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úmen" sheetId="1" r:id="rId5"/>
    <sheet state="visible" name="23_Emer_Sequía_CAD" sheetId="2" r:id="rId6"/>
    <sheet state="visible" name="Guía para la captura" sheetId="3" r:id="rId7"/>
    <sheet state="visible" name="CapturaOriginalRegionales" sheetId="4" r:id="rId8"/>
    <sheet state="visible" name="Revisiones" sheetId="5" r:id="rId9"/>
    <sheet state="visible" name="Config" sheetId="6" r:id="rId10"/>
    <sheet state="visible" name="Formulas" sheetId="7" r:id="rId11"/>
    <sheet state="visible" name="Catálogos" sheetId="8" r:id="rId12"/>
    <sheet state="visible" name="Padrón" sheetId="9" r:id="rId13"/>
  </sheets>
  <definedNames>
    <definedName hidden="1" localSheetId="1" name="_xlnm._FilterDatabase">'23_Emer_Sequía_CAD'!$A$1:$DJ$3311</definedName>
    <definedName hidden="1" localSheetId="3" name="_xlnm._FilterDatabase">CapturaOriginalRegionales!$A$1:$AZ$2</definedName>
  </definedNames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Respecto al Domicilio del Solicitante, Dato obligatorio para el SIPROS</t>
      </text>
    </comment>
    <comment authorId="0" ref="L1">
      <text>
        <t xml:space="preserve">Respecto al Domicilio del Solicitante, Dato obligatorio para el SIPROS</t>
      </text>
    </comment>
    <comment authorId="0" ref="M1">
      <text>
        <t xml:space="preserve">Respecto al Domicilio del Solicitante, Dato obligatorio para el SIPROS</t>
      </text>
    </comment>
    <comment authorId="0" ref="N1">
      <text>
        <t xml:space="preserve">Respecto al Domicilio del Solicitante, Dato obligatorio para el SIPROS</t>
      </text>
    </comment>
    <comment authorId="0" ref="O1">
      <text>
        <t xml:space="preserve">Respecto al Domicilio del Solicitante (Solo para el Municipio de Querétaro)</t>
      </text>
    </comment>
    <comment authorId="0" ref="P1">
      <text>
        <t xml:space="preserve">Respecto al Domicilio del Solicitante, Dato obligatorio para el SIPROS</t>
      </text>
    </comment>
    <comment authorId="0" ref="Q1">
      <text>
        <t xml:space="preserve">Respecto al Domicilio del Solicitante, Dato obligatorio para el SIPROS</t>
      </text>
    </comment>
    <comment authorId="0" ref="R1">
      <text>
        <t xml:space="preserve">Respecto al Domicilio del Solicitante, Dato obligatorio para el SIPROS</t>
      </text>
    </comment>
    <comment authorId="0" ref="Z1">
      <text>
        <t xml:space="preserve">Solo en Acividad Acuícola o Pesca</t>
      </text>
    </comment>
    <comment authorId="0" ref="AA1">
      <text>
        <t xml:space="preserve">Beneficiarios directos (existe otra columna de beneficiarios indirectos al final de esta base)</t>
      </text>
    </comment>
    <comment authorId="0" ref="AB1">
      <text>
        <t xml:space="preserve">Dato requerido por Oscar Aldape</t>
      </text>
    </comment>
    <comment authorId="0" ref="AC1">
      <text>
        <t xml:space="preserve">Dato requerido por Oscar Aldape</t>
      </text>
    </comment>
    <comment authorId="0" ref="AD1">
      <text>
        <t xml:space="preserve">Dato requerido por Oscar Aldape</t>
      </text>
    </comment>
    <comment authorId="0" ref="AE1">
      <text>
        <t xml:space="preserve">Dato requerido por Oscar Aldape</t>
      </text>
    </comment>
    <comment authorId="0" ref="AF1">
      <text>
        <t xml:space="preserve">Dato requerido por Oscar Aldape</t>
      </text>
    </comment>
    <comment authorId="0" ref="AG1">
      <text>
        <t xml:space="preserve">Dato requerido por Oscar Aldape</t>
      </text>
    </comment>
    <comment authorId="0" ref="AH1">
      <text>
        <t xml:space="preserve">Dato requerido por Oscar Aldape</t>
      </text>
    </comment>
    <comment authorId="0" ref="AI1">
      <text>
        <t xml:space="preserve">Dato requerido por Oscar Aldape</t>
      </text>
    </comment>
    <comment authorId="0" ref="AJ1">
      <text>
        <t xml:space="preserve">Dato requerido por Oscar Aldape</t>
      </text>
    </comment>
    <comment authorId="0" ref="AK1">
      <text>
        <t xml:space="preserve">Dato requerido por Oscar Aldape</t>
      </text>
    </comment>
    <comment authorId="0" ref="AO1">
      <text>
        <t xml:space="preserve">De acuerdo al Catálogo de Reglas de Operación</t>
      </text>
    </comment>
    <comment authorId="0" ref="AP1">
      <text>
        <t xml:space="preserve">Detalles del Apoyo Solicitado (Marca,, modelo, capacidad, tipo, peso, tamaño etc.)</t>
      </text>
    </comment>
    <comment authorId="0" ref="AR1">
      <text>
        <t xml:space="preserve">Cantidad Solicitada</t>
      </text>
    </comment>
    <comment authorId="0" ref="AS1">
      <text>
        <t xml:space="preserve">Total Proyecto (de acuerdo a lo solicitado)</t>
      </text>
    </comment>
    <comment authorId="0" ref="AT1">
      <text>
        <t xml:space="preserve">De acuerdo a lo solicitado</t>
      </text>
    </comment>
    <comment authorId="0" ref="AU1">
      <text>
        <t xml:space="preserve">De acuerdo a lo solicitado</t>
      </text>
    </comment>
    <comment authorId="0" ref="AV1">
      <text>
        <t xml:space="preserve">De acuerdo a lo solicitado</t>
      </text>
    </comment>
    <comment authorId="0" ref="AW1">
      <text>
        <t xml:space="preserve">De acuerdo a lo solicitado</t>
      </text>
    </comment>
    <comment authorId="0" ref="AY1">
      <text>
        <t xml:space="preserve">Hipervínculo al Archivo PDF con solicitud escaneada alojada en el Drive</t>
      </text>
    </comment>
    <comment authorId="0" ref="AZ1">
      <text>
        <t xml:space="preserve">En base a lo solicitado</t>
      </text>
    </comment>
    <comment authorId="0" ref="BC1">
      <text>
        <t xml:space="preserve">Nombre completo del Beneficiario (Nombre, AP, AM)</t>
      </text>
    </comment>
    <comment authorId="0" ref="BE1">
      <text>
        <t xml:space="preserve">Mismo dato de la columna "Apoyo Solicitado" pero ya revisado o dictaminado</t>
      </text>
    </comment>
    <comment authorId="0" ref="BF1">
      <text>
        <t xml:space="preserve">De acuerdo a la clasificación de las Reglas de Operación</t>
      </text>
    </comment>
    <comment authorId="0" ref="BG1">
      <text>
        <t xml:space="preserve">Detalles del concepto de apoyo solicitado pero revisados y dictaminados</t>
      </text>
    </comment>
    <comment authorId="0" ref="BK1">
      <text>
        <t xml:space="preserve">Será también el monto Federal autorizado para pago</t>
      </text>
    </comment>
    <comment authorId="0" ref="BL1">
      <text>
        <t xml:space="preserve">Será también el monto Estatal autorizado para pago</t>
      </text>
    </comment>
    <comment authorId="0" ref="BM1">
      <text>
        <t xml:space="preserve">Será también el monto Municipal autorizado para pago</t>
      </text>
    </comment>
    <comment authorId="0" ref="BO1">
      <text>
        <t xml:space="preserve">Inversión Total Autorizada</t>
      </text>
    </comment>
    <comment authorId="0" ref="BP1">
      <text>
        <t xml:space="preserve">No se captura, sirve para calcular el apoyo Estatal mediante fórmula</t>
      </text>
    </comment>
    <comment authorId="0" ref="BQ1">
      <text>
        <t xml:space="preserve">No se captura, sirve para calcular el apoyo Estatal mediante fórmula</t>
      </text>
    </comment>
    <comment authorId="0" ref="BR1">
      <text>
        <t xml:space="preserve">No se captura, sirve para calcular el apoyo Estatal mediante fórmula</t>
      </text>
    </comment>
    <comment authorId="0" ref="BS1">
      <text>
        <t xml:space="preserve">No se captura, sirve para calcular el apoyo Estatal mediante fórmula</t>
      </text>
    </comment>
    <comment authorId="0" ref="BT1">
      <text>
        <t xml:space="preserve">Se captura en caso de que la base calcule el monto de apoyo estatal</t>
      </text>
    </comment>
    <comment authorId="0" ref="BU1">
      <text>
        <t xml:space="preserve">Se captura en caso de que la base calcule el monto de apoyo estatal</t>
      </text>
    </comment>
    <comment authorId="0" ref="BV1">
      <text>
        <t xml:space="preserve">No se captura, sirve para calcular el apoyo Estatal mediante fórmula</t>
      </text>
    </comment>
    <comment authorId="0" ref="BW1">
      <text>
        <t xml:space="preserve">No se captura, sirve para calcular el apoyo Estatal mediante fórmula</t>
      </text>
    </comment>
    <comment authorId="0" ref="BX1">
      <text>
        <t xml:space="preserve">No se captura, sirve para calcular el apoyo Estatal mediante fórmula</t>
      </text>
    </comment>
    <comment authorId="0" ref="BY1">
      <text>
        <t xml:space="preserve">No se captura, sirve para calcular el apoyo Estatal mediante fórmula</t>
      </text>
    </comment>
    <comment authorId="0" ref="CA1">
      <text>
        <t xml:space="preserve">Si se dictaminó "Negativa" anotar el motivo</t>
      </text>
    </comment>
    <comment authorId="0" ref="CB1">
      <text>
        <t xml:space="preserve">Hipervínculo al Archivo PDF con dictamen escaneado alojado en el Drive</t>
      </text>
    </comment>
    <comment authorId="0" ref="CE1">
      <text>
        <t xml:space="preserve">Fecha de Publicación de Folio Autorizado</t>
      </text>
    </comment>
    <comment authorId="0" ref="CH1">
      <text>
        <t xml:space="preserve">Del Beneficiario(s) para el pago</t>
      </text>
    </comment>
    <comment authorId="0" ref="CI1">
      <text>
        <t xml:space="preserve">Referente al Pago</t>
      </text>
    </comment>
    <comment authorId="0" ref="CJ1">
      <text>
        <t xml:space="preserve">Fecha en que se turnó para pago (a la entidad que emite el pago)</t>
      </text>
    </comment>
    <comment authorId="0" ref="CL1">
      <text>
        <t xml:space="preserve">Fecha de Entrega del Apoyo</t>
      </text>
    </comment>
    <comment authorId="0" ref="CM1">
      <text>
        <t xml:space="preserve">Aplica para Dinamismo y el Municipalizado para las fichas del C. Secretario</t>
      </text>
    </comment>
    <comment authorId="0" ref="CQ1">
      <text>
        <t xml:space="preserve">Dato obligatorio para el SIPROS, se puede generar por fórmula del CURP</t>
      </text>
    </comment>
    <comment authorId="0" ref="CR1">
      <text>
        <t xml:space="preserve">Dato obligatorio para el SIPROS, se puede generar por fórmula del CURP</t>
      </text>
    </comment>
    <comment authorId="0" ref="CS1">
      <text>
        <t xml:space="preserve">Dato obligatorio para el SIPROS, se puede generar por fórmula</t>
      </text>
    </comment>
    <comment authorId="0" ref="CT1">
      <text>
        <t xml:space="preserve">Dato obligatorio para el SIPROS, Consultar Catálogo</t>
      </text>
    </comment>
    <comment authorId="0" ref="CU1">
      <text>
        <t xml:space="preserve">Dato obligatorio para el SIPROS, Consultar Catálogo</t>
      </text>
    </comment>
    <comment authorId="0" ref="CV1">
      <text>
        <t xml:space="preserve">Dato obligatorio para el SIPROS, se extrae del Sistema SIPROS</t>
      </text>
    </comment>
    <comment authorId="0" ref="CW1">
      <text>
        <t xml:space="preserve">Dato obligatorio para el SIPROS, se extrae del Sistema SIPROS</t>
      </text>
    </comment>
    <comment authorId="0" ref="CX1">
      <text>
        <t xml:space="preserve">Dato obligatorio para el SIPROS, se extrae del Sistema SIPROS</t>
      </text>
    </comment>
    <comment authorId="0" ref="CY1">
      <text>
        <t xml:space="preserve">Dato obligatorio para el SIPROS, se extrae del Sistema SIPROS</t>
      </text>
    </comment>
    <comment authorId="0" ref="CZ1">
      <text>
        <t xml:space="preserve">Dato obligatorio para el SIPROS, se extrae del Sistema SIPROS</t>
      </text>
    </comment>
    <comment authorId="0" ref="DA1">
      <text>
        <t xml:space="preserve">Dato obligatorio para el SIPROS</t>
      </text>
    </comment>
    <comment authorId="0" ref="DB1">
      <text>
        <t xml:space="preserve">1 para FIJO, 2 para CELULAR
(Dato obligatorio para el SIPROS)</t>
      </text>
    </comment>
    <comment authorId="0" ref="DC1">
      <text>
        <t xml:space="preserve">Dato obligatorio para el SIPROS</t>
      </text>
    </comment>
    <comment authorId="0" ref="DE1">
      <text>
        <t xml:space="preserve">Lo Agrega el Administrador de la Base</t>
      </text>
    </comment>
    <comment authorId="0" ref="DG1">
      <text>
        <t xml:space="preserve">Lo Agrega el Administrador de la Base</t>
      </text>
    </comment>
    <comment authorId="0" ref="DH1">
      <text>
        <t xml:space="preserve">Obligatorio de acuerdo al Municipio del Proyecto</t>
      </text>
    </comment>
    <comment authorId="0" ref="DI1">
      <text>
        <t xml:space="preserve">Obligatorio</t>
      </text>
    </comment>
    <comment authorId="0" ref="DJ1">
      <text>
        <t xml:space="preserve">En qué Glosa se reportó (Primera, Segunda, Tercera, Cuarta, Quinta, Sexta)</t>
      </text>
    </comment>
  </commentList>
</comments>
</file>

<file path=xl/sharedStrings.xml><?xml version="1.0" encoding="utf-8"?>
<sst xmlns="http://schemas.openxmlformats.org/spreadsheetml/2006/main" count="121642" uniqueCount="19937">
  <si>
    <t>FOLIO SOLICITUD</t>
  </si>
  <si>
    <t>Referencia</t>
  </si>
  <si>
    <t>Secretaría de Desarrollo Agropecuario</t>
  </si>
  <si>
    <t>FECHA SOLICITUD</t>
  </si>
  <si>
    <t>Observaciones</t>
  </si>
  <si>
    <t>SUBPROGRAMA</t>
  </si>
  <si>
    <t>COMPONENTE</t>
  </si>
  <si>
    <t>VENTANILLA</t>
  </si>
  <si>
    <t>TIPO PERSONA</t>
  </si>
  <si>
    <t>CURP</t>
  </si>
  <si>
    <t>NOMBRE SOLICITANTE</t>
  </si>
  <si>
    <t>APELLIDO PATERNO</t>
  </si>
  <si>
    <t>APELLIDO MATERNO</t>
  </si>
  <si>
    <t>TIPO ASENTAMIENTO</t>
  </si>
  <si>
    <t>NOMBRE CALLE</t>
  </si>
  <si>
    <t>NÚMERO DOMICILIO</t>
  </si>
  <si>
    <t>COLONIA</t>
  </si>
  <si>
    <t>DELEGACIÓN</t>
  </si>
  <si>
    <t>MUNICIPIO SOLICITANTE</t>
  </si>
  <si>
    <t>LOCALIDAD SOLICITANTE</t>
  </si>
  <si>
    <t>Resumen</t>
  </si>
  <si>
    <t>C.P.</t>
  </si>
  <si>
    <t>ACTIVIDAD ECONÓMICA</t>
  </si>
  <si>
    <t>No. UPP</t>
  </si>
  <si>
    <t>SUPERFICIE TOTAL (ha)</t>
  </si>
  <si>
    <t>CULTIVOS</t>
  </si>
  <si>
    <t>TIPO GANADO</t>
  </si>
  <si>
    <t>No. DE CABEZAS</t>
  </si>
  <si>
    <t>SUPERFICIE AGOSTADEROS</t>
  </si>
  <si>
    <t>ESPECIES (ACUÍCOLA Y PESCA)</t>
  </si>
  <si>
    <t>No. DE BENEFICIARIOS</t>
  </si>
  <si>
    <t>BENEF. MUJERES</t>
  </si>
  <si>
    <t>BENEF. HOMBRES</t>
  </si>
  <si>
    <t>Celdas Todas:</t>
  </si>
  <si>
    <t>Nota: Cualquier registro a la base queda almacenado "Eliminación, Modificación, Agregación etc." con fecha, hora y usuario que realizó la modificación correspondiente</t>
  </si>
  <si>
    <t>MUJERES LENGUA INDÍGENA</t>
  </si>
  <si>
    <t>HOMBRES LENGUA INDÍGENA</t>
  </si>
  <si>
    <t>MUJERES CON DISCAPACIDAD</t>
  </si>
  <si>
    <t>HOMBRES CON DISCAPACIDAD</t>
  </si>
  <si>
    <t>MUJERES TERCERA EDAD</t>
  </si>
  <si>
    <t>HOMBRES TERCERA EDAD</t>
  </si>
  <si>
    <t>MUJERES 18-29 AÑOS</t>
  </si>
  <si>
    <t>HOMBRES 18-29 AÑOS</t>
  </si>
  <si>
    <t>MUNICIPIO PROYECTO</t>
  </si>
  <si>
    <t>LOCALIDAD PROYECTO</t>
  </si>
  <si>
    <t>EJIDO PROYECTO</t>
  </si>
  <si>
    <t>APOYO SOLICITADO</t>
  </si>
  <si>
    <t>DETALLES DEL APOYO (SI SE REQUIERE)</t>
  </si>
  <si>
    <t>U.M.</t>
  </si>
  <si>
    <t>CANTIDAD</t>
  </si>
  <si>
    <t>MONTO TOTAL</t>
  </si>
  <si>
    <t>APOYO ESTATAL ($)</t>
  </si>
  <si>
    <t>APORTACIÓN BENEFICIARIOS ($)</t>
  </si>
  <si>
    <t>REQUISITOS COMPLETOS</t>
  </si>
  <si>
    <t>ENLACE A DOCUMENTOS</t>
  </si>
  <si>
    <t>Celdas con encabezados en GRIS:</t>
  </si>
  <si>
    <t>OBSERVACIONES</t>
  </si>
  <si>
    <t>CAPTURÓ INICIALES</t>
  </si>
  <si>
    <t>Columnas con la información inicial capturada por las Direcciones Regionales o Municipios</t>
  </si>
  <si>
    <t>CUMPLE CON REQUISITOS DE ELIGIBILIDAD</t>
  </si>
  <si>
    <t>Celdas con encabezados en AMARILLO:</t>
  </si>
  <si>
    <t>Columnas en amarillo corresponden a las celdas que se deberán revisar en el proceso de dictaminación y se pueden modificar por quien realiza la dictaminación</t>
  </si>
  <si>
    <t>Celdas en CYAN estarán protegidas en la base de datos:</t>
  </si>
  <si>
    <t>Columnas en cyan están protegidas contra escritura en algún proceso determinado</t>
  </si>
  <si>
    <t>APOYO FEDERAL ($)</t>
  </si>
  <si>
    <t>APOYO MUNICIPAL ($)</t>
  </si>
  <si>
    <t>* Cualquier columna se puede ocultar para agilizar el proceso de captura</t>
  </si>
  <si>
    <t>NOMBRE COMPLETO</t>
  </si>
  <si>
    <t>DICTAMEN</t>
  </si>
  <si>
    <t>CONCEPTO DE APOYO DICTAMINADO</t>
  </si>
  <si>
    <t>CLASIFICACIÓN CONCEPTO</t>
  </si>
  <si>
    <t>DETALLE CONCEPTO DICTAMINADO</t>
  </si>
  <si>
    <t>FECHA DE DICTÁMEN</t>
  </si>
  <si>
    <t>CANTIDAD DICTAMINADA</t>
  </si>
  <si>
    <t>UNIDAD DE MEDIDA</t>
  </si>
  <si>
    <t>APOYO FEDERAL</t>
  </si>
  <si>
    <t>APOYO ESTATAL DICTAMINADO</t>
  </si>
  <si>
    <t>* Se deberá captura todo en mayúsculas excepto celdas con datos precargados a seleccionar</t>
  </si>
  <si>
    <t>APOYO MUNICIPAL</t>
  </si>
  <si>
    <t>APORTACIÓN PRODUCTOR(ES)</t>
  </si>
  <si>
    <t>TOTAL PROYECTO</t>
  </si>
  <si>
    <t>CALCULA APOYO</t>
  </si>
  <si>
    <t>CALCULA APORTACIÓN</t>
  </si>
  <si>
    <t>% DE APORTACIÓN</t>
  </si>
  <si>
    <t>REVISA COSTO U. DE REF.</t>
  </si>
  <si>
    <t>UNIDAD DE REFERENCIA</t>
  </si>
  <si>
    <t>CANTIDAD U. DE REF.</t>
  </si>
  <si>
    <t>TOPE</t>
  </si>
  <si>
    <t>% MÁX. REGLAS</t>
  </si>
  <si>
    <t>APOYO POR %</t>
  </si>
  <si>
    <t>* No se pueden agregar columnas debido a que se pierde la integridad de la base de datos</t>
  </si>
  <si>
    <t>APOYO POR U. DE REF.</t>
  </si>
  <si>
    <t>DICTAMINÓ NOMBRE</t>
  </si>
  <si>
    <t>OBSERVACIONES 2</t>
  </si>
  <si>
    <t>ENLACE A DICTAMEN DIGITALIZADO</t>
  </si>
  <si>
    <t>AUTORIZACIÓN ESTATUS</t>
  </si>
  <si>
    <t>AUTORIZACIÓN PUBLICACIÓN</t>
  </si>
  <si>
    <t>FECHA PUBLICACIÓN</t>
  </si>
  <si>
    <t>OBSERVACIONES AUTORIZACIÓN</t>
  </si>
  <si>
    <t>R.F.C.</t>
  </si>
  <si>
    <t>ESTADO DE CTA</t>
  </si>
  <si>
    <t>RECIBO FOLIO</t>
  </si>
  <si>
    <t>Otras Anotaciones</t>
  </si>
  <si>
    <t>TURNADA A PAGO</t>
  </si>
  <si>
    <t>PROVEEDOR</t>
  </si>
  <si>
    <t>FECHA DE ENTREGA</t>
  </si>
  <si>
    <t>CATEGORÍA</t>
  </si>
  <si>
    <t>cabezas BENEFICIADAS</t>
  </si>
  <si>
    <t>ha BENEFICIADAS</t>
  </si>
  <si>
    <t>AGRÍ ACUÍ PECU FORE</t>
  </si>
  <si>
    <t>FECHA NACIMIENTO</t>
  </si>
  <si>
    <t>GÉNERO</t>
  </si>
  <si>
    <t>ID MUNICIPIO</t>
  </si>
  <si>
    <t>ID TIPO VIALIDAD</t>
  </si>
  <si>
    <t>Primer HOJA o Pestaña:</t>
  </si>
  <si>
    <t>ID TIPO ASENTAMIENTO</t>
  </si>
  <si>
    <t>Es la hoja donde se realiza la captura por el Usuario Actual de la Base</t>
  </si>
  <si>
    <t>ID LOCALIDAD</t>
  </si>
  <si>
    <t>CVE COLONIA</t>
  </si>
  <si>
    <t>CVE CALLE</t>
  </si>
  <si>
    <t>LONGITUD SIPROS</t>
  </si>
  <si>
    <t>LATITUD SIPROS</t>
  </si>
  <si>
    <t>TELÉFONO</t>
  </si>
  <si>
    <t>TIPO TELÉFONO</t>
  </si>
  <si>
    <t>CORREO ELECTRÓNICO</t>
  </si>
  <si>
    <t>EJERCICIO</t>
  </si>
  <si>
    <t>Hoja "CapturaOriginalRegionales":</t>
  </si>
  <si>
    <t>PROGRAMA</t>
  </si>
  <si>
    <t>Esta hoja contiene la captura original de las Direcciones Regionales referente a las solicitudes recibidas del Programa de Impulso a los Sectores Agroalimentarios</t>
  </si>
  <si>
    <t>No. PROYECTO</t>
  </si>
  <si>
    <t>NOMBRE CORTO</t>
  </si>
  <si>
    <t>REGIONAL</t>
  </si>
  <si>
    <t>BENEF. INDIRECTOS</t>
  </si>
  <si>
    <t>GLOSA</t>
  </si>
  <si>
    <t>Hoja "Padrón":</t>
  </si>
  <si>
    <t>PES-CAD-0742</t>
  </si>
  <si>
    <t>En esta hoja se subirá el Padrón de Beneficiarios del SIPROS (próximamente) para consultar los apoyos otorgados con anterioridad</t>
  </si>
  <si>
    <t>SIN SUBPROGRAMA</t>
  </si>
  <si>
    <t>Hoja "Config":</t>
  </si>
  <si>
    <t>SIN COMPONENTE</t>
  </si>
  <si>
    <t>Hoja de sistema</t>
  </si>
  <si>
    <t>Hoja "Fórmulas":</t>
  </si>
  <si>
    <t>REGIONAL SEDEA</t>
  </si>
  <si>
    <t>Hoja "Catálogos":</t>
  </si>
  <si>
    <t>Física</t>
  </si>
  <si>
    <t>Esta hoja contiene los valores de las celdas con validación de datos</t>
  </si>
  <si>
    <t>EEGE711013HQTRND08</t>
  </si>
  <si>
    <t>EDUARDO MARCOS</t>
  </si>
  <si>
    <t>ERREGUIN</t>
  </si>
  <si>
    <t>GONZALEZ</t>
  </si>
  <si>
    <t>PUEBLO</t>
  </si>
  <si>
    <t>SIN NOMBRE</t>
  </si>
  <si>
    <t>AGUA SALADA</t>
  </si>
  <si>
    <t>CADEREYTA DE MONTES</t>
  </si>
  <si>
    <t>MAIZ</t>
  </si>
  <si>
    <t>Revisiones Admin</t>
  </si>
  <si>
    <t>1.-</t>
  </si>
  <si>
    <t>Duplicate this Sheet for New control</t>
  </si>
  <si>
    <t>2.-</t>
  </si>
  <si>
    <t>Import Data "Resumen Programa" To SolicitudesCapturaInicial</t>
  </si>
  <si>
    <t>3.-</t>
  </si>
  <si>
    <t>Copy Value Data of "SolciitudesCapturainicial" to First Sheet</t>
  </si>
  <si>
    <t>4.-</t>
  </si>
  <si>
    <t>Configurate Headers Colors</t>
  </si>
  <si>
    <t>5.-</t>
  </si>
  <si>
    <t>Protect Columns: Folio Solicitud, CURP, Nombre Completo</t>
  </si>
  <si>
    <t>6.-</t>
  </si>
  <si>
    <t>Add Validation Data: Tipo Persona, Actividad Económica, Municipio Proyecto, Concepto de Apoyo Dictaminado</t>
  </si>
  <si>
    <t>EL BANCO</t>
  </si>
  <si>
    <t>MAÍZ PARA CONSUMO HUMANO</t>
  </si>
  <si>
    <t>KG</t>
  </si>
  <si>
    <t>C1</t>
  </si>
  <si>
    <t>EDUARDO MARCOS ERREGUIN GONZALEZ</t>
  </si>
  <si>
    <t>DICTAMINADA POSITIVA</t>
  </si>
  <si>
    <t>Fórmula General</t>
  </si>
  <si>
    <t>Fusiona</t>
  </si>
  <si>
    <t>=Query(Importrange(Config!B2,"ImpulsoSolConcentrado!A2:AY"),"SELECT * WHERE Col4 = 'CAPTACIÓN Y ALMACENAMIENTO DE AGUA'")</t>
  </si>
  <si>
    <t>AUTORIZADA</t>
  </si>
  <si>
    <t>Superficie de temporal atendida</t>
  </si>
  <si>
    <t>EEGE711013</t>
  </si>
  <si>
    <t>Maíz para consumo humano (Sequía)</t>
  </si>
  <si>
    <t>AGRÍCOLA</t>
  </si>
  <si>
    <t>H</t>
  </si>
  <si>
    <t>mmartinezv@queretaro.gob.mx</t>
  </si>
  <si>
    <t>PROGRAMA INSTITUCIONAL EMERGENTE POR SEQUÍA PARA PRODUCTORES DEL CAMPO</t>
  </si>
  <si>
    <t>MAÍZ consumo humano (entrega 2023)</t>
  </si>
  <si>
    <t>CADEREYTA</t>
  </si>
  <si>
    <t>PES-CAD-0749</t>
  </si>
  <si>
    <t>MUGJ580624HQTXNN04</t>
  </si>
  <si>
    <t>JUAN JOEL</t>
  </si>
  <si>
    <t>MUÑOZ</t>
  </si>
  <si>
    <t>C2</t>
  </si>
  <si>
    <t>JUAN JOEL MUÑOZ GONZALEZ</t>
  </si>
  <si>
    <t>MUGJ580624</t>
  </si>
  <si>
    <t>PES-CAD-0751</t>
  </si>
  <si>
    <t>MUGG710924HQTXNR04</t>
  </si>
  <si>
    <t>GERARDO FRANCISCO</t>
  </si>
  <si>
    <t>C3</t>
  </si>
  <si>
    <t>GERARDO FRANCISCO MUÑOZ GONZALEZ</t>
  </si>
  <si>
    <t>MUGG710924</t>
  </si>
  <si>
    <t>PES-CAD-0510</t>
  </si>
  <si>
    <t>AERF661101HQTNSL06</t>
  </si>
  <si>
    <t>FLORENTINO MARTIN</t>
  </si>
  <si>
    <t>ANGELES</t>
  </si>
  <si>
    <t>RESENDIZ</t>
  </si>
  <si>
    <t>ZARAGOZA</t>
  </si>
  <si>
    <t>AMOLITOS</t>
  </si>
  <si>
    <t>C4</t>
  </si>
  <si>
    <t>FLORENTINO MARTIN ANGELES RESENDIZ</t>
  </si>
  <si>
    <t>AERF661101</t>
  </si>
  <si>
    <t>PES-CAD-0511</t>
  </si>
  <si>
    <t>AEPA451215HQTNRR00</t>
  </si>
  <si>
    <t>ARTURO CARLOS</t>
  </si>
  <si>
    <t>PEREZ</t>
  </si>
  <si>
    <t>C5</t>
  </si>
  <si>
    <t>ARTURO CARLOS ANGELES PEREZ</t>
  </si>
  <si>
    <t>AEPA451215</t>
  </si>
  <si>
    <t>PES-CAD-0512</t>
  </si>
  <si>
    <t>CAPF600526HQTHRL21</t>
  </si>
  <si>
    <t>J FELIPE JESUS</t>
  </si>
  <si>
    <t>CHAVEZ</t>
  </si>
  <si>
    <t>MIGUEL HIDALGO</t>
  </si>
  <si>
    <t>C6</t>
  </si>
  <si>
    <t>J FELIPE JESUS CHAVEZ PEREZ</t>
  </si>
  <si>
    <t>CAPF600526</t>
  </si>
  <si>
    <t>CANTIDAD KG</t>
  </si>
  <si>
    <t>PRODUCTORES</t>
  </si>
  <si>
    <t>TONELADAS</t>
  </si>
  <si>
    <t>PES-CAD-0513</t>
  </si>
  <si>
    <t>CAMS780408MQTHRN08</t>
  </si>
  <si>
    <t>SONIA</t>
  </si>
  <si>
    <t>MARTINEZ</t>
  </si>
  <si>
    <t>16 DE SEPTIEMBRE</t>
  </si>
  <si>
    <t>COLÓN</t>
  </si>
  <si>
    <t>EZEQUIEL MONTES</t>
  </si>
  <si>
    <t>C7</t>
  </si>
  <si>
    <t>PEÑAMILLER</t>
  </si>
  <si>
    <t>SONIA CHAVEZ MARTINEZ</t>
  </si>
  <si>
    <t>SAN JOAQUÍN</t>
  </si>
  <si>
    <t>TOLIMÁN</t>
  </si>
  <si>
    <t>Total CADEREYTA</t>
  </si>
  <si>
    <t>Suma total</t>
  </si>
  <si>
    <t>CAMS780408</t>
  </si>
  <si>
    <t>M</t>
  </si>
  <si>
    <t>PES-CAD-0514</t>
  </si>
  <si>
    <t>CARP610223HQTHMD03</t>
  </si>
  <si>
    <t>PEDRO</t>
  </si>
  <si>
    <t>RAMIREZ</t>
  </si>
  <si>
    <t>C8</t>
  </si>
  <si>
    <t>PEDRO CHAVEZ RAMIREZ</t>
  </si>
  <si>
    <t>CARP610223</t>
  </si>
  <si>
    <t>PES-CAD-0515</t>
  </si>
  <si>
    <t>CUSP660607MQTRNL02</t>
  </si>
  <si>
    <t>PAULA TEREZA</t>
  </si>
  <si>
    <t>CRUZ</t>
  </si>
  <si>
    <t>SANCHEZ</t>
  </si>
  <si>
    <t>C9</t>
  </si>
  <si>
    <t>PAULA TEREZA CRUZ SANCHEZ</t>
  </si>
  <si>
    <t>CUSP660607</t>
  </si>
  <si>
    <t>PES-CAD-0516</t>
  </si>
  <si>
    <t>MECR461004MQTNVS07</t>
  </si>
  <si>
    <t>ROSALIA</t>
  </si>
  <si>
    <t>MENTADO</t>
  </si>
  <si>
    <t>CUEVAS</t>
  </si>
  <si>
    <t>C10</t>
  </si>
  <si>
    <t>ROSALIA MENTADO CUEVAS</t>
  </si>
  <si>
    <t>MECR461004</t>
  </si>
  <si>
    <t>PES-CAD-0518</t>
  </si>
  <si>
    <t>PECD620721HDFRRN03</t>
  </si>
  <si>
    <t>DANIEL</t>
  </si>
  <si>
    <t>C11</t>
  </si>
  <si>
    <t>DANIEL PEREZ CRUZ</t>
  </si>
  <si>
    <t>PECD620721</t>
  </si>
  <si>
    <t>PES-CAD-0519</t>
  </si>
  <si>
    <t>PEPT560706HQTRRR08</t>
  </si>
  <si>
    <t>TRANQUILINO NIEVES</t>
  </si>
  <si>
    <t>C12</t>
  </si>
  <si>
    <t>TRANQUILINO NIEVES PEREZ PEREZ</t>
  </si>
  <si>
    <t>PEPT560706</t>
  </si>
  <si>
    <t>PES-CAD-0520</t>
  </si>
  <si>
    <t>PEGE630808HQTRDM02</t>
  </si>
  <si>
    <t>EMILIANO SERGIO</t>
  </si>
  <si>
    <t>GUDIÑO</t>
  </si>
  <si>
    <t>C13</t>
  </si>
  <si>
    <t>EMILIANO SERGIO PEREZ GUDIÑO</t>
  </si>
  <si>
    <t>PEGE630808</t>
  </si>
  <si>
    <t>PES-CAD-0521</t>
  </si>
  <si>
    <t>PECA701202MQTRHR05</t>
  </si>
  <si>
    <t>AURELIA</t>
  </si>
  <si>
    <t>C14</t>
  </si>
  <si>
    <t>AURELIA PEREZ CHAVEZ</t>
  </si>
  <si>
    <t>PECA701202</t>
  </si>
  <si>
    <t>PES-CAD-0522</t>
  </si>
  <si>
    <t>PERF680607HQTRSR09</t>
  </si>
  <si>
    <t>FRANCISCO</t>
  </si>
  <si>
    <t>C15</t>
  </si>
  <si>
    <t>FRANCISCO PEREZ RESENDIZ</t>
  </si>
  <si>
    <t>PERF680607</t>
  </si>
  <si>
    <t>PES-CAD-0523</t>
  </si>
  <si>
    <t>PECR501024MQTRHF06</t>
  </si>
  <si>
    <t>RAFAELA ROMANA</t>
  </si>
  <si>
    <t>C16</t>
  </si>
  <si>
    <t>RAFAELA ROMANA PEREZ CHAVEZ</t>
  </si>
  <si>
    <t>PECR501024</t>
  </si>
  <si>
    <t>PES-CAD-0524</t>
  </si>
  <si>
    <t>PEPR770830HQTRRS07</t>
  </si>
  <si>
    <t>ROSALIO PEDRO</t>
  </si>
  <si>
    <t>C17</t>
  </si>
  <si>
    <t>ROSALIO PEDRO PEREZ PEREZ</t>
  </si>
  <si>
    <t>PEPR770830</t>
  </si>
  <si>
    <t>PES-CAD-0525</t>
  </si>
  <si>
    <t>PEPS480915MQTRRF07</t>
  </si>
  <si>
    <t>SOFIA</t>
  </si>
  <si>
    <t>C18</t>
  </si>
  <si>
    <t>SOFIA PEREZ PEREZ</t>
  </si>
  <si>
    <t>PEPS480915</t>
  </si>
  <si>
    <t>PES-CAD-0526</t>
  </si>
  <si>
    <t>PERM741210HQTRSL08</t>
  </si>
  <si>
    <t>MELQUIADES</t>
  </si>
  <si>
    <t>C19</t>
  </si>
  <si>
    <t>MELQUIADES PEREZ RESENDIZ</t>
  </si>
  <si>
    <t>PERM741210</t>
  </si>
  <si>
    <t>PES-CAD-0527</t>
  </si>
  <si>
    <t>PECT680307MQTRHM09</t>
  </si>
  <si>
    <t>TOMASA LORENZA</t>
  </si>
  <si>
    <t>C20</t>
  </si>
  <si>
    <t>TOMASA LORENZA PEREZ CHAVEZ</t>
  </si>
  <si>
    <t>PECT680307</t>
  </si>
  <si>
    <t>PES-CAD-0528</t>
  </si>
  <si>
    <t>PEGM531118HQTRDN08</t>
  </si>
  <si>
    <t>MANUEL</t>
  </si>
  <si>
    <t>IGNACIO ZARAGOZA</t>
  </si>
  <si>
    <t>C21</t>
  </si>
  <si>
    <t>MANUEL PEREZ GUDIÑO</t>
  </si>
  <si>
    <t>PEGM531118</t>
  </si>
  <si>
    <t>PES-CAD-0535</t>
  </si>
  <si>
    <t>REPA450718HQTSRR06</t>
  </si>
  <si>
    <t>ARNULFO</t>
  </si>
  <si>
    <t>C22</t>
  </si>
  <si>
    <t>ARNULFO RESENDIZ PEREZ</t>
  </si>
  <si>
    <t>REPA450718</t>
  </si>
  <si>
    <t>PES-CAD-0537</t>
  </si>
  <si>
    <t>SAPH640523MQTNRR03</t>
  </si>
  <si>
    <t>HERLINDA PETRA</t>
  </si>
  <si>
    <t>C23</t>
  </si>
  <si>
    <t>HERLINDA PETRA SANCHEZ PEREZ</t>
  </si>
  <si>
    <t>SAPH640523</t>
  </si>
  <si>
    <t>PES-CAD-0538</t>
  </si>
  <si>
    <t>TERG530204HQTRSL03</t>
  </si>
  <si>
    <t>GILBERTO CRESCENCIO</t>
  </si>
  <si>
    <t>TREJO</t>
  </si>
  <si>
    <t>BENITO JUAREZ</t>
  </si>
  <si>
    <t>C24</t>
  </si>
  <si>
    <t>GILBERTO CRESCENCIO TREJO RESENDIZ</t>
  </si>
  <si>
    <t>TERG530204</t>
  </si>
  <si>
    <t>PES-CAD-0768</t>
  </si>
  <si>
    <t>AUOR330522MQTGLT00</t>
  </si>
  <si>
    <t>MA RITA</t>
  </si>
  <si>
    <t>AGUILAR</t>
  </si>
  <si>
    <t>OLVERA</t>
  </si>
  <si>
    <t>APARTADERITO</t>
  </si>
  <si>
    <t>EL DOCTOR</t>
  </si>
  <si>
    <t>C25</t>
  </si>
  <si>
    <t>MA RITA AGUILAR OLVERA</t>
  </si>
  <si>
    <t>AUOR330522</t>
  </si>
  <si>
    <t>PES-CAD-0774</t>
  </si>
  <si>
    <t>REMA441121HQTSRL01</t>
  </si>
  <si>
    <t>ALBERTO</t>
  </si>
  <si>
    <t>C26</t>
  </si>
  <si>
    <t>ALBERTO RESENDIZ MARTINEZ</t>
  </si>
  <si>
    <t>REMA441121</t>
  </si>
  <si>
    <t>PES-CAD-1306</t>
  </si>
  <si>
    <t>AECJ420926MQTRRN04</t>
  </si>
  <si>
    <t>M JUANA</t>
  </si>
  <si>
    <t>ARTEAGA</t>
  </si>
  <si>
    <t>ARROYO VERDE</t>
  </si>
  <si>
    <t>ARROYO DE ZITUNI</t>
  </si>
  <si>
    <t>SANTA BARBARA</t>
  </si>
  <si>
    <t>C27</t>
  </si>
  <si>
    <t>M JUANA ARTEAGA CRUZ</t>
  </si>
  <si>
    <t>AECJ420926</t>
  </si>
  <si>
    <t>PES-CAD-1307</t>
  </si>
  <si>
    <t>AERL360315MQTRSZ02</t>
  </si>
  <si>
    <t>MARIA DE LA LUZ</t>
  </si>
  <si>
    <t>ARROYO AZUL</t>
  </si>
  <si>
    <t>C28</t>
  </si>
  <si>
    <t>MARIA DE LA LUZ ARTEAGA RESENDIZ</t>
  </si>
  <si>
    <t>AERL360315</t>
  </si>
  <si>
    <t>PES-CAD-1308</t>
  </si>
  <si>
    <t>BAVJ530708HQTRRV04</t>
  </si>
  <si>
    <t>JAVIER</t>
  </si>
  <si>
    <t>BARRON</t>
  </si>
  <si>
    <t>VERDE</t>
  </si>
  <si>
    <t>ARROYO CLARO</t>
  </si>
  <si>
    <t>C29</t>
  </si>
  <si>
    <t>JAVIER BARRON VERDE</t>
  </si>
  <si>
    <t>BAVJ530708</t>
  </si>
  <si>
    <t>PES-CAD-1326</t>
  </si>
  <si>
    <t>CURM520423MQTRSN02</t>
  </si>
  <si>
    <t>MONICA</t>
  </si>
  <si>
    <t>ARREYO VERDE</t>
  </si>
  <si>
    <t>C30</t>
  </si>
  <si>
    <t>MONICA CRUZ RESENDIZ</t>
  </si>
  <si>
    <t>CURM520423</t>
  </si>
  <si>
    <t>PES-CAD-1379</t>
  </si>
  <si>
    <t>MAAC541204HQTRLL00</t>
  </si>
  <si>
    <t>CLEMENTE</t>
  </si>
  <si>
    <t>ALMARAZ</t>
  </si>
  <si>
    <t>C31</t>
  </si>
  <si>
    <t>CLEMENTE MARTINEZ ALMARAZ</t>
  </si>
  <si>
    <t>MAAC541204</t>
  </si>
  <si>
    <t>PES-CAD-1389</t>
  </si>
  <si>
    <t>MEBG640127MQTNRD17</t>
  </si>
  <si>
    <t>MA GUADALUPE</t>
  </si>
  <si>
    <t>MENDOZA</t>
  </si>
  <si>
    <t>C32</t>
  </si>
  <si>
    <t>MA GUADALUPE MENDOZA BARRON</t>
  </si>
  <si>
    <t>MEBG640127</t>
  </si>
  <si>
    <t>PES-CAD-1803</t>
  </si>
  <si>
    <t>GUBA580726HQTDRB09</t>
  </si>
  <si>
    <t>ABEL</t>
  </si>
  <si>
    <t>RANCHO</t>
  </si>
  <si>
    <t>ARROYO GRANDE</t>
  </si>
  <si>
    <t>ZITUNI</t>
  </si>
  <si>
    <t>ARROYO ZITUNI</t>
  </si>
  <si>
    <t>C33</t>
  </si>
  <si>
    <t>ABEL GUDIÑO BARRON</t>
  </si>
  <si>
    <t>GUBA580726</t>
  </si>
  <si>
    <t>PES-CAD-1806</t>
  </si>
  <si>
    <t>MAPC560916HQTRNP02</t>
  </si>
  <si>
    <t>CIPRIANO</t>
  </si>
  <si>
    <t>PINTOR</t>
  </si>
  <si>
    <t>C34</t>
  </si>
  <si>
    <t>CIPRIANO MARTINEZ PINTOR</t>
  </si>
  <si>
    <t>MAPC560916</t>
  </si>
  <si>
    <t>PES-CAD-1812</t>
  </si>
  <si>
    <t>SAHJ520527HQTLRN14</t>
  </si>
  <si>
    <t>JUAN EUGENIO</t>
  </si>
  <si>
    <t>SALVADOR</t>
  </si>
  <si>
    <t>HERNANDEZ</t>
  </si>
  <si>
    <t>ARROYO BLANCO</t>
  </si>
  <si>
    <t>C35</t>
  </si>
  <si>
    <t>JUAN EUGENIO SALVADOR HERNANDEZ</t>
  </si>
  <si>
    <t>SAHJ520527</t>
  </si>
  <si>
    <t>PES-CAD-1814</t>
  </si>
  <si>
    <t>VEAE490708HQTGLD06</t>
  </si>
  <si>
    <t>EDGARDO</t>
  </si>
  <si>
    <t>VEGA</t>
  </si>
  <si>
    <t>ALMART</t>
  </si>
  <si>
    <t>C36</t>
  </si>
  <si>
    <t>EDGARDO VEGA ALMART</t>
  </si>
  <si>
    <t>VEAE490708</t>
  </si>
  <si>
    <t>PES-CAD-0635</t>
  </si>
  <si>
    <t>CUMO660704HQTRRS01</t>
  </si>
  <si>
    <t>OSCAR</t>
  </si>
  <si>
    <t>MORAN</t>
  </si>
  <si>
    <t>BARRANCA DEL SORDO</t>
  </si>
  <si>
    <t>Range Dynamic Table Fields</t>
  </si>
  <si>
    <t>CERRO PRIETO</t>
  </si>
  <si>
    <t>C37</t>
  </si>
  <si>
    <t>OSCAR CRUZ MORAN</t>
  </si>
  <si>
    <t>Total Columns     113</t>
  </si>
  <si>
    <t>End Columns</t>
  </si>
  <si>
    <t>DI</t>
  </si>
  <si>
    <t>Total Captured Fields</t>
  </si>
  <si>
    <t>CUMO660704</t>
  </si>
  <si>
    <t>Formulas Calculate Monto</t>
  </si>
  <si>
    <t>PES-CAD-0636</t>
  </si>
  <si>
    <t>CUMJ680602HQTRRS12</t>
  </si>
  <si>
    <t>J JESUS</t>
  </si>
  <si>
    <t>C38</t>
  </si>
  <si>
    <t>J JESUS CRUZ MORAN</t>
  </si>
  <si>
    <t>CUMJ680602</t>
  </si>
  <si>
    <t>PES-CAD-0637</t>
  </si>
  <si>
    <t>CUOM790503HQTRRG05</t>
  </si>
  <si>
    <t>MIGUEL</t>
  </si>
  <si>
    <t>ORTIZ</t>
  </si>
  <si>
    <t>C39</t>
  </si>
  <si>
    <t>MIGUEL CRUZ ORTIZ</t>
  </si>
  <si>
    <t>CUOM790503</t>
  </si>
  <si>
    <t>PES-CAD-0639</t>
  </si>
  <si>
    <t>MACW720928HQTRRN06</t>
  </si>
  <si>
    <t>WENCESLAO</t>
  </si>
  <si>
    <t>C40</t>
  </si>
  <si>
    <t>WENCESLAO MARTINEZ CRUZ</t>
  </si>
  <si>
    <t>MACW720928</t>
  </si>
  <si>
    <t>PES-CAD-0955</t>
  </si>
  <si>
    <t>CEHA800613HQTRRN03</t>
  </si>
  <si>
    <t>ANTONIO</t>
  </si>
  <si>
    <t>CERVANTES</t>
  </si>
  <si>
    <t>LAS VEGAS</t>
  </si>
  <si>
    <t>BELLA VISTA DEL RIO</t>
  </si>
  <si>
    <t>LAS FUENTES Y PUEBLO NUEVO</t>
  </si>
  <si>
    <t>C41</t>
  </si>
  <si>
    <t>ANTONIO CERVANTES HERNANDEZ</t>
  </si>
  <si>
    <t>CEHA800613</t>
  </si>
  <si>
    <t>PES-CAD-0540</t>
  </si>
  <si>
    <t>SOHJ780208HQTTRS06</t>
  </si>
  <si>
    <t>JOSE</t>
  </si>
  <si>
    <t>SOTO</t>
  </si>
  <si>
    <t>JALISCO</t>
  </si>
  <si>
    <t>BOXASNI</t>
  </si>
  <si>
    <t>C42</t>
  </si>
  <si>
    <t>JOSE SOTO HERNANDEZ</t>
  </si>
  <si>
    <t>SOHJ780208</t>
  </si>
  <si>
    <t>PES-CAD-0541</t>
  </si>
  <si>
    <t>AEMI440405MQTNNR07</t>
  </si>
  <si>
    <t>IRENE</t>
  </si>
  <si>
    <t>ORQUIDEA</t>
  </si>
  <si>
    <t>BOYE</t>
  </si>
  <si>
    <t>C43</t>
  </si>
  <si>
    <t>IRENE ANGELES MENTADO</t>
  </si>
  <si>
    <t>AEMI440405</t>
  </si>
  <si>
    <t>PES-CAD-0542</t>
  </si>
  <si>
    <t>AECS541107HQTNRN06</t>
  </si>
  <si>
    <t>SANTIAGO</t>
  </si>
  <si>
    <t>CORTEZ</t>
  </si>
  <si>
    <t>GARDENIA</t>
  </si>
  <si>
    <t>C44</t>
  </si>
  <si>
    <t>SANTIAGO ANGELES CORTEZ</t>
  </si>
  <si>
    <t>AECS541107</t>
  </si>
  <si>
    <t>PES-CAD-0543</t>
  </si>
  <si>
    <t>AERA490802HQTNSL06</t>
  </si>
  <si>
    <t>JOSE ALFREDO</t>
  </si>
  <si>
    <t>MARGARITAS</t>
  </si>
  <si>
    <t>C45</t>
  </si>
  <si>
    <t>JOSE ALFREDO ANGELES RESENDIZ</t>
  </si>
  <si>
    <t>AERA490802</t>
  </si>
  <si>
    <t>PES-CAD-0545</t>
  </si>
  <si>
    <t>BEMM561015HQTYRG07</t>
  </si>
  <si>
    <t>BEAY</t>
  </si>
  <si>
    <t>C46</t>
  </si>
  <si>
    <t>MIGUEL BEAY MARTINEZ</t>
  </si>
  <si>
    <t>BEMM561015</t>
  </si>
  <si>
    <t>PES-CAD-0546</t>
  </si>
  <si>
    <t>DORA720404MMCRMR05</t>
  </si>
  <si>
    <t>ARACELI</t>
  </si>
  <si>
    <t>DORANTES</t>
  </si>
  <si>
    <t>RAMOS</t>
  </si>
  <si>
    <t>DALIA</t>
  </si>
  <si>
    <t>C47</t>
  </si>
  <si>
    <t>ARACELI DORANTES RAMOS</t>
  </si>
  <si>
    <t>DORA720404</t>
  </si>
  <si>
    <t>PES-CAD-0547</t>
  </si>
  <si>
    <t>GAGB500921HQTRDN07</t>
  </si>
  <si>
    <t>BENITO</t>
  </si>
  <si>
    <t>GARCIA</t>
  </si>
  <si>
    <t>C48</t>
  </si>
  <si>
    <t>BENITO GARCIA GUDIÑO</t>
  </si>
  <si>
    <t>GAGB500921</t>
  </si>
  <si>
    <t>PES-CAD-0548</t>
  </si>
  <si>
    <t>GARA310620HQTRMN01</t>
  </si>
  <si>
    <t>C49</t>
  </si>
  <si>
    <t>ANTONIO GARCIA RAMIREZ</t>
  </si>
  <si>
    <t>GARA310620</t>
  </si>
  <si>
    <t>PES-CAD-0549</t>
  </si>
  <si>
    <t>GORC621231MQTNSN01</t>
  </si>
  <si>
    <t>CONSTANCIA</t>
  </si>
  <si>
    <t>NOCHEBUENA</t>
  </si>
  <si>
    <t>C50</t>
  </si>
  <si>
    <t>CONSTANCIA GONZALEZ RESENDIZ</t>
  </si>
  <si>
    <t>GORC621231</t>
  </si>
  <si>
    <t>PES-CAD-0550</t>
  </si>
  <si>
    <t>GUCF730527MQTDRL08</t>
  </si>
  <si>
    <t>FLOR DE MARIA</t>
  </si>
  <si>
    <t>JAZMIN</t>
  </si>
  <si>
    <t>C51</t>
  </si>
  <si>
    <t>FLOR DE MARIA GUDIÑO CRUZ</t>
  </si>
  <si>
    <t>GUCF730527</t>
  </si>
  <si>
    <t>PES-CAD-0551</t>
  </si>
  <si>
    <t>GUMP490317HQTDNT02</t>
  </si>
  <si>
    <t>JOSE PATRICIO</t>
  </si>
  <si>
    <t>File</t>
  </si>
  <si>
    <t>Ref</t>
  </si>
  <si>
    <t>Resumen Programa Impulso</t>
  </si>
  <si>
    <t>1jSAK4o6EJ5LbOwqgFTxTlM0nG9aFr3ehsCzkSBpXPqA</t>
  </si>
  <si>
    <t>C52</t>
  </si>
  <si>
    <t>JOSE PATRICIO GUDIÑO MENTADO</t>
  </si>
  <si>
    <t>GUMP490317</t>
  </si>
  <si>
    <t>PES-CAD-0552</t>
  </si>
  <si>
    <t>GUMJ370308HQTDNN09</t>
  </si>
  <si>
    <t>JUAN</t>
  </si>
  <si>
    <t>ALCATRAZ</t>
  </si>
  <si>
    <t>C53</t>
  </si>
  <si>
    <t>JUAN GUDIÑO MENDOZA</t>
  </si>
  <si>
    <t>CONS 
ORIG</t>
  </si>
  <si>
    <t>CONCEPTO REGLAS</t>
  </si>
  <si>
    <t>UNIDAD DE 
REFERENCIA</t>
  </si>
  <si>
    <t>GUMJ370308</t>
  </si>
  <si>
    <t>% MÁXIMO 
REGLAS</t>
  </si>
  <si>
    <t>MONTO 
PROYECTO</t>
  </si>
  <si>
    <t>APOYO 
POR %</t>
  </si>
  <si>
    <t>REVISA
COSTO 
U. DE REF.</t>
  </si>
  <si>
    <t>CANT.
U. DE REF.</t>
  </si>
  <si>
    <t>APOYO POR
U. DE REF.</t>
  </si>
  <si>
    <t>CALCULA
APOYO</t>
  </si>
  <si>
    <t>CALCULA 
APORTACIÓN</t>
  </si>
  <si>
    <t>% 
APORTACIÓN</t>
  </si>
  <si>
    <t>CATÁLOGO DRIVE</t>
  </si>
  <si>
    <t>ORDEN ORIG</t>
  </si>
  <si>
    <t>ABEJA REINA COMERCIAL</t>
  </si>
  <si>
    <t>PES-CAD-0553</t>
  </si>
  <si>
    <t>CANT. DE ABEJAS</t>
  </si>
  <si>
    <t>GUQJ720506HQTRNR04</t>
  </si>
  <si>
    <t>JORGE ANTONIO</t>
  </si>
  <si>
    <t>GUERRERO</t>
  </si>
  <si>
    <t>QUINTANAR</t>
  </si>
  <si>
    <t>AGUSTIN MELGAR</t>
  </si>
  <si>
    <t>C54</t>
  </si>
  <si>
    <t>JORGE ANTONIO GUERRERO QUINTANAR</t>
  </si>
  <si>
    <t>GUQJ720506</t>
  </si>
  <si>
    <t>AIREADOR</t>
  </si>
  <si>
    <t>CANT. DE PIEZAS</t>
  </si>
  <si>
    <t>PES-CAD-0554</t>
  </si>
  <si>
    <t>HEMA660227MQTRRN01</t>
  </si>
  <si>
    <t>MA ANTONIA</t>
  </si>
  <si>
    <t>VICENTE SUAREZ</t>
  </si>
  <si>
    <t>ASPERSORA</t>
  </si>
  <si>
    <t>CANT. DE EQUIPOS</t>
  </si>
  <si>
    <t>ATRAPANIEBLAS</t>
  </si>
  <si>
    <t>C55</t>
  </si>
  <si>
    <t>MA ANTONIA HERNANDEZ MARTINEZ</t>
  </si>
  <si>
    <t>BÁSCULA GANADERA</t>
  </si>
  <si>
    <t>BEBEDERO</t>
  </si>
  <si>
    <t>HEMA660227</t>
  </si>
  <si>
    <t>BIODIGESTOR</t>
  </si>
  <si>
    <t>PES-CAD-0555</t>
  </si>
  <si>
    <t>HERB400412HQTRSN05</t>
  </si>
  <si>
    <t>BENICIO</t>
  </si>
  <si>
    <t>FRANCISCO MARQUEZ</t>
  </si>
  <si>
    <t>CARRETILLA</t>
  </si>
  <si>
    <t>CERCO DE ALAMBRE DE PÚAS</t>
  </si>
  <si>
    <t>CANT. DE CERCOS</t>
  </si>
  <si>
    <t>C56</t>
  </si>
  <si>
    <t>BENICIO HERNANDEZ RESENDIZ</t>
  </si>
  <si>
    <t>CERCO DE PROTECCIÓN DE BORDO</t>
  </si>
  <si>
    <t>HERB400412</t>
  </si>
  <si>
    <t>CERCO ELÉCTRICO</t>
  </si>
  <si>
    <t>PES-CAD-0556</t>
  </si>
  <si>
    <t>HERC400604HQTRSR05</t>
  </si>
  <si>
    <t>CIRO</t>
  </si>
  <si>
    <t>COLMENA COMPLETA</t>
  </si>
  <si>
    <t>COMEDERO</t>
  </si>
  <si>
    <t>C57</t>
  </si>
  <si>
    <t>CIRO HERNANDEZ RESENDIZ</t>
  </si>
  <si>
    <t>CONGELADOR</t>
  </si>
  <si>
    <t>HERC400604</t>
  </si>
  <si>
    <t>CONSTR. DE OLLA P/ALM. DE AGUA  C/GEOMEMBRANA Y CERCADO</t>
  </si>
  <si>
    <t>PES-CAD-0557</t>
  </si>
  <si>
    <t>HERA440822MQTRSL00</t>
  </si>
  <si>
    <t>CONSTR. DE OLLA PARA ALM. DE AGUA  CON GEOMEMBRANA</t>
  </si>
  <si>
    <t>ALBERTA CAROLINA</t>
  </si>
  <si>
    <t>CONSTRUCCIÓN DE BORDO PARCELARIO</t>
  </si>
  <si>
    <t>C58</t>
  </si>
  <si>
    <t>ALBERTA CAROLINA HERNANDEZ RESENDIZ</t>
  </si>
  <si>
    <t>CONSTRUCCIÓN DE INFRAESTRUCTURA  P/CONDUCCIÓN DE AGUA</t>
  </si>
  <si>
    <t>HERA440822</t>
  </si>
  <si>
    <t>CONSTRUCCIÓN DE INFRAESTRUCTURA Y EQUIPO P/CONDUCCIÓN DE AGUA</t>
  </si>
  <si>
    <t>PES-CAD-0558</t>
  </si>
  <si>
    <t>HERP530607HQTRSB06</t>
  </si>
  <si>
    <t>PABLO</t>
  </si>
  <si>
    <t>CONSTRUCCIÓN DE INVERNADERO</t>
  </si>
  <si>
    <t>N/A</t>
  </si>
  <si>
    <t>CONSTRUCCIÓN DE MACROTÚNELES</t>
  </si>
  <si>
    <t>No. DE CONSTRUCCIONES</t>
  </si>
  <si>
    <t>C59</t>
  </si>
  <si>
    <t>PABLO HERNANDEZ RESENDIZ</t>
  </si>
  <si>
    <t>CONSTRUCCIÓN DE MICROTÚNELES</t>
  </si>
  <si>
    <t>HERP530607</t>
  </si>
  <si>
    <t>CONSTRUCCIÓN DE OLLA PARA ALMACENAMIENTO DE AGUA</t>
  </si>
  <si>
    <t>PES-CAD-0559</t>
  </si>
  <si>
    <t>HEMF380301HQTRRL01</t>
  </si>
  <si>
    <t>FELIX</t>
  </si>
  <si>
    <t>CORRAL DE MANEJO</t>
  </si>
  <si>
    <t>CANT. DE CORRALES</t>
  </si>
  <si>
    <t>CRÍAS DE PECES REPRODUCTORES</t>
  </si>
  <si>
    <t>CANT. DE CRÍAS</t>
  </si>
  <si>
    <t>C60</t>
  </si>
  <si>
    <t>FELIX HERNANDEZ MARTINEZ</t>
  </si>
  <si>
    <t>CULTIVADORA</t>
  </si>
  <si>
    <t>HEMF380301</t>
  </si>
  <si>
    <t>CUNÍCOLA</t>
  </si>
  <si>
    <t>CANT. DE VIENTRES</t>
  </si>
  <si>
    <t>PES-CAD-0560</t>
  </si>
  <si>
    <t>HERB481002HQTRSN03</t>
  </si>
  <si>
    <t>DESAZOLVE DE BORDO</t>
  </si>
  <si>
    <t>DESBROZADORA</t>
  </si>
  <si>
    <t>C61</t>
  </si>
  <si>
    <t>BENITO HERNANDEZ RESENDIZ</t>
  </si>
  <si>
    <t>DESGRANADORA</t>
  </si>
  <si>
    <t>HERB481002</t>
  </si>
  <si>
    <t>DESVARADORA</t>
  </si>
  <si>
    <t>PES-CAD-0561</t>
  </si>
  <si>
    <t>HERJ660814HQTRSN07</t>
  </si>
  <si>
    <t>ROSAL</t>
  </si>
  <si>
    <t>DOSIS DE SEMEN</t>
  </si>
  <si>
    <t>CANT. DE DOSIS</t>
  </si>
  <si>
    <t>C62</t>
  </si>
  <si>
    <t>JUAN HERNANDEZ RESENDIZ</t>
  </si>
  <si>
    <t>DOSIS DE SEMEN SEXADO</t>
  </si>
  <si>
    <t>HERJ660814</t>
  </si>
  <si>
    <t>DRON</t>
  </si>
  <si>
    <t>PES-CAD-0562</t>
  </si>
  <si>
    <t>EMBRIONES BOVINO</t>
  </si>
  <si>
    <t>CANT. DE EMBRIONES</t>
  </si>
  <si>
    <t>HEMH370521MQTRNS08</t>
  </si>
  <si>
    <t>HOSPICIA</t>
  </si>
  <si>
    <t>EMBRIONES CAPRINO</t>
  </si>
  <si>
    <t>C63</t>
  </si>
  <si>
    <t>HOSPICIA HERNANDEZ MENDOZA</t>
  </si>
  <si>
    <t>EMBRIONES OVINO</t>
  </si>
  <si>
    <t>HEMH370521</t>
  </si>
  <si>
    <t>EMBRIONES PORCINO</t>
  </si>
  <si>
    <t>PES-CAD-0563</t>
  </si>
  <si>
    <t>MARG420324HQTRSB01</t>
  </si>
  <si>
    <t>GABRIEL</t>
  </si>
  <si>
    <t>EMPACADORA</t>
  </si>
  <si>
    <t>EQUIPAMIENTO DE INVERNADERO</t>
  </si>
  <si>
    <t>No. DE EQUIPAMIENTOS</t>
  </si>
  <si>
    <t>C64</t>
  </si>
  <si>
    <t>GABRIEL MARTINEZ RESENDIZ</t>
  </si>
  <si>
    <t>EQUIPAMIENTO DE MACROTÚNELES</t>
  </si>
  <si>
    <t>MARG420324</t>
  </si>
  <si>
    <t>EQUIPAMIENTO DE MICROTÚNELES</t>
  </si>
  <si>
    <t>PES-CAD-0564</t>
  </si>
  <si>
    <t>MASE670525MQTRNS01</t>
  </si>
  <si>
    <t>MARIA ESTELA</t>
  </si>
  <si>
    <t>EQUIPAMIENTO Y REHAB. DE SISTEMAS ELECTROMECÁNICOS Y DE ESTRUCTURAS</t>
  </si>
  <si>
    <t>EQUIPO PARA PROD. Y TRANSFORMACIÓN DE MIEL</t>
  </si>
  <si>
    <t>C65</t>
  </si>
  <si>
    <t>MARIA ESTELA MARTINEZ SANCHEZ</t>
  </si>
  <si>
    <t>ESTANQUE CIRCULAR DE GEOMEMBRANA</t>
  </si>
  <si>
    <t>CANT. DE ESTANQUES</t>
  </si>
  <si>
    <t>MASE670525</t>
  </si>
  <si>
    <t>ESTANQUE CIRCULAR DE POLIETILENO</t>
  </si>
  <si>
    <t>PES-CAD-0565</t>
  </si>
  <si>
    <t>MARI390603HQTRMS04</t>
  </si>
  <si>
    <t>ISAURO</t>
  </si>
  <si>
    <t>ESTUDIOS Y EVALUACIONES</t>
  </si>
  <si>
    <t>No. DE PROYECTOS</t>
  </si>
  <si>
    <t>ESTUFA ECOLÓGICA</t>
  </si>
  <si>
    <t>C66</t>
  </si>
  <si>
    <t>ISAURO MARTINEZ RAMOS</t>
  </si>
  <si>
    <t>FERTILIZADORA</t>
  </si>
  <si>
    <t>MARI390603</t>
  </si>
  <si>
    <t>FERTILIZANTE FÓRMULAS ESPECÍFICAS</t>
  </si>
  <si>
    <t>HECTÁREAS A APOYAR</t>
  </si>
  <si>
    <t>FERTILIZANTE ORGÁNICO COMPOSTA</t>
  </si>
  <si>
    <t>PES-CAD-0566</t>
  </si>
  <si>
    <t>MARP541013MQTRSR00</t>
  </si>
  <si>
    <t>PUREZA</t>
  </si>
  <si>
    <t>FERTILIZANTE ORGÁNICO LOMBRICOMPOSTA</t>
  </si>
  <si>
    <t>FERTILIZANTE QUÍM. FOSFATO DIAMÓNICO (DAP)</t>
  </si>
  <si>
    <t>C67</t>
  </si>
  <si>
    <t>PUREZA MARTINEZ RESENDIZ</t>
  </si>
  <si>
    <t>FERTILIZANTE QUÍM. FOSFATO MONOAMÓNICO (MAP)</t>
  </si>
  <si>
    <t>MARP541013</t>
  </si>
  <si>
    <t>FERTILIZANTE QUÍM. UREA</t>
  </si>
  <si>
    <t>PES-CAD-0567</t>
  </si>
  <si>
    <t>FERTILIZANTE SULFATOS</t>
  </si>
  <si>
    <t>MARJ351231MQTRMN09</t>
  </si>
  <si>
    <t>JUANA</t>
  </si>
  <si>
    <t>CAMELINA</t>
  </si>
  <si>
    <t>FUERA DE CATÁLOGO</t>
  </si>
  <si>
    <t>C68</t>
  </si>
  <si>
    <t>JUANA MARTINEZ RAMOS</t>
  </si>
  <si>
    <t>GEOMEMBRANA</t>
  </si>
  <si>
    <t>GEOMEMBRANA CON ESTRUCTURA</t>
  </si>
  <si>
    <t>No. DE KITS</t>
  </si>
  <si>
    <t>MARJ351231</t>
  </si>
  <si>
    <t>IMPLEMENTO PARA TRACTOR LIGERO</t>
  </si>
  <si>
    <t>PES-CAD-0568</t>
  </si>
  <si>
    <t>MARD561222HQTRSM04</t>
  </si>
  <si>
    <t>INTERCEPA</t>
  </si>
  <si>
    <t>DEMETRIO</t>
  </si>
  <si>
    <t>MAGNOLIA</t>
  </si>
  <si>
    <t>JAULA FLOTANTE</t>
  </si>
  <si>
    <t>C69</t>
  </si>
  <si>
    <t>JAULA USO PECUARIO</t>
  </si>
  <si>
    <t>DEMETRIO MARTINEZ RESENDIZ</t>
  </si>
  <si>
    <t>No. DE JAULAS</t>
  </si>
  <si>
    <t>LÍNEA DE CONDUCCIÓN DE AGUA</t>
  </si>
  <si>
    <t>No. DE LÍNEAS</t>
  </si>
  <si>
    <t>MARD561222</t>
  </si>
  <si>
    <t>LÍNEAS DE CONDUCCIÓN CON HIDRÁNTES</t>
  </si>
  <si>
    <t>PES-CAD-0569</t>
  </si>
  <si>
    <t>MEOA391110MQTNCV00</t>
  </si>
  <si>
    <t>AVELINA</t>
  </si>
  <si>
    <t>OCAMPO</t>
  </si>
  <si>
    <t>MATERIAL VEGETATIVO</t>
  </si>
  <si>
    <t>MOCHILA ASPERSORA</t>
  </si>
  <si>
    <t>C70</t>
  </si>
  <si>
    <t>AVELINA MENDOZA OCAMPO</t>
  </si>
  <si>
    <t>MÓDULO P/PROD. DE FORRAJE VERDE HIDROPÓNICO</t>
  </si>
  <si>
    <t>MEOA391110</t>
  </si>
  <si>
    <t>MOLINO DE NIXTAMAL</t>
  </si>
  <si>
    <t>PES-CAD-0570</t>
  </si>
  <si>
    <t>MOLINO PARA FORRAJE</t>
  </si>
  <si>
    <t>MEMS411126HQTNRL08</t>
  </si>
  <si>
    <t>SILVESTRE</t>
  </si>
  <si>
    <t>MOTOCULTOR CON IMPLEMENTOS</t>
  </si>
  <si>
    <t>C71</t>
  </si>
  <si>
    <t>SILVESTRE MENDOZA MARTINEZ</t>
  </si>
  <si>
    <t>MOTOR ECOLÓGICO FUERA DE BORDA</t>
  </si>
  <si>
    <t>NÚCLEOS DE ABEJAS</t>
  </si>
  <si>
    <t>No. DE NÚCLEOS</t>
  </si>
  <si>
    <t>MEMS411126</t>
  </si>
  <si>
    <t>PES-CAD-0571</t>
  </si>
  <si>
    <t>ORDEÑADORA</t>
  </si>
  <si>
    <t>MEOR590222MQTNCB08</t>
  </si>
  <si>
    <t>RIBERTA</t>
  </si>
  <si>
    <t>PANEL SOLAR</t>
  </si>
  <si>
    <t>PAQUETE DE TRACTOR LIGERO DE HASTA 3 IMPLEMENTOS</t>
  </si>
  <si>
    <t>C72</t>
  </si>
  <si>
    <t>No. DE PAQUETES</t>
  </si>
  <si>
    <t>RIBERTA MENDOZA OCAMPO</t>
  </si>
  <si>
    <t>PARIHUELA</t>
  </si>
  <si>
    <t>MEOR590222</t>
  </si>
  <si>
    <t>PROYECTOS EJECUTIVOS</t>
  </si>
  <si>
    <t>PES-CAD-0572</t>
  </si>
  <si>
    <t>MEOA430624MQTNCD02</t>
  </si>
  <si>
    <t>ADELINA</t>
  </si>
  <si>
    <t>RASTRA</t>
  </si>
  <si>
    <t>C73</t>
  </si>
  <si>
    <t>RASTRILLO</t>
  </si>
  <si>
    <t>ADELINA MENTADO OCAMPO</t>
  </si>
  <si>
    <t>MEOA430624</t>
  </si>
  <si>
    <t>RED PARA COSECHA</t>
  </si>
  <si>
    <t>REHAB. DE SISTEMA DE RIEGO POR GOTEO</t>
  </si>
  <si>
    <t>PES-CAD-0573</t>
  </si>
  <si>
    <t>MOMM480917HQTNNR09</t>
  </si>
  <si>
    <t>JOSE MARGARITO</t>
  </si>
  <si>
    <t>MONDRAGON</t>
  </si>
  <si>
    <t>COLORINES</t>
  </si>
  <si>
    <t>REHAB. DE SISTEMAS ELECTROMECÁNICOS Y DE ESTRUCTURAS</t>
  </si>
  <si>
    <t>REHABILITACIÓN DE BORDO</t>
  </si>
  <si>
    <t>C74</t>
  </si>
  <si>
    <t>JOSE MARGARITO MONDRAGON MENDOZA</t>
  </si>
  <si>
    <t>REHABILITACIÓN DE INFRAESTRUCTURA  P/CONDUCCIÓN DE AGUA</t>
  </si>
  <si>
    <t>MOMM480917</t>
  </si>
  <si>
    <t>REHABILITACIÓN DE INFRAESTRUCTURA Y EQUIPO P/CONDUCCIÓN DE AGUA</t>
  </si>
  <si>
    <t>PES-CAD-0574</t>
  </si>
  <si>
    <t>MOFZ260605MQTRLN04</t>
  </si>
  <si>
    <t>ZENAIDA</t>
  </si>
  <si>
    <t>MORALES</t>
  </si>
  <si>
    <t>FLORES</t>
  </si>
  <si>
    <t>REHABILITACIÓN DE INVERNADERO</t>
  </si>
  <si>
    <t>No. DE REHABILITACIONES</t>
  </si>
  <si>
    <t>REHABILITACIÓN DE MACROTÚNELES</t>
  </si>
  <si>
    <t>C75</t>
  </si>
  <si>
    <t>ZENAIDA MORALES FLORES</t>
  </si>
  <si>
    <t>REHABILITACIÓN DE MICROTÚNELES</t>
  </si>
  <si>
    <t>MOFZ260605</t>
  </si>
  <si>
    <t>RELOCALIZACIÓN DE POZO PROFUNDO</t>
  </si>
  <si>
    <t>PES-CAD-0575</t>
  </si>
  <si>
    <t>REMOLQUE</t>
  </si>
  <si>
    <t>MOFJ320609HQTRLN01</t>
  </si>
  <si>
    <t>TULIPANES</t>
  </si>
  <si>
    <t>REMOLQUE USO PRODUCTIVO PECUARIO</t>
  </si>
  <si>
    <t>REMOLQUE USO PRODUCTIVO</t>
  </si>
  <si>
    <t>REPOSICIÓN DE POZO PROFUNDO</t>
  </si>
  <si>
    <t>SALADEROS</t>
  </si>
  <si>
    <t>C76</t>
  </si>
  <si>
    <t>JUAN MORALES FLORES</t>
  </si>
  <si>
    <t>SEGADORA ENGANCHE A TRACTOR</t>
  </si>
  <si>
    <t>MOFJ320609</t>
  </si>
  <si>
    <t>SEGADORA IMPLEMENTOS FORRAJEROS</t>
  </si>
  <si>
    <t>PES-CAD-0576</t>
  </si>
  <si>
    <t>OAEA390901MQTCSN09</t>
  </si>
  <si>
    <t>ANA MARIA</t>
  </si>
  <si>
    <t>ESQUIVEL</t>
  </si>
  <si>
    <t>SEMBRADORA</t>
  </si>
  <si>
    <t>CLAVEL</t>
  </si>
  <si>
    <t>SEMBRADORA DE PRECISIÓN</t>
  </si>
  <si>
    <t>C77</t>
  </si>
  <si>
    <t>ANA MARIA OCAMPO ESQUIVEL</t>
  </si>
  <si>
    <t>SEMENTALES BOVINO CON REGISTRO</t>
  </si>
  <si>
    <t>No. DE SEMENTALES</t>
  </si>
  <si>
    <t>OAEA390901</t>
  </si>
  <si>
    <t>SEMENTALES CARPINO CON REGISTRO</t>
  </si>
  <si>
    <t>PES-CAD-0577</t>
  </si>
  <si>
    <t>OABA680305MQTCRN02</t>
  </si>
  <si>
    <t>ANGELA</t>
  </si>
  <si>
    <t>SEMENTALES CUNÍCOLA</t>
  </si>
  <si>
    <t>SEMENTALES OVINO CON REGISTRO</t>
  </si>
  <si>
    <t>C78</t>
  </si>
  <si>
    <t>ANGELA OCAMPO BARRON</t>
  </si>
  <si>
    <t>SEMENTALES PORCINO</t>
  </si>
  <si>
    <t>OABA680305</t>
  </si>
  <si>
    <t>SEMILLA DE PASTO</t>
  </si>
  <si>
    <t>No. DE SEMILLAS</t>
  </si>
  <si>
    <t>SIST. DE RIEGO MULTICOMPUERTAS Y LÍNEAS DE CONDUCCIÓN C/HIDRANTES</t>
  </si>
  <si>
    <t>PES-CAD-0578</t>
  </si>
  <si>
    <t>OAOJ570705HQTCCN00</t>
  </si>
  <si>
    <t>SISTEMA DE BOMBEO SOLAR</t>
  </si>
  <si>
    <t>CANT. DE SISTEMAS</t>
  </si>
  <si>
    <t>SISTEMA DE COSECHA DE AGUA DE LLUVIA</t>
  </si>
  <si>
    <t>SISTEMA DE RIEGO POR ASPERSIÓN</t>
  </si>
  <si>
    <t>C79</t>
  </si>
  <si>
    <t>JUAN OCAMPO OCAMPO</t>
  </si>
  <si>
    <t>SISTEMA DE RIEGO POR GOTEO</t>
  </si>
  <si>
    <t>SISTEMA DE RIEGO POR MULTICOMPUERTAS</t>
  </si>
  <si>
    <t>OAOJ570705</t>
  </si>
  <si>
    <t>SUBSUELO</t>
  </si>
  <si>
    <t>SUSTITUCIÓN DE EMBARCACIÓN FIBRA DE VIDRIO P/PESCA COMERCIAL</t>
  </si>
  <si>
    <t>PES-CAD-0579</t>
  </si>
  <si>
    <t>OAMF350611HQTCRL01</t>
  </si>
  <si>
    <t>FLORENTINO</t>
  </si>
  <si>
    <t>TECNIFICACIÓN DE SISTEMA DE DISTRIBUCIÓN DE AGUA</t>
  </si>
  <si>
    <t>TERMO CRIOGÉNICO</t>
  </si>
  <si>
    <t>TINACO DE AL MENOS 5,000 LTS P/HUERTO</t>
  </si>
  <si>
    <t>C80</t>
  </si>
  <si>
    <t>FLORENTINO OCAMPO MARTINEZ</t>
  </si>
  <si>
    <t>TRACTOR DE 40 A 125 CABALLOS DE FUERZA</t>
  </si>
  <si>
    <t>No. DE TRACTORES</t>
  </si>
  <si>
    <t>TRACTOR DE 40 O MENOS CABALLOS DE FUERZA</t>
  </si>
  <si>
    <t>OAMF350611</t>
  </si>
  <si>
    <t>TRACTOR LIGERO CON TOMA DE FUERZA 14-18 HP</t>
  </si>
  <si>
    <t>TÚNEL DE ARCO CERRADO</t>
  </si>
  <si>
    <t>CANT. DE TÚNELES</t>
  </si>
  <si>
    <t>PES-CAD-0580</t>
  </si>
  <si>
    <t>VIENTRES BOVINO CÁRNICO O DOBLE PROPÓSITO GESTANTE CON REGISTRO</t>
  </si>
  <si>
    <t>No. DE VIENTRES</t>
  </si>
  <si>
    <t>PARS530430MQTCMF08</t>
  </si>
  <si>
    <t>PACHECO</t>
  </si>
  <si>
    <t>NARCISO</t>
  </si>
  <si>
    <t>VIENTRES BOVINO CÁRNICO O DOBLE PROPÓSITO GESTANTE SIN REGISTRO</t>
  </si>
  <si>
    <t>VIENTRES BOVINO LECHERO GESTANTE CON REGISTRO</t>
  </si>
  <si>
    <t>C81</t>
  </si>
  <si>
    <t>SOFIA PACHECO RAMOS</t>
  </si>
  <si>
    <t>VIENTRES BOVINO LECHERO GESTANTE SIN REGISTRO (GRADE)</t>
  </si>
  <si>
    <t>VIENTRES CAPRINO GESTANTE CON REGISTRO</t>
  </si>
  <si>
    <t>PARS530430</t>
  </si>
  <si>
    <t>VIENTRES CAPRINO GESTANTE SIN REGISTRO</t>
  </si>
  <si>
    <t>PES-CAD-0581</t>
  </si>
  <si>
    <t>PARF620411HQTCML00</t>
  </si>
  <si>
    <t>JOSE FELIPE</t>
  </si>
  <si>
    <t>VIENTRES OVINO GESTANTE CON REGISTRO</t>
  </si>
  <si>
    <t>VIENTRES OVINO GESTANTE SIN REGISTRO</t>
  </si>
  <si>
    <t>C82</t>
  </si>
  <si>
    <t>JOSE FELIPE PACHECO RAMOS</t>
  </si>
  <si>
    <t>VIENTRES PORCINO</t>
  </si>
  <si>
    <t>PARF620411</t>
  </si>
  <si>
    <t>PES-CAD-0582</t>
  </si>
  <si>
    <t>CATÁLOGOS</t>
  </si>
  <si>
    <t>PARP750111HQTCSL07</t>
  </si>
  <si>
    <t>J PALEMON</t>
  </si>
  <si>
    <t>************* NO MOVER NI CAMBIAR ORDEN DE LOS DATOS DE COLUMNAS EN CYAN *******************</t>
  </si>
  <si>
    <t>************** SORT LAS TRES COLUMNAS REFERENTE A LOS CONCEPTOS *******</t>
  </si>
  <si>
    <t>************** ORDENAR LAS TRES COLUMNAS REFERENTE A LOS CONCEPTOS *******</t>
  </si>
  <si>
    <t>MUNICIPIOS</t>
  </si>
  <si>
    <t>CUMPLE CON REQUISITOS DE ELEGIBILIDAD</t>
  </si>
  <si>
    <t>C83</t>
  </si>
  <si>
    <t>J PALEMON PACHECO RESENDIZ</t>
  </si>
  <si>
    <t>CVE TIPO TELÉFONO</t>
  </si>
  <si>
    <t>TELÉFONO TIPO</t>
  </si>
  <si>
    <t>CATEGORÍA (2022 MUNICIPALIZADO)</t>
  </si>
  <si>
    <t>CONCEPTOS DE APOYO (2023 MPULSO)</t>
  </si>
  <si>
    <t>COMPONENTE DE CATÁLOGO DE CONCEPTOS (2023 IMPULSO)</t>
  </si>
  <si>
    <t>CONS (2023 IMPULSO)</t>
  </si>
  <si>
    <t>CLASIFICACIÓN CONCEPTO (2023 IMPULSO)</t>
  </si>
  <si>
    <t>CONCEPTOS DE APOYO (2023 MUNICIPALIZADO)</t>
  </si>
  <si>
    <t>CONS (2023 IMUNICIPALIZADO)</t>
  </si>
  <si>
    <t>CLASIFICACIÓN CONCEPTO (2023 MUNICIPALIZADO)</t>
  </si>
  <si>
    <t>MUNICIPIO</t>
  </si>
  <si>
    <t>Grupo de productores</t>
  </si>
  <si>
    <t>CIUDAD</t>
  </si>
  <si>
    <t>AMEALCO DE BONFIL</t>
  </si>
  <si>
    <t>SÍ</t>
  </si>
  <si>
    <t>PARP750111</t>
  </si>
  <si>
    <t>SÍ CUMPLE</t>
  </si>
  <si>
    <t>PRIMERA</t>
  </si>
  <si>
    <t>FIJO</t>
  </si>
  <si>
    <t>JALPAN</t>
  </si>
  <si>
    <t>Aspersoras agrícolas, parihuelas, desbrozadoras y mochilas aspersoras</t>
  </si>
  <si>
    <t>DINAMISMO AGROALIMENTARIO</t>
  </si>
  <si>
    <t>BORDERÍA</t>
  </si>
  <si>
    <t>PES-CAD-0583</t>
  </si>
  <si>
    <t>PEQUEÑA ESCALA</t>
  </si>
  <si>
    <t>PARR470824HQTCMM04</t>
  </si>
  <si>
    <t>RAMON</t>
  </si>
  <si>
    <t>Moral</t>
  </si>
  <si>
    <t>ARROYO SECO</t>
  </si>
  <si>
    <t>GANADERA</t>
  </si>
  <si>
    <t>NO</t>
  </si>
  <si>
    <t>NO CUMPLE</t>
  </si>
  <si>
    <t>DICTAMINADA NEGATIVA</t>
  </si>
  <si>
    <t>NO AUTORIZADA</t>
  </si>
  <si>
    <t>PRIMERA DEVUELTA</t>
  </si>
  <si>
    <t>ACUÍCOLA</t>
  </si>
  <si>
    <t>CELULAR</t>
  </si>
  <si>
    <t>Básculas ganaderas, mezcladoras, carros mezcladores, batidoras y bebederos</t>
  </si>
  <si>
    <t>ACUÍCOLA Y PESCA</t>
  </si>
  <si>
    <t>AGUACATE</t>
  </si>
  <si>
    <t>PESCA</t>
  </si>
  <si>
    <t>C84</t>
  </si>
  <si>
    <t>RAMON PACHECO RAMOS</t>
  </si>
  <si>
    <t>EN DICTAMINACIÓN</t>
  </si>
  <si>
    <t>CANCELADA</t>
  </si>
  <si>
    <t>SEGUNDA</t>
  </si>
  <si>
    <t>PECUARIO</t>
  </si>
  <si>
    <t>SAN JUAN DEL RÍO</t>
  </si>
  <si>
    <t>Camas de materidad porcnos, ordeñadoras, prensas ganaderas, comederos, jaulas, y equipo auxiliar</t>
  </si>
  <si>
    <t>EJIDO</t>
  </si>
  <si>
    <t>PARR470824</t>
  </si>
  <si>
    <t>DESISTIMIENTO</t>
  </si>
  <si>
    <t>SEGUNDA DEVUELTA</t>
  </si>
  <si>
    <t>FORESTAL</t>
  </si>
  <si>
    <t>QUERÉTARO</t>
  </si>
  <si>
    <t>Cargadores frontales, cosechadores, molinos de forraje y remolques</t>
  </si>
  <si>
    <t>ECOTECNIAS</t>
  </si>
  <si>
    <t>SEMOVIENTES Y MAT. GEN.</t>
  </si>
  <si>
    <t>PES-CAD-0584</t>
  </si>
  <si>
    <t>CORREGIDORA</t>
  </si>
  <si>
    <t>AGRÍCOLA Y GANADERA</t>
  </si>
  <si>
    <t>SEGUNDA CON OBSERVACIONES</t>
  </si>
  <si>
    <t>QUME600105HQTNRM07</t>
  </si>
  <si>
    <t>EMILIANO</t>
  </si>
  <si>
    <t>ALCANCE ESTATAL</t>
  </si>
  <si>
    <t>Cercos para bordos, malla cicónica y material para cercos de púas</t>
  </si>
  <si>
    <t>FERTILIZANTES</t>
  </si>
  <si>
    <t>FRACCIONAMIENTO</t>
  </si>
  <si>
    <t>EL MARQUÉS</t>
  </si>
  <si>
    <t>SEGUNDA FUERA DE CATÁLOGO</t>
  </si>
  <si>
    <t>Embarcaciones, motores verticales y fuera de borda, congeladores, estanques y equipo acuícola</t>
  </si>
  <si>
    <t>CONDOMINIO</t>
  </si>
  <si>
    <t>AGRÍCOLA, GANADERA Y ACUÍCOLA</t>
  </si>
  <si>
    <t>SEGUNDA MINUTA</t>
  </si>
  <si>
    <t>C85</t>
  </si>
  <si>
    <t>Equipamiento apícola</t>
  </si>
  <si>
    <t>EMILIANO QUINTANAR MORAN</t>
  </si>
  <si>
    <t>INFRAESTRUCTURA</t>
  </si>
  <si>
    <t>CONJUNTO HABITACIONAL</t>
  </si>
  <si>
    <t>HUIMILPAN</t>
  </si>
  <si>
    <t>TERCERA</t>
  </si>
  <si>
    <t>Equipo para captación de agua de lluvia</t>
  </si>
  <si>
    <t>TECNIFICACIÓN</t>
  </si>
  <si>
    <t>PROYECTOS INTEGRALES</t>
  </si>
  <si>
    <t>QUME600105</t>
  </si>
  <si>
    <t>EXHACIENDA</t>
  </si>
  <si>
    <t>JALPAN DE SERRA</t>
  </si>
  <si>
    <t>TERCERA DEVUELTA</t>
  </si>
  <si>
    <t>Establecimiento y protección de huertos, cisternas, tinacos, bombas, motobombas y mangueras</t>
  </si>
  <si>
    <t>CARGADOR FRONTAL</t>
  </si>
  <si>
    <t>ECOTÉCNIAS</t>
  </si>
  <si>
    <t>PRIVADA</t>
  </si>
  <si>
    <t>LANDA DE MATAMOROS</t>
  </si>
  <si>
    <t>CUARTA</t>
  </si>
  <si>
    <t>PES-CAD-0585</t>
  </si>
  <si>
    <t>Material vegetativo</t>
  </si>
  <si>
    <t>QURI631224MQTNMR12</t>
  </si>
  <si>
    <t>MA IRMA</t>
  </si>
  <si>
    <t>JUAN ESCUTIA</t>
  </si>
  <si>
    <t>PEDRO ESCOBEDO</t>
  </si>
  <si>
    <t>CUARTA DEVUELTA</t>
  </si>
  <si>
    <t>Molinos de martillos, de nixtamal, hornos móviles, estufas ecológicas y herramienta menor</t>
  </si>
  <si>
    <t>CARRO MEZCLADOR USO PECUARIO</t>
  </si>
  <si>
    <t>QUINTA</t>
  </si>
  <si>
    <t>C86</t>
  </si>
  <si>
    <t>MA IRMA QUINTANAR RAMOS</t>
  </si>
  <si>
    <t>Proyectos estratégicos y de agroturismo</t>
  </si>
  <si>
    <t>PINAL DE AMOLES</t>
  </si>
  <si>
    <t>QUINTA DEVUELTA</t>
  </si>
  <si>
    <t>Rehablitación y equipamiento de sistemas de riego e invernaderos</t>
  </si>
  <si>
    <t>QURI631224</t>
  </si>
  <si>
    <t>CERCO DE PROTECCIÓN DE PARCELAS</t>
  </si>
  <si>
    <t>PES-CAD-0586</t>
  </si>
  <si>
    <t>SEXTA</t>
  </si>
  <si>
    <t>RATF641203HQTMRR03</t>
  </si>
  <si>
    <t>FRANCISCO JAVIER</t>
  </si>
  <si>
    <t>Segadoras, ensiladoras, desmenuzadoras, desgranadoras y empacadoras</t>
  </si>
  <si>
    <t>SEXTA DEVUELTA</t>
  </si>
  <si>
    <t>Sembradoras, cultivadoras, motocultores, fertilizadores y paquetes bio-fábrica de fertilizante</t>
  </si>
  <si>
    <t>CAPTACIÓN Y ALMACENAMIENTO DE AGUA</t>
  </si>
  <si>
    <t>C87</t>
  </si>
  <si>
    <t>FRANCISCO JAVIER RAMIREZ TREJO</t>
  </si>
  <si>
    <t>Semovientes y material genético</t>
  </si>
  <si>
    <t>TEQUISQUIAPAN</t>
  </si>
  <si>
    <t>RATF641203</t>
  </si>
  <si>
    <t>Subsuelos, desterronadores, niveladoras, aireadores, desvaradoras, rastras y cuchillas</t>
  </si>
  <si>
    <t>PES-CAD-0587</t>
  </si>
  <si>
    <t>RAOC600318HQTMCR00</t>
  </si>
  <si>
    <t>CIRILO</t>
  </si>
  <si>
    <t>Tractores, tractores ligeros y drones agrícolas</t>
  </si>
  <si>
    <t>C88</t>
  </si>
  <si>
    <t>CIRILO RAMOS OCAMPO</t>
  </si>
  <si>
    <t>RAOC600318</t>
  </si>
  <si>
    <t>CONSTRUCCIÓN DE OLLA PARA ALMACENAMIENTO DE AGUA (INCLUYE GEOMEMBRANA)</t>
  </si>
  <si>
    <t>PES-CAD-0588</t>
  </si>
  <si>
    <t>RAGP480223HQTMDD05</t>
  </si>
  <si>
    <t>CONSTRUCCIÓN Y REHABILITACIÓN DE MACROTÚNELES</t>
  </si>
  <si>
    <t>CONSTRUCCIÓN Y REHABILITACIÓN DE MICROTÚNELES</t>
  </si>
  <si>
    <t>C89</t>
  </si>
  <si>
    <t>PEDRO RAMOS GUDIÑO</t>
  </si>
  <si>
    <t>CORTADORA-HILEADORA DE FRIJOL</t>
  </si>
  <si>
    <t>RAGP480223</t>
  </si>
  <si>
    <t>PES-CAD-0589</t>
  </si>
  <si>
    <t>RAGJ530308HQTMDN05</t>
  </si>
  <si>
    <t>ALFREDO V BONFIL</t>
  </si>
  <si>
    <t>C90</t>
  </si>
  <si>
    <t>JUAN RAMOS GUDIÑO</t>
  </si>
  <si>
    <t>DESEMPEDRADORA</t>
  </si>
  <si>
    <t>RAGJ530308</t>
  </si>
  <si>
    <t>DESGRANADORA ENGANCHE A TRACTOR</t>
  </si>
  <si>
    <t>PES-CAD-0590</t>
  </si>
  <si>
    <t>DESGRANADORA PRODUCCIÓN A PEQUEÑA ESCALA</t>
  </si>
  <si>
    <t>RATF410419HQTMRR06</t>
  </si>
  <si>
    <t>LUIS DONALDO COLOSIO</t>
  </si>
  <si>
    <t>DESMENUZADORA</t>
  </si>
  <si>
    <t>DESTERRONADOR</t>
  </si>
  <si>
    <t>C91</t>
  </si>
  <si>
    <t>FRANCISCO RAMOS TREJO</t>
  </si>
  <si>
    <t>RATF410419</t>
  </si>
  <si>
    <t>PES-CAD-0591</t>
  </si>
  <si>
    <t>RATE560224HQTMRD04</t>
  </si>
  <si>
    <t>EDILBERTO ALBERTO</t>
  </si>
  <si>
    <t>C92</t>
  </si>
  <si>
    <t>EDILBERTO ALBERTO RAMOS TREJO</t>
  </si>
  <si>
    <t>RATE560224</t>
  </si>
  <si>
    <t>SISTEMAS DE RIEGO TECNIFICADO</t>
  </si>
  <si>
    <t>EMPACADORA USO AGRÍCOLA</t>
  </si>
  <si>
    <t>PES-CAD-0592</t>
  </si>
  <si>
    <t>RARM350106HQTMML00</t>
  </si>
  <si>
    <t>MELCHOR</t>
  </si>
  <si>
    <t>EMPACADORA USO PECUARIO</t>
  </si>
  <si>
    <t>ENSILADORA USO PECUARIO</t>
  </si>
  <si>
    <t>C93</t>
  </si>
  <si>
    <t>MELCHOR RAMOS RAMOS</t>
  </si>
  <si>
    <t>PROYECTOS ESTRATÉGICOS HIDROAGRÍCOLAS</t>
  </si>
  <si>
    <t>EQUIPO TRANSFORMACIÓN Y PRODUCCIÓN DE MIEL</t>
  </si>
  <si>
    <t>RARM350106</t>
  </si>
  <si>
    <t>PES-CAD-0593</t>
  </si>
  <si>
    <t>FERTILIZANTES ORGÁNICOS</t>
  </si>
  <si>
    <t>REGE560208HQTMDS04</t>
  </si>
  <si>
    <t>J ESTEBAN</t>
  </si>
  <si>
    <t>JACARANDA</t>
  </si>
  <si>
    <t>FERTILIZANTES QUÍMICOS</t>
  </si>
  <si>
    <t>C94</t>
  </si>
  <si>
    <t>J ESTEBAN RAMOS GUDIÑO</t>
  </si>
  <si>
    <t>REGE560208</t>
  </si>
  <si>
    <t>GUAYABA</t>
  </si>
  <si>
    <t>HORNO MÓVIL</t>
  </si>
  <si>
    <t>PES-CAD-0594</t>
  </si>
  <si>
    <t>HUERTO FAMILIAR</t>
  </si>
  <si>
    <t>REOL500420HHGSCP07</t>
  </si>
  <si>
    <t>LEOPOLDO</t>
  </si>
  <si>
    <t>JAULA DE USO PECUARIO</t>
  </si>
  <si>
    <t>C95</t>
  </si>
  <si>
    <t>LEOPOLDO RESENDIZ OCAMPO</t>
  </si>
  <si>
    <t>KIT AGRÍCOLA (MEDIDOR HUMEDAD, MEDIDOR PH)</t>
  </si>
  <si>
    <t>REOL500420</t>
  </si>
  <si>
    <t>LÍNEAS DE CONDUCCIÓN DE AGUA</t>
  </si>
  <si>
    <t>PES-CAD-0595</t>
  </si>
  <si>
    <t>MAGUEY</t>
  </si>
  <si>
    <t>RERR760407MQTSSF06</t>
  </si>
  <si>
    <t>RUFINA</t>
  </si>
  <si>
    <t>JUAN DE LA BARRERA</t>
  </si>
  <si>
    <t>MANZANO</t>
  </si>
  <si>
    <t>MEZCLADORA</t>
  </si>
  <si>
    <t>C96</t>
  </si>
  <si>
    <t>RUFINA RESENDIZ RESENDIZ</t>
  </si>
  <si>
    <t>MÓDULO PARA PRODUCCIÓN DE FORRAJE VERDE HIDROPÓNICO</t>
  </si>
  <si>
    <t>RERR760407</t>
  </si>
  <si>
    <t>PES-CAD-0596</t>
  </si>
  <si>
    <t>RERP760605MDFSST05</t>
  </si>
  <si>
    <t>PATRICIA</t>
  </si>
  <si>
    <t>MOTOBOMBA</t>
  </si>
  <si>
    <t>C97</t>
  </si>
  <si>
    <t>PATRICIA RESENDIZ RESENDIZ</t>
  </si>
  <si>
    <t>RERP760605</t>
  </si>
  <si>
    <t>NIVELADORA (ESCREPA)</t>
  </si>
  <si>
    <t>PES-CAD-0597</t>
  </si>
  <si>
    <t>REMO680831MQTSRL01</t>
  </si>
  <si>
    <t>OLGA</t>
  </si>
  <si>
    <t>NOPAL</t>
  </si>
  <si>
    <t>AZARES</t>
  </si>
  <si>
    <t>C98</t>
  </si>
  <si>
    <t>OLGA RESENDIZ MORAN</t>
  </si>
  <si>
    <t>REMO680831</t>
  </si>
  <si>
    <t>OTRO MATERIAL VEGETATIVO</t>
  </si>
  <si>
    <t>PES-CAD-0598</t>
  </si>
  <si>
    <t>PÁNELES SOLARES</t>
  </si>
  <si>
    <t>REGC730725MQTSRR07</t>
  </si>
  <si>
    <t>CRISTINA</t>
  </si>
  <si>
    <t>PAQUETE DE TRACTOR LIGERO CON HASTA 3 IMPLEMENTOS</t>
  </si>
  <si>
    <t>C99</t>
  </si>
  <si>
    <t>CRISTINA RESENDIZ GARCIA</t>
  </si>
  <si>
    <t>PAQUETES TECNOLÓGICOS AGRÍCOLAS</t>
  </si>
  <si>
    <t>REGC730725</t>
  </si>
  <si>
    <t>PLANTA DE VID</t>
  </si>
  <si>
    <t>PES-CAD-0599</t>
  </si>
  <si>
    <t>RERD840127MQTSSL16</t>
  </si>
  <si>
    <t>MA DOLORES</t>
  </si>
  <si>
    <t>PROYECTO INTEGRAL Y/O ESTRATÉGICO</t>
  </si>
  <si>
    <t>C100</t>
  </si>
  <si>
    <t>MA DOLORES RESENDIZ RESENDIZ</t>
  </si>
  <si>
    <t>RERD840127</t>
  </si>
  <si>
    <t>PES-CAD-0600</t>
  </si>
  <si>
    <t>RERI601116MQTSSS06</t>
  </si>
  <si>
    <t>MARIA ISABEL</t>
  </si>
  <si>
    <t>REHABILITACIÓN Y EQUIPAMIENTO DE INVERNADERO</t>
  </si>
  <si>
    <t>C101</t>
  </si>
  <si>
    <t>MARIA ISABEL RESENDIZ RESENDIZ</t>
  </si>
  <si>
    <t>REMOLQUE DE USO PRODUCTIVO PECUARIO</t>
  </si>
  <si>
    <t>REMOLQUE USO PRODUCTIVO AGRÍCOLA</t>
  </si>
  <si>
    <t>RERI601116</t>
  </si>
  <si>
    <t>PES-CAD-0601</t>
  </si>
  <si>
    <t>SALADERO</t>
  </si>
  <si>
    <t>RERP400322HPLSSB05</t>
  </si>
  <si>
    <t>SEGADORA USO AGRÍCOLA</t>
  </si>
  <si>
    <t>C102</t>
  </si>
  <si>
    <t>SEGADORA USO PECUARIO</t>
  </si>
  <si>
    <t>PABLO RESENDIZ RESENDIZ</t>
  </si>
  <si>
    <t>SEMBRADORA ENGANCHE A TRACTOR</t>
  </si>
  <si>
    <t>RERP400322</t>
  </si>
  <si>
    <t>SEMBRADORA NEUMÁTICA DE PRECISIÓN</t>
  </si>
  <si>
    <t>PES-CAD-0602</t>
  </si>
  <si>
    <t>RERR460301MQTSMS09</t>
  </si>
  <si>
    <t>ROSA</t>
  </si>
  <si>
    <t>C103</t>
  </si>
  <si>
    <t>ROSA RESENDIZ RAMOS</t>
  </si>
  <si>
    <t>RERR460301</t>
  </si>
  <si>
    <t>PES-CAD-0603</t>
  </si>
  <si>
    <t>SEMILLA PASTO</t>
  </si>
  <si>
    <t>REMT560822HQTSNM04</t>
  </si>
  <si>
    <t>TIMOTEO</t>
  </si>
  <si>
    <t>SISTEMA DE COSECHA DE AGUA DE LLUVIA (ÁREA DE CAPTACIÓN Y DEPÓSITO DE AGUA)</t>
  </si>
  <si>
    <t>SISTEMA DE RIEGO POR ASPERSIÓN REHABILITACIÓN</t>
  </si>
  <si>
    <t>C104</t>
  </si>
  <si>
    <t>TIMOTEO RESENDIZ MENDOZA</t>
  </si>
  <si>
    <t>SISTEMA DE RIEGO POR COMPUERTAS REHABILITACIÓN</t>
  </si>
  <si>
    <t>SISTEMA DE RIEGO POR GOTEO REHABILITACIÓN</t>
  </si>
  <si>
    <t>REMT560822</t>
  </si>
  <si>
    <t>SISTEMAS DE BOMBEO SOLAR</t>
  </si>
  <si>
    <t>PES-CAD-0604</t>
  </si>
  <si>
    <t>RERP650501MQTSSB16</t>
  </si>
  <si>
    <t>MA PUEBLITO</t>
  </si>
  <si>
    <t>SUSTITUCIÓN DE EMBARCACIÓN DE FIBRA DE VIDRIO PARA PESCA COMERCIAL</t>
  </si>
  <si>
    <t>C105</t>
  </si>
  <si>
    <t>MA PUEBLITO RESENDIZ RESENDIZ</t>
  </si>
  <si>
    <t>RERP650501</t>
  </si>
  <si>
    <t>TINACO PARA USO AGROPECUARIO</t>
  </si>
  <si>
    <t>PES-CAD-0605</t>
  </si>
  <si>
    <t>REEC300724MQTSLR01</t>
  </si>
  <si>
    <t>MARIA CRISTINA</t>
  </si>
  <si>
    <t>TRACTOR DE 20 A 125 H.P. A LA TOMA DE FUERZA PREFERENTE CON CERTIFICACIÓN DEL OCIMA O DOCTO. EN PROCESO DE CERTIFICACIÓN</t>
  </si>
  <si>
    <t>ELIAS</t>
  </si>
  <si>
    <t>TRACTOR LIGERO CON TOMA DE FUERZA DE 14-18 H.P.</t>
  </si>
  <si>
    <t>C106</t>
  </si>
  <si>
    <t>MARIA CRISTINA RESENDIZ ELIAS</t>
  </si>
  <si>
    <t>ULTRASONIDO PARA DIAGNÓSTICO DE GESTACIÓN</t>
  </si>
  <si>
    <t>REEC300724</t>
  </si>
  <si>
    <t>PES-CAD-0606</t>
  </si>
  <si>
    <t>REOL510610HQTSLS03</t>
  </si>
  <si>
    <t>LUIS RODOLFO</t>
  </si>
  <si>
    <t>EMILIANO ZAPATA</t>
  </si>
  <si>
    <t>C107</t>
  </si>
  <si>
    <t>LUIS RODOLFO RESENDIZ OLVERA</t>
  </si>
  <si>
    <t>REOL510610</t>
  </si>
  <si>
    <t>PES-CAD-0607</t>
  </si>
  <si>
    <t>VIENTRES CUNÍCOLA</t>
  </si>
  <si>
    <t>REMP400915HQTSNR00</t>
  </si>
  <si>
    <t>PORFIRIO</t>
  </si>
  <si>
    <t>C108</t>
  </si>
  <si>
    <t>PORFIRIO RESENDIZ MENDOZA</t>
  </si>
  <si>
    <t>REMP400915</t>
  </si>
  <si>
    <t>PROGRAMAS, SUBPROGRAMAS, COMPONENTES Y PROYECTOS</t>
  </si>
  <si>
    <t>PES-CAD-0608</t>
  </si>
  <si>
    <t>RERA380727HQTSMR10</t>
  </si>
  <si>
    <t>AURELIO</t>
  </si>
  <si>
    <t>PROYECTO NOMBRE CORTO</t>
  </si>
  <si>
    <t>2017-2021</t>
  </si>
  <si>
    <t>FOMENTO AL DESARROLLO AGROCUARIO, FORESTAL Y PESCA</t>
  </si>
  <si>
    <t>2021 Seguro AGRÍCOLA CATASTRÓFICO</t>
  </si>
  <si>
    <t>2021 Seguro PECUARIO CATASTRÓFICO</t>
  </si>
  <si>
    <t>C109</t>
  </si>
  <si>
    <t>AURELIO RESENDIZ RAMOS</t>
  </si>
  <si>
    <t>2021 Programa EMERGENTE PECUARIO</t>
  </si>
  <si>
    <t>2021 Programa EMERGENTE para la reactivación económica D.R. 023</t>
  </si>
  <si>
    <t>RERA380727</t>
  </si>
  <si>
    <t>PES-CAD-0609</t>
  </si>
  <si>
    <t>FOMENTO AL DESARROLLO INTEGRAL AGROALIMENTARIO, RURAL Y FORESTAL</t>
  </si>
  <si>
    <t>COMERCIALIZACIÓN Y PROCESOS DE INFORMACIÓN</t>
  </si>
  <si>
    <t>2022 Comercialización agroalimentaria e información estratégica</t>
  </si>
  <si>
    <t>RERF430925HQTSSR06</t>
  </si>
  <si>
    <t>FERMIN</t>
  </si>
  <si>
    <t>DESARROLLO DE CAPACIDADES Y TRANSFERENCIA DE TECNOLOGÍA</t>
  </si>
  <si>
    <t>2022 D.C. Productividad Agroalimentaria</t>
  </si>
  <si>
    <t>2022 D.C. Seguridad Alimentaria</t>
  </si>
  <si>
    <t>C110</t>
  </si>
  <si>
    <t>FERMIN RESENDIZ RESENDIZ</t>
  </si>
  <si>
    <t>DESARROLLO RURAL</t>
  </si>
  <si>
    <t>2022 Programa de DINAMISMO</t>
  </si>
  <si>
    <t>RERF430925</t>
  </si>
  <si>
    <t>2022 HUERTOS Sustentables</t>
  </si>
  <si>
    <t>2022 Manejo sustentable de AGOSTADEROS</t>
  </si>
  <si>
    <t>PES-CAD-0610</t>
  </si>
  <si>
    <t>RERG601016HQTSSR00</t>
  </si>
  <si>
    <t>J GERARDO</t>
  </si>
  <si>
    <t>2022 Impulso al sector VITIVINÍCOLA</t>
  </si>
  <si>
    <t>2022 Brigadas comunitarias SANIDAD FORESTAL</t>
  </si>
  <si>
    <t>C111</t>
  </si>
  <si>
    <t>J GERARDO RESENDIZ RESENDIZ</t>
  </si>
  <si>
    <t>2022 Reforestación y restauración integral</t>
  </si>
  <si>
    <t>ADMINISTRACIÓN DE RIESGOS</t>
  </si>
  <si>
    <t>2022 SANIDAD e inocuidad agroalimentaria (Acuícola, Vegetal y Pecuario)</t>
  </si>
  <si>
    <t>RERG601016</t>
  </si>
  <si>
    <t>2022 Seguro Porcícola</t>
  </si>
  <si>
    <t>PES-CAD-0611</t>
  </si>
  <si>
    <t>REMC450202HQTSNN04</t>
  </si>
  <si>
    <t>2022 Mejoramiento genético GANADERÍA SUSTENTABLE</t>
  </si>
  <si>
    <t>CANDIDO CONSTANTINO</t>
  </si>
  <si>
    <t>INFRAESTRUCTURA PRODUCTIVA</t>
  </si>
  <si>
    <t>2022 Programa de BORDERÍA</t>
  </si>
  <si>
    <t>2022 Proyectos de TECNIFICACIÓN DE RIEGO</t>
  </si>
  <si>
    <t>C112</t>
  </si>
  <si>
    <t>CANDIDO CONSTANTINO RESENDIZ MENDOZA</t>
  </si>
  <si>
    <t>CAPITALIZACIÓN DE LAS UNIDADES DE PRODUCCIÓN</t>
  </si>
  <si>
    <t>2022 Impulso a la productividad FERTILIZANTE</t>
  </si>
  <si>
    <t>REMC450202</t>
  </si>
  <si>
    <t>2022 Programa emergente, capitalización a usuarios hidroagrícolas DDR 023</t>
  </si>
  <si>
    <t>PES-CAD-0612</t>
  </si>
  <si>
    <t>2022 Apoyo económico para LIQUIDÉZ</t>
  </si>
  <si>
    <t>RERI331119MQTSSS02</t>
  </si>
  <si>
    <t>MA ISABEL</t>
  </si>
  <si>
    <t>2023 Programa emergente por SEQUÍA</t>
  </si>
  <si>
    <t>PROTECCIÓN Y DESARROLLO AGROALIMENTARIO</t>
  </si>
  <si>
    <t>DESARROLLO DE CAPACIDADES E INNOVACIÓN TECNOLÓGICA</t>
  </si>
  <si>
    <t>ASISTENCIA TÉCNICA Y CAPACITACIÓN AGROALIMENTARIA</t>
  </si>
  <si>
    <t>2023 Asistencia técnica y capacitación agroalimentaria</t>
  </si>
  <si>
    <t>C113</t>
  </si>
  <si>
    <t>MA ISABEL RESENDIZ RESENDIZ</t>
  </si>
  <si>
    <t>FOMENTO A LOS ESQUEMAS AGROEMPRESARIALES Y DE INNOVACIÓN</t>
  </si>
  <si>
    <t>2023 Fomento a los Esquemas Agroempresariales y de Innovación</t>
  </si>
  <si>
    <t>RERI331119</t>
  </si>
  <si>
    <t>ADMINISTRACIÓN DE RIESGOS DEL SECTOR AGROALIMENTARIO</t>
  </si>
  <si>
    <t>SEGURO AGROPECUARIO CATASTRÓFICO</t>
  </si>
  <si>
    <t>2023 Seguro AGRÍCOLA CATASTRÓFICO</t>
  </si>
  <si>
    <t>2023 Seguro PECUARIO CATASTRÓFICO</t>
  </si>
  <si>
    <t>PES-CAD-0613</t>
  </si>
  <si>
    <t>RERF480511HQTSSR01</t>
  </si>
  <si>
    <t>DESARROLLO PRODUCTIVO DE AGOSTADEROS</t>
  </si>
  <si>
    <t>2023 Programa Protección y Desarrollo Agroalimentario (Entrega de pacas forrajeras)</t>
  </si>
  <si>
    <t>2023 Programa Protección y Desarrollo Agroalimentario (Abastecimiento agua uso pecuario)</t>
  </si>
  <si>
    <t>C114</t>
  </si>
  <si>
    <t>FRANCISCO RESENDIZ RESENDIZ</t>
  </si>
  <si>
    <t>2023 Programa Protección y Desarrollo Agroalimentario (Suplementos alimenticios apícolas)</t>
  </si>
  <si>
    <t>RERF480511</t>
  </si>
  <si>
    <t>SEGURO PORCÍCOLA CONTRA ENFERMEDADES EXÓTICAS</t>
  </si>
  <si>
    <t>2023 Seguro Porcícola</t>
  </si>
  <si>
    <t>SANIDAD AGROALIMENTARIA</t>
  </si>
  <si>
    <t>2023 SANIDAD e inocuidad agroalimentaria (Acuícola, Vegetal y Pecuario)</t>
  </si>
  <si>
    <t>PES-CAD-0614</t>
  </si>
  <si>
    <t>RERE350204HQTSSM03</t>
  </si>
  <si>
    <t>EMETERIO</t>
  </si>
  <si>
    <t>REFORESTACIÓN Y RESTAURACIÓN INTEGRAL</t>
  </si>
  <si>
    <t>2023 Reforestación y restauración integral</t>
  </si>
  <si>
    <t>BRIGADAS COMUNITARIAS PARA SANIDAD FORESTAL</t>
  </si>
  <si>
    <t>2023 Brigadas comunitarias SANIDAD FORESTAL</t>
  </si>
  <si>
    <t>C115</t>
  </si>
  <si>
    <t>EMETERIO RESENDIZ RESENDIZ</t>
  </si>
  <si>
    <t>IMPULSO A LOS SECTORES AGROALIMENTARIOS</t>
  </si>
  <si>
    <t>MANEJO SUSTENTABLE DE SUELO Y AGUA</t>
  </si>
  <si>
    <t>2023 Proyectos de TECNIFICACIÓN DE RIEGO</t>
  </si>
  <si>
    <t>RERE350204</t>
  </si>
  <si>
    <t>2023 Programa de BORDERÍA</t>
  </si>
  <si>
    <t>PES-CAD-0616</t>
  </si>
  <si>
    <t>REMJ390208MQTSNN07</t>
  </si>
  <si>
    <t>IMPULSO A LA PRODUCTIVIDAD AGROALIMENTARIA</t>
  </si>
  <si>
    <t>2023 Programa de DINAMISMO</t>
  </si>
  <si>
    <t>IMPULSO PARA EL ESTABLECIMIENTO DE CULTIVOS FORRAJEROS</t>
  </si>
  <si>
    <t>2023 Impulso establecimiento de CULTIVOS FORRAJEROS</t>
  </si>
  <si>
    <t>C116</t>
  </si>
  <si>
    <t>JUANA RESENDIZ MENDOZA</t>
  </si>
  <si>
    <t>CONTIGO EN CONCURRENCIA PARA LA PRODUCTIVIDAD RURAL</t>
  </si>
  <si>
    <t>2022 Programa MUNICIPALIZADO</t>
  </si>
  <si>
    <t>PERMANENTE</t>
  </si>
  <si>
    <t>REMJ390208</t>
  </si>
  <si>
    <t>PERFORACIÓN DE POZOS AGRÍCOLAS (GASTO CORRIENTE)</t>
  </si>
  <si>
    <t>GASTO CORRIENTE</t>
  </si>
  <si>
    <t>2022 Perforación de Pozos</t>
  </si>
  <si>
    <t>PES-CAD-0617</t>
  </si>
  <si>
    <t>RERA500312HQTSSP05</t>
  </si>
  <si>
    <t>APOLONIO</t>
  </si>
  <si>
    <t>C117</t>
  </si>
  <si>
    <t>APOLONIO RESENDIZ RESENDIZ</t>
  </si>
  <si>
    <t>RERA500312</t>
  </si>
  <si>
    <t>PES-CAD-0618</t>
  </si>
  <si>
    <t>RERT560307HQTSMM02</t>
  </si>
  <si>
    <t>TOMAS</t>
  </si>
  <si>
    <t>C118</t>
  </si>
  <si>
    <t>TOMAS RESENDIZ RAMOS</t>
  </si>
  <si>
    <t>RERT560307</t>
  </si>
  <si>
    <t>PES-CAD-0619</t>
  </si>
  <si>
    <t>REOD570412MQTSCL17</t>
  </si>
  <si>
    <t>C119</t>
  </si>
  <si>
    <t>MA DOLORES RESENDIZ OCAMPO</t>
  </si>
  <si>
    <t>REOD570412</t>
  </si>
  <si>
    <t>PES-CAD-0620</t>
  </si>
  <si>
    <t>RERJ310612HQTSSS03</t>
  </si>
  <si>
    <t>C120</t>
  </si>
  <si>
    <t>J JESUS RESENDIZ RESENDIZ</t>
  </si>
  <si>
    <t>RERJ310612</t>
  </si>
  <si>
    <t>PES-CAD-0621</t>
  </si>
  <si>
    <t>RORT581003HQTMSR05</t>
  </si>
  <si>
    <t>TERESO</t>
  </si>
  <si>
    <t>ROMO</t>
  </si>
  <si>
    <t>C121</t>
  </si>
  <si>
    <t>TERESO ROMO RESENDIZ</t>
  </si>
  <si>
    <t>RORT581003</t>
  </si>
  <si>
    <t>PES-CAD-0622</t>
  </si>
  <si>
    <t>RORM490223MQTMSR06</t>
  </si>
  <si>
    <t>MARTHA ROMANA</t>
  </si>
  <si>
    <t>C122</t>
  </si>
  <si>
    <t>MARTHA ROMANA ROMO RESENDIZ</t>
  </si>
  <si>
    <t>RORM490223</t>
  </si>
  <si>
    <t>PES-CAD-0623</t>
  </si>
  <si>
    <t>TEBC830601MQTRRR09</t>
  </si>
  <si>
    <t>MA DEL CARMEN</t>
  </si>
  <si>
    <t>BRISEÑO</t>
  </si>
  <si>
    <t>C123</t>
  </si>
  <si>
    <t>MA DEL CARMEN TREJO BRISEÑO</t>
  </si>
  <si>
    <t>TEBC830601</t>
  </si>
  <si>
    <t>PES-CAD-0624</t>
  </si>
  <si>
    <t>TEME541006MQTRXS04</t>
  </si>
  <si>
    <t>ESTELA</t>
  </si>
  <si>
    <t>C124</t>
  </si>
  <si>
    <t>ESTELA TREJO MUÑOZ</t>
  </si>
  <si>
    <t>TEME541006</t>
  </si>
  <si>
    <t>PES-CAD-0625</t>
  </si>
  <si>
    <t>TEAO420429HQTRND04</t>
  </si>
  <si>
    <t>ODILON</t>
  </si>
  <si>
    <t>C125</t>
  </si>
  <si>
    <t>ODILON TREJO ANGELES</t>
  </si>
  <si>
    <t>TEAO420429</t>
  </si>
  <si>
    <t>PES-CAD-0626</t>
  </si>
  <si>
    <t>TEHF511203HQTRRR00</t>
  </si>
  <si>
    <t>C126</t>
  </si>
  <si>
    <t>FRANCISCO JAVIER TREJO HERNANDEZ</t>
  </si>
  <si>
    <t>TEHF511203</t>
  </si>
  <si>
    <t>PES-CAD-0627</t>
  </si>
  <si>
    <t>TERV801116HQTRSN05</t>
  </si>
  <si>
    <t>JOSE VENTURA</t>
  </si>
  <si>
    <t>C127</t>
  </si>
  <si>
    <t>JOSE VENTURA TREJO RESENDIZ</t>
  </si>
  <si>
    <t>TERV801116</t>
  </si>
  <si>
    <t>PES-CAD-0628</t>
  </si>
  <si>
    <t>TERJ730319MQTRSS18</t>
  </si>
  <si>
    <t>JOSEFINA</t>
  </si>
  <si>
    <t>RIOS</t>
  </si>
  <si>
    <t>BUGAMBILIA</t>
  </si>
  <si>
    <t>C128</t>
  </si>
  <si>
    <t>JOSEFINA TREJO RIOS</t>
  </si>
  <si>
    <t>TERJ730319</t>
  </si>
  <si>
    <t>PES-CAD-1761</t>
  </si>
  <si>
    <t>RERN760422MQTSSV05</t>
  </si>
  <si>
    <t>NIEVES</t>
  </si>
  <si>
    <t>JACARANDAS</t>
  </si>
  <si>
    <t>VILLA GUERRERO-BOÑU</t>
  </si>
  <si>
    <t>C129</t>
  </si>
  <si>
    <t>NIEVES RESENDIZ RESENDIZ</t>
  </si>
  <si>
    <t>RERN760422</t>
  </si>
  <si>
    <t>PES-CAD-1089</t>
  </si>
  <si>
    <t>MORE620425HHGRMV07</t>
  </si>
  <si>
    <t>EVODIO</t>
  </si>
  <si>
    <t>BOYECITO</t>
  </si>
  <si>
    <t>PATHE Y EL CHILAR</t>
  </si>
  <si>
    <t>C130</t>
  </si>
  <si>
    <t>EVODIO MORAN RAMIREZ</t>
  </si>
  <si>
    <t>MORE620425</t>
  </si>
  <si>
    <t>PES-CAD-1090</t>
  </si>
  <si>
    <t>MOHA450903HQTRRR09</t>
  </si>
  <si>
    <t>ARISTEO</t>
  </si>
  <si>
    <t>C131</t>
  </si>
  <si>
    <t>ARISTEO MORAN HERNANDEZ</t>
  </si>
  <si>
    <t>MOHA450903</t>
  </si>
  <si>
    <t>PES-CAD-1091</t>
  </si>
  <si>
    <t>MORS550422HQTRST08</t>
  </si>
  <si>
    <t>SOTERO</t>
  </si>
  <si>
    <t>C132</t>
  </si>
  <si>
    <t>SOTERO MORAN RESENDIZ</t>
  </si>
  <si>
    <t>MORS550422</t>
  </si>
  <si>
    <t>PES-CAD-0517</t>
  </si>
  <si>
    <t>OACB680929HQTCRN09</t>
  </si>
  <si>
    <t>CORTES</t>
  </si>
  <si>
    <t>AGUA</t>
  </si>
  <si>
    <t>LOS VAZQUEZ</t>
  </si>
  <si>
    <t>NOMBRE</t>
  </si>
  <si>
    <t>PROYECTO, PROGRAMA O COMPONENTE</t>
  </si>
  <si>
    <t>APOYO</t>
  </si>
  <si>
    <t>C133</t>
  </si>
  <si>
    <t>BENITO OCAMPO CORTES</t>
  </si>
  <si>
    <t>OACB680929</t>
  </si>
  <si>
    <t>PES-CAD-0539</t>
  </si>
  <si>
    <t>SOHG820204HQTTRL05</t>
  </si>
  <si>
    <t>GILBERTO</t>
  </si>
  <si>
    <t>LICENCIADOS</t>
  </si>
  <si>
    <t>LOS LLANITOS</t>
  </si>
  <si>
    <t>C134</t>
  </si>
  <si>
    <t>GILBERTO SOTO HERNANDEZ</t>
  </si>
  <si>
    <t>SOHG820204</t>
  </si>
  <si>
    <t>PES-CAD-0544</t>
  </si>
  <si>
    <t>AERL640730HQTRSS08</t>
  </si>
  <si>
    <t>JOSE LUIS</t>
  </si>
  <si>
    <t>ARREAGA</t>
  </si>
  <si>
    <t>GRAL. JOSE MA ARTEAGA</t>
  </si>
  <si>
    <t>LA FUENTE</t>
  </si>
  <si>
    <t>C135</t>
  </si>
  <si>
    <t>JOSE LUIS ARREAGA RESENDIZ</t>
  </si>
  <si>
    <t>AERL640730</t>
  </si>
  <si>
    <t>PES-CAD-0615</t>
  </si>
  <si>
    <t>REMG640812HQTSND03</t>
  </si>
  <si>
    <t>JOSE GUADALUPE</t>
  </si>
  <si>
    <t>EL PARAISO</t>
  </si>
  <si>
    <t>C136</t>
  </si>
  <si>
    <t>JOSE GUADALUPE RESENDIZ MENDOZA</t>
  </si>
  <si>
    <t>REMG640812</t>
  </si>
  <si>
    <t>PES-CAD-0935</t>
  </si>
  <si>
    <t>AABJ400612HQTLDN08</t>
  </si>
  <si>
    <t>BADILLO</t>
  </si>
  <si>
    <t>CENTRO</t>
  </si>
  <si>
    <t>C137</t>
  </si>
  <si>
    <t>JUAN ALMARAZ BADILLO</t>
  </si>
  <si>
    <t>AABJ400612</t>
  </si>
  <si>
    <t>PES-CAD-0936</t>
  </si>
  <si>
    <t>AATP370302MQTLRL01</t>
  </si>
  <si>
    <t>PAULINA</t>
  </si>
  <si>
    <t>CALLEJON DE LA HORMIGA</t>
  </si>
  <si>
    <t>FUENTES Y PUEBLO NUEVO</t>
  </si>
  <si>
    <t>C138</t>
  </si>
  <si>
    <t>PAULINA ALMARAZ TREJO</t>
  </si>
  <si>
    <t>AATP370302</t>
  </si>
  <si>
    <t>PES-CAD-0937</t>
  </si>
  <si>
    <t>AABB410416MQTLDR06</t>
  </si>
  <si>
    <t>BERNARDA</t>
  </si>
  <si>
    <t>RIO DE LA LOZA</t>
  </si>
  <si>
    <t>C139</t>
  </si>
  <si>
    <t>BERNARDA ALMARAZ BADILLO</t>
  </si>
  <si>
    <t>AABB410416</t>
  </si>
  <si>
    <t>PES-CAD-0938</t>
  </si>
  <si>
    <t>AADJ570508MQTLMN02</t>
  </si>
  <si>
    <t>DOMINGUEZ</t>
  </si>
  <si>
    <t>C140</t>
  </si>
  <si>
    <t>JUANA ALMARAZ DOMINGUEZ</t>
  </si>
  <si>
    <t>AADJ570508</t>
  </si>
  <si>
    <t>PES-CAD-0941</t>
  </si>
  <si>
    <t>AEMM470119HQTNNR05</t>
  </si>
  <si>
    <t>MARIO</t>
  </si>
  <si>
    <t>RIVA PALACIO</t>
  </si>
  <si>
    <t>C141</t>
  </si>
  <si>
    <t>MARIO ANGELES MENDOZA</t>
  </si>
  <si>
    <t>AEMM470119</t>
  </si>
  <si>
    <t>PES-CAD-0942</t>
  </si>
  <si>
    <t>AERL650203HQTNSS08</t>
  </si>
  <si>
    <t>PROSPERO C VEGA</t>
  </si>
  <si>
    <t>C142</t>
  </si>
  <si>
    <t>JOSE LUIS ANGELES RESENDIZ</t>
  </si>
  <si>
    <t>AERL650203</t>
  </si>
  <si>
    <t>PES-CAD-0946</t>
  </si>
  <si>
    <t>BAGF391231HQTDRR03</t>
  </si>
  <si>
    <t>DIAMANTE</t>
  </si>
  <si>
    <t>C143</t>
  </si>
  <si>
    <t>FRANCISCO BADILLO GUERRERO</t>
  </si>
  <si>
    <t>BAGF391231</t>
  </si>
  <si>
    <t>PES-CAD-0947</t>
  </si>
  <si>
    <t>BAMJ520930HQTDRR04</t>
  </si>
  <si>
    <t>JERONIMO</t>
  </si>
  <si>
    <t>MORENO</t>
  </si>
  <si>
    <t>OTOÑO</t>
  </si>
  <si>
    <t>C144</t>
  </si>
  <si>
    <t>JERONIMO BADILLO MORENO</t>
  </si>
  <si>
    <t>BAMJ520930</t>
  </si>
  <si>
    <t>PES-CAD-0948</t>
  </si>
  <si>
    <t>BASE560303HQTDNM02</t>
  </si>
  <si>
    <t>C145</t>
  </si>
  <si>
    <t>EMETERIO BADILLO SANCHEZ</t>
  </si>
  <si>
    <t>BASE560303</t>
  </si>
  <si>
    <t>PES-CAD-0949</t>
  </si>
  <si>
    <t>BAEG730315MQTDSL04</t>
  </si>
  <si>
    <t>GLORIA</t>
  </si>
  <si>
    <t>ESTRADA</t>
  </si>
  <si>
    <t>JUVENTINO ROSAS</t>
  </si>
  <si>
    <t>SAN DIEGO</t>
  </si>
  <si>
    <t>C146</t>
  </si>
  <si>
    <t>GLORIA BADILLO ESTRADA</t>
  </si>
  <si>
    <t>BAEG730315</t>
  </si>
  <si>
    <t>PES-CAD-0950</t>
  </si>
  <si>
    <t>BAPF600810HQTRNL09</t>
  </si>
  <si>
    <t>FLORENCIO</t>
  </si>
  <si>
    <t>BARRERA</t>
  </si>
  <si>
    <t>CACTUS</t>
  </si>
  <si>
    <t>C147</t>
  </si>
  <si>
    <t>FLORENCIO BARRERA PINTOR</t>
  </si>
  <si>
    <t>BAPF600810</t>
  </si>
  <si>
    <t>PES-CAD-0951</t>
  </si>
  <si>
    <t>BATR380906MQTRRG08</t>
  </si>
  <si>
    <t>REGINA</t>
  </si>
  <si>
    <t>C148</t>
  </si>
  <si>
    <t>REGINA BARRERA TREJO</t>
  </si>
  <si>
    <t>BATR380906</t>
  </si>
  <si>
    <t>PES-CAD-0952</t>
  </si>
  <si>
    <t>BALJ440507HQTRZN07</t>
  </si>
  <si>
    <t>LAZARO</t>
  </si>
  <si>
    <t>REVOLUCIÓN</t>
  </si>
  <si>
    <t>C149</t>
  </si>
  <si>
    <t>JUAN BARRON LAZARO</t>
  </si>
  <si>
    <t>BALJ440507</t>
  </si>
  <si>
    <t>PES-CAD-0953</t>
  </si>
  <si>
    <t>BIMA380417HQTRNN05</t>
  </si>
  <si>
    <t>ANICETO</t>
  </si>
  <si>
    <t>MONRROY</t>
  </si>
  <si>
    <t>CEDROS</t>
  </si>
  <si>
    <t>LA MAGDALENA</t>
  </si>
  <si>
    <t>C150</t>
  </si>
  <si>
    <t>ANICETO BRISEÑO MONRROY</t>
  </si>
  <si>
    <t>BIMA380417</t>
  </si>
  <si>
    <t>PES-CAD-0954</t>
  </si>
  <si>
    <t>CAGF500501HQTMTL01</t>
  </si>
  <si>
    <t>CAMPOS</t>
  </si>
  <si>
    <t>GUTIERREZ</t>
  </si>
  <si>
    <t>C151</t>
  </si>
  <si>
    <t>JOSE FELIPE CAMPOS GUTIERREZ</t>
  </si>
  <si>
    <t>CAGF500501</t>
  </si>
  <si>
    <t>PES-CAD-0959</t>
  </si>
  <si>
    <t>DOHE691202MQTMRV03</t>
  </si>
  <si>
    <t>EVA</t>
  </si>
  <si>
    <t>LIBERTAD</t>
  </si>
  <si>
    <t>C152</t>
  </si>
  <si>
    <t>EVA DOMINGUEZ HERNANDEZ</t>
  </si>
  <si>
    <t>DOHE691202</t>
  </si>
  <si>
    <t>PES-CAD-0967</t>
  </si>
  <si>
    <t>HENP470920MQTRTT07</t>
  </si>
  <si>
    <t>MARIA PETRA</t>
  </si>
  <si>
    <t>NIETO</t>
  </si>
  <si>
    <t>20 DE NOVIEMBRE</t>
  </si>
  <si>
    <t>C153</t>
  </si>
  <si>
    <t>MARIA PETRA HERNANDEZ NIETO</t>
  </si>
  <si>
    <t>HENP470920</t>
  </si>
  <si>
    <t>PES-CAD-0968</t>
  </si>
  <si>
    <t>JISC310202HQTMNN07</t>
  </si>
  <si>
    <t>CANDIDO</t>
  </si>
  <si>
    <t>JIMENEZ</t>
  </si>
  <si>
    <t>FRATERNIDAD</t>
  </si>
  <si>
    <t>C154</t>
  </si>
  <si>
    <t>CANDIDO JIMENEZ SANCHEZ</t>
  </si>
  <si>
    <t>JISC310202</t>
  </si>
  <si>
    <t>PES-CAD-0969</t>
  </si>
  <si>
    <t>JIRA760913HQTMSM05</t>
  </si>
  <si>
    <t>AMADO</t>
  </si>
  <si>
    <t>FERNANDO DE TAPIA</t>
  </si>
  <si>
    <t>C155</t>
  </si>
  <si>
    <t>AMADO JIMENEZ RESENDIZ</t>
  </si>
  <si>
    <t>JIRA760913</t>
  </si>
  <si>
    <t>PES-CAD-0970</t>
  </si>
  <si>
    <t>LACC451101MQTZMR00</t>
  </si>
  <si>
    <t>CIRENIA SANTA</t>
  </si>
  <si>
    <t>CAMACHO</t>
  </si>
  <si>
    <t>H. COLEGIO MILITAR</t>
  </si>
  <si>
    <t>C156</t>
  </si>
  <si>
    <t>CIRENIA SANTA LAZARO CAMACHO</t>
  </si>
  <si>
    <t>LACC451101</t>
  </si>
  <si>
    <t>PES-CAD-0971</t>
  </si>
  <si>
    <t>LAJJ470930HQTZMR00</t>
  </si>
  <si>
    <t>C157</t>
  </si>
  <si>
    <t>JERONIMO LAZARO JIMENEZ</t>
  </si>
  <si>
    <t>LAJJ470930</t>
  </si>
  <si>
    <t>PES-CAD-0974</t>
  </si>
  <si>
    <t>LIMD510201HQTNRS06</t>
  </si>
  <si>
    <t>JOSE DESIDERIO</t>
  </si>
  <si>
    <t>LINARES</t>
  </si>
  <si>
    <t>SUSPIRO</t>
  </si>
  <si>
    <t>C158</t>
  </si>
  <si>
    <t>JOSE DESIDERIO LINARES MARTINEZ</t>
  </si>
  <si>
    <t>LIMD510201</t>
  </si>
  <si>
    <t>PES-CAD-0978</t>
  </si>
  <si>
    <t>MACP530923HQTRMD05</t>
  </si>
  <si>
    <t>C159</t>
  </si>
  <si>
    <t>PEDRO MARTINEZ CAMPOS</t>
  </si>
  <si>
    <t>MACP530923</t>
  </si>
  <si>
    <t>PES-CAD-0983</t>
  </si>
  <si>
    <t>MEHJ701024HQTJRS04</t>
  </si>
  <si>
    <t>JOSE JESUS</t>
  </si>
  <si>
    <t>MEJIA</t>
  </si>
  <si>
    <t>EL REFUGIO</t>
  </si>
  <si>
    <t>C160</t>
  </si>
  <si>
    <t>JOSE JESUS MEJIA HERNANDEZ</t>
  </si>
  <si>
    <t>MEHJ701024</t>
  </si>
  <si>
    <t>PES-CAD-0984</t>
  </si>
  <si>
    <t>MEBT731015MQTNRR00</t>
  </si>
  <si>
    <t>TERESA</t>
  </si>
  <si>
    <t>C161</t>
  </si>
  <si>
    <t>TERESA MENDOZA BARRERA</t>
  </si>
  <si>
    <t>MEBT731015</t>
  </si>
  <si>
    <t>PES-CAD-0985</t>
  </si>
  <si>
    <t>MEGB561120HQTNRN03</t>
  </si>
  <si>
    <t>C162</t>
  </si>
  <si>
    <t>BENITO MENDOZA GARCIA</t>
  </si>
  <si>
    <t>MEGB561120</t>
  </si>
  <si>
    <t>PES-CAD-0986</t>
  </si>
  <si>
    <t>MEMM810314MQTNNT08</t>
  </si>
  <si>
    <t>MATILDE</t>
  </si>
  <si>
    <t>C163</t>
  </si>
  <si>
    <t>MATILDE MENDOZA MENDOZA</t>
  </si>
  <si>
    <t>MEMM810314</t>
  </si>
  <si>
    <t>PES-CAD-0988</t>
  </si>
  <si>
    <t>MODS600820HQTRRM01</t>
  </si>
  <si>
    <t>SAMUEL</t>
  </si>
  <si>
    <t>DURAZNO</t>
  </si>
  <si>
    <t>C164</t>
  </si>
  <si>
    <t>SAMUEL MORENO DURAZNO</t>
  </si>
  <si>
    <t>MODS600820</t>
  </si>
  <si>
    <t>PES-CAD-0989</t>
  </si>
  <si>
    <t>MOCF771215HQTRRR03</t>
  </si>
  <si>
    <t>FERNANDO</t>
  </si>
  <si>
    <t>LA MESETA</t>
  </si>
  <si>
    <t>C165</t>
  </si>
  <si>
    <t>FERNANDO MORENO CRUZ</t>
  </si>
  <si>
    <t>MOCF771215</t>
  </si>
  <si>
    <t>PES-CAD-0990</t>
  </si>
  <si>
    <t>MOMJ550319MQTRXS05</t>
  </si>
  <si>
    <t>C166</t>
  </si>
  <si>
    <t>JOSEFINA MORENO MUÑOZ</t>
  </si>
  <si>
    <t>MOMJ550319</t>
  </si>
  <si>
    <t>PES-CAD-0993</t>
  </si>
  <si>
    <t>MUMC601204HQTXJR06</t>
  </si>
  <si>
    <t>CARLOS</t>
  </si>
  <si>
    <t>LAS FUENTES</t>
  </si>
  <si>
    <t>C167</t>
  </si>
  <si>
    <t>CARLOS MUÑOZ MEJIA</t>
  </si>
  <si>
    <t>MUMC601204</t>
  </si>
  <si>
    <t>PES-CAD-0994</t>
  </si>
  <si>
    <t>MUMC371104HQTXNR02</t>
  </si>
  <si>
    <t>C168</t>
  </si>
  <si>
    <t>CARLOS MUÑOZ MENDOZA</t>
  </si>
  <si>
    <t>MUMC371104</t>
  </si>
  <si>
    <t>PES-CAD-0995</t>
  </si>
  <si>
    <t>MUZJ680109HQTXMN04</t>
  </si>
  <si>
    <t>ZAMANO</t>
  </si>
  <si>
    <t>IGNACIO ALLENDE</t>
  </si>
  <si>
    <t>C169</t>
  </si>
  <si>
    <t>JUAN MUÑOZ ZAMANO</t>
  </si>
  <si>
    <t>MUZJ680109</t>
  </si>
  <si>
    <t>PES-CAD-0997</t>
  </si>
  <si>
    <t>OEOS570515MQTLRC08</t>
  </si>
  <si>
    <t>MA DEL SOCORRO</t>
  </si>
  <si>
    <t>OROZCO</t>
  </si>
  <si>
    <t>C170</t>
  </si>
  <si>
    <t>MA DEL SOCORRO OLVERA OROZCO</t>
  </si>
  <si>
    <t>OEOS570515</t>
  </si>
  <si>
    <t>PES-CAD-0998</t>
  </si>
  <si>
    <t>OEOA590712HQTLRN09</t>
  </si>
  <si>
    <t>JOSE ANTONIO</t>
  </si>
  <si>
    <t>SANTOS DEGOLLADO</t>
  </si>
  <si>
    <t>C171</t>
  </si>
  <si>
    <t>JOSE ANTONIO OLVERA OROZCO</t>
  </si>
  <si>
    <t>OEOA590712</t>
  </si>
  <si>
    <t>PES-CAD-0999</t>
  </si>
  <si>
    <t>OOMF470906HQTRJS00</t>
  </si>
  <si>
    <t>FAUSTO</t>
  </si>
  <si>
    <t>LAZARO CARDENAS</t>
  </si>
  <si>
    <t>C172</t>
  </si>
  <si>
    <t>FAUSTO OROZCO MEJIA</t>
  </si>
  <si>
    <t>OOMF470906</t>
  </si>
  <si>
    <t>PES-CAD-1002</t>
  </si>
  <si>
    <t>PIBM680614HQTQDG00</t>
  </si>
  <si>
    <t>PIOQUINTO</t>
  </si>
  <si>
    <t>NEPTUNO</t>
  </si>
  <si>
    <t>C173</t>
  </si>
  <si>
    <t>MIGUEL PIOQUINTO BADILLO</t>
  </si>
  <si>
    <t>PIBM680614</t>
  </si>
  <si>
    <t>PES-CAD-1003</t>
  </si>
  <si>
    <t>PIGJ481117MQTQNC01</t>
  </si>
  <si>
    <t>JACOBA</t>
  </si>
  <si>
    <t>C174</t>
  </si>
  <si>
    <t>JACOBA PIOQUINTO GONZALEZ</t>
  </si>
  <si>
    <t>PIGJ481117</t>
  </si>
  <si>
    <t>PES-CAD-1011</t>
  </si>
  <si>
    <t>ROTP380706HQTDRD03</t>
  </si>
  <si>
    <t>RODRIGUEZ</t>
  </si>
  <si>
    <t>BELEM</t>
  </si>
  <si>
    <t>SAN GASPAR</t>
  </si>
  <si>
    <t>C175</t>
  </si>
  <si>
    <t>PEDRO RODRIGUEZ TREJO</t>
  </si>
  <si>
    <t>ROTP380706</t>
  </si>
  <si>
    <t>PES-CAD-1012</t>
  </si>
  <si>
    <t>SABH431017HQTNRR01</t>
  </si>
  <si>
    <t>HERON</t>
  </si>
  <si>
    <t>C176</t>
  </si>
  <si>
    <t>HERON SANCHEZ BRISEÑO</t>
  </si>
  <si>
    <t>SABH431017</t>
  </si>
  <si>
    <t>PES-CAD-1013</t>
  </si>
  <si>
    <t>SABP520628HQTNRB03</t>
  </si>
  <si>
    <t>GUTIERREZ NAJERA</t>
  </si>
  <si>
    <t>C177</t>
  </si>
  <si>
    <t>PABLO SANCHEZ BRISEÑO</t>
  </si>
  <si>
    <t>SABP520628</t>
  </si>
  <si>
    <t>PES-CAD-1014</t>
  </si>
  <si>
    <t>TEZS351019MQTRPL09</t>
  </si>
  <si>
    <t>SILVESTRA</t>
  </si>
  <si>
    <t>ZAPATERO</t>
  </si>
  <si>
    <t>C178</t>
  </si>
  <si>
    <t>SILVESTRA TREJO ZAPATERO</t>
  </si>
  <si>
    <t>TEZS351019</t>
  </si>
  <si>
    <t>PES-CAD-1017</t>
  </si>
  <si>
    <t>UIMP600227HQTRRR04</t>
  </si>
  <si>
    <t>URIBE</t>
  </si>
  <si>
    <t>C179</t>
  </si>
  <si>
    <t>PORFIRIO URIBE MARTINEZ</t>
  </si>
  <si>
    <t>UIMP600227</t>
  </si>
  <si>
    <t>PES-CAD-1210</t>
  </si>
  <si>
    <t>OERS750518MQTLSL00</t>
  </si>
  <si>
    <t>SILVIA</t>
  </si>
  <si>
    <t>LA PRESA</t>
  </si>
  <si>
    <t>SAN JAVIER LAS TUZAS</t>
  </si>
  <si>
    <t>C180</t>
  </si>
  <si>
    <t>SILVIA OLVERA RESENDIZ</t>
  </si>
  <si>
    <t>OERS750518</t>
  </si>
  <si>
    <t>PES-CAD-1293</t>
  </si>
  <si>
    <t>AAHE670207HQTLRM00</t>
  </si>
  <si>
    <t>PUERTO DEL CHIQUIHUITE</t>
  </si>
  <si>
    <t>C181</t>
  </si>
  <si>
    <t>EMILIANO ALMARAZ HERNANDEZ</t>
  </si>
  <si>
    <t>AAHE670207</t>
  </si>
  <si>
    <t>PES-CAD-1323</t>
  </si>
  <si>
    <t>CUCF810707HQTRRR04</t>
  </si>
  <si>
    <t>PROGRESO</t>
  </si>
  <si>
    <t>C182</t>
  </si>
  <si>
    <t>FERNANDO CRUZ CRUZ</t>
  </si>
  <si>
    <t>CUCF810707</t>
  </si>
  <si>
    <t>PES-CAD-1358</t>
  </si>
  <si>
    <t>HECR400610MQTRRS08</t>
  </si>
  <si>
    <t>ROSARIO</t>
  </si>
  <si>
    <t>C183</t>
  </si>
  <si>
    <t>ROSARIO HERNANDEZ CRUZ</t>
  </si>
  <si>
    <t>HECR400610</t>
  </si>
  <si>
    <t>PES-CAD-1380</t>
  </si>
  <si>
    <t>MARR520830MQTRSS04</t>
  </si>
  <si>
    <t>PUERTO ESCONDIDO</t>
  </si>
  <si>
    <t>C184</t>
  </si>
  <si>
    <t>ROSA MARTINEZ RESENDIZ</t>
  </si>
  <si>
    <t>MARR520830</t>
  </si>
  <si>
    <t>PES-CAD-1387</t>
  </si>
  <si>
    <t>MACR810326HQTTRG05</t>
  </si>
  <si>
    <t>RIGOBERTO</t>
  </si>
  <si>
    <t>MATEOS</t>
  </si>
  <si>
    <t>SAN JUAN DEL RIO-XILITLA</t>
  </si>
  <si>
    <t>C185</t>
  </si>
  <si>
    <t>RIGOBERTO MATEOS CRUZ</t>
  </si>
  <si>
    <t>MACR810326</t>
  </si>
  <si>
    <t>PES-CAD-1388</t>
  </si>
  <si>
    <t>MEFJ621017HQTNRN05</t>
  </si>
  <si>
    <t>JUAN HONORATO</t>
  </si>
  <si>
    <t>FORTANELL</t>
  </si>
  <si>
    <t>BELEN</t>
  </si>
  <si>
    <t>C186</t>
  </si>
  <si>
    <t>JUAN HONORATO MENDOZA FORTANELL</t>
  </si>
  <si>
    <t>MEFJ621017</t>
  </si>
  <si>
    <t>PES-CAD-1397</t>
  </si>
  <si>
    <t>PIMA640612HQTNNN03</t>
  </si>
  <si>
    <t>PEDRO DE GANTE</t>
  </si>
  <si>
    <t>C187</t>
  </si>
  <si>
    <t>ANTONIO PINTOR MENDOZA</t>
  </si>
  <si>
    <t>PIMA640612</t>
  </si>
  <si>
    <t>PES-CAD-1398</t>
  </si>
  <si>
    <t>RAHG471212HQTMRD17</t>
  </si>
  <si>
    <t>J GUADALUPE</t>
  </si>
  <si>
    <t>C188</t>
  </si>
  <si>
    <t>J GUADALUPE RAMIREZ HERNANDEZ</t>
  </si>
  <si>
    <t>RAHG471212</t>
  </si>
  <si>
    <t>PES-CAD-1402</t>
  </si>
  <si>
    <t>REVE510706MQTSLN09</t>
  </si>
  <si>
    <t>MARIA ENRIQUETA SOFIA</t>
  </si>
  <si>
    <t>VALENCIA</t>
  </si>
  <si>
    <t>FELIPE ANGELES</t>
  </si>
  <si>
    <t>C189</t>
  </si>
  <si>
    <t>MARIA ENRIQUETA SOFIA RESENDIZ VALENCIA</t>
  </si>
  <si>
    <t>REVE510706</t>
  </si>
  <si>
    <t>PES-CAD-1407</t>
  </si>
  <si>
    <t>SAHT560206HQTLRF05</t>
  </si>
  <si>
    <t>TEOFILO</t>
  </si>
  <si>
    <t>PUERTO DE TAMPICO</t>
  </si>
  <si>
    <t>C190</t>
  </si>
  <si>
    <t>TEOFILO SALVADOR HERNANDEZ</t>
  </si>
  <si>
    <t>SAHT560206</t>
  </si>
  <si>
    <t>PES-CAD-1424</t>
  </si>
  <si>
    <t>AEMF380402MQTNRR01</t>
  </si>
  <si>
    <t>FRANCISCA OFELIA</t>
  </si>
  <si>
    <t>SANTA MARIA DEL PALMAR</t>
  </si>
  <si>
    <t>C191</t>
  </si>
  <si>
    <t>FRANCISCA OFELIA ANGELES MARTINEZ</t>
  </si>
  <si>
    <t>AEMF380402</t>
  </si>
  <si>
    <t>PES-CAD-1438</t>
  </si>
  <si>
    <t>CAMR650818MQTRRS09</t>
  </si>
  <si>
    <t>MA ROSA</t>
  </si>
  <si>
    <t>CARRILLO</t>
  </si>
  <si>
    <t>JOSE LOPEZ PORTILLO</t>
  </si>
  <si>
    <t>C192</t>
  </si>
  <si>
    <t>MA ROSA CARRILLO MORAN</t>
  </si>
  <si>
    <t>CAMR650818</t>
  </si>
  <si>
    <t>PES-CAD-1604</t>
  </si>
  <si>
    <t>OIMR350712MQTRRS06</t>
  </si>
  <si>
    <t>MARIANO MATAMOROS</t>
  </si>
  <si>
    <t>C193</t>
  </si>
  <si>
    <t>ROSALIA ORTIZ MORAN</t>
  </si>
  <si>
    <t>OIMR350712</t>
  </si>
  <si>
    <t>PES-CAD-1740</t>
  </si>
  <si>
    <t>MEHI510201MQTJRR04</t>
  </si>
  <si>
    <t>EL DEMIÑO</t>
  </si>
  <si>
    <t>C194</t>
  </si>
  <si>
    <t>IRENE MEJIA HERNANDEZ</t>
  </si>
  <si>
    <t>MEHI510201</t>
  </si>
  <si>
    <t>PES-CAD-1767</t>
  </si>
  <si>
    <t>RERG730924HQTSSR08</t>
  </si>
  <si>
    <t>GERARDO</t>
  </si>
  <si>
    <t>FRANCISCO VILLA</t>
  </si>
  <si>
    <t>C195</t>
  </si>
  <si>
    <t>GERARDO RESENDIZ RESENDIZ</t>
  </si>
  <si>
    <t>RERG730924</t>
  </si>
  <si>
    <t>PES-CAD-3207</t>
  </si>
  <si>
    <t>MARM460326HQTRSN05</t>
  </si>
  <si>
    <t>EL LLANO</t>
  </si>
  <si>
    <t>C196</t>
  </si>
  <si>
    <t>MANUEL MARTINEZ RESENDIZ</t>
  </si>
  <si>
    <t>MARM460326</t>
  </si>
  <si>
    <t>PES-CAD-3212</t>
  </si>
  <si>
    <t>BILA850520MQTRPN00</t>
  </si>
  <si>
    <t>ANTONIA</t>
  </si>
  <si>
    <t>LOPEZ</t>
  </si>
  <si>
    <t>C197</t>
  </si>
  <si>
    <t>ANTONIA BRISEÑO LOPEZ</t>
  </si>
  <si>
    <t>BILA850520</t>
  </si>
  <si>
    <t>PES-CAD-0629</t>
  </si>
  <si>
    <t>CACR820501HQTHHG04</t>
  </si>
  <si>
    <t>ROGELIO</t>
  </si>
  <si>
    <t>CAMINO REAL</t>
  </si>
  <si>
    <t>C198</t>
  </si>
  <si>
    <t>ROGELIO CHAVEZ CHAVEZ</t>
  </si>
  <si>
    <t>CACR820501</t>
  </si>
  <si>
    <t>PES-CAD-0630</t>
  </si>
  <si>
    <t>CABJ560715HQTHDS04</t>
  </si>
  <si>
    <t>C199</t>
  </si>
  <si>
    <t>JOSE CHAVEZ BADILLO</t>
  </si>
  <si>
    <t>CABJ560715</t>
  </si>
  <si>
    <t>PES-CAD-0631</t>
  </si>
  <si>
    <t>CABB620331HQTHDN00</t>
  </si>
  <si>
    <t>BENJAMIN</t>
  </si>
  <si>
    <t>C200</t>
  </si>
  <si>
    <t>BENJAMIN CHAVEZ BADILLO</t>
  </si>
  <si>
    <t>CABB620331</t>
  </si>
  <si>
    <t>PES-CAD-0632</t>
  </si>
  <si>
    <t>CARE681115MQTHSG06</t>
  </si>
  <si>
    <t>EUGENIA</t>
  </si>
  <si>
    <t>C201</t>
  </si>
  <si>
    <t>EUGENIA CHAVEZ RESENDIZ</t>
  </si>
  <si>
    <t>CARE681115</t>
  </si>
  <si>
    <t>PES-CAD-0633</t>
  </si>
  <si>
    <t>CARA620916HQTHSR03</t>
  </si>
  <si>
    <t>NOGALES</t>
  </si>
  <si>
    <t>C202</t>
  </si>
  <si>
    <t>ARNULFO CHAVEZ RESENDIZ</t>
  </si>
  <si>
    <t>CARA620916</t>
  </si>
  <si>
    <t>PES-CAD-0634</t>
  </si>
  <si>
    <t>CUCE611115MQTRRL00</t>
  </si>
  <si>
    <t>EULALIA</t>
  </si>
  <si>
    <t>ROSALES</t>
  </si>
  <si>
    <t>C203</t>
  </si>
  <si>
    <t>EULALIA CRUZ CRUZ</t>
  </si>
  <si>
    <t>CUCE611115</t>
  </si>
  <si>
    <t>PES-CAD-0638</t>
  </si>
  <si>
    <t>MACM690425HQTRHR05</t>
  </si>
  <si>
    <t>MAURO</t>
  </si>
  <si>
    <t>C204</t>
  </si>
  <si>
    <t>MAURO MARTINEZ CHAVEZ</t>
  </si>
  <si>
    <t>MACM690425</t>
  </si>
  <si>
    <t>PES-CAD-0640</t>
  </si>
  <si>
    <t>MECD800513HQTNRV07</t>
  </si>
  <si>
    <t>DAVID</t>
  </si>
  <si>
    <t>LAS PALMAS</t>
  </si>
  <si>
    <t>C205</t>
  </si>
  <si>
    <t>DAVID MENDOZA CRUZ</t>
  </si>
  <si>
    <t>MECD800513</t>
  </si>
  <si>
    <t>PES-CAD-0641</t>
  </si>
  <si>
    <t>OIMR541005HQTRRY01</t>
  </si>
  <si>
    <t>RAYMUNDO</t>
  </si>
  <si>
    <t>C206</t>
  </si>
  <si>
    <t>RAYMUNDO ORTIZ MARTINEZ</t>
  </si>
  <si>
    <t>OIMR541005</t>
  </si>
  <si>
    <t>PES-CAD-0642</t>
  </si>
  <si>
    <t>OIMS670806HQTRNX01</t>
  </si>
  <si>
    <t>SIXTO</t>
  </si>
  <si>
    <t>C207</t>
  </si>
  <si>
    <t>SIXTO ORTIZ MENDOZA</t>
  </si>
  <si>
    <t>OIMS670806</t>
  </si>
  <si>
    <t>PES-CAD-0643</t>
  </si>
  <si>
    <t>OICE451117HQTRRD09</t>
  </si>
  <si>
    <t>EDMUNDO JERONIMO</t>
  </si>
  <si>
    <t>IGNACIO MANUEL ALTAMIRANO</t>
  </si>
  <si>
    <t>C208</t>
  </si>
  <si>
    <t>EDMUNDO JERONIMO ORTIZ CRUZ</t>
  </si>
  <si>
    <t>OICE451117</t>
  </si>
  <si>
    <t>PES-CAD-0644</t>
  </si>
  <si>
    <t>OICC601030HQTRRL06</t>
  </si>
  <si>
    <t>CLAUDIO</t>
  </si>
  <si>
    <t>C209</t>
  </si>
  <si>
    <t>CLAUDIO ORTIZ CRUZ</t>
  </si>
  <si>
    <t>OICC601030</t>
  </si>
  <si>
    <t>PES-CAD-0645</t>
  </si>
  <si>
    <t>RACM670223HQTMRR09</t>
  </si>
  <si>
    <t>MARTIN</t>
  </si>
  <si>
    <t>C210</t>
  </si>
  <si>
    <t>MARTIN RAMIREZ CRUZ</t>
  </si>
  <si>
    <t>RACM670223</t>
  </si>
  <si>
    <t>PES-CAD-0646</t>
  </si>
  <si>
    <t>RERS680518MQTSSF09</t>
  </si>
  <si>
    <t>C211</t>
  </si>
  <si>
    <t>SOFIA RESENDIZ RESENDIZ</t>
  </si>
  <si>
    <t>RERS680518</t>
  </si>
  <si>
    <t>PES-CAD-0648</t>
  </si>
  <si>
    <t>RECE410602HQTSRN02</t>
  </si>
  <si>
    <t>ENRIQUE</t>
  </si>
  <si>
    <t>C212</t>
  </si>
  <si>
    <t>ENRIQUE RESENDIZ CARRILLO</t>
  </si>
  <si>
    <t>RECE410602</t>
  </si>
  <si>
    <t>PES-CAD-0649</t>
  </si>
  <si>
    <t>RECJ581104HQTSHX08</t>
  </si>
  <si>
    <t>J CARLOS</t>
  </si>
  <si>
    <t>C213</t>
  </si>
  <si>
    <t>J CARLOS RESENDIZ CHAVEZ</t>
  </si>
  <si>
    <t>RECJ581104</t>
  </si>
  <si>
    <t>PES-CAD-1068</t>
  </si>
  <si>
    <t>VARM710306MQTLSN03</t>
  </si>
  <si>
    <t>MANUELA</t>
  </si>
  <si>
    <t>RIO COLORADO</t>
  </si>
  <si>
    <t>CHARCO FRIO</t>
  </si>
  <si>
    <t>MINTEHE</t>
  </si>
  <si>
    <t>C214</t>
  </si>
  <si>
    <t>MANUELA VALENCIA RESENDIZ</t>
  </si>
  <si>
    <t>VARM710306</t>
  </si>
  <si>
    <t>PES-CAD-0653</t>
  </si>
  <si>
    <t>BAOP320409MQTRCB03</t>
  </si>
  <si>
    <t>MA DEL PUEBLITO</t>
  </si>
  <si>
    <t>BRAVO</t>
  </si>
  <si>
    <t>RIO JORDAN</t>
  </si>
  <si>
    <t>CHARCO FRIO (BARR. DE GUADALUPE)</t>
  </si>
  <si>
    <t>C215</t>
  </si>
  <si>
    <t>MA DEL PUEBLITO BRAVO OCAMPO</t>
  </si>
  <si>
    <t>BAOP320409</t>
  </si>
  <si>
    <t>PES-CAD-0655</t>
  </si>
  <si>
    <t>CUBF421123HQTVRL04</t>
  </si>
  <si>
    <t>FILEMON</t>
  </si>
  <si>
    <t>RIO VERDE</t>
  </si>
  <si>
    <t>C216</t>
  </si>
  <si>
    <t>FILEMON CUEVAS BRAVO</t>
  </si>
  <si>
    <t>CUBF421123</t>
  </si>
  <si>
    <t>PES-CAD-0656</t>
  </si>
  <si>
    <t>CUMA560309HQTVNN07</t>
  </si>
  <si>
    <t>J ANTONIO BENJAMIN</t>
  </si>
  <si>
    <t>RIO JANEIRO</t>
  </si>
  <si>
    <t>C217</t>
  </si>
  <si>
    <t>J ANTONIO BENJAMIN CUEVAS MENDOZA</t>
  </si>
  <si>
    <t>CUMA560309</t>
  </si>
  <si>
    <t>PES-CAD-0657</t>
  </si>
  <si>
    <t>CUML601115HQTVNP11</t>
  </si>
  <si>
    <t>LEOPOLDO CLEMENTE</t>
  </si>
  <si>
    <t>RIO BRAVO</t>
  </si>
  <si>
    <t>C218</t>
  </si>
  <si>
    <t>LEOPOLDO CLEMENTE CUEVAS MENDOZA</t>
  </si>
  <si>
    <t>CUML601115</t>
  </si>
  <si>
    <t>PES-CAD-0658</t>
  </si>
  <si>
    <t>CUME640808HQTVNM14</t>
  </si>
  <si>
    <t>EMILIANO JOAQUIN</t>
  </si>
  <si>
    <t>RIO GRANDE</t>
  </si>
  <si>
    <t>C219</t>
  </si>
  <si>
    <t>EMILIANO JOAQUIN CUEVAS MENDOZA</t>
  </si>
  <si>
    <t>CUME640808</t>
  </si>
  <si>
    <t>PES-CAD-0661</t>
  </si>
  <si>
    <t>GONG540616HQTNTD08</t>
  </si>
  <si>
    <t>RIO MOCTEZUMA</t>
  </si>
  <si>
    <t>C220</t>
  </si>
  <si>
    <t>JOSE GUADALUPE GONZALEZ NIETO</t>
  </si>
  <si>
    <t>GONG540616</t>
  </si>
  <si>
    <t>PES-CAD-0663</t>
  </si>
  <si>
    <t>GAYP730716MQTRXT03</t>
  </si>
  <si>
    <t>PATRICIA CARMEN</t>
  </si>
  <si>
    <t>GRANADOS</t>
  </si>
  <si>
    <t>YAÑEZ</t>
  </si>
  <si>
    <t>C221</t>
  </si>
  <si>
    <t>PATRICIA CARMEN GRANADOS YAÑEZ</t>
  </si>
  <si>
    <t>GAYP730716</t>
  </si>
  <si>
    <t>PES-CAD-0676</t>
  </si>
  <si>
    <t>GURH640928MQTDSR05</t>
  </si>
  <si>
    <t>HERMELINDA</t>
  </si>
  <si>
    <t>C222</t>
  </si>
  <si>
    <t>HERMELINDA GUDIÑO RIOS</t>
  </si>
  <si>
    <t>GURH640928</t>
  </si>
  <si>
    <t>PES-CAD-0678</t>
  </si>
  <si>
    <t>HECM580620MQTRRC01</t>
  </si>
  <si>
    <t>MA MICAELA ANTONIA</t>
  </si>
  <si>
    <t>RIO DE JANEIRO</t>
  </si>
  <si>
    <t>C223</t>
  </si>
  <si>
    <t>MA MICAELA ANTONIA HERNANDEZ CRUZ</t>
  </si>
  <si>
    <t>HECM580620</t>
  </si>
  <si>
    <t>PES-CAD-0681</t>
  </si>
  <si>
    <t>MARM690223MQTRMR09</t>
  </si>
  <si>
    <t>MARTHA</t>
  </si>
  <si>
    <t>C224</t>
  </si>
  <si>
    <t>MARTHA MARTINEZ RAMOS</t>
  </si>
  <si>
    <t>MARM690223</t>
  </si>
  <si>
    <t>PES-CAD-0685</t>
  </si>
  <si>
    <t>MAYS430815MQTRXR06</t>
  </si>
  <si>
    <t>SARA</t>
  </si>
  <si>
    <t>RIO NILO</t>
  </si>
  <si>
    <t>C225</t>
  </si>
  <si>
    <t>SARA MARTINEZ YAÑEZ</t>
  </si>
  <si>
    <t>MAYS430815</t>
  </si>
  <si>
    <t>PES-CAD-0686</t>
  </si>
  <si>
    <t>MAYM470819HQTRXG09</t>
  </si>
  <si>
    <t>C226</t>
  </si>
  <si>
    <t>MIGUEL MARTINEZ YAÑEZ</t>
  </si>
  <si>
    <t>MAYM470819</t>
  </si>
  <si>
    <t>PES-CAD-0693</t>
  </si>
  <si>
    <t>MEBF630306MQTNRL00</t>
  </si>
  <si>
    <t>FELICITAS TORIBIA</t>
  </si>
  <si>
    <t>RIO AMAZONAS</t>
  </si>
  <si>
    <t>C227</t>
  </si>
  <si>
    <t>FELICITAS TORIBIA MENDOZA BRAVO</t>
  </si>
  <si>
    <t>MEBF630306</t>
  </si>
  <si>
    <t>PES-CAD-0695</t>
  </si>
  <si>
    <t>MEBI740528HQTNRS12</t>
  </si>
  <si>
    <t>ISMAEL</t>
  </si>
  <si>
    <t>C228</t>
  </si>
  <si>
    <t>ISMAEL MENDOZA BRAVO</t>
  </si>
  <si>
    <t>MEBI740528</t>
  </si>
  <si>
    <t>PES-CAD-0696</t>
  </si>
  <si>
    <t>MERN480110MQTNSC00</t>
  </si>
  <si>
    <t>MA NICANORA</t>
  </si>
  <si>
    <t>C229</t>
  </si>
  <si>
    <t>MA NICANORA MENDOZA RIOS</t>
  </si>
  <si>
    <t>MERN480110</t>
  </si>
  <si>
    <t>PES-CAD-0697</t>
  </si>
  <si>
    <t>MEBJ520127HQTNRN04</t>
  </si>
  <si>
    <t>JUAN LUCIO</t>
  </si>
  <si>
    <t>C230</t>
  </si>
  <si>
    <t>JUAN LUCIO MENDOZA BRAVO</t>
  </si>
  <si>
    <t>MEBJ520127</t>
  </si>
  <si>
    <t>PES-CAD-0698</t>
  </si>
  <si>
    <t>MECA500213HQTNVN08</t>
  </si>
  <si>
    <t>ANTONIO CIRO</t>
  </si>
  <si>
    <t>C231</t>
  </si>
  <si>
    <t>ANTONIO CIRO MENTADO CUEVAS</t>
  </si>
  <si>
    <t>MECA500213</t>
  </si>
  <si>
    <t>PES-CAD-0707</t>
  </si>
  <si>
    <t>NIBJ540413HQTTRS02</t>
  </si>
  <si>
    <t>JUSTINO</t>
  </si>
  <si>
    <t>C232</t>
  </si>
  <si>
    <t>JUSTINO NIETO BRAVO</t>
  </si>
  <si>
    <t>NIBJ540413</t>
  </si>
  <si>
    <t>PES-CAD-0708</t>
  </si>
  <si>
    <t>NICJ531108HMCTVS02</t>
  </si>
  <si>
    <t>JESUS DOLORES</t>
  </si>
  <si>
    <t>RIO LERMA</t>
  </si>
  <si>
    <t>C233</t>
  </si>
  <si>
    <t>JESUS DOLORES NIETO CUEVAS</t>
  </si>
  <si>
    <t>NICJ531108</t>
  </si>
  <si>
    <t>PES-CAD-0709</t>
  </si>
  <si>
    <t>NICA680502HQTTVT04</t>
  </si>
  <si>
    <t>ATANASIO MARCELINO</t>
  </si>
  <si>
    <t>C234</t>
  </si>
  <si>
    <t>ATANASIO MARCELINO NIETO CUEVAS</t>
  </si>
  <si>
    <t>NICA680502</t>
  </si>
  <si>
    <t>PES-CAD-0710</t>
  </si>
  <si>
    <t>NIBF251004MQTTRR07</t>
  </si>
  <si>
    <t>FRANCISCA</t>
  </si>
  <si>
    <t>C235</t>
  </si>
  <si>
    <t>FRANCISCA NIETO BRAVO</t>
  </si>
  <si>
    <t>NIBF251004</t>
  </si>
  <si>
    <t>PES-CAD-0711</t>
  </si>
  <si>
    <t>PECG810901MQTRHL03</t>
  </si>
  <si>
    <t>C236</t>
  </si>
  <si>
    <t>GLORIA PEREZ CHAVEZ</t>
  </si>
  <si>
    <t>PECG810901</t>
  </si>
  <si>
    <t>PES-CAD-0724</t>
  </si>
  <si>
    <t>RICR820207HQTSVC01</t>
  </si>
  <si>
    <t>RICARDO</t>
  </si>
  <si>
    <t>C237</t>
  </si>
  <si>
    <t>RICARDO RIOS CUEVAS</t>
  </si>
  <si>
    <t>RICR820207</t>
  </si>
  <si>
    <t>PES-CAD-0725</t>
  </si>
  <si>
    <t>RIBP560427HQTSRD08</t>
  </si>
  <si>
    <t>PEDRO ANGEL</t>
  </si>
  <si>
    <t>C238</t>
  </si>
  <si>
    <t>PEDRO ANGEL RIOS BRAVO</t>
  </si>
  <si>
    <t>RIBP560427</t>
  </si>
  <si>
    <t>PES-CAD-0727</t>
  </si>
  <si>
    <t>RIMG530114HQTSND01</t>
  </si>
  <si>
    <t>C239</t>
  </si>
  <si>
    <t>J GUADALUPE RIOS MENTADO</t>
  </si>
  <si>
    <t>RIMG530114</t>
  </si>
  <si>
    <t>PES-CAD-0734</t>
  </si>
  <si>
    <t>VEVG640324MQTGLD19</t>
  </si>
  <si>
    <t>MA GUADALUPE IRENE</t>
  </si>
  <si>
    <t>VELAZQUEZ</t>
  </si>
  <si>
    <t>C240</t>
  </si>
  <si>
    <t>MA GUADALUPE IRENE VEGA VELAZQUEZ</t>
  </si>
  <si>
    <t>VEVG640324</t>
  </si>
  <si>
    <t>PES-CAD-0735</t>
  </si>
  <si>
    <t>VEMG320109MQTLRD03</t>
  </si>
  <si>
    <t>GUADALUPE</t>
  </si>
  <si>
    <t>C241</t>
  </si>
  <si>
    <t>GUADALUPE VELAZQUEZ MARTINEZ</t>
  </si>
  <si>
    <t>VEMG320109</t>
  </si>
  <si>
    <t>PES-CAD-0736</t>
  </si>
  <si>
    <t>YAVA430802MQTXLN09</t>
  </si>
  <si>
    <t>MARIA DE LOS ANGELES</t>
  </si>
  <si>
    <t>C242</t>
  </si>
  <si>
    <t>MARIA DE LOS ANGELES YAÑEZ VELAZQUEZ</t>
  </si>
  <si>
    <t>YAVA430802</t>
  </si>
  <si>
    <t>PES-CAD-0650</t>
  </si>
  <si>
    <t>BACS650811MQTRVS09</t>
  </si>
  <si>
    <t>SUSANA MARIA</t>
  </si>
  <si>
    <t>CHARCO FRIO (BARR. DE SANTIAGO)</t>
  </si>
  <si>
    <t>C243</t>
  </si>
  <si>
    <t>SUSANA MARIA BRAVO CUEVAS</t>
  </si>
  <si>
    <t>BACS650811</t>
  </si>
  <si>
    <t>PES-CAD-0651</t>
  </si>
  <si>
    <t>BARD601025HQTRMR01</t>
  </si>
  <si>
    <t>J DARIO</t>
  </si>
  <si>
    <t>C244</t>
  </si>
  <si>
    <t>J DARIO BRAVO RAMIREZ</t>
  </si>
  <si>
    <t>BARD601025</t>
  </si>
  <si>
    <t>PES-CAD-0654</t>
  </si>
  <si>
    <t>CALF650205MSPSGL00</t>
  </si>
  <si>
    <t>FELIPA</t>
  </si>
  <si>
    <t>CASTAÑEDA</t>
  </si>
  <si>
    <t>LUGO</t>
  </si>
  <si>
    <t>C245</t>
  </si>
  <si>
    <t>FELIPA CASTAÑEDA LUGO</t>
  </si>
  <si>
    <t>CALF650205</t>
  </si>
  <si>
    <t>PES-CAD-0659</t>
  </si>
  <si>
    <t>EEVZ530623HQTRGN08</t>
  </si>
  <si>
    <t>JOSE ZENON ABEL</t>
  </si>
  <si>
    <t>C246</t>
  </si>
  <si>
    <t>JOSE ZENON ABEL ERREGUIN VEGA</t>
  </si>
  <si>
    <t>EEVZ530623</t>
  </si>
  <si>
    <t>PES-CAD-0660</t>
  </si>
  <si>
    <t>GOGU851123HQTNDL04</t>
  </si>
  <si>
    <t>ULISES</t>
  </si>
  <si>
    <t>C247</t>
  </si>
  <si>
    <t>ULISES GONZALEZ GUDIÑO</t>
  </si>
  <si>
    <t>GOGU851123</t>
  </si>
  <si>
    <t>PES-CAD-0662</t>
  </si>
  <si>
    <t>GOSD480710MGTNLL01</t>
  </si>
  <si>
    <t>DELIA</t>
  </si>
  <si>
    <t>SALAZAR</t>
  </si>
  <si>
    <t>C248</t>
  </si>
  <si>
    <t>DELIA GONZALEZ SALAZAR</t>
  </si>
  <si>
    <t>GOSD480710</t>
  </si>
  <si>
    <t>PES-CAD-0664</t>
  </si>
  <si>
    <t>GUMA500427HQTDQN09</t>
  </si>
  <si>
    <t>ANASTACIO EFREN</t>
  </si>
  <si>
    <t>MAQUEDA</t>
  </si>
  <si>
    <t>C249</t>
  </si>
  <si>
    <t>ANASTACIO EFREN GUDIÑO MAQUEDA</t>
  </si>
  <si>
    <t>GUMA500427</t>
  </si>
  <si>
    <t>PES-CAD-0665</t>
  </si>
  <si>
    <t>GUQJ520619MQTDNL00</t>
  </si>
  <si>
    <t>JULIANA EUDELIA</t>
  </si>
  <si>
    <t>IGNACIO ALDAMA</t>
  </si>
  <si>
    <t>C250</t>
  </si>
  <si>
    <t>JULIANA EUDELIA GUDIÑO QUINTANAR</t>
  </si>
  <si>
    <t>GUQJ520619</t>
  </si>
  <si>
    <t>PES-CAD-0666</t>
  </si>
  <si>
    <t>GUMJ570330HQTDQN07</t>
  </si>
  <si>
    <t>JUAN ANTONIO</t>
  </si>
  <si>
    <t>C251</t>
  </si>
  <si>
    <t>JUAN ANTONIO GUDIÑO MAQUEDA</t>
  </si>
  <si>
    <t>GUMJ570330</t>
  </si>
  <si>
    <t>PES-CAD-0668</t>
  </si>
  <si>
    <t>GUCL410420HQTDRS06</t>
  </si>
  <si>
    <t>LUIS PANFILO</t>
  </si>
  <si>
    <t>C252</t>
  </si>
  <si>
    <t>LUIS PANFILO GUDIÑO CORTES</t>
  </si>
  <si>
    <t>GUCL410420</t>
  </si>
  <si>
    <t>PES-CAD-0669</t>
  </si>
  <si>
    <t>GUGG830628HQTDDD09</t>
  </si>
  <si>
    <t>C253</t>
  </si>
  <si>
    <t>JOSE GUADALUPE GUDIÑO GUDIÑO</t>
  </si>
  <si>
    <t>GUGG830628</t>
  </si>
  <si>
    <t>PES-CAD-0670</t>
  </si>
  <si>
    <t>GUML730731MQTDXR05</t>
  </si>
  <si>
    <t>MARIA DE LOURDES</t>
  </si>
  <si>
    <t>C254</t>
  </si>
  <si>
    <t>MARIA DE LOURDES GUDIÑO MUÑOZ</t>
  </si>
  <si>
    <t>GUML730731</t>
  </si>
  <si>
    <t>PES-CAD-0672</t>
  </si>
  <si>
    <t>GUVA530118HQTDVD04</t>
  </si>
  <si>
    <t>ADAN</t>
  </si>
  <si>
    <t>VIVEROS</t>
  </si>
  <si>
    <t>JOSE AMPARO GUDIÑO YAÑEZ</t>
  </si>
  <si>
    <t>C255</t>
  </si>
  <si>
    <t>ADAN GUDIÑO VIVEROS</t>
  </si>
  <si>
    <t>GUVA530118</t>
  </si>
  <si>
    <t>PES-CAD-0673</t>
  </si>
  <si>
    <t>GUTA590316HQTDVB00</t>
  </si>
  <si>
    <t>ABRAHAM JUVENAL</t>
  </si>
  <si>
    <t>TOVAR</t>
  </si>
  <si>
    <t>C256</t>
  </si>
  <si>
    <t>ABRAHAM JUVENAL GUDIÑO TOVAR</t>
  </si>
  <si>
    <t>GUTA590316</t>
  </si>
  <si>
    <t>PES-CAD-0674</t>
  </si>
  <si>
    <t>GUNL930410HQTDTZ05</t>
  </si>
  <si>
    <t>C257</t>
  </si>
  <si>
    <t>LAZARO GUDIÑO NIETO</t>
  </si>
  <si>
    <t>GUNL930410</t>
  </si>
  <si>
    <t>PES-CAD-0675</t>
  </si>
  <si>
    <t>GUGM740703HQTDNR09</t>
  </si>
  <si>
    <t>MARCIAL</t>
  </si>
  <si>
    <t>INSURGENTES</t>
  </si>
  <si>
    <t>C258</t>
  </si>
  <si>
    <t>MARCIAL GUDIÑO GONZALEZ</t>
  </si>
  <si>
    <t>GUGM740703</t>
  </si>
  <si>
    <t>PES-CAD-0677</t>
  </si>
  <si>
    <t>GURM571216HQTRMS08</t>
  </si>
  <si>
    <t>MISAEL DAVID</t>
  </si>
  <si>
    <t>JOSEFA ORTIZ DE DOMÍNGUEZ</t>
  </si>
  <si>
    <t>C259</t>
  </si>
  <si>
    <t>MISAEL DAVID GUERRERO RAMIREZ</t>
  </si>
  <si>
    <t>GURM571216</t>
  </si>
  <si>
    <t>PES-CAD-0679</t>
  </si>
  <si>
    <t>MAXC441028MQTQXR08</t>
  </si>
  <si>
    <t>CIRILA CRISPINA</t>
  </si>
  <si>
    <t/>
  </si>
  <si>
    <t>C260</t>
  </si>
  <si>
    <t>CIRILA CRISPINA MAQUEDA</t>
  </si>
  <si>
    <t>MAXC441028</t>
  </si>
  <si>
    <t>PES-CAD-0690</t>
  </si>
  <si>
    <t>MEBS660124MQTNRC08</t>
  </si>
  <si>
    <t>M DEL SOCORRO TEOFILA</t>
  </si>
  <si>
    <t>C261</t>
  </si>
  <si>
    <t>M DEL SOCORRO TEOFILA MENDOZA BRAVO</t>
  </si>
  <si>
    <t>MEBS660124</t>
  </si>
  <si>
    <t>PES-CAD-0691</t>
  </si>
  <si>
    <t>MEGA780920HQTNDR03</t>
  </si>
  <si>
    <t>C262</t>
  </si>
  <si>
    <t>AURELIO MENDOZA GUDIÑO</t>
  </si>
  <si>
    <t>MEGA780920</t>
  </si>
  <si>
    <t>PES-CAD-0692</t>
  </si>
  <si>
    <t>MEBA570408HQTNRL08</t>
  </si>
  <si>
    <t>ALVERTO</t>
  </si>
  <si>
    <t>VICENTE GUERRERO</t>
  </si>
  <si>
    <t>C263</t>
  </si>
  <si>
    <t>ALVERTO MENDOZA BRAVO</t>
  </si>
  <si>
    <t>MEBA570408</t>
  </si>
  <si>
    <t>PES-CAD-0699</t>
  </si>
  <si>
    <t>MUYG530321MQTXXL02</t>
  </si>
  <si>
    <t>GLORIA BENITA YRENE</t>
  </si>
  <si>
    <t>C264</t>
  </si>
  <si>
    <t>GLORIA BENITA YRENE MUÑOZ YAÑEZ</t>
  </si>
  <si>
    <t>MUYG530321</t>
  </si>
  <si>
    <t>PES-CAD-0700</t>
  </si>
  <si>
    <t>MUGS401211HQTXNL07</t>
  </si>
  <si>
    <t>C265</t>
  </si>
  <si>
    <t>SALVADOR MUÑOZ GONZALEZ</t>
  </si>
  <si>
    <t>MUGS401211</t>
  </si>
  <si>
    <t>PES-CAD-0701</t>
  </si>
  <si>
    <t>MUYJ470422HQTXXN03</t>
  </si>
  <si>
    <t>JUAN ALEJANDRO</t>
  </si>
  <si>
    <t>C266</t>
  </si>
  <si>
    <t>JUAN ALEJANDRO MUÑOZ YAÑEZ</t>
  </si>
  <si>
    <t>MUYJ470422</t>
  </si>
  <si>
    <t>PES-CAD-0702</t>
  </si>
  <si>
    <t>MUGI450617HQTXNS07</t>
  </si>
  <si>
    <t>ISAURO ANATOLIO</t>
  </si>
  <si>
    <t>C267</t>
  </si>
  <si>
    <t>ISAURO ANATOLIO MUÑOZ GONZALEZ</t>
  </si>
  <si>
    <t>MUGI450617</t>
  </si>
  <si>
    <t>PES-CAD-0703</t>
  </si>
  <si>
    <t>MUYR560207HQTXXC07</t>
  </si>
  <si>
    <t>J RICARDO VALENTE</t>
  </si>
  <si>
    <t>C268</t>
  </si>
  <si>
    <t>J RICARDO VALENTE MUÑOZ YAÑEZ</t>
  </si>
  <si>
    <t>MUYR560207</t>
  </si>
  <si>
    <t>PES-CAD-0704</t>
  </si>
  <si>
    <t>MUYA640408HQTXXM08</t>
  </si>
  <si>
    <t>AMANCIO ALBERTO</t>
  </si>
  <si>
    <t>C269</t>
  </si>
  <si>
    <t>AMANCIO ALBERTO MUÑOZ YAÑEZ</t>
  </si>
  <si>
    <t>MUYA640408</t>
  </si>
  <si>
    <t>PES-CAD-0705</t>
  </si>
  <si>
    <t>MUGP430111HQTXNL06</t>
  </si>
  <si>
    <t>PALEMON</t>
  </si>
  <si>
    <t>C270</t>
  </si>
  <si>
    <t>PALEMON MUÑOZ GONZALEZ</t>
  </si>
  <si>
    <t>MUGP430111</t>
  </si>
  <si>
    <t>PES-CAD-0706</t>
  </si>
  <si>
    <t>MUGR520217MQTXNM07</t>
  </si>
  <si>
    <t>ROMUALDA ANGELA</t>
  </si>
  <si>
    <t>C271</t>
  </si>
  <si>
    <t>ROMUALDA ANGELA MUÑOZ GONZALEZ</t>
  </si>
  <si>
    <t>MUGR520217</t>
  </si>
  <si>
    <t>PES-CAD-0712</t>
  </si>
  <si>
    <t>RAMT310107MQTMXR00</t>
  </si>
  <si>
    <t>M TRINIDAD</t>
  </si>
  <si>
    <t>C272</t>
  </si>
  <si>
    <t>M TRINIDAD RAMIREZ MUÑOZ</t>
  </si>
  <si>
    <t>RAMT310107</t>
  </si>
  <si>
    <t>PES-CAD-0713</t>
  </si>
  <si>
    <t>RAMD751203HQTMXN05</t>
  </si>
  <si>
    <t>DANIEL JAVIER</t>
  </si>
  <si>
    <t>C273</t>
  </si>
  <si>
    <t>DANIEL JAVIER RAMIREZ MUÑOZ</t>
  </si>
  <si>
    <t>RAMD751203</t>
  </si>
  <si>
    <t>PES-CAD-0714</t>
  </si>
  <si>
    <t>RAMM390520MQTMRR09</t>
  </si>
  <si>
    <t>MARIA</t>
  </si>
  <si>
    <t>C274</t>
  </si>
  <si>
    <t>MARIA RAMIREZ MARTINEZ</t>
  </si>
  <si>
    <t>RAMM390520</t>
  </si>
  <si>
    <t>PES-CAD-0715</t>
  </si>
  <si>
    <t>RAMR531229HQTMRP05</t>
  </si>
  <si>
    <t>RUPERTO ANTONIO APOLINAR</t>
  </si>
  <si>
    <t>C275</t>
  </si>
  <si>
    <t>RUPERTO ANTONIO APOLINAR RAMIREZ MARTINEZ</t>
  </si>
  <si>
    <t>RAMR531229</t>
  </si>
  <si>
    <t>PES-CAD-0716</t>
  </si>
  <si>
    <t>RABA760112HQTMRL05</t>
  </si>
  <si>
    <t>ALFREDO</t>
  </si>
  <si>
    <t>C276</t>
  </si>
  <si>
    <t>ALFREDO RAMIREZ BRAVO</t>
  </si>
  <si>
    <t>RABA760112</t>
  </si>
  <si>
    <t>PES-CAD-0717</t>
  </si>
  <si>
    <t>RAMF440317HQTMXR00</t>
  </si>
  <si>
    <t>JOSE FRANCISCO NEREO</t>
  </si>
  <si>
    <t>C277</t>
  </si>
  <si>
    <t>JOSE FRANCISCO NEREO RAMIREZ MUÑOZ</t>
  </si>
  <si>
    <t>RAMF440317</t>
  </si>
  <si>
    <t>PES-CAD-0718</t>
  </si>
  <si>
    <t>RAEC700611HQTMRR08</t>
  </si>
  <si>
    <t>J CARMEN</t>
  </si>
  <si>
    <t>C278</t>
  </si>
  <si>
    <t>J CARMEN RAMIREZ ERREGUIN</t>
  </si>
  <si>
    <t>RAEC700611</t>
  </si>
  <si>
    <t>PES-CAD-0719</t>
  </si>
  <si>
    <t>RAMJ330501HQTMXS06</t>
  </si>
  <si>
    <t>C279</t>
  </si>
  <si>
    <t>JOSE RAMIREZ MUÑOZ</t>
  </si>
  <si>
    <t>RAMJ330501</t>
  </si>
  <si>
    <t>PES-CAD-0720</t>
  </si>
  <si>
    <t>RAMR381007HQTMXF07</t>
  </si>
  <si>
    <t>RAFAEL</t>
  </si>
  <si>
    <t>C280</t>
  </si>
  <si>
    <t>RAFAEL RAMIREZ MUÑOZ</t>
  </si>
  <si>
    <t>RAMR381007</t>
  </si>
  <si>
    <t>PES-CAD-0721</t>
  </si>
  <si>
    <t>RACE770417HQTMRS04</t>
  </si>
  <si>
    <t>ESTEBAN</t>
  </si>
  <si>
    <t>C281</t>
  </si>
  <si>
    <t>ESTEBAN RAMIREZ CRUZ</t>
  </si>
  <si>
    <t>RACE770417</t>
  </si>
  <si>
    <t>PES-CAD-0722</t>
  </si>
  <si>
    <t>RARB701018HQTMML05</t>
  </si>
  <si>
    <t>J BALTAZAR MELCHOR</t>
  </si>
  <si>
    <t>C282</t>
  </si>
  <si>
    <t>J BALTAZAR MELCHOR RAMIREZ RAMIREZ</t>
  </si>
  <si>
    <t>RARB701018</t>
  </si>
  <si>
    <t>PES-CAD-0723</t>
  </si>
  <si>
    <t>RARJ500127MQTMMN07</t>
  </si>
  <si>
    <t>JUANA FELIPA</t>
  </si>
  <si>
    <t>JOSE MARIA MORELOS</t>
  </si>
  <si>
    <t>C283</t>
  </si>
  <si>
    <t>JUANA FELIPA RAMIREZ RAMIREZ</t>
  </si>
  <si>
    <t>RARJ500127</t>
  </si>
  <si>
    <t>PES-CAD-0726</t>
  </si>
  <si>
    <t>RIMJ400216MQTSNS02</t>
  </si>
  <si>
    <t>C284</t>
  </si>
  <si>
    <t>JOSEFINA RIOS MENTADO</t>
  </si>
  <si>
    <t>RIMJ400216</t>
  </si>
  <si>
    <t>PES-CAD-0728</t>
  </si>
  <si>
    <t>RORO510803MQTDMF07</t>
  </si>
  <si>
    <t>OFELIA ROSA</t>
  </si>
  <si>
    <t>C285</t>
  </si>
  <si>
    <t>OFELIA ROSA RODRIGUEZ RAMIREZ</t>
  </si>
  <si>
    <t>RORO510803</t>
  </si>
  <si>
    <t>PES-CAD-0729</t>
  </si>
  <si>
    <t>ROCH790601HQTDVR02</t>
  </si>
  <si>
    <t>HORACIO</t>
  </si>
  <si>
    <t>C286</t>
  </si>
  <si>
    <t>HORACIO RODRIGUEZ CUEVAS</t>
  </si>
  <si>
    <t>ROCH790601</t>
  </si>
  <si>
    <t>PES-CAD-0730</t>
  </si>
  <si>
    <t>RORC561018MQTDMN04</t>
  </si>
  <si>
    <t>MA CONCEPCION</t>
  </si>
  <si>
    <t>C287</t>
  </si>
  <si>
    <t>MA CONCEPCION RODRIGUEZ RAMIREZ</t>
  </si>
  <si>
    <t>RORC561018</t>
  </si>
  <si>
    <t>PES-CAD-0731</t>
  </si>
  <si>
    <t>ROMA740224MQTDRN00</t>
  </si>
  <si>
    <t>C288</t>
  </si>
  <si>
    <t>ANTONIA RODRIGUEZ MARTINEZ</t>
  </si>
  <si>
    <t>ROMA740224</t>
  </si>
  <si>
    <t>PES-CAD-0732</t>
  </si>
  <si>
    <t>SEMN650624HQTRRT05</t>
  </si>
  <si>
    <t>NATIVIDAD CRISTINO</t>
  </si>
  <si>
    <t>SERRANO</t>
  </si>
  <si>
    <t>C289</t>
  </si>
  <si>
    <t>NATIVIDAD CRISTINO SERRANO MARTINEZ</t>
  </si>
  <si>
    <t>SEMN650624</t>
  </si>
  <si>
    <t>PES-CAD-0737</t>
  </si>
  <si>
    <t>ZAMR690207MQTMXM07</t>
  </si>
  <si>
    <t>ROMUALDA</t>
  </si>
  <si>
    <t>ZAMORANO</t>
  </si>
  <si>
    <t>C290</t>
  </si>
  <si>
    <t>ROMUALDA ZAMORANO MUÑOZ</t>
  </si>
  <si>
    <t>ZAMR690207</t>
  </si>
  <si>
    <t>PES-CAD-1246</t>
  </si>
  <si>
    <t>BORE460414HQTCSZ06</t>
  </si>
  <si>
    <t>EZEQUIEL</t>
  </si>
  <si>
    <t>BOCANEGRA</t>
  </si>
  <si>
    <t>CORRAL BLANCO</t>
  </si>
  <si>
    <t>SAN JUAN DE LA ROSA</t>
  </si>
  <si>
    <t>C291</t>
  </si>
  <si>
    <t>EZEQUIEL BOCANEGRA RESENDIZ</t>
  </si>
  <si>
    <t>BORE460414</t>
  </si>
  <si>
    <t>PES-CAD-1247</t>
  </si>
  <si>
    <t>CARI920404HQTHSS01</t>
  </si>
  <si>
    <t>ISIDORO</t>
  </si>
  <si>
    <t>C292</t>
  </si>
  <si>
    <t>ISIDORO CHAVEZ RESENDIZ</t>
  </si>
  <si>
    <t>CARI920404</t>
  </si>
  <si>
    <t>PES-CAD-1251</t>
  </si>
  <si>
    <t>GORO670703MGTNJL03</t>
  </si>
  <si>
    <t>OLIVA</t>
  </si>
  <si>
    <t>ROJAS</t>
  </si>
  <si>
    <t>C293</t>
  </si>
  <si>
    <t>OLIVA GONZALEZ ROJAS</t>
  </si>
  <si>
    <t>GORO670703</t>
  </si>
  <si>
    <t>PES-CAD-1252</t>
  </si>
  <si>
    <t>GURD830131HQTRSV04</t>
  </si>
  <si>
    <t>C294</t>
  </si>
  <si>
    <t>DAVID GUERRERO RESENDIZ</t>
  </si>
  <si>
    <t>GURD830131</t>
  </si>
  <si>
    <t>PES-CAD-1253</t>
  </si>
  <si>
    <t>GUMR540306HQTRRM01</t>
  </si>
  <si>
    <t>C295</t>
  </si>
  <si>
    <t>RAMON GUERRERO MARTINEZ</t>
  </si>
  <si>
    <t>GUMR540306</t>
  </si>
  <si>
    <t>PES-CAD-1254</t>
  </si>
  <si>
    <t>GUMJ630127HQTRRN05</t>
  </si>
  <si>
    <t>JUAN HERON</t>
  </si>
  <si>
    <t>C296</t>
  </si>
  <si>
    <t>JUAN HERON GUERRERO MARTINEZ</t>
  </si>
  <si>
    <t>GUMJ630127</t>
  </si>
  <si>
    <t>PES-CAD-1255</t>
  </si>
  <si>
    <t>HEGJ480120MQTRRN08</t>
  </si>
  <si>
    <t>C297</t>
  </si>
  <si>
    <t>JUANA HERNANDEZ GUERRERO</t>
  </si>
  <si>
    <t>HEGJ480120</t>
  </si>
  <si>
    <t>PES-CAD-1256</t>
  </si>
  <si>
    <t>HEGC490202MQTRRT00</t>
  </si>
  <si>
    <t>CATALINA</t>
  </si>
  <si>
    <t>C298</t>
  </si>
  <si>
    <t>CATALINA HERNANDEZ GUERRERO</t>
  </si>
  <si>
    <t>HEGC490202</t>
  </si>
  <si>
    <t>PES-CAD-1257</t>
  </si>
  <si>
    <t>HERD750213HQTRSV04</t>
  </si>
  <si>
    <t>C299</t>
  </si>
  <si>
    <t>DAVID HERNANDEZ RESENDIZ</t>
  </si>
  <si>
    <t>HERD750213</t>
  </si>
  <si>
    <t>PES-CAD-1258</t>
  </si>
  <si>
    <t>HEMA720903HQTRRR03</t>
  </si>
  <si>
    <t>ARISTEO ANTONIO</t>
  </si>
  <si>
    <t>C300</t>
  </si>
  <si>
    <t>ARISTEO ANTONIO HERNANDEZ MARTINEZ</t>
  </si>
  <si>
    <t>HEMA720903</t>
  </si>
  <si>
    <t>PES-CAD-1259</t>
  </si>
  <si>
    <t>HEMM570630HQTRRR06</t>
  </si>
  <si>
    <t>C301</t>
  </si>
  <si>
    <t>MARCIAL HERNANDEZ MARTINEZ</t>
  </si>
  <si>
    <t>HEMM570630</t>
  </si>
  <si>
    <t>PES-CAD-1260</t>
  </si>
  <si>
    <t>HERM800213HQTRSN07</t>
  </si>
  <si>
    <t>LAS MINAS</t>
  </si>
  <si>
    <t>C302</t>
  </si>
  <si>
    <t>MANUEL HERNANDEZ RESENDIZ</t>
  </si>
  <si>
    <t>HERM800213</t>
  </si>
  <si>
    <t>PES-CAD-1261</t>
  </si>
  <si>
    <t>HEGM680907HQTRRG05</t>
  </si>
  <si>
    <t>C303</t>
  </si>
  <si>
    <t>MIGUEL HERNANDEZ GUERRERO</t>
  </si>
  <si>
    <t>HEGM680907</t>
  </si>
  <si>
    <t>PES-CAD-1262</t>
  </si>
  <si>
    <t>HERG730930HQTRSR07</t>
  </si>
  <si>
    <t>GERONIMO</t>
  </si>
  <si>
    <t>C304</t>
  </si>
  <si>
    <t>GERONIMO HERNANDEZ RESENDIZ</t>
  </si>
  <si>
    <t>HERG730930</t>
  </si>
  <si>
    <t>PES-CAD-1263</t>
  </si>
  <si>
    <t>HEML371031MQTRRC02</t>
  </si>
  <si>
    <t>LUCILA</t>
  </si>
  <si>
    <t>C305</t>
  </si>
  <si>
    <t>LUCILA HERNANDEZ MARTINEZ</t>
  </si>
  <si>
    <t>HEML371031</t>
  </si>
  <si>
    <t>PES-CAD-1264</t>
  </si>
  <si>
    <t>JAGG540503MOCVRD04</t>
  </si>
  <si>
    <t>GUDELIA</t>
  </si>
  <si>
    <t>C306</t>
  </si>
  <si>
    <t>GUDELIA JAVIER GARCIA</t>
  </si>
  <si>
    <t>JAGG540503</t>
  </si>
  <si>
    <t>PES-CAD-1266</t>
  </si>
  <si>
    <t>MAMA720909HQTRJR03</t>
  </si>
  <si>
    <t>LOS MARTINEZ</t>
  </si>
  <si>
    <t>C307</t>
  </si>
  <si>
    <t>ARNULFO MARTINEZ MEJIA</t>
  </si>
  <si>
    <t>MAMA720909</t>
  </si>
  <si>
    <t>PES-CAD-1267</t>
  </si>
  <si>
    <t>MARP580611HQTRSB03</t>
  </si>
  <si>
    <t>J PABLO</t>
  </si>
  <si>
    <t>C308</t>
  </si>
  <si>
    <t>J PABLO MARTINEZ RESENDIZ</t>
  </si>
  <si>
    <t>MARP580611</t>
  </si>
  <si>
    <t>PES-CAD-1269</t>
  </si>
  <si>
    <t>MACA821102HQTRHN01</t>
  </si>
  <si>
    <t>ANGEL</t>
  </si>
  <si>
    <t>C309</t>
  </si>
  <si>
    <t>ANGEL MARTINEZ CHAVEZ</t>
  </si>
  <si>
    <t>MACA821102</t>
  </si>
  <si>
    <t>PES-CAD-1271</t>
  </si>
  <si>
    <t>MARM601104HQTRSN11</t>
  </si>
  <si>
    <t>J MANUEL</t>
  </si>
  <si>
    <t>C310</t>
  </si>
  <si>
    <t>J MANUEL MARTINEZ RESENDIZ</t>
  </si>
  <si>
    <t>MARM601104</t>
  </si>
  <si>
    <t>PES-CAD-1272</t>
  </si>
  <si>
    <t>MARP330915MQTRSR14</t>
  </si>
  <si>
    <t>M PORFIRIA MERCED</t>
  </si>
  <si>
    <t>C311</t>
  </si>
  <si>
    <t>M PORFIRIA MERCED MARTINEZ RESENDIZ</t>
  </si>
  <si>
    <t>MARP330915</t>
  </si>
  <si>
    <t>PES-CAD-1273</t>
  </si>
  <si>
    <t>MARJ520524HQTRSN04</t>
  </si>
  <si>
    <t>JUAN GERMAN</t>
  </si>
  <si>
    <t>C312</t>
  </si>
  <si>
    <t>JUAN GERMAN MARTINEZ RESENDIZ</t>
  </si>
  <si>
    <t>MARJ520524</t>
  </si>
  <si>
    <t>PES-CAD-1274</t>
  </si>
  <si>
    <t>MAMI500212MQTRJS04</t>
  </si>
  <si>
    <t>C313</t>
  </si>
  <si>
    <t>MARIA ISABEL MARTINEZ MEJIA</t>
  </si>
  <si>
    <t>MAMI500212</t>
  </si>
  <si>
    <t>PES-CAD-1275</t>
  </si>
  <si>
    <t>MAHJ430404HQTRRN06</t>
  </si>
  <si>
    <t>C314</t>
  </si>
  <si>
    <t>JUAN MARTINEZ HERNANDEZ</t>
  </si>
  <si>
    <t>MAHJ430404</t>
  </si>
  <si>
    <t>PES-CAD-1276</t>
  </si>
  <si>
    <t>MARE460921MQTRSF08</t>
  </si>
  <si>
    <t>EFIGENIA VICTORIA</t>
  </si>
  <si>
    <t>C315</t>
  </si>
  <si>
    <t>EFIGENIA VICTORIA MARTINEZ RESENDIZ</t>
  </si>
  <si>
    <t>MARE460921</t>
  </si>
  <si>
    <t>PES-CAD-1277</t>
  </si>
  <si>
    <t>MALA710807HQTRCL00</t>
  </si>
  <si>
    <t>LUCAS</t>
  </si>
  <si>
    <t>C316</t>
  </si>
  <si>
    <t>ALBERTO MARTINEZ LUCAS</t>
  </si>
  <si>
    <t>MALA710807</t>
  </si>
  <si>
    <t>PES-CAD-1278</t>
  </si>
  <si>
    <t>MARR500504HQTRSB01</t>
  </si>
  <si>
    <t>JOSE ROBERTO</t>
  </si>
  <si>
    <t>C317</t>
  </si>
  <si>
    <t>JOSE ROBERTO MARTINEZ RESENDIZ</t>
  </si>
  <si>
    <t>MARR500504</t>
  </si>
  <si>
    <t>PES-CAD-1279</t>
  </si>
  <si>
    <t>MAMA411005MQTTRT09</t>
  </si>
  <si>
    <t>ATILANO</t>
  </si>
  <si>
    <t>MATA</t>
  </si>
  <si>
    <t>C318</t>
  </si>
  <si>
    <t>ATILANO MATA MARTINEZ</t>
  </si>
  <si>
    <t>MAMA411005</t>
  </si>
  <si>
    <t>PES-CAD-1280</t>
  </si>
  <si>
    <t>MACJ440305HQTTHS01</t>
  </si>
  <si>
    <t>C319</t>
  </si>
  <si>
    <t>JOSE MATA CHAVEZ</t>
  </si>
  <si>
    <t>MACJ440305</t>
  </si>
  <si>
    <t>PES-CAD-1281</t>
  </si>
  <si>
    <t>MAGD750522HQTTNN01</t>
  </si>
  <si>
    <t>C320</t>
  </si>
  <si>
    <t>DANIEL MATA GONZALEZ</t>
  </si>
  <si>
    <t>MAGD750522</t>
  </si>
  <si>
    <t>PES-CAD-1282</t>
  </si>
  <si>
    <t>MACP460628HQTTHB04</t>
  </si>
  <si>
    <t>C321</t>
  </si>
  <si>
    <t>PABLO MATA CHAVEZ</t>
  </si>
  <si>
    <t>MACP460628</t>
  </si>
  <si>
    <t>PES-CAD-1283</t>
  </si>
  <si>
    <t>MACC400525HQTTHR09</t>
  </si>
  <si>
    <t>C322</t>
  </si>
  <si>
    <t>CIRO MATA CHAVEZ</t>
  </si>
  <si>
    <t>MACC400525</t>
  </si>
  <si>
    <t>PES-CAD-1290</t>
  </si>
  <si>
    <t>REMM631006HQTSRN06</t>
  </si>
  <si>
    <t>C323</t>
  </si>
  <si>
    <t>MANUEL RESENDIZ MARTINEZ</t>
  </si>
  <si>
    <t>REMM631006</t>
  </si>
  <si>
    <t>PES-CAD-0738</t>
  </si>
  <si>
    <t>AUSI700515HQTGNS07</t>
  </si>
  <si>
    <t>ISIDRO PETRONILO</t>
  </si>
  <si>
    <t>C324</t>
  </si>
  <si>
    <t>ISIDRO PETRONILO AGUILAR SANCHEZ</t>
  </si>
  <si>
    <t>AUSI700515</t>
  </si>
  <si>
    <t>aguilaaar70@gmail.com</t>
  </si>
  <si>
    <t>PES-CAD-0739</t>
  </si>
  <si>
    <t>AAOA610913MQTLRM09</t>
  </si>
  <si>
    <t>AMADA SOFIA</t>
  </si>
  <si>
    <t>ALVARADO</t>
  </si>
  <si>
    <t>C325</t>
  </si>
  <si>
    <t>AMADA SOFIA ALVARADO ORTIZ</t>
  </si>
  <si>
    <t>AAOA610913</t>
  </si>
  <si>
    <t>PES-CAD-0740</t>
  </si>
  <si>
    <t>AAMJ521208HQTLXR01</t>
  </si>
  <si>
    <t>JERONIMO GUILLERMO</t>
  </si>
  <si>
    <t>C326</t>
  </si>
  <si>
    <t>JERONIMO GUILLERMO ALVARADO MUÑOZ</t>
  </si>
  <si>
    <t>AAMJ521208</t>
  </si>
  <si>
    <t>PES-CAD-0741</t>
  </si>
  <si>
    <t>EEVR770330HQTRGG09</t>
  </si>
  <si>
    <t>REGULO ONOFRE</t>
  </si>
  <si>
    <t>DE LA VEGA</t>
  </si>
  <si>
    <t>C327</t>
  </si>
  <si>
    <t>REGULO ONOFRE ERREGUIN DE LA VEGA</t>
  </si>
  <si>
    <t>EEVR770330</t>
  </si>
  <si>
    <t>PES-CAD-0743</t>
  </si>
  <si>
    <t>EEAB660820MQTRGR02</t>
  </si>
  <si>
    <t>BERNARDINA ROSALIA</t>
  </si>
  <si>
    <t>C328</t>
  </si>
  <si>
    <t>BERNARDINA ROSALIA ERREGUIN AGUILAR</t>
  </si>
  <si>
    <t>EEAB660820</t>
  </si>
  <si>
    <t>PES-CAD-0744</t>
  </si>
  <si>
    <t>GOCA530415HQTNRN06</t>
  </si>
  <si>
    <t>ANASTACIO JAIME ODILON</t>
  </si>
  <si>
    <t>DE LA CRUZ</t>
  </si>
  <si>
    <t>C329</t>
  </si>
  <si>
    <t>ANASTACIO JAIME ODILON GONZALEZ DE LA CRUZ</t>
  </si>
  <si>
    <t>GOCA530415</t>
  </si>
  <si>
    <t>PES-CAD-0745</t>
  </si>
  <si>
    <t>MAAI770513MQTRLM16</t>
  </si>
  <si>
    <t>IMELDA</t>
  </si>
  <si>
    <t>C330</t>
  </si>
  <si>
    <t>IMELDA MARTINEZ ALVARADO</t>
  </si>
  <si>
    <t>MAAI770513</t>
  </si>
  <si>
    <t>PES-CAD-0746</t>
  </si>
  <si>
    <t>MUMF740127HQTXRL06</t>
  </si>
  <si>
    <t>FELIPE OSCAR</t>
  </si>
  <si>
    <t>C331</t>
  </si>
  <si>
    <t>FELIPE OSCAR MUÑOZ MARTINEZ</t>
  </si>
  <si>
    <t>MUMF740127</t>
  </si>
  <si>
    <t>PES-CAD-0747</t>
  </si>
  <si>
    <t>MUAO430509HQTXLD03</t>
  </si>
  <si>
    <t>C332</t>
  </si>
  <si>
    <t>ODILON MUÑOZ ALVARADO</t>
  </si>
  <si>
    <t>MUAO430509</t>
  </si>
  <si>
    <t>PES-CAD-0748</t>
  </si>
  <si>
    <t>MUAA620510HQTXLN04</t>
  </si>
  <si>
    <t>C333</t>
  </si>
  <si>
    <t>ANTONIO MUÑOZ ALVARADO</t>
  </si>
  <si>
    <t>MUAA620510</t>
  </si>
  <si>
    <t>PES-CAD-0750</t>
  </si>
  <si>
    <t>MUGF470126HQTXND08</t>
  </si>
  <si>
    <t>FIDENCIO</t>
  </si>
  <si>
    <t>C334</t>
  </si>
  <si>
    <t>FIDENCIO MUÑOZ GONZALEZ</t>
  </si>
  <si>
    <t>MUGF470126</t>
  </si>
  <si>
    <t>PES-CAD-0752</t>
  </si>
  <si>
    <t>MUVJ761114MQTXGS09</t>
  </si>
  <si>
    <t>JOSEFINA GUADALUPE</t>
  </si>
  <si>
    <t>C335</t>
  </si>
  <si>
    <t>JOSEFINA GUADALUPE MUÑOZ DE LA VEGA</t>
  </si>
  <si>
    <t>MUVJ761114</t>
  </si>
  <si>
    <t>PES-CAD-0753</t>
  </si>
  <si>
    <t>SAMJ491114HQTNXS14</t>
  </si>
  <si>
    <t>JOSAFAT DAMASO FAUSTO</t>
  </si>
  <si>
    <t>LOS SANCHEZ</t>
  </si>
  <si>
    <t>C336</t>
  </si>
  <si>
    <t>JOSAFAT DAMASO FAUSTO SANCHEZ MUÑOZ</t>
  </si>
  <si>
    <t>SAMJ491114</t>
  </si>
  <si>
    <t>PES-CAD-0754</t>
  </si>
  <si>
    <t>SAGM630722MQTNNG04</t>
  </si>
  <si>
    <t>MARIA MAGDALENA SUSANA</t>
  </si>
  <si>
    <t>C337</t>
  </si>
  <si>
    <t>MARIA MAGDALENA SUSANA SANCHEZ GONZALEZ</t>
  </si>
  <si>
    <t>SAGM630722</t>
  </si>
  <si>
    <t>PES-CAD-0755</t>
  </si>
  <si>
    <t>VEAN681206HQTGLC00</t>
  </si>
  <si>
    <t>NICOLAS CONCEPCION</t>
  </si>
  <si>
    <t>C338</t>
  </si>
  <si>
    <t>NICOLAS CONCEPCION VEGA ALVARADO</t>
  </si>
  <si>
    <t>VEAN681206</t>
  </si>
  <si>
    <t>granitos_mexicanos@hotmail.com</t>
  </si>
  <si>
    <t>PES-CAD-1126</t>
  </si>
  <si>
    <t>CARF360830HQTMDL03</t>
  </si>
  <si>
    <t>J FELIX</t>
  </si>
  <si>
    <t>EL CHARCON</t>
  </si>
  <si>
    <t>PORTEZUELO</t>
  </si>
  <si>
    <t>C339</t>
  </si>
  <si>
    <t>J FELIX CAMACHO RODRIGUEZ</t>
  </si>
  <si>
    <t>CARF360830</t>
  </si>
  <si>
    <t>PES-CAD-0756</t>
  </si>
  <si>
    <t>HECL321031MQTRRC07</t>
  </si>
  <si>
    <t>HERRERA</t>
  </si>
  <si>
    <t>EL CHILAR</t>
  </si>
  <si>
    <t>C340</t>
  </si>
  <si>
    <t>LUCILA HERRERA CRUZ</t>
  </si>
  <si>
    <t>HECL321031</t>
  </si>
  <si>
    <t>PES-CAD-0757</t>
  </si>
  <si>
    <t>MOTG660802HQTRRS07</t>
  </si>
  <si>
    <t>GUSTAVO</t>
  </si>
  <si>
    <t>C341</t>
  </si>
  <si>
    <t>GUSTAVO MORAN TREJO</t>
  </si>
  <si>
    <t>MOTG660802</t>
  </si>
  <si>
    <t>PES-CAD-0758</t>
  </si>
  <si>
    <t>MOOV490531HQTRCC11</t>
  </si>
  <si>
    <t>VICTOR</t>
  </si>
  <si>
    <t>C342</t>
  </si>
  <si>
    <t>VICTOR MORAN OCAMPO</t>
  </si>
  <si>
    <t>MOOV490531</t>
  </si>
  <si>
    <t>PES-CAD-0759</t>
  </si>
  <si>
    <t>MOMJ590225HHGRRV09</t>
  </si>
  <si>
    <t>C343</t>
  </si>
  <si>
    <t>JAVIER MORAN MARTINEZ</t>
  </si>
  <si>
    <t>MOMJ590225</t>
  </si>
  <si>
    <t>PES-CAD-0760</t>
  </si>
  <si>
    <t>MOMC490213HQTRXR00</t>
  </si>
  <si>
    <t>CRISTINO</t>
  </si>
  <si>
    <t>C344</t>
  </si>
  <si>
    <t>CRISTINO MORAN MUÑOZ</t>
  </si>
  <si>
    <t>MOMC490213</t>
  </si>
  <si>
    <t>PES-CAD-0761</t>
  </si>
  <si>
    <t>MOOE600102HQTRCN04</t>
  </si>
  <si>
    <t>C345</t>
  </si>
  <si>
    <t>ENRIQUE MORAN OCAMPO</t>
  </si>
  <si>
    <t>MOOE600102</t>
  </si>
  <si>
    <t>PES-CAD-0762</t>
  </si>
  <si>
    <t>MOMJ760923HQTRRV07</t>
  </si>
  <si>
    <t>JEVENAL</t>
  </si>
  <si>
    <t>C346</t>
  </si>
  <si>
    <t>JEVENAL MORAN MORAN</t>
  </si>
  <si>
    <t>MOMJ760923</t>
  </si>
  <si>
    <t>PES-CAD-0763</t>
  </si>
  <si>
    <t>MOMD300421MHGRXL07</t>
  </si>
  <si>
    <t>DELFINA</t>
  </si>
  <si>
    <t>C347</t>
  </si>
  <si>
    <t>DELFINA MORAN MUÑOZ</t>
  </si>
  <si>
    <t>MOMD300421</t>
  </si>
  <si>
    <t>PES-CAD-0764</t>
  </si>
  <si>
    <t>REMR551107HHGSRB04</t>
  </si>
  <si>
    <t>RUBEN</t>
  </si>
  <si>
    <t>C348</t>
  </si>
  <si>
    <t>RUBEN RESENDIZ MORAN</t>
  </si>
  <si>
    <t>REMR551107</t>
  </si>
  <si>
    <t>PES-CAD-0766</t>
  </si>
  <si>
    <t>REME710622HQTSRN00</t>
  </si>
  <si>
    <t>C349</t>
  </si>
  <si>
    <t>ENRIQUE RESENDIZ MORAN</t>
  </si>
  <si>
    <t>REME710622</t>
  </si>
  <si>
    <t>PES-CAD-0767</t>
  </si>
  <si>
    <t>TEMR460215MQTRRS05</t>
  </si>
  <si>
    <t>C350</t>
  </si>
  <si>
    <t>ROSA TREJO MORAN</t>
  </si>
  <si>
    <t>TEMR460215</t>
  </si>
  <si>
    <t>PES-CAD-1107</t>
  </si>
  <si>
    <t>RETG400121MQTSRD27</t>
  </si>
  <si>
    <t>C351</t>
  </si>
  <si>
    <t>GUADALUPE RESENDIZ TREJO</t>
  </si>
  <si>
    <t>RETG400121</t>
  </si>
  <si>
    <t>PES-CAD-3210</t>
  </si>
  <si>
    <t>ZURE470317HQTXMD02</t>
  </si>
  <si>
    <t>EDUARDO</t>
  </si>
  <si>
    <t>ZUÑIGA</t>
  </si>
  <si>
    <t>C352</t>
  </si>
  <si>
    <t>EDUARDO ZUÑIGA RAMIREZ</t>
  </si>
  <si>
    <t>ZURE470317</t>
  </si>
  <si>
    <t>PES-CAD-3211</t>
  </si>
  <si>
    <t>MUMP431028HQTXRB06</t>
  </si>
  <si>
    <t>C353</t>
  </si>
  <si>
    <t>PABLO MUÑOZ MORAN</t>
  </si>
  <si>
    <t>MUMP431028</t>
  </si>
  <si>
    <t>PES-CAD-1004</t>
  </si>
  <si>
    <t>RESC501207MQTSLN04</t>
  </si>
  <si>
    <t>MARIA CONCEPCION</t>
  </si>
  <si>
    <t>SALINAS</t>
  </si>
  <si>
    <t>EL CUARTO</t>
  </si>
  <si>
    <t>C354</t>
  </si>
  <si>
    <t>MARIA CONCEPCION RESENDIZ SALINAS</t>
  </si>
  <si>
    <t>RESC501207</t>
  </si>
  <si>
    <t>PES-CAD-0771</t>
  </si>
  <si>
    <t>LEAM590123HQTDNR03</t>
  </si>
  <si>
    <t>J MARIANO</t>
  </si>
  <si>
    <t>LEDESMA</t>
  </si>
  <si>
    <t>CONSTITUCIÓN</t>
  </si>
  <si>
    <t>C355</t>
  </si>
  <si>
    <t>J MARIANO LEDESMA ANGELES</t>
  </si>
  <si>
    <t>LEAM590123</t>
  </si>
  <si>
    <t>PES-CAD-0776</t>
  </si>
  <si>
    <t>VEVY601212MQTGLL01</t>
  </si>
  <si>
    <t>MA YOLANDA</t>
  </si>
  <si>
    <t>5 DE MAYO</t>
  </si>
  <si>
    <t>C356</t>
  </si>
  <si>
    <t>MA YOLANDA VEGA VELAZQUEZ</t>
  </si>
  <si>
    <t>VEVY601212</t>
  </si>
  <si>
    <t>PES-CAD-0779</t>
  </si>
  <si>
    <t>CAML560825HQTHRS07</t>
  </si>
  <si>
    <t>LUIS MOISES</t>
  </si>
  <si>
    <t>EL JABALI</t>
  </si>
  <si>
    <t>C357</t>
  </si>
  <si>
    <t>LUIS MOISES CHAVEZ MARTINEZ</t>
  </si>
  <si>
    <t>CAML560825</t>
  </si>
  <si>
    <t>PES-CAD-0780</t>
  </si>
  <si>
    <t>GARS461108HQTRSV03</t>
  </si>
  <si>
    <t>SEVERIANO JUAN</t>
  </si>
  <si>
    <t>C358</t>
  </si>
  <si>
    <t>SEVERIANO JUAN GARCIA RESENDIZ</t>
  </si>
  <si>
    <t>GARS461108</t>
  </si>
  <si>
    <t>PES-CAD-0781</t>
  </si>
  <si>
    <t>GARM401125HQTRSN00</t>
  </si>
  <si>
    <t>C359</t>
  </si>
  <si>
    <t>MANUEL GARCIA RESENDIZ</t>
  </si>
  <si>
    <t>GARM401125</t>
  </si>
  <si>
    <t>PES-CAD-0782</t>
  </si>
  <si>
    <t>GARE611201HQTRMZ03</t>
  </si>
  <si>
    <t>EZEQUIEL ROBERTO</t>
  </si>
  <si>
    <t>C360</t>
  </si>
  <si>
    <t>EZEQUIEL ROBERTO GARCIA RAMIREZ</t>
  </si>
  <si>
    <t>GARE611201</t>
  </si>
  <si>
    <t>PES-CAD-0783</t>
  </si>
  <si>
    <t>GAGL520108HQTRRB02</t>
  </si>
  <si>
    <t>LEOBARDO VITALINO</t>
  </si>
  <si>
    <t>C361</t>
  </si>
  <si>
    <t>LEOBARDO VITALINO GARCIA GARCIA</t>
  </si>
  <si>
    <t>GAGL520108</t>
  </si>
  <si>
    <t>PES-CAD-0784</t>
  </si>
  <si>
    <t>GAJD550512MQTRMM06</t>
  </si>
  <si>
    <t>DOMITILA JULIANA</t>
  </si>
  <si>
    <t>C362</t>
  </si>
  <si>
    <t>DOMITILA JULIANA GARCIA JIMENEZ</t>
  </si>
  <si>
    <t>GAJD550512</t>
  </si>
  <si>
    <t>PES-CAD-0785</t>
  </si>
  <si>
    <t>GASC550724MQTRNR09</t>
  </si>
  <si>
    <t>CRISTIBA TERESA YOLANDA</t>
  </si>
  <si>
    <t>C363</t>
  </si>
  <si>
    <t>CRISTIBA TERESA YOLANDA GARCIA SANCHEZ</t>
  </si>
  <si>
    <t>GASC550724</t>
  </si>
  <si>
    <t>PES-CAD-0786</t>
  </si>
  <si>
    <t>GAMM620720MQTRRC00</t>
  </si>
  <si>
    <t>MICAELINA LIDIA</t>
  </si>
  <si>
    <t>C364</t>
  </si>
  <si>
    <t>MICAELINA LIDIA GARCIA MARTINEZ</t>
  </si>
  <si>
    <t>GAMM620720</t>
  </si>
  <si>
    <t>PES-CAD-0787</t>
  </si>
  <si>
    <t>GAMM440713MQTRRC05</t>
  </si>
  <si>
    <t>MACEDONIA</t>
  </si>
  <si>
    <t>C365</t>
  </si>
  <si>
    <t>MACEDONIA GARCIA MARTINEZ</t>
  </si>
  <si>
    <t>GAMM440713</t>
  </si>
  <si>
    <t>PES-CAD-0788</t>
  </si>
  <si>
    <t>GARJ450911HQTRSC03</t>
  </si>
  <si>
    <t>JACINTO NICASIO</t>
  </si>
  <si>
    <t>C366</t>
  </si>
  <si>
    <t>JACINTO NICASIO GARCIA RESENDIZ</t>
  </si>
  <si>
    <t>GARJ450911</t>
  </si>
  <si>
    <t>PES-CAD-0790</t>
  </si>
  <si>
    <t>GASA470427HQTRNN08</t>
  </si>
  <si>
    <t>ANASTASIO</t>
  </si>
  <si>
    <t>C367</t>
  </si>
  <si>
    <t>ANASTASIO GARCIA SANCHEZ</t>
  </si>
  <si>
    <t>GASA470427</t>
  </si>
  <si>
    <t>PES-CAD-0794</t>
  </si>
  <si>
    <t>HEMT380808HQTRRM05</t>
  </si>
  <si>
    <t>C368</t>
  </si>
  <si>
    <t>TOMAS HERNANDEZ MARTINEZ</t>
  </si>
  <si>
    <t>HEMT380808</t>
  </si>
  <si>
    <t>PES-CAD-0796</t>
  </si>
  <si>
    <t>MAHN530223HQTRRS05</t>
  </si>
  <si>
    <t>NESTOR MATIAS</t>
  </si>
  <si>
    <t>C369</t>
  </si>
  <si>
    <t>NESTOR MATIAS MARTINEZ HERNANDEZ</t>
  </si>
  <si>
    <t>MAHN530223</t>
  </si>
  <si>
    <t>PES-CAD-0797</t>
  </si>
  <si>
    <t>MAGJ491227HQTRRN15</t>
  </si>
  <si>
    <t>JUAN MARTIMIANO</t>
  </si>
  <si>
    <t>C370</t>
  </si>
  <si>
    <t>JUAN MARTIMIANO MARTINEZ GARCIA</t>
  </si>
  <si>
    <t>MAGJ491227</t>
  </si>
  <si>
    <t>PES-CAD-0798</t>
  </si>
  <si>
    <t>MAGF400511HQTRRR02</t>
  </si>
  <si>
    <t>FRANCISCO PEDRO</t>
  </si>
  <si>
    <t>C371</t>
  </si>
  <si>
    <t>FRANCISCO PEDRO MARTINEZ GARCIA</t>
  </si>
  <si>
    <t>MAGF400511</t>
  </si>
  <si>
    <t>PES-CAD-0799</t>
  </si>
  <si>
    <t>MAGC591123HQTRRL01</t>
  </si>
  <si>
    <t>J CLEMENTE SATURNINO</t>
  </si>
  <si>
    <t>C372</t>
  </si>
  <si>
    <t>J CLEMENTE SATURNINO MARTINEZ GARCIA</t>
  </si>
  <si>
    <t>MAGC591123</t>
  </si>
  <si>
    <t>PES-CAD-0800</t>
  </si>
  <si>
    <t>MAGR540604MQTRRT07</t>
  </si>
  <si>
    <t>RUTILIA EMMA ELIA</t>
  </si>
  <si>
    <t>C373</t>
  </si>
  <si>
    <t>RUTILIA EMMA ELIA MARTINEZ GARCIA</t>
  </si>
  <si>
    <t>MAGR540604</t>
  </si>
  <si>
    <t>PES-CAD-0801</t>
  </si>
  <si>
    <t>MAGM530115HQTRRR02</t>
  </si>
  <si>
    <t>MAURO SEBASTIAN</t>
  </si>
  <si>
    <t>C374</t>
  </si>
  <si>
    <t>MAURO SEBASTIAN MARTINEZ GARCIA</t>
  </si>
  <si>
    <t>MAGM530115</t>
  </si>
  <si>
    <t>PES-CAD-0804</t>
  </si>
  <si>
    <t>MAGC461205MQTRRR04</t>
  </si>
  <si>
    <t>CRISPINA</t>
  </si>
  <si>
    <t>C375</t>
  </si>
  <si>
    <t>CRISPINA MARTINEZ GARCIA</t>
  </si>
  <si>
    <t>MAGC461205</t>
  </si>
  <si>
    <t>PES-CAD-0805</t>
  </si>
  <si>
    <t>NIRN651214HQTTSC01</t>
  </si>
  <si>
    <t>NICACIO PEDRO</t>
  </si>
  <si>
    <t>C376</t>
  </si>
  <si>
    <t>NICACIO PEDRO NIETO RESENDIZ</t>
  </si>
  <si>
    <t>NIRN651214</t>
  </si>
  <si>
    <t>PES-CAD-0806</t>
  </si>
  <si>
    <t>NIMM601227MQTTRR06</t>
  </si>
  <si>
    <t>MA MARGARITA GUDELIA</t>
  </si>
  <si>
    <t>C377</t>
  </si>
  <si>
    <t>MA MARGARITA GUDELIA NIETO MARTINEZ</t>
  </si>
  <si>
    <t>NIMM601227</t>
  </si>
  <si>
    <t>PES-CAD-0807</t>
  </si>
  <si>
    <t>RERL540520MQTSMZ10</t>
  </si>
  <si>
    <t>MA DE LA LUZ</t>
  </si>
  <si>
    <t>C378</t>
  </si>
  <si>
    <t>MA DE LA LUZ RESENDIZ RAMIREZ</t>
  </si>
  <si>
    <t>RERL540520</t>
  </si>
  <si>
    <t>PES-CAD-0808</t>
  </si>
  <si>
    <t>RECS240912HQTSHL03</t>
  </si>
  <si>
    <t>J SILVINO</t>
  </si>
  <si>
    <t>C379</t>
  </si>
  <si>
    <t>J SILVINO RESENDIZ CHAVEZ</t>
  </si>
  <si>
    <t>RECS240912</t>
  </si>
  <si>
    <t>PES-CAD-0809</t>
  </si>
  <si>
    <t>REAJ700906MQTSLN09</t>
  </si>
  <si>
    <t>C380</t>
  </si>
  <si>
    <t>JUANA RESENDIZ ALMARAZ</t>
  </si>
  <si>
    <t>REAJ700906</t>
  </si>
  <si>
    <t>PES-CAD-0810</t>
  </si>
  <si>
    <t>RECD420326HQTSHL01</t>
  </si>
  <si>
    <t>J DOLORES</t>
  </si>
  <si>
    <t>C381</t>
  </si>
  <si>
    <t>J DOLORES RESENDIZ CHAVEZ</t>
  </si>
  <si>
    <t>RECD420326</t>
  </si>
  <si>
    <t>PES-CAD-0811</t>
  </si>
  <si>
    <t>REGF400215HQTSRS05</t>
  </si>
  <si>
    <t>FAUSTINO</t>
  </si>
  <si>
    <t>C382</t>
  </si>
  <si>
    <t>FAUSTINO RESENDIZ GARCIA</t>
  </si>
  <si>
    <t>REGF400215</t>
  </si>
  <si>
    <t>PES-CAD-0812</t>
  </si>
  <si>
    <t>REGV460908MQTSRR01</t>
  </si>
  <si>
    <t>VIRGINIA ADRIANA</t>
  </si>
  <si>
    <t>C383</t>
  </si>
  <si>
    <t>VIRGINIA ADRIANA RESENDIZ GARCIA</t>
  </si>
  <si>
    <t>REGV460908</t>
  </si>
  <si>
    <t>PES-CAD-0813</t>
  </si>
  <si>
    <t>REGR460505MQTSRS09</t>
  </si>
  <si>
    <t>ROSARIO SATURNINA</t>
  </si>
  <si>
    <t>C384</t>
  </si>
  <si>
    <t>ROSARIO SATURNINA RESENDIZ GARCIA</t>
  </si>
  <si>
    <t>REGR460505</t>
  </si>
  <si>
    <t>PES-CAD-0814</t>
  </si>
  <si>
    <t>SARJ640624HQTNSN02</t>
  </si>
  <si>
    <t>C385</t>
  </si>
  <si>
    <t>JUAN ANTONIO SANCHEZ RESENDIZ</t>
  </si>
  <si>
    <t>SARJ640624</t>
  </si>
  <si>
    <t>PES-CAD-0815</t>
  </si>
  <si>
    <t>SOSM440717HDGLTN04</t>
  </si>
  <si>
    <t>SOLIS</t>
  </si>
  <si>
    <t>C386</t>
  </si>
  <si>
    <t>MANUEL SOLIS SOTO</t>
  </si>
  <si>
    <t>SOSM440717</t>
  </si>
  <si>
    <t>PES-CAD-0818</t>
  </si>
  <si>
    <t>BAMF371221HQTRXL05</t>
  </si>
  <si>
    <t>FULGENCIO</t>
  </si>
  <si>
    <t>ALFREDO V. BONFIL</t>
  </si>
  <si>
    <t>EL PALMAR</t>
  </si>
  <si>
    <t>C387</t>
  </si>
  <si>
    <t>FULGENCIO BARRON MUÑOZ</t>
  </si>
  <si>
    <t>BAMF371221</t>
  </si>
  <si>
    <t>PES-CAD-0819</t>
  </si>
  <si>
    <t>REMJ470308MQTSNN08</t>
  </si>
  <si>
    <t>C388</t>
  </si>
  <si>
    <t>REMJ470308</t>
  </si>
  <si>
    <t>PES-CAD-1031</t>
  </si>
  <si>
    <t>BARM730806HQTRSD13</t>
  </si>
  <si>
    <t>MEDARDO</t>
  </si>
  <si>
    <t>C389</t>
  </si>
  <si>
    <t>MEDARDO BARRON RESENDIZ</t>
  </si>
  <si>
    <t>BARM730806</t>
  </si>
  <si>
    <t>PES-CAD-1417</t>
  </si>
  <si>
    <t>AAHR480911MMCLRM05</t>
  </si>
  <si>
    <t>REMEDIOS</t>
  </si>
  <si>
    <t>ALVAREZ</t>
  </si>
  <si>
    <t>C390</t>
  </si>
  <si>
    <t>REMEDIOS ALVAREZ HERNANDEZ</t>
  </si>
  <si>
    <t>AAHR480911</t>
  </si>
  <si>
    <t>PES-CAD-1419</t>
  </si>
  <si>
    <t>AEMM540304MQTNXR09</t>
  </si>
  <si>
    <t>FRAY JUNIPERO SERRA</t>
  </si>
  <si>
    <t>C391</t>
  </si>
  <si>
    <t>MARIA ANGELES MUÑOZ</t>
  </si>
  <si>
    <t>AEMM540304</t>
  </si>
  <si>
    <t>PES-CAD-1420</t>
  </si>
  <si>
    <t>AEMR310207HQTNRM02</t>
  </si>
  <si>
    <t>ROMUALDO</t>
  </si>
  <si>
    <t>C392</t>
  </si>
  <si>
    <t>ROMUALDO ANGELES MARTINEZ</t>
  </si>
  <si>
    <t>AEMR310207</t>
  </si>
  <si>
    <t>PES-CAD-1421</t>
  </si>
  <si>
    <t>AELS360806MQTNZX03</t>
  </si>
  <si>
    <t>SIXTA</t>
  </si>
  <si>
    <t>C393</t>
  </si>
  <si>
    <t>SIXTA ANGELES LAZARO</t>
  </si>
  <si>
    <t>AELS360806</t>
  </si>
  <si>
    <t>PES-CAD-1425</t>
  </si>
  <si>
    <t>AEEF741010HQTNSR01</t>
  </si>
  <si>
    <t>ESTRELLA</t>
  </si>
  <si>
    <t>FRAY BARTOLOME DE LAS CASAS</t>
  </si>
  <si>
    <t>C394</t>
  </si>
  <si>
    <t>FRANCISCO ANGELES ESTRELLA</t>
  </si>
  <si>
    <t>AEEF741010</t>
  </si>
  <si>
    <t>PES-CAD-1427</t>
  </si>
  <si>
    <t>AESH471230HQTNNN01</t>
  </si>
  <si>
    <t>HONORIO</t>
  </si>
  <si>
    <t>INDEPENDENCIA</t>
  </si>
  <si>
    <t>C395</t>
  </si>
  <si>
    <t>HONORIO ANGELES SANCHEZ</t>
  </si>
  <si>
    <t>AESH471230</t>
  </si>
  <si>
    <t>PES-CAD-1428</t>
  </si>
  <si>
    <t>AEGA470117HQTNRN04</t>
  </si>
  <si>
    <t>C396</t>
  </si>
  <si>
    <t>ANTONIO ANGELES GARCIA</t>
  </si>
  <si>
    <t>AEGA470117</t>
  </si>
  <si>
    <t>PES-CAD-1429</t>
  </si>
  <si>
    <t>AEMC500304HQTNRS02</t>
  </si>
  <si>
    <t>CASIMIRO PROCORO</t>
  </si>
  <si>
    <t>C397</t>
  </si>
  <si>
    <t>CASIMIRO PROCORO ANGELES MARTINEZ</t>
  </si>
  <si>
    <t>AEMC500304</t>
  </si>
  <si>
    <t>PES-CAD-1430</t>
  </si>
  <si>
    <t>AEMC600418MQTNRL05</t>
  </si>
  <si>
    <t>CELESTINA</t>
  </si>
  <si>
    <t>C398</t>
  </si>
  <si>
    <t>CELESTINA ANGELES MARTINEZ</t>
  </si>
  <si>
    <t>AEMC600418</t>
  </si>
  <si>
    <t>PES-CAD-1431</t>
  </si>
  <si>
    <t>AEME721115HQTNRG08</t>
  </si>
  <si>
    <t>EUGENIO</t>
  </si>
  <si>
    <t>BERNARDO QUINTANA</t>
  </si>
  <si>
    <t>C399</t>
  </si>
  <si>
    <t>EUGENIO ANGELES MARTINEZ</t>
  </si>
  <si>
    <t>AEME721115</t>
  </si>
  <si>
    <t>PES-CAD-1432</t>
  </si>
  <si>
    <t>AELS380921HQTNZN04</t>
  </si>
  <si>
    <t>SANTOS</t>
  </si>
  <si>
    <t>C400</t>
  </si>
  <si>
    <t>SANTOS ANGELES LAZARO</t>
  </si>
  <si>
    <t>AELS380921</t>
  </si>
  <si>
    <t>PES-CAD-1434</t>
  </si>
  <si>
    <t>BAVE430726HQTDLS03</t>
  </si>
  <si>
    <t>ESTANISLAO</t>
  </si>
  <si>
    <t>C401</t>
  </si>
  <si>
    <t>ESTANISLAO BADILLO VELAZQUEZ</t>
  </si>
  <si>
    <t>BAVE430726</t>
  </si>
  <si>
    <t>PES-CAD-1436</t>
  </si>
  <si>
    <t>BAMB430210MQTRXN08</t>
  </si>
  <si>
    <t>BENITA</t>
  </si>
  <si>
    <t>SOR JUANA INES DE LA CRUZ</t>
  </si>
  <si>
    <t>C402</t>
  </si>
  <si>
    <t>BENITA BARRON MUÑOZ</t>
  </si>
  <si>
    <t>BAMB430210</t>
  </si>
  <si>
    <t>PES-CAD-1437</t>
  </si>
  <si>
    <t>BACF520306HDFRBL08</t>
  </si>
  <si>
    <t>CABRERA</t>
  </si>
  <si>
    <t>C403</t>
  </si>
  <si>
    <t>FELIX BARRON CABRERA</t>
  </si>
  <si>
    <t>BACF520306</t>
  </si>
  <si>
    <t>PES-CAD-1439</t>
  </si>
  <si>
    <t>CAMS600503HQTRRL01</t>
  </si>
  <si>
    <t>DOMICILIO CONOCIDO</t>
  </si>
  <si>
    <t>C404</t>
  </si>
  <si>
    <t>SALVADOR CARRILLO MORAN</t>
  </si>
  <si>
    <t>CAMS600503</t>
  </si>
  <si>
    <t>PES-CAD-1450</t>
  </si>
  <si>
    <t>CACR531024MQTHRF08</t>
  </si>
  <si>
    <t>RAFAELA</t>
  </si>
  <si>
    <t>C405</t>
  </si>
  <si>
    <t>RAFAELA CHAVEZ CORTEZ</t>
  </si>
  <si>
    <t>CACR531024</t>
  </si>
  <si>
    <t>PES-CAD-1454</t>
  </si>
  <si>
    <t>COMA591008MDFRXD04</t>
  </si>
  <si>
    <t>ADELA</t>
  </si>
  <si>
    <t>C406</t>
  </si>
  <si>
    <t>ADELA CORTES MUÑOZ</t>
  </si>
  <si>
    <t>COMA591008</t>
  </si>
  <si>
    <t>PES-CAD-1455</t>
  </si>
  <si>
    <t>COME360823HQTRXP03</t>
  </si>
  <si>
    <t>EPIGMENIO SIDONIO</t>
  </si>
  <si>
    <t>C407</t>
  </si>
  <si>
    <t>EPIGMENIO SIDONIO CORTEZ MUÑOZ</t>
  </si>
  <si>
    <t>COME360823</t>
  </si>
  <si>
    <t>PES-CAD-1456</t>
  </si>
  <si>
    <t>CULC440814HQTRZP02</t>
  </si>
  <si>
    <t>CUPERTINO</t>
  </si>
  <si>
    <t>C408</t>
  </si>
  <si>
    <t>CUPERTINO CRUZ LAZARO</t>
  </si>
  <si>
    <t>CULC440814</t>
  </si>
  <si>
    <t>PES-CAD-1457</t>
  </si>
  <si>
    <t>CUXA600330HDFRXB00</t>
  </si>
  <si>
    <t>C409</t>
  </si>
  <si>
    <t>ABEL CRUZ</t>
  </si>
  <si>
    <t>CUXA600330</t>
  </si>
  <si>
    <t>PES-CAD-1458</t>
  </si>
  <si>
    <t>CUEV480214HQTRNL05</t>
  </si>
  <si>
    <t>J VALENTIN</t>
  </si>
  <si>
    <t>ENCARNACION</t>
  </si>
  <si>
    <t>XOCHITL</t>
  </si>
  <si>
    <t>C410</t>
  </si>
  <si>
    <t>J VALENTIN CRUZ ENCARNACION</t>
  </si>
  <si>
    <t>CUEV480214</t>
  </si>
  <si>
    <t>PES-CAD-1459</t>
  </si>
  <si>
    <t>CUEA440430HQTRNM08</t>
  </si>
  <si>
    <t>AMADOR</t>
  </si>
  <si>
    <t>C411</t>
  </si>
  <si>
    <t>AMADOR CRUZ ENCARNACION</t>
  </si>
  <si>
    <t>CUEA440430</t>
  </si>
  <si>
    <t>PES-CAD-1460</t>
  </si>
  <si>
    <t>CUMM650924HQTRRR00</t>
  </si>
  <si>
    <t>J MERCEDES</t>
  </si>
  <si>
    <t>C412</t>
  </si>
  <si>
    <t>J MERCEDES CRUZ MARTINEZ</t>
  </si>
  <si>
    <t>CUMM650924</t>
  </si>
  <si>
    <t>PES-CAD-1461</t>
  </si>
  <si>
    <t>DAMD750711MQTMRL00</t>
  </si>
  <si>
    <t>MARIA DOLORES</t>
  </si>
  <si>
    <t>DAMIAN</t>
  </si>
  <si>
    <t>C413</t>
  </si>
  <si>
    <t>MARIA DOLORES DAMIAN MARTINEZ</t>
  </si>
  <si>
    <t>DAMD750711</t>
  </si>
  <si>
    <t>PES-CAD-1468</t>
  </si>
  <si>
    <t>EEAE651013HQTSND01</t>
  </si>
  <si>
    <t>PRIV. ESTRELLA ANGELES</t>
  </si>
  <si>
    <t>C414</t>
  </si>
  <si>
    <t>EDUARDO ESTRELLA ANGELES</t>
  </si>
  <si>
    <t>EEAE651013</t>
  </si>
  <si>
    <t>PES-CAD-1469</t>
  </si>
  <si>
    <t>EEMF460527MQTSRR05</t>
  </si>
  <si>
    <t>C415</t>
  </si>
  <si>
    <t>FERNANDO ESTRELLA MARTINEZ</t>
  </si>
  <si>
    <t>EEMF460527</t>
  </si>
  <si>
    <t>PES-CAD-1470</t>
  </si>
  <si>
    <t>EEMA400802HMSSRN06</t>
  </si>
  <si>
    <t>C416</t>
  </si>
  <si>
    <t>ANGEL ESTRELLA MARTINEZ</t>
  </si>
  <si>
    <t>EEMA400802</t>
  </si>
  <si>
    <t>PES-CAD-1471</t>
  </si>
  <si>
    <t>EEMS740318HQTSRL03</t>
  </si>
  <si>
    <t>C417</t>
  </si>
  <si>
    <t>SALVADOR ESTRELLA MARTINEZ</t>
  </si>
  <si>
    <t>EEMS740318</t>
  </si>
  <si>
    <t>PES-CAD-1472</t>
  </si>
  <si>
    <t>EEMA830116HQTSRL07</t>
  </si>
  <si>
    <t>FRAY JUAN DE ZUMARRAGA</t>
  </si>
  <si>
    <t>C418</t>
  </si>
  <si>
    <t>ALBERTO ESTRELLA MARTINEZ</t>
  </si>
  <si>
    <t>EEMA830116</t>
  </si>
  <si>
    <t>PES-CAD-1473</t>
  </si>
  <si>
    <t>EEMJ650527HQTSRN13</t>
  </si>
  <si>
    <t>JUAN RANULFO</t>
  </si>
  <si>
    <t>ADOLFO RUIZ CORTINEZ</t>
  </si>
  <si>
    <t>C419</t>
  </si>
  <si>
    <t>JUAN RANULFO ESTRELLA MARTINEZ</t>
  </si>
  <si>
    <t>EEMJ650527</t>
  </si>
  <si>
    <t>PES-CAD-1474</t>
  </si>
  <si>
    <t>EEAM471023HQTSNR08</t>
  </si>
  <si>
    <t>MARGARITO</t>
  </si>
  <si>
    <t>C420</t>
  </si>
  <si>
    <t>MARGARITO ESTRELLA ANGELES</t>
  </si>
  <si>
    <t>EEAM471023</t>
  </si>
  <si>
    <t>PES-CAD-1476</t>
  </si>
  <si>
    <t>GALC470609MDFRZN02</t>
  </si>
  <si>
    <t>MARIA DEL CONSUELO</t>
  </si>
  <si>
    <t>C421</t>
  </si>
  <si>
    <t>MARIA DEL CONSUELO GARCIA LAZARO</t>
  </si>
  <si>
    <t>GALC470609</t>
  </si>
  <si>
    <t>PES-CAD-1477</t>
  </si>
  <si>
    <t>GOSO480520HQTDNR07</t>
  </si>
  <si>
    <t>JOSE ORLANDO</t>
  </si>
  <si>
    <t>GODINEZ</t>
  </si>
  <si>
    <t>C422</t>
  </si>
  <si>
    <t>JOSE ORLANDO GODINEZ SANCHEZ</t>
  </si>
  <si>
    <t>GOSO480520</t>
  </si>
  <si>
    <t>PES-CAD-1478</t>
  </si>
  <si>
    <t>GOHL770825MQTDRS09</t>
  </si>
  <si>
    <t>MA LUISA</t>
  </si>
  <si>
    <t>C423</t>
  </si>
  <si>
    <t>MA LUISA GODINEZ HERNANDEZ</t>
  </si>
  <si>
    <t>GOHL770825</t>
  </si>
  <si>
    <t>PES-CAD-1483</t>
  </si>
  <si>
    <t>LASF800918HQTZNR09</t>
  </si>
  <si>
    <t>C424</t>
  </si>
  <si>
    <t>FRANCISCO LAZARO SANCHEZ</t>
  </si>
  <si>
    <t>LASF800918</t>
  </si>
  <si>
    <t>PES-CAD-1484</t>
  </si>
  <si>
    <t>LACM560330HDFZRL07</t>
  </si>
  <si>
    <t>MELQUIADES HONORIO</t>
  </si>
  <si>
    <t>C425</t>
  </si>
  <si>
    <t>MELQUIADES HONORIO LAZARO CORTES</t>
  </si>
  <si>
    <t>LACM560330</t>
  </si>
  <si>
    <t>PES-CAD-1485</t>
  </si>
  <si>
    <t>LAMB351106HQTZRR00</t>
  </si>
  <si>
    <t>BRUNO</t>
  </si>
  <si>
    <t>C426</t>
  </si>
  <si>
    <t>BRUNO LAZARO MARTINEZ</t>
  </si>
  <si>
    <t>LAMB351106</t>
  </si>
  <si>
    <t>PES-CAD-1486</t>
  </si>
  <si>
    <t>LAMR700603MQTZXS01</t>
  </si>
  <si>
    <t>C427</t>
  </si>
  <si>
    <t>ROSALIA LAZARO MUÑOZ</t>
  </si>
  <si>
    <t>LAMR700603</t>
  </si>
  <si>
    <t>PES-CAD-1487</t>
  </si>
  <si>
    <t>LAME540303HQTZRM05</t>
  </si>
  <si>
    <t>C428</t>
  </si>
  <si>
    <t>EMETERIO LAZARO MARTINEZ</t>
  </si>
  <si>
    <t>LAME540303</t>
  </si>
  <si>
    <t>PES-CAD-1488</t>
  </si>
  <si>
    <t>LAAM400229HQTZNC00</t>
  </si>
  <si>
    <t>MACARIO</t>
  </si>
  <si>
    <t>C429</t>
  </si>
  <si>
    <t>MACARIO LAZARO ANGELES</t>
  </si>
  <si>
    <t>LAAM400229</t>
  </si>
  <si>
    <t>PES-CAD-1489</t>
  </si>
  <si>
    <t>LASA330704MQTZNR03</t>
  </si>
  <si>
    <t>C430</t>
  </si>
  <si>
    <t>AURELIA LAZARO SANCHEZ</t>
  </si>
  <si>
    <t>LASA330704</t>
  </si>
  <si>
    <t>PES-CAD-1490</t>
  </si>
  <si>
    <t>LALR710704HQTZZF08</t>
  </si>
  <si>
    <t>JOSE REFUGIO</t>
  </si>
  <si>
    <t>C431</t>
  </si>
  <si>
    <t>JOSE REFUGIO LAZARO LAZARO</t>
  </si>
  <si>
    <t>LALR710704</t>
  </si>
  <si>
    <t>PES-CAD-1491</t>
  </si>
  <si>
    <t>LAMA570117HQTZXN05</t>
  </si>
  <si>
    <t>C432</t>
  </si>
  <si>
    <t>ANTONIO LAZARO MUÑOZ</t>
  </si>
  <si>
    <t>LAMA570117</t>
  </si>
  <si>
    <t>PES-CAD-1492</t>
  </si>
  <si>
    <t>LACF720424HQTZHD09</t>
  </si>
  <si>
    <t>FIDEL</t>
  </si>
  <si>
    <t>C433</t>
  </si>
  <si>
    <t>FIDEL LAZARO CHAVEZ</t>
  </si>
  <si>
    <t>LACF720424</t>
  </si>
  <si>
    <t>PES-CAD-1493</t>
  </si>
  <si>
    <t>LAMC590120HQTZRL02</t>
  </si>
  <si>
    <t>CELERINO</t>
  </si>
  <si>
    <t>C434</t>
  </si>
  <si>
    <t>CELERINO LAZARO MARTINEZ</t>
  </si>
  <si>
    <t>LAMC590120</t>
  </si>
  <si>
    <t>PES-CAD-1494</t>
  </si>
  <si>
    <t>LAMP450609HQTZRR01</t>
  </si>
  <si>
    <t>PRIMO</t>
  </si>
  <si>
    <t>C435</t>
  </si>
  <si>
    <t>PRIMO LAZARO MARTINEZ</t>
  </si>
  <si>
    <t>LAMP450609</t>
  </si>
  <si>
    <t>PES-CAD-1496</t>
  </si>
  <si>
    <t>LAMF470103HQTZRL00</t>
  </si>
  <si>
    <t>C436</t>
  </si>
  <si>
    <t>FLORENCIO LAZARO MARTINEZ</t>
  </si>
  <si>
    <t>LAMF470103</t>
  </si>
  <si>
    <t>PES-CAD-1497</t>
  </si>
  <si>
    <t>LABC570611HQTZRP05</t>
  </si>
  <si>
    <t>C437</t>
  </si>
  <si>
    <t>CIPRIANO LAZARO BARRON</t>
  </si>
  <si>
    <t>LABC570611</t>
  </si>
  <si>
    <t>PES-CAD-1498</t>
  </si>
  <si>
    <t>LAMC530807HQTZRY08</t>
  </si>
  <si>
    <t>CAYETANO</t>
  </si>
  <si>
    <t>C438</t>
  </si>
  <si>
    <t>CAYETANO LAZARO MARTINEZ</t>
  </si>
  <si>
    <t>LAMC530807</t>
  </si>
  <si>
    <t>PES-CAD-1499</t>
  </si>
  <si>
    <t>LACA700421MQTZHN07</t>
  </si>
  <si>
    <t>ANSELMA</t>
  </si>
  <si>
    <t>C439</t>
  </si>
  <si>
    <t>ANSELMA LAZARO CHAVEZ</t>
  </si>
  <si>
    <t>LACA700421</t>
  </si>
  <si>
    <t>PES-CAD-1502</t>
  </si>
  <si>
    <t>LIFH730425MQTNLR07</t>
  </si>
  <si>
    <t>HERMINIA</t>
  </si>
  <si>
    <t>C440</t>
  </si>
  <si>
    <t>HERMINIA LINARES FLORES</t>
  </si>
  <si>
    <t>LIFH730425</t>
  </si>
  <si>
    <t>PES-CAD-1503</t>
  </si>
  <si>
    <t>MAMG680228HQTNRB05</t>
  </si>
  <si>
    <t>C441</t>
  </si>
  <si>
    <t>GABRIEL MANZANO MARTINEZ</t>
  </si>
  <si>
    <t>MAMG680228</t>
  </si>
  <si>
    <t>PES-CAD-1504</t>
  </si>
  <si>
    <t>MAAS630602MQTRNL02</t>
  </si>
  <si>
    <t>MA SILVIA</t>
  </si>
  <si>
    <t>C442</t>
  </si>
  <si>
    <t>MA SILVIA MARTINEZ ANGELES</t>
  </si>
  <si>
    <t>MAAS630602</t>
  </si>
  <si>
    <t>PES-CAD-1505</t>
  </si>
  <si>
    <t>MAMS390326HQTRRN05</t>
  </si>
  <si>
    <t>C443</t>
  </si>
  <si>
    <t>SANTOS MARTINEZ MARTINEZ</t>
  </si>
  <si>
    <t>MAMS390326</t>
  </si>
  <si>
    <t>PES-CAD-1506</t>
  </si>
  <si>
    <t>MAAL550625MQTRNC00</t>
  </si>
  <si>
    <t>LUCIA</t>
  </si>
  <si>
    <t>C444</t>
  </si>
  <si>
    <t>LUCIA MARTINEZ ANGELES</t>
  </si>
  <si>
    <t>MAAL550625</t>
  </si>
  <si>
    <t>PES-CAD-1507</t>
  </si>
  <si>
    <t>MXME431009HQTRRL06</t>
  </si>
  <si>
    <t>ELEUTERIO</t>
  </si>
  <si>
    <t>C445</t>
  </si>
  <si>
    <t>ELEUTERIO MARTINEZ MARTINEZ</t>
  </si>
  <si>
    <t>MXME431009</t>
  </si>
  <si>
    <t>PES-CAD-1508</t>
  </si>
  <si>
    <t>MARJ721226HQTRSS01</t>
  </si>
  <si>
    <t>JESUS</t>
  </si>
  <si>
    <t>C446</t>
  </si>
  <si>
    <t>JESUS MARTINEZ RESENDIZ</t>
  </si>
  <si>
    <t>MARJ721226</t>
  </si>
  <si>
    <t>PES-CAD-1510</t>
  </si>
  <si>
    <t>MXME460719HQTRRL02</t>
  </si>
  <si>
    <t>C447</t>
  </si>
  <si>
    <t>ELIAS MARTINEZ MARTINEZ</t>
  </si>
  <si>
    <t>MXME460719</t>
  </si>
  <si>
    <t>PES-CAD-1511</t>
  </si>
  <si>
    <t>MASC450302MQTRNR07</t>
  </si>
  <si>
    <t>CARLOTA ENRIQUETA</t>
  </si>
  <si>
    <t>C448</t>
  </si>
  <si>
    <t>CARLOTA ENRIQUETA MARTINEZ SANCHEZ</t>
  </si>
  <si>
    <t>MASC450302</t>
  </si>
  <si>
    <t>PES-CAD-1513</t>
  </si>
  <si>
    <t>MACP280427MQTRRT06</t>
  </si>
  <si>
    <t>PETRA</t>
  </si>
  <si>
    <t>C449</t>
  </si>
  <si>
    <t>PETRA MARTINEZ CRUZ</t>
  </si>
  <si>
    <t>MACP280427</t>
  </si>
  <si>
    <t>PES-CAD-1514</t>
  </si>
  <si>
    <t>MAAS570820HQTRNM07</t>
  </si>
  <si>
    <t>C450</t>
  </si>
  <si>
    <t>SAMUEL MARTINEZ ANGELES</t>
  </si>
  <si>
    <t>MAAS570820</t>
  </si>
  <si>
    <t>PES-CAD-1515</t>
  </si>
  <si>
    <t>MALR550501HQTRZB07</t>
  </si>
  <si>
    <t>C451</t>
  </si>
  <si>
    <t>RUBEN MARTINEZ LAZARO</t>
  </si>
  <si>
    <t>MALR550501</t>
  </si>
  <si>
    <t>PES-CAD-1516</t>
  </si>
  <si>
    <t>MXME640224MQTRNM15</t>
  </si>
  <si>
    <t>EMMA</t>
  </si>
  <si>
    <t>C452</t>
  </si>
  <si>
    <t>EMMA MARTINEZ MENDOZA</t>
  </si>
  <si>
    <t>MXME640224</t>
  </si>
  <si>
    <t>PES-CAD-1518</t>
  </si>
  <si>
    <t>MASF520910HQTRNR09</t>
  </si>
  <si>
    <t>C453</t>
  </si>
  <si>
    <t>FRANCISCO MARTINEZ SANCHEZ</t>
  </si>
  <si>
    <t>MASF520910</t>
  </si>
  <si>
    <t>PES-CAD-1519</t>
  </si>
  <si>
    <t>MAAG430924HQTRNR03</t>
  </si>
  <si>
    <t>C454</t>
  </si>
  <si>
    <t>GERARDO MARTINEZ ANGELES</t>
  </si>
  <si>
    <t>MAAG430924</t>
  </si>
  <si>
    <t>PES-CAD-1521</t>
  </si>
  <si>
    <t>MANN371011HQTRTC14</t>
  </si>
  <si>
    <t>NICASIO</t>
  </si>
  <si>
    <t>C455</t>
  </si>
  <si>
    <t>NICASIO MARTINEZ NIETO</t>
  </si>
  <si>
    <t>MANN371011</t>
  </si>
  <si>
    <t>PES-CAD-1522</t>
  </si>
  <si>
    <t>MASE520302HQTRNN07</t>
  </si>
  <si>
    <t>C456</t>
  </si>
  <si>
    <t>ENRIQUE MARTINEZ SANCHEZ</t>
  </si>
  <si>
    <t>MASE520302</t>
  </si>
  <si>
    <t>PES-CAD-1523</t>
  </si>
  <si>
    <t>MAEI490922HQTRSN00</t>
  </si>
  <si>
    <t>JOSE INOCENCIO</t>
  </si>
  <si>
    <t>C457</t>
  </si>
  <si>
    <t>JOSE INOCENCIO MARTINEZ ESTRELLA</t>
  </si>
  <si>
    <t>MAEI490922</t>
  </si>
  <si>
    <t>PES-CAD-1524</t>
  </si>
  <si>
    <t>MAMB620331HQTRRN09</t>
  </si>
  <si>
    <t>BENJAMIN PABLO</t>
  </si>
  <si>
    <t>C458</t>
  </si>
  <si>
    <t>BENJAMIN PABLO MARTINEZ MARTINEZ</t>
  </si>
  <si>
    <t>MAMB620331</t>
  </si>
  <si>
    <t>PES-CAD-1526</t>
  </si>
  <si>
    <t>MARJ780714HQTRSM09</t>
  </si>
  <si>
    <t>JAIME</t>
  </si>
  <si>
    <t>C459</t>
  </si>
  <si>
    <t>JAIME MARTINEZ RESENDIZ</t>
  </si>
  <si>
    <t>MARJ780714</t>
  </si>
  <si>
    <t>PES-CAD-1527</t>
  </si>
  <si>
    <t>MAQA390317MQTRNL07</t>
  </si>
  <si>
    <t>ALBERTA</t>
  </si>
  <si>
    <t>C460</t>
  </si>
  <si>
    <t>ALBERTA MARTINEZ QUINTANAR</t>
  </si>
  <si>
    <t>MAQA390317</t>
  </si>
  <si>
    <t>PES-CAD-1528</t>
  </si>
  <si>
    <t>MANV430518HQTRTN00</t>
  </si>
  <si>
    <t>VENANCIO</t>
  </si>
  <si>
    <t>C461</t>
  </si>
  <si>
    <t>VENANCIO MARTINEZ NIETO</t>
  </si>
  <si>
    <t>MANV430518</t>
  </si>
  <si>
    <t>PES-CAD-1529</t>
  </si>
  <si>
    <t>MAAP560629MQTRNL09</t>
  </si>
  <si>
    <t>PAULA</t>
  </si>
  <si>
    <t>C462</t>
  </si>
  <si>
    <t>PAULA MARTINEZ ANGELES</t>
  </si>
  <si>
    <t>MAAP560629</t>
  </si>
  <si>
    <t>PES-CAD-1530</t>
  </si>
  <si>
    <t>MAAA460709MMSRNN07</t>
  </si>
  <si>
    <t>ANGELINA</t>
  </si>
  <si>
    <t>C463</t>
  </si>
  <si>
    <t>ANGELINA MARTINEZ ANGELES</t>
  </si>
  <si>
    <t>MAAA460709</t>
  </si>
  <si>
    <t>PES-CAD-1531</t>
  </si>
  <si>
    <t>MALL650810MQTRZR03</t>
  </si>
  <si>
    <t>MA LORENZA</t>
  </si>
  <si>
    <t>C464</t>
  </si>
  <si>
    <t>MA LORENZA MARTINEZ LAZARO</t>
  </si>
  <si>
    <t>MALL650810</t>
  </si>
  <si>
    <t>PES-CAD-1532</t>
  </si>
  <si>
    <t>MAAJ471026HQTRNS02</t>
  </si>
  <si>
    <t>C465</t>
  </si>
  <si>
    <t>JOSE MARTINEZ ANGELES</t>
  </si>
  <si>
    <t>MAAJ471026</t>
  </si>
  <si>
    <t>PES-CAD-1533</t>
  </si>
  <si>
    <t>MAMT460725MQTRRD00</t>
  </si>
  <si>
    <t>TEODOMIRA IRAIS</t>
  </si>
  <si>
    <t>C466</t>
  </si>
  <si>
    <t>TEODOMIRA IRAIS MARTINEZ MARTINEZ</t>
  </si>
  <si>
    <t>MAMT460725</t>
  </si>
  <si>
    <t>PES-CAD-1534</t>
  </si>
  <si>
    <t>MARC631025HQTRSR01</t>
  </si>
  <si>
    <t>CRISANTO</t>
  </si>
  <si>
    <t>C467</t>
  </si>
  <si>
    <t>CRISANTO MARTINEZ RESENDIZ</t>
  </si>
  <si>
    <t>MARC631025</t>
  </si>
  <si>
    <t>PES-CAD-1535</t>
  </si>
  <si>
    <t>MAST460311MQTRNR03</t>
  </si>
  <si>
    <t>MINEROS</t>
  </si>
  <si>
    <t>C468</t>
  </si>
  <si>
    <t>TERESA MARTINEZ SANCHEZ</t>
  </si>
  <si>
    <t>MAST460311</t>
  </si>
  <si>
    <t>PES-CAD-1536</t>
  </si>
  <si>
    <t>MARA680813HQTRMS03</t>
  </si>
  <si>
    <t>J ASUNCION</t>
  </si>
  <si>
    <t>C469</t>
  </si>
  <si>
    <t>J ASUNCION MARTINEZ RAMOS</t>
  </si>
  <si>
    <t>MARA680813</t>
  </si>
  <si>
    <t>PES-CAD-1537</t>
  </si>
  <si>
    <t>MAMP740414HQTRRD06</t>
  </si>
  <si>
    <t>C470</t>
  </si>
  <si>
    <t>PEDRO MARTINEZ MARTINEZ</t>
  </si>
  <si>
    <t>MAMP740414</t>
  </si>
  <si>
    <t>PES-CAD-1539</t>
  </si>
  <si>
    <t>MAOT730124HQTRRM07</t>
  </si>
  <si>
    <t>C471</t>
  </si>
  <si>
    <t>TIMOTEO MARTINEZ ORTIZ</t>
  </si>
  <si>
    <t>MAOT730124</t>
  </si>
  <si>
    <t>PES-CAD-1540</t>
  </si>
  <si>
    <t>MAMJ550508MQTRRN09</t>
  </si>
  <si>
    <t>C472</t>
  </si>
  <si>
    <t>JUANA MARTINEZ MARTINEZ</t>
  </si>
  <si>
    <t>MAMJ550508</t>
  </si>
  <si>
    <t>PES-CAD-1541</t>
  </si>
  <si>
    <t>MXME591128HQTRRS08</t>
  </si>
  <si>
    <t>C473</t>
  </si>
  <si>
    <t>ESTEBAN MARTINEZ MARTINEZ</t>
  </si>
  <si>
    <t>MXME591128</t>
  </si>
  <si>
    <t>PES-CAD-1542</t>
  </si>
  <si>
    <t>MAMH521017HQTRRR05</t>
  </si>
  <si>
    <t>C474</t>
  </si>
  <si>
    <t>HERON MARTINEZ MARTINEZ</t>
  </si>
  <si>
    <t>MAMH521017</t>
  </si>
  <si>
    <t>PES-CAD-1543</t>
  </si>
  <si>
    <t>MAMG580113HQTRRM15</t>
  </si>
  <si>
    <t>GUMECINDO</t>
  </si>
  <si>
    <t>C475</t>
  </si>
  <si>
    <t>GUMECINDO MARTINEZ MORAN</t>
  </si>
  <si>
    <t>MAMG580113</t>
  </si>
  <si>
    <t>PES-CAD-1544</t>
  </si>
  <si>
    <t>MACA500123HQTRRL04</t>
  </si>
  <si>
    <t>JOSE ALFONSO</t>
  </si>
  <si>
    <t>C476</t>
  </si>
  <si>
    <t>JOSE ALFONSO MARTINEZ CORTES</t>
  </si>
  <si>
    <t>MACA500123</t>
  </si>
  <si>
    <t>PES-CAD-1545</t>
  </si>
  <si>
    <t>MALJ810330HQTRZN07</t>
  </si>
  <si>
    <t>C477</t>
  </si>
  <si>
    <t>JUAN MARTINEZ LAZARO</t>
  </si>
  <si>
    <t>MALJ810330</t>
  </si>
  <si>
    <t>PES-CAD-1546</t>
  </si>
  <si>
    <t>MASS381030HQTRNN01</t>
  </si>
  <si>
    <t>C478</t>
  </si>
  <si>
    <t>SANTOS MARTINEZ SANCHEZ</t>
  </si>
  <si>
    <t>MASS381030</t>
  </si>
  <si>
    <t>PES-CAD-1547</t>
  </si>
  <si>
    <t>MAHP700316MQTRRT00</t>
  </si>
  <si>
    <t>C479</t>
  </si>
  <si>
    <t>PATRICIA MARTINEZ HERNANDEZ</t>
  </si>
  <si>
    <t>MAHP700316</t>
  </si>
  <si>
    <t>PES-CAD-1548</t>
  </si>
  <si>
    <t>MAET741229HQTRSM08</t>
  </si>
  <si>
    <t>C480</t>
  </si>
  <si>
    <t>TOMAS MARTINEZ ESTRELLA</t>
  </si>
  <si>
    <t>MAET741229</t>
  </si>
  <si>
    <t>PES-CAD-1549</t>
  </si>
  <si>
    <t>MAEJ831102HQTRSN03</t>
  </si>
  <si>
    <t>C481</t>
  </si>
  <si>
    <t>JUAN MARTINEZ ESTRELLA</t>
  </si>
  <si>
    <t>MAEJ831102</t>
  </si>
  <si>
    <t>PES-CAD-1550</t>
  </si>
  <si>
    <t>MABC760421HQTRDL09</t>
  </si>
  <si>
    <t>NIÑOS HEROES</t>
  </si>
  <si>
    <t>C482</t>
  </si>
  <si>
    <t>CELERINO MARTINEZ BADILLO</t>
  </si>
  <si>
    <t>MABC760421</t>
  </si>
  <si>
    <t>PES-CAD-1551</t>
  </si>
  <si>
    <t>MACF680401HQTRHL00</t>
  </si>
  <si>
    <t>FELIPE</t>
  </si>
  <si>
    <t>C483</t>
  </si>
  <si>
    <t>FELIPE MARTINEZ CHAVEZ</t>
  </si>
  <si>
    <t>MACF680401</t>
  </si>
  <si>
    <t>PES-CAD-1552</t>
  </si>
  <si>
    <t>MAMM340121MQTRRR07</t>
  </si>
  <si>
    <t>C484</t>
  </si>
  <si>
    <t>MARTHA MARTINEZ MARTINEZ</t>
  </si>
  <si>
    <t>MAMM340121</t>
  </si>
  <si>
    <t>PES-CAD-1553</t>
  </si>
  <si>
    <t>MXME450302HQTRRN06</t>
  </si>
  <si>
    <t>C485</t>
  </si>
  <si>
    <t>ENRIQUE MARTINEZ MARTINEZ</t>
  </si>
  <si>
    <t>MXME450302</t>
  </si>
  <si>
    <t>PES-CAD-1554</t>
  </si>
  <si>
    <t>MASA661202HQTRNR05</t>
  </si>
  <si>
    <t>C486</t>
  </si>
  <si>
    <t>AURELIO MARTINEZ SANCHEZ</t>
  </si>
  <si>
    <t>MASA661202</t>
  </si>
  <si>
    <t>PES-CAD-1555</t>
  </si>
  <si>
    <t>MAHJ680602MQTRRS01</t>
  </si>
  <si>
    <t>MA DE JESUS</t>
  </si>
  <si>
    <t>C487</t>
  </si>
  <si>
    <t>MA DE JESUS MARTINEZ HERNANDEZ</t>
  </si>
  <si>
    <t>MAHJ680602</t>
  </si>
  <si>
    <t>PES-CAD-1556</t>
  </si>
  <si>
    <t>MALM640630HQTRZR03</t>
  </si>
  <si>
    <t>C488</t>
  </si>
  <si>
    <t>MARCIAL MARTINEZ LAZARO</t>
  </si>
  <si>
    <t>MALM640630</t>
  </si>
  <si>
    <t>PES-CAD-1558</t>
  </si>
  <si>
    <t>MEMF610314MQTNRL08</t>
  </si>
  <si>
    <t>FLORENCIA</t>
  </si>
  <si>
    <t>C489</t>
  </si>
  <si>
    <t>FLORENCIA MENDOZA MORAN</t>
  </si>
  <si>
    <t>MEMF610314</t>
  </si>
  <si>
    <t>PES-CAD-1559</t>
  </si>
  <si>
    <t>MEMS590725HQTNRN09</t>
  </si>
  <si>
    <t>C490</t>
  </si>
  <si>
    <t>SANTIAGO MENDOZA MORAN</t>
  </si>
  <si>
    <t>MEMS590725</t>
  </si>
  <si>
    <t>PES-CAD-1560</t>
  </si>
  <si>
    <t>MEMA491213HQTNLS09</t>
  </si>
  <si>
    <t>JOSE AUSENCIO</t>
  </si>
  <si>
    <t>MALDONADO</t>
  </si>
  <si>
    <t>C491</t>
  </si>
  <si>
    <t>JOSE AUSENCIO MENDOZA MALDONADO</t>
  </si>
  <si>
    <t>MEMA491213</t>
  </si>
  <si>
    <t>PES-CAD-1561</t>
  </si>
  <si>
    <t>MERC740710HQTNMR09</t>
  </si>
  <si>
    <t>C492</t>
  </si>
  <si>
    <t>CARLOS MENDOZA RAMIREZ</t>
  </si>
  <si>
    <t>MERC740710</t>
  </si>
  <si>
    <t>PES-CAD-1562</t>
  </si>
  <si>
    <t>MORR490904HDFRMS01</t>
  </si>
  <si>
    <t>JOSE ROSALIO</t>
  </si>
  <si>
    <t>C493</t>
  </si>
  <si>
    <t>JOSE ROSALIO MORAN RAMIREZ</t>
  </si>
  <si>
    <t>MORR490904</t>
  </si>
  <si>
    <t>PES-CAD-1563</t>
  </si>
  <si>
    <t>MOMM451111HQTRRR03</t>
  </si>
  <si>
    <t>MARTIN ERASMO</t>
  </si>
  <si>
    <t>C494</t>
  </si>
  <si>
    <t>MARTIN ERASMO MORAN MORAN</t>
  </si>
  <si>
    <t>MOMM451111</t>
  </si>
  <si>
    <t>PES-CAD-1564</t>
  </si>
  <si>
    <t>MOMM740212HQTRRL07</t>
  </si>
  <si>
    <t>MELECIO</t>
  </si>
  <si>
    <t>C495</t>
  </si>
  <si>
    <t>MELECIO MORAN MARTINEZ</t>
  </si>
  <si>
    <t>MOMM740212</t>
  </si>
  <si>
    <t>PES-CAD-1565</t>
  </si>
  <si>
    <t>MOMB350213MQTRRN00</t>
  </si>
  <si>
    <t>C496</t>
  </si>
  <si>
    <t>BENITA MORAN MARTINEZ</t>
  </si>
  <si>
    <t>MOMB350213</t>
  </si>
  <si>
    <t>PES-CAD-1566</t>
  </si>
  <si>
    <t>MOBF630106HQTRLD02</t>
  </si>
  <si>
    <t>FEDERICO VICENTE</t>
  </si>
  <si>
    <t>BALTAZAR</t>
  </si>
  <si>
    <t>C497</t>
  </si>
  <si>
    <t>FEDERICO VICENTE MORAN BALTAZAR</t>
  </si>
  <si>
    <t>MOBF630106</t>
  </si>
  <si>
    <t>PES-CAD-1567</t>
  </si>
  <si>
    <t>MOMA190112MQTRRR06</t>
  </si>
  <si>
    <t>MA ARCADIA GUMERSINDA</t>
  </si>
  <si>
    <t>C498</t>
  </si>
  <si>
    <t>MA ARCADIA GUMERSINDA MORAN MARTINEZ</t>
  </si>
  <si>
    <t>MOMA190112</t>
  </si>
  <si>
    <t>PES-CAD-1568</t>
  </si>
  <si>
    <t>MOAJ430927MQTRNN01</t>
  </si>
  <si>
    <t>MA JUANA</t>
  </si>
  <si>
    <t>C499</t>
  </si>
  <si>
    <t>MA JUANA MORAN ANGELES</t>
  </si>
  <si>
    <t>MOAJ430927</t>
  </si>
  <si>
    <t>PES-CAD-1569</t>
  </si>
  <si>
    <t>MOLG360625HQTRZL00</t>
  </si>
  <si>
    <t>GUILLERMO</t>
  </si>
  <si>
    <t>C500</t>
  </si>
  <si>
    <t>GUILLERMO MORAN LAZARO</t>
  </si>
  <si>
    <t>MOLG360625</t>
  </si>
  <si>
    <t>PES-CAD-1570</t>
  </si>
  <si>
    <t>MOMH450425MQTRRR01</t>
  </si>
  <si>
    <t>C501</t>
  </si>
  <si>
    <t>HERMINIA MORAN MARTINEZ</t>
  </si>
  <si>
    <t>MOMH450425</t>
  </si>
  <si>
    <t>PES-CAD-1571</t>
  </si>
  <si>
    <t>MOAR680416MQTRNY01</t>
  </si>
  <si>
    <t>REYNA</t>
  </si>
  <si>
    <t>C502</t>
  </si>
  <si>
    <t>REYNA MORAN ANGELES</t>
  </si>
  <si>
    <t>MOAR680416</t>
  </si>
  <si>
    <t>PES-CAD-1573</t>
  </si>
  <si>
    <t>MOAF621203HQTRNR02</t>
  </si>
  <si>
    <t>C503</t>
  </si>
  <si>
    <t>FRANCISCO JAVIER MORAN ANGELES</t>
  </si>
  <si>
    <t>MOAF621203</t>
  </si>
  <si>
    <t>PES-CAD-1574</t>
  </si>
  <si>
    <t>MOCJ610123HQTRRM04</t>
  </si>
  <si>
    <t>C504</t>
  </si>
  <si>
    <t>JAIME MORAN CRUZ</t>
  </si>
  <si>
    <t>MOCJ610123</t>
  </si>
  <si>
    <t>PES-CAD-1575</t>
  </si>
  <si>
    <t>MORV650719HQTRSC07</t>
  </si>
  <si>
    <t>VICENTE</t>
  </si>
  <si>
    <t>MELCHOR OCAMPO</t>
  </si>
  <si>
    <t>C505</t>
  </si>
  <si>
    <t>VICENTE MORAN RESENDIZ</t>
  </si>
  <si>
    <t>MORV650719</t>
  </si>
  <si>
    <t>PES-CAD-1576</t>
  </si>
  <si>
    <t>MOMY800306MQTRNN07</t>
  </si>
  <si>
    <t>YANIRA</t>
  </si>
  <si>
    <t>FRANCISCO I MADERO</t>
  </si>
  <si>
    <t>C506</t>
  </si>
  <si>
    <t>YANIRA MORAN MENDOZA</t>
  </si>
  <si>
    <t>MOMY800306</t>
  </si>
  <si>
    <t>PES-CAD-1577</t>
  </si>
  <si>
    <t>MOMC530420HQTRRR03</t>
  </si>
  <si>
    <t>CRISOFORO</t>
  </si>
  <si>
    <t>C507</t>
  </si>
  <si>
    <t>CRISOFORO MORAN MARTINEZ</t>
  </si>
  <si>
    <t>MOMC530420</t>
  </si>
  <si>
    <t>PES-CAD-1578</t>
  </si>
  <si>
    <t>MOMI650126MQTRRR02</t>
  </si>
  <si>
    <t>JOSE MARIA ARTEAGA</t>
  </si>
  <si>
    <t>C508</t>
  </si>
  <si>
    <t>IRENE MORAN MARTINEZ</t>
  </si>
  <si>
    <t>MOMI650126</t>
  </si>
  <si>
    <t>PES-CAD-1579</t>
  </si>
  <si>
    <t>MOAA460830HQTRNM04</t>
  </si>
  <si>
    <t>AMERICO</t>
  </si>
  <si>
    <t>C509</t>
  </si>
  <si>
    <t>AMERICO MORAN ANGELES</t>
  </si>
  <si>
    <t>MOAA460830</t>
  </si>
  <si>
    <t>PES-CAD-1580</t>
  </si>
  <si>
    <t>MOTB250415MQTRRS08</t>
  </si>
  <si>
    <t>MA BASILISA</t>
  </si>
  <si>
    <t>C510</t>
  </si>
  <si>
    <t>MA BASILISA MORAN TREJO</t>
  </si>
  <si>
    <t>MOTB250415</t>
  </si>
  <si>
    <t>PES-CAD-1581</t>
  </si>
  <si>
    <t>MOCH591021HQTRRL04</t>
  </si>
  <si>
    <t>JOSE HILARION</t>
  </si>
  <si>
    <t>C511</t>
  </si>
  <si>
    <t>JOSE HILARION MORAN CRUZ</t>
  </si>
  <si>
    <t>MOCH591021</t>
  </si>
  <si>
    <t>PES-CAD-1582</t>
  </si>
  <si>
    <t>MOMJ531220HQTRRL09</t>
  </si>
  <si>
    <t>JULIO</t>
  </si>
  <si>
    <t>C512</t>
  </si>
  <si>
    <t>JULIO MORAN MARTINEZ</t>
  </si>
  <si>
    <t>MOMJ531220</t>
  </si>
  <si>
    <t>PES-CAD-1583</t>
  </si>
  <si>
    <t>MOML430107MQTRRC00</t>
  </si>
  <si>
    <t>LUCIANA</t>
  </si>
  <si>
    <t>C513</t>
  </si>
  <si>
    <t>LUCIANA MORAN MARTINEZ</t>
  </si>
  <si>
    <t>MOML430107</t>
  </si>
  <si>
    <t>PES-CAD-1584</t>
  </si>
  <si>
    <t>MOML580923HQTRRB02</t>
  </si>
  <si>
    <t>LIBERIO</t>
  </si>
  <si>
    <t>MARIANO ESCOBEDO</t>
  </si>
  <si>
    <t>C514</t>
  </si>
  <si>
    <t>LIBERIO MORAN MORAN</t>
  </si>
  <si>
    <t>MOML580923</t>
  </si>
  <si>
    <t>PES-CAD-1585</t>
  </si>
  <si>
    <t>MOMM561226MQTRRR00</t>
  </si>
  <si>
    <t>MARINA</t>
  </si>
  <si>
    <t>C515</t>
  </si>
  <si>
    <t>MARINA MORAN MARTINEZ</t>
  </si>
  <si>
    <t>MOMM561226</t>
  </si>
  <si>
    <t>PES-CAD-1586</t>
  </si>
  <si>
    <t>MORD580526MQTRMM04</t>
  </si>
  <si>
    <t>DOMINGA</t>
  </si>
  <si>
    <t>C516</t>
  </si>
  <si>
    <t>DOMINGA MORAN RAMIREZ</t>
  </si>
  <si>
    <t>MORD580526</t>
  </si>
  <si>
    <t>PES-CAD-1587</t>
  </si>
  <si>
    <t>MOBD611220HQTRDM04</t>
  </si>
  <si>
    <t>JOSE DOMINGO BLAS</t>
  </si>
  <si>
    <t>C517</t>
  </si>
  <si>
    <t>JOSE DOMINGO BLAS MORAN BADILLO</t>
  </si>
  <si>
    <t>MOBD611220</t>
  </si>
  <si>
    <t>PES-CAD-1588</t>
  </si>
  <si>
    <t>MOMA610408HQTRRL04</t>
  </si>
  <si>
    <t>C518</t>
  </si>
  <si>
    <t>ALBERTO MORAN MARTINEZ</t>
  </si>
  <si>
    <t>MOMA610408</t>
  </si>
  <si>
    <t>PES-CAD-1589</t>
  </si>
  <si>
    <t>MORG521016HQTRMR02</t>
  </si>
  <si>
    <t>GERARDO AMBROSIO</t>
  </si>
  <si>
    <t>C519</t>
  </si>
  <si>
    <t>GERARDO AMBROSIO MORAN RAMIREZ</t>
  </si>
  <si>
    <t>MORG521016</t>
  </si>
  <si>
    <t>PES-CAD-1590</t>
  </si>
  <si>
    <t>MOBM520126HQTRLR09</t>
  </si>
  <si>
    <t>MARGARITO FRANCISCO</t>
  </si>
  <si>
    <t>C520</t>
  </si>
  <si>
    <t>MARGARITO FRANCISCO MORAN BALTAZAR</t>
  </si>
  <si>
    <t>MOBM520126</t>
  </si>
  <si>
    <t>PES-CAD-1591</t>
  </si>
  <si>
    <t>MARA420315HQTRMB05</t>
  </si>
  <si>
    <t>ABRAHAM</t>
  </si>
  <si>
    <t>C521</t>
  </si>
  <si>
    <t>ABRAHAM MORAN RAMIREZ</t>
  </si>
  <si>
    <t>MARA420315</t>
  </si>
  <si>
    <t>PES-CAD-1592</t>
  </si>
  <si>
    <t>MORA730826HQTRSL08</t>
  </si>
  <si>
    <t>ALFONSO</t>
  </si>
  <si>
    <t>C522</t>
  </si>
  <si>
    <t>ALFONSO MORAN RESENDIZ</t>
  </si>
  <si>
    <t>MORA730826</t>
  </si>
  <si>
    <t>PES-CAD-1593</t>
  </si>
  <si>
    <t>MOAS590627MQTRNC05</t>
  </si>
  <si>
    <t>SOCORRO</t>
  </si>
  <si>
    <t>C523</t>
  </si>
  <si>
    <t>SOCORRO MORAN ANGELES</t>
  </si>
  <si>
    <t>MOAS590627</t>
  </si>
  <si>
    <t>PES-CAD-1594</t>
  </si>
  <si>
    <t>MOOC810202HQTRRN08</t>
  </si>
  <si>
    <t>C524</t>
  </si>
  <si>
    <t>CANDIDO MORAN ORTIZ</t>
  </si>
  <si>
    <t>MOOC810202</t>
  </si>
  <si>
    <t>PES-CAD-1595</t>
  </si>
  <si>
    <t>MORJ530120HQTRSV09</t>
  </si>
  <si>
    <t>JUVENTINO</t>
  </si>
  <si>
    <t>C525</t>
  </si>
  <si>
    <t>JUVENTINO MORAN RESENDIZ</t>
  </si>
  <si>
    <t>MORJ530120</t>
  </si>
  <si>
    <t>PES-CAD-1596</t>
  </si>
  <si>
    <t>MOBA741002HQTRDN07</t>
  </si>
  <si>
    <t>ANDRES</t>
  </si>
  <si>
    <t>C526</t>
  </si>
  <si>
    <t>ANDRES MORAN BADILLO</t>
  </si>
  <si>
    <t>MOBA741002</t>
  </si>
  <si>
    <t>PES-CAD-1600</t>
  </si>
  <si>
    <t>MUAR690804MQTXNS16</t>
  </si>
  <si>
    <t>MARIA ROSARIO</t>
  </si>
  <si>
    <t>C527</t>
  </si>
  <si>
    <t>MARIA ROSARIO MUÑOZ ANGELES</t>
  </si>
  <si>
    <t>MUAR690804</t>
  </si>
  <si>
    <t>PES-CAD-1606</t>
  </si>
  <si>
    <t>OICS680315HQTRRL01</t>
  </si>
  <si>
    <t>SALVADOR RAYMUNDO</t>
  </si>
  <si>
    <t>C528</t>
  </si>
  <si>
    <t>SALVADOR RAYMUNDO ORTIZ CRUZ</t>
  </si>
  <si>
    <t>OICS680315</t>
  </si>
  <si>
    <t>PES-CAD-1607</t>
  </si>
  <si>
    <t>OICA610108HQTRRP07</t>
  </si>
  <si>
    <t>APOLINAR</t>
  </si>
  <si>
    <t>C529</t>
  </si>
  <si>
    <t>APOLINAR ORTIZ CRUZ</t>
  </si>
  <si>
    <t>OICA610108</t>
  </si>
  <si>
    <t>PES-CAD-1608</t>
  </si>
  <si>
    <t>OICS711022HQTRRL06</t>
  </si>
  <si>
    <t>SALOMON</t>
  </si>
  <si>
    <t>C530</t>
  </si>
  <si>
    <t>SALOMON ORTIZ CRUZ</t>
  </si>
  <si>
    <t>OICS711022</t>
  </si>
  <si>
    <t>PES-CAD-1610</t>
  </si>
  <si>
    <t>RARG580209MQTMSL07</t>
  </si>
  <si>
    <t>GUILLERMINA</t>
  </si>
  <si>
    <t>C531</t>
  </si>
  <si>
    <t>GUILLERMINA RAMIREZ RESENDIZ</t>
  </si>
  <si>
    <t>RARG580209</t>
  </si>
  <si>
    <t>PES-CAD-1611</t>
  </si>
  <si>
    <t>RARA461225HQTMSM08</t>
  </si>
  <si>
    <t>C532</t>
  </si>
  <si>
    <t>AMADO RAMIREZ RESENDIZ</t>
  </si>
  <si>
    <t>RARA461225</t>
  </si>
  <si>
    <t>PES-CAD-1614</t>
  </si>
  <si>
    <t>RAMP731016MQTMRR00</t>
  </si>
  <si>
    <t>C533</t>
  </si>
  <si>
    <t>PUREZA RAMIREZ MORAN</t>
  </si>
  <si>
    <t>RAMP731016</t>
  </si>
  <si>
    <t>PES-CAD-1615</t>
  </si>
  <si>
    <t>RARM431223HQTMSR07</t>
  </si>
  <si>
    <t>MARTINIANO</t>
  </si>
  <si>
    <t>C534</t>
  </si>
  <si>
    <t>MARTINIANO RAMIREZ RESENDIZ</t>
  </si>
  <si>
    <t>RARM431223</t>
  </si>
  <si>
    <t>PES-CAD-1616</t>
  </si>
  <si>
    <t>RELR440704HQTMZF13</t>
  </si>
  <si>
    <t>J REFUGIO</t>
  </si>
  <si>
    <t>C535</t>
  </si>
  <si>
    <t>J REFUGIO RAMIREZ LAZARO</t>
  </si>
  <si>
    <t>RELR440704</t>
  </si>
  <si>
    <t>PES-CAD-1617</t>
  </si>
  <si>
    <t>RAGR461107MQTMDF08</t>
  </si>
  <si>
    <t>MARIA DEL REFUGIO ELENA</t>
  </si>
  <si>
    <t>C536</t>
  </si>
  <si>
    <t>MARIA DEL REFUGIO ELENA RAMOS GUDIÑO</t>
  </si>
  <si>
    <t>RAGR461107</t>
  </si>
  <si>
    <t>PES-CAD-1624</t>
  </si>
  <si>
    <t>REIM601108HDFSSR09</t>
  </si>
  <si>
    <t>JOSE MARIO</t>
  </si>
  <si>
    <t>ISLAS</t>
  </si>
  <si>
    <t>PROL. ANDRES BALVANERA</t>
  </si>
  <si>
    <t>C537</t>
  </si>
  <si>
    <t>JOSE MARIO RESENDIZ ISLAS</t>
  </si>
  <si>
    <t>REIM601108</t>
  </si>
  <si>
    <t>PES-CAD-1629</t>
  </si>
  <si>
    <t>REOV790819MQTSRR08</t>
  </si>
  <si>
    <t>VERONICA</t>
  </si>
  <si>
    <t>C538</t>
  </si>
  <si>
    <t>VERONICA RESENDIZ ORTIZ</t>
  </si>
  <si>
    <t>REOV790819</t>
  </si>
  <si>
    <t>PES-CAD-1631</t>
  </si>
  <si>
    <t>SALS530427MQTNZS00</t>
  </si>
  <si>
    <t>SUSANA</t>
  </si>
  <si>
    <t>C539</t>
  </si>
  <si>
    <t>SUSANA SANCHEZ LAZARO</t>
  </si>
  <si>
    <t>SALS530427</t>
  </si>
  <si>
    <t>PES-CAD-1632</t>
  </si>
  <si>
    <t>SALD550603MQTNZN14</t>
  </si>
  <si>
    <t>MA DIONICIA</t>
  </si>
  <si>
    <t>C540</t>
  </si>
  <si>
    <t>MA DIONICIA SANCHEZ LAZARO</t>
  </si>
  <si>
    <t>SALD550603</t>
  </si>
  <si>
    <t>PES-CAD-1634</t>
  </si>
  <si>
    <t>SALI380405MQTNZR09</t>
  </si>
  <si>
    <t>C541</t>
  </si>
  <si>
    <t>IRENE SANCHEZ LAZARO</t>
  </si>
  <si>
    <t>SALI380405</t>
  </si>
  <si>
    <t>PES-CAD-1635</t>
  </si>
  <si>
    <t>SARM790223HQTNMG00</t>
  </si>
  <si>
    <t>IGNACIO PEREZ</t>
  </si>
  <si>
    <t>C542</t>
  </si>
  <si>
    <t>MIGUEL SANCHEZ RAMIREZ</t>
  </si>
  <si>
    <t>SARM790223</t>
  </si>
  <si>
    <t>PES-CAD-1636</t>
  </si>
  <si>
    <t>SASL520723HQTNNR03</t>
  </si>
  <si>
    <t>LORENZO APOLINAR</t>
  </si>
  <si>
    <t>C543</t>
  </si>
  <si>
    <t>LORENZO APOLINAR SANCHEZ SANCHEZ</t>
  </si>
  <si>
    <t>SASL520723</t>
  </si>
  <si>
    <t>PES-CAD-1637</t>
  </si>
  <si>
    <t>SAMI590515HQTNRS00</t>
  </si>
  <si>
    <t>ISIDRO TRINIDAD</t>
  </si>
  <si>
    <t>C544</t>
  </si>
  <si>
    <t>ISIDRO TRINIDAD SANCHEZ MARTINEZ</t>
  </si>
  <si>
    <t>SAMI590515</t>
  </si>
  <si>
    <t>PES-CAD-1638</t>
  </si>
  <si>
    <t>SASP630622HQTNNL02</t>
  </si>
  <si>
    <t>PAULINO</t>
  </si>
  <si>
    <t>C545</t>
  </si>
  <si>
    <t>PAULINO SANCHEZ SANCHEZ</t>
  </si>
  <si>
    <t>SASP630622</t>
  </si>
  <si>
    <t>PES-CAD-1639</t>
  </si>
  <si>
    <t>SAAF351031HQTNNL00</t>
  </si>
  <si>
    <t>C546</t>
  </si>
  <si>
    <t>FILEMON SANCHEZ ANGELES</t>
  </si>
  <si>
    <t>SAAF351031</t>
  </si>
  <si>
    <t>PES-CAD-1640</t>
  </si>
  <si>
    <t>SASJ420709HQTNNN08</t>
  </si>
  <si>
    <t>C547</t>
  </si>
  <si>
    <t>JUAN SANCHEZ SANCHEZ</t>
  </si>
  <si>
    <t>SASJ420709</t>
  </si>
  <si>
    <t>PES-CAD-1641</t>
  </si>
  <si>
    <t>SASJ461220HQTNNL06</t>
  </si>
  <si>
    <t>C548</t>
  </si>
  <si>
    <t>JULIO SANCHEZ SANCHEZ</t>
  </si>
  <si>
    <t>SASJ461220</t>
  </si>
  <si>
    <t>PES-CAD-1642</t>
  </si>
  <si>
    <t>SACT591029MQTNRD13</t>
  </si>
  <si>
    <t>TEODORA</t>
  </si>
  <si>
    <t>C549</t>
  </si>
  <si>
    <t>TEODORA SANCHEZ CRUZ</t>
  </si>
  <si>
    <t>SACT591029</t>
  </si>
  <si>
    <t>PES-CAD-1643</t>
  </si>
  <si>
    <t>SAMJ440224MQTNRS06</t>
  </si>
  <si>
    <t>C550</t>
  </si>
  <si>
    <t>JOSEFINA SANCHEZ MARTINEZ</t>
  </si>
  <si>
    <t>SAMJ440224</t>
  </si>
  <si>
    <t>PES-CAD-1644</t>
  </si>
  <si>
    <t>SALC410421HQTNZN07</t>
  </si>
  <si>
    <t>CONRADO</t>
  </si>
  <si>
    <t>C551</t>
  </si>
  <si>
    <t>CONRADO SANCHEZ LAZARO</t>
  </si>
  <si>
    <t>SALC410421</t>
  </si>
  <si>
    <t>PES-CAD-1647</t>
  </si>
  <si>
    <t>TERC540606MQTRSN02</t>
  </si>
  <si>
    <t>CANDIDA</t>
  </si>
  <si>
    <t>C552</t>
  </si>
  <si>
    <t>CANDIDA TREJO RESENDIZ</t>
  </si>
  <si>
    <t>TERC540606</t>
  </si>
  <si>
    <t>PES-CAD-1648</t>
  </si>
  <si>
    <t>TEMF720306MQTRRL04</t>
  </si>
  <si>
    <t>MA FELIX VICTORIA</t>
  </si>
  <si>
    <t>C553</t>
  </si>
  <si>
    <t>MA FELIX VICTORIA TREJO MARTINEZ</t>
  </si>
  <si>
    <t>TEMF720306</t>
  </si>
  <si>
    <t>PES-CAD-1649</t>
  </si>
  <si>
    <t>TEMM750130HQTRRR05</t>
  </si>
  <si>
    <t>C554</t>
  </si>
  <si>
    <t>MARTIN TREJO MARTINEZ</t>
  </si>
  <si>
    <t>TEMM750130</t>
  </si>
  <si>
    <t>PES-CAD-1650</t>
  </si>
  <si>
    <t>TECA500117HQTRHN04</t>
  </si>
  <si>
    <t>ANTONIO FELIPE</t>
  </si>
  <si>
    <t>C555</t>
  </si>
  <si>
    <t>ANTONIO FELIPE TREJO CHAVEZ</t>
  </si>
  <si>
    <t>TECA500117</t>
  </si>
  <si>
    <t>PES-CAD-1651</t>
  </si>
  <si>
    <t>TEMC300716MQTRRR06</t>
  </si>
  <si>
    <t>C556</t>
  </si>
  <si>
    <t>MA DEL CARMEN TREJO MARTINEZ</t>
  </si>
  <si>
    <t>TEMC300716</t>
  </si>
  <si>
    <t>PES-CAD-1652</t>
  </si>
  <si>
    <t>TEMD641229HQTRRV01</t>
  </si>
  <si>
    <t>DAVID GENARO</t>
  </si>
  <si>
    <t>C557</t>
  </si>
  <si>
    <t>DAVID GENARO TREJO MARTINEZ</t>
  </si>
  <si>
    <t>TEMD641229</t>
  </si>
  <si>
    <t>PES-CAD-1654</t>
  </si>
  <si>
    <t>TECB630321HQTRHN08</t>
  </si>
  <si>
    <t>C558</t>
  </si>
  <si>
    <t>BENJAMIN TREJO CHAVEZ</t>
  </si>
  <si>
    <t>TECB630321</t>
  </si>
  <si>
    <t>PES-CAD-1655</t>
  </si>
  <si>
    <t>TEMN450730HQTRRV04</t>
  </si>
  <si>
    <t>J NIEVES</t>
  </si>
  <si>
    <t>C559</t>
  </si>
  <si>
    <t>J NIEVES TREJO MARTINEZ</t>
  </si>
  <si>
    <t>TEMN450730</t>
  </si>
  <si>
    <t>PES-CAD-1656</t>
  </si>
  <si>
    <t>TEMF400501HQTRRL05</t>
  </si>
  <si>
    <t>C560</t>
  </si>
  <si>
    <t>FELIPE TREJO MARTINEZ</t>
  </si>
  <si>
    <t>TEMF400501</t>
  </si>
  <si>
    <t>PES-CAD-1657</t>
  </si>
  <si>
    <t>VEMH521103HQTLNM05</t>
  </si>
  <si>
    <t>HUMBERTO</t>
  </si>
  <si>
    <t>C561</t>
  </si>
  <si>
    <t>HUMBERTO VELAZQUEZ MENDOZA</t>
  </si>
  <si>
    <t>VEMH521103</t>
  </si>
  <si>
    <t>PES-CAD-1658</t>
  </si>
  <si>
    <t>VEMN550910HQTLNC07</t>
  </si>
  <si>
    <t>NICOLAS FRANCISCO</t>
  </si>
  <si>
    <t>C562</t>
  </si>
  <si>
    <t>NICOLAS FRANCISCO VELAZQUEZ MENDOZA</t>
  </si>
  <si>
    <t>VEMN550910</t>
  </si>
  <si>
    <t>PES-CAD-1659</t>
  </si>
  <si>
    <t>AEMJ570310MQTNRN00</t>
  </si>
  <si>
    <t>TZIQUIA</t>
  </si>
  <si>
    <t>C563</t>
  </si>
  <si>
    <t>JUANA ANGELES MARTINEZ</t>
  </si>
  <si>
    <t>AEMJ570310</t>
  </si>
  <si>
    <t>PES-CAD-0824</t>
  </si>
  <si>
    <t>CULJ380319HQTRZS00</t>
  </si>
  <si>
    <t>CUAUHTEMOC</t>
  </si>
  <si>
    <t>EL RANCHITO</t>
  </si>
  <si>
    <t>C564</t>
  </si>
  <si>
    <t>JOSE CRUZ LAZARO</t>
  </si>
  <si>
    <t>CULJ380319</t>
  </si>
  <si>
    <t>PES-CAD-0834</t>
  </si>
  <si>
    <t>DOMZ571011HQTMQN05</t>
  </si>
  <si>
    <t>ZENAIDO</t>
  </si>
  <si>
    <t>C565</t>
  </si>
  <si>
    <t>ZENAIDO DOMINGUEZ MAQUEDA</t>
  </si>
  <si>
    <t>DOMZ571011</t>
  </si>
  <si>
    <t>PES-CAD-0843</t>
  </si>
  <si>
    <t>LABF700530HQTZRL08</t>
  </si>
  <si>
    <t>C566</t>
  </si>
  <si>
    <t>J FELIX LAZARO BARRERA</t>
  </si>
  <si>
    <t>LABF700530</t>
  </si>
  <si>
    <t>PES-CAD-0854</t>
  </si>
  <si>
    <t>ROCG440622HQTJRL05</t>
  </si>
  <si>
    <t>ROJO</t>
  </si>
  <si>
    <t>C567</t>
  </si>
  <si>
    <t>GUILLERMO ROJO CRUZ</t>
  </si>
  <si>
    <t>ROCG440622</t>
  </si>
  <si>
    <t>PES-CAD-1035</t>
  </si>
  <si>
    <t>DUMM691008HQTRRR01</t>
  </si>
  <si>
    <t>MARCELO</t>
  </si>
  <si>
    <t>C568</t>
  </si>
  <si>
    <t>MARCELO DURAZNO MARTINEZ</t>
  </si>
  <si>
    <t>DUMM691008</t>
  </si>
  <si>
    <t>PES-CAD-1057</t>
  </si>
  <si>
    <t>MECM450519HQTNRR01</t>
  </si>
  <si>
    <t>MARCELINO</t>
  </si>
  <si>
    <t>C569</t>
  </si>
  <si>
    <t>MARCELINO MENDOZA CORTEZ</t>
  </si>
  <si>
    <t>MECM450519</t>
  </si>
  <si>
    <t>PES-CAD-1423</t>
  </si>
  <si>
    <t>AEMG410317MQTNRR09</t>
  </si>
  <si>
    <t>MA GERTRUDIS</t>
  </si>
  <si>
    <t>ANAHUAC</t>
  </si>
  <si>
    <t>C570</t>
  </si>
  <si>
    <t>MA GERTRUDIS ANGELES MARTINEZ</t>
  </si>
  <si>
    <t>AEMG410317</t>
  </si>
  <si>
    <t>PES-CAD-1433</t>
  </si>
  <si>
    <t>BACJ610330HQTDHN08</t>
  </si>
  <si>
    <t>PRIV. CUITLAHUAC</t>
  </si>
  <si>
    <t>C571</t>
  </si>
  <si>
    <t>JUAN BADILLO CHAVEZ</t>
  </si>
  <si>
    <t>BACJ610330</t>
  </si>
  <si>
    <t>PES-CAD-1435</t>
  </si>
  <si>
    <t>BAOA410903HQTDRN06</t>
  </si>
  <si>
    <t>C572</t>
  </si>
  <si>
    <t>ANTONIO BADILLO ORTIZ</t>
  </si>
  <si>
    <t>BAOA410903</t>
  </si>
  <si>
    <t>PES-CAD-1440</t>
  </si>
  <si>
    <t>CXCA781020HQTRVR03</t>
  </si>
  <si>
    <t>C573</t>
  </si>
  <si>
    <t>AURELIO CARRILLO CUEVAS</t>
  </si>
  <si>
    <t>CXCA781020</t>
  </si>
  <si>
    <t>PES-CAD-1441</t>
  </si>
  <si>
    <t>CAMF440421HQTRRL06</t>
  </si>
  <si>
    <t>C574</t>
  </si>
  <si>
    <t>FELIPE CARRILLO MARTINEZ</t>
  </si>
  <si>
    <t>CAMF440421</t>
  </si>
  <si>
    <t>PES-CAD-1449</t>
  </si>
  <si>
    <t>CATB410703MQTHRR00</t>
  </si>
  <si>
    <t>BERTA</t>
  </si>
  <si>
    <t>CUITLAHUAC</t>
  </si>
  <si>
    <t>C575</t>
  </si>
  <si>
    <t>BERTA CHAVEZ TREJO</t>
  </si>
  <si>
    <t>CATB410703</t>
  </si>
  <si>
    <t>PES-CAD-1451</t>
  </si>
  <si>
    <t>CAGP530603HQTHMB05</t>
  </si>
  <si>
    <t>GOMEZ</t>
  </si>
  <si>
    <t>C576</t>
  </si>
  <si>
    <t>PABLO CHAVEZ GOMEZ</t>
  </si>
  <si>
    <t>CAGP530603</t>
  </si>
  <si>
    <t>PES-CAD-1452</t>
  </si>
  <si>
    <t>CATG360628HQTHRL01</t>
  </si>
  <si>
    <t>C577</t>
  </si>
  <si>
    <t>GUILLERMO CHAVEZ TREJO</t>
  </si>
  <si>
    <t>CATG360628</t>
  </si>
  <si>
    <t>PES-CAD-1466</t>
  </si>
  <si>
    <t>EAMA400917MQTNRN07</t>
  </si>
  <si>
    <t>ANDREA</t>
  </si>
  <si>
    <t>C578</t>
  </si>
  <si>
    <t>ANDREA ENCARNACION MARTINEZ</t>
  </si>
  <si>
    <t>EAMA400917</t>
  </si>
  <si>
    <t>PES-CAD-1538</t>
  </si>
  <si>
    <t>MATM430615HQTRRD02</t>
  </si>
  <si>
    <t>MODESTO</t>
  </si>
  <si>
    <t>C579</t>
  </si>
  <si>
    <t>MODESTO MARTINEZ TREJO</t>
  </si>
  <si>
    <t>MATM430615</t>
  </si>
  <si>
    <t>PES-CAD-1603</t>
  </si>
  <si>
    <t>OIEM420726HQTRNG02</t>
  </si>
  <si>
    <t>TLALOC</t>
  </si>
  <si>
    <t>C580</t>
  </si>
  <si>
    <t>MIGUEL ORTIZ ENCARNACION</t>
  </si>
  <si>
    <t>OIEM420726</t>
  </si>
  <si>
    <t>PES-CAD-1605</t>
  </si>
  <si>
    <t>OITV530518HQTRRN02</t>
  </si>
  <si>
    <t>C581</t>
  </si>
  <si>
    <t>VENANCIO ORTIZ TREJO</t>
  </si>
  <si>
    <t>OITV530518</t>
  </si>
  <si>
    <t>PES-CAD-0817</t>
  </si>
  <si>
    <t>DOHE500709HQTMRV08</t>
  </si>
  <si>
    <t>JOSE EVARISTO</t>
  </si>
  <si>
    <t>SANTO DOMINGO</t>
  </si>
  <si>
    <t>EL RINCON</t>
  </si>
  <si>
    <t>C582</t>
  </si>
  <si>
    <t>JOSE EVARISTO DOMINGUEZ HERNANDEZ</t>
  </si>
  <si>
    <t>DOHE500709</t>
  </si>
  <si>
    <t>PES-CAD-0842</t>
  </si>
  <si>
    <t>HEGR570607HVZRNB09</t>
  </si>
  <si>
    <t>ROBERTO</t>
  </si>
  <si>
    <t>C583</t>
  </si>
  <si>
    <t>ROBERTO HERNANDEZ GONZALEZ</t>
  </si>
  <si>
    <t>HEGR570607</t>
  </si>
  <si>
    <t>PES-CAD-0846</t>
  </si>
  <si>
    <t>MARV560615HQTQSC05</t>
  </si>
  <si>
    <t>C584</t>
  </si>
  <si>
    <t>VICTOR MAQUEDA RESENDIZ</t>
  </si>
  <si>
    <t>MARV560615</t>
  </si>
  <si>
    <t>PES-CAD-0851</t>
  </si>
  <si>
    <t>RERR690106MQTSYN05</t>
  </si>
  <si>
    <t>REINA</t>
  </si>
  <si>
    <t>C585</t>
  </si>
  <si>
    <t>REINA RESENDIZ RAYMUNDO</t>
  </si>
  <si>
    <t>RERR690106</t>
  </si>
  <si>
    <t>PES-CAD-0939</t>
  </si>
  <si>
    <t>AARB630520HQTLSR09</t>
  </si>
  <si>
    <t>BERNARDINO</t>
  </si>
  <si>
    <t>C586</t>
  </si>
  <si>
    <t>BERNARDINO ALMARAZ RESENDIZ</t>
  </si>
  <si>
    <t>AARB630520</t>
  </si>
  <si>
    <t>PES-CAD-0956</t>
  </si>
  <si>
    <t>CAMF520620HQTHTR01</t>
  </si>
  <si>
    <t>MATEO</t>
  </si>
  <si>
    <t>C587</t>
  </si>
  <si>
    <t>FRANCISCO CHAVEZ MATEO</t>
  </si>
  <si>
    <t>CAMF520620</t>
  </si>
  <si>
    <t>PES-CAD-0960</t>
  </si>
  <si>
    <t>DOMJ370119MQTMQN07</t>
  </si>
  <si>
    <t>C588</t>
  </si>
  <si>
    <t>JUANA DOMINGUEZ MAQUEDA</t>
  </si>
  <si>
    <t>DOMJ370119</t>
  </si>
  <si>
    <t>PES-CAD-0961</t>
  </si>
  <si>
    <t>DORJ761229HQTMYS05</t>
  </si>
  <si>
    <t>C589</t>
  </si>
  <si>
    <t>JOSE DOMINGUEZ RAYMUNDO</t>
  </si>
  <si>
    <t>DORJ761229</t>
  </si>
  <si>
    <t>PES-CAD-0962</t>
  </si>
  <si>
    <t>DORV620130HQTMSC05</t>
  </si>
  <si>
    <t>JVICTOR</t>
  </si>
  <si>
    <t>C590</t>
  </si>
  <si>
    <t>JVICTOR DOMINGUEZ RESENDIZ</t>
  </si>
  <si>
    <t>DORV620130</t>
  </si>
  <si>
    <t>PES-CAD-0964</t>
  </si>
  <si>
    <t>HEDA650507HQTRMG00</t>
  </si>
  <si>
    <t>AGUSTIN</t>
  </si>
  <si>
    <t>C591</t>
  </si>
  <si>
    <t>AGUSTIN HERNANDEZ DOMINGUEZ</t>
  </si>
  <si>
    <t>HEDA650507</t>
  </si>
  <si>
    <t>PES-CAD-0965</t>
  </si>
  <si>
    <t>HEMJ501012HQTRRN03</t>
  </si>
  <si>
    <t>C592</t>
  </si>
  <si>
    <t>JUAN HERNANDEZ MARTINEZ</t>
  </si>
  <si>
    <t>HEMJ501012</t>
  </si>
  <si>
    <t>PES-CAD-0966</t>
  </si>
  <si>
    <t>HEPF640301HQTRLL05</t>
  </si>
  <si>
    <t>JFELIX</t>
  </si>
  <si>
    <t>PAULIN</t>
  </si>
  <si>
    <t>IGNACIO ALTAMIRANO</t>
  </si>
  <si>
    <t>C593</t>
  </si>
  <si>
    <t>JFELIX HERNANDEZ PAULIN</t>
  </si>
  <si>
    <t>HEPF640301</t>
  </si>
  <si>
    <t>PES-CAD-0975</t>
  </si>
  <si>
    <t>MADT310527HQTQMR01</t>
  </si>
  <si>
    <t>TRINIDAD</t>
  </si>
  <si>
    <t>C594</t>
  </si>
  <si>
    <t>TRINIDAD MAQUEDA DOMINGUEZ</t>
  </si>
  <si>
    <t>MADT310527</t>
  </si>
  <si>
    <t>PES-CAD-0976</t>
  </si>
  <si>
    <t>MAOA570105HQTRCM08</t>
  </si>
  <si>
    <t>C595</t>
  </si>
  <si>
    <t>AMADO MARTINEZ OCAMPO</t>
  </si>
  <si>
    <t>MAOA570105</t>
  </si>
  <si>
    <t>PES-CAD-0977</t>
  </si>
  <si>
    <t>MAOE501228HQTRCT05</t>
  </si>
  <si>
    <t>JOSE EUTIQUIO</t>
  </si>
  <si>
    <t>C596</t>
  </si>
  <si>
    <t>JOSE EUTIQUIO MARTINEZ OCAMPO</t>
  </si>
  <si>
    <t>MAOE501228</t>
  </si>
  <si>
    <t>PES-CAD-0979</t>
  </si>
  <si>
    <t>MARM511119HQTRSN17</t>
  </si>
  <si>
    <t>MANUEL ODILON</t>
  </si>
  <si>
    <t>C597</t>
  </si>
  <si>
    <t>MANUEL ODILON MARTINEZ RESENDIZ</t>
  </si>
  <si>
    <t>MARM511119</t>
  </si>
  <si>
    <t>PES-CAD-0980</t>
  </si>
  <si>
    <t>MARC641001MQTRSL05</t>
  </si>
  <si>
    <t>MA CLEMENCIA</t>
  </si>
  <si>
    <t>C598</t>
  </si>
  <si>
    <t>MA CLEMENCIA MARTINEZ RESENDIZ</t>
  </si>
  <si>
    <t>MARC641001</t>
  </si>
  <si>
    <t>PES-CAD-0981</t>
  </si>
  <si>
    <t>MAOA480828HQTRCG03</t>
  </si>
  <si>
    <t>C599</t>
  </si>
  <si>
    <t>AGUSTIN MARTINEZ OCAMPO</t>
  </si>
  <si>
    <t>MAOA480828</t>
  </si>
  <si>
    <t>PES-CAD-1018</t>
  </si>
  <si>
    <t>VAHC630420HQTLRR17</t>
  </si>
  <si>
    <t>J CRISOFORO</t>
  </si>
  <si>
    <t>C600</t>
  </si>
  <si>
    <t>J CRISOFORO VALENCIA HERNANDEZ</t>
  </si>
  <si>
    <t>VAHC630420</t>
  </si>
  <si>
    <t>PES-CAD-1019</t>
  </si>
  <si>
    <t>VAGM570608HQTLND08</t>
  </si>
  <si>
    <t>C601</t>
  </si>
  <si>
    <t>MEDARDO VALENCIA GONZALEZ</t>
  </si>
  <si>
    <t>VAGM570608</t>
  </si>
  <si>
    <t>PES-CAD-1033</t>
  </si>
  <si>
    <t>AARF820205HQTLSL03</t>
  </si>
  <si>
    <t>FELIPE DE JESUS</t>
  </si>
  <si>
    <t>C602</t>
  </si>
  <si>
    <t>FELIPE DE JESUS ALMARAZ RESENDIZ</t>
  </si>
  <si>
    <t>AARF820205</t>
  </si>
  <si>
    <t>PES-CAD-1069</t>
  </si>
  <si>
    <t>VARG720430HQTLSD11</t>
  </si>
  <si>
    <t>C603</t>
  </si>
  <si>
    <t>J GUADALUPE VALENCIA RESENDIZ</t>
  </si>
  <si>
    <t>VARG720430</t>
  </si>
  <si>
    <t>PES-CAD-1070</t>
  </si>
  <si>
    <t>VAMC410403HQTLNR06</t>
  </si>
  <si>
    <t>C604</t>
  </si>
  <si>
    <t>CRISOFORO VALENCIA MENDOZA</t>
  </si>
  <si>
    <t>VAMC410403</t>
  </si>
  <si>
    <t>PES-CAD-1071</t>
  </si>
  <si>
    <t>VAAM540228HQTLLC08</t>
  </si>
  <si>
    <t>C605</t>
  </si>
  <si>
    <t>MACARIO VALENCIA ALMARAZ</t>
  </si>
  <si>
    <t>VAAM540228</t>
  </si>
  <si>
    <t>PES-CAD-1216</t>
  </si>
  <si>
    <t>RAMH531224MQTMRR09</t>
  </si>
  <si>
    <t>C606</t>
  </si>
  <si>
    <t>HERMINIA RAMIREZ MARTINEZ</t>
  </si>
  <si>
    <t>RAMH531224</t>
  </si>
  <si>
    <t>PES-CAD-1231</t>
  </si>
  <si>
    <t>ROML590315MQTJNS00</t>
  </si>
  <si>
    <t>LUISA</t>
  </si>
  <si>
    <t>C607</t>
  </si>
  <si>
    <t>LUISA ROJO MENDOZA</t>
  </si>
  <si>
    <t>ROML590315</t>
  </si>
  <si>
    <t>PES-CAD-1342</t>
  </si>
  <si>
    <t>GACA600313MQTRRN00</t>
  </si>
  <si>
    <t>VENUSTIANO CARRANZA</t>
  </si>
  <si>
    <t>C608</t>
  </si>
  <si>
    <t>ANGELA GARCIA CRUZ</t>
  </si>
  <si>
    <t>GACA600313</t>
  </si>
  <si>
    <t>PES-CAD-1357</t>
  </si>
  <si>
    <t>HECS600118MQTRRC09</t>
  </si>
  <si>
    <t>M SOCORRO</t>
  </si>
  <si>
    <t>C609</t>
  </si>
  <si>
    <t>M SOCORRO HERNANDEZ CRUZ</t>
  </si>
  <si>
    <t>HECS600118</t>
  </si>
  <si>
    <t>PES-CAD-0770</t>
  </si>
  <si>
    <t>CAMM621209HQTRRR06</t>
  </si>
  <si>
    <t>J MARIO</t>
  </si>
  <si>
    <t>CARRANZA</t>
  </si>
  <si>
    <t>EL SARRO</t>
  </si>
  <si>
    <t>C610</t>
  </si>
  <si>
    <t>J MARIO CARRANZA MARTINEZ</t>
  </si>
  <si>
    <t>CAMM621209</t>
  </si>
  <si>
    <t>PES-CAD-0773</t>
  </si>
  <si>
    <t>OIZM510815HQTRXR07</t>
  </si>
  <si>
    <t>MARIANO</t>
  </si>
  <si>
    <t>ZEA</t>
  </si>
  <si>
    <t>C611</t>
  </si>
  <si>
    <t>MARIANO ORTIZ ZEA</t>
  </si>
  <si>
    <t>OIZM510815</t>
  </si>
  <si>
    <t>PES-CAD-1395</t>
  </si>
  <si>
    <t>MOTM710810HQTRRR09</t>
  </si>
  <si>
    <t>MARCOS</t>
  </si>
  <si>
    <t>EL SAUZ</t>
  </si>
  <si>
    <t>C612</t>
  </si>
  <si>
    <t>MARCOS MORENO TREJO</t>
  </si>
  <si>
    <t>MOTM710810</t>
  </si>
  <si>
    <t>PES-CAD-0769</t>
  </si>
  <si>
    <t>AEBS580918MQTRNF04</t>
  </si>
  <si>
    <t>M SOFIA</t>
  </si>
  <si>
    <t>BENITES</t>
  </si>
  <si>
    <t>EL SOCAVON</t>
  </si>
  <si>
    <t>C613</t>
  </si>
  <si>
    <t>M SOFIA ARTEAGA BENITES</t>
  </si>
  <si>
    <t>AEBS580918</t>
  </si>
  <si>
    <t>PES-CAD-0772</t>
  </si>
  <si>
    <t>MAHF480729MQTRRL09</t>
  </si>
  <si>
    <t>MA FELIX</t>
  </si>
  <si>
    <t>C614</t>
  </si>
  <si>
    <t>MA FELIX MARTINEZ HERNANDEZ</t>
  </si>
  <si>
    <t>MAHF480729</t>
  </si>
  <si>
    <t>PES-CAD-0775</t>
  </si>
  <si>
    <t>REMP370501HQTSXS22</t>
  </si>
  <si>
    <t>PASCUAL</t>
  </si>
  <si>
    <t>C615</t>
  </si>
  <si>
    <t>PASCUAL RESENDIZ MUÑOZ</t>
  </si>
  <si>
    <t>REMP370501</t>
  </si>
  <si>
    <t>PES-CAD-0859</t>
  </si>
  <si>
    <t>MUVL690917HQTXGM02</t>
  </si>
  <si>
    <t>LAMBERTO WENCESLAO</t>
  </si>
  <si>
    <t>VIZARRON A SAN JOAQUIN KM 12</t>
  </si>
  <si>
    <t>EL TEPOZAN</t>
  </si>
  <si>
    <t>C616</t>
  </si>
  <si>
    <t>LAMBERTO WENCESLAO MUÑOZ DE LA VEGA</t>
  </si>
  <si>
    <t>MUVL690917</t>
  </si>
  <si>
    <t>PES-CAD-1660</t>
  </si>
  <si>
    <t>AERL790118HQTRMB05</t>
  </si>
  <si>
    <t>LEOBARDO</t>
  </si>
  <si>
    <t>ARREGUIN</t>
  </si>
  <si>
    <t>EL TERRERO</t>
  </si>
  <si>
    <t>C617</t>
  </si>
  <si>
    <t>LEOBARDO ARREGUIN RAMON</t>
  </si>
  <si>
    <t>AERL790118</t>
  </si>
  <si>
    <t>PES-CAD-1661</t>
  </si>
  <si>
    <t>AERJ550624HQTRMN00</t>
  </si>
  <si>
    <t>C618</t>
  </si>
  <si>
    <t>JUAN ARREGUIN RAMON</t>
  </si>
  <si>
    <t>AERJ550624</t>
  </si>
  <si>
    <t>PES-CAD-1662</t>
  </si>
  <si>
    <t>BARC570318HHGDMR00</t>
  </si>
  <si>
    <t>C619</t>
  </si>
  <si>
    <t>CIRILO BADILLO RAMON</t>
  </si>
  <si>
    <t>BARC570318</t>
  </si>
  <si>
    <t>PES-CAD-1663</t>
  </si>
  <si>
    <t>BARE530306HQTDML07</t>
  </si>
  <si>
    <t>ELOY</t>
  </si>
  <si>
    <t>C620</t>
  </si>
  <si>
    <t>ELOY BADILLO RAMON</t>
  </si>
  <si>
    <t>BARE530306</t>
  </si>
  <si>
    <t>PES-CAD-1664</t>
  </si>
  <si>
    <t>BARC521225HHGDMR01</t>
  </si>
  <si>
    <t>CRISPIN</t>
  </si>
  <si>
    <t>C621</t>
  </si>
  <si>
    <t>CRISPIN BADILLO RAMON</t>
  </si>
  <si>
    <t>BARC521225</t>
  </si>
  <si>
    <t>PES-CAD-1666</t>
  </si>
  <si>
    <t>BARG541216MQTDML03</t>
  </si>
  <si>
    <t>C622</t>
  </si>
  <si>
    <t>GLORIA BADILLO RAMON</t>
  </si>
  <si>
    <t>BARG541216</t>
  </si>
  <si>
    <t>PES-CAD-1667</t>
  </si>
  <si>
    <t>BARA471217HQTDMD03</t>
  </si>
  <si>
    <t>ADOLFO</t>
  </si>
  <si>
    <t>C623</t>
  </si>
  <si>
    <t>ADOLFO BADILLO RAMON</t>
  </si>
  <si>
    <t>BARA471217</t>
  </si>
  <si>
    <t>PES-CAD-1671</t>
  </si>
  <si>
    <t>BARE561006HQTDMM06</t>
  </si>
  <si>
    <t>EMILIO</t>
  </si>
  <si>
    <t>C624</t>
  </si>
  <si>
    <t>EMILIO BADILLO RAMON</t>
  </si>
  <si>
    <t>BARE561006</t>
  </si>
  <si>
    <t>PES-CAD-1674</t>
  </si>
  <si>
    <t>BEMA410107MQTSRG09</t>
  </si>
  <si>
    <t>AGRIPINA</t>
  </si>
  <si>
    <t>BEAIS</t>
  </si>
  <si>
    <t>C625</t>
  </si>
  <si>
    <t>AGRIPINA BEAIS MARTINEZ</t>
  </si>
  <si>
    <t>BEMA410107</t>
  </si>
  <si>
    <t>PES-CAD-1675</t>
  </si>
  <si>
    <t>BETR680719MQTSRF01</t>
  </si>
  <si>
    <t>PRINCIPAL</t>
  </si>
  <si>
    <t>C626</t>
  </si>
  <si>
    <t>RUFINA BEAIS TREJO</t>
  </si>
  <si>
    <t>BETR680719</t>
  </si>
  <si>
    <t>PES-CAD-1676</t>
  </si>
  <si>
    <t>BERB860326HQTSMR10</t>
  </si>
  <si>
    <t>BRAULIO</t>
  </si>
  <si>
    <t>C627</t>
  </si>
  <si>
    <t>BRAULIO BEAIS RAMON</t>
  </si>
  <si>
    <t>BERB860326</t>
  </si>
  <si>
    <t>PES-CAD-1677</t>
  </si>
  <si>
    <t>BITG780207HQTSRL04</t>
  </si>
  <si>
    <t>GELACIO</t>
  </si>
  <si>
    <t>BIAIS</t>
  </si>
  <si>
    <t>C628</t>
  </si>
  <si>
    <t>GELACIO BIAIS TREJO</t>
  </si>
  <si>
    <t>BITG780207</t>
  </si>
  <si>
    <t>PES-CAD-1678</t>
  </si>
  <si>
    <t>BIMS530415HHGSRN04</t>
  </si>
  <si>
    <t>BIAS</t>
  </si>
  <si>
    <t>C629</t>
  </si>
  <si>
    <t>SANTIAGO BIAS MARTINEZ</t>
  </si>
  <si>
    <t>BIMS530415</t>
  </si>
  <si>
    <t>PES-CAD-1679</t>
  </si>
  <si>
    <t>CARM550817HQTHMG04</t>
  </si>
  <si>
    <t>C630</t>
  </si>
  <si>
    <t>MIGUEL CHAVEZ RAMON</t>
  </si>
  <si>
    <t>CARM550817</t>
  </si>
  <si>
    <t>PES-CAD-1685</t>
  </si>
  <si>
    <t>GABS660725HQTRSN07</t>
  </si>
  <si>
    <t>C631</t>
  </si>
  <si>
    <t>SANTIAGO GARCIA BIAIS</t>
  </si>
  <si>
    <t>GABS660725</t>
  </si>
  <si>
    <t>PES-CAD-1687</t>
  </si>
  <si>
    <t>GUCM600213MQTTMR03</t>
  </si>
  <si>
    <t>MAURA</t>
  </si>
  <si>
    <t>C632</t>
  </si>
  <si>
    <t>MAURA GUTIERREZ CAMPOS</t>
  </si>
  <si>
    <t>GUCM600213</t>
  </si>
  <si>
    <t>PES-CAD-1689</t>
  </si>
  <si>
    <t>MABJ600516HQTRSN00</t>
  </si>
  <si>
    <t>C633</t>
  </si>
  <si>
    <t>JUAN MARTINEZ BIAIS</t>
  </si>
  <si>
    <t>MABJ600516</t>
  </si>
  <si>
    <t>PES-CAD-1690</t>
  </si>
  <si>
    <t>MABA560613HQTRSN07</t>
  </si>
  <si>
    <t>C634</t>
  </si>
  <si>
    <t>ANTONIO MARTINEZ BEAIS</t>
  </si>
  <si>
    <t>MABA560613</t>
  </si>
  <si>
    <t>PES-CAD-1691</t>
  </si>
  <si>
    <t>MAAM701228HQTRRR09</t>
  </si>
  <si>
    <t>C635</t>
  </si>
  <si>
    <t>MARIO MARTINEZ ARREGUIN</t>
  </si>
  <si>
    <t>MAAM701228</t>
  </si>
  <si>
    <t>PES-CAD-1698</t>
  </si>
  <si>
    <t>MABU580516HQTRYB10</t>
  </si>
  <si>
    <t>UBALDO</t>
  </si>
  <si>
    <t>BEAYS</t>
  </si>
  <si>
    <t>C636</t>
  </si>
  <si>
    <t>UBALDO MARTINEZ BEAYS</t>
  </si>
  <si>
    <t>MABU580516</t>
  </si>
  <si>
    <t>PES-CAD-1702</t>
  </si>
  <si>
    <t>RXTA410927MQTMRN01</t>
  </si>
  <si>
    <t>ANGELICA</t>
  </si>
  <si>
    <t>C637</t>
  </si>
  <si>
    <t>ANGELICA RAMIREZ TREJO</t>
  </si>
  <si>
    <t>RXTA410927</t>
  </si>
  <si>
    <t>PES-CAD-1706</t>
  </si>
  <si>
    <t>RAMM620116HQTMRR08</t>
  </si>
  <si>
    <t>C638</t>
  </si>
  <si>
    <t>MARCELO RAMON MARTINEZ</t>
  </si>
  <si>
    <t>RAMM620116</t>
  </si>
  <si>
    <t>PES-CAD-1707</t>
  </si>
  <si>
    <t>RATJ830206HQTMRN08</t>
  </si>
  <si>
    <t>JUAN CARLOS</t>
  </si>
  <si>
    <t>C639</t>
  </si>
  <si>
    <t>JUAN CARLOS RAMON TREJO</t>
  </si>
  <si>
    <t>RATJ830206</t>
  </si>
  <si>
    <t>PES-CAD-1709</t>
  </si>
  <si>
    <t>RATR680206HQTMRN06</t>
  </si>
  <si>
    <t>REINALDO NORBERTO</t>
  </si>
  <si>
    <t>C640</t>
  </si>
  <si>
    <t>REINALDO NORBERTO RAMON TREJO</t>
  </si>
  <si>
    <t>RATR680206</t>
  </si>
  <si>
    <t>PES-CAD-1710</t>
  </si>
  <si>
    <t>RACP520118HQTMMD03</t>
  </si>
  <si>
    <t>C641</t>
  </si>
  <si>
    <t>PEDRO RAMON CAMPOS</t>
  </si>
  <si>
    <t>RACP520118</t>
  </si>
  <si>
    <t>PES-CAD-1711</t>
  </si>
  <si>
    <t>RAMF631208HQTMRL00</t>
  </si>
  <si>
    <t>FILIMON</t>
  </si>
  <si>
    <t>C642</t>
  </si>
  <si>
    <t>FILIMON RAMON MARTINEZ</t>
  </si>
  <si>
    <t>RAMF631208</t>
  </si>
  <si>
    <t>PES-CAD-1712</t>
  </si>
  <si>
    <t>RACS400115HQTMRM04</t>
  </si>
  <si>
    <t>SIMON</t>
  </si>
  <si>
    <t>C643</t>
  </si>
  <si>
    <t>SIMON RAMON CORTES</t>
  </si>
  <si>
    <t>RACS400115</t>
  </si>
  <si>
    <t>PES-CAD-1713</t>
  </si>
  <si>
    <t>TERL940831HQTRMS04</t>
  </si>
  <si>
    <t>LUIS</t>
  </si>
  <si>
    <t>C644</t>
  </si>
  <si>
    <t>LUIS TREJO RAMON</t>
  </si>
  <si>
    <t>TERL940831</t>
  </si>
  <si>
    <t>PES-CAD-1714</t>
  </si>
  <si>
    <t>TERA630705HQTRMN07</t>
  </si>
  <si>
    <t>C645</t>
  </si>
  <si>
    <t>ANTONIO TREJO RAMON</t>
  </si>
  <si>
    <t>TERA630705</t>
  </si>
  <si>
    <t>PES-CAD-1715</t>
  </si>
  <si>
    <t>TERF650821HQTRMR06</t>
  </si>
  <si>
    <t>C646</t>
  </si>
  <si>
    <t>FRANCISCO TREJO RAMON</t>
  </si>
  <si>
    <t>TERF650821</t>
  </si>
  <si>
    <t>PES-CAD-1716</t>
  </si>
  <si>
    <t>TEBC561125MHGRST03</t>
  </si>
  <si>
    <t>C647</t>
  </si>
  <si>
    <t>CATALINA TREJO BIAIS</t>
  </si>
  <si>
    <t>TEBC561125</t>
  </si>
  <si>
    <t>PES-CAD-1717</t>
  </si>
  <si>
    <t>TEBA671208HQTRSL01</t>
  </si>
  <si>
    <t>C648</t>
  </si>
  <si>
    <t>ALFONSO TREJO BIAIS</t>
  </si>
  <si>
    <t>TEBA671208</t>
  </si>
  <si>
    <t>PES-CAD-1718</t>
  </si>
  <si>
    <t>TERT670827HQTRMM09</t>
  </si>
  <si>
    <t>C649</t>
  </si>
  <si>
    <t>TOMAS TREJO RAMON</t>
  </si>
  <si>
    <t>TERT670827</t>
  </si>
  <si>
    <t>PES-CAD-1161</t>
  </si>
  <si>
    <t>CUPA600206HQTRRM08</t>
  </si>
  <si>
    <t>AMADO TIOFILO</t>
  </si>
  <si>
    <t>EL YONTHE</t>
  </si>
  <si>
    <t>C650</t>
  </si>
  <si>
    <t>AMADO TIOFILO CRUZ PEREZ</t>
  </si>
  <si>
    <t>CUPA600206</t>
  </si>
  <si>
    <t>PES-CAD-1162</t>
  </si>
  <si>
    <t>CURI680718MQTRSR07</t>
  </si>
  <si>
    <t>MARIA IRMA</t>
  </si>
  <si>
    <t>C651</t>
  </si>
  <si>
    <t>MARIA IRMA CRUZ RESENDIZ</t>
  </si>
  <si>
    <t>CURI680718</t>
  </si>
  <si>
    <t>PES-CAD-1167</t>
  </si>
  <si>
    <t>CUFP500425MQTRRB08</t>
  </si>
  <si>
    <t>MARIA PUEBLITO AMANDA</t>
  </si>
  <si>
    <t>C652</t>
  </si>
  <si>
    <t>MARIA PUEBLITO AMANDA CRUZ FORTANELL</t>
  </si>
  <si>
    <t>CUFP500425</t>
  </si>
  <si>
    <t>PES-CAD-1168</t>
  </si>
  <si>
    <t>CUPC480304HQTRRS08</t>
  </si>
  <si>
    <t>CASIMIRO</t>
  </si>
  <si>
    <t>C653</t>
  </si>
  <si>
    <t>CASIMIRO CRUZ PEREZ</t>
  </si>
  <si>
    <t>CUPC480304</t>
  </si>
  <si>
    <t>PES-CAD-1208</t>
  </si>
  <si>
    <t>MEMA360830MQTNRG06</t>
  </si>
  <si>
    <t>AGUSTINA</t>
  </si>
  <si>
    <t>C654</t>
  </si>
  <si>
    <t>AGUSTINA MENDOZA MARTINEZ</t>
  </si>
  <si>
    <t>MEMA360830</t>
  </si>
  <si>
    <t>PES-CAD-1212</t>
  </si>
  <si>
    <t>PECA520613HQTRRN07</t>
  </si>
  <si>
    <t>C655</t>
  </si>
  <si>
    <t>ANTONIO PEREZ CRUZ</t>
  </si>
  <si>
    <t>PECA520613</t>
  </si>
  <si>
    <t>PES-CAD-1214</t>
  </si>
  <si>
    <t>PECA570424HQTRRG06</t>
  </si>
  <si>
    <t>C656</t>
  </si>
  <si>
    <t>AGUSTIN PEREZ CRUZ</t>
  </si>
  <si>
    <t>PECA570424</t>
  </si>
  <si>
    <t>PES-CAD-1230</t>
  </si>
  <si>
    <t>RORF540823HQTJSR01</t>
  </si>
  <si>
    <t>J FRANCISCO CIPRIANO</t>
  </si>
  <si>
    <t>COLEGIO MILITAR</t>
  </si>
  <si>
    <t>EPIGMENIO GONZALEZ</t>
  </si>
  <si>
    <t>C657</t>
  </si>
  <si>
    <t>J FRANCISCO CIPRIANO ROJO RESENDIZ</t>
  </si>
  <si>
    <t>RORF540823</t>
  </si>
  <si>
    <t>PES-CAD-1028</t>
  </si>
  <si>
    <t>MOMJ571017HQTRNS02</t>
  </si>
  <si>
    <t>MONROY</t>
  </si>
  <si>
    <t>EL RODEO</t>
  </si>
  <si>
    <t>LA QUERETANA</t>
  </si>
  <si>
    <t>LOMA DE GUADALUPE</t>
  </si>
  <si>
    <t>C658</t>
  </si>
  <si>
    <t>JOSE MORAN MONROY</t>
  </si>
  <si>
    <t>MOMJ571017</t>
  </si>
  <si>
    <t>PES-CAD-1066</t>
  </si>
  <si>
    <t>RERR630327HQTSSP15</t>
  </si>
  <si>
    <t>RUPERTO</t>
  </si>
  <si>
    <t>C659</t>
  </si>
  <si>
    <t>RUPERTO RESENDIZ RESENDIZ</t>
  </si>
  <si>
    <t>RERR630327</t>
  </si>
  <si>
    <t>PES-CAD-0860</t>
  </si>
  <si>
    <t>AAMS450208MQTLRC00</t>
  </si>
  <si>
    <t>MA SOCORRO</t>
  </si>
  <si>
    <t>AV. DEL NARANJO</t>
  </si>
  <si>
    <t>HIGUERILLAS</t>
  </si>
  <si>
    <t>C660</t>
  </si>
  <si>
    <t>MA SOCORRO ALVARADO MARTINEZ</t>
  </si>
  <si>
    <t>AAMS450208</t>
  </si>
  <si>
    <t>PES-CAD-0861</t>
  </si>
  <si>
    <t>AATM680729MQTMRR03</t>
  </si>
  <si>
    <t>CIRUELOS</t>
  </si>
  <si>
    <t>C661</t>
  </si>
  <si>
    <t>MARTHA AMADOR TREJO</t>
  </si>
  <si>
    <t>AATM680729</t>
  </si>
  <si>
    <t>PES-CAD-0862</t>
  </si>
  <si>
    <t>AAEJ520623HQTRSS04</t>
  </si>
  <si>
    <t>ARANDA</t>
  </si>
  <si>
    <t>MANDARINA</t>
  </si>
  <si>
    <t>C662</t>
  </si>
  <si>
    <t>JOSE ARANDA ESTRADA</t>
  </si>
  <si>
    <t>AAEJ520623</t>
  </si>
  <si>
    <t>PES-CAD-0863</t>
  </si>
  <si>
    <t>BAAR621112HQTTLN03</t>
  </si>
  <si>
    <t>RENE GENARO</t>
  </si>
  <si>
    <t>BAUTISTA</t>
  </si>
  <si>
    <t>EL DURAZNO</t>
  </si>
  <si>
    <t>C663</t>
  </si>
  <si>
    <t>RENE GENARO BAUTISTA ALVARADO</t>
  </si>
  <si>
    <t>BAAR621112</t>
  </si>
  <si>
    <t>PES-CAD-0864</t>
  </si>
  <si>
    <t>VEAO280101HQTGND03</t>
  </si>
  <si>
    <t>HUAMUCHIL</t>
  </si>
  <si>
    <t>C664</t>
  </si>
  <si>
    <t>ODILON DE LA VEGA ANGELES</t>
  </si>
  <si>
    <t>VEAO280101</t>
  </si>
  <si>
    <t>PES-CAD-0865</t>
  </si>
  <si>
    <t>EAMR830409HQTSRG00</t>
  </si>
  <si>
    <t>EL PLATANO</t>
  </si>
  <si>
    <t>C665</t>
  </si>
  <si>
    <t>ROGELIO ESTRADA MARTINEZ</t>
  </si>
  <si>
    <t>EAMR830409</t>
  </si>
  <si>
    <t>PES-CAD-0866</t>
  </si>
  <si>
    <t>EAFC581115HQTSLR08</t>
  </si>
  <si>
    <t>JOSE CARMEN</t>
  </si>
  <si>
    <t>LA HIGUERA</t>
  </si>
  <si>
    <t>C666</t>
  </si>
  <si>
    <t>JOSE CARMEN ESTRADA FLORES</t>
  </si>
  <si>
    <t>EAFC581115</t>
  </si>
  <si>
    <t>PES-CAD-0867</t>
  </si>
  <si>
    <t>EARL600530HQTSSN01</t>
  </si>
  <si>
    <t>LEON FERNANDO</t>
  </si>
  <si>
    <t>C667</t>
  </si>
  <si>
    <t>LEON FERNANDO ESTRADA RESENDIZ</t>
  </si>
  <si>
    <t>EARL600530</t>
  </si>
  <si>
    <t>PES-CAD-0868</t>
  </si>
  <si>
    <t>EAAM580915HQTSMR16</t>
  </si>
  <si>
    <t>J MERCED JUSTO</t>
  </si>
  <si>
    <t>CARR A PEÑA BLANCA KM 20</t>
  </si>
  <si>
    <t>C668</t>
  </si>
  <si>
    <t>J MERCED JUSTO ESTRADA AMADOR</t>
  </si>
  <si>
    <t>EAAM580915</t>
  </si>
  <si>
    <t>PES-CAD-0869</t>
  </si>
  <si>
    <t>GAEL520403MQTRSD06</t>
  </si>
  <si>
    <t>LIDUVINA JULIA RICARDA</t>
  </si>
  <si>
    <t>C669</t>
  </si>
  <si>
    <t>LIDUVINA JULIA RICARDA GARCIA ESTRADA</t>
  </si>
  <si>
    <t>GAEL520403</t>
  </si>
  <si>
    <t>PES-CAD-0870</t>
  </si>
  <si>
    <t>LEET520124HQTNSM05</t>
  </si>
  <si>
    <t>TIMOTEO FLORENCIO</t>
  </si>
  <si>
    <t>LEON</t>
  </si>
  <si>
    <t>C670</t>
  </si>
  <si>
    <t>TIMOTEO FLORENCIO LEON ESTRADA</t>
  </si>
  <si>
    <t>LEET520124</t>
  </si>
  <si>
    <t>PES-CAD-0871</t>
  </si>
  <si>
    <t>LEER551028HQTNSB02</t>
  </si>
  <si>
    <t>ROBERTO AMADO</t>
  </si>
  <si>
    <t>NORIA XOTHE</t>
  </si>
  <si>
    <t>C671</t>
  </si>
  <si>
    <t>ROBERTO AMADO LEON ESTRADA</t>
  </si>
  <si>
    <t>LEER551028</t>
  </si>
  <si>
    <t>PES-CAD-0872</t>
  </si>
  <si>
    <t>LEMF530123HQTNTR06</t>
  </si>
  <si>
    <t>FRANCO ALFONSO</t>
  </si>
  <si>
    <t>LIMA</t>
  </si>
  <si>
    <t>C672</t>
  </si>
  <si>
    <t>FRANCO ALFONSO LEON MATA</t>
  </si>
  <si>
    <t>LEMF530123</t>
  </si>
  <si>
    <t>PES-CAD-0873</t>
  </si>
  <si>
    <t>LESF470114HQTNLL04</t>
  </si>
  <si>
    <t>FELIX POLICARPO</t>
  </si>
  <si>
    <t>SOLANO</t>
  </si>
  <si>
    <t>C673</t>
  </si>
  <si>
    <t>FELIX POLICARPO LEON SOLANO</t>
  </si>
  <si>
    <t>LESF470114</t>
  </si>
  <si>
    <t>PES-CAD-0874</t>
  </si>
  <si>
    <t>LIMB331112HQTNRN06</t>
  </si>
  <si>
    <t>C674</t>
  </si>
  <si>
    <t>BENJAMIN LINARES MARTINEZ</t>
  </si>
  <si>
    <t>LIMB331112</t>
  </si>
  <si>
    <t>PES-CAD-0875</t>
  </si>
  <si>
    <t>LOHC431231HQTPRL07</t>
  </si>
  <si>
    <t>CILVESTRE CELSO</t>
  </si>
  <si>
    <t>C675</t>
  </si>
  <si>
    <t>CILVESTRE CELSO LOPEZ HERNANDEZ</t>
  </si>
  <si>
    <t>LOHC431231</t>
  </si>
  <si>
    <t>PES-CAD-0876</t>
  </si>
  <si>
    <t>LOMF370823MQTPRL02</t>
  </si>
  <si>
    <t>FELIPA ANDREA</t>
  </si>
  <si>
    <t>C676</t>
  </si>
  <si>
    <t>FELIPA ANDREA LOPEZ MARTINEZ</t>
  </si>
  <si>
    <t>LOMF370823</t>
  </si>
  <si>
    <t>PES-CAD-0877</t>
  </si>
  <si>
    <t>MAML370905HQTRRR09</t>
  </si>
  <si>
    <t>LORENZO</t>
  </si>
  <si>
    <t>EL AGUACATE</t>
  </si>
  <si>
    <t>C677</t>
  </si>
  <si>
    <t>LORENZO MARTINEZ MARTINEZ</t>
  </si>
  <si>
    <t>MAML370905</t>
  </si>
  <si>
    <t>PES-CAD-0878</t>
  </si>
  <si>
    <t>MASM760130MQTRNR02</t>
  </si>
  <si>
    <t>MARTINA</t>
  </si>
  <si>
    <t>C678</t>
  </si>
  <si>
    <t>MARTINA MARTINEZ SANCHEZ</t>
  </si>
  <si>
    <t>MASM760130</t>
  </si>
  <si>
    <t>PES-CAD-0879</t>
  </si>
  <si>
    <t>MAMB360331HQTRRN09</t>
  </si>
  <si>
    <t>NOGAL</t>
  </si>
  <si>
    <t>C679</t>
  </si>
  <si>
    <t>BENJAMIN MARTINEZ MARTINEZ</t>
  </si>
  <si>
    <t>MAMB360331</t>
  </si>
  <si>
    <t>PES-CAD-0880</t>
  </si>
  <si>
    <t>MAMA471020HQTRNN07</t>
  </si>
  <si>
    <t>ANTONIO ARTEMIO</t>
  </si>
  <si>
    <t>MUNGUIA</t>
  </si>
  <si>
    <t>NISPERO</t>
  </si>
  <si>
    <t>C680</t>
  </si>
  <si>
    <t>ANTONIO ARTEMIO MARTINEZ MUNGUIA</t>
  </si>
  <si>
    <t>MAMA471020</t>
  </si>
  <si>
    <t>PES-CAD-0881</t>
  </si>
  <si>
    <t>MAMA330108HQTRRP03</t>
  </si>
  <si>
    <t>C681</t>
  </si>
  <si>
    <t>APOLINAR MARTINEZ MARTINEZ</t>
  </si>
  <si>
    <t>MAMA330108</t>
  </si>
  <si>
    <t>PES-CAD-0882</t>
  </si>
  <si>
    <t>MALA630606HQTRPR02</t>
  </si>
  <si>
    <t>ARTEMIO RUFINO</t>
  </si>
  <si>
    <t>C682</t>
  </si>
  <si>
    <t>ARTEMIO RUFINO MARTINEZ LOPEZ</t>
  </si>
  <si>
    <t>MALA630606</t>
  </si>
  <si>
    <t>PES-CAD-0883</t>
  </si>
  <si>
    <t>MAMF540710HQTRRR07</t>
  </si>
  <si>
    <t>FRANCISCO ARNULFO</t>
  </si>
  <si>
    <t>C683</t>
  </si>
  <si>
    <t>FRANCISCO ARNULFO MARTINEZ MARTINEZ</t>
  </si>
  <si>
    <t>MAMF540710</t>
  </si>
  <si>
    <t>PES-CAD-0884</t>
  </si>
  <si>
    <t>MXME520805MQTRRM02</t>
  </si>
  <si>
    <t>EMIGDIA JACINTA</t>
  </si>
  <si>
    <t>C684</t>
  </si>
  <si>
    <t>EMIGDIA JACINTA MARTINEZ MARTINEZ</t>
  </si>
  <si>
    <t>MXME520805</t>
  </si>
  <si>
    <t>PES-CAD-0885</t>
  </si>
  <si>
    <t>MULE530718HQTNPR05</t>
  </si>
  <si>
    <t>ERASTO CAMILO</t>
  </si>
  <si>
    <t>EL MANGO</t>
  </si>
  <si>
    <t>C685</t>
  </si>
  <si>
    <t>ERASTO CAMILO MUNGUIA LOPEZ</t>
  </si>
  <si>
    <t>MULE530718</t>
  </si>
  <si>
    <t>PES-CAD-0886</t>
  </si>
  <si>
    <t>SELC500612HQTRNR09</t>
  </si>
  <si>
    <t>CIRINO EFREN</t>
  </si>
  <si>
    <t>C686</t>
  </si>
  <si>
    <t>CIRINO EFREN SERRANO LEON</t>
  </si>
  <si>
    <t>SELC500612</t>
  </si>
  <si>
    <t>PES-CAD-0887</t>
  </si>
  <si>
    <t>YALR610103HQTXNM06</t>
  </si>
  <si>
    <t>ROMULO FRANCISCO</t>
  </si>
  <si>
    <t>AV. DEL LIMON</t>
  </si>
  <si>
    <t>C687</t>
  </si>
  <si>
    <t>ROMULO FRANCISCO YAÑEZ LEON</t>
  </si>
  <si>
    <t>YALR610103</t>
  </si>
  <si>
    <t>PES-CAD-0920</t>
  </si>
  <si>
    <t>CUMS410620HQTRXL01</t>
  </si>
  <si>
    <t>SILVERIO</t>
  </si>
  <si>
    <t>LA CULATA</t>
  </si>
  <si>
    <t>LA TINAJA</t>
  </si>
  <si>
    <t>C688</t>
  </si>
  <si>
    <t>SILVERIO CRUZ MUÑOZ</t>
  </si>
  <si>
    <t>CUMS410620</t>
  </si>
  <si>
    <t>PES-CAD-0921</t>
  </si>
  <si>
    <t>GOMJ500428HQTNXS01</t>
  </si>
  <si>
    <t>JUSTINO FLAVIO</t>
  </si>
  <si>
    <t>C689</t>
  </si>
  <si>
    <t>JUSTINO FLAVIO GONZALEZ MUÑOZ</t>
  </si>
  <si>
    <t>GOMJ500428</t>
  </si>
  <si>
    <t>PES-CAD-0922</t>
  </si>
  <si>
    <t>MAJJ530102MQTRMS07</t>
  </si>
  <si>
    <t>MA JESUS ESTEFANIA</t>
  </si>
  <si>
    <t>C690</t>
  </si>
  <si>
    <t>MA JESUS ESTEFANIA MARTINEZ JIMENEZ</t>
  </si>
  <si>
    <t>MAJJ530102</t>
  </si>
  <si>
    <t>PES-CAD-0925</t>
  </si>
  <si>
    <t>PEMB400721MQTRRN09</t>
  </si>
  <si>
    <t>C691</t>
  </si>
  <si>
    <t>BENITA PEREZ MARTINEZ</t>
  </si>
  <si>
    <t>PEMB400721</t>
  </si>
  <si>
    <t>PES-CAD-0928</t>
  </si>
  <si>
    <t>PEAS561022MQTRLL09</t>
  </si>
  <si>
    <t>MARIA SALOMEN</t>
  </si>
  <si>
    <t>C692</t>
  </si>
  <si>
    <t>MARIA SALOMEN PEREZ ALVARADO</t>
  </si>
  <si>
    <t>PEAS561022</t>
  </si>
  <si>
    <t>PES-CAD-0934</t>
  </si>
  <si>
    <t>RECF420501MQTSRL00</t>
  </si>
  <si>
    <t>C693</t>
  </si>
  <si>
    <t>FELIPA RESENDIZ CRUZ</t>
  </si>
  <si>
    <t>RECF420501</t>
  </si>
  <si>
    <t>PES-CAD-0777</t>
  </si>
  <si>
    <t>BAMC280503MQTLRR00</t>
  </si>
  <si>
    <t>MARIA CRUZ</t>
  </si>
  <si>
    <t>LA FLORIDA</t>
  </si>
  <si>
    <t>C694</t>
  </si>
  <si>
    <t>MARIA CRUZ BALTAZAR MARTINEZ</t>
  </si>
  <si>
    <t>BAMC280503</t>
  </si>
  <si>
    <t>PES-CAD-0778</t>
  </si>
  <si>
    <t>CAHN410910HQTHRC01</t>
  </si>
  <si>
    <t>NICOLAS</t>
  </si>
  <si>
    <t>C695</t>
  </si>
  <si>
    <t>NICOLAS CHAVEZ HERNANDEZ</t>
  </si>
  <si>
    <t>CAHN410910</t>
  </si>
  <si>
    <t>PES-CAD-0789</t>
  </si>
  <si>
    <t>GAMC580114MQTRRR08</t>
  </si>
  <si>
    <t>MA CARMEN GUDELIA</t>
  </si>
  <si>
    <t>C696</t>
  </si>
  <si>
    <t>MA CARMEN GUDELIA GARCIA MARTINEZ</t>
  </si>
  <si>
    <t>GAMC580114</t>
  </si>
  <si>
    <t>PES-CAD-0791</t>
  </si>
  <si>
    <t>GAST400801HQTRNM02</t>
  </si>
  <si>
    <t>C697</t>
  </si>
  <si>
    <t>TIMOTEO GARCIA SANCHEZ</t>
  </si>
  <si>
    <t>GAST400801</t>
  </si>
  <si>
    <t>PES-CAD-0792</t>
  </si>
  <si>
    <t>HEBO370322HQTRLC06</t>
  </si>
  <si>
    <t>OCTAVIANO</t>
  </si>
  <si>
    <t>C698</t>
  </si>
  <si>
    <t>OCTAVIANO HERNANDEZ BALTAZAR</t>
  </si>
  <si>
    <t>HEBO370322</t>
  </si>
  <si>
    <t>PES-CAD-0793</t>
  </si>
  <si>
    <t>HERJ590918HQTRMN03</t>
  </si>
  <si>
    <t>J JENARO CARMEN</t>
  </si>
  <si>
    <t>C699</t>
  </si>
  <si>
    <t>J JENARO CARMEN HERNANDEZ RAMIREZ</t>
  </si>
  <si>
    <t>HERJ590918</t>
  </si>
  <si>
    <t>PES-CAD-0795</t>
  </si>
  <si>
    <t>HEMT441015MQTRRR08</t>
  </si>
  <si>
    <t>C700</t>
  </si>
  <si>
    <t>TERESA HERNANDEZ MARTINEZ</t>
  </si>
  <si>
    <t>HEMT441015</t>
  </si>
  <si>
    <t>PES-CAD-0802</t>
  </si>
  <si>
    <t>MAHG311201HQTRRD08</t>
  </si>
  <si>
    <t>FERNANDO CIRILO</t>
  </si>
  <si>
    <t>C701</t>
  </si>
  <si>
    <t>FERNANDO CIRILO MARTINEZ GARCIA</t>
  </si>
  <si>
    <t>MAHG311201</t>
  </si>
  <si>
    <t>PES-CAD-0803</t>
  </si>
  <si>
    <t>MACY611207MQTRHL07</t>
  </si>
  <si>
    <t>YOLANDA</t>
  </si>
  <si>
    <t>C702</t>
  </si>
  <si>
    <t>YOLANDA MARTINEZ CHAVEZ</t>
  </si>
  <si>
    <t>MACY611207</t>
  </si>
  <si>
    <t>PES-CAD-0982</t>
  </si>
  <si>
    <t>MELJ710827HASJPN05</t>
  </si>
  <si>
    <t>JUAN FRANCISCO</t>
  </si>
  <si>
    <t>LA GARITA</t>
  </si>
  <si>
    <t>C703</t>
  </si>
  <si>
    <t>JUAN FRANCISCO MEJIA LOPEZ</t>
  </si>
  <si>
    <t>MELJ710827</t>
  </si>
  <si>
    <t>PES-CAD-0996</t>
  </si>
  <si>
    <t>MUMO730322HQTXJC05</t>
  </si>
  <si>
    <t>OCTAVIO</t>
  </si>
  <si>
    <t>C704</t>
  </si>
  <si>
    <t>OCTAVIO MUÑOZ MEJIA</t>
  </si>
  <si>
    <t>MUMO730322</t>
  </si>
  <si>
    <t>PES-CAD-0888</t>
  </si>
  <si>
    <t>AERA870505HQTNSN06</t>
  </si>
  <si>
    <t>LA NOPALERA</t>
  </si>
  <si>
    <t>C705</t>
  </si>
  <si>
    <t>ANTONIO ANGELES RESENDIZ</t>
  </si>
  <si>
    <t>AERA870505</t>
  </si>
  <si>
    <t>PES-CAD-0889</t>
  </si>
  <si>
    <t>AERM240525MQTNMG08</t>
  </si>
  <si>
    <t>MAGDALENA</t>
  </si>
  <si>
    <t>C706</t>
  </si>
  <si>
    <t>MAGDALENA ANGELES RAMOS</t>
  </si>
  <si>
    <t>AERM240525</t>
  </si>
  <si>
    <t>PES-CAD-0890</t>
  </si>
  <si>
    <t>MATF740124HQTRRR01</t>
  </si>
  <si>
    <t>C707</t>
  </si>
  <si>
    <t>FERNANDO MARTINEZ TREJO</t>
  </si>
  <si>
    <t>MATF740124</t>
  </si>
  <si>
    <t>PES-CAD-0891</t>
  </si>
  <si>
    <t>MAGP400322HQTRDB01</t>
  </si>
  <si>
    <t>GODINES</t>
  </si>
  <si>
    <t>C708</t>
  </si>
  <si>
    <t>PABLO MARTINEZ GODINES</t>
  </si>
  <si>
    <t>MAGP400322</t>
  </si>
  <si>
    <t>PES-CAD-0892</t>
  </si>
  <si>
    <t>MAAG500210HQTRNL02</t>
  </si>
  <si>
    <t>C709</t>
  </si>
  <si>
    <t>GUILLERMO MARTINEZ ANGELES</t>
  </si>
  <si>
    <t>MAAG500210</t>
  </si>
  <si>
    <t>PES-CAD-0893</t>
  </si>
  <si>
    <t>MAMC570419HQTRNR13</t>
  </si>
  <si>
    <t>CRESCENCIO</t>
  </si>
  <si>
    <t>C710</t>
  </si>
  <si>
    <t>CRESCENCIO MARTINEZ MENTADO</t>
  </si>
  <si>
    <t>MAMC570419</t>
  </si>
  <si>
    <t>PES-CAD-0894</t>
  </si>
  <si>
    <t>MAML620606MQTRNR06</t>
  </si>
  <si>
    <t>LOURDES</t>
  </si>
  <si>
    <t>C711</t>
  </si>
  <si>
    <t>LOURDES MARTINEZ MENTADO</t>
  </si>
  <si>
    <t>MAML620606</t>
  </si>
  <si>
    <t>PES-CAD-0895</t>
  </si>
  <si>
    <t>MAMJ590829HQTRNN05</t>
  </si>
  <si>
    <t>C712</t>
  </si>
  <si>
    <t>JUAN MARTINEZ MENTADO</t>
  </si>
  <si>
    <t>MAMJ590829</t>
  </si>
  <si>
    <t>PES-CAD-0896</t>
  </si>
  <si>
    <t>MAGS441109HQTRDL01</t>
  </si>
  <si>
    <t>C713</t>
  </si>
  <si>
    <t>SALVADOR MARTINEZ GUDIÑO</t>
  </si>
  <si>
    <t>MAGS441109</t>
  </si>
  <si>
    <t>PES-CAD-0897</t>
  </si>
  <si>
    <t>MAMA540417HQTRNN07</t>
  </si>
  <si>
    <t>C714</t>
  </si>
  <si>
    <t>ANICETO MARTINEZ MENTADO</t>
  </si>
  <si>
    <t>MAMA540417</t>
  </si>
  <si>
    <t>PES-CAD-0898</t>
  </si>
  <si>
    <t>MEMJ630131HQTNXV04</t>
  </si>
  <si>
    <t>JOSE JAVIER</t>
  </si>
  <si>
    <t>C715</t>
  </si>
  <si>
    <t>JOSE JAVIER MENDOZA MUÑOZ</t>
  </si>
  <si>
    <t>MEMJ630131</t>
  </si>
  <si>
    <t>PES-CAD-0899</t>
  </si>
  <si>
    <t>QUMM590217HQTNNR07</t>
  </si>
  <si>
    <t>C716</t>
  </si>
  <si>
    <t>J MARIANO QUINTANAR MENTADO</t>
  </si>
  <si>
    <t>QUMM590217</t>
  </si>
  <si>
    <t>PES-CAD-0900</t>
  </si>
  <si>
    <t>RAMM630119HQTMRR08</t>
  </si>
  <si>
    <t>C717</t>
  </si>
  <si>
    <t>MARIO RAMIREZ MARTINEZ</t>
  </si>
  <si>
    <t>RAMM630119</t>
  </si>
  <si>
    <t>PES-CAD-0901</t>
  </si>
  <si>
    <t>RATS550317HQTMRL00</t>
  </si>
  <si>
    <t>C718</t>
  </si>
  <si>
    <t>SALVADOR RAMOS TREJO</t>
  </si>
  <si>
    <t>RATS550317</t>
  </si>
  <si>
    <t>PES-CAD-0902</t>
  </si>
  <si>
    <t>RAMJ500809HQTMRN04</t>
  </si>
  <si>
    <t>JUAN ROMAN</t>
  </si>
  <si>
    <t>C719</t>
  </si>
  <si>
    <t>JUAN ROMAN RAMOS MARTINEZ</t>
  </si>
  <si>
    <t>RAMJ500809</t>
  </si>
  <si>
    <t>PES-CAD-0903</t>
  </si>
  <si>
    <t>RAHP750916HHGMRR01</t>
  </si>
  <si>
    <t>C720</t>
  </si>
  <si>
    <t>PORFIRIO RAMOS HERNANDEZ</t>
  </si>
  <si>
    <t>RAHP750916</t>
  </si>
  <si>
    <t>PES-CAD-0904</t>
  </si>
  <si>
    <t>RAHR451024HQTMRF03</t>
  </si>
  <si>
    <t>RAFAEL MARTIN</t>
  </si>
  <si>
    <t>C721</t>
  </si>
  <si>
    <t>RAFAEL MARTIN RAMOS HERNANDEZ</t>
  </si>
  <si>
    <t>RAHR451024</t>
  </si>
  <si>
    <t>PES-CAD-0905</t>
  </si>
  <si>
    <t>RAHL711009HHGMRN03</t>
  </si>
  <si>
    <t>LEONARDO</t>
  </si>
  <si>
    <t>C722</t>
  </si>
  <si>
    <t>LEONARDO RAMOS HERNANDEZ</t>
  </si>
  <si>
    <t>RAHL711009</t>
  </si>
  <si>
    <t>PES-CAD-0907</t>
  </si>
  <si>
    <t>REMD671022HQTSNN05</t>
  </si>
  <si>
    <t>DONATO</t>
  </si>
  <si>
    <t>C723</t>
  </si>
  <si>
    <t>DONATO RESENDIZ MENTADO</t>
  </si>
  <si>
    <t>REMD671022</t>
  </si>
  <si>
    <t>PES-CAD-0908</t>
  </si>
  <si>
    <t>REMS650725HQTSNN17</t>
  </si>
  <si>
    <t>C724</t>
  </si>
  <si>
    <t>SANTIAGO RESENDIZ MENTADO</t>
  </si>
  <si>
    <t>REMS650725</t>
  </si>
  <si>
    <t>PES-CAD-0909</t>
  </si>
  <si>
    <t>RORR590601HQTJMV07</t>
  </si>
  <si>
    <t>REVERIANO</t>
  </si>
  <si>
    <t>C725</t>
  </si>
  <si>
    <t>REVERIANO ROJO RAMOS</t>
  </si>
  <si>
    <t>RORR590601</t>
  </si>
  <si>
    <t>PES-CAD-0910</t>
  </si>
  <si>
    <t>RORJ570330HQTJMN07</t>
  </si>
  <si>
    <t>C726</t>
  </si>
  <si>
    <t>JUAN ROJO RAMOS</t>
  </si>
  <si>
    <t>RORJ570330</t>
  </si>
  <si>
    <t>PES-CAD-0911</t>
  </si>
  <si>
    <t>ROTR740224HQTJRG03</t>
  </si>
  <si>
    <t>C727</t>
  </si>
  <si>
    <t>ROGELIO ROJO TREJO</t>
  </si>
  <si>
    <t>ROTR740224</t>
  </si>
  <si>
    <t>PES-CAD-0912</t>
  </si>
  <si>
    <t>RORE631116HQTJML02</t>
  </si>
  <si>
    <t>ELPIDIO</t>
  </si>
  <si>
    <t>C728</t>
  </si>
  <si>
    <t>ELPIDIO ROJO RAMOS</t>
  </si>
  <si>
    <t>RORE631116</t>
  </si>
  <si>
    <t>PES-CAD-0913</t>
  </si>
  <si>
    <t>ROPF710309HDFJRR07</t>
  </si>
  <si>
    <t>C729</t>
  </si>
  <si>
    <t>FERNANDO ROJO PEREZ</t>
  </si>
  <si>
    <t>ROPF710309</t>
  </si>
  <si>
    <t>PES-CAD-0914</t>
  </si>
  <si>
    <t>ROTA420514HQTJRS09</t>
  </si>
  <si>
    <t>J ASCENCION</t>
  </si>
  <si>
    <t>C730</t>
  </si>
  <si>
    <t>J ASCENCION ROJO TREJO</t>
  </si>
  <si>
    <t>ROTA420514</t>
  </si>
  <si>
    <t>PES-CAD-0915</t>
  </si>
  <si>
    <t>ROTG390619HQTJRR09</t>
  </si>
  <si>
    <t>C731</t>
  </si>
  <si>
    <t>GERARDO ROJO TREJO</t>
  </si>
  <si>
    <t>ROTG390619</t>
  </si>
  <si>
    <t>PES-CAD-0916</t>
  </si>
  <si>
    <t>RORR700207MQTJMC06</t>
  </si>
  <si>
    <t>RICARDA</t>
  </si>
  <si>
    <t>C732</t>
  </si>
  <si>
    <t>RICARDA ROJO RAMOS</t>
  </si>
  <si>
    <t>RORR700207</t>
  </si>
  <si>
    <t>PES-CAD-0917</t>
  </si>
  <si>
    <t>TERF540411HQTRJL00</t>
  </si>
  <si>
    <t>C733</t>
  </si>
  <si>
    <t>FELIPE TREJO ROJO</t>
  </si>
  <si>
    <t>TERF540411</t>
  </si>
  <si>
    <t>PES-CAD-0923</t>
  </si>
  <si>
    <t>MUAV250917MQTXLL00</t>
  </si>
  <si>
    <t>VALERIA</t>
  </si>
  <si>
    <t>LA PASTILLA</t>
  </si>
  <si>
    <t>C734</t>
  </si>
  <si>
    <t>VALERIA MUÑOZ ALVARADO</t>
  </si>
  <si>
    <t>MUAV250917</t>
  </si>
  <si>
    <t>PES-CAD-0924</t>
  </si>
  <si>
    <t>MUPM630110HQTXRR06</t>
  </si>
  <si>
    <t>MARCIANO JUAN</t>
  </si>
  <si>
    <t>C735</t>
  </si>
  <si>
    <t>MARCIANO JUAN MUÑOZ PEREZ</t>
  </si>
  <si>
    <t>MUPM630110</t>
  </si>
  <si>
    <t>PES-CAD-0926</t>
  </si>
  <si>
    <t>PEAC450214HQTRLM00</t>
  </si>
  <si>
    <t>CAMILO</t>
  </si>
  <si>
    <t>C736</t>
  </si>
  <si>
    <t>CAMILO PEREZ ALVARADO</t>
  </si>
  <si>
    <t>PEAC450214</t>
  </si>
  <si>
    <t>PES-CAD-0927</t>
  </si>
  <si>
    <t>PEJG490829HQTRMV09</t>
  </si>
  <si>
    <t>GAVINO AMADO</t>
  </si>
  <si>
    <t>C737</t>
  </si>
  <si>
    <t>GAVINO AMADO PEREZ JIMENEZ</t>
  </si>
  <si>
    <t>PEJG490829</t>
  </si>
  <si>
    <t>PES-CAD-0929</t>
  </si>
  <si>
    <t>PEMA610905HQTRRL01</t>
  </si>
  <si>
    <t>C738</t>
  </si>
  <si>
    <t>ALBERTO PEREZ MARTINEZ</t>
  </si>
  <si>
    <t>PEMA610905</t>
  </si>
  <si>
    <t>PES-CAD-0930</t>
  </si>
  <si>
    <t>PEMG400210HQTRRL04</t>
  </si>
  <si>
    <t>GUILLERMO VALENTE</t>
  </si>
  <si>
    <t>C739</t>
  </si>
  <si>
    <t>GUILLERMO VALENTE PEREZ MARTINEZ</t>
  </si>
  <si>
    <t>PEMG400210</t>
  </si>
  <si>
    <t>PES-CAD-0931</t>
  </si>
  <si>
    <t>PEMF670524HQTRRR00</t>
  </si>
  <si>
    <t>C740</t>
  </si>
  <si>
    <t>FRANCISCO PEREZ MARTINEZ</t>
  </si>
  <si>
    <t>PEMF670524</t>
  </si>
  <si>
    <t>PES-CAD-0933</t>
  </si>
  <si>
    <t>PEAG541117HQTRLR03</t>
  </si>
  <si>
    <t>GREGORIO MAURO</t>
  </si>
  <si>
    <t>C741</t>
  </si>
  <si>
    <t>GREGORIO MAURO PEREZ ALVARADO</t>
  </si>
  <si>
    <t>PEAG541117</t>
  </si>
  <si>
    <t>PES-CAD-1073</t>
  </si>
  <si>
    <t>BIRG590509MQTSMR03</t>
  </si>
  <si>
    <t>GREGORIA</t>
  </si>
  <si>
    <t>OLIVO</t>
  </si>
  <si>
    <t>LA PUERTA</t>
  </si>
  <si>
    <t>C742</t>
  </si>
  <si>
    <t>GREGORIA BIAIS RAMIREZ</t>
  </si>
  <si>
    <t>BIRG590509</t>
  </si>
  <si>
    <t>PES-CAD-1074</t>
  </si>
  <si>
    <t>CAMG640726MQTMRL05</t>
  </si>
  <si>
    <t>GARDENIAS</t>
  </si>
  <si>
    <t>C743</t>
  </si>
  <si>
    <t>GLORIA CAMACHO MARTINEZ</t>
  </si>
  <si>
    <t>CAMG640726</t>
  </si>
  <si>
    <t>PES-CAD-1076</t>
  </si>
  <si>
    <t>MABP450131HQTRYD03</t>
  </si>
  <si>
    <t>C744</t>
  </si>
  <si>
    <t>PEDRO MARTINEZ BEAY</t>
  </si>
  <si>
    <t>MABP450131</t>
  </si>
  <si>
    <t>PES-CAD-1093</t>
  </si>
  <si>
    <t>MUPQ431023HQTXRR01</t>
  </si>
  <si>
    <t>J QUIRINO</t>
  </si>
  <si>
    <t>GIRASOL</t>
  </si>
  <si>
    <t>C745</t>
  </si>
  <si>
    <t>J QUIRINO MUÑOZ PEREZ</t>
  </si>
  <si>
    <t>MUPQ431023</t>
  </si>
  <si>
    <t>PES-CAD-1094</t>
  </si>
  <si>
    <t>MUPS570105HQTXRM06</t>
  </si>
  <si>
    <t>C746</t>
  </si>
  <si>
    <t>SIMON MUÑOZ PEREZ</t>
  </si>
  <si>
    <t>MUPS570105</t>
  </si>
  <si>
    <t>PES-CAD-1095</t>
  </si>
  <si>
    <t>MURC320213MQTXST01</t>
  </si>
  <si>
    <t>C747</t>
  </si>
  <si>
    <t>CATALINA MUÑOZ RESENDIZ</t>
  </si>
  <si>
    <t>MURC320213</t>
  </si>
  <si>
    <t>PES-CAD-1098</t>
  </si>
  <si>
    <t>PEME480410HHGRXZ03</t>
  </si>
  <si>
    <t>LOS ROSALES</t>
  </si>
  <si>
    <t>C748</t>
  </si>
  <si>
    <t>EZEQUIEL PEREZ MUÑOZ</t>
  </si>
  <si>
    <t>PEME480410</t>
  </si>
  <si>
    <t>PES-CAD-1099</t>
  </si>
  <si>
    <t>RABM530220MQTMYR00</t>
  </si>
  <si>
    <t>MARCELA</t>
  </si>
  <si>
    <t>C749</t>
  </si>
  <si>
    <t>MARCELA RAMIREZ BEAYS</t>
  </si>
  <si>
    <t>RABM530220</t>
  </si>
  <si>
    <t>PES-CAD-1100</t>
  </si>
  <si>
    <t>RAVC470406HQTMLL07</t>
  </si>
  <si>
    <t>CELSO</t>
  </si>
  <si>
    <t>VALERIO</t>
  </si>
  <si>
    <t>C750</t>
  </si>
  <si>
    <t>CELSO RAMIREZ VALERIO</t>
  </si>
  <si>
    <t>RAVC470406</t>
  </si>
  <si>
    <t>PES-CAD-1101</t>
  </si>
  <si>
    <t>RAHC540627MQTMRR02</t>
  </si>
  <si>
    <t>CAROLINA</t>
  </si>
  <si>
    <t>C751</t>
  </si>
  <si>
    <t>CAROLINA RAMIREZ HERNANDEZ</t>
  </si>
  <si>
    <t>RAHC540627</t>
  </si>
  <si>
    <t>PES-CAD-1102</t>
  </si>
  <si>
    <t>RAHD471222HQTMRM07</t>
  </si>
  <si>
    <t>C752</t>
  </si>
  <si>
    <t>DEMETRIO RAMIREZ HERNANDEZ</t>
  </si>
  <si>
    <t>RAHD471222</t>
  </si>
  <si>
    <t>PES-CAD-1103</t>
  </si>
  <si>
    <t>RAMA370421HQTMRP03</t>
  </si>
  <si>
    <t>APOLO</t>
  </si>
  <si>
    <t>C753</t>
  </si>
  <si>
    <t>APOLO RAMIREZ MARTINEZ</t>
  </si>
  <si>
    <t>RAMA370421</t>
  </si>
  <si>
    <t>PES-CAD-0667</t>
  </si>
  <si>
    <t>GUQR590830MQTDNS09</t>
  </si>
  <si>
    <t>M ROSA IRAIS</t>
  </si>
  <si>
    <t>LA RINCONADA</t>
  </si>
  <si>
    <t>C754</t>
  </si>
  <si>
    <t>M ROSA IRAIS GUDIÑO QUINTANAR</t>
  </si>
  <si>
    <t>GUQR590830</t>
  </si>
  <si>
    <t>PES-CAD-0680</t>
  </si>
  <si>
    <t>MAGD591224HQTRDL06</t>
  </si>
  <si>
    <t>DELFINO ANTONIO</t>
  </si>
  <si>
    <t>C755</t>
  </si>
  <si>
    <t>DELFINO ANTONIO MARTINEZ GUDIÑO</t>
  </si>
  <si>
    <t>MAGD591224</t>
  </si>
  <si>
    <t>PES-CAD-0682</t>
  </si>
  <si>
    <t>MAMY630515HQTRRS00</t>
  </si>
  <si>
    <t>YSIDRO GAUDENCIO</t>
  </si>
  <si>
    <t>C756</t>
  </si>
  <si>
    <t>YSIDRO GAUDENCIO MARTINEZ MARTINEZ</t>
  </si>
  <si>
    <t>MAMY630515</t>
  </si>
  <si>
    <t>PES-CAD-0683</t>
  </si>
  <si>
    <t>MAMA740419HQTRQL01</t>
  </si>
  <si>
    <t>ALVARO CRESENCIO</t>
  </si>
  <si>
    <t>C757</t>
  </si>
  <si>
    <t>ALVARO CRESENCIO MARTINEZ MAQUEDA</t>
  </si>
  <si>
    <t>MAMA740419</t>
  </si>
  <si>
    <t>PES-CAD-0684</t>
  </si>
  <si>
    <t>MAGC641108HQTRDN01</t>
  </si>
  <si>
    <t>CANUTO VICTORIANO</t>
  </si>
  <si>
    <t>C758</t>
  </si>
  <si>
    <t>CANUTO VICTORIANO MARTINEZ GUDIÑO</t>
  </si>
  <si>
    <t>MAGC641108</t>
  </si>
  <si>
    <t>PES-CAD-0687</t>
  </si>
  <si>
    <t>MAHE510923HQTRRS09</t>
  </si>
  <si>
    <t>ESEQUIEL CARLOS</t>
  </si>
  <si>
    <t>C759</t>
  </si>
  <si>
    <t>ESEQUIEL CARLOS MARTINEZ HERNANDEZ</t>
  </si>
  <si>
    <t>MAHE510923</t>
  </si>
  <si>
    <t>PES-CAD-0688</t>
  </si>
  <si>
    <t>MAHP421127HQTRRR03</t>
  </si>
  <si>
    <t>PRIMITIVO RAUL</t>
  </si>
  <si>
    <t>C760</t>
  </si>
  <si>
    <t>PRIMITIVO RAUL MARTINEZ HERNANDEZ</t>
  </si>
  <si>
    <t>MAHP421127</t>
  </si>
  <si>
    <t>PES-CAD-0689</t>
  </si>
  <si>
    <t>MAQP560206HQTRNB08</t>
  </si>
  <si>
    <t>J PABLO AMADO</t>
  </si>
  <si>
    <t>C761</t>
  </si>
  <si>
    <t>J PABLO AMADO MARTINEZ QUINTANAR</t>
  </si>
  <si>
    <t>MAQP560206</t>
  </si>
  <si>
    <t>PES-CAD-0694</t>
  </si>
  <si>
    <t>MERS300713MQTNDL02</t>
  </si>
  <si>
    <t>SALOME</t>
  </si>
  <si>
    <t>C762</t>
  </si>
  <si>
    <t>SALOME MENDOZA RODRIGUEZ</t>
  </si>
  <si>
    <t>MERS300713</t>
  </si>
  <si>
    <t>PES-CAD-0733</t>
  </si>
  <si>
    <t>SEMA811107HQTRQN05</t>
  </si>
  <si>
    <t>C763</t>
  </si>
  <si>
    <t>ANDRES SERRANO MAQUEDA</t>
  </si>
  <si>
    <t>SEMA811107</t>
  </si>
  <si>
    <t>PES-CAD-0919</t>
  </si>
  <si>
    <t>AACP270826HQTLSR07</t>
  </si>
  <si>
    <t>CASIANO</t>
  </si>
  <si>
    <t>C764</t>
  </si>
  <si>
    <t>PORFIRIO ALVARADO CASIANO</t>
  </si>
  <si>
    <t>AACP270826</t>
  </si>
  <si>
    <t>PES-CAD-1134</t>
  </si>
  <si>
    <t>MATC790206HQTRRR02</t>
  </si>
  <si>
    <t>LAS ROSAS</t>
  </si>
  <si>
    <t>C765</t>
  </si>
  <si>
    <t>CRISTINO MARTINEZ TREJO</t>
  </si>
  <si>
    <t>MATC790206</t>
  </si>
  <si>
    <t>PES-CAD-3220</t>
  </si>
  <si>
    <t>SAMJ531227HQTNRN04</t>
  </si>
  <si>
    <t>JUAN HUGO</t>
  </si>
  <si>
    <t>LAS VIGUITAS</t>
  </si>
  <si>
    <t>LOS JUAREZ</t>
  </si>
  <si>
    <t>C766</t>
  </si>
  <si>
    <t>JUAN HUGO SANCHEZ MARTINEZ</t>
  </si>
  <si>
    <t>SAMJ531227</t>
  </si>
  <si>
    <t>PES-CAD-3221</t>
  </si>
  <si>
    <t>MASJ490809HQTRNN15</t>
  </si>
  <si>
    <t>J JUAN</t>
  </si>
  <si>
    <t>C767</t>
  </si>
  <si>
    <t>J JUAN MARTINEZ SANCHEZ</t>
  </si>
  <si>
    <t>MASJ490809</t>
  </si>
  <si>
    <t>PES-CAD-1088</t>
  </si>
  <si>
    <t>MOMA590828HQTRRG13</t>
  </si>
  <si>
    <t>LLANITOS DE PATHE</t>
  </si>
  <si>
    <t>C768</t>
  </si>
  <si>
    <t>AGUSTIN MORAN MORAN</t>
  </si>
  <si>
    <t>MOMA590828</t>
  </si>
  <si>
    <t>PES-CAD-1092</t>
  </si>
  <si>
    <t>MOTA571207HQTRRM08</t>
  </si>
  <si>
    <t>AMBROSIO</t>
  </si>
  <si>
    <t>C769</t>
  </si>
  <si>
    <t>AMBROSIO MORAN TREJO</t>
  </si>
  <si>
    <t>MOTA571207</t>
  </si>
  <si>
    <t>PES-CAD-1108</t>
  </si>
  <si>
    <t>REHP450618MQTYRL02</t>
  </si>
  <si>
    <t>REYES</t>
  </si>
  <si>
    <t>C770</t>
  </si>
  <si>
    <t>PAULA REYES HERNANDEZ</t>
  </si>
  <si>
    <t>REHP450618</t>
  </si>
  <si>
    <t>PES-CAD-1109</t>
  </si>
  <si>
    <t>REHM500119MQTYRR08</t>
  </si>
  <si>
    <t>C771</t>
  </si>
  <si>
    <t>MARIA REYES HERNANDEZ</t>
  </si>
  <si>
    <t>REHM500119</t>
  </si>
  <si>
    <t>PES-CAD-1110</t>
  </si>
  <si>
    <t>REHJ430310HQTYRN02</t>
  </si>
  <si>
    <t>C772</t>
  </si>
  <si>
    <t>JUANA REYES HERNANDEZ</t>
  </si>
  <si>
    <t>REHJ430310</t>
  </si>
  <si>
    <t>PES-CAD-1112</t>
  </si>
  <si>
    <t>ROMO420307MQTJJR06</t>
  </si>
  <si>
    <t>ORALIA</t>
  </si>
  <si>
    <t>C773</t>
  </si>
  <si>
    <t>ORALIA ROJO MEJIA</t>
  </si>
  <si>
    <t>ROMO420307</t>
  </si>
  <si>
    <t>PES-CAD-1115</t>
  </si>
  <si>
    <t>ROTG670614HQTJRB09</t>
  </si>
  <si>
    <t>GABINO</t>
  </si>
  <si>
    <t>C774</t>
  </si>
  <si>
    <t>GABINO ROJO TREJO</t>
  </si>
  <si>
    <t>ROTG670614</t>
  </si>
  <si>
    <t>PES-CAD-1118</t>
  </si>
  <si>
    <t>TERC601014HQTRJR07</t>
  </si>
  <si>
    <t>C775</t>
  </si>
  <si>
    <t>CARLOS TREJO ROJO</t>
  </si>
  <si>
    <t>TERC601014</t>
  </si>
  <si>
    <t>PES-CAD-1122</t>
  </si>
  <si>
    <t>ZUHJ610423HQTXRR09</t>
  </si>
  <si>
    <t>JORGE ALBERTO</t>
  </si>
  <si>
    <t>C776</t>
  </si>
  <si>
    <t>JORGE ALBERTO ZUÑIGA HERNANDEZ</t>
  </si>
  <si>
    <t>ZUHJ610423</t>
  </si>
  <si>
    <t>PES-CAD-1319</t>
  </si>
  <si>
    <t>BAMU530416HQTRRB08</t>
  </si>
  <si>
    <t>LLANITOS DE SANTA BARBARA</t>
  </si>
  <si>
    <t>C777</t>
  </si>
  <si>
    <t>UBALDO BARRON MARTINEZ</t>
  </si>
  <si>
    <t>BAMU530416</t>
  </si>
  <si>
    <t>PES-CAD-1324</t>
  </si>
  <si>
    <t>CUTS600320HQTRRL05</t>
  </si>
  <si>
    <t>C778</t>
  </si>
  <si>
    <t>SALVADOR CRUZ TREJO</t>
  </si>
  <si>
    <t>CUTS600320</t>
  </si>
  <si>
    <t>PES-CAD-1374</t>
  </si>
  <si>
    <t>MAHB670101HQTRRN14</t>
  </si>
  <si>
    <t>C779</t>
  </si>
  <si>
    <t>BENITO MARTINEZ HERNANDEZ</t>
  </si>
  <si>
    <t>MAHB670101</t>
  </si>
  <si>
    <t>PES-CAD-1375</t>
  </si>
  <si>
    <t>MARA770221HQTRSN06</t>
  </si>
  <si>
    <t>C780</t>
  </si>
  <si>
    <t>JOSE ANTONIO MARTINEZ RESENDIZ</t>
  </si>
  <si>
    <t>MARA770221</t>
  </si>
  <si>
    <t>PES-CAD-1376</t>
  </si>
  <si>
    <t>MAHA520412HQTRRN08</t>
  </si>
  <si>
    <t>ANTONIO GILBERTO</t>
  </si>
  <si>
    <t>C781</t>
  </si>
  <si>
    <t>ANTONIO GILBERTO MARTINEZ HERNANDEZ</t>
  </si>
  <si>
    <t>MAHA520412</t>
  </si>
  <si>
    <t>PES-CAD-1377</t>
  </si>
  <si>
    <t>MAHA681202HQTRRR01</t>
  </si>
  <si>
    <t>C782</t>
  </si>
  <si>
    <t>AURELIO MARTINEZ HERNANDEZ</t>
  </si>
  <si>
    <t>MAHA681202</t>
  </si>
  <si>
    <t>PES-CAD-1381</t>
  </si>
  <si>
    <t>MAZR760126HQTRRC04</t>
  </si>
  <si>
    <t>C783</t>
  </si>
  <si>
    <t>RICARDO MARTINEZ ZARAGOZA</t>
  </si>
  <si>
    <t>MAZR760126</t>
  </si>
  <si>
    <t>PES-CAD-1382</t>
  </si>
  <si>
    <t>MAHA540829HQTRRN05</t>
  </si>
  <si>
    <t>ANTIOCO</t>
  </si>
  <si>
    <t>C784</t>
  </si>
  <si>
    <t>ANTIOCO MARTINEZ HERNANDEZ</t>
  </si>
  <si>
    <t>MAHA540829</t>
  </si>
  <si>
    <t>PES-CAD-1668</t>
  </si>
  <si>
    <t>BARA721105HQTDJB03</t>
  </si>
  <si>
    <t>LOMA BONITA</t>
  </si>
  <si>
    <t>C785</t>
  </si>
  <si>
    <t>ABEL BADILLO ROJO</t>
  </si>
  <si>
    <t>BARA721105</t>
  </si>
  <si>
    <t>PES-CAD-1694</t>
  </si>
  <si>
    <t>MARJ560403HQTRMN00</t>
  </si>
  <si>
    <t>C786</t>
  </si>
  <si>
    <t>JUAN MARTINEZ RAMON</t>
  </si>
  <si>
    <t>MARJ560403</t>
  </si>
  <si>
    <t>PES-CAD-1700</t>
  </si>
  <si>
    <t>MEMJ370122HQTNRV09</t>
  </si>
  <si>
    <t>JUVENCIO</t>
  </si>
  <si>
    <t>C787</t>
  </si>
  <si>
    <t>JUVENCIO MENTADO MORAN</t>
  </si>
  <si>
    <t>MEMJ370122</t>
  </si>
  <si>
    <t>PES-CAD-1704</t>
  </si>
  <si>
    <t>RARA661208HQTMML04</t>
  </si>
  <si>
    <t>C788</t>
  </si>
  <si>
    <t>ALFREDO RAMON RAMON</t>
  </si>
  <si>
    <t>RARA661208</t>
  </si>
  <si>
    <t>PES-CAD-1705</t>
  </si>
  <si>
    <t>RARA610727HHGMML09</t>
  </si>
  <si>
    <t>ALVARO</t>
  </si>
  <si>
    <t>C789</t>
  </si>
  <si>
    <t>ALVARO RAMON RAMON</t>
  </si>
  <si>
    <t>RARA610727</t>
  </si>
  <si>
    <t>PES-CAD-1029</t>
  </si>
  <si>
    <t>MOMJ550911HQTRNC06</t>
  </si>
  <si>
    <t>JACINTO</t>
  </si>
  <si>
    <t>SIN NOMRE</t>
  </si>
  <si>
    <t>C790</t>
  </si>
  <si>
    <t>JACINTO MORAN MONROY</t>
  </si>
  <si>
    <t>MOMJ550911</t>
  </si>
  <si>
    <t>PES-CAD-1030</t>
  </si>
  <si>
    <t>MOMM531017HQTRNR02</t>
  </si>
  <si>
    <t>J MARGARITO</t>
  </si>
  <si>
    <t>C791</t>
  </si>
  <si>
    <t>J MARGARITO MORAN MONROY</t>
  </si>
  <si>
    <t>MOMM531017</t>
  </si>
  <si>
    <t>PES-CAD-3213</t>
  </si>
  <si>
    <t>SAMR720829HQTNRF14</t>
  </si>
  <si>
    <t>C792</t>
  </si>
  <si>
    <t>RAFAEL SANCHEZ MARTINEZ</t>
  </si>
  <si>
    <t>SAMR720829</t>
  </si>
  <si>
    <t>PES-CAD-3214</t>
  </si>
  <si>
    <t>HESI510404HQTRNS05</t>
  </si>
  <si>
    <t>ISIDORO BENITO</t>
  </si>
  <si>
    <t>C793</t>
  </si>
  <si>
    <t>ISIDORO BENITO HERNANDEZ SANCHEZ</t>
  </si>
  <si>
    <t>HESI510404</t>
  </si>
  <si>
    <t>PES-CAD-3215</t>
  </si>
  <si>
    <t>SAMM740701HQTNRG18</t>
  </si>
  <si>
    <t>J MIGUEL</t>
  </si>
  <si>
    <t>C794</t>
  </si>
  <si>
    <t>J MIGUEL SANCHEZ MARTINEZ</t>
  </si>
  <si>
    <t>SAMM740701</t>
  </si>
  <si>
    <t>PES-CAD-3216</t>
  </si>
  <si>
    <t>HEGG550712HQTRLD02</t>
  </si>
  <si>
    <t>GALVAN</t>
  </si>
  <si>
    <t>C795</t>
  </si>
  <si>
    <t>J GUADALUPE HERNANDEZ GALVAN</t>
  </si>
  <si>
    <t>HEGG550712</t>
  </si>
  <si>
    <t>PES-CAD-3217</t>
  </si>
  <si>
    <t>HEHH730805HQTRRL09</t>
  </si>
  <si>
    <t>HILARION</t>
  </si>
  <si>
    <t>C796</t>
  </si>
  <si>
    <t>HILARION HERNANDEZ HERNANDEZ</t>
  </si>
  <si>
    <t>HEHH730805</t>
  </si>
  <si>
    <t>PES-CAD-3218</t>
  </si>
  <si>
    <t>HEMC580303HQTRRR09</t>
  </si>
  <si>
    <t>CRISTOBAL JAVIER</t>
  </si>
  <si>
    <t>C797</t>
  </si>
  <si>
    <t>CRISTOBAL JAVIER HERNANDEZ MARTINEZ</t>
  </si>
  <si>
    <t>HEMC580303</t>
  </si>
  <si>
    <t>PES-CAD-3219</t>
  </si>
  <si>
    <t>SAMA840703HQTNRL03</t>
  </si>
  <si>
    <t>C798</t>
  </si>
  <si>
    <t>ALBERTO SANCHEZ MARTINEZ</t>
  </si>
  <si>
    <t>SAMA840703</t>
  </si>
  <si>
    <t>PES-CAD-3222</t>
  </si>
  <si>
    <t>MASR680426MQTRNS00</t>
  </si>
  <si>
    <t>ROSALINA</t>
  </si>
  <si>
    <t>SANCHES</t>
  </si>
  <si>
    <t>C799</t>
  </si>
  <si>
    <t>ROSALINA MARTINEZ SANCHES</t>
  </si>
  <si>
    <t>MASR680426</t>
  </si>
  <si>
    <t>PES-CAD-3223</t>
  </si>
  <si>
    <t>MASR660930HQTRND03</t>
  </si>
  <si>
    <t>REDENTOR</t>
  </si>
  <si>
    <t>C800</t>
  </si>
  <si>
    <t>REDENTOR MARTINEZ SANCHEZ</t>
  </si>
  <si>
    <t>MASR660930</t>
  </si>
  <si>
    <t>PES-CAD-3224</t>
  </si>
  <si>
    <t>SAMJ520810MQTNRN06</t>
  </si>
  <si>
    <t>C801</t>
  </si>
  <si>
    <t>M JUANA SANCHEZ MARTINEZ</t>
  </si>
  <si>
    <t>SAMJ520810</t>
  </si>
  <si>
    <t>PES-CAD-1728</t>
  </si>
  <si>
    <t>MAMT630124HMCQQM01</t>
  </si>
  <si>
    <t>TIMOTEO PASCUAL</t>
  </si>
  <si>
    <t>LOS MAQUEDA</t>
  </si>
  <si>
    <t>C802</t>
  </si>
  <si>
    <t>TIMOTEO PASCUAL MAQUEDA MAQUEDA</t>
  </si>
  <si>
    <t>MAMT630124</t>
  </si>
  <si>
    <t>PES-CAD-1744</t>
  </si>
  <si>
    <t>MEMF481005HQTNQL01</t>
  </si>
  <si>
    <t>FLAVIANO</t>
  </si>
  <si>
    <t>JORGE FIGUEROA</t>
  </si>
  <si>
    <t>VILLA GUERRERO</t>
  </si>
  <si>
    <t>C803</t>
  </si>
  <si>
    <t>FLAVIANO MENDOZA MAQUEDA</t>
  </si>
  <si>
    <t>MEMF481005</t>
  </si>
  <si>
    <t>PES-CAD-1745</t>
  </si>
  <si>
    <t>MERL310329HQTNSS01</t>
  </si>
  <si>
    <t>C804</t>
  </si>
  <si>
    <t>JOSE LUIS MENDOZA RESENDIZ</t>
  </si>
  <si>
    <t>MERL310329</t>
  </si>
  <si>
    <t>PES-CAD-1785</t>
  </si>
  <si>
    <t>VETY471014MQTLRL01</t>
  </si>
  <si>
    <t>C805</t>
  </si>
  <si>
    <t>YOLANDA VELAZQUEZ TREJO</t>
  </si>
  <si>
    <t>VETY471014</t>
  </si>
  <si>
    <t>PES-CAD-1787</t>
  </si>
  <si>
    <t>VICG420412MQTLHD05</t>
  </si>
  <si>
    <t>VILLEDA</t>
  </si>
  <si>
    <t>JAVIER ZARAGOZA</t>
  </si>
  <si>
    <t>C806</t>
  </si>
  <si>
    <t>GUDELIA VILLEDA CHAVEZ</t>
  </si>
  <si>
    <t>VICG420412</t>
  </si>
  <si>
    <t>PES-CAD-1346</t>
  </si>
  <si>
    <t>HERA670618HQTRSM08</t>
  </si>
  <si>
    <t>LOS REMEDIOS</t>
  </si>
  <si>
    <t>C807</t>
  </si>
  <si>
    <t>AMADO HERNANDEZ RESENDIZ</t>
  </si>
  <si>
    <t>HERA670618</t>
  </si>
  <si>
    <t>PES-CAD-1347</t>
  </si>
  <si>
    <t>HERD670322HQTRSN07</t>
  </si>
  <si>
    <t>C808</t>
  </si>
  <si>
    <t>DONATO HERNANDEZ RESENDIZ</t>
  </si>
  <si>
    <t>HERD670322</t>
  </si>
  <si>
    <t>PES-CAD-1355</t>
  </si>
  <si>
    <t>HEGP621019HQTRRD01</t>
  </si>
  <si>
    <t>C809</t>
  </si>
  <si>
    <t>PEDRO HERNANDEZ GUERRERO</t>
  </si>
  <si>
    <t>HEGP621019</t>
  </si>
  <si>
    <t>PES-CAD-1399</t>
  </si>
  <si>
    <t>RECP330114HQTSRB03</t>
  </si>
  <si>
    <t>JOSE PABLO FRANCISCO</t>
  </si>
  <si>
    <t>C810</t>
  </si>
  <si>
    <t>JOSE PABLO FRANCISCO RESENDIZ CRUZ</t>
  </si>
  <si>
    <t>RECP330114</t>
  </si>
  <si>
    <t>PES-CAD-1400</t>
  </si>
  <si>
    <t>RERR611231HQTSMB09</t>
  </si>
  <si>
    <t>SAN JUAN DEL RIO</t>
  </si>
  <si>
    <t>C811</t>
  </si>
  <si>
    <t>RUBEN RESENDIZ RAMIREZ</t>
  </si>
  <si>
    <t>RERR611231</t>
  </si>
  <si>
    <t>PES-CAD-1401</t>
  </si>
  <si>
    <t>REHT411029HQTSRD03</t>
  </si>
  <si>
    <t>TEODORO</t>
  </si>
  <si>
    <t>C812</t>
  </si>
  <si>
    <t>TEODORO RESENDIZ HERNANDEZ</t>
  </si>
  <si>
    <t>REHT411029</t>
  </si>
  <si>
    <t>PES-CAD-1415</t>
  </si>
  <si>
    <t>VEAF370129MQTLNR00</t>
  </si>
  <si>
    <t>C813</t>
  </si>
  <si>
    <t>FRANCISCA VELAZQUEZ ANGELES</t>
  </si>
  <si>
    <t>VEAF370129</t>
  </si>
  <si>
    <t>PES-CAD-1321</t>
  </si>
  <si>
    <t>CAJC570714HQTMRR05</t>
  </si>
  <si>
    <t>JUAREZ</t>
  </si>
  <si>
    <t>LOS RIOS</t>
  </si>
  <si>
    <t>C814</t>
  </si>
  <si>
    <t>CIRO CAMACHO JUAREZ</t>
  </si>
  <si>
    <t>CAJC570714</t>
  </si>
  <si>
    <t>PES-CAD-1393</t>
  </si>
  <si>
    <t>MOGR370907MQTNRG08</t>
  </si>
  <si>
    <t>C815</t>
  </si>
  <si>
    <t>REGINA MONROY GARCIA</t>
  </si>
  <si>
    <t>MOGR370907</t>
  </si>
  <si>
    <t>PES-CAD-1409</t>
  </si>
  <si>
    <t>TERA421112HQTRSR06</t>
  </si>
  <si>
    <t>J AURELIO</t>
  </si>
  <si>
    <t>C816</t>
  </si>
  <si>
    <t>J AURELIO TREJO RESENDIZ</t>
  </si>
  <si>
    <t>TERA421112</t>
  </si>
  <si>
    <t>PES-CAD-1410</t>
  </si>
  <si>
    <t>TERF470714HQTRSR04</t>
  </si>
  <si>
    <t>FRACISCO</t>
  </si>
  <si>
    <t>ALLENDE</t>
  </si>
  <si>
    <t>C817</t>
  </si>
  <si>
    <t>FRACISCO TREJO RESENDIZ</t>
  </si>
  <si>
    <t>TERF470714</t>
  </si>
  <si>
    <t>PES-CAD-1411</t>
  </si>
  <si>
    <t>TERJ580503HQTRSV06</t>
  </si>
  <si>
    <t>JUVENAL</t>
  </si>
  <si>
    <t>C818</t>
  </si>
  <si>
    <t>JUVENAL TREJO RESENDIZ</t>
  </si>
  <si>
    <t>TERJ580503</t>
  </si>
  <si>
    <t>PES-CAD-1804</t>
  </si>
  <si>
    <t>GUBS690329HQTDRL04</t>
  </si>
  <si>
    <t>BARRIO</t>
  </si>
  <si>
    <t>AV. DE LA JUVENTUD</t>
  </si>
  <si>
    <t>C819</t>
  </si>
  <si>
    <t>SALVADOR GUDIÑO BARRON</t>
  </si>
  <si>
    <t>GUBS690329</t>
  </si>
  <si>
    <t>PES-CAD-1807</t>
  </si>
  <si>
    <t>PAEE570305HQTLSS06</t>
  </si>
  <si>
    <t>EUSEBIO</t>
  </si>
  <si>
    <t>C820</t>
  </si>
  <si>
    <t>EUSEBIO PAULIN ESTRADA</t>
  </si>
  <si>
    <t>PAEE570305</t>
  </si>
  <si>
    <t>PES-CAD-1179</t>
  </si>
  <si>
    <t>CUFR480229HQTRRB04</t>
  </si>
  <si>
    <t>MESA DE PROVIDENCIA</t>
  </si>
  <si>
    <t>C821</t>
  </si>
  <si>
    <t>ROBERTO CRUZ FORTANELL</t>
  </si>
  <si>
    <t>CUFR480229</t>
  </si>
  <si>
    <t>PES-CAD-1192</t>
  </si>
  <si>
    <t>CUFT570503MQTRRD08</t>
  </si>
  <si>
    <t>MA TEODULA</t>
  </si>
  <si>
    <t>C822</t>
  </si>
  <si>
    <t>MA TEODULA DE LA CRUZ FORTANELL</t>
  </si>
  <si>
    <t>CUFT570503</t>
  </si>
  <si>
    <t>PES-CAD-1032</t>
  </si>
  <si>
    <t>OERR620207HQTLSB00</t>
  </si>
  <si>
    <t>AZUCENAS</t>
  </si>
  <si>
    <t>C823</t>
  </si>
  <si>
    <t>JOSE ROBERTO OLVERA RESENDIZ</t>
  </si>
  <si>
    <t>OERR620207</t>
  </si>
  <si>
    <t>PES-CAD-1034</t>
  </si>
  <si>
    <t>AAMJ420815HQTLRN07</t>
  </si>
  <si>
    <t>CLAVELES</t>
  </si>
  <si>
    <t>C824</t>
  </si>
  <si>
    <t>JUAN ALVARADO MARTINEZ</t>
  </si>
  <si>
    <t>AAMJ420815</t>
  </si>
  <si>
    <t>PES-CAD-1036</t>
  </si>
  <si>
    <t>EIMS640313HQTSRL04</t>
  </si>
  <si>
    <t>ESPINOZA</t>
  </si>
  <si>
    <t>C825</t>
  </si>
  <si>
    <t>SALOMON ESPINOZA MARTINEZ</t>
  </si>
  <si>
    <t>EIMS640313</t>
  </si>
  <si>
    <t>PES-CAD-1037</t>
  </si>
  <si>
    <t>MARS451108HQTQSV03</t>
  </si>
  <si>
    <t>SEVERIANO</t>
  </si>
  <si>
    <t>C826</t>
  </si>
  <si>
    <t>SEVERIANO MAQUEDA RESENDIZ</t>
  </si>
  <si>
    <t>MARS451108</t>
  </si>
  <si>
    <t>PES-CAD-1038</t>
  </si>
  <si>
    <t>MARG541116HDFRSL01</t>
  </si>
  <si>
    <t>GALDINO</t>
  </si>
  <si>
    <t>BUGAMBILIAS</t>
  </si>
  <si>
    <t>C827</t>
  </si>
  <si>
    <t>GALDINO MARTINEZ RESENDIZ</t>
  </si>
  <si>
    <t>MARG541116</t>
  </si>
  <si>
    <t>PES-CAD-1039</t>
  </si>
  <si>
    <t>MAMC480202HQTRQN00</t>
  </si>
  <si>
    <t>GIRASOLES</t>
  </si>
  <si>
    <t>C828</t>
  </si>
  <si>
    <t>CANDIDO MARTINEZ MAQUEDA</t>
  </si>
  <si>
    <t>MAMC480202</t>
  </si>
  <si>
    <t>PES-CAD-1040</t>
  </si>
  <si>
    <t>MXME490303HQTRNN05</t>
  </si>
  <si>
    <t>C829</t>
  </si>
  <si>
    <t>ENRIQUE MARTINEZ MENDOZA</t>
  </si>
  <si>
    <t>MXME490303</t>
  </si>
  <si>
    <t>PES-CAD-1041</t>
  </si>
  <si>
    <t>MAHV471108MQTRRC07</t>
  </si>
  <si>
    <t>VICTORIA</t>
  </si>
  <si>
    <t>SAN NICOLAS</t>
  </si>
  <si>
    <t>C830</t>
  </si>
  <si>
    <t>VICTORIA MARTINEZ HERNANDEZ</t>
  </si>
  <si>
    <t>MAHV471108</t>
  </si>
  <si>
    <t>PES-CAD-1042</t>
  </si>
  <si>
    <t>MAMM511225HQTRNN04</t>
  </si>
  <si>
    <t>C831</t>
  </si>
  <si>
    <t>MANUEL MARTINEZ MENDOZA</t>
  </si>
  <si>
    <t>MAMM511225</t>
  </si>
  <si>
    <t>PES-CAD-1043</t>
  </si>
  <si>
    <t>MARA541219HQTRSL05</t>
  </si>
  <si>
    <t>C832</t>
  </si>
  <si>
    <t>ALFONSO MARTINEZ RESENDIZ</t>
  </si>
  <si>
    <t>MARA541219</t>
  </si>
  <si>
    <t>PES-CAD-1044</t>
  </si>
  <si>
    <t>MARE760220HQTRSR03</t>
  </si>
  <si>
    <t>ERNESTO</t>
  </si>
  <si>
    <t>C833</t>
  </si>
  <si>
    <t>ERNESTO MARTINEZ RESENDIZ</t>
  </si>
  <si>
    <t>MARE760220</t>
  </si>
  <si>
    <t>PES-CAD-1045</t>
  </si>
  <si>
    <t>MAMJ500616HQTRQS07</t>
  </si>
  <si>
    <t>JESUS CIRO</t>
  </si>
  <si>
    <t>C834</t>
  </si>
  <si>
    <t>JESUS CIRO MARTINEZ MAQUEDA</t>
  </si>
  <si>
    <t>MAMJ500616</t>
  </si>
  <si>
    <t>PES-CAD-1046</t>
  </si>
  <si>
    <t>MAMG740327HQTRRR13</t>
  </si>
  <si>
    <t>GERBACIO</t>
  </si>
  <si>
    <t>C835</t>
  </si>
  <si>
    <t>GERBACIO MARTINEZ MARTINEZ</t>
  </si>
  <si>
    <t>MAMG740327</t>
  </si>
  <si>
    <t>PES-CAD-1047</t>
  </si>
  <si>
    <t>MARA431115MQTRSL09</t>
  </si>
  <si>
    <t>C836</t>
  </si>
  <si>
    <t>ALBERTA MARTINEZ RESENDIZ</t>
  </si>
  <si>
    <t>MARA431115</t>
  </si>
  <si>
    <t>PES-CAD-1048</t>
  </si>
  <si>
    <t>MAVA700418HQTRLN00</t>
  </si>
  <si>
    <t>C837</t>
  </si>
  <si>
    <t>JOSE ANTONIO MARTINEZ VALENCIA</t>
  </si>
  <si>
    <t>MAVA700418</t>
  </si>
  <si>
    <t>PES-CAD-1049</t>
  </si>
  <si>
    <t>MAMA300726MQTRNN03</t>
  </si>
  <si>
    <t>MARIA ANA</t>
  </si>
  <si>
    <t>PLAZUELA</t>
  </si>
  <si>
    <t>C838</t>
  </si>
  <si>
    <t>MARIA ANA MARTINEZ MENDOZA</t>
  </si>
  <si>
    <t>MAMA300726</t>
  </si>
  <si>
    <t>PES-CAD-1050</t>
  </si>
  <si>
    <t>MARN400728HQTRSZ07</t>
  </si>
  <si>
    <t>NAZARIO</t>
  </si>
  <si>
    <t>C839</t>
  </si>
  <si>
    <t>NAZARIO MARTINEZ RESENDIZ</t>
  </si>
  <si>
    <t>MARN400728</t>
  </si>
  <si>
    <t>PES-CAD-1051</t>
  </si>
  <si>
    <t>MAMT571113HQTRQM02</t>
  </si>
  <si>
    <t>C840</t>
  </si>
  <si>
    <t>TOMAS MARTINEZ MAQUEDA</t>
  </si>
  <si>
    <t>MAMT571113</t>
  </si>
  <si>
    <t>PES-CAD-1052</t>
  </si>
  <si>
    <t>MARM470401HQTRSL02</t>
  </si>
  <si>
    <t>MELITON</t>
  </si>
  <si>
    <t>C841</t>
  </si>
  <si>
    <t>MELITON MARTINEZ RESENDIZ</t>
  </si>
  <si>
    <t>MARM470401</t>
  </si>
  <si>
    <t>PES-CAD-1053</t>
  </si>
  <si>
    <t>MXME581128HQTRRS01</t>
  </si>
  <si>
    <t>C842</t>
  </si>
  <si>
    <t>MXME581128</t>
  </si>
  <si>
    <t>PES-CAD-1054</t>
  </si>
  <si>
    <t>MAMV550518HQTRRN04</t>
  </si>
  <si>
    <t>C843</t>
  </si>
  <si>
    <t>VENANCIO MARTINEZ MARTINEZ</t>
  </si>
  <si>
    <t>MAMV550518</t>
  </si>
  <si>
    <t>PES-CAD-1055</t>
  </si>
  <si>
    <t>MARF520729HQTRSL03</t>
  </si>
  <si>
    <t>C844</t>
  </si>
  <si>
    <t>FELIX MARTINEZ RESENDIZ</t>
  </si>
  <si>
    <t>MARF520729</t>
  </si>
  <si>
    <t>PES-CAD-1058</t>
  </si>
  <si>
    <t>MEMR710106HQTNQY05</t>
  </si>
  <si>
    <t>C845</t>
  </si>
  <si>
    <t>REYES MENDOZA MAQUEDA</t>
  </si>
  <si>
    <t>MEMR710106</t>
  </si>
  <si>
    <t>PES-CAD-1059</t>
  </si>
  <si>
    <t>MEVC640707MQTNRR02</t>
  </si>
  <si>
    <t>CIRILA</t>
  </si>
  <si>
    <t>VARGAS</t>
  </si>
  <si>
    <t>C846</t>
  </si>
  <si>
    <t>CIRILA MENDOZA VARGAS</t>
  </si>
  <si>
    <t>MEVC640707</t>
  </si>
  <si>
    <t>PES-CAD-1060</t>
  </si>
  <si>
    <t>OERE670920HQTLSS07</t>
  </si>
  <si>
    <t>EUSTOLIO</t>
  </si>
  <si>
    <t>C847</t>
  </si>
  <si>
    <t>EUSTOLIO OLVERA RESENDIZ</t>
  </si>
  <si>
    <t>OERE670920</t>
  </si>
  <si>
    <t>PES-CAD-1061</t>
  </si>
  <si>
    <t>OEBM400621HQTLRT03</t>
  </si>
  <si>
    <t>C848</t>
  </si>
  <si>
    <t>MATEO OLVERA BARRON</t>
  </si>
  <si>
    <t>OEBM400621</t>
  </si>
  <si>
    <t>PES-CAD-1062</t>
  </si>
  <si>
    <t>REVG650802HQTSLS00</t>
  </si>
  <si>
    <t>C849</t>
  </si>
  <si>
    <t>GUSTAVO RESENDIZ VALENCIA</t>
  </si>
  <si>
    <t>REVG650802</t>
  </si>
  <si>
    <t>PES-CAD-1063</t>
  </si>
  <si>
    <t>REPC510910HQTSRR04</t>
  </si>
  <si>
    <t>C850</t>
  </si>
  <si>
    <t>CARLOS RESENDIZ PEREZ</t>
  </si>
  <si>
    <t>REPC510910</t>
  </si>
  <si>
    <t>PES-CAD-1064</t>
  </si>
  <si>
    <t>REMB450212MQTSNN09</t>
  </si>
  <si>
    <t>PRIV TULIPAN</t>
  </si>
  <si>
    <t>C851</t>
  </si>
  <si>
    <t>BENITA RESENDIZ MENDOZA</t>
  </si>
  <si>
    <t>REMB450212</t>
  </si>
  <si>
    <t>PES-CAD-1065</t>
  </si>
  <si>
    <t>REMA600112HQTSRL16</t>
  </si>
  <si>
    <t>TULIPAN</t>
  </si>
  <si>
    <t>C852</t>
  </si>
  <si>
    <t>ALFREDO RESENDIZ MARTINEZ</t>
  </si>
  <si>
    <t>REMA600112</t>
  </si>
  <si>
    <t>PES-CAD-1067</t>
  </si>
  <si>
    <t>VAMF591025HQTLRS04</t>
  </si>
  <si>
    <t>C853</t>
  </si>
  <si>
    <t>FAUSTO VALENCIA MARTINEZ</t>
  </si>
  <si>
    <t>VAMF591025</t>
  </si>
  <si>
    <t>PES-CAD-0765</t>
  </si>
  <si>
    <t>REMF800822HHGSRL02</t>
  </si>
  <si>
    <t>FILIBERTO</t>
  </si>
  <si>
    <t>ALCANFORES</t>
  </si>
  <si>
    <t>PATHE</t>
  </si>
  <si>
    <t>C854</t>
  </si>
  <si>
    <t>FILIBERTO RESENDIZ MARTINEZ</t>
  </si>
  <si>
    <t>REMF800822</t>
  </si>
  <si>
    <t>PES-CAD-1072</t>
  </si>
  <si>
    <t>AIHJ430619HQTVRL05</t>
  </si>
  <si>
    <t>JULIAN</t>
  </si>
  <si>
    <t>AVILA</t>
  </si>
  <si>
    <t>C855</t>
  </si>
  <si>
    <t>JULIAN AVILA HERNANDEZ</t>
  </si>
  <si>
    <t>AIHJ430619</t>
  </si>
  <si>
    <t>PES-CAD-1075</t>
  </si>
  <si>
    <t>HEPH480123HQTRRN01</t>
  </si>
  <si>
    <t>C856</t>
  </si>
  <si>
    <t>HONORIO HERNANDEZ PEREZ</t>
  </si>
  <si>
    <t>HEPH480123</t>
  </si>
  <si>
    <t>PES-CAD-1077</t>
  </si>
  <si>
    <t>MAOE450512HQTRCR03</t>
  </si>
  <si>
    <t>ERASMO</t>
  </si>
  <si>
    <t>C857</t>
  </si>
  <si>
    <t>ERASMO MARTINEZ OCAMPO</t>
  </si>
  <si>
    <t>MAOE450512</t>
  </si>
  <si>
    <t>PES-CAD-1078</t>
  </si>
  <si>
    <t>MAMA391031MQTRXN02</t>
  </si>
  <si>
    <t>C858</t>
  </si>
  <si>
    <t>ANGELA MARTINEZ MUÑOZ</t>
  </si>
  <si>
    <t>MAMA391031</t>
  </si>
  <si>
    <t>PES-CAD-1079</t>
  </si>
  <si>
    <t>MASM451015HQTRNG07</t>
  </si>
  <si>
    <t>C859</t>
  </si>
  <si>
    <t>MIGUEL MARTINEZ SANCHEZ</t>
  </si>
  <si>
    <t>MASM451015</t>
  </si>
  <si>
    <t>PES-CAD-1080</t>
  </si>
  <si>
    <t>MASR590106HQTRNY06</t>
  </si>
  <si>
    <t>J REYES</t>
  </si>
  <si>
    <t>C860</t>
  </si>
  <si>
    <t>J REYES MARTINEZ SANCHEZ</t>
  </si>
  <si>
    <t>MASR590106</t>
  </si>
  <si>
    <t>PES-CAD-1081</t>
  </si>
  <si>
    <t>MAAF641002HQTRND07</t>
  </si>
  <si>
    <t>FEDERICO</t>
  </si>
  <si>
    <t>PARAJE</t>
  </si>
  <si>
    <t>C861</t>
  </si>
  <si>
    <t>FEDERICO MARTINEZ ANGELES</t>
  </si>
  <si>
    <t>MAAF641002</t>
  </si>
  <si>
    <t>PES-CAD-1082</t>
  </si>
  <si>
    <t>MXME320713MQTRRM09</t>
  </si>
  <si>
    <t>EMILIANA</t>
  </si>
  <si>
    <t>NICOLAS BRAVO</t>
  </si>
  <si>
    <t>C862</t>
  </si>
  <si>
    <t>EMILIANA MARTINEZ MARTINEZ</t>
  </si>
  <si>
    <t>MXME320713</t>
  </si>
  <si>
    <t>PES-CAD-1083</t>
  </si>
  <si>
    <t>MAMM530729MQTRXR00</t>
  </si>
  <si>
    <t>MARTA</t>
  </si>
  <si>
    <t>C863</t>
  </si>
  <si>
    <t>MARTA MARTINEZ MUÑOZ</t>
  </si>
  <si>
    <t>MAMM530729</t>
  </si>
  <si>
    <t>PES-CAD-1084</t>
  </si>
  <si>
    <t>MASA481002HQTRNN04</t>
  </si>
  <si>
    <t>C864</t>
  </si>
  <si>
    <t>ANDRES MARTINEZ SANCHEZ</t>
  </si>
  <si>
    <t>MASA481002</t>
  </si>
  <si>
    <t>PES-CAD-1085</t>
  </si>
  <si>
    <t>MARV420122HQTRJC08</t>
  </si>
  <si>
    <t>C865</t>
  </si>
  <si>
    <t>VICENTE MARTINEZ ROJO</t>
  </si>
  <si>
    <t>MARV420122</t>
  </si>
  <si>
    <t>PES-CAD-1086</t>
  </si>
  <si>
    <t>MORM600229HQTRJC07</t>
  </si>
  <si>
    <t>C866</t>
  </si>
  <si>
    <t>MACARIO MORAN ROJO</t>
  </si>
  <si>
    <t>MORM600229</t>
  </si>
  <si>
    <t>PES-CAD-1087</t>
  </si>
  <si>
    <t>MOVJ470208MQTRGN03</t>
  </si>
  <si>
    <t>MORELOS</t>
  </si>
  <si>
    <t>C867</t>
  </si>
  <si>
    <t>JUANA MORAN VEGA</t>
  </si>
  <si>
    <t>MOVJ470208</t>
  </si>
  <si>
    <t>PES-CAD-1096</t>
  </si>
  <si>
    <t>OABL550904HQTCDS05</t>
  </si>
  <si>
    <t>C868</t>
  </si>
  <si>
    <t>LUIS OCAMPO BADILLO</t>
  </si>
  <si>
    <t>OABL550904</t>
  </si>
  <si>
    <t>PES-CAD-1097</t>
  </si>
  <si>
    <t>OAOA651207MQTCCM05</t>
  </si>
  <si>
    <t>AMBRONCIA</t>
  </si>
  <si>
    <t>PEDREGAL DE LOS PINOS</t>
  </si>
  <si>
    <t>C869</t>
  </si>
  <si>
    <t>AMBRONCIA OCAMPO OCAMPO</t>
  </si>
  <si>
    <t>OAOA651207</t>
  </si>
  <si>
    <t>PES-CAD-1104</t>
  </si>
  <si>
    <t>RETI460106MQTXRR08</t>
  </si>
  <si>
    <t>IRMA</t>
  </si>
  <si>
    <t>REA</t>
  </si>
  <si>
    <t>C870</t>
  </si>
  <si>
    <t>IRMA REA TREJO</t>
  </si>
  <si>
    <t>RETI460106</t>
  </si>
  <si>
    <t>PES-CAD-1105</t>
  </si>
  <si>
    <t>RETL620825HQTSRS01</t>
  </si>
  <si>
    <t>C871</t>
  </si>
  <si>
    <t>LUIS RESENDIZ TREJO</t>
  </si>
  <si>
    <t>RETL620825</t>
  </si>
  <si>
    <t>PES-CAD-1106</t>
  </si>
  <si>
    <t>REOJ380208HQTSCN06</t>
  </si>
  <si>
    <t>C872</t>
  </si>
  <si>
    <t>JUAN RESENDIZ OCAMPO</t>
  </si>
  <si>
    <t>REOJ380208</t>
  </si>
  <si>
    <t>PES-CAD-1113</t>
  </si>
  <si>
    <t>ROMB550129HQTJRL02</t>
  </si>
  <si>
    <t>JOSE BELEM</t>
  </si>
  <si>
    <t>C873</t>
  </si>
  <si>
    <t>JOSE BELEM ROJO MORAN</t>
  </si>
  <si>
    <t>ROMB550129</t>
  </si>
  <si>
    <t>PES-CAD-1114</t>
  </si>
  <si>
    <t>ROMA341214HQTJRR09</t>
  </si>
  <si>
    <t>ARMANDO</t>
  </si>
  <si>
    <t>C874</t>
  </si>
  <si>
    <t>ARMANDO ROJO MORAN</t>
  </si>
  <si>
    <t>ROMA341214</t>
  </si>
  <si>
    <t>PES-CAD-1116</t>
  </si>
  <si>
    <t>SAMB540714MQTNRN05</t>
  </si>
  <si>
    <t>BUENAVENTURA</t>
  </si>
  <si>
    <t>C875</t>
  </si>
  <si>
    <t>BUENAVENTURA SANCHEZ MORAN</t>
  </si>
  <si>
    <t>SAMB540714</t>
  </si>
  <si>
    <t>PES-CAD-1117</t>
  </si>
  <si>
    <t>SARM621015HQTNJG09</t>
  </si>
  <si>
    <t>C876</t>
  </si>
  <si>
    <t>MIGUEL SANCHEZ ROJO</t>
  </si>
  <si>
    <t>SARM621015</t>
  </si>
  <si>
    <t>PES-CAD-1119</t>
  </si>
  <si>
    <t>TECB381021HQTRMR01</t>
  </si>
  <si>
    <t>BERTOLDO</t>
  </si>
  <si>
    <t>C877</t>
  </si>
  <si>
    <t>BERTOLDO TREJO CAMACHO</t>
  </si>
  <si>
    <t>TECB381021</t>
  </si>
  <si>
    <t>PES-CAD-1120</t>
  </si>
  <si>
    <t>TERA491117HQTRSL01</t>
  </si>
  <si>
    <t>C878</t>
  </si>
  <si>
    <t>ALFONSO TREJO RESENDIZ</t>
  </si>
  <si>
    <t>TERA491117</t>
  </si>
  <si>
    <t>PES-CAD-1121</t>
  </si>
  <si>
    <t>VETT600527MQTGRR03</t>
  </si>
  <si>
    <t>LOS LIRIOS</t>
  </si>
  <si>
    <t>C879</t>
  </si>
  <si>
    <t>M TRINIDAD VEGA TREJO</t>
  </si>
  <si>
    <t>VETT600527</t>
  </si>
  <si>
    <t>PES-CAD-0963</t>
  </si>
  <si>
    <t>EARL521213MDFNSN01</t>
  </si>
  <si>
    <t>LEONOR LUCIA</t>
  </si>
  <si>
    <t>CUAMIAGUA</t>
  </si>
  <si>
    <t>PEDREGAL DE SANTO DOMINGO</t>
  </si>
  <si>
    <t>C880</t>
  </si>
  <si>
    <t>LEONOR LUCIA ENCARNACION RESENDIZ</t>
  </si>
  <si>
    <t>EARL521213</t>
  </si>
  <si>
    <t>PES-CAD-1124</t>
  </si>
  <si>
    <t>CAML571114HQTMRR06</t>
  </si>
  <si>
    <t>LAURENCIO</t>
  </si>
  <si>
    <t>C881</t>
  </si>
  <si>
    <t>LAURENCIO CAMACHO MARTINEZ</t>
  </si>
  <si>
    <t>CAML571114</t>
  </si>
  <si>
    <t>PES-CAD-1125</t>
  </si>
  <si>
    <t>CAMI520515HQTMRS02</t>
  </si>
  <si>
    <t>ISIDRO</t>
  </si>
  <si>
    <t>UNION</t>
  </si>
  <si>
    <t>C882</t>
  </si>
  <si>
    <t>ISIDRO CAMACHO MARTINEZ</t>
  </si>
  <si>
    <t>CAMI520515</t>
  </si>
  <si>
    <t>PES-CAD-1127</t>
  </si>
  <si>
    <t>CAST470312HQTMNM09</t>
  </si>
  <si>
    <t>C883</t>
  </si>
  <si>
    <t>TOMAS CAMACHO SANCHEZ</t>
  </si>
  <si>
    <t>CAST470312</t>
  </si>
  <si>
    <t>PES-CAD-1128</t>
  </si>
  <si>
    <t>CASF300812HQTMNR06</t>
  </si>
  <si>
    <t>FORTINO</t>
  </si>
  <si>
    <t>DEPORTIVA</t>
  </si>
  <si>
    <t>C884</t>
  </si>
  <si>
    <t>FORTINO CAMACHO SANCHEZ</t>
  </si>
  <si>
    <t>CASF300812</t>
  </si>
  <si>
    <t>PES-CAD-1129</t>
  </si>
  <si>
    <t>CAMA600528MQTMRG06</t>
  </si>
  <si>
    <t>M AGUSTINA</t>
  </si>
  <si>
    <t>C885</t>
  </si>
  <si>
    <t>M AGUSTINA CAMACHO MARTINEZ</t>
  </si>
  <si>
    <t>CAMA600528</t>
  </si>
  <si>
    <t>PES-CAD-1130</t>
  </si>
  <si>
    <t>CATA620512HQTMRL01</t>
  </si>
  <si>
    <t>C886</t>
  </si>
  <si>
    <t>ALFONSO CAMACHO TREJO</t>
  </si>
  <si>
    <t>CATA620512</t>
  </si>
  <si>
    <t>PES-CAD-1131</t>
  </si>
  <si>
    <t>CAMM510315MMSMRT05</t>
  </si>
  <si>
    <t>C887</t>
  </si>
  <si>
    <t>MATILDE CAMACHO MARTINEZ</t>
  </si>
  <si>
    <t>CAMM510315</t>
  </si>
  <si>
    <t>PES-CAD-1132</t>
  </si>
  <si>
    <t>CAMA380828HQTMRG01</t>
  </si>
  <si>
    <t>C888</t>
  </si>
  <si>
    <t>AGUSTIN CAMACHO MARTINEZ</t>
  </si>
  <si>
    <t>CAMA380828</t>
  </si>
  <si>
    <t>PES-CAD-1133</t>
  </si>
  <si>
    <t>CACB480313HQTMMN05</t>
  </si>
  <si>
    <t>BENIGNO</t>
  </si>
  <si>
    <t>C889</t>
  </si>
  <si>
    <t>BENIGNO CAMACHO CAMACHO</t>
  </si>
  <si>
    <t>CACB480313</t>
  </si>
  <si>
    <t>PES-CAD-1136</t>
  </si>
  <si>
    <t>OATH550930HQTCRN05</t>
  </si>
  <si>
    <t>C890</t>
  </si>
  <si>
    <t>HONORIO OCAMPO TREJO</t>
  </si>
  <si>
    <t>OATH550930</t>
  </si>
  <si>
    <t>PES-CAD-1137</t>
  </si>
  <si>
    <t>PECG920418HQTRMB08</t>
  </si>
  <si>
    <t>C891</t>
  </si>
  <si>
    <t>GABRIEL PEREZ CAMACHO</t>
  </si>
  <si>
    <t>PECG920418</t>
  </si>
  <si>
    <t>PES-CAD-1138</t>
  </si>
  <si>
    <t>PEMP640322HQTRRB05</t>
  </si>
  <si>
    <t>C892</t>
  </si>
  <si>
    <t>PABLO PEREZ MARTINEZ</t>
  </si>
  <si>
    <t>PEMP640322</t>
  </si>
  <si>
    <t>PES-CAD-1139</t>
  </si>
  <si>
    <t>PETI700221MQTRRR04</t>
  </si>
  <si>
    <t>MA IRENE</t>
  </si>
  <si>
    <t>C893</t>
  </si>
  <si>
    <t>MA IRENE PEREZ TREJO</t>
  </si>
  <si>
    <t>PETI700221</t>
  </si>
  <si>
    <t>PES-CAD-1140</t>
  </si>
  <si>
    <t>PEOC851120HDFRCR05</t>
  </si>
  <si>
    <t>C894</t>
  </si>
  <si>
    <t>CARLOS PEREZ OCAMPO</t>
  </si>
  <si>
    <t>PEOC851120</t>
  </si>
  <si>
    <t>PES-CAD-1141</t>
  </si>
  <si>
    <t>PETI711228HQTRRN01</t>
  </si>
  <si>
    <t>INOCENCIO</t>
  </si>
  <si>
    <t>C895</t>
  </si>
  <si>
    <t>INOCENCIO PEREZ TREJO</t>
  </si>
  <si>
    <t>PETI711228</t>
  </si>
  <si>
    <t>PES-CAD-1142</t>
  </si>
  <si>
    <t>PEMF600217HQTRRR07</t>
  </si>
  <si>
    <t>C896</t>
  </si>
  <si>
    <t>FERNANDO PEREZ MARTINEZ</t>
  </si>
  <si>
    <t>PEMF600217</t>
  </si>
  <si>
    <t>PES-CAD-1143</t>
  </si>
  <si>
    <t>SAEC491104HQTNSR02</t>
  </si>
  <si>
    <t>CENTENARIO</t>
  </si>
  <si>
    <t>C897</t>
  </si>
  <si>
    <t>CARLOS SANCHEZ ESQUIVEL</t>
  </si>
  <si>
    <t>SAEC491104</t>
  </si>
  <si>
    <t>PES-CAD-1144</t>
  </si>
  <si>
    <t>SATA470408HQTNRM07</t>
  </si>
  <si>
    <t>AMANCIO</t>
  </si>
  <si>
    <t>C898</t>
  </si>
  <si>
    <t>AMANCIO SANCHEZ TREJO</t>
  </si>
  <si>
    <t>SATA470408</t>
  </si>
  <si>
    <t>PES-CAD-1145</t>
  </si>
  <si>
    <t>SAES460725HQTNSN08</t>
  </si>
  <si>
    <t>C899</t>
  </si>
  <si>
    <t>SANTIAGO SANCHEZ ESQUIVEL</t>
  </si>
  <si>
    <t>SAES460725</t>
  </si>
  <si>
    <t>PES-CAD-1146</t>
  </si>
  <si>
    <t>TECR430621HQTRMD08</t>
  </si>
  <si>
    <t>RODOLFO</t>
  </si>
  <si>
    <t>C900</t>
  </si>
  <si>
    <t>RODOLFO TREJO CAMACHO</t>
  </si>
  <si>
    <t>TECR430621</t>
  </si>
  <si>
    <t>PES-CAD-1147</t>
  </si>
  <si>
    <t>TECM631112HQTRMR09</t>
  </si>
  <si>
    <t>MARTIN RENATO</t>
  </si>
  <si>
    <t>C901</t>
  </si>
  <si>
    <t>MARTIN RENATO TREJO CAMACHO</t>
  </si>
  <si>
    <t>TECM631112</t>
  </si>
  <si>
    <t>PES-CAD-1148</t>
  </si>
  <si>
    <t>TETG370930HQTRRR09</t>
  </si>
  <si>
    <t>JOSE GERONIMO</t>
  </si>
  <si>
    <t>C902</t>
  </si>
  <si>
    <t>JOSE GERONIMO TREJO TREJO</t>
  </si>
  <si>
    <t>TETG370930</t>
  </si>
  <si>
    <t>PES-CAD-1149</t>
  </si>
  <si>
    <t>TECM481025MQTRMR06</t>
  </si>
  <si>
    <t>MARGARITA</t>
  </si>
  <si>
    <t>C903</t>
  </si>
  <si>
    <t>MARGARITA TREJO CAMACHO</t>
  </si>
  <si>
    <t>TECM481025</t>
  </si>
  <si>
    <t>PES-CAD-1150</t>
  </si>
  <si>
    <t>TECA410725HQTRMN07</t>
  </si>
  <si>
    <t>C904</t>
  </si>
  <si>
    <t>ANTONIO TREJO CAMACHO</t>
  </si>
  <si>
    <t>TECA410725</t>
  </si>
  <si>
    <t>PES-CAD-1151</t>
  </si>
  <si>
    <t>TECF630302HQTRMD09</t>
  </si>
  <si>
    <t>C905</t>
  </si>
  <si>
    <t>FEDERICO TREJO CAMACHO</t>
  </si>
  <si>
    <t>TECF630302</t>
  </si>
  <si>
    <t>PES-CAD-1152</t>
  </si>
  <si>
    <t>TETG410707HQTRRL03</t>
  </si>
  <si>
    <t>J GUILEBALDO</t>
  </si>
  <si>
    <t>CONSTITUYENTES</t>
  </si>
  <si>
    <t>C906</t>
  </si>
  <si>
    <t>J GUILEBALDO TREJO TREJO</t>
  </si>
  <si>
    <t>TETG410707</t>
  </si>
  <si>
    <t>PES-CAD-1153</t>
  </si>
  <si>
    <t>TESA450105HQTRNM08</t>
  </si>
  <si>
    <t>JOSE AMADO</t>
  </si>
  <si>
    <t>EUCALIPTO</t>
  </si>
  <si>
    <t>C907</t>
  </si>
  <si>
    <t>JOSE AMADO TREJO SANCHEZ</t>
  </si>
  <si>
    <t>TESA450105</t>
  </si>
  <si>
    <t>PES-CAD-1154</t>
  </si>
  <si>
    <t>TEMO770421HQTRRS09</t>
  </si>
  <si>
    <t>C908</t>
  </si>
  <si>
    <t>OSCAR TREJO MORAN</t>
  </si>
  <si>
    <t>TEMO770421</t>
  </si>
  <si>
    <t>PES-CAD-1792</t>
  </si>
  <si>
    <t>AATE511114MQTLRV00</t>
  </si>
  <si>
    <t>PUERTO DE CHIQUIHUITE</t>
  </si>
  <si>
    <t>C909</t>
  </si>
  <si>
    <t>EVA ALMARAZ TREJO</t>
  </si>
  <si>
    <t>AATE511114</t>
  </si>
  <si>
    <t>PES-CAD-1808</t>
  </si>
  <si>
    <t>PETT290911HQTRSM00</t>
  </si>
  <si>
    <t>PTO. CHIQUIHUITE</t>
  </si>
  <si>
    <t>C910</t>
  </si>
  <si>
    <t>TOMAS PEREZ ESTRADA</t>
  </si>
  <si>
    <t>PETT290911</t>
  </si>
  <si>
    <t>PES-CAD-0992</t>
  </si>
  <si>
    <t>MUMD470722HQTXJM01</t>
  </si>
  <si>
    <t>DOMINGO</t>
  </si>
  <si>
    <t>RANCHO EL CHAPARRAL</t>
  </si>
  <si>
    <t>PUERTO DE LA CONCEPCIÓN</t>
  </si>
  <si>
    <t>C911</t>
  </si>
  <si>
    <t>DOMINGO MUÑOZ MEJIA</t>
  </si>
  <si>
    <t>MUMD470722</t>
  </si>
  <si>
    <t>PES-CAD-0530</t>
  </si>
  <si>
    <t>RAMF581101MQTMRR10</t>
  </si>
  <si>
    <t>M FRANCISCA</t>
  </si>
  <si>
    <t>PUERTO DEL SALITRE</t>
  </si>
  <si>
    <t>C912</t>
  </si>
  <si>
    <t>M FRANCISCA RAMIREZ MARTINEZ</t>
  </si>
  <si>
    <t>RAMF581101</t>
  </si>
  <si>
    <t>PES-CAD-0531</t>
  </si>
  <si>
    <t>RAME731106MQTMRL00</t>
  </si>
  <si>
    <t>MA ELENA</t>
  </si>
  <si>
    <t>PRIV. EMILIANO ZAPATA</t>
  </si>
  <si>
    <t>C913</t>
  </si>
  <si>
    <t>MA ELENA RAMIREZ MARTINEZ</t>
  </si>
  <si>
    <t>RAME731106</t>
  </si>
  <si>
    <t>PES-CAD-0532</t>
  </si>
  <si>
    <t>RAMJ561114HQTMRN06</t>
  </si>
  <si>
    <t>JENARO</t>
  </si>
  <si>
    <t>C914</t>
  </si>
  <si>
    <t>JENARO RAMIREZ MARTINEZ</t>
  </si>
  <si>
    <t>RAMJ561114</t>
  </si>
  <si>
    <t>PES-CAD-0533</t>
  </si>
  <si>
    <t>RERI491220HQTSSS00</t>
  </si>
  <si>
    <t>ISRAEL</t>
  </si>
  <si>
    <t>PLUTARCO ELIAS CALLES</t>
  </si>
  <si>
    <t>C915</t>
  </si>
  <si>
    <t>ISRAEL RESENDIZ RESENDIZ</t>
  </si>
  <si>
    <t>RERI491220</t>
  </si>
  <si>
    <t>PES-CAD-0534</t>
  </si>
  <si>
    <t>RERA710814HQTSMZ09</t>
  </si>
  <si>
    <t>AZAEL</t>
  </si>
  <si>
    <t>C916</t>
  </si>
  <si>
    <t>AZAEL RESENDIZ RAMIREZ</t>
  </si>
  <si>
    <t>RERA710814</t>
  </si>
  <si>
    <t>PES-CAD-1418</t>
  </si>
  <si>
    <t>AETT290503HQTNRD04</t>
  </si>
  <si>
    <t>TEODULO</t>
  </si>
  <si>
    <t>C917</t>
  </si>
  <si>
    <t>TEODULO ANGELES TREJO</t>
  </si>
  <si>
    <t>AETT290503</t>
  </si>
  <si>
    <t>PES-CAD-1422</t>
  </si>
  <si>
    <t>AERG460718MQTNSL02</t>
  </si>
  <si>
    <t>C918</t>
  </si>
  <si>
    <t>GLORIA ANGELES RESENDIZ</t>
  </si>
  <si>
    <t>AERG460718</t>
  </si>
  <si>
    <t>PES-CAD-1426</t>
  </si>
  <si>
    <t>AEOF591101HQTNCL07</t>
  </si>
  <si>
    <t>A ZIMAPAN</t>
  </si>
  <si>
    <t>C919</t>
  </si>
  <si>
    <t>FELIPE ANGELES OCAMPO</t>
  </si>
  <si>
    <t>AEOF591101</t>
  </si>
  <si>
    <t>PES-CAD-1443</t>
  </si>
  <si>
    <t>CAMS501005HQTSXS07</t>
  </si>
  <si>
    <t>SOSTENES</t>
  </si>
  <si>
    <t>CASAS</t>
  </si>
  <si>
    <t>C920</t>
  </si>
  <si>
    <t>SOSTENES CASAS MUÑOZ</t>
  </si>
  <si>
    <t>CAMS501005</t>
  </si>
  <si>
    <t>PES-CAD-1444</t>
  </si>
  <si>
    <t>CARR550323MQTSST05</t>
  </si>
  <si>
    <t>RUTH</t>
  </si>
  <si>
    <t>C921</t>
  </si>
  <si>
    <t>RUTH CASAS RESENDIZ</t>
  </si>
  <si>
    <t>CARR550323</t>
  </si>
  <si>
    <t>PES-CAD-1445</t>
  </si>
  <si>
    <t>CARE670401HQTSSM06</t>
  </si>
  <si>
    <t>C922</t>
  </si>
  <si>
    <t>EMILIANO CASAS RESENDIZ</t>
  </si>
  <si>
    <t>CARE670401</t>
  </si>
  <si>
    <t>PES-CAD-1464</t>
  </si>
  <si>
    <t>EACG421212HQTNVD05</t>
  </si>
  <si>
    <t>J GUADALUPE JUAN</t>
  </si>
  <si>
    <t>C923</t>
  </si>
  <si>
    <t>J GUADALUPE JUAN ENCARNACION CUEVAS</t>
  </si>
  <si>
    <t>EACG421212</t>
  </si>
  <si>
    <t>PES-CAD-1479</t>
  </si>
  <si>
    <t>GUCY800802MQTTHS00</t>
  </si>
  <si>
    <t>YESENIA</t>
  </si>
  <si>
    <t>C924</t>
  </si>
  <si>
    <t>YESENIA GUTIERREZ CHAVEZ</t>
  </si>
  <si>
    <t>GUCY800802</t>
  </si>
  <si>
    <t>PES-CAD-1480</t>
  </si>
  <si>
    <t>GURS390820HQTTSM08</t>
  </si>
  <si>
    <t>C925</t>
  </si>
  <si>
    <t>SAMUEL GUTIERREZ RESENDIZ</t>
  </si>
  <si>
    <t>GURS390820</t>
  </si>
  <si>
    <t>PES-CAD-1481</t>
  </si>
  <si>
    <t>LAPB570213HDFRRN03</t>
  </si>
  <si>
    <t>LARA</t>
  </si>
  <si>
    <t>C926</t>
  </si>
  <si>
    <t>BENIGNO LARA PEREZ</t>
  </si>
  <si>
    <t>LAPB570213</t>
  </si>
  <si>
    <t>PES-CAD-1482</t>
  </si>
  <si>
    <t>LAPT510123MDFRRR02</t>
  </si>
  <si>
    <t>C927</t>
  </si>
  <si>
    <t>TERESA LARA PEREZ</t>
  </si>
  <si>
    <t>LAPT510123</t>
  </si>
  <si>
    <t>PES-CAD-1501</t>
  </si>
  <si>
    <t>LAMC450723MQTZRL05</t>
  </si>
  <si>
    <t>CLARA</t>
  </si>
  <si>
    <t>C928</t>
  </si>
  <si>
    <t>CLARA LAZARO MARTINEZ</t>
  </si>
  <si>
    <t>LAMC450723</t>
  </si>
  <si>
    <t>PES-CAD-1509</t>
  </si>
  <si>
    <t>MARS451012HQTRSL06</t>
  </si>
  <si>
    <t>C929</t>
  </si>
  <si>
    <t>SALOMON MARTINEZ RESENDIZ</t>
  </si>
  <si>
    <t>MARS451012</t>
  </si>
  <si>
    <t>PES-CAD-1512</t>
  </si>
  <si>
    <t>MAMM460322MQTRRC04</t>
  </si>
  <si>
    <t>C930</t>
  </si>
  <si>
    <t>MACEDONIA MARTINEZ MARTINEZ</t>
  </si>
  <si>
    <t>MAMM460322</t>
  </si>
  <si>
    <t>PES-CAD-1520</t>
  </si>
  <si>
    <t>MARA541009HQTRSB07</t>
  </si>
  <si>
    <t>ABDIAS</t>
  </si>
  <si>
    <t>C931</t>
  </si>
  <si>
    <t>ABDIAS MARTINEZ RESENDIZ</t>
  </si>
  <si>
    <t>MARA541009</t>
  </si>
  <si>
    <t>PES-CAD-1557</t>
  </si>
  <si>
    <t>MEAF451128HQTNNR09</t>
  </si>
  <si>
    <t>C932</t>
  </si>
  <si>
    <t>FRANCISCO MENDOZA ANGELES</t>
  </si>
  <si>
    <t>MEAF451128</t>
  </si>
  <si>
    <t>PES-CAD-1601</t>
  </si>
  <si>
    <t>OAMJ370421MQTCXS09</t>
  </si>
  <si>
    <t>C933</t>
  </si>
  <si>
    <t>JOSEFINA OCAMPO MUÑOZ</t>
  </si>
  <si>
    <t>OAMJ370421</t>
  </si>
  <si>
    <t>PES-CAD-1602</t>
  </si>
  <si>
    <t>OAME410904HQTCXL00</t>
  </si>
  <si>
    <t>C934</t>
  </si>
  <si>
    <t>ELIAS OCAMPO MUÑOZ</t>
  </si>
  <si>
    <t>OAME410904</t>
  </si>
  <si>
    <t>PES-CAD-1609</t>
  </si>
  <si>
    <t>RARR590115HQTMSD05</t>
  </si>
  <si>
    <t>J RODOLFO</t>
  </si>
  <si>
    <t>EL LLANITO</t>
  </si>
  <si>
    <t>C935</t>
  </si>
  <si>
    <t>J RODOLFO RAMIREZ RESENDIZ</t>
  </si>
  <si>
    <t>RARR590115</t>
  </si>
  <si>
    <t>PES-CAD-1612</t>
  </si>
  <si>
    <t>RABC540920MQTMRN03</t>
  </si>
  <si>
    <t>C936</t>
  </si>
  <si>
    <t>CANDIDA RAMIREZ BARRON</t>
  </si>
  <si>
    <t>RABC540920</t>
  </si>
  <si>
    <t>PES-CAD-1613</t>
  </si>
  <si>
    <t>RABI450322HQTMRS04</t>
  </si>
  <si>
    <t>ISNARDO GUALTERIO</t>
  </si>
  <si>
    <t>C937</t>
  </si>
  <si>
    <t>ISNARDO GUALTERIO RAMIREZ BARRON</t>
  </si>
  <si>
    <t>RABI450322</t>
  </si>
  <si>
    <t>PES-CAD-1618</t>
  </si>
  <si>
    <t>RECR430109HQTSSB00</t>
  </si>
  <si>
    <t>C938</t>
  </si>
  <si>
    <t>RUBEN RESENDIZ CASAS</t>
  </si>
  <si>
    <t>RECR430109</t>
  </si>
  <si>
    <t>PES-CAD-1619</t>
  </si>
  <si>
    <t>RECC470228HQTSSR05</t>
  </si>
  <si>
    <t>MIGUEL ANGEL DE QUEVEDO</t>
  </si>
  <si>
    <t>C939</t>
  </si>
  <si>
    <t>CRISOFORO RESENDIZ CASAS</t>
  </si>
  <si>
    <t>RECC470228</t>
  </si>
  <si>
    <t>PES-CAD-1620</t>
  </si>
  <si>
    <t>RERB440807HQTSSR06</t>
  </si>
  <si>
    <t>BARAC</t>
  </si>
  <si>
    <t>C940</t>
  </si>
  <si>
    <t>BARAC RESENDIZ RESENDIZ</t>
  </si>
  <si>
    <t>RERB440807</t>
  </si>
  <si>
    <t>PES-CAD-1621</t>
  </si>
  <si>
    <t>RECE590113HQTSSS08</t>
  </si>
  <si>
    <t>J ESIQUIO</t>
  </si>
  <si>
    <t>MIGUEL ALLENDE</t>
  </si>
  <si>
    <t>C941</t>
  </si>
  <si>
    <t>J ESIQUIO RESENDIZ CASAS</t>
  </si>
  <si>
    <t>RECE590113</t>
  </si>
  <si>
    <t>PES-CAD-1622</t>
  </si>
  <si>
    <t>RERE420304HQTSSL00</t>
  </si>
  <si>
    <t>ELISEO</t>
  </si>
  <si>
    <t>C942</t>
  </si>
  <si>
    <t>ELISEO RESENDIZ RESENDIZ</t>
  </si>
  <si>
    <t>RERE420304</t>
  </si>
  <si>
    <t>PES-CAD-1623</t>
  </si>
  <si>
    <t>RERD421020MQTSSN06</t>
  </si>
  <si>
    <t>DINA</t>
  </si>
  <si>
    <t>C943</t>
  </si>
  <si>
    <t>DINA RESENDIZ RESENDIZ</t>
  </si>
  <si>
    <t>RERD421020</t>
  </si>
  <si>
    <t>PES-CAD-1625</t>
  </si>
  <si>
    <t>RERM450326HQTSST06</t>
  </si>
  <si>
    <t>MATIAS</t>
  </si>
  <si>
    <t>C944</t>
  </si>
  <si>
    <t>MATIAS RESENDIZ RESENDIZ</t>
  </si>
  <si>
    <t>RERM450326</t>
  </si>
  <si>
    <t>PES-CAD-1626</t>
  </si>
  <si>
    <t>REBC701123HQTSDL09</t>
  </si>
  <si>
    <t>C945</t>
  </si>
  <si>
    <t>CLEMENTE RESENDIZ BADILLO</t>
  </si>
  <si>
    <t>REBC701123</t>
  </si>
  <si>
    <t>PES-CAD-1627</t>
  </si>
  <si>
    <t>RERS490612HQTSSG04</t>
  </si>
  <si>
    <t>SAGLO</t>
  </si>
  <si>
    <t>C946</t>
  </si>
  <si>
    <t>SAGLO RESENDIZ RESENDIZ</t>
  </si>
  <si>
    <t>RERS490612</t>
  </si>
  <si>
    <t>PES-CAD-1628</t>
  </si>
  <si>
    <t>REBM610904HQTSDS01</t>
  </si>
  <si>
    <t>MOISES</t>
  </si>
  <si>
    <t>C947</t>
  </si>
  <si>
    <t>MOISES RESENDIZ BADILLO</t>
  </si>
  <si>
    <t>REBM610904</t>
  </si>
  <si>
    <t>PES-CAD-1630</t>
  </si>
  <si>
    <t>RERP400307HQTSSD03</t>
  </si>
  <si>
    <t>C948</t>
  </si>
  <si>
    <t>PEDRO RESENDIZ RESENDIZ</t>
  </si>
  <si>
    <t>RERP400307</t>
  </si>
  <si>
    <t>PES-CAD-1633</t>
  </si>
  <si>
    <t>SAZJ620208MQTNMN14</t>
  </si>
  <si>
    <t>C949</t>
  </si>
  <si>
    <t>MA JUANA SANCHEZ ZAMORANO</t>
  </si>
  <si>
    <t>SAZJ620208</t>
  </si>
  <si>
    <t>PES-CAD-1645</t>
  </si>
  <si>
    <t>SARI510320HQTNSS01</t>
  </si>
  <si>
    <t>ISAIAS</t>
  </si>
  <si>
    <t>C950</t>
  </si>
  <si>
    <t>ISAIAS SANCHEZ RESENDIZ</t>
  </si>
  <si>
    <t>SARI510320</t>
  </si>
  <si>
    <t>PES-CAD-1646</t>
  </si>
  <si>
    <t>SARE391028MQTNSL08</t>
  </si>
  <si>
    <t>ELIZABETH</t>
  </si>
  <si>
    <t>C951</t>
  </si>
  <si>
    <t>ELIZABETH SANCHEZ RESENDIZ</t>
  </si>
  <si>
    <t>SARE391028</t>
  </si>
  <si>
    <t>PES-CAD-1653</t>
  </si>
  <si>
    <t>TEAM760817HQTRNN09</t>
  </si>
  <si>
    <t>JOSE MANUEL</t>
  </si>
  <si>
    <t>JOSE MA MORELOS</t>
  </si>
  <si>
    <t>C952</t>
  </si>
  <si>
    <t>JOSE MANUEL TREJO ANGELES</t>
  </si>
  <si>
    <t>TEAM760817</t>
  </si>
  <si>
    <t>PES-CAD-0932</t>
  </si>
  <si>
    <t>PEMJ710109HQTRRL04</t>
  </si>
  <si>
    <t>JUAN ARCADIO</t>
  </si>
  <si>
    <t>FEDERAL A JALPAN -RIO VERDE KM 13</t>
  </si>
  <si>
    <t>CAVARIO PURISIMA DE ARISTA</t>
  </si>
  <si>
    <t>PURISIMA DE ARISTA</t>
  </si>
  <si>
    <t>C953</t>
  </si>
  <si>
    <t>JUAN ARCADIO PEREZ MARTINEZ</t>
  </si>
  <si>
    <t>PEMJ710109</t>
  </si>
  <si>
    <t>PES-CAD-0652</t>
  </si>
  <si>
    <t>BAOZ500412HQTRCN08</t>
  </si>
  <si>
    <t>ZENON SOCORRO</t>
  </si>
  <si>
    <t>APARICIONES</t>
  </si>
  <si>
    <t>VILLAS DE GUADALUPE</t>
  </si>
  <si>
    <t>QUERETARO</t>
  </si>
  <si>
    <t>C954</t>
  </si>
  <si>
    <t>ZENON SOCORRO BRAVO OCAMPO</t>
  </si>
  <si>
    <t>BAOZ500412</t>
  </si>
  <si>
    <t>PES-CAD-0671</t>
  </si>
  <si>
    <t>GUML750314HQTDXS03</t>
  </si>
  <si>
    <t>LUIS ANTONIO</t>
  </si>
  <si>
    <t>PLAYA MOCAMBO</t>
  </si>
  <si>
    <t>DESARROLLO SAN PABLO</t>
  </si>
  <si>
    <t>C955</t>
  </si>
  <si>
    <t>LUIS ANTONIO GUDIÑO MUÑOZ</t>
  </si>
  <si>
    <t>GUML750314</t>
  </si>
  <si>
    <t>PES-CAD-1193</t>
  </si>
  <si>
    <t>HEHL660119MQTRRS01</t>
  </si>
  <si>
    <t>MARIA LUISA</t>
  </si>
  <si>
    <t>SANTIAGO DE LA FRONTERA</t>
  </si>
  <si>
    <t>VILLAS DE SANTIAGO</t>
  </si>
  <si>
    <t>C956</t>
  </si>
  <si>
    <t>MARIA LUISA HERNANDEZ HERNANDEZ</t>
  </si>
  <si>
    <t>HEHL660119</t>
  </si>
  <si>
    <t>PES-CAD-3208</t>
  </si>
  <si>
    <t>AABB530824HQTLRR00</t>
  </si>
  <si>
    <t>BARTOLOME</t>
  </si>
  <si>
    <t>LAS PEÑAS 3 C</t>
  </si>
  <si>
    <t>SATELITE</t>
  </si>
  <si>
    <t>C957</t>
  </si>
  <si>
    <t>BARTOLOME ALMARAZ BARRERA</t>
  </si>
  <si>
    <t>AABB530824</t>
  </si>
  <si>
    <t>PES-CAD-0820</t>
  </si>
  <si>
    <t>AARF710907HQTLYR00</t>
  </si>
  <si>
    <t>RANCHO DE GUADALUPE</t>
  </si>
  <si>
    <t>C958</t>
  </si>
  <si>
    <t>FRANCISCO ALMARAZ RAYMUNDO</t>
  </si>
  <si>
    <t>AARF710907</t>
  </si>
  <si>
    <t>PES-CAD-0821</t>
  </si>
  <si>
    <t>CAMN550622MQTHTT08</t>
  </si>
  <si>
    <t>NATALIA</t>
  </si>
  <si>
    <t>C959</t>
  </si>
  <si>
    <t>NATALIA CHAVEZ MATEO</t>
  </si>
  <si>
    <t>CAMN550622</t>
  </si>
  <si>
    <t>PES-CAD-0822</t>
  </si>
  <si>
    <t>CUDR560222HQTRMD09</t>
  </si>
  <si>
    <t>RODRIGO</t>
  </si>
  <si>
    <t>CAMELINAS</t>
  </si>
  <si>
    <t>C960</t>
  </si>
  <si>
    <t>RODRIGO CRUZ DOMINGUEZ</t>
  </si>
  <si>
    <t>CUDR560222</t>
  </si>
  <si>
    <t>PES-CAD-0825</t>
  </si>
  <si>
    <t>CURL820328HQTRJS03</t>
  </si>
  <si>
    <t>LUIS MIGUEL</t>
  </si>
  <si>
    <t>C961</t>
  </si>
  <si>
    <t>LUIS MIGUEL CRUZ ROJO</t>
  </si>
  <si>
    <t>CURL820328</t>
  </si>
  <si>
    <t>PES-CAD-0826</t>
  </si>
  <si>
    <t>CUBF691106HQTRRR07</t>
  </si>
  <si>
    <t>C962</t>
  </si>
  <si>
    <t>FRANCISCO CRUZ BARRERA</t>
  </si>
  <si>
    <t>CUBF691106</t>
  </si>
  <si>
    <t>PES-CAD-0827</t>
  </si>
  <si>
    <t>CUMC380311HQTRJN07</t>
  </si>
  <si>
    <t>CONSTANTINO</t>
  </si>
  <si>
    <t>C963</t>
  </si>
  <si>
    <t>CONSTANTINO CRUZ MEJIA</t>
  </si>
  <si>
    <t>CUMC380311</t>
  </si>
  <si>
    <t>PES-CAD-0828</t>
  </si>
  <si>
    <t>CURL590811HQTRJS02</t>
  </si>
  <si>
    <t>C964</t>
  </si>
  <si>
    <t>LUIS CRUZ ROJO</t>
  </si>
  <si>
    <t>CURL590811</t>
  </si>
  <si>
    <t>PES-CAD-0829</t>
  </si>
  <si>
    <t>CUGL550610HQTRRN09</t>
  </si>
  <si>
    <t>C965</t>
  </si>
  <si>
    <t>LEONARDO CRUZ GARCIA</t>
  </si>
  <si>
    <t>CUGL550610</t>
  </si>
  <si>
    <t>PES-CAD-0830</t>
  </si>
  <si>
    <t>CULF581027HQTRZL05</t>
  </si>
  <si>
    <t>J FLORENCIO</t>
  </si>
  <si>
    <t>C966</t>
  </si>
  <si>
    <t>J FLORENCIO CRUZ LAZARO</t>
  </si>
  <si>
    <t>CULF581027</t>
  </si>
  <si>
    <t>PES-CAD-0831</t>
  </si>
  <si>
    <t>CUMA711208HQTRRL08</t>
  </si>
  <si>
    <t>C967</t>
  </si>
  <si>
    <t>ALFREDO CRUZ MARTINEZ</t>
  </si>
  <si>
    <t>CUMA711208</t>
  </si>
  <si>
    <t>PES-CAD-0832</t>
  </si>
  <si>
    <t>CUDC600217HQTRMN08</t>
  </si>
  <si>
    <t>C968</t>
  </si>
  <si>
    <t>CONSTANTINO CRUZ DOMINGUEZ</t>
  </si>
  <si>
    <t>CUDC600217</t>
  </si>
  <si>
    <t>PES-CAD-0833</t>
  </si>
  <si>
    <t>CULF450128HQTRZL00</t>
  </si>
  <si>
    <t>FELIPE JULIAN</t>
  </si>
  <si>
    <t>C969</t>
  </si>
  <si>
    <t>FELIPE JULIAN CRUZ LAZARO</t>
  </si>
  <si>
    <t>CULF450128</t>
  </si>
  <si>
    <t>PES-CAD-0835</t>
  </si>
  <si>
    <t>DOHD741019HQTMRN05</t>
  </si>
  <si>
    <t>C970</t>
  </si>
  <si>
    <t>DANIEL DOMINGUEZ HERNANDEZ</t>
  </si>
  <si>
    <t>DOHD741019</t>
  </si>
  <si>
    <t>PES-CAD-0836</t>
  </si>
  <si>
    <t>DOCI570711HQTMRG07</t>
  </si>
  <si>
    <t>IGNACIO</t>
  </si>
  <si>
    <t>C971</t>
  </si>
  <si>
    <t>IGNACIO DOMINGUEZ CRUZ</t>
  </si>
  <si>
    <t>DOCI570711</t>
  </si>
  <si>
    <t>PES-CAD-0837</t>
  </si>
  <si>
    <t>DOCA380515MQTMRN07</t>
  </si>
  <si>
    <t>C972</t>
  </si>
  <si>
    <t>ANGELA DOMINGUEZ CRUZ</t>
  </si>
  <si>
    <t>DOCA380515</t>
  </si>
  <si>
    <t>PES-CAD-0838</t>
  </si>
  <si>
    <t>DOSM380109MQTMNR08</t>
  </si>
  <si>
    <t>MARCIANA</t>
  </si>
  <si>
    <t>C973</t>
  </si>
  <si>
    <t>MARCIANA DOMINGUEZ SANCHEZ</t>
  </si>
  <si>
    <t>DOSM380109</t>
  </si>
  <si>
    <t>PES-CAD-0839</t>
  </si>
  <si>
    <t>DOMM630228HQTMQC03</t>
  </si>
  <si>
    <t>C974</t>
  </si>
  <si>
    <t>MACARIO DOMINGUEZ MAQUEDA</t>
  </si>
  <si>
    <t>DOMM630228</t>
  </si>
  <si>
    <t>PES-CAD-0840</t>
  </si>
  <si>
    <t>DORM770223HQTMSR00</t>
  </si>
  <si>
    <t>C975</t>
  </si>
  <si>
    <t>MARTIN DOMINGUEZ RESENDIZ</t>
  </si>
  <si>
    <t>DORM770223</t>
  </si>
  <si>
    <t>PES-CAD-0841</t>
  </si>
  <si>
    <t>DOAM381208HQTMLR06</t>
  </si>
  <si>
    <t>C976</t>
  </si>
  <si>
    <t>MARCELINO DOMINGUEZ ALMARAZ</t>
  </si>
  <si>
    <t>DOAM381208</t>
  </si>
  <si>
    <t>PES-CAD-0844</t>
  </si>
  <si>
    <t>LADG921002HQTZMD00</t>
  </si>
  <si>
    <t>C977</t>
  </si>
  <si>
    <t>JOSE GUADALUPE LAZARO DOMINGUEZ</t>
  </si>
  <si>
    <t>LADG921002</t>
  </si>
  <si>
    <t>PES-CAD-0845</t>
  </si>
  <si>
    <t>LARM630213HQTZSR07</t>
  </si>
  <si>
    <t>C978</t>
  </si>
  <si>
    <t>MAURO LAZARO RESENDIZ</t>
  </si>
  <si>
    <t>LARM630213</t>
  </si>
  <si>
    <t>PES-CAD-0847</t>
  </si>
  <si>
    <t>MAOM450311MQTRCR04</t>
  </si>
  <si>
    <t>MARGARITA JOSEFINA</t>
  </si>
  <si>
    <t>C979</t>
  </si>
  <si>
    <t>MARGARITA JOSEFINA MARTINEZ OCAMPO</t>
  </si>
  <si>
    <t>MAOM450311</t>
  </si>
  <si>
    <t>PES-CAD-0848</t>
  </si>
  <si>
    <t>MAHM471104MQTRRD00</t>
  </si>
  <si>
    <t>MODESTA</t>
  </si>
  <si>
    <t>SAN JUAN PABLO II</t>
  </si>
  <si>
    <t>C980</t>
  </si>
  <si>
    <t>MODESTA MARTINEZ HERNANDEZ</t>
  </si>
  <si>
    <t>MAHM471104</t>
  </si>
  <si>
    <t>PES-CAD-0849</t>
  </si>
  <si>
    <t>MATL430429MQTRRS05</t>
  </si>
  <si>
    <t>C981</t>
  </si>
  <si>
    <t>MARIA LUISA MARTINEZ TREJO</t>
  </si>
  <si>
    <t>MATL430429</t>
  </si>
  <si>
    <t>PES-CAD-0850</t>
  </si>
  <si>
    <t>MAHC531208HQTRRN01</t>
  </si>
  <si>
    <t>J CONCEPCION</t>
  </si>
  <si>
    <t>C982</t>
  </si>
  <si>
    <t>J CONCEPCION MARTINEZ HERNANDEZ</t>
  </si>
  <si>
    <t>MAHC531208</t>
  </si>
  <si>
    <t>PES-CAD-0852</t>
  </si>
  <si>
    <t>RECA491121MQTSRN00</t>
  </si>
  <si>
    <t>MARIA ANTONIETA CATALINA</t>
  </si>
  <si>
    <t>C983</t>
  </si>
  <si>
    <t>MARIA ANTONIETA CATALINA RESENDIZ CRUZ</t>
  </si>
  <si>
    <t>RECA491121</t>
  </si>
  <si>
    <t>PES-CAD-0855</t>
  </si>
  <si>
    <t>ROSP471101MMCSGS00</t>
  </si>
  <si>
    <t>PASCUALA</t>
  </si>
  <si>
    <t>SEGUNDO</t>
  </si>
  <si>
    <t>C984</t>
  </si>
  <si>
    <t>PASCUALA ROSARIO SEGUNDO</t>
  </si>
  <si>
    <t>ROSP471101</t>
  </si>
  <si>
    <t>PES-CAD-0856</t>
  </si>
  <si>
    <t>VACR900420HQTLRL07</t>
  </si>
  <si>
    <t>RAUL</t>
  </si>
  <si>
    <t>C985</t>
  </si>
  <si>
    <t>RAUL VALENCIA CRUZ</t>
  </si>
  <si>
    <t>VACR900420</t>
  </si>
  <si>
    <t>PES-CAD-1453</t>
  </si>
  <si>
    <t>CORI320405MQTRSR09</t>
  </si>
  <si>
    <t>MARIA IRENE</t>
  </si>
  <si>
    <t>RANCHO NUEVO SOMBRERETE</t>
  </si>
  <si>
    <t>C986</t>
  </si>
  <si>
    <t>MARIA IRENE CORTES RESENDIZ</t>
  </si>
  <si>
    <t>CORI320405</t>
  </si>
  <si>
    <t>PES-CAD-1446</t>
  </si>
  <si>
    <t>CERM690224HQTRST08</t>
  </si>
  <si>
    <t>SAN ANTONIO DE LA CAÑADA</t>
  </si>
  <si>
    <t>C987</t>
  </si>
  <si>
    <t>MATIAS CERVANTES RESENDIZ</t>
  </si>
  <si>
    <t>CERM690224</t>
  </si>
  <si>
    <t>PES-CAD-1447</t>
  </si>
  <si>
    <t>CEEM470929HQTRNG00</t>
  </si>
  <si>
    <t>DIVISIÓN DEL NORTE</t>
  </si>
  <si>
    <t>C988</t>
  </si>
  <si>
    <t>MIGUEL CERVANTES ENCARNACION</t>
  </si>
  <si>
    <t>CEEM470929</t>
  </si>
  <si>
    <t>PES-CAD-1448</t>
  </si>
  <si>
    <t>CEEA370402HQTRNN01</t>
  </si>
  <si>
    <t>C989</t>
  </si>
  <si>
    <t>ANTONIO CERVANTES ENCARNACION</t>
  </si>
  <si>
    <t>CEEA370402</t>
  </si>
  <si>
    <t>PES-CAD-1462</t>
  </si>
  <si>
    <t>EACC460311MQTNRR04</t>
  </si>
  <si>
    <t>CARMEN</t>
  </si>
  <si>
    <t>C990</t>
  </si>
  <si>
    <t>CARMEN ENCARNACION CORTEZ</t>
  </si>
  <si>
    <t>EACC460311</t>
  </si>
  <si>
    <t>PES-CAD-1463</t>
  </si>
  <si>
    <t>EAMD551201HQTNRN02</t>
  </si>
  <si>
    <t>J DANIEL</t>
  </si>
  <si>
    <t>5 DE FEBRERO</t>
  </si>
  <si>
    <t>C991</t>
  </si>
  <si>
    <t>J DANIEL ENCARNACION MARTINEZ</t>
  </si>
  <si>
    <t>EAMD551201</t>
  </si>
  <si>
    <t>PES-CAD-1467</t>
  </si>
  <si>
    <t>EACS491126HQTNRS02</t>
  </si>
  <si>
    <t>JOSE SOSTENES</t>
  </si>
  <si>
    <t>DIVICION DEL NORTE</t>
  </si>
  <si>
    <t>C992</t>
  </si>
  <si>
    <t>JOSE SOSTENES ENCARNACION CRUZ</t>
  </si>
  <si>
    <t>EACS491126</t>
  </si>
  <si>
    <t>PES-CAD-1517</t>
  </si>
  <si>
    <t>MACL620628HDFRRS03</t>
  </si>
  <si>
    <t>LAS SABILAS</t>
  </si>
  <si>
    <t>C993</t>
  </si>
  <si>
    <t>JOSE LUIS MARTINEZ CORTEZ</t>
  </si>
  <si>
    <t>MACL620628</t>
  </si>
  <si>
    <t>PES-CAD-1597</t>
  </si>
  <si>
    <t>MUCS470310HQTXRL00</t>
  </si>
  <si>
    <t>C994</t>
  </si>
  <si>
    <t>SALOMON MUÑOZ CORTES</t>
  </si>
  <si>
    <t>MUCS470310</t>
  </si>
  <si>
    <t>PES-CAD-1598</t>
  </si>
  <si>
    <t>MUEA480802HQTXNL07</t>
  </si>
  <si>
    <t>C995</t>
  </si>
  <si>
    <t>ALFONSO MUÑOZ ENCARNACION</t>
  </si>
  <si>
    <t>MUEA480802</t>
  </si>
  <si>
    <t>PES-CAD-1599</t>
  </si>
  <si>
    <t>MUCC350211HQTXRL07</t>
  </si>
  <si>
    <t>C996</t>
  </si>
  <si>
    <t>CELERINO MUÑOZ CORTES</t>
  </si>
  <si>
    <t>MUCC350211</t>
  </si>
  <si>
    <t>PES-CAD-0823</t>
  </si>
  <si>
    <t>CULM420912MQTRZR09</t>
  </si>
  <si>
    <t>REVOLUCION</t>
  </si>
  <si>
    <t>C997</t>
  </si>
  <si>
    <t>MARIA CRUZ LAZARO</t>
  </si>
  <si>
    <t>CULM420912</t>
  </si>
  <si>
    <t>PES-CAD-1010</t>
  </si>
  <si>
    <t>ROTR240425HQTDRC04</t>
  </si>
  <si>
    <t>J RICARDO</t>
  </si>
  <si>
    <t>C998</t>
  </si>
  <si>
    <t>J RICARDO RODRIGUEZ TREJO</t>
  </si>
  <si>
    <t>ROTR240425</t>
  </si>
  <si>
    <t>PES-CAD-0529</t>
  </si>
  <si>
    <t>PECA491119HQTRRN09</t>
  </si>
  <si>
    <t>ANDRES J GUADALUPE</t>
  </si>
  <si>
    <t>SAN JAVIER</t>
  </si>
  <si>
    <t>C999</t>
  </si>
  <si>
    <t>ANDRES J GUADALUPE PEREZ CRUZ</t>
  </si>
  <si>
    <t>PECA491119</t>
  </si>
  <si>
    <t>PES-CAD-0536</t>
  </si>
  <si>
    <t>REPN501201MQTSRT02</t>
  </si>
  <si>
    <t>MARIA NATALIA</t>
  </si>
  <si>
    <t>C1000</t>
  </si>
  <si>
    <t>MARIA NATALIA RESENDIZ PEREZ</t>
  </si>
  <si>
    <t>REPN501201</t>
  </si>
  <si>
    <t>PES-CAD-1155</t>
  </si>
  <si>
    <t>BATA550616MQTRRL07</t>
  </si>
  <si>
    <t>ALICIA</t>
  </si>
  <si>
    <t>C1001</t>
  </si>
  <si>
    <t>ALICIA BARRON TREJO</t>
  </si>
  <si>
    <t>BATA550616</t>
  </si>
  <si>
    <t>PES-CAD-1156</t>
  </si>
  <si>
    <t>CAGG660915HQTHNS03</t>
  </si>
  <si>
    <t>GASPAR</t>
  </si>
  <si>
    <t>MARCIANO MARTINEZ GUDIÑO</t>
  </si>
  <si>
    <t>C1002</t>
  </si>
  <si>
    <t>GASPAR CHAVEZ GONZALEZ</t>
  </si>
  <si>
    <t>CAGG660915</t>
  </si>
  <si>
    <t>PES-CAD-1157</t>
  </si>
  <si>
    <t>CAGI540405MQTHNR01</t>
  </si>
  <si>
    <t>LAS CRUCES</t>
  </si>
  <si>
    <t>C1003</t>
  </si>
  <si>
    <t>MA IRENE CHAVEZ GONZALEZ</t>
  </si>
  <si>
    <t>CAGI540405</t>
  </si>
  <si>
    <t>PES-CAD-1158</t>
  </si>
  <si>
    <t>COCA800820MQTRRN01</t>
  </si>
  <si>
    <t>ANAJELI</t>
  </si>
  <si>
    <t>C1004</t>
  </si>
  <si>
    <t>ANAJELI CORTEZ CRUZ</t>
  </si>
  <si>
    <t>COCA800820</t>
  </si>
  <si>
    <t>PES-CAD-1159</t>
  </si>
  <si>
    <t>COCC530304HQTRRS05</t>
  </si>
  <si>
    <t>C1005</t>
  </si>
  <si>
    <t>CASIMIRO CORTEZ CRUZ</t>
  </si>
  <si>
    <t>COCC530304</t>
  </si>
  <si>
    <t>PES-CAD-1160</t>
  </si>
  <si>
    <t>COCJ710607HQTRRR01</t>
  </si>
  <si>
    <t>JORGE</t>
  </si>
  <si>
    <t>C1006</t>
  </si>
  <si>
    <t>JORGE CORTEZ CRUZ</t>
  </si>
  <si>
    <t>COCJ710607</t>
  </si>
  <si>
    <t>PES-CAD-1163</t>
  </si>
  <si>
    <t>CUMC320923HQTRRM08</t>
  </si>
  <si>
    <t>JOSE CAMILO</t>
  </si>
  <si>
    <t>C1007</t>
  </si>
  <si>
    <t>JOSE CAMILO CRUZ MARTINEZ</t>
  </si>
  <si>
    <t>CUMC320923</t>
  </si>
  <si>
    <t>PES-CAD-1164</t>
  </si>
  <si>
    <t>CUPA700330HQTRRN04</t>
  </si>
  <si>
    <t>JOSE ANGEL</t>
  </si>
  <si>
    <t>SAN JUAN DEL RIO XILITLA</t>
  </si>
  <si>
    <t>C1008</t>
  </si>
  <si>
    <t>JOSE ANGEL CRUZ PEREZ</t>
  </si>
  <si>
    <t>CUPA700330</t>
  </si>
  <si>
    <t>PES-CAD-1165</t>
  </si>
  <si>
    <t>CUCT630607HQTRRB03</t>
  </si>
  <si>
    <t>TIBURCIO CLAUDIO</t>
  </si>
  <si>
    <t>C1009</t>
  </si>
  <si>
    <t>TIBURCIO CLAUDIO CRUZ CRUZ</t>
  </si>
  <si>
    <t>CUCT630607</t>
  </si>
  <si>
    <t>PES-CAD-1166</t>
  </si>
  <si>
    <t>CUCG720204HQTRRL03</t>
  </si>
  <si>
    <t>FRANCISCO CRUZ</t>
  </si>
  <si>
    <t>C1010</t>
  </si>
  <si>
    <t>GILBERTO CRUZ CORTES</t>
  </si>
  <si>
    <t>CUCG720204</t>
  </si>
  <si>
    <t>PES-CAD-1169</t>
  </si>
  <si>
    <t>CUCG720205MQTRRD08</t>
  </si>
  <si>
    <t>MARIA GUADALUPE</t>
  </si>
  <si>
    <t>C1011</t>
  </si>
  <si>
    <t>MARIA GUADALUPE CRUZ CRUZ</t>
  </si>
  <si>
    <t>CUCG720205</t>
  </si>
  <si>
    <t>PES-CAD-1170</t>
  </si>
  <si>
    <t>CUCS550725HQTRRN07</t>
  </si>
  <si>
    <t>C1012</t>
  </si>
  <si>
    <t>SANTIAGO CRUZ CRUZ</t>
  </si>
  <si>
    <t>CUCS550725</t>
  </si>
  <si>
    <t>PES-CAD-1171</t>
  </si>
  <si>
    <t>CURH510907HQTRSL05</t>
  </si>
  <si>
    <t>HILARION GONZALO</t>
  </si>
  <si>
    <t>C1013</t>
  </si>
  <si>
    <t>HILARION GONZALO CRUZ RESENDIZ</t>
  </si>
  <si>
    <t>CURH510907</t>
  </si>
  <si>
    <t>PES-CAD-1172</t>
  </si>
  <si>
    <t>CUCI700224MQTRRR08</t>
  </si>
  <si>
    <t>C1014</t>
  </si>
  <si>
    <t>MARIA IRMA CRUZ CORTES</t>
  </si>
  <si>
    <t>CUCI700224</t>
  </si>
  <si>
    <t>PES-CAD-1173</t>
  </si>
  <si>
    <t>CUCT391219HQTRRM08</t>
  </si>
  <si>
    <t>C1015</t>
  </si>
  <si>
    <t>TIMOTEO CRUZ CRUZ</t>
  </si>
  <si>
    <t>CUCT391219</t>
  </si>
  <si>
    <t>PES-CAD-1174</t>
  </si>
  <si>
    <t>CURA550410MQTRSP01</t>
  </si>
  <si>
    <t>APOLONIA JUANA</t>
  </si>
  <si>
    <t>C1016</t>
  </si>
  <si>
    <t>APOLONIA JUANA CRUZ RESENDIZ</t>
  </si>
  <si>
    <t>CURA550410</t>
  </si>
  <si>
    <t>PES-CAD-1175</t>
  </si>
  <si>
    <t>CUPR770320HQTRRB09</t>
  </si>
  <si>
    <t>C1017</t>
  </si>
  <si>
    <t>ROBERTO CRUZ PEREZ</t>
  </si>
  <si>
    <t>CUPR770320</t>
  </si>
  <si>
    <t>PES-CAD-1176</t>
  </si>
  <si>
    <t>CUMR531014HQTRRL08</t>
  </si>
  <si>
    <t>ROLANDO</t>
  </si>
  <si>
    <t>ERMITA</t>
  </si>
  <si>
    <t>C1018</t>
  </si>
  <si>
    <t>ROLANDO CRUZ MARTINEZ</t>
  </si>
  <si>
    <t>CUMR531014</t>
  </si>
  <si>
    <t>PES-CAD-1177</t>
  </si>
  <si>
    <t>CUVE600419HQTRZL04</t>
  </si>
  <si>
    <t>ELFEGO CAMERINO</t>
  </si>
  <si>
    <t>VAZQUEZ</t>
  </si>
  <si>
    <t>PEDREGAL</t>
  </si>
  <si>
    <t>C1019</t>
  </si>
  <si>
    <t>ELFEGO CAMERINO CRUZ VAZQUEZ</t>
  </si>
  <si>
    <t>CUVE600419</t>
  </si>
  <si>
    <t>PES-CAD-1178</t>
  </si>
  <si>
    <t>CUCL740309HQTRRS02</t>
  </si>
  <si>
    <t>RAMON CRUZ</t>
  </si>
  <si>
    <t>C1020</t>
  </si>
  <si>
    <t>LUIS CRUZ CRUZ</t>
  </si>
  <si>
    <t>CUCL740309</t>
  </si>
  <si>
    <t>PES-CAD-1180</t>
  </si>
  <si>
    <t>CUSF681020MQTRNL08</t>
  </si>
  <si>
    <t>FELICIANA NATALIA</t>
  </si>
  <si>
    <t>C1021</t>
  </si>
  <si>
    <t>FELICIANA NATALIA CRUZ SANCHEZ</t>
  </si>
  <si>
    <t>CUSF681020</t>
  </si>
  <si>
    <t>PES-CAD-1181</t>
  </si>
  <si>
    <t>CUVF580310MQTRZL01</t>
  </si>
  <si>
    <t>FLORENCIA TOMASA</t>
  </si>
  <si>
    <t>C1022</t>
  </si>
  <si>
    <t>FLORENCIA TOMASA CRUZ VAZQUEZ</t>
  </si>
  <si>
    <t>CUVF580310</t>
  </si>
  <si>
    <t>PES-CAD-1182</t>
  </si>
  <si>
    <t>CUMG540313HQTRQR06</t>
  </si>
  <si>
    <t>GERARDO RAYMUNDO</t>
  </si>
  <si>
    <t>C1023</t>
  </si>
  <si>
    <t>GERARDO RAYMUNDO CRUZ MAQUEDA</t>
  </si>
  <si>
    <t>CUMG540313</t>
  </si>
  <si>
    <t>PES-CAD-1183</t>
  </si>
  <si>
    <t>CUCJ560216HHGRRN04</t>
  </si>
  <si>
    <t>C1024</t>
  </si>
  <si>
    <t>JUAN CRUZ CRUZ</t>
  </si>
  <si>
    <t>CUCJ560216</t>
  </si>
  <si>
    <t>PES-CAD-1184</t>
  </si>
  <si>
    <t>CUCE450302MQTRRN07</t>
  </si>
  <si>
    <t>ENRIQUETA EUFRASIA</t>
  </si>
  <si>
    <t>C1025</t>
  </si>
  <si>
    <t>ENRIQUETA EUFRASIA CRUZ CRUZ</t>
  </si>
  <si>
    <t>CUCE450302</t>
  </si>
  <si>
    <t>PES-CAD-1185</t>
  </si>
  <si>
    <t>CUMF591001MQTRQL06</t>
  </si>
  <si>
    <t>FELICITAS</t>
  </si>
  <si>
    <t>C1026</t>
  </si>
  <si>
    <t>FELICITAS CRUZ MAQUEDA</t>
  </si>
  <si>
    <t>CUMF591001</t>
  </si>
  <si>
    <t>PES-CAD-1186</t>
  </si>
  <si>
    <t>CUMJ630514MDFRQN02</t>
  </si>
  <si>
    <t>LA LAGUNA</t>
  </si>
  <si>
    <t>C1027</t>
  </si>
  <si>
    <t>JUANA CRUZ MAQUEDA</t>
  </si>
  <si>
    <t>CUMJ630514</t>
  </si>
  <si>
    <t>PES-CAD-1187</t>
  </si>
  <si>
    <t>CUCC650807HQTRRL05</t>
  </si>
  <si>
    <t>CALLETANO RICARDO</t>
  </si>
  <si>
    <t>C1028</t>
  </si>
  <si>
    <t>CALLETANO RICARDO CRUZ DE LA CRUZ</t>
  </si>
  <si>
    <t>CUCC650807</t>
  </si>
  <si>
    <t>PES-CAD-1188</t>
  </si>
  <si>
    <t>CURM320801HQTRSR09</t>
  </si>
  <si>
    <t>MAURILIO</t>
  </si>
  <si>
    <t>C1029</t>
  </si>
  <si>
    <t>MAURILIO CRUZ RESENDIZ</t>
  </si>
  <si>
    <t>CURM320801</t>
  </si>
  <si>
    <t>PES-CAD-1189</t>
  </si>
  <si>
    <t>CUPA630613MQTRRN09</t>
  </si>
  <si>
    <t>ANTONIA CIRILA</t>
  </si>
  <si>
    <t>C1030</t>
  </si>
  <si>
    <t>ANTONIA CIRILA CRUZ PEREZ</t>
  </si>
  <si>
    <t>CUPA630613</t>
  </si>
  <si>
    <t>PES-CAD-1190</t>
  </si>
  <si>
    <t>CURA420219HQTRSR09</t>
  </si>
  <si>
    <t>ARCADIO</t>
  </si>
  <si>
    <t>SAN FELIPE</t>
  </si>
  <si>
    <t>C1031</t>
  </si>
  <si>
    <t>ARCADIO CRUZ RESENDIZ</t>
  </si>
  <si>
    <t>CURA420219</t>
  </si>
  <si>
    <t>PES-CAD-1191</t>
  </si>
  <si>
    <t>CUCP570128MQTRRT04</t>
  </si>
  <si>
    <t>PETRA PATRICIA</t>
  </si>
  <si>
    <t>C1032</t>
  </si>
  <si>
    <t>PETRA PATRICIA CRUZ CRUZ</t>
  </si>
  <si>
    <t>CUCP570128</t>
  </si>
  <si>
    <t>PES-CAD-1194</t>
  </si>
  <si>
    <t>MASJ361121HQTQRS04</t>
  </si>
  <si>
    <t>SANTIAGO ALVARADO</t>
  </si>
  <si>
    <t>C1033</t>
  </si>
  <si>
    <t>JOSE MAQUEDA SERRANO</t>
  </si>
  <si>
    <t>MASJ361121</t>
  </si>
  <si>
    <t>PES-CAD-1195</t>
  </si>
  <si>
    <t>MARA800706HQTQSL04</t>
  </si>
  <si>
    <t>CELSO DE LA CRUZ</t>
  </si>
  <si>
    <t>C1034</t>
  </si>
  <si>
    <t>ALFREDO MAQUEDA RESENDIZ</t>
  </si>
  <si>
    <t>MARA800706</t>
  </si>
  <si>
    <t>PES-CAD-1196</t>
  </si>
  <si>
    <t>MACJ710402MQTQRN03</t>
  </si>
  <si>
    <t>C1035</t>
  </si>
  <si>
    <t>JUANA MAQUEDA CRUZ</t>
  </si>
  <si>
    <t>MACJ710402</t>
  </si>
  <si>
    <t>PES-CAD-1197</t>
  </si>
  <si>
    <t>MARE600418MQTQSL07</t>
  </si>
  <si>
    <t>ELEUTERIA ANA</t>
  </si>
  <si>
    <t>MELITON MAQUEDA</t>
  </si>
  <si>
    <t>C1036</t>
  </si>
  <si>
    <t>ELEUTERIA ANA MAQUEDA RESENDIZ</t>
  </si>
  <si>
    <t>MARE600418</t>
  </si>
  <si>
    <t>PES-CAD-1198</t>
  </si>
  <si>
    <t>MACJ400104HQTQRN03</t>
  </si>
  <si>
    <t>JUAN PRISCILIANO</t>
  </si>
  <si>
    <t>C1037</t>
  </si>
  <si>
    <t>JUAN PRISCILIANO MAQUEDA DE LA CRUZ</t>
  </si>
  <si>
    <t>MACJ400104</t>
  </si>
  <si>
    <t>PES-CAD-1199</t>
  </si>
  <si>
    <t>MACP420915HQTQRR00</t>
  </si>
  <si>
    <t>C1038</t>
  </si>
  <si>
    <t>PORFIRIO MAQUEDA CRUZ</t>
  </si>
  <si>
    <t>MACP420915</t>
  </si>
  <si>
    <t>PES-CAD-1200</t>
  </si>
  <si>
    <t>MXME430808MQTRRM06</t>
  </si>
  <si>
    <t>C1039</t>
  </si>
  <si>
    <t>MXME430808</t>
  </si>
  <si>
    <t>PES-CAD-1201</t>
  </si>
  <si>
    <t>MACM711207HQTRRN08</t>
  </si>
  <si>
    <t>C1040</t>
  </si>
  <si>
    <t>MANUEL MARTINEZ CRUZ</t>
  </si>
  <si>
    <t>MACM711207</t>
  </si>
  <si>
    <t>PES-CAD-1202</t>
  </si>
  <si>
    <t>MACE590902HQTRRS04</t>
  </si>
  <si>
    <t>ESTEBAN CRISANTO</t>
  </si>
  <si>
    <t>LEOPOLDO MARTINEZ</t>
  </si>
  <si>
    <t>C1041</t>
  </si>
  <si>
    <t>ESTEBAN CRISANTO MARTINEZ CRUZ</t>
  </si>
  <si>
    <t>MACE590902</t>
  </si>
  <si>
    <t>PES-CAD-1203</t>
  </si>
  <si>
    <t>MASN410201MQTRNT08</t>
  </si>
  <si>
    <t>C1042</t>
  </si>
  <si>
    <t>NATALIA MARTINEZ SANCHEZ</t>
  </si>
  <si>
    <t>MASN410201</t>
  </si>
  <si>
    <t>PES-CAD-1204</t>
  </si>
  <si>
    <t>MARM460914HQTRSG08</t>
  </si>
  <si>
    <t>MIGUEL CARLOS</t>
  </si>
  <si>
    <t>C1043</t>
  </si>
  <si>
    <t>MIGUEL CARLOS MARTINEZ RESENDIZ</t>
  </si>
  <si>
    <t>MARM460914</t>
  </si>
  <si>
    <t>PES-CAD-1205</t>
  </si>
  <si>
    <t>MARM710216HQTRSR04</t>
  </si>
  <si>
    <t>C1044</t>
  </si>
  <si>
    <t>MARGARITO MARTINEZ RESENDIZ</t>
  </si>
  <si>
    <t>MARM710216</t>
  </si>
  <si>
    <t>PES-CAD-1206</t>
  </si>
  <si>
    <t>MACD490906HQTRRN05</t>
  </si>
  <si>
    <t>DONACIANO EUSTAQUIO</t>
  </si>
  <si>
    <t>C1045</t>
  </si>
  <si>
    <t>DONACIANO EUSTAQUIO MARTINEZ CRUZ</t>
  </si>
  <si>
    <t>MACD490906</t>
  </si>
  <si>
    <t>PES-CAD-1207</t>
  </si>
  <si>
    <t>MAMF550308HQTRRL07</t>
  </si>
  <si>
    <t>FILEMON FERNANDO</t>
  </si>
  <si>
    <t>A SOMBRERETE</t>
  </si>
  <si>
    <t>C1046</t>
  </si>
  <si>
    <t>FILEMON FERNANDO MARTINEZ MARTINEZ</t>
  </si>
  <si>
    <t>MAMF550308</t>
  </si>
  <si>
    <t>PES-CAD-1209</t>
  </si>
  <si>
    <t>MECJ690123HQTNRV02</t>
  </si>
  <si>
    <t>C1047</t>
  </si>
  <si>
    <t>JUVENTINO MENTADO CRUZ</t>
  </si>
  <si>
    <t>MECJ690123</t>
  </si>
  <si>
    <t>PES-CAD-1211</t>
  </si>
  <si>
    <t>PECS420923MQTRRV06</t>
  </si>
  <si>
    <t>SEVERIANA</t>
  </si>
  <si>
    <t>C1048</t>
  </si>
  <si>
    <t>SEVERIANA PEREZ CRUZ</t>
  </si>
  <si>
    <t>PECS420923</t>
  </si>
  <si>
    <t>PES-CAD-1213</t>
  </si>
  <si>
    <t>PERD740604HQTRSV02</t>
  </si>
  <si>
    <t>DAVID QUIRINO</t>
  </si>
  <si>
    <t>C1049</t>
  </si>
  <si>
    <t>DAVID QUIRINO PEREZ RESENDIZ</t>
  </si>
  <si>
    <t>PERD740604</t>
  </si>
  <si>
    <t>PES-CAD-1215</t>
  </si>
  <si>
    <t>PERL561209HQTRSC01</t>
  </si>
  <si>
    <t>LEOCADIO REYES</t>
  </si>
  <si>
    <t>C1050</t>
  </si>
  <si>
    <t>LEOCADIO REYES PEREZ RESENDIZ</t>
  </si>
  <si>
    <t>PERL561209</t>
  </si>
  <si>
    <t>PES-CAD-1217</t>
  </si>
  <si>
    <t>RAMC740426HMCMRS05</t>
  </si>
  <si>
    <t>CESAR ALEJANDRO</t>
  </si>
  <si>
    <t>C1051</t>
  </si>
  <si>
    <t>CESAR ALEJANDRO RAMIREZ MARTINEZ</t>
  </si>
  <si>
    <t>RAMC740426</t>
  </si>
  <si>
    <t>PES-CAD-1218</t>
  </si>
  <si>
    <t>RARL790621HQTMSS05</t>
  </si>
  <si>
    <t>C1052</t>
  </si>
  <si>
    <t>LUIS RAMOS RESENDIZ</t>
  </si>
  <si>
    <t>RARL790621</t>
  </si>
  <si>
    <t>PES-CAD-1219</t>
  </si>
  <si>
    <t>RAMG381218MQTMRD06</t>
  </si>
  <si>
    <t>C1053</t>
  </si>
  <si>
    <t>MA GUADALUPE RAMOS MARTINEZ</t>
  </si>
  <si>
    <t>RAMG381218</t>
  </si>
  <si>
    <t>PES-CAD-1220</t>
  </si>
  <si>
    <t>REPM531104MQTSRD03</t>
  </si>
  <si>
    <t>C1054</t>
  </si>
  <si>
    <t>MODESTA RESENDIZ PEREZ</t>
  </si>
  <si>
    <t>REPM531104</t>
  </si>
  <si>
    <t>PES-CAD-1221</t>
  </si>
  <si>
    <t>REPB610331HQTSRN07</t>
  </si>
  <si>
    <t>BENJAMIN JORGE</t>
  </si>
  <si>
    <t>ROMUALDO VAZQUEZ</t>
  </si>
  <si>
    <t>C1055</t>
  </si>
  <si>
    <t>BENJAMIN JORGE RESENDIZ PEREZ</t>
  </si>
  <si>
    <t>REPB610331</t>
  </si>
  <si>
    <t>PES-CAD-1222</t>
  </si>
  <si>
    <t>REPM620426MQTSRR08</t>
  </si>
  <si>
    <t>MARCELINA JUANA</t>
  </si>
  <si>
    <t>C1056</t>
  </si>
  <si>
    <t>MARCELINA JUANA RESENDIZ PEREZ</t>
  </si>
  <si>
    <t>REPM620426</t>
  </si>
  <si>
    <t>PES-CAD-1223</t>
  </si>
  <si>
    <t>REPM640603HQTSRN02</t>
  </si>
  <si>
    <t>C1057</t>
  </si>
  <si>
    <t>MANUEL RESENDIZ PEREZ</t>
  </si>
  <si>
    <t>REPM640603</t>
  </si>
  <si>
    <t>PES-CAD-1224</t>
  </si>
  <si>
    <t>REMT411015MQTSRR04</t>
  </si>
  <si>
    <t>MA TERESA</t>
  </si>
  <si>
    <t>C1058</t>
  </si>
  <si>
    <t>MA TERESA RESENDIZ MARTINEZ</t>
  </si>
  <si>
    <t>REMT411015</t>
  </si>
  <si>
    <t>PES-CAD-1225</t>
  </si>
  <si>
    <t>RERD600309HQTSSM05</t>
  </si>
  <si>
    <t>DOMINGO RICARDO</t>
  </si>
  <si>
    <t>C1059</t>
  </si>
  <si>
    <t>DOMINGO RICARDO RESENDIZ RESENDIZ</t>
  </si>
  <si>
    <t>RERD600309</t>
  </si>
  <si>
    <t>PES-CAD-1226</t>
  </si>
  <si>
    <t>RECJ681227MQTSRN05</t>
  </si>
  <si>
    <t>JUANA PAULA</t>
  </si>
  <si>
    <t>C1060</t>
  </si>
  <si>
    <t>JUANA PAULA RESENDIZ CRUZ</t>
  </si>
  <si>
    <t>RECJ681227</t>
  </si>
  <si>
    <t>PES-CAD-1227</t>
  </si>
  <si>
    <t>RECV790518HQTSRN03</t>
  </si>
  <si>
    <t>C1061</t>
  </si>
  <si>
    <t>VENANCIO RESENDIZ CRUZ</t>
  </si>
  <si>
    <t>RECV790518</t>
  </si>
  <si>
    <t>PES-CAD-1228</t>
  </si>
  <si>
    <t>REME600424MQTSRF05</t>
  </si>
  <si>
    <t>EUFRACIA MAGDALENA</t>
  </si>
  <si>
    <t>SAN RAMON</t>
  </si>
  <si>
    <t>C1062</t>
  </si>
  <si>
    <t>EUFRACIA MAGDALENA RESENDIZ MARTINEZ</t>
  </si>
  <si>
    <t>REME600424</t>
  </si>
  <si>
    <t>PES-CAD-1229</t>
  </si>
  <si>
    <t>REMP620124MQTSQZ03</t>
  </si>
  <si>
    <t>MA PAZ MAXIMA</t>
  </si>
  <si>
    <t>C1063</t>
  </si>
  <si>
    <t>MA PAZ MAXIMA RESENDIZ MAQUEDA</t>
  </si>
  <si>
    <t>REMP620124</t>
  </si>
  <si>
    <t>PES-CAD-1232</t>
  </si>
  <si>
    <t>ROCI581209HQTJRS01</t>
  </si>
  <si>
    <t>J ISABEL FAUSTINO</t>
  </si>
  <si>
    <t>C1064</t>
  </si>
  <si>
    <t>J ISABEL FAUSTINO ROJO CRUZ</t>
  </si>
  <si>
    <t>ROCI581209</t>
  </si>
  <si>
    <t>PES-CAD-1233</t>
  </si>
  <si>
    <t>ROCC360207MQTMRT07</t>
  </si>
  <si>
    <t>ROMERO</t>
  </si>
  <si>
    <t>C1065</t>
  </si>
  <si>
    <t>CATALINA ROMERO CRUZ</t>
  </si>
  <si>
    <t>ROCC360207</t>
  </si>
  <si>
    <t>PES-CAD-1234</t>
  </si>
  <si>
    <t>SAPJ360510MQTNRL07</t>
  </si>
  <si>
    <t>JULIANA</t>
  </si>
  <si>
    <t>C1066</t>
  </si>
  <si>
    <t>JULIANA SANCHEZ PEREZ</t>
  </si>
  <si>
    <t>SAPJ360510</t>
  </si>
  <si>
    <t>PES-CAD-1235</t>
  </si>
  <si>
    <t>SAOJ750708HQTNRV03</t>
  </si>
  <si>
    <t>C1067</t>
  </si>
  <si>
    <t>JAVIER SANCHEZ ORTIZ</t>
  </si>
  <si>
    <t>SAOJ750708</t>
  </si>
  <si>
    <t>PES-CAD-1236</t>
  </si>
  <si>
    <t>SAMC560510HQTNQR01</t>
  </si>
  <si>
    <t>CIRINO</t>
  </si>
  <si>
    <t>C1068</t>
  </si>
  <si>
    <t>CIRINO SANCHEZ MAQUEDA</t>
  </si>
  <si>
    <t>SAMC560510</t>
  </si>
  <si>
    <t>PES-CAD-1237</t>
  </si>
  <si>
    <t>SAME710215HQTNQP02</t>
  </si>
  <si>
    <t>EPIFANIO</t>
  </si>
  <si>
    <t>C1069</t>
  </si>
  <si>
    <t>EPIFANIO SANCHEZ MAQUEDA</t>
  </si>
  <si>
    <t>SAME710215</t>
  </si>
  <si>
    <t>PES-CAD-1238</t>
  </si>
  <si>
    <t>SAPC500920MQTNRN02</t>
  </si>
  <si>
    <t>C1070</t>
  </si>
  <si>
    <t>CANDIDA SANCHEZ PEREZ</t>
  </si>
  <si>
    <t>SAPC500920</t>
  </si>
  <si>
    <t>PES-CAD-1239</t>
  </si>
  <si>
    <t>SIVT490910MQTLGR00</t>
  </si>
  <si>
    <t>C1071</t>
  </si>
  <si>
    <t>TERESA SILVESTRE VEGA</t>
  </si>
  <si>
    <t>SIVT490910</t>
  </si>
  <si>
    <t>PES-CAD-1240</t>
  </si>
  <si>
    <t>VACC680304HQTZRS01</t>
  </si>
  <si>
    <t>CASIMIRO ADRIAN</t>
  </si>
  <si>
    <t>C1072</t>
  </si>
  <si>
    <t>CASIMIRO ADRIAN VAZQUEZ CRUZ</t>
  </si>
  <si>
    <t>VACC680304</t>
  </si>
  <si>
    <t>PES-CAD-1241</t>
  </si>
  <si>
    <t>VAMH650314HQTZRR08</t>
  </si>
  <si>
    <t>HERIBERTO</t>
  </si>
  <si>
    <t>C1073</t>
  </si>
  <si>
    <t>HERIBERTO VAZQUEZ MARTINEZ</t>
  </si>
  <si>
    <t>VAMH650314</t>
  </si>
  <si>
    <t>PES-CAD-1242</t>
  </si>
  <si>
    <t>VARL790305MQTZST07</t>
  </si>
  <si>
    <t>LETICIA REINA</t>
  </si>
  <si>
    <t>C1074</t>
  </si>
  <si>
    <t>LETICIA REINA VAZQUEZ RESENDIZ</t>
  </si>
  <si>
    <t>VARL790305</t>
  </si>
  <si>
    <t>PES-CAD-1243</t>
  </si>
  <si>
    <t>VACM540503MQTZRR07</t>
  </si>
  <si>
    <t>MAURA MARIA</t>
  </si>
  <si>
    <t>C1075</t>
  </si>
  <si>
    <t>MAURA MARIA VAZQUEZ CRUZ</t>
  </si>
  <si>
    <t>VACM540503</t>
  </si>
  <si>
    <t>PES-CAD-1244</t>
  </si>
  <si>
    <t>VACD420515HQTZRM02</t>
  </si>
  <si>
    <t>C1076</t>
  </si>
  <si>
    <t>DOMINGO VAZQUEZ CRUZ</t>
  </si>
  <si>
    <t>VACD420515</t>
  </si>
  <si>
    <t>PES-CAD-1245</t>
  </si>
  <si>
    <t>AERM590607HQTNSX00</t>
  </si>
  <si>
    <t>MAXIMINO</t>
  </si>
  <si>
    <t>LOS ANGELES</t>
  </si>
  <si>
    <t>C1077</t>
  </si>
  <si>
    <t>MAXIMINO ANGELES RESENDIZ</t>
  </si>
  <si>
    <t>AERM590607</t>
  </si>
  <si>
    <t>PES-CAD-1248</t>
  </si>
  <si>
    <t>CUMR360313HQTRTD19</t>
  </si>
  <si>
    <t>C1078</t>
  </si>
  <si>
    <t>RODRIGO CRUZ MATEO</t>
  </si>
  <si>
    <t>CUMR360313</t>
  </si>
  <si>
    <t>PES-CAD-1249</t>
  </si>
  <si>
    <t>CUMA520813HQTRTR13</t>
  </si>
  <si>
    <t>C1079</t>
  </si>
  <si>
    <t>ARNULFO CRUZ MATEO</t>
  </si>
  <si>
    <t>CUMA520813</t>
  </si>
  <si>
    <t>PES-CAD-1250</t>
  </si>
  <si>
    <t>GAAT611007MQTRLR07</t>
  </si>
  <si>
    <t>MARIA TERESA</t>
  </si>
  <si>
    <t>C1080</t>
  </si>
  <si>
    <t>MARIA TERESA GARCIA ALVARADO</t>
  </si>
  <si>
    <t>GAAT611007</t>
  </si>
  <si>
    <t>PES-CAD-1265</t>
  </si>
  <si>
    <t>MARE690529HQTRSM02</t>
  </si>
  <si>
    <t>C1081</t>
  </si>
  <si>
    <t>EMETERIO MARTINEZ RESENDIZ</t>
  </si>
  <si>
    <t>MARE690529</t>
  </si>
  <si>
    <t>PES-CAD-1268</t>
  </si>
  <si>
    <t>MAMI600201HQTRNG02</t>
  </si>
  <si>
    <t>JAZMINES</t>
  </si>
  <si>
    <t>C1082</t>
  </si>
  <si>
    <t>IGNACIO MARTINEZ MENDOZA</t>
  </si>
  <si>
    <t>MAMI600201</t>
  </si>
  <si>
    <t>PES-CAD-1270</t>
  </si>
  <si>
    <t>MAMI461209MQTRNS09</t>
  </si>
  <si>
    <t>ISABEL</t>
  </si>
  <si>
    <t>C1083</t>
  </si>
  <si>
    <t>ISABEL MARTINEZ MENDOZA</t>
  </si>
  <si>
    <t>MAMI461209</t>
  </si>
  <si>
    <t>PES-CAD-1284</t>
  </si>
  <si>
    <t>RENM510701MDFSTR05</t>
  </si>
  <si>
    <t>C1084</t>
  </si>
  <si>
    <t>MARIA RESENDIZ NIETO</t>
  </si>
  <si>
    <t>RENM510701</t>
  </si>
  <si>
    <t>PES-CAD-1285</t>
  </si>
  <si>
    <t>REAC720310MQTSLR03</t>
  </si>
  <si>
    <t>MARIA DEL CARMEN</t>
  </si>
  <si>
    <t>C1085</t>
  </si>
  <si>
    <t>MARIA DEL CARMEN RESENDIZ ALMARAZ</t>
  </si>
  <si>
    <t>REAC720310</t>
  </si>
  <si>
    <t>PES-CAD-1286</t>
  </si>
  <si>
    <t>REVP510317HQTSLT03</t>
  </si>
  <si>
    <t>PATRICIO</t>
  </si>
  <si>
    <t>VIOLETAS</t>
  </si>
  <si>
    <t>C1086</t>
  </si>
  <si>
    <t>PATRICIO RESENDIZ VELAZQUEZ</t>
  </si>
  <si>
    <t>REVP510317</t>
  </si>
  <si>
    <t>PES-CAD-1287</t>
  </si>
  <si>
    <t>RECR760531HQTSRG06</t>
  </si>
  <si>
    <t>EL CERRITO</t>
  </si>
  <si>
    <t>C1087</t>
  </si>
  <si>
    <t>ROGELIO RESENDIZ CRUZ</t>
  </si>
  <si>
    <t>RECR760531</t>
  </si>
  <si>
    <t>PES-CAD-1288</t>
  </si>
  <si>
    <t>RECS721215HQTSRV00</t>
  </si>
  <si>
    <t>C1088</t>
  </si>
  <si>
    <t>SEVERIANO RESENDIZ CRUZ</t>
  </si>
  <si>
    <t>RECS721215</t>
  </si>
  <si>
    <t>PES-CAD-1289</t>
  </si>
  <si>
    <t>REMA540114HQTSRM09</t>
  </si>
  <si>
    <t>C1089</t>
  </si>
  <si>
    <t>AMADO RESENDIZ MARTINEZ</t>
  </si>
  <si>
    <t>REMA540114</t>
  </si>
  <si>
    <t>PES-CAD-1291</t>
  </si>
  <si>
    <t>REMR410907MQTSRG05</t>
  </si>
  <si>
    <t>MARIA REGINA</t>
  </si>
  <si>
    <t>C1090</t>
  </si>
  <si>
    <t>MARIA REGINA RESENDIZ MARTINEZ</t>
  </si>
  <si>
    <t>REMR410907</t>
  </si>
  <si>
    <t>PES-CAD-1292</t>
  </si>
  <si>
    <t>RERI570831MQTSSS17</t>
  </si>
  <si>
    <t>CARRIZALILLO</t>
  </si>
  <si>
    <t>C1091</t>
  </si>
  <si>
    <t>RERI570831</t>
  </si>
  <si>
    <t>PES-CAD-1500</t>
  </si>
  <si>
    <t>LABS680209MQTZRC07</t>
  </si>
  <si>
    <t>ZACATECAS</t>
  </si>
  <si>
    <t>PEDREGOSO</t>
  </si>
  <si>
    <t>C1092</t>
  </si>
  <si>
    <t>SOCORRO LAZARO BARRON</t>
  </si>
  <si>
    <t>LABS680209</t>
  </si>
  <si>
    <t>PES-CAD-1294</t>
  </si>
  <si>
    <t>AAGM470529MQTLRG01</t>
  </si>
  <si>
    <t>SAN MARTIN FLORIDA</t>
  </si>
  <si>
    <t>C1093</t>
  </si>
  <si>
    <t>MAGDALENA ALVARADO GUERRERO</t>
  </si>
  <si>
    <t>AAGM470529</t>
  </si>
  <si>
    <t>PES-CAD-1295</t>
  </si>
  <si>
    <t>AAMA451110MQTLTV08</t>
  </si>
  <si>
    <t>AVELINA NINFA</t>
  </si>
  <si>
    <t>C1094</t>
  </si>
  <si>
    <t>AVELINA NINFA ALVARADO MATEO</t>
  </si>
  <si>
    <t>AAMA451110</t>
  </si>
  <si>
    <t>PES-CAD-1296</t>
  </si>
  <si>
    <t>AALJ450319MQTLPS03</t>
  </si>
  <si>
    <t>JOSEFINA LUCIA</t>
  </si>
  <si>
    <t>C1095</t>
  </si>
  <si>
    <t>JOSEFINA LUCIA ALVARADO LOPEZ</t>
  </si>
  <si>
    <t>AALJ450319</t>
  </si>
  <si>
    <t>PES-CAD-1297</t>
  </si>
  <si>
    <t>AAMF530916MQTLTR07</t>
  </si>
  <si>
    <t>C1096</t>
  </si>
  <si>
    <t>FRANCISCA ALVARADO MATEO</t>
  </si>
  <si>
    <t>AAMF530916</t>
  </si>
  <si>
    <t>PES-CAD-1315</t>
  </si>
  <si>
    <t>BAMG580112MQTRRD01</t>
  </si>
  <si>
    <t>C1097</t>
  </si>
  <si>
    <t>MA GUADALUPE BARRON MARTINEZ</t>
  </si>
  <si>
    <t>BAMG580112</t>
  </si>
  <si>
    <t>PES-CAD-1322</t>
  </si>
  <si>
    <t>CADJ680319MQTHRS00</t>
  </si>
  <si>
    <t>C1098</t>
  </si>
  <si>
    <t>JOSEFINA CHAVEZ DURAZNO</t>
  </si>
  <si>
    <t>CADJ680319</t>
  </si>
  <si>
    <t>PES-CAD-1330</t>
  </si>
  <si>
    <t>DUNV470716HQTRCC04</t>
  </si>
  <si>
    <t>JOSE VICTOR</t>
  </si>
  <si>
    <t>C1099</t>
  </si>
  <si>
    <t>JOSE VICTOR DURAZNO NICOLAS</t>
  </si>
  <si>
    <t>DUNV470716</t>
  </si>
  <si>
    <t>PES-CAD-1331</t>
  </si>
  <si>
    <t>DUZB770321MQTRRR06</t>
  </si>
  <si>
    <t>BERTHA</t>
  </si>
  <si>
    <t>ZARRAGA</t>
  </si>
  <si>
    <t>PROL. 21 DE MARZO</t>
  </si>
  <si>
    <t>C1100</t>
  </si>
  <si>
    <t>BERTHA DURAZNO ZARRAGA</t>
  </si>
  <si>
    <t>DUZB770321</t>
  </si>
  <si>
    <t>PES-CAD-1333</t>
  </si>
  <si>
    <t>GADE560701HQTRRV07</t>
  </si>
  <si>
    <t>EVARISTO</t>
  </si>
  <si>
    <t>C1101</t>
  </si>
  <si>
    <t>EVARISTO GARCIA DURAZNO</t>
  </si>
  <si>
    <t>GADE560701</t>
  </si>
  <si>
    <t>PES-CAD-1339</t>
  </si>
  <si>
    <t>GADF660920HQTRRL08</t>
  </si>
  <si>
    <t>CALLE PRINCIPAL</t>
  </si>
  <si>
    <t>C1102</t>
  </si>
  <si>
    <t>FELIPE GARCIA DURAZNO</t>
  </si>
  <si>
    <t>GADF660920</t>
  </si>
  <si>
    <t>PES-CAD-1340</t>
  </si>
  <si>
    <t>GALC470202HQTRCN07</t>
  </si>
  <si>
    <t>C1103</t>
  </si>
  <si>
    <t>CANDIDO GARCIA LUCAS</t>
  </si>
  <si>
    <t>GALC470202</t>
  </si>
  <si>
    <t>PES-CAD-1348</t>
  </si>
  <si>
    <t>HEGB520222HQTRRL09</t>
  </si>
  <si>
    <t>BALDOMERO</t>
  </si>
  <si>
    <t>C1104</t>
  </si>
  <si>
    <t>BALDOMERO HERNANDEZ GARCIA</t>
  </si>
  <si>
    <t>HEGB520222</t>
  </si>
  <si>
    <t>PES-CAD-1349</t>
  </si>
  <si>
    <t>HEHC631120MQTRRN02</t>
  </si>
  <si>
    <t>MA CONSUELO</t>
  </si>
  <si>
    <t>C1105</t>
  </si>
  <si>
    <t>MA CONSUELO HERNANDEZ HERNANDEZ</t>
  </si>
  <si>
    <t>HEHC631120</t>
  </si>
  <si>
    <t>PES-CAD-1350</t>
  </si>
  <si>
    <t>HEGC350916HQTRRC07</t>
  </si>
  <si>
    <t>CECILIO</t>
  </si>
  <si>
    <t>C1106</t>
  </si>
  <si>
    <t>CECILIO HERNANDEZ GARCIA</t>
  </si>
  <si>
    <t>HEGC350916</t>
  </si>
  <si>
    <t>PES-CAD-1351</t>
  </si>
  <si>
    <t>HEEA661115HQTRSL08</t>
  </si>
  <si>
    <t>C1107</t>
  </si>
  <si>
    <t>ALFREDO HERNANDEZ ESTRADA</t>
  </si>
  <si>
    <t>HEEA661115</t>
  </si>
  <si>
    <t>PES-CAD-1352</t>
  </si>
  <si>
    <t>HEGJ530504MQTRRN09</t>
  </si>
  <si>
    <t>C1108</t>
  </si>
  <si>
    <t>JUANA HERNANDEZ GARCIA</t>
  </si>
  <si>
    <t>HEGJ530504</t>
  </si>
  <si>
    <t>PES-CAD-1353</t>
  </si>
  <si>
    <t>HECC440202HQTRHR09</t>
  </si>
  <si>
    <t>CORNELIO CANDIDO</t>
  </si>
  <si>
    <t>C1109</t>
  </si>
  <si>
    <t>CORNELIO CANDIDO HERNANDEZ CHAVEZ</t>
  </si>
  <si>
    <t>HECC440202</t>
  </si>
  <si>
    <t>PES-CAD-1354</t>
  </si>
  <si>
    <t>HECF601113HQTRHL09</t>
  </si>
  <si>
    <t>C1110</t>
  </si>
  <si>
    <t>J FELIX HERNANDEZ CHAVEZ</t>
  </si>
  <si>
    <t>HECF601113</t>
  </si>
  <si>
    <t>PES-CAD-1356</t>
  </si>
  <si>
    <t>HEHE480618MQTRRG01</t>
  </si>
  <si>
    <t>MARIA EUGENIA ISABEL</t>
  </si>
  <si>
    <t>C1111</t>
  </si>
  <si>
    <t>MARIA EUGENIA ISABEL HERNANDEZ HERNANDEZ</t>
  </si>
  <si>
    <t>HEHE480618</t>
  </si>
  <si>
    <t>PES-CAD-1360</t>
  </si>
  <si>
    <t>HECF630205HQTRVL03</t>
  </si>
  <si>
    <t>FELIPE JUAN</t>
  </si>
  <si>
    <t>C1112</t>
  </si>
  <si>
    <t>FELIPE JUAN HERNANDEZ CUEVAS</t>
  </si>
  <si>
    <t>HECF630205</t>
  </si>
  <si>
    <t>PES-CAD-1361</t>
  </si>
  <si>
    <t>HECP510509HDFRHD01</t>
  </si>
  <si>
    <t>C1113</t>
  </si>
  <si>
    <t>PEDRO HERNANDEZ CHAVEZ</t>
  </si>
  <si>
    <t>HECP510509</t>
  </si>
  <si>
    <t>PES-CAD-1362</t>
  </si>
  <si>
    <t>HEGC541105HQTRRR09</t>
  </si>
  <si>
    <t>C1114</t>
  </si>
  <si>
    <t>CARLOS HERNANDEZ GARCIA</t>
  </si>
  <si>
    <t>HEGC541105</t>
  </si>
  <si>
    <t>PES-CAD-1390</t>
  </si>
  <si>
    <t>MEHC630604HQTNRR03</t>
  </si>
  <si>
    <t>C1115</t>
  </si>
  <si>
    <t>CIRO MENDOZA HERNANDEZ</t>
  </si>
  <si>
    <t>MEHC630604</t>
  </si>
  <si>
    <t>PES-CAD-1391</t>
  </si>
  <si>
    <t>MEHC410420HQTNRR05</t>
  </si>
  <si>
    <t>C1116</t>
  </si>
  <si>
    <t>CRISOFORO MENDOZA HERNANDEZ</t>
  </si>
  <si>
    <t>MEHC410420</t>
  </si>
  <si>
    <t>PES-CAD-1408</t>
  </si>
  <si>
    <t>TEME410811MQTRTS02</t>
  </si>
  <si>
    <t>EUSEBIA</t>
  </si>
  <si>
    <t>C1117</t>
  </si>
  <si>
    <t>EUSEBIA TREJO MATEO</t>
  </si>
  <si>
    <t>TEME410811</t>
  </si>
  <si>
    <t>PES-CAD-1412</t>
  </si>
  <si>
    <t>VAAG781015HQTLLD02</t>
  </si>
  <si>
    <t>C1118</t>
  </si>
  <si>
    <t>JOSE GUADALUPE VALENCIA ALMARAZ</t>
  </si>
  <si>
    <t>VAAG781015</t>
  </si>
  <si>
    <t>PES-CAD-1298</t>
  </si>
  <si>
    <t>AACV520110MQTLRR05</t>
  </si>
  <si>
    <t>C1119</t>
  </si>
  <si>
    <t>VERONICA ALVARADO CRUZ</t>
  </si>
  <si>
    <t>AACV520110</t>
  </si>
  <si>
    <t>PES-CAD-1299</t>
  </si>
  <si>
    <t>AAMA620705HQTLQN09</t>
  </si>
  <si>
    <t>C1120</t>
  </si>
  <si>
    <t>ANTONIO ALVARADO MAQUEDA</t>
  </si>
  <si>
    <t>AAMA620705</t>
  </si>
  <si>
    <t>PES-CAD-1300</t>
  </si>
  <si>
    <t>AAMM830708MQTLTR04</t>
  </si>
  <si>
    <t>MARICELA</t>
  </si>
  <si>
    <t>C1121</t>
  </si>
  <si>
    <t>MARICELA ALVARADO MATEO</t>
  </si>
  <si>
    <t>AAMM830708</t>
  </si>
  <si>
    <t>PES-CAD-1301</t>
  </si>
  <si>
    <t>AACE310212HQTLRL08</t>
  </si>
  <si>
    <t>JOSE EULALIO</t>
  </si>
  <si>
    <t>C1122</t>
  </si>
  <si>
    <t>JOSE EULALIO ALVARADO DE LA CRUZ</t>
  </si>
  <si>
    <t>AACE310212</t>
  </si>
  <si>
    <t>PES-CAD-1302</t>
  </si>
  <si>
    <t>AAAH500505HQTLLL08</t>
  </si>
  <si>
    <t>JOSE HILARIO</t>
  </si>
  <si>
    <t>C1123</t>
  </si>
  <si>
    <t>JOSE HILARIO ALVARADO ALVARADO</t>
  </si>
  <si>
    <t>AAAH500505</t>
  </si>
  <si>
    <t>PES-CAD-1303</t>
  </si>
  <si>
    <t>AAGA630316HQTLRB09</t>
  </si>
  <si>
    <t>C1124</t>
  </si>
  <si>
    <t>ABRAHAM ALVARADO GARCIA</t>
  </si>
  <si>
    <t>AAGA630316</t>
  </si>
  <si>
    <t>PES-CAD-1304</t>
  </si>
  <si>
    <t>AACB400213HQTLRN07</t>
  </si>
  <si>
    <t>C1125</t>
  </si>
  <si>
    <t>BENIGNO ALVARADO CRUZ</t>
  </si>
  <si>
    <t>AACB400213</t>
  </si>
  <si>
    <t>PES-CAD-1314</t>
  </si>
  <si>
    <t>BAGS460920MQTRDF06</t>
  </si>
  <si>
    <t>C1126</t>
  </si>
  <si>
    <t>SOFIA BARRON GUDIÑO</t>
  </si>
  <si>
    <t>BAGS460920</t>
  </si>
  <si>
    <t>PES-CAD-1328</t>
  </si>
  <si>
    <t>CUGP640520MQTRNB00</t>
  </si>
  <si>
    <t>MA PUEBLITO BASILIA</t>
  </si>
  <si>
    <t>C1127</t>
  </si>
  <si>
    <t>MA PUEBLITO BASILIA DE LA CRUZ GONZALEZ</t>
  </si>
  <si>
    <t>CUGP640520</t>
  </si>
  <si>
    <t>PES-CAD-1329</t>
  </si>
  <si>
    <t>DUMH361117MQTRRR05</t>
  </si>
  <si>
    <t>HERCULANA JUANA</t>
  </si>
  <si>
    <t>DURAN</t>
  </si>
  <si>
    <t>GUADALUPE VICTORIA</t>
  </si>
  <si>
    <t>C1128</t>
  </si>
  <si>
    <t>HERCULANA JUANA DURAN MARTINEZ</t>
  </si>
  <si>
    <t>DUMH361117</t>
  </si>
  <si>
    <t>PES-CAD-1332</t>
  </si>
  <si>
    <t>DUMF421120MQTRRL07</t>
  </si>
  <si>
    <t>MA FELIZA</t>
  </si>
  <si>
    <t>C1129</t>
  </si>
  <si>
    <t>MA FELIZA DURAZNO MARTINEZ</t>
  </si>
  <si>
    <t>DUMF421120</t>
  </si>
  <si>
    <t>PES-CAD-1334</t>
  </si>
  <si>
    <t>GAMP340427HQTRTD05</t>
  </si>
  <si>
    <t>C1130</t>
  </si>
  <si>
    <t>PEDRO GARCIA MATEO</t>
  </si>
  <si>
    <t>GAMP340427</t>
  </si>
  <si>
    <t>PES-CAD-1335</t>
  </si>
  <si>
    <t>GAAN631201MQTRLT02</t>
  </si>
  <si>
    <t>C1131</t>
  </si>
  <si>
    <t>NATALIA GARCIA ALVARADO</t>
  </si>
  <si>
    <t>GAAN631201</t>
  </si>
  <si>
    <t>PES-CAD-1336</t>
  </si>
  <si>
    <t>GAGS421024HQTRNV08</t>
  </si>
  <si>
    <t>C1132</t>
  </si>
  <si>
    <t>SEVERIANO GARCIA GONZALEZ</t>
  </si>
  <si>
    <t>GAGS421024</t>
  </si>
  <si>
    <t>PES-CAD-1337</t>
  </si>
  <si>
    <t>GASR571002HQTRLL13</t>
  </si>
  <si>
    <t>C1133</t>
  </si>
  <si>
    <t>RAUL GARCIA SOLANO</t>
  </si>
  <si>
    <t>GASR571002</t>
  </si>
  <si>
    <t>PES-CAD-1338</t>
  </si>
  <si>
    <t>GAAF340924MQTRLR05</t>
  </si>
  <si>
    <t>C1134</t>
  </si>
  <si>
    <t>FRANCISCA GARCIA ALVARADO</t>
  </si>
  <si>
    <t>GAAF340924</t>
  </si>
  <si>
    <t>PES-CAD-1341</t>
  </si>
  <si>
    <t>GACU480502HQTRVB06</t>
  </si>
  <si>
    <t>C1135</t>
  </si>
  <si>
    <t>UBALDO GARCIA CUEVAS</t>
  </si>
  <si>
    <t>GACU480502</t>
  </si>
  <si>
    <t>PES-CAD-1343</t>
  </si>
  <si>
    <t>GARG480509HQTRSR03</t>
  </si>
  <si>
    <t>GREGORIO</t>
  </si>
  <si>
    <t>C1136</t>
  </si>
  <si>
    <t>GREGORIO GARCIA RESENDIZ</t>
  </si>
  <si>
    <t>GARG480509</t>
  </si>
  <si>
    <t>PES-CAD-1344</t>
  </si>
  <si>
    <t>GOMS480712HDFNQX03</t>
  </si>
  <si>
    <t>C1137</t>
  </si>
  <si>
    <t>SIXTO GONZALEZ MAQUEDA</t>
  </si>
  <si>
    <t>GOMS480712</t>
  </si>
  <si>
    <t>PES-CAD-1345</t>
  </si>
  <si>
    <t>GOMM641008HQTNQG09</t>
  </si>
  <si>
    <t>C1138</t>
  </si>
  <si>
    <t>MIGUEL GONZALEZ MAQUEDA</t>
  </si>
  <si>
    <t>GOMM641008</t>
  </si>
  <si>
    <t>PES-CAD-1359</t>
  </si>
  <si>
    <t>HERT691219HQTRSM05</t>
  </si>
  <si>
    <t>C1139</t>
  </si>
  <si>
    <t>TIMOTEO HERNANDEZ RESENDIZ</t>
  </si>
  <si>
    <t>HERT691219</t>
  </si>
  <si>
    <t>PES-CAD-1364</t>
  </si>
  <si>
    <t>HEHZ290614HQTRRN01</t>
  </si>
  <si>
    <t>ZENON</t>
  </si>
  <si>
    <t>C1140</t>
  </si>
  <si>
    <t>ZENON HERNANDEZ HERNANDEZ</t>
  </si>
  <si>
    <t>HEHZ290614</t>
  </si>
  <si>
    <t>PES-CAD-1365</t>
  </si>
  <si>
    <t>LUGL880307HQTCRS08</t>
  </si>
  <si>
    <t>LUIS ALBERTO</t>
  </si>
  <si>
    <t>C1141</t>
  </si>
  <si>
    <t>LUIS ALBERTO LUCAS GARCIA</t>
  </si>
  <si>
    <t>LUGL880307</t>
  </si>
  <si>
    <t>PES-CAD-1366</t>
  </si>
  <si>
    <t>MACI590409MQTQRR04</t>
  </si>
  <si>
    <t>CARDENAS</t>
  </si>
  <si>
    <t>C1142</t>
  </si>
  <si>
    <t>IRMA MAQUEDA CARDENAS</t>
  </si>
  <si>
    <t>MACI590409</t>
  </si>
  <si>
    <t>PES-CAD-1367</t>
  </si>
  <si>
    <t>MADJ670127HQTQMN05</t>
  </si>
  <si>
    <t>JUAN VALENTIN</t>
  </si>
  <si>
    <t>C1143</t>
  </si>
  <si>
    <t>JUAN VALENTIN MAQUEDA DOMINGUEZ</t>
  </si>
  <si>
    <t>MADJ670127</t>
  </si>
  <si>
    <t>PES-CAD-1368</t>
  </si>
  <si>
    <t>MAMA590614HQTQTR09</t>
  </si>
  <si>
    <t>C1144</t>
  </si>
  <si>
    <t>ARMANDO MAQUEDA MATEO</t>
  </si>
  <si>
    <t>MAMA590614</t>
  </si>
  <si>
    <t>PES-CAD-1369</t>
  </si>
  <si>
    <t>MADS481028HQTQMM03</t>
  </si>
  <si>
    <t>C1145</t>
  </si>
  <si>
    <t>SIMON MAQUEDA DOMINGUEZ</t>
  </si>
  <si>
    <t>MADS481028</t>
  </si>
  <si>
    <t>PES-CAD-1370</t>
  </si>
  <si>
    <t>MAGR490417HQTQND07</t>
  </si>
  <si>
    <t>C1146</t>
  </si>
  <si>
    <t>RODOLFO MAQUEDA GONZALEZ</t>
  </si>
  <si>
    <t>MAGR490417</t>
  </si>
  <si>
    <t>PES-CAD-1371</t>
  </si>
  <si>
    <t>MAAP470414HQTQLD04</t>
  </si>
  <si>
    <t>C1147</t>
  </si>
  <si>
    <t>PEDRO MAQUEDA ALVARADO</t>
  </si>
  <si>
    <t>MAAP470414</t>
  </si>
  <si>
    <t>PES-CAD-1372</t>
  </si>
  <si>
    <t>MAVD570205MDFQLS06</t>
  </si>
  <si>
    <t>DESIDERIA</t>
  </si>
  <si>
    <t>C1148</t>
  </si>
  <si>
    <t>DESIDERIA MAQUEDA VALENCIA</t>
  </si>
  <si>
    <t>MAVD570205</t>
  </si>
  <si>
    <t>PES-CAD-1373</t>
  </si>
  <si>
    <t>MARV600820MQTQYC08</t>
  </si>
  <si>
    <t>C1149</t>
  </si>
  <si>
    <t>VICTORIA MAQUEDA RAYMUNDO</t>
  </si>
  <si>
    <t>MARV600820</t>
  </si>
  <si>
    <t>PES-CAD-1383</t>
  </si>
  <si>
    <t>MAMD470524HQTTQM00</t>
  </si>
  <si>
    <t>C1150</t>
  </si>
  <si>
    <t>DOMINGO MATEO MAQUEDA</t>
  </si>
  <si>
    <t>MAMD470524</t>
  </si>
  <si>
    <t>PES-CAD-1384</t>
  </si>
  <si>
    <t>MAMJ620131HQTTQV08</t>
  </si>
  <si>
    <t>JAVIER ISIDORO</t>
  </si>
  <si>
    <t>C1151</t>
  </si>
  <si>
    <t>JAVIER ISIDORO MATEO MAQUEDA</t>
  </si>
  <si>
    <t>MAMJ620131</t>
  </si>
  <si>
    <t>PES-CAD-1385</t>
  </si>
  <si>
    <t>MAMP540206HQTTQB08</t>
  </si>
  <si>
    <t>C1152</t>
  </si>
  <si>
    <t>PABLO MATEO MAQUEDA</t>
  </si>
  <si>
    <t>MAMP540206</t>
  </si>
  <si>
    <t>PES-CAD-1386</t>
  </si>
  <si>
    <t>MADP220315HQTTRT07</t>
  </si>
  <si>
    <t>C1153</t>
  </si>
  <si>
    <t>PATRICIO MATEO DURAZNO</t>
  </si>
  <si>
    <t>MADP220315</t>
  </si>
  <si>
    <t>PES-CAD-1396</t>
  </si>
  <si>
    <t>PEPR540904MQTRRS07</t>
  </si>
  <si>
    <t>C1154</t>
  </si>
  <si>
    <t>ROSA PEREZ PEREZ</t>
  </si>
  <si>
    <t>PEPR540904</t>
  </si>
  <si>
    <t>PES-CAD-1404</t>
  </si>
  <si>
    <t>REVS310928MQTSLM05</t>
  </si>
  <si>
    <t>MA SIMONA</t>
  </si>
  <si>
    <t>C1155</t>
  </si>
  <si>
    <t>MA SIMONA RESENDIZ VALENCIA</t>
  </si>
  <si>
    <t>REVS310928</t>
  </si>
  <si>
    <t>PES-CAD-1406</t>
  </si>
  <si>
    <t>REMV660222MQTSQR02</t>
  </si>
  <si>
    <t>MA VIRGINIA</t>
  </si>
  <si>
    <t>C1156</t>
  </si>
  <si>
    <t>MA VIRGINIA RESENDIZ MAQUEDA</t>
  </si>
  <si>
    <t>REMV660222</t>
  </si>
  <si>
    <t>PES-CAD-1413</t>
  </si>
  <si>
    <t>VAAS610725HQTLLN07</t>
  </si>
  <si>
    <t>C1157</t>
  </si>
  <si>
    <t>SANTIAGO VALENCIA ALVARADO</t>
  </si>
  <si>
    <t>VAAS610725</t>
  </si>
  <si>
    <t>PES-CAD-1414</t>
  </si>
  <si>
    <t>VAMA350505HQTLQG09</t>
  </si>
  <si>
    <t>C1158</t>
  </si>
  <si>
    <t>AGUSTIN VALENCIA MAQUEDA</t>
  </si>
  <si>
    <t>VAMA350505</t>
  </si>
  <si>
    <t>PES-CAD-1416</t>
  </si>
  <si>
    <t>ZARL640830MQTRMZ04</t>
  </si>
  <si>
    <t>C1159</t>
  </si>
  <si>
    <t>MARIA DE LA LUZ ZARRAGA ROMERO</t>
  </si>
  <si>
    <t>ZARL640830</t>
  </si>
  <si>
    <t>PES-CAD-0857</t>
  </si>
  <si>
    <t>VARL751117HQTLSS09</t>
  </si>
  <si>
    <t>C1160</t>
  </si>
  <si>
    <t>JOSE LUIS VALENCIA RESENDIZ</t>
  </si>
  <si>
    <t>VARL751117</t>
  </si>
  <si>
    <t>PES-CAD-0858</t>
  </si>
  <si>
    <t>VEMP510311HMCGRD06</t>
  </si>
  <si>
    <t>PEDRO JAVIER</t>
  </si>
  <si>
    <t>C1161</t>
  </si>
  <si>
    <t>PEDRO JAVIER VEGA MARTINEZ</t>
  </si>
  <si>
    <t>VEMP510311</t>
  </si>
  <si>
    <t>PES-CAD-3209</t>
  </si>
  <si>
    <t>EEMF450411HHGRQL07</t>
  </si>
  <si>
    <t>SANTO TOMAS</t>
  </si>
  <si>
    <t>MACONI</t>
  </si>
  <si>
    <t>C1162</t>
  </si>
  <si>
    <t>FELIPE ERREGUIN MAQUEDA</t>
  </si>
  <si>
    <t>EEMF450411</t>
  </si>
  <si>
    <t>PES-CAD-1681</t>
  </si>
  <si>
    <t>CUGS730429HQTRTL06</t>
  </si>
  <si>
    <t>SAUL</t>
  </si>
  <si>
    <t>ACAPULCO</t>
  </si>
  <si>
    <t>TZIBANZA</t>
  </si>
  <si>
    <t>C1163</t>
  </si>
  <si>
    <t>SAUL CRUZ GUTIERREZ</t>
  </si>
  <si>
    <t>CUGS730429</t>
  </si>
  <si>
    <t>PES-CAD-1682</t>
  </si>
  <si>
    <t>CUTF500204HQTRRL04</t>
  </si>
  <si>
    <t>C1164</t>
  </si>
  <si>
    <t>FILIBERTO CRUZ TREJO</t>
  </si>
  <si>
    <t>CUTF500204</t>
  </si>
  <si>
    <t>PES-CAD-1688</t>
  </si>
  <si>
    <t>HEMA450626MHGRRN01</t>
  </si>
  <si>
    <t>C1165</t>
  </si>
  <si>
    <t>ANGELINA HERNANDEZ MORAN</t>
  </si>
  <si>
    <t>HEMA450626</t>
  </si>
  <si>
    <t>PES-CAD-1665</t>
  </si>
  <si>
    <t>BAMO590609HQTDRR05</t>
  </si>
  <si>
    <t>ORLANDO</t>
  </si>
  <si>
    <t>C1166</t>
  </si>
  <si>
    <t>ORLANDO BADILLO MARTINEZ</t>
  </si>
  <si>
    <t>BAMO590609</t>
  </si>
  <si>
    <t>PES-CAD-1669</t>
  </si>
  <si>
    <t>BACV370122HQTDHC04</t>
  </si>
  <si>
    <t>LA PRESITA</t>
  </si>
  <si>
    <t>C1167</t>
  </si>
  <si>
    <t>VICENTE BADILLO CHAVEZ</t>
  </si>
  <si>
    <t>BACV370122</t>
  </si>
  <si>
    <t>PES-CAD-1670</t>
  </si>
  <si>
    <t>BACG260711HQTDHD01</t>
  </si>
  <si>
    <t>C1168</t>
  </si>
  <si>
    <t>J GUADALUPE BADILLO CHAVEZ</t>
  </si>
  <si>
    <t>BACG260711</t>
  </si>
  <si>
    <t>PES-CAD-1672</t>
  </si>
  <si>
    <t>BAMS410615HQTDRR09</t>
  </si>
  <si>
    <t>SERGIO</t>
  </si>
  <si>
    <t>C1169</t>
  </si>
  <si>
    <t>SERGIO BADILLO MARTINEZ</t>
  </si>
  <si>
    <t>BAMS410615</t>
  </si>
  <si>
    <t>PES-CAD-1673</t>
  </si>
  <si>
    <t>BAMJ640508HQTDRN01</t>
  </si>
  <si>
    <t>JUAN ALFREDO</t>
  </si>
  <si>
    <t>C1170</t>
  </si>
  <si>
    <t>JUAN ALFREDO BADILLO MARTINEZ</t>
  </si>
  <si>
    <t>BAMJ640508</t>
  </si>
  <si>
    <t>PES-CAD-1680</t>
  </si>
  <si>
    <t>CUHB820515HQTRRN06</t>
  </si>
  <si>
    <t>C1171</t>
  </si>
  <si>
    <t>BENITO CRUZ HERNANDEZ</t>
  </si>
  <si>
    <t>CUHB820515</t>
  </si>
  <si>
    <t>PES-CAD-1683</t>
  </si>
  <si>
    <t>CUTE370324MQTRRP00</t>
  </si>
  <si>
    <t>EPIGMENIA</t>
  </si>
  <si>
    <t>C1172</t>
  </si>
  <si>
    <t>EPIGMENIA CRUZ TREJO</t>
  </si>
  <si>
    <t>CUTE370324</t>
  </si>
  <si>
    <t>PES-CAD-1684</t>
  </si>
  <si>
    <t>GARB660212HQTRJN07</t>
  </si>
  <si>
    <t>C1173</t>
  </si>
  <si>
    <t>BENITO GARCIA ROJO</t>
  </si>
  <si>
    <t>GARB660212</t>
  </si>
  <si>
    <t>PES-CAD-1686</t>
  </si>
  <si>
    <t>GATL650825HQTRRS01</t>
  </si>
  <si>
    <t>C1174</t>
  </si>
  <si>
    <t>LUIS GARCIA TREJO</t>
  </si>
  <si>
    <t>GATL650825</t>
  </si>
  <si>
    <t>PES-CAD-1692</t>
  </si>
  <si>
    <t>MARA350112HQTRMR03</t>
  </si>
  <si>
    <t>C1175</t>
  </si>
  <si>
    <t>ARCADIO MARTINEZ RAMON</t>
  </si>
  <si>
    <t>MARA350112</t>
  </si>
  <si>
    <t>PES-CAD-1693</t>
  </si>
  <si>
    <t>MABO400429HQTRDT05</t>
  </si>
  <si>
    <t>OTILIO</t>
  </si>
  <si>
    <t>C1176</t>
  </si>
  <si>
    <t>OTILIO MARTINEZ BADILLO</t>
  </si>
  <si>
    <t>MABO400429</t>
  </si>
  <si>
    <t>PES-CAD-1695</t>
  </si>
  <si>
    <t>MAMZ550302HQTRNN00</t>
  </si>
  <si>
    <t>C1177</t>
  </si>
  <si>
    <t>ZENON MARTINEZ MENTADO</t>
  </si>
  <si>
    <t>MAMZ550302</t>
  </si>
  <si>
    <t>PES-CAD-1696</t>
  </si>
  <si>
    <t>MAMN570427HQTRRR08</t>
  </si>
  <si>
    <t>NORBERTO MANUEL</t>
  </si>
  <si>
    <t>C1178</t>
  </si>
  <si>
    <t>NORBERTO MANUEL MARTINEZ MARTINEZ</t>
  </si>
  <si>
    <t>MAMN570427</t>
  </si>
  <si>
    <t>PES-CAD-1697</t>
  </si>
  <si>
    <t>MAGR630330HQTRRG07</t>
  </si>
  <si>
    <t>REGULO</t>
  </si>
  <si>
    <t>C1179</t>
  </si>
  <si>
    <t>REGULO MARTINEZ GARCIA</t>
  </si>
  <si>
    <t>MAGR630330</t>
  </si>
  <si>
    <t>PES-CAD-1699</t>
  </si>
  <si>
    <t>MABL471228HQTRSS02</t>
  </si>
  <si>
    <t>C1180</t>
  </si>
  <si>
    <t>LUIS MARTINEZ BEAIS</t>
  </si>
  <si>
    <t>MABL471228</t>
  </si>
  <si>
    <t>PES-CAD-1701</t>
  </si>
  <si>
    <t>MEGP570409HQTNRR08</t>
  </si>
  <si>
    <t>PROCORO NORBERTO</t>
  </si>
  <si>
    <t>C1181</t>
  </si>
  <si>
    <t>PROCORO NORBERTO MENTADO GARCIA</t>
  </si>
  <si>
    <t>MEGP570409</t>
  </si>
  <si>
    <t>PES-CAD-1703</t>
  </si>
  <si>
    <t>RARJ541206HQTMJR08</t>
  </si>
  <si>
    <t>C1182</t>
  </si>
  <si>
    <t>JORGE RAMON ROJO</t>
  </si>
  <si>
    <t>RARJ541206</t>
  </si>
  <si>
    <t>PES-CAD-1708</t>
  </si>
  <si>
    <t>RAMA470430MQTMRD07</t>
  </si>
  <si>
    <t>ADELAIDA</t>
  </si>
  <si>
    <t>C1183</t>
  </si>
  <si>
    <t>ADELAIDA RAMON MARTINEZ</t>
  </si>
  <si>
    <t>RAMA470430</t>
  </si>
  <si>
    <t>PES-CAD-0972</t>
  </si>
  <si>
    <t>LARE461107HQTZSR09</t>
  </si>
  <si>
    <t>JOSÉ LOPEZ PORTILLO</t>
  </si>
  <si>
    <t>C1184</t>
  </si>
  <si>
    <t>ERNESTO LAZARO RESENDIZ</t>
  </si>
  <si>
    <t>LARE461107</t>
  </si>
  <si>
    <t>PES-CAD-0973</t>
  </si>
  <si>
    <t>LETF390308HQTDRL00</t>
  </si>
  <si>
    <t>C1185</t>
  </si>
  <si>
    <t>FILEMON LEDESMA TREJO</t>
  </si>
  <si>
    <t>LETF390308</t>
  </si>
  <si>
    <t>PES-CAD-1005</t>
  </si>
  <si>
    <t>RECL600118HQTSHB03</t>
  </si>
  <si>
    <t>LIBRADO</t>
  </si>
  <si>
    <t>CARR. SAN JUAN DEL RIO-XILITLA</t>
  </si>
  <si>
    <t>C1186</t>
  </si>
  <si>
    <t>LIBRADO RESENDIZ CHAVEZ</t>
  </si>
  <si>
    <t>RECL600118</t>
  </si>
  <si>
    <t>PES-CAD-1006</t>
  </si>
  <si>
    <t>RECL490811HQTSHS06</t>
  </si>
  <si>
    <t>CARR. SAN JUAN DEL RIO-XILITLA KM. 55</t>
  </si>
  <si>
    <t>C1187</t>
  </si>
  <si>
    <t>JOSE LUIS RESENDIZ CHAVEZ</t>
  </si>
  <si>
    <t>RECL490811</t>
  </si>
  <si>
    <t>PES-CAD-1007</t>
  </si>
  <si>
    <t>RERA860528HQTSSG09</t>
  </si>
  <si>
    <t>SAN JOSÉ</t>
  </si>
  <si>
    <t>C1188</t>
  </si>
  <si>
    <t>AGUSTIN RESENDIZ RIOS</t>
  </si>
  <si>
    <t>RERA860528</t>
  </si>
  <si>
    <t>PES-CAD-1008</t>
  </si>
  <si>
    <t>RETA470919HQTSRL06</t>
  </si>
  <si>
    <t>C1189</t>
  </si>
  <si>
    <t>ALFONSO RESENDIZ TREJO</t>
  </si>
  <si>
    <t>RETA470919</t>
  </si>
  <si>
    <t>PES-CAD-1015</t>
  </si>
  <si>
    <t>TERA750613HQTRSN08</t>
  </si>
  <si>
    <t>C1190</t>
  </si>
  <si>
    <t>JOSE ANTONIO TREJO RESENDIZ</t>
  </si>
  <si>
    <t>TERA750613</t>
  </si>
  <si>
    <t>PES-CAD-1016</t>
  </si>
  <si>
    <t>TEVA500415HQTRGN03</t>
  </si>
  <si>
    <t>JOSE ANDRES</t>
  </si>
  <si>
    <t>C1191</t>
  </si>
  <si>
    <t>JOSE ANDRES TREJO VEGA</t>
  </si>
  <si>
    <t>TEVA500415</t>
  </si>
  <si>
    <t>PES-CAD-1020</t>
  </si>
  <si>
    <t>VARF470305HQTRSR01</t>
  </si>
  <si>
    <t>C1192</t>
  </si>
  <si>
    <t>FRANCISCO VARGAS RESENDIZ</t>
  </si>
  <si>
    <t>VARF470305</t>
  </si>
  <si>
    <t>PES-CAD-1719</t>
  </si>
  <si>
    <t>AAHA640810MQTLRS05</t>
  </si>
  <si>
    <t>MA ASUNCION</t>
  </si>
  <si>
    <t>C1193</t>
  </si>
  <si>
    <t>MA ASUNCION ALVARADO HERNANDEZ</t>
  </si>
  <si>
    <t>AAHA640810</t>
  </si>
  <si>
    <t>PES-CAD-1720</t>
  </si>
  <si>
    <t>CAAA691001HQTHRN19</t>
  </si>
  <si>
    <t>C1194</t>
  </si>
  <si>
    <t>JOSE ANGEL CHAVEZ ARTEAGA</t>
  </si>
  <si>
    <t>CAAA691001</t>
  </si>
  <si>
    <t>PES-CAD-1721</t>
  </si>
  <si>
    <t>EUHW460924HQTSRN04</t>
  </si>
  <si>
    <t>EL SUSPIRO</t>
  </si>
  <si>
    <t>C1195</t>
  </si>
  <si>
    <t>WENCESLAO ESQUIVEL HERNANDEZ</t>
  </si>
  <si>
    <t>EUHW460924</t>
  </si>
  <si>
    <t>PES-CAD-1722</t>
  </si>
  <si>
    <t>EURJ510601HQTSSS07</t>
  </si>
  <si>
    <t>JESUS SALVADOR</t>
  </si>
  <si>
    <t>JOSE LINARES</t>
  </si>
  <si>
    <t>C1196</t>
  </si>
  <si>
    <t>JESUS SALVADOR ESQUIVEL RESENDIZ</t>
  </si>
  <si>
    <t>EURJ510601</t>
  </si>
  <si>
    <t>PES-CAD-1723</t>
  </si>
  <si>
    <t>GORF431004HQTNMR09</t>
  </si>
  <si>
    <t>SAN JOSE</t>
  </si>
  <si>
    <t>C1197</t>
  </si>
  <si>
    <t>FRANCISCO GONZALEZ RAMIREZ</t>
  </si>
  <si>
    <t>GORF431004</t>
  </si>
  <si>
    <t>PES-CAD-1724</t>
  </si>
  <si>
    <t>GORF740710HQTNSR07</t>
  </si>
  <si>
    <t>C1198</t>
  </si>
  <si>
    <t>FRANCISCO GONZALEZ RESENDIZ</t>
  </si>
  <si>
    <t>GORF740710</t>
  </si>
  <si>
    <t>PES-CAD-1725</t>
  </si>
  <si>
    <t>LERG440110HQTDSN02</t>
  </si>
  <si>
    <t>GONZALO</t>
  </si>
  <si>
    <t>GUILLERMO PRIETO</t>
  </si>
  <si>
    <t>C1199</t>
  </si>
  <si>
    <t>GONZALO LEDESMA RESENDIZ</t>
  </si>
  <si>
    <t>LERG440110</t>
  </si>
  <si>
    <t>PES-CAD-1726</t>
  </si>
  <si>
    <t>MAMC630503HQTQNR01</t>
  </si>
  <si>
    <t>J CRUZ</t>
  </si>
  <si>
    <t>C1200</t>
  </si>
  <si>
    <t>J CRUZ MAQUEDA MENDOZA</t>
  </si>
  <si>
    <t>MAMC630503</t>
  </si>
  <si>
    <t>PES-CAD-1727</t>
  </si>
  <si>
    <t>MAMT510206HQTQNT01</t>
  </si>
  <si>
    <t>TITO AMANDO FAUSTINO</t>
  </si>
  <si>
    <t>C1201</t>
  </si>
  <si>
    <t>TITO AMANDO FAUSTINO MAQUEDA MENDOZA</t>
  </si>
  <si>
    <t>MAMT510206</t>
  </si>
  <si>
    <t>PES-CAD-1729</t>
  </si>
  <si>
    <t>MXME521210MQTQNL09</t>
  </si>
  <si>
    <t>C1202</t>
  </si>
  <si>
    <t>EULALIA MAQUEDA MENDOZA</t>
  </si>
  <si>
    <t>MXME521210</t>
  </si>
  <si>
    <t>PES-CAD-1730</t>
  </si>
  <si>
    <t>MAMB650901HQTQNN17</t>
  </si>
  <si>
    <t>BONIFACIO VICENTE</t>
  </si>
  <si>
    <t>C1203</t>
  </si>
  <si>
    <t>BONIFACIO VICENTE MAQUEDA MENDOZA</t>
  </si>
  <si>
    <t>MAMB650901</t>
  </si>
  <si>
    <t>PES-CAD-1731</t>
  </si>
  <si>
    <t>MARF660830HQTRSL07</t>
  </si>
  <si>
    <t>C1204</t>
  </si>
  <si>
    <t>MARF660830</t>
  </si>
  <si>
    <t>PES-CAD-1732</t>
  </si>
  <si>
    <t>MATV510916HQTRRC05</t>
  </si>
  <si>
    <t>VICTOR SERGIO</t>
  </si>
  <si>
    <t>EL DESCANSO</t>
  </si>
  <si>
    <t>C1205</t>
  </si>
  <si>
    <t>VICTOR SERGIO MARTINEZ TREJO</t>
  </si>
  <si>
    <t>MATV510916</t>
  </si>
  <si>
    <t>PES-CAD-1733</t>
  </si>
  <si>
    <t>MARJ530319HQTRSS00</t>
  </si>
  <si>
    <t>C1206</t>
  </si>
  <si>
    <t>JOSE MARTINEZ RESENDIZ</t>
  </si>
  <si>
    <t>MARJ530319</t>
  </si>
  <si>
    <t>PES-CAD-1734</t>
  </si>
  <si>
    <t>MATA380301MQTRRL06</t>
  </si>
  <si>
    <t>ALBINA</t>
  </si>
  <si>
    <t>C1207</t>
  </si>
  <si>
    <t>ALBINA MARTINEZ TREJO</t>
  </si>
  <si>
    <t>MATA380301</t>
  </si>
  <si>
    <t>PES-CAD-1735</t>
  </si>
  <si>
    <t>MAMM440620MQTRRC05</t>
  </si>
  <si>
    <t>MICAELINA</t>
  </si>
  <si>
    <t>C1208</t>
  </si>
  <si>
    <t>MICAELINA MARTINEZ MARTINEZ</t>
  </si>
  <si>
    <t>MAMM440620</t>
  </si>
  <si>
    <t>PES-CAD-1736</t>
  </si>
  <si>
    <t>MEOJ750404HQTJCL07</t>
  </si>
  <si>
    <t>JOEL</t>
  </si>
  <si>
    <t>C1209</t>
  </si>
  <si>
    <t>JOEL MEJIA OCAMPO</t>
  </si>
  <si>
    <t>MEOJ750404</t>
  </si>
  <si>
    <t>PES-CAD-1737</t>
  </si>
  <si>
    <t>MEOM670418HQTJCR03</t>
  </si>
  <si>
    <t>C1210</t>
  </si>
  <si>
    <t>MARGARITO MEJIA OCAMPO</t>
  </si>
  <si>
    <t>MEOM670418</t>
  </si>
  <si>
    <t>PES-CAD-1738</t>
  </si>
  <si>
    <t>MEOG660324HDFJCB02</t>
  </si>
  <si>
    <t>C1211</t>
  </si>
  <si>
    <t>GABRIEL MEJIA OCAMPO</t>
  </si>
  <si>
    <t>MEOG660324</t>
  </si>
  <si>
    <t>PES-CAD-1739</t>
  </si>
  <si>
    <t>MEOI550730HQTJCG08</t>
  </si>
  <si>
    <t>C1212</t>
  </si>
  <si>
    <t>IGNACIO MEJIA OCAMPO</t>
  </si>
  <si>
    <t>MEOI550730</t>
  </si>
  <si>
    <t>PES-CAD-1741</t>
  </si>
  <si>
    <t>MEOP591113HQTJCB08</t>
  </si>
  <si>
    <t>C1213</t>
  </si>
  <si>
    <t>PABLO MEJIA OCAMPO</t>
  </si>
  <si>
    <t>MEOP591113</t>
  </si>
  <si>
    <t>PES-CAD-1742</t>
  </si>
  <si>
    <t>MEOJ491020HQTJCN09</t>
  </si>
  <si>
    <t>C1214</t>
  </si>
  <si>
    <t>JUAN MEJIA OCAMPO</t>
  </si>
  <si>
    <t>MEOJ491020</t>
  </si>
  <si>
    <t>PES-CAD-1743</t>
  </si>
  <si>
    <t>MELA430525MQTNZN02</t>
  </si>
  <si>
    <t>C1215</t>
  </si>
  <si>
    <t>ANTONIA MENDOZA LAZARO</t>
  </si>
  <si>
    <t>MELA430525</t>
  </si>
  <si>
    <t>PES-CAD-1746</t>
  </si>
  <si>
    <t>MERF651010HQTNSR02</t>
  </si>
  <si>
    <t>EL ROSAL</t>
  </si>
  <si>
    <t>C1216</t>
  </si>
  <si>
    <t>FRANCISCO MENDOZA RESENDIZ</t>
  </si>
  <si>
    <t>MERF651010</t>
  </si>
  <si>
    <t>PES-CAD-1747</t>
  </si>
  <si>
    <t>MODL630415MQTRRS18</t>
  </si>
  <si>
    <t>C1217</t>
  </si>
  <si>
    <t>MA LUISA MORENO DURAZNO</t>
  </si>
  <si>
    <t>MODL630415</t>
  </si>
  <si>
    <t>PES-CAD-1748</t>
  </si>
  <si>
    <t>MUGI560121MQTXNN07</t>
  </si>
  <si>
    <t>M INES CANDELARIA</t>
  </si>
  <si>
    <t>ANDRES BALVANERA</t>
  </si>
  <si>
    <t>C1218</t>
  </si>
  <si>
    <t>M INES CANDELARIA MUÑOZ GONZALEZ</t>
  </si>
  <si>
    <t>MUGI560121</t>
  </si>
  <si>
    <t>PES-CAD-1749</t>
  </si>
  <si>
    <t>OAES420402HQTCSC00</t>
  </si>
  <si>
    <t>SACRAMENTO FRANCISCO</t>
  </si>
  <si>
    <t>C1219</t>
  </si>
  <si>
    <t>SACRAMENTO FRANCISCO OCAMPO ESQUIVEL</t>
  </si>
  <si>
    <t>OAES420402</t>
  </si>
  <si>
    <t>PES-CAD-1750</t>
  </si>
  <si>
    <t>OAMC580321MQTCJL08</t>
  </si>
  <si>
    <t>CLEMENCIA</t>
  </si>
  <si>
    <t>LAUREL</t>
  </si>
  <si>
    <t>C1220</t>
  </si>
  <si>
    <t>CLEMENCIA OCAMPO MEJIA</t>
  </si>
  <si>
    <t>OAMC580321</t>
  </si>
  <si>
    <t>PES-CAD-1751</t>
  </si>
  <si>
    <t>OAUJ440414HQTCGS05</t>
  </si>
  <si>
    <t>UGALDE</t>
  </si>
  <si>
    <t>C1221</t>
  </si>
  <si>
    <t>JUSTINO OCAMPO UGALDE</t>
  </si>
  <si>
    <t>OAUJ440414</t>
  </si>
  <si>
    <t>PES-CAD-1752</t>
  </si>
  <si>
    <t>OAON660707MQTCCV12</t>
  </si>
  <si>
    <t>MA NIEVES</t>
  </si>
  <si>
    <t>CARACOL</t>
  </si>
  <si>
    <t>C1222</t>
  </si>
  <si>
    <t>MA NIEVES OCAMPO OCAMPO</t>
  </si>
  <si>
    <t>OAON660707</t>
  </si>
  <si>
    <t>PES-CAD-1753</t>
  </si>
  <si>
    <t>OARL620624MQTCSV08</t>
  </si>
  <si>
    <t>LIVERIA</t>
  </si>
  <si>
    <t>C1223</t>
  </si>
  <si>
    <t>LIVERIA OCAMPO RESENDIZ</t>
  </si>
  <si>
    <t>OARL620624</t>
  </si>
  <si>
    <t>PES-CAD-1754</t>
  </si>
  <si>
    <t>PERG480224HQTRSB04</t>
  </si>
  <si>
    <t>C1224</t>
  </si>
  <si>
    <t>GABRIEL PEREZ RESENDIZ</t>
  </si>
  <si>
    <t>PERG480224</t>
  </si>
  <si>
    <t>PES-CAD-1755</t>
  </si>
  <si>
    <t>RAMM551022MQTMRR08</t>
  </si>
  <si>
    <t>C1225</t>
  </si>
  <si>
    <t>MARIA RAMOS MARTINEZ</t>
  </si>
  <si>
    <t>RAMM551022</t>
  </si>
  <si>
    <t>PES-CAD-1756</t>
  </si>
  <si>
    <t>REMM330108MQTSRR06</t>
  </si>
  <si>
    <t>C1226</t>
  </si>
  <si>
    <t>MARIA RESENDIZ MARTINEZ</t>
  </si>
  <si>
    <t>REMM330108</t>
  </si>
  <si>
    <t>PES-CAD-1757</t>
  </si>
  <si>
    <t>RERG480731HQTSSR04</t>
  </si>
  <si>
    <t>JOSE GERMAN</t>
  </si>
  <si>
    <t>C1227</t>
  </si>
  <si>
    <t>JOSE GERMAN RESENDIZ RESENDIZ</t>
  </si>
  <si>
    <t>RERG480731</t>
  </si>
  <si>
    <t>PES-CAD-1758</t>
  </si>
  <si>
    <t>REMM681129HQTSRN03</t>
  </si>
  <si>
    <t>SAN JUAN DEL RIO XILITLA KM 54</t>
  </si>
  <si>
    <t>C1228</t>
  </si>
  <si>
    <t>JOSE MANUEL RESENDIZ MARTINEZ</t>
  </si>
  <si>
    <t>REMM681129</t>
  </si>
  <si>
    <t>PES-CAD-1759</t>
  </si>
  <si>
    <t>RECC520215MQTSHT05</t>
  </si>
  <si>
    <t>C1229</t>
  </si>
  <si>
    <t>CATALINA RESENDIZ CHAVEZ</t>
  </si>
  <si>
    <t>RECC520215</t>
  </si>
  <si>
    <t>PES-CAD-1760</t>
  </si>
  <si>
    <t>REMM590702MQTSNR08</t>
  </si>
  <si>
    <t>MARTINIANA</t>
  </si>
  <si>
    <t>TEPOZAN</t>
  </si>
  <si>
    <t>C1230</t>
  </si>
  <si>
    <t>MARTINIANA RESENDIZ MENDOZA</t>
  </si>
  <si>
    <t>REMM590702</t>
  </si>
  <si>
    <t>PES-CAD-1762</t>
  </si>
  <si>
    <t>REMF500215HQTSRS05</t>
  </si>
  <si>
    <t>JOSE FAUSTINO</t>
  </si>
  <si>
    <t>C1231</t>
  </si>
  <si>
    <t>JOSE FAUSTINO RESENDIZ MARTINEZ</t>
  </si>
  <si>
    <t>REMF500215</t>
  </si>
  <si>
    <t>PES-CAD-1763</t>
  </si>
  <si>
    <t>RETS450304HQTSRL08</t>
  </si>
  <si>
    <t>C1232</t>
  </si>
  <si>
    <t>SALVADOR RESENDIZ TREJO</t>
  </si>
  <si>
    <t>RETS450304</t>
  </si>
  <si>
    <t>PES-CAD-1764</t>
  </si>
  <si>
    <t>RETM450820MQTSRR03</t>
  </si>
  <si>
    <t>C1233</t>
  </si>
  <si>
    <t>MARIA RESENDIZ TREJO</t>
  </si>
  <si>
    <t>RETM450820</t>
  </si>
  <si>
    <t>PES-CAD-1765</t>
  </si>
  <si>
    <t>RETB430312HQTSRN06</t>
  </si>
  <si>
    <t>C1234</t>
  </si>
  <si>
    <t>BENITO RESENDIZ TREJO</t>
  </si>
  <si>
    <t>RETB430312</t>
  </si>
  <si>
    <t>PES-CAD-1766</t>
  </si>
  <si>
    <t>REMA770302HQTSJN01</t>
  </si>
  <si>
    <t>C1235</t>
  </si>
  <si>
    <t>JOSE ANTONIO RESENDIZ MEJIA</t>
  </si>
  <si>
    <t>REMA770302</t>
  </si>
  <si>
    <t>PES-CAD-1768</t>
  </si>
  <si>
    <t>REMA510913HQTSRM09</t>
  </si>
  <si>
    <t>C1236</t>
  </si>
  <si>
    <t>REMA510913</t>
  </si>
  <si>
    <t>PES-CAD-1769</t>
  </si>
  <si>
    <t>REMJ531227HDFSJN08</t>
  </si>
  <si>
    <t>C1237</t>
  </si>
  <si>
    <t>JUAN RESENDIZ MEJIA</t>
  </si>
  <si>
    <t>REMJ531227</t>
  </si>
  <si>
    <t>PES-CAD-1770</t>
  </si>
  <si>
    <t>RELC711005MQTSZR06</t>
  </si>
  <si>
    <t>CARITINA</t>
  </si>
  <si>
    <t>C1238</t>
  </si>
  <si>
    <t>CARITINA RESENDIZ LAZARO</t>
  </si>
  <si>
    <t>RELC711005</t>
  </si>
  <si>
    <t>PES-CAD-1771</t>
  </si>
  <si>
    <t>REEE771207HQTSSD11</t>
  </si>
  <si>
    <t>C1239</t>
  </si>
  <si>
    <t>EDUARDO RESENDIZ ESQUIVEL</t>
  </si>
  <si>
    <t>REEE771207</t>
  </si>
  <si>
    <t>PES-CAD-1772</t>
  </si>
  <si>
    <t>REXE581026HQTSXS19</t>
  </si>
  <si>
    <t>JOSE EUSTAQUIO</t>
  </si>
  <si>
    <t>C1240</t>
  </si>
  <si>
    <t>JOSE EUSTAQUIO RESENDIZ</t>
  </si>
  <si>
    <t>REXE581026</t>
  </si>
  <si>
    <t>PES-CAD-1773</t>
  </si>
  <si>
    <t>REOB390326HQTSCR05</t>
  </si>
  <si>
    <t>C1241</t>
  </si>
  <si>
    <t>BRAULIO RESENDIZ OCAMPO</t>
  </si>
  <si>
    <t>REOB390326</t>
  </si>
  <si>
    <t>PES-CAD-1774</t>
  </si>
  <si>
    <t>RERS421127HQTSSN02</t>
  </si>
  <si>
    <t>SANTIAGO LEONARDO</t>
  </si>
  <si>
    <t>C1242</t>
  </si>
  <si>
    <t>SANTIAGO LEONARDO RESENDIZ RESENDIZ</t>
  </si>
  <si>
    <t>RERS421127</t>
  </si>
  <si>
    <t>PES-CAD-1775</t>
  </si>
  <si>
    <t>RERS631017HQTSSL08</t>
  </si>
  <si>
    <t>C1243</t>
  </si>
  <si>
    <t>SALOMON RESENDIZ RESENDIZ</t>
  </si>
  <si>
    <t>RERS631017</t>
  </si>
  <si>
    <t>PES-CAD-1776</t>
  </si>
  <si>
    <t>RECV470306HQTSHC08</t>
  </si>
  <si>
    <t>C1244</t>
  </si>
  <si>
    <t>VICTOR RESENDIZ CHAVEZ</t>
  </si>
  <si>
    <t>RECV470306</t>
  </si>
  <si>
    <t>PES-CAD-1777</t>
  </si>
  <si>
    <t>REBJ760114MQTSDN03</t>
  </si>
  <si>
    <t>C1245</t>
  </si>
  <si>
    <t>JUANA RESENDIZ BADILLO</t>
  </si>
  <si>
    <t>REBJ760114</t>
  </si>
  <si>
    <t>PES-CAD-1778</t>
  </si>
  <si>
    <t>REOA471031HQTSCL09</t>
  </si>
  <si>
    <t>C1246</t>
  </si>
  <si>
    <t>ALFONSO RESENDIZ OCAMPO</t>
  </si>
  <si>
    <t>REOA471031</t>
  </si>
  <si>
    <t>PES-CAD-1779</t>
  </si>
  <si>
    <t>RERE380801MQTSSS04</t>
  </si>
  <si>
    <t>ESPERANZA</t>
  </si>
  <si>
    <t>PONIENTE</t>
  </si>
  <si>
    <t>C1247</t>
  </si>
  <si>
    <t>ESPERANZA RESENDIZ RESENDIZ</t>
  </si>
  <si>
    <t>RERE380801</t>
  </si>
  <si>
    <t>PES-CAD-1780</t>
  </si>
  <si>
    <t>RIPH710516HQTSRN08</t>
  </si>
  <si>
    <t>HONORATO</t>
  </si>
  <si>
    <t>C1248</t>
  </si>
  <si>
    <t>HONORATO RIOS PEREZ</t>
  </si>
  <si>
    <t>RIPH710516</t>
  </si>
  <si>
    <t>PES-CAD-1781</t>
  </si>
  <si>
    <t>RIRJ620902HQTSSN05</t>
  </si>
  <si>
    <t>C1249</t>
  </si>
  <si>
    <t>JUAN RIOS RESENDIZ</t>
  </si>
  <si>
    <t>RIRJ620902</t>
  </si>
  <si>
    <t>PES-CAD-1782</t>
  </si>
  <si>
    <t>RIMC390910HQTSXR00</t>
  </si>
  <si>
    <t>C1250</t>
  </si>
  <si>
    <t>CARLOS RIOS MUÑOZ</t>
  </si>
  <si>
    <t>RIMC390910</t>
  </si>
  <si>
    <t>PES-CAD-1783</t>
  </si>
  <si>
    <t>SAMM681004HQTNNR04</t>
  </si>
  <si>
    <t>C1251</t>
  </si>
  <si>
    <t>MARTIN SANCHEZ MENDOZA</t>
  </si>
  <si>
    <t>SAMM681004</t>
  </si>
  <si>
    <t>PES-CAD-1784</t>
  </si>
  <si>
    <t>TERF601120HDFRSL06</t>
  </si>
  <si>
    <t>FELIX FRANCISCO JAVIER</t>
  </si>
  <si>
    <t>C1252</t>
  </si>
  <si>
    <t>FELIX FRANCISCO JAVIER TREJO RESENDIZ</t>
  </si>
  <si>
    <t>TERF601120</t>
  </si>
  <si>
    <t>PES-CAD-1786</t>
  </si>
  <si>
    <t>VEOF620306MQTLCL03</t>
  </si>
  <si>
    <t>C1253</t>
  </si>
  <si>
    <t>FELICITAS VELAZQUEZ OCAMPO</t>
  </si>
  <si>
    <t>VEOF620306</t>
  </si>
  <si>
    <t>PES-CAD-0940</t>
  </si>
  <si>
    <t>AEML411002HQTNNS07</t>
  </si>
  <si>
    <t>VILLA NUEVA</t>
  </si>
  <si>
    <t>C1254</t>
  </si>
  <si>
    <t>LUIS ANGELES MENDOZA</t>
  </si>
  <si>
    <t>AEML411002</t>
  </si>
  <si>
    <t>PES-CAD-0943</t>
  </si>
  <si>
    <t>AEAH650427HDFRLP02</t>
  </si>
  <si>
    <t>HIPOLITO</t>
  </si>
  <si>
    <t>C1255</t>
  </si>
  <si>
    <t>HIPOLITO ARTEAGA ALVAREZ</t>
  </si>
  <si>
    <t>AEAH650427</t>
  </si>
  <si>
    <t>PES-CAD-0944</t>
  </si>
  <si>
    <t>AEPE490208HQTRNM06</t>
  </si>
  <si>
    <t>C1256</t>
  </si>
  <si>
    <t>EMETERIO ARTEAGA PINTOR</t>
  </si>
  <si>
    <t>AEPE490208</t>
  </si>
  <si>
    <t>PES-CAD-0945</t>
  </si>
  <si>
    <t>AEPF460114HQTRNL00</t>
  </si>
  <si>
    <t>C1257</t>
  </si>
  <si>
    <t>FELIX ARTEAGA PINTOR</t>
  </si>
  <si>
    <t>AEPF460114</t>
  </si>
  <si>
    <t>PES-CAD-0957</t>
  </si>
  <si>
    <t>CUGB640701MDFRNL02</t>
  </si>
  <si>
    <t>C1258</t>
  </si>
  <si>
    <t>BELEM CRUZ GONZALEZ</t>
  </si>
  <si>
    <t>CUGB640701</t>
  </si>
  <si>
    <t>PES-CAD-0958</t>
  </si>
  <si>
    <t>CUMM670621MQTRRR04</t>
  </si>
  <si>
    <t>C1259</t>
  </si>
  <si>
    <t>MARGARITA CRUZ MORENO</t>
  </si>
  <si>
    <t>CUMM670621</t>
  </si>
  <si>
    <t>PES-CAD-0987</t>
  </si>
  <si>
    <t>MERJ720514HQTNSS05</t>
  </si>
  <si>
    <t>C1260</t>
  </si>
  <si>
    <t>JUSTINO MENDOZA RESENDIZ</t>
  </si>
  <si>
    <t>MERJ720514</t>
  </si>
  <si>
    <t>PES-CAD-0991</t>
  </si>
  <si>
    <t>MUME401111HQTXJR02</t>
  </si>
  <si>
    <t>ERNESTO AMADO</t>
  </si>
  <si>
    <t>CARR. A VILLA PROGRESO</t>
  </si>
  <si>
    <t>C1261</t>
  </si>
  <si>
    <t>ERNESTO AMADO MUÑOZ MEJIA</t>
  </si>
  <si>
    <t>MUME401111</t>
  </si>
  <si>
    <t>PES-CAD-1000</t>
  </si>
  <si>
    <t>OELL480315MQTRZS07</t>
  </si>
  <si>
    <t>ORTEGA</t>
  </si>
  <si>
    <t>C1262</t>
  </si>
  <si>
    <t>LUISA ORTEGA LAZARO</t>
  </si>
  <si>
    <t>OELL480315</t>
  </si>
  <si>
    <t>PES-CAD-1001</t>
  </si>
  <si>
    <t>PEGC541122MQTRNC02</t>
  </si>
  <si>
    <t>CECILIA</t>
  </si>
  <si>
    <t>C1263</t>
  </si>
  <si>
    <t>CECILIA PEREZ GONZALEZ</t>
  </si>
  <si>
    <t>PEGC541122</t>
  </si>
  <si>
    <t>PES-CAD-1009</t>
  </si>
  <si>
    <t>RERT381228MQTSSF07</t>
  </si>
  <si>
    <t>TEOFILA</t>
  </si>
  <si>
    <t>C1264</t>
  </si>
  <si>
    <t>TEOFILA RESENDIZ RESENDIZ</t>
  </si>
  <si>
    <t>RERT381228</t>
  </si>
  <si>
    <t>PES-CAD-1021</t>
  </si>
  <si>
    <t>VARS491221HQTRSV08</t>
  </si>
  <si>
    <t>AQUILES SERDAN</t>
  </si>
  <si>
    <t>C1265</t>
  </si>
  <si>
    <t>SEVERIANO VARGAS RESENDIZ</t>
  </si>
  <si>
    <t>VARS491221</t>
  </si>
  <si>
    <t>PES-CAD-1022</t>
  </si>
  <si>
    <t>VARS560729HQTRSR00</t>
  </si>
  <si>
    <t>SERAFIN</t>
  </si>
  <si>
    <t>C1266</t>
  </si>
  <si>
    <t>SERAFIN VARGAS RESENDIZ</t>
  </si>
  <si>
    <t>VARS560729</t>
  </si>
  <si>
    <t>PES-CAD-1023</t>
  </si>
  <si>
    <t>VAPJ751104HQTRLN03</t>
  </si>
  <si>
    <t>PALMA</t>
  </si>
  <si>
    <t>C1267</t>
  </si>
  <si>
    <t>JUAN CARLOS VARGAS PALMA</t>
  </si>
  <si>
    <t>VAPJ751104</t>
  </si>
  <si>
    <t>PES-CAD-1024</t>
  </si>
  <si>
    <t>VAMR510616HDFRNC04</t>
  </si>
  <si>
    <t>JOSEFA ORTIZ DE DOMINGUEZ</t>
  </si>
  <si>
    <t>C1268</t>
  </si>
  <si>
    <t>RICARDO VARGAS MENDOZA</t>
  </si>
  <si>
    <t>VAMR510616</t>
  </si>
  <si>
    <t>PES-CAD-1025</t>
  </si>
  <si>
    <t>VAMO670322MQTRNF17</t>
  </si>
  <si>
    <t>OFELIA</t>
  </si>
  <si>
    <t>C1269</t>
  </si>
  <si>
    <t>OFELIA VARGAS MENDOZA</t>
  </si>
  <si>
    <t>VAMO670322</t>
  </si>
  <si>
    <t>PES-CAD-1026</t>
  </si>
  <si>
    <t>VAMB590918HQTRNN03</t>
  </si>
  <si>
    <t>C1270</t>
  </si>
  <si>
    <t>BENITO VARGAS MENDOZA</t>
  </si>
  <si>
    <t>VAMB590918</t>
  </si>
  <si>
    <t>PES-CAD-1027</t>
  </si>
  <si>
    <t>ZAHF601016MQTPRL05</t>
  </si>
  <si>
    <t>FLORENTINA</t>
  </si>
  <si>
    <t>C1271</t>
  </si>
  <si>
    <t>FLORENTINA ZAPATERO HERNANDEZ</t>
  </si>
  <si>
    <t>ZAHF601016</t>
  </si>
  <si>
    <t>PES-CAD-1788</t>
  </si>
  <si>
    <t>GOCP640314HQTNRD09</t>
  </si>
  <si>
    <t>PEDRO PABLO</t>
  </si>
  <si>
    <t>LUIS HITLER VELAZQUEZ</t>
  </si>
  <si>
    <t>VIZARRON DE MONTES</t>
  </si>
  <si>
    <t>VIZARRON</t>
  </si>
  <si>
    <t>C1272</t>
  </si>
  <si>
    <t>PEDRO PABLO GONZALEZ DE LA CRUZ</t>
  </si>
  <si>
    <t>GOCP640314</t>
  </si>
  <si>
    <t>PES-CAD-1789</t>
  </si>
  <si>
    <t>MAGB500520HQTRNR07</t>
  </si>
  <si>
    <t>C1273</t>
  </si>
  <si>
    <t>BERNARDINO MARTINEZ GONZALEZ</t>
  </si>
  <si>
    <t>MAGB500520</t>
  </si>
  <si>
    <t>PES-CAD-1790</t>
  </si>
  <si>
    <t>VEMR641118HQTGXM06</t>
  </si>
  <si>
    <t>ROMAN TOMAS</t>
  </si>
  <si>
    <t>ANSELMO TREJO</t>
  </si>
  <si>
    <t>C1274</t>
  </si>
  <si>
    <t>ROMAN TOMAS VEGA MUÑOZ</t>
  </si>
  <si>
    <t>VEMR641118</t>
  </si>
  <si>
    <t>PES-CAD-1056</t>
  </si>
  <si>
    <t>MAVH561028MQTRLR02</t>
  </si>
  <si>
    <t>YONTHE</t>
  </si>
  <si>
    <t>C1275</t>
  </si>
  <si>
    <t>HERMELINDA MARTINEZ VALENCIA</t>
  </si>
  <si>
    <t>MAVH561028</t>
  </si>
  <si>
    <t>PES-CAD-0816</t>
  </si>
  <si>
    <t>BAOS500425HQTRLL06</t>
  </si>
  <si>
    <t>C1276</t>
  </si>
  <si>
    <t>SALVADOR BARRON OLVERA</t>
  </si>
  <si>
    <t>BAOS500425</t>
  </si>
  <si>
    <t>PES-CAD-1305</t>
  </si>
  <si>
    <t>AACC521104HQTMRR02</t>
  </si>
  <si>
    <t>CARLOS ANTONIO</t>
  </si>
  <si>
    <t>AMAYA</t>
  </si>
  <si>
    <t>C1277</t>
  </si>
  <si>
    <t>CARLOS ANTONIO AMAYA CRUZ</t>
  </si>
  <si>
    <t>AACC521104</t>
  </si>
  <si>
    <t>PES-CAD-1309</t>
  </si>
  <si>
    <t>BAMS340320HQTRNL08</t>
  </si>
  <si>
    <t>SILVANO</t>
  </si>
  <si>
    <t>C1278</t>
  </si>
  <si>
    <t>SILVANO BARRON MENDOZA</t>
  </si>
  <si>
    <t>BAMS340320</t>
  </si>
  <si>
    <t>PES-CAD-1310</t>
  </si>
  <si>
    <t>BACF601009HQTRMR01</t>
  </si>
  <si>
    <t>J FERNANDO</t>
  </si>
  <si>
    <t>HIDALGO</t>
  </si>
  <si>
    <t>C1279</t>
  </si>
  <si>
    <t>J FERNANDO BARRON CAMPOS</t>
  </si>
  <si>
    <t>BACF601009</t>
  </si>
  <si>
    <t>PES-CAD-1311</t>
  </si>
  <si>
    <t>BASS540905HQTRTB09</t>
  </si>
  <si>
    <t>SEBASTIAN</t>
  </si>
  <si>
    <t>C1280</t>
  </si>
  <si>
    <t>SEBASTIAN BARRON SOTO</t>
  </si>
  <si>
    <t>BASS540905</t>
  </si>
  <si>
    <t>PES-CAD-1312</t>
  </si>
  <si>
    <t>BAVG551127MQTRRD03</t>
  </si>
  <si>
    <t>C1281</t>
  </si>
  <si>
    <t>MA GUADALUPE BARRON VERDE</t>
  </si>
  <si>
    <t>BAVG551127</t>
  </si>
  <si>
    <t>PES-CAD-1313</t>
  </si>
  <si>
    <t>BASV610116HQTRTC05</t>
  </si>
  <si>
    <t>C1282</t>
  </si>
  <si>
    <t>VICTOR BARRON SOTO</t>
  </si>
  <si>
    <t>BASV610116</t>
  </si>
  <si>
    <t>PES-CAD-1316</t>
  </si>
  <si>
    <t>BACE540724MQTRRS01</t>
  </si>
  <si>
    <t>C1283</t>
  </si>
  <si>
    <t>ESPERANZA BARRON CRUZ</t>
  </si>
  <si>
    <t>BACE540724</t>
  </si>
  <si>
    <t>PES-CAD-1317</t>
  </si>
  <si>
    <t>BAGH490113HQTRDR09</t>
  </si>
  <si>
    <t>HERMILO</t>
  </si>
  <si>
    <t>C1284</t>
  </si>
  <si>
    <t>HERMILO BARRON GUDIÑO</t>
  </si>
  <si>
    <t>BAGH490113</t>
  </si>
  <si>
    <t>PES-CAD-1318</t>
  </si>
  <si>
    <t>BAGP360131HQTRDD00</t>
  </si>
  <si>
    <t>C1285</t>
  </si>
  <si>
    <t>PEDRO BARRON GUDIÑO</t>
  </si>
  <si>
    <t>BAGP360131</t>
  </si>
  <si>
    <t>PES-CAD-1320</t>
  </si>
  <si>
    <t>CAEH541218HQTMSD07</t>
  </si>
  <si>
    <t>HIDELBERTO</t>
  </si>
  <si>
    <t>C1286</t>
  </si>
  <si>
    <t>HIDELBERTO CAMACHO ESTRADA</t>
  </si>
  <si>
    <t>CAEH541218</t>
  </si>
  <si>
    <t>PES-CAD-1325</t>
  </si>
  <si>
    <t>CUSF550526HQTRLL02</t>
  </si>
  <si>
    <t>C1287</t>
  </si>
  <si>
    <t>FELIPE CRUZ SALVADOR</t>
  </si>
  <si>
    <t>CUSF550526</t>
  </si>
  <si>
    <t>PES-CAD-1327</t>
  </si>
  <si>
    <t>CUBB660215HQTRRL07</t>
  </si>
  <si>
    <t>BOLDOMERO ARNULFO</t>
  </si>
  <si>
    <t>C1288</t>
  </si>
  <si>
    <t>BOLDOMERO ARNULFO CRUZ BARRON</t>
  </si>
  <si>
    <t>CUBB660215</t>
  </si>
  <si>
    <t>PES-CAD-1363</t>
  </si>
  <si>
    <t>HECG410926HQTRRR01</t>
  </si>
  <si>
    <t>CAMINO A SAN MARTIN FLORIDA</t>
  </si>
  <si>
    <t>C1289</t>
  </si>
  <si>
    <t>GERARDO HERNANDEZ CRUZ</t>
  </si>
  <si>
    <t>HECG410926</t>
  </si>
  <si>
    <t>PES-CAD-1378</t>
  </si>
  <si>
    <t>MAMG630918MQTRRD10</t>
  </si>
  <si>
    <t>C1290</t>
  </si>
  <si>
    <t>MA GUADALUPE MARTINEZ MORAN</t>
  </si>
  <si>
    <t>MAMG630918</t>
  </si>
  <si>
    <t>PES-CAD-1392</t>
  </si>
  <si>
    <t>MOJL710725MQTNRZ07</t>
  </si>
  <si>
    <t>C1291</t>
  </si>
  <si>
    <t>MARIA DE LA LUZ MONROY JUAREZ</t>
  </si>
  <si>
    <t>MOJL710725</t>
  </si>
  <si>
    <t>PES-CAD-1394</t>
  </si>
  <si>
    <t>MOGA410416MQTNRN13</t>
  </si>
  <si>
    <t>MA ANASTACIA</t>
  </si>
  <si>
    <t>C1292</t>
  </si>
  <si>
    <t>MA ANASTACIA MONRROY GARCIA</t>
  </si>
  <si>
    <t>MOGA410416</t>
  </si>
  <si>
    <t>PES-CAD-1405</t>
  </si>
  <si>
    <t>REBL301001HQTSRN03</t>
  </si>
  <si>
    <t>C1293</t>
  </si>
  <si>
    <t>LEONARDO RESENDIZ BARRON</t>
  </si>
  <si>
    <t>REBL301001</t>
  </si>
  <si>
    <t>PES-CAD-1791</t>
  </si>
  <si>
    <t>AABA380101MQTLRD07</t>
  </si>
  <si>
    <t>C1294</t>
  </si>
  <si>
    <t>ADELINA ALMARAZ BARRON</t>
  </si>
  <si>
    <t>AABA380101</t>
  </si>
  <si>
    <t>PES-CAD-1793</t>
  </si>
  <si>
    <t>AAPE610630HQTLLM01</t>
  </si>
  <si>
    <t>C1295</t>
  </si>
  <si>
    <t>EMILIANO ALVARADO PAULIN</t>
  </si>
  <si>
    <t>AAPE610630</t>
  </si>
  <si>
    <t>PES-CAD-1794</t>
  </si>
  <si>
    <t>BAHJ480626HQTRRN09</t>
  </si>
  <si>
    <t>JOSE JUAN</t>
  </si>
  <si>
    <t>REVOLUCION MEXICANA</t>
  </si>
  <si>
    <t>C1296</t>
  </si>
  <si>
    <t>JOSE JUAN BARRON HERNANDEZ</t>
  </si>
  <si>
    <t>BAHJ480626</t>
  </si>
  <si>
    <t>PES-CAD-1795</t>
  </si>
  <si>
    <t>BAFA680528HQTRLG02</t>
  </si>
  <si>
    <t>C1297</t>
  </si>
  <si>
    <t>AGUSTIN BARRON FLORES</t>
  </si>
  <si>
    <t>BAFA680528</t>
  </si>
  <si>
    <t>PES-CAD-1796</t>
  </si>
  <si>
    <t>BATC420406MQTRRL02</t>
  </si>
  <si>
    <t>CELSA</t>
  </si>
  <si>
    <t>C1298</t>
  </si>
  <si>
    <t>CELSA BARRON TREJO</t>
  </si>
  <si>
    <t>BATC420406</t>
  </si>
  <si>
    <t>PES-CAD-1797</t>
  </si>
  <si>
    <t>BAVA460510HQTRRN05</t>
  </si>
  <si>
    <t>J ANTONIO</t>
  </si>
  <si>
    <t>C1299</t>
  </si>
  <si>
    <t>J ANTONIO BARRON VERDE</t>
  </si>
  <si>
    <t>BAVA460510</t>
  </si>
  <si>
    <t>PES-CAD-1798</t>
  </si>
  <si>
    <t>EAAA780925HQTSLR04</t>
  </si>
  <si>
    <t>C1300</t>
  </si>
  <si>
    <t>AURELIO ESTRADA ALMARAZ</t>
  </si>
  <si>
    <t>EAAA780925</t>
  </si>
  <si>
    <t>PES-CAD-1799</t>
  </si>
  <si>
    <t>EAEF520627HQTSSR04</t>
  </si>
  <si>
    <t>SAN ISIDRO LABRADOR</t>
  </si>
  <si>
    <t>C1301</t>
  </si>
  <si>
    <t>FERNANDO ESTRADA ESTRADA</t>
  </si>
  <si>
    <t>EAEF520627</t>
  </si>
  <si>
    <t>PES-CAD-1800</t>
  </si>
  <si>
    <t>EAAA650828HQTSLG07</t>
  </si>
  <si>
    <t>AGUSTIN MOISES</t>
  </si>
  <si>
    <t>C1302</t>
  </si>
  <si>
    <t>AGUSTIN MOISES ESTRADA ALMARAZ</t>
  </si>
  <si>
    <t>EAAA650828</t>
  </si>
  <si>
    <t>PES-CAD-1801</t>
  </si>
  <si>
    <t>EAGF681106HQTSNR06</t>
  </si>
  <si>
    <t>C1303</t>
  </si>
  <si>
    <t>FRANCISCO ESTRADA GONZALEZ</t>
  </si>
  <si>
    <t>EAGF681106</t>
  </si>
  <si>
    <t>PES-CAD-1802</t>
  </si>
  <si>
    <t>EAED340323HQTSSL06</t>
  </si>
  <si>
    <t>C1304</t>
  </si>
  <si>
    <t>J DOLORES ESTRADA ESTRADA</t>
  </si>
  <si>
    <t>EAED340323</t>
  </si>
  <si>
    <t>PES-CAD-1805</t>
  </si>
  <si>
    <t>MAAE320818MQTRLL04</t>
  </si>
  <si>
    <t>ELENA</t>
  </si>
  <si>
    <t>PUERTO DEL ANGEL</t>
  </si>
  <si>
    <t>C1305</t>
  </si>
  <si>
    <t>ELENA MARTINEZ ALMARAZ</t>
  </si>
  <si>
    <t>MAAE320818</t>
  </si>
  <si>
    <t>PES-CAD-1809</t>
  </si>
  <si>
    <t>PEGL790912HQTRDN13</t>
  </si>
  <si>
    <t>LEONCIO</t>
  </si>
  <si>
    <t>PUERTO TAMPICO</t>
  </si>
  <si>
    <t>C1306</t>
  </si>
  <si>
    <t>LEONCIO PEREZ GUDIÑO</t>
  </si>
  <si>
    <t>PEGL790912</t>
  </si>
  <si>
    <t>PES-CAD-1810</t>
  </si>
  <si>
    <t>RAHD451025MQTMRR00</t>
  </si>
  <si>
    <t>DARIA HERMELINDA</t>
  </si>
  <si>
    <t>C1307</t>
  </si>
  <si>
    <t>DARIA HERMELINDA RAMIREZ HERNANDEZ</t>
  </si>
  <si>
    <t>RAHD451025</t>
  </si>
  <si>
    <t>PES-CAD-1811</t>
  </si>
  <si>
    <t>REBC521022HQTSRN05</t>
  </si>
  <si>
    <t>NIÑO ARTILLERO</t>
  </si>
  <si>
    <t>C1308</t>
  </si>
  <si>
    <t>CONSTANTINO RESENDIZ BARRON</t>
  </si>
  <si>
    <t>REBC521022</t>
  </si>
  <si>
    <t>PES-CAD-1813</t>
  </si>
  <si>
    <t>TEBL410621HQTRRS03</t>
  </si>
  <si>
    <t>C1309</t>
  </si>
  <si>
    <t>LUIS TREJO BARRON</t>
  </si>
  <si>
    <t>TEBL410621</t>
  </si>
  <si>
    <t>PES-CAD-1910</t>
  </si>
  <si>
    <t>BEFL470701HQTRRZ01</t>
  </si>
  <si>
    <t>J LUZ</t>
  </si>
  <si>
    <t>BERMUDEZ</t>
  </si>
  <si>
    <t>FERRUZCA</t>
  </si>
  <si>
    <t>ALHELI</t>
  </si>
  <si>
    <t>S/N</t>
  </si>
  <si>
    <t>AJUCHITLAN</t>
  </si>
  <si>
    <t>AJUCHITLAN Y EL ROSARIO</t>
  </si>
  <si>
    <t>C1310</t>
  </si>
  <si>
    <t>J LUZ BERMUDEZ FERRUZCA</t>
  </si>
  <si>
    <t>BEFL470701</t>
  </si>
  <si>
    <t>aoviedoj@queretaro.gob.mx</t>
  </si>
  <si>
    <t>PES-CAD-1911</t>
  </si>
  <si>
    <t>CAAM320921MQTMVT05</t>
  </si>
  <si>
    <t>MARIA MATEA</t>
  </si>
  <si>
    <t>C1311</t>
  </si>
  <si>
    <t>MARIA MATEA CAMACHO AVILA</t>
  </si>
  <si>
    <t>CAAM320921</t>
  </si>
  <si>
    <t>PES-CAD-1913</t>
  </si>
  <si>
    <t>CAEL280819HQTMSS06</t>
  </si>
  <si>
    <t>ESCAMILLA</t>
  </si>
  <si>
    <t>C1312</t>
  </si>
  <si>
    <t>JOSE LUIS CAMPOS ESCAMILLA</t>
  </si>
  <si>
    <t>CAEL280819</t>
  </si>
  <si>
    <t>PES-CAD-1914</t>
  </si>
  <si>
    <t>CAIR490807HQTRBG05</t>
  </si>
  <si>
    <t>J ROGELIO LUIS</t>
  </si>
  <si>
    <t>CARBAJAL</t>
  </si>
  <si>
    <t>IBARRA</t>
  </si>
  <si>
    <t>C1313</t>
  </si>
  <si>
    <t>J ROGELIO LUIS CARBAJAL IBARRA</t>
  </si>
  <si>
    <t>CAIR490807</t>
  </si>
  <si>
    <t>PES-CAD-1915</t>
  </si>
  <si>
    <t>CAMJ421109HQTRRS07</t>
  </si>
  <si>
    <t>C1314</t>
  </si>
  <si>
    <t>JOSE CARBAJAL MARTINEZ</t>
  </si>
  <si>
    <t>CAMJ421109</t>
  </si>
  <si>
    <t>PES-CAD-1916</t>
  </si>
  <si>
    <t>CELZ520623HQTRNN13</t>
  </si>
  <si>
    <t>J ZENON PEDRO</t>
  </si>
  <si>
    <t>DE LEON</t>
  </si>
  <si>
    <t>C1315</t>
  </si>
  <si>
    <t>J ZENON PEDRO CERVANTES DE LEON</t>
  </si>
  <si>
    <t>CELZ520623</t>
  </si>
  <si>
    <t>PES-CAD-1917</t>
  </si>
  <si>
    <t>CXGE890510MGRNHN08</t>
  </si>
  <si>
    <t>ENNA LIZBETH</t>
  </si>
  <si>
    <t>CONTRERAS</t>
  </si>
  <si>
    <t>GAHONA</t>
  </si>
  <si>
    <t>C1316</t>
  </si>
  <si>
    <t>ENNA LIZBETH CONTRERAS GAHONA</t>
  </si>
  <si>
    <t>CXGE890510</t>
  </si>
  <si>
    <t>PES-CAD-1918</t>
  </si>
  <si>
    <t>LEMG810422HQTNRB00</t>
  </si>
  <si>
    <t>HELENIO</t>
  </si>
  <si>
    <t>C1317</t>
  </si>
  <si>
    <t>GABRIEL DE LEON MARTINEZ</t>
  </si>
  <si>
    <t>LEMG810422</t>
  </si>
  <si>
    <t>PES-CAD-1919</t>
  </si>
  <si>
    <t>LENC401116MQTNVR01</t>
  </si>
  <si>
    <t>MA CARMEN</t>
  </si>
  <si>
    <t>C1318</t>
  </si>
  <si>
    <t>MA CARMEN DE LEON NIEVES</t>
  </si>
  <si>
    <t>LENC401116</t>
  </si>
  <si>
    <t>PES-CAD-1920</t>
  </si>
  <si>
    <t>LERL541026HQTNYC07</t>
  </si>
  <si>
    <t>J LUCIANO DOLORES</t>
  </si>
  <si>
    <t>HEROES DE LA REVOLUCION</t>
  </si>
  <si>
    <t>C1319</t>
  </si>
  <si>
    <t>J LUCIANO DOLORES DE LEON REYES</t>
  </si>
  <si>
    <t>LERL541026</t>
  </si>
  <si>
    <t>PES-CAD-1921</t>
  </si>
  <si>
    <t>SAFP570413HQTNRD05</t>
  </si>
  <si>
    <t>JOSE PIEDAD ANSELMO</t>
  </si>
  <si>
    <t>DE SANTIAGO</t>
  </si>
  <si>
    <t>C1320</t>
  </si>
  <si>
    <t>JOSE PIEDAD ANSELMO DE SANTIAGO FERRUZCA</t>
  </si>
  <si>
    <t>SAFP570413</t>
  </si>
  <si>
    <t>PES-CAD-1922</t>
  </si>
  <si>
    <t>SAOF641004HQTNRR03</t>
  </si>
  <si>
    <t>J FRANCISCO</t>
  </si>
  <si>
    <t>ORDAZ</t>
  </si>
  <si>
    <t>C1321</t>
  </si>
  <si>
    <t>J FRANCISCO DE SANTIAGO ORDAZ</t>
  </si>
  <si>
    <t>SAOF641004</t>
  </si>
  <si>
    <t>PES-CAD-1923</t>
  </si>
  <si>
    <t>SAPC410320HQTNRL13</t>
  </si>
  <si>
    <t>C1322</t>
  </si>
  <si>
    <t>CELSO DE SANTIAGO PEREZ</t>
  </si>
  <si>
    <t>SAPC410320</t>
  </si>
  <si>
    <t>PES-CAD-1924</t>
  </si>
  <si>
    <t>SARA621207HQTNJM01</t>
  </si>
  <si>
    <t>AMBROCIO EUSEBIO</t>
  </si>
  <si>
    <t>C1323</t>
  </si>
  <si>
    <t>AMBROCIO EUSEBIO DE SANTIAGO ROJAS</t>
  </si>
  <si>
    <t>SARA621207</t>
  </si>
  <si>
    <t>PES-CAD-1925</t>
  </si>
  <si>
    <t>SARP470623HQTNJD05</t>
  </si>
  <si>
    <t>C1324</t>
  </si>
  <si>
    <t>PEDRO DE SANTIAGO ROJAS</t>
  </si>
  <si>
    <t>SARP470623</t>
  </si>
  <si>
    <t>PES-CAD-1926</t>
  </si>
  <si>
    <t>FEGV380518HQTRNN07</t>
  </si>
  <si>
    <t>J VENANCIO AGUSTIN</t>
  </si>
  <si>
    <t>C1325</t>
  </si>
  <si>
    <t>J VENANCIO AGUSTIN FERRUZCA GONZALEZ</t>
  </si>
  <si>
    <t>FEGV380518</t>
  </si>
  <si>
    <t>PES-CAD-1927</t>
  </si>
  <si>
    <t>FEMM730130HQTRRR01</t>
  </si>
  <si>
    <t>C1326</t>
  </si>
  <si>
    <t>MARTIN FERRUZCA MARTINEZ</t>
  </si>
  <si>
    <t>FEMM730130</t>
  </si>
  <si>
    <t>PES-CAD-1929</t>
  </si>
  <si>
    <t>FEMJ580812HQTRRN09</t>
  </si>
  <si>
    <t>J JUAN GREGORIO</t>
  </si>
  <si>
    <t>C1327</t>
  </si>
  <si>
    <t>J JUAN GREGORIO FERRUZCA MARTINEZ</t>
  </si>
  <si>
    <t>FEMJ580812</t>
  </si>
  <si>
    <t>PES-CAD-1934</t>
  </si>
  <si>
    <t>GOMJ431229HQTNRS01</t>
  </si>
  <si>
    <t>C1328</t>
  </si>
  <si>
    <t>JOSE GONZALEZ MORENO</t>
  </si>
  <si>
    <t>GOMJ431229</t>
  </si>
  <si>
    <t>PES-CAD-1935</t>
  </si>
  <si>
    <t>GOIR430214HQTNBF07</t>
  </si>
  <si>
    <t>DE LA REVOLUCION</t>
  </si>
  <si>
    <t>C1329</t>
  </si>
  <si>
    <t>J REFUGIO GONZALEZ IBARRA</t>
  </si>
  <si>
    <t>GOIR430214</t>
  </si>
  <si>
    <t>PES-CAD-1936</t>
  </si>
  <si>
    <t>GUJA640425HQTTML00</t>
  </si>
  <si>
    <t>J ALDO CESAR</t>
  </si>
  <si>
    <t>MARIANO ABASOLO</t>
  </si>
  <si>
    <t>C1330</t>
  </si>
  <si>
    <t>J ALDO CESAR GUTIERREZ JIMENEZ</t>
  </si>
  <si>
    <t>GUJA640425</t>
  </si>
  <si>
    <t>PES-CAD-1937</t>
  </si>
  <si>
    <t>HENJ770107HQTRVS00</t>
  </si>
  <si>
    <t>AZAHAR</t>
  </si>
  <si>
    <t>C1331</t>
  </si>
  <si>
    <t>J JESUS HERNANDEZ NIEVES</t>
  </si>
  <si>
    <t>HENJ770107</t>
  </si>
  <si>
    <t>PES-CAD-1938</t>
  </si>
  <si>
    <t>HEOM661029MQTRRR00</t>
  </si>
  <si>
    <t>MARIA MARGARITA</t>
  </si>
  <si>
    <t>C1332</t>
  </si>
  <si>
    <t>MARIA MARGARITA HERNANDEZ ORTIZ</t>
  </si>
  <si>
    <t>HEOM661029</t>
  </si>
  <si>
    <t>PES-CAD-1941</t>
  </si>
  <si>
    <t>IAEA530117HQTBLN06</t>
  </si>
  <si>
    <t>AZAFRAN</t>
  </si>
  <si>
    <t>C1333</t>
  </si>
  <si>
    <t>ANTONIO IBARRA ELIAS</t>
  </si>
  <si>
    <t>IAEA530117</t>
  </si>
  <si>
    <t>PES-CAD-1942</t>
  </si>
  <si>
    <t>JANJ360421HQTMVN00</t>
  </si>
  <si>
    <t>JAIMES</t>
  </si>
  <si>
    <t>C1334</t>
  </si>
  <si>
    <t>JUAN JAIMES NIEVES</t>
  </si>
  <si>
    <t>JANJ360421</t>
  </si>
  <si>
    <t>PES-CAD-1943</t>
  </si>
  <si>
    <t>JAOB540321HQTMRN03</t>
  </si>
  <si>
    <t>J BENJAMIN</t>
  </si>
  <si>
    <t>C1335</t>
  </si>
  <si>
    <t>J BENJAMIN JAIMES ORDAZ</t>
  </si>
  <si>
    <t>JAOB540321</t>
  </si>
  <si>
    <t>PES-CAD-1945</t>
  </si>
  <si>
    <t>JIEM560529MQTMSG05</t>
  </si>
  <si>
    <t>MARIA MAGDALENA PAULA</t>
  </si>
  <si>
    <t>C1336</t>
  </si>
  <si>
    <t>MARIA MAGDALENA PAULA JIMENEZ ESQUIVEL</t>
  </si>
  <si>
    <t>JIEM560529</t>
  </si>
  <si>
    <t>PES-CAD-1946</t>
  </si>
  <si>
    <t>JIFU291023MQTMLR00</t>
  </si>
  <si>
    <t>URSULA</t>
  </si>
  <si>
    <t>C1337</t>
  </si>
  <si>
    <t>URSULA JIMENEZ FLORES</t>
  </si>
  <si>
    <t>JIFU291023</t>
  </si>
  <si>
    <t>PES-CAD-1947</t>
  </si>
  <si>
    <t>LALA800324HQTNRR09</t>
  </si>
  <si>
    <t>LANDAVERDE</t>
  </si>
  <si>
    <t>LIRA</t>
  </si>
  <si>
    <t>C1338</t>
  </si>
  <si>
    <t>ARMANDO LANDAVERDE LIRA</t>
  </si>
  <si>
    <t>LALA800324</t>
  </si>
  <si>
    <t>PES-CAD-1948</t>
  </si>
  <si>
    <t>LERA790917MQTNMN02</t>
  </si>
  <si>
    <t>MA DE LOS ANGELES</t>
  </si>
  <si>
    <t>AMARANTO</t>
  </si>
  <si>
    <t>C1339</t>
  </si>
  <si>
    <t>MA DE LOS ANGELES LEON RAMIREZ</t>
  </si>
  <si>
    <t>LERA790917</t>
  </si>
  <si>
    <t>PES-CAD-1949</t>
  </si>
  <si>
    <t>LIHR520825HQTRRM02</t>
  </si>
  <si>
    <t>C1340</t>
  </si>
  <si>
    <t>RAMON LIRA HERNANDEZ</t>
  </si>
  <si>
    <t>LIHR520825</t>
  </si>
  <si>
    <t>PES-CAD-1951</t>
  </si>
  <si>
    <t>MALB510321HQTRNN02</t>
  </si>
  <si>
    <t>J BENITO BENJAMIN</t>
  </si>
  <si>
    <t>C1341</t>
  </si>
  <si>
    <t>J BENITO BENJAMIN MARTINEZ LANDAVERDE</t>
  </si>
  <si>
    <t>MALB510321</t>
  </si>
  <si>
    <t>PES-CAD-1952</t>
  </si>
  <si>
    <t>MAPJ620822HQTRRS03</t>
  </si>
  <si>
    <t>J JESUS FLORENCIO</t>
  </si>
  <si>
    <t>C1342</t>
  </si>
  <si>
    <t>J JESUS FLORENCIO MARTINEZ PEREZ</t>
  </si>
  <si>
    <t>MAPJ620822</t>
  </si>
  <si>
    <t>PES-CAD-1953</t>
  </si>
  <si>
    <t>MAHJ750701HQTRRR07</t>
  </si>
  <si>
    <t>C1343</t>
  </si>
  <si>
    <t>JORGE MARTINEZ HERNANDEZ</t>
  </si>
  <si>
    <t>MAHJ750701</t>
  </si>
  <si>
    <t>PES-CAD-1954</t>
  </si>
  <si>
    <t>MAHJ360206MQTRRN05</t>
  </si>
  <si>
    <t>C1344</t>
  </si>
  <si>
    <t>JUANA FELIPA MARTINEZ HERNANDEZ</t>
  </si>
  <si>
    <t>MAHJ360206</t>
  </si>
  <si>
    <t>PES-CAD-1955</t>
  </si>
  <si>
    <t>MAHM631021HQTRRR07</t>
  </si>
  <si>
    <t>MARTIN MIGUEL</t>
  </si>
  <si>
    <t>C1345</t>
  </si>
  <si>
    <t>MARTIN MIGUEL MARTINEZ HERNANDEZ</t>
  </si>
  <si>
    <t>MAHM631021</t>
  </si>
  <si>
    <t>PES-CAD-1956</t>
  </si>
  <si>
    <t>HESC540422MQTRLN00</t>
  </si>
  <si>
    <t>C1346</t>
  </si>
  <si>
    <t>MA CONCEPCION HERNANDEZ SALINAS</t>
  </si>
  <si>
    <t>HESC540422</t>
  </si>
  <si>
    <t>PES-CAD-1957</t>
  </si>
  <si>
    <t>MAMA621216MQTRRL04</t>
  </si>
  <si>
    <t>M ALBINA SABINA</t>
  </si>
  <si>
    <t>C1347</t>
  </si>
  <si>
    <t>M ALBINA SABINA MARTINEZ MARTINEZ</t>
  </si>
  <si>
    <t>MAMA621216</t>
  </si>
  <si>
    <t>PES-CAD-1959</t>
  </si>
  <si>
    <t>MAOR560315HQTRLY04</t>
  </si>
  <si>
    <t>JOSE RAYMUNDO CIRILO</t>
  </si>
  <si>
    <t>C1348</t>
  </si>
  <si>
    <t>JOSE RAYMUNDO CIRILO MARTINEZ OLVERA</t>
  </si>
  <si>
    <t>MAOR560315</t>
  </si>
  <si>
    <t>PES-CAD-1960</t>
  </si>
  <si>
    <t>MARC631208MQTRSN07</t>
  </si>
  <si>
    <t>MA CONCEPCION CRISTINA</t>
  </si>
  <si>
    <t>JOSE MARIA MORELOS Y PAVON</t>
  </si>
  <si>
    <t>C1349</t>
  </si>
  <si>
    <t>MA CONCEPCION CRISTINA MARTINEZ RESENDIZ</t>
  </si>
  <si>
    <t>MARC631208</t>
  </si>
  <si>
    <t>PES-CAD-1961</t>
  </si>
  <si>
    <t>MOOE730411HQTNRR03</t>
  </si>
  <si>
    <t>MONTES</t>
  </si>
  <si>
    <t>CIPRES</t>
  </si>
  <si>
    <t>C1350</t>
  </si>
  <si>
    <t>ERASMO MONTES ORTIZ</t>
  </si>
  <si>
    <t>MOOE730411</t>
  </si>
  <si>
    <t>PES-CAD-1962</t>
  </si>
  <si>
    <t>MOBD480512HQTNLN02</t>
  </si>
  <si>
    <t>DIONISIO</t>
  </si>
  <si>
    <t>MONTOYA</t>
  </si>
  <si>
    <t>C1351</t>
  </si>
  <si>
    <t>DIONISIO MONTOYA BALTAZAR</t>
  </si>
  <si>
    <t>MOBD480512</t>
  </si>
  <si>
    <t>PES-CAD-1964</t>
  </si>
  <si>
    <t>MONL771007HQTRVS02</t>
  </si>
  <si>
    <t>NUBE</t>
  </si>
  <si>
    <t>C1352</t>
  </si>
  <si>
    <t>JOSE LUIS MORENO NIEVES</t>
  </si>
  <si>
    <t>MONL771007</t>
  </si>
  <si>
    <t>PES-CAD-1967</t>
  </si>
  <si>
    <t>NILD581017HQTVNL00</t>
  </si>
  <si>
    <t>J DOLORES EVARISTO</t>
  </si>
  <si>
    <t>C1353</t>
  </si>
  <si>
    <t>J DOLORES EVARISTO NIEVES DE LEON</t>
  </si>
  <si>
    <t>NILD581017</t>
  </si>
  <si>
    <t>PES-CAD-1968</t>
  </si>
  <si>
    <t>NIFF401004MQTVRR00</t>
  </si>
  <si>
    <t>FRANCISCA TEOFILA</t>
  </si>
  <si>
    <t>C1354</t>
  </si>
  <si>
    <t>FRANCISCA TEOFILA NIEVES FERRUZCA</t>
  </si>
  <si>
    <t>NIFF401004</t>
  </si>
  <si>
    <t>PES-CAD-1969</t>
  </si>
  <si>
    <t>NIFC550808HQTVRR04</t>
  </si>
  <si>
    <t>J CIRIACO MAXIMINO</t>
  </si>
  <si>
    <t>C1355</t>
  </si>
  <si>
    <t>J CIRIACO MAXIMINO NIEVES FERRUZCA</t>
  </si>
  <si>
    <t>NIFC550808</t>
  </si>
  <si>
    <t>PES-CAD-1971</t>
  </si>
  <si>
    <t>NISI590420MQTVNN09</t>
  </si>
  <si>
    <t>MA INES LEONOR</t>
  </si>
  <si>
    <t>C1356</t>
  </si>
  <si>
    <t>MA INES LEONOR NIEVES SANTOS</t>
  </si>
  <si>
    <t>NISI590420</t>
  </si>
  <si>
    <t>PES-CAD-1972</t>
  </si>
  <si>
    <t>OEAJ360516MQTLGN13</t>
  </si>
  <si>
    <t>JUANA VENANCIA</t>
  </si>
  <si>
    <t>C1357</t>
  </si>
  <si>
    <t>JUANA VENANCIA OLVERA AGUILAR</t>
  </si>
  <si>
    <t>OEAJ360516</t>
  </si>
  <si>
    <t>PES-CAD-1975</t>
  </si>
  <si>
    <t>OARA560424HQTRMN02</t>
  </si>
  <si>
    <t>JOSE ANICETO</t>
  </si>
  <si>
    <t>C1358</t>
  </si>
  <si>
    <t>JOSE ANICETO ORDAZ RAMOS</t>
  </si>
  <si>
    <t>OARA560424</t>
  </si>
  <si>
    <t>PES-CAD-1976</t>
  </si>
  <si>
    <t>OAHN461201MQTRRT09</t>
  </si>
  <si>
    <t>MA NATALIA ROSA</t>
  </si>
  <si>
    <t>C1359</t>
  </si>
  <si>
    <t>MA NATALIA ROSA ORDAZ HERNANDEZ</t>
  </si>
  <si>
    <t>OAHN461201</t>
  </si>
  <si>
    <t>PES-CAD-1977</t>
  </si>
  <si>
    <t>OIAJ590517HQTRNN08</t>
  </si>
  <si>
    <t>JUAN PASCUAL PASCACIO</t>
  </si>
  <si>
    <t>C1360</t>
  </si>
  <si>
    <t>JUAN PASCUAL PASCACIO ORTIZ ANGELES</t>
  </si>
  <si>
    <t>OIAJ590517</t>
  </si>
  <si>
    <t>PES-CAD-1979</t>
  </si>
  <si>
    <t>PEJC730616MQTRMR06</t>
  </si>
  <si>
    <t>C1361</t>
  </si>
  <si>
    <t>MA DEL CARMEN PEREZ JIMENEZ</t>
  </si>
  <si>
    <t>PEJC730616</t>
  </si>
  <si>
    <t>PES-CAD-1980</t>
  </si>
  <si>
    <t>PEMJ530126MQTRRN07</t>
  </si>
  <si>
    <t>JUANA MARGARITA</t>
  </si>
  <si>
    <t>C1362</t>
  </si>
  <si>
    <t>JUANA MARGARITA PEREZ MORENO</t>
  </si>
  <si>
    <t>PEMJ530126</t>
  </si>
  <si>
    <t>PES-CAD-1982</t>
  </si>
  <si>
    <t>RAFF340902HQTMRD04</t>
  </si>
  <si>
    <t>J FIDEL JOAQUIN</t>
  </si>
  <si>
    <t>C1363</t>
  </si>
  <si>
    <t>J FIDEL JOAQUIN RAMOS FERRUZCA</t>
  </si>
  <si>
    <t>RAFF340902</t>
  </si>
  <si>
    <t>PES-CAD-1983</t>
  </si>
  <si>
    <t>RAML670507HQTMRZ01</t>
  </si>
  <si>
    <t>JOSE LUZ</t>
  </si>
  <si>
    <t>C1364</t>
  </si>
  <si>
    <t>JOSE LUZ RAMOS MORENO</t>
  </si>
  <si>
    <t>RAML670507</t>
  </si>
  <si>
    <t>PES-CAD-1985</t>
  </si>
  <si>
    <t>RERJ590516HQTSSN04</t>
  </si>
  <si>
    <t>J JUAN DONACIANO</t>
  </si>
  <si>
    <t>C1365</t>
  </si>
  <si>
    <t>J JUAN DONACIANO RESENDIZ RESENDIZ</t>
  </si>
  <si>
    <t>RERJ590516</t>
  </si>
  <si>
    <t>PES-CAD-1992</t>
  </si>
  <si>
    <t>SAMS431230MQTNRB07</t>
  </si>
  <si>
    <t>SABINA</t>
  </si>
  <si>
    <t>C1366</t>
  </si>
  <si>
    <t>SABINA SANCHEZ MARTINEZ</t>
  </si>
  <si>
    <t>SAMS431230</t>
  </si>
  <si>
    <t>PES-CAD-1993</t>
  </si>
  <si>
    <t>TALJ640813MQTDNN07</t>
  </si>
  <si>
    <t>TADEO</t>
  </si>
  <si>
    <t>C1367</t>
  </si>
  <si>
    <t>MA JUANA TADEO DE LEON</t>
  </si>
  <si>
    <t>TALJ640813</t>
  </si>
  <si>
    <t>PES-CAD-1994</t>
  </si>
  <si>
    <t>TAHL670321HQTDRS07</t>
  </si>
  <si>
    <t>C1368</t>
  </si>
  <si>
    <t>JOSE LUIS TADEO HERNANDEZ</t>
  </si>
  <si>
    <t>TAHL670321</t>
  </si>
  <si>
    <t>PES-CAD-1995</t>
  </si>
  <si>
    <t>UISL540519HQTRLZ02</t>
  </si>
  <si>
    <t>JOSE LUZ VENANCIO</t>
  </si>
  <si>
    <t>C1369</t>
  </si>
  <si>
    <t>JOSE LUZ VENANCIO URIBE SALINAS</t>
  </si>
  <si>
    <t>UISL540519</t>
  </si>
  <si>
    <t>PES-CAD-1912</t>
  </si>
  <si>
    <t>CAMS270918MQTMRF05</t>
  </si>
  <si>
    <t>SAUCES</t>
  </si>
  <si>
    <t>LOS BENITOS</t>
  </si>
  <si>
    <t>C1370</t>
  </si>
  <si>
    <t>SOFIA CAMACHO MARTINEZ</t>
  </si>
  <si>
    <t>CAMS270918</t>
  </si>
  <si>
    <t>PES-CAD-1930</t>
  </si>
  <si>
    <t>GOLJ641225MQTMRS15</t>
  </si>
  <si>
    <t>MA DE JESUS GENOVEVA</t>
  </si>
  <si>
    <t>C1371</t>
  </si>
  <si>
    <t>MA DE JESUS GENOVEVA GOMEZ LIRA</t>
  </si>
  <si>
    <t>GOLJ641225</t>
  </si>
  <si>
    <t>PES-CAD-1931</t>
  </si>
  <si>
    <t>GOHA680827HQTMRR05</t>
  </si>
  <si>
    <t>PARAISO</t>
  </si>
  <si>
    <t>C1372</t>
  </si>
  <si>
    <t>ARMANDO GOMEZ HERNANDEZ</t>
  </si>
  <si>
    <t>GOHA680827</t>
  </si>
  <si>
    <t>PES-CAD-1932</t>
  </si>
  <si>
    <t>GOHJ760626HQTMRN08</t>
  </si>
  <si>
    <t>C1373</t>
  </si>
  <si>
    <t>JUAN GOMEZ HERNANDEZ</t>
  </si>
  <si>
    <t>GOHJ760626</t>
  </si>
  <si>
    <t>PES-CAD-1933</t>
  </si>
  <si>
    <t>GOHP600508MQTMRB04</t>
  </si>
  <si>
    <t>MARIA DEL PUEBLITO</t>
  </si>
  <si>
    <t>C1374</t>
  </si>
  <si>
    <t>MARIA DEL PUEBLITO GOMEZ HERNANDEZ</t>
  </si>
  <si>
    <t>GOHP600508</t>
  </si>
  <si>
    <t>PES-CAD-1939</t>
  </si>
  <si>
    <t>HESB641006HQTRLR10</t>
  </si>
  <si>
    <t>C1375</t>
  </si>
  <si>
    <t>BRUNO HERNANDEZ SALINAS</t>
  </si>
  <si>
    <t>HESB641006</t>
  </si>
  <si>
    <t>PES-CAD-1940</t>
  </si>
  <si>
    <t>HESF700511HQTRLL03</t>
  </si>
  <si>
    <t>ARBOLITOS</t>
  </si>
  <si>
    <t>C1376</t>
  </si>
  <si>
    <t>JOSE FELIPE HERNANDEZ SALINAS</t>
  </si>
  <si>
    <t>HESF700511</t>
  </si>
  <si>
    <t>PES-CAD-1950</t>
  </si>
  <si>
    <t>LOVD510921HQTPGM04</t>
  </si>
  <si>
    <t>PINOS</t>
  </si>
  <si>
    <t>C1377</t>
  </si>
  <si>
    <t>DOMINGO LOPEZ VEGA</t>
  </si>
  <si>
    <t>LOVD510921</t>
  </si>
  <si>
    <t>PES-CAD-1963</t>
  </si>
  <si>
    <t>MORL700621HQTRSS05</t>
  </si>
  <si>
    <t>C1378</t>
  </si>
  <si>
    <t>JOSE LUIS MORALES RESENDIZ</t>
  </si>
  <si>
    <t>MORL700621</t>
  </si>
  <si>
    <t>PES-CAD-1984</t>
  </si>
  <si>
    <t>REMJ480911HQTSQC09</t>
  </si>
  <si>
    <t>C1379</t>
  </si>
  <si>
    <t>JACINTO RESENDIZ MAQUEDA</t>
  </si>
  <si>
    <t>REMJ480911</t>
  </si>
  <si>
    <t>PES-CAD-1986</t>
  </si>
  <si>
    <t>RERM360924HQTSSR05</t>
  </si>
  <si>
    <t>J MERCED JUSTINO</t>
  </si>
  <si>
    <t>LOS ARBOLITOS</t>
  </si>
  <si>
    <t>C1380</t>
  </si>
  <si>
    <t>J MERCED JUSTINO RESENDIZ RESENDIZ</t>
  </si>
  <si>
    <t>RERM360924</t>
  </si>
  <si>
    <t>PES-CAD-1987</t>
  </si>
  <si>
    <t>RESF570809HQTSLR01</t>
  </si>
  <si>
    <t>C1381</t>
  </si>
  <si>
    <t>FERNANDO RESENDIZ SALINAS</t>
  </si>
  <si>
    <t>RESF570809</t>
  </si>
  <si>
    <t>PES-CAD-1988</t>
  </si>
  <si>
    <t>RESE710801MQTSLG04</t>
  </si>
  <si>
    <t>MA EUGENIA</t>
  </si>
  <si>
    <t>C1382</t>
  </si>
  <si>
    <t>MA EUGENIA RESENDIZ SALINAS</t>
  </si>
  <si>
    <t>RESE710801</t>
  </si>
  <si>
    <t>PES-CAD-1989</t>
  </si>
  <si>
    <t>RESM550227HQTSLG02</t>
  </si>
  <si>
    <t>C1383</t>
  </si>
  <si>
    <t>MIGUEL RESENDIZ SALINAS</t>
  </si>
  <si>
    <t>RESM550227</t>
  </si>
  <si>
    <t>PES-CAD-1990</t>
  </si>
  <si>
    <t>RESR440607HQTSLB00</t>
  </si>
  <si>
    <t>C1384</t>
  </si>
  <si>
    <t>ROBERTO RESENDIZ SALINAS</t>
  </si>
  <si>
    <t>RESR440607</t>
  </si>
  <si>
    <t>PES-CAD-1991</t>
  </si>
  <si>
    <t>SACC440426MQTLMT02</t>
  </si>
  <si>
    <t>C1385</t>
  </si>
  <si>
    <t>CATALINA SALINAS CAMACHO</t>
  </si>
  <si>
    <t>SACC440426</t>
  </si>
  <si>
    <t>PES-CAD-1996</t>
  </si>
  <si>
    <t>ZARJ420207MQTRSN02</t>
  </si>
  <si>
    <t>C1386</t>
  </si>
  <si>
    <t>JUANA ZARRAGA RESENDIZ</t>
  </si>
  <si>
    <t>ZARJ420207</t>
  </si>
  <si>
    <t>PES-CAD-1958</t>
  </si>
  <si>
    <t>MAMH361021HQTRRL22</t>
  </si>
  <si>
    <t>SAN MARTIN</t>
  </si>
  <si>
    <t>C1387</t>
  </si>
  <si>
    <t>HILARION MARTINEZ MORENO</t>
  </si>
  <si>
    <t>MAMH361021</t>
  </si>
  <si>
    <t>PES-CAD-1974</t>
  </si>
  <si>
    <t>OIBM341121MQTNRR06</t>
  </si>
  <si>
    <t>MA MAURA</t>
  </si>
  <si>
    <t>ONTIVEROS</t>
  </si>
  <si>
    <t>BARCENAS</t>
  </si>
  <si>
    <t>IGNACIO GOROZPE</t>
  </si>
  <si>
    <t>C1388</t>
  </si>
  <si>
    <t>MA MAURA ONTIVEROS BARCENAS</t>
  </si>
  <si>
    <t>OIBM341121</t>
  </si>
  <si>
    <t>PES-CAD-1966</t>
  </si>
  <si>
    <t>NIHM540920HQTVRG02</t>
  </si>
  <si>
    <t>SANTA ROSA</t>
  </si>
  <si>
    <t>C1389</t>
  </si>
  <si>
    <t>MIGUEL NIEVES HERNANDEZ</t>
  </si>
  <si>
    <t>NIHM540920</t>
  </si>
  <si>
    <t>PES-CAD-1944</t>
  </si>
  <si>
    <t>JARG600203MQTMYR08</t>
  </si>
  <si>
    <t>MARIA GRACIELA</t>
  </si>
  <si>
    <t>DE LAS ROSAS</t>
  </si>
  <si>
    <t>SANTA ROSA DE LIMA</t>
  </si>
  <si>
    <t>C1390</t>
  </si>
  <si>
    <t>MARIA GRACIELA JAIMES REYES</t>
  </si>
  <si>
    <t>JARG600203</t>
  </si>
  <si>
    <t>PES-CAD-1970</t>
  </si>
  <si>
    <t>NIHJ530411HQTVRL01</t>
  </si>
  <si>
    <t>C1391</t>
  </si>
  <si>
    <t>JULIO NIEVES HERNANDEZ</t>
  </si>
  <si>
    <t>NIHJ530411</t>
  </si>
  <si>
    <t>PES-CAD-3225</t>
  </si>
  <si>
    <t>GUCV520817HQTTMN09</t>
  </si>
  <si>
    <t>NUEVO ALAMOS</t>
  </si>
  <si>
    <t>ALAMOS</t>
  </si>
  <si>
    <t>C1392</t>
  </si>
  <si>
    <t>DONATO GUTIERREZ CAMACHO</t>
  </si>
  <si>
    <t>GUCV520817</t>
  </si>
  <si>
    <t>PES-CAD-3226</t>
  </si>
  <si>
    <t>MACJ450627HQTRRN01</t>
  </si>
  <si>
    <t>CORONA</t>
  </si>
  <si>
    <t>C1393</t>
  </si>
  <si>
    <t>JUAN MARTINEZ CORONA</t>
  </si>
  <si>
    <t>MACJ450627</t>
  </si>
  <si>
    <t>PES-CAD-1999</t>
  </si>
  <si>
    <t>CARE761113MQTHDS01</t>
  </si>
  <si>
    <t>LAS CENIZAS</t>
  </si>
  <si>
    <t>CENIZAS</t>
  </si>
  <si>
    <t>EL BLANCO</t>
  </si>
  <si>
    <t>C1394</t>
  </si>
  <si>
    <t>ESPERANZA CHAVEZ RODRIGUEZ</t>
  </si>
  <si>
    <t>CARE761113</t>
  </si>
  <si>
    <t>PES-CAD-2005</t>
  </si>
  <si>
    <t>REMN511106MQTSRC03</t>
  </si>
  <si>
    <t>MA NICOLASA CONCEPCION</t>
  </si>
  <si>
    <t>C1395</t>
  </si>
  <si>
    <t>MA NICOLASA CONCEPCION RESENDIZ MARTINEZ</t>
  </si>
  <si>
    <t>REMN511106</t>
  </si>
  <si>
    <t>PES-CAD-2010</t>
  </si>
  <si>
    <t>NOHS440523MQTGRS00</t>
  </si>
  <si>
    <t>MA SUSANA</t>
  </si>
  <si>
    <t>NEOGGERATH</t>
  </si>
  <si>
    <t>HURTADO</t>
  </si>
  <si>
    <t>C1396</t>
  </si>
  <si>
    <t>MA SUSANA NEOGGERATH HURTADO</t>
  </si>
  <si>
    <t>NOHS440523</t>
  </si>
  <si>
    <t>PES-CAD-2011</t>
  </si>
  <si>
    <t>NIME660307MQTCRS06</t>
  </si>
  <si>
    <t>MARIA ESTER</t>
  </si>
  <si>
    <t>C1397</t>
  </si>
  <si>
    <t>MARIA ESTER NICOLAS MARTINEZ</t>
  </si>
  <si>
    <t>NIME660307</t>
  </si>
  <si>
    <t>PES-CAD-2012</t>
  </si>
  <si>
    <t>NITS490422HQTCRN04</t>
  </si>
  <si>
    <t>TERRAZAS</t>
  </si>
  <si>
    <t>C1398</t>
  </si>
  <si>
    <t>SANTOS NICOLAS TERRAZAS</t>
  </si>
  <si>
    <t>NITS490422</t>
  </si>
  <si>
    <t>PES-CAD-2013</t>
  </si>
  <si>
    <t>NICH610310MQTCHR06</t>
  </si>
  <si>
    <t>MARIA HORTENCIA</t>
  </si>
  <si>
    <t>C1399</t>
  </si>
  <si>
    <t>MARIA HORTENCIA NICOLAS CHAVEZ</t>
  </si>
  <si>
    <t>NICH610310</t>
  </si>
  <si>
    <t>PES-CAD-2014</t>
  </si>
  <si>
    <t>NINR610123HQTCVY09</t>
  </si>
  <si>
    <t>JOSE RAYMUNDO</t>
  </si>
  <si>
    <t>C1400</t>
  </si>
  <si>
    <t>JOSE RAYMUNDO NICOLAS NIEVES</t>
  </si>
  <si>
    <t>NINR610123</t>
  </si>
  <si>
    <t>PES-CAD-2016</t>
  </si>
  <si>
    <t>OIMG390826MQTRRL01</t>
  </si>
  <si>
    <t>GILBERTA</t>
  </si>
  <si>
    <t>ORIA</t>
  </si>
  <si>
    <t>C1401</t>
  </si>
  <si>
    <t>GILBERTA ORIA MARTINEZ</t>
  </si>
  <si>
    <t>OIMG390826</t>
  </si>
  <si>
    <t>PES-CAD-2021</t>
  </si>
  <si>
    <t>ROML411013HQTDNR00</t>
  </si>
  <si>
    <t>LAURO</t>
  </si>
  <si>
    <t>C1402</t>
  </si>
  <si>
    <t>LAURO RODRIGUEZ MONTES</t>
  </si>
  <si>
    <t>ROML411013</t>
  </si>
  <si>
    <t>PES-CAD-1997</t>
  </si>
  <si>
    <t>ROFG591229HQTDNR03</t>
  </si>
  <si>
    <t>JOSE GERARDO</t>
  </si>
  <si>
    <t>FUENTES</t>
  </si>
  <si>
    <t>C1403</t>
  </si>
  <si>
    <t>JOSE GERARDO RODRIGUEZ FUENTES</t>
  </si>
  <si>
    <t>ROFG591229</t>
  </si>
  <si>
    <t>PES-CAD-1998</t>
  </si>
  <si>
    <t>CAHD591002HQTHRL05</t>
  </si>
  <si>
    <t>JOSE DOLORES</t>
  </si>
  <si>
    <t>C1404</t>
  </si>
  <si>
    <t>JOSE DOLORES CHAVEZ HERNANDEZ</t>
  </si>
  <si>
    <t>CAHD591002</t>
  </si>
  <si>
    <t>PES-CAD-2002</t>
  </si>
  <si>
    <t>GARG800120HQTRDM08</t>
  </si>
  <si>
    <t>GUMARO</t>
  </si>
  <si>
    <t>C1405</t>
  </si>
  <si>
    <t>GUMARO GARCIA RODRIGUEZ</t>
  </si>
  <si>
    <t>GARG800120</t>
  </si>
  <si>
    <t>PES-CAD-2003</t>
  </si>
  <si>
    <t>GARM640506HQTRDN03</t>
  </si>
  <si>
    <t>C1406</t>
  </si>
  <si>
    <t>JOSE MANUEL GARCIA RODRIGUEZ</t>
  </si>
  <si>
    <t>GARM640506</t>
  </si>
  <si>
    <t>PES-CAD-2004</t>
  </si>
  <si>
    <t>GOMV471223HQTNRC09</t>
  </si>
  <si>
    <t>C1407</t>
  </si>
  <si>
    <t>VICENTE GONZALEZ MORENO</t>
  </si>
  <si>
    <t>GOMV471223</t>
  </si>
  <si>
    <t>PES-CAD-2006</t>
  </si>
  <si>
    <t>HEVG790128MQTRLR11</t>
  </si>
  <si>
    <t>MA GORETTI</t>
  </si>
  <si>
    <t>C1408</t>
  </si>
  <si>
    <t>MA GORETTI HERNANDEZ VELAZQUEZ</t>
  </si>
  <si>
    <t>HEVG790128</t>
  </si>
  <si>
    <t>PES-CAD-2007</t>
  </si>
  <si>
    <t>HUXM640923HQTRXR06</t>
  </si>
  <si>
    <t>J MARTIN</t>
  </si>
  <si>
    <t>C1409</t>
  </si>
  <si>
    <t>J MARTIN HURTADO</t>
  </si>
  <si>
    <t>HUXM640923</t>
  </si>
  <si>
    <t>PES-CAD-2008</t>
  </si>
  <si>
    <t>MAOM451012HQTRRX04</t>
  </si>
  <si>
    <t>MAXIMILIANO</t>
  </si>
  <si>
    <t>C1410</t>
  </si>
  <si>
    <t>MAXIMILIANO MARTINEZ ORDAZ</t>
  </si>
  <si>
    <t>MAOM451012</t>
  </si>
  <si>
    <t>PES-CAD-2009</t>
  </si>
  <si>
    <t>MARJ600118HQTRSN03</t>
  </si>
  <si>
    <t>C1411</t>
  </si>
  <si>
    <t>JOSE JUAN MARTINEZ RESENDIZ</t>
  </si>
  <si>
    <t>MARJ600118</t>
  </si>
  <si>
    <t>PES-CAD-2015</t>
  </si>
  <si>
    <t>OAFF840114HQTRRR03</t>
  </si>
  <si>
    <t>C1412</t>
  </si>
  <si>
    <t>FRANCISCO ORDAZ FERRUZCA</t>
  </si>
  <si>
    <t>OAFF840114</t>
  </si>
  <si>
    <t>PES-CAD-2017</t>
  </si>
  <si>
    <t>PIVG520307HQTXLB00</t>
  </si>
  <si>
    <t>PIÑA</t>
  </si>
  <si>
    <t>C1413</t>
  </si>
  <si>
    <t>GABRIEL PIÑA VELAZQUEZ</t>
  </si>
  <si>
    <t>PIVG520307</t>
  </si>
  <si>
    <t>PES-CAD-2018</t>
  </si>
  <si>
    <t>PONA540415HQTRVN06</t>
  </si>
  <si>
    <t>JOSE ANASTACIO</t>
  </si>
  <si>
    <t>PORRAS</t>
  </si>
  <si>
    <t>C1414</t>
  </si>
  <si>
    <t>JOSE ANASTACIO PORRAS NIEVES</t>
  </si>
  <si>
    <t>PONA540415</t>
  </si>
  <si>
    <t>PES-CAD-2019</t>
  </si>
  <si>
    <t>PORT530930MQTRDR00</t>
  </si>
  <si>
    <t>C1415</t>
  </si>
  <si>
    <t>TERESA PORRAS RODRIGUEZ</t>
  </si>
  <si>
    <t>PORT530930</t>
  </si>
  <si>
    <t>PES-CAD-2020</t>
  </si>
  <si>
    <t>QUAM550302MQTNLX13</t>
  </si>
  <si>
    <t>MARIA MAXIMINO</t>
  </si>
  <si>
    <t>C1416</t>
  </si>
  <si>
    <t>MARIA MAXIMINO QUINTANAR ALVAREZ</t>
  </si>
  <si>
    <t>QUAM550302</t>
  </si>
  <si>
    <t>PES-CAD-2022</t>
  </si>
  <si>
    <t>ROFB570529HQTDNN08</t>
  </si>
  <si>
    <t>JOSE BENIGNO FRANCISCO</t>
  </si>
  <si>
    <t>C1417</t>
  </si>
  <si>
    <t>JOSE BENIGNO FRANCISCO RODRIGUEZ FUENTES</t>
  </si>
  <si>
    <t>ROFB570529</t>
  </si>
  <si>
    <t>PES-CAD-2023</t>
  </si>
  <si>
    <t>RUTF700402HQTZRR03</t>
  </si>
  <si>
    <t>RUIZ</t>
  </si>
  <si>
    <t>C1418</t>
  </si>
  <si>
    <t>FRANCISCO RUIZ TERRAZAS</t>
  </si>
  <si>
    <t>RUTF700402</t>
  </si>
  <si>
    <t>PES-CAD-2000</t>
  </si>
  <si>
    <t>CAVM590908HQTHGR06</t>
  </si>
  <si>
    <t>JOSE MAURILIO</t>
  </si>
  <si>
    <t>LA ES PERANZA</t>
  </si>
  <si>
    <t>LA ESPERANZA</t>
  </si>
  <si>
    <t>C1419</t>
  </si>
  <si>
    <t>JOSE MAURILIO CHAVEZ VEGA</t>
  </si>
  <si>
    <t>CAVM590908</t>
  </si>
  <si>
    <t>PES-CAD-2024</t>
  </si>
  <si>
    <t>HESS500514HQTRLL04</t>
  </si>
  <si>
    <t>J SALVADOR ASCENCION</t>
  </si>
  <si>
    <t>EL CARRIZAL</t>
  </si>
  <si>
    <t>CARRIZAL</t>
  </si>
  <si>
    <t>C1420</t>
  </si>
  <si>
    <t>J SALVADOR ASCENCION HERNANDEZ SALINAS</t>
  </si>
  <si>
    <t>HESS500514</t>
  </si>
  <si>
    <t>PES-CAD-2026</t>
  </si>
  <si>
    <t>HESJ520620HQTRLS09</t>
  </si>
  <si>
    <t>J JESUS MARCIAL</t>
  </si>
  <si>
    <t>C1421</t>
  </si>
  <si>
    <t>J JESUS MARCIAL HERNANDEZ SALINAS</t>
  </si>
  <si>
    <t>HESJ520620</t>
  </si>
  <si>
    <t>PES-CAD-2027</t>
  </si>
  <si>
    <t>HEMJ430406HQTRRN00</t>
  </si>
  <si>
    <t>J JUAN DIONISIO</t>
  </si>
  <si>
    <t>C1422</t>
  </si>
  <si>
    <t>J JUAN DIONISIO HERNANDEZ MARTINEZ</t>
  </si>
  <si>
    <t>HEMJ430406</t>
  </si>
  <si>
    <t>PES-CAD-2033</t>
  </si>
  <si>
    <t>BEGR720611HQTCVL03</t>
  </si>
  <si>
    <t>BECERRA</t>
  </si>
  <si>
    <t>GUEVARA</t>
  </si>
  <si>
    <t>EL COYOTE</t>
  </si>
  <si>
    <t>C1423</t>
  </si>
  <si>
    <t>RAUL BECERRA GUEVARA</t>
  </si>
  <si>
    <t>BEGR720611</t>
  </si>
  <si>
    <t>PES-CAD-2036</t>
  </si>
  <si>
    <t>GXEI490515HQTVLS01</t>
  </si>
  <si>
    <t>C1424</t>
  </si>
  <si>
    <t>ISIDRO GUEVARA ELIAS</t>
  </si>
  <si>
    <t>GXEI490515</t>
  </si>
  <si>
    <t>PES-CAD-2039</t>
  </si>
  <si>
    <t>HEMM540201MQTRRR00</t>
  </si>
  <si>
    <t>C1425</t>
  </si>
  <si>
    <t>MARIA HERNANDEZ MARTINEZ</t>
  </si>
  <si>
    <t>HEMM540201</t>
  </si>
  <si>
    <t>PES-CAD-2068</t>
  </si>
  <si>
    <t>RUBD430721HQTZCN05</t>
  </si>
  <si>
    <t>C1426</t>
  </si>
  <si>
    <t>DANIEL RUIZ BECERRA</t>
  </si>
  <si>
    <t>RUBD430721</t>
  </si>
  <si>
    <t>PES-CAD-2070</t>
  </si>
  <si>
    <t>RUVB380326HQTZLR06</t>
  </si>
  <si>
    <t>BRAULIO AUSTASIO</t>
  </si>
  <si>
    <t>VILLA</t>
  </si>
  <si>
    <t>C1427</t>
  </si>
  <si>
    <t>BRAULIO AUSTASIO RUIZ VILLA</t>
  </si>
  <si>
    <t>RUVB380326</t>
  </si>
  <si>
    <t>PES-CAD-2076</t>
  </si>
  <si>
    <t>SARA500109HQTLZN05</t>
  </si>
  <si>
    <t>J ANTONIO JULIAN</t>
  </si>
  <si>
    <t>C1428</t>
  </si>
  <si>
    <t>J ANTONIO JULIAN SALINAS RUIZ</t>
  </si>
  <si>
    <t>SARA500109</t>
  </si>
  <si>
    <t>PES-CAD-2080</t>
  </si>
  <si>
    <t>SARM441006MQTLZR08</t>
  </si>
  <si>
    <t>C1429</t>
  </si>
  <si>
    <t>MARGARITA SALINAS RUIZ</t>
  </si>
  <si>
    <t>SARM441006</t>
  </si>
  <si>
    <t>PES-CAD-2082</t>
  </si>
  <si>
    <t>SARS550303HQTLZL03</t>
  </si>
  <si>
    <t>C1430</t>
  </si>
  <si>
    <t>SALOMON SALINAS RUIZ</t>
  </si>
  <si>
    <t>SARS550303</t>
  </si>
  <si>
    <t>PES-CAD-2089</t>
  </si>
  <si>
    <t>SAPH521021MQTNCL09</t>
  </si>
  <si>
    <t>HILARIA</t>
  </si>
  <si>
    <t>C1431</t>
  </si>
  <si>
    <t>HILARIA SANCHEZ PACHECO</t>
  </si>
  <si>
    <t>SAPH521021</t>
  </si>
  <si>
    <t>PES-CAD-2074</t>
  </si>
  <si>
    <t>SAMA410131HQTLNB02</t>
  </si>
  <si>
    <t>FRESNO</t>
  </si>
  <si>
    <t>EL SAUCILLO</t>
  </si>
  <si>
    <t>C1432</t>
  </si>
  <si>
    <t>ABEL SALINAS MONTOYA</t>
  </si>
  <si>
    <t>SAMA410131</t>
  </si>
  <si>
    <t>PES-CAD-2096</t>
  </si>
  <si>
    <t>SABS451230MQTLLB05</t>
  </si>
  <si>
    <t>MA SABINA TEOFILA</t>
  </si>
  <si>
    <t>LA LOMA</t>
  </si>
  <si>
    <t>LA GRIEGA</t>
  </si>
  <si>
    <t>C1433</t>
  </si>
  <si>
    <t>MA SABINA TEOFILA SALINAS BALTAZAR</t>
  </si>
  <si>
    <t>SABS451230</t>
  </si>
  <si>
    <t>PES-CAD-2056</t>
  </si>
  <si>
    <t>LEVP770324HQTDRR08</t>
  </si>
  <si>
    <t>PRIMITIVO</t>
  </si>
  <si>
    <t>LEDEZMA</t>
  </si>
  <si>
    <t>VARELA</t>
  </si>
  <si>
    <t>LA JOYA</t>
  </si>
  <si>
    <t>C1434</t>
  </si>
  <si>
    <t>PRIMITIVO LEDEZMA VARELA</t>
  </si>
  <si>
    <t>LEVP770324</t>
  </si>
  <si>
    <t>PES-CAD-2058</t>
  </si>
  <si>
    <t>LEZM400909HGTDRG09</t>
  </si>
  <si>
    <t>ZARAZUA</t>
  </si>
  <si>
    <t>C1435</t>
  </si>
  <si>
    <t>J MIGUEL LEDEZMA ZARAZUA</t>
  </si>
  <si>
    <t>LEZM400909</t>
  </si>
  <si>
    <t>PES-CAD-2067</t>
  </si>
  <si>
    <t>RISJ390513HQTVNN04</t>
  </si>
  <si>
    <t>RIVERA</t>
  </si>
  <si>
    <t>L A JOYA</t>
  </si>
  <si>
    <t>C1436</t>
  </si>
  <si>
    <t>JUAN RIVERA SANCHEZ</t>
  </si>
  <si>
    <t>RISJ390513</t>
  </si>
  <si>
    <t>PES-CAD-2079</t>
  </si>
  <si>
    <t>SARD421115MQTLZL08</t>
  </si>
  <si>
    <t>MA DOLORES CACILIA</t>
  </si>
  <si>
    <t>C1437</t>
  </si>
  <si>
    <t>MA DOLORES CACILIA SALINAS RUIZ</t>
  </si>
  <si>
    <t>SARD421115</t>
  </si>
  <si>
    <t>PES-CAD-2086</t>
  </si>
  <si>
    <t>SASS500531MQTLLN02</t>
  </si>
  <si>
    <t>M SANTOS TRINIDAD</t>
  </si>
  <si>
    <t>C1438</t>
  </si>
  <si>
    <t>M SANTOS TRINIDAD SALINAS SALINAS</t>
  </si>
  <si>
    <t>SASS500531</t>
  </si>
  <si>
    <t>PES-CAD-2090</t>
  </si>
  <si>
    <t>SASA520303HQTNNG08</t>
  </si>
  <si>
    <t>C1439</t>
  </si>
  <si>
    <t>AGUSTIN SANCHEZ SANCHEZ</t>
  </si>
  <si>
    <t>SASA520303</t>
  </si>
  <si>
    <t>PES-CAD-3233</t>
  </si>
  <si>
    <t>GUMI301105MQTVNS09</t>
  </si>
  <si>
    <t>M ISABEL EUGENIA</t>
  </si>
  <si>
    <t>C1440</t>
  </si>
  <si>
    <t>M ISABEL EUGENIA GUEVARA MONTOYA</t>
  </si>
  <si>
    <t>GUMI301105</t>
  </si>
  <si>
    <t>PES-CAD-3234</t>
  </si>
  <si>
    <t>RISN361201MQTVNT01</t>
  </si>
  <si>
    <t>C1441</t>
  </si>
  <si>
    <t>NATALIA RIVERA SANCHEZ</t>
  </si>
  <si>
    <t>RISN361201</t>
  </si>
  <si>
    <t>PES-CAD-2055</t>
  </si>
  <si>
    <t>LEVA571023MQTDRN01</t>
  </si>
  <si>
    <t>MA ANTONIA MARCELA</t>
  </si>
  <si>
    <t>BISONTE 24</t>
  </si>
  <si>
    <t>LA PRADERA</t>
  </si>
  <si>
    <t>C1442</t>
  </si>
  <si>
    <t>MA ANTONIA MARCELA LEDEZMA VARELA</t>
  </si>
  <si>
    <t>LEVA571023</t>
  </si>
  <si>
    <t>PES-CAD-2073</t>
  </si>
  <si>
    <t>SALS651221HQTLDL00</t>
  </si>
  <si>
    <t>JOSE SALVADOR</t>
  </si>
  <si>
    <t>DIAMANTE 920</t>
  </si>
  <si>
    <t>LOMAS DE SAN PEDRITO PEÑUELAS</t>
  </si>
  <si>
    <t>C1443</t>
  </si>
  <si>
    <t>JOSE SALVADOR SALINAS LEDEZMA</t>
  </si>
  <si>
    <t>SALS651221</t>
  </si>
  <si>
    <t>PES-CAD-2088</t>
  </si>
  <si>
    <t>SABR770819HQTNRM06</t>
  </si>
  <si>
    <t>RAMIRO</t>
  </si>
  <si>
    <t>LOS TRIGOS</t>
  </si>
  <si>
    <t>C1444</t>
  </si>
  <si>
    <t>RAMIRO SANCHEZ BARRERA</t>
  </si>
  <si>
    <t>SABR770819</t>
  </si>
  <si>
    <t>PES-CAD-2066</t>
  </si>
  <si>
    <t>RIPP450629MQTVRT09</t>
  </si>
  <si>
    <t>MA PETRA LEONOR</t>
  </si>
  <si>
    <t>ANDADOR 18</t>
  </si>
  <si>
    <t>MARQUES QUERETANO</t>
  </si>
  <si>
    <t>C1445</t>
  </si>
  <si>
    <t>MA PETRA LEONOR RIVERA PEREZ</t>
  </si>
  <si>
    <t>RIPP450629</t>
  </si>
  <si>
    <t>PES-CAD-2029</t>
  </si>
  <si>
    <t>BAEJ450319MQTRLS02</t>
  </si>
  <si>
    <t>SAN ANTONIO</t>
  </si>
  <si>
    <t>PUERTO DE SAN ANTONIO</t>
  </si>
  <si>
    <t>C1446</t>
  </si>
  <si>
    <t>JOSEFINA BARRERA ELIAS</t>
  </si>
  <si>
    <t>BAEJ450319</t>
  </si>
  <si>
    <t>PES-CAD-2040</t>
  </si>
  <si>
    <t>HUVI370522HQTRZN01</t>
  </si>
  <si>
    <t>INDALECIO</t>
  </si>
  <si>
    <t>VIZCAYA</t>
  </si>
  <si>
    <t>C1447</t>
  </si>
  <si>
    <t>INDALECIO HURTADO VIZCAYA</t>
  </si>
  <si>
    <t>HUVI370522</t>
  </si>
  <si>
    <t>PES-CAD-2060</t>
  </si>
  <si>
    <t>MEPM620716MQTNRG09</t>
  </si>
  <si>
    <t>C1448</t>
  </si>
  <si>
    <t>MAGDALENA MENDOZA PEREZ</t>
  </si>
  <si>
    <t>MEPM620716</t>
  </si>
  <si>
    <t>PES-CAD-2061</t>
  </si>
  <si>
    <t>PEHA420228HQTRRN00</t>
  </si>
  <si>
    <t>C1449</t>
  </si>
  <si>
    <t>ANTONIO PEREZ HURTADO</t>
  </si>
  <si>
    <t>PEHA420228</t>
  </si>
  <si>
    <t>PES-CAD-2064</t>
  </si>
  <si>
    <t>RILJ700811HQTVNQ06</t>
  </si>
  <si>
    <t>JOAQUIN</t>
  </si>
  <si>
    <t>C1450</t>
  </si>
  <si>
    <t>JOAQUIN RIVERA DE LEON</t>
  </si>
  <si>
    <t>RILJ700811</t>
  </si>
  <si>
    <t>PES-CAD-2065</t>
  </si>
  <si>
    <t>RIPA430128HQTVRN00</t>
  </si>
  <si>
    <t>C1451</t>
  </si>
  <si>
    <t>J ANTONIO RIVERA PEREZ</t>
  </si>
  <si>
    <t>RIPA430128</t>
  </si>
  <si>
    <t>PES-CAD-2028</t>
  </si>
  <si>
    <t>BAEE490818MQTRLL03</t>
  </si>
  <si>
    <t>PUERTO DEL COYOTE</t>
  </si>
  <si>
    <t>C1452</t>
  </si>
  <si>
    <t>ELENA BARRERA ELIAS</t>
  </si>
  <si>
    <t>BAEE490818</t>
  </si>
  <si>
    <t>PES-CAD-2030</t>
  </si>
  <si>
    <t>BAVC481014HQTRZL00</t>
  </si>
  <si>
    <t>J CALIXTO PEDRO</t>
  </si>
  <si>
    <t>C1453</t>
  </si>
  <si>
    <t>J CALIXTO PEDRO BARRERA VIZCAYA</t>
  </si>
  <si>
    <t>BAVC481014</t>
  </si>
  <si>
    <t>PES-CAD-2031</t>
  </si>
  <si>
    <t>BAVM650418HQTRZR02</t>
  </si>
  <si>
    <t>JOSE MARTIN</t>
  </si>
  <si>
    <t>C1454</t>
  </si>
  <si>
    <t>JOSE MARTIN BARRERA VIZCAYA</t>
  </si>
  <si>
    <t>BAVM650418</t>
  </si>
  <si>
    <t>PES-CAD-2032</t>
  </si>
  <si>
    <t>BEGM840201HQTCVG02</t>
  </si>
  <si>
    <t>JOSE MIGUEL ANGEL</t>
  </si>
  <si>
    <t>C1455</t>
  </si>
  <si>
    <t>JOSE MIGUEL ANGEL BECERRA GUEVARA</t>
  </si>
  <si>
    <t>BEGM840201</t>
  </si>
  <si>
    <t>PES-CAD-2034</t>
  </si>
  <si>
    <t>BESA570617HQTCLG03</t>
  </si>
  <si>
    <t>JOSE AGUSTIN</t>
  </si>
  <si>
    <t>C1456</t>
  </si>
  <si>
    <t>JOSE AGUSTIN BECERRA SALINAS</t>
  </si>
  <si>
    <t>BESA570617</t>
  </si>
  <si>
    <t>PES-CAD-2035</t>
  </si>
  <si>
    <t>GUBR460930HQTVCS06</t>
  </si>
  <si>
    <t>J ROSARIO</t>
  </si>
  <si>
    <t>C1457</t>
  </si>
  <si>
    <t>J ROSARIO GUEVARA BECERRA</t>
  </si>
  <si>
    <t>GUBR460930</t>
  </si>
  <si>
    <t>PES-CAD-2037</t>
  </si>
  <si>
    <t>GUGG510208HQTVVL06</t>
  </si>
  <si>
    <t>GUILLERMO VALENTIN</t>
  </si>
  <si>
    <t>C1458</t>
  </si>
  <si>
    <t>GUILLERMO VALENTIN GUEVARA GUEVARA</t>
  </si>
  <si>
    <t>GUGG510208</t>
  </si>
  <si>
    <t>PES-CAD-2038</t>
  </si>
  <si>
    <t>GULL630621HQTVDS10</t>
  </si>
  <si>
    <t>J LUIS JESUS ABDON</t>
  </si>
  <si>
    <t>C1459</t>
  </si>
  <si>
    <t>J LUIS JESUS ABDON GUEVARA LEDEZMA</t>
  </si>
  <si>
    <t>GULL630621</t>
  </si>
  <si>
    <t>PES-CAD-2041</t>
  </si>
  <si>
    <t>LEGA510505MGTDVN05</t>
  </si>
  <si>
    <t>C1460</t>
  </si>
  <si>
    <t>ANGELA LEDESMA GUEVARA</t>
  </si>
  <si>
    <t>LEGA510505</t>
  </si>
  <si>
    <t>PES-CAD-2043</t>
  </si>
  <si>
    <t>LEBA570705HQTDRN04</t>
  </si>
  <si>
    <t>JOSE ANTONIO CIRO</t>
  </si>
  <si>
    <t>C1461</t>
  </si>
  <si>
    <t>JOSE ANTONIO CIRO LEDEZMA BARRERA</t>
  </si>
  <si>
    <t>LEBA570705</t>
  </si>
  <si>
    <t>PES-CAD-2044</t>
  </si>
  <si>
    <t>LEBS620702HQTDRR02</t>
  </si>
  <si>
    <t>JOSE SERGIO</t>
  </si>
  <si>
    <t>C1462</t>
  </si>
  <si>
    <t>JOSE SERGIO LEDEZMA BARRERA</t>
  </si>
  <si>
    <t>LEBS620702</t>
  </si>
  <si>
    <t>PES-CAD-2046</t>
  </si>
  <si>
    <t>LEBI590515HQTDCS06</t>
  </si>
  <si>
    <t>J ISIDRO PASCUAL</t>
  </si>
  <si>
    <t>C1463</t>
  </si>
  <si>
    <t>J ISIDRO PASCUAL LEDEZMA BECERRA</t>
  </si>
  <si>
    <t>LEBI590515</t>
  </si>
  <si>
    <t>PES-CAD-2047</t>
  </si>
  <si>
    <t>LEBS570105HQTDCM02</t>
  </si>
  <si>
    <t>JOSE SIMEON EUTIQUIO</t>
  </si>
  <si>
    <t>C1464</t>
  </si>
  <si>
    <t>JOSE SIMEON EUTIQUIO LEDEZMA BECERRA</t>
  </si>
  <si>
    <t>LEBS570105</t>
  </si>
  <si>
    <t>PES-CAD-2048</t>
  </si>
  <si>
    <t>LEGE590409MGTDVM09</t>
  </si>
  <si>
    <t>C1465</t>
  </si>
  <si>
    <t>EMMA LEDEZMA GUEVARA</t>
  </si>
  <si>
    <t>LEGE590409</t>
  </si>
  <si>
    <t>PES-CAD-2049</t>
  </si>
  <si>
    <t>LELJ591122HQTDDS14</t>
  </si>
  <si>
    <t>J DE JESUS SATURNINO</t>
  </si>
  <si>
    <t>C1466</t>
  </si>
  <si>
    <t>J DE JESUS SATURNINO LEDEZMA LEDEZMA</t>
  </si>
  <si>
    <t>LELJ591122</t>
  </si>
  <si>
    <t>PES-CAD-2050</t>
  </si>
  <si>
    <t>LELD620426HQTDDM07</t>
  </si>
  <si>
    <t>J DOMINGO ODILON</t>
  </si>
  <si>
    <t>C1467</t>
  </si>
  <si>
    <t>J DOMINGO ODILON LEDEZMA LEDEZMA</t>
  </si>
  <si>
    <t>LELD620426</t>
  </si>
  <si>
    <t>PES-CAD-2051</t>
  </si>
  <si>
    <t>LELV580122HQTDDC07</t>
  </si>
  <si>
    <t>J VICENTE POLICARPO</t>
  </si>
  <si>
    <t>C1468</t>
  </si>
  <si>
    <t>J VICENTE POLICARPO LEDEZMA LEDEZMA</t>
  </si>
  <si>
    <t>LELV580122</t>
  </si>
  <si>
    <t>PES-CAD-2052</t>
  </si>
  <si>
    <t>LERP350210MQTDMB06</t>
  </si>
  <si>
    <t>C1469</t>
  </si>
  <si>
    <t>MA PUEBLITO LEDEZMA RAMIREZ</t>
  </si>
  <si>
    <t>LERP350210</t>
  </si>
  <si>
    <t>PES-CAD-2053</t>
  </si>
  <si>
    <t>LERJ431010HQTDZS03</t>
  </si>
  <si>
    <t>C1470</t>
  </si>
  <si>
    <t>J JESUS LEDEZMA RUIZ</t>
  </si>
  <si>
    <t>LERJ431010</t>
  </si>
  <si>
    <t>PES-CAD-2057</t>
  </si>
  <si>
    <t>LEVE410927MQTDLG09</t>
  </si>
  <si>
    <t>VILLASEÑOR</t>
  </si>
  <si>
    <t>C1471</t>
  </si>
  <si>
    <t>EUGENIA LEDEZMA VILLASEÑOR</t>
  </si>
  <si>
    <t>LEVE410927</t>
  </si>
  <si>
    <t>PES-CAD-2059</t>
  </si>
  <si>
    <t>MAPG580405MQTRRL05</t>
  </si>
  <si>
    <t>C1472</t>
  </si>
  <si>
    <t>GLORIA MARTINEZ PEREZ</t>
  </si>
  <si>
    <t>MAPG580405</t>
  </si>
  <si>
    <t>PES-CAD-2062</t>
  </si>
  <si>
    <t>RASE580803HQTNLS02</t>
  </si>
  <si>
    <t>ESTEBAN LORENZO</t>
  </si>
  <si>
    <t>RANGEL</t>
  </si>
  <si>
    <t>C1473</t>
  </si>
  <si>
    <t>ESTEBAN LORENZO RANGEL SALINAS</t>
  </si>
  <si>
    <t>RASE580803</t>
  </si>
  <si>
    <t>PES-CAD-2063</t>
  </si>
  <si>
    <t>RAVJ410130HQTNLC09</t>
  </si>
  <si>
    <t>VILLEGAS</t>
  </si>
  <si>
    <t>C1474</t>
  </si>
  <si>
    <t>JACINTO RANGEL VILLEGAS</t>
  </si>
  <si>
    <t>RAVJ410130</t>
  </si>
  <si>
    <t>PES-CAD-2069</t>
  </si>
  <si>
    <t>RUBP320323MQTZCB09</t>
  </si>
  <si>
    <t>C1475</t>
  </si>
  <si>
    <t>MA PUEBLITO RUIZ BECERRA</t>
  </si>
  <si>
    <t>RUBP320323</t>
  </si>
  <si>
    <t>PES-CAD-2071</t>
  </si>
  <si>
    <t>SABP380801HQTLLD06</t>
  </si>
  <si>
    <t>PEDRO FILIBERTO</t>
  </si>
  <si>
    <t>C1476</t>
  </si>
  <si>
    <t>PEDRO FILIBERTO SALINAS BALTAZAR</t>
  </si>
  <si>
    <t>SABP380801</t>
  </si>
  <si>
    <t>PES-CAD-2072</t>
  </si>
  <si>
    <t>SAEB410703MQTLLR08</t>
  </si>
  <si>
    <t>MA BERTA JUANA</t>
  </si>
  <si>
    <t>C1477</t>
  </si>
  <si>
    <t>MA BERTA JUANA SALINAS ELIAS</t>
  </si>
  <si>
    <t>SAEB410703</t>
  </si>
  <si>
    <t>PES-CAD-2075</t>
  </si>
  <si>
    <t>SARF561004HQTLNR03</t>
  </si>
  <si>
    <t>JOSE FRANCISCO MARCOS</t>
  </si>
  <si>
    <t>C1478</t>
  </si>
  <si>
    <t>JOSE FRANCISCO MARCOS SALINAS RANGEL</t>
  </si>
  <si>
    <t>SARF561004</t>
  </si>
  <si>
    <t>PES-CAD-2077</t>
  </si>
  <si>
    <t>SARG520530HQTLZD06</t>
  </si>
  <si>
    <t>J GUADALUPE JOEL</t>
  </si>
  <si>
    <t>C1479</t>
  </si>
  <si>
    <t>J GUADALUPE JOEL SALINAS RUIZ</t>
  </si>
  <si>
    <t>SARG520530</t>
  </si>
  <si>
    <t>PES-CAD-2078</t>
  </si>
  <si>
    <t>SARL620721HQTLZS08</t>
  </si>
  <si>
    <t>C1480</t>
  </si>
  <si>
    <t>JOSE LUIS SALINAS RUIZ</t>
  </si>
  <si>
    <t>SARL620721</t>
  </si>
  <si>
    <t>PES-CAD-2081</t>
  </si>
  <si>
    <t>SARR351024HQTLZF06</t>
  </si>
  <si>
    <t>C1481</t>
  </si>
  <si>
    <t>RAFAEL SALINAS RUIZ</t>
  </si>
  <si>
    <t>SARR351024</t>
  </si>
  <si>
    <t>PES-CAD-2083</t>
  </si>
  <si>
    <t>SASI530828HQTLLG03</t>
  </si>
  <si>
    <t>C1482</t>
  </si>
  <si>
    <t>IGNACIO SALINAS SALINAS</t>
  </si>
  <si>
    <t>SASI530828</t>
  </si>
  <si>
    <t>PES-CAD-2084</t>
  </si>
  <si>
    <t>SASC581208HQTLLN01</t>
  </si>
  <si>
    <t>J CONCEPCION TOMAS</t>
  </si>
  <si>
    <t>C1483</t>
  </si>
  <si>
    <t>J CONCEPCION TOMAS SALINAS SALINAS</t>
  </si>
  <si>
    <t>SASC581208</t>
  </si>
  <si>
    <t>PES-CAD-2085</t>
  </si>
  <si>
    <t>SASR561007HQTLLS00</t>
  </si>
  <si>
    <t>JOSE ROSARIO CALIXTO</t>
  </si>
  <si>
    <t>C1484</t>
  </si>
  <si>
    <t>JOSE ROSARIO CALIXTO SALINAS SALINAS</t>
  </si>
  <si>
    <t>SASR561007</t>
  </si>
  <si>
    <t>PES-CAD-2087</t>
  </si>
  <si>
    <t>SASR700929HQTLLF07</t>
  </si>
  <si>
    <t>C1485</t>
  </si>
  <si>
    <t>RAFAEL SALINAS SALINAS</t>
  </si>
  <si>
    <t>SASR700929</t>
  </si>
  <si>
    <t>PES-CAD-2091</t>
  </si>
  <si>
    <t>VAMC500918HQTRJP02</t>
  </si>
  <si>
    <t>JOSE CUPERTINO</t>
  </si>
  <si>
    <t>C1486</t>
  </si>
  <si>
    <t>JOSE CUPERTINO VARELA MEJIA</t>
  </si>
  <si>
    <t>VAMC500918</t>
  </si>
  <si>
    <t>PES-CAD-2092</t>
  </si>
  <si>
    <t>VARC410724MQTRVR07</t>
  </si>
  <si>
    <t>MA CRISTINA MERCED</t>
  </si>
  <si>
    <t>C1487</t>
  </si>
  <si>
    <t>MA CRISTINA MERCED VARELA RIVERA</t>
  </si>
  <si>
    <t>VARC410724</t>
  </si>
  <si>
    <t>PES-CAD-2093</t>
  </si>
  <si>
    <t>VIMP690629HQTLRD07</t>
  </si>
  <si>
    <t>C1488</t>
  </si>
  <si>
    <t>PEDRO VILLASEÑOR MARTINEZ</t>
  </si>
  <si>
    <t>VIMP690629</t>
  </si>
  <si>
    <t>PES-CAD-2094</t>
  </si>
  <si>
    <t>VIRM490115MQTLVR09</t>
  </si>
  <si>
    <t>C1489</t>
  </si>
  <si>
    <t>MARIA VILLASEÑOR RIVERA</t>
  </si>
  <si>
    <t>VIRM490115</t>
  </si>
  <si>
    <t>PES-CAD-2095</t>
  </si>
  <si>
    <t>VIRF620608MQTLVS02</t>
  </si>
  <si>
    <t>MARIA FAUSTINA</t>
  </si>
  <si>
    <t>C1490</t>
  </si>
  <si>
    <t>MARIA FAUSTINA VILLASEÑOR RIVERA</t>
  </si>
  <si>
    <t>VIRF620608</t>
  </si>
  <si>
    <t>PES-CAD-3227</t>
  </si>
  <si>
    <t>BAEP551014MQTRLB03</t>
  </si>
  <si>
    <t>C1491</t>
  </si>
  <si>
    <t>MA PUEBLITO BARRERA ELIAS</t>
  </si>
  <si>
    <t>BAEP551014</t>
  </si>
  <si>
    <t>PES-CAD-3229</t>
  </si>
  <si>
    <t>BESA490102HQTCLN00</t>
  </si>
  <si>
    <t>J ANTONIO MAURO</t>
  </si>
  <si>
    <t>C1492</t>
  </si>
  <si>
    <t>J ANTONIO MAURO BECERRA SALINAS</t>
  </si>
  <si>
    <t>BESA490102</t>
  </si>
  <si>
    <t>PES-CAD-3230</t>
  </si>
  <si>
    <t>BESI520330HQTCLG04</t>
  </si>
  <si>
    <t>C1493</t>
  </si>
  <si>
    <t>IGNACIO BECERRA SALINAS</t>
  </si>
  <si>
    <t>BESI520330</t>
  </si>
  <si>
    <t>PES-CAD-3231</t>
  </si>
  <si>
    <t>GUEA560914HQTVLN00</t>
  </si>
  <si>
    <t>JOSE ANGEL CIRO</t>
  </si>
  <si>
    <t>C1494</t>
  </si>
  <si>
    <t>JOSE ANGEL CIRO GUEVARA ELIAS</t>
  </si>
  <si>
    <t>GUEA560914</t>
  </si>
  <si>
    <t>PES-CAD-3232</t>
  </si>
  <si>
    <t>GUGJ540427HQTVVV06</t>
  </si>
  <si>
    <t>C1495</t>
  </si>
  <si>
    <t>JAVIER GUEVARA GUEVARA</t>
  </si>
  <si>
    <t>GUGJ540427</t>
  </si>
  <si>
    <t>PES-CAD-3235</t>
  </si>
  <si>
    <t>RUVJ410720HQTZLN08</t>
  </si>
  <si>
    <t>C1496</t>
  </si>
  <si>
    <t>JUAN CARLOS RUIZ VILLASEÑOR</t>
  </si>
  <si>
    <t>RUVJ410720</t>
  </si>
  <si>
    <t>PES-CAD-3237</t>
  </si>
  <si>
    <t>SARA420524HQTLZX01</t>
  </si>
  <si>
    <t>J AUXILIO TEODOSIO</t>
  </si>
  <si>
    <t>C1497</t>
  </si>
  <si>
    <t>J AUXILIO TEODOSIO SALINAS RUIZ</t>
  </si>
  <si>
    <t>SARA420524</t>
  </si>
  <si>
    <t>PES-CAD-3238</t>
  </si>
  <si>
    <t>SABA360527HQTLLG02</t>
  </si>
  <si>
    <t>C1498</t>
  </si>
  <si>
    <t>AGUSTIN SALINAS BALTAZAR</t>
  </si>
  <si>
    <t>SABA360527</t>
  </si>
  <si>
    <t>PES-CAD-2042</t>
  </si>
  <si>
    <t>LEBA760915HQTDRD07</t>
  </si>
  <si>
    <t>J ADAN</t>
  </si>
  <si>
    <t>PASEO BUGAMBILIAS MZA 10</t>
  </si>
  <si>
    <t>LOTE 6</t>
  </si>
  <si>
    <t>BENITO JUÁREZ</t>
  </si>
  <si>
    <t>C1499</t>
  </si>
  <si>
    <t>J ADAN LEDEZMA BARRERA</t>
  </si>
  <si>
    <t>LEBA760915</t>
  </si>
  <si>
    <t>PES-CAD-2054</t>
  </si>
  <si>
    <t>LESR701107HQTDLD03</t>
  </si>
  <si>
    <t>RIO CAZONES</t>
  </si>
  <si>
    <t>MENCHACA</t>
  </si>
  <si>
    <t>C1500</t>
  </si>
  <si>
    <t>RODOLFO LEDEZMA SALINAS</t>
  </si>
  <si>
    <t>LESR701107</t>
  </si>
  <si>
    <t>PES-CAD-3236</t>
  </si>
  <si>
    <t>SARA610703HQTLZN06</t>
  </si>
  <si>
    <t>CUARZO</t>
  </si>
  <si>
    <t>SAN PEDRITO PEÑUELAS</t>
  </si>
  <si>
    <t>C1501</t>
  </si>
  <si>
    <t>JOSE ANTONIO SALINAS RUIZ</t>
  </si>
  <si>
    <t>SARA610703</t>
  </si>
  <si>
    <t>PES-CAD-2107</t>
  </si>
  <si>
    <t>LEGP580309HQTDMC06</t>
  </si>
  <si>
    <t>J PACIANO ABRAHAM</t>
  </si>
  <si>
    <t>PINO SUAREZ</t>
  </si>
  <si>
    <t>COLON</t>
  </si>
  <si>
    <t>EL FUENTEÑO</t>
  </si>
  <si>
    <t>C1502</t>
  </si>
  <si>
    <t>J PACIANO ABRAHAM LEDEZMA GOMEZ</t>
  </si>
  <si>
    <t>LEGP580309</t>
  </si>
  <si>
    <t>PES-CAD-2098</t>
  </si>
  <si>
    <t>DIUL621207MGTZGZ02</t>
  </si>
  <si>
    <t>LUZ MARIA</t>
  </si>
  <si>
    <t>DIAZ</t>
  </si>
  <si>
    <t>C1503</t>
  </si>
  <si>
    <t>LUZ MARIA DIAZ UGALDE</t>
  </si>
  <si>
    <t>DIUL621207</t>
  </si>
  <si>
    <t>PES-CAD-2099</t>
  </si>
  <si>
    <t>GOHA560102HQTMRL16</t>
  </si>
  <si>
    <t>ALEJANDRO</t>
  </si>
  <si>
    <t>C1504</t>
  </si>
  <si>
    <t>ALEJANDRO GOMEZ HERNANDEZ</t>
  </si>
  <si>
    <t>GOHA560102</t>
  </si>
  <si>
    <t>PES-CAD-2100</t>
  </si>
  <si>
    <t>GOLE310211MQTMDS01</t>
  </si>
  <si>
    <t>C1505</t>
  </si>
  <si>
    <t>ESPERANZA GOMEZ LEDEZMA</t>
  </si>
  <si>
    <t>GOLE310211</t>
  </si>
  <si>
    <t>PES-CAD-2101</t>
  </si>
  <si>
    <t>GOMM480924HQTMRR17</t>
  </si>
  <si>
    <t>J MERCED PACIFICO</t>
  </si>
  <si>
    <t>C1506</t>
  </si>
  <si>
    <t>J MERCED PACIFICO GOMEZ MARTINEZ</t>
  </si>
  <si>
    <t>GOMM480924</t>
  </si>
  <si>
    <t>PES-CAD-2103</t>
  </si>
  <si>
    <t>JAGC610927HQTMVS03</t>
  </si>
  <si>
    <t>J COSME</t>
  </si>
  <si>
    <t>C1507</t>
  </si>
  <si>
    <t>J COSME JAIME GUEVARA</t>
  </si>
  <si>
    <t>JAGC610927</t>
  </si>
  <si>
    <t>PES-CAD-2106</t>
  </si>
  <si>
    <t>LEGJ610119HQTDMS09</t>
  </si>
  <si>
    <t>J JESUS AQUILINO</t>
  </si>
  <si>
    <t>C1508</t>
  </si>
  <si>
    <t>J JESUS AQUILINO LEDEZMA GOMEZ</t>
  </si>
  <si>
    <t>LEGJ610119</t>
  </si>
  <si>
    <t>PES-CAD-2108</t>
  </si>
  <si>
    <t>LEGD580419MQTDML03</t>
  </si>
  <si>
    <t>MA DOLORES EMMA</t>
  </si>
  <si>
    <t>C1509</t>
  </si>
  <si>
    <t>MA DOLORES EMMA LEDEZMA GOMEZ</t>
  </si>
  <si>
    <t>LEGD580419</t>
  </si>
  <si>
    <t>PES-CAD-2109</t>
  </si>
  <si>
    <t>LEGR680713HQTDVM02</t>
  </si>
  <si>
    <t>C1510</t>
  </si>
  <si>
    <t>RAMIRO LEDEZMA GUEVARA</t>
  </si>
  <si>
    <t>LEGR680713</t>
  </si>
  <si>
    <t>PES-CAD-2111</t>
  </si>
  <si>
    <t>LELZ640413HQTDDR05</t>
  </si>
  <si>
    <t>J ZERAFIN MARCELINO</t>
  </si>
  <si>
    <t>C1511</t>
  </si>
  <si>
    <t>J ZERAFIN MARCELINO LEDEZMA LEDEZMA</t>
  </si>
  <si>
    <t>LELZ640413</t>
  </si>
  <si>
    <t>PES-CAD-2112</t>
  </si>
  <si>
    <t>LELJ800428HQTDDS06</t>
  </si>
  <si>
    <t>C1512</t>
  </si>
  <si>
    <t>JESUS LEDEZMA LEDEZMA</t>
  </si>
  <si>
    <t>LELJ800428</t>
  </si>
  <si>
    <t>PES-CAD-2116</t>
  </si>
  <si>
    <t>MAGC410403MQTRML02</t>
  </si>
  <si>
    <t>MA CLEOFAS RICARDA</t>
  </si>
  <si>
    <t>C1513</t>
  </si>
  <si>
    <t>MA CLEOFAS RICARDA MARTINEZ GOMEZ</t>
  </si>
  <si>
    <t>MAGC410403</t>
  </si>
  <si>
    <t>PES-CAD-2117</t>
  </si>
  <si>
    <t>MALC550725HQTRDR26</t>
  </si>
  <si>
    <t>J CORNELIO SANTIAGO</t>
  </si>
  <si>
    <t>C1514</t>
  </si>
  <si>
    <t>J CORNELIO SANTIAGO MARTINEZ LEDESMA</t>
  </si>
  <si>
    <t>MALC550725</t>
  </si>
  <si>
    <t>PES-CAD-2118</t>
  </si>
  <si>
    <t>MALD321210HQTRDL01</t>
  </si>
  <si>
    <t>DELFINO</t>
  </si>
  <si>
    <t>C1515</t>
  </si>
  <si>
    <t>DELFINO MARTINEZ LEDEZMA</t>
  </si>
  <si>
    <t>MALD321210</t>
  </si>
  <si>
    <t>PES-CAD-2119</t>
  </si>
  <si>
    <t>MALH340425MQTRDR09</t>
  </si>
  <si>
    <t>M HERMINIA CATALINA</t>
  </si>
  <si>
    <t>C1516</t>
  </si>
  <si>
    <t>M HERMINIA CATALINA MARTINEZ LEDEZMA</t>
  </si>
  <si>
    <t>MALH340425</t>
  </si>
  <si>
    <t>PES-CAD-2120</t>
  </si>
  <si>
    <t>MALL420430MQTRDZ36</t>
  </si>
  <si>
    <t>MA LUZ RICARDA</t>
  </si>
  <si>
    <t>C1517</t>
  </si>
  <si>
    <t>MA LUZ RICARDA MARTINEZ LEDEZMA</t>
  </si>
  <si>
    <t>MALL420430</t>
  </si>
  <si>
    <t>PES-CAD-2121</t>
  </si>
  <si>
    <t>MAMD830712MQTRRL01</t>
  </si>
  <si>
    <t>C1518</t>
  </si>
  <si>
    <t>MARIA DOLORES MARTINEZ MARTINEZ</t>
  </si>
  <si>
    <t>MAMD830712</t>
  </si>
  <si>
    <t>PES-CAD-2122</t>
  </si>
  <si>
    <t>MARP350510HGTRVD09</t>
  </si>
  <si>
    <t>C1519</t>
  </si>
  <si>
    <t>PEDRO MARTINEZ RIVERA</t>
  </si>
  <si>
    <t>MARP350510</t>
  </si>
  <si>
    <t>PES-CAD-2123</t>
  </si>
  <si>
    <t>MAVD630614HQTRLL00</t>
  </si>
  <si>
    <t>J DOLORES CIRO</t>
  </si>
  <si>
    <t>VALDEZ</t>
  </si>
  <si>
    <t>C1520</t>
  </si>
  <si>
    <t>J DOLORES CIRO MARTINEZ VALDEZ</t>
  </si>
  <si>
    <t>MAVD630614</t>
  </si>
  <si>
    <t>PES-CAD-2124</t>
  </si>
  <si>
    <t>MAVJ700727HQTRLQ09</t>
  </si>
  <si>
    <t>C1521</t>
  </si>
  <si>
    <t>JOAQUIN MARTINEZ VALDEZ</t>
  </si>
  <si>
    <t>MAVJ700727</t>
  </si>
  <si>
    <t>PES-CAD-2127</t>
  </si>
  <si>
    <t>NAHG451007HQTVRD02</t>
  </si>
  <si>
    <t>NAVA</t>
  </si>
  <si>
    <t>C1522</t>
  </si>
  <si>
    <t>JOSE GUADALUPE NAVA HERNANDEZ</t>
  </si>
  <si>
    <t>NAHG451007</t>
  </si>
  <si>
    <t>PES-CAD-2128</t>
  </si>
  <si>
    <t>SAGC640926HQTNVP07</t>
  </si>
  <si>
    <t>J CIPRIANO FRANCISCO</t>
  </si>
  <si>
    <t>C1523</t>
  </si>
  <si>
    <t>J CIPRIANO FRANCISCO SANCHEZ GUEVARA</t>
  </si>
  <si>
    <t>SAGC640926</t>
  </si>
  <si>
    <t>PES-CAD-2129</t>
  </si>
  <si>
    <t>SALJ690909HQTNDS07</t>
  </si>
  <si>
    <t>JUSTO</t>
  </si>
  <si>
    <t>C1524</t>
  </si>
  <si>
    <t>JUSTO SANCHEZ LEDEZMA</t>
  </si>
  <si>
    <t>SALJ690909</t>
  </si>
  <si>
    <t>PES-CAD-2130</t>
  </si>
  <si>
    <t>VAVG380101MQTLLD03</t>
  </si>
  <si>
    <t>C1525</t>
  </si>
  <si>
    <t>MARIA GUADALUPE VALDEZ VALDEZ</t>
  </si>
  <si>
    <t>VAVG380101</t>
  </si>
  <si>
    <t>PES-CAD-2104</t>
  </si>
  <si>
    <t>LEEC570809HQTDLR02</t>
  </si>
  <si>
    <t>JOSE CIRIACO BARTOLOME</t>
  </si>
  <si>
    <t>ELIZARRAGA</t>
  </si>
  <si>
    <t>EL ZAMORANO</t>
  </si>
  <si>
    <t>C1526</t>
  </si>
  <si>
    <t>JOSE CIRIACO BARTOLOME LEDEZMA ELIZARRAGA</t>
  </si>
  <si>
    <t>LEEC570809</t>
  </si>
  <si>
    <t>PES-CAD-2097</t>
  </si>
  <si>
    <t>CIMF480502MJCSSL03</t>
  </si>
  <si>
    <t>CISNEROS</t>
  </si>
  <si>
    <t>MEZA</t>
  </si>
  <si>
    <t>JUANACATLAN</t>
  </si>
  <si>
    <t>MASCOTA</t>
  </si>
  <si>
    <t>C1527</t>
  </si>
  <si>
    <t>MA FELIX CISNEROS MEZA</t>
  </si>
  <si>
    <t>CIMF480502</t>
  </si>
  <si>
    <t>PES-CAD-2102</t>
  </si>
  <si>
    <t>GOME840423MQTMLM05</t>
  </si>
  <si>
    <t>EMELIA</t>
  </si>
  <si>
    <t>MOLINA</t>
  </si>
  <si>
    <t>OSA MAYOR</t>
  </si>
  <si>
    <t>117 21</t>
  </si>
  <si>
    <t>LA LUNA</t>
  </si>
  <si>
    <t>C1528</t>
  </si>
  <si>
    <t>EMELIA GOMEZ MOLINA</t>
  </si>
  <si>
    <t>GOME840423</t>
  </si>
  <si>
    <t>PES-CAD-2105</t>
  </si>
  <si>
    <t>LEGD520804HQTDMM09</t>
  </si>
  <si>
    <t>J DOMINGO</t>
  </si>
  <si>
    <t>SONORA</t>
  </si>
  <si>
    <t>M7-L7</t>
  </si>
  <si>
    <t>FUENTES DE SAN PABLO</t>
  </si>
  <si>
    <t>C1529</t>
  </si>
  <si>
    <t>J DOMINGO LEDEZMA GOMEZ</t>
  </si>
  <si>
    <t>LEGD520804</t>
  </si>
  <si>
    <t>PES-CAD-2110</t>
  </si>
  <si>
    <t>LELF481004HQTDDR41</t>
  </si>
  <si>
    <t>J FRANCISCO SIMEON</t>
  </si>
  <si>
    <t>DE LA UNIDAD</t>
  </si>
  <si>
    <t>MNZ330LT6</t>
  </si>
  <si>
    <t>UNIDAD NACIONAL</t>
  </si>
  <si>
    <t>C1530</t>
  </si>
  <si>
    <t>J FRANCISCO SIMEON LEDEZMA LEDEZMA</t>
  </si>
  <si>
    <t>LELF481004</t>
  </si>
  <si>
    <t>PES-CAD-2113</t>
  </si>
  <si>
    <t>LEMG610828HQTDRD04</t>
  </si>
  <si>
    <t>JOSE GUADALUPE MAURICIO</t>
  </si>
  <si>
    <t>RIO ACTOPAN</t>
  </si>
  <si>
    <t>MENCHACA II</t>
  </si>
  <si>
    <t>C1531</t>
  </si>
  <si>
    <t>JOSE GUADALUPE MAURICIO LEDEZMA MARTINEZ</t>
  </si>
  <si>
    <t>LEMG610828</t>
  </si>
  <si>
    <t>PES-CAD-2114</t>
  </si>
  <si>
    <t>LEMP640501HQTDRD01</t>
  </si>
  <si>
    <t>JOSE PEDRO</t>
  </si>
  <si>
    <t>C1532</t>
  </si>
  <si>
    <t>JOSE PEDRO LEDEZMA MARTINEZ</t>
  </si>
  <si>
    <t>LEMP640501</t>
  </si>
  <si>
    <t>PES-CAD-2125</t>
  </si>
  <si>
    <t>NAGV540225HQTVMC02</t>
  </si>
  <si>
    <t>DE LAS APARICIONES</t>
  </si>
  <si>
    <t>C1533</t>
  </si>
  <si>
    <t>VICTOR NAVA GOMEZ</t>
  </si>
  <si>
    <t>NAGV540225</t>
  </si>
  <si>
    <t>PES-CAD-2126</t>
  </si>
  <si>
    <t>NAHD691220HQTVRL04</t>
  </si>
  <si>
    <t>PASEO DE LA SACRISTIA</t>
  </si>
  <si>
    <t>CAMPANARIO</t>
  </si>
  <si>
    <t>C1534</t>
  </si>
  <si>
    <t>J DOLORES NAVA HERNANDEZ</t>
  </si>
  <si>
    <t>NAHD691220</t>
  </si>
  <si>
    <t>PES-CAD-2115</t>
  </si>
  <si>
    <t>LEMF610512HQTDLL00</t>
  </si>
  <si>
    <t>JOSE FLAVIO VALENTE</t>
  </si>
  <si>
    <t>VALLE DE TOLUCA</t>
  </si>
  <si>
    <t>MZ13LT26</t>
  </si>
  <si>
    <t>VALLE ARAGON</t>
  </si>
  <si>
    <t>VILLA CORREGIDORA</t>
  </si>
  <si>
    <t>C1535</t>
  </si>
  <si>
    <t>JOSE FLAVIO VALENTE LEDEZMA MOLINA</t>
  </si>
  <si>
    <t>LEMF610512</t>
  </si>
  <si>
    <t>PES-CAD-2131</t>
  </si>
  <si>
    <t>AALA610112HQTLNL03</t>
  </si>
  <si>
    <t>EL GALLO</t>
  </si>
  <si>
    <t>C1536</t>
  </si>
  <si>
    <t>JOSE ALFREDO ALVAREZ DE LEON</t>
  </si>
  <si>
    <t>AALA610112</t>
  </si>
  <si>
    <t>PES-CAD-2132</t>
  </si>
  <si>
    <t>AALM650625HQTLNN03</t>
  </si>
  <si>
    <t>C1537</t>
  </si>
  <si>
    <t>JOSE MANUEL ALVAREZ DE LEON</t>
  </si>
  <si>
    <t>AALM650625</t>
  </si>
  <si>
    <t>PES-CAD-2133</t>
  </si>
  <si>
    <t>AAGE680803HQTLNR05</t>
  </si>
  <si>
    <t>C1538</t>
  </si>
  <si>
    <t>ERNESTO ALVAREZ GONZALEZ</t>
  </si>
  <si>
    <t>AAGE680803</t>
  </si>
  <si>
    <t>PES-CAD-2134</t>
  </si>
  <si>
    <t>AAGL750529HQTLNC02</t>
  </si>
  <si>
    <t>LUCIO</t>
  </si>
  <si>
    <t>C1539</t>
  </si>
  <si>
    <t>LUCIO ALVAREZ GONZALEZ</t>
  </si>
  <si>
    <t>AAGL750529</t>
  </si>
  <si>
    <t>PES-CAD-2135</t>
  </si>
  <si>
    <t>AAHC810411HQTLRR04</t>
  </si>
  <si>
    <t>JOSE CRUZ</t>
  </si>
  <si>
    <t>EL TANQUE</t>
  </si>
  <si>
    <t>C1540</t>
  </si>
  <si>
    <t>JOSE CRUZ ALVAREZ HERNANDEZ</t>
  </si>
  <si>
    <t>AAHC810411</t>
  </si>
  <si>
    <t>PES-CAD-2136</t>
  </si>
  <si>
    <t>LEIF450822HQTNBL07</t>
  </si>
  <si>
    <t>J FILIBERTO LUIS</t>
  </si>
  <si>
    <t>C1541</t>
  </si>
  <si>
    <t>J FILIBERTO LUIS DE LEON IBARRA</t>
  </si>
  <si>
    <t>LEIF450822</t>
  </si>
  <si>
    <t>PES-CAD-2137</t>
  </si>
  <si>
    <t>LEMM390602HQTNRR03</t>
  </si>
  <si>
    <t>MARCELINO FRANCISCO</t>
  </si>
  <si>
    <t>LOS LAURELES</t>
  </si>
  <si>
    <t>C1542</t>
  </si>
  <si>
    <t>MARCELINO FRANCISCO DE LEON MORENO</t>
  </si>
  <si>
    <t>LEMM390602</t>
  </si>
  <si>
    <t>PES-CAD-2138</t>
  </si>
  <si>
    <t>LERD761218HQTNSL00</t>
  </si>
  <si>
    <t>C1543</t>
  </si>
  <si>
    <t>DELFINO DE LEON RESENDIZ</t>
  </si>
  <si>
    <t>LERD761218</t>
  </si>
  <si>
    <t>PES-CAD-2139</t>
  </si>
  <si>
    <t>LEVP500509HQTNGB09</t>
  </si>
  <si>
    <t>J PUEBLITO GREGORIO</t>
  </si>
  <si>
    <t>C1544</t>
  </si>
  <si>
    <t>J PUEBLITO GREGORIO DE LEON VEGA</t>
  </si>
  <si>
    <t>LEVP500509</t>
  </si>
  <si>
    <t>PES-CAD-2140</t>
  </si>
  <si>
    <t>DIAS680429HQTMLL00</t>
  </si>
  <si>
    <t>DIMAS</t>
  </si>
  <si>
    <t>C1545</t>
  </si>
  <si>
    <t>SAUL DIMAS ALVAREZ</t>
  </si>
  <si>
    <t>DIAS680429</t>
  </si>
  <si>
    <t>PES-CAD-2142</t>
  </si>
  <si>
    <t>DIHJ330417MQTMRS01</t>
  </si>
  <si>
    <t>MARIANA DE JESUS</t>
  </si>
  <si>
    <t>C1546</t>
  </si>
  <si>
    <t>MARIANA DE JESUS DIMAS HERNANDEZ</t>
  </si>
  <si>
    <t>DIHJ330417</t>
  </si>
  <si>
    <t>PES-CAD-2143</t>
  </si>
  <si>
    <t>GORI400120MQTNSN07</t>
  </si>
  <si>
    <t>MA INES</t>
  </si>
  <si>
    <t>C1547</t>
  </si>
  <si>
    <t>MA INES GONZALEZ RESENDIZ</t>
  </si>
  <si>
    <t>GORI400120</t>
  </si>
  <si>
    <t>PES-CAD-2144</t>
  </si>
  <si>
    <t>HEJJ380328HQTRMN04</t>
  </si>
  <si>
    <t>JUAN RICARDO</t>
  </si>
  <si>
    <t>C1548</t>
  </si>
  <si>
    <t>JUAN RICARDO HERNANDEZ JAIMES</t>
  </si>
  <si>
    <t>HEJJ380328</t>
  </si>
  <si>
    <t>PES-CAD-2145</t>
  </si>
  <si>
    <t>HEMG390509MQTRRR08</t>
  </si>
  <si>
    <t>M GREGORIA SOCORRO</t>
  </si>
  <si>
    <t>C1549</t>
  </si>
  <si>
    <t>M GREGORIA SOCORRO HERNANDEZ MARTINEZ</t>
  </si>
  <si>
    <t>HEMG390509</t>
  </si>
  <si>
    <t>PES-CAD-2146</t>
  </si>
  <si>
    <t>HEMJ730909HQTRRN06</t>
  </si>
  <si>
    <t>LOS PINOS</t>
  </si>
  <si>
    <t>C1550</t>
  </si>
  <si>
    <t>JOSE JUAN HERNANDEZ MORENO</t>
  </si>
  <si>
    <t>HEMJ730909</t>
  </si>
  <si>
    <t>PES-CAD-2147</t>
  </si>
  <si>
    <t>HUGR650504HQTRNB01</t>
  </si>
  <si>
    <t>C1551</t>
  </si>
  <si>
    <t>JOSE ROBERTO HURTADO GONZALEZ</t>
  </si>
  <si>
    <t>HUGR650504</t>
  </si>
  <si>
    <t>PES-CAD-2148</t>
  </si>
  <si>
    <t>HUMC440730HQTRRR09</t>
  </si>
  <si>
    <t>C1552</t>
  </si>
  <si>
    <t>J CARMEN HURTADO MORENO</t>
  </si>
  <si>
    <t>HUMC440730</t>
  </si>
  <si>
    <t>PES-CAD-2149</t>
  </si>
  <si>
    <t>JAPE661112HQTMRD03</t>
  </si>
  <si>
    <t>JOSE EDMUNDO</t>
  </si>
  <si>
    <t>C1553</t>
  </si>
  <si>
    <t>JOSE EDMUNDO JAIME PEREZ</t>
  </si>
  <si>
    <t>JAPE661112</t>
  </si>
  <si>
    <t>PES-CAD-2150</t>
  </si>
  <si>
    <t>JAPO580402MQTMRF09</t>
  </si>
  <si>
    <t>MARIA OFELIA</t>
  </si>
  <si>
    <t>C1554</t>
  </si>
  <si>
    <t>MARIA OFELIA JAIME PEREZ</t>
  </si>
  <si>
    <t>JAPO580402</t>
  </si>
  <si>
    <t>PES-CAD-2151</t>
  </si>
  <si>
    <t>JAVA710730HQTMGD00</t>
  </si>
  <si>
    <t>J ADOLFO</t>
  </si>
  <si>
    <t>C1555</t>
  </si>
  <si>
    <t>J ADOLFO JAIME VEGA</t>
  </si>
  <si>
    <t>JAVA710730</t>
  </si>
  <si>
    <t>PES-CAD-2152</t>
  </si>
  <si>
    <t>JADR631231HQTMMG03</t>
  </si>
  <si>
    <t>J ROGELIO</t>
  </si>
  <si>
    <t>C1556</t>
  </si>
  <si>
    <t>J ROGELIO JAIMES DIMAS</t>
  </si>
  <si>
    <t>JADR631231</t>
  </si>
  <si>
    <t>PES-CAD-2153</t>
  </si>
  <si>
    <t>JARP471114HQTMSB18</t>
  </si>
  <si>
    <t>J PUEBLITO</t>
  </si>
  <si>
    <t>AMAPOLAS</t>
  </si>
  <si>
    <t>C1557</t>
  </si>
  <si>
    <t>J PUEBLITO JAIMES RESENDIZ</t>
  </si>
  <si>
    <t>JARP471114</t>
  </si>
  <si>
    <t>PES-CAD-2154</t>
  </si>
  <si>
    <t>JARA540723MQTMSP05</t>
  </si>
  <si>
    <t>MARIA APOLINAR</t>
  </si>
  <si>
    <t>C1558</t>
  </si>
  <si>
    <t>MARIA APOLINAR JAIMES RESENDIZ</t>
  </si>
  <si>
    <t>JARA540723</t>
  </si>
  <si>
    <t>PES-CAD-2155</t>
  </si>
  <si>
    <t>LAMN440709MQTRRT02</t>
  </si>
  <si>
    <t>C1559</t>
  </si>
  <si>
    <t>NATALIA LARA MARTINEZ</t>
  </si>
  <si>
    <t>LAMN440709</t>
  </si>
  <si>
    <t>PES-CAD-2156</t>
  </si>
  <si>
    <t>LUIS430930MQTNBF09</t>
  </si>
  <si>
    <t>LUNA</t>
  </si>
  <si>
    <t>AV DEL 57</t>
  </si>
  <si>
    <t>C1560</t>
  </si>
  <si>
    <t>SOFIA LUNA IBARRA</t>
  </si>
  <si>
    <t>LUIS430930</t>
  </si>
  <si>
    <t>PES-CAD-2157</t>
  </si>
  <si>
    <t>MAIJ740114HQTRBS08</t>
  </si>
  <si>
    <t>C1561</t>
  </si>
  <si>
    <t>J JESUS MARTINEZ IBARRA</t>
  </si>
  <si>
    <t>MAIJ740114</t>
  </si>
  <si>
    <t>PES-CAD-2158</t>
  </si>
  <si>
    <t>MOLG581013HQTNNS19</t>
  </si>
  <si>
    <t>JOSE GUSTAVO</t>
  </si>
  <si>
    <t>C1562</t>
  </si>
  <si>
    <t>JOSE GUSTAVO MONTOYA DE LEON</t>
  </si>
  <si>
    <t>MOLG581013</t>
  </si>
  <si>
    <t>PES-CAD-2159</t>
  </si>
  <si>
    <t>MOLR660403HQTNNC02</t>
  </si>
  <si>
    <t>JOSE RICARDO</t>
  </si>
  <si>
    <t>C1563</t>
  </si>
  <si>
    <t>JOSE RICARDO MONTOYA DE LEON</t>
  </si>
  <si>
    <t>MOLR660403</t>
  </si>
  <si>
    <t>PES-CAD-2160</t>
  </si>
  <si>
    <t>MOLJ700803HQTNNS06</t>
  </si>
  <si>
    <t>C1564</t>
  </si>
  <si>
    <t>JUSTO MONTOYA DE LEON</t>
  </si>
  <si>
    <t>MOLJ700803</t>
  </si>
  <si>
    <t>PES-CAD-2161</t>
  </si>
  <si>
    <t>MOLF461023HQTNPL08</t>
  </si>
  <si>
    <t>J FLORENCIO PUEBLO</t>
  </si>
  <si>
    <t>OLIMPICA</t>
  </si>
  <si>
    <t>C1565</t>
  </si>
  <si>
    <t>J FLORENCIO PUEBLO MONTOYA LOPEZ</t>
  </si>
  <si>
    <t>MOLF461023</t>
  </si>
  <si>
    <t>PES-CAD-2162</t>
  </si>
  <si>
    <t>MOJF660609HQTRML05</t>
  </si>
  <si>
    <t>JOSE FILIBERTO</t>
  </si>
  <si>
    <t>C1566</t>
  </si>
  <si>
    <t>JOSE FILIBERTO MORENO JAIME</t>
  </si>
  <si>
    <t>MOJF660609</t>
  </si>
  <si>
    <t>PES-CAD-2163</t>
  </si>
  <si>
    <t>MOJA530913HQTRMN08</t>
  </si>
  <si>
    <t>C1567</t>
  </si>
  <si>
    <t>ANTONIO MORENO JAIMES</t>
  </si>
  <si>
    <t>MOJA530913</t>
  </si>
  <si>
    <t>PES-CAD-2164</t>
  </si>
  <si>
    <t>MOJJ510906HQTRMV05</t>
  </si>
  <si>
    <t>C1568</t>
  </si>
  <si>
    <t>JAVIER MORENO JAIMES</t>
  </si>
  <si>
    <t>MOJJ510906</t>
  </si>
  <si>
    <t>PES-CAD-2165</t>
  </si>
  <si>
    <t>MOJR580820HQTRML07</t>
  </si>
  <si>
    <t>JOSE RAUL</t>
  </si>
  <si>
    <t>JIAMEZ</t>
  </si>
  <si>
    <t>C1569</t>
  </si>
  <si>
    <t>JOSE RAUL MORENO JIAMEZ</t>
  </si>
  <si>
    <t>MOJR580820</t>
  </si>
  <si>
    <t>PES-CAD-2167</t>
  </si>
  <si>
    <t>NIUR611119HQTVRG08</t>
  </si>
  <si>
    <t>C1570</t>
  </si>
  <si>
    <t>J ROGELIO NIEVES URIBE</t>
  </si>
  <si>
    <t>NIUR611119</t>
  </si>
  <si>
    <t>PES-CAD-2168</t>
  </si>
  <si>
    <t>NIUM570414HQTVRX04</t>
  </si>
  <si>
    <t>JOSE MAXIMO ANSELMO</t>
  </si>
  <si>
    <t>C1571</t>
  </si>
  <si>
    <t>JOSE MAXIMO ANSELMO NIEVES URIBE</t>
  </si>
  <si>
    <t>NIUM570414</t>
  </si>
  <si>
    <t>PES-CAD-2169</t>
  </si>
  <si>
    <t>NIUJ480420HQTVRV02</t>
  </si>
  <si>
    <t>C1572</t>
  </si>
  <si>
    <t>JUVENAL NIEVES URIBE</t>
  </si>
  <si>
    <t>NIUJ480420</t>
  </si>
  <si>
    <t>PES-CAD-2170</t>
  </si>
  <si>
    <t>PEET341021HQTRLM00</t>
  </si>
  <si>
    <t>TOMAS ANGEL</t>
  </si>
  <si>
    <t>C1573</t>
  </si>
  <si>
    <t>TOMAS ANGEL PEREZ ELIAS</t>
  </si>
  <si>
    <t>PEET341021</t>
  </si>
  <si>
    <t>PES-CAD-2171</t>
  </si>
  <si>
    <t>RENP580627HQTSVB06</t>
  </si>
  <si>
    <t>JOSE PUEBLITO</t>
  </si>
  <si>
    <t>C1574</t>
  </si>
  <si>
    <t>JOSE PUEBLITO RESENDIZ NIEVES</t>
  </si>
  <si>
    <t>RENP580627</t>
  </si>
  <si>
    <t>PES-CAD-2172</t>
  </si>
  <si>
    <t>SAHF531011HQTNRL06</t>
  </si>
  <si>
    <t>C1575</t>
  </si>
  <si>
    <t>FLORENCIO SANCHEZ HERNANDEZ</t>
  </si>
  <si>
    <t>SAHF531011</t>
  </si>
  <si>
    <t>PES-CAD-2173</t>
  </si>
  <si>
    <t>TEAG570107HQTRLM02</t>
  </si>
  <si>
    <t>JOSE GUMERCINDO CRISPIN</t>
  </si>
  <si>
    <t>C1576</t>
  </si>
  <si>
    <t>JOSE GUMERCINDO CRISPIN TREJO ALVAREZ</t>
  </si>
  <si>
    <t>TEAG570107</t>
  </si>
  <si>
    <t>PES-CAD-2174</t>
  </si>
  <si>
    <t>VENE610706HQTGVN08</t>
  </si>
  <si>
    <t>JOSE ENRIQUE</t>
  </si>
  <si>
    <t>MARIPOSAS</t>
  </si>
  <si>
    <t>C1577</t>
  </si>
  <si>
    <t>JOSE ENRIQUE VEGA NIEVES</t>
  </si>
  <si>
    <t>VENE610706</t>
  </si>
  <si>
    <t>PES-CAD-3239</t>
  </si>
  <si>
    <t>NILJ841120HQTVNN06</t>
  </si>
  <si>
    <t>C1578</t>
  </si>
  <si>
    <t>JUAN NIEVES DE LEON</t>
  </si>
  <si>
    <t>NILJ841120</t>
  </si>
  <si>
    <t>PES-CAD-3240</t>
  </si>
  <si>
    <t>PEMC770904HQTRNR07</t>
  </si>
  <si>
    <t>C1579</t>
  </si>
  <si>
    <t>CARLOS PEREZ MONTOYA</t>
  </si>
  <si>
    <t>PEMC770904</t>
  </si>
  <si>
    <t>PES-CAD-2141</t>
  </si>
  <si>
    <t>DIPR580628MQTMRS16</t>
  </si>
  <si>
    <t>MARIA ROSA</t>
  </si>
  <si>
    <t>PUREPECHA</t>
  </si>
  <si>
    <t>CERRITO COLORADO</t>
  </si>
  <si>
    <t>C1580</t>
  </si>
  <si>
    <t>MARIA ROSA DIMAS PEREZ</t>
  </si>
  <si>
    <t>DIPR580628</t>
  </si>
  <si>
    <t>PES-CAD-2178</t>
  </si>
  <si>
    <t>AERG541216HQTNMD07</t>
  </si>
  <si>
    <t>J GUADALUPE EUSEBIO</t>
  </si>
  <si>
    <t>EL LINDERO</t>
  </si>
  <si>
    <t>C1581</t>
  </si>
  <si>
    <t>J GUADALUPE EUSEBIO ANGELES RAMOS</t>
  </si>
  <si>
    <t>AERG541216</t>
  </si>
  <si>
    <t>PES-CAD-2184</t>
  </si>
  <si>
    <t>HEMG541121MQTRRD04</t>
  </si>
  <si>
    <t>MA GUADALUPE ALBERTA</t>
  </si>
  <si>
    <t>C1582</t>
  </si>
  <si>
    <t>MA GUADALUPE ALBERTA HERNANDEZ MARTINEZ</t>
  </si>
  <si>
    <t>HEMG541121</t>
  </si>
  <si>
    <t>PES-CAD-2186</t>
  </si>
  <si>
    <t>HEVD620407HQTRGN12</t>
  </si>
  <si>
    <t>J DONATO BACILISO</t>
  </si>
  <si>
    <t>C1583</t>
  </si>
  <si>
    <t>J DONATO BACILISO HERNANDEZ VEGA</t>
  </si>
  <si>
    <t>HEVD620407</t>
  </si>
  <si>
    <t>PES-CAD-2189</t>
  </si>
  <si>
    <t>MASJ530306HQTRNN03</t>
  </si>
  <si>
    <t>JOSE JUAN HUMBERTO</t>
  </si>
  <si>
    <t>C1584</t>
  </si>
  <si>
    <t>JOSE JUAN HUMBERTO MARTINEZ DE SANTIAGO</t>
  </si>
  <si>
    <t>MASJ530306</t>
  </si>
  <si>
    <t>PES-CAD-2190</t>
  </si>
  <si>
    <t>MAHM841111HQTRRR05</t>
  </si>
  <si>
    <t>C1585</t>
  </si>
  <si>
    <t>MARTIN MARTINEZ HERNANDEZ</t>
  </si>
  <si>
    <t>MAHM841111</t>
  </si>
  <si>
    <t>PES-CAD-2191</t>
  </si>
  <si>
    <t>MAMM430111MQTRXR02</t>
  </si>
  <si>
    <t>MA MARGARITA HIGINIA</t>
  </si>
  <si>
    <t>C1586</t>
  </si>
  <si>
    <t>MA MARGARITA HIGINIA MARTINEZ MUÑOZ</t>
  </si>
  <si>
    <t>MAMM430111</t>
  </si>
  <si>
    <t>PES-CAD-2192</t>
  </si>
  <si>
    <t>MANR590417HQTRVD00</t>
  </si>
  <si>
    <t>J RODOLFO CRUZ</t>
  </si>
  <si>
    <t>MONTES DE OCA</t>
  </si>
  <si>
    <t>C1587</t>
  </si>
  <si>
    <t>J RODOLFO CRUZ MARTINEZ NIEVES</t>
  </si>
  <si>
    <t>MANR590417</t>
  </si>
  <si>
    <t>PES-CAD-2194</t>
  </si>
  <si>
    <t>MESL540322MQTNNR08</t>
  </si>
  <si>
    <t>M LOURDES PAULA</t>
  </si>
  <si>
    <t>MENDEZ</t>
  </si>
  <si>
    <t>C1588</t>
  </si>
  <si>
    <t>M LOURDES PAULA MENDEZ SANCHEZ</t>
  </si>
  <si>
    <t>MESL540322</t>
  </si>
  <si>
    <t>PES-CAD-2197</t>
  </si>
  <si>
    <t>OEAJ530108HQTLGS04</t>
  </si>
  <si>
    <t>FRANCISCO MARQUES</t>
  </si>
  <si>
    <t>C1589</t>
  </si>
  <si>
    <t>JOSE OLVERA AGUILAR</t>
  </si>
  <si>
    <t>OEAJ530108</t>
  </si>
  <si>
    <t>PES-CAD-2198</t>
  </si>
  <si>
    <t>OARD470324MQTRSL07</t>
  </si>
  <si>
    <t>C1590</t>
  </si>
  <si>
    <t>MA DOLORES ORDAZ RESENDIZ</t>
  </si>
  <si>
    <t>OARD470324</t>
  </si>
  <si>
    <t>PES-CAD-2199</t>
  </si>
  <si>
    <t>OARF450507HQTRSL04</t>
  </si>
  <si>
    <t>J FLAVIO ROBERTO</t>
  </si>
  <si>
    <t>FERNANDO MONTES DE OCA</t>
  </si>
  <si>
    <t>C1591</t>
  </si>
  <si>
    <t>J FLAVIO ROBERTO ORDAZ RESENDIZ</t>
  </si>
  <si>
    <t>OARF450507</t>
  </si>
  <si>
    <t>PES-CAD-2200</t>
  </si>
  <si>
    <t>PENI670710HQTRVS04</t>
  </si>
  <si>
    <t>J ISMAEL JAIME</t>
  </si>
  <si>
    <t>C1592</t>
  </si>
  <si>
    <t>J ISMAEL JAIME PEREZ NIEVES</t>
  </si>
  <si>
    <t>PENI670710</t>
  </si>
  <si>
    <t>PES-CAD-2201</t>
  </si>
  <si>
    <t>PEVJ631123MQTRGN06</t>
  </si>
  <si>
    <t>MA JUANA NATALIA</t>
  </si>
  <si>
    <t>C1593</t>
  </si>
  <si>
    <t>MA JUANA NATALIA PEREZ VEGA</t>
  </si>
  <si>
    <t>PEVJ631123</t>
  </si>
  <si>
    <t>PES-CAD-3247</t>
  </si>
  <si>
    <t>VEVS620126HQTGZR01</t>
  </si>
  <si>
    <t>C1594</t>
  </si>
  <si>
    <t>SERGIO VEGA VAZQUEZ</t>
  </si>
  <si>
    <t>VEVS620126</t>
  </si>
  <si>
    <t>PES-CAD-2182</t>
  </si>
  <si>
    <t>GOHT730217HMCNRD05</t>
  </si>
  <si>
    <t>NUEVO PROGRESO</t>
  </si>
  <si>
    <t>C1595</t>
  </si>
  <si>
    <t>TEODULO GONZALEZ HERNANDEZ</t>
  </si>
  <si>
    <t>GOHT730217</t>
  </si>
  <si>
    <t>PES-CAD-2183</t>
  </si>
  <si>
    <t>GOVM591221HQTNGN02</t>
  </si>
  <si>
    <t>J MANUEL JUAN</t>
  </si>
  <si>
    <t>C1596</t>
  </si>
  <si>
    <t>J MANUEL JUAN GONZALEZ VEGA</t>
  </si>
  <si>
    <t>GOVM591221</t>
  </si>
  <si>
    <t>PES-CAD-2185</t>
  </si>
  <si>
    <t>HETA620531HQTRRS16</t>
  </si>
  <si>
    <t>J ASCENCION PRIMITIVO</t>
  </si>
  <si>
    <t>C1597</t>
  </si>
  <si>
    <t>J ASCENCION PRIMITIVO HERNANDEZ TREJO</t>
  </si>
  <si>
    <t>HETA620531</t>
  </si>
  <si>
    <t>PES-CAD-2195</t>
  </si>
  <si>
    <t>MOCS680402HQTRSL08</t>
  </si>
  <si>
    <t>MORA</t>
  </si>
  <si>
    <t>CASTILLO</t>
  </si>
  <si>
    <t>CARLOS ROVIROSA</t>
  </si>
  <si>
    <t>C1598</t>
  </si>
  <si>
    <t>SALVADOR MORA CASTILLO</t>
  </si>
  <si>
    <t>MOCS680402</t>
  </si>
  <si>
    <t>PES-CAD-2196</t>
  </si>
  <si>
    <t>MOCG600526MQTRSD04</t>
  </si>
  <si>
    <t>MA GUADALUPE ELOISA</t>
  </si>
  <si>
    <t>C1599</t>
  </si>
  <si>
    <t>MA GUADALUPE ELOISA MORA CASTILLO</t>
  </si>
  <si>
    <t>MOCG600526</t>
  </si>
  <si>
    <t>PES-CAD-2202</t>
  </si>
  <si>
    <t>TERT511121HQTRMR02</t>
  </si>
  <si>
    <t>J TERESO GENARO</t>
  </si>
  <si>
    <t>C1600</t>
  </si>
  <si>
    <t>J TERESO GENARO TREJO RAMIREZ</t>
  </si>
  <si>
    <t>TERT511121</t>
  </si>
  <si>
    <t>PES-CAD-2203</t>
  </si>
  <si>
    <t>TEVV470405HQTRGC09</t>
  </si>
  <si>
    <t>J VICENTE</t>
  </si>
  <si>
    <t>PUEBLA</t>
  </si>
  <si>
    <t>C1601</t>
  </si>
  <si>
    <t>J VICENTE TREJO VEGA</t>
  </si>
  <si>
    <t>TEVV470405</t>
  </si>
  <si>
    <t>PES-CAD-2204</t>
  </si>
  <si>
    <t>VEHA530922HQTGRN02</t>
  </si>
  <si>
    <t>C1602</t>
  </si>
  <si>
    <t>ANTONIO VEGA HERNANDEZ</t>
  </si>
  <si>
    <t>VEHA530922</t>
  </si>
  <si>
    <t>PES-CAD-2206</t>
  </si>
  <si>
    <t>VEOR900312HQTGRL09</t>
  </si>
  <si>
    <t>C1603</t>
  </si>
  <si>
    <t>ROLANDO VEGA ORTIZ</t>
  </si>
  <si>
    <t>VEOR900312</t>
  </si>
  <si>
    <t>PES-CAD-2208</t>
  </si>
  <si>
    <t>VERR550810HQTGSS07</t>
  </si>
  <si>
    <t>J ROSARIO LORENZO</t>
  </si>
  <si>
    <t>DIAZ MIRON</t>
  </si>
  <si>
    <t>C1604</t>
  </si>
  <si>
    <t>J ROSARIO LORENZO VEGA RESENDIZ</t>
  </si>
  <si>
    <t>VERR550810</t>
  </si>
  <si>
    <t>PES-CAD-2209</t>
  </si>
  <si>
    <t>MAXS660529MQTRXC00</t>
  </si>
  <si>
    <t>MARIA SACRAMENTO</t>
  </si>
  <si>
    <t>C1605</t>
  </si>
  <si>
    <t>MARIA SACRAMENTO MARTINEZ</t>
  </si>
  <si>
    <t>MAXS660529</t>
  </si>
  <si>
    <t>PES-CAD-3245</t>
  </si>
  <si>
    <t>TEGG461026HQTRTD02</t>
  </si>
  <si>
    <t>J GUADALUPE FLORENCIO</t>
  </si>
  <si>
    <t>TIERRA Y LIBERTAD</t>
  </si>
  <si>
    <t>C1606</t>
  </si>
  <si>
    <t>J GUADALUPE FLORENCIO TREJO GUTIERREZ</t>
  </si>
  <si>
    <t>TEGG461026</t>
  </si>
  <si>
    <t>PES-CAD-2176</t>
  </si>
  <si>
    <t>AALB540116HQTLRR06</t>
  </si>
  <si>
    <t>BERNARDO SEBASTIAN</t>
  </si>
  <si>
    <t>C1607</t>
  </si>
  <si>
    <t>BERNARDO SEBASTIAN ALMARAZ LARA</t>
  </si>
  <si>
    <t>AALB540116</t>
  </si>
  <si>
    <t>PES-CAD-2177</t>
  </si>
  <si>
    <t>AAMF471027HQTLQL00</t>
  </si>
  <si>
    <t>LOS OLIVOS</t>
  </si>
  <si>
    <t>C1608</t>
  </si>
  <si>
    <t>FLORENCIO ALMARAZ MAQUEDA</t>
  </si>
  <si>
    <t>AAMF471027</t>
  </si>
  <si>
    <t>PES-CAD-2180</t>
  </si>
  <si>
    <t>EIPM500521HQTLRC04</t>
  </si>
  <si>
    <t>J MACARIO AGUSTIN</t>
  </si>
  <si>
    <t>PRADO</t>
  </si>
  <si>
    <t>PASEO DE LOS FRESNOS</t>
  </si>
  <si>
    <t>C1609</t>
  </si>
  <si>
    <t>J MACARIO AGUSTIN ELIAS PRADO</t>
  </si>
  <si>
    <t>EIPM500521</t>
  </si>
  <si>
    <t>PES-CAD-2181</t>
  </si>
  <si>
    <t>FOVA500828HDFLLR03</t>
  </si>
  <si>
    <t>VALENZUELA</t>
  </si>
  <si>
    <t>LOS FRESNOS</t>
  </si>
  <si>
    <t>C1610</t>
  </si>
  <si>
    <t>ARMANDO FLORES VALENZUELA</t>
  </si>
  <si>
    <t>FOVA500828</t>
  </si>
  <si>
    <t>PES-CAD-2205</t>
  </si>
  <si>
    <t>VEMP860702MQTGRL09</t>
  </si>
  <si>
    <t>MARIA DEL PILAR</t>
  </si>
  <si>
    <t>C1611</t>
  </si>
  <si>
    <t>MARIA DEL PILAR VEGA MORALES</t>
  </si>
  <si>
    <t>VEMP860702</t>
  </si>
  <si>
    <t>PES-CAD-2210</t>
  </si>
  <si>
    <t>MACB571006HQTRMR03</t>
  </si>
  <si>
    <t>J BRUNO EDUARDO</t>
  </si>
  <si>
    <t>C1612</t>
  </si>
  <si>
    <t>J BRUNO EDUARDO MARTINEZ CAMACHO</t>
  </si>
  <si>
    <t>MACB571006</t>
  </si>
  <si>
    <t>PES-CAD-3241</t>
  </si>
  <si>
    <t>COCR500821HDFLRD07</t>
  </si>
  <si>
    <t>COLIN</t>
  </si>
  <si>
    <t>C1613</t>
  </si>
  <si>
    <t>RODOLFO COLIN CARRANZA</t>
  </si>
  <si>
    <t>COCR500821</t>
  </si>
  <si>
    <t>PES-CAD-3242</t>
  </si>
  <si>
    <t>GAGE410211MQTRDD00</t>
  </si>
  <si>
    <t>EDUVIGIS</t>
  </si>
  <si>
    <t>C1614</t>
  </si>
  <si>
    <t>EDUVIGIS GARCIA GUDIÑO</t>
  </si>
  <si>
    <t>GAGE410211</t>
  </si>
  <si>
    <t>PES-CAD-3244</t>
  </si>
  <si>
    <t>RETC800501HQTSRR06</t>
  </si>
  <si>
    <t>CRISTOBAL</t>
  </si>
  <si>
    <t>C1615</t>
  </si>
  <si>
    <t>CRISTOBAL RESENDIZ TREJO</t>
  </si>
  <si>
    <t>RETC800501</t>
  </si>
  <si>
    <t>PES-CAD-3246</t>
  </si>
  <si>
    <t>VEGT510415HQTGDR07</t>
  </si>
  <si>
    <t>TORIBIO SOTERO</t>
  </si>
  <si>
    <t>PASEO DE LOS PINOS</t>
  </si>
  <si>
    <t>C1616</t>
  </si>
  <si>
    <t>TORIBIO SOTERO VEGA GUDIÑO</t>
  </si>
  <si>
    <t>VEGT510415</t>
  </si>
  <si>
    <t>PES-CAD-2179</t>
  </si>
  <si>
    <t>LEPL600310MQTNRZ06</t>
  </si>
  <si>
    <t>MA DE LA LUZ RUPERTA</t>
  </si>
  <si>
    <t>LA NORIA</t>
  </si>
  <si>
    <t>C1617</t>
  </si>
  <si>
    <t>MA DE LA LUZ RUPERTA DE LEON PEREZ</t>
  </si>
  <si>
    <t>LEPL600310</t>
  </si>
  <si>
    <t>PES-CAD-2187</t>
  </si>
  <si>
    <t>JIBF531018MGTMLL03</t>
  </si>
  <si>
    <t>C1618</t>
  </si>
  <si>
    <t>FELICITAS JIMENEZ BALTAZAR</t>
  </si>
  <si>
    <t>JIBF531018</t>
  </si>
  <si>
    <t>PES-CAD-2188</t>
  </si>
  <si>
    <t>LOGG700326HQTPRD00</t>
  </si>
  <si>
    <t>PASEO DE LOS PIRULES</t>
  </si>
  <si>
    <t>C1619</t>
  </si>
  <si>
    <t>J GUADALUPE LOPEZ GARCIA</t>
  </si>
  <si>
    <t>LOGG700326</t>
  </si>
  <si>
    <t>PES-CAD-2193</t>
  </si>
  <si>
    <t>MAVA640504HQTRGL03</t>
  </si>
  <si>
    <t>JOSE ALEJANDRO</t>
  </si>
  <si>
    <t>C1620</t>
  </si>
  <si>
    <t>JOSE ALEJANDRO MARTINEZ VEGA</t>
  </si>
  <si>
    <t>MAVA640504</t>
  </si>
  <si>
    <t>PES-CAD-2207</t>
  </si>
  <si>
    <t>VEVJ570914HQTGGS07</t>
  </si>
  <si>
    <t>J DE JESUS EUSTAQUIO</t>
  </si>
  <si>
    <t>LA PALMITA</t>
  </si>
  <si>
    <t>C1621</t>
  </si>
  <si>
    <t>J DE JESUS EUSTAQUIO VEGA VEGA</t>
  </si>
  <si>
    <t>VEVJ570914</t>
  </si>
  <si>
    <t>PES-CAD-3243</t>
  </si>
  <si>
    <t>MAVH700114HQTRGL00</t>
  </si>
  <si>
    <t>HILARIO</t>
  </si>
  <si>
    <t>C1622</t>
  </si>
  <si>
    <t>HILARIO MARTINEZ VEGA</t>
  </si>
  <si>
    <t>MAVH700114</t>
  </si>
  <si>
    <t>PES-CAD-2211</t>
  </si>
  <si>
    <t>EAPV541108MQTSJN00</t>
  </si>
  <si>
    <t>VENERANDA</t>
  </si>
  <si>
    <t>PAJARO</t>
  </si>
  <si>
    <t>LAURELES</t>
  </si>
  <si>
    <t>EL POTRERO</t>
  </si>
  <si>
    <t>C1623</t>
  </si>
  <si>
    <t>VENERANDA ESTRADA PAJARO</t>
  </si>
  <si>
    <t>EAPV541108</t>
  </si>
  <si>
    <t>PES-CAD-2212</t>
  </si>
  <si>
    <t>HEMT371015HQTRRR03</t>
  </si>
  <si>
    <t>TERESO EVARISTO</t>
  </si>
  <si>
    <t>C1624</t>
  </si>
  <si>
    <t>TERESO EVARISTO HERNANDEZ MARTINEZ</t>
  </si>
  <si>
    <t>HEMT371015</t>
  </si>
  <si>
    <t>PES-CAD-2213</t>
  </si>
  <si>
    <t>HEVA440427MQTRLN01</t>
  </si>
  <si>
    <t>C1625</t>
  </si>
  <si>
    <t>ANTONIA HERNANDEZ VALENCIA</t>
  </si>
  <si>
    <t>HEVA440427</t>
  </si>
  <si>
    <t>PES-CAD-2214</t>
  </si>
  <si>
    <t>HEGM410322HQTRVG09</t>
  </si>
  <si>
    <t>C1626</t>
  </si>
  <si>
    <t>MIGUEL HERNANDEZ GUEVARA</t>
  </si>
  <si>
    <t>HEGM410322</t>
  </si>
  <si>
    <t>PES-CAD-2215</t>
  </si>
  <si>
    <t>RALS591103MQTMPL06</t>
  </si>
  <si>
    <t>MARIA SILVIA INES</t>
  </si>
  <si>
    <t>C1627</t>
  </si>
  <si>
    <t>MARIA SILVIA INES RAMIREZ LOPEZ</t>
  </si>
  <si>
    <t>RALS591103</t>
  </si>
  <si>
    <t>PES-CAD-2216</t>
  </si>
  <si>
    <t>REIE440220HQTSRL05</t>
  </si>
  <si>
    <t>ELEUTERIO PEDRO</t>
  </si>
  <si>
    <t>IRINEO</t>
  </si>
  <si>
    <t>C1628</t>
  </si>
  <si>
    <t>ELEUTERIO PEDRO RESENDIZ IRINEO</t>
  </si>
  <si>
    <t>REIE440220</t>
  </si>
  <si>
    <t>PES-CAD-2217</t>
  </si>
  <si>
    <t>UAHL611115HQTGRP13</t>
  </si>
  <si>
    <t>J LEOPOLDO NATIVIDAD</t>
  </si>
  <si>
    <t>RIO TIBER</t>
  </si>
  <si>
    <t>EXT22M141L420</t>
  </si>
  <si>
    <t>SAN CAYETANO 3A SECC</t>
  </si>
  <si>
    <t>C1629</t>
  </si>
  <si>
    <t>J LEOPOLDO NATIVIDAD UGALDE HERNANDEZ</t>
  </si>
  <si>
    <t>UAHL611115</t>
  </si>
  <si>
    <t>PES-CAD-2245</t>
  </si>
  <si>
    <t>GUHG420625HQTVRL00</t>
  </si>
  <si>
    <t>J GUILLERMO PEDRO</t>
  </si>
  <si>
    <t>C1630</t>
  </si>
  <si>
    <t>J GUILLERMO PEDRO GUEVARA HERNANDEZ</t>
  </si>
  <si>
    <t>GUHG420625</t>
  </si>
  <si>
    <t>PES-CAD-2288</t>
  </si>
  <si>
    <t>PASL500914HQTJNM00</t>
  </si>
  <si>
    <t>JOSE LAMBERTO</t>
  </si>
  <si>
    <t>PINGUICA</t>
  </si>
  <si>
    <t>BARRIO EL TEPETATE</t>
  </si>
  <si>
    <t>C1631</t>
  </si>
  <si>
    <t>JOSE LAMBERTO PAJARO SANCHEZ</t>
  </si>
  <si>
    <t>PASL500914</t>
  </si>
  <si>
    <t>PES-CAD-2302</t>
  </si>
  <si>
    <t>PEJL680211MQTRMR09</t>
  </si>
  <si>
    <t>MA LOURDES</t>
  </si>
  <si>
    <t>C1632</t>
  </si>
  <si>
    <t>MA LOURDES PEREZ JAIMES</t>
  </si>
  <si>
    <t>PEJL680211</t>
  </si>
  <si>
    <t>PES-CAD-2304</t>
  </si>
  <si>
    <t>PEPD460202HQTRJL13</t>
  </si>
  <si>
    <t>J DOLORES BLAS</t>
  </si>
  <si>
    <t>C1633</t>
  </si>
  <si>
    <t>J DOLORES BLAS PEREZ PAJARO</t>
  </si>
  <si>
    <t>PEPD460202</t>
  </si>
  <si>
    <t>PES-CAD-2306</t>
  </si>
  <si>
    <t>PEPG680321MQTRRD02</t>
  </si>
  <si>
    <t>C1634</t>
  </si>
  <si>
    <t>MA GUADALUPE PEREZ PEREZ</t>
  </si>
  <si>
    <t>PEPG680321</t>
  </si>
  <si>
    <t>PES-CAD-2312</t>
  </si>
  <si>
    <t>PESL740930HQTRLS00</t>
  </si>
  <si>
    <t>C1635</t>
  </si>
  <si>
    <t>JOSE LUIS PEREZ SALINAS</t>
  </si>
  <si>
    <t>PESL740930</t>
  </si>
  <si>
    <t>PES-CAD-2323</t>
  </si>
  <si>
    <t>RISF641124MQTVNL14</t>
  </si>
  <si>
    <t>M FLORA</t>
  </si>
  <si>
    <t>C1636</t>
  </si>
  <si>
    <t>M FLORA RIVERA SANCHEZ</t>
  </si>
  <si>
    <t>RISF641124</t>
  </si>
  <si>
    <t>PES-CAD-2341</t>
  </si>
  <si>
    <t>VISC680831HQTLNN08</t>
  </si>
  <si>
    <t>VILLANUEVA</t>
  </si>
  <si>
    <t>C1637</t>
  </si>
  <si>
    <t>J CONCEPCION VILLANUEVA SANCHEZ</t>
  </si>
  <si>
    <t>VISC680831</t>
  </si>
  <si>
    <t>PES-CAD-2327</t>
  </si>
  <si>
    <t>SARA660519MQTLZS01</t>
  </si>
  <si>
    <t>MA ASCENCION</t>
  </si>
  <si>
    <t>DEL SALTO</t>
  </si>
  <si>
    <t>RANCHO MENCHACA</t>
  </si>
  <si>
    <t>C1638</t>
  </si>
  <si>
    <t>MA ASCENCION SALINAS RUIZ</t>
  </si>
  <si>
    <t>SARA660519</t>
  </si>
  <si>
    <t>PES-CAD-1928</t>
  </si>
  <si>
    <t>LUHL250620HQTNRS00</t>
  </si>
  <si>
    <t>CONOCIDO</t>
  </si>
  <si>
    <t>C1639</t>
  </si>
  <si>
    <t>LUIS LUNA HERNANDEZ</t>
  </si>
  <si>
    <t>LUHL250620</t>
  </si>
  <si>
    <t>PES-CAD-2218</t>
  </si>
  <si>
    <t>AARA580906MQTMJN05</t>
  </si>
  <si>
    <t>MA DE LOS ANGELES SALUSTIA</t>
  </si>
  <si>
    <t>LA LADERA</t>
  </si>
  <si>
    <t>C1640</t>
  </si>
  <si>
    <t>MA DE LOS ANGELES SALUSTIA AMADO ROJAS</t>
  </si>
  <si>
    <t>AARA580906</t>
  </si>
  <si>
    <t>PES-CAD-2219</t>
  </si>
  <si>
    <t>BAEC550808HQTLSR03</t>
  </si>
  <si>
    <t>CIRIACO EUSEBIO</t>
  </si>
  <si>
    <t>C1641</t>
  </si>
  <si>
    <t>CIRIACO EUSEBIO BALTAZAR ESTRADA</t>
  </si>
  <si>
    <t>BAEC550808</t>
  </si>
  <si>
    <t>PES-CAD-2220</t>
  </si>
  <si>
    <t>BAED740524HQTLSN07</t>
  </si>
  <si>
    <t>DONACIANO</t>
  </si>
  <si>
    <t>C1642</t>
  </si>
  <si>
    <t>DONACIANO BALTAZAR ESTRADA</t>
  </si>
  <si>
    <t>BAED740524</t>
  </si>
  <si>
    <t>PES-CAD-2221</t>
  </si>
  <si>
    <t>BAEG651212HQTLSD02</t>
  </si>
  <si>
    <t>C1643</t>
  </si>
  <si>
    <t>JOSE GUADALUPE BALTAZAR ESTRADA</t>
  </si>
  <si>
    <t>BAEG651212</t>
  </si>
  <si>
    <t>PES-CAD-2222</t>
  </si>
  <si>
    <t>BAPA450520HQTLRX06</t>
  </si>
  <si>
    <t>J AUXILIO RANULFO</t>
  </si>
  <si>
    <t>BARRIO RANCHO VIEJO</t>
  </si>
  <si>
    <t>C1644</t>
  </si>
  <si>
    <t>J AUXILIO RANULFO BALTAZAR PEREZ</t>
  </si>
  <si>
    <t>BAPA450520</t>
  </si>
  <si>
    <t>PES-CAD-2223</t>
  </si>
  <si>
    <t>BAPJ480923HQTLRS06</t>
  </si>
  <si>
    <t>C1645</t>
  </si>
  <si>
    <t>JOSE BALTAZAR PEREZ</t>
  </si>
  <si>
    <t>BAPJ480923</t>
  </si>
  <si>
    <t>PES-CAD-2224</t>
  </si>
  <si>
    <t>BAPS550512MQTLRR03</t>
  </si>
  <si>
    <t>MARIA SARA</t>
  </si>
  <si>
    <t>C1646</t>
  </si>
  <si>
    <t>MARIA SARA BALTAZAR PEREZ</t>
  </si>
  <si>
    <t>BAPS550512</t>
  </si>
  <si>
    <t>PES-CAD-2225</t>
  </si>
  <si>
    <t>BARM801214HQTLVN05</t>
  </si>
  <si>
    <t>C1647</t>
  </si>
  <si>
    <t>JOSE MANUEL BALTAZAR RIVERA</t>
  </si>
  <si>
    <t>BARM801214</t>
  </si>
  <si>
    <t>PES-CAD-2226</t>
  </si>
  <si>
    <t>BAVA560613HQTLZN06</t>
  </si>
  <si>
    <t>JOSE ANTONIO JUAN</t>
  </si>
  <si>
    <t>C1648</t>
  </si>
  <si>
    <t>JOSE ANTONIO JUAN BALTAZAR VIZCAYA</t>
  </si>
  <si>
    <t>BAVA560613</t>
  </si>
  <si>
    <t>PES-CAD-2227</t>
  </si>
  <si>
    <t>BAVP670629HQTLZD05</t>
  </si>
  <si>
    <t>C1649</t>
  </si>
  <si>
    <t>JOSE PEDRO BALTAZAR VIZCAYA</t>
  </si>
  <si>
    <t>BAVP670629</t>
  </si>
  <si>
    <t>PES-CAD-2228</t>
  </si>
  <si>
    <t>BALJ510418HQTSDN27</t>
  </si>
  <si>
    <t>BASALDUA</t>
  </si>
  <si>
    <t>C1650</t>
  </si>
  <si>
    <t>JUAN BASALDUA LEDEZMA</t>
  </si>
  <si>
    <t>BALJ510418</t>
  </si>
  <si>
    <t>PES-CAD-2229</t>
  </si>
  <si>
    <t>CAGJ530328HQTRTN05</t>
  </si>
  <si>
    <t>C1651</t>
  </si>
  <si>
    <t>JUAN CARRILLO GUTIERREZ</t>
  </si>
  <si>
    <t>CAGJ530328</t>
  </si>
  <si>
    <t>PES-CAD-2230</t>
  </si>
  <si>
    <t>CAGP580104HQTRTR08</t>
  </si>
  <si>
    <t>PRISCILIANO</t>
  </si>
  <si>
    <t>C1652</t>
  </si>
  <si>
    <t>PRISCILIANO CARRILLO GUTIERREZ</t>
  </si>
  <si>
    <t>CAGP580104</t>
  </si>
  <si>
    <t>PES-CAD-2231</t>
  </si>
  <si>
    <t>EABE600522HQTSLM05</t>
  </si>
  <si>
    <t>J EMILIO MAXIMINO</t>
  </si>
  <si>
    <t>C1653</t>
  </si>
  <si>
    <t>J EMILIO MAXIMINO ESTRADA BALTAZAR</t>
  </si>
  <si>
    <t>EABE600522</t>
  </si>
  <si>
    <t>PES-CAD-2233</t>
  </si>
  <si>
    <t>EAHF540712HQTSRL09</t>
  </si>
  <si>
    <t>C1654</t>
  </si>
  <si>
    <t>FELIX ESTRADA HERNANDEZ</t>
  </si>
  <si>
    <t>EAHF540712</t>
  </si>
  <si>
    <t>PES-CAD-2234</t>
  </si>
  <si>
    <t>EAHA640415HQTSRN00</t>
  </si>
  <si>
    <t>J ANASTACIO CRESCENCIO</t>
  </si>
  <si>
    <t>C1655</t>
  </si>
  <si>
    <t>J ANASTACIO CRESCENCIO ESTRADA HERNANDEZ</t>
  </si>
  <si>
    <t>EAHA640415</t>
  </si>
  <si>
    <t>PES-CAD-2235</t>
  </si>
  <si>
    <t>EAHC450121HQTSRR09</t>
  </si>
  <si>
    <t>J CARMEN JULIAN</t>
  </si>
  <si>
    <t>C1656</t>
  </si>
  <si>
    <t>J CARMEN JULIAN ESTRADA HERNANDEZ</t>
  </si>
  <si>
    <t>EAHC450121</t>
  </si>
  <si>
    <t>PES-CAD-2236</t>
  </si>
  <si>
    <t>EAHJ520506HQTSRN05</t>
  </si>
  <si>
    <t>J JUAN JERONIMO</t>
  </si>
  <si>
    <t>C1657</t>
  </si>
  <si>
    <t>J JUAN JERONIMO ESTRADA HERNANDEZ</t>
  </si>
  <si>
    <t>EAHJ520506</t>
  </si>
  <si>
    <t>PES-CAD-2237</t>
  </si>
  <si>
    <t>EAHM471226HQTSRR05</t>
  </si>
  <si>
    <t>C1658</t>
  </si>
  <si>
    <t>MARIO ESTRADA HERNANDEZ</t>
  </si>
  <si>
    <t>EAHM471226</t>
  </si>
  <si>
    <t>PES-CAD-2238</t>
  </si>
  <si>
    <t>EAMF690417HQTSRD02</t>
  </si>
  <si>
    <t>C1659</t>
  </si>
  <si>
    <t>FEDERICO ESTRADA MARTINEZ</t>
  </si>
  <si>
    <t>EAMF690417</t>
  </si>
  <si>
    <t>PES-CAD-2239</t>
  </si>
  <si>
    <t>EAPJ451127HQTSJS07</t>
  </si>
  <si>
    <t>J JESUS JENARO</t>
  </si>
  <si>
    <t>EL TEPETATE</t>
  </si>
  <si>
    <t>C1660</t>
  </si>
  <si>
    <t>J JESUS JENARO ESTRADA PAJARO</t>
  </si>
  <si>
    <t>EAPJ451127</t>
  </si>
  <si>
    <t>PES-CAD-2240</t>
  </si>
  <si>
    <t>EAPJ600630HQTSJS04</t>
  </si>
  <si>
    <t>C1661</t>
  </si>
  <si>
    <t>JOSE ESTRADA PAJARO</t>
  </si>
  <si>
    <t>EAPJ600630</t>
  </si>
  <si>
    <t>PES-CAD-2241</t>
  </si>
  <si>
    <t>EAPS671126HQTSRR17</t>
  </si>
  <si>
    <t>J SIRICIO</t>
  </si>
  <si>
    <t>C1662</t>
  </si>
  <si>
    <t>J SIRICIO ESTRADA PEREZ</t>
  </si>
  <si>
    <t>EAPS671126</t>
  </si>
  <si>
    <t>PES-CAD-2242</t>
  </si>
  <si>
    <t>EARA870415HQTSVN01</t>
  </si>
  <si>
    <t>JUAN PABLO II</t>
  </si>
  <si>
    <t>C1663</t>
  </si>
  <si>
    <t>ANTONIO ESTRADA RIVERA</t>
  </si>
  <si>
    <t>EARA870415</t>
  </si>
  <si>
    <t>PES-CAD-2243</t>
  </si>
  <si>
    <t>EARE631013HQTSVD27</t>
  </si>
  <si>
    <t>J EDUARDO ARTEMIO</t>
  </si>
  <si>
    <t>C1664</t>
  </si>
  <si>
    <t>J EDUARDO ARTEMIO ESTRADA RIVERA</t>
  </si>
  <si>
    <t>EARE631013</t>
  </si>
  <si>
    <t>PES-CAD-2246</t>
  </si>
  <si>
    <t>GUPS640225HQTVRL01</t>
  </si>
  <si>
    <t>AMPLIACION 2001</t>
  </si>
  <si>
    <t>C1665</t>
  </si>
  <si>
    <t>SALVADOR GUEVARA PEREZ</t>
  </si>
  <si>
    <t>GUPS640225</t>
  </si>
  <si>
    <t>PES-CAD-2247</t>
  </si>
  <si>
    <t>GURJ360704HQTTSS01</t>
  </si>
  <si>
    <t>C1666</t>
  </si>
  <si>
    <t>JOSE GUTIERREZ RESENDIZ</t>
  </si>
  <si>
    <t>GURJ360704</t>
  </si>
  <si>
    <t>PES-CAD-2248</t>
  </si>
  <si>
    <t>GURV380122HQTTSC05</t>
  </si>
  <si>
    <t>VICENTE JUAN</t>
  </si>
  <si>
    <t>C1667</t>
  </si>
  <si>
    <t>VICENTE JUAN GUTIERREZ RESENDIZ</t>
  </si>
  <si>
    <t>GURV380122</t>
  </si>
  <si>
    <t>PES-CAD-2249</t>
  </si>
  <si>
    <t>GUUJ730627HQTTGS10</t>
  </si>
  <si>
    <t>JOSE ARREOLA SOTO</t>
  </si>
  <si>
    <t>C1668</t>
  </si>
  <si>
    <t>J JESUS GUTIERREZ UGALDE</t>
  </si>
  <si>
    <t>GUUJ730627</t>
  </si>
  <si>
    <t>PES-CAD-2250</t>
  </si>
  <si>
    <t>GUUJ711006HQTTGV02</t>
  </si>
  <si>
    <t>C1669</t>
  </si>
  <si>
    <t>JAVIER GUTIERREZ UGALDE</t>
  </si>
  <si>
    <t>GUUJ711006</t>
  </si>
  <si>
    <t>PES-CAD-2251</t>
  </si>
  <si>
    <t>GUUV650803HQTTGC00</t>
  </si>
  <si>
    <t>JOSE VICENTEDE JESUS</t>
  </si>
  <si>
    <t>C1670</t>
  </si>
  <si>
    <t>JOSE VICENTEDE JESUS GUTIERREZ UGALDE</t>
  </si>
  <si>
    <t>GUUV650803</t>
  </si>
  <si>
    <t>PES-CAD-2252</t>
  </si>
  <si>
    <t>HEOB400428HQTRLN01</t>
  </si>
  <si>
    <t>LA LADERO</t>
  </si>
  <si>
    <t>C1671</t>
  </si>
  <si>
    <t>BENJAMIN HERNANDEZ OLVERA</t>
  </si>
  <si>
    <t>HEOB400428</t>
  </si>
  <si>
    <t>PES-CAD-2253</t>
  </si>
  <si>
    <t>HEOB440112MQTRLN06</t>
  </si>
  <si>
    <t>MA BENITA FULGENCIA</t>
  </si>
  <si>
    <t>C1672</t>
  </si>
  <si>
    <t>MA BENITA FULGENCIA HERNANDEZ OLVERA</t>
  </si>
  <si>
    <t>HEOB440112</t>
  </si>
  <si>
    <t>PES-CAD-2254</t>
  </si>
  <si>
    <t>HERD460927HQTRDM04</t>
  </si>
  <si>
    <t>J DAMIAN BRUNO</t>
  </si>
  <si>
    <t>C1673</t>
  </si>
  <si>
    <t>J DAMIAN BRUNO HERNANDEZ RODRIGUEZ</t>
  </si>
  <si>
    <t>HERD460927</t>
  </si>
  <si>
    <t>PES-CAD-2255</t>
  </si>
  <si>
    <t>JARA420501MQTMVX17</t>
  </si>
  <si>
    <t>MA AUXILIO CRUZ</t>
  </si>
  <si>
    <t>JAIMEZ</t>
  </si>
  <si>
    <t>C1674</t>
  </si>
  <si>
    <t>MA AUXILIO CRUZ JAIMEZ RIVERA</t>
  </si>
  <si>
    <t>JARA420501</t>
  </si>
  <si>
    <t>PES-CAD-2256</t>
  </si>
  <si>
    <t>LUEE710205HQTNSZ09</t>
  </si>
  <si>
    <t>C1675</t>
  </si>
  <si>
    <t>EZEQUIEL LUNA ESTRADA</t>
  </si>
  <si>
    <t>LUEE710205</t>
  </si>
  <si>
    <t>PES-CAD-2257</t>
  </si>
  <si>
    <t>LUEC550715HQTNSR04</t>
  </si>
  <si>
    <t>J CARMEN TERESO</t>
  </si>
  <si>
    <t>C1676</t>
  </si>
  <si>
    <t>J CARMEN TERESO LUNA ESTRADA</t>
  </si>
  <si>
    <t>LUEC550715</t>
  </si>
  <si>
    <t>PES-CAD-2258</t>
  </si>
  <si>
    <t>LUEA780625HQTNSR08</t>
  </si>
  <si>
    <t>JOSE ARMANDO</t>
  </si>
  <si>
    <t>C1677</t>
  </si>
  <si>
    <t>JOSE ARMANDO LUNA ESTRADA</t>
  </si>
  <si>
    <t>LUEA780625</t>
  </si>
  <si>
    <t>PES-CAD-2259</t>
  </si>
  <si>
    <t>LUGB360824HQTNVR08</t>
  </si>
  <si>
    <t>BARTOLOME LINO</t>
  </si>
  <si>
    <t>C1678</t>
  </si>
  <si>
    <t>BARTOLOME LINO LUNA GUEVARA</t>
  </si>
  <si>
    <t>LUGB360824</t>
  </si>
  <si>
    <t>PES-CAD-2260</t>
  </si>
  <si>
    <t>LUGG580116HQTNVD03</t>
  </si>
  <si>
    <t>J GUADALUPE VICENTE</t>
  </si>
  <si>
    <t>C1679</t>
  </si>
  <si>
    <t>J GUADALUPE VICENTE LUNA GUEVARA</t>
  </si>
  <si>
    <t>LUGG580116</t>
  </si>
  <si>
    <t>PES-CAD-2261</t>
  </si>
  <si>
    <t>LUGC490425HQTNVR21</t>
  </si>
  <si>
    <t>J CARMEN FELIPE</t>
  </si>
  <si>
    <t>C1680</t>
  </si>
  <si>
    <t>J CARMEN FELIPE LUNA GUEVARA</t>
  </si>
  <si>
    <t>LUGC490425</t>
  </si>
  <si>
    <t>PES-CAD-2262</t>
  </si>
  <si>
    <t>LUGP410919MQTNVM06</t>
  </si>
  <si>
    <t>MA POMPOSA GUDELIA</t>
  </si>
  <si>
    <t>C1681</t>
  </si>
  <si>
    <t>MA POMPOSA GUDELIA LUNA GUEVARA</t>
  </si>
  <si>
    <t>LUGP410919</t>
  </si>
  <si>
    <t>PES-CAD-2263</t>
  </si>
  <si>
    <t>LUGR550518HQTNVV03</t>
  </si>
  <si>
    <t>REVERIANO BONIFACIO</t>
  </si>
  <si>
    <t>C1682</t>
  </si>
  <si>
    <t>REVERIANO BONIFACIO LUNA GUEVARA</t>
  </si>
  <si>
    <t>LUGR550518</t>
  </si>
  <si>
    <t>PES-CAD-2264</t>
  </si>
  <si>
    <t>LUJJ671231HQTNMN01</t>
  </si>
  <si>
    <t>J JENARO</t>
  </si>
  <si>
    <t>ALAMOS BARRIO POCITOS</t>
  </si>
  <si>
    <t>C1683</t>
  </si>
  <si>
    <t>J JENARO LUNA JAIME</t>
  </si>
  <si>
    <t>LUJJ671231</t>
  </si>
  <si>
    <t>PES-CAD-2265</t>
  </si>
  <si>
    <t>LURC540806HQTNVR01</t>
  </si>
  <si>
    <t>CIRIACO</t>
  </si>
  <si>
    <t>C1684</t>
  </si>
  <si>
    <t>CIRIACO LUNA RIVERA</t>
  </si>
  <si>
    <t>LURC540806</t>
  </si>
  <si>
    <t>PES-CAD-2266</t>
  </si>
  <si>
    <t>LURD621215HQTNVN06</t>
  </si>
  <si>
    <t>C1685</t>
  </si>
  <si>
    <t>DANIEL LUNA RIVERA</t>
  </si>
  <si>
    <t>LURD621215</t>
  </si>
  <si>
    <t>PES-CAD-2267</t>
  </si>
  <si>
    <t>LURJ660208HQTNVN09</t>
  </si>
  <si>
    <t>C1686</t>
  </si>
  <si>
    <t>JOSE JUAN LUNA RIVERA</t>
  </si>
  <si>
    <t>LURJ660208</t>
  </si>
  <si>
    <t>PES-CAD-2268</t>
  </si>
  <si>
    <t>LURG570429MQTNVL00</t>
  </si>
  <si>
    <t>MARIA GLORIA ROSARIO</t>
  </si>
  <si>
    <t>C1687</t>
  </si>
  <si>
    <t>MARIA GLORIA ROSARIO LUNA RIVERA</t>
  </si>
  <si>
    <t>LURG570429</t>
  </si>
  <si>
    <t>PES-CAD-2269</t>
  </si>
  <si>
    <t>LURF381003HQTNDR01</t>
  </si>
  <si>
    <t>J FRANCISCO EDUVIGIS</t>
  </si>
  <si>
    <t>C1688</t>
  </si>
  <si>
    <t>J FRANCISCO EDUVIGIS LUNA RODRIGUEZ</t>
  </si>
  <si>
    <t>LURF381003</t>
  </si>
  <si>
    <t>PES-CAD-2270</t>
  </si>
  <si>
    <t>MABB670106HQTRZL01</t>
  </si>
  <si>
    <t>JOSE BALTAZAR</t>
  </si>
  <si>
    <t>BAZALDUA</t>
  </si>
  <si>
    <t>LAS PEÑITAS</t>
  </si>
  <si>
    <t>C1689</t>
  </si>
  <si>
    <t>JOSE BALTAZAR MARTINEZ BAZALDUA</t>
  </si>
  <si>
    <t>MABB670106</t>
  </si>
  <si>
    <t>PES-CAD-2271</t>
  </si>
  <si>
    <t>MABC630224HQTRZL05</t>
  </si>
  <si>
    <t>JOSE CELEDONIO</t>
  </si>
  <si>
    <t>C1690</t>
  </si>
  <si>
    <t>JOSE CELEDONIO MARTINEZ BAZALDUA</t>
  </si>
  <si>
    <t>MABC630224</t>
  </si>
  <si>
    <t>PES-CAD-2272</t>
  </si>
  <si>
    <t>MAEL670710HQTRSS05</t>
  </si>
  <si>
    <t>C1691</t>
  </si>
  <si>
    <t>LUIS MARTINEZ ESTRADA</t>
  </si>
  <si>
    <t>MAEL670710</t>
  </si>
  <si>
    <t>PES-CAD-2273</t>
  </si>
  <si>
    <t>MALF620424HQTRND07</t>
  </si>
  <si>
    <t>JOSE FIDEL ISABEL</t>
  </si>
  <si>
    <t>C1692</t>
  </si>
  <si>
    <t>JOSE FIDEL ISABEL MARTINEZ LUNA</t>
  </si>
  <si>
    <t>MALF620424</t>
  </si>
  <si>
    <t>PES-CAD-2274</t>
  </si>
  <si>
    <t>MAMS661126HQTRRL08</t>
  </si>
  <si>
    <t>JOSE SILVESTRE</t>
  </si>
  <si>
    <t>C1693</t>
  </si>
  <si>
    <t>JOSE SILVESTRE MARTINEZ MORALES</t>
  </si>
  <si>
    <t>MAMS661126</t>
  </si>
  <si>
    <t>PES-CAD-2275</t>
  </si>
  <si>
    <t>MAOE610311HQTRCL09</t>
  </si>
  <si>
    <t>J EULOGIO GREGORIO</t>
  </si>
  <si>
    <t>OCHOA</t>
  </si>
  <si>
    <t>C1694</t>
  </si>
  <si>
    <t>J EULOGIO GREGORIO MARTINEZ OCHOA</t>
  </si>
  <si>
    <t>MAOE610311</t>
  </si>
  <si>
    <t>PES-CAD-2276</t>
  </si>
  <si>
    <t>MAOA550106MQTRCL08</t>
  </si>
  <si>
    <t>MA ALTAGRACIA</t>
  </si>
  <si>
    <t>LOS ESTRADA</t>
  </si>
  <si>
    <t>C1695</t>
  </si>
  <si>
    <t>MA ALTAGRACIA MARTINEZ OCHOA</t>
  </si>
  <si>
    <t>MAOA550106</t>
  </si>
  <si>
    <t>PES-CAD-2277</t>
  </si>
  <si>
    <t>MAOP570222HQTRCS11</t>
  </si>
  <si>
    <t>PASCACIO</t>
  </si>
  <si>
    <t>C1696</t>
  </si>
  <si>
    <t>PASCACIO MARTINEZ OCHOA</t>
  </si>
  <si>
    <t>MAOP570222</t>
  </si>
  <si>
    <t>PES-CAD-2278</t>
  </si>
  <si>
    <t>MAPL410528HQTRRZ02</t>
  </si>
  <si>
    <t>J LUZ MARCELINO</t>
  </si>
  <si>
    <t>C1697</t>
  </si>
  <si>
    <t>J LUZ MARCELINO MARTINEZ PEREZ</t>
  </si>
  <si>
    <t>MAPL410528</t>
  </si>
  <si>
    <t>PES-CAD-2279</t>
  </si>
  <si>
    <t>MAPV370121HQTRRC02</t>
  </si>
  <si>
    <t>C1698</t>
  </si>
  <si>
    <t>VICENTE MARTINEZ PEREZ</t>
  </si>
  <si>
    <t>MAPV370121</t>
  </si>
  <si>
    <t>PES-CAD-2280</t>
  </si>
  <si>
    <t>MASN620907HQTRNM00</t>
  </si>
  <si>
    <t>J NEMORIO DOROTEO</t>
  </si>
  <si>
    <t>C1699</t>
  </si>
  <si>
    <t>J NEMORIO DOROTEO MARTINEZ SANCHEZ</t>
  </si>
  <si>
    <t>MASN620907</t>
  </si>
  <si>
    <t>PES-CAD-2281</t>
  </si>
  <si>
    <t>MIEF880430HQTRSL05</t>
  </si>
  <si>
    <t>MIRANDA</t>
  </si>
  <si>
    <t>C1700</t>
  </si>
  <si>
    <t>FELIX MIRANDA ESTRADA</t>
  </si>
  <si>
    <t>MIEF880430</t>
  </si>
  <si>
    <t>PES-CAD-2282</t>
  </si>
  <si>
    <t>MIVC790601HQTRLR03</t>
  </si>
  <si>
    <t>JOSE CARLOS</t>
  </si>
  <si>
    <t>C1701</t>
  </si>
  <si>
    <t>JOSE CARLOS MIRANDA VILLANUEVA</t>
  </si>
  <si>
    <t>MIVC790601</t>
  </si>
  <si>
    <t>PES-CAD-2283</t>
  </si>
  <si>
    <t>MIVE620522HQTRLM08</t>
  </si>
  <si>
    <t>JOSE EMILIO JUAN</t>
  </si>
  <si>
    <t>C1702</t>
  </si>
  <si>
    <t>JOSE EMILIO JUAN MIRANDA VILLANUEVA</t>
  </si>
  <si>
    <t>MIVE620522</t>
  </si>
  <si>
    <t>PES-CAD-2284</t>
  </si>
  <si>
    <t>MIVF590530HQTRLL15</t>
  </si>
  <si>
    <t>JOSE FELIX</t>
  </si>
  <si>
    <t>C1703</t>
  </si>
  <si>
    <t>JOSE FELIX MIRANDA VILLANUEVA</t>
  </si>
  <si>
    <t>MIVF590530</t>
  </si>
  <si>
    <t>PES-CAD-2285</t>
  </si>
  <si>
    <t>PAMC670513MQTJRR07</t>
  </si>
  <si>
    <t>C1704</t>
  </si>
  <si>
    <t>MARIA DEL CARMEN PAJARO MIRANDA</t>
  </si>
  <si>
    <t>PAMC670513</t>
  </si>
  <si>
    <t>PES-CAD-2286</t>
  </si>
  <si>
    <t>PASE550105MQTJNS08</t>
  </si>
  <si>
    <t>C1705</t>
  </si>
  <si>
    <t>ESTELA PAJARO SANCHEZ</t>
  </si>
  <si>
    <t>PASE550105</t>
  </si>
  <si>
    <t>PES-CAD-2287</t>
  </si>
  <si>
    <t>PASC631208HQTJNN08</t>
  </si>
  <si>
    <t>J CONCEPCION ESTEBAN</t>
  </si>
  <si>
    <t>C1706</t>
  </si>
  <si>
    <t>J CONCEPCION ESTEBAN PAJARO SANCHEZ</t>
  </si>
  <si>
    <t>PASC631208</t>
  </si>
  <si>
    <t>PES-CAD-2289</t>
  </si>
  <si>
    <t>PEBA750305HQTRLN09</t>
  </si>
  <si>
    <t>C1707</t>
  </si>
  <si>
    <t>ANTONIO PEREZ BALTAZAR</t>
  </si>
  <si>
    <t>PEBA750305</t>
  </si>
  <si>
    <t>PES-CAD-2290</t>
  </si>
  <si>
    <t>PEBB320520HQTRLR07</t>
  </si>
  <si>
    <t>J BERNARDINO RANULFO</t>
  </si>
  <si>
    <t>C1708</t>
  </si>
  <si>
    <t>J BERNARDINO RANULFO PEREZ BALTAZAR</t>
  </si>
  <si>
    <t>PEBB320520</t>
  </si>
  <si>
    <t>PES-CAD-2291</t>
  </si>
  <si>
    <t>PEBD630310HQTRLL05</t>
  </si>
  <si>
    <t>J DOLORES PATRICIO</t>
  </si>
  <si>
    <t>C1709</t>
  </si>
  <si>
    <t>J DOLORES PATRICIO PEREZ BALTAZAR</t>
  </si>
  <si>
    <t>PEBD630310</t>
  </si>
  <si>
    <t>PES-CAD-2292</t>
  </si>
  <si>
    <t>PEBP491204HQTRLD07</t>
  </si>
  <si>
    <t>J PEDRO CONCEPCION</t>
  </si>
  <si>
    <t>C1710</t>
  </si>
  <si>
    <t>J PEDRO CONCEPCION PEREZ BALTAZAR</t>
  </si>
  <si>
    <t>PEBP491204</t>
  </si>
  <si>
    <t>PES-CAD-2293</t>
  </si>
  <si>
    <t>PEBP380310MQTRLT00</t>
  </si>
  <si>
    <t>PATRICIA RUPERTA</t>
  </si>
  <si>
    <t>C1711</t>
  </si>
  <si>
    <t>PATRICIA RUPERTA PEREZ BALTAZAR</t>
  </si>
  <si>
    <t>PEBP380310</t>
  </si>
  <si>
    <t>PES-CAD-2294</t>
  </si>
  <si>
    <t>PEJR820220HQTRSM03</t>
  </si>
  <si>
    <t>DE JESUS</t>
  </si>
  <si>
    <t>C1712</t>
  </si>
  <si>
    <t>RAMIRO PEREZ DE JESUS</t>
  </si>
  <si>
    <t>PEJR820220</t>
  </si>
  <si>
    <t>PES-CAD-2295</t>
  </si>
  <si>
    <t>PEED730813HQTRSM06</t>
  </si>
  <si>
    <t>C1713</t>
  </si>
  <si>
    <t>DOMINGO PEREZ ESTRADA</t>
  </si>
  <si>
    <t>PEED730813</t>
  </si>
  <si>
    <t>PES-CAD-2296</t>
  </si>
  <si>
    <t>PEER830104HQTRSY06</t>
  </si>
  <si>
    <t>JOSE REYES</t>
  </si>
  <si>
    <t>C1714</t>
  </si>
  <si>
    <t>JOSE REYES PEREZ ESTRADA</t>
  </si>
  <si>
    <t>PEER830104</t>
  </si>
  <si>
    <t>PES-CAD-2297</t>
  </si>
  <si>
    <t>PEHB511213HQTRRR02</t>
  </si>
  <si>
    <t>BARTOLO</t>
  </si>
  <si>
    <t>C1715</t>
  </si>
  <si>
    <t>BARTOLO PEREZ HERNANDEZ</t>
  </si>
  <si>
    <t>PEHB511213</t>
  </si>
  <si>
    <t>PES-CAD-2298</t>
  </si>
  <si>
    <t>PEHD491127HQTRRM13</t>
  </si>
  <si>
    <t>C1716</t>
  </si>
  <si>
    <t>DOMINGO PEREZ HERNANDEZ</t>
  </si>
  <si>
    <t>PEHD491127</t>
  </si>
  <si>
    <t>PES-CAD-2299</t>
  </si>
  <si>
    <t>PEHI630124HQTRRG07</t>
  </si>
  <si>
    <t>J IGNACIO</t>
  </si>
  <si>
    <t>C1717</t>
  </si>
  <si>
    <t>J IGNACIO PEREZ HERNANDEZ</t>
  </si>
  <si>
    <t>PEHI630124</t>
  </si>
  <si>
    <t>PES-CAD-2301</t>
  </si>
  <si>
    <t>PEHG310413HQTRRD00</t>
  </si>
  <si>
    <t>J GUADALUPE HERMENEGILDO CRISOFOR</t>
  </si>
  <si>
    <t>C1718</t>
  </si>
  <si>
    <t>J GUADALUPE HERMENEGILDO CRISOFOR PEREZ HERNANDEZ</t>
  </si>
  <si>
    <t>PEHG310413</t>
  </si>
  <si>
    <t>PES-CAD-2303</t>
  </si>
  <si>
    <t>PEMV821202MQTRRR01</t>
  </si>
  <si>
    <t>C1719</t>
  </si>
  <si>
    <t>VERONICA PEREZ MARTINEZ</t>
  </si>
  <si>
    <t>PEMV821202</t>
  </si>
  <si>
    <t>PES-CAD-2305</t>
  </si>
  <si>
    <t>PEPR500407HQTRJF05</t>
  </si>
  <si>
    <t>J RUFINO HERMENEGILDO</t>
  </si>
  <si>
    <t>C1720</t>
  </si>
  <si>
    <t>J RUFINO HERMENEGILDO PEREZ PAJARO</t>
  </si>
  <si>
    <t>PEPR500407</t>
  </si>
  <si>
    <t>PES-CAD-2307</t>
  </si>
  <si>
    <t>PERE630920HQTRVS04</t>
  </si>
  <si>
    <t>J EUSTAQUIO MIGUEL</t>
  </si>
  <si>
    <t>C1721</t>
  </si>
  <si>
    <t>J EUSTAQUIO MIGUEL PEREZ RIVERA</t>
  </si>
  <si>
    <t>PERE630920</t>
  </si>
  <si>
    <t>PES-CAD-2308</t>
  </si>
  <si>
    <t>PERF620120HQTRVB04</t>
  </si>
  <si>
    <t>J FABIAN NORBERTO</t>
  </si>
  <si>
    <t>C1722</t>
  </si>
  <si>
    <t>J FABIAN NORBERTO PEREZ RIVERA</t>
  </si>
  <si>
    <t>PERF620120</t>
  </si>
  <si>
    <t>PES-CAD-2309</t>
  </si>
  <si>
    <t>PERR580403HQTRVB05</t>
  </si>
  <si>
    <t>C1723</t>
  </si>
  <si>
    <t>JOSE ROBERTO PEREZ RIVERA</t>
  </si>
  <si>
    <t>PERR580403</t>
  </si>
  <si>
    <t>PES-CAD-2310</t>
  </si>
  <si>
    <t>PESA760228HQTRLL08</t>
  </si>
  <si>
    <t>C1724</t>
  </si>
  <si>
    <t>ALEJANDRO PEREZ SALINAS</t>
  </si>
  <si>
    <t>PESA760228</t>
  </si>
  <si>
    <t>PES-CAD-2311</t>
  </si>
  <si>
    <t>PESG800606HQTRLR05</t>
  </si>
  <si>
    <t>C1725</t>
  </si>
  <si>
    <t>GREGORIO PEREZ SALINAS</t>
  </si>
  <si>
    <t>PESG800606</t>
  </si>
  <si>
    <t>PES-CAD-2313</t>
  </si>
  <si>
    <t>PEVC470426HQTRLR12</t>
  </si>
  <si>
    <t>C1726</t>
  </si>
  <si>
    <t>J CRUZ PEREZ VILLANUEVA</t>
  </si>
  <si>
    <t>PEVC470426</t>
  </si>
  <si>
    <t>PES-CAD-2314</t>
  </si>
  <si>
    <t>RIBS620120HQTVSL04</t>
  </si>
  <si>
    <t>C1727</t>
  </si>
  <si>
    <t>SALVADOR RIVERA BASALDUA</t>
  </si>
  <si>
    <t>RIBS620120</t>
  </si>
  <si>
    <t>PES-CAD-2315</t>
  </si>
  <si>
    <t>RIHC540503HQTVRN08</t>
  </si>
  <si>
    <t>C1728</t>
  </si>
  <si>
    <t>J CONCEPCION RIVERA HERNANDEZ</t>
  </si>
  <si>
    <t>RIHC540503</t>
  </si>
  <si>
    <t>PES-CAD-2316</t>
  </si>
  <si>
    <t>RIPB340321HQTVRN07</t>
  </si>
  <si>
    <t>C1729</t>
  </si>
  <si>
    <t>BENITO RIVERA PEREZ</t>
  </si>
  <si>
    <t>RIPB340321</t>
  </si>
  <si>
    <t>PES-CAD-2317</t>
  </si>
  <si>
    <t>RIPE460902HQTVRS17</t>
  </si>
  <si>
    <t>J ESTEBAN DONACIANO</t>
  </si>
  <si>
    <t>C1730</t>
  </si>
  <si>
    <t>J ESTEBAN DONACIANO RIVERA PEREZ</t>
  </si>
  <si>
    <t>RIPE460902</t>
  </si>
  <si>
    <t>PES-CAD-2318</t>
  </si>
  <si>
    <t>RIPC590821HQTVRM07</t>
  </si>
  <si>
    <t>J CAMERINO FAUSTO</t>
  </si>
  <si>
    <t>C1731</t>
  </si>
  <si>
    <t>J CAMERINO FAUSTO RIVERA PEREZ</t>
  </si>
  <si>
    <t>RIPC590821</t>
  </si>
  <si>
    <t>PES-CAD-2319</t>
  </si>
  <si>
    <t>RIPJ471108HQTVRS03</t>
  </si>
  <si>
    <t>C1732</t>
  </si>
  <si>
    <t>J JESUS RIVERA PEREZ</t>
  </si>
  <si>
    <t>RIPJ471108</t>
  </si>
  <si>
    <t>PES-CAD-2320</t>
  </si>
  <si>
    <t>RIPJ440423HQTVRS14</t>
  </si>
  <si>
    <t>C1733</t>
  </si>
  <si>
    <t>JOSE RIVERA PEREZ</t>
  </si>
  <si>
    <t>RIPJ440423</t>
  </si>
  <si>
    <t>PES-CAD-2321</t>
  </si>
  <si>
    <t>RIPD560526MQTVRL02</t>
  </si>
  <si>
    <t>MARIA DOLORES CLEOTILDE</t>
  </si>
  <si>
    <t>C1734</t>
  </si>
  <si>
    <t>MARIA DOLORES CLEOTILDE RIVERA PEREZ</t>
  </si>
  <si>
    <t>RIPD560526</t>
  </si>
  <si>
    <t>PES-CAD-2322</t>
  </si>
  <si>
    <t>RISJ751205HQTVNS05</t>
  </si>
  <si>
    <t>C1735</t>
  </si>
  <si>
    <t>JOSE RIVERA SANCHEZ</t>
  </si>
  <si>
    <t>RISJ751205</t>
  </si>
  <si>
    <t>PES-CAD-2324</t>
  </si>
  <si>
    <t>SALB530520HQTLNR07</t>
  </si>
  <si>
    <t>C1736</t>
  </si>
  <si>
    <t>BERNARDINO SALAZAR LUNA</t>
  </si>
  <si>
    <t>SALB530520</t>
  </si>
  <si>
    <t>PES-CAD-2325</t>
  </si>
  <si>
    <t>SAQJ681123HQTLRN02</t>
  </si>
  <si>
    <t>QUIROS</t>
  </si>
  <si>
    <t>C1737</t>
  </si>
  <si>
    <t>JUAN SALINAS QUIROS</t>
  </si>
  <si>
    <t>SAQJ681123</t>
  </si>
  <si>
    <t>PES-CAD-2326</t>
  </si>
  <si>
    <t>SAQJ651025HQTLRN04</t>
  </si>
  <si>
    <t>JOSE JANUARIO</t>
  </si>
  <si>
    <t>QUIROZ</t>
  </si>
  <si>
    <t>C1738</t>
  </si>
  <si>
    <t>JOSE JANUARIO SALINAS QUIROZ</t>
  </si>
  <si>
    <t>SAQJ651025</t>
  </si>
  <si>
    <t>PES-CAD-2328</t>
  </si>
  <si>
    <t>SACE510626MOCNRS06</t>
  </si>
  <si>
    <t>MA ESTHER</t>
  </si>
  <si>
    <t>C1739</t>
  </si>
  <si>
    <t>MA ESTHER SANCHEZ CARRILLO</t>
  </si>
  <si>
    <t>SACE510626</t>
  </si>
  <si>
    <t>PES-CAD-2329</t>
  </si>
  <si>
    <t>SAJJ740926HQTNMV02</t>
  </si>
  <si>
    <t>C1740</t>
  </si>
  <si>
    <t>JAVIER SANCHEZ JAIME</t>
  </si>
  <si>
    <t>SAJJ740926</t>
  </si>
  <si>
    <t>PES-CAD-2330</t>
  </si>
  <si>
    <t>SAPF530729HQTNRL21</t>
  </si>
  <si>
    <t>C1741</t>
  </si>
  <si>
    <t>FELIX SANCHEZ PEREZ</t>
  </si>
  <si>
    <t>SAPF530729</t>
  </si>
  <si>
    <t>PES-CAD-2331</t>
  </si>
  <si>
    <t>SAPC440202HQTNRR16</t>
  </si>
  <si>
    <t>J CARMEN JESUS</t>
  </si>
  <si>
    <t>C1742</t>
  </si>
  <si>
    <t>J CARMEN JESUS SANCHEZ PEREZ</t>
  </si>
  <si>
    <t>SAPC440202</t>
  </si>
  <si>
    <t>PES-CAD-2332</t>
  </si>
  <si>
    <t>SAPS700120HQTNRB03</t>
  </si>
  <si>
    <t>PREZA</t>
  </si>
  <si>
    <t>C1743</t>
  </si>
  <si>
    <t>SEBASTIAN SANCHEZ PREZA</t>
  </si>
  <si>
    <t>SAPS700120</t>
  </si>
  <si>
    <t>PES-CAD-2334</t>
  </si>
  <si>
    <t>VARI720102HQTZVS03</t>
  </si>
  <si>
    <t>C1744</t>
  </si>
  <si>
    <t>ISIDRO VAZQUEZ RIVERA</t>
  </si>
  <si>
    <t>VARI720102</t>
  </si>
  <si>
    <t>PES-CAD-2335</t>
  </si>
  <si>
    <t>VILC680716HQTLNR15</t>
  </si>
  <si>
    <t>C1745</t>
  </si>
  <si>
    <t>J CARMEN VILLANUEVA LUNA</t>
  </si>
  <si>
    <t>VILC680716</t>
  </si>
  <si>
    <t>PES-CAD-2336</t>
  </si>
  <si>
    <t>VILA630613HQTLNN05</t>
  </si>
  <si>
    <t>J ANTONIO DOLORES</t>
  </si>
  <si>
    <t>C1746</t>
  </si>
  <si>
    <t>J ANTONIO DOLORES VILLANUEVA LUNA</t>
  </si>
  <si>
    <t>VILA630613</t>
  </si>
  <si>
    <t>PES-CAD-2337</t>
  </si>
  <si>
    <t>VILC540708HQTLNN00</t>
  </si>
  <si>
    <t>C1747</t>
  </si>
  <si>
    <t>J CONCEPCION VILLANUEVA LUNA</t>
  </si>
  <si>
    <t>VILC540708</t>
  </si>
  <si>
    <t>PES-CAD-2338</t>
  </si>
  <si>
    <t>VIPA760420HQTLRB07</t>
  </si>
  <si>
    <t>BARRIO EL POTRERITO</t>
  </si>
  <si>
    <t>C1748</t>
  </si>
  <si>
    <t>ABEL VILLANUEVA PEREZ</t>
  </si>
  <si>
    <t>VIPA760420</t>
  </si>
  <si>
    <t>PES-CAD-2339</t>
  </si>
  <si>
    <t>VIPC511122HQTLRM18</t>
  </si>
  <si>
    <t>C1749</t>
  </si>
  <si>
    <t>CAMILO VILLANUEVA PEREZ</t>
  </si>
  <si>
    <t>VIPC511122</t>
  </si>
  <si>
    <t>PES-CAD-2340</t>
  </si>
  <si>
    <t>VIPR621014HQTLRL09</t>
  </si>
  <si>
    <t>J ROLANDO HILARION</t>
  </si>
  <si>
    <t>C1750</t>
  </si>
  <si>
    <t>J ROLANDO HILARION VILLANUEVA PEREZ</t>
  </si>
  <si>
    <t>VIPR621014</t>
  </si>
  <si>
    <t>PES-CAD-2342</t>
  </si>
  <si>
    <t>VISM700318HQTLNR05</t>
  </si>
  <si>
    <t>C1751</t>
  </si>
  <si>
    <t>MARTIN VILLANUEVA SANCHEZ</t>
  </si>
  <si>
    <t>VISM700318</t>
  </si>
  <si>
    <t>PES-CAD-3248</t>
  </si>
  <si>
    <t>VAHF380925MQTLRR09</t>
  </si>
  <si>
    <t>C1752</t>
  </si>
  <si>
    <t>FRANCISCA BALTAZAR HERNANDEZ</t>
  </si>
  <si>
    <t>VAHF380925</t>
  </si>
  <si>
    <t>PES-CAD-3249</t>
  </si>
  <si>
    <t>VAHJ621116HQTSRS09</t>
  </si>
  <si>
    <t>C1753</t>
  </si>
  <si>
    <t>JOSE BASALDUA HERNANDEZ</t>
  </si>
  <si>
    <t>VAHJ621116</t>
  </si>
  <si>
    <t>PES-CAD-3250</t>
  </si>
  <si>
    <t>GUEJ610319MQTTSS07</t>
  </si>
  <si>
    <t>C1754</t>
  </si>
  <si>
    <t>JOSEFINA GUTIERREZ ESTRADA</t>
  </si>
  <si>
    <t>GUEJ610319</t>
  </si>
  <si>
    <t>PES-CAD-3251</t>
  </si>
  <si>
    <t>LUGJ640130MQTNVS02</t>
  </si>
  <si>
    <t>MA JOSEFINA MARTINA</t>
  </si>
  <si>
    <t>C1755</t>
  </si>
  <si>
    <t>MA JOSEFINA MARTINA LUNA GUEVARA</t>
  </si>
  <si>
    <t>LUGJ640130</t>
  </si>
  <si>
    <t>PES-CAD-3253</t>
  </si>
  <si>
    <t>MALM761206HQTRNN08</t>
  </si>
  <si>
    <t>C1756</t>
  </si>
  <si>
    <t>JOSE MANUEL MARTINEZ LUNA</t>
  </si>
  <si>
    <t>MALM761206</t>
  </si>
  <si>
    <t>PES-CAD-3254</t>
  </si>
  <si>
    <t>MALM690911HQTRNR08</t>
  </si>
  <si>
    <t>C1757</t>
  </si>
  <si>
    <t>MARTIN MARTINEZ LUNA</t>
  </si>
  <si>
    <t>MALM690911</t>
  </si>
  <si>
    <t>PES-CAD-3255</t>
  </si>
  <si>
    <t>MAOD440422HQTRCL03</t>
  </si>
  <si>
    <t>J DOLORES SOTERO</t>
  </si>
  <si>
    <t>C1758</t>
  </si>
  <si>
    <t>J DOLORES SOTERO MARTINEZ OCHOA</t>
  </si>
  <si>
    <t>MAOD440422</t>
  </si>
  <si>
    <t>PES-CAD-3256</t>
  </si>
  <si>
    <t>MAOS650516HQTRCM02</t>
  </si>
  <si>
    <t>JOSE SIMON MIGUEL</t>
  </si>
  <si>
    <t>C1759</t>
  </si>
  <si>
    <t>JOSE SIMON MIGUEL MARTINEZ OCHOA</t>
  </si>
  <si>
    <t>MAOS650516</t>
  </si>
  <si>
    <t>PES-CAD-3257</t>
  </si>
  <si>
    <t>PEBA720628HQTRLL04</t>
  </si>
  <si>
    <t>PRIVADA EL POTRERITO</t>
  </si>
  <si>
    <t>C1760</t>
  </si>
  <si>
    <t>ALEJANDRO PEREZ BALTAZAR</t>
  </si>
  <si>
    <t>PEBA720628</t>
  </si>
  <si>
    <t>PES-CAD-3258</t>
  </si>
  <si>
    <t>PEEF750508HQTRSS07</t>
  </si>
  <si>
    <t>C1761</t>
  </si>
  <si>
    <t>FAUSTINO PEREZ ESTRADA</t>
  </si>
  <si>
    <t>PEEF750508</t>
  </si>
  <si>
    <t>PES-CAD-3259</t>
  </si>
  <si>
    <t>PEGA701126HQTRVN01</t>
  </si>
  <si>
    <t>C1762</t>
  </si>
  <si>
    <t>ANTONIO PEREZ GUEVARA</t>
  </si>
  <si>
    <t>PEGA701126</t>
  </si>
  <si>
    <t>PES-CAD-3260</t>
  </si>
  <si>
    <t>PEPJ780503HQTRRN03</t>
  </si>
  <si>
    <t>C1763</t>
  </si>
  <si>
    <t>JUAN CARLOS PEREZ PEREZ</t>
  </si>
  <si>
    <t>PEPJ780503</t>
  </si>
  <si>
    <t>PES-CAD-3261</t>
  </si>
  <si>
    <t>SALS770422HQTNNN05</t>
  </si>
  <si>
    <t>C1764</t>
  </si>
  <si>
    <t>SANTIAGO SANCHEZ LUNA</t>
  </si>
  <si>
    <t>SALS770422</t>
  </si>
  <si>
    <t>PES-CAD-3262</t>
  </si>
  <si>
    <t>SAPC531025HQTNJR06</t>
  </si>
  <si>
    <t>C1765</t>
  </si>
  <si>
    <t>CRISPIN SANCHEZ PAJARO</t>
  </si>
  <si>
    <t>SAPC531025</t>
  </si>
  <si>
    <t>PES-CAD-3263</t>
  </si>
  <si>
    <t>VIGA840421HQTLTR01</t>
  </si>
  <si>
    <t>C1766</t>
  </si>
  <si>
    <t>ARMANDO VILLANUEVA GUTIERREZ</t>
  </si>
  <si>
    <t>VIGA840421</t>
  </si>
  <si>
    <t>PES-CAD-2397</t>
  </si>
  <si>
    <t>PEEE301111MQTRLR03</t>
  </si>
  <si>
    <t>MARIA ERNESTINA</t>
  </si>
  <si>
    <t>FRANCISCO I. MADERO</t>
  </si>
  <si>
    <t>GALERAS</t>
  </si>
  <si>
    <t>C1767</t>
  </si>
  <si>
    <t>MARIA ERNESTINA PEREZ ELIAS</t>
  </si>
  <si>
    <t>PEEE301111</t>
  </si>
  <si>
    <t>PES-CAD-2374</t>
  </si>
  <si>
    <t>HUOM720621HQTRLR05</t>
  </si>
  <si>
    <t>JOSE MARCIAL</t>
  </si>
  <si>
    <t>PANFILO NATERA</t>
  </si>
  <si>
    <t>VENCEREMOS</t>
  </si>
  <si>
    <t>C1768</t>
  </si>
  <si>
    <t>JOSE MARCIAL HURTADO OLVERA</t>
  </si>
  <si>
    <t>HUOM720621</t>
  </si>
  <si>
    <t>PES-CAD-2367</t>
  </si>
  <si>
    <t>HECJ661116HQTRMR03</t>
  </si>
  <si>
    <t>JOSE JORGE</t>
  </si>
  <si>
    <t>C1769</t>
  </si>
  <si>
    <t>JOSE JORGE HERNANDEZ CAMACHO</t>
  </si>
  <si>
    <t>HECJ661116</t>
  </si>
  <si>
    <t>PES-CAD-2351</t>
  </si>
  <si>
    <t>CUIT680209HQTTBR05</t>
  </si>
  <si>
    <t>J TRINIDAD</t>
  </si>
  <si>
    <t>CUATE</t>
  </si>
  <si>
    <t>OPALOS</t>
  </si>
  <si>
    <t>C1770</t>
  </si>
  <si>
    <t>J TRINIDAD CUATE IBARRA</t>
  </si>
  <si>
    <t>CUIT680209</t>
  </si>
  <si>
    <t>PES-CAD-2358</t>
  </si>
  <si>
    <t>GOAP640709HQTMRT06</t>
  </si>
  <si>
    <t>LAS ABEJAS</t>
  </si>
  <si>
    <t>C1771</t>
  </si>
  <si>
    <t>JOSE PATRICIO GOMEZ ARTEAGA</t>
  </si>
  <si>
    <t>GOAP640709</t>
  </si>
  <si>
    <t>PES-CAD-2366</t>
  </si>
  <si>
    <t>HEBV400501HQTRRC07</t>
  </si>
  <si>
    <t>BORJA</t>
  </si>
  <si>
    <t>LAS PALOMAS</t>
  </si>
  <si>
    <t>C1772</t>
  </si>
  <si>
    <t>VICENTE HERNANDEZ BORJA</t>
  </si>
  <si>
    <t>HEBV400501</t>
  </si>
  <si>
    <t>PES-CAD-2400</t>
  </si>
  <si>
    <t>RIHJ481212HQTSRS02</t>
  </si>
  <si>
    <t>C1773</t>
  </si>
  <si>
    <t>JOSE RIOS HERNANDEZ</t>
  </si>
  <si>
    <t>RIHJ481212</t>
  </si>
  <si>
    <t>PES-CAD-2401</t>
  </si>
  <si>
    <t>RIRG310112HQTSMD01</t>
  </si>
  <si>
    <t>PENSAMIENTOS</t>
  </si>
  <si>
    <t>C1774</t>
  </si>
  <si>
    <t>J GUADALUPE RIOS RAMOS</t>
  </si>
  <si>
    <t>RIRG310112</t>
  </si>
  <si>
    <t>PES-CAD-2407</t>
  </si>
  <si>
    <t>VEHJ371230HQTGRS08</t>
  </si>
  <si>
    <t>C1775</t>
  </si>
  <si>
    <t>JESUS VEGA HERNANDEZ</t>
  </si>
  <si>
    <t>VEHJ371230</t>
  </si>
  <si>
    <t>PES-CAD-2343</t>
  </si>
  <si>
    <t>AUGC471231MQTGCL01</t>
  </si>
  <si>
    <t>COLUMBA</t>
  </si>
  <si>
    <t>GACHUZO</t>
  </si>
  <si>
    <t>HACIENDA VIBORILLAS</t>
  </si>
  <si>
    <t>C1776</t>
  </si>
  <si>
    <t>COLUMBA AGUILAR GACHUZO</t>
  </si>
  <si>
    <t>AUGC471231</t>
  </si>
  <si>
    <t>PES-CAD-2344</t>
  </si>
  <si>
    <t>AUGP610517HQTGRB02</t>
  </si>
  <si>
    <t>C1777</t>
  </si>
  <si>
    <t>PABLO AGUILAR GARCIA</t>
  </si>
  <si>
    <t>AUGP610517</t>
  </si>
  <si>
    <t>PES-CAD-2345</t>
  </si>
  <si>
    <t>AABM400211MQTLRC09</t>
  </si>
  <si>
    <t>MICAELA</t>
  </si>
  <si>
    <t>LOPEZ PORTILLO</t>
  </si>
  <si>
    <t>C1778</t>
  </si>
  <si>
    <t>MICAELA ALMARAZ BARRON</t>
  </si>
  <si>
    <t>AABM400211</t>
  </si>
  <si>
    <t>PES-CAD-2346</t>
  </si>
  <si>
    <t>AECI570620MQTNLS02</t>
  </si>
  <si>
    <t>MARIA ISABEL ALICIA</t>
  </si>
  <si>
    <t>CALZONTCIT</t>
  </si>
  <si>
    <t>C1779</t>
  </si>
  <si>
    <t>MARIA ISABEL ALICIA ANGELES CALZONTCIT</t>
  </si>
  <si>
    <t>AECI570620</t>
  </si>
  <si>
    <t>PES-CAD-2347</t>
  </si>
  <si>
    <t>BOGE730116HQTRMN07</t>
  </si>
  <si>
    <t>C1780</t>
  </si>
  <si>
    <t>ENRIQUE BORJA GOMEZ</t>
  </si>
  <si>
    <t>BOGE730116</t>
  </si>
  <si>
    <t>PES-CAD-2349</t>
  </si>
  <si>
    <t>CAQA520502HQTMNT06</t>
  </si>
  <si>
    <t>J ATANACIO RAUL</t>
  </si>
  <si>
    <t>HDA AJUCHITLAN</t>
  </si>
  <si>
    <t>C1781</t>
  </si>
  <si>
    <t>J ATANACIO RAUL CAMACHO QUINTANAR</t>
  </si>
  <si>
    <t>CAQA520502</t>
  </si>
  <si>
    <t>PES-CAD-2356</t>
  </si>
  <si>
    <t>FARV540122HDFBSC07</t>
  </si>
  <si>
    <t>FABIAN</t>
  </si>
  <si>
    <t>STA ROSA LA FINCA</t>
  </si>
  <si>
    <t>C1782</t>
  </si>
  <si>
    <t>VICENTE FABIAN RESENDIZ</t>
  </si>
  <si>
    <t>FARV540122</t>
  </si>
  <si>
    <t>PES-CAD-2361</t>
  </si>
  <si>
    <t>GOHM390316HQTNRC01</t>
  </si>
  <si>
    <t>LOS HERNANDEZ</t>
  </si>
  <si>
    <t>C1783</t>
  </si>
  <si>
    <t>MACARIO GONZALEZ HERNANDEZ</t>
  </si>
  <si>
    <t>GOHM390316</t>
  </si>
  <si>
    <t>PES-CAD-2362</t>
  </si>
  <si>
    <t>GOHR340215HQTNRD03</t>
  </si>
  <si>
    <t>C1784</t>
  </si>
  <si>
    <t>RODOLFO GONZALEZ HERNANDEZ</t>
  </si>
  <si>
    <t>GOHR340215</t>
  </si>
  <si>
    <t>PES-CAD-2368</t>
  </si>
  <si>
    <t>HEHJ301114HQTRRS04</t>
  </si>
  <si>
    <t>C1785</t>
  </si>
  <si>
    <t>JOSE HERNANDEZ HERNANDEZ</t>
  </si>
  <si>
    <t>HEHJ301114</t>
  </si>
  <si>
    <t>PES-CAD-2369</t>
  </si>
  <si>
    <t>HEHV420620HQTRRN00</t>
  </si>
  <si>
    <t>VENTURA</t>
  </si>
  <si>
    <t>HDA SAN VICENTE</t>
  </si>
  <si>
    <t>C1786</t>
  </si>
  <si>
    <t>VENTURA HERNANDEZ HERNANDEZ</t>
  </si>
  <si>
    <t>HEHV420620</t>
  </si>
  <si>
    <t>PES-CAD-2376</t>
  </si>
  <si>
    <t>LEMJ790906HQTDXN04</t>
  </si>
  <si>
    <t>C1787</t>
  </si>
  <si>
    <t>JENARO LEDEZMA MUÑOZ</t>
  </si>
  <si>
    <t>LEMJ790906</t>
  </si>
  <si>
    <t>PES-CAD-2377</t>
  </si>
  <si>
    <t>MABD540702HQTNLM06</t>
  </si>
  <si>
    <t>MANDUJANO</t>
  </si>
  <si>
    <t>BALDERAS</t>
  </si>
  <si>
    <t>SECCION IV</t>
  </si>
  <si>
    <t>C1788</t>
  </si>
  <si>
    <t>DIMAS MANDUJANO BALDERAS</t>
  </si>
  <si>
    <t>MABD540702</t>
  </si>
  <si>
    <t>PES-CAD-2378</t>
  </si>
  <si>
    <t>MAAJ610921HQTNGV04</t>
  </si>
  <si>
    <t>C1789</t>
  </si>
  <si>
    <t>JOSE JAVIER MANDUJANO AGUILAR</t>
  </si>
  <si>
    <t>MAAJ610921</t>
  </si>
  <si>
    <t>PES-CAD-2381</t>
  </si>
  <si>
    <t>MARB630106HQTNML02</t>
  </si>
  <si>
    <t>J BALTAZAR</t>
  </si>
  <si>
    <t>INDUSTRIA</t>
  </si>
  <si>
    <t>C1790</t>
  </si>
  <si>
    <t>J BALTAZAR MANDUJANO RAMIREZ</t>
  </si>
  <si>
    <t>MARB630106</t>
  </si>
  <si>
    <t>PES-CAD-2382</t>
  </si>
  <si>
    <t>MARP630223MQTNSB05</t>
  </si>
  <si>
    <t>HACIENDA AGUA AZUL</t>
  </si>
  <si>
    <t>C1791</t>
  </si>
  <si>
    <t>MA DEL PUEBLITO MANDUJANO RESENDIZ</t>
  </si>
  <si>
    <t>MARP630223</t>
  </si>
  <si>
    <t>PES-CAD-2383</t>
  </si>
  <si>
    <t>MASR640913HQTNNF01</t>
  </si>
  <si>
    <t>J RAFAEL</t>
  </si>
  <si>
    <t>SINECIO</t>
  </si>
  <si>
    <t>C1792</t>
  </si>
  <si>
    <t>J RAFAEL MANDUJANO SINECIO</t>
  </si>
  <si>
    <t>MASR640913</t>
  </si>
  <si>
    <t>PES-CAD-2384</t>
  </si>
  <si>
    <t>MASV680331HQTNNC02</t>
  </si>
  <si>
    <t>C1793</t>
  </si>
  <si>
    <t>VICENTE MANDUJANO SINECIO</t>
  </si>
  <si>
    <t>MASV680331</t>
  </si>
  <si>
    <t>PES-CAD-2389</t>
  </si>
  <si>
    <t>OEMJ370816HQTLNQ07</t>
  </si>
  <si>
    <t>HACIENDA GALERAS</t>
  </si>
  <si>
    <t>C1794</t>
  </si>
  <si>
    <t>JOAQUIN OLVERA MANDUJANO</t>
  </si>
  <si>
    <t>OEMJ370816</t>
  </si>
  <si>
    <t>PES-CAD-2402</t>
  </si>
  <si>
    <t>RIMT321217MQTVNR03</t>
  </si>
  <si>
    <t>MARIA TRINIDAD</t>
  </si>
  <si>
    <t>C1795</t>
  </si>
  <si>
    <t>MARIA TRINIDAD RIVERA MONTES</t>
  </si>
  <si>
    <t>RIMT321217</t>
  </si>
  <si>
    <t>PES-CAD-2403</t>
  </si>
  <si>
    <t>ROGA600312HQTDNL05</t>
  </si>
  <si>
    <t>HACIENDA SAN VICENTE</t>
  </si>
  <si>
    <t>C1796</t>
  </si>
  <si>
    <t>JOSE ALFREDO RODRIGUEZ GONZALEZ</t>
  </si>
  <si>
    <t>ROGA600312</t>
  </si>
  <si>
    <t>PES-CAD-2404</t>
  </si>
  <si>
    <t>UIMA410123HQTRNL07</t>
  </si>
  <si>
    <t>J ALFONSO PABLO</t>
  </si>
  <si>
    <t>C1797</t>
  </si>
  <si>
    <t>J ALFONSO PABLO URIBE MANDUJANO</t>
  </si>
  <si>
    <t>UIMA410123</t>
  </si>
  <si>
    <t>PES-CAD-2406</t>
  </si>
  <si>
    <t>VACH520903MHGSRR03</t>
  </si>
  <si>
    <t>HORTENCIA</t>
  </si>
  <si>
    <t>VASQUEZ</t>
  </si>
  <si>
    <t>C1798</t>
  </si>
  <si>
    <t>HORTENCIA VASQUEZ CORTEZ</t>
  </si>
  <si>
    <t>VACH520903</t>
  </si>
  <si>
    <t>PES-CAD-2350</t>
  </si>
  <si>
    <t>CULJ421106HQTRNN01</t>
  </si>
  <si>
    <t>LA PEÑUELA</t>
  </si>
  <si>
    <t>C1799</t>
  </si>
  <si>
    <t>JUAN CRUZ LEON</t>
  </si>
  <si>
    <t>CULJ421106</t>
  </si>
  <si>
    <t>PES-CAD-2352</t>
  </si>
  <si>
    <t>EIOC550529MQTNLR11</t>
  </si>
  <si>
    <t>ENRIQUEZ</t>
  </si>
  <si>
    <t>C1800</t>
  </si>
  <si>
    <t>MA DEL CARMEN ENRIQUEZ OLVERA</t>
  </si>
  <si>
    <t>EIOC550529</t>
  </si>
  <si>
    <t>PES-CAD-2353</t>
  </si>
  <si>
    <t>EIOM381201HQTNLN00</t>
  </si>
  <si>
    <t>C1801</t>
  </si>
  <si>
    <t>MANUEL ENRIQUEZ OLVERA</t>
  </si>
  <si>
    <t>EIOM381201</t>
  </si>
  <si>
    <t>PES-CAD-2354</t>
  </si>
  <si>
    <t>EIOJ440417HQTMLR04</t>
  </si>
  <si>
    <t>C1802</t>
  </si>
  <si>
    <t>JOSE JORGE ENRIQUEZ OLVERA</t>
  </si>
  <si>
    <t>EIOJ440417</t>
  </si>
  <si>
    <t>PES-CAD-2357</t>
  </si>
  <si>
    <t>GAPG610107HQTLJD00</t>
  </si>
  <si>
    <t>C1803</t>
  </si>
  <si>
    <t>JOSE GUADALUPE GALVAN PAJARO</t>
  </si>
  <si>
    <t>GAPG610107</t>
  </si>
  <si>
    <t>PES-CAD-2359</t>
  </si>
  <si>
    <t>GOSA590724HQTMNN07</t>
  </si>
  <si>
    <t>PLAN DE SAN LUIS</t>
  </si>
  <si>
    <t>C1804</t>
  </si>
  <si>
    <t>JOSE ANTONIO GOMEZ SANCHEZ</t>
  </si>
  <si>
    <t>GOSA590724</t>
  </si>
  <si>
    <t>PES-CAD-2363</t>
  </si>
  <si>
    <t>GOHA441113HQTNRN06</t>
  </si>
  <si>
    <t>C1805</t>
  </si>
  <si>
    <t>ANTONIO GONZALEZ HERRERA</t>
  </si>
  <si>
    <t>GOHA441113</t>
  </si>
  <si>
    <t>PES-CAD-2364</t>
  </si>
  <si>
    <t>GOHL511012MQTNRZ07</t>
  </si>
  <si>
    <t>CONSTITUCION DE 1917</t>
  </si>
  <si>
    <t>C1806</t>
  </si>
  <si>
    <t>MARIA DE LA LUZ GONZALEZ HERRERA</t>
  </si>
  <si>
    <t>GOHL511012</t>
  </si>
  <si>
    <t>PES-CAD-2365</t>
  </si>
  <si>
    <t>GOPB271006HQTNJR01</t>
  </si>
  <si>
    <t>J BRUNO PILAR</t>
  </si>
  <si>
    <t>C1807</t>
  </si>
  <si>
    <t>J BRUNO PILAR GONZALEZ PAJARO</t>
  </si>
  <si>
    <t>GOPB271006</t>
  </si>
  <si>
    <t>PES-CAD-2370</t>
  </si>
  <si>
    <t>HENF510511HQTRVR09</t>
  </si>
  <si>
    <t>C1808</t>
  </si>
  <si>
    <t>FRANCISCO HERNANDEZ NIEVES</t>
  </si>
  <si>
    <t>HENF510511</t>
  </si>
  <si>
    <t>PES-CAD-2371</t>
  </si>
  <si>
    <t>HEFV380518HQTRBN05</t>
  </si>
  <si>
    <t>C1809</t>
  </si>
  <si>
    <t>VENANCIO HERRERA FABIAN</t>
  </si>
  <si>
    <t>HEFV380518</t>
  </si>
  <si>
    <t>PES-CAD-2375</t>
  </si>
  <si>
    <t>IAPF511123MQTBML01</t>
  </si>
  <si>
    <t>PIMENTEL</t>
  </si>
  <si>
    <t>C1810</t>
  </si>
  <si>
    <t>FELICITAS IBARRA PIMENTEL</t>
  </si>
  <si>
    <t>IAPF511123</t>
  </si>
  <si>
    <t>PES-CAD-2380</t>
  </si>
  <si>
    <t>MASE600213MQTNNL02</t>
  </si>
  <si>
    <t>MARIA ELENA</t>
  </si>
  <si>
    <t>C1811</t>
  </si>
  <si>
    <t>MARIA ELENA MANDUJANO SANCHEZ</t>
  </si>
  <si>
    <t>MASE600213</t>
  </si>
  <si>
    <t>PES-CAD-2385</t>
  </si>
  <si>
    <t>MOMA450117HQTNRN01</t>
  </si>
  <si>
    <t>C1812</t>
  </si>
  <si>
    <t>ANTONIO MONTES MORALES</t>
  </si>
  <si>
    <t>MOMA450117</t>
  </si>
  <si>
    <t>PES-CAD-2386</t>
  </si>
  <si>
    <t>NISP300126MQTVNL09</t>
  </si>
  <si>
    <t>C1813</t>
  </si>
  <si>
    <t>PAULA NIEVES SANCHEZ</t>
  </si>
  <si>
    <t>NISP300126</t>
  </si>
  <si>
    <t>PES-CAD-2387</t>
  </si>
  <si>
    <t>OECZ441214MQTLMN05</t>
  </si>
  <si>
    <t>C1814</t>
  </si>
  <si>
    <t>ZENAIDA OLVERA CAMPOS</t>
  </si>
  <si>
    <t>OECZ441214</t>
  </si>
  <si>
    <t>PES-CAD-2391</t>
  </si>
  <si>
    <t>PAMA390913HQTJRM07</t>
  </si>
  <si>
    <t>C1815</t>
  </si>
  <si>
    <t>AMADO PAJARO MORALES</t>
  </si>
  <si>
    <t>PAMA390913</t>
  </si>
  <si>
    <t>PES-CAD-2392</t>
  </si>
  <si>
    <t>PAME351024HQTJRL00</t>
  </si>
  <si>
    <t>C1816</t>
  </si>
  <si>
    <t>ELEUTERIO PAJARO MORALES</t>
  </si>
  <si>
    <t>PAME351024</t>
  </si>
  <si>
    <t>PES-CAD-2393</t>
  </si>
  <si>
    <t>PARS491222HQTJSL05</t>
  </si>
  <si>
    <t>C1817</t>
  </si>
  <si>
    <t>SALVADOR PAJARO RESENDIZ</t>
  </si>
  <si>
    <t>PARS491222</t>
  </si>
  <si>
    <t>PES-CAD-2394</t>
  </si>
  <si>
    <t>PARG970729HQTJVR07</t>
  </si>
  <si>
    <t>RIVAS</t>
  </si>
  <si>
    <t>C1818</t>
  </si>
  <si>
    <t>JOSE GERARDO PAJARO RIVAS</t>
  </si>
  <si>
    <t>PARG970729</t>
  </si>
  <si>
    <t>PES-CAD-2396</t>
  </si>
  <si>
    <t>PEMJ670530HQTRXN07</t>
  </si>
  <si>
    <t>C1819</t>
  </si>
  <si>
    <t>JOSE JUAN PEREZ MUÑOZ</t>
  </si>
  <si>
    <t>PEMJ670530</t>
  </si>
  <si>
    <t>PES-CAD-2398</t>
  </si>
  <si>
    <t>RAHA571216HQTMRR04</t>
  </si>
  <si>
    <t>JOSE ARTURO</t>
  </si>
  <si>
    <t>C1820</t>
  </si>
  <si>
    <t>JOSE ARTURO RAMOS HERRERA</t>
  </si>
  <si>
    <t>RAHA571216</t>
  </si>
  <si>
    <t>PES-CAD-2399</t>
  </si>
  <si>
    <t>REGF641029HQTSLD05</t>
  </si>
  <si>
    <t>J FIDEL</t>
  </si>
  <si>
    <t>C1821</t>
  </si>
  <si>
    <t>J FIDEL RESENDIZ GALVAN</t>
  </si>
  <si>
    <t>REGF641029</t>
  </si>
  <si>
    <t>PES-CAD-2355</t>
  </si>
  <si>
    <t>EIOA561223HQTNLN00</t>
  </si>
  <si>
    <t>TEPANECAS</t>
  </si>
  <si>
    <t>C1822</t>
  </si>
  <si>
    <t>ANTONIO ENRIQUEZ OLVERA</t>
  </si>
  <si>
    <t>EIOA561223</t>
  </si>
  <si>
    <t>PES-CAD-2372</t>
  </si>
  <si>
    <t>HEMG471212HQTRRD09</t>
  </si>
  <si>
    <t>LOMAS DE CASA BLANCA</t>
  </si>
  <si>
    <t>C1823</t>
  </si>
  <si>
    <t>J GUADALUPE HERRERA MARTINEZ</t>
  </si>
  <si>
    <t>HEMG471212</t>
  </si>
  <si>
    <t>PES-CAD-2373</t>
  </si>
  <si>
    <t>HEON670811MQTRLR22</t>
  </si>
  <si>
    <t>M NORMA</t>
  </si>
  <si>
    <t>MONTE SACRO</t>
  </si>
  <si>
    <t>DESARROLLO SANPABLO</t>
  </si>
  <si>
    <t>C1824</t>
  </si>
  <si>
    <t>M NORMA HERRERA OLVERA</t>
  </si>
  <si>
    <t>HEON670811</t>
  </si>
  <si>
    <t>PES-CAD-2379</t>
  </si>
  <si>
    <t>MACA700619HQTNML06</t>
  </si>
  <si>
    <t>CTO MOISES SOLANA</t>
  </si>
  <si>
    <t>BUROCRATA</t>
  </si>
  <si>
    <t>C1825</t>
  </si>
  <si>
    <t>ALVARO MANDUJANO CAMACHO</t>
  </si>
  <si>
    <t>MACA700619</t>
  </si>
  <si>
    <t>PES-CAD-2388</t>
  </si>
  <si>
    <t>OEMA521121MQTLNL07</t>
  </si>
  <si>
    <t>M ALBERTA GRACIELA</t>
  </si>
  <si>
    <t>C1826</t>
  </si>
  <si>
    <t>M ALBERTA GRACIELA OLVERA MANDUJANO</t>
  </si>
  <si>
    <t>OEMA521121</t>
  </si>
  <si>
    <t>PES-CAD-2390</t>
  </si>
  <si>
    <t>PAGD721217HQTJMV06</t>
  </si>
  <si>
    <t>IGNACIO BORREGO</t>
  </si>
  <si>
    <t>REFORMA AGRARIA</t>
  </si>
  <si>
    <t>C1827</t>
  </si>
  <si>
    <t>DAVID PAJARO GOMEZ</t>
  </si>
  <si>
    <t>PAGD721217</t>
  </si>
  <si>
    <t>PES-CAD-2395</t>
  </si>
  <si>
    <t>PACA490915HQTJBL14</t>
  </si>
  <si>
    <t>J ALFREDO GENARO</t>
  </si>
  <si>
    <t>CABELLO</t>
  </si>
  <si>
    <t>GRACIELA CRUZ DE P</t>
  </si>
  <si>
    <t>21-301</t>
  </si>
  <si>
    <t>C1828</t>
  </si>
  <si>
    <t>J ALFREDO GENARO PAJARO CABELLO</t>
  </si>
  <si>
    <t>PACA490915</t>
  </si>
  <si>
    <t>PES-CAD-2405</t>
  </si>
  <si>
    <t>UIMJ430813HQTRNS05</t>
  </si>
  <si>
    <t>GUSTAVO GARMENDIA</t>
  </si>
  <si>
    <t>C1829</t>
  </si>
  <si>
    <t>JOSE URIBE MANDUJANO</t>
  </si>
  <si>
    <t>UIMJ430813</t>
  </si>
  <si>
    <t>PES-CAD-2360</t>
  </si>
  <si>
    <t>GOBJ760825MQTNRN06</t>
  </si>
  <si>
    <t>SANTA MARIA NATIVITAS</t>
  </si>
  <si>
    <t>C1830</t>
  </si>
  <si>
    <t>JUANA GONZALEZ BARRON</t>
  </si>
  <si>
    <t>GOBJ760825</t>
  </si>
  <si>
    <t>PES-CAD-2442</t>
  </si>
  <si>
    <t>SAGU580516HQTLTB01</t>
  </si>
  <si>
    <t>J UBALDO NORBERTO</t>
  </si>
  <si>
    <t>LA CARBONERA</t>
  </si>
  <si>
    <t>C1831</t>
  </si>
  <si>
    <t>J UBALDO NORBERTO SALINAS GUTIERREZ</t>
  </si>
  <si>
    <t>SAGU580516</t>
  </si>
  <si>
    <t>PES-CAD-2408</t>
  </si>
  <si>
    <t>CAPL500801HQTSRN05</t>
  </si>
  <si>
    <t>J LEONCIO BARTOLOME</t>
  </si>
  <si>
    <t>C1832</t>
  </si>
  <si>
    <t>J LEONCIO BARTOLOME CASTILLO PEREZ</t>
  </si>
  <si>
    <t>CAPL500801</t>
  </si>
  <si>
    <t>PES-CAD-2409</t>
  </si>
  <si>
    <t>CAPM690223HQTSRR02</t>
  </si>
  <si>
    <t>C1833</t>
  </si>
  <si>
    <t>MARIO CASTILLO PEREZ</t>
  </si>
  <si>
    <t>CAPM690223</t>
  </si>
  <si>
    <t>PES-CAD-2410</t>
  </si>
  <si>
    <t>CAHL680512MQTHRC08</t>
  </si>
  <si>
    <t>LUCINA</t>
  </si>
  <si>
    <t>HUERTADO</t>
  </si>
  <si>
    <t>C1834</t>
  </si>
  <si>
    <t>LUCINA CHAVEZ HUERTADO</t>
  </si>
  <si>
    <t>CAHL680512</t>
  </si>
  <si>
    <t>PES-CAD-2411</t>
  </si>
  <si>
    <t>CAMJ391118HQTHRS04</t>
  </si>
  <si>
    <t>C1835</t>
  </si>
  <si>
    <t>JOSE CHAVEZ MARTINEZ</t>
  </si>
  <si>
    <t>CAMJ391118</t>
  </si>
  <si>
    <t>PES-CAD-2412</t>
  </si>
  <si>
    <t>CAMS370619MQTHRC09</t>
  </si>
  <si>
    <t>MARIA SOCORRRO</t>
  </si>
  <si>
    <t>C1836</t>
  </si>
  <si>
    <t>MARIA SOCORRRO CHAVEZ MARTINEZ</t>
  </si>
  <si>
    <t>CAMS370619</t>
  </si>
  <si>
    <t>PES-CAD-2413</t>
  </si>
  <si>
    <t>FOCC651113MQTLHR02</t>
  </si>
  <si>
    <t>C1837</t>
  </si>
  <si>
    <t>MARIA CRUZ FLORES CHAVEZ</t>
  </si>
  <si>
    <t>FOCC651113</t>
  </si>
  <si>
    <t>PES-CAD-2414</t>
  </si>
  <si>
    <t>FOMN590712HQTLNB19</t>
  </si>
  <si>
    <t>J NABOR ERASTO</t>
  </si>
  <si>
    <t>C1838</t>
  </si>
  <si>
    <t>J NABOR ERASTO FLORES MONTOYA</t>
  </si>
  <si>
    <t>FOMN590712</t>
  </si>
  <si>
    <t>PES-CAD-2415</t>
  </si>
  <si>
    <t>JIHL630730HQTMGN07</t>
  </si>
  <si>
    <t>JOSE LEONEL</t>
  </si>
  <si>
    <t>HIGUERA</t>
  </si>
  <si>
    <t>C1839</t>
  </si>
  <si>
    <t>JOSE LEONEL HIGUERA JIMENEZ</t>
  </si>
  <si>
    <t>JIHL630730</t>
  </si>
  <si>
    <t>PES-CAD-2416</t>
  </si>
  <si>
    <t>HIMJ781219HQTGRN08</t>
  </si>
  <si>
    <t>C1840</t>
  </si>
  <si>
    <t>JUAN HIGUERA MIRANDA</t>
  </si>
  <si>
    <t>HIMJ781219</t>
  </si>
  <si>
    <t>PES-CAD-2417</t>
  </si>
  <si>
    <t>HIRJ580307HQTGVN03</t>
  </si>
  <si>
    <t>C1841</t>
  </si>
  <si>
    <t>JUAN HIGUERA RIVERA</t>
  </si>
  <si>
    <t>HIRJ580307</t>
  </si>
  <si>
    <t>PES-CAD-2418</t>
  </si>
  <si>
    <t>JIHL410307HQTMGN02</t>
  </si>
  <si>
    <t>J LEONARDO TOMAS</t>
  </si>
  <si>
    <t>C1842</t>
  </si>
  <si>
    <t>J LEONARDO TOMAS JIMENEZ HIGUERA</t>
  </si>
  <si>
    <t>JIHL410307</t>
  </si>
  <si>
    <t>PES-CAD-2419</t>
  </si>
  <si>
    <t>JIMS670525HQTMRL00</t>
  </si>
  <si>
    <t>C1843</t>
  </si>
  <si>
    <t>JOSE SALVADOR JIMENEZ MARTINEZ</t>
  </si>
  <si>
    <t>JIMS670525</t>
  </si>
  <si>
    <t>PES-CAD-2420</t>
  </si>
  <si>
    <t>JIMG890930HQTMND06</t>
  </si>
  <si>
    <t>C1844</t>
  </si>
  <si>
    <t>JOSE GUADALUPE JIMENEZ MONTOYA</t>
  </si>
  <si>
    <t>JIMG890930</t>
  </si>
  <si>
    <t>PES-CAD-2421</t>
  </si>
  <si>
    <t>JIOG281107HQTMNR03</t>
  </si>
  <si>
    <t>GEGRORIO</t>
  </si>
  <si>
    <t>C1845</t>
  </si>
  <si>
    <t>GEGRORIO JIMENEZ ONTIVEROS</t>
  </si>
  <si>
    <t>JIOG281107</t>
  </si>
  <si>
    <t>PES-CAD-2422</t>
  </si>
  <si>
    <t>MAPA490410MQTRRX02</t>
  </si>
  <si>
    <t>MA AUXILIO JUSTINA</t>
  </si>
  <si>
    <t>C1846</t>
  </si>
  <si>
    <t>MA AUXILIO JUSTINA MARTINEZ PEREZ</t>
  </si>
  <si>
    <t>MAPA490410</t>
  </si>
  <si>
    <t>PES-CAD-2423</t>
  </si>
  <si>
    <t>MICL660516HQTRHN08</t>
  </si>
  <si>
    <t>JOSE LEONARDO</t>
  </si>
  <si>
    <t>C1847</t>
  </si>
  <si>
    <t>JOSE LEONARDO MIRANDA CHAVEZ</t>
  </si>
  <si>
    <t>MICL660516</t>
  </si>
  <si>
    <t>PES-CAD-2424</t>
  </si>
  <si>
    <t>MIMJ300219HQTRNC03</t>
  </si>
  <si>
    <t>C1848</t>
  </si>
  <si>
    <t>JACINTO MIRANDA MONTOYA</t>
  </si>
  <si>
    <t>MIMJ300219</t>
  </si>
  <si>
    <t>PES-CAD-2425</t>
  </si>
  <si>
    <t>MOFM741221HQTNLN03</t>
  </si>
  <si>
    <t>C1849</t>
  </si>
  <si>
    <t>JOSE MANUEL MONTOYA FLORES</t>
  </si>
  <si>
    <t>MOFM741221</t>
  </si>
  <si>
    <t>PES-CAD-2426</t>
  </si>
  <si>
    <t>MOCA620325HQTNSM07</t>
  </si>
  <si>
    <t>13-A</t>
  </si>
  <si>
    <t>C1850</t>
  </si>
  <si>
    <t>AMBROSIO MONTOYA CASAS</t>
  </si>
  <si>
    <t>MOCA620325</t>
  </si>
  <si>
    <t>PES-CAD-2427</t>
  </si>
  <si>
    <t>MOCA520922HQTNSN09</t>
  </si>
  <si>
    <t>C1851</t>
  </si>
  <si>
    <t>ANTONIO MONTOYA CASAS</t>
  </si>
  <si>
    <t>MOCA520922</t>
  </si>
  <si>
    <t>PES-CAD-2428</t>
  </si>
  <si>
    <t>MOCF550205HQTNSL01</t>
  </si>
  <si>
    <t>C1852</t>
  </si>
  <si>
    <t>FELIPE MONTOYA CASAS</t>
  </si>
  <si>
    <t>MOCF550205</t>
  </si>
  <si>
    <t>PES-CAD-2429</t>
  </si>
  <si>
    <t>MOCV500421HQTNSC02</t>
  </si>
  <si>
    <t>J VICTORIANO MARCOS</t>
  </si>
  <si>
    <t>C1853</t>
  </si>
  <si>
    <t>J VICTORIANO MARCOS MONTOYA CASAS</t>
  </si>
  <si>
    <t>MOCV500421</t>
  </si>
  <si>
    <t>PES-CAD-2430</t>
  </si>
  <si>
    <t>MOCP470908MQTNSB00</t>
  </si>
  <si>
    <t>C1854</t>
  </si>
  <si>
    <t>MA DEL PUEBLITO MONTOYA CASAS</t>
  </si>
  <si>
    <t>MOCP470908</t>
  </si>
  <si>
    <t>PES-CAD-2431</t>
  </si>
  <si>
    <t>MOFP520610HQTNLR09</t>
  </si>
  <si>
    <t>J PRIMITIVO PEDRO</t>
  </si>
  <si>
    <t>C1855</t>
  </si>
  <si>
    <t>J PRIMITIVO PEDRO MONTOYA FLORES</t>
  </si>
  <si>
    <t>MOFP520610</t>
  </si>
  <si>
    <t>PES-CAD-2432</t>
  </si>
  <si>
    <t>MOJA830208HQTNMN11</t>
  </si>
  <si>
    <t>C1856</t>
  </si>
  <si>
    <t>ANDRES MONTOYA JIMENEZ</t>
  </si>
  <si>
    <t>MOJA830208</t>
  </si>
  <si>
    <t>PES-CAD-2433</t>
  </si>
  <si>
    <t>MOMG781217HQTNRS09</t>
  </si>
  <si>
    <t>C1857</t>
  </si>
  <si>
    <t>GUSTAVO MONTOYA MARTINEZ</t>
  </si>
  <si>
    <t>MOMG781217</t>
  </si>
  <si>
    <t>PES-CAD-2434</t>
  </si>
  <si>
    <t>MONC670516HQTNRR07</t>
  </si>
  <si>
    <t>C1858</t>
  </si>
  <si>
    <t>JOSE CRUZ MONTOYA MARTINEZ</t>
  </si>
  <si>
    <t>MONC670516</t>
  </si>
  <si>
    <t>PES-CAD-2435</t>
  </si>
  <si>
    <t>MOSC420803MQTNRR02</t>
  </si>
  <si>
    <t>MA CIRA ROSA</t>
  </si>
  <si>
    <t>C1859</t>
  </si>
  <si>
    <t>MA CIRA ROSA MONTOYA SANCHEZ</t>
  </si>
  <si>
    <t>MOSC420803</t>
  </si>
  <si>
    <t>PES-CAD-2436</t>
  </si>
  <si>
    <t>MOVG681027MQTNZD01</t>
  </si>
  <si>
    <t>C1860</t>
  </si>
  <si>
    <t>GUDELIA MONTOYA VIZCAYA</t>
  </si>
  <si>
    <t>MOVG681027</t>
  </si>
  <si>
    <t>PES-CAD-2438</t>
  </si>
  <si>
    <t>OEME831204HQTLNL04</t>
  </si>
  <si>
    <t>JOSE ELEAZAR</t>
  </si>
  <si>
    <t>C1861</t>
  </si>
  <si>
    <t>JOSE ELEAZAR OLVERA MONTOYA</t>
  </si>
  <si>
    <t>OEME831204</t>
  </si>
  <si>
    <t>PES-CAD-2439</t>
  </si>
  <si>
    <t>PEPA500421MQTRJL01</t>
  </si>
  <si>
    <t>MARIA ALEJANDRA</t>
  </si>
  <si>
    <t>C1862</t>
  </si>
  <si>
    <t>MARIA ALEJANDRA PEREZ PAJARO</t>
  </si>
  <si>
    <t>PEPA500421</t>
  </si>
  <si>
    <t>PES-CAD-2440</t>
  </si>
  <si>
    <t>RISE451107MQTVLG02</t>
  </si>
  <si>
    <t>MA EUGENIA PUEBLITO</t>
  </si>
  <si>
    <t>C1863</t>
  </si>
  <si>
    <t>MA EUGENIA PUEBLITO RIVERA SALINAS</t>
  </si>
  <si>
    <t>RISE451107</t>
  </si>
  <si>
    <t>PES-CAD-2441</t>
  </si>
  <si>
    <t>SAGA640112HQTLTL04</t>
  </si>
  <si>
    <t>C1864</t>
  </si>
  <si>
    <t>ALFREDO SALINAS GUTIERREZ</t>
  </si>
  <si>
    <t>SAGA640112</t>
  </si>
  <si>
    <t>PES-CAD-2443</t>
  </si>
  <si>
    <t>TEMM591025HQTRNR13</t>
  </si>
  <si>
    <t>J MARCELINO FLORETINO</t>
  </si>
  <si>
    <t>C1865</t>
  </si>
  <si>
    <t>J MARCELINO FLORETINO TREJO MONTOYA</t>
  </si>
  <si>
    <t>TEMM591025</t>
  </si>
  <si>
    <t>PES-CAD-2444</t>
  </si>
  <si>
    <t>TEPP470208MQTRCB17</t>
  </si>
  <si>
    <t>C1866</t>
  </si>
  <si>
    <t>MA DEL PUEBLITO TREJO PACHECO</t>
  </si>
  <si>
    <t>TEPP470208</t>
  </si>
  <si>
    <t>PES-CAD-2445</t>
  </si>
  <si>
    <t>VIRA700613HQTLVN00</t>
  </si>
  <si>
    <t>C1867</t>
  </si>
  <si>
    <t>ANTONIO VILLEGAS RIVERA</t>
  </si>
  <si>
    <t>VIRA700613</t>
  </si>
  <si>
    <t>PES-CAD-3264</t>
  </si>
  <si>
    <t>CAHF940420HQTSGR07</t>
  </si>
  <si>
    <t>C1868</t>
  </si>
  <si>
    <t>FRANCISCO JAVIER CASTILLO HIGUERA</t>
  </si>
  <si>
    <t>CAHF940420</t>
  </si>
  <si>
    <t>PES-CAD-3265</t>
  </si>
  <si>
    <t>JIOF660320HQTMLR09</t>
  </si>
  <si>
    <t>JOSE FRANCISCO</t>
  </si>
  <si>
    <t>C1869</t>
  </si>
  <si>
    <t>JOSE FRANCISCO JIMENEZ OLVERA</t>
  </si>
  <si>
    <t>JIOF660320</t>
  </si>
  <si>
    <t>PES-CAD-3266</t>
  </si>
  <si>
    <t>RAJM640301HQTNMR02</t>
  </si>
  <si>
    <t>C1870</t>
  </si>
  <si>
    <t>JOSE MARTIN RANGEL JIMENEZ</t>
  </si>
  <si>
    <t>RAJM640301</t>
  </si>
  <si>
    <t>PES-CAD-2446</t>
  </si>
  <si>
    <t>AANM410106MQTRVR01</t>
  </si>
  <si>
    <t>ARANA</t>
  </si>
  <si>
    <t>C1871</t>
  </si>
  <si>
    <t>MARIA ARANA NIEVES</t>
  </si>
  <si>
    <t>AANM410106</t>
  </si>
  <si>
    <t>PES-CAD-2447</t>
  </si>
  <si>
    <t>AEAR630930HQTRRG05</t>
  </si>
  <si>
    <t>C1872</t>
  </si>
  <si>
    <t>J ROGELIO ARTEAGA ARTEAGA</t>
  </si>
  <si>
    <t>AEAR630930</t>
  </si>
  <si>
    <t>PES-CAD-2449</t>
  </si>
  <si>
    <t>AECJ621028HQTRSS03</t>
  </si>
  <si>
    <t>JOSE DE JESUS</t>
  </si>
  <si>
    <t>BOULEVARD</t>
  </si>
  <si>
    <t>C1873</t>
  </si>
  <si>
    <t>JOSE DE JESUS ARTEAGA CASAS</t>
  </si>
  <si>
    <t>AECJ621028</t>
  </si>
  <si>
    <t>PES-CAD-2450</t>
  </si>
  <si>
    <t>BAPH840726HQTLJM04</t>
  </si>
  <si>
    <t>C1874</t>
  </si>
  <si>
    <t>HUMBERTO BALTAZAR PAJARO</t>
  </si>
  <si>
    <t>BAPH840726</t>
  </si>
  <si>
    <t>PES-CAD-2451</t>
  </si>
  <si>
    <t>BAPJ550403HQTLJN18</t>
  </si>
  <si>
    <t>JUVENTUD MEXICANA</t>
  </si>
  <si>
    <t>C1875</t>
  </si>
  <si>
    <t>JUAN BALTAZAR PAJARO</t>
  </si>
  <si>
    <t>BAPJ550403</t>
  </si>
  <si>
    <t>PES-CAD-2452</t>
  </si>
  <si>
    <t>BACM330312MQTSRR02</t>
  </si>
  <si>
    <t>BASILIO</t>
  </si>
  <si>
    <t>C1876</t>
  </si>
  <si>
    <t>MARIA BASILIO CERVANTES</t>
  </si>
  <si>
    <t>BACM330312</t>
  </si>
  <si>
    <t>PES-CAD-2458</t>
  </si>
  <si>
    <t>CAME320618HQTPRF04</t>
  </si>
  <si>
    <t>EFREN</t>
  </si>
  <si>
    <t>CAPETILLO</t>
  </si>
  <si>
    <t>C1877</t>
  </si>
  <si>
    <t>EFREN CAPETILLO MORALES</t>
  </si>
  <si>
    <t>CAME320618</t>
  </si>
  <si>
    <t>PES-CAD-2462</t>
  </si>
  <si>
    <t>SAPA490101HQTNND08</t>
  </si>
  <si>
    <t>PINEDA</t>
  </si>
  <si>
    <t>C1878</t>
  </si>
  <si>
    <t>ADAN DE SANTIAGO PINEDA</t>
  </si>
  <si>
    <t>SAPA490101</t>
  </si>
  <si>
    <t>PES-CAD-2463</t>
  </si>
  <si>
    <t>FEBV730421HQTRSC09</t>
  </si>
  <si>
    <t>JAZMINEZ</t>
  </si>
  <si>
    <t>C1879</t>
  </si>
  <si>
    <t>VICENTE FERRUZCA BASILIO</t>
  </si>
  <si>
    <t>FEBV730421</t>
  </si>
  <si>
    <t>PES-CAD-2466</t>
  </si>
  <si>
    <t>HEPE600602MQTRRM09</t>
  </si>
  <si>
    <t>MARIA EMMA</t>
  </si>
  <si>
    <t>C1880</t>
  </si>
  <si>
    <t>MARIA EMMA HERNANDEZ PEREZ</t>
  </si>
  <si>
    <t>HEPE600602</t>
  </si>
  <si>
    <t>PES-CAD-2467</t>
  </si>
  <si>
    <t>HETG440510MQTRRD07</t>
  </si>
  <si>
    <t>C1881</t>
  </si>
  <si>
    <t>MA GUADALUPE HERNANDEZ TERRAZAS</t>
  </si>
  <si>
    <t>HETG440510</t>
  </si>
  <si>
    <t>PES-CAD-2468</t>
  </si>
  <si>
    <t>HUAA650705HQTRRN00</t>
  </si>
  <si>
    <t>HUERTA</t>
  </si>
  <si>
    <t>C1882</t>
  </si>
  <si>
    <t>JOSE ANTONIO HUERTA ARANA</t>
  </si>
  <si>
    <t>HUAA650705</t>
  </si>
  <si>
    <t>PES-CAD-2469</t>
  </si>
  <si>
    <t>HUAP650507HQTRRR09</t>
  </si>
  <si>
    <t>JOSE PRIMITIVO</t>
  </si>
  <si>
    <t>C1883</t>
  </si>
  <si>
    <t>JOSE PRIMITIVO HUERTA ARANA</t>
  </si>
  <si>
    <t>HUAP650507</t>
  </si>
  <si>
    <t>PES-CAD-2472</t>
  </si>
  <si>
    <t>MOTJ660915HQTRRN10</t>
  </si>
  <si>
    <t>C1884</t>
  </si>
  <si>
    <t>JOSE JUAN MORENO TERRAZAS</t>
  </si>
  <si>
    <t>MOTJ660915</t>
  </si>
  <si>
    <t>PES-CAD-2473</t>
  </si>
  <si>
    <t>NIMJ870108HQTVRR06</t>
  </si>
  <si>
    <t>C1885</t>
  </si>
  <si>
    <t>JORGE NIEVES MORALES</t>
  </si>
  <si>
    <t>NIMJ870108</t>
  </si>
  <si>
    <t>PES-CAD-2474</t>
  </si>
  <si>
    <t>OERE401219MQTLMV09</t>
  </si>
  <si>
    <t>MARIA EVA CONSUELO</t>
  </si>
  <si>
    <t>C1886</t>
  </si>
  <si>
    <t>MARIA EVA CONSUELO OLVERA RAMOS</t>
  </si>
  <si>
    <t>OERE401219</t>
  </si>
  <si>
    <t>PES-CAD-2478</t>
  </si>
  <si>
    <t>RIBJ730624HQTSSN05</t>
  </si>
  <si>
    <t>C1887</t>
  </si>
  <si>
    <t>JOSE JUAN RIOS BASILIO</t>
  </si>
  <si>
    <t>RIBJ730624</t>
  </si>
  <si>
    <t>PES-CAD-2482</t>
  </si>
  <si>
    <t>SACL690430HQTNHS01</t>
  </si>
  <si>
    <t>PLAZA DE LA NIÑEZ</t>
  </si>
  <si>
    <t>C1888</t>
  </si>
  <si>
    <t>JOSE LUIS SANCHEZ CHAVEZ</t>
  </si>
  <si>
    <t>SACL690430</t>
  </si>
  <si>
    <t>PES-CAD-2485</t>
  </si>
  <si>
    <t>SAPR650417HQTNRL01</t>
  </si>
  <si>
    <t>C1889</t>
  </si>
  <si>
    <t>JOSE RAUL SANCHEZ PEREZ</t>
  </si>
  <si>
    <t>SAPR650417</t>
  </si>
  <si>
    <t>PES-CAD-2486</t>
  </si>
  <si>
    <t>SAVG670521MQTNZD04</t>
  </si>
  <si>
    <t>ABEJAS</t>
  </si>
  <si>
    <t>C1890</t>
  </si>
  <si>
    <t>MARIA GUADALUPE SANCHEZ VAZQUEZ</t>
  </si>
  <si>
    <t>SAVG670521</t>
  </si>
  <si>
    <t>PES-CAD-2487</t>
  </si>
  <si>
    <t>TEGS420903MQTRNR02</t>
  </si>
  <si>
    <t>C1891</t>
  </si>
  <si>
    <t>SARA TERRAZAS GONZALEZ</t>
  </si>
  <si>
    <t>TEGS420903</t>
  </si>
  <si>
    <t>PES-CAD-2488</t>
  </si>
  <si>
    <t>TEPJ341123HQTRRS03</t>
  </si>
  <si>
    <t>C1892</t>
  </si>
  <si>
    <t>JOSE TERRAZAS PEREZ</t>
  </si>
  <si>
    <t>TEPJ341123</t>
  </si>
  <si>
    <t>PES-CAD-2490</t>
  </si>
  <si>
    <t>VEHG431208HQTGRD07</t>
  </si>
  <si>
    <t>J GUADALUPE CRISTIAN</t>
  </si>
  <si>
    <t>C1893</t>
  </si>
  <si>
    <t>J GUADALUPE CRISTIAN VEGA HERNANDEZ</t>
  </si>
  <si>
    <t>VEHG431208</t>
  </si>
  <si>
    <t>PES-CAD-2491</t>
  </si>
  <si>
    <t>VEHM540523HQTGRR17</t>
  </si>
  <si>
    <t>J MARCIAL RAMIRO</t>
  </si>
  <si>
    <t>C1894</t>
  </si>
  <si>
    <t>J MARCIAL RAMIRO VEGA HERNANDEZ</t>
  </si>
  <si>
    <t>VEHM540523</t>
  </si>
  <si>
    <t>PES-CAD-2492</t>
  </si>
  <si>
    <t>VEMI420731HMCGRG04</t>
  </si>
  <si>
    <t>C1895</t>
  </si>
  <si>
    <t>IGNACIO VEGA MORENO</t>
  </si>
  <si>
    <t>VEMI420731</t>
  </si>
  <si>
    <t>PES-CAD-2475</t>
  </si>
  <si>
    <t>PEXF370821HQTRXR00</t>
  </si>
  <si>
    <t>OPALO</t>
  </si>
  <si>
    <t>C1896</t>
  </si>
  <si>
    <t>FRANCISCO PEREZ</t>
  </si>
  <si>
    <t>PEXF370821</t>
  </si>
  <si>
    <t>PES-CAD-3267</t>
  </si>
  <si>
    <t>GOCD940913MQTNLN03</t>
  </si>
  <si>
    <t>DANIELA</t>
  </si>
  <si>
    <t>CUELLAR</t>
  </si>
  <si>
    <t>C1897</t>
  </si>
  <si>
    <t>DANIELA GONZALEZ CUELLAR</t>
  </si>
  <si>
    <t>GOCD940913</t>
  </si>
  <si>
    <t>PES-CAD-2453</t>
  </si>
  <si>
    <t>BECV430710MQTCSL14</t>
  </si>
  <si>
    <t>VALENTINA RUFINA</t>
  </si>
  <si>
    <t>PALMAS</t>
  </si>
  <si>
    <t>C1898</t>
  </si>
  <si>
    <t>VALENTINA RUFINA BECERRA CASTAÑEDA</t>
  </si>
  <si>
    <t>BECV430710</t>
  </si>
  <si>
    <t>PES-CAD-2454</t>
  </si>
  <si>
    <t>BETJ600626HZSCRN02</t>
  </si>
  <si>
    <t>JAUN PABLO</t>
  </si>
  <si>
    <t>C1899</t>
  </si>
  <si>
    <t>JAUN PABLO BECERRA TREJO</t>
  </si>
  <si>
    <t>BETJ600626</t>
  </si>
  <si>
    <t>PES-CAD-2456</t>
  </si>
  <si>
    <t>CABJ440330HQTMLN04</t>
  </si>
  <si>
    <t>J JUAN FRANCISCO</t>
  </si>
  <si>
    <t>C1900</t>
  </si>
  <si>
    <t>J JUAN FRANCISCO CAMACHO BALTAZAR</t>
  </si>
  <si>
    <t>CABJ440330</t>
  </si>
  <si>
    <t>PES-CAD-2457</t>
  </si>
  <si>
    <t>CABA390824MQTMLR10</t>
  </si>
  <si>
    <t>MA AUREA CESAREA</t>
  </si>
  <si>
    <t>C1901</t>
  </si>
  <si>
    <t>MA AUREA CESAREA CAMACHO BALTAZAR</t>
  </si>
  <si>
    <t>CABA390824</t>
  </si>
  <si>
    <t>PES-CAD-2459</t>
  </si>
  <si>
    <t>CAXJ551211HGTPXS06</t>
  </si>
  <si>
    <t>C1902</t>
  </si>
  <si>
    <t>JUSTINO CAPETILLO</t>
  </si>
  <si>
    <t>CAXJ551211</t>
  </si>
  <si>
    <t>PES-CAD-2460</t>
  </si>
  <si>
    <t>JEHJ720211HQTSRR02</t>
  </si>
  <si>
    <t>J JORGE</t>
  </si>
  <si>
    <t>C1903</t>
  </si>
  <si>
    <t>J JORGE DE JESUS HERNANDEZ</t>
  </si>
  <si>
    <t>JEHJ720211</t>
  </si>
  <si>
    <t>PES-CAD-2461</t>
  </si>
  <si>
    <t>JEHN660727MQTSRT09</t>
  </si>
  <si>
    <t>C1904</t>
  </si>
  <si>
    <t>MARIA NATALIA DE JESUS HERNANDEZ</t>
  </si>
  <si>
    <t>JEHN660727</t>
  </si>
  <si>
    <t>PES-CAD-2464</t>
  </si>
  <si>
    <t>HEMA550320HQTRRN00</t>
  </si>
  <si>
    <t>C1905</t>
  </si>
  <si>
    <t>ANTONIO HERNANDEZ MARTINEZ</t>
  </si>
  <si>
    <t>HEMA550320</t>
  </si>
  <si>
    <t>PES-CAD-2465</t>
  </si>
  <si>
    <t>HEMF400302MQTRRD06</t>
  </si>
  <si>
    <t>FEDERICA</t>
  </si>
  <si>
    <t>C1906</t>
  </si>
  <si>
    <t>FEDERICA HERNANDEZ MARTINEZ</t>
  </si>
  <si>
    <t>HEMF400302</t>
  </si>
  <si>
    <t>PES-CAD-2471</t>
  </si>
  <si>
    <t>MABA670916HQTRCN08</t>
  </si>
  <si>
    <t>J ANGEL</t>
  </si>
  <si>
    <t>C1907</t>
  </si>
  <si>
    <t>J ANGEL MARTINEZ BECERRA</t>
  </si>
  <si>
    <t>MABA670916</t>
  </si>
  <si>
    <t>PES-CAD-2479</t>
  </si>
  <si>
    <t>RURR480627HDFBBB03</t>
  </si>
  <si>
    <t>RUBIO</t>
  </si>
  <si>
    <t>C1908</t>
  </si>
  <si>
    <t>RUBEN RUBIO RUBIO</t>
  </si>
  <si>
    <t>RURR480627</t>
  </si>
  <si>
    <t>PES-CAD-2480</t>
  </si>
  <si>
    <t>SACM671015HQTNPN01</t>
  </si>
  <si>
    <t>C1909</t>
  </si>
  <si>
    <t>J MANUEL SANCHEZ CAPETILLO</t>
  </si>
  <si>
    <t>SACM671015</t>
  </si>
  <si>
    <t>PES-CAD-2481</t>
  </si>
  <si>
    <t>SACT480930MQTNPR09</t>
  </si>
  <si>
    <t>C1910</t>
  </si>
  <si>
    <t>TERESA SANCHEZ CAPETILLO</t>
  </si>
  <si>
    <t>SACT480930</t>
  </si>
  <si>
    <t>PES-CAD-2483</t>
  </si>
  <si>
    <t>SAJH280413HQTNMR04</t>
  </si>
  <si>
    <t>HERMENEGILDO</t>
  </si>
  <si>
    <t>C1911</t>
  </si>
  <si>
    <t>HERMENEGILDO SANCHEZ JAIMES</t>
  </si>
  <si>
    <t>SAJH280413</t>
  </si>
  <si>
    <t>PES-CAD-2484</t>
  </si>
  <si>
    <t>SAMP501020MQTNRB09</t>
  </si>
  <si>
    <t>C1912</t>
  </si>
  <si>
    <t>MA DEL PUEBLITO SANCHEZ MARTINEZ</t>
  </si>
  <si>
    <t>SAMP501020</t>
  </si>
  <si>
    <t>PES-CAD-2489</t>
  </si>
  <si>
    <t>VACL480327HGTZPN00</t>
  </si>
  <si>
    <t>LIONARDO</t>
  </si>
  <si>
    <t>C1913</t>
  </si>
  <si>
    <t>LIONARDO VAZQUEZ CAPETILLO</t>
  </si>
  <si>
    <t>VACL480327</t>
  </si>
  <si>
    <t>PES-CAD-2448</t>
  </si>
  <si>
    <t>AECT450524HQTRSR11</t>
  </si>
  <si>
    <t>J TRINIDAD MANUEL</t>
  </si>
  <si>
    <t>CENTAURO DEL NORTE</t>
  </si>
  <si>
    <t>C1914</t>
  </si>
  <si>
    <t>J TRINIDAD MANUEL ARTEAGA CASAS</t>
  </si>
  <si>
    <t>AECT450524</t>
  </si>
  <si>
    <t>PES-CAD-2470</t>
  </si>
  <si>
    <t>LOPJ691130MQTPJS04</t>
  </si>
  <si>
    <t>ARCO DE LA SABIDURIA</t>
  </si>
  <si>
    <t>EL VERGEL</t>
  </si>
  <si>
    <t>C1915</t>
  </si>
  <si>
    <t>MA DE JESUS LOPEZ PAJARO</t>
  </si>
  <si>
    <t>LOPJ691130</t>
  </si>
  <si>
    <t>PES-CAD-2477</t>
  </si>
  <si>
    <t>RIGA570204HQTNNN04</t>
  </si>
  <si>
    <t>JOSE ANDRES BENITO</t>
  </si>
  <si>
    <t>RINCON</t>
  </si>
  <si>
    <t>BARRIO BODHI</t>
  </si>
  <si>
    <t>CHILCUAUTLA</t>
  </si>
  <si>
    <t>TEXCATEPEC</t>
  </si>
  <si>
    <t>C1916</t>
  </si>
  <si>
    <t>JOSE ANDRES BENITO RINCON GONZALEZ</t>
  </si>
  <si>
    <t>RIGA570204</t>
  </si>
  <si>
    <t>PES-CAD-2575</t>
  </si>
  <si>
    <t>OUBT510515HQTLRR08</t>
  </si>
  <si>
    <t>OLGUIN</t>
  </si>
  <si>
    <t>GABRIELA MISTRAL</t>
  </si>
  <si>
    <t>C1917</t>
  </si>
  <si>
    <t>J TRINIDAD OLGUIN BARRON</t>
  </si>
  <si>
    <t>OUBT510515</t>
  </si>
  <si>
    <t>PES-CAD-2524</t>
  </si>
  <si>
    <t>FIBS640112HQTRRL08</t>
  </si>
  <si>
    <t>JOSE SAUL</t>
  </si>
  <si>
    <t>FRIAS</t>
  </si>
  <si>
    <t>C1918</t>
  </si>
  <si>
    <t>JOSE SAUL FRIAS BORJA</t>
  </si>
  <si>
    <t>FIBS640112</t>
  </si>
  <si>
    <t>PES-CAD-2525</t>
  </si>
  <si>
    <t>GAPJ440626MDFLJN06</t>
  </si>
  <si>
    <t>MARIA JUANA</t>
  </si>
  <si>
    <t>C1919</t>
  </si>
  <si>
    <t>MARIA JUANA GALVAN PAJARO</t>
  </si>
  <si>
    <t>GAPJ440626</t>
  </si>
  <si>
    <t>PES-CAD-2526</t>
  </si>
  <si>
    <t>GOME520818MQTNRV01</t>
  </si>
  <si>
    <t>C1920</t>
  </si>
  <si>
    <t>EVA GONZALEZ MARTINEZ</t>
  </si>
  <si>
    <t>GOME520818</t>
  </si>
  <si>
    <t>PES-CAD-2527</t>
  </si>
  <si>
    <t>GOMI590128MQTNRN04</t>
  </si>
  <si>
    <t>MARIA INES</t>
  </si>
  <si>
    <t>C1921</t>
  </si>
  <si>
    <t>MARIA INES GONZALEZ MARTINEZ</t>
  </si>
  <si>
    <t>GOMI590128</t>
  </si>
  <si>
    <t>PES-CAD-2528</t>
  </si>
  <si>
    <t>GOMT541229HQTNRM00</t>
  </si>
  <si>
    <t>C1922</t>
  </si>
  <si>
    <t>TOMAS GONZALEZ MARTINEZ</t>
  </si>
  <si>
    <t>GOMT541229</t>
  </si>
  <si>
    <t>PES-CAD-2530</t>
  </si>
  <si>
    <t>GUHB610819MQTTRT05</t>
  </si>
  <si>
    <t>MARIA BEATRIZ</t>
  </si>
  <si>
    <t>C1923</t>
  </si>
  <si>
    <t>MARIA BEATRIZ GUTIERREZ HERNANDEZ</t>
  </si>
  <si>
    <t>GUHB610819</t>
  </si>
  <si>
    <t>PES-CAD-2532</t>
  </si>
  <si>
    <t>HEFR760901MQTRBS06</t>
  </si>
  <si>
    <t>ROSA MARIA</t>
  </si>
  <si>
    <t>C1924</t>
  </si>
  <si>
    <t>ROSA MARIA HERNANDEZ FABIAN</t>
  </si>
  <si>
    <t>HEFR760901</t>
  </si>
  <si>
    <t>PES-CAD-2536</t>
  </si>
  <si>
    <t>HERA421202MQTRMR07</t>
  </si>
  <si>
    <t>MA AURELIA CRISPINA</t>
  </si>
  <si>
    <t>C1925</t>
  </si>
  <si>
    <t>MA AURELIA CRISPINA HERNANDEZ RAMOS</t>
  </si>
  <si>
    <t>HERA421202</t>
  </si>
  <si>
    <t>PES-CAD-2539</t>
  </si>
  <si>
    <t>HEAJ620224HQTRRN07</t>
  </si>
  <si>
    <t>C1926</t>
  </si>
  <si>
    <t>JUAN HERRERA ARANA</t>
  </si>
  <si>
    <t>HEAJ620224</t>
  </si>
  <si>
    <t>PES-CAD-2540</t>
  </si>
  <si>
    <t>HEDG271208HQTRZD05</t>
  </si>
  <si>
    <t>C1927</t>
  </si>
  <si>
    <t>J GUADALUPE HERRERA DIAZ</t>
  </si>
  <si>
    <t>HEDG271208</t>
  </si>
  <si>
    <t>PES-CAD-2541</t>
  </si>
  <si>
    <t>HEFE480301HQTRBS08</t>
  </si>
  <si>
    <t>C1928</t>
  </si>
  <si>
    <t>ESTEBAN HERRERA FABIAN</t>
  </si>
  <si>
    <t>HEFE480301</t>
  </si>
  <si>
    <t>PES-CAD-2542</t>
  </si>
  <si>
    <t>HEFF431216HQTRBR05</t>
  </si>
  <si>
    <t>C1929</t>
  </si>
  <si>
    <t>J FRANCISCO HERRERA FABIAN</t>
  </si>
  <si>
    <t>HEFF431216</t>
  </si>
  <si>
    <t>PES-CAD-2543</t>
  </si>
  <si>
    <t>HEFG671212HQTRBD01</t>
  </si>
  <si>
    <t>C1930</t>
  </si>
  <si>
    <t>J GUADALUPE HERRERA FABIAN</t>
  </si>
  <si>
    <t>HEFG671212</t>
  </si>
  <si>
    <t>PES-CAD-2544</t>
  </si>
  <si>
    <t>HEFA570830HQTRBL13</t>
  </si>
  <si>
    <t>JOSE ALVARO GIL</t>
  </si>
  <si>
    <t>M7L8</t>
  </si>
  <si>
    <t>C1931</t>
  </si>
  <si>
    <t>JOSE ALVARO GIL HERRERA FABIAN</t>
  </si>
  <si>
    <t>HEFA570830</t>
  </si>
  <si>
    <t>PES-CAD-2545</t>
  </si>
  <si>
    <t>HEFJ430415MQTRBS19</t>
  </si>
  <si>
    <t>MA DE JESUS ANTONIETA</t>
  </si>
  <si>
    <t>C1932</t>
  </si>
  <si>
    <t>MA DE JESUS ANTONIETA HERRERA FABIAN</t>
  </si>
  <si>
    <t>HEFJ430415</t>
  </si>
  <si>
    <t>PES-CAD-2546</t>
  </si>
  <si>
    <t>HEPM461229HQTRJN01</t>
  </si>
  <si>
    <t>C1933</t>
  </si>
  <si>
    <t>MANUEL HERRERA PAJARO</t>
  </si>
  <si>
    <t>HEPM461229</t>
  </si>
  <si>
    <t>PES-CAD-2547</t>
  </si>
  <si>
    <t>HESA420206MQTRNM19</t>
  </si>
  <si>
    <t>MA AMANDA RICARDA</t>
  </si>
  <si>
    <t>C1934</t>
  </si>
  <si>
    <t>MA AMANDA RICARDA HERRERA SANCHEZ</t>
  </si>
  <si>
    <t>HESA420206</t>
  </si>
  <si>
    <t>PES-CAD-2548</t>
  </si>
  <si>
    <t>HUHT521003MQTRRR09</t>
  </si>
  <si>
    <t>M TERESA GUADALUPE</t>
  </si>
  <si>
    <t>C1935</t>
  </si>
  <si>
    <t>M TERESA GUADALUPE HURTADO HERNANDEZ</t>
  </si>
  <si>
    <t>HUHT521003</t>
  </si>
  <si>
    <t>PES-CAD-2549</t>
  </si>
  <si>
    <t>HUHA541221MQTRRL01</t>
  </si>
  <si>
    <t>MA ALBERTA ELISA</t>
  </si>
  <si>
    <t>C1936</t>
  </si>
  <si>
    <t>MA ALBERTA ELISA HURTADO HERNANDEZ</t>
  </si>
  <si>
    <t>HUHA541221</t>
  </si>
  <si>
    <t>PES-CAD-2550</t>
  </si>
  <si>
    <t>HUHR490307MQTRRM03</t>
  </si>
  <si>
    <t>C1937</t>
  </si>
  <si>
    <t>REMEDIOS HURTADO HERNANDEZ</t>
  </si>
  <si>
    <t>HUHR490307</t>
  </si>
  <si>
    <t>PES-CAD-2553</t>
  </si>
  <si>
    <t>LOGC600613HQTPNR03</t>
  </si>
  <si>
    <t>JOSE CIRIACO</t>
  </si>
  <si>
    <t>C1938</t>
  </si>
  <si>
    <t>JOSE CIRIACO LOPEZ GONZALEZ</t>
  </si>
  <si>
    <t>LOGC600613</t>
  </si>
  <si>
    <t>PES-CAD-2554</t>
  </si>
  <si>
    <t>LOMC350716MQTPNR06</t>
  </si>
  <si>
    <t>PRIMAVERA</t>
  </si>
  <si>
    <t>C1939</t>
  </si>
  <si>
    <t>MARIA DEL CARMEN LOPEZ MONTES</t>
  </si>
  <si>
    <t>LOMC350716</t>
  </si>
  <si>
    <t>PES-CAD-2555</t>
  </si>
  <si>
    <t>LORC641222MQTPSC04</t>
  </si>
  <si>
    <t>MA CECILIA</t>
  </si>
  <si>
    <t>C1940</t>
  </si>
  <si>
    <t>MA CECILIA LOPEZ RESENDIZ</t>
  </si>
  <si>
    <t>LORC641222</t>
  </si>
  <si>
    <t>PES-CAD-2561</t>
  </si>
  <si>
    <t>MAIP460409HQTNBR09</t>
  </si>
  <si>
    <t>PROCORO</t>
  </si>
  <si>
    <t>C1941</t>
  </si>
  <si>
    <t>PROCORO MANDUJANO IBARRA</t>
  </si>
  <si>
    <t>MAIP460409</t>
  </si>
  <si>
    <t>PES-CAD-2565</t>
  </si>
  <si>
    <t>MAHN481206HQTRRC06</t>
  </si>
  <si>
    <t>J NICOLAS EUCARIO</t>
  </si>
  <si>
    <t>C1942</t>
  </si>
  <si>
    <t>J NICOLAS EUCARIO MARTINEZ HERRERA</t>
  </si>
  <si>
    <t>MAHN481206</t>
  </si>
  <si>
    <t>PES-CAD-2569</t>
  </si>
  <si>
    <t>MASG671128HQTRNB00</t>
  </si>
  <si>
    <t>J GABRIEL</t>
  </si>
  <si>
    <t>C1943</t>
  </si>
  <si>
    <t>J GABRIEL MARTINEZ SANCHEZ</t>
  </si>
  <si>
    <t>MASG671128</t>
  </si>
  <si>
    <t>PES-CAD-2572</t>
  </si>
  <si>
    <t>MOMA630711HQTNRN07</t>
  </si>
  <si>
    <t>C1944</t>
  </si>
  <si>
    <t>MOMA630711</t>
  </si>
  <si>
    <t>PES-CAD-2573</t>
  </si>
  <si>
    <t>NISI710625HQTVNG09</t>
  </si>
  <si>
    <t>C1945</t>
  </si>
  <si>
    <t>IGNACIO NIEVES SANCHEZ</t>
  </si>
  <si>
    <t>NISI710625</t>
  </si>
  <si>
    <t>PES-CAD-2574</t>
  </si>
  <si>
    <t>NISH410410MQTVNR07</t>
  </si>
  <si>
    <t>MA HERMENEGILDA APOLONIA</t>
  </si>
  <si>
    <t>C1946</t>
  </si>
  <si>
    <t>MA HERMENEGILDA APOLONIA NIEVES SANCHEZ</t>
  </si>
  <si>
    <t>NISH410410</t>
  </si>
  <si>
    <t>PES-CAD-2585</t>
  </si>
  <si>
    <t>OEHS460128HQTLRL03</t>
  </si>
  <si>
    <t>JOSE SILVANO</t>
  </si>
  <si>
    <t>C1947</t>
  </si>
  <si>
    <t>JOSE SILVANO OLVERA HERRERA</t>
  </si>
  <si>
    <t>OEHS460128</t>
  </si>
  <si>
    <t>PES-CAD-2586</t>
  </si>
  <si>
    <t>OEMA691029HQTLNN05</t>
  </si>
  <si>
    <t>C1948</t>
  </si>
  <si>
    <t>ANTONIO OLVERA MANDUJANO</t>
  </si>
  <si>
    <t>OEMA691029</t>
  </si>
  <si>
    <t>PES-CAD-2588</t>
  </si>
  <si>
    <t>RAMC630906HQTMNR07</t>
  </si>
  <si>
    <t>C1949</t>
  </si>
  <si>
    <t>J CARLOS RAMOS MANDUJANO</t>
  </si>
  <si>
    <t>RAMC630906</t>
  </si>
  <si>
    <t>PES-CAD-2596</t>
  </si>
  <si>
    <t>TAPO420322MQTPJC09</t>
  </si>
  <si>
    <t>MA OCTAVIANA MARGARITA</t>
  </si>
  <si>
    <t>TAPIA</t>
  </si>
  <si>
    <t>C1950</t>
  </si>
  <si>
    <t>MA OCTAVIANA MARGARITA TAPIA PAJARO</t>
  </si>
  <si>
    <t>TAPO420322</t>
  </si>
  <si>
    <t>PES-CAD-2597</t>
  </si>
  <si>
    <t>VEHL550825HDFGRS05</t>
  </si>
  <si>
    <t>C1951</t>
  </si>
  <si>
    <t>JOSE LUIS VEGA HERRERA</t>
  </si>
  <si>
    <t>VEHL550825</t>
  </si>
  <si>
    <t>PES-CAD-2495</t>
  </si>
  <si>
    <t>BACG610608HQTRBL03</t>
  </si>
  <si>
    <t>JOSE GILDARDO</t>
  </si>
  <si>
    <t>LA ZORRA</t>
  </si>
  <si>
    <t>C1952</t>
  </si>
  <si>
    <t>JOSE GILDARDO BARRON CABELLO</t>
  </si>
  <si>
    <t>BACG610608</t>
  </si>
  <si>
    <t>PES-CAD-2496</t>
  </si>
  <si>
    <t>BACL580330HDFRBS00</t>
  </si>
  <si>
    <t>C1953</t>
  </si>
  <si>
    <t>JOSE LUIS BARRON CABELLO</t>
  </si>
  <si>
    <t>BACL580330</t>
  </si>
  <si>
    <t>PES-CAD-2498</t>
  </si>
  <si>
    <t>BAIS610223MQTRBS07</t>
  </si>
  <si>
    <t>MARIA SUSANA</t>
  </si>
  <si>
    <t>CERRO DEL MORO</t>
  </si>
  <si>
    <t>C1954</t>
  </si>
  <si>
    <t>MARIA SUSANA BARRON IBARRA</t>
  </si>
  <si>
    <t>BAIS610223</t>
  </si>
  <si>
    <t>PES-CAD-2502</t>
  </si>
  <si>
    <t>BAOJ360417MQTRLS04</t>
  </si>
  <si>
    <t>C1955</t>
  </si>
  <si>
    <t>JOSEFINA BARRON OLGUIN</t>
  </si>
  <si>
    <t>BAOJ360417</t>
  </si>
  <si>
    <t>PES-CAD-2508</t>
  </si>
  <si>
    <t>CAPS580411HQTBRM08</t>
  </si>
  <si>
    <t>J SIMON</t>
  </si>
  <si>
    <t>CERRO DEL BANQUITO</t>
  </si>
  <si>
    <t>C1956</t>
  </si>
  <si>
    <t>J SIMON CABELLO PEREZ</t>
  </si>
  <si>
    <t>CAPS580411</t>
  </si>
  <si>
    <t>PES-CAD-2523</t>
  </si>
  <si>
    <t>EAHD290916MQTSRL08</t>
  </si>
  <si>
    <t>C1957</t>
  </si>
  <si>
    <t>MARIA DOLORES ESTRADA HERNANDEZ</t>
  </si>
  <si>
    <t>EAHD290916</t>
  </si>
  <si>
    <t>PES-CAD-2529</t>
  </si>
  <si>
    <t>GUHT520105HQTTRL27</t>
  </si>
  <si>
    <t>J TELESFORO GUMERCINDO</t>
  </si>
  <si>
    <t>C1958</t>
  </si>
  <si>
    <t>J TELESFORO GUMERCINDO GUTIERREZ HERNANDEZ</t>
  </si>
  <si>
    <t>GUHT520105</t>
  </si>
  <si>
    <t>PES-CAD-2533</t>
  </si>
  <si>
    <t>HELA430408MQTRDL09</t>
  </si>
  <si>
    <t>MA ALBERTA ANASTACIA</t>
  </si>
  <si>
    <t>C1959</t>
  </si>
  <si>
    <t>MA ALBERTA ANASTACIA HERNANDEZ LEDEZMA</t>
  </si>
  <si>
    <t>HELA430408</t>
  </si>
  <si>
    <t>PES-CAD-2534</t>
  </si>
  <si>
    <t>HEPB360824HQTRRR00</t>
  </si>
  <si>
    <t>BARTOLOME SABINO</t>
  </si>
  <si>
    <t>C1960</t>
  </si>
  <si>
    <t>BARTOLOME SABINO HERNANDEZ PEREZ</t>
  </si>
  <si>
    <t>HEPB360824</t>
  </si>
  <si>
    <t>PES-CAD-2556</t>
  </si>
  <si>
    <t>MAGA550815MQTLVS05</t>
  </si>
  <si>
    <t>M ASUNCION ADELINA</t>
  </si>
  <si>
    <t>C1961</t>
  </si>
  <si>
    <t>M ASUNCION ADELINA MALDONADO GUEVARA</t>
  </si>
  <si>
    <t>MAGA550815</t>
  </si>
  <si>
    <t>PES-CAD-2568</t>
  </si>
  <si>
    <t>MAOE551211HQTRLR11</t>
  </si>
  <si>
    <t>JOSE ERNESTO PUEBLITO</t>
  </si>
  <si>
    <t>C1962</t>
  </si>
  <si>
    <t>JOSE ERNESTO PUEBLITO MARTINEZ OLGUIN</t>
  </si>
  <si>
    <t>MAOE551211</t>
  </si>
  <si>
    <t>PES-CAD-2570</t>
  </si>
  <si>
    <t>MASL590418MQTRNR01</t>
  </si>
  <si>
    <t>C1963</t>
  </si>
  <si>
    <t>MARIA DE LOURDES MARTINEZ SANCHEZ</t>
  </si>
  <si>
    <t>MASL590418</t>
  </si>
  <si>
    <t>PES-CAD-2571</t>
  </si>
  <si>
    <t>MASL610710HQTRNS07</t>
  </si>
  <si>
    <t>CERRO DE LA SILLA</t>
  </si>
  <si>
    <t>C1964</t>
  </si>
  <si>
    <t>JOSE LUIS MARTINEZ SANCHEZ</t>
  </si>
  <si>
    <t>MASL610710</t>
  </si>
  <si>
    <t>PES-CAD-2578</t>
  </si>
  <si>
    <t>OUHJ711106HQTLRS09</t>
  </si>
  <si>
    <t>C1965</t>
  </si>
  <si>
    <t>JOSE DE JESUS OLGUIN HERNANDEZ</t>
  </si>
  <si>
    <t>OUHJ711106</t>
  </si>
  <si>
    <t>PES-CAD-2589</t>
  </si>
  <si>
    <t>RAPA350613HQTMJN00</t>
  </si>
  <si>
    <t>C1966</t>
  </si>
  <si>
    <t>ANTONIO RAMOS PAJARO</t>
  </si>
  <si>
    <t>RAPA350613</t>
  </si>
  <si>
    <t>PES-CAD-2590</t>
  </si>
  <si>
    <t>RAPH491018HQTMJL04</t>
  </si>
  <si>
    <t>J HILARIO</t>
  </si>
  <si>
    <t>C1967</t>
  </si>
  <si>
    <t>J HILARIO RAMOS PAJARO</t>
  </si>
  <si>
    <t>RAPH491018</t>
  </si>
  <si>
    <t>PES-CAD-2592</t>
  </si>
  <si>
    <t>RAPV390119HQTMJC02</t>
  </si>
  <si>
    <t>J HILARIO FRANCISCO</t>
  </si>
  <si>
    <t>C1968</t>
  </si>
  <si>
    <t>J HILARIO FRANCISCO RAMOS PAJARO</t>
  </si>
  <si>
    <t>RAPV390119</t>
  </si>
  <si>
    <t>PES-CAD-2593</t>
  </si>
  <si>
    <t>SAMM640222MQTLRR12</t>
  </si>
  <si>
    <t>C1969</t>
  </si>
  <si>
    <t>MARGARITA SALINAS MORALES</t>
  </si>
  <si>
    <t>SAMM640222</t>
  </si>
  <si>
    <t>PES-CAD-2594</t>
  </si>
  <si>
    <t>SABL600313MQTNSC01</t>
  </si>
  <si>
    <t>MARIA LUCINA</t>
  </si>
  <si>
    <t>C1970</t>
  </si>
  <si>
    <t>MARIA LUCINA SANCHEZ BASILIO</t>
  </si>
  <si>
    <t>SABL600313</t>
  </si>
  <si>
    <t>PES-CAD-2595</t>
  </si>
  <si>
    <t>SALF511027HQTNDL04</t>
  </si>
  <si>
    <t>FLORENCIO ANTONIO</t>
  </si>
  <si>
    <t>C1971</t>
  </si>
  <si>
    <t>FLORENCIO ANTONIO SANCHEZ LEDEZMA</t>
  </si>
  <si>
    <t>SALF511027</t>
  </si>
  <si>
    <t>PES-CAD-2494</t>
  </si>
  <si>
    <t>AECO660114HHGRLS04</t>
  </si>
  <si>
    <t>TOPACIO</t>
  </si>
  <si>
    <t>C1972</t>
  </si>
  <si>
    <t>OSCAR ARTEAGA CUELLAR</t>
  </si>
  <si>
    <t>AECO660114</t>
  </si>
  <si>
    <t>PES-CAD-2497</t>
  </si>
  <si>
    <t>BAHM390616MQTRRR00</t>
  </si>
  <si>
    <t>RUBI</t>
  </si>
  <si>
    <t>C1973</t>
  </si>
  <si>
    <t>MARIA BARRON HERNANDEZ</t>
  </si>
  <si>
    <t>BAHM390616</t>
  </si>
  <si>
    <t>PES-CAD-2499</t>
  </si>
  <si>
    <t>BAOG681112HQTRLR00</t>
  </si>
  <si>
    <t>C1974</t>
  </si>
  <si>
    <t>GREGORIO BARRON OLGUIN</t>
  </si>
  <si>
    <t>BAOG681112</t>
  </si>
  <si>
    <t>PES-CAD-2500</t>
  </si>
  <si>
    <t>BOAT470123HQTRLL05</t>
  </si>
  <si>
    <t>J TELESFORO POLICARPO</t>
  </si>
  <si>
    <t>C1975</t>
  </si>
  <si>
    <t>J TELESFORO POLICARPO BARRON OLGUIN</t>
  </si>
  <si>
    <t>BOAT470123</t>
  </si>
  <si>
    <t>PES-CAD-2501</t>
  </si>
  <si>
    <t>BAOP510519HQTRLD05</t>
  </si>
  <si>
    <t>PDERO DONACIANO</t>
  </si>
  <si>
    <t>C1976</t>
  </si>
  <si>
    <t>PDERO DONACIANO BARRON OLGUIN</t>
  </si>
  <si>
    <t>BAOP510519</t>
  </si>
  <si>
    <t>PES-CAD-2503</t>
  </si>
  <si>
    <t>BARM520712MQTRMR06</t>
  </si>
  <si>
    <t>MA MARCIANA</t>
  </si>
  <si>
    <t>REMIGIO</t>
  </si>
  <si>
    <t>C1977</t>
  </si>
  <si>
    <t>MA MARCIANA BARTOLO REMIGIO</t>
  </si>
  <si>
    <t>BARM520712</t>
  </si>
  <si>
    <t>PES-CAD-2504</t>
  </si>
  <si>
    <t>CABH390413HQTBRR23</t>
  </si>
  <si>
    <t>J HERMENEGILDO BENITO</t>
  </si>
  <si>
    <t>C1978</t>
  </si>
  <si>
    <t>J HERMENEGILDO BENITO CABELLO BARRON</t>
  </si>
  <si>
    <t>CABH390413</t>
  </si>
  <si>
    <t>PES-CAD-2505</t>
  </si>
  <si>
    <t>CABJ530624HQTBRN01</t>
  </si>
  <si>
    <t>C1979</t>
  </si>
  <si>
    <t>JUAN CABELLO BARRON</t>
  </si>
  <si>
    <t>CABJ530624</t>
  </si>
  <si>
    <t>PES-CAD-2506</t>
  </si>
  <si>
    <t>CAHT520208MQTBRR06</t>
  </si>
  <si>
    <t>MA TERESA ESCOLASTICA</t>
  </si>
  <si>
    <t>C1980</t>
  </si>
  <si>
    <t>MA TERESA ESCOLASTICA CABELLO HERNANDEZ</t>
  </si>
  <si>
    <t>CAHT520208</t>
  </si>
  <si>
    <t>PES-CAD-2509</t>
  </si>
  <si>
    <t>CARL430825HQTBDS04</t>
  </si>
  <si>
    <t>J LUIS CANDIDO</t>
  </si>
  <si>
    <t>C1981</t>
  </si>
  <si>
    <t>J LUIS CANDIDO CABELLO RODRIGUEZ</t>
  </si>
  <si>
    <t>CARL430825</t>
  </si>
  <si>
    <t>PES-CAD-2510</t>
  </si>
  <si>
    <t>CATL450502MQTBRZ05</t>
  </si>
  <si>
    <t>MA DE LA LUZ ISABEL</t>
  </si>
  <si>
    <t>C1982</t>
  </si>
  <si>
    <t>MA DE LA LUZ ISABEL CABELLO TERRAZAS</t>
  </si>
  <si>
    <t>CATL450502</t>
  </si>
  <si>
    <t>PES-CAD-2511</t>
  </si>
  <si>
    <t>CABP431204MQTBRD10</t>
  </si>
  <si>
    <t>J PEDRO CLEMENTE</t>
  </si>
  <si>
    <t>C1983</t>
  </si>
  <si>
    <t>J PEDRO CLEMENTE CABELLO BARRON</t>
  </si>
  <si>
    <t>CABP431204</t>
  </si>
  <si>
    <t>PES-CAD-2512</t>
  </si>
  <si>
    <t>CAHE710218MQTBRM09</t>
  </si>
  <si>
    <t>C1984</t>
  </si>
  <si>
    <t>EMMA CABELLO HERNANDEZ</t>
  </si>
  <si>
    <t>CAHE710218</t>
  </si>
  <si>
    <t>PES-CAD-2513</t>
  </si>
  <si>
    <t>CATN540104HQTBRC02</t>
  </si>
  <si>
    <t>NICANOR GONZALO</t>
  </si>
  <si>
    <t>AMATISTA</t>
  </si>
  <si>
    <t>C1985</t>
  </si>
  <si>
    <t>NICANOR GONZALO CABELLO TERRAZAS</t>
  </si>
  <si>
    <t>CATN540104</t>
  </si>
  <si>
    <t>PES-CAD-2514</t>
  </si>
  <si>
    <t>CUBD700313HQTLRM00</t>
  </si>
  <si>
    <t>C1986</t>
  </si>
  <si>
    <t>DOMINGO CUELLAR BARRON</t>
  </si>
  <si>
    <t>CUBD700313</t>
  </si>
  <si>
    <t>PES-CAD-2515</t>
  </si>
  <si>
    <t>CUBC590717MQTLRR08</t>
  </si>
  <si>
    <t>MA DEL CARMEN ANGELES</t>
  </si>
  <si>
    <t>C1987</t>
  </si>
  <si>
    <t>MA DEL CARMEN ANGELES CUELLAR BARRON</t>
  </si>
  <si>
    <t>CUBC590717</t>
  </si>
  <si>
    <t>PES-CAD-2516</t>
  </si>
  <si>
    <t>CUMD701220HQTLNV00</t>
  </si>
  <si>
    <t>J DAVID</t>
  </si>
  <si>
    <t>C1988</t>
  </si>
  <si>
    <t>J DAVID CUELLAR MANDUJANO</t>
  </si>
  <si>
    <t>CUMD701220</t>
  </si>
  <si>
    <t>PES-CAD-2517</t>
  </si>
  <si>
    <t>CUMF590206HQTLNS08</t>
  </si>
  <si>
    <t>C1989</t>
  </si>
  <si>
    <t>JOSE FAUSTINO CUELLAR MANDUJANO</t>
  </si>
  <si>
    <t>CUMF590206</t>
  </si>
  <si>
    <t>PES-CAD-2518</t>
  </si>
  <si>
    <t>CUNC491201MQTLVR19</t>
  </si>
  <si>
    <t>MA CARMEN PETRA</t>
  </si>
  <si>
    <t>C1990</t>
  </si>
  <si>
    <t>MA CARMEN PETRA CUELLAR NIEVES</t>
  </si>
  <si>
    <t>CUNC491201</t>
  </si>
  <si>
    <t>PES-CAD-2519</t>
  </si>
  <si>
    <t>CUMF620205HQTLNL08</t>
  </si>
  <si>
    <t>C1991</t>
  </si>
  <si>
    <t>JOSE FELIPE CUELLAR MANDUJANO</t>
  </si>
  <si>
    <t>CUMF620205</t>
  </si>
  <si>
    <t>PES-CAD-2520</t>
  </si>
  <si>
    <t>CUGJ680716MQTLTQ06</t>
  </si>
  <si>
    <t>JAQUELINA</t>
  </si>
  <si>
    <t>C1992</t>
  </si>
  <si>
    <t>JAQUELINA CUELLAR GUTIERREZ</t>
  </si>
  <si>
    <t>CUGJ680716</t>
  </si>
  <si>
    <t>PES-CAD-2521</t>
  </si>
  <si>
    <t>CURG720713HQTLMD04</t>
  </si>
  <si>
    <t>C1993</t>
  </si>
  <si>
    <t>J GUADALUPE CUELLAR RAMOS</t>
  </si>
  <si>
    <t>CURG720713</t>
  </si>
  <si>
    <t>PES-CAD-2522</t>
  </si>
  <si>
    <t>CURP690415MQTLMB08</t>
  </si>
  <si>
    <t>C1994</t>
  </si>
  <si>
    <t>MA DEL PUEBLITO CUELLAR RAMOS</t>
  </si>
  <si>
    <t>CURP690415</t>
  </si>
  <si>
    <t>PES-CAD-2531</t>
  </si>
  <si>
    <t>HEBV800414MQTRRR07</t>
  </si>
  <si>
    <t>OBSIDIANA</t>
  </si>
  <si>
    <t>L4</t>
  </si>
  <si>
    <t>C1995</t>
  </si>
  <si>
    <t>VERONICA HERNANDEZ BARRON</t>
  </si>
  <si>
    <t>HEBV800414</t>
  </si>
  <si>
    <t>PES-CAD-2535</t>
  </si>
  <si>
    <t>HEPH750721HQTRRC03</t>
  </si>
  <si>
    <t>HECTOR</t>
  </si>
  <si>
    <t>C1996</t>
  </si>
  <si>
    <t>HECTOR HERNANDEZ PEREZ</t>
  </si>
  <si>
    <t>HEPH750721</t>
  </si>
  <si>
    <t>PES-CAD-2551</t>
  </si>
  <si>
    <t>LIVR700524HQTNLB08</t>
  </si>
  <si>
    <t>C1997</t>
  </si>
  <si>
    <t>ROBERTO LINARES VILLANUEVA</t>
  </si>
  <si>
    <t>LIVR700524</t>
  </si>
  <si>
    <t>PES-CAD-2552</t>
  </si>
  <si>
    <t>LIVN670226HQTNLS06</t>
  </si>
  <si>
    <t>JOSE NESTOR</t>
  </si>
  <si>
    <t>C1998</t>
  </si>
  <si>
    <t>JOSE NESTOR LINARES VILLANUEVA</t>
  </si>
  <si>
    <t>LIVN670226</t>
  </si>
  <si>
    <t>PES-CAD-2557</t>
  </si>
  <si>
    <t>MACA590828MQTNBD02</t>
  </si>
  <si>
    <t>MA ADELINA FAUSTA</t>
  </si>
  <si>
    <t>C1999</t>
  </si>
  <si>
    <t>MA ADELINA FAUSTA MANDUJANO CABELLO</t>
  </si>
  <si>
    <t>MACA590828</t>
  </si>
  <si>
    <t>PES-CAD-2558</t>
  </si>
  <si>
    <t>MACL690510MQTNLN08</t>
  </si>
  <si>
    <t>MA LEONOR</t>
  </si>
  <si>
    <t>SODOLITA</t>
  </si>
  <si>
    <t>C2000</t>
  </si>
  <si>
    <t>MA LEONOR MANDUJANO CUELLAR</t>
  </si>
  <si>
    <t>MACL690510</t>
  </si>
  <si>
    <t>PES-CAD-2559</t>
  </si>
  <si>
    <t>MAGN331201MQTNTT09</t>
  </si>
  <si>
    <t>M NATALIA GILBERTA</t>
  </si>
  <si>
    <t>C2001</t>
  </si>
  <si>
    <t>M NATALIA GILBERTA MANDUJANO GUTIERREZ</t>
  </si>
  <si>
    <t>MAGN331201</t>
  </si>
  <si>
    <t>PES-CAD-2562</t>
  </si>
  <si>
    <t>MAOV511103HQTNLL04</t>
  </si>
  <si>
    <t>VALENTIN DOLORES</t>
  </si>
  <si>
    <t>C2002</t>
  </si>
  <si>
    <t>VALENTIN DOLORES MANDUJANO OLGUIN</t>
  </si>
  <si>
    <t>MAOV511103</t>
  </si>
  <si>
    <t>PES-CAD-2563</t>
  </si>
  <si>
    <t>MAHE490224MQTNRS02</t>
  </si>
  <si>
    <t>M ESTHER GABRIELA</t>
  </si>
  <si>
    <t>C2003</t>
  </si>
  <si>
    <t>M ESTHER GABRIELA MANDUJANO HERNANDEZ</t>
  </si>
  <si>
    <t>MAHE490224</t>
  </si>
  <si>
    <t>PES-CAD-2564</t>
  </si>
  <si>
    <t>MAEF570507HQTRSL10</t>
  </si>
  <si>
    <t>JOSE FLAVIO DIONICIO</t>
  </si>
  <si>
    <t>C2004</t>
  </si>
  <si>
    <t>JOSE FLAVIO DIONICIO MARTINEZ ESTRADA</t>
  </si>
  <si>
    <t>MAEF570507</t>
  </si>
  <si>
    <t>PES-CAD-2567</t>
  </si>
  <si>
    <t>MAOE680718MQTRLS01</t>
  </si>
  <si>
    <t>MA ESTER</t>
  </si>
  <si>
    <t>C2005</t>
  </si>
  <si>
    <t>MA ESTER MARTINEZ OLGUIN</t>
  </si>
  <si>
    <t>MAOE680718</t>
  </si>
  <si>
    <t>PES-CAD-2576</t>
  </si>
  <si>
    <t>OUBM350518HQTLRN02</t>
  </si>
  <si>
    <t>C2006</t>
  </si>
  <si>
    <t>MANUEL OLGUIN BARRON</t>
  </si>
  <si>
    <t>OUBM350518</t>
  </si>
  <si>
    <t>PES-CAD-2577</t>
  </si>
  <si>
    <t>OUCC620919HQTLLC01</t>
  </si>
  <si>
    <t>JOSE CECILIO</t>
  </si>
  <si>
    <t>C2007</t>
  </si>
  <si>
    <t>JOSE CECILIO OLGUIN CUELLAR</t>
  </si>
  <si>
    <t>OUCC620919</t>
  </si>
  <si>
    <t>PES-CAD-2579</t>
  </si>
  <si>
    <t>OUIV530326HQTLBC09</t>
  </si>
  <si>
    <t>C2008</t>
  </si>
  <si>
    <t>J VICENTE OLGUIN IBARRA</t>
  </si>
  <si>
    <t>OUIV530326</t>
  </si>
  <si>
    <t>PES-CAD-2580</t>
  </si>
  <si>
    <t>OUIJ641222HQTLBV02</t>
  </si>
  <si>
    <t>C2009</t>
  </si>
  <si>
    <t>JAVIER OLGUIN IBARRA</t>
  </si>
  <si>
    <t>OUIJ641222</t>
  </si>
  <si>
    <t>PES-CAD-2581</t>
  </si>
  <si>
    <t>OUIC551025HQTLBR05</t>
  </si>
  <si>
    <t>JOSE CRISPIN</t>
  </si>
  <si>
    <t>C2010</t>
  </si>
  <si>
    <t>JOSE CRISPIN OLGUIN IBARRA</t>
  </si>
  <si>
    <t>OUIC551025</t>
  </si>
  <si>
    <t>PES-CAD-2582</t>
  </si>
  <si>
    <t>OUIM670604MQTLBR00</t>
  </si>
  <si>
    <t>MARIA MARTINA</t>
  </si>
  <si>
    <t>C2011</t>
  </si>
  <si>
    <t>MARIA MARTINA OLGUIN IBARRA</t>
  </si>
  <si>
    <t>OUIM670604</t>
  </si>
  <si>
    <t>PES-CAD-2583</t>
  </si>
  <si>
    <t>OUIU770616HQTLBR03</t>
  </si>
  <si>
    <t>URIEL</t>
  </si>
  <si>
    <t>C2012</t>
  </si>
  <si>
    <t>URIEL OLGUIN IBARRA</t>
  </si>
  <si>
    <t>OUIU770616</t>
  </si>
  <si>
    <t>PES-CAD-2587</t>
  </si>
  <si>
    <t>OISC680830MQTNLR06</t>
  </si>
  <si>
    <t>C2013</t>
  </si>
  <si>
    <t>CRISTINA ONTIVEROS SALINAS</t>
  </si>
  <si>
    <t>OISC680830</t>
  </si>
  <si>
    <t>PES-CAD-2591</t>
  </si>
  <si>
    <t>RAPL460927MQTMJZ00</t>
  </si>
  <si>
    <t>MARIA LUZ</t>
  </si>
  <si>
    <t>C2014</t>
  </si>
  <si>
    <t>MARIA LUZ RAMOS PAJARO</t>
  </si>
  <si>
    <t>RAPL460927</t>
  </si>
  <si>
    <t>PES-CAD-2598</t>
  </si>
  <si>
    <t>VIJC300213MQTLMT05</t>
  </si>
  <si>
    <t>CATALINA FLORENCIA</t>
  </si>
  <si>
    <t>C2015</t>
  </si>
  <si>
    <t>CATALINA FLORENCIA VILLANUEVA JAIMES</t>
  </si>
  <si>
    <t>VIJC300213</t>
  </si>
  <si>
    <t>PES-CAD-2538</t>
  </si>
  <si>
    <t>HEFR730130MQTRBS02</t>
  </si>
  <si>
    <t>ROSA ANGELICA</t>
  </si>
  <si>
    <t>PEÑUELA</t>
  </si>
  <si>
    <t>C2016</t>
  </si>
  <si>
    <t>ROSA ANGELICA HERRERA FABIAN</t>
  </si>
  <si>
    <t>HEFR730130</t>
  </si>
  <si>
    <t>PES-CAD-2537</t>
  </si>
  <si>
    <t>HEFS710506MQTRBS05</t>
  </si>
  <si>
    <t>ASUNCION HERNANDEZ M</t>
  </si>
  <si>
    <t>FUNDADORES III</t>
  </si>
  <si>
    <t>C2017</t>
  </si>
  <si>
    <t>SUSANA HERNANDEZ FABIAN</t>
  </si>
  <si>
    <t>HEFS710506</t>
  </si>
  <si>
    <t>PES-CAD-2599</t>
  </si>
  <si>
    <t>BACL771026HQTRBC13</t>
  </si>
  <si>
    <t>JOSE LUCIANO</t>
  </si>
  <si>
    <t>C2018</t>
  </si>
  <si>
    <t>JOSE LUCIANO BARRON CABELLO</t>
  </si>
  <si>
    <t>BACL771026</t>
  </si>
  <si>
    <t>PES-CAD-2600</t>
  </si>
  <si>
    <t>BAID800622HQTRBV08</t>
  </si>
  <si>
    <t>C2019</t>
  </si>
  <si>
    <t>DAVID BARRON IBARRA</t>
  </si>
  <si>
    <t>BAID800622</t>
  </si>
  <si>
    <t>PES-CAD-2601</t>
  </si>
  <si>
    <t>BAIJ820217HQTRBV01</t>
  </si>
  <si>
    <t>C2020</t>
  </si>
  <si>
    <t>JUVENAL BARRON IBARRA</t>
  </si>
  <si>
    <t>BAIJ820217</t>
  </si>
  <si>
    <t>PES-CAD-2603</t>
  </si>
  <si>
    <t>CAHJ451204HQTBRS07</t>
  </si>
  <si>
    <t>J JESUS SEBASTIAN</t>
  </si>
  <si>
    <t>C2021</t>
  </si>
  <si>
    <t>J JESUS SEBASTIAN CABELLO HERNANDEZ</t>
  </si>
  <si>
    <t>CAHJ451204</t>
  </si>
  <si>
    <t>PES-CAD-2604</t>
  </si>
  <si>
    <t>FORI420321MQTLNN10</t>
  </si>
  <si>
    <t>C2022</t>
  </si>
  <si>
    <t>MA INES FLORES RINCON</t>
  </si>
  <si>
    <t>FORI420321</t>
  </si>
  <si>
    <t>PES-CAD-2606</t>
  </si>
  <si>
    <t>GUCA680310HQTTLL00</t>
  </si>
  <si>
    <t>J ALEJANDRO</t>
  </si>
  <si>
    <t>C2023</t>
  </si>
  <si>
    <t>J ALEJANDRO GUTIERREZ CUELLAR</t>
  </si>
  <si>
    <t>GUCA680310</t>
  </si>
  <si>
    <t>PES-CAD-2607</t>
  </si>
  <si>
    <t>MARI331117HQTNSG05</t>
  </si>
  <si>
    <t>EANCHO</t>
  </si>
  <si>
    <t>C2024</t>
  </si>
  <si>
    <t>IGNACIO MANDUJANO RESENDIZ</t>
  </si>
  <si>
    <t>MARI331117</t>
  </si>
  <si>
    <t>PES-CAD-2608</t>
  </si>
  <si>
    <t>MAES591125HQTRSM03</t>
  </si>
  <si>
    <t>C2025</t>
  </si>
  <si>
    <t>JOSE MANUEL MARTINEZ ESTRADA</t>
  </si>
  <si>
    <t>MAES591125</t>
  </si>
  <si>
    <t>PES-CAD-2605</t>
  </si>
  <si>
    <t>GUVM510524HQTRLR06</t>
  </si>
  <si>
    <t>MARCIANO ISAAC</t>
  </si>
  <si>
    <t>PEÑA COLORADA</t>
  </si>
  <si>
    <t>C2026</t>
  </si>
  <si>
    <t>MARCIANO ISAAC GUERRERO VELAZQUEZ</t>
  </si>
  <si>
    <t>GUVM510524</t>
  </si>
  <si>
    <t>PES-CAD-2612</t>
  </si>
  <si>
    <t>TOCD410329MQTVRL05</t>
  </si>
  <si>
    <t>C2027</t>
  </si>
  <si>
    <t>MA DOLORES TOVAR CARRILLO</t>
  </si>
  <si>
    <t>TOCD410329</t>
  </si>
  <si>
    <t>PES-CAD-3268</t>
  </si>
  <si>
    <t>OIVJ800124HQTNLN05</t>
  </si>
  <si>
    <t>C2028</t>
  </si>
  <si>
    <t>JOSE JUAN ONTIVEROS VELAZQUEZ</t>
  </si>
  <si>
    <t>OIVJ800124</t>
  </si>
  <si>
    <t>PES-CAD-2602</t>
  </si>
  <si>
    <t>CXCA740530HQTBPR01</t>
  </si>
  <si>
    <t>ARTEMIO</t>
  </si>
  <si>
    <t>HILARIO CARRILLO</t>
  </si>
  <si>
    <t>C2029</t>
  </si>
  <si>
    <t>ARTEMIO CABELLO CAPETILLO</t>
  </si>
  <si>
    <t>CXCA740530</t>
  </si>
  <si>
    <t>PES-CAD-2615</t>
  </si>
  <si>
    <t>EIGF690215HQTLVL02</t>
  </si>
  <si>
    <t>EJIDO PATRIA</t>
  </si>
  <si>
    <t>LOS ALAMOS</t>
  </si>
  <si>
    <t>C2030</t>
  </si>
  <si>
    <t>FLORENCIO ELIAS GUEVARA</t>
  </si>
  <si>
    <t>EIGF690215</t>
  </si>
  <si>
    <t>PES-CAD-2616</t>
  </si>
  <si>
    <t>EIGP760608MQTLVR00</t>
  </si>
  <si>
    <t>C2031</t>
  </si>
  <si>
    <t>PUREZA ELIAS GUEVARA</t>
  </si>
  <si>
    <t>EIGP760608</t>
  </si>
  <si>
    <t>PES-CAD-2613</t>
  </si>
  <si>
    <t>AUMA731020HQTGLN04</t>
  </si>
  <si>
    <t>AVENIDA DE LOS ALAMOS</t>
  </si>
  <si>
    <t>C2032</t>
  </si>
  <si>
    <t>JOSE ANTONIO AGUILAR MOLINA</t>
  </si>
  <si>
    <t>AUMA731020</t>
  </si>
  <si>
    <t>PES-CAD-2614</t>
  </si>
  <si>
    <t>CAVJ710110HQTRRV02</t>
  </si>
  <si>
    <t>C2033</t>
  </si>
  <si>
    <t>JAVIER CARRILLO VARGAS</t>
  </si>
  <si>
    <t>CAVJ710110</t>
  </si>
  <si>
    <t>PES-CAD-2617</t>
  </si>
  <si>
    <t>GUAA650609HQTTYN05</t>
  </si>
  <si>
    <t>JOSE ANTONIO MARIO</t>
  </si>
  <si>
    <t>AYALA</t>
  </si>
  <si>
    <t>C2034</t>
  </si>
  <si>
    <t>JOSE ANTONIO MARIO GUTIERREZ AYALA</t>
  </si>
  <si>
    <t>GUAA650609</t>
  </si>
  <si>
    <t>PES-CAD-2618</t>
  </si>
  <si>
    <t>GUBA680407HQTTRR03</t>
  </si>
  <si>
    <t>ARTURO</t>
  </si>
  <si>
    <t>C2035</t>
  </si>
  <si>
    <t>ARTURO GUTIERREZ BARRERA</t>
  </si>
  <si>
    <t>GUBA680407</t>
  </si>
  <si>
    <t>PES-CAD-2619</t>
  </si>
  <si>
    <t>GUCL691007HQTTMS02</t>
  </si>
  <si>
    <t>J LUIS</t>
  </si>
  <si>
    <t>C2036</t>
  </si>
  <si>
    <t>J LUIS GUTIERREZ CAMACHO</t>
  </si>
  <si>
    <t>GUCL691007</t>
  </si>
  <si>
    <t>PES-CAD-2620</t>
  </si>
  <si>
    <t>GUEC620716HQTTLR07</t>
  </si>
  <si>
    <t>SAUCE</t>
  </si>
  <si>
    <t>C2037</t>
  </si>
  <si>
    <t>JOSE CARMEN GUTIERREZ ELIAS</t>
  </si>
  <si>
    <t>GUEC620716</t>
  </si>
  <si>
    <t>PES-CAD-2621</t>
  </si>
  <si>
    <t>GUMA380613HQTTNN08</t>
  </si>
  <si>
    <t>J ANTONIO FELIX</t>
  </si>
  <si>
    <t>C2038</t>
  </si>
  <si>
    <t>J ANTONIO FELIX GUTIERREZ MONTOYA</t>
  </si>
  <si>
    <t>GUMA380613</t>
  </si>
  <si>
    <t>PES-CAD-2622</t>
  </si>
  <si>
    <t>GURJ360920HQTTSV06</t>
  </si>
  <si>
    <t>C2039</t>
  </si>
  <si>
    <t>JUVENCIO GUTIERREZ RESENDIZ</t>
  </si>
  <si>
    <t>GURJ360920</t>
  </si>
  <si>
    <t>PES-CAD-2623</t>
  </si>
  <si>
    <t>GURC400503MQTTSR12</t>
  </si>
  <si>
    <t>MA CRUZ</t>
  </si>
  <si>
    <t>C2040</t>
  </si>
  <si>
    <t>MA CRUZ GUTIERREZ RESENDIZ</t>
  </si>
  <si>
    <t>GURC400503</t>
  </si>
  <si>
    <t>PES-CAD-2624</t>
  </si>
  <si>
    <t>MAGF730227HQTRTR02</t>
  </si>
  <si>
    <t>DE LOS SAUCES</t>
  </si>
  <si>
    <t>EL ENCINO</t>
  </si>
  <si>
    <t>C2041</t>
  </si>
  <si>
    <t>FRANCISCO MARTINEZ GUTIERREZ</t>
  </si>
  <si>
    <t>MAGF730227</t>
  </si>
  <si>
    <t>PES-CAD-2625</t>
  </si>
  <si>
    <t>MOGL711030HQTNTN06</t>
  </si>
  <si>
    <t>C2042</t>
  </si>
  <si>
    <t>LEONCIO MONTOYA GUTIERREZ</t>
  </si>
  <si>
    <t>MOGL711030</t>
  </si>
  <si>
    <t>PES-CAD-2626</t>
  </si>
  <si>
    <t>REMV510521HQTSQC05</t>
  </si>
  <si>
    <t>VICTORIO</t>
  </si>
  <si>
    <t>C2043</t>
  </si>
  <si>
    <t>VICTORIO RESENDIZ MAQUEDA</t>
  </si>
  <si>
    <t>REMV510521</t>
  </si>
  <si>
    <t>PES-CAD-2627</t>
  </si>
  <si>
    <t>RECG570619MQTSMD01</t>
  </si>
  <si>
    <t>GAUDENCIA</t>
  </si>
  <si>
    <t>C2044</t>
  </si>
  <si>
    <t>GAUDENCIA RESENDIZ CAMACHO</t>
  </si>
  <si>
    <t>RECG570619</t>
  </si>
  <si>
    <t>PES-CAD-2628</t>
  </si>
  <si>
    <t>RESF661231MQTSLL07</t>
  </si>
  <si>
    <t>MA FLORA</t>
  </si>
  <si>
    <t>C2045</t>
  </si>
  <si>
    <t>MA FLORA RESENDIZ SALINAS</t>
  </si>
  <si>
    <t>RESF661231</t>
  </si>
  <si>
    <t>PES-CAD-2638</t>
  </si>
  <si>
    <t>IAFL500819HQTBLS01</t>
  </si>
  <si>
    <t>LOS QUIOTES</t>
  </si>
  <si>
    <t>C2046</t>
  </si>
  <si>
    <t>JOSE LUIS IBARRA FLORES</t>
  </si>
  <si>
    <t>IAFL500819</t>
  </si>
  <si>
    <t>PES-CAD-2632</t>
  </si>
  <si>
    <t>GUBJ710929HQTTLQ03</t>
  </si>
  <si>
    <t>C2047</t>
  </si>
  <si>
    <t>JOAQUIN GUTIERREZ BALTAZAR</t>
  </si>
  <si>
    <t>GUBJ710929</t>
  </si>
  <si>
    <t>PES-CAD-2634</t>
  </si>
  <si>
    <t>GUSD411211HQTTNM01</t>
  </si>
  <si>
    <t>J DAMASO GUADALUPE</t>
  </si>
  <si>
    <t>C2048</t>
  </si>
  <si>
    <t>J DAMASO GUADALUPE GUTIERREZ SANCHEZ</t>
  </si>
  <si>
    <t>GUSD411211</t>
  </si>
  <si>
    <t>PES-CAD-2639</t>
  </si>
  <si>
    <t>IAHS551009MQTBRR05</t>
  </si>
  <si>
    <t>MARIA SARA MARGARITA</t>
  </si>
  <si>
    <t>C2049</t>
  </si>
  <si>
    <t>MARIA SARA MARGARITA IBARRA HERNANDEZ</t>
  </si>
  <si>
    <t>IAHS551009</t>
  </si>
  <si>
    <t>PES-CAD-2650</t>
  </si>
  <si>
    <t>RASS380918MQTMLF06</t>
  </si>
  <si>
    <t>MA SOFIA FAUSTA</t>
  </si>
  <si>
    <t>C2050</t>
  </si>
  <si>
    <t>MA SOFIA FAUSTA RAMOS SALINAS</t>
  </si>
  <si>
    <t>RASS380918</t>
  </si>
  <si>
    <t>PES-CAD-2635</t>
  </si>
  <si>
    <t>HEBG541213HQTRRD19</t>
  </si>
  <si>
    <t>J GUADALUPE BARTOLO</t>
  </si>
  <si>
    <t>C2051</t>
  </si>
  <si>
    <t>J GUADALUPE BARTOLO HERNANDEZ BERMUDEZ</t>
  </si>
  <si>
    <t>HEBG541213</t>
  </si>
  <si>
    <t>PES-CAD-2636</t>
  </si>
  <si>
    <t>HEBD590122MQTRRM06</t>
  </si>
  <si>
    <t>MA DOMINGA ELVIRA</t>
  </si>
  <si>
    <t>C2052</t>
  </si>
  <si>
    <t>MA DOMINGA ELVIRA HERNANDEZ BERMUDEZ</t>
  </si>
  <si>
    <t>HEBD590122</t>
  </si>
  <si>
    <t>PES-CAD-2647</t>
  </si>
  <si>
    <t>RANO670326MQTMVF03</t>
  </si>
  <si>
    <t>C2053</t>
  </si>
  <si>
    <t>MARIA OFELIA RAMOS NIEVES</t>
  </si>
  <si>
    <t>RANO670326</t>
  </si>
  <si>
    <t>PES-CAD-2654</t>
  </si>
  <si>
    <t>RAMC600916MQTMRT00</t>
  </si>
  <si>
    <t>MA CATALINA MARGARITA</t>
  </si>
  <si>
    <t>C2054</t>
  </si>
  <si>
    <t>MA CATALINA MARGARITA RAMOS MARTINEZ</t>
  </si>
  <si>
    <t>RAMC600916</t>
  </si>
  <si>
    <t>PES-CAD-2629</t>
  </si>
  <si>
    <t>BEGA610424HQTRDL01</t>
  </si>
  <si>
    <t>JOSE ALEJANDRO JAIME</t>
  </si>
  <si>
    <t>GUDINO</t>
  </si>
  <si>
    <t>1RO DE MAYO</t>
  </si>
  <si>
    <t>C2055</t>
  </si>
  <si>
    <t>JOSE ALEJANDRO JAIME BERMUDEZ GUDINO</t>
  </si>
  <si>
    <t>BEGA610424</t>
  </si>
  <si>
    <t>PES-CAD-2630</t>
  </si>
  <si>
    <t>BEHJ740126HQTRRN06</t>
  </si>
  <si>
    <t>PEÑUELAS</t>
  </si>
  <si>
    <t>C2056</t>
  </si>
  <si>
    <t>JUAN BERMUDEZ HERNANDEZ</t>
  </si>
  <si>
    <t>BEHJ740126</t>
  </si>
  <si>
    <t>PES-CAD-2631</t>
  </si>
  <si>
    <t>BELJ510930HQTRRR00</t>
  </si>
  <si>
    <t>JERONIMO LEODEGARIO</t>
  </si>
  <si>
    <t>C2057</t>
  </si>
  <si>
    <t>JERONIMO LEODEGARIO BERMUDEZ LARA</t>
  </si>
  <si>
    <t>BELJ510930</t>
  </si>
  <si>
    <t>PES-CAD-2633</t>
  </si>
  <si>
    <t>GULP570409MQTTPB01</t>
  </si>
  <si>
    <t>MARIA PUEBLITO</t>
  </si>
  <si>
    <t>C2058</t>
  </si>
  <si>
    <t>MARIA PUEBLITO GUTIERREZ LOPEZ</t>
  </si>
  <si>
    <t>GULP570409</t>
  </si>
  <si>
    <t>PES-CAD-2637</t>
  </si>
  <si>
    <t>HERC441025HQTRMR22</t>
  </si>
  <si>
    <t>J CRISANTO SIMON</t>
  </si>
  <si>
    <t>C2059</t>
  </si>
  <si>
    <t>J CRISANTO SIMON HERNANDEZ RAMOS</t>
  </si>
  <si>
    <t>HERC441025</t>
  </si>
  <si>
    <t>PES-CAD-2640</t>
  </si>
  <si>
    <t>MOVJ460130HQTRGN17</t>
  </si>
  <si>
    <t>J JUAN CIRILO</t>
  </si>
  <si>
    <t>C2060</t>
  </si>
  <si>
    <t>J JUAN CIRILO MORALES VEGA</t>
  </si>
  <si>
    <t>MOVJ460130</t>
  </si>
  <si>
    <t>PES-CAD-2641</t>
  </si>
  <si>
    <t>NIHE610113HQTVRL03</t>
  </si>
  <si>
    <t>J ELPIDIO PABLO</t>
  </si>
  <si>
    <t>C2061</t>
  </si>
  <si>
    <t>J ELPIDIO PABLO NIEVES HERNANDEZ</t>
  </si>
  <si>
    <t>NIHE610113</t>
  </si>
  <si>
    <t>PES-CAD-2642</t>
  </si>
  <si>
    <t>NIHT550811HQTVRR05</t>
  </si>
  <si>
    <t>JOSE TAURINO BARTOLOME</t>
  </si>
  <si>
    <t>C2062</t>
  </si>
  <si>
    <t>JOSE TAURINO BARTOLOME NIEVES HERNANDEZ</t>
  </si>
  <si>
    <t>NIHT550811</t>
  </si>
  <si>
    <t>PES-CAD-2643</t>
  </si>
  <si>
    <t>RABA710120HQTMCR01</t>
  </si>
  <si>
    <t>C2063</t>
  </si>
  <si>
    <t>ARTURO RAMOS BECERRA</t>
  </si>
  <si>
    <t>RABA710120</t>
  </si>
  <si>
    <t>PES-CAD-2644</t>
  </si>
  <si>
    <t>RALA601029HQTMRR02</t>
  </si>
  <si>
    <t>C2064</t>
  </si>
  <si>
    <t>ARMANDO RAMOS LARA</t>
  </si>
  <si>
    <t>RALA601029</t>
  </si>
  <si>
    <t>PES-CAD-2645</t>
  </si>
  <si>
    <t>RAMM531229HQTMRG05</t>
  </si>
  <si>
    <t>C2065</t>
  </si>
  <si>
    <t>MIGUEL RAMOS MARTINEZ</t>
  </si>
  <si>
    <t>RAMM531229</t>
  </si>
  <si>
    <t>PES-CAD-2646</t>
  </si>
  <si>
    <t>RAND440626HQTMVM06</t>
  </si>
  <si>
    <t>J DOMINGO PEDRO</t>
  </si>
  <si>
    <t>C2066</t>
  </si>
  <si>
    <t>J DOMINGO PEDRO RAMOS NIEVES</t>
  </si>
  <si>
    <t>RAND440626</t>
  </si>
  <si>
    <t>PES-CAD-2648</t>
  </si>
  <si>
    <t>RARA660613HQTMMN01</t>
  </si>
  <si>
    <t>C2067</t>
  </si>
  <si>
    <t>ANTONIO RAMOS RAMOS</t>
  </si>
  <si>
    <t>RARA660613</t>
  </si>
  <si>
    <t>PES-CAD-2649</t>
  </si>
  <si>
    <t>RARN500612HQTMMB03</t>
  </si>
  <si>
    <t>J NABOR GUILLERMO</t>
  </si>
  <si>
    <t>C2068</t>
  </si>
  <si>
    <t>J NABOR GUILLERMO RAMOS RAMOS</t>
  </si>
  <si>
    <t>RARN500612</t>
  </si>
  <si>
    <t>PES-CAD-2651</t>
  </si>
  <si>
    <t>RALA630611HQTMRN06</t>
  </si>
  <si>
    <t>C2069</t>
  </si>
  <si>
    <t>JOSE ANTONIO CIRO RAMOS LARA</t>
  </si>
  <si>
    <t>RALA630611</t>
  </si>
  <si>
    <t>PES-CAD-2652</t>
  </si>
  <si>
    <t>SAAI550419HQTNGG14</t>
  </si>
  <si>
    <t>JOSE IGNACIO LEON</t>
  </si>
  <si>
    <t>AGUILLON</t>
  </si>
  <si>
    <t>C2070</t>
  </si>
  <si>
    <t>JOSE IGNACIO LEON SANCHEZ AGUILLON</t>
  </si>
  <si>
    <t>SAAI550419</t>
  </si>
  <si>
    <t>PES-CAD-2653</t>
  </si>
  <si>
    <t>RARD471229HQTMMV02</t>
  </si>
  <si>
    <t>CRISTOBAL COLON</t>
  </si>
  <si>
    <t>C2071</t>
  </si>
  <si>
    <t>DAVID RAMOS RAMOS</t>
  </si>
  <si>
    <t>RARD471229</t>
  </si>
  <si>
    <t>PES-CAD-2677</t>
  </si>
  <si>
    <t>LEHM850902HQTDRR02</t>
  </si>
  <si>
    <t>21 DE MARZO</t>
  </si>
  <si>
    <t>COLINAS DE MENCHACA</t>
  </si>
  <si>
    <t>CERRO DEL PEÑON SNM 27-L</t>
  </si>
  <si>
    <t>C2072</t>
  </si>
  <si>
    <t>MARIANO LEDESMA HERNANDEZ</t>
  </si>
  <si>
    <t>LEHM850902</t>
  </si>
  <si>
    <t>PES-CAD-2676</t>
  </si>
  <si>
    <t>HUMF520822HQTRRL08</t>
  </si>
  <si>
    <t>CASA 15 B AILITOS</t>
  </si>
  <si>
    <t>C2073</t>
  </si>
  <si>
    <t>FELIPE HURTADO MARTINEZ</t>
  </si>
  <si>
    <t>HUMF520822</t>
  </si>
  <si>
    <t>PES-CAD-2679</t>
  </si>
  <si>
    <t>MABD671222MQTRSL02</t>
  </si>
  <si>
    <t>M DOLORES</t>
  </si>
  <si>
    <t>C2074</t>
  </si>
  <si>
    <t>M DOLORES MARTINEZ BASALDUA</t>
  </si>
  <si>
    <t>MABD671222</t>
  </si>
  <si>
    <t>PES-CAD-2683</t>
  </si>
  <si>
    <t>MALP440601HQTRDB05</t>
  </si>
  <si>
    <t>C2075</t>
  </si>
  <si>
    <t>PABLO MARTINEZ LEDESMA</t>
  </si>
  <si>
    <t>MALP440601</t>
  </si>
  <si>
    <t>PES-CAD-2655</t>
  </si>
  <si>
    <t>AUBM650924MQTGRR02</t>
  </si>
  <si>
    <t>MARIA MERCED</t>
  </si>
  <si>
    <t>JOSE ORTIZ DE DOMINGUEZ</t>
  </si>
  <si>
    <t>C2076</t>
  </si>
  <si>
    <t>MARIA MERCED AGUILAR BARRERA</t>
  </si>
  <si>
    <t>AUBM650924</t>
  </si>
  <si>
    <t>PES-CAD-2656</t>
  </si>
  <si>
    <t>GOVS470908HQTMLR09</t>
  </si>
  <si>
    <t>C2077</t>
  </si>
  <si>
    <t>SERGIO GOMEZ VALENCIA</t>
  </si>
  <si>
    <t>GOVS470908</t>
  </si>
  <si>
    <t>PES-CAD-2657</t>
  </si>
  <si>
    <t>GULR441105HQTVDD07</t>
  </si>
  <si>
    <t>C2078</t>
  </si>
  <si>
    <t>RODOLFO GUEVARA LEDEZMA</t>
  </si>
  <si>
    <t>GULR441105</t>
  </si>
  <si>
    <t>PES-CAD-2658</t>
  </si>
  <si>
    <t>GUSM750119HQTVNG01</t>
  </si>
  <si>
    <t>C2079</t>
  </si>
  <si>
    <t>MIGUEL GUEVARA SANCHEZ</t>
  </si>
  <si>
    <t>GUSM750119</t>
  </si>
  <si>
    <t>PES-CAD-2660</t>
  </si>
  <si>
    <t>GUVF561031HQTVLR06</t>
  </si>
  <si>
    <t>J FRANCISCO JAVIER</t>
  </si>
  <si>
    <t>C2080</t>
  </si>
  <si>
    <t>J FRANCISCO JAVIER GUEVARA VALDEZ</t>
  </si>
  <si>
    <t>GUVF561031</t>
  </si>
  <si>
    <t>PES-CAD-2661</t>
  </si>
  <si>
    <t>GUVJ660430HQTVLM07</t>
  </si>
  <si>
    <t>J JAIME ENCARNACION</t>
  </si>
  <si>
    <t>C2081</t>
  </si>
  <si>
    <t>J JAIME ENCARNACION GUEVARA VALDEZ</t>
  </si>
  <si>
    <t>GUVJ660430</t>
  </si>
  <si>
    <t>PES-CAD-2662</t>
  </si>
  <si>
    <t>GUVJ660713HQTVLL00</t>
  </si>
  <si>
    <t>JOSE JOEL ANTONIO</t>
  </si>
  <si>
    <t>C2082</t>
  </si>
  <si>
    <t>JOSE JOEL ANTONIO GUEVARA VALDEZ</t>
  </si>
  <si>
    <t>GUVJ660713</t>
  </si>
  <si>
    <t>PES-CAD-2663</t>
  </si>
  <si>
    <t>GUVM600528MQTVLG05</t>
  </si>
  <si>
    <t>MARIA MAGDALENA</t>
  </si>
  <si>
    <t>C2083</t>
  </si>
  <si>
    <t>MARIA MAGDALENA GUEVARA VALDEZ</t>
  </si>
  <si>
    <t>GUVM600528</t>
  </si>
  <si>
    <t>PES-CAD-2664</t>
  </si>
  <si>
    <t>GUVR700415HQTVLB04</t>
  </si>
  <si>
    <t>C2084</t>
  </si>
  <si>
    <t>RUBEN GUEVARA VALDEZ</t>
  </si>
  <si>
    <t>GUVR700415</t>
  </si>
  <si>
    <t>PES-CAD-2665</t>
  </si>
  <si>
    <t>GURA960515HQTVVN01</t>
  </si>
  <si>
    <t>C2085</t>
  </si>
  <si>
    <t>JOSE ANDRES GUEVARA RIVERA</t>
  </si>
  <si>
    <t>GURA960515</t>
  </si>
  <si>
    <t>PES-CAD-2666</t>
  </si>
  <si>
    <t>GUVA580909HQTVLN01</t>
  </si>
  <si>
    <t>C2086</t>
  </si>
  <si>
    <t>JOSE ANGEL GUEVARA VALDEZ</t>
  </si>
  <si>
    <t>GUVA580909</t>
  </si>
  <si>
    <t>PES-CAD-2667</t>
  </si>
  <si>
    <t>GUHM760929HQTLRG07</t>
  </si>
  <si>
    <t>JOSE MIGUEL JESUS</t>
  </si>
  <si>
    <t>GUILLEN</t>
  </si>
  <si>
    <t>C2087</t>
  </si>
  <si>
    <t>JOSE MIGUEL JESUS GUILLEN HERNANDEZ</t>
  </si>
  <si>
    <t>GUHM760929</t>
  </si>
  <si>
    <t>PES-CAD-2668</t>
  </si>
  <si>
    <t>GULJ570813HQTLDS09</t>
  </si>
  <si>
    <t>C2088</t>
  </si>
  <si>
    <t>JOSE DE JESUS GUILLEN LEDESMA</t>
  </si>
  <si>
    <t>GULJ570813</t>
  </si>
  <si>
    <t>PES-CAD-2669</t>
  </si>
  <si>
    <t>HEAS450218HQTRRC03</t>
  </si>
  <si>
    <t>J SOCORRO MATIAS</t>
  </si>
  <si>
    <t>ARVIZU</t>
  </si>
  <si>
    <t>TANQUESITOS</t>
  </si>
  <si>
    <t>C2089</t>
  </si>
  <si>
    <t>J SOCORRO MATIAS HERNANDEZ ARVIZU</t>
  </si>
  <si>
    <t>HEAS450218</t>
  </si>
  <si>
    <t>PES-CAD-2670</t>
  </si>
  <si>
    <t>HEAA551119HQTRRB07</t>
  </si>
  <si>
    <t>JOSE ABDIAS ALFREDO</t>
  </si>
  <si>
    <t>C2090</t>
  </si>
  <si>
    <t>JOSE ABDIAS ALFREDO HERNANDEZ ARVIZU</t>
  </si>
  <si>
    <t>HEAA551119</t>
  </si>
  <si>
    <t>PES-CAD-2671</t>
  </si>
  <si>
    <t>HEAP551119HQTRRN01</t>
  </si>
  <si>
    <t>JOSE PONCIANO ARTURO</t>
  </si>
  <si>
    <t>AHILITOS</t>
  </si>
  <si>
    <t>C2091</t>
  </si>
  <si>
    <t>JOSE PONCIANO ARTURO HERNANDEZ ARVIZU</t>
  </si>
  <si>
    <t>HEAP551119</t>
  </si>
  <si>
    <t>PES-CAD-2672</t>
  </si>
  <si>
    <t>HERR460704HQTRCF03</t>
  </si>
  <si>
    <t>RICO</t>
  </si>
  <si>
    <t>C2092</t>
  </si>
  <si>
    <t>JOSE REFUGIO HERNANDEZ RICO</t>
  </si>
  <si>
    <t>HERR460704</t>
  </si>
  <si>
    <t>PES-CAD-2675</t>
  </si>
  <si>
    <t>HUMJ550215MQTRRV05</t>
  </si>
  <si>
    <t>MARIA JOVITA</t>
  </si>
  <si>
    <t>C2093</t>
  </si>
  <si>
    <t>MARIA JOVITA HURTADO MARTINEZ</t>
  </si>
  <si>
    <t>HUMJ550215</t>
  </si>
  <si>
    <t>PES-CAD-2678</t>
  </si>
  <si>
    <t>LEMR690323MQTDRN00</t>
  </si>
  <si>
    <t>REINALDA</t>
  </si>
  <si>
    <t>C2094</t>
  </si>
  <si>
    <t>REINALDA LEDEZMA MARTINEZ</t>
  </si>
  <si>
    <t>LEMR690323</t>
  </si>
  <si>
    <t>PES-CAD-2680</t>
  </si>
  <si>
    <t>MABR480831HQTRSM04</t>
  </si>
  <si>
    <t>C2095</t>
  </si>
  <si>
    <t>RAMON MARTINEZ BASALDUA</t>
  </si>
  <si>
    <t>MABR480831</t>
  </si>
  <si>
    <t>PES-CAD-2681</t>
  </si>
  <si>
    <t>MAGA870916HQTRVD00</t>
  </si>
  <si>
    <t>ADRIAN</t>
  </si>
  <si>
    <t>C2096</t>
  </si>
  <si>
    <t>ADRIAN MARTINEZ GUEVARA</t>
  </si>
  <si>
    <t>MAGA870916</t>
  </si>
  <si>
    <t>PES-CAD-2682</t>
  </si>
  <si>
    <t>MAHJ460830HQTRRS01</t>
  </si>
  <si>
    <t>J JESUS LORENZO</t>
  </si>
  <si>
    <t>C2097</t>
  </si>
  <si>
    <t>J JESUS LORENZO MARTINEZ HERNANDEZ</t>
  </si>
  <si>
    <t>MAHJ460830</t>
  </si>
  <si>
    <t>PES-CAD-2684</t>
  </si>
  <si>
    <t>MALR690916HQTRDG09</t>
  </si>
  <si>
    <t>PALO ALTO</t>
  </si>
  <si>
    <t>C2098</t>
  </si>
  <si>
    <t>ROGELIO MARTINEZ LEDEZMA</t>
  </si>
  <si>
    <t>MALR690916</t>
  </si>
  <si>
    <t>PES-CAD-2685</t>
  </si>
  <si>
    <t>MAVN600805MQTRLV05</t>
  </si>
  <si>
    <t>MA NIEVES ALBERTA</t>
  </si>
  <si>
    <t>C2099</t>
  </si>
  <si>
    <t>MA NIEVES ALBERTA MARTINEZ VALDEZ</t>
  </si>
  <si>
    <t>MAVN600805</t>
  </si>
  <si>
    <t>PES-CAD-2686</t>
  </si>
  <si>
    <t>MASA640714HQTRNP06</t>
  </si>
  <si>
    <t>J APOLINAR</t>
  </si>
  <si>
    <t>C2100</t>
  </si>
  <si>
    <t>J APOLINAR MARTINEZ SANCHEZ</t>
  </si>
  <si>
    <t>MASA640714</t>
  </si>
  <si>
    <t>PES-CAD-2687</t>
  </si>
  <si>
    <t>MOGA460610HQTLMN06</t>
  </si>
  <si>
    <t>C2101</t>
  </si>
  <si>
    <t>ANTONIO MOLINA GOMEZ</t>
  </si>
  <si>
    <t>MOGA460610</t>
  </si>
  <si>
    <t>PES-CAD-2688</t>
  </si>
  <si>
    <t>MOBP421011MQTNLL03</t>
  </si>
  <si>
    <t>PLACIDA</t>
  </si>
  <si>
    <t>C2102</t>
  </si>
  <si>
    <t>PLACIDA MONTOYA BALTAZAR</t>
  </si>
  <si>
    <t>MOBP421011</t>
  </si>
  <si>
    <t>PES-CAD-2689</t>
  </si>
  <si>
    <t>MOHP660915HQTNRR05</t>
  </si>
  <si>
    <t>J PORFIRIO ALBERTO</t>
  </si>
  <si>
    <t>C2103</t>
  </si>
  <si>
    <t>J PORFIRIO ALBERTO MONTOYA HERNANDEZ</t>
  </si>
  <si>
    <t>MOHP660915</t>
  </si>
  <si>
    <t>PES-CAD-2690</t>
  </si>
  <si>
    <t>RIHM570413HQTVRR05</t>
  </si>
  <si>
    <t>JOSE MARGARITO CRUZ</t>
  </si>
  <si>
    <t>C2104</t>
  </si>
  <si>
    <t>JOSE MARGARITO CRUZ RIVERA HERNANDEZ</t>
  </si>
  <si>
    <t>RIHM570413</t>
  </si>
  <si>
    <t>PES-CAD-2691</t>
  </si>
  <si>
    <t>SAGZ421105HGTLDC01</t>
  </si>
  <si>
    <t>ZACARIAS</t>
  </si>
  <si>
    <t>GODOY</t>
  </si>
  <si>
    <t>C2105</t>
  </si>
  <si>
    <t>ZACARIAS SALINAS GODOY</t>
  </si>
  <si>
    <t>SAGZ421105</t>
  </si>
  <si>
    <t>PES-CAD-2693</t>
  </si>
  <si>
    <t>SAIL680611HQTLBS01</t>
  </si>
  <si>
    <t>C2106</t>
  </si>
  <si>
    <t>LUIS SALINAS IBARRA</t>
  </si>
  <si>
    <t>SAIL680611</t>
  </si>
  <si>
    <t>PES-CAD-2694</t>
  </si>
  <si>
    <t>SAGI581005HQTNVG05</t>
  </si>
  <si>
    <t>J IGNACIO SERAFIN</t>
  </si>
  <si>
    <t>C2107</t>
  </si>
  <si>
    <t>J IGNACIO SERAFIN SANCHEZ GUEVARA</t>
  </si>
  <si>
    <t>SAGI581005</t>
  </si>
  <si>
    <t>PES-CAD-2695</t>
  </si>
  <si>
    <t>SAGS500524HQTNVN09</t>
  </si>
  <si>
    <t>J SANTOS AGUSTIN</t>
  </si>
  <si>
    <t>C2108</t>
  </si>
  <si>
    <t>J SANTOS AGUSTIN SANCHEZ GUEVARA</t>
  </si>
  <si>
    <t>SAGS500524</t>
  </si>
  <si>
    <t>PES-CAD-2696</t>
  </si>
  <si>
    <t>SAHC630209HQTNRR04</t>
  </si>
  <si>
    <t>J CIRILO</t>
  </si>
  <si>
    <t>C2109</t>
  </si>
  <si>
    <t>J CIRILO SANCHEZ HERNANDEZ</t>
  </si>
  <si>
    <t>SAHC630209</t>
  </si>
  <si>
    <t>PES-CAD-2697</t>
  </si>
  <si>
    <t>SAHC661205HQTNRR09</t>
  </si>
  <si>
    <t>C2110</t>
  </si>
  <si>
    <t>JOSE CRISPIN SANCHEZ HERNANDEZ</t>
  </si>
  <si>
    <t>SAHC661205</t>
  </si>
  <si>
    <t>PES-CAD-2698</t>
  </si>
  <si>
    <t>SAHL740420HQTNRN06</t>
  </si>
  <si>
    <t>LEONEL</t>
  </si>
  <si>
    <t>C2111</t>
  </si>
  <si>
    <t>LEONEL SANCHEZ HERNANDEZ</t>
  </si>
  <si>
    <t>SAHL740420</t>
  </si>
  <si>
    <t>PES-CAD-2699</t>
  </si>
  <si>
    <t>SAMS710320HQTNRL02</t>
  </si>
  <si>
    <t>J SAUL</t>
  </si>
  <si>
    <t>C2112</t>
  </si>
  <si>
    <t>J SAUL SANCHEZ MARTINEZ</t>
  </si>
  <si>
    <t>SAMS710320</t>
  </si>
  <si>
    <t>PES-CAD-2700</t>
  </si>
  <si>
    <t>VALF420724HGTLNR09</t>
  </si>
  <si>
    <t>C2113</t>
  </si>
  <si>
    <t>FORTINO VALDEZ LEON</t>
  </si>
  <si>
    <t>VALF420724</t>
  </si>
  <si>
    <t>PES-CAD-2701</t>
  </si>
  <si>
    <t>VAHC470406HQTLRL02</t>
  </si>
  <si>
    <t>C2114</t>
  </si>
  <si>
    <t>CELSO VALENCIA HERNANDEZ</t>
  </si>
  <si>
    <t>VAHC470406</t>
  </si>
  <si>
    <t>PES-CAD-2702</t>
  </si>
  <si>
    <t>VAHD621220HQTLRM05</t>
  </si>
  <si>
    <t>JOSE DOMINGO</t>
  </si>
  <si>
    <t>C2115</t>
  </si>
  <si>
    <t>JOSE DOMINGO VALENCIA HERNANDEZ</t>
  </si>
  <si>
    <t>VAHD621220</t>
  </si>
  <si>
    <t>PES-CAD-2673</t>
  </si>
  <si>
    <t>HESI810214MQTRNL09</t>
  </si>
  <si>
    <t>ILDA</t>
  </si>
  <si>
    <t>C2116</t>
  </si>
  <si>
    <t>ILDA HERNANDEZ SANCHEZ</t>
  </si>
  <si>
    <t>HESI810214</t>
  </si>
  <si>
    <t>PES-CAD-2674</t>
  </si>
  <si>
    <t>HUEJ810722HQTRLN00</t>
  </si>
  <si>
    <t>C2117</t>
  </si>
  <si>
    <t>JUAN HURTADO ELIAS</t>
  </si>
  <si>
    <t>HUEJ810722</t>
  </si>
  <si>
    <t>PES-CAD-2703</t>
  </si>
  <si>
    <t>CAMC541206MQTSRN01</t>
  </si>
  <si>
    <t>CASTAÑON</t>
  </si>
  <si>
    <t>NORIA DE CUBOS</t>
  </si>
  <si>
    <t>C2118</t>
  </si>
  <si>
    <t>MA CONCEPCION CASTAÑON MORENO</t>
  </si>
  <si>
    <t>CAMC541206</t>
  </si>
  <si>
    <t>PES-CAD-2704</t>
  </si>
  <si>
    <t>CUBF401116MQTLRL08</t>
  </si>
  <si>
    <t>FELISA</t>
  </si>
  <si>
    <t>C2119</t>
  </si>
  <si>
    <t>FELISA CUELLAR BARRON</t>
  </si>
  <si>
    <t>CUBF401116</t>
  </si>
  <si>
    <t>PES-CAD-2705</t>
  </si>
  <si>
    <t>MOAC381229MQTRYR09</t>
  </si>
  <si>
    <t>C2120</t>
  </si>
  <si>
    <t>MA CRUZ MORENO AYALA</t>
  </si>
  <si>
    <t>MOAC381229</t>
  </si>
  <si>
    <t>PES-CAD-2706</t>
  </si>
  <si>
    <t>HEVC551217HQTRLR09</t>
  </si>
  <si>
    <t>JOSE CARMEN MANUEL</t>
  </si>
  <si>
    <t>PALO SECO</t>
  </si>
  <si>
    <t>C2121</t>
  </si>
  <si>
    <t>JOSE CARMEN MANUEL HERNANDEZ VILLEGAS</t>
  </si>
  <si>
    <t>HEVC551217</t>
  </si>
  <si>
    <t>PES-CAD-2708</t>
  </si>
  <si>
    <t>HEHJ580115HQTRRN03</t>
  </si>
  <si>
    <t>C2122</t>
  </si>
  <si>
    <t>JOSE JUAN HERNANDEZ HURTADO</t>
  </si>
  <si>
    <t>HEHJ580115</t>
  </si>
  <si>
    <t>PES-CAD-2709</t>
  </si>
  <si>
    <t>LUIJ540113HQTNBS01</t>
  </si>
  <si>
    <t>C2123</t>
  </si>
  <si>
    <t>JOSE LUNA IBARRA</t>
  </si>
  <si>
    <t>LUIJ540113</t>
  </si>
  <si>
    <t>PES-CAD-2713</t>
  </si>
  <si>
    <t>PEAR480217HQTRLM04</t>
  </si>
  <si>
    <t>J ROMULO ELEUTERIO</t>
  </si>
  <si>
    <t>C2124</t>
  </si>
  <si>
    <t>J ROMULO ELEUTERIO PEREZ ALVAREZ</t>
  </si>
  <si>
    <t>PEAR480217</t>
  </si>
  <si>
    <t>PES-CAD-2714</t>
  </si>
  <si>
    <t>PELT380319HQTRRR07</t>
  </si>
  <si>
    <t>JOSE TORIBIO</t>
  </si>
  <si>
    <t>C2125</t>
  </si>
  <si>
    <t>JOSE TORIBIO PEREZ LIRA</t>
  </si>
  <si>
    <t>PELT380319</t>
  </si>
  <si>
    <t>PES-CAD-2716</t>
  </si>
  <si>
    <t>VEDS531220HQTGMR03</t>
  </si>
  <si>
    <t>C2126</t>
  </si>
  <si>
    <t>SERAFIN VEGA DIMAS</t>
  </si>
  <si>
    <t>VEDS531220</t>
  </si>
  <si>
    <t>PES-CAD-2717</t>
  </si>
  <si>
    <t>GUNC631022MQTRVN02</t>
  </si>
  <si>
    <t>M DEL CONSUELO</t>
  </si>
  <si>
    <t>C2127</t>
  </si>
  <si>
    <t>M DEL CONSUELO GUERRERO NIEVES</t>
  </si>
  <si>
    <t>GUNC631022</t>
  </si>
  <si>
    <t>PES-CAD-2711</t>
  </si>
  <si>
    <t>NUMF601113MQTXNL08</t>
  </si>
  <si>
    <t>MARIA FELICIANA PUEBLITO</t>
  </si>
  <si>
    <t>NUÑEZ</t>
  </si>
  <si>
    <t>JUAN DIEGO</t>
  </si>
  <si>
    <t>EL TEJOCOTE</t>
  </si>
  <si>
    <t>C2128</t>
  </si>
  <si>
    <t>MARIA FELICIANA PUEBLITO NUÑEZ MONTOYA</t>
  </si>
  <si>
    <t>NUMF601113</t>
  </si>
  <si>
    <t>PES-CAD-2715</t>
  </si>
  <si>
    <t>RELC481206MQTERN03</t>
  </si>
  <si>
    <t>SAN ANTONIO DE PADUA</t>
  </si>
  <si>
    <t>C2129</t>
  </si>
  <si>
    <t>MA CONSUELO RESENDIZ LIRA</t>
  </si>
  <si>
    <t>RELC481206</t>
  </si>
  <si>
    <t>PES-CAD-2707</t>
  </si>
  <si>
    <t>HEMP651204HQTRRD09</t>
  </si>
  <si>
    <t>C2130</t>
  </si>
  <si>
    <t>PEDRO HERNANDEZ MARTINEZ</t>
  </si>
  <si>
    <t>HEMP651204</t>
  </si>
  <si>
    <t>PES-CAD-2710</t>
  </si>
  <si>
    <t>MOMA630421HHGRQL09</t>
  </si>
  <si>
    <t>JOSE ALBERTO</t>
  </si>
  <si>
    <t>C2131</t>
  </si>
  <si>
    <t>JOSE ALBERTO MORENO MAQUEDA</t>
  </si>
  <si>
    <t>MOMA630421</t>
  </si>
  <si>
    <t>PES-CAD-2712</t>
  </si>
  <si>
    <t>OEMR550328HQTLQM06</t>
  </si>
  <si>
    <t>C2132</t>
  </si>
  <si>
    <t>RAMON OLVERA MAQUEDA</t>
  </si>
  <si>
    <t>OEMR550328</t>
  </si>
  <si>
    <t>PES-CAD-2718</t>
  </si>
  <si>
    <t>BAVG431115MQTSLD04</t>
  </si>
  <si>
    <t>MA GUADALUPE FELIX</t>
  </si>
  <si>
    <t>PATRIA</t>
  </si>
  <si>
    <t>C2133</t>
  </si>
  <si>
    <t>MA GUADALUPE FELIX BASALDUA VALENCIA</t>
  </si>
  <si>
    <t>BAVG431115</t>
  </si>
  <si>
    <t>PES-CAD-2719</t>
  </si>
  <si>
    <t>BAVN351112MQTZLT08</t>
  </si>
  <si>
    <t>C2134</t>
  </si>
  <si>
    <t>NATALIA BAZALDUA VALENCIA</t>
  </si>
  <si>
    <t>BAVN351112</t>
  </si>
  <si>
    <t>PES-CAD-2720</t>
  </si>
  <si>
    <t>CAGF591108HQTMVR38</t>
  </si>
  <si>
    <t>J FORTINO CECILIO</t>
  </si>
  <si>
    <t>C2135</t>
  </si>
  <si>
    <t>J FORTINO CECILIO CAMACHO GUEVARA</t>
  </si>
  <si>
    <t>CAGF591108</t>
  </si>
  <si>
    <t>PES-CAD-2721</t>
  </si>
  <si>
    <t>CAMA670625HQTMRS10</t>
  </si>
  <si>
    <t>JOSE ASCENCION</t>
  </si>
  <si>
    <t>C2136</t>
  </si>
  <si>
    <t>JOSE ASCENCION CAMACHO MARTINEZ</t>
  </si>
  <si>
    <t>CAMA670625</t>
  </si>
  <si>
    <t>PES-CAD-2722</t>
  </si>
  <si>
    <t>CASA700122HQTMND07</t>
  </si>
  <si>
    <t>C2137</t>
  </si>
  <si>
    <t>ADAN CAMACHO SANCHEZ</t>
  </si>
  <si>
    <t>CASA700122</t>
  </si>
  <si>
    <t>PES-CAD-2723</t>
  </si>
  <si>
    <t>CASS560310MQTMNM01</t>
  </si>
  <si>
    <t>MA SIMPLICIA NARCIZA</t>
  </si>
  <si>
    <t>C2138</t>
  </si>
  <si>
    <t>MA SIMPLICIA NARCIZA CAMACHO SANCHEZ</t>
  </si>
  <si>
    <t>CASS560310</t>
  </si>
  <si>
    <t>PES-CAD-2724</t>
  </si>
  <si>
    <t>EICF380407HQTLMR00</t>
  </si>
  <si>
    <t>C2139</t>
  </si>
  <si>
    <t>FRANCISCO ELIAS CAMACHO</t>
  </si>
  <si>
    <t>EICF380407</t>
  </si>
  <si>
    <t>PES-CAD-2725</t>
  </si>
  <si>
    <t>EICA400510HQTLMN02</t>
  </si>
  <si>
    <t>J ANTONIO ZENON</t>
  </si>
  <si>
    <t>C2140</t>
  </si>
  <si>
    <t>J ANTONIO ZENON ELIAS CAMACHO</t>
  </si>
  <si>
    <t>EICA400510</t>
  </si>
  <si>
    <t>PES-CAD-2726</t>
  </si>
  <si>
    <t>EIGA710603HQTLVS07</t>
  </si>
  <si>
    <t>J AUSENCIO</t>
  </si>
  <si>
    <t>C2141</t>
  </si>
  <si>
    <t>J AUSENCIO ELIAS GUEVARA</t>
  </si>
  <si>
    <t>EIGA710603</t>
  </si>
  <si>
    <t>PES-CAD-2727</t>
  </si>
  <si>
    <t>EIGH590111HQTLVG08</t>
  </si>
  <si>
    <t>J HIGINIO JUEVENTINO</t>
  </si>
  <si>
    <t>C2142</t>
  </si>
  <si>
    <t>J HIGINIO JUEVENTINO ELIAS GUEVARA</t>
  </si>
  <si>
    <t>EIGH590111</t>
  </si>
  <si>
    <t>PES-CAD-2728</t>
  </si>
  <si>
    <t>EIGJ620131HQTLVN04</t>
  </si>
  <si>
    <t>C2143</t>
  </si>
  <si>
    <t>J JUAN ELIAS GUEVARA</t>
  </si>
  <si>
    <t>EIGJ620131</t>
  </si>
  <si>
    <t>PES-CAD-2729</t>
  </si>
  <si>
    <t>GUCA640613MQTVMN02</t>
  </si>
  <si>
    <t>C2144</t>
  </si>
  <si>
    <t>ANTONIA GUEVARA CAMACHO</t>
  </si>
  <si>
    <t>GUCA640613</t>
  </si>
  <si>
    <t>PES-CAD-2730</t>
  </si>
  <si>
    <t>GUGF391004HQTVTR08</t>
  </si>
  <si>
    <t>J FRANCISCO SIMON</t>
  </si>
  <si>
    <t>C2145</t>
  </si>
  <si>
    <t>J FRANCISCO SIMON GUEVARA GUTIERREZ</t>
  </si>
  <si>
    <t>GUGF391004</t>
  </si>
  <si>
    <t>PES-CAD-2731</t>
  </si>
  <si>
    <t>GUGL480621HQTVTS07</t>
  </si>
  <si>
    <t>J LUIS FEBRONIO</t>
  </si>
  <si>
    <t>C2146</t>
  </si>
  <si>
    <t>J LUIS FEBRONIO GUEVARA GUTIERREZ</t>
  </si>
  <si>
    <t>GUGL480621</t>
  </si>
  <si>
    <t>PES-CAD-2732</t>
  </si>
  <si>
    <t>GUGR541211HQTVTS02</t>
  </si>
  <si>
    <t>J ROSARIO DE FATIMA</t>
  </si>
  <si>
    <t>C2147</t>
  </si>
  <si>
    <t>J ROSARIO DE FATIMA GUEVARA GUTIERREZ</t>
  </si>
  <si>
    <t>GUGR541211</t>
  </si>
  <si>
    <t>PES-CAD-2733</t>
  </si>
  <si>
    <t>GUJV610329HQTVMC19</t>
  </si>
  <si>
    <t>J VICTORIO FRANCISCO</t>
  </si>
  <si>
    <t>C2148</t>
  </si>
  <si>
    <t>J VICTORIO FRANCISCO GUEVARA JAIMEZ</t>
  </si>
  <si>
    <t>GUJV610329</t>
  </si>
  <si>
    <t>PES-CAD-2734</t>
  </si>
  <si>
    <t>GULM690910MJCVDR02</t>
  </si>
  <si>
    <t>MIRCAN TERESA</t>
  </si>
  <si>
    <t>C2149</t>
  </si>
  <si>
    <t>MIRCAN TERESA GUEVARA LEDEZMA</t>
  </si>
  <si>
    <t>GULM690910</t>
  </si>
  <si>
    <t>PES-CAD-2735</t>
  </si>
  <si>
    <t>GUMI791004HQTVRS06</t>
  </si>
  <si>
    <t>C2150</t>
  </si>
  <si>
    <t>ISMAEL GUEVARA MARTINEZ</t>
  </si>
  <si>
    <t>GUMI791004</t>
  </si>
  <si>
    <t>PES-CAD-2736</t>
  </si>
  <si>
    <t>GUMC430711HQTVNR01</t>
  </si>
  <si>
    <t>C2151</t>
  </si>
  <si>
    <t>J CARMEN GUEVARA MONTOYA</t>
  </si>
  <si>
    <t>GUMC430711</t>
  </si>
  <si>
    <t>PES-CAD-2737</t>
  </si>
  <si>
    <t>GUMD460129HQTVNL10</t>
  </si>
  <si>
    <t>C2152</t>
  </si>
  <si>
    <t>J DOLORES GUEVARA MONTOYA</t>
  </si>
  <si>
    <t>GUMD460129</t>
  </si>
  <si>
    <t>PES-CAD-2739</t>
  </si>
  <si>
    <t>GUVS611021HQTVLL08</t>
  </si>
  <si>
    <t>J SALOME LUZ</t>
  </si>
  <si>
    <t>C2153</t>
  </si>
  <si>
    <t>J SALOME LUZ GUEVARA VALENCIA</t>
  </si>
  <si>
    <t>GUVS611021</t>
  </si>
  <si>
    <t>PES-CAD-2740</t>
  </si>
  <si>
    <t>GUVE630511MQTVLV01</t>
  </si>
  <si>
    <t>MA EVELIA MAXIMA</t>
  </si>
  <si>
    <t>LAS TINAJAS</t>
  </si>
  <si>
    <t>C2154</t>
  </si>
  <si>
    <t>MA EVELIA MAXIMA GUEVARA VALENCIA</t>
  </si>
  <si>
    <t>GUVE630511</t>
  </si>
  <si>
    <t>PES-CAD-2741</t>
  </si>
  <si>
    <t>GUVR670123HQTVLY06</t>
  </si>
  <si>
    <t>C2155</t>
  </si>
  <si>
    <t>RAYMUNDO GUEVARA VALENCIA</t>
  </si>
  <si>
    <t>GUVR670123</t>
  </si>
  <si>
    <t>PES-CAD-2744</t>
  </si>
  <si>
    <t>GUMA540701HQTTNN09</t>
  </si>
  <si>
    <t>C2156</t>
  </si>
  <si>
    <t>ANTONIO GUTIERREZ MONTOYA</t>
  </si>
  <si>
    <t>GUMA540701</t>
  </si>
  <si>
    <t>PES-CAD-2745</t>
  </si>
  <si>
    <t>HEMG540103MQTRRN08</t>
  </si>
  <si>
    <t>MARIA GENOVEVA</t>
  </si>
  <si>
    <t>C2157</t>
  </si>
  <si>
    <t>MARIA GENOVEVA HERNANDEZ MARTINEZ</t>
  </si>
  <si>
    <t>HEMG540103</t>
  </si>
  <si>
    <t>PES-CAD-2746</t>
  </si>
  <si>
    <t>JAGG580704HQTMVD37</t>
  </si>
  <si>
    <t>J GUADALUPE BULMARO</t>
  </si>
  <si>
    <t>C2158</t>
  </si>
  <si>
    <t>J GUADALUPE BULMARO JAIME GUEVARA</t>
  </si>
  <si>
    <t>JAGG580704</t>
  </si>
  <si>
    <t>PES-CAD-2747</t>
  </si>
  <si>
    <t>JAGT560606MQTMVR07</t>
  </si>
  <si>
    <t>C2159</t>
  </si>
  <si>
    <t>TERESA JAIME GUEVARA</t>
  </si>
  <si>
    <t>JAGT560606</t>
  </si>
  <si>
    <t>PES-CAD-2748</t>
  </si>
  <si>
    <t>JAJO550404HQTMMD02</t>
  </si>
  <si>
    <t>C2160</t>
  </si>
  <si>
    <t>ODILON JAIME JIMENEZ</t>
  </si>
  <si>
    <t>JAJO550404</t>
  </si>
  <si>
    <t>PES-CAD-2749</t>
  </si>
  <si>
    <t>JAJL591018HQTMMC09</t>
  </si>
  <si>
    <t>J LUCAS SANTOS</t>
  </si>
  <si>
    <t>C2161</t>
  </si>
  <si>
    <t>J LUCAS SANTOS JAIMEZ JIMENEZ</t>
  </si>
  <si>
    <t>JAJL591018</t>
  </si>
  <si>
    <t>PES-CAD-2750</t>
  </si>
  <si>
    <t>JISA440826HQTMNN02</t>
  </si>
  <si>
    <t>J ANTONIO GIL</t>
  </si>
  <si>
    <t>C2162</t>
  </si>
  <si>
    <t>J ANTONIO GIL JIMENEZ SANCHEZ</t>
  </si>
  <si>
    <t>JISA440826</t>
  </si>
  <si>
    <t>PES-CAD-2751</t>
  </si>
  <si>
    <t>LEGM650217HQTDTR00</t>
  </si>
  <si>
    <t>C2163</t>
  </si>
  <si>
    <t>JOSE MARTIN LEDEZMA GUTIERREZ</t>
  </si>
  <si>
    <t>LEGM650217</t>
  </si>
  <si>
    <t>PES-CAD-2752</t>
  </si>
  <si>
    <t>LEMN331025HQTDNC01</t>
  </si>
  <si>
    <t>C2164</t>
  </si>
  <si>
    <t>NICOLAS LEDEZMA MONTOYA</t>
  </si>
  <si>
    <t>LEMN331025</t>
  </si>
  <si>
    <t>PES-CAD-2753</t>
  </si>
  <si>
    <t>LEVC501218HQTDLR08</t>
  </si>
  <si>
    <t>J CARMEN TOMAS</t>
  </si>
  <si>
    <t>C2165</t>
  </si>
  <si>
    <t>J CARMEN TOMAS LEDEZMA VALENCIA</t>
  </si>
  <si>
    <t>LEVC501218</t>
  </si>
  <si>
    <t>PES-CAD-2754</t>
  </si>
  <si>
    <t>LEVJ550813HQTDLN04</t>
  </si>
  <si>
    <t>JUAN FIDEL</t>
  </si>
  <si>
    <t>C2166</t>
  </si>
  <si>
    <t>JUAN FIDEL LEDEZMA VALENCIA</t>
  </si>
  <si>
    <t>LEVJ550813</t>
  </si>
  <si>
    <t>PES-CAD-2755</t>
  </si>
  <si>
    <t>LEVA650703MQTDLN06</t>
  </si>
  <si>
    <t>C2167</t>
  </si>
  <si>
    <t>MARIA DE LOS ANGELES LEDEZMA VALENCIA</t>
  </si>
  <si>
    <t>LEVA650703</t>
  </si>
  <si>
    <t>PES-CAD-2756</t>
  </si>
  <si>
    <t>MABG510509HQTRSR04</t>
  </si>
  <si>
    <t>GREGORIO ROBERTO</t>
  </si>
  <si>
    <t>C2168</t>
  </si>
  <si>
    <t>GREGORIO ROBERTO MARTINEZ BASALDUA</t>
  </si>
  <si>
    <t>MABG510509</t>
  </si>
  <si>
    <t>PES-CAD-2757</t>
  </si>
  <si>
    <t>MABG681212HQTRSD08</t>
  </si>
  <si>
    <t>C2169</t>
  </si>
  <si>
    <t>JOSE GUADALUPE MARTINEZ BASALDUA</t>
  </si>
  <si>
    <t>MABG681212</t>
  </si>
  <si>
    <t>PES-CAD-2758</t>
  </si>
  <si>
    <t>MACJ400217HQTRML00</t>
  </si>
  <si>
    <t>C2170</t>
  </si>
  <si>
    <t>JULIO MARTINEZ CAMACHO</t>
  </si>
  <si>
    <t>MACJ400217</t>
  </si>
  <si>
    <t>PES-CAD-2759</t>
  </si>
  <si>
    <t>MAVC640527MQTRLR05</t>
  </si>
  <si>
    <t>C2171</t>
  </si>
  <si>
    <t>CAROLINA MARTINEZ VALENCIA</t>
  </si>
  <si>
    <t>MAVC640527</t>
  </si>
  <si>
    <t>PES-CAD-2760</t>
  </si>
  <si>
    <t>MAVG750308HQTRLD06</t>
  </si>
  <si>
    <t>C2172</t>
  </si>
  <si>
    <t>J GUADALUPE MARTINEZ VALENCIA</t>
  </si>
  <si>
    <t>MAVG750308</t>
  </si>
  <si>
    <t>PES-CAD-2761</t>
  </si>
  <si>
    <t>MOGP400530MQTNVT04</t>
  </si>
  <si>
    <t>C2173</t>
  </si>
  <si>
    <t>PETRA MONTOYA GUEVARA</t>
  </si>
  <si>
    <t>MOGP400530</t>
  </si>
  <si>
    <t>PES-CAD-2762</t>
  </si>
  <si>
    <t>MOSP470115MQTNNT00</t>
  </si>
  <si>
    <t>MA PETRA PAZ</t>
  </si>
  <si>
    <t>C2174</t>
  </si>
  <si>
    <t>MA PETRA PAZ MONTOYA SANCHEZ</t>
  </si>
  <si>
    <t>MOSP470115</t>
  </si>
  <si>
    <t>PES-CAD-2763</t>
  </si>
  <si>
    <t>MOSN360910HQTNNC03</t>
  </si>
  <si>
    <t>NICOLAS CIPRIANO</t>
  </si>
  <si>
    <t>C2175</t>
  </si>
  <si>
    <t>NICOLAS CIPRIANO MONTOYA SANCHEZ</t>
  </si>
  <si>
    <t>MOSN360910</t>
  </si>
  <si>
    <t>PES-CAD-2765</t>
  </si>
  <si>
    <t>RAMJ470412HQTMNS06</t>
  </si>
  <si>
    <t>C2176</t>
  </si>
  <si>
    <t>JOSE RAMIREZ MONTOYA</t>
  </si>
  <si>
    <t>RAMJ470412</t>
  </si>
  <si>
    <t>PES-CAD-2766</t>
  </si>
  <si>
    <t>RASR730909HQTMNG00</t>
  </si>
  <si>
    <t>J RIGOBERTO</t>
  </si>
  <si>
    <t>C2177</t>
  </si>
  <si>
    <t>J RIGOBERTO RAMIREZ SANCHEZ</t>
  </si>
  <si>
    <t>RASR730909</t>
  </si>
  <si>
    <t>PES-CAD-2767</t>
  </si>
  <si>
    <t>RAMI500515HQTMNS00</t>
  </si>
  <si>
    <t>C2178</t>
  </si>
  <si>
    <t>ISIDRO RAMIREZ MONTOYA</t>
  </si>
  <si>
    <t>RAMI500515</t>
  </si>
  <si>
    <t>PES-CAD-2768</t>
  </si>
  <si>
    <t>RUCJ610327HQTZMN07</t>
  </si>
  <si>
    <t>J JUAN DEMETRIO</t>
  </si>
  <si>
    <t>C2179</t>
  </si>
  <si>
    <t>J JUAN DEMETRIO RUIZ CAMACHO</t>
  </si>
  <si>
    <t>RUCJ610327</t>
  </si>
  <si>
    <t>PES-CAD-2770</t>
  </si>
  <si>
    <t>SAMA400424MQTNNL05</t>
  </si>
  <si>
    <t>MA ALEJANDRA CECILIA</t>
  </si>
  <si>
    <t>C2180</t>
  </si>
  <si>
    <t>MA ALEJANDRA CECILIA SANCHEZ MONTOYA</t>
  </si>
  <si>
    <t>SAMA400424</t>
  </si>
  <si>
    <t>PES-CAD-2771</t>
  </si>
  <si>
    <t>VACL390923HQTLMN05</t>
  </si>
  <si>
    <t>JOSE LINO ANGEL</t>
  </si>
  <si>
    <t>C2181</t>
  </si>
  <si>
    <t>JOSE LINO ANGEL VALENCIA CAMACHO</t>
  </si>
  <si>
    <t>VACL390923</t>
  </si>
  <si>
    <t>PES-CAD-2772</t>
  </si>
  <si>
    <t>VALJ440724MQTLDS03</t>
  </si>
  <si>
    <t>C2182</t>
  </si>
  <si>
    <t>MA DE JESUS VALENCIA LEDEZMA</t>
  </si>
  <si>
    <t>VALJ440724</t>
  </si>
  <si>
    <t>PES-CAD-2774</t>
  </si>
  <si>
    <t>VAMM650307HMCLNR04</t>
  </si>
  <si>
    <t>C2183</t>
  </si>
  <si>
    <t>MARTIN VALENCIA MONTOYA</t>
  </si>
  <si>
    <t>VAMM650307</t>
  </si>
  <si>
    <t>PES-CAD-2775</t>
  </si>
  <si>
    <t>VAOP270521MQTLRT09</t>
  </si>
  <si>
    <t>C2184</t>
  </si>
  <si>
    <t>PETRA VALENCIA ORTEGA</t>
  </si>
  <si>
    <t>VAOP270521</t>
  </si>
  <si>
    <t>PES-CAD-2776</t>
  </si>
  <si>
    <t>VAVC481129MQTLLL27</t>
  </si>
  <si>
    <t>C2185</t>
  </si>
  <si>
    <t>CLEMENCIA VALENCIA VALENCIA</t>
  </si>
  <si>
    <t>VAVC481129</t>
  </si>
  <si>
    <t>PES-CAD-2777</t>
  </si>
  <si>
    <t>VAVA631114HQTLLN15</t>
  </si>
  <si>
    <t>J ANTONIO CARMEN</t>
  </si>
  <si>
    <t>C2186</t>
  </si>
  <si>
    <t>J ANTONIO CARMEN VALENCIA VALENCIA</t>
  </si>
  <si>
    <t>VAVA631114</t>
  </si>
  <si>
    <t>PES-CAD-2778</t>
  </si>
  <si>
    <t>VAVP830317MQTLLT01</t>
  </si>
  <si>
    <t>MARIA PATRICIA</t>
  </si>
  <si>
    <t>C2187</t>
  </si>
  <si>
    <t>MARIA PATRICIA VALENCIA VALENCIA</t>
  </si>
  <si>
    <t>VAVP830317</t>
  </si>
  <si>
    <t>PES-CAD-2779</t>
  </si>
  <si>
    <t>VAVM801230HQTLLS05</t>
  </si>
  <si>
    <t>C2188</t>
  </si>
  <si>
    <t>MOISES VALENCIA VALENCIA</t>
  </si>
  <si>
    <t>VAVM801230</t>
  </si>
  <si>
    <t>PES-CAD-2780</t>
  </si>
  <si>
    <t>VASC481203HQTLNL04</t>
  </si>
  <si>
    <t>C2189</t>
  </si>
  <si>
    <t>CLAUDIO VALENCIA SANCHEZ</t>
  </si>
  <si>
    <t>VASC481203</t>
  </si>
  <si>
    <t>PES-CAD-3269</t>
  </si>
  <si>
    <t>CAMC250914HQTMRR03</t>
  </si>
  <si>
    <t>C2190</t>
  </si>
  <si>
    <t>CRESCENCIO CAMACHO MARTINEZ</t>
  </si>
  <si>
    <t>CAMC250914</t>
  </si>
  <si>
    <t>PES-CAD-3270</t>
  </si>
  <si>
    <t>CASL550630HQTMNS03</t>
  </si>
  <si>
    <t>JOSE LUIS SERGIO</t>
  </si>
  <si>
    <t>C2191</t>
  </si>
  <si>
    <t>JOSE LUIS SERGIO CAMACHO SANCHEZ</t>
  </si>
  <si>
    <t>CASL550630</t>
  </si>
  <si>
    <t>PES-CAD-3271</t>
  </si>
  <si>
    <t>CAVJ780909HQTMLV00</t>
  </si>
  <si>
    <t>C2192</t>
  </si>
  <si>
    <t>JAVIER CAMACHO VALENCIA</t>
  </si>
  <si>
    <t>CAVJ780909</t>
  </si>
  <si>
    <t>PES-CAD-3272</t>
  </si>
  <si>
    <t>EIGM640630HQTLVR02</t>
  </si>
  <si>
    <t>J MARCIAL EMILIANO</t>
  </si>
  <si>
    <t>C2193</t>
  </si>
  <si>
    <t>J MARCIAL EMILIANO ELIAS GUEVARA</t>
  </si>
  <si>
    <t>EIGM640630</t>
  </si>
  <si>
    <t>PES-CAD-3273</t>
  </si>
  <si>
    <t>GUCE800902MQTVML08</t>
  </si>
  <si>
    <t>C2194</t>
  </si>
  <si>
    <t>ELIZABETH GUEVARA CAMACHO</t>
  </si>
  <si>
    <t>GUCE800902</t>
  </si>
  <si>
    <t>PES-CAD-3274</t>
  </si>
  <si>
    <t>GUGD411126MQTVTL00</t>
  </si>
  <si>
    <t>MA DOLORES FILOMENA</t>
  </si>
  <si>
    <t>C2195</t>
  </si>
  <si>
    <t>MA DOLORES FILOMENA GUEVARA GUTIERREZ</t>
  </si>
  <si>
    <t>GUGD411126</t>
  </si>
  <si>
    <t>PES-CAD-3275</t>
  </si>
  <si>
    <t>JAMP900713HQTMNR05</t>
  </si>
  <si>
    <t>C2196</t>
  </si>
  <si>
    <t>JOSE PRIMITIVO JAIME MONTOYA</t>
  </si>
  <si>
    <t>JAMP900713</t>
  </si>
  <si>
    <t>PES-CAD-3276</t>
  </si>
  <si>
    <t>LEEL940708MQTDLZ06</t>
  </si>
  <si>
    <t>LUZ ELENA</t>
  </si>
  <si>
    <t>C2197</t>
  </si>
  <si>
    <t>LUZ ELENA LEDEZMA ELIAS</t>
  </si>
  <si>
    <t>LEEL940708</t>
  </si>
  <si>
    <t>PES-CAD-3277</t>
  </si>
  <si>
    <t>LEMB490413HQTDNN02</t>
  </si>
  <si>
    <t>C2198</t>
  </si>
  <si>
    <t>BENIGNO LEDEZMA MONTOYA</t>
  </si>
  <si>
    <t>LEMB490413</t>
  </si>
  <si>
    <t>PES-CAD-3278</t>
  </si>
  <si>
    <t>MALG570815HQTRRL08</t>
  </si>
  <si>
    <t>GIL</t>
  </si>
  <si>
    <t>C2199</t>
  </si>
  <si>
    <t>GIL MARTINEZ MARTINEZ</t>
  </si>
  <si>
    <t>MALG570815</t>
  </si>
  <si>
    <t>PES-CAD-2764</t>
  </si>
  <si>
    <t>RAMS610917HQTMNL00</t>
  </si>
  <si>
    <t>J SALVADOR REMIGIO</t>
  </si>
  <si>
    <t>C2200</t>
  </si>
  <si>
    <t>J SALVADOR REMIGIO RAMIREZ MONTOYA</t>
  </si>
  <si>
    <t>RAMS610917</t>
  </si>
  <si>
    <t>PES-CAD-2738</t>
  </si>
  <si>
    <t>GUSE490214MQTVLS04</t>
  </si>
  <si>
    <t>M ESPERANZA ISABEL</t>
  </si>
  <si>
    <t>FLORIDA</t>
  </si>
  <si>
    <t>C2201</t>
  </si>
  <si>
    <t>M ESPERANZA ISABEL GUEVARA SALINAS</t>
  </si>
  <si>
    <t>GUSE490214</t>
  </si>
  <si>
    <t>PES-CAD-2743</t>
  </si>
  <si>
    <t>GUBC510303MQTVLL04</t>
  </si>
  <si>
    <t>M CLOTILDE CELEDONIA</t>
  </si>
  <si>
    <t>ALAMO</t>
  </si>
  <si>
    <t>RANCHO QUEMADO</t>
  </si>
  <si>
    <t>C2202</t>
  </si>
  <si>
    <t>M CLOTILDE CELEDONIA GUEVARA BALTAZAR</t>
  </si>
  <si>
    <t>GUBC510303</t>
  </si>
  <si>
    <t>PES-CAD-2782</t>
  </si>
  <si>
    <t>MAVL590118HQTRLB05</t>
  </si>
  <si>
    <t>J LEOBARDO JUVENTINO</t>
  </si>
  <si>
    <t>PEÑA BLANCA</t>
  </si>
  <si>
    <t>C2203</t>
  </si>
  <si>
    <t>J LEOBARDO JUVENTINO MARTINEZ VALDEZ</t>
  </si>
  <si>
    <t>MAVL590118</t>
  </si>
  <si>
    <t>PES-CAD-2781</t>
  </si>
  <si>
    <t>BALL690104MQTSDZ03</t>
  </si>
  <si>
    <t>PUEBLO NUEVO</t>
  </si>
  <si>
    <t>C2204</t>
  </si>
  <si>
    <t>MA DE LA LUZ BASALDUA LEDEZMA</t>
  </si>
  <si>
    <t>BALL690104</t>
  </si>
  <si>
    <t>PES-CAD-2784</t>
  </si>
  <si>
    <t>GOGG640928HQTNRM14</t>
  </si>
  <si>
    <t>J GUMERCINDO</t>
  </si>
  <si>
    <t>PEÑA COLORADA A</t>
  </si>
  <si>
    <t>C2205</t>
  </si>
  <si>
    <t>J GUMERCINDO GONZALEZ GUERRERO</t>
  </si>
  <si>
    <t>GOGG640928</t>
  </si>
  <si>
    <t>PES-CAD-2785</t>
  </si>
  <si>
    <t>GOMA741113HQTNRN04</t>
  </si>
  <si>
    <t>C2206</t>
  </si>
  <si>
    <t>ANTONIO GONZALEZ MORA</t>
  </si>
  <si>
    <t>GOMA741113</t>
  </si>
  <si>
    <t>PES-CAD-2786</t>
  </si>
  <si>
    <t>GOMM651020MQTNRN03</t>
  </si>
  <si>
    <t>M MONICA IRMA</t>
  </si>
  <si>
    <t>C2207</t>
  </si>
  <si>
    <t>M MONICA IRMA GONZALEZ MORA</t>
  </si>
  <si>
    <t>GOMM651020</t>
  </si>
  <si>
    <t>PES-CAD-2787</t>
  </si>
  <si>
    <t>GOQA541022HQTNNN02</t>
  </si>
  <si>
    <t>C2208</t>
  </si>
  <si>
    <t>ANTONIO GONZALEZ QUINTANAR</t>
  </si>
  <si>
    <t>GOQA541022</t>
  </si>
  <si>
    <t>PES-CAD-2788</t>
  </si>
  <si>
    <t>GOQJ570101HQTNNS00</t>
  </si>
  <si>
    <t>C2209</t>
  </si>
  <si>
    <t>JOSE GONZALEZ QUINTANAR</t>
  </si>
  <si>
    <t>GOQJ570101</t>
  </si>
  <si>
    <t>PES-CAD-2789</t>
  </si>
  <si>
    <t>GUEV510907HQTRLN08</t>
  </si>
  <si>
    <t>J VENTURA DOROTEO</t>
  </si>
  <si>
    <t>C2210</t>
  </si>
  <si>
    <t>J VENTURA DOROTEO GUERRERO ELIAS</t>
  </si>
  <si>
    <t>GUEV510907</t>
  </si>
  <si>
    <t>PES-CAD-2790</t>
  </si>
  <si>
    <t>MABM410830HQTRRT04</t>
  </si>
  <si>
    <t>C2211</t>
  </si>
  <si>
    <t>MATEO MARTINEZ BERMUDEZ</t>
  </si>
  <si>
    <t>MABM410830</t>
  </si>
  <si>
    <t>PES-CAD-2791</t>
  </si>
  <si>
    <t>MAOG641212MQTRND18</t>
  </si>
  <si>
    <t>C2212</t>
  </si>
  <si>
    <t>MA GUADALUPE MARTINEZ ONTIVEROS</t>
  </si>
  <si>
    <t>MAOG641212</t>
  </si>
  <si>
    <t>PES-CAD-2792</t>
  </si>
  <si>
    <t>MOFF840907HQTRLD00</t>
  </si>
  <si>
    <t>C2213</t>
  </si>
  <si>
    <t>FEDERICO MORA FLORES</t>
  </si>
  <si>
    <t>MOFF840907</t>
  </si>
  <si>
    <t>PES-CAD-2793</t>
  </si>
  <si>
    <t>MOVF620512HQTRLL07</t>
  </si>
  <si>
    <t>J FLAVIO TRINIDAD</t>
  </si>
  <si>
    <t>C2214</t>
  </si>
  <si>
    <t>J FLAVIO TRINIDAD MORA VELAZQUEZ</t>
  </si>
  <si>
    <t>MOVF620512</t>
  </si>
  <si>
    <t>PES-CAD-2794</t>
  </si>
  <si>
    <t>OIOJ570612HQTNNN03</t>
  </si>
  <si>
    <t>JOSE JUAN CIRO</t>
  </si>
  <si>
    <t>C2215</t>
  </si>
  <si>
    <t>JOSE JUAN CIRO ONTIVEROS ONTIVEROS</t>
  </si>
  <si>
    <t>OIOJ570612</t>
  </si>
  <si>
    <t>PES-CAD-2795</t>
  </si>
  <si>
    <t>OIVM480616HQTNLN09</t>
  </si>
  <si>
    <t>J MANUEL PEDRO PABLO</t>
  </si>
  <si>
    <t>C2216</t>
  </si>
  <si>
    <t>J MANUEL PEDRO PABLO ONTIVEROS VELAZQUEZ</t>
  </si>
  <si>
    <t>OIVM480616</t>
  </si>
  <si>
    <t>PES-CAD-2796</t>
  </si>
  <si>
    <t>VEGE540220HQTLRL01</t>
  </si>
  <si>
    <t>JOSE ELEUTERIO CONCEPCION</t>
  </si>
  <si>
    <t>C2217</t>
  </si>
  <si>
    <t>JOSE ELEUTERIO CONCEPCION VELAZQUEZ GUERRERO</t>
  </si>
  <si>
    <t>VEGE540220</t>
  </si>
  <si>
    <t>PES-CAD-2797</t>
  </si>
  <si>
    <t>VEGI610731HQTLRG07</t>
  </si>
  <si>
    <t>JOSE IGNACIO ESTEBAN</t>
  </si>
  <si>
    <t>C2218</t>
  </si>
  <si>
    <t>JOSE IGNACIO ESTEBAN VELAZQUEZ GUERRERO</t>
  </si>
  <si>
    <t>VEGI610731</t>
  </si>
  <si>
    <t>PES-CAD-2798</t>
  </si>
  <si>
    <t>VEGL631106HQTLRN04</t>
  </si>
  <si>
    <t>C2219</t>
  </si>
  <si>
    <t>JOSE LEONARDO VELAZQUEZ GUERRERO</t>
  </si>
  <si>
    <t>VEGL631106</t>
  </si>
  <si>
    <t>PES-CAD-3280</t>
  </si>
  <si>
    <t>MOMA560408MQTRNL03</t>
  </si>
  <si>
    <t>MARIA ALBERTINA ANASTACIA</t>
  </si>
  <si>
    <t>C2220</t>
  </si>
  <si>
    <t>MARIA ALBERTINA ANASTACIA MORA MONTOYA</t>
  </si>
  <si>
    <t>MOMA560408</t>
  </si>
  <si>
    <t>PES-CAD-2810</t>
  </si>
  <si>
    <t>SAPC490505HQTNRR03</t>
  </si>
  <si>
    <t>CRESCENCIANO</t>
  </si>
  <si>
    <t>PEÑA COLORADA B</t>
  </si>
  <si>
    <t>C2221</t>
  </si>
  <si>
    <t>CRESCENCIANO SANCHEZ PEREZ</t>
  </si>
  <si>
    <t>SAPC490505</t>
  </si>
  <si>
    <t>PES-CAD-2799</t>
  </si>
  <si>
    <t>CAMJ721029HQTRRS06</t>
  </si>
  <si>
    <t>C2222</t>
  </si>
  <si>
    <t>J JESUS CARRILLO MORA</t>
  </si>
  <si>
    <t>CAMJ721029</t>
  </si>
  <si>
    <t>PES-CAD-2800</t>
  </si>
  <si>
    <t>EASM640423MDFSNR09</t>
  </si>
  <si>
    <t>C2223</t>
  </si>
  <si>
    <t>MARIA MARGARITA ESCAMILLA SANCHEZ</t>
  </si>
  <si>
    <t>EASM640423</t>
  </si>
  <si>
    <t>PES-CAD-2801</t>
  </si>
  <si>
    <t>GARM570501MQTRSR04</t>
  </si>
  <si>
    <t>MARIA MARIANA ROSARIO</t>
  </si>
  <si>
    <t>C2224</t>
  </si>
  <si>
    <t>MARIA MARIANA ROSARIO GARCIA RESENDIZ</t>
  </si>
  <si>
    <t>GARM570501</t>
  </si>
  <si>
    <t>PES-CAD-2802</t>
  </si>
  <si>
    <t>GUED460524MQTRLL09</t>
  </si>
  <si>
    <t>MA DOLORES LUZ</t>
  </si>
  <si>
    <t>C2225</t>
  </si>
  <si>
    <t>MA DOLORES LUZ GUERRERO ELIAS</t>
  </si>
  <si>
    <t>GUED460524</t>
  </si>
  <si>
    <t>PES-CAD-2803</t>
  </si>
  <si>
    <t>HEHF550821HQTRRD01</t>
  </si>
  <si>
    <t>FIDEL AGUSTIN</t>
  </si>
  <si>
    <t>C2226</t>
  </si>
  <si>
    <t>FIDEL AGUSTIN HERNANDEZ HERNANDEZ</t>
  </si>
  <si>
    <t>HEHF550821</t>
  </si>
  <si>
    <t>PES-CAD-2804</t>
  </si>
  <si>
    <t>MAVR761010HQTRLF00</t>
  </si>
  <si>
    <t>C2227</t>
  </si>
  <si>
    <t>J RAFAEL MARTINEZ VELAZQUEZ</t>
  </si>
  <si>
    <t>MAVR761010</t>
  </si>
  <si>
    <t>PES-CAD-2805</t>
  </si>
  <si>
    <t>MOVG611225HQTRGD03</t>
  </si>
  <si>
    <t>C2228</t>
  </si>
  <si>
    <t>JOSE GUADALUPE MORALES VEGA</t>
  </si>
  <si>
    <t>MOVG611225</t>
  </si>
  <si>
    <t>PES-CAD-2806</t>
  </si>
  <si>
    <t>OERM731003HQTLDN07</t>
  </si>
  <si>
    <t>C2229</t>
  </si>
  <si>
    <t>JOSE MANUEL OLVERA RODRIGUEZ</t>
  </si>
  <si>
    <t>OERM731003</t>
  </si>
  <si>
    <t>PES-CAD-2808</t>
  </si>
  <si>
    <t>SACH620131HQTNRC03</t>
  </si>
  <si>
    <t>HECTOR ANDRES</t>
  </si>
  <si>
    <t>C2230</t>
  </si>
  <si>
    <t>HECTOR ANDRES SANCHEZ CARRILLO</t>
  </si>
  <si>
    <t>SACH620131</t>
  </si>
  <si>
    <t>PES-CAD-2811</t>
  </si>
  <si>
    <t>TOCD481001HQTVRL07</t>
  </si>
  <si>
    <t>JDOLORES FRANCISCO</t>
  </si>
  <si>
    <t>C2231</t>
  </si>
  <si>
    <t>JDOLORES FRANCISCO TOVAR CARRILLO</t>
  </si>
  <si>
    <t>TOCD481001</t>
  </si>
  <si>
    <t>PES-CAD-2812</t>
  </si>
  <si>
    <t>TOCJ390624HQTVRN01</t>
  </si>
  <si>
    <t>C2232</t>
  </si>
  <si>
    <t>JUAN TOVAR CARRILLO</t>
  </si>
  <si>
    <t>TOCJ390624</t>
  </si>
  <si>
    <t>PES-CAD-2813</t>
  </si>
  <si>
    <t>TORC570707HQTVBR03</t>
  </si>
  <si>
    <t>JOSE CIRILO BUENAVENTURA</t>
  </si>
  <si>
    <t>C2233</t>
  </si>
  <si>
    <t>JOSE CIRILO BUENAVENTURA TOVAR RUBIO</t>
  </si>
  <si>
    <t>TORC570707</t>
  </si>
  <si>
    <t>PES-CAD-2815</t>
  </si>
  <si>
    <t>TORR631001HQTVMM04</t>
  </si>
  <si>
    <t>J REMIGIO EDUARDO</t>
  </si>
  <si>
    <t>C2234</t>
  </si>
  <si>
    <t>J REMIGIO EDUARDO TOVAR RAMOS</t>
  </si>
  <si>
    <t>TORR631001</t>
  </si>
  <si>
    <t>PES-CAD-2816</t>
  </si>
  <si>
    <t>VEHD441023HQTLRL07</t>
  </si>
  <si>
    <t>J DOLORES NARCISO</t>
  </si>
  <si>
    <t>C2235</t>
  </si>
  <si>
    <t>J DOLORES NARCISO VELAZQUEZ HERNANDEZ</t>
  </si>
  <si>
    <t>VEHD441023</t>
  </si>
  <si>
    <t>PES-CAD-2817</t>
  </si>
  <si>
    <t>VEVF470106HQTLGR09</t>
  </si>
  <si>
    <t>J FRANCISCO ARCADIO</t>
  </si>
  <si>
    <t>C2236</t>
  </si>
  <si>
    <t>J FRANCISCO ARCADIO VELAZQUEZ VEGA</t>
  </si>
  <si>
    <t>VEVF470106</t>
  </si>
  <si>
    <t>PES-CAD-2807</t>
  </si>
  <si>
    <t>QUVE870110HQTNLN08</t>
  </si>
  <si>
    <t>SAN FRANCISQUITO</t>
  </si>
  <si>
    <t>C2237</t>
  </si>
  <si>
    <t>ENRIQUE QUINTANAR VELAZQUEZ</t>
  </si>
  <si>
    <t>QUVE870110</t>
  </si>
  <si>
    <t>PES-CAD-2809</t>
  </si>
  <si>
    <t>SAGJ690701HQTNRN09</t>
  </si>
  <si>
    <t>MECANICOS</t>
  </si>
  <si>
    <t>HEBERTO CASTILLO</t>
  </si>
  <si>
    <t>C2238</t>
  </si>
  <si>
    <t>JUAN SANCHEZ GUERRERO</t>
  </si>
  <si>
    <t>SAGJ690701</t>
  </si>
  <si>
    <t>PES-CAD-2814</t>
  </si>
  <si>
    <t>TOVR700525HQTVLG08</t>
  </si>
  <si>
    <t>GAVIOTA</t>
  </si>
  <si>
    <t>LA UNION</t>
  </si>
  <si>
    <t>C2239</t>
  </si>
  <si>
    <t>ROGELIO TOVAR VALDEZ</t>
  </si>
  <si>
    <t>TOVR700525</t>
  </si>
  <si>
    <t>PES-CAD-2820</t>
  </si>
  <si>
    <t>LINC530914HQTRXR09</t>
  </si>
  <si>
    <t>PIEDRAS NEGRAS</t>
  </si>
  <si>
    <t>C2240</t>
  </si>
  <si>
    <t>J CRUZ LIRA NUÑEZ</t>
  </si>
  <si>
    <t>LINC530914</t>
  </si>
  <si>
    <t>PES-CAD-2821</t>
  </si>
  <si>
    <t>NICA561114HQTVMR04</t>
  </si>
  <si>
    <t>SANTA MARTHA</t>
  </si>
  <si>
    <t>C2241</t>
  </si>
  <si>
    <t>AURELIO NIEVES CAMPOS</t>
  </si>
  <si>
    <t>NICA561114</t>
  </si>
  <si>
    <t>PES-CAD-2822</t>
  </si>
  <si>
    <t>OELP540501MQTLGB03</t>
  </si>
  <si>
    <t>SANTA TERESITA</t>
  </si>
  <si>
    <t>C2242</t>
  </si>
  <si>
    <t>MA PUEBLITO OLVERA LUGO</t>
  </si>
  <si>
    <t>OELP540501</t>
  </si>
  <si>
    <t>PES-CAD-2818</t>
  </si>
  <si>
    <t>AIGG530601MQTVDR03</t>
  </si>
  <si>
    <t>GRACIELA</t>
  </si>
  <si>
    <t>C2243</t>
  </si>
  <si>
    <t>GRACIELA AVILA GUDIÑO</t>
  </si>
  <si>
    <t>AIGG530601</t>
  </si>
  <si>
    <t>PES-CAD-2823</t>
  </si>
  <si>
    <t>QUGS610105MQTTLL01</t>
  </si>
  <si>
    <t>SALUSTIA</t>
  </si>
  <si>
    <t>QUITERIO</t>
  </si>
  <si>
    <t>C2244</t>
  </si>
  <si>
    <t>SALUSTIA QUITERIO GUILLEN</t>
  </si>
  <si>
    <t>QUGS610105</t>
  </si>
  <si>
    <t>PES-CAD-2819</t>
  </si>
  <si>
    <t>COOA660901HQTRLR06</t>
  </si>
  <si>
    <t>LAS PEÑAS</t>
  </si>
  <si>
    <t>C2245</t>
  </si>
  <si>
    <t>ARTURO CORONA OLVERA</t>
  </si>
  <si>
    <t>COOA660901</t>
  </si>
  <si>
    <t>PES-CAD-2866</t>
  </si>
  <si>
    <t>CAHE340210MQTBRS07</t>
  </si>
  <si>
    <t>HELADIA</t>
  </si>
  <si>
    <t>PUERTA DE EN MEDIO</t>
  </si>
  <si>
    <t>C2246</t>
  </si>
  <si>
    <t>HELADIA CABRERA HERNANDEZ</t>
  </si>
  <si>
    <t>CAHE340210</t>
  </si>
  <si>
    <t>PES-CAD-2824</t>
  </si>
  <si>
    <t>AUCS631210HQTGBC12</t>
  </si>
  <si>
    <t>J SACRAMENTO MELQUIADES</t>
  </si>
  <si>
    <t>LA PILA</t>
  </si>
  <si>
    <t>C2247</t>
  </si>
  <si>
    <t>J SACRAMENTO MELQUIADES AGUILLON CABRERA</t>
  </si>
  <si>
    <t>AUCS631210</t>
  </si>
  <si>
    <t>PES-CAD-2825</t>
  </si>
  <si>
    <t>AUMC500704MQTGNR07</t>
  </si>
  <si>
    <t>C2248</t>
  </si>
  <si>
    <t>MA DEL CARMEN AGUILLON MONTOYA</t>
  </si>
  <si>
    <t>AUMC500704</t>
  </si>
  <si>
    <t>PES-CAD-2826</t>
  </si>
  <si>
    <t>AUMF620830HQTGRL08</t>
  </si>
  <si>
    <t>J FELIX ESTEBAN</t>
  </si>
  <si>
    <t>C2249</t>
  </si>
  <si>
    <t>J FELIX ESTEBAN AGUILLON MORENO</t>
  </si>
  <si>
    <t>AUMF620830</t>
  </si>
  <si>
    <t>PES-CAD-2860</t>
  </si>
  <si>
    <t>UICP550529HQTRBR00</t>
  </si>
  <si>
    <t>PRIMITIVO CRUZ</t>
  </si>
  <si>
    <t>C2250</t>
  </si>
  <si>
    <t>PRIMITIVO CRUZ URIBE CABRERA</t>
  </si>
  <si>
    <t>UICP550529</t>
  </si>
  <si>
    <t>PES-CAD-2861</t>
  </si>
  <si>
    <t>UIMM450615HQTRRD06</t>
  </si>
  <si>
    <t>J MODESTO MANUEL</t>
  </si>
  <si>
    <t>LOS GIRASOLES</t>
  </si>
  <si>
    <t>C2251</t>
  </si>
  <si>
    <t>J MODESTO MANUEL URIBE MARTINEZ</t>
  </si>
  <si>
    <t>UIMM450615</t>
  </si>
  <si>
    <t>PES-CAD-2862</t>
  </si>
  <si>
    <t>UIPM670618HQTRRR06</t>
  </si>
  <si>
    <t>JOSE MARCELINO</t>
  </si>
  <si>
    <t>C2252</t>
  </si>
  <si>
    <t>JOSE MARCELINO URIBE PEREZ</t>
  </si>
  <si>
    <t>UIPM670618</t>
  </si>
  <si>
    <t>PES-CAD-2863</t>
  </si>
  <si>
    <t>UIRA770304HQTRSD00</t>
  </si>
  <si>
    <t>C2253</t>
  </si>
  <si>
    <t>ADRIAN URIBE RESENDIZ</t>
  </si>
  <si>
    <t>UIRA770304</t>
  </si>
  <si>
    <t>PES-CAD-2827</t>
  </si>
  <si>
    <t>CALA460716HQTBNN10</t>
  </si>
  <si>
    <t>J ANTONIO HILARIO</t>
  </si>
  <si>
    <t>PUERTA DE ENMEDIO</t>
  </si>
  <si>
    <t>C2254</t>
  </si>
  <si>
    <t>J ANTONIO HILARIO CABRERA DE LEON</t>
  </si>
  <si>
    <t>CALA460716</t>
  </si>
  <si>
    <t>PES-CAD-2828</t>
  </si>
  <si>
    <t>CAHE600514MQTBRN06</t>
  </si>
  <si>
    <t>MA ENEDINA</t>
  </si>
  <si>
    <t>C2255</t>
  </si>
  <si>
    <t>MA ENEDINA CABRERA HERNANDEZ</t>
  </si>
  <si>
    <t>CAHE600514</t>
  </si>
  <si>
    <t>PES-CAD-2829</t>
  </si>
  <si>
    <t>CAHM760708HQTBRR01</t>
  </si>
  <si>
    <t>MARCO ANTONIO</t>
  </si>
  <si>
    <t>C2256</t>
  </si>
  <si>
    <t>MARCO ANTONIO CABRERA HERNANDEZ</t>
  </si>
  <si>
    <t>CAHM760708</t>
  </si>
  <si>
    <t>PES-CAD-2830</t>
  </si>
  <si>
    <t>CALD720521HQTBNN04</t>
  </si>
  <si>
    <t>C2257</t>
  </si>
  <si>
    <t>DANIEL CABRERA LANDAVERDE</t>
  </si>
  <si>
    <t>CALD720521</t>
  </si>
  <si>
    <t>PES-CAD-2832</t>
  </si>
  <si>
    <t>LEHL631215MQTNRR09</t>
  </si>
  <si>
    <t>MA DE LOURDES</t>
  </si>
  <si>
    <t>C2258</t>
  </si>
  <si>
    <t>MA DE LOURDES DE LEON HERNANDEZ</t>
  </si>
  <si>
    <t>LEHL631215</t>
  </si>
  <si>
    <t>PES-CAD-2833</t>
  </si>
  <si>
    <t>EAUE490818MQTSRL04</t>
  </si>
  <si>
    <t>M ELENA FILIBERTA</t>
  </si>
  <si>
    <t>C2259</t>
  </si>
  <si>
    <t>M ELENA FILIBERTA ESTRADA URIBE</t>
  </si>
  <si>
    <t>EAUE490818</t>
  </si>
  <si>
    <t>PES-CAD-2834</t>
  </si>
  <si>
    <t>GAHV390405HQTRRC09</t>
  </si>
  <si>
    <t>J VICENTE CLOFAS</t>
  </si>
  <si>
    <t>C2260</t>
  </si>
  <si>
    <t>J VICENTE CLOFAS GARCIA HERNANDEZ</t>
  </si>
  <si>
    <t>GAHV390405</t>
  </si>
  <si>
    <t>PES-CAD-2835</t>
  </si>
  <si>
    <t>GAND561211HQTRVN06</t>
  </si>
  <si>
    <t>JOSE DANIEL ARTURO</t>
  </si>
  <si>
    <t>C2261</t>
  </si>
  <si>
    <t>JOSE DANIEL ARTURO GARCIA NIEVES</t>
  </si>
  <si>
    <t>GAND561211</t>
  </si>
  <si>
    <t>PES-CAD-2836</t>
  </si>
  <si>
    <t>GARC531014HQTRSL03</t>
  </si>
  <si>
    <t>CALIXTO</t>
  </si>
  <si>
    <t>C2262</t>
  </si>
  <si>
    <t>CALIXTO GARCIA RESENDIZ</t>
  </si>
  <si>
    <t>GARC531014</t>
  </si>
  <si>
    <t>PES-CAD-2837</t>
  </si>
  <si>
    <t>GARG680308MQTRSD01</t>
  </si>
  <si>
    <t>MA GUADALUPE SANDRA</t>
  </si>
  <si>
    <t>C2263</t>
  </si>
  <si>
    <t>MA GUADALUPE SANDRA GARCIA RESENDIZ</t>
  </si>
  <si>
    <t>GARG680308</t>
  </si>
  <si>
    <t>PES-CAD-2839</t>
  </si>
  <si>
    <t>HEMS550710HQTRRC04</t>
  </si>
  <si>
    <t>J SOCORRO FELIX</t>
  </si>
  <si>
    <t>C2264</t>
  </si>
  <si>
    <t>J SOCORRO FELIX HERNANDEZ MORALES</t>
  </si>
  <si>
    <t>HEMS550710</t>
  </si>
  <si>
    <t>PES-CAD-2840</t>
  </si>
  <si>
    <t>HEOJ571120HQTRCS07</t>
  </si>
  <si>
    <t>J DE JESUS JUAN</t>
  </si>
  <si>
    <t>C2265</t>
  </si>
  <si>
    <t>J DE JESUS JUAN HERNANDEZ OCHOA</t>
  </si>
  <si>
    <t>HEOJ571120</t>
  </si>
  <si>
    <t>PES-CAD-2841</t>
  </si>
  <si>
    <t>HERC611124HQTRMR05</t>
  </si>
  <si>
    <t>J CRISOGONO LUCIO</t>
  </si>
  <si>
    <t>C2266</t>
  </si>
  <si>
    <t>J CRISOGONO LUCIO HERNANDEZ RAMOS</t>
  </si>
  <si>
    <t>HERC611124</t>
  </si>
  <si>
    <t>PES-CAD-2842</t>
  </si>
  <si>
    <t>HERJ530328HQTRMN07</t>
  </si>
  <si>
    <t>C2267</t>
  </si>
  <si>
    <t>JUAN HERNANDEZ RAMOS</t>
  </si>
  <si>
    <t>HERJ530328</t>
  </si>
  <si>
    <t>PES-CAD-2843</t>
  </si>
  <si>
    <t>MAOS800509MQTRNG06</t>
  </si>
  <si>
    <t>SAGRARIO</t>
  </si>
  <si>
    <t>C2268</t>
  </si>
  <si>
    <t>SAGRARIO MARTINEZ ONTIVEROS</t>
  </si>
  <si>
    <t>MAOS800509</t>
  </si>
  <si>
    <t>PES-CAD-2844</t>
  </si>
  <si>
    <t>MOHG390227HQTRRB03</t>
  </si>
  <si>
    <t>J GABRIEL BARTOLOME</t>
  </si>
  <si>
    <t>C2269</t>
  </si>
  <si>
    <t>J GABRIEL BARTOLOME MORALES HERNANDEZ</t>
  </si>
  <si>
    <t>MOHG390227</t>
  </si>
  <si>
    <t>PES-CAD-2845</t>
  </si>
  <si>
    <t>MOSA671220HQTRLR03</t>
  </si>
  <si>
    <t>C2270</t>
  </si>
  <si>
    <t>ARNULFO MORALES SALINAS</t>
  </si>
  <si>
    <t>MOSA671220</t>
  </si>
  <si>
    <t>PES-CAD-2846</t>
  </si>
  <si>
    <t>MOSA511110HQTRLB15</t>
  </si>
  <si>
    <t>J ABELINO ROMAN</t>
  </si>
  <si>
    <t>C2271</t>
  </si>
  <si>
    <t>J ABELINO ROMAN MORALES SALINAS</t>
  </si>
  <si>
    <t>MOSA511110</t>
  </si>
  <si>
    <t>PES-CAD-2847</t>
  </si>
  <si>
    <t>MOSL491204HQTRLZ00</t>
  </si>
  <si>
    <t>J LUZ DAMASO</t>
  </si>
  <si>
    <t>C2272</t>
  </si>
  <si>
    <t>J LUZ DAMASO MORALES SALINAS</t>
  </si>
  <si>
    <t>MOSL491204</t>
  </si>
  <si>
    <t>PES-CAD-2848</t>
  </si>
  <si>
    <t>MOVJ630606HQTRLN01</t>
  </si>
  <si>
    <t>J JUAN PRIMO</t>
  </si>
  <si>
    <t>C2273</t>
  </si>
  <si>
    <t>J JUAN PRIMO MORALES VELAZQUEZ</t>
  </si>
  <si>
    <t>MOVJ630606</t>
  </si>
  <si>
    <t>PES-CAD-2849</t>
  </si>
  <si>
    <t>NAHJ430809HGTVRQ04</t>
  </si>
  <si>
    <t>NAVARRO</t>
  </si>
  <si>
    <t>C2274</t>
  </si>
  <si>
    <t>JOAQUIN NAVARRO HERNANDEZ</t>
  </si>
  <si>
    <t>NAHJ430809</t>
  </si>
  <si>
    <t>PES-CAD-2850</t>
  </si>
  <si>
    <t>NAOP620702HQTBND00</t>
  </si>
  <si>
    <t>J PEDRO PROCOPIO</t>
  </si>
  <si>
    <t>C2275</t>
  </si>
  <si>
    <t>J PEDRO PROCOPIO NAVARRO ONTIVEROS</t>
  </si>
  <si>
    <t>NAOP620702</t>
  </si>
  <si>
    <t>PES-CAD-2851</t>
  </si>
  <si>
    <t>OOBN690623HQTCLV05</t>
  </si>
  <si>
    <t>C2276</t>
  </si>
  <si>
    <t>J NIEVES OCHOA BALTAZAR</t>
  </si>
  <si>
    <t>OOBN690623</t>
  </si>
  <si>
    <t>PES-CAD-2852</t>
  </si>
  <si>
    <t>OOBA610717HQTCLL00</t>
  </si>
  <si>
    <t>JOSE ALEJO LIBORIO</t>
  </si>
  <si>
    <t>C2277</t>
  </si>
  <si>
    <t>JOSE ALEJO LIBORIO OCHOA BALTAZAR</t>
  </si>
  <si>
    <t>OOBA610717</t>
  </si>
  <si>
    <t>PES-CAD-2853</t>
  </si>
  <si>
    <t>PACC610128HQTJBR02</t>
  </si>
  <si>
    <t>J CRUZ ESTEBAN</t>
  </si>
  <si>
    <t>C2278</t>
  </si>
  <si>
    <t>J CRUZ ESTEBAN PAJARO CABRERA</t>
  </si>
  <si>
    <t>PACC610128</t>
  </si>
  <si>
    <t>PES-CAD-2854</t>
  </si>
  <si>
    <t>PALA730823HQTJNP04</t>
  </si>
  <si>
    <t>C2279</t>
  </si>
  <si>
    <t>APOLINAR PAJARO DE LEON</t>
  </si>
  <si>
    <t>PALA730823</t>
  </si>
  <si>
    <t>PES-CAD-2855</t>
  </si>
  <si>
    <t>PASF570501HQTJLR00</t>
  </si>
  <si>
    <t>C2280</t>
  </si>
  <si>
    <t>JOSE FRANCISCO PAJARO SALINAS</t>
  </si>
  <si>
    <t>PASF570501</t>
  </si>
  <si>
    <t>PES-CAD-2856</t>
  </si>
  <si>
    <t>REFJ620508MQTSRN21</t>
  </si>
  <si>
    <t>MA JUANA ROBERTA</t>
  </si>
  <si>
    <t>FRAGOSO</t>
  </si>
  <si>
    <t>C2281</t>
  </si>
  <si>
    <t>MA JUANA ROBERTA RESENDIZ FRAGOSO</t>
  </si>
  <si>
    <t>REFJ620508</t>
  </si>
  <si>
    <t>PES-CAD-2857</t>
  </si>
  <si>
    <t>ROCD560915HQTDBL05</t>
  </si>
  <si>
    <t>JOSE DOLORES LINO</t>
  </si>
  <si>
    <t>C2282</t>
  </si>
  <si>
    <t>JOSE DOLORES LINO RODRIGUEZ CABRERA</t>
  </si>
  <si>
    <t>ROCD560915</t>
  </si>
  <si>
    <t>PES-CAD-2858</t>
  </si>
  <si>
    <t>ROFG680225HQTDRD05</t>
  </si>
  <si>
    <t>C2283</t>
  </si>
  <si>
    <t>J GUADALUPE RODRIGUEZ FRAGOSO</t>
  </si>
  <si>
    <t>ROFG680225</t>
  </si>
  <si>
    <t>PES-CAD-2859</t>
  </si>
  <si>
    <t>SARR640209HQTLSB02</t>
  </si>
  <si>
    <t>C2284</t>
  </si>
  <si>
    <t>ROBERTO SALINAS RESENDIZ</t>
  </si>
  <si>
    <t>SARR640209</t>
  </si>
  <si>
    <t>PES-CAD-2864</t>
  </si>
  <si>
    <t>VEHC470721MQTLRN18</t>
  </si>
  <si>
    <t>M CONCEPCION</t>
  </si>
  <si>
    <t>C2285</t>
  </si>
  <si>
    <t>M CONCEPCION VELAZQUEZ HERNANDEZ</t>
  </si>
  <si>
    <t>VEHC470721</t>
  </si>
  <si>
    <t>PES-CAD-2865</t>
  </si>
  <si>
    <t>VIEL470905MQTZSR03</t>
  </si>
  <si>
    <t>LORENZA</t>
  </si>
  <si>
    <t>C2286</t>
  </si>
  <si>
    <t>LORENZA VIZCAYA ESTRADA</t>
  </si>
  <si>
    <t>VIEL470905</t>
  </si>
  <si>
    <t>PES-CAD-2867</t>
  </si>
  <si>
    <t>HEJM491110HQTRMC07</t>
  </si>
  <si>
    <t>J MACARIO JACOBO</t>
  </si>
  <si>
    <t>C2287</t>
  </si>
  <si>
    <t>J MACARIO JACOBO HERNANDEZ JIMENEZ</t>
  </si>
  <si>
    <t>HEJM491110</t>
  </si>
  <si>
    <t>PES-CAD-2881</t>
  </si>
  <si>
    <t>GASF731120HQTRLR00</t>
  </si>
  <si>
    <t>AVE PARAÍSO</t>
  </si>
  <si>
    <t>ALFAFAYUCAN</t>
  </si>
  <si>
    <t>PUERTA DEL MEZOTE</t>
  </si>
  <si>
    <t>C2288</t>
  </si>
  <si>
    <t>FRANCISCO GARCIA SALINAS</t>
  </si>
  <si>
    <t>GASF731120</t>
  </si>
  <si>
    <t>PES-CAD-2934</t>
  </si>
  <si>
    <t>VADJ580609HDFRMM09</t>
  </si>
  <si>
    <t>JIMMY</t>
  </si>
  <si>
    <t>PEDRO MACCORMIC</t>
  </si>
  <si>
    <t>CANDILES</t>
  </si>
  <si>
    <t>C2289</t>
  </si>
  <si>
    <t>JIMMY VARGAS DOMINGUEZ</t>
  </si>
  <si>
    <t>VADJ580609</t>
  </si>
  <si>
    <t>PES-CAD-2896</t>
  </si>
  <si>
    <t>PATJ600723MQTJRN16</t>
  </si>
  <si>
    <t>2 PTE</t>
  </si>
  <si>
    <t>EL AHORCADO</t>
  </si>
  <si>
    <t>C2290</t>
  </si>
  <si>
    <t>JUANA PAJARO TREJO</t>
  </si>
  <si>
    <t>PATJ600723</t>
  </si>
  <si>
    <t>PES-CAD-2876</t>
  </si>
  <si>
    <t>FOMF530301MQTLRL02</t>
  </si>
  <si>
    <t>EL LOBO</t>
  </si>
  <si>
    <t>C2291</t>
  </si>
  <si>
    <t>MA FELIX FLORES MORALES</t>
  </si>
  <si>
    <t>FOMF530301</t>
  </si>
  <si>
    <t>PES-CAD-2873</t>
  </si>
  <si>
    <t>CARC580613MQTMSR12</t>
  </si>
  <si>
    <t>EL MEZOTE</t>
  </si>
  <si>
    <t>C2292</t>
  </si>
  <si>
    <t>MA CARMEN CAMACHO RESENDIZ</t>
  </si>
  <si>
    <t>CARC580613</t>
  </si>
  <si>
    <t>PES-CAD-2875</t>
  </si>
  <si>
    <t>LETG750804HQTNRL02</t>
  </si>
  <si>
    <t>JOSE GILBERTO</t>
  </si>
  <si>
    <t>AZALIA</t>
  </si>
  <si>
    <t>C2293</t>
  </si>
  <si>
    <t>JOSE GILBERTO DE LEON TREJO</t>
  </si>
  <si>
    <t>LETG750804</t>
  </si>
  <si>
    <t>PES-CAD-2877</t>
  </si>
  <si>
    <t>FACM650616HQTRMR02</t>
  </si>
  <si>
    <t>C2294</t>
  </si>
  <si>
    <t>JOSE MARTIN FRAGOSO CAMACHO</t>
  </si>
  <si>
    <t>FACM650616</t>
  </si>
  <si>
    <t>PES-CAD-2890</t>
  </si>
  <si>
    <t>MOTF530624HQTRRR02</t>
  </si>
  <si>
    <t>C2295</t>
  </si>
  <si>
    <t>FRANCISCO MORALES TREJO</t>
  </si>
  <si>
    <t>MOTF530624</t>
  </si>
  <si>
    <t>PES-CAD-2900</t>
  </si>
  <si>
    <t>REMA661204HQTSRL09</t>
  </si>
  <si>
    <t>C2296</t>
  </si>
  <si>
    <t>JOSE ALEJANDRO RESENDIZ MARTINEZ</t>
  </si>
  <si>
    <t>REMA661204</t>
  </si>
  <si>
    <t>PES-CAD-2907</t>
  </si>
  <si>
    <t>SAFG701112MQTLRD08</t>
  </si>
  <si>
    <t>FRAGOZO</t>
  </si>
  <si>
    <t>C2297</t>
  </si>
  <si>
    <t>MA GUADALUPE SALINAS FRAGOZO</t>
  </si>
  <si>
    <t>SAFG701112</t>
  </si>
  <si>
    <t>PES-CAD-2920</t>
  </si>
  <si>
    <t>TEBA360705HQTRRN08</t>
  </si>
  <si>
    <t>BRIONES</t>
  </si>
  <si>
    <t>DALIAS</t>
  </si>
  <si>
    <t>C2298</t>
  </si>
  <si>
    <t>ANTONIO CIRO TREJO BRIONES</t>
  </si>
  <si>
    <t>TEBA360705</t>
  </si>
  <si>
    <t>PES-CAD-2927</t>
  </si>
  <si>
    <t>TELS751029HQTRNN09</t>
  </si>
  <si>
    <t>C2299</t>
  </si>
  <si>
    <t>SANTOS TREJO DE LEON</t>
  </si>
  <si>
    <t>TELS751029</t>
  </si>
  <si>
    <t>PES-CAD-2928</t>
  </si>
  <si>
    <t>TEMS740620HQTRRM06</t>
  </si>
  <si>
    <t>C2300</t>
  </si>
  <si>
    <t>SAMUEL TREJO MARTINEZ</t>
  </si>
  <si>
    <t>TEMS740620</t>
  </si>
  <si>
    <t>PES-CAD-2929</t>
  </si>
  <si>
    <t>TEVC490205HQTRGR07</t>
  </si>
  <si>
    <t>J CARMEN GREGORIO</t>
  </si>
  <si>
    <t>C2301</t>
  </si>
  <si>
    <t>J CARMEN GREGORIO TREJO VEGA</t>
  </si>
  <si>
    <t>TEVC490205</t>
  </si>
  <si>
    <t>PES-CAD-2930</t>
  </si>
  <si>
    <t>TEVP450115HQTRGB01</t>
  </si>
  <si>
    <t>J PABLO FRUCTUOSO</t>
  </si>
  <si>
    <t>C2302</t>
  </si>
  <si>
    <t>J PABLO FRUCTUOSO TREJO VEGA</t>
  </si>
  <si>
    <t>TEVP450115</t>
  </si>
  <si>
    <t>PES-CAD-2918</t>
  </si>
  <si>
    <t>SATG570108HQTLRM06</t>
  </si>
  <si>
    <t>GUMERCINDO</t>
  </si>
  <si>
    <t>C2303</t>
  </si>
  <si>
    <t>GUMERCINDO SALINAS TREJO</t>
  </si>
  <si>
    <t>SATG570108</t>
  </si>
  <si>
    <t>PES-CAD-2892</t>
  </si>
  <si>
    <t>OIMM810513HQTNRR09</t>
  </si>
  <si>
    <t>C2304</t>
  </si>
  <si>
    <t>MARCO ANTONIO ONTIVEROS MORENO</t>
  </si>
  <si>
    <t>OIMM810513</t>
  </si>
  <si>
    <t>PES-CAD-2893</t>
  </si>
  <si>
    <t>OIVD510401HQTNLV01</t>
  </si>
  <si>
    <t>C2305</t>
  </si>
  <si>
    <t>DAVID ONTIVEROS VELAZQUEZ</t>
  </si>
  <si>
    <t>OIVD510401</t>
  </si>
  <si>
    <t>PES-CAD-2898</t>
  </si>
  <si>
    <t>PEEI781105HQTRLN02</t>
  </si>
  <si>
    <t>C2306</t>
  </si>
  <si>
    <t>JOSE INOCENCIO PEREZ ELIAS</t>
  </si>
  <si>
    <t>PEEI781105</t>
  </si>
  <si>
    <t>PES-CAD-2901</t>
  </si>
  <si>
    <t>REMF381120HQTSLR07</t>
  </si>
  <si>
    <t>FELIX SANTIAGO</t>
  </si>
  <si>
    <t>C2307</t>
  </si>
  <si>
    <t>FELIX SANTIAGO RESENDIZ MORENO</t>
  </si>
  <si>
    <t>REMF381120</t>
  </si>
  <si>
    <t>PES-CAD-2931</t>
  </si>
  <si>
    <t>UIPF480205HQTRRL08</t>
  </si>
  <si>
    <t>C2308</t>
  </si>
  <si>
    <t>FELIPE URIBE PEREZ</t>
  </si>
  <si>
    <t>UIPF480205</t>
  </si>
  <si>
    <t>PES-CAD-2887</t>
  </si>
  <si>
    <t>MASO641217MQTRLL00</t>
  </si>
  <si>
    <t>MA OLIMPIA NICERATA</t>
  </si>
  <si>
    <t>ANDADOR GUTIERREZ NAJERA</t>
  </si>
  <si>
    <t>C2309</t>
  </si>
  <si>
    <t>MA OLIMPIA NICERATA MARTINEZ SALINAS</t>
  </si>
  <si>
    <t>MASO641217</t>
  </si>
  <si>
    <t>PES-CAD-2904</t>
  </si>
  <si>
    <t>SAFN601011HQTLRC00</t>
  </si>
  <si>
    <t>J NICASIO CENOBIO</t>
  </si>
  <si>
    <t>CERRO DE MENDIOLA</t>
  </si>
  <si>
    <t>C2310</t>
  </si>
  <si>
    <t>J NICASIO CENOBIO SALINAS FRAGOSO</t>
  </si>
  <si>
    <t>SAFN601011</t>
  </si>
  <si>
    <t>PES-CAD-2933</t>
  </si>
  <si>
    <t>VABO680329MQTLTL08</t>
  </si>
  <si>
    <t>C2311</t>
  </si>
  <si>
    <t>OLGA VALENCIA BAUTISTA</t>
  </si>
  <si>
    <t>VABO680329</t>
  </si>
  <si>
    <t>PES-CAD-2916</t>
  </si>
  <si>
    <t>SASF771025HQTLTD04</t>
  </si>
  <si>
    <t>CERRADA DIAMANTE</t>
  </si>
  <si>
    <t>5 A</t>
  </si>
  <si>
    <t>HACIENDA GRANDE</t>
  </si>
  <si>
    <t>C2312</t>
  </si>
  <si>
    <t>FEDERICO SALINAS SOTO</t>
  </si>
  <si>
    <t>SASF771025</t>
  </si>
  <si>
    <t>PES-CAD-2868</t>
  </si>
  <si>
    <t>AOLE461102MQTCNS00</t>
  </si>
  <si>
    <t>MA EUSTAQUIA REFUGIO</t>
  </si>
  <si>
    <t>ACOSTA</t>
  </si>
  <si>
    <t>LOS PIRULES</t>
  </si>
  <si>
    <t>VISTA HERMOSA</t>
  </si>
  <si>
    <t>C2313</t>
  </si>
  <si>
    <t>MA EUSTAQUIA REFUGIO ACOSTA DE LEON</t>
  </si>
  <si>
    <t>AOLE461102</t>
  </si>
  <si>
    <t>PES-CAD-2870</t>
  </si>
  <si>
    <t>BACM830202MQTRSR04</t>
  </si>
  <si>
    <t>MARIA MARLI</t>
  </si>
  <si>
    <t>C2314</t>
  </si>
  <si>
    <t>MARIA MARLI BARRON CASTAÑON</t>
  </si>
  <si>
    <t>BACM830202</t>
  </si>
  <si>
    <t>PES-CAD-2871</t>
  </si>
  <si>
    <t>CAHS490504HQTMRC00</t>
  </si>
  <si>
    <t>J SACRAMENTO ROBERTO</t>
  </si>
  <si>
    <t>C2315</t>
  </si>
  <si>
    <t>J SACRAMENTO ROBERTO CAMACHO HERNANDEZ</t>
  </si>
  <si>
    <t>CAHS490504</t>
  </si>
  <si>
    <t>PES-CAD-2872</t>
  </si>
  <si>
    <t>CAHJ560202HQTNRS05</t>
  </si>
  <si>
    <t>C2316</t>
  </si>
  <si>
    <t>JOSE CAMACHO HERNANDEZ</t>
  </si>
  <si>
    <t>CAHJ560202</t>
  </si>
  <si>
    <t>PES-CAD-2874</t>
  </si>
  <si>
    <t>CARM590326MQTSSN07</t>
  </si>
  <si>
    <t>MA MANUELA EUSTASIA</t>
  </si>
  <si>
    <t>C2317</t>
  </si>
  <si>
    <t>MA MANUELA EUSTASIA CASTAÑON RESENDIZ</t>
  </si>
  <si>
    <t>CARM590326</t>
  </si>
  <si>
    <t>PES-CAD-2878</t>
  </si>
  <si>
    <t>FALS431023HQTRNR12</t>
  </si>
  <si>
    <t>J SERVANDO ALFONSO</t>
  </si>
  <si>
    <t>C2318</t>
  </si>
  <si>
    <t>J SERVANDO ALFONSO FRAGOSO DE LEON</t>
  </si>
  <si>
    <t>FALS431023</t>
  </si>
  <si>
    <t>PES-CAD-2879</t>
  </si>
  <si>
    <t>FALE461228HQTRNT07</t>
  </si>
  <si>
    <t>JOSE EUTOQUIO PRICILIANO</t>
  </si>
  <si>
    <t>C2319</t>
  </si>
  <si>
    <t>JOSE EUTOQUIO PRICILIANO FRAGOSO DE LEON</t>
  </si>
  <si>
    <t>FALE461228</t>
  </si>
  <si>
    <t>PES-CAD-2880</t>
  </si>
  <si>
    <t>GACA230317MQTRHS07</t>
  </si>
  <si>
    <t>LIRIO</t>
  </si>
  <si>
    <t>C2320</t>
  </si>
  <si>
    <t>MA ASCENCION GARCIA CHAVEZ</t>
  </si>
  <si>
    <t>GACA230317</t>
  </si>
  <si>
    <t>PES-CAD-2882</t>
  </si>
  <si>
    <t>GUMJ590308HQTRRN00</t>
  </si>
  <si>
    <t>C2321</t>
  </si>
  <si>
    <t>JUAN GUERRERO MARTINEZ</t>
  </si>
  <si>
    <t>GUMJ590308</t>
  </si>
  <si>
    <t>PES-CAD-2883</t>
  </si>
  <si>
    <t>HERR520407MQTRZF19</t>
  </si>
  <si>
    <t>MA RUFINA INES</t>
  </si>
  <si>
    <t>C2322</t>
  </si>
  <si>
    <t>MA RUFINA INES HERNANDEZ RUIZ</t>
  </si>
  <si>
    <t>HERR520407</t>
  </si>
  <si>
    <t>PES-CAD-2884</t>
  </si>
  <si>
    <t>LAMJ440327MQTRRN05</t>
  </si>
  <si>
    <t>MA JUANA RICARDA</t>
  </si>
  <si>
    <t>C2323</t>
  </si>
  <si>
    <t>MA JUANA RICARDA LARA MORALES</t>
  </si>
  <si>
    <t>LAMJ440327</t>
  </si>
  <si>
    <t>PES-CAD-2885</t>
  </si>
  <si>
    <t>LEPN471206HSPDJC06</t>
  </si>
  <si>
    <t>C2324</t>
  </si>
  <si>
    <t>NICOLAS LEDEZMA PAJARO</t>
  </si>
  <si>
    <t>LEPN471206</t>
  </si>
  <si>
    <t>PES-CAD-2886</t>
  </si>
  <si>
    <t>LEPR580302MQTDJS00</t>
  </si>
  <si>
    <t>C2325</t>
  </si>
  <si>
    <t>ROSA MARIA LEDEZMA PAJARO</t>
  </si>
  <si>
    <t>LEPR580302</t>
  </si>
  <si>
    <t>PES-CAD-2888</t>
  </si>
  <si>
    <t>MATR320208HQTRRC09</t>
  </si>
  <si>
    <t>C2326</t>
  </si>
  <si>
    <t>RICARDO MARTINEZ TREJO</t>
  </si>
  <si>
    <t>MATR320208</t>
  </si>
  <si>
    <t>PES-CAD-2889</t>
  </si>
  <si>
    <t>MOTS670725HQTRRN01</t>
  </si>
  <si>
    <t>JOSE SANTIAGO</t>
  </si>
  <si>
    <t>C2327</t>
  </si>
  <si>
    <t>JOSE SANTIAGO MORA TREJO</t>
  </si>
  <si>
    <t>MOTS670725</t>
  </si>
  <si>
    <t>PES-CAD-2891</t>
  </si>
  <si>
    <t>OESL430110MGTLLN01</t>
  </si>
  <si>
    <t>LEONILA</t>
  </si>
  <si>
    <t>C2328</t>
  </si>
  <si>
    <t>LEONILA OLVERA SALINAS</t>
  </si>
  <si>
    <t>OESL430110</t>
  </si>
  <si>
    <t>PES-CAD-2894</t>
  </si>
  <si>
    <t>PACS660129HQTJLL04</t>
  </si>
  <si>
    <t>JOSE SULPICIO</t>
  </si>
  <si>
    <t>C2329</t>
  </si>
  <si>
    <t>JOSE SULPICIO PAJARO CUELLAR</t>
  </si>
  <si>
    <t>PACS660129</t>
  </si>
  <si>
    <t>PES-CAD-2895</t>
  </si>
  <si>
    <t>PATD551126HQTJRN04</t>
  </si>
  <si>
    <t>C2330</t>
  </si>
  <si>
    <t>DANIEL PAJARO TREJO</t>
  </si>
  <si>
    <t>PATD551126</t>
  </si>
  <si>
    <t>PES-CAD-2897</t>
  </si>
  <si>
    <t>PELA370919HQTRNB05</t>
  </si>
  <si>
    <t>ABUNDIO</t>
  </si>
  <si>
    <t>C2331</t>
  </si>
  <si>
    <t>ABUNDIO PEREZ DE LEON</t>
  </si>
  <si>
    <t>PELA370919</t>
  </si>
  <si>
    <t>PES-CAD-2899</t>
  </si>
  <si>
    <t>PETM590126MQTRRR01</t>
  </si>
  <si>
    <t>MA MARGARITA BRIGIDA</t>
  </si>
  <si>
    <t>C2332</t>
  </si>
  <si>
    <t>MA MARGARITA BRIGIDA PEREZ TREJO</t>
  </si>
  <si>
    <t>PETM590126</t>
  </si>
  <si>
    <t>PES-CAD-2902</t>
  </si>
  <si>
    <t>SAFH641021HQTLRL01</t>
  </si>
  <si>
    <t>C2333</t>
  </si>
  <si>
    <t>HILARIO SALINAS FRAGOSO</t>
  </si>
  <si>
    <t>SAFH641021</t>
  </si>
  <si>
    <t>PES-CAD-2903</t>
  </si>
  <si>
    <t>SAFJ460127HQTLRN04</t>
  </si>
  <si>
    <t>J JUAN CORNELIO</t>
  </si>
  <si>
    <t>C2334</t>
  </si>
  <si>
    <t>J JUAN CORNELIO SALINAS FRAGOSO</t>
  </si>
  <si>
    <t>SAFJ460127</t>
  </si>
  <si>
    <t>PES-CAD-2905</t>
  </si>
  <si>
    <t>SAFP531230MQTLRL00</t>
  </si>
  <si>
    <t>M PAULINA GENOVEVA</t>
  </si>
  <si>
    <t>C2335</t>
  </si>
  <si>
    <t>M PAULINA GENOVEVA SALINAS FRAGOSO</t>
  </si>
  <si>
    <t>SAFP531230</t>
  </si>
  <si>
    <t>PES-CAD-2906</t>
  </si>
  <si>
    <t>SAFF510712MQTLEL00</t>
  </si>
  <si>
    <t>MARIA FELIX ENRIQUETA</t>
  </si>
  <si>
    <t>C2336</t>
  </si>
  <si>
    <t>MARIA FELIX ENRIQUETA SALINAS FRAGOSO</t>
  </si>
  <si>
    <t>SAFF510712</t>
  </si>
  <si>
    <t>PES-CAD-2908</t>
  </si>
  <si>
    <t>SAGB750802HQTLRM07</t>
  </si>
  <si>
    <t>JOSE BENJAMIN</t>
  </si>
  <si>
    <t>C2337</t>
  </si>
  <si>
    <t>JOSE BENJAMIN SALINAS GARCIA</t>
  </si>
  <si>
    <t>SAGB750802</t>
  </si>
  <si>
    <t>PES-CAD-2909</t>
  </si>
  <si>
    <t>SAGL520611HQTLRZ06</t>
  </si>
  <si>
    <t>C2338</t>
  </si>
  <si>
    <t>JOSE LUZ SALINAS GARCIA</t>
  </si>
  <si>
    <t>SAGL520611</t>
  </si>
  <si>
    <t>PES-CAD-2910</t>
  </si>
  <si>
    <t>SALJ581202HQTLRN00</t>
  </si>
  <si>
    <t>J JENARO AMBROSIO</t>
  </si>
  <si>
    <t>C2339</t>
  </si>
  <si>
    <t>J JENARO AMBROSIO SALINAS LARA</t>
  </si>
  <si>
    <t>SALJ581202</t>
  </si>
  <si>
    <t>PES-CAD-2911</t>
  </si>
  <si>
    <t>SALT390811HQTLRB01</t>
  </si>
  <si>
    <t>J TIBURCIO JOAQUIN</t>
  </si>
  <si>
    <t>C2340</t>
  </si>
  <si>
    <t>J TIBURCIO JOAQUIN SALINAS LARA</t>
  </si>
  <si>
    <t>SALT390811</t>
  </si>
  <si>
    <t>PES-CAD-2912</t>
  </si>
  <si>
    <t>SALJ370407HQTLRS08</t>
  </si>
  <si>
    <t>C2341</t>
  </si>
  <si>
    <t>JOSE SALINAS LARA</t>
  </si>
  <si>
    <t>SALJ370407</t>
  </si>
  <si>
    <t>PES-CAD-2913</t>
  </si>
  <si>
    <t>SALJ530804HQTLRN03</t>
  </si>
  <si>
    <t>C2342</t>
  </si>
  <si>
    <t>JUAN SALINAS LARA</t>
  </si>
  <si>
    <t>SALJ530804</t>
  </si>
  <si>
    <t>PES-CAD-2914</t>
  </si>
  <si>
    <t>SALI610221MQTLRR08</t>
  </si>
  <si>
    <t>MA IRENE ISABEL</t>
  </si>
  <si>
    <t>C2343</t>
  </si>
  <si>
    <t>MA IRENE ISABEL SALINAS LARA</t>
  </si>
  <si>
    <t>SALI610221</t>
  </si>
  <si>
    <t>PES-CAD-2915</t>
  </si>
  <si>
    <t>SAMM640708HQTLRR05</t>
  </si>
  <si>
    <t>J MARGARITO PROCESO</t>
  </si>
  <si>
    <t>C2344</t>
  </si>
  <si>
    <t>J MARGARITO PROCESO SALINAS MARTINEZ</t>
  </si>
  <si>
    <t>SAMM640708</t>
  </si>
  <si>
    <t>PES-CAD-2917</t>
  </si>
  <si>
    <t>SATE750517HQTLRL02</t>
  </si>
  <si>
    <t>C2345</t>
  </si>
  <si>
    <t>ELOY SALINAS TREJO</t>
  </si>
  <si>
    <t>SATE750517</t>
  </si>
  <si>
    <t>PES-CAD-2919</t>
  </si>
  <si>
    <t>SATC470714HQTLRR02</t>
  </si>
  <si>
    <t>C2346</t>
  </si>
  <si>
    <t>J CARMEN SALINAS TREJO</t>
  </si>
  <si>
    <t>SATC470714</t>
  </si>
  <si>
    <t>PES-CAD-2922</t>
  </si>
  <si>
    <t>TECE371026HQTRSV04</t>
  </si>
  <si>
    <t>EVARISTO NEMESIO</t>
  </si>
  <si>
    <t>LOS GRANJENOS</t>
  </si>
  <si>
    <t>C2347</t>
  </si>
  <si>
    <t>EVARISTO NEMESIO TREJO CASTAÑON</t>
  </si>
  <si>
    <t>TECE371026</t>
  </si>
  <si>
    <t>PES-CAD-2923</t>
  </si>
  <si>
    <t>TECL371026MQTRSC09</t>
  </si>
  <si>
    <t>LUCILA EVARISTA</t>
  </si>
  <si>
    <t>C2348</t>
  </si>
  <si>
    <t>LUCILA EVARISTA TREJO CASTAÑON</t>
  </si>
  <si>
    <t>TECL371026</t>
  </si>
  <si>
    <t>PES-CAD-2924</t>
  </si>
  <si>
    <t>TECG590606MQTRSD03</t>
  </si>
  <si>
    <t>C2349</t>
  </si>
  <si>
    <t>MARIA GUADALUPE TREJO CASTAÑON</t>
  </si>
  <si>
    <t>TECG590606</t>
  </si>
  <si>
    <t>PES-CAD-2925</t>
  </si>
  <si>
    <t>TELG610905HQTRND09</t>
  </si>
  <si>
    <t>JOSE GUADALUPE NICOLAS</t>
  </si>
  <si>
    <t>C2350</t>
  </si>
  <si>
    <t>JOSE GUADALUPE NICOLAS TREJO DE LEON</t>
  </si>
  <si>
    <t>TELG610905</t>
  </si>
  <si>
    <t>PES-CAD-2926</t>
  </si>
  <si>
    <t>TELF470217MQTRNL09</t>
  </si>
  <si>
    <t>MA FLORENCIA</t>
  </si>
  <si>
    <t>C2351</t>
  </si>
  <si>
    <t>MA FLORENCIA TREJO DE LEON</t>
  </si>
  <si>
    <t>TELF470217</t>
  </si>
  <si>
    <t>PES-CAD-2932</t>
  </si>
  <si>
    <t>UIPC400303MQTRRM01</t>
  </si>
  <si>
    <t>MA CAMILA EULOGIA</t>
  </si>
  <si>
    <t>C2352</t>
  </si>
  <si>
    <t>MA CAMILA EULOGIA URIBE PEREZ</t>
  </si>
  <si>
    <t>UIPC400303</t>
  </si>
  <si>
    <t>PES-CAD-2935</t>
  </si>
  <si>
    <t>SAXR410527HQTLXN02</t>
  </si>
  <si>
    <t>J RANULFO ISAAC SALINAS</t>
  </si>
  <si>
    <t>C2353</t>
  </si>
  <si>
    <t>J RANULFO ISAAC SALINAS SALINAS</t>
  </si>
  <si>
    <t>SAXR410527</t>
  </si>
  <si>
    <t>PES-CAD-2941</t>
  </si>
  <si>
    <t>JIRS591028HQTMSM01</t>
  </si>
  <si>
    <t>J SIMON SANTOS</t>
  </si>
  <si>
    <t>C2354</t>
  </si>
  <si>
    <t>J SIMON SANTOS JIMENEZ RESENDIZ</t>
  </si>
  <si>
    <t>JIRS591028</t>
  </si>
  <si>
    <t>PES-CAD-2936</t>
  </si>
  <si>
    <t>AIRS570311HQTVML02</t>
  </si>
  <si>
    <t>FRESA</t>
  </si>
  <si>
    <t>C2355</t>
  </si>
  <si>
    <t>SALVADOR AVILA RAMIREZ</t>
  </si>
  <si>
    <t>AIRS570311</t>
  </si>
  <si>
    <t>PES-CAD-2937</t>
  </si>
  <si>
    <t>GUJR450607HQTRSB07</t>
  </si>
  <si>
    <t>C2356</t>
  </si>
  <si>
    <t>ROBERTO GUERRERO DE JESUS</t>
  </si>
  <si>
    <t>GUJR450607</t>
  </si>
  <si>
    <t>PES-CAD-2938</t>
  </si>
  <si>
    <t>GUSA610425HQTTNG00</t>
  </si>
  <si>
    <t>AUGUSTO</t>
  </si>
  <si>
    <t>C2357</t>
  </si>
  <si>
    <t>AUGUSTO GUTIERREZ SANCHEZ</t>
  </si>
  <si>
    <t>GUSA610425</t>
  </si>
  <si>
    <t>PES-CAD-2939</t>
  </si>
  <si>
    <t>GUAS610310HQTTVM01</t>
  </si>
  <si>
    <t>SIMPLICIO</t>
  </si>
  <si>
    <t>NICOLAS CAMPA</t>
  </si>
  <si>
    <t>C2358</t>
  </si>
  <si>
    <t>SIMPLICIO GUTIERREZ AVILA</t>
  </si>
  <si>
    <t>GUAS610310</t>
  </si>
  <si>
    <t>PES-CAD-2940</t>
  </si>
  <si>
    <t>GUSM650726HQTTNG06</t>
  </si>
  <si>
    <t>JOSE MAGDALENO</t>
  </si>
  <si>
    <t>C2359</t>
  </si>
  <si>
    <t>JOSE MAGDALENO GUTIERREZ SANCHEZ</t>
  </si>
  <si>
    <t>GUSM650726</t>
  </si>
  <si>
    <t>PES-CAD-2942</t>
  </si>
  <si>
    <t>LENE760916MQTDRM05</t>
  </si>
  <si>
    <t>MA EMMA</t>
  </si>
  <si>
    <t>MERINO</t>
  </si>
  <si>
    <t>C2360</t>
  </si>
  <si>
    <t>MA EMMA LEDEZMA MERINO</t>
  </si>
  <si>
    <t>LENE760916</t>
  </si>
  <si>
    <t>PES-CAD-2943</t>
  </si>
  <si>
    <t>MAMR320904MQTRRS05</t>
  </si>
  <si>
    <t>C2361</t>
  </si>
  <si>
    <t>ROSA MARTINEZ MORENO</t>
  </si>
  <si>
    <t>MAMR320904</t>
  </si>
  <si>
    <t>PES-CAD-2944</t>
  </si>
  <si>
    <t>MEGT550601HQTRRR09</t>
  </si>
  <si>
    <t>C2362</t>
  </si>
  <si>
    <t>J TRINIDAD MERINO GUERRERO</t>
  </si>
  <si>
    <t>MEGT550601</t>
  </si>
  <si>
    <t>PES-CAD-2945</t>
  </si>
  <si>
    <t>OEPG491229HQTLRN07</t>
  </si>
  <si>
    <t>C2363</t>
  </si>
  <si>
    <t>GONZALO OLVERA PEREZ</t>
  </si>
  <si>
    <t>OEPG491229</t>
  </si>
  <si>
    <t>PES-CAD-2947</t>
  </si>
  <si>
    <t>OEPG331003HQTLRR00</t>
  </si>
  <si>
    <t>J GERARDO FORTUNATO</t>
  </si>
  <si>
    <t>C2364</t>
  </si>
  <si>
    <t>J GERARDO FORTUNATO OLVERA PEREZ</t>
  </si>
  <si>
    <t>OEPG331003</t>
  </si>
  <si>
    <t>PES-CAD-2948</t>
  </si>
  <si>
    <t>PEBN641113MQTRRC12</t>
  </si>
  <si>
    <t>MA NICOLASA</t>
  </si>
  <si>
    <t>C2365</t>
  </si>
  <si>
    <t>MA NICOLASA PEREZ BARRERA</t>
  </si>
  <si>
    <t>PEBN641113</t>
  </si>
  <si>
    <t>PES-CAD-2949</t>
  </si>
  <si>
    <t>RAAE370329HQTMVS09</t>
  </si>
  <si>
    <t>EUSTACIO PROCORO</t>
  </si>
  <si>
    <t>C2366</t>
  </si>
  <si>
    <t>EUSTACIO PROCORO RAMIREZ AVILA</t>
  </si>
  <si>
    <t>RAAE370329</t>
  </si>
  <si>
    <t>PES-CAD-2950</t>
  </si>
  <si>
    <t>UIHS401008HQTRRM06</t>
  </si>
  <si>
    <t>SIMEON EDUARDO</t>
  </si>
  <si>
    <t>C2367</t>
  </si>
  <si>
    <t>SIMEON EDUARDO URIBE HERNANDEZ</t>
  </si>
  <si>
    <t>UIHS401008</t>
  </si>
  <si>
    <t>PES-CAD-2951</t>
  </si>
  <si>
    <t>VEGG600919HQTGDL06</t>
  </si>
  <si>
    <t>DIVISION DEL NORTE</t>
  </si>
  <si>
    <t>C2368</t>
  </si>
  <si>
    <t>GUILLERMO VEGA GUDIÑO</t>
  </si>
  <si>
    <t>VEGG600919</t>
  </si>
  <si>
    <t>PES-CAD-2966</t>
  </si>
  <si>
    <t>VITM440710HQTLRR07</t>
  </si>
  <si>
    <t>VILLASANA</t>
  </si>
  <si>
    <t>SAN FRANCISCO</t>
  </si>
  <si>
    <t>SAN VICENTE EL ALTO</t>
  </si>
  <si>
    <t>C2369</t>
  </si>
  <si>
    <t>MARCIAL VILLASANA TREJO</t>
  </si>
  <si>
    <t>VITM440710</t>
  </si>
  <si>
    <t>PES-CAD-2952</t>
  </si>
  <si>
    <t>FEHH321028MQTRRR02</t>
  </si>
  <si>
    <t>M HERMELINDA</t>
  </si>
  <si>
    <t>FERRUSCA</t>
  </si>
  <si>
    <t>C2370</t>
  </si>
  <si>
    <t>M HERMELINDA FERRUSCA HERNANDEZ</t>
  </si>
  <si>
    <t>FEHH321028</t>
  </si>
  <si>
    <t>PES-CAD-2954</t>
  </si>
  <si>
    <t>GARF560925HQTRMR00</t>
  </si>
  <si>
    <t>JOSE FERMIN ONORIO</t>
  </si>
  <si>
    <t>C2371</t>
  </si>
  <si>
    <t>JOSE FERMIN ONORIO GARCIA RAMIREZ</t>
  </si>
  <si>
    <t>GARF560925</t>
  </si>
  <si>
    <t>PES-CAD-2955</t>
  </si>
  <si>
    <t>GOTM670423HQTRRN05</t>
  </si>
  <si>
    <t>GIORDANO</t>
  </si>
  <si>
    <t>PINO</t>
  </si>
  <si>
    <t>C2372</t>
  </si>
  <si>
    <t>JOSE MANUEL GIORDANO TREJO</t>
  </si>
  <si>
    <t>GOTM670423</t>
  </si>
  <si>
    <t>PES-CAD-2958</t>
  </si>
  <si>
    <t>PEVG521030HQTRDL14</t>
  </si>
  <si>
    <t>HIGO</t>
  </si>
  <si>
    <t>C2373</t>
  </si>
  <si>
    <t>J GUADALUPE PEREZ VILLASANA</t>
  </si>
  <si>
    <t>PEVG521030</t>
  </si>
  <si>
    <t>PES-CAD-2961</t>
  </si>
  <si>
    <t>RERA530901HQTNMM09</t>
  </si>
  <si>
    <t>C2374</t>
  </si>
  <si>
    <t>AMADO REINA RAMIREZ</t>
  </si>
  <si>
    <t>RERA530901</t>
  </si>
  <si>
    <t>PES-CAD-2962</t>
  </si>
  <si>
    <t>RETL620905HQTYRR11</t>
  </si>
  <si>
    <t>J LORENZO</t>
  </si>
  <si>
    <t>C2375</t>
  </si>
  <si>
    <t>J LORENZO REYES TREJO</t>
  </si>
  <si>
    <t>RETL620905</t>
  </si>
  <si>
    <t>PES-CAD-2963</t>
  </si>
  <si>
    <t>RECP430207HQTYRD05</t>
  </si>
  <si>
    <t>C2376</t>
  </si>
  <si>
    <t>PEDRO REYES CERVANTES</t>
  </si>
  <si>
    <t>RECP430207</t>
  </si>
  <si>
    <t>PES-CAD-2964</t>
  </si>
  <si>
    <t>VEGR560407HQTLRS06</t>
  </si>
  <si>
    <t>CEDRO</t>
  </si>
  <si>
    <t>C2377</t>
  </si>
  <si>
    <t>J ROSARIO VELAZQUEZ GARCIA</t>
  </si>
  <si>
    <t>VEGR560407</t>
  </si>
  <si>
    <t>PES-CAD-2965</t>
  </si>
  <si>
    <t>VIOA751014HQTLLN12</t>
  </si>
  <si>
    <t>C2378</t>
  </si>
  <si>
    <t>JOSE ANTONIO VILLASANA OLVERA</t>
  </si>
  <si>
    <t>VIOA751014</t>
  </si>
  <si>
    <t>PES-CAD-2967</t>
  </si>
  <si>
    <t>VILF570215HQTLNS00</t>
  </si>
  <si>
    <t>VILLAZANA</t>
  </si>
  <si>
    <t>C2379</t>
  </si>
  <si>
    <t>FAUSTINO VILLAZANA LEON</t>
  </si>
  <si>
    <t>VILF570215</t>
  </si>
  <si>
    <t>PES-CAD-2968</t>
  </si>
  <si>
    <t>VILA540112HQTLNL06</t>
  </si>
  <si>
    <t>C2380</t>
  </si>
  <si>
    <t>ALFREDO VILLAZANA LEON</t>
  </si>
  <si>
    <t>VILA540112</t>
  </si>
  <si>
    <t>PES-CAD-2969</t>
  </si>
  <si>
    <t>BAHJ290729HQTLRS03</t>
  </si>
  <si>
    <t>SANTA MARIA DEL MEXICANO</t>
  </si>
  <si>
    <t>SANTA MARIA D EGUADALUPE</t>
  </si>
  <si>
    <t>SANTA MARIA DE GUADALUPE</t>
  </si>
  <si>
    <t>C2381</t>
  </si>
  <si>
    <t>JOSE BALTAZAR HERNANDEZ</t>
  </si>
  <si>
    <t>BAHJ290729</t>
  </si>
  <si>
    <t>PES-CAD-2971</t>
  </si>
  <si>
    <t>GUNL720713HQTRVR07</t>
  </si>
  <si>
    <t>JOSE LORENZO ELEAZAR</t>
  </si>
  <si>
    <t>C2382</t>
  </si>
  <si>
    <t>JOSE LORENZO ELEAZAR GUERRERO NIEVES</t>
  </si>
  <si>
    <t>GUNL720713</t>
  </si>
  <si>
    <t>PES-CAD-2976</t>
  </si>
  <si>
    <t>HUDF520712HQTRMR06</t>
  </si>
  <si>
    <t>C2383</t>
  </si>
  <si>
    <t>J FRANCISCO JAVIER HURTADO DIMAS</t>
  </si>
  <si>
    <t>HUDF520712</t>
  </si>
  <si>
    <t>PES-CAD-2977</t>
  </si>
  <si>
    <t>HUDR660415HQTRMM09</t>
  </si>
  <si>
    <t>JOSE RAMIRO</t>
  </si>
  <si>
    <t>C2384</t>
  </si>
  <si>
    <t>JOSE RAMIRO HURTADO DIMAS</t>
  </si>
  <si>
    <t>HUDR660415</t>
  </si>
  <si>
    <t>PES-CAD-2992</t>
  </si>
  <si>
    <t>NIHV760204HQTVRC01</t>
  </si>
  <si>
    <t>C2385</t>
  </si>
  <si>
    <t>VICTOR NIEVES HURTADO</t>
  </si>
  <si>
    <t>NIHV760204</t>
  </si>
  <si>
    <t>PES-CAD-2997</t>
  </si>
  <si>
    <t>PELM341210HQTRRR09</t>
  </si>
  <si>
    <t>MARCIANO</t>
  </si>
  <si>
    <t>C2386</t>
  </si>
  <si>
    <t>MARCIANO PEREZ LIRA</t>
  </si>
  <si>
    <t>PELM341210</t>
  </si>
  <si>
    <t>PES-CAD-2998</t>
  </si>
  <si>
    <t>RENC410406HQTSVL10</t>
  </si>
  <si>
    <t>J CELSO HERMENEGILDO</t>
  </si>
  <si>
    <t>RESEDIZ</t>
  </si>
  <si>
    <t>C2387</t>
  </si>
  <si>
    <t>J CELSO HERMENEGILDO RESEDIZ NIEVES</t>
  </si>
  <si>
    <t>RENC410406</t>
  </si>
  <si>
    <t>PES-CAD-3002</t>
  </si>
  <si>
    <t>TEAF520818HQTRLR08</t>
  </si>
  <si>
    <t>FRANCISCO BARTOLO</t>
  </si>
  <si>
    <t>C2388</t>
  </si>
  <si>
    <t>FRANCISCO BARTOLO TREJO ALVAREZ</t>
  </si>
  <si>
    <t>TEAF520818</t>
  </si>
  <si>
    <t>PES-CAD-3003</t>
  </si>
  <si>
    <t>VEJA410713HQTGYR00</t>
  </si>
  <si>
    <t>J AURELIO PANTALEON</t>
  </si>
  <si>
    <t>JAYMEZ</t>
  </si>
  <si>
    <t>C2389</t>
  </si>
  <si>
    <t>J AURELIO PANTALEON VEGA JAYMEZ</t>
  </si>
  <si>
    <t>VEJA410713</t>
  </si>
  <si>
    <t>PES-CAD-3004</t>
  </si>
  <si>
    <t>VEJC540922HQTGMP02</t>
  </si>
  <si>
    <t>JIMENES</t>
  </si>
  <si>
    <t>C2390</t>
  </si>
  <si>
    <t>CIPRIANO VEGA JIMENES</t>
  </si>
  <si>
    <t>VEJC540922</t>
  </si>
  <si>
    <t>PES-CAD-2973</t>
  </si>
  <si>
    <t>HECV610521MQTRML07</t>
  </si>
  <si>
    <t>VALENTE</t>
  </si>
  <si>
    <t>C2391</t>
  </si>
  <si>
    <t>VALENTE HERNANDEZ CAMACHO</t>
  </si>
  <si>
    <t>HECV610521</t>
  </si>
  <si>
    <t>PES-CAD-2974</t>
  </si>
  <si>
    <t>HERS490822HQTRSN04</t>
  </si>
  <si>
    <t>J SANTOS</t>
  </si>
  <si>
    <t>C2392</t>
  </si>
  <si>
    <t>J SANTOS HERNANDEZ HERNANDEZ</t>
  </si>
  <si>
    <t>HERS490822</t>
  </si>
  <si>
    <t>PES-CAD-2980</t>
  </si>
  <si>
    <t>LOVM630912MQTPGR06</t>
  </si>
  <si>
    <t>PRIVADA BUGAMBILIAS</t>
  </si>
  <si>
    <t>C2393</t>
  </si>
  <si>
    <t>MARIA LOPEZ VEGA</t>
  </si>
  <si>
    <t>LOVM630912</t>
  </si>
  <si>
    <t>PES-CAD-2983</t>
  </si>
  <si>
    <t>MAHA470308MQTRRN04</t>
  </si>
  <si>
    <t>ANCELMA</t>
  </si>
  <si>
    <t>C2394</t>
  </si>
  <si>
    <t>ANCELMA MARTINEZ HERNANDEZ</t>
  </si>
  <si>
    <t>MAHA470308</t>
  </si>
  <si>
    <t>PES-CAD-2985</t>
  </si>
  <si>
    <t>MAMM441230HQTRRN04</t>
  </si>
  <si>
    <t>C2395</t>
  </si>
  <si>
    <t>MANUEL MARTINEZ MARTINEZ</t>
  </si>
  <si>
    <t>MAMM441230</t>
  </si>
  <si>
    <t>PES-CAD-2986</t>
  </si>
  <si>
    <t>MAMI591119MQTRRS07</t>
  </si>
  <si>
    <t>MARIA ISABEL ANGELES</t>
  </si>
  <si>
    <t>C2396</t>
  </si>
  <si>
    <t>MARIA ISABEL ANGELES MARTINEZ MARTINEZ</t>
  </si>
  <si>
    <t>MAMI591119</t>
  </si>
  <si>
    <t>PES-CAD-2994</t>
  </si>
  <si>
    <t>NIRR960608HQTVSB06</t>
  </si>
  <si>
    <t>BUGAMNILIAS</t>
  </si>
  <si>
    <t>C2397</t>
  </si>
  <si>
    <t>RUBEN NIEVES RESENDIZ</t>
  </si>
  <si>
    <t>NIRR960608</t>
  </si>
  <si>
    <t>PES-CAD-2999</t>
  </si>
  <si>
    <t>RELJ320609HQTSRS03</t>
  </si>
  <si>
    <t>C2398</t>
  </si>
  <si>
    <t>J JESUS RESENDIZ LIRA</t>
  </si>
  <si>
    <t>RELJ320609</t>
  </si>
  <si>
    <t>PES-CAD-3000</t>
  </si>
  <si>
    <t>REMS550620MQTSRL05</t>
  </si>
  <si>
    <t>SILVERIA ANTELMA</t>
  </si>
  <si>
    <t>C2399</t>
  </si>
  <si>
    <t>SILVERIA ANTELMA RESENDIZ MORALES</t>
  </si>
  <si>
    <t>REMS550620</t>
  </si>
  <si>
    <t>PES-CAD-2970</t>
  </si>
  <si>
    <t>GODA660721HDFNML08</t>
  </si>
  <si>
    <t>PRIVADA ALDAMA</t>
  </si>
  <si>
    <t>C2400</t>
  </si>
  <si>
    <t>ALFREDO GONZALEZ DOMINGUEZ</t>
  </si>
  <si>
    <t>GODA660721</t>
  </si>
  <si>
    <t>PES-CAD-2972</t>
  </si>
  <si>
    <t>GUCR770424HQTTMF06</t>
  </si>
  <si>
    <t>JOSE RAFAEL</t>
  </si>
  <si>
    <t>C2401</t>
  </si>
  <si>
    <t>JOSE RAFAEL GUTIERREZ CAMACHO</t>
  </si>
  <si>
    <t>GUCR770424</t>
  </si>
  <si>
    <t>PES-CAD-2975</t>
  </si>
  <si>
    <t>HEMR480717MQTRQS04</t>
  </si>
  <si>
    <t>J MARIA MORELOS Y PAVON</t>
  </si>
  <si>
    <t>C2402</t>
  </si>
  <si>
    <t>ROSA HERNANDEZ MAQUEDA</t>
  </si>
  <si>
    <t>HEMR480717</t>
  </si>
  <si>
    <t>PES-CAD-2978</t>
  </si>
  <si>
    <t>JALJ490618MQTMRL06</t>
  </si>
  <si>
    <t>JULIA</t>
  </si>
  <si>
    <t>C2403</t>
  </si>
  <si>
    <t>JULIA JAIME LIRA</t>
  </si>
  <si>
    <t>JALJ490618</t>
  </si>
  <si>
    <t>PES-CAD-2979</t>
  </si>
  <si>
    <t>JARM700223HQTMSR08</t>
  </si>
  <si>
    <t>JOSEFA ORTIZ DE DOMINGUEZ ESQ. INSURGENTES</t>
  </si>
  <si>
    <t>C2404</t>
  </si>
  <si>
    <t>MARTIN JAIME RESENDIZ</t>
  </si>
  <si>
    <t>JARM700223</t>
  </si>
  <si>
    <t>PES-CAD-2981</t>
  </si>
  <si>
    <t>MANF550120MQTQVL04</t>
  </si>
  <si>
    <t>C2405</t>
  </si>
  <si>
    <t>FELISA MAQUEDA NIEVES</t>
  </si>
  <si>
    <t>MANF550120</t>
  </si>
  <si>
    <t>PES-CAD-2982</t>
  </si>
  <si>
    <t>MAHC641123HQTQRL01</t>
  </si>
  <si>
    <t>J CLEMENTE</t>
  </si>
  <si>
    <t>C2406</t>
  </si>
  <si>
    <t>J CLEMENTE MAQUEDA HERNANDEZ</t>
  </si>
  <si>
    <t>MAHC641123</t>
  </si>
  <si>
    <t>PES-CAD-2984</t>
  </si>
  <si>
    <t>MXME640726HQTRQR00</t>
  </si>
  <si>
    <t>C2407</t>
  </si>
  <si>
    <t>ERNESTO MARTINEZ MAQUEDA</t>
  </si>
  <si>
    <t>MXME640726</t>
  </si>
  <si>
    <t>PES-CAD-2987</t>
  </si>
  <si>
    <t>MAMS570912MQTRRF07</t>
  </si>
  <si>
    <t>C2408</t>
  </si>
  <si>
    <t>SOFIA MARTINEZ MORALES</t>
  </si>
  <si>
    <t>MAMS570912</t>
  </si>
  <si>
    <t>PES-CAD-2988</t>
  </si>
  <si>
    <t>MOSJ460319HQTNLS01</t>
  </si>
  <si>
    <t>C2409</t>
  </si>
  <si>
    <t>JOSE MONTOYA SALVADOR</t>
  </si>
  <si>
    <t>MOSJ460319</t>
  </si>
  <si>
    <t>PES-CAD-2989</t>
  </si>
  <si>
    <t>MOBS361102HQTRRN01</t>
  </si>
  <si>
    <t>J SANTOS JOSAFAT</t>
  </si>
  <si>
    <t>C2410</t>
  </si>
  <si>
    <t>J SANTOS JOSAFAT MORALES BARRERA</t>
  </si>
  <si>
    <t>MOBS361102</t>
  </si>
  <si>
    <t>PES-CAD-2990</t>
  </si>
  <si>
    <t>MOLB610620HQTRPL03</t>
  </si>
  <si>
    <t>EX HACIENDA EZQ.SANTA ROSA</t>
  </si>
  <si>
    <t>C2411</t>
  </si>
  <si>
    <t>J BALTAZAR MORALES LOPEZ</t>
  </si>
  <si>
    <t>MOLB610620</t>
  </si>
  <si>
    <t>PES-CAD-2991</t>
  </si>
  <si>
    <t>NICA600213HQTVMN03</t>
  </si>
  <si>
    <t>C2412</t>
  </si>
  <si>
    <t>ANTONIO NIEVES CAMACHO</t>
  </si>
  <si>
    <t>NICA600213</t>
  </si>
  <si>
    <t>PES-CAD-2993</t>
  </si>
  <si>
    <t>MINF460906HQTVRS02</t>
  </si>
  <si>
    <t>DE LA CAPOLLA</t>
  </si>
  <si>
    <t>C2413</t>
  </si>
  <si>
    <t>FAUSTO NIEVES MORENO</t>
  </si>
  <si>
    <t>MINF460906</t>
  </si>
  <si>
    <t>PES-CAD-2995</t>
  </si>
  <si>
    <t>NILM360622MQTVRG05</t>
  </si>
  <si>
    <t>C2414</t>
  </si>
  <si>
    <t>MAGDALENA NIEVES LIRA</t>
  </si>
  <si>
    <t>NILM360622</t>
  </si>
  <si>
    <t>PES-CAD-2996</t>
  </si>
  <si>
    <t>OERG461214MQTLYD01</t>
  </si>
  <si>
    <t>C2415</t>
  </si>
  <si>
    <t>MA GUADALUPE OLVERA NIEVES</t>
  </si>
  <si>
    <t>OERG461214</t>
  </si>
  <si>
    <t>PES-CAD-3001</t>
  </si>
  <si>
    <t>REHA590219HQTYRL01</t>
  </si>
  <si>
    <t>ALVARO GABINO</t>
  </si>
  <si>
    <t>C2416</t>
  </si>
  <si>
    <t>ALVARO GABINO REYES HERNANDEZ</t>
  </si>
  <si>
    <t>REHA590219</t>
  </si>
  <si>
    <t>PES-CAD-3005</t>
  </si>
  <si>
    <t>VINF630530HQTLVR05</t>
  </si>
  <si>
    <t>VILLAGRAN</t>
  </si>
  <si>
    <t>C2417</t>
  </si>
  <si>
    <t>FERNANDO VILLAGRAN NIEVES</t>
  </si>
  <si>
    <t>VINF630530</t>
  </si>
  <si>
    <t>PES-CAD-3006</t>
  </si>
  <si>
    <t>AOHI530420MQTLRN09</t>
  </si>
  <si>
    <t>ALONSO</t>
  </si>
  <si>
    <t>SORIANO Y LOS QUIOTES</t>
  </si>
  <si>
    <t>C2418</t>
  </si>
  <si>
    <t>MA INES ALONSO HERNANDEZ</t>
  </si>
  <si>
    <t>AOHI530420</t>
  </si>
  <si>
    <t>PES-CAD-3007</t>
  </si>
  <si>
    <t>CARC640329HQTSMN09</t>
  </si>
  <si>
    <t>J CONSTANTINO</t>
  </si>
  <si>
    <t>37 A</t>
  </si>
  <si>
    <t>C2419</t>
  </si>
  <si>
    <t>J CONSTANTINO CASAS RAMOS</t>
  </si>
  <si>
    <t>CARC640329</t>
  </si>
  <si>
    <t>PES-CAD-3008</t>
  </si>
  <si>
    <t>GULJ680311HQTTNS00</t>
  </si>
  <si>
    <t>C2420</t>
  </si>
  <si>
    <t>JOSE GUTIERREZ DE LEON</t>
  </si>
  <si>
    <t>GULJ680311</t>
  </si>
  <si>
    <t>PES-CAD-3009</t>
  </si>
  <si>
    <t>GULS391024HQTTNN01</t>
  </si>
  <si>
    <t>JOSE SANTOS RAFAEL</t>
  </si>
  <si>
    <t>C2421</t>
  </si>
  <si>
    <t>JOSE SANTOS RAFAEL GUTIERREZ DE LEON</t>
  </si>
  <si>
    <t>GULS391024</t>
  </si>
  <si>
    <t>PES-CAD-3010</t>
  </si>
  <si>
    <t>HELF421006HQTRRR06</t>
  </si>
  <si>
    <t>J FRANCISCO ABRAHAM</t>
  </si>
  <si>
    <t>C2422</t>
  </si>
  <si>
    <t>J FRANCISCO ABRAHAM HERNANDEZ LARA</t>
  </si>
  <si>
    <t>HELF421006</t>
  </si>
  <si>
    <t>PES-CAD-3011</t>
  </si>
  <si>
    <t>LAVA300613MQTRGN07</t>
  </si>
  <si>
    <t>ANTONIA JULIANA</t>
  </si>
  <si>
    <t>C2423</t>
  </si>
  <si>
    <t>ANTONIA JULIANA LARA VEGA</t>
  </si>
  <si>
    <t>LAVA300613</t>
  </si>
  <si>
    <t>PES-CAD-3012</t>
  </si>
  <si>
    <t>PERI540228MQTRVG09</t>
  </si>
  <si>
    <t>IGNACIA</t>
  </si>
  <si>
    <t>C2424</t>
  </si>
  <si>
    <t>IGNACIA PEREZ RIVERA</t>
  </si>
  <si>
    <t>PERI540228</t>
  </si>
  <si>
    <t>PES-CAD-3013</t>
  </si>
  <si>
    <t>SACG750708HQTNSL05</t>
  </si>
  <si>
    <t>GILDARDO</t>
  </si>
  <si>
    <t>C2425</t>
  </si>
  <si>
    <t>GILDARDO SANCHEZ CASTILLO</t>
  </si>
  <si>
    <t>SACG750708</t>
  </si>
  <si>
    <t>PES-CAD-3014</t>
  </si>
  <si>
    <t>SAAR500831HQTNLM01</t>
  </si>
  <si>
    <t>J RAMON NICOLAS</t>
  </si>
  <si>
    <t>ALONZO</t>
  </si>
  <si>
    <t>PROLONGACION VENUSTIANO CARRANZA</t>
  </si>
  <si>
    <t>C2426</t>
  </si>
  <si>
    <t>J RAMON NICOLAS SANCHEZ ALONZO</t>
  </si>
  <si>
    <t>SAAR500831</t>
  </si>
  <si>
    <t>PES-CAD-3015</t>
  </si>
  <si>
    <t>SAAM420422HQTNMR02</t>
  </si>
  <si>
    <t>J MARCELINO SOTERO</t>
  </si>
  <si>
    <t>C2427</t>
  </si>
  <si>
    <t>J MARCELINO SOTERO SANCHEZ AMADO</t>
  </si>
  <si>
    <t>SAAM420422</t>
  </si>
  <si>
    <t>PES-CAD-3016</t>
  </si>
  <si>
    <t>UIAC600419HQTRMR00</t>
  </si>
  <si>
    <t>J CRESCENCIO</t>
  </si>
  <si>
    <t>C2428</t>
  </si>
  <si>
    <t>J CRESCENCIO URIBE AMADO</t>
  </si>
  <si>
    <t>UIAC600419</t>
  </si>
  <si>
    <t>PES-CAD-3017</t>
  </si>
  <si>
    <t>EIMC380807HQTLNY06</t>
  </si>
  <si>
    <t>J CAYETANO EUSEBIO</t>
  </si>
  <si>
    <t>URECHO</t>
  </si>
  <si>
    <t>C2429</t>
  </si>
  <si>
    <t>J CAYETANO EUSEBIO ELIAS MONTES</t>
  </si>
  <si>
    <t>EIMC380807</t>
  </si>
  <si>
    <t>PES-CAD-3018</t>
  </si>
  <si>
    <t>GUCH660102HQTTMP06</t>
  </si>
  <si>
    <t>JOSE HIPOLITO</t>
  </si>
  <si>
    <t>C2430</t>
  </si>
  <si>
    <t>JOSE HIPOLITO GUTIERREZ CAMPOS</t>
  </si>
  <si>
    <t>GUCH660102</t>
  </si>
  <si>
    <t>PES-CAD-3019</t>
  </si>
  <si>
    <t>MOSJ520619HQTNNL02</t>
  </si>
  <si>
    <t>JJULIO PAULINO</t>
  </si>
  <si>
    <t>C2431</t>
  </si>
  <si>
    <t>JJULIO PAULINO MONTES SANCHEZ</t>
  </si>
  <si>
    <t>MOSJ520619</t>
  </si>
  <si>
    <t>PES-CAD-3020</t>
  </si>
  <si>
    <t>MOSJ500813HQTNNN04</t>
  </si>
  <si>
    <t>J JUAN HIPOLITO</t>
  </si>
  <si>
    <t>C2432</t>
  </si>
  <si>
    <t>J JUAN HIPOLITO MONTES SANCHEZ</t>
  </si>
  <si>
    <t>MOSJ500813</t>
  </si>
  <si>
    <t>PES-CAD-3021</t>
  </si>
  <si>
    <t>ROSN620402HQTDNM02</t>
  </si>
  <si>
    <t>JOSE NEMORIO</t>
  </si>
  <si>
    <t>C2433</t>
  </si>
  <si>
    <t>JOSE NEMORIO RODRIGUEZ SANCHEZ</t>
  </si>
  <si>
    <t>ROSN620402</t>
  </si>
  <si>
    <t>PES-CAD-3022</t>
  </si>
  <si>
    <t>ROSF610327HQTDNR03</t>
  </si>
  <si>
    <t>C2434</t>
  </si>
  <si>
    <t>JOSE FRANCISCO RODRIGUEZ SANCHEZ</t>
  </si>
  <si>
    <t>ROSF610327</t>
  </si>
  <si>
    <t>PES-CAD-3023</t>
  </si>
  <si>
    <t>ROGJ440527HQTJTN05</t>
  </si>
  <si>
    <t>JOSE JUAN FERNANDO</t>
  </si>
  <si>
    <t>C2435</t>
  </si>
  <si>
    <t>JOSE JUAN FERNANDO ROJAS GUTIERREZ</t>
  </si>
  <si>
    <t>ROGJ440527</t>
  </si>
  <si>
    <t>PES-CAD-3024</t>
  </si>
  <si>
    <t>SAHJ471024HQTNRN05</t>
  </si>
  <si>
    <t>C2436</t>
  </si>
  <si>
    <t>JUAN SANCHEZ HERNANDEZ</t>
  </si>
  <si>
    <t>SAHJ471024</t>
  </si>
  <si>
    <t>PES-CAD-3025</t>
  </si>
  <si>
    <t>SAGN640508HQTNTN05</t>
  </si>
  <si>
    <t>J BENEDICTO</t>
  </si>
  <si>
    <t>C2437</t>
  </si>
  <si>
    <t>J BENEDICTO SANCHEZ GUTIERREZ</t>
  </si>
  <si>
    <t>SAGN640508</t>
  </si>
  <si>
    <t>PES-CAD-3026</t>
  </si>
  <si>
    <t>SARM571220HQTNDN04</t>
  </si>
  <si>
    <t>C2438</t>
  </si>
  <si>
    <t>JOSE MANUEL SANCHEZ RODRIGUEZ</t>
  </si>
  <si>
    <t>SARM571220</t>
  </si>
  <si>
    <t>PES-CAD-3027</t>
  </si>
  <si>
    <t>VARL461003HQTLSB09</t>
  </si>
  <si>
    <t>LIBORIO FRANCISCO</t>
  </si>
  <si>
    <t>C2439</t>
  </si>
  <si>
    <t>LIBORIO FRANCISCO VALENCIA RESENDIZ</t>
  </si>
  <si>
    <t>VARL461003</t>
  </si>
  <si>
    <t>PES-CAD-3029</t>
  </si>
  <si>
    <t>BALL691223HQTRND03</t>
  </si>
  <si>
    <t>LEODEGARIO</t>
  </si>
  <si>
    <t>VIBORILLAS</t>
  </si>
  <si>
    <t>C2440</t>
  </si>
  <si>
    <t>LEODEGARIO BARRON LEON</t>
  </si>
  <si>
    <t>BALL691223</t>
  </si>
  <si>
    <t>PES-CAD-3030</t>
  </si>
  <si>
    <t>FETF650129HQTRVR09</t>
  </si>
  <si>
    <t>JOSE FRANCISCO JAVIER</t>
  </si>
  <si>
    <t>C2441</t>
  </si>
  <si>
    <t>JOSE FRANCISCO JAVIER FERRUZCA TOVAR</t>
  </si>
  <si>
    <t>FETF650129</t>
  </si>
  <si>
    <t>PES-CAD-3031</t>
  </si>
  <si>
    <t>LERP641129HQTNMD09</t>
  </si>
  <si>
    <t>C2442</t>
  </si>
  <si>
    <t>JOSE PEDRO LEON ROMERO</t>
  </si>
  <si>
    <t>LERP641129</t>
  </si>
  <si>
    <t>PES-CAD-3032</t>
  </si>
  <si>
    <t>RASC611026HQTNNR03</t>
  </si>
  <si>
    <t>C2443</t>
  </si>
  <si>
    <t>CARLOS RANGEL SANCHEZ</t>
  </si>
  <si>
    <t>RASC611026</t>
  </si>
  <si>
    <t>PES-CAD-3033</t>
  </si>
  <si>
    <t>RUMS390909MQTZRL03</t>
  </si>
  <si>
    <t>MA SALOME</t>
  </si>
  <si>
    <t>C2444</t>
  </si>
  <si>
    <t>MA SALOME RUIZ MARTINEZ</t>
  </si>
  <si>
    <t>RUMS390909</t>
  </si>
  <si>
    <t>PES-CAD-3034</t>
  </si>
  <si>
    <t>SAAA910213MQTNLN07</t>
  </si>
  <si>
    <t>ANA KAREN</t>
  </si>
  <si>
    <t>C2445</t>
  </si>
  <si>
    <t>ANA KAREN SANCHEZ ALMARAZ</t>
  </si>
  <si>
    <t>SAAA910213</t>
  </si>
  <si>
    <t>PES-CAD-3035</t>
  </si>
  <si>
    <t>SABF660707MQTNRL00</t>
  </si>
  <si>
    <t>MARIA FELICITAS</t>
  </si>
  <si>
    <t>C2446</t>
  </si>
  <si>
    <t>MARIA FELICITAS SANCHEZ BARRON</t>
  </si>
  <si>
    <t>SABF660707</t>
  </si>
  <si>
    <t>PES-CAD-3036</t>
  </si>
  <si>
    <t>SASP570515MQTNNB16</t>
  </si>
  <si>
    <t>MARIA DEL PUEBLITO ISIDRA</t>
  </si>
  <si>
    <t>C2447</t>
  </si>
  <si>
    <t>MARIA DEL PUEBLITO ISIDRA SANCHEZ SANCHEZ</t>
  </si>
  <si>
    <t>SASP570515</t>
  </si>
  <si>
    <t>PES-CAD-3086</t>
  </si>
  <si>
    <t>SAOH720315MQTLRN00</t>
  </si>
  <si>
    <t>HONORINA</t>
  </si>
  <si>
    <t>CARA DE PALO</t>
  </si>
  <si>
    <t>VILLA COLON</t>
  </si>
  <si>
    <t>C2448</t>
  </si>
  <si>
    <t>HONORINA SALINAS ORTIZ</t>
  </si>
  <si>
    <t>SAOH720315</t>
  </si>
  <si>
    <t>PES-CAD-3037</t>
  </si>
  <si>
    <t>AASC500815HQTMLL19</t>
  </si>
  <si>
    <t>J CELSO JOSE</t>
  </si>
  <si>
    <t>C2449</t>
  </si>
  <si>
    <t>J CELSO JOSE AMADO SALINAS</t>
  </si>
  <si>
    <t>AASC500815</t>
  </si>
  <si>
    <t>PES-CAD-3038</t>
  </si>
  <si>
    <t>BAVL390819MQTRGS01</t>
  </si>
  <si>
    <t>M LUISA JUANA</t>
  </si>
  <si>
    <t>C2450</t>
  </si>
  <si>
    <t>M LUISA JUANA BARRON VEGA</t>
  </si>
  <si>
    <t>BAVL390819</t>
  </si>
  <si>
    <t>PES-CAD-3039</t>
  </si>
  <si>
    <t>BAVT480307HQTRGM17</t>
  </si>
  <si>
    <t>J TOMAS ABRAHAM</t>
  </si>
  <si>
    <t>SORIANO</t>
  </si>
  <si>
    <t>C2451</t>
  </si>
  <si>
    <t>J TOMAS ABRAHAM BARRON VEGA</t>
  </si>
  <si>
    <t>BAVT480307</t>
  </si>
  <si>
    <t>PES-CAD-3040</t>
  </si>
  <si>
    <t>BAHA790613HQTSRL07</t>
  </si>
  <si>
    <t>C2452</t>
  </si>
  <si>
    <t>ALEJANDRO BASALDUA HERNANDEZ</t>
  </si>
  <si>
    <t>BAHA790613</t>
  </si>
  <si>
    <t>PES-CAD-3041</t>
  </si>
  <si>
    <t>BASG670501HQTZRD03</t>
  </si>
  <si>
    <t>SUAREZ</t>
  </si>
  <si>
    <t>C2453</t>
  </si>
  <si>
    <t>JOSE GUADALUPE BAZALDUA SUAREZ</t>
  </si>
  <si>
    <t>BASG670501</t>
  </si>
  <si>
    <t>PES-CAD-3042</t>
  </si>
  <si>
    <t>CALS621109HQTSRV01</t>
  </si>
  <si>
    <t>J SEVERIANO ROMAN</t>
  </si>
  <si>
    <t>DONALDO COLOSIO</t>
  </si>
  <si>
    <t>C2454</t>
  </si>
  <si>
    <t>J SEVERIANO ROMAN CASAS LARA</t>
  </si>
  <si>
    <t>CALS621109</t>
  </si>
  <si>
    <t>PES-CAD-3043</t>
  </si>
  <si>
    <t>LEGA690226HQTNRD00</t>
  </si>
  <si>
    <t>C2455</t>
  </si>
  <si>
    <t>ADAN DE LEON GUERRERO</t>
  </si>
  <si>
    <t>LEGA690226</t>
  </si>
  <si>
    <t>PES-CAD-3044</t>
  </si>
  <si>
    <t>GAMI620515HQTRNS06</t>
  </si>
  <si>
    <t>JOSE ISIDRO JOAQUIN</t>
  </si>
  <si>
    <t>COLONTOLIMAN</t>
  </si>
  <si>
    <t>KM 12</t>
  </si>
  <si>
    <t>C2456</t>
  </si>
  <si>
    <t>JOSE ISIDRO JOAQUIN GRANADOS MONTOYA</t>
  </si>
  <si>
    <t>GAMI620515</t>
  </si>
  <si>
    <t>PES-CAD-3045</t>
  </si>
  <si>
    <t>GUAM650105MQTTMR03</t>
  </si>
  <si>
    <t>C2457</t>
  </si>
  <si>
    <t>MA MARCIANA GUTIERREZ AMADO</t>
  </si>
  <si>
    <t>GUAM650105</t>
  </si>
  <si>
    <t>PES-CAD-3046</t>
  </si>
  <si>
    <t>HEGL571018HQTRTC09</t>
  </si>
  <si>
    <t>J LUCAS FELICIANO</t>
  </si>
  <si>
    <t>S. DIAZ MIRON</t>
  </si>
  <si>
    <t>C2458</t>
  </si>
  <si>
    <t>J LUCAS FELICIANO HERNANDEZ GUTIERREZ</t>
  </si>
  <si>
    <t>HEGL571018</t>
  </si>
  <si>
    <t>PES-CAD-3047</t>
  </si>
  <si>
    <t>HEHJ590308HQTRRN01</t>
  </si>
  <si>
    <t>J JUAN JESUS</t>
  </si>
  <si>
    <t>AGUASCALIENTES</t>
  </si>
  <si>
    <t>C2459</t>
  </si>
  <si>
    <t>J JUAN JESUS HERNANDEZ HERNANDEZ</t>
  </si>
  <si>
    <t>HEHJ590308</t>
  </si>
  <si>
    <t>PES-CAD-3049</t>
  </si>
  <si>
    <t>IIPC901103MQTRRR07</t>
  </si>
  <si>
    <t>C2460</t>
  </si>
  <si>
    <t>MARIA CRUZ IRINEO PEREZ</t>
  </si>
  <si>
    <t>IIPC901103</t>
  </si>
  <si>
    <t>PES-CAD-3051</t>
  </si>
  <si>
    <t>LASA720204HQTRNL06</t>
  </si>
  <si>
    <t>C2461</t>
  </si>
  <si>
    <t>ALFONSO LARA SANCHEZ</t>
  </si>
  <si>
    <t>LASA720204</t>
  </si>
  <si>
    <t>PES-CAD-3052</t>
  </si>
  <si>
    <t>LASL740406MQTRNS19</t>
  </si>
  <si>
    <t>EMILIO RABASA</t>
  </si>
  <si>
    <t>C2462</t>
  </si>
  <si>
    <t>MA LUISA LARA SANCHEZ</t>
  </si>
  <si>
    <t>LASL740406</t>
  </si>
  <si>
    <t>PES-CAD-3053</t>
  </si>
  <si>
    <t>LASJ660927MQTRNN03</t>
  </si>
  <si>
    <t>C2463</t>
  </si>
  <si>
    <t>MARIA JUANA LARA SANCHEZ</t>
  </si>
  <si>
    <t>LASJ660927</t>
  </si>
  <si>
    <t>PES-CAD-3054</t>
  </si>
  <si>
    <t>LASS681023HQTRNX07</t>
  </si>
  <si>
    <t>C2464</t>
  </si>
  <si>
    <t>SIXTO LARA SANCHEZ</t>
  </si>
  <si>
    <t>LASS681023</t>
  </si>
  <si>
    <t>PES-CAD-3055</t>
  </si>
  <si>
    <t>LEGA580408HQTDML07</t>
  </si>
  <si>
    <t>J ALBERTO APOLINAR</t>
  </si>
  <si>
    <t>SANTA MARIA</t>
  </si>
  <si>
    <t>BARR EL PUERTECITO</t>
  </si>
  <si>
    <t>C2465</t>
  </si>
  <si>
    <t>J ALBERTO APOLINAR LEDEZMA GOMEZ</t>
  </si>
  <si>
    <t>LEGA580408</t>
  </si>
  <si>
    <t>PES-CAD-3057</t>
  </si>
  <si>
    <t>LULH480813HQTNDP09</t>
  </si>
  <si>
    <t>C2466</t>
  </si>
  <si>
    <t>HIPOLITO LUNA LEDEZMA</t>
  </si>
  <si>
    <t>LULH480813</t>
  </si>
  <si>
    <t>PES-CAD-3058</t>
  </si>
  <si>
    <t>LULC460722HQTNDL05</t>
  </si>
  <si>
    <t>JOSE CELSO</t>
  </si>
  <si>
    <t>AMPL SALIDA A SANTA MARIA</t>
  </si>
  <si>
    <t>C2467</t>
  </si>
  <si>
    <t>JOSE CELSO LUNA LEDEZMA</t>
  </si>
  <si>
    <t>LULC460722</t>
  </si>
  <si>
    <t>PES-CAD-3061</t>
  </si>
  <si>
    <t>LUML510214HQTNRC09</t>
  </si>
  <si>
    <t>LEOCADIO CLAUDO</t>
  </si>
  <si>
    <t>VERACRUZ</t>
  </si>
  <si>
    <t>C2468</t>
  </si>
  <si>
    <t>LEOCADIO CLAUDO LUNA MARTINEZ</t>
  </si>
  <si>
    <t>LUML510214</t>
  </si>
  <si>
    <t>PES-CAD-3062</t>
  </si>
  <si>
    <t>MAEM730318HQTRLX15</t>
  </si>
  <si>
    <t>EL ARROYITO</t>
  </si>
  <si>
    <t>C2469</t>
  </si>
  <si>
    <t>MAXIMINO MARTINEZ ELIAS</t>
  </si>
  <si>
    <t>MAEM730318</t>
  </si>
  <si>
    <t>PES-CAD-3063</t>
  </si>
  <si>
    <t>MASC280303HQTRNL16</t>
  </si>
  <si>
    <t>CELEDONIO</t>
  </si>
  <si>
    <t>DE LOS DON JUANES</t>
  </si>
  <si>
    <t>C2470</t>
  </si>
  <si>
    <t>CELEDONIO MARTINEZ SANCHEZ</t>
  </si>
  <si>
    <t>MASC280303</t>
  </si>
  <si>
    <t>PES-CAD-3064</t>
  </si>
  <si>
    <t>MAVC700909HQTRLR01</t>
  </si>
  <si>
    <t>EL PUERTECITO</t>
  </si>
  <si>
    <t>C2471</t>
  </si>
  <si>
    <t>CIRILO MARTINEZ VELAZQUEZ</t>
  </si>
  <si>
    <t>MAVC700909</t>
  </si>
  <si>
    <t>PES-CAD-3065</t>
  </si>
  <si>
    <t>MAVR800924HQTRLG08</t>
  </si>
  <si>
    <t>A SANTA MARI</t>
  </si>
  <si>
    <t>C2472</t>
  </si>
  <si>
    <t>RIGOBERTO MARTINEZ VELAZQUEZ</t>
  </si>
  <si>
    <t>MAVR800924</t>
  </si>
  <si>
    <t>PES-CAD-3066</t>
  </si>
  <si>
    <t>MOGJ630528HQTRTS06</t>
  </si>
  <si>
    <t>J JESUS BERNARDO</t>
  </si>
  <si>
    <t>COLON A FUENTEÑO</t>
  </si>
  <si>
    <t>KM 4.3</t>
  </si>
  <si>
    <t>MESA DEL REBAÑO</t>
  </si>
  <si>
    <t>C2473</t>
  </si>
  <si>
    <t>J JESUS BERNARDO MORALES GUTIERREZ</t>
  </si>
  <si>
    <t>MOGJ630528</t>
  </si>
  <si>
    <t>PES-CAD-3067</t>
  </si>
  <si>
    <t>MOMJ830119HQTRRN03</t>
  </si>
  <si>
    <t>C2474</t>
  </si>
  <si>
    <t>JUAN MORENO MARTINEZ</t>
  </si>
  <si>
    <t>MOMJ830119</t>
  </si>
  <si>
    <t>PES-CAD-3068</t>
  </si>
  <si>
    <t>MOUC470228HQTRRR01</t>
  </si>
  <si>
    <t>C2475</t>
  </si>
  <si>
    <t>J CARMEN MORENO URIBE</t>
  </si>
  <si>
    <t>MOUC470228</t>
  </si>
  <si>
    <t>PES-CAD-3069</t>
  </si>
  <si>
    <t>NIVL300623HQTVLR05</t>
  </si>
  <si>
    <t>LAUREANO</t>
  </si>
  <si>
    <t>YUCATAN</t>
  </si>
  <si>
    <t>C2476</t>
  </si>
  <si>
    <t>LAUREANO NIEVES VELAZQUEZ</t>
  </si>
  <si>
    <t>NIVL300623</t>
  </si>
  <si>
    <t>PES-CAD-3070</t>
  </si>
  <si>
    <t>PAPF740701HQTDRR09</t>
  </si>
  <si>
    <t>PADILLA</t>
  </si>
  <si>
    <t>C2477</t>
  </si>
  <si>
    <t>FRANCISCO PADILLA PEREZ</t>
  </si>
  <si>
    <t>PAPF740701</t>
  </si>
  <si>
    <t>PES-CAD-3071</t>
  </si>
  <si>
    <t>PAIS710918MQTJBL00</t>
  </si>
  <si>
    <t>C2478</t>
  </si>
  <si>
    <t>SILVIA PAJARO IBARRA</t>
  </si>
  <si>
    <t>PAIS710918</t>
  </si>
  <si>
    <t>PES-CAD-3072</t>
  </si>
  <si>
    <t>PEBJ570916HQTRCN07</t>
  </si>
  <si>
    <t>C2479</t>
  </si>
  <si>
    <t>JOSE JUAN PEREZ BECERRA</t>
  </si>
  <si>
    <t>PEBJ570916</t>
  </si>
  <si>
    <t>PES-CAD-3073</t>
  </si>
  <si>
    <t>PEBR490704HQTRCF12</t>
  </si>
  <si>
    <t>JOSE REFUGIO FELIPE</t>
  </si>
  <si>
    <t>C2480</t>
  </si>
  <si>
    <t>JOSE REFUGIO FELIPE PEREZ BECERRA</t>
  </si>
  <si>
    <t>PEBR490704</t>
  </si>
  <si>
    <t>PES-CAD-3074</t>
  </si>
  <si>
    <t>PERM430118HQTRSR03</t>
  </si>
  <si>
    <t>C2481</t>
  </si>
  <si>
    <t>MARGARITO PEREZ RESENDIZ</t>
  </si>
  <si>
    <t>PERM430118</t>
  </si>
  <si>
    <t>PES-CAD-3075</t>
  </si>
  <si>
    <t>PEBA520113HQTRCN02</t>
  </si>
  <si>
    <t>J ANTONIO SEBASTIAN</t>
  </si>
  <si>
    <t>VENUSTINO CARRANZA</t>
  </si>
  <si>
    <t>C2482</t>
  </si>
  <si>
    <t>J ANTONIO SEBASTIAN PEREZ BECERRA</t>
  </si>
  <si>
    <t>PEBA520113</t>
  </si>
  <si>
    <t>PES-CAD-3076</t>
  </si>
  <si>
    <t>PEBS670814MQTRCC05</t>
  </si>
  <si>
    <t>MARIA SOCORRO</t>
  </si>
  <si>
    <t>C2483</t>
  </si>
  <si>
    <t>MARIA SOCORRO PEREZ BECERRA</t>
  </si>
  <si>
    <t>PEBS670814</t>
  </si>
  <si>
    <t>PES-CAD-3079</t>
  </si>
  <si>
    <t>RACF690106HQTMML07</t>
  </si>
  <si>
    <t>C2484</t>
  </si>
  <si>
    <t>J FELIX RAMOS CAMACHO</t>
  </si>
  <si>
    <t>RACF690106</t>
  </si>
  <si>
    <t>PES-CAD-3080</t>
  </si>
  <si>
    <t>REMJ580508HQTSRN09</t>
  </si>
  <si>
    <t>J JUAN DOMINGO</t>
  </si>
  <si>
    <t>C2485</t>
  </si>
  <si>
    <t>J JUAN DOMINGO RESENDIZ MARTINEZ</t>
  </si>
  <si>
    <t>REMJ580508</t>
  </si>
  <si>
    <t>PES-CAD-3081</t>
  </si>
  <si>
    <t>REGA330913HQTSTM09</t>
  </si>
  <si>
    <t>J AMADO LAMBERTO</t>
  </si>
  <si>
    <t>C2486</t>
  </si>
  <si>
    <t>J AMADO LAMBERTO RESENDIZ GUTIERREZ</t>
  </si>
  <si>
    <t>REGA330913</t>
  </si>
  <si>
    <t>PES-CAD-3082</t>
  </si>
  <si>
    <t>REHP420629HQTSRD06</t>
  </si>
  <si>
    <t>J PEDRO ANDRESITO</t>
  </si>
  <si>
    <t>C2487</t>
  </si>
  <si>
    <t>J PEDRO ANDRESITO RESENDIZ HERNANDEZ</t>
  </si>
  <si>
    <t>REHP420629</t>
  </si>
  <si>
    <t>PES-CAD-3083</t>
  </si>
  <si>
    <t>ROTI660217HDFDRS03</t>
  </si>
  <si>
    <t>C2488</t>
  </si>
  <si>
    <t>ISIDORO RODRIGUEZ TREJO</t>
  </si>
  <si>
    <t>ROTI660217</t>
  </si>
  <si>
    <t>PES-CAD-3088</t>
  </si>
  <si>
    <t>SAAD490328HQTNML04</t>
  </si>
  <si>
    <t>C2489</t>
  </si>
  <si>
    <t>J DOLORES SANCHEZ AMADO</t>
  </si>
  <si>
    <t>SAAD490328</t>
  </si>
  <si>
    <t>PES-CAD-3089</t>
  </si>
  <si>
    <t>VEBC380324MQTLRT03</t>
  </si>
  <si>
    <t>CATALINA RICARDA</t>
  </si>
  <si>
    <t>C2490</t>
  </si>
  <si>
    <t>CATALINA RICARDA VELAZQUEZ BARCENAS</t>
  </si>
  <si>
    <t>VEBC380324</t>
  </si>
  <si>
    <t>PES-CAD-3090</t>
  </si>
  <si>
    <t>VERA630827HQTLSR04</t>
  </si>
  <si>
    <t>JOSE ARMANDO JESUS</t>
  </si>
  <si>
    <t>C2491</t>
  </si>
  <si>
    <t>JOSE ARMANDO JESUS VELAZQUEZ RESENDIZ</t>
  </si>
  <si>
    <t>VERA630827</t>
  </si>
  <si>
    <t>PES-CAD-3056</t>
  </si>
  <si>
    <t>LEMC490927MQTDRS08</t>
  </si>
  <si>
    <t>M COSME TERESITA</t>
  </si>
  <si>
    <t>C2492</t>
  </si>
  <si>
    <t>M COSME TERESITA LEDEZMA MORALES</t>
  </si>
  <si>
    <t>LEMC490927</t>
  </si>
  <si>
    <t>PES-CAD-3060</t>
  </si>
  <si>
    <t>LUMA510507HQTNRN01</t>
  </si>
  <si>
    <t>C2493</t>
  </si>
  <si>
    <t>JOSE ANTONIO LUNA MARTINEZ</t>
  </si>
  <si>
    <t>LUMA510507</t>
  </si>
  <si>
    <t>PES-CAD-3078</t>
  </si>
  <si>
    <t>PELM610226HQTRRN09</t>
  </si>
  <si>
    <t>J MANUEL TOMAS</t>
  </si>
  <si>
    <t>C2494</t>
  </si>
  <si>
    <t>J MANUEL TOMAS PEREZ LARA</t>
  </si>
  <si>
    <t>PELM610226</t>
  </si>
  <si>
    <t>PES-CAD-3077</t>
  </si>
  <si>
    <t>PEJJ430430HQTRMM07</t>
  </si>
  <si>
    <t>J JAIME GREGORIO</t>
  </si>
  <si>
    <t>FRACCIONBAMIENTO</t>
  </si>
  <si>
    <t>POZO 1</t>
  </si>
  <si>
    <t>EL MORAL</t>
  </si>
  <si>
    <t>C2495</t>
  </si>
  <si>
    <t>J JAIME GREGORIO PEREZ JIMENEZ</t>
  </si>
  <si>
    <t>PEJJ430430</t>
  </si>
  <si>
    <t>PES-CAD-3050</t>
  </si>
  <si>
    <t>LALB570514HQTRRN03</t>
  </si>
  <si>
    <t>JOSE BONIFACIO GREGORIO</t>
  </si>
  <si>
    <t>C2496</t>
  </si>
  <si>
    <t>JOSE BONIFACIO GREGORIO LARA LARA</t>
  </si>
  <si>
    <t>LALB570514</t>
  </si>
  <si>
    <t>PES-CAD-3048</t>
  </si>
  <si>
    <t>HEHJ331223HQTRRS03</t>
  </si>
  <si>
    <t>DE LAS PEÑAS</t>
  </si>
  <si>
    <t>C2497</t>
  </si>
  <si>
    <t>HEHJ331223</t>
  </si>
  <si>
    <t>PES-CAD-3085</t>
  </si>
  <si>
    <t>SALE730814HQTLNF04</t>
  </si>
  <si>
    <t>EFRAIN</t>
  </si>
  <si>
    <t>SALITRERA</t>
  </si>
  <si>
    <t>C2498</t>
  </si>
  <si>
    <t>EFRAIN SALINAS LUNA</t>
  </si>
  <si>
    <t>SALE730814</t>
  </si>
  <si>
    <t>PES-CAD-3059</t>
  </si>
  <si>
    <t>LULA560104MQTNDN03</t>
  </si>
  <si>
    <t>C2499</t>
  </si>
  <si>
    <t>ANGELA LUNA LEDEZMA</t>
  </si>
  <si>
    <t>LULA560104</t>
  </si>
  <si>
    <t>PES-CAD-3087</t>
  </si>
  <si>
    <t>SAXL520619HDFLXV10</t>
  </si>
  <si>
    <t>JAVIER GUADALUPE</t>
  </si>
  <si>
    <t>C2500</t>
  </si>
  <si>
    <t>JAVIER GUADALUPE SALINAS</t>
  </si>
  <si>
    <t>SAXL520619</t>
  </si>
  <si>
    <t>PES-CAD-3084</t>
  </si>
  <si>
    <t>SAVQ391025HQTLLN02</t>
  </si>
  <si>
    <t>JOSE QUINTIN</t>
  </si>
  <si>
    <t>JOSE MARIA SOTELO</t>
  </si>
  <si>
    <t>COLONIA ARAGON</t>
  </si>
  <si>
    <t>SANTIAGO DE QUERETARO</t>
  </si>
  <si>
    <t>C2501</t>
  </si>
  <si>
    <t>JOSE QUINTIN SALINAS VELAZQUEZ</t>
  </si>
  <si>
    <t>SAVQ391025</t>
  </si>
  <si>
    <t>PES-CAD-3281</t>
  </si>
  <si>
    <t>LALS700901HQTRRL05</t>
  </si>
  <si>
    <t>C2502</t>
  </si>
  <si>
    <t>SALVADOR LARA LARA</t>
  </si>
  <si>
    <t>LALS700901</t>
  </si>
  <si>
    <t>PES-CAD-0096</t>
  </si>
  <si>
    <t>HEAM350228HQTRRC02</t>
  </si>
  <si>
    <t>VERANO</t>
  </si>
  <si>
    <t>B SAN JOSE</t>
  </si>
  <si>
    <t>VILLA PROGRESO</t>
  </si>
  <si>
    <t>TETILLAS</t>
  </si>
  <si>
    <t>C2503</t>
  </si>
  <si>
    <t>MACARIO HERNANDEZ ARTEAGA</t>
  </si>
  <si>
    <t>HEAM350228</t>
  </si>
  <si>
    <t>jrinconm@queretaro.gob.mx</t>
  </si>
  <si>
    <t>PES-CAD-0126</t>
  </si>
  <si>
    <t>CUPR580321HQTRLB03</t>
  </si>
  <si>
    <t>BARRERAS</t>
  </si>
  <si>
    <t>C2504</t>
  </si>
  <si>
    <t>ROBERTO CRUZ PALMA</t>
  </si>
  <si>
    <t>CUPR580321</t>
  </si>
  <si>
    <t>PES-CAD-0082</t>
  </si>
  <si>
    <t>CUPJ520612HQTRLN08</t>
  </si>
  <si>
    <t>LA PALMA</t>
  </si>
  <si>
    <t>C2505</t>
  </si>
  <si>
    <t>JUAN CRUZ PALMA</t>
  </si>
  <si>
    <t>CUPJ520612</t>
  </si>
  <si>
    <t>PES-CAD-0105</t>
  </si>
  <si>
    <t>PACM710116HQTLRR08</t>
  </si>
  <si>
    <t>S/NOMBRE</t>
  </si>
  <si>
    <t>C2506</t>
  </si>
  <si>
    <t>MARCELO PALMA CRUZ</t>
  </si>
  <si>
    <t>PACM710116</t>
  </si>
  <si>
    <t>PES-CAD-0106</t>
  </si>
  <si>
    <t>PAJC320906HQTLMR05</t>
  </si>
  <si>
    <t>C2507</t>
  </si>
  <si>
    <t>CRESCENCIO PALMA JIMENEZ</t>
  </si>
  <si>
    <t>PAJC320906</t>
  </si>
  <si>
    <t>PES-CAD-0107</t>
  </si>
  <si>
    <t>PAMA620408HQTLRL09</t>
  </si>
  <si>
    <t>C2508</t>
  </si>
  <si>
    <t>ALBERTO PALMA MARTINEZ</t>
  </si>
  <si>
    <t>PAMA620408</t>
  </si>
  <si>
    <t>PES-CAD-0122</t>
  </si>
  <si>
    <t>CUPB770212HQTRRN01</t>
  </si>
  <si>
    <t>C2509</t>
  </si>
  <si>
    <t>BENITO CRUZ PEREZ</t>
  </si>
  <si>
    <t>CUPB770212</t>
  </si>
  <si>
    <t>PES-CAD-0239</t>
  </si>
  <si>
    <t>VEBB790705HQTLLN05</t>
  </si>
  <si>
    <t>BAILLERES</t>
  </si>
  <si>
    <t>CANAL DE SANTA CLARA</t>
  </si>
  <si>
    <t>BARRIO DE LA CONCEPCION</t>
  </si>
  <si>
    <t>C2510</t>
  </si>
  <si>
    <t>JOSE LUIS VELAZQUEZ BAILLERES</t>
  </si>
  <si>
    <t>VEBB790705</t>
  </si>
  <si>
    <t>PES-CAD-0217</t>
  </si>
  <si>
    <t>MAVL700308HQTRLZ07</t>
  </si>
  <si>
    <t>BARRIO LOS ANGELES</t>
  </si>
  <si>
    <t>C2511</t>
  </si>
  <si>
    <t>LAZARO MARTINEZ VELAZQUEZ</t>
  </si>
  <si>
    <t>MAVL700308</t>
  </si>
  <si>
    <t>PES-CAD-0118</t>
  </si>
  <si>
    <t>RERF610323HQTSSD03</t>
  </si>
  <si>
    <t>BARRIO SAN JOSE</t>
  </si>
  <si>
    <t>BARRIO SAN JOSE VILLA PROGRESO</t>
  </si>
  <si>
    <t>C2512</t>
  </si>
  <si>
    <t>FIDEL RESENDIZ RESENDIZ</t>
  </si>
  <si>
    <t>RERF610323</t>
  </si>
  <si>
    <t>PES-CAD-0078</t>
  </si>
  <si>
    <t>AAHB690714HQTLRL04</t>
  </si>
  <si>
    <t>BULMARO</t>
  </si>
  <si>
    <t>B SAN MIGUEL</t>
  </si>
  <si>
    <t>BARRIO SAN MIGUEL</t>
  </si>
  <si>
    <t>C2513</t>
  </si>
  <si>
    <t>BULMARO ALVAREZ HERRERA</t>
  </si>
  <si>
    <t>AAHB690714</t>
  </si>
  <si>
    <t>PES-CAD-0079</t>
  </si>
  <si>
    <t>AECJ330323HQTRRS18</t>
  </si>
  <si>
    <t>VILLA HERMOSA</t>
  </si>
  <si>
    <t>C2514</t>
  </si>
  <si>
    <t>JOSE ARTEAGA CARBAJAL</t>
  </si>
  <si>
    <t>AECJ330323</t>
  </si>
  <si>
    <t>PES-CAD-0080</t>
  </si>
  <si>
    <t>AEQP481023HQTRND05</t>
  </si>
  <si>
    <t>PEDRO IGNACIO</t>
  </si>
  <si>
    <t>SAN MIGUEL</t>
  </si>
  <si>
    <t>C2515</t>
  </si>
  <si>
    <t>PEDRO IGNACIO ARTEAGA QUINTANAR</t>
  </si>
  <si>
    <t>AEQP481023</t>
  </si>
  <si>
    <t>PES-CAD-0081</t>
  </si>
  <si>
    <t>BADP341013HQTRZD03</t>
  </si>
  <si>
    <t>AV SAN MIGUEL</t>
  </si>
  <si>
    <t>C2516</t>
  </si>
  <si>
    <t>PEDRO BARRERA DIAZ</t>
  </si>
  <si>
    <t>BADP341013</t>
  </si>
  <si>
    <t>PES-CAD-0083</t>
  </si>
  <si>
    <t>DIDS440313HQTZZL07</t>
  </si>
  <si>
    <t>AV.SAN MIGUEL</t>
  </si>
  <si>
    <t>C2517</t>
  </si>
  <si>
    <t>SALOMON DIAZ DIAZ</t>
  </si>
  <si>
    <t>DIDS440313</t>
  </si>
  <si>
    <t>PES-CAD-0084</t>
  </si>
  <si>
    <t>DIDV500518HQTZZN07</t>
  </si>
  <si>
    <t>C2518</t>
  </si>
  <si>
    <t>VENANCIO DIAZ DIAZ</t>
  </si>
  <si>
    <t>DIDV500518</t>
  </si>
  <si>
    <t>PES-CAD-0085</t>
  </si>
  <si>
    <t>DIHC630711HQTZRP04</t>
  </si>
  <si>
    <t>ALAMITOS</t>
  </si>
  <si>
    <t>C2519</t>
  </si>
  <si>
    <t>CIPRIANO DIAZ HERNANDEZ</t>
  </si>
  <si>
    <t>DIHC630711</t>
  </si>
  <si>
    <t>PES-CAD-0086</t>
  </si>
  <si>
    <t>DIHE531226HQTZRS07</t>
  </si>
  <si>
    <t>JOSE ESTEBAN</t>
  </si>
  <si>
    <t>C2520</t>
  </si>
  <si>
    <t>JOSE ESTEBAN DIAZ HERNANDEZ</t>
  </si>
  <si>
    <t>DIHE531226</t>
  </si>
  <si>
    <t>PES-CAD-0087</t>
  </si>
  <si>
    <t>DIHJ501001HQTZRL02</t>
  </si>
  <si>
    <t>C2521</t>
  </si>
  <si>
    <t>JULIO DIAZ HERNANDEZ</t>
  </si>
  <si>
    <t>DIHJ501001</t>
  </si>
  <si>
    <t>PES-CAD-0088</t>
  </si>
  <si>
    <t>DIHT580401HQTZRD05</t>
  </si>
  <si>
    <t>C2522</t>
  </si>
  <si>
    <t>TEODORO DIAZ HERNANDEZ</t>
  </si>
  <si>
    <t>DIHT580401</t>
  </si>
  <si>
    <t>PES-CAD-0089</t>
  </si>
  <si>
    <t>DIHM841015HQTZRG02</t>
  </si>
  <si>
    <t>PRIVADA LOS DIAZ</t>
  </si>
  <si>
    <t>C2523</t>
  </si>
  <si>
    <t>MIGUEL DIAZ HERNANDEZ</t>
  </si>
  <si>
    <t>DIHM841015</t>
  </si>
  <si>
    <t>PES-CAD-0090</t>
  </si>
  <si>
    <t>DIRM490410HQTZML09</t>
  </si>
  <si>
    <t>C2524</t>
  </si>
  <si>
    <t>MELITON DIAZ RAMIREZ</t>
  </si>
  <si>
    <t>DIRM490410</t>
  </si>
  <si>
    <t>PES-CAD-0091</t>
  </si>
  <si>
    <t>DIRA400613MQTZSN03</t>
  </si>
  <si>
    <t>C2525</t>
  </si>
  <si>
    <t>ANTONIA DIAZ RESENDIZ</t>
  </si>
  <si>
    <t>DIRA400613</t>
  </si>
  <si>
    <t>PES-CAD-0092</t>
  </si>
  <si>
    <t>DIRD581224HQTZSL09</t>
  </si>
  <si>
    <t>C2526</t>
  </si>
  <si>
    <t>DELFINO DIAZ RESENDIZ</t>
  </si>
  <si>
    <t>DIRD581224</t>
  </si>
  <si>
    <t>PES-CAD-0093</t>
  </si>
  <si>
    <t>DIRF571127HMCZSC06</t>
  </si>
  <si>
    <t>FACUNDO JOSE</t>
  </si>
  <si>
    <t>C2527</t>
  </si>
  <si>
    <t>FACUNDO JOSE DIAZ RESENDIZ</t>
  </si>
  <si>
    <t>DIRF571127</t>
  </si>
  <si>
    <t>PES-CAD-0094</t>
  </si>
  <si>
    <t>DIRJ330109HQTZSL00</t>
  </si>
  <si>
    <t>C2528</t>
  </si>
  <si>
    <t>JULIAN DIAZ RESENDIZ</t>
  </si>
  <si>
    <t>DIRJ330109</t>
  </si>
  <si>
    <t>PES-CAD-0095</t>
  </si>
  <si>
    <t>DIRV550311HQTZSC08</t>
  </si>
  <si>
    <t>C2529</t>
  </si>
  <si>
    <t>VICENTE DIAZ RESENDIZ</t>
  </si>
  <si>
    <t>DIRV550311</t>
  </si>
  <si>
    <t>PES-CAD-0097</t>
  </si>
  <si>
    <t>MAVA641001HQTRGN07</t>
  </si>
  <si>
    <t>C2530</t>
  </si>
  <si>
    <t>ANGEL MARTINEZ VEGA</t>
  </si>
  <si>
    <t>MAVA641001</t>
  </si>
  <si>
    <t>PES-CAD-0200</t>
  </si>
  <si>
    <t>GORD391231MQTNSL03</t>
  </si>
  <si>
    <t>MA DOLORES GENOVEVA</t>
  </si>
  <si>
    <t>SN</t>
  </si>
  <si>
    <t>BARRIO SANTA MARIA VILLA PROGRESO</t>
  </si>
  <si>
    <t>C2531</t>
  </si>
  <si>
    <t>MA DOLORES GENOVEVA GONZALEZ RESENDIZ</t>
  </si>
  <si>
    <t>GORD391231</t>
  </si>
  <si>
    <t>PES-CAD-0201</t>
  </si>
  <si>
    <t>SABA450105MQTNDM07</t>
  </si>
  <si>
    <t>AMELIA</t>
  </si>
  <si>
    <t>C2532</t>
  </si>
  <si>
    <t>AMELIA SANTOS BADILLO</t>
  </si>
  <si>
    <t>SABA450105</t>
  </si>
  <si>
    <t>PES-CAD-0202</t>
  </si>
  <si>
    <t>BAMB540903MQTDRS08</t>
  </si>
  <si>
    <t>BASILIA</t>
  </si>
  <si>
    <t>C2533</t>
  </si>
  <si>
    <t>BASILIA BADILLO MARTINEZ</t>
  </si>
  <si>
    <t>BAMB540903</t>
  </si>
  <si>
    <t>PES-CAD-0206</t>
  </si>
  <si>
    <t>CAPM491102HQTSRR08</t>
  </si>
  <si>
    <t>PRESA</t>
  </si>
  <si>
    <t>C2534</t>
  </si>
  <si>
    <t>MARCIANO CASTILLO PRESA</t>
  </si>
  <si>
    <t>CAPM491102</t>
  </si>
  <si>
    <t>PES-CAD-0207</t>
  </si>
  <si>
    <t>CARP560427HQTRSD01</t>
  </si>
  <si>
    <t>C2535</t>
  </si>
  <si>
    <t>PEDRO CARRANZA RIOS</t>
  </si>
  <si>
    <t>CARP560427</t>
  </si>
  <si>
    <t>PES-CAD-0208</t>
  </si>
  <si>
    <t>CARC530827HQTRSS08</t>
  </si>
  <si>
    <t>CESAREO</t>
  </si>
  <si>
    <t>C2536</t>
  </si>
  <si>
    <t>CESAREO CARRANZA RIOS</t>
  </si>
  <si>
    <t>CARC530827</t>
  </si>
  <si>
    <t>PES-CAD-0209</t>
  </si>
  <si>
    <t>GOMA870219HQTNXD04</t>
  </si>
  <si>
    <t>LA CONCEPCION</t>
  </si>
  <si>
    <t>C2537</t>
  </si>
  <si>
    <t>ADAN GONZALEZ MUÑOZ</t>
  </si>
  <si>
    <t>GOMA870219</t>
  </si>
  <si>
    <t>PES-CAD-0210</t>
  </si>
  <si>
    <t>MAMM640426MQTRYR09</t>
  </si>
  <si>
    <t>MARCELINA</t>
  </si>
  <si>
    <t>MAYORGA</t>
  </si>
  <si>
    <t>C2538</t>
  </si>
  <si>
    <t>MARCELINA MARTINEZ MAYORGA</t>
  </si>
  <si>
    <t>MAMM640426</t>
  </si>
  <si>
    <t>PES-CAD-0211</t>
  </si>
  <si>
    <t>GOCB680327HQTNRN05</t>
  </si>
  <si>
    <t>FIDEL ORTIZ</t>
  </si>
  <si>
    <t>LA NUEVA UNIDAD</t>
  </si>
  <si>
    <t>C2539</t>
  </si>
  <si>
    <t>BENJAMIN GONZALEZ CARRANZA</t>
  </si>
  <si>
    <t>GOCB680327</t>
  </si>
  <si>
    <t>PES-CAD-0213</t>
  </si>
  <si>
    <t>SAVS431007HQTLLR03</t>
  </si>
  <si>
    <t>SERGIO SATURNINO</t>
  </si>
  <si>
    <t>SALAS</t>
  </si>
  <si>
    <t>C2540</t>
  </si>
  <si>
    <t>SERGIO SATURNINO SALAS VELAZQUEZ</t>
  </si>
  <si>
    <t>SAVS431007</t>
  </si>
  <si>
    <t>PES-CAD-0214</t>
  </si>
  <si>
    <t>MAGR540210MQTRZS08</t>
  </si>
  <si>
    <t>ROSENDA</t>
  </si>
  <si>
    <t>GUZMAN</t>
  </si>
  <si>
    <t>C2541</t>
  </si>
  <si>
    <t>ROSENDA MARTINEZ GUZMAN</t>
  </si>
  <si>
    <t>MAGR540210</t>
  </si>
  <si>
    <t>PES-CAD-0215</t>
  </si>
  <si>
    <t>DIVD670609HQTZGL09</t>
  </si>
  <si>
    <t>LOS ANGELES EZEQUIEL MONTES</t>
  </si>
  <si>
    <t>C2542</t>
  </si>
  <si>
    <t>J DOLORES DIAZ VEGA</t>
  </si>
  <si>
    <t>DIVD670609</t>
  </si>
  <si>
    <t>PES-CAD-0216</t>
  </si>
  <si>
    <t>RECM420120MQTSHR01</t>
  </si>
  <si>
    <t>CHICO</t>
  </si>
  <si>
    <t>C2543</t>
  </si>
  <si>
    <t>MARCELA RESENDIZ CHICO</t>
  </si>
  <si>
    <t>RECM420120</t>
  </si>
  <si>
    <t>PES-CAD-0219</t>
  </si>
  <si>
    <t>REVF651231HQTSLR01</t>
  </si>
  <si>
    <t>C2544</t>
  </si>
  <si>
    <t>FRANCISCO RESENDIZ VELAZQUEZ</t>
  </si>
  <si>
    <t>REVF651231</t>
  </si>
  <si>
    <t>PES-CAD-0110</t>
  </si>
  <si>
    <t>RAMC450424MQTMRT06</t>
  </si>
  <si>
    <t>CATALINA EMILIA</t>
  </si>
  <si>
    <t>C2545</t>
  </si>
  <si>
    <t>CATALINA EMILIA RAMIREZ MORAN</t>
  </si>
  <si>
    <t>RAMC450424</t>
  </si>
  <si>
    <t>PES-CAD-0205</t>
  </si>
  <si>
    <t>MORP410515MQTNSB03</t>
  </si>
  <si>
    <t>HERIBERTO JARA</t>
  </si>
  <si>
    <t>CENTRO EZEQUIEL MONTES</t>
  </si>
  <si>
    <t>C2546</t>
  </si>
  <si>
    <t>MARIA DEL PUEBLITO MONTES RESENDIZ</t>
  </si>
  <si>
    <t>MORP410515</t>
  </si>
  <si>
    <t>PES-CAD-0121</t>
  </si>
  <si>
    <t>CURG740210HQTRQL01</t>
  </si>
  <si>
    <t>ROQUE</t>
  </si>
  <si>
    <t>CILLA NUEVA</t>
  </si>
  <si>
    <t>C2547</t>
  </si>
  <si>
    <t>GUILLERMO CRUZ ROQUE</t>
  </si>
  <si>
    <t>CURG740210</t>
  </si>
  <si>
    <t>PES-CAD-0166</t>
  </si>
  <si>
    <t>PEVE500214MQTRGL02</t>
  </si>
  <si>
    <t>COLONIA CENTRO</t>
  </si>
  <si>
    <t>C2548</t>
  </si>
  <si>
    <t>EULALIA PEREZ VEGA</t>
  </si>
  <si>
    <t>PEVE500214</t>
  </si>
  <si>
    <t>PES-CAD-0193</t>
  </si>
  <si>
    <t>RENI380420MQTSVG04</t>
  </si>
  <si>
    <t>C2549</t>
  </si>
  <si>
    <t>IGNACIA RESENDIZ NIEVES</t>
  </si>
  <si>
    <t>RENI380420</t>
  </si>
  <si>
    <t>PES-CAD-0143</t>
  </si>
  <si>
    <t>BARL670201HQTRSB09</t>
  </si>
  <si>
    <t>LEOBARDO RAYMUNDO</t>
  </si>
  <si>
    <t>COLONIA PEDREGAL DE HACIENDA GRANDE</t>
  </si>
  <si>
    <t>COLONIA EL PEDREGAL</t>
  </si>
  <si>
    <t>LAS HIGUERAS</t>
  </si>
  <si>
    <t>C2550</t>
  </si>
  <si>
    <t>LEOBARDO RAYMUNDO BARRON RIOS</t>
  </si>
  <si>
    <t>BARL670201</t>
  </si>
  <si>
    <t>PES-CAD-0035</t>
  </si>
  <si>
    <t>AAXD540915HQTLXL06</t>
  </si>
  <si>
    <t>NORADINO RUBIO ORTIZ</t>
  </si>
  <si>
    <t>EL BONDOTAL</t>
  </si>
  <si>
    <t>LOS CHARCOS</t>
  </si>
  <si>
    <t>C2551</t>
  </si>
  <si>
    <t>J DOLORES ALVARADO</t>
  </si>
  <si>
    <t>AAXD540915</t>
  </si>
  <si>
    <t>PES-CAD-0036</t>
  </si>
  <si>
    <t>AEAI430211MQTRLR03</t>
  </si>
  <si>
    <t>C2552</t>
  </si>
  <si>
    <t>IRENE ARTEAGA ALVARADO</t>
  </si>
  <si>
    <t>AEAI430211</t>
  </si>
  <si>
    <t>PES-CAD-0037</t>
  </si>
  <si>
    <t>AEAV470218HQTRLC06</t>
  </si>
  <si>
    <t>C2553</t>
  </si>
  <si>
    <t>VICENTE ARTEAGA ALVARADO</t>
  </si>
  <si>
    <t>AEAV470218</t>
  </si>
  <si>
    <t>PES-CAD-0038</t>
  </si>
  <si>
    <t>AEAV341117MQTRLC07</t>
  </si>
  <si>
    <t>C2554</t>
  </si>
  <si>
    <t>VICTORIA ARTEAGA ALVARADO</t>
  </si>
  <si>
    <t>AEAV341117</t>
  </si>
  <si>
    <t>PES-CAD-0039</t>
  </si>
  <si>
    <t>CUHM610828HQTRRG03</t>
  </si>
  <si>
    <t>C2555</t>
  </si>
  <si>
    <t>MIGUEL CRUZ HERNANDEZ</t>
  </si>
  <si>
    <t>CUHM610828</t>
  </si>
  <si>
    <t>PES-CAD-0040</t>
  </si>
  <si>
    <t>HEAP670425HQTRRD06</t>
  </si>
  <si>
    <t>C2556</t>
  </si>
  <si>
    <t>PEDRO HERNANDEZ ARTEAGA</t>
  </si>
  <si>
    <t>HEAP670425</t>
  </si>
  <si>
    <t>PES-CAD-0041</t>
  </si>
  <si>
    <t>HERS400505HQTRMN05</t>
  </si>
  <si>
    <t>C2557</t>
  </si>
  <si>
    <t>SANTIAGO HERNANDEZ RAMON</t>
  </si>
  <si>
    <t>HERS400505</t>
  </si>
  <si>
    <t>PES-CAD-0042</t>
  </si>
  <si>
    <t>HEZJ820207HQTRXS04</t>
  </si>
  <si>
    <t>C2558</t>
  </si>
  <si>
    <t>JESUS HERNANDEZ ZUÑIGA</t>
  </si>
  <si>
    <t>HEZJ820207</t>
  </si>
  <si>
    <t>PES-CAD-0043</t>
  </si>
  <si>
    <t>HEZM601225HHGRXN01</t>
  </si>
  <si>
    <t>C2559</t>
  </si>
  <si>
    <t>MANUEL HERNANDEZ ZUÑIGA</t>
  </si>
  <si>
    <t>HEZM601225</t>
  </si>
  <si>
    <t>PES-CAD-0044</t>
  </si>
  <si>
    <t>ZUHP640628HQTXRB09</t>
  </si>
  <si>
    <t>C2560</t>
  </si>
  <si>
    <t>PABLO ZUÑIGA HERNANDEZ</t>
  </si>
  <si>
    <t>ZUHP640628</t>
  </si>
  <si>
    <t>PES-CAD-0045</t>
  </si>
  <si>
    <t>RAAB520404HQTMRN09</t>
  </si>
  <si>
    <t>C2561</t>
  </si>
  <si>
    <t>BENITO RAMIREZ ARTEAGA</t>
  </si>
  <si>
    <t>RAAB520404</t>
  </si>
  <si>
    <t>PES-CAD-0046</t>
  </si>
  <si>
    <t>RAAJ691112HQTMRV06</t>
  </si>
  <si>
    <t>C2562</t>
  </si>
  <si>
    <t>JAVIER RAMIREZ ARTEAGA</t>
  </si>
  <si>
    <t>RAAJ691112</t>
  </si>
  <si>
    <t>PES-CAD-0047</t>
  </si>
  <si>
    <t>RAAM631212HQTMRN21</t>
  </si>
  <si>
    <t>C2563</t>
  </si>
  <si>
    <t>MANUEL RAMIREZ ARTEAGA</t>
  </si>
  <si>
    <t>RAAM631212</t>
  </si>
  <si>
    <t>PES-CAD-0048</t>
  </si>
  <si>
    <t>RAAP640225HQTMRD07</t>
  </si>
  <si>
    <t>C2564</t>
  </si>
  <si>
    <t>PEDRO RAMIREZ ARTEAGA</t>
  </si>
  <si>
    <t>RAAP640225</t>
  </si>
  <si>
    <t>PES-CAD-0049</t>
  </si>
  <si>
    <t>RABF810101HQTMRR09</t>
  </si>
  <si>
    <t>C2565</t>
  </si>
  <si>
    <t>FERNANDO RAMIREZ BARRON</t>
  </si>
  <si>
    <t>RABF810101</t>
  </si>
  <si>
    <t>PES-CAD-0050</t>
  </si>
  <si>
    <t>ZUME460323HQTXRN03</t>
  </si>
  <si>
    <t>C2566</t>
  </si>
  <si>
    <t>ENRIQUE ZUÑIGA MARTINEZ</t>
  </si>
  <si>
    <t>ZUME460323</t>
  </si>
  <si>
    <t>PES-CAD-0196</t>
  </si>
  <si>
    <t>ZAQJ590521HDFPTS00</t>
  </si>
  <si>
    <t>EL CARDONAL</t>
  </si>
  <si>
    <t>C2567</t>
  </si>
  <si>
    <t>JOSE ZAPATERO QUITERIO</t>
  </si>
  <si>
    <t>ZAQJ590521</t>
  </si>
  <si>
    <t>PES-CAD-0001</t>
  </si>
  <si>
    <t>BAVG700628MQTRLD06</t>
  </si>
  <si>
    <t>ENRIQUE BURGOS GARCIA</t>
  </si>
  <si>
    <t>EL CIERVO</t>
  </si>
  <si>
    <t>C2568</t>
  </si>
  <si>
    <t>MA GUADALUPE BARRON VELAZQUEZ</t>
  </si>
  <si>
    <t>BAVG700628</t>
  </si>
  <si>
    <t>PES-CAD-0002</t>
  </si>
  <si>
    <t>GOOJ720531HQTNRM06</t>
  </si>
  <si>
    <t>C2569</t>
  </si>
  <si>
    <t>JAIME GONZALEZ ORTIZ</t>
  </si>
  <si>
    <t>GOOJ720531</t>
  </si>
  <si>
    <t>PES-CAD-0004</t>
  </si>
  <si>
    <t>HEGJ511102HQTRBS05</t>
  </si>
  <si>
    <t>RAFAEL CAMACHO GUZMAN</t>
  </si>
  <si>
    <t>C2570</t>
  </si>
  <si>
    <t>JOSE HERNANDEZ GABRIEL</t>
  </si>
  <si>
    <t>HEGJ511102</t>
  </si>
  <si>
    <t>PES-CAD-0005</t>
  </si>
  <si>
    <t>HEGC501201HQTRLP00</t>
  </si>
  <si>
    <t>CIPRINANO</t>
  </si>
  <si>
    <t>MANUEL GONZALEZ COSIO</t>
  </si>
  <si>
    <t>C2571</t>
  </si>
  <si>
    <t>CIPRINANO HERNANDEZ GALVAN</t>
  </si>
  <si>
    <t>HEGC501201</t>
  </si>
  <si>
    <t>PES-CAD-0006</t>
  </si>
  <si>
    <t>HEGP620427HQTRND07</t>
  </si>
  <si>
    <t>PEDRO FEDERICO</t>
  </si>
  <si>
    <t>CONSTANTINO LLACA NIETO</t>
  </si>
  <si>
    <t>C2572</t>
  </si>
  <si>
    <t>PEDRO FEDERICO HERNANDEZ GONZALEZ</t>
  </si>
  <si>
    <t>HEGP620427</t>
  </si>
  <si>
    <t>PES-CAD-0007</t>
  </si>
  <si>
    <t>HEHC400807HQTRRY05</t>
  </si>
  <si>
    <t>C2573</t>
  </si>
  <si>
    <t>CAYETANO HERNANDEZ HERNANDEZ</t>
  </si>
  <si>
    <t>HEHC400807</t>
  </si>
  <si>
    <t>PES-CAD-0008</t>
  </si>
  <si>
    <t>HEMA471214HQTRRN01</t>
  </si>
  <si>
    <t>ANICASIO</t>
  </si>
  <si>
    <t>AGAPITO POZO BALBAS</t>
  </si>
  <si>
    <t>C2574</t>
  </si>
  <si>
    <t>ANICASIO HERNANDEZ MARTINEZ</t>
  </si>
  <si>
    <t>HEMA471214</t>
  </si>
  <si>
    <t>PES-CAD-0009</t>
  </si>
  <si>
    <t>HEMN501008HQTRRC02</t>
  </si>
  <si>
    <t>C2575</t>
  </si>
  <si>
    <t>NICOLAS HERNANDEZ MARTINEZ</t>
  </si>
  <si>
    <t>HEMN501008</t>
  </si>
  <si>
    <t>PES-CAD-0010</t>
  </si>
  <si>
    <t>JIJE440715HQTMRN02</t>
  </si>
  <si>
    <t>ROMULO DE LA TORRE</t>
  </si>
  <si>
    <t>C2576</t>
  </si>
  <si>
    <t>ENRIQUE JIMENEZ JUAREZ</t>
  </si>
  <si>
    <t>JIJE440715</t>
  </si>
  <si>
    <t>PES-CAD-0011</t>
  </si>
  <si>
    <t>JIMA380209MQTMRP06</t>
  </si>
  <si>
    <t>APOLONIA</t>
  </si>
  <si>
    <t>FRANCISCO RAMIREZ LUQUE</t>
  </si>
  <si>
    <t>C2577</t>
  </si>
  <si>
    <t>APOLONIA JIMENEZ MARTINEZ</t>
  </si>
  <si>
    <t>JIMA380209</t>
  </si>
  <si>
    <t>PES-CAD-0012</t>
  </si>
  <si>
    <t>MALF700228MQTRRL01</t>
  </si>
  <si>
    <t>SATURNINO OSORNIO</t>
  </si>
  <si>
    <t>C2578</t>
  </si>
  <si>
    <t>FLORENCIA MARTINEZ LIRA</t>
  </si>
  <si>
    <t>MALF700228</t>
  </si>
  <si>
    <t>PES-CAD-0013</t>
  </si>
  <si>
    <t>MAVJ680908HQTRGS02</t>
  </si>
  <si>
    <t>C2579</t>
  </si>
  <si>
    <t>JOSE MARTINEZ VEGA</t>
  </si>
  <si>
    <t>MAVJ680908</t>
  </si>
  <si>
    <t>PES-CAD-0014</t>
  </si>
  <si>
    <t>MAVM600929HQTRGG01</t>
  </si>
  <si>
    <t>C2580</t>
  </si>
  <si>
    <t>MIGUEL MARTINEZ VEGA</t>
  </si>
  <si>
    <t>MAVM600929</t>
  </si>
  <si>
    <t>PES-CAD-0015</t>
  </si>
  <si>
    <t>MEGF530721HQTNNS01</t>
  </si>
  <si>
    <t>FAUSTINO PROSPERO</t>
  </si>
  <si>
    <t>IGNACIO LOYOLA VERA</t>
  </si>
  <si>
    <t>C2581</t>
  </si>
  <si>
    <t>FAUSTINO PROSPERO MENDOZA GONZALEZ</t>
  </si>
  <si>
    <t>MEGF530721</t>
  </si>
  <si>
    <t>PES-CAD-0016</t>
  </si>
  <si>
    <t>OIVP650803HQTRGB06</t>
  </si>
  <si>
    <t>MARIANO PALACIOS ALCOCER</t>
  </si>
  <si>
    <t>C2582</t>
  </si>
  <si>
    <t>PABLO ORTIZ VEGA</t>
  </si>
  <si>
    <t>OIVP650803</t>
  </si>
  <si>
    <t>PES-CAD-0017</t>
  </si>
  <si>
    <t>RERA520613HDFSYN00</t>
  </si>
  <si>
    <t>EDUARDO LUQUE LOYOLA</t>
  </si>
  <si>
    <t>C2583</t>
  </si>
  <si>
    <t>ANTONIO RESENDIZ REYES</t>
  </si>
  <si>
    <t>RERA520613</t>
  </si>
  <si>
    <t>PES-CAD-0018</t>
  </si>
  <si>
    <t>RERG781008MQTSYB01</t>
  </si>
  <si>
    <t>GABRIELA</t>
  </si>
  <si>
    <t>C2584</t>
  </si>
  <si>
    <t>GABRIELA RESENDIZ REYES</t>
  </si>
  <si>
    <t>RERG781008</t>
  </si>
  <si>
    <t>PES-CAD-0019</t>
  </si>
  <si>
    <t>REGF380424HQTYND00</t>
  </si>
  <si>
    <t>ANTONIO CALZADA URIBE</t>
  </si>
  <si>
    <t>C2585</t>
  </si>
  <si>
    <t>FIDEL REYES GONZALEZ</t>
  </si>
  <si>
    <t>REGF380424</t>
  </si>
  <si>
    <t>PES-CAD-0020</t>
  </si>
  <si>
    <t>REGS460112HQTYNB09</t>
  </si>
  <si>
    <t>C2586</t>
  </si>
  <si>
    <t>SEBASTIAN REYES GONZALEZ</t>
  </si>
  <si>
    <t>REGS460112</t>
  </si>
  <si>
    <t>PES-CAD-0021</t>
  </si>
  <si>
    <t>REMN621215MQTYRT00</t>
  </si>
  <si>
    <t>C2587</t>
  </si>
  <si>
    <t>NATALIA REYES MARTINEZ</t>
  </si>
  <si>
    <t>REMN621215</t>
  </si>
  <si>
    <t>PES-CAD-0022</t>
  </si>
  <si>
    <t>REMS541126HQTYRL07</t>
  </si>
  <si>
    <t>C2588</t>
  </si>
  <si>
    <t>SILVESTRE REYES MARTINEZ</t>
  </si>
  <si>
    <t>REMS541126</t>
  </si>
  <si>
    <t>PES-CAD-0023</t>
  </si>
  <si>
    <t>REVF390301MQTYNL05</t>
  </si>
  <si>
    <t>AGAPITO POZOS</t>
  </si>
  <si>
    <t>C2589</t>
  </si>
  <si>
    <t>MA FELIZA REYES VENTURA</t>
  </si>
  <si>
    <t>REVF390301</t>
  </si>
  <si>
    <t>PES-CAD-0024</t>
  </si>
  <si>
    <t>REVJ480112HQTYRN01</t>
  </si>
  <si>
    <t>C2590</t>
  </si>
  <si>
    <t>JUAN REYES VERDE</t>
  </si>
  <si>
    <t>REVJ480112</t>
  </si>
  <si>
    <t>PES-CAD-0025</t>
  </si>
  <si>
    <t>REVP291005MQTYRL09</t>
  </si>
  <si>
    <t>C2591</t>
  </si>
  <si>
    <t>PLACIDA REYES VERDE</t>
  </si>
  <si>
    <t>REVP291005</t>
  </si>
  <si>
    <t>PES-CAD-0026</t>
  </si>
  <si>
    <t>VEMJ650511HQTGRR05</t>
  </si>
  <si>
    <t>C2592</t>
  </si>
  <si>
    <t>JERONIMO VEGA MARTINEZ</t>
  </si>
  <si>
    <t>VEMJ650511</t>
  </si>
  <si>
    <t>PES-CAD-0027</t>
  </si>
  <si>
    <t>VEDJ540805MQTNRS09</t>
  </si>
  <si>
    <t>C2593</t>
  </si>
  <si>
    <t>MA DE JESUS VENTURA DORANTES</t>
  </si>
  <si>
    <t>VEDJ540805</t>
  </si>
  <si>
    <t>PES-CAD-0028</t>
  </si>
  <si>
    <t>VEGA420630HQTNNR06</t>
  </si>
  <si>
    <t>C2594</t>
  </si>
  <si>
    <t>ARMANDO VENTURA GONZALEZ</t>
  </si>
  <si>
    <t>VEGA420630</t>
  </si>
  <si>
    <t>PES-CAD-0029</t>
  </si>
  <si>
    <t>VEMM520217MQTNRR07</t>
  </si>
  <si>
    <t>JOSE SIUROB RAMIREZ</t>
  </si>
  <si>
    <t>C2595</t>
  </si>
  <si>
    <t>MARIA VENTURA MARTINEZ</t>
  </si>
  <si>
    <t>VEMM520217</t>
  </si>
  <si>
    <t>PES-CAD-0030</t>
  </si>
  <si>
    <t>VERA460105MQTNYM02</t>
  </si>
  <si>
    <t>NORTE 9268302</t>
  </si>
  <si>
    <t>C2596</t>
  </si>
  <si>
    <t>AMELIA VENTURA REYES</t>
  </si>
  <si>
    <t>VERA460105</t>
  </si>
  <si>
    <t>PES-CAD-0031</t>
  </si>
  <si>
    <t>HENE730405HQTRTR03</t>
  </si>
  <si>
    <t>BELISARIO DOMINGUEZ</t>
  </si>
  <si>
    <t>C2597</t>
  </si>
  <si>
    <t>ERNESTO HERNANDEZ NIETO</t>
  </si>
  <si>
    <t>HENE730405</t>
  </si>
  <si>
    <t>PES-CAD-0032</t>
  </si>
  <si>
    <t>VEDP460516MQTNRT03</t>
  </si>
  <si>
    <t>C2598</t>
  </si>
  <si>
    <t>PETRA DORANTES VENTURA</t>
  </si>
  <si>
    <t>VEDP460516</t>
  </si>
  <si>
    <t>PES-CAD-0033</t>
  </si>
  <si>
    <t>VEGA611230HQTNNN08</t>
  </si>
  <si>
    <t>ANGEL ELIAS HONORIO</t>
  </si>
  <si>
    <t>C2599</t>
  </si>
  <si>
    <t>ANGEL ELIAS HONORIO VENTURA GONZALEZ</t>
  </si>
  <si>
    <t>VEGA611230</t>
  </si>
  <si>
    <t>PES-CAD-0034</t>
  </si>
  <si>
    <t>REAG640225HQTYGL05</t>
  </si>
  <si>
    <t>C2600</t>
  </si>
  <si>
    <t>GUILLERMO REYES AGUILAR</t>
  </si>
  <si>
    <t>REAG640225</t>
  </si>
  <si>
    <t>PES-CAD-0154</t>
  </si>
  <si>
    <t>VEBJ641214HQTGRS05</t>
  </si>
  <si>
    <t>C2601</t>
  </si>
  <si>
    <t>J JESUS VEGA BARRON</t>
  </si>
  <si>
    <t>VEBJ641214</t>
  </si>
  <si>
    <t>PES-CAD-3282</t>
  </si>
  <si>
    <t>MEGR590120HQTNNG02</t>
  </si>
  <si>
    <t>C2602</t>
  </si>
  <si>
    <t>ROGELIO MENDOZA GONZALEZ</t>
  </si>
  <si>
    <t>MEGR590120</t>
  </si>
  <si>
    <t>PES-CAD-0222</t>
  </si>
  <si>
    <t>CAAC730503MQTMRR04</t>
  </si>
  <si>
    <t>ARELLANO</t>
  </si>
  <si>
    <t>EL ORDAZ</t>
  </si>
  <si>
    <t>C2603</t>
  </si>
  <si>
    <t>MA CRUZ CAMACHO ARELLANO</t>
  </si>
  <si>
    <t>CAAC730503</t>
  </si>
  <si>
    <t>PES-CAD-0114</t>
  </si>
  <si>
    <t>RERB410404HQTSMN09</t>
  </si>
  <si>
    <t>C2604</t>
  </si>
  <si>
    <t>BENITO RESENDIZ RAMIREZ</t>
  </si>
  <si>
    <t>RERB410404</t>
  </si>
  <si>
    <t>PES-CAD-0204</t>
  </si>
  <si>
    <t>AARP710428HQTLSB06</t>
  </si>
  <si>
    <t>CHOPO</t>
  </si>
  <si>
    <t>EL SAUZ, TEQUISQUIAPAN</t>
  </si>
  <si>
    <t>C2605</t>
  </si>
  <si>
    <t>PABLO ALVARO RESENDIZ</t>
  </si>
  <si>
    <t>AARP710428</t>
  </si>
  <si>
    <t>PES-CAD-0155</t>
  </si>
  <si>
    <t>VEMM520129MQTLNN05</t>
  </si>
  <si>
    <t>MINERVA SOCORRO</t>
  </si>
  <si>
    <t>C2606</t>
  </si>
  <si>
    <t>MINERVA SOCORRO VELAZQUEZ MONTES</t>
  </si>
  <si>
    <t>VEMM520129</t>
  </si>
  <si>
    <t>PES-CAD-0156</t>
  </si>
  <si>
    <t>MOVE800924HQTNLS09</t>
  </si>
  <si>
    <t>EUSTORGIO</t>
  </si>
  <si>
    <t>C2607</t>
  </si>
  <si>
    <t>EUSTORGIO MONTES VELAZQUEZ</t>
  </si>
  <si>
    <t>MOVE800924</t>
  </si>
  <si>
    <t>PES-CAD-0159</t>
  </si>
  <si>
    <t>MOVS750709HQTNLR03</t>
  </si>
  <si>
    <t>SERVANDO</t>
  </si>
  <si>
    <t>C2608</t>
  </si>
  <si>
    <t>SERVANDO MONTES VELAZQUEZ</t>
  </si>
  <si>
    <t>MOVS750709</t>
  </si>
  <si>
    <t>PES-CAD-0168</t>
  </si>
  <si>
    <t>MAMS450710MQTRNG04</t>
  </si>
  <si>
    <t>ERNESTO CANTO</t>
  </si>
  <si>
    <t>C2609</t>
  </si>
  <si>
    <t>SAGRARIO MARTINEZ MENDOZA</t>
  </si>
  <si>
    <t>MAMS450710</t>
  </si>
  <si>
    <t>PES-CAD-0171</t>
  </si>
  <si>
    <t>DOHG510128MQTRRL03</t>
  </si>
  <si>
    <t>GLORIFICACION</t>
  </si>
  <si>
    <t>J. O. DE DOMINGUEZ</t>
  </si>
  <si>
    <t>C2610</t>
  </si>
  <si>
    <t>GLORIFICACION HERNANDEZ DORANTES</t>
  </si>
  <si>
    <t>DOHG510128</t>
  </si>
  <si>
    <t>PES-CAD-0236</t>
  </si>
  <si>
    <t>VEMR550131MQTLNS00</t>
  </si>
  <si>
    <t>ROSAURA</t>
  </si>
  <si>
    <t>C2611</t>
  </si>
  <si>
    <t>ROSAURA VELAZQUEZ MONTES</t>
  </si>
  <si>
    <t>VEMR550131</t>
  </si>
  <si>
    <t>PES-CAD-0145</t>
  </si>
  <si>
    <t>HEGB680322MGTRRL03</t>
  </si>
  <si>
    <t>BLANCA ESTELA</t>
  </si>
  <si>
    <t>C2612</t>
  </si>
  <si>
    <t>BLANCA ESTELA HERNANDEZ GUERRERO</t>
  </si>
  <si>
    <t>HEGB680322</t>
  </si>
  <si>
    <t>PES-CAD-0184</t>
  </si>
  <si>
    <t>NIAM570707HQTVRN03</t>
  </si>
  <si>
    <t>LA BOLA</t>
  </si>
  <si>
    <t>C2613</t>
  </si>
  <si>
    <t>MANUEL NIEVES ARTEAGA</t>
  </si>
  <si>
    <t>NIAM570707</t>
  </si>
  <si>
    <t>PES-CAD-0131</t>
  </si>
  <si>
    <t>NIOJ660506HQTTCN02</t>
  </si>
  <si>
    <t>JILGUEROS</t>
  </si>
  <si>
    <t>C2614</t>
  </si>
  <si>
    <t>JUAN NIETO OCHOA</t>
  </si>
  <si>
    <t>NIOJ660506</t>
  </si>
  <si>
    <t>PES-CAD-0132</t>
  </si>
  <si>
    <t>NIOE540714MQTTCS05</t>
  </si>
  <si>
    <t>C2615</t>
  </si>
  <si>
    <t>ESPERANZA NIETO OCHOA</t>
  </si>
  <si>
    <t>NIOE540714</t>
  </si>
  <si>
    <t>PES-CAD-0133</t>
  </si>
  <si>
    <t>OEYS550909HQTLXR02</t>
  </si>
  <si>
    <t>CDA DE LAS GOLONDRINAS</t>
  </si>
  <si>
    <t>C2616</t>
  </si>
  <si>
    <t>SERGIO OLVERA YAÑEZ</t>
  </si>
  <si>
    <t>OEYS550909</t>
  </si>
  <si>
    <t>PES-CAD-0134</t>
  </si>
  <si>
    <t>RAOM530109HQTMLR02</t>
  </si>
  <si>
    <t>C2617</t>
  </si>
  <si>
    <t>MARCELINO RAMIREZ OLVERA</t>
  </si>
  <si>
    <t>RAOM530109</t>
  </si>
  <si>
    <t>PES-CAD-0135</t>
  </si>
  <si>
    <t>NIZB680208HQTTXN07</t>
  </si>
  <si>
    <t>C2618</t>
  </si>
  <si>
    <t>BENJAMIN NIETO ZUÑIGA</t>
  </si>
  <si>
    <t>NIZB680208</t>
  </si>
  <si>
    <t>PES-CAD-0136</t>
  </si>
  <si>
    <t>NIRA520626HQTTMN04</t>
  </si>
  <si>
    <t>ANTELMO</t>
  </si>
  <si>
    <t>C2619</t>
  </si>
  <si>
    <t>ANTELMO NIETO RAMIREZ</t>
  </si>
  <si>
    <t>NIRA520626</t>
  </si>
  <si>
    <t>PES-CAD-0137</t>
  </si>
  <si>
    <t>NICB460720HQTTHL06</t>
  </si>
  <si>
    <t>C2620</t>
  </si>
  <si>
    <t>BALTAZAR NIETO CHAVEZ</t>
  </si>
  <si>
    <t>NICB460720</t>
  </si>
  <si>
    <t>PES-CAD-0138</t>
  </si>
  <si>
    <t>BANJ390411HQTRTS05</t>
  </si>
  <si>
    <t>C2621</t>
  </si>
  <si>
    <t>JOSE BARRON NIETO</t>
  </si>
  <si>
    <t>BANJ390411</t>
  </si>
  <si>
    <t>PES-CAD-0139</t>
  </si>
  <si>
    <t>AATG700110HQTRRN05</t>
  </si>
  <si>
    <t>C2622</t>
  </si>
  <si>
    <t>GONZALO ARANDA TREJO</t>
  </si>
  <si>
    <t>AATG700110</t>
  </si>
  <si>
    <t>PES-CAD-0140</t>
  </si>
  <si>
    <t>OEZM630331HQTLXR01</t>
  </si>
  <si>
    <t>C2623</t>
  </si>
  <si>
    <t>MARTIN OLVERA ZUÑIGA</t>
  </si>
  <si>
    <t>OEZM630331</t>
  </si>
  <si>
    <t>PES-CAD-0141</t>
  </si>
  <si>
    <t>NIOG690111HQTTCL03</t>
  </si>
  <si>
    <t>C2624</t>
  </si>
  <si>
    <t>GUILLERMO NIETO OCHOA</t>
  </si>
  <si>
    <t>NIOG690111</t>
  </si>
  <si>
    <t>PES-CAD-0142</t>
  </si>
  <si>
    <t>OELL810905HQTLPS01</t>
  </si>
  <si>
    <t>LUIS DAVID</t>
  </si>
  <si>
    <t>C2625</t>
  </si>
  <si>
    <t>LUIS DAVID OLVERA LOPEZ</t>
  </si>
  <si>
    <t>OELL810905</t>
  </si>
  <si>
    <t>PES-CAD-0144</t>
  </si>
  <si>
    <t>OEZM620409HDFLXG05</t>
  </si>
  <si>
    <t>MIGUEL ANGEL</t>
  </si>
  <si>
    <t>C2626</t>
  </si>
  <si>
    <t>MIGUEL ANGEL OLVERA ZUÑIGA</t>
  </si>
  <si>
    <t>OEZM620409</t>
  </si>
  <si>
    <t>PES-CAD-0146</t>
  </si>
  <si>
    <t>NICR670905HQTTHY01</t>
  </si>
  <si>
    <t>C2627</t>
  </si>
  <si>
    <t>RAYMUNDO NIETO CHAVEZ</t>
  </si>
  <si>
    <t>NICR670905</t>
  </si>
  <si>
    <t>PES-CAD-0147</t>
  </si>
  <si>
    <t>CARLOS JAVIER</t>
  </si>
  <si>
    <t>C2628</t>
  </si>
  <si>
    <t>CARLOS JAVIER BAUTISTA OLVERA</t>
  </si>
  <si>
    <t>PES-CAD-0233</t>
  </si>
  <si>
    <t>HERS811129HQTRSM07</t>
  </si>
  <si>
    <t>CHURUBUSCO</t>
  </si>
  <si>
    <t>C2629</t>
  </si>
  <si>
    <t>SAMUEL HERNANDEZ RESENDIZ</t>
  </si>
  <si>
    <t>HERS811129</t>
  </si>
  <si>
    <t>PES-CAD-0164</t>
  </si>
  <si>
    <t>SAGJ500703HQTNNS04</t>
  </si>
  <si>
    <t>LA LAJA</t>
  </si>
  <si>
    <t>C2630</t>
  </si>
  <si>
    <t>JOSE SANCHEZ GONZALEZ</t>
  </si>
  <si>
    <t>SAGJ500703</t>
  </si>
  <si>
    <t>PES-CAD-0112</t>
  </si>
  <si>
    <t>RARA800102MQTMSL03</t>
  </si>
  <si>
    <t>ALEJANDRA</t>
  </si>
  <si>
    <t>C2631</t>
  </si>
  <si>
    <t>ALEJANDRA RAMIREZ RESENDIZ</t>
  </si>
  <si>
    <t>RARA800102</t>
  </si>
  <si>
    <t>PES-CAD-0113</t>
  </si>
  <si>
    <t>RAUS461031HQTMRL00</t>
  </si>
  <si>
    <t>J SILVESTRE</t>
  </si>
  <si>
    <t>C2632</t>
  </si>
  <si>
    <t>J SILVESTRE RAMIREZ URIBE</t>
  </si>
  <si>
    <t>RAUS461031</t>
  </si>
  <si>
    <t>PES-CAD-0189</t>
  </si>
  <si>
    <t>SAGM331220MQTLTR03</t>
  </si>
  <si>
    <t>LADRILLO</t>
  </si>
  <si>
    <t>LA PRESA EZEQUIEL MONTES</t>
  </si>
  <si>
    <t>C2633</t>
  </si>
  <si>
    <t>MARIA SALAS GUTIERREZ</t>
  </si>
  <si>
    <t>SAGM331220</t>
  </si>
  <si>
    <t>PES-CAD-0174</t>
  </si>
  <si>
    <t>VESR591205MQTGTS04</t>
  </si>
  <si>
    <t>J TRINIDAD VELAZQUEZ</t>
  </si>
  <si>
    <t>LA PURISIMA</t>
  </si>
  <si>
    <t>C2634</t>
  </si>
  <si>
    <t>ROSALINA VEGA SOTO</t>
  </si>
  <si>
    <t>VESR591205</t>
  </si>
  <si>
    <t>PES-CAD-0173</t>
  </si>
  <si>
    <t>HERB690413HQTRSR06</t>
  </si>
  <si>
    <t>BERNARDO</t>
  </si>
  <si>
    <t>LA SALA</t>
  </si>
  <si>
    <t>C2635</t>
  </si>
  <si>
    <t>BERNARDO HERNANDEZ RESENDIZ</t>
  </si>
  <si>
    <t>HERB690413</t>
  </si>
  <si>
    <t>PES-CAD-0052</t>
  </si>
  <si>
    <t>DIAM370102MQTZGR05</t>
  </si>
  <si>
    <t>LAS LOBERAS</t>
  </si>
  <si>
    <t>LOBERAS</t>
  </si>
  <si>
    <t>C2636</t>
  </si>
  <si>
    <t>MARIA DIAZ AGUILAR</t>
  </si>
  <si>
    <t>DIAM370102</t>
  </si>
  <si>
    <t>PES-CAD-0053</t>
  </si>
  <si>
    <t>EAMF580402HQTNRR09</t>
  </si>
  <si>
    <t>ENGAVI</t>
  </si>
  <si>
    <t>C2637</t>
  </si>
  <si>
    <t>FRANCISCO ENGAVI MARTINEZ</t>
  </si>
  <si>
    <t>EAMF580402</t>
  </si>
  <si>
    <t>PES-CAD-0056</t>
  </si>
  <si>
    <t>MOHA610919HQTRRL00</t>
  </si>
  <si>
    <t>C2638</t>
  </si>
  <si>
    <t>ALFONSO MORAN HERNANDEZ</t>
  </si>
  <si>
    <t>MOHA610919</t>
  </si>
  <si>
    <t>PES-CAD-0057</t>
  </si>
  <si>
    <t>RERE590726HQTSMR00</t>
  </si>
  <si>
    <t>ERASTO</t>
  </si>
  <si>
    <t>C2639</t>
  </si>
  <si>
    <t>ERASTO RESENDIZ RAMON</t>
  </si>
  <si>
    <t>RERE590726</t>
  </si>
  <si>
    <t>PES-CAD-0064</t>
  </si>
  <si>
    <t>REYT711109MQTSXD08</t>
  </si>
  <si>
    <t>ALTAMIRA</t>
  </si>
  <si>
    <t>C2640</t>
  </si>
  <si>
    <t>TEODORA RESENDIZ YAÑEZ</t>
  </si>
  <si>
    <t>REYT711109</t>
  </si>
  <si>
    <t>PES-CAD-0066</t>
  </si>
  <si>
    <t>TEAD390312HQTRRN01</t>
  </si>
  <si>
    <t>DIONICIO</t>
  </si>
  <si>
    <t>C2641</t>
  </si>
  <si>
    <t>DIONICIO TREJO ARTEAGA</t>
  </si>
  <si>
    <t>TEAD390312</t>
  </si>
  <si>
    <t>PES-CAD-0067</t>
  </si>
  <si>
    <t>TECN580910HQTRHC03</t>
  </si>
  <si>
    <t>C2642</t>
  </si>
  <si>
    <t>NICOLAS TREJO CHAVEZ</t>
  </si>
  <si>
    <t>TECN580910</t>
  </si>
  <si>
    <t>PES-CAD-0070</t>
  </si>
  <si>
    <t>VERV550510MQTLMR06</t>
  </si>
  <si>
    <t>C2643</t>
  </si>
  <si>
    <t>VERONICA VELAZQUEZ RAMIREZ</t>
  </si>
  <si>
    <t>VERV550510</t>
  </si>
  <si>
    <t>PES-CAD-0072</t>
  </si>
  <si>
    <t>ZAAB630110HQTRNN07</t>
  </si>
  <si>
    <t>C2644</t>
  </si>
  <si>
    <t>BENITO ZARRAGA ANGELES</t>
  </si>
  <si>
    <t>ZAAB630110</t>
  </si>
  <si>
    <t>PES-CAD-0051</t>
  </si>
  <si>
    <t>AEHM531112HQTNRR04</t>
  </si>
  <si>
    <t>C2645</t>
  </si>
  <si>
    <t>MARTIN ANGELES HERNANDEZ</t>
  </si>
  <si>
    <t>AEHM531112</t>
  </si>
  <si>
    <t>PES-CAD-0054</t>
  </si>
  <si>
    <t>HETA511010HQTRRL01</t>
  </si>
  <si>
    <t>C2646</t>
  </si>
  <si>
    <t>ALFREDO HERNANDEZ TREJO</t>
  </si>
  <si>
    <t>HETA511010</t>
  </si>
  <si>
    <t>PES-CAD-0055</t>
  </si>
  <si>
    <t>HETG460207HQTRRL07</t>
  </si>
  <si>
    <t>C2647</t>
  </si>
  <si>
    <t>GUILLERMO HERNANDEZ TREJO</t>
  </si>
  <si>
    <t>HETG460207</t>
  </si>
  <si>
    <t>PES-CAD-0061</t>
  </si>
  <si>
    <t>REYJ490325HQTSXS09</t>
  </si>
  <si>
    <t>C2648</t>
  </si>
  <si>
    <t>JOSE RESENDIZ YAÑEZ</t>
  </si>
  <si>
    <t>REYJ490325</t>
  </si>
  <si>
    <t>PES-CAD-0062</t>
  </si>
  <si>
    <t>REYJ510216HQTSXN09</t>
  </si>
  <si>
    <t>C2649</t>
  </si>
  <si>
    <t>JUAN RESENDIZ YAÑEZ</t>
  </si>
  <si>
    <t>REYJ510216</t>
  </si>
  <si>
    <t>PES-CAD-0063</t>
  </si>
  <si>
    <t>REYP630629MQTSXL09</t>
  </si>
  <si>
    <t>MA PAULA</t>
  </si>
  <si>
    <t>C2650</t>
  </si>
  <si>
    <t>MA PAULA RESENDIZ YAÑEZ</t>
  </si>
  <si>
    <t>REYP630629</t>
  </si>
  <si>
    <t>PES-CAD-0065</t>
  </si>
  <si>
    <t>ROYA531107HQTJXN01</t>
  </si>
  <si>
    <t>C2651</t>
  </si>
  <si>
    <t>ANTONIO ROJO YAÑEZ</t>
  </si>
  <si>
    <t>ROYA531107</t>
  </si>
  <si>
    <t>PES-CAD-0068</t>
  </si>
  <si>
    <t>TECS510722HQTRHL01</t>
  </si>
  <si>
    <t>C2652</t>
  </si>
  <si>
    <t>SILVANO TREJO CHAVEZ</t>
  </si>
  <si>
    <t>TECS510722</t>
  </si>
  <si>
    <t>PES-CAD-0069</t>
  </si>
  <si>
    <t>TERE521023HQTRMD07</t>
  </si>
  <si>
    <t>EL FRESNO</t>
  </si>
  <si>
    <t>C2653</t>
  </si>
  <si>
    <t>EDUARDO TREJO RAMON</t>
  </si>
  <si>
    <t>TERE521023</t>
  </si>
  <si>
    <t>PES-CAD-0071</t>
  </si>
  <si>
    <t>YARF771122HQTXMR00</t>
  </si>
  <si>
    <t>FORTUNATO</t>
  </si>
  <si>
    <t>YAÑES</t>
  </si>
  <si>
    <t>C2654</t>
  </si>
  <si>
    <t>FORTUNATO YAÑES RAMOS</t>
  </si>
  <si>
    <t>YARF771122</t>
  </si>
  <si>
    <t>PES-CAD-0073</t>
  </si>
  <si>
    <t>ZAAE540630HQTRNM01</t>
  </si>
  <si>
    <t>C2655</t>
  </si>
  <si>
    <t>EMILIANO ZARRAGA ANGELES</t>
  </si>
  <si>
    <t>ZAAE540630</t>
  </si>
  <si>
    <t>PES-CAD-0074</t>
  </si>
  <si>
    <t>ZAAM440120MQTRND07</t>
  </si>
  <si>
    <t>DE LOS FRESNOS</t>
  </si>
  <si>
    <t>C2656</t>
  </si>
  <si>
    <t>MODESTA ZARRAGA ANGELES</t>
  </si>
  <si>
    <t>ZAAM440120</t>
  </si>
  <si>
    <t>PES-CAD-0075</t>
  </si>
  <si>
    <t>ZURC560131HQTXSR04</t>
  </si>
  <si>
    <t>C2657</t>
  </si>
  <si>
    <t>CIRILO ZUÑIGA RESENDIZ</t>
  </si>
  <si>
    <t>ZURC560131</t>
  </si>
  <si>
    <t>PES-CAD-0076</t>
  </si>
  <si>
    <t>ZUTP611119HQTXRN08</t>
  </si>
  <si>
    <t>PONCIANO</t>
  </si>
  <si>
    <t>C2658</t>
  </si>
  <si>
    <t>PONCIANO ZUÑIGA TREJO</t>
  </si>
  <si>
    <t>ZUTP611119</t>
  </si>
  <si>
    <t>PES-CAD-0153</t>
  </si>
  <si>
    <t>MARM590922HQTRSR07</t>
  </si>
  <si>
    <t>MAURICIO</t>
  </si>
  <si>
    <t>C2659</t>
  </si>
  <si>
    <t>MAURICIO MARTINEZ RESENDIZ</t>
  </si>
  <si>
    <t>MARM590922</t>
  </si>
  <si>
    <t>PES-CAD-0098</t>
  </si>
  <si>
    <t>MAVA451125HQTRGR00</t>
  </si>
  <si>
    <t>LOS CERRITOS</t>
  </si>
  <si>
    <t>C2660</t>
  </si>
  <si>
    <t>AURELIO MARTINEZ VEGA</t>
  </si>
  <si>
    <t>MAVA451125</t>
  </si>
  <si>
    <t>PES-CAD-0099</t>
  </si>
  <si>
    <t>MAVC480503HQTRGR07</t>
  </si>
  <si>
    <t>C2661</t>
  </si>
  <si>
    <t>J CRUZ MARTINEZ VEGA</t>
  </si>
  <si>
    <t>MAVC480503</t>
  </si>
  <si>
    <t>PES-CAD-0148</t>
  </si>
  <si>
    <t>HELP540519HQTRRD06</t>
  </si>
  <si>
    <t>LOS PEREZ</t>
  </si>
  <si>
    <t>C2662</t>
  </si>
  <si>
    <t>PEDRO HERNANDEZ LIRA</t>
  </si>
  <si>
    <t>HELP540519</t>
  </si>
  <si>
    <t>PES-CAD-0149</t>
  </si>
  <si>
    <t>CAMI580325HQTSRS01</t>
  </si>
  <si>
    <t>ISAAC</t>
  </si>
  <si>
    <t>C2663</t>
  </si>
  <si>
    <t>ISAAC CASTILLO MARTINEZ</t>
  </si>
  <si>
    <t>CAMI580325</t>
  </si>
  <si>
    <t>PES-CAD-0150</t>
  </si>
  <si>
    <t>HEJL480801HQTRMN08</t>
  </si>
  <si>
    <t>C2664</t>
  </si>
  <si>
    <t>LEONCIO HERNANDEZ JIMENEZ</t>
  </si>
  <si>
    <t>HEJL480801</t>
  </si>
  <si>
    <t>PES-CAD-0151</t>
  </si>
  <si>
    <t>CAMB440605HQTSRN07</t>
  </si>
  <si>
    <t>BONIFACIO</t>
  </si>
  <si>
    <t>C2665</t>
  </si>
  <si>
    <t>BONIFACIO CASTILLO MARTINEZ</t>
  </si>
  <si>
    <t>CAMB440605</t>
  </si>
  <si>
    <t>PES-CAD-0152</t>
  </si>
  <si>
    <t>MESD490103MQTJLL09</t>
  </si>
  <si>
    <t>ADOLFO RUIZ CORTINES</t>
  </si>
  <si>
    <t>C2666</t>
  </si>
  <si>
    <t>MA DOLORES GENOVEVA MEJIA SALVADOR</t>
  </si>
  <si>
    <t>MESD490103</t>
  </si>
  <si>
    <t>PES-CAD-0058</t>
  </si>
  <si>
    <t>RARC781114HQTMSR02</t>
  </si>
  <si>
    <t>JOSE RAMIREZ</t>
  </si>
  <si>
    <t>LOS RAMIREZ</t>
  </si>
  <si>
    <t>C2667</t>
  </si>
  <si>
    <t>CRISTOBAL RAMIREZ RESENDIZ</t>
  </si>
  <si>
    <t>RARC781114</t>
  </si>
  <si>
    <t>PES-CAD-0059</t>
  </si>
  <si>
    <t>RELT541103HQTSDD09</t>
  </si>
  <si>
    <t>TEODORO JAIME</t>
  </si>
  <si>
    <t>BUENOS AIRES</t>
  </si>
  <si>
    <t>C2668</t>
  </si>
  <si>
    <t>TEODORO JAIME RESENDIZ LEDESMA</t>
  </si>
  <si>
    <t>RELT541103</t>
  </si>
  <si>
    <t>PES-CAD-0060</t>
  </si>
  <si>
    <t>RERT421013HQTSMF06</t>
  </si>
  <si>
    <t>C2669</t>
  </si>
  <si>
    <t>TEOFILO RESENDIZ RAMIREZ</t>
  </si>
  <si>
    <t>RERT421013</t>
  </si>
  <si>
    <t>PES-CAD-0077</t>
  </si>
  <si>
    <t>RERM480401HQTSML06</t>
  </si>
  <si>
    <t>CAMINO A LOBERAS</t>
  </si>
  <si>
    <t>C2670</t>
  </si>
  <si>
    <t>MELITON RESENDIZ RAMIREZ</t>
  </si>
  <si>
    <t>RERM480401</t>
  </si>
  <si>
    <t>PES-CAD-0102</t>
  </si>
  <si>
    <t>MOMJ400624HQTRRN08</t>
  </si>
  <si>
    <t>C2671</t>
  </si>
  <si>
    <t>JUAN MORAN MORAN</t>
  </si>
  <si>
    <t>MOMJ400624</t>
  </si>
  <si>
    <t>PES-CAD-0103</t>
  </si>
  <si>
    <t>MORC280215HQTRMN00</t>
  </si>
  <si>
    <t>C2672</t>
  </si>
  <si>
    <t>CONSTANTINO MORAN RAMON</t>
  </si>
  <si>
    <t>MORC280215</t>
  </si>
  <si>
    <t>PES-CAD-0104</t>
  </si>
  <si>
    <t>MORG660112MQTRSD00</t>
  </si>
  <si>
    <t>C2673</t>
  </si>
  <si>
    <t>MA GUADALUPE MORAN RESENDIZ</t>
  </si>
  <si>
    <t>MORG660112</t>
  </si>
  <si>
    <t>PES-CAD-0108</t>
  </si>
  <si>
    <t>RAAI590201MQTMGG01</t>
  </si>
  <si>
    <t>C2674</t>
  </si>
  <si>
    <t>IGNACIA RAMIREZ AGUILAR</t>
  </si>
  <si>
    <t>RAAI590201</t>
  </si>
  <si>
    <t>PES-CAD-0123</t>
  </si>
  <si>
    <t>RAMG550525HQTMRR08</t>
  </si>
  <si>
    <t>C2675</t>
  </si>
  <si>
    <t>GREGORIO RAMIREZ MORAN</t>
  </si>
  <si>
    <t>RAMG550525</t>
  </si>
  <si>
    <t>PES-CAD-0162</t>
  </si>
  <si>
    <t>MAHF561128MQTRRL04</t>
  </si>
  <si>
    <t>FLORENCIA JACOBA</t>
  </si>
  <si>
    <t>PASEO DE LAS ROSAS</t>
  </si>
  <si>
    <t>C2676</t>
  </si>
  <si>
    <t>FLORENCIA JACOBA MARTINEZ HERNANDEZ</t>
  </si>
  <si>
    <t>MAHF561128</t>
  </si>
  <si>
    <t>PES-CAD-0182</t>
  </si>
  <si>
    <t>HEHC450817MQTRRL02</t>
  </si>
  <si>
    <t>MARIA CLARA</t>
  </si>
  <si>
    <t>C2677</t>
  </si>
  <si>
    <t>MARIA CLARA HERNANDEZ HERNANDEZ</t>
  </si>
  <si>
    <t>HEHC450817</t>
  </si>
  <si>
    <t>PES-CAD-0227</t>
  </si>
  <si>
    <t>HERJ480720HQTRSR19</t>
  </si>
  <si>
    <t>C2678</t>
  </si>
  <si>
    <t>JERONIMO HERNANDEZ RESENDIZ</t>
  </si>
  <si>
    <t>HERJ480720</t>
  </si>
  <si>
    <t>PES-CAD-0229</t>
  </si>
  <si>
    <t>SAMS521114HQTNRN05</t>
  </si>
  <si>
    <t>SANTOS JOSAFAC</t>
  </si>
  <si>
    <t>C2679</t>
  </si>
  <si>
    <t>SANTOS JOSAFAC SANCHEZ MARTINEZ</t>
  </si>
  <si>
    <t>SAMS521114</t>
  </si>
  <si>
    <t>PES-CAD-0230</t>
  </si>
  <si>
    <t>HEBR780405HQTRNB09</t>
  </si>
  <si>
    <t>BENITEZ</t>
  </si>
  <si>
    <t>C2680</t>
  </si>
  <si>
    <t>ROBERTO HERNANDEZ BENITEZ</t>
  </si>
  <si>
    <t>HEBR780405</t>
  </si>
  <si>
    <t>PES-CAD-0181</t>
  </si>
  <si>
    <t>CARA670324HQTRSL08</t>
  </si>
  <si>
    <t>SILVESTRE MONTES DORANTES</t>
  </si>
  <si>
    <t>LOS VELAZQUEZ</t>
  </si>
  <si>
    <t>C2681</t>
  </si>
  <si>
    <t>ALVARO CARRANZA RESENDIZ</t>
  </si>
  <si>
    <t>CARA670324</t>
  </si>
  <si>
    <t>PES-CAD-0183</t>
  </si>
  <si>
    <t>GOMG570113MQTNLR01</t>
  </si>
  <si>
    <t>C2682</t>
  </si>
  <si>
    <t>GLORIA GONZALEZ MARTINEZ</t>
  </si>
  <si>
    <t>GOMG570113</t>
  </si>
  <si>
    <t>PES-CAD-0185</t>
  </si>
  <si>
    <t>TEGE390105MQTRNL01</t>
  </si>
  <si>
    <t>ELVIRA</t>
  </si>
  <si>
    <t>C2683</t>
  </si>
  <si>
    <t>ELVIRA TREJO GONZALEZ</t>
  </si>
  <si>
    <t>TEGE390105</t>
  </si>
  <si>
    <t>PES-CAD-0188</t>
  </si>
  <si>
    <t>OERT491003MQTLYR08</t>
  </si>
  <si>
    <t>HILARION GUERRERO</t>
  </si>
  <si>
    <t>C2684</t>
  </si>
  <si>
    <t>TERESA OLVERA REYES</t>
  </si>
  <si>
    <t>OERT491003</t>
  </si>
  <si>
    <t>PES-CAD-0192</t>
  </si>
  <si>
    <t>VACA611129HQTRRB01</t>
  </si>
  <si>
    <t>HILARION GUERRERO, PALO SECO</t>
  </si>
  <si>
    <t>C2685</t>
  </si>
  <si>
    <t>ABEL VARGAS CRUZ</t>
  </si>
  <si>
    <t>VACA611129</t>
  </si>
  <si>
    <t>PES-CAD-0194</t>
  </si>
  <si>
    <t>GOMM800222MQTNRR15</t>
  </si>
  <si>
    <t>MARISA</t>
  </si>
  <si>
    <t>C2686</t>
  </si>
  <si>
    <t>MARISA GONZALEZ MARTINEZ</t>
  </si>
  <si>
    <t>GOMM800222</t>
  </si>
  <si>
    <t>PES-CAD-0195</t>
  </si>
  <si>
    <t>VESG451201MQTGTD06</t>
  </si>
  <si>
    <t>C2687</t>
  </si>
  <si>
    <t>MA GUADALUPE VEGA SOTO</t>
  </si>
  <si>
    <t>VESG451201</t>
  </si>
  <si>
    <t>PES-CAD-0203</t>
  </si>
  <si>
    <t>VEZF470906HQTLRS06</t>
  </si>
  <si>
    <t>HILARIO GUERRERO</t>
  </si>
  <si>
    <t>C2688</t>
  </si>
  <si>
    <t>FAUSTO VELAZQUEZ ZARRAGA</t>
  </si>
  <si>
    <t>VEZF470906</t>
  </si>
  <si>
    <t>PES-CAD-0218</t>
  </si>
  <si>
    <t>HAHA410726HATRRB02</t>
  </si>
  <si>
    <t>C2689</t>
  </si>
  <si>
    <t>ABEL VARGAS HERNANDEZ</t>
  </si>
  <si>
    <t>HAHA410726</t>
  </si>
  <si>
    <t>PES-CAD-0224</t>
  </si>
  <si>
    <t>AEHE450808HQTRRM06</t>
  </si>
  <si>
    <t>C2690</t>
  </si>
  <si>
    <t>EMILIANO ARELLANO HERNANDEZ</t>
  </si>
  <si>
    <t>AEHE450808</t>
  </si>
  <si>
    <t>PES-CAD-0231</t>
  </si>
  <si>
    <t>HECA380415HQTRMM00</t>
  </si>
  <si>
    <t>C2691</t>
  </si>
  <si>
    <t>AMADO HERNANDEZ CAMACHO</t>
  </si>
  <si>
    <t>HECA380415</t>
  </si>
  <si>
    <t>PES-CAD-0161</t>
  </si>
  <si>
    <t>OEAI520617HQTLVS02</t>
  </si>
  <si>
    <t>GLADIOLAS</t>
  </si>
  <si>
    <t>C2692</t>
  </si>
  <si>
    <t>ISMAEL OLVERA AVILA</t>
  </si>
  <si>
    <t>OEAI520617</t>
  </si>
  <si>
    <t>PES-CAD-0175</t>
  </si>
  <si>
    <t>QUPC430926MQTTRR02</t>
  </si>
  <si>
    <t>MARIA CAROLINA</t>
  </si>
  <si>
    <t>LAS CAROLINAS</t>
  </si>
  <si>
    <t>C2693</t>
  </si>
  <si>
    <t>MARIA CAROLINA QUITERIO PEREZ</t>
  </si>
  <si>
    <t>QUPC430926</t>
  </si>
  <si>
    <t>PES-CAD-0176</t>
  </si>
  <si>
    <t>AIGT420419HQTVDR00</t>
  </si>
  <si>
    <t>J TORIBIO</t>
  </si>
  <si>
    <t>EUCALIPTOS</t>
  </si>
  <si>
    <t>C2694</t>
  </si>
  <si>
    <t>J TORIBIO AVILA GUDIÑO</t>
  </si>
  <si>
    <t>AIGT420419</t>
  </si>
  <si>
    <t>PES-CAD-0177</t>
  </si>
  <si>
    <t>AIGD391126MQTVDL07</t>
  </si>
  <si>
    <t>MA DELFINA</t>
  </si>
  <si>
    <t>LAS CAMELINAS</t>
  </si>
  <si>
    <t>C2695</t>
  </si>
  <si>
    <t>MA DELFINA AVILA GODOY</t>
  </si>
  <si>
    <t>AIGD391126</t>
  </si>
  <si>
    <t>PES-CAD-0178</t>
  </si>
  <si>
    <t>AIOO371213HQTVLT14</t>
  </si>
  <si>
    <t>JOSE OTILIO</t>
  </si>
  <si>
    <t>C2696</t>
  </si>
  <si>
    <t>JOSE OTILIO AVILA OLVERA</t>
  </si>
  <si>
    <t>AIOO371213</t>
  </si>
  <si>
    <t>PES-CAD-0180</t>
  </si>
  <si>
    <t>ZAAT460612MQTPRR04</t>
  </si>
  <si>
    <t>MA TRINIDAD</t>
  </si>
  <si>
    <t>C2697</t>
  </si>
  <si>
    <t>MA TRINIDAD ZAPATERO ARELLANO</t>
  </si>
  <si>
    <t>ZAAT460612</t>
  </si>
  <si>
    <t>PES-CAD-0187</t>
  </si>
  <si>
    <t>AICG510202MQTVDN09</t>
  </si>
  <si>
    <t>CANDELARIA</t>
  </si>
  <si>
    <t>C2698</t>
  </si>
  <si>
    <t>CANDELARIA AVILA GUDIÑO</t>
  </si>
  <si>
    <t>AICG510202</t>
  </si>
  <si>
    <t>PES-CAD-0199</t>
  </si>
  <si>
    <t>JIRF420323HQTMND01</t>
  </si>
  <si>
    <t>C2699</t>
  </si>
  <si>
    <t>FIDEL JIMENEZ RINCON</t>
  </si>
  <si>
    <t>JIRF420323</t>
  </si>
  <si>
    <t>PES-CAD-0235</t>
  </si>
  <si>
    <t>QUHS570430MQTTRF03</t>
  </si>
  <si>
    <t>LOS DURAZNOS</t>
  </si>
  <si>
    <t>C2700</t>
  </si>
  <si>
    <t>SOFIA QUITERIO HERNANDEZ</t>
  </si>
  <si>
    <t>QUHS570430</t>
  </si>
  <si>
    <t>PES-CAD-0158</t>
  </si>
  <si>
    <t>TEDJ541113MQTRRS03</t>
  </si>
  <si>
    <t>MADRID</t>
  </si>
  <si>
    <t>ESPAÑA</t>
  </si>
  <si>
    <t>C2701</t>
  </si>
  <si>
    <t>MA DE JESUS TREJO DORANTES</t>
  </si>
  <si>
    <t>TEDJ541113</t>
  </si>
  <si>
    <t>PES-CAD-0160</t>
  </si>
  <si>
    <t>GUVT481229HQTLGM08</t>
  </si>
  <si>
    <t>C2702</t>
  </si>
  <si>
    <t>TIMOTEO GUILLEN VEGA</t>
  </si>
  <si>
    <t>GUVT481229</t>
  </si>
  <si>
    <t>PES-CAD-0172</t>
  </si>
  <si>
    <t>ZAQJ580406HQTPTL05</t>
  </si>
  <si>
    <t>C2703</t>
  </si>
  <si>
    <t>JULIAN ZAPATERO QUITERIO</t>
  </si>
  <si>
    <t>ZAQJ580406</t>
  </si>
  <si>
    <t>PES-CAD-0197</t>
  </si>
  <si>
    <t>GUVC600809HQTLGR02</t>
  </si>
  <si>
    <t>C2704</t>
  </si>
  <si>
    <t>JOSE CARMEN GUILLEN VEGA</t>
  </si>
  <si>
    <t>GUVC600809</t>
  </si>
  <si>
    <t>PES-CAD-0223</t>
  </si>
  <si>
    <t>BXCA510121HQTRSD09</t>
  </si>
  <si>
    <t>ADALBERTO</t>
  </si>
  <si>
    <t>SAN JOSE LA LAJA</t>
  </si>
  <si>
    <t>C2705</t>
  </si>
  <si>
    <t>ADALBERTO BARRON CASTILLO</t>
  </si>
  <si>
    <t>BXCA510121</t>
  </si>
  <si>
    <t>PES-CAD-0111</t>
  </si>
  <si>
    <t>RAMC300824HQTMRP03</t>
  </si>
  <si>
    <t>C2706</t>
  </si>
  <si>
    <t>JOSE CUPERTINO RAMIREZ MORAN</t>
  </si>
  <si>
    <t>RAMC300824</t>
  </si>
  <si>
    <t>PES-CAD-0115</t>
  </si>
  <si>
    <t>RESL370416MQTSNR02</t>
  </si>
  <si>
    <t>LOURDES GALDINA</t>
  </si>
  <si>
    <t>C2707</t>
  </si>
  <si>
    <t>LOURDES GALDINA RESENDIZ SANCHEZ</t>
  </si>
  <si>
    <t>RESL370416</t>
  </si>
  <si>
    <t>PES-CAD-0116</t>
  </si>
  <si>
    <t>TERG500928HQTRMB07</t>
  </si>
  <si>
    <t>C2708</t>
  </si>
  <si>
    <t>GABRIEL TREJO RAMON</t>
  </si>
  <si>
    <t>TERG500928</t>
  </si>
  <si>
    <t>PES-CAD-0117</t>
  </si>
  <si>
    <t>DIRJ670430HQTZSM01</t>
  </si>
  <si>
    <t>DIAS</t>
  </si>
  <si>
    <t>C2709</t>
  </si>
  <si>
    <t>JAIME DIAS RESENDIZ</t>
  </si>
  <si>
    <t>DIRJ670430</t>
  </si>
  <si>
    <t>PES-CAD-0120</t>
  </si>
  <si>
    <t>AERJ581227HQTRSN08</t>
  </si>
  <si>
    <t>AVENIDA SAN MIGUEL</t>
  </si>
  <si>
    <t>C2710</t>
  </si>
  <si>
    <t>JUAN ARTEAGA RESENDIZ</t>
  </si>
  <si>
    <t>AERJ581227</t>
  </si>
  <si>
    <t>PES-CAD-0163</t>
  </si>
  <si>
    <t>J. MARIA MORELOS Y PAVON</t>
  </si>
  <si>
    <t>SANTA ROSA FINCA</t>
  </si>
  <si>
    <t>C2711</t>
  </si>
  <si>
    <t>PES-CAD-0169</t>
  </si>
  <si>
    <t>SAMC721202HQTNQP04</t>
  </si>
  <si>
    <t>C2712</t>
  </si>
  <si>
    <t>CIPRIANO SANCHEZ MAQUEDA</t>
  </si>
  <si>
    <t>SAMC721202</t>
  </si>
  <si>
    <t>PES-CAD-0170</t>
  </si>
  <si>
    <t>AEHJ500414MQTRRS01</t>
  </si>
  <si>
    <t>JUSTINA</t>
  </si>
  <si>
    <t>C2713</t>
  </si>
  <si>
    <t>JUSTINA ARELLANO HERNANDEZ</t>
  </si>
  <si>
    <t>AEHJ500414</t>
  </si>
  <si>
    <t>PES-CAD-0221</t>
  </si>
  <si>
    <t>OESC541013HQTLLN04</t>
  </si>
  <si>
    <t>J CONCEPCION JESUS</t>
  </si>
  <si>
    <t>C2714</t>
  </si>
  <si>
    <t>J CONCEPCION JESUS OLVERA SALVADOR</t>
  </si>
  <si>
    <t>OESC541013</t>
  </si>
  <si>
    <t>PES-CAD-0225</t>
  </si>
  <si>
    <t>REGF621123HQTSNL02</t>
  </si>
  <si>
    <t>E FELIX JENARO</t>
  </si>
  <si>
    <t>GONGORA</t>
  </si>
  <si>
    <t>C2715</t>
  </si>
  <si>
    <t>E FELIX JENARO RESENDIZ GONGORA</t>
  </si>
  <si>
    <t>REGF621123</t>
  </si>
  <si>
    <t>PES-CAD-0226</t>
  </si>
  <si>
    <t>MOHR340824MQTRRF07</t>
  </si>
  <si>
    <t>C2716</t>
  </si>
  <si>
    <t>RUFINA MORALES HUERTADO</t>
  </si>
  <si>
    <t>MOHR340824</t>
  </si>
  <si>
    <t>PES-CAD-0232</t>
  </si>
  <si>
    <t>HEMJ450220HQTRQB00</t>
  </si>
  <si>
    <t>JUBENAL</t>
  </si>
  <si>
    <t>C2717</t>
  </si>
  <si>
    <t>JUBENAL HERNANDEZ MAQUEDA</t>
  </si>
  <si>
    <t>HEMJ450220</t>
  </si>
  <si>
    <t>PES-CAD-0186</t>
  </si>
  <si>
    <t>LOGJ670508MQTPTN00</t>
  </si>
  <si>
    <t>C2718</t>
  </si>
  <si>
    <t>JUANA LOPEZ GUTIERREZ</t>
  </si>
  <si>
    <t>LOGJ670508</t>
  </si>
  <si>
    <t>PES-CAD-0165</t>
  </si>
  <si>
    <t>LODJ670220HQTPZN09</t>
  </si>
  <si>
    <t>JUAN JOSE</t>
  </si>
  <si>
    <t>SANTA ROSA FINZA</t>
  </si>
  <si>
    <t>C2719</t>
  </si>
  <si>
    <t>JUAN JOSE LOPEZ DIAZ</t>
  </si>
  <si>
    <t>LODJ670220</t>
  </si>
  <si>
    <t>PES-CAD-0190</t>
  </si>
  <si>
    <t>TEOG840303MQTRLL06</t>
  </si>
  <si>
    <t>GLORIA MONICA</t>
  </si>
  <si>
    <t>SANTOS MARCOS</t>
  </si>
  <si>
    <t>SANTILLAN</t>
  </si>
  <si>
    <t>C2720</t>
  </si>
  <si>
    <t>GLORIA MONICA TREJO OLVERA</t>
  </si>
  <si>
    <t>TEOG840303</t>
  </si>
  <si>
    <t>PES-CAD-0191</t>
  </si>
  <si>
    <t>NIHA510428HQTTRN03</t>
  </si>
  <si>
    <t>CALLE PINOS</t>
  </si>
  <si>
    <t>CALLE PINOS 1 SANTILLAN</t>
  </si>
  <si>
    <t>C2721</t>
  </si>
  <si>
    <t>ANGEL NIETO HERNANDEZ</t>
  </si>
  <si>
    <t>NIHA510428</t>
  </si>
  <si>
    <t>PES-CAD-0198</t>
  </si>
  <si>
    <t>MAPB200509MQTRDR08</t>
  </si>
  <si>
    <t>BERNARDINA</t>
  </si>
  <si>
    <t>PIRULES</t>
  </si>
  <si>
    <t>C2722</t>
  </si>
  <si>
    <t>BERNARDINA MARTINEZ PADILLA</t>
  </si>
  <si>
    <t>MAPB200509</t>
  </si>
  <si>
    <t>PES-CAD-0212</t>
  </si>
  <si>
    <t>TESJ510913MQTRNS00</t>
  </si>
  <si>
    <t>MANATIAL</t>
  </si>
  <si>
    <t>C2723</t>
  </si>
  <si>
    <t>JOSEFINA TREJO SANCHEZ</t>
  </si>
  <si>
    <t>TESJ510913</t>
  </si>
  <si>
    <t>PES-CAD-0220</t>
  </si>
  <si>
    <t>DIML628528MQTZRC05</t>
  </si>
  <si>
    <t>MA LUCIA</t>
  </si>
  <si>
    <t>C2724</t>
  </si>
  <si>
    <t>MA LUCIA DIAZ MARTINEZ</t>
  </si>
  <si>
    <t>DIML628528</t>
  </si>
  <si>
    <t>PES-CAD-0228</t>
  </si>
  <si>
    <t>OEAE710517MDFLRL06</t>
  </si>
  <si>
    <t>SAN MARCOS</t>
  </si>
  <si>
    <t>C2725</t>
  </si>
  <si>
    <t>ELIZABETH OLVERA ARANDA</t>
  </si>
  <si>
    <t>OEAE710517</t>
  </si>
  <si>
    <t>PES-CAD-0238</t>
  </si>
  <si>
    <t>JICE690826MQTMSL11</t>
  </si>
  <si>
    <t>C2726</t>
  </si>
  <si>
    <t>MARIA ELENA JIMENEZ CASTILLO</t>
  </si>
  <si>
    <t>JICE690826</t>
  </si>
  <si>
    <t>PES-CAD-0119</t>
  </si>
  <si>
    <t>REHP440517HQTSRS01</t>
  </si>
  <si>
    <t>CHIPAHUAPAN</t>
  </si>
  <si>
    <t>COYOACAN CDMX</t>
  </si>
  <si>
    <t>SANTO DOMINGO COYOACAN</t>
  </si>
  <si>
    <t>C2727</t>
  </si>
  <si>
    <t>PASCUAL RESENDIZ HERNANDEZ</t>
  </si>
  <si>
    <t>REHP440517</t>
  </si>
  <si>
    <t>PES-CAD-0100</t>
  </si>
  <si>
    <t>MEVA850921MQTNRZ09</t>
  </si>
  <si>
    <t>AZUCENA</t>
  </si>
  <si>
    <t>C2728</t>
  </si>
  <si>
    <t>AZUCENA MENDOZA VARGAS</t>
  </si>
  <si>
    <t>MEVA850921</t>
  </si>
  <si>
    <t>PES-CAD-0101</t>
  </si>
  <si>
    <t>MEZA920526HQTNPS08</t>
  </si>
  <si>
    <t>ASAEL</t>
  </si>
  <si>
    <t>C2729</t>
  </si>
  <si>
    <t>ASAEL MENDOZA ZAPATERO</t>
  </si>
  <si>
    <t>MEZA920526</t>
  </si>
  <si>
    <t>PES-CAD-0124</t>
  </si>
  <si>
    <t>HERR700904MQTRSS07</t>
  </si>
  <si>
    <t>C2730</t>
  </si>
  <si>
    <t>MARIA ROSA HERNANDEZ RESENDIZ</t>
  </si>
  <si>
    <t>HERR700904</t>
  </si>
  <si>
    <t>PES-CAD-0125</t>
  </si>
  <si>
    <t>VXGA720504HDFRRG08</t>
  </si>
  <si>
    <t>VARGAZ</t>
  </si>
  <si>
    <t>C2731</t>
  </si>
  <si>
    <t>AGUSTIN VARGAZ GARCIA</t>
  </si>
  <si>
    <t>VXGA720504</t>
  </si>
  <si>
    <t>PES-CAD-0127</t>
  </si>
  <si>
    <t>MEZP670519HQTNPD06</t>
  </si>
  <si>
    <t>C2732</t>
  </si>
  <si>
    <t>PEDRO MENDOZA ZAPATERO</t>
  </si>
  <si>
    <t>MEZP670519</t>
  </si>
  <si>
    <t>PES-CAD-0109</t>
  </si>
  <si>
    <t>RAHL700211MQTMRR09</t>
  </si>
  <si>
    <t>8 DE MAYO</t>
  </si>
  <si>
    <t>C2733</t>
  </si>
  <si>
    <t>LOURDES RAMIREZ HERNANDEZ</t>
  </si>
  <si>
    <t>RAHL700211</t>
  </si>
  <si>
    <t>PES-CAD-0128</t>
  </si>
  <si>
    <t>DIHE790201HQTZRR01</t>
  </si>
  <si>
    <t>ERIC</t>
  </si>
  <si>
    <t>REFORMA</t>
  </si>
  <si>
    <t>C2734</t>
  </si>
  <si>
    <t>ERIC DIAZ HERNANDEZ</t>
  </si>
  <si>
    <t>DIHE790201</t>
  </si>
  <si>
    <t>PES-CAD-0129</t>
  </si>
  <si>
    <t>DIMU780903HQTZNR04</t>
  </si>
  <si>
    <t>C2735</t>
  </si>
  <si>
    <t>URIEL DIAZ MENDOZA</t>
  </si>
  <si>
    <t>DIMU780903</t>
  </si>
  <si>
    <t>PES-CAD-0130</t>
  </si>
  <si>
    <t>MOVG570426HMCNLS00</t>
  </si>
  <si>
    <t>C2736</t>
  </si>
  <si>
    <t>GUSTAVO MONTES VELAZQUEZ</t>
  </si>
  <si>
    <t>MOVG570426</t>
  </si>
  <si>
    <t>PES-CAD-0157</t>
  </si>
  <si>
    <t>AEMJ711104HQTRNM02</t>
  </si>
  <si>
    <t>C2737</t>
  </si>
  <si>
    <t>JAIME ARTEAGA MENDOZA</t>
  </si>
  <si>
    <t>AEMJ711104</t>
  </si>
  <si>
    <t>PES-CAD-0167</t>
  </si>
  <si>
    <t>REGP610330HQTSND01</t>
  </si>
  <si>
    <t>BARRIO SANTA MARIA VILLA PORGRESO</t>
  </si>
  <si>
    <t>C2738</t>
  </si>
  <si>
    <t>PEDRO RESENDIZ GONZALEZ</t>
  </si>
  <si>
    <t>REGP610330</t>
  </si>
  <si>
    <t>PES-CAD-0179</t>
  </si>
  <si>
    <t>AEMJ380917HQTRXS09</t>
  </si>
  <si>
    <t>NIÑOZ HEROES</t>
  </si>
  <si>
    <t>C2739</t>
  </si>
  <si>
    <t>JOSE ARTEAGA MUÑOZ</t>
  </si>
  <si>
    <t>AEMJ380917</t>
  </si>
  <si>
    <t>PES-CAD-0234</t>
  </si>
  <si>
    <t>MUAF570922HQTXRL04</t>
  </si>
  <si>
    <t>C2740</t>
  </si>
  <si>
    <t>FELIX MUÑOZ ARTEAGA</t>
  </si>
  <si>
    <t>MUAF570922</t>
  </si>
  <si>
    <t>PES-CAD-0237</t>
  </si>
  <si>
    <t>AACM871217HQTLHN01</t>
  </si>
  <si>
    <t>C2741</t>
  </si>
  <si>
    <t>JOSE MANUEL ALVARADO CHICO</t>
  </si>
  <si>
    <t>AACM871217</t>
  </si>
  <si>
    <t>PES-CAD-3137</t>
  </si>
  <si>
    <t>LELR790525HQTNNP03</t>
  </si>
  <si>
    <t>AGUA DE PEDRO</t>
  </si>
  <si>
    <t>C2742</t>
  </si>
  <si>
    <t>RUPERTO LEON LEON</t>
  </si>
  <si>
    <t>LELR790525</t>
  </si>
  <si>
    <t>jresendizme@queretaro.gob.mx</t>
  </si>
  <si>
    <t>PES-CAD-3138</t>
  </si>
  <si>
    <t>LELA900502HQTNNB04</t>
  </si>
  <si>
    <t>ABELARDO</t>
  </si>
  <si>
    <t>C2743</t>
  </si>
  <si>
    <t>ABELARDO LEON LEON</t>
  </si>
  <si>
    <t>LELA900502</t>
  </si>
  <si>
    <t>PES-CAD-3139</t>
  </si>
  <si>
    <t>LELA620219HQTNNM07</t>
  </si>
  <si>
    <t>C2744</t>
  </si>
  <si>
    <t>AMADO LEON LEON</t>
  </si>
  <si>
    <t>LELA620219</t>
  </si>
  <si>
    <t>PES-CAD-3140</t>
  </si>
  <si>
    <t>LELM511108HQTNNR04</t>
  </si>
  <si>
    <t>C2745</t>
  </si>
  <si>
    <t>MARTIN LEON LEON</t>
  </si>
  <si>
    <t>LELM511108</t>
  </si>
  <si>
    <t>PES-CAD-3141</t>
  </si>
  <si>
    <t>LEPF831224HQTNBR05</t>
  </si>
  <si>
    <t>C2746</t>
  </si>
  <si>
    <t>PORFIRIO LEON FABIAN</t>
  </si>
  <si>
    <t>LEPF831224</t>
  </si>
  <si>
    <t>PES-CAD-3142</t>
  </si>
  <si>
    <t>LELP591118HQTNND05</t>
  </si>
  <si>
    <t>C2747</t>
  </si>
  <si>
    <t>PEDRO LEON LEON</t>
  </si>
  <si>
    <t>LELP591118</t>
  </si>
  <si>
    <t>PES-CAD-3143</t>
  </si>
  <si>
    <t>SADC800103MQTNLL03</t>
  </si>
  <si>
    <t>DELGADO</t>
  </si>
  <si>
    <t>C2748</t>
  </si>
  <si>
    <t>COLUMBA SANCHEZ DELGADO</t>
  </si>
  <si>
    <t>SADC800103</t>
  </si>
  <si>
    <t>PES-CAD-3144</t>
  </si>
  <si>
    <t>LELR570228HQTNNY06</t>
  </si>
  <si>
    <t>REYNALDO</t>
  </si>
  <si>
    <t>AGUA FRIA</t>
  </si>
  <si>
    <t>C2749</t>
  </si>
  <si>
    <t>REYNALDO LEON LEON</t>
  </si>
  <si>
    <t>LELR570228</t>
  </si>
  <si>
    <t>PES-CAD-0369</t>
  </si>
  <si>
    <t>AUGR410317HQTGRB02</t>
  </si>
  <si>
    <t>C2750</t>
  </si>
  <si>
    <t>ROBERTO AGUILAR GARCIA</t>
  </si>
  <si>
    <t>AUGR410317</t>
  </si>
  <si>
    <t>PES-CAD-0371</t>
  </si>
  <si>
    <t>CAIJ550107HQTHBS01</t>
  </si>
  <si>
    <t>C2751</t>
  </si>
  <si>
    <t>J JESUS CHAVEZ IBARRA</t>
  </si>
  <si>
    <t>CAIJ550107</t>
  </si>
  <si>
    <t>PES-CAD-0372</t>
  </si>
  <si>
    <t>FOLH450923HQTLNG07</t>
  </si>
  <si>
    <t>HIGINIO</t>
  </si>
  <si>
    <t>C2752</t>
  </si>
  <si>
    <t>HIGINIO FLORES LANDAVERDE</t>
  </si>
  <si>
    <t>FOLH450923</t>
  </si>
  <si>
    <t>PES-CAD-0373</t>
  </si>
  <si>
    <t>GAGJ390720HQTRRL05</t>
  </si>
  <si>
    <t>C2753</t>
  </si>
  <si>
    <t>JULIO GARCIA GUERRERO</t>
  </si>
  <si>
    <t>GAGJ390720</t>
  </si>
  <si>
    <t>PES-CAD-0374</t>
  </si>
  <si>
    <t>GAFE680726HQTRLR00</t>
  </si>
  <si>
    <t>C2754</t>
  </si>
  <si>
    <t>ERASTO GARCIA FLORES</t>
  </si>
  <si>
    <t>GAFE680726</t>
  </si>
  <si>
    <t>PES-CAD-0375</t>
  </si>
  <si>
    <t>GARS430728HQTRZL03</t>
  </si>
  <si>
    <t>SILVINO</t>
  </si>
  <si>
    <t>C2755</t>
  </si>
  <si>
    <t>SILVINO GARCIA RUIZ</t>
  </si>
  <si>
    <t>GARS430728</t>
  </si>
  <si>
    <t>PES-CAD-0376</t>
  </si>
  <si>
    <t>GAYP341211HQTRXR00</t>
  </si>
  <si>
    <t>C2756</t>
  </si>
  <si>
    <t>PRISCILIANO GARCIA YAÑEZ</t>
  </si>
  <si>
    <t>GAYP341211</t>
  </si>
  <si>
    <t>PES-CAD-0377</t>
  </si>
  <si>
    <t>GOIV620420MQTNBR07</t>
  </si>
  <si>
    <t>VIRGENES</t>
  </si>
  <si>
    <t>C2757</t>
  </si>
  <si>
    <t>VIRGENES GONZALEZ IBARRA</t>
  </si>
  <si>
    <t>GOIV620420</t>
  </si>
  <si>
    <t>PES-CAD-0378</t>
  </si>
  <si>
    <t>HEIS411101HQTRBM07</t>
  </si>
  <si>
    <t>SIMON EUTIQUIO</t>
  </si>
  <si>
    <t>C2758</t>
  </si>
  <si>
    <t>SIMON EUTIQUIO HERNANDEZ IBARRA</t>
  </si>
  <si>
    <t>HEIS411101</t>
  </si>
  <si>
    <t>PES-CAD-0379</t>
  </si>
  <si>
    <t>HEMM681029HQTRRR02</t>
  </si>
  <si>
    <t>C2759</t>
  </si>
  <si>
    <t>MARTIN HERNANDEZ MARTINEZ</t>
  </si>
  <si>
    <t>HEMM681029</t>
  </si>
  <si>
    <t>PES-CAD-0380</t>
  </si>
  <si>
    <t>HEES580315HQTRSC08</t>
  </si>
  <si>
    <t>J SOCORRO</t>
  </si>
  <si>
    <t>C2760</t>
  </si>
  <si>
    <t>J SOCORRO HERNANDEZ ESPINOZA</t>
  </si>
  <si>
    <t>HEES580315</t>
  </si>
  <si>
    <t>PES-CAD-0381</t>
  </si>
  <si>
    <t>IAYJ711121HQTBXL09</t>
  </si>
  <si>
    <t>C2761</t>
  </si>
  <si>
    <t>GELACIO IBARRA YAÑEZ</t>
  </si>
  <si>
    <t>IAYJ711121</t>
  </si>
  <si>
    <t>PES-CAD-0382</t>
  </si>
  <si>
    <t>IAHJ640220HGTBRS09</t>
  </si>
  <si>
    <t>C2762</t>
  </si>
  <si>
    <t>JOSE IBARRA HERNANDEZ</t>
  </si>
  <si>
    <t>IAHJ640220</t>
  </si>
  <si>
    <t>PES-CAD-0383</t>
  </si>
  <si>
    <t>IAAA700510HQTBGS02</t>
  </si>
  <si>
    <t>ASCENCION</t>
  </si>
  <si>
    <t>C2763</t>
  </si>
  <si>
    <t>ASCENCION IBARRA AGUILAR</t>
  </si>
  <si>
    <t>IAAA700510</t>
  </si>
  <si>
    <t>PES-CAD-0384</t>
  </si>
  <si>
    <t>IARP641209HQTBZR09</t>
  </si>
  <si>
    <t>PRUDENCIO</t>
  </si>
  <si>
    <t>C2764</t>
  </si>
  <si>
    <t>PRUDENCIO IBARRA RUIZ</t>
  </si>
  <si>
    <t>IARP641209</t>
  </si>
  <si>
    <t>PES-CAD-0385</t>
  </si>
  <si>
    <t>IAGJ380509HQTBRR07</t>
  </si>
  <si>
    <t>C2765</t>
  </si>
  <si>
    <t>JORGE IBARRA GARCIA</t>
  </si>
  <si>
    <t>IAGJ380509</t>
  </si>
  <si>
    <t>PES-CAD-0386</t>
  </si>
  <si>
    <t>IAGF510921MQTBRL09</t>
  </si>
  <si>
    <t>FLORA</t>
  </si>
  <si>
    <t>C2766</t>
  </si>
  <si>
    <t>FLORA IBARRA GARCIA</t>
  </si>
  <si>
    <t>IAGF510921</t>
  </si>
  <si>
    <t>PES-CAD-0387</t>
  </si>
  <si>
    <t>IAGI620820MQTBRR06</t>
  </si>
  <si>
    <t>C2767</t>
  </si>
  <si>
    <t>IRENE IBARRA GARCIA</t>
  </si>
  <si>
    <t>IAGI620820</t>
  </si>
  <si>
    <t>PES-CAD-0388</t>
  </si>
  <si>
    <t>IAGC591105HQTBRR09</t>
  </si>
  <si>
    <t>C2768</t>
  </si>
  <si>
    <t>CRISTOBAL IBARRA GARCIA</t>
  </si>
  <si>
    <t>IAGC591105</t>
  </si>
  <si>
    <t>PES-CAD-0389</t>
  </si>
  <si>
    <t>IAAM510929HQTBGG01</t>
  </si>
  <si>
    <t>MIGUEL ROSARIO</t>
  </si>
  <si>
    <t>C2769</t>
  </si>
  <si>
    <t>MIGUEL ROSARIO IBARRA AGUILAR</t>
  </si>
  <si>
    <t>IAAM510929</t>
  </si>
  <si>
    <t>PES-CAD-0390</t>
  </si>
  <si>
    <t>IAAV610305HQTBGF03</t>
  </si>
  <si>
    <t>VIRGILIO</t>
  </si>
  <si>
    <t>C2770</t>
  </si>
  <si>
    <t>VIRGILIO IBARRA AGUILAR</t>
  </si>
  <si>
    <t>IAAV610305</t>
  </si>
  <si>
    <t>PES-CAD-0391</t>
  </si>
  <si>
    <t>IARD300410HQTBZL00</t>
  </si>
  <si>
    <t>C2771</t>
  </si>
  <si>
    <t>J DOLORES IBARRA RUIZ</t>
  </si>
  <si>
    <t>IARD300410</t>
  </si>
  <si>
    <t>PES-CAD-0392</t>
  </si>
  <si>
    <t>IASL570615HQTBNN04</t>
  </si>
  <si>
    <t>LEONIDES</t>
  </si>
  <si>
    <t>C2772</t>
  </si>
  <si>
    <t>LEONIDES IBARRA SANCHEZ</t>
  </si>
  <si>
    <t>IASL570615</t>
  </si>
  <si>
    <t>PES-CAD-0393</t>
  </si>
  <si>
    <t>IAYG540102HQTBXR05</t>
  </si>
  <si>
    <t>C2773</t>
  </si>
  <si>
    <t>GERARDO IBARRA YAÑEZ</t>
  </si>
  <si>
    <t>IAYG540102</t>
  </si>
  <si>
    <t>PES-CAD-0395</t>
  </si>
  <si>
    <t>MAYI590515HQTRXS09</t>
  </si>
  <si>
    <t>C2774</t>
  </si>
  <si>
    <t>ISIDRO MARTINEZ YAÑEZ</t>
  </si>
  <si>
    <t>MAYI590515</t>
  </si>
  <si>
    <t>PES-CAD-0396</t>
  </si>
  <si>
    <t>MARA460815MQTRZS03</t>
  </si>
  <si>
    <t>C2775</t>
  </si>
  <si>
    <t>MA ASUNCION MARTINEZ RUIZ</t>
  </si>
  <si>
    <t>MARA460815</t>
  </si>
  <si>
    <t>PES-CAD-0397</t>
  </si>
  <si>
    <t>RUCO510603MQTZRL06</t>
  </si>
  <si>
    <t>C2776</t>
  </si>
  <si>
    <t>OLIVA RUIZ CERVANTES</t>
  </si>
  <si>
    <t>RUCO510603</t>
  </si>
  <si>
    <t>PES-CAD-0398</t>
  </si>
  <si>
    <t>RUHF271027HQTZRR07</t>
  </si>
  <si>
    <t>FRUMENCIO</t>
  </si>
  <si>
    <t>C2777</t>
  </si>
  <si>
    <t>FRUMENCIO RUIZ HERNANDEZ</t>
  </si>
  <si>
    <t>RUHF271027</t>
  </si>
  <si>
    <t>PES-CAD-0399</t>
  </si>
  <si>
    <t>RURR760103HQTZZV02</t>
  </si>
  <si>
    <t>RUVISEL</t>
  </si>
  <si>
    <t>C2778</t>
  </si>
  <si>
    <t>RUVISEL RUIZ RUIZ</t>
  </si>
  <si>
    <t>RURR760103</t>
  </si>
  <si>
    <t>PES-CAD-0400</t>
  </si>
  <si>
    <t>SASE550419MQTNNT02</t>
  </si>
  <si>
    <t>EUTIMIA</t>
  </si>
  <si>
    <t>C2779</t>
  </si>
  <si>
    <t>EUTIMIA SANCHEZ SANCHEZ</t>
  </si>
  <si>
    <t>SASE550419</t>
  </si>
  <si>
    <t>PES-CAD-0401</t>
  </si>
  <si>
    <t>SAYG390907HQTNXD02</t>
  </si>
  <si>
    <t>C2780</t>
  </si>
  <si>
    <t>J GUADALUPE SANCHEZ YAÑEZ</t>
  </si>
  <si>
    <t>SAYG390907</t>
  </si>
  <si>
    <t>PES-CAD-0402</t>
  </si>
  <si>
    <t>SASE400818MQTNNL03</t>
  </si>
  <si>
    <t>C2781</t>
  </si>
  <si>
    <t>ELENA SANCHEZ SANCHEZ</t>
  </si>
  <si>
    <t>SASE400818</t>
  </si>
  <si>
    <t>PES-CAD-0403</t>
  </si>
  <si>
    <t>YAIR390106HQTXBY04</t>
  </si>
  <si>
    <t>C2782</t>
  </si>
  <si>
    <t>J REYES YAÑEZ IBARRA</t>
  </si>
  <si>
    <t>YAIR390106</t>
  </si>
  <si>
    <t>PES-CAD-0404</t>
  </si>
  <si>
    <t>YAIA471031HQTXBN06</t>
  </si>
  <si>
    <t>C2783</t>
  </si>
  <si>
    <t>ANGEL YAÑEZ IBARRA</t>
  </si>
  <si>
    <t>YAIA471031</t>
  </si>
  <si>
    <t>PES-CAD-0405</t>
  </si>
  <si>
    <t>YACB440508HQTXRN02</t>
  </si>
  <si>
    <t>C2784</t>
  </si>
  <si>
    <t>BONIFACIO YAÑEZ CERVANTES</t>
  </si>
  <si>
    <t>YACB440508</t>
  </si>
  <si>
    <t>PES-CAD-1816</t>
  </si>
  <si>
    <t>FOYJ780624HQTLXN01</t>
  </si>
  <si>
    <t>C2785</t>
  </si>
  <si>
    <t>JOSE JUAN FLORES YAÑEZ</t>
  </si>
  <si>
    <t>FOYJ780624</t>
  </si>
  <si>
    <t>PES-CAD-1817</t>
  </si>
  <si>
    <t>FOYR600919HQTLXD06</t>
  </si>
  <si>
    <t>C2786</t>
  </si>
  <si>
    <t>REDENTOR FLORES YAÑEZ</t>
  </si>
  <si>
    <t>FOYR600919</t>
  </si>
  <si>
    <t>PES-CAD-1818</t>
  </si>
  <si>
    <t>GACG560517HQTRRN08</t>
  </si>
  <si>
    <t>GENARO</t>
  </si>
  <si>
    <t>C2787</t>
  </si>
  <si>
    <t>GENARO GARCIA CERVANTES</t>
  </si>
  <si>
    <t>GACG560517</t>
  </si>
  <si>
    <t>PES-CAD-1819</t>
  </si>
  <si>
    <t>GASI630515HQTRNS01</t>
  </si>
  <si>
    <t>C2788</t>
  </si>
  <si>
    <t>ISIDRO GARCIA SANCHEZ</t>
  </si>
  <si>
    <t>GASI630515</t>
  </si>
  <si>
    <t>PES-CAD-1820</t>
  </si>
  <si>
    <t>IAGF550129HQTBRR02</t>
  </si>
  <si>
    <t>C2789</t>
  </si>
  <si>
    <t>FRANCISCO IBARRA GARCIA</t>
  </si>
  <si>
    <t>IAGF550129</t>
  </si>
  <si>
    <t>PES-CAD-1822</t>
  </si>
  <si>
    <t>MARH650105HQTRZR03</t>
  </si>
  <si>
    <t>HERMELINDO</t>
  </si>
  <si>
    <t>C2790</t>
  </si>
  <si>
    <t>HERMELINDO MARTINEZ RUIZ</t>
  </si>
  <si>
    <t>MARH650105</t>
  </si>
  <si>
    <t>PES-CAD-1823</t>
  </si>
  <si>
    <t>MARA570120HQTRZR01</t>
  </si>
  <si>
    <t>C2791</t>
  </si>
  <si>
    <t>ARTEMIO MARTINEZ RUIZ</t>
  </si>
  <si>
    <t>MARA570120</t>
  </si>
  <si>
    <t>PES-CAD-1824</t>
  </si>
  <si>
    <t>RUGE550108MQTZRP00</t>
  </si>
  <si>
    <t>EPIFANIA</t>
  </si>
  <si>
    <t>C2792</t>
  </si>
  <si>
    <t>EPIFANIA RUIZ GARCIA</t>
  </si>
  <si>
    <t>RUGE550108</t>
  </si>
  <si>
    <t>PES-CAD-1825</t>
  </si>
  <si>
    <t>SAFP600716HQTNLD00</t>
  </si>
  <si>
    <t>C2793</t>
  </si>
  <si>
    <t>PEDRO SANCHEZ FLORES</t>
  </si>
  <si>
    <t>SAFP600716</t>
  </si>
  <si>
    <t>PES-CAD-1826</t>
  </si>
  <si>
    <t>SAGS420908HQTNRM06</t>
  </si>
  <si>
    <t>C2794</t>
  </si>
  <si>
    <t>SIMON SANCHEZ GARCIA</t>
  </si>
  <si>
    <t>SAGS420908</t>
  </si>
  <si>
    <t>PES-CAD-1827</t>
  </si>
  <si>
    <t>MASE650228HATRNR06</t>
  </si>
  <si>
    <t>C2795</t>
  </si>
  <si>
    <t>ERASMO SANCHEZ MARTINEZ</t>
  </si>
  <si>
    <t>MASE650228</t>
  </si>
  <si>
    <t>PES-CAD-0413</t>
  </si>
  <si>
    <t>BAMJ430504HQTLRR03</t>
  </si>
  <si>
    <t>ALTO BONITO</t>
  </si>
  <si>
    <t>EL PORTUGUES</t>
  </si>
  <si>
    <t>EL PORTUGUES Y ANEXOS</t>
  </si>
  <si>
    <t>C2796</t>
  </si>
  <si>
    <t>JERONIMO BALDERAS MARTINEZ</t>
  </si>
  <si>
    <t>BAMJ430504</t>
  </si>
  <si>
    <t>PES-CAD-1851</t>
  </si>
  <si>
    <t>GUGA590228HQTRRM05</t>
  </si>
  <si>
    <t>EL PORTUGUEZ Y ANEXOS</t>
  </si>
  <si>
    <t>C2797</t>
  </si>
  <si>
    <t>AMADO GUERRERO GUERRERO</t>
  </si>
  <si>
    <t>GUGA590228</t>
  </si>
  <si>
    <t>PES-CAD-1821</t>
  </si>
  <si>
    <t>IARF580816HQTBSL08</t>
  </si>
  <si>
    <t>BARRIO PUERTO BLANCO</t>
  </si>
  <si>
    <t>C2798</t>
  </si>
  <si>
    <t>J FELIX IBARRA ROSALES</t>
  </si>
  <si>
    <t>IARF580816</t>
  </si>
  <si>
    <t>PES-CAD-0411</t>
  </si>
  <si>
    <t>AUGC481208HQTGRN05</t>
  </si>
  <si>
    <t>BOAQUILLAS</t>
  </si>
  <si>
    <t>C2799</t>
  </si>
  <si>
    <t>J CONCEPCION AGUILAR GUERRERO</t>
  </si>
  <si>
    <t>AUGC481208</t>
  </si>
  <si>
    <t>PES-CAD-0422</t>
  </si>
  <si>
    <t>FACS930725HQTBRN05</t>
  </si>
  <si>
    <t>C2800</t>
  </si>
  <si>
    <t>SANTIAGO FABIAN CRUZ</t>
  </si>
  <si>
    <t>FACS930725</t>
  </si>
  <si>
    <t>PES-CAD-0474</t>
  </si>
  <si>
    <t>AURE590707MATGND02</t>
  </si>
  <si>
    <t>EDILBURGA</t>
  </si>
  <si>
    <t>BOQUILLAS</t>
  </si>
  <si>
    <t>SAN ISIDRO BOQUILLAS</t>
  </si>
  <si>
    <t>C2801</t>
  </si>
  <si>
    <t>EDILBURGA AGUILAR RANGEL</t>
  </si>
  <si>
    <t>AURE590707</t>
  </si>
  <si>
    <t>PES-CAD-0479</t>
  </si>
  <si>
    <t>GUCF670511HQTRLL09</t>
  </si>
  <si>
    <t>C2802</t>
  </si>
  <si>
    <t>FELIPE GUERRERO CRUZ</t>
  </si>
  <si>
    <t>GUCF670511</t>
  </si>
  <si>
    <t>PES-CAD-0492</t>
  </si>
  <si>
    <t>MEME630311MMNJSR04</t>
  </si>
  <si>
    <t>C2803</t>
  </si>
  <si>
    <t>MARIA MEJIA ESTRADA</t>
  </si>
  <si>
    <t>MEME630311</t>
  </si>
  <si>
    <t>PES-CAD-0503</t>
  </si>
  <si>
    <t>TIRR540217HQTNNM01</t>
  </si>
  <si>
    <t>ROMULO</t>
  </si>
  <si>
    <t>TINAJERO</t>
  </si>
  <si>
    <t>C2804</t>
  </si>
  <si>
    <t>ROMULO TINAJERO RANGEL</t>
  </si>
  <si>
    <t>TIRR540217</t>
  </si>
  <si>
    <t>PES-CAD-1848</t>
  </si>
  <si>
    <t>FAMJ531027MQTBNS00</t>
  </si>
  <si>
    <t>C2805</t>
  </si>
  <si>
    <t>MA DE JESUS FABIAN MONTOYA</t>
  </si>
  <si>
    <t>FAMJ531027</t>
  </si>
  <si>
    <t>PES-CAD-1862</t>
  </si>
  <si>
    <t>RAAI560603HQTNGS04</t>
  </si>
  <si>
    <t>ISAC</t>
  </si>
  <si>
    <t>C2806</t>
  </si>
  <si>
    <t>ISAC RANGEL AGUILAR</t>
  </si>
  <si>
    <t>RAAI560603</t>
  </si>
  <si>
    <t>PES-CAD-1832</t>
  </si>
  <si>
    <t>CUSH440623HQTRNL07</t>
  </si>
  <si>
    <t>SAN ISIDRO</t>
  </si>
  <si>
    <t>C2807</t>
  </si>
  <si>
    <t>HILARIO CRUZ SANCHEZ</t>
  </si>
  <si>
    <t>CUSH440623</t>
  </si>
  <si>
    <t>PES-CAD-0406</t>
  </si>
  <si>
    <t>TEEE380602HQTRSN08</t>
  </si>
  <si>
    <t>CRISTAL</t>
  </si>
  <si>
    <t>CAMARGO</t>
  </si>
  <si>
    <t>C2808</t>
  </si>
  <si>
    <t>ENRIQUE TREJO ESPINOZA</t>
  </si>
  <si>
    <t>TEEE380602</t>
  </si>
  <si>
    <t>PES-CAD-1830</t>
  </si>
  <si>
    <t>REAJ550808MQTSGN05</t>
  </si>
  <si>
    <t>AGUAS</t>
  </si>
  <si>
    <t>CRISTAL ORIENTE</t>
  </si>
  <si>
    <t>C2809</t>
  </si>
  <si>
    <t>JUANA RESENDIZ AGUAS</t>
  </si>
  <si>
    <t>REAJ550808</t>
  </si>
  <si>
    <t>PES-CAD-1831</t>
  </si>
  <si>
    <t>RUNT621102HQTZTB02</t>
  </si>
  <si>
    <t>TOBIAS</t>
  </si>
  <si>
    <t>C2810</t>
  </si>
  <si>
    <t>TOBIAS RUIZ NIETO</t>
  </si>
  <si>
    <t>RUNT621102</t>
  </si>
  <si>
    <t>PES-CAD-3091</t>
  </si>
  <si>
    <t>LIME610907HQTNRS06</t>
  </si>
  <si>
    <t>BRONCE 1211</t>
  </si>
  <si>
    <t>LA LADERA, CAMARGO</t>
  </si>
  <si>
    <t>C2811</t>
  </si>
  <si>
    <t>ESTEBAN LINARES MARTINEZ</t>
  </si>
  <si>
    <t>LIME610907</t>
  </si>
  <si>
    <t>PES-CAD-3092</t>
  </si>
  <si>
    <t>AUST410211HQTGRR08</t>
  </si>
  <si>
    <t>TAURINO</t>
  </si>
  <si>
    <t>CRISTAL PONIENTE</t>
  </si>
  <si>
    <t>EL PARAJE, CAMARGO</t>
  </si>
  <si>
    <t>C2812</t>
  </si>
  <si>
    <t>TAURINO AGUAS SERRANO</t>
  </si>
  <si>
    <t>AUST410211</t>
  </si>
  <si>
    <t>PES-CAD-3093</t>
  </si>
  <si>
    <t>REPF401118HQTCLD09</t>
  </si>
  <si>
    <t>RECENDIZ</t>
  </si>
  <si>
    <t>ESMERALDA</t>
  </si>
  <si>
    <t>EL CHOPO</t>
  </si>
  <si>
    <t>C2813</t>
  </si>
  <si>
    <t>PEDRO RECENDIZ FLORES</t>
  </si>
  <si>
    <t>REPF401118</t>
  </si>
  <si>
    <t>PES-CAD-3094</t>
  </si>
  <si>
    <t>SELT600424MQTRNR09</t>
  </si>
  <si>
    <t>C2814</t>
  </si>
  <si>
    <t>MA TRINIDAD SERRANO LINARES</t>
  </si>
  <si>
    <t>SELT600424</t>
  </si>
  <si>
    <t>PES-CAD-3095</t>
  </si>
  <si>
    <t>AUSM681224HQTGRN05</t>
  </si>
  <si>
    <t>LA JOYA, CAMARGO</t>
  </si>
  <si>
    <t>C2815</t>
  </si>
  <si>
    <t>JOSE MANUEL AGUAS SERRANO</t>
  </si>
  <si>
    <t>AUSM681224</t>
  </si>
  <si>
    <t>PES-CAD-0480</t>
  </si>
  <si>
    <t>GUPB580415HQTRRS07</t>
  </si>
  <si>
    <t>BASILISO</t>
  </si>
  <si>
    <t>CERRO COLORADO</t>
  </si>
  <si>
    <t>C2816</t>
  </si>
  <si>
    <t>BASILISO GUERRERO PEREZ</t>
  </si>
  <si>
    <t>GUPB580415</t>
  </si>
  <si>
    <t>PES-CAD-0488</t>
  </si>
  <si>
    <t>MAVA440616HQTTZR01</t>
  </si>
  <si>
    <t>AURELIANO</t>
  </si>
  <si>
    <t>C2817</t>
  </si>
  <si>
    <t>AURELIANO MATA VAZQUEZ</t>
  </si>
  <si>
    <t>MAVA440616</t>
  </si>
  <si>
    <t>PES-CAD-0496</t>
  </si>
  <si>
    <t>PEOF640227HQTRLS02</t>
  </si>
  <si>
    <t>C2818</t>
  </si>
  <si>
    <t>FAUSTINO PEREZ OLVERA</t>
  </si>
  <si>
    <t>PEOF640227</t>
  </si>
  <si>
    <t>PES-CAD-3206</t>
  </si>
  <si>
    <t>REMJ710326MQTSNV05</t>
  </si>
  <si>
    <t>JOVITA</t>
  </si>
  <si>
    <t>CRUZ DEL MILAGRO</t>
  </si>
  <si>
    <t>C2819</t>
  </si>
  <si>
    <t>JOVITA RESENDIZ MONTES</t>
  </si>
  <si>
    <t>REMJ710326</t>
  </si>
  <si>
    <t>PES-CAD-1899</t>
  </si>
  <si>
    <t>LEGJ510626HQTNRN09</t>
  </si>
  <si>
    <t>CUESTA COLORADA</t>
  </si>
  <si>
    <t>MAGUEY VERDE</t>
  </si>
  <si>
    <t>C2820</t>
  </si>
  <si>
    <t>J JUAN LEON GARCIA</t>
  </si>
  <si>
    <t>LEGJ510626</t>
  </si>
  <si>
    <t>PES-CAD-1900</t>
  </si>
  <si>
    <t>LEMF470717HQTNJR00</t>
  </si>
  <si>
    <t>C2821</t>
  </si>
  <si>
    <t>FERNANDO LEON MEJIA</t>
  </si>
  <si>
    <t>LEMF470717</t>
  </si>
  <si>
    <t>PES-CAD-1901</t>
  </si>
  <si>
    <t>LEMA511110MQTNJN01</t>
  </si>
  <si>
    <t>MA ANDREA</t>
  </si>
  <si>
    <t>C2822</t>
  </si>
  <si>
    <t>MA ANDREA LEON MEJIA</t>
  </si>
  <si>
    <t>LEMA511110</t>
  </si>
  <si>
    <t>PES-CAD-3123</t>
  </si>
  <si>
    <t>BOCM710629HQTTMR00</t>
  </si>
  <si>
    <t>BOTELLO</t>
  </si>
  <si>
    <t>EL ARTE</t>
  </si>
  <si>
    <t>EL TEQUESQUITE</t>
  </si>
  <si>
    <t>C2823</t>
  </si>
  <si>
    <t>J MARIANO BOTELLO CAMACHO</t>
  </si>
  <si>
    <t>BOCM710629</t>
  </si>
  <si>
    <t>PES-CAD-3124</t>
  </si>
  <si>
    <t>BOHJ450523HQTTRN19</t>
  </si>
  <si>
    <t>C2824</t>
  </si>
  <si>
    <t>JUAN BOTELLO HERNANDEZ</t>
  </si>
  <si>
    <t>BOHJ450523</t>
  </si>
  <si>
    <t>PES-CAD-3126</t>
  </si>
  <si>
    <t>CUGM631203MQTRRR06</t>
  </si>
  <si>
    <t>C2825</t>
  </si>
  <si>
    <t>MARINA CRUZ GUERRERO</t>
  </si>
  <si>
    <t>CUGM631203</t>
  </si>
  <si>
    <t>PES-CAD-1903</t>
  </si>
  <si>
    <t>AAYA630412HQTLXN00</t>
  </si>
  <si>
    <t>EL CAMPAMENTO</t>
  </si>
  <si>
    <t>C2826</t>
  </si>
  <si>
    <t>ANICETO ALVARADO YAÑEZ</t>
  </si>
  <si>
    <t>AAYA630412</t>
  </si>
  <si>
    <t>PES-CAD-3131</t>
  </si>
  <si>
    <t>GUGV720514HQTRLC09</t>
  </si>
  <si>
    <t>C2827</t>
  </si>
  <si>
    <t>VICTOR GUERRERO GUILLEN</t>
  </si>
  <si>
    <t>GUGV720514</t>
  </si>
  <si>
    <t>PES-CAD-3116</t>
  </si>
  <si>
    <t>GUGI740717MQTRLS06</t>
  </si>
  <si>
    <t>C2828</t>
  </si>
  <si>
    <t>MARIA ISABEL GUERRERO GUILLEN</t>
  </si>
  <si>
    <t>GUGI740717</t>
  </si>
  <si>
    <t>PES-CAD-3117</t>
  </si>
  <si>
    <t>ROJR800830MQTZRM04</t>
  </si>
  <si>
    <t>MA REMEDIOS</t>
  </si>
  <si>
    <t>ROZALEZ</t>
  </si>
  <si>
    <t>C2829</t>
  </si>
  <si>
    <t>MA REMEDIOS ROZALEZ JUAREZ</t>
  </si>
  <si>
    <t>ROJR800830</t>
  </si>
  <si>
    <t>PES-CAD-3118</t>
  </si>
  <si>
    <t>ROJF751215HQTZRR09</t>
  </si>
  <si>
    <t>C2830</t>
  </si>
  <si>
    <t>FERNANDO ROZALEZ JUAREZ</t>
  </si>
  <si>
    <t>ROJF751215</t>
  </si>
  <si>
    <t>PES-CAD-3119</t>
  </si>
  <si>
    <t>FASA890830MQTBNL05</t>
  </si>
  <si>
    <t>ALMA LILIA</t>
  </si>
  <si>
    <t>C2831</t>
  </si>
  <si>
    <t>ALMA LILIA FABIAN SANCHEZ</t>
  </si>
  <si>
    <t>FASA890830</t>
  </si>
  <si>
    <t>PES-CAD-3120</t>
  </si>
  <si>
    <t>AUCA970914MQTGRN03</t>
  </si>
  <si>
    <t>MARIA ANGELA</t>
  </si>
  <si>
    <t>C2832</t>
  </si>
  <si>
    <t>MARIA ANGELA AGUILAR CRUZ</t>
  </si>
  <si>
    <t>AUCA970914</t>
  </si>
  <si>
    <t>PES-CAD-3121</t>
  </si>
  <si>
    <t>SAGF450901HQTNRS09</t>
  </si>
  <si>
    <t>C2833</t>
  </si>
  <si>
    <t>FAUSTO SANCHEZ GUERRERO</t>
  </si>
  <si>
    <t>SAGF450901</t>
  </si>
  <si>
    <t>PES-CAD-3122</t>
  </si>
  <si>
    <t>ROXM530423HQTSXR07</t>
  </si>
  <si>
    <t>C2834</t>
  </si>
  <si>
    <t>MARCOS ROSALES</t>
  </si>
  <si>
    <t>ROXM530423</t>
  </si>
  <si>
    <t>PES-CAD-1841</t>
  </si>
  <si>
    <t>AUFL551118MQTGBC03</t>
  </si>
  <si>
    <t>LUCRECIA</t>
  </si>
  <si>
    <t>EL CARRIZALILLO</t>
  </si>
  <si>
    <t>C2835</t>
  </si>
  <si>
    <t>LUCRECIA AGUILAR FABIAN</t>
  </si>
  <si>
    <t>AUFL551118</t>
  </si>
  <si>
    <t>PES-CAD-1852</t>
  </si>
  <si>
    <t>JUTE511223HQTRRS03</t>
  </si>
  <si>
    <t>C2836</t>
  </si>
  <si>
    <t>ESTEBAN JUAREZ TREJO</t>
  </si>
  <si>
    <t>JUTE511223</t>
  </si>
  <si>
    <t>PES-CAD-1855</t>
  </si>
  <si>
    <t>LISP451030HQTNND08</t>
  </si>
  <si>
    <t>C2837</t>
  </si>
  <si>
    <t>PEDRO LINARES SANCHEZ</t>
  </si>
  <si>
    <t>LISP451030</t>
  </si>
  <si>
    <t>PES-CAD-1856</t>
  </si>
  <si>
    <t>LISA400325HQTNNM00</t>
  </si>
  <si>
    <t>AMADEO</t>
  </si>
  <si>
    <t>C2838</t>
  </si>
  <si>
    <t>AMADEO LINARES SANCHEZ</t>
  </si>
  <si>
    <t>LISA400325</t>
  </si>
  <si>
    <t>PES-CAD-1857</t>
  </si>
  <si>
    <t>LIAM510131HQTNGR05</t>
  </si>
  <si>
    <t>C2839</t>
  </si>
  <si>
    <t>MARTIN LINARES AGUILAR</t>
  </si>
  <si>
    <t>LIAM510131</t>
  </si>
  <si>
    <t>PES-CAD-1864</t>
  </si>
  <si>
    <t>SAOJ350420MQTNRS03</t>
  </si>
  <si>
    <t>C2840</t>
  </si>
  <si>
    <t>MA DE JESUS SANCHEZ OROZCO</t>
  </si>
  <si>
    <t>SAOJ350420</t>
  </si>
  <si>
    <t>PES-CAD-0475</t>
  </si>
  <si>
    <t>BAOA630123HQTRLR09</t>
  </si>
  <si>
    <t>EL COMEDERO</t>
  </si>
  <si>
    <t>C2841</t>
  </si>
  <si>
    <t>ALFONSO BARRERA OLVERA</t>
  </si>
  <si>
    <t>BAOA630123</t>
  </si>
  <si>
    <t>PES-CAD-0478</t>
  </si>
  <si>
    <t>GUOL441102MQTRLC06</t>
  </si>
  <si>
    <t>C2842</t>
  </si>
  <si>
    <t>LUCILA GUERRERO OLVERA</t>
  </si>
  <si>
    <t>GUOL441102</t>
  </si>
  <si>
    <t>PES-CAD-0481</t>
  </si>
  <si>
    <t>GUMT570811HQTTRB05</t>
  </si>
  <si>
    <t>TIBURCIO</t>
  </si>
  <si>
    <t>C2843</t>
  </si>
  <si>
    <t>TIBURCIO GUTIERREZ MORALES</t>
  </si>
  <si>
    <t>GUMT570811</t>
  </si>
  <si>
    <t>PES-CAD-0493</t>
  </si>
  <si>
    <t>MOMO520116HQTRTT06</t>
  </si>
  <si>
    <t>OTON</t>
  </si>
  <si>
    <t>C2844</t>
  </si>
  <si>
    <t>OTON MORALES MATA</t>
  </si>
  <si>
    <t>MOMO520116</t>
  </si>
  <si>
    <t>PES-CAD-0494</t>
  </si>
  <si>
    <t>OEZC450221MQTLRN03</t>
  </si>
  <si>
    <t>CONSTANTINA</t>
  </si>
  <si>
    <t>ZARATE</t>
  </si>
  <si>
    <t>C2845</t>
  </si>
  <si>
    <t>CONSTANTINA OLVERA ZARATE</t>
  </si>
  <si>
    <t>OEZC450221</t>
  </si>
  <si>
    <t>PES-CAD-1829</t>
  </si>
  <si>
    <t>DIDF770702HQTZZR00</t>
  </si>
  <si>
    <t>C2846</t>
  </si>
  <si>
    <t>FERNANDO DIAZ DIAZ</t>
  </si>
  <si>
    <t>DIDF770702</t>
  </si>
  <si>
    <t>PES-CAD-1902</t>
  </si>
  <si>
    <t>GURE610618HQTTVF04</t>
  </si>
  <si>
    <t>C2847</t>
  </si>
  <si>
    <t>EFRAIN GUTIERREZ RIVERA</t>
  </si>
  <si>
    <t>GURE610618</t>
  </si>
  <si>
    <t>PES-CAD-1905</t>
  </si>
  <si>
    <t>MOLL480730MQTRPN03</t>
  </si>
  <si>
    <t>C2848</t>
  </si>
  <si>
    <t>LEONIDES MORALES LOPEZ</t>
  </si>
  <si>
    <t>MOLL480730</t>
  </si>
  <si>
    <t>PES-CAD-1850</t>
  </si>
  <si>
    <t>GUAA431028HQTRGL04</t>
  </si>
  <si>
    <t>C2849</t>
  </si>
  <si>
    <t>ALBERTO GUERRERO AGUILAR</t>
  </si>
  <si>
    <t>GUAA431028</t>
  </si>
  <si>
    <t>PES-CAD-1849</t>
  </si>
  <si>
    <t>FAAA630227HQTBGB05</t>
  </si>
  <si>
    <t>EL FRONTONCILLO</t>
  </si>
  <si>
    <t>C2850</t>
  </si>
  <si>
    <t>ABEL FABIAN AGUILAR</t>
  </si>
  <si>
    <t>FAAA630227</t>
  </si>
  <si>
    <t>PES-CAD-1859</t>
  </si>
  <si>
    <t>MORP440514MQTRNT05</t>
  </si>
  <si>
    <t>PETRONILA</t>
  </si>
  <si>
    <t>C2851</t>
  </si>
  <si>
    <t>PETRONILA MORALES RINCON</t>
  </si>
  <si>
    <t>MORP440514</t>
  </si>
  <si>
    <t>PES-CAD-1865</t>
  </si>
  <si>
    <t>SAJG350322HQTNRD05</t>
  </si>
  <si>
    <t>C2852</t>
  </si>
  <si>
    <t>J GUADALUPE SANCHEZ JUAREZ</t>
  </si>
  <si>
    <t>SAJG350322</t>
  </si>
  <si>
    <t>PES-CAD-3135</t>
  </si>
  <si>
    <t>REGJ550623HQTYDN08</t>
  </si>
  <si>
    <t>EL GARAMBULLAL</t>
  </si>
  <si>
    <t>VILLA EMILIANO ZAPATA EXTORAZ</t>
  </si>
  <si>
    <t>C2853</t>
  </si>
  <si>
    <t>JUAN REYES GODOY</t>
  </si>
  <si>
    <t>REGJ550623</t>
  </si>
  <si>
    <t>PES-CAD-0420</t>
  </si>
  <si>
    <t>FAHG701212HQTBRD07</t>
  </si>
  <si>
    <t>C2854</t>
  </si>
  <si>
    <t>J GUADALUPE FABIAN HERNANDEZ</t>
  </si>
  <si>
    <t>FAHG701212</t>
  </si>
  <si>
    <t>PES-CAD-1839</t>
  </si>
  <si>
    <t>AUFI560728MQTGBM01</t>
  </si>
  <si>
    <t>C2855</t>
  </si>
  <si>
    <t>IMELDA AGUILAR FABIAN</t>
  </si>
  <si>
    <t>AUFI560728</t>
  </si>
  <si>
    <t>PES-CAD-1854</t>
  </si>
  <si>
    <t>LIBC330708HQTNCL09</t>
  </si>
  <si>
    <t>C2856</t>
  </si>
  <si>
    <t>CLAUDIO LINARES BOCANEGRA</t>
  </si>
  <si>
    <t>LIBC330708</t>
  </si>
  <si>
    <t>PES-CAD-0407</t>
  </si>
  <si>
    <t>RULO311217MQTZNL06</t>
  </si>
  <si>
    <t>EL PILON</t>
  </si>
  <si>
    <t>C2857</t>
  </si>
  <si>
    <t>OLIVA RUIZ LINARES</t>
  </si>
  <si>
    <t>RULO311217</t>
  </si>
  <si>
    <t>PES-CAD-1833</t>
  </si>
  <si>
    <t>FOHI260712MQTLRS03</t>
  </si>
  <si>
    <t>C2858</t>
  </si>
  <si>
    <t>MA ISABEL FLORES HURTADO</t>
  </si>
  <si>
    <t>FOHI260712</t>
  </si>
  <si>
    <t>PES-CAD-1834</t>
  </si>
  <si>
    <t>GARA560724HQTRNN15</t>
  </si>
  <si>
    <t>C2859</t>
  </si>
  <si>
    <t>ANTONIO GARCIA RINCON</t>
  </si>
  <si>
    <t>GARA560724</t>
  </si>
  <si>
    <t>PES-CAD-1835</t>
  </si>
  <si>
    <t>RIFI540404HQTNLS07</t>
  </si>
  <si>
    <t>C2860</t>
  </si>
  <si>
    <t>ISIDORO RINCON FLORES</t>
  </si>
  <si>
    <t>RIFI540404</t>
  </si>
  <si>
    <t>PES-CAD-1836</t>
  </si>
  <si>
    <t>RIFS500216HQTNLM09</t>
  </si>
  <si>
    <t>C2861</t>
  </si>
  <si>
    <t>SIMON RINCON FLORES</t>
  </si>
  <si>
    <t>RIFS500216</t>
  </si>
  <si>
    <t>PES-CAD-3136</t>
  </si>
  <si>
    <t>HUFV580714MQTRLN02</t>
  </si>
  <si>
    <t>MA VENTURA</t>
  </si>
  <si>
    <t>C2862</t>
  </si>
  <si>
    <t>MA VENTURA HURTADO FLORES</t>
  </si>
  <si>
    <t>HUFV580714</t>
  </si>
  <si>
    <t>PES-CAD-0408</t>
  </si>
  <si>
    <t>AUSS530313HQTGNL05</t>
  </si>
  <si>
    <t>C2863</t>
  </si>
  <si>
    <t>SALOMON AGUILAR SANCHEZ</t>
  </si>
  <si>
    <t>AUSS530313</t>
  </si>
  <si>
    <t>PES-CAD-0409</t>
  </si>
  <si>
    <t>AUFP520224HQTGBR06</t>
  </si>
  <si>
    <t>C2864</t>
  </si>
  <si>
    <t>PORFIRIO AGUILAR FABIAN</t>
  </si>
  <si>
    <t>AUFP520224</t>
  </si>
  <si>
    <t>PES-CAD-0410</t>
  </si>
  <si>
    <t>AUSJ550603HQTGNV03</t>
  </si>
  <si>
    <t>C2865</t>
  </si>
  <si>
    <t>JUVENCIO AGUILAR SANCHEZ</t>
  </si>
  <si>
    <t>AUSJ550603</t>
  </si>
  <si>
    <t>PES-CAD-0412</t>
  </si>
  <si>
    <t>BABE420605MQTLCL02</t>
  </si>
  <si>
    <t>ELOISA</t>
  </si>
  <si>
    <t>C2866</t>
  </si>
  <si>
    <t>ELOISA BALDERAS BOCANEGRA</t>
  </si>
  <si>
    <t>BABE420605</t>
  </si>
  <si>
    <t>PES-CAD-0419</t>
  </si>
  <si>
    <t>FASA610509MQTBNN02</t>
  </si>
  <si>
    <t>ANITA</t>
  </si>
  <si>
    <t>C2867</t>
  </si>
  <si>
    <t>ANITA FABIAN SANCHEZ</t>
  </si>
  <si>
    <t>FASA610509</t>
  </si>
  <si>
    <t>PES-CAD-0423</t>
  </si>
  <si>
    <t>GAGP370606HGTLRD09</t>
  </si>
  <si>
    <t>GALLEGOS</t>
  </si>
  <si>
    <t>C2868</t>
  </si>
  <si>
    <t>PEDRO GALLEGOS GUERRERO</t>
  </si>
  <si>
    <t>GAGP370606</t>
  </si>
  <si>
    <t>PES-CAD-0424</t>
  </si>
  <si>
    <t>GUMA420717HQTRRN05</t>
  </si>
  <si>
    <t>C2869</t>
  </si>
  <si>
    <t>ANTONIO GUERRERO MARTINEZ</t>
  </si>
  <si>
    <t>GUMA420717</t>
  </si>
  <si>
    <t>PES-CAD-0426</t>
  </si>
  <si>
    <t>MASG400228HQTRNB00</t>
  </si>
  <si>
    <t>C2870</t>
  </si>
  <si>
    <t>GABRIEL MARTINEZ SANCHEZ</t>
  </si>
  <si>
    <t>MASG400228</t>
  </si>
  <si>
    <t>PES-CAD-0428</t>
  </si>
  <si>
    <t>ROMS580701HQTSRL09</t>
  </si>
  <si>
    <t>C2871</t>
  </si>
  <si>
    <t>SALOMON ROSALES MORALES</t>
  </si>
  <si>
    <t>ROMS580701</t>
  </si>
  <si>
    <t>PES-CAD-0429</t>
  </si>
  <si>
    <t>SABD540406HQTNLL00</t>
  </si>
  <si>
    <t>C2872</t>
  </si>
  <si>
    <t>J DOLORES SANCHEZ BALDERAS</t>
  </si>
  <si>
    <t>SABD540406</t>
  </si>
  <si>
    <t>PES-CAD-0430</t>
  </si>
  <si>
    <t>SASP450722HQTNND07</t>
  </si>
  <si>
    <t>C2873</t>
  </si>
  <si>
    <t>PEDRO SANCHEZ SANCHEZ</t>
  </si>
  <si>
    <t>SASP450722</t>
  </si>
  <si>
    <t>PES-CAD-0432</t>
  </si>
  <si>
    <t>SABJ600707HQTNLR05</t>
  </si>
  <si>
    <t>C2874</t>
  </si>
  <si>
    <t>JERONIMO SANCHEZ BALDERAS</t>
  </si>
  <si>
    <t>SABJ600707</t>
  </si>
  <si>
    <t>PES-CAD-1837</t>
  </si>
  <si>
    <t>AUFH580403HQTGBN05</t>
  </si>
  <si>
    <t>C2875</t>
  </si>
  <si>
    <t>HONORIO AGUILAR FABIAN</t>
  </si>
  <si>
    <t>AUFH580403</t>
  </si>
  <si>
    <t>PES-CAD-1838</t>
  </si>
  <si>
    <t>AUSJ580325HQTGNS08</t>
  </si>
  <si>
    <t>C2876</t>
  </si>
  <si>
    <t>J JESUS AGUILAR SANCHEZ</t>
  </si>
  <si>
    <t>AUSJ580325</t>
  </si>
  <si>
    <t>PES-CAD-1844</t>
  </si>
  <si>
    <t>FASE590827MQTBNV00</t>
  </si>
  <si>
    <t>EVANGELINA</t>
  </si>
  <si>
    <t>C2877</t>
  </si>
  <si>
    <t>EVANGELINA FABIAN SANCHEZ</t>
  </si>
  <si>
    <t>FASE590827</t>
  </si>
  <si>
    <t>PES-CAD-1845</t>
  </si>
  <si>
    <t>FAFA590602HQTBLL02</t>
  </si>
  <si>
    <t>C2878</t>
  </si>
  <si>
    <t>ALFREDO FABIAN FLORES</t>
  </si>
  <si>
    <t>FAFA590602</t>
  </si>
  <si>
    <t>PES-CAD-1853</t>
  </si>
  <si>
    <t>LILL390222HQTNNB05</t>
  </si>
  <si>
    <t>LADISLAO</t>
  </si>
  <si>
    <t>C2879</t>
  </si>
  <si>
    <t>LADISLAO LINARES LINARES</t>
  </si>
  <si>
    <t>LILL390222</t>
  </si>
  <si>
    <t>PES-CAD-1858</t>
  </si>
  <si>
    <t>MASA640602HQTRNR09</t>
  </si>
  <si>
    <t>C2880</t>
  </si>
  <si>
    <t>ARTURO MARTINEZ SANCHEZ</t>
  </si>
  <si>
    <t>MASA640602</t>
  </si>
  <si>
    <t>PES-CAD-1860</t>
  </si>
  <si>
    <t>MUFR591030HQTNBM08</t>
  </si>
  <si>
    <t>C2881</t>
  </si>
  <si>
    <t>RAMIRO MUNGUIA FABIAN</t>
  </si>
  <si>
    <t>MUFR591030</t>
  </si>
  <si>
    <t>PES-CAD-1863</t>
  </si>
  <si>
    <t>SAML591229MQTNRN16</t>
  </si>
  <si>
    <t>C2882</t>
  </si>
  <si>
    <t>MA LEONOR SANCHEZ MARTINEZ</t>
  </si>
  <si>
    <t>SAML591229</t>
  </si>
  <si>
    <t>PES-CAD-0484</t>
  </si>
  <si>
    <t>MAMB530726HPLTRL08</t>
  </si>
  <si>
    <t>BULMARO JOSE LUIS</t>
  </si>
  <si>
    <t>EL SAUCITO</t>
  </si>
  <si>
    <t>C2883</t>
  </si>
  <si>
    <t>BULMARO JOSE LUIS MATA MORALES</t>
  </si>
  <si>
    <t>MAMB530726</t>
  </si>
  <si>
    <t>PES-CAD-0485</t>
  </si>
  <si>
    <t>MAML390120HQTTRS03</t>
  </si>
  <si>
    <t>C2884</t>
  </si>
  <si>
    <t>LUIS MATA MORALES</t>
  </si>
  <si>
    <t>MAML390120</t>
  </si>
  <si>
    <t>PES-CAD-0487</t>
  </si>
  <si>
    <t>MARV620122HQTTNC04</t>
  </si>
  <si>
    <t>C2885</t>
  </si>
  <si>
    <t>VICTOR MATA RINCON</t>
  </si>
  <si>
    <t>MARV620122</t>
  </si>
  <si>
    <t>PES-CAD-0490</t>
  </si>
  <si>
    <t>MAMF340110HQTTRL02</t>
  </si>
  <si>
    <t>FILOMENO</t>
  </si>
  <si>
    <t>C2886</t>
  </si>
  <si>
    <t>FILOMENO MATA MORALES</t>
  </si>
  <si>
    <t>MAMF340110</t>
  </si>
  <si>
    <t>PES-CAD-0498</t>
  </si>
  <si>
    <t>RAMF400520HQTNRR02</t>
  </si>
  <si>
    <t>C2887</t>
  </si>
  <si>
    <t>FORTINO RANGEL MARTINEZ</t>
  </si>
  <si>
    <t>RAMF400520</t>
  </si>
  <si>
    <t>PES-CAD-0499</t>
  </si>
  <si>
    <t>RIEN540810HQTNSC09</t>
  </si>
  <si>
    <t>ESPITIA</t>
  </si>
  <si>
    <t>C2888</t>
  </si>
  <si>
    <t>NICOLAS RINCON ESPITIA</t>
  </si>
  <si>
    <t>RIEN540810</t>
  </si>
  <si>
    <t>PES-CAD-0500</t>
  </si>
  <si>
    <t>RIBM590821HQTNTX08</t>
  </si>
  <si>
    <t>C2889</t>
  </si>
  <si>
    <t>MAXIMINO RINCON BOTELLO</t>
  </si>
  <si>
    <t>RIBM590821</t>
  </si>
  <si>
    <t>PES-CAD-0501</t>
  </si>
  <si>
    <t>RIEE430417HQTVSL00</t>
  </si>
  <si>
    <t>C2890</t>
  </si>
  <si>
    <t>ELIAS RIVERA ESPITIA</t>
  </si>
  <si>
    <t>RIEE430417</t>
  </si>
  <si>
    <t>PES-CAD-1909</t>
  </si>
  <si>
    <t>RARC500421HQTNNN04</t>
  </si>
  <si>
    <t>C2891</t>
  </si>
  <si>
    <t>CONRADO RANGEL RINCON</t>
  </si>
  <si>
    <t>RARC500421</t>
  </si>
  <si>
    <t>PES-CAD-1883</t>
  </si>
  <si>
    <t>GARC470724MQTRSR09</t>
  </si>
  <si>
    <t>ENRAMADAS</t>
  </si>
  <si>
    <t>C2892</t>
  </si>
  <si>
    <t>CRISTINA GARCIA RESENDIZ</t>
  </si>
  <si>
    <t>GARC470724</t>
  </si>
  <si>
    <t>PES-CAD-1885</t>
  </si>
  <si>
    <t>GAJV590101HQTRMC02</t>
  </si>
  <si>
    <t>C2893</t>
  </si>
  <si>
    <t>VICENTE GARCIA JIMENEZ</t>
  </si>
  <si>
    <t>GAJV590101</t>
  </si>
  <si>
    <t>PES-CAD-1886</t>
  </si>
  <si>
    <t>GULB440129MQTRNL04</t>
  </si>
  <si>
    <t>MA BELEN</t>
  </si>
  <si>
    <t>C2894</t>
  </si>
  <si>
    <t>MA BELEN GUERRERO LEON</t>
  </si>
  <si>
    <t>GULB440129</t>
  </si>
  <si>
    <t>PES-CAD-1888</t>
  </si>
  <si>
    <t>JIGP330726HQTMRL04</t>
  </si>
  <si>
    <t>C2895</t>
  </si>
  <si>
    <t>PALEMON JIMENEZ GARCIA</t>
  </si>
  <si>
    <t>JIGP330726</t>
  </si>
  <si>
    <t>PES-CAD-1895</t>
  </si>
  <si>
    <t>REAH500114HQTYGL09</t>
  </si>
  <si>
    <t>C2896</t>
  </si>
  <si>
    <t>HILARIO REYES AGUAS</t>
  </si>
  <si>
    <t>REAH500114</t>
  </si>
  <si>
    <t>PES-CAD-3115</t>
  </si>
  <si>
    <t>AUCE880125MQTGRV06</t>
  </si>
  <si>
    <t>C2897</t>
  </si>
  <si>
    <t>EVANGELINA AGUILAR CRUZ</t>
  </si>
  <si>
    <t>AUCE880125</t>
  </si>
  <si>
    <t>PES-CAD-3125</t>
  </si>
  <si>
    <t>BORP670322MQTTNL03</t>
  </si>
  <si>
    <t>C2898</t>
  </si>
  <si>
    <t>PAULA BOTELLO RINCON</t>
  </si>
  <si>
    <t>BORP670322</t>
  </si>
  <si>
    <t>PES-CAD-3127</t>
  </si>
  <si>
    <t>PIUA610213MZSNRN06</t>
  </si>
  <si>
    <t>PINALES</t>
  </si>
  <si>
    <t>URIVE</t>
  </si>
  <si>
    <t>C2899</t>
  </si>
  <si>
    <t>ANGELICA PINALES URIVE</t>
  </si>
  <si>
    <t>PIUA610213</t>
  </si>
  <si>
    <t>PES-CAD-3128</t>
  </si>
  <si>
    <t>AUPS810219HZSGNL07</t>
  </si>
  <si>
    <t>C2900</t>
  </si>
  <si>
    <t>SALOMON AGUILAR PINALES</t>
  </si>
  <si>
    <t>AUPS810219</t>
  </si>
  <si>
    <t>PES-CAD-3129</t>
  </si>
  <si>
    <t>AUSE660531MQTGND07</t>
  </si>
  <si>
    <t>EDELMIRA</t>
  </si>
  <si>
    <t>C2901</t>
  </si>
  <si>
    <t>EDELMIRA AGUILAR SANCHEZ</t>
  </si>
  <si>
    <t>AUSE660531</t>
  </si>
  <si>
    <t>PES-CAD-3130</t>
  </si>
  <si>
    <t>CUBM730921HQTRTG03</t>
  </si>
  <si>
    <t>C2902</t>
  </si>
  <si>
    <t>MIGUEL CRUZ BOTELLO</t>
  </si>
  <si>
    <t>CUBM730921</t>
  </si>
  <si>
    <t>PES-CAD-3132</t>
  </si>
  <si>
    <t>GUGL540905MQTRRR07</t>
  </si>
  <si>
    <t>C2903</t>
  </si>
  <si>
    <t>MA LORENZA GUERRERO GUERRERO</t>
  </si>
  <si>
    <t>GUGL540905</t>
  </si>
  <si>
    <t>PES-CAD-3133</t>
  </si>
  <si>
    <t>AUBS340313HQTGTL00</t>
  </si>
  <si>
    <t>C2904</t>
  </si>
  <si>
    <t>SALOMON AGUILAR BOTELLO</t>
  </si>
  <si>
    <t>AUBS340313</t>
  </si>
  <si>
    <t>PES-CAD-3134</t>
  </si>
  <si>
    <t>AUBM470702HQTGTR06</t>
  </si>
  <si>
    <t>C2905</t>
  </si>
  <si>
    <t>MARTIN AGUILAR BOTELLO</t>
  </si>
  <si>
    <t>AUBM470702</t>
  </si>
  <si>
    <t>PES-CAD-0415</t>
  </si>
  <si>
    <t>BORF611102HQTCSL02</t>
  </si>
  <si>
    <t>EL TORBELLINO</t>
  </si>
  <si>
    <t>C2906</t>
  </si>
  <si>
    <t>FLORENCIO BOCANEGRA ROSALES</t>
  </si>
  <si>
    <t>BORF611102</t>
  </si>
  <si>
    <t>PES-CAD-0416</t>
  </si>
  <si>
    <t>BOHG310922MQTCRD07</t>
  </si>
  <si>
    <t>C2907</t>
  </si>
  <si>
    <t>PEDRO BOCANEGRA ROSALES</t>
  </si>
  <si>
    <t>BOHG310922</t>
  </si>
  <si>
    <t>PES-CAD-0417</t>
  </si>
  <si>
    <t>BORB300820HQTCSR09</t>
  </si>
  <si>
    <t>C2908</t>
  </si>
  <si>
    <t>BERNARDO BOCANEGRA ROSALES</t>
  </si>
  <si>
    <t>BORB300820</t>
  </si>
  <si>
    <t>PES-CAD-0418</t>
  </si>
  <si>
    <t>BORD550203HQTCSN00</t>
  </si>
  <si>
    <t>C2909</t>
  </si>
  <si>
    <t>DANIEL BOCANEGRA ROSALES</t>
  </si>
  <si>
    <t>BORD550203</t>
  </si>
  <si>
    <t>PES-CAD-0433</t>
  </si>
  <si>
    <t>VARS420318HQTZSL00</t>
  </si>
  <si>
    <t>SLVADOR</t>
  </si>
  <si>
    <t>C2910</t>
  </si>
  <si>
    <t>SLVADOR VAZQUEZ ROSALES</t>
  </si>
  <si>
    <t>VARS420318</t>
  </si>
  <si>
    <t>PES-CAD-0436</t>
  </si>
  <si>
    <t>GAMA620212HQTLLM00</t>
  </si>
  <si>
    <t>EL ZAPOTE</t>
  </si>
  <si>
    <t>RIO BLANCO</t>
  </si>
  <si>
    <t>C2911</t>
  </si>
  <si>
    <t>AMADEO GALVAN MOLINA</t>
  </si>
  <si>
    <t>GAMA620212</t>
  </si>
  <si>
    <t>AURL400905HQTGVR03</t>
  </si>
  <si>
    <t>SAN LORENZO</t>
  </si>
  <si>
    <t>C2912</t>
  </si>
  <si>
    <t>LORENZO AGUILAR RIVERA</t>
  </si>
  <si>
    <t>AURL400905</t>
  </si>
  <si>
    <t>GOAV390111MQTNVR06</t>
  </si>
  <si>
    <t>VIRGINIA</t>
  </si>
  <si>
    <t>C2913</t>
  </si>
  <si>
    <t>VIRGINIA GONZALEZ AVILA</t>
  </si>
  <si>
    <t>GOAV390111</t>
  </si>
  <si>
    <t>GOGS630409HQTNRN07</t>
  </si>
  <si>
    <t>C2914</t>
  </si>
  <si>
    <t>J SANTOS GONZALEZ GARCIA</t>
  </si>
  <si>
    <t>GOGS630409</t>
  </si>
  <si>
    <t>GOAA420122HQTNGP04</t>
  </si>
  <si>
    <t>C2915</t>
  </si>
  <si>
    <t>APOLINAR GONZALEZ AGUILAR</t>
  </si>
  <si>
    <t>GOAA420122</t>
  </si>
  <si>
    <t>PES-CAD-1879</t>
  </si>
  <si>
    <t>CAGE591205HQTHRC12</t>
  </si>
  <si>
    <t>EUCARIO</t>
  </si>
  <si>
    <t>C2916</t>
  </si>
  <si>
    <t>EUCARIO CHAVEZ GUERRERO</t>
  </si>
  <si>
    <t>CAGE591205</t>
  </si>
  <si>
    <t>PES-CAD-1884</t>
  </si>
  <si>
    <t>GAGM870729HQTRRG18</t>
  </si>
  <si>
    <t>MIGUEL MAGDALENO</t>
  </si>
  <si>
    <t>C2917</t>
  </si>
  <si>
    <t>MIGUEL MAGDALENO GARCIA GARCIA</t>
  </si>
  <si>
    <t>GAGM870729</t>
  </si>
  <si>
    <t>PES-CAD-1887</t>
  </si>
  <si>
    <t>JIRF661222HQTMML09</t>
  </si>
  <si>
    <t>C2918</t>
  </si>
  <si>
    <t>FLAVIANO JIMENEZ RAMIREZ</t>
  </si>
  <si>
    <t>JIRF661222</t>
  </si>
  <si>
    <t>PES-CAD-1889</t>
  </si>
  <si>
    <t>JIYR510831HQTMXM05</t>
  </si>
  <si>
    <t>C2919</t>
  </si>
  <si>
    <t>RAMON JIMENEZ YAÑEZ</t>
  </si>
  <si>
    <t>JIYR510831</t>
  </si>
  <si>
    <t>PES-CAD-1893</t>
  </si>
  <si>
    <t>MOMV410525HQTRRC05</t>
  </si>
  <si>
    <t>VICTORIANO</t>
  </si>
  <si>
    <t>C2920</t>
  </si>
  <si>
    <t>VICTORIANO MORALES MORALES</t>
  </si>
  <si>
    <t>MOMV410525</t>
  </si>
  <si>
    <t>PES-CAD-1894</t>
  </si>
  <si>
    <t>OIMG460312MHGRRR00</t>
  </si>
  <si>
    <t>C2921</t>
  </si>
  <si>
    <t>GREGORIA ORTIZ MARTINEZ</t>
  </si>
  <si>
    <t>OIMG460312</t>
  </si>
  <si>
    <t>PES-CAD-0434</t>
  </si>
  <si>
    <t>BOAC530916MQTCGC00</t>
  </si>
  <si>
    <t>ENRRAMADAS</t>
  </si>
  <si>
    <t>C2922</t>
  </si>
  <si>
    <t>MA CECILIA BOCANEGRA AGUAS</t>
  </si>
  <si>
    <t>BOAC530916</t>
  </si>
  <si>
    <t>PES-CAD-1878</t>
  </si>
  <si>
    <t>CALD790514HQTHYN08</t>
  </si>
  <si>
    <t>LOYOLA</t>
  </si>
  <si>
    <t>PLAYA ESCONDIDA</t>
  </si>
  <si>
    <t>TEQUESQUITENGO JOJUTLA</t>
  </si>
  <si>
    <t>TEQUESQUITENGO</t>
  </si>
  <si>
    <t>JOJUTLA</t>
  </si>
  <si>
    <t>C2923</t>
  </si>
  <si>
    <t>BONIFACIO CHAVEZ LOYOLA</t>
  </si>
  <si>
    <t>CALD790514</t>
  </si>
  <si>
    <t>PES-CAD-0425</t>
  </si>
  <si>
    <t>LIFS690912MQTNVL02</t>
  </si>
  <si>
    <t>SILVINA</t>
  </si>
  <si>
    <t>LA COLONIA</t>
  </si>
  <si>
    <t>C2924</t>
  </si>
  <si>
    <t>SILVINA LINARES FABIAN</t>
  </si>
  <si>
    <t>LIFS690912</t>
  </si>
  <si>
    <t>YALA520303HQTXND02</t>
  </si>
  <si>
    <t>C2925</t>
  </si>
  <si>
    <t>ADRIAN YAÑEZ LEON</t>
  </si>
  <si>
    <t>YALA520303</t>
  </si>
  <si>
    <t>YAMT760321HQTXRR09</t>
  </si>
  <si>
    <t>C2926</t>
  </si>
  <si>
    <t>J TRINIDAD YAÑEZ MARTINEZ</t>
  </si>
  <si>
    <t>YAMT760321</t>
  </si>
  <si>
    <t>PES-CAD-0435</t>
  </si>
  <si>
    <t>GAJA511009MQTRML06</t>
  </si>
  <si>
    <t>LA ESTACION</t>
  </si>
  <si>
    <t>C2927</t>
  </si>
  <si>
    <t>ALICIA GARCIA JIMENEZ</t>
  </si>
  <si>
    <t>GAJA511009</t>
  </si>
  <si>
    <t>PES-CAD-1880</t>
  </si>
  <si>
    <t>FAHM740612HQTCRR11</t>
  </si>
  <si>
    <t>FACIO</t>
  </si>
  <si>
    <t>C2928</t>
  </si>
  <si>
    <t>MARTIN FACIO HERNANDEZ</t>
  </si>
  <si>
    <t>FAHM740612</t>
  </si>
  <si>
    <t>PES-CAD-1892</t>
  </si>
  <si>
    <t>MAAS690918HQTRLB05</t>
  </si>
  <si>
    <t>C2929</t>
  </si>
  <si>
    <t>SEBASTIAN MARTINEZ ALVARADO</t>
  </si>
  <si>
    <t>MAAS690918</t>
  </si>
  <si>
    <t>PES-CAD-1896</t>
  </si>
  <si>
    <t>RILJ470602MQTVNS04</t>
  </si>
  <si>
    <t>C2930</t>
  </si>
  <si>
    <t>JOSEFINA RIVERA LANDAVERDE</t>
  </si>
  <si>
    <t>RILJ470602</t>
  </si>
  <si>
    <t>PES-CAD-1907</t>
  </si>
  <si>
    <t>HEAM390211HQTRGL04</t>
  </si>
  <si>
    <t>MALAQUIAS</t>
  </si>
  <si>
    <t>C2931</t>
  </si>
  <si>
    <t>MALAQUIAS HERNANDEZ AGUAS</t>
  </si>
  <si>
    <t>HEAM390211</t>
  </si>
  <si>
    <t>MOGG641025HQTRRN04</t>
  </si>
  <si>
    <t>C2932</t>
  </si>
  <si>
    <t>GENARO MORALES GUERRERO</t>
  </si>
  <si>
    <t>MOGG641025</t>
  </si>
  <si>
    <t>PES-CAD-3205</t>
  </si>
  <si>
    <t>MORC341030MQTNSE05</t>
  </si>
  <si>
    <t>M CARMEN</t>
  </si>
  <si>
    <t>LA TECOZAUTLA</t>
  </si>
  <si>
    <t>C2933</t>
  </si>
  <si>
    <t>M CARMEN MONTOYA ROSALES</t>
  </si>
  <si>
    <t>MORC341030</t>
  </si>
  <si>
    <t>PES-CAD-0508</t>
  </si>
  <si>
    <t>REGI630526MQTSRM02</t>
  </si>
  <si>
    <t>MA IMELDA</t>
  </si>
  <si>
    <t>LA VEGA</t>
  </si>
  <si>
    <t>VILLA EMILIANO ZAPATA (EXTORAZ)</t>
  </si>
  <si>
    <t>C2934</t>
  </si>
  <si>
    <t>MA IMELDA RESENDIZ GARCIA</t>
  </si>
  <si>
    <t>REGI630526</t>
  </si>
  <si>
    <t>PES-CAD-1872</t>
  </si>
  <si>
    <t>LINE650808HQTNTM03</t>
  </si>
  <si>
    <t>VILLA EMILIANO ZAPATA</t>
  </si>
  <si>
    <t>EMILIANO ZAPATA- EXTORAZ</t>
  </si>
  <si>
    <t>C2935</t>
  </si>
  <si>
    <t>EMILIANO LINARES NIETO</t>
  </si>
  <si>
    <t>LINE650808</t>
  </si>
  <si>
    <t>AUGL600909HQTGNN02</t>
  </si>
  <si>
    <t>SA ISIDRO</t>
  </si>
  <si>
    <t>C2936</t>
  </si>
  <si>
    <t>LEONIDES AGUILLON GONZALEZ</t>
  </si>
  <si>
    <t>AUGL600909</t>
  </si>
  <si>
    <t>AUGI620923HQTGNS07</t>
  </si>
  <si>
    <t>C2937</t>
  </si>
  <si>
    <t>ISMAEL AGUILLON GONZALEZ</t>
  </si>
  <si>
    <t>AUGI620923</t>
  </si>
  <si>
    <t>FOGA441109HQTLRN06</t>
  </si>
  <si>
    <t>C2938</t>
  </si>
  <si>
    <t>ANTONIO FLORES GARCIA</t>
  </si>
  <si>
    <t>FOGA441109</t>
  </si>
  <si>
    <t>GULP710425HQTRND03</t>
  </si>
  <si>
    <t>10 DE MAYO</t>
  </si>
  <si>
    <t>C2939</t>
  </si>
  <si>
    <t>PEDRO GUERRERO LINARES</t>
  </si>
  <si>
    <t>GULP710425</t>
  </si>
  <si>
    <t>REAH680318HQTSGN07</t>
  </si>
  <si>
    <t>15DE MAYO</t>
  </si>
  <si>
    <t>C2940</t>
  </si>
  <si>
    <t>HONORATO RESENDIZ AGUILLON</t>
  </si>
  <si>
    <t>REAH680318</t>
  </si>
  <si>
    <t>REGR590329HQTSRM03</t>
  </si>
  <si>
    <t>C2941</t>
  </si>
  <si>
    <t>RAMON RESENDIZ GARCIA</t>
  </si>
  <si>
    <t>REGR590329</t>
  </si>
  <si>
    <t>PES-CAD-0414</t>
  </si>
  <si>
    <t>BORA720815HQTCSS04</t>
  </si>
  <si>
    <t>LA ZANCONA</t>
  </si>
  <si>
    <t>C2942</t>
  </si>
  <si>
    <t>J ASUNCION BOCANEGRA ROSALES</t>
  </si>
  <si>
    <t>BORA720815</t>
  </si>
  <si>
    <t>PES-CAD-0427</t>
  </si>
  <si>
    <t>MAAF421002HQTTGR04</t>
  </si>
  <si>
    <t>C2943</t>
  </si>
  <si>
    <t>FRANCISCO MARTINEZ AGUILAR</t>
  </si>
  <si>
    <t>MAAF421002</t>
  </si>
  <si>
    <t>PES-CAD-1881</t>
  </si>
  <si>
    <t>GAJA450623MQTRMM05</t>
  </si>
  <si>
    <t>AMALIA</t>
  </si>
  <si>
    <t>LAS ENRAMADAS</t>
  </si>
  <si>
    <t>C2944</t>
  </si>
  <si>
    <t>AMALIA GARCIA JIMENEZ</t>
  </si>
  <si>
    <t>GAJA450623</t>
  </si>
  <si>
    <t>PES-CAD-1882</t>
  </si>
  <si>
    <t>GAPA520530MQTRZN07</t>
  </si>
  <si>
    <t>PAZ</t>
  </si>
  <si>
    <t>SAGRADO CORAZON</t>
  </si>
  <si>
    <t>C2945</t>
  </si>
  <si>
    <t>ANGELINA GARCIA PAZ</t>
  </si>
  <si>
    <t>GAPA520530</t>
  </si>
  <si>
    <t>PES-CAD-1890</t>
  </si>
  <si>
    <t>LEGA360122MQTNRN08</t>
  </si>
  <si>
    <t>C2946</t>
  </si>
  <si>
    <t>ANGELA LEON GUERRERO</t>
  </si>
  <si>
    <t>LEGA360122</t>
  </si>
  <si>
    <t>PES-CAD-1842</t>
  </si>
  <si>
    <t>BORL500810HQTCSR01</t>
  </si>
  <si>
    <t>LOMA BLANCA</t>
  </si>
  <si>
    <t>C2947</t>
  </si>
  <si>
    <t>LORENZO BOCANEGRA ROSALES</t>
  </si>
  <si>
    <t>BORL500810</t>
  </si>
  <si>
    <t>PES-CAD-1843</t>
  </si>
  <si>
    <t>BORE431013HQTCSD05</t>
  </si>
  <si>
    <t>C2948</t>
  </si>
  <si>
    <t>EDUARDO BOCANEGRA ROSALES</t>
  </si>
  <si>
    <t>BORE431013</t>
  </si>
  <si>
    <t>PES-CAD-0491</t>
  </si>
  <si>
    <t>MAGL460823HQTTRS00</t>
  </si>
  <si>
    <t>C2949</t>
  </si>
  <si>
    <t>LUIS MATA GUERRERO</t>
  </si>
  <si>
    <t>MAGL460823</t>
  </si>
  <si>
    <t>PES-CAD-0495</t>
  </si>
  <si>
    <t>OEZS370918MQTLRF00</t>
  </si>
  <si>
    <t>C2950</t>
  </si>
  <si>
    <t>SOFIA OLVERA ZARATE</t>
  </si>
  <si>
    <t>OEZS370918</t>
  </si>
  <si>
    <t>PES-CAD-0497</t>
  </si>
  <si>
    <t>RAAL670621HQTNGS00</t>
  </si>
  <si>
    <t>C2951</t>
  </si>
  <si>
    <t>LUIS RANGEL AGUILAR</t>
  </si>
  <si>
    <t>RAAL670621</t>
  </si>
  <si>
    <t>PES-CAD-0421</t>
  </si>
  <si>
    <t>FASS530511HQTBNL03</t>
  </si>
  <si>
    <t>C2952</t>
  </si>
  <si>
    <t>SALVADOR FABIAN SANCHEZ</t>
  </si>
  <si>
    <t>FASS530511</t>
  </si>
  <si>
    <t>PES-CAD-1846</t>
  </si>
  <si>
    <t>FASA480329HQTBNV04</t>
  </si>
  <si>
    <t>AVELINO</t>
  </si>
  <si>
    <t>C2953</t>
  </si>
  <si>
    <t>AVELINO FABIAN SANCHEZ</t>
  </si>
  <si>
    <t>FASA480329</t>
  </si>
  <si>
    <t>PES-CAD-1847</t>
  </si>
  <si>
    <t>FASF590606HQTBNL09</t>
  </si>
  <si>
    <t>C2954</t>
  </si>
  <si>
    <t>FELIPE FABIAN SANCHEZ</t>
  </si>
  <si>
    <t>FASF590606</t>
  </si>
  <si>
    <t>PES-CAD-3104</t>
  </si>
  <si>
    <t>PAHA401115HQTZRL06</t>
  </si>
  <si>
    <t>LOS ENCINOS</t>
  </si>
  <si>
    <t>ENCINOS</t>
  </si>
  <si>
    <t>C2955</t>
  </si>
  <si>
    <t>ALBERTO PAZ HURTADO</t>
  </si>
  <si>
    <t>PAHA401115</t>
  </si>
  <si>
    <t>PES-CAD-3105</t>
  </si>
  <si>
    <t>PAHI480201HQTZRG04</t>
  </si>
  <si>
    <t>C2956</t>
  </si>
  <si>
    <t>IGNACIO PAZ HURTADO</t>
  </si>
  <si>
    <t>PAHI480201</t>
  </si>
  <si>
    <t>PES-CAD-3106</t>
  </si>
  <si>
    <t>PAHE450809HQTZRS06</t>
  </si>
  <si>
    <t>C2957</t>
  </si>
  <si>
    <t>ESTEBAN PAZ HURTADO</t>
  </si>
  <si>
    <t>PAHE450809</t>
  </si>
  <si>
    <t>PES-CAD-3107</t>
  </si>
  <si>
    <t>PAAR610514HQTZGB02</t>
  </si>
  <si>
    <t>C2958</t>
  </si>
  <si>
    <t>RUBEN PAZ AGUILAR</t>
  </si>
  <si>
    <t>PAAR610514</t>
  </si>
  <si>
    <t>PES-CAD-3108</t>
  </si>
  <si>
    <t>AUGJ591226HQTGLS01</t>
  </si>
  <si>
    <t>C2959</t>
  </si>
  <si>
    <t>JOSE AGUAS GUILLEN</t>
  </si>
  <si>
    <t>AUGJ591226</t>
  </si>
  <si>
    <t>PES-CAD-3109</t>
  </si>
  <si>
    <t>AUOA341104HQTGRG05</t>
  </si>
  <si>
    <t>C2960</t>
  </si>
  <si>
    <t>EMILIANO AGUILAR MARTINEZ</t>
  </si>
  <si>
    <t>AUOA341104</t>
  </si>
  <si>
    <t>PES-CAD-3110</t>
  </si>
  <si>
    <t>HUHJ570312HQTRRV05</t>
  </si>
  <si>
    <t>C2961</t>
  </si>
  <si>
    <t>JAVIER HUERTA HURTADO</t>
  </si>
  <si>
    <t>HUHJ570312</t>
  </si>
  <si>
    <t>PES-CAD-3111</t>
  </si>
  <si>
    <t>GUAR420527HQTLGN02</t>
  </si>
  <si>
    <t>RANULFO FRANCISCO</t>
  </si>
  <si>
    <t>C2962</t>
  </si>
  <si>
    <t>RANULFO FRANCISCO GUILLEN AGUILAR</t>
  </si>
  <si>
    <t>GUAR420527</t>
  </si>
  <si>
    <t>PES-CAD-3112</t>
  </si>
  <si>
    <t>GUGA540122MQTLLS07</t>
  </si>
  <si>
    <t>MARIA ASUNCION</t>
  </si>
  <si>
    <t>C2963</t>
  </si>
  <si>
    <t>MARIA ASUNCION GUILLEN GUILLEN</t>
  </si>
  <si>
    <t>GUGA540122</t>
  </si>
  <si>
    <t>PES-CAD-3113</t>
  </si>
  <si>
    <t>HUAB501022HQTRGR09</t>
  </si>
  <si>
    <t>C2964</t>
  </si>
  <si>
    <t>BERTOLDO HUERTA AGUILAR</t>
  </si>
  <si>
    <t>HUAB501022</t>
  </si>
  <si>
    <t>PES-CAD-1897</t>
  </si>
  <si>
    <t>AULL700409HQTGNM06</t>
  </si>
  <si>
    <t>J LAMBERTO</t>
  </si>
  <si>
    <t>C2965</t>
  </si>
  <si>
    <t>J LAMBERTO AGUAS LINARES</t>
  </si>
  <si>
    <t>AULL700409</t>
  </si>
  <si>
    <t>PES-CAD-1898</t>
  </si>
  <si>
    <t>AULE611221MQTGNF05</t>
  </si>
  <si>
    <t>EFIGENIA</t>
  </si>
  <si>
    <t>C2966</t>
  </si>
  <si>
    <t>EFIGENIA AGUILAR LINARES</t>
  </si>
  <si>
    <t>AULE611221</t>
  </si>
  <si>
    <t>PES-CAD-3096</t>
  </si>
  <si>
    <t>GUSC850621HQTRNL09</t>
  </si>
  <si>
    <t>MESA DEL TROJE</t>
  </si>
  <si>
    <t>C2967</t>
  </si>
  <si>
    <t>CELSO GUERRERO SANCHEZ</t>
  </si>
  <si>
    <t>GUSC850621</t>
  </si>
  <si>
    <t>PES-CAD-3097</t>
  </si>
  <si>
    <t>GUGM270105HQTRRR03</t>
  </si>
  <si>
    <t>C2968</t>
  </si>
  <si>
    <t>MARIO GUERRERO GUERRERO</t>
  </si>
  <si>
    <t>GUGM270105</t>
  </si>
  <si>
    <t>PES-CAD-3098</t>
  </si>
  <si>
    <t>RURA740331HQTBBN14</t>
  </si>
  <si>
    <t>C2969</t>
  </si>
  <si>
    <t>ANTONIO RUBIO RUBIO</t>
  </si>
  <si>
    <t>RURA740331</t>
  </si>
  <si>
    <t>PES-CAD-3099</t>
  </si>
  <si>
    <t>GUEC590406HQTRSL02</t>
  </si>
  <si>
    <t>ESPINO</t>
  </si>
  <si>
    <t>C2970</t>
  </si>
  <si>
    <t>CELSO GUERRERO ESPINO</t>
  </si>
  <si>
    <t>GUEC590406</t>
  </si>
  <si>
    <t>PES-CAD-3100</t>
  </si>
  <si>
    <t>SAMA370815MQTNNS01</t>
  </si>
  <si>
    <t>ASUNCION</t>
  </si>
  <si>
    <t>C2971</t>
  </si>
  <si>
    <t>ASUNCION SANCHEZ MONTES</t>
  </si>
  <si>
    <t>SAMA370815</t>
  </si>
  <si>
    <t>PES-CAD-3101</t>
  </si>
  <si>
    <t>RUBH300323HQTBLR08</t>
  </si>
  <si>
    <t>HERLINDO</t>
  </si>
  <si>
    <t>BLAS</t>
  </si>
  <si>
    <t>C2972</t>
  </si>
  <si>
    <t>HERLINDO RUBIO BLAS</t>
  </si>
  <si>
    <t>RUBH300323</t>
  </si>
  <si>
    <t>PES-CAD-3102</t>
  </si>
  <si>
    <t>GUEA550412HQTRSN04</t>
  </si>
  <si>
    <t>C2973</t>
  </si>
  <si>
    <t>ANDRES GUERRERO ESPINO</t>
  </si>
  <si>
    <t>GUEA550412</t>
  </si>
  <si>
    <t>PES-CAD-3103</t>
  </si>
  <si>
    <t>RUGF640831HQTBNR09</t>
  </si>
  <si>
    <t>C2974</t>
  </si>
  <si>
    <t>FRANCISCO RUBIO GONZALEZ</t>
  </si>
  <si>
    <t>RUGF640831</t>
  </si>
  <si>
    <t>PES-CAD-1904</t>
  </si>
  <si>
    <t>GOMS510912MQTNRR04</t>
  </si>
  <si>
    <t>SERAFINA HERMELINDA</t>
  </si>
  <si>
    <t>C2975</t>
  </si>
  <si>
    <t>SERAFINA HERMELINDA GONZALEZ MORALES</t>
  </si>
  <si>
    <t>GOMS510912</t>
  </si>
  <si>
    <t>PES-CAD-1906</t>
  </si>
  <si>
    <t>GOMG410919HQTNRN05</t>
  </si>
  <si>
    <t>GENARO HONORIO</t>
  </si>
  <si>
    <t>C2976</t>
  </si>
  <si>
    <t>GENARO HONORIO GONZALEZ MORALES</t>
  </si>
  <si>
    <t>GOMG410919</t>
  </si>
  <si>
    <t>PES-CAD-1908</t>
  </si>
  <si>
    <t>JUYS731123HQTRXL05</t>
  </si>
  <si>
    <t>C2977</t>
  </si>
  <si>
    <t>SALVADOR JUAREZ YAÑEZ</t>
  </si>
  <si>
    <t>JUYS731123</t>
  </si>
  <si>
    <t>MOGR390420HQTRNM07</t>
  </si>
  <si>
    <t>C2978</t>
  </si>
  <si>
    <t>RAMON MORALES GONZALEZ</t>
  </si>
  <si>
    <t>MOGR390420</t>
  </si>
  <si>
    <t>MOSE420608HQTRNR04</t>
  </si>
  <si>
    <t>ERACLEO</t>
  </si>
  <si>
    <t>C2979</t>
  </si>
  <si>
    <t>ERACLEO MORALES SANCHEZ</t>
  </si>
  <si>
    <t>MOSE420608</t>
  </si>
  <si>
    <t>PES-CAD-0431</t>
  </si>
  <si>
    <t>SARJ590813MQTNSS00</t>
  </si>
  <si>
    <t>VILLA ESCONDIDA</t>
  </si>
  <si>
    <t>C2980</t>
  </si>
  <si>
    <t>JOSEFINA SANCHEZ ROSALES</t>
  </si>
  <si>
    <t>SARJ590813</t>
  </si>
  <si>
    <t>PES-CAD-0370</t>
  </si>
  <si>
    <t>CEYF610912HQTRXR02</t>
  </si>
  <si>
    <t>C2981</t>
  </si>
  <si>
    <t>FRANCISCO CERVANTES YAÑEZ</t>
  </si>
  <si>
    <t>CEYF610912</t>
  </si>
  <si>
    <t>PES-CAD-0394</t>
  </si>
  <si>
    <t>MARA561118MQTRZN05</t>
  </si>
  <si>
    <t>C2982</t>
  </si>
  <si>
    <t>ANGELA MARTINEZ RUIZ</t>
  </si>
  <si>
    <t>MARA561118</t>
  </si>
  <si>
    <t>PES-CAD-1815</t>
  </si>
  <si>
    <t>CEFA400603HQTRLL05</t>
  </si>
  <si>
    <t>FLOREZ</t>
  </si>
  <si>
    <t>C2983</t>
  </si>
  <si>
    <t>ALEJANDRO CERVANTES FLOREZ</t>
  </si>
  <si>
    <t>CEFA400603</t>
  </si>
  <si>
    <t>PES-CAD-1861</t>
  </si>
  <si>
    <t>RAAD650408MQTNGN03</t>
  </si>
  <si>
    <t>DIONICIA</t>
  </si>
  <si>
    <t>PUERTO DE SANTA MARIA</t>
  </si>
  <si>
    <t>C2984</t>
  </si>
  <si>
    <t>DIONICIA RANGEL AGUILAR</t>
  </si>
  <si>
    <t>RAAD650408</t>
  </si>
  <si>
    <t>PES-CAD-0486</t>
  </si>
  <si>
    <t>MAGA660228MQTTRN06</t>
  </si>
  <si>
    <t>CRISTINA ROSAS MZ 6 LT 8, COL MARIA BUSTAMANTE</t>
  </si>
  <si>
    <t>C2985</t>
  </si>
  <si>
    <t>ANTONIA MATA GUERRERO</t>
  </si>
  <si>
    <t>MAGA660228</t>
  </si>
  <si>
    <t>PES-CAD-0437</t>
  </si>
  <si>
    <t>GAVF540122HGTRLR08</t>
  </si>
  <si>
    <t>C2986</t>
  </si>
  <si>
    <t>J FRANCISCO GARCIA VELAZQUEZ</t>
  </si>
  <si>
    <t>GAVF540122</t>
  </si>
  <si>
    <t>PES-CAD-0438</t>
  </si>
  <si>
    <t>GOXF390621MQTDXR04</t>
  </si>
  <si>
    <t>FORTUNATA</t>
  </si>
  <si>
    <t>C2987</t>
  </si>
  <si>
    <t>FORTUNATA GODOY</t>
  </si>
  <si>
    <t>GOXF390621</t>
  </si>
  <si>
    <t>PES-CAD-0439</t>
  </si>
  <si>
    <t>GOGP610115MQTDLL01</t>
  </si>
  <si>
    <t>C2988</t>
  </si>
  <si>
    <t>MA PAULA GODOY GUILLEN</t>
  </si>
  <si>
    <t>GOGP610115</t>
  </si>
  <si>
    <t>PES-CAD-0440</t>
  </si>
  <si>
    <t>GOHP420115MQTDRL02</t>
  </si>
  <si>
    <t>C2989</t>
  </si>
  <si>
    <t>PAULA GODOY HERNANDEZ</t>
  </si>
  <si>
    <t>GOHP420115</t>
  </si>
  <si>
    <t>PES-CAD-0441</t>
  </si>
  <si>
    <t>GOXJ550624MQTDXN06</t>
  </si>
  <si>
    <t>C2990</t>
  </si>
  <si>
    <t>JUANA GODOY</t>
  </si>
  <si>
    <t>GOXJ550624</t>
  </si>
  <si>
    <t>PES-CAD-0442</t>
  </si>
  <si>
    <t>GOSM970125HQTDLR02</t>
  </si>
  <si>
    <t>JOSE MARDONIO</t>
  </si>
  <si>
    <t>C2991</t>
  </si>
  <si>
    <t>JOSE MARDONIO GODOY SALINAS</t>
  </si>
  <si>
    <t>GOSM970125</t>
  </si>
  <si>
    <t>PES-CAD-0443</t>
  </si>
  <si>
    <t>HEGG520929MQTRDD08</t>
  </si>
  <si>
    <t>C2992</t>
  </si>
  <si>
    <t>GUDELIA HERNANDEZ GODOY</t>
  </si>
  <si>
    <t>HEGG520929</t>
  </si>
  <si>
    <t>PES-CAD-0444</t>
  </si>
  <si>
    <t>HEGJ440515MQTRDN01</t>
  </si>
  <si>
    <t>C2993</t>
  </si>
  <si>
    <t>JUANA HERNANDEZ GODOY</t>
  </si>
  <si>
    <t>HEGJ440515</t>
  </si>
  <si>
    <t>PES-CAD-0445</t>
  </si>
  <si>
    <t>LEBG380217HQTLRB02</t>
  </si>
  <si>
    <t>LEAL</t>
  </si>
  <si>
    <t>BERNAL</t>
  </si>
  <si>
    <t>C2994</t>
  </si>
  <si>
    <t>GABRIEL LEAL BERNAL</t>
  </si>
  <si>
    <t>LEBG380217</t>
  </si>
  <si>
    <t>PES-CAD-0446</t>
  </si>
  <si>
    <t>LEGE660623HQTLDL08</t>
  </si>
  <si>
    <t>ELICEO</t>
  </si>
  <si>
    <t>C2995</t>
  </si>
  <si>
    <t>ELICEO LEAL GODOY</t>
  </si>
  <si>
    <t>LEGE660623</t>
  </si>
  <si>
    <t>PES-CAD-0447</t>
  </si>
  <si>
    <t>LEGG700415HQTLDS02</t>
  </si>
  <si>
    <t>C2996</t>
  </si>
  <si>
    <t>GUSTAVO LEAL GODOY</t>
  </si>
  <si>
    <t>LEGG700415</t>
  </si>
  <si>
    <t>PES-CAD-0448</t>
  </si>
  <si>
    <t>MAFR440228HQTRLM07</t>
  </si>
  <si>
    <t>ROMAN</t>
  </si>
  <si>
    <t>C2997</t>
  </si>
  <si>
    <t>ROMAN MARTINEZ FLORES</t>
  </si>
  <si>
    <t>MAFR440228</t>
  </si>
  <si>
    <t>PES-CAD-0449</t>
  </si>
  <si>
    <t>MAFS400717HQTRLL01</t>
  </si>
  <si>
    <t>C2998</t>
  </si>
  <si>
    <t>SALOMON MARTINEZ FLORES</t>
  </si>
  <si>
    <t>MAFS400717</t>
  </si>
  <si>
    <t>PES-CAD-0450</t>
  </si>
  <si>
    <t>MAGE510602HQTRDR00</t>
  </si>
  <si>
    <t>C2999</t>
  </si>
  <si>
    <t>ERASMO MARTINEZ GODOY</t>
  </si>
  <si>
    <t>MAGE510602</t>
  </si>
  <si>
    <t>PES-CAD-0451</t>
  </si>
  <si>
    <t>MAGF470120HQTRDB05</t>
  </si>
  <si>
    <t>C3000</t>
  </si>
  <si>
    <t>FABIAN MARTINEZ GODOY</t>
  </si>
  <si>
    <t>MAGF470120</t>
  </si>
  <si>
    <t>PES-CAD-0452</t>
  </si>
  <si>
    <t>MAGJ450612HQTRDN02</t>
  </si>
  <si>
    <t>C3001</t>
  </si>
  <si>
    <t>JUAN MARTINEZ GODOY</t>
  </si>
  <si>
    <t>MAGJ450612</t>
  </si>
  <si>
    <t>PES-CAD-0453</t>
  </si>
  <si>
    <t>MAGM670425HQTRDR03</t>
  </si>
  <si>
    <t>C3002</t>
  </si>
  <si>
    <t>MARCOS MARTINEZ GODOY</t>
  </si>
  <si>
    <t>MAGM670425</t>
  </si>
  <si>
    <t>PES-CAD-0454</t>
  </si>
  <si>
    <t>MALS700627HQTRLC01</t>
  </si>
  <si>
    <t>C3003</t>
  </si>
  <si>
    <t>J SOCORRO MARTINEZ LEAL</t>
  </si>
  <si>
    <t>MALS700627</t>
  </si>
  <si>
    <t>PES-CAD-0455</t>
  </si>
  <si>
    <t>MAMA750528HQTRNN06</t>
  </si>
  <si>
    <t>ANASTACIO</t>
  </si>
  <si>
    <t>C3004</t>
  </si>
  <si>
    <t>ANASTACIO MARTINEZ MONTOYA</t>
  </si>
  <si>
    <t>MAMA750528</t>
  </si>
  <si>
    <t>PES-CAD-0456</t>
  </si>
  <si>
    <t>MAMR611026HQTRNG04</t>
  </si>
  <si>
    <t>ROGACIANO</t>
  </si>
  <si>
    <t>C3005</t>
  </si>
  <si>
    <t>ROGACIANO MARTINEZ MONTOYA</t>
  </si>
  <si>
    <t>MAMR611026</t>
  </si>
  <si>
    <t>PES-CAD-0457</t>
  </si>
  <si>
    <t>OESA500417HQTLLN08</t>
  </si>
  <si>
    <t>C3006</t>
  </si>
  <si>
    <t>ANICETO OLVERA SALINAS</t>
  </si>
  <si>
    <t>OESA500417</t>
  </si>
  <si>
    <t>PES-CAD-0458</t>
  </si>
  <si>
    <t>EOSM830319HQTLLG01</t>
  </si>
  <si>
    <t>JOSE MIGUEL</t>
  </si>
  <si>
    <t>C3007</t>
  </si>
  <si>
    <t>JOSE MIGUEL OLVERA SALINAS</t>
  </si>
  <si>
    <t>EOSM830319</t>
  </si>
  <si>
    <t>PES-CAD-0459</t>
  </si>
  <si>
    <t>OESS370118HQTLLM07</t>
  </si>
  <si>
    <t>C3008</t>
  </si>
  <si>
    <t>SIMON OLVERA SALINAS</t>
  </si>
  <si>
    <t>OESS370118</t>
  </si>
  <si>
    <t>PES-CAD-0460</t>
  </si>
  <si>
    <t>PEMD930521HQTRRV05</t>
  </si>
  <si>
    <t>C3009</t>
  </si>
  <si>
    <t>DAVID PEREZ MARTINEZ</t>
  </si>
  <si>
    <t>PEMD930521</t>
  </si>
  <si>
    <t>PES-CAD-0461</t>
  </si>
  <si>
    <t>PESS670310HMNRLL02</t>
  </si>
  <si>
    <t>SAUL FORIT</t>
  </si>
  <si>
    <t>C3010</t>
  </si>
  <si>
    <t>SAUL FORIT PEREZ SALINAS</t>
  </si>
  <si>
    <t>PESS670310</t>
  </si>
  <si>
    <t>PES-CAD-0462</t>
  </si>
  <si>
    <t>RAGA660724HGTMLN04</t>
  </si>
  <si>
    <t>C3011</t>
  </si>
  <si>
    <t>J ANTONIO RAMIREZ GIL</t>
  </si>
  <si>
    <t>RAGA660724</t>
  </si>
  <si>
    <t>PES-CAD-0463</t>
  </si>
  <si>
    <t>RESR700319HQTSLL05</t>
  </si>
  <si>
    <t>C3012</t>
  </si>
  <si>
    <t>JOSE RAUL RESENDIZ SALINAS</t>
  </si>
  <si>
    <t>RESR700319</t>
  </si>
  <si>
    <t>PES-CAD-0464</t>
  </si>
  <si>
    <t>RIMZ680427MQTVTT08</t>
  </si>
  <si>
    <t>MA ZITA</t>
  </si>
  <si>
    <t>C3013</t>
  </si>
  <si>
    <t>MA ZITA RIVAS MATA</t>
  </si>
  <si>
    <t>RIMZ680427</t>
  </si>
  <si>
    <t>PES-CAD-0465</t>
  </si>
  <si>
    <t>RISL340925HGTVLS04</t>
  </si>
  <si>
    <t>C3014</t>
  </si>
  <si>
    <t>J LUIS RIVAS SALINAS</t>
  </si>
  <si>
    <t>RISL340925</t>
  </si>
  <si>
    <t>PES-CAD-0466</t>
  </si>
  <si>
    <t>SAGC610716HQTLDR08</t>
  </si>
  <si>
    <t>C3015</t>
  </si>
  <si>
    <t>J CARMEN SALINAS GODOY</t>
  </si>
  <si>
    <t>SAGC610716</t>
  </si>
  <si>
    <t>PES-CAD-0467</t>
  </si>
  <si>
    <t>SAME681013HQTLRD16</t>
  </si>
  <si>
    <t>C3016</t>
  </si>
  <si>
    <t>EDUARDO SALINAS MARTINEZ</t>
  </si>
  <si>
    <t>SAME681013</t>
  </si>
  <si>
    <t>PES-CAD-0468</t>
  </si>
  <si>
    <t>SAMJ771129HQTLJV14</t>
  </si>
  <si>
    <t>C3017</t>
  </si>
  <si>
    <t>JUVENAL SALINAS MEJIA</t>
  </si>
  <si>
    <t>SAMJ771129</t>
  </si>
  <si>
    <t>PES-CAD-0469</t>
  </si>
  <si>
    <t>SAMG481216MQTLLD05</t>
  </si>
  <si>
    <t>C3018</t>
  </si>
  <si>
    <t>MA GUADALUPE SALINAS MOLINA</t>
  </si>
  <si>
    <t>SAMG481216</t>
  </si>
  <si>
    <t>PES-CAD-0470</t>
  </si>
  <si>
    <t>SARA500802HQTLSL05</t>
  </si>
  <si>
    <t>C3019</t>
  </si>
  <si>
    <t>ALFONSO SALINAS ROSALES</t>
  </si>
  <si>
    <t>SARA500802</t>
  </si>
  <si>
    <t>PES-CAD-0471</t>
  </si>
  <si>
    <t>SASA470715HQTLNN04</t>
  </si>
  <si>
    <t>C3020</t>
  </si>
  <si>
    <t>ANTIOCO SALINAS SANCHEZ</t>
  </si>
  <si>
    <t>SASA470715</t>
  </si>
  <si>
    <t>PES-CAD-0472</t>
  </si>
  <si>
    <t>SASE360222HQTLNM06</t>
  </si>
  <si>
    <t>C3021</t>
  </si>
  <si>
    <t>EMETERIO SALINAS SANCHEZ</t>
  </si>
  <si>
    <t>SASE360222</t>
  </si>
  <si>
    <t>PES-CAD-0473</t>
  </si>
  <si>
    <t>SASI340404MQTLNS19</t>
  </si>
  <si>
    <t>ISIDORA</t>
  </si>
  <si>
    <t>C3022</t>
  </si>
  <si>
    <t>ISIDORA SALINAS SANCHEZ</t>
  </si>
  <si>
    <t>SASI340404</t>
  </si>
  <si>
    <t>PES-CAD-0476</t>
  </si>
  <si>
    <t>BOHC420129HQTTRL01</t>
  </si>
  <si>
    <t>C3023</t>
  </si>
  <si>
    <t>CLAUDIO BOTELLO HERNANDEZ</t>
  </si>
  <si>
    <t>BOHC420129</t>
  </si>
  <si>
    <t>PES-CAD-0482</t>
  </si>
  <si>
    <t>HERL640513MQTRNZ00</t>
  </si>
  <si>
    <t>C3024</t>
  </si>
  <si>
    <t>MA DE LA LUZ HERNANDEZ RANGEL</t>
  </si>
  <si>
    <t>HERL640513</t>
  </si>
  <si>
    <t>PES-CAD-0483</t>
  </si>
  <si>
    <t>LIVD451204HQTNZR00</t>
  </si>
  <si>
    <t>DARIO</t>
  </si>
  <si>
    <t>C3025</t>
  </si>
  <si>
    <t>DARIO LINARES VAZQUEZ</t>
  </si>
  <si>
    <t>LIVD451204</t>
  </si>
  <si>
    <t>PES-CAD-0489</t>
  </si>
  <si>
    <t>MARE431013HQTTMD00</t>
  </si>
  <si>
    <t>C3026</t>
  </si>
  <si>
    <t>EDUARDO MATA RAMIREZ</t>
  </si>
  <si>
    <t>MARE431013</t>
  </si>
  <si>
    <t>PES-CAD-0502</t>
  </si>
  <si>
    <t>TEMR420307HQTLRY05</t>
  </si>
  <si>
    <t>TELLO</t>
  </si>
  <si>
    <t>C3027</t>
  </si>
  <si>
    <t>RAYMUNDO TELLO MARTINEZ</t>
  </si>
  <si>
    <t>TEMR420307</t>
  </si>
  <si>
    <t>PES-CAD-1828</t>
  </si>
  <si>
    <t>MORJ810114HQTNNS05</t>
  </si>
  <si>
    <t>C3028</t>
  </si>
  <si>
    <t>JOSE MONTES RANGEL</t>
  </si>
  <si>
    <t>MORJ810114</t>
  </si>
  <si>
    <t>PES-CAD-0477</t>
  </si>
  <si>
    <t>CAMP360310HQTSRB04</t>
  </si>
  <si>
    <t>C3029</t>
  </si>
  <si>
    <t>J PUEBLITO CASAS MORALES</t>
  </si>
  <si>
    <t>CAMP360310</t>
  </si>
  <si>
    <t>PES-CAD-0507</t>
  </si>
  <si>
    <t>REGN540802HQTCRT02</t>
  </si>
  <si>
    <t>J NATIVIDAD</t>
  </si>
  <si>
    <t>SAN ISIDRO LA VEGA</t>
  </si>
  <si>
    <t>C3030</t>
  </si>
  <si>
    <t>J NATIVIDAD RECENDIZ GARCIA</t>
  </si>
  <si>
    <t>REGN540802</t>
  </si>
  <si>
    <t>PES-CAD-0504</t>
  </si>
  <si>
    <t>AUGR330130MQTGRM02</t>
  </si>
  <si>
    <t>RAMONA</t>
  </si>
  <si>
    <t>C3031</t>
  </si>
  <si>
    <t>RAMONA AGUAS GARCIA</t>
  </si>
  <si>
    <t>AUGR330130</t>
  </si>
  <si>
    <t>PES-CAD-0505</t>
  </si>
  <si>
    <t>FASC440812MQTBNT00</t>
  </si>
  <si>
    <t>C3032</t>
  </si>
  <si>
    <t>CATALINA FABIAN SANCHEZ</t>
  </si>
  <si>
    <t>FASC440812</t>
  </si>
  <si>
    <t>AUJS420803HQTGML01</t>
  </si>
  <si>
    <t>C3033</t>
  </si>
  <si>
    <t>SALVADOR AGUILLON JIMENEZ</t>
  </si>
  <si>
    <t>AUJS420803</t>
  </si>
  <si>
    <t>GAGP350301MQTRRL07</t>
  </si>
  <si>
    <t>C3034</t>
  </si>
  <si>
    <t>PAULA GARCIA GUERRERO</t>
  </si>
  <si>
    <t>GAGP350301</t>
  </si>
  <si>
    <t>GAFD400721HQTRLN07</t>
  </si>
  <si>
    <t>C3035</t>
  </si>
  <si>
    <t>DANIEL GARCIA FLORES</t>
  </si>
  <si>
    <t>GAFD400721</t>
  </si>
  <si>
    <t>RERJ700906HQTSVS01</t>
  </si>
  <si>
    <t>C3036</t>
  </si>
  <si>
    <t>JOSE RESENDIZ RIVERA</t>
  </si>
  <si>
    <t>RERJ700906</t>
  </si>
  <si>
    <t>REAP480909HQTSGB01</t>
  </si>
  <si>
    <t>C3037</t>
  </si>
  <si>
    <t>PABLO RESENDIZ AGUILLON</t>
  </si>
  <si>
    <t>REAP480909</t>
  </si>
  <si>
    <t>RERJ460105HQTSSS02</t>
  </si>
  <si>
    <t>C3038</t>
  </si>
  <si>
    <t>JOSE JUAN RESENDIZ RESENDIZ</t>
  </si>
  <si>
    <t>RERJ460105</t>
  </si>
  <si>
    <t>REAA470408HQTSGL08</t>
  </si>
  <si>
    <t>C3039</t>
  </si>
  <si>
    <t>ALBERTO RESENDIZ AGUILLON</t>
  </si>
  <si>
    <t>REAA470408</t>
  </si>
  <si>
    <t>REGS730209HQTSRM09</t>
  </si>
  <si>
    <t>C3040</t>
  </si>
  <si>
    <t>SIMON RESENDIZ GUERRERO</t>
  </si>
  <si>
    <t>REGS730209</t>
  </si>
  <si>
    <t>PES-CAD-1866</t>
  </si>
  <si>
    <t>AUGG410421HQTGNR04</t>
  </si>
  <si>
    <t>IGNACIO ZARAGOZA NORTE</t>
  </si>
  <si>
    <t>C3041</t>
  </si>
  <si>
    <t>EDUARDO AGUILLON GONZALEZ</t>
  </si>
  <si>
    <t>AUGG410421</t>
  </si>
  <si>
    <t>PES-CAD-1867</t>
  </si>
  <si>
    <t>AUGM380926MQTGNR07</t>
  </si>
  <si>
    <t>MIGUEL HIDALGO ORIENTE</t>
  </si>
  <si>
    <t>C3042</t>
  </si>
  <si>
    <t>MARIA AGUILLON GONZALEZ</t>
  </si>
  <si>
    <t>AUGM380926</t>
  </si>
  <si>
    <t>PES-CAD-1868</t>
  </si>
  <si>
    <t>AUMJ321222HQTGRR05</t>
  </si>
  <si>
    <t>ADOLFO LOPEZ MATEOS</t>
  </si>
  <si>
    <t>C3043</t>
  </si>
  <si>
    <t>JERONIMO AGUILLON MARTINEZ</t>
  </si>
  <si>
    <t>AUMJ321222</t>
  </si>
  <si>
    <t>PES-CAD-1869</t>
  </si>
  <si>
    <t>AASC690724MQTMNR01</t>
  </si>
  <si>
    <t>CORREGIDORA ORIENTE</t>
  </si>
  <si>
    <t>C3044</t>
  </si>
  <si>
    <t>CRISTINA AMADOR SANCHEZ</t>
  </si>
  <si>
    <t>AASC690724</t>
  </si>
  <si>
    <t>PES-CAD-1870</t>
  </si>
  <si>
    <t>LEGC380208MQTNRN07</t>
  </si>
  <si>
    <t>COINTA</t>
  </si>
  <si>
    <t>EMILIANO ZAPATA SUR</t>
  </si>
  <si>
    <t>C3045</t>
  </si>
  <si>
    <t>COINTA LEON GARCIA</t>
  </si>
  <si>
    <t>LEGC380208</t>
  </si>
  <si>
    <t>PES-CAD-1871</t>
  </si>
  <si>
    <t>LEAM370902HQTNGX08</t>
  </si>
  <si>
    <t>C3046</t>
  </si>
  <si>
    <t>MAXIMILIANO LEON AGUILAR</t>
  </si>
  <si>
    <t>LEAM370902</t>
  </si>
  <si>
    <t>PES-CAD-1873</t>
  </si>
  <si>
    <t>LIJE560503HQTNMV08</t>
  </si>
  <si>
    <t>EVENCIO</t>
  </si>
  <si>
    <t>C3047</t>
  </si>
  <si>
    <t>EVENCIO LINARES JIMENEZ</t>
  </si>
  <si>
    <t>LIJE560503</t>
  </si>
  <si>
    <t>PES-CAD-1874</t>
  </si>
  <si>
    <t>NILS580211HQTTNV01</t>
  </si>
  <si>
    <t>C3048</t>
  </si>
  <si>
    <t>SEVERIANO NIETO LEON</t>
  </si>
  <si>
    <t>NILS580211</t>
  </si>
  <si>
    <t>PES-CAD-1875</t>
  </si>
  <si>
    <t>RICE440312MQTNMS04</t>
  </si>
  <si>
    <t>ESPERANZA EUFEMIA</t>
  </si>
  <si>
    <t>C3049</t>
  </si>
  <si>
    <t>ESPERANZA EUFEMIA RINCON CAMACHO</t>
  </si>
  <si>
    <t>RICE440312</t>
  </si>
  <si>
    <t>PES-CAD-1876</t>
  </si>
  <si>
    <t>SARF690406HQTNSL07</t>
  </si>
  <si>
    <t>C3050</t>
  </si>
  <si>
    <t>FELIPE SANCHEZ RESENDIZ</t>
  </si>
  <si>
    <t>SARF690406</t>
  </si>
  <si>
    <t>PES-CAD-1877</t>
  </si>
  <si>
    <t>GOXE411002MQTNXS01</t>
  </si>
  <si>
    <t>EUSTOLIA</t>
  </si>
  <si>
    <t>XXX</t>
  </si>
  <si>
    <t>C3051</t>
  </si>
  <si>
    <t>EUSTOLIA XXX GONZALEZ</t>
  </si>
  <si>
    <t>GOXE411002</t>
  </si>
  <si>
    <t>PES-CAD-1891</t>
  </si>
  <si>
    <t>LING460809HQTNTD06</t>
  </si>
  <si>
    <t>JOSE MARIA MORELOS NORTE</t>
  </si>
  <si>
    <t>C3052</t>
  </si>
  <si>
    <t>J GUADALUPE LINARES NIETO</t>
  </si>
  <si>
    <t>LING460809</t>
  </si>
  <si>
    <t>PES-CAD-0506</t>
  </si>
  <si>
    <t>LINE400922MQTNTN06</t>
  </si>
  <si>
    <t>ENEDINA</t>
  </si>
  <si>
    <t>LINAREZ</t>
  </si>
  <si>
    <t>C3053</t>
  </si>
  <si>
    <t>ENEDINA LINAREZ NIETO</t>
  </si>
  <si>
    <t>LINE400922</t>
  </si>
  <si>
    <t>PES-CAD-0509</t>
  </si>
  <si>
    <t>SAGM391006HQTNLR09</t>
  </si>
  <si>
    <t>C3054</t>
  </si>
  <si>
    <t>MARTIN SANCHEZ GALLEGOS</t>
  </si>
  <si>
    <t>SAGM391006</t>
  </si>
  <si>
    <t>PES-CAD-3179</t>
  </si>
  <si>
    <t>SAGP590124MQTNNZ08</t>
  </si>
  <si>
    <t>MA PAZ</t>
  </si>
  <si>
    <t>SAN CRISTOBAL</t>
  </si>
  <si>
    <t>EJIDO MINERAL DE SAN JOAQUIN</t>
  </si>
  <si>
    <t>MINERAL DE SAN JOAQUIN</t>
  </si>
  <si>
    <t>C3055</t>
  </si>
  <si>
    <t>MA PAZ SANCHEZ GONZALEZ</t>
  </si>
  <si>
    <t>SAGP590124</t>
  </si>
  <si>
    <t>PES-CAD-3180</t>
  </si>
  <si>
    <t>SAMS620914HQTNRR00</t>
  </si>
  <si>
    <t>C3056</t>
  </si>
  <si>
    <t>SERGIO SANCHEZ MARTINEZ</t>
  </si>
  <si>
    <t>SAMS620914</t>
  </si>
  <si>
    <t>AERJ730214MQTRSN04</t>
  </si>
  <si>
    <t>EL DECONI</t>
  </si>
  <si>
    <t>C3057</t>
  </si>
  <si>
    <t>MA JUANA ARTEAGA RESENDIZ</t>
  </si>
  <si>
    <t>AERJ730214</t>
  </si>
  <si>
    <t>GAHC470403MQTRRR01</t>
  </si>
  <si>
    <t>C3058</t>
  </si>
  <si>
    <t>M CARMEN GARCIA HERNANDEZ</t>
  </si>
  <si>
    <t>GAHC470403</t>
  </si>
  <si>
    <t>HEAA470521HQTRRN09</t>
  </si>
  <si>
    <t>C3059</t>
  </si>
  <si>
    <t>ANTONIO HERNANDEZ ARTEAGA</t>
  </si>
  <si>
    <t>HEAA470521</t>
  </si>
  <si>
    <t>NIHI500515HQTTRS04</t>
  </si>
  <si>
    <t>C3060</t>
  </si>
  <si>
    <t>ISIDRO NIETO HERNANDEZ</t>
  </si>
  <si>
    <t>NIHI500515</t>
  </si>
  <si>
    <t>PES-CAD-3152</t>
  </si>
  <si>
    <t>RAHJ510412HQTMRL04</t>
  </si>
  <si>
    <t>C3061</t>
  </si>
  <si>
    <t>JULIO RAMIREZ HERNANDEZ</t>
  </si>
  <si>
    <t>RAHJ510412</t>
  </si>
  <si>
    <t>BASH700422MQTRNN07</t>
  </si>
  <si>
    <t>C3062</t>
  </si>
  <si>
    <t>HONORINA BARRON SANCHEZ</t>
  </si>
  <si>
    <t>BASH700422</t>
  </si>
  <si>
    <t>GUUT500519HQTRGR00</t>
  </si>
  <si>
    <t>J TEREZO</t>
  </si>
  <si>
    <t>C3063</t>
  </si>
  <si>
    <t>J TEREZO GUERRERO UGALDE</t>
  </si>
  <si>
    <t>GUUT500519</t>
  </si>
  <si>
    <t>GUUF590720HQTRGR07</t>
  </si>
  <si>
    <t>C3064</t>
  </si>
  <si>
    <t>FRANCISCO GUERRERO UGALDE</t>
  </si>
  <si>
    <t>GUUF590720</t>
  </si>
  <si>
    <t>MAHM660831MQTTNR02</t>
  </si>
  <si>
    <t>HINOJOSA</t>
  </si>
  <si>
    <t>C3065</t>
  </si>
  <si>
    <t>MARGARITA MATA HINOJOSA</t>
  </si>
  <si>
    <t>MAHM660831</t>
  </si>
  <si>
    <t>MABS980322HQTTRR01</t>
  </si>
  <si>
    <t>C3066</t>
  </si>
  <si>
    <t>SERGIO MATA BARRON</t>
  </si>
  <si>
    <t>MABS980322</t>
  </si>
  <si>
    <t>MAGC740103MQTTRR09</t>
  </si>
  <si>
    <t>C3067</t>
  </si>
  <si>
    <t>MA CARMEN MATA GUERRERO</t>
  </si>
  <si>
    <t>MAGC740103</t>
  </si>
  <si>
    <t>MAGP700705HQTTRS04</t>
  </si>
  <si>
    <t>C3068</t>
  </si>
  <si>
    <t>PASCUAL MATA GUERRERO</t>
  </si>
  <si>
    <t>MAGP700705</t>
  </si>
  <si>
    <t>M0HP490208MQTRNT03</t>
  </si>
  <si>
    <t>MA PETRA</t>
  </si>
  <si>
    <t>C3069</t>
  </si>
  <si>
    <t>MA PETRA MORAN HINOJOSA</t>
  </si>
  <si>
    <t>M0HP490208</t>
  </si>
  <si>
    <t>TECA900322MQTRRL03</t>
  </si>
  <si>
    <t>CORIA</t>
  </si>
  <si>
    <t>C3070</t>
  </si>
  <si>
    <t>ALICIA TREJO CORIA</t>
  </si>
  <si>
    <t>TECA900322</t>
  </si>
  <si>
    <t>YALV680226HQTXPC05</t>
  </si>
  <si>
    <t>C3071</t>
  </si>
  <si>
    <t>VICTOR YAÑEZ LOPEZ</t>
  </si>
  <si>
    <t>YALV680226</t>
  </si>
  <si>
    <t>PES-CAD-3153</t>
  </si>
  <si>
    <t>LUSB910104HQTGGN02</t>
  </si>
  <si>
    <t>SEGURA</t>
  </si>
  <si>
    <t>C3072</t>
  </si>
  <si>
    <t>BENITO LUGO SEGURA</t>
  </si>
  <si>
    <t>LUSB910104</t>
  </si>
  <si>
    <t>PES-CAD-3154</t>
  </si>
  <si>
    <t>MABJ940128MQTTRS16</t>
  </si>
  <si>
    <t>MARIA DE JESUS</t>
  </si>
  <si>
    <t>C3073</t>
  </si>
  <si>
    <t>MARIA DE JESUS MATA BARRON</t>
  </si>
  <si>
    <t>MABJ940128</t>
  </si>
  <si>
    <t>PES-CAD-3155</t>
  </si>
  <si>
    <t>PESO880326MQTRLL18</t>
  </si>
  <si>
    <t>OLIVA TERESA</t>
  </si>
  <si>
    <t>SALDIVAR</t>
  </si>
  <si>
    <t>C3074</t>
  </si>
  <si>
    <t>OLIVA TERESA PEREZ SALDIVAR</t>
  </si>
  <si>
    <t>PESO880326</t>
  </si>
  <si>
    <t>PES-CAD-3156</t>
  </si>
  <si>
    <t>SAVM800608MQTNLR08</t>
  </si>
  <si>
    <t>MARIANA</t>
  </si>
  <si>
    <t>C3075</t>
  </si>
  <si>
    <t>MARIANA SANCHEZ VELAZQUEZ</t>
  </si>
  <si>
    <t>SAVM800608</t>
  </si>
  <si>
    <t>PES-CAD-3157</t>
  </si>
  <si>
    <t>CARA891221MQTHMN07</t>
  </si>
  <si>
    <t>C3076</t>
  </si>
  <si>
    <t>ANTONIA CHAVEZ RAMIREZ</t>
  </si>
  <si>
    <t>CARA891221</t>
  </si>
  <si>
    <t>PES-CAD-3159</t>
  </si>
  <si>
    <t>GUCP861016MQTRHL01</t>
  </si>
  <si>
    <t>C3077</t>
  </si>
  <si>
    <t>PAULINA GUERRERO CHAVEZ</t>
  </si>
  <si>
    <t>GUCP861016</t>
  </si>
  <si>
    <t>PES-CAD-3161</t>
  </si>
  <si>
    <t>MASE820604MQTRGM05</t>
  </si>
  <si>
    <t>C3078</t>
  </si>
  <si>
    <t>EMMA MARTINEZ SEGURA</t>
  </si>
  <si>
    <t>MASE820604</t>
  </si>
  <si>
    <t>PES-CAD-3162</t>
  </si>
  <si>
    <t>TEGA810828MQTRRD05</t>
  </si>
  <si>
    <t>C3079</t>
  </si>
  <si>
    <t>ADELINA TREJO GARCIA</t>
  </si>
  <si>
    <t>TEGA810828</t>
  </si>
  <si>
    <t>GACA910826HQTRRR02</t>
  </si>
  <si>
    <t>CEFERINO</t>
  </si>
  <si>
    <t>LLANOS DE SANTA CLARA</t>
  </si>
  <si>
    <t>C3080</t>
  </si>
  <si>
    <t>CEFERINO GARCIA CRUZ</t>
  </si>
  <si>
    <t>GACA910826</t>
  </si>
  <si>
    <t>MATT880120MTSRBT09</t>
  </si>
  <si>
    <t>TATIANA</t>
  </si>
  <si>
    <t>TAVERA</t>
  </si>
  <si>
    <t>C3081</t>
  </si>
  <si>
    <t>TATIANA MARTINEZ TAVERA</t>
  </si>
  <si>
    <t>MATT880120</t>
  </si>
  <si>
    <t>MOAR840427HQTNNF01</t>
  </si>
  <si>
    <t>RUFINO</t>
  </si>
  <si>
    <t>ANGLES</t>
  </si>
  <si>
    <t>C3082</t>
  </si>
  <si>
    <t>RUFINO MONROY ANGLES</t>
  </si>
  <si>
    <t>MOAR840427</t>
  </si>
  <si>
    <t>MOSF440510HQTNGR09</t>
  </si>
  <si>
    <t>C3083</t>
  </si>
  <si>
    <t>FRANCISCO MONROY SEGURA</t>
  </si>
  <si>
    <t>MOSF440510</t>
  </si>
  <si>
    <t>RECI430715HQTSHG03</t>
  </si>
  <si>
    <t>C3084</t>
  </si>
  <si>
    <t>IGNACIO RESENDIZ CHAVEZ</t>
  </si>
  <si>
    <t>RECI430715</t>
  </si>
  <si>
    <t>TAVF921201HQTVGL06</t>
  </si>
  <si>
    <t>C3085</t>
  </si>
  <si>
    <t>FILIMON TAVERA VEGA</t>
  </si>
  <si>
    <t>TAVF921201</t>
  </si>
  <si>
    <t>TXTA790204HCLRRN02</t>
  </si>
  <si>
    <t>C3086</t>
  </si>
  <si>
    <t>ANDRES TREJO TREJO</t>
  </si>
  <si>
    <t>TXTA790204</t>
  </si>
  <si>
    <t>VESD610724HQTGNN19</t>
  </si>
  <si>
    <t>C3087</t>
  </si>
  <si>
    <t>DONATO VEGA SANCHEZ</t>
  </si>
  <si>
    <t>VESD610724</t>
  </si>
  <si>
    <t>VESA590401HQTGNL02</t>
  </si>
  <si>
    <t>JOSE ALBINO</t>
  </si>
  <si>
    <t>C3088</t>
  </si>
  <si>
    <t>JOSE ALBINO VEGA SANCHEZ</t>
  </si>
  <si>
    <t>VESA590401</t>
  </si>
  <si>
    <t>PES-CAD-3163</t>
  </si>
  <si>
    <t>RAMA790828HQTMXG00</t>
  </si>
  <si>
    <t>LLANOS SANTA CLARA</t>
  </si>
  <si>
    <t>C3089</t>
  </si>
  <si>
    <t>AGUSTIN RAMIREZ MUÑOZ</t>
  </si>
  <si>
    <t>RAMA790828</t>
  </si>
  <si>
    <t>PES-CAD-3164</t>
  </si>
  <si>
    <t>REGS831112MQTSTS08</t>
  </si>
  <si>
    <t>C3090</t>
  </si>
  <si>
    <t>SUSANA RESENDIZ GUTIERREZ</t>
  </si>
  <si>
    <t>REGS831112</t>
  </si>
  <si>
    <t>PES-CAD-3165</t>
  </si>
  <si>
    <t>TAPA661121HQTVLL08</t>
  </si>
  <si>
    <t>PALACIOS</t>
  </si>
  <si>
    <t>C3091</t>
  </si>
  <si>
    <t>ALBERTO TAVERA PALACIOS</t>
  </si>
  <si>
    <t>TAPA661121</t>
  </si>
  <si>
    <t>PES-CAD-3166</t>
  </si>
  <si>
    <t>TAVJ840327MQTVGN05</t>
  </si>
  <si>
    <t>C3092</t>
  </si>
  <si>
    <t>JUANA TAVERA VEGA</t>
  </si>
  <si>
    <t>TAVJ840327</t>
  </si>
  <si>
    <t>PES-CAD-3167</t>
  </si>
  <si>
    <t>VESJ840906HQTGGR07</t>
  </si>
  <si>
    <t>C3093</t>
  </si>
  <si>
    <t>JERONIMO VEGA SEGURA</t>
  </si>
  <si>
    <t>VESJ840906</t>
  </si>
  <si>
    <t>PES-CAD-3168</t>
  </si>
  <si>
    <t>VETH630913MQTGRR01</t>
  </si>
  <si>
    <t>C3094</t>
  </si>
  <si>
    <t>HERMELINDA VEGA TREJO</t>
  </si>
  <si>
    <t>VETH630913</t>
  </si>
  <si>
    <t>PES-CAD-3169</t>
  </si>
  <si>
    <t>VETG950110HQTGRN08</t>
  </si>
  <si>
    <t>C3095</t>
  </si>
  <si>
    <t>GONZALO VEGA TREJO</t>
  </si>
  <si>
    <t>VETG950110</t>
  </si>
  <si>
    <t>GOMA620730HQTNQB07</t>
  </si>
  <si>
    <t>J ABEL LUCINO</t>
  </si>
  <si>
    <t>MINERAL SANTO ENTIERRO</t>
  </si>
  <si>
    <t>C3096</t>
  </si>
  <si>
    <t>J ABEL LUCINO GONZALEZ MAQUEDA</t>
  </si>
  <si>
    <t>GOMA620730</t>
  </si>
  <si>
    <t>SECA700705HQTGLN00</t>
  </si>
  <si>
    <t>CALLEJAS</t>
  </si>
  <si>
    <t>PURTO DE LA GARITA</t>
  </si>
  <si>
    <t>PUERTO DE LA GARITA</t>
  </si>
  <si>
    <t>C3097</t>
  </si>
  <si>
    <t>ANTONIO SEGURA CALLEJAS</t>
  </si>
  <si>
    <t>SECA700705</t>
  </si>
  <si>
    <t>SERP950128HQTGSD08</t>
  </si>
  <si>
    <t>C3098</t>
  </si>
  <si>
    <t>PEDRO SEGURA RESENDIZ</t>
  </si>
  <si>
    <t>SERP950128</t>
  </si>
  <si>
    <t>SECF680311HQTGLR00</t>
  </si>
  <si>
    <t>C3099</t>
  </si>
  <si>
    <t>FRANCISCO SEGURA CALLEJAS</t>
  </si>
  <si>
    <t>SECF680311</t>
  </si>
  <si>
    <t>PES-CAD-3171</t>
  </si>
  <si>
    <t>CESJ620328HQTRGN04</t>
  </si>
  <si>
    <t>C3100</t>
  </si>
  <si>
    <t>JOSE JUAN CERVANTES BARRON</t>
  </si>
  <si>
    <t>CESJ620328</t>
  </si>
  <si>
    <t>PES-CAD-3172</t>
  </si>
  <si>
    <t>LURB770702HQTGMR01</t>
  </si>
  <si>
    <t>C3101</t>
  </si>
  <si>
    <t>BERNARDINO LUGO RAMIREZ</t>
  </si>
  <si>
    <t>LURB770702</t>
  </si>
  <si>
    <t>PES-CAD-3173</t>
  </si>
  <si>
    <t>SERM670926HQTGMN02</t>
  </si>
  <si>
    <t>C3102</t>
  </si>
  <si>
    <t>MANUEL SEGURA RAMIREZ</t>
  </si>
  <si>
    <t>SERM670926</t>
  </si>
  <si>
    <t>PES-CAD-1840</t>
  </si>
  <si>
    <t>GOMA480815HQTNNR06</t>
  </si>
  <si>
    <t>C3103</t>
  </si>
  <si>
    <t>ARNULFO GONZALEZ MENDOZA</t>
  </si>
  <si>
    <t>GOMA480815</t>
  </si>
  <si>
    <t>TAGT640217MQTVND07</t>
  </si>
  <si>
    <t>C3104</t>
  </si>
  <si>
    <t>MA TEODULA TAVERA GONZALEZ</t>
  </si>
  <si>
    <t>TAGT640217</t>
  </si>
  <si>
    <t>PES-CAD-3170</t>
  </si>
  <si>
    <t>CAOR631024HQTSRF06</t>
  </si>
  <si>
    <t>C3105</t>
  </si>
  <si>
    <t>J RAFAEL CASAS ORTIZ</t>
  </si>
  <si>
    <t>CAOR631024</t>
  </si>
  <si>
    <t>CAGJ420214HQTSDR07</t>
  </si>
  <si>
    <t>C3106</t>
  </si>
  <si>
    <t>JORGE CASAS GUDIÑO</t>
  </si>
  <si>
    <t>CAGJ420214</t>
  </si>
  <si>
    <t>LERV580719MQTDSC02</t>
  </si>
  <si>
    <t>M VICENTA</t>
  </si>
  <si>
    <t>C3107</t>
  </si>
  <si>
    <t>M VICENTA LEDESMA RESENDIZ</t>
  </si>
  <si>
    <t>LERV580719</t>
  </si>
  <si>
    <t>BAHM380326HQTRRN01</t>
  </si>
  <si>
    <t>C3108</t>
  </si>
  <si>
    <t>MANUEL BARRERA HERRERA</t>
  </si>
  <si>
    <t>BAHM380326</t>
  </si>
  <si>
    <t>BEMF631114HQTNRB00</t>
  </si>
  <si>
    <t>C3109</t>
  </si>
  <si>
    <t>FABIAN BENITEZ MARTINEZ</t>
  </si>
  <si>
    <t>BEMF631114</t>
  </si>
  <si>
    <t>GOMD360402MQTNNL03</t>
  </si>
  <si>
    <t>C3110</t>
  </si>
  <si>
    <t>MARIA DOLORES GONZALEZ MENDOZA</t>
  </si>
  <si>
    <t>GOMD360402</t>
  </si>
  <si>
    <t>LEBA550215HQTDTN07</t>
  </si>
  <si>
    <t>C3111</t>
  </si>
  <si>
    <t>ANDRES LEDESMA BAUTISTA</t>
  </si>
  <si>
    <t>LEBA550215</t>
  </si>
  <si>
    <t>LEAR530906MQTDLS01</t>
  </si>
  <si>
    <t>C3112</t>
  </si>
  <si>
    <t>MA ROSA LEDESMA ALVARADO</t>
  </si>
  <si>
    <t>LEAR530906</t>
  </si>
  <si>
    <t>LEFL411114HQTDNR05</t>
  </si>
  <si>
    <t>C3113</t>
  </si>
  <si>
    <t>LAURENCIO LEDESMA FUENTES</t>
  </si>
  <si>
    <t>LEFL411114</t>
  </si>
  <si>
    <t>MAGA550123HQTRNL05</t>
  </si>
  <si>
    <t>C3114</t>
  </si>
  <si>
    <t>ALVARO MARTINEZ GONZALEZ</t>
  </si>
  <si>
    <t>MAGA550123</t>
  </si>
  <si>
    <t>MACB480729MQTRMT06</t>
  </si>
  <si>
    <t>M BEATRIZ</t>
  </si>
  <si>
    <t>C3115</t>
  </si>
  <si>
    <t>M BEATRIZ MARTINEZ CAMACHO</t>
  </si>
  <si>
    <t>MACB480729</t>
  </si>
  <si>
    <t>OOMH641020HQTRRN04</t>
  </si>
  <si>
    <t>J JUAN ANDRES</t>
  </si>
  <si>
    <t>C3116</t>
  </si>
  <si>
    <t>J JUAN ANDRES OROZCO MARTINEZ</t>
  </si>
  <si>
    <t>OOMH641020</t>
  </si>
  <si>
    <t>ROGR690625HQTBND02</t>
  </si>
  <si>
    <t>ROBLES</t>
  </si>
  <si>
    <t>C3117</t>
  </si>
  <si>
    <t>REDENTOR ROBLES GONZALEZ</t>
  </si>
  <si>
    <t>ROGR690625</t>
  </si>
  <si>
    <t>SAMA620818HQTNNN13</t>
  </si>
  <si>
    <t>C3118</t>
  </si>
  <si>
    <t>J ANTONIO SANCHEZ MONRROY</t>
  </si>
  <si>
    <t>SAMA620818</t>
  </si>
  <si>
    <t>PES-CAD-3174</t>
  </si>
  <si>
    <t>AUHC651023MQTGRL03</t>
  </si>
  <si>
    <t>CLEOTILDE</t>
  </si>
  <si>
    <t>C3119</t>
  </si>
  <si>
    <t>CLEOTILDE AGUILAR HERNANDEZ</t>
  </si>
  <si>
    <t>AUHC651023</t>
  </si>
  <si>
    <t>PES-CAD-3175</t>
  </si>
  <si>
    <t>LUPO640501HQTGRR03</t>
  </si>
  <si>
    <t>ORENCIO</t>
  </si>
  <si>
    <t>C3120</t>
  </si>
  <si>
    <t>ORENCIO LUGO PEREZ</t>
  </si>
  <si>
    <t>LUPO640501</t>
  </si>
  <si>
    <t>PES-CAD-3176</t>
  </si>
  <si>
    <t>MAHF510526HQTRRL05</t>
  </si>
  <si>
    <t>C3121</t>
  </si>
  <si>
    <t>FELIPE MARTINEZ HERNANDEZ</t>
  </si>
  <si>
    <t>MAHF510526</t>
  </si>
  <si>
    <t>PES-CAD-3177</t>
  </si>
  <si>
    <t>MAHS560822HQTRRL03</t>
  </si>
  <si>
    <t>C3122</t>
  </si>
  <si>
    <t>SILVERIO MARTINEZ SANCHEZ</t>
  </si>
  <si>
    <t>MAHS560822</t>
  </si>
  <si>
    <t>PES-CAD-3178</t>
  </si>
  <si>
    <t>MOMF840402HQTNRR00</t>
  </si>
  <si>
    <t>C3123</t>
  </si>
  <si>
    <t>FRANCISCO MONROY MARTINEZ</t>
  </si>
  <si>
    <t>MOMF840402</t>
  </si>
  <si>
    <t>PES-CAD-3181</t>
  </si>
  <si>
    <t>SAGM530114MQTNNC08</t>
  </si>
  <si>
    <t>MACRINA</t>
  </si>
  <si>
    <t>C3124</t>
  </si>
  <si>
    <t>MACRINA SANCHEZ GONZALEZ</t>
  </si>
  <si>
    <t>SAGM530114</t>
  </si>
  <si>
    <t>PES-CAD-3182</t>
  </si>
  <si>
    <t>SAPJ840510HQTNRS09</t>
  </si>
  <si>
    <t>C3125</t>
  </si>
  <si>
    <t>JESUS SANCHEZ PEREZ</t>
  </si>
  <si>
    <t>SAPJ840510</t>
  </si>
  <si>
    <t>PES-CAD-3183</t>
  </si>
  <si>
    <t>TAGI550617HQTVNS06</t>
  </si>
  <si>
    <t>C3126</t>
  </si>
  <si>
    <t>ISMAEL TAVERA GONZALEZ</t>
  </si>
  <si>
    <t>TAGI550617</t>
  </si>
  <si>
    <t>PES-CAD-3184</t>
  </si>
  <si>
    <t>YAMS821103MQTXTL07</t>
  </si>
  <si>
    <t>VALENTIN</t>
  </si>
  <si>
    <t>C3127</t>
  </si>
  <si>
    <t>VALENTIN YAÑEZ MARTINEZ</t>
  </si>
  <si>
    <t>YAMS821103</t>
  </si>
  <si>
    <t>PES-CAD-3185</t>
  </si>
  <si>
    <t>CANJ580219HQTMTV03</t>
  </si>
  <si>
    <t>J JUVENAL</t>
  </si>
  <si>
    <t>SAN FRANCISCO GATOS</t>
  </si>
  <si>
    <t>C3128</t>
  </si>
  <si>
    <t>J JUVENAL CAMACHO NIETO</t>
  </si>
  <si>
    <t>CANJ580219</t>
  </si>
  <si>
    <t>PES-CAD-3187</t>
  </si>
  <si>
    <t>GORV640113MQTNSR05</t>
  </si>
  <si>
    <t>MA VERONICA</t>
  </si>
  <si>
    <t>C3129</t>
  </si>
  <si>
    <t>MA VERONICA GONZALEZ RESENDIZ</t>
  </si>
  <si>
    <t>GORV640113</t>
  </si>
  <si>
    <t>PES-CAD-3188</t>
  </si>
  <si>
    <t>PEGT460213MQTRRR04</t>
  </si>
  <si>
    <t>C3130</t>
  </si>
  <si>
    <t>MARIA TRINIDAD PEREZ GARCIA</t>
  </si>
  <si>
    <t>PEGT460213</t>
  </si>
  <si>
    <t>PES-CAD-3189</t>
  </si>
  <si>
    <t>PENM860123MQTRTR09</t>
  </si>
  <si>
    <t>MARIA MAURA</t>
  </si>
  <si>
    <t>C3131</t>
  </si>
  <si>
    <t>MARIA MAURA PEREZ NIETO</t>
  </si>
  <si>
    <t>PENM860123</t>
  </si>
  <si>
    <t>AUVS690627HQTGGN08</t>
  </si>
  <si>
    <t>SANZON</t>
  </si>
  <si>
    <t>C3132</t>
  </si>
  <si>
    <t>SANZON AGUILAR VEGA</t>
  </si>
  <si>
    <t>AUVS690627</t>
  </si>
  <si>
    <t>CXCA530501HQTMRP06</t>
  </si>
  <si>
    <t>C3133</t>
  </si>
  <si>
    <t>J APOLINAR CAMACHO CARBAJAL</t>
  </si>
  <si>
    <t>CXCA530501</t>
  </si>
  <si>
    <t>CACP500314HQTMRD07</t>
  </si>
  <si>
    <t>C3134</t>
  </si>
  <si>
    <t>PEDRO CAMACHO CARBAJAL</t>
  </si>
  <si>
    <t>CACP500314</t>
  </si>
  <si>
    <t>GAAE651108MQTRGN00</t>
  </si>
  <si>
    <t>C3135</t>
  </si>
  <si>
    <t>ENEDINA GARCIA AGUILAR</t>
  </si>
  <si>
    <t>GAAE651108</t>
  </si>
  <si>
    <t>GAAJ590319MQTRGS00</t>
  </si>
  <si>
    <t>M JOSEFINA</t>
  </si>
  <si>
    <t>C3136</t>
  </si>
  <si>
    <t>M JOSEFINA GARCIA AGUILAR</t>
  </si>
  <si>
    <t>GAAJ590319</t>
  </si>
  <si>
    <t>GOVA651215HQTNGR09</t>
  </si>
  <si>
    <t>J ARTURO</t>
  </si>
  <si>
    <t>C3137</t>
  </si>
  <si>
    <t>J ARTURO GONZALEZ VEGA</t>
  </si>
  <si>
    <t>GOVA651215</t>
  </si>
  <si>
    <t>GORS731127MQTNSN01</t>
  </si>
  <si>
    <t>C3138</t>
  </si>
  <si>
    <t>CANDIDA GONZALEZ RESENDIZ</t>
  </si>
  <si>
    <t>GORS731127</t>
  </si>
  <si>
    <t>GORC620311HQTNSN10</t>
  </si>
  <si>
    <t>C3139</t>
  </si>
  <si>
    <t>J CONSTANTINO GUERRERO RESENDIZ</t>
  </si>
  <si>
    <t>GORC620311</t>
  </si>
  <si>
    <t>GUGJ540215MQTZNV02</t>
  </si>
  <si>
    <t>C3140</t>
  </si>
  <si>
    <t>JOVITA GUZMAN GONZALEZ</t>
  </si>
  <si>
    <t>GUGJ540215</t>
  </si>
  <si>
    <t>NIPM470310MQTTRC01</t>
  </si>
  <si>
    <t>MACARIA</t>
  </si>
  <si>
    <t>C3141</t>
  </si>
  <si>
    <t>MACARIA NIETO PEREZ</t>
  </si>
  <si>
    <t>NIPM470310</t>
  </si>
  <si>
    <t>PEGD620520MQTRNM05</t>
  </si>
  <si>
    <t>DOMITILIA</t>
  </si>
  <si>
    <t>C3142</t>
  </si>
  <si>
    <t>DOMITILIA PEREZ GONZALEZ</t>
  </si>
  <si>
    <t>PEGD620520</t>
  </si>
  <si>
    <t>PEGB560119HQTRRR02</t>
  </si>
  <si>
    <t>C3143</t>
  </si>
  <si>
    <t>BERNARDO PEREZ GARCIA</t>
  </si>
  <si>
    <t>PEGB560119</t>
  </si>
  <si>
    <t>PEAE751020MQTRGD01</t>
  </si>
  <si>
    <t>MARIA EDUVIGES</t>
  </si>
  <si>
    <t>C3144</t>
  </si>
  <si>
    <t>MARIA EDUVIGES PEREZ AGUILAR</t>
  </si>
  <si>
    <t>PEAE751020</t>
  </si>
  <si>
    <t>PEGH590320HQTRRP08</t>
  </si>
  <si>
    <t>J HIPOLITO</t>
  </si>
  <si>
    <t>C3145</t>
  </si>
  <si>
    <t>J HIPOLITO PEREZ GARCIA</t>
  </si>
  <si>
    <t>PEGH590320</t>
  </si>
  <si>
    <t>PEVF690317HQTRGD02</t>
  </si>
  <si>
    <t>C3146</t>
  </si>
  <si>
    <t>FIDEL PEREZ VEGA</t>
  </si>
  <si>
    <t>PEVF690317</t>
  </si>
  <si>
    <t>PEPJ700417HQTRRS04</t>
  </si>
  <si>
    <t>C3147</t>
  </si>
  <si>
    <t>JOSE PEREZ PEREZ</t>
  </si>
  <si>
    <t>PEPJ700417</t>
  </si>
  <si>
    <t>PEJP590923HQTRND09</t>
  </si>
  <si>
    <t>J PEDRO</t>
  </si>
  <si>
    <t>C3148</t>
  </si>
  <si>
    <t>J PEDRO PEREZ GONZALEZ</t>
  </si>
  <si>
    <t>PEJP590923</t>
  </si>
  <si>
    <t>PENC710227MQTRTR01</t>
  </si>
  <si>
    <t>C3149</t>
  </si>
  <si>
    <t>CRISTINA PEREZ NIETO</t>
  </si>
  <si>
    <t>PENC710227</t>
  </si>
  <si>
    <t>PEGL530501HQTRRS06</t>
  </si>
  <si>
    <t>C3150</t>
  </si>
  <si>
    <t>LUIS PEREZ GARCIA</t>
  </si>
  <si>
    <t>PEGL530501</t>
  </si>
  <si>
    <t>ROPA720318MQTBRL01</t>
  </si>
  <si>
    <t>C3151</t>
  </si>
  <si>
    <t>ALEJANDRA ROBLES PEREZ</t>
  </si>
  <si>
    <t>ROPA720318</t>
  </si>
  <si>
    <t>SAPJ750321HQTLRM04</t>
  </si>
  <si>
    <t>C3152</t>
  </si>
  <si>
    <t>JAIME SALDIVAR PEREZ</t>
  </si>
  <si>
    <t>SAPJ750321</t>
  </si>
  <si>
    <t>SAPV730329HQTLRC03</t>
  </si>
  <si>
    <t>VICTORINO</t>
  </si>
  <si>
    <t>C3153</t>
  </si>
  <si>
    <t>VICTORINO SALDIVAR PEREZ</t>
  </si>
  <si>
    <t>SAPV730329</t>
  </si>
  <si>
    <t>SAGR940930MQTLRS07</t>
  </si>
  <si>
    <t>C3154</t>
  </si>
  <si>
    <t>ROSA SALDIVAR GUERRERO</t>
  </si>
  <si>
    <t>SAGR940930</t>
  </si>
  <si>
    <t>PES-CAD-3191</t>
  </si>
  <si>
    <t>FOVS530729HQTLSN06</t>
  </si>
  <si>
    <t>VISUETT</t>
  </si>
  <si>
    <t>AQUILES SERDAN S/N</t>
  </si>
  <si>
    <t>LA LADERITA</t>
  </si>
  <si>
    <t>SAN JOAQUIN</t>
  </si>
  <si>
    <t>C3155</t>
  </si>
  <si>
    <t>SANTIAGO FLORES VISUETT</t>
  </si>
  <si>
    <t>FOVS530729</t>
  </si>
  <si>
    <t>PES-CAD-3192</t>
  </si>
  <si>
    <t>HELA550423HQTRDR03</t>
  </si>
  <si>
    <t>C3156</t>
  </si>
  <si>
    <t>ARTURO HERRERA LEDESMA</t>
  </si>
  <si>
    <t>HELA550423</t>
  </si>
  <si>
    <t>PES-CAD-3193</t>
  </si>
  <si>
    <t>GOCI530504HQTNRS06</t>
  </si>
  <si>
    <t>SAN JOSE CATITEO</t>
  </si>
  <si>
    <t>C3157</t>
  </si>
  <si>
    <t>ISIDRO GONZALEZ CRUZ</t>
  </si>
  <si>
    <t>GOCI530504</t>
  </si>
  <si>
    <t>PES-CAD-3194</t>
  </si>
  <si>
    <t>GOCC570702HQTNRR11</t>
  </si>
  <si>
    <t>J CIRO</t>
  </si>
  <si>
    <t>C3158</t>
  </si>
  <si>
    <t>J CIRO GONZALEZ CRUZ</t>
  </si>
  <si>
    <t>GOCC570702</t>
  </si>
  <si>
    <t>PES-CAD-3195</t>
  </si>
  <si>
    <t>GOCT610618HQTNRR04</t>
  </si>
  <si>
    <t>C3159</t>
  </si>
  <si>
    <t>J TEREZO GONZALEZ CRUZ</t>
  </si>
  <si>
    <t>GOCT610618</t>
  </si>
  <si>
    <t>PES-CAD-3196</t>
  </si>
  <si>
    <t>GOCM651215MQTNRN06</t>
  </si>
  <si>
    <t>MA MANUELA</t>
  </si>
  <si>
    <t>C3160</t>
  </si>
  <si>
    <t>MA MANUELA GONZALEZ CRUZ</t>
  </si>
  <si>
    <t>GOCM651215</t>
  </si>
  <si>
    <t>PES-CAD-3197</t>
  </si>
  <si>
    <t>HEJE840309MQTRRV01</t>
  </si>
  <si>
    <t>MARIA EVANGELINA</t>
  </si>
  <si>
    <t>C3161</t>
  </si>
  <si>
    <t>MARIA EVANGELINA HERNANDEZ JUAREZ</t>
  </si>
  <si>
    <t>HEJE840309</t>
  </si>
  <si>
    <t>PES-CAD-3198</t>
  </si>
  <si>
    <t>REGA600112HQTSNN16</t>
  </si>
  <si>
    <t>C3162</t>
  </si>
  <si>
    <t>J ANTONIO RESENDIZ GONZALEZ</t>
  </si>
  <si>
    <t>REGA600112</t>
  </si>
  <si>
    <t>PES-CAD-3199</t>
  </si>
  <si>
    <t>SAAR680322HQTNNL04</t>
  </si>
  <si>
    <t>C3163</t>
  </si>
  <si>
    <t>RAUL SANCHEZ ANGELES</t>
  </si>
  <si>
    <t>SAAR680322</t>
  </si>
  <si>
    <t>CAMS980919MQTHNR01</t>
  </si>
  <si>
    <t>SARAHI</t>
  </si>
  <si>
    <t>SANTA MONICA LAS TINAJAS</t>
  </si>
  <si>
    <t>C3164</t>
  </si>
  <si>
    <t>SARAHI CHAVEZ MONRROY</t>
  </si>
  <si>
    <t>CAMS980919</t>
  </si>
  <si>
    <t>CURM761119MQTRSR04</t>
  </si>
  <si>
    <t>C3165</t>
  </si>
  <si>
    <t>MARIA CRUZ RESENDIZ</t>
  </si>
  <si>
    <t>CURM761119</t>
  </si>
  <si>
    <t>MASA821124HQTRGL01</t>
  </si>
  <si>
    <t>C3166</t>
  </si>
  <si>
    <t>ALEJANDRO MARTINEZ SEGURA</t>
  </si>
  <si>
    <t>MASA821124</t>
  </si>
  <si>
    <t>MAGO850301MQTRRL04</t>
  </si>
  <si>
    <t>MARIA OLGA</t>
  </si>
  <si>
    <t>C3167</t>
  </si>
  <si>
    <t>MARIA OLGA MARTINEZ GARCIA</t>
  </si>
  <si>
    <t>MAGO850301</t>
  </si>
  <si>
    <t>MASF680812HQTRGR08</t>
  </si>
  <si>
    <t>JOSE FORTINO</t>
  </si>
  <si>
    <t>C3168</t>
  </si>
  <si>
    <t>JOSE FORTINO MARTINEZ SEGURA</t>
  </si>
  <si>
    <t>MASF680812</t>
  </si>
  <si>
    <t>PES-CAD-3201</t>
  </si>
  <si>
    <t>MATG040901MQTRRLA4</t>
  </si>
  <si>
    <t>MARIA GUILLERMINA</t>
  </si>
  <si>
    <t>C3169</t>
  </si>
  <si>
    <t>MARIA GUILLERMINA MARTINEZ TREJO</t>
  </si>
  <si>
    <t>MATG040901</t>
  </si>
  <si>
    <t>PES-CAD-3202</t>
  </si>
  <si>
    <t>MAGA670613HQTRRN04</t>
  </si>
  <si>
    <t>C3170</t>
  </si>
  <si>
    <t>ANTONIO MARTINEZ GARCIA</t>
  </si>
  <si>
    <t>MAGA670613</t>
  </si>
  <si>
    <t>PES-CAD-3203</t>
  </si>
  <si>
    <t>MAGE910904MQTRRS01</t>
  </si>
  <si>
    <t>ESTHER</t>
  </si>
  <si>
    <t>C3171</t>
  </si>
  <si>
    <t>ESTHER MARTINEZ GARCIA</t>
  </si>
  <si>
    <t>MAGE910904</t>
  </si>
  <si>
    <t>PES-CAD-3204</t>
  </si>
  <si>
    <t>MOMP930825HQTRRT02</t>
  </si>
  <si>
    <t>C3172</t>
  </si>
  <si>
    <t>PATRICIO MORAN MARTINEZ</t>
  </si>
  <si>
    <t>MOMP930825</t>
  </si>
  <si>
    <t>PES-CAD-3186</t>
  </si>
  <si>
    <t>CANA700208MQTMTN00</t>
  </si>
  <si>
    <t>ANASTACIA</t>
  </si>
  <si>
    <t>SN FRANCISCO GATOS</t>
  </si>
  <si>
    <t>C3173</t>
  </si>
  <si>
    <t>ANASTACIA CAMACHO NIETO</t>
  </si>
  <si>
    <t>CANA700208</t>
  </si>
  <si>
    <t>PES-CAD-3190</t>
  </si>
  <si>
    <t>SAPA720302MQTLRD06</t>
  </si>
  <si>
    <t>ADELITA</t>
  </si>
  <si>
    <t>C3174</t>
  </si>
  <si>
    <t>ADELITA SALDIVAR PEREZ</t>
  </si>
  <si>
    <t>SAPA720302</t>
  </si>
  <si>
    <t>PES-CAD-0240</t>
  </si>
  <si>
    <t>CXGA590802MQTMRN19</t>
  </si>
  <si>
    <t>EL DERRAMADERO</t>
  </si>
  <si>
    <t>RANCHO EL DERRAMADERO</t>
  </si>
  <si>
    <t>C3175</t>
  </si>
  <si>
    <t>MA DE LOS ANGELES CAMACHO GUERRERO</t>
  </si>
  <si>
    <t>CXGA590802</t>
  </si>
  <si>
    <t>PES-CAD-0241</t>
  </si>
  <si>
    <t>MAUJ360717HQTRRS09</t>
  </si>
  <si>
    <t>C3176</t>
  </si>
  <si>
    <t>JOSE LUIS MARTINEZ URIBE</t>
  </si>
  <si>
    <t>MAUJ360717</t>
  </si>
  <si>
    <t>PES-CAD-0242</t>
  </si>
  <si>
    <t>RUGS660812HQTBRL05</t>
  </si>
  <si>
    <t>C3177</t>
  </si>
  <si>
    <t>SILVINO RUBIO GUERRERO</t>
  </si>
  <si>
    <t>RUGS660812</t>
  </si>
  <si>
    <t>PES-CAD-0243</t>
  </si>
  <si>
    <t>SAGM690812HQTNRR09</t>
  </si>
  <si>
    <t>C3178</t>
  </si>
  <si>
    <t>MARTIN SANCHEZ GUERRERO</t>
  </si>
  <si>
    <t>SAGM690812</t>
  </si>
  <si>
    <t>PES-CAD-0253</t>
  </si>
  <si>
    <t>CALJ740319HQTHCS04</t>
  </si>
  <si>
    <t>EL PALMITO</t>
  </si>
  <si>
    <t>EL TERRERO Y ZAPOTE</t>
  </si>
  <si>
    <t>C3179</t>
  </si>
  <si>
    <t>JOSE CHAVEZ LUCAS</t>
  </si>
  <si>
    <t>CALJ740319</t>
  </si>
  <si>
    <t>PES-CAD-0256</t>
  </si>
  <si>
    <t>CUSA800701MQTRNN09</t>
  </si>
  <si>
    <t>C3180</t>
  </si>
  <si>
    <t>MA DE LOS ANGELES CRUZ SANCHEZ</t>
  </si>
  <si>
    <t>CUSA800701</t>
  </si>
  <si>
    <t>PES-CAD-0257</t>
  </si>
  <si>
    <t>CULG571022MQTRNL00</t>
  </si>
  <si>
    <t>C3181</t>
  </si>
  <si>
    <t>GLORIA CRUZ LUNA</t>
  </si>
  <si>
    <t>CULG571022</t>
  </si>
  <si>
    <t>PES-CAD-0275</t>
  </si>
  <si>
    <t>HEMI740531MQTRRS06</t>
  </si>
  <si>
    <t>C3182</t>
  </si>
  <si>
    <t>MARIA ISABEL HERNANDEZ MARTINEZ</t>
  </si>
  <si>
    <t>HEMI740531</t>
  </si>
  <si>
    <t>PES-CAD-0280</t>
  </si>
  <si>
    <t>LUHA540112MQTCRN06</t>
  </si>
  <si>
    <t>C3183</t>
  </si>
  <si>
    <t>ANGELA LUCAS HERNANDEZ</t>
  </si>
  <si>
    <t>LUHA540112</t>
  </si>
  <si>
    <t>PES-CAD-0289</t>
  </si>
  <si>
    <t>RALJ740319HQTMCS01</t>
  </si>
  <si>
    <t>C3184</t>
  </si>
  <si>
    <t>JOSE RAMIREZ LUCAS</t>
  </si>
  <si>
    <t>RALJ740319</t>
  </si>
  <si>
    <t>PES-CAD-0356</t>
  </si>
  <si>
    <t>HEGG491214MQTRRD01</t>
  </si>
  <si>
    <t>EL RINCO SAN PABLO</t>
  </si>
  <si>
    <t>SAN PABLO</t>
  </si>
  <si>
    <t>C3185</t>
  </si>
  <si>
    <t>MA GUADALUPE HERNANDEZ GARCIA</t>
  </si>
  <si>
    <t>HEGG491214</t>
  </si>
  <si>
    <t>PES-CAD-0346</t>
  </si>
  <si>
    <t>AURA630629HQTGYR06</t>
  </si>
  <si>
    <t>C3186</t>
  </si>
  <si>
    <t>ARMANDO AGUILAR REYES</t>
  </si>
  <si>
    <t>AURA630629</t>
  </si>
  <si>
    <t>PES-CAD-0248</t>
  </si>
  <si>
    <t>CAGJ821107HQTHNQ06</t>
  </si>
  <si>
    <t>C3187</t>
  </si>
  <si>
    <t>JOAQUIN CHAVEZ GONZALEZ</t>
  </si>
  <si>
    <t>CAGJ821107</t>
  </si>
  <si>
    <t>PES-CAD-0249</t>
  </si>
  <si>
    <t>CABA481213HQTHCD00</t>
  </si>
  <si>
    <t>C3188</t>
  </si>
  <si>
    <t>ADAN CHAVEZ BOCANEGRA</t>
  </si>
  <si>
    <t>CABA481213</t>
  </si>
  <si>
    <t>PES-CAD-0250</t>
  </si>
  <si>
    <t>CABC401204HQTHCL01</t>
  </si>
  <si>
    <t>C3189</t>
  </si>
  <si>
    <t>CLEMENTE CHAVEZ BOCANEGRA</t>
  </si>
  <si>
    <t>CABC401204</t>
  </si>
  <si>
    <t>PES-CAD-0251</t>
  </si>
  <si>
    <t>CAAF330101HQTHNR02</t>
  </si>
  <si>
    <t>C3190</t>
  </si>
  <si>
    <t>FRANCISCO CHAVEZ ANGELES</t>
  </si>
  <si>
    <t>CAAF330101</t>
  </si>
  <si>
    <t>PES-CAD-0252</t>
  </si>
  <si>
    <t>CAVJ611103HQTHLV00</t>
  </si>
  <si>
    <t>C3191</t>
  </si>
  <si>
    <t>JAVIER CHAVEZ VELAZQUEZ</t>
  </si>
  <si>
    <t>CAVJ611103</t>
  </si>
  <si>
    <t>PES-CAD-0259</t>
  </si>
  <si>
    <t>GARP430805MQTRSB02</t>
  </si>
  <si>
    <t>C3192</t>
  </si>
  <si>
    <t>MA PUEBLITO GARCIA RESENDIZ</t>
  </si>
  <si>
    <t>GARP430805</t>
  </si>
  <si>
    <t>PES-CAD-0260</t>
  </si>
  <si>
    <t>GAGE580708HQTRNG08</t>
  </si>
  <si>
    <t>C3193</t>
  </si>
  <si>
    <t>EUGENIO GARCIA GONZALEZ</t>
  </si>
  <si>
    <t>GAGE580708</t>
  </si>
  <si>
    <t>PES-CAD-0261</t>
  </si>
  <si>
    <t>GARE410407HQTRSP09</t>
  </si>
  <si>
    <t>C3194</t>
  </si>
  <si>
    <t>EPIFANIO GARCIA RESENDIZ</t>
  </si>
  <si>
    <t>GARE410407</t>
  </si>
  <si>
    <t>PES-CAD-0262</t>
  </si>
  <si>
    <t>GAGR710213MQTRNY04</t>
  </si>
  <si>
    <t>C3195</t>
  </si>
  <si>
    <t>REYNA GARCIA GONZALEZ</t>
  </si>
  <si>
    <t>GAGR710213</t>
  </si>
  <si>
    <t>PES-CAD-0263</t>
  </si>
  <si>
    <t>GOCJ350122HQTNHN07</t>
  </si>
  <si>
    <t>C3196</t>
  </si>
  <si>
    <t>JUAN GONZALEZ CHAVEZ</t>
  </si>
  <si>
    <t>GOCJ350122</t>
  </si>
  <si>
    <t>PES-CAD-0264</t>
  </si>
  <si>
    <t>GORB580925HQTNSR06</t>
  </si>
  <si>
    <t>BARDOMIANO</t>
  </si>
  <si>
    <t>C3197</t>
  </si>
  <si>
    <t>BARDOMIANO GONZALEZ RESENDIZ</t>
  </si>
  <si>
    <t>GORB580925</t>
  </si>
  <si>
    <t>PES-CAD-0265</t>
  </si>
  <si>
    <t>GOCA370616MQTNHR00</t>
  </si>
  <si>
    <t>AURELIANA</t>
  </si>
  <si>
    <t>C3198</t>
  </si>
  <si>
    <t>AURELIANA GONZALEZ CHAVEZ</t>
  </si>
  <si>
    <t>GOCA370616</t>
  </si>
  <si>
    <t>PES-CAD-0266</t>
  </si>
  <si>
    <t>GOSC570916HQTNNR03</t>
  </si>
  <si>
    <t>CORNELIO</t>
  </si>
  <si>
    <t>C3199</t>
  </si>
  <si>
    <t>CORNELIO GONZALEZ SANCHEZ</t>
  </si>
  <si>
    <t>GOSC570916</t>
  </si>
  <si>
    <t>PES-CAD-0267</t>
  </si>
  <si>
    <t>GOHJ590225HQTNRS07</t>
  </si>
  <si>
    <t>C3200</t>
  </si>
  <si>
    <t>JOSE GONZALEZ HERNANDEZ</t>
  </si>
  <si>
    <t>GOHJ590225</t>
  </si>
  <si>
    <t>PES-CAD-0268</t>
  </si>
  <si>
    <t>GOCE690305MQTNHS01</t>
  </si>
  <si>
    <t>MA ESTELA</t>
  </si>
  <si>
    <t>C3201</t>
  </si>
  <si>
    <t>MA ESTELA GONZALEZ CHAVEZ</t>
  </si>
  <si>
    <t>GOCE690305</t>
  </si>
  <si>
    <t>PES-CAD-0269</t>
  </si>
  <si>
    <t>GOHM610307HQTNPG00</t>
  </si>
  <si>
    <t>C3202</t>
  </si>
  <si>
    <t>MIGUEL GONZALEZ HIPOLITO</t>
  </si>
  <si>
    <t>GOHM610307</t>
  </si>
  <si>
    <t>PES-CAD-0270</t>
  </si>
  <si>
    <t>GORT441220HQTNSM05</t>
  </si>
  <si>
    <t>C3203</t>
  </si>
  <si>
    <t>TOMAS GONZALEZ RESENDIZ</t>
  </si>
  <si>
    <t>GORT441220</t>
  </si>
  <si>
    <t>PES-CAD-0271</t>
  </si>
  <si>
    <t>GORM551216MQTNSR06</t>
  </si>
  <si>
    <t>C3204</t>
  </si>
  <si>
    <t>MARIA GONZALEZ RESENDIZ</t>
  </si>
  <si>
    <t>GORM551216</t>
  </si>
  <si>
    <t>PES-CAD-0273</t>
  </si>
  <si>
    <t>HEMA450408HQTRRL07</t>
  </si>
  <si>
    <t>C3205</t>
  </si>
  <si>
    <t>ALBERTO HERNANDEZ MARTINEZ</t>
  </si>
  <si>
    <t>HEMA450408</t>
  </si>
  <si>
    <t>PES-CAD-0277</t>
  </si>
  <si>
    <t>HIMR450420MQTPRS07</t>
  </si>
  <si>
    <t>MA DEL ROSARIO</t>
  </si>
  <si>
    <t>C3206</t>
  </si>
  <si>
    <t>MA DEL ROSARIO HIPOLITO MARTINEZ</t>
  </si>
  <si>
    <t>HIMR450420</t>
  </si>
  <si>
    <t>PES-CAD-0279</t>
  </si>
  <si>
    <t>HIGR380228MQTPNF00</t>
  </si>
  <si>
    <t>C3207</t>
  </si>
  <si>
    <t>RUFINA HIPOLITO GONZALEZ</t>
  </si>
  <si>
    <t>HIGR380228</t>
  </si>
  <si>
    <t>PES-CAD-0281</t>
  </si>
  <si>
    <t>MAGA770520MQTRRN08</t>
  </si>
  <si>
    <t>ANABEL</t>
  </si>
  <si>
    <t>C3208</t>
  </si>
  <si>
    <t>ANABEL MARTINEZ GARCIA</t>
  </si>
  <si>
    <t>MAGA770520</t>
  </si>
  <si>
    <t>PES-CAD-0282</t>
  </si>
  <si>
    <t>MALJ560608HQTRCS07</t>
  </si>
  <si>
    <t>C3209</t>
  </si>
  <si>
    <t>J JESUS MARTINEZ LUCAS</t>
  </si>
  <si>
    <t>MALJ560608</t>
  </si>
  <si>
    <t>PES-CAD-0283</t>
  </si>
  <si>
    <t>MARJ800211HDFRSN06</t>
  </si>
  <si>
    <t>C3210</t>
  </si>
  <si>
    <t>JUAN CARLOS MARTINEZ RESENDIZ</t>
  </si>
  <si>
    <t>MARJ800211</t>
  </si>
  <si>
    <t>PES-CAD-0284</t>
  </si>
  <si>
    <t>MAGP700226MQTRNR03</t>
  </si>
  <si>
    <t>PORFIRIA</t>
  </si>
  <si>
    <t>C3211</t>
  </si>
  <si>
    <t>PORFIRIA MARTINEZ GONZALEZ</t>
  </si>
  <si>
    <t>MAGP700226</t>
  </si>
  <si>
    <t>PES-CAD-0286</t>
  </si>
  <si>
    <t>MERA700311HQTJSR08</t>
  </si>
  <si>
    <t>C3212</t>
  </si>
  <si>
    <t>ARMANDO MEJIA RESENDIZ</t>
  </si>
  <si>
    <t>MERA700311</t>
  </si>
  <si>
    <t>PES-CAD-0288</t>
  </si>
  <si>
    <t>RAMA780125HDFMTL06</t>
  </si>
  <si>
    <t>C3213</t>
  </si>
  <si>
    <t>ALEJANDRO RAMIREZ MATEO</t>
  </si>
  <si>
    <t>RAMA780125</t>
  </si>
  <si>
    <t>PES-CAD-0290</t>
  </si>
  <si>
    <t>RARS561230HQTMMB05</t>
  </si>
  <si>
    <t>SABINO</t>
  </si>
  <si>
    <t>C3214</t>
  </si>
  <si>
    <t>SABINO RAMIREZ RAMOS</t>
  </si>
  <si>
    <t>RARS561230</t>
  </si>
  <si>
    <t>PES-CAD-0291</t>
  </si>
  <si>
    <t>RAJS660811HQTMMM09</t>
  </si>
  <si>
    <t>C3215</t>
  </si>
  <si>
    <t>SAMUEL RAMIREZ JIMENEZ</t>
  </si>
  <si>
    <t>RAJS660811</t>
  </si>
  <si>
    <t>PES-CAD-0292</t>
  </si>
  <si>
    <t>REGM431007MQTSNR06</t>
  </si>
  <si>
    <t>C3216</t>
  </si>
  <si>
    <t>MARCELA RESENDIZ GONZALEZ</t>
  </si>
  <si>
    <t>REGM431007</t>
  </si>
  <si>
    <t>PES-CAD-0293</t>
  </si>
  <si>
    <t>REHA701229HQTSPD00</t>
  </si>
  <si>
    <t>C3217</t>
  </si>
  <si>
    <t>ADAN RESENDIZ HIPOLITO</t>
  </si>
  <si>
    <t>REHA701229</t>
  </si>
  <si>
    <t>PES-CAD-0296</t>
  </si>
  <si>
    <t>RERA610118HQTSSN05</t>
  </si>
  <si>
    <t>C3218</t>
  </si>
  <si>
    <t>ANTONIO RESENDIZ RESENDIZ</t>
  </si>
  <si>
    <t>RERA610118</t>
  </si>
  <si>
    <t>PES-CAD-0297</t>
  </si>
  <si>
    <t>REVC460623MQTSLR01</t>
  </si>
  <si>
    <t>C3219</t>
  </si>
  <si>
    <t>CIRILA RESENDIZ VELAZQUEZ</t>
  </si>
  <si>
    <t>REVC460623</t>
  </si>
  <si>
    <t>PES-CAD-0298</t>
  </si>
  <si>
    <t>RERC480914HQTSSR05</t>
  </si>
  <si>
    <t>C3220</t>
  </si>
  <si>
    <t>CRESCENCIANO RESENDIZ RESENDIZ</t>
  </si>
  <si>
    <t>RERC480914</t>
  </si>
  <si>
    <t>PES-CAD-0299</t>
  </si>
  <si>
    <t>RERE500825HQTSSS04</t>
  </si>
  <si>
    <t>C3221</t>
  </si>
  <si>
    <t>ESTEBAN RESENDIZ RESENDIZ</t>
  </si>
  <si>
    <t>RERE500825</t>
  </si>
  <si>
    <t>PES-CAD-0300</t>
  </si>
  <si>
    <t>RERJ450908HQTSSR03</t>
  </si>
  <si>
    <t>C3222</t>
  </si>
  <si>
    <t>JERONIMO RESENDIZ RESENDIZ</t>
  </si>
  <si>
    <t>RERJ450908</t>
  </si>
  <si>
    <t>PES-CAD-0303</t>
  </si>
  <si>
    <t>REVP490610HQTSLR09</t>
  </si>
  <si>
    <t>C3223</t>
  </si>
  <si>
    <t>PRIMITIVO RESENDIZ VELAZQUEZ</t>
  </si>
  <si>
    <t>REVP490610</t>
  </si>
  <si>
    <t>PES-CAD-0305</t>
  </si>
  <si>
    <t>RERM410320HQTSST02</t>
  </si>
  <si>
    <t>J MATILDE</t>
  </si>
  <si>
    <t>C3224</t>
  </si>
  <si>
    <t>J MATILDE RESENDIZ RESENDIZ</t>
  </si>
  <si>
    <t>RERM410320</t>
  </si>
  <si>
    <t>PES-CAD-0307</t>
  </si>
  <si>
    <t>VERM640614MQTLSR00</t>
  </si>
  <si>
    <t>C3225</t>
  </si>
  <si>
    <t>MARIA VELAZQUEZ RESENDIZ</t>
  </si>
  <si>
    <t>VERM640614</t>
  </si>
  <si>
    <t>PES-CAD-0308</t>
  </si>
  <si>
    <t>VEJJ591004HQTLMS07</t>
  </si>
  <si>
    <t>C3226</t>
  </si>
  <si>
    <t>JOSE VELAZQUEZ JIMENEZ</t>
  </si>
  <si>
    <t>VEJJ591004</t>
  </si>
  <si>
    <t>PES-CAD-0309</t>
  </si>
  <si>
    <t>VEAE651201HQTLNL09</t>
  </si>
  <si>
    <t>ELOY JUAN</t>
  </si>
  <si>
    <t>C3227</t>
  </si>
  <si>
    <t>ELOY JUAN VELAZQUEZ ANGELES</t>
  </si>
  <si>
    <t>VEAE651201</t>
  </si>
  <si>
    <t>PES-CAD-0254</t>
  </si>
  <si>
    <t>CARR730720HQTHSC00</t>
  </si>
  <si>
    <t>C3228</t>
  </si>
  <si>
    <t>RICARDO CHAVEZ RESENDIZ</t>
  </si>
  <si>
    <t>CARR730720</t>
  </si>
  <si>
    <t>PES-CAD-0272</t>
  </si>
  <si>
    <t>GOMI820515HQTNRS08</t>
  </si>
  <si>
    <t>C3229</t>
  </si>
  <si>
    <t>ISIDRO GONZALEZ MARTINEZ</t>
  </si>
  <si>
    <t>GOMI820515</t>
  </si>
  <si>
    <t>PES-CAD-0274</t>
  </si>
  <si>
    <t>HEMM850414HDFRTN01</t>
  </si>
  <si>
    <t>C3230</t>
  </si>
  <si>
    <t>MANUEL HERNANDEZ MATEOS</t>
  </si>
  <si>
    <t>HEMM850414</t>
  </si>
  <si>
    <t>PES-CAD-0276</t>
  </si>
  <si>
    <t>HECR420321HQTRRB00</t>
  </si>
  <si>
    <t>C3231</t>
  </si>
  <si>
    <t>ROBERTO HERNANDEZ DE LA CRUZ</t>
  </si>
  <si>
    <t>HECR420321</t>
  </si>
  <si>
    <t>PES-CAD-0285</t>
  </si>
  <si>
    <t>MAHY660615MQTTRL04</t>
  </si>
  <si>
    <t>C3232</t>
  </si>
  <si>
    <t>MA YOLANDA MATEOS HERNANDEZ</t>
  </si>
  <si>
    <t>MAHY660615</t>
  </si>
  <si>
    <t>PES-CAD-0287</t>
  </si>
  <si>
    <t>MERG611213HQTJSN05</t>
  </si>
  <si>
    <t>C3233</t>
  </si>
  <si>
    <t>GENARO MEJIA RESENDIZ</t>
  </si>
  <si>
    <t>MERG611213</t>
  </si>
  <si>
    <t>PES-CAD-0294</t>
  </si>
  <si>
    <t>REMA750317HDFSRL00</t>
  </si>
  <si>
    <t>C3234</t>
  </si>
  <si>
    <t>REMA750317</t>
  </si>
  <si>
    <t>PES-CAD-0295</t>
  </si>
  <si>
    <t>RERA390605HQTSSN05</t>
  </si>
  <si>
    <t>C3235</t>
  </si>
  <si>
    <t>J ANGEL RESENDIZ RESENDIZ</t>
  </si>
  <si>
    <t>RERA390605</t>
  </si>
  <si>
    <t>PES-CAD-0301</t>
  </si>
  <si>
    <t>REHL791206HQTSPP06</t>
  </si>
  <si>
    <t>C3236</t>
  </si>
  <si>
    <t>LEOPOLDO RESENDIZ HIPOLITO</t>
  </si>
  <si>
    <t>REHL791206</t>
  </si>
  <si>
    <t>PES-CAD-0302</t>
  </si>
  <si>
    <t>REHO770429HQTSRD06</t>
  </si>
  <si>
    <t>C3237</t>
  </si>
  <si>
    <t>ODILON RESENDIZ HERNANDEZ</t>
  </si>
  <si>
    <t>REHO770429</t>
  </si>
  <si>
    <t>PES-CAD-0304</t>
  </si>
  <si>
    <t>REMG770409HQTSRR06</t>
  </si>
  <si>
    <t>C3238</t>
  </si>
  <si>
    <t>GREGORIO RESENDIZ MARTINEZ</t>
  </si>
  <si>
    <t>REMG770409</t>
  </si>
  <si>
    <t>PES-CAD-0306</t>
  </si>
  <si>
    <t>RENA691002HQTSTN00</t>
  </si>
  <si>
    <t>C3239</t>
  </si>
  <si>
    <t>ANGEL RESENDIZ NIETO</t>
  </si>
  <si>
    <t>RENA691002</t>
  </si>
  <si>
    <t>PES-CAD-0278</t>
  </si>
  <si>
    <t>HIMM640407MQTPRN07</t>
  </si>
  <si>
    <t>MINERVA</t>
  </si>
  <si>
    <t>C3240</t>
  </si>
  <si>
    <t>MINERVA HIPOLITO MARTINEZ</t>
  </si>
  <si>
    <t>HIMM640407</t>
  </si>
  <si>
    <t>PES-CAD-0246</t>
  </si>
  <si>
    <t>SALT590811HHGLPB05</t>
  </si>
  <si>
    <t>PRIVADA EL RODEO</t>
  </si>
  <si>
    <t>LA QUERETANA, EZEQUIEL MONTES</t>
  </si>
  <si>
    <t>EL PATOL</t>
  </si>
  <si>
    <t>C3241</t>
  </si>
  <si>
    <t>TIBURCIO SALVADOR LOPEZ</t>
  </si>
  <si>
    <t>SALT590811</t>
  </si>
  <si>
    <t>PES-CAD-0310</t>
  </si>
  <si>
    <t>BOMF440424HQTCRD06</t>
  </si>
  <si>
    <t>RANCHO NUEVO</t>
  </si>
  <si>
    <t>C3242</t>
  </si>
  <si>
    <t>FIDEL BOCANEGRA MARTINEZ</t>
  </si>
  <si>
    <t>BOMF440424</t>
  </si>
  <si>
    <t>PES-CAD-0311</t>
  </si>
  <si>
    <t>BOMM640104MQTCJR07</t>
  </si>
  <si>
    <t>C3243</t>
  </si>
  <si>
    <t>MARINA BOCANEGRA MEJIA</t>
  </si>
  <si>
    <t>BOMM640104</t>
  </si>
  <si>
    <t>PES-CAD-0312</t>
  </si>
  <si>
    <t>CAHC580202HQTHPN05</t>
  </si>
  <si>
    <t>CANDELARIO</t>
  </si>
  <si>
    <t>C3244</t>
  </si>
  <si>
    <t>CANDELARIO CHAVEZ HIPOLITO</t>
  </si>
  <si>
    <t>CAHC580202</t>
  </si>
  <si>
    <t>PES-CAD-0313</t>
  </si>
  <si>
    <t>CASE460702HQTHNR13</t>
  </si>
  <si>
    <t>C3245</t>
  </si>
  <si>
    <t>ERASMO CHAVEZ SANCHEZ</t>
  </si>
  <si>
    <t>CASE460702</t>
  </si>
  <si>
    <t>PES-CAD-0314</t>
  </si>
  <si>
    <t>CASF490114HQTHNL00</t>
  </si>
  <si>
    <t>C3246</t>
  </si>
  <si>
    <t>J FELIX CHAVEZ SANCHEZ</t>
  </si>
  <si>
    <t>CASF490114</t>
  </si>
  <si>
    <t>PES-CAD-0316</t>
  </si>
  <si>
    <t>CAMV410725HQTHRL06</t>
  </si>
  <si>
    <t>C3247</t>
  </si>
  <si>
    <t>VALENTIN CHAVEZ MARTINEZ</t>
  </si>
  <si>
    <t>CAMV410725</t>
  </si>
  <si>
    <t>PES-CAD-0317</t>
  </si>
  <si>
    <t>CAMR380727HQTHRB01</t>
  </si>
  <si>
    <t>C3248</t>
  </si>
  <si>
    <t>ROBERTO CHAVEZ MARTINEZ</t>
  </si>
  <si>
    <t>CAMR380727</t>
  </si>
  <si>
    <t>PES-CAD-0318</t>
  </si>
  <si>
    <t>CASV420209MQTHNR09</t>
  </si>
  <si>
    <t>C3249</t>
  </si>
  <si>
    <t>VIRGINIA CHAVEZ SANCHEZ</t>
  </si>
  <si>
    <t>CASV420209</t>
  </si>
  <si>
    <t>PES-CAD-0320</t>
  </si>
  <si>
    <t>GOUM640603HQTNRR06</t>
  </si>
  <si>
    <t>C3250</t>
  </si>
  <si>
    <t>MARTIN GONZALEZ URIBE</t>
  </si>
  <si>
    <t>GOUM640603</t>
  </si>
  <si>
    <t>PES-CAD-0321</t>
  </si>
  <si>
    <t>GOJF450318MQTNMR00</t>
  </si>
  <si>
    <t>C3251</t>
  </si>
  <si>
    <t>FRANCISCA GONZALEZ JIMENEZ</t>
  </si>
  <si>
    <t>GOJF450318</t>
  </si>
  <si>
    <t>PES-CAD-0322</t>
  </si>
  <si>
    <t>HEGB610420HQTRNN08</t>
  </si>
  <si>
    <t>C3252</t>
  </si>
  <si>
    <t>BENITO HERNANDEZ GONZALEZ</t>
  </si>
  <si>
    <t>HEGB610420</t>
  </si>
  <si>
    <t>PES-CAD-0323</t>
  </si>
  <si>
    <t>HERM471210HQTRML19</t>
  </si>
  <si>
    <t>C3253</t>
  </si>
  <si>
    <t>MELQUIADES HERNANDEZ RAMIREZ</t>
  </si>
  <si>
    <t>HERM471210</t>
  </si>
  <si>
    <t>PES-CAD-0324</t>
  </si>
  <si>
    <t>HERP420422HQTRMS04</t>
  </si>
  <si>
    <t>C3254</t>
  </si>
  <si>
    <t>PASCUAL HERNANDEZ RAMIREZ</t>
  </si>
  <si>
    <t>HERP420422</t>
  </si>
  <si>
    <t>PES-CAD-0325</t>
  </si>
  <si>
    <t>HERI370120MQTRMN02</t>
  </si>
  <si>
    <t>C3255</t>
  </si>
  <si>
    <t>MA INES HERNANDEZ RAMIREZ</t>
  </si>
  <si>
    <t>HERI370120</t>
  </si>
  <si>
    <t>PES-CAD-0326</t>
  </si>
  <si>
    <t>HERA440903HDFRMR05</t>
  </si>
  <si>
    <t>C3256</t>
  </si>
  <si>
    <t>ARISTEO HERNANDEZ RAMIREZ</t>
  </si>
  <si>
    <t>HERA440903</t>
  </si>
  <si>
    <t>PES-CAD-0327</t>
  </si>
  <si>
    <t>HIHE550630HQTPRM02</t>
  </si>
  <si>
    <t>C3257</t>
  </si>
  <si>
    <t>EMILIANO HIPOLITO HERNANDEZ</t>
  </si>
  <si>
    <t>HIHE550630</t>
  </si>
  <si>
    <t>PES-CAD-0328</t>
  </si>
  <si>
    <t>HICL731206HQTPHS06</t>
  </si>
  <si>
    <t>PITAHAYA</t>
  </si>
  <si>
    <t>C3258</t>
  </si>
  <si>
    <t>JOSE LUIS HIPOLITO CHAVEZ</t>
  </si>
  <si>
    <t>HICL731206</t>
  </si>
  <si>
    <t>PES-CAD-0329</t>
  </si>
  <si>
    <t>HIMM760407MQTPRR02</t>
  </si>
  <si>
    <t>C3259</t>
  </si>
  <si>
    <t>MARGARITA HIPOLITO MARTINEZ</t>
  </si>
  <si>
    <t>HIMM760407</t>
  </si>
  <si>
    <t>PES-CAD-0330</t>
  </si>
  <si>
    <t>HICE500726HQTPHR08</t>
  </si>
  <si>
    <t>C3260</t>
  </si>
  <si>
    <t>ERASTO HIPOLITO CHAVEZ</t>
  </si>
  <si>
    <t>HICE500726</t>
  </si>
  <si>
    <t>PES-CAD-0331</t>
  </si>
  <si>
    <t>HIBH900306HQTPCG03</t>
  </si>
  <si>
    <t>HUGO</t>
  </si>
  <si>
    <t>C3261</t>
  </si>
  <si>
    <t>HUGO HIPOLITO BOCANEGRA</t>
  </si>
  <si>
    <t>HIBH900306</t>
  </si>
  <si>
    <t>PES-CAD-0332</t>
  </si>
  <si>
    <t>HIHJ600731HQTPRL01</t>
  </si>
  <si>
    <t>C3262</t>
  </si>
  <si>
    <t>JULIO HIPOLITO HERNANDEZ</t>
  </si>
  <si>
    <t>HIHJ600731</t>
  </si>
  <si>
    <t>PES-CAD-0333</t>
  </si>
  <si>
    <t>JICA391220HQTMHR00</t>
  </si>
  <si>
    <t>C3263</t>
  </si>
  <si>
    <t>ARTEMIO JIMENEZ CHAVEZ</t>
  </si>
  <si>
    <t>JICA391220</t>
  </si>
  <si>
    <t>PES-CAD-0334</t>
  </si>
  <si>
    <t>JILL640315MQTMCS07</t>
  </si>
  <si>
    <t>C3264</t>
  </si>
  <si>
    <t>LUISA JIMENEZ LUCAS</t>
  </si>
  <si>
    <t>JILL640315</t>
  </si>
  <si>
    <t>PES-CAD-0335</t>
  </si>
  <si>
    <t>JICP510317HQTMHT08</t>
  </si>
  <si>
    <t>C3265</t>
  </si>
  <si>
    <t>PATRICIO JIMENEZ CHAVEZ</t>
  </si>
  <si>
    <t>JICP510317</t>
  </si>
  <si>
    <t>PES-CAD-0336</t>
  </si>
  <si>
    <t>JICR780313HQTMHD06</t>
  </si>
  <si>
    <t>C3266</t>
  </si>
  <si>
    <t>RODRIGO JIMENEZ CHAVEZ</t>
  </si>
  <si>
    <t>JICR780313</t>
  </si>
  <si>
    <t>PES-CAD-0337</t>
  </si>
  <si>
    <t>MACA630316HQTQHB01</t>
  </si>
  <si>
    <t>C3267</t>
  </si>
  <si>
    <t>ABRAHAM MAQUEDA CHAVEZ</t>
  </si>
  <si>
    <t>MACA630316</t>
  </si>
  <si>
    <t>PES-CAD-0338</t>
  </si>
  <si>
    <t>MARB390805MQTQSR09</t>
  </si>
  <si>
    <t>C3268</t>
  </si>
  <si>
    <t>BERNARDA MAQUEDA RESENDIZ</t>
  </si>
  <si>
    <t>MARB390805</t>
  </si>
  <si>
    <t>PES-CAD-0339</t>
  </si>
  <si>
    <t>MARJ461115MQTQSN04</t>
  </si>
  <si>
    <t>C3269</t>
  </si>
  <si>
    <t>JUANA MAQUEDA RESENDIZ</t>
  </si>
  <si>
    <t>MARJ461115</t>
  </si>
  <si>
    <t>PES-CAD-0340</t>
  </si>
  <si>
    <t>MACR670430HQTQHL02</t>
  </si>
  <si>
    <t>C3270</t>
  </si>
  <si>
    <t>RAUL MAQUEDA CHAVEZ</t>
  </si>
  <si>
    <t>MACR670430</t>
  </si>
  <si>
    <t>PES-CAD-0341</t>
  </si>
  <si>
    <t>MARI530731MQTQSG07</t>
  </si>
  <si>
    <t>C3271</t>
  </si>
  <si>
    <t>IGNACIA MAQUEDA RESENDIZ</t>
  </si>
  <si>
    <t>MARI530731</t>
  </si>
  <si>
    <t>PES-CAD-0342</t>
  </si>
  <si>
    <t>MADM500116MQTRRR00</t>
  </si>
  <si>
    <t>DURASNO</t>
  </si>
  <si>
    <t>C3272</t>
  </si>
  <si>
    <t>MARCELA MARTINEZ DURASNO</t>
  </si>
  <si>
    <t>MADM500116</t>
  </si>
  <si>
    <t>PES-CAD-0343</t>
  </si>
  <si>
    <t>MEMM460408MQTJQR02</t>
  </si>
  <si>
    <t>C3273</t>
  </si>
  <si>
    <t>MARIA MEJIA MAQUEDA</t>
  </si>
  <si>
    <t>MEMM460408</t>
  </si>
  <si>
    <t>PES-CAD-0344</t>
  </si>
  <si>
    <t>UIAJ440614MQTRLL09</t>
  </si>
  <si>
    <t>C3274</t>
  </si>
  <si>
    <t>JULIA URIBE ALVAREZ</t>
  </si>
  <si>
    <t>UIAJ440614</t>
  </si>
  <si>
    <t>PES-CAD-0244</t>
  </si>
  <si>
    <t>BOBA621215HQTCCL06</t>
  </si>
  <si>
    <t>CONOCIDO, SAN PABLO</t>
  </si>
  <si>
    <t>C3275</t>
  </si>
  <si>
    <t>ALBERTO BOCANEGRA BOCANEGRA</t>
  </si>
  <si>
    <t>BOBA621215</t>
  </si>
  <si>
    <t>PES-CAD-0245</t>
  </si>
  <si>
    <t>HEAM710507HQTRGN09</t>
  </si>
  <si>
    <t>PUEN</t>
  </si>
  <si>
    <t>GARAMBULLO</t>
  </si>
  <si>
    <t>C3276</t>
  </si>
  <si>
    <t>MANUEL HERNANDEZ AGUILAR</t>
  </si>
  <si>
    <t>HEAM710507</t>
  </si>
  <si>
    <t>PES-CAD-0247</t>
  </si>
  <si>
    <t>ZAHN480502HQTRRR01</t>
  </si>
  <si>
    <t>NORBERTO</t>
  </si>
  <si>
    <t>C3277</t>
  </si>
  <si>
    <t>NORBERTO ZARRAGA HERNANDEZ</t>
  </si>
  <si>
    <t>ZAHN480502</t>
  </si>
  <si>
    <t>PES-CAD-0315</t>
  </si>
  <si>
    <t>CASM930430HQTHNR05</t>
  </si>
  <si>
    <t>CALLEJON GUADALUPE CHAVEZ</t>
  </si>
  <si>
    <t>C3278</t>
  </si>
  <si>
    <t>MARCO ANTONIO CHAVEZ DE SANTIAGO</t>
  </si>
  <si>
    <t>CASM930430</t>
  </si>
  <si>
    <t>PES-CAD-0352</t>
  </si>
  <si>
    <t>SAPA591002HQTNLN02</t>
  </si>
  <si>
    <t>SECUNDARIA SUR</t>
  </si>
  <si>
    <t>EL RINCON SAN PABLO</t>
  </si>
  <si>
    <t>C3279</t>
  </si>
  <si>
    <t>ANDRES DE SANTIAGO PALMA</t>
  </si>
  <si>
    <t>SAPA591002</t>
  </si>
  <si>
    <t>PES-CAD-0366</t>
  </si>
  <si>
    <t>REMJ820907HQTSRL06</t>
  </si>
  <si>
    <t>CARR TOLIMAN QRO. KM</t>
  </si>
  <si>
    <t>BARRIO EL PUEBLITO</t>
  </si>
  <si>
    <t>C3280</t>
  </si>
  <si>
    <t>JOEL RESENDIZ MARTINEZ</t>
  </si>
  <si>
    <t>REMJ820907</t>
  </si>
  <si>
    <t>PES-CAD-3147</t>
  </si>
  <si>
    <t>IIAJ710209HQTSNM03</t>
  </si>
  <si>
    <t>DE LOS CERRITOS</t>
  </si>
  <si>
    <t>C3281</t>
  </si>
  <si>
    <t>ISIDRO ANGELES JAIME</t>
  </si>
  <si>
    <t>IIAJ710209</t>
  </si>
  <si>
    <t>PES-CAD-3150</t>
  </si>
  <si>
    <t>BORM851011HQTCSR06</t>
  </si>
  <si>
    <t>JOSE MARCOS</t>
  </si>
  <si>
    <t>ALVARO OBREGON S/N</t>
  </si>
  <si>
    <t>C3282</t>
  </si>
  <si>
    <t>JOSE MARCOS BOCANEGRA ROSALES</t>
  </si>
  <si>
    <t>BORM851011</t>
  </si>
  <si>
    <t>PES-CAD-3145</t>
  </si>
  <si>
    <t>GUGE480801MQTDDS03</t>
  </si>
  <si>
    <t>C3283</t>
  </si>
  <si>
    <t>ESPERANZA GUDIÑO GUDIÑO</t>
  </si>
  <si>
    <t>GUGE480801</t>
  </si>
  <si>
    <t>PES-CAD-3146</t>
  </si>
  <si>
    <t>HEDA850913HQTRNM02</t>
  </si>
  <si>
    <t>DON MIGUEL</t>
  </si>
  <si>
    <t>C3284</t>
  </si>
  <si>
    <t>AMADO HERNANDEZ DON MIGUEL</t>
  </si>
  <si>
    <t>HEDA850913</t>
  </si>
  <si>
    <t>PES-CAD-3151</t>
  </si>
  <si>
    <t>PERF700430HQTRSL05</t>
  </si>
  <si>
    <t>C3285</t>
  </si>
  <si>
    <t>FELIPE PEREZ RESENDIZ</t>
  </si>
  <si>
    <t>PERF700430</t>
  </si>
  <si>
    <t>PES-CAD-3148</t>
  </si>
  <si>
    <t>RIHC590815MQTNRN07</t>
  </si>
  <si>
    <t>C3286</t>
  </si>
  <si>
    <t>MARIA CONCEPCION RINCON HERNANDEZ</t>
  </si>
  <si>
    <t>RIHC590815</t>
  </si>
  <si>
    <t>PES-CAD-3149</t>
  </si>
  <si>
    <t>RIHD330309HQTNRM00</t>
  </si>
  <si>
    <t>J DIMAS</t>
  </si>
  <si>
    <t>C3287</t>
  </si>
  <si>
    <t>J DIMAS RINCON HERNANDEZ</t>
  </si>
  <si>
    <t>RIHD330309</t>
  </si>
  <si>
    <t>PES-CAD-3283</t>
  </si>
  <si>
    <t>REBE331214HQTSCL00</t>
  </si>
  <si>
    <t>JOSE EULALIO EUTIMIO</t>
  </si>
  <si>
    <t>COAUHTEMOC</t>
  </si>
  <si>
    <t>BARRIO LA VILLITA</t>
  </si>
  <si>
    <t>C3288</t>
  </si>
  <si>
    <t>JOSE EULALIO EUTIMIO RESENDIZ BOCANEGRA</t>
  </si>
  <si>
    <t>REBE331214</t>
  </si>
  <si>
    <t>PES-CAD-0350</t>
  </si>
  <si>
    <t>SAPC450716HQTNLR02</t>
  </si>
  <si>
    <t>SAN PABLO, EL GRANJENO</t>
  </si>
  <si>
    <t>C3289</t>
  </si>
  <si>
    <t>J CARMEN DE SANTIAGO PALMA</t>
  </si>
  <si>
    <t>SAPC450716</t>
  </si>
  <si>
    <t>PES-CAD-0353</t>
  </si>
  <si>
    <t>DORA600229MQTNDN05</t>
  </si>
  <si>
    <t>SAN PABLO, EL PUEBLITO</t>
  </si>
  <si>
    <t>C3290</t>
  </si>
  <si>
    <t>ANTONIA DON MIGUEL RODRIGUEZ</t>
  </si>
  <si>
    <t>DORA600229</t>
  </si>
  <si>
    <t>PES-CAD-0354</t>
  </si>
  <si>
    <t>DOHC480505HQTNRR03</t>
  </si>
  <si>
    <t>DONMIGUEL</t>
  </si>
  <si>
    <t>C3291</t>
  </si>
  <si>
    <t>CRESCENCIANO DONMIGUEL HERNANDEZ</t>
  </si>
  <si>
    <t>DOHC480505</t>
  </si>
  <si>
    <t>PES-CAD-0357</t>
  </si>
  <si>
    <t>HILA651127MQTPNN01</t>
  </si>
  <si>
    <t>CARRETERA TOLIMAN, BERNAL</t>
  </si>
  <si>
    <t>C3292</t>
  </si>
  <si>
    <t>MA DE LOS ANGELES HIPOLITO LINARES</t>
  </si>
  <si>
    <t>HILA651127</t>
  </si>
  <si>
    <t>PES-CAD-0359</t>
  </si>
  <si>
    <t>LITL330820MQTNDV04</t>
  </si>
  <si>
    <t>MA LEOVIGILDA</t>
  </si>
  <si>
    <t>C3293</t>
  </si>
  <si>
    <t>MA LEOVIGILDA LINARES TADEO</t>
  </si>
  <si>
    <t>LITL330820</t>
  </si>
  <si>
    <t>PES-CAD-0360</t>
  </si>
  <si>
    <t>LORD520304HQTPNM06</t>
  </si>
  <si>
    <t>C3294</t>
  </si>
  <si>
    <t>DOMINGO LOPEZ RINCON</t>
  </si>
  <si>
    <t>LORD520304</t>
  </si>
  <si>
    <t>PES-CAD-0363</t>
  </si>
  <si>
    <t>RALL600312HQTMNS06</t>
  </si>
  <si>
    <t>C3295</t>
  </si>
  <si>
    <t>LUIS RAMOS LINARES</t>
  </si>
  <si>
    <t>RALL600312</t>
  </si>
  <si>
    <t>PES-CAD-0367</t>
  </si>
  <si>
    <t>ROTM370901MQTDDR04</t>
  </si>
  <si>
    <t>AV. DEL GARAMBULLO</t>
  </si>
  <si>
    <t>C3296</t>
  </si>
  <si>
    <t>MARIA RODRIGUEZ TADEO</t>
  </si>
  <si>
    <t>ROTM370901</t>
  </si>
  <si>
    <t>PES-CAD-0349</t>
  </si>
  <si>
    <t>CASL441106HQTMNN04</t>
  </si>
  <si>
    <t>SAN PABLO, EL RINCON</t>
  </si>
  <si>
    <t>C3297</t>
  </si>
  <si>
    <t>LEONARDO CAMACHO DE SANTIAGO</t>
  </si>
  <si>
    <t>CASL441106</t>
  </si>
  <si>
    <t>PES-CAD-0351</t>
  </si>
  <si>
    <t>SAQL480522MQTNNC00</t>
  </si>
  <si>
    <t>C3298</t>
  </si>
  <si>
    <t>LUCINA DE SANTIAGO QUINTANAR</t>
  </si>
  <si>
    <t>SAQL480522</t>
  </si>
  <si>
    <t>PES-CAD-0358</t>
  </si>
  <si>
    <t>LIOD361015MQTNRL09</t>
  </si>
  <si>
    <t>AHAHUAC</t>
  </si>
  <si>
    <t>C3299</t>
  </si>
  <si>
    <t>MA DOLORES LINARES ORTIZ</t>
  </si>
  <si>
    <t>LIOD361015</t>
  </si>
  <si>
    <t>PES-CAD-0345</t>
  </si>
  <si>
    <t>BOAC290101MQTCGN04</t>
  </si>
  <si>
    <t>MARIA COSEPCION</t>
  </si>
  <si>
    <t>LAS MARGARITAS</t>
  </si>
  <si>
    <t>SAN PABLO, LA CAMPESINA</t>
  </si>
  <si>
    <t>C3300</t>
  </si>
  <si>
    <t>MARIA COSEPCION AGUILAR BOCANEGRA</t>
  </si>
  <si>
    <t>BOAC290101</t>
  </si>
  <si>
    <t>PES-CAD-0348</t>
  </si>
  <si>
    <t>BORB780728MQTCST02</t>
  </si>
  <si>
    <t>BEATRIZ</t>
  </si>
  <si>
    <t>ARCOS DE BELEN</t>
  </si>
  <si>
    <t>C3301</t>
  </si>
  <si>
    <t>BEATRIZ BOCANEGRA ROSALES</t>
  </si>
  <si>
    <t>BORB780728</t>
  </si>
  <si>
    <t>PES-CAD-0361</t>
  </si>
  <si>
    <t>MAMF440812MQTRLX09</t>
  </si>
  <si>
    <t>MA CLARA</t>
  </si>
  <si>
    <t>SAN PABLO, LA VIILLITA</t>
  </si>
  <si>
    <t>C3302</t>
  </si>
  <si>
    <t>MA CLARA MARTINEZ FLORES</t>
  </si>
  <si>
    <t>MAMF440812</t>
  </si>
  <si>
    <t>PES-CAD-0362</t>
  </si>
  <si>
    <t>OIHV470405HQTRRC03</t>
  </si>
  <si>
    <t>AV REFORMA</t>
  </si>
  <si>
    <t>C3303</t>
  </si>
  <si>
    <t>VICENTE ORTIZ HERNANDEZ</t>
  </si>
  <si>
    <t>OIHV470405</t>
  </si>
  <si>
    <t>PES-CAD-0347</t>
  </si>
  <si>
    <t>AABC420301HQTLCR08</t>
  </si>
  <si>
    <t>PLUTARCO ELIAS CALLES, LA VILLITA</t>
  </si>
  <si>
    <t>SAN PABLO, LA VILLITA</t>
  </si>
  <si>
    <t>C3304</t>
  </si>
  <si>
    <t>CRISTOBAL ALVARADO BOCANEGRA</t>
  </si>
  <si>
    <t>AABC420301</t>
  </si>
  <si>
    <t>PES-CAD-0355</t>
  </si>
  <si>
    <t>GAMJ600725HQTRRS05</t>
  </si>
  <si>
    <t>CUAHUTEMOC</t>
  </si>
  <si>
    <t>C3305</t>
  </si>
  <si>
    <t>JOSE GARCIA MARTINEZ</t>
  </si>
  <si>
    <t>GAMJ600725</t>
  </si>
  <si>
    <t>PES-CAD-0364</t>
  </si>
  <si>
    <t>REBA351112HQTSCR02</t>
  </si>
  <si>
    <t>C3306</t>
  </si>
  <si>
    <t>AURELIO RESENDIZ BOCANEGRA</t>
  </si>
  <si>
    <t>REBA351112</t>
  </si>
  <si>
    <t>PES-CAD-0368</t>
  </si>
  <si>
    <t>SACF350403HQTNHR01</t>
  </si>
  <si>
    <t>C3307</t>
  </si>
  <si>
    <t>FRANCISCO SANCHEZ CHAVEZ</t>
  </si>
  <si>
    <t>SACF350403</t>
  </si>
  <si>
    <t>PES-CAD-0319</t>
  </si>
  <si>
    <t>SAFB420302MQTNLL29</t>
  </si>
  <si>
    <t>SAN PABLO, SAN RAMON</t>
  </si>
  <si>
    <t>C3308</t>
  </si>
  <si>
    <t>BELEM DE SANTIAGO FLORES</t>
  </si>
  <si>
    <t>SAFB420302</t>
  </si>
  <si>
    <t>PES-CAD-0255</t>
  </si>
  <si>
    <t>CAVJ581209HQTHLR00</t>
  </si>
  <si>
    <t>TERRERO</t>
  </si>
  <si>
    <t>C3309</t>
  </si>
  <si>
    <t>JERONIMO CHAVEZ VELAZQUEZ</t>
  </si>
  <si>
    <t>CAVJ581209</t>
  </si>
  <si>
    <t>PES-CAD-0258</t>
  </si>
  <si>
    <t>CUSL690809HQTRNR07</t>
  </si>
  <si>
    <t>C3310</t>
  </si>
  <si>
    <t>LORENZO CRUZ SANCHEZ</t>
  </si>
  <si>
    <t>CUSL690809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</si>
</sst>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"/>
    <numFmt numFmtId="165" formatCode="&quot;$&quot;#,##0.00"/>
    <numFmt numFmtId="166" formatCode="dd/mm/yyyy"/>
    <numFmt numFmtId="167" formatCode="dd&quot;-&quot;mm&quot;-&quot;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CC0000"/>
      <name val="Arial"/>
      <scheme val="minor"/>
    </font>
    <font>
      <color rgb="FFFFFFFF"/>
      <name val="Arial"/>
    </font>
    <font>
      <b/>
      <color rgb="FFFFFFFF"/>
      <name val="Arial"/>
      <scheme val="minor"/>
    </font>
    <font>
      <sz val="11.0"/>
      <color theme="1"/>
      <name val="Calibri"/>
    </font>
    <font>
      <b/>
      <color rgb="FFFF0000"/>
      <name val="Arial"/>
      <scheme val="minor"/>
    </font>
    <font>
      <sz val="1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CC0DA"/>
        <bgColor rgb="FFCCC0DA"/>
      </patternFill>
    </fill>
    <fill>
      <patternFill patternType="solid">
        <fgColor rgb="FFD9D2E9"/>
        <bgColor rgb="FFD9D2E9"/>
      </patternFill>
    </fill>
    <fill>
      <patternFill patternType="solid">
        <fgColor rgb="FFB7DEE8"/>
        <bgColor rgb="FFB7DEE8"/>
      </patternFill>
    </fill>
    <fill>
      <patternFill patternType="solid">
        <fgColor rgb="FFFFF2CC"/>
        <bgColor rgb="FFFFF2CC"/>
      </patternFill>
    </fill>
    <fill>
      <patternFill patternType="solid">
        <fgColor rgb="FFFABF8F"/>
        <bgColor rgb="FFFABF8F"/>
      </patternFill>
    </fill>
  </fills>
  <borders count="10">
    <border/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readingOrder="0" shrinkToFit="0" vertical="top" wrapText="1"/>
    </xf>
    <xf borderId="0" fillId="2" fontId="3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3" fontId="5" numFmtId="0" xfId="0" applyAlignment="1" applyFill="1" applyFont="1">
      <alignment horizontal="left" readingOrder="0" shrinkToFit="0" wrapText="0"/>
    </xf>
    <xf borderId="0" fillId="0" fontId="1" numFmtId="3" xfId="0" applyAlignment="1" applyFont="1" applyNumberFormat="1">
      <alignment horizontal="center"/>
    </xf>
    <xf borderId="0" fillId="0" fontId="1" numFmtId="165" xfId="0" applyFont="1" applyNumberFormat="1"/>
    <xf borderId="0" fillId="4" fontId="6" numFmtId="0" xfId="0" applyAlignment="1" applyFill="1" applyFont="1">
      <alignment vertical="top"/>
    </xf>
    <xf borderId="0" fillId="5" fontId="1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4" fontId="6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6" fontId="1" numFmtId="0" xfId="0" applyAlignment="1" applyFill="1" applyFont="1">
      <alignment horizontal="left" readingOrder="0"/>
    </xf>
    <xf borderId="0" fillId="7" fontId="6" numFmtId="0" xfId="0" applyAlignment="1" applyFill="1" applyFont="1">
      <alignment readingOrder="0" shrinkToFit="0" vertical="top" wrapText="1"/>
    </xf>
    <xf borderId="0" fillId="6" fontId="1" numFmtId="0" xfId="0" applyAlignment="1" applyFont="1">
      <alignment readingOrder="0"/>
    </xf>
    <xf borderId="0" fillId="6" fontId="1" numFmtId="0" xfId="0" applyFont="1"/>
    <xf borderId="0" fillId="5" fontId="6" numFmtId="0" xfId="0" applyAlignment="1" applyFont="1">
      <alignment readingOrder="0" shrinkToFit="0" vertical="top" wrapText="1"/>
    </xf>
    <xf borderId="0" fillId="6" fontId="1" numFmtId="0" xfId="0" applyAlignment="1" applyFont="1">
      <alignment horizontal="center" readingOrder="0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8" fontId="8" numFmtId="165" xfId="0" applyAlignment="1" applyFill="1" applyFont="1" applyNumberFormat="1">
      <alignment vertical="top"/>
    </xf>
    <xf borderId="0" fillId="8" fontId="8" numFmtId="0" xfId="0" applyAlignment="1" applyFont="1">
      <alignment vertical="top"/>
    </xf>
    <xf borderId="0" fillId="3" fontId="9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1" fillId="4" fontId="6" numFmtId="0" xfId="0" applyAlignment="1" applyBorder="1" applyFont="1">
      <alignment vertical="top"/>
    </xf>
    <xf borderId="0" fillId="0" fontId="6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6" numFmtId="3" xfId="0" applyAlignment="1" applyFont="1" applyNumberFormat="1">
      <alignment horizontal="right" vertical="top"/>
    </xf>
    <xf borderId="0" fillId="0" fontId="6" numFmtId="3" xfId="0" applyAlignment="1" applyFont="1" applyNumberFormat="1">
      <alignment vertical="top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vertical="top"/>
    </xf>
    <xf borderId="0" fillId="0" fontId="1" numFmtId="165" xfId="0" applyAlignment="1" applyFont="1" applyNumberForma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6" numFmtId="165" xfId="0" applyAlignment="1" applyFont="1" applyNumberFormat="1">
      <alignment horizontal="right" vertical="top"/>
    </xf>
    <xf borderId="0" fillId="0" fontId="6" numFmtId="0" xfId="0" applyAlignment="1" applyFont="1">
      <alignment horizontal="right" vertical="top"/>
    </xf>
    <xf quotePrefix="1" borderId="0" fillId="0" fontId="6" numFmtId="0" xfId="0" applyAlignment="1" applyFont="1">
      <alignment shrinkToFit="0" vertical="top" wrapText="1"/>
    </xf>
    <xf borderId="0" fillId="0" fontId="6" numFmtId="10" xfId="0" applyAlignment="1" applyFont="1" applyNumberFormat="1">
      <alignment horizontal="right" vertical="top"/>
    </xf>
    <xf borderId="0" fillId="0" fontId="6" numFmtId="9" xfId="0" applyAlignment="1" applyFont="1" applyNumberFormat="1">
      <alignment horizontal="right" vertical="top"/>
    </xf>
    <xf borderId="0" fillId="0" fontId="1" numFmtId="166" xfId="0" applyAlignment="1" applyFont="1" applyNumberFormat="1">
      <alignment readingOrder="0" vertical="top"/>
    </xf>
    <xf borderId="0" fillId="0" fontId="1" numFmtId="167" xfId="0" applyAlignment="1" applyFont="1" applyNumberFormat="1">
      <alignment readingOrder="0" vertical="top"/>
    </xf>
    <xf borderId="0" fillId="9" fontId="1" numFmtId="3" xfId="0" applyAlignment="1" applyFill="1" applyFont="1" applyNumberForma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10" fontId="2" numFmtId="0" xfId="0" applyAlignment="1" applyFill="1" applyFont="1">
      <alignment vertical="bottom"/>
    </xf>
    <xf borderId="0" fillId="10" fontId="2" numFmtId="165" xfId="0" applyAlignment="1" applyFont="1" applyNumberFormat="1">
      <alignment vertical="bottom"/>
    </xf>
    <xf borderId="0" fillId="10" fontId="2" numFmtId="4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11" fontId="10" numFmtId="0" xfId="0" applyAlignment="1" applyFill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0" fontId="6" numFmtId="165" xfId="0" applyAlignment="1" applyFont="1" applyNumberFormat="1">
      <alignment vertical="bottom"/>
    </xf>
    <xf borderId="0" fillId="10" fontId="6" numFmtId="165" xfId="0" applyAlignment="1" applyFont="1" applyNumberFormat="1">
      <alignment horizontal="right" vertical="bottom"/>
    </xf>
    <xf borderId="0" fillId="10" fontId="6" numFmtId="4" xfId="0" applyAlignment="1" applyFont="1" applyNumberFormat="1">
      <alignment horizontal="right" vertical="bottom"/>
    </xf>
    <xf borderId="0" fillId="12" fontId="6" numFmtId="165" xfId="0" applyAlignment="1" applyFill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13" fontId="10" numFmtId="0" xfId="0" applyAlignment="1" applyFill="1" applyFont="1">
      <alignment vertical="bottom"/>
    </xf>
    <xf borderId="0" fillId="10" fontId="6" numFmtId="165" xfId="0" applyAlignment="1" applyFont="1" applyNumberFormat="1">
      <alignment vertical="bottom"/>
    </xf>
    <xf borderId="0" fillId="14" fontId="10" numFmtId="0" xfId="0" applyAlignment="1" applyFill="1" applyFont="1">
      <alignment vertical="bottom"/>
    </xf>
    <xf borderId="0" fillId="15" fontId="10" numFmtId="0" xfId="0" applyAlignment="1" applyFill="1" applyFont="1">
      <alignment vertical="bottom"/>
    </xf>
    <xf borderId="0" fillId="7" fontId="10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6" numFmtId="3" xfId="0" applyAlignment="1" applyFont="1" applyNumberFormat="1">
      <alignment horizontal="right" readingOrder="0" vertical="bottom"/>
    </xf>
    <xf borderId="0" fillId="11" fontId="10" numFmtId="0" xfId="0" applyAlignment="1" applyFont="1">
      <alignment readingOrder="0" vertical="bottom"/>
    </xf>
    <xf borderId="0" fillId="5" fontId="4" numFmtId="0" xfId="0" applyAlignment="1" applyFont="1">
      <alignment horizontal="left" readingOrder="0" shrinkToFit="0" vertical="top" wrapText="1"/>
    </xf>
    <xf borderId="0" fillId="5" fontId="11" numFmtId="0" xfId="0" applyAlignment="1" applyFont="1">
      <alignment readingOrder="0" vertical="top"/>
    </xf>
    <xf borderId="0" fillId="5" fontId="1" numFmtId="0" xfId="0" applyAlignment="1" applyFont="1">
      <alignment horizontal="center" readingOrder="0" shrinkToFit="0" vertical="top" wrapText="1"/>
    </xf>
    <xf borderId="0" fillId="5" fontId="11" numFmtId="0" xfId="0" applyAlignment="1" applyFont="1">
      <alignment horizontal="center" readingOrder="0" vertical="top"/>
    </xf>
    <xf borderId="0" fillId="5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5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1"/>
    </xf>
    <xf borderId="2" fillId="5" fontId="1" numFmtId="0" xfId="0" applyAlignment="1" applyBorder="1" applyFont="1">
      <alignment horizontal="center" readingOrder="0" shrinkToFit="0" vertical="top" wrapText="1"/>
    </xf>
    <xf borderId="3" fillId="5" fontId="1" numFmtId="0" xfId="0" applyAlignment="1" applyBorder="1" applyFont="1">
      <alignment horizontal="center" readingOrder="0" shrinkToFit="0" vertical="top" wrapText="1"/>
    </xf>
    <xf borderId="4" fillId="5" fontId="1" numFmtId="0" xfId="0" applyAlignment="1" applyBorder="1" applyFont="1">
      <alignment horizontal="center" readingOrder="0" shrinkToFit="0" vertical="top" wrapText="1"/>
    </xf>
    <xf borderId="0" fillId="5" fontId="1" numFmtId="0" xfId="0" applyAlignment="1" applyFont="1">
      <alignment readingOrder="0" vertical="top"/>
    </xf>
    <xf borderId="0" fillId="5" fontId="1" numFmtId="0" xfId="0" applyAlignment="1" applyFont="1">
      <alignment readingOrder="0" shrinkToFit="0" vertical="top" wrapText="1"/>
    </xf>
    <xf borderId="5" fillId="5" fontId="1" numFmtId="0" xfId="0" applyAlignment="1" applyBorder="1" applyFont="1">
      <alignment shrinkToFit="0" vertical="top" wrapText="0"/>
    </xf>
    <xf borderId="0" fillId="5" fontId="1" numFmtId="0" xfId="0" applyAlignment="1" applyFont="1">
      <alignment readingOrder="0" shrinkToFit="0" vertical="top" wrapText="0"/>
    </xf>
    <xf borderId="6" fillId="5" fontId="1" numFmtId="0" xfId="0" applyAlignment="1" applyBorder="1" applyFont="1">
      <alignment horizontal="center" shrinkToFit="0" vertical="top" wrapText="0"/>
    </xf>
    <xf borderId="5" fillId="5" fontId="1" numFmtId="0" xfId="0" applyAlignment="1" applyBorder="1" applyFont="1">
      <alignment horizontal="center" readingOrder="0" shrinkToFit="0" vertical="top" wrapText="1"/>
    </xf>
    <xf borderId="0" fillId="5" fontId="1" numFmtId="0" xfId="0" applyAlignment="1" applyFont="1">
      <alignment shrinkToFit="0" vertical="top" wrapText="0"/>
    </xf>
    <xf borderId="6" fillId="5" fontId="1" numFmtId="0" xfId="0" applyAlignment="1" applyBorder="1" applyFont="1">
      <alignment readingOrder="0" vertical="top"/>
    </xf>
    <xf borderId="0" fillId="5" fontId="1" numFmtId="0" xfId="0" applyAlignment="1" applyFont="1">
      <alignment vertical="top"/>
    </xf>
    <xf borderId="0" fillId="5" fontId="1" numFmtId="0" xfId="0" applyAlignment="1" applyFont="1">
      <alignment horizontal="center" vertical="top"/>
    </xf>
    <xf borderId="0" fillId="5" fontId="1" numFmtId="0" xfId="0" applyAlignment="1" applyFont="1">
      <alignment shrinkToFit="0" vertical="top" wrapText="1"/>
    </xf>
    <xf borderId="5" fillId="5" fontId="1" numFmtId="0" xfId="0" applyAlignment="1" applyBorder="1" applyFont="1">
      <alignment vertical="top"/>
    </xf>
    <xf borderId="0" fillId="0" fontId="1" numFmtId="0" xfId="0" applyAlignment="1" applyFont="1">
      <alignment horizontal="center" vertical="top"/>
    </xf>
    <xf borderId="6" fillId="5" fontId="1" numFmtId="0" xfId="0" applyAlignment="1" applyBorder="1" applyFont="1">
      <alignment vertical="top"/>
    </xf>
    <xf borderId="0" fillId="5" fontId="1" numFmtId="0" xfId="0" applyFont="1"/>
    <xf borderId="5" fillId="5" fontId="12" numFmtId="0" xfId="0" applyAlignment="1" applyBorder="1" applyFont="1">
      <alignment readingOrder="0" shrinkToFit="0" vertical="top" wrapText="0"/>
    </xf>
    <xf borderId="7" fillId="5" fontId="1" numFmtId="0" xfId="0" applyAlignment="1" applyBorder="1" applyFont="1">
      <alignment shrinkToFit="0" vertical="top" wrapText="0"/>
    </xf>
    <xf borderId="8" fillId="5" fontId="1" numFmtId="0" xfId="0" applyAlignment="1" applyBorder="1" applyFont="1">
      <alignment readingOrder="0" shrinkToFit="0" vertical="top" wrapText="0"/>
    </xf>
    <xf borderId="9" fillId="5" fontId="1" numFmtId="0" xfId="0" applyAlignment="1" applyBorder="1" applyFont="1">
      <alignment horizontal="center" shrinkToFit="0" vertical="top" wrapText="0"/>
    </xf>
    <xf borderId="7" fillId="5" fontId="1" numFmtId="0" xfId="0" applyAlignment="1" applyBorder="1" applyFont="1">
      <alignment vertical="top"/>
    </xf>
    <xf borderId="8" fillId="5" fontId="1" numFmtId="0" xfId="0" applyAlignment="1" applyBorder="1" applyFont="1">
      <alignment shrinkToFit="0" vertical="top" wrapText="0"/>
    </xf>
    <xf borderId="8" fillId="5" fontId="1" numFmtId="0" xfId="0" applyAlignment="1" applyBorder="1" applyFont="1">
      <alignment readingOrder="0" vertical="top"/>
    </xf>
    <xf borderId="9" fillId="5" fontId="1" numFmtId="0" xfId="0" applyAlignment="1" applyBorder="1" applyFont="1">
      <alignment readingOrder="0" vertical="top"/>
    </xf>
    <xf borderId="0" fillId="5" fontId="4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J3311" sheet="23_Emer_Sequía_CAD"/>
  </cacheSource>
  <cacheFields>
    <cacheField name="FOLIO SOLICITUD" numFmtId="0">
      <sharedItems>
        <s v="PES-CAD-0742"/>
        <s v="PES-CAD-0749"/>
        <s v="PES-CAD-0751"/>
        <s v="PES-CAD-0510"/>
        <s v="PES-CAD-0511"/>
        <s v="PES-CAD-0512"/>
        <s v="PES-CAD-0513"/>
        <s v="PES-CAD-0514"/>
        <s v="PES-CAD-0515"/>
        <s v="PES-CAD-0516"/>
        <s v="PES-CAD-0518"/>
        <s v="PES-CAD-0519"/>
        <s v="PES-CAD-0520"/>
        <s v="PES-CAD-0521"/>
        <s v="PES-CAD-0522"/>
        <s v="PES-CAD-0523"/>
        <s v="PES-CAD-0524"/>
        <s v="PES-CAD-0525"/>
        <s v="PES-CAD-0526"/>
        <s v="PES-CAD-0527"/>
        <s v="PES-CAD-0528"/>
        <s v="PES-CAD-0535"/>
        <s v="PES-CAD-0537"/>
        <s v="PES-CAD-0538"/>
        <s v="PES-CAD-0768"/>
        <s v="PES-CAD-0774"/>
        <s v="PES-CAD-1306"/>
        <s v="PES-CAD-1307"/>
        <s v="PES-CAD-1308"/>
        <s v="PES-CAD-1326"/>
        <s v="PES-CAD-1379"/>
        <s v="PES-CAD-1389"/>
        <s v="PES-CAD-1803"/>
        <s v="PES-CAD-1806"/>
        <s v="PES-CAD-1812"/>
        <s v="PES-CAD-1814"/>
        <s v="PES-CAD-0635"/>
        <s v="PES-CAD-0636"/>
        <s v="PES-CAD-0637"/>
        <s v="PES-CAD-0639"/>
        <s v="PES-CAD-0955"/>
        <s v="PES-CAD-0540"/>
        <s v="PES-CAD-0541"/>
        <s v="PES-CAD-0542"/>
        <s v="PES-CAD-0543"/>
        <s v="PES-CAD-0545"/>
        <s v="PES-CAD-0546"/>
        <s v="PES-CAD-0547"/>
        <s v="PES-CAD-0548"/>
        <s v="PES-CAD-0549"/>
        <s v="PES-CAD-0550"/>
        <s v="PES-CAD-0551"/>
        <s v="PES-CAD-0552"/>
        <s v="PES-CAD-0553"/>
        <s v="PES-CAD-0554"/>
        <s v="PES-CAD-0555"/>
        <s v="PES-CAD-0556"/>
        <s v="PES-CAD-0557"/>
        <s v="PES-CAD-0558"/>
        <s v="PES-CAD-0559"/>
        <s v="PES-CAD-0560"/>
        <s v="PES-CAD-0561"/>
        <s v="PES-CAD-0562"/>
        <s v="PES-CAD-0563"/>
        <s v="PES-CAD-0564"/>
        <s v="PES-CAD-0565"/>
        <s v="PES-CAD-0566"/>
        <s v="PES-CAD-0567"/>
        <s v="PES-CAD-0568"/>
        <s v="PES-CAD-0569"/>
        <s v="PES-CAD-0570"/>
        <s v="PES-CAD-0571"/>
        <s v="PES-CAD-0572"/>
        <s v="PES-CAD-0573"/>
        <s v="PES-CAD-0574"/>
        <s v="PES-CAD-0575"/>
        <s v="PES-CAD-0576"/>
        <s v="PES-CAD-0577"/>
        <s v="PES-CAD-0578"/>
        <s v="PES-CAD-0579"/>
        <s v="PES-CAD-0580"/>
        <s v="PES-CAD-0581"/>
        <s v="PES-CAD-0582"/>
        <s v="PES-CAD-0583"/>
        <s v="PES-CAD-0584"/>
        <s v="PES-CAD-0585"/>
        <s v="PES-CAD-0586"/>
        <s v="PES-CAD-0587"/>
        <s v="PES-CAD-0588"/>
        <s v="PES-CAD-0589"/>
        <s v="PES-CAD-0590"/>
        <s v="PES-CAD-0591"/>
        <s v="PES-CAD-0592"/>
        <s v="PES-CAD-0593"/>
        <s v="PES-CAD-0594"/>
        <s v="PES-CAD-0595"/>
        <s v="PES-CAD-0596"/>
        <s v="PES-CAD-0597"/>
        <s v="PES-CAD-0598"/>
        <s v="PES-CAD-0599"/>
        <s v="PES-CAD-0600"/>
        <s v="PES-CAD-0601"/>
        <s v="PES-CAD-0602"/>
        <s v="PES-CAD-0603"/>
        <s v="PES-CAD-0604"/>
        <s v="PES-CAD-0605"/>
        <s v="PES-CAD-0606"/>
        <s v="PES-CAD-0607"/>
        <s v="PES-CAD-0608"/>
        <s v="PES-CAD-0609"/>
        <s v="PES-CAD-0610"/>
        <s v="PES-CAD-0611"/>
        <s v="PES-CAD-0612"/>
        <s v="PES-CAD-0613"/>
        <s v="PES-CAD-0614"/>
        <s v="PES-CAD-0616"/>
        <s v="PES-CAD-0617"/>
        <s v="PES-CAD-0618"/>
        <s v="PES-CAD-0619"/>
        <s v="PES-CAD-0620"/>
        <s v="PES-CAD-0621"/>
        <s v="PES-CAD-0622"/>
        <s v="PES-CAD-0623"/>
        <s v="PES-CAD-0624"/>
        <s v="PES-CAD-0625"/>
        <s v="PES-CAD-0626"/>
        <s v="PES-CAD-0627"/>
        <s v="PES-CAD-0628"/>
        <s v="PES-CAD-1761"/>
        <s v="PES-CAD-1089"/>
        <s v="PES-CAD-1090"/>
        <s v="PES-CAD-1091"/>
        <s v="PES-CAD-0517"/>
        <s v="PES-CAD-0539"/>
        <s v="PES-CAD-0544"/>
        <s v="PES-CAD-0615"/>
        <s v="PES-CAD-0935"/>
        <s v="PES-CAD-0936"/>
        <s v="PES-CAD-0937"/>
        <s v="PES-CAD-0938"/>
        <s v="PES-CAD-0941"/>
        <s v="PES-CAD-0942"/>
        <s v="PES-CAD-0946"/>
        <s v="PES-CAD-0947"/>
        <s v="PES-CAD-0948"/>
        <s v="PES-CAD-0949"/>
        <s v="PES-CAD-0950"/>
        <s v="PES-CAD-0951"/>
        <s v="PES-CAD-0952"/>
        <s v="PES-CAD-0953"/>
        <s v="PES-CAD-0954"/>
        <s v="PES-CAD-0959"/>
        <s v="PES-CAD-0967"/>
        <s v="PES-CAD-0968"/>
        <s v="PES-CAD-0969"/>
        <s v="PES-CAD-0970"/>
        <s v="PES-CAD-0971"/>
        <s v="PES-CAD-0974"/>
        <s v="PES-CAD-0978"/>
        <s v="PES-CAD-0983"/>
        <s v="PES-CAD-0984"/>
        <s v="PES-CAD-0985"/>
        <s v="PES-CAD-0986"/>
        <s v="PES-CAD-0988"/>
        <s v="PES-CAD-0989"/>
        <s v="PES-CAD-0990"/>
        <s v="PES-CAD-0993"/>
        <s v="PES-CAD-0994"/>
        <s v="PES-CAD-0995"/>
        <s v="PES-CAD-0997"/>
        <s v="PES-CAD-0998"/>
        <s v="PES-CAD-0999"/>
        <s v="PES-CAD-1002"/>
        <s v="PES-CAD-1003"/>
        <s v="PES-CAD-1011"/>
        <s v="PES-CAD-1012"/>
        <s v="PES-CAD-1013"/>
        <s v="PES-CAD-1014"/>
        <s v="PES-CAD-1017"/>
        <s v="PES-CAD-1210"/>
        <s v="PES-CAD-1293"/>
        <s v="PES-CAD-1323"/>
        <s v="PES-CAD-1358"/>
        <s v="PES-CAD-1380"/>
        <s v="PES-CAD-1387"/>
        <s v="PES-CAD-1388"/>
        <s v="PES-CAD-1397"/>
        <s v="PES-CAD-1398"/>
        <s v="PES-CAD-1402"/>
        <s v="PES-CAD-1407"/>
        <s v="PES-CAD-1424"/>
        <s v="PES-CAD-1438"/>
        <s v="PES-CAD-1604"/>
        <s v="PES-CAD-1740"/>
        <s v="PES-CAD-1767"/>
        <s v="PES-CAD-3207"/>
        <s v="PES-CAD-3212"/>
        <s v="PES-CAD-0629"/>
        <s v="PES-CAD-0630"/>
        <s v="PES-CAD-0631"/>
        <s v="PES-CAD-0632"/>
        <s v="PES-CAD-0633"/>
        <s v="PES-CAD-0634"/>
        <s v="PES-CAD-0638"/>
        <s v="PES-CAD-0640"/>
        <s v="PES-CAD-0641"/>
        <s v="PES-CAD-0642"/>
        <s v="PES-CAD-0643"/>
        <s v="PES-CAD-0644"/>
        <s v="PES-CAD-0645"/>
        <s v="PES-CAD-0646"/>
        <s v="PES-CAD-0648"/>
        <s v="PES-CAD-0649"/>
        <s v="PES-CAD-1068"/>
        <s v="PES-CAD-0653"/>
        <s v="PES-CAD-0655"/>
        <s v="PES-CAD-0656"/>
        <s v="PES-CAD-0657"/>
        <s v="PES-CAD-0658"/>
        <s v="PES-CAD-0661"/>
        <s v="PES-CAD-0663"/>
        <s v="PES-CAD-0676"/>
        <s v="PES-CAD-0678"/>
        <s v="PES-CAD-0681"/>
        <s v="PES-CAD-0685"/>
        <s v="PES-CAD-0686"/>
        <s v="PES-CAD-0693"/>
        <s v="PES-CAD-0695"/>
        <s v="PES-CAD-0696"/>
        <s v="PES-CAD-0697"/>
        <s v="PES-CAD-0698"/>
        <s v="PES-CAD-0707"/>
        <s v="PES-CAD-0708"/>
        <s v="PES-CAD-0709"/>
        <s v="PES-CAD-0710"/>
        <s v="PES-CAD-0711"/>
        <s v="PES-CAD-0724"/>
        <s v="PES-CAD-0725"/>
        <s v="PES-CAD-0727"/>
        <s v="PES-CAD-0734"/>
        <s v="PES-CAD-0735"/>
        <s v="PES-CAD-0736"/>
        <s v="PES-CAD-0650"/>
        <s v="PES-CAD-0651"/>
        <s v="PES-CAD-0654"/>
        <s v="PES-CAD-0659"/>
        <s v="PES-CAD-0660"/>
        <s v="PES-CAD-0662"/>
        <s v="PES-CAD-0664"/>
        <s v="PES-CAD-0665"/>
        <s v="PES-CAD-0666"/>
        <s v="PES-CAD-0668"/>
        <s v="PES-CAD-0669"/>
        <s v="PES-CAD-0670"/>
        <s v="PES-CAD-0672"/>
        <s v="PES-CAD-0673"/>
        <s v="PES-CAD-0674"/>
        <s v="PES-CAD-0675"/>
        <s v="PES-CAD-0677"/>
        <s v="PES-CAD-0679"/>
        <s v="PES-CAD-0690"/>
        <s v="PES-CAD-0691"/>
        <s v="PES-CAD-0692"/>
        <s v="PES-CAD-0699"/>
        <s v="PES-CAD-0700"/>
        <s v="PES-CAD-0701"/>
        <s v="PES-CAD-0702"/>
        <s v="PES-CAD-0703"/>
        <s v="PES-CAD-0704"/>
        <s v="PES-CAD-0705"/>
        <s v="PES-CAD-0706"/>
        <s v="PES-CAD-0712"/>
        <s v="PES-CAD-0713"/>
        <s v="PES-CAD-0714"/>
        <s v="PES-CAD-0715"/>
        <s v="PES-CAD-0716"/>
        <s v="PES-CAD-0717"/>
        <s v="PES-CAD-0718"/>
        <s v="PES-CAD-0719"/>
        <s v="PES-CAD-0720"/>
        <s v="PES-CAD-0721"/>
        <s v="PES-CAD-0722"/>
        <s v="PES-CAD-0723"/>
        <s v="PES-CAD-0726"/>
        <s v="PES-CAD-0728"/>
        <s v="PES-CAD-0729"/>
        <s v="PES-CAD-0730"/>
        <s v="PES-CAD-0731"/>
        <s v="PES-CAD-0732"/>
        <s v="PES-CAD-0737"/>
        <s v="PES-CAD-1246"/>
        <s v="PES-CAD-1247"/>
        <s v="PES-CAD-1251"/>
        <s v="PES-CAD-1252"/>
        <s v="PES-CAD-1253"/>
        <s v="PES-CAD-1254"/>
        <s v="PES-CAD-1255"/>
        <s v="PES-CAD-1256"/>
        <s v="PES-CAD-1257"/>
        <s v="PES-CAD-1258"/>
        <s v="PES-CAD-1259"/>
        <s v="PES-CAD-1260"/>
        <s v="PES-CAD-1261"/>
        <s v="PES-CAD-1262"/>
        <s v="PES-CAD-1263"/>
        <s v="PES-CAD-1264"/>
        <s v="PES-CAD-1266"/>
        <s v="PES-CAD-1267"/>
        <s v="PES-CAD-1269"/>
        <s v="PES-CAD-1271"/>
        <s v="PES-CAD-1272"/>
        <s v="PES-CAD-1273"/>
        <s v="PES-CAD-1274"/>
        <s v="PES-CAD-1275"/>
        <s v="PES-CAD-1276"/>
        <s v="PES-CAD-1277"/>
        <s v="PES-CAD-1278"/>
        <s v="PES-CAD-1279"/>
        <s v="PES-CAD-1280"/>
        <s v="PES-CAD-1281"/>
        <s v="PES-CAD-1282"/>
        <s v="PES-CAD-1283"/>
        <s v="PES-CAD-1290"/>
        <s v="PES-CAD-0738"/>
        <s v="PES-CAD-0739"/>
        <s v="PES-CAD-0740"/>
        <s v="PES-CAD-0741"/>
        <s v="PES-CAD-0743"/>
        <s v="PES-CAD-0744"/>
        <s v="PES-CAD-0745"/>
        <s v="PES-CAD-0746"/>
        <s v="PES-CAD-0747"/>
        <s v="PES-CAD-0748"/>
        <s v="PES-CAD-0750"/>
        <s v="PES-CAD-0752"/>
        <s v="PES-CAD-0753"/>
        <s v="PES-CAD-0754"/>
        <s v="PES-CAD-0755"/>
        <s v="PES-CAD-1126"/>
        <s v="PES-CAD-0756"/>
        <s v="PES-CAD-0757"/>
        <s v="PES-CAD-0758"/>
        <s v="PES-CAD-0759"/>
        <s v="PES-CAD-0760"/>
        <s v="PES-CAD-0761"/>
        <s v="PES-CAD-0762"/>
        <s v="PES-CAD-0763"/>
        <s v="PES-CAD-0764"/>
        <s v="PES-CAD-0766"/>
        <s v="PES-CAD-0767"/>
        <s v="PES-CAD-1107"/>
        <s v="PES-CAD-3210"/>
        <s v="PES-CAD-3211"/>
        <s v="PES-CAD-1004"/>
        <s v="PES-CAD-0771"/>
        <s v="PES-CAD-0776"/>
        <s v="PES-CAD-0779"/>
        <s v="PES-CAD-0780"/>
        <s v="PES-CAD-0781"/>
        <s v="PES-CAD-0782"/>
        <s v="PES-CAD-0783"/>
        <s v="PES-CAD-0784"/>
        <s v="PES-CAD-0785"/>
        <s v="PES-CAD-0786"/>
        <s v="PES-CAD-0787"/>
        <s v="PES-CAD-0788"/>
        <s v="PES-CAD-0790"/>
        <s v="PES-CAD-0794"/>
        <s v="PES-CAD-0796"/>
        <s v="PES-CAD-0797"/>
        <s v="PES-CAD-0798"/>
        <s v="PES-CAD-0799"/>
        <s v="PES-CAD-0800"/>
        <s v="PES-CAD-0801"/>
        <s v="PES-CAD-0804"/>
        <s v="PES-CAD-0805"/>
        <s v="PES-CAD-0806"/>
        <s v="PES-CAD-0807"/>
        <s v="PES-CAD-0808"/>
        <s v="PES-CAD-0809"/>
        <s v="PES-CAD-0810"/>
        <s v="PES-CAD-0811"/>
        <s v="PES-CAD-0812"/>
        <s v="PES-CAD-0813"/>
        <s v="PES-CAD-0814"/>
        <s v="PES-CAD-0815"/>
        <s v="PES-CAD-0818"/>
        <s v="PES-CAD-0819"/>
        <s v="PES-CAD-1031"/>
        <s v="PES-CAD-1417"/>
        <s v="PES-CAD-1419"/>
        <s v="PES-CAD-1420"/>
        <s v="PES-CAD-1421"/>
        <s v="PES-CAD-1425"/>
        <s v="PES-CAD-1427"/>
        <s v="PES-CAD-1428"/>
        <s v="PES-CAD-1429"/>
        <s v="PES-CAD-1430"/>
        <s v="PES-CAD-1431"/>
        <s v="PES-CAD-1432"/>
        <s v="PES-CAD-1434"/>
        <s v="PES-CAD-1436"/>
        <s v="PES-CAD-1437"/>
        <s v="PES-CAD-1439"/>
        <s v="PES-CAD-1450"/>
        <s v="PES-CAD-1454"/>
        <s v="PES-CAD-1455"/>
        <s v="PES-CAD-1456"/>
        <s v="PES-CAD-1457"/>
        <s v="PES-CAD-1458"/>
        <s v="PES-CAD-1459"/>
        <s v="PES-CAD-1460"/>
        <s v="PES-CAD-1461"/>
        <s v="PES-CAD-1468"/>
        <s v="PES-CAD-1469"/>
        <s v="PES-CAD-1470"/>
        <s v="PES-CAD-1471"/>
        <s v="PES-CAD-1472"/>
        <s v="PES-CAD-1473"/>
        <s v="PES-CAD-1474"/>
        <s v="PES-CAD-1476"/>
        <s v="PES-CAD-1477"/>
        <s v="PES-CAD-1478"/>
        <s v="PES-CAD-1483"/>
        <s v="PES-CAD-1484"/>
        <s v="PES-CAD-1485"/>
        <s v="PES-CAD-1486"/>
        <s v="PES-CAD-1487"/>
        <s v="PES-CAD-1488"/>
        <s v="PES-CAD-1489"/>
        <s v="PES-CAD-1490"/>
        <s v="PES-CAD-1491"/>
        <s v="PES-CAD-1492"/>
        <s v="PES-CAD-1493"/>
        <s v="PES-CAD-1494"/>
        <s v="PES-CAD-1496"/>
        <s v="PES-CAD-1497"/>
        <s v="PES-CAD-1498"/>
        <s v="PES-CAD-1499"/>
        <s v="PES-CAD-1502"/>
        <s v="PES-CAD-1503"/>
        <s v="PES-CAD-1504"/>
        <s v="PES-CAD-1505"/>
        <s v="PES-CAD-1506"/>
        <s v="PES-CAD-1507"/>
        <s v="PES-CAD-1508"/>
        <s v="PES-CAD-1510"/>
        <s v="PES-CAD-1511"/>
        <s v="PES-CAD-1513"/>
        <s v="PES-CAD-1514"/>
        <s v="PES-CAD-1515"/>
        <s v="PES-CAD-1516"/>
        <s v="PES-CAD-1518"/>
        <s v="PES-CAD-1519"/>
        <s v="PES-CAD-1521"/>
        <s v="PES-CAD-1522"/>
        <s v="PES-CAD-1523"/>
        <s v="PES-CAD-1524"/>
        <s v="PES-CAD-1526"/>
        <s v="PES-CAD-1527"/>
        <s v="PES-CAD-1528"/>
        <s v="PES-CAD-1529"/>
        <s v="PES-CAD-1530"/>
        <s v="PES-CAD-1531"/>
        <s v="PES-CAD-1532"/>
        <s v="PES-CAD-1533"/>
        <s v="PES-CAD-1534"/>
        <s v="PES-CAD-1535"/>
        <s v="PES-CAD-1536"/>
        <s v="PES-CAD-1537"/>
        <s v="PES-CAD-1539"/>
        <s v="PES-CAD-1540"/>
        <s v="PES-CAD-1541"/>
        <s v="PES-CAD-1542"/>
        <s v="PES-CAD-1543"/>
        <s v="PES-CAD-1544"/>
        <s v="PES-CAD-1545"/>
        <s v="PES-CAD-1546"/>
        <s v="PES-CAD-1547"/>
        <s v="PES-CAD-1548"/>
        <s v="PES-CAD-1549"/>
        <s v="PES-CAD-1550"/>
        <s v="PES-CAD-1551"/>
        <s v="PES-CAD-1552"/>
        <s v="PES-CAD-1553"/>
        <s v="PES-CAD-1554"/>
        <s v="PES-CAD-1555"/>
        <s v="PES-CAD-1556"/>
        <s v="PES-CAD-1558"/>
        <s v="PES-CAD-1559"/>
        <s v="PES-CAD-1560"/>
        <s v="PES-CAD-1561"/>
        <s v="PES-CAD-1562"/>
        <s v="PES-CAD-1563"/>
        <s v="PES-CAD-1564"/>
        <s v="PES-CAD-1565"/>
        <s v="PES-CAD-1566"/>
        <s v="PES-CAD-1567"/>
        <s v="PES-CAD-1568"/>
        <s v="PES-CAD-1569"/>
        <s v="PES-CAD-1570"/>
        <s v="PES-CAD-1571"/>
        <s v="PES-CAD-1573"/>
        <s v="PES-CAD-1574"/>
        <s v="PES-CAD-1575"/>
        <s v="PES-CAD-1576"/>
        <s v="PES-CAD-1577"/>
        <s v="PES-CAD-1578"/>
        <s v="PES-CAD-1579"/>
        <s v="PES-CAD-1580"/>
        <s v="PES-CAD-1581"/>
        <s v="PES-CAD-1582"/>
        <s v="PES-CAD-1583"/>
        <s v="PES-CAD-1584"/>
        <s v="PES-CAD-1585"/>
        <s v="PES-CAD-1586"/>
        <s v="PES-CAD-1587"/>
        <s v="PES-CAD-1588"/>
        <s v="PES-CAD-1589"/>
        <s v="PES-CAD-1590"/>
        <s v="PES-CAD-1591"/>
        <s v="PES-CAD-1592"/>
        <s v="PES-CAD-1593"/>
        <s v="PES-CAD-1594"/>
        <s v="PES-CAD-1595"/>
        <s v="PES-CAD-1596"/>
        <s v="PES-CAD-1600"/>
        <s v="PES-CAD-1606"/>
        <s v="PES-CAD-1607"/>
        <s v="PES-CAD-1608"/>
        <s v="PES-CAD-1610"/>
        <s v="PES-CAD-1611"/>
        <s v="PES-CAD-1614"/>
        <s v="PES-CAD-1615"/>
        <s v="PES-CAD-1616"/>
        <s v="PES-CAD-1617"/>
        <s v="PES-CAD-1624"/>
        <s v="PES-CAD-1629"/>
        <s v="PES-CAD-1631"/>
        <s v="PES-CAD-1632"/>
        <s v="PES-CAD-1634"/>
        <s v="PES-CAD-1635"/>
        <s v="PES-CAD-1636"/>
        <s v="PES-CAD-1637"/>
        <s v="PES-CAD-1638"/>
        <s v="PES-CAD-1639"/>
        <s v="PES-CAD-1640"/>
        <s v="PES-CAD-1641"/>
        <s v="PES-CAD-1642"/>
        <s v="PES-CAD-1643"/>
        <s v="PES-CAD-1644"/>
        <s v="PES-CAD-1647"/>
        <s v="PES-CAD-1648"/>
        <s v="PES-CAD-1649"/>
        <s v="PES-CAD-1650"/>
        <s v="PES-CAD-1651"/>
        <s v="PES-CAD-1652"/>
        <s v="PES-CAD-1654"/>
        <s v="PES-CAD-1655"/>
        <s v="PES-CAD-1656"/>
        <s v="PES-CAD-1657"/>
        <s v="PES-CAD-1658"/>
        <s v="PES-CAD-1659"/>
        <s v="PES-CAD-0824"/>
        <s v="PES-CAD-0834"/>
        <s v="PES-CAD-0843"/>
        <s v="PES-CAD-0854"/>
        <s v="PES-CAD-1035"/>
        <s v="PES-CAD-1057"/>
        <s v="PES-CAD-1423"/>
        <s v="PES-CAD-1433"/>
        <s v="PES-CAD-1435"/>
        <s v="PES-CAD-1440"/>
        <s v="PES-CAD-1441"/>
        <s v="PES-CAD-1449"/>
        <s v="PES-CAD-1451"/>
        <s v="PES-CAD-1452"/>
        <s v="PES-CAD-1466"/>
        <s v="PES-CAD-1538"/>
        <s v="PES-CAD-1603"/>
        <s v="PES-CAD-1605"/>
        <s v="PES-CAD-0817"/>
        <s v="PES-CAD-0842"/>
        <s v="PES-CAD-0846"/>
        <s v="PES-CAD-0851"/>
        <s v="PES-CAD-0939"/>
        <s v="PES-CAD-0956"/>
        <s v="PES-CAD-0960"/>
        <s v="PES-CAD-0961"/>
        <s v="PES-CAD-0962"/>
        <s v="PES-CAD-0964"/>
        <s v="PES-CAD-0965"/>
        <s v="PES-CAD-0966"/>
        <s v="PES-CAD-0975"/>
        <s v="PES-CAD-0976"/>
        <s v="PES-CAD-0977"/>
        <s v="PES-CAD-0979"/>
        <s v="PES-CAD-0980"/>
        <s v="PES-CAD-0981"/>
        <s v="PES-CAD-1018"/>
        <s v="PES-CAD-1019"/>
        <s v="PES-CAD-1033"/>
        <s v="PES-CAD-1069"/>
        <s v="PES-CAD-1070"/>
        <s v="PES-CAD-1071"/>
        <s v="PES-CAD-1216"/>
        <s v="PES-CAD-1231"/>
        <s v="PES-CAD-1342"/>
        <s v="PES-CAD-1357"/>
        <s v="PES-CAD-0770"/>
        <s v="PES-CAD-0773"/>
        <s v="PES-CAD-1395"/>
        <s v="PES-CAD-0769"/>
        <s v="PES-CAD-0772"/>
        <s v="PES-CAD-0775"/>
        <s v="PES-CAD-0859"/>
        <s v="PES-CAD-1660"/>
        <s v="PES-CAD-1661"/>
        <s v="PES-CAD-1662"/>
        <s v="PES-CAD-1663"/>
        <s v="PES-CAD-1664"/>
        <s v="PES-CAD-1666"/>
        <s v="PES-CAD-1667"/>
        <s v="PES-CAD-1671"/>
        <s v="PES-CAD-1674"/>
        <s v="PES-CAD-1675"/>
        <s v="PES-CAD-1676"/>
        <s v="PES-CAD-1677"/>
        <s v="PES-CAD-1678"/>
        <s v="PES-CAD-1679"/>
        <s v="PES-CAD-1685"/>
        <s v="PES-CAD-1687"/>
        <s v="PES-CAD-1689"/>
        <s v="PES-CAD-1690"/>
        <s v="PES-CAD-1691"/>
        <s v="PES-CAD-1698"/>
        <s v="PES-CAD-1702"/>
        <s v="PES-CAD-1706"/>
        <s v="PES-CAD-1707"/>
        <s v="PES-CAD-1709"/>
        <s v="PES-CAD-1710"/>
        <s v="PES-CAD-1711"/>
        <s v="PES-CAD-1712"/>
        <s v="PES-CAD-1713"/>
        <s v="PES-CAD-1714"/>
        <s v="PES-CAD-1715"/>
        <s v="PES-CAD-1716"/>
        <s v="PES-CAD-1717"/>
        <s v="PES-CAD-1718"/>
        <s v="PES-CAD-1161"/>
        <s v="PES-CAD-1162"/>
        <s v="PES-CAD-1167"/>
        <s v="PES-CAD-1168"/>
        <s v="PES-CAD-1208"/>
        <s v="PES-CAD-1212"/>
        <s v="PES-CAD-1214"/>
        <s v="PES-CAD-1230"/>
        <s v="PES-CAD-1028"/>
        <s v="PES-CAD-1066"/>
        <s v="PES-CAD-0860"/>
        <s v="PES-CAD-0861"/>
        <s v="PES-CAD-0862"/>
        <s v="PES-CAD-0863"/>
        <s v="PES-CAD-0864"/>
        <s v="PES-CAD-0865"/>
        <s v="PES-CAD-0866"/>
        <s v="PES-CAD-0867"/>
        <s v="PES-CAD-0868"/>
        <s v="PES-CAD-0869"/>
        <s v="PES-CAD-0870"/>
        <s v="PES-CAD-0871"/>
        <s v="PES-CAD-0872"/>
        <s v="PES-CAD-0873"/>
        <s v="PES-CAD-0874"/>
        <s v="PES-CAD-0875"/>
        <s v="PES-CAD-0876"/>
        <s v="PES-CAD-0877"/>
        <s v="PES-CAD-0878"/>
        <s v="PES-CAD-0879"/>
        <s v="PES-CAD-0880"/>
        <s v="PES-CAD-0881"/>
        <s v="PES-CAD-0882"/>
        <s v="PES-CAD-0883"/>
        <s v="PES-CAD-0884"/>
        <s v="PES-CAD-0885"/>
        <s v="PES-CAD-0886"/>
        <s v="PES-CAD-0887"/>
        <s v="PES-CAD-0920"/>
        <s v="PES-CAD-0921"/>
        <s v="PES-CAD-0922"/>
        <s v="PES-CAD-0925"/>
        <s v="PES-CAD-0928"/>
        <s v="PES-CAD-0934"/>
        <s v="PES-CAD-0777"/>
        <s v="PES-CAD-0778"/>
        <s v="PES-CAD-0789"/>
        <s v="PES-CAD-0791"/>
        <s v="PES-CAD-0792"/>
        <s v="PES-CAD-0793"/>
        <s v="PES-CAD-0795"/>
        <s v="PES-CAD-0802"/>
        <s v="PES-CAD-0803"/>
        <s v="PES-CAD-0982"/>
        <s v="PES-CAD-0996"/>
        <s v="PES-CAD-0888"/>
        <s v="PES-CAD-0889"/>
        <s v="PES-CAD-0890"/>
        <s v="PES-CAD-0891"/>
        <s v="PES-CAD-0892"/>
        <s v="PES-CAD-0893"/>
        <s v="PES-CAD-0894"/>
        <s v="PES-CAD-0895"/>
        <s v="PES-CAD-0896"/>
        <s v="PES-CAD-0897"/>
        <s v="PES-CAD-0898"/>
        <s v="PES-CAD-0899"/>
        <s v="PES-CAD-0900"/>
        <s v="PES-CAD-0901"/>
        <s v="PES-CAD-0902"/>
        <s v="PES-CAD-0903"/>
        <s v="PES-CAD-0904"/>
        <s v="PES-CAD-0905"/>
        <s v="PES-CAD-0907"/>
        <s v="PES-CAD-0908"/>
        <s v="PES-CAD-0909"/>
        <s v="PES-CAD-0910"/>
        <s v="PES-CAD-0911"/>
        <s v="PES-CAD-0912"/>
        <s v="PES-CAD-0913"/>
        <s v="PES-CAD-0914"/>
        <s v="PES-CAD-0915"/>
        <s v="PES-CAD-0916"/>
        <s v="PES-CAD-0917"/>
        <s v="PES-CAD-0923"/>
        <s v="PES-CAD-0924"/>
        <s v="PES-CAD-0926"/>
        <s v="PES-CAD-0927"/>
        <s v="PES-CAD-0929"/>
        <s v="PES-CAD-0930"/>
        <s v="PES-CAD-0931"/>
        <s v="PES-CAD-0933"/>
        <s v="PES-CAD-1073"/>
        <s v="PES-CAD-1074"/>
        <s v="PES-CAD-1076"/>
        <s v="PES-CAD-1093"/>
        <s v="PES-CAD-1094"/>
        <s v="PES-CAD-1095"/>
        <s v="PES-CAD-1098"/>
        <s v="PES-CAD-1099"/>
        <s v="PES-CAD-1100"/>
        <s v="PES-CAD-1101"/>
        <s v="PES-CAD-1102"/>
        <s v="PES-CAD-1103"/>
        <s v="PES-CAD-0667"/>
        <s v="PES-CAD-0680"/>
        <s v="PES-CAD-0682"/>
        <s v="PES-CAD-0683"/>
        <s v="PES-CAD-0684"/>
        <s v="PES-CAD-0687"/>
        <s v="PES-CAD-0688"/>
        <s v="PES-CAD-0689"/>
        <s v="PES-CAD-0694"/>
        <s v="PES-CAD-0733"/>
        <s v="PES-CAD-0919"/>
        <s v="PES-CAD-1134"/>
        <s v="PES-CAD-3220"/>
        <s v="PES-CAD-3221"/>
        <s v="PES-CAD-1088"/>
        <s v="PES-CAD-1092"/>
        <s v="PES-CAD-1108"/>
        <s v="PES-CAD-1109"/>
        <s v="PES-CAD-1110"/>
        <s v="PES-CAD-1112"/>
        <s v="PES-CAD-1115"/>
        <s v="PES-CAD-1118"/>
        <s v="PES-CAD-1122"/>
        <s v="PES-CAD-1319"/>
        <s v="PES-CAD-1324"/>
        <s v="PES-CAD-1374"/>
        <s v="PES-CAD-1375"/>
        <s v="PES-CAD-1376"/>
        <s v="PES-CAD-1377"/>
        <s v="PES-CAD-1381"/>
        <s v="PES-CAD-1382"/>
        <s v="PES-CAD-1668"/>
        <s v="PES-CAD-1694"/>
        <s v="PES-CAD-1700"/>
        <s v="PES-CAD-1704"/>
        <s v="PES-CAD-1705"/>
        <s v="PES-CAD-1029"/>
        <s v="PES-CAD-1030"/>
        <s v="PES-CAD-3213"/>
        <s v="PES-CAD-3214"/>
        <s v="PES-CAD-3215"/>
        <s v="PES-CAD-3216"/>
        <s v="PES-CAD-3217"/>
        <s v="PES-CAD-3218"/>
        <s v="PES-CAD-3219"/>
        <s v="PES-CAD-3222"/>
        <s v="PES-CAD-3223"/>
        <s v="PES-CAD-3224"/>
        <s v="PES-CAD-1728"/>
        <s v="PES-CAD-1744"/>
        <s v="PES-CAD-1745"/>
        <s v="PES-CAD-1785"/>
        <s v="PES-CAD-1787"/>
        <s v="PES-CAD-1346"/>
        <s v="PES-CAD-1347"/>
        <s v="PES-CAD-1355"/>
        <s v="PES-CAD-1399"/>
        <s v="PES-CAD-1400"/>
        <s v="PES-CAD-1401"/>
        <s v="PES-CAD-1415"/>
        <s v="PES-CAD-1321"/>
        <s v="PES-CAD-1393"/>
        <s v="PES-CAD-1409"/>
        <s v="PES-CAD-1410"/>
        <s v="PES-CAD-1411"/>
        <s v="PES-CAD-1804"/>
        <s v="PES-CAD-1807"/>
        <s v="PES-CAD-1179"/>
        <s v="PES-CAD-1192"/>
        <s v="PES-CAD-1032"/>
        <s v="PES-CAD-1034"/>
        <s v="PES-CAD-1036"/>
        <s v="PES-CAD-1037"/>
        <s v="PES-CAD-1038"/>
        <s v="PES-CAD-1039"/>
        <s v="PES-CAD-1040"/>
        <s v="PES-CAD-1041"/>
        <s v="PES-CAD-1042"/>
        <s v="PES-CAD-1043"/>
        <s v="PES-CAD-1044"/>
        <s v="PES-CAD-1045"/>
        <s v="PES-CAD-1046"/>
        <s v="PES-CAD-1047"/>
        <s v="PES-CAD-1048"/>
        <s v="PES-CAD-1049"/>
        <s v="PES-CAD-1050"/>
        <s v="PES-CAD-1051"/>
        <s v="PES-CAD-1052"/>
        <s v="PES-CAD-1053"/>
        <s v="PES-CAD-1054"/>
        <s v="PES-CAD-1055"/>
        <s v="PES-CAD-1058"/>
        <s v="PES-CAD-1059"/>
        <s v="PES-CAD-1060"/>
        <s v="PES-CAD-1061"/>
        <s v="PES-CAD-1062"/>
        <s v="PES-CAD-1063"/>
        <s v="PES-CAD-1064"/>
        <s v="PES-CAD-1065"/>
        <s v="PES-CAD-1067"/>
        <s v="PES-CAD-0765"/>
        <s v="PES-CAD-1072"/>
        <s v="PES-CAD-1075"/>
        <s v="PES-CAD-1077"/>
        <s v="PES-CAD-1078"/>
        <s v="PES-CAD-1079"/>
        <s v="PES-CAD-1080"/>
        <s v="PES-CAD-1081"/>
        <s v="PES-CAD-1082"/>
        <s v="PES-CAD-1083"/>
        <s v="PES-CAD-1084"/>
        <s v="PES-CAD-1085"/>
        <s v="PES-CAD-1086"/>
        <s v="PES-CAD-1087"/>
        <s v="PES-CAD-1096"/>
        <s v="PES-CAD-1097"/>
        <s v="PES-CAD-1104"/>
        <s v="PES-CAD-1105"/>
        <s v="PES-CAD-1106"/>
        <s v="PES-CAD-1113"/>
        <s v="PES-CAD-1114"/>
        <s v="PES-CAD-1116"/>
        <s v="PES-CAD-1117"/>
        <s v="PES-CAD-1119"/>
        <s v="PES-CAD-1120"/>
        <s v="PES-CAD-1121"/>
        <s v="PES-CAD-0963"/>
        <s v="PES-CAD-1124"/>
        <s v="PES-CAD-1125"/>
        <s v="PES-CAD-1127"/>
        <s v="PES-CAD-1128"/>
        <s v="PES-CAD-1129"/>
        <s v="PES-CAD-1130"/>
        <s v="PES-CAD-1131"/>
        <s v="PES-CAD-1132"/>
        <s v="PES-CAD-1133"/>
        <s v="PES-CAD-1136"/>
        <s v="PES-CAD-1137"/>
        <s v="PES-CAD-1138"/>
        <s v="PES-CAD-1139"/>
        <s v="PES-CAD-1140"/>
        <s v="PES-CAD-1141"/>
        <s v="PES-CAD-1142"/>
        <s v="PES-CAD-1143"/>
        <s v="PES-CAD-1144"/>
        <s v="PES-CAD-1145"/>
        <s v="PES-CAD-1146"/>
        <s v="PES-CAD-1147"/>
        <s v="PES-CAD-1148"/>
        <s v="PES-CAD-1149"/>
        <s v="PES-CAD-1150"/>
        <s v="PES-CAD-1151"/>
        <s v="PES-CAD-1152"/>
        <s v="PES-CAD-1153"/>
        <s v="PES-CAD-1154"/>
        <s v="PES-CAD-1792"/>
        <s v="PES-CAD-1808"/>
        <s v="PES-CAD-0992"/>
        <s v="PES-CAD-0530"/>
        <s v="PES-CAD-0531"/>
        <s v="PES-CAD-0532"/>
        <s v="PES-CAD-0533"/>
        <s v="PES-CAD-0534"/>
        <s v="PES-CAD-1418"/>
        <s v="PES-CAD-1422"/>
        <s v="PES-CAD-1426"/>
        <s v="PES-CAD-1443"/>
        <s v="PES-CAD-1444"/>
        <s v="PES-CAD-1445"/>
        <s v="PES-CAD-1464"/>
        <s v="PES-CAD-1479"/>
        <s v="PES-CAD-1480"/>
        <s v="PES-CAD-1481"/>
        <s v="PES-CAD-1482"/>
        <s v="PES-CAD-1501"/>
        <s v="PES-CAD-1509"/>
        <s v="PES-CAD-1512"/>
        <s v="PES-CAD-1520"/>
        <s v="PES-CAD-1557"/>
        <s v="PES-CAD-1601"/>
        <s v="PES-CAD-1602"/>
        <s v="PES-CAD-1609"/>
        <s v="PES-CAD-1612"/>
        <s v="PES-CAD-1613"/>
        <s v="PES-CAD-1618"/>
        <s v="PES-CAD-1619"/>
        <s v="PES-CAD-1620"/>
        <s v="PES-CAD-1621"/>
        <s v="PES-CAD-1622"/>
        <s v="PES-CAD-1623"/>
        <s v="PES-CAD-1625"/>
        <s v="PES-CAD-1626"/>
        <s v="PES-CAD-1627"/>
        <s v="PES-CAD-1628"/>
        <s v="PES-CAD-1630"/>
        <s v="PES-CAD-1633"/>
        <s v="PES-CAD-1645"/>
        <s v="PES-CAD-1646"/>
        <s v="PES-CAD-1653"/>
        <s v="PES-CAD-0932"/>
        <s v="PES-CAD-0652"/>
        <s v="PES-CAD-0671"/>
        <s v="PES-CAD-1193"/>
        <s v="PES-CAD-3208"/>
        <s v="PES-CAD-0820"/>
        <s v="PES-CAD-0821"/>
        <s v="PES-CAD-0822"/>
        <s v="PES-CAD-0825"/>
        <s v="PES-CAD-0826"/>
        <s v="PES-CAD-0827"/>
        <s v="PES-CAD-0828"/>
        <s v="PES-CAD-0829"/>
        <s v="PES-CAD-0830"/>
        <s v="PES-CAD-0831"/>
        <s v="PES-CAD-0832"/>
        <s v="PES-CAD-0833"/>
        <s v="PES-CAD-0835"/>
        <s v="PES-CAD-0836"/>
        <s v="PES-CAD-0837"/>
        <s v="PES-CAD-0838"/>
        <s v="PES-CAD-0839"/>
        <s v="PES-CAD-0840"/>
        <s v="PES-CAD-0841"/>
        <s v="PES-CAD-0844"/>
        <s v="PES-CAD-0845"/>
        <s v="PES-CAD-0847"/>
        <s v="PES-CAD-0848"/>
        <s v="PES-CAD-0849"/>
        <s v="PES-CAD-0850"/>
        <s v="PES-CAD-0852"/>
        <s v="PES-CAD-0855"/>
        <s v="PES-CAD-0856"/>
        <s v="PES-CAD-1453"/>
        <s v="PES-CAD-1446"/>
        <s v="PES-CAD-1447"/>
        <s v="PES-CAD-1448"/>
        <s v="PES-CAD-1462"/>
        <s v="PES-CAD-1463"/>
        <s v="PES-CAD-1467"/>
        <s v="PES-CAD-1517"/>
        <s v="PES-CAD-1597"/>
        <s v="PES-CAD-1598"/>
        <s v="PES-CAD-1599"/>
        <s v="PES-CAD-0823"/>
        <s v="PES-CAD-1010"/>
        <s v="PES-CAD-0529"/>
        <s v="PES-CAD-0536"/>
        <s v="PES-CAD-1155"/>
        <s v="PES-CAD-1156"/>
        <s v="PES-CAD-1157"/>
        <s v="PES-CAD-1158"/>
        <s v="PES-CAD-1159"/>
        <s v="PES-CAD-1160"/>
        <s v="PES-CAD-1163"/>
        <s v="PES-CAD-1164"/>
        <s v="PES-CAD-1165"/>
        <s v="PES-CAD-1166"/>
        <s v="PES-CAD-1169"/>
        <s v="PES-CAD-1170"/>
        <s v="PES-CAD-1171"/>
        <s v="PES-CAD-1172"/>
        <s v="PES-CAD-1173"/>
        <s v="PES-CAD-1174"/>
        <s v="PES-CAD-1175"/>
        <s v="PES-CAD-1176"/>
        <s v="PES-CAD-1177"/>
        <s v="PES-CAD-1178"/>
        <s v="PES-CAD-1180"/>
        <s v="PES-CAD-1181"/>
        <s v="PES-CAD-1182"/>
        <s v="PES-CAD-1183"/>
        <s v="PES-CAD-1184"/>
        <s v="PES-CAD-1185"/>
        <s v="PES-CAD-1186"/>
        <s v="PES-CAD-1187"/>
        <s v="PES-CAD-1188"/>
        <s v="PES-CAD-1189"/>
        <s v="PES-CAD-1190"/>
        <s v="PES-CAD-1191"/>
        <s v="PES-CAD-1194"/>
        <s v="PES-CAD-1195"/>
        <s v="PES-CAD-1196"/>
        <s v="PES-CAD-1197"/>
        <s v="PES-CAD-1198"/>
        <s v="PES-CAD-1199"/>
        <s v="PES-CAD-1200"/>
        <s v="PES-CAD-1201"/>
        <s v="PES-CAD-1202"/>
        <s v="PES-CAD-1203"/>
        <s v="PES-CAD-1204"/>
        <s v="PES-CAD-1205"/>
        <s v="PES-CAD-1206"/>
        <s v="PES-CAD-1207"/>
        <s v="PES-CAD-1209"/>
        <s v="PES-CAD-1211"/>
        <s v="PES-CAD-1213"/>
        <s v="PES-CAD-1215"/>
        <s v="PES-CAD-1217"/>
        <s v="PES-CAD-1218"/>
        <s v="PES-CAD-1219"/>
        <s v="PES-CAD-1220"/>
        <s v="PES-CAD-1221"/>
        <s v="PES-CAD-1222"/>
        <s v="PES-CAD-1223"/>
        <s v="PES-CAD-1224"/>
        <s v="PES-CAD-1225"/>
        <s v="PES-CAD-1226"/>
        <s v="PES-CAD-1227"/>
        <s v="PES-CAD-1228"/>
        <s v="PES-CAD-1229"/>
        <s v="PES-CAD-1232"/>
        <s v="PES-CAD-1233"/>
        <s v="PES-CAD-1234"/>
        <s v="PES-CAD-1235"/>
        <s v="PES-CAD-1236"/>
        <s v="PES-CAD-1237"/>
        <s v="PES-CAD-1238"/>
        <s v="PES-CAD-1239"/>
        <s v="PES-CAD-1240"/>
        <s v="PES-CAD-1241"/>
        <s v="PES-CAD-1242"/>
        <s v="PES-CAD-1243"/>
        <s v="PES-CAD-1244"/>
        <s v="PES-CAD-1245"/>
        <s v="PES-CAD-1248"/>
        <s v="PES-CAD-1249"/>
        <s v="PES-CAD-1250"/>
        <s v="PES-CAD-1265"/>
        <s v="PES-CAD-1268"/>
        <s v="PES-CAD-1270"/>
        <s v="PES-CAD-1284"/>
        <s v="PES-CAD-1285"/>
        <s v="PES-CAD-1286"/>
        <s v="PES-CAD-1287"/>
        <s v="PES-CAD-1288"/>
        <s v="PES-CAD-1289"/>
        <s v="PES-CAD-1291"/>
        <s v="PES-CAD-1292"/>
        <s v="PES-CAD-1500"/>
        <s v="PES-CAD-1294"/>
        <s v="PES-CAD-1295"/>
        <s v="PES-CAD-1296"/>
        <s v="PES-CAD-1297"/>
        <s v="PES-CAD-1315"/>
        <s v="PES-CAD-1322"/>
        <s v="PES-CAD-1330"/>
        <s v="PES-CAD-1331"/>
        <s v="PES-CAD-1333"/>
        <s v="PES-CAD-1339"/>
        <s v="PES-CAD-1340"/>
        <s v="PES-CAD-1348"/>
        <s v="PES-CAD-1349"/>
        <s v="PES-CAD-1350"/>
        <s v="PES-CAD-1351"/>
        <s v="PES-CAD-1352"/>
        <s v="PES-CAD-1353"/>
        <s v="PES-CAD-1354"/>
        <s v="PES-CAD-1356"/>
        <s v="PES-CAD-1360"/>
        <s v="PES-CAD-1361"/>
        <s v="PES-CAD-1362"/>
        <s v="PES-CAD-1390"/>
        <s v="PES-CAD-1391"/>
        <s v="PES-CAD-1408"/>
        <s v="PES-CAD-1412"/>
        <s v="PES-CAD-1298"/>
        <s v="PES-CAD-1299"/>
        <s v="PES-CAD-1300"/>
        <s v="PES-CAD-1301"/>
        <s v="PES-CAD-1302"/>
        <s v="PES-CAD-1303"/>
        <s v="PES-CAD-1304"/>
        <s v="PES-CAD-1314"/>
        <s v="PES-CAD-1328"/>
        <s v="PES-CAD-1329"/>
        <s v="PES-CAD-1332"/>
        <s v="PES-CAD-1334"/>
        <s v="PES-CAD-1335"/>
        <s v="PES-CAD-1336"/>
        <s v="PES-CAD-1337"/>
        <s v="PES-CAD-1338"/>
        <s v="PES-CAD-1341"/>
        <s v="PES-CAD-1343"/>
        <s v="PES-CAD-1344"/>
        <s v="PES-CAD-1345"/>
        <s v="PES-CAD-1359"/>
        <s v="PES-CAD-1364"/>
        <s v="PES-CAD-1365"/>
        <s v="PES-CAD-1366"/>
        <s v="PES-CAD-1367"/>
        <s v="PES-CAD-1368"/>
        <s v="PES-CAD-1369"/>
        <s v="PES-CAD-1370"/>
        <s v="PES-CAD-1371"/>
        <s v="PES-CAD-1372"/>
        <s v="PES-CAD-1373"/>
        <s v="PES-CAD-1383"/>
        <s v="PES-CAD-1384"/>
        <s v="PES-CAD-1385"/>
        <s v="PES-CAD-1386"/>
        <s v="PES-CAD-1396"/>
        <s v="PES-CAD-1404"/>
        <s v="PES-CAD-1406"/>
        <s v="PES-CAD-1413"/>
        <s v="PES-CAD-1414"/>
        <s v="PES-CAD-1416"/>
        <s v="PES-CAD-0857"/>
        <s v="PES-CAD-0858"/>
        <s v="PES-CAD-3209"/>
        <s v="PES-CAD-1681"/>
        <s v="PES-CAD-1682"/>
        <s v="PES-CAD-1688"/>
        <s v="PES-CAD-1665"/>
        <s v="PES-CAD-1669"/>
        <s v="PES-CAD-1670"/>
        <s v="PES-CAD-1672"/>
        <s v="PES-CAD-1673"/>
        <s v="PES-CAD-1680"/>
        <s v="PES-CAD-1683"/>
        <s v="PES-CAD-1684"/>
        <s v="PES-CAD-1686"/>
        <s v="PES-CAD-1692"/>
        <s v="PES-CAD-1693"/>
        <s v="PES-CAD-1695"/>
        <s v="PES-CAD-1696"/>
        <s v="PES-CAD-1697"/>
        <s v="PES-CAD-1699"/>
        <s v="PES-CAD-1701"/>
        <s v="PES-CAD-1703"/>
        <s v="PES-CAD-1708"/>
        <s v="PES-CAD-0972"/>
        <s v="PES-CAD-0973"/>
        <s v="PES-CAD-1005"/>
        <s v="PES-CAD-1006"/>
        <s v="PES-CAD-1007"/>
        <s v="PES-CAD-1008"/>
        <s v="PES-CAD-1015"/>
        <s v="PES-CAD-1016"/>
        <s v="PES-CAD-1020"/>
        <s v="PES-CAD-1719"/>
        <s v="PES-CAD-1720"/>
        <s v="PES-CAD-1721"/>
        <s v="PES-CAD-1722"/>
        <s v="PES-CAD-1723"/>
        <s v="PES-CAD-1724"/>
        <s v="PES-CAD-1725"/>
        <s v="PES-CAD-1726"/>
        <s v="PES-CAD-1727"/>
        <s v="PES-CAD-1729"/>
        <s v="PES-CAD-1730"/>
        <s v="PES-CAD-1731"/>
        <s v="PES-CAD-1732"/>
        <s v="PES-CAD-1733"/>
        <s v="PES-CAD-1734"/>
        <s v="PES-CAD-1735"/>
        <s v="PES-CAD-1736"/>
        <s v="PES-CAD-1737"/>
        <s v="PES-CAD-1738"/>
        <s v="PES-CAD-1739"/>
        <s v="PES-CAD-1741"/>
        <s v="PES-CAD-1742"/>
        <s v="PES-CAD-1743"/>
        <s v="PES-CAD-1746"/>
        <s v="PES-CAD-1747"/>
        <s v="PES-CAD-1748"/>
        <s v="PES-CAD-1749"/>
        <s v="PES-CAD-1750"/>
        <s v="PES-CAD-1751"/>
        <s v="PES-CAD-1752"/>
        <s v="PES-CAD-1753"/>
        <s v="PES-CAD-1754"/>
        <s v="PES-CAD-1755"/>
        <s v="PES-CAD-1756"/>
        <s v="PES-CAD-1757"/>
        <s v="PES-CAD-1758"/>
        <s v="PES-CAD-1759"/>
        <s v="PES-CAD-1760"/>
        <s v="PES-CAD-1762"/>
        <s v="PES-CAD-1763"/>
        <s v="PES-CAD-1764"/>
        <s v="PES-CAD-1765"/>
        <s v="PES-CAD-1766"/>
        <s v="PES-CAD-1768"/>
        <s v="PES-CAD-1769"/>
        <s v="PES-CAD-1770"/>
        <s v="PES-CAD-1771"/>
        <s v="PES-CAD-1772"/>
        <s v="PES-CAD-1773"/>
        <s v="PES-CAD-1774"/>
        <s v="PES-CAD-1775"/>
        <s v="PES-CAD-1776"/>
        <s v="PES-CAD-1777"/>
        <s v="PES-CAD-1778"/>
        <s v="PES-CAD-1779"/>
        <s v="PES-CAD-1780"/>
        <s v="PES-CAD-1781"/>
        <s v="PES-CAD-1782"/>
        <s v="PES-CAD-1783"/>
        <s v="PES-CAD-1784"/>
        <s v="PES-CAD-1786"/>
        <s v="PES-CAD-0940"/>
        <s v="PES-CAD-0943"/>
        <s v="PES-CAD-0944"/>
        <s v="PES-CAD-0945"/>
        <s v="PES-CAD-0957"/>
        <s v="PES-CAD-0958"/>
        <s v="PES-CAD-0987"/>
        <s v="PES-CAD-0991"/>
        <s v="PES-CAD-1000"/>
        <s v="PES-CAD-1001"/>
        <s v="PES-CAD-1009"/>
        <s v="PES-CAD-1021"/>
        <s v="PES-CAD-1022"/>
        <s v="PES-CAD-1023"/>
        <s v="PES-CAD-1024"/>
        <s v="PES-CAD-1025"/>
        <s v="PES-CAD-1026"/>
        <s v="PES-CAD-1027"/>
        <s v="PES-CAD-1788"/>
        <s v="PES-CAD-1789"/>
        <s v="PES-CAD-1790"/>
        <s v="PES-CAD-1056"/>
        <s v="PES-CAD-0816"/>
        <s v="PES-CAD-1305"/>
        <s v="PES-CAD-1309"/>
        <s v="PES-CAD-1310"/>
        <s v="PES-CAD-1311"/>
        <s v="PES-CAD-1312"/>
        <s v="PES-CAD-1313"/>
        <s v="PES-CAD-1316"/>
        <s v="PES-CAD-1317"/>
        <s v="PES-CAD-1318"/>
        <s v="PES-CAD-1320"/>
        <s v="PES-CAD-1325"/>
        <s v="PES-CAD-1327"/>
        <s v="PES-CAD-1363"/>
        <s v="PES-CAD-1378"/>
        <s v="PES-CAD-1392"/>
        <s v="PES-CAD-1394"/>
        <s v="PES-CAD-1405"/>
        <s v="PES-CAD-1791"/>
        <s v="PES-CAD-1793"/>
        <s v="PES-CAD-1794"/>
        <s v="PES-CAD-1795"/>
        <s v="PES-CAD-1796"/>
        <s v="PES-CAD-1797"/>
        <s v="PES-CAD-1798"/>
        <s v="PES-CAD-1799"/>
        <s v="PES-CAD-1800"/>
        <s v="PES-CAD-1801"/>
        <s v="PES-CAD-1802"/>
        <s v="PES-CAD-1805"/>
        <s v="PES-CAD-1809"/>
        <s v="PES-CAD-1810"/>
        <s v="PES-CAD-1811"/>
        <s v="PES-CAD-1813"/>
        <s v="PES-CAD-1910"/>
        <s v="PES-CAD-1911"/>
        <s v="PES-CAD-1913"/>
        <s v="PES-CAD-1914"/>
        <s v="PES-CAD-1915"/>
        <s v="PES-CAD-1916"/>
        <s v="PES-CAD-1917"/>
        <s v="PES-CAD-1918"/>
        <s v="PES-CAD-1919"/>
        <s v="PES-CAD-1920"/>
        <s v="PES-CAD-1921"/>
        <s v="PES-CAD-1922"/>
        <s v="PES-CAD-1923"/>
        <s v="PES-CAD-1924"/>
        <s v="PES-CAD-1925"/>
        <s v="PES-CAD-1926"/>
        <s v="PES-CAD-1927"/>
        <s v="PES-CAD-1929"/>
        <s v="PES-CAD-1934"/>
        <s v="PES-CAD-1935"/>
        <s v="PES-CAD-1936"/>
        <s v="PES-CAD-1937"/>
        <s v="PES-CAD-1938"/>
        <s v="PES-CAD-1941"/>
        <s v="PES-CAD-1942"/>
        <s v="PES-CAD-1943"/>
        <s v="PES-CAD-1945"/>
        <s v="PES-CAD-1946"/>
        <s v="PES-CAD-1947"/>
        <s v="PES-CAD-1948"/>
        <s v="PES-CAD-1949"/>
        <s v="PES-CAD-1951"/>
        <s v="PES-CAD-1952"/>
        <s v="PES-CAD-1953"/>
        <s v="PES-CAD-1954"/>
        <s v="PES-CAD-1955"/>
        <s v="PES-CAD-1956"/>
        <s v="PES-CAD-1957"/>
        <s v="PES-CAD-1959"/>
        <s v="PES-CAD-1960"/>
        <s v="PES-CAD-1961"/>
        <s v="PES-CAD-1962"/>
        <s v="PES-CAD-1964"/>
        <s v="PES-CAD-1967"/>
        <s v="PES-CAD-1968"/>
        <s v="PES-CAD-1969"/>
        <s v="PES-CAD-1971"/>
        <s v="PES-CAD-1972"/>
        <s v="PES-CAD-1975"/>
        <s v="PES-CAD-1976"/>
        <s v="PES-CAD-1977"/>
        <s v="PES-CAD-1979"/>
        <s v="PES-CAD-1980"/>
        <s v="PES-CAD-1982"/>
        <s v="PES-CAD-1983"/>
        <s v="PES-CAD-1985"/>
        <s v="PES-CAD-1992"/>
        <s v="PES-CAD-1993"/>
        <s v="PES-CAD-1994"/>
        <s v="PES-CAD-1995"/>
        <s v="PES-CAD-1912"/>
        <s v="PES-CAD-1930"/>
        <s v="PES-CAD-1931"/>
        <s v="PES-CAD-1932"/>
        <s v="PES-CAD-1933"/>
        <s v="PES-CAD-1939"/>
        <s v="PES-CAD-1940"/>
        <s v="PES-CAD-1950"/>
        <s v="PES-CAD-1963"/>
        <s v="PES-CAD-1984"/>
        <s v="PES-CAD-1986"/>
        <s v="PES-CAD-1987"/>
        <s v="PES-CAD-1988"/>
        <s v="PES-CAD-1989"/>
        <s v="PES-CAD-1990"/>
        <s v="PES-CAD-1991"/>
        <s v="PES-CAD-1996"/>
        <s v="PES-CAD-1958"/>
        <s v="PES-CAD-1974"/>
        <s v="PES-CAD-1966"/>
        <s v="PES-CAD-1944"/>
        <s v="PES-CAD-1970"/>
        <s v="PES-CAD-3225"/>
        <s v="PES-CAD-3226"/>
        <s v="PES-CAD-1999"/>
        <s v="PES-CAD-2005"/>
        <s v="PES-CAD-2010"/>
        <s v="PES-CAD-2011"/>
        <s v="PES-CAD-2012"/>
        <s v="PES-CAD-2013"/>
        <s v="PES-CAD-2014"/>
        <s v="PES-CAD-2016"/>
        <s v="PES-CAD-2021"/>
        <s v="PES-CAD-1997"/>
        <s v="PES-CAD-1998"/>
        <s v="PES-CAD-2002"/>
        <s v="PES-CAD-2003"/>
        <s v="PES-CAD-2004"/>
        <s v="PES-CAD-2006"/>
        <s v="PES-CAD-2007"/>
        <s v="PES-CAD-2008"/>
        <s v="PES-CAD-2009"/>
        <s v="PES-CAD-2015"/>
        <s v="PES-CAD-2017"/>
        <s v="PES-CAD-2018"/>
        <s v="PES-CAD-2019"/>
        <s v="PES-CAD-2020"/>
        <s v="PES-CAD-2022"/>
        <s v="PES-CAD-2023"/>
        <s v="PES-CAD-2000"/>
        <s v="PES-CAD-2024"/>
        <s v="PES-CAD-2026"/>
        <s v="PES-CAD-2027"/>
        <s v="PES-CAD-2033"/>
        <s v="PES-CAD-2036"/>
        <s v="PES-CAD-2039"/>
        <s v="PES-CAD-2068"/>
        <s v="PES-CAD-2070"/>
        <s v="PES-CAD-2076"/>
        <s v="PES-CAD-2080"/>
        <s v="PES-CAD-2082"/>
        <s v="PES-CAD-2089"/>
        <s v="PES-CAD-2074"/>
        <s v="PES-CAD-2096"/>
        <s v="PES-CAD-2056"/>
        <s v="PES-CAD-2058"/>
        <s v="PES-CAD-2067"/>
        <s v="PES-CAD-2079"/>
        <s v="PES-CAD-2086"/>
        <s v="PES-CAD-2090"/>
        <s v="PES-CAD-3233"/>
        <s v="PES-CAD-3234"/>
        <s v="PES-CAD-2055"/>
        <s v="PES-CAD-2073"/>
        <s v="PES-CAD-2088"/>
        <s v="PES-CAD-2066"/>
        <s v="PES-CAD-2029"/>
        <s v="PES-CAD-2040"/>
        <s v="PES-CAD-2060"/>
        <s v="PES-CAD-2061"/>
        <s v="PES-CAD-2064"/>
        <s v="PES-CAD-2065"/>
        <s v="PES-CAD-2028"/>
        <s v="PES-CAD-2030"/>
        <s v="PES-CAD-2031"/>
        <s v="PES-CAD-2032"/>
        <s v="PES-CAD-2034"/>
        <s v="PES-CAD-2035"/>
        <s v="PES-CAD-2037"/>
        <s v="PES-CAD-2038"/>
        <s v="PES-CAD-2041"/>
        <s v="PES-CAD-2043"/>
        <s v="PES-CAD-2044"/>
        <s v="PES-CAD-2046"/>
        <s v="PES-CAD-2047"/>
        <s v="PES-CAD-2048"/>
        <s v="PES-CAD-2049"/>
        <s v="PES-CAD-2050"/>
        <s v="PES-CAD-2051"/>
        <s v="PES-CAD-2052"/>
        <s v="PES-CAD-2053"/>
        <s v="PES-CAD-2057"/>
        <s v="PES-CAD-2059"/>
        <s v="PES-CAD-2062"/>
        <s v="PES-CAD-2063"/>
        <s v="PES-CAD-2069"/>
        <s v="PES-CAD-2071"/>
        <s v="PES-CAD-2072"/>
        <s v="PES-CAD-2075"/>
        <s v="PES-CAD-2077"/>
        <s v="PES-CAD-2078"/>
        <s v="PES-CAD-2081"/>
        <s v="PES-CAD-2083"/>
        <s v="PES-CAD-2084"/>
        <s v="PES-CAD-2085"/>
        <s v="PES-CAD-2087"/>
        <s v="PES-CAD-2091"/>
        <s v="PES-CAD-2092"/>
        <s v="PES-CAD-2093"/>
        <s v="PES-CAD-2094"/>
        <s v="PES-CAD-2095"/>
        <s v="PES-CAD-3227"/>
        <s v="PES-CAD-3229"/>
        <s v="PES-CAD-3230"/>
        <s v="PES-CAD-3231"/>
        <s v="PES-CAD-3232"/>
        <s v="PES-CAD-3235"/>
        <s v="PES-CAD-3237"/>
        <s v="PES-CAD-3238"/>
        <s v="PES-CAD-2042"/>
        <s v="PES-CAD-2054"/>
        <s v="PES-CAD-3236"/>
        <s v="PES-CAD-2107"/>
        <s v="PES-CAD-2098"/>
        <s v="PES-CAD-2099"/>
        <s v="PES-CAD-2100"/>
        <s v="PES-CAD-2101"/>
        <s v="PES-CAD-2103"/>
        <s v="PES-CAD-2106"/>
        <s v="PES-CAD-2108"/>
        <s v="PES-CAD-2109"/>
        <s v="PES-CAD-2111"/>
        <s v="PES-CAD-2112"/>
        <s v="PES-CAD-2116"/>
        <s v="PES-CAD-2117"/>
        <s v="PES-CAD-2118"/>
        <s v="PES-CAD-2119"/>
        <s v="PES-CAD-2120"/>
        <s v="PES-CAD-2121"/>
        <s v="PES-CAD-2122"/>
        <s v="PES-CAD-2123"/>
        <s v="PES-CAD-2124"/>
        <s v="PES-CAD-2127"/>
        <s v="PES-CAD-2128"/>
        <s v="PES-CAD-2129"/>
        <s v="PES-CAD-2130"/>
        <s v="PES-CAD-2104"/>
        <s v="PES-CAD-2097"/>
        <s v="PES-CAD-2102"/>
        <s v="PES-CAD-2105"/>
        <s v="PES-CAD-2110"/>
        <s v="PES-CAD-2113"/>
        <s v="PES-CAD-2114"/>
        <s v="PES-CAD-2125"/>
        <s v="PES-CAD-2126"/>
        <s v="PES-CAD-2115"/>
        <s v="PES-CAD-2131"/>
        <s v="PES-CAD-2132"/>
        <s v="PES-CAD-2133"/>
        <s v="PES-CAD-2134"/>
        <s v="PES-CAD-2135"/>
        <s v="PES-CAD-2136"/>
        <s v="PES-CAD-2137"/>
        <s v="PES-CAD-2138"/>
        <s v="PES-CAD-2139"/>
        <s v="PES-CAD-2140"/>
        <s v="PES-CAD-2142"/>
        <s v="PES-CAD-2143"/>
        <s v="PES-CAD-2144"/>
        <s v="PES-CAD-2145"/>
        <s v="PES-CAD-2146"/>
        <s v="PES-CAD-2147"/>
        <s v="PES-CAD-2148"/>
        <s v="PES-CAD-2149"/>
        <s v="PES-CAD-2150"/>
        <s v="PES-CAD-2151"/>
        <s v="PES-CAD-2152"/>
        <s v="PES-CAD-2153"/>
        <s v="PES-CAD-2154"/>
        <s v="PES-CAD-2155"/>
        <s v="PES-CAD-2156"/>
        <s v="PES-CAD-2157"/>
        <s v="PES-CAD-2158"/>
        <s v="PES-CAD-2159"/>
        <s v="PES-CAD-2160"/>
        <s v="PES-CAD-2161"/>
        <s v="PES-CAD-2162"/>
        <s v="PES-CAD-2163"/>
        <s v="PES-CAD-2164"/>
        <s v="PES-CAD-2165"/>
        <s v="PES-CAD-2167"/>
        <s v="PES-CAD-2168"/>
        <s v="PES-CAD-2169"/>
        <s v="PES-CAD-2170"/>
        <s v="PES-CAD-2171"/>
        <s v="PES-CAD-2172"/>
        <s v="PES-CAD-2173"/>
        <s v="PES-CAD-2174"/>
        <s v="PES-CAD-3239"/>
        <s v="PES-CAD-3240"/>
        <s v="PES-CAD-2141"/>
        <s v="PES-CAD-2178"/>
        <s v="PES-CAD-2184"/>
        <s v="PES-CAD-2186"/>
        <s v="PES-CAD-2189"/>
        <s v="PES-CAD-2190"/>
        <s v="PES-CAD-2191"/>
        <s v="PES-CAD-2192"/>
        <s v="PES-CAD-2194"/>
        <s v="PES-CAD-2197"/>
        <s v="PES-CAD-2198"/>
        <s v="PES-CAD-2199"/>
        <s v="PES-CAD-2200"/>
        <s v="PES-CAD-2201"/>
        <s v="PES-CAD-3247"/>
        <s v="PES-CAD-2182"/>
        <s v="PES-CAD-2183"/>
        <s v="PES-CAD-2185"/>
        <s v="PES-CAD-2195"/>
        <s v="PES-CAD-2196"/>
        <s v="PES-CAD-2202"/>
        <s v="PES-CAD-2203"/>
        <s v="PES-CAD-2204"/>
        <s v="PES-CAD-2206"/>
        <s v="PES-CAD-2208"/>
        <s v="PES-CAD-2209"/>
        <s v="PES-CAD-3245"/>
        <s v="PES-CAD-2176"/>
        <s v="PES-CAD-2177"/>
        <s v="PES-CAD-2180"/>
        <s v="PES-CAD-2181"/>
        <s v="PES-CAD-2205"/>
        <s v="PES-CAD-2210"/>
        <s v="PES-CAD-3241"/>
        <s v="PES-CAD-3242"/>
        <s v="PES-CAD-3244"/>
        <s v="PES-CAD-3246"/>
        <s v="PES-CAD-2179"/>
        <s v="PES-CAD-2187"/>
        <s v="PES-CAD-2188"/>
        <s v="PES-CAD-2193"/>
        <s v="PES-CAD-2207"/>
        <s v="PES-CAD-3243"/>
        <s v="PES-CAD-2211"/>
        <s v="PES-CAD-2212"/>
        <s v="PES-CAD-2213"/>
        <s v="PES-CAD-2214"/>
        <s v="PES-CAD-2215"/>
        <s v="PES-CAD-2216"/>
        <s v="PES-CAD-2217"/>
        <s v="PES-CAD-2245"/>
        <s v="PES-CAD-2288"/>
        <s v="PES-CAD-2302"/>
        <s v="PES-CAD-2304"/>
        <s v="PES-CAD-2306"/>
        <s v="PES-CAD-2312"/>
        <s v="PES-CAD-2323"/>
        <s v="PES-CAD-2341"/>
        <s v="PES-CAD-2327"/>
        <s v="PES-CAD-1928"/>
        <s v="PES-CAD-2218"/>
        <s v="PES-CAD-2219"/>
        <s v="PES-CAD-2220"/>
        <s v="PES-CAD-2221"/>
        <s v="PES-CAD-2222"/>
        <s v="PES-CAD-2223"/>
        <s v="PES-CAD-2224"/>
        <s v="PES-CAD-2225"/>
        <s v="PES-CAD-2226"/>
        <s v="PES-CAD-2227"/>
        <s v="PES-CAD-2228"/>
        <s v="PES-CAD-2229"/>
        <s v="PES-CAD-2230"/>
        <s v="PES-CAD-2231"/>
        <s v="PES-CAD-2233"/>
        <s v="PES-CAD-2234"/>
        <s v="PES-CAD-2235"/>
        <s v="PES-CAD-2236"/>
        <s v="PES-CAD-2237"/>
        <s v="PES-CAD-2238"/>
        <s v="PES-CAD-2239"/>
        <s v="PES-CAD-2240"/>
        <s v="PES-CAD-2241"/>
        <s v="PES-CAD-2242"/>
        <s v="PES-CAD-2243"/>
        <s v="PES-CAD-2246"/>
        <s v="PES-CAD-2247"/>
        <s v="PES-CAD-2248"/>
        <s v="PES-CAD-2249"/>
        <s v="PES-CAD-2250"/>
        <s v="PES-CAD-2251"/>
        <s v="PES-CAD-2252"/>
        <s v="PES-CAD-2253"/>
        <s v="PES-CAD-2254"/>
        <s v="PES-CAD-2255"/>
        <s v="PES-CAD-2256"/>
        <s v="PES-CAD-2257"/>
        <s v="PES-CAD-2258"/>
        <s v="PES-CAD-2259"/>
        <s v="PES-CAD-2260"/>
        <s v="PES-CAD-2261"/>
        <s v="PES-CAD-2262"/>
        <s v="PES-CAD-2263"/>
        <s v="PES-CAD-2264"/>
        <s v="PES-CAD-2265"/>
        <s v="PES-CAD-2266"/>
        <s v="PES-CAD-2267"/>
        <s v="PES-CAD-2268"/>
        <s v="PES-CAD-2269"/>
        <s v="PES-CAD-2270"/>
        <s v="PES-CAD-2271"/>
        <s v="PES-CAD-2272"/>
        <s v="PES-CAD-2273"/>
        <s v="PES-CAD-2274"/>
        <s v="PES-CAD-2275"/>
        <s v="PES-CAD-2276"/>
        <s v="PES-CAD-2277"/>
        <s v="PES-CAD-2278"/>
        <s v="PES-CAD-2279"/>
        <s v="PES-CAD-2280"/>
        <s v="PES-CAD-2281"/>
        <s v="PES-CAD-2282"/>
        <s v="PES-CAD-2283"/>
        <s v="PES-CAD-2284"/>
        <s v="PES-CAD-2285"/>
        <s v="PES-CAD-2286"/>
        <s v="PES-CAD-2287"/>
        <s v="PES-CAD-2289"/>
        <s v="PES-CAD-2290"/>
        <s v="PES-CAD-2291"/>
        <s v="PES-CAD-2292"/>
        <s v="PES-CAD-2293"/>
        <s v="PES-CAD-2294"/>
        <s v="PES-CAD-2295"/>
        <s v="PES-CAD-2296"/>
        <s v="PES-CAD-2297"/>
        <s v="PES-CAD-2298"/>
        <s v="PES-CAD-2299"/>
        <s v="PES-CAD-2301"/>
        <s v="PES-CAD-2303"/>
        <s v="PES-CAD-2305"/>
        <s v="PES-CAD-2307"/>
        <s v="PES-CAD-2308"/>
        <s v="PES-CAD-2309"/>
        <s v="PES-CAD-2310"/>
        <s v="PES-CAD-2311"/>
        <s v="PES-CAD-2313"/>
        <s v="PES-CAD-2314"/>
        <s v="PES-CAD-2315"/>
        <s v="PES-CAD-2316"/>
        <s v="PES-CAD-2317"/>
        <s v="PES-CAD-2318"/>
        <s v="PES-CAD-2319"/>
        <s v="PES-CAD-2320"/>
        <s v="PES-CAD-2321"/>
        <s v="PES-CAD-2322"/>
        <s v="PES-CAD-2324"/>
        <s v="PES-CAD-2325"/>
        <s v="PES-CAD-2326"/>
        <s v="PES-CAD-2328"/>
        <s v="PES-CAD-2329"/>
        <s v="PES-CAD-2330"/>
        <s v="PES-CAD-2331"/>
        <s v="PES-CAD-2332"/>
        <s v="PES-CAD-2334"/>
        <s v="PES-CAD-2335"/>
        <s v="PES-CAD-2336"/>
        <s v="PES-CAD-2337"/>
        <s v="PES-CAD-2338"/>
        <s v="PES-CAD-2339"/>
        <s v="PES-CAD-2340"/>
        <s v="PES-CAD-2342"/>
        <s v="PES-CAD-3248"/>
        <s v="PES-CAD-3249"/>
        <s v="PES-CAD-3250"/>
        <s v="PES-CAD-3251"/>
        <s v="PES-CAD-3253"/>
        <s v="PES-CAD-3254"/>
        <s v="PES-CAD-3255"/>
        <s v="PES-CAD-3256"/>
        <s v="PES-CAD-3257"/>
        <s v="PES-CAD-3258"/>
        <s v="PES-CAD-3259"/>
        <s v="PES-CAD-3260"/>
        <s v="PES-CAD-3261"/>
        <s v="PES-CAD-3262"/>
        <s v="PES-CAD-3263"/>
        <s v="PES-CAD-2397"/>
        <s v="PES-CAD-2374"/>
        <s v="PES-CAD-2367"/>
        <s v="PES-CAD-2351"/>
        <s v="PES-CAD-2358"/>
        <s v="PES-CAD-2366"/>
        <s v="PES-CAD-2400"/>
        <s v="PES-CAD-2401"/>
        <s v="PES-CAD-2407"/>
        <s v="PES-CAD-2343"/>
        <s v="PES-CAD-2344"/>
        <s v="PES-CAD-2345"/>
        <s v="PES-CAD-2346"/>
        <s v="PES-CAD-2347"/>
        <s v="PES-CAD-2349"/>
        <s v="PES-CAD-2356"/>
        <s v="PES-CAD-2361"/>
        <s v="PES-CAD-2362"/>
        <s v="PES-CAD-2368"/>
        <s v="PES-CAD-2369"/>
        <s v="PES-CAD-2376"/>
        <s v="PES-CAD-2377"/>
        <s v="PES-CAD-2378"/>
        <s v="PES-CAD-2381"/>
        <s v="PES-CAD-2382"/>
        <s v="PES-CAD-2383"/>
        <s v="PES-CAD-2384"/>
        <s v="PES-CAD-2389"/>
        <s v="PES-CAD-2402"/>
        <s v="PES-CAD-2403"/>
        <s v="PES-CAD-2404"/>
        <s v="PES-CAD-2406"/>
        <s v="PES-CAD-2350"/>
        <s v="PES-CAD-2352"/>
        <s v="PES-CAD-2353"/>
        <s v="PES-CAD-2354"/>
        <s v="PES-CAD-2357"/>
        <s v="PES-CAD-2359"/>
        <s v="PES-CAD-2363"/>
        <s v="PES-CAD-2364"/>
        <s v="PES-CAD-2365"/>
        <s v="PES-CAD-2370"/>
        <s v="PES-CAD-2371"/>
        <s v="PES-CAD-2375"/>
        <s v="PES-CAD-2380"/>
        <s v="PES-CAD-2385"/>
        <s v="PES-CAD-2386"/>
        <s v="PES-CAD-2387"/>
        <s v="PES-CAD-2391"/>
        <s v="PES-CAD-2392"/>
        <s v="PES-CAD-2393"/>
        <s v="PES-CAD-2394"/>
        <s v="PES-CAD-2396"/>
        <s v="PES-CAD-2398"/>
        <s v="PES-CAD-2399"/>
        <s v="PES-CAD-2355"/>
        <s v="PES-CAD-2372"/>
        <s v="PES-CAD-2373"/>
        <s v="PES-CAD-2379"/>
        <s v="PES-CAD-2388"/>
        <s v="PES-CAD-2390"/>
        <s v="PES-CAD-2395"/>
        <s v="PES-CAD-2405"/>
        <s v="PES-CAD-2360"/>
        <s v="PES-CAD-2442"/>
        <s v="PES-CAD-2408"/>
        <s v="PES-CAD-2409"/>
        <s v="PES-CAD-2410"/>
        <s v="PES-CAD-2411"/>
        <s v="PES-CAD-2412"/>
        <s v="PES-CAD-2413"/>
        <s v="PES-CAD-2414"/>
        <s v="PES-CAD-2415"/>
        <s v="PES-CAD-2416"/>
        <s v="PES-CAD-2417"/>
        <s v="PES-CAD-2418"/>
        <s v="PES-CAD-2419"/>
        <s v="PES-CAD-2420"/>
        <s v="PES-CAD-2421"/>
        <s v="PES-CAD-2422"/>
        <s v="PES-CAD-2423"/>
        <s v="PES-CAD-2424"/>
        <s v="PES-CAD-2425"/>
        <s v="PES-CAD-2426"/>
        <s v="PES-CAD-2427"/>
        <s v="PES-CAD-2428"/>
        <s v="PES-CAD-2429"/>
        <s v="PES-CAD-2430"/>
        <s v="PES-CAD-2431"/>
        <s v="PES-CAD-2432"/>
        <s v="PES-CAD-2433"/>
        <s v="PES-CAD-2434"/>
        <s v="PES-CAD-2435"/>
        <s v="PES-CAD-2436"/>
        <s v="PES-CAD-2438"/>
        <s v="PES-CAD-2439"/>
        <s v="PES-CAD-2440"/>
        <s v="PES-CAD-2441"/>
        <s v="PES-CAD-2443"/>
        <s v="PES-CAD-2444"/>
        <s v="PES-CAD-2445"/>
        <s v="PES-CAD-3264"/>
        <s v="PES-CAD-3265"/>
        <s v="PES-CAD-3266"/>
        <s v="PES-CAD-2446"/>
        <s v="PES-CAD-2447"/>
        <s v="PES-CAD-2449"/>
        <s v="PES-CAD-2450"/>
        <s v="PES-CAD-2451"/>
        <s v="PES-CAD-2452"/>
        <s v="PES-CAD-2458"/>
        <s v="PES-CAD-2462"/>
        <s v="PES-CAD-2463"/>
        <s v="PES-CAD-2466"/>
        <s v="PES-CAD-2467"/>
        <s v="PES-CAD-2468"/>
        <s v="PES-CAD-2469"/>
        <s v="PES-CAD-2472"/>
        <s v="PES-CAD-2473"/>
        <s v="PES-CAD-2474"/>
        <s v="PES-CAD-2478"/>
        <s v="PES-CAD-2482"/>
        <s v="PES-CAD-2485"/>
        <s v="PES-CAD-2486"/>
        <s v="PES-CAD-2487"/>
        <s v="PES-CAD-2488"/>
        <s v="PES-CAD-2490"/>
        <s v="PES-CAD-2491"/>
        <s v="PES-CAD-2492"/>
        <s v="PES-CAD-2475"/>
        <s v="PES-CAD-3267"/>
        <s v="PES-CAD-2453"/>
        <s v="PES-CAD-2454"/>
        <s v="PES-CAD-2456"/>
        <s v="PES-CAD-2457"/>
        <s v="PES-CAD-2459"/>
        <s v="PES-CAD-2460"/>
        <s v="PES-CAD-2461"/>
        <s v="PES-CAD-2464"/>
        <s v="PES-CAD-2465"/>
        <s v="PES-CAD-2471"/>
        <s v="PES-CAD-2479"/>
        <s v="PES-CAD-2480"/>
        <s v="PES-CAD-2481"/>
        <s v="PES-CAD-2483"/>
        <s v="PES-CAD-2484"/>
        <s v="PES-CAD-2489"/>
        <s v="PES-CAD-2448"/>
        <s v="PES-CAD-2470"/>
        <s v="PES-CAD-2477"/>
        <s v="PES-CAD-2575"/>
        <s v="PES-CAD-2524"/>
        <s v="PES-CAD-2525"/>
        <s v="PES-CAD-2526"/>
        <s v="PES-CAD-2527"/>
        <s v="PES-CAD-2528"/>
        <s v="PES-CAD-2530"/>
        <s v="PES-CAD-2532"/>
        <s v="PES-CAD-2536"/>
        <s v="PES-CAD-2539"/>
        <s v="PES-CAD-2540"/>
        <s v="PES-CAD-2541"/>
        <s v="PES-CAD-2542"/>
        <s v="PES-CAD-2543"/>
        <s v="PES-CAD-2544"/>
        <s v="PES-CAD-2545"/>
        <s v="PES-CAD-2546"/>
        <s v="PES-CAD-2547"/>
        <s v="PES-CAD-2548"/>
        <s v="PES-CAD-2549"/>
        <s v="PES-CAD-2550"/>
        <s v="PES-CAD-2553"/>
        <s v="PES-CAD-2554"/>
        <s v="PES-CAD-2555"/>
        <s v="PES-CAD-2561"/>
        <s v="PES-CAD-2565"/>
        <s v="PES-CAD-2569"/>
        <s v="PES-CAD-2572"/>
        <s v="PES-CAD-2573"/>
        <s v="PES-CAD-2574"/>
        <s v="PES-CAD-2585"/>
        <s v="PES-CAD-2586"/>
        <s v="PES-CAD-2588"/>
        <s v="PES-CAD-2596"/>
        <s v="PES-CAD-2597"/>
        <s v="PES-CAD-2495"/>
        <s v="PES-CAD-2496"/>
        <s v="PES-CAD-2498"/>
        <s v="PES-CAD-2502"/>
        <s v="PES-CAD-2508"/>
        <s v="PES-CAD-2523"/>
        <s v="PES-CAD-2529"/>
        <s v="PES-CAD-2533"/>
        <s v="PES-CAD-2534"/>
        <s v="PES-CAD-2556"/>
        <s v="PES-CAD-2568"/>
        <s v="PES-CAD-2570"/>
        <s v="PES-CAD-2571"/>
        <s v="PES-CAD-2578"/>
        <s v="PES-CAD-2589"/>
        <s v="PES-CAD-2590"/>
        <s v="PES-CAD-2592"/>
        <s v="PES-CAD-2593"/>
        <s v="PES-CAD-2594"/>
        <s v="PES-CAD-2595"/>
        <s v="PES-CAD-2494"/>
        <s v="PES-CAD-2497"/>
        <s v="PES-CAD-2499"/>
        <s v="PES-CAD-2500"/>
        <s v="PES-CAD-2501"/>
        <s v="PES-CAD-2503"/>
        <s v="PES-CAD-2504"/>
        <s v="PES-CAD-2505"/>
        <s v="PES-CAD-2506"/>
        <s v="PES-CAD-2509"/>
        <s v="PES-CAD-2510"/>
        <s v="PES-CAD-2511"/>
        <s v="PES-CAD-2512"/>
        <s v="PES-CAD-2513"/>
        <s v="PES-CAD-2514"/>
        <s v="PES-CAD-2515"/>
        <s v="PES-CAD-2516"/>
        <s v="PES-CAD-2517"/>
        <s v="PES-CAD-2518"/>
        <s v="PES-CAD-2519"/>
        <s v="PES-CAD-2520"/>
        <s v="PES-CAD-2521"/>
        <s v="PES-CAD-2522"/>
        <s v="PES-CAD-2531"/>
        <s v="PES-CAD-2535"/>
        <s v="PES-CAD-2551"/>
        <s v="PES-CAD-2552"/>
        <s v="PES-CAD-2557"/>
        <s v="PES-CAD-2558"/>
        <s v="PES-CAD-2559"/>
        <s v="PES-CAD-2562"/>
        <s v="PES-CAD-2563"/>
        <s v="PES-CAD-2564"/>
        <s v="PES-CAD-2567"/>
        <s v="PES-CAD-2576"/>
        <s v="PES-CAD-2577"/>
        <s v="PES-CAD-2579"/>
        <s v="PES-CAD-2580"/>
        <s v="PES-CAD-2581"/>
        <s v="PES-CAD-2582"/>
        <s v="PES-CAD-2583"/>
        <s v="PES-CAD-2587"/>
        <s v="PES-CAD-2591"/>
        <s v="PES-CAD-2598"/>
        <s v="PES-CAD-2538"/>
        <s v="PES-CAD-2537"/>
        <s v="PES-CAD-2599"/>
        <s v="PES-CAD-2600"/>
        <s v="PES-CAD-2601"/>
        <s v="PES-CAD-2603"/>
        <s v="PES-CAD-2604"/>
        <s v="PES-CAD-2606"/>
        <s v="PES-CAD-2607"/>
        <s v="PES-CAD-2608"/>
        <s v="PES-CAD-2605"/>
        <s v="PES-CAD-2612"/>
        <s v="PES-CAD-3268"/>
        <s v="PES-CAD-2602"/>
        <s v="PES-CAD-2615"/>
        <s v="PES-CAD-2616"/>
        <s v="PES-CAD-2613"/>
        <s v="PES-CAD-2614"/>
        <s v="PES-CAD-2617"/>
        <s v="PES-CAD-2618"/>
        <s v="PES-CAD-2619"/>
        <s v="PES-CAD-2620"/>
        <s v="PES-CAD-2621"/>
        <s v="PES-CAD-2622"/>
        <s v="PES-CAD-2623"/>
        <s v="PES-CAD-2624"/>
        <s v="PES-CAD-2625"/>
        <s v="PES-CAD-2626"/>
        <s v="PES-CAD-2627"/>
        <s v="PES-CAD-2628"/>
        <s v="PES-CAD-2638"/>
        <s v="PES-CAD-2632"/>
        <s v="PES-CAD-2634"/>
        <s v="PES-CAD-2639"/>
        <s v="PES-CAD-2650"/>
        <s v="PES-CAD-2635"/>
        <s v="PES-CAD-2636"/>
        <s v="PES-CAD-2647"/>
        <s v="PES-CAD-2654"/>
        <s v="PES-CAD-2629"/>
        <s v="PES-CAD-2630"/>
        <s v="PES-CAD-2631"/>
        <s v="PES-CAD-2633"/>
        <s v="PES-CAD-2637"/>
        <s v="PES-CAD-2640"/>
        <s v="PES-CAD-2641"/>
        <s v="PES-CAD-2642"/>
        <s v="PES-CAD-2643"/>
        <s v="PES-CAD-2644"/>
        <s v="PES-CAD-2645"/>
        <s v="PES-CAD-2646"/>
        <s v="PES-CAD-2648"/>
        <s v="PES-CAD-2649"/>
        <s v="PES-CAD-2651"/>
        <s v="PES-CAD-2652"/>
        <s v="PES-CAD-2653"/>
        <s v="PES-CAD-2677"/>
        <s v="PES-CAD-2676"/>
        <s v="PES-CAD-2679"/>
        <s v="PES-CAD-2683"/>
        <s v="PES-CAD-2655"/>
        <s v="PES-CAD-2656"/>
        <s v="PES-CAD-2657"/>
        <s v="PES-CAD-2658"/>
        <s v="PES-CAD-2660"/>
        <s v="PES-CAD-2661"/>
        <s v="PES-CAD-2662"/>
        <s v="PES-CAD-2663"/>
        <s v="PES-CAD-2664"/>
        <s v="PES-CAD-2665"/>
        <s v="PES-CAD-2666"/>
        <s v="PES-CAD-2667"/>
        <s v="PES-CAD-2668"/>
        <s v="PES-CAD-2669"/>
        <s v="PES-CAD-2670"/>
        <s v="PES-CAD-2671"/>
        <s v="PES-CAD-2672"/>
        <s v="PES-CAD-2675"/>
        <s v="PES-CAD-2678"/>
        <s v="PES-CAD-2680"/>
        <s v="PES-CAD-2681"/>
        <s v="PES-CAD-2682"/>
        <s v="PES-CAD-2684"/>
        <s v="PES-CAD-2685"/>
        <s v="PES-CAD-2686"/>
        <s v="PES-CAD-2687"/>
        <s v="PES-CAD-2688"/>
        <s v="PES-CAD-2689"/>
        <s v="PES-CAD-2690"/>
        <s v="PES-CAD-2691"/>
        <s v="PES-CAD-2693"/>
        <s v="PES-CAD-2694"/>
        <s v="PES-CAD-2695"/>
        <s v="PES-CAD-2696"/>
        <s v="PES-CAD-2697"/>
        <s v="PES-CAD-2698"/>
        <s v="PES-CAD-2699"/>
        <s v="PES-CAD-2700"/>
        <s v="PES-CAD-2701"/>
        <s v="PES-CAD-2702"/>
        <s v="PES-CAD-2673"/>
        <s v="PES-CAD-2674"/>
        <s v="PES-CAD-2703"/>
        <s v="PES-CAD-2704"/>
        <s v="PES-CAD-2705"/>
        <s v="PES-CAD-2706"/>
        <s v="PES-CAD-2708"/>
        <s v="PES-CAD-2709"/>
        <s v="PES-CAD-2713"/>
        <s v="PES-CAD-2714"/>
        <s v="PES-CAD-2716"/>
        <s v="PES-CAD-2717"/>
        <s v="PES-CAD-2711"/>
        <s v="PES-CAD-2715"/>
        <s v="PES-CAD-2707"/>
        <s v="PES-CAD-2710"/>
        <s v="PES-CAD-2712"/>
        <s v="PES-CAD-2718"/>
        <s v="PES-CAD-2719"/>
        <s v="PES-CAD-2720"/>
        <s v="PES-CAD-2721"/>
        <s v="PES-CAD-2722"/>
        <s v="PES-CAD-2723"/>
        <s v="PES-CAD-2724"/>
        <s v="PES-CAD-2725"/>
        <s v="PES-CAD-2726"/>
        <s v="PES-CAD-2727"/>
        <s v="PES-CAD-2728"/>
        <s v="PES-CAD-2729"/>
        <s v="PES-CAD-2730"/>
        <s v="PES-CAD-2731"/>
        <s v="PES-CAD-2732"/>
        <s v="PES-CAD-2733"/>
        <s v="PES-CAD-2734"/>
        <s v="PES-CAD-2735"/>
        <s v="PES-CAD-2736"/>
        <s v="PES-CAD-2737"/>
        <s v="PES-CAD-2739"/>
        <s v="PES-CAD-2740"/>
        <s v="PES-CAD-2741"/>
        <s v="PES-CAD-2744"/>
        <s v="PES-CAD-2745"/>
        <s v="PES-CAD-2746"/>
        <s v="PES-CAD-2747"/>
        <s v="PES-CAD-2748"/>
        <s v="PES-CAD-2749"/>
        <s v="PES-CAD-2750"/>
        <s v="PES-CAD-2751"/>
        <s v="PES-CAD-2752"/>
        <s v="PES-CAD-2753"/>
        <s v="PES-CAD-2754"/>
        <s v="PES-CAD-2755"/>
        <s v="PES-CAD-2756"/>
        <s v="PES-CAD-2757"/>
        <s v="PES-CAD-2758"/>
        <s v="PES-CAD-2759"/>
        <s v="PES-CAD-2760"/>
        <s v="PES-CAD-2761"/>
        <s v="PES-CAD-2762"/>
        <s v="PES-CAD-2763"/>
        <s v="PES-CAD-2765"/>
        <s v="PES-CAD-2766"/>
        <s v="PES-CAD-2767"/>
        <s v="PES-CAD-2768"/>
        <s v="PES-CAD-2770"/>
        <s v="PES-CAD-2771"/>
        <s v="PES-CAD-2772"/>
        <s v="PES-CAD-2774"/>
        <s v="PES-CAD-2775"/>
        <s v="PES-CAD-2776"/>
        <s v="PES-CAD-2777"/>
        <s v="PES-CAD-2778"/>
        <s v="PES-CAD-2779"/>
        <s v="PES-CAD-2780"/>
        <s v="PES-CAD-3269"/>
        <s v="PES-CAD-3270"/>
        <s v="PES-CAD-3271"/>
        <s v="PES-CAD-3272"/>
        <s v="PES-CAD-3273"/>
        <s v="PES-CAD-3274"/>
        <s v="PES-CAD-3275"/>
        <s v="PES-CAD-3276"/>
        <s v="PES-CAD-3277"/>
        <s v="PES-CAD-3278"/>
        <s v="PES-CAD-2764"/>
        <s v="PES-CAD-2738"/>
        <s v="PES-CAD-2743"/>
        <s v="PES-CAD-2782"/>
        <s v="PES-CAD-2781"/>
        <s v="PES-CAD-2784"/>
        <s v="PES-CAD-2785"/>
        <s v="PES-CAD-2786"/>
        <s v="PES-CAD-2787"/>
        <s v="PES-CAD-2788"/>
        <s v="PES-CAD-2789"/>
        <s v="PES-CAD-2790"/>
        <s v="PES-CAD-2791"/>
        <s v="PES-CAD-2792"/>
        <s v="PES-CAD-2793"/>
        <s v="PES-CAD-2794"/>
        <s v="PES-CAD-2795"/>
        <s v="PES-CAD-2796"/>
        <s v="PES-CAD-2797"/>
        <s v="PES-CAD-2798"/>
        <s v="PES-CAD-3280"/>
        <s v="PES-CAD-2810"/>
        <s v="PES-CAD-2799"/>
        <s v="PES-CAD-2800"/>
        <s v="PES-CAD-2801"/>
        <s v="PES-CAD-2802"/>
        <s v="PES-CAD-2803"/>
        <s v="PES-CAD-2804"/>
        <s v="PES-CAD-2805"/>
        <s v="PES-CAD-2806"/>
        <s v="PES-CAD-2808"/>
        <s v="PES-CAD-2811"/>
        <s v="PES-CAD-2812"/>
        <s v="PES-CAD-2813"/>
        <s v="PES-CAD-2815"/>
        <s v="PES-CAD-2816"/>
        <s v="PES-CAD-2817"/>
        <s v="PES-CAD-2807"/>
        <s v="PES-CAD-2809"/>
        <s v="PES-CAD-2814"/>
        <s v="PES-CAD-2820"/>
        <s v="PES-CAD-2821"/>
        <s v="PES-CAD-2822"/>
        <s v="PES-CAD-2818"/>
        <s v="PES-CAD-2823"/>
        <s v="PES-CAD-2819"/>
        <s v="PES-CAD-2866"/>
        <s v="PES-CAD-2824"/>
        <s v="PES-CAD-2825"/>
        <s v="PES-CAD-2826"/>
        <s v="PES-CAD-2860"/>
        <s v="PES-CAD-2861"/>
        <s v="PES-CAD-2862"/>
        <s v="PES-CAD-2863"/>
        <s v="PES-CAD-2827"/>
        <s v="PES-CAD-2828"/>
        <s v="PES-CAD-2829"/>
        <s v="PES-CAD-2830"/>
        <s v="PES-CAD-2832"/>
        <s v="PES-CAD-2833"/>
        <s v="PES-CAD-2834"/>
        <s v="PES-CAD-2835"/>
        <s v="PES-CAD-2836"/>
        <s v="PES-CAD-2837"/>
        <s v="PES-CAD-2839"/>
        <s v="PES-CAD-2840"/>
        <s v="PES-CAD-2841"/>
        <s v="PES-CAD-2842"/>
        <s v="PES-CAD-2843"/>
        <s v="PES-CAD-2844"/>
        <s v="PES-CAD-2845"/>
        <s v="PES-CAD-2846"/>
        <s v="PES-CAD-2847"/>
        <s v="PES-CAD-2848"/>
        <s v="PES-CAD-2849"/>
        <s v="PES-CAD-2850"/>
        <s v="PES-CAD-2851"/>
        <s v="PES-CAD-2852"/>
        <s v="PES-CAD-2853"/>
        <s v="PES-CAD-2854"/>
        <s v="PES-CAD-2855"/>
        <s v="PES-CAD-2856"/>
        <s v="PES-CAD-2857"/>
        <s v="PES-CAD-2858"/>
        <s v="PES-CAD-2859"/>
        <s v="PES-CAD-2864"/>
        <s v="PES-CAD-2865"/>
        <s v="PES-CAD-2867"/>
        <s v="PES-CAD-2881"/>
        <s v="PES-CAD-2934"/>
        <s v="PES-CAD-2896"/>
        <s v="PES-CAD-2876"/>
        <s v="PES-CAD-2873"/>
        <s v="PES-CAD-2875"/>
        <s v="PES-CAD-2877"/>
        <s v="PES-CAD-2890"/>
        <s v="PES-CAD-2900"/>
        <s v="PES-CAD-2907"/>
        <s v="PES-CAD-2920"/>
        <s v="PES-CAD-2927"/>
        <s v="PES-CAD-2928"/>
        <s v="PES-CAD-2929"/>
        <s v="PES-CAD-2930"/>
        <s v="PES-CAD-2918"/>
        <s v="PES-CAD-2892"/>
        <s v="PES-CAD-2893"/>
        <s v="PES-CAD-2898"/>
        <s v="PES-CAD-2901"/>
        <s v="PES-CAD-2931"/>
        <s v="PES-CAD-2887"/>
        <s v="PES-CAD-2904"/>
        <s v="PES-CAD-2933"/>
        <s v="PES-CAD-2916"/>
        <s v="PES-CAD-2868"/>
        <s v="PES-CAD-2870"/>
        <s v="PES-CAD-2871"/>
        <s v="PES-CAD-2872"/>
        <s v="PES-CAD-2874"/>
        <s v="PES-CAD-2878"/>
        <s v="PES-CAD-2879"/>
        <s v="PES-CAD-2880"/>
        <s v="PES-CAD-2882"/>
        <s v="PES-CAD-2883"/>
        <s v="PES-CAD-2884"/>
        <s v="PES-CAD-2885"/>
        <s v="PES-CAD-2886"/>
        <s v="PES-CAD-2888"/>
        <s v="PES-CAD-2889"/>
        <s v="PES-CAD-2891"/>
        <s v="PES-CAD-2894"/>
        <s v="PES-CAD-2895"/>
        <s v="PES-CAD-2897"/>
        <s v="PES-CAD-2899"/>
        <s v="PES-CAD-2902"/>
        <s v="PES-CAD-2903"/>
        <s v="PES-CAD-2905"/>
        <s v="PES-CAD-2906"/>
        <s v="PES-CAD-2908"/>
        <s v="PES-CAD-2909"/>
        <s v="PES-CAD-2910"/>
        <s v="PES-CAD-2911"/>
        <s v="PES-CAD-2912"/>
        <s v="PES-CAD-2913"/>
        <s v="PES-CAD-2914"/>
        <s v="PES-CAD-2915"/>
        <s v="PES-CAD-2917"/>
        <s v="PES-CAD-2919"/>
        <s v="PES-CAD-2922"/>
        <s v="PES-CAD-2923"/>
        <s v="PES-CAD-2924"/>
        <s v="PES-CAD-2925"/>
        <s v="PES-CAD-2926"/>
        <s v="PES-CAD-2932"/>
        <s v="PES-CAD-2935"/>
        <s v="PES-CAD-2941"/>
        <s v="PES-CAD-2936"/>
        <s v="PES-CAD-2937"/>
        <s v="PES-CAD-2938"/>
        <s v="PES-CAD-2939"/>
        <s v="PES-CAD-2940"/>
        <s v="PES-CAD-2942"/>
        <s v="PES-CAD-2943"/>
        <s v="PES-CAD-2944"/>
        <s v="PES-CAD-2945"/>
        <s v="PES-CAD-2947"/>
        <s v="PES-CAD-2948"/>
        <s v="PES-CAD-2949"/>
        <s v="PES-CAD-2950"/>
        <s v="PES-CAD-2951"/>
        <s v="PES-CAD-2966"/>
        <s v="PES-CAD-2952"/>
        <s v="PES-CAD-2954"/>
        <s v="PES-CAD-2955"/>
        <s v="PES-CAD-2958"/>
        <s v="PES-CAD-2961"/>
        <s v="PES-CAD-2962"/>
        <s v="PES-CAD-2963"/>
        <s v="PES-CAD-2964"/>
        <s v="PES-CAD-2965"/>
        <s v="PES-CAD-2967"/>
        <s v="PES-CAD-2968"/>
        <s v="PES-CAD-2969"/>
        <s v="PES-CAD-2971"/>
        <s v="PES-CAD-2976"/>
        <s v="PES-CAD-2977"/>
        <s v="PES-CAD-2992"/>
        <s v="PES-CAD-2997"/>
        <s v="PES-CAD-2998"/>
        <s v="PES-CAD-3002"/>
        <s v="PES-CAD-3003"/>
        <s v="PES-CAD-3004"/>
        <s v="PES-CAD-2973"/>
        <s v="PES-CAD-2974"/>
        <s v="PES-CAD-2980"/>
        <s v="PES-CAD-2983"/>
        <s v="PES-CAD-2985"/>
        <s v="PES-CAD-2986"/>
        <s v="PES-CAD-2994"/>
        <s v="PES-CAD-2999"/>
        <s v="PES-CAD-3000"/>
        <s v="PES-CAD-2970"/>
        <s v="PES-CAD-2972"/>
        <s v="PES-CAD-2975"/>
        <s v="PES-CAD-2978"/>
        <s v="PES-CAD-2979"/>
        <s v="PES-CAD-2981"/>
        <s v="PES-CAD-2982"/>
        <s v="PES-CAD-2984"/>
        <s v="PES-CAD-2987"/>
        <s v="PES-CAD-2988"/>
        <s v="PES-CAD-2989"/>
        <s v="PES-CAD-2990"/>
        <s v="PES-CAD-2991"/>
        <s v="PES-CAD-2993"/>
        <s v="PES-CAD-2995"/>
        <s v="PES-CAD-2996"/>
        <s v="PES-CAD-3001"/>
        <s v="PES-CAD-3005"/>
        <s v="PES-CAD-3006"/>
        <s v="PES-CAD-3007"/>
        <s v="PES-CAD-3008"/>
        <s v="PES-CAD-3009"/>
        <s v="PES-CAD-3010"/>
        <s v="PES-CAD-3011"/>
        <s v="PES-CAD-3012"/>
        <s v="PES-CAD-3013"/>
        <s v="PES-CAD-3014"/>
        <s v="PES-CAD-3015"/>
        <s v="PES-CAD-3016"/>
        <s v="PES-CAD-3017"/>
        <s v="PES-CAD-3018"/>
        <s v="PES-CAD-3019"/>
        <s v="PES-CAD-3020"/>
        <s v="PES-CAD-3021"/>
        <s v="PES-CAD-3022"/>
        <s v="PES-CAD-3023"/>
        <s v="PES-CAD-3024"/>
        <s v="PES-CAD-3025"/>
        <s v="PES-CAD-3026"/>
        <s v="PES-CAD-3027"/>
        <s v="PES-CAD-3029"/>
        <s v="PES-CAD-3030"/>
        <s v="PES-CAD-3031"/>
        <s v="PES-CAD-3032"/>
        <s v="PES-CAD-3033"/>
        <s v="PES-CAD-3034"/>
        <s v="PES-CAD-3035"/>
        <s v="PES-CAD-3036"/>
        <s v="PES-CAD-3086"/>
        <s v="PES-CAD-3037"/>
        <s v="PES-CAD-3038"/>
        <s v="PES-CAD-3039"/>
        <s v="PES-CAD-3040"/>
        <s v="PES-CAD-3041"/>
        <s v="PES-CAD-3042"/>
        <s v="PES-CAD-3043"/>
        <s v="PES-CAD-3044"/>
        <s v="PES-CAD-3045"/>
        <s v="PES-CAD-3046"/>
        <s v="PES-CAD-3047"/>
        <s v="PES-CAD-3049"/>
        <s v="PES-CAD-3051"/>
        <s v="PES-CAD-3052"/>
        <s v="PES-CAD-3053"/>
        <s v="PES-CAD-3054"/>
        <s v="PES-CAD-3055"/>
        <s v="PES-CAD-3057"/>
        <s v="PES-CAD-3058"/>
        <s v="PES-CAD-3061"/>
        <s v="PES-CAD-3062"/>
        <s v="PES-CAD-3063"/>
        <s v="PES-CAD-3064"/>
        <s v="PES-CAD-3065"/>
        <s v="PES-CAD-3066"/>
        <s v="PES-CAD-3067"/>
        <s v="PES-CAD-3068"/>
        <s v="PES-CAD-3069"/>
        <s v="PES-CAD-3070"/>
        <s v="PES-CAD-3071"/>
        <s v="PES-CAD-3072"/>
        <s v="PES-CAD-3073"/>
        <s v="PES-CAD-3074"/>
        <s v="PES-CAD-3075"/>
        <s v="PES-CAD-3076"/>
        <s v="PES-CAD-3079"/>
        <s v="PES-CAD-3080"/>
        <s v="PES-CAD-3081"/>
        <s v="PES-CAD-3082"/>
        <s v="PES-CAD-3083"/>
        <s v="PES-CAD-3088"/>
        <s v="PES-CAD-3089"/>
        <s v="PES-CAD-3090"/>
        <s v="PES-CAD-3056"/>
        <s v="PES-CAD-3060"/>
        <s v="PES-CAD-3078"/>
        <s v="PES-CAD-3077"/>
        <s v="PES-CAD-3050"/>
        <s v="PES-CAD-3048"/>
        <s v="PES-CAD-3085"/>
        <s v="PES-CAD-3059"/>
        <s v="PES-CAD-3087"/>
        <s v="PES-CAD-3084"/>
        <s v="PES-CAD-3281"/>
        <s v="PES-CAD-0096"/>
        <s v="PES-CAD-0126"/>
        <s v="PES-CAD-0082"/>
        <s v="PES-CAD-0105"/>
        <s v="PES-CAD-0106"/>
        <s v="PES-CAD-0107"/>
        <s v="PES-CAD-0122"/>
        <s v="PES-CAD-0239"/>
        <s v="PES-CAD-0217"/>
        <s v="PES-CAD-0118"/>
        <s v="PES-CAD-0078"/>
        <s v="PES-CAD-0079"/>
        <s v="PES-CAD-0080"/>
        <s v="PES-CAD-0081"/>
        <s v="PES-CAD-0083"/>
        <s v="PES-CAD-0084"/>
        <s v="PES-CAD-0085"/>
        <s v="PES-CAD-0086"/>
        <s v="PES-CAD-0087"/>
        <s v="PES-CAD-0088"/>
        <s v="PES-CAD-0089"/>
        <s v="PES-CAD-0090"/>
        <s v="PES-CAD-0091"/>
        <s v="PES-CAD-0092"/>
        <s v="PES-CAD-0093"/>
        <s v="PES-CAD-0094"/>
        <s v="PES-CAD-0095"/>
        <s v="PES-CAD-0097"/>
        <s v="PES-CAD-0200"/>
        <s v="PES-CAD-0201"/>
        <s v="PES-CAD-0202"/>
        <s v="PES-CAD-0206"/>
        <s v="PES-CAD-0207"/>
        <s v="PES-CAD-0208"/>
        <s v="PES-CAD-0209"/>
        <s v="PES-CAD-0210"/>
        <s v="PES-CAD-0211"/>
        <s v="PES-CAD-0213"/>
        <s v="PES-CAD-0214"/>
        <s v="PES-CAD-0215"/>
        <s v="PES-CAD-0216"/>
        <s v="PES-CAD-0219"/>
        <s v="PES-CAD-0110"/>
        <s v="PES-CAD-0205"/>
        <s v="PES-CAD-0121"/>
        <s v="PES-CAD-0166"/>
        <s v="PES-CAD-0193"/>
        <s v="PES-CAD-0143"/>
        <s v="PES-CAD-0035"/>
        <s v="PES-CAD-0036"/>
        <s v="PES-CAD-0037"/>
        <s v="PES-CAD-0038"/>
        <s v="PES-CAD-0039"/>
        <s v="PES-CAD-0040"/>
        <s v="PES-CAD-0041"/>
        <s v="PES-CAD-0042"/>
        <s v="PES-CAD-0043"/>
        <s v="PES-CAD-0044"/>
        <s v="PES-CAD-0045"/>
        <s v="PES-CAD-0046"/>
        <s v="PES-CAD-0047"/>
        <s v="PES-CAD-0048"/>
        <s v="PES-CAD-0049"/>
        <s v="PES-CAD-0050"/>
        <s v="PES-CAD-0196"/>
        <s v="PES-CAD-0001"/>
        <s v="PES-CAD-0002"/>
        <s v="PES-CAD-0004"/>
        <s v="PES-CAD-0005"/>
        <s v="PES-CAD-0006"/>
        <s v="PES-CAD-0007"/>
        <s v="PES-CAD-0008"/>
        <s v="PES-CAD-0009"/>
        <s v="PES-CAD-0010"/>
        <s v="PES-CAD-0011"/>
        <s v="PES-CAD-0012"/>
        <s v="PES-CAD-0013"/>
        <s v="PES-CAD-0014"/>
        <s v="PES-CAD-0015"/>
        <s v="PES-CAD-0016"/>
        <s v="PES-CAD-0017"/>
        <s v="PES-CAD-0018"/>
        <s v="PES-CAD-0019"/>
        <s v="PES-CAD-0020"/>
        <s v="PES-CAD-0021"/>
        <s v="PES-CAD-0022"/>
        <s v="PES-CAD-0023"/>
        <s v="PES-CAD-0024"/>
        <s v="PES-CAD-0025"/>
        <s v="PES-CAD-0026"/>
        <s v="PES-CAD-0027"/>
        <s v="PES-CAD-0028"/>
        <s v="PES-CAD-0029"/>
        <s v="PES-CAD-0030"/>
        <s v="PES-CAD-0031"/>
        <s v="PES-CAD-0032"/>
        <s v="PES-CAD-0033"/>
        <s v="PES-CAD-0034"/>
        <s v="PES-CAD-0154"/>
        <s v="PES-CAD-3282"/>
        <s v="PES-CAD-0222"/>
        <s v="PES-CAD-0114"/>
        <s v="PES-CAD-0204"/>
        <s v="PES-CAD-0155"/>
        <s v="PES-CAD-0156"/>
        <s v="PES-CAD-0159"/>
        <s v="PES-CAD-0168"/>
        <s v="PES-CAD-0171"/>
        <s v="PES-CAD-0236"/>
        <s v="PES-CAD-0145"/>
        <s v="PES-CAD-0184"/>
        <s v="PES-CAD-0131"/>
        <s v="PES-CAD-0132"/>
        <s v="PES-CAD-0133"/>
        <s v="PES-CAD-0134"/>
        <s v="PES-CAD-0135"/>
        <s v="PES-CAD-0136"/>
        <s v="PES-CAD-0137"/>
        <s v="PES-CAD-0138"/>
        <s v="PES-CAD-0139"/>
        <s v="PES-CAD-0140"/>
        <s v="PES-CAD-0141"/>
        <s v="PES-CAD-0142"/>
        <s v="PES-CAD-0144"/>
        <s v="PES-CAD-0146"/>
        <s v="PES-CAD-0147"/>
        <s v="PES-CAD-0233"/>
        <s v="PES-CAD-0164"/>
        <s v="PES-CAD-0112"/>
        <s v="PES-CAD-0113"/>
        <s v="PES-CAD-0189"/>
        <s v="PES-CAD-0174"/>
        <s v="PES-CAD-0173"/>
        <s v="PES-CAD-0052"/>
        <s v="PES-CAD-0053"/>
        <s v="PES-CAD-0056"/>
        <s v="PES-CAD-0057"/>
        <s v="PES-CAD-0064"/>
        <s v="PES-CAD-0066"/>
        <s v="PES-CAD-0067"/>
        <s v="PES-CAD-0070"/>
        <s v="PES-CAD-0072"/>
        <s v="PES-CAD-0051"/>
        <s v="PES-CAD-0054"/>
        <s v="PES-CAD-0055"/>
        <s v="PES-CAD-0061"/>
        <s v="PES-CAD-0062"/>
        <s v="PES-CAD-0063"/>
        <s v="PES-CAD-0065"/>
        <s v="PES-CAD-0068"/>
        <s v="PES-CAD-0069"/>
        <s v="PES-CAD-0071"/>
        <s v="PES-CAD-0073"/>
        <s v="PES-CAD-0074"/>
        <s v="PES-CAD-0075"/>
        <s v="PES-CAD-0076"/>
        <s v="PES-CAD-0153"/>
        <s v="PES-CAD-0098"/>
        <s v="PES-CAD-0099"/>
        <s v="PES-CAD-0148"/>
        <s v="PES-CAD-0149"/>
        <s v="PES-CAD-0150"/>
        <s v="PES-CAD-0151"/>
        <s v="PES-CAD-0152"/>
        <s v="PES-CAD-0058"/>
        <s v="PES-CAD-0059"/>
        <s v="PES-CAD-0060"/>
        <s v="PES-CAD-0077"/>
        <s v="PES-CAD-0102"/>
        <s v="PES-CAD-0103"/>
        <s v="PES-CAD-0104"/>
        <s v="PES-CAD-0108"/>
        <s v="PES-CAD-0123"/>
        <s v="PES-CAD-0162"/>
        <s v="PES-CAD-0182"/>
        <s v="PES-CAD-0227"/>
        <s v="PES-CAD-0229"/>
        <s v="PES-CAD-0230"/>
        <s v="PES-CAD-0181"/>
        <s v="PES-CAD-0183"/>
        <s v="PES-CAD-0185"/>
        <s v="PES-CAD-0188"/>
        <s v="PES-CAD-0192"/>
        <s v="PES-CAD-0194"/>
        <s v="PES-CAD-0195"/>
        <s v="PES-CAD-0203"/>
        <s v="PES-CAD-0218"/>
        <s v="PES-CAD-0224"/>
        <s v="PES-CAD-0231"/>
        <s v="PES-CAD-0161"/>
        <s v="PES-CAD-0175"/>
        <s v="PES-CAD-0176"/>
        <s v="PES-CAD-0177"/>
        <s v="PES-CAD-0178"/>
        <s v="PES-CAD-0180"/>
        <s v="PES-CAD-0187"/>
        <s v="PES-CAD-0199"/>
        <s v="PES-CAD-0235"/>
        <s v="PES-CAD-0158"/>
        <s v="PES-CAD-0160"/>
        <s v="PES-CAD-0172"/>
        <s v="PES-CAD-0197"/>
        <s v="PES-CAD-0223"/>
        <s v="PES-CAD-0111"/>
        <s v="PES-CAD-0115"/>
        <s v="PES-CAD-0116"/>
        <s v="PES-CAD-0117"/>
        <s v="PES-CAD-0120"/>
        <s v="PES-CAD-0163"/>
        <s v="PES-CAD-0169"/>
        <s v="PES-CAD-0170"/>
        <s v="PES-CAD-0221"/>
        <s v="PES-CAD-0225"/>
        <s v="PES-CAD-0226"/>
        <s v="PES-CAD-0232"/>
        <s v="PES-CAD-0186"/>
        <s v="PES-CAD-0165"/>
        <s v="PES-CAD-0190"/>
        <s v="PES-CAD-0191"/>
        <s v="PES-CAD-0198"/>
        <s v="PES-CAD-0212"/>
        <s v="PES-CAD-0220"/>
        <s v="PES-CAD-0228"/>
        <s v="PES-CAD-0238"/>
        <s v="PES-CAD-0119"/>
        <s v="PES-CAD-0100"/>
        <s v="PES-CAD-0101"/>
        <s v="PES-CAD-0124"/>
        <s v="PES-CAD-0125"/>
        <s v="PES-CAD-0127"/>
        <s v="PES-CAD-0109"/>
        <s v="PES-CAD-0128"/>
        <s v="PES-CAD-0129"/>
        <s v="PES-CAD-0130"/>
        <s v="PES-CAD-0157"/>
        <s v="PES-CAD-0167"/>
        <s v="PES-CAD-0179"/>
        <s v="PES-CAD-0234"/>
        <s v="PES-CAD-0237"/>
        <s v="PES-CAD-3137"/>
        <s v="PES-CAD-3138"/>
        <s v="PES-CAD-3139"/>
        <s v="PES-CAD-3140"/>
        <s v="PES-CAD-3141"/>
        <s v="PES-CAD-3142"/>
        <s v="PES-CAD-3143"/>
        <s v="PES-CAD-3144"/>
        <s v="PES-CAD-0369"/>
        <s v="PES-CAD-0371"/>
        <s v="PES-CAD-0372"/>
        <s v="PES-CAD-0373"/>
        <s v="PES-CAD-0374"/>
        <s v="PES-CAD-0375"/>
        <s v="PES-CAD-0376"/>
        <s v="PES-CAD-0377"/>
        <s v="PES-CAD-0378"/>
        <s v="PES-CAD-0379"/>
        <s v="PES-CAD-0380"/>
        <s v="PES-CAD-0381"/>
        <s v="PES-CAD-0382"/>
        <s v="PES-CAD-0383"/>
        <s v="PES-CAD-0384"/>
        <s v="PES-CAD-0385"/>
        <s v="PES-CAD-0386"/>
        <s v="PES-CAD-0387"/>
        <s v="PES-CAD-0388"/>
        <s v="PES-CAD-0389"/>
        <s v="PES-CAD-0390"/>
        <s v="PES-CAD-0391"/>
        <s v="PES-CAD-0392"/>
        <s v="PES-CAD-0393"/>
        <s v="PES-CAD-0395"/>
        <s v="PES-CAD-0396"/>
        <s v="PES-CAD-0397"/>
        <s v="PES-CAD-0398"/>
        <s v="PES-CAD-0399"/>
        <s v="PES-CAD-0400"/>
        <s v="PES-CAD-0401"/>
        <s v="PES-CAD-0402"/>
        <s v="PES-CAD-0403"/>
        <s v="PES-CAD-0404"/>
        <s v="PES-CAD-0405"/>
        <s v="PES-CAD-1816"/>
        <s v="PES-CAD-1817"/>
        <s v="PES-CAD-1818"/>
        <s v="PES-CAD-1819"/>
        <s v="PES-CAD-1820"/>
        <s v="PES-CAD-1822"/>
        <s v="PES-CAD-1823"/>
        <s v="PES-CAD-1824"/>
        <s v="PES-CAD-1825"/>
        <s v="PES-CAD-1826"/>
        <s v="PES-CAD-1827"/>
        <s v="PES-CAD-0413"/>
        <s v="PES-CAD-1851"/>
        <s v="PES-CAD-1821"/>
        <s v="PES-CAD-0411"/>
        <s v="PES-CAD-0422"/>
        <s v="PES-CAD-0474"/>
        <s v="PES-CAD-0479"/>
        <s v="PES-CAD-0492"/>
        <s v="PES-CAD-0503"/>
        <s v="PES-CAD-1848"/>
        <s v="PES-CAD-1862"/>
        <s v="PES-CAD-1832"/>
        <s v="PES-CAD-0406"/>
        <s v="PES-CAD-1830"/>
        <s v="PES-CAD-1831"/>
        <s v="PES-CAD-3091"/>
        <s v="PES-CAD-3092"/>
        <s v="PES-CAD-3093"/>
        <s v="PES-CAD-3094"/>
        <s v="PES-CAD-3095"/>
        <s v="PES-CAD-0480"/>
        <s v="PES-CAD-0488"/>
        <s v="PES-CAD-0496"/>
        <s v="PES-CAD-3206"/>
        <s v="PES-CAD-1899"/>
        <s v="PES-CAD-1900"/>
        <s v="PES-CAD-1901"/>
        <s v="PES-CAD-3123"/>
        <s v="PES-CAD-3124"/>
        <s v="PES-CAD-3126"/>
        <s v="PES-CAD-1903"/>
        <s v="PES-CAD-3131"/>
        <s v="PES-CAD-3116"/>
        <s v="PES-CAD-3117"/>
        <s v="PES-CAD-3118"/>
        <s v="PES-CAD-3119"/>
        <s v="PES-CAD-3120"/>
        <s v="PES-CAD-3121"/>
        <s v="PES-CAD-3122"/>
        <s v="PES-CAD-1841"/>
        <s v="PES-CAD-1852"/>
        <s v="PES-CAD-1855"/>
        <s v="PES-CAD-1856"/>
        <s v="PES-CAD-1857"/>
        <s v="PES-CAD-1864"/>
        <s v="PES-CAD-0475"/>
        <s v="PES-CAD-0478"/>
        <s v="PES-CAD-0481"/>
        <s v="PES-CAD-0493"/>
        <s v="PES-CAD-0494"/>
        <s v="PES-CAD-1829"/>
        <s v="PES-CAD-1902"/>
        <s v="PES-CAD-1905"/>
        <s v="PES-CAD-1850"/>
        <s v="PES-CAD-1849"/>
        <s v="PES-CAD-1859"/>
        <s v="PES-CAD-1865"/>
        <s v="PES-CAD-3135"/>
        <s v="PES-CAD-0420"/>
        <s v="PES-CAD-1839"/>
        <s v="PES-CAD-1854"/>
        <s v="PES-CAD-0407"/>
        <s v="PES-CAD-1833"/>
        <s v="PES-CAD-1834"/>
        <s v="PES-CAD-1835"/>
        <s v="PES-CAD-1836"/>
        <s v="PES-CAD-3136"/>
        <s v="PES-CAD-0408"/>
        <s v="PES-CAD-0409"/>
        <s v="PES-CAD-0410"/>
        <s v="PES-CAD-0412"/>
        <s v="PES-CAD-0419"/>
        <s v="PES-CAD-0423"/>
        <s v="PES-CAD-0424"/>
        <s v="PES-CAD-0426"/>
        <s v="PES-CAD-0428"/>
        <s v="PES-CAD-0429"/>
        <s v="PES-CAD-0430"/>
        <s v="PES-CAD-0432"/>
        <s v="PES-CAD-1837"/>
        <s v="PES-CAD-1838"/>
        <s v="PES-CAD-1844"/>
        <s v="PES-CAD-1845"/>
        <s v="PES-CAD-1853"/>
        <s v="PES-CAD-1858"/>
        <s v="PES-CAD-1860"/>
        <s v="PES-CAD-1863"/>
        <s v="PES-CAD-0484"/>
        <s v="PES-CAD-0485"/>
        <s v="PES-CAD-0487"/>
        <s v="PES-CAD-0490"/>
        <s v="PES-CAD-0498"/>
        <s v="PES-CAD-0499"/>
        <s v="PES-CAD-0500"/>
        <s v="PES-CAD-0501"/>
        <s v="PES-CAD-1909"/>
        <s v="PES-CAD-1883"/>
        <s v="PES-CAD-1885"/>
        <s v="PES-CAD-1886"/>
        <s v="PES-CAD-1888"/>
        <s v="PES-CAD-1895"/>
        <s v="PES-CAD-3115"/>
        <s v="PES-CAD-3125"/>
        <s v="PES-CAD-3127"/>
        <s v="PES-CAD-3128"/>
        <s v="PES-CAD-3129"/>
        <s v="PES-CAD-3130"/>
        <s v="PES-CAD-3132"/>
        <s v="PES-CAD-3133"/>
        <s v="PES-CAD-3134"/>
        <s v="PES-CAD-0415"/>
        <s v="PES-CAD-0416"/>
        <s v="PES-CAD-0417"/>
        <s v="PES-CAD-0418"/>
        <s v="PES-CAD-0433"/>
        <s v="PES-CAD-0436"/>
        <s v="PES-CAD-1879"/>
        <s v="PES-CAD-1884"/>
        <s v="PES-CAD-1887"/>
        <s v="PES-CAD-1889"/>
        <s v="PES-CAD-1893"/>
        <s v="PES-CAD-1894"/>
        <s v="PES-CAD-0434"/>
        <s v="PES-CAD-1878"/>
        <s v="PES-CAD-0425"/>
        <s v="PES-CAD-0435"/>
        <s v="PES-CAD-1880"/>
        <s v="PES-CAD-1892"/>
        <s v="PES-CAD-1896"/>
        <s v="PES-CAD-1907"/>
        <s v="PES-CAD-3205"/>
        <s v="PES-CAD-0508"/>
        <s v="PES-CAD-1872"/>
        <s v="PES-CAD-0414"/>
        <s v="PES-CAD-0427"/>
        <s v="PES-CAD-1881"/>
        <s v="PES-CAD-1882"/>
        <s v="PES-CAD-1890"/>
        <s v="PES-CAD-1842"/>
        <s v="PES-CAD-1843"/>
        <s v="PES-CAD-0491"/>
        <s v="PES-CAD-0495"/>
        <s v="PES-CAD-0497"/>
        <s v="PES-CAD-0421"/>
        <s v="PES-CAD-1846"/>
        <s v="PES-CAD-1847"/>
        <s v="PES-CAD-3104"/>
        <s v="PES-CAD-3105"/>
        <s v="PES-CAD-3106"/>
        <s v="PES-CAD-3107"/>
        <s v="PES-CAD-3108"/>
        <s v="PES-CAD-3109"/>
        <s v="PES-CAD-3110"/>
        <s v="PES-CAD-3111"/>
        <s v="PES-CAD-3112"/>
        <s v="PES-CAD-3113"/>
        <s v="PES-CAD-1897"/>
        <s v="PES-CAD-1898"/>
        <s v="PES-CAD-3096"/>
        <s v="PES-CAD-3097"/>
        <s v="PES-CAD-3098"/>
        <s v="PES-CAD-3099"/>
        <s v="PES-CAD-3100"/>
        <s v="PES-CAD-3101"/>
        <s v="PES-CAD-3102"/>
        <s v="PES-CAD-3103"/>
        <s v="PES-CAD-1904"/>
        <s v="PES-CAD-1906"/>
        <s v="PES-CAD-1908"/>
        <s v="PES-CAD-0431"/>
        <s v="PES-CAD-0370"/>
        <s v="PES-CAD-0394"/>
        <s v="PES-CAD-1815"/>
        <s v="PES-CAD-1861"/>
        <s v="PES-CAD-0486"/>
        <s v="PES-CAD-0437"/>
        <s v="PES-CAD-0438"/>
        <s v="PES-CAD-0439"/>
        <s v="PES-CAD-0440"/>
        <s v="PES-CAD-0441"/>
        <s v="PES-CAD-0442"/>
        <s v="PES-CAD-0443"/>
        <s v="PES-CAD-0444"/>
        <s v="PES-CAD-0445"/>
        <s v="PES-CAD-0446"/>
        <s v="PES-CAD-0447"/>
        <s v="PES-CAD-0448"/>
        <s v="PES-CAD-0449"/>
        <s v="PES-CAD-0450"/>
        <s v="PES-CAD-0451"/>
        <s v="PES-CAD-0452"/>
        <s v="PES-CAD-0453"/>
        <s v="PES-CAD-0454"/>
        <s v="PES-CAD-0455"/>
        <s v="PES-CAD-0456"/>
        <s v="PES-CAD-0457"/>
        <s v="PES-CAD-0458"/>
        <s v="PES-CAD-0459"/>
        <s v="PES-CAD-0460"/>
        <s v="PES-CAD-0461"/>
        <s v="PES-CAD-0462"/>
        <s v="PES-CAD-0463"/>
        <s v="PES-CAD-0464"/>
        <s v="PES-CAD-0465"/>
        <s v="PES-CAD-0466"/>
        <s v="PES-CAD-0467"/>
        <s v="PES-CAD-0468"/>
        <s v="PES-CAD-0469"/>
        <s v="PES-CAD-0470"/>
        <s v="PES-CAD-0471"/>
        <s v="PES-CAD-0472"/>
        <s v="PES-CAD-0473"/>
        <s v="PES-CAD-0476"/>
        <s v="PES-CAD-0482"/>
        <s v="PES-CAD-0483"/>
        <s v="PES-CAD-0489"/>
        <s v="PES-CAD-0502"/>
        <s v="PES-CAD-1828"/>
        <s v="PES-CAD-0477"/>
        <s v="PES-CAD-0507"/>
        <s v="PES-CAD-0504"/>
        <s v="PES-CAD-0505"/>
        <s v="PES-CAD-1866"/>
        <s v="PES-CAD-1867"/>
        <s v="PES-CAD-1868"/>
        <s v="PES-CAD-1869"/>
        <s v="PES-CAD-1870"/>
        <s v="PES-CAD-1871"/>
        <s v="PES-CAD-1873"/>
        <s v="PES-CAD-1874"/>
        <s v="PES-CAD-1875"/>
        <s v="PES-CAD-1876"/>
        <s v="PES-CAD-1877"/>
        <s v="PES-CAD-1891"/>
        <s v="PES-CAD-0506"/>
        <s v="PES-CAD-0509"/>
        <s v="PES-CAD-3179"/>
        <s v="PES-CAD-3180"/>
        <s v="PES-CAD-3152"/>
        <s v="PES-CAD-3153"/>
        <s v="PES-CAD-3154"/>
        <s v="PES-CAD-3155"/>
        <s v="PES-CAD-3156"/>
        <s v="PES-CAD-3157"/>
        <s v="PES-CAD-3159"/>
        <s v="PES-CAD-3161"/>
        <s v="PES-CAD-3162"/>
        <s v="PES-CAD-3163"/>
        <s v="PES-CAD-3164"/>
        <s v="PES-CAD-3165"/>
        <s v="PES-CAD-3166"/>
        <s v="PES-CAD-3167"/>
        <s v="PES-CAD-3168"/>
        <s v="PES-CAD-3169"/>
        <s v="PES-CAD-3171"/>
        <s v="PES-CAD-3172"/>
        <s v="PES-CAD-3173"/>
        <s v="PES-CAD-1840"/>
        <s v="PES-CAD-3170"/>
        <s v="PES-CAD-3174"/>
        <s v="PES-CAD-3175"/>
        <s v="PES-CAD-3176"/>
        <s v="PES-CAD-3177"/>
        <s v="PES-CAD-3178"/>
        <s v="PES-CAD-3181"/>
        <s v="PES-CAD-3182"/>
        <s v="PES-CAD-3183"/>
        <s v="PES-CAD-3184"/>
        <s v="PES-CAD-3185"/>
        <s v="PES-CAD-3187"/>
        <s v="PES-CAD-3188"/>
        <s v="PES-CAD-3189"/>
        <s v="PES-CAD-3191"/>
        <s v="PES-CAD-3192"/>
        <s v="PES-CAD-3193"/>
        <s v="PES-CAD-3194"/>
        <s v="PES-CAD-3195"/>
        <s v="PES-CAD-3196"/>
        <s v="PES-CAD-3197"/>
        <s v="PES-CAD-3198"/>
        <s v="PES-CAD-3199"/>
        <s v="PES-CAD-3201"/>
        <s v="PES-CAD-3202"/>
        <s v="PES-CAD-3203"/>
        <s v="PES-CAD-3204"/>
        <s v="PES-CAD-3186"/>
        <s v="PES-CAD-3190"/>
        <s v="PES-CAD-0240"/>
        <s v="PES-CAD-0241"/>
        <s v="PES-CAD-0242"/>
        <s v="PES-CAD-0243"/>
        <s v="PES-CAD-0253"/>
        <s v="PES-CAD-0256"/>
        <s v="PES-CAD-0257"/>
        <s v="PES-CAD-0275"/>
        <s v="PES-CAD-0280"/>
        <s v="PES-CAD-0289"/>
        <s v="PES-CAD-0356"/>
        <s v="PES-CAD-0346"/>
        <s v="PES-CAD-0248"/>
        <s v="PES-CAD-0249"/>
        <s v="PES-CAD-0250"/>
        <s v="PES-CAD-0251"/>
        <s v="PES-CAD-0252"/>
        <s v="PES-CAD-0259"/>
        <s v="PES-CAD-0260"/>
        <s v="PES-CAD-0261"/>
        <s v="PES-CAD-0262"/>
        <s v="PES-CAD-0263"/>
        <s v="PES-CAD-0264"/>
        <s v="PES-CAD-0265"/>
        <s v="PES-CAD-0266"/>
        <s v="PES-CAD-0267"/>
        <s v="PES-CAD-0268"/>
        <s v="PES-CAD-0269"/>
        <s v="PES-CAD-0270"/>
        <s v="PES-CAD-0271"/>
        <s v="PES-CAD-0273"/>
        <s v="PES-CAD-0277"/>
        <s v="PES-CAD-0279"/>
        <s v="PES-CAD-0281"/>
        <s v="PES-CAD-0282"/>
        <s v="PES-CAD-0283"/>
        <s v="PES-CAD-0284"/>
        <s v="PES-CAD-0286"/>
        <s v="PES-CAD-0288"/>
        <s v="PES-CAD-0290"/>
        <s v="PES-CAD-0291"/>
        <s v="PES-CAD-0292"/>
        <s v="PES-CAD-0293"/>
        <s v="PES-CAD-0296"/>
        <s v="PES-CAD-0297"/>
        <s v="PES-CAD-0298"/>
        <s v="PES-CAD-0299"/>
        <s v="PES-CAD-0300"/>
        <s v="PES-CAD-0303"/>
        <s v="PES-CAD-0305"/>
        <s v="PES-CAD-0307"/>
        <s v="PES-CAD-0308"/>
        <s v="PES-CAD-0309"/>
        <s v="PES-CAD-0254"/>
        <s v="PES-CAD-0272"/>
        <s v="PES-CAD-0274"/>
        <s v="PES-CAD-0276"/>
        <s v="PES-CAD-0285"/>
        <s v="PES-CAD-0287"/>
        <s v="PES-CAD-0294"/>
        <s v="PES-CAD-0295"/>
        <s v="PES-CAD-0301"/>
        <s v="PES-CAD-0302"/>
        <s v="PES-CAD-0304"/>
        <s v="PES-CAD-0306"/>
        <s v="PES-CAD-0278"/>
        <s v="PES-CAD-0246"/>
        <s v="PES-CAD-0310"/>
        <s v="PES-CAD-0311"/>
        <s v="PES-CAD-0312"/>
        <s v="PES-CAD-0313"/>
        <s v="PES-CAD-0314"/>
        <s v="PES-CAD-0316"/>
        <s v="PES-CAD-0317"/>
        <s v="PES-CAD-0318"/>
        <s v="PES-CAD-0320"/>
        <s v="PES-CAD-0321"/>
        <s v="PES-CAD-0322"/>
        <s v="PES-CAD-0323"/>
        <s v="PES-CAD-0324"/>
        <s v="PES-CAD-0325"/>
        <s v="PES-CAD-0326"/>
        <s v="PES-CAD-0327"/>
        <s v="PES-CAD-0328"/>
        <s v="PES-CAD-0329"/>
        <s v="PES-CAD-0330"/>
        <s v="PES-CAD-0331"/>
        <s v="PES-CAD-0332"/>
        <s v="PES-CAD-0333"/>
        <s v="PES-CAD-0334"/>
        <s v="PES-CAD-0335"/>
        <s v="PES-CAD-0336"/>
        <s v="PES-CAD-0337"/>
        <s v="PES-CAD-0338"/>
        <s v="PES-CAD-0339"/>
        <s v="PES-CAD-0340"/>
        <s v="PES-CAD-0341"/>
        <s v="PES-CAD-0342"/>
        <s v="PES-CAD-0343"/>
        <s v="PES-CAD-0344"/>
        <s v="PES-CAD-0244"/>
        <s v="PES-CAD-0245"/>
        <s v="PES-CAD-0247"/>
        <s v="PES-CAD-0315"/>
        <s v="PES-CAD-0352"/>
        <s v="PES-CAD-0366"/>
        <s v="PES-CAD-3147"/>
        <s v="PES-CAD-3150"/>
        <s v="PES-CAD-3145"/>
        <s v="PES-CAD-3146"/>
        <s v="PES-CAD-3151"/>
        <s v="PES-CAD-3148"/>
        <s v="PES-CAD-3149"/>
        <s v="PES-CAD-3283"/>
        <s v="PES-CAD-0350"/>
        <s v="PES-CAD-0353"/>
        <s v="PES-CAD-0354"/>
        <s v="PES-CAD-0357"/>
        <s v="PES-CAD-0359"/>
        <s v="PES-CAD-0360"/>
        <s v="PES-CAD-0363"/>
        <s v="PES-CAD-0367"/>
        <s v="PES-CAD-0349"/>
        <s v="PES-CAD-0351"/>
        <s v="PES-CAD-0358"/>
        <s v="PES-CAD-0345"/>
        <s v="PES-CAD-0348"/>
        <s v="PES-CAD-0361"/>
        <s v="PES-CAD-0362"/>
        <s v="PES-CAD-0347"/>
        <s v="PES-CAD-0355"/>
        <s v="PES-CAD-0364"/>
        <s v="PES-CAD-0368"/>
        <s v="PES-CAD-0319"/>
        <s v="PES-CAD-0255"/>
        <s v="PES-CAD-0258"/>
      </sharedItems>
    </cacheField>
    <cacheField name="FECHA SOLICITUD" numFmtId="164">
      <sharedItems containsSemiMixedTypes="0" containsDate="1" containsString="0">
        <d v="2023-01-30T00:00:00Z"/>
        <d v="2023-01-25T00:00:00Z"/>
        <d v="2023-01-26T00:00:00Z"/>
        <d v="2023-01-31T00:00:00Z"/>
        <d v="2023-01-27T00:00:00Z"/>
        <d v="2024-01-26T00:00:00Z"/>
        <d v="2023-01-16T00:00:00Z"/>
        <d v="2023-02-01T00:00:00Z"/>
      </sharedItems>
    </cacheField>
    <cacheField name="SUBPROGRAMA" numFmtId="0">
      <sharedItems>
        <s v="SIN SUBPROGRAMA"/>
      </sharedItems>
    </cacheField>
    <cacheField name="COMPONENTE" numFmtId="0">
      <sharedItems>
        <s v="SIN COMPONENTE"/>
      </sharedItems>
    </cacheField>
    <cacheField name="VENTANILLA" numFmtId="0">
      <sharedItems>
        <s v="REGIONAL SEDEA"/>
      </sharedItems>
    </cacheField>
    <cacheField name="TIPO PERSONA" numFmtId="0">
      <sharedItems>
        <s v="Física"/>
      </sharedItems>
    </cacheField>
    <cacheField name="CURP" numFmtId="0">
      <sharedItems>
        <s v="EEGE711013HQTRND08"/>
        <s v="MUGJ580624HQTXNN04"/>
        <s v="MUGG710924HQTXNR04"/>
        <s v="AERF661101HQTNSL06"/>
        <s v="AEPA451215HQTNRR00"/>
        <s v="CAPF600526HQTHRL21"/>
        <s v="CAMS780408MQTHRN08"/>
        <s v="CARP610223HQTHMD03"/>
        <s v="CUSP660607MQTRNL02"/>
        <s v="MECR461004MQTNVS07"/>
        <s v="PECD620721HDFRRN03"/>
        <s v="PEPT560706HQTRRR08"/>
        <s v="PEGE630808HQTRDM02"/>
        <s v="PECA701202MQTRHR05"/>
        <s v="PERF680607HQTRSR09"/>
        <s v="PECR501024MQTRHF06"/>
        <s v="PEPR770830HQTRRS07"/>
        <s v="PEPS480915MQTRRF07"/>
        <s v="PERM741210HQTRSL08"/>
        <s v="PECT680307MQTRHM09"/>
        <s v="PEGM531118HQTRDN08"/>
        <s v="REPA450718HQTSRR06"/>
        <s v="SAPH640523MQTNRR03"/>
        <s v="TERG530204HQTRSL03"/>
        <s v="AUOR330522MQTGLT00"/>
        <s v="REMA441121HQTSRL01"/>
        <s v="AECJ420926MQTRRN04"/>
        <s v="AERL360315MQTRSZ02"/>
        <s v="BAVJ530708HQTRRV04"/>
        <s v="CURM520423MQTRSN02"/>
        <s v="MAAC541204HQTRLL00"/>
        <s v="MEBG640127MQTNRD17"/>
        <s v="GUBA580726HQTDRB09"/>
        <s v="MAPC560916HQTRNP02"/>
        <s v="SAHJ520527HQTLRN14"/>
        <s v="VEAE490708HQTGLD06"/>
        <s v="CUMO660704HQTRRS01"/>
        <s v="CUMJ680602HQTRRS12"/>
        <s v="CUOM790503HQTRRG05"/>
        <s v="MACW720928HQTRRN06"/>
        <s v="CEHA800613HQTRRN03"/>
        <s v="SOHJ780208HQTTRS06"/>
        <s v="AEMI440405MQTNNR07"/>
        <s v="AECS541107HQTNRN06"/>
        <s v="AERA490802HQTNSL06"/>
        <s v="BEMM561015HQTYRG07"/>
        <s v="DORA720404MMCRMR05"/>
        <s v="GAGB500921HQTRDN07"/>
        <s v="GARA310620HQTRMN01"/>
        <s v="GORC621231MQTNSN01"/>
        <s v="GUCF730527MQTDRL08"/>
        <s v="GUMP490317HQTDNT02"/>
        <s v="GUMJ370308HQTDNN09"/>
        <s v="GUQJ720506HQTRNR04"/>
        <s v="HEMA660227MQTRRN01"/>
        <s v="HERB400412HQTRSN05"/>
        <s v="HERC400604HQTRSR05"/>
        <s v="HERA440822MQTRSL00"/>
        <s v="HERP530607HQTRSB06"/>
        <s v="HEMF380301HQTRRL01"/>
        <s v="HERB481002HQTRSN03"/>
        <s v="HERJ660814HQTRSN07"/>
        <s v="HEMH370521MQTRNS08"/>
        <s v="MARG420324HQTRSB01"/>
        <s v="MASE670525MQTRNS01"/>
        <s v="MARI390603HQTRMS04"/>
        <s v="MARP541013MQTRSR00"/>
        <s v="MARJ351231MQTRMN09"/>
        <s v="MARD561222HQTRSM04"/>
        <s v="MEOA391110MQTNCV00"/>
        <s v="MEMS411126HQTNRL08"/>
        <s v="MEOR590222MQTNCB08"/>
        <s v="MEOA430624MQTNCD02"/>
        <s v="MOMM480917HQTNNR09"/>
        <s v="MOFZ260605MQTRLN04"/>
        <s v="MOFJ320609HQTRLN01"/>
        <s v="OAEA390901MQTCSN09"/>
        <s v="OABA680305MQTCRN02"/>
        <s v="OAOJ570705HQTCCN00"/>
        <s v="OAMF350611HQTCRL01"/>
        <s v="PARS530430MQTCMF08"/>
        <s v="PARF620411HQTCML00"/>
        <s v="PARP750111HQTCSL07"/>
        <s v="PARR470824HQTCMM04"/>
        <s v="QUME600105HQTNRM07"/>
        <s v="QURI631224MQTNMR12"/>
        <s v="RATF641203HQTMRR03"/>
        <s v="RAOC600318HQTMCR00"/>
        <s v="RAGP480223HQTMDD05"/>
        <s v="RAGJ530308HQTMDN05"/>
        <s v="RATF410419HQTMRR06"/>
        <s v="RATE560224HQTMRD04"/>
        <s v="RARM350106HQTMML00"/>
        <s v="REGE560208HQTMDS04"/>
        <s v="REOL500420HHGSCP07"/>
        <s v="RERR760407MQTSSF06"/>
        <s v="RERP760605MDFSST05"/>
        <s v="REMO680831MQTSRL01"/>
        <s v="REGC730725MQTSRR07"/>
        <s v="RERD840127MQTSSL16"/>
        <s v="RERI601116MQTSSS06"/>
        <s v="RERP400322HPLSSB05"/>
        <s v="RERR460301MQTSMS09"/>
        <s v="REMT560822HQTSNM04"/>
        <s v="RERP650501MQTSSB16"/>
        <s v="REEC300724MQTSLR01"/>
        <s v="REOL510610HQTSLS03"/>
        <s v="REMP400915HQTSNR00"/>
        <s v="RERA380727HQTSMR10"/>
        <s v="RERF430925HQTSSR06"/>
        <s v="RERG601016HQTSSR00"/>
        <s v="REMC450202HQTSNN04"/>
        <s v="RERI331119MQTSSS02"/>
        <s v="RERF480511HQTSSR01"/>
        <s v="RERE350204HQTSSM03"/>
        <s v="REMJ390208MQTSNN07"/>
        <s v="RERA500312HQTSSP05"/>
        <s v="RERT560307HQTSMM02"/>
        <s v="REOD570412MQTSCL17"/>
        <s v="RERJ310612HQTSSS03"/>
        <s v="RORT581003HQTMSR05"/>
        <s v="RORM490223MQTMSR06"/>
        <s v="TEBC830601MQTRRR09"/>
        <s v="TEME541006MQTRXS04"/>
        <s v="TEAO420429HQTRND04"/>
        <s v="TEHF511203HQTRRR00"/>
        <s v="TERV801116HQTRSN05"/>
        <s v="TERJ730319MQTRSS18"/>
        <s v="RERN760422MQTSSV05"/>
        <s v="MORE620425HHGRMV07"/>
        <s v="MOHA450903HQTRRR09"/>
        <s v="MORS550422HQTRST08"/>
        <s v="OACB680929HQTCRN09"/>
        <s v="SOHG820204HQTTRL05"/>
        <s v="AERL640730HQTRSS08"/>
        <s v="REMG640812HQTSND03"/>
        <s v="AABJ400612HQTLDN08"/>
        <s v="AATP370302MQTLRL01"/>
        <s v="AABB410416MQTLDR06"/>
        <s v="AADJ570508MQTLMN02"/>
        <s v="AEMM470119HQTNNR05"/>
        <s v="AERL650203HQTNSS08"/>
        <s v="BAGF391231HQTDRR03"/>
        <s v="BAMJ520930HQTDRR04"/>
        <s v="BASE560303HQTDNM02"/>
        <s v="BAEG730315MQTDSL04"/>
        <s v="BAPF600810HQTRNL09"/>
        <s v="BATR380906MQTRRG08"/>
        <s v="BALJ440507HQTRZN07"/>
        <s v="BIMA380417HQTRNN05"/>
        <s v="CAGF500501HQTMTL01"/>
        <s v="DOHE691202MQTMRV03"/>
        <s v="HENP470920MQTRTT07"/>
        <s v="JISC310202HQTMNN07"/>
        <s v="JIRA760913HQTMSM05"/>
        <s v="LACC451101MQTZMR00"/>
        <s v="LAJJ470930HQTZMR00"/>
        <s v="LIMD510201HQTNRS06"/>
        <s v="MACP530923HQTRMD05"/>
        <s v="MEHJ701024HQTJRS04"/>
        <s v="MEBT731015MQTNRR00"/>
        <s v="MEGB561120HQTNRN03"/>
        <s v="MEMM810314MQTNNT08"/>
        <s v="MODS600820HQTRRM01"/>
        <s v="MOCF771215HQTRRR03"/>
        <s v="MOMJ550319MQTRXS05"/>
        <s v="MUMC601204HQTXJR06"/>
        <s v="MUMC371104HQTXNR02"/>
        <s v="MUZJ680109HQTXMN04"/>
        <s v="OEOS570515MQTLRC08"/>
        <s v="OEOA590712HQTLRN09"/>
        <s v="OOMF470906HQTRJS00"/>
        <s v="PIBM680614HQTQDG00"/>
        <s v="PIGJ481117MQTQNC01"/>
        <s v="ROTP380706HQTDRD03"/>
        <s v="SABH431017HQTNRR01"/>
        <s v="SABP520628HQTNRB03"/>
        <s v="TEZS351019MQTRPL09"/>
        <s v="UIMP600227HQTRRR04"/>
        <s v="OERS750518MQTLSL00"/>
        <s v="AAHE670207HQTLRM00"/>
        <s v="CUCF810707HQTRRR04"/>
        <s v="HECR400610MQTRRS08"/>
        <s v="MARR520830MQTRSS04"/>
        <s v="MACR810326HQTTRG05"/>
        <s v="MEFJ621017HQTNRN05"/>
        <s v="PIMA640612HQTNNN03"/>
        <s v="RAHG471212HQTMRD17"/>
        <s v="REVE510706MQTSLN09"/>
        <s v="SAHT560206HQTLRF05"/>
        <s v="AEMF380402MQTNRR01"/>
        <s v="CAMR650818MQTRRS09"/>
        <s v="OIMR350712MQTRRS06"/>
        <s v="MEHI510201MQTJRR04"/>
        <s v="RERG730924HQTSSR08"/>
        <s v="MARM460326HQTRSN05"/>
        <s v="BILA850520MQTRPN00"/>
        <s v="CACR820501HQTHHG04"/>
        <s v="CABJ560715HQTHDS04"/>
        <s v="CABB620331HQTHDN00"/>
        <s v="CARE681115MQTHSG06"/>
        <s v="CARA620916HQTHSR03"/>
        <s v="CUCE611115MQTRRL00"/>
        <s v="MACM690425HQTRHR05"/>
        <s v="MECD800513HQTNRV07"/>
        <s v="OIMR541005HQTRRY01"/>
        <s v="OIMS670806HQTRNX01"/>
        <s v="OICE451117HQTRRD09"/>
        <s v="OICC601030HQTRRL06"/>
        <s v="RACM670223HQTMRR09"/>
        <s v="RERS680518MQTSSF09"/>
        <s v="RECE410602HQTSRN02"/>
        <s v="RECJ581104HQTSHX08"/>
        <s v="VARM710306MQTLSN03"/>
        <s v="BAOP320409MQTRCB03"/>
        <s v="CUBF421123HQTVRL04"/>
        <s v="CUMA560309HQTVNN07"/>
        <s v="CUML601115HQTVNP11"/>
        <s v="CUME640808HQTVNM14"/>
        <s v="GONG540616HQTNTD08"/>
        <s v="GAYP730716MQTRXT03"/>
        <s v="GURH640928MQTDSR05"/>
        <s v="HECM580620MQTRRC01"/>
        <s v="MARM690223MQTRMR09"/>
        <s v="MAYS430815MQTRXR06"/>
        <s v="MAYM470819HQTRXG09"/>
        <s v="MEBF630306MQTNRL00"/>
        <s v="MEBI740528HQTNRS12"/>
        <s v="MERN480110MQTNSC00"/>
        <s v="MEBJ520127HQTNRN04"/>
        <s v="MECA500213HQTNVN08"/>
        <s v="NIBJ540413HQTTRS02"/>
        <s v="NICJ531108HMCTVS02"/>
        <s v="NICA680502HQTTVT04"/>
        <s v="NIBF251004MQTTRR07"/>
        <s v="PECG810901MQTRHL03"/>
        <s v="RICR820207HQTSVC01"/>
        <s v="RIBP560427HQTSRD08"/>
        <s v="RIMG530114HQTSND01"/>
        <s v="VEVG640324MQTGLD19"/>
        <s v="VEMG320109MQTLRD03"/>
        <s v="YAVA430802MQTXLN09"/>
        <s v="BACS650811MQTRVS09"/>
        <s v="BARD601025HQTRMR01"/>
        <s v="CALF650205MSPSGL00"/>
        <s v="EEVZ530623HQTRGN08"/>
        <s v="GOGU851123HQTNDL04"/>
        <s v="GOSD480710MGTNLL01"/>
        <s v="GUMA500427HQTDQN09"/>
        <s v="GUQJ520619MQTDNL00"/>
        <s v="GUMJ570330HQTDQN07"/>
        <s v="GUCL410420HQTDRS06"/>
        <s v="GUGG830628HQTDDD09"/>
        <s v="GUML730731MQTDXR05"/>
        <s v="GUVA530118HQTDVD04"/>
        <s v="GUTA590316HQTDVB00"/>
        <s v="GUNL930410HQTDTZ05"/>
        <s v="GUGM740703HQTDNR09"/>
        <s v="GURM571216HQTRMS08"/>
        <s v="MAXC441028MQTQXR08"/>
        <s v="MEBS660124MQTNRC08"/>
        <s v="MEGA780920HQTNDR03"/>
        <s v="MEBA570408HQTNRL08"/>
        <s v="MUYG530321MQTXXL02"/>
        <s v="MUGS401211HQTXNL07"/>
        <s v="MUYJ470422HQTXXN03"/>
        <s v="MUGI450617HQTXNS07"/>
        <s v="MUYR560207HQTXXC07"/>
        <s v="MUYA640408HQTXXM08"/>
        <s v="MUGP430111HQTXNL06"/>
        <s v="MUGR520217MQTXNM07"/>
        <s v="RAMT310107MQTMXR00"/>
        <s v="RAMD751203HQTMXN05"/>
        <s v="RAMM390520MQTMRR09"/>
        <s v="RAMR531229HQTMRP05"/>
        <s v="RABA760112HQTMRL05"/>
        <s v="RAMF440317HQTMXR00"/>
        <s v="RAEC700611HQTMRR08"/>
        <s v="RAMJ330501HQTMXS06"/>
        <s v="RAMR381007HQTMXF07"/>
        <s v="RACE770417HQTMRS04"/>
        <s v="RARB701018HQTMML05"/>
        <s v="RARJ500127MQTMMN07"/>
        <s v="RIMJ400216MQTSNS02"/>
        <s v="RORO510803MQTDMF07"/>
        <s v="ROCH790601HQTDVR02"/>
        <s v="RORC561018MQTDMN04"/>
        <s v="ROMA740224MQTDRN00"/>
        <s v="SEMN650624HQTRRT05"/>
        <s v="ZAMR690207MQTMXM07"/>
        <s v="BORE460414HQTCSZ06"/>
        <s v="CARI920404HQTHSS01"/>
        <s v="GORO670703MGTNJL03"/>
        <s v="GURD830131HQTRSV04"/>
        <s v="GUMR540306HQTRRM01"/>
        <s v="GUMJ630127HQTRRN05"/>
        <s v="HEGJ480120MQTRRN08"/>
        <s v="HEGC490202MQTRRT00"/>
        <s v="HERD750213HQTRSV04"/>
        <s v="HEMA720903HQTRRR03"/>
        <s v="HEMM570630HQTRRR06"/>
        <s v="HERM800213HQTRSN07"/>
        <s v="HEGM680907HQTRRG05"/>
        <s v="HERG730930HQTRSR07"/>
        <s v="HEML371031MQTRRC02"/>
        <s v="JAGG540503MOCVRD04"/>
        <s v="MAMA720909HQTRJR03"/>
        <s v="MARP580611HQTRSB03"/>
        <s v="MACA821102HQTRHN01"/>
        <s v="MARM601104HQTRSN11"/>
        <s v="MARP330915MQTRSR14"/>
        <s v="MARJ520524HQTRSN04"/>
        <s v="MAMI500212MQTRJS04"/>
        <s v="MAHJ430404HQTRRN06"/>
        <s v="MARE460921MQTRSF08"/>
        <s v="MALA710807HQTRCL00"/>
        <s v="MARR500504HQTRSB01"/>
        <s v="MAMA411005MQTTRT09"/>
        <s v="MACJ440305HQTTHS01"/>
        <s v="MAGD750522HQTTNN01"/>
        <s v="MACP460628HQTTHB04"/>
        <s v="MACC400525HQTTHR09"/>
        <s v="REMM631006HQTSRN06"/>
        <s v="AUSI700515HQTGNS07"/>
        <s v="AAOA610913MQTLRM09"/>
        <s v="AAMJ521208HQTLXR01"/>
        <s v="EEVR770330HQTRGG09"/>
        <s v="EEAB660820MQTRGR02"/>
        <s v="GOCA530415HQTNRN06"/>
        <s v="MAAI770513MQTRLM16"/>
        <s v="MUMF740127HQTXRL06"/>
        <s v="MUAO430509HQTXLD03"/>
        <s v="MUAA620510HQTXLN04"/>
        <s v="MUGF470126HQTXND08"/>
        <s v="MUVJ761114MQTXGS09"/>
        <s v="SAMJ491114HQTNXS14"/>
        <s v="SAGM630722MQTNNG04"/>
        <s v="VEAN681206HQTGLC00"/>
        <s v="CARF360830HQTMDL03"/>
        <s v="HECL321031MQTRRC07"/>
        <s v="MOTG660802HQTRRS07"/>
        <s v="MOOV490531HQTRCC11"/>
        <s v="MOMJ590225HHGRRV09"/>
        <s v="MOMC490213HQTRXR00"/>
        <s v="MOOE600102HQTRCN04"/>
        <s v="MOMJ760923HQTRRV07"/>
        <s v="MOMD300421MHGRXL07"/>
        <s v="REMR551107HHGSRB04"/>
        <s v="REME710622HQTSRN00"/>
        <s v="TEMR460215MQTRRS05"/>
        <s v="RETG400121MQTSRD27"/>
        <s v="ZURE470317HQTXMD02"/>
        <s v="MUMP431028HQTXRB06"/>
        <s v="RESC501207MQTSLN04"/>
        <s v="LEAM590123HQTDNR03"/>
        <s v="VEVY601212MQTGLL01"/>
        <s v="CAML560825HQTHRS07"/>
        <s v="GARS461108HQTRSV03"/>
        <s v="GARM401125HQTRSN00"/>
        <s v="GARE611201HQTRMZ03"/>
        <s v="GAGL520108HQTRRB02"/>
        <s v="GAJD550512MQTRMM06"/>
        <s v="GASC550724MQTRNR09"/>
        <s v="GAMM620720MQTRRC00"/>
        <s v="GAMM440713MQTRRC05"/>
        <s v="GARJ450911HQTRSC03"/>
        <s v="GASA470427HQTRNN08"/>
        <s v="HEMT380808HQTRRM05"/>
        <s v="MAHN530223HQTRRS05"/>
        <s v="MAGJ491227HQTRRN15"/>
        <s v="MAGF400511HQTRRR02"/>
        <s v="MAGC591123HQTRRL01"/>
        <s v="MAGR540604MQTRRT07"/>
        <s v="MAGM530115HQTRRR02"/>
        <s v="MAGC461205MQTRRR04"/>
        <s v="NIRN651214HQTTSC01"/>
        <s v="NIMM601227MQTTRR06"/>
        <s v="RERL540520MQTSMZ10"/>
        <s v="RECS240912HQTSHL03"/>
        <s v="REAJ700906MQTSLN09"/>
        <s v="RECD420326HQTSHL01"/>
        <s v="REGF400215HQTSRS05"/>
        <s v="REGV460908MQTSRR01"/>
        <s v="REGR460505MQTSRS09"/>
        <s v="SARJ640624HQTNSN02"/>
        <s v="SOSM440717HDGLTN04"/>
        <s v="BAMF371221HQTRXL05"/>
        <s v="REMJ470308MQTSNN08"/>
        <s v="BARM730806HQTRSD13"/>
        <s v="AAHR480911MMCLRM05"/>
        <s v="AEMM540304MQTNXR09"/>
        <s v="AEMR310207HQTNRM02"/>
        <s v="AELS360806MQTNZX03"/>
        <s v="AEEF741010HQTNSR01"/>
        <s v="AESH471230HQTNNN01"/>
        <s v="AEGA470117HQTNRN04"/>
        <s v="AEMC500304HQTNRS02"/>
        <s v="AEMC600418MQTNRL05"/>
        <s v="AEME721115HQTNRG08"/>
        <s v="AELS380921HQTNZN04"/>
        <s v="BAVE430726HQTDLS03"/>
        <s v="BAMB430210MQTRXN08"/>
        <s v="BACF520306HDFRBL08"/>
        <s v="CAMS600503HQTRRL01"/>
        <s v="CACR531024MQTHRF08"/>
        <s v="COMA591008MDFRXD04"/>
        <s v="COME360823HQTRXP03"/>
        <s v="CULC440814HQTRZP02"/>
        <s v="CUXA600330HDFRXB00"/>
        <s v="CUEV480214HQTRNL05"/>
        <s v="CUEA440430HQTRNM08"/>
        <s v="CUMM650924HQTRRR00"/>
        <s v="DAMD750711MQTMRL00"/>
        <s v="EEAE651013HQTSND01"/>
        <s v="EEMF460527MQTSRR05"/>
        <s v="EEMA400802HMSSRN06"/>
        <s v="EEMS740318HQTSRL03"/>
        <s v="EEMA830116HQTSRL07"/>
        <s v="EEMJ650527HQTSRN13"/>
        <s v="EEAM471023HQTSNR08"/>
        <s v="GALC470609MDFRZN02"/>
        <s v="GOSO480520HQTDNR07"/>
        <s v="GOHL770825MQTDRS09"/>
        <s v="LASF800918HQTZNR09"/>
        <s v="LACM560330HDFZRL07"/>
        <s v="LAMB351106HQTZRR00"/>
        <s v="LAMR700603MQTZXS01"/>
        <s v="LAME540303HQTZRM05"/>
        <s v="LAAM400229HQTZNC00"/>
        <s v="LASA330704MQTZNR03"/>
        <s v="LALR710704HQTZZF08"/>
        <s v="LAMA570117HQTZXN05"/>
        <s v="LACF720424HQTZHD09"/>
        <s v="LAMC590120HQTZRL02"/>
        <s v="LAMP450609HQTZRR01"/>
        <s v="LAMF470103HQTZRL00"/>
        <s v="LABC570611HQTZRP05"/>
        <s v="LAMC530807HQTZRY08"/>
        <s v="LACA700421MQTZHN07"/>
        <s v="LIFH730425MQTNLR07"/>
        <s v="MAMG680228HQTNRB05"/>
        <s v="MAAS630602MQTRNL02"/>
        <s v="MAMS390326HQTRRN05"/>
        <s v="MAAL550625MQTRNC00"/>
        <s v="MXME431009HQTRRL06"/>
        <s v="MARJ721226HQTRSS01"/>
        <s v="MXME460719HQTRRL02"/>
        <s v="MASC450302MQTRNR07"/>
        <s v="MACP280427MQTRRT06"/>
        <s v="MAAS570820HQTRNM07"/>
        <s v="MALR550501HQTRZB07"/>
        <s v="MXME640224MQTRNM15"/>
        <s v="MASF520910HQTRNR09"/>
        <s v="MAAG430924HQTRNR03"/>
        <s v="MANN371011HQTRTC14"/>
        <s v="MASE520302HQTRNN07"/>
        <s v="MAEI490922HQTRSN00"/>
        <s v="MAMB620331HQTRRN09"/>
        <s v="MARJ780714HQTRSM09"/>
        <s v="MAQA390317MQTRNL07"/>
        <s v="MANV430518HQTRTN00"/>
        <s v="MAAP560629MQTRNL09"/>
        <s v="MAAA460709MMSRNN07"/>
        <s v="MALL650810MQTRZR03"/>
        <s v="MAAJ471026HQTRNS02"/>
        <s v="MAMT460725MQTRRD00"/>
        <s v="MARC631025HQTRSR01"/>
        <s v="MAST460311MQTRNR03"/>
        <s v="MARA680813HQTRMS03"/>
        <s v="MAMP740414HQTRRD06"/>
        <s v="MAOT730124HQTRRM07"/>
        <s v="MAMJ550508MQTRRN09"/>
        <s v="MXME591128HQTRRS08"/>
        <s v="MAMH521017HQTRRR05"/>
        <s v="MAMG580113HQTRRM15"/>
        <s v="MACA500123HQTRRL04"/>
        <s v="MALJ810330HQTRZN07"/>
        <s v="MASS381030HQTRNN01"/>
        <s v="MAHP700316MQTRRT00"/>
        <s v="MAET741229HQTRSM08"/>
        <s v="MAEJ831102HQTRSN03"/>
        <s v="MABC760421HQTRDL09"/>
        <s v="MACF680401HQTRHL00"/>
        <s v="MAMM340121MQTRRR07"/>
        <s v="MXME450302HQTRRN06"/>
        <s v="MASA661202HQTRNR05"/>
        <s v="MAHJ680602MQTRRS01"/>
        <s v="MALM640630HQTRZR03"/>
        <s v="MEMF610314MQTNRL08"/>
        <s v="MEMS590725HQTNRN09"/>
        <s v="MEMA491213HQTNLS09"/>
        <s v="MERC740710HQTNMR09"/>
        <s v="MORR490904HDFRMS01"/>
        <s v="MOMM451111HQTRRR03"/>
        <s v="MOMM740212HQTRRL07"/>
        <s v="MOMB350213MQTRRN00"/>
        <s v="MOBF630106HQTRLD02"/>
        <s v="MOMA190112MQTRRR06"/>
        <s v="MOAJ430927MQTRNN01"/>
        <s v="MOLG360625HQTRZL00"/>
        <s v="MOMH450425MQTRRR01"/>
        <s v="MOAR680416MQTRNY01"/>
        <s v="MOAF621203HQTRNR02"/>
        <s v="MOCJ610123HQTRRM04"/>
        <s v="MORV650719HQTRSC07"/>
        <s v="MOMY800306MQTRNN07"/>
        <s v="MOMC530420HQTRRR03"/>
        <s v="MOMI650126MQTRRR02"/>
        <s v="MOAA460830HQTRNM04"/>
        <s v="MOTB250415MQTRRS08"/>
        <s v="MOCH591021HQTRRL04"/>
        <s v="MOMJ531220HQTRRL09"/>
        <s v="MOML430107MQTRRC00"/>
        <s v="MOML580923HQTRRB02"/>
        <s v="MOMM561226MQTRRR00"/>
        <s v="MORD580526MQTRMM04"/>
        <s v="MOBD611220HQTRDM04"/>
        <s v="MOMA610408HQTRRL04"/>
        <s v="MORG521016HQTRMR02"/>
        <s v="MOBM520126HQTRLR09"/>
        <s v="MARA420315HQTRMB05"/>
        <s v="MORA730826HQTRSL08"/>
        <s v="MOAS590627MQTRNC05"/>
        <s v="MOOC810202HQTRRN08"/>
        <s v="MORJ530120HQTRSV09"/>
        <s v="MOBA741002HQTRDN07"/>
        <s v="MUAR690804MQTXNS16"/>
        <s v="OICS680315HQTRRL01"/>
        <s v="OICA610108HQTRRP07"/>
        <s v="OICS711022HQTRRL06"/>
        <s v="RARG580209MQTMSL07"/>
        <s v="RARA461225HQTMSM08"/>
        <s v="RAMP731016MQTMRR00"/>
        <s v="RARM431223HQTMSR07"/>
        <s v="RELR440704HQTMZF13"/>
        <s v="RAGR461107MQTMDF08"/>
        <s v="REIM601108HDFSSR09"/>
        <s v="REOV790819MQTSRR08"/>
        <s v="SALS530427MQTNZS00"/>
        <s v="SALD550603MQTNZN14"/>
        <s v="SALI380405MQTNZR09"/>
        <s v="SARM790223HQTNMG00"/>
        <s v="SASL520723HQTNNR03"/>
        <s v="SAMI590515HQTNRS00"/>
        <s v="SASP630622HQTNNL02"/>
        <s v="SAAF351031HQTNNL00"/>
        <s v="SASJ420709HQTNNN08"/>
        <s v="SASJ461220HQTNNL06"/>
        <s v="SACT591029MQTNRD13"/>
        <s v="SAMJ440224MQTNRS06"/>
        <s v="SALC410421HQTNZN07"/>
        <s v="TERC540606MQTRSN02"/>
        <s v="TEMF720306MQTRRL04"/>
        <s v="TEMM750130HQTRRR05"/>
        <s v="TECA500117HQTRHN04"/>
        <s v="TEMC300716MQTRRR06"/>
        <s v="TEMD641229HQTRRV01"/>
        <s v="TECB630321HQTRHN08"/>
        <s v="TEMN450730HQTRRV04"/>
        <s v="TEMF400501HQTRRL05"/>
        <s v="VEMH521103HQTLNM05"/>
        <s v="VEMN550910HQTLNC07"/>
        <s v="AEMJ570310MQTNRN00"/>
        <s v="CULJ380319HQTRZS00"/>
        <s v="DOMZ571011HQTMQN05"/>
        <s v="LABF700530HQTZRL08"/>
        <s v="ROCG440622HQTJRL05"/>
        <s v="DUMM691008HQTRRR01"/>
        <s v="MECM450519HQTNRR01"/>
        <s v="AEMG410317MQTNRR09"/>
        <s v="BACJ610330HQTDHN08"/>
        <s v="BAOA410903HQTDRN06"/>
        <s v="CXCA781020HQTRVR03"/>
        <s v="CAMF440421HQTRRL06"/>
        <s v="CATB410703MQTHRR00"/>
        <s v="CAGP530603HQTHMB05"/>
        <s v="CATG360628HQTHRL01"/>
        <s v="EAMA400917MQTNRN07"/>
        <s v="MATM430615HQTRRD02"/>
        <s v="OIEM420726HQTRNG02"/>
        <s v="OITV530518HQTRRN02"/>
        <s v="DOHE500709HQTMRV08"/>
        <s v="HEGR570607HVZRNB09"/>
        <s v="MARV560615HQTQSC05"/>
        <s v="RERR690106MQTSYN05"/>
        <s v="AARB630520HQTLSR09"/>
        <s v="CAMF520620HQTHTR01"/>
        <s v="DOMJ370119MQTMQN07"/>
        <s v="DORJ761229HQTMYS05"/>
        <s v="DORV620130HQTMSC05"/>
        <s v="HEDA650507HQTRMG00"/>
        <s v="HEMJ501012HQTRRN03"/>
        <s v="HEPF640301HQTRLL05"/>
        <s v="MADT310527HQTQMR01"/>
        <s v="MAOA570105HQTRCM08"/>
        <s v="MAOE501228HQTRCT05"/>
        <s v="MARM511119HQTRSN17"/>
        <s v="MARC641001MQTRSL05"/>
        <s v="MAOA480828HQTRCG03"/>
        <s v="VAHC630420HQTLRR17"/>
        <s v="VAGM570608HQTLND08"/>
        <s v="AARF820205HQTLSL03"/>
        <s v="VARG720430HQTLSD11"/>
        <s v="VAMC410403HQTLNR06"/>
        <s v="VAAM540228HQTLLC08"/>
        <s v="RAMH531224MQTMRR09"/>
        <s v="ROML590315MQTJNS00"/>
        <s v="GACA600313MQTRRN00"/>
        <s v="HECS600118MQTRRC09"/>
        <s v="CAMM621209HQTRRR06"/>
        <s v="OIZM510815HQTRXR07"/>
        <s v="MOTM710810HQTRRR09"/>
        <s v="AEBS580918MQTRNF04"/>
        <s v="MAHF480729MQTRRL09"/>
        <s v="REMP370501HQTSXS22"/>
        <s v="MUVL690917HQTXGM02"/>
        <s v="AERL790118HQTRMB05"/>
        <s v="AERJ550624HQTRMN00"/>
        <s v="BARC570318HHGDMR00"/>
        <s v="BARE530306HQTDML07"/>
        <s v="BARC521225HHGDMR01"/>
        <s v="BARG541216MQTDML03"/>
        <s v="BARA471217HQTDMD03"/>
        <s v="BARE561006HQTDMM06"/>
        <s v="BEMA410107MQTSRG09"/>
        <s v="BETR680719MQTSRF01"/>
        <s v="BERB860326HQTSMR10"/>
        <s v="BITG780207HQTSRL04"/>
        <s v="BIMS530415HHGSRN04"/>
        <s v="CARM550817HQTHMG04"/>
        <s v="GABS660725HQTRSN07"/>
        <s v="GUCM600213MQTTMR03"/>
        <s v="MABJ600516HQTRSN00"/>
        <s v="MABA560613HQTRSN07"/>
        <s v="MAAM701228HQTRRR09"/>
        <s v="MABU580516HQTRYB10"/>
        <s v="RXTA410927MQTMRN01"/>
        <s v="RAMM620116HQTMRR08"/>
        <s v="RATJ830206HQTMRN08"/>
        <s v="RATR680206HQTMRN06"/>
        <s v="RACP520118HQTMMD03"/>
        <s v="RAMF631208HQTMRL00"/>
        <s v="RACS400115HQTMRM04"/>
        <s v="TERL940831HQTRMS04"/>
        <s v="TERA630705HQTRMN07"/>
        <s v="TERF650821HQTRMR06"/>
        <s v="TEBC561125MHGRST03"/>
        <s v="TEBA671208HQTRSL01"/>
        <s v="TERT670827HQTRMM09"/>
        <s v="CUPA600206HQTRRM08"/>
        <s v="CURI680718MQTRSR07"/>
        <s v="CUFP500425MQTRRB08"/>
        <s v="CUPC480304HQTRRS08"/>
        <s v="MEMA360830MQTNRG06"/>
        <s v="PECA520613HQTRRN07"/>
        <s v="PECA570424HQTRRG06"/>
        <s v="RORF540823HQTJSR01"/>
        <s v="MOMJ571017HQTRNS02"/>
        <s v="RERR630327HQTSSP15"/>
        <s v="AAMS450208MQTLRC00"/>
        <s v="AATM680729MQTMRR03"/>
        <s v="AAEJ520623HQTRSS04"/>
        <s v="BAAR621112HQTTLN03"/>
        <s v="VEAO280101HQTGND03"/>
        <s v="EAMR830409HQTSRG00"/>
        <s v="EAFC581115HQTSLR08"/>
        <s v="EARL600530HQTSSN01"/>
        <s v="EAAM580915HQTSMR16"/>
        <s v="GAEL520403MQTRSD06"/>
        <s v="LEET520124HQTNSM05"/>
        <s v="LEER551028HQTNSB02"/>
        <s v="LEMF530123HQTNTR06"/>
        <s v="LESF470114HQTNLL04"/>
        <s v="LIMB331112HQTNRN06"/>
        <s v="LOHC431231HQTPRL07"/>
        <s v="LOMF370823MQTPRL02"/>
        <s v="MAML370905HQTRRR09"/>
        <s v="MASM760130MQTRNR02"/>
        <s v="MAMB360331HQTRRN09"/>
        <s v="MAMA471020HQTRNN07"/>
        <s v="MAMA330108HQTRRP03"/>
        <s v="MALA630606HQTRPR02"/>
        <s v="MAMF540710HQTRRR07"/>
        <s v="MXME520805MQTRRM02"/>
        <s v="MULE530718HQTNPR05"/>
        <s v="SELC500612HQTRNR09"/>
        <s v="YALR610103HQTXNM06"/>
        <s v="CUMS410620HQTRXL01"/>
        <s v="GOMJ500428HQTNXS01"/>
        <s v="MAJJ530102MQTRMS07"/>
        <s v="PEMB400721MQTRRN09"/>
        <s v="PEAS561022MQTRLL09"/>
        <s v="RECF420501MQTSRL00"/>
        <s v="BAMC280503MQTLRR00"/>
        <s v="CAHN410910HQTHRC01"/>
        <s v="GAMC580114MQTRRR08"/>
        <s v="GAST400801HQTRNM02"/>
        <s v="HEBO370322HQTRLC06"/>
        <s v="HERJ590918HQTRMN03"/>
        <s v="HEMT441015MQTRRR08"/>
        <s v="MAHG311201HQTRRD08"/>
        <s v="MACY611207MQTRHL07"/>
        <s v="MELJ710827HASJPN05"/>
        <s v="MUMO730322HQTXJC05"/>
        <s v="AERA870505HQTNSN06"/>
        <s v="AERM240525MQTNMG08"/>
        <s v="MATF740124HQTRRR01"/>
        <s v="MAGP400322HQTRDB01"/>
        <s v="MAAG500210HQTRNL02"/>
        <s v="MAMC570419HQTRNR13"/>
        <s v="MAML620606MQTRNR06"/>
        <s v="MAMJ590829HQTRNN05"/>
        <s v="MAGS441109HQTRDL01"/>
        <s v="MAMA540417HQTRNN07"/>
        <s v="MEMJ630131HQTNXV04"/>
        <s v="QUMM590217HQTNNR07"/>
        <s v="RAMM630119HQTMRR08"/>
        <s v="RATS550317HQTMRL00"/>
        <s v="RAMJ500809HQTMRN04"/>
        <s v="RAHP750916HHGMRR01"/>
        <s v="RAHR451024HQTMRF03"/>
        <s v="RAHL711009HHGMRN03"/>
        <s v="REMD671022HQTSNN05"/>
        <s v="REMS650725HQTSNN17"/>
        <s v="RORR590601HQTJMV07"/>
        <s v="RORJ570330HQTJMN07"/>
        <s v="ROTR740224HQTJRG03"/>
        <s v="RORE631116HQTJML02"/>
        <s v="ROPF710309HDFJRR07"/>
        <s v="ROTA420514HQTJRS09"/>
        <s v="ROTG390619HQTJRR09"/>
        <s v="RORR700207MQTJMC06"/>
        <s v="TERF540411HQTRJL00"/>
        <s v="MUAV250917MQTXLL00"/>
        <s v="MUPM630110HQTXRR06"/>
        <s v="PEAC450214HQTRLM00"/>
        <s v="PEJG490829HQTRMV09"/>
        <s v="PEMA610905HQTRRL01"/>
        <s v="PEMG400210HQTRRL04"/>
        <s v="PEMF670524HQTRRR00"/>
        <s v="PEAG541117HQTRLR03"/>
        <s v="BIRG590509MQTSMR03"/>
        <s v="CAMG640726MQTMRL05"/>
        <s v="MABP450131HQTRYD03"/>
        <s v="MUPQ431023HQTXRR01"/>
        <s v="MUPS570105HQTXRM06"/>
        <s v="MURC320213MQTXST01"/>
        <s v="PEME480410HHGRXZ03"/>
        <s v="RABM530220MQTMYR00"/>
        <s v="RAVC470406HQTMLL07"/>
        <s v="RAHC540627MQTMRR02"/>
        <s v="RAHD471222HQTMRM07"/>
        <s v="RAMA370421HQTMRP03"/>
        <s v="GUQR590830MQTDNS09"/>
        <s v="MAGD591224HQTRDL06"/>
        <s v="MAMY630515HQTRRS00"/>
        <s v="MAMA740419HQTRQL01"/>
        <s v="MAGC641108HQTRDN01"/>
        <s v="MAHE510923HQTRRS09"/>
        <s v="MAHP421127HQTRRR03"/>
        <s v="MAQP560206HQTRNB08"/>
        <s v="MERS300713MQTNDL02"/>
        <s v="SEMA811107HQTRQN05"/>
        <s v="AACP270826HQTLSR07"/>
        <s v="MATC790206HQTRRR02"/>
        <s v="SAMJ531227HQTNRN04"/>
        <s v="MASJ490809HQTRNN15"/>
        <s v="MOMA590828HQTRRG13"/>
        <s v="MOTA571207HQTRRM08"/>
        <s v="REHP450618MQTYRL02"/>
        <s v="REHM500119MQTYRR08"/>
        <s v="REHJ430310HQTYRN02"/>
        <s v="ROMO420307MQTJJR06"/>
        <s v="ROTG670614HQTJRB09"/>
        <s v="TERC601014HQTRJR07"/>
        <s v="ZUHJ610423HQTXRR09"/>
        <s v="BAMU530416HQTRRB08"/>
        <s v="CUTS600320HQTRRL05"/>
        <s v="MAHB670101HQTRRN14"/>
        <s v="MARA770221HQTRSN06"/>
        <s v="MAHA520412HQTRRN08"/>
        <s v="MAHA681202HQTRRR01"/>
        <s v="MAZR760126HQTRRC04"/>
        <s v="MAHA540829HQTRRN05"/>
        <s v="BARA721105HQTDJB03"/>
        <s v="MARJ560403HQTRMN00"/>
        <s v="MEMJ370122HQTNRV09"/>
        <s v="RARA661208HQTMML04"/>
        <s v="RARA610727HHGMML09"/>
        <s v="MOMJ550911HQTRNC06"/>
        <s v="MOMM531017HQTRNR02"/>
        <s v="SAMR720829HQTNRF14"/>
        <s v="HESI510404HQTRNS05"/>
        <s v="SAMM740701HQTNRG18"/>
        <s v="HEGG550712HQTRLD02"/>
        <s v="HEHH730805HQTRRL09"/>
        <s v="HEMC580303HQTRRR09"/>
        <s v="SAMA840703HQTNRL03"/>
        <s v="MASR680426MQTRNS00"/>
        <s v="MASR660930HQTRND03"/>
        <s v="SAMJ520810MQTNRN06"/>
        <s v="MAMT630124HMCQQM01"/>
        <s v="MEMF481005HQTNQL01"/>
        <s v="MERL310329HQTNSS01"/>
        <s v="VETY471014MQTLRL01"/>
        <s v="VICG420412MQTLHD05"/>
        <s v="HERA670618HQTRSM08"/>
        <s v="HERD670322HQTRSN07"/>
        <s v="HEGP621019HQTRRD01"/>
        <s v="RECP330114HQTSRB03"/>
        <s v="RERR611231HQTSMB09"/>
        <s v="REHT411029HQTSRD03"/>
        <s v="VEAF370129MQTLNR00"/>
        <s v="CAJC570714HQTMRR05"/>
        <s v="MOGR370907MQTNRG08"/>
        <s v="TERA421112HQTRSR06"/>
        <s v="TERF470714HQTRSR04"/>
        <s v="TERJ580503HQTRSV06"/>
        <s v="GUBS690329HQTDRL04"/>
        <s v="PAEE570305HQTLSS06"/>
        <s v="CUFR480229HQTRRB04"/>
        <s v="CUFT570503MQTRRD08"/>
        <s v="OERR620207HQTLSB00"/>
        <s v="AAMJ420815HQTLRN07"/>
        <s v="EIMS640313HQTSRL04"/>
        <s v="MARS451108HQTQSV03"/>
        <s v="MARG541116HDFRSL01"/>
        <s v="MAMC480202HQTRQN00"/>
        <s v="MXME490303HQTRNN05"/>
        <s v="MAHV471108MQTRRC07"/>
        <s v="MAMM511225HQTRNN04"/>
        <s v="MARA541219HQTRSL05"/>
        <s v="MARE760220HQTRSR03"/>
        <s v="MAMJ500616HQTRQS07"/>
        <s v="MAMG740327HQTRRR13"/>
        <s v="MARA431115MQTRSL09"/>
        <s v="MAVA700418HQTRLN00"/>
        <s v="MAMA300726MQTRNN03"/>
        <s v="MARN400728HQTRSZ07"/>
        <s v="MAMT571113HQTRQM02"/>
        <s v="MARM470401HQTRSL02"/>
        <s v="MXME581128HQTRRS01"/>
        <s v="MAMV550518HQTRRN04"/>
        <s v="MARF520729HQTRSL03"/>
        <s v="MEMR710106HQTNQY05"/>
        <s v="MEVC640707MQTNRR02"/>
        <s v="OERE670920HQTLSS07"/>
        <s v="OEBM400621HQTLRT03"/>
        <s v="REVG650802HQTSLS00"/>
        <s v="REPC510910HQTSRR04"/>
        <s v="REMB450212MQTSNN09"/>
        <s v="REMA600112HQTSRL16"/>
        <s v="VAMF591025HQTLRS04"/>
        <s v="REMF800822HHGSRL02"/>
        <s v="AIHJ430619HQTVRL05"/>
        <s v="HEPH480123HQTRRN01"/>
        <s v="MAOE450512HQTRCR03"/>
        <s v="MAMA391031MQTRXN02"/>
        <s v="MASM451015HQTRNG07"/>
        <s v="MASR590106HQTRNY06"/>
        <s v="MAAF641002HQTRND07"/>
        <s v="MXME320713MQTRRM09"/>
        <s v="MAMM530729MQTRXR00"/>
        <s v="MASA481002HQTRNN04"/>
        <s v="MARV420122HQTRJC08"/>
        <s v="MORM600229HQTRJC07"/>
        <s v="MOVJ470208MQTRGN03"/>
        <s v="OABL550904HQTCDS05"/>
        <s v="OAOA651207MQTCCM05"/>
        <s v="RETI460106MQTXRR08"/>
        <s v="RETL620825HQTSRS01"/>
        <s v="REOJ380208HQTSCN06"/>
        <s v="ROMB550129HQTJRL02"/>
        <s v="ROMA341214HQTJRR09"/>
        <s v="SAMB540714MQTNRN05"/>
        <s v="SARM621015HQTNJG09"/>
        <s v="TECB381021HQTRMR01"/>
        <s v="TERA491117HQTRSL01"/>
        <s v="VETT600527MQTGRR03"/>
        <s v="EARL521213MDFNSN01"/>
        <s v="CAML571114HQTMRR06"/>
        <s v="CAMI520515HQTMRS02"/>
        <s v="CAST470312HQTMNM09"/>
        <s v="CASF300812HQTMNR06"/>
        <s v="CAMA600528MQTMRG06"/>
        <s v="CATA620512HQTMRL01"/>
        <s v="CAMM510315MMSMRT05"/>
        <s v="CAMA380828HQTMRG01"/>
        <s v="CACB480313HQTMMN05"/>
        <s v="OATH550930HQTCRN05"/>
        <s v="PECG920418HQTRMB08"/>
        <s v="PEMP640322HQTRRB05"/>
        <s v="PETI700221MQTRRR04"/>
        <s v="PEOC851120HDFRCR05"/>
        <s v="PETI711228HQTRRN01"/>
        <s v="PEMF600217HQTRRR07"/>
        <s v="SAEC491104HQTNSR02"/>
        <s v="SATA470408HQTNRM07"/>
        <s v="SAES460725HQTNSN08"/>
        <s v="TECR430621HQTRMD08"/>
        <s v="TECM631112HQTRMR09"/>
        <s v="TETG370930HQTRRR09"/>
        <s v="TECM481025MQTRMR06"/>
        <s v="TECA410725HQTRMN07"/>
        <s v="TECF630302HQTRMD09"/>
        <s v="TETG410707HQTRRL03"/>
        <s v="TESA450105HQTRNM08"/>
        <s v="TEMO770421HQTRRS09"/>
        <s v="AATE511114MQTLRV00"/>
        <s v="PETT290911HQTRSM00"/>
        <s v="MUMD470722HQTXJM01"/>
        <s v="RAMF581101MQTMRR10"/>
        <s v="RAME731106MQTMRL00"/>
        <s v="RAMJ561114HQTMRN06"/>
        <s v="RERI491220HQTSSS00"/>
        <s v="RERA710814HQTSMZ09"/>
        <s v="AETT290503HQTNRD04"/>
        <s v="AERG460718MQTNSL02"/>
        <s v="AEOF591101HQTNCL07"/>
        <s v="CAMS501005HQTSXS07"/>
        <s v="CARR550323MQTSST05"/>
        <s v="CARE670401HQTSSM06"/>
        <s v="EACG421212HQTNVD05"/>
        <s v="GUCY800802MQTTHS00"/>
        <s v="GURS390820HQTTSM08"/>
        <s v="LAPB570213HDFRRN03"/>
        <s v="LAPT510123MDFRRR02"/>
        <s v="LAMC450723MQTZRL05"/>
        <s v="MARS451012HQTRSL06"/>
        <s v="MAMM460322MQTRRC04"/>
        <s v="MARA541009HQTRSB07"/>
        <s v="MEAF451128HQTNNR09"/>
        <s v="OAMJ370421MQTCXS09"/>
        <s v="OAME410904HQTCXL00"/>
        <s v="RARR590115HQTMSD05"/>
        <s v="RABC540920MQTMRN03"/>
        <s v="RABI450322HQTMRS04"/>
        <s v="RECR430109HQTSSB00"/>
        <s v="RECC470228HQTSSR05"/>
        <s v="RERB440807HQTSSR06"/>
        <s v="RECE590113HQTSSS08"/>
        <s v="RERE420304HQTSSL00"/>
        <s v="RERD421020MQTSSN06"/>
        <s v="RERM450326HQTSST06"/>
        <s v="REBC701123HQTSDL09"/>
        <s v="RERS490612HQTSSG04"/>
        <s v="REBM610904HQTSDS01"/>
        <s v="RERP400307HQTSSD03"/>
        <s v="SAZJ620208MQTNMN14"/>
        <s v="SARI510320HQTNSS01"/>
        <s v="SARE391028MQTNSL08"/>
        <s v="TEAM760817HQTRNN09"/>
        <s v="PEMJ710109HQTRRL04"/>
        <s v="BAOZ500412HQTRCN08"/>
        <s v="GUML750314HQTDXS03"/>
        <s v="HEHL660119MQTRRS01"/>
        <s v="AABB530824HQTLRR00"/>
        <s v="AARF710907HQTLYR00"/>
        <s v="CAMN550622MQTHTT08"/>
        <s v="CUDR560222HQTRMD09"/>
        <s v="CURL820328HQTRJS03"/>
        <s v="CUBF691106HQTRRR07"/>
        <s v="CUMC380311HQTRJN07"/>
        <s v="CURL590811HQTRJS02"/>
        <s v="CUGL550610HQTRRN09"/>
        <s v="CULF581027HQTRZL05"/>
        <s v="CUMA711208HQTRRL08"/>
        <s v="CUDC600217HQTRMN08"/>
        <s v="CULF450128HQTRZL00"/>
        <s v="DOHD741019HQTMRN05"/>
        <s v="DOCI570711HQTMRG07"/>
        <s v="DOCA380515MQTMRN07"/>
        <s v="DOSM380109MQTMNR08"/>
        <s v="DOMM630228HQTMQC03"/>
        <s v="DORM770223HQTMSR00"/>
        <s v="DOAM381208HQTMLR06"/>
        <s v="LADG921002HQTZMD00"/>
        <s v="LARM630213HQTZSR07"/>
        <s v="MAOM450311MQTRCR04"/>
        <s v="MAHM471104MQTRRD00"/>
        <s v="MATL430429MQTRRS05"/>
        <s v="MAHC531208HQTRRN01"/>
        <s v="RECA491121MQTSRN00"/>
        <s v="ROSP471101MMCSGS00"/>
        <s v="VACR900420HQTLRL07"/>
        <s v="CORI320405MQTRSR09"/>
        <s v="CERM690224HQTRST08"/>
        <s v="CEEM470929HQTRNG00"/>
        <s v="CEEA370402HQTRNN01"/>
        <s v="EACC460311MQTNRR04"/>
        <s v="EAMD551201HQTNRN02"/>
        <s v="EACS491126HQTNRS02"/>
        <s v="MACL620628HDFRRS03"/>
        <s v="MUCS470310HQTXRL00"/>
        <s v="MUEA480802HQTXNL07"/>
        <s v="MUCC350211HQTXRL07"/>
        <s v="CULM420912MQTRZR09"/>
        <s v="ROTR240425HQTDRC04"/>
        <s v="PECA491119HQTRRN09"/>
        <s v="REPN501201MQTSRT02"/>
        <s v="BATA550616MQTRRL07"/>
        <s v="CAGG660915HQTHNS03"/>
        <s v="CAGI540405MQTHNR01"/>
        <s v="COCA800820MQTRRN01"/>
        <s v="COCC530304HQTRRS05"/>
        <s v="COCJ710607HQTRRR01"/>
        <s v="CUMC320923HQTRRM08"/>
        <s v="CUPA700330HQTRRN04"/>
        <s v="CUCT630607HQTRRB03"/>
        <s v="CUCG720204HQTRRL03"/>
        <s v="CUCG720205MQTRRD08"/>
        <s v="CUCS550725HQTRRN07"/>
        <s v="CURH510907HQTRSL05"/>
        <s v="CUCI700224MQTRRR08"/>
        <s v="CUCT391219HQTRRM08"/>
        <s v="CURA550410MQTRSP01"/>
        <s v="CUPR770320HQTRRB09"/>
        <s v="CUMR531014HQTRRL08"/>
        <s v="CUVE600419HQTRZL04"/>
        <s v="CUCL740309HQTRRS02"/>
        <s v="CUSF681020MQTRNL08"/>
        <s v="CUVF580310MQTRZL01"/>
        <s v="CUMG540313HQTRQR06"/>
        <s v="CUCJ560216HHGRRN04"/>
        <s v="CUCE450302MQTRRN07"/>
        <s v="CUMF591001MQTRQL06"/>
        <s v="CUMJ630514MDFRQN02"/>
        <s v="CUCC650807HQTRRL05"/>
        <s v="CURM320801HQTRSR09"/>
        <s v="CUPA630613MQTRRN09"/>
        <s v="CURA420219HQTRSR09"/>
        <s v="CUCP570128MQTRRT04"/>
        <s v="MASJ361121HQTQRS04"/>
        <s v="MARA800706HQTQSL04"/>
        <s v="MACJ710402MQTQRN03"/>
        <s v="MARE600418MQTQSL07"/>
        <s v="MACJ400104HQTQRN03"/>
        <s v="MACP420915HQTQRR00"/>
        <s v="MXME430808MQTRRM06"/>
        <s v="MACM711207HQTRRN08"/>
        <s v="MACE590902HQTRRS04"/>
        <s v="MASN410201MQTRNT08"/>
        <s v="MARM460914HQTRSG08"/>
        <s v="MARM710216HQTRSR04"/>
        <s v="MACD490906HQTRRN05"/>
        <s v="MAMF550308HQTRRL07"/>
        <s v="MECJ690123HQTNRV02"/>
        <s v="PECS420923MQTRRV06"/>
        <s v="PERD740604HQTRSV02"/>
        <s v="PERL561209HQTRSC01"/>
        <s v="RAMC740426HMCMRS05"/>
        <s v="RARL790621HQTMSS05"/>
        <s v="RAMG381218MQTMRD06"/>
        <s v="REPM531104MQTSRD03"/>
        <s v="REPB610331HQTSRN07"/>
        <s v="REPM620426MQTSRR08"/>
        <s v="REPM640603HQTSRN02"/>
        <s v="REMT411015MQTSRR04"/>
        <s v="RERD600309HQTSSM05"/>
        <s v="RECJ681227MQTSRN05"/>
        <s v="RECV790518HQTSRN03"/>
        <s v="REME600424MQTSRF05"/>
        <s v="REMP620124MQTSQZ03"/>
        <s v="ROCI581209HQTJRS01"/>
        <s v="ROCC360207MQTMRT07"/>
        <s v="SAPJ360510MQTNRL07"/>
        <s v="SAOJ750708HQTNRV03"/>
        <s v="SAMC560510HQTNQR01"/>
        <s v="SAME710215HQTNQP02"/>
        <s v="SAPC500920MQTNRN02"/>
        <s v="SIVT490910MQTLGR00"/>
        <s v="VACC680304HQTZRS01"/>
        <s v="VAMH650314HQTZRR08"/>
        <s v="VARL790305MQTZST07"/>
        <s v="VACM540503MQTZRR07"/>
        <s v="VACD420515HQTZRM02"/>
        <s v="AERM590607HQTNSX00"/>
        <s v="CUMR360313HQTRTD19"/>
        <s v="CUMA520813HQTRTR13"/>
        <s v="GAAT611007MQTRLR07"/>
        <s v="MARE690529HQTRSM02"/>
        <s v="MAMI600201HQTRNG02"/>
        <s v="MAMI461209MQTRNS09"/>
        <s v="RENM510701MDFSTR05"/>
        <s v="REAC720310MQTSLR03"/>
        <s v="REVP510317HQTSLT03"/>
        <s v="RECR760531HQTSRG06"/>
        <s v="RECS721215HQTSRV00"/>
        <s v="REMA540114HQTSRM09"/>
        <s v="REMR410907MQTSRG05"/>
        <s v="RERI570831MQTSSS17"/>
        <s v="LABS680209MQTZRC07"/>
        <s v="AAGM470529MQTLRG01"/>
        <s v="AAMA451110MQTLTV08"/>
        <s v="AALJ450319MQTLPS03"/>
        <s v="AAMF530916MQTLTR07"/>
        <s v="BAMG580112MQTRRD01"/>
        <s v="CADJ680319MQTHRS00"/>
        <s v="DUNV470716HQTRCC04"/>
        <s v="DUZB770321MQTRRR06"/>
        <s v="GADE560701HQTRRV07"/>
        <s v="GADF660920HQTRRL08"/>
        <s v="GALC470202HQTRCN07"/>
        <s v="HEGB520222HQTRRL09"/>
        <s v="HEHC631120MQTRRN02"/>
        <s v="HEGC350916HQTRRC07"/>
        <s v="HEEA661115HQTRSL08"/>
        <s v="HEGJ530504MQTRRN09"/>
        <s v="HECC440202HQTRHR09"/>
        <s v="HECF601113HQTRHL09"/>
        <s v="HEHE480618MQTRRG01"/>
        <s v="HECF630205HQTRVL03"/>
        <s v="HECP510509HDFRHD01"/>
        <s v="HEGC541105HQTRRR09"/>
        <s v="MEHC630604HQTNRR03"/>
        <s v="MEHC410420HQTNRR05"/>
        <s v="TEME410811MQTRTS02"/>
        <s v="VAAG781015HQTLLD02"/>
        <s v="AACV520110MQTLRR05"/>
        <s v="AAMA620705HQTLQN09"/>
        <s v="AAMM830708MQTLTR04"/>
        <s v="AACE310212HQTLRL08"/>
        <s v="AAAH500505HQTLLL08"/>
        <s v="AAGA630316HQTLRB09"/>
        <s v="AACB400213HQTLRN07"/>
        <s v="BAGS460920MQTRDF06"/>
        <s v="CUGP640520MQTRNB00"/>
        <s v="DUMH361117MQTRRR05"/>
        <s v="DUMF421120MQTRRL07"/>
        <s v="GAMP340427HQTRTD05"/>
        <s v="GAAN631201MQTRLT02"/>
        <s v="GAGS421024HQTRNV08"/>
        <s v="GASR571002HQTRLL13"/>
        <s v="GAAF340924MQTRLR05"/>
        <s v="GACU480502HQTRVB06"/>
        <s v="GARG480509HQTRSR03"/>
        <s v="GOMS480712HDFNQX03"/>
        <s v="GOMM641008HQTNQG09"/>
        <s v="HERT691219HQTRSM05"/>
        <s v="HEHZ290614HQTRRN01"/>
        <s v="LUGL880307HQTCRS08"/>
        <s v="MACI590409MQTQRR04"/>
        <s v="MADJ670127HQTQMN05"/>
        <s v="MAMA590614HQTQTR09"/>
        <s v="MADS481028HQTQMM03"/>
        <s v="MAGR490417HQTQND07"/>
        <s v="MAAP470414HQTQLD04"/>
        <s v="MAVD570205MDFQLS06"/>
        <s v="MARV600820MQTQYC08"/>
        <s v="MAMD470524HQTTQM00"/>
        <s v="MAMJ620131HQTTQV08"/>
        <s v="MAMP540206HQTTQB08"/>
        <s v="MADP220315HQTTRT07"/>
        <s v="PEPR540904MQTRRS07"/>
        <s v="REVS310928MQTSLM05"/>
        <s v="REMV660222MQTSQR02"/>
        <s v="VAAS610725HQTLLN07"/>
        <s v="VAMA350505HQTLQG09"/>
        <s v="ZARL640830MQTRMZ04"/>
        <s v="VARL751117HQTLSS09"/>
        <s v="VEMP510311HMCGRD06"/>
        <s v="EEMF450411HHGRQL07"/>
        <s v="CUGS730429HQTRTL06"/>
        <s v="CUTF500204HQTRRL04"/>
        <s v="HEMA450626MHGRRN01"/>
        <s v="BAMO590609HQTDRR05"/>
        <s v="BACV370122HQTDHC04"/>
        <s v="BACG260711HQTDHD01"/>
        <s v="BAMS410615HQTDRR09"/>
        <s v="BAMJ640508HQTDRN01"/>
        <s v="CUHB820515HQTRRN06"/>
        <s v="CUTE370324MQTRRP00"/>
        <s v="GARB660212HQTRJN07"/>
        <s v="GATL650825HQTRRS01"/>
        <s v="MARA350112HQTRMR03"/>
        <s v="MABO400429HQTRDT05"/>
        <s v="MAMZ550302HQTRNN00"/>
        <s v="MAMN570427HQTRRR08"/>
        <s v="MAGR630330HQTRRG07"/>
        <s v="MABL471228HQTRSS02"/>
        <s v="MEGP570409HQTNRR08"/>
        <s v="RARJ541206HQTMJR08"/>
        <s v="RAMA470430MQTMRD07"/>
        <s v="LARE461107HQTZSR09"/>
        <s v="LETF390308HQTDRL00"/>
        <s v="RECL600118HQTSHB03"/>
        <s v="RECL490811HQTSHS06"/>
        <s v="RERA860528HQTSSG09"/>
        <s v="RETA470919HQTSRL06"/>
        <s v="TERA750613HQTRSN08"/>
        <s v="TEVA500415HQTRGN03"/>
        <s v="VARF470305HQTRSR01"/>
        <s v="AAHA640810MQTLRS05"/>
        <s v="CAAA691001HQTHRN19"/>
        <s v="EUHW460924HQTSRN04"/>
        <s v="EURJ510601HQTSSS07"/>
        <s v="GORF431004HQTNMR09"/>
        <s v="GORF740710HQTNSR07"/>
        <s v="LERG440110HQTDSN02"/>
        <s v="MAMC630503HQTQNR01"/>
        <s v="MAMT510206HQTQNT01"/>
        <s v="MXME521210MQTQNL09"/>
        <s v="MAMB650901HQTQNN17"/>
        <s v="MARF660830HQTRSL07"/>
        <s v="MATV510916HQTRRC05"/>
        <s v="MARJ530319HQTRSS00"/>
        <s v="MATA380301MQTRRL06"/>
        <s v="MAMM440620MQTRRC05"/>
        <s v="MEOJ750404HQTJCL07"/>
        <s v="MEOM670418HQTJCR03"/>
        <s v="MEOG660324HDFJCB02"/>
        <s v="MEOI550730HQTJCG08"/>
        <s v="MEOP591113HQTJCB08"/>
        <s v="MEOJ491020HQTJCN09"/>
        <s v="MELA430525MQTNZN02"/>
        <s v="MERF651010HQTNSR02"/>
        <s v="MODL630415MQTRRS18"/>
        <s v="MUGI560121MQTXNN07"/>
        <s v="OAES420402HQTCSC00"/>
        <s v="OAMC580321MQTCJL08"/>
        <s v="OAUJ440414HQTCGS05"/>
        <s v="OAON660707MQTCCV12"/>
        <s v="OARL620624MQTCSV08"/>
        <s v="PERG480224HQTRSB04"/>
        <s v="RAMM551022MQTMRR08"/>
        <s v="REMM330108MQTSRR06"/>
        <s v="RERG480731HQTSSR04"/>
        <s v="REMM681129HQTSRN03"/>
        <s v="RECC520215MQTSHT05"/>
        <s v="REMM590702MQTSNR08"/>
        <s v="REMF500215HQTSRS05"/>
        <s v="RETS450304HQTSRL08"/>
        <s v="RETM450820MQTSRR03"/>
        <s v="RETB430312HQTSRN06"/>
        <s v="REMA770302HQTSJN01"/>
        <s v="REMA510913HQTSRM09"/>
        <s v="REMJ531227HDFSJN08"/>
        <s v="RELC711005MQTSZR06"/>
        <s v="REEE771207HQTSSD11"/>
        <s v="REXE581026HQTSXS19"/>
        <s v="REOB390326HQTSCR05"/>
        <s v="RERS421127HQTSSN02"/>
        <s v="RERS631017HQTSSL08"/>
        <s v="RECV470306HQTSHC08"/>
        <s v="REBJ760114MQTSDN03"/>
        <s v="REOA471031HQTSCL09"/>
        <s v="RERE380801MQTSSS04"/>
        <s v="RIPH710516HQTSRN08"/>
        <s v="RIRJ620902HQTSSN05"/>
        <s v="RIMC390910HQTSXR00"/>
        <s v="SAMM681004HQTNNR04"/>
        <s v="TERF601120HDFRSL06"/>
        <s v="VEOF620306MQTLCL03"/>
        <s v="AEML411002HQTNNS07"/>
        <s v="AEAH650427HDFRLP02"/>
        <s v="AEPE490208HQTRNM06"/>
        <s v="AEPF460114HQTRNL00"/>
        <s v="CUGB640701MDFRNL02"/>
        <s v="CUMM670621MQTRRR04"/>
        <s v="MERJ720514HQTNSS05"/>
        <s v="MUME401111HQTXJR02"/>
        <s v="OELL480315MQTRZS07"/>
        <s v="PEGC541122MQTRNC02"/>
        <s v="RERT381228MQTSSF07"/>
        <s v="VARS491221HQTRSV08"/>
        <s v="VARS560729HQTRSR00"/>
        <s v="VAPJ751104HQTRLN03"/>
        <s v="VAMR510616HDFRNC04"/>
        <s v="VAMO670322MQTRNF17"/>
        <s v="VAMB590918HQTRNN03"/>
        <s v="ZAHF601016MQTPRL05"/>
        <s v="GOCP640314HQTNRD09"/>
        <s v="MAGB500520HQTRNR07"/>
        <s v="VEMR641118HQTGXM06"/>
        <s v="MAVH561028MQTRLR02"/>
        <s v="BAOS500425HQTRLL06"/>
        <s v="AACC521104HQTMRR02"/>
        <s v="BAMS340320HQTRNL08"/>
        <s v="BACF601009HQTRMR01"/>
        <s v="BASS540905HQTRTB09"/>
        <s v="BAVG551127MQTRRD03"/>
        <s v="BASV610116HQTRTC05"/>
        <s v="BACE540724MQTRRS01"/>
        <s v="BAGH490113HQTRDR09"/>
        <s v="BAGP360131HQTRDD00"/>
        <s v="CAEH541218HQTMSD07"/>
        <s v="CUSF550526HQTRLL02"/>
        <s v="CUBB660215HQTRRL07"/>
        <s v="HECG410926HQTRRR01"/>
        <s v="MAMG630918MQTRRD10"/>
        <s v="MOJL710725MQTNRZ07"/>
        <s v="MOGA410416MQTNRN13"/>
        <s v="REBL301001HQTSRN03"/>
        <s v="AABA380101MQTLRD07"/>
        <s v="AAPE610630HQTLLM01"/>
        <s v="BAHJ480626HQTRRN09"/>
        <s v="BAFA680528HQTRLG02"/>
        <s v="BATC420406MQTRRL02"/>
        <s v="BAVA460510HQTRRN05"/>
        <s v="EAAA780925HQTSLR04"/>
        <s v="EAEF520627HQTSSR04"/>
        <s v="EAAA650828HQTSLG07"/>
        <s v="EAGF681106HQTSNR06"/>
        <s v="EAED340323HQTSSL06"/>
        <s v="MAAE320818MQTRLL04"/>
        <s v="PEGL790912HQTRDN13"/>
        <s v="RAHD451025MQTMRR00"/>
        <s v="REBC521022HQTSRN05"/>
        <s v="TEBL410621HQTRRS03"/>
        <s v="BEFL470701HQTRRZ01"/>
        <s v="CAAM320921MQTMVT05"/>
        <s v="CAEL280819HQTMSS06"/>
        <s v="CAIR490807HQTRBG05"/>
        <s v="CAMJ421109HQTRRS07"/>
        <s v="CELZ520623HQTRNN13"/>
        <s v="CXGE890510MGRNHN08"/>
        <s v="LEMG810422HQTNRB00"/>
        <s v="LENC401116MQTNVR01"/>
        <s v="LERL541026HQTNYC07"/>
        <s v="SAFP570413HQTNRD05"/>
        <s v="SAOF641004HQTNRR03"/>
        <s v="SAPC410320HQTNRL13"/>
        <s v="SARA621207HQTNJM01"/>
        <s v="SARP470623HQTNJD05"/>
        <s v="FEGV380518HQTRNN07"/>
        <s v="FEMM730130HQTRRR01"/>
        <s v="FEMJ580812HQTRRN09"/>
        <s v="GOMJ431229HQTNRS01"/>
        <s v="GOIR430214HQTNBF07"/>
        <s v="GUJA640425HQTTML00"/>
        <s v="HENJ770107HQTRVS00"/>
        <s v="HEOM661029MQTRRR00"/>
        <s v="IAEA530117HQTBLN06"/>
        <s v="JANJ360421HQTMVN00"/>
        <s v="JAOB540321HQTMRN03"/>
        <s v="JIEM560529MQTMSG05"/>
        <s v="JIFU291023MQTMLR00"/>
        <s v="LALA800324HQTNRR09"/>
        <s v="LERA790917MQTNMN02"/>
        <s v="LIHR520825HQTRRM02"/>
        <s v="MALB510321HQTRNN02"/>
        <s v="MAPJ620822HQTRRS03"/>
        <s v="MAHJ750701HQTRRR07"/>
        <s v="MAHJ360206MQTRRN05"/>
        <s v="MAHM631021HQTRRR07"/>
        <s v="HESC540422MQTRLN00"/>
        <s v="MAMA621216MQTRRL04"/>
        <s v="MAOR560315HQTRLY04"/>
        <s v="MARC631208MQTRSN07"/>
        <s v="MOOE730411HQTNRR03"/>
        <s v="MOBD480512HQTNLN02"/>
        <s v="MONL771007HQTRVS02"/>
        <s v="NILD581017HQTVNL00"/>
        <s v="NIFF401004MQTVRR00"/>
        <s v="NIFC550808HQTVRR04"/>
        <s v="NISI590420MQTVNN09"/>
        <s v="OEAJ360516MQTLGN13"/>
        <s v="OARA560424HQTRMN02"/>
        <s v="OAHN461201MQTRRT09"/>
        <s v="OIAJ590517HQTRNN08"/>
        <s v="PEJC730616MQTRMR06"/>
        <s v="PEMJ530126MQTRRN07"/>
        <s v="RAFF340902HQTMRD04"/>
        <s v="RAML670507HQTMRZ01"/>
        <s v="RERJ590516HQTSSN04"/>
        <s v="SAMS431230MQTNRB07"/>
        <s v="TALJ640813MQTDNN07"/>
        <s v="TAHL670321HQTDRS07"/>
        <s v="UISL540519HQTRLZ02"/>
        <s v="CAMS270918MQTMRF05"/>
        <s v="GOLJ641225MQTMRS15"/>
        <s v="GOHA680827HQTMRR05"/>
        <s v="GOHJ760626HQTMRN08"/>
        <s v="GOHP600508MQTMRB04"/>
        <s v="HESB641006HQTRLR10"/>
        <s v="HESF700511HQTRLL03"/>
        <s v="LOVD510921HQTPGM04"/>
        <s v="MORL700621HQTRSS05"/>
        <s v="REMJ480911HQTSQC09"/>
        <s v="RERM360924HQTSSR05"/>
        <s v="RESF570809HQTSLR01"/>
        <s v="RESE710801MQTSLG04"/>
        <s v="RESM550227HQTSLG02"/>
        <s v="RESR440607HQTSLB00"/>
        <s v="SACC440426MQTLMT02"/>
        <s v="ZARJ420207MQTRSN02"/>
        <s v="MAMH361021HQTRRL22"/>
        <s v="OIBM341121MQTNRR06"/>
        <s v="NIHM540920HQTVRG02"/>
        <s v="JARG600203MQTMYR08"/>
        <s v="NIHJ530411HQTVRL01"/>
        <s v="GUCV520817HQTTMN09"/>
        <s v="MACJ450627HQTRRN01"/>
        <s v="CARE761113MQTHDS01"/>
        <s v="REMN511106MQTSRC03"/>
        <s v="NOHS440523MQTGRS00"/>
        <s v="NIME660307MQTCRS06"/>
        <s v="NITS490422HQTCRN04"/>
        <s v="NICH610310MQTCHR06"/>
        <s v="NINR610123HQTCVY09"/>
        <s v="OIMG390826MQTRRL01"/>
        <s v="ROML411013HQTDNR00"/>
        <s v="ROFG591229HQTDNR03"/>
        <s v="CAHD591002HQTHRL05"/>
        <s v="GARG800120HQTRDM08"/>
        <s v="GARM640506HQTRDN03"/>
        <s v="GOMV471223HQTNRC09"/>
        <s v="HEVG790128MQTRLR11"/>
        <s v="HUXM640923HQTRXR06"/>
        <s v="MAOM451012HQTRRX04"/>
        <s v="MARJ600118HQTRSN03"/>
        <s v="OAFF840114HQTRRR03"/>
        <s v="PIVG520307HQTXLB00"/>
        <s v="PONA540415HQTRVN06"/>
        <s v="PORT530930MQTRDR00"/>
        <s v="QUAM550302MQTNLX13"/>
        <s v="ROFB570529HQTDNN08"/>
        <s v="RUTF700402HQTZRR03"/>
        <s v="CAVM590908HQTHGR06"/>
        <s v="HESS500514HQTRLL04"/>
        <s v="HESJ520620HQTRLS09"/>
        <s v="HEMJ430406HQTRRN00"/>
        <s v="BEGR720611HQTCVL03"/>
        <s v="GXEI490515HQTVLS01"/>
        <s v="HEMM540201MQTRRR00"/>
        <s v="RUBD430721HQTZCN05"/>
        <s v="RUVB380326HQTZLR06"/>
        <s v="SARA500109HQTLZN05"/>
        <s v="SARM441006MQTLZR08"/>
        <s v="SARS550303HQTLZL03"/>
        <s v="SAPH521021MQTNCL09"/>
        <s v="SAMA410131HQTLNB02"/>
        <s v="SABS451230MQTLLB05"/>
        <s v="LEVP770324HQTDRR08"/>
        <s v="LEZM400909HGTDRG09"/>
        <s v="RISJ390513HQTVNN04"/>
        <s v="SARD421115MQTLZL08"/>
        <s v="SASS500531MQTLLN02"/>
        <s v="SASA520303HQTNNG08"/>
        <s v="GUMI301105MQTVNS09"/>
        <s v="RISN361201MQTVNT01"/>
        <s v="LEVA571023MQTDRN01"/>
        <s v="SALS651221HQTLDL00"/>
        <s v="SABR770819HQTNRM06"/>
        <s v="RIPP450629MQTVRT09"/>
        <s v="BAEJ450319MQTRLS02"/>
        <s v="HUVI370522HQTRZN01"/>
        <s v="MEPM620716MQTNRG09"/>
        <s v="PEHA420228HQTRRN00"/>
        <s v="RILJ700811HQTVNQ06"/>
        <s v="RIPA430128HQTVRN00"/>
        <s v="BAEE490818MQTRLL03"/>
        <s v="BAVC481014HQTRZL00"/>
        <s v="BAVM650418HQTRZR02"/>
        <s v="BEGM840201HQTCVG02"/>
        <s v="BESA570617HQTCLG03"/>
        <s v="GUBR460930HQTVCS06"/>
        <s v="GUGG510208HQTVVL06"/>
        <s v="GULL630621HQTVDS10"/>
        <s v="LEGA510505MGTDVN05"/>
        <s v="LEBA570705HQTDRN04"/>
        <s v="LEBS620702HQTDRR02"/>
        <s v="LEBI590515HQTDCS06"/>
        <s v="LEBS570105HQTDCM02"/>
        <s v="LEGE590409MGTDVM09"/>
        <s v="LELJ591122HQTDDS14"/>
        <s v="LELD620426HQTDDM07"/>
        <s v="LELV580122HQTDDC07"/>
        <s v="LERP350210MQTDMB06"/>
        <s v="LERJ431010HQTDZS03"/>
        <s v="LEVE410927MQTDLG09"/>
        <s v="MAPG580405MQTRRL05"/>
        <s v="RASE580803HQTNLS02"/>
        <s v="RAVJ410130HQTNLC09"/>
        <s v="RUBP320323MQTZCB09"/>
        <s v="SABP380801HQTLLD06"/>
        <s v="SAEB410703MQTLLR08"/>
        <s v="SARF561004HQTLNR03"/>
        <s v="SARG520530HQTLZD06"/>
        <s v="SARL620721HQTLZS08"/>
        <s v="SARR351024HQTLZF06"/>
        <s v="SASI530828HQTLLG03"/>
        <s v="SASC581208HQTLLN01"/>
        <s v="SASR561007HQTLLS00"/>
        <s v="SASR700929HQTLLF07"/>
        <s v="VAMC500918HQTRJP02"/>
        <s v="VARC410724MQTRVR07"/>
        <s v="VIMP690629HQTLRD07"/>
        <s v="VIRM490115MQTLVR09"/>
        <s v="VIRF620608MQTLVS02"/>
        <s v="BAEP551014MQTRLB03"/>
        <s v="BESA490102HQTCLN00"/>
        <s v="BESI520330HQTCLG04"/>
        <s v="GUEA560914HQTVLN00"/>
        <s v="GUGJ540427HQTVVV06"/>
        <s v="RUVJ410720HQTZLN08"/>
        <s v="SARA420524HQTLZX01"/>
        <s v="SABA360527HQTLLG02"/>
        <s v="LEBA760915HQTDRD07"/>
        <s v="LESR701107HQTDLD03"/>
        <s v="SARA610703HQTLZN06"/>
        <s v="LEGP580309HQTDMC06"/>
        <s v="DIUL621207MGTZGZ02"/>
        <s v="GOHA560102HQTMRL16"/>
        <s v="GOLE310211MQTMDS01"/>
        <s v="GOMM480924HQTMRR17"/>
        <s v="JAGC610927HQTMVS03"/>
        <s v="LEGJ610119HQTDMS09"/>
        <s v="LEGD580419MQTDML03"/>
        <s v="LEGR680713HQTDVM02"/>
        <s v="LELZ640413HQTDDR05"/>
        <s v="LELJ800428HQTDDS06"/>
        <s v="MAGC410403MQTRML02"/>
        <s v="MALC550725HQTRDR26"/>
        <s v="MALD321210HQTRDL01"/>
        <s v="MALH340425MQTRDR09"/>
        <s v="MALL420430MQTRDZ36"/>
        <s v="MAMD830712MQTRRL01"/>
        <s v="MARP350510HGTRVD09"/>
        <s v="MAVD630614HQTRLL00"/>
        <s v="MAVJ700727HQTRLQ09"/>
        <s v="NAHG451007HQTVRD02"/>
        <s v="SAGC640926HQTNVP07"/>
        <s v="SALJ690909HQTNDS07"/>
        <s v="VAVG380101MQTLLD03"/>
        <s v="LEEC570809HQTDLR02"/>
        <s v="CIMF480502MJCSSL03"/>
        <s v="GOME840423MQTMLM05"/>
        <s v="LEGD520804HQTDMM09"/>
        <s v="LELF481004HQTDDR41"/>
        <s v="LEMG610828HQTDRD04"/>
        <s v="LEMP640501HQTDRD01"/>
        <s v="NAGV540225HQTVMC02"/>
        <s v="NAHD691220HQTVRL04"/>
        <s v="LEMF610512HQTDLL00"/>
        <s v="AALA610112HQTLNL03"/>
        <s v="AALM650625HQTLNN03"/>
        <s v="AAGE680803HQTLNR05"/>
        <s v="AAGL750529HQTLNC02"/>
        <s v="AAHC810411HQTLRR04"/>
        <s v="LEIF450822HQTNBL07"/>
        <s v="LEMM390602HQTNRR03"/>
        <s v="LERD761218HQTNSL00"/>
        <s v="LEVP500509HQTNGB09"/>
        <s v="DIAS680429HQTMLL00"/>
        <s v="DIHJ330417MQTMRS01"/>
        <s v="GORI400120MQTNSN07"/>
        <s v="HEJJ380328HQTRMN04"/>
        <s v="HEMG390509MQTRRR08"/>
        <s v="HEMJ730909HQTRRN06"/>
        <s v="HUGR650504HQTRNB01"/>
        <s v="HUMC440730HQTRRR09"/>
        <s v="JAPE661112HQTMRD03"/>
        <s v="JAPO580402MQTMRF09"/>
        <s v="JAVA710730HQTMGD00"/>
        <s v="JADR631231HQTMMG03"/>
        <s v="JARP471114HQTMSB18"/>
        <s v="JARA540723MQTMSP05"/>
        <s v="LAMN440709MQTRRT02"/>
        <s v="LUIS430930MQTNBF09"/>
        <s v="MAIJ740114HQTRBS08"/>
        <s v="MOLG581013HQTNNS19"/>
        <s v="MOLR660403HQTNNC02"/>
        <s v="MOLJ700803HQTNNS06"/>
        <s v="MOLF461023HQTNPL08"/>
        <s v="MOJF660609HQTRML05"/>
        <s v="MOJA530913HQTRMN08"/>
        <s v="MOJJ510906HQTRMV05"/>
        <s v="MOJR580820HQTRML07"/>
        <s v="NIUR611119HQTVRG08"/>
        <s v="NIUM570414HQTVRX04"/>
        <s v="NIUJ480420HQTVRV02"/>
        <s v="PEET341021HQTRLM00"/>
        <s v="RENP580627HQTSVB06"/>
        <s v="SAHF531011HQTNRL06"/>
        <s v="TEAG570107HQTRLM02"/>
        <s v="VENE610706HQTGVN08"/>
        <s v="NILJ841120HQTVNN06"/>
        <s v="PEMC770904HQTRNR07"/>
        <s v="DIPR580628MQTMRS16"/>
        <s v="AERG541216HQTNMD07"/>
        <s v="HEMG541121MQTRRD04"/>
        <s v="HEVD620407HQTRGN12"/>
        <s v="MASJ530306HQTRNN03"/>
        <s v="MAHM841111HQTRRR05"/>
        <s v="MAMM430111MQTRXR02"/>
        <s v="MANR590417HQTRVD00"/>
        <s v="MESL540322MQTNNR08"/>
        <s v="OEAJ530108HQTLGS04"/>
        <s v="OARD470324MQTRSL07"/>
        <s v="OARF450507HQTRSL04"/>
        <s v="PENI670710HQTRVS04"/>
        <s v="PEVJ631123MQTRGN06"/>
        <s v="VEVS620126HQTGZR01"/>
        <s v="GOHT730217HMCNRD05"/>
        <s v="GOVM591221HQTNGN02"/>
        <s v="HETA620531HQTRRS16"/>
        <s v="MOCS680402HQTRSL08"/>
        <s v="MOCG600526MQTRSD04"/>
        <s v="TERT511121HQTRMR02"/>
        <s v="TEVV470405HQTRGC09"/>
        <s v="VEHA530922HQTGRN02"/>
        <s v="VEOR900312HQTGRL09"/>
        <s v="VERR550810HQTGSS07"/>
        <s v="MAXS660529MQTRXC00"/>
        <s v="TEGG461026HQTRTD02"/>
        <s v="AALB540116HQTLRR06"/>
        <s v="AAMF471027HQTLQL00"/>
        <s v="EIPM500521HQTLRC04"/>
        <s v="FOVA500828HDFLLR03"/>
        <s v="VEMP860702MQTGRL09"/>
        <s v="MACB571006HQTRMR03"/>
        <s v="COCR500821HDFLRD07"/>
        <s v="GAGE410211MQTRDD00"/>
        <s v="RETC800501HQTSRR06"/>
        <s v="VEGT510415HQTGDR07"/>
        <s v="LEPL600310MQTNRZ06"/>
        <s v="JIBF531018MGTMLL03"/>
        <s v="LOGG700326HQTPRD00"/>
        <s v="MAVA640504HQTRGL03"/>
        <s v="VEVJ570914HQTGGS07"/>
        <s v="MAVH700114HQTRGL00"/>
        <s v="EAPV541108MQTSJN00"/>
        <s v="HEMT371015HQTRRR03"/>
        <s v="HEVA440427MQTRLN01"/>
        <s v="HEGM410322HQTRVG09"/>
        <s v="RALS591103MQTMPL06"/>
        <s v="REIE440220HQTSRL05"/>
        <s v="UAHL611115HQTGRP13"/>
        <s v="GUHG420625HQTVRL00"/>
        <s v="PASL500914HQTJNM00"/>
        <s v="PEJL680211MQTRMR09"/>
        <s v="PEPD460202HQTRJL13"/>
        <s v="PEPG680321MQTRRD02"/>
        <s v="PESL740930HQTRLS00"/>
        <s v="RISF641124MQTVNL14"/>
        <s v="VISC680831HQTLNN08"/>
        <s v="SARA660519MQTLZS01"/>
        <s v="LUHL250620HQTNRS00"/>
        <s v="AARA580906MQTMJN05"/>
        <s v="BAEC550808HQTLSR03"/>
        <s v="BAED740524HQTLSN07"/>
        <s v="BAEG651212HQTLSD02"/>
        <s v="BAPA450520HQTLRX06"/>
        <s v="BAPJ480923HQTLRS06"/>
        <s v="BAPS550512MQTLRR03"/>
        <s v="BARM801214HQTLVN05"/>
        <s v="BAVA560613HQTLZN06"/>
        <s v="BAVP670629HQTLZD05"/>
        <s v="BALJ510418HQTSDN27"/>
        <s v="CAGJ530328HQTRTN05"/>
        <s v="CAGP580104HQTRTR08"/>
        <s v="EABE600522HQTSLM05"/>
        <s v="EAHF540712HQTSRL09"/>
        <s v="EAHA640415HQTSRN00"/>
        <s v="EAHC450121HQTSRR09"/>
        <s v="EAHJ520506HQTSRN05"/>
        <s v="EAHM471226HQTSRR05"/>
        <s v="EAMF690417HQTSRD02"/>
        <s v="EAPJ451127HQTSJS07"/>
        <s v="EAPJ600630HQTSJS04"/>
        <s v="EAPS671126HQTSRR17"/>
        <s v="EARA870415HQTSVN01"/>
        <s v="EARE631013HQTSVD27"/>
        <s v="GUPS640225HQTVRL01"/>
        <s v="GURJ360704HQTTSS01"/>
        <s v="GURV380122HQTTSC05"/>
        <s v="GUUJ730627HQTTGS10"/>
        <s v="GUUJ711006HQTTGV02"/>
        <s v="GUUV650803HQTTGC00"/>
        <s v="HEOB400428HQTRLN01"/>
        <s v="HEOB440112MQTRLN06"/>
        <s v="HERD460927HQTRDM04"/>
        <s v="JARA420501MQTMVX17"/>
        <s v="LUEE710205HQTNSZ09"/>
        <s v="LUEC550715HQTNSR04"/>
        <s v="LUEA780625HQTNSR08"/>
        <s v="LUGB360824HQTNVR08"/>
        <s v="LUGG580116HQTNVD03"/>
        <s v="LUGC490425HQTNVR21"/>
        <s v="LUGP410919MQTNVM06"/>
        <s v="LUGR550518HQTNVV03"/>
        <s v="LUJJ671231HQTNMN01"/>
        <s v="LURC540806HQTNVR01"/>
        <s v="LURD621215HQTNVN06"/>
        <s v="LURJ660208HQTNVN09"/>
        <s v="LURG570429MQTNVL00"/>
        <s v="LURF381003HQTNDR01"/>
        <s v="MABB670106HQTRZL01"/>
        <s v="MABC630224HQTRZL05"/>
        <s v="MAEL670710HQTRSS05"/>
        <s v="MALF620424HQTRND07"/>
        <s v="MAMS661126HQTRRL08"/>
        <s v="MAOE610311HQTRCL09"/>
        <s v="MAOA550106MQTRCL08"/>
        <s v="MAOP570222HQTRCS11"/>
        <s v="MAPL410528HQTRRZ02"/>
        <s v="MAPV370121HQTRRC02"/>
        <s v="MASN620907HQTRNM00"/>
        <s v="MIEF880430HQTRSL05"/>
        <s v="MIVC790601HQTRLR03"/>
        <s v="MIVE620522HQTRLM08"/>
        <s v="MIVF590530HQTRLL15"/>
        <s v="PAMC670513MQTJRR07"/>
        <s v="PASE550105MQTJNS08"/>
        <s v="PASC631208HQTJNN08"/>
        <s v="PEBA750305HQTRLN09"/>
        <s v="PEBB320520HQTRLR07"/>
        <s v="PEBD630310HQTRLL05"/>
        <s v="PEBP491204HQTRLD07"/>
        <s v="PEBP380310MQTRLT00"/>
        <s v="PEJR820220HQTRSM03"/>
        <s v="PEED730813HQTRSM06"/>
        <s v="PEER830104HQTRSY06"/>
        <s v="PEHB511213HQTRRR02"/>
        <s v="PEHD491127HQTRRM13"/>
        <s v="PEHI630124HQTRRG07"/>
        <s v="PEHG310413HQTRRD00"/>
        <s v="PEMV821202MQTRRR01"/>
        <s v="PEPR500407HQTRJF05"/>
        <s v="PERE630920HQTRVS04"/>
        <s v="PERF620120HQTRVB04"/>
        <s v="PERR580403HQTRVB05"/>
        <s v="PESA760228HQTRLL08"/>
        <s v="PESG800606HQTRLR05"/>
        <s v="PEVC470426HQTRLR12"/>
        <s v="RIBS620120HQTVSL04"/>
        <s v="RIHC540503HQTVRN08"/>
        <s v="RIPB340321HQTVRN07"/>
        <s v="RIPE460902HQTVRS17"/>
        <s v="RIPC590821HQTVRM07"/>
        <s v="RIPJ471108HQTVRS03"/>
        <s v="RIPJ440423HQTVRS14"/>
        <s v="RIPD560526MQTVRL02"/>
        <s v="RISJ751205HQTVNS05"/>
        <s v="SALB530520HQTLNR07"/>
        <s v="SAQJ681123HQTLRN02"/>
        <s v="SAQJ651025HQTLRN04"/>
        <s v="SACE510626MOCNRS06"/>
        <s v="SAJJ740926HQTNMV02"/>
        <s v="SAPF530729HQTNRL21"/>
        <s v="SAPC440202HQTNRR16"/>
        <s v="SAPS700120HQTNRB03"/>
        <s v="VARI720102HQTZVS03"/>
        <s v="VILC680716HQTLNR15"/>
        <s v="VILA630613HQTLNN05"/>
        <s v="VILC540708HQTLNN00"/>
        <s v="VIPA760420HQTLRB07"/>
        <s v="VIPC511122HQTLRM18"/>
        <s v="VIPR621014HQTLRL09"/>
        <s v="VISM700318HQTLNR05"/>
        <s v="VAHF380925MQTLRR09"/>
        <s v="VAHJ621116HQTSRS09"/>
        <s v="GUEJ610319MQTTSS07"/>
        <s v="LUGJ640130MQTNVS02"/>
        <s v="MALM761206HQTRNN08"/>
        <s v="MALM690911HQTRNR08"/>
        <s v="MAOD440422HQTRCL03"/>
        <s v="MAOS650516HQTRCM02"/>
        <s v="PEBA720628HQTRLL04"/>
        <s v="PEEF750508HQTRSS07"/>
        <s v="PEGA701126HQTRVN01"/>
        <s v="PEPJ780503HQTRRN03"/>
        <s v="SALS770422HQTNNN05"/>
        <s v="SAPC531025HQTNJR06"/>
        <s v="VIGA840421HQTLTR01"/>
        <s v="PEEE301111MQTRLR03"/>
        <s v="HUOM720621HQTRLR05"/>
        <s v="HECJ661116HQTRMR03"/>
        <s v="CUIT680209HQTTBR05"/>
        <s v="GOAP640709HQTMRT06"/>
        <s v="HEBV400501HQTRRC07"/>
        <s v="RIHJ481212HQTSRS02"/>
        <s v="RIRG310112HQTSMD01"/>
        <s v="VEHJ371230HQTGRS08"/>
        <s v="AUGC471231MQTGCL01"/>
        <s v="AUGP610517HQTGRB02"/>
        <s v="AABM400211MQTLRC09"/>
        <s v="AECI570620MQTNLS02"/>
        <s v="BOGE730116HQTRMN07"/>
        <s v="CAQA520502HQTMNT06"/>
        <s v="FARV540122HDFBSC07"/>
        <s v="GOHM390316HQTNRC01"/>
        <s v="GOHR340215HQTNRD03"/>
        <s v="HEHJ301114HQTRRS04"/>
        <s v="HEHV420620HQTRRN00"/>
        <s v="LEMJ790906HQTDXN04"/>
        <s v="MABD540702HQTNLM06"/>
        <s v="MAAJ610921HQTNGV04"/>
        <s v="MARB630106HQTNML02"/>
        <s v="MARP630223MQTNSB05"/>
        <s v="MASR640913HQTNNF01"/>
        <s v="MASV680331HQTNNC02"/>
        <s v="OEMJ370816HQTLNQ07"/>
        <s v="RIMT321217MQTVNR03"/>
        <s v="ROGA600312HQTDNL05"/>
        <s v="UIMA410123HQTRNL07"/>
        <s v="VACH520903MHGSRR03"/>
        <s v="CULJ421106HQTRNN01"/>
        <s v="EIOC550529MQTNLR11"/>
        <s v="EIOM381201HQTNLN00"/>
        <s v="EIOJ440417HQTMLR04"/>
        <s v="GAPG610107HQTLJD00"/>
        <s v="GOSA590724HQTMNN07"/>
        <s v="GOHA441113HQTNRN06"/>
        <s v="GOHL511012MQTNRZ07"/>
        <s v="GOPB271006HQTNJR01"/>
        <s v="HENF510511HQTRVR09"/>
        <s v="HEFV380518HQTRBN05"/>
        <s v="IAPF511123MQTBML01"/>
        <s v="MASE600213MQTNNL02"/>
        <s v="MOMA450117HQTNRN01"/>
        <s v="NISP300126MQTVNL09"/>
        <s v="OECZ441214MQTLMN05"/>
        <s v="PAMA390913HQTJRM07"/>
        <s v="PAME351024HQTJRL00"/>
        <s v="PARS491222HQTJSL05"/>
        <s v="PARG970729HQTJVR07"/>
        <s v="PEMJ670530HQTRXN07"/>
        <s v="RAHA571216HQTMRR04"/>
        <s v="REGF641029HQTSLD05"/>
        <s v="EIOA561223HQTNLN00"/>
        <s v="HEMG471212HQTRRD09"/>
        <s v="HEON670811MQTRLR22"/>
        <s v="MACA700619HQTNML06"/>
        <s v="OEMA521121MQTLNL07"/>
        <s v="PAGD721217HQTJMV06"/>
        <s v="PACA490915HQTJBL14"/>
        <s v="UIMJ430813HQTRNS05"/>
        <s v="GOBJ760825MQTNRN06"/>
        <s v="SAGU580516HQTLTB01"/>
        <s v="CAPL500801HQTSRN05"/>
        <s v="CAPM690223HQTSRR02"/>
        <s v="CAHL680512MQTHRC08"/>
        <s v="CAMJ391118HQTHRS04"/>
        <s v="CAMS370619MQTHRC09"/>
        <s v="FOCC651113MQTLHR02"/>
        <s v="FOMN590712HQTLNB19"/>
        <s v="JIHL630730HQTMGN07"/>
        <s v="HIMJ781219HQTGRN08"/>
        <s v="HIRJ580307HQTGVN03"/>
        <s v="JIHL410307HQTMGN02"/>
        <s v="JIMS670525HQTMRL00"/>
        <s v="JIMG890930HQTMND06"/>
        <s v="JIOG281107HQTMNR03"/>
        <s v="MAPA490410MQTRRX02"/>
        <s v="MICL660516HQTRHN08"/>
        <s v="MIMJ300219HQTRNC03"/>
        <s v="MOFM741221HQTNLN03"/>
        <s v="MOCA620325HQTNSM07"/>
        <s v="MOCA520922HQTNSN09"/>
        <s v="MOCF550205HQTNSL01"/>
        <s v="MOCV500421HQTNSC02"/>
        <s v="MOCP470908MQTNSB00"/>
        <s v="MOFP520610HQTNLR09"/>
        <s v="MOJA830208HQTNMN11"/>
        <s v="MOMG781217HQTNRS09"/>
        <s v="MONC670516HQTNRR07"/>
        <s v="MOSC420803MQTNRR02"/>
        <s v="MOVG681027MQTNZD01"/>
        <s v="OEME831204HQTLNL04"/>
        <s v="PEPA500421MQTRJL01"/>
        <s v="RISE451107MQTVLG02"/>
        <s v="SAGA640112HQTLTL04"/>
        <s v="TEMM591025HQTRNR13"/>
        <s v="TEPP470208MQTRCB17"/>
        <s v="VIRA700613HQTLVN00"/>
        <s v="CAHF940420HQTSGR07"/>
        <s v="JIOF660320HQTMLR09"/>
        <s v="RAJM640301HQTNMR02"/>
        <s v="AANM410106MQTRVR01"/>
        <s v="AEAR630930HQTRRG05"/>
        <s v="AECJ621028HQTRSS03"/>
        <s v="BAPH840726HQTLJM04"/>
        <s v="BAPJ550403HQTLJN18"/>
        <s v="BACM330312MQTSRR02"/>
        <s v="CAME320618HQTPRF04"/>
        <s v="SAPA490101HQTNND08"/>
        <s v="FEBV730421HQTRSC09"/>
        <s v="HEPE600602MQTRRM09"/>
        <s v="HETG440510MQTRRD07"/>
        <s v="HUAA650705HQTRRN00"/>
        <s v="HUAP650507HQTRRR09"/>
        <s v="MOTJ660915HQTRRN10"/>
        <s v="NIMJ870108HQTVRR06"/>
        <s v="OERE401219MQTLMV09"/>
        <s v="RIBJ730624HQTSSN05"/>
        <s v="SACL690430HQTNHS01"/>
        <s v="SAPR650417HQTNRL01"/>
        <s v="SAVG670521MQTNZD04"/>
        <s v="TEGS420903MQTRNR02"/>
        <s v="TEPJ341123HQTRRS03"/>
        <s v="VEHG431208HQTGRD07"/>
        <s v="VEHM540523HQTGRR17"/>
        <s v="VEMI420731HMCGRG04"/>
        <s v="PEXF370821HQTRXR00"/>
        <s v="GOCD940913MQTNLN03"/>
        <s v="BECV430710MQTCSL14"/>
        <s v="BETJ600626HZSCRN02"/>
        <s v="CABJ440330HQTMLN04"/>
        <s v="CABA390824MQTMLR10"/>
        <s v="CAXJ551211HGTPXS06"/>
        <s v="JEHJ720211HQTSRR02"/>
        <s v="JEHN660727MQTSRT09"/>
        <s v="HEMA550320HQTRRN00"/>
        <s v="HEMF400302MQTRRD06"/>
        <s v="MABA670916HQTRCN08"/>
        <s v="RURR480627HDFBBB03"/>
        <s v="SACM671015HQTNPN01"/>
        <s v="SACT480930MQTNPR09"/>
        <s v="SAJH280413HQTNMR04"/>
        <s v="SAMP501020MQTNRB09"/>
        <s v="VACL480327HGTZPN00"/>
        <s v="AECT450524HQTRSR11"/>
        <s v="LOPJ691130MQTPJS04"/>
        <s v="RIGA570204HQTNNN04"/>
        <s v="OUBT510515HQTLRR08"/>
        <s v="FIBS640112HQTRRL08"/>
        <s v="GAPJ440626MDFLJN06"/>
        <s v="GOME520818MQTNRV01"/>
        <s v="GOMI590128MQTNRN04"/>
        <s v="GOMT541229HQTNRM00"/>
        <s v="GUHB610819MQTTRT05"/>
        <s v="HEFR760901MQTRBS06"/>
        <s v="HERA421202MQTRMR07"/>
        <s v="HEAJ620224HQTRRN07"/>
        <s v="HEDG271208HQTRZD05"/>
        <s v="HEFE480301HQTRBS08"/>
        <s v="HEFF431216HQTRBR05"/>
        <s v="HEFG671212HQTRBD01"/>
        <s v="HEFA570830HQTRBL13"/>
        <s v="HEFJ430415MQTRBS19"/>
        <s v="HEPM461229HQTRJN01"/>
        <s v="HESA420206MQTRNM19"/>
        <s v="HUHT521003MQTRRR09"/>
        <s v="HUHA541221MQTRRL01"/>
        <s v="HUHR490307MQTRRM03"/>
        <s v="LOGC600613HQTPNR03"/>
        <s v="LOMC350716MQTPNR06"/>
        <s v="LORC641222MQTPSC04"/>
        <s v="MAIP460409HQTNBR09"/>
        <s v="MAHN481206HQTRRC06"/>
        <s v="MASG671128HQTRNB00"/>
        <s v="MOMA630711HQTNRN07"/>
        <s v="NISI710625HQTVNG09"/>
        <s v="NISH410410MQTVNR07"/>
        <s v="OEHS460128HQTLRL03"/>
        <s v="OEMA691029HQTLNN05"/>
        <s v="RAMC630906HQTMNR07"/>
        <s v="TAPO420322MQTPJC09"/>
        <s v="VEHL550825HDFGRS05"/>
        <s v="BACG610608HQTRBL03"/>
        <s v="BACL580330HDFRBS00"/>
        <s v="BAIS610223MQTRBS07"/>
        <s v="BAOJ360417MQTRLS04"/>
        <s v="CAPS580411HQTBRM08"/>
        <s v="EAHD290916MQTSRL08"/>
        <s v="GUHT520105HQTTRL27"/>
        <s v="HELA430408MQTRDL09"/>
        <s v="HEPB360824HQTRRR00"/>
        <s v="MAGA550815MQTLVS05"/>
        <s v="MAOE551211HQTRLR11"/>
        <s v="MASL590418MQTRNR01"/>
        <s v="MASL610710HQTRNS07"/>
        <s v="OUHJ711106HQTLRS09"/>
        <s v="RAPA350613HQTMJN00"/>
        <s v="RAPH491018HQTMJL04"/>
        <s v="RAPV390119HQTMJC02"/>
        <s v="SAMM640222MQTLRR12"/>
        <s v="SABL600313MQTNSC01"/>
        <s v="SALF511027HQTNDL04"/>
        <s v="AECO660114HHGRLS04"/>
        <s v="BAHM390616MQTRRR00"/>
        <s v="BAOG681112HQTRLR00"/>
        <s v="BOAT470123HQTRLL05"/>
        <s v="BAOP510519HQTRLD05"/>
        <s v="BARM520712MQTRMR06"/>
        <s v="CABH390413HQTBRR23"/>
        <s v="CABJ530624HQTBRN01"/>
        <s v="CAHT520208MQTBRR06"/>
        <s v="CARL430825HQTBDS04"/>
        <s v="CATL450502MQTBRZ05"/>
        <s v="CABP431204MQTBRD10"/>
        <s v="CAHE710218MQTBRM09"/>
        <s v="CATN540104HQTBRC02"/>
        <s v="CUBD700313HQTLRM00"/>
        <s v="CUBC590717MQTLRR08"/>
        <s v="CUMD701220HQTLNV00"/>
        <s v="CUMF590206HQTLNS08"/>
        <s v="CUNC491201MQTLVR19"/>
        <s v="CUMF620205HQTLNL08"/>
        <s v="CUGJ680716MQTLTQ06"/>
        <s v="CURG720713HQTLMD04"/>
        <s v="CURP690415MQTLMB08"/>
        <s v="HEBV800414MQTRRR07"/>
        <s v="HEPH750721HQTRRC03"/>
        <s v="LIVR700524HQTNLB08"/>
        <s v="LIVN670226HQTNLS06"/>
        <s v="MACA590828MQTNBD02"/>
        <s v="MACL690510MQTNLN08"/>
        <s v="MAGN331201MQTNTT09"/>
        <s v="MAOV511103HQTNLL04"/>
        <s v="MAHE490224MQTNRS02"/>
        <s v="MAEF570507HQTRSL10"/>
        <s v="MAOE680718MQTRLS01"/>
        <s v="OUBM350518HQTLRN02"/>
        <s v="OUCC620919HQTLLC01"/>
        <s v="OUIV530326HQTLBC09"/>
        <s v="OUIJ641222HQTLBV02"/>
        <s v="OUIC551025HQTLBR05"/>
        <s v="OUIM670604MQTLBR00"/>
        <s v="OUIU770616HQTLBR03"/>
        <s v="OISC680830MQTNLR06"/>
        <s v="RAPL460927MQTMJZ00"/>
        <s v="VIJC300213MQTLMT05"/>
        <s v="HEFR730130MQTRBS02"/>
        <s v="HEFS710506MQTRBS05"/>
        <s v="BACL771026HQTRBC13"/>
        <s v="BAID800622HQTRBV08"/>
        <s v="BAIJ820217HQTRBV01"/>
        <s v="CAHJ451204HQTBRS07"/>
        <s v="FORI420321MQTLNN10"/>
        <s v="GUCA680310HQTTLL00"/>
        <s v="MARI331117HQTNSG05"/>
        <s v="MAES591125HQTRSM03"/>
        <s v="GUVM510524HQTRLR06"/>
        <s v="TOCD410329MQTVRL05"/>
        <s v="OIVJ800124HQTNLN05"/>
        <s v="CXCA740530HQTBPR01"/>
        <s v="EIGF690215HQTLVL02"/>
        <s v="EIGP760608MQTLVR00"/>
        <s v="AUMA731020HQTGLN04"/>
        <s v="CAVJ710110HQTRRV02"/>
        <s v="GUAA650609HQTTYN05"/>
        <s v="GUBA680407HQTTRR03"/>
        <s v="GUCL691007HQTTMS02"/>
        <s v="GUEC620716HQTTLR07"/>
        <s v="GUMA380613HQTTNN08"/>
        <s v="GURJ360920HQTTSV06"/>
        <s v="GURC400503MQTTSR12"/>
        <s v="MAGF730227HQTRTR02"/>
        <s v="MOGL711030HQTNTN06"/>
        <s v="REMV510521HQTSQC05"/>
        <s v="RECG570619MQTSMD01"/>
        <s v="RESF661231MQTSLL07"/>
        <s v="IAFL500819HQTBLS01"/>
        <s v="GUBJ710929HQTTLQ03"/>
        <s v="GUSD411211HQTTNM01"/>
        <s v="IAHS551009MQTBRR05"/>
        <s v="RASS380918MQTMLF06"/>
        <s v="HEBG541213HQTRRD19"/>
        <s v="HEBD590122MQTRRM06"/>
        <s v="RANO670326MQTMVF03"/>
        <s v="RAMC600916MQTMRT00"/>
        <s v="BEGA610424HQTRDL01"/>
        <s v="BEHJ740126HQTRRN06"/>
        <s v="BELJ510930HQTRRR00"/>
        <s v="GULP570409MQTTPB01"/>
        <s v="HERC441025HQTRMR22"/>
        <s v="MOVJ460130HQTRGN17"/>
        <s v="NIHE610113HQTVRL03"/>
        <s v="NIHT550811HQTVRR05"/>
        <s v="RABA710120HQTMCR01"/>
        <s v="RALA601029HQTMRR02"/>
        <s v="RAMM531229HQTMRG05"/>
        <s v="RAND440626HQTMVM06"/>
        <s v="RARA660613HQTMMN01"/>
        <s v="RARN500612HQTMMB03"/>
        <s v="RALA630611HQTMRN06"/>
        <s v="SAAI550419HQTNGG14"/>
        <s v="RARD471229HQTMMV02"/>
        <s v="LEHM850902HQTDRR02"/>
        <s v="HUMF520822HQTRRL08"/>
        <s v="MABD671222MQTRSL02"/>
        <s v="MALP440601HQTRDB05"/>
        <s v="AUBM650924MQTGRR02"/>
        <s v="GOVS470908HQTMLR09"/>
        <s v="GULR441105HQTVDD07"/>
        <s v="GUSM750119HQTVNG01"/>
        <s v="GUVF561031HQTVLR06"/>
        <s v="GUVJ660430HQTVLM07"/>
        <s v="GUVJ660713HQTVLL00"/>
        <s v="GUVM600528MQTVLG05"/>
        <s v="GUVR700415HQTVLB04"/>
        <s v="GURA960515HQTVVN01"/>
        <s v="GUVA580909HQTVLN01"/>
        <s v="GUHM760929HQTLRG07"/>
        <s v="GULJ570813HQTLDS09"/>
        <s v="HEAS450218HQTRRC03"/>
        <s v="HEAA551119HQTRRB07"/>
        <s v="HEAP551119HQTRRN01"/>
        <s v="HERR460704HQTRCF03"/>
        <s v="HUMJ550215MQTRRV05"/>
        <s v="LEMR690323MQTDRN00"/>
        <s v="MABR480831HQTRSM04"/>
        <s v="MAGA870916HQTRVD00"/>
        <s v="MAHJ460830HQTRRS01"/>
        <s v="MALR690916HQTRDG09"/>
        <s v="MAVN600805MQTRLV05"/>
        <s v="MASA640714HQTRNP06"/>
        <s v="MOGA460610HQTLMN06"/>
        <s v="MOBP421011MQTNLL03"/>
        <s v="MOHP660915HQTNRR05"/>
        <s v="RIHM570413HQTVRR05"/>
        <s v="SAGZ421105HGTLDC01"/>
        <s v="SAIL680611HQTLBS01"/>
        <s v="SAGI581005HQTNVG05"/>
        <s v="SAGS500524HQTNVN09"/>
        <s v="SAHC630209HQTNRR04"/>
        <s v="SAHC661205HQTNRR09"/>
        <s v="SAHL740420HQTNRN06"/>
        <s v="SAMS710320HQTNRL02"/>
        <s v="VALF420724HGTLNR09"/>
        <s v="VAHC470406HQTLRL02"/>
        <s v="VAHD621220HQTLRM05"/>
        <s v="HESI810214MQTRNL09"/>
        <s v="HUEJ810722HQTRLN00"/>
        <s v="CAMC541206MQTSRN01"/>
        <s v="CUBF401116MQTLRL08"/>
        <s v="MOAC381229MQTRYR09"/>
        <s v="HEVC551217HQTRLR09"/>
        <s v="HEHJ580115HQTRRN03"/>
        <s v="LUIJ540113HQTNBS01"/>
        <s v="PEAR480217HQTRLM04"/>
        <s v="PELT380319HQTRRR07"/>
        <s v="VEDS531220HQTGMR03"/>
        <s v="GUNC631022MQTRVN02"/>
        <s v="NUMF601113MQTXNL08"/>
        <s v="RELC481206MQTERN03"/>
        <s v="HEMP651204HQTRRD09"/>
        <s v="MOMA630421HHGRQL09"/>
        <s v="OEMR550328HQTLQM06"/>
        <s v="BAVG431115MQTSLD04"/>
        <s v="BAVN351112MQTZLT08"/>
        <s v="CAGF591108HQTMVR38"/>
        <s v="CAMA670625HQTMRS10"/>
        <s v="CASA700122HQTMND07"/>
        <s v="CASS560310MQTMNM01"/>
        <s v="EICF380407HQTLMR00"/>
        <s v="EICA400510HQTLMN02"/>
        <s v="EIGA710603HQTLVS07"/>
        <s v="EIGH590111HQTLVG08"/>
        <s v="EIGJ620131HQTLVN04"/>
        <s v="GUCA640613MQTVMN02"/>
        <s v="GUGF391004HQTVTR08"/>
        <s v="GUGL480621HQTVTS07"/>
        <s v="GUGR541211HQTVTS02"/>
        <s v="GUJV610329HQTVMC19"/>
        <s v="GULM690910MJCVDR02"/>
        <s v="GUMI791004HQTVRS06"/>
        <s v="GUMC430711HQTVNR01"/>
        <s v="GUMD460129HQTVNL10"/>
        <s v="GUVS611021HQTVLL08"/>
        <s v="GUVE630511MQTVLV01"/>
        <s v="GUVR670123HQTVLY06"/>
        <s v="GUMA540701HQTTNN09"/>
        <s v="HEMG540103MQTRRN08"/>
        <s v="JAGG580704HQTMVD37"/>
        <s v="JAGT560606MQTMVR07"/>
        <s v="JAJO550404HQTMMD02"/>
        <s v="JAJL591018HQTMMC09"/>
        <s v="JISA440826HQTMNN02"/>
        <s v="LEGM650217HQTDTR00"/>
        <s v="LEMN331025HQTDNC01"/>
        <s v="LEVC501218HQTDLR08"/>
        <s v="LEVJ550813HQTDLN04"/>
        <s v="LEVA650703MQTDLN06"/>
        <s v="MABG510509HQTRSR04"/>
        <s v="MABG681212HQTRSD08"/>
        <s v="MACJ400217HQTRML00"/>
        <s v="MAVC640527MQTRLR05"/>
        <s v="MAVG750308HQTRLD06"/>
        <s v="MOGP400530MQTNVT04"/>
        <s v="MOSP470115MQTNNT00"/>
        <s v="MOSN360910HQTNNC03"/>
        <s v="RAMJ470412HQTMNS06"/>
        <s v="RASR730909HQTMNG00"/>
        <s v="RAMI500515HQTMNS00"/>
        <s v="RUCJ610327HQTZMN07"/>
        <s v="SAMA400424MQTNNL05"/>
        <s v="VACL390923HQTLMN05"/>
        <s v="VALJ440724MQTLDS03"/>
        <s v="VAMM650307HMCLNR04"/>
        <s v="VAOP270521MQTLRT09"/>
        <s v="VAVC481129MQTLLL27"/>
        <s v="VAVA631114HQTLLN15"/>
        <s v="VAVP830317MQTLLT01"/>
        <s v="VAVM801230HQTLLS05"/>
        <s v="VASC481203HQTLNL04"/>
        <s v="CAMC250914HQTMRR03"/>
        <s v="CASL550630HQTMNS03"/>
        <s v="CAVJ780909HQTMLV00"/>
        <s v="EIGM640630HQTLVR02"/>
        <s v="GUCE800902MQTVML08"/>
        <s v="GUGD411126MQTVTL00"/>
        <s v="JAMP900713HQTMNR05"/>
        <s v="LEEL940708MQTDLZ06"/>
        <s v="LEMB490413HQTDNN02"/>
        <s v="MALG570815HQTRRL08"/>
        <s v="RAMS610917HQTMNL00"/>
        <s v="GUSE490214MQTVLS04"/>
        <s v="GUBC510303MQTVLL04"/>
        <s v="MAVL590118HQTRLB05"/>
        <s v="BALL690104MQTSDZ03"/>
        <s v="GOGG640928HQTNRM14"/>
        <s v="GOMA741113HQTNRN04"/>
        <s v="GOMM651020MQTNRN03"/>
        <s v="GOQA541022HQTNNN02"/>
        <s v="GOQJ570101HQTNNS00"/>
        <s v="GUEV510907HQTRLN08"/>
        <s v="MABM410830HQTRRT04"/>
        <s v="MAOG641212MQTRND18"/>
        <s v="MOFF840907HQTRLD00"/>
        <s v="MOVF620512HQTRLL07"/>
        <s v="OIOJ570612HQTNNN03"/>
        <s v="OIVM480616HQTNLN09"/>
        <s v="VEGE540220HQTLRL01"/>
        <s v="VEGI610731HQTLRG07"/>
        <s v="VEGL631106HQTLRN04"/>
        <s v="MOMA560408MQTRNL03"/>
        <s v="SAPC490505HQTNRR03"/>
        <s v="CAMJ721029HQTRRS06"/>
        <s v="EASM640423MDFSNR09"/>
        <s v="GARM570501MQTRSR04"/>
        <s v="GUED460524MQTRLL09"/>
        <s v="HEHF550821HQTRRD01"/>
        <s v="MAVR761010HQTRLF00"/>
        <s v="MOVG611225HQTRGD03"/>
        <s v="OERM731003HQTLDN07"/>
        <s v="SACH620131HQTNRC03"/>
        <s v="TOCD481001HQTVRL07"/>
        <s v="TOCJ390624HQTVRN01"/>
        <s v="TORC570707HQTVBR03"/>
        <s v="TORR631001HQTVMM04"/>
        <s v="VEHD441023HQTLRL07"/>
        <s v="VEVF470106HQTLGR09"/>
        <s v="QUVE870110HQTNLN08"/>
        <s v="SAGJ690701HQTNRN09"/>
        <s v="TOVR700525HQTVLG08"/>
        <s v="LINC530914HQTRXR09"/>
        <s v="NICA561114HQTVMR04"/>
        <s v="OELP540501MQTLGB03"/>
        <s v="AIGG530601MQTVDR03"/>
        <s v="QUGS610105MQTTLL01"/>
        <s v="COOA660901HQTRLR06"/>
        <s v="CAHE340210MQTBRS07"/>
        <s v="AUCS631210HQTGBC12"/>
        <s v="AUMC500704MQTGNR07"/>
        <s v="AUMF620830HQTGRL08"/>
        <s v="UICP550529HQTRBR00"/>
        <s v="UIMM450615HQTRRD06"/>
        <s v="UIPM670618HQTRRR06"/>
        <s v="UIRA770304HQTRSD00"/>
        <s v="CALA460716HQTBNN10"/>
        <s v="CAHE600514MQTBRN06"/>
        <s v="CAHM760708HQTBRR01"/>
        <s v="CALD720521HQTBNN04"/>
        <s v="LEHL631215MQTNRR09"/>
        <s v="EAUE490818MQTSRL04"/>
        <s v="GAHV390405HQTRRC09"/>
        <s v="GAND561211HQTRVN06"/>
        <s v="GARC531014HQTRSL03"/>
        <s v="GARG680308MQTRSD01"/>
        <s v="HEMS550710HQTRRC04"/>
        <s v="HEOJ571120HQTRCS07"/>
        <s v="HERC611124HQTRMR05"/>
        <s v="HERJ530328HQTRMN07"/>
        <s v="MAOS800509MQTRNG06"/>
        <s v="MOHG390227HQTRRB03"/>
        <s v="MOSA671220HQTRLR03"/>
        <s v="MOSA511110HQTRLB15"/>
        <s v="MOSL491204HQTRLZ00"/>
        <s v="MOVJ630606HQTRLN01"/>
        <s v="NAHJ430809HGTVRQ04"/>
        <s v="NAOP620702HQTBND00"/>
        <s v="OOBN690623HQTCLV05"/>
        <s v="OOBA610717HQTCLL00"/>
        <s v="PACC610128HQTJBR02"/>
        <s v="PALA730823HQTJNP04"/>
        <s v="PASF570501HQTJLR00"/>
        <s v="REFJ620508MQTSRN21"/>
        <s v="ROCD560915HQTDBL05"/>
        <s v="ROFG680225HQTDRD05"/>
        <s v="SARR640209HQTLSB02"/>
        <s v="VEHC470721MQTLRN18"/>
        <s v="VIEL470905MQTZSR03"/>
        <s v="HEJM491110HQTRMC07"/>
        <s v="GASF731120HQTRLR00"/>
        <s v="VADJ580609HDFRMM09"/>
        <s v="PATJ600723MQTJRN16"/>
        <s v="FOMF530301MQTLRL02"/>
        <s v="CARC580613MQTMSR12"/>
        <s v="LETG750804HQTNRL02"/>
        <s v="FACM650616HQTRMR02"/>
        <s v="MOTF530624HQTRRR02"/>
        <s v="REMA661204HQTSRL09"/>
        <s v="SAFG701112MQTLRD08"/>
        <s v="TEBA360705HQTRRN08"/>
        <s v="TELS751029HQTRNN09"/>
        <s v="TEMS740620HQTRRM06"/>
        <s v="TEVC490205HQTRGR07"/>
        <s v="TEVP450115HQTRGB01"/>
        <s v="SATG570108HQTLRM06"/>
        <s v="OIMM810513HQTNRR09"/>
        <s v="OIVD510401HQTNLV01"/>
        <s v="PEEI781105HQTRLN02"/>
        <s v="REMF381120HQTSLR07"/>
        <s v="UIPF480205HQTRRL08"/>
        <s v="MASO641217MQTRLL00"/>
        <s v="SAFN601011HQTLRC00"/>
        <s v="VABO680329MQTLTL08"/>
        <s v="SASF771025HQTLTD04"/>
        <s v="AOLE461102MQTCNS00"/>
        <s v="BACM830202MQTRSR04"/>
        <s v="CAHS490504HQTMRC00"/>
        <s v="CAHJ560202HQTNRS05"/>
        <s v="CARM590326MQTSSN07"/>
        <s v="FALS431023HQTRNR12"/>
        <s v="FALE461228HQTRNT07"/>
        <s v="GACA230317MQTRHS07"/>
        <s v="GUMJ590308HQTRRN00"/>
        <s v="HERR520407MQTRZF19"/>
        <s v="LAMJ440327MQTRRN05"/>
        <s v="LEPN471206HSPDJC06"/>
        <s v="LEPR580302MQTDJS00"/>
        <s v="MATR320208HQTRRC09"/>
        <s v="MOTS670725HQTRRN01"/>
        <s v="OESL430110MGTLLN01"/>
        <s v="PACS660129HQTJLL04"/>
        <s v="PATD551126HQTJRN04"/>
        <s v="PELA370919HQTRNB05"/>
        <s v="PETM590126MQTRRR01"/>
        <s v="SAFH641021HQTLRL01"/>
        <s v="SAFJ460127HQTLRN04"/>
        <s v="SAFP531230MQTLRL00"/>
        <s v="SAFF510712MQTLEL00"/>
        <s v="SAGB750802HQTLRM07"/>
        <s v="SAGL520611HQTLRZ06"/>
        <s v="SALJ581202HQTLRN00"/>
        <s v="SALT390811HQTLRB01"/>
        <s v="SALJ370407HQTLRS08"/>
        <s v="SALJ530804HQTLRN03"/>
        <s v="SALI610221MQTLRR08"/>
        <s v="SAMM640708HQTLRR05"/>
        <s v="SATE750517HQTLRL02"/>
        <s v="SATC470714HQTLRR02"/>
        <s v="TECE371026HQTRSV04"/>
        <s v="TECL371026MQTRSC09"/>
        <s v="TECG590606MQTRSD03"/>
        <s v="TELG610905HQTRND09"/>
        <s v="TELF470217MQTRNL09"/>
        <s v="UIPC400303MQTRRM01"/>
        <s v="SAXR410527HQTLXN02"/>
        <s v="JIRS591028HQTMSM01"/>
        <s v="AIRS570311HQTVML02"/>
        <s v="GUJR450607HQTRSB07"/>
        <s v="GUSA610425HQTTNG00"/>
        <s v="GUAS610310HQTTVM01"/>
        <s v="GUSM650726HQTTNG06"/>
        <s v="LENE760916MQTDRM05"/>
        <s v="MAMR320904MQTRRS05"/>
        <s v="MEGT550601HQTRRR09"/>
        <s v="OEPG491229HQTLRN07"/>
        <s v="OEPG331003HQTLRR00"/>
        <s v="PEBN641113MQTRRC12"/>
        <s v="RAAE370329HQTMVS09"/>
        <s v="UIHS401008HQTRRM06"/>
        <s v="VEGG600919HQTGDL06"/>
        <s v="VITM440710HQTLRR07"/>
        <s v="FEHH321028MQTRRR02"/>
        <s v="GARF560925HQTRMR00"/>
        <s v="GOTM670423HQTRRN05"/>
        <s v="PEVG521030HQTRDL14"/>
        <s v="RERA530901HQTNMM09"/>
        <s v="RETL620905HQTYRR11"/>
        <s v="RECP430207HQTYRD05"/>
        <s v="VEGR560407HQTLRS06"/>
        <s v="VIOA751014HQTLLN12"/>
        <s v="VILF570215HQTLNS00"/>
        <s v="VILA540112HQTLNL06"/>
        <s v="BAHJ290729HQTLRS03"/>
        <s v="GUNL720713HQTRVR07"/>
        <s v="HUDF520712HQTRMR06"/>
        <s v="HUDR660415HQTRMM09"/>
        <s v="NIHV760204HQTVRC01"/>
        <s v="PELM341210HQTRRR09"/>
        <s v="RENC410406HQTSVL10"/>
        <s v="TEAF520818HQTRLR08"/>
        <s v="VEJA410713HQTGYR00"/>
        <s v="VEJC540922HQTGMP02"/>
        <s v="HECV610521MQTRML07"/>
        <s v="HERS490822HQTRSN04"/>
        <s v="LOVM630912MQTPGR06"/>
        <s v="MAHA470308MQTRRN04"/>
        <s v="MAMM441230HQTRRN04"/>
        <s v="MAMI591119MQTRRS07"/>
        <s v="NIRR960608HQTVSB06"/>
        <s v="RELJ320609HQTSRS03"/>
        <s v="REMS550620MQTSRL05"/>
        <s v="GODA660721HDFNML08"/>
        <s v="GUCR770424HQTTMF06"/>
        <s v="HEMR480717MQTRQS04"/>
        <s v="JALJ490618MQTMRL06"/>
        <s v="JARM700223HQTMSR08"/>
        <s v="MANF550120MQTQVL04"/>
        <s v="MAHC641123HQTQRL01"/>
        <s v="MXME640726HQTRQR00"/>
        <s v="MAMS570912MQTRRF07"/>
        <s v="MOSJ460319HQTNLS01"/>
        <s v="MOBS361102HQTRRN01"/>
        <s v="MOLB610620HQTRPL03"/>
        <s v="NICA600213HQTVMN03"/>
        <s v="MINF460906HQTVRS02"/>
        <s v="NILM360622MQTVRG05"/>
        <s v="OERG461214MQTLYD01"/>
        <s v="REHA590219HQTYRL01"/>
        <s v="VINF630530HQTLVR05"/>
        <s v="AOHI530420MQTLRN09"/>
        <s v="CARC640329HQTSMN09"/>
        <s v="GULJ680311HQTTNS00"/>
        <s v="GULS391024HQTTNN01"/>
        <s v="HELF421006HQTRRR06"/>
        <s v="LAVA300613MQTRGN07"/>
        <s v="PERI540228MQTRVG09"/>
        <s v="SACG750708HQTNSL05"/>
        <s v="SAAR500831HQTNLM01"/>
        <s v="SAAM420422HQTNMR02"/>
        <s v="UIAC600419HQTRMR00"/>
        <s v="EIMC380807HQTLNY06"/>
        <s v="GUCH660102HQTTMP06"/>
        <s v="MOSJ520619HQTNNL02"/>
        <s v="MOSJ500813HQTNNN04"/>
        <s v="ROSN620402HQTDNM02"/>
        <s v="ROSF610327HQTDNR03"/>
        <s v="ROGJ440527HQTJTN05"/>
        <s v="SAHJ471024HQTNRN05"/>
        <s v="SAGN640508HQTNTN05"/>
        <s v="SARM571220HQTNDN04"/>
        <s v="VARL461003HQTLSB09"/>
        <s v="BALL691223HQTRND03"/>
        <s v="FETF650129HQTRVR09"/>
        <s v="LERP641129HQTNMD09"/>
        <s v="RASC611026HQTNNR03"/>
        <s v="RUMS390909MQTZRL03"/>
        <s v="SAAA910213MQTNLN07"/>
        <s v="SABF660707MQTNRL00"/>
        <s v="SASP570515MQTNNB16"/>
        <s v="SAOH720315MQTLRN00"/>
        <s v="AASC500815HQTMLL19"/>
        <s v="BAVL390819MQTRGS01"/>
        <s v="BAVT480307HQTRGM17"/>
        <s v="BAHA790613HQTSRL07"/>
        <s v="BASG670501HQTZRD03"/>
        <s v="CALS621109HQTSRV01"/>
        <s v="LEGA690226HQTNRD00"/>
        <s v="GAMI620515HQTRNS06"/>
        <s v="GUAM650105MQTTMR03"/>
        <s v="HEGL571018HQTRTC09"/>
        <s v="HEHJ590308HQTRRN01"/>
        <s v="IIPC901103MQTRRR07"/>
        <s v="LASA720204HQTRNL06"/>
        <s v="LASL740406MQTRNS19"/>
        <s v="LASJ660927MQTRNN03"/>
        <s v="LASS681023HQTRNX07"/>
        <s v="LEGA580408HQTDML07"/>
        <s v="LULH480813HQTNDP09"/>
        <s v="LULC460722HQTNDL05"/>
        <s v="LUML510214HQTNRC09"/>
        <s v="MAEM730318HQTRLX15"/>
        <s v="MASC280303HQTRNL16"/>
        <s v="MAVC700909HQTRLR01"/>
        <s v="MAVR800924HQTRLG08"/>
        <s v="MOGJ630528HQTRTS06"/>
        <s v="MOMJ830119HQTRRN03"/>
        <s v="MOUC470228HQTRRR01"/>
        <s v="NIVL300623HQTVLR05"/>
        <s v="PAPF740701HQTDRR09"/>
        <s v="PAIS710918MQTJBL00"/>
        <s v="PEBJ570916HQTRCN07"/>
        <s v="PEBR490704HQTRCF12"/>
        <s v="PERM430118HQTRSR03"/>
        <s v="PEBA520113HQTRCN02"/>
        <s v="PEBS670814MQTRCC05"/>
        <s v="RACF690106HQTMML07"/>
        <s v="REMJ580508HQTSRN09"/>
        <s v="REGA330913HQTSTM09"/>
        <s v="REHP420629HQTSRD06"/>
        <s v="ROTI660217HDFDRS03"/>
        <s v="SAAD490328HQTNML04"/>
        <s v="VEBC380324MQTLRT03"/>
        <s v="VERA630827HQTLSR04"/>
        <s v="LEMC490927MQTDRS08"/>
        <s v="LUMA510507HQTNRN01"/>
        <s v="PELM610226HQTRRN09"/>
        <s v="PEJJ430430HQTRMM07"/>
        <s v="LALB570514HQTRRN03"/>
        <s v="HEHJ331223HQTRRS03"/>
        <s v="SALE730814HQTLNF04"/>
        <s v="LULA560104MQTNDN03"/>
        <s v="SAXL520619HDFLXV10"/>
        <s v="SAVQ391025HQTLLN02"/>
        <s v="LALS700901HQTRRL05"/>
        <s v="HEAM350228HQTRRC02"/>
        <s v="CUPR580321HQTRLB03"/>
        <s v="CUPJ520612HQTRLN08"/>
        <s v="PACM710116HQTLRR08"/>
        <s v="PAJC320906HQTLMR05"/>
        <s v="PAMA620408HQTLRL09"/>
        <s v="CUPB770212HQTRRN01"/>
        <s v="VEBB790705HQTLLN05"/>
        <s v="MAVL700308HQTRLZ07"/>
        <s v="RERF610323HQTSSD03"/>
        <s v="AAHB690714HQTLRL04"/>
        <s v="AECJ330323HQTRRS18"/>
        <s v="AEQP481023HQTRND05"/>
        <s v="BADP341013HQTRZD03"/>
        <s v="DIDS440313HQTZZL07"/>
        <s v="DIDV500518HQTZZN07"/>
        <s v="DIHC630711HQTZRP04"/>
        <s v="DIHE531226HQTZRS07"/>
        <s v="DIHJ501001HQTZRL02"/>
        <s v="DIHT580401HQTZRD05"/>
        <s v="DIHM841015HQTZRG02"/>
        <s v="DIRM490410HQTZML09"/>
        <s v="DIRA400613MQTZSN03"/>
        <s v="DIRD581224HQTZSL09"/>
        <s v="DIRF571127HMCZSC06"/>
        <s v="DIRJ330109HQTZSL00"/>
        <s v="DIRV550311HQTZSC08"/>
        <s v="MAVA641001HQTRGN07"/>
        <s v="GORD391231MQTNSL03"/>
        <s v="SABA450105MQTNDM07"/>
        <s v="BAMB540903MQTDRS08"/>
        <s v="CAPM491102HQTSRR08"/>
        <s v="CARP560427HQTRSD01"/>
        <s v="CARC530827HQTRSS08"/>
        <s v="GOMA870219HQTNXD04"/>
        <s v="MAMM640426MQTRYR09"/>
        <s v="GOCB680327HQTNRN05"/>
        <s v="SAVS431007HQTLLR03"/>
        <s v="MAGR540210MQTRZS08"/>
        <s v="DIVD670609HQTZGL09"/>
        <s v="RECM420120MQTSHR01"/>
        <s v="REVF651231HQTSLR01"/>
        <s v="RAMC450424MQTMRT06"/>
        <s v="MORP410515MQTNSB03"/>
        <s v="CURG740210HQTRQL01"/>
        <s v="PEVE500214MQTRGL02"/>
        <s v="RENI380420MQTSVG04"/>
        <s v="BARL670201HQTRSB09"/>
        <s v="AAXD540915HQTLXL06"/>
        <s v="AEAI430211MQTRLR03"/>
        <s v="AEAV470218HQTRLC06"/>
        <s v="AEAV341117MQTRLC07"/>
        <s v="CUHM610828HQTRRG03"/>
        <s v="HEAP670425HQTRRD06"/>
        <s v="HERS400505HQTRMN05"/>
        <s v="HEZJ820207HQTRXS04"/>
        <s v="HEZM601225HHGRXN01"/>
        <s v="ZUHP640628HQTXRB09"/>
        <s v="RAAB520404HQTMRN09"/>
        <s v="RAAJ691112HQTMRV06"/>
        <s v="RAAM631212HQTMRN21"/>
        <s v="RAAP640225HQTMRD07"/>
        <s v="RABF810101HQTMRR09"/>
        <s v="ZUME460323HQTXRN03"/>
        <s v="ZAQJ590521HDFPTS00"/>
        <s v="BAVG700628MQTRLD06"/>
        <s v="GOOJ720531HQTNRM06"/>
        <s v="HEGJ511102HQTRBS05"/>
        <s v="HEGC501201HQTRLP00"/>
        <s v="HEGP620427HQTRND07"/>
        <s v="HEHC400807HQTRRY05"/>
        <s v="HEMA471214HQTRRN01"/>
        <s v="HEMN501008HQTRRC02"/>
        <s v="JIJE440715HQTMRN02"/>
        <s v="JIMA380209MQTMRP06"/>
        <s v="MALF700228MQTRRL01"/>
        <s v="MAVJ680908HQTRGS02"/>
        <s v="MAVM600929HQTRGG01"/>
        <s v="MEGF530721HQTNNS01"/>
        <s v="OIVP650803HQTRGB06"/>
        <s v="RERA520613HDFSYN00"/>
        <s v="RERG781008MQTSYB01"/>
        <s v="REGF380424HQTYND00"/>
        <s v="REGS460112HQTYNB09"/>
        <s v="REMN621215MQTYRT00"/>
        <s v="REMS541126HQTYRL07"/>
        <s v="REVF390301MQTYNL05"/>
        <s v="REVJ480112HQTYRN01"/>
        <s v="REVP291005MQTYRL09"/>
        <s v="VEMJ650511HQTGRR05"/>
        <s v="VEDJ540805MQTNRS09"/>
        <s v="VEGA420630HQTNNR06"/>
        <s v="VEMM520217MQTNRR07"/>
        <s v="VERA460105MQTNYM02"/>
        <s v="HENE730405HQTRTR03"/>
        <s v="VEDP460516MQTNRT03"/>
        <s v="VEGA611230HQTNNN08"/>
        <s v="REAG640225HQTYGL05"/>
        <s v="VEBJ641214HQTGRS05"/>
        <s v="MEGR590120HQTNNG02"/>
        <s v="CAAC730503MQTMRR04"/>
        <s v="RERB410404HQTSMN09"/>
        <s v="AARP710428HQTLSB06"/>
        <s v="VEMM520129MQTLNN05"/>
        <s v="MOVE800924HQTNLS09"/>
        <s v="MOVS750709HQTNLR03"/>
        <s v="MAMS450710MQTRNG04"/>
        <s v="DOHG510128MQTRRL03"/>
        <s v="VEMR550131MQTLNS00"/>
        <s v="HEGB680322MGTRRL03"/>
        <s v="NIAM570707HQTVRN03"/>
        <s v="NIOJ660506HQTTCN02"/>
        <s v="NIOE540714MQTTCS05"/>
        <s v="OEYS550909HQTLXR02"/>
        <s v="RAOM530109HQTMLR02"/>
        <s v="NIZB680208HQTTXN07"/>
        <s v="NIRA520626HQTTMN04"/>
        <s v="NICB460720HQTTHL06"/>
        <s v="BANJ390411HQTRTS05"/>
        <s v="AATG700110HQTRRN05"/>
        <s v="OEZM630331HQTLXR01"/>
        <s v="NIOG690111HQTTCL03"/>
        <s v="OELL810905HQTLPS01"/>
        <s v="OEZM620409HDFLXG05"/>
        <s v="NICR670905HQTTHY01"/>
        <s v="HERS811129HQTRSM07"/>
        <s v="SAGJ500703HQTNNS04"/>
        <s v="RARA800102MQTMSL03"/>
        <s v="RAUS461031HQTMRL00"/>
        <s v="SAGM331220MQTLTR03"/>
        <s v="VESR591205MQTGTS04"/>
        <s v="HERB690413HQTRSR06"/>
        <s v="DIAM370102MQTZGR05"/>
        <s v="EAMF580402HQTNRR09"/>
        <s v="MOHA610919HQTRRL00"/>
        <s v="RERE590726HQTSMR00"/>
        <s v="REYT711109MQTSXD08"/>
        <s v="TEAD390312HQTRRN01"/>
        <s v="TECN580910HQTRHC03"/>
        <s v="VERV550510MQTLMR06"/>
        <s v="ZAAB630110HQTRNN07"/>
        <s v="AEHM531112HQTNRR04"/>
        <s v="HETA511010HQTRRL01"/>
        <s v="HETG460207HQTRRL07"/>
        <s v="REYJ490325HQTSXS09"/>
        <s v="REYJ510216HQTSXN09"/>
        <s v="REYP630629MQTSXL09"/>
        <s v="ROYA531107HQTJXN01"/>
        <s v="TECS510722HQTRHL01"/>
        <s v="TERE521023HQTRMD07"/>
        <s v="YARF771122HQTXMR00"/>
        <s v="ZAAE540630HQTRNM01"/>
        <s v="ZAAM440120MQTRND07"/>
        <s v="ZURC560131HQTXSR04"/>
        <s v="ZUTP611119HQTXRN08"/>
        <s v="MARM590922HQTRSR07"/>
        <s v="MAVA451125HQTRGR00"/>
        <s v="MAVC480503HQTRGR07"/>
        <s v="HELP540519HQTRRD06"/>
        <s v="CAMI580325HQTSRS01"/>
        <s v="HEJL480801HQTRMN08"/>
        <s v="CAMB440605HQTSRN07"/>
        <s v="MESD490103MQTJLL09"/>
        <s v="RARC781114HQTMSR02"/>
        <s v="RELT541103HQTSDD09"/>
        <s v="RERT421013HQTSMF06"/>
        <s v="RERM480401HQTSML06"/>
        <s v="MOMJ400624HQTRRN08"/>
        <s v="MORC280215HQTRMN00"/>
        <s v="MORG660112MQTRSD00"/>
        <s v="RAAI590201MQTMGG01"/>
        <s v="RAMG550525HQTMRR08"/>
        <s v="MAHF561128MQTRRL04"/>
        <s v="HEHC450817MQTRRL02"/>
        <s v="HERJ480720HQTRSR19"/>
        <s v="SAMS521114HQTNRN05"/>
        <s v="HEBR780405HQTRNB09"/>
        <s v="CARA670324HQTRSL08"/>
        <s v="GOMG570113MQTNLR01"/>
        <s v="TEGE390105MQTRNL01"/>
        <s v="OERT491003MQTLYR08"/>
        <s v="VACA611129HQTRRB01"/>
        <s v="GOMM800222MQTNRR15"/>
        <s v="VESG451201MQTGTD06"/>
        <s v="VEZF470906HQTLRS06"/>
        <s v="HAHA410726HATRRB02"/>
        <s v="AEHE450808HQTRRM06"/>
        <s v="HECA380415HQTRMM00"/>
        <s v="OEAI520617HQTLVS02"/>
        <s v="QUPC430926MQTTRR02"/>
        <s v="AIGT420419HQTVDR00"/>
        <s v="AIGD391126MQTVDL07"/>
        <s v="AIOO371213HQTVLT14"/>
        <s v="ZAAT460612MQTPRR04"/>
        <s v="AICG510202MQTVDN09"/>
        <s v="JIRF420323HQTMND01"/>
        <s v="QUHS570430MQTTRF03"/>
        <s v="TEDJ541113MQTRRS03"/>
        <s v="GUVT481229HQTLGM08"/>
        <s v="ZAQJ580406HQTPTL05"/>
        <s v="GUVC600809HQTLGR02"/>
        <s v="BXCA510121HQTRSD09"/>
        <s v="RAMC300824HQTMRP03"/>
        <s v="RESL370416MQTSNR02"/>
        <s v="TERG500928HQTRMB07"/>
        <s v="DIRJ670430HQTZSM01"/>
        <s v="AERJ581227HQTRSN08"/>
        <s v="SAMC721202HQTNQP04"/>
        <s v="AEHJ500414MQTRRS01"/>
        <s v="OESC541013HQTLLN04"/>
        <s v="REGF621123HQTSNL02"/>
        <s v="MOHR340824MQTRRF07"/>
        <s v="HEMJ450220HQTRQB00"/>
        <s v="LOGJ670508MQTPTN00"/>
        <s v="LODJ670220HQTPZN09"/>
        <s v="TEOG840303MQTRLL06"/>
        <s v="NIHA510428HQTTRN03"/>
        <s v="MAPB200509MQTRDR08"/>
        <s v="TESJ510913MQTRNS00"/>
        <s v="DIML628528MQTZRC05"/>
        <s v="OEAE710517MDFLRL06"/>
        <s v="JICE690826MQTMSL11"/>
        <s v="REHP440517HQTSRS01"/>
        <s v="MEVA850921MQTNRZ09"/>
        <s v="MEZA920526HQTNPS08"/>
        <s v="HERR700904MQTRSS07"/>
        <s v="VXGA720504HDFRRG08"/>
        <s v="MEZP670519HQTNPD06"/>
        <s v="RAHL700211MQTMRR09"/>
        <s v="DIHE790201HQTZRR01"/>
        <s v="DIMU780903HQTZNR04"/>
        <s v="MOVG570426HMCNLS00"/>
        <s v="AEMJ711104HQTRNM02"/>
        <s v="REGP610330HQTSND01"/>
        <s v="AEMJ380917HQTRXS09"/>
        <s v="MUAF570922HQTXRL04"/>
        <s v="AACM871217HQTLHN01"/>
        <s v="LELR790525HQTNNP03"/>
        <s v="LELA900502HQTNNB04"/>
        <s v="LELA620219HQTNNM07"/>
        <s v="LELM511108HQTNNR04"/>
        <s v="LEPF831224HQTNBR05"/>
        <s v="LELP591118HQTNND05"/>
        <s v="SADC800103MQTNLL03"/>
        <s v="LELR570228HQTNNY06"/>
        <s v="AUGR410317HQTGRB02"/>
        <s v="CAIJ550107HQTHBS01"/>
        <s v="FOLH450923HQTLNG07"/>
        <s v="GAGJ390720HQTRRL05"/>
        <s v="GAFE680726HQTRLR00"/>
        <s v="GARS430728HQTRZL03"/>
        <s v="GAYP341211HQTRXR00"/>
        <s v="GOIV620420MQTNBR07"/>
        <s v="HEIS411101HQTRBM07"/>
        <s v="HEMM681029HQTRRR02"/>
        <s v="HEES580315HQTRSC08"/>
        <s v="IAYJ711121HQTBXL09"/>
        <s v="IAHJ640220HGTBRS09"/>
        <s v="IAAA700510HQTBGS02"/>
        <s v="IARP641209HQTBZR09"/>
        <s v="IAGJ380509HQTBRR07"/>
        <s v="IAGF510921MQTBRL09"/>
        <s v="IAGI620820MQTBRR06"/>
        <s v="IAGC591105HQTBRR09"/>
        <s v="IAAM510929HQTBGG01"/>
        <s v="IAAV610305HQTBGF03"/>
        <s v="IARD300410HQTBZL00"/>
        <s v="IASL570615HQTBNN04"/>
        <s v="IAYG540102HQTBXR05"/>
        <s v="MAYI590515HQTRXS09"/>
        <s v="MARA460815MQTRZS03"/>
        <s v="RUCO510603MQTZRL06"/>
        <s v="RUHF271027HQTZRR07"/>
        <s v="RURR760103HQTZZV02"/>
        <s v="SASE550419MQTNNT02"/>
        <s v="SAYG390907HQTNXD02"/>
        <s v="SASE400818MQTNNL03"/>
        <s v="YAIR390106HQTXBY04"/>
        <s v="YAIA471031HQTXBN06"/>
        <s v="YACB440508HQTXRN02"/>
        <s v="FOYJ780624HQTLXN01"/>
        <s v="FOYR600919HQTLXD06"/>
        <s v="GACG560517HQTRRN08"/>
        <s v="GASI630515HQTRNS01"/>
        <s v="IAGF550129HQTBRR02"/>
        <s v="MARH650105HQTRZR03"/>
        <s v="MARA570120HQTRZR01"/>
        <s v="RUGE550108MQTZRP00"/>
        <s v="SAFP600716HQTNLD00"/>
        <s v="SAGS420908HQTNRM06"/>
        <s v="MASE650228HATRNR06"/>
        <s v="BAMJ430504HQTLRR03"/>
        <s v="GUGA590228HQTRRM05"/>
        <s v="IARF580816HQTBSL08"/>
        <s v="AUGC481208HQTGRN05"/>
        <s v="FACS930725HQTBRN05"/>
        <s v="AURE590707MATGND02"/>
        <s v="GUCF670511HQTRLL09"/>
        <s v="MEME630311MMNJSR04"/>
        <s v="TIRR540217HQTNNM01"/>
        <s v="FAMJ531027MQTBNS00"/>
        <s v="RAAI560603HQTNGS04"/>
        <s v="CUSH440623HQTRNL07"/>
        <s v="TEEE380602HQTRSN08"/>
        <s v="REAJ550808MQTSGN05"/>
        <s v="RUNT621102HQTZTB02"/>
        <s v="LIME610907HQTNRS06"/>
        <s v="AUST410211HQTGRR08"/>
        <s v="REPF401118HQTCLD09"/>
        <s v="SELT600424MQTRNR09"/>
        <s v="AUSM681224HQTGRN05"/>
        <s v="GUPB580415HQTRRS07"/>
        <s v="MAVA440616HQTTZR01"/>
        <s v="PEOF640227HQTRLS02"/>
        <s v="REMJ710326MQTSNV05"/>
        <s v="LEGJ510626HQTNRN09"/>
        <s v="LEMF470717HQTNJR00"/>
        <s v="LEMA511110MQTNJN01"/>
        <s v="BOCM710629HQTTMR00"/>
        <s v="BOHJ450523HQTTRN19"/>
        <s v="CUGM631203MQTRRR06"/>
        <s v="AAYA630412HQTLXN00"/>
        <s v="GUGV720514HQTRLC09"/>
        <s v="GUGI740717MQTRLS06"/>
        <s v="ROJR800830MQTZRM04"/>
        <s v="ROJF751215HQTZRR09"/>
        <s v="FASA890830MQTBNL05"/>
        <s v="AUCA970914MQTGRN03"/>
        <s v="SAGF450901HQTNRS09"/>
        <s v="ROXM530423HQTSXR07"/>
        <s v="AUFL551118MQTGBC03"/>
        <s v="JUTE511223HQTRRS03"/>
        <s v="LISP451030HQTNND08"/>
        <s v="LISA400325HQTNNM00"/>
        <s v="LIAM510131HQTNGR05"/>
        <s v="SAOJ350420MQTNRS03"/>
        <s v="BAOA630123HQTRLR09"/>
        <s v="GUOL441102MQTRLC06"/>
        <s v="GUMT570811HQTTRB05"/>
        <s v="MOMO520116HQTRTT06"/>
        <s v="OEZC450221MQTLRN03"/>
        <s v="DIDF770702HQTZZR00"/>
        <s v="GURE610618HQTTVF04"/>
        <s v="MOLL480730MQTRPN03"/>
        <s v="GUAA431028HQTRGL04"/>
        <s v="FAAA630227HQTBGB05"/>
        <s v="MORP440514MQTRNT05"/>
        <s v="SAJG350322HQTNRD05"/>
        <s v="REGJ550623HQTYDN08"/>
        <s v="FAHG701212HQTBRD07"/>
        <s v="AUFI560728MQTGBM01"/>
        <s v="LIBC330708HQTNCL09"/>
        <s v="RULO311217MQTZNL06"/>
        <s v="FOHI260712MQTLRS03"/>
        <s v="GARA560724HQTRNN15"/>
        <s v="RIFI540404HQTNLS07"/>
        <s v="RIFS500216HQTNLM09"/>
        <s v="HUFV580714MQTRLN02"/>
        <s v="AUSS530313HQTGNL05"/>
        <s v="AUFP520224HQTGBR06"/>
        <s v="AUSJ550603HQTGNV03"/>
        <s v="BABE420605MQTLCL02"/>
        <s v="FASA610509MQTBNN02"/>
        <s v="GAGP370606HGTLRD09"/>
        <s v="GUMA420717HQTRRN05"/>
        <s v="MASG400228HQTRNB00"/>
        <s v="ROMS580701HQTSRL09"/>
        <s v="SABD540406HQTNLL00"/>
        <s v="SASP450722HQTNND07"/>
        <s v="SABJ600707HQTNLR05"/>
        <s v="AUFH580403HQTGBN05"/>
        <s v="AUSJ580325HQTGNS08"/>
        <s v="FASE590827MQTBNV00"/>
        <s v="FAFA590602HQTBLL02"/>
        <s v="LILL390222HQTNNB05"/>
        <s v="MASA640602HQTRNR09"/>
        <s v="MUFR591030HQTNBM08"/>
        <s v="SAML591229MQTNRN16"/>
        <s v="MAMB530726HPLTRL08"/>
        <s v="MAML390120HQTTRS03"/>
        <s v="MARV620122HQTTNC04"/>
        <s v="MAMF340110HQTTRL02"/>
        <s v="RAMF400520HQTNRR02"/>
        <s v="RIEN540810HQTNSC09"/>
        <s v="RIBM590821HQTNTX08"/>
        <s v="RIEE430417HQTVSL00"/>
        <s v="RARC500421HQTNNN04"/>
        <s v="GARC470724MQTRSR09"/>
        <s v="GAJV590101HQTRMC02"/>
        <s v="GULB440129MQTRNL04"/>
        <s v="JIGP330726HQTMRL04"/>
        <s v="REAH500114HQTYGL09"/>
        <s v="AUCE880125MQTGRV06"/>
        <s v="BORP670322MQTTNL03"/>
        <s v="PIUA610213MZSNRN06"/>
        <s v="AUPS810219HZSGNL07"/>
        <s v="AUSE660531MQTGND07"/>
        <s v="CUBM730921HQTRTG03"/>
        <s v="GUGL540905MQTRRR07"/>
        <s v="AUBS340313HQTGTL00"/>
        <s v="AUBM470702HQTGTR06"/>
        <s v="BORF611102HQTCSL02"/>
        <s v="BOHG310922MQTCRD07"/>
        <s v="BORB300820HQTCSR09"/>
        <s v="BORD550203HQTCSN00"/>
        <s v="VARS420318HQTZSL00"/>
        <s v="GAMA620212HQTLLM00"/>
        <s v="AURL400905HQTGVR03"/>
        <s v="GOAV390111MQTNVR06"/>
        <s v="GOGS630409HQTNRN07"/>
        <s v="GOAA420122HQTNGP04"/>
        <s v="CAGE591205HQTHRC12"/>
        <s v="GAGM870729HQTRRG18"/>
        <s v="JIRF661222HQTMML09"/>
        <s v="JIYR510831HQTMXM05"/>
        <s v="MOMV410525HQTRRC05"/>
        <s v="OIMG460312MHGRRR00"/>
        <s v="BOAC530916MQTCGC00"/>
        <s v="CALD790514HQTHYN08"/>
        <s v="LIFS690912MQTNVL02"/>
        <s v="YALA520303HQTXND02"/>
        <s v="YAMT760321HQTXRR09"/>
        <s v="GAJA511009MQTRML06"/>
        <s v="FAHM740612HQTCRR11"/>
        <s v="MAAS690918HQTRLB05"/>
        <s v="RILJ470602MQTVNS04"/>
        <s v="HEAM390211HQTRGL04"/>
        <s v="MOGG641025HQTRRN04"/>
        <s v="MORC341030MQTNSE05"/>
        <s v="REGI630526MQTSRM02"/>
        <s v="LINE650808HQTNTM03"/>
        <s v="AUGL600909HQTGNN02"/>
        <s v="AUGI620923HQTGNS07"/>
        <s v="FOGA441109HQTLRN06"/>
        <s v="GULP710425HQTRND03"/>
        <s v="REAH680318HQTSGN07"/>
        <s v="REGR590329HQTSRM03"/>
        <s v="BORA720815HQTCSS04"/>
        <s v="MAAF421002HQTTGR04"/>
        <s v="GAJA450623MQTRMM05"/>
        <s v="GAPA520530MQTRZN07"/>
        <s v="LEGA360122MQTNRN08"/>
        <s v="BORL500810HQTCSR01"/>
        <s v="BORE431013HQTCSD05"/>
        <s v="MAGL460823HQTTRS00"/>
        <s v="OEZS370918MQTLRF00"/>
        <s v="RAAL670621HQTNGS00"/>
        <s v="FASS530511HQTBNL03"/>
        <s v="FASA480329HQTBNV04"/>
        <s v="FASF590606HQTBNL09"/>
        <s v="PAHA401115HQTZRL06"/>
        <s v="PAHI480201HQTZRG04"/>
        <s v="PAHE450809HQTZRS06"/>
        <s v="PAAR610514HQTZGB02"/>
        <s v="AUGJ591226HQTGLS01"/>
        <s v="AUOA341104HQTGRG05"/>
        <s v="HUHJ570312HQTRRV05"/>
        <s v="GUAR420527HQTLGN02"/>
        <s v="GUGA540122MQTLLS07"/>
        <s v="HUAB501022HQTRGR09"/>
        <s v="AULL700409HQTGNM06"/>
        <s v="AULE611221MQTGNF05"/>
        <s v="GUSC850621HQTRNL09"/>
        <s v="GUGM270105HQTRRR03"/>
        <s v="RURA740331HQTBBN14"/>
        <s v="GUEC590406HQTRSL02"/>
        <s v="SAMA370815MQTNNS01"/>
        <s v="RUBH300323HQTBLR08"/>
        <s v="GUEA550412HQTRSN04"/>
        <s v="RUGF640831HQTBNR09"/>
        <s v="GOMS510912MQTNRR04"/>
        <s v="GOMG410919HQTNRN05"/>
        <s v="JUYS731123HQTRXL05"/>
        <s v="MOGR390420HQTRNM07"/>
        <s v="MOSE420608HQTRNR04"/>
        <s v="SARJ590813MQTNSS00"/>
        <s v="CEYF610912HQTRXR02"/>
        <s v="MARA561118MQTRZN05"/>
        <s v="CEFA400603HQTRLL05"/>
        <s v="RAAD650408MQTNGN03"/>
        <s v="MAGA660228MQTTRN06"/>
        <s v="GAVF540122HGTRLR08"/>
        <s v="GOXF390621MQTDXR04"/>
        <s v="GOGP610115MQTDLL01"/>
        <s v="GOHP420115MQTDRL02"/>
        <s v="GOXJ550624MQTDXN06"/>
        <s v="GOSM970125HQTDLR02"/>
        <s v="HEGG520929MQTRDD08"/>
        <s v="HEGJ440515MQTRDN01"/>
        <s v="LEBG380217HQTLRB02"/>
        <s v="LEGE660623HQTLDL08"/>
        <s v="LEGG700415HQTLDS02"/>
        <s v="MAFR440228HQTRLM07"/>
        <s v="MAFS400717HQTRLL01"/>
        <s v="MAGE510602HQTRDR00"/>
        <s v="MAGF470120HQTRDB05"/>
        <s v="MAGJ450612HQTRDN02"/>
        <s v="MAGM670425HQTRDR03"/>
        <s v="MALS700627HQTRLC01"/>
        <s v="MAMA750528HQTRNN06"/>
        <s v="MAMR611026HQTRNG04"/>
        <s v="OESA500417HQTLLN08"/>
        <s v="EOSM830319HQTLLG01"/>
        <s v="OESS370118HQTLLM07"/>
        <s v="PEMD930521HQTRRV05"/>
        <s v="PESS670310HMNRLL02"/>
        <s v="RAGA660724HGTMLN04"/>
        <s v="RESR700319HQTSLL05"/>
        <s v="RIMZ680427MQTVTT08"/>
        <s v="RISL340925HGTVLS04"/>
        <s v="SAGC610716HQTLDR08"/>
        <s v="SAME681013HQTLRD16"/>
        <s v="SAMJ771129HQTLJV14"/>
        <s v="SAMG481216MQTLLD05"/>
        <s v="SARA500802HQTLSL05"/>
        <s v="SASA470715HQTLNN04"/>
        <s v="SASE360222HQTLNM06"/>
        <s v="SASI340404MQTLNS19"/>
        <s v="BOHC420129HQTTRL01"/>
        <s v="HERL640513MQTRNZ00"/>
        <s v="LIVD451204HQTNZR00"/>
        <s v="MARE431013HQTTMD00"/>
        <s v="TEMR420307HQTLRY05"/>
        <s v="MORJ810114HQTNNS05"/>
        <s v="CAMP360310HQTSRB04"/>
        <s v="REGN540802HQTCRT02"/>
        <s v="AUGR330130MQTGRM02"/>
        <s v="FASC440812MQTBNT00"/>
        <s v="AUJS420803HQTGML01"/>
        <s v="GAGP350301MQTRRL07"/>
        <s v="GAFD400721HQTRLN07"/>
        <s v="RERJ700906HQTSVS01"/>
        <s v="REAP480909HQTSGB01"/>
        <s v="RERJ460105HQTSSS02"/>
        <s v="REAA470408HQTSGL08"/>
        <s v="REGS730209HQTSRM09"/>
        <s v="AUGG410421HQTGNR04"/>
        <s v="AUGM380926MQTGNR07"/>
        <s v="AUMJ321222HQTGRR05"/>
        <s v="AASC690724MQTMNR01"/>
        <s v="LEGC380208MQTNRN07"/>
        <s v="LEAM370902HQTNGX08"/>
        <s v="LIJE560503HQTNMV08"/>
        <s v="NILS580211HQTTNV01"/>
        <s v="RICE440312MQTNMS04"/>
        <s v="SARF690406HQTNSL07"/>
        <s v="GOXE411002MQTNXS01"/>
        <s v="LING460809HQTNTD06"/>
        <s v="LINE400922MQTNTN06"/>
        <s v="SAGM391006HQTNLR09"/>
        <s v="SAGP590124MQTNNZ08"/>
        <s v="SAMS620914HQTNRR00"/>
        <s v="AERJ730214MQTRSN04"/>
        <s v="GAHC470403MQTRRR01"/>
        <s v="HEAA470521HQTRRN09"/>
        <s v="NIHI500515HQTTRS04"/>
        <s v="RAHJ510412HQTMRL04"/>
        <s v="BASH700422MQTRNN07"/>
        <s v="GUUT500519HQTRGR00"/>
        <s v="GUUF590720HQTRGR07"/>
        <s v="MAHM660831MQTTNR02"/>
        <s v="MABS980322HQTTRR01"/>
        <s v="MAGC740103MQTTRR09"/>
        <s v="MAGP700705HQTTRS04"/>
        <s v="M0HP490208MQTRNT03"/>
        <s v="TECA900322MQTRRL03"/>
        <s v="YALV680226HQTXPC05"/>
        <s v="LUSB910104HQTGGN02"/>
        <s v="MABJ940128MQTTRS16"/>
        <s v="PESO880326MQTRLL18"/>
        <s v="SAVM800608MQTNLR08"/>
        <s v="CARA891221MQTHMN07"/>
        <s v="GUCP861016MQTRHL01"/>
        <s v="MASE820604MQTRGM05"/>
        <s v="TEGA810828MQTRRD05"/>
        <s v="GACA910826HQTRRR02"/>
        <s v="MATT880120MTSRBT09"/>
        <s v="MOAR840427HQTNNF01"/>
        <s v="MOSF440510HQTNGR09"/>
        <s v="RECI430715HQTSHG03"/>
        <s v="TAVF921201HQTVGL06"/>
        <s v="TXTA790204HCLRRN02"/>
        <s v="VESD610724HQTGNN19"/>
        <s v="VESA590401HQTGNL02"/>
        <s v="RAMA790828HQTMXG00"/>
        <s v="REGS831112MQTSTS08"/>
        <s v="TAPA661121HQTVLL08"/>
        <s v="TAVJ840327MQTVGN05"/>
        <s v="VESJ840906HQTGGR07"/>
        <s v="VETH630913MQTGRR01"/>
        <s v="VETG950110HQTGRN08"/>
        <s v="GOMA620730HQTNQB07"/>
        <s v="SECA700705HQTGLN00"/>
        <s v="SERP950128HQTGSD08"/>
        <s v="SECF680311HQTGLR00"/>
        <s v="CESJ620328HQTRGN04"/>
        <s v="LURB770702HQTGMR01"/>
        <s v="SERM670926HQTGMN02"/>
        <s v="GOMA480815HQTNNR06"/>
        <s v="TAGT640217MQTVND07"/>
        <s v="CAOR631024HQTSRF06"/>
        <s v="CAGJ420214HQTSDR07"/>
        <s v="LERV580719MQTDSC02"/>
        <s v="BAHM380326HQTRRN01"/>
        <s v="BEMF631114HQTNRB00"/>
        <s v="GOMD360402MQTNNL03"/>
        <s v="LEBA550215HQTDTN07"/>
        <s v="LEAR530906MQTDLS01"/>
        <s v="LEFL411114HQTDNR05"/>
        <s v="MAGA550123HQTRNL05"/>
        <s v="MACB480729MQTRMT06"/>
        <s v="OOMH641020HQTRRN04"/>
        <s v="ROGR690625HQTBND02"/>
        <s v="SAMA620818HQTNNN13"/>
        <s v="AUHC651023MQTGRL03"/>
        <s v="LUPO640501HQTGRR03"/>
        <s v="MAHF510526HQTRRL05"/>
        <s v="MAHS560822HQTRRL03"/>
        <s v="MOMF840402HQTNRR00"/>
        <s v="SAGM530114MQTNNC08"/>
        <s v="SAPJ840510HQTNRS09"/>
        <s v="TAGI550617HQTVNS06"/>
        <s v="YAMS821103MQTXTL07"/>
        <s v="CANJ580219HQTMTV03"/>
        <s v="GORV640113MQTNSR05"/>
        <s v="PEGT460213MQTRRR04"/>
        <s v="PENM860123MQTRTR09"/>
        <s v="AUVS690627HQTGGN08"/>
        <s v="CXCA530501HQTMRP06"/>
        <s v="CACP500314HQTMRD07"/>
        <s v="GAAE651108MQTRGN00"/>
        <s v="GAAJ590319MQTRGS00"/>
        <s v="GOVA651215HQTNGR09"/>
        <s v="GORS731127MQTNSN01"/>
        <s v="GORC620311HQTNSN10"/>
        <s v="GUGJ540215MQTZNV02"/>
        <s v="NIPM470310MQTTRC01"/>
        <s v="PEGD620520MQTRNM05"/>
        <s v="PEGB560119HQTRRR02"/>
        <s v="PEAE751020MQTRGD01"/>
        <s v="PEGH590320HQTRRP08"/>
        <s v="PEVF690317HQTRGD02"/>
        <s v="PEPJ700417HQTRRS04"/>
        <s v="PEJP590923HQTRND09"/>
        <s v="PENC710227MQTRTR01"/>
        <s v="PEGL530501HQTRRS06"/>
        <s v="ROPA720318MQTBRL01"/>
        <s v="SAPJ750321HQTLRM04"/>
        <s v="SAPV730329HQTLRC03"/>
        <s v="SAGR940930MQTLRS07"/>
        <s v="FOVS530729HQTLSN06"/>
        <s v="HELA550423HQTRDR03"/>
        <s v="GOCI530504HQTNRS06"/>
        <s v="GOCC570702HQTNRR11"/>
        <s v="GOCT610618HQTNRR04"/>
        <s v="GOCM651215MQTNRN06"/>
        <s v="HEJE840309MQTRRV01"/>
        <s v="REGA600112HQTSNN16"/>
        <s v="SAAR680322HQTNNL04"/>
        <s v="CAMS980919MQTHNR01"/>
        <s v="CURM761119MQTRSR04"/>
        <s v="MASA821124HQTRGL01"/>
        <s v="MAGO850301MQTRRL04"/>
        <s v="MASF680812HQTRGR08"/>
        <s v="MATG040901MQTRRLA4"/>
        <s v="MAGA670613HQTRRN04"/>
        <s v="MAGE910904MQTRRS01"/>
        <s v="MOMP930825HQTRRT02"/>
        <s v="CANA700208MQTMTN00"/>
        <s v="SAPA720302MQTLRD06"/>
        <s v="CXGA590802MQTMRN19"/>
        <s v="MAUJ360717HQTRRS09"/>
        <s v="RUGS660812HQTBRL05"/>
        <s v="SAGM690812HQTNRR09"/>
        <s v="CALJ740319HQTHCS04"/>
        <s v="CUSA800701MQTRNN09"/>
        <s v="CULG571022MQTRNL00"/>
        <s v="HEMI740531MQTRRS06"/>
        <s v="LUHA540112MQTCRN06"/>
        <s v="RALJ740319HQTMCS01"/>
        <s v="HEGG491214MQTRRD01"/>
        <s v="AURA630629HQTGYR06"/>
        <s v="CAGJ821107HQTHNQ06"/>
        <s v="CABA481213HQTHCD00"/>
        <s v="CABC401204HQTHCL01"/>
        <s v="CAAF330101HQTHNR02"/>
        <s v="CAVJ611103HQTHLV00"/>
        <s v="GARP430805MQTRSB02"/>
        <s v="GAGE580708HQTRNG08"/>
        <s v="GARE410407HQTRSP09"/>
        <s v="GAGR710213MQTRNY04"/>
        <s v="GOCJ350122HQTNHN07"/>
        <s v="GORB580925HQTNSR06"/>
        <s v="GOCA370616MQTNHR00"/>
        <s v="GOSC570916HQTNNR03"/>
        <s v="GOHJ590225HQTNRS07"/>
        <s v="GOCE690305MQTNHS01"/>
        <s v="GOHM610307HQTNPG00"/>
        <s v="GORT441220HQTNSM05"/>
        <s v="GORM551216MQTNSR06"/>
        <s v="HEMA450408HQTRRL07"/>
        <s v="HIMR450420MQTPRS07"/>
        <s v="HIGR380228MQTPNF00"/>
        <s v="MAGA770520MQTRRN08"/>
        <s v="MALJ560608HQTRCS07"/>
        <s v="MARJ800211HDFRSN06"/>
        <s v="MAGP700226MQTRNR03"/>
        <s v="MERA700311HQTJSR08"/>
        <s v="RAMA780125HDFMTL06"/>
        <s v="RARS561230HQTMMB05"/>
        <s v="RAJS660811HQTMMM09"/>
        <s v="REGM431007MQTSNR06"/>
        <s v="REHA701229HQTSPD00"/>
        <s v="RERA610118HQTSSN05"/>
        <s v="REVC460623MQTSLR01"/>
        <s v="RERC480914HQTSSR05"/>
        <s v="RERE500825HQTSSS04"/>
        <s v="RERJ450908HQTSSR03"/>
        <s v="REVP490610HQTSLR09"/>
        <s v="RERM410320HQTSST02"/>
        <s v="VERM640614MQTLSR00"/>
        <s v="VEJJ591004HQTLMS07"/>
        <s v="VEAE651201HQTLNL09"/>
        <s v="CARR730720HQTHSC00"/>
        <s v="GOMI820515HQTNRS08"/>
        <s v="HEMM850414HDFRTN01"/>
        <s v="HECR420321HQTRRB00"/>
        <s v="MAHY660615MQTTRL04"/>
        <s v="MERG611213HQTJSN05"/>
        <s v="REMA750317HDFSRL00"/>
        <s v="RERA390605HQTSSN05"/>
        <s v="REHL791206HQTSPP06"/>
        <s v="REHO770429HQTSRD06"/>
        <s v="REMG770409HQTSRR06"/>
        <s v="RENA691002HQTSTN00"/>
        <s v="HIMM640407MQTPRN07"/>
        <s v="SALT590811HHGLPB05"/>
        <s v="BOMF440424HQTCRD06"/>
        <s v="BOMM640104MQTCJR07"/>
        <s v="CAHC580202HQTHPN05"/>
        <s v="CASE460702HQTHNR13"/>
        <s v="CASF490114HQTHNL00"/>
        <s v="CAMV410725HQTHRL06"/>
        <s v="CAMR380727HQTHRB01"/>
        <s v="CASV420209MQTHNR09"/>
        <s v="GOUM640603HQTNRR06"/>
        <s v="GOJF450318MQTNMR00"/>
        <s v="HEGB610420HQTRNN08"/>
        <s v="HERM471210HQTRML19"/>
        <s v="HERP420422HQTRMS04"/>
        <s v="HERI370120MQTRMN02"/>
        <s v="HERA440903HDFRMR05"/>
        <s v="HIHE550630HQTPRM02"/>
        <s v="HICL731206HQTPHS06"/>
        <s v="HIMM760407MQTPRR02"/>
        <s v="HICE500726HQTPHR08"/>
        <s v="HIBH900306HQTPCG03"/>
        <s v="HIHJ600731HQTPRL01"/>
        <s v="JICA391220HQTMHR00"/>
        <s v="JILL640315MQTMCS07"/>
        <s v="JICP510317HQTMHT08"/>
        <s v="JICR780313HQTMHD06"/>
        <s v="MACA630316HQTQHB01"/>
        <s v="MARB390805MQTQSR09"/>
        <s v="MARJ461115MQTQSN04"/>
        <s v="MACR670430HQTQHL02"/>
        <s v="MARI530731MQTQSG07"/>
        <s v="MADM500116MQTRRR00"/>
        <s v="MEMM460408MQTJQR02"/>
        <s v="UIAJ440614MQTRLL09"/>
        <s v="BOBA621215HQTCCL06"/>
        <s v="HEAM710507HQTRGN09"/>
        <s v="ZAHN480502HQTRRR01"/>
        <s v="CASM930430HQTHNR05"/>
        <s v="SAPA591002HQTNLN02"/>
        <s v="REMJ820907HQTSRL06"/>
        <s v="IIAJ710209HQTSNM03"/>
        <s v="BORM851011HQTCSR06"/>
        <s v="GUGE480801MQTDDS03"/>
        <s v="HEDA850913HQTRNM02"/>
        <s v="PERF700430HQTRSL05"/>
        <s v="RIHC590815MQTNRN07"/>
        <s v="RIHD330309HQTNRM00"/>
        <s v="REBE331214HQTSCL00"/>
        <s v="SAPC450716HQTNLR02"/>
        <s v="DORA600229MQTNDN05"/>
        <s v="DOHC480505HQTNRR03"/>
        <s v="HILA651127MQTPNN01"/>
        <s v="LITL330820MQTNDV04"/>
        <s v="LORD520304HQTPNM06"/>
        <s v="RALL600312HQTMNS06"/>
        <s v="ROTM370901MQTDDR04"/>
        <s v="CASL441106HQTMNN04"/>
        <s v="SAQL480522MQTNNC00"/>
        <s v="LIOD361015MQTNRL09"/>
        <s v="BOAC290101MQTCGN04"/>
        <s v="BORB780728MQTCST02"/>
        <s v="MAMF440812MQTRLX09"/>
        <s v="OIHV470405HQTRRC03"/>
        <s v="AABC420301HQTLCR08"/>
        <s v="GAMJ600725HQTRRS05"/>
        <s v="REBA351112HQTSCR02"/>
        <s v="SACF350403HQTNHR01"/>
        <s v="SAFB420302MQTNLL29"/>
        <s v="CAVJ581209HQTHLR00"/>
        <s v="CUSL690809HQTRNR07"/>
      </sharedItems>
    </cacheField>
    <cacheField name="NOMBRE SOLICITANTE" numFmtId="0">
      <sharedItems>
        <s v="EDUARDO MARCOS"/>
        <s v="JUAN JOEL"/>
        <s v="GERARDO FRANCISCO"/>
        <s v="FLORENTINO MARTIN"/>
        <s v="ARTURO CARLOS"/>
        <s v="J FELIPE JESUS"/>
        <s v="SONIA"/>
        <s v="PEDRO"/>
        <s v="PAULA TEREZA"/>
        <s v="ROSALIA"/>
        <s v="DANIEL"/>
        <s v="TRANQUILINO NIEVES"/>
        <s v="EMILIANO SERGIO"/>
        <s v="AURELIA"/>
        <s v="FRANCISCO"/>
        <s v="RAFAELA ROMANA"/>
        <s v="ROSALIO PEDRO"/>
        <s v="SOFIA"/>
        <s v="MELQUIADES"/>
        <s v="TOMASA LORENZA"/>
        <s v="MANUEL"/>
        <s v="ARNULFO"/>
        <s v="HERLINDA PETRA"/>
        <s v="GILBERTO CRESCENCIO"/>
        <s v="MA RITA"/>
        <s v="ALBERTO"/>
        <s v="M JUANA"/>
        <s v="MARIA DE LA LUZ"/>
        <s v="JAVIER"/>
        <s v="MONICA"/>
        <s v="CLEMENTE"/>
        <s v="MA GUADALUPE"/>
        <s v="ABEL"/>
        <s v="CIPRIANO"/>
        <s v="JUAN EUGENIO"/>
        <s v="EDGARDO"/>
        <s v="OSCAR"/>
        <s v="J JESUS"/>
        <s v="MIGUEL"/>
        <s v="WENCESLAO"/>
        <s v="ANTONIO"/>
        <s v="JOSE"/>
        <s v="IRENE"/>
        <s v="SANTIAGO"/>
        <s v="JOSE ALFREDO"/>
        <s v="ARACELI"/>
        <s v="BENITO"/>
        <s v="CONSTANCIA"/>
        <s v="FLOR DE MARIA"/>
        <s v="JOSE PATRICIO"/>
        <s v="JUAN"/>
        <s v="JORGE ANTONIO"/>
        <s v="MA ANTONIA"/>
        <s v="BENICIO"/>
        <s v="CIRO"/>
        <s v="ALBERTA CAROLINA"/>
        <s v="PABLO"/>
        <s v="FELIX"/>
        <s v="HOSPICIA"/>
        <s v="GABRIEL"/>
        <s v="MARIA ESTELA"/>
        <s v="ISAURO"/>
        <s v="PUREZA"/>
        <s v="JUANA"/>
        <s v="DEMETRIO"/>
        <s v="AVELINA"/>
        <s v="SILVESTRE"/>
        <s v="RIBERTA"/>
        <s v="ADELINA"/>
        <s v="JOSE MARGARITO"/>
        <s v="ZENAIDA"/>
        <s v="ANA MARIA"/>
        <s v="ANGELA"/>
        <s v="FLORENTINO"/>
        <s v="JOSE FELIPE"/>
        <s v="J PALEMON"/>
        <s v="RAMON"/>
        <s v="EMILIANO"/>
        <s v="MA IRMA"/>
        <s v="FRANCISCO JAVIER"/>
        <s v="CIRILO"/>
        <s v="EDILBERTO ALBERTO"/>
        <s v="MELCHOR"/>
        <s v="J ESTEBAN"/>
        <s v="LEOPOLDO"/>
        <s v="RUFINA"/>
        <s v="PATRICIA"/>
        <s v="OLGA"/>
        <s v="CRISTINA"/>
        <s v="MA DOLORES"/>
        <s v="MARIA ISABEL"/>
        <s v="ROSA"/>
        <s v="TIMOTEO"/>
        <s v="MA PUEBLITO"/>
        <s v="MARIA CRISTINA"/>
        <s v="LUIS RODOLFO"/>
        <s v="PORFIRIO"/>
        <s v="AURELIO"/>
        <s v="FERMIN"/>
        <s v="J GERARDO"/>
        <s v="CANDIDO CONSTANTINO"/>
        <s v="MA ISABEL"/>
        <s v="EMETERIO"/>
        <s v="APOLONIO"/>
        <s v="TOMAS"/>
        <s v="TERESO"/>
        <s v="MARTHA ROMANA"/>
        <s v="MA DEL CARMEN"/>
        <s v="ESTELA"/>
        <s v="ODILON"/>
        <s v="JOSE VENTURA"/>
        <s v="JOSEFINA"/>
        <s v="NIEVES"/>
        <s v="EVODIO"/>
        <s v="ARISTEO"/>
        <s v="SOTERO"/>
        <s v="GILBERTO"/>
        <s v="JOSE LUIS"/>
        <s v="JOSE GUADALUPE"/>
        <s v="PAULINA"/>
        <s v="BERNARDA"/>
        <s v="MARIO"/>
        <s v="JERONIMO"/>
        <s v="GLORIA"/>
        <s v="FLORENCIO"/>
        <s v="REGINA"/>
        <s v="ANICETO"/>
        <s v="EVA"/>
        <s v="MARIA PETRA"/>
        <s v="CANDIDO"/>
        <s v="AMADO"/>
        <s v="CIRENIA SANTA"/>
        <s v="JOSE DESIDERIO"/>
        <s v="JOSE JESUS"/>
        <s v="TERESA"/>
        <s v="MATILDE"/>
        <s v="SAMUEL"/>
        <s v="FERNANDO"/>
        <s v="CARLOS"/>
        <s v="MA DEL SOCORRO"/>
        <s v="JOSE ANTONIO"/>
        <s v="FAUSTO"/>
        <s v="JACOBA"/>
        <s v="HERON"/>
        <s v="SILVESTRA"/>
        <s v="SILVIA"/>
        <s v="ROSARIO"/>
        <s v="RIGOBERTO"/>
        <s v="JUAN HONORATO"/>
        <s v="J GUADALUPE"/>
        <s v="MARIA ENRIQUETA SOFIA"/>
        <s v="TEOFILO"/>
        <s v="FRANCISCA OFELIA"/>
        <s v="MA ROSA"/>
        <s v="GERARDO"/>
        <s v="ANTONIA"/>
        <s v="ROGELIO"/>
        <s v="BENJAMIN"/>
        <s v="EUGENIA"/>
        <s v="EULALIA"/>
        <s v="MAURO"/>
        <s v="DAVID"/>
        <s v="RAYMUNDO"/>
        <s v="SIXTO"/>
        <s v="EDMUNDO JERONIMO"/>
        <s v="CLAUDIO"/>
        <s v="MARTIN"/>
        <s v="ENRIQUE"/>
        <s v="J CARLOS"/>
        <s v="MANUELA"/>
        <s v="MA DEL PUEBLITO"/>
        <s v="FILEMON"/>
        <s v="J ANTONIO BENJAMIN"/>
        <s v="LEOPOLDO CLEMENTE"/>
        <s v="EMILIANO JOAQUIN"/>
        <s v="PATRICIA CARMEN"/>
        <s v="HERMELINDA"/>
        <s v="MA MICAELA ANTONIA"/>
        <s v="MARTHA"/>
        <s v="SARA"/>
        <s v="FELICITAS TORIBIA"/>
        <s v="ISMAEL"/>
        <s v="MA NICANORA"/>
        <s v="JUAN LUCIO"/>
        <s v="ANTONIO CIRO"/>
        <s v="JUSTINO"/>
        <s v="JESUS DOLORES"/>
        <s v="ATANASIO MARCELINO"/>
        <s v="FRANCISCA"/>
        <s v="RICARDO"/>
        <s v="PEDRO ANGEL"/>
        <s v="MA GUADALUPE IRENE"/>
        <s v="GUADALUPE"/>
        <s v="MARIA DE LOS ANGELES"/>
        <s v="SUSANA MARIA"/>
        <s v="J DARIO"/>
        <s v="FELIPA"/>
        <s v="JOSE ZENON ABEL"/>
        <s v="ULISES"/>
        <s v="DELIA"/>
        <s v="ANASTACIO EFREN"/>
        <s v="JULIANA EUDELIA"/>
        <s v="JUAN ANTONIO"/>
        <s v="LUIS PANFILO"/>
        <s v="MARIA DE LOURDES"/>
        <s v="ADAN"/>
        <s v="ABRAHAM JUVENAL"/>
        <s v="LAZARO"/>
        <s v="MARCIAL"/>
        <s v="MISAEL DAVID"/>
        <s v="CIRILA CRISPINA"/>
        <s v="M DEL SOCORRO TEOFILA"/>
        <s v="ALVERTO"/>
        <s v="GLORIA BENITA YRENE"/>
        <s v="SALVADOR"/>
        <s v="JUAN ALEJANDRO"/>
        <s v="ISAURO ANATOLIO"/>
        <s v="J RICARDO VALENTE"/>
        <s v="AMANCIO ALBERTO"/>
        <s v="PALEMON"/>
        <s v="ROMUALDA ANGELA"/>
        <s v="M TRINIDAD"/>
        <s v="DANIEL JAVIER"/>
        <s v="MARIA"/>
        <s v="RUPERTO ANTONIO APOLINAR"/>
        <s v="ALFREDO"/>
        <s v="JOSE FRANCISCO NEREO"/>
        <s v="J CARMEN"/>
        <s v="RAFAEL"/>
        <s v="ESTEBAN"/>
        <s v="J BALTAZAR MELCHOR"/>
        <s v="JUANA FELIPA"/>
        <s v="OFELIA ROSA"/>
        <s v="HORACIO"/>
        <s v="MA CONCEPCION"/>
        <s v="NATIVIDAD CRISTINO"/>
        <s v="ROMUALDA"/>
        <s v="EZEQUIEL"/>
        <s v="ISIDORO"/>
        <s v="OLIVA"/>
        <s v="JUAN HERON"/>
        <s v="CATALINA"/>
        <s v="ARISTEO ANTONIO"/>
        <s v="GERONIMO"/>
        <s v="LUCILA"/>
        <s v="GUDELIA"/>
        <s v="J PABLO"/>
        <s v="ANGEL"/>
        <s v="J MANUEL"/>
        <s v="M PORFIRIA MERCED"/>
        <s v="JUAN GERMAN"/>
        <s v="EFIGENIA VICTORIA"/>
        <s v="JOSE ROBERTO"/>
        <s v="ATILANO"/>
        <s v="ISIDRO PETRONILO"/>
        <s v="AMADA SOFIA"/>
        <s v="JERONIMO GUILLERMO"/>
        <s v="REGULO ONOFRE"/>
        <s v="BERNARDINA ROSALIA"/>
        <s v="ANASTACIO JAIME ODILON"/>
        <s v="IMELDA"/>
        <s v="FELIPE OSCAR"/>
        <s v="FIDENCIO"/>
        <s v="JOSEFINA GUADALUPE"/>
        <s v="JOSAFAT DAMASO FAUSTO"/>
        <s v="MARIA MAGDALENA SUSANA"/>
        <s v="NICOLAS CONCEPCION"/>
        <s v="J FELIX"/>
        <s v="GUSTAVO"/>
        <s v="VICTOR"/>
        <s v="CRISTINO"/>
        <s v="JEVENAL"/>
        <s v="DELFINA"/>
        <s v="RUBEN"/>
        <s v="EDUARDO"/>
        <s v="MARIA CONCEPCION"/>
        <s v="J MARIANO"/>
        <s v="MA YOLANDA"/>
        <s v="LUIS MOISES"/>
        <s v="SEVERIANO JUAN"/>
        <s v="EZEQUIEL ROBERTO"/>
        <s v="LEOBARDO VITALINO"/>
        <s v="DOMITILA JULIANA"/>
        <s v="CRISTIBA TERESA YOLANDA"/>
        <s v="MICAELINA LIDIA"/>
        <s v="MACEDONIA"/>
        <s v="JACINTO NICASIO"/>
        <s v="ANASTASIO"/>
        <s v="NESTOR MATIAS"/>
        <s v="JUAN MARTIMIANO"/>
        <s v="FRANCISCO PEDRO"/>
        <s v="J CLEMENTE SATURNINO"/>
        <s v="RUTILIA EMMA ELIA"/>
        <s v="MAURO SEBASTIAN"/>
        <s v="CRISPINA"/>
        <s v="NICACIO PEDRO"/>
        <s v="MA MARGARITA GUDELIA"/>
        <s v="MA DE LA LUZ"/>
        <s v="J SILVINO"/>
        <s v="J DOLORES"/>
        <s v="FAUSTINO"/>
        <s v="VIRGINIA ADRIANA"/>
        <s v="ROSARIO SATURNINA"/>
        <s v="FULGENCIO"/>
        <s v="MEDARDO"/>
        <s v="REMEDIOS"/>
        <s v="ROMUALDO"/>
        <s v="SIXTA"/>
        <s v="HONORIO"/>
        <s v="CASIMIRO PROCORO"/>
        <s v="CELESTINA"/>
        <s v="EUGENIO"/>
        <s v="SANTOS"/>
        <s v="ESTANISLAO"/>
        <s v="BENITA"/>
        <s v="RAFAELA"/>
        <s v="ADELA"/>
        <s v="EPIGMENIO SIDONIO"/>
        <s v="CUPERTINO"/>
        <s v="J VALENTIN"/>
        <s v="AMADOR"/>
        <s v="J MERCEDES"/>
        <s v="MARIA DOLORES"/>
        <s v="JUAN RANULFO"/>
        <s v="MARGARITO"/>
        <s v="MARIA DEL CONSUELO"/>
        <s v="JOSE ORLANDO"/>
        <s v="MA LUISA"/>
        <s v="MELQUIADES HONORIO"/>
        <s v="BRUNO"/>
        <s v="MACARIO"/>
        <s v="JOSE REFUGIO"/>
        <s v="FIDEL"/>
        <s v="CELERINO"/>
        <s v="PRIMO"/>
        <s v="CAYETANO"/>
        <s v="ANSELMA"/>
        <s v="HERMINIA"/>
        <s v="MA SILVIA"/>
        <s v="LUCIA"/>
        <s v="ELEUTERIO"/>
        <s v="JESUS"/>
        <s v="ELIAS"/>
        <s v="CARLOTA ENRIQUETA"/>
        <s v="PETRA"/>
        <s v="EMMA"/>
        <s v="NICASIO"/>
        <s v="JOSE INOCENCIO"/>
        <s v="BENJAMIN PABLO"/>
        <s v="JAIME"/>
        <s v="ALBERTA"/>
        <s v="VENANCIO"/>
        <s v="PAULA"/>
        <s v="ANGELINA"/>
        <s v="MA LORENZA"/>
        <s v="TEODOMIRA IRAIS"/>
        <s v="CRISANTO"/>
        <s v="J ASUNCION"/>
        <s v="GUMECINDO"/>
        <s v="JOSE ALFONSO"/>
        <s v="FELIPE"/>
        <s v="MA DE JESUS"/>
        <s v="FLORENCIA"/>
        <s v="JOSE AUSENCIO"/>
        <s v="JOSE ROSALIO"/>
        <s v="MARTIN ERASMO"/>
        <s v="MELECIO"/>
        <s v="FEDERICO VICENTE"/>
        <s v="MA ARCADIA GUMERSINDA"/>
        <s v="MA JUANA"/>
        <s v="GUILLERMO"/>
        <s v="REYNA"/>
        <s v="VICENTE"/>
        <s v="YANIRA"/>
        <s v="CRISOFORO"/>
        <s v="AMERICO"/>
        <s v="MA BASILISA"/>
        <s v="JOSE HILARION"/>
        <s v="JULIO"/>
        <s v="LUCIANA"/>
        <s v="LIBERIO"/>
        <s v="MARINA"/>
        <s v="DOMINGA"/>
        <s v="JOSE DOMINGO BLAS"/>
        <s v="GERARDO AMBROSIO"/>
        <s v="MARGARITO FRANCISCO"/>
        <s v="ABRAHAM"/>
        <s v="ALFONSO"/>
        <s v="SOCORRO"/>
        <s v="JUVENTINO"/>
        <s v="ANDRES"/>
        <s v="MARIA ROSARIO"/>
        <s v="SALVADOR RAYMUNDO"/>
        <s v="APOLINAR"/>
        <s v="SALOMON"/>
        <s v="GUILLERMINA"/>
        <s v="MARTINIANO"/>
        <s v="J REFUGIO"/>
        <s v="MARIA DEL REFUGIO ELENA"/>
        <s v="JOSE MARIO"/>
        <s v="VERONICA"/>
        <s v="SUSANA"/>
        <s v="MA DIONICIA"/>
        <s v="LORENZO APOLINAR"/>
        <s v="ISIDRO TRINIDAD"/>
        <s v="PAULINO"/>
        <s v="TEODORA"/>
        <s v="CONRADO"/>
        <s v="CANDIDA"/>
        <s v="MA FELIX VICTORIA"/>
        <s v="ANTONIO FELIPE"/>
        <s v="DAVID GENARO"/>
        <s v="J NIEVES"/>
        <s v="HUMBERTO"/>
        <s v="NICOLAS FRANCISCO"/>
        <s v="ZENAIDO"/>
        <s v="MARCELO"/>
        <s v="MARCELINO"/>
        <s v="MA GERTRUDIS"/>
        <s v="BERTA"/>
        <s v="ANDREA"/>
        <s v="MODESTO"/>
        <s v="JOSE EVARISTO"/>
        <s v="ROBERTO"/>
        <s v="REINA"/>
        <s v="BERNARDINO"/>
        <s v="JVICTOR"/>
        <s v="AGUSTIN"/>
        <s v="JFELIX"/>
        <s v="TRINIDAD"/>
        <s v="JOSE EUTIQUIO"/>
        <s v="MANUEL ODILON"/>
        <s v="MA CLEMENCIA"/>
        <s v="J CRISOFORO"/>
        <s v="FELIPE DE JESUS"/>
        <s v="LUISA"/>
        <s v="M SOCORRO"/>
        <s v="J MARIO"/>
        <s v="MARIANO"/>
        <s v="MARCOS"/>
        <s v="M SOFIA"/>
        <s v="MA FELIX"/>
        <s v="PASCUAL"/>
        <s v="LAMBERTO WENCESLAO"/>
        <s v="LEOBARDO"/>
        <s v="ELOY"/>
        <s v="CRISPIN"/>
        <s v="ADOLFO"/>
        <s v="EMILIO"/>
        <s v="AGRIPINA"/>
        <s v="BRAULIO"/>
        <s v="GELACIO"/>
        <s v="MAURA"/>
        <s v="UBALDO"/>
        <s v="ANGELICA"/>
        <s v="JUAN CARLOS"/>
        <s v="REINALDO NORBERTO"/>
        <s v="FILIMON"/>
        <s v="SIMON"/>
        <s v="LUIS"/>
        <s v="AMADO TIOFILO"/>
        <s v="MARIA IRMA"/>
        <s v="MARIA PUEBLITO AMANDA"/>
        <s v="CASIMIRO"/>
        <s v="AGUSTINA"/>
        <s v="J FRANCISCO CIPRIANO"/>
        <s v="RUPERTO"/>
        <s v="MA SOCORRO"/>
        <s v="RENE GENARO"/>
        <s v="JOSE CARMEN"/>
        <s v="LEON FERNANDO"/>
        <s v="J MERCED JUSTO"/>
        <s v="LIDUVINA JULIA RICARDA"/>
        <s v="TIMOTEO FLORENCIO"/>
        <s v="ROBERTO AMADO"/>
        <s v="FRANCO ALFONSO"/>
        <s v="FELIX POLICARPO"/>
        <s v="CILVESTRE CELSO"/>
        <s v="FELIPA ANDREA"/>
        <s v="LORENZO"/>
        <s v="MARTINA"/>
        <s v="ANTONIO ARTEMIO"/>
        <s v="ARTEMIO RUFINO"/>
        <s v="FRANCISCO ARNULFO"/>
        <s v="EMIGDIA JACINTA"/>
        <s v="ERASTO CAMILO"/>
        <s v="CIRINO EFREN"/>
        <s v="ROMULO FRANCISCO"/>
        <s v="SILVERIO"/>
        <s v="JUSTINO FLAVIO"/>
        <s v="MA JESUS ESTEFANIA"/>
        <s v="MARIA SALOMEN"/>
        <s v="MARIA CRUZ"/>
        <s v="NICOLAS"/>
        <s v="MA CARMEN GUDELIA"/>
        <s v="OCTAVIANO"/>
        <s v="J JENARO CARMEN"/>
        <s v="FERNANDO CIRILO"/>
        <s v="YOLANDA"/>
        <s v="JUAN FRANCISCO"/>
        <s v="OCTAVIO"/>
        <s v="MAGDALENA"/>
        <s v="CRESCENCIO"/>
        <s v="LOURDES"/>
        <s v="JOSE JAVIER"/>
        <s v="JUAN ROMAN"/>
        <s v="RAFAEL MARTIN"/>
        <s v="LEONARDO"/>
        <s v="DONATO"/>
        <s v="REVERIANO"/>
        <s v="ELPIDIO"/>
        <s v="J ASCENCION"/>
        <s v="RICARDA"/>
        <s v="VALERIA"/>
        <s v="MARCIANO JUAN"/>
        <s v="CAMILO"/>
        <s v="GAVINO AMADO"/>
        <s v="GUILLERMO VALENTE"/>
        <s v="GREGORIO MAURO"/>
        <s v="GREGORIA"/>
        <s v="J QUIRINO"/>
        <s v="MARCELA"/>
        <s v="CELSO"/>
        <s v="CAROLINA"/>
        <s v="APOLO"/>
        <s v="M ROSA IRAIS"/>
        <s v="DELFINO ANTONIO"/>
        <s v="YSIDRO GAUDENCIO"/>
        <s v="ALVARO CRESENCIO"/>
        <s v="CANUTO VICTORIANO"/>
        <s v="ESEQUIEL CARLOS"/>
        <s v="PRIMITIVO RAUL"/>
        <s v="J PABLO AMADO"/>
        <s v="SALOME"/>
        <s v="JUAN HUGO"/>
        <s v="J JUAN"/>
        <s v="AMBROSIO"/>
        <s v="ORALIA"/>
        <s v="GABINO"/>
        <s v="JORGE ALBERTO"/>
        <s v="ANTONIO GILBERTO"/>
        <s v="ANTIOCO"/>
        <s v="JUVENCIO"/>
        <s v="ALVARO"/>
        <s v="JACINTO"/>
        <s v="J MARGARITO"/>
        <s v="ISIDORO BENITO"/>
        <s v="J MIGUEL"/>
        <s v="HILARION"/>
        <s v="CRISTOBAL JAVIER"/>
        <s v="ROSALINA"/>
        <s v="REDENTOR"/>
        <s v="TIMOTEO PASCUAL"/>
        <s v="FLAVIANO"/>
        <s v="JOSE PABLO FRANCISCO"/>
        <s v="TEODORO"/>
        <s v="J AURELIO"/>
        <s v="FRACISCO"/>
        <s v="JUVENAL"/>
        <s v="EUSEBIO"/>
        <s v="MA TEODULA"/>
        <s v="SEVERIANO"/>
        <s v="GALDINO"/>
        <s v="VICTORIA"/>
        <s v="ERNESTO"/>
        <s v="JESUS CIRO"/>
        <s v="GERBACIO"/>
        <s v="MARIA ANA"/>
        <s v="NAZARIO"/>
        <s v="MELITON"/>
        <s v="REYES"/>
        <s v="CIRILA"/>
        <s v="EUSTOLIO"/>
        <s v="MATEO"/>
        <s v="FILIBERTO"/>
        <s v="JULIAN"/>
        <s v="ERASMO"/>
        <s v="J REYES"/>
        <s v="FEDERICO"/>
        <s v="EMILIANA"/>
        <s v="MARTA"/>
        <s v="AMBRONCIA"/>
        <s v="IRMA"/>
        <s v="JOSE BELEM"/>
        <s v="ARMANDO"/>
        <s v="BUENAVENTURA"/>
        <s v="BERTOLDO"/>
        <s v="LEONOR LUCIA"/>
        <s v="LAURENCIO"/>
        <s v="ISIDRO"/>
        <s v="FORTINO"/>
        <s v="M AGUSTINA"/>
        <s v="BENIGNO"/>
        <s v="MA IRENE"/>
        <s v="INOCENCIO"/>
        <s v="AMANCIO"/>
        <s v="RODOLFO"/>
        <s v="MARTIN RENATO"/>
        <s v="JOSE GERONIMO"/>
        <s v="MARGARITA"/>
        <s v="J GUILEBALDO"/>
        <s v="JOSE AMADO"/>
        <s v="DOMINGO"/>
        <s v="M FRANCISCA"/>
        <s v="MA ELENA"/>
        <s v="JENARO"/>
        <s v="ISRAEL"/>
        <s v="AZAEL"/>
        <s v="TEODULO"/>
        <s v="SOSTENES"/>
        <s v="RUTH"/>
        <s v="J GUADALUPE JUAN"/>
        <s v="YESENIA"/>
        <s v="CLARA"/>
        <s v="ABDIAS"/>
        <s v="J RODOLFO"/>
        <s v="ISNARDO GUALTERIO"/>
        <s v="BARAC"/>
        <s v="J ESIQUIO"/>
        <s v="ELISEO"/>
        <s v="DINA"/>
        <s v="MATIAS"/>
        <s v="SAGLO"/>
        <s v="MOISES"/>
        <s v="ISAIAS"/>
        <s v="ELIZABETH"/>
        <s v="JOSE MANUEL"/>
        <s v="JUAN ARCADIO"/>
        <s v="ZENON SOCORRO"/>
        <s v="LUIS ANTONIO"/>
        <s v="MARIA LUISA"/>
        <s v="BARTOLOME"/>
        <s v="NATALIA"/>
        <s v="RODRIGO"/>
        <s v="LUIS MIGUEL"/>
        <s v="CONSTANTINO"/>
        <s v="J FLORENCIO"/>
        <s v="FELIPE JULIAN"/>
        <s v="IGNACIO"/>
        <s v="MARCIANA"/>
        <s v="MARGARITA JOSEFINA"/>
        <s v="MODESTA"/>
        <s v="J CONCEPCION"/>
        <s v="MARIA ANTONIETA CATALINA"/>
        <s v="PASCUALA"/>
        <s v="RAUL"/>
        <s v="MARIA IRENE"/>
        <s v="CARMEN"/>
        <s v="J DANIEL"/>
        <s v="JOSE SOSTENES"/>
        <s v="J RICARDO"/>
        <s v="ANDRES J GUADALUPE"/>
        <s v="MARIA NATALIA"/>
        <s v="ALICIA"/>
        <s v="GASPAR"/>
        <s v="ANAJELI"/>
        <s v="JORGE"/>
        <s v="JOSE CAMILO"/>
        <s v="JOSE ANGEL"/>
        <s v="TIBURCIO CLAUDIO"/>
        <s v="MARIA GUADALUPE"/>
        <s v="HILARION GONZALO"/>
        <s v="APOLONIA JUANA"/>
        <s v="ROLANDO"/>
        <s v="ELFEGO CAMERINO"/>
        <s v="FELICIANA NATALIA"/>
        <s v="FLORENCIA TOMASA"/>
        <s v="GERARDO RAYMUNDO"/>
        <s v="ENRIQUETA EUFRASIA"/>
        <s v="FELICITAS"/>
        <s v="CALLETANO RICARDO"/>
        <s v="MAURILIO"/>
        <s v="ANTONIA CIRILA"/>
        <s v="ARCADIO"/>
        <s v="PETRA PATRICIA"/>
        <s v="ELEUTERIA ANA"/>
        <s v="JUAN PRISCILIANO"/>
        <s v="ESTEBAN CRISANTO"/>
        <s v="MIGUEL CARLOS"/>
        <s v="DONACIANO EUSTAQUIO"/>
        <s v="FILEMON FERNANDO"/>
        <s v="SEVERIANA"/>
        <s v="DAVID QUIRINO"/>
        <s v="LEOCADIO REYES"/>
        <s v="CESAR ALEJANDRO"/>
        <s v="BENJAMIN JORGE"/>
        <s v="MARCELINA JUANA"/>
        <s v="MA TERESA"/>
        <s v="DOMINGO RICARDO"/>
        <s v="JUANA PAULA"/>
        <s v="EUFRACIA MAGDALENA"/>
        <s v="MA PAZ MAXIMA"/>
        <s v="J ISABEL FAUSTINO"/>
        <s v="JULIANA"/>
        <s v="CIRINO"/>
        <s v="EPIFANIO"/>
        <s v="CASIMIRO ADRIAN"/>
        <s v="HERIBERTO"/>
        <s v="LETICIA REINA"/>
        <s v="MAURA MARIA"/>
        <s v="MAXIMINO"/>
        <s v="MARIA TERESA"/>
        <s v="ISABEL"/>
        <s v="MARIA DEL CARMEN"/>
        <s v="PATRICIO"/>
        <s v="MARIA REGINA"/>
        <s v="AVELINA NINFA"/>
        <s v="JOSEFINA LUCIA"/>
        <s v="JOSE VICTOR"/>
        <s v="BERTHA"/>
        <s v="EVARISTO"/>
        <s v="BALDOMERO"/>
        <s v="MA CONSUELO"/>
        <s v="CECILIO"/>
        <s v="CORNELIO CANDIDO"/>
        <s v="MARIA EUGENIA ISABEL"/>
        <s v="FELIPE JUAN"/>
        <s v="EUSEBIA"/>
        <s v="MARICELA"/>
        <s v="JOSE EULALIO"/>
        <s v="JOSE HILARIO"/>
        <s v="MA PUEBLITO BASILIA"/>
        <s v="HERCULANA JUANA"/>
        <s v="MA FELIZA"/>
        <s v="GREGORIO"/>
        <s v="ZENON"/>
        <s v="LUIS ALBERTO"/>
        <s v="JUAN VALENTIN"/>
        <s v="DESIDERIA"/>
        <s v="JAVIER ISIDORO"/>
        <s v="MA SIMONA"/>
        <s v="MA VIRGINIA"/>
        <s v="PEDRO JAVIER"/>
        <s v="SAUL"/>
        <s v="ORLANDO"/>
        <s v="SERGIO"/>
        <s v="JUAN ALFREDO"/>
        <s v="EPIGMENIA"/>
        <s v="OTILIO"/>
        <s v="NORBERTO MANUEL"/>
        <s v="REGULO"/>
        <s v="PROCORO NORBERTO"/>
        <s v="ADELAIDA"/>
        <s v="LIBRADO"/>
        <s v="JOSE ANDRES"/>
        <s v="MA ASUNCION"/>
        <s v="JESUS SALVADOR"/>
        <s v="GONZALO"/>
        <s v="J CRUZ"/>
        <s v="TITO AMANDO FAUSTINO"/>
        <s v="BONIFACIO VICENTE"/>
        <s v="VICTOR SERGIO"/>
        <s v="ALBINA"/>
        <s v="MICAELINA"/>
        <s v="JOEL"/>
        <s v="M INES CANDELARIA"/>
        <s v="SACRAMENTO FRANCISCO"/>
        <s v="CLEMENCIA"/>
        <s v="MA NIEVES"/>
        <s v="LIVERIA"/>
        <s v="JOSE GERMAN"/>
        <s v="MARTINIANA"/>
        <s v="JOSE FAUSTINO"/>
        <s v="CARITINA"/>
        <s v="JOSE EUSTAQUIO"/>
        <s v="SANTIAGO LEONARDO"/>
        <s v="ESPERANZA"/>
        <s v="HONORATO"/>
        <s v="FELIX FRANCISCO JAVIER"/>
        <s v="HIPOLITO"/>
        <s v="BELEM"/>
        <s v="ERNESTO AMADO"/>
        <s v="CECILIA"/>
        <s v="TEOFILA"/>
        <s v="SERAFIN"/>
        <s v="OFELIA"/>
        <s v="FLORENTINA"/>
        <s v="PEDRO PABLO"/>
        <s v="ROMAN TOMAS"/>
        <s v="CARLOS ANTONIO"/>
        <s v="SILVANO"/>
        <s v="J FERNANDO"/>
        <s v="SEBASTIAN"/>
        <s v="HERMILO"/>
        <s v="HIDELBERTO"/>
        <s v="BOLDOMERO ARNULFO"/>
        <s v="MA ANASTACIA"/>
        <s v="JOSE JUAN"/>
        <s v="CELSA"/>
        <s v="J ANTONIO"/>
        <s v="AGUSTIN MOISES"/>
        <s v="ELENA"/>
        <s v="LEONCIO"/>
        <s v="DARIA HERMELINDA"/>
        <s v="J LUZ"/>
        <s v="MARIA MATEA"/>
        <s v="J ROGELIO LUIS"/>
        <s v="J ZENON PEDRO"/>
        <s v="ENNA LIZBETH"/>
        <s v="MA CARMEN"/>
        <s v="J LUCIANO DOLORES"/>
        <s v="JOSE PIEDAD ANSELMO"/>
        <s v="J FRANCISCO"/>
        <s v="AMBROCIO EUSEBIO"/>
        <s v="J VENANCIO AGUSTIN"/>
        <s v="J JUAN GREGORIO"/>
        <s v="J ALDO CESAR"/>
        <s v="MARIA MARGARITA"/>
        <s v="J BENJAMIN"/>
        <s v="MARIA MAGDALENA PAULA"/>
        <s v="URSULA"/>
        <s v="MA DE LOS ANGELES"/>
        <s v="J BENITO BENJAMIN"/>
        <s v="J JESUS FLORENCIO"/>
        <s v="MARTIN MIGUEL"/>
        <s v="M ALBINA SABINA"/>
        <s v="JOSE RAYMUNDO CIRILO"/>
        <s v="MA CONCEPCION CRISTINA"/>
        <s v="DIONISIO"/>
        <s v="J DOLORES EVARISTO"/>
        <s v="FRANCISCA TEOFILA"/>
        <s v="J CIRIACO MAXIMINO"/>
        <s v="MA INES LEONOR"/>
        <s v="JUANA VENANCIA"/>
        <s v="JOSE ANICETO"/>
        <s v="MA NATALIA ROSA"/>
        <s v="JUAN PASCUAL PASCACIO"/>
        <s v="JUANA MARGARITA"/>
        <s v="J FIDEL JOAQUIN"/>
        <s v="JOSE LUZ"/>
        <s v="J JUAN DONACIANO"/>
        <s v="SABINA"/>
        <s v="JOSE LUZ VENANCIO"/>
        <s v="MA DE JESUS GENOVEVA"/>
        <s v="MARIA DEL PUEBLITO"/>
        <s v="J MERCED JUSTINO"/>
        <s v="MA EUGENIA"/>
        <s v="MA MAURA"/>
        <s v="MARIA GRACIELA"/>
        <s v="MA NICOLASA CONCEPCION"/>
        <s v="MA SUSANA"/>
        <s v="MARIA ESTER"/>
        <s v="MARIA HORTENCIA"/>
        <s v="JOSE RAYMUNDO"/>
        <s v="GILBERTA"/>
        <s v="LAURO"/>
        <s v="JOSE GERARDO"/>
        <s v="JOSE DOLORES"/>
        <s v="GUMARO"/>
        <s v="MA GORETTI"/>
        <s v="J MARTIN"/>
        <s v="MAXIMILIANO"/>
        <s v="JOSE ANASTACIO"/>
        <s v="MARIA MAXIMINO"/>
        <s v="JOSE BENIGNO FRANCISCO"/>
        <s v="JOSE MAURILIO"/>
        <s v="J SALVADOR ASCENCION"/>
        <s v="J JESUS MARCIAL"/>
        <s v="J JUAN DIONISIO"/>
        <s v="BRAULIO AUSTASIO"/>
        <s v="J ANTONIO JULIAN"/>
        <s v="HILARIA"/>
        <s v="MA SABINA TEOFILA"/>
        <s v="PRIMITIVO"/>
        <s v="MA DOLORES CACILIA"/>
        <s v="M SANTOS TRINIDAD"/>
        <s v="M ISABEL EUGENIA"/>
        <s v="MA ANTONIA MARCELA"/>
        <s v="JOSE SALVADOR"/>
        <s v="RAMIRO"/>
        <s v="MA PETRA LEONOR"/>
        <s v="INDALECIO"/>
        <s v="JOAQUIN"/>
        <s v="J CALIXTO PEDRO"/>
        <s v="JOSE MARTIN"/>
        <s v="JOSE MIGUEL ANGEL"/>
        <s v="JOSE AGUSTIN"/>
        <s v="J ROSARIO"/>
        <s v="GUILLERMO VALENTIN"/>
        <s v="J LUIS JESUS ABDON"/>
        <s v="JOSE ANTONIO CIRO"/>
        <s v="JOSE SERGIO"/>
        <s v="J ISIDRO PASCUAL"/>
        <s v="JOSE SIMEON EUTIQUIO"/>
        <s v="J DE JESUS SATURNINO"/>
        <s v="J DOMINGO ODILON"/>
        <s v="J VICENTE POLICARPO"/>
        <s v="ESTEBAN LORENZO"/>
        <s v="PEDRO FILIBERTO"/>
        <s v="MA BERTA JUANA"/>
        <s v="JOSE FRANCISCO MARCOS"/>
        <s v="J GUADALUPE JOEL"/>
        <s v="J CONCEPCION TOMAS"/>
        <s v="JOSE ROSARIO CALIXTO"/>
        <s v="JOSE CUPERTINO"/>
        <s v="MA CRISTINA MERCED"/>
        <s v="MARIA FAUSTINA"/>
        <s v="J ANTONIO MAURO"/>
        <s v="JOSE ANGEL CIRO"/>
        <s v="J AUXILIO TEODOSIO"/>
        <s v="J ADAN"/>
        <s v="J PACIANO ABRAHAM"/>
        <s v="LUZ MARIA"/>
        <s v="ALEJANDRO"/>
        <s v="J MERCED PACIFICO"/>
        <s v="J COSME"/>
        <s v="J JESUS AQUILINO"/>
        <s v="MA DOLORES EMMA"/>
        <s v="J ZERAFIN MARCELINO"/>
        <s v="MA CLEOFAS RICARDA"/>
        <s v="J CORNELIO SANTIAGO"/>
        <s v="DELFINO"/>
        <s v="M HERMINIA CATALINA"/>
        <s v="MA LUZ RICARDA"/>
        <s v="J DOLORES CIRO"/>
        <s v="J CIPRIANO FRANCISCO"/>
        <s v="JUSTO"/>
        <s v="JOSE CIRIACO BARTOLOME"/>
        <s v="EMELIA"/>
        <s v="J DOMINGO"/>
        <s v="J FRANCISCO SIMEON"/>
        <s v="JOSE GUADALUPE MAURICIO"/>
        <s v="JOSE PEDRO"/>
        <s v="JOSE FLAVIO VALENTE"/>
        <s v="LUCIO"/>
        <s v="JOSE CRUZ"/>
        <s v="J FILIBERTO LUIS"/>
        <s v="MARCELINO FRANCISCO"/>
        <s v="J PUEBLITO GREGORIO"/>
        <s v="MARIANA DE JESUS"/>
        <s v="MA INES"/>
        <s v="JUAN RICARDO"/>
        <s v="M GREGORIA SOCORRO"/>
        <s v="JOSE EDMUNDO"/>
        <s v="MARIA OFELIA"/>
        <s v="J ADOLFO"/>
        <s v="J ROGELIO"/>
        <s v="J PUEBLITO"/>
        <s v="MARIA APOLINAR"/>
        <s v="JOSE GUSTAVO"/>
        <s v="JOSE RICARDO"/>
        <s v="J FLORENCIO PUEBLO"/>
        <s v="JOSE FILIBERTO"/>
        <s v="JOSE RAUL"/>
        <s v="JOSE MAXIMO ANSELMO"/>
        <s v="TOMAS ANGEL"/>
        <s v="JOSE PUEBLITO"/>
        <s v="JOSE GUMERCINDO CRISPIN"/>
        <s v="JOSE ENRIQUE"/>
        <s v="MARIA ROSA"/>
        <s v="J GUADALUPE EUSEBIO"/>
        <s v="MA GUADALUPE ALBERTA"/>
        <s v="J DONATO BACILISO"/>
        <s v="JOSE JUAN HUMBERTO"/>
        <s v="MA MARGARITA HIGINIA"/>
        <s v="J RODOLFO CRUZ"/>
        <s v="M LOURDES PAULA"/>
        <s v="J FLAVIO ROBERTO"/>
        <s v="J ISMAEL JAIME"/>
        <s v="MA JUANA NATALIA"/>
        <s v="J MANUEL JUAN"/>
        <s v="J ASCENCION PRIMITIVO"/>
        <s v="MA GUADALUPE ELOISA"/>
        <s v="J TERESO GENARO"/>
        <s v="J VICENTE"/>
        <s v="J ROSARIO LORENZO"/>
        <s v="MARIA SACRAMENTO"/>
        <s v="J GUADALUPE FLORENCIO"/>
        <s v="BERNARDO SEBASTIAN"/>
        <s v="J MACARIO AGUSTIN"/>
        <s v="MARIA DEL PILAR"/>
        <s v="J BRUNO EDUARDO"/>
        <s v="EDUVIGIS"/>
        <s v="CRISTOBAL"/>
        <s v="TORIBIO SOTERO"/>
        <s v="MA DE LA LUZ RUPERTA"/>
        <s v="JOSE ALEJANDRO"/>
        <s v="J DE JESUS EUSTAQUIO"/>
        <s v="HILARIO"/>
        <s v="VENERANDA"/>
        <s v="TERESO EVARISTO"/>
        <s v="MARIA SILVIA INES"/>
        <s v="ELEUTERIO PEDRO"/>
        <s v="J LEOPOLDO NATIVIDAD"/>
        <s v="J GUILLERMO PEDRO"/>
        <s v="JOSE LAMBERTO"/>
        <s v="MA LOURDES"/>
        <s v="J DOLORES BLAS"/>
        <s v="M FLORA"/>
        <s v="MA ASCENCION"/>
        <s v="MA DE LOS ANGELES SALUSTIA"/>
        <s v="CIRIACO EUSEBIO"/>
        <s v="DONACIANO"/>
        <s v="J AUXILIO RANULFO"/>
        <s v="MARIA SARA"/>
        <s v="JOSE ANTONIO JUAN"/>
        <s v="PRISCILIANO"/>
        <s v="J EMILIO MAXIMINO"/>
        <s v="J ANASTACIO CRESCENCIO"/>
        <s v="J CARMEN JULIAN"/>
        <s v="J JUAN JERONIMO"/>
        <s v="J JESUS JENARO"/>
        <s v="J SIRICIO"/>
        <s v="J EDUARDO ARTEMIO"/>
        <s v="VICENTE JUAN"/>
        <s v="JOSE VICENTEDE JESUS"/>
        <s v="MA BENITA FULGENCIA"/>
        <s v="J DAMIAN BRUNO"/>
        <s v="MA AUXILIO CRUZ"/>
        <s v="J CARMEN TERESO"/>
        <s v="JOSE ARMANDO"/>
        <s v="BARTOLOME LINO"/>
        <s v="J GUADALUPE VICENTE"/>
        <s v="J CARMEN FELIPE"/>
        <s v="MA POMPOSA GUDELIA"/>
        <s v="REVERIANO BONIFACIO"/>
        <s v="J JENARO"/>
        <s v="CIRIACO"/>
        <s v="MARIA GLORIA ROSARIO"/>
        <s v="J FRANCISCO EDUVIGIS"/>
        <s v="JOSE BALTAZAR"/>
        <s v="JOSE CELEDONIO"/>
        <s v="JOSE FIDEL ISABEL"/>
        <s v="JOSE SILVESTRE"/>
        <s v="J EULOGIO GREGORIO"/>
        <s v="MA ALTAGRACIA"/>
        <s v="PASCACIO"/>
        <s v="J LUZ MARCELINO"/>
        <s v="J NEMORIO DOROTEO"/>
        <s v="JOSE CARLOS"/>
        <s v="JOSE EMILIO JUAN"/>
        <s v="JOSE FELIX"/>
        <s v="J CONCEPCION ESTEBAN"/>
        <s v="J BERNARDINO RANULFO"/>
        <s v="J DOLORES PATRICIO"/>
        <s v="J PEDRO CONCEPCION"/>
        <s v="PATRICIA RUPERTA"/>
        <s v="JOSE REYES"/>
        <s v="BARTOLO"/>
        <s v="J IGNACIO"/>
        <s v="J GUADALUPE HERMENEGILDO CRISOFOR"/>
        <s v="J RUFINO HERMENEGILDO"/>
        <s v="J EUSTAQUIO MIGUEL"/>
        <s v="J FABIAN NORBERTO"/>
        <s v="J ESTEBAN DONACIANO"/>
        <s v="J CAMERINO FAUSTO"/>
        <s v="MARIA DOLORES CLEOTILDE"/>
        <s v="JOSE JANUARIO"/>
        <s v="MA ESTHER"/>
        <s v="J CARMEN JESUS"/>
        <s v="J ANTONIO DOLORES"/>
        <s v="J ROLANDO HILARION"/>
        <s v="MA JOSEFINA MARTINA"/>
        <s v="J DOLORES SOTERO"/>
        <s v="JOSE SIMON MIGUEL"/>
        <s v="MARIA ERNESTINA"/>
        <s v="JOSE MARCIAL"/>
        <s v="JOSE JORGE"/>
        <s v="J TRINIDAD"/>
        <s v="COLUMBA"/>
        <s v="MICAELA"/>
        <s v="MARIA ISABEL ALICIA"/>
        <s v="J ATANACIO RAUL"/>
        <s v="VENTURA"/>
        <s v="DIMAS"/>
        <s v="J BALTAZAR"/>
        <s v="J RAFAEL"/>
        <s v="MARIA TRINIDAD"/>
        <s v="J ALFONSO PABLO"/>
        <s v="HORTENCIA"/>
        <s v="J BRUNO PILAR"/>
        <s v="MARIA ELENA"/>
        <s v="JOSE ARTURO"/>
        <s v="J FIDEL"/>
        <s v="M NORMA"/>
        <s v="M ALBERTA GRACIELA"/>
        <s v="J ALFREDO GENARO"/>
        <s v="J UBALDO NORBERTO"/>
        <s v="J LEONCIO BARTOLOME"/>
        <s v="LUCINA"/>
        <s v="MARIA SOCORRRO"/>
        <s v="J NABOR ERASTO"/>
        <s v="JOSE LEONEL"/>
        <s v="J LEONARDO TOMAS"/>
        <s v="GEGRORIO"/>
        <s v="MA AUXILIO JUSTINA"/>
        <s v="JOSE LEONARDO"/>
        <s v="J VICTORIANO MARCOS"/>
        <s v="J PRIMITIVO PEDRO"/>
        <s v="MA CIRA ROSA"/>
        <s v="JOSE ELEAZAR"/>
        <s v="MARIA ALEJANDRA"/>
        <s v="MA EUGENIA PUEBLITO"/>
        <s v="J MARCELINO FLORETINO"/>
        <s v="JOSE FRANCISCO"/>
        <s v="JOSE DE JESUS"/>
        <s v="EFREN"/>
        <s v="MARIA EMMA"/>
        <s v="JOSE PRIMITIVO"/>
        <s v="MARIA EVA CONSUELO"/>
        <s v="J GUADALUPE CRISTIAN"/>
        <s v="J MARCIAL RAMIRO"/>
        <s v="DANIELA"/>
        <s v="VALENTINA RUFINA"/>
        <s v="JAUN PABLO"/>
        <s v="J JUAN FRANCISCO"/>
        <s v="MA AUREA CESAREA"/>
        <s v="J JORGE"/>
        <s v="FEDERICA"/>
        <s v="J ANGEL"/>
        <s v="HERMENEGILDO"/>
        <s v="LIONARDO"/>
        <s v="J TRINIDAD MANUEL"/>
        <s v="JOSE ANDRES BENITO"/>
        <s v="JOSE SAUL"/>
        <s v="MARIA JUANA"/>
        <s v="MARIA INES"/>
        <s v="MARIA BEATRIZ"/>
        <s v="ROSA MARIA"/>
        <s v="MA AURELIA CRISPINA"/>
        <s v="JOSE ALVARO GIL"/>
        <s v="MA DE JESUS ANTONIETA"/>
        <s v="MA AMANDA RICARDA"/>
        <s v="M TERESA GUADALUPE"/>
        <s v="MA ALBERTA ELISA"/>
        <s v="JOSE CIRIACO"/>
        <s v="MA CECILIA"/>
        <s v="PROCORO"/>
        <s v="J NICOLAS EUCARIO"/>
        <s v="J GABRIEL"/>
        <s v="MA HERMENEGILDA APOLONIA"/>
        <s v="JOSE SILVANO"/>
        <s v="MA OCTAVIANA MARGARITA"/>
        <s v="JOSE GILDARDO"/>
        <s v="MARIA SUSANA"/>
        <s v="J SIMON"/>
        <s v="J TELESFORO GUMERCINDO"/>
        <s v="MA ALBERTA ANASTACIA"/>
        <s v="BARTOLOME SABINO"/>
        <s v="M ASUNCION ADELINA"/>
        <s v="JOSE ERNESTO PUEBLITO"/>
        <s v="J HILARIO"/>
        <s v="J HILARIO FRANCISCO"/>
        <s v="MARIA LUCINA"/>
        <s v="FLORENCIO ANTONIO"/>
        <s v="J TELESFORO POLICARPO"/>
        <s v="PDERO DONACIANO"/>
        <s v="MA MARCIANA"/>
        <s v="J HERMENEGILDO BENITO"/>
        <s v="MA TERESA ESCOLASTICA"/>
        <s v="J LUIS CANDIDO"/>
        <s v="MA DE LA LUZ ISABEL"/>
        <s v="J PEDRO CLEMENTE"/>
        <s v="NICANOR GONZALO"/>
        <s v="MA DEL CARMEN ANGELES"/>
        <s v="J DAVID"/>
        <s v="MA CARMEN PETRA"/>
        <s v="JAQUELINA"/>
        <s v="HECTOR"/>
        <s v="JOSE NESTOR"/>
        <s v="MA ADELINA FAUSTA"/>
        <s v="MA LEONOR"/>
        <s v="M NATALIA GILBERTA"/>
        <s v="VALENTIN DOLORES"/>
        <s v="M ESTHER GABRIELA"/>
        <s v="JOSE FLAVIO DIONICIO"/>
        <s v="MA ESTER"/>
        <s v="JOSE CECILIO"/>
        <s v="JOSE CRISPIN"/>
        <s v="MARIA MARTINA"/>
        <s v="URIEL"/>
        <s v="MARIA LUZ"/>
        <s v="CATALINA FLORENCIA"/>
        <s v="ROSA ANGELICA"/>
        <s v="JOSE LUCIANO"/>
        <s v="J JESUS SEBASTIAN"/>
        <s v="J ALEJANDRO"/>
        <s v="MARCIANO ISAAC"/>
        <s v="ARTEMIO"/>
        <s v="JOSE ANTONIO MARIO"/>
        <s v="ARTURO"/>
        <s v="J LUIS"/>
        <s v="J ANTONIO FELIX"/>
        <s v="MA CRUZ"/>
        <s v="VICTORIO"/>
        <s v="GAUDENCIA"/>
        <s v="MA FLORA"/>
        <s v="J DAMASO GUADALUPE"/>
        <s v="MARIA SARA MARGARITA"/>
        <s v="MA SOFIA FAUSTA"/>
        <s v="J GUADALUPE BARTOLO"/>
        <s v="MA DOMINGA ELVIRA"/>
        <s v="MA CATALINA MARGARITA"/>
        <s v="JOSE ALEJANDRO JAIME"/>
        <s v="JERONIMO LEODEGARIO"/>
        <s v="MARIA PUEBLITO"/>
        <s v="J CRISANTO SIMON"/>
        <s v="J JUAN CIRILO"/>
        <s v="J ELPIDIO PABLO"/>
        <s v="JOSE TAURINO BARTOLOME"/>
        <s v="J DOMINGO PEDRO"/>
        <s v="J NABOR GUILLERMO"/>
        <s v="JOSE IGNACIO LEON"/>
        <s v="M DOLORES"/>
        <s v="MARIA MERCED"/>
        <s v="J FRANCISCO JAVIER"/>
        <s v="J JAIME ENCARNACION"/>
        <s v="JOSE JOEL ANTONIO"/>
        <s v="MARIA MAGDALENA"/>
        <s v="JOSE MIGUEL JESUS"/>
        <s v="J SOCORRO MATIAS"/>
        <s v="JOSE ABDIAS ALFREDO"/>
        <s v="JOSE PONCIANO ARTURO"/>
        <s v="MARIA JOVITA"/>
        <s v="REINALDA"/>
        <s v="ADRIAN"/>
        <s v="J JESUS LORENZO"/>
        <s v="MA NIEVES ALBERTA"/>
        <s v="J APOLINAR"/>
        <s v="PLACIDA"/>
        <s v="J PORFIRIO ALBERTO"/>
        <s v="JOSE MARGARITO CRUZ"/>
        <s v="ZACARIAS"/>
        <s v="J IGNACIO SERAFIN"/>
        <s v="J SANTOS AGUSTIN"/>
        <s v="J CIRILO"/>
        <s v="LEONEL"/>
        <s v="J SAUL"/>
        <s v="JOSE DOMINGO"/>
        <s v="ILDA"/>
        <s v="FELISA"/>
        <s v="JOSE CARMEN MANUEL"/>
        <s v="J ROMULO ELEUTERIO"/>
        <s v="JOSE TORIBIO"/>
        <s v="M DEL CONSUELO"/>
        <s v="MARIA FELICIANA PUEBLITO"/>
        <s v="JOSE ALBERTO"/>
        <s v="MA GUADALUPE FELIX"/>
        <s v="J FORTINO CECILIO"/>
        <s v="JOSE ASCENCION"/>
        <s v="MA SIMPLICIA NARCIZA"/>
        <s v="J ANTONIO ZENON"/>
        <s v="J AUSENCIO"/>
        <s v="J HIGINIO JUEVENTINO"/>
        <s v="J FRANCISCO SIMON"/>
        <s v="J LUIS FEBRONIO"/>
        <s v="J ROSARIO DE FATIMA"/>
        <s v="J VICTORIO FRANCISCO"/>
        <s v="MIRCAN TERESA"/>
        <s v="J SALOME LUZ"/>
        <s v="MA EVELIA MAXIMA"/>
        <s v="MARIA GENOVEVA"/>
        <s v="J GUADALUPE BULMARO"/>
        <s v="J LUCAS SANTOS"/>
        <s v="J ANTONIO GIL"/>
        <s v="J CARMEN TOMAS"/>
        <s v="JUAN FIDEL"/>
        <s v="GREGORIO ROBERTO"/>
        <s v="MA PETRA PAZ"/>
        <s v="NICOLAS CIPRIANO"/>
        <s v="J RIGOBERTO"/>
        <s v="J JUAN DEMETRIO"/>
        <s v="MA ALEJANDRA CECILIA"/>
        <s v="JOSE LINO ANGEL"/>
        <s v="J ANTONIO CARMEN"/>
        <s v="MARIA PATRICIA"/>
        <s v="JOSE LUIS SERGIO"/>
        <s v="J MARCIAL EMILIANO"/>
        <s v="MA DOLORES FILOMENA"/>
        <s v="LUZ ELENA"/>
        <s v="GIL"/>
        <s v="J SALVADOR REMIGIO"/>
        <s v="M ESPERANZA ISABEL"/>
        <s v="M CLOTILDE CELEDONIA"/>
        <s v="J LEOBARDO JUVENTINO"/>
        <s v="J GUMERCINDO"/>
        <s v="M MONICA IRMA"/>
        <s v="J VENTURA DOROTEO"/>
        <s v="J FLAVIO TRINIDAD"/>
        <s v="JOSE JUAN CIRO"/>
        <s v="J MANUEL PEDRO PABLO"/>
        <s v="JOSE ELEUTERIO CONCEPCION"/>
        <s v="JOSE IGNACIO ESTEBAN"/>
        <s v="MARIA ALBERTINA ANASTACIA"/>
        <s v="CRESCENCIANO"/>
        <s v="MARIA MARIANA ROSARIO"/>
        <s v="MA DOLORES LUZ"/>
        <s v="FIDEL AGUSTIN"/>
        <s v="HECTOR ANDRES"/>
        <s v="JDOLORES FRANCISCO"/>
        <s v="JOSE CIRILO BUENAVENTURA"/>
        <s v="J REMIGIO EDUARDO"/>
        <s v="J DOLORES NARCISO"/>
        <s v="J FRANCISCO ARCADIO"/>
        <s v="GRACIELA"/>
        <s v="SALUSTIA"/>
        <s v="HELADIA"/>
        <s v="J SACRAMENTO MELQUIADES"/>
        <s v="J FELIX ESTEBAN"/>
        <s v="PRIMITIVO CRUZ"/>
        <s v="J MODESTO MANUEL"/>
        <s v="JOSE MARCELINO"/>
        <s v="J ANTONIO HILARIO"/>
        <s v="MA ENEDINA"/>
        <s v="MARCO ANTONIO"/>
        <s v="MA DE LOURDES"/>
        <s v="M ELENA FILIBERTA"/>
        <s v="J VICENTE CLOFAS"/>
        <s v="JOSE DANIEL ARTURO"/>
        <s v="CALIXTO"/>
        <s v="MA GUADALUPE SANDRA"/>
        <s v="J SOCORRO FELIX"/>
        <s v="J DE JESUS JUAN"/>
        <s v="J CRISOGONO LUCIO"/>
        <s v="SAGRARIO"/>
        <s v="J GABRIEL BARTOLOME"/>
        <s v="J ABELINO ROMAN"/>
        <s v="J LUZ DAMASO"/>
        <s v="J JUAN PRIMO"/>
        <s v="J PEDRO PROCOPIO"/>
        <s v="JOSE ALEJO LIBORIO"/>
        <s v="J CRUZ ESTEBAN"/>
        <s v="MA JUANA ROBERTA"/>
        <s v="JOSE DOLORES LINO"/>
        <s v="M CONCEPCION"/>
        <s v="LORENZA"/>
        <s v="J MACARIO JACOBO"/>
        <s v="JIMMY"/>
        <s v="JOSE GILBERTO"/>
        <s v="J CARMEN GREGORIO"/>
        <s v="J PABLO FRUCTUOSO"/>
        <s v="GUMERCINDO"/>
        <s v="FELIX SANTIAGO"/>
        <s v="MA OLIMPIA NICERATA"/>
        <s v="J NICASIO CENOBIO"/>
        <s v="MA EUSTAQUIA REFUGIO"/>
        <s v="MARIA MARLI"/>
        <s v="J SACRAMENTO ROBERTO"/>
        <s v="MA MANUELA EUSTASIA"/>
        <s v="J SERVANDO ALFONSO"/>
        <s v="JOSE EUTOQUIO PRICILIANO"/>
        <s v="MA RUFINA INES"/>
        <s v="MA JUANA RICARDA"/>
        <s v="JOSE SANTIAGO"/>
        <s v="LEONILA"/>
        <s v="JOSE SULPICIO"/>
        <s v="ABUNDIO"/>
        <s v="MA MARGARITA BRIGIDA"/>
        <s v="J JUAN CORNELIO"/>
        <s v="M PAULINA GENOVEVA"/>
        <s v="MARIA FELIX ENRIQUETA"/>
        <s v="JOSE BENJAMIN"/>
        <s v="J JENARO AMBROSIO"/>
        <s v="J TIBURCIO JOAQUIN"/>
        <s v="MA IRENE ISABEL"/>
        <s v="J MARGARITO PROCESO"/>
        <s v="EVARISTO NEMESIO"/>
        <s v="LUCILA EVARISTA"/>
        <s v="JOSE GUADALUPE NICOLAS"/>
        <s v="MA FLORENCIA"/>
        <s v="MA CAMILA EULOGIA"/>
        <s v="J RANULFO ISAAC SALINAS"/>
        <s v="J SIMON SANTOS"/>
        <s v="AUGUSTO"/>
        <s v="SIMPLICIO"/>
        <s v="JOSE MAGDALENO"/>
        <s v="MA EMMA"/>
        <s v="J GERARDO FORTUNATO"/>
        <s v="MA NICOLASA"/>
        <s v="EUSTACIO PROCORO"/>
        <s v="SIMEON EDUARDO"/>
        <s v="M HERMELINDA"/>
        <s v="JOSE FERMIN ONORIO"/>
        <s v="J LORENZO"/>
        <s v="JOSE LORENZO ELEAZAR"/>
        <s v="JOSE RAMIRO"/>
        <s v="MARCIANO"/>
        <s v="J CELSO HERMENEGILDO"/>
        <s v="FRANCISCO BARTOLO"/>
        <s v="J AURELIO PANTALEON"/>
        <s v="VALENTE"/>
        <s v="J SANTOS"/>
        <s v="ANCELMA"/>
        <s v="MARIA ISABEL ANGELES"/>
        <s v="SILVERIA ANTELMA"/>
        <s v="JOSE RAFAEL"/>
        <s v="JULIA"/>
        <s v="J CLEMENTE"/>
        <s v="J SANTOS JOSAFAT"/>
        <s v="ALVARO GABINO"/>
        <s v="J CONSTANTINO"/>
        <s v="JOSE SANTOS RAFAEL"/>
        <s v="J FRANCISCO ABRAHAM"/>
        <s v="ANTONIA JULIANA"/>
        <s v="IGNACIA"/>
        <s v="GILDARDO"/>
        <s v="J RAMON NICOLAS"/>
        <s v="J MARCELINO SOTERO"/>
        <s v="J CRESCENCIO"/>
        <s v="J CAYETANO EUSEBIO"/>
        <s v="JOSE HIPOLITO"/>
        <s v="JJULIO PAULINO"/>
        <s v="J JUAN HIPOLITO"/>
        <s v="JOSE NEMORIO"/>
        <s v="JOSE JUAN FERNANDO"/>
        <s v="J BENEDICTO"/>
        <s v="LIBORIO FRANCISCO"/>
        <s v="LEODEGARIO"/>
        <s v="JOSE FRANCISCO JAVIER"/>
        <s v="MA SALOME"/>
        <s v="ANA KAREN"/>
        <s v="MARIA FELICITAS"/>
        <s v="MARIA DEL PUEBLITO ISIDRA"/>
        <s v="HONORINA"/>
        <s v="J CELSO JOSE"/>
        <s v="M LUISA JUANA"/>
        <s v="J TOMAS ABRAHAM"/>
        <s v="J SEVERIANO ROMAN"/>
        <s v="JOSE ISIDRO JOAQUIN"/>
        <s v="J LUCAS FELICIANO"/>
        <s v="J JUAN JESUS"/>
        <s v="J ALBERTO APOLINAR"/>
        <s v="JOSE CELSO"/>
        <s v="LEOCADIO CLAUDO"/>
        <s v="CELEDONIO"/>
        <s v="J JESUS BERNARDO"/>
        <s v="LAUREANO"/>
        <s v="JOSE REFUGIO FELIPE"/>
        <s v="J ANTONIO SEBASTIAN"/>
        <s v="MARIA SOCORRO"/>
        <s v="J JUAN DOMINGO"/>
        <s v="J AMADO LAMBERTO"/>
        <s v="J PEDRO ANDRESITO"/>
        <s v="CATALINA RICARDA"/>
        <s v="JOSE ARMANDO JESUS"/>
        <s v="M COSME TERESITA"/>
        <s v="J MANUEL TOMAS"/>
        <s v="J JAIME GREGORIO"/>
        <s v="JOSE BONIFACIO GREGORIO"/>
        <s v="EFRAIN"/>
        <s v="JAVIER GUADALUPE"/>
        <s v="JOSE QUINTIN"/>
        <s v="BULMARO"/>
        <s v="PEDRO IGNACIO"/>
        <s v="JOSE ESTEBAN"/>
        <s v="FACUNDO JOSE"/>
        <s v="MA DOLORES GENOVEVA"/>
        <s v="AMELIA"/>
        <s v="BASILIA"/>
        <s v="CESAREO"/>
        <s v="MARCELINA"/>
        <s v="SERGIO SATURNINO"/>
        <s v="ROSENDA"/>
        <s v="CATALINA EMILIA"/>
        <s v="LEOBARDO RAYMUNDO"/>
        <s v="CIPRINANO"/>
        <s v="PEDRO FEDERICO"/>
        <s v="ANICASIO"/>
        <s v="APOLONIA"/>
        <s v="FAUSTINO PROSPERO"/>
        <s v="GABRIELA"/>
        <s v="ANGEL ELIAS HONORIO"/>
        <s v="MINERVA SOCORRO"/>
        <s v="EUSTORGIO"/>
        <s v="SERVANDO"/>
        <s v="GLORIFICACION"/>
        <s v="ROSAURA"/>
        <s v="BLANCA ESTELA"/>
        <s v="ANTELMO"/>
        <s v="BALTAZAR"/>
        <s v="LUIS DAVID"/>
        <s v="MIGUEL ANGEL"/>
        <s v="CARLOS JAVIER"/>
        <s v="ALEJANDRA"/>
        <s v="J SILVESTRE"/>
        <s v="BERNARDO"/>
        <s v="ERASTO"/>
        <s v="DIONICIO"/>
        <s v="MA PAULA"/>
        <s v="FORTUNATO"/>
        <s v="PONCIANO"/>
        <s v="MAURICIO"/>
        <s v="ISAAC"/>
        <s v="BONIFACIO"/>
        <s v="TEODORO JAIME"/>
        <s v="FLORENCIA JACOBA"/>
        <s v="MARIA CLARA"/>
        <s v="SANTOS JOSAFAC"/>
        <s v="ELVIRA"/>
        <s v="MARISA"/>
        <s v="MARIA CAROLINA"/>
        <s v="J TORIBIO"/>
        <s v="MA DELFINA"/>
        <s v="JOSE OTILIO"/>
        <s v="MA TRINIDAD"/>
        <s v="CANDELARIA"/>
        <s v="ADALBERTO"/>
        <s v="LOURDES GALDINA"/>
        <s v="JUSTINA"/>
        <s v="J CONCEPCION JESUS"/>
        <s v="E FELIX JENARO"/>
        <s v="JUBENAL"/>
        <s v="JUAN JOSE"/>
        <s v="GLORIA MONICA"/>
        <s v="BERNARDINA"/>
        <s v="MA LUCIA"/>
        <s v="AZUCENA"/>
        <s v="ASAEL"/>
        <s v="ERIC"/>
        <s v="ABELARDO"/>
        <s v="REYNALDO"/>
        <s v="HIGINIO"/>
        <s v="SILVINO"/>
        <s v="VIRGENES"/>
        <s v="SIMON EUTIQUIO"/>
        <s v="J SOCORRO"/>
        <s v="ASCENCION"/>
        <s v="PRUDENCIO"/>
        <s v="FLORA"/>
        <s v="MIGUEL ROSARIO"/>
        <s v="VIRGILIO"/>
        <s v="LEONIDES"/>
        <s v="FRUMENCIO"/>
        <s v="RUVISEL"/>
        <s v="EUTIMIA"/>
        <s v="GENARO"/>
        <s v="HERMELINDO"/>
        <s v="EPIFANIA"/>
        <s v="EDILBURGA"/>
        <s v="ROMULO"/>
        <s v="ISAC"/>
        <s v="TOBIAS"/>
        <s v="TAURINO"/>
        <s v="BASILISO"/>
        <s v="AURELIANO"/>
        <s v="JOVITA"/>
        <s v="MA ANDREA"/>
        <s v="MA REMEDIOS"/>
        <s v="ALMA LILIA"/>
        <s v="MARIA ANGELA"/>
        <s v="LUCRECIA"/>
        <s v="AMADEO"/>
        <s v="TIBURCIO"/>
        <s v="OTON"/>
        <s v="CONSTANTINA"/>
        <s v="PETRONILA"/>
        <s v="MA VENTURA"/>
        <s v="ELOISA"/>
        <s v="ANITA"/>
        <s v="EVANGELINA"/>
        <s v="LADISLAO"/>
        <s v="BULMARO JOSE LUIS"/>
        <s v="FILOMENO"/>
        <s v="MA BELEN"/>
        <s v="EDELMIRA"/>
        <s v="SLVADOR"/>
        <s v="VIRGINIA"/>
        <s v="EUCARIO"/>
        <s v="MIGUEL MAGDALENO"/>
        <s v="VICTORIANO"/>
        <s v="SILVINA"/>
        <s v="MALAQUIAS"/>
        <s v="M CARMEN"/>
        <s v="MA IMELDA"/>
        <s v="AMALIA"/>
        <s v="AVELINO"/>
        <s v="RANULFO FRANCISCO"/>
        <s v="MARIA ASUNCION"/>
        <s v="J LAMBERTO"/>
        <s v="EFIGENIA"/>
        <s v="ASUNCION"/>
        <s v="HERLINDO"/>
        <s v="SERAFINA HERMELINDA"/>
        <s v="GENARO HONORIO"/>
        <s v="ERACLEO"/>
        <s v="DIONICIA"/>
        <s v="FORTUNATA"/>
        <s v="JOSE MARDONIO"/>
        <s v="ELICEO"/>
        <s v="ROMAN"/>
        <s v="FABIAN"/>
        <s v="ANASTACIO"/>
        <s v="ROGACIANO"/>
        <s v="JOSE MIGUEL"/>
        <s v="SAUL FORIT"/>
        <s v="MA ZITA"/>
        <s v="ISIDORA"/>
        <s v="DARIO"/>
        <s v="J NATIVIDAD"/>
        <s v="RAMONA"/>
        <s v="COINTA"/>
        <s v="EVENCIO"/>
        <s v="ESPERANZA EUFEMIA"/>
        <s v="EUSTOLIA"/>
        <s v="ENEDINA"/>
        <s v="MA PAZ"/>
        <s v="J TEREZO"/>
        <s v="MA PETRA"/>
        <s v="MARIA DE JESUS"/>
        <s v="OLIVA TERESA"/>
        <s v="MARIANA"/>
        <s v="CEFERINO"/>
        <s v="TATIANA"/>
        <s v="RUFINO"/>
        <s v="JOSE ALBINO"/>
        <s v="J ABEL LUCINO"/>
        <s v="M VICENTA"/>
        <s v="M BEATRIZ"/>
        <s v="J JUAN ANDRES"/>
        <s v="CLEOTILDE"/>
        <s v="ORENCIO"/>
        <s v="MACRINA"/>
        <s v="VALENTIN"/>
        <s v="J JUVENAL"/>
        <s v="MA VERONICA"/>
        <s v="MARIA MAURA"/>
        <s v="SANZON"/>
        <s v="M JOSEFINA"/>
        <s v="J ARTURO"/>
        <s v="MACARIA"/>
        <s v="DOMITILIA"/>
        <s v="MARIA EDUVIGES"/>
        <s v="J HIPOLITO"/>
        <s v="J PEDRO"/>
        <s v="VICTORINO"/>
        <s v="J CIRO"/>
        <s v="MA MANUELA"/>
        <s v="MARIA EVANGELINA"/>
        <s v="SARAHI"/>
        <s v="MARIA OLGA"/>
        <s v="JOSE FORTINO"/>
        <s v="MARIA GUILLERMINA"/>
        <s v="ESTHER"/>
        <s v="ANASTACIA"/>
        <s v="ADELITA"/>
        <s v="BARDOMIANO"/>
        <s v="AURELIANA"/>
        <s v="CORNELIO"/>
        <s v="MA ESTELA"/>
        <s v="MA DEL ROSARIO"/>
        <s v="ANABEL"/>
        <s v="PORFIRIA"/>
        <s v="SABINO"/>
        <s v="J MATILDE"/>
        <s v="ELOY JUAN"/>
        <s v="MINERVA"/>
        <s v="CANDELARIO"/>
        <s v="HUGO"/>
        <s v="NORBERTO"/>
        <s v="JOSE MARCOS"/>
        <s v="J DIMAS"/>
        <s v="JOSE EULALIO EUTIMIO"/>
        <s v="MA LEOVIGILDA"/>
        <s v="MARIA COSEPCION"/>
        <s v="BEATRIZ"/>
        <s v="MA CLARA"/>
      </sharedItems>
    </cacheField>
    <cacheField name="APELLIDO PATERNO" numFmtId="0">
      <sharedItems>
        <s v="ERREGUIN"/>
        <s v="MUÑOZ"/>
        <s v="ANGELES"/>
        <s v="CHAVEZ"/>
        <s v="CRUZ"/>
        <s v="MENTADO"/>
        <s v="PEREZ"/>
        <s v="RESENDIZ"/>
        <s v="SANCHEZ"/>
        <s v="TREJO"/>
        <s v="AGUILAR"/>
        <s v="ARTEAGA"/>
        <s v="BARRON"/>
        <s v="MARTINEZ"/>
        <s v="MENDOZA"/>
        <s v="GUDIÑO"/>
        <s v="SALVADOR"/>
        <s v="VEGA"/>
        <s v="CERVANTES"/>
        <s v="SOTO"/>
        <s v="BEAY"/>
        <s v="DORANTES"/>
        <s v="GARCIA"/>
        <s v="GONZALEZ"/>
        <s v="GUERRERO"/>
        <s v="HERNANDEZ"/>
        <s v="MONDRAGON"/>
        <s v="MORALES"/>
        <s v="OCAMPO"/>
        <s v="PACHECO"/>
        <s v="QUINTANAR"/>
        <s v="RAMIREZ"/>
        <s v="RAMOS"/>
        <s v="ROMO"/>
        <s v="MORAN"/>
        <s v="ARREAGA"/>
        <s v="ALMARAZ"/>
        <s v="BADILLO"/>
        <s v="BARRERA"/>
        <s v="BRISEÑO"/>
        <s v="CAMPOS"/>
        <s v="DOMINGUEZ"/>
        <s v="JIMENEZ"/>
        <s v="LAZARO"/>
        <s v="LINARES"/>
        <s v="MEJIA"/>
        <s v="MORENO"/>
        <s v="OLVERA"/>
        <s v="OROZCO"/>
        <s v="PIOQUINTO"/>
        <s v="RODRIGUEZ"/>
        <s v="URIBE"/>
        <s v="MATEOS"/>
        <s v="PINTOR"/>
        <s v="CARRILLO"/>
        <s v="ORTIZ"/>
        <s v="VALENCIA"/>
        <s v="BRAVO"/>
        <s v="CUEVAS"/>
        <s v="GRANADOS"/>
        <s v="NIETO"/>
        <s v="RIOS"/>
        <s v="VELAZQUEZ"/>
        <s v="YAÑEZ"/>
        <s v="CASTAÑEDA"/>
        <s v="MAQUEDA"/>
        <s v="SERRANO"/>
        <s v="ZAMORANO"/>
        <s v="BOCANEGRA"/>
        <s v="JAVIER"/>
        <s v="MATA"/>
        <s v="ALVARADO"/>
        <s v="CAMACHO"/>
        <s v="HERRERA"/>
        <s v="ZUÑIGA"/>
        <s v="LEDESMA"/>
        <s v="SOLIS"/>
        <s v="ALVAREZ"/>
        <s v="CORTES"/>
        <s v="CORTEZ"/>
        <s v="DAMIAN"/>
        <s v="ESTRELLA"/>
        <s v="GODINEZ"/>
        <s v="MANZANO"/>
        <s v="ROJO"/>
        <s v="DURAZNO"/>
        <s v="ENCARNACION"/>
        <s v="CARRANZA"/>
        <s v="ARREGUIN"/>
        <s v="BEAIS"/>
        <s v="BIAIS"/>
        <s v="BIAS"/>
        <s v="GUTIERREZ"/>
        <s v="RAMON"/>
        <s v="AMADOR"/>
        <s v="ARANDA"/>
        <s v="BAUTISTA"/>
        <s v="DE LA VEGA"/>
        <s v="ESTRADA"/>
        <s v="LEON"/>
        <s v="LOPEZ"/>
        <s v="MUNGUIA"/>
        <s v="BALTAZAR"/>
        <s v="REYES"/>
        <s v="VILLEDA"/>
        <s v="MONROY"/>
        <s v="PAULIN"/>
        <s v="DE LA CRUZ"/>
        <s v="ESPINOZA"/>
        <s v="AVILA"/>
        <s v="REA"/>
        <s v="CASAS"/>
        <s v="LARA"/>
        <s v="ROSARIO"/>
        <s v="ROMERO"/>
        <s v="SILVESTRE"/>
        <s v="VAZQUEZ"/>
        <s v="DURAN"/>
        <s v="LUCAS"/>
        <s v="MATEO"/>
        <s v="ZARRAGA"/>
        <s v="VARGAS"/>
        <s v="ESQUIVEL"/>
        <s v="ORTEGA"/>
        <s v="ZAPATERO"/>
        <s v="AMAYA"/>
        <s v="MONRROY"/>
        <s v="BERMUDEZ"/>
        <s v="CARBAJAL"/>
        <s v="CONTRERAS"/>
        <s v="DE LEON"/>
        <s v="DE SANTIAGO"/>
        <s v="FERRUZCA"/>
        <s v="IBARRA"/>
        <s v="JAIMES"/>
        <s v="LANDAVERDE"/>
        <s v="LIRA"/>
        <s v="MONTES"/>
        <s v="MONTOYA"/>
        <s v="NIEVES"/>
        <s v="ORDAZ"/>
        <s v="TADEO"/>
        <s v="GOMEZ"/>
        <s v="SALINAS"/>
        <s v="ONTIVEROS"/>
        <s v="NEOGGERATH"/>
        <s v="NICOLAS"/>
        <s v="ORIA"/>
        <s v="HURTADO"/>
        <s v="PIÑA"/>
        <s v="PORRAS"/>
        <s v="RUIZ"/>
        <s v="BECERRA"/>
        <s v="GUEVARA"/>
        <s v="LEDEZMA"/>
        <s v="RIVERA"/>
        <s v="RANGEL"/>
        <s v="VARELA"/>
        <s v="VILLASEÑOR"/>
        <s v="DIAZ"/>
        <s v="JAIME"/>
        <s v="NAVA"/>
        <s v="VALDEZ"/>
        <s v="CISNEROS"/>
        <s v="DIMAS"/>
        <s v="LUNA"/>
        <s v="MENDEZ"/>
        <s v="MORA"/>
        <s v=""/>
        <s v="ELIAS"/>
        <s v="FLORES"/>
        <s v="COLIN"/>
        <s v="UGALDE"/>
        <s v="PAJARO"/>
        <s v="VILLANUEVA"/>
        <s v="AMADO"/>
        <s v="BASALDUA"/>
        <s v="JAIMEZ"/>
        <s v="MIRANDA"/>
        <s v="SALAZAR"/>
        <s v="CUATE"/>
        <s v="BORJA"/>
        <s v="FABIAN"/>
        <s v="MANDUJANO"/>
        <s v="VASQUEZ"/>
        <s v="ENRIQUEZ"/>
        <s v="GALVAN"/>
        <s v="CASTILLO"/>
        <s v="HIGUERA"/>
        <s v="VILLEGAS"/>
        <s v="ARANA"/>
        <s v="BASILIO"/>
        <s v="CAPETILLO"/>
        <s v="HUERTA"/>
        <s v="TERRAZAS"/>
        <s v="DE JESUS"/>
        <s v="RUBIO"/>
        <s v="RINCON"/>
        <s v="OLGUIN"/>
        <s v="FRIAS"/>
        <s v="TAPIA"/>
        <s v="CABELLO"/>
        <s v="MALDONADO"/>
        <s v="BARTOLO"/>
        <s v="CUELLAR"/>
        <s v="TOVAR"/>
        <s v="GUILLEN"/>
        <s v="MOLINA"/>
        <s v="CASTAÑON"/>
        <s v="NUÑEZ"/>
        <s v="BAZALDUA"/>
        <s v="ESCAMILLA"/>
        <s v="QUITERIO"/>
        <s v="CORONA"/>
        <s v="CABRERA"/>
        <s v="AGUILLON"/>
        <s v="NAVARRO"/>
        <s v="OCHOA"/>
        <s v="VIZCAYA"/>
        <s v="FRAGOSO"/>
        <s v="ACOSTA"/>
        <s v="MERINO"/>
        <s v="VILLASANA"/>
        <s v="FERRUSCA"/>
        <s v="GIORDANO"/>
        <s v="REINA"/>
        <s v="VILLAZANA"/>
        <s v="RESEDIZ"/>
        <s v="VILLAGRAN"/>
        <s v="ALONSO"/>
        <s v="ROJAS"/>
        <s v="IRINEO"/>
        <s v="PADILLA"/>
        <s v="PALMA"/>
        <s v="SANTOS"/>
        <s v="SALAS"/>
        <s v="VENTURA"/>
        <s v="ALVARO"/>
        <s v="ENGAVI"/>
        <s v="YAÑES"/>
        <s v="ARELLANO"/>
        <s v="DIAS"/>
        <s v="VARGAZ"/>
        <s v="BALDERAS"/>
        <s v="TINAJERO"/>
        <s v="AGUAS"/>
        <s v="RECENDIZ"/>
        <s v="BOTELLO"/>
        <s v="ROZALEZ"/>
        <s v="ROSALES"/>
        <s v="JUAREZ"/>
        <s v="GALLEGOS"/>
        <s v="PINALES"/>
        <s v="FACIO"/>
        <s v="PAZ"/>
        <s v="GODOY"/>
        <s v="LEAL"/>
        <s v="RIVAS"/>
        <s v="TELLO"/>
        <s v="XXX"/>
        <s v="LINAREZ"/>
        <s v="LUGO"/>
        <s v="TAVERA"/>
        <s v="SEGURA"/>
        <s v="BENITEZ"/>
        <s v="ROBLES"/>
        <s v="GUZMAN"/>
        <s v="SALDIVAR"/>
        <s v="HIPOLITO"/>
        <s v="DON MIGUEL"/>
        <s v="DONMIGUEL"/>
      </sharedItems>
    </cacheField>
    <cacheField name="APELLIDO MATERNO" numFmtId="0">
      <sharedItems>
        <s v="GONZALEZ"/>
        <s v="RESENDIZ"/>
        <s v="PEREZ"/>
        <s v="MARTINEZ"/>
        <s v="RAMIREZ"/>
        <s v="SANCHEZ"/>
        <s v="CUEVAS"/>
        <s v="CRUZ"/>
        <s v="GUDIÑO"/>
        <s v="CHAVEZ"/>
        <s v="OLVERA"/>
        <s v="VERDE"/>
        <s v="ALMARAZ"/>
        <s v="BARRON"/>
        <s v="PINTOR"/>
        <s v="HERNANDEZ"/>
        <s v="ALMART"/>
        <s v="MORAN"/>
        <s v="ORTIZ"/>
        <s v="MENTADO"/>
        <s v="CORTEZ"/>
        <s v="RAMOS"/>
        <s v="MENDOZA"/>
        <s v="QUINTANAR"/>
        <s v="OCAMPO"/>
        <s v="FLORES"/>
        <s v="ESQUIVEL"/>
        <s v="TREJO"/>
        <s v="GARCIA"/>
        <s v="ELIAS"/>
        <s v="BRISEÑO"/>
        <s v="MUÑOZ"/>
        <s v="ANGELES"/>
        <s v="RIOS"/>
        <s v="CORTES"/>
        <s v="BADILLO"/>
        <s v="DOMINGUEZ"/>
        <s v="GUERRERO"/>
        <s v="MORENO"/>
        <s v="ESTRADA"/>
        <s v="LAZARO"/>
        <s v="MONRROY"/>
        <s v="GUTIERREZ"/>
        <s v="NIETO"/>
        <s v="CAMACHO"/>
        <s v="JIMENEZ"/>
        <s v="CAMPOS"/>
        <s v="BARRERA"/>
        <s v="DURAZNO"/>
        <s v="MEJIA"/>
        <s v="ZAMANO"/>
        <s v="OROZCO"/>
        <s v="ZAPATERO"/>
        <s v="FORTANELL"/>
        <s v="VALENCIA"/>
        <s v="LOPEZ"/>
        <s v="CARRILLO"/>
        <s v="BRAVO"/>
        <s v="YAÑEZ"/>
        <s v="VELAZQUEZ"/>
        <s v="LUGO"/>
        <s v="VEGA"/>
        <s v="SALAZAR"/>
        <s v="MAQUEDA"/>
        <s v="VIVEROS"/>
        <s v="TOVAR"/>
        <s v=""/>
        <s v="ERREGUIN"/>
        <s v="ROJAS"/>
        <s v="LUCAS"/>
        <s v="DE LA VEGA"/>
        <s v="AGUILAR"/>
        <s v="DE LA CRUZ"/>
        <s v="ALVARADO"/>
        <s v="RODRIGUEZ"/>
        <s v="SALINAS"/>
        <s v="SOTO"/>
        <s v="ESTRELLA"/>
        <s v="CABRERA"/>
        <s v="ENCARNACION"/>
        <s v="MALDONADO"/>
        <s v="BALTAZAR"/>
        <s v="ISLAS"/>
        <s v="GOMEZ"/>
        <s v="RAYMUNDO"/>
        <s v="MATEO"/>
        <s v="PAULIN"/>
        <s v="ZEA"/>
        <s v="BENITES"/>
        <s v="RAMON"/>
        <s v="BIAIS"/>
        <s v="BEAIS"/>
        <s v="ARREGUIN"/>
        <s v="BEAYS"/>
        <s v="MONROY"/>
        <s v="AMADOR"/>
        <s v="MATA"/>
        <s v="SOLANO"/>
        <s v="MUNGUIA"/>
        <s v="LEON"/>
        <s v="GODINES"/>
        <s v="ROJO"/>
        <s v="BEAY"/>
        <s v="VALERIO"/>
        <s v="CASIANO"/>
        <s v="ZARAGOZA"/>
        <s v="GALVAN"/>
        <s v="SANCHES"/>
        <s v="JUAREZ"/>
        <s v="VARGAS"/>
        <s v="CASAS"/>
        <s v="ZAMORANO"/>
        <s v="SEGUNDO"/>
        <s v="VAZQUEZ"/>
        <s v="SERRANO"/>
        <s v="NICOLAS"/>
        <s v="ZARRAGA"/>
        <s v="CARDENAS"/>
        <s v="ROMERO"/>
        <s v="ARTEAGA"/>
        <s v="UGALDE"/>
        <s v="ALVAREZ"/>
        <s v="PALMA"/>
        <s v="SALVADOR"/>
        <s v="FERRUZCA"/>
        <s v="AVILA"/>
        <s v="ESCAMILLA"/>
        <s v="IBARRA"/>
        <s v="DE LEON"/>
        <s v="GAHONA"/>
        <s v="NIEVES"/>
        <s v="REYES"/>
        <s v="ORDAZ"/>
        <s v="LIRA"/>
        <s v="LANDAVERDE"/>
        <s v="SANTOS"/>
        <s v="BARCENAS"/>
        <s v="CORONA"/>
        <s v="HURTADO"/>
        <s v="TERRAZAS"/>
        <s v="MONTES"/>
        <s v="FUENTES"/>
        <s v="GUEVARA"/>
        <s v="BECERRA"/>
        <s v="VILLA"/>
        <s v="RUIZ"/>
        <s v="PACHECO"/>
        <s v="MONTOYA"/>
        <s v="VARELA"/>
        <s v="ZARAZUA"/>
        <s v="LEDEZMA"/>
        <s v="VIZCAYA"/>
        <s v="VILLASEÑOR"/>
        <s v="VILLEGAS"/>
        <s v="RANGEL"/>
        <s v="RIVERA"/>
        <s v="LEDESMA"/>
        <s v="VALDEZ"/>
        <s v="ELIZARRAGA"/>
        <s v="MEZA"/>
        <s v="MOLINA"/>
        <s v="JAIMES"/>
        <s v="DIMAS"/>
        <s v="JAIME"/>
        <s v="JIAMEZ"/>
        <s v="URIBE"/>
        <s v="DE SANTIAGO"/>
        <s v="CASTILLO"/>
        <s v="LARA"/>
        <s v="PRADO"/>
        <s v="VALENZUELA"/>
        <s v="MORALES"/>
        <s v="CARRANZA"/>
        <s v="PAJARO"/>
        <s v="IRINEO"/>
        <s v="BAZALDUA"/>
        <s v="LUNA"/>
        <s v="OCHOA"/>
        <s v="VILLANUEVA"/>
        <s v="MIRANDA"/>
        <s v="DE JESUS"/>
        <s v="BASALDUA"/>
        <s v="QUIROS"/>
        <s v="QUIROZ"/>
        <s v="PREZA"/>
        <s v="BORJA"/>
        <s v="GACHUZO"/>
        <s v="CALZONTCIT"/>
        <s v="BALDERAS"/>
        <s v="SINECIO"/>
        <s v="MANDUJANO"/>
        <s v="HERRERA"/>
        <s v="FABIAN"/>
        <s v="PIMENTEL"/>
        <s v="RIVAS"/>
        <s v="CABELLO"/>
        <s v="HUERTADO"/>
        <s v="HIGUERA"/>
        <s v="ONTIVEROS"/>
        <s v="CERVANTES"/>
        <s v="PINEDA"/>
        <s v="BASILIO"/>
        <s v="ARANA"/>
        <s v="CUELLAR"/>
        <s v="CASTAÑEDA"/>
        <s v="RUBIO"/>
        <s v="CAPETILLO"/>
        <s v="DIAZ"/>
        <s v="OLGUIN"/>
        <s v="REMIGIO"/>
        <s v="RINCON"/>
        <s v="AYALA"/>
        <s v="BERMUDEZ"/>
        <s v="GUDINO"/>
        <s v="AGUILLON"/>
        <s v="ARVIZU"/>
        <s v="RICO"/>
        <s v="GODOY"/>
        <s v="JAIMEZ"/>
        <s v="ORTEGA"/>
        <s v="MORA"/>
        <s v="NUÑEZ"/>
        <s v="GUILLEN"/>
        <s v="FRAGOSO"/>
        <s v="FRAGOZO"/>
        <s v="BRIONES"/>
        <s v="BAUTISTA"/>
        <s v="CASTAÑON"/>
        <s v="MERINO"/>
        <s v="VILLASANA"/>
        <s v="JAYMEZ"/>
        <s v="JIMENES"/>
        <s v="ALONZO"/>
        <s v="AMADO"/>
        <s v="SUAREZ"/>
        <s v="BAILLERES"/>
        <s v="CARBAJAL"/>
        <s v="PRESA"/>
        <s v="MAYORGA"/>
        <s v="GUZMAN"/>
        <s v="CHICO"/>
        <s v="ROQUE"/>
        <s v="ZUÑIGA"/>
        <s v="QUITERIO"/>
        <s v="GABRIEL"/>
        <s v="VENTURA"/>
        <s v="DORANTES"/>
        <s v="ARELLANO"/>
        <s v="BENITEZ"/>
        <s v="GONGORA"/>
        <s v="PADILLA"/>
        <s v="ARANDA"/>
        <s v="DELGADO"/>
        <s v="ESPINOZA"/>
        <s v="ROSALES"/>
        <s v="AGUAS"/>
        <s v="LINARES"/>
        <s v="ZARATE"/>
        <s v="BOCANEGRA"/>
        <s v="ESPITIA"/>
        <s v="BOTELLO"/>
        <s v="URIVE"/>
        <s v="PINALES"/>
        <s v="LOYOLA"/>
        <s v="PAZ"/>
        <s v="ESPINO"/>
        <s v="BLAS"/>
        <s v="FLOREZ"/>
        <s v="BERNAL"/>
        <s v="LEAL"/>
        <s v="GIL"/>
        <s v="GALLEGOS"/>
        <s v="HINOJOSA"/>
        <s v="CORIA"/>
        <s v="SEGURA"/>
        <s v="SALDIVAR"/>
        <s v="TAVERA"/>
        <s v="ANGLES"/>
        <s v="PALACIOS"/>
        <s v="CALLEJAS"/>
        <s v="VISUETT"/>
        <s v="HIPOLITO"/>
        <s v="MATEOS"/>
        <s v="DURASNO"/>
        <s v="DON MIGUEL"/>
        <s v="TADEO"/>
      </sharedItems>
    </cacheField>
    <cacheField name="TIPO ASENTAMIENTO" numFmtId="0">
      <sharedItems>
        <s v="PUEBLO"/>
        <s v="RANCHO"/>
        <s v="COLONIA"/>
        <s v="FRACCIONAMIENTO"/>
        <s v="BARRIO"/>
        <s v="EANCHO"/>
        <s v="FRACCIONBAMIENTO"/>
        <s v="CIUDAD"/>
        <s v="PUEN"/>
      </sharedItems>
    </cacheField>
    <cacheField name="NOMBRE CALLE">
      <sharedItems containsBlank="1" containsMixedTypes="1" containsNumber="1" containsInteger="1">
        <s v="SIN NOMBRE"/>
        <s v="ZARAGOZA"/>
        <s v="MIGUEL HIDALGO"/>
        <s v="16 DE SEPTIEMBRE"/>
        <s v="IGNACIO ZARAGOZA"/>
        <s v="BENITO JUAREZ"/>
        <s v="ARROYO VERDE"/>
        <s v="ARROYO AZUL"/>
        <s v="ARROYO CLARO"/>
        <s v="ARREYO VERDE"/>
        <s v="ARROYO GRANDE"/>
        <s v="ARROYO BLANCO"/>
        <s v="LAS VEGAS"/>
        <s v="JALISCO"/>
        <s v="ORQUIDEA"/>
        <s v="GARDENIA"/>
        <s v="MARGARITAS"/>
        <s v="DALIA"/>
        <s v="NOCHEBUENA"/>
        <s v="JAZMIN"/>
        <s v="ALCATRAZ"/>
        <s v="AGUSTIN MELGAR"/>
        <s v="VICENTE SUAREZ"/>
        <s v="FRANCISCO MARQUEZ"/>
        <s v="ROSAL"/>
        <s v="CAMELINA"/>
        <s v="MAGNOLIA"/>
        <s v="COLORINES"/>
        <s v="TULIPANES"/>
        <s v="CLAVEL"/>
        <s v="NARCISO"/>
        <s v="JUAN ESCUTIA"/>
        <s v="ALFREDO V BONFIL"/>
        <s v="LUIS DONALDO COLOSIO"/>
        <s v="JACARANDA"/>
        <s v="JUAN DE LA BARRERA"/>
        <s v="AZARES"/>
        <s v="EMILIANO ZAPATA"/>
        <s v="FLORES"/>
        <s v="BUGAMBILIA"/>
        <s v="JACARANDAS"/>
        <s v="AGUA"/>
        <s v="LICENCIADOS"/>
        <s v="GRAL. JOSE MA ARTEAGA"/>
        <s v="CALLEJON DE LA HORMIGA"/>
        <s v="RIO DE LA LOZA"/>
        <s v="RIVA PALACIO"/>
        <s v="PROSPERO C VEGA"/>
        <s v="DIAMANTE"/>
        <s v="OTOÑO"/>
        <s v="JUVENTINO ROSAS"/>
        <s v="CACTUS"/>
        <s v="REVOLUCIÓN"/>
        <s v="CEDROS"/>
        <s v="LIBERTAD"/>
        <s v="20 DE NOVIEMBRE"/>
        <s v="FRATERNIDAD"/>
        <s v="FERNANDO DE TAPIA"/>
        <s v="H. COLEGIO MILITAR"/>
        <s v="SUSPIRO"/>
        <s v="COLÓN"/>
        <s v="IGNACIO ALLENDE"/>
        <s v="SANTOS DEGOLLADO"/>
        <s v="LAZARO CARDENAS"/>
        <s v="NEPTUNO"/>
        <s v="BELEM"/>
        <s v="GUTIERREZ NAJERA"/>
        <s v="LA PRESA"/>
        <s v="PROGRESO"/>
        <s v="PUERTO ESCONDIDO"/>
        <s v="SAN JUAN DEL RIO-XILITLA"/>
        <s v="BELEN"/>
        <s v="PEDRO DE GANTE"/>
        <s v="RODRIGUEZ"/>
        <s v="FELIPE ANGELES"/>
        <s v="PUERTO DE TAMPICO"/>
        <s v="JOSE LOPEZ PORTILLO"/>
        <s v="MARIANO MATAMOROS"/>
        <s v="FRANCISCO VILLA"/>
        <s v="CAMINO REAL"/>
        <s v="NOGALES"/>
        <s v="ROSALES"/>
        <s v="LAS PALMAS"/>
        <s v="IGNACIO MANUEL ALTAMIRANO"/>
        <s v="DURAZNO"/>
        <s v="RIO COLORADO"/>
        <s v="RIO JORDAN"/>
        <s v="RIO VERDE"/>
        <s v="RIO JANEIRO"/>
        <s v="RIO BRAVO"/>
        <s v="RIO GRANDE"/>
        <s v="RIO MOCTEZUMA"/>
        <s v="RIO DE JANEIRO"/>
        <s v="RIO NILO"/>
        <s v="RIO AMAZONAS"/>
        <s v="RIO LERMA"/>
        <s v="EZEQUIEL MONTES"/>
        <s v="IGNACIO ALDAMA"/>
        <s v="JOSE AMPARO GUDIÑO YAÑEZ"/>
        <s v="INSURGENTES"/>
        <s v="JOSEFA ORTIZ DE DOMÍNGUEZ"/>
        <s v="VICENTE GUERRERO"/>
        <s v="JOSE MARIA MORELOS"/>
        <s v="LAS MINAS"/>
        <s v="LOS MARTINEZ"/>
        <s v="LOS SANCHEZ"/>
        <s v="CONSTITUCIÓN"/>
        <s v="5 DE MAYO"/>
        <s v="ALFREDO V. BONFIL"/>
        <s v="FRAY JUNIPERO SERRA"/>
        <s v="FRAY BARTOLOME DE LAS CASAS"/>
        <s v="INDEPENDENCIA"/>
        <s v="BERNARDO QUINTANA"/>
        <s v="SOR JUANA INES DE LA CRUZ"/>
        <s v="DOMICILIO CONOCIDO"/>
        <s v="XOCHITL"/>
        <s v="PRIV. ESTRELLA ANGELES"/>
        <s v="FRAY JUAN DE ZUMARRAGA"/>
        <s v="ADOLFO RUIZ CORTINEZ"/>
        <s v="CORREGIDORA"/>
        <s v="MINEROS"/>
        <s v="NIÑOS HEROES"/>
        <s v="MELCHOR OCAMPO"/>
        <s v="FRANCISCO I MADERO"/>
        <s v="JOSE MARIA ARTEAGA"/>
        <s v="MARIANO ESCOBEDO"/>
        <s v="PROL. ANDRES BALVANERA"/>
        <s v="IGNACIO PEREZ"/>
        <s v="CUAUHTEMOC"/>
        <s v="SAN JUAN DE LA ROSA"/>
        <s v="EL RANCHITO"/>
        <s v="ANAHUAC"/>
        <s v="PRIV. CUITLAHUAC"/>
        <s v="CUITLAHUAC"/>
        <s v="TLALOC"/>
        <s v="SANTO DOMINGO"/>
        <s v="IGNACIO ALTAMIRANO"/>
        <s v="VENUSTIANO CARRANZA"/>
        <s v="VIZARRON A SAN JOAQUIN KM 12"/>
        <s v="PRINCIPAL"/>
        <s v="COLEGIO MILITAR"/>
        <s v="EL RODEO"/>
        <s v="AV. DEL NARANJO"/>
        <s v="CIRUELOS"/>
        <s v="MANDARINA"/>
        <s v="EL DURAZNO"/>
        <s v="HUAMUCHIL"/>
        <s v="EL PLATANO"/>
        <s v="LA HIGUERA"/>
        <s v="CARR A PEÑA BLANCA KM 20"/>
        <s v="NORIA XOTHE"/>
        <s v="LIMA"/>
        <s v="EL AGUACATE"/>
        <s v="NOGAL"/>
        <s v="NISPERO"/>
        <s v="EL MANGO"/>
        <s v="AV. DEL LIMON"/>
        <s v="LA FLORIDA"/>
        <s v="OLIVO"/>
        <s v="GARDENIAS"/>
        <s v="GIRASOL"/>
        <s v="LOS ROSALES"/>
        <s v="SIN NOMRE"/>
        <s v="JORGE FIGUEROA"/>
        <s v="JAVIER ZARAGOZA"/>
        <s v="PINAL DE AMOLES"/>
        <s v="SAN JUAN DEL RIO"/>
        <s v="ALLENDE"/>
        <s v="AV. DE LA JUVENTUD"/>
        <s v="AZUCENAS"/>
        <s v="CLAVELES"/>
        <s v="BUGAMBILIAS"/>
        <s v="GIRASOLES"/>
        <s v="SAN NICOLAS"/>
        <s v="PLAZUELA"/>
        <s v="PRIV TULIPAN"/>
        <s v="TULIPAN"/>
        <s v="ALCANFORES"/>
        <s v="LA RINCONADA"/>
        <s v="PARAJE"/>
        <s v="NICOLAS BRAVO"/>
        <s v="MORELOS"/>
        <s v="PEDREGAL DE LOS PINOS"/>
        <s v="LOS LIRIOS"/>
        <s v="CUAMIAGUA"/>
        <s v="UNION"/>
        <s v="DEPORTIVA"/>
        <s v="CENTENARIO"/>
        <s v="CONSTITUYENTES"/>
        <s v="EUCALIPTO"/>
        <s v="RANCHO EL CHAPARRAL"/>
        <s v="PRIV. EMILIANO ZAPATA"/>
        <s v="PLUTARCO ELIAS CALLES"/>
        <s v="A ZIMAPAN"/>
        <s v="EL LLANITO"/>
        <s v="MIGUEL ANGEL DE QUEVEDO"/>
        <s v="MIGUEL ALLENDE"/>
        <s v="LAS FUENTES"/>
        <s v="JOSE MA MORELOS"/>
        <s v="FEDERAL A JALPAN -RIO VERDE KM 13"/>
        <s v="APARICIONES"/>
        <s v="PLAYA MOCAMBO"/>
        <s v="SANTIAGO DE LA FRONTERA"/>
        <s v="LAS PEÑAS 3 C"/>
        <s v="CAMELINAS"/>
        <s v="SAN JUAN PABLO II"/>
        <s v="DIVISIÓN DEL NORTE"/>
        <s v="5 DE FEBRERO"/>
        <s v="DIVICION DEL NORTE"/>
        <s v="LAS SABILAS"/>
        <s v="REVOLUCION"/>
        <s v="MARCIANO MARTINEZ GUDIÑO"/>
        <s v="LAS CRUCES"/>
        <s v="SAN JUAN DEL RIO XILITLA"/>
        <s v="FRANCISCO CRUZ"/>
        <s v="ERMITA"/>
        <s v="PEDREGAL"/>
        <s v="RAMON CRUZ"/>
        <s v="LA LAGUNA"/>
        <s v="SAN FELIPE"/>
        <s v="SANTIAGO ALVARADO"/>
        <s v="CELSO DE LA CRUZ"/>
        <s v="MELITON MAQUEDA"/>
        <s v="LEOPOLDO MARTINEZ"/>
        <s v="A SOMBRERETE"/>
        <s v="ROMUALDO VAZQUEZ"/>
        <s v="SAN RAMON"/>
        <s v="LOS ANGELES"/>
        <s v="LAS ROSAS"/>
        <s v="JAZMINES"/>
        <s v="MARGARITA"/>
        <s v="VIOLETAS"/>
        <s v="EL CERRITO"/>
        <s v="CARRIZALILLO"/>
        <s v="ZACATECAS"/>
        <s v="PROL. 21 DE MARZO"/>
        <s v="CALLE PRINCIPAL"/>
        <s v="GUADALUPE VICTORIA"/>
        <s v="ACAPULCO"/>
        <s v="LA PRESITA"/>
        <s v="JOSÉ LOPEZ PORTILLO"/>
        <s v="CARR. SAN JUAN DEL RIO-XILITLA"/>
        <s v="CARR. SAN JUAN DEL RIO-XILITLA KM. 55"/>
        <s v="SAN JOSÉ"/>
        <s v="EL SUSPIRO"/>
        <s v="JOSE LINARES"/>
        <s v="SAN JOSE"/>
        <s v="GUILLERMO PRIETO"/>
        <s v="EL DESCANSO"/>
        <s v="EL ROSAL"/>
        <s v="ANDRES BALVANERA"/>
        <s v="LAUREL"/>
        <s v="CARACOL"/>
        <s v="SAN JUAN DEL RIO XILITLA KM 54"/>
        <s v="TEPOZAN"/>
        <s v="PONIENTE"/>
        <s v="CARR. A VILLA PROGRESO"/>
        <s v="AQUILES SERDAN"/>
        <s v="JOSEFA ORTIZ DE DOMINGUEZ"/>
        <s v="LUIS HITLER VELAZQUEZ"/>
        <s v="ANSELMO TREJO"/>
        <s v="HIDALGO"/>
        <s v="CAMINO A SAN MARTIN FLORIDA"/>
        <s v="REVOLUCION MEXICANA"/>
        <s v="SAN ISIDRO LABRADOR"/>
        <s v="PUERTO DEL ANGEL"/>
        <s v="PUERTO TAMPICO"/>
        <s v="NIÑO ARTILLERO"/>
        <s v="ALHELI"/>
        <s v="HELENIO"/>
        <s v="HEROES DE LA REVOLUCION"/>
        <s v="ARROYO SECO"/>
        <s v="DE LA REVOLUCION"/>
        <s v="MARIANO ABASOLO"/>
        <s v="AZAHAR"/>
        <s v="AZAFRAN"/>
        <s v="AMARANTO"/>
        <s v="JOSE MARIA MORELOS Y PAVON"/>
        <s v="CIPRES"/>
        <s v="NUBE"/>
        <s v="SAUCES"/>
        <s v="PARAISO"/>
        <s v="ARBOLITOS"/>
        <s v="PINOS"/>
        <s v="LOS ARBOLITOS"/>
        <s v="IGNACIO GOROZPE"/>
        <s v="DE LAS ROSAS"/>
        <s v="FRESNO"/>
        <s v="LA LOMA"/>
        <s v="BISONTE 24"/>
        <s v="DIAMANTE 920"/>
        <s v="LOS TRIGOS"/>
        <s v="ANDADOR 18"/>
        <s v="PASEO BUGAMBILIAS MZA 10"/>
        <s v="RIO CAZONES"/>
        <s v="CUARZO"/>
        <s v="PINO SUAREZ"/>
        <s v="JUANACATLAN"/>
        <s v="OSA MAYOR"/>
        <s v="SONORA"/>
        <s v="DE LA UNIDAD"/>
        <s v="RIO ACTOPAN"/>
        <s v="DE LAS APARICIONES"/>
        <s v="PASEO DE LA SACRISTIA"/>
        <s v="VALLE DE TOLUCA"/>
        <s v="EL TANQUE"/>
        <s v="LOS LAURELES"/>
        <s v="LOS PINOS"/>
        <s v="AMAPOLAS"/>
        <s v="AV DEL 57"/>
        <s v="OLIMPICA"/>
        <s v="MARIPOSAS"/>
        <s v="PUREPECHA"/>
        <s v="MONTES DE OCA"/>
        <s v="FRANCISCO MARQUES"/>
        <s v="FERNANDO MONTES DE OCA"/>
        <s v="CARLOS ROVIROSA"/>
        <s v="PUEBLA"/>
        <s v="GUERRERO"/>
        <s v="DIAZ MIRON"/>
        <s v="LOS OLIVOS"/>
        <s v="PASEO DE LOS FRESNOS"/>
        <s v="LOS FRESNOS"/>
        <s v="PASEO DE LOS PINOS"/>
        <s v="PASEO DE LOS PIRULES"/>
        <s v="LA PALMITA"/>
        <s v="LAURELES"/>
        <s v="RIO TIBER"/>
        <s v="PINGUICA"/>
        <s v="DEL SALTO"/>
        <s v="CONOCIDO"/>
        <s v="LA LADERA"/>
        <s v="BARRIO RANCHO VIEJO"/>
        <s v="EL TEPETATE"/>
        <s v="JUAN PABLO II"/>
        <s v="AMPLIACION 2001"/>
        <s v="JOSE ARREOLA SOTO"/>
        <s v="LA LADERO"/>
        <s v="ALAMOS BARRIO POCITOS"/>
        <s v="LAS PEÑITAS"/>
        <s v="LOS ESTRADA"/>
        <s v="BARRIO EL TEPETATE"/>
        <s v="BARRIO EL POTRERITO"/>
        <s v="PRIVADA EL POTRERITO"/>
        <s v="FRANCISCO I. MADERO"/>
        <s v="PANFILO NATERA"/>
        <s v="OPALOS"/>
        <s v="LAS ABEJAS"/>
        <s v="LAS PALOMAS"/>
        <s v="PENSAMIENTOS"/>
        <s v="HACIENDA VIBORILLAS"/>
        <s v="LOPEZ PORTILLO"/>
        <s v="ARTEAGA"/>
        <s v="HDA AJUCHITLAN"/>
        <s v="STA ROSA LA FINCA"/>
        <s v="LOS HERNANDEZ"/>
        <s v="HDA SAN VICENTE"/>
        <s v="SECCION IV"/>
        <s v="INDUSTRIA"/>
        <s v="HACIENDA AGUA AZUL"/>
        <s v="HACIENDA GALERAS"/>
        <s v="HACIENDA SAN VICENTE"/>
        <s v="PLAN DE SAN LUIS"/>
        <s v="CONSTITUCION DE 1917"/>
        <s v="TEPANECAS"/>
        <n v="31.0"/>
        <s v="MONTE SACRO"/>
        <s v="CTO MOISES SOLANA"/>
        <s v="IGNACIO BORREGO"/>
        <s v="GRACIELA CRUZ DE P"/>
        <s v="GUSTAVO GARMENDIA"/>
        <s v="BOULEVARD"/>
        <s v="JUVENTUD MEXICANA"/>
        <s v="JAZMINEZ"/>
        <s v="PLAZA DE LA NIÑEZ"/>
        <s v="ABEJAS"/>
        <s v="OPALO"/>
        <s v="CENTAURO DEL NORTE"/>
        <s v="ARCO DE LA SABIDURIA"/>
        <s v="GABRIELA MISTRAL"/>
        <s v="PRIMAVERA"/>
        <s v="CERRO DEL MORO"/>
        <s v="CERRO DEL BANQUITO"/>
        <s v="CERRO DE LA SILLA"/>
        <s v="TOPACIO"/>
        <s v="RUBI"/>
        <s v="AMATISTA"/>
        <s v="OBSIDIANA"/>
        <s v="SODOLITA"/>
        <s v="ASUNCION HERNANDEZ M"/>
        <s v="HILARIO CARRILLO"/>
        <s v="AVENIDA DE LOS ALAMOS"/>
        <s v="NUEVO ALAMOS"/>
        <s v="SAUCE"/>
        <s v="DE LOS SAUCES"/>
        <s v="1RO DE MAYO"/>
        <s v="PEÑUELAS"/>
        <s v="LOS QUIOTES"/>
        <s v="CRISTOBAL COLON"/>
        <s v="21 DE MARZO"/>
        <s v="CASA 15 B AILITOS"/>
        <s v="JOSE ORTIZ DE DOMINGUEZ"/>
        <s v="TANQUESITOS"/>
        <s v="AHILITOS"/>
        <s v="PALO ALTO"/>
        <s v="LEON"/>
        <s v="JUAN DIEGO"/>
        <s v="SAN ANTONIO DE PADUA"/>
        <s v="LAS TINAJAS"/>
        <s v="FLORIDA"/>
        <s v="ALAMO"/>
        <s v="PUEBLO NUEVO"/>
        <s v="ESPERANZA"/>
        <s v="MECANICOS"/>
        <s v="GAVIOTA"/>
        <s v="SANTA MARTHA"/>
        <s v="SANTA TERESITA"/>
        <s v="LAS PEÑAS"/>
        <s v="LOS GIRASOLES"/>
        <s v="AVE PARAÍSO"/>
        <s v="PEDRO MACCORMIC"/>
        <s v="AZALIA"/>
        <s v="DALIAS"/>
        <s v="ANDADOR GUTIERREZ NAJERA"/>
        <s v="CERRO DE MENDIOLA"/>
        <s v="CERRADA DIAMANTE"/>
        <s v="LOS PIRULES"/>
        <s v="LIRIO"/>
        <s v="LOS GRANJENOS"/>
        <s v="FRESA"/>
        <s v="NICOLAS CAMPA"/>
        <s v="DIVISION DEL NORTE"/>
        <s v="PINO"/>
        <s v="HIGO"/>
        <s v="CEDRO"/>
        <s v="MANZANO"/>
        <s v="PRIVADA BUGAMBILIAS"/>
        <s v="BUGAMNILIAS"/>
        <s v="PRIVADA ALDAMA"/>
        <s v="J MARIA MORELOS Y PAVON"/>
        <s v="JOSEFA ORTIZ DE DOMINGUEZ ESQ. INSURGENTES"/>
        <s v="EX HACIENDA EZQ.SANTA ROSA"/>
        <s v="DE LA CAPOLLA"/>
        <s v="PROLONGACION VENUSTIANO CARRANZA"/>
        <s v="DONALDO COLOSIO"/>
        <s v="COLONTOLIMAN"/>
        <s v="S. DIAZ MIRON"/>
        <s v="AGUASCALIENTES"/>
        <s v="EMILIO RABASA"/>
        <s v="SANTA MARIA"/>
        <s v="AMPL SALIDA A SANTA MARIA"/>
        <s v="VERACRUZ"/>
        <s v="DE LOS DON JUANES"/>
        <s v="A SANTA MARI"/>
        <s v="COLON A FUENTEÑO"/>
        <s v="YUCATAN"/>
        <s v="VENUSTINO CARRANZA"/>
        <s v="POZO 1"/>
        <s v="DE LAS PEÑAS"/>
        <s v="JOSE MARIA SOTELO"/>
        <s v="VERANO"/>
        <s v="LA PALMA"/>
        <s v="S/NOMBRE"/>
        <s v="CANAL DE SANTA CLARA"/>
        <s v="BARRIO SAN JOSE"/>
        <s v="VILLA HERMOSA"/>
        <s v="SAN MIGUEL"/>
        <s v="AV SAN MIGUEL"/>
        <s v="AV.SAN MIGUEL"/>
        <s v="ALAMITOS"/>
        <s v="PRIVADA LOS DIAZ"/>
        <s v="LA CONCEPCION"/>
        <s v="FIDEL ORTIZ"/>
        <s v="HERIBERTO JARA"/>
        <s v="NORADINO RUBIO ORTIZ"/>
        <s v="SAN ANTONIO"/>
        <s v="ENRIQUE BURGOS GARCIA"/>
        <s v="RAFAEL CAMACHO GUZMAN"/>
        <s v="MANUEL GONZALEZ COSIO"/>
        <s v="CONSTANTINO LLACA NIETO"/>
        <s v="AGAPITO POZO BALBAS"/>
        <s v="ROMULO DE LA TORRE"/>
        <s v="FRANCISCO RAMIREZ LUQUE"/>
        <s v="SATURNINO OSORNIO"/>
        <s v="IGNACIO LOYOLA VERA"/>
        <s v="MARIANO PALACIOS ALCOCER"/>
        <s v="EDUARDO LUQUE LOYOLA"/>
        <s v="ANTONIO CALZADA URIBE"/>
        <s v="AGAPITO POZOS"/>
        <s v="JOSE SIUROB RAMIREZ"/>
        <s v="NORTE 9268302"/>
        <s v="BELISARIO DOMINGUEZ"/>
        <s v="PALO SECO"/>
        <s v="CHOPO"/>
        <s v="ERNESTO CANTO"/>
        <s v="J. O. DE DOMINGUEZ"/>
        <s v="CENTRO"/>
        <s v="JILGUEROS"/>
        <s v="CDA DE LAS GOLONDRINAS"/>
        <s v="CHURUBUSCO"/>
        <s v="SANTA ROSA DE LIMA"/>
        <s v="ALAMOS"/>
        <s v="LADRILLO"/>
        <s v="J TRINIDAD VELAZQUEZ"/>
        <s v="LA SALA"/>
        <s v="LAS LOBERAS"/>
        <s v="ALTAMIRA"/>
        <s v="EL FRESNO"/>
        <s v="DE LOS FRESNOS"/>
        <s v="LOBERAS"/>
        <s v="LOS CERRITOS"/>
        <s v="ADOLFO RUIZ CORTINES"/>
        <s v="JOSE RAMIREZ"/>
        <s v="BUENOS AIRES"/>
        <s v="CAMINO A LOBERAS"/>
        <s v="LOS RAMIREZ"/>
        <s v="PASEO DE LAS ROSAS"/>
        <s v="SILVESTRE MONTES DORANTES"/>
        <s v="HILARION"/>
        <s v="HILARION GUERRERO"/>
        <s v="HILARIO GUERRERO"/>
        <s v="GLADIOLAS"/>
        <s v="LAS CAROLINAS"/>
        <s v="EUCALIPTOS"/>
        <s v="LAS CAMELINAS"/>
        <s v="LOS DURAZNOS"/>
        <s v="MADRID"/>
        <s v="BARRIO SAN MIGUEL"/>
        <s v="AVENIDA SAN MIGUEL"/>
        <s v="J. MARIA MORELOS Y PAVON"/>
        <s v="SANTOS MARCOS"/>
        <s v="CALLE PINOS"/>
        <s v="PIRULES"/>
        <s v="MANATIAL"/>
        <s v="SAN MARCOS"/>
        <s v="PALMAS"/>
        <s v="CHIPAHUAPAN"/>
        <s v="8 DE MAYO"/>
        <s v="REFORMA"/>
        <m/>
        <s v="NIÑOZ HEROES"/>
        <s v="CRISTAL"/>
        <s v="CRISTAL ORIENTE"/>
        <s v="BRONCE 1211"/>
        <s v="CRISTAL PONIENTE"/>
        <s v="ESMERALDA"/>
        <s v="PLAYA ESCONDIDA"/>
        <s v="SAN ISIDRO"/>
        <s v="SA ISIDRO"/>
        <s v="10 DE MAYO"/>
        <s v="15DE MAYO"/>
        <s v="SAGRADO CORAZON"/>
        <s v="VILLA ESCONDIDA"/>
        <s v="CRISTINA ROSAS MZ 6 LT 8, COL MARIA BUSTAMANTE"/>
        <s v="IGNACIO ZARAGOZA NORTE"/>
        <s v="MIGUEL HIDALGO ORIENTE"/>
        <s v="ADOLFO LOPEZ MATEOS"/>
        <s v="CORREGIDORA ORIENTE"/>
        <s v="EMILIANO ZAPATA SUR"/>
        <s v="JOSE MARIA MORELOS NORTE"/>
        <s v="AQUILES SERDAN S/N"/>
        <s v="PRIVADA EL RODEO"/>
        <s v="PITAHAYA"/>
        <s v="CONOCIDO, SAN PABLO"/>
        <s v="GARAMBULLO"/>
        <s v="CALLEJON GUADALUPE CHAVEZ"/>
        <s v="SECUNDARIA SUR"/>
        <s v="CARR TOLIMAN QRO. KM"/>
        <s v="DE LOS CERRITOS"/>
        <s v="ALVARO OBREGON S/N"/>
        <s v="LOS PEREZ"/>
        <s v="COAUHTEMOC"/>
        <s v="CARRETERA TOLIMAN, BERNAL"/>
        <s v="AV. DEL GARAMBULLO"/>
        <s v="AHAHUAC"/>
        <s v="LAS MARGARITAS"/>
        <s v="ARCOS DE BELEN"/>
        <s v="AV REFORMA"/>
        <s v="PLUTARCO ELIAS CALLES, LA VILLITA"/>
        <s v="CUAHUTEMOC"/>
        <s v="VILLA GUERRERO"/>
      </sharedItems>
    </cacheField>
    <cacheField name="NÚMERO DOMICILIO">
      <sharedItems containsBlank="1" containsMixedTypes="1" containsNumber="1" containsInteger="1">
        <m/>
        <n v="1.0"/>
        <n v="3.0"/>
        <n v="232.0"/>
        <n v="19.0"/>
        <n v="13.0"/>
        <n v="50.0"/>
        <n v="57.0"/>
        <n v="6.0"/>
        <n v="15.0"/>
        <n v="10.0"/>
        <n v="18.0"/>
        <n v="5.0"/>
        <n v="52.0"/>
        <n v="82.0"/>
        <n v="25.0"/>
        <n v="2.0"/>
        <n v="16.0"/>
        <n v="86.0"/>
        <n v="35.0"/>
        <n v="8.0"/>
        <n v="33.0"/>
        <n v="37.0"/>
        <n v="9.0"/>
        <n v="41.0"/>
        <n v="4.0"/>
        <n v="14.0"/>
        <n v="11.0"/>
        <n v="59.0"/>
        <n v="24.0"/>
        <n v="54.0"/>
        <n v="49.0"/>
        <n v="7.0"/>
        <n v="27.0"/>
        <n v="23.0"/>
        <n v="26.0"/>
        <n v="12.0"/>
        <n v="43.0"/>
        <n v="108.0"/>
        <n v="22.0"/>
        <n v="17.0"/>
        <n v="20.0"/>
        <n v="21.0"/>
        <n v="45.0"/>
        <n v="36.0"/>
        <n v="55.0"/>
        <n v="29.0"/>
        <n v="63.0"/>
        <n v="58.0"/>
        <n v="30.0"/>
        <n v="42.0"/>
        <n v="44.0"/>
        <n v="47.0"/>
        <n v="40.0"/>
        <n v="34.0"/>
        <n v="53.0"/>
        <n v="77.0"/>
        <n v="89.0"/>
        <n v="68.0"/>
        <n v="28.0"/>
        <n v="60.0"/>
        <n v="31.0"/>
        <n v="69.0"/>
        <n v="39.0"/>
        <n v="56.0"/>
        <n v="148.0"/>
        <n v="192.0"/>
        <n v="362.0"/>
        <n v="206.0"/>
        <n v="94.0"/>
        <n v="51.0"/>
        <n v="74.0"/>
        <n v="64.0"/>
        <n v="251.0"/>
        <n v="284.0"/>
        <n v="157.0"/>
        <n v="196.0"/>
        <n v="48.0"/>
        <n v="90.0"/>
        <n v="88.0"/>
        <n v="221.0"/>
        <n v="233.0"/>
        <n v="91.0"/>
        <n v="207.0"/>
        <n v="62.0"/>
        <n v="172.0"/>
        <s v="S/N"/>
        <n v="73.0"/>
        <s v="LOTE 6"/>
        <n v="102.0"/>
        <n v="346.0"/>
        <s v="117 21"/>
        <s v="M7-L7"/>
        <s v="MNZ330LT6"/>
        <n v="302.0"/>
        <n v="311.0"/>
        <n v="228.0"/>
        <s v="MZ13LT26"/>
        <n v="120.0"/>
        <s v="EXT22M141L420"/>
        <n v="130.0"/>
        <n v="1106.0"/>
        <n v="218.0"/>
        <s v="21-301"/>
        <n v="223.0"/>
        <s v="13-A"/>
        <n v="320.0"/>
        <n v="2137.0"/>
        <s v="M7L8"/>
        <s v="L4"/>
        <n v="236.0"/>
        <n v="32.0"/>
        <n v="135.0"/>
        <n v="92.0"/>
        <s v="CASA 15 B AILITOS"/>
        <n v="301.0"/>
        <n v="288.0"/>
        <n v="305.0"/>
        <n v="613.0"/>
        <n v="97.0"/>
        <n v="1624.0"/>
        <n v="116.0"/>
        <s v="2 PTE"/>
        <n v="106.0"/>
        <n v="104.0"/>
        <s v="5 A"/>
        <n v="123.0"/>
        <n v="310.0"/>
        <s v="37 A"/>
        <n v="132.0"/>
        <n v="87.0"/>
        <n v="70.0"/>
        <s v="KM 12"/>
        <n v="119.0"/>
        <n v="72.0"/>
        <s v="KM 4.3"/>
        <n v="67.0"/>
        <n v="66.0"/>
        <n v="98.0"/>
        <s v="SN"/>
        <n v="134.0"/>
        <n v="109.0"/>
        <n v="136.0"/>
        <n v="103.0"/>
        <n v="222.0"/>
        <n v="110.0"/>
        <n v="114.0"/>
        <n v="118.0"/>
        <n v="101.0"/>
        <n v="113.0"/>
        <n v="105.0"/>
        <n v="1211.0"/>
        <n v="523.0"/>
        <n v="1022.0"/>
        <n v="96.0"/>
        <n v="80.0"/>
      </sharedItems>
    </cacheField>
    <cacheField name="COLONIA" numFmtId="0">
      <sharedItems>
        <s v="AGUA SALADA"/>
        <s v="AMOLITOS"/>
        <s v="APARTADERITO"/>
        <s v="ARROYO DE ZITUNI"/>
        <s v="ZITUNI"/>
        <s v="BARRANCA DEL SORDO"/>
        <s v="BELLA VISTA DEL RIO"/>
        <s v="BOXASNI"/>
        <s v="BOYE"/>
        <s v="BOYECITO"/>
        <s v="LOS VAZQUEZ"/>
        <s v="LOS LLANITOS"/>
        <s v="LA FUENTE"/>
        <s v="EL PARAISO"/>
        <s v="CENTRO"/>
        <s v="FUENTES Y PUEBLO NUEVO"/>
        <s v="SAN DIEGO"/>
        <s v="LA MAGDALENA"/>
        <s v="EL REFUGIO"/>
        <s v="LA MESETA"/>
        <s v="LAS FUENTES"/>
        <s v="SAN GASPAR"/>
        <s v="PUERTO DEL CHIQUIHUITE"/>
        <s v="EL DEMIÑO"/>
        <s v="CERRO PRIETO"/>
        <s v="CHARCO FRIO"/>
        <s v="CHARCO FRIO (BARR. DE GUADALUPE)"/>
        <s v="CHARCO FRIO (BARR. DE SANTIAGO)"/>
        <s v="CORRAL BLANCO"/>
        <s v="EL BANCO"/>
        <s v="EL CHARCON"/>
        <s v="EL CHILAR"/>
        <s v="EL CUARTO"/>
        <s v="EL DOCTOR"/>
        <s v="EL JABALI"/>
        <s v="EL PALMAR"/>
        <s v="EL RANCHITO"/>
        <s v="SANTA BARBARA"/>
        <s v="EL RINCON"/>
        <s v="EL SARRO"/>
        <s v="EL SAUZ"/>
        <s v="EL SOCAVON"/>
        <s v="EL TEPOZAN"/>
        <s v="EL TERRERO"/>
        <s v="EL YONTHE"/>
        <s v="EPIGMENIO GONZALEZ"/>
        <s v="LA QUERETANA"/>
        <s v="HIGUERILLAS"/>
        <s v="LA CULATA"/>
        <s v="LA FLORIDA"/>
        <s v="LA GARITA"/>
        <s v="LA NOPALERA"/>
        <s v="LA PASTILLA"/>
        <s v="LA PUERTA"/>
        <s v="LA RINCONADA"/>
        <s v="LA TINAJA"/>
        <s v="LAS ROSAS"/>
        <s v="LAS VIGUITAS"/>
        <s v="LLANITOS DE PATHE"/>
        <s v="LLANITOS DE SANTA BARBARA"/>
        <s v="LOMA BONITA"/>
        <s v="LOMA DE GUADALUPE"/>
        <s v="LOS JUAREZ"/>
        <s v="LOS MAQUEDA"/>
        <s v="VILLA GUERRERO"/>
        <s v="LOS REMEDIOS"/>
        <s v="LOS RIOS"/>
        <s v="MESA DE PROVIDENCIA"/>
        <s v="MINTEHE"/>
        <s v="PATHE"/>
        <s v="PEDREGAL DE SANTO DOMINGO"/>
        <s v="PORTEZUELO"/>
        <s v="PTO. CHIQUIHUITE"/>
        <s v="PUERTO DE LA CONCEPCIÓN"/>
        <s v="PUERTO DEL SALITRE"/>
        <s v="CAVARIO PURISIMA DE ARISTA"/>
        <s v="VILLAS DE GUADALUPE"/>
        <s v="DESARROLLO SAN PABLO"/>
        <s v="VILLAS DE SANTIAGO"/>
        <s v="SATELITE"/>
        <s v="RANCHO DE GUADALUPE"/>
        <s v="RANCHO NUEVO SOMBRERETE"/>
        <s v="SAN ANTONIO DE LA CAÑADA"/>
        <s v="SAN JAVIER"/>
        <s v="SAN JUAN DE LA ROSA"/>
        <s v="PEDREGOSO"/>
        <s v="SAN MARTIN FLORIDA"/>
        <s v="SANTO DOMINGO"/>
        <s v="SANTO TOMAS"/>
        <s v="TZIBANZA"/>
        <s v="TZIQUIA"/>
        <s v="VILLA NUEVA"/>
        <s v="VIZARRON DE MONTES"/>
        <s v="YONTHE"/>
        <s v="AJUCHITLAN"/>
        <s v="LOS BENITOS"/>
        <s v="SAN MARTIN"/>
        <s v="SANTA ROSA"/>
        <s v="NUEVO ALAMOS"/>
        <s v="LAS CENIZAS"/>
        <s v="EL BLANCO"/>
        <s v="LA ES PERANZA"/>
        <s v="EL CARRIZAL"/>
        <s v="EL COYOTE"/>
        <s v="EL SAUCILLO"/>
        <s v="LA GRIEGA"/>
        <s v="LA JOYA"/>
        <s v="L A JOYA"/>
        <s v="LA PRADERA"/>
        <s v="LOMAS DE SAN PEDRITO PEÑUELAS"/>
        <s v="LOS TRIGOS"/>
        <s v="MARQUES QUERETANO"/>
        <s v="SAN ANTONIO"/>
        <s v="PUERTO DEL COYOTE"/>
        <s v="BENITO JUÁREZ"/>
        <s v="MENCHACA"/>
        <s v="SAN PEDRITO PEÑUELAS"/>
        <s v="COLON"/>
        <s v="EL FUENTEÑO"/>
        <s v="EL ZAMORANO"/>
        <s v="MASCOTA"/>
        <s v="LA LUNA"/>
        <s v="FUENTES DE SAN PABLO"/>
        <s v="UNIDAD NACIONAL"/>
        <s v="MENCHACA II"/>
        <s v="CAMPANARIO"/>
        <s v="VALLE ARAGON"/>
        <s v="EL GALLO"/>
        <s v="CERRITO COLORADO"/>
        <s v="NUEVO PROGRESO"/>
        <s v="TIERRA Y LIBERTAD"/>
        <s v="EL LINDERO"/>
        <s v="EL POTRERO"/>
        <s v="SAN CAYETANO 3A SECC"/>
        <s v="BARRIO EL TEPETATE"/>
        <s v="ZAMORANO"/>
        <s v="RANCHO MENCHACA"/>
        <s v="VENCEREMOS"/>
        <s v="ESPERANZA"/>
        <s v="GALERAS"/>
        <s v="LA PEÑUELA"/>
        <s v="LOMAS DE CASA BLANCA"/>
        <s v="DESARROLLO SANPABLO"/>
        <s v="BUROCRATA"/>
        <s v="REFORMA AGRARIA"/>
        <s v="SANTA MARIA NATIVITAS"/>
        <s v="LA CARBONERA"/>
        <s v="LA ESPERANZA"/>
        <s v="PALMAS"/>
        <s v="REVOLUCION"/>
        <s v="EL VERGEL"/>
        <s v="BARRIO BODHI"/>
        <s v="LA ZORRA"/>
        <s v="NOGALES"/>
        <s v="PEÑUELA"/>
        <s v="FUNDADORES III"/>
        <s v="PEÑA COLORADA"/>
        <s v="EJIDO PATRIA"/>
        <s v="EL ENCINO"/>
        <s v="LOS QUIOTES"/>
        <s v="COLINAS DE MENCHACA"/>
        <s v="AHILITOS"/>
        <s v="EL TEJOCOTE"/>
        <s v="RANCHO QUEMADO"/>
        <s v="PUEBLO NUEVO"/>
        <s v="SAN FRANCISQUITO"/>
        <s v="HEBERTO CASTILLO"/>
        <s v="LA UNION"/>
        <s v="PIEDRAS NEGRAS"/>
        <s v="EL TEPETATE"/>
        <s v="LA PILA"/>
        <s v="PUERTA DE EN MEDIO"/>
        <s v="PUERTA DE ENMEDIO"/>
        <s v="ALFAFAYUCAN"/>
        <s v="CANDILES"/>
        <s v="EL AHORCADO"/>
        <s v="EL LOBO"/>
        <s v="EL MEZOTE"/>
        <s v="EZEQUIEL MONTES"/>
        <s v="QUERETARO"/>
        <s v="HACIENDA GRANDE"/>
        <s v="VISTA HERMOSA"/>
        <s v="SAN FRANCISCO"/>
        <s v="SAN VICENTE EL ALTO"/>
        <s v="SANTA MARIA DEL MEXICANO"/>
        <s v="URECHO"/>
        <s v="VIBORILLAS"/>
        <s v="CARA DE PALO"/>
        <s v="SORIANO"/>
        <s v="LAS CRUCES"/>
        <s v="BARR EL PUERTECITO"/>
        <s v="EL ARROYITO"/>
        <s v="EL PUERTECITO"/>
        <s v="MESA DEL REBAÑO"/>
        <s v="EL MORAL"/>
        <s v="LAS PEÑITAS"/>
        <s v="SALITRERA"/>
        <s v="SANTA MARIA DE GUADALUPE"/>
        <s v="COLONIA ARAGON"/>
        <s v="B SAN JOSE"/>
        <s v="BARRERAS"/>
        <s v="SAN JUAN DEL RIO"/>
        <s v="BARRIO SAN JOSE VILLA PROGRESO"/>
        <s v="B SAN MIGUEL"/>
        <s v="VILLA PROGRESO"/>
        <s v="LA NUEVA UNIDAD"/>
        <s v="LOS ANGELES EZEQUIEL MONTES"/>
        <s v="CENTRO EZEQUIEL MONTES"/>
        <s v="LA LAGUNA"/>
        <s v="COLONIA PEDREGAL DE HACIENDA GRANDE"/>
        <s v="EL BONDOTAL"/>
        <s v="EL CIERVO"/>
        <s v="PALO SECO"/>
        <s v="EL SAUZ, TEQUISQUIAPAN"/>
        <s v="LA HIGUERA"/>
        <s v="LA LAJA"/>
        <s v="LA PRESA EZEQUIEL MONTES"/>
        <s v="LA PURISIMA"/>
        <s v="LA SALA"/>
        <s v="LAS LOBERAS"/>
        <s v="LOBERAS"/>
        <s v="LOS CERRITOS"/>
        <s v="LOS PEREZ"/>
        <s v="LOS RAMIREZ"/>
        <s v="LOS SANCHEZ"/>
        <s v="LOS VELAZQUEZ"/>
        <s v="HILARION GUERRERO, PALO SECO"/>
        <s v="ESPAÑA"/>
        <s v="SAN JOSE LA LAJA"/>
        <s v="BARRIO SAN MIGUEL"/>
        <s v="SANTA ROSA FINCA"/>
        <s v="SANTA ROSA DE LIMA"/>
        <s v="SANTILLAN"/>
        <s v="CALLE PINOS 1 SANTILLAN"/>
        <s v="COYOACAN CDMX"/>
        <s v="BARRIO SANTA MARIA VILLA PORGRESO"/>
        <s v="IGNACIO ALDAMA"/>
        <s v="AGUA DE PEDRO"/>
        <s v="AGUA FRIA"/>
        <s v="ALTO BONITO"/>
        <s v="BOAQUILLAS"/>
        <s v="BOQUILLAS"/>
        <s v="PEÑAMILLER"/>
        <s v="CAMARGO"/>
        <s v="LA LADERA, CAMARGO"/>
        <s v="EL PARAJE, CAMARGO"/>
        <s v="EL CHOPO"/>
        <s v="LA JOYA, CAMARGO"/>
        <s v="CERRO COLORADO"/>
        <s v="CRUZ DEL MILAGRO"/>
        <s v="CUESTA COLORADA"/>
        <s v="EL ARTE"/>
        <s v="EL CAMPAMENTO"/>
        <s v="EL CARRIZALILLO"/>
        <s v="EL COMEDERO"/>
        <s v="EL FRONTONCILLO"/>
        <s v="EL GARAMBULLAL"/>
        <s v="EL PILON"/>
        <s v="EL PORTUGUES"/>
        <s v="EL SAUCITO"/>
        <s v="EL TEQUESQUITE"/>
        <s v="EL TORBELLINO"/>
        <s v="EL ZAPOTE"/>
        <s v="ENRAMADAS"/>
        <s v="ENRRAMADAS"/>
        <s v="TEQUESQUITENGO JOJUTLA"/>
        <s v="LA COLONIA"/>
        <s v="LA ESTACION"/>
        <s v="LA TECOZAUTLA"/>
        <s v="LA VEGA"/>
        <s v="LA ZANCONA"/>
        <s v="LAS ENRAMADAS"/>
        <s v="LOMA BLANCA"/>
        <s v="LOS ALAMOS"/>
        <s v="LOS ENCINOS"/>
        <s v="MAGUEY VERDE"/>
        <s v="MESA DEL TROJE"/>
        <s v="PEÑA BLANCA"/>
        <s v="PUERTO DE SANTA MARIA"/>
        <s v="RIO BLANCO"/>
        <s v="SAN ISIDRO"/>
        <s v="SAN ISIDRO BOQUILLAS"/>
        <s v="SAN ISIDRO LA VEGA"/>
        <s v="SAN LORENZO"/>
        <s v="VILLA EMILIANO ZAPATA"/>
        <s v="VILLA EMILIANO ZAPATA (EXTORAZ)"/>
        <s v="SAN CRISTOBAL"/>
        <s v="EL DECONI"/>
        <s v="EL PLATANO"/>
        <s v="LAS TINAJAS"/>
        <s v="LLANOS DE SANTA CLARA"/>
        <s v="LLANOS SANTA CLARA"/>
        <s v="MINERAL SANTO ENTIERRO"/>
        <s v="PURTO DE LA GARITA"/>
        <s v="PUERTO DE LA GARITA"/>
        <s v="SAN FRANCISCO GATOS"/>
        <s v="LA LADERITA"/>
        <s v="SAN JOAQUIN"/>
        <s v="SAN JOSE CATITEO"/>
        <s v="SANTA MONICA LAS TINAJAS"/>
        <s v="EL DERRAMADERO"/>
        <s v="EL PALMITO"/>
        <s v="EL RINCO SAN PABLO"/>
        <s v="LA QUERETANA, EZEQUIEL MONTES"/>
        <s v="RANCHO NUEVO"/>
        <s v="SAN PABLO"/>
        <s v="EL RINCON SAN PABLO"/>
        <s v="BARRIO EL PUEBLITO"/>
        <s v="BARRIO LA VILLITA"/>
        <s v="SAN PABLO, EL GRANJENO"/>
        <s v="SAN PABLO, EL PUEBLITO"/>
        <s v="SAN PABLO, EL RINCON"/>
        <s v="SAN PABLO, LA CAMPESINA"/>
        <s v="SAN PABLO, LA VIILLITA"/>
        <s v="SAN PABLO, LA VILLITA"/>
        <s v="SAN PABLO, SAN RAMON"/>
      </sharedItems>
    </cacheField>
    <cacheField name="DELEGACIÓN" numFmtId="0">
      <sharedItems containsString="0" containsBlank="1">
        <m/>
      </sharedItems>
    </cacheField>
    <cacheField name="MUNICIPIO SOLICITANTE" numFmtId="0">
      <sharedItems>
        <s v="CADEREYTA DE MONTES"/>
        <s v="EZEQUIEL MONTES"/>
        <s v="PEDRO ESCOBEDO"/>
        <s v="ARROYO SECO"/>
        <s v="QUERÉTARO"/>
        <s v="SAN JUAN DEL RIO"/>
        <s v="COLÓN"/>
        <s v="MASCOTA"/>
        <s v="CORREGIDORA"/>
        <s v="SAN JUAN DEL RÍO"/>
        <s v="CHILCUAUTLA"/>
        <s v="EL MARQUÉS"/>
        <s v="TEQUISQUIAPAN"/>
        <s v="COYOACAN CDMX"/>
        <s v="PEÑAMILLER"/>
        <s v="TEQUESQUITENGO"/>
        <s v="SAN JOAQUÍN"/>
        <s v="TOLIMÁN"/>
      </sharedItems>
    </cacheField>
    <cacheField name="LOCALIDAD SOLICITANTE" numFmtId="0">
      <sharedItems>
        <s v="AGUA SALADA"/>
        <s v="AMOLITOS"/>
        <s v="APARTADERITO"/>
        <s v="ARROYO DE ZITUNI"/>
        <s v="ARROYO ZITUNI"/>
        <s v="BARRANCA DEL SORDO"/>
        <s v="BELLA VISTA DEL RIO"/>
        <s v="BOXASNI"/>
        <s v="BOYE"/>
        <s v="BOYECITO"/>
        <s v="CADEREYTA DE MONTES"/>
        <s v="CERRO PRIETO"/>
        <s v="CHARCO FRIO"/>
        <s v="CHARCO FRIO (BARR. DE GUADALUPE)"/>
        <s v="CHARCO FRIO (BARR. DE SANTIAGO)"/>
        <s v="CORRAL BLANCO"/>
        <s v="EL BANCO"/>
        <s v="EL CHARCON"/>
        <s v="EL CHILAR"/>
        <s v="EL CUARTO"/>
        <s v="EL DOCTOR"/>
        <s v="EL JABALI"/>
        <s v="EL PALMAR"/>
        <s v="EL RANCHITO"/>
        <s v="SANTA BARBARA"/>
        <s v="EL RINCON"/>
        <s v="EL SARRO"/>
        <s v="EL SAUZ"/>
        <s v="EL SOCAVON"/>
        <s v="EL TEPOZAN"/>
        <s v="EL TERRERO"/>
        <s v="EL YONTHE"/>
        <s v="EPIGMENIO GONZALEZ"/>
        <s v="EZEQUIEL MONTES"/>
        <s v="HIGUERILLAS"/>
        <s v="LA CULATA"/>
        <s v="LA FLORIDA"/>
        <s v="LA GARITA"/>
        <s v="LA NOPALERA"/>
        <s v="LA PASTILLA"/>
        <s v="LA PUERTA"/>
        <s v="LA RINCONADA"/>
        <s v="LA TINAJA"/>
        <s v="LAS ROSAS"/>
        <s v="LAS VIGUITAS"/>
        <s v="LLANITOS DE PATHE"/>
        <s v="LLANITOS DE SANTA BARBARA"/>
        <s v="LOMA BONITA"/>
        <s v="LOMA DE GUADALUPE"/>
        <s v="LOS JUAREZ"/>
        <s v="LOS MAQUEDA"/>
        <s v="LOS REMEDIOS"/>
        <s v="LOS RIOS"/>
        <s v="LOS VAZQUEZ"/>
        <s v="MESA DE PROVIDENCIA"/>
        <s v="MINTEHE"/>
        <s v="PATHE"/>
        <s v="PEDREGAL DE SANTO DOMINGO"/>
        <s v="PORTEZUELO"/>
        <s v="PUERTO DE CHIQUIHUITE"/>
        <s v="PUERTO DE LA CONCEPCIÓN"/>
        <s v="PUERTO DEL SALITRE"/>
        <s v="PURISIMA DE ARISTA"/>
        <s v="QUERETARO"/>
        <s v="RANCHO DE GUADALUPE"/>
        <s v="RANCHO NUEVO SOMBRERETE"/>
        <s v="SAN ANTONIO DE LA CAÑADA"/>
        <s v="SAN JAVIER"/>
        <s v="SAN JUAN DE LA ROSA"/>
        <s v="SAN JUAN DEL RIO"/>
        <s v="SAN MARTIN FLORIDA"/>
        <s v="SANTO DOMINGO"/>
        <s v="SANTO TOMAS"/>
        <s v="TZIBANZA"/>
        <s v="TZIQUIA"/>
        <s v="VILLA GUERRERO"/>
        <s v="VILLA NUEVA"/>
        <s v="VIZARRON DE MONTES"/>
        <s v="YONTHE"/>
        <s v="ZITUNI"/>
        <s v="PUERTO DEL CHIQUIHUITE"/>
        <s v="AJUCHITLAN"/>
        <s v="LOS BENITOS"/>
        <s v="SAN MARTIN"/>
        <s v="SANTA ROSA"/>
        <s v="SANTA ROSA DE LIMA"/>
        <s v="NUEVO ALAMOS"/>
        <s v="CENIZAS"/>
        <s v="EL BLANCO"/>
        <s v="LA ESPERANZA"/>
        <s v="CARRIZAL"/>
        <s v="EL CARRIZAL"/>
        <s v="EL COYOTE"/>
        <s v="EL SAUCILLO"/>
        <s v="LA GRIEGA"/>
        <s v="LA JOYA"/>
        <s v="LA PRADERA"/>
        <s v="LOMAS DE SAN PEDRITO PEÑUELAS"/>
        <s v="LOS TRIGOS"/>
        <s v="MARQUES QUERETANO"/>
        <s v="PUERTO DE SAN ANTONIO"/>
        <s v="PUERTO DEL COYOTE"/>
        <s v="COLON"/>
        <s v="EL FUENTEÑO"/>
        <s v="EL ZAMORANO"/>
        <s v="MASCOTA"/>
        <s v="VILLA CORREGIDORA"/>
        <s v="EL GALLO"/>
        <s v="EL LINDERO"/>
        <s v="LA NORIA"/>
        <s v="NUEVO PROGRESO"/>
        <s v="EL POTRERO"/>
        <s v="ZAMORANO"/>
        <s v="CORREGIDORA"/>
        <s v="ESPERANZA"/>
        <s v="GALERAS"/>
        <s v="LA PEÑUELA"/>
        <s v="SANTA MARIA NATIVITAS"/>
        <s v="LA CARBONERA"/>
        <s v="PALMAS"/>
        <s v="TEXCATEPEC"/>
        <s v="LA ZORRA"/>
        <s v="NOGALES"/>
        <s v="PEÑUELA"/>
        <s v="PEÑA COLORADA"/>
        <s v="EJIDO PATRIA"/>
        <s v="LOS QUIOTES"/>
        <s v="CERRO DEL PEÑON SNM 27-L"/>
        <s v="EL TEJOCOTE"/>
        <s v="PUEBLO NUEVO"/>
        <s v="PIEDRAS NEGRAS"/>
        <s v="EL TEPETATE"/>
        <s v="LA PILA"/>
        <s v="PUERTA DE ENMEDIO"/>
        <s v="ALFAFAYUCAN"/>
        <s v="EL AHORCADO"/>
        <s v="EL LOBO"/>
        <s v="EL MEZOTE"/>
        <s v="TEQUISQUIAPAN"/>
        <s v="VISTA HERMOSA"/>
        <s v="SAN FRANCISCO"/>
        <s v="SAN VICENTE EL ALTO"/>
        <s v="SANTA MARIA DEL MEXICANO"/>
        <s v="URECHO"/>
        <s v="VIBORILLAS"/>
        <s v="CARA DE PALO"/>
        <s v="EL MORAL"/>
        <s v="SALITRERA"/>
        <s v="SANTA MARIA DE GUADALUPE"/>
        <s v="SANTIAGO DE QUERETARO"/>
        <s v="SORIANO"/>
        <s v="B SAN JOSE"/>
        <s v="BARRERA"/>
        <s v="BARRERAS"/>
        <s v="BARRIO DE LA CONCEPCION"/>
        <s v="BARRIO LOS ANGELES"/>
        <s v="BARRIO SAN JOSE"/>
        <s v="BARRIO SAN MIGUEL"/>
        <s v="BARRIO SANTA MARIA VILLA PROGRESO"/>
        <s v="CENTRO"/>
        <s v="CILLA NUEVA"/>
        <s v="COLONIA CENTRO"/>
        <s v="COLONIA EL PEDREGAL"/>
        <s v="EL BONDOTAL"/>
        <s v="EL CARDONAL"/>
        <s v="EL CIERVO"/>
        <s v="EL ORDAZ"/>
        <s v="EL REFUGIO"/>
        <s v="HACIENDA GRANDE"/>
        <s v="LA BOLA"/>
        <s v="LA HIGUERA"/>
        <s v="LA LAGUNA"/>
        <s v="LA LAJA"/>
        <s v="LA MAGDALENA"/>
        <s v="LA PRESA"/>
        <s v="LA PURISIMA"/>
        <s v="LA SALA"/>
        <s v="LAS LOBERAS"/>
        <s v="LOBERAS"/>
        <s v="LOS CERRITOS"/>
        <s v="LOS PEREZ"/>
        <s v="LOS RAMIREZ"/>
        <s v="LOS SANCHEZ"/>
        <s v="LOS VELAZQUEZ"/>
        <s v="PALO SECO"/>
        <s v="SAN ANTONIO"/>
        <s v="SAN JOSE LA LAJA"/>
        <s v="SAN MIGUEL"/>
        <s v="SANTA ROSA FINCA"/>
        <s v="SANTA ROSA FINZA"/>
        <s v="SANTILLAN"/>
        <s v="SANTO DOMINGO COYOACAN"/>
        <s v="VILLA PROGRESO"/>
        <s v="AGUA DE PEDRO"/>
        <s v="AGUA FRIA"/>
        <s v="ALTO BONITO"/>
        <s v="BARRIO PUERTO BLANCO"/>
        <s v="BOAQUILLAS"/>
        <s v="BOQUILLAS"/>
        <s v="CAMARGO"/>
        <s v="CERRO COLORADO"/>
        <s v="CRUZ DEL MILAGRO"/>
        <s v="CUESTA COLORADA"/>
        <s v="EL ARTE"/>
        <s v="EL CAMPAMENTO"/>
        <s v="EL CARRIZALILLO"/>
        <s v="EL COMEDERO"/>
        <s v="EL ENCINO"/>
        <s v="EL FRONTONCILLO"/>
        <s v="EL GARAMBULLAL"/>
        <s v="EL PILON"/>
        <s v="EL PORTUGUES"/>
        <s v="EL SAUCITO"/>
        <s v="EL TEQUESQUITE"/>
        <s v="EL TORBELLINO"/>
        <s v="EL ZAPOTE"/>
        <s v="ENRAMADAS"/>
        <s v="ENRRAMADAS"/>
        <s v="JOJUTLA"/>
        <s v="LA COLONIA"/>
        <s v="LA ESTACION"/>
        <s v="LA TECOZAUTLA"/>
        <s v="LA VEGA"/>
        <s v="LA ZANCONA"/>
        <s v="LAS ENRAMADAS"/>
        <s v="LOMA BLANCA"/>
        <s v="LOS ALAMOS"/>
        <s v="LOS ENCINOS"/>
        <s v="MAGUEY VERDE"/>
        <s v="MESA DEL TROJE"/>
        <s v="PEÑA BLANCA"/>
        <s v="PEÑAMILLER"/>
        <s v="PUERTO DE SANTA MARIA"/>
        <s v="RIO BLANCO"/>
        <s v="SAN ISIDRO"/>
        <s v="SAN ISIDRO BOQUILLAS"/>
        <s v="SAN ISIDRO LA VEGA"/>
        <s v="SAN LORENZO"/>
        <s v="VILLA EMILIANO ZAPATA"/>
        <s v="VILLA EMILIANO ZAPATA (EXTORAZ)"/>
        <s v="EJIDO MINERAL DE SAN JOAQUIN"/>
        <s v="EL DECONI"/>
        <s v="EL PLATANO"/>
        <s v="LAS TINAJAS"/>
        <s v="LLANOS DE SANTA CLARA"/>
        <s v="LLANOS SANTA CLARA"/>
        <s v="MINERAL SANTO ENTIERRO"/>
        <s v="PUERTO DE LA GARITA"/>
        <s v="SAN CRISTOBAL"/>
        <s v="SAN FRANCISCO GATOS"/>
        <s v="SAN JOAQUIN"/>
        <s v="SAN JOSE CATITEO"/>
        <s v="SANTA MONICA LAS TINAJAS"/>
        <s v="SN FRANCISCO GATOS"/>
        <s v="EL DERRAMADERO"/>
        <s v="EL PALMITO"/>
        <s v="EL RINCO SAN PABLO"/>
        <s v="LA QUERETANA, EZEQUIEL MONTES"/>
        <s v="RANCHO NUEVO"/>
        <s v="SAN PABLO"/>
        <s v="SAN PABLO, EL GRANJENO"/>
        <s v="SAN PABLO, EL PUEBLITO"/>
        <s v="SAN PABLO, EL RINCON"/>
        <s v="SAN PABLO, LA CAMPESINA"/>
        <s v="SAN PABLO, LA VIILLITA"/>
        <s v="SAN PABLO, LA VILLITA"/>
        <s v="SAN PABLO, SAN RAMON"/>
        <s v="TERRERO"/>
      </sharedItems>
    </cacheField>
    <cacheField name="C.P." numFmtId="0">
      <sharedItems containsSemiMixedTypes="0" containsString="0" containsNumber="1" containsInteger="1">
        <n v="76523.0"/>
        <n v="76530.0"/>
        <n v="76529.0"/>
        <n v="76516.0"/>
        <n v="76544.0"/>
        <n v="76545.0"/>
        <n v="76543.0"/>
        <n v="76548.0"/>
        <n v="76500.0"/>
        <n v="76503.0"/>
        <n v="76504.0"/>
        <n v="76505.0"/>
        <n v="76506.0"/>
        <n v="76540.0"/>
        <n v="76513.0"/>
        <n v="76536.0"/>
        <n v="76538.0"/>
        <n v="76526.0"/>
        <n v="76694.0"/>
        <n v="42351.0"/>
        <n v="7650.0"/>
        <n v="76510.0"/>
        <n v="76547.0"/>
        <n v="76685.0"/>
        <n v="76723.0"/>
        <n v="76650.0"/>
        <n v="76520.0"/>
        <n v="76525.0"/>
        <n v="76527.0"/>
        <n v="76517.0"/>
        <n v="76528.0"/>
        <n v="4369.0"/>
        <n v="76515.0"/>
        <n v="76537.0"/>
        <n v="76440.0"/>
        <n v="76116.0"/>
        <n v="76125.0"/>
        <n v="76148.0"/>
        <n v="76110.0"/>
        <n v="76806.0"/>
        <n v="76743.0"/>
        <n v="76514.0"/>
        <n v="76256.0"/>
        <n v="76280.0"/>
        <n v="76281.0"/>
        <n v="76299.0"/>
        <n v="76288.0"/>
        <n v="76290.0"/>
        <n v="76277.0"/>
        <n v="76297.0"/>
        <n v="76247.0"/>
        <n v="96297.0"/>
        <n v="76296.0"/>
        <n v="76244.0"/>
        <n v="76344.0"/>
        <n v="76276.0"/>
        <n v="76478.0"/>
        <n v="76274.0"/>
        <n v="76270.0"/>
        <n v="76246.0"/>
        <n v="76275.0"/>
        <n v="76269.0"/>
        <n v="76272.0"/>
        <n v="76085.0"/>
        <n v="76140.0"/>
        <n v="76279.0"/>
        <n v="46935.0"/>
        <n v="76113.0"/>
        <n v="76127.0"/>
        <n v="76147.0"/>
        <n v="76146.0"/>
        <n v="76907.0"/>
        <n v="76286.0"/>
        <n v="76630.0"/>
        <n v="76903.0"/>
        <n v="76289.0"/>
        <n v="76295.0"/>
        <n v="76150.0"/>
        <n v="76720.0"/>
        <n v="76080.0"/>
        <n v="76070.0"/>
        <n v="76000.0"/>
        <n v="76086.0"/>
        <n v="76600.0"/>
        <n v="76580.0"/>
        <n v="76293.0"/>
        <n v="76283.0"/>
        <n v="76118.0"/>
        <n v="42752.0"/>
        <n v="76284.0"/>
        <n v="76117.0"/>
        <n v="76282.0"/>
        <n v="76748.0"/>
        <n v="76781.0"/>
        <n v="76058.0"/>
        <n v="76667.0"/>
        <n v="76260.0"/>
        <n v="76803.0"/>
        <n v="76651.0"/>
        <n v="76134.0"/>
        <n v="76121.0"/>
        <n v="76799.0"/>
        <n v="76294.0"/>
        <n v="76271.0"/>
        <n v="76670.0"/>
        <n v="76677.0"/>
        <n v="76679.0"/>
        <n v="76663.0"/>
        <n v="76671.0"/>
        <n v="76676.0"/>
        <n v="76697.0"/>
        <n v="76675.0"/>
        <n v="76796.0"/>
        <n v="76655.0"/>
        <n v="76750.0"/>
        <n v="76791.0"/>
        <n v="76674.0"/>
        <n v="76686.0"/>
        <n v="76684.0"/>
        <n v="76690.0"/>
        <n v="76691.0"/>
        <n v="76158.0"/>
        <n v="76790.0"/>
        <n v="76485.0"/>
        <n v="76490.0"/>
        <n v="76483.0"/>
        <n v="76480.0"/>
        <n v="76484.0"/>
        <n v="76433.0"/>
        <n v="76486.0"/>
        <n v="76470.0"/>
        <n v="76476.0"/>
        <n v="76474.0"/>
        <n v="76496.0"/>
        <n v="76471.0"/>
        <n v="76495.0"/>
        <n v="76450.0"/>
        <n v="76492.0"/>
        <n v="76595.0"/>
        <n v="76460.0"/>
        <n v="76494.0"/>
        <n v="62915.0"/>
        <n v="76130.0"/>
        <n v="76558.0"/>
        <n v="76554.0"/>
        <n v="76550.0"/>
        <n v="76564.0"/>
        <n v="76574.0"/>
        <n v="76553.0"/>
        <n v="76570.0"/>
        <n v="7564.0"/>
        <n v="76560.0"/>
        <n v="76575.0"/>
        <n v="76555.0"/>
        <n v="76557.0"/>
        <n v="76567.0"/>
        <n v="76616.0"/>
        <n v="76615.0"/>
        <n v="76646.0"/>
        <n v="76640.0"/>
        <n v="76631.0"/>
        <n v="76654.0"/>
        <n v="76643.0"/>
        <n v="76632.0"/>
      </sharedItems>
    </cacheField>
    <cacheField name="ACTIVIDAD ECONÓMICA" numFmtId="0">
      <sharedItems containsString="0" containsBlank="1">
        <m/>
      </sharedItems>
    </cacheField>
    <cacheField name="No. UPP" numFmtId="0">
      <sharedItems containsString="0" containsBlank="1">
        <m/>
      </sharedItems>
    </cacheField>
    <cacheField name="SUPERFICIE TOTAL (ha)" numFmtId="0">
      <sharedItems containsString="0" containsBlank="1" containsNumber="1">
        <n v="2.0"/>
        <n v="3.0"/>
        <n v="1.62"/>
        <n v="1.76"/>
        <n v="2.45"/>
        <n v="1.87"/>
        <n v="1.96"/>
        <n v="1.82"/>
        <n v="4.81"/>
        <n v="1.89"/>
        <n v="3.53"/>
        <n v="3.82"/>
        <n v="2.05"/>
        <n v="2.1"/>
        <n v="1.32"/>
        <n v="6.57"/>
        <n v="1.13"/>
        <n v="1.05"/>
        <n v="1.25"/>
        <n v="1.11"/>
        <n v="2.32"/>
        <n v="2.93"/>
        <n v="1.02"/>
        <n v="1.31"/>
        <n v="3.99"/>
        <n v="6.51"/>
        <n v="5.55"/>
        <n v="3.39"/>
        <n v="7.86"/>
        <n v="5.92"/>
        <n v="8.43"/>
        <n v="6.23"/>
        <n v="2.12"/>
        <n v="1.81"/>
        <n v="6.5"/>
        <n v="1.15"/>
        <n v="1.93"/>
        <n v="2.19"/>
        <n v="6.82"/>
        <n v="2.78"/>
        <n v="2.72"/>
        <n v="1.45"/>
        <n v="1.48"/>
        <n v="1.29"/>
        <n v="1.58"/>
        <n v="1.94"/>
        <n v="1.23"/>
        <n v="2.55"/>
        <n v="2.2"/>
        <n v="1.77"/>
        <n v="1.59"/>
        <n v="1.37"/>
        <n v="2.17"/>
        <n v="1.07"/>
        <n v="1.84"/>
        <n v="1.33"/>
        <n v="1.28"/>
        <n v="2.26"/>
        <n v="2.54"/>
        <n v="1.38"/>
        <n v="1.6"/>
        <n v="1.46"/>
        <n v="3.06"/>
        <n v="2.79"/>
        <n v="1.39"/>
        <n v="3.78"/>
        <n v="1.53"/>
        <n v="1.55"/>
        <n v="1.9"/>
        <n v="1.72"/>
        <n v="1.42"/>
        <n v="1.43"/>
        <n v="1.95"/>
        <n v="1.92"/>
        <n v="2.06"/>
        <n v="2.28"/>
        <n v="2.03"/>
        <n v="1.91"/>
        <n v="1.67"/>
        <n v="1.83"/>
        <n v="2.14"/>
        <n v="1.52"/>
        <n v="1.34"/>
        <n v="2.13"/>
        <n v="1.65"/>
        <n v="1.35"/>
        <n v="1.85"/>
        <n v="5.96"/>
        <n v="1.54"/>
        <n v="1.57"/>
        <n v="1.56"/>
        <n v="1.61"/>
        <n v="1.3"/>
        <n v="2.86"/>
        <n v="2.97"/>
        <n v="1.75"/>
        <n v="1.49"/>
        <n v="7.16"/>
        <n v="4.93"/>
        <n v="3.09"/>
        <n v="5.17"/>
        <n v="3.08"/>
        <n v="7.98"/>
        <n v="10.61"/>
        <n v="5.87"/>
        <n v="5.23"/>
        <n v="4.4"/>
        <n v="3.97"/>
        <n v="4.57"/>
        <n v="7.37"/>
        <n v="3.38"/>
        <n v="8.07"/>
        <n v="4.43"/>
        <n v="6.62"/>
        <n v="5.32"/>
        <n v="4.86"/>
        <n v="9.38"/>
        <n v="7.68"/>
        <n v="4.61"/>
        <n v="2.44"/>
        <n v="8.23"/>
        <n v="3.45"/>
        <n v="4.56"/>
        <n v="12.46"/>
        <n v="4.18"/>
        <n v="7.23"/>
        <n v="4.37"/>
        <n v="6.6"/>
        <n v="1.63"/>
        <n v="3.04"/>
        <n v="7.48"/>
        <n v="5.33"/>
        <n v="5.25"/>
        <n v="4.39"/>
        <n v="3.26"/>
        <n v="6.47"/>
        <n v="6.68"/>
        <n v="7.47"/>
        <n v="5.43"/>
        <n v="5.95"/>
        <n v="4.28"/>
        <n v="6.81"/>
        <n v="5.31"/>
        <n v="1.19"/>
        <n v="2.92"/>
        <n v="13.0"/>
        <n v="4.04"/>
        <n v="2.09"/>
        <n v="1.66"/>
        <n v="1.14"/>
        <n v="2.59"/>
        <n v="2.4"/>
        <n v="2.27"/>
        <n v="2.6"/>
        <n v="1.97"/>
        <n v="2.66"/>
        <n v="1.5"/>
        <n v="2.01"/>
        <n v="2.82"/>
        <n v="5.7"/>
        <n v="8.0"/>
        <n v="2.87"/>
        <n v="3.84"/>
        <n v="3.36"/>
        <n v="3.35"/>
        <n v="4.03"/>
        <n v="4.79"/>
        <n v="5.51"/>
        <n v="4.69"/>
        <n v="4.27"/>
        <n v="5.01"/>
        <n v="5.57"/>
        <n v="5.29"/>
        <n v="4.82"/>
        <n v="3.31"/>
        <n v="3.22"/>
        <n v="6.95"/>
        <n v="3.18"/>
        <n v="4.15"/>
        <n v="4.67"/>
        <n v="5.18"/>
        <n v="7.91"/>
        <n v="3.16"/>
        <n v="7.32"/>
        <n v="5.85"/>
        <n v="2.48"/>
        <n v="6.53"/>
        <n v="3.94"/>
        <n v="2.58"/>
        <n v="4.98"/>
        <n v="6.07"/>
        <n v="4.54"/>
        <n v="9.5"/>
        <n v="4.96"/>
        <n v="3.55"/>
        <n v="6.37"/>
        <n v="5.09"/>
        <n v="4.63"/>
        <n v="3.75"/>
        <n v="2.81"/>
        <n v="4.45"/>
        <n v="4.48"/>
        <n v="1.86"/>
        <n v="4.85"/>
        <n v="2.73"/>
        <n v="6.36"/>
        <n v="3.23"/>
        <n v="5.1"/>
        <n v="3.67"/>
        <n v="3.72"/>
        <n v="3.21"/>
        <n v="6.98"/>
        <n v="4.17"/>
        <n v="7.88"/>
        <n v="7.3"/>
        <n v="4.66"/>
        <n v="3.1"/>
        <n v="10.41"/>
        <n v="5.2"/>
        <n v="2.91"/>
        <n v="3.56"/>
        <n v="4.51"/>
        <n v="6.3"/>
        <n v="5.75"/>
        <n v="5.13"/>
        <n v="9.45"/>
        <n v="1.64"/>
        <n v="2.31"/>
        <n v="2.61"/>
        <n v="4.05"/>
        <n v="3.52"/>
        <n v="5.84"/>
        <n v="5.22"/>
        <n v="3.24"/>
        <n v="3.59"/>
        <n v="3.46"/>
        <n v="1.47"/>
        <n v="3.63"/>
        <n v="7.66"/>
        <n v="4.3"/>
        <n v="4.94"/>
        <n v="1.0"/>
        <n v="1.4"/>
        <n v="1.01"/>
        <n v="1.22"/>
        <n v="1.21"/>
        <n v="11.33"/>
        <n v="1.24"/>
        <n v="1.27"/>
        <n v="8.88"/>
        <n v="8.7"/>
        <n v="1.09"/>
        <n v="3.77"/>
        <n v="5.26"/>
        <n v="2.77"/>
        <n v="4.23"/>
        <n v="4.72"/>
        <n v="6.48"/>
        <n v="3.69"/>
        <n v="2.88"/>
        <n v="4.07"/>
        <n v="2.38"/>
        <n v="3.37"/>
        <n v="2.16"/>
        <n v="2.75"/>
        <n v="2.47"/>
        <n v="4.33"/>
        <n v="4.52"/>
        <n v="4.34"/>
        <n v="2.41"/>
        <n v="3.25"/>
        <n v="3.33"/>
        <n v="3.98"/>
        <n v="6.97"/>
        <n v="3.5"/>
        <n v="1.2"/>
        <n v="1.79"/>
        <n v="1.98"/>
        <n v="2.22"/>
        <n v="2.33"/>
        <n v="1.04"/>
        <n v="1.36"/>
        <n v="2.9"/>
        <n v="1.41"/>
        <n v="1.17"/>
        <n v="1.68"/>
        <n v="1.44"/>
        <n v="1.08"/>
        <n v="5.56"/>
        <n v="1.88"/>
        <n v="1.99"/>
        <n v="4.83"/>
        <n v="2.42"/>
        <n v="1.78"/>
        <n v="2.89"/>
        <n v="1.73"/>
        <n v="2.56"/>
        <n v="2.63"/>
        <n v="2.04"/>
        <n v="2.21"/>
        <n v="1.1"/>
        <n v="2.83"/>
        <n v="3.54"/>
        <n v="3.47"/>
        <n v="2.57"/>
        <n v="3.19"/>
        <n v="1.69"/>
        <n v="2.37"/>
        <n v="1.26"/>
        <n v="2.11"/>
        <n v="2.51"/>
        <n v="1.7"/>
        <n v="26.72"/>
        <n v="4.1"/>
        <n v="6.7"/>
        <n v="4.19"/>
        <n v="10.29"/>
        <n v="2.68"/>
        <n v="1.71"/>
        <n v="3.4"/>
        <n v="2.24"/>
        <n v="7.89"/>
        <n v="6.22"/>
        <n v="5.44"/>
        <n v="5.39"/>
        <n v="2.8"/>
        <n v="4.62"/>
        <n v="7.33"/>
        <n v="5.12"/>
        <n v="2.99"/>
        <n v="5.0"/>
        <n v="4.32"/>
        <n v="4.09"/>
        <n v="3.34"/>
        <n v="8.54"/>
        <n v="6.8"/>
        <n v="6.06"/>
        <n v="2.46"/>
        <n v="3.14"/>
        <n v="20.0"/>
        <n v="3.17"/>
        <n v="4.5"/>
        <n v="5.74"/>
        <n v="4.7"/>
        <n v="3.79"/>
        <n v="7.21"/>
        <n v="1.18"/>
        <n v="8.15"/>
        <n v="2.74"/>
        <n v="6.08"/>
        <n v="2.18"/>
        <n v="7.82"/>
        <n v="1.16"/>
        <n v="3.44"/>
        <n v="4.2"/>
        <n v="2.36"/>
        <n v="5.24"/>
        <n v="2.67"/>
        <n v="1.51"/>
        <n v="3.81"/>
        <n v="2.43"/>
        <n v="2.3"/>
        <n v="2.07"/>
        <n v="3.48"/>
        <n v="3.57"/>
        <n v="2.65"/>
        <n v="5.35"/>
        <n v="4.59"/>
        <n v="5.41"/>
        <n v="5.54"/>
        <n v="5.5"/>
        <n v="4.0"/>
        <n v="4.13"/>
        <n v="5.93"/>
        <n v="6.25"/>
        <n v="6.76"/>
        <n v="3.83"/>
        <n v="5.27"/>
        <n v="4.42"/>
        <n v="3.3"/>
        <n v="5.79"/>
        <n v="3.87"/>
        <n v="7.93"/>
        <n v="10.66"/>
        <n v="4.44"/>
        <n v="4.06"/>
        <n v="0.25"/>
        <n v="11.42"/>
        <n v="6.85"/>
        <n v="7.15"/>
        <n v="7.65"/>
        <n v="3.12"/>
        <n v="7.5"/>
        <n v="2.02"/>
        <n v="7.34"/>
        <n v="3.88"/>
        <n v="0.5"/>
        <n v="0.7"/>
        <n v="2.29"/>
        <n v="3.05"/>
        <n v="4.97"/>
        <n v="8.9"/>
        <n v="3.9"/>
        <n v="4.01"/>
        <n v="1.8"/>
        <n v="4.36"/>
        <n v="3.58"/>
        <n v="5.04"/>
        <n v="2.34"/>
        <n v="3.03"/>
        <n v="4.26"/>
        <n v="7.6"/>
        <n v="7.81"/>
        <n v="6.03"/>
        <n v="5.19"/>
        <n v="11.1"/>
        <n v="11.19"/>
        <n v="8.95"/>
        <n v="9.53"/>
        <n v="3.65"/>
        <n v="9.78"/>
        <n v="11.18"/>
        <n v="9.27"/>
        <n v="1.12"/>
        <n v="6.56"/>
        <n v="6.24"/>
        <n v="7.1"/>
        <n v="6.46"/>
        <n v="5.52"/>
        <n v="1.03"/>
        <n v="2.64"/>
        <n v="2.15"/>
        <n v="3.49"/>
        <n v="1.06"/>
        <n v="8.78"/>
        <n v="7.43"/>
        <n v="3.73"/>
        <n v="3.11"/>
        <n v="2.08"/>
        <n v="2.5"/>
        <n v="5.36"/>
        <n v="4.25"/>
        <n v="4.41"/>
        <n v="3.86"/>
        <n v="1.74"/>
        <n v="5.61"/>
        <n v="3.27"/>
        <n v="6.45"/>
        <n v="3.95"/>
        <n v="5.8"/>
        <n v="7.2"/>
        <n v="4.47"/>
        <n v="10.59"/>
        <n v="4.16"/>
        <n v="7.12"/>
        <n v="5.05"/>
        <n v="5.76"/>
        <n v="4.9"/>
        <n v="5.28"/>
        <n v="8.26"/>
        <n v="6.9"/>
        <n v="4.95"/>
        <n v="6.66"/>
        <n v="5.82"/>
        <n v="5.58"/>
        <n v="2.35"/>
        <n v="3.64"/>
        <n v="3.07"/>
        <n v="2.98"/>
        <n v="2.62"/>
        <n v="5.62"/>
        <n v="3.7"/>
        <n v="7.31"/>
        <n v="3.15"/>
        <n v="6.58"/>
        <n v="4.14"/>
        <n v="3.61"/>
        <n v="3.8"/>
        <n v="2.76"/>
        <n v="4.92"/>
        <n v="4.73"/>
        <n v="3.13"/>
        <n v="9.4"/>
        <n v="5.16"/>
        <n v="6.21"/>
        <n v="2.53"/>
        <n v="5.78"/>
        <n v="4.46"/>
        <n v="4.29"/>
        <n v="6.71"/>
        <n v="5.42"/>
        <n v="3.93"/>
        <n v="6.31"/>
        <n v="6.49"/>
        <n v="7.28"/>
        <n v="6.69"/>
        <n v="7.84"/>
        <n v="5.07"/>
        <n v="6.39"/>
        <n v="6.38"/>
        <n v="6.79"/>
        <n v="5.45"/>
        <n v="6.01"/>
        <n v="6.12"/>
        <n v="6.84"/>
        <n v="6.63"/>
        <n v="6.17"/>
        <n v="3.43"/>
        <n v="68.0"/>
        <n v="2.96"/>
        <n v="4.53"/>
        <n v="6.87"/>
        <n v="12.65"/>
        <n v="2.23"/>
        <n v="5.88"/>
        <n v="8.18"/>
        <n v="5.9"/>
        <n v="5.59"/>
        <n v="4.78"/>
        <n v="6.0"/>
        <n v="9.0"/>
        <n v="4.31"/>
        <n v="4.87"/>
        <n v="3.96"/>
        <n v="3.62"/>
        <n v="4.12"/>
        <n v="3.42"/>
        <n v="4.65"/>
        <n v="4.89"/>
        <n v="7.76"/>
        <n v="10.42"/>
        <n v="10.38"/>
        <n v="8.04"/>
        <n v="10.02"/>
        <n v="9.1"/>
        <n v="7.09"/>
        <n v="7.61"/>
        <n v="7.83"/>
        <n v="13.67"/>
        <n v="4.55"/>
        <n v="6.64"/>
        <n v="6.93"/>
        <n v="8.39"/>
        <n v="5.64"/>
        <n v="8.01"/>
        <n v="4.8"/>
        <n v="7.24"/>
        <n v="6.15"/>
        <n v="8.37"/>
        <n v="6.33"/>
        <n v="8.6"/>
        <n v="5.69"/>
        <n v="6.19"/>
        <n v="4.68"/>
        <n v="9.89"/>
        <n v="6.96"/>
        <n v="7.42"/>
        <n v="5.66"/>
        <n v="6.92"/>
        <n v="3.74"/>
        <n v="7.17"/>
        <n v="8.2"/>
        <n v="7.67"/>
        <n v="8.66"/>
        <n v="7.38"/>
        <n v="5.46"/>
        <n v="4.22"/>
        <n v="5.03"/>
        <n v="6.14"/>
        <n v="6.61"/>
        <n v="7.45"/>
        <n v="5.34"/>
        <n v="8.48"/>
        <n v="9.95"/>
        <n v="7.8"/>
        <n v="5.83"/>
        <n v="8.97"/>
        <n v="9.25"/>
        <n v="9.51"/>
        <n v="8.91"/>
        <n v="7.01"/>
        <n v="0.8"/>
        <n v="6.34"/>
        <n v="2.95"/>
        <n v="11.74"/>
        <n v="8.27"/>
        <n v="7.9"/>
        <n v="3.91"/>
        <n v="9.79"/>
        <n v="8.34"/>
        <n v="7.74"/>
        <n v="9.96"/>
        <n v="9.6"/>
        <n v="7.18"/>
        <n v="4.08"/>
        <n v="9.07"/>
        <n v="3.76"/>
        <n v="9.62"/>
        <n v="4.35"/>
        <n v="2.49"/>
        <n v="6.29"/>
        <n v="14.68"/>
        <n v="0.48"/>
        <n v="0.86"/>
        <n v="0.69"/>
        <n v="0.85"/>
        <n v="3.41"/>
        <n v="8.83"/>
        <n v="3.02"/>
        <n v="2.25"/>
        <n v="3.89"/>
        <n v="6.67"/>
        <n v="4.38"/>
        <n v="5.72"/>
        <n v="11.2"/>
        <n v="10.08"/>
        <n v="8.52"/>
        <n v="9.08"/>
        <n v="5.49"/>
        <n v="3.01"/>
        <n v="4.64"/>
        <n v="10.09"/>
        <n v="3.51"/>
        <n v="3.85"/>
        <n v="7.55"/>
        <n v="8.61"/>
        <n v="10.56"/>
        <n v="10.06"/>
        <n v="7.56"/>
        <n v="6.28"/>
        <n v="6.41"/>
        <n v="9.76"/>
        <n v="12.7"/>
        <n v="5.99"/>
        <n v="6.18"/>
        <n v="9.86"/>
        <n v="12.24"/>
        <n v="6.26"/>
        <n v="12.22"/>
        <n v="7.22"/>
        <n v="5.47"/>
        <n v="9.23"/>
        <n v="8.17"/>
        <n v="10.24"/>
        <n v="0.96"/>
        <n v="4.6"/>
        <n v="9.43"/>
        <n v="3.66"/>
        <n v="4.99"/>
        <n v="3.29"/>
        <n v="12.0"/>
        <n v="7.27"/>
        <n v="9.15"/>
        <n v="5.37"/>
        <n v="3.92"/>
        <n v="2.39"/>
        <n v="6.99"/>
        <n v="5.63"/>
        <n v="2.69"/>
        <n v="9.16"/>
        <n v="5.02"/>
        <n v="7.39"/>
        <n v="3.2"/>
        <n v="2.7"/>
        <n v="4.58"/>
        <n v="4.21"/>
        <n v="0.88"/>
        <n v="0.6"/>
        <n v="0.83"/>
        <n v="7.03"/>
        <n v="6.75"/>
        <n v="8.19"/>
        <n v="0.81"/>
        <n v="6.44"/>
        <n v="9.75"/>
        <n v="7.79"/>
        <n v="7.59"/>
        <n v="7.26"/>
        <n v="6.88"/>
        <n v="6.91"/>
        <n v="8.89"/>
        <n v="8.12"/>
        <n v="6.74"/>
        <n v="8.24"/>
        <n v="9.98"/>
        <n v="6.77"/>
        <n v="12.77"/>
        <n v="9.9"/>
        <n v="6.1"/>
        <n v="8.28"/>
        <n v="7.14"/>
        <n v="9.01"/>
        <n v="8.09"/>
        <n v="9.04"/>
        <n v="4.11"/>
        <n v="5.68"/>
        <n v="0.93"/>
        <n v="6.13"/>
        <n v="9.03"/>
        <n v="8.8"/>
        <n v="9.99"/>
        <n v="10.05"/>
        <n v="9.13"/>
        <n v="13.35"/>
        <n v="5.94"/>
        <n v="7.4"/>
        <n v="11.55"/>
        <n v="7.94"/>
        <n v="7.95"/>
        <n v="6.73"/>
        <n v="9.29"/>
        <n v="6.02"/>
        <n v="15.48"/>
        <n v="12.53"/>
        <n v="7.0"/>
        <n v="6.59"/>
        <n v="10.0"/>
        <n v="9.8"/>
        <n v="8.68"/>
        <n v="8.96"/>
        <n v="11.44"/>
        <n v="5.14"/>
        <n v="3.32"/>
        <n v="6.09"/>
        <n v="6.4"/>
        <n v="6.54"/>
        <n v="6.04"/>
        <n v="4.76"/>
        <n v="5.89"/>
        <n v="4.88"/>
        <n v="8.56"/>
        <n v="5.77"/>
        <n v="5.38"/>
        <n v="7.25"/>
        <n v="4.91"/>
        <n v="7.75"/>
        <n v="8.41"/>
        <n v="5.06"/>
        <n v="4.02"/>
        <n v="7.69"/>
        <n v="5.71"/>
        <n v="6.42"/>
        <n v="2.84"/>
        <n v="7.7"/>
        <n v="7.52"/>
        <n v="4.71"/>
        <n v="2.85"/>
        <n v="4.84"/>
        <n v="10.3"/>
        <n v="4.77"/>
        <n v="6.27"/>
        <n v="2.94"/>
        <n v="0.99"/>
        <n v="0.9"/>
        <n v="0.84"/>
        <n v="0.65"/>
        <n v="0.29"/>
        <n v="9.26"/>
        <n v="3.68"/>
        <n v="4.74"/>
        <n v="7.35"/>
        <n v="11.35"/>
        <n v="6.11"/>
        <n v="5.3"/>
        <n v="8.46"/>
        <n v="5.15"/>
        <n v="5.08"/>
        <n v="5.4"/>
        <n v="7.46"/>
        <n v="9.05"/>
        <n v="5.6"/>
        <n v="7.11"/>
        <n v="5.81"/>
        <n v="6.35"/>
        <n v="4.49"/>
        <n v="8.86"/>
        <n v="7.54"/>
        <n v="5.97"/>
        <n v="10.34"/>
        <n v="7.19"/>
        <n v="6.83"/>
        <n v="9.41"/>
        <n v="8.08"/>
        <n v="8.57"/>
        <n v="7.78"/>
        <n v="8.06"/>
        <n v="3.28"/>
        <n v="15.3"/>
        <n v="5.11"/>
        <n v="8.35"/>
        <n v="11.63"/>
        <n v="8.72"/>
        <n v="8.05"/>
        <n v="8.82"/>
        <n v="8.92"/>
        <n v="12.98"/>
        <n v="13.08"/>
        <n v="12.38"/>
        <n v="11.43"/>
        <n v="10.17"/>
        <n v="7.05"/>
        <n v="6.16"/>
        <n v="8.62"/>
        <n v="8.3"/>
        <n v="8.44"/>
        <n v="9.21"/>
        <n v="6.78"/>
        <n v="8.58"/>
        <n v="7.87"/>
        <n v="9.34"/>
        <n v="10.69"/>
        <n v="10.57"/>
        <n v="4.75"/>
        <n v="9.97"/>
        <n v="9.47"/>
        <n v="9.61"/>
        <n v="9.88"/>
        <n v="7.72"/>
        <n v="14.32"/>
        <n v="7.53"/>
        <n v="17.25"/>
        <n v="6.55"/>
        <n v="8.71"/>
        <n v="9.58"/>
        <n v="8.65"/>
        <n v="11.8"/>
        <n v="8.03"/>
        <n v="6.65"/>
        <n v="7.63"/>
        <n v="14.82"/>
        <n v="7.44"/>
        <n v="7.02"/>
        <n v="9.32"/>
        <n v="9.63"/>
        <n v="5.48"/>
        <n v="8.87"/>
        <n v="8.32"/>
        <n v="9.77"/>
        <n v="12.36"/>
        <n v="9.81"/>
        <n v="10.6"/>
        <n v="13.57"/>
        <n v="9.31"/>
        <n v="9.44"/>
        <n v="22.0"/>
        <n v="7.71"/>
        <n v="0.75"/>
        <n v="0.44"/>
        <n v="0.42"/>
        <n v="0.62"/>
        <n v="0.82"/>
        <n v="0.39"/>
        <n v="0.56"/>
        <n v="0.79"/>
        <n v="0.33"/>
        <n v="0.41"/>
        <n v="0.27"/>
        <n v="0.45"/>
        <n v="0.58"/>
        <n v="0.95"/>
        <n v="0.61"/>
        <n v="0.51"/>
        <n v="0.31"/>
        <n v="0.68"/>
        <n v="0.66"/>
        <n v="0.54"/>
        <n v="0.3"/>
        <n v="0.77"/>
        <n v="0.26"/>
        <n v="0.94"/>
        <n v="0.91"/>
        <n v="0.46"/>
        <n v="0.4"/>
        <n v="0.49"/>
        <n v="0.89"/>
        <n v="0.32"/>
        <n v="0.72"/>
        <n v="0.38"/>
        <n v="0.35"/>
        <n v="0.36"/>
        <n v="0.67"/>
        <n v="0.34"/>
        <n v="0.63"/>
        <n v="0.43"/>
        <n v="0.55"/>
        <n v="0.53"/>
        <n v="0.74"/>
        <n v="0.78"/>
        <n v="0.59"/>
        <n v="0.37"/>
        <n v="0.92"/>
        <n v="0.28"/>
        <n v="0.71"/>
        <n v="0.97"/>
        <n v="11.49"/>
        <n v="0.47"/>
        <n v="9.85"/>
        <n v="0.98"/>
        <n v="0.52"/>
        <n v="0.76"/>
        <n v="6.43"/>
        <n v="6.86"/>
        <n v="8.14"/>
        <n v="10.4"/>
        <n v="7.85"/>
        <n v="11.86"/>
        <n v="9.72"/>
        <n v="5.21"/>
        <n v="5.98"/>
        <n v="2.71"/>
        <n v="6.05"/>
        <m/>
        <n v="9.49"/>
      </sharedItems>
    </cacheField>
    <cacheField name="CULTIVOS" numFmtId="0">
      <sharedItems>
        <s v="MAIZ"/>
      </sharedItems>
    </cacheField>
    <cacheField name="TIPO GANADO" numFmtId="0">
      <sharedItems containsString="0" containsBlank="1">
        <m/>
      </sharedItems>
    </cacheField>
    <cacheField name="No. DE CABEZAS" numFmtId="0">
      <sharedItems containsString="0" containsBlank="1">
        <m/>
      </sharedItems>
    </cacheField>
    <cacheField name="SUPERFICIE AGOSTADEROS" numFmtId="0">
      <sharedItems containsString="0" containsBlank="1">
        <m/>
      </sharedItems>
    </cacheField>
    <cacheField name="ESPECIES (ACUÍCOLA Y PESCA)" numFmtId="0">
      <sharedItems containsString="0" containsBlank="1">
        <m/>
      </sharedItems>
    </cacheField>
    <cacheField name="No. DE BENEFICIARIOS" numFmtId="0">
      <sharedItems containsSemiMixedTypes="0" containsString="0" containsNumber="1" containsInteger="1">
        <n v="1.0"/>
      </sharedItems>
    </cacheField>
    <cacheField name="BENEF. MUJERES" numFmtId="0">
      <sharedItems containsString="0" containsBlank="1" containsNumber="1" containsInteger="1">
        <m/>
        <n v="1.0"/>
      </sharedItems>
    </cacheField>
    <cacheField name="BENEF. HOMBRES" numFmtId="0">
      <sharedItems containsString="0" containsBlank="1" containsNumber="1" containsInteger="1">
        <n v="1.0"/>
        <m/>
      </sharedItems>
    </cacheField>
    <cacheField name="MUJERES LENGUA INDÍGENA" numFmtId="0">
      <sharedItems containsString="0" containsBlank="1">
        <m/>
      </sharedItems>
    </cacheField>
    <cacheField name="HOMBRES LENGUA INDÍGENA" numFmtId="0">
      <sharedItems containsString="0" containsBlank="1">
        <m/>
      </sharedItems>
    </cacheField>
    <cacheField name="MUJERES CON DISCAPACIDAD" numFmtId="0">
      <sharedItems containsString="0" containsBlank="1">
        <m/>
      </sharedItems>
    </cacheField>
    <cacheField name="HOMBRES CON DISCAPACIDAD" numFmtId="0">
      <sharedItems containsString="0" containsBlank="1">
        <m/>
      </sharedItems>
    </cacheField>
    <cacheField name="MUJERES TERCERA EDAD">
      <sharedItems containsMixedTypes="1" containsNumber="1" containsInteger="1">
        <s v=""/>
        <n v="1.0"/>
        <e v="#VALUE!"/>
      </sharedItems>
    </cacheField>
    <cacheField name="HOMBRES TERCERA EDAD">
      <sharedItems containsMixedTypes="1" containsNumber="1" containsInteger="1">
        <s v=""/>
        <n v="1.0"/>
      </sharedItems>
    </cacheField>
    <cacheField name="MUJERES 18-29 AÑOS">
      <sharedItems containsMixedTypes="1" containsNumber="1" containsInteger="1">
        <s v=""/>
        <e v="#VALUE!"/>
        <n v="1.0"/>
      </sharedItems>
    </cacheField>
    <cacheField name="HOMBRES 18-29 AÑOS">
      <sharedItems containsMixedTypes="1" containsNumber="1" containsInteger="1">
        <s v=""/>
        <n v="1.0"/>
      </sharedItems>
    </cacheField>
    <cacheField name="MUNICIPIO PROYECTO" numFmtId="0">
      <sharedItems>
        <s v="CADEREYTA DE MONTES"/>
        <s v="COLÓN"/>
        <s v="EZEQUIEL MONTES"/>
        <s v="PEÑAMILLER"/>
        <s v="SAN JOAQUÍN"/>
        <s v="TOLIMÁN"/>
      </sharedItems>
    </cacheField>
    <cacheField name="LOCALIDAD PROYECTO" numFmtId="0">
      <sharedItems>
        <s v="EL BANCO"/>
        <s v="AMOLITOS"/>
        <s v="EL DOCTOR"/>
        <s v="SANTA BARBARA"/>
        <s v="ZITUNI"/>
        <s v="CERRO PRIETO"/>
        <s v="LAS FUENTES Y PUEBLO NUEVO"/>
        <s v="BOXASNI"/>
        <s v="BOYE"/>
        <s v="VILLA GUERRERO-BOÑU"/>
        <s v="PATHE Y EL CHILAR"/>
        <s v="SAN JAVIER LAS TUZAS"/>
        <s v="SANTA MARIA DEL PALMAR"/>
        <s v="CADEREYTA DE MONTES"/>
        <s v="MINTEHE"/>
        <s v="CHARCO FRIO"/>
        <s v="SAN JUAN DE LA ROSA"/>
        <s v="PORTEZUELO"/>
        <s v="EL CHILAR"/>
        <s v="EL JABALI"/>
        <s v="EL PALMAR"/>
        <s v="EL RANCHITO"/>
        <s v="EL LLANO"/>
        <s v="EL TEPOZAN"/>
        <s v="EL TERRERO"/>
        <s v="LOMA DE GUADALUPE"/>
        <s v="HIGUERILLAS"/>
        <s v="LA TINAJA"/>
        <s v="LA NOPALERA"/>
        <s v="LAS VIGUITAS"/>
        <s v="TZIQUIA"/>
        <s v="LOS JUAREZ"/>
        <s v="SAN JAVIER"/>
        <s v="EL RINCON"/>
        <s v="MACONI"/>
        <s v="TZIBANZA"/>
        <s v="VIZARRON"/>
        <s v="AJUCHITLAN"/>
        <s v="ALAMOS"/>
        <s v="EL BLANCO"/>
        <s v="EL CARRIZAL"/>
        <s v="EL COYOTE"/>
        <s v="EL FUENTEÑO"/>
        <s v="EL GALLO"/>
        <s v="EL LINDERO"/>
        <s v="EL POTRERO"/>
        <s v="EL ZAMORANO"/>
        <s v="GALERAS"/>
        <s v="LA CARBONERA"/>
        <s v="LA ESPERANZA"/>
        <s v="LA PEÑUELA"/>
        <s v="LA ZORRA"/>
        <s v="NUEVO ALAMOS"/>
        <s v="LOS BENITOS"/>
        <s v="LOS QUIOTES"/>
        <s v="LOS TRIGOS"/>
        <s v="NORIA DE CUBOS"/>
        <s v="PALO SECO"/>
        <s v="EJIDO PATRIA"/>
        <s v="PATRIA"/>
        <s v="PEÑA BLANCA"/>
        <s v="PEÑA COLORADA"/>
        <s v="PEÑA COLORADA A"/>
        <s v="PEÑA COLORADA B"/>
        <s v="PIEDRAS NEGRAS"/>
        <s v="PUERTA DE EN MEDIO"/>
        <s v="PUERTA DEL MEZOTE"/>
        <s v="SAN MARTIN"/>
        <s v="SAN VICENTE EL ALTO"/>
        <s v="SANTA MARIA D EGUADALUPE"/>
        <s v="SANTA ROSA"/>
        <s v="SORIANO Y LOS QUIOTES"/>
        <s v="URECHO"/>
        <s v="VIBORILLAS"/>
        <s v="COLON"/>
        <s v="VILLA COLON"/>
        <s v="VILLA PROGRESO"/>
        <s v="EZEQUIEL MONTES"/>
        <s v="LA HIGUERA"/>
        <s v="EL BONDOTAL"/>
        <s v="EL CIERVO"/>
        <s v="LOBERAS"/>
        <s v="LOS PEREZ"/>
        <s v="AGUA DE PEDRO"/>
        <s v="AGUA FRIA"/>
        <s v="EL PORTUGUES"/>
        <s v="SAN ISIDRO BOQUILLAS"/>
        <s v="SAN ISIDRO"/>
        <s v="CAMARGO"/>
        <s v="CRUZ DEL MILAGRO"/>
        <s v="MAGUEY VERDE"/>
        <s v="EL TEQUESQUITE"/>
        <s v="VILLA EMILIANO ZAPATA EXTORAZ"/>
        <s v="EL PILON"/>
        <s v="ENRAMADAS"/>
        <s v="RIO BLANCO"/>
        <s v="SAN LORENZO"/>
        <s v="ENRRAMADAS"/>
        <s v="VILLA EMILIANO ZAPATA (EXTORAZ)"/>
        <s v="VILLA EMILIANO ZAPATA"/>
        <s v="LOS ENCINOS"/>
        <s v="MESA DEL TROJE"/>
        <s v="SAN CRISTOBAL"/>
        <s v="EL DECONI"/>
        <s v="EL PLATANO"/>
        <s v="LAS TINAJAS"/>
        <s v="LLANOS DE SANTA CLARA"/>
        <s v="PUERTO DE LA GARITA"/>
        <s v="MINERAL DE SAN JOAQUIN"/>
        <s v="SAN FRANCISCO GATOS"/>
        <s v="SAN FRANCISCO"/>
        <s v="SAN JOAQUIN"/>
        <s v="SAN JOSE CATITEO"/>
        <s v="SANTA MONICA LAS TINAJAS"/>
        <s v="EL DERRAMADERO"/>
        <s v="EL TERRERO Y ZAPOTE"/>
        <s v="SAN PABLO"/>
        <s v="EL PATOL"/>
        <s v="RANCHO NUEVO"/>
      </sharedItems>
    </cacheField>
    <cacheField name="EJIDO PROYECTO" numFmtId="0">
      <sharedItems>
        <s v="EL BANCO"/>
        <s v="AMOLITOS"/>
        <s v="EL DOCTOR"/>
        <s v="SANTA BARBARA"/>
        <s v="ZITUNI"/>
        <s v="CERRO PRIETO"/>
        <s v="LAS FUENTES Y PUEBLO NUEVO"/>
        <s v="BOXASNI"/>
        <s v="BOYE"/>
        <s v="VILLA GUERRERO-BOÑU"/>
        <s v="PATHE Y EL CHILAR"/>
        <s v="SAN JAVIER LAS TUZAS"/>
        <s v="SANTA MARIA DEL PALMAR"/>
        <s v="EL LLANO"/>
        <s v="MINTEHE"/>
        <s v="CHARCO FRIO"/>
        <s v="SAN JUAN DE LA ROSA"/>
        <s v="PORTEZUELO"/>
        <s v="EL CHILAR"/>
        <s v="EL JABALI"/>
        <s v="EL PALMAR"/>
        <s v="TZIQUIA"/>
        <s v="EL RANCHITO"/>
        <s v="EL TEPOZAN"/>
        <s v="LOMA DE GUADALUPE"/>
        <s v="HIGUERILLAS"/>
        <s v="LA TINAJA"/>
        <s v="LA NOPALERA"/>
        <s v="LOS JUAREZ"/>
        <s v="EL RINCON"/>
        <s v="MACONI"/>
        <s v="VIZARRON"/>
        <s v="AJUCHITLAN Y EL ROSARIO"/>
        <s v="ALAMOS"/>
        <s v="EL BLANCO"/>
        <s v="EL CARRIZAL"/>
        <s v="EL COYOTE"/>
        <s v="EL FUENTEÑO"/>
        <s v="EL GALLO"/>
        <s v="EL LINDERO"/>
        <s v="EL POTRERO"/>
        <s v="EL ZAMORANO"/>
        <s v="GALERAS"/>
        <s v="LA CARBONERA"/>
        <s v="LA ESPERANZA"/>
        <s v="LA PEÑUELA"/>
        <s v="LA ZORRA"/>
        <s v="LOS ALAMOS"/>
        <s v="LOS BENITOS"/>
        <s v="LOS QUIOTES"/>
        <s v="LOS TRIGOS"/>
        <s v="NORIA DE CUBOS"/>
        <s v="PALO SECO"/>
        <s v="PATRIA"/>
        <s v="PEÑA BLANCA"/>
        <s v="PEÑA COLORADA A"/>
        <s v="PEÑA COLORADA B"/>
        <s v="PIEDRAS NEGRAS"/>
        <s v="PUERTA DE EN MEDIO"/>
        <s v="PUERTA DEL MEZOTE"/>
        <s v="SAN MARTIN"/>
        <s v="SAN VICENTE EL ALTO"/>
        <s v="SANTA MARIA DE GUADALUPE"/>
        <s v="SANTA ROSA"/>
        <s v="SORIANO Y LOS QUIOTES"/>
        <s v="URECHO"/>
        <s v="VIBORILLAS"/>
        <s v="VILLA COLON"/>
        <s v="TETILLAS"/>
        <s v="EZEQUIEL MONTES"/>
        <s v="LAS HIGUERAS"/>
        <s v="LOS CHARCOS"/>
        <s v="EL CIERVO"/>
        <s v="LOBERAS"/>
        <s v="LOS PEREZ"/>
        <s v="AGUA DE PEDRO"/>
        <s v="AGUA FRIA"/>
        <s v="EL PORTUGUES Y ANEXOS"/>
        <s v="EL PORTUGUEZ Y ANEXOS"/>
        <s v="SAN ISIDRO BOQUILLAS"/>
        <s v="BOQUILLAS"/>
        <s v="CAMARGO"/>
        <s v="CRUZ DEL MILAGRO"/>
        <s v="MAGUEY VERDE"/>
        <s v="EL TEQUESQUITE"/>
        <s v="VILLA EMILIANO ZAPATA EXTORAZ"/>
        <s v="EL PILON"/>
        <s v="ENRAMADAS"/>
        <s v="RIO BLANCO"/>
        <s v="SAN LORENZO"/>
        <s v="ENRRAMADAS"/>
        <s v="VILLA EMILIANO ZAPATA (EXTORAZ)"/>
        <s v="EMILIANO ZAPATA- EXTORAZ"/>
        <s v="ENCINOS"/>
        <s v="MESA DEL TROJE"/>
        <s v="MINERAL DE SAN JOAQUIN"/>
        <s v="EL DECONI"/>
        <s v="EL PLATANO"/>
        <s v="LAS TINAJAS"/>
        <s v="LLANOS DE SANTA CLARA"/>
        <s v="SAN CRISTOBAL"/>
        <s v="PUERTO DE LA GARITA"/>
        <s v="SAN FRANCISCO GATOS"/>
        <s v="SAN FRANCISCO"/>
        <s v="SAN JOAQUIN"/>
        <s v="SAN JOSE CATITEO"/>
        <s v="SANTA MONICA LAS TINAJAS"/>
        <s v="RANCHO EL DERRAMADERO"/>
        <s v="EL TERRERO Y ZAPOTE"/>
        <s v="SAN PABLO"/>
        <s v="EL PATOL"/>
        <s v="RANCHO NUEVO"/>
      </sharedItems>
    </cacheField>
    <cacheField name="APOYO SOLICITADO" numFmtId="0">
      <sharedItems containsString="0" containsBlank="1">
        <m/>
      </sharedItems>
    </cacheField>
    <cacheField name="DETALLES DEL APOYO (SI SE REQUIERE)" numFmtId="0">
      <sharedItems>
        <s v="MAÍZ PARA CONSUMO HUMANO"/>
      </sharedItems>
    </cacheField>
    <cacheField name="U.M." numFmtId="0">
      <sharedItems>
        <s v="KG"/>
      </sharedItems>
    </cacheField>
    <cacheField name="CANTIDAD" numFmtId="0">
      <sharedItems containsSemiMixedTypes="0" containsString="0" containsNumber="1" containsInteger="1">
        <n v="300.0"/>
        <n v="150.0"/>
        <n v="450.0"/>
      </sharedItems>
    </cacheField>
    <cacheField name="MONTO TOTAL" numFmtId="0">
      <sharedItems containsString="0" containsBlank="1">
        <m/>
      </sharedItems>
    </cacheField>
    <cacheField name="APOYO FEDERAL ($)" numFmtId="0">
      <sharedItems containsString="0" containsBlank="1">
        <m/>
      </sharedItems>
    </cacheField>
    <cacheField name="APOYO ESTATAL ($)" numFmtId="0">
      <sharedItems containsString="0" containsBlank="1">
        <m/>
      </sharedItems>
    </cacheField>
    <cacheField name="APOYO MUNICIPAL ($)" numFmtId="0">
      <sharedItems containsString="0" containsBlank="1">
        <m/>
      </sharedItems>
    </cacheField>
    <cacheField name="APORTACIÓN BENEFICIARIOS ($)" numFmtId="0">
      <sharedItems containsString="0" containsBlank="1">
        <m/>
      </sharedItems>
    </cacheField>
    <cacheField name="REQUISITOS COMPLETOS" numFmtId="0">
      <sharedItems containsString="0" containsBlank="1">
        <m/>
      </sharedItems>
    </cacheField>
    <cacheField name="ENLACE A DOCUMENTOS" numFmtId="0">
      <sharedItems containsString="0" containsBlank="1">
        <m/>
      </sharedItems>
    </cacheField>
    <cacheField name="OBSERVACIONES" numFmtId="0">
      <sharedItems>
        <s v="C1"/>
        <s v="C2"/>
        <s v="C3"/>
        <s v="C4"/>
        <s v="C5"/>
        <s v="C6"/>
        <s v="C7"/>
        <s v="C8"/>
        <s v="C9"/>
        <s v="C10"/>
        <s v="C11"/>
        <s v="C12"/>
        <s v="C13"/>
        <s v="C14"/>
        <s v="C15"/>
        <s v="C16"/>
        <s v="C17"/>
        <s v="C18"/>
        <s v="C19"/>
        <s v="C20"/>
        <s v="C21"/>
        <s v="C22"/>
        <s v="C23"/>
        <s v="C24"/>
        <s v="C25"/>
        <s v="C26"/>
        <s v="C27"/>
        <s v="C28"/>
        <s v="C29"/>
        <s v="C30"/>
        <s v="C31"/>
        <s v="C32"/>
        <s v="C33"/>
        <s v="C34"/>
        <s v="C35"/>
        <s v="C36"/>
        <s v="C37"/>
        <s v="C38"/>
        <s v="C39"/>
        <s v="C40"/>
        <s v="C41"/>
        <s v="C42"/>
        <s v="C43"/>
        <s v="C44"/>
        <s v="C45"/>
        <s v="C46"/>
        <s v="C47"/>
        <s v="C48"/>
        <s v="C49"/>
        <s v="C50"/>
        <s v="C51"/>
        <s v="C52"/>
        <s v="C53"/>
        <s v="C54"/>
        <s v="C55"/>
        <s v="C56"/>
        <s v="C57"/>
        <s v="C58"/>
        <s v="C59"/>
        <s v="C60"/>
        <s v="C61"/>
        <s v="C62"/>
        <s v="C63"/>
        <s v="C64"/>
        <s v="C65"/>
        <s v="C66"/>
        <s v="C67"/>
        <s v="C68"/>
        <s v="C69"/>
        <s v="C70"/>
        <s v="C71"/>
        <s v="C72"/>
        <s v="C73"/>
        <s v="C74"/>
        <s v="C75"/>
        <s v="C76"/>
        <s v="C77"/>
        <s v="C78"/>
        <s v="C79"/>
        <s v="C80"/>
        <s v="C81"/>
        <s v="C82"/>
        <s v="C83"/>
        <s v="C84"/>
        <s v="C85"/>
        <s v="C86"/>
        <s v="C87"/>
        <s v="C88"/>
        <s v="C89"/>
        <s v="C90"/>
        <s v="C91"/>
        <s v="C92"/>
        <s v="C93"/>
        <s v="C94"/>
        <s v="C95"/>
        <s v="C96"/>
        <s v="C97"/>
        <s v="C98"/>
        <s v="C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s v="C301"/>
        <s v="C302"/>
        <s v="C303"/>
        <s v="C304"/>
        <s v="C305"/>
        <s v="C306"/>
        <s v="C307"/>
        <s v="C308"/>
        <s v="C309"/>
        <s v="C310"/>
        <s v="C311"/>
        <s v="C312"/>
        <s v="C313"/>
        <s v="C314"/>
        <s v="C315"/>
        <s v="C316"/>
        <s v="C317"/>
        <s v="C318"/>
        <s v="C319"/>
        <s v="C320"/>
        <s v="C321"/>
        <s v="C322"/>
        <s v="C323"/>
        <s v="C324"/>
        <s v="C325"/>
        <s v="C326"/>
        <s v="C327"/>
        <s v="C328"/>
        <s v="C329"/>
        <s v="C330"/>
        <s v="C331"/>
        <s v="C332"/>
        <s v="C333"/>
        <s v="C334"/>
        <s v="C335"/>
        <s v="C336"/>
        <s v="C337"/>
        <s v="C338"/>
        <s v="C339"/>
        <s v="C340"/>
        <s v="C341"/>
        <s v="C342"/>
        <s v="C343"/>
        <s v="C344"/>
        <s v="C345"/>
        <s v="C346"/>
        <s v="C347"/>
        <s v="C348"/>
        <s v="C349"/>
        <s v="C350"/>
        <s v="C351"/>
        <s v="C352"/>
        <s v="C353"/>
        <s v="C354"/>
        <s v="C355"/>
        <s v="C356"/>
        <s v="C357"/>
        <s v="C358"/>
        <s v="C359"/>
        <s v="C360"/>
        <s v="C361"/>
        <s v="C362"/>
        <s v="C363"/>
        <s v="C364"/>
        <s v="C365"/>
        <s v="C366"/>
        <s v="C367"/>
        <s v="C368"/>
        <s v="C369"/>
        <s v="C370"/>
        <s v="C371"/>
        <s v="C372"/>
        <s v="C373"/>
        <s v="C374"/>
        <s v="C375"/>
        <s v="C376"/>
        <s v="C377"/>
        <s v="C378"/>
        <s v="C379"/>
        <s v="C380"/>
        <s v="C381"/>
        <s v="C382"/>
        <s v="C383"/>
        <s v="C384"/>
        <s v="C385"/>
        <s v="C386"/>
        <s v="C387"/>
        <s v="C388"/>
        <s v="C389"/>
        <s v="C390"/>
        <s v="C391"/>
        <s v="C392"/>
        <s v="C393"/>
        <s v="C394"/>
        <s v="C395"/>
        <s v="C396"/>
        <s v="C397"/>
        <s v="C398"/>
        <s v="C399"/>
        <s v="C400"/>
        <s v="C401"/>
        <s v="C402"/>
        <s v="C403"/>
        <s v="C404"/>
        <s v="C405"/>
        <s v="C406"/>
        <s v="C407"/>
        <s v="C408"/>
        <s v="C409"/>
        <s v="C410"/>
        <s v="C411"/>
        <s v="C412"/>
        <s v="C413"/>
        <s v="C414"/>
        <s v="C415"/>
        <s v="C416"/>
        <s v="C417"/>
        <s v="C418"/>
        <s v="C419"/>
        <s v="C420"/>
        <s v="C421"/>
        <s v="C422"/>
        <s v="C423"/>
        <s v="C424"/>
        <s v="C425"/>
        <s v="C426"/>
        <s v="C427"/>
        <s v="C428"/>
        <s v="C429"/>
        <s v="C430"/>
        <s v="C431"/>
        <s v="C432"/>
        <s v="C433"/>
        <s v="C434"/>
        <s v="C435"/>
        <s v="C436"/>
        <s v="C437"/>
        <s v="C438"/>
        <s v="C439"/>
        <s v="C440"/>
        <s v="C441"/>
        <s v="C442"/>
        <s v="C443"/>
        <s v="C444"/>
        <s v="C445"/>
        <s v="C446"/>
        <s v="C447"/>
        <s v="C448"/>
        <s v="C449"/>
        <s v="C450"/>
        <s v="C451"/>
        <s v="C452"/>
        <s v="C453"/>
        <s v="C454"/>
        <s v="C455"/>
        <s v="C456"/>
        <s v="C457"/>
        <s v="C458"/>
        <s v="C459"/>
        <s v="C460"/>
        <s v="C461"/>
        <s v="C462"/>
        <s v="C463"/>
        <s v="C464"/>
        <s v="C465"/>
        <s v="C466"/>
        <s v="C467"/>
        <s v="C468"/>
        <s v="C469"/>
        <s v="C470"/>
        <s v="C471"/>
        <s v="C472"/>
        <s v="C473"/>
        <s v="C474"/>
        <s v="C475"/>
        <s v="C476"/>
        <s v="C477"/>
        <s v="C478"/>
        <s v="C479"/>
        <s v="C480"/>
        <s v="C481"/>
        <s v="C482"/>
        <s v="C483"/>
        <s v="C484"/>
        <s v="C485"/>
        <s v="C486"/>
        <s v="C487"/>
        <s v="C488"/>
        <s v="C489"/>
        <s v="C490"/>
        <s v="C491"/>
        <s v="C492"/>
        <s v="C493"/>
        <s v="C494"/>
        <s v="C495"/>
        <s v="C496"/>
        <s v="C497"/>
        <s v="C498"/>
        <s v="C499"/>
        <s v="C500"/>
        <s v="C501"/>
        <s v="C502"/>
        <s v="C503"/>
        <s v="C504"/>
        <s v="C505"/>
        <s v="C506"/>
        <s v="C507"/>
        <s v="C508"/>
        <s v="C509"/>
        <s v="C510"/>
        <s v="C511"/>
        <s v="C512"/>
        <s v="C513"/>
        <s v="C514"/>
        <s v="C515"/>
        <s v="C516"/>
        <s v="C517"/>
        <s v="C518"/>
        <s v="C519"/>
        <s v="C520"/>
        <s v="C521"/>
        <s v="C522"/>
        <s v="C523"/>
        <s v="C524"/>
        <s v="C525"/>
        <s v="C526"/>
        <s v="C527"/>
        <s v="C528"/>
        <s v="C529"/>
        <s v="C530"/>
        <s v="C531"/>
        <s v="C532"/>
        <s v="C533"/>
        <s v="C534"/>
        <s v="C535"/>
        <s v="C536"/>
        <s v="C537"/>
        <s v="C538"/>
        <s v="C539"/>
        <s v="C540"/>
        <s v="C541"/>
        <s v="C542"/>
        <s v="C543"/>
        <s v="C544"/>
        <s v="C545"/>
        <s v="C546"/>
        <s v="C547"/>
        <s v="C548"/>
        <s v="C549"/>
        <s v="C550"/>
        <s v="C551"/>
        <s v="C552"/>
        <s v="C553"/>
        <s v="C554"/>
        <s v="C555"/>
        <s v="C556"/>
        <s v="C557"/>
        <s v="C558"/>
        <s v="C559"/>
        <s v="C560"/>
        <s v="C561"/>
        <s v="C562"/>
        <s v="C563"/>
        <s v="C564"/>
        <s v="C565"/>
        <s v="C566"/>
        <s v="C567"/>
        <s v="C568"/>
        <s v="C569"/>
        <s v="C570"/>
        <s v="C571"/>
        <s v="C572"/>
        <s v="C573"/>
        <s v="C574"/>
        <s v="C575"/>
        <s v="C576"/>
        <s v="C577"/>
        <s v="C578"/>
        <s v="C579"/>
        <s v="C580"/>
        <s v="C581"/>
        <s v="C582"/>
        <s v="C583"/>
        <s v="C584"/>
        <s v="C585"/>
        <s v="C586"/>
        <s v="C587"/>
        <s v="C588"/>
        <s v="C589"/>
        <s v="C590"/>
        <s v="C591"/>
        <s v="C592"/>
        <s v="C593"/>
        <s v="C594"/>
        <s v="C595"/>
        <s v="C596"/>
        <s v="C597"/>
        <s v="C598"/>
        <s v="C599"/>
        <s v="C600"/>
        <s v="C601"/>
        <s v="C602"/>
        <s v="C603"/>
        <s v="C604"/>
        <s v="C605"/>
        <s v="C606"/>
        <s v="C607"/>
        <s v="C608"/>
        <s v="C609"/>
        <s v="C610"/>
        <s v="C611"/>
        <s v="C612"/>
        <s v="C613"/>
        <s v="C614"/>
        <s v="C615"/>
        <s v="C616"/>
        <s v="C617"/>
        <s v="C618"/>
        <s v="C619"/>
        <s v="C620"/>
        <s v="C621"/>
        <s v="C622"/>
        <s v="C623"/>
        <s v="C624"/>
        <s v="C625"/>
        <s v="C626"/>
        <s v="C627"/>
        <s v="C628"/>
        <s v="C629"/>
        <s v="C630"/>
        <s v="C631"/>
        <s v="C632"/>
        <s v="C633"/>
        <s v="C634"/>
        <s v="C635"/>
        <s v="C636"/>
        <s v="C637"/>
        <s v="C638"/>
        <s v="C639"/>
        <s v="C640"/>
        <s v="C641"/>
        <s v="C642"/>
        <s v="C643"/>
        <s v="C644"/>
        <s v="C645"/>
        <s v="C646"/>
        <s v="C647"/>
        <s v="C648"/>
        <s v="C649"/>
        <s v="C650"/>
        <s v="C651"/>
        <s v="C652"/>
        <s v="C653"/>
        <s v="C654"/>
        <s v="C655"/>
        <s v="C656"/>
        <s v="C657"/>
        <s v="C658"/>
        <s v="C659"/>
        <s v="C660"/>
        <s v="C661"/>
        <s v="C662"/>
        <s v="C663"/>
        <s v="C664"/>
        <s v="C665"/>
        <s v="C666"/>
        <s v="C667"/>
        <s v="C668"/>
        <s v="C669"/>
        <s v="C670"/>
        <s v="C671"/>
        <s v="C672"/>
        <s v="C673"/>
        <s v="C674"/>
        <s v="C675"/>
        <s v="C676"/>
        <s v="C677"/>
        <s v="C678"/>
        <s v="C679"/>
        <s v="C680"/>
        <s v="C681"/>
        <s v="C682"/>
        <s v="C683"/>
        <s v="C684"/>
        <s v="C685"/>
        <s v="C686"/>
        <s v="C687"/>
        <s v="C688"/>
        <s v="C689"/>
        <s v="C690"/>
        <s v="C691"/>
        <s v="C692"/>
        <s v="C693"/>
        <s v="C694"/>
        <s v="C695"/>
        <s v="C696"/>
        <s v="C697"/>
        <s v="C698"/>
        <s v="C699"/>
        <s v="C700"/>
        <s v="C701"/>
        <s v="C702"/>
        <s v="C703"/>
        <s v="C704"/>
        <s v="C705"/>
        <s v="C706"/>
        <s v="C707"/>
        <s v="C708"/>
        <s v="C709"/>
        <s v="C710"/>
        <s v="C711"/>
        <s v="C712"/>
        <s v="C713"/>
        <s v="C714"/>
        <s v="C715"/>
        <s v="C716"/>
        <s v="C717"/>
        <s v="C718"/>
        <s v="C719"/>
        <s v="C720"/>
        <s v="C721"/>
        <s v="C722"/>
        <s v="C723"/>
        <s v="C724"/>
        <s v="C725"/>
        <s v="C726"/>
        <s v="C727"/>
        <s v="C728"/>
        <s v="C729"/>
        <s v="C730"/>
        <s v="C731"/>
        <s v="C732"/>
        <s v="C733"/>
        <s v="C734"/>
        <s v="C735"/>
        <s v="C736"/>
        <s v="C737"/>
        <s v="C738"/>
        <s v="C739"/>
        <s v="C740"/>
        <s v="C741"/>
        <s v="C742"/>
        <s v="C743"/>
        <s v="C744"/>
        <s v="C745"/>
        <s v="C746"/>
        <s v="C747"/>
        <s v="C748"/>
        <s v="C749"/>
        <s v="C750"/>
        <s v="C751"/>
        <s v="C752"/>
        <s v="C753"/>
        <s v="C754"/>
        <s v="C755"/>
        <s v="C756"/>
        <s v="C757"/>
        <s v="C758"/>
        <s v="C759"/>
        <s v="C760"/>
        <s v="C761"/>
        <s v="C762"/>
        <s v="C763"/>
        <s v="C764"/>
        <s v="C765"/>
        <s v="C766"/>
        <s v="C767"/>
        <s v="C768"/>
        <s v="C769"/>
        <s v="C770"/>
        <s v="C771"/>
        <s v="C772"/>
        <s v="C773"/>
        <s v="C774"/>
        <s v="C775"/>
        <s v="C776"/>
        <s v="C777"/>
        <s v="C778"/>
        <s v="C779"/>
        <s v="C780"/>
        <s v="C781"/>
        <s v="C782"/>
        <s v="C783"/>
        <s v="C784"/>
        <s v="C785"/>
        <s v="C786"/>
        <s v="C787"/>
        <s v="C788"/>
        <s v="C789"/>
        <s v="C790"/>
        <s v="C791"/>
        <s v="C792"/>
        <s v="C793"/>
        <s v="C794"/>
        <s v="C795"/>
        <s v="C796"/>
        <s v="C797"/>
        <s v="C798"/>
        <s v="C799"/>
        <s v="C800"/>
        <s v="C801"/>
        <s v="C802"/>
        <s v="C803"/>
        <s v="C804"/>
        <s v="C805"/>
        <s v="C806"/>
        <s v="C807"/>
        <s v="C808"/>
        <s v="C809"/>
        <s v="C810"/>
        <s v="C811"/>
        <s v="C812"/>
        <s v="C813"/>
        <s v="C814"/>
        <s v="C815"/>
        <s v="C816"/>
        <s v="C817"/>
        <s v="C818"/>
        <s v="C819"/>
        <s v="C820"/>
        <s v="C821"/>
        <s v="C822"/>
        <s v="C823"/>
        <s v="C824"/>
        <s v="C825"/>
        <s v="C826"/>
        <s v="C827"/>
        <s v="C828"/>
        <s v="C829"/>
        <s v="C830"/>
        <s v="C831"/>
        <s v="C832"/>
        <s v="C833"/>
        <s v="C834"/>
        <s v="C835"/>
        <s v="C836"/>
        <s v="C837"/>
        <s v="C838"/>
        <s v="C839"/>
        <s v="C840"/>
        <s v="C841"/>
        <s v="C842"/>
        <s v="C843"/>
        <s v="C844"/>
        <s v="C845"/>
        <s v="C846"/>
        <s v="C847"/>
        <s v="C848"/>
        <s v="C849"/>
        <s v="C850"/>
        <s v="C851"/>
        <s v="C852"/>
        <s v="C853"/>
        <s v="C854"/>
        <s v="C855"/>
        <s v="C856"/>
        <s v="C857"/>
        <s v="C858"/>
        <s v="C859"/>
        <s v="C860"/>
        <s v="C861"/>
        <s v="C862"/>
        <s v="C863"/>
        <s v="C864"/>
        <s v="C865"/>
        <s v="C866"/>
        <s v="C867"/>
        <s v="C868"/>
        <s v="C869"/>
        <s v="C870"/>
        <s v="C871"/>
        <s v="C872"/>
        <s v="C873"/>
        <s v="C874"/>
        <s v="C875"/>
        <s v="C876"/>
        <s v="C877"/>
        <s v="C878"/>
        <s v="C879"/>
        <s v="C880"/>
        <s v="C881"/>
        <s v="C882"/>
        <s v="C883"/>
        <s v="C884"/>
        <s v="C885"/>
        <s v="C886"/>
        <s v="C887"/>
        <s v="C888"/>
        <s v="C889"/>
        <s v="C890"/>
        <s v="C891"/>
        <s v="C892"/>
        <s v="C893"/>
        <s v="C894"/>
        <s v="C895"/>
        <s v="C896"/>
        <s v="C897"/>
        <s v="C898"/>
        <s v="C899"/>
        <s v="C900"/>
        <s v="C901"/>
        <s v="C902"/>
        <s v="C903"/>
        <s v="C904"/>
        <s v="C905"/>
        <s v="C906"/>
        <s v="C907"/>
        <s v="C908"/>
        <s v="C909"/>
        <s v="C910"/>
        <s v="C911"/>
        <s v="C912"/>
        <s v="C913"/>
        <s v="C914"/>
        <s v="C915"/>
        <s v="C916"/>
        <s v="C917"/>
        <s v="C918"/>
        <s v="C919"/>
        <s v="C920"/>
        <s v="C921"/>
        <s v="C922"/>
        <s v="C923"/>
        <s v="C924"/>
        <s v="C925"/>
        <s v="C926"/>
        <s v="C927"/>
        <s v="C928"/>
        <s v="C929"/>
        <s v="C930"/>
        <s v="C931"/>
        <s v="C932"/>
        <s v="C933"/>
        <s v="C934"/>
        <s v="C935"/>
        <s v="C936"/>
        <s v="C937"/>
        <s v="C938"/>
        <s v="C939"/>
        <s v="C940"/>
        <s v="C941"/>
        <s v="C942"/>
        <s v="C943"/>
        <s v="C944"/>
        <s v="C945"/>
        <s v="C946"/>
        <s v="C947"/>
        <s v="C948"/>
        <s v="C949"/>
        <s v="C950"/>
        <s v="C951"/>
        <s v="C952"/>
        <s v="C953"/>
        <s v="C954"/>
        <s v="C955"/>
        <s v="C956"/>
        <s v="C957"/>
        <s v="C958"/>
        <s v="C959"/>
        <s v="C960"/>
        <s v="C961"/>
        <s v="C962"/>
        <s v="C963"/>
        <s v="C964"/>
        <s v="C965"/>
        <s v="C966"/>
        <s v="C967"/>
        <s v="C968"/>
        <s v="C969"/>
        <s v="C970"/>
        <s v="C971"/>
        <s v="C972"/>
        <s v="C973"/>
        <s v="C974"/>
        <s v="C975"/>
        <s v="C976"/>
        <s v="C977"/>
        <s v="C978"/>
        <s v="C979"/>
        <s v="C980"/>
        <s v="C981"/>
        <s v="C982"/>
        <s v="C983"/>
        <s v="C984"/>
        <s v="C985"/>
        <s v="C986"/>
        <s v="C987"/>
        <s v="C988"/>
        <s v="C989"/>
        <s v="C990"/>
        <s v="C991"/>
        <s v="C992"/>
        <s v="C993"/>
        <s v="C994"/>
        <s v="C995"/>
        <s v="C996"/>
        <s v="C997"/>
        <s v="C998"/>
        <s v="C999"/>
        <s v="C1000"/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6"/>
        <s v="C1107"/>
        <s v="C1108"/>
        <s v="C1109"/>
        <s v="C1110"/>
        <s v="C1111"/>
        <s v="C1112"/>
        <s v="C1113"/>
        <s v="C1114"/>
        <s v="C1115"/>
        <s v="C1116"/>
        <s v="C1117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1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0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0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3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5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  <s v="C1421"/>
        <s v="C1422"/>
        <s v="C1423"/>
        <s v="C1424"/>
        <s v="C1425"/>
        <s v="C1426"/>
        <s v="C1427"/>
        <s v="C1428"/>
        <s v="C1429"/>
        <s v="C1430"/>
        <s v="C1431"/>
        <s v="C1432"/>
        <s v="C1433"/>
        <s v="C1434"/>
        <s v="C1435"/>
        <s v="C1436"/>
        <s v="C1437"/>
        <s v="C1438"/>
        <s v="C1439"/>
        <s v="C1440"/>
        <s v="C1441"/>
        <s v="C1442"/>
        <s v="C1443"/>
        <s v="C1444"/>
        <s v="C1445"/>
        <s v="C1446"/>
        <s v="C1447"/>
        <s v="C1448"/>
        <s v="C1449"/>
        <s v="C1450"/>
        <s v="C1451"/>
        <s v="C1452"/>
        <s v="C1453"/>
        <s v="C1454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7"/>
        <s v="C1468"/>
        <s v="C1469"/>
        <s v="C1470"/>
        <s v="C1471"/>
        <s v="C1472"/>
        <s v="C1473"/>
        <s v="C1474"/>
        <s v="C1475"/>
        <s v="C1476"/>
        <s v="C1477"/>
        <s v="C1478"/>
        <s v="C1479"/>
        <s v="C1480"/>
        <s v="C1481"/>
        <s v="C1482"/>
        <s v="C1483"/>
        <s v="C1484"/>
        <s v="C1485"/>
        <s v="C1486"/>
        <s v="C1487"/>
        <s v="C1488"/>
        <s v="C1489"/>
        <s v="C1490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3"/>
        <s v="C1504"/>
        <s v="C1505"/>
        <s v="C1506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0"/>
        <s v="C1521"/>
        <s v="C1522"/>
        <s v="C1523"/>
        <s v="C1524"/>
        <s v="C1525"/>
        <s v="C1526"/>
        <s v="C1527"/>
        <s v="C1528"/>
        <s v="C1529"/>
        <s v="C1530"/>
        <s v="C1531"/>
        <s v="C1532"/>
        <s v="C1533"/>
        <s v="C1534"/>
        <s v="C1535"/>
        <s v="C1536"/>
        <s v="C1537"/>
        <s v="C1538"/>
        <s v="C1539"/>
        <s v="C1540"/>
        <s v="C1541"/>
        <s v="C1542"/>
        <s v="C1543"/>
        <s v="C1544"/>
        <s v="C1545"/>
        <s v="C1546"/>
        <s v="C1547"/>
        <s v="C1548"/>
        <s v="C1549"/>
        <s v="C1550"/>
        <s v="C1551"/>
        <s v="C1552"/>
        <s v="C1553"/>
        <s v="C1554"/>
        <s v="C1555"/>
        <s v="C1556"/>
        <s v="C1557"/>
        <s v="C1558"/>
        <s v="C1559"/>
        <s v="C1560"/>
        <s v="C1561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79"/>
        <s v="C1580"/>
        <s v="C1581"/>
        <s v="C1582"/>
        <s v="C1583"/>
        <s v="C1584"/>
        <s v="C1585"/>
        <s v="C1586"/>
        <s v="C1587"/>
        <s v="C1588"/>
        <s v="C1589"/>
        <s v="C1590"/>
        <s v="C1591"/>
        <s v="C1592"/>
        <s v="C1593"/>
        <s v="C1594"/>
        <s v="C1595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1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6"/>
        <s v="C1657"/>
        <s v="C1658"/>
        <s v="C1659"/>
        <s v="C1660"/>
        <s v="C1661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8"/>
        <s v="C1699"/>
        <s v="C1700"/>
        <s v="C1701"/>
        <s v="C1702"/>
        <s v="C1703"/>
        <s v="C1704"/>
        <s v="C1705"/>
        <s v="C1706"/>
        <s v="C1707"/>
        <s v="C1708"/>
        <s v="C1709"/>
        <s v="C1710"/>
        <s v="C1711"/>
        <s v="C1712"/>
        <s v="C1713"/>
        <s v="C1714"/>
        <s v="C1715"/>
        <s v="C1716"/>
        <s v="C1717"/>
        <s v="C1718"/>
        <s v="C1719"/>
        <s v="C1720"/>
        <s v="C1721"/>
        <s v="C1722"/>
        <s v="C1723"/>
        <s v="C1724"/>
        <s v="C1725"/>
        <s v="C1726"/>
        <s v="C1727"/>
        <s v="C1728"/>
        <s v="C1729"/>
        <s v="C1730"/>
        <s v="C1731"/>
        <s v="C1732"/>
        <s v="C1733"/>
        <s v="C1734"/>
        <s v="C1735"/>
        <s v="C1736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0"/>
        <s v="C1751"/>
        <s v="C1752"/>
        <s v="C1753"/>
        <s v="C1754"/>
        <s v="C1755"/>
        <s v="C1756"/>
        <s v="C1757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1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4"/>
        <s v="C1785"/>
        <s v="C1786"/>
        <s v="C1787"/>
        <s v="C1788"/>
        <s v="C1789"/>
        <s v="C1790"/>
        <s v="C1791"/>
        <s v="C1792"/>
        <s v="C1793"/>
        <s v="C1794"/>
        <s v="C1795"/>
        <s v="C1796"/>
        <s v="C1797"/>
        <s v="C1798"/>
        <s v="C1799"/>
        <s v="C1800"/>
        <s v="C1801"/>
        <s v="C1802"/>
        <s v="C1803"/>
        <s v="C1804"/>
        <s v="C1805"/>
        <s v="C1806"/>
        <s v="C1807"/>
        <s v="C1808"/>
        <s v="C1809"/>
        <s v="C1810"/>
        <s v="C1811"/>
        <s v="C1812"/>
        <s v="C1813"/>
        <s v="C1814"/>
        <s v="C1815"/>
        <s v="C1816"/>
        <s v="C1817"/>
        <s v="C1818"/>
        <s v="C1819"/>
        <s v="C1820"/>
        <s v="C1821"/>
        <s v="C1822"/>
        <s v="C1823"/>
        <s v="C1824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8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1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5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0"/>
        <s v="C1911"/>
        <s v="C1912"/>
        <s v="C1913"/>
        <s v="C1914"/>
        <s v="C1915"/>
        <s v="C1916"/>
        <s v="C1917"/>
        <s v="C1918"/>
        <s v="C1919"/>
        <s v="C1920"/>
        <s v="C1921"/>
        <s v="C1922"/>
        <s v="C1923"/>
        <s v="C1924"/>
        <s v="C1925"/>
        <s v="C1926"/>
        <s v="C1927"/>
        <s v="C1928"/>
        <s v="C1929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7"/>
        <s v="C1958"/>
        <s v="C1959"/>
        <s v="C1960"/>
        <s v="C1961"/>
        <s v="C1962"/>
        <s v="C1963"/>
        <s v="C1964"/>
        <s v="C1965"/>
        <s v="C1966"/>
        <s v="C1967"/>
        <s v="C1968"/>
        <s v="C1969"/>
        <s v="C1970"/>
        <s v="C1971"/>
        <s v="C1972"/>
        <s v="C1973"/>
        <s v="C1974"/>
        <s v="C1975"/>
        <s v="C1976"/>
        <s v="C1977"/>
        <s v="C1978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1"/>
        <s v="C1992"/>
        <s v="C1993"/>
        <s v="C1994"/>
        <s v="C1995"/>
        <s v="C1996"/>
        <s v="C1997"/>
        <s v="C1998"/>
        <s v="C1999"/>
        <s v="C2000"/>
        <s v="C2001"/>
        <s v="C2002"/>
        <s v="C2003"/>
        <s v="C2004"/>
        <s v="C2005"/>
        <s v="C2006"/>
        <s v="C2007"/>
        <s v="C2008"/>
        <s v="C2009"/>
        <s v="C2010"/>
        <s v="C2011"/>
        <s v="C2012"/>
        <s v="C2013"/>
        <s v="C2014"/>
        <s v="C2015"/>
        <s v="C2016"/>
        <s v="C2017"/>
        <s v="C2018"/>
        <s v="C2019"/>
        <s v="C2020"/>
        <s v="C2021"/>
        <s v="C2022"/>
        <s v="C2023"/>
        <s v="C2024"/>
        <s v="C2025"/>
        <s v="C2026"/>
        <s v="C2027"/>
        <s v="C2028"/>
        <s v="C2029"/>
        <s v="C2030"/>
        <s v="C2031"/>
        <s v="C2032"/>
        <s v="C2033"/>
        <s v="C2034"/>
        <s v="C2035"/>
        <s v="C2036"/>
        <s v="C2037"/>
        <s v="C2038"/>
        <s v="C2039"/>
        <s v="C2040"/>
        <s v="C2041"/>
        <s v="C2042"/>
        <s v="C2043"/>
        <s v="C2044"/>
        <s v="C2045"/>
        <s v="C2046"/>
        <s v="C2047"/>
        <s v="C2048"/>
        <s v="C2049"/>
        <s v="C2050"/>
        <s v="C2051"/>
        <s v="C2052"/>
        <s v="C2053"/>
        <s v="C2054"/>
        <s v="C2055"/>
        <s v="C2056"/>
        <s v="C2057"/>
        <s v="C2058"/>
        <s v="C2059"/>
        <s v="C2060"/>
        <s v="C2061"/>
        <s v="C2062"/>
        <s v="C2063"/>
        <s v="C2064"/>
        <s v="C2065"/>
        <s v="C2066"/>
        <s v="C2067"/>
        <s v="C2068"/>
        <s v="C2069"/>
        <s v="C2070"/>
        <s v="C2071"/>
        <s v="C2072"/>
        <s v="C2073"/>
        <s v="C2074"/>
        <s v="C2075"/>
        <s v="C2076"/>
        <s v="C2077"/>
        <s v="C2078"/>
        <s v="C2079"/>
        <s v="C2080"/>
        <s v="C2081"/>
        <s v="C2082"/>
        <s v="C2083"/>
        <s v="C2084"/>
        <s v="C2085"/>
        <s v="C2086"/>
        <s v="C2087"/>
        <s v="C2088"/>
        <s v="C2089"/>
        <s v="C2090"/>
        <s v="C2091"/>
        <s v="C2092"/>
        <s v="C2093"/>
        <s v="C2094"/>
        <s v="C2095"/>
        <s v="C2096"/>
        <s v="C2097"/>
        <s v="C2098"/>
        <s v="C2099"/>
        <s v="C2100"/>
        <s v="C2101"/>
        <s v="C2102"/>
        <s v="C2103"/>
        <s v="C2104"/>
        <s v="C2105"/>
        <s v="C2106"/>
        <s v="C2107"/>
        <s v="C2108"/>
        <s v="C2109"/>
        <s v="C2110"/>
        <s v="C2111"/>
        <s v="C2112"/>
        <s v="C2113"/>
        <s v="C2114"/>
        <s v="C2115"/>
        <s v="C2116"/>
        <s v="C2117"/>
        <s v="C2118"/>
        <s v="C2119"/>
        <s v="C2120"/>
        <s v="C2121"/>
        <s v="C2122"/>
        <s v="C2123"/>
        <s v="C2124"/>
        <s v="C2125"/>
        <s v="C2126"/>
        <s v="C2127"/>
        <s v="C2128"/>
        <s v="C2129"/>
        <s v="C2130"/>
        <s v="C2131"/>
        <s v="C2132"/>
        <s v="C2133"/>
        <s v="C2134"/>
        <s v="C2135"/>
        <s v="C2136"/>
        <s v="C2137"/>
        <s v="C2138"/>
        <s v="C2139"/>
        <s v="C2140"/>
        <s v="C2141"/>
        <s v="C2142"/>
        <s v="C2143"/>
        <s v="C2144"/>
        <s v="C2145"/>
        <s v="C2146"/>
        <s v="C2147"/>
        <s v="C2148"/>
        <s v="C2149"/>
        <s v="C2150"/>
        <s v="C2151"/>
        <s v="C2152"/>
        <s v="C2153"/>
        <s v="C2154"/>
        <s v="C2155"/>
        <s v="C2156"/>
        <s v="C2157"/>
        <s v="C2158"/>
        <s v="C2159"/>
        <s v="C2160"/>
        <s v="C2161"/>
        <s v="C2162"/>
        <s v="C2163"/>
        <s v="C2164"/>
        <s v="C2165"/>
        <s v="C2166"/>
        <s v="C2167"/>
        <s v="C2168"/>
        <s v="C2169"/>
        <s v="C2170"/>
        <s v="C2171"/>
        <s v="C2172"/>
        <s v="C2173"/>
        <s v="C2174"/>
        <s v="C2175"/>
        <s v="C2176"/>
        <s v="C2177"/>
        <s v="C2178"/>
        <s v="C2179"/>
        <s v="C2180"/>
        <s v="C2181"/>
        <s v="C2182"/>
        <s v="C2183"/>
        <s v="C2184"/>
        <s v="C2185"/>
        <s v="C2186"/>
        <s v="C2187"/>
        <s v="C2188"/>
        <s v="C2189"/>
        <s v="C2190"/>
        <s v="C2191"/>
        <s v="C2192"/>
        <s v="C2193"/>
        <s v="C2194"/>
        <s v="C2195"/>
        <s v="C2196"/>
        <s v="C2197"/>
        <s v="C2198"/>
        <s v="C2199"/>
        <s v="C2200"/>
        <s v="C2201"/>
        <s v="C2202"/>
        <s v="C2203"/>
        <s v="C2204"/>
        <s v="C2205"/>
        <s v="C2206"/>
        <s v="C2207"/>
        <s v="C2208"/>
        <s v="C2209"/>
        <s v="C2210"/>
        <s v="C2211"/>
        <s v="C2212"/>
        <s v="C2213"/>
        <s v="C2214"/>
        <s v="C2215"/>
        <s v="C2216"/>
        <s v="C2217"/>
        <s v="C2218"/>
        <s v="C2219"/>
        <s v="C2220"/>
        <s v="C2221"/>
        <s v="C2222"/>
        <s v="C2223"/>
        <s v="C2224"/>
        <s v="C2225"/>
        <s v="C2226"/>
        <s v="C2227"/>
        <s v="C2228"/>
        <s v="C2229"/>
        <s v="C2230"/>
        <s v="C2231"/>
        <s v="C2232"/>
        <s v="C2233"/>
        <s v="C2234"/>
        <s v="C2235"/>
        <s v="C2236"/>
        <s v="C2237"/>
        <s v="C2238"/>
        <s v="C2239"/>
        <s v="C2240"/>
        <s v="C2241"/>
        <s v="C2242"/>
        <s v="C2243"/>
        <s v="C2244"/>
        <s v="C2245"/>
        <s v="C2246"/>
        <s v="C2247"/>
        <s v="C2248"/>
        <s v="C2249"/>
        <s v="C2250"/>
        <s v="C2251"/>
        <s v="C2252"/>
        <s v="C2253"/>
        <s v="C2254"/>
        <s v="C2255"/>
        <s v="C2256"/>
        <s v="C2257"/>
        <s v="C2258"/>
        <s v="C2259"/>
        <s v="C2260"/>
        <s v="C2261"/>
        <s v="C2262"/>
        <s v="C2263"/>
        <s v="C2264"/>
        <s v="C2265"/>
        <s v="C2266"/>
        <s v="C2267"/>
        <s v="C2268"/>
        <s v="C2269"/>
        <s v="C2270"/>
        <s v="C2271"/>
        <s v="C2272"/>
        <s v="C2273"/>
        <s v="C2274"/>
        <s v="C2275"/>
        <s v="C2276"/>
        <s v="C2277"/>
        <s v="C2278"/>
        <s v="C2279"/>
        <s v="C2280"/>
        <s v="C2281"/>
        <s v="C2282"/>
        <s v="C2283"/>
        <s v="C2284"/>
        <s v="C2285"/>
        <s v="C2286"/>
        <s v="C2287"/>
        <s v="C2288"/>
        <s v="C2289"/>
        <s v="C2290"/>
        <s v="C2291"/>
        <s v="C2292"/>
        <s v="C2293"/>
        <s v="C2294"/>
        <s v="C2295"/>
        <s v="C2296"/>
        <s v="C2297"/>
        <s v="C2298"/>
        <s v="C2299"/>
        <s v="C2300"/>
        <s v="C2301"/>
        <s v="C2302"/>
        <s v="C2303"/>
        <s v="C2304"/>
        <s v="C2305"/>
        <s v="C2306"/>
        <s v="C2307"/>
        <s v="C2308"/>
        <s v="C2309"/>
        <s v="C2310"/>
        <s v="C2311"/>
        <s v="C2312"/>
        <s v="C2313"/>
        <s v="C2314"/>
        <s v="C2315"/>
        <s v="C2316"/>
        <s v="C2317"/>
        <s v="C2318"/>
        <s v="C2319"/>
        <s v="C2320"/>
        <s v="C2321"/>
        <s v="C2322"/>
        <s v="C2323"/>
        <s v="C2324"/>
        <s v="C2325"/>
        <s v="C2326"/>
        <s v="C2327"/>
        <s v="C2328"/>
        <s v="C2329"/>
        <s v="C2330"/>
        <s v="C2331"/>
        <s v="C2332"/>
        <s v="C2333"/>
        <s v="C2334"/>
        <s v="C2335"/>
        <s v="C2336"/>
        <s v="C2337"/>
        <s v="C2338"/>
        <s v="C2339"/>
        <s v="C2340"/>
        <s v="C2341"/>
        <s v="C2342"/>
        <s v="C2343"/>
        <s v="C2344"/>
        <s v="C2345"/>
        <s v="C2346"/>
        <s v="C2347"/>
        <s v="C2348"/>
        <s v="C2349"/>
        <s v="C2350"/>
        <s v="C2351"/>
        <s v="C2352"/>
        <s v="C2353"/>
        <s v="C2354"/>
        <s v="C2355"/>
        <s v="C2356"/>
        <s v="C2357"/>
        <s v="C2358"/>
        <s v="C2359"/>
        <s v="C2360"/>
        <s v="C2361"/>
        <s v="C2362"/>
        <s v="C2363"/>
        <s v="C2364"/>
        <s v="C2365"/>
        <s v="C2366"/>
        <s v="C2367"/>
        <s v="C2368"/>
        <s v="C2369"/>
        <s v="C2370"/>
        <s v="C2371"/>
        <s v="C2372"/>
        <s v="C2373"/>
        <s v="C2374"/>
        <s v="C2375"/>
        <s v="C2376"/>
        <s v="C2377"/>
        <s v="C2378"/>
        <s v="C2379"/>
        <s v="C2380"/>
        <s v="C2381"/>
        <s v="C2382"/>
        <s v="C2383"/>
        <s v="C2384"/>
        <s v="C2385"/>
        <s v="C2386"/>
        <s v="C2387"/>
        <s v="C2388"/>
        <s v="C2389"/>
        <s v="C2390"/>
        <s v="C2391"/>
        <s v="C2392"/>
        <s v="C2393"/>
        <s v="C2394"/>
        <s v="C2395"/>
        <s v="C2396"/>
        <s v="C2397"/>
        <s v="C2398"/>
        <s v="C2399"/>
        <s v="C2400"/>
        <s v="C2401"/>
        <s v="C2402"/>
        <s v="C2403"/>
        <s v="C2404"/>
        <s v="C2405"/>
        <s v="C2406"/>
        <s v="C2407"/>
        <s v="C2408"/>
        <s v="C2409"/>
        <s v="C2410"/>
        <s v="C2411"/>
        <s v="C2412"/>
        <s v="C2413"/>
        <s v="C2414"/>
        <s v="C2415"/>
        <s v="C2416"/>
        <s v="C2417"/>
        <s v="C2418"/>
        <s v="C2419"/>
        <s v="C2420"/>
        <s v="C2421"/>
        <s v="C2422"/>
        <s v="C2423"/>
        <s v="C2424"/>
        <s v="C2425"/>
        <s v="C2426"/>
        <s v="C2427"/>
        <s v="C2428"/>
        <s v="C2429"/>
        <s v="C2430"/>
        <s v="C2431"/>
        <s v="C2432"/>
        <s v="C2433"/>
        <s v="C2434"/>
        <s v="C2435"/>
        <s v="C2436"/>
        <s v="C2437"/>
        <s v="C2438"/>
        <s v="C2439"/>
        <s v="C2440"/>
        <s v="C2441"/>
        <s v="C2442"/>
        <s v="C2443"/>
        <s v="C2444"/>
        <s v="C2445"/>
        <s v="C2446"/>
        <s v="C2447"/>
        <s v="C2448"/>
        <s v="C2449"/>
        <s v="C2450"/>
        <s v="C2451"/>
        <s v="C2452"/>
        <s v="C2453"/>
        <s v="C2454"/>
        <s v="C2455"/>
        <s v="C2456"/>
        <s v="C2457"/>
        <s v="C2458"/>
        <s v="C2459"/>
        <s v="C2460"/>
        <s v="C2461"/>
        <s v="C2462"/>
        <s v="C2463"/>
        <s v="C2464"/>
        <s v="C2465"/>
        <s v="C2466"/>
        <s v="C2467"/>
        <s v="C2468"/>
        <s v="C2469"/>
        <s v="C2470"/>
        <s v="C2471"/>
        <s v="C2472"/>
        <s v="C2473"/>
        <s v="C2474"/>
        <s v="C2475"/>
        <s v="C2476"/>
        <s v="C2477"/>
        <s v="C2478"/>
        <s v="C2479"/>
        <s v="C2480"/>
        <s v="C2481"/>
        <s v="C2482"/>
        <s v="C2483"/>
        <s v="C2484"/>
        <s v="C2485"/>
        <s v="C2486"/>
        <s v="C2487"/>
        <s v="C2488"/>
        <s v="C2489"/>
        <s v="C2490"/>
        <s v="C2491"/>
        <s v="C2492"/>
        <s v="C2493"/>
        <s v="C2494"/>
        <s v="C2495"/>
        <s v="C2496"/>
        <s v="C2497"/>
        <s v="C2498"/>
        <s v="C2499"/>
        <s v="C2500"/>
        <s v="C2501"/>
        <s v="C2502"/>
        <s v="C2503"/>
        <s v="C2504"/>
        <s v="C2505"/>
        <s v="C2506"/>
        <s v="C2507"/>
        <s v="C2508"/>
        <s v="C2509"/>
        <s v="C2510"/>
        <s v="C2511"/>
        <s v="C2512"/>
        <s v="C2513"/>
        <s v="C2514"/>
        <s v="C2515"/>
        <s v="C2516"/>
        <s v="C2517"/>
        <s v="C2518"/>
        <s v="C2519"/>
        <s v="C2520"/>
        <s v="C2521"/>
        <s v="C2522"/>
        <s v="C2523"/>
        <s v="C2524"/>
        <s v="C2525"/>
        <s v="C2526"/>
        <s v="C2527"/>
        <s v="C2528"/>
        <s v="C2529"/>
        <s v="C2530"/>
        <s v="C2531"/>
        <s v="C2532"/>
        <s v="C2533"/>
        <s v="C2534"/>
        <s v="C2535"/>
        <s v="C2536"/>
        <s v="C2537"/>
        <s v="C2538"/>
        <s v="C2539"/>
        <s v="C2540"/>
        <s v="C2541"/>
        <s v="C2542"/>
        <s v="C2543"/>
        <s v="C2544"/>
        <s v="C2545"/>
        <s v="C2546"/>
        <s v="C2547"/>
        <s v="C2548"/>
        <s v="C2549"/>
        <s v="C2550"/>
        <s v="C2551"/>
        <s v="C2552"/>
        <s v="C2553"/>
        <s v="C2554"/>
        <s v="C2555"/>
        <s v="C2556"/>
        <s v="C2557"/>
        <s v="C2558"/>
        <s v="C2559"/>
        <s v="C2560"/>
        <s v="C2561"/>
        <s v="C2562"/>
        <s v="C2563"/>
        <s v="C2564"/>
        <s v="C2565"/>
        <s v="C2566"/>
        <s v="C2567"/>
        <s v="C2568"/>
        <s v="C2569"/>
        <s v="C2570"/>
        <s v="C2571"/>
        <s v="C2572"/>
        <s v="C2573"/>
        <s v="C2574"/>
        <s v="C2575"/>
        <s v="C2576"/>
        <s v="C2577"/>
        <s v="C2578"/>
        <s v="C2579"/>
        <s v="C2580"/>
        <s v="C2581"/>
        <s v="C2582"/>
        <s v="C2583"/>
        <s v="C2584"/>
        <s v="C2585"/>
        <s v="C2586"/>
        <s v="C2587"/>
        <s v="C2588"/>
        <s v="C2589"/>
        <s v="C2590"/>
        <s v="C2591"/>
        <s v="C2592"/>
        <s v="C2593"/>
        <s v="C2594"/>
        <s v="C2595"/>
        <s v="C2596"/>
        <s v="C2597"/>
        <s v="C2598"/>
        <s v="C2599"/>
        <s v="C2600"/>
        <s v="C2601"/>
        <s v="C2602"/>
        <s v="C2603"/>
        <s v="C2604"/>
        <s v="C2605"/>
        <s v="C2606"/>
        <s v="C2607"/>
        <s v="C2608"/>
        <s v="C2609"/>
        <s v="C2610"/>
        <s v="C2611"/>
        <s v="C2612"/>
        <s v="C2613"/>
        <s v="C2614"/>
        <s v="C2615"/>
        <s v="C2616"/>
        <s v="C2617"/>
        <s v="C2618"/>
        <s v="C2619"/>
        <s v="C2620"/>
        <s v="C2621"/>
        <s v="C2622"/>
        <s v="C2623"/>
        <s v="C2624"/>
        <s v="C2625"/>
        <s v="C2626"/>
        <s v="C2627"/>
        <s v="C2628"/>
        <s v="C2629"/>
        <s v="C2630"/>
        <s v="C2631"/>
        <s v="C2632"/>
        <s v="C2633"/>
        <s v="C2634"/>
        <s v="C2635"/>
        <s v="C2636"/>
        <s v="C2637"/>
        <s v="C2638"/>
        <s v="C2639"/>
        <s v="C2640"/>
        <s v="C2641"/>
        <s v="C2642"/>
        <s v="C2643"/>
        <s v="C2644"/>
        <s v="C2645"/>
        <s v="C2646"/>
        <s v="C2647"/>
        <s v="C2648"/>
        <s v="C2649"/>
        <s v="C2650"/>
        <s v="C2651"/>
        <s v="C2652"/>
        <s v="C2653"/>
        <s v="C2654"/>
        <s v="C2655"/>
        <s v="C2656"/>
        <s v="C2657"/>
        <s v="C2658"/>
        <s v="C2659"/>
        <s v="C2660"/>
        <s v="C2661"/>
        <s v="C2662"/>
        <s v="C2663"/>
        <s v="C2664"/>
        <s v="C2665"/>
        <s v="C2666"/>
        <s v="C2667"/>
        <s v="C2668"/>
        <s v="C2669"/>
        <s v="C2670"/>
        <s v="C2671"/>
        <s v="C2672"/>
        <s v="C2673"/>
        <s v="C2674"/>
        <s v="C2675"/>
        <s v="C2676"/>
        <s v="C2677"/>
        <s v="C2678"/>
        <s v="C2679"/>
        <s v="C2680"/>
        <s v="C2681"/>
        <s v="C2682"/>
        <s v="C2683"/>
        <s v="C2684"/>
        <s v="C2685"/>
        <s v="C2686"/>
        <s v="C2687"/>
        <s v="C2688"/>
        <s v="C2689"/>
        <s v="C2690"/>
        <s v="C2691"/>
        <s v="C2692"/>
        <s v="C2693"/>
        <s v="C2694"/>
        <s v="C2695"/>
        <s v="C2696"/>
        <s v="C2697"/>
        <s v="C2698"/>
        <s v="C2699"/>
        <s v="C2700"/>
        <s v="C2701"/>
        <s v="C2702"/>
        <s v="C2703"/>
        <s v="C2704"/>
        <s v="C2705"/>
        <s v="C2706"/>
        <s v="C2707"/>
        <s v="C2708"/>
        <s v="C2709"/>
        <s v="C2710"/>
        <s v="C2711"/>
        <s v="C2712"/>
        <s v="C2713"/>
        <s v="C2714"/>
        <s v="C2715"/>
        <s v="C2716"/>
        <s v="C2717"/>
        <s v="C2718"/>
        <s v="C2719"/>
        <s v="C2720"/>
        <s v="C2721"/>
        <s v="C2722"/>
        <s v="C2723"/>
        <s v="C2724"/>
        <s v="C2725"/>
        <s v="C2726"/>
        <s v="C2727"/>
        <s v="C2728"/>
        <s v="C2729"/>
        <s v="C2730"/>
        <s v="C2731"/>
        <s v="C2732"/>
        <s v="C2733"/>
        <s v="C2734"/>
        <s v="C2735"/>
        <s v="C2736"/>
        <s v="C2737"/>
        <s v="C2738"/>
        <s v="C2739"/>
        <s v="C2740"/>
        <s v="C2741"/>
        <s v="C2742"/>
        <s v="C2743"/>
        <s v="C2744"/>
        <s v="C2745"/>
        <s v="C2746"/>
        <s v="C2747"/>
        <s v="C2748"/>
        <s v="C2749"/>
        <s v="C2750"/>
        <s v="C2751"/>
        <s v="C2752"/>
        <s v="C2753"/>
        <s v="C2754"/>
        <s v="C2755"/>
        <s v="C2756"/>
        <s v="C2757"/>
        <s v="C2758"/>
        <s v="C2759"/>
        <s v="C2760"/>
        <s v="C2761"/>
        <s v="C2762"/>
        <s v="C2763"/>
        <s v="C2764"/>
        <s v="C2765"/>
        <s v="C2766"/>
        <s v="C2767"/>
        <s v="C2768"/>
        <s v="C2769"/>
        <s v="C2770"/>
        <s v="C2771"/>
        <s v="C2772"/>
        <s v="C2773"/>
        <s v="C2774"/>
        <s v="C2775"/>
        <s v="C2776"/>
        <s v="C2777"/>
        <s v="C2778"/>
        <s v="C2779"/>
        <s v="C2780"/>
        <s v="C2781"/>
        <s v="C2782"/>
        <s v="C2783"/>
        <s v="C2784"/>
        <s v="C2785"/>
        <s v="C2786"/>
        <s v="C2787"/>
        <s v="C2788"/>
        <s v="C2789"/>
        <s v="C2790"/>
        <s v="C2791"/>
        <s v="C2792"/>
        <s v="C2793"/>
        <s v="C2794"/>
        <s v="C2795"/>
        <s v="C2796"/>
        <s v="C2797"/>
        <s v="C2798"/>
        <s v="C2799"/>
        <s v="C2800"/>
        <s v="C2801"/>
        <s v="C2802"/>
        <s v="C2803"/>
        <s v="C2804"/>
        <s v="C2805"/>
        <s v="C2806"/>
        <s v="C2807"/>
        <s v="C2808"/>
        <s v="C2809"/>
        <s v="C2810"/>
        <s v="C2811"/>
        <s v="C2812"/>
        <s v="C2813"/>
        <s v="C2814"/>
        <s v="C2815"/>
        <s v="C2816"/>
        <s v="C2817"/>
        <s v="C2818"/>
        <s v="C2819"/>
        <s v="C2820"/>
        <s v="C2821"/>
        <s v="C2822"/>
        <s v="C2823"/>
        <s v="C2824"/>
        <s v="C2825"/>
        <s v="C2826"/>
        <s v="C2827"/>
        <s v="C2828"/>
        <s v="C2829"/>
        <s v="C2830"/>
        <s v="C2831"/>
        <s v="C2832"/>
        <s v="C2833"/>
        <s v="C2834"/>
        <s v="C2835"/>
        <s v="C2836"/>
        <s v="C2837"/>
        <s v="C2838"/>
        <s v="C2839"/>
        <s v="C2840"/>
        <s v="C2841"/>
        <s v="C2842"/>
        <s v="C2843"/>
        <s v="C2844"/>
        <s v="C2845"/>
        <s v="C2846"/>
        <s v="C2847"/>
        <s v="C2848"/>
        <s v="C2849"/>
        <s v="C2850"/>
        <s v="C2851"/>
        <s v="C2852"/>
        <s v="C2853"/>
        <s v="C2854"/>
        <s v="C2855"/>
        <s v="C2856"/>
        <s v="C2857"/>
        <s v="C2858"/>
        <s v="C2859"/>
        <s v="C2860"/>
        <s v="C2861"/>
        <s v="C2862"/>
        <s v="C2863"/>
        <s v="C2864"/>
        <s v="C2865"/>
        <s v="C2866"/>
        <s v="C2867"/>
        <s v="C2868"/>
        <s v="C2869"/>
        <s v="C2870"/>
        <s v="C2871"/>
        <s v="C2872"/>
        <s v="C2873"/>
        <s v="C2874"/>
        <s v="C2875"/>
        <s v="C2876"/>
        <s v="C2877"/>
        <s v="C2878"/>
        <s v="C2879"/>
        <s v="C2880"/>
        <s v="C2881"/>
        <s v="C2882"/>
        <s v="C2883"/>
        <s v="C2884"/>
        <s v="C2885"/>
        <s v="C2886"/>
        <s v="C2887"/>
        <s v="C2888"/>
        <s v="C2889"/>
        <s v="C2890"/>
        <s v="C2891"/>
        <s v="C2892"/>
        <s v="C2893"/>
        <s v="C2894"/>
        <s v="C2895"/>
        <s v="C2896"/>
        <s v="C2897"/>
        <s v="C2898"/>
        <s v="C2899"/>
        <s v="C2900"/>
        <s v="C2901"/>
        <s v="C2902"/>
        <s v="C2903"/>
        <s v="C2904"/>
        <s v="C2905"/>
        <s v="C2906"/>
        <s v="C2907"/>
        <s v="C2908"/>
        <s v="C2909"/>
        <s v="C2910"/>
        <s v="C2911"/>
        <s v="C2912"/>
        <s v="C2913"/>
        <s v="C2914"/>
        <s v="C2915"/>
        <s v="C2916"/>
        <s v="C2917"/>
        <s v="C2918"/>
        <s v="C2919"/>
        <s v="C2920"/>
        <s v="C2921"/>
        <s v="C2922"/>
        <s v="C2923"/>
        <s v="C2924"/>
        <s v="C2925"/>
        <s v="C2926"/>
        <s v="C2927"/>
        <s v="C2928"/>
        <s v="C2929"/>
        <s v="C2930"/>
        <s v="C2931"/>
        <s v="C2932"/>
        <s v="C2933"/>
        <s v="C2934"/>
        <s v="C2935"/>
        <s v="C2936"/>
        <s v="C2937"/>
        <s v="C2938"/>
        <s v="C2939"/>
        <s v="C2940"/>
        <s v="C2941"/>
        <s v="C2942"/>
        <s v="C2943"/>
        <s v="C2944"/>
        <s v="C2945"/>
        <s v="C2946"/>
        <s v="C2947"/>
        <s v="C2948"/>
        <s v="C2949"/>
        <s v="C2950"/>
        <s v="C2951"/>
        <s v="C2952"/>
        <s v="C2953"/>
        <s v="C2954"/>
        <s v="C2955"/>
        <s v="C2956"/>
        <s v="C2957"/>
        <s v="C2958"/>
        <s v="C2959"/>
        <s v="C2960"/>
        <s v="C2961"/>
        <s v="C2962"/>
        <s v="C2963"/>
        <s v="C2964"/>
        <s v="C2965"/>
        <s v="C2966"/>
        <s v="C2967"/>
        <s v="C2968"/>
        <s v="C2969"/>
        <s v="C2970"/>
        <s v="C2971"/>
        <s v="C2972"/>
        <s v="C2973"/>
        <s v="C2974"/>
        <s v="C2975"/>
        <s v="C2976"/>
        <s v="C2977"/>
        <s v="C2978"/>
        <s v="C2979"/>
        <s v="C2980"/>
        <s v="C2981"/>
        <s v="C2982"/>
        <s v="C2983"/>
        <s v="C2984"/>
        <s v="C2985"/>
        <s v="C2986"/>
        <s v="C2987"/>
        <s v="C2988"/>
        <s v="C2989"/>
        <s v="C2990"/>
        <s v="C2991"/>
        <s v="C2992"/>
        <s v="C2993"/>
        <s v="C2994"/>
        <s v="C2995"/>
        <s v="C2996"/>
        <s v="C2997"/>
        <s v="C2998"/>
        <s v="C2999"/>
        <s v="C3000"/>
        <s v="C3001"/>
        <s v="C3002"/>
        <s v="C3003"/>
        <s v="C3004"/>
        <s v="C3005"/>
        <s v="C3006"/>
        <s v="C3007"/>
        <s v="C3008"/>
        <s v="C3009"/>
        <s v="C3010"/>
        <s v="C3011"/>
        <s v="C3012"/>
        <s v="C3013"/>
        <s v="C3014"/>
        <s v="C3015"/>
        <s v="C3016"/>
        <s v="C3017"/>
        <s v="C3018"/>
        <s v="C3019"/>
        <s v="C3020"/>
        <s v="C3021"/>
        <s v="C3022"/>
        <s v="C3023"/>
        <s v="C3024"/>
        <s v="C3025"/>
        <s v="C3026"/>
        <s v="C3027"/>
        <s v="C3028"/>
        <s v="C3029"/>
        <s v="C3030"/>
        <s v="C3031"/>
        <s v="C3032"/>
        <s v="C3033"/>
        <s v="C3034"/>
        <s v="C3035"/>
        <s v="C3036"/>
        <s v="C3037"/>
        <s v="C3038"/>
        <s v="C3039"/>
        <s v="C3040"/>
        <s v="C3041"/>
        <s v="C3042"/>
        <s v="C3043"/>
        <s v="C3044"/>
        <s v="C3045"/>
        <s v="C3046"/>
        <s v="C3047"/>
        <s v="C3048"/>
        <s v="C3049"/>
        <s v="C3050"/>
        <s v="C3051"/>
        <s v="C3052"/>
        <s v="C3053"/>
        <s v="C3054"/>
        <s v="C3055"/>
        <s v="C3056"/>
        <s v="C3057"/>
        <s v="C3058"/>
        <s v="C3059"/>
        <s v="C3060"/>
        <s v="C3061"/>
        <s v="C3062"/>
        <s v="C3063"/>
        <s v="C3064"/>
        <s v="C3065"/>
        <s v="C3066"/>
        <s v="C3067"/>
        <s v="C3068"/>
        <s v="C3069"/>
        <s v="C3070"/>
        <s v="C3071"/>
        <s v="C3072"/>
        <s v="C3073"/>
        <s v="C3074"/>
        <s v="C3075"/>
        <s v="C3076"/>
        <s v="C3077"/>
        <s v="C3078"/>
        <s v="C3079"/>
        <s v="C3080"/>
        <s v="C3081"/>
        <s v="C3082"/>
        <s v="C3083"/>
        <s v="C3084"/>
        <s v="C3085"/>
        <s v="C3086"/>
        <s v="C3087"/>
        <s v="C3088"/>
        <s v="C3089"/>
        <s v="C3090"/>
        <s v="C3091"/>
        <s v="C3092"/>
        <s v="C3093"/>
        <s v="C3094"/>
        <s v="C3095"/>
        <s v="C3096"/>
        <s v="C3097"/>
        <s v="C3098"/>
        <s v="C3099"/>
        <s v="C3100"/>
        <s v="C3101"/>
        <s v="C3102"/>
        <s v="C3103"/>
        <s v="C3104"/>
        <s v="C3105"/>
        <s v="C3106"/>
        <s v="C3107"/>
        <s v="C3108"/>
        <s v="C3109"/>
        <s v="C3110"/>
        <s v="C3111"/>
        <s v="C3112"/>
        <s v="C3113"/>
        <s v="C3114"/>
        <s v="C3115"/>
        <s v="C3116"/>
        <s v="C3117"/>
        <s v="C3118"/>
        <s v="C3119"/>
        <s v="C3120"/>
        <s v="C3121"/>
        <s v="C3122"/>
        <s v="C3123"/>
        <s v="C3124"/>
        <s v="C3125"/>
        <s v="C3126"/>
        <s v="C3127"/>
        <s v="C3128"/>
        <s v="C3129"/>
        <s v="C3130"/>
        <s v="C3131"/>
        <s v="C3132"/>
        <s v="C3133"/>
        <s v="C3134"/>
        <s v="C3135"/>
        <s v="C3136"/>
        <s v="C3137"/>
        <s v="C3138"/>
        <s v="C3139"/>
        <s v="C3140"/>
        <s v="C3141"/>
        <s v="C3142"/>
        <s v="C3143"/>
        <s v="C3144"/>
        <s v="C3145"/>
        <s v="C3146"/>
        <s v="C3147"/>
        <s v="C3148"/>
        <s v="C3149"/>
        <s v="C3150"/>
        <s v="C3151"/>
        <s v="C3152"/>
        <s v="C3153"/>
        <s v="C3154"/>
        <s v="C3155"/>
        <s v="C3156"/>
        <s v="C3157"/>
        <s v="C3158"/>
        <s v="C3159"/>
        <s v="C3160"/>
        <s v="C3161"/>
        <s v="C3162"/>
        <s v="C3163"/>
        <s v="C3164"/>
        <s v="C3165"/>
        <s v="C3166"/>
        <s v="C3167"/>
        <s v="C3168"/>
        <s v="C3169"/>
        <s v="C3170"/>
        <s v="C3171"/>
        <s v="C3172"/>
        <s v="C3173"/>
        <s v="C3174"/>
        <s v="C3175"/>
        <s v="C3176"/>
        <s v="C3177"/>
        <s v="C3178"/>
        <s v="C3179"/>
        <s v="C3180"/>
        <s v="C3181"/>
        <s v="C3182"/>
        <s v="C3183"/>
        <s v="C3184"/>
        <s v="C3185"/>
        <s v="C3186"/>
        <s v="C3187"/>
        <s v="C3188"/>
        <s v="C3189"/>
        <s v="C3190"/>
        <s v="C3191"/>
        <s v="C3192"/>
        <s v="C3193"/>
        <s v="C3194"/>
        <s v="C3195"/>
        <s v="C3196"/>
        <s v="C3197"/>
        <s v="C3198"/>
        <s v="C3199"/>
        <s v="C3200"/>
        <s v="C3201"/>
        <s v="C3202"/>
        <s v="C3203"/>
        <s v="C3204"/>
        <s v="C3205"/>
        <s v="C3206"/>
        <s v="C3207"/>
        <s v="C3208"/>
        <s v="C3209"/>
        <s v="C3210"/>
        <s v="C3211"/>
        <s v="C3212"/>
        <s v="C3213"/>
        <s v="C3214"/>
        <s v="C3215"/>
        <s v="C3216"/>
        <s v="C3217"/>
        <s v="C3218"/>
        <s v="C3219"/>
        <s v="C3220"/>
        <s v="C3221"/>
        <s v="C3222"/>
        <s v="C3223"/>
        <s v="C3224"/>
        <s v="C3225"/>
        <s v="C3226"/>
        <s v="C3227"/>
        <s v="C3228"/>
        <s v="C3229"/>
        <s v="C3230"/>
        <s v="C3231"/>
        <s v="C3232"/>
        <s v="C3233"/>
        <s v="C3234"/>
        <s v="C3235"/>
        <s v="C3236"/>
        <s v="C3237"/>
        <s v="C3238"/>
        <s v="C3239"/>
        <s v="C3240"/>
        <s v="C3241"/>
        <s v="C3242"/>
        <s v="C3243"/>
        <s v="C3244"/>
        <s v="C3245"/>
        <s v="C3246"/>
        <s v="C3247"/>
        <s v="C3248"/>
        <s v="C3249"/>
        <s v="C3250"/>
        <s v="C3251"/>
        <s v="C3252"/>
        <s v="C3253"/>
        <s v="C3254"/>
        <s v="C3255"/>
        <s v="C3256"/>
        <s v="C3257"/>
        <s v="C3258"/>
        <s v="C3259"/>
        <s v="C3260"/>
        <s v="C3261"/>
        <s v="C3262"/>
        <s v="C3263"/>
        <s v="C3264"/>
        <s v="C3265"/>
        <s v="C3266"/>
        <s v="C3267"/>
        <s v="C3268"/>
        <s v="C3269"/>
        <s v="C3270"/>
        <s v="C3271"/>
        <s v="C3272"/>
        <s v="C3273"/>
        <s v="C3274"/>
        <s v="C3275"/>
        <s v="C3276"/>
        <s v="C3277"/>
        <s v="C3278"/>
        <s v="C3279"/>
        <s v="C3280"/>
        <s v="C3281"/>
        <s v="C3282"/>
        <s v="C3283"/>
        <s v="C3284"/>
        <s v="C3285"/>
        <s v="C3286"/>
        <s v="C3287"/>
        <s v="C3288"/>
        <s v="C3289"/>
        <s v="C3290"/>
        <s v="C3291"/>
        <s v="C3292"/>
        <s v="C3293"/>
        <s v="C3294"/>
        <s v="C3295"/>
        <s v="C3296"/>
        <s v="C3297"/>
        <s v="C3298"/>
        <s v="C3299"/>
        <s v="C3300"/>
        <s v="C3301"/>
        <s v="C3302"/>
        <s v="C3303"/>
        <s v="C3304"/>
        <s v="C3305"/>
        <s v="C3306"/>
        <s v="C3307"/>
        <s v="C3308"/>
        <s v="C3309"/>
        <s v="C3310"/>
      </sharedItems>
    </cacheField>
    <cacheField name="CAPTURÓ INICIALES" numFmtId="0">
      <sharedItems containsString="0" containsBlank="1">
        <m/>
      </sharedItems>
    </cacheField>
    <cacheField name="CUMPLE CON REQUISITOS DE ELIGIBILIDAD" numFmtId="0">
      <sharedItems containsString="0" containsBlank="1">
        <m/>
      </sharedItems>
    </cacheField>
    <cacheField name="NOMBRE COMPLETO" numFmtId="0">
      <sharedItems>
        <s v="EDUARDO MARCOS ERREGUIN GONZALEZ"/>
        <s v="JUAN JOEL MUÑOZ GONZALEZ"/>
        <s v="GERARDO FRANCISCO MUÑOZ GONZALEZ"/>
        <s v="FLORENTINO MARTIN ANGELES RESENDIZ"/>
        <s v="ARTURO CARLOS ANGELES PEREZ"/>
        <s v="J FELIPE JESUS CHAVEZ PEREZ"/>
        <s v="SONIA CHAVEZ MARTINEZ"/>
        <s v="PEDRO CHAVEZ RAMIREZ"/>
        <s v="PAULA TEREZA CRUZ SANCHEZ"/>
        <s v="ROSALIA MENTADO CUEVAS"/>
        <s v="DANIEL PEREZ CRUZ"/>
        <s v="TRANQUILINO NIEVES PEREZ PEREZ"/>
        <s v="EMILIANO SERGIO PEREZ GUDIÑO"/>
        <s v="AURELIA PEREZ CHAVEZ"/>
        <s v="FRANCISCO PEREZ RESENDIZ"/>
        <s v="RAFAELA ROMANA PEREZ CHAVEZ"/>
        <s v="ROSALIO PEDRO PEREZ PEREZ"/>
        <s v="SOFIA PEREZ PEREZ"/>
        <s v="MELQUIADES PEREZ RESENDIZ"/>
        <s v="TOMASA LORENZA PEREZ CHAVEZ"/>
        <s v="MANUEL PEREZ GUDIÑO"/>
        <s v="ARNULFO RESENDIZ PEREZ"/>
        <s v="HERLINDA PETRA SANCHEZ PEREZ"/>
        <s v="GILBERTO CRESCENCIO TREJO RESENDIZ"/>
        <s v="MA RITA AGUILAR OLVERA"/>
        <s v="ALBERTO RESENDIZ MARTINEZ"/>
        <s v="M JUANA ARTEAGA CRUZ"/>
        <s v="MARIA DE LA LUZ ARTEAGA RESENDIZ"/>
        <s v="JAVIER BARRON VERDE"/>
        <s v="MONICA CRUZ RESENDIZ"/>
        <s v="CLEMENTE MARTINEZ ALMARAZ"/>
        <s v="MA GUADALUPE MENDOZA BARRON"/>
        <s v="ABEL GUDIÑO BARRON"/>
        <s v="CIPRIANO MARTINEZ PINTOR"/>
        <s v="JUAN EUGENIO SALVADOR HERNANDEZ"/>
        <s v="EDGARDO VEGA ALMART"/>
        <s v="OSCAR CRUZ MORAN"/>
        <s v="J JESUS CRUZ MORAN"/>
        <s v="MIGUEL CRUZ ORTIZ"/>
        <s v="WENCESLAO MARTINEZ CRUZ"/>
        <s v="ANTONIO CERVANTES HERNANDEZ"/>
        <s v="JOSE SOTO HERNANDEZ"/>
        <s v="IRENE ANGELES MENTADO"/>
        <s v="SANTIAGO ANGELES CORTEZ"/>
        <s v="JOSE ALFREDO ANGELES RESENDIZ"/>
        <s v="MIGUEL BEAY MARTINEZ"/>
        <s v="ARACELI DORANTES RAMOS"/>
        <s v="BENITO GARCIA GUDIÑO"/>
        <s v="ANTONIO GARCIA RAMIREZ"/>
        <s v="CONSTANCIA GONZALEZ RESENDIZ"/>
        <s v="FLOR DE MARIA GUDIÑO CRUZ"/>
        <s v="JOSE PATRICIO GUDIÑO MENTADO"/>
        <s v="JUAN GUDIÑO MENDOZA"/>
        <s v="JORGE ANTONIO GUERRERO QUINTANAR"/>
        <s v="MA ANTONIA HERNANDEZ MARTINEZ"/>
        <s v="BENICIO HERNANDEZ RESENDIZ"/>
        <s v="CIRO HERNANDEZ RESENDIZ"/>
        <s v="ALBERTA CAROLINA HERNANDEZ RESENDIZ"/>
        <s v="PABLO HERNANDEZ RESENDIZ"/>
        <s v="FELIX HERNANDEZ MARTINEZ"/>
        <s v="BENITO HERNANDEZ RESENDIZ"/>
        <s v="JUAN HERNANDEZ RESENDIZ"/>
        <s v="HOSPICIA HERNANDEZ MENDOZA"/>
        <s v="GABRIEL MARTINEZ RESENDIZ"/>
        <s v="MARIA ESTELA MARTINEZ SANCHEZ"/>
        <s v="ISAURO MARTINEZ RAMOS"/>
        <s v="PUREZA MARTINEZ RESENDIZ"/>
        <s v="JUANA MARTINEZ RAMOS"/>
        <s v="DEMETRIO MARTINEZ RESENDIZ"/>
        <s v="AVELINA MENDOZA OCAMPO"/>
        <s v="SILVESTRE MENDOZA MARTINEZ"/>
        <s v="RIBERTA MENDOZA OCAMPO"/>
        <s v="ADELINA MENTADO OCAMPO"/>
        <s v="JOSE MARGARITO MONDRAGON MENDOZA"/>
        <s v="ZENAIDA MORALES FLORES"/>
        <s v="JUAN MORALES FLORES"/>
        <s v="ANA MARIA OCAMPO ESQUIVEL"/>
        <s v="ANGELA OCAMPO BARRON"/>
        <s v="JUAN OCAMPO OCAMPO"/>
        <s v="FLORENTINO OCAMPO MARTINEZ"/>
        <s v="SOFIA PACHECO RAMOS"/>
        <s v="JOSE FELIPE PACHECO RAMOS"/>
        <s v="J PALEMON PACHECO RESENDIZ"/>
        <s v="RAMON PACHECO RAMOS"/>
        <s v="EMILIANO QUINTANAR MORAN"/>
        <s v="MA IRMA QUINTANAR RAMOS"/>
        <s v="FRANCISCO JAVIER RAMIREZ TREJO"/>
        <s v="CIRILO RAMOS OCAMPO"/>
        <s v="PEDRO RAMOS GUDIÑO"/>
        <s v="JUAN RAMOS GUDIÑO"/>
        <s v="FRANCISCO RAMOS TREJO"/>
        <s v="EDILBERTO ALBERTO RAMOS TREJO"/>
        <s v="MELCHOR RAMOS RAMOS"/>
        <s v="J ESTEBAN RAMOS GUDIÑO"/>
        <s v="LEOPOLDO RESENDIZ OCAMPO"/>
        <s v="RUFINA RESENDIZ RESENDIZ"/>
        <s v="PATRICIA RESENDIZ RESENDIZ"/>
        <s v="OLGA RESENDIZ MORAN"/>
        <s v="CRISTINA RESENDIZ GARCIA"/>
        <s v="MA DOLORES RESENDIZ RESENDIZ"/>
        <s v="MARIA ISABEL RESENDIZ RESENDIZ"/>
        <s v="PABLO RESENDIZ RESENDIZ"/>
        <s v="ROSA RESENDIZ RAMOS"/>
        <s v="TIMOTEO RESENDIZ MENDOZA"/>
        <s v="MA PUEBLITO RESENDIZ RESENDIZ"/>
        <s v="MARIA CRISTINA RESENDIZ ELIAS"/>
        <s v="LUIS RODOLFO RESENDIZ OLVERA"/>
        <s v="PORFIRIO RESENDIZ MENDOZA"/>
        <s v="AURELIO RESENDIZ RAMOS"/>
        <s v="FERMIN RESENDIZ RESENDIZ"/>
        <s v="J GERARDO RESENDIZ RESENDIZ"/>
        <s v="CANDIDO CONSTANTINO RESENDIZ MENDOZA"/>
        <s v="MA ISABEL RESENDIZ RESENDIZ"/>
        <s v="FRANCISCO RESENDIZ RESENDIZ"/>
        <s v="EMETERIO RESENDIZ RESENDIZ"/>
        <s v="JUANA RESENDIZ MENDOZA"/>
        <s v="APOLONIO RESENDIZ RESENDIZ"/>
        <s v="TOMAS RESENDIZ RAMOS"/>
        <s v="MA DOLORES RESENDIZ OCAMPO"/>
        <s v="J JESUS RESENDIZ RESENDIZ"/>
        <s v="TERESO ROMO RESENDIZ"/>
        <s v="MARTHA ROMANA ROMO RESENDIZ"/>
        <s v="MA DEL CARMEN TREJO BRISEÑO"/>
        <s v="ESTELA TREJO MUÑOZ"/>
        <s v="ODILON TREJO ANGELES"/>
        <s v="FRANCISCO JAVIER TREJO HERNANDEZ"/>
        <s v="JOSE VENTURA TREJO RESENDIZ"/>
        <s v="JOSEFINA TREJO RIOS"/>
        <s v="NIEVES RESENDIZ RESENDIZ"/>
        <s v="EVODIO MORAN RAMIREZ"/>
        <s v="ARISTEO MORAN HERNANDEZ"/>
        <s v="SOTERO MORAN RESENDIZ"/>
        <s v="BENITO OCAMPO CORTES"/>
        <s v="GILBERTO SOTO HERNANDEZ"/>
        <s v="JOSE LUIS ARREAGA RESENDIZ"/>
        <s v="JOSE GUADALUPE RESENDIZ MENDOZA"/>
        <s v="JUAN ALMARAZ BADILLO"/>
        <s v="PAULINA ALMARAZ TREJO"/>
        <s v="BERNARDA ALMARAZ BADILLO"/>
        <s v="JUANA ALMARAZ DOMINGUEZ"/>
        <s v="MARIO ANGELES MENDOZA"/>
        <s v="JOSE LUIS ANGELES RESENDIZ"/>
        <s v="FRANCISCO BADILLO GUERRERO"/>
        <s v="JERONIMO BADILLO MORENO"/>
        <s v="EMETERIO BADILLO SANCHEZ"/>
        <s v="GLORIA BADILLO ESTRADA"/>
        <s v="FLORENCIO BARRERA PINTOR"/>
        <s v="REGINA BARRERA TREJO"/>
        <s v="JUAN BARRON LAZARO"/>
        <s v="ANICETO BRISEÑO MONRROY"/>
        <s v="JOSE FELIPE CAMPOS GUTIERREZ"/>
        <s v="EVA DOMINGUEZ HERNANDEZ"/>
        <s v="MARIA PETRA HERNANDEZ NIETO"/>
        <s v="CANDIDO JIMENEZ SANCHEZ"/>
        <s v="AMADO JIMENEZ RESENDIZ"/>
        <s v="CIRENIA SANTA LAZARO CAMACHO"/>
        <s v="JERONIMO LAZARO JIMENEZ"/>
        <s v="JOSE DESIDERIO LINARES MARTINEZ"/>
        <s v="PEDRO MARTINEZ CAMPOS"/>
        <s v="JOSE JESUS MEJIA HERNANDEZ"/>
        <s v="TERESA MENDOZA BARRERA"/>
        <s v="BENITO MENDOZA GARCIA"/>
        <s v="MATILDE MENDOZA MENDOZA"/>
        <s v="SAMUEL MORENO DURAZNO"/>
        <s v="FERNANDO MORENO CRUZ"/>
        <s v="JOSEFINA MORENO MUÑOZ"/>
        <s v="CARLOS MUÑOZ MEJIA"/>
        <s v="CARLOS MUÑOZ MENDOZA"/>
        <s v="JUAN MUÑOZ ZAMANO"/>
        <s v="MA DEL SOCORRO OLVERA OROZCO"/>
        <s v="JOSE ANTONIO OLVERA OROZCO"/>
        <s v="FAUSTO OROZCO MEJIA"/>
        <s v="MIGUEL PIOQUINTO BADILLO"/>
        <s v="JACOBA PIOQUINTO GONZALEZ"/>
        <s v="PEDRO RODRIGUEZ TREJO"/>
        <s v="HERON SANCHEZ BRISEÑO"/>
        <s v="PABLO SANCHEZ BRISEÑO"/>
        <s v="SILVESTRA TREJO ZAPATERO"/>
        <s v="PORFIRIO URIBE MARTINEZ"/>
        <s v="SILVIA OLVERA RESENDIZ"/>
        <s v="EMILIANO ALMARAZ HERNANDEZ"/>
        <s v="FERNANDO CRUZ CRUZ"/>
        <s v="ROSARIO HERNANDEZ CRUZ"/>
        <s v="ROSA MARTINEZ RESENDIZ"/>
        <s v="RIGOBERTO MATEOS CRUZ"/>
        <s v="JUAN HONORATO MENDOZA FORTANELL"/>
        <s v="ANTONIO PINTOR MENDOZA"/>
        <s v="J GUADALUPE RAMIREZ HERNANDEZ"/>
        <s v="MARIA ENRIQUETA SOFIA RESENDIZ VALENCIA"/>
        <s v="TEOFILO SALVADOR HERNANDEZ"/>
        <s v="FRANCISCA OFELIA ANGELES MARTINEZ"/>
        <s v="MA ROSA CARRILLO MORAN"/>
        <s v="ROSALIA ORTIZ MORAN"/>
        <s v="IRENE MEJIA HERNANDEZ"/>
        <s v="GERARDO RESENDIZ RESENDIZ"/>
        <s v="MANUEL MARTINEZ RESENDIZ"/>
        <s v="ANTONIA BRISEÑO LOPEZ"/>
        <s v="ROGELIO CHAVEZ CHAVEZ"/>
        <s v="JOSE CHAVEZ BADILLO"/>
        <s v="BENJAMIN CHAVEZ BADILLO"/>
        <s v="EUGENIA CHAVEZ RESENDIZ"/>
        <s v="ARNULFO CHAVEZ RESENDIZ"/>
        <s v="EULALIA CRUZ CRUZ"/>
        <s v="MAURO MARTINEZ CHAVEZ"/>
        <s v="DAVID MENDOZA CRUZ"/>
        <s v="RAYMUNDO ORTIZ MARTINEZ"/>
        <s v="SIXTO ORTIZ MENDOZA"/>
        <s v="EDMUNDO JERONIMO ORTIZ CRUZ"/>
        <s v="CLAUDIO ORTIZ CRUZ"/>
        <s v="MARTIN RAMIREZ CRUZ"/>
        <s v="SOFIA RESENDIZ RESENDIZ"/>
        <s v="ENRIQUE RESENDIZ CARRILLO"/>
        <s v="J CARLOS RESENDIZ CHAVEZ"/>
        <s v="MANUELA VALENCIA RESENDIZ"/>
        <s v="MA DEL PUEBLITO BRAVO OCAMPO"/>
        <s v="FILEMON CUEVAS BRAVO"/>
        <s v="J ANTONIO BENJAMIN CUEVAS MENDOZA"/>
        <s v="LEOPOLDO CLEMENTE CUEVAS MENDOZA"/>
        <s v="EMILIANO JOAQUIN CUEVAS MENDOZA"/>
        <s v="JOSE GUADALUPE GONZALEZ NIETO"/>
        <s v="PATRICIA CARMEN GRANADOS YAÑEZ"/>
        <s v="HERMELINDA GUDIÑO RIOS"/>
        <s v="MA MICAELA ANTONIA HERNANDEZ CRUZ"/>
        <s v="MARTHA MARTINEZ RAMOS"/>
        <s v="SARA MARTINEZ YAÑEZ"/>
        <s v="MIGUEL MARTINEZ YAÑEZ"/>
        <s v="FELICITAS TORIBIA MENDOZA BRAVO"/>
        <s v="ISMAEL MENDOZA BRAVO"/>
        <s v="MA NICANORA MENDOZA RIOS"/>
        <s v="JUAN LUCIO MENDOZA BRAVO"/>
        <s v="ANTONIO CIRO MENTADO CUEVAS"/>
        <s v="JUSTINO NIETO BRAVO"/>
        <s v="JESUS DOLORES NIETO CUEVAS"/>
        <s v="ATANASIO MARCELINO NIETO CUEVAS"/>
        <s v="FRANCISCA NIETO BRAVO"/>
        <s v="GLORIA PEREZ CHAVEZ"/>
        <s v="RICARDO RIOS CUEVAS"/>
        <s v="PEDRO ANGEL RIOS BRAVO"/>
        <s v="J GUADALUPE RIOS MENTADO"/>
        <s v="MA GUADALUPE IRENE VEGA VELAZQUEZ"/>
        <s v="GUADALUPE VELAZQUEZ MARTINEZ"/>
        <s v="MARIA DE LOS ANGELES YAÑEZ VELAZQUEZ"/>
        <s v="SUSANA MARIA BRAVO CUEVAS"/>
        <s v="J DARIO BRAVO RAMIREZ"/>
        <s v="FELIPA CASTAÑEDA LUGO"/>
        <s v="JOSE ZENON ABEL ERREGUIN VEGA"/>
        <s v="ULISES GONZALEZ GUDIÑO"/>
        <s v="DELIA GONZALEZ SALAZAR"/>
        <s v="ANASTACIO EFREN GUDIÑO MAQUEDA"/>
        <s v="JULIANA EUDELIA GUDIÑO QUINTANAR"/>
        <s v="JUAN ANTONIO GUDIÑO MAQUEDA"/>
        <s v="LUIS PANFILO GUDIÑO CORTES"/>
        <s v="JOSE GUADALUPE GUDIÑO GUDIÑO"/>
        <s v="MARIA DE LOURDES GUDIÑO MUÑOZ"/>
        <s v="ADAN GUDIÑO VIVEROS"/>
        <s v="ABRAHAM JUVENAL GUDIÑO TOVAR"/>
        <s v="LAZARO GUDIÑO NIETO"/>
        <s v="MARCIAL GUDIÑO GONZALEZ"/>
        <s v="MISAEL DAVID GUERRERO RAMIREZ"/>
        <s v="CIRILA CRISPINA MAQUEDA"/>
        <s v="M DEL SOCORRO TEOFILA MENDOZA BRAVO"/>
        <s v="AURELIO MENDOZA GUDIÑO"/>
        <s v="ALVERTO MENDOZA BRAVO"/>
        <s v="GLORIA BENITA YRENE MUÑOZ YAÑEZ"/>
        <s v="SALVADOR MUÑOZ GONZALEZ"/>
        <s v="JUAN ALEJANDRO MUÑOZ YAÑEZ"/>
        <s v="ISAURO ANATOLIO MUÑOZ GONZALEZ"/>
        <s v="J RICARDO VALENTE MUÑOZ YAÑEZ"/>
        <s v="AMANCIO ALBERTO MUÑOZ YAÑEZ"/>
        <s v="PALEMON MUÑOZ GONZALEZ"/>
        <s v="ROMUALDA ANGELA MUÑOZ GONZALEZ"/>
        <s v="M TRINIDAD RAMIREZ MUÑOZ"/>
        <s v="DANIEL JAVIER RAMIREZ MUÑOZ"/>
        <s v="MARIA RAMIREZ MARTINEZ"/>
        <s v="RUPERTO ANTONIO APOLINAR RAMIREZ MARTINEZ"/>
        <s v="ALFREDO RAMIREZ BRAVO"/>
        <s v="JOSE FRANCISCO NEREO RAMIREZ MUÑOZ"/>
        <s v="J CARMEN RAMIREZ ERREGUIN"/>
        <s v="JOSE RAMIREZ MUÑOZ"/>
        <s v="RAFAEL RAMIREZ MUÑOZ"/>
        <s v="ESTEBAN RAMIREZ CRUZ"/>
        <s v="J BALTAZAR MELCHOR RAMIREZ RAMIREZ"/>
        <s v="JUANA FELIPA RAMIREZ RAMIREZ"/>
        <s v="JOSEFINA RIOS MENTADO"/>
        <s v="OFELIA ROSA RODRIGUEZ RAMIREZ"/>
        <s v="HORACIO RODRIGUEZ CUEVAS"/>
        <s v="MA CONCEPCION RODRIGUEZ RAMIREZ"/>
        <s v="ANTONIA RODRIGUEZ MARTINEZ"/>
        <s v="NATIVIDAD CRISTINO SERRANO MARTINEZ"/>
        <s v="ROMUALDA ZAMORANO MUÑOZ"/>
        <s v="EZEQUIEL BOCANEGRA RESENDIZ"/>
        <s v="ISIDORO CHAVEZ RESENDIZ"/>
        <s v="OLIVA GONZALEZ ROJAS"/>
        <s v="DAVID GUERRERO RESENDIZ"/>
        <s v="RAMON GUERRERO MARTINEZ"/>
        <s v="JUAN HERON GUERRERO MARTINEZ"/>
        <s v="JUANA HERNANDEZ GUERRERO"/>
        <s v="CATALINA HERNANDEZ GUERRERO"/>
        <s v="DAVID HERNANDEZ RESENDIZ"/>
        <s v="ARISTEO ANTONIO HERNANDEZ MARTINEZ"/>
        <s v="MARCIAL HERNANDEZ MARTINEZ"/>
        <s v="MANUEL HERNANDEZ RESENDIZ"/>
        <s v="MIGUEL HERNANDEZ GUERRERO"/>
        <s v="GERONIMO HERNANDEZ RESENDIZ"/>
        <s v="LUCILA HERNANDEZ MARTINEZ"/>
        <s v="GUDELIA JAVIER GARCIA"/>
        <s v="ARNULFO MARTINEZ MEJIA"/>
        <s v="J PABLO MARTINEZ RESENDIZ"/>
        <s v="ANGEL MARTINEZ CHAVEZ"/>
        <s v="J MANUEL MARTINEZ RESENDIZ"/>
        <s v="M PORFIRIA MERCED MARTINEZ RESENDIZ"/>
        <s v="JUAN GERMAN MARTINEZ RESENDIZ"/>
        <s v="MARIA ISABEL MARTINEZ MEJIA"/>
        <s v="JUAN MARTINEZ HERNANDEZ"/>
        <s v="EFIGENIA VICTORIA MARTINEZ RESENDIZ"/>
        <s v="ALBERTO MARTINEZ LUCAS"/>
        <s v="JOSE ROBERTO MARTINEZ RESENDIZ"/>
        <s v="ATILANO MATA MARTINEZ"/>
        <s v="JOSE MATA CHAVEZ"/>
        <s v="DANIEL MATA GONZALEZ"/>
        <s v="PABLO MATA CHAVEZ"/>
        <s v="CIRO MATA CHAVEZ"/>
        <s v="MANUEL RESENDIZ MARTINEZ"/>
        <s v="ISIDRO PETRONILO AGUILAR SANCHEZ"/>
        <s v="AMADA SOFIA ALVARADO ORTIZ"/>
        <s v="JERONIMO GUILLERMO ALVARADO MUÑOZ"/>
        <s v="REGULO ONOFRE ERREGUIN DE LA VEGA"/>
        <s v="BERNARDINA ROSALIA ERREGUIN AGUILAR"/>
        <s v="ANASTACIO JAIME ODILON GONZALEZ DE LA CRUZ"/>
        <s v="IMELDA MARTINEZ ALVARADO"/>
        <s v="FELIPE OSCAR MUÑOZ MARTINEZ"/>
        <s v="ODILON MUÑOZ ALVARADO"/>
        <s v="ANTONIO MUÑOZ ALVARADO"/>
        <s v="FIDENCIO MUÑOZ GONZALEZ"/>
        <s v="JOSEFINA GUADALUPE MUÑOZ DE LA VEGA"/>
        <s v="JOSAFAT DAMASO FAUSTO SANCHEZ MUÑOZ"/>
        <s v="MARIA MAGDALENA SUSANA SANCHEZ GONZALEZ"/>
        <s v="NICOLAS CONCEPCION VEGA ALVARADO"/>
        <s v="J FELIX CAMACHO RODRIGUEZ"/>
        <s v="LUCILA HERRERA CRUZ"/>
        <s v="GUSTAVO MORAN TREJO"/>
        <s v="VICTOR MORAN OCAMPO"/>
        <s v="JAVIER MORAN MARTINEZ"/>
        <s v="CRISTINO MORAN MUÑOZ"/>
        <s v="ENRIQUE MORAN OCAMPO"/>
        <s v="JEVENAL MORAN MORAN"/>
        <s v="DELFINA MORAN MUÑOZ"/>
        <s v="RUBEN RESENDIZ MORAN"/>
        <s v="ENRIQUE RESENDIZ MORAN"/>
        <s v="ROSA TREJO MORAN"/>
        <s v="GUADALUPE RESENDIZ TREJO"/>
        <s v="EDUARDO ZUÑIGA RAMIREZ"/>
        <s v="PABLO MUÑOZ MORAN"/>
        <s v="MARIA CONCEPCION RESENDIZ SALINAS"/>
        <s v="J MARIANO LEDESMA ANGELES"/>
        <s v="MA YOLANDA VEGA VELAZQUEZ"/>
        <s v="LUIS MOISES CHAVEZ MARTINEZ"/>
        <s v="SEVERIANO JUAN GARCIA RESENDIZ"/>
        <s v="MANUEL GARCIA RESENDIZ"/>
        <s v="EZEQUIEL ROBERTO GARCIA RAMIREZ"/>
        <s v="LEOBARDO VITALINO GARCIA GARCIA"/>
        <s v="DOMITILA JULIANA GARCIA JIMENEZ"/>
        <s v="CRISTIBA TERESA YOLANDA GARCIA SANCHEZ"/>
        <s v="MICAELINA LIDIA GARCIA MARTINEZ"/>
        <s v="MACEDONIA GARCIA MARTINEZ"/>
        <s v="JACINTO NICASIO GARCIA RESENDIZ"/>
        <s v="ANASTASIO GARCIA SANCHEZ"/>
        <s v="TOMAS HERNANDEZ MARTINEZ"/>
        <s v="NESTOR MATIAS MARTINEZ HERNANDEZ"/>
        <s v="JUAN MARTIMIANO MARTINEZ GARCIA"/>
        <s v="FRANCISCO PEDRO MARTINEZ GARCIA"/>
        <s v="J CLEMENTE SATURNINO MARTINEZ GARCIA"/>
        <s v="RUTILIA EMMA ELIA MARTINEZ GARCIA"/>
        <s v="MAURO SEBASTIAN MARTINEZ GARCIA"/>
        <s v="CRISPINA MARTINEZ GARCIA"/>
        <s v="NICACIO PEDRO NIETO RESENDIZ"/>
        <s v="MA MARGARITA GUDELIA NIETO MARTINEZ"/>
        <s v="MA DE LA LUZ RESENDIZ RAMIREZ"/>
        <s v="J SILVINO RESENDIZ CHAVEZ"/>
        <s v="JUANA RESENDIZ ALMARAZ"/>
        <s v="J DOLORES RESENDIZ CHAVEZ"/>
        <s v="FAUSTINO RESENDIZ GARCIA"/>
        <s v="VIRGINIA ADRIANA RESENDIZ GARCIA"/>
        <s v="ROSARIO SATURNINA RESENDIZ GARCIA"/>
        <s v="JUAN ANTONIO SANCHEZ RESENDIZ"/>
        <s v="MANUEL SOLIS SOTO"/>
        <s v="FULGENCIO BARRON MUÑOZ"/>
        <s v="MEDARDO BARRON RESENDIZ"/>
        <s v="REMEDIOS ALVAREZ HERNANDEZ"/>
        <s v="MARIA ANGELES MUÑOZ"/>
        <s v="ROMUALDO ANGELES MARTINEZ"/>
        <s v="SIXTA ANGELES LAZARO"/>
        <s v="FRANCISCO ANGELES ESTRELLA"/>
        <s v="HONORIO ANGELES SANCHEZ"/>
        <s v="ANTONIO ANGELES GARCIA"/>
        <s v="CASIMIRO PROCORO ANGELES MARTINEZ"/>
        <s v="CELESTINA ANGELES MARTINEZ"/>
        <s v="EUGENIO ANGELES MARTINEZ"/>
        <s v="SANTOS ANGELES LAZARO"/>
        <s v="ESTANISLAO BADILLO VELAZQUEZ"/>
        <s v="BENITA BARRON MUÑOZ"/>
        <s v="FELIX BARRON CABRERA"/>
        <s v="SALVADOR CARRILLO MORAN"/>
        <s v="RAFAELA CHAVEZ CORTEZ"/>
        <s v="ADELA CORTES MUÑOZ"/>
        <s v="EPIGMENIO SIDONIO CORTEZ MUÑOZ"/>
        <s v="CUPERTINO CRUZ LAZARO"/>
        <s v="ABEL CRUZ"/>
        <s v="J VALENTIN CRUZ ENCARNACION"/>
        <s v="AMADOR CRUZ ENCARNACION"/>
        <s v="J MERCEDES CRUZ MARTINEZ"/>
        <s v="MARIA DOLORES DAMIAN MARTINEZ"/>
        <s v="EDUARDO ESTRELLA ANGELES"/>
        <s v="FERNANDO ESTRELLA MARTINEZ"/>
        <s v="ANGEL ESTRELLA MARTINEZ"/>
        <s v="SALVADOR ESTRELLA MARTINEZ"/>
        <s v="ALBERTO ESTRELLA MARTINEZ"/>
        <s v="JUAN RANULFO ESTRELLA MARTINEZ"/>
        <s v="MARGARITO ESTRELLA ANGELES"/>
        <s v="MARIA DEL CONSUELO GARCIA LAZARO"/>
        <s v="JOSE ORLANDO GODINEZ SANCHEZ"/>
        <s v="MA LUISA GODINEZ HERNANDEZ"/>
        <s v="FRANCISCO LAZARO SANCHEZ"/>
        <s v="MELQUIADES HONORIO LAZARO CORTES"/>
        <s v="BRUNO LAZARO MARTINEZ"/>
        <s v="ROSALIA LAZARO MUÑOZ"/>
        <s v="EMETERIO LAZARO MARTINEZ"/>
        <s v="MACARIO LAZARO ANGELES"/>
        <s v="AURELIA LAZARO SANCHEZ"/>
        <s v="JOSE REFUGIO LAZARO LAZARO"/>
        <s v="ANTONIO LAZARO MUÑOZ"/>
        <s v="FIDEL LAZARO CHAVEZ"/>
        <s v="CELERINO LAZARO MARTINEZ"/>
        <s v="PRIMO LAZARO MARTINEZ"/>
        <s v="FLORENCIO LAZARO MARTINEZ"/>
        <s v="CIPRIANO LAZARO BARRON"/>
        <s v="CAYETANO LAZARO MARTINEZ"/>
        <s v="ANSELMA LAZARO CHAVEZ"/>
        <s v="HERMINIA LINARES FLORES"/>
        <s v="GABRIEL MANZANO MARTINEZ"/>
        <s v="MA SILVIA MARTINEZ ANGELES"/>
        <s v="SANTOS MARTINEZ MARTINEZ"/>
        <s v="LUCIA MARTINEZ ANGELES"/>
        <s v="ELEUTERIO MARTINEZ MARTINEZ"/>
        <s v="JESUS MARTINEZ RESENDIZ"/>
        <s v="ELIAS MARTINEZ MARTINEZ"/>
        <s v="CARLOTA ENRIQUETA MARTINEZ SANCHEZ"/>
        <s v="PETRA MARTINEZ CRUZ"/>
        <s v="SAMUEL MARTINEZ ANGELES"/>
        <s v="RUBEN MARTINEZ LAZARO"/>
        <s v="EMMA MARTINEZ MENDOZA"/>
        <s v="FRANCISCO MARTINEZ SANCHEZ"/>
        <s v="GERARDO MARTINEZ ANGELES"/>
        <s v="NICASIO MARTINEZ NIETO"/>
        <s v="ENRIQUE MARTINEZ SANCHEZ"/>
        <s v="JOSE INOCENCIO MARTINEZ ESTRELLA"/>
        <s v="BENJAMIN PABLO MARTINEZ MARTINEZ"/>
        <s v="JAIME MARTINEZ RESENDIZ"/>
        <s v="ALBERTA MARTINEZ QUINTANAR"/>
        <s v="VENANCIO MARTINEZ NIETO"/>
        <s v="PAULA MARTINEZ ANGELES"/>
        <s v="ANGELINA MARTINEZ ANGELES"/>
        <s v="MA LORENZA MARTINEZ LAZARO"/>
        <s v="JOSE MARTINEZ ANGELES"/>
        <s v="TEODOMIRA IRAIS MARTINEZ MARTINEZ"/>
        <s v="CRISANTO MARTINEZ RESENDIZ"/>
        <s v="TERESA MARTINEZ SANCHEZ"/>
        <s v="J ASUNCION MARTINEZ RAMOS"/>
        <s v="PEDRO MARTINEZ MARTINEZ"/>
        <s v="TIMOTEO MARTINEZ ORTIZ"/>
        <s v="JUANA MARTINEZ MARTINEZ"/>
        <s v="ESTEBAN MARTINEZ MARTINEZ"/>
        <s v="HERON MARTINEZ MARTINEZ"/>
        <s v="GUMECINDO MARTINEZ MORAN"/>
        <s v="JOSE ALFONSO MARTINEZ CORTES"/>
        <s v="JUAN MARTINEZ LAZARO"/>
        <s v="SANTOS MARTINEZ SANCHEZ"/>
        <s v="PATRICIA MARTINEZ HERNANDEZ"/>
        <s v="TOMAS MARTINEZ ESTRELLA"/>
        <s v="JUAN MARTINEZ ESTRELLA"/>
        <s v="CELERINO MARTINEZ BADILLO"/>
        <s v="FELIPE MARTINEZ CHAVEZ"/>
        <s v="MARTHA MARTINEZ MARTINEZ"/>
        <s v="ENRIQUE MARTINEZ MARTINEZ"/>
        <s v="AURELIO MARTINEZ SANCHEZ"/>
        <s v="MA DE JESUS MARTINEZ HERNANDEZ"/>
        <s v="MARCIAL MARTINEZ LAZARO"/>
        <s v="FLORENCIA MENDOZA MORAN"/>
        <s v="SANTIAGO MENDOZA MORAN"/>
        <s v="JOSE AUSENCIO MENDOZA MALDONADO"/>
        <s v="CARLOS MENDOZA RAMIREZ"/>
        <s v="JOSE ROSALIO MORAN RAMIREZ"/>
        <s v="MARTIN ERASMO MORAN MORAN"/>
        <s v="MELECIO MORAN MARTINEZ"/>
        <s v="BENITA MORAN MARTINEZ"/>
        <s v="FEDERICO VICENTE MORAN BALTAZAR"/>
        <s v="MA ARCADIA GUMERSINDA MORAN MARTINEZ"/>
        <s v="MA JUANA MORAN ANGELES"/>
        <s v="GUILLERMO MORAN LAZARO"/>
        <s v="HERMINIA MORAN MARTINEZ"/>
        <s v="REYNA MORAN ANGELES"/>
        <s v="FRANCISCO JAVIER MORAN ANGELES"/>
        <s v="JAIME MORAN CRUZ"/>
        <s v="VICENTE MORAN RESENDIZ"/>
        <s v="YANIRA MORAN MENDOZA"/>
        <s v="CRISOFORO MORAN MARTINEZ"/>
        <s v="IRENE MORAN MARTINEZ"/>
        <s v="AMERICO MORAN ANGELES"/>
        <s v="MA BASILISA MORAN TREJO"/>
        <s v="JOSE HILARION MORAN CRUZ"/>
        <s v="JULIO MORAN MARTINEZ"/>
        <s v="LUCIANA MORAN MARTINEZ"/>
        <s v="LIBERIO MORAN MORAN"/>
        <s v="MARINA MORAN MARTINEZ"/>
        <s v="DOMINGA MORAN RAMIREZ"/>
        <s v="JOSE DOMINGO BLAS MORAN BADILLO"/>
        <s v="ALBERTO MORAN MARTINEZ"/>
        <s v="GERARDO AMBROSIO MORAN RAMIREZ"/>
        <s v="MARGARITO FRANCISCO MORAN BALTAZAR"/>
        <s v="ABRAHAM MORAN RAMIREZ"/>
        <s v="ALFONSO MORAN RESENDIZ"/>
        <s v="SOCORRO MORAN ANGELES"/>
        <s v="CANDIDO MORAN ORTIZ"/>
        <s v="JUVENTINO MORAN RESENDIZ"/>
        <s v="ANDRES MORAN BADILLO"/>
        <s v="MARIA ROSARIO MUÑOZ ANGELES"/>
        <s v="SALVADOR RAYMUNDO ORTIZ CRUZ"/>
        <s v="APOLINAR ORTIZ CRUZ"/>
        <s v="SALOMON ORTIZ CRUZ"/>
        <s v="GUILLERMINA RAMIREZ RESENDIZ"/>
        <s v="AMADO RAMIREZ RESENDIZ"/>
        <s v="PUREZA RAMIREZ MORAN"/>
        <s v="MARTINIANO RAMIREZ RESENDIZ"/>
        <s v="J REFUGIO RAMIREZ LAZARO"/>
        <s v="MARIA DEL REFUGIO ELENA RAMOS GUDIÑO"/>
        <s v="JOSE MARIO RESENDIZ ISLAS"/>
        <s v="VERONICA RESENDIZ ORTIZ"/>
        <s v="SUSANA SANCHEZ LAZARO"/>
        <s v="MA DIONICIA SANCHEZ LAZARO"/>
        <s v="IRENE SANCHEZ LAZARO"/>
        <s v="MIGUEL SANCHEZ RAMIREZ"/>
        <s v="LORENZO APOLINAR SANCHEZ SANCHEZ"/>
        <s v="ISIDRO TRINIDAD SANCHEZ MARTINEZ"/>
        <s v="PAULINO SANCHEZ SANCHEZ"/>
        <s v="FILEMON SANCHEZ ANGELES"/>
        <s v="JUAN SANCHEZ SANCHEZ"/>
        <s v="JULIO SANCHEZ SANCHEZ"/>
        <s v="TEODORA SANCHEZ CRUZ"/>
        <s v="JOSEFINA SANCHEZ MARTINEZ"/>
        <s v="CONRADO SANCHEZ LAZARO"/>
        <s v="CANDIDA TREJO RESENDIZ"/>
        <s v="MA FELIX VICTORIA TREJO MARTINEZ"/>
        <s v="MARTIN TREJO MARTINEZ"/>
        <s v="ANTONIO FELIPE TREJO CHAVEZ"/>
        <s v="MA DEL CARMEN TREJO MARTINEZ"/>
        <s v="DAVID GENARO TREJO MARTINEZ"/>
        <s v="BENJAMIN TREJO CHAVEZ"/>
        <s v="J NIEVES TREJO MARTINEZ"/>
        <s v="FELIPE TREJO MARTINEZ"/>
        <s v="HUMBERTO VELAZQUEZ MENDOZA"/>
        <s v="NICOLAS FRANCISCO VELAZQUEZ MENDOZA"/>
        <s v="JUANA ANGELES MARTINEZ"/>
        <s v="JOSE CRUZ LAZARO"/>
        <s v="ZENAIDO DOMINGUEZ MAQUEDA"/>
        <s v="J FELIX LAZARO BARRERA"/>
        <s v="GUILLERMO ROJO CRUZ"/>
        <s v="MARCELO DURAZNO MARTINEZ"/>
        <s v="MARCELINO MENDOZA CORTEZ"/>
        <s v="MA GERTRUDIS ANGELES MARTINEZ"/>
        <s v="JUAN BADILLO CHAVEZ"/>
        <s v="ANTONIO BADILLO ORTIZ"/>
        <s v="AURELIO CARRILLO CUEVAS"/>
        <s v="FELIPE CARRILLO MARTINEZ"/>
        <s v="BERTA CHAVEZ TREJO"/>
        <s v="PABLO CHAVEZ GOMEZ"/>
        <s v="GUILLERMO CHAVEZ TREJO"/>
        <s v="ANDREA ENCARNACION MARTINEZ"/>
        <s v="MODESTO MARTINEZ TREJO"/>
        <s v="MIGUEL ORTIZ ENCARNACION"/>
        <s v="VENANCIO ORTIZ TREJO"/>
        <s v="JOSE EVARISTO DOMINGUEZ HERNANDEZ"/>
        <s v="ROBERTO HERNANDEZ GONZALEZ"/>
        <s v="VICTOR MAQUEDA RESENDIZ"/>
        <s v="REINA RESENDIZ RAYMUNDO"/>
        <s v="BERNARDINO ALMARAZ RESENDIZ"/>
        <s v="FRANCISCO CHAVEZ MATEO"/>
        <s v="JUANA DOMINGUEZ MAQUEDA"/>
        <s v="JOSE DOMINGUEZ RAYMUNDO"/>
        <s v="JVICTOR DOMINGUEZ RESENDIZ"/>
        <s v="AGUSTIN HERNANDEZ DOMINGUEZ"/>
        <s v="JUAN HERNANDEZ MARTINEZ"/>
        <s v="JFELIX HERNANDEZ PAULIN"/>
        <s v="TRINIDAD MAQUEDA DOMINGUEZ"/>
        <s v="AMADO MARTINEZ OCAMPO"/>
        <s v="JOSE EUTIQUIO MARTINEZ OCAMPO"/>
        <s v="MANUEL ODILON MARTINEZ RESENDIZ"/>
        <s v="MA CLEMENCIA MARTINEZ RESENDIZ"/>
        <s v="AGUSTIN MARTINEZ OCAMPO"/>
        <s v="J CRISOFORO VALENCIA HERNANDEZ"/>
        <s v="MEDARDO VALENCIA GONZALEZ"/>
        <s v="FELIPE DE JESUS ALMARAZ RESENDIZ"/>
        <s v="J GUADALUPE VALENCIA RESENDIZ"/>
        <s v="CRISOFORO VALENCIA MENDOZA"/>
        <s v="MACARIO VALENCIA ALMARAZ"/>
        <s v="HERMINIA RAMIREZ MARTINEZ"/>
        <s v="LUISA ROJO MENDOZA"/>
        <s v="ANGELA GARCIA CRUZ"/>
        <s v="M SOCORRO HERNANDEZ CRUZ"/>
        <s v="J MARIO CARRANZA MARTINEZ"/>
        <s v="MARIANO ORTIZ ZEA"/>
        <s v="MARCOS MORENO TREJO"/>
        <s v="M SOFIA ARTEAGA BENITES"/>
        <s v="MA FELIX MARTINEZ HERNANDEZ"/>
        <s v="PASCUAL RESENDIZ MUÑOZ"/>
        <s v="LAMBERTO WENCESLAO MUÑOZ DE LA VEGA"/>
        <s v="LEOBARDO ARREGUIN RAMON"/>
        <s v="JUAN ARREGUIN RAMON"/>
        <s v="CIRILO BADILLO RAMON"/>
        <s v="ELOY BADILLO RAMON"/>
        <s v="CRISPIN BADILLO RAMON"/>
        <s v="GLORIA BADILLO RAMON"/>
        <s v="ADOLFO BADILLO RAMON"/>
        <s v="EMILIO BADILLO RAMON"/>
        <s v="AGRIPINA BEAIS MARTINEZ"/>
        <s v="RUFINA BEAIS TREJO"/>
        <s v="BRAULIO BEAIS RAMON"/>
        <s v="GELACIO BIAIS TREJO"/>
        <s v="SANTIAGO BIAS MARTINEZ"/>
        <s v="MIGUEL CHAVEZ RAMON"/>
        <s v="SANTIAGO GARCIA BIAIS"/>
        <s v="MAURA GUTIERREZ CAMPOS"/>
        <s v="JUAN MARTINEZ BIAIS"/>
        <s v="ANTONIO MARTINEZ BEAIS"/>
        <s v="MARIO MARTINEZ ARREGUIN"/>
        <s v="UBALDO MARTINEZ BEAYS"/>
        <s v="ANGELICA RAMIREZ TREJO"/>
        <s v="MARCELO RAMON MARTINEZ"/>
        <s v="JUAN CARLOS RAMON TREJO"/>
        <s v="REINALDO NORBERTO RAMON TREJO"/>
        <s v="PEDRO RAMON CAMPOS"/>
        <s v="FILIMON RAMON MARTINEZ"/>
        <s v="SIMON RAMON CORTES"/>
        <s v="LUIS TREJO RAMON"/>
        <s v="ANTONIO TREJO RAMON"/>
        <s v="FRANCISCO TREJO RAMON"/>
        <s v="CATALINA TREJO BIAIS"/>
        <s v="ALFONSO TREJO BIAIS"/>
        <s v="TOMAS TREJO RAMON"/>
        <s v="AMADO TIOFILO CRUZ PEREZ"/>
        <s v="MARIA IRMA CRUZ RESENDIZ"/>
        <s v="MARIA PUEBLITO AMANDA CRUZ FORTANELL"/>
        <s v="CASIMIRO CRUZ PEREZ"/>
        <s v="AGUSTINA MENDOZA MARTINEZ"/>
        <s v="ANTONIO PEREZ CRUZ"/>
        <s v="AGUSTIN PEREZ CRUZ"/>
        <s v="J FRANCISCO CIPRIANO ROJO RESENDIZ"/>
        <s v="JOSE MORAN MONROY"/>
        <s v="RUPERTO RESENDIZ RESENDIZ"/>
        <s v="MA SOCORRO ALVARADO MARTINEZ"/>
        <s v="MARTHA AMADOR TREJO"/>
        <s v="JOSE ARANDA ESTRADA"/>
        <s v="RENE GENARO BAUTISTA ALVARADO"/>
        <s v="ODILON DE LA VEGA ANGELES"/>
        <s v="ROGELIO ESTRADA MARTINEZ"/>
        <s v="JOSE CARMEN ESTRADA FLORES"/>
        <s v="LEON FERNANDO ESTRADA RESENDIZ"/>
        <s v="J MERCED JUSTO ESTRADA AMADOR"/>
        <s v="LIDUVINA JULIA RICARDA GARCIA ESTRADA"/>
        <s v="TIMOTEO FLORENCIO LEON ESTRADA"/>
        <s v="ROBERTO AMADO LEON ESTRADA"/>
        <s v="FRANCO ALFONSO LEON MATA"/>
        <s v="FELIX POLICARPO LEON SOLANO"/>
        <s v="BENJAMIN LINARES MARTINEZ"/>
        <s v="CILVESTRE CELSO LOPEZ HERNANDEZ"/>
        <s v="FELIPA ANDREA LOPEZ MARTINEZ"/>
        <s v="LORENZO MARTINEZ MARTINEZ"/>
        <s v="MARTINA MARTINEZ SANCHEZ"/>
        <s v="BENJAMIN MARTINEZ MARTINEZ"/>
        <s v="ANTONIO ARTEMIO MARTINEZ MUNGUIA"/>
        <s v="APOLINAR MARTINEZ MARTINEZ"/>
        <s v="ARTEMIO RUFINO MARTINEZ LOPEZ"/>
        <s v="FRANCISCO ARNULFO MARTINEZ MARTINEZ"/>
        <s v="EMIGDIA JACINTA MARTINEZ MARTINEZ"/>
        <s v="ERASTO CAMILO MUNGUIA LOPEZ"/>
        <s v="CIRINO EFREN SERRANO LEON"/>
        <s v="ROMULO FRANCISCO YAÑEZ LEON"/>
        <s v="SILVERIO CRUZ MUÑOZ"/>
        <s v="JUSTINO FLAVIO GONZALEZ MUÑOZ"/>
        <s v="MA JESUS ESTEFANIA MARTINEZ JIMENEZ"/>
        <s v="BENITA PEREZ MARTINEZ"/>
        <s v="MARIA SALOMEN PEREZ ALVARADO"/>
        <s v="FELIPA RESENDIZ CRUZ"/>
        <s v="MARIA CRUZ BALTAZAR MARTINEZ"/>
        <s v="NICOLAS CHAVEZ HERNANDEZ"/>
        <s v="MA CARMEN GUDELIA GARCIA MARTINEZ"/>
        <s v="TIMOTEO GARCIA SANCHEZ"/>
        <s v="OCTAVIANO HERNANDEZ BALTAZAR"/>
        <s v="J JENARO CARMEN HERNANDEZ RAMIREZ"/>
        <s v="TERESA HERNANDEZ MARTINEZ"/>
        <s v="FERNANDO CIRILO MARTINEZ GARCIA"/>
        <s v="YOLANDA MARTINEZ CHAVEZ"/>
        <s v="JUAN FRANCISCO MEJIA LOPEZ"/>
        <s v="OCTAVIO MUÑOZ MEJIA"/>
        <s v="ANTONIO ANGELES RESENDIZ"/>
        <s v="MAGDALENA ANGELES RAMOS"/>
        <s v="FERNANDO MARTINEZ TREJO"/>
        <s v="PABLO MARTINEZ GODINES"/>
        <s v="GUILLERMO MARTINEZ ANGELES"/>
        <s v="CRESCENCIO MARTINEZ MENTADO"/>
        <s v="LOURDES MARTINEZ MENTADO"/>
        <s v="JUAN MARTINEZ MENTADO"/>
        <s v="SALVADOR MARTINEZ GUDIÑO"/>
        <s v="ANICETO MARTINEZ MENTADO"/>
        <s v="JOSE JAVIER MENDOZA MUÑOZ"/>
        <s v="J MARIANO QUINTANAR MENTADO"/>
        <s v="MARIO RAMIREZ MARTINEZ"/>
        <s v="SALVADOR RAMOS TREJO"/>
        <s v="JUAN ROMAN RAMOS MARTINEZ"/>
        <s v="PORFIRIO RAMOS HERNANDEZ"/>
        <s v="RAFAEL MARTIN RAMOS HERNANDEZ"/>
        <s v="LEONARDO RAMOS HERNANDEZ"/>
        <s v="DONATO RESENDIZ MENTADO"/>
        <s v="SANTIAGO RESENDIZ MENTADO"/>
        <s v="REVERIANO ROJO RAMOS"/>
        <s v="JUAN ROJO RAMOS"/>
        <s v="ROGELIO ROJO TREJO"/>
        <s v="ELPIDIO ROJO RAMOS"/>
        <s v="FERNANDO ROJO PEREZ"/>
        <s v="J ASCENCION ROJO TREJO"/>
        <s v="GERARDO ROJO TREJO"/>
        <s v="RICARDA ROJO RAMOS"/>
        <s v="FELIPE TREJO ROJO"/>
        <s v="VALERIA MUÑOZ ALVARADO"/>
        <s v="MARCIANO JUAN MUÑOZ PEREZ"/>
        <s v="CAMILO PEREZ ALVARADO"/>
        <s v="GAVINO AMADO PEREZ JIMENEZ"/>
        <s v="ALBERTO PEREZ MARTINEZ"/>
        <s v="GUILLERMO VALENTE PEREZ MARTINEZ"/>
        <s v="FRANCISCO PEREZ MARTINEZ"/>
        <s v="GREGORIO MAURO PEREZ ALVARADO"/>
        <s v="GREGORIA BIAIS RAMIREZ"/>
        <s v="GLORIA CAMACHO MARTINEZ"/>
        <s v="PEDRO MARTINEZ BEAY"/>
        <s v="J QUIRINO MUÑOZ PEREZ"/>
        <s v="SIMON MUÑOZ PEREZ"/>
        <s v="CATALINA MUÑOZ RESENDIZ"/>
        <s v="EZEQUIEL PEREZ MUÑOZ"/>
        <s v="MARCELA RAMIREZ BEAYS"/>
        <s v="CELSO RAMIREZ VALERIO"/>
        <s v="CAROLINA RAMIREZ HERNANDEZ"/>
        <s v="DEMETRIO RAMIREZ HERNANDEZ"/>
        <s v="APOLO RAMIREZ MARTINEZ"/>
        <s v="M ROSA IRAIS GUDIÑO QUINTANAR"/>
        <s v="DELFINO ANTONIO MARTINEZ GUDIÑO"/>
        <s v="YSIDRO GAUDENCIO MARTINEZ MARTINEZ"/>
        <s v="ALVARO CRESENCIO MARTINEZ MAQUEDA"/>
        <s v="CANUTO VICTORIANO MARTINEZ GUDIÑO"/>
        <s v="ESEQUIEL CARLOS MARTINEZ HERNANDEZ"/>
        <s v="PRIMITIVO RAUL MARTINEZ HERNANDEZ"/>
        <s v="J PABLO AMADO MARTINEZ QUINTANAR"/>
        <s v="SALOME MENDOZA RODRIGUEZ"/>
        <s v="ANDRES SERRANO MAQUEDA"/>
        <s v="PORFIRIO ALVARADO CASIANO"/>
        <s v="CRISTINO MARTINEZ TREJO"/>
        <s v="JUAN HUGO SANCHEZ MARTINEZ"/>
        <s v="J JUAN MARTINEZ SANCHEZ"/>
        <s v="AGUSTIN MORAN MORAN"/>
        <s v="AMBROSIO MORAN TREJO"/>
        <s v="PAULA REYES HERNANDEZ"/>
        <s v="MARIA REYES HERNANDEZ"/>
        <s v="JUANA REYES HERNANDEZ"/>
        <s v="ORALIA ROJO MEJIA"/>
        <s v="GABINO ROJO TREJO"/>
        <s v="CARLOS TREJO ROJO"/>
        <s v="JORGE ALBERTO ZUÑIGA HERNANDEZ"/>
        <s v="UBALDO BARRON MARTINEZ"/>
        <s v="SALVADOR CRUZ TREJO"/>
        <s v="BENITO MARTINEZ HERNANDEZ"/>
        <s v="JOSE ANTONIO MARTINEZ RESENDIZ"/>
        <s v="ANTONIO GILBERTO MARTINEZ HERNANDEZ"/>
        <s v="AURELIO MARTINEZ HERNANDEZ"/>
        <s v="RICARDO MARTINEZ ZARAGOZA"/>
        <s v="ANTIOCO MARTINEZ HERNANDEZ"/>
        <s v="ABEL BADILLO ROJO"/>
        <s v="JUAN MARTINEZ RAMON"/>
        <s v="JUVENCIO MENTADO MORAN"/>
        <s v="ALFREDO RAMON RAMON"/>
        <s v="ALVARO RAMON RAMON"/>
        <s v="JACINTO MORAN MONROY"/>
        <s v="J MARGARITO MORAN MONROY"/>
        <s v="RAFAEL SANCHEZ MARTINEZ"/>
        <s v="ISIDORO BENITO HERNANDEZ SANCHEZ"/>
        <s v="J MIGUEL SANCHEZ MARTINEZ"/>
        <s v="J GUADALUPE HERNANDEZ GALVAN"/>
        <s v="HILARION HERNANDEZ HERNANDEZ"/>
        <s v="CRISTOBAL JAVIER HERNANDEZ MARTINEZ"/>
        <s v="ALBERTO SANCHEZ MARTINEZ"/>
        <s v="ROSALINA MARTINEZ SANCHES"/>
        <s v="REDENTOR MARTINEZ SANCHEZ"/>
        <s v="M JUANA SANCHEZ MARTINEZ"/>
        <s v="TIMOTEO PASCUAL MAQUEDA MAQUEDA"/>
        <s v="FLAVIANO MENDOZA MAQUEDA"/>
        <s v="JOSE LUIS MENDOZA RESENDIZ"/>
        <s v="YOLANDA VELAZQUEZ TREJO"/>
        <s v="GUDELIA VILLEDA CHAVEZ"/>
        <s v="AMADO HERNANDEZ RESENDIZ"/>
        <s v="DONATO HERNANDEZ RESENDIZ"/>
        <s v="PEDRO HERNANDEZ GUERRERO"/>
        <s v="JOSE PABLO FRANCISCO RESENDIZ CRUZ"/>
        <s v="RUBEN RESENDIZ RAMIREZ"/>
        <s v="TEODORO RESENDIZ HERNANDEZ"/>
        <s v="FRANCISCA VELAZQUEZ ANGELES"/>
        <s v="CIRO CAMACHO JUAREZ"/>
        <s v="REGINA MONROY GARCIA"/>
        <s v="J AURELIO TREJO RESENDIZ"/>
        <s v="FRACISCO TREJO RESENDIZ"/>
        <s v="JUVENAL TREJO RESENDIZ"/>
        <s v="SALVADOR GUDIÑO BARRON"/>
        <s v="EUSEBIO PAULIN ESTRADA"/>
        <s v="ROBERTO CRUZ FORTANELL"/>
        <s v="MA TEODULA DE LA CRUZ FORTANELL"/>
        <s v="JOSE ROBERTO OLVERA RESENDIZ"/>
        <s v="JUAN ALVARADO MARTINEZ"/>
        <s v="SALOMON ESPINOZA MARTINEZ"/>
        <s v="SEVERIANO MAQUEDA RESENDIZ"/>
        <s v="GALDINO MARTINEZ RESENDIZ"/>
        <s v="CANDIDO MARTINEZ MAQUEDA"/>
        <s v="ENRIQUE MARTINEZ MENDOZA"/>
        <s v="VICTORIA MARTINEZ HERNANDEZ"/>
        <s v="MANUEL MARTINEZ MENDOZA"/>
        <s v="ALFONSO MARTINEZ RESENDIZ"/>
        <s v="ERNESTO MARTINEZ RESENDIZ"/>
        <s v="JESUS CIRO MARTINEZ MAQUEDA"/>
        <s v="GERBACIO MARTINEZ MARTINEZ"/>
        <s v="ALBERTA MARTINEZ RESENDIZ"/>
        <s v="JOSE ANTONIO MARTINEZ VALENCIA"/>
        <s v="MARIA ANA MARTINEZ MENDOZA"/>
        <s v="NAZARIO MARTINEZ RESENDIZ"/>
        <s v="TOMAS MARTINEZ MAQUEDA"/>
        <s v="MELITON MARTINEZ RESENDIZ"/>
        <s v="VENANCIO MARTINEZ MARTINEZ"/>
        <s v="FELIX MARTINEZ RESENDIZ"/>
        <s v="REYES MENDOZA MAQUEDA"/>
        <s v="CIRILA MENDOZA VARGAS"/>
        <s v="EUSTOLIO OLVERA RESENDIZ"/>
        <s v="MATEO OLVERA BARRON"/>
        <s v="GUSTAVO RESENDIZ VALENCIA"/>
        <s v="CARLOS RESENDIZ PEREZ"/>
        <s v="BENITA RESENDIZ MENDOZA"/>
        <s v="ALFREDO RESENDIZ MARTINEZ"/>
        <s v="FAUSTO VALENCIA MARTINEZ"/>
        <s v="FILIBERTO RESENDIZ MARTINEZ"/>
        <s v="JULIAN AVILA HERNANDEZ"/>
        <s v="HONORIO HERNANDEZ PEREZ"/>
        <s v="ERASMO MARTINEZ OCAMPO"/>
        <s v="ANGELA MARTINEZ MUÑOZ"/>
        <s v="MIGUEL MARTINEZ SANCHEZ"/>
        <s v="J REYES MARTINEZ SANCHEZ"/>
        <s v="FEDERICO MARTINEZ ANGELES"/>
        <s v="EMILIANA MARTINEZ MARTINEZ"/>
        <s v="MARTA MARTINEZ MUÑOZ"/>
        <s v="ANDRES MARTINEZ SANCHEZ"/>
        <s v="VICENTE MARTINEZ ROJO"/>
        <s v="MACARIO MORAN ROJO"/>
        <s v="JUANA MORAN VEGA"/>
        <s v="LUIS OCAMPO BADILLO"/>
        <s v="AMBRONCIA OCAMPO OCAMPO"/>
        <s v="IRMA REA TREJO"/>
        <s v="LUIS RESENDIZ TREJO"/>
        <s v="JUAN RESENDIZ OCAMPO"/>
        <s v="JOSE BELEM ROJO MORAN"/>
        <s v="ARMANDO ROJO MORAN"/>
        <s v="BUENAVENTURA SANCHEZ MORAN"/>
        <s v="MIGUEL SANCHEZ ROJO"/>
        <s v="BERTOLDO TREJO CAMACHO"/>
        <s v="ALFONSO TREJO RESENDIZ"/>
        <s v="M TRINIDAD VEGA TREJO"/>
        <s v="LEONOR LUCIA ENCARNACION RESENDIZ"/>
        <s v="LAURENCIO CAMACHO MARTINEZ"/>
        <s v="ISIDRO CAMACHO MARTINEZ"/>
        <s v="TOMAS CAMACHO SANCHEZ"/>
        <s v="FORTINO CAMACHO SANCHEZ"/>
        <s v="M AGUSTINA CAMACHO MARTINEZ"/>
        <s v="ALFONSO CAMACHO TREJO"/>
        <s v="MATILDE CAMACHO MARTINEZ"/>
        <s v="AGUSTIN CAMACHO MARTINEZ"/>
        <s v="BENIGNO CAMACHO CAMACHO"/>
        <s v="HONORIO OCAMPO TREJO"/>
        <s v="GABRIEL PEREZ CAMACHO"/>
        <s v="PABLO PEREZ MARTINEZ"/>
        <s v="MA IRENE PEREZ TREJO"/>
        <s v="CARLOS PEREZ OCAMPO"/>
        <s v="INOCENCIO PEREZ TREJO"/>
        <s v="FERNANDO PEREZ MARTINEZ"/>
        <s v="CARLOS SANCHEZ ESQUIVEL"/>
        <s v="AMANCIO SANCHEZ TREJO"/>
        <s v="SANTIAGO SANCHEZ ESQUIVEL"/>
        <s v="RODOLFO TREJO CAMACHO"/>
        <s v="MARTIN RENATO TREJO CAMACHO"/>
        <s v="JOSE GERONIMO TREJO TREJO"/>
        <s v="MARGARITA TREJO CAMACHO"/>
        <s v="ANTONIO TREJO CAMACHO"/>
        <s v="FEDERICO TREJO CAMACHO"/>
        <s v="J GUILEBALDO TREJO TREJO"/>
        <s v="JOSE AMADO TREJO SANCHEZ"/>
        <s v="OSCAR TREJO MORAN"/>
        <s v="EVA ALMARAZ TREJO"/>
        <s v="TOMAS PEREZ ESTRADA"/>
        <s v="DOMINGO MUÑOZ MEJIA"/>
        <s v="M FRANCISCA RAMIREZ MARTINEZ"/>
        <s v="MA ELENA RAMIREZ MARTINEZ"/>
        <s v="JENARO RAMIREZ MARTINEZ"/>
        <s v="ISRAEL RESENDIZ RESENDIZ"/>
        <s v="AZAEL RESENDIZ RAMIREZ"/>
        <s v="TEODULO ANGELES TREJO"/>
        <s v="GLORIA ANGELES RESENDIZ"/>
        <s v="FELIPE ANGELES OCAMPO"/>
        <s v="SOSTENES CASAS MUÑOZ"/>
        <s v="RUTH CASAS RESENDIZ"/>
        <s v="EMILIANO CASAS RESENDIZ"/>
        <s v="J GUADALUPE JUAN ENCARNACION CUEVAS"/>
        <s v="YESENIA GUTIERREZ CHAVEZ"/>
        <s v="SAMUEL GUTIERREZ RESENDIZ"/>
        <s v="BENIGNO LARA PEREZ"/>
        <s v="TERESA LARA PEREZ"/>
        <s v="CLARA LAZARO MARTINEZ"/>
        <s v="SALOMON MARTINEZ RESENDIZ"/>
        <s v="MACEDONIA MARTINEZ MARTINEZ"/>
        <s v="ABDIAS MARTINEZ RESENDIZ"/>
        <s v="FRANCISCO MENDOZA ANGELES"/>
        <s v="JOSEFINA OCAMPO MUÑOZ"/>
        <s v="ELIAS OCAMPO MUÑOZ"/>
        <s v="J RODOLFO RAMIREZ RESENDIZ"/>
        <s v="CANDIDA RAMIREZ BARRON"/>
        <s v="ISNARDO GUALTERIO RAMIREZ BARRON"/>
        <s v="RUBEN RESENDIZ CASAS"/>
        <s v="CRISOFORO RESENDIZ CASAS"/>
        <s v="BARAC RESENDIZ RESENDIZ"/>
        <s v="J ESIQUIO RESENDIZ CASAS"/>
        <s v="ELISEO RESENDIZ RESENDIZ"/>
        <s v="DINA RESENDIZ RESENDIZ"/>
        <s v="MATIAS RESENDIZ RESENDIZ"/>
        <s v="CLEMENTE RESENDIZ BADILLO"/>
        <s v="SAGLO RESENDIZ RESENDIZ"/>
        <s v="MOISES RESENDIZ BADILLO"/>
        <s v="PEDRO RESENDIZ RESENDIZ"/>
        <s v="MA JUANA SANCHEZ ZAMORANO"/>
        <s v="ISAIAS SANCHEZ RESENDIZ"/>
        <s v="ELIZABETH SANCHEZ RESENDIZ"/>
        <s v="JOSE MANUEL TREJO ANGELES"/>
        <s v="JUAN ARCADIO PEREZ MARTINEZ"/>
        <s v="ZENON SOCORRO BRAVO OCAMPO"/>
        <s v="LUIS ANTONIO GUDIÑO MUÑOZ"/>
        <s v="MARIA LUISA HERNANDEZ HERNANDEZ"/>
        <s v="BARTOLOME ALMARAZ BARRERA"/>
        <s v="FRANCISCO ALMARAZ RAYMUNDO"/>
        <s v="NATALIA CHAVEZ MATEO"/>
        <s v="RODRIGO CRUZ DOMINGUEZ"/>
        <s v="LUIS MIGUEL CRUZ ROJO"/>
        <s v="FRANCISCO CRUZ BARRERA"/>
        <s v="CONSTANTINO CRUZ MEJIA"/>
        <s v="LUIS CRUZ ROJO"/>
        <s v="LEONARDO CRUZ GARCIA"/>
        <s v="J FLORENCIO CRUZ LAZARO"/>
        <s v="ALFREDO CRUZ MARTINEZ"/>
        <s v="CONSTANTINO CRUZ DOMINGUEZ"/>
        <s v="FELIPE JULIAN CRUZ LAZARO"/>
        <s v="DANIEL DOMINGUEZ HERNANDEZ"/>
        <s v="IGNACIO DOMINGUEZ CRUZ"/>
        <s v="ANGELA DOMINGUEZ CRUZ"/>
        <s v="MARCIANA DOMINGUEZ SANCHEZ"/>
        <s v="MACARIO DOMINGUEZ MAQUEDA"/>
        <s v="MARTIN DOMINGUEZ RESENDIZ"/>
        <s v="MARCELINO DOMINGUEZ ALMARAZ"/>
        <s v="JOSE GUADALUPE LAZARO DOMINGUEZ"/>
        <s v="MAURO LAZARO RESENDIZ"/>
        <s v="MARGARITA JOSEFINA MARTINEZ OCAMPO"/>
        <s v="MODESTA MARTINEZ HERNANDEZ"/>
        <s v="MARIA LUISA MARTINEZ TREJO"/>
        <s v="J CONCEPCION MARTINEZ HERNANDEZ"/>
        <s v="MARIA ANTONIETA CATALINA RESENDIZ CRUZ"/>
        <s v="PASCUALA ROSARIO SEGUNDO"/>
        <s v="RAUL VALENCIA CRUZ"/>
        <s v="MARIA IRENE CORTES RESENDIZ"/>
        <s v="MATIAS CERVANTES RESENDIZ"/>
        <s v="MIGUEL CERVANTES ENCARNACION"/>
        <s v="ANTONIO CERVANTES ENCARNACION"/>
        <s v="CARMEN ENCARNACION CORTEZ"/>
        <s v="J DANIEL ENCARNACION MARTINEZ"/>
        <s v="JOSE SOSTENES ENCARNACION CRUZ"/>
        <s v="JOSE LUIS MARTINEZ CORTEZ"/>
        <s v="SALOMON MUÑOZ CORTES"/>
        <s v="ALFONSO MUÑOZ ENCARNACION"/>
        <s v="CELERINO MUÑOZ CORTES"/>
        <s v="MARIA CRUZ LAZARO"/>
        <s v="J RICARDO RODRIGUEZ TREJO"/>
        <s v="ANDRES J GUADALUPE PEREZ CRUZ"/>
        <s v="MARIA NATALIA RESENDIZ PEREZ"/>
        <s v="ALICIA BARRON TREJO"/>
        <s v="GASPAR CHAVEZ GONZALEZ"/>
        <s v="MA IRENE CHAVEZ GONZALEZ"/>
        <s v="ANAJELI CORTEZ CRUZ"/>
        <s v="CASIMIRO CORTEZ CRUZ"/>
        <s v="JORGE CORTEZ CRUZ"/>
        <s v="JOSE CAMILO CRUZ MARTINEZ"/>
        <s v="JOSE ANGEL CRUZ PEREZ"/>
        <s v="TIBURCIO CLAUDIO CRUZ CRUZ"/>
        <s v="GILBERTO CRUZ CORTES"/>
        <s v="MARIA GUADALUPE CRUZ CRUZ"/>
        <s v="SANTIAGO CRUZ CRUZ"/>
        <s v="HILARION GONZALO CRUZ RESENDIZ"/>
        <s v="MARIA IRMA CRUZ CORTES"/>
        <s v="TIMOTEO CRUZ CRUZ"/>
        <s v="APOLONIA JUANA CRUZ RESENDIZ"/>
        <s v="ROBERTO CRUZ PEREZ"/>
        <s v="ROLANDO CRUZ MARTINEZ"/>
        <s v="ELFEGO CAMERINO CRUZ VAZQUEZ"/>
        <s v="LUIS CRUZ CRUZ"/>
        <s v="FELICIANA NATALIA CRUZ SANCHEZ"/>
        <s v="FLORENCIA TOMASA CRUZ VAZQUEZ"/>
        <s v="GERARDO RAYMUNDO CRUZ MAQUEDA"/>
        <s v="JUAN CRUZ CRUZ"/>
        <s v="ENRIQUETA EUFRASIA CRUZ CRUZ"/>
        <s v="FELICITAS CRUZ MAQUEDA"/>
        <s v="JUANA CRUZ MAQUEDA"/>
        <s v="CALLETANO RICARDO CRUZ DE LA CRUZ"/>
        <s v="MAURILIO CRUZ RESENDIZ"/>
        <s v="ANTONIA CIRILA CRUZ PEREZ"/>
        <s v="ARCADIO CRUZ RESENDIZ"/>
        <s v="PETRA PATRICIA CRUZ CRUZ"/>
        <s v="JOSE MAQUEDA SERRANO"/>
        <s v="ALFREDO MAQUEDA RESENDIZ"/>
        <s v="JUANA MAQUEDA CRUZ"/>
        <s v="ELEUTERIA ANA MAQUEDA RESENDIZ"/>
        <s v="JUAN PRISCILIANO MAQUEDA DE LA CRUZ"/>
        <s v="PORFIRIO MAQUEDA CRUZ"/>
        <s v="MANUEL MARTINEZ CRUZ"/>
        <s v="ESTEBAN CRISANTO MARTINEZ CRUZ"/>
        <s v="NATALIA MARTINEZ SANCHEZ"/>
        <s v="MIGUEL CARLOS MARTINEZ RESENDIZ"/>
        <s v="MARGARITO MARTINEZ RESENDIZ"/>
        <s v="DONACIANO EUSTAQUIO MARTINEZ CRUZ"/>
        <s v="FILEMON FERNANDO MARTINEZ MARTINEZ"/>
        <s v="JUVENTINO MENTADO CRUZ"/>
        <s v="SEVERIANA PEREZ CRUZ"/>
        <s v="DAVID QUIRINO PEREZ RESENDIZ"/>
        <s v="LEOCADIO REYES PEREZ RESENDIZ"/>
        <s v="CESAR ALEJANDRO RAMIREZ MARTINEZ"/>
        <s v="LUIS RAMOS RESENDIZ"/>
        <s v="MA GUADALUPE RAMOS MARTINEZ"/>
        <s v="MODESTA RESENDIZ PEREZ"/>
        <s v="BENJAMIN JORGE RESENDIZ PEREZ"/>
        <s v="MARCELINA JUANA RESENDIZ PEREZ"/>
        <s v="MANUEL RESENDIZ PEREZ"/>
        <s v="MA TERESA RESENDIZ MARTINEZ"/>
        <s v="DOMINGO RICARDO RESENDIZ RESENDIZ"/>
        <s v="JUANA PAULA RESENDIZ CRUZ"/>
        <s v="VENANCIO RESENDIZ CRUZ"/>
        <s v="EUFRACIA MAGDALENA RESENDIZ MARTINEZ"/>
        <s v="MA PAZ MAXIMA RESENDIZ MAQUEDA"/>
        <s v="J ISABEL FAUSTINO ROJO CRUZ"/>
        <s v="CATALINA ROMERO CRUZ"/>
        <s v="JULIANA SANCHEZ PEREZ"/>
        <s v="JAVIER SANCHEZ ORTIZ"/>
        <s v="CIRINO SANCHEZ MAQUEDA"/>
        <s v="EPIFANIO SANCHEZ MAQUEDA"/>
        <s v="CANDIDA SANCHEZ PEREZ"/>
        <s v="TERESA SILVESTRE VEGA"/>
        <s v="CASIMIRO ADRIAN VAZQUEZ CRUZ"/>
        <s v="HERIBERTO VAZQUEZ MARTINEZ"/>
        <s v="LETICIA REINA VAZQUEZ RESENDIZ"/>
        <s v="MAURA MARIA VAZQUEZ CRUZ"/>
        <s v="DOMINGO VAZQUEZ CRUZ"/>
        <s v="MAXIMINO ANGELES RESENDIZ"/>
        <s v="RODRIGO CRUZ MATEO"/>
        <s v="ARNULFO CRUZ MATEO"/>
        <s v="MARIA TERESA GARCIA ALVARADO"/>
        <s v="EMETERIO MARTINEZ RESENDIZ"/>
        <s v="IGNACIO MARTINEZ MENDOZA"/>
        <s v="ISABEL MARTINEZ MENDOZA"/>
        <s v="MARIA RESENDIZ NIETO"/>
        <s v="MARIA DEL CARMEN RESENDIZ ALMARAZ"/>
        <s v="PATRICIO RESENDIZ VELAZQUEZ"/>
        <s v="ROGELIO RESENDIZ CRUZ"/>
        <s v="SEVERIANO RESENDIZ CRUZ"/>
        <s v="AMADO RESENDIZ MARTINEZ"/>
        <s v="MARIA REGINA RESENDIZ MARTINEZ"/>
        <s v="SOCORRO LAZARO BARRON"/>
        <s v="MAGDALENA ALVARADO GUERRERO"/>
        <s v="AVELINA NINFA ALVARADO MATEO"/>
        <s v="JOSEFINA LUCIA ALVARADO LOPEZ"/>
        <s v="FRANCISCA ALVARADO MATEO"/>
        <s v="MA GUADALUPE BARRON MARTINEZ"/>
        <s v="JOSEFINA CHAVEZ DURAZNO"/>
        <s v="JOSE VICTOR DURAZNO NICOLAS"/>
        <s v="BERTHA DURAZNO ZARRAGA"/>
        <s v="EVARISTO GARCIA DURAZNO"/>
        <s v="FELIPE GARCIA DURAZNO"/>
        <s v="CANDIDO GARCIA LUCAS"/>
        <s v="BALDOMERO HERNANDEZ GARCIA"/>
        <s v="MA CONSUELO HERNANDEZ HERNANDEZ"/>
        <s v="CECILIO HERNANDEZ GARCIA"/>
        <s v="ALFREDO HERNANDEZ ESTRADA"/>
        <s v="JUANA HERNANDEZ GARCIA"/>
        <s v="CORNELIO CANDIDO HERNANDEZ CHAVEZ"/>
        <s v="J FELIX HERNANDEZ CHAVEZ"/>
        <s v="MARIA EUGENIA ISABEL HERNANDEZ HERNANDEZ"/>
        <s v="FELIPE JUAN HERNANDEZ CUEVAS"/>
        <s v="PEDRO HERNANDEZ CHAVEZ"/>
        <s v="CARLOS HERNANDEZ GARCIA"/>
        <s v="CIRO MENDOZA HERNANDEZ"/>
        <s v="CRISOFORO MENDOZA HERNANDEZ"/>
        <s v="EUSEBIA TREJO MATEO"/>
        <s v="JOSE GUADALUPE VALENCIA ALMARAZ"/>
        <s v="VERONICA ALVARADO CRUZ"/>
        <s v="ANTONIO ALVARADO MAQUEDA"/>
        <s v="MARICELA ALVARADO MATEO"/>
        <s v="JOSE EULALIO ALVARADO DE LA CRUZ"/>
        <s v="JOSE HILARIO ALVARADO ALVARADO"/>
        <s v="ABRAHAM ALVARADO GARCIA"/>
        <s v="BENIGNO ALVARADO CRUZ"/>
        <s v="SOFIA BARRON GUDIÑO"/>
        <s v="MA PUEBLITO BASILIA DE LA CRUZ GONZALEZ"/>
        <s v="HERCULANA JUANA DURAN MARTINEZ"/>
        <s v="MA FELIZA DURAZNO MARTINEZ"/>
        <s v="PEDRO GARCIA MATEO"/>
        <s v="NATALIA GARCIA ALVARADO"/>
        <s v="SEVERIANO GARCIA GONZALEZ"/>
        <s v="RAUL GARCIA SOLANO"/>
        <s v="FRANCISCA GARCIA ALVARADO"/>
        <s v="UBALDO GARCIA CUEVAS"/>
        <s v="GREGORIO GARCIA RESENDIZ"/>
        <s v="SIXTO GONZALEZ MAQUEDA"/>
        <s v="MIGUEL GONZALEZ MAQUEDA"/>
        <s v="TIMOTEO HERNANDEZ RESENDIZ"/>
        <s v="ZENON HERNANDEZ HERNANDEZ"/>
        <s v="LUIS ALBERTO LUCAS GARCIA"/>
        <s v="IRMA MAQUEDA CARDENAS"/>
        <s v="JUAN VALENTIN MAQUEDA DOMINGUEZ"/>
        <s v="ARMANDO MAQUEDA MATEO"/>
        <s v="SIMON MAQUEDA DOMINGUEZ"/>
        <s v="RODOLFO MAQUEDA GONZALEZ"/>
        <s v="PEDRO MAQUEDA ALVARADO"/>
        <s v="DESIDERIA MAQUEDA VALENCIA"/>
        <s v="VICTORIA MAQUEDA RAYMUNDO"/>
        <s v="DOMINGO MATEO MAQUEDA"/>
        <s v="JAVIER ISIDORO MATEO MAQUEDA"/>
        <s v="PABLO MATEO MAQUEDA"/>
        <s v="PATRICIO MATEO DURAZNO"/>
        <s v="ROSA PEREZ PEREZ"/>
        <s v="MA SIMONA RESENDIZ VALENCIA"/>
        <s v="MA VIRGINIA RESENDIZ MAQUEDA"/>
        <s v="SANTIAGO VALENCIA ALVARADO"/>
        <s v="AGUSTIN VALENCIA MAQUEDA"/>
        <s v="MARIA DE LA LUZ ZARRAGA ROMERO"/>
        <s v="JOSE LUIS VALENCIA RESENDIZ"/>
        <s v="PEDRO JAVIER VEGA MARTINEZ"/>
        <s v="FELIPE ERREGUIN MAQUEDA"/>
        <s v="SAUL CRUZ GUTIERREZ"/>
        <s v="FILIBERTO CRUZ TREJO"/>
        <s v="ANGELINA HERNANDEZ MORAN"/>
        <s v="ORLANDO BADILLO MARTINEZ"/>
        <s v="VICENTE BADILLO CHAVEZ"/>
        <s v="J GUADALUPE BADILLO CHAVEZ"/>
        <s v="SERGIO BADILLO MARTINEZ"/>
        <s v="JUAN ALFREDO BADILLO MARTINEZ"/>
        <s v="BENITO CRUZ HERNANDEZ"/>
        <s v="EPIGMENIA CRUZ TREJO"/>
        <s v="BENITO GARCIA ROJO"/>
        <s v="LUIS GARCIA TREJO"/>
        <s v="ARCADIO MARTINEZ RAMON"/>
        <s v="OTILIO MARTINEZ BADILLO"/>
        <s v="ZENON MARTINEZ MENTADO"/>
        <s v="NORBERTO MANUEL MARTINEZ MARTINEZ"/>
        <s v="REGULO MARTINEZ GARCIA"/>
        <s v="LUIS MARTINEZ BEAIS"/>
        <s v="PROCORO NORBERTO MENTADO GARCIA"/>
        <s v="JORGE RAMON ROJO"/>
        <s v="ADELAIDA RAMON MARTINEZ"/>
        <s v="ERNESTO LAZARO RESENDIZ"/>
        <s v="FILEMON LEDESMA TREJO"/>
        <s v="LIBRADO RESENDIZ CHAVEZ"/>
        <s v="JOSE LUIS RESENDIZ CHAVEZ"/>
        <s v="AGUSTIN RESENDIZ RIOS"/>
        <s v="ALFONSO RESENDIZ TREJO"/>
        <s v="JOSE ANTONIO TREJO RESENDIZ"/>
        <s v="JOSE ANDRES TREJO VEGA"/>
        <s v="FRANCISCO VARGAS RESENDIZ"/>
        <s v="MA ASUNCION ALVARADO HERNANDEZ"/>
        <s v="JOSE ANGEL CHAVEZ ARTEAGA"/>
        <s v="WENCESLAO ESQUIVEL HERNANDEZ"/>
        <s v="JESUS SALVADOR ESQUIVEL RESENDIZ"/>
        <s v="FRANCISCO GONZALEZ RAMIREZ"/>
        <s v="FRANCISCO GONZALEZ RESENDIZ"/>
        <s v="GONZALO LEDESMA RESENDIZ"/>
        <s v="J CRUZ MAQUEDA MENDOZA"/>
        <s v="TITO AMANDO FAUSTINO MAQUEDA MENDOZA"/>
        <s v="EULALIA MAQUEDA MENDOZA"/>
        <s v="BONIFACIO VICENTE MAQUEDA MENDOZA"/>
        <s v="VICTOR SERGIO MARTINEZ TREJO"/>
        <s v="JOSE MARTINEZ RESENDIZ"/>
        <s v="ALBINA MARTINEZ TREJO"/>
        <s v="MICAELINA MARTINEZ MARTINEZ"/>
        <s v="JOEL MEJIA OCAMPO"/>
        <s v="MARGARITO MEJIA OCAMPO"/>
        <s v="GABRIEL MEJIA OCAMPO"/>
        <s v="IGNACIO MEJIA OCAMPO"/>
        <s v="PABLO MEJIA OCAMPO"/>
        <s v="JUAN MEJIA OCAMPO"/>
        <s v="ANTONIA MENDOZA LAZARO"/>
        <s v="FRANCISCO MENDOZA RESENDIZ"/>
        <s v="MA LUISA MORENO DURAZNO"/>
        <s v="M INES CANDELARIA MUÑOZ GONZALEZ"/>
        <s v="SACRAMENTO FRANCISCO OCAMPO ESQUIVEL"/>
        <s v="CLEMENCIA OCAMPO MEJIA"/>
        <s v="JUSTINO OCAMPO UGALDE"/>
        <s v="MA NIEVES OCAMPO OCAMPO"/>
        <s v="LIVERIA OCAMPO RESENDIZ"/>
        <s v="GABRIEL PEREZ RESENDIZ"/>
        <s v="MARIA RAMOS MARTINEZ"/>
        <s v="MARIA RESENDIZ MARTINEZ"/>
        <s v="JOSE GERMAN RESENDIZ RESENDIZ"/>
        <s v="JOSE MANUEL RESENDIZ MARTINEZ"/>
        <s v="CATALINA RESENDIZ CHAVEZ"/>
        <s v="MARTINIANA RESENDIZ MENDOZA"/>
        <s v="JOSE FAUSTINO RESENDIZ MARTINEZ"/>
        <s v="SALVADOR RESENDIZ TREJO"/>
        <s v="MARIA RESENDIZ TREJO"/>
        <s v="BENITO RESENDIZ TREJO"/>
        <s v="JOSE ANTONIO RESENDIZ MEJIA"/>
        <s v="JUAN RESENDIZ MEJIA"/>
        <s v="CARITINA RESENDIZ LAZARO"/>
        <s v="EDUARDO RESENDIZ ESQUIVEL"/>
        <s v="JOSE EUSTAQUIO RESENDIZ"/>
        <s v="BRAULIO RESENDIZ OCAMPO"/>
        <s v="SANTIAGO LEONARDO RESENDIZ RESENDIZ"/>
        <s v="SALOMON RESENDIZ RESENDIZ"/>
        <s v="VICTOR RESENDIZ CHAVEZ"/>
        <s v="JUANA RESENDIZ BADILLO"/>
        <s v="ALFONSO RESENDIZ OCAMPO"/>
        <s v="ESPERANZA RESENDIZ RESENDIZ"/>
        <s v="HONORATO RIOS PEREZ"/>
        <s v="JUAN RIOS RESENDIZ"/>
        <s v="CARLOS RIOS MUÑOZ"/>
        <s v="MARTIN SANCHEZ MENDOZA"/>
        <s v="FELIX FRANCISCO JAVIER TREJO RESENDIZ"/>
        <s v="FELICITAS VELAZQUEZ OCAMPO"/>
        <s v="LUIS ANGELES MENDOZA"/>
        <s v="HIPOLITO ARTEAGA ALVAREZ"/>
        <s v="EMETERIO ARTEAGA PINTOR"/>
        <s v="FELIX ARTEAGA PINTOR"/>
        <s v="BELEM CRUZ GONZALEZ"/>
        <s v="MARGARITA CRUZ MORENO"/>
        <s v="JUSTINO MENDOZA RESENDIZ"/>
        <s v="ERNESTO AMADO MUÑOZ MEJIA"/>
        <s v="LUISA ORTEGA LAZARO"/>
        <s v="CECILIA PEREZ GONZALEZ"/>
        <s v="TEOFILA RESENDIZ RESENDIZ"/>
        <s v="SEVERIANO VARGAS RESENDIZ"/>
        <s v="SERAFIN VARGAS RESENDIZ"/>
        <s v="JUAN CARLOS VARGAS PALMA"/>
        <s v="RICARDO VARGAS MENDOZA"/>
        <s v="OFELIA VARGAS MENDOZA"/>
        <s v="BENITO VARGAS MENDOZA"/>
        <s v="FLORENTINA ZAPATERO HERNANDEZ"/>
        <s v="PEDRO PABLO GONZALEZ DE LA CRUZ"/>
        <s v="BERNARDINO MARTINEZ GONZALEZ"/>
        <s v="ROMAN TOMAS VEGA MUÑOZ"/>
        <s v="HERMELINDA MARTINEZ VALENCIA"/>
        <s v="SALVADOR BARRON OLVERA"/>
        <s v="CARLOS ANTONIO AMAYA CRUZ"/>
        <s v="SILVANO BARRON MENDOZA"/>
        <s v="J FERNANDO BARRON CAMPOS"/>
        <s v="SEBASTIAN BARRON SOTO"/>
        <s v="MA GUADALUPE BARRON VERDE"/>
        <s v="VICTOR BARRON SOTO"/>
        <s v="ESPERANZA BARRON CRUZ"/>
        <s v="HERMILO BARRON GUDIÑO"/>
        <s v="PEDRO BARRON GUDIÑO"/>
        <s v="HIDELBERTO CAMACHO ESTRADA"/>
        <s v="FELIPE CRUZ SALVADOR"/>
        <s v="BOLDOMERO ARNULFO CRUZ BARRON"/>
        <s v="GERARDO HERNANDEZ CRUZ"/>
        <s v="MA GUADALUPE MARTINEZ MORAN"/>
        <s v="MARIA DE LA LUZ MONROY JUAREZ"/>
        <s v="MA ANASTACIA MONRROY GARCIA"/>
        <s v="LEONARDO RESENDIZ BARRON"/>
        <s v="ADELINA ALMARAZ BARRON"/>
        <s v="EMILIANO ALVARADO PAULIN"/>
        <s v="JOSE JUAN BARRON HERNANDEZ"/>
        <s v="AGUSTIN BARRON FLORES"/>
        <s v="CELSA BARRON TREJO"/>
        <s v="J ANTONIO BARRON VERDE"/>
        <s v="AURELIO ESTRADA ALMARAZ"/>
        <s v="FERNANDO ESTRADA ESTRADA"/>
        <s v="AGUSTIN MOISES ESTRADA ALMARAZ"/>
        <s v="FRANCISCO ESTRADA GONZALEZ"/>
        <s v="J DOLORES ESTRADA ESTRADA"/>
        <s v="ELENA MARTINEZ ALMARAZ"/>
        <s v="LEONCIO PEREZ GUDIÑO"/>
        <s v="DARIA HERMELINDA RAMIREZ HERNANDEZ"/>
        <s v="CONSTANTINO RESENDIZ BARRON"/>
        <s v="LUIS TREJO BARRON"/>
        <s v="J LUZ BERMUDEZ FERRUZCA"/>
        <s v="MARIA MATEA CAMACHO AVILA"/>
        <s v="JOSE LUIS CAMPOS ESCAMILLA"/>
        <s v="J ROGELIO LUIS CARBAJAL IBARRA"/>
        <s v="JOSE CARBAJAL MARTINEZ"/>
        <s v="J ZENON PEDRO CERVANTES DE LEON"/>
        <s v="ENNA LIZBETH CONTRERAS GAHONA"/>
        <s v="GABRIEL DE LEON MARTINEZ"/>
        <s v="MA CARMEN DE LEON NIEVES"/>
        <s v="J LUCIANO DOLORES DE LEON REYES"/>
        <s v="JOSE PIEDAD ANSELMO DE SANTIAGO FERRUZCA"/>
        <s v="J FRANCISCO DE SANTIAGO ORDAZ"/>
        <s v="CELSO DE SANTIAGO PEREZ"/>
        <s v="AMBROCIO EUSEBIO DE SANTIAGO ROJAS"/>
        <s v="PEDRO DE SANTIAGO ROJAS"/>
        <s v="J VENANCIO AGUSTIN FERRUZCA GONZALEZ"/>
        <s v="MARTIN FERRUZCA MARTINEZ"/>
        <s v="J JUAN GREGORIO FERRUZCA MARTINEZ"/>
        <s v="JOSE GONZALEZ MORENO"/>
        <s v="J REFUGIO GONZALEZ IBARRA"/>
        <s v="J ALDO CESAR GUTIERREZ JIMENEZ"/>
        <s v="J JESUS HERNANDEZ NIEVES"/>
        <s v="MARIA MARGARITA HERNANDEZ ORTIZ"/>
        <s v="ANTONIO IBARRA ELIAS"/>
        <s v="JUAN JAIMES NIEVES"/>
        <s v="J BENJAMIN JAIMES ORDAZ"/>
        <s v="MARIA MAGDALENA PAULA JIMENEZ ESQUIVEL"/>
        <s v="URSULA JIMENEZ FLORES"/>
        <s v="ARMANDO LANDAVERDE LIRA"/>
        <s v="MA DE LOS ANGELES LEON RAMIREZ"/>
        <s v="RAMON LIRA HERNANDEZ"/>
        <s v="J BENITO BENJAMIN MARTINEZ LANDAVERDE"/>
        <s v="J JESUS FLORENCIO MARTINEZ PEREZ"/>
        <s v="JORGE MARTINEZ HERNANDEZ"/>
        <s v="JUANA FELIPA MARTINEZ HERNANDEZ"/>
        <s v="MARTIN MIGUEL MARTINEZ HERNANDEZ"/>
        <s v="MA CONCEPCION HERNANDEZ SALINAS"/>
        <s v="M ALBINA SABINA MARTINEZ MARTINEZ"/>
        <s v="JOSE RAYMUNDO CIRILO MARTINEZ OLVERA"/>
        <s v="MA CONCEPCION CRISTINA MARTINEZ RESENDIZ"/>
        <s v="ERASMO MONTES ORTIZ"/>
        <s v="DIONISIO MONTOYA BALTAZAR"/>
        <s v="JOSE LUIS MORENO NIEVES"/>
        <s v="J DOLORES EVARISTO NIEVES DE LEON"/>
        <s v="FRANCISCA TEOFILA NIEVES FERRUZCA"/>
        <s v="J CIRIACO MAXIMINO NIEVES FERRUZCA"/>
        <s v="MA INES LEONOR NIEVES SANTOS"/>
        <s v="JUANA VENANCIA OLVERA AGUILAR"/>
        <s v="JOSE ANICETO ORDAZ RAMOS"/>
        <s v="MA NATALIA ROSA ORDAZ HERNANDEZ"/>
        <s v="JUAN PASCUAL PASCACIO ORTIZ ANGELES"/>
        <s v="MA DEL CARMEN PEREZ JIMENEZ"/>
        <s v="JUANA MARGARITA PEREZ MORENO"/>
        <s v="J FIDEL JOAQUIN RAMOS FERRUZCA"/>
        <s v="JOSE LUZ RAMOS MORENO"/>
        <s v="J JUAN DONACIANO RESENDIZ RESENDIZ"/>
        <s v="SABINA SANCHEZ MARTINEZ"/>
        <s v="MA JUANA TADEO DE LEON"/>
        <s v="JOSE LUIS TADEO HERNANDEZ"/>
        <s v="JOSE LUZ VENANCIO URIBE SALINAS"/>
        <s v="SOFIA CAMACHO MARTINEZ"/>
        <s v="MA DE JESUS GENOVEVA GOMEZ LIRA"/>
        <s v="ARMANDO GOMEZ HERNANDEZ"/>
        <s v="JUAN GOMEZ HERNANDEZ"/>
        <s v="MARIA DEL PUEBLITO GOMEZ HERNANDEZ"/>
        <s v="BRUNO HERNANDEZ SALINAS"/>
        <s v="JOSE FELIPE HERNANDEZ SALINAS"/>
        <s v="DOMINGO LOPEZ VEGA"/>
        <s v="JOSE LUIS MORALES RESENDIZ"/>
        <s v="JACINTO RESENDIZ MAQUEDA"/>
        <s v="J MERCED JUSTINO RESENDIZ RESENDIZ"/>
        <s v="FERNANDO RESENDIZ SALINAS"/>
        <s v="MA EUGENIA RESENDIZ SALINAS"/>
        <s v="MIGUEL RESENDIZ SALINAS"/>
        <s v="ROBERTO RESENDIZ SALINAS"/>
        <s v="CATALINA SALINAS CAMACHO"/>
        <s v="JUANA ZARRAGA RESENDIZ"/>
        <s v="HILARION MARTINEZ MORENO"/>
        <s v="MA MAURA ONTIVEROS BARCENAS"/>
        <s v="MIGUEL NIEVES HERNANDEZ"/>
        <s v="MARIA GRACIELA JAIMES REYES"/>
        <s v="JULIO NIEVES HERNANDEZ"/>
        <s v="DONATO GUTIERREZ CAMACHO"/>
        <s v="JUAN MARTINEZ CORONA"/>
        <s v="ESPERANZA CHAVEZ RODRIGUEZ"/>
        <s v="MA NICOLASA CONCEPCION RESENDIZ MARTINEZ"/>
        <s v="MA SUSANA NEOGGERATH HURTADO"/>
        <s v="MARIA ESTER NICOLAS MARTINEZ"/>
        <s v="SANTOS NICOLAS TERRAZAS"/>
        <s v="MARIA HORTENCIA NICOLAS CHAVEZ"/>
        <s v="JOSE RAYMUNDO NICOLAS NIEVES"/>
        <s v="GILBERTA ORIA MARTINEZ"/>
        <s v="LAURO RODRIGUEZ MONTES"/>
        <s v="JOSE GERARDO RODRIGUEZ FUENTES"/>
        <s v="JOSE DOLORES CHAVEZ HERNANDEZ"/>
        <s v="GUMARO GARCIA RODRIGUEZ"/>
        <s v="JOSE MANUEL GARCIA RODRIGUEZ"/>
        <s v="VICENTE GONZALEZ MORENO"/>
        <s v="MA GORETTI HERNANDEZ VELAZQUEZ"/>
        <s v="J MARTIN HURTADO"/>
        <s v="MAXIMILIANO MARTINEZ ORDAZ"/>
        <s v="JOSE JUAN MARTINEZ RESENDIZ"/>
        <s v="FRANCISCO ORDAZ FERRUZCA"/>
        <s v="GABRIEL PIÑA VELAZQUEZ"/>
        <s v="JOSE ANASTACIO PORRAS NIEVES"/>
        <s v="TERESA PORRAS RODRIGUEZ"/>
        <s v="MARIA MAXIMINO QUINTANAR ALVAREZ"/>
        <s v="JOSE BENIGNO FRANCISCO RODRIGUEZ FUENTES"/>
        <s v="FRANCISCO RUIZ TERRAZAS"/>
        <s v="JOSE MAURILIO CHAVEZ VEGA"/>
        <s v="J SALVADOR ASCENCION HERNANDEZ SALINAS"/>
        <s v="J JESUS MARCIAL HERNANDEZ SALINAS"/>
        <s v="J JUAN DIONISIO HERNANDEZ MARTINEZ"/>
        <s v="RAUL BECERRA GUEVARA"/>
        <s v="ISIDRO GUEVARA ELIAS"/>
        <s v="MARIA HERNANDEZ MARTINEZ"/>
        <s v="DANIEL RUIZ BECERRA"/>
        <s v="BRAULIO AUSTASIO RUIZ VILLA"/>
        <s v="J ANTONIO JULIAN SALINAS RUIZ"/>
        <s v="MARGARITA SALINAS RUIZ"/>
        <s v="SALOMON SALINAS RUIZ"/>
        <s v="HILARIA SANCHEZ PACHECO"/>
        <s v="ABEL SALINAS MONTOYA"/>
        <s v="MA SABINA TEOFILA SALINAS BALTAZAR"/>
        <s v="PRIMITIVO LEDEZMA VARELA"/>
        <s v="J MIGUEL LEDEZMA ZARAZUA"/>
        <s v="JUAN RIVERA SANCHEZ"/>
        <s v="MA DOLORES CACILIA SALINAS RUIZ"/>
        <s v="M SANTOS TRINIDAD SALINAS SALINAS"/>
        <s v="AGUSTIN SANCHEZ SANCHEZ"/>
        <s v="M ISABEL EUGENIA GUEVARA MONTOYA"/>
        <s v="NATALIA RIVERA SANCHEZ"/>
        <s v="MA ANTONIA MARCELA LEDEZMA VARELA"/>
        <s v="JOSE SALVADOR SALINAS LEDEZMA"/>
        <s v="RAMIRO SANCHEZ BARRERA"/>
        <s v="MA PETRA LEONOR RIVERA PEREZ"/>
        <s v="JOSEFINA BARRERA ELIAS"/>
        <s v="INDALECIO HURTADO VIZCAYA"/>
        <s v="MAGDALENA MENDOZA PEREZ"/>
        <s v="ANTONIO PEREZ HURTADO"/>
        <s v="JOAQUIN RIVERA DE LEON"/>
        <s v="J ANTONIO RIVERA PEREZ"/>
        <s v="ELENA BARRERA ELIAS"/>
        <s v="J CALIXTO PEDRO BARRERA VIZCAYA"/>
        <s v="JOSE MARTIN BARRERA VIZCAYA"/>
        <s v="JOSE MIGUEL ANGEL BECERRA GUEVARA"/>
        <s v="JOSE AGUSTIN BECERRA SALINAS"/>
        <s v="J ROSARIO GUEVARA BECERRA"/>
        <s v="GUILLERMO VALENTIN GUEVARA GUEVARA"/>
        <s v="J LUIS JESUS ABDON GUEVARA LEDEZMA"/>
        <s v="ANGELA LEDESMA GUEVARA"/>
        <s v="JOSE ANTONIO CIRO LEDEZMA BARRERA"/>
        <s v="JOSE SERGIO LEDEZMA BARRERA"/>
        <s v="J ISIDRO PASCUAL LEDEZMA BECERRA"/>
        <s v="JOSE SIMEON EUTIQUIO LEDEZMA BECERRA"/>
        <s v="EMMA LEDEZMA GUEVARA"/>
        <s v="J DE JESUS SATURNINO LEDEZMA LEDEZMA"/>
        <s v="J DOMINGO ODILON LEDEZMA LEDEZMA"/>
        <s v="J VICENTE POLICARPO LEDEZMA LEDEZMA"/>
        <s v="MA PUEBLITO LEDEZMA RAMIREZ"/>
        <s v="J JESUS LEDEZMA RUIZ"/>
        <s v="EUGENIA LEDEZMA VILLASEÑOR"/>
        <s v="GLORIA MARTINEZ PEREZ"/>
        <s v="ESTEBAN LORENZO RANGEL SALINAS"/>
        <s v="JACINTO RANGEL VILLEGAS"/>
        <s v="MA PUEBLITO RUIZ BECERRA"/>
        <s v="PEDRO FILIBERTO SALINAS BALTAZAR"/>
        <s v="MA BERTA JUANA SALINAS ELIAS"/>
        <s v="JOSE FRANCISCO MARCOS SALINAS RANGEL"/>
        <s v="J GUADALUPE JOEL SALINAS RUIZ"/>
        <s v="JOSE LUIS SALINAS RUIZ"/>
        <s v="RAFAEL SALINAS RUIZ"/>
        <s v="IGNACIO SALINAS SALINAS"/>
        <s v="J CONCEPCION TOMAS SALINAS SALINAS"/>
        <s v="JOSE ROSARIO CALIXTO SALINAS SALINAS"/>
        <s v="RAFAEL SALINAS SALINAS"/>
        <s v="JOSE CUPERTINO VARELA MEJIA"/>
        <s v="MA CRISTINA MERCED VARELA RIVERA"/>
        <s v="PEDRO VILLASEÑOR MARTINEZ"/>
        <s v="MARIA VILLASEÑOR RIVERA"/>
        <s v="MARIA FAUSTINA VILLASEÑOR RIVERA"/>
        <s v="MA PUEBLITO BARRERA ELIAS"/>
        <s v="J ANTONIO MAURO BECERRA SALINAS"/>
        <s v="IGNACIO BECERRA SALINAS"/>
        <s v="JOSE ANGEL CIRO GUEVARA ELIAS"/>
        <s v="JAVIER GUEVARA GUEVARA"/>
        <s v="JUAN CARLOS RUIZ VILLASEÑOR"/>
        <s v="J AUXILIO TEODOSIO SALINAS RUIZ"/>
        <s v="AGUSTIN SALINAS BALTAZAR"/>
        <s v="J ADAN LEDEZMA BARRERA"/>
        <s v="RODOLFO LEDEZMA SALINAS"/>
        <s v="JOSE ANTONIO SALINAS RUIZ"/>
        <s v="J PACIANO ABRAHAM LEDEZMA GOMEZ"/>
        <s v="LUZ MARIA DIAZ UGALDE"/>
        <s v="ALEJANDRO GOMEZ HERNANDEZ"/>
        <s v="ESPERANZA GOMEZ LEDEZMA"/>
        <s v="J MERCED PACIFICO GOMEZ MARTINEZ"/>
        <s v="J COSME JAIME GUEVARA"/>
        <s v="J JESUS AQUILINO LEDEZMA GOMEZ"/>
        <s v="MA DOLORES EMMA LEDEZMA GOMEZ"/>
        <s v="RAMIRO LEDEZMA GUEVARA"/>
        <s v="J ZERAFIN MARCELINO LEDEZMA LEDEZMA"/>
        <s v="JESUS LEDEZMA LEDEZMA"/>
        <s v="MA CLEOFAS RICARDA MARTINEZ GOMEZ"/>
        <s v="J CORNELIO SANTIAGO MARTINEZ LEDESMA"/>
        <s v="DELFINO MARTINEZ LEDEZMA"/>
        <s v="M HERMINIA CATALINA MARTINEZ LEDEZMA"/>
        <s v="MA LUZ RICARDA MARTINEZ LEDEZMA"/>
        <s v="MARIA DOLORES MARTINEZ MARTINEZ"/>
        <s v="PEDRO MARTINEZ RIVERA"/>
        <s v="J DOLORES CIRO MARTINEZ VALDEZ"/>
        <s v="JOAQUIN MARTINEZ VALDEZ"/>
        <s v="JOSE GUADALUPE NAVA HERNANDEZ"/>
        <s v="J CIPRIANO FRANCISCO SANCHEZ GUEVARA"/>
        <s v="JUSTO SANCHEZ LEDEZMA"/>
        <s v="MARIA GUADALUPE VALDEZ VALDEZ"/>
        <s v="JOSE CIRIACO BARTOLOME LEDEZMA ELIZARRAGA"/>
        <s v="MA FELIX CISNEROS MEZA"/>
        <s v="EMELIA GOMEZ MOLINA"/>
        <s v="J DOMINGO LEDEZMA GOMEZ"/>
        <s v="J FRANCISCO SIMEON LEDEZMA LEDEZMA"/>
        <s v="JOSE GUADALUPE MAURICIO LEDEZMA MARTINEZ"/>
        <s v="JOSE PEDRO LEDEZMA MARTINEZ"/>
        <s v="VICTOR NAVA GOMEZ"/>
        <s v="J DOLORES NAVA HERNANDEZ"/>
        <s v="JOSE FLAVIO VALENTE LEDEZMA MOLINA"/>
        <s v="JOSE ALFREDO ALVAREZ DE LEON"/>
        <s v="JOSE MANUEL ALVAREZ DE LEON"/>
        <s v="ERNESTO ALVAREZ GONZALEZ"/>
        <s v="LUCIO ALVAREZ GONZALEZ"/>
        <s v="JOSE CRUZ ALVAREZ HERNANDEZ"/>
        <s v="J FILIBERTO LUIS DE LEON IBARRA"/>
        <s v="MARCELINO FRANCISCO DE LEON MORENO"/>
        <s v="DELFINO DE LEON RESENDIZ"/>
        <s v="J PUEBLITO GREGORIO DE LEON VEGA"/>
        <s v="SAUL DIMAS ALVAREZ"/>
        <s v="MARIANA DE JESUS DIMAS HERNANDEZ"/>
        <s v="MA INES GONZALEZ RESENDIZ"/>
        <s v="JUAN RICARDO HERNANDEZ JAIMES"/>
        <s v="M GREGORIA SOCORRO HERNANDEZ MARTINEZ"/>
        <s v="JOSE JUAN HERNANDEZ MORENO"/>
        <s v="JOSE ROBERTO HURTADO GONZALEZ"/>
        <s v="J CARMEN HURTADO MORENO"/>
        <s v="JOSE EDMUNDO JAIME PEREZ"/>
        <s v="MARIA OFELIA JAIME PEREZ"/>
        <s v="J ADOLFO JAIME VEGA"/>
        <s v="J ROGELIO JAIMES DIMAS"/>
        <s v="J PUEBLITO JAIMES RESENDIZ"/>
        <s v="MARIA APOLINAR JAIMES RESENDIZ"/>
        <s v="NATALIA LARA MARTINEZ"/>
        <s v="SOFIA LUNA IBARRA"/>
        <s v="J JESUS MARTINEZ IBARRA"/>
        <s v="JOSE GUSTAVO MONTOYA DE LEON"/>
        <s v="JOSE RICARDO MONTOYA DE LEON"/>
        <s v="JUSTO MONTOYA DE LEON"/>
        <s v="J FLORENCIO PUEBLO MONTOYA LOPEZ"/>
        <s v="JOSE FILIBERTO MORENO JAIME"/>
        <s v="ANTONIO MORENO JAIMES"/>
        <s v="JAVIER MORENO JAIMES"/>
        <s v="JOSE RAUL MORENO JIAMEZ"/>
        <s v="J ROGELIO NIEVES URIBE"/>
        <s v="JOSE MAXIMO ANSELMO NIEVES URIBE"/>
        <s v="JUVENAL NIEVES URIBE"/>
        <s v="TOMAS ANGEL PEREZ ELIAS"/>
        <s v="JOSE PUEBLITO RESENDIZ NIEVES"/>
        <s v="FLORENCIO SANCHEZ HERNANDEZ"/>
        <s v="JOSE GUMERCINDO CRISPIN TREJO ALVAREZ"/>
        <s v="JOSE ENRIQUE VEGA NIEVES"/>
        <s v="JUAN NIEVES DE LEON"/>
        <s v="CARLOS PEREZ MONTOYA"/>
        <s v="MARIA ROSA DIMAS PEREZ"/>
        <s v="J GUADALUPE EUSEBIO ANGELES RAMOS"/>
        <s v="MA GUADALUPE ALBERTA HERNANDEZ MARTINEZ"/>
        <s v="J DONATO BACILISO HERNANDEZ VEGA"/>
        <s v="JOSE JUAN HUMBERTO MARTINEZ DE SANTIAGO"/>
        <s v="MARTIN MARTINEZ HERNANDEZ"/>
        <s v="MA MARGARITA HIGINIA MARTINEZ MUÑOZ"/>
        <s v="J RODOLFO CRUZ MARTINEZ NIEVES"/>
        <s v="M LOURDES PAULA MENDEZ SANCHEZ"/>
        <s v="JOSE OLVERA AGUILAR"/>
        <s v="MA DOLORES ORDAZ RESENDIZ"/>
        <s v="J FLAVIO ROBERTO ORDAZ RESENDIZ"/>
        <s v="J ISMAEL JAIME PEREZ NIEVES"/>
        <s v="MA JUANA NATALIA PEREZ VEGA"/>
        <s v="SERGIO VEGA VAZQUEZ"/>
        <s v="TEODULO GONZALEZ HERNANDEZ"/>
        <s v="J MANUEL JUAN GONZALEZ VEGA"/>
        <s v="J ASCENCION PRIMITIVO HERNANDEZ TREJO"/>
        <s v="SALVADOR MORA CASTILLO"/>
        <s v="MA GUADALUPE ELOISA MORA CASTILLO"/>
        <s v="J TERESO GENARO TREJO RAMIREZ"/>
        <s v="J VICENTE TREJO VEGA"/>
        <s v="ANTONIO VEGA HERNANDEZ"/>
        <s v="ROLANDO VEGA ORTIZ"/>
        <s v="J ROSARIO LORENZO VEGA RESENDIZ"/>
        <s v="MARIA SACRAMENTO MARTINEZ"/>
        <s v="J GUADALUPE FLORENCIO TREJO GUTIERREZ"/>
        <s v="BERNARDO SEBASTIAN ALMARAZ LARA"/>
        <s v="FLORENCIO ALMARAZ MAQUEDA"/>
        <s v="J MACARIO AGUSTIN ELIAS PRADO"/>
        <s v="ARMANDO FLORES VALENZUELA"/>
        <s v="MARIA DEL PILAR VEGA MORALES"/>
        <s v="J BRUNO EDUARDO MARTINEZ CAMACHO"/>
        <s v="RODOLFO COLIN CARRANZA"/>
        <s v="EDUVIGIS GARCIA GUDIÑO"/>
        <s v="CRISTOBAL RESENDIZ TREJO"/>
        <s v="TORIBIO SOTERO VEGA GUDIÑO"/>
        <s v="MA DE LA LUZ RUPERTA DE LEON PEREZ"/>
        <s v="FELICITAS JIMENEZ BALTAZAR"/>
        <s v="J GUADALUPE LOPEZ GARCIA"/>
        <s v="JOSE ALEJANDRO MARTINEZ VEGA"/>
        <s v="J DE JESUS EUSTAQUIO VEGA VEGA"/>
        <s v="HILARIO MARTINEZ VEGA"/>
        <s v="VENERANDA ESTRADA PAJARO"/>
        <s v="TERESO EVARISTO HERNANDEZ MARTINEZ"/>
        <s v="ANTONIA HERNANDEZ VALENCIA"/>
        <s v="MIGUEL HERNANDEZ GUEVARA"/>
        <s v="MARIA SILVIA INES RAMIREZ LOPEZ"/>
        <s v="ELEUTERIO PEDRO RESENDIZ IRINEO"/>
        <s v="J LEOPOLDO NATIVIDAD UGALDE HERNANDEZ"/>
        <s v="J GUILLERMO PEDRO GUEVARA HERNANDEZ"/>
        <s v="JOSE LAMBERTO PAJARO SANCHEZ"/>
        <s v="MA LOURDES PEREZ JAIMES"/>
        <s v="J DOLORES BLAS PEREZ PAJARO"/>
        <s v="MA GUADALUPE PEREZ PEREZ"/>
        <s v="JOSE LUIS PEREZ SALINAS"/>
        <s v="M FLORA RIVERA SANCHEZ"/>
        <s v="J CONCEPCION VILLANUEVA SANCHEZ"/>
        <s v="MA ASCENCION SALINAS RUIZ"/>
        <s v="LUIS LUNA HERNANDEZ"/>
        <s v="MA DE LOS ANGELES SALUSTIA AMADO ROJAS"/>
        <s v="CIRIACO EUSEBIO BALTAZAR ESTRADA"/>
        <s v="DONACIANO BALTAZAR ESTRADA"/>
        <s v="JOSE GUADALUPE BALTAZAR ESTRADA"/>
        <s v="J AUXILIO RANULFO BALTAZAR PEREZ"/>
        <s v="JOSE BALTAZAR PEREZ"/>
        <s v="MARIA SARA BALTAZAR PEREZ"/>
        <s v="JOSE MANUEL BALTAZAR RIVERA"/>
        <s v="JOSE ANTONIO JUAN BALTAZAR VIZCAYA"/>
        <s v="JOSE PEDRO BALTAZAR VIZCAYA"/>
        <s v="JUAN BASALDUA LEDEZMA"/>
        <s v="JUAN CARRILLO GUTIERREZ"/>
        <s v="PRISCILIANO CARRILLO GUTIERREZ"/>
        <s v="J EMILIO MAXIMINO ESTRADA BALTAZAR"/>
        <s v="FELIX ESTRADA HERNANDEZ"/>
        <s v="J ANASTACIO CRESCENCIO ESTRADA HERNANDEZ"/>
        <s v="J CARMEN JULIAN ESTRADA HERNANDEZ"/>
        <s v="J JUAN JERONIMO ESTRADA HERNANDEZ"/>
        <s v="MARIO ESTRADA HERNANDEZ"/>
        <s v="FEDERICO ESTRADA MARTINEZ"/>
        <s v="J JESUS JENARO ESTRADA PAJARO"/>
        <s v="JOSE ESTRADA PAJARO"/>
        <s v="J SIRICIO ESTRADA PEREZ"/>
        <s v="ANTONIO ESTRADA RIVERA"/>
        <s v="J EDUARDO ARTEMIO ESTRADA RIVERA"/>
        <s v="SALVADOR GUEVARA PEREZ"/>
        <s v="JOSE GUTIERREZ RESENDIZ"/>
        <s v="VICENTE JUAN GUTIERREZ RESENDIZ"/>
        <s v="J JESUS GUTIERREZ UGALDE"/>
        <s v="JAVIER GUTIERREZ UGALDE"/>
        <s v="JOSE VICENTEDE JESUS GUTIERREZ UGALDE"/>
        <s v="BENJAMIN HERNANDEZ OLVERA"/>
        <s v="MA BENITA FULGENCIA HERNANDEZ OLVERA"/>
        <s v="J DAMIAN BRUNO HERNANDEZ RODRIGUEZ"/>
        <s v="MA AUXILIO CRUZ JAIMEZ RIVERA"/>
        <s v="EZEQUIEL LUNA ESTRADA"/>
        <s v="J CARMEN TERESO LUNA ESTRADA"/>
        <s v="JOSE ARMANDO LUNA ESTRADA"/>
        <s v="BARTOLOME LINO LUNA GUEVARA"/>
        <s v="J GUADALUPE VICENTE LUNA GUEVARA"/>
        <s v="J CARMEN FELIPE LUNA GUEVARA"/>
        <s v="MA POMPOSA GUDELIA LUNA GUEVARA"/>
        <s v="REVERIANO BONIFACIO LUNA GUEVARA"/>
        <s v="J JENARO LUNA JAIME"/>
        <s v="CIRIACO LUNA RIVERA"/>
        <s v="DANIEL LUNA RIVERA"/>
        <s v="JOSE JUAN LUNA RIVERA"/>
        <s v="MARIA GLORIA ROSARIO LUNA RIVERA"/>
        <s v="J FRANCISCO EDUVIGIS LUNA RODRIGUEZ"/>
        <s v="JOSE BALTAZAR MARTINEZ BAZALDUA"/>
        <s v="JOSE CELEDONIO MARTINEZ BAZALDUA"/>
        <s v="LUIS MARTINEZ ESTRADA"/>
        <s v="JOSE FIDEL ISABEL MARTINEZ LUNA"/>
        <s v="JOSE SILVESTRE MARTINEZ MORALES"/>
        <s v="J EULOGIO GREGORIO MARTINEZ OCHOA"/>
        <s v="MA ALTAGRACIA MARTINEZ OCHOA"/>
        <s v="PASCACIO MARTINEZ OCHOA"/>
        <s v="J LUZ MARCELINO MARTINEZ PEREZ"/>
        <s v="VICENTE MARTINEZ PEREZ"/>
        <s v="J NEMORIO DOROTEO MARTINEZ SANCHEZ"/>
        <s v="FELIX MIRANDA ESTRADA"/>
        <s v="JOSE CARLOS MIRANDA VILLANUEVA"/>
        <s v="JOSE EMILIO JUAN MIRANDA VILLANUEVA"/>
        <s v="JOSE FELIX MIRANDA VILLANUEVA"/>
        <s v="MARIA DEL CARMEN PAJARO MIRANDA"/>
        <s v="ESTELA PAJARO SANCHEZ"/>
        <s v="J CONCEPCION ESTEBAN PAJARO SANCHEZ"/>
        <s v="ANTONIO PEREZ BALTAZAR"/>
        <s v="J BERNARDINO RANULFO PEREZ BALTAZAR"/>
        <s v="J DOLORES PATRICIO PEREZ BALTAZAR"/>
        <s v="J PEDRO CONCEPCION PEREZ BALTAZAR"/>
        <s v="PATRICIA RUPERTA PEREZ BALTAZAR"/>
        <s v="RAMIRO PEREZ DE JESUS"/>
        <s v="DOMINGO PEREZ ESTRADA"/>
        <s v="JOSE REYES PEREZ ESTRADA"/>
        <s v="BARTOLO PEREZ HERNANDEZ"/>
        <s v="DOMINGO PEREZ HERNANDEZ"/>
        <s v="J IGNACIO PEREZ HERNANDEZ"/>
        <s v="J GUADALUPE HERMENEGILDO CRISOFOR PEREZ HERNANDEZ"/>
        <s v="VERONICA PEREZ MARTINEZ"/>
        <s v="J RUFINO HERMENEGILDO PEREZ PAJARO"/>
        <s v="J EUSTAQUIO MIGUEL PEREZ RIVERA"/>
        <s v="J FABIAN NORBERTO PEREZ RIVERA"/>
        <s v="JOSE ROBERTO PEREZ RIVERA"/>
        <s v="ALEJANDRO PEREZ SALINAS"/>
        <s v="GREGORIO PEREZ SALINAS"/>
        <s v="J CRUZ PEREZ VILLANUEVA"/>
        <s v="SALVADOR RIVERA BASALDUA"/>
        <s v="J CONCEPCION RIVERA HERNANDEZ"/>
        <s v="BENITO RIVERA PEREZ"/>
        <s v="J ESTEBAN DONACIANO RIVERA PEREZ"/>
        <s v="J CAMERINO FAUSTO RIVERA PEREZ"/>
        <s v="J JESUS RIVERA PEREZ"/>
        <s v="JOSE RIVERA PEREZ"/>
        <s v="MARIA DOLORES CLEOTILDE RIVERA PEREZ"/>
        <s v="JOSE RIVERA SANCHEZ"/>
        <s v="BERNARDINO SALAZAR LUNA"/>
        <s v="JUAN SALINAS QUIROS"/>
        <s v="JOSE JANUARIO SALINAS QUIROZ"/>
        <s v="MA ESTHER SANCHEZ CARRILLO"/>
        <s v="JAVIER SANCHEZ JAIME"/>
        <s v="FELIX SANCHEZ PEREZ"/>
        <s v="J CARMEN JESUS SANCHEZ PEREZ"/>
        <s v="SEBASTIAN SANCHEZ PREZA"/>
        <s v="ISIDRO VAZQUEZ RIVERA"/>
        <s v="J CARMEN VILLANUEVA LUNA"/>
        <s v="J ANTONIO DOLORES VILLANUEVA LUNA"/>
        <s v="J CONCEPCION VILLANUEVA LUNA"/>
        <s v="ABEL VILLANUEVA PEREZ"/>
        <s v="CAMILO VILLANUEVA PEREZ"/>
        <s v="J ROLANDO HILARION VILLANUEVA PEREZ"/>
        <s v="MARTIN VILLANUEVA SANCHEZ"/>
        <s v="FRANCISCA BALTAZAR HERNANDEZ"/>
        <s v="JOSE BASALDUA HERNANDEZ"/>
        <s v="JOSEFINA GUTIERREZ ESTRADA"/>
        <s v="MA JOSEFINA MARTINA LUNA GUEVARA"/>
        <s v="JOSE MANUEL MARTINEZ LUNA"/>
        <s v="MARTIN MARTINEZ LUNA"/>
        <s v="J DOLORES SOTERO MARTINEZ OCHOA"/>
        <s v="JOSE SIMON MIGUEL MARTINEZ OCHOA"/>
        <s v="ALEJANDRO PEREZ BALTAZAR"/>
        <s v="FAUSTINO PEREZ ESTRADA"/>
        <s v="ANTONIO PEREZ GUEVARA"/>
        <s v="JUAN CARLOS PEREZ PEREZ"/>
        <s v="SANTIAGO SANCHEZ LUNA"/>
        <s v="CRISPIN SANCHEZ PAJARO"/>
        <s v="ARMANDO VILLANUEVA GUTIERREZ"/>
        <s v="MARIA ERNESTINA PEREZ ELIAS"/>
        <s v="JOSE MARCIAL HURTADO OLVERA"/>
        <s v="JOSE JORGE HERNANDEZ CAMACHO"/>
        <s v="J TRINIDAD CUATE IBARRA"/>
        <s v="JOSE PATRICIO GOMEZ ARTEAGA"/>
        <s v="VICENTE HERNANDEZ BORJA"/>
        <s v="JOSE RIOS HERNANDEZ"/>
        <s v="J GUADALUPE RIOS RAMOS"/>
        <s v="JESUS VEGA HERNANDEZ"/>
        <s v="COLUMBA AGUILAR GACHUZO"/>
        <s v="PABLO AGUILAR GARCIA"/>
        <s v="MICAELA ALMARAZ BARRON"/>
        <s v="MARIA ISABEL ALICIA ANGELES CALZONTCIT"/>
        <s v="ENRIQUE BORJA GOMEZ"/>
        <s v="J ATANACIO RAUL CAMACHO QUINTANAR"/>
        <s v="VICENTE FABIAN RESENDIZ"/>
        <s v="MACARIO GONZALEZ HERNANDEZ"/>
        <s v="RODOLFO GONZALEZ HERNANDEZ"/>
        <s v="JOSE HERNANDEZ HERNANDEZ"/>
        <s v="VENTURA HERNANDEZ HERNANDEZ"/>
        <s v="JENARO LEDEZMA MUÑOZ"/>
        <s v="DIMAS MANDUJANO BALDERAS"/>
        <s v="JOSE JAVIER MANDUJANO AGUILAR"/>
        <s v="J BALTAZAR MANDUJANO RAMIREZ"/>
        <s v="MA DEL PUEBLITO MANDUJANO RESENDIZ"/>
        <s v="J RAFAEL MANDUJANO SINECIO"/>
        <s v="VICENTE MANDUJANO SINECIO"/>
        <s v="JOAQUIN OLVERA MANDUJANO"/>
        <s v="MARIA TRINIDAD RIVERA MONTES"/>
        <s v="JOSE ALFREDO RODRIGUEZ GONZALEZ"/>
        <s v="J ALFONSO PABLO URIBE MANDUJANO"/>
        <s v="HORTENCIA VASQUEZ CORTEZ"/>
        <s v="JUAN CRUZ LEON"/>
        <s v="MA DEL CARMEN ENRIQUEZ OLVERA"/>
        <s v="MANUEL ENRIQUEZ OLVERA"/>
        <s v="JOSE JORGE ENRIQUEZ OLVERA"/>
        <s v="JOSE GUADALUPE GALVAN PAJARO"/>
        <s v="JOSE ANTONIO GOMEZ SANCHEZ"/>
        <s v="ANTONIO GONZALEZ HERRERA"/>
        <s v="MARIA DE LA LUZ GONZALEZ HERRERA"/>
        <s v="J BRUNO PILAR GONZALEZ PAJARO"/>
        <s v="FRANCISCO HERNANDEZ NIEVES"/>
        <s v="VENANCIO HERRERA FABIAN"/>
        <s v="FELICITAS IBARRA PIMENTEL"/>
        <s v="MARIA ELENA MANDUJANO SANCHEZ"/>
        <s v="ANTONIO MONTES MORALES"/>
        <s v="PAULA NIEVES SANCHEZ"/>
        <s v="ZENAIDA OLVERA CAMPOS"/>
        <s v="AMADO PAJARO MORALES"/>
        <s v="ELEUTERIO PAJARO MORALES"/>
        <s v="SALVADOR PAJARO RESENDIZ"/>
        <s v="JOSE GERARDO PAJARO RIVAS"/>
        <s v="JOSE JUAN PEREZ MUÑOZ"/>
        <s v="JOSE ARTURO RAMOS HERRERA"/>
        <s v="J FIDEL RESENDIZ GALVAN"/>
        <s v="ANTONIO ENRIQUEZ OLVERA"/>
        <s v="J GUADALUPE HERRERA MARTINEZ"/>
        <s v="M NORMA HERRERA OLVERA"/>
        <s v="ALVARO MANDUJANO CAMACHO"/>
        <s v="M ALBERTA GRACIELA OLVERA MANDUJANO"/>
        <s v="DAVID PAJARO GOMEZ"/>
        <s v="J ALFREDO GENARO PAJARO CABELLO"/>
        <s v="JOSE URIBE MANDUJANO"/>
        <s v="JUANA GONZALEZ BARRON"/>
        <s v="J UBALDO NORBERTO SALINAS GUTIERREZ"/>
        <s v="J LEONCIO BARTOLOME CASTILLO PEREZ"/>
        <s v="MARIO CASTILLO PEREZ"/>
        <s v="LUCINA CHAVEZ HUERTADO"/>
        <s v="JOSE CHAVEZ MARTINEZ"/>
        <s v="MARIA SOCORRRO CHAVEZ MARTINEZ"/>
        <s v="MARIA CRUZ FLORES CHAVEZ"/>
        <s v="J NABOR ERASTO FLORES MONTOYA"/>
        <s v="JOSE LEONEL HIGUERA JIMENEZ"/>
        <s v="JUAN HIGUERA MIRANDA"/>
        <s v="JUAN HIGUERA RIVERA"/>
        <s v="J LEONARDO TOMAS JIMENEZ HIGUERA"/>
        <s v="JOSE SALVADOR JIMENEZ MARTINEZ"/>
        <s v="JOSE GUADALUPE JIMENEZ MONTOYA"/>
        <s v="GEGRORIO JIMENEZ ONTIVEROS"/>
        <s v="MA AUXILIO JUSTINA MARTINEZ PEREZ"/>
        <s v="JOSE LEONARDO MIRANDA CHAVEZ"/>
        <s v="JACINTO MIRANDA MONTOYA"/>
        <s v="JOSE MANUEL MONTOYA FLORES"/>
        <s v="AMBROSIO MONTOYA CASAS"/>
        <s v="ANTONIO MONTOYA CASAS"/>
        <s v="FELIPE MONTOYA CASAS"/>
        <s v="J VICTORIANO MARCOS MONTOYA CASAS"/>
        <s v="MA DEL PUEBLITO MONTOYA CASAS"/>
        <s v="J PRIMITIVO PEDRO MONTOYA FLORES"/>
        <s v="ANDRES MONTOYA JIMENEZ"/>
        <s v="GUSTAVO MONTOYA MARTINEZ"/>
        <s v="JOSE CRUZ MONTOYA MARTINEZ"/>
        <s v="MA CIRA ROSA MONTOYA SANCHEZ"/>
        <s v="GUDELIA MONTOYA VIZCAYA"/>
        <s v="JOSE ELEAZAR OLVERA MONTOYA"/>
        <s v="MARIA ALEJANDRA PEREZ PAJARO"/>
        <s v="MA EUGENIA PUEBLITO RIVERA SALINAS"/>
        <s v="ALFREDO SALINAS GUTIERREZ"/>
        <s v="J MARCELINO FLORETINO TREJO MONTOYA"/>
        <s v="MA DEL PUEBLITO TREJO PACHECO"/>
        <s v="ANTONIO VILLEGAS RIVERA"/>
        <s v="FRANCISCO JAVIER CASTILLO HIGUERA"/>
        <s v="JOSE FRANCISCO JIMENEZ OLVERA"/>
        <s v="JOSE MARTIN RANGEL JIMENEZ"/>
        <s v="MARIA ARANA NIEVES"/>
        <s v="J ROGELIO ARTEAGA ARTEAGA"/>
        <s v="JOSE DE JESUS ARTEAGA CASAS"/>
        <s v="HUMBERTO BALTAZAR PAJARO"/>
        <s v="JUAN BALTAZAR PAJARO"/>
        <s v="MARIA BASILIO CERVANTES"/>
        <s v="EFREN CAPETILLO MORALES"/>
        <s v="ADAN DE SANTIAGO PINEDA"/>
        <s v="VICENTE FERRUZCA BASILIO"/>
        <s v="MARIA EMMA HERNANDEZ PEREZ"/>
        <s v="MA GUADALUPE HERNANDEZ TERRAZAS"/>
        <s v="JOSE ANTONIO HUERTA ARANA"/>
        <s v="JOSE PRIMITIVO HUERTA ARANA"/>
        <s v="JOSE JUAN MORENO TERRAZAS"/>
        <s v="JORGE NIEVES MORALES"/>
        <s v="MARIA EVA CONSUELO OLVERA RAMOS"/>
        <s v="JOSE JUAN RIOS BASILIO"/>
        <s v="JOSE LUIS SANCHEZ CHAVEZ"/>
        <s v="JOSE RAUL SANCHEZ PEREZ"/>
        <s v="MARIA GUADALUPE SANCHEZ VAZQUEZ"/>
        <s v="SARA TERRAZAS GONZALEZ"/>
        <s v="JOSE TERRAZAS PEREZ"/>
        <s v="J GUADALUPE CRISTIAN VEGA HERNANDEZ"/>
        <s v="J MARCIAL RAMIRO VEGA HERNANDEZ"/>
        <s v="IGNACIO VEGA MORENO"/>
        <s v="FRANCISCO PEREZ"/>
        <s v="DANIELA GONZALEZ CUELLAR"/>
        <s v="VALENTINA RUFINA BECERRA CASTAÑEDA"/>
        <s v="JAUN PABLO BECERRA TREJO"/>
        <s v="J JUAN FRANCISCO CAMACHO BALTAZAR"/>
        <s v="MA AUREA CESAREA CAMACHO BALTAZAR"/>
        <s v="JUSTINO CAPETILLO"/>
        <s v="J JORGE DE JESUS HERNANDEZ"/>
        <s v="MARIA NATALIA DE JESUS HERNANDEZ"/>
        <s v="ANTONIO HERNANDEZ MARTINEZ"/>
        <s v="FEDERICA HERNANDEZ MARTINEZ"/>
        <s v="J ANGEL MARTINEZ BECERRA"/>
        <s v="RUBEN RUBIO RUBIO"/>
        <s v="J MANUEL SANCHEZ CAPETILLO"/>
        <s v="TERESA SANCHEZ CAPETILLO"/>
        <s v="HERMENEGILDO SANCHEZ JAIMES"/>
        <s v="MA DEL PUEBLITO SANCHEZ MARTINEZ"/>
        <s v="LIONARDO VAZQUEZ CAPETILLO"/>
        <s v="J TRINIDAD MANUEL ARTEAGA CASAS"/>
        <s v="MA DE JESUS LOPEZ PAJARO"/>
        <s v="JOSE ANDRES BENITO RINCON GONZALEZ"/>
        <s v="J TRINIDAD OLGUIN BARRON"/>
        <s v="JOSE SAUL FRIAS BORJA"/>
        <s v="MARIA JUANA GALVAN PAJARO"/>
        <s v="EVA GONZALEZ MARTINEZ"/>
        <s v="MARIA INES GONZALEZ MARTINEZ"/>
        <s v="TOMAS GONZALEZ MARTINEZ"/>
        <s v="MARIA BEATRIZ GUTIERREZ HERNANDEZ"/>
        <s v="ROSA MARIA HERNANDEZ FABIAN"/>
        <s v="MA AURELIA CRISPINA HERNANDEZ RAMOS"/>
        <s v="JUAN HERRERA ARANA"/>
        <s v="J GUADALUPE HERRERA DIAZ"/>
        <s v="ESTEBAN HERRERA FABIAN"/>
        <s v="J FRANCISCO HERRERA FABIAN"/>
        <s v="J GUADALUPE HERRERA FABIAN"/>
        <s v="JOSE ALVARO GIL HERRERA FABIAN"/>
        <s v="MA DE JESUS ANTONIETA HERRERA FABIAN"/>
        <s v="MANUEL HERRERA PAJARO"/>
        <s v="MA AMANDA RICARDA HERRERA SANCHEZ"/>
        <s v="M TERESA GUADALUPE HURTADO HERNANDEZ"/>
        <s v="MA ALBERTA ELISA HURTADO HERNANDEZ"/>
        <s v="REMEDIOS HURTADO HERNANDEZ"/>
        <s v="JOSE CIRIACO LOPEZ GONZALEZ"/>
        <s v="MARIA DEL CARMEN LOPEZ MONTES"/>
        <s v="MA CECILIA LOPEZ RESENDIZ"/>
        <s v="PROCORO MANDUJANO IBARRA"/>
        <s v="J NICOLAS EUCARIO MARTINEZ HERRERA"/>
        <s v="J GABRIEL MARTINEZ SANCHEZ"/>
        <s v="IGNACIO NIEVES SANCHEZ"/>
        <s v="MA HERMENEGILDA APOLONIA NIEVES SANCHEZ"/>
        <s v="JOSE SILVANO OLVERA HERRERA"/>
        <s v="ANTONIO OLVERA MANDUJANO"/>
        <s v="J CARLOS RAMOS MANDUJANO"/>
        <s v="MA OCTAVIANA MARGARITA TAPIA PAJARO"/>
        <s v="JOSE LUIS VEGA HERRERA"/>
        <s v="JOSE GILDARDO BARRON CABELLO"/>
        <s v="JOSE LUIS BARRON CABELLO"/>
        <s v="MARIA SUSANA BARRON IBARRA"/>
        <s v="JOSEFINA BARRON OLGUIN"/>
        <s v="J SIMON CABELLO PEREZ"/>
        <s v="MARIA DOLORES ESTRADA HERNANDEZ"/>
        <s v="J TELESFORO GUMERCINDO GUTIERREZ HERNANDEZ"/>
        <s v="MA ALBERTA ANASTACIA HERNANDEZ LEDEZMA"/>
        <s v="BARTOLOME SABINO HERNANDEZ PEREZ"/>
        <s v="M ASUNCION ADELINA MALDONADO GUEVARA"/>
        <s v="JOSE ERNESTO PUEBLITO MARTINEZ OLGUIN"/>
        <s v="MARIA DE LOURDES MARTINEZ SANCHEZ"/>
        <s v="JOSE LUIS MARTINEZ SANCHEZ"/>
        <s v="JOSE DE JESUS OLGUIN HERNANDEZ"/>
        <s v="ANTONIO RAMOS PAJARO"/>
        <s v="J HILARIO RAMOS PAJARO"/>
        <s v="J HILARIO FRANCISCO RAMOS PAJARO"/>
        <s v="MARGARITA SALINAS MORALES"/>
        <s v="MARIA LUCINA SANCHEZ BASILIO"/>
        <s v="FLORENCIO ANTONIO SANCHEZ LEDEZMA"/>
        <s v="OSCAR ARTEAGA CUELLAR"/>
        <s v="MARIA BARRON HERNANDEZ"/>
        <s v="GREGORIO BARRON OLGUIN"/>
        <s v="J TELESFORO POLICARPO BARRON OLGUIN"/>
        <s v="PDERO DONACIANO BARRON OLGUIN"/>
        <s v="MA MARCIANA BARTOLO REMIGIO"/>
        <s v="J HERMENEGILDO BENITO CABELLO BARRON"/>
        <s v="JUAN CABELLO BARRON"/>
        <s v="MA TERESA ESCOLASTICA CABELLO HERNANDEZ"/>
        <s v="J LUIS CANDIDO CABELLO RODRIGUEZ"/>
        <s v="MA DE LA LUZ ISABEL CABELLO TERRAZAS"/>
        <s v="J PEDRO CLEMENTE CABELLO BARRON"/>
        <s v="EMMA CABELLO HERNANDEZ"/>
        <s v="NICANOR GONZALO CABELLO TERRAZAS"/>
        <s v="DOMINGO CUELLAR BARRON"/>
        <s v="MA DEL CARMEN ANGELES CUELLAR BARRON"/>
        <s v="J DAVID CUELLAR MANDUJANO"/>
        <s v="JOSE FAUSTINO CUELLAR MANDUJANO"/>
        <s v="MA CARMEN PETRA CUELLAR NIEVES"/>
        <s v="JOSE FELIPE CUELLAR MANDUJANO"/>
        <s v="JAQUELINA CUELLAR GUTIERREZ"/>
        <s v="J GUADALUPE CUELLAR RAMOS"/>
        <s v="MA DEL PUEBLITO CUELLAR RAMOS"/>
        <s v="VERONICA HERNANDEZ BARRON"/>
        <s v="HECTOR HERNANDEZ PEREZ"/>
        <s v="ROBERTO LINARES VILLANUEVA"/>
        <s v="JOSE NESTOR LINARES VILLANUEVA"/>
        <s v="MA ADELINA FAUSTA MANDUJANO CABELLO"/>
        <s v="MA LEONOR MANDUJANO CUELLAR"/>
        <s v="M NATALIA GILBERTA MANDUJANO GUTIERREZ"/>
        <s v="VALENTIN DOLORES MANDUJANO OLGUIN"/>
        <s v="M ESTHER GABRIELA MANDUJANO HERNANDEZ"/>
        <s v="JOSE FLAVIO DIONICIO MARTINEZ ESTRADA"/>
        <s v="MA ESTER MARTINEZ OLGUIN"/>
        <s v="MANUEL OLGUIN BARRON"/>
        <s v="JOSE CECILIO OLGUIN CUELLAR"/>
        <s v="J VICENTE OLGUIN IBARRA"/>
        <s v="JAVIER OLGUIN IBARRA"/>
        <s v="JOSE CRISPIN OLGUIN IBARRA"/>
        <s v="MARIA MARTINA OLGUIN IBARRA"/>
        <s v="URIEL OLGUIN IBARRA"/>
        <s v="CRISTINA ONTIVEROS SALINAS"/>
        <s v="MARIA LUZ RAMOS PAJARO"/>
        <s v="CATALINA FLORENCIA VILLANUEVA JAIMES"/>
        <s v="ROSA ANGELICA HERRERA FABIAN"/>
        <s v="SUSANA HERNANDEZ FABIAN"/>
        <s v="JOSE LUCIANO BARRON CABELLO"/>
        <s v="DAVID BARRON IBARRA"/>
        <s v="JUVENAL BARRON IBARRA"/>
        <s v="J JESUS SEBASTIAN CABELLO HERNANDEZ"/>
        <s v="MA INES FLORES RINCON"/>
        <s v="J ALEJANDRO GUTIERREZ CUELLAR"/>
        <s v="IGNACIO MANDUJANO RESENDIZ"/>
        <s v="JOSE MANUEL MARTINEZ ESTRADA"/>
        <s v="MARCIANO ISAAC GUERRERO VELAZQUEZ"/>
        <s v="MA DOLORES TOVAR CARRILLO"/>
        <s v="JOSE JUAN ONTIVEROS VELAZQUEZ"/>
        <s v="ARTEMIO CABELLO CAPETILLO"/>
        <s v="FLORENCIO ELIAS GUEVARA"/>
        <s v="PUREZA ELIAS GUEVARA"/>
        <s v="JOSE ANTONIO AGUILAR MOLINA"/>
        <s v="JAVIER CARRILLO VARGAS"/>
        <s v="JOSE ANTONIO MARIO GUTIERREZ AYALA"/>
        <s v="ARTURO GUTIERREZ BARRERA"/>
        <s v="J LUIS GUTIERREZ CAMACHO"/>
        <s v="JOSE CARMEN GUTIERREZ ELIAS"/>
        <s v="J ANTONIO FELIX GUTIERREZ MONTOYA"/>
        <s v="JUVENCIO GUTIERREZ RESENDIZ"/>
        <s v="MA CRUZ GUTIERREZ RESENDIZ"/>
        <s v="FRANCISCO MARTINEZ GUTIERREZ"/>
        <s v="LEONCIO MONTOYA GUTIERREZ"/>
        <s v="VICTORIO RESENDIZ MAQUEDA"/>
        <s v="GAUDENCIA RESENDIZ CAMACHO"/>
        <s v="MA FLORA RESENDIZ SALINAS"/>
        <s v="JOSE LUIS IBARRA FLORES"/>
        <s v="JOAQUIN GUTIERREZ BALTAZAR"/>
        <s v="J DAMASO GUADALUPE GUTIERREZ SANCHEZ"/>
        <s v="MARIA SARA MARGARITA IBARRA HERNANDEZ"/>
        <s v="MA SOFIA FAUSTA RAMOS SALINAS"/>
        <s v="J GUADALUPE BARTOLO HERNANDEZ BERMUDEZ"/>
        <s v="MA DOMINGA ELVIRA HERNANDEZ BERMUDEZ"/>
        <s v="MARIA OFELIA RAMOS NIEVES"/>
        <s v="MA CATALINA MARGARITA RAMOS MARTINEZ"/>
        <s v="JOSE ALEJANDRO JAIME BERMUDEZ GUDINO"/>
        <s v="JUAN BERMUDEZ HERNANDEZ"/>
        <s v="JERONIMO LEODEGARIO BERMUDEZ LARA"/>
        <s v="MARIA PUEBLITO GUTIERREZ LOPEZ"/>
        <s v="J CRISANTO SIMON HERNANDEZ RAMOS"/>
        <s v="J JUAN CIRILO MORALES VEGA"/>
        <s v="J ELPIDIO PABLO NIEVES HERNANDEZ"/>
        <s v="JOSE TAURINO BARTOLOME NIEVES HERNANDEZ"/>
        <s v="ARTURO RAMOS BECERRA"/>
        <s v="ARMANDO RAMOS LARA"/>
        <s v="MIGUEL RAMOS MARTINEZ"/>
        <s v="J DOMINGO PEDRO RAMOS NIEVES"/>
        <s v="ANTONIO RAMOS RAMOS"/>
        <s v="J NABOR GUILLERMO RAMOS RAMOS"/>
        <s v="JOSE ANTONIO CIRO RAMOS LARA"/>
        <s v="JOSE IGNACIO LEON SANCHEZ AGUILLON"/>
        <s v="DAVID RAMOS RAMOS"/>
        <s v="MARIANO LEDESMA HERNANDEZ"/>
        <s v="FELIPE HURTADO MARTINEZ"/>
        <s v="M DOLORES MARTINEZ BASALDUA"/>
        <s v="PABLO MARTINEZ LEDESMA"/>
        <s v="MARIA MERCED AGUILAR BARRERA"/>
        <s v="SERGIO GOMEZ VALENCIA"/>
        <s v="RODOLFO GUEVARA LEDEZMA"/>
        <s v="MIGUEL GUEVARA SANCHEZ"/>
        <s v="J FRANCISCO JAVIER GUEVARA VALDEZ"/>
        <s v="J JAIME ENCARNACION GUEVARA VALDEZ"/>
        <s v="JOSE JOEL ANTONIO GUEVARA VALDEZ"/>
        <s v="MARIA MAGDALENA GUEVARA VALDEZ"/>
        <s v="RUBEN GUEVARA VALDEZ"/>
        <s v="JOSE ANDRES GUEVARA RIVERA"/>
        <s v="JOSE ANGEL GUEVARA VALDEZ"/>
        <s v="JOSE MIGUEL JESUS GUILLEN HERNANDEZ"/>
        <s v="JOSE DE JESUS GUILLEN LEDESMA"/>
        <s v="J SOCORRO MATIAS HERNANDEZ ARVIZU"/>
        <s v="JOSE ABDIAS ALFREDO HERNANDEZ ARVIZU"/>
        <s v="JOSE PONCIANO ARTURO HERNANDEZ ARVIZU"/>
        <s v="JOSE REFUGIO HERNANDEZ RICO"/>
        <s v="MARIA JOVITA HURTADO MARTINEZ"/>
        <s v="REINALDA LEDEZMA MARTINEZ"/>
        <s v="RAMON MARTINEZ BASALDUA"/>
        <s v="ADRIAN MARTINEZ GUEVARA"/>
        <s v="J JESUS LORENZO MARTINEZ HERNANDEZ"/>
        <s v="ROGELIO MARTINEZ LEDEZMA"/>
        <s v="MA NIEVES ALBERTA MARTINEZ VALDEZ"/>
        <s v="J APOLINAR MARTINEZ SANCHEZ"/>
        <s v="ANTONIO MOLINA GOMEZ"/>
        <s v="PLACIDA MONTOYA BALTAZAR"/>
        <s v="J PORFIRIO ALBERTO MONTOYA HERNANDEZ"/>
        <s v="JOSE MARGARITO CRUZ RIVERA HERNANDEZ"/>
        <s v="ZACARIAS SALINAS GODOY"/>
        <s v="LUIS SALINAS IBARRA"/>
        <s v="J IGNACIO SERAFIN SANCHEZ GUEVARA"/>
        <s v="J SANTOS AGUSTIN SANCHEZ GUEVARA"/>
        <s v="J CIRILO SANCHEZ HERNANDEZ"/>
        <s v="JOSE CRISPIN SANCHEZ HERNANDEZ"/>
        <s v="LEONEL SANCHEZ HERNANDEZ"/>
        <s v="J SAUL SANCHEZ MARTINEZ"/>
        <s v="FORTINO VALDEZ LEON"/>
        <s v="CELSO VALENCIA HERNANDEZ"/>
        <s v="JOSE DOMINGO VALENCIA HERNANDEZ"/>
        <s v="ILDA HERNANDEZ SANCHEZ"/>
        <s v="JUAN HURTADO ELIAS"/>
        <s v="MA CONCEPCION CASTAÑON MORENO"/>
        <s v="FELISA CUELLAR BARRON"/>
        <s v="MA CRUZ MORENO AYALA"/>
        <s v="JOSE CARMEN MANUEL HERNANDEZ VILLEGAS"/>
        <s v="JOSE JUAN HERNANDEZ HURTADO"/>
        <s v="JOSE LUNA IBARRA"/>
        <s v="J ROMULO ELEUTERIO PEREZ ALVAREZ"/>
        <s v="JOSE TORIBIO PEREZ LIRA"/>
        <s v="SERAFIN VEGA DIMAS"/>
        <s v="M DEL CONSUELO GUERRERO NIEVES"/>
        <s v="MARIA FELICIANA PUEBLITO NUÑEZ MONTOYA"/>
        <s v="MA CONSUELO RESENDIZ LIRA"/>
        <s v="PEDRO HERNANDEZ MARTINEZ"/>
        <s v="JOSE ALBERTO MORENO MAQUEDA"/>
        <s v="RAMON OLVERA MAQUEDA"/>
        <s v="MA GUADALUPE FELIX BASALDUA VALENCIA"/>
        <s v="NATALIA BAZALDUA VALENCIA"/>
        <s v="J FORTINO CECILIO CAMACHO GUEVARA"/>
        <s v="JOSE ASCENCION CAMACHO MARTINEZ"/>
        <s v="ADAN CAMACHO SANCHEZ"/>
        <s v="MA SIMPLICIA NARCIZA CAMACHO SANCHEZ"/>
        <s v="FRANCISCO ELIAS CAMACHO"/>
        <s v="J ANTONIO ZENON ELIAS CAMACHO"/>
        <s v="J AUSENCIO ELIAS GUEVARA"/>
        <s v="J HIGINIO JUEVENTINO ELIAS GUEVARA"/>
        <s v="J JUAN ELIAS GUEVARA"/>
        <s v="ANTONIA GUEVARA CAMACHO"/>
        <s v="J FRANCISCO SIMON GUEVARA GUTIERREZ"/>
        <s v="J LUIS FEBRONIO GUEVARA GUTIERREZ"/>
        <s v="J ROSARIO DE FATIMA GUEVARA GUTIERREZ"/>
        <s v="J VICTORIO FRANCISCO GUEVARA JAIMEZ"/>
        <s v="MIRCAN TERESA GUEVARA LEDEZMA"/>
        <s v="ISMAEL GUEVARA MARTINEZ"/>
        <s v="J CARMEN GUEVARA MONTOYA"/>
        <s v="J DOLORES GUEVARA MONTOYA"/>
        <s v="J SALOME LUZ GUEVARA VALENCIA"/>
        <s v="MA EVELIA MAXIMA GUEVARA VALENCIA"/>
        <s v="RAYMUNDO GUEVARA VALENCIA"/>
        <s v="ANTONIO GUTIERREZ MONTOYA"/>
        <s v="MARIA GENOVEVA HERNANDEZ MARTINEZ"/>
        <s v="J GUADALUPE BULMARO JAIME GUEVARA"/>
        <s v="TERESA JAIME GUEVARA"/>
        <s v="ODILON JAIME JIMENEZ"/>
        <s v="J LUCAS SANTOS JAIMEZ JIMENEZ"/>
        <s v="J ANTONIO GIL JIMENEZ SANCHEZ"/>
        <s v="JOSE MARTIN LEDEZMA GUTIERREZ"/>
        <s v="NICOLAS LEDEZMA MONTOYA"/>
        <s v="J CARMEN TOMAS LEDEZMA VALENCIA"/>
        <s v="JUAN FIDEL LEDEZMA VALENCIA"/>
        <s v="MARIA DE LOS ANGELES LEDEZMA VALENCIA"/>
        <s v="GREGORIO ROBERTO MARTINEZ BASALDUA"/>
        <s v="JOSE GUADALUPE MARTINEZ BASALDUA"/>
        <s v="JULIO MARTINEZ CAMACHO"/>
        <s v="CAROLINA MARTINEZ VALENCIA"/>
        <s v="J GUADALUPE MARTINEZ VALENCIA"/>
        <s v="PETRA MONTOYA GUEVARA"/>
        <s v="MA PETRA PAZ MONTOYA SANCHEZ"/>
        <s v="NICOLAS CIPRIANO MONTOYA SANCHEZ"/>
        <s v="JOSE RAMIREZ MONTOYA"/>
        <s v="J RIGOBERTO RAMIREZ SANCHEZ"/>
        <s v="ISIDRO RAMIREZ MONTOYA"/>
        <s v="J JUAN DEMETRIO RUIZ CAMACHO"/>
        <s v="MA ALEJANDRA CECILIA SANCHEZ MONTOYA"/>
        <s v="JOSE LINO ANGEL VALENCIA CAMACHO"/>
        <s v="MA DE JESUS VALENCIA LEDEZMA"/>
        <s v="MARTIN VALENCIA MONTOYA"/>
        <s v="PETRA VALENCIA ORTEGA"/>
        <s v="CLEMENCIA VALENCIA VALENCIA"/>
        <s v="J ANTONIO CARMEN VALENCIA VALENCIA"/>
        <s v="MARIA PATRICIA VALENCIA VALENCIA"/>
        <s v="MOISES VALENCIA VALENCIA"/>
        <s v="CLAUDIO VALENCIA SANCHEZ"/>
        <s v="CRESCENCIO CAMACHO MARTINEZ"/>
        <s v="JOSE LUIS SERGIO CAMACHO SANCHEZ"/>
        <s v="JAVIER CAMACHO VALENCIA"/>
        <s v="J MARCIAL EMILIANO ELIAS GUEVARA"/>
        <s v="ELIZABETH GUEVARA CAMACHO"/>
        <s v="MA DOLORES FILOMENA GUEVARA GUTIERREZ"/>
        <s v="JOSE PRIMITIVO JAIME MONTOYA"/>
        <s v="LUZ ELENA LEDEZMA ELIAS"/>
        <s v="BENIGNO LEDEZMA MONTOYA"/>
        <s v="GIL MARTINEZ MARTINEZ"/>
        <s v="J SALVADOR REMIGIO RAMIREZ MONTOYA"/>
        <s v="M ESPERANZA ISABEL GUEVARA SALINAS"/>
        <s v="M CLOTILDE CELEDONIA GUEVARA BALTAZAR"/>
        <s v="J LEOBARDO JUVENTINO MARTINEZ VALDEZ"/>
        <s v="MA DE LA LUZ BASALDUA LEDEZMA"/>
        <s v="J GUMERCINDO GONZALEZ GUERRERO"/>
        <s v="ANTONIO GONZALEZ MORA"/>
        <s v="M MONICA IRMA GONZALEZ MORA"/>
        <s v="ANTONIO GONZALEZ QUINTANAR"/>
        <s v="JOSE GONZALEZ QUINTANAR"/>
        <s v="J VENTURA DOROTEO GUERRERO ELIAS"/>
        <s v="MATEO MARTINEZ BERMUDEZ"/>
        <s v="MA GUADALUPE MARTINEZ ONTIVEROS"/>
        <s v="FEDERICO MORA FLORES"/>
        <s v="J FLAVIO TRINIDAD MORA VELAZQUEZ"/>
        <s v="JOSE JUAN CIRO ONTIVEROS ONTIVEROS"/>
        <s v="J MANUEL PEDRO PABLO ONTIVEROS VELAZQUEZ"/>
        <s v="JOSE ELEUTERIO CONCEPCION VELAZQUEZ GUERRERO"/>
        <s v="JOSE IGNACIO ESTEBAN VELAZQUEZ GUERRERO"/>
        <s v="JOSE LEONARDO VELAZQUEZ GUERRERO"/>
        <s v="MARIA ALBERTINA ANASTACIA MORA MONTOYA"/>
        <s v="CRESCENCIANO SANCHEZ PEREZ"/>
        <s v="J JESUS CARRILLO MORA"/>
        <s v="MARIA MARGARITA ESCAMILLA SANCHEZ"/>
        <s v="MARIA MARIANA ROSARIO GARCIA RESENDIZ"/>
        <s v="MA DOLORES LUZ GUERRERO ELIAS"/>
        <s v="FIDEL AGUSTIN HERNANDEZ HERNANDEZ"/>
        <s v="J RAFAEL MARTINEZ VELAZQUEZ"/>
        <s v="JOSE GUADALUPE MORALES VEGA"/>
        <s v="JOSE MANUEL OLVERA RODRIGUEZ"/>
        <s v="HECTOR ANDRES SANCHEZ CARRILLO"/>
        <s v="JDOLORES FRANCISCO TOVAR CARRILLO"/>
        <s v="JUAN TOVAR CARRILLO"/>
        <s v="JOSE CIRILO BUENAVENTURA TOVAR RUBIO"/>
        <s v="J REMIGIO EDUARDO TOVAR RAMOS"/>
        <s v="J DOLORES NARCISO VELAZQUEZ HERNANDEZ"/>
        <s v="J FRANCISCO ARCADIO VELAZQUEZ VEGA"/>
        <s v="ENRIQUE QUINTANAR VELAZQUEZ"/>
        <s v="JUAN SANCHEZ GUERRERO"/>
        <s v="ROGELIO TOVAR VALDEZ"/>
        <s v="J CRUZ LIRA NUÑEZ"/>
        <s v="AURELIO NIEVES CAMPOS"/>
        <s v="MA PUEBLITO OLVERA LUGO"/>
        <s v="GRACIELA AVILA GUDIÑO"/>
        <s v="SALUSTIA QUITERIO GUILLEN"/>
        <s v="ARTURO CORONA OLVERA"/>
        <s v="HELADIA CABRERA HERNANDEZ"/>
        <s v="J SACRAMENTO MELQUIADES AGUILLON CABRERA"/>
        <s v="MA DEL CARMEN AGUILLON MONTOYA"/>
        <s v="J FELIX ESTEBAN AGUILLON MORENO"/>
        <s v="PRIMITIVO CRUZ URIBE CABRERA"/>
        <s v="J MODESTO MANUEL URIBE MARTINEZ"/>
        <s v="JOSE MARCELINO URIBE PEREZ"/>
        <s v="ADRIAN URIBE RESENDIZ"/>
        <s v="J ANTONIO HILARIO CABRERA DE LEON"/>
        <s v="MA ENEDINA CABRERA HERNANDEZ"/>
        <s v="MARCO ANTONIO CABRERA HERNANDEZ"/>
        <s v="DANIEL CABRERA LANDAVERDE"/>
        <s v="MA DE LOURDES DE LEON HERNANDEZ"/>
        <s v="M ELENA FILIBERTA ESTRADA URIBE"/>
        <s v="J VICENTE CLOFAS GARCIA HERNANDEZ"/>
        <s v="JOSE DANIEL ARTURO GARCIA NIEVES"/>
        <s v="CALIXTO GARCIA RESENDIZ"/>
        <s v="MA GUADALUPE SANDRA GARCIA RESENDIZ"/>
        <s v="J SOCORRO FELIX HERNANDEZ MORALES"/>
        <s v="J DE JESUS JUAN HERNANDEZ OCHOA"/>
        <s v="J CRISOGONO LUCIO HERNANDEZ RAMOS"/>
        <s v="JUAN HERNANDEZ RAMOS"/>
        <s v="SAGRARIO MARTINEZ ONTIVEROS"/>
        <s v="J GABRIEL BARTOLOME MORALES HERNANDEZ"/>
        <s v="ARNULFO MORALES SALINAS"/>
        <s v="J ABELINO ROMAN MORALES SALINAS"/>
        <s v="J LUZ DAMASO MORALES SALINAS"/>
        <s v="J JUAN PRIMO MORALES VELAZQUEZ"/>
        <s v="JOAQUIN NAVARRO HERNANDEZ"/>
        <s v="J PEDRO PROCOPIO NAVARRO ONTIVEROS"/>
        <s v="J NIEVES OCHOA BALTAZAR"/>
        <s v="JOSE ALEJO LIBORIO OCHOA BALTAZAR"/>
        <s v="J CRUZ ESTEBAN PAJARO CABRERA"/>
        <s v="APOLINAR PAJARO DE LEON"/>
        <s v="JOSE FRANCISCO PAJARO SALINAS"/>
        <s v="MA JUANA ROBERTA RESENDIZ FRAGOSO"/>
        <s v="JOSE DOLORES LINO RODRIGUEZ CABRERA"/>
        <s v="J GUADALUPE RODRIGUEZ FRAGOSO"/>
        <s v="ROBERTO SALINAS RESENDIZ"/>
        <s v="M CONCEPCION VELAZQUEZ HERNANDEZ"/>
        <s v="LORENZA VIZCAYA ESTRADA"/>
        <s v="J MACARIO JACOBO HERNANDEZ JIMENEZ"/>
        <s v="FRANCISCO GARCIA SALINAS"/>
        <s v="JIMMY VARGAS DOMINGUEZ"/>
        <s v="JUANA PAJARO TREJO"/>
        <s v="MA FELIX FLORES MORALES"/>
        <s v="MA CARMEN CAMACHO RESENDIZ"/>
        <s v="JOSE GILBERTO DE LEON TREJO"/>
        <s v="JOSE MARTIN FRAGOSO CAMACHO"/>
        <s v="FRANCISCO MORALES TREJO"/>
        <s v="JOSE ALEJANDRO RESENDIZ MARTINEZ"/>
        <s v="MA GUADALUPE SALINAS FRAGOZO"/>
        <s v="ANTONIO CIRO TREJO BRIONES"/>
        <s v="SANTOS TREJO DE LEON"/>
        <s v="SAMUEL TREJO MARTINEZ"/>
        <s v="J CARMEN GREGORIO TREJO VEGA"/>
        <s v="J PABLO FRUCTUOSO TREJO VEGA"/>
        <s v="GUMERCINDO SALINAS TREJO"/>
        <s v="MARCO ANTONIO ONTIVEROS MORENO"/>
        <s v="DAVID ONTIVEROS VELAZQUEZ"/>
        <s v="JOSE INOCENCIO PEREZ ELIAS"/>
        <s v="FELIX SANTIAGO RESENDIZ MORENO"/>
        <s v="FELIPE URIBE PEREZ"/>
        <s v="MA OLIMPIA NICERATA MARTINEZ SALINAS"/>
        <s v="J NICASIO CENOBIO SALINAS FRAGOSO"/>
        <s v="OLGA VALENCIA BAUTISTA"/>
        <s v="FEDERICO SALINAS SOTO"/>
        <s v="MA EUSTAQUIA REFUGIO ACOSTA DE LEON"/>
        <s v="MARIA MARLI BARRON CASTAÑON"/>
        <s v="J SACRAMENTO ROBERTO CAMACHO HERNANDEZ"/>
        <s v="JOSE CAMACHO HERNANDEZ"/>
        <s v="MA MANUELA EUSTASIA CASTAÑON RESENDIZ"/>
        <s v="J SERVANDO ALFONSO FRAGOSO DE LEON"/>
        <s v="JOSE EUTOQUIO PRICILIANO FRAGOSO DE LEON"/>
        <s v="MA ASCENCION GARCIA CHAVEZ"/>
        <s v="JUAN GUERRERO MARTINEZ"/>
        <s v="MA RUFINA INES HERNANDEZ RUIZ"/>
        <s v="MA JUANA RICARDA LARA MORALES"/>
        <s v="NICOLAS LEDEZMA PAJARO"/>
        <s v="ROSA MARIA LEDEZMA PAJARO"/>
        <s v="RICARDO MARTINEZ TREJO"/>
        <s v="JOSE SANTIAGO MORA TREJO"/>
        <s v="LEONILA OLVERA SALINAS"/>
        <s v="JOSE SULPICIO PAJARO CUELLAR"/>
        <s v="DANIEL PAJARO TREJO"/>
        <s v="ABUNDIO PEREZ DE LEON"/>
        <s v="MA MARGARITA BRIGIDA PEREZ TREJO"/>
        <s v="HILARIO SALINAS FRAGOSO"/>
        <s v="J JUAN CORNELIO SALINAS FRAGOSO"/>
        <s v="M PAULINA GENOVEVA SALINAS FRAGOSO"/>
        <s v="MARIA FELIX ENRIQUETA SALINAS FRAGOSO"/>
        <s v="JOSE BENJAMIN SALINAS GARCIA"/>
        <s v="JOSE LUZ SALINAS GARCIA"/>
        <s v="J JENARO AMBROSIO SALINAS LARA"/>
        <s v="J TIBURCIO JOAQUIN SALINAS LARA"/>
        <s v="JOSE SALINAS LARA"/>
        <s v="JUAN SALINAS LARA"/>
        <s v="MA IRENE ISABEL SALINAS LARA"/>
        <s v="J MARGARITO PROCESO SALINAS MARTINEZ"/>
        <s v="ELOY SALINAS TREJO"/>
        <s v="J CARMEN SALINAS TREJO"/>
        <s v="EVARISTO NEMESIO TREJO CASTAÑON"/>
        <s v="LUCILA EVARISTA TREJO CASTAÑON"/>
        <s v="MARIA GUADALUPE TREJO CASTAÑON"/>
        <s v="JOSE GUADALUPE NICOLAS TREJO DE LEON"/>
        <s v="MA FLORENCIA TREJO DE LEON"/>
        <s v="MA CAMILA EULOGIA URIBE PEREZ"/>
        <s v="J RANULFO ISAAC SALINAS SALINAS"/>
        <s v="J SIMON SANTOS JIMENEZ RESENDIZ"/>
        <s v="SALVADOR AVILA RAMIREZ"/>
        <s v="ROBERTO GUERRERO DE JESUS"/>
        <s v="AUGUSTO GUTIERREZ SANCHEZ"/>
        <s v="SIMPLICIO GUTIERREZ AVILA"/>
        <s v="JOSE MAGDALENO GUTIERREZ SANCHEZ"/>
        <s v="MA EMMA LEDEZMA MERINO"/>
        <s v="ROSA MARTINEZ MORENO"/>
        <s v="J TRINIDAD MERINO GUERRERO"/>
        <s v="GONZALO OLVERA PEREZ"/>
        <s v="J GERARDO FORTUNATO OLVERA PEREZ"/>
        <s v="MA NICOLASA PEREZ BARRERA"/>
        <s v="EUSTACIO PROCORO RAMIREZ AVILA"/>
        <s v="SIMEON EDUARDO URIBE HERNANDEZ"/>
        <s v="GUILLERMO VEGA GUDIÑO"/>
        <s v="MARCIAL VILLASANA TREJO"/>
        <s v="M HERMELINDA FERRUSCA HERNANDEZ"/>
        <s v="JOSE FERMIN ONORIO GARCIA RAMIREZ"/>
        <s v="JOSE MANUEL GIORDANO TREJO"/>
        <s v="J GUADALUPE PEREZ VILLASANA"/>
        <s v="AMADO REINA RAMIREZ"/>
        <s v="J LORENZO REYES TREJO"/>
        <s v="PEDRO REYES CERVANTES"/>
        <s v="J ROSARIO VELAZQUEZ GARCIA"/>
        <s v="JOSE ANTONIO VILLASANA OLVERA"/>
        <s v="FAUSTINO VILLAZANA LEON"/>
        <s v="ALFREDO VILLAZANA LEON"/>
        <s v="JOSE BALTAZAR HERNANDEZ"/>
        <s v="JOSE LORENZO ELEAZAR GUERRERO NIEVES"/>
        <s v="J FRANCISCO JAVIER HURTADO DIMAS"/>
        <s v="JOSE RAMIRO HURTADO DIMAS"/>
        <s v="VICTOR NIEVES HURTADO"/>
        <s v="MARCIANO PEREZ LIRA"/>
        <s v="J CELSO HERMENEGILDO RESEDIZ NIEVES"/>
        <s v="FRANCISCO BARTOLO TREJO ALVAREZ"/>
        <s v="J AURELIO PANTALEON VEGA JAYMEZ"/>
        <s v="CIPRIANO VEGA JIMENES"/>
        <s v="VALENTE HERNANDEZ CAMACHO"/>
        <s v="J SANTOS HERNANDEZ HERNANDEZ"/>
        <s v="MARIA LOPEZ VEGA"/>
        <s v="ANCELMA MARTINEZ HERNANDEZ"/>
        <s v="MANUEL MARTINEZ MARTINEZ"/>
        <s v="MARIA ISABEL ANGELES MARTINEZ MARTINEZ"/>
        <s v="RUBEN NIEVES RESENDIZ"/>
        <s v="J JESUS RESENDIZ LIRA"/>
        <s v="SILVERIA ANTELMA RESENDIZ MORALES"/>
        <s v="ALFREDO GONZALEZ DOMINGUEZ"/>
        <s v="JOSE RAFAEL GUTIERREZ CAMACHO"/>
        <s v="ROSA HERNANDEZ MAQUEDA"/>
        <s v="JULIA JAIME LIRA"/>
        <s v="MARTIN JAIME RESENDIZ"/>
        <s v="FELISA MAQUEDA NIEVES"/>
        <s v="J CLEMENTE MAQUEDA HERNANDEZ"/>
        <s v="ERNESTO MARTINEZ MAQUEDA"/>
        <s v="SOFIA MARTINEZ MORALES"/>
        <s v="JOSE MONTOYA SALVADOR"/>
        <s v="J SANTOS JOSAFAT MORALES BARRERA"/>
        <s v="J BALTAZAR MORALES LOPEZ"/>
        <s v="ANTONIO NIEVES CAMACHO"/>
        <s v="FAUSTO NIEVES MORENO"/>
        <s v="MAGDALENA NIEVES LIRA"/>
        <s v="MA GUADALUPE OLVERA NIEVES"/>
        <s v="ALVARO GABINO REYES HERNANDEZ"/>
        <s v="FERNANDO VILLAGRAN NIEVES"/>
        <s v="MA INES ALONSO HERNANDEZ"/>
        <s v="J CONSTANTINO CASAS RAMOS"/>
        <s v="JOSE GUTIERREZ DE LEON"/>
        <s v="JOSE SANTOS RAFAEL GUTIERREZ DE LEON"/>
        <s v="J FRANCISCO ABRAHAM HERNANDEZ LARA"/>
        <s v="ANTONIA JULIANA LARA VEGA"/>
        <s v="IGNACIA PEREZ RIVERA"/>
        <s v="GILDARDO SANCHEZ CASTILLO"/>
        <s v="J RAMON NICOLAS SANCHEZ ALONZO"/>
        <s v="J MARCELINO SOTERO SANCHEZ AMADO"/>
        <s v="J CRESCENCIO URIBE AMADO"/>
        <s v="J CAYETANO EUSEBIO ELIAS MONTES"/>
        <s v="JOSE HIPOLITO GUTIERREZ CAMPOS"/>
        <s v="JJULIO PAULINO MONTES SANCHEZ"/>
        <s v="J JUAN HIPOLITO MONTES SANCHEZ"/>
        <s v="JOSE NEMORIO RODRIGUEZ SANCHEZ"/>
        <s v="JOSE FRANCISCO RODRIGUEZ SANCHEZ"/>
        <s v="JOSE JUAN FERNANDO ROJAS GUTIERREZ"/>
        <s v="JUAN SANCHEZ HERNANDEZ"/>
        <s v="J BENEDICTO SANCHEZ GUTIERREZ"/>
        <s v="JOSE MANUEL SANCHEZ RODRIGUEZ"/>
        <s v="LIBORIO FRANCISCO VALENCIA RESENDIZ"/>
        <s v="LEODEGARIO BARRON LEON"/>
        <s v="JOSE FRANCISCO JAVIER FERRUZCA TOVAR"/>
        <s v="JOSE PEDRO LEON ROMERO"/>
        <s v="CARLOS RANGEL SANCHEZ"/>
        <s v="MA SALOME RUIZ MARTINEZ"/>
        <s v="ANA KAREN SANCHEZ ALMARAZ"/>
        <s v="MARIA FELICITAS SANCHEZ BARRON"/>
        <s v="MARIA DEL PUEBLITO ISIDRA SANCHEZ SANCHEZ"/>
        <s v="HONORINA SALINAS ORTIZ"/>
        <s v="J CELSO JOSE AMADO SALINAS"/>
        <s v="M LUISA JUANA BARRON VEGA"/>
        <s v="J TOMAS ABRAHAM BARRON VEGA"/>
        <s v="ALEJANDRO BASALDUA HERNANDEZ"/>
        <s v="JOSE GUADALUPE BAZALDUA SUAREZ"/>
        <s v="J SEVERIANO ROMAN CASAS LARA"/>
        <s v="ADAN DE LEON GUERRERO"/>
        <s v="JOSE ISIDRO JOAQUIN GRANADOS MONTOYA"/>
        <s v="MA MARCIANA GUTIERREZ AMADO"/>
        <s v="J LUCAS FELICIANO HERNANDEZ GUTIERREZ"/>
        <s v="J JUAN JESUS HERNANDEZ HERNANDEZ"/>
        <s v="MARIA CRUZ IRINEO PEREZ"/>
        <s v="ALFONSO LARA SANCHEZ"/>
        <s v="MA LUISA LARA SANCHEZ"/>
        <s v="MARIA JUANA LARA SANCHEZ"/>
        <s v="SIXTO LARA SANCHEZ"/>
        <s v="J ALBERTO APOLINAR LEDEZMA GOMEZ"/>
        <s v="HIPOLITO LUNA LEDEZMA"/>
        <s v="JOSE CELSO LUNA LEDEZMA"/>
        <s v="LEOCADIO CLAUDO LUNA MARTINEZ"/>
        <s v="MAXIMINO MARTINEZ ELIAS"/>
        <s v="CELEDONIO MARTINEZ SANCHEZ"/>
        <s v="CIRILO MARTINEZ VELAZQUEZ"/>
        <s v="RIGOBERTO MARTINEZ VELAZQUEZ"/>
        <s v="J JESUS BERNARDO MORALES GUTIERREZ"/>
        <s v="JUAN MORENO MARTINEZ"/>
        <s v="J CARMEN MORENO URIBE"/>
        <s v="LAUREANO NIEVES VELAZQUEZ"/>
        <s v="FRANCISCO PADILLA PEREZ"/>
        <s v="SILVIA PAJARO IBARRA"/>
        <s v="JOSE JUAN PEREZ BECERRA"/>
        <s v="JOSE REFUGIO FELIPE PEREZ BECERRA"/>
        <s v="MARGARITO PEREZ RESENDIZ"/>
        <s v="J ANTONIO SEBASTIAN PEREZ BECERRA"/>
        <s v="MARIA SOCORRO PEREZ BECERRA"/>
        <s v="J FELIX RAMOS CAMACHO"/>
        <s v="J JUAN DOMINGO RESENDIZ MARTINEZ"/>
        <s v="J AMADO LAMBERTO RESENDIZ GUTIERREZ"/>
        <s v="J PEDRO ANDRESITO RESENDIZ HERNANDEZ"/>
        <s v="ISIDORO RODRIGUEZ TREJO"/>
        <s v="J DOLORES SANCHEZ AMADO"/>
        <s v="CATALINA RICARDA VELAZQUEZ BARCENAS"/>
        <s v="JOSE ARMANDO JESUS VELAZQUEZ RESENDIZ"/>
        <s v="M COSME TERESITA LEDEZMA MORALES"/>
        <s v="JOSE ANTONIO LUNA MARTINEZ"/>
        <s v="J MANUEL TOMAS PEREZ LARA"/>
        <s v="J JAIME GREGORIO PEREZ JIMENEZ"/>
        <s v="JOSE BONIFACIO GREGORIO LARA LARA"/>
        <s v="EFRAIN SALINAS LUNA"/>
        <s v="ANGELA LUNA LEDEZMA"/>
        <s v="JAVIER GUADALUPE SALINAS"/>
        <s v="JOSE QUINTIN SALINAS VELAZQUEZ"/>
        <s v="SALVADOR LARA LARA"/>
        <s v="MACARIO HERNANDEZ ARTEAGA"/>
        <s v="ROBERTO CRUZ PALMA"/>
        <s v="JUAN CRUZ PALMA"/>
        <s v="MARCELO PALMA CRUZ"/>
        <s v="CRESCENCIO PALMA JIMENEZ"/>
        <s v="ALBERTO PALMA MARTINEZ"/>
        <s v="BENITO CRUZ PEREZ"/>
        <s v="JOSE LUIS VELAZQUEZ BAILLERES"/>
        <s v="LAZARO MARTINEZ VELAZQUEZ"/>
        <s v="FIDEL RESENDIZ RESENDIZ"/>
        <s v="BULMARO ALVAREZ HERRERA"/>
        <s v="JOSE ARTEAGA CARBAJAL"/>
        <s v="PEDRO IGNACIO ARTEAGA QUINTANAR"/>
        <s v="PEDRO BARRERA DIAZ"/>
        <s v="SALOMON DIAZ DIAZ"/>
        <s v="VENANCIO DIAZ DIAZ"/>
        <s v="CIPRIANO DIAZ HERNANDEZ"/>
        <s v="JOSE ESTEBAN DIAZ HERNANDEZ"/>
        <s v="JULIO DIAZ HERNANDEZ"/>
        <s v="TEODORO DIAZ HERNANDEZ"/>
        <s v="MIGUEL DIAZ HERNANDEZ"/>
        <s v="MELITON DIAZ RAMIREZ"/>
        <s v="ANTONIA DIAZ RESENDIZ"/>
        <s v="DELFINO DIAZ RESENDIZ"/>
        <s v="FACUNDO JOSE DIAZ RESENDIZ"/>
        <s v="JULIAN DIAZ RESENDIZ"/>
        <s v="VICENTE DIAZ RESENDIZ"/>
        <s v="ANGEL MARTINEZ VEGA"/>
        <s v="MA DOLORES GENOVEVA GONZALEZ RESENDIZ"/>
        <s v="AMELIA SANTOS BADILLO"/>
        <s v="BASILIA BADILLO MARTINEZ"/>
        <s v="MARCIANO CASTILLO PRESA"/>
        <s v="PEDRO CARRANZA RIOS"/>
        <s v="CESAREO CARRANZA RIOS"/>
        <s v="ADAN GONZALEZ MUÑOZ"/>
        <s v="MARCELINA MARTINEZ MAYORGA"/>
        <s v="BENJAMIN GONZALEZ CARRANZA"/>
        <s v="SERGIO SATURNINO SALAS VELAZQUEZ"/>
        <s v="ROSENDA MARTINEZ GUZMAN"/>
        <s v="J DOLORES DIAZ VEGA"/>
        <s v="MARCELA RESENDIZ CHICO"/>
        <s v="FRANCISCO RESENDIZ VELAZQUEZ"/>
        <s v="CATALINA EMILIA RAMIREZ MORAN"/>
        <s v="MARIA DEL PUEBLITO MONTES RESENDIZ"/>
        <s v="GUILLERMO CRUZ ROQUE"/>
        <s v="EULALIA PEREZ VEGA"/>
        <s v="IGNACIA RESENDIZ NIEVES"/>
        <s v="LEOBARDO RAYMUNDO BARRON RIOS"/>
        <s v="J DOLORES ALVARADO"/>
        <s v="IRENE ARTEAGA ALVARADO"/>
        <s v="VICENTE ARTEAGA ALVARADO"/>
        <s v="VICTORIA ARTEAGA ALVARADO"/>
        <s v="MIGUEL CRUZ HERNANDEZ"/>
        <s v="PEDRO HERNANDEZ ARTEAGA"/>
        <s v="SANTIAGO HERNANDEZ RAMON"/>
        <s v="JESUS HERNANDEZ ZUÑIGA"/>
        <s v="MANUEL HERNANDEZ ZUÑIGA"/>
        <s v="PABLO ZUÑIGA HERNANDEZ"/>
        <s v="BENITO RAMIREZ ARTEAGA"/>
        <s v="JAVIER RAMIREZ ARTEAGA"/>
        <s v="MANUEL RAMIREZ ARTEAGA"/>
        <s v="PEDRO RAMIREZ ARTEAGA"/>
        <s v="FERNANDO RAMIREZ BARRON"/>
        <s v="ENRIQUE ZUÑIGA MARTINEZ"/>
        <s v="JOSE ZAPATERO QUITERIO"/>
        <s v="MA GUADALUPE BARRON VELAZQUEZ"/>
        <s v="JAIME GONZALEZ ORTIZ"/>
        <s v="JOSE HERNANDEZ GABRIEL"/>
        <s v="CIPRINANO HERNANDEZ GALVAN"/>
        <s v="PEDRO FEDERICO HERNANDEZ GONZALEZ"/>
        <s v="CAYETANO HERNANDEZ HERNANDEZ"/>
        <s v="ANICASIO HERNANDEZ MARTINEZ"/>
        <s v="NICOLAS HERNANDEZ MARTINEZ"/>
        <s v="ENRIQUE JIMENEZ JUAREZ"/>
        <s v="APOLONIA JIMENEZ MARTINEZ"/>
        <s v="FLORENCIA MARTINEZ LIRA"/>
        <s v="JOSE MARTINEZ VEGA"/>
        <s v="MIGUEL MARTINEZ VEGA"/>
        <s v="FAUSTINO PROSPERO MENDOZA GONZALEZ"/>
        <s v="PABLO ORTIZ VEGA"/>
        <s v="ANTONIO RESENDIZ REYES"/>
        <s v="GABRIELA RESENDIZ REYES"/>
        <s v="FIDEL REYES GONZALEZ"/>
        <s v="SEBASTIAN REYES GONZALEZ"/>
        <s v="NATALIA REYES MARTINEZ"/>
        <s v="SILVESTRE REYES MARTINEZ"/>
        <s v="MA FELIZA REYES VENTURA"/>
        <s v="JUAN REYES VERDE"/>
        <s v="PLACIDA REYES VERDE"/>
        <s v="JERONIMO VEGA MARTINEZ"/>
        <s v="MA DE JESUS VENTURA DORANTES"/>
        <s v="ARMANDO VENTURA GONZALEZ"/>
        <s v="MARIA VENTURA MARTINEZ"/>
        <s v="AMELIA VENTURA REYES"/>
        <s v="ERNESTO HERNANDEZ NIETO"/>
        <s v="PETRA DORANTES VENTURA"/>
        <s v="ANGEL ELIAS HONORIO VENTURA GONZALEZ"/>
        <s v="GUILLERMO REYES AGUILAR"/>
        <s v="J JESUS VEGA BARRON"/>
        <s v="ROGELIO MENDOZA GONZALEZ"/>
        <s v="MA CRUZ CAMACHO ARELLANO"/>
        <s v="BENITO RESENDIZ RAMIREZ"/>
        <s v="PABLO ALVARO RESENDIZ"/>
        <s v="MINERVA SOCORRO VELAZQUEZ MONTES"/>
        <s v="EUSTORGIO MONTES VELAZQUEZ"/>
        <s v="SERVANDO MONTES VELAZQUEZ"/>
        <s v="SAGRARIO MARTINEZ MENDOZA"/>
        <s v="GLORIFICACION HERNANDEZ DORANTES"/>
        <s v="ROSAURA VELAZQUEZ MONTES"/>
        <s v="BLANCA ESTELA HERNANDEZ GUERRERO"/>
        <s v="MANUEL NIEVES ARTEAGA"/>
        <s v="JUAN NIETO OCHOA"/>
        <s v="ESPERANZA NIETO OCHOA"/>
        <s v="SERGIO OLVERA YAÑEZ"/>
        <s v="MARCELINO RAMIREZ OLVERA"/>
        <s v="BENJAMIN NIETO ZUÑIGA"/>
        <s v="ANTELMO NIETO RAMIREZ"/>
        <s v="BALTAZAR NIETO CHAVEZ"/>
        <s v="JOSE BARRON NIETO"/>
        <s v="GONZALO ARANDA TREJO"/>
        <s v="MARTIN OLVERA ZUÑIGA"/>
        <s v="GUILLERMO NIETO OCHOA"/>
        <s v="LUIS DAVID OLVERA LOPEZ"/>
        <s v="MIGUEL ANGEL OLVERA ZUÑIGA"/>
        <s v="RAYMUNDO NIETO CHAVEZ"/>
        <s v="CARLOS JAVIER BAUTISTA OLVERA"/>
        <s v="SAMUEL HERNANDEZ RESENDIZ"/>
        <s v="JOSE SANCHEZ GONZALEZ"/>
        <s v="ALEJANDRA RAMIREZ RESENDIZ"/>
        <s v="J SILVESTRE RAMIREZ URIBE"/>
        <s v="MARIA SALAS GUTIERREZ"/>
        <s v="ROSALINA VEGA SOTO"/>
        <s v="BERNARDO HERNANDEZ RESENDIZ"/>
        <s v="MARIA DIAZ AGUILAR"/>
        <s v="FRANCISCO ENGAVI MARTINEZ"/>
        <s v="ALFONSO MORAN HERNANDEZ"/>
        <s v="ERASTO RESENDIZ RAMON"/>
        <s v="TEODORA RESENDIZ YAÑEZ"/>
        <s v="DIONICIO TREJO ARTEAGA"/>
        <s v="NICOLAS TREJO CHAVEZ"/>
        <s v="VERONICA VELAZQUEZ RAMIREZ"/>
        <s v="BENITO ZARRAGA ANGELES"/>
        <s v="MARTIN ANGELES HERNANDEZ"/>
        <s v="ALFREDO HERNANDEZ TREJO"/>
        <s v="GUILLERMO HERNANDEZ TREJO"/>
        <s v="JOSE RESENDIZ YAÑEZ"/>
        <s v="JUAN RESENDIZ YAÑEZ"/>
        <s v="MA PAULA RESENDIZ YAÑEZ"/>
        <s v="ANTONIO ROJO YAÑEZ"/>
        <s v="SILVANO TREJO CHAVEZ"/>
        <s v="EDUARDO TREJO RAMON"/>
        <s v="FORTUNATO YAÑES RAMOS"/>
        <s v="EMILIANO ZARRAGA ANGELES"/>
        <s v="MODESTA ZARRAGA ANGELES"/>
        <s v="CIRILO ZUÑIGA RESENDIZ"/>
        <s v="PONCIANO ZUÑIGA TREJO"/>
        <s v="MAURICIO MARTINEZ RESENDIZ"/>
        <s v="AURELIO MARTINEZ VEGA"/>
        <s v="J CRUZ MARTINEZ VEGA"/>
        <s v="PEDRO HERNANDEZ LIRA"/>
        <s v="ISAAC CASTILLO MARTINEZ"/>
        <s v="LEONCIO HERNANDEZ JIMENEZ"/>
        <s v="BONIFACIO CASTILLO MARTINEZ"/>
        <s v="MA DOLORES GENOVEVA MEJIA SALVADOR"/>
        <s v="CRISTOBAL RAMIREZ RESENDIZ"/>
        <s v="TEODORO JAIME RESENDIZ LEDESMA"/>
        <s v="TEOFILO RESENDIZ RAMIREZ"/>
        <s v="MELITON RESENDIZ RAMIREZ"/>
        <s v="JUAN MORAN MORAN"/>
        <s v="CONSTANTINO MORAN RAMON"/>
        <s v="MA GUADALUPE MORAN RESENDIZ"/>
        <s v="IGNACIA RAMIREZ AGUILAR"/>
        <s v="GREGORIO RAMIREZ MORAN"/>
        <s v="FLORENCIA JACOBA MARTINEZ HERNANDEZ"/>
        <s v="MARIA CLARA HERNANDEZ HERNANDEZ"/>
        <s v="JERONIMO HERNANDEZ RESENDIZ"/>
        <s v="SANTOS JOSAFAC SANCHEZ MARTINEZ"/>
        <s v="ROBERTO HERNANDEZ BENITEZ"/>
        <s v="ALVARO CARRANZA RESENDIZ"/>
        <s v="GLORIA GONZALEZ MARTINEZ"/>
        <s v="ELVIRA TREJO GONZALEZ"/>
        <s v="TERESA OLVERA REYES"/>
        <s v="ABEL VARGAS CRUZ"/>
        <s v="MARISA GONZALEZ MARTINEZ"/>
        <s v="MA GUADALUPE VEGA SOTO"/>
        <s v="FAUSTO VELAZQUEZ ZARRAGA"/>
        <s v="ABEL VARGAS HERNANDEZ"/>
        <s v="EMILIANO ARELLANO HERNANDEZ"/>
        <s v="AMADO HERNANDEZ CAMACHO"/>
        <s v="ISMAEL OLVERA AVILA"/>
        <s v="MARIA CAROLINA QUITERIO PEREZ"/>
        <s v="J TORIBIO AVILA GUDIÑO"/>
        <s v="MA DELFINA AVILA GODOY"/>
        <s v="JOSE OTILIO AVILA OLVERA"/>
        <s v="MA TRINIDAD ZAPATERO ARELLANO"/>
        <s v="CANDELARIA AVILA GUDIÑO"/>
        <s v="FIDEL JIMENEZ RINCON"/>
        <s v="SOFIA QUITERIO HERNANDEZ"/>
        <s v="MA DE JESUS TREJO DORANTES"/>
        <s v="TIMOTEO GUILLEN VEGA"/>
        <s v="JULIAN ZAPATERO QUITERIO"/>
        <s v="JOSE CARMEN GUILLEN VEGA"/>
        <s v="ADALBERTO BARRON CASTILLO"/>
        <s v="JOSE CUPERTINO RAMIREZ MORAN"/>
        <s v="LOURDES GALDINA RESENDIZ SANCHEZ"/>
        <s v="GABRIEL TREJO RAMON"/>
        <s v="JAIME DIAS RESENDIZ"/>
        <s v="JUAN ARTEAGA RESENDIZ"/>
        <s v="CIPRIANO SANCHEZ MAQUEDA"/>
        <s v="JUSTINA ARELLANO HERNANDEZ"/>
        <s v="J CONCEPCION JESUS OLVERA SALVADOR"/>
        <s v="E FELIX JENARO RESENDIZ GONGORA"/>
        <s v="RUFINA MORALES HUERTADO"/>
        <s v="JUBENAL HERNANDEZ MAQUEDA"/>
        <s v="JUANA LOPEZ GUTIERREZ"/>
        <s v="JUAN JOSE LOPEZ DIAZ"/>
        <s v="GLORIA MONICA TREJO OLVERA"/>
        <s v="ANGEL NIETO HERNANDEZ"/>
        <s v="BERNARDINA MARTINEZ PADILLA"/>
        <s v="JOSEFINA TREJO SANCHEZ"/>
        <s v="MA LUCIA DIAZ MARTINEZ"/>
        <s v="ELIZABETH OLVERA ARANDA"/>
        <s v="MARIA ELENA JIMENEZ CASTILLO"/>
        <s v="PASCUAL RESENDIZ HERNANDEZ"/>
        <s v="AZUCENA MENDOZA VARGAS"/>
        <s v="ASAEL MENDOZA ZAPATERO"/>
        <s v="MARIA ROSA HERNANDEZ RESENDIZ"/>
        <s v="AGUSTIN VARGAZ GARCIA"/>
        <s v="PEDRO MENDOZA ZAPATERO"/>
        <s v="LOURDES RAMIREZ HERNANDEZ"/>
        <s v="ERIC DIAZ HERNANDEZ"/>
        <s v="URIEL DIAZ MENDOZA"/>
        <s v="GUSTAVO MONTES VELAZQUEZ"/>
        <s v="JAIME ARTEAGA MENDOZA"/>
        <s v="PEDRO RESENDIZ GONZALEZ"/>
        <s v="JOSE ARTEAGA MUÑOZ"/>
        <s v="FELIX MUÑOZ ARTEAGA"/>
        <s v="JOSE MANUEL ALVARADO CHICO"/>
        <s v="RUPERTO LEON LEON"/>
        <s v="ABELARDO LEON LEON"/>
        <s v="AMADO LEON LEON"/>
        <s v="MARTIN LEON LEON"/>
        <s v="PORFIRIO LEON FABIAN"/>
        <s v="PEDRO LEON LEON"/>
        <s v="COLUMBA SANCHEZ DELGADO"/>
        <s v="REYNALDO LEON LEON"/>
        <s v="ROBERTO AGUILAR GARCIA"/>
        <s v="J JESUS CHAVEZ IBARRA"/>
        <s v="HIGINIO FLORES LANDAVERDE"/>
        <s v="JULIO GARCIA GUERRERO"/>
        <s v="ERASTO GARCIA FLORES"/>
        <s v="SILVINO GARCIA RUIZ"/>
        <s v="PRISCILIANO GARCIA YAÑEZ"/>
        <s v="VIRGENES GONZALEZ IBARRA"/>
        <s v="SIMON EUTIQUIO HERNANDEZ IBARRA"/>
        <s v="MARTIN HERNANDEZ MARTINEZ"/>
        <s v="J SOCORRO HERNANDEZ ESPINOZA"/>
        <s v="GELACIO IBARRA YAÑEZ"/>
        <s v="JOSE IBARRA HERNANDEZ"/>
        <s v="ASCENCION IBARRA AGUILAR"/>
        <s v="PRUDENCIO IBARRA RUIZ"/>
        <s v="JORGE IBARRA GARCIA"/>
        <s v="FLORA IBARRA GARCIA"/>
        <s v="IRENE IBARRA GARCIA"/>
        <s v="CRISTOBAL IBARRA GARCIA"/>
        <s v="MIGUEL ROSARIO IBARRA AGUILAR"/>
        <s v="VIRGILIO IBARRA AGUILAR"/>
        <s v="J DOLORES IBARRA RUIZ"/>
        <s v="LEONIDES IBARRA SANCHEZ"/>
        <s v="GERARDO IBARRA YAÑEZ"/>
        <s v="ISIDRO MARTINEZ YAÑEZ"/>
        <s v="MA ASUNCION MARTINEZ RUIZ"/>
        <s v="OLIVA RUIZ CERVANTES"/>
        <s v="FRUMENCIO RUIZ HERNANDEZ"/>
        <s v="RUVISEL RUIZ RUIZ"/>
        <s v="EUTIMIA SANCHEZ SANCHEZ"/>
        <s v="J GUADALUPE SANCHEZ YAÑEZ"/>
        <s v="ELENA SANCHEZ SANCHEZ"/>
        <s v="J REYES YAÑEZ IBARRA"/>
        <s v="ANGEL YAÑEZ IBARRA"/>
        <s v="BONIFACIO YAÑEZ CERVANTES"/>
        <s v="JOSE JUAN FLORES YAÑEZ"/>
        <s v="REDENTOR FLORES YAÑEZ"/>
        <s v="GENARO GARCIA CERVANTES"/>
        <s v="ISIDRO GARCIA SANCHEZ"/>
        <s v="FRANCISCO IBARRA GARCIA"/>
        <s v="HERMELINDO MARTINEZ RUIZ"/>
        <s v="ARTEMIO MARTINEZ RUIZ"/>
        <s v="EPIFANIA RUIZ GARCIA"/>
        <s v="PEDRO SANCHEZ FLORES"/>
        <s v="SIMON SANCHEZ GARCIA"/>
        <s v="ERASMO SANCHEZ MARTINEZ"/>
        <s v="JERONIMO BALDERAS MARTINEZ"/>
        <s v="AMADO GUERRERO GUERRERO"/>
        <s v="J FELIX IBARRA ROSALES"/>
        <s v="J CONCEPCION AGUILAR GUERRERO"/>
        <s v="SANTIAGO FABIAN CRUZ"/>
        <s v="EDILBURGA AGUILAR RANGEL"/>
        <s v="FELIPE GUERRERO CRUZ"/>
        <s v="MARIA MEJIA ESTRADA"/>
        <s v="ROMULO TINAJERO RANGEL"/>
        <s v="MA DE JESUS FABIAN MONTOYA"/>
        <s v="ISAC RANGEL AGUILAR"/>
        <s v="HILARIO CRUZ SANCHEZ"/>
        <s v="ENRIQUE TREJO ESPINOZA"/>
        <s v="JUANA RESENDIZ AGUAS"/>
        <s v="TOBIAS RUIZ NIETO"/>
        <s v="ESTEBAN LINARES MARTINEZ"/>
        <s v="TAURINO AGUAS SERRANO"/>
        <s v="PEDRO RECENDIZ FLORES"/>
        <s v="MA TRINIDAD SERRANO LINARES"/>
        <s v="JOSE MANUEL AGUAS SERRANO"/>
        <s v="BASILISO GUERRERO PEREZ"/>
        <s v="AURELIANO MATA VAZQUEZ"/>
        <s v="FAUSTINO PEREZ OLVERA"/>
        <s v="JOVITA RESENDIZ MONTES"/>
        <s v="J JUAN LEON GARCIA"/>
        <s v="FERNANDO LEON MEJIA"/>
        <s v="MA ANDREA LEON MEJIA"/>
        <s v="J MARIANO BOTELLO CAMACHO"/>
        <s v="JUAN BOTELLO HERNANDEZ"/>
        <s v="MARINA CRUZ GUERRERO"/>
        <s v="ANICETO ALVARADO YAÑEZ"/>
        <s v="VICTOR GUERRERO GUILLEN"/>
        <s v="MARIA ISABEL GUERRERO GUILLEN"/>
        <s v="MA REMEDIOS ROZALEZ JUAREZ"/>
        <s v="FERNANDO ROZALEZ JUAREZ"/>
        <s v="ALMA LILIA FABIAN SANCHEZ"/>
        <s v="MARIA ANGELA AGUILAR CRUZ"/>
        <s v="FAUSTO SANCHEZ GUERRERO"/>
        <s v="MARCOS ROSALES"/>
        <s v="LUCRECIA AGUILAR FABIAN"/>
        <s v="ESTEBAN JUAREZ TREJO"/>
        <s v="PEDRO LINARES SANCHEZ"/>
        <s v="AMADEO LINARES SANCHEZ"/>
        <s v="MARTIN LINARES AGUILAR"/>
        <s v="MA DE JESUS SANCHEZ OROZCO"/>
        <s v="ALFONSO BARRERA OLVERA"/>
        <s v="LUCILA GUERRERO OLVERA"/>
        <s v="TIBURCIO GUTIERREZ MORALES"/>
        <s v="OTON MORALES MATA"/>
        <s v="CONSTANTINA OLVERA ZARATE"/>
        <s v="FERNANDO DIAZ DIAZ"/>
        <s v="EFRAIN GUTIERREZ RIVERA"/>
        <s v="LEONIDES MORALES LOPEZ"/>
        <s v="ALBERTO GUERRERO AGUILAR"/>
        <s v="ABEL FABIAN AGUILAR"/>
        <s v="PETRONILA MORALES RINCON"/>
        <s v="J GUADALUPE SANCHEZ JUAREZ"/>
        <s v="JUAN REYES GODOY"/>
        <s v="J GUADALUPE FABIAN HERNANDEZ"/>
        <s v="IMELDA AGUILAR FABIAN"/>
        <s v="CLAUDIO LINARES BOCANEGRA"/>
        <s v="OLIVA RUIZ LINARES"/>
        <s v="MA ISABEL FLORES HURTADO"/>
        <s v="ANTONIO GARCIA RINCON"/>
        <s v="ISIDORO RINCON FLORES"/>
        <s v="SIMON RINCON FLORES"/>
        <s v="MA VENTURA HURTADO FLORES"/>
        <s v="SALOMON AGUILAR SANCHEZ"/>
        <s v="PORFIRIO AGUILAR FABIAN"/>
        <s v="JUVENCIO AGUILAR SANCHEZ"/>
        <s v="ELOISA BALDERAS BOCANEGRA"/>
        <s v="ANITA FABIAN SANCHEZ"/>
        <s v="PEDRO GALLEGOS GUERRERO"/>
        <s v="ANTONIO GUERRERO MARTINEZ"/>
        <s v="GABRIEL MARTINEZ SANCHEZ"/>
        <s v="SALOMON ROSALES MORALES"/>
        <s v="J DOLORES SANCHEZ BALDERAS"/>
        <s v="PEDRO SANCHEZ SANCHEZ"/>
        <s v="JERONIMO SANCHEZ BALDERAS"/>
        <s v="HONORIO AGUILAR FABIAN"/>
        <s v="J JESUS AGUILAR SANCHEZ"/>
        <s v="EVANGELINA FABIAN SANCHEZ"/>
        <s v="ALFREDO FABIAN FLORES"/>
        <s v="LADISLAO LINARES LINARES"/>
        <s v="ARTURO MARTINEZ SANCHEZ"/>
        <s v="RAMIRO MUNGUIA FABIAN"/>
        <s v="MA LEONOR SANCHEZ MARTINEZ"/>
        <s v="BULMARO JOSE LUIS MATA MORALES"/>
        <s v="LUIS MATA MORALES"/>
        <s v="VICTOR MATA RINCON"/>
        <s v="FILOMENO MATA MORALES"/>
        <s v="FORTINO RANGEL MARTINEZ"/>
        <s v="NICOLAS RINCON ESPITIA"/>
        <s v="MAXIMINO RINCON BOTELLO"/>
        <s v="ELIAS RIVERA ESPITIA"/>
        <s v="CONRADO RANGEL RINCON"/>
        <s v="CRISTINA GARCIA RESENDIZ"/>
        <s v="VICENTE GARCIA JIMENEZ"/>
        <s v="MA BELEN GUERRERO LEON"/>
        <s v="PALEMON JIMENEZ GARCIA"/>
        <s v="HILARIO REYES AGUAS"/>
        <s v="EVANGELINA AGUILAR CRUZ"/>
        <s v="PAULA BOTELLO RINCON"/>
        <s v="ANGELICA PINALES URIVE"/>
        <s v="SALOMON AGUILAR PINALES"/>
        <s v="EDELMIRA AGUILAR SANCHEZ"/>
        <s v="MIGUEL CRUZ BOTELLO"/>
        <s v="MA LORENZA GUERRERO GUERRERO"/>
        <s v="SALOMON AGUILAR BOTELLO"/>
        <s v="MARTIN AGUILAR BOTELLO"/>
        <s v="FLORENCIO BOCANEGRA ROSALES"/>
        <s v="PEDRO BOCANEGRA ROSALES"/>
        <s v="BERNARDO BOCANEGRA ROSALES"/>
        <s v="DANIEL BOCANEGRA ROSALES"/>
        <s v="SLVADOR VAZQUEZ ROSALES"/>
        <s v="AMADEO GALVAN MOLINA"/>
        <s v="LORENZO AGUILAR RIVERA"/>
        <s v="VIRGINIA GONZALEZ AVILA"/>
        <s v="J SANTOS GONZALEZ GARCIA"/>
        <s v="APOLINAR GONZALEZ AGUILAR"/>
        <s v="EUCARIO CHAVEZ GUERRERO"/>
        <s v="MIGUEL MAGDALENO GARCIA GARCIA"/>
        <s v="FLAVIANO JIMENEZ RAMIREZ"/>
        <s v="RAMON JIMENEZ YAÑEZ"/>
        <s v="VICTORIANO MORALES MORALES"/>
        <s v="GREGORIA ORTIZ MARTINEZ"/>
        <s v="MA CECILIA BOCANEGRA AGUAS"/>
        <s v="BONIFACIO CHAVEZ LOYOLA"/>
        <s v="SILVINA LINARES FABIAN"/>
        <s v="ADRIAN YAÑEZ LEON"/>
        <s v="J TRINIDAD YAÑEZ MARTINEZ"/>
        <s v="ALICIA GARCIA JIMENEZ"/>
        <s v="MARTIN FACIO HERNANDEZ"/>
        <s v="SEBASTIAN MARTINEZ ALVARADO"/>
        <s v="JOSEFINA RIVERA LANDAVERDE"/>
        <s v="MALAQUIAS HERNANDEZ AGUAS"/>
        <s v="GENARO MORALES GUERRERO"/>
        <s v="M CARMEN MONTOYA ROSALES"/>
        <s v="MA IMELDA RESENDIZ GARCIA"/>
        <s v="EMILIANO LINARES NIETO"/>
        <s v="LEONIDES AGUILLON GONZALEZ"/>
        <s v="ISMAEL AGUILLON GONZALEZ"/>
        <s v="ANTONIO FLORES GARCIA"/>
        <s v="PEDRO GUERRERO LINARES"/>
        <s v="HONORATO RESENDIZ AGUILLON"/>
        <s v="RAMON RESENDIZ GARCIA"/>
        <s v="J ASUNCION BOCANEGRA ROSALES"/>
        <s v="FRANCISCO MARTINEZ AGUILAR"/>
        <s v="AMALIA GARCIA JIMENEZ"/>
        <s v="ANGELINA GARCIA PAZ"/>
        <s v="ANGELA LEON GUERRERO"/>
        <s v="LORENZO BOCANEGRA ROSALES"/>
        <s v="EDUARDO BOCANEGRA ROSALES"/>
        <s v="LUIS MATA GUERRERO"/>
        <s v="SOFIA OLVERA ZARATE"/>
        <s v="LUIS RANGEL AGUILAR"/>
        <s v="SALVADOR FABIAN SANCHEZ"/>
        <s v="AVELINO FABIAN SANCHEZ"/>
        <s v="FELIPE FABIAN SANCHEZ"/>
        <s v="ALBERTO PAZ HURTADO"/>
        <s v="IGNACIO PAZ HURTADO"/>
        <s v="ESTEBAN PAZ HURTADO"/>
        <s v="RUBEN PAZ AGUILAR"/>
        <s v="JOSE AGUAS GUILLEN"/>
        <s v="EMILIANO AGUILAR MARTINEZ"/>
        <s v="JAVIER HUERTA HURTADO"/>
        <s v="RANULFO FRANCISCO GUILLEN AGUILAR"/>
        <s v="MARIA ASUNCION GUILLEN GUILLEN"/>
        <s v="BERTOLDO HUERTA AGUILAR"/>
        <s v="J LAMBERTO AGUAS LINARES"/>
        <s v="EFIGENIA AGUILAR LINARES"/>
        <s v="CELSO GUERRERO SANCHEZ"/>
        <s v="MARIO GUERRERO GUERRERO"/>
        <s v="ANTONIO RUBIO RUBIO"/>
        <s v="CELSO GUERRERO ESPINO"/>
        <s v="ASUNCION SANCHEZ MONTES"/>
        <s v="HERLINDO RUBIO BLAS"/>
        <s v="ANDRES GUERRERO ESPINO"/>
        <s v="FRANCISCO RUBIO GONZALEZ"/>
        <s v="SERAFINA HERMELINDA GONZALEZ MORALES"/>
        <s v="GENARO HONORIO GONZALEZ MORALES"/>
        <s v="SALVADOR JUAREZ YAÑEZ"/>
        <s v="RAMON MORALES GONZALEZ"/>
        <s v="ERACLEO MORALES SANCHEZ"/>
        <s v="JOSEFINA SANCHEZ ROSALES"/>
        <s v="FRANCISCO CERVANTES YAÑEZ"/>
        <s v="ANGELA MARTINEZ RUIZ"/>
        <s v="ALEJANDRO CERVANTES FLOREZ"/>
        <s v="DIONICIA RANGEL AGUILAR"/>
        <s v="ANTONIA MATA GUERRERO"/>
        <s v="J FRANCISCO GARCIA VELAZQUEZ"/>
        <s v="FORTUNATA GODOY"/>
        <s v="MA PAULA GODOY GUILLEN"/>
        <s v="PAULA GODOY HERNANDEZ"/>
        <s v="JUANA GODOY"/>
        <s v="JOSE MARDONIO GODOY SALINAS"/>
        <s v="GUDELIA HERNANDEZ GODOY"/>
        <s v="JUANA HERNANDEZ GODOY"/>
        <s v="GABRIEL LEAL BERNAL"/>
        <s v="ELICEO LEAL GODOY"/>
        <s v="GUSTAVO LEAL GODOY"/>
        <s v="ROMAN MARTINEZ FLORES"/>
        <s v="SALOMON MARTINEZ FLORES"/>
        <s v="ERASMO MARTINEZ GODOY"/>
        <s v="FABIAN MARTINEZ GODOY"/>
        <s v="JUAN MARTINEZ GODOY"/>
        <s v="MARCOS MARTINEZ GODOY"/>
        <s v="J SOCORRO MARTINEZ LEAL"/>
        <s v="ANASTACIO MARTINEZ MONTOYA"/>
        <s v="ROGACIANO MARTINEZ MONTOYA"/>
        <s v="ANICETO OLVERA SALINAS"/>
        <s v="JOSE MIGUEL OLVERA SALINAS"/>
        <s v="SIMON OLVERA SALINAS"/>
        <s v="DAVID PEREZ MARTINEZ"/>
        <s v="SAUL FORIT PEREZ SALINAS"/>
        <s v="J ANTONIO RAMIREZ GIL"/>
        <s v="JOSE RAUL RESENDIZ SALINAS"/>
        <s v="MA ZITA RIVAS MATA"/>
        <s v="J LUIS RIVAS SALINAS"/>
        <s v="J CARMEN SALINAS GODOY"/>
        <s v="EDUARDO SALINAS MARTINEZ"/>
        <s v="JUVENAL SALINAS MEJIA"/>
        <s v="MA GUADALUPE SALINAS MOLINA"/>
        <s v="ALFONSO SALINAS ROSALES"/>
        <s v="ANTIOCO SALINAS SANCHEZ"/>
        <s v="EMETERIO SALINAS SANCHEZ"/>
        <s v="ISIDORA SALINAS SANCHEZ"/>
        <s v="CLAUDIO BOTELLO HERNANDEZ"/>
        <s v="MA DE LA LUZ HERNANDEZ RANGEL"/>
        <s v="DARIO LINARES VAZQUEZ"/>
        <s v="EDUARDO MATA RAMIREZ"/>
        <s v="RAYMUNDO TELLO MARTINEZ"/>
        <s v="JOSE MONTES RANGEL"/>
        <s v="J PUEBLITO CASAS MORALES"/>
        <s v="J NATIVIDAD RECENDIZ GARCIA"/>
        <s v="RAMONA AGUAS GARCIA"/>
        <s v="CATALINA FABIAN SANCHEZ"/>
        <s v="SALVADOR AGUILLON JIMENEZ"/>
        <s v="PAULA GARCIA GUERRERO"/>
        <s v="DANIEL GARCIA FLORES"/>
        <s v="JOSE RESENDIZ RIVERA"/>
        <s v="PABLO RESENDIZ AGUILLON"/>
        <s v="JOSE JUAN RESENDIZ RESENDIZ"/>
        <s v="ALBERTO RESENDIZ AGUILLON"/>
        <s v="SIMON RESENDIZ GUERRERO"/>
        <s v="EDUARDO AGUILLON GONZALEZ"/>
        <s v="MARIA AGUILLON GONZALEZ"/>
        <s v="JERONIMO AGUILLON MARTINEZ"/>
        <s v="CRISTINA AMADOR SANCHEZ"/>
        <s v="COINTA LEON GARCIA"/>
        <s v="MAXIMILIANO LEON AGUILAR"/>
        <s v="EVENCIO LINARES JIMENEZ"/>
        <s v="SEVERIANO NIETO LEON"/>
        <s v="ESPERANZA EUFEMIA RINCON CAMACHO"/>
        <s v="FELIPE SANCHEZ RESENDIZ"/>
        <s v="EUSTOLIA XXX GONZALEZ"/>
        <s v="J GUADALUPE LINARES NIETO"/>
        <s v="ENEDINA LINAREZ NIETO"/>
        <s v="MARTIN SANCHEZ GALLEGOS"/>
        <s v="MA PAZ SANCHEZ GONZALEZ"/>
        <s v="SERGIO SANCHEZ MARTINEZ"/>
        <s v="MA JUANA ARTEAGA RESENDIZ"/>
        <s v="M CARMEN GARCIA HERNANDEZ"/>
        <s v="ANTONIO HERNANDEZ ARTEAGA"/>
        <s v="ISIDRO NIETO HERNANDEZ"/>
        <s v="JULIO RAMIREZ HERNANDEZ"/>
        <s v="HONORINA BARRON SANCHEZ"/>
        <s v="J TEREZO GUERRERO UGALDE"/>
        <s v="FRANCISCO GUERRERO UGALDE"/>
        <s v="MARGARITA MATA HINOJOSA"/>
        <s v="SERGIO MATA BARRON"/>
        <s v="MA CARMEN MATA GUERRERO"/>
        <s v="PASCUAL MATA GUERRERO"/>
        <s v="MA PETRA MORAN HINOJOSA"/>
        <s v="ALICIA TREJO CORIA"/>
        <s v="VICTOR YAÑEZ LOPEZ"/>
        <s v="BENITO LUGO SEGURA"/>
        <s v="MARIA DE JESUS MATA BARRON"/>
        <s v="OLIVA TERESA PEREZ SALDIVAR"/>
        <s v="MARIANA SANCHEZ VELAZQUEZ"/>
        <s v="ANTONIA CHAVEZ RAMIREZ"/>
        <s v="PAULINA GUERRERO CHAVEZ"/>
        <s v="EMMA MARTINEZ SEGURA"/>
        <s v="ADELINA TREJO GARCIA"/>
        <s v="CEFERINO GARCIA CRUZ"/>
        <s v="TATIANA MARTINEZ TAVERA"/>
        <s v="RUFINO MONROY ANGLES"/>
        <s v="FRANCISCO MONROY SEGURA"/>
        <s v="IGNACIO RESENDIZ CHAVEZ"/>
        <s v="FILIMON TAVERA VEGA"/>
        <s v="ANDRES TREJO TREJO"/>
        <s v="DONATO VEGA SANCHEZ"/>
        <s v="JOSE ALBINO VEGA SANCHEZ"/>
        <s v="AGUSTIN RAMIREZ MUÑOZ"/>
        <s v="SUSANA RESENDIZ GUTIERREZ"/>
        <s v="ALBERTO TAVERA PALACIOS"/>
        <s v="JUANA TAVERA VEGA"/>
        <s v="JERONIMO VEGA SEGURA"/>
        <s v="HERMELINDA VEGA TREJO"/>
        <s v="GONZALO VEGA TREJO"/>
        <s v="J ABEL LUCINO GONZALEZ MAQUEDA"/>
        <s v="ANTONIO SEGURA CALLEJAS"/>
        <s v="PEDRO SEGURA RESENDIZ"/>
        <s v="FRANCISCO SEGURA CALLEJAS"/>
        <s v="JOSE JUAN CERVANTES BARRON"/>
        <s v="BERNARDINO LUGO RAMIREZ"/>
        <s v="MANUEL SEGURA RAMIREZ"/>
        <s v="ARNULFO GONZALEZ MENDOZA"/>
        <s v="MA TEODULA TAVERA GONZALEZ"/>
        <s v="J RAFAEL CASAS ORTIZ"/>
        <s v="JORGE CASAS GUDIÑO"/>
        <s v="M VICENTA LEDESMA RESENDIZ"/>
        <s v="MANUEL BARRERA HERRERA"/>
        <s v="FABIAN BENITEZ MARTINEZ"/>
        <s v="MARIA DOLORES GONZALEZ MENDOZA"/>
        <s v="ANDRES LEDESMA BAUTISTA"/>
        <s v="MA ROSA LEDESMA ALVARADO"/>
        <s v="LAURENCIO LEDESMA FUENTES"/>
        <s v="ALVARO MARTINEZ GONZALEZ"/>
        <s v="M BEATRIZ MARTINEZ CAMACHO"/>
        <s v="J JUAN ANDRES OROZCO MARTINEZ"/>
        <s v="REDENTOR ROBLES GONZALEZ"/>
        <s v="J ANTONIO SANCHEZ MONRROY"/>
        <s v="CLEOTILDE AGUILAR HERNANDEZ"/>
        <s v="ORENCIO LUGO PEREZ"/>
        <s v="FELIPE MARTINEZ HERNANDEZ"/>
        <s v="SILVERIO MARTINEZ SANCHEZ"/>
        <s v="FRANCISCO MONROY MARTINEZ"/>
        <s v="MACRINA SANCHEZ GONZALEZ"/>
        <s v="JESUS SANCHEZ PEREZ"/>
        <s v="ISMAEL TAVERA GONZALEZ"/>
        <s v="VALENTIN YAÑEZ MARTINEZ"/>
        <s v="J JUVENAL CAMACHO NIETO"/>
        <s v="MA VERONICA GONZALEZ RESENDIZ"/>
        <s v="MARIA TRINIDAD PEREZ GARCIA"/>
        <s v="MARIA MAURA PEREZ NIETO"/>
        <s v="SANZON AGUILAR VEGA"/>
        <s v="J APOLINAR CAMACHO CARBAJAL"/>
        <s v="PEDRO CAMACHO CARBAJAL"/>
        <s v="ENEDINA GARCIA AGUILAR"/>
        <s v="M JOSEFINA GARCIA AGUILAR"/>
        <s v="J ARTURO GONZALEZ VEGA"/>
        <s v="CANDIDA GONZALEZ RESENDIZ"/>
        <s v="J CONSTANTINO GUERRERO RESENDIZ"/>
        <s v="JOVITA GUZMAN GONZALEZ"/>
        <s v="MACARIA NIETO PEREZ"/>
        <s v="DOMITILIA PEREZ GONZALEZ"/>
        <s v="BERNARDO PEREZ GARCIA"/>
        <s v="MARIA EDUVIGES PEREZ AGUILAR"/>
        <s v="J HIPOLITO PEREZ GARCIA"/>
        <s v="FIDEL PEREZ VEGA"/>
        <s v="JOSE PEREZ PEREZ"/>
        <s v="J PEDRO PEREZ GONZALEZ"/>
        <s v="CRISTINA PEREZ NIETO"/>
        <s v="LUIS PEREZ GARCIA"/>
        <s v="ALEJANDRA ROBLES PEREZ"/>
        <s v="JAIME SALDIVAR PEREZ"/>
        <s v="VICTORINO SALDIVAR PEREZ"/>
        <s v="ROSA SALDIVAR GUERRERO"/>
        <s v="SANTIAGO FLORES VISUETT"/>
        <s v="ARTURO HERRERA LEDESMA"/>
        <s v="ISIDRO GONZALEZ CRUZ"/>
        <s v="J CIRO GONZALEZ CRUZ"/>
        <s v="J TEREZO GONZALEZ CRUZ"/>
        <s v="MA MANUELA GONZALEZ CRUZ"/>
        <s v="MARIA EVANGELINA HERNANDEZ JUAREZ"/>
        <s v="J ANTONIO RESENDIZ GONZALEZ"/>
        <s v="RAUL SANCHEZ ANGELES"/>
        <s v="SARAHI CHAVEZ MONRROY"/>
        <s v="MARIA CRUZ RESENDIZ"/>
        <s v="ALEJANDRO MARTINEZ SEGURA"/>
        <s v="MARIA OLGA MARTINEZ GARCIA"/>
        <s v="JOSE FORTINO MARTINEZ SEGURA"/>
        <s v="MARIA GUILLERMINA MARTINEZ TREJO"/>
        <s v="ANTONIO MARTINEZ GARCIA"/>
        <s v="ESTHER MARTINEZ GARCIA"/>
        <s v="PATRICIO MORAN MARTINEZ"/>
        <s v="ANASTACIA CAMACHO NIETO"/>
        <s v="ADELITA SALDIVAR PEREZ"/>
        <s v="MA DE LOS ANGELES CAMACHO GUERRERO"/>
        <s v="JOSE LUIS MARTINEZ URIBE"/>
        <s v="SILVINO RUBIO GUERRERO"/>
        <s v="MARTIN SANCHEZ GUERRERO"/>
        <s v="JOSE CHAVEZ LUCAS"/>
        <s v="MA DE LOS ANGELES CRUZ SANCHEZ"/>
        <s v="GLORIA CRUZ LUNA"/>
        <s v="MARIA ISABEL HERNANDEZ MARTINEZ"/>
        <s v="ANGELA LUCAS HERNANDEZ"/>
        <s v="JOSE RAMIREZ LUCAS"/>
        <s v="MA GUADALUPE HERNANDEZ GARCIA"/>
        <s v="ARMANDO AGUILAR REYES"/>
        <s v="JOAQUIN CHAVEZ GONZALEZ"/>
        <s v="ADAN CHAVEZ BOCANEGRA"/>
        <s v="CLEMENTE CHAVEZ BOCANEGRA"/>
        <s v="FRANCISCO CHAVEZ ANGELES"/>
        <s v="JAVIER CHAVEZ VELAZQUEZ"/>
        <s v="MA PUEBLITO GARCIA RESENDIZ"/>
        <s v="EUGENIO GARCIA GONZALEZ"/>
        <s v="EPIFANIO GARCIA RESENDIZ"/>
        <s v="REYNA GARCIA GONZALEZ"/>
        <s v="JUAN GONZALEZ CHAVEZ"/>
        <s v="BARDOMIANO GONZALEZ RESENDIZ"/>
        <s v="AURELIANA GONZALEZ CHAVEZ"/>
        <s v="CORNELIO GONZALEZ SANCHEZ"/>
        <s v="JOSE GONZALEZ HERNANDEZ"/>
        <s v="MA ESTELA GONZALEZ CHAVEZ"/>
        <s v="MIGUEL GONZALEZ HIPOLITO"/>
        <s v="TOMAS GONZALEZ RESENDIZ"/>
        <s v="MARIA GONZALEZ RESENDIZ"/>
        <s v="ALBERTO HERNANDEZ MARTINEZ"/>
        <s v="MA DEL ROSARIO HIPOLITO MARTINEZ"/>
        <s v="RUFINA HIPOLITO GONZALEZ"/>
        <s v="ANABEL MARTINEZ GARCIA"/>
        <s v="J JESUS MARTINEZ LUCAS"/>
        <s v="JUAN CARLOS MARTINEZ RESENDIZ"/>
        <s v="PORFIRIA MARTINEZ GONZALEZ"/>
        <s v="ARMANDO MEJIA RESENDIZ"/>
        <s v="ALEJANDRO RAMIREZ MATEO"/>
        <s v="SABINO RAMIREZ RAMOS"/>
        <s v="SAMUEL RAMIREZ JIMENEZ"/>
        <s v="MARCELA RESENDIZ GONZALEZ"/>
        <s v="ADAN RESENDIZ HIPOLITO"/>
        <s v="ANTONIO RESENDIZ RESENDIZ"/>
        <s v="CIRILA RESENDIZ VELAZQUEZ"/>
        <s v="CRESCENCIANO RESENDIZ RESENDIZ"/>
        <s v="ESTEBAN RESENDIZ RESENDIZ"/>
        <s v="JERONIMO RESENDIZ RESENDIZ"/>
        <s v="PRIMITIVO RESENDIZ VELAZQUEZ"/>
        <s v="J MATILDE RESENDIZ RESENDIZ"/>
        <s v="MARIA VELAZQUEZ RESENDIZ"/>
        <s v="JOSE VELAZQUEZ JIMENEZ"/>
        <s v="ELOY JUAN VELAZQUEZ ANGELES"/>
        <s v="RICARDO CHAVEZ RESENDIZ"/>
        <s v="ISIDRO GONZALEZ MARTINEZ"/>
        <s v="MANUEL HERNANDEZ MATEOS"/>
        <s v="ROBERTO HERNANDEZ DE LA CRUZ"/>
        <s v="MA YOLANDA MATEOS HERNANDEZ"/>
        <s v="GENARO MEJIA RESENDIZ"/>
        <s v="J ANGEL RESENDIZ RESENDIZ"/>
        <s v="LEOPOLDO RESENDIZ HIPOLITO"/>
        <s v="ODILON RESENDIZ HERNANDEZ"/>
        <s v="GREGORIO RESENDIZ MARTINEZ"/>
        <s v="ANGEL RESENDIZ NIETO"/>
        <s v="MINERVA HIPOLITO MARTINEZ"/>
        <s v="TIBURCIO SALVADOR LOPEZ"/>
        <s v="FIDEL BOCANEGRA MARTINEZ"/>
        <s v="MARINA BOCANEGRA MEJIA"/>
        <s v="CANDELARIO CHAVEZ HIPOLITO"/>
        <s v="ERASMO CHAVEZ SANCHEZ"/>
        <s v="J FELIX CHAVEZ SANCHEZ"/>
        <s v="VALENTIN CHAVEZ MARTINEZ"/>
        <s v="ROBERTO CHAVEZ MARTINEZ"/>
        <s v="VIRGINIA CHAVEZ SANCHEZ"/>
        <s v="MARTIN GONZALEZ URIBE"/>
        <s v="FRANCISCA GONZALEZ JIMENEZ"/>
        <s v="BENITO HERNANDEZ GONZALEZ"/>
        <s v="MELQUIADES HERNANDEZ RAMIREZ"/>
        <s v="PASCUAL HERNANDEZ RAMIREZ"/>
        <s v="MA INES HERNANDEZ RAMIREZ"/>
        <s v="ARISTEO HERNANDEZ RAMIREZ"/>
        <s v="EMILIANO HIPOLITO HERNANDEZ"/>
        <s v="JOSE LUIS HIPOLITO CHAVEZ"/>
        <s v="MARGARITA HIPOLITO MARTINEZ"/>
        <s v="ERASTO HIPOLITO CHAVEZ"/>
        <s v="HUGO HIPOLITO BOCANEGRA"/>
        <s v="JULIO HIPOLITO HERNANDEZ"/>
        <s v="ARTEMIO JIMENEZ CHAVEZ"/>
        <s v="LUISA JIMENEZ LUCAS"/>
        <s v="PATRICIO JIMENEZ CHAVEZ"/>
        <s v="RODRIGO JIMENEZ CHAVEZ"/>
        <s v="ABRAHAM MAQUEDA CHAVEZ"/>
        <s v="BERNARDA MAQUEDA RESENDIZ"/>
        <s v="JUANA MAQUEDA RESENDIZ"/>
        <s v="RAUL MAQUEDA CHAVEZ"/>
        <s v="IGNACIA MAQUEDA RESENDIZ"/>
        <s v="MARCELA MARTINEZ DURASNO"/>
        <s v="MARIA MEJIA MAQUEDA"/>
        <s v="JULIA URIBE ALVAREZ"/>
        <s v="ALBERTO BOCANEGRA BOCANEGRA"/>
        <s v="MANUEL HERNANDEZ AGUILAR"/>
        <s v="NORBERTO ZARRAGA HERNANDEZ"/>
        <s v="MARCO ANTONIO CHAVEZ DE SANTIAGO"/>
        <s v="ANDRES DE SANTIAGO PALMA"/>
        <s v="JOEL RESENDIZ MARTINEZ"/>
        <s v="ISIDRO ANGELES JAIME"/>
        <s v="JOSE MARCOS BOCANEGRA ROSALES"/>
        <s v="ESPERANZA GUDIÑO GUDIÑO"/>
        <s v="AMADO HERNANDEZ DON MIGUEL"/>
        <s v="FELIPE PEREZ RESENDIZ"/>
        <s v="MARIA CONCEPCION RINCON HERNANDEZ"/>
        <s v="J DIMAS RINCON HERNANDEZ"/>
        <s v="JOSE EULALIO EUTIMIO RESENDIZ BOCANEGRA"/>
        <s v="J CARMEN DE SANTIAGO PALMA"/>
        <s v="ANTONIA DON MIGUEL RODRIGUEZ"/>
        <s v="CRESCENCIANO DONMIGUEL HERNANDEZ"/>
        <s v="MA DE LOS ANGELES HIPOLITO LINARES"/>
        <s v="MA LEOVIGILDA LINARES TADEO"/>
        <s v="DOMINGO LOPEZ RINCON"/>
        <s v="LUIS RAMOS LINARES"/>
        <s v="MARIA RODRIGUEZ TADEO"/>
        <s v="LEONARDO CAMACHO DE SANTIAGO"/>
        <s v="LUCINA DE SANTIAGO QUINTANAR"/>
        <s v="MA DOLORES LINARES ORTIZ"/>
        <s v="MARIA COSEPCION AGUILAR BOCANEGRA"/>
        <s v="BEATRIZ BOCANEGRA ROSALES"/>
        <s v="MA CLARA MARTINEZ FLORES"/>
        <s v="VICENTE ORTIZ HERNANDEZ"/>
        <s v="CRISTOBAL ALVARADO BOCANEGRA"/>
        <s v="JOSE GARCIA MARTINEZ"/>
        <s v="AURELIO RESENDIZ BOCANEGRA"/>
        <s v="FRANCISCO SANCHEZ CHAVEZ"/>
        <s v="BELEM DE SANTIAGO FLORES"/>
        <s v="JERONIMO CHAVEZ VELAZQUEZ"/>
        <s v="LORENZO CRUZ SANCHEZ"/>
      </sharedItems>
    </cacheField>
    <cacheField name="DICTAMEN" numFmtId="0">
      <sharedItems>
        <s v="DICTAMINADA POSITIVA"/>
      </sharedItems>
    </cacheField>
    <cacheField name="CONCEPTO DE APOYO DICTAMINADO" numFmtId="0">
      <sharedItems containsString="0" containsBlank="1">
        <m/>
      </sharedItems>
    </cacheField>
    <cacheField name="CLASIFICACIÓN CONCEPTO" numFmtId="0">
      <sharedItems containsString="0" containsBlank="1">
        <m/>
      </sharedItems>
    </cacheField>
    <cacheField name="DETALLE CONCEPTO DICTAMINADO" numFmtId="0">
      <sharedItems>
        <s v="MAÍZ PARA CONSUMO HUMANO"/>
      </sharedItems>
    </cacheField>
    <cacheField name="FECHA DE DICTÁMEN" numFmtId="0">
      <sharedItems containsString="0" containsBlank="1">
        <m/>
      </sharedItems>
    </cacheField>
    <cacheField name="CANTIDAD DICTAMINADA" numFmtId="0">
      <sharedItems containsSemiMixedTypes="0" containsString="0" containsNumber="1" containsInteger="1">
        <n v="300.0"/>
        <n v="150.0"/>
        <n v="450.0"/>
      </sharedItems>
    </cacheField>
    <cacheField name="UNIDAD DE MEDIDA" numFmtId="0">
      <sharedItems>
        <s v="KG"/>
      </sharedItems>
    </cacheField>
    <cacheField name="APOYO FEDERAL" numFmtId="0">
      <sharedItems containsString="0" containsBlank="1">
        <m/>
      </sharedItems>
    </cacheField>
    <cacheField name="APOYO ESTATAL DICTAMINADO" numFmtId="0">
      <sharedItems containsSemiMixedTypes="0" containsString="0" containsNumber="1">
        <n v="3994.5"/>
        <n v="1997.25"/>
        <n v="5991.75"/>
      </sharedItems>
    </cacheField>
    <cacheField name="APOYO MUNICIPAL" numFmtId="0">
      <sharedItems containsString="0" containsBlank="1">
        <m/>
      </sharedItems>
    </cacheField>
    <cacheField name="APORTACIÓN PRODUCTOR(ES)" numFmtId="0">
      <sharedItems containsString="0" containsBlank="1">
        <m/>
      </sharedItems>
    </cacheField>
    <cacheField name="TOTAL PROYECTO" numFmtId="165">
      <sharedItems containsSemiMixedTypes="0" containsString="0" containsNumber="1">
        <n v="3994.5"/>
        <n v="1997.25"/>
        <n v="5991.75"/>
      </sharedItems>
    </cacheField>
    <cacheField name="CALCULA APOYO" numFmtId="0">
      <sharedItems containsString="0" containsBlank="1">
        <m/>
      </sharedItems>
    </cacheField>
    <cacheField name="CALCULA APORTACIÓN" numFmtId="0">
      <sharedItems containsString="0" containsBlank="1">
        <m/>
      </sharedItems>
    </cacheField>
    <cacheField name="% DE APORTACIÓN" numFmtId="0">
      <sharedItems containsString="0" containsBlank="1">
        <m/>
      </sharedItems>
    </cacheField>
    <cacheField name="REVISA COSTO U. DE REF." numFmtId="0">
      <sharedItems containsString="0" containsBlank="1">
        <m/>
      </sharedItems>
    </cacheField>
    <cacheField name="UNIDAD DE REFERENCIA" numFmtId="0">
      <sharedItems containsString="0" containsBlank="1">
        <m/>
      </sharedItems>
    </cacheField>
    <cacheField name="CANTIDAD U. DE REF." numFmtId="0">
      <sharedItems containsString="0" containsBlank="1">
        <m/>
      </sharedItems>
    </cacheField>
    <cacheField name="TOPE" numFmtId="0">
      <sharedItems containsString="0" containsBlank="1">
        <m/>
      </sharedItems>
    </cacheField>
    <cacheField name="% MÁX. REGLAS" numFmtId="0">
      <sharedItems containsString="0" containsBlank="1">
        <m/>
      </sharedItems>
    </cacheField>
    <cacheField name="APOYO POR %" numFmtId="0">
      <sharedItems containsString="0" containsBlank="1">
        <m/>
      </sharedItems>
    </cacheField>
    <cacheField name="APOYO POR U. DE REF." numFmtId="0">
      <sharedItems containsString="0" containsBlank="1">
        <m/>
      </sharedItems>
    </cacheField>
    <cacheField name="DICTAMINÓ NOMBRE" numFmtId="0">
      <sharedItems>
        <s v="REGIONAL"/>
      </sharedItems>
    </cacheField>
    <cacheField name="OBSERVACIONES 2" numFmtId="0">
      <sharedItems containsString="0" containsBlank="1">
        <m/>
      </sharedItems>
    </cacheField>
    <cacheField name="ENLACE A DICTAMEN DIGITALIZADO" numFmtId="0">
      <sharedItems containsString="0" containsBlank="1">
        <m/>
      </sharedItems>
    </cacheField>
    <cacheField name="AUTORIZACIÓN ESTATUS" numFmtId="0">
      <sharedItems>
        <s v="AUTORIZADA"/>
      </sharedItems>
    </cacheField>
    <cacheField name="AUTORIZACIÓN PUBLICACIÓN" numFmtId="0">
      <sharedItems containsString="0" containsBlank="1">
        <m/>
      </sharedItems>
    </cacheField>
    <cacheField name="FECHA PUBLICACIÓN" numFmtId="0">
      <sharedItems containsString="0" containsBlank="1">
        <m/>
      </sharedItems>
    </cacheField>
    <cacheField name="OBSERVACIONES AUTORIZACIÓN" numFmtId="0">
      <sharedItems>
        <s v="Superficie de temporal atendida"/>
      </sharedItems>
    </cacheField>
    <cacheField name="R.F.C." numFmtId="0">
      <sharedItems>
        <s v="EEGE711013"/>
        <s v="MUGJ580624"/>
        <s v="MUGG710924"/>
        <s v="AERF661101"/>
        <s v="AEPA451215"/>
        <s v="CAPF600526"/>
        <s v="CAMS780408"/>
        <s v="CARP610223"/>
        <s v="CUSP660607"/>
        <s v="MECR461004"/>
        <s v="PECD620721"/>
        <s v="PEPT560706"/>
        <s v="PEGE630808"/>
        <s v="PECA701202"/>
        <s v="PERF680607"/>
        <s v="PECR501024"/>
        <s v="PEPR770830"/>
        <s v="PEPS480915"/>
        <s v="PERM741210"/>
        <s v="PECT680307"/>
        <s v="PEGM531118"/>
        <s v="REPA450718"/>
        <s v="SAPH640523"/>
        <s v="TERG530204"/>
        <s v="AUOR330522"/>
        <s v="REMA441121"/>
        <s v="AECJ420926"/>
        <s v="AERL360315"/>
        <s v="BAVJ530708"/>
        <s v="CURM520423"/>
        <s v="MAAC541204"/>
        <s v="MEBG640127"/>
        <s v="GUBA580726"/>
        <s v="MAPC560916"/>
        <s v="SAHJ520527"/>
        <s v="VEAE490708"/>
        <s v="CUMO660704"/>
        <s v="CUMJ680602"/>
        <s v="CUOM790503"/>
        <s v="MACW720928"/>
        <s v="CEHA800613"/>
        <s v="SOHJ780208"/>
        <s v="AEMI440405"/>
        <s v="AECS541107"/>
        <s v="AERA490802"/>
        <s v="BEMM561015"/>
        <s v="DORA720404"/>
        <s v="GAGB500921"/>
        <s v="GARA310620"/>
        <s v="GORC621231"/>
        <s v="GUCF730527"/>
        <s v="GUMP490317"/>
        <s v="GUMJ370308"/>
        <s v="GUQJ720506"/>
        <s v="HEMA660227"/>
        <s v="HERB400412"/>
        <s v="HERC400604"/>
        <s v="HERA440822"/>
        <s v="HERP530607"/>
        <s v="HEMF380301"/>
        <s v="HERB481002"/>
        <s v="HERJ660814"/>
        <s v="HEMH370521"/>
        <s v="MARG420324"/>
        <s v="MASE670525"/>
        <s v="MARI390603"/>
        <s v="MARP541013"/>
        <s v="MARJ351231"/>
        <s v="MARD561222"/>
        <s v="MEOA391110"/>
        <s v="MEMS411126"/>
        <s v="MEOR590222"/>
        <s v="MEOA430624"/>
        <s v="MOMM480917"/>
        <s v="MOFZ260605"/>
        <s v="MOFJ320609"/>
        <s v="OAEA390901"/>
        <s v="OABA680305"/>
        <s v="OAOJ570705"/>
        <s v="OAMF350611"/>
        <s v="PARS530430"/>
        <s v="PARF620411"/>
        <s v="PARP750111"/>
        <s v="PARR470824"/>
        <s v="QUME600105"/>
        <s v="QURI631224"/>
        <s v="RATF641203"/>
        <s v="RAOC600318"/>
        <s v="RAGP480223"/>
        <s v="RAGJ530308"/>
        <s v="RATF410419"/>
        <s v="RATE560224"/>
        <s v="RARM350106"/>
        <s v="REGE560208"/>
        <s v="REOL500420"/>
        <s v="RERR760407"/>
        <s v="RERP760605"/>
        <s v="REMO680831"/>
        <s v="REGC730725"/>
        <s v="RERD840127"/>
        <s v="RERI601116"/>
        <s v="RERP400322"/>
        <s v="RERR460301"/>
        <s v="REMT560822"/>
        <s v="RERP650501"/>
        <s v="REEC300724"/>
        <s v="REOL510610"/>
        <s v="REMP400915"/>
        <s v="RERA380727"/>
        <s v="RERF430925"/>
        <s v="RERG601016"/>
        <s v="REMC450202"/>
        <s v="RERI331119"/>
        <s v="RERF480511"/>
        <s v="RERE350204"/>
        <s v="REMJ390208"/>
        <s v="RERA500312"/>
        <s v="RERT560307"/>
        <s v="REOD570412"/>
        <s v="RERJ310612"/>
        <s v="RORT581003"/>
        <s v="RORM490223"/>
        <s v="TEBC830601"/>
        <s v="TEME541006"/>
        <s v="TEAO420429"/>
        <s v="TEHF511203"/>
        <s v="TERV801116"/>
        <s v="TERJ730319"/>
        <s v="RERN760422"/>
        <s v="MORE620425"/>
        <s v="MOHA450903"/>
        <s v="MORS550422"/>
        <s v="OACB680929"/>
        <s v="SOHG820204"/>
        <s v="AERL640730"/>
        <s v="REMG640812"/>
        <s v="AABJ400612"/>
        <s v="AATP370302"/>
        <s v="AABB410416"/>
        <s v="AADJ570508"/>
        <s v="AEMM470119"/>
        <s v="AERL650203"/>
        <s v="BAGF391231"/>
        <s v="BAMJ520930"/>
        <s v="BASE560303"/>
        <s v="BAEG730315"/>
        <s v="BAPF600810"/>
        <s v="BATR380906"/>
        <s v="BALJ440507"/>
        <s v="BIMA380417"/>
        <s v="CAGF500501"/>
        <s v="DOHE691202"/>
        <s v="HENP470920"/>
        <s v="JISC310202"/>
        <s v="JIRA760913"/>
        <s v="LACC451101"/>
        <s v="LAJJ470930"/>
        <s v="LIMD510201"/>
        <s v="MACP530923"/>
        <s v="MEHJ701024"/>
        <s v="MEBT731015"/>
        <s v="MEGB561120"/>
        <s v="MEMM810314"/>
        <s v="MODS600820"/>
        <s v="MOCF771215"/>
        <s v="MOMJ550319"/>
        <s v="MUMC601204"/>
        <s v="MUMC371104"/>
        <s v="MUZJ680109"/>
        <s v="OEOS570515"/>
        <s v="OEOA590712"/>
        <s v="OOMF470906"/>
        <s v="PIBM680614"/>
        <s v="PIGJ481117"/>
        <s v="ROTP380706"/>
        <s v="SABH431017"/>
        <s v="SABP520628"/>
        <s v="TEZS351019"/>
        <s v="UIMP600227"/>
        <s v="OERS750518"/>
        <s v="AAHE670207"/>
        <s v="CUCF810707"/>
        <s v="HECR400610"/>
        <s v="MARR520830"/>
        <s v="MACR810326"/>
        <s v="MEFJ621017"/>
        <s v="PIMA640612"/>
        <s v="RAHG471212"/>
        <s v="REVE510706"/>
        <s v="SAHT560206"/>
        <s v="AEMF380402"/>
        <s v="CAMR650818"/>
        <s v="OIMR350712"/>
        <s v="MEHI510201"/>
        <s v="RERG730924"/>
        <s v="MARM460326"/>
        <s v="BILA850520"/>
        <s v="CACR820501"/>
        <s v="CABJ560715"/>
        <s v="CABB620331"/>
        <s v="CARE681115"/>
        <s v="CARA620916"/>
        <s v="CUCE611115"/>
        <s v="MACM690425"/>
        <s v="MECD800513"/>
        <s v="OIMR541005"/>
        <s v="OIMS670806"/>
        <s v="OICE451117"/>
        <s v="OICC601030"/>
        <s v="RACM670223"/>
        <s v="RERS680518"/>
        <s v="RECE410602"/>
        <s v="RECJ581104"/>
        <s v="VARM710306"/>
        <s v="BAOP320409"/>
        <s v="CUBF421123"/>
        <s v="CUMA560309"/>
        <s v="CUML601115"/>
        <s v="CUME640808"/>
        <s v="GONG540616"/>
        <s v="GAYP730716"/>
        <s v="GURH640928"/>
        <s v="HECM580620"/>
        <s v="MARM690223"/>
        <s v="MAYS430815"/>
        <s v="MAYM470819"/>
        <s v="MEBF630306"/>
        <s v="MEBI740528"/>
        <s v="MERN480110"/>
        <s v="MEBJ520127"/>
        <s v="MECA500213"/>
        <s v="NIBJ540413"/>
        <s v="NICJ531108"/>
        <s v="NICA680502"/>
        <s v="NIBF251004"/>
        <s v="PECG810901"/>
        <s v="RICR820207"/>
        <s v="RIBP560427"/>
        <s v="RIMG530114"/>
        <s v="VEVG640324"/>
        <s v="VEMG320109"/>
        <s v="YAVA430802"/>
        <s v="BACS650811"/>
        <s v="BARD601025"/>
        <s v="CALF650205"/>
        <s v="EEVZ530623"/>
        <s v="GOGU851123"/>
        <s v="GOSD480710"/>
        <s v="GUMA500427"/>
        <s v="GUQJ520619"/>
        <s v="GUMJ570330"/>
        <s v="GUCL410420"/>
        <s v="GUGG830628"/>
        <s v="GUML730731"/>
        <s v="GUVA530118"/>
        <s v="GUTA590316"/>
        <s v="GUNL930410"/>
        <s v="GUGM740703"/>
        <s v="GURM571216"/>
        <s v="MAXC441028"/>
        <s v="MEBS660124"/>
        <s v="MEGA780920"/>
        <s v="MEBA570408"/>
        <s v="MUYG530321"/>
        <s v="MUGS401211"/>
        <s v="MUYJ470422"/>
        <s v="MUGI450617"/>
        <s v="MUYR560207"/>
        <s v="MUYA640408"/>
        <s v="MUGP430111"/>
        <s v="MUGR520217"/>
        <s v="RAMT310107"/>
        <s v="RAMD751203"/>
        <s v="RAMM390520"/>
        <s v="RAMR531229"/>
        <s v="RABA760112"/>
        <s v="RAMF440317"/>
        <s v="RAEC700611"/>
        <s v="RAMJ330501"/>
        <s v="RAMR381007"/>
        <s v="RACE770417"/>
        <s v="RARB701018"/>
        <s v="RARJ500127"/>
        <s v="RIMJ400216"/>
        <s v="RORO510803"/>
        <s v="ROCH790601"/>
        <s v="RORC561018"/>
        <s v="ROMA740224"/>
        <s v="SEMN650624"/>
        <s v="ZAMR690207"/>
        <s v="BORE460414"/>
        <s v="CARI920404"/>
        <s v="GORO670703"/>
        <s v="GURD830131"/>
        <s v="GUMR540306"/>
        <s v="GUMJ630127"/>
        <s v="HEGJ480120"/>
        <s v="HEGC490202"/>
        <s v="HERD750213"/>
        <s v="HEMA720903"/>
        <s v="HEMM570630"/>
        <s v="HERM800213"/>
        <s v="HEGM680907"/>
        <s v="HERG730930"/>
        <s v="HEML371031"/>
        <s v="JAGG540503"/>
        <s v="MAMA720909"/>
        <s v="MARP580611"/>
        <s v="MACA821102"/>
        <s v="MARM601104"/>
        <s v="MARP330915"/>
        <s v="MARJ520524"/>
        <s v="MAMI500212"/>
        <s v="MAHJ430404"/>
        <s v="MARE460921"/>
        <s v="MALA710807"/>
        <s v="MARR500504"/>
        <s v="MAMA411005"/>
        <s v="MACJ440305"/>
        <s v="MAGD750522"/>
        <s v="MACP460628"/>
        <s v="MACC400525"/>
        <s v="REMM631006"/>
        <s v="AUSI700515"/>
        <s v="AAOA610913"/>
        <s v="AAMJ521208"/>
        <s v="EEVR770330"/>
        <s v="EEAB660820"/>
        <s v="GOCA530415"/>
        <s v="MAAI770513"/>
        <s v="MUMF740127"/>
        <s v="MUAO430509"/>
        <s v="MUAA620510"/>
        <s v="MUGF470126"/>
        <s v="MUVJ761114"/>
        <s v="SAMJ491114"/>
        <s v="SAGM630722"/>
        <s v="VEAN681206"/>
        <s v="CARF360830"/>
        <s v="HECL321031"/>
        <s v="MOTG660802"/>
        <s v="MOOV490531"/>
        <s v="MOMJ590225"/>
        <s v="MOMC490213"/>
        <s v="MOOE600102"/>
        <s v="MOMJ760923"/>
        <s v="MOMD300421"/>
        <s v="REMR551107"/>
        <s v="REME710622"/>
        <s v="TEMR460215"/>
        <s v="RETG400121"/>
        <s v="ZURE470317"/>
        <s v="MUMP431028"/>
        <s v="RESC501207"/>
        <s v="LEAM590123"/>
        <s v="VEVY601212"/>
        <s v="CAML560825"/>
        <s v="GARS461108"/>
        <s v="GARM401125"/>
        <s v="GARE611201"/>
        <s v="GAGL520108"/>
        <s v="GAJD550512"/>
        <s v="GASC550724"/>
        <s v="GAMM620720"/>
        <s v="GAMM440713"/>
        <s v="GARJ450911"/>
        <s v="GASA470427"/>
        <s v="HEMT380808"/>
        <s v="MAHN530223"/>
        <s v="MAGJ491227"/>
        <s v="MAGF400511"/>
        <s v="MAGC591123"/>
        <s v="MAGR540604"/>
        <s v="MAGM530115"/>
        <s v="MAGC461205"/>
        <s v="NIRN651214"/>
        <s v="NIMM601227"/>
        <s v="RERL540520"/>
        <s v="RECS240912"/>
        <s v="REAJ700906"/>
        <s v="RECD420326"/>
        <s v="REGF400215"/>
        <s v="REGV460908"/>
        <s v="REGR460505"/>
        <s v="SARJ640624"/>
        <s v="SOSM440717"/>
        <s v="BAMF371221"/>
        <s v="REMJ470308"/>
        <s v="BARM730806"/>
        <s v="AAHR480911"/>
        <s v="AEMM540304"/>
        <s v="AEMR310207"/>
        <s v="AELS360806"/>
        <s v="AEEF741010"/>
        <s v="AESH471230"/>
        <s v="AEGA470117"/>
        <s v="AEMC500304"/>
        <s v="AEMC600418"/>
        <s v="AEME721115"/>
        <s v="AELS380921"/>
        <s v="BAVE430726"/>
        <s v="BAMB430210"/>
        <s v="BACF520306"/>
        <s v="CAMS600503"/>
        <s v="CACR531024"/>
        <s v="COMA591008"/>
        <s v="COME360823"/>
        <s v="CULC440814"/>
        <s v="CUXA600330"/>
        <s v="CUEV480214"/>
        <s v="CUEA440430"/>
        <s v="CUMM650924"/>
        <s v="DAMD750711"/>
        <s v="EEAE651013"/>
        <s v="EEMF460527"/>
        <s v="EEMA400802"/>
        <s v="EEMS740318"/>
        <s v="EEMA830116"/>
        <s v="EEMJ650527"/>
        <s v="EEAM471023"/>
        <s v="GALC470609"/>
        <s v="GOSO480520"/>
        <s v="GOHL770825"/>
        <s v="LASF800918"/>
        <s v="LACM560330"/>
        <s v="LAMB351106"/>
        <s v="LAMR700603"/>
        <s v="LAME540303"/>
        <s v="LAAM400229"/>
        <s v="LASA330704"/>
        <s v="LALR710704"/>
        <s v="LAMA570117"/>
        <s v="LACF720424"/>
        <s v="LAMC590120"/>
        <s v="LAMP450609"/>
        <s v="LAMF470103"/>
        <s v="LABC570611"/>
        <s v="LAMC530807"/>
        <s v="LACA700421"/>
        <s v="LIFH730425"/>
        <s v="MAMG680228"/>
        <s v="MAAS630602"/>
        <s v="MAMS390326"/>
        <s v="MAAL550625"/>
        <s v="MXME431009"/>
        <s v="MARJ721226"/>
        <s v="MXME460719"/>
        <s v="MASC450302"/>
        <s v="MACP280427"/>
        <s v="MAAS570820"/>
        <s v="MALR550501"/>
        <s v="MXME640224"/>
        <s v="MASF520910"/>
        <s v="MAAG430924"/>
        <s v="MANN371011"/>
        <s v="MASE520302"/>
        <s v="MAEI490922"/>
        <s v="MAMB620331"/>
        <s v="MARJ780714"/>
        <s v="MAQA390317"/>
        <s v="MANV430518"/>
        <s v="MAAP560629"/>
        <s v="MAAA460709"/>
        <s v="MALL650810"/>
        <s v="MAAJ471026"/>
        <s v="MAMT460725"/>
        <s v="MARC631025"/>
        <s v="MAST460311"/>
        <s v="MARA680813"/>
        <s v="MAMP740414"/>
        <s v="MAOT730124"/>
        <s v="MAMJ550508"/>
        <s v="MXME591128"/>
        <s v="MAMH521017"/>
        <s v="MAMG580113"/>
        <s v="MACA500123"/>
        <s v="MALJ810330"/>
        <s v="MASS381030"/>
        <s v="MAHP700316"/>
        <s v="MAET741229"/>
        <s v="MAEJ831102"/>
        <s v="MABC760421"/>
        <s v="MACF680401"/>
        <s v="MAMM340121"/>
        <s v="MXME450302"/>
        <s v="MASA661202"/>
        <s v="MAHJ680602"/>
        <s v="MALM640630"/>
        <s v="MEMF610314"/>
        <s v="MEMS590725"/>
        <s v="MEMA491213"/>
        <s v="MERC740710"/>
        <s v="MORR490904"/>
        <s v="MOMM451111"/>
        <s v="MOMM740212"/>
        <s v="MOMB350213"/>
        <s v="MOBF630106"/>
        <s v="MOMA190112"/>
        <s v="MOAJ430927"/>
        <s v="MOLG360625"/>
        <s v="MOMH450425"/>
        <s v="MOAR680416"/>
        <s v="MOAF621203"/>
        <s v="MOCJ610123"/>
        <s v="MORV650719"/>
        <s v="MOMY800306"/>
        <s v="MOMC530420"/>
        <s v="MOMI650126"/>
        <s v="MOAA460830"/>
        <s v="MOTB250415"/>
        <s v="MOCH591021"/>
        <s v="MOMJ531220"/>
        <s v="MOML430107"/>
        <s v="MOML580923"/>
        <s v="MOMM561226"/>
        <s v="MORD580526"/>
        <s v="MOBD611220"/>
        <s v="MOMA610408"/>
        <s v="MORG521016"/>
        <s v="MOBM520126"/>
        <s v="MARA420315"/>
        <s v="MORA730826"/>
        <s v="MOAS590627"/>
        <s v="MOOC810202"/>
        <s v="MORJ530120"/>
        <s v="MOBA741002"/>
        <s v="MUAR690804"/>
        <s v="OICS680315"/>
        <s v="OICA610108"/>
        <s v="OICS711022"/>
        <s v="RARG580209"/>
        <s v="RARA461225"/>
        <s v="RAMP731016"/>
        <s v="RARM431223"/>
        <s v="RELR440704"/>
        <s v="RAGR461107"/>
        <s v="REIM601108"/>
        <s v="REOV790819"/>
        <s v="SALS530427"/>
        <s v="SALD550603"/>
        <s v="SALI380405"/>
        <s v="SARM790223"/>
        <s v="SASL520723"/>
        <s v="SAMI590515"/>
        <s v="SASP630622"/>
        <s v="SAAF351031"/>
        <s v="SASJ420709"/>
        <s v="SASJ461220"/>
        <s v="SACT591029"/>
        <s v="SAMJ440224"/>
        <s v="SALC410421"/>
        <s v="TERC540606"/>
        <s v="TEMF720306"/>
        <s v="TEMM750130"/>
        <s v="TECA500117"/>
        <s v="TEMC300716"/>
        <s v="TEMD641229"/>
        <s v="TECB630321"/>
        <s v="TEMN450730"/>
        <s v="TEMF400501"/>
        <s v="VEMH521103"/>
        <s v="VEMN550910"/>
        <s v="AEMJ570310"/>
        <s v="CULJ380319"/>
        <s v="DOMZ571011"/>
        <s v="LABF700530"/>
        <s v="ROCG440622"/>
        <s v="DUMM691008"/>
        <s v="MECM450519"/>
        <s v="AEMG410317"/>
        <s v="BACJ610330"/>
        <s v="BAOA410903"/>
        <s v="CXCA781020"/>
        <s v="CAMF440421"/>
        <s v="CATB410703"/>
        <s v="CAGP530603"/>
        <s v="CATG360628"/>
        <s v="EAMA400917"/>
        <s v="MATM430615"/>
        <s v="OIEM420726"/>
        <s v="OITV530518"/>
        <s v="DOHE500709"/>
        <s v="HEGR570607"/>
        <s v="MARV560615"/>
        <s v="RERR690106"/>
        <s v="AARB630520"/>
        <s v="CAMF520620"/>
        <s v="DOMJ370119"/>
        <s v="DORJ761229"/>
        <s v="DORV620130"/>
        <s v="HEDA650507"/>
        <s v="HEMJ501012"/>
        <s v="HEPF640301"/>
        <s v="MADT310527"/>
        <s v="MAOA570105"/>
        <s v="MAOE501228"/>
        <s v="MARM511119"/>
        <s v="MARC641001"/>
        <s v="MAOA480828"/>
        <s v="VAHC630420"/>
        <s v="VAGM570608"/>
        <s v="AARF820205"/>
        <s v="VARG720430"/>
        <s v="VAMC410403"/>
        <s v="VAAM540228"/>
        <s v="RAMH531224"/>
        <s v="ROML590315"/>
        <s v="GACA600313"/>
        <s v="HECS600118"/>
        <s v="CAMM621209"/>
        <s v="OIZM510815"/>
        <s v="MOTM710810"/>
        <s v="AEBS580918"/>
        <s v="MAHF480729"/>
        <s v="REMP370501"/>
        <s v="MUVL690917"/>
        <s v="AERL790118"/>
        <s v="AERJ550624"/>
        <s v="BARC570318"/>
        <s v="BARE530306"/>
        <s v="BARC521225"/>
        <s v="BARG541216"/>
        <s v="BARA471217"/>
        <s v="BARE561006"/>
        <s v="BEMA410107"/>
        <s v="BETR680719"/>
        <s v="BERB860326"/>
        <s v="BITG780207"/>
        <s v="BIMS530415"/>
        <s v="CARM550817"/>
        <s v="GABS660725"/>
        <s v="GUCM600213"/>
        <s v="MABJ600516"/>
        <s v="MABA560613"/>
        <s v="MAAM701228"/>
        <s v="MABU580516"/>
        <s v="RXTA410927"/>
        <s v="RAMM620116"/>
        <s v="RATJ830206"/>
        <s v="RATR680206"/>
        <s v="RACP520118"/>
        <s v="RAMF631208"/>
        <s v="RACS400115"/>
        <s v="TERL940831"/>
        <s v="TERA630705"/>
        <s v="TERF650821"/>
        <s v="TEBC561125"/>
        <s v="TEBA671208"/>
        <s v="TERT670827"/>
        <s v="CUPA600206"/>
        <s v="CURI680718"/>
        <s v="CUFP500425"/>
        <s v="CUPC480304"/>
        <s v="MEMA360830"/>
        <s v="PECA520613"/>
        <s v="PECA570424"/>
        <s v="RORF540823"/>
        <s v="MOMJ571017"/>
        <s v="RERR630327"/>
        <s v="AAMS450208"/>
        <s v="AATM680729"/>
        <s v="AAEJ520623"/>
        <s v="BAAR621112"/>
        <s v="VEAO280101"/>
        <s v="EAMR830409"/>
        <s v="EAFC581115"/>
        <s v="EARL600530"/>
        <s v="EAAM580915"/>
        <s v="GAEL520403"/>
        <s v="LEET520124"/>
        <s v="LEER551028"/>
        <s v="LEMF530123"/>
        <s v="LESF470114"/>
        <s v="LIMB331112"/>
        <s v="LOHC431231"/>
        <s v="LOMF370823"/>
        <s v="MAML370905"/>
        <s v="MASM760130"/>
        <s v="MAMB360331"/>
        <s v="MAMA471020"/>
        <s v="MAMA330108"/>
        <s v="MALA630606"/>
        <s v="MAMF540710"/>
        <s v="MXME520805"/>
        <s v="MULE530718"/>
        <s v="SELC500612"/>
        <s v="YALR610103"/>
        <s v="CUMS410620"/>
        <s v="GOMJ500428"/>
        <s v="MAJJ530102"/>
        <s v="PEMB400721"/>
        <s v="PEAS561022"/>
        <s v="RECF420501"/>
        <s v="BAMC280503"/>
        <s v="CAHN410910"/>
        <s v="GAMC580114"/>
        <s v="GAST400801"/>
        <s v="HEBO370322"/>
        <s v="HERJ590918"/>
        <s v="HEMT441015"/>
        <s v="MAHG311201"/>
        <s v="MACY611207"/>
        <s v="MELJ710827"/>
        <s v="MUMO730322"/>
        <s v="AERA870505"/>
        <s v="AERM240525"/>
        <s v="MATF740124"/>
        <s v="MAGP400322"/>
        <s v="MAAG500210"/>
        <s v="MAMC570419"/>
        <s v="MAML620606"/>
        <s v="MAMJ590829"/>
        <s v="MAGS441109"/>
        <s v="MAMA540417"/>
        <s v="MEMJ630131"/>
        <s v="QUMM590217"/>
        <s v="RAMM630119"/>
        <s v="RATS550317"/>
        <s v="RAMJ500809"/>
        <s v="RAHP750916"/>
        <s v="RAHR451024"/>
        <s v="RAHL711009"/>
        <s v="REMD671022"/>
        <s v="REMS650725"/>
        <s v="RORR590601"/>
        <s v="RORJ570330"/>
        <s v="ROTR740224"/>
        <s v="RORE631116"/>
        <s v="ROPF710309"/>
        <s v="ROTA420514"/>
        <s v="ROTG390619"/>
        <s v="RORR700207"/>
        <s v="TERF540411"/>
        <s v="MUAV250917"/>
        <s v="MUPM630110"/>
        <s v="PEAC450214"/>
        <s v="PEJG490829"/>
        <s v="PEMA610905"/>
        <s v="PEMG400210"/>
        <s v="PEMF670524"/>
        <s v="PEAG541117"/>
        <s v="BIRG590509"/>
        <s v="CAMG640726"/>
        <s v="MABP450131"/>
        <s v="MUPQ431023"/>
        <s v="MUPS570105"/>
        <s v="MURC320213"/>
        <s v="PEME480410"/>
        <s v="RABM530220"/>
        <s v="RAVC470406"/>
        <s v="RAHC540627"/>
        <s v="RAHD471222"/>
        <s v="RAMA370421"/>
        <s v="GUQR590830"/>
        <s v="MAGD591224"/>
        <s v="MAMY630515"/>
        <s v="MAMA740419"/>
        <s v="MAGC641108"/>
        <s v="MAHE510923"/>
        <s v="MAHP421127"/>
        <s v="MAQP560206"/>
        <s v="MERS300713"/>
        <s v="SEMA811107"/>
        <s v="AACP270826"/>
        <s v="MATC790206"/>
        <s v="SAMJ531227"/>
        <s v="MASJ490809"/>
        <s v="MOMA590828"/>
        <s v="MOTA571207"/>
        <s v="REHP450618"/>
        <s v="REHM500119"/>
        <s v="REHJ430310"/>
        <s v="ROMO420307"/>
        <s v="ROTG670614"/>
        <s v="TERC601014"/>
        <s v="ZUHJ610423"/>
        <s v="BAMU530416"/>
        <s v="CUTS600320"/>
        <s v="MAHB670101"/>
        <s v="MARA770221"/>
        <s v="MAHA520412"/>
        <s v="MAHA681202"/>
        <s v="MAZR760126"/>
        <s v="MAHA540829"/>
        <s v="BARA721105"/>
        <s v="MARJ560403"/>
        <s v="MEMJ370122"/>
        <s v="RARA661208"/>
        <s v="RARA610727"/>
        <s v="MOMJ550911"/>
        <s v="MOMM531017"/>
        <s v="SAMR720829"/>
        <s v="HESI510404"/>
        <s v="SAMM740701"/>
        <s v="HEGG550712"/>
        <s v="HEHH730805"/>
        <s v="HEMC580303"/>
        <s v="SAMA840703"/>
        <s v="MASR680426"/>
        <s v="MASR660930"/>
        <s v="SAMJ520810"/>
        <s v="MAMT630124"/>
        <s v="MEMF481005"/>
        <s v="MERL310329"/>
        <s v="VETY471014"/>
        <s v="VICG420412"/>
        <s v="HERA670618"/>
        <s v="HERD670322"/>
        <s v="HEGP621019"/>
        <s v="RECP330114"/>
        <s v="RERR611231"/>
        <s v="REHT411029"/>
        <s v="VEAF370129"/>
        <s v="CAJC570714"/>
        <s v="MOGR370907"/>
        <s v="TERA421112"/>
        <s v="TERF470714"/>
        <s v="TERJ580503"/>
        <s v="GUBS690329"/>
        <s v="PAEE570305"/>
        <s v="CUFR480229"/>
        <s v="CUFT570503"/>
        <s v="OERR620207"/>
        <s v="AAMJ420815"/>
        <s v="EIMS640313"/>
        <s v="MARS451108"/>
        <s v="MARG541116"/>
        <s v="MAMC480202"/>
        <s v="MXME490303"/>
        <s v="MAHV471108"/>
        <s v="MAMM511225"/>
        <s v="MARA541219"/>
        <s v="MARE760220"/>
        <s v="MAMJ500616"/>
        <s v="MAMG740327"/>
        <s v="MARA431115"/>
        <s v="MAVA700418"/>
        <s v="MAMA300726"/>
        <s v="MARN400728"/>
        <s v="MAMT571113"/>
        <s v="MARM470401"/>
        <s v="MXME581128"/>
        <s v="MAMV550518"/>
        <s v="MARF520729"/>
        <s v="MEMR710106"/>
        <s v="MEVC640707"/>
        <s v="OERE670920"/>
        <s v="OEBM400621"/>
        <s v="REVG650802"/>
        <s v="REPC510910"/>
        <s v="REMB450212"/>
        <s v="REMA600112"/>
        <s v="VAMF591025"/>
        <s v="REMF800822"/>
        <s v="AIHJ430619"/>
        <s v="HEPH480123"/>
        <s v="MAOE450512"/>
        <s v="MAMA391031"/>
        <s v="MASM451015"/>
        <s v="MASR590106"/>
        <s v="MAAF641002"/>
        <s v="MXME320713"/>
        <s v="MAMM530729"/>
        <s v="MASA481002"/>
        <s v="MARV420122"/>
        <s v="MORM600229"/>
        <s v="MOVJ470208"/>
        <s v="OABL550904"/>
        <s v="OAOA651207"/>
        <s v="RETI460106"/>
        <s v="RETL620825"/>
        <s v="REOJ380208"/>
        <s v="ROMB550129"/>
        <s v="ROMA341214"/>
        <s v="SAMB540714"/>
        <s v="SARM621015"/>
        <s v="TECB381021"/>
        <s v="TERA491117"/>
        <s v="VETT600527"/>
        <s v="EARL521213"/>
        <s v="CAML571114"/>
        <s v="CAMI520515"/>
        <s v="CAST470312"/>
        <s v="CASF300812"/>
        <s v="CAMA600528"/>
        <s v="CATA620512"/>
        <s v="CAMM510315"/>
        <s v="CAMA380828"/>
        <s v="CACB480313"/>
        <s v="OATH550930"/>
        <s v="PECG920418"/>
        <s v="PEMP640322"/>
        <s v="PETI700221"/>
        <s v="PEOC851120"/>
        <s v="PETI711228"/>
        <s v="PEMF600217"/>
        <s v="SAEC491104"/>
        <s v="SATA470408"/>
        <s v="SAES460725"/>
        <s v="TECR430621"/>
        <s v="TECM631112"/>
        <s v="TETG370930"/>
        <s v="TECM481025"/>
        <s v="TECA410725"/>
        <s v="TECF630302"/>
        <s v="TETG410707"/>
        <s v="TESA450105"/>
        <s v="TEMO770421"/>
        <s v="AATE511114"/>
        <s v="PETT290911"/>
        <s v="MUMD470722"/>
        <s v="RAMF581101"/>
        <s v="RAME731106"/>
        <s v="RAMJ561114"/>
        <s v="RERI491220"/>
        <s v="RERA710814"/>
        <s v="AETT290503"/>
        <s v="AERG460718"/>
        <s v="AEOF591101"/>
        <s v="CAMS501005"/>
        <s v="CARR550323"/>
        <s v="CARE670401"/>
        <s v="EACG421212"/>
        <s v="GUCY800802"/>
        <s v="GURS390820"/>
        <s v="LAPB570213"/>
        <s v="LAPT510123"/>
        <s v="LAMC450723"/>
        <s v="MARS451012"/>
        <s v="MAMM460322"/>
        <s v="MARA541009"/>
        <s v="MEAF451128"/>
        <s v="OAMJ370421"/>
        <s v="OAME410904"/>
        <s v="RARR590115"/>
        <s v="RABC540920"/>
        <s v="RABI450322"/>
        <s v="RECR430109"/>
        <s v="RECC470228"/>
        <s v="RERB440807"/>
        <s v="RECE590113"/>
        <s v="RERE420304"/>
        <s v="RERD421020"/>
        <s v="RERM450326"/>
        <s v="REBC701123"/>
        <s v="RERS490612"/>
        <s v="REBM610904"/>
        <s v="RERP400307"/>
        <s v="SAZJ620208"/>
        <s v="SARI510320"/>
        <s v="SARE391028"/>
        <s v="TEAM760817"/>
        <s v="PEMJ710109"/>
        <s v="BAOZ500412"/>
        <s v="GUML750314"/>
        <s v="HEHL660119"/>
        <s v="AABB530824"/>
        <s v="AARF710907"/>
        <s v="CAMN550622"/>
        <s v="CUDR560222"/>
        <s v="CURL820328"/>
        <s v="CUBF691106"/>
        <s v="CUMC380311"/>
        <s v="CURL590811"/>
        <s v="CUGL550610"/>
        <s v="CULF581027"/>
        <s v="CUMA711208"/>
        <s v="CUDC600217"/>
        <s v="CULF450128"/>
        <s v="DOHD741019"/>
        <s v="DOCI570711"/>
        <s v="DOCA380515"/>
        <s v="DOSM380109"/>
        <s v="DOMM630228"/>
        <s v="DORM770223"/>
        <s v="DOAM381208"/>
        <s v="LADG921002"/>
        <s v="LARM630213"/>
        <s v="MAOM450311"/>
        <s v="MAHM471104"/>
        <s v="MATL430429"/>
        <s v="MAHC531208"/>
        <s v="RECA491121"/>
        <s v="ROSP471101"/>
        <s v="VACR900420"/>
        <s v="CORI320405"/>
        <s v="CERM690224"/>
        <s v="CEEM470929"/>
        <s v="CEEA370402"/>
        <s v="EACC460311"/>
        <s v="EAMD551201"/>
        <s v="EACS491126"/>
        <s v="MACL620628"/>
        <s v="MUCS470310"/>
        <s v="MUEA480802"/>
        <s v="MUCC350211"/>
        <s v="CULM420912"/>
        <s v="ROTR240425"/>
        <s v="PECA491119"/>
        <s v="REPN501201"/>
        <s v="BATA550616"/>
        <s v="CAGG660915"/>
        <s v="CAGI540405"/>
        <s v="COCA800820"/>
        <s v="COCC530304"/>
        <s v="COCJ710607"/>
        <s v="CUMC320923"/>
        <s v="CUPA700330"/>
        <s v="CUCT630607"/>
        <s v="CUCG720204"/>
        <s v="CUCG720205"/>
        <s v="CUCS550725"/>
        <s v="CURH510907"/>
        <s v="CUCI700224"/>
        <s v="CUCT391219"/>
        <s v="CURA550410"/>
        <s v="CUPR770320"/>
        <s v="CUMR531014"/>
        <s v="CUVE600419"/>
        <s v="CUCL740309"/>
        <s v="CUSF681020"/>
        <s v="CUVF580310"/>
        <s v="CUMG540313"/>
        <s v="CUCJ560216"/>
        <s v="CUCE450302"/>
        <s v="CUMF591001"/>
        <s v="CUMJ630514"/>
        <s v="CUCC650807"/>
        <s v="CURM320801"/>
        <s v="CUPA630613"/>
        <s v="CURA420219"/>
        <s v="CUCP570128"/>
        <s v="MASJ361121"/>
        <s v="MARA800706"/>
        <s v="MACJ710402"/>
        <s v="MARE600418"/>
        <s v="MACJ400104"/>
        <s v="MACP420915"/>
        <s v="MXME430808"/>
        <s v="MACM711207"/>
        <s v="MACE590902"/>
        <s v="MASN410201"/>
        <s v="MARM460914"/>
        <s v="MARM710216"/>
        <s v="MACD490906"/>
        <s v="MAMF550308"/>
        <s v="MECJ690123"/>
        <s v="PECS420923"/>
        <s v="PERD740604"/>
        <s v="PERL561209"/>
        <s v="RAMC740426"/>
        <s v="RARL790621"/>
        <s v="RAMG381218"/>
        <s v="REPM531104"/>
        <s v="REPB610331"/>
        <s v="REPM620426"/>
        <s v="REPM640603"/>
        <s v="REMT411015"/>
        <s v="RERD600309"/>
        <s v="RECJ681227"/>
        <s v="RECV790518"/>
        <s v="REME600424"/>
        <s v="REMP620124"/>
        <s v="ROCI581209"/>
        <s v="ROCC360207"/>
        <s v="SAPJ360510"/>
        <s v="SAOJ750708"/>
        <s v="SAMC560510"/>
        <s v="SAME710215"/>
        <s v="SAPC500920"/>
        <s v="SIVT490910"/>
        <s v="VACC680304"/>
        <s v="VAMH650314"/>
        <s v="VARL790305"/>
        <s v="VACM540503"/>
        <s v="VACD420515"/>
        <s v="AERM590607"/>
        <s v="CUMR360313"/>
        <s v="CUMA520813"/>
        <s v="GAAT611007"/>
        <s v="MARE690529"/>
        <s v="MAMI600201"/>
        <s v="MAMI461209"/>
        <s v="RENM510701"/>
        <s v="REAC720310"/>
        <s v="REVP510317"/>
        <s v="RECR760531"/>
        <s v="RECS721215"/>
        <s v="REMA540114"/>
        <s v="REMR410907"/>
        <s v="RERI570831"/>
        <s v="LABS680209"/>
        <s v="AAGM470529"/>
        <s v="AAMA451110"/>
        <s v="AALJ450319"/>
        <s v="AAMF530916"/>
        <s v="BAMG580112"/>
        <s v="CADJ680319"/>
        <s v="DUNV470716"/>
        <s v="DUZB770321"/>
        <s v="GADE560701"/>
        <s v="GADF660920"/>
        <s v="GALC470202"/>
        <s v="HEGB520222"/>
        <s v="HEHC631120"/>
        <s v="HEGC350916"/>
        <s v="HEEA661115"/>
        <s v="HEGJ530504"/>
        <s v="HECC440202"/>
        <s v="HECF601113"/>
        <s v="HEHE480618"/>
        <s v="HECF630205"/>
        <s v="HECP510509"/>
        <s v="HEGC541105"/>
        <s v="MEHC630604"/>
        <s v="MEHC410420"/>
        <s v="TEME410811"/>
        <s v="VAAG781015"/>
        <s v="AACV520110"/>
        <s v="AAMA620705"/>
        <s v="AAMM830708"/>
        <s v="AACE310212"/>
        <s v="AAAH500505"/>
        <s v="AAGA630316"/>
        <s v="AACB400213"/>
        <s v="BAGS460920"/>
        <s v="CUGP640520"/>
        <s v="DUMH361117"/>
        <s v="DUMF421120"/>
        <s v="GAMP340427"/>
        <s v="GAAN631201"/>
        <s v="GAGS421024"/>
        <s v="GASR571002"/>
        <s v="GAAF340924"/>
        <s v="GACU480502"/>
        <s v="GARG480509"/>
        <s v="GOMS480712"/>
        <s v="GOMM641008"/>
        <s v="HERT691219"/>
        <s v="HEHZ290614"/>
        <s v="LUGL880307"/>
        <s v="MACI590409"/>
        <s v="MADJ670127"/>
        <s v="MAMA590614"/>
        <s v="MADS481028"/>
        <s v="MAGR490417"/>
        <s v="MAAP470414"/>
        <s v="MAVD570205"/>
        <s v="MARV600820"/>
        <s v="MAMD470524"/>
        <s v="MAMJ620131"/>
        <s v="MAMP540206"/>
        <s v="MADP220315"/>
        <s v="PEPR540904"/>
        <s v="REVS310928"/>
        <s v="REMV660222"/>
        <s v="VAAS610725"/>
        <s v="VAMA350505"/>
        <s v="ZARL640830"/>
        <s v="VARL751117"/>
        <s v="VEMP510311"/>
        <s v="EEMF450411"/>
        <s v="CUGS730429"/>
        <s v="CUTF500204"/>
        <s v="HEMA450626"/>
        <s v="BAMO590609"/>
        <s v="BACV370122"/>
        <s v="BACG260711"/>
        <s v="BAMS410615"/>
        <s v="BAMJ640508"/>
        <s v="CUHB820515"/>
        <s v="CUTE370324"/>
        <s v="GARB660212"/>
        <s v="GATL650825"/>
        <s v="MARA350112"/>
        <s v="MABO400429"/>
        <s v="MAMZ550302"/>
        <s v="MAMN570427"/>
        <s v="MAGR630330"/>
        <s v="MABL471228"/>
        <s v="MEGP570409"/>
        <s v="RARJ541206"/>
        <s v="RAMA470430"/>
        <s v="LARE461107"/>
        <s v="LETF390308"/>
        <s v="RECL600118"/>
        <s v="RECL490811"/>
        <s v="RERA860528"/>
        <s v="RETA470919"/>
        <s v="TERA750613"/>
        <s v="TEVA500415"/>
        <s v="VARF470305"/>
        <s v="AAHA640810"/>
        <s v="CAAA691001"/>
        <s v="EUHW460924"/>
        <s v="EURJ510601"/>
        <s v="GORF431004"/>
        <s v="GORF740710"/>
        <s v="LERG440110"/>
        <s v="MAMC630503"/>
        <s v="MAMT510206"/>
        <s v="MXME521210"/>
        <s v="MAMB650901"/>
        <s v="MARF660830"/>
        <s v="MATV510916"/>
        <s v="MARJ530319"/>
        <s v="MATA380301"/>
        <s v="MAMM440620"/>
        <s v="MEOJ750404"/>
        <s v="MEOM670418"/>
        <s v="MEOG660324"/>
        <s v="MEOI550730"/>
        <s v="MEOP591113"/>
        <s v="MEOJ491020"/>
        <s v="MELA430525"/>
        <s v="MERF651010"/>
        <s v="MODL630415"/>
        <s v="MUGI560121"/>
        <s v="OAES420402"/>
        <s v="OAMC580321"/>
        <s v="OAUJ440414"/>
        <s v="OAON660707"/>
        <s v="OARL620624"/>
        <s v="PERG480224"/>
        <s v="RAMM551022"/>
        <s v="REMM330108"/>
        <s v="RERG480731"/>
        <s v="REMM681129"/>
        <s v="RECC520215"/>
        <s v="REMM590702"/>
        <s v="REMF500215"/>
        <s v="RETS450304"/>
        <s v="RETM450820"/>
        <s v="RETB430312"/>
        <s v="REMA770302"/>
        <s v="REMA510913"/>
        <s v="REMJ531227"/>
        <s v="RELC711005"/>
        <s v="REEE771207"/>
        <s v="REXE581026"/>
        <s v="REOB390326"/>
        <s v="RERS421127"/>
        <s v="RERS631017"/>
        <s v="RECV470306"/>
        <s v="REBJ760114"/>
        <s v="REOA471031"/>
        <s v="RERE380801"/>
        <s v="RIPH710516"/>
        <s v="RIRJ620902"/>
        <s v="RIMC390910"/>
        <s v="SAMM681004"/>
        <s v="TERF601120"/>
        <s v="VEOF620306"/>
        <s v="AEML411002"/>
        <s v="AEAH650427"/>
        <s v="AEPE490208"/>
        <s v="AEPF460114"/>
        <s v="CUGB640701"/>
        <s v="CUMM670621"/>
        <s v="MERJ720514"/>
        <s v="MUME401111"/>
        <s v="OELL480315"/>
        <s v="PEGC541122"/>
        <s v="RERT381228"/>
        <s v="VARS491221"/>
        <s v="VARS560729"/>
        <s v="VAPJ751104"/>
        <s v="VAMR510616"/>
        <s v="VAMO670322"/>
        <s v="VAMB590918"/>
        <s v="ZAHF601016"/>
        <s v="GOCP640314"/>
        <s v="MAGB500520"/>
        <s v="VEMR641118"/>
        <s v="MAVH561028"/>
        <s v="BAOS500425"/>
        <s v="AACC521104"/>
        <s v="BAMS340320"/>
        <s v="BACF601009"/>
        <s v="BASS540905"/>
        <s v="BAVG551127"/>
        <s v="BASV610116"/>
        <s v="BACE540724"/>
        <s v="BAGH490113"/>
        <s v="BAGP360131"/>
        <s v="CAEH541218"/>
        <s v="CUSF550526"/>
        <s v="CUBB660215"/>
        <s v="HECG410926"/>
        <s v="MAMG630918"/>
        <s v="MOJL710725"/>
        <s v="MOGA410416"/>
        <s v="REBL301001"/>
        <s v="AABA380101"/>
        <s v="AAPE610630"/>
        <s v="BAHJ480626"/>
        <s v="BAFA680528"/>
        <s v="BATC420406"/>
        <s v="BAVA460510"/>
        <s v="EAAA780925"/>
        <s v="EAEF520627"/>
        <s v="EAAA650828"/>
        <s v="EAGF681106"/>
        <s v="EAED340323"/>
        <s v="MAAE320818"/>
        <s v="PEGL790912"/>
        <s v="RAHD451025"/>
        <s v="REBC521022"/>
        <s v="TEBL410621"/>
        <s v="BEFL470701"/>
        <s v="CAAM320921"/>
        <s v="CAEL280819"/>
        <s v="CAIR490807"/>
        <s v="CAMJ421109"/>
        <s v="CELZ520623"/>
        <s v="CXGE890510"/>
        <s v="LEMG810422"/>
        <s v="LENC401116"/>
        <s v="LERL541026"/>
        <s v="SAFP570413"/>
        <s v="SAOF641004"/>
        <s v="SAPC410320"/>
        <s v="SARA621207"/>
        <s v="SARP470623"/>
        <s v="FEGV380518"/>
        <s v="FEMM730130"/>
        <s v="FEMJ580812"/>
        <s v="GOMJ431229"/>
        <s v="GOIR430214"/>
        <s v="GUJA640425"/>
        <s v="HENJ770107"/>
        <s v="HEOM661029"/>
        <s v="IAEA530117"/>
        <s v="JANJ360421"/>
        <s v="JAOB540321"/>
        <s v="JIEM560529"/>
        <s v="JIFU291023"/>
        <s v="LALA800324"/>
        <s v="LERA790917"/>
        <s v="LIHR520825"/>
        <s v="MALB510321"/>
        <s v="MAPJ620822"/>
        <s v="MAHJ750701"/>
        <s v="MAHJ360206"/>
        <s v="MAHM631021"/>
        <s v="HESC540422"/>
        <s v="MAMA621216"/>
        <s v="MAOR560315"/>
        <s v="MARC631208"/>
        <s v="MOOE730411"/>
        <s v="MOBD480512"/>
        <s v="MONL771007"/>
        <s v="NILD581017"/>
        <s v="NIFF401004"/>
        <s v="NIFC550808"/>
        <s v="NISI590420"/>
        <s v="OEAJ360516"/>
        <s v="OARA560424"/>
        <s v="OAHN461201"/>
        <s v="OIAJ590517"/>
        <s v="PEJC730616"/>
        <s v="PEMJ530126"/>
        <s v="RAFF340902"/>
        <s v="RAML670507"/>
        <s v="RERJ590516"/>
        <s v="SAMS431230"/>
        <s v="TALJ640813"/>
        <s v="TAHL670321"/>
        <s v="UISL540519"/>
        <s v="CAMS270918"/>
        <s v="GOLJ641225"/>
        <s v="GOHA680827"/>
        <s v="GOHJ760626"/>
        <s v="GOHP600508"/>
        <s v="HESB641006"/>
        <s v="HESF700511"/>
        <s v="LOVD510921"/>
        <s v="MORL700621"/>
        <s v="REMJ480911"/>
        <s v="RERM360924"/>
        <s v="RESF570809"/>
        <s v="RESE710801"/>
        <s v="RESM550227"/>
        <s v="RESR440607"/>
        <s v="SACC440426"/>
        <s v="ZARJ420207"/>
        <s v="MAMH361021"/>
        <s v="OIBM341121"/>
        <s v="NIHM540920"/>
        <s v="JARG600203"/>
        <s v="NIHJ530411"/>
        <s v="GUCV520817"/>
        <s v="MACJ450627"/>
        <s v="CARE761113"/>
        <s v="REMN511106"/>
        <s v="NOHS440523"/>
        <s v="NIME660307"/>
        <s v="NITS490422"/>
        <s v="NICH610310"/>
        <s v="NINR610123"/>
        <s v="OIMG390826"/>
        <s v="ROML411013"/>
        <s v="ROFG591229"/>
        <s v="CAHD591002"/>
        <s v="GARG800120"/>
        <s v="GARM640506"/>
        <s v="GOMV471223"/>
        <s v="HEVG790128"/>
        <s v="HUXM640923"/>
        <s v="MAOM451012"/>
        <s v="MARJ600118"/>
        <s v="OAFF840114"/>
        <s v="PIVG520307"/>
        <s v="PONA540415"/>
        <s v="PORT530930"/>
        <s v="QUAM550302"/>
        <s v="ROFB570529"/>
        <s v="RUTF700402"/>
        <s v="CAVM590908"/>
        <s v="HESS500514"/>
        <s v="HESJ520620"/>
        <s v="HEMJ430406"/>
        <s v="BEGR720611"/>
        <s v="GXEI490515"/>
        <s v="HEMM540201"/>
        <s v="RUBD430721"/>
        <s v="RUVB380326"/>
        <s v="SARA500109"/>
        <s v="SARM441006"/>
        <s v="SARS550303"/>
        <s v="SAPH521021"/>
        <s v="SAMA410131"/>
        <s v="SABS451230"/>
        <s v="LEVP770324"/>
        <s v="LEZM400909"/>
        <s v="RISJ390513"/>
        <s v="SARD421115"/>
        <s v="SASS500531"/>
        <s v="SASA520303"/>
        <s v="GUMI301105"/>
        <s v="RISN361201"/>
        <s v="LEVA571023"/>
        <s v="SALS651221"/>
        <s v="SABR770819"/>
        <s v="RIPP450629"/>
        <s v="BAEJ450319"/>
        <s v="HUVI370522"/>
        <s v="MEPM620716"/>
        <s v="PEHA420228"/>
        <s v="RILJ700811"/>
        <s v="RIPA430128"/>
        <s v="BAEE490818"/>
        <s v="BAVC481014"/>
        <s v="BAVM650418"/>
        <s v="BEGM840201"/>
        <s v="BESA570617"/>
        <s v="GUBR460930"/>
        <s v="GUGG510208"/>
        <s v="GULL630621"/>
        <s v="LEGA510505"/>
        <s v="LEBA570705"/>
        <s v="LEBS620702"/>
        <s v="LEBI590515"/>
        <s v="LEBS570105"/>
        <s v="LEGE590409"/>
        <s v="LELJ591122"/>
        <s v="LELD620426"/>
        <s v="LELV580122"/>
        <s v="LERP350210"/>
        <s v="LERJ431010"/>
        <s v="LEVE410927"/>
        <s v="MAPG580405"/>
        <s v="RASE580803"/>
        <s v="RAVJ410130"/>
        <s v="RUBP320323"/>
        <s v="SABP380801"/>
        <s v="SAEB410703"/>
        <s v="SARF561004"/>
        <s v="SARG520530"/>
        <s v="SARL620721"/>
        <s v="SARR351024"/>
        <s v="SASI530828"/>
        <s v="SASC581208"/>
        <s v="SASR561007"/>
        <s v="SASR700929"/>
        <s v="VAMC500918"/>
        <s v="VARC410724"/>
        <s v="VIMP690629"/>
        <s v="VIRM490115"/>
        <s v="VIRF620608"/>
        <s v="BAEP551014"/>
        <s v="BESA490102"/>
        <s v="BESI520330"/>
        <s v="GUEA560914"/>
        <s v="GUGJ540427"/>
        <s v="RUVJ410720"/>
        <s v="SARA420524"/>
        <s v="SABA360527"/>
        <s v="LEBA760915"/>
        <s v="LESR701107"/>
        <s v="SARA610703"/>
        <s v="LEGP580309"/>
        <s v="DIUL621207"/>
        <s v="GOHA560102"/>
        <s v="GOLE310211"/>
        <s v="GOMM480924"/>
        <s v="JAGC610927"/>
        <s v="LEGJ610119"/>
        <s v="LEGD580419"/>
        <s v="LEGR680713"/>
        <s v="LELZ640413"/>
        <s v="LELJ800428"/>
        <s v="MAGC410403"/>
        <s v="MALC550725"/>
        <s v="MALD321210"/>
        <s v="MALH340425"/>
        <s v="MALL420430"/>
        <s v="MAMD830712"/>
        <s v="MARP350510"/>
        <s v="MAVD630614"/>
        <s v="MAVJ700727"/>
        <s v="NAHG451007"/>
        <s v="SAGC640926"/>
        <s v="SALJ690909"/>
        <s v="VAVG380101"/>
        <s v="LEEC570809"/>
        <s v="CIMF480502"/>
        <s v="GOME840423"/>
        <s v="LEGD520804"/>
        <s v="LELF481004"/>
        <s v="LEMG610828"/>
        <s v="LEMP640501"/>
        <s v="NAGV540225"/>
        <s v="NAHD691220"/>
        <s v="LEMF610512"/>
        <s v="AALA610112"/>
        <s v="AALM650625"/>
        <s v="AAGE680803"/>
        <s v="AAGL750529"/>
        <s v="AAHC810411"/>
        <s v="LEIF450822"/>
        <s v="LEMM390602"/>
        <s v="LERD761218"/>
        <s v="LEVP500509"/>
        <s v="DIAS680429"/>
        <s v="DIHJ330417"/>
        <s v="GORI400120"/>
        <s v="HEJJ380328"/>
        <s v="HEMG390509"/>
        <s v="HEMJ730909"/>
        <s v="HUGR650504"/>
        <s v="HUMC440730"/>
        <s v="JAPE661112"/>
        <s v="JAPO580402"/>
        <s v="JAVA710730"/>
        <s v="JADR631231"/>
        <s v="JARP471114"/>
        <s v="JARA540723"/>
        <s v="LAMN440709"/>
        <s v="LUIS430930"/>
        <s v="MAIJ740114"/>
        <s v="MOLG581013"/>
        <s v="MOLR660403"/>
        <s v="MOLJ700803"/>
        <s v="MOLF461023"/>
        <s v="MOJF660609"/>
        <s v="MOJA530913"/>
        <s v="MOJJ510906"/>
        <s v="MOJR580820"/>
        <s v="NIUR611119"/>
        <s v="NIUM570414"/>
        <s v="NIUJ480420"/>
        <s v="PEET341021"/>
        <s v="RENP580627"/>
        <s v="SAHF531011"/>
        <s v="TEAG570107"/>
        <s v="VENE610706"/>
        <s v="NILJ841120"/>
        <s v="PEMC770904"/>
        <s v="DIPR580628"/>
        <s v="AERG541216"/>
        <s v="HEMG541121"/>
        <s v="HEVD620407"/>
        <s v="MASJ530306"/>
        <s v="MAHM841111"/>
        <s v="MAMM430111"/>
        <s v="MANR590417"/>
        <s v="MESL540322"/>
        <s v="OEAJ530108"/>
        <s v="OARD470324"/>
        <s v="OARF450507"/>
        <s v="PENI670710"/>
        <s v="PEVJ631123"/>
        <s v="VEVS620126"/>
        <s v="GOHT730217"/>
        <s v="GOVM591221"/>
        <s v="HETA620531"/>
        <s v="MOCS680402"/>
        <s v="MOCG600526"/>
        <s v="TERT511121"/>
        <s v="TEVV470405"/>
        <s v="VEHA530922"/>
        <s v="VEOR900312"/>
        <s v="VERR550810"/>
        <s v="MAXS660529"/>
        <s v="TEGG461026"/>
        <s v="AALB540116"/>
        <s v="AAMF471027"/>
        <s v="EIPM500521"/>
        <s v="FOVA500828"/>
        <s v="VEMP860702"/>
        <s v="MACB571006"/>
        <s v="COCR500821"/>
        <s v="GAGE410211"/>
        <s v="RETC800501"/>
        <s v="VEGT510415"/>
        <s v="LEPL600310"/>
        <s v="JIBF531018"/>
        <s v="LOGG700326"/>
        <s v="MAVA640504"/>
        <s v="VEVJ570914"/>
        <s v="MAVH700114"/>
        <s v="EAPV541108"/>
        <s v="HEMT371015"/>
        <s v="HEVA440427"/>
        <s v="HEGM410322"/>
        <s v="RALS591103"/>
        <s v="REIE440220"/>
        <s v="UAHL611115"/>
        <s v="GUHG420625"/>
        <s v="PASL500914"/>
        <s v="PEJL680211"/>
        <s v="PEPD460202"/>
        <s v="PEPG680321"/>
        <s v="PESL740930"/>
        <s v="RISF641124"/>
        <s v="VISC680831"/>
        <s v="SARA660519"/>
        <s v="LUHL250620"/>
        <s v="AARA580906"/>
        <s v="BAEC550808"/>
        <s v="BAED740524"/>
        <s v="BAEG651212"/>
        <s v="BAPA450520"/>
        <s v="BAPJ480923"/>
        <s v="BAPS550512"/>
        <s v="BARM801214"/>
        <s v="BAVA560613"/>
        <s v="BAVP670629"/>
        <s v="BALJ510418"/>
        <s v="CAGJ530328"/>
        <s v="CAGP580104"/>
        <s v="EABE600522"/>
        <s v="EAHF540712"/>
        <s v="EAHA640415"/>
        <s v="EAHC450121"/>
        <s v="EAHJ520506"/>
        <s v="EAHM471226"/>
        <s v="EAMF690417"/>
        <s v="EAPJ451127"/>
        <s v="EAPJ600630"/>
        <s v="EAPS671126"/>
        <s v="EARA870415"/>
        <s v="EARE631013"/>
        <s v="GUPS640225"/>
        <s v="GURJ360704"/>
        <s v="GURV380122"/>
        <s v="GUUJ730627"/>
        <s v="GUUJ711006"/>
        <s v="GUUV650803"/>
        <s v="HEOB400428"/>
        <s v="HEOB440112"/>
        <s v="HERD460927"/>
        <s v="JARA420501"/>
        <s v="LUEE710205"/>
        <s v="LUEC550715"/>
        <s v="LUEA780625"/>
        <s v="LUGB360824"/>
        <s v="LUGG580116"/>
        <s v="LUGC490425"/>
        <s v="LUGP410919"/>
        <s v="LUGR550518"/>
        <s v="LUJJ671231"/>
        <s v="LURC540806"/>
        <s v="LURD621215"/>
        <s v="LURJ660208"/>
        <s v="LURG570429"/>
        <s v="LURF381003"/>
        <s v="MABB670106"/>
        <s v="MABC630224"/>
        <s v="MAEL670710"/>
        <s v="MALF620424"/>
        <s v="MAMS661126"/>
        <s v="MAOE610311"/>
        <s v="MAOA550106"/>
        <s v="MAOP570222"/>
        <s v="MAPL410528"/>
        <s v="MAPV370121"/>
        <s v="MASN620907"/>
        <s v="MIEF880430"/>
        <s v="MIVC790601"/>
        <s v="MIVE620522"/>
        <s v="MIVF590530"/>
        <s v="PAMC670513"/>
        <s v="PASE550105"/>
        <s v="PASC631208"/>
        <s v="PEBA750305"/>
        <s v="PEBB320520"/>
        <s v="PEBD630310"/>
        <s v="PEBP491204"/>
        <s v="PEBP380310"/>
        <s v="PEJR820220"/>
        <s v="PEED730813"/>
        <s v="PEER830104"/>
        <s v="PEHB511213"/>
        <s v="PEHD491127"/>
        <s v="PEHI630124"/>
        <s v="PEHG310413"/>
        <s v="PEMV821202"/>
        <s v="PEPR500407"/>
        <s v="PERE630920"/>
        <s v="PERF620120"/>
        <s v="PERR580403"/>
        <s v="PESA760228"/>
        <s v="PESG800606"/>
        <s v="PEVC470426"/>
        <s v="RIBS620120"/>
        <s v="RIHC540503"/>
        <s v="RIPB340321"/>
        <s v="RIPE460902"/>
        <s v="RIPC590821"/>
        <s v="RIPJ471108"/>
        <s v="RIPJ440423"/>
        <s v="RIPD560526"/>
        <s v="RISJ751205"/>
        <s v="SALB530520"/>
        <s v="SAQJ681123"/>
        <s v="SAQJ651025"/>
        <s v="SACE510626"/>
        <s v="SAJJ740926"/>
        <s v="SAPF530729"/>
        <s v="SAPC440202"/>
        <s v="SAPS700120"/>
        <s v="VARI720102"/>
        <s v="VILC680716"/>
        <s v="VILA630613"/>
        <s v="VILC540708"/>
        <s v="VIPA760420"/>
        <s v="VIPC511122"/>
        <s v="VIPR621014"/>
        <s v="VISM700318"/>
        <s v="VAHF380925"/>
        <s v="VAHJ621116"/>
        <s v="GUEJ610319"/>
        <s v="LUGJ640130"/>
        <s v="MALM761206"/>
        <s v="MALM690911"/>
        <s v="MAOD440422"/>
        <s v="MAOS650516"/>
        <s v="PEBA720628"/>
        <s v="PEEF750508"/>
        <s v="PEGA701126"/>
        <s v="PEPJ780503"/>
        <s v="SALS770422"/>
        <s v="SAPC531025"/>
        <s v="VIGA840421"/>
        <s v="PEEE301111"/>
        <s v="HUOM720621"/>
        <s v="HECJ661116"/>
        <s v="CUIT680209"/>
        <s v="GOAP640709"/>
        <s v="HEBV400501"/>
        <s v="RIHJ481212"/>
        <s v="RIRG310112"/>
        <s v="VEHJ371230"/>
        <s v="AUGC471231"/>
        <s v="AUGP610517"/>
        <s v="AABM400211"/>
        <s v="AECI570620"/>
        <s v="BOGE730116"/>
        <s v="CAQA520502"/>
        <s v="FARV540122"/>
        <s v="GOHM390316"/>
        <s v="GOHR340215"/>
        <s v="HEHJ301114"/>
        <s v="HEHV420620"/>
        <s v="LEMJ790906"/>
        <s v="MABD540702"/>
        <s v="MAAJ610921"/>
        <s v="MARB630106"/>
        <s v="MARP630223"/>
        <s v="MASR640913"/>
        <s v="MASV680331"/>
        <s v="OEMJ370816"/>
        <s v="RIMT321217"/>
        <s v="ROGA600312"/>
        <s v="UIMA410123"/>
        <s v="VACH520903"/>
        <s v="CULJ421106"/>
        <s v="EIOC550529"/>
        <s v="EIOM381201"/>
        <s v="EIOJ440417"/>
        <s v="GAPG610107"/>
        <s v="GOSA590724"/>
        <s v="GOHA441113"/>
        <s v="GOHL511012"/>
        <s v="GOPB271006"/>
        <s v="HENF510511"/>
        <s v="HEFV380518"/>
        <s v="IAPF511123"/>
        <s v="MASE600213"/>
        <s v="MOMA450117"/>
        <s v="NISP300126"/>
        <s v="OECZ441214"/>
        <s v="PAMA390913"/>
        <s v="PAME351024"/>
        <s v="PARS491222"/>
        <s v="PARG970729"/>
        <s v="PEMJ670530"/>
        <s v="RAHA571216"/>
        <s v="REGF641029"/>
        <s v="EIOA561223"/>
        <s v="HEMG471212"/>
        <s v="HEON670811"/>
        <s v="MACA700619"/>
        <s v="OEMA521121"/>
        <s v="PAGD721217"/>
        <s v="PACA490915"/>
        <s v="UIMJ430813"/>
        <s v="GOBJ760825"/>
        <s v="SAGU580516"/>
        <s v="CAPL500801"/>
        <s v="CAPM690223"/>
        <s v="CAHL680512"/>
        <s v="CAMJ391118"/>
        <s v="CAMS370619"/>
        <s v="FOCC651113"/>
        <s v="FOMN590712"/>
        <s v="JIHL630730"/>
        <s v="HIMJ781219"/>
        <s v="HIRJ580307"/>
        <s v="JIHL410307"/>
        <s v="JIMS670525"/>
        <s v="JIMG890930"/>
        <s v="JIOG281107"/>
        <s v="MAPA490410"/>
        <s v="MICL660516"/>
        <s v="MIMJ300219"/>
        <s v="MOFM741221"/>
        <s v="MOCA620325"/>
        <s v="MOCA520922"/>
        <s v="MOCF550205"/>
        <s v="MOCV500421"/>
        <s v="MOCP470908"/>
        <s v="MOFP520610"/>
        <s v="MOJA830208"/>
        <s v="MOMG781217"/>
        <s v="MONC670516"/>
        <s v="MOSC420803"/>
        <s v="MOVG681027"/>
        <s v="OEME831204"/>
        <s v="PEPA500421"/>
        <s v="RISE451107"/>
        <s v="SAGA640112"/>
        <s v="TEMM591025"/>
        <s v="TEPP470208"/>
        <s v="VIRA700613"/>
        <s v="CAHF940420"/>
        <s v="JIOF660320"/>
        <s v="RAJM640301"/>
        <s v="AANM410106"/>
        <s v="AEAR630930"/>
        <s v="AECJ621028"/>
        <s v="BAPH840726"/>
        <s v="BAPJ550403"/>
        <s v="BACM330312"/>
        <s v="CAME320618"/>
        <s v="SAPA490101"/>
        <s v="FEBV730421"/>
        <s v="HEPE600602"/>
        <s v="HETG440510"/>
        <s v="HUAA650705"/>
        <s v="HUAP650507"/>
        <s v="MOTJ660915"/>
        <s v="NIMJ870108"/>
        <s v="OERE401219"/>
        <s v="RIBJ730624"/>
        <s v="SACL690430"/>
        <s v="SAPR650417"/>
        <s v="SAVG670521"/>
        <s v="TEGS420903"/>
        <s v="TEPJ341123"/>
        <s v="VEHG431208"/>
        <s v="VEHM540523"/>
        <s v="VEMI420731"/>
        <s v="PEXF370821"/>
        <s v="GOCD940913"/>
        <s v="BECV430710"/>
        <s v="BETJ600626"/>
        <s v="CABJ440330"/>
        <s v="CABA390824"/>
        <s v="CAXJ551211"/>
        <s v="JEHJ720211"/>
        <s v="JEHN660727"/>
        <s v="HEMA550320"/>
        <s v="HEMF400302"/>
        <s v="MABA670916"/>
        <s v="RURR480627"/>
        <s v="SACM671015"/>
        <s v="SACT480930"/>
        <s v="SAJH280413"/>
        <s v="SAMP501020"/>
        <s v="VACL480327"/>
        <s v="AECT450524"/>
        <s v="LOPJ691130"/>
        <s v="RIGA570204"/>
        <s v="OUBT510515"/>
        <s v="FIBS640112"/>
        <s v="GAPJ440626"/>
        <s v="GOME520818"/>
        <s v="GOMI590128"/>
        <s v="GOMT541229"/>
        <s v="GUHB610819"/>
        <s v="HEFR760901"/>
        <s v="HERA421202"/>
        <s v="HEAJ620224"/>
        <s v="HEDG271208"/>
        <s v="HEFE480301"/>
        <s v="HEFF431216"/>
        <s v="HEFG671212"/>
        <s v="HEFA570830"/>
        <s v="HEFJ430415"/>
        <s v="HEPM461229"/>
        <s v="HESA420206"/>
        <s v="HUHT521003"/>
        <s v="HUHA541221"/>
        <s v="HUHR490307"/>
        <s v="LOGC600613"/>
        <s v="LOMC350716"/>
        <s v="LORC641222"/>
        <s v="MAIP460409"/>
        <s v="MAHN481206"/>
        <s v="MASG671128"/>
        <s v="MOMA630711"/>
        <s v="NISI710625"/>
        <s v="NISH410410"/>
        <s v="OEHS460128"/>
        <s v="OEMA691029"/>
        <s v="RAMC630906"/>
        <s v="TAPO420322"/>
        <s v="VEHL550825"/>
        <s v="BACG610608"/>
        <s v="BACL580330"/>
        <s v="BAIS610223"/>
        <s v="BAOJ360417"/>
        <s v="CAPS580411"/>
        <s v="EAHD290916"/>
        <s v="GUHT520105"/>
        <s v="HELA430408"/>
        <s v="HEPB360824"/>
        <s v="MAGA550815"/>
        <s v="MAOE551211"/>
        <s v="MASL590418"/>
        <s v="MASL610710"/>
        <s v="OUHJ711106"/>
        <s v="RAPA350613"/>
        <s v="RAPH491018"/>
        <s v="RAPV390119"/>
        <s v="SAMM640222"/>
        <s v="SABL600313"/>
        <s v="SALF511027"/>
        <s v="AECO660114"/>
        <s v="BAHM390616"/>
        <s v="BAOG681112"/>
        <s v="BOAT470123"/>
        <s v="BAOP510519"/>
        <s v="BARM520712"/>
        <s v="CABH390413"/>
        <s v="CABJ530624"/>
        <s v="CAHT520208"/>
        <s v="CARL430825"/>
        <s v="CATL450502"/>
        <s v="CABP431204"/>
        <s v="CAHE710218"/>
        <s v="CATN540104"/>
        <s v="CUBD700313"/>
        <s v="CUBC590717"/>
        <s v="CUMD701220"/>
        <s v="CUMF590206"/>
        <s v="CUNC491201"/>
        <s v="CUMF620205"/>
        <s v="CUGJ680716"/>
        <s v="CURG720713"/>
        <s v="CURP690415"/>
        <s v="HEBV800414"/>
        <s v="HEPH750721"/>
        <s v="LIVR700524"/>
        <s v="LIVN670226"/>
        <s v="MACA590828"/>
        <s v="MACL690510"/>
        <s v="MAGN331201"/>
        <s v="MAOV511103"/>
        <s v="MAHE490224"/>
        <s v="MAEF570507"/>
        <s v="MAOE680718"/>
        <s v="OUBM350518"/>
        <s v="OUCC620919"/>
        <s v="OUIV530326"/>
        <s v="OUIJ641222"/>
        <s v="OUIC551025"/>
        <s v="OUIM670604"/>
        <s v="OUIU770616"/>
        <s v="OISC680830"/>
        <s v="RAPL460927"/>
        <s v="VIJC300213"/>
        <s v="HEFR730130"/>
        <s v="HEFS710506"/>
        <s v="BACL771026"/>
        <s v="BAID800622"/>
        <s v="BAIJ820217"/>
        <s v="CAHJ451204"/>
        <s v="FORI420321"/>
        <s v="GUCA680310"/>
        <s v="MARI331117"/>
        <s v="MAES591125"/>
        <s v="GUVM510524"/>
        <s v="TOCD410329"/>
        <s v="OIVJ800124"/>
        <s v="CXCA740530"/>
        <s v="EIGF690215"/>
        <s v="EIGP760608"/>
        <s v="AUMA731020"/>
        <s v="CAVJ710110"/>
        <s v="GUAA650609"/>
        <s v="GUBA680407"/>
        <s v="GUCL691007"/>
        <s v="GUEC620716"/>
        <s v="GUMA380613"/>
        <s v="GURJ360920"/>
        <s v="GURC400503"/>
        <s v="MAGF730227"/>
        <s v="MOGL711030"/>
        <s v="REMV510521"/>
        <s v="RECG570619"/>
        <s v="RESF661231"/>
        <s v="IAFL500819"/>
        <s v="GUBJ710929"/>
        <s v="GUSD411211"/>
        <s v="IAHS551009"/>
        <s v="RASS380918"/>
        <s v="HEBG541213"/>
        <s v="HEBD590122"/>
        <s v="RANO670326"/>
        <s v="RAMC600916"/>
        <s v="BEGA610424"/>
        <s v="BEHJ740126"/>
        <s v="BELJ510930"/>
        <s v="GULP570409"/>
        <s v="HERC441025"/>
        <s v="MOVJ460130"/>
        <s v="NIHE610113"/>
        <s v="NIHT550811"/>
        <s v="RABA710120"/>
        <s v="RALA601029"/>
        <s v="RAMM531229"/>
        <s v="RAND440626"/>
        <s v="RARA660613"/>
        <s v="RARN500612"/>
        <s v="RALA630611"/>
        <s v="SAAI550419"/>
        <s v="RARD471229"/>
        <s v="LEHM850902"/>
        <s v="HUMF520822"/>
        <s v="MABD671222"/>
        <s v="MALP440601"/>
        <s v="AUBM650924"/>
        <s v="GOVS470908"/>
        <s v="GULR441105"/>
        <s v="GUSM750119"/>
        <s v="GUVF561031"/>
        <s v="GUVJ660430"/>
        <s v="GUVJ660713"/>
        <s v="GUVM600528"/>
        <s v="GUVR700415"/>
        <s v="GURA960515"/>
        <s v="GUVA580909"/>
        <s v="GUHM760929"/>
        <s v="GULJ570813"/>
        <s v="HEAS450218"/>
        <s v="HEAA551119"/>
        <s v="HEAP551119"/>
        <s v="HERR460704"/>
        <s v="HUMJ550215"/>
        <s v="LEMR690323"/>
        <s v="MABR480831"/>
        <s v="MAGA870916"/>
        <s v="MAHJ460830"/>
        <s v="MALR690916"/>
        <s v="MAVN600805"/>
        <s v="MASA640714"/>
        <s v="MOGA460610"/>
        <s v="MOBP421011"/>
        <s v="MOHP660915"/>
        <s v="RIHM570413"/>
        <s v="SAGZ421105"/>
        <s v="SAIL680611"/>
        <s v="SAGI581005"/>
        <s v="SAGS500524"/>
        <s v="SAHC630209"/>
        <s v="SAHC661205"/>
        <s v="SAHL740420"/>
        <s v="SAMS710320"/>
        <s v="VALF420724"/>
        <s v="VAHC470406"/>
        <s v="VAHD621220"/>
        <s v="HESI810214"/>
        <s v="HUEJ810722"/>
        <s v="CAMC541206"/>
        <s v="CUBF401116"/>
        <s v="MOAC381229"/>
        <s v="HEVC551217"/>
        <s v="HEHJ580115"/>
        <s v="LUIJ540113"/>
        <s v="PEAR480217"/>
        <s v="PELT380319"/>
        <s v="VEDS531220"/>
        <s v="GUNC631022"/>
        <s v="NUMF601113"/>
        <s v="RELC481206"/>
        <s v="HEMP651204"/>
        <s v="MOMA630421"/>
        <s v="OEMR550328"/>
        <s v="BAVG431115"/>
        <s v="BAVN351112"/>
        <s v="CAGF591108"/>
        <s v="CAMA670625"/>
        <s v="CASA700122"/>
        <s v="CASS560310"/>
        <s v="EICF380407"/>
        <s v="EICA400510"/>
        <s v="EIGA710603"/>
        <s v="EIGH590111"/>
        <s v="EIGJ620131"/>
        <s v="GUCA640613"/>
        <s v="GUGF391004"/>
        <s v="GUGL480621"/>
        <s v="GUGR541211"/>
        <s v="GUJV610329"/>
        <s v="GULM690910"/>
        <s v="GUMI791004"/>
        <s v="GUMC430711"/>
        <s v="GUMD460129"/>
        <s v="GUVS611021"/>
        <s v="GUVE630511"/>
        <s v="GUVR670123"/>
        <s v="GUMA540701"/>
        <s v="HEMG540103"/>
        <s v="JAGG580704"/>
        <s v="JAGT560606"/>
        <s v="JAJO550404"/>
        <s v="JAJL591018"/>
        <s v="JISA440826"/>
        <s v="LEGM650217"/>
        <s v="LEMN331025"/>
        <s v="LEVC501218"/>
        <s v="LEVJ550813"/>
        <s v="LEVA650703"/>
        <s v="MABG510509"/>
        <s v="MABG681212"/>
        <s v="MACJ400217"/>
        <s v="MAVC640527"/>
        <s v="MAVG750308"/>
        <s v="MOGP400530"/>
        <s v="MOSP470115"/>
        <s v="MOSN360910"/>
        <s v="RAMJ470412"/>
        <s v="RASR730909"/>
        <s v="RAMI500515"/>
        <s v="RUCJ610327"/>
        <s v="SAMA400424"/>
        <s v="VACL390923"/>
        <s v="VALJ440724"/>
        <s v="VAMM650307"/>
        <s v="VAOP270521"/>
        <s v="VAVC481129"/>
        <s v="VAVA631114"/>
        <s v="VAVP830317"/>
        <s v="VAVM801230"/>
        <s v="VASC481203"/>
        <s v="CAMC250914"/>
        <s v="CASL550630"/>
        <s v="CAVJ780909"/>
        <s v="EIGM640630"/>
        <s v="GUCE800902"/>
        <s v="GUGD411126"/>
        <s v="JAMP900713"/>
        <s v="LEEL940708"/>
        <s v="LEMB490413"/>
        <s v="MALG570815"/>
        <s v="RAMS610917"/>
        <s v="GUSE490214"/>
        <s v="GUBC510303"/>
        <s v="MAVL590118"/>
        <s v="BALL690104"/>
        <s v="GOGG640928"/>
        <s v="GOMA741113"/>
        <s v="GOMM651020"/>
        <s v="GOQA541022"/>
        <s v="GOQJ570101"/>
        <s v="GUEV510907"/>
        <s v="MABM410830"/>
        <s v="MAOG641212"/>
        <s v="MOFF840907"/>
        <s v="MOVF620512"/>
        <s v="OIOJ570612"/>
        <s v="OIVM480616"/>
        <s v="VEGE540220"/>
        <s v="VEGI610731"/>
        <s v="VEGL631106"/>
        <s v="MOMA560408"/>
        <s v="SAPC490505"/>
        <s v="CAMJ721029"/>
        <s v="EASM640423"/>
        <s v="GARM570501"/>
        <s v="GUED460524"/>
        <s v="HEHF550821"/>
        <s v="MAVR761010"/>
        <s v="MOVG611225"/>
        <s v="OERM731003"/>
        <s v="SACH620131"/>
        <s v="TOCD481001"/>
        <s v="TOCJ390624"/>
        <s v="TORC570707"/>
        <s v="TORR631001"/>
        <s v="VEHD441023"/>
        <s v="VEVF470106"/>
        <s v="QUVE870110"/>
        <s v="SAGJ690701"/>
        <s v="TOVR700525"/>
        <s v="LINC530914"/>
        <s v="NICA561114"/>
        <s v="OELP540501"/>
        <s v="AIGG530601"/>
        <s v="QUGS610105"/>
        <s v="COOA660901"/>
        <s v="CAHE340210"/>
        <s v="AUCS631210"/>
        <s v="AUMC500704"/>
        <s v="AUMF620830"/>
        <s v="UICP550529"/>
        <s v="UIMM450615"/>
        <s v="UIPM670618"/>
        <s v="UIRA770304"/>
        <s v="CALA460716"/>
        <s v="CAHE600514"/>
        <s v="CAHM760708"/>
        <s v="CALD720521"/>
        <s v="LEHL631215"/>
        <s v="EAUE490818"/>
        <s v="GAHV390405"/>
        <s v="GAND561211"/>
        <s v="GARC531014"/>
        <s v="GARG680308"/>
        <s v="HEMS550710"/>
        <s v="HEOJ571120"/>
        <s v="HERC611124"/>
        <s v="HERJ530328"/>
        <s v="MAOS800509"/>
        <s v="MOHG390227"/>
        <s v="MOSA671220"/>
        <s v="MOSA511110"/>
        <s v="MOSL491204"/>
        <s v="MOVJ630606"/>
        <s v="NAHJ430809"/>
        <s v="NAOP620702"/>
        <s v="OOBN690623"/>
        <s v="OOBA610717"/>
        <s v="PACC610128"/>
        <s v="PALA730823"/>
        <s v="PASF570501"/>
        <s v="REFJ620508"/>
        <s v="ROCD560915"/>
        <s v="ROFG680225"/>
        <s v="SARR640209"/>
        <s v="VEHC470721"/>
        <s v="VIEL470905"/>
        <s v="HEJM491110"/>
        <s v="GASF731120"/>
        <s v="VADJ580609"/>
        <s v="PATJ600723"/>
        <s v="FOMF530301"/>
        <s v="CARC580613"/>
        <s v="LETG750804"/>
        <s v="FACM650616"/>
        <s v="MOTF530624"/>
        <s v="REMA661204"/>
        <s v="SAFG701112"/>
        <s v="TEBA360705"/>
        <s v="TELS751029"/>
        <s v="TEMS740620"/>
        <s v="TEVC490205"/>
        <s v="TEVP450115"/>
        <s v="SATG570108"/>
        <s v="OIMM810513"/>
        <s v="OIVD510401"/>
        <s v="PEEI781105"/>
        <s v="REMF381120"/>
        <s v="UIPF480205"/>
        <s v="MASO641217"/>
        <s v="SAFN601011"/>
        <s v="VABO680329"/>
        <s v="SASF771025"/>
        <s v="AOLE461102"/>
        <s v="BACM830202"/>
        <s v="CAHS490504"/>
        <s v="CAHJ560202"/>
        <s v="CARM590326"/>
        <s v="FALS431023"/>
        <s v="FALE461228"/>
        <s v="GACA230317"/>
        <s v="GUMJ590308"/>
        <s v="HERR520407"/>
        <s v="LAMJ440327"/>
        <s v="LEPN471206"/>
        <s v="LEPR580302"/>
        <s v="MATR320208"/>
        <s v="MOTS670725"/>
        <s v="OESL430110"/>
        <s v="PACS660129"/>
        <s v="PATD551126"/>
        <s v="PELA370919"/>
        <s v="PETM590126"/>
        <s v="SAFH641021"/>
        <s v="SAFJ460127"/>
        <s v="SAFP531230"/>
        <s v="SAFF510712"/>
        <s v="SAGB750802"/>
        <s v="SAGL520611"/>
        <s v="SALJ581202"/>
        <s v="SALT390811"/>
        <s v="SALJ370407"/>
        <s v="SALJ530804"/>
        <s v="SALI610221"/>
        <s v="SAMM640708"/>
        <s v="SATE750517"/>
        <s v="SATC470714"/>
        <s v="TECE371026"/>
        <s v="TECL371026"/>
        <s v="TECG590606"/>
        <s v="TELG610905"/>
        <s v="TELF470217"/>
        <s v="UIPC400303"/>
        <s v="SAXR410527"/>
        <s v="JIRS591028"/>
        <s v="AIRS570311"/>
        <s v="GUJR450607"/>
        <s v="GUSA610425"/>
        <s v="GUAS610310"/>
        <s v="GUSM650726"/>
        <s v="LENE760916"/>
        <s v="MAMR320904"/>
        <s v="MEGT550601"/>
        <s v="OEPG491229"/>
        <s v="OEPG331003"/>
        <s v="PEBN641113"/>
        <s v="RAAE370329"/>
        <s v="UIHS401008"/>
        <s v="VEGG600919"/>
        <s v="VITM440710"/>
        <s v="FEHH321028"/>
        <s v="GARF560925"/>
        <s v="GOTM670423"/>
        <s v="PEVG521030"/>
        <s v="RERA530901"/>
        <s v="RETL620905"/>
        <s v="RECP430207"/>
        <s v="VEGR560407"/>
        <s v="VIOA751014"/>
        <s v="VILF570215"/>
        <s v="VILA540112"/>
        <s v="BAHJ290729"/>
        <s v="GUNL720713"/>
        <s v="HUDF520712"/>
        <s v="HUDR660415"/>
        <s v="NIHV760204"/>
        <s v="PELM341210"/>
        <s v="RENC410406"/>
        <s v="TEAF520818"/>
        <s v="VEJA410713"/>
        <s v="VEJC540922"/>
        <s v="HECV610521"/>
        <s v="HERS490822"/>
        <s v="LOVM630912"/>
        <s v="MAHA470308"/>
        <s v="MAMM441230"/>
        <s v="MAMI591119"/>
        <s v="NIRR960608"/>
        <s v="RELJ320609"/>
        <s v="REMS550620"/>
        <s v="GODA660721"/>
        <s v="GUCR770424"/>
        <s v="HEMR480717"/>
        <s v="JALJ490618"/>
        <s v="JARM700223"/>
        <s v="MANF550120"/>
        <s v="MAHC641123"/>
        <s v="MXME640726"/>
        <s v="MAMS570912"/>
        <s v="MOSJ460319"/>
        <s v="MOBS361102"/>
        <s v="MOLB610620"/>
        <s v="NICA600213"/>
        <s v="MINF460906"/>
        <s v="NILM360622"/>
        <s v="OERG461214"/>
        <s v="REHA590219"/>
        <s v="VINF630530"/>
        <s v="AOHI530420"/>
        <s v="CARC640329"/>
        <s v="GULJ680311"/>
        <s v="GULS391024"/>
        <s v="HELF421006"/>
        <s v="LAVA300613"/>
        <s v="PERI540228"/>
        <s v="SACG750708"/>
        <s v="SAAR500831"/>
        <s v="SAAM420422"/>
        <s v="UIAC600419"/>
        <s v="EIMC380807"/>
        <s v="GUCH660102"/>
        <s v="MOSJ520619"/>
        <s v="MOSJ500813"/>
        <s v="ROSN620402"/>
        <s v="ROSF610327"/>
        <s v="ROGJ440527"/>
        <s v="SAHJ471024"/>
        <s v="SAGN640508"/>
        <s v="SARM571220"/>
        <s v="VARL461003"/>
        <s v="BALL691223"/>
        <s v="FETF650129"/>
        <s v="LERP641129"/>
        <s v="RASC611026"/>
        <s v="RUMS390909"/>
        <s v="SAAA910213"/>
        <s v="SABF660707"/>
        <s v="SASP570515"/>
        <s v="SAOH720315"/>
        <s v="AASC500815"/>
        <s v="BAVL390819"/>
        <s v="BAVT480307"/>
        <s v="BAHA790613"/>
        <s v="BASG670501"/>
        <s v="CALS621109"/>
        <s v="LEGA690226"/>
        <s v="GAMI620515"/>
        <s v="GUAM650105"/>
        <s v="HEGL571018"/>
        <s v="HEHJ590308"/>
        <s v="IIPC901103"/>
        <s v="LASA720204"/>
        <s v="LASL740406"/>
        <s v="LASJ660927"/>
        <s v="LASS681023"/>
        <s v="LEGA580408"/>
        <s v="LULH480813"/>
        <s v="LULC460722"/>
        <s v="LUML510214"/>
        <s v="MAEM730318"/>
        <s v="MASC280303"/>
        <s v="MAVC700909"/>
        <s v="MAVR800924"/>
        <s v="MOGJ630528"/>
        <s v="MOMJ830119"/>
        <s v="MOUC470228"/>
        <s v="NIVL300623"/>
        <s v="PAPF740701"/>
        <s v="PAIS710918"/>
        <s v="PEBJ570916"/>
        <s v="PEBR490704"/>
        <s v="PERM430118"/>
        <s v="PEBA520113"/>
        <s v="PEBS670814"/>
        <s v="RACF690106"/>
        <s v="REMJ580508"/>
        <s v="REGA330913"/>
        <s v="REHP420629"/>
        <s v="ROTI660217"/>
        <s v="SAAD490328"/>
        <s v="VEBC380324"/>
        <s v="VERA630827"/>
        <s v="LEMC490927"/>
        <s v="LUMA510507"/>
        <s v="PELM610226"/>
        <s v="PEJJ430430"/>
        <s v="LALB570514"/>
        <s v="HEHJ331223"/>
        <s v="SALE730814"/>
        <s v="LULA560104"/>
        <s v="SAXL520619"/>
        <s v="SAVQ391025"/>
        <s v="LALS700901"/>
        <s v="HEAM350228"/>
        <s v="CUPR580321"/>
        <s v="CUPJ520612"/>
        <s v="PACM710116"/>
        <s v="PAJC320906"/>
        <s v="PAMA620408"/>
        <s v="CUPB770212"/>
        <s v="VEBB790705"/>
        <s v="MAVL700308"/>
        <s v="RERF610323"/>
        <s v="AAHB690714"/>
        <s v="AECJ330323"/>
        <s v="AEQP481023"/>
        <s v="BADP341013"/>
        <s v="DIDS440313"/>
        <s v="DIDV500518"/>
        <s v="DIHC630711"/>
        <s v="DIHE531226"/>
        <s v="DIHJ501001"/>
        <s v="DIHT580401"/>
        <s v="DIHM841015"/>
        <s v="DIRM490410"/>
        <s v="DIRA400613"/>
        <s v="DIRD581224"/>
        <s v="DIRF571127"/>
        <s v="DIRJ330109"/>
        <s v="DIRV550311"/>
        <s v="MAVA641001"/>
        <s v="GORD391231"/>
        <s v="SABA450105"/>
        <s v="BAMB540903"/>
        <s v="CAPM491102"/>
        <s v="CARP560427"/>
        <s v="CARC530827"/>
        <s v="GOMA870219"/>
        <s v="MAMM640426"/>
        <s v="GOCB680327"/>
        <s v="SAVS431007"/>
        <s v="MAGR540210"/>
        <s v="DIVD670609"/>
        <s v="RECM420120"/>
        <s v="REVF651231"/>
        <s v="RAMC450424"/>
        <s v="MORP410515"/>
        <s v="CURG740210"/>
        <s v="PEVE500214"/>
        <s v="RENI380420"/>
        <s v="BARL670201"/>
        <s v="AAXD540915"/>
        <s v="AEAI430211"/>
        <s v="AEAV470218"/>
        <s v="AEAV341117"/>
        <s v="CUHM610828"/>
        <s v="HEAP670425"/>
        <s v="HERS400505"/>
        <s v="HEZJ820207"/>
        <s v="HEZM601225"/>
        <s v="ZUHP640628"/>
        <s v="RAAB520404"/>
        <s v="RAAJ691112"/>
        <s v="RAAM631212"/>
        <s v="RAAP640225"/>
        <s v="RABF810101"/>
        <s v="ZUME460323"/>
        <s v="ZAQJ590521"/>
        <s v="BAVG700628"/>
        <s v="GOOJ720531"/>
        <s v="HEGJ511102"/>
        <s v="HEGC501201"/>
        <s v="HEGP620427"/>
        <s v="HEHC400807"/>
        <s v="HEMA471214"/>
        <s v="HEMN501008"/>
        <s v="JIJE440715"/>
        <s v="JIMA380209"/>
        <s v="MALF700228"/>
        <s v="MAVJ680908"/>
        <s v="MAVM600929"/>
        <s v="MEGF530721"/>
        <s v="OIVP650803"/>
        <s v="RERA520613"/>
        <s v="RERG781008"/>
        <s v="REGF380424"/>
        <s v="REGS460112"/>
        <s v="REMN621215"/>
        <s v="REMS541126"/>
        <s v="REVF390301"/>
        <s v="REVJ480112"/>
        <s v="REVP291005"/>
        <s v="VEMJ650511"/>
        <s v="VEDJ540805"/>
        <s v="VEGA420630"/>
        <s v="VEMM520217"/>
        <s v="VERA460105"/>
        <s v="HENE730405"/>
        <s v="VEDP460516"/>
        <s v="VEGA611230"/>
        <s v="REAG640225"/>
        <s v="VEBJ641214"/>
        <s v="MEGR590120"/>
        <s v="CAAC730503"/>
        <s v="RERB410404"/>
        <s v="AARP710428"/>
        <s v="VEMM520129"/>
        <s v="MOVE800924"/>
        <s v="MOVS750709"/>
        <s v="MAMS450710"/>
        <s v="DOHG510128"/>
        <s v="VEMR550131"/>
        <s v="HEGB680322"/>
        <s v="NIAM570707"/>
        <s v="NIOJ660506"/>
        <s v="NIOE540714"/>
        <s v="OEYS550909"/>
        <s v="RAOM530109"/>
        <s v="NIZB680208"/>
        <s v="NIRA520626"/>
        <s v="NICB460720"/>
        <s v="BANJ390411"/>
        <s v="AATG700110"/>
        <s v="OEZM630331"/>
        <s v="NIOG690111"/>
        <s v="OELL810905"/>
        <s v="OEZM620409"/>
        <s v="NICR670905"/>
        <s v="HERS811129"/>
        <s v="SAGJ500703"/>
        <s v="RARA800102"/>
        <s v="RAUS461031"/>
        <s v="SAGM331220"/>
        <s v="VESR591205"/>
        <s v="HERB690413"/>
        <s v="DIAM370102"/>
        <s v="EAMF580402"/>
        <s v="MOHA610919"/>
        <s v="RERE590726"/>
        <s v="REYT711109"/>
        <s v="TEAD390312"/>
        <s v="TECN580910"/>
        <s v="VERV550510"/>
        <s v="ZAAB630110"/>
        <s v="AEHM531112"/>
        <s v="HETA511010"/>
        <s v="HETG460207"/>
        <s v="REYJ490325"/>
        <s v="REYJ510216"/>
        <s v="REYP630629"/>
        <s v="ROYA531107"/>
        <s v="TECS510722"/>
        <s v="TERE521023"/>
        <s v="YARF771122"/>
        <s v="ZAAE540630"/>
        <s v="ZAAM440120"/>
        <s v="ZURC560131"/>
        <s v="ZUTP611119"/>
        <s v="MARM590922"/>
        <s v="MAVA451125"/>
        <s v="MAVC480503"/>
        <s v="HELP540519"/>
        <s v="CAMI580325"/>
        <s v="HEJL480801"/>
        <s v="CAMB440605"/>
        <s v="MESD490103"/>
        <s v="RARC781114"/>
        <s v="RELT541103"/>
        <s v="RERT421013"/>
        <s v="RERM480401"/>
        <s v="MOMJ400624"/>
        <s v="MORC280215"/>
        <s v="MORG660112"/>
        <s v="RAAI590201"/>
        <s v="RAMG550525"/>
        <s v="MAHF561128"/>
        <s v="HEHC450817"/>
        <s v="HERJ480720"/>
        <s v="SAMS521114"/>
        <s v="HEBR780405"/>
        <s v="CARA670324"/>
        <s v="GOMG570113"/>
        <s v="TEGE390105"/>
        <s v="OERT491003"/>
        <s v="VACA611129"/>
        <s v="GOMM800222"/>
        <s v="VESG451201"/>
        <s v="VEZF470906"/>
        <s v="HAHA410726"/>
        <s v="AEHE450808"/>
        <s v="HECA380415"/>
        <s v="OEAI520617"/>
        <s v="QUPC430926"/>
        <s v="AIGT420419"/>
        <s v="AIGD391126"/>
        <s v="AIOO371213"/>
        <s v="ZAAT460612"/>
        <s v="AICG510202"/>
        <s v="JIRF420323"/>
        <s v="QUHS570430"/>
        <s v="TEDJ541113"/>
        <s v="GUVT481229"/>
        <s v="ZAQJ580406"/>
        <s v="GUVC600809"/>
        <s v="BXCA510121"/>
        <s v="RAMC300824"/>
        <s v="RESL370416"/>
        <s v="TERG500928"/>
        <s v="DIRJ670430"/>
        <s v="AERJ581227"/>
        <s v="SAMC721202"/>
        <s v="AEHJ500414"/>
        <s v="OESC541013"/>
        <s v="REGF621123"/>
        <s v="MOHR340824"/>
        <s v="HEMJ450220"/>
        <s v="LOGJ670508"/>
        <s v="LODJ670220"/>
        <s v="TEOG840303"/>
        <s v="NIHA510428"/>
        <s v="MAPB200509"/>
        <s v="TESJ510913"/>
        <s v="DIML628528"/>
        <s v="OEAE710517"/>
        <s v="JICE690826"/>
        <s v="REHP440517"/>
        <s v="MEVA850921"/>
        <s v="MEZA920526"/>
        <s v="HERR700904"/>
        <s v="VXGA720504"/>
        <s v="MEZP670519"/>
        <s v="RAHL700211"/>
        <s v="DIHE790201"/>
        <s v="DIMU780903"/>
        <s v="MOVG570426"/>
        <s v="AEMJ711104"/>
        <s v="REGP610330"/>
        <s v="AEMJ380917"/>
        <s v="MUAF570922"/>
        <s v="AACM871217"/>
        <s v="LELR790525"/>
        <s v="LELA900502"/>
        <s v="LELA620219"/>
        <s v="LELM511108"/>
        <s v="LEPF831224"/>
        <s v="LELP591118"/>
        <s v="SADC800103"/>
        <s v="LELR570228"/>
        <s v="AUGR410317"/>
        <s v="CAIJ550107"/>
        <s v="FOLH450923"/>
        <s v="GAGJ390720"/>
        <s v="GAFE680726"/>
        <s v="GARS430728"/>
        <s v="GAYP341211"/>
        <s v="GOIV620420"/>
        <s v="HEIS411101"/>
        <s v="HEMM681029"/>
        <s v="HEES580315"/>
        <s v="IAYJ711121"/>
        <s v="IAHJ640220"/>
        <s v="IAAA700510"/>
        <s v="IARP641209"/>
        <s v="IAGJ380509"/>
        <s v="IAGF510921"/>
        <s v="IAGI620820"/>
        <s v="IAGC591105"/>
        <s v="IAAM510929"/>
        <s v="IAAV610305"/>
        <s v="IARD300410"/>
        <s v="IASL570615"/>
        <s v="IAYG540102"/>
        <s v="MAYI590515"/>
        <s v="MARA460815"/>
        <s v="RUCO510603"/>
        <s v="RUHF271027"/>
        <s v="RURR760103"/>
        <s v="SASE550419"/>
        <s v="SAYG390907"/>
        <s v="SASE400818"/>
        <s v="YAIR390106"/>
        <s v="YAIA471031"/>
        <s v="YACB440508"/>
        <s v="FOYJ780624"/>
        <s v="FOYR600919"/>
        <s v="GACG560517"/>
        <s v="GASI630515"/>
        <s v="IAGF550129"/>
        <s v="MARH650105"/>
        <s v="MARA570120"/>
        <s v="RUGE550108"/>
        <s v="SAFP600716"/>
        <s v="SAGS420908"/>
        <s v="MASE650228"/>
        <s v="BAMJ430504"/>
        <s v="GUGA590228"/>
        <s v="IARF580816"/>
        <s v="AUGC481208"/>
        <s v="FACS930725"/>
        <s v="AURE590707"/>
        <s v="GUCF670511"/>
        <s v="MEME630311"/>
        <s v="TIRR540217"/>
        <s v="FAMJ531027"/>
        <s v="RAAI560603"/>
        <s v="CUSH440623"/>
        <s v="TEEE380602"/>
        <s v="REAJ550808"/>
        <s v="RUNT621102"/>
        <s v="LIME610907"/>
        <s v="AUST410211"/>
        <s v="REPF401118"/>
        <s v="SELT600424"/>
        <s v="AUSM681224"/>
        <s v="GUPB580415"/>
        <s v="MAVA440616"/>
        <s v="PEOF640227"/>
        <s v="REMJ710326"/>
        <s v="LEGJ510626"/>
        <s v="LEMF470717"/>
        <s v="LEMA511110"/>
        <s v="BOCM710629"/>
        <s v="BOHJ450523"/>
        <s v="CUGM631203"/>
        <s v="AAYA630412"/>
        <s v="GUGV720514"/>
        <s v="GUGI740717"/>
        <s v="ROJR800830"/>
        <s v="ROJF751215"/>
        <s v="FASA890830"/>
        <s v="AUCA970914"/>
        <s v="SAGF450901"/>
        <s v="ROXM530423"/>
        <s v="AUFL551118"/>
        <s v="JUTE511223"/>
        <s v="LISP451030"/>
        <s v="LISA400325"/>
        <s v="LIAM510131"/>
        <s v="SAOJ350420"/>
        <s v="BAOA630123"/>
        <s v="GUOL441102"/>
        <s v="GUMT570811"/>
        <s v="MOMO520116"/>
        <s v="OEZC450221"/>
        <s v="DIDF770702"/>
        <s v="GURE610618"/>
        <s v="MOLL480730"/>
        <s v="GUAA431028"/>
        <s v="FAAA630227"/>
        <s v="MORP440514"/>
        <s v="SAJG350322"/>
        <s v="REGJ550623"/>
        <s v="FAHG701212"/>
        <s v="AUFI560728"/>
        <s v="LIBC330708"/>
        <s v="RULO311217"/>
        <s v="FOHI260712"/>
        <s v="GARA560724"/>
        <s v="RIFI540404"/>
        <s v="RIFS500216"/>
        <s v="HUFV580714"/>
        <s v="AUSS530313"/>
        <s v="AUFP520224"/>
        <s v="AUSJ550603"/>
        <s v="BABE420605"/>
        <s v="FASA610509"/>
        <s v="GAGP370606"/>
        <s v="GUMA420717"/>
        <s v="MASG400228"/>
        <s v="ROMS580701"/>
        <s v="SABD540406"/>
        <s v="SASP450722"/>
        <s v="SABJ600707"/>
        <s v="AUFH580403"/>
        <s v="AUSJ580325"/>
        <s v="FASE590827"/>
        <s v="FAFA590602"/>
        <s v="LILL390222"/>
        <s v="MASA640602"/>
        <s v="MUFR591030"/>
        <s v="SAML591229"/>
        <s v="MAMB530726"/>
        <s v="MAML390120"/>
        <s v="MARV620122"/>
        <s v="MAMF340110"/>
        <s v="RAMF400520"/>
        <s v="RIEN540810"/>
        <s v="RIBM590821"/>
        <s v="RIEE430417"/>
        <s v="RARC500421"/>
        <s v="GARC470724"/>
        <s v="GAJV590101"/>
        <s v="GULB440129"/>
        <s v="JIGP330726"/>
        <s v="REAH500114"/>
        <s v="AUCE880125"/>
        <s v="BORP670322"/>
        <s v="PIUA610213"/>
        <s v="AUPS810219"/>
        <s v="AUSE660531"/>
        <s v="CUBM730921"/>
        <s v="GUGL540905"/>
        <s v="AUBS340313"/>
        <s v="AUBM470702"/>
        <s v="BORF611102"/>
        <s v="BOHG310922"/>
        <s v="BORB300820"/>
        <s v="BORD550203"/>
        <s v="VARS420318"/>
        <s v="GAMA620212"/>
        <s v="AURL400905"/>
        <s v="GOAV390111"/>
        <s v="GOGS630409"/>
        <s v="GOAA420122"/>
        <s v="CAGE591205"/>
        <s v="GAGM870729"/>
        <s v="JIRF661222"/>
        <s v="JIYR510831"/>
        <s v="MOMV410525"/>
        <s v="OIMG460312"/>
        <s v="BOAC530916"/>
        <s v="CALD790514"/>
        <s v="LIFS690912"/>
        <s v="YALA520303"/>
        <s v="YAMT760321"/>
        <s v="GAJA511009"/>
        <s v="FAHM740612"/>
        <s v="MAAS690918"/>
        <s v="RILJ470602"/>
        <s v="HEAM390211"/>
        <s v="MOGG641025"/>
        <s v="MORC341030"/>
        <s v="REGI630526"/>
        <s v="LINE650808"/>
        <s v="AUGL600909"/>
        <s v="AUGI620923"/>
        <s v="FOGA441109"/>
        <s v="GULP710425"/>
        <s v="REAH680318"/>
        <s v="REGR590329"/>
        <s v="BORA720815"/>
        <s v="MAAF421002"/>
        <s v="GAJA450623"/>
        <s v="GAPA520530"/>
        <s v="LEGA360122"/>
        <s v="BORL500810"/>
        <s v="BORE431013"/>
        <s v="MAGL460823"/>
        <s v="OEZS370918"/>
        <s v="RAAL670621"/>
        <s v="FASS530511"/>
        <s v="FASA480329"/>
        <s v="FASF590606"/>
        <s v="PAHA401115"/>
        <s v="PAHI480201"/>
        <s v="PAHE450809"/>
        <s v="PAAR610514"/>
        <s v="AUGJ591226"/>
        <s v="AUOA341104"/>
        <s v="HUHJ570312"/>
        <s v="GUAR420527"/>
        <s v="GUGA540122"/>
        <s v="HUAB501022"/>
        <s v="AULL700409"/>
        <s v="AULE611221"/>
        <s v="GUSC850621"/>
        <s v="GUGM270105"/>
        <s v="RURA740331"/>
        <s v="GUEC590406"/>
        <s v="SAMA370815"/>
        <s v="RUBH300323"/>
        <s v="GUEA550412"/>
        <s v="RUGF640831"/>
        <s v="GOMS510912"/>
        <s v="GOMG410919"/>
        <s v="JUYS731123"/>
        <s v="MOGR390420"/>
        <s v="MOSE420608"/>
        <s v="SARJ590813"/>
        <s v="CEYF610912"/>
        <s v="MARA561118"/>
        <s v="CEFA400603"/>
        <s v="RAAD650408"/>
        <s v="MAGA660228"/>
        <s v="GAVF540122"/>
        <s v="GOXF390621"/>
        <s v="GOGP610115"/>
        <s v="GOHP420115"/>
        <s v="GOXJ550624"/>
        <s v="GOSM970125"/>
        <s v="HEGG520929"/>
        <s v="HEGJ440515"/>
        <s v="LEBG380217"/>
        <s v="LEGE660623"/>
        <s v="LEGG700415"/>
        <s v="MAFR440228"/>
        <s v="MAFS400717"/>
        <s v="MAGE510602"/>
        <s v="MAGF470120"/>
        <s v="MAGJ450612"/>
        <s v="MAGM670425"/>
        <s v="MALS700627"/>
        <s v="MAMA750528"/>
        <s v="MAMR611026"/>
        <s v="OESA500417"/>
        <s v="EOSM830319"/>
        <s v="OESS370118"/>
        <s v="PEMD930521"/>
        <s v="PESS670310"/>
        <s v="RAGA660724"/>
        <s v="RESR700319"/>
        <s v="RIMZ680427"/>
        <s v="RISL340925"/>
        <s v="SAGC610716"/>
        <s v="SAME681013"/>
        <s v="SAMJ771129"/>
        <s v="SAMG481216"/>
        <s v="SARA500802"/>
        <s v="SASA470715"/>
        <s v="SASE360222"/>
        <s v="SASI340404"/>
        <s v="BOHC420129"/>
        <s v="HERL640513"/>
        <s v="LIVD451204"/>
        <s v="MARE431013"/>
        <s v="TEMR420307"/>
        <s v="MORJ810114"/>
        <s v="CAMP360310"/>
        <s v="REGN540802"/>
        <s v="AUGR330130"/>
        <s v="FASC440812"/>
        <s v="AUJS420803"/>
        <s v="GAGP350301"/>
        <s v="GAFD400721"/>
        <s v="RERJ700906"/>
        <s v="REAP480909"/>
        <s v="RERJ460105"/>
        <s v="REAA470408"/>
        <s v="REGS730209"/>
        <s v="AUGG410421"/>
        <s v="AUGM380926"/>
        <s v="AUMJ321222"/>
        <s v="AASC690724"/>
        <s v="LEGC380208"/>
        <s v="LEAM370902"/>
        <s v="LIJE560503"/>
        <s v="NILS580211"/>
        <s v="RICE440312"/>
        <s v="SARF690406"/>
        <s v="GOXE411002"/>
        <s v="LING460809"/>
        <s v="LINE400922"/>
        <s v="SAGM391006"/>
        <s v="SAGP590124"/>
        <s v="SAMS620914"/>
        <s v="AERJ730214"/>
        <s v="GAHC470403"/>
        <s v="HEAA470521"/>
        <s v="NIHI500515"/>
        <s v="RAHJ510412"/>
        <s v="BASH700422"/>
        <s v="GUUT500519"/>
        <s v="GUUF590720"/>
        <s v="MAHM660831"/>
        <s v="MABS980322"/>
        <s v="MAGC740103"/>
        <s v="MAGP700705"/>
        <s v="M0HP490208"/>
        <s v="TECA900322"/>
        <s v="YALV680226"/>
        <s v="LUSB910104"/>
        <s v="MABJ940128"/>
        <s v="PESO880326"/>
        <s v="SAVM800608"/>
        <s v="CARA891221"/>
        <s v="GUCP861016"/>
        <s v="MASE820604"/>
        <s v="TEGA810828"/>
        <s v="GACA910826"/>
        <s v="MATT880120"/>
        <s v="MOAR840427"/>
        <s v="MOSF440510"/>
        <s v="RECI430715"/>
        <s v="TAVF921201"/>
        <s v="TXTA790204"/>
        <s v="VESD610724"/>
        <s v="VESA590401"/>
        <s v="RAMA790828"/>
        <s v="REGS831112"/>
        <s v="TAPA661121"/>
        <s v="TAVJ840327"/>
        <s v="VESJ840906"/>
        <s v="VETH630913"/>
        <s v="VETG950110"/>
        <s v="GOMA620730"/>
        <s v="SECA700705"/>
        <s v="SERP950128"/>
        <s v="SECF680311"/>
        <s v="CESJ620328"/>
        <s v="LURB770702"/>
        <s v="SERM670926"/>
        <s v="GOMA480815"/>
        <s v="TAGT640217"/>
        <s v="CAOR631024"/>
        <s v="CAGJ420214"/>
        <s v="LERV580719"/>
        <s v="BAHM380326"/>
        <s v="BEMF631114"/>
        <s v="GOMD360402"/>
        <s v="LEBA550215"/>
        <s v="LEAR530906"/>
        <s v="LEFL411114"/>
        <s v="MAGA550123"/>
        <s v="MACB480729"/>
        <s v="OOMH641020"/>
        <s v="ROGR690625"/>
        <s v="SAMA620818"/>
        <s v="AUHC651023"/>
        <s v="LUPO640501"/>
        <s v="MAHF510526"/>
        <s v="MAHS560822"/>
        <s v="MOMF840402"/>
        <s v="SAGM530114"/>
        <s v="SAPJ840510"/>
        <s v="TAGI550617"/>
        <s v="YAMS821103"/>
        <s v="CANJ580219"/>
        <s v="GORV640113"/>
        <s v="PEGT460213"/>
        <s v="PENM860123"/>
        <s v="AUVS690627"/>
        <s v="CXCA530501"/>
        <s v="CACP500314"/>
        <s v="GAAE651108"/>
        <s v="GAAJ590319"/>
        <s v="GOVA651215"/>
        <s v="GORS731127"/>
        <s v="GORC620311"/>
        <s v="GUGJ540215"/>
        <s v="NIPM470310"/>
        <s v="PEGD620520"/>
        <s v="PEGB560119"/>
        <s v="PEAE751020"/>
        <s v="PEGH590320"/>
        <s v="PEVF690317"/>
        <s v="PEPJ700417"/>
        <s v="PEJP590923"/>
        <s v="PENC710227"/>
        <s v="PEGL530501"/>
        <s v="ROPA720318"/>
        <s v="SAPJ750321"/>
        <s v="SAPV730329"/>
        <s v="SAGR940930"/>
        <s v="FOVS530729"/>
        <s v="HELA550423"/>
        <s v="GOCI530504"/>
        <s v="GOCC570702"/>
        <s v="GOCT610618"/>
        <s v="GOCM651215"/>
        <s v="HEJE840309"/>
        <s v="REGA600112"/>
        <s v="SAAR680322"/>
        <s v="CAMS980919"/>
        <s v="CURM761119"/>
        <s v="MASA821124"/>
        <s v="MAGO850301"/>
        <s v="MASF680812"/>
        <s v="MATG040901"/>
        <s v="MAGA670613"/>
        <s v="MAGE910904"/>
        <s v="MOMP930825"/>
        <s v="CANA700208"/>
        <s v="SAPA720302"/>
        <s v="CXGA590802"/>
        <s v="MAUJ360717"/>
        <s v="RUGS660812"/>
        <s v="SAGM690812"/>
        <s v="CALJ740319"/>
        <s v="CUSA800701"/>
        <s v="CULG571022"/>
        <s v="HEMI740531"/>
        <s v="LUHA540112"/>
        <s v="RALJ740319"/>
        <s v="HEGG491214"/>
        <s v="AURA630629"/>
        <s v="CAGJ821107"/>
        <s v="CABA481213"/>
        <s v="CABC401204"/>
        <s v="CAAF330101"/>
        <s v="CAVJ611103"/>
        <s v="GARP430805"/>
        <s v="GAGE580708"/>
        <s v="GARE410407"/>
        <s v="GAGR710213"/>
        <s v="GOCJ350122"/>
        <s v="GORB580925"/>
        <s v="GOCA370616"/>
        <s v="GOSC570916"/>
        <s v="GOHJ590225"/>
        <s v="GOCE690305"/>
        <s v="GOHM610307"/>
        <s v="GORT441220"/>
        <s v="GORM551216"/>
        <s v="HEMA450408"/>
        <s v="HIMR450420"/>
        <s v="HIGR380228"/>
        <s v="MAGA770520"/>
        <s v="MALJ560608"/>
        <s v="MARJ800211"/>
        <s v="MAGP700226"/>
        <s v="MERA700311"/>
        <s v="RAMA780125"/>
        <s v="RARS561230"/>
        <s v="RAJS660811"/>
        <s v="REGM431007"/>
        <s v="REHA701229"/>
        <s v="RERA610118"/>
        <s v="REVC460623"/>
        <s v="RERC480914"/>
        <s v="RERE500825"/>
        <s v="RERJ450908"/>
        <s v="REVP490610"/>
        <s v="RERM410320"/>
        <s v="VERM640614"/>
        <s v="VEJJ591004"/>
        <s v="VEAE651201"/>
        <s v="CARR730720"/>
        <s v="GOMI820515"/>
        <s v="HEMM850414"/>
        <s v="HECR420321"/>
        <s v="MAHY660615"/>
        <s v="MERG611213"/>
        <s v="REMA750317"/>
        <s v="RERA390605"/>
        <s v="REHL791206"/>
        <s v="REHO770429"/>
        <s v="REMG770409"/>
        <s v="RENA691002"/>
        <s v="HIMM640407"/>
        <s v="SALT590811"/>
        <s v="BOMF440424"/>
        <s v="BOMM640104"/>
        <s v="CAHC580202"/>
        <s v="CASE460702"/>
        <s v="CASF490114"/>
        <s v="CAMV410725"/>
        <s v="CAMR380727"/>
        <s v="CASV420209"/>
        <s v="GOUM640603"/>
        <s v="GOJF450318"/>
        <s v="HEGB610420"/>
        <s v="HERM471210"/>
        <s v="HERP420422"/>
        <s v="HERI370120"/>
        <s v="HERA440903"/>
        <s v="HIHE550630"/>
        <s v="HICL731206"/>
        <s v="HIMM760407"/>
        <s v="HICE500726"/>
        <s v="HIBH900306"/>
        <s v="HIHJ600731"/>
        <s v="JICA391220"/>
        <s v="JILL640315"/>
        <s v="JICP510317"/>
        <s v="JICR780313"/>
        <s v="MACA630316"/>
        <s v="MARB390805"/>
        <s v="MARJ461115"/>
        <s v="MACR670430"/>
        <s v="MARI530731"/>
        <s v="MADM500116"/>
        <s v="MEMM460408"/>
        <s v="UIAJ440614"/>
        <s v="BOBA621215"/>
        <s v="HEAM710507"/>
        <s v="ZAHN480502"/>
        <s v="CASM930430"/>
        <s v="SAPA591002"/>
        <s v="REMJ820907"/>
        <s v="IIAJ710209"/>
        <s v="BORM851011"/>
        <s v="GUGE480801"/>
        <s v="HEDA850913"/>
        <s v="PERF700430"/>
        <s v="RIHC590815"/>
        <s v="RIHD330309"/>
        <s v="REBE331214"/>
        <s v="SAPC450716"/>
        <s v="DORA600229"/>
        <s v="DOHC480505"/>
        <s v="HILA651127"/>
        <s v="LITL330820"/>
        <s v="LORD520304"/>
        <s v="RALL600312"/>
        <s v="ROTM370901"/>
        <s v="CASL441106"/>
        <s v="SAQL480522"/>
        <s v="LIOD361015"/>
        <s v="BOAC290101"/>
        <s v="BORB780728"/>
        <s v="MAMF440812"/>
        <s v="OIHV470405"/>
        <s v="AABC420301"/>
        <s v="GAMJ600725"/>
        <s v="REBA351112"/>
        <s v="SACF350403"/>
        <s v="SAFB420302"/>
        <s v="CAVJ581209"/>
        <s v="CUSL690809"/>
      </sharedItems>
    </cacheField>
    <cacheField name="ESTADO DE CTA" numFmtId="0">
      <sharedItems containsString="0" containsBlank="1">
        <m/>
      </sharedItems>
    </cacheField>
    <cacheField name="RECIBO FOLIO" numFmtId="0">
      <sharedItems containsString="0" containsBlank="1">
        <m/>
      </sharedItems>
    </cacheField>
    <cacheField name="TURNADA A PAGO" numFmtId="0">
      <sharedItems containsString="0" containsBlank="1">
        <m/>
      </sharedItems>
    </cacheField>
    <cacheField name="PROVEEDOR" numFmtId="0">
      <sharedItems containsString="0" containsBlank="1">
        <m/>
      </sharedItems>
    </cacheField>
    <cacheField name="FECHA DE ENTREGA" numFmtId="166">
      <sharedItems containsSemiMixedTypes="0" containsDate="1" containsString="0">
        <d v="2023-03-10T00:00:00Z"/>
        <d v="2023-03-15T00:00:00Z"/>
        <d v="2023-01-20T00:00:00Z"/>
        <d v="2023-03-04T00:00:00Z"/>
        <d v="2023-03-09T00:00:00Z"/>
      </sharedItems>
    </cacheField>
    <cacheField name="CATEGORÍA" numFmtId="0">
      <sharedItems>
        <s v="Maíz para consumo humano (Sequía)"/>
      </sharedItems>
    </cacheField>
    <cacheField name="cabezas BENEFICIADAS" numFmtId="0">
      <sharedItems containsString="0" containsBlank="1">
        <m/>
      </sharedItems>
    </cacheField>
    <cacheField name="ha BENEFICIADAS" numFmtId="0">
      <sharedItems containsString="0" containsBlank="1" containsNumber="1">
        <n v="2.0"/>
        <n v="1.0"/>
        <n v="0.25"/>
        <n v="0.5"/>
        <n v="0.7"/>
        <n v="3.0"/>
        <n v="0.75"/>
        <n v="0.88"/>
        <n v="0.44"/>
        <n v="0.42"/>
        <n v="0.62"/>
        <n v="0.82"/>
        <n v="0.39"/>
        <n v="0.56"/>
        <n v="0.79"/>
        <n v="0.33"/>
        <n v="0.41"/>
        <n v="0.27"/>
        <n v="0.45"/>
        <n v="0.58"/>
        <n v="0.95"/>
        <n v="0.61"/>
        <n v="0.51"/>
        <n v="0.29"/>
        <n v="0.31"/>
        <n v="0.68"/>
        <n v="0.66"/>
        <n v="0.54"/>
        <n v="0.48"/>
        <n v="0.3"/>
        <n v="0.77"/>
        <n v="0.26"/>
        <n v="0.99"/>
        <n v="0.94"/>
        <n v="0.91"/>
        <n v="0.46"/>
        <n v="0.4"/>
        <n v="0.49"/>
        <n v="0.89"/>
        <n v="0.32"/>
        <n v="0.72"/>
        <n v="0.38"/>
        <n v="0.35"/>
        <n v="0.65"/>
        <n v="0.36"/>
        <n v="0.83"/>
        <n v="0.6"/>
        <n v="0.67"/>
        <n v="0.34"/>
        <n v="0.63"/>
        <n v="0.43"/>
        <n v="0.55"/>
        <n v="0.53"/>
        <n v="0.74"/>
        <n v="0.9"/>
        <n v="0.69"/>
        <n v="0.78"/>
        <n v="0.59"/>
        <n v="0.81"/>
        <n v="0.37"/>
        <n v="0.84"/>
        <n v="0.85"/>
        <n v="0.92"/>
        <n v="0.28"/>
        <n v="0.71"/>
        <n v="0.97"/>
        <n v="0.98"/>
        <n v="0.52"/>
        <n v="0.76"/>
        <n v="25.0"/>
        <m/>
      </sharedItems>
    </cacheField>
    <cacheField name="AGRÍ ACUÍ PECU FORE" numFmtId="0">
      <sharedItems>
        <s v="AGRÍCOLA"/>
      </sharedItems>
    </cacheField>
    <cacheField name="FECHA NACIMIENTO" numFmtId="167">
      <sharedItems>
        <s v="13/10/1971"/>
        <s v="24/06/1958"/>
        <s v="24/09/1971"/>
        <s v="01/11/1966"/>
        <s v="15/12/1945"/>
        <s v="26/05/1960"/>
        <s v="08/04/1978"/>
        <s v="23/02/1961"/>
        <s v="07/06/1966"/>
        <s v="04/10/1946"/>
        <s v="21/07/1962"/>
        <s v="06/07/1956"/>
        <s v="08/08/1963"/>
        <s v="02/12/1970"/>
        <s v="07/06/1968"/>
        <s v="24/10/1950"/>
        <s v="30/08/1977"/>
        <s v="15/09/1948"/>
        <s v="10/12/1974"/>
        <s v="07/03/1968"/>
        <s v="18/11/1953"/>
        <s v="18/07/1945"/>
        <s v="23/05/1964"/>
        <s v="04/02/1953"/>
        <s v="22/05/1933"/>
        <s v="21/11/1944"/>
        <s v="26/09/1942"/>
        <s v="15/03/1936"/>
        <s v="08/07/1953"/>
        <s v="23/04/1952"/>
        <s v="04/12/1954"/>
        <s v="27/01/1964"/>
        <s v="26/07/1958"/>
        <s v="16/09/1956"/>
        <s v="27/05/1952"/>
        <s v="08/07/1949"/>
        <s v="04/07/1966"/>
        <s v="02/06/1968"/>
        <s v="03/05/1979"/>
        <s v="28/09/1972"/>
        <s v="13/06/1980"/>
        <s v="08/02/1978"/>
        <s v="05/04/1944"/>
        <s v="07/11/1954"/>
        <s v="02/08/1949"/>
        <s v="15/10/1956"/>
        <s v="04/04/1972"/>
        <s v="21/09/1950"/>
        <s v="20/06/1931"/>
        <s v="31/12/1962"/>
        <s v="27/05/1973"/>
        <s v="17/03/1949"/>
        <s v="08/03/1937"/>
        <s v="06/05/1972"/>
        <s v="27/02/1966"/>
        <s v="12/04/1940"/>
        <s v="04/06/1940"/>
        <s v="22/08/1944"/>
        <s v="07/06/1953"/>
        <s v="01/03/1938"/>
        <s v="02/10/1948"/>
        <s v="14/08/1966"/>
        <s v="21/05/1937"/>
        <s v="24/03/1942"/>
        <s v="25/05/1967"/>
        <s v="03/06/1939"/>
        <s v="13/10/1954"/>
        <s v="31/12/1935"/>
        <s v="22/12/1956"/>
        <s v="10/11/1939"/>
        <s v="26/11/1941"/>
        <s v="22/02/1959"/>
        <s v="24/06/1943"/>
        <s v="17/09/1948"/>
        <s v="05/06/1926"/>
        <s v="09/06/1932"/>
        <s v="01/09/1939"/>
        <s v="05/03/1968"/>
        <s v="05/07/1957"/>
        <s v="11/06/1935"/>
        <s v="30/04/1953"/>
        <s v="11/04/1962"/>
        <s v="11/01/1975"/>
        <s v="24/08/1947"/>
        <s v="05/01/1960"/>
        <s v="24/12/1963"/>
        <s v="03/12/1964"/>
        <s v="18/03/1960"/>
        <s v="23/02/1948"/>
        <s v="08/03/1953"/>
        <s v="19/04/1941"/>
        <s v="24/02/1956"/>
        <s v="06/01/1935"/>
        <s v="08/02/1956"/>
        <s v="20/04/1950"/>
        <s v="07/04/1976"/>
        <s v="05/06/1976"/>
        <s v="31/08/1968"/>
        <s v="25/07/1973"/>
        <s v="27/01/1984"/>
        <s v="16/11/1960"/>
        <s v="22/03/1940"/>
        <s v="01/03/1946"/>
        <s v="22/08/1956"/>
        <s v="01/05/1965"/>
        <s v="24/07/1930"/>
        <s v="10/06/1951"/>
        <s v="15/09/1940"/>
        <s v="27/07/1938"/>
        <s v="25/09/1943"/>
        <s v="16/10/1960"/>
        <s v="02/02/1945"/>
        <s v="19/11/1933"/>
        <s v="11/05/1948"/>
        <s v="04/02/1935"/>
        <s v="08/02/1939"/>
        <s v="12/03/1950"/>
        <s v="07/03/1956"/>
        <s v="12/04/1957"/>
        <s v="12/06/1931"/>
        <s v="03/10/1958"/>
        <s v="23/02/1949"/>
        <s v="01/06/1983"/>
        <s v="06/10/1954"/>
        <s v="29/04/1942"/>
        <s v="03/12/1951"/>
        <s v="16/11/1980"/>
        <s v="19/03/1973"/>
        <s v="22/04/1976"/>
        <s v="25/04/1962"/>
        <s v="03/09/1945"/>
        <s v="22/04/1955"/>
        <s v="29/09/1968"/>
        <s v="04/02/1982"/>
        <s v="30/07/1964"/>
        <s v="12/08/1964"/>
        <s v="12/06/1940"/>
        <s v="02/03/1937"/>
        <s v="16/04/1941"/>
        <s v="08/05/1957"/>
        <s v="19/01/1947"/>
        <s v="03/02/1965"/>
        <s v="31/12/1939"/>
        <s v="30/09/1952"/>
        <s v="03/03/1956"/>
        <s v="15/03/1973"/>
        <s v="10/08/1960"/>
        <s v="06/09/1938"/>
        <s v="07/05/1944"/>
        <s v="17/04/1938"/>
        <s v="01/05/1950"/>
        <s v="02/12/1969"/>
        <s v="20/09/1947"/>
        <s v="02/02/1931"/>
        <s v="13/09/1976"/>
        <s v="01/11/1945"/>
        <s v="30/09/1947"/>
        <s v="01/02/1951"/>
        <s v="23/09/1953"/>
        <s v="24/10/1970"/>
        <s v="15/10/1973"/>
        <s v="20/11/1956"/>
        <s v="14/03/1981"/>
        <s v="20/08/1960"/>
        <s v="15/12/1977"/>
        <s v="19/03/1955"/>
        <s v="04/12/1960"/>
        <s v="04/11/1937"/>
        <s v="09/01/1968"/>
        <s v="15/05/1957"/>
        <s v="12/07/1959"/>
        <s v="06/09/1947"/>
        <s v="14/06/1968"/>
        <s v="17/11/1948"/>
        <s v="06/07/1938"/>
        <s v="17/10/1943"/>
        <s v="28/06/1952"/>
        <s v="19/10/1935"/>
        <s v="27/02/1960"/>
        <s v="18/05/1975"/>
        <s v="07/02/1967"/>
        <s v="07/07/1981"/>
        <s v="10/06/1940"/>
        <s v="30/08/1952"/>
        <s v="26/03/1981"/>
        <s v="17/10/1962"/>
        <s v="12/06/1964"/>
        <s v="12/12/1947"/>
        <s v="06/07/1951"/>
        <s v="06/02/1956"/>
        <s v="02/04/1938"/>
        <s v="18/08/1965"/>
        <s v="12/07/1935"/>
        <s v="24/09/1973"/>
        <s v="26/03/1946"/>
        <s v="20/05/1985"/>
        <s v="01/05/1982"/>
        <s v="15/07/1956"/>
        <s v="31/03/1962"/>
        <s v="15/11/1968"/>
        <s v="16/09/1962"/>
        <s v="15/11/1961"/>
        <s v="25/04/1969"/>
        <s v="13/05/1980"/>
        <s v="05/10/1954"/>
        <s v="06/08/1967"/>
        <s v="17/11/1945"/>
        <s v="30/10/1960"/>
        <s v="23/02/1967"/>
        <s v="18/05/1968"/>
        <s v="02/06/1941"/>
        <s v="04/11/1958"/>
        <s v="06/03/1971"/>
        <s v="09/04/1932"/>
        <s v="23/11/1942"/>
        <s v="09/03/1956"/>
        <s v="15/11/1960"/>
        <s v="08/08/1964"/>
        <s v="16/06/1954"/>
        <s v="16/07/1973"/>
        <s v="28/09/1964"/>
        <s v="20/06/1958"/>
        <s v="23/02/1969"/>
        <s v="15/08/1943"/>
        <s v="19/08/1947"/>
        <s v="06/03/1963"/>
        <s v="28/05/1974"/>
        <s v="10/01/1948"/>
        <s v="27/01/1952"/>
        <s v="13/02/1950"/>
        <s v="13/04/1954"/>
        <s v="08/11/1953"/>
        <s v="02/05/1968"/>
        <s v="04/10/1925"/>
        <s v="01/09/1981"/>
        <s v="07/02/1982"/>
        <s v="27/04/1956"/>
        <s v="14/01/1953"/>
        <s v="24/03/1964"/>
        <s v="09/01/1932"/>
        <s v="02/08/1943"/>
        <s v="11/08/1965"/>
        <s v="25/10/1960"/>
        <s v="05/02/1965"/>
        <s v="23/06/1953"/>
        <s v="23/11/1985"/>
        <s v="10/07/1948"/>
        <s v="27/04/1950"/>
        <s v="19/06/1952"/>
        <s v="30/03/1957"/>
        <s v="20/04/1941"/>
        <s v="28/06/1983"/>
        <s v="31/07/1973"/>
        <s v="18/01/1953"/>
        <s v="16/03/1959"/>
        <s v="10/04/1993"/>
        <s v="03/07/1974"/>
        <s v="16/12/1957"/>
        <s v="28/10/1944"/>
        <s v="24/01/1966"/>
        <s v="20/09/1978"/>
        <s v="08/04/1957"/>
        <s v="21/03/1953"/>
        <s v="11/12/1940"/>
        <s v="22/04/1947"/>
        <s v="17/06/1945"/>
        <s v="07/02/1956"/>
        <s v="08/04/1964"/>
        <s v="11/01/1943"/>
        <s v="17/02/1952"/>
        <s v="07/01/1931"/>
        <s v="03/12/1975"/>
        <s v="20/05/1939"/>
        <s v="29/12/1953"/>
        <s v="12/01/1976"/>
        <s v="17/03/1944"/>
        <s v="11/06/1970"/>
        <s v="01/05/1933"/>
        <s v="07/10/1938"/>
        <s v="17/04/1977"/>
        <s v="18/10/1970"/>
        <s v="27/01/1950"/>
        <s v="16/02/1940"/>
        <s v="03/08/1951"/>
        <s v="01/06/1979"/>
        <s v="18/10/1956"/>
        <s v="24/02/1974"/>
        <s v="24/06/1965"/>
        <s v="07/02/1969"/>
        <s v="14/04/1946"/>
        <s v="04/04/1992"/>
        <s v="03/07/1967"/>
        <s v="31/01/1983"/>
        <s v="06/03/1954"/>
        <s v="27/01/1963"/>
        <s v="20/01/1948"/>
        <s v="02/02/1949"/>
        <s v="13/02/1975"/>
        <s v="03/09/1972"/>
        <s v="30/06/1957"/>
        <s v="13/02/1980"/>
        <s v="07/09/1968"/>
        <s v="30/09/1973"/>
        <s v="31/10/1937"/>
        <s v="03/05/1954"/>
        <s v="09/09/1972"/>
        <s v="11/06/1958"/>
        <s v="02/11/1982"/>
        <s v="04/11/1960"/>
        <s v="15/09/1933"/>
        <s v="24/05/1952"/>
        <s v="12/02/1950"/>
        <s v="04/04/1943"/>
        <s v="21/09/1946"/>
        <s v="07/08/1971"/>
        <s v="04/05/1950"/>
        <s v="05/10/1941"/>
        <s v="05/03/1944"/>
        <s v="22/05/1975"/>
        <s v="28/06/1946"/>
        <s v="25/05/1940"/>
        <s v="06/10/1963"/>
        <s v="15/05/1970"/>
        <s v="13/09/1961"/>
        <s v="08/12/1952"/>
        <s v="30/03/1977"/>
        <s v="20/08/1966"/>
        <s v="15/04/1953"/>
        <s v="13/05/1977"/>
        <s v="27/01/1974"/>
        <s v="09/05/1943"/>
        <s v="10/05/1962"/>
        <s v="26/01/1947"/>
        <s v="14/11/1976"/>
        <s v="14/11/1949"/>
        <s v="22/07/1963"/>
        <s v="06/12/1968"/>
        <s v="30/08/1936"/>
        <s v="31/10/1932"/>
        <s v="02/08/1966"/>
        <s v="31/05/1949"/>
        <s v="25/02/1959"/>
        <s v="13/02/1949"/>
        <s v="02/01/1960"/>
        <s v="23/09/1976"/>
        <s v="21/04/1930"/>
        <s v="07/11/1955"/>
        <s v="22/06/1971"/>
        <s v="15/02/1946"/>
        <s v="21/01/1940"/>
        <s v="17/03/1947"/>
        <s v="28/10/1943"/>
        <s v="07/12/1950"/>
        <s v="23/01/1959"/>
        <s v="12/12/1960"/>
        <s v="25/08/1956"/>
        <s v="08/11/1946"/>
        <s v="25/11/1940"/>
        <s v="01/12/1961"/>
        <s v="08/01/1952"/>
        <s v="12/05/1955"/>
        <s v="24/07/1955"/>
        <s v="20/07/1962"/>
        <s v="13/07/1944"/>
        <s v="11/09/1945"/>
        <s v="27/04/1947"/>
        <s v="08/08/1938"/>
        <s v="23/02/1953"/>
        <s v="27/12/1949"/>
        <s v="11/05/1940"/>
        <s v="23/11/1959"/>
        <s v="04/06/1954"/>
        <s v="15/01/1953"/>
        <s v="05/12/1946"/>
        <s v="14/12/1965"/>
        <s v="27/12/1960"/>
        <s v="20/05/1954"/>
        <s v="12/09/1924"/>
        <s v="06/09/1970"/>
        <s v="26/03/1942"/>
        <s v="15/02/1940"/>
        <s v="08/09/1946"/>
        <s v="05/05/1946"/>
        <s v="24/06/1964"/>
        <s v="17/07/1944"/>
        <s v="21/12/1937"/>
        <s v="08/03/1947"/>
        <s v="06/08/1973"/>
        <s v="11/09/1948"/>
        <s v="04/03/1954"/>
        <s v="07/02/1931"/>
        <s v="06/08/1936"/>
        <s v="10/10/1974"/>
        <s v="30/12/1947"/>
        <s v="17/01/1947"/>
        <s v="04/03/1950"/>
        <s v="18/04/1960"/>
        <s v="15/11/1972"/>
        <s v="21/09/1938"/>
        <s v="26/07/1943"/>
        <s v="10/02/1943"/>
        <s v="06/03/1952"/>
        <s v="03/05/1960"/>
        <s v="24/10/1953"/>
        <s v="08/10/1959"/>
        <s v="23/08/1936"/>
        <s v="14/08/1944"/>
        <s v="30/03/1960"/>
        <s v="14/02/1948"/>
        <s v="30/04/1944"/>
        <s v="24/09/1965"/>
        <s v="11/07/1975"/>
        <s v="13/10/1965"/>
        <s v="27/05/1946"/>
        <s v="02/08/1940"/>
        <s v="18/03/1974"/>
        <s v="16/01/1983"/>
        <s v="27/05/1965"/>
        <s v="23/10/1947"/>
        <s v="09/06/1947"/>
        <s v="20/05/1948"/>
        <s v="25/08/1977"/>
        <s v="18/09/1980"/>
        <s v="30/03/1956"/>
        <s v="06/11/1935"/>
        <s v="03/06/1970"/>
        <s v="03/03/1954"/>
        <s v="29/02/1940"/>
        <s v="04/07/1933"/>
        <s v="04/07/1971"/>
        <s v="17/01/1957"/>
        <s v="24/04/1972"/>
        <s v="20/01/1959"/>
        <s v="09/06/1945"/>
        <s v="03/01/1947"/>
        <s v="11/06/1957"/>
        <s v="07/08/1953"/>
        <s v="21/04/1970"/>
        <s v="25/04/1973"/>
        <s v="28/02/1968"/>
        <s v="02/06/1963"/>
        <s v="26/03/1939"/>
        <s v="25/06/1955"/>
        <s v="09/10/1943"/>
        <s v="26/12/1972"/>
        <s v="19/07/1946"/>
        <s v="02/03/1945"/>
        <s v="27/04/1928"/>
        <s v="20/08/1957"/>
        <s v="01/05/1955"/>
        <s v="24/02/1964"/>
        <s v="10/09/1952"/>
        <s v="24/09/1943"/>
        <s v="11/10/1937"/>
        <s v="02/03/1952"/>
        <s v="22/09/1949"/>
        <s v="14/07/1978"/>
        <s v="17/03/1939"/>
        <s v="18/05/1943"/>
        <s v="29/06/1956"/>
        <s v="09/07/1946"/>
        <s v="10/08/1965"/>
        <s v="26/10/1947"/>
        <s v="25/07/1946"/>
        <s v="25/10/1963"/>
        <s v="11/03/1946"/>
        <s v="13/08/1968"/>
        <s v="14/04/1974"/>
        <s v="24/01/1973"/>
        <s v="08/05/1955"/>
        <s v="28/11/1959"/>
        <s v="17/10/1952"/>
        <s v="13/01/1958"/>
        <s v="23/01/1950"/>
        <s v="30/03/1981"/>
        <s v="30/10/1938"/>
        <s v="16/03/1970"/>
        <s v="29/12/1974"/>
        <s v="02/11/1983"/>
        <s v="21/04/1976"/>
        <s v="01/04/1968"/>
        <s v="21/01/1934"/>
        <s v="02/12/1966"/>
        <s v="30/06/1964"/>
        <s v="14/03/1961"/>
        <s v="25/07/1959"/>
        <s v="13/12/1949"/>
        <s v="10/07/1974"/>
        <s v="04/09/1949"/>
        <s v="11/11/1945"/>
        <s v="12/02/1974"/>
        <s v="13/02/1935"/>
        <s v="06/01/1963"/>
        <s v="12/01/1919"/>
        <s v="27/09/1943"/>
        <s v="25/06/1936"/>
        <s v="25/04/1945"/>
        <s v="16/04/1968"/>
        <s v="03/12/1962"/>
        <s v="23/01/1961"/>
        <s v="19/07/1965"/>
        <s v="06/03/1980"/>
        <s v="20/04/1953"/>
        <s v="26/01/1965"/>
        <s v="30/08/1946"/>
        <s v="15/04/1925"/>
        <s v="21/10/1959"/>
        <s v="20/12/1953"/>
        <s v="07/01/1943"/>
        <s v="23/09/1958"/>
        <s v="26/12/1956"/>
        <s v="26/05/1958"/>
        <s v="20/12/1961"/>
        <s v="08/04/1961"/>
        <s v="16/10/1952"/>
        <s v="26/01/1952"/>
        <s v="15/03/1942"/>
        <s v="26/08/1973"/>
        <s v="27/06/1959"/>
        <s v="02/02/1981"/>
        <s v="20/01/1953"/>
        <s v="02/10/1974"/>
        <s v="04/08/1969"/>
        <s v="15/03/1968"/>
        <s v="08/01/1961"/>
        <s v="22/10/1971"/>
        <s v="09/02/1958"/>
        <s v="25/12/1946"/>
        <s v="16/10/1973"/>
        <s v="23/12/1943"/>
        <s v="04/07/1944"/>
        <s v="07/11/1946"/>
        <s v="08/11/1960"/>
        <s v="19/08/1979"/>
        <s v="27/04/1953"/>
        <s v="03/06/1955"/>
        <s v="05/04/1938"/>
        <s v="23/02/1979"/>
        <s v="23/07/1952"/>
        <s v="15/05/1959"/>
        <s v="22/06/1963"/>
        <s v="31/10/1935"/>
        <s v="09/07/1942"/>
        <s v="20/12/1946"/>
        <s v="29/10/1959"/>
        <s v="24/02/1944"/>
        <s v="21/04/1941"/>
        <s v="06/06/1954"/>
        <s v="06/03/1972"/>
        <s v="30/01/1975"/>
        <s v="17/01/1950"/>
        <s v="16/07/1930"/>
        <s v="29/12/1964"/>
        <s v="21/03/1963"/>
        <s v="30/07/1945"/>
        <s v="01/05/1940"/>
        <s v="03/11/1952"/>
        <s v="10/09/1955"/>
        <s v="10/03/1957"/>
        <s v="19/03/1938"/>
        <s v="11/10/1957"/>
        <s v="30/05/1970"/>
        <s v="22/06/1944"/>
        <s v="08/10/1969"/>
        <s v="19/05/1945"/>
        <s v="17/03/1941"/>
        <s v="30/03/1961"/>
        <s v="03/09/1941"/>
        <s v="20/10/1978"/>
        <s v="21/04/1944"/>
        <s v="03/07/1941"/>
        <s v="03/06/1953"/>
        <s v="28/06/1936"/>
        <s v="17/09/1940"/>
        <s v="15/06/1943"/>
        <s v="26/07/1942"/>
        <s v="18/05/1953"/>
        <s v="09/07/1950"/>
        <s v="07/06/1957"/>
        <s v="15/06/1956"/>
        <s v="06/01/1969"/>
        <s v="20/05/1963"/>
        <s v="20/06/1952"/>
        <s v="19/01/1937"/>
        <s v="29/12/1976"/>
        <s v="30/01/1962"/>
        <s v="07/05/1965"/>
        <s v="12/10/1950"/>
        <s v="01/03/1964"/>
        <s v="27/05/1931"/>
        <s v="05/01/1957"/>
        <s v="28/12/1950"/>
        <s v="19/11/1951"/>
        <s v="01/10/1964"/>
        <s v="28/08/1948"/>
        <s v="20/04/1963"/>
        <s v="08/06/1957"/>
        <s v="05/02/1982"/>
        <s v="30/04/1972"/>
        <s v="03/04/1941"/>
        <s v="28/02/1954"/>
        <s v="24/12/1953"/>
        <s v="15/03/1959"/>
        <s v="13/03/1960"/>
        <s v="18/01/1960"/>
        <s v="09/12/1962"/>
        <s v="15/08/1951"/>
        <s v="10/08/1971"/>
        <s v="18/09/1958"/>
        <s v="29/07/1948"/>
        <s v="01/05/1937"/>
        <s v="17/09/1969"/>
        <s v="18/01/1979"/>
        <s v="24/06/1955"/>
        <s v="18/03/1957"/>
        <s v="06/03/1953"/>
        <s v="25/12/1952"/>
        <s v="16/12/1954"/>
        <s v="17/12/1947"/>
        <s v="06/10/1956"/>
        <s v="07/01/1941"/>
        <s v="19/07/1968"/>
        <s v="26/03/1986"/>
        <s v="07/02/1978"/>
        <s v="17/08/1955"/>
        <s v="25/07/1966"/>
        <s v="13/02/1960"/>
        <s v="16/05/1960"/>
        <s v="13/06/1956"/>
        <s v="28/12/1970"/>
        <s v="16/05/1958"/>
        <s v="27/09/1941"/>
        <s v="16/01/1962"/>
        <s v="06/02/1983"/>
        <s v="06/02/1968"/>
        <s v="18/01/1952"/>
        <s v="08/12/1963"/>
        <s v="15/01/1940"/>
        <s v="31/08/1994"/>
        <s v="05/07/1963"/>
        <s v="21/08/1965"/>
        <s v="25/11/1956"/>
        <s v="08/12/1967"/>
        <s v="27/08/1967"/>
        <s v="06/02/1960"/>
        <s v="18/07/1968"/>
        <s v="25/04/1950"/>
        <s v="04/03/1948"/>
        <s v="13/06/1952"/>
        <s v="24/04/1957"/>
        <s v="23/08/1954"/>
        <s v="17/10/1957"/>
        <s v="27/03/1963"/>
        <s v="08/02/1945"/>
        <s v="29/07/1968"/>
        <s v="23/06/1952"/>
        <s v="12/11/1962"/>
        <s v="01/01/1928"/>
        <s v="09/04/1983"/>
        <s v="15/11/1958"/>
        <s v="30/05/1960"/>
        <s v="15/09/1958"/>
        <s v="03/04/1952"/>
        <s v="24/01/1952"/>
        <s v="28/10/1955"/>
        <s v="23/01/1953"/>
        <s v="14/01/1947"/>
        <s v="12/11/1933"/>
        <s v="31/12/1943"/>
        <s v="23/08/1937"/>
        <s v="05/09/1937"/>
        <s v="30/01/1976"/>
        <s v="31/03/1936"/>
        <s v="20/10/1947"/>
        <s v="08/01/1933"/>
        <s v="06/06/1963"/>
        <s v="10/07/1954"/>
        <s v="05/08/1952"/>
        <s v="18/07/1953"/>
        <s v="12/06/1950"/>
        <s v="03/01/1961"/>
        <s v="20/06/1941"/>
        <s v="28/04/1950"/>
        <s v="02/01/1953"/>
        <s v="21/07/1940"/>
        <s v="22/10/1956"/>
        <s v="01/05/1942"/>
        <s v="03/05/1928"/>
        <s v="10/09/1941"/>
        <s v="14/01/1958"/>
        <s v="01/08/1940"/>
        <s v="22/03/1937"/>
        <s v="18/09/1959"/>
        <s v="15/10/1944"/>
        <s v="01/12/1931"/>
        <s v="07/12/1961"/>
        <s v="27/08/1971"/>
        <s v="22/03/1973"/>
        <s v="05/05/1987"/>
        <s v="25/05/1924"/>
        <s v="24/01/1974"/>
        <s v="10/02/1950"/>
        <s v="19/04/1957"/>
        <s v="06/06/1962"/>
        <s v="29/08/1959"/>
        <s v="09/11/1944"/>
        <s v="17/04/1954"/>
        <s v="31/01/1963"/>
        <s v="17/02/1959"/>
        <s v="19/01/1963"/>
        <s v="17/03/1955"/>
        <s v="09/08/1950"/>
        <s v="16/09/1975"/>
        <s v="24/10/1945"/>
        <s v="09/10/1971"/>
        <s v="22/10/1967"/>
        <s v="25/07/1965"/>
        <s v="01/06/1959"/>
        <s v="16/11/1963"/>
        <s v="09/03/1971"/>
        <s v="14/05/1942"/>
        <s v="19/06/1939"/>
        <s v="07/02/1970"/>
        <s v="11/04/1954"/>
        <s v="17/09/1925"/>
        <s v="10/01/1963"/>
        <s v="14/02/1945"/>
        <s v="29/08/1949"/>
        <s v="05/09/1961"/>
        <s v="10/02/1940"/>
        <s v="24/05/1967"/>
        <s v="17/11/1954"/>
        <s v="09/05/1959"/>
        <s v="26/07/1964"/>
        <s v="31/01/1945"/>
        <s v="23/10/1943"/>
        <s v="13/02/1932"/>
        <s v="10/04/1948"/>
        <s v="20/02/1953"/>
        <s v="06/04/1947"/>
        <s v="27/06/1954"/>
        <s v="22/12/1947"/>
        <s v="21/04/1937"/>
        <s v="30/08/1959"/>
        <s v="24/12/1959"/>
        <s v="15/05/1963"/>
        <s v="19/04/1974"/>
        <s v="08/11/1964"/>
        <s v="23/09/1951"/>
        <s v="27/11/1942"/>
        <s v="13/07/1930"/>
        <s v="07/11/1981"/>
        <s v="26/08/1927"/>
        <s v="06/02/1979"/>
        <s v="27/12/1953"/>
        <s v="09/08/1949"/>
        <s v="28/08/1959"/>
        <s v="07/12/1957"/>
        <s v="18/06/1945"/>
        <s v="19/01/1950"/>
        <s v="10/03/1943"/>
        <s v="07/03/1942"/>
        <s v="14/06/1967"/>
        <s v="14/10/1960"/>
        <s v="23/04/1961"/>
        <s v="16/04/1953"/>
        <s v="20/03/1960"/>
        <s v="01/01/1967"/>
        <s v="21/02/1977"/>
        <s v="12/04/1952"/>
        <s v="02/12/1968"/>
        <s v="26/01/1976"/>
        <s v="29/08/1954"/>
        <s v="05/11/1972"/>
        <s v="03/04/1956"/>
        <s v="22/01/1937"/>
        <s v="08/12/1966"/>
        <s v="27/07/1961"/>
        <s v="11/09/1955"/>
        <s v="17/10/1953"/>
        <s v="29/08/1972"/>
        <s v="04/04/1951"/>
        <s v="01/07/1974"/>
        <s v="12/07/1955"/>
        <s v="05/08/1973"/>
        <s v="03/03/1958"/>
        <s v="03/07/1984"/>
        <s v="26/04/1968"/>
        <s v="30/09/1966"/>
        <s v="10/08/1952"/>
        <s v="24/01/1963"/>
        <s v="05/10/1948"/>
        <s v="29/03/1931"/>
        <s v="14/10/1947"/>
        <s v="12/04/1942"/>
        <s v="18/06/1967"/>
        <s v="22/03/1967"/>
        <s v="19/10/1962"/>
        <s v="14/01/1933"/>
        <s v="31/12/1961"/>
        <s v="29/10/1941"/>
        <s v="29/01/1937"/>
        <s v="14/07/1957"/>
        <s v="07/09/1937"/>
        <s v="12/11/1942"/>
        <s v="14/07/1947"/>
        <s v="03/05/1958"/>
        <s v="29/03/1969"/>
        <s v="05/03/1957"/>
        <s v="29/02/1948"/>
        <s v="03/05/1957"/>
        <s v="07/02/1962"/>
        <s v="15/08/1942"/>
        <s v="13/03/1964"/>
        <s v="08/11/1945"/>
        <s v="16/11/1954"/>
        <s v="02/02/1948"/>
        <s v="03/03/1949"/>
        <s v="08/11/1947"/>
        <s v="25/12/1951"/>
        <s v="19/12/1954"/>
        <s v="20/02/1976"/>
        <s v="16/06/1950"/>
        <s v="27/03/1974"/>
        <s v="15/11/1943"/>
        <s v="18/04/1970"/>
        <s v="26/07/1930"/>
        <s v="28/07/1940"/>
        <s v="13/11/1957"/>
        <s v="01/04/1947"/>
        <s v="28/11/1958"/>
        <s v="18/05/1955"/>
        <s v="29/07/1952"/>
        <s v="06/01/1971"/>
        <s v="07/07/1964"/>
        <s v="20/09/1967"/>
        <s v="21/06/1940"/>
        <s v="02/08/1965"/>
        <s v="10/09/1951"/>
        <s v="12/02/1945"/>
        <s v="12/01/1960"/>
        <s v="25/10/1959"/>
        <s v="22/08/1980"/>
        <s v="19/06/1943"/>
        <s v="23/01/1948"/>
        <s v="12/05/1945"/>
        <s v="31/10/1939"/>
        <s v="15/10/1945"/>
        <s v="06/01/1959"/>
        <s v="02/10/1964"/>
        <s v="13/07/1932"/>
        <s v="29/07/1953"/>
        <s v="22/01/1942"/>
        <s v="29/02/1960"/>
        <s v="08/02/1947"/>
        <s v="04/09/1955"/>
        <s v="07/12/1965"/>
        <s v="06/01/1946"/>
        <s v="25/08/1962"/>
        <s v="08/02/1938"/>
        <s v="29/01/1955"/>
        <s v="14/12/1934"/>
        <s v="14/07/1954"/>
        <s v="15/10/1962"/>
        <s v="21/10/1938"/>
        <s v="17/11/1949"/>
        <s v="27/05/1960"/>
        <s v="13/12/1952"/>
        <s v="14/11/1957"/>
        <s v="15/05/1952"/>
        <s v="12/03/1947"/>
        <s v="12/08/1930"/>
        <s v="28/05/1960"/>
        <s v="12/05/1962"/>
        <s v="15/03/1951"/>
        <s v="28/08/1938"/>
        <s v="13/03/1948"/>
        <s v="30/09/1955"/>
        <s v="18/04/1992"/>
        <s v="22/03/1964"/>
        <s v="21/02/1970"/>
        <s v="20/11/1985"/>
        <s v="28/12/1971"/>
        <s v="17/02/1960"/>
        <s v="04/11/1949"/>
        <s v="08/04/1947"/>
        <s v="21/06/1943"/>
        <s v="12/11/1963"/>
        <s v="30/09/1937"/>
        <s v="25/10/1948"/>
        <s v="25/07/1941"/>
        <s v="02/03/1963"/>
        <s v="07/07/1941"/>
        <s v="05/01/1945"/>
        <s v="21/04/1977"/>
        <s v="14/11/1951"/>
        <s v="11/09/1929"/>
        <s v="22/07/1947"/>
        <s v="01/11/1958"/>
        <s v="06/11/1973"/>
        <s v="14/11/1956"/>
        <s v="20/12/1949"/>
        <s v="14/08/1971"/>
        <s v="03/05/1929"/>
        <s v="18/07/1946"/>
        <s v="01/11/1959"/>
        <s v="05/10/1950"/>
        <s v="23/03/1955"/>
        <s v="01/04/1967"/>
        <s v="12/12/1942"/>
        <s v="02/08/1980"/>
        <s v="20/08/1939"/>
        <s v="13/02/1957"/>
        <s v="23/01/1951"/>
        <s v="23/07/1945"/>
        <s v="12/10/1945"/>
        <s v="22/03/1946"/>
        <s v="09/10/1954"/>
        <s v="28/11/1945"/>
        <s v="04/09/1941"/>
        <s v="15/01/1959"/>
        <s v="20/09/1954"/>
        <s v="22/03/1945"/>
        <s v="09/01/1943"/>
        <s v="28/02/1947"/>
        <s v="07/08/1944"/>
        <s v="13/01/1959"/>
        <s v="04/03/1942"/>
        <s v="20/10/1942"/>
        <s v="26/03/1945"/>
        <s v="23/11/1970"/>
        <s v="12/06/1949"/>
        <s v="04/09/1961"/>
        <s v="07/03/1940"/>
        <s v="08/02/1962"/>
        <s v="20/03/1951"/>
        <s v="28/10/1939"/>
        <s v="17/08/1976"/>
        <s v="09/01/1971"/>
        <s v="12/04/1950"/>
        <s v="14/03/1975"/>
        <s v="19/01/1966"/>
        <s v="24/08/1953"/>
        <s v="07/09/1971"/>
        <s v="22/06/1955"/>
        <s v="22/02/1956"/>
        <s v="28/03/1982"/>
        <s v="06/11/1969"/>
        <s v="11/03/1938"/>
        <s v="11/08/1959"/>
        <s v="10/06/1955"/>
        <s v="27/10/1958"/>
        <s v="08/12/1971"/>
        <s v="28/01/1945"/>
        <s v="19/10/1974"/>
        <s v="11/07/1957"/>
        <s v="15/05/1938"/>
        <s v="09/01/1938"/>
        <s v="28/02/1963"/>
        <s v="23/02/1977"/>
        <s v="08/12/1938"/>
        <s v="02/10/1992"/>
        <s v="13/02/1963"/>
        <s v="11/03/1945"/>
        <s v="04/11/1947"/>
        <s v="29/04/1943"/>
        <s v="08/12/1953"/>
        <s v="21/11/1949"/>
        <s v="01/11/1947"/>
        <s v="20/04/1990"/>
        <s v="05/04/1932"/>
        <s v="24/02/1969"/>
        <s v="29/09/1947"/>
        <s v="02/04/1937"/>
        <s v="01/12/1955"/>
        <s v="26/11/1949"/>
        <s v="28/06/1962"/>
        <s v="10/03/1947"/>
        <s v="02/08/1948"/>
        <s v="11/02/1935"/>
        <s v="12/09/1942"/>
        <s v="25/04/1924"/>
        <s v="19/11/1949"/>
        <s v="01/12/1950"/>
        <s v="16/06/1955"/>
        <s v="15/09/1966"/>
        <s v="05/04/1954"/>
        <s v="20/08/1980"/>
        <s v="04/03/1953"/>
        <s v="07/06/1971"/>
        <s v="23/09/1932"/>
        <s v="30/03/1970"/>
        <s v="07/06/1963"/>
        <s v="04/02/1972"/>
        <s v="05/02/1972"/>
        <s v="25/07/1955"/>
        <s v="07/09/1951"/>
        <s v="24/02/1970"/>
        <s v="19/12/1939"/>
        <s v="10/04/1955"/>
        <s v="20/03/1977"/>
        <s v="14/10/1953"/>
        <s v="19/04/1960"/>
        <s v="09/03/1974"/>
        <s v="20/10/1968"/>
        <s v="10/03/1958"/>
        <s v="13/03/1954"/>
        <s v="16/02/1956"/>
        <s v="01/10/1959"/>
        <s v="14/05/1963"/>
        <s v="07/08/1965"/>
        <s v="01/08/1932"/>
        <s v="13/06/1963"/>
        <s v="19/02/1942"/>
        <s v="28/01/1957"/>
        <s v="21/11/1936"/>
        <s v="06/07/1980"/>
        <s v="02/04/1971"/>
        <s v="04/01/1940"/>
        <s v="15/09/1942"/>
        <s v="08/08/1943"/>
        <s v="07/12/1971"/>
        <s v="02/09/1959"/>
        <s v="01/02/1941"/>
        <s v="14/09/1946"/>
        <s v="16/02/1971"/>
        <s v="06/09/1949"/>
        <s v="08/03/1955"/>
        <s v="23/01/1969"/>
        <s v="23/09/1942"/>
        <s v="04/06/1974"/>
        <s v="09/12/1956"/>
        <s v="26/04/1974"/>
        <s v="21/06/1979"/>
        <s v="18/12/1938"/>
        <s v="04/11/1953"/>
        <s v="31/03/1961"/>
        <s v="26/04/1962"/>
        <s v="03/06/1964"/>
        <s v="15/10/1941"/>
        <s v="09/03/1960"/>
        <s v="27/12/1968"/>
        <s v="18/05/1979"/>
        <s v="24/04/1960"/>
        <s v="24/01/1962"/>
        <s v="09/12/1958"/>
        <s v="07/02/1936"/>
        <s v="10/05/1936"/>
        <s v="08/07/1975"/>
        <s v="10/05/1956"/>
        <s v="15/02/1971"/>
        <s v="20/09/1950"/>
        <s v="10/09/1949"/>
        <s v="04/03/1968"/>
        <s v="14/03/1965"/>
        <s v="05/03/1979"/>
        <s v="15/05/1942"/>
        <s v="07/06/1959"/>
        <s v="13/03/1936"/>
        <s v="13/08/1952"/>
        <s v="07/10/1961"/>
        <s v="29/05/1969"/>
        <s v="01/02/1960"/>
        <s v="09/12/1946"/>
        <s v="01/07/1951"/>
        <s v="10/03/1972"/>
        <s v="17/03/1951"/>
        <s v="31/05/1976"/>
        <s v="15/12/1972"/>
        <s v="14/01/1954"/>
        <s v="07/09/1941"/>
        <s v="31/08/1957"/>
        <s v="09/02/1968"/>
        <s v="29/05/1947"/>
        <s v="10/11/1945"/>
        <s v="19/03/1945"/>
        <s v="16/09/1953"/>
        <s v="12/01/1958"/>
        <s v="19/03/1968"/>
        <s v="16/07/1947"/>
        <s v="21/03/1977"/>
        <s v="01/07/1956"/>
        <s v="20/09/1966"/>
        <s v="02/02/1947"/>
        <s v="22/02/1952"/>
        <s v="20/11/1963"/>
        <s v="16/09/1935"/>
        <s v="15/11/1966"/>
        <s v="04/05/1953"/>
        <s v="02/02/1944"/>
        <s v="13/11/1960"/>
        <s v="18/06/1948"/>
        <s v="05/02/1963"/>
        <s v="09/05/1951"/>
        <s v="05/11/1954"/>
        <s v="04/06/1963"/>
        <s v="11/08/1941"/>
        <s v="15/10/1978"/>
        <s v="10/01/1952"/>
        <s v="05/07/1962"/>
        <s v="08/07/1983"/>
        <s v="12/02/1931"/>
        <s v="05/05/1950"/>
        <s v="16/03/1963"/>
        <s v="13/02/1940"/>
        <s v="20/09/1946"/>
        <s v="20/05/1964"/>
        <s v="17/11/1936"/>
        <s v="20/11/1942"/>
        <s v="27/04/1934"/>
        <s v="01/12/1963"/>
        <s v="24/10/1942"/>
        <s v="02/10/1957"/>
        <s v="24/09/1934"/>
        <s v="02/05/1948"/>
        <s v="09/05/1948"/>
        <s v="12/07/1948"/>
        <s v="08/10/1964"/>
        <s v="19/12/1969"/>
        <s v="14/06/1929"/>
        <s v="07/03/1988"/>
        <s v="09/04/1959"/>
        <s v="27/01/1967"/>
        <s v="14/06/1959"/>
        <s v="28/10/1948"/>
        <s v="17/04/1949"/>
        <s v="14/04/1947"/>
        <s v="05/02/1957"/>
        <s v="24/05/1947"/>
        <s v="31/01/1962"/>
        <s v="06/02/1954"/>
        <s v="15/03/1922"/>
        <s v="04/09/1954"/>
        <s v="28/09/1931"/>
        <s v="22/02/1966"/>
        <s v="25/07/1961"/>
        <s v="05/05/1935"/>
        <s v="30/08/1964"/>
        <s v="17/11/1975"/>
        <s v="11/03/1951"/>
        <s v="11/04/1945"/>
        <s v="29/04/1973"/>
        <s v="04/02/1950"/>
        <s v="26/06/1945"/>
        <s v="09/06/1959"/>
        <s v="11/07/1926"/>
        <s v="15/06/1941"/>
        <s v="08/05/1964"/>
        <s v="15/05/1982"/>
        <s v="24/03/1937"/>
        <s v="12/02/1966"/>
        <s v="25/08/1965"/>
        <s v="12/01/1935"/>
        <s v="29/04/1940"/>
        <s v="02/03/1955"/>
        <s v="27/04/1957"/>
        <s v="30/03/1963"/>
        <s v="28/12/1947"/>
        <s v="09/04/1957"/>
        <s v="06/12/1954"/>
        <s v="30/04/1947"/>
        <s v="08/03/1939"/>
        <s v="11/08/1949"/>
        <s v="28/05/1986"/>
        <s v="19/09/1947"/>
        <s v="13/06/1975"/>
        <s v="15/04/1950"/>
        <s v="05/03/1947"/>
        <s v="10/08/1964"/>
        <s v="01/10/1969"/>
        <s v="24/09/1946"/>
        <s v="01/06/1951"/>
        <s v="04/10/1943"/>
        <s v="10/01/1944"/>
        <s v="03/05/1963"/>
        <s v="06/02/1951"/>
        <s v="10/12/1952"/>
        <s v="01/09/1965"/>
        <s v="30/08/1966"/>
        <s v="16/09/1951"/>
        <s v="19/03/1953"/>
        <s v="20/06/1944"/>
        <s v="04/04/1975"/>
        <s v="18/04/1967"/>
        <s v="24/03/1966"/>
        <s v="30/07/1955"/>
        <s v="13/11/1959"/>
        <s v="20/10/1949"/>
        <s v="25/05/1943"/>
        <s v="10/10/1965"/>
        <s v="15/04/1963"/>
        <s v="21/01/1956"/>
        <s v="02/04/1942"/>
        <s v="21/03/1958"/>
        <s v="14/04/1944"/>
        <s v="07/07/1966"/>
        <s v="24/06/1962"/>
        <s v="24/02/1948"/>
        <s v="22/10/1955"/>
        <s v="31/07/1948"/>
        <s v="29/11/1968"/>
        <s v="15/02/1952"/>
        <s v="02/07/1959"/>
        <s v="15/02/1950"/>
        <s v="04/03/1945"/>
        <s v="20/08/1945"/>
        <s v="12/03/1943"/>
        <s v="02/03/1977"/>
        <s v="13/09/1951"/>
        <s v="05/10/1971"/>
        <s v="07/12/1977"/>
        <s v="26/10/1958"/>
        <s v="17/10/1963"/>
        <s v="06/03/1947"/>
        <s v="14/01/1976"/>
        <s v="31/10/1947"/>
        <s v="01/08/1938"/>
        <s v="16/05/1971"/>
        <s v="02/09/1962"/>
        <s v="10/09/1939"/>
        <s v="04/10/1968"/>
        <s v="20/11/1960"/>
        <s v="06/03/1962"/>
        <s v="02/10/1941"/>
        <s v="27/04/1965"/>
        <s v="08/02/1949"/>
        <s v="14/01/1946"/>
        <s v="01/07/1964"/>
        <s v="21/06/1967"/>
        <s v="14/05/1972"/>
        <s v="11/11/1940"/>
        <s v="15/03/1948"/>
        <s v="22/11/1954"/>
        <s v="28/12/1938"/>
        <s v="21/12/1949"/>
        <s v="29/07/1956"/>
        <s v="04/11/1975"/>
        <s v="16/06/1951"/>
        <s v="14/03/1964"/>
        <s v="20/05/1950"/>
        <s v="18/11/1964"/>
        <s v="28/10/1956"/>
        <s v="04/11/1952"/>
        <s v="20/03/1934"/>
        <s v="09/10/1960"/>
        <s v="05/09/1954"/>
        <s v="27/11/1955"/>
        <s v="16/01/1961"/>
        <s v="24/07/1954"/>
        <s v="13/01/1949"/>
        <s v="31/01/1936"/>
        <s v="18/12/1954"/>
        <s v="26/05/1955"/>
        <s v="15/02/1966"/>
        <s v="26/09/1941"/>
        <s v="18/09/1963"/>
        <s v="25/07/1971"/>
        <s v="01/10/1930"/>
        <s v="01/01/1938"/>
        <s v="30/06/1961"/>
        <s v="26/06/1948"/>
        <s v="28/05/1968"/>
        <s v="06/04/1942"/>
        <s v="10/05/1946"/>
        <s v="25/09/1978"/>
        <s v="27/06/1952"/>
        <s v="28/08/1965"/>
        <s v="06/11/1968"/>
        <s v="23/03/1934"/>
        <s v="18/08/1932"/>
        <s v="12/09/1979"/>
        <s v="25/10/1945"/>
        <s v="22/10/1952"/>
        <s v="21/06/1941"/>
        <s v="01/07/1947"/>
        <s v="21/09/1932"/>
        <s v="19/08/1928"/>
        <s v="07/08/1949"/>
        <s v="09/11/1942"/>
        <s v="10/05/1989"/>
        <s v="22/04/1981"/>
        <s v="16/11/1940"/>
        <s v="26/10/1954"/>
        <s v="13/04/1957"/>
        <s v="04/10/1964"/>
        <s v="20/03/1941"/>
        <s v="07/12/1962"/>
        <s v="23/06/1947"/>
        <s v="18/05/1938"/>
        <s v="30/01/1973"/>
        <s v="12/08/1958"/>
        <s v="29/12/1943"/>
        <s v="14/02/1943"/>
        <s v="25/04/1964"/>
        <s v="07/01/1977"/>
        <s v="29/10/1966"/>
        <s v="17/01/1953"/>
        <s v="21/04/1936"/>
        <s v="21/03/1954"/>
        <s v="29/05/1956"/>
        <s v="23/10/1929"/>
        <s v="24/03/1980"/>
        <s v="17/09/1979"/>
        <s v="25/08/1952"/>
        <s v="21/03/1951"/>
        <s v="22/08/1962"/>
        <s v="01/07/1975"/>
        <s v="06/02/1936"/>
        <s v="21/10/1963"/>
        <s v="22/04/1954"/>
        <s v="16/12/1962"/>
        <s v="15/03/1956"/>
        <s v="11/04/1973"/>
        <s v="12/05/1948"/>
        <s v="07/10/1977"/>
        <s v="17/10/1958"/>
        <s v="04/10/1940"/>
        <s v="08/08/1955"/>
        <s v="20/04/1959"/>
        <s v="16/05/1936"/>
        <s v="24/04/1956"/>
        <s v="01/12/1946"/>
        <s v="17/05/1959"/>
        <s v="16/06/1973"/>
        <s v="26/01/1953"/>
        <s v="02/09/1934"/>
        <s v="07/05/1967"/>
        <s v="16/05/1959"/>
        <s v="30/12/1943"/>
        <s v="13/08/1964"/>
        <s v="21/03/1967"/>
        <s v="19/05/1954"/>
        <s v="18/09/1927"/>
        <s v="25/12/1964"/>
        <s v="27/08/1968"/>
        <s v="26/06/1976"/>
        <s v="08/05/1960"/>
        <s v="06/10/1964"/>
        <s v="11/05/1970"/>
        <s v="21/09/1951"/>
        <s v="21/06/1970"/>
        <s v="24/09/1936"/>
        <s v="09/08/1957"/>
        <s v="01/08/1971"/>
        <s v="27/02/1955"/>
        <s v="07/06/1944"/>
        <s v="26/04/1944"/>
        <s v="07/02/1942"/>
        <s v="21/10/1936"/>
        <s v="21/11/1934"/>
        <s v="03/02/1960"/>
        <s v="11/04/1953"/>
        <s v="17/08/1952"/>
        <s v="27/06/1945"/>
        <s v="13/11/1976"/>
        <s v="06/11/1951"/>
        <s v="23/05/1944"/>
        <s v="07/03/1966"/>
        <s v="22/04/1949"/>
        <s v="10/03/1961"/>
        <s v="26/08/1939"/>
        <s v="13/10/1941"/>
        <s v="29/12/1959"/>
        <s v="02/10/1959"/>
        <s v="20/01/1980"/>
        <s v="06/05/1964"/>
        <s v="23/12/1947"/>
        <s v="28/01/1979"/>
        <s v="23/09/1964"/>
        <s v="14/01/1984"/>
        <s v="07/03/1952"/>
        <s v="15/04/1954"/>
        <s v="30/09/1953"/>
        <s v="29/05/1957"/>
        <s v="02/04/1970"/>
        <s v="08/09/1959"/>
        <s v="14/05/1950"/>
        <s v="06/04/1943"/>
        <s v="11/06/1972"/>
        <s v="15/05/1949"/>
        <s v="01/02/1954"/>
        <s v="21/07/1943"/>
        <s v="26/03/1938"/>
        <s v="09/01/1950"/>
        <s v="06/10/1944"/>
        <s v="03/03/1955"/>
        <s v="21/10/1952"/>
        <s v="31/01/1941"/>
        <s v="30/12/1945"/>
        <s v="24/03/1977"/>
        <s v="09/09/1940"/>
        <s v="13/05/1939"/>
        <s v="15/11/1942"/>
        <s v="31/05/1950"/>
        <s v="03/03/1952"/>
        <s v="05/11/1930"/>
        <s v="01/12/1936"/>
        <s v="23/10/1957"/>
        <s v="21/12/1965"/>
        <s v="19/08/1977"/>
        <s v="29/06/1945"/>
        <s v="22/05/1937"/>
        <s v="16/07/1962"/>
        <s v="28/02/1942"/>
        <s v="11/08/1970"/>
        <s v="28/01/1943"/>
        <s v="18/08/1949"/>
        <s v="14/10/1948"/>
        <s v="18/04/1965"/>
        <s v="01/02/1984"/>
        <s v="17/06/1957"/>
        <s v="30/09/1946"/>
        <s v="08/02/1951"/>
        <s v="21/06/1963"/>
        <s v="05/05/1951"/>
        <s v="02/07/1962"/>
        <s v="22/11/1959"/>
        <s v="22/01/1958"/>
        <s v="10/02/1935"/>
        <s v="10/10/1943"/>
        <s v="05/04/1958"/>
        <s v="03/08/1958"/>
        <s v="30/01/1941"/>
        <s v="23/03/1932"/>
        <s v="04/10/1956"/>
        <s v="30/05/1952"/>
        <s v="24/10/1935"/>
        <s v="28/08/1953"/>
        <s v="08/12/1958"/>
        <s v="07/10/1956"/>
        <s v="29/09/1970"/>
        <s v="18/09/1950"/>
        <s v="24/07/1941"/>
        <s v="29/06/1969"/>
        <s v="15/01/1949"/>
        <s v="08/06/1962"/>
        <s v="14/10/1955"/>
        <s v="02/01/1949"/>
        <s v="30/03/1952"/>
        <s v="14/09/1956"/>
        <s v="27/04/1954"/>
        <s v="20/07/1941"/>
        <s v="24/05/1942"/>
        <s v="27/05/1936"/>
        <s v="15/09/1976"/>
        <s v="07/11/1970"/>
        <s v="03/07/1961"/>
        <s v="09/03/1958"/>
        <s v="02/01/1956"/>
        <s v="11/02/1931"/>
        <s v="24/09/1948"/>
        <s v="27/09/1961"/>
        <s v="19/01/1961"/>
        <s v="19/04/1958"/>
        <s v="13/07/1968"/>
        <s v="13/04/1964"/>
        <s v="28/04/1980"/>
        <s v="10/12/1932"/>
        <s v="25/04/1934"/>
        <s v="30/04/1942"/>
        <s v="12/07/1983"/>
        <s v="10/05/1935"/>
        <s v="14/06/1963"/>
        <s v="27/07/1970"/>
        <s v="07/10/1945"/>
        <s v="26/09/1964"/>
        <s v="09/09/1969"/>
        <s v="23/04/1984"/>
        <s v="04/08/1952"/>
        <s v="04/10/1948"/>
        <s v="28/08/1961"/>
        <s v="01/05/1964"/>
        <s v="25/02/1954"/>
        <s v="20/12/1969"/>
        <s v="12/05/1961"/>
        <s v="12/01/1961"/>
        <s v="25/06/1965"/>
        <s v="03/08/1968"/>
        <s v="29/05/1975"/>
        <s v="11/04/1981"/>
        <s v="22/08/1945"/>
        <s v="02/06/1939"/>
        <s v="18/12/1976"/>
        <s v="09/05/1950"/>
        <s v="29/04/1968"/>
        <s v="17/04/1933"/>
        <s v="20/01/1940"/>
        <s v="28/03/1938"/>
        <s v="09/05/1939"/>
        <s v="09/09/1973"/>
        <s v="04/05/1965"/>
        <s v="30/07/1944"/>
        <s v="12/11/1966"/>
        <s v="02/04/1958"/>
        <s v="30/07/1971"/>
        <s v="31/12/1963"/>
        <s v="14/11/1947"/>
        <s v="23/07/1954"/>
        <s v="09/07/1944"/>
        <s v="30/09/1943"/>
        <s v="14/01/1974"/>
        <s v="13/10/1958"/>
        <s v="03/04/1966"/>
        <s v="03/08/1970"/>
        <s v="23/10/1946"/>
        <s v="09/06/1966"/>
        <s v="13/09/1953"/>
        <s v="06/09/1951"/>
        <s v="20/08/1958"/>
        <s v="19/11/1961"/>
        <s v="14/04/1957"/>
        <s v="20/04/1948"/>
        <s v="21/10/1934"/>
        <s v="27/06/1958"/>
        <s v="11/10/1953"/>
        <s v="07/01/1957"/>
        <s v="06/07/1961"/>
        <s v="20/11/1984"/>
        <s v="04/09/1977"/>
        <s v="28/06/1958"/>
        <s v="21/11/1954"/>
        <s v="07/04/1962"/>
        <s v="11/11/1984"/>
        <s v="17/04/1959"/>
        <s v="22/03/1954"/>
        <s v="08/01/1953"/>
        <s v="24/03/1947"/>
        <s v="07/05/1945"/>
        <s v="10/07/1967"/>
        <s v="23/11/1963"/>
        <s v="26/01/1962"/>
        <s v="17/02/1973"/>
        <s v="21/12/1959"/>
        <s v="31/05/1962"/>
        <s v="02/04/1968"/>
        <s v="21/11/1951"/>
        <s v="05/04/1947"/>
        <s v="22/09/1953"/>
        <s v="12/03/1990"/>
        <s v="10/08/1955"/>
        <s v="29/05/1966"/>
        <s v="26/10/1946"/>
        <s v="16/01/1954"/>
        <s v="27/10/1947"/>
        <s v="21/05/1950"/>
        <s v="28/08/1950"/>
        <s v="02/07/1986"/>
        <s v="06/10/1957"/>
        <s v="21/08/1950"/>
        <s v="11/02/1941"/>
        <s v="01/05/1980"/>
        <s v="15/04/1951"/>
        <s v="10/03/1960"/>
        <s v="18/10/1953"/>
        <s v="26/03/1970"/>
        <s v="04/05/1964"/>
        <s v="14/09/1957"/>
        <s v="14/01/1970"/>
        <s v="08/11/1954"/>
        <s v="15/10/1937"/>
        <s v="27/04/1944"/>
        <s v="22/03/1941"/>
        <s v="03/11/1959"/>
        <s v="20/02/1944"/>
        <s v="25/06/1942"/>
        <s v="14/09/1950"/>
        <s v="11/02/1968"/>
        <s v="02/02/1946"/>
        <s v="21/03/1968"/>
        <s v="30/09/1974"/>
        <s v="24/11/1964"/>
        <s v="19/05/1966"/>
        <s v="20/06/1925"/>
        <s v="06/09/1958"/>
        <s v="24/05/1974"/>
        <s v="12/12/1965"/>
        <s v="20/05/1945"/>
        <s v="23/09/1948"/>
        <s v="14/12/1980"/>
        <s v="29/06/1967"/>
        <s v="18/04/1951"/>
        <s v="28/03/1953"/>
        <s v="04/01/1958"/>
        <s v="22/05/1960"/>
        <s v="12/07/1954"/>
        <s v="15/04/1964"/>
        <s v="21/01/1945"/>
        <s v="06/05/1952"/>
        <s v="26/12/1947"/>
        <s v="17/04/1969"/>
        <s v="27/11/1945"/>
        <s v="30/06/1960"/>
        <s v="26/11/1967"/>
        <s v="15/04/1987"/>
        <s v="13/10/1963"/>
        <s v="25/02/1964"/>
        <s v="04/07/1936"/>
        <s v="22/01/1938"/>
        <s v="27/06/1973"/>
        <s v="06/10/1971"/>
        <s v="03/08/1965"/>
        <s v="28/04/1940"/>
        <s v="12/01/1944"/>
        <s v="27/09/1946"/>
        <s v="05/02/1971"/>
        <s v="15/07/1955"/>
        <s v="25/06/1978"/>
        <s v="24/08/1936"/>
        <s v="16/01/1958"/>
        <s v="25/04/1949"/>
        <s v="19/09/1941"/>
        <s v="31/12/1967"/>
        <s v="06/08/1954"/>
        <s v="15/12/1962"/>
        <s v="08/02/1966"/>
        <s v="29/04/1957"/>
        <s v="03/10/1938"/>
        <s v="06/01/1967"/>
        <s v="24/02/1963"/>
        <s v="24/04/1962"/>
        <s v="26/11/1966"/>
        <s v="11/03/1961"/>
        <s v="06/01/1955"/>
        <s v="22/02/1957"/>
        <s v="28/05/1941"/>
        <s v="21/01/1937"/>
        <s v="07/09/1962"/>
        <s v="30/04/1988"/>
        <s v="22/05/1962"/>
        <s v="30/05/1959"/>
        <s v="13/05/1967"/>
        <s v="05/01/1955"/>
        <s v="05/03/1975"/>
        <s v="20/05/1932"/>
        <s v="10/03/1963"/>
        <s v="04/12/1949"/>
        <s v="10/03/1938"/>
        <s v="20/02/1982"/>
        <s v="13/08/1973"/>
        <s v="04/01/1983"/>
        <s v="13/12/1951"/>
        <s v="27/11/1949"/>
        <s v="13/04/1931"/>
        <s v="02/12/1982"/>
        <s v="07/04/1950"/>
        <s v="20/09/1963"/>
        <s v="20/01/1962"/>
        <s v="03/04/1958"/>
        <s v="28/02/1976"/>
        <s v="06/06/1980"/>
        <s v="26/04/1947"/>
        <s v="21/03/1934"/>
        <s v="02/09/1946"/>
        <s v="21/08/1959"/>
        <s v="23/04/1944"/>
        <s v="26/05/1956"/>
        <s v="05/12/1975"/>
        <s v="20/05/1953"/>
        <s v="23/11/1968"/>
        <s v="25/10/1965"/>
        <s v="26/06/1951"/>
        <s v="26/09/1974"/>
        <s v="20/01/1970"/>
        <s v="02/01/1972"/>
        <s v="16/07/1968"/>
        <s v="08/07/1954"/>
        <s v="20/04/1976"/>
        <s v="22/11/1951"/>
        <s v="14/10/1962"/>
        <s v="18/03/1970"/>
        <s v="25/09/1938"/>
        <s v="16/11/1962"/>
        <s v="19/03/1961"/>
        <s v="30/01/1964"/>
        <s v="06/12/1976"/>
        <s v="11/09/1969"/>
        <s v="22/04/1944"/>
        <s v="16/05/1965"/>
        <s v="28/06/1972"/>
        <s v="08/05/1975"/>
        <s v="26/11/1970"/>
        <s v="03/05/1978"/>
        <s v="22/04/1977"/>
        <s v="25/10/1953"/>
        <s v="21/04/1984"/>
        <s v="11/11/1930"/>
        <s v="21/06/1972"/>
        <s v="16/11/1966"/>
        <s v="09/07/1964"/>
        <s v="12/12/1948"/>
        <s v="12/01/1931"/>
        <s v="30/12/1937"/>
        <s v="31/12/1947"/>
        <s v="17/05/1961"/>
        <s v="11/02/1940"/>
        <s v="20/06/1957"/>
        <s v="16/01/1973"/>
        <s v="02/05/1952"/>
        <s v="22/01/1954"/>
        <s v="16/03/1939"/>
        <s v="15/02/1934"/>
        <s v="14/11/1930"/>
        <s v="20/06/1942"/>
        <s v="06/09/1979"/>
        <s v="02/07/1954"/>
        <s v="21/09/1961"/>
        <s v="23/02/1963"/>
        <s v="13/09/1964"/>
        <s v="31/03/1968"/>
        <s v="16/08/1937"/>
        <s v="17/12/1932"/>
        <s v="12/03/1960"/>
        <s v="23/01/1941"/>
        <s v="03/09/1952"/>
        <s v="06/11/1942"/>
        <s v="29/05/1955"/>
        <s v="01/12/1938"/>
        <s v="17/04/1944"/>
        <s v="07/01/1961"/>
        <s v="24/07/1959"/>
        <s v="13/11/1944"/>
        <s v="12/10/1951"/>
        <s v="06/10/1927"/>
        <s v="11/05/1951"/>
        <s v="23/11/1951"/>
        <s v="17/01/1945"/>
        <s v="26/01/1930"/>
        <s v="14/12/1944"/>
        <s v="13/09/1939"/>
        <s v="22/12/1949"/>
        <s v="29/07/1997"/>
        <s v="30/05/1967"/>
        <s v="29/10/1964"/>
        <s v="23/12/1956"/>
        <s v="11/08/1967"/>
        <s v="19/06/1970"/>
        <s v="21/11/1952"/>
        <s v="17/12/1972"/>
        <s v="15/09/1949"/>
        <s v="13/08/1943"/>
        <s v="25/08/1976"/>
        <s v="01/08/1950"/>
        <s v="12/05/1968"/>
        <s v="18/11/1939"/>
        <s v="19/06/1937"/>
        <s v="13/11/1965"/>
        <s v="30/07/1963"/>
        <s v="19/12/1978"/>
        <s v="07/03/1958"/>
        <s v="07/03/1941"/>
        <s v="30/09/1989"/>
        <s v="07/11/1928"/>
        <s v="10/04/1949"/>
        <s v="16/05/1966"/>
        <s v="19/02/1930"/>
        <s v="21/12/1974"/>
        <s v="25/03/1962"/>
        <s v="22/09/1952"/>
        <s v="05/02/1955"/>
        <s v="21/04/1950"/>
        <s v="08/09/1947"/>
        <s v="10/06/1952"/>
        <s v="08/02/1983"/>
        <s v="17/12/1978"/>
        <s v="16/05/1967"/>
        <s v="03/08/1942"/>
        <s v="27/10/1968"/>
        <s v="04/12/1983"/>
        <s v="07/11/1945"/>
        <s v="12/01/1964"/>
        <s v="13/06/1970"/>
        <s v="20/04/1994"/>
        <s v="20/03/1966"/>
        <s v="06/01/1941"/>
        <s v="30/09/1963"/>
        <s v="28/10/1962"/>
        <s v="26/07/1984"/>
        <s v="03/04/1955"/>
        <s v="12/03/1933"/>
        <s v="18/06/1932"/>
        <s v="01/01/1949"/>
        <s v="21/04/1973"/>
        <s v="02/06/1960"/>
        <s v="10/05/1944"/>
        <s v="05/07/1965"/>
        <s v="08/01/1987"/>
        <s v="19/12/1940"/>
        <s v="24/06/1973"/>
        <s v="30/04/1969"/>
        <s v="17/04/1965"/>
        <s v="21/05/1967"/>
        <s v="03/09/1942"/>
        <s v="23/11/1934"/>
        <s v="08/12/1943"/>
        <s v="23/05/1954"/>
        <s v="31/07/1942"/>
        <s v="21/08/1937"/>
        <s v="13/09/1994"/>
        <s v="10/07/1943"/>
        <s v="26/06/1960"/>
        <s v="30/03/1944"/>
        <s v="24/08/1939"/>
        <s v="11/12/1955"/>
        <s v="11/02/1972"/>
        <s v="27/07/1966"/>
        <s v="20/03/1955"/>
        <s v="02/03/1940"/>
        <s v="16/09/1967"/>
        <s v="27/06/1948"/>
        <s v="15/10/1967"/>
        <s v="30/09/1948"/>
        <s v="13/04/1928"/>
        <s v="20/10/1950"/>
        <s v="27/03/1948"/>
        <s v="24/05/1945"/>
        <s v="30/11/1969"/>
        <s v="04/02/1957"/>
        <s v="15/05/1951"/>
        <s v="26/06/1944"/>
        <s v="18/08/1952"/>
        <s v="28/01/1959"/>
        <s v="29/12/1954"/>
        <s v="19/08/1961"/>
        <s v="01/09/1976"/>
        <s v="02/12/1942"/>
        <s v="24/02/1962"/>
        <s v="08/12/1927"/>
        <s v="01/03/1948"/>
        <s v="16/12/1943"/>
        <s v="12/12/1967"/>
        <s v="30/08/1957"/>
        <s v="15/04/1943"/>
        <s v="29/12/1946"/>
        <s v="06/02/1942"/>
        <s v="03/10/1952"/>
        <s v="21/12/1954"/>
        <s v="07/03/1949"/>
        <s v="13/06/1960"/>
        <s v="16/07/1935"/>
        <s v="22/12/1964"/>
        <s v="09/04/1946"/>
        <s v="06/12/1948"/>
        <s v="28/11/1967"/>
        <s v="11/07/1963"/>
        <s v="25/06/1971"/>
        <s v="10/04/1941"/>
        <s v="28/01/1946"/>
        <s v="29/10/1969"/>
        <s v="06/09/1963"/>
        <s v="22/03/1942"/>
        <s v="25/08/1955"/>
        <s v="08/06/1961"/>
        <s v="30/03/1958"/>
        <s v="17/04/1936"/>
        <s v="11/04/1958"/>
        <s v="16/09/1929"/>
        <s v="05/01/1952"/>
        <s v="08/04/1943"/>
        <s v="15/08/1955"/>
        <s v="18/04/1959"/>
        <s v="10/07/1961"/>
        <s v="06/11/1971"/>
        <s v="13/06/1935"/>
        <s v="18/10/1949"/>
        <s v="19/01/1939"/>
        <s v="22/02/1964"/>
        <s v="27/10/1951"/>
        <s v="14/01/1966"/>
        <s v="16/06/1939"/>
        <s v="12/11/1968"/>
        <s v="23/01/1947"/>
        <s v="19/05/1951"/>
        <s v="12/07/1952"/>
        <s v="13/04/1939"/>
        <s v="24/06/1953"/>
        <s v="08/02/1952"/>
        <s v="25/08/1943"/>
        <s v="02/05/1945"/>
        <s v="04/12/1943"/>
        <s v="18/02/1971"/>
        <s v="04/01/1954"/>
        <s v="13/03/1970"/>
        <s v="17/07/1959"/>
        <s v="20/12/1970"/>
        <s v="06/02/1959"/>
        <s v="01/12/1949"/>
        <s v="05/02/1962"/>
        <s v="13/07/1972"/>
        <s v="15/04/1969"/>
        <s v="14/04/1980"/>
        <s v="21/07/1975"/>
        <s v="24/05/1970"/>
        <s v="26/02/1967"/>
        <s v="10/05/1969"/>
        <s v="01/12/1933"/>
        <s v="03/11/1951"/>
        <s v="24/02/1949"/>
        <s v="07/05/1957"/>
        <s v="18/05/1935"/>
        <s v="19/09/1962"/>
        <s v="26/03/1953"/>
        <s v="25/10/1955"/>
        <s v="04/06/1967"/>
        <s v="16/06/1977"/>
        <s v="30/08/1968"/>
        <s v="13/02/1930"/>
        <s v="06/05/1971"/>
        <s v="26/10/1977"/>
        <s v="22/06/1980"/>
        <s v="17/02/1982"/>
        <s v="04/12/1945"/>
        <s v="21/03/1942"/>
        <s v="10/03/1968"/>
        <s v="17/11/1933"/>
        <s v="25/11/1959"/>
        <s v="24/05/1951"/>
        <s v="29/03/1941"/>
        <s v="24/01/1980"/>
        <s v="30/05/1974"/>
        <s v="15/02/1969"/>
        <s v="08/06/1976"/>
        <s v="20/10/1973"/>
        <s v="10/01/1971"/>
        <s v="09/06/1965"/>
        <s v="07/04/1968"/>
        <s v="07/10/1969"/>
        <s v="13/06/1938"/>
        <s v="20/09/1936"/>
        <s v="03/05/1940"/>
        <s v="27/02/1973"/>
        <s v="30/10/1971"/>
        <s v="21/05/1951"/>
        <s v="19/06/1957"/>
        <s v="31/12/1966"/>
        <s v="19/08/1950"/>
        <s v="29/09/1971"/>
        <s v="11/12/1941"/>
        <s v="09/10/1955"/>
        <s v="18/09/1938"/>
        <s v="13/12/1954"/>
        <s v="22/01/1959"/>
        <s v="26/03/1967"/>
        <s v="16/09/1960"/>
        <s v="24/04/1961"/>
        <s v="26/01/1974"/>
        <s v="30/09/1951"/>
        <s v="25/10/1944"/>
        <s v="30/01/1946"/>
        <s v="13/01/1961"/>
        <s v="11/08/1955"/>
        <s v="20/01/1971"/>
        <s v="29/10/1960"/>
        <s v="13/06/1966"/>
        <s v="11/06/1963"/>
        <s v="19/04/1955"/>
        <s v="29/12/1947"/>
        <s v="02/09/1985"/>
        <s v="22/08/1952"/>
        <s v="22/12/1967"/>
        <s v="01/06/1944"/>
        <s v="05/11/1944"/>
        <s v="19/01/1975"/>
        <s v="31/10/1956"/>
        <s v="30/04/1966"/>
        <s v="13/07/1966"/>
        <s v="15/04/1970"/>
        <s v="15/05/1996"/>
        <s v="09/09/1958"/>
        <s v="29/09/1976"/>
        <s v="13/08/1957"/>
        <s v="18/02/1945"/>
        <s v="19/11/1955"/>
        <s v="04/07/1946"/>
        <s v="15/02/1955"/>
        <s v="23/03/1969"/>
        <s v="31/08/1948"/>
        <s v="16/09/1987"/>
        <s v="16/09/1969"/>
        <s v="05/08/1960"/>
        <s v="14/07/1964"/>
        <s v="10/06/1946"/>
        <s v="11/10/1942"/>
        <s v="05/11/1942"/>
        <s v="11/06/1968"/>
        <s v="05/10/1958"/>
        <s v="24/05/1950"/>
        <s v="09/02/1963"/>
        <s v="05/12/1966"/>
        <s v="20/04/1974"/>
        <s v="20/03/1971"/>
        <s v="24/07/1942"/>
        <s v="20/12/1962"/>
        <s v="14/02/1981"/>
        <s v="22/07/1981"/>
        <s v="29/12/1938"/>
        <s v="17/12/1955"/>
        <s v="15/01/1958"/>
        <s v="13/01/1954"/>
        <s v="17/02/1948"/>
        <s v="22/10/1963"/>
        <s v="04/12/1965"/>
        <s v="21/04/1963"/>
        <s v="28/03/1955"/>
        <s v="12/11/1935"/>
        <s v="08/11/1959"/>
        <s v="25/06/1967"/>
        <s v="22/01/1970"/>
        <s v="10/03/1956"/>
        <s v="07/04/1938"/>
        <s v="10/05/1940"/>
        <s v="03/06/1971"/>
        <s v="11/01/1959"/>
        <s v="13/06/1964"/>
        <s v="04/10/1939"/>
        <s v="21/06/1948"/>
        <s v="11/12/1954"/>
        <s v="29/03/1961"/>
        <s v="10/09/1969"/>
        <s v="04/10/1979"/>
        <s v="11/07/1943"/>
        <s v="29/01/1946"/>
        <s v="21/10/1961"/>
        <s v="11/05/1963"/>
        <s v="23/01/1967"/>
        <s v="01/07/1954"/>
        <s v="03/01/1954"/>
        <s v="04/07/1958"/>
        <s v="06/06/1956"/>
        <s v="04/04/1955"/>
        <s v="18/10/1959"/>
        <s v="26/08/1944"/>
        <s v="17/02/1965"/>
        <s v="25/10/1933"/>
        <s v="18/12/1950"/>
        <s v="13/08/1955"/>
        <s v="03/07/1965"/>
        <s v="12/12/1968"/>
        <s v="17/02/1940"/>
        <s v="27/05/1964"/>
        <s v="08/03/1975"/>
        <s v="30/05/1940"/>
        <s v="15/01/1947"/>
        <s v="10/09/1936"/>
        <s v="12/04/1947"/>
        <s v="15/05/1950"/>
        <s v="27/03/1961"/>
        <s v="24/04/1940"/>
        <s v="23/09/1939"/>
        <s v="24/07/1944"/>
        <s v="07/03/1965"/>
        <s v="21/05/1927"/>
        <s v="29/11/1948"/>
        <s v="14/11/1963"/>
        <s v="17/03/1983"/>
        <s v="30/12/1980"/>
        <s v="03/12/1948"/>
        <s v="14/09/1925"/>
        <s v="30/06/1955"/>
        <s v="09/09/1978"/>
        <s v="02/09/1980"/>
        <s v="13/07/1990"/>
        <s v="08/07/1994"/>
        <s v="13/04/1949"/>
        <s v="15/08/1957"/>
        <s v="17/09/1961"/>
        <s v="14/02/1949"/>
        <s v="03/03/1951"/>
        <s v="18/01/1959"/>
        <s v="04/01/1969"/>
        <s v="13/11/1974"/>
        <s v="20/10/1965"/>
        <s v="22/10/1954"/>
        <s v="01/01/1957"/>
        <s v="30/08/1941"/>
        <s v="12/12/1964"/>
        <s v="07/09/1984"/>
        <s v="12/06/1957"/>
        <s v="16/06/1948"/>
        <s v="20/02/1954"/>
        <s v="31/07/1961"/>
        <s v="06/11/1963"/>
        <s v="08/04/1956"/>
        <s v="05/05/1949"/>
        <s v="29/10/1972"/>
        <s v="23/04/1964"/>
        <s v="01/05/1957"/>
        <s v="24/05/1946"/>
        <s v="21/08/1955"/>
        <s v="10/10/1976"/>
        <s v="25/12/1961"/>
        <s v="03/10/1973"/>
        <s v="01/10/1948"/>
        <s v="24/06/1939"/>
        <s v="07/07/1957"/>
        <s v="01/10/1963"/>
        <s v="23/10/1944"/>
        <s v="06/01/1947"/>
        <s v="10/01/1987"/>
        <s v="01/07/1969"/>
        <s v="25/05/1970"/>
        <s v="14/09/1953"/>
        <s v="01/05/1954"/>
        <s v="01/06/1953"/>
        <s v="05/01/1961"/>
        <s v="01/09/1966"/>
        <s v="10/02/1934"/>
        <s v="10/12/1963"/>
        <s v="04/07/1950"/>
        <s v="30/08/1962"/>
        <s v="15/06/1945"/>
        <s v="04/03/1977"/>
        <s v="16/07/1946"/>
        <s v="14/05/1960"/>
        <s v="08/07/1976"/>
        <s v="21/05/1972"/>
        <s v="15/12/1963"/>
        <s v="05/04/1939"/>
        <s v="11/12/1956"/>
        <s v="08/03/1968"/>
        <s v="10/07/1955"/>
        <s v="20/11/1957"/>
        <s v="24/11/1961"/>
        <s v="09/05/1980"/>
        <s v="27/02/1939"/>
        <s v="20/12/1967"/>
        <s v="10/11/1951"/>
        <s v="09/08/1943"/>
        <s v="23/06/1969"/>
        <s v="17/07/1961"/>
        <s v="28/01/1961"/>
        <s v="23/08/1973"/>
        <s v="08/05/1962"/>
        <s v="15/09/1956"/>
        <s v="25/02/1968"/>
        <s v="09/02/1964"/>
        <s v="21/07/1947"/>
        <s v="05/09/1947"/>
        <s v="10/11/1949"/>
        <s v="20/11/1973"/>
        <s v="09/06/1958"/>
        <s v="23/07/1960"/>
        <s v="01/03/1953"/>
        <s v="13/06/1958"/>
        <s v="04/08/1975"/>
        <s v="16/06/1965"/>
        <s v="04/12/1966"/>
        <s v="12/11/1970"/>
        <s v="05/07/1936"/>
        <s v="29/10/1975"/>
        <s v="20/06/1974"/>
        <s v="05/02/1949"/>
        <s v="15/01/1945"/>
        <s v="08/01/1957"/>
        <s v="13/05/1981"/>
        <s v="01/04/1951"/>
        <s v="05/11/1978"/>
        <s v="20/11/1938"/>
        <s v="05/02/1948"/>
        <s v="17/12/1964"/>
        <s v="11/10/1960"/>
        <s v="29/03/1968"/>
        <s v="25/10/1977"/>
        <s v="02/11/1946"/>
        <s v="02/02/1983"/>
        <s v="04/05/1949"/>
        <s v="02/02/1956"/>
        <s v="26/03/1959"/>
        <s v="28/12/1946"/>
        <s v="17/03/1923"/>
        <s v="08/03/1959"/>
        <s v="07/04/1952"/>
        <s v="27/03/1944"/>
        <s v="06/12/1947"/>
        <s v="02/03/1958"/>
        <s v="08/02/1932"/>
        <s v="25/07/1967"/>
        <s v="10/01/1943"/>
        <s v="29/01/1966"/>
        <s v="26/11/1955"/>
        <s v="19/09/1937"/>
        <s v="26/01/1959"/>
        <s v="21/10/1964"/>
        <s v="27/01/1946"/>
        <s v="30/12/1953"/>
        <s v="12/07/1951"/>
        <s v="02/08/1975"/>
        <s v="11/06/1952"/>
        <s v="02/12/1958"/>
        <s v="11/08/1939"/>
        <s v="07/04/1937"/>
        <s v="04/08/1953"/>
        <s v="21/02/1961"/>
        <s v="08/07/1964"/>
        <s v="17/05/1975"/>
        <s v="26/10/1937"/>
        <s v="06/06/1959"/>
        <s v="17/02/1947"/>
        <s v="03/03/1940"/>
        <s v="27/05/1941"/>
        <s v="28/10/1959"/>
        <s v="11/03/1957"/>
        <s v="07/06/1945"/>
        <s v="25/04/1961"/>
        <s v="26/07/1965"/>
        <s v="16/09/1976"/>
        <s v="04/09/1932"/>
        <s v="01/06/1955"/>
        <s v="29/12/1949"/>
        <s v="03/10/1933"/>
        <s v="13/11/1964"/>
        <s v="29/03/1937"/>
        <s v="08/10/1940"/>
        <s v="19/09/1960"/>
        <s v="10/07/1944"/>
        <s v="28/10/1932"/>
        <s v="25/09/1956"/>
        <s v="23/04/1967"/>
        <s v="30/10/1952"/>
        <s v="01/09/1953"/>
        <s v="05/09/1962"/>
        <s v="07/02/1943"/>
        <s v="07/04/1956"/>
        <s v="14/10/1975"/>
        <s v="15/02/1957"/>
        <s v="12/01/1954"/>
        <s v="29/07/1929"/>
        <s v="15/04/1966"/>
        <s v="04/02/1976"/>
        <s v="10/12/1934"/>
        <s v="06/04/1941"/>
        <s v="13/07/1941"/>
        <s v="22/09/1954"/>
        <s v="21/05/1961"/>
        <s v="22/08/1949"/>
        <s v="12/09/1963"/>
        <s v="30/12/1944"/>
        <s v="19/11/1959"/>
        <s v="08/06/1996"/>
        <s v="20/06/1955"/>
        <s v="21/07/1966"/>
        <s v="24/04/1977"/>
        <s v="17/07/1948"/>
        <s v="18/06/1949"/>
        <s v="23/02/1970"/>
        <s v="20/01/1955"/>
        <s v="23/11/1964"/>
        <s v="12/09/1957"/>
        <s v="19/03/1946"/>
        <s v="02/11/1936"/>
        <s v="20/06/1961"/>
        <s v="06/09/1946"/>
        <s v="22/06/1936"/>
        <s v="14/12/1946"/>
        <s v="19/02/1959"/>
        <s v="30/05/1963"/>
        <s v="29/03/1964"/>
        <s v="11/03/1968"/>
        <s v="24/10/1939"/>
        <s v="06/10/1942"/>
        <s v="13/06/1930"/>
        <s v="31/08/1950"/>
        <s v="22/04/1942"/>
        <s v="07/08/1938"/>
        <s v="02/01/1966"/>
        <s v="13/08/1950"/>
        <s v="02/04/1962"/>
        <s v="27/05/1944"/>
        <s v="24/10/1947"/>
        <s v="20/12/1957"/>
        <s v="03/10/1946"/>
        <s v="23/12/1969"/>
        <s v="29/01/1965"/>
        <s v="29/11/1964"/>
        <s v="26/10/1961"/>
        <s v="09/09/1939"/>
        <s v="13/02/1991"/>
        <s v="15/03/1972"/>
        <s v="15/08/1950"/>
        <s v="19/08/1939"/>
        <s v="07/03/1948"/>
        <s v="13/06/1979"/>
        <s v="01/05/1967"/>
        <s v="09/11/1962"/>
        <s v="26/02/1969"/>
        <s v="15/05/1962"/>
        <s v="05/01/1965"/>
        <s v="18/10/1957"/>
        <s v="03/11/1990"/>
        <s v="06/04/1974"/>
        <s v="27/09/1966"/>
        <s v="23/10/1968"/>
        <s v="08/04/1958"/>
        <s v="13/08/1948"/>
        <s v="22/07/1946"/>
        <s v="14/02/1951"/>
        <s v="18/03/1973"/>
        <s v="03/03/1928"/>
        <s v="09/09/1970"/>
        <s v="24/09/1980"/>
        <s v="28/05/1963"/>
        <s v="19/01/1983"/>
        <s v="23/06/1930"/>
        <s v="18/09/1971"/>
        <s v="16/09/1957"/>
        <s v="04/07/1949"/>
        <s v="18/01/1943"/>
        <s v="13/01/1952"/>
        <s v="14/08/1967"/>
        <s v="08/05/1958"/>
        <s v="13/09/1933"/>
        <s v="29/06/1942"/>
        <s v="17/02/1966"/>
        <s v="28/03/1949"/>
        <s v="24/03/1938"/>
        <s v="27/08/1963"/>
        <s v="27/09/1949"/>
        <s v="07/05/1951"/>
        <s v="26/02/1961"/>
        <s v="30/04/1943"/>
        <s v="14/05/1957"/>
        <s v="23/12/1933"/>
        <s v="14/08/1973"/>
        <s v="04/01/1956"/>
        <s v="25/10/1939"/>
        <s v="01/09/1970"/>
        <s v="28/02/1935"/>
        <s v="12/06/1952"/>
        <s v="16/01/1971"/>
        <s v="06/09/1932"/>
        <s v="08/04/1962"/>
        <s v="12/02/1977"/>
        <s v="05/07/1979"/>
        <s v="08/03/1970"/>
        <s v="23/03/1961"/>
        <s v="14/07/1969"/>
        <s v="23/03/1933"/>
        <s v="23/10/1948"/>
        <s v="13/10/1934"/>
        <s v="13/03/1944"/>
        <s v="18/05/1950"/>
        <s v="26/12/1953"/>
        <s v="01/10/1950"/>
        <s v="01/04/1958"/>
        <s v="15/10/1984"/>
        <s v="13/06/1940"/>
        <s v="24/12/1958"/>
        <s v="27/11/1957"/>
        <s v="09/01/1933"/>
        <s v="11/03/1955"/>
        <s v="03/09/1954"/>
        <s v="02/11/1949"/>
        <s v="27/08/1953"/>
        <s v="19/02/1987"/>
        <s v="26/04/1964"/>
        <s v="27/03/1968"/>
        <s v="07/10/1943"/>
        <s v="10/02/1954"/>
        <s v="09/06/1967"/>
        <s v="20/01/1942"/>
        <s v="31/12/1965"/>
        <s v="24/04/1945"/>
        <s v="15/05/1941"/>
        <s v="10/02/1974"/>
        <s v="14/02/1950"/>
        <s v="20/04/1938"/>
        <s v="01/02/1967"/>
        <s v="15/09/1954"/>
        <s v="11/02/1943"/>
        <s v="18/02/1947"/>
        <s v="17/11/1934"/>
        <s v="25/04/1967"/>
        <s v="05/05/1940"/>
        <s v="25/12/1960"/>
        <s v="28/06/1964"/>
        <s v="04/04/1952"/>
        <s v="12/11/1969"/>
        <s v="12/12/1963"/>
        <s v="01/01/1981"/>
        <s v="23/03/1946"/>
        <s v="21/05/1959"/>
        <s v="28/06/1970"/>
        <s v="31/05/1972"/>
        <s v="02/11/1951"/>
        <s v="27/04/1962"/>
        <s v="07/08/1940"/>
        <s v="14/12/1947"/>
        <s v="08/10/1950"/>
        <s v="15/07/1944"/>
        <s v="09/02/1938"/>
        <s v="28/02/1970"/>
        <s v="08/09/1968"/>
        <s v="29/09/1960"/>
        <s v="21/07/1953"/>
        <s v="08/10/1978"/>
        <s v="24/04/1938"/>
        <s v="12/01/1946"/>
        <s v="26/11/1954"/>
        <s v="01/03/1939"/>
        <s v="12/01/1948"/>
        <s v="05/10/1929"/>
        <s v="11/05/1965"/>
        <s v="05/08/1954"/>
        <s v="30/06/1942"/>
        <s v="05/01/1946"/>
        <s v="05/04/1973"/>
        <s v="16/05/1946"/>
        <s v="30/12/1961"/>
        <s v="14/12/1964"/>
        <s v="03/05/1973"/>
        <s v="04/04/1941"/>
        <s v="28/04/1971"/>
        <s v="29/01/1952"/>
        <s v="09/07/1975"/>
        <s v="10/07/1945"/>
        <s v="28/01/1951"/>
        <s v="31/01/1955"/>
        <s v="22/03/1968"/>
        <s v="06/05/1966"/>
        <s v="09/09/1955"/>
        <s v="09/01/1953"/>
        <s v="08/02/1968"/>
        <s v="26/06/1952"/>
        <s v="20/07/1946"/>
        <s v="11/04/1939"/>
        <s v="10/01/1970"/>
        <s v="31/03/1963"/>
        <s v="11/01/1969"/>
        <s v="05/09/1981"/>
        <s v="09/04/1962"/>
        <s v="05/09/1967"/>
        <s v="29/11/1981"/>
        <s v="03/07/1950"/>
        <s v="02/01/1980"/>
        <s v="31/10/1946"/>
        <s v="20/12/1933"/>
        <s v="05/12/1959"/>
        <s v="13/04/1969"/>
        <s v="02/01/1937"/>
        <s v="19/09/1961"/>
        <s v="26/07/1959"/>
        <s v="09/11/1971"/>
        <s v="12/03/1939"/>
        <s v="10/09/1958"/>
        <s v="10/05/1955"/>
        <s v="12/11/1953"/>
        <s v="10/10/1951"/>
        <s v="07/02/1946"/>
        <s v="25/03/1949"/>
        <s v="16/02/1951"/>
        <s v="29/06/1963"/>
        <s v="07/11/1953"/>
        <s v="22/07/1951"/>
        <s v="23/10/1952"/>
        <s v="22/11/1977"/>
        <s v="30/06/1954"/>
        <s v="20/01/1944"/>
        <s v="31/01/1956"/>
        <s v="22/09/1959"/>
        <s v="25/11/1945"/>
        <s v="03/05/1948"/>
        <s v="25/03/1958"/>
        <s v="01/08/1948"/>
        <s v="05/06/1944"/>
        <s v="03/01/1949"/>
        <s v="14/11/1978"/>
        <s v="03/11/1954"/>
        <s v="13/10/1942"/>
        <s v="01/04/1948"/>
        <s v="24/06/1940"/>
        <s v="15/02/1928"/>
        <s v="12/01/1966"/>
        <s v="01/02/1959"/>
        <s v="25/05/1955"/>
        <s v="28/11/1956"/>
        <s v="17/08/1945"/>
        <s v="20/07/1948"/>
        <s v="14/11/1952"/>
        <s v="05/04/1978"/>
        <s v="24/03/1967"/>
        <s v="13/01/1957"/>
        <s v="05/01/1939"/>
        <s v="03/10/1949"/>
        <s v="29/11/1961"/>
        <s v="22/02/1980"/>
        <s v="01/12/1945"/>
        <s v="26/07/1941"/>
        <s v="08/08/1945"/>
        <s v="15/04/1938"/>
        <s v="17/06/1952"/>
        <s v="26/09/1943"/>
        <s v="19/04/1942"/>
        <s v="26/11/1939"/>
        <s v="13/12/1937"/>
        <s v="12/06/1946"/>
        <s v="02/02/1951"/>
        <s v="23/03/1942"/>
        <s v="30/04/1957"/>
        <s v="13/11/1954"/>
        <s v="29/12/1948"/>
        <s v="06/04/1958"/>
        <s v="09/08/1960"/>
        <s v="21/01/1951"/>
        <s v="24/08/1930"/>
        <s v="16/04/1937"/>
        <s v="28/09/1950"/>
        <s v="30/04/1967"/>
        <s v="27/12/1958"/>
        <s v="02/12/1972"/>
        <s v="14/04/1950"/>
        <s v="23/11/1962"/>
        <s v="24/08/1934"/>
        <s v="20/02/1945"/>
        <s v="08/05/1967"/>
        <s v="20/02/1967"/>
        <s v="03/03/1984"/>
        <s v="28/04/1951"/>
        <s v="09/05/1920"/>
        <s v="28/85/1962"/>
        <s v="17/05/1971"/>
        <s v="26/08/1969"/>
        <s v="17/05/1944"/>
        <s v="21/09/1985"/>
        <s v="26/05/1992"/>
        <s v="04/09/1970"/>
        <s v="04/05/1972"/>
        <s v="19/05/1967"/>
        <s v="11/02/1970"/>
        <s v="01/02/1979"/>
        <s v="03/09/1978"/>
        <s v="26/04/1957"/>
        <s v="04/11/1971"/>
        <s v="17/09/1938"/>
        <s v="22/09/1957"/>
        <s v="17/12/1987"/>
        <s v="25/05/1979"/>
        <s v="02/05/1990"/>
        <s v="19/02/1962"/>
        <s v="08/11/1951"/>
        <s v="24/12/1983"/>
        <s v="18/11/1959"/>
        <s v="03/01/1980"/>
        <s v="28/02/1957"/>
        <s v="07/01/1955"/>
        <s v="23/09/1945"/>
        <s v="20/07/1939"/>
        <s v="26/07/1968"/>
        <s v="28/07/1943"/>
        <s v="11/12/1934"/>
        <s v="20/04/1962"/>
        <s v="01/11/1941"/>
        <s v="29/10/1968"/>
        <s v="15/03/1958"/>
        <s v="21/11/1971"/>
        <s v="20/02/1964"/>
        <s v="10/05/1970"/>
        <s v="09/12/1964"/>
        <s v="09/05/1938"/>
        <s v="20/08/1962"/>
        <s v="05/11/1959"/>
        <s v="29/09/1951"/>
        <s v="05/03/1961"/>
        <s v="10/04/1930"/>
        <s v="15/06/1957"/>
        <s v="02/01/1954"/>
        <s v="15/08/1946"/>
        <s v="03/06/1951"/>
        <s v="27/10/1927"/>
        <s v="03/01/1976"/>
        <s v="07/09/1939"/>
        <s v="18/08/1940"/>
        <s v="06/01/1939"/>
        <s v="08/05/1944"/>
        <s v="24/06/1978"/>
        <s v="17/05/1956"/>
        <s v="20/01/1957"/>
        <s v="08/01/1955"/>
        <s v="16/07/1960"/>
        <s v="08/09/1942"/>
        <s v="28/02/1965"/>
        <s v="04/05/1943"/>
        <s v="28/02/1959"/>
        <s v="16/08/1958"/>
        <s v="08/12/1948"/>
        <s v="25/07/1993"/>
        <s v="07/07/1959"/>
        <s v="11/05/1967"/>
        <s v="11/03/1963"/>
        <s v="17/02/1954"/>
        <s v="27/10/1953"/>
        <s v="03/06/1956"/>
        <s v="23/06/1944"/>
        <s v="02/06/1938"/>
        <s v="02/11/1962"/>
        <s v="07/09/1961"/>
        <s v="18/11/1940"/>
        <s v="24/12/1968"/>
        <s v="15/04/1958"/>
        <s v="16/06/1944"/>
        <s v="27/02/1964"/>
        <s v="26/03/1971"/>
        <s v="17/07/1947"/>
        <s v="29/06/1971"/>
        <s v="23/05/1945"/>
        <s v="03/12/1963"/>
        <s v="12/04/1963"/>
        <s v="17/07/1974"/>
        <s v="30/08/1980"/>
        <s v="15/12/1975"/>
        <s v="30/08/1989"/>
        <s v="14/09/1997"/>
        <s v="01/09/1945"/>
        <s v="23/04/1953"/>
        <s v="18/11/1955"/>
        <s v="23/12/1951"/>
        <s v="30/10/1945"/>
        <s v="25/03/1940"/>
        <s v="31/01/1951"/>
        <s v="20/04/1935"/>
        <s v="23/01/1963"/>
        <s v="02/11/1944"/>
        <s v="11/08/1957"/>
        <s v="16/01/1952"/>
        <s v="21/02/1945"/>
        <s v="02/07/1977"/>
        <s v="18/06/1961"/>
        <s v="30/07/1948"/>
        <s v="27/02/1963"/>
        <s v="14/05/1944"/>
        <s v="22/03/1935"/>
        <s v="23/06/1955"/>
        <s v="12/12/1970"/>
        <s v="28/07/1956"/>
        <s v="08/07/1933"/>
        <s v="17/12/1931"/>
        <s v="12/07/1926"/>
        <s v="24/07/1956"/>
        <s v="04/04/1954"/>
        <s v="16/02/1950"/>
        <s v="14/07/1958"/>
        <s v="13/03/1953"/>
        <s v="24/02/1952"/>
        <s v="05/06/1942"/>
        <s v="09/05/1961"/>
        <s v="06/06/1937"/>
        <s v="17/07/1942"/>
        <s v="28/02/1940"/>
        <s v="01/07/1958"/>
        <s v="06/04/1954"/>
        <s v="22/07/1945"/>
        <s v="07/07/1960"/>
        <s v="27/08/1959"/>
        <s v="02/06/1959"/>
        <s v="22/02/1939"/>
        <s v="02/06/1964"/>
        <s v="30/10/1959"/>
        <s v="26/07/1953"/>
        <s v="20/01/1939"/>
        <s v="22/01/1962"/>
        <s v="10/01/1934"/>
        <s v="20/05/1940"/>
        <s v="10/08/1954"/>
        <s v="17/04/1943"/>
        <s v="24/07/1947"/>
        <s v="01/01/1959"/>
        <s v="29/01/1944"/>
        <s v="26/07/1933"/>
        <s v="14/01/1950"/>
        <s v="25/01/1988"/>
        <s v="13/02/1961"/>
        <s v="19/02/1981"/>
        <s v="31/05/1966"/>
        <s v="21/09/1973"/>
        <s v="13/03/1934"/>
        <s v="02/07/1947"/>
        <s v="02/11/1961"/>
        <s v="22/09/1931"/>
        <s v="20/08/1930"/>
        <s v="03/02/1955"/>
        <s v="18/03/1942"/>
        <s v="12/02/1962"/>
        <s v="05/09/1940"/>
        <s v="11/01/1939"/>
        <s v="09/04/1963"/>
        <s v="29/07/1987"/>
        <s v="22/12/1966"/>
        <s v="31/08/1951"/>
        <s v="25/05/1941"/>
        <s v="12/03/1946"/>
        <s v="14/05/1979"/>
        <s v="12/09/1969"/>
        <s v="21/03/1976"/>
        <s v="09/10/1951"/>
        <s v="12/06/1974"/>
        <s v="18/09/1969"/>
        <s v="02/06/1947"/>
        <s v="11/02/1939"/>
        <s v="25/10/1964"/>
        <s v="30/10/1934"/>
        <s v="26/05/1963"/>
        <s v="08/08/1965"/>
        <s v="09/09/1960"/>
        <s v="23/09/1962"/>
        <s v="25/04/1971"/>
        <s v="18/03/1968"/>
        <s v="29/03/1959"/>
        <s v="15/08/1972"/>
        <s v="02/10/1942"/>
        <s v="23/06/1945"/>
        <s v="22/01/1936"/>
        <s v="10/08/1950"/>
        <s v="13/10/1943"/>
        <s v="23/08/1946"/>
        <s v="18/09/1937"/>
        <s v="11/05/1953"/>
        <s v="29/03/1948"/>
        <s v="15/11/1940"/>
        <s v="01/02/1948"/>
        <s v="09/08/1945"/>
        <s v="14/05/1961"/>
        <s v="26/12/1959"/>
        <s v="04/11/1934"/>
        <s v="12/03/1957"/>
        <s v="27/05/1942"/>
        <s v="22/10/1950"/>
        <s v="09/04/1970"/>
        <s v="21/12/1961"/>
        <s v="21/06/1985"/>
        <s v="05/01/1927"/>
        <s v="31/03/1974"/>
        <s v="06/04/1959"/>
        <s v="15/08/1937"/>
        <s v="23/03/1930"/>
        <s v="12/04/1955"/>
        <s v="31/08/1964"/>
        <s v="12/09/1951"/>
        <s v="23/11/1973"/>
        <s v="20/04/1939"/>
        <s v="08/06/1942"/>
        <s v="13/08/1959"/>
        <s v="12/09/1961"/>
        <s v="18/11/1956"/>
        <s v="03/06/1940"/>
        <s v="08/04/1965"/>
        <s v="28/02/1966"/>
        <s v="21/06/1939"/>
        <s v="15/01/1961"/>
        <s v="15/01/1942"/>
        <s v="25/01/1997"/>
        <s v="29/09/1952"/>
        <s v="15/05/1944"/>
        <s v="17/02/1938"/>
        <s v="23/06/1966"/>
        <s v="28/02/1944"/>
        <s v="17/07/1940"/>
        <s v="02/06/1951"/>
        <s v="20/01/1947"/>
        <s v="12/06/1945"/>
        <s v="27/06/1970"/>
        <s v="28/05/1975"/>
        <s v="17/04/1950"/>
        <s v="19/03/1983"/>
        <s v="18/01/1937"/>
        <s v="21/05/1993"/>
        <s v="10/03/1967"/>
        <s v="24/07/1966"/>
        <s v="19/03/1970"/>
        <s v="27/04/1968"/>
        <s v="25/09/1934"/>
        <s v="16/07/1961"/>
        <s v="13/10/1968"/>
        <s v="29/11/1977"/>
        <s v="16/12/1948"/>
        <s v="02/08/1950"/>
        <s v="15/07/1947"/>
        <s v="22/02/1936"/>
        <s v="04/04/1934"/>
        <s v="29/01/1942"/>
        <s v="13/05/1964"/>
        <s v="14/01/1981"/>
        <s v="10/03/1936"/>
        <s v="02/08/1954"/>
        <s v="30/01/1933"/>
        <s v="12/08/1944"/>
        <s v="01/03/1935"/>
        <s v="09/09/1948"/>
        <s v="09/02/1973"/>
        <s v="26/09/1938"/>
        <s v="22/12/1932"/>
        <s v="24/07/1969"/>
        <s v="02/09/1937"/>
        <s v="03/05/1956"/>
        <s v="11/02/1958"/>
        <s v="12/03/1944"/>
        <s v="06/04/1969"/>
        <s v="09/08/1946"/>
        <s v="22/09/1940"/>
        <s v="06/10/1939"/>
        <s v="24/01/1959"/>
        <s v="14/09/1962"/>
        <s v="14/02/1973"/>
        <s v="03/04/1947"/>
        <s v="21/05/1947"/>
        <s v="12/04/1951"/>
        <s v="22/04/1970"/>
        <s v="19/05/1950"/>
        <s v="20/07/1959"/>
        <s v="31/08/1966"/>
        <s v="22/03/1998"/>
        <s v="03/01/1974"/>
        <s v="05/07/1970"/>
        <s v="22/03/1990"/>
        <s v="26/02/1968"/>
        <s v="04/01/1991"/>
        <s v="28/01/1994"/>
        <s v="26/03/1988"/>
        <s v="08/06/1980"/>
        <s v="21/12/1989"/>
        <s v="16/10/1986"/>
        <s v="04/06/1982"/>
        <s v="28/08/1981"/>
        <s v="26/08/1991"/>
        <s v="20/01/1988"/>
        <s v="27/04/1984"/>
        <s v="15/07/1943"/>
        <s v="01/12/1992"/>
        <s v="04/02/1979"/>
        <s v="24/07/1961"/>
        <s v="01/04/1959"/>
        <s v="28/08/1979"/>
        <s v="12/11/1983"/>
        <s v="21/11/1966"/>
        <s v="27/03/1984"/>
        <s v="06/09/1984"/>
        <s v="13/09/1963"/>
        <s v="10/01/1995"/>
        <s v="30/07/1962"/>
        <s v="28/01/1995"/>
        <s v="28/03/1962"/>
        <s v="26/09/1967"/>
        <s v="15/08/1948"/>
        <s v="17/02/1964"/>
        <s v="24/10/1963"/>
        <s v="14/02/1942"/>
        <s v="19/07/1958"/>
        <s v="02/04/1936"/>
        <s v="06/09/1953"/>
        <s v="14/11/1941"/>
        <s v="23/01/1955"/>
        <s v="20/10/1964"/>
        <s v="25/06/1969"/>
        <s v="18/08/1962"/>
        <s v="23/10/1965"/>
        <s v="26/05/1951"/>
        <s v="02/04/1984"/>
        <s v="10/05/1984"/>
        <s v="17/06/1955"/>
        <s v="03/11/1982"/>
        <s v="19/02/1958"/>
        <s v="13/01/1964"/>
        <s v="13/02/1946"/>
        <s v="23/01/1986"/>
        <s v="27/06/1969"/>
        <s v="01/05/1953"/>
        <s v="14/03/1950"/>
        <s v="08/11/1965"/>
        <s v="19/03/1959"/>
        <s v="15/12/1965"/>
        <s v="27/11/1973"/>
        <s v="11/03/1962"/>
        <s v="15/02/1954"/>
        <s v="20/05/1962"/>
        <s v="19/01/1956"/>
        <s v="20/10/1975"/>
        <s v="20/03/1959"/>
        <s v="17/03/1969"/>
        <s v="17/04/1970"/>
        <s v="23/09/1959"/>
        <s v="27/02/1971"/>
        <s v="18/03/1972"/>
        <s v="21/03/1975"/>
        <s v="29/03/1973"/>
        <s v="30/09/1994"/>
        <s v="23/04/1955"/>
        <s v="02/07/1957"/>
        <s v="09/03/1984"/>
        <s v="19/09/1998"/>
        <s v="19/11/1976"/>
        <s v="24/11/1982"/>
        <s v="01/03/1985"/>
        <s v="12/08/1968"/>
        <s v="01/09/2004"/>
        <s v="13/06/1967"/>
        <s v="04/09/1991"/>
        <s v="25/08/1993"/>
        <s v="08/02/1970"/>
        <s v="02/03/1972"/>
        <s v="02/08/1959"/>
        <s v="17/07/1936"/>
        <s v="12/08/1966"/>
        <s v="12/08/1969"/>
        <s v="19/03/1974"/>
        <s v="01/07/1980"/>
        <s v="22/10/1957"/>
        <s v="31/05/1974"/>
        <s v="14/12/1949"/>
        <s v="07/11/1982"/>
        <s v="13/12/1948"/>
        <s v="04/12/1940"/>
        <s v="01/01/1933"/>
        <s v="03/11/1961"/>
        <s v="05/08/1943"/>
        <s v="08/07/1958"/>
        <s v="07/04/1941"/>
        <s v="13/02/1971"/>
        <s v="22/01/1935"/>
        <s v="25/09/1958"/>
        <s v="16/06/1937"/>
        <s v="05/03/1969"/>
        <s v="07/03/1961"/>
        <s v="20/12/1944"/>
        <s v="16/12/1955"/>
        <s v="08/04/1945"/>
        <s v="20/04/1945"/>
        <s v="28/02/1938"/>
        <s v="20/05/1977"/>
        <s v="08/06/1956"/>
        <s v="11/02/1980"/>
        <s v="26/02/1970"/>
        <s v="11/03/1970"/>
        <s v="25/01/1978"/>
        <s v="30/12/1956"/>
        <s v="11/08/1966"/>
        <s v="29/12/1970"/>
        <s v="18/01/1961"/>
        <s v="23/06/1946"/>
        <s v="14/09/1948"/>
        <s v="25/08/1950"/>
        <s v="08/09/1945"/>
        <s v="10/06/1949"/>
        <s v="14/06/1964"/>
        <s v="04/10/1959"/>
        <s v="01/12/1965"/>
        <s v="20/07/1973"/>
        <s v="14/04/1985"/>
        <s v="15/06/1966"/>
        <s v="13/12/1961"/>
        <s v="17/03/1975"/>
        <s v="05/06/1939"/>
        <s v="06/12/1979"/>
        <s v="29/04/1977"/>
        <s v="09/04/1977"/>
        <s v="02/10/1969"/>
        <s v="07/04/1964"/>
        <s v="24/04/1944"/>
        <s v="04/01/1964"/>
        <s v="02/02/1958"/>
        <s v="02/07/1946"/>
        <s v="14/01/1949"/>
        <s v="09/02/1942"/>
        <s v="18/03/1945"/>
        <s v="20/04/1961"/>
        <s v="10/12/1947"/>
        <s v="20/01/1937"/>
        <s v="03/09/1944"/>
        <s v="06/12/1973"/>
        <s v="26/07/1950"/>
        <s v="06/03/1990"/>
        <s v="31/07/1960"/>
        <s v="20/12/1939"/>
        <s v="15/03/1964"/>
        <s v="13/03/1978"/>
        <s v="05/08/1939"/>
        <s v="15/11/1946"/>
        <s v="31/07/1953"/>
        <s v="16/01/1950"/>
        <s v="08/04/1946"/>
        <s v="14/06/1944"/>
        <s v="07/05/1971"/>
        <s v="30/04/1993"/>
        <s v="07/09/1982"/>
        <s v="09/02/1971"/>
        <s v="11/10/1985"/>
        <s v="13/09/1985"/>
        <s v="30/04/1970"/>
        <s v="15/08/1959"/>
        <s v="09/03/1933"/>
        <s v="14/12/1933"/>
        <s v="16/07/1945"/>
        <s v="05/05/1948"/>
        <s v="27/11/1965"/>
        <s v="20/08/1933"/>
        <s v="04/03/1952"/>
        <s v="01/09/1937"/>
        <s v="06/11/1944"/>
        <s v="22/05/1948"/>
        <s v="15/10/1936"/>
        <s v="01/01/1929"/>
        <s v="28/07/1978"/>
        <s v="01/03/1942"/>
        <s v="25/07/1960"/>
        <s v="03/04/1935"/>
        <s v="02/03/1942"/>
        <s v="09/08/1969"/>
      </sharedItems>
    </cacheField>
    <cacheField name="GÉNERO" numFmtId="0">
      <sharedItems>
        <s v="H"/>
        <s v="M"/>
      </sharedItems>
    </cacheField>
    <cacheField name="ID MUNICIPIO" numFmtId="0">
      <sharedItems containsString="0" containsBlank="1" containsNumber="1" containsInteger="1">
        <n v="4.0"/>
        <n v="7.0"/>
        <n v="12.0"/>
        <n v="3.0"/>
        <n v="14.0"/>
        <n v="16.0"/>
        <n v="5.0"/>
        <m/>
        <n v="6.0"/>
        <n v="11.0"/>
        <n v="17.0"/>
        <n v="13.0"/>
        <n v="15.0"/>
        <n v="18.0"/>
      </sharedItems>
    </cacheField>
    <cacheField name="ID TIPO VIALIDAD" numFmtId="0">
      <sharedItems containsString="0" containsBlank="1" containsNumber="1" containsInteger="1">
        <n v="5.0"/>
        <n v="18.0"/>
        <n v="3.0"/>
        <n v="4.0"/>
        <n v="7.0"/>
        <n v="19.0"/>
        <m/>
      </sharedItems>
    </cacheField>
    <cacheField name="ID TIPO ASENTAMIENTO" numFmtId="0">
      <sharedItems containsString="0" containsBlank="1" containsNumber="1" containsInteger="1">
        <n v="25.0"/>
        <n v="28.0"/>
        <n v="7.0"/>
        <n v="16.0"/>
        <n v="3.0"/>
        <n v="5.0"/>
        <m/>
      </sharedItems>
    </cacheField>
    <cacheField name="ID LOCALIDAD" numFmtId="0">
      <sharedItems containsString="0" containsBlank="1" containsNumber="1" containsInteger="1">
        <n v="1397.0"/>
        <n v="463.0"/>
        <n v="376.0"/>
        <n v="342.0"/>
        <n v="318.0"/>
        <n v="1552.0"/>
        <n v="1661.0"/>
        <n v="1588.0"/>
        <n v="380.0"/>
        <n v="1726.0"/>
        <n v="353.0"/>
        <n v="664.0"/>
        <n v="330.0"/>
        <n v="1159.0"/>
        <n v="1189.0"/>
        <n v="2384.0"/>
        <n v="1255.0"/>
        <n v="1575.0"/>
        <n v="1580.0"/>
        <n v="1139.0"/>
        <n v="1328.0"/>
        <n v="57.0"/>
        <n v="1768.0"/>
        <n v="668.0"/>
        <n v="419.0"/>
        <n v="40.0"/>
        <n v="1234.0"/>
        <n v="516.0"/>
        <n v="892.0"/>
        <n v="938.0"/>
        <n v="1664.0"/>
        <n v="1754.0"/>
        <n v="905.0"/>
        <n v="1204.0"/>
        <n v="1317.0"/>
        <n v="1951.0"/>
        <n v="1257.0"/>
        <n v="1144.0"/>
        <n v="1002.0"/>
        <n v="1223.0"/>
        <n v="1884.0"/>
        <n v="934.0"/>
        <n v="1140.0"/>
        <n v="1693.0"/>
        <n v="1736.0"/>
        <n v="559.0"/>
        <n v="725.0"/>
        <n v="1624.0"/>
        <n v="1845.0"/>
        <n v="1324.0"/>
        <n v="2030.0"/>
        <n v="232.0"/>
        <n v="581.0"/>
        <n v="312.0"/>
        <n v="372.0"/>
        <n v="218.0"/>
        <n v="1222.0"/>
        <n v="193.0"/>
        <n v="470.0"/>
        <n v="868.0"/>
        <n v="1379.0"/>
        <n v="1304.0"/>
        <n v="1627.0"/>
        <n v="1903.0"/>
        <n v="1883.0"/>
        <n v="141.0"/>
        <n v="687.0"/>
        <n v="927.0"/>
        <n v="119.0"/>
        <n v="1254.0"/>
        <n v="1968.0"/>
        <n v="352.0"/>
        <n v="1740.0"/>
        <n v="1687.0"/>
        <n v="1395.0"/>
        <n v="1360.0"/>
        <n v="36.0"/>
        <n v="953.0"/>
        <n v="165.0"/>
        <n v="972.0"/>
        <n v="477.0"/>
        <n v="1995.0"/>
        <n v="511.0"/>
        <n v="233.0"/>
        <n v="1554.0"/>
        <n v="1207.0"/>
        <n v="1769.0"/>
        <n v="1716.0"/>
        <n v="1322.0"/>
        <n v="1584.0"/>
        <n v="1822.0"/>
        <n v="1578.0"/>
        <n v="498.0"/>
        <n v="220.0"/>
        <n v="1882.0"/>
        <n v="1667.0"/>
        <n v="1390.0"/>
        <n v="978.0"/>
        <n v="977.0"/>
        <n v="1129.0"/>
        <n v="252.0"/>
        <n v="1710.0"/>
        <n v="221.0"/>
        <n v="561.0"/>
        <n v="1963.0"/>
        <n v="532.0"/>
        <n v="203.0"/>
        <n v="1.0"/>
        <n v="253.0"/>
        <n v="1168.0"/>
        <m/>
        <n v="102.0"/>
        <n v="1160.0"/>
        <n v="1962.0"/>
        <n v="1380.0"/>
        <n v="697.0"/>
        <n v="2100.0"/>
        <n v="2056.0"/>
        <n v="51.0"/>
        <n v="1766.0"/>
        <n v="1214.0"/>
        <n v="1416.0"/>
        <n v="1782.0"/>
        <n v="650.0"/>
        <n v="1083.0"/>
        <n v="530.0"/>
        <n v="328.0"/>
        <n v="698.0"/>
        <n v="1258.0"/>
        <n v="997.0"/>
        <n v="2131.0"/>
        <n v="1787.0"/>
        <n v="1004.0"/>
        <n v="1638.0"/>
        <n v="1196.0"/>
        <n v="172.0"/>
        <n v="2119.0"/>
        <n v="456.0"/>
        <n v="1720.0"/>
        <n v="1839.0"/>
        <n v="362.0"/>
        <n v="1820.0"/>
        <n v="1203.0"/>
        <n v="2376.0"/>
        <n v="2054.0"/>
        <n v="760.0"/>
        <n v="1197.0"/>
        <n v="565.0"/>
        <n v="2362.0"/>
        <n v="1414.0"/>
        <n v="1902.0"/>
        <n v="944.0"/>
        <n v="1166.0"/>
        <n v="1689.0"/>
        <n v="1597.0"/>
        <n v="1718.0"/>
        <n v="2048.0"/>
        <n v="215.0"/>
        <n v="1732.0"/>
        <n v="1901.0"/>
        <n v="1340.0"/>
        <n v="1318.0"/>
        <n v="671.0"/>
        <n v="1738.0"/>
        <n v="384.0"/>
        <n v="347.0"/>
        <n v="675.0"/>
        <n v="260.0"/>
        <n v="1622.0"/>
        <n v="894.0"/>
        <n v="388.0"/>
        <n v="34.0"/>
        <n v="979.0"/>
        <n v="11.0"/>
        <n v="409.0"/>
        <n v="1893.0"/>
        <n v="877.0"/>
        <n v="35.0"/>
        <n v="1412.0"/>
        <n v="236.0"/>
        <n v="55.0"/>
        <n v="980.0"/>
        <n v="321.0"/>
        <n v="708.0"/>
        <n v="63.0"/>
        <n v="753.0"/>
        <n v="1321.0"/>
        <n v="133.0"/>
        <n v="735.0"/>
        <n v="494.0"/>
        <n v="1327.0"/>
        <n v="770.0"/>
        <n v="1201.0"/>
        <n v="952.0"/>
        <n v="1128.0"/>
        <n v="1908.0"/>
        <n v="2032.0"/>
        <n v="56.0"/>
        <n v="971.0"/>
        <n v="782.0"/>
        <n v="1315.0"/>
        <n v="1974.0"/>
        <n v="1546.0"/>
        <n v="1283.0"/>
        <n v="411.0"/>
        <n v="502.0"/>
        <n v="904.0"/>
        <n v="385.0"/>
        <n v="777.0"/>
        <n v="1730.0"/>
        <n v="722.0"/>
      </sharedItems>
    </cacheField>
    <cacheField name="CVE COLONIA" numFmtId="0">
      <sharedItems containsString="0" containsBlank="1" containsNumber="1" containsInteger="1">
        <m/>
        <n v="4.01001002E8"/>
        <n v="4.01001004E8"/>
        <n v="4.01001E8"/>
        <n v="4.01001011E8"/>
        <n v="4.01001006E8"/>
        <n v="4.01001005E8"/>
        <n v="4.01001009E8"/>
        <n v="4.01001003E8"/>
        <n v="4.01001013E8"/>
        <n v="4.05093E8"/>
        <n v="4.01001008E8"/>
        <n v="7.0100104E8"/>
        <n v="4.08182002E8"/>
        <n v="4.01106E8"/>
        <n v="3.08065E8"/>
        <n v="1.40100123E9"/>
        <n v="1.401001076E9"/>
        <n v="1.401001345E9"/>
        <n v="1.401001108E9"/>
        <n v="1.601001018E9"/>
        <n v="4.04162003E8"/>
        <n v="5.02002E8"/>
        <n v="5.06085002E8"/>
        <n v="5.04006E8"/>
        <n v="1.104039001E9"/>
        <n v="1.106063001E9"/>
        <n v="1.401001125E9"/>
        <n v="1.401001269E9"/>
        <n v="1.401001735E9"/>
        <n v="1.40100113E9"/>
        <n v="1.401001485E9"/>
        <n v="1.401001342E9"/>
        <n v="1.401001745E9"/>
        <n v="1.401001066E9"/>
        <n v="1.401001152E9"/>
        <n v="1.401001051E9"/>
        <n v="5.01001001E8"/>
        <n v="5.01001004E8"/>
        <n v="5.01001003E8"/>
        <n v="5.01027006E8"/>
        <n v="1.40100116E9"/>
        <n v="5.01001002E8"/>
        <n v="6.01001064E8"/>
        <n v="5.03022E8"/>
        <n v="5.03045001E8"/>
        <n v="5.03048001E8"/>
        <n v="1.401001052E9"/>
        <n v="1.401001045E9"/>
        <n v="1.4010011E9"/>
        <n v="5.03018001E8"/>
        <n v="1.401001679E9"/>
        <n v="1.40100145E9"/>
        <n v="7.01001004E8"/>
        <n v="5.03048002E8"/>
        <n v="1.401001477E9"/>
        <n v="1.703034E9"/>
        <n v="1.401001013E9"/>
        <n v="1.401001104E9"/>
        <n v="1.401001744E9"/>
        <n v="1.401001549E9"/>
        <n v="1.401001048E9"/>
        <n v="1.401001194E9"/>
        <n v="1.105004E9"/>
        <n v="6.01001026E8"/>
        <n v="1.204016E9"/>
        <n v="7.01001001E8"/>
        <n v="1.401001133E9"/>
        <n v="5.01001008E8"/>
        <n v="5.01001005E8"/>
        <n v="5.01027002E8"/>
        <n v="5.0100101E8"/>
        <n v="5.01001011E8"/>
        <n v="7.03091004E8"/>
        <n v="7.01001005E8"/>
        <n v="7.03006E8"/>
        <n v="7.03091002E8"/>
        <n v="7.03091001E8"/>
        <n v="7.03078E8"/>
        <n v="7.01061E8"/>
        <n v="7.01121E8"/>
        <n v="7.01001007E8"/>
        <n v="7.01001013E8"/>
        <n v="7.01089001E8"/>
        <n v="1.40100108E9"/>
        <n v="1.704032002E9"/>
        <n v="1.802064E9"/>
        <n v="1.802074001E9"/>
        <n v="1.801014001E9"/>
        <n v="1.802074004E9"/>
        <n v="1.801001002E9"/>
        <n v="1.804084E9"/>
      </sharedItems>
    </cacheField>
    <cacheField name="CVE CALLE" numFmtId="0">
      <sharedItems containsString="0" containsBlank="1" containsNumber="1" containsInteger="1">
        <m/>
        <n v="4.0100100138E10"/>
        <n v="4.0100100044E10"/>
        <n v="4.0100100265E10"/>
        <n v="4.0100100267E10"/>
        <n v="4.010010002E10"/>
        <n v="4.0100100109E10"/>
        <n v="4.0100100047E10"/>
        <n v="4.0100100049E10"/>
        <n v="4.0100100068E10"/>
        <n v="4.010010016E10"/>
        <n v="4.0100105135E10"/>
        <n v="4.0100100143E10"/>
        <n v="4.0100100108E10"/>
        <n v="4.0100105094E10"/>
        <n v="4.0100100005E10"/>
        <n v="4.0100100063E10"/>
        <n v="4.0100100284E10"/>
        <n v="4.0100100019E10"/>
        <n v="4.0100100337E10"/>
        <n v="4.0100100336E10"/>
        <n v="4.0100100084E10"/>
        <n v="4.0100100334E10"/>
        <n v="4.0100100343E10"/>
        <n v="4.0100100079E10"/>
        <n v="4.0100100018E10"/>
        <n v="4.0100100021E10"/>
        <n v="4.0100100339E10"/>
        <n v="4.010010014E10"/>
        <n v="4.0100100335E10"/>
        <n v="4.0100100209E10"/>
        <n v="4.0100105144E10"/>
        <n v="4.0100105089E10"/>
        <n v="4.0100100035E10"/>
        <n v="4.0100100137E10"/>
        <n v="4.01001002E10"/>
        <n v="4.0100100239E10"/>
        <n v="4.0100100237E10"/>
        <n v="4.0100100054E10"/>
        <n v="4.0100100118E10"/>
        <n v="4.0100100053E10"/>
        <n v="4.05093E10"/>
        <n v="4.0100101072E10"/>
        <n v="4.0509300004E10"/>
        <n v="4.0509300009E10"/>
        <n v="4.0509300001E10"/>
        <n v="4.0509300024E10"/>
        <n v="4.050930001E10"/>
        <n v="4.0509300026E10"/>
        <n v="4.0509300011E10"/>
        <n v="4.0509300029E10"/>
        <n v="4.0509300014E10"/>
        <n v="4.0509300008E10"/>
        <n v="4.0509300006E10"/>
        <n v="4.0509300007E10"/>
        <n v="4.0509300025E10"/>
        <n v="4.0509300035E10"/>
        <n v="4.0509300027E10"/>
        <n v="4.0509300013E10"/>
        <n v="4.0509300018E10"/>
        <n v="7.0100100199E10"/>
        <n v="4.0110600024E10"/>
        <n v="3.0806500004E10"/>
        <n v="1.40100103247E11"/>
        <n v="1.4010010257E11"/>
        <n v="1.40100104549E11"/>
        <n v="1.40100100744E11"/>
        <n v="4.0100100022E10"/>
        <n v="4.0416200068E10"/>
        <n v="5.0200200033E10"/>
        <n v="5.0200200012E10"/>
        <n v="5.0200200028E10"/>
        <n v="5.0200200009E10"/>
        <n v="5.0200200007E10"/>
        <n v="5.0200200036E10"/>
        <n v="5.0200200029E10"/>
        <n v="5.0200200021E10"/>
        <n v="5.0200200016E10"/>
        <n v="5.0200200034E10"/>
        <n v="5.0200200032E10"/>
        <n v="5.0200200008E10"/>
        <n v="5.0200200003E10"/>
        <n v="5.0200200026E10"/>
        <n v="5.0200200072E10"/>
        <n v="5.0200200024E10"/>
        <n v="5.0200200046E10"/>
        <n v="5.0200200025E10"/>
        <n v="5.0200200011E10"/>
        <n v="5.020020005E10"/>
        <n v="5.020020004E10"/>
        <n v="5.0200200013E10"/>
        <n v="5.020020002E10"/>
        <n v="5.0200200004E10"/>
        <n v="5.0200200027E10"/>
        <n v="5.0200200035E10"/>
        <n v="5.02002E10"/>
        <n v="5.0200200005E10"/>
        <n v="1.10606300008E11"/>
        <n v="1.40100104016E11"/>
        <n v="1.40100104317E11"/>
        <n v="1.40100102316E11"/>
        <n v="1.40100102729E11"/>
        <n v="1.40100104519E11"/>
        <n v="1.40100153169E11"/>
        <n v="1.40100150333E11"/>
        <n v="1.40100102318E11"/>
        <n v="1.40100102634E11"/>
        <n v="1.40100102001E11"/>
        <n v="5.020020001E10"/>
        <n v="5.0100100018E10"/>
        <n v="1.40100102326E11"/>
        <n v="5.0100100028E10"/>
        <n v="5.0302200017E10"/>
        <n v="5.0302200015E10"/>
        <n v="5.0302200011E10"/>
        <n v="5.0302200012E10"/>
        <n v="5.0302200022E10"/>
        <n v="5.0302200006E10"/>
        <n v="5.0302200005E10"/>
        <n v="5.0302200007E10"/>
        <n v="5.0302200002E10"/>
        <n v="5.0304800005E10"/>
        <n v="5.0304800001E10"/>
        <n v="5.03048E10"/>
        <n v="1.40100102011E11"/>
        <n v="1.40100101268E11"/>
        <n v="1.40100100078E11"/>
        <n v="1.4010010292E11"/>
        <n v="1.40100101434E11"/>
        <n v="5.0301800043E10"/>
        <n v="1.40100105207E11"/>
        <n v="7.0100100093E10"/>
        <n v="1.40100105337E11"/>
        <n v="1.40100102936E11"/>
        <n v="5.0100100029E10"/>
        <n v="1.10606300002E11"/>
        <n v="1.70303400008E11"/>
        <n v="1.40100100149E11"/>
        <n v="1.40100100249E11"/>
        <n v="1.40100153162E11"/>
        <n v="1.40100151439E11"/>
        <n v="1.70303400022E11"/>
        <n v="1.70303400023E11"/>
        <n v="1.10500400029E11"/>
        <n v="6.0100100636E10"/>
        <n v="1.204016E11"/>
        <n v="7.0100100027E10"/>
        <n v="1.40100103891E11"/>
        <n v="1.40100102354E11"/>
        <n v="5.010010004E10"/>
        <n v="5.0100100036E10"/>
        <n v="5.0100100095E10"/>
        <n v="5.0100100035E10"/>
        <n v="5.0100100074E10"/>
        <n v="5.0100100094E10"/>
        <n v="5.0100100047E10"/>
        <n v="1.401001194E9"/>
        <n v="5.010010001E10"/>
        <n v="5.0100100006E10"/>
        <n v="5.0100100003E10"/>
        <n v="5.0100100051E10"/>
        <n v="5.0100100005E10"/>
        <n v="5.0100100049E10"/>
        <n v="5.0100100039E10"/>
        <n v="5.0100100117E10"/>
        <n v="7.0100100037E10"/>
        <n v="7.030910301E10"/>
        <n v="7.0309100071E10"/>
        <n v="7.0309104038E10"/>
        <n v="7.0309100122E10"/>
        <n v="7.0309100023E10"/>
        <n v="7.0309100081E10"/>
        <n v="7.0309100021E10"/>
        <n v="7.0309104026E10"/>
        <n v="7.030910004E10"/>
        <n v="7.0309100108E10"/>
        <n v="7.0309103008E10"/>
        <n v="7.03078E10"/>
        <n v="7.0100100003E10"/>
        <n v="7.0100100016E10"/>
        <n v="7.0100100029E10"/>
        <n v="4.010010023E10"/>
        <n v="7.0100100028E10"/>
        <n v="7.0100100012E10"/>
        <n v="7.0108900013E10"/>
        <n v="1.40100101869E11"/>
        <n v="7.0309100025E10"/>
        <n v="1.70403200019E11"/>
        <n v="7.0300600003E10"/>
        <n v="1.80206400004E11"/>
        <n v="1.80207400012E11"/>
        <n v="1.80207400097E11"/>
        <n v="1.80207400008E11"/>
        <n v="1.80207400076E11"/>
        <n v="1.8020740001E11"/>
        <n v="1.80100100137E11"/>
        <n v="1.80207400032E11"/>
        <n v="1.804084E11"/>
        <n v="1.802074E11"/>
      </sharedItems>
    </cacheField>
    <cacheField name="LONGITUD SIPROS" numFmtId="0">
      <sharedItems containsSemiMixedTypes="0" containsString="0" containsNumber="1">
        <n v="-99.697696"/>
        <n v="-99.698635"/>
        <n v="-99.564809"/>
        <n v="-99.833011"/>
        <n v="-99.8348254"/>
        <n v="-99.8330626"/>
        <n v="-99.833413"/>
        <n v="-99.832128"/>
        <n v="-99.831871"/>
        <n v="-99.620781"/>
        <n v="-99.572707"/>
        <n v="-99.851408"/>
        <n v="-99.733826"/>
        <n v="-99.737747"/>
        <n v="-99.73256"/>
        <n v="-99.740869"/>
        <n v="-99.73389"/>
        <n v="-99.740736"/>
        <n v="-99.740874"/>
        <n v="-99.728448"/>
        <n v="-99.7268764"/>
        <n v="-99.7275235"/>
        <n v="-99.7249293"/>
        <n v="-99.733643"/>
        <n v="-99.7265928"/>
        <n v="-99.7339076"/>
        <n v="-99.734503"/>
        <n v="-99.7426613"/>
        <n v="-99.74088"/>
        <n v="-99.740467"/>
        <n v="-99.740858"/>
        <n v="-99.727525"/>
        <n v="-99.740867"/>
        <n v="-99.729429"/>
        <n v="-99.740483"/>
        <n v="-99.735298"/>
        <n v="-99.723984"/>
        <n v="-99.7285102"/>
        <n v="-99.7326854"/>
        <n v="-99.740864"/>
        <n v="-99.740866"/>
        <n v="-99.688255"/>
        <n v="-99.8242068"/>
        <n v="-99.8202747"/>
        <n v="-99.8178771"/>
        <n v="-99.817615"/>
        <n v="-99.8151331"/>
        <n v="-99.814641"/>
        <n v="-99.819093"/>
        <n v="-99.810919"/>
        <n v="-99.809846"/>
        <n v="-99.807677"/>
        <n v="-99.814769"/>
        <n v="-99.821719"/>
        <n v="-99.811403"/>
        <n v="-99.8110986"/>
        <n v="-99.819926"/>
        <n v="-99.831262"/>
        <n v="-99.8174084"/>
        <n v="-99.807103"/>
        <n v="-99.8181822"/>
        <n v="-99.812118"/>
        <n v="-99.81112"/>
        <n v="-99.814544"/>
        <n v="-99.813258"/>
        <n v="-99.819907"/>
        <n v="-99.815962"/>
        <n v="-99.813088"/>
        <n v="-99.8189778"/>
        <n v="-99.8140083"/>
        <n v="-99.813339"/>
        <n v="-99.8151465"/>
        <n v="-99.8176399"/>
        <n v="-99.8177572"/>
        <n v="-99.8142299"/>
        <n v="-99.8222524"/>
        <n v="-99.813046"/>
        <n v="-99.8200676"/>
        <n v="-99.831234"/>
        <n v="-99.80897"/>
        <n v="-99.836227"/>
        <n v="-99.826363"/>
        <n v="-99.83392"/>
        <n v="-99.835542"/>
        <n v="-99.816946"/>
        <n v="-99.8224765"/>
        <n v="-99.826636"/>
        <n v="-99.826607"/>
        <n v="-99.8191495"/>
        <n v="-99.832284"/>
        <n v="-99.822173"/>
        <n v="-99.816887"/>
        <n v="-99.7088879"/>
        <n v="-99.826873"/>
        <n v="-99.823584"/>
        <n v="-99.817583"/>
        <n v="-99.642806"/>
        <n v="-99.705024"/>
        <n v="-99.7040114"/>
        <n v="-99.71973"/>
        <n v="-99.713684"/>
        <n v="-99.717313"/>
        <n v="-99.7062475"/>
        <n v="-99.717974"/>
        <n v="-99.719414"/>
        <n v="-99.706213"/>
        <n v="-99.792346"/>
        <n v="-99.707878"/>
        <n v="-99.73698"/>
        <n v="-99.702143"/>
        <n v="-99.80519"/>
        <n v="-99.589696"/>
        <n v="-99.785013"/>
        <n v="-99.7154187"/>
        <n v="-99.696064"/>
        <n v="-99.7127631"/>
        <n v="-99.706203"/>
        <n v="-99.7055479"/>
        <n v="-99.715113"/>
        <n v="-99.707908"/>
        <n v="-99.7066675"/>
        <n v="-99.713628"/>
        <n v="-99.715711"/>
        <n v="-99.719471"/>
        <n v="-99.714164"/>
        <n v="-99.7037786"/>
        <n v="-99.700185"/>
        <n v="-99.6948721"/>
        <n v="-99.715688"/>
        <n v="-99.7072969"/>
        <n v="-99.7082165"/>
        <n v="-99.706439"/>
        <n v="-99.7091647"/>
        <n v="-99.694143"/>
        <n v="-99.7086534"/>
        <n v="-99.7076552"/>
        <n v="-99.714974"/>
        <n v="-99.7134889"/>
        <n v="-99.7132025"/>
        <n v="-99.712026"/>
        <n v="-99.711624"/>
        <n v="-99.707901"/>
        <n v="-99.711225"/>
        <n v="-99.709311"/>
        <n v="-99.703935"/>
        <n v="-99.711991"/>
        <n v="-99.7146785"/>
        <n v="-99.7138948"/>
        <n v="-99.7086716"/>
        <n v="-99.71055"/>
        <n v="-99.7148198"/>
        <n v="-99.7086761"/>
        <n v="-99.7080194"/>
        <n v="-99.713319"/>
        <n v="-99.7039835"/>
        <n v="-99.7078901"/>
        <n v="-99.7059707"/>
        <n v="-99.7108081"/>
        <n v="-99.7061886"/>
        <n v="-99.707889"/>
        <n v="-99.7141244"/>
        <n v="-99.7177699"/>
        <n v="-99.7061525"/>
        <n v="-99.709491"/>
        <n v="-99.7125442"/>
        <n v="-99.7097869"/>
        <n v="-99.7137604"/>
        <n v="-99.7060492"/>
        <n v="-99.7178176"/>
        <n v="-99.720012"/>
        <n v="-99.7076144"/>
        <n v="-99.7144722"/>
        <n v="-99.719386"/>
        <n v="-99.7173901"/>
        <n v="-99.7071467"/>
        <n v="-99.7080988"/>
        <n v="-99.7139325"/>
        <n v="-99.7174869"/>
        <n v="-99.719717"/>
        <n v="-99.717119"/>
        <n v="-99.700254"/>
        <n v="-99.7082034"/>
        <n v="-99.7087601"/>
        <n v="-99.7060822"/>
        <n v="-99.7150657"/>
        <n v="-99.7154405"/>
        <n v="-99.714607"/>
        <n v="-99.706449"/>
        <n v="-99.7065423"/>
        <n v="-99.709292"/>
        <n v="-99.705492"/>
        <n v="-99.7085453"/>
        <n v="-99.7072953"/>
        <n v="-99.694678"/>
        <n v="-99.699956"/>
        <n v="-99.7072249"/>
        <n v="-99.695699"/>
        <n v="-99.709133"/>
        <n v="-99.7088588"/>
        <n v="-99.7114535"/>
        <n v="-99.71219"/>
        <n v="-99.695303"/>
        <n v="-99.7070593"/>
        <n v="-99.7075818"/>
        <n v="-99.7103755"/>
        <n v="-99.705613"/>
        <n v="-99.69873"/>
        <n v="-99.7058186"/>
        <n v="-99.7083001"/>
        <n v="-99.697679"/>
        <n v="-99.7077165"/>
        <n v="-99.694086"/>
        <n v="-99.712554"/>
        <n v="-99.7085722"/>
        <n v="-99.694217"/>
        <n v="-99.7064463"/>
        <n v="-99.7157099"/>
        <n v="-99.7070811"/>
        <n v="-99.7077568"/>
        <n v="-99.7065315"/>
        <n v="-99.709534"/>
        <n v="-99.717251"/>
        <n v="-99.7076252"/>
        <n v="-99.7091709"/>
        <n v="-99.7040554"/>
        <n v="-99.7063192"/>
        <n v="-99.776403"/>
        <n v="-99.795667"/>
        <n v="-99.78428"/>
        <n v="-99.786155"/>
        <n v="-99.784169"/>
        <n v="-99.784591"/>
        <n v="-99.583957"/>
        <n v="-99.862212"/>
        <n v="-99.580891"/>
        <n v="-99.651004"/>
        <n v="-99.655779"/>
        <n v="-99.764526"/>
        <n v="-100.163346"/>
        <n v="-99.891954"/>
        <n v="-99.810912"/>
        <n v="-99.76682"/>
        <n v="-99.6972222"/>
        <n v="-99.789975"/>
        <n v="-99.787993"/>
        <n v="-99.808665"/>
        <n v="-99.793912"/>
        <n v="-99.706332"/>
        <n v="-99.702889"/>
        <n v="-99.729782"/>
        <n v="-99.740687"/>
        <n v="-99.693834"/>
        <n v="-99.752396"/>
        <n v="-99.624686"/>
        <n v="-99.71718"/>
        <n v="-99.849966"/>
        <n v="-99.594292"/>
        <n v="-99.59854"/>
        <n v="-99.647243"/>
        <n v="-99.743886"/>
        <n v="-99.760546"/>
        <n v="-99.807029"/>
        <n v="-99.847258"/>
        <n v="-99.825995"/>
        <n v="-99.826153"/>
        <n v="-99.736413"/>
        <n v="-99.735902"/>
        <n v="-99.735451"/>
        <n v="-99.735121"/>
        <n v="-99.735836"/>
        <n v="-99.735605"/>
        <n v="-99.735868"/>
        <n v="-99.702117"/>
        <n v="-99.804456"/>
        <n v="-99.743564"/>
        <n v="-99.828503"/>
        <n v="-99.8354987"/>
        <n v="-99.847466"/>
        <n v="-99.69347"/>
        <n v="-99.690833"/>
        <n v="-99.691893"/>
        <n v="-99.686576"/>
        <n v="-99.692561"/>
        <n v="-99.6913569"/>
        <n v="-99.6928568"/>
        <n v="-99.6921357"/>
        <n v="-99.6924542"/>
        <n v="-99.6912988"/>
        <n v="-99.6916882"/>
        <n v="-99.6908171"/>
        <n v="-99.6907523"/>
        <n v="-99.511541"/>
        <n v="-100.4603462"/>
        <n v="-100.406582"/>
        <n v="-100.3945204"/>
        <n v="-100.44946"/>
        <n v="-99.793623"/>
        <n v="-99.689277"/>
        <n v="-99.8191413"/>
        <n v="-99.8222176"/>
        <n v="-99.717395"/>
        <n v="-99.716456"/>
        <n v="-99.714948"/>
        <n v="-99.773807"/>
        <n v="-99.960958"/>
        <n v="-99.82124"/>
        <n v="-99.821264"/>
        <n v="-99.823906"/>
        <n v="-99.79637"/>
        <n v="-99.796335"/>
        <n v="-99.801509"/>
        <n v="-99.798415"/>
        <n v="-99.798494"/>
        <n v="-99.78372"/>
        <n v="-99.474129"/>
        <n v="-99.599437"/>
        <n v="-99.626993"/>
        <n v="-99.641928"/>
        <n v="-99.762037"/>
        <n v="-99.760868"/>
        <n v="-99.761721"/>
        <n v="-99.760535"/>
        <n v="-99.759333"/>
        <n v="-99.759344"/>
        <n v="-99.755789"/>
        <n v="-99.761037"/>
        <n v="-99.759288"/>
        <n v="-99.760554"/>
        <n v="-99.765052"/>
        <n v="-99.757896"/>
        <n v="-99.758593"/>
        <n v="-99.760495"/>
        <n v="-99.761511"/>
        <n v="-99.759339"/>
        <n v="-99.760556"/>
        <n v="-99.762606"/>
        <n v="-99.761012"/>
        <n v="-99.761034"/>
        <n v="-99.819428"/>
        <n v="-99.822161"/>
        <n v="-99.822143"/>
        <n v="-99.822236"/>
        <n v="-99.822591"/>
        <n v="-99.822204"/>
        <n v="-99.821845"/>
        <n v="-99.822215"/>
        <n v="-99.82229"/>
        <n v="-99.720356"/>
        <n v="-99.721337"/>
        <n v="-99.764433"/>
        <n v="-99.831362"/>
        <n v="-99.829118"/>
        <n v="-99.829633"/>
        <n v="-99.829954"/>
        <n v="-99.829709"/>
        <n v="-99.830595"/>
        <n v="-99.830845"/>
        <n v="-99.831333"/>
        <n v="-99.830812"/>
        <n v="-99.825097"/>
        <n v="-99.830405"/>
        <n v="-99.83123"/>
        <n v="-99.838091"/>
        <n v="-99.83653"/>
        <n v="-99.831529"/>
        <n v="-100.021333"/>
        <n v="-100.022279"/>
        <n v="-100.022995"/>
        <n v="-100.016056"/>
        <n v="-100.018583"/>
        <n v="-100.021643"/>
        <n v="-100.021353"/>
        <n v="-100.045335"/>
        <n v="-100.022667"/>
        <n v="-100.018747"/>
        <n v="-100.02146"/>
        <n v="-100.021305"/>
        <n v="-100.0509514"/>
        <n v="-100.022212"/>
        <n v="-100.021457"/>
        <n v="-100.020754"/>
        <n v="-100.019931"/>
        <n v="-100.022476"/>
        <n v="-100.019474"/>
        <n v="-100.021948"/>
        <n v="-100.018099"/>
        <n v="-100.022689"/>
        <n v="-100.020803"/>
        <n v="-100.021107"/>
        <n v="-100.024496"/>
        <n v="-100.024704"/>
        <n v="-100.018988"/>
        <n v="-100.018919"/>
        <n v="-100.024724"/>
        <n v="-100.020222"/>
        <n v="-100.02503"/>
        <n v="-100.024602"/>
        <n v="-100.020494"/>
        <n v="-100.0156243"/>
        <n v="-100.020224"/>
        <n v="-100.023013"/>
        <n v="-100.02481"/>
        <n v="-100.020657"/>
        <n v="-100.0231881"/>
        <n v="-100.02301"/>
        <n v="-100.021334"/>
        <n v="-100.018993"/>
        <n v="-100.018441"/>
        <n v="-100.02137"/>
        <n v="-100.022172"/>
        <n v="-100.021007"/>
        <n v="-100.024631"/>
        <n v="-100.024735"/>
        <n v="-100.018744"/>
        <n v="-100.019132"/>
        <n v="-100.01801"/>
        <n v="-100.026228"/>
        <n v="-100.020788"/>
        <n v="-99.956832"/>
        <n v="-99.976997"/>
        <n v="-99.976579"/>
        <n v="-99.976574"/>
        <n v="-100.18519"/>
        <n v="-100.072049"/>
        <n v="-100.072092"/>
        <n v="-100.105255"/>
        <n v="-100.105395"/>
        <n v="-100.102686"/>
        <n v="-100.105379"/>
        <n v="-100.101398"/>
        <n v="-100.103329"/>
        <n v="-100.102782"/>
        <n v="-100.105501"/>
        <n v="-100.100413"/>
        <n v="-100.10555"/>
        <n v="-100.10349"/>
        <n v="-100.09951"/>
        <n v="-100.102458"/>
        <n v="-100.105472"/>
        <n v="-100.105019"/>
        <n v="-100.102466"/>
        <n v="-100.110915"/>
        <n v="-100.05204"/>
        <n v="-100.052147"/>
        <n v="-100.192996"/>
        <n v="-100.190024"/>
        <n v="-100.239934"/>
        <n v="20.867817"/>
        <n v="-100.192915"/>
        <n v="-100.3394819"/>
        <n v="-100.4027668"/>
        <n v="-100.214936"/>
        <n v="-100.3910018"/>
        <n v="-100.204722"/>
        <n v="-100.192931"/>
        <n v="-100.479753"/>
        <n v="-100.394237"/>
        <n v="-100.3977852"/>
        <n v="-100.161453"/>
        <n v="-100.119031"/>
        <n v="-100.09428"/>
        <n v="-100.4487003"/>
        <n v="-100.4254855"/>
        <n v="-100.4026396"/>
        <n v="-100.3873996"/>
        <n v="-100.3880066"/>
        <n v="-100.46086"/>
        <n v="-100.33477"/>
        <n v="-100.161464"/>
        <n v="-100.04703"/>
        <n v="-100.4577455"/>
        <n v="-100.0224373"/>
        <n v="-100.018741"/>
        <n v="-100.02626"/>
        <n v="-100.0206166"/>
        <n v="-100.019472"/>
        <n v="-100.018705"/>
        <n v="-100.018116"/>
        <n v="-100.018736"/>
        <n v="-100.018711"/>
        <n v="-100.0209881"/>
        <n v="-100.050898"/>
        <n v="-100.052657"/>
        <n v="-100.058091"/>
        <n v="-100.051308"/>
        <n v="-100.050903"/>
        <n v="-100.0446307"/>
        <n v="-100.0422596"/>
        <n v="-100.047199"/>
        <n v="-100.020192"/>
        <n v="-100.037857"/>
        <n v="-100.036891"/>
        <n v="-100.038404"/>
        <n v="-100.038688"/>
        <n v="-100.037379"/>
        <n v="-100.035287"/>
        <n v="-100.038806"/>
        <n v="-100.034493"/>
        <n v="-100.03783"/>
        <n v="-100.03449"/>
        <n v="-100.033503"/>
        <n v="-100.036033"/>
        <n v="-100.091243"/>
        <n v="-100.090862"/>
        <n v="-100.375275"/>
        <n v="-100.114375"/>
        <n v="-100.0509673"/>
        <n v="-100.397156"/>
        <n v="-100.105292"/>
        <n v="-100.112371"/>
        <n v="-100.185723"/>
        <n v="-100.162059"/>
        <n v="-100.156628"/>
        <n v="-100.155734"/>
        <n v="-100.156582"/>
        <n v="-100.156615"/>
        <n v="-100.156507"/>
        <n v="-100.158173"/>
        <n v="-100.156462"/>
        <n v="-100.15894"/>
        <n v="-100.1580867"/>
        <n v="-100.1573174"/>
        <n v="-100.15812"/>
        <n v="-100.1862411"/>
        <n v="-100.147409"/>
        <n v="-100.143901"/>
        <n v="-100.143786"/>
        <n v="-100.146181"/>
        <n v="-100.4580434"/>
        <n v="-100.3921446"/>
        <n v="-100.409768"/>
        <n v="-100.157095"/>
        <n v="-100.3997263"/>
        <n v="-100.3969562"/>
        <n v="-100.384926"/>
        <n v="-100.3924264"/>
        <n v="-100.155536"/>
        <n v="-100.16892"/>
        <n v="-100.109734"/>
        <n v="-100.085782"/>
        <n v="-100.459008"/>
        <n v="-100.4129496"/>
        <n v="-100.116381"/>
        <n v="-99.902322"/>
        <n v="-100.143703"/>
        <n v="-100.129041"/>
        <n v="-100.143697"/>
        <n v="-100.145086"/>
        <n v="-100.145966"/>
        <n v="-100.1464603"/>
        <n v="-100.450048"/>
        <n v="-100.14639"/>
        <n v="-100.3941204"/>
        <n v="-100.172922"/>
        <n v="-99.956854"/>
        <n v="-100.023644"/>
        <n v="-100.050195"/>
        <n v="-100.048639"/>
        <n v="-100.038216"/>
        <n v="-100.051359"/>
        <n v="-100.175078"/>
        <n v="-100.161447"/>
        <n v="-100.176677"/>
        <n v="-100.3390339"/>
        <n v="-100.3876734"/>
        <n v="-100.110105"/>
        <n v="-100.381745"/>
        <n v="-100.0382741"/>
        <n v="-100.037172"/>
        <n v="-99.976584"/>
        <n v="-100.172734"/>
        <n v="-100.4095098"/>
        <n v="-100.162215"/>
        <n v="-100.3861444"/>
        <n v="-100.4767879"/>
        <n v="-100.3881443"/>
        <n v="-100.0347115"/>
        <n v="-100.0313691"/>
        <n v="-100.034745"/>
        <n v="-99.949215"/>
        <n v="-100.4518448"/>
        <n v="-100.399624"/>
        <n v="-100.143257"/>
        <n v="-100.219242"/>
        <n v="-100.4010297"/>
        <n v="-100.168755"/>
        <n v="-100.324652"/>
        <n v="-100.160063"/>
        <n v="-99.898804"/>
        <n v="-100.3859261"/>
        <n v="-100.4195978"/>
        <n v="-100.159232"/>
        <n v="-99.896397"/>
        <n v="-100.162644"/>
        <n v="-100.019915"/>
        <n v="-100.139995"/>
        <n v="-100.164275"/>
        <n v="-100.082306"/>
        <n v="-100.0563547"/>
        <n v="-100.052928"/>
        <n v="-100.043085"/>
        <n v="-100.071213"/>
        <n v="-100.184563"/>
        <n v="-99.712699"/>
        <n v="-100.051021"/>
        <n v="-100.042313"/>
        <n v="-100.052791"/>
        <n v="-100.042324"/>
        <n v="-100.399413"/>
        <n v="-100.052201"/>
        <n v="-100.045908"/>
        <n v="-100.054411"/>
        <n v="-100.05717"/>
        <n v="-100.051724"/>
        <n v="-100.051321"/>
        <n v="-100.051911"/>
        <n v="-100.041778"/>
        <n v="-100.051511"/>
        <n v="-100.044566"/>
        <n v="-100.05152"/>
        <n v="-100.071588"/>
        <n v="-100.048312"/>
        <n v="-100.054203"/>
        <n v="-100.042768"/>
        <n v="-100.054228"/>
        <n v="-100.054527"/>
        <n v="-100.05101"/>
        <n v="-100.053356"/>
        <n v="-100.051557"/>
        <n v="-100.05294"/>
        <n v="-100.052656"/>
        <n v="-100.051563"/>
        <n v="-100.05414"/>
        <n v="-100.051536"/>
        <n v="-100.051643"/>
        <n v="-100.05443"/>
        <n v="-100.051386"/>
        <n v="-100.050264"/>
        <n v="-100.032959"/>
        <n v="-100.037894"/>
        <n v="-100.043682"/>
        <n v="-100.057276"/>
        <n v="-100.059071"/>
        <n v="-99.846779"/>
        <n v="-99.817032"/>
        <n v="-99.8210625"/>
        <n v="-99.8962279"/>
        <n v="-99.8346569"/>
        <n v="-99.833761"/>
        <n v="-99.831032"/>
        <n v="-99.827529"/>
        <n v="-99.834572"/>
        <n v="-99.834564"/>
        <n v="-99.8273865"/>
        <n v="-99.831512"/>
        <n v="-99.8296055"/>
        <n v="-99.828361"/>
        <n v="-99.83458"/>
        <n v="-99.836061"/>
        <n v="-99.822338"/>
        <n v="-99.851306"/>
        <n v="-99.849369"/>
        <n v="-99.9362418"/>
        <n v="-99.851091"/>
        <n v="-99.8531468"/>
        <n v="-99.8487683"/>
        <n v="-99.8287213"/>
        <n v="-99.837073"/>
        <n v="-99.8982431"/>
        <n v="-99.869673"/>
        <n v="-99.9052336"/>
        <n v="-99.8976241"/>
        <n v="-99.869459"/>
        <n v="-99.794588"/>
        <n v="-99.8736371"/>
        <n v="-99.871998"/>
        <n v="-99.8724658"/>
        <n v="-99.8719444"/>
        <n v="-99.874381"/>
        <n v="-99.8746241"/>
        <n v="-99.871661"/>
        <n v="-99.8714172"/>
        <n v="-99.8718569"/>
        <n v="-99.8733634"/>
        <n v="-99.87595"/>
        <n v="-99.8713773"/>
        <n v="-99.8720477"/>
        <n v="-99.8754411"/>
        <n v="-99.8749198"/>
        <n v="-99.87576"/>
        <n v="-99.842971"/>
        <n v="-99.939916"/>
        <n v="-99.818524"/>
        <n v="-99.8927373"/>
        <n v="-99.8966849"/>
        <n v="-99.864264"/>
        <n v="-99.8978858"/>
        <n v="-99.840565"/>
        <n v="-99.896393"/>
        <n v="-99.84194"/>
        <n v="-99.9037487"/>
        <n v="-99.9389049"/>
        <n v="-99.8323942"/>
        <n v="-99.829019"/>
        <n v="-99.8915338"/>
        <n v="-99.9139332"/>
        <n v="-99.792554"/>
        <n v="-99.79258"/>
        <n v="-99.79052"/>
        <n v="-99.790724"/>
        <n v="-99.7919444"/>
        <n v="-99.7922802"/>
        <n v="-99.791746"/>
        <n v="-99.791888"/>
        <n v="-99.7928468"/>
        <n v="-99.790593"/>
        <n v="-99.9546753"/>
        <n v="-99.8216097"/>
        <n v="-99.876568"/>
        <n v="-99.876025"/>
        <n v="-99.870386"/>
        <n v="-99.873399"/>
        <n v="-99.9004985"/>
        <n v="-99.817379"/>
        <n v="-99.8155555"/>
        <n v="-99.9361626"/>
        <n v="-99.8965938"/>
        <n v="-99.9705554"/>
        <n v="-99.950891"/>
        <n v="-100.396988"/>
        <n v="-99.946394"/>
        <n v="-99.97579"/>
        <n v="-99.8368964"/>
        <n v="-99.834542"/>
        <n v="-99.962047"/>
        <n v="-99.976606"/>
        <n v="-99.941491"/>
        <n v="-99.940464"/>
        <n v="-99.938549"/>
        <n v="-99.835134"/>
        <n v="-99.821115"/>
        <n v="-99.834035"/>
        <n v="-99.833681"/>
        <n v="-99.835625"/>
        <n v="-99.836214"/>
        <n v="-99.851083"/>
        <n v="-99.851855"/>
        <n v="-99.849768"/>
        <n v="-99.835129"/>
        <n v="-99.8032817"/>
        <n v="-99.796587"/>
        <n v="-99.846915"/>
        <n v="-99.914832"/>
        <n v="-99.731805"/>
        <n v="-99.9399999"/>
        <n v="-99.9580555"/>
        <n v="-99.710385"/>
        <n v="-99.923203"/>
        <n v="-99.7362935"/>
        <n v="-99.910028"/>
        <n v="-99.881049"/>
        <n v="-99.945883"/>
        <n v="-99.8266281"/>
        <n v="-99.880174"/>
        <n v="-99.779729"/>
        <n v="-99.8535"/>
        <n v="-99.768432"/>
        <n v="-99.842579"/>
        <n v="-99.9201935"/>
        <n v="-99.749943"/>
        <n v="-99.8154261"/>
        <n v="-99.871989"/>
        <n v="-99.756544"/>
        <n v="-99.7579632"/>
        <n v="-99.901922"/>
        <n v="-99.8153072"/>
        <n v="-99.7429533"/>
        <n v="-99.8613783"/>
        <n v="-99.774104"/>
        <n v="-99.861976"/>
        <n v="-99.8373713"/>
        <n v="-99.9038888"/>
        <n v="-99.867238"/>
        <n v="-99.751944"/>
        <n v="-99.694342"/>
        <n v="-99.982871"/>
        <n v="-99.7305555"/>
        <n v="-99.8174"/>
        <n v="-99.793007"/>
        <n v="-99.9074728"/>
        <n v="-99.737481"/>
        <n v="-99.7697885"/>
        <n v="-99.607495"/>
        <n v="-99.547125"/>
        <n v="-99.602643"/>
        <n v="-99.4015958"/>
        <n v="-99.4404605"/>
        <n v="-99.598899"/>
        <n v="-99.4746013"/>
        <n v="-99.474269"/>
        <n v="-99.5892709"/>
        <n v="-99.648346"/>
        <n v="-99.566917"/>
        <n v="-99.565897"/>
        <n v="-99.576706"/>
        <n v="-100.0214929"/>
        <n v="-99.8104527"/>
        <n v="-99.9283477"/>
        <n v="-99.938039"/>
        <n v="-99.8338888"/>
        <n v="-99.800074"/>
        <n v="-99.8416666"/>
        <n v="-99.8744444"/>
        <n v="-99.8968867"/>
        <n v="-99.8942"/>
        <n v="-99.900131"/>
        <n v="-99.900155"/>
        <n v="-99.8982818"/>
        <n v="-99.897405"/>
        <n v="-99.890465"/>
        <n v="-99.928771"/>
        <n v="-99.898236"/>
        <n v="-99.896868"/>
        <n v="-99.8996207"/>
        <n v="-99.901413"/>
        <n v="-99.930748"/>
        <n v="-99.8909154"/>
        <n v="-99.8974206"/>
      </sharedItems>
    </cacheField>
    <cacheField name="LATITUD SIPROS" numFmtId="0">
      <sharedItems containsSemiMixedTypes="0" containsString="0" containsNumber="1">
        <n v="20.888442"/>
        <n v="20.747052"/>
        <n v="20.85935"/>
        <n v="20.704607"/>
        <n v="20.7055737"/>
        <n v="20.7031666"/>
        <n v="20.704687"/>
        <n v="20.703752"/>
        <n v="20.705554"/>
        <n v="20.687749"/>
        <n v="20.686048"/>
        <n v="20.672502"/>
        <n v="20.68121"/>
        <n v="20.682294"/>
        <n v="20.67897"/>
        <n v="20.684582"/>
        <n v="20.6794671"/>
        <n v="20.681007"/>
        <n v="20.684572"/>
        <n v="20.682768"/>
        <n v="20.6863098"/>
        <n v="20.6836763"/>
        <n v="20.6868266"/>
        <n v="20.680281"/>
        <n v="20.6853929"/>
        <n v="20.6786837"/>
        <n v="20.684642"/>
        <n v="20.681216"/>
        <n v="20.6816023"/>
        <n v="20.684652"/>
        <n v="20.682806"/>
        <n v="20.684602"/>
        <n v="20.683809"/>
        <n v="20.684561"/>
        <n v="20.682364"/>
        <n v="20.683388"/>
        <n v="20.678936"/>
        <n v="20.687167"/>
        <n v="20.6810256"/>
        <n v="20.6810565"/>
        <n v="20.684587"/>
        <n v="20.684592"/>
        <n v="20.586396"/>
        <n v="20.7019925"/>
        <n v="20.7021596"/>
        <n v="20.6964471"/>
        <n v="20.700443"/>
        <n v="20.6999595"/>
        <n v="20.692942"/>
        <n v="20.689866"/>
        <n v="20.687943"/>
        <n v="20.686043"/>
        <n v="20.68604"/>
        <n v="20.690971"/>
        <n v="20.683638"/>
        <n v="20.689776"/>
        <n v="20.6865403"/>
        <n v="20.690987"/>
        <n v="20.680669"/>
        <n v="20.6921098"/>
        <n v="20.686089"/>
        <n v="20.6972127"/>
        <n v="20.683181"/>
        <n v="20.685953"/>
        <n v="20.69313"/>
        <n v="20.684096"/>
        <n v="20.688409"/>
        <n v="20.69272"/>
        <n v="20.687272"/>
        <n v="20.6900164"/>
        <n v="20.692903"/>
        <n v="20.694437"/>
        <n v="20.6999143"/>
        <n v="20.69333"/>
        <n v="20.6962122"/>
        <n v="20.6881802"/>
        <n v="20.6961653"/>
        <n v="20.685467"/>
        <n v="20.6884802"/>
        <n v="20.683431"/>
        <n v="20.69851"/>
        <n v="20.699386"/>
        <n v="20.701454"/>
        <n v="20.698132"/>
        <n v="20.701399"/>
        <n v="20.700995"/>
        <n v="20.6962765"/>
        <n v="20.70179"/>
        <n v="20.702225"/>
        <n v="20.7006764"/>
        <n v="20.70049"/>
        <n v="20.696218"/>
        <n v="20.699268"/>
        <n v="20.6930769"/>
        <n v="20.688179"/>
        <n v="20.700772"/>
        <n v="20.700433"/>
        <n v="20.7091"/>
        <n v="20.789706"/>
        <n v="20.7900809"/>
        <n v="20.783756"/>
        <n v="20.783223"/>
        <n v="20.784943"/>
        <n v="20.7851317"/>
        <n v="20.786286"/>
        <n v="20.785605"/>
        <n v="20.785675"/>
        <n v="20.805423"/>
        <n v="20.874258"/>
        <n v="20.565159"/>
        <n v="20.578055"/>
        <n v="20.701776"/>
        <n v="20.851221"/>
        <n v="20.841569"/>
        <n v="20.6918781"/>
        <n v="20.69147"/>
        <n v="20.6967862"/>
        <n v="20.691901"/>
        <n v="20.6945665"/>
        <n v="20.697522"/>
        <n v="20.69979"/>
        <n v="20.7005969"/>
        <n v="20.699321"/>
        <n v="20.700891"/>
        <n v="20.6975095"/>
        <n v="20.696054"/>
        <n v="20.6955719"/>
        <n v="20.690902"/>
        <n v="20.6915078"/>
        <n v="20.700836"/>
        <n v="20.6941883"/>
        <n v="20.693282"/>
        <n v="20.693296"/>
        <n v="20.6918537"/>
        <n v="20.696039"/>
        <n v="20.6936697"/>
        <n v="20.6924294"/>
        <n v="20.695989"/>
        <n v="20.697374"/>
        <n v="20.6963407"/>
        <n v="20.6964933"/>
        <n v="20.696384"/>
        <n v="20.69791"/>
        <n v="20.699791"/>
        <n v="20.702583"/>
        <n v="20.693043"/>
        <n v="20.694742"/>
        <n v="20.697886"/>
        <n v="20.6920813"/>
        <n v="20.6947747"/>
        <n v="20.6990816"/>
        <n v="20.6927804"/>
        <n v="20.6933376"/>
        <n v="20.7000464"/>
        <n v="20.6925783"/>
        <n v="20.698831"/>
        <n v="20.694611"/>
        <n v="20.6934898"/>
        <n v="20.6933661"/>
        <n v="20.6927503"/>
        <n v="20.6924924"/>
        <n v="20.697295"/>
        <n v="20.6928931"/>
        <n v="20.6957531"/>
        <n v="20.6917834"/>
        <n v="20.693251"/>
        <n v="20.6925414"/>
        <n v="20.6958683"/>
        <n v="20.6928955"/>
        <n v="20.6962381"/>
        <n v="20.6917986"/>
        <n v="20.6958666"/>
        <n v="20.698172"/>
        <n v="20.6925845"/>
        <n v="20.6938373"/>
        <n v="20.703793"/>
        <n v="20.693725"/>
        <n v="20.6961745"/>
        <n v="20.6974119"/>
        <n v="20.6953402"/>
        <n v="20.6947326"/>
        <n v="20.697815"/>
        <n v="20.693268"/>
        <n v="20.6941005"/>
        <n v="20.691302"/>
        <n v="20.6932334"/>
        <n v="20.7002202"/>
        <n v="20.6934779"/>
        <n v="20.6900909"/>
        <n v="20.6918308"/>
        <n v="20.693365"/>
        <n v="20.6927155"/>
        <n v="20.6927431"/>
        <n v="20.693451"/>
        <n v="20.6922323"/>
        <n v="20.6925395"/>
        <n v="20.6929047"/>
        <n v="20.691459"/>
        <n v="20.689167"/>
        <n v="20.6962851"/>
        <n v="20.689626"/>
        <n v="20.691758"/>
        <n v="20.6925411"/>
        <n v="20.6926677"/>
        <n v="20.703446"/>
        <n v="20.689505"/>
        <n v="20.6941478"/>
        <n v="20.6935424"/>
        <n v="20.6912167"/>
        <n v="20.6933755"/>
        <n v="20.69057"/>
        <n v="20.6924212"/>
        <n v="20.6919353"/>
        <n v="20.690129"/>
        <n v="20.6934126"/>
        <n v="20.691164"/>
        <n v="20.696932"/>
        <n v="20.6919775"/>
        <n v="20.689295"/>
        <n v="20.70032"/>
        <n v="20.694732"/>
        <n v="20.6929832"/>
        <n v="20.6943308"/>
        <n v="20.6929554"/>
        <n v="20.6944138"/>
        <n v="20.692986"/>
        <n v="20.694231"/>
        <n v="20.6922278"/>
        <n v="20.6930148"/>
        <n v="20.6959992"/>
        <n v="20.6934755"/>
        <n v="20.716467"/>
        <n v="20.747894"/>
        <n v="20.740343"/>
        <n v="20.739817"/>
        <n v="20.7425"/>
        <n v="20.740763"/>
        <n v="20.855149"/>
        <n v="20.780347"/>
        <n v="20.843659"/>
        <n v="20.892541"/>
        <n v="20.65267"/>
        <n v="20.733842"/>
        <n v="20.550991"/>
        <n v="20.66849"/>
        <n v="20.687935"/>
        <n v="20.914816"/>
        <n v="20.9047222"/>
        <n v="20.855029"/>
        <n v="20.840809"/>
        <n v="20.702427"/>
        <n v="20.703531"/>
        <n v="20.648004"/>
        <n v="20.94252"/>
        <n v="20.63049"/>
        <n v="20.771545"/>
        <n v="20.925284"/>
        <n v="20.565824"/>
        <n v="20.859631"/>
        <n v="20.598662"/>
        <n v="20.771007"/>
        <n v="20.641356"/>
        <n v="20.874268"/>
        <n v="20.866525"/>
        <n v="20.707661"/>
        <n v="20.699948"/>
        <n v="20.801011"/>
        <n v="20.720001"/>
        <n v="20.70366"/>
        <n v="20.703166"/>
        <n v="20.740721"/>
        <n v="20.704118"/>
        <n v="20.705463"/>
        <n v="20.70536"/>
        <n v="20.704591"/>
        <n v="20.704288"/>
        <n v="20.704225"/>
        <n v="20.600921"/>
        <n v="20.701745"/>
        <n v="20.597213"/>
        <n v="20.7133017"/>
        <n v="20.7017555"/>
        <n v="20.6939879"/>
        <n v="20.721157"/>
        <n v="20.712313"/>
        <n v="20.721635"/>
        <n v="20.722467"/>
        <n v="20.721178"/>
        <n v="20.7154272"/>
        <n v="20.7231817"/>
        <n v="20.7198093"/>
        <n v="20.7200138"/>
        <n v="20.7151379"/>
        <n v="20.7166195"/>
        <n v="20.7121087"/>
        <n v="20.7123715"/>
        <n v="21.306495"/>
        <n v="20.6401988"/>
        <n v="20.624233"/>
        <n v="20.6567335"/>
        <n v="20.640632"/>
        <n v="20.752474"/>
        <n v="20.703097"/>
        <n v="20.6912622"/>
        <n v="20.696319"/>
        <n v="20.752073"/>
        <n v="20.748767"/>
        <n v="20.753191"/>
        <n v="20.777027"/>
        <n v="20.376912"/>
        <n v="20.752457"/>
        <n v="20.752471"/>
        <n v="20.756516"/>
        <n v="20.746704"/>
        <n v="20.746695"/>
        <n v="20.74652"/>
        <n v="20.74545"/>
        <n v="20.747373"/>
        <n v="20.740091"/>
        <n v="20.905621"/>
        <n v="20.6137891"/>
        <n v="20.636556"/>
        <n v="20.635331"/>
        <n v="20.699437"/>
        <n v="20.697018"/>
        <n v="20.700275"/>
        <n v="20.699798"/>
        <n v="20.699371"/>
        <n v="20.699778"/>
        <n v="20.6931"/>
        <n v="20.699996"/>
        <n v="20.699896"/>
        <n v="20.697028"/>
        <n v="20.699075"/>
        <n v="20.702623"/>
        <n v="20.691719"/>
        <n v="20.696335"/>
        <n v="20.69224"/>
        <n v="20.699918"/>
        <n v="20.695051"/>
        <n v="20.699793"/>
        <n v="20.700601"/>
        <n v="20.693515"/>
        <n v="20.667321"/>
        <n v="20.670473"/>
        <n v="20.670488"/>
        <n v="20.676761"/>
        <n v="20.670483"/>
        <n v="20.66844"/>
        <n v="20.671602"/>
        <n v="20.834278"/>
        <n v="20.831089"/>
        <n v="20.733943"/>
        <n v="20.713101"/>
        <n v="20.711497"/>
        <n v="20.71136"/>
        <n v="20.711984"/>
        <n v="20.711508"/>
        <n v="20.711271"/>
        <n v="20.711333"/>
        <n v="20.712489"/>
        <n v="20.711302"/>
        <n v="20.714475"/>
        <n v="20.712625"/>
        <n v="20.711239"/>
        <n v="20.700086"/>
        <n v="20.701569"/>
        <n v="20.713662"/>
        <n v="20.705101"/>
        <n v="20.709521"/>
        <n v="20.708084"/>
        <n v="20.70673"/>
        <n v="20.703293"/>
        <n v="20.703912"/>
        <n v="20.706709"/>
        <n v="20.7876121"/>
        <n v="20.704401"/>
        <n v="20.708841"/>
        <n v="20.703832"/>
        <n v="20.705045"/>
        <n v="20.7813585"/>
        <n v="20.708264"/>
        <n v="20.709775"/>
        <n v="20.705196"/>
        <n v="20.702784"/>
        <n v="20.70947"/>
        <n v="20.709201"/>
        <n v="20.708376"/>
        <n v="20.706544"/>
        <n v="20.709393"/>
        <n v="20.705235"/>
        <n v="20.70567"/>
        <n v="20.707061"/>
        <n v="20.705946"/>
        <n v="20.709398"/>
        <n v="20.704222"/>
        <n v="20.70691"/>
        <n v="20.706855"/>
        <n v="20.703409"/>
        <n v="20.706642"/>
        <n v="20.706668"/>
        <n v="20.707951"/>
        <n v="20.7041101"/>
        <n v="20.703415"/>
        <n v="20.708345"/>
        <n v="20.706787"/>
        <n v="20.703332"/>
        <n v="20.7066035"/>
        <n v="20.708333"/>
        <n v="20.706615"/>
        <n v="20.704107"/>
        <n v="20.702716"/>
        <n v="20.709531"/>
        <n v="20.705386"/>
        <n v="20.706814"/>
        <n v="20.706865"/>
        <n v="20.708923"/>
        <n v="20.702919"/>
        <n v="20.700832"/>
        <n v="20.703803"/>
        <n v="20.705225"/>
        <n v="20.706673"/>
        <n v="20.685175"/>
        <n v="20.723301"/>
        <n v="20.666811"/>
        <n v="20.666786"/>
        <n v="20.836305"/>
        <n v="20.602968"/>
        <n v="20.603545"/>
        <n v="20.615521"/>
        <n v="20.614808"/>
        <n v="20.612177"/>
        <n v="20.615004"/>
        <n v="20.610535"/>
        <n v="20.610801"/>
        <n v="20.612149"/>
        <n v="20.614188"/>
        <n v="20.612553"/>
        <n v="20.614095"/>
        <n v="20.611283"/>
        <n v="20.611137"/>
        <n v="20.612408"/>
        <n v="20.614175"/>
        <n v="20.617409"/>
        <n v="20.61058"/>
        <n v="20.641918"/>
        <n v="20.872955"/>
        <n v="20.872945"/>
        <n v="20.858729"/>
        <n v="20.805323"/>
        <n v="20.664704"/>
        <n v="20.867817"/>
        <n v="20.858759"/>
        <n v="20.6541393"/>
        <n v="20.6467428"/>
        <n v="20.903281"/>
        <n v="20.5593722"/>
        <n v="20.836039"/>
        <n v="20.858744"/>
        <n v="20.627667"/>
        <n v="20.628545"/>
        <n v="20.6456298"/>
        <n v="20.899804"/>
        <n v="20.80778"/>
        <n v="20.749801"/>
        <n v="20.6137574"/>
        <n v="20.6199249"/>
        <n v="20.6553788"/>
        <n v="20.6365712"/>
        <n v="20.6311227"/>
        <n v="20.640312"/>
        <n v="20.620047"/>
        <n v="20.899758"/>
        <n v="20.672347"/>
        <n v="20.6332481"/>
        <n v="20.7082972"/>
        <n v="20.708906"/>
        <n v="20.703732"/>
        <n v="20.7079621"/>
        <n v="20.709216"/>
        <n v="20.707321"/>
        <n v="20.708858"/>
        <n v="20.709765"/>
        <n v="20.7085665"/>
        <n v="20.781358"/>
        <n v="20.782459"/>
        <n v="20.777539"/>
        <n v="20.780543"/>
        <n v="20.781356"/>
        <n v="20.7864386"/>
        <n v="20.781346"/>
        <n v="20.7799826"/>
        <n v="20.776919"/>
        <n v="20.703429"/>
        <n v="20.751898"/>
        <n v="20.752379"/>
        <n v="20.753493"/>
        <n v="20.753252"/>
        <n v="20.752128"/>
        <n v="20.749329"/>
        <n v="20.753207"/>
        <n v="20.746061"/>
        <n v="20.753678"/>
        <n v="20.746083"/>
        <n v="20.74664"/>
        <n v="20.752941"/>
        <n v="20.857476"/>
        <n v="20.857766"/>
        <n v="20.631805"/>
        <n v="20.801812"/>
        <n v="20.7812807"/>
        <n v="20.553943"/>
        <n v="5.04006E8"/>
        <n v="20.645043"/>
        <n v="20.606287"/>
        <n v="20.616005"/>
        <n v="20.615074"/>
        <n v="20.619565"/>
        <n v="20.620627"/>
        <n v="20.615061"/>
        <n v="20.614953"/>
        <n v="20.616244"/>
        <n v="20.614933"/>
        <n v="20.614441"/>
        <n v="20.6146727"/>
        <n v="20.6156555"/>
        <n v="20.616247"/>
        <n v="20.6062822"/>
        <n v="20.642946"/>
        <n v="20.642344"/>
        <n v="20.644104"/>
        <n v="20.645406"/>
        <n v="20.6342906"/>
        <n v="20.5640182"/>
        <n v="20.630452"/>
        <n v="20.617604"/>
        <n v="20.5844694"/>
        <n v="20.5594173"/>
        <n v="20.57068"/>
        <n v="20.5567684"/>
        <n v="20.58266"/>
        <n v="20.805032"/>
        <n v="20.639694"/>
        <n v="20.688497"/>
        <n v="20.644099"/>
        <n v="20.6499447"/>
        <n v="20.65255"/>
        <n v="20.671146"/>
        <n v="20.642324"/>
        <n v="20.710426"/>
        <n v="20.699457"/>
        <n v="20.701434"/>
        <n v="20.700135"/>
        <n v="20.6449044"/>
        <n v="20.6259147"/>
        <n v="20.727747"/>
        <n v="20.5566786"/>
        <n v="20.868604"/>
        <n v="20.685155"/>
        <n v="20.703457"/>
        <n v="20.786612"/>
        <n v="20.787369"/>
        <n v="20.753372"/>
        <n v="20.751963"/>
        <n v="20.898556"/>
        <n v="20.899799"/>
        <n v="20.898085"/>
        <n v="20.6590441"/>
        <n v="20.6359272"/>
        <n v="20.640332"/>
        <n v="20.569089"/>
        <n v="20.6218134"/>
        <n v="20.618378"/>
        <n v="20.666806"/>
        <n v="20.666826"/>
        <n v="20.868539"/>
        <n v="20.5989522"/>
        <n v="20.90065"/>
        <n v="20.5897576"/>
        <n v="20.631903"/>
        <n v="20.5522863"/>
        <n v="20.6175428"/>
        <n v="20.6213126"/>
        <n v="20.621851"/>
        <n v="20.636446"/>
        <n v="20.6395394"/>
        <n v="20.611381"/>
        <n v="20.763174"/>
        <n v="20.752798"/>
        <n v="20.540869"/>
        <n v="20.550052"/>
        <n v="20.609191"/>
        <n v="20.74649"/>
        <n v="20.661423"/>
        <n v="20.5959313"/>
        <n v="20.6229406"/>
        <n v="20.748868"/>
        <n v="20.536321"/>
        <n v="20.75723"/>
        <n v="20.702789"/>
        <n v="20.586045"/>
        <n v="20.569804"/>
        <n v="20.830659"/>
        <n v="20.7768409"/>
        <n v="20.779154"/>
        <n v="20.774462"/>
        <n v="20.658825"/>
        <n v="20.604314"/>
        <n v="20.859385"/>
        <n v="20.781336"/>
        <n v="20.779973"/>
        <n v="20.782474"/>
        <n v="20.781111"/>
        <n v="20.608386"/>
        <n v="20.779124"/>
        <n v="20.788814"/>
        <n v="20.776644"/>
        <n v="20.777132"/>
        <n v="20.790173"/>
        <n v="20.789385"/>
        <n v="20.795574"/>
        <n v="20.784975"/>
        <n v="20.788817"/>
        <n v="20.783462"/>
        <n v="20.786065"/>
        <n v="20.781241"/>
        <n v="20.788957"/>
        <n v="20.778693"/>
        <n v="20.788712"/>
        <n v="20.777898"/>
        <n v="20.776521"/>
        <n v="20.781311"/>
        <n v="20.781207"/>
        <n v="20.78927"/>
        <n v="20.781995"/>
        <n v="20.782461"/>
        <n v="20.77843"/>
        <n v="20.78608"/>
        <n v="20.78364"/>
        <n v="20.776596"/>
        <n v="20.78941"/>
        <n v="20.789149"/>
        <n v="20.751938"/>
        <n v="20.751882"/>
        <n v="20.786176"/>
        <n v="20.777139"/>
        <n v="20.859782"/>
        <n v="20.77762"/>
        <n v="20.645423"/>
        <n v="20.659871"/>
        <n v="20.6409375"/>
        <n v="20.6713387"/>
        <n v="20.6416667"/>
        <n v="20.631892"/>
        <n v="20.637636"/>
        <n v="20.635074"/>
        <n v="20.639319"/>
        <n v="20.639304"/>
        <n v="20.6353469"/>
        <n v="20.636902"/>
        <n v="20.6352169"/>
        <n v="20.635671"/>
        <n v="20.639324"/>
        <n v="20.639725"/>
        <n v="20.634981"/>
        <n v="20.636674"/>
        <n v="20.636182"/>
        <n v="20.7373047"/>
        <n v="20.640649"/>
        <n v="20.635016"/>
        <n v="20.641644"/>
        <n v="20.6892302"/>
        <n v="20.6387325"/>
        <n v="20.6683622"/>
        <n v="20.651572"/>
        <n v="20.6592232"/>
        <n v="20.6638902"/>
        <n v="20.6156898"/>
        <n v="20.6190636"/>
        <n v="20.656883"/>
        <n v="20.693211"/>
        <n v="20.5602862"/>
        <n v="20.6620319"/>
        <n v="20.6487423"/>
        <n v="20.6691747"/>
        <n v="20.569011"/>
        <n v="20.6567149"/>
        <n v="20.569398"/>
        <n v="20.6623552"/>
        <n v="20.4751142"/>
        <n v="20.6832318"/>
        <n v="20.685286"/>
        <n v="20.6655281"/>
        <n v="20.6746451"/>
        <n v="20.616708"/>
        <n v="20.616789"/>
        <n v="20.61602"/>
        <n v="20.614546"/>
        <n v="20.6155555"/>
        <n v="20.615023"/>
        <n v="20.616007"/>
        <n v="20.615996"/>
        <n v="20.6144205"/>
        <n v="20.615003"/>
        <n v="20.6839311"/>
        <n v="20.6343829"/>
        <n v="20.692393"/>
        <n v="20.691783"/>
        <n v="20.692196"/>
        <n v="20.692492"/>
        <n v="20.6676804"/>
        <n v="20.632146"/>
        <n v="20.6291667"/>
        <n v="20.677565"/>
        <n v="20.6748702"/>
        <n v="20.6494445"/>
        <n v="20.637486"/>
        <n v="20.607782"/>
        <n v="20.631972"/>
        <n v="20.615712"/>
        <n v="20.6429026"/>
        <n v="20.674184"/>
        <n v="20.602978"/>
        <n v="20.602882"/>
        <n v="20.604519"/>
        <n v="20.642445"/>
        <n v="20.667235"/>
        <n v="20.642545"/>
        <n v="20.645979"/>
        <n v="20.642681"/>
        <n v="20.641961"/>
        <n v="20.639935"/>
        <n v="20.637897"/>
        <n v="20.641586"/>
        <n v="20.64246"/>
        <n v="21.1541333"/>
        <n v="21.156238"/>
        <n v="21.142896"/>
        <n v="21.11427"/>
        <n v="21.104852"/>
        <n v="21.1461111"/>
        <n v="21.0847222"/>
        <n v="21.102158"/>
        <n v="21.067902"/>
        <n v="21.036655"/>
        <n v="21.057269"/>
        <n v="20.98085"/>
        <n v="21.16599"/>
        <n v="21.1401141"/>
        <n v="21.111397"/>
        <n v="21.03301"/>
        <n v="21.096247"/>
        <n v="21.083457"/>
        <n v="21.128156"/>
        <n v="21.150317"/>
        <n v="21.032078"/>
        <n v="21.0529889"/>
        <n v="21.163479"/>
        <n v="21.031032"/>
        <n v="21.0322222"/>
        <n v="21.146938"/>
        <n v="21.0538723"/>
        <n v="21.0293689"/>
        <n v="21.133724"/>
        <n v="21.035053"/>
        <n v="21.137639"/>
        <n v="21.1465353"/>
        <n v="21.1505555"/>
        <n v="21.141805"/>
        <n v="21.132773"/>
        <n v="21.09762"/>
        <n v="21.07725"/>
        <n v="21.0388888"/>
        <n v="21.058275"/>
        <n v="21.171529"/>
        <n v="21.1184859"/>
        <n v="21.207788"/>
        <n v="21.0393368"/>
        <n v="20.923582"/>
        <n v="20.91498"/>
        <n v="21.06148"/>
        <n v="21.0544099"/>
        <n v="21.0751815"/>
        <n v="20.922926"/>
        <n v="21.0495322"/>
        <n v="21.049147"/>
        <n v="20.9198026"/>
        <n v="21.007341"/>
        <n v="20.91729"/>
        <n v="20.912418"/>
        <n v="20.902788"/>
        <n v="20.9999195"/>
        <n v="20.8095338"/>
        <n v="20.9067463"/>
        <n v="20.904639"/>
        <n v="20.8174999"/>
        <n v="20.811232"/>
        <n v="20.8219444"/>
        <n v="20.7941666"/>
        <n v="20.8619316"/>
        <n v="20.8509766"/>
        <n v="20.859152"/>
        <n v="20.865999"/>
        <n v="20.8639735"/>
        <n v="20.86164"/>
        <n v="20.860986"/>
        <n v="20.904171"/>
        <n v="20.865443"/>
        <n v="20.864453"/>
        <n v="20.8525923"/>
        <n v="20.862295"/>
        <n v="20.9094"/>
        <n v="20.860344"/>
        <n v="20.8507605"/>
      </sharedItems>
    </cacheField>
    <cacheField name="TELÉFONO" numFmtId="0">
      <sharedItems containsString="0" containsBlank="1" containsNumber="1" containsInteger="1">
        <n v="4.411317907E9"/>
        <n v="4.411076583E9"/>
        <n v="4.411171463E9"/>
        <n v="4.411079029E9"/>
        <n v="4.4219266E9"/>
        <n v="4.41108514E9"/>
        <n v="4.411195697E9"/>
        <n v="4.42204077E9"/>
        <n v="4.4234708E9"/>
        <n v="4.411220844E9"/>
        <n v="4.411269903E9"/>
        <n v="4.411059864E9"/>
        <n v="4.412054116E9"/>
        <n v="4.411369866E9"/>
        <n v="5.64293108E9"/>
        <n v="4.423185671E9"/>
        <n v="4.412481817E9"/>
        <n v="4.41114976E9"/>
        <n v="4.411529602E9"/>
        <n v="4.41215855E9"/>
        <n v="4.427102024E9"/>
        <n v="4.411175696E9"/>
        <n v="4.411307139E9"/>
        <n v="4.412656775E9"/>
        <n v="4.41106513E9"/>
        <n v="4.411382023E9"/>
        <n v="4.411038243E9"/>
        <n v="4.41135186E9"/>
        <n v="4.411186654E9"/>
        <n v="4.41252175E9"/>
        <n v="4.411354815E9"/>
        <n v="4.411008949E9"/>
        <n v="4.421709283E9"/>
        <n v="4.412490071E9"/>
        <n v="4.411151441E9"/>
        <n v="4.411105178E9"/>
        <n v="4.411201087E9"/>
        <n v="4.412931133E9"/>
        <n v="4.411080743E9"/>
        <n v="4.41276221E9"/>
        <n v="4.411086463E9"/>
        <n v="4.411193446E9"/>
        <n v="5.62340325E9"/>
        <n v="4.412762206E9"/>
        <n v="4.411219631E9"/>
        <n v="4.411065008E9"/>
        <n v="4.412931088E9"/>
        <n v="4.412656966E9"/>
        <n v="4.411079809E9"/>
        <n v="4.411083592E9"/>
        <n v="4.41276143E9"/>
        <n v="4.411070369E9"/>
        <n v="4.411361257E9"/>
        <n v="4.411038669E9"/>
        <n v="4.411127565E9"/>
        <n v="4.411127569E9"/>
        <n v="4.411106755E9"/>
        <n v="4.411196945E9"/>
        <n v="4.412931045E9"/>
        <n v="4.411142558E9"/>
        <n v="4.412659877E9"/>
        <n v="4.41131326E9"/>
        <n v="4.411013098E9"/>
        <n v="4.411154565E9"/>
        <n v="4.412933449E9"/>
        <n v="5.548355354E9"/>
        <n v="4.411368686E9"/>
        <n v="4.411264552E9"/>
        <n v="4.411301467E9"/>
        <n v="4.411090328E9"/>
        <n v="4.412931171E9"/>
        <n v="4.411211603E9"/>
        <n v="4.411019378E9"/>
        <n v="4.412931117E9"/>
        <n v="4.411592794E9"/>
        <n v="4.411296187E9"/>
        <n v="4.411524194E9"/>
        <n v="4.411206156E9"/>
        <n v="4.411096695E9"/>
        <n v="4.411376438E9"/>
        <n v="4.411176745E9"/>
        <n v="4.411161496E9"/>
        <n v="4.411098066E9"/>
        <n v="4.412931237E9"/>
        <n v="4.411106037E9"/>
        <n v="4.411194529E9"/>
        <n v="4.41109936E9"/>
        <n v="4.41122726E9"/>
        <n v="4.411523177E9"/>
        <n v="4.411003665E9"/>
        <n v="4.41135758E9"/>
        <n v="4.412931085E9"/>
        <n v="4.411211116E9"/>
        <n v="4.411053931E9"/>
        <n v="4.41126843E9"/>
        <n v="4.412931102E9"/>
        <n v="4.411302544E9"/>
        <n v="4.412931011E9"/>
        <n v="4.426000768E9"/>
        <n v="4.411156068E9"/>
        <n v="4.411053644E9"/>
        <n v="4.411316789E9"/>
        <n v="4.412931078E9"/>
        <n v="4.412931184E9"/>
        <n v="4.411354071E9"/>
        <n v="4.411518562E9"/>
        <n v="4.411144546E9"/>
        <n v="4.411513477E9"/>
        <n v="4.412931174E9"/>
        <n v="4.411108409E9"/>
        <n v="4.411032028E9"/>
        <n v="4.412767856E9"/>
        <n v="4.411086652E9"/>
        <n v="4.411353605E9"/>
        <n v="4.412483626E9"/>
        <n v="7.73151409E9"/>
        <n v="4.411190673E9"/>
        <n v="4.411096247E9"/>
        <n v="4.421204355E9"/>
        <n v="4.411143458E9"/>
        <n v="4.416900791E9"/>
        <n v="4.411388689E9"/>
        <n v="4.411037348E9"/>
        <n v="4.411195158E9"/>
        <n v="4.412034791E9"/>
        <n v="4.41105821E9"/>
        <n v="4.411370569E9"/>
        <n v="4.41203604E9"/>
        <n v="4.411576548E9"/>
        <n v="4.421217126E9"/>
        <n v="4.41126999E9"/>
        <n v="4.411031952E9"/>
        <n v="4.411010233E9"/>
        <n v="4.411083798E9"/>
        <n v="4.41203529E9"/>
        <n v="4.411385698E9"/>
        <n v="4.411202767E9"/>
        <n v="4.411352645E9"/>
        <n v="4.411009291E9"/>
        <n v="4.411310514E9"/>
        <n v="4.412121542E9"/>
        <n v="4.412498146E9"/>
        <n v="4.411085988E9"/>
        <n v="4.412760978E9"/>
        <n v="4.411295464E9"/>
        <n v="4.41138792E9"/>
        <n v="4.411090543E9"/>
        <n v="4.411072456E9"/>
        <n v="4.421816908E9"/>
        <n v="4.411031778E9"/>
        <n v="4.412041522E9"/>
        <n v="4.411119159E9"/>
        <n v="4.411002061E9"/>
        <n v="4.411143139E9"/>
        <n v="4.411378602E9"/>
        <n v="4.412120107E9"/>
        <n v="4.411511663E9"/>
        <n v="4.411013932E9"/>
        <n v="4.412761889E9"/>
        <n v="4.41213523E9"/>
        <n v="4.411315926E9"/>
        <n v="4.41131708E9"/>
        <n v="4.412760617E9"/>
        <n v="4.411173096E9"/>
        <n v="4.411303895E9"/>
        <n v="4.411213016E9"/>
        <n v="4.412761888E9"/>
        <n v="4.411004484E9"/>
        <n v="4.411021804E9"/>
        <n v="4.411016754E9"/>
        <n v="4.411033269E9"/>
        <n v="4.421441793E9"/>
        <n v="4.411216059E9"/>
        <n v="4.411054234E9"/>
        <n v="4.412659117E9"/>
        <n v="4.411316616E9"/>
        <n v="4.411071449E9"/>
        <n v="4.411053278E9"/>
        <n v="4.411381298E9"/>
        <n v="4.411011448E9"/>
        <n v="4.411182983E9"/>
        <n v="4.41119339E9"/>
        <n v="4.41205476E9"/>
        <n v="4.411515759E9"/>
        <n v="4.411319325E9"/>
        <n v="4.411107615E9"/>
        <n v="4.41100171E9"/>
        <n v="4.411068288E9"/>
        <n v="4.411310756E9"/>
        <n v="4.41115476E9"/>
        <n v="4.4113128E9"/>
        <n v="4.423869436E9"/>
        <n v="4.411376786E9"/>
        <n v="4.412486299E9"/>
        <n v="4.411161242E9"/>
        <n v="4.411310277E9"/>
        <n v="4.411183297E9"/>
        <n v="4.41122799E9"/>
        <n v="4.411080769E9"/>
        <n v="4.411261408E9"/>
        <n v="4.411541856E9"/>
        <n v="4.411207324E9"/>
        <n v="4.427228088E9"/>
        <n v="4.411526941E9"/>
        <n v="4.411386673E9"/>
        <n v="4.41101993E9"/>
        <n v="4.411173284E9"/>
        <n v="4.411172707E9"/>
        <n v="4.41107784E9"/>
        <n v="4.411204404E9"/>
        <n v="4.411148203E9"/>
        <n v="4.411033168E9"/>
        <n v="4.411522943E9"/>
        <n v="4.422063708E9"/>
        <n v="4.411151416E9"/>
        <n v="4.41117885E9"/>
        <n v="4.423839339E9"/>
        <n v="4.411526355E9"/>
        <n v="4.411364609E9"/>
        <n v="4.411298211E9"/>
        <n v="4.4124813E9"/>
        <n v="4.411035654E9"/>
        <n v="4.412129064E9"/>
        <n v="4.41138445E9"/>
        <n v="4.411142752E9"/>
        <n v="4.411070758E9"/>
        <n v="4.411219604E9"/>
        <n v="4.411097108E9"/>
        <n v="4.411097335E9"/>
        <n v="4.411061296E9"/>
        <n v="4.424867501E9"/>
        <n v="4.411096364E9"/>
        <n v="4.411009904E9"/>
        <n v="4.411212599E9"/>
        <n v="4.41118611E9"/>
        <n v="4.411197855E9"/>
        <n v="4.411019246E9"/>
        <n v="4.412120079E9"/>
        <n v="4.411364718E9"/>
        <n v="4.412654992E9"/>
        <n v="4.411173438E9"/>
        <n v="4.411271168E9"/>
        <n v="4.411032118E9"/>
        <n v="4.411180181E9"/>
        <n v="4.412470105E9"/>
        <n v="4.425985839E9"/>
        <n v="5.586954048E9"/>
        <n v="4.411082857E9"/>
        <n v="4.421068715E9"/>
        <n v="4.411307193E9"/>
        <n v="4.425807228E9"/>
        <n v="4.412481358E9"/>
        <n v="5.518003045E9"/>
        <n v="4.421336614E9"/>
        <n v="4.411109811E9"/>
        <n v="4.42452655E9"/>
        <n v="4.426651757E9"/>
        <n v="4.41100308E9"/>
        <n v="4.411521594E9"/>
        <n v="4.411128867E9"/>
        <n v="4.411296341E9"/>
        <n v="4.411559717E9"/>
        <n v="4.42127395E9"/>
        <n v="4.411550686E9"/>
        <n v="4.42320276E9"/>
        <n v="4.412482245E9"/>
        <n v="4.411367559E9"/>
        <n v="4.412658732E9"/>
        <n v="4.411389791E9"/>
        <n v="4.411222238E9"/>
        <n v="4.411143005E9"/>
        <n v="4.411205077E9"/>
        <n v="4.411199384E9"/>
        <n v="4.411525078E9"/>
        <n v="4.411055907E9"/>
        <n v="4.411369224E9"/>
        <n v="4.411085125E9"/>
        <n v="4.41130249E9"/>
        <n v="4.411310035E9"/>
        <n v="4.411579893E9"/>
        <n v="4.411061916E9"/>
        <n v="7.737308912E9"/>
        <n v="7.731399489E9"/>
        <n v="4.411402679E9"/>
        <n v="7.737369703E9"/>
        <n v="4.151690484E9"/>
        <n v="4.41218381E8"/>
        <n v="7.731406636E9"/>
        <n v="4.411222983E9"/>
        <n v="4.412134343E9"/>
        <n v="7.731309506E9"/>
        <n v="7.731282026E9"/>
        <n v="4.412159997E9"/>
        <n v="7.731022849E9"/>
        <n v="7.721126654E9"/>
        <n v="4.41249809E9"/>
        <n v="4.411107561E9"/>
        <n v="4.271035246E9"/>
        <n v="4.411062755E9"/>
        <n v="7.221576665E9"/>
        <n v="4.411019896E9"/>
        <n v="4.412036371E9"/>
        <n v="4.411155842E9"/>
        <n v="4.41127749E9"/>
        <n v="4.411102273E9"/>
        <n v="4.411384126E9"/>
        <n v="4.428799517E9"/>
        <n v="5.537027801E9"/>
        <n v="5.578718907E9"/>
        <n v="4.411295659E9"/>
        <n v="4.411068067E9"/>
        <n v="4.412762245E9"/>
        <n v="4.412760832E9"/>
        <n v="5.024405402E9"/>
        <n v="4.412760831E9"/>
        <n v="4.411054861E9"/>
        <n v="4.411088907E9"/>
        <n v="4.411005335E9"/>
        <n v="4.411981059E9"/>
        <n v="7.298145261E9"/>
        <n v="4.411157285E9"/>
        <n v="4.41135175E9"/>
        <n v="4.412652692E9"/>
        <n v="4.412497536E9"/>
        <n v="4.411514084E9"/>
        <n v="4.411144941E9"/>
        <n v="4.411218806E9"/>
        <n v="7.296413153E9"/>
        <n v="7.731543926E9"/>
        <n v="4.411981279E9"/>
        <n v="4.412038576E9"/>
        <n v="4.411322062E9"/>
        <n v="4.427867326E9"/>
        <n v="4.411185655E9"/>
        <n v="4.412045063E9"/>
        <n v="5.620619393E9"/>
        <n v="4.411266269E9"/>
        <n v="4.411206927E9"/>
        <n v="4.411147837E9"/>
        <n v="4.412760635E9"/>
        <n v="4.411983169E9"/>
        <n v="4.411357406E9"/>
        <n v="4.411226339E9"/>
        <n v="4.41121322E9"/>
        <n v="4.411322668E9"/>
        <n v="4.411054017E9"/>
        <n v="4.411006959E9"/>
        <n v="5.534498077E9"/>
        <n v="4.412045437E9"/>
        <m/>
        <n v="4.411218557E9"/>
        <n v="4.411981022E9"/>
        <n v="4.411177899E9"/>
        <n v="4.411233689E9"/>
        <n v="4.411081323E9"/>
        <n v="8.122239028E9"/>
        <n v="4.412132982E9"/>
        <n v="4.411549047E9"/>
        <n v="4.411094437E9"/>
        <n v="4.428674754E9"/>
        <n v="4.411004481E9"/>
        <n v="4.411322959E9"/>
        <n v="4.411267939E9"/>
        <n v="4.411297216E9"/>
        <n v="4.411372819E9"/>
        <n v="4.411209009E9"/>
        <n v="4.411384085E9"/>
        <n v="4.42231469E9"/>
        <n v="4.412054827E9"/>
        <n v="7.298151352E9"/>
        <n v="4.41107362E9"/>
        <n v="4.411296071E9"/>
        <n v="4.411584416E9"/>
        <n v="4.41153237E9"/>
        <n v="4.411085525E9"/>
        <n v="4.411362428E9"/>
        <n v="4.411981233E9"/>
        <n v="4.412120765E9"/>
        <n v="4.411001231E9"/>
        <n v="4.41132313E9"/>
        <n v="4.412477418E9"/>
        <n v="4.411063477E9"/>
        <n v="4.411520297E9"/>
        <n v="4.411355567E9"/>
        <n v="4.41205951E9"/>
        <n v="4.411188511E9"/>
        <n v="4.411121587E9"/>
        <n v="4.411176851E9"/>
        <n v="4.412052185E9"/>
        <n v="4.411377298E9"/>
        <n v="4.411099277E9"/>
        <n v="4.411299428E9"/>
        <n v="4.412129852E9"/>
        <n v="4.411310542E9"/>
        <n v="4.411520384E9"/>
        <n v="4.411079476E9"/>
        <n v="4.411190992E9"/>
        <n v="4.412760802E9"/>
        <n v="4.411222183E9"/>
        <n v="4.141078386E9"/>
        <n v="4.412657461E9"/>
        <n v="4.411981009E9"/>
        <n v="4.411223436E9"/>
        <n v="4.41126546E9"/>
        <n v="4.411038463E9"/>
        <n v="4.411981459E9"/>
        <n v="4.41212516E9"/>
        <n v="4.41198614E9"/>
        <n v="4.412047454E9"/>
        <n v="4.411000968E9"/>
        <n v="4.412123283E9"/>
        <n v="4.411204229E9"/>
        <n v="4.411297623E9"/>
        <n v="4.411174205E9"/>
        <n v="4.411363726E9"/>
        <n v="4.41130129E9"/>
        <n v="4.411192827E9"/>
        <n v="4.411192958E9"/>
        <n v="4.411363286E9"/>
        <n v="4.411063961E9"/>
        <n v="4.412125851E9"/>
        <n v="4.411087889E9"/>
        <n v="4.41123804E9"/>
        <n v="4.411165032E9"/>
        <n v="4.411005257E9"/>
        <n v="4.411178309E9"/>
        <n v="4.411350014E9"/>
        <n v="4.411981035E9"/>
        <n v="4.411059791E9"/>
        <n v="4.412127579E9"/>
        <n v="4.411981136E9"/>
        <n v="4.411037676E9"/>
        <n v="4.412497535E9"/>
        <n v="4.41109813E9"/>
        <n v="7.297827548E9"/>
        <n v="4.412478875E9"/>
        <n v="4.411380308E9"/>
        <n v="4.411186701E9"/>
        <n v="4.411312057E9"/>
        <n v="4.411053692E9"/>
        <n v="4.411174517E9"/>
        <n v="4.411092146E9"/>
        <n v="4.411078078E9"/>
        <n v="4.411001731E9"/>
        <n v="4.41136051E9"/>
        <n v="4.411097685E9"/>
        <n v="4.411981075E9"/>
        <n v="4.271229459E9"/>
        <n v="4.42178576E9"/>
        <n v="4.411361759E9"/>
        <n v="4.411177064E9"/>
        <n v="4.412760805E9"/>
        <n v="4.421393957E9"/>
        <n v="4.411981092E9"/>
        <n v="4.411033624E9"/>
        <n v="4.41103727E9"/>
        <n v="4.411981226E9"/>
        <n v="4.41121054E9"/>
        <n v="4.412131486E9"/>
        <n v="4.411400808E9"/>
        <n v="4.411036775E9"/>
        <n v="4.411195686E9"/>
        <n v="4.411007093E9"/>
        <n v="4.41123359E9"/>
        <n v="4.42612786E9"/>
        <n v="4.41114844E9"/>
        <n v="7.298145125E9"/>
        <n v="4.411158433E9"/>
        <n v="4.411556653E9"/>
        <n v="4.411981217E9"/>
        <n v="4.411983147E9"/>
        <n v="4.411182854E9"/>
        <n v="4.411187343E9"/>
        <n v="4.42367611E9"/>
        <n v="4.411031578E9"/>
        <n v="4.412659851E9"/>
        <n v="4.411194851E9"/>
        <n v="4.412052727E9"/>
        <n v="4.411201907E9"/>
        <n v="4.411105625E9"/>
        <n v="4.411361201E9"/>
        <n v="4.411372829E9"/>
        <n v="4.411316576E9"/>
        <n v="4.41110919E9"/>
        <n v="4.412655405E9"/>
        <n v="4.411167142E9"/>
        <n v="4.411099397E9"/>
        <n v="4.412036888E9"/>
        <n v="4.411326992E9"/>
        <n v="4.411517019E9"/>
        <n v="4.41205734E9"/>
        <n v="4.411219353E9"/>
        <n v="4.411084217E9"/>
        <n v="4.411363412E9"/>
        <n v="4.412523217E9"/>
        <n v="4.411030281E9"/>
        <n v="4.411392275E9"/>
        <n v="4.411089497E9"/>
        <n v="4.411223579E9"/>
        <n v="4.412651858E9"/>
        <n v="4.411318868E9"/>
        <n v="7.721657831E9"/>
        <n v="4.411306067E9"/>
        <n v="4.411171205E9"/>
        <n v="4.411009091E9"/>
        <n v="4.411014739E9"/>
        <n v="4.411215623E9"/>
        <n v="4.411297849E9"/>
        <n v="4.411051617E9"/>
        <n v="4.411212843E9"/>
        <n v="4.411092803E9"/>
        <n v="4.411270788E9"/>
        <n v="4.41115843E9"/>
        <n v="4.412131356E9"/>
        <n v="4.427758862E9"/>
        <n v="4.411206888E9"/>
        <n v="4.411361958E9"/>
        <n v="4.412478802E9"/>
        <n v="7.731106661E9"/>
        <n v="7.297423678E9"/>
        <n v="4.41215653E9"/>
        <n v="4.412472605E9"/>
        <n v="4.411376843E9"/>
        <n v="4.291522544E9"/>
        <n v="4.411056535E9"/>
        <n v="4.411199924E9"/>
        <n v="4.412049526E9"/>
        <n v="4.412767641E9"/>
        <n v="4.41157625E9"/>
        <n v="4.412766505E9"/>
        <n v="4.421071715E9"/>
        <n v="4.411524188E9"/>
        <n v="4.411091355E9"/>
        <n v="4.412654366E9"/>
        <n v="4.411170576E9"/>
        <n v="4.412472576E9"/>
        <n v="4.411063834E9"/>
        <n v="4.411161029E9"/>
        <n v="4.411375783E9"/>
        <n v="4.411176773E9"/>
        <n v="4.425758593E9"/>
        <n v="4.411012519E9"/>
        <n v="4.481821465E9"/>
        <n v="4.416881156E9"/>
        <n v="4.411019633E9"/>
        <n v="4.412546025E9"/>
        <n v="7.341141429E9"/>
        <n v="4.421745709E9"/>
        <n v="4.412546034E9"/>
        <n v="4.411333653E9"/>
        <n v="4.41103293E9"/>
        <n v="4.411221893E9"/>
        <n v="4.412546002E9"/>
        <n v="4.412546137E9"/>
        <n v="4.421060521E9"/>
        <n v="4.412546053E9"/>
        <n v="4.411306647E9"/>
        <n v="4.424734485E9"/>
        <n v="4.421812556E9"/>
        <n v="8.328596623E9"/>
        <n v="4.412053581E9"/>
        <n v="4.41130318E9"/>
        <n v="4.42205751E9"/>
        <n v="4.412546008E9"/>
        <n v="4.412546005E9"/>
        <n v="4.423639299E9"/>
        <n v="4.411324623E9"/>
        <n v="4.411051957E9"/>
        <n v="4.411011142E9"/>
        <n v="4.422335579E9"/>
        <n v="4.411073912E9"/>
        <n v="4.411143386E9"/>
        <n v="4.41276675E9"/>
        <n v="4.428715469E9"/>
        <n v="4.411239616E9"/>
        <n v="7.297460419E9"/>
        <n v="4.141193761E9"/>
        <n v="4.411181802E9"/>
        <n v="4.422839899E9"/>
        <n v="4.411011475E9"/>
        <n v="4.411522494E9"/>
        <n v="4.411261634E9"/>
        <n v="4.411060471E9"/>
        <n v="4.411092647E9"/>
        <n v="4.411369462E9"/>
        <n v="4.14219019E9"/>
        <n v="4.422059537E9"/>
        <n v="4.411106278E9"/>
        <n v="4.411218561E9"/>
        <n v="7.731055753E9"/>
        <n v="4.411195909E9"/>
        <n v="4.411129986E9"/>
        <n v="5.525004268E9"/>
        <n v="7.731802385E9"/>
        <n v="4.411089422E9"/>
        <n v="4.412768346E9"/>
        <n v="4.412047915E9"/>
        <n v="4.411301377E9"/>
        <n v="4.411550212E9"/>
        <n v="4.411081817E9"/>
        <n v="4.411039043E9"/>
        <n v="7.292619628E9"/>
        <n v="7.296939624E9"/>
        <n v="4.412656797E9"/>
        <n v="4.412045934E9"/>
        <n v="7.297001187E9"/>
        <n v="4.421557822E9"/>
        <n v="4.428685838E9"/>
        <n v="4.411308203E9"/>
        <n v="4.421851856E9"/>
        <n v="4.412044258E9"/>
        <n v="4.422732712E9"/>
        <n v="4.412495976E9"/>
        <n v="4.426024135E9"/>
        <n v="4.411031546E9"/>
        <n v="4.426111369E9"/>
        <n v="4.411354065E9"/>
        <n v="4.411526027E9"/>
        <n v="4.41138271E9"/>
        <n v="4.411309527E9"/>
        <n v="4.411224413E9"/>
        <n v="4.412130621E9"/>
        <n v="4.411267549E9"/>
        <n v="4.411001153E9"/>
        <n v="4.42343691E9"/>
        <n v="4.411233084E9"/>
        <n v="4.412655036E9"/>
        <n v="4.411162094E9"/>
        <n v="4.411001927E9"/>
        <n v="4.411175808E9"/>
        <n v="4.411314353E9"/>
        <n v="4.411371938E9"/>
        <n v="4.411030726E9"/>
        <n v="4.41119213E9"/>
        <n v="4.412499603E9"/>
        <n v="4.412652731E9"/>
        <n v="4.41265313E9"/>
        <n v="4.411053365E9"/>
        <n v="4.412059086E9"/>
        <n v="4.411098958E9"/>
        <n v="4.411353464E9"/>
        <n v="7.296433987E9"/>
        <n v="4.411197519E9"/>
        <n v="4.411195854E9"/>
        <n v="4.412041065E9"/>
        <n v="4.411214261E9"/>
        <n v="4.411191944E9"/>
        <n v="4.412494889E9"/>
        <n v="4.41203409E9"/>
        <n v="4.411293125E9"/>
        <n v="4.412122085E9"/>
        <n v="4.411121084E9"/>
        <n v="4.411098159E9"/>
        <n v="4.415964102E9"/>
        <n v="4.412054674E9"/>
        <n v="4.411173153E9"/>
        <n v="4.411513322E9"/>
        <n v="4.411212895E9"/>
        <n v="4.411154561E9"/>
        <n v="4.412032325E9"/>
        <n v="4.41117894E9"/>
        <n v="4.411065614E9"/>
        <n v="4.421040661E9"/>
        <n v="7.731043826E9"/>
        <n v="4.412059413E9"/>
        <n v="4.411215512E9"/>
        <n v="7.731366334E9"/>
        <n v="5.62362177E9"/>
        <n v="4.411159956E9"/>
        <n v="4.411327055E9"/>
        <n v="7.731017006E9"/>
        <n v="4.411388857E9"/>
        <n v="4.411237896E9"/>
        <n v="5.574944088E9"/>
        <n v="4.411274271E9"/>
        <n v="4.411556348E9"/>
        <n v="5.562717893E9"/>
        <n v="4.411061979E9"/>
        <n v="7.731025711E9"/>
        <n v="4.411528189E9"/>
        <n v="7.731301227E9"/>
        <n v="7.731344712E9"/>
        <n v="4.411075534E9"/>
        <n v="7.737109544E9"/>
        <n v="4.411058134E9"/>
        <n v="7.7318342E9"/>
        <n v="4.411188616E9"/>
        <n v="4.411529288E9"/>
        <n v="4.142808894E9"/>
        <n v="4.411356428E9"/>
        <n v="4.142269765E9"/>
        <n v="4.411083042E9"/>
        <n v="4.411158474E9"/>
        <n v="4.411319174E9"/>
        <n v="4.141098951E9"/>
        <n v="7.731212291E9"/>
        <n v="7.721205303E9"/>
        <n v="7.731073763E9"/>
        <n v="4.442267459E9"/>
        <n v="4.142267558E9"/>
        <n v="7.731794214E9"/>
        <n v="4.141099534E9"/>
        <n v="4.141191963E9"/>
        <n v="4.141195879E9"/>
        <n v="7.731509223E9"/>
        <n v="4.411152077E9"/>
        <n v="4.271277577E9"/>
        <n v="4.424051569E9"/>
        <n v="4.411099736E9"/>
        <n v="4.411529887E9"/>
        <n v="4.411511382E9"/>
        <n v="4.411012592E9"/>
        <n v="4.411313349E9"/>
        <n v="4.411032534E9"/>
        <n v="4.411009225E9"/>
        <n v="4.411005885E9"/>
        <n v="4.46149676E9"/>
        <n v="4.41138173E9"/>
        <n v="4.411141975E9"/>
        <n v="4.411381796E9"/>
        <n v="4.411095865E9"/>
        <n v="4.411084734E9"/>
        <n v="4.411522341E9"/>
        <n v="4.411150935E9"/>
        <n v="4.411105949E9"/>
        <n v="4.411515656E9"/>
        <n v="4.41123431E9"/>
        <n v="4.423338295E9"/>
        <n v="4.411299581E9"/>
        <n v="4.412490988E9"/>
        <n v="4.421704239E9"/>
        <n v="4.411177956E9"/>
        <n v="4.421196106E9"/>
        <n v="4.411022548E9"/>
        <n v="4.411239505E9"/>
        <n v="4.411070538E9"/>
        <n v="4.424855231E9"/>
        <n v="4.411298938E9"/>
        <n v="4.421160449E9"/>
        <n v="4.411270772E9"/>
        <n v="4.411231672E9"/>
        <n v="4.411550131E9"/>
        <n v="4.412132249E9"/>
        <n v="4.411085866E9"/>
        <n v="4.412768988E9"/>
        <n v="4.412030045E9"/>
        <n v="4.411559391E9"/>
        <n v="4.411363837E9"/>
        <n v="4.411037242E9"/>
        <n v="4.412139599E9"/>
        <n v="4.411204646E9"/>
        <n v="4.411277973E9"/>
        <n v="4.411319574E9"/>
        <n v="4.412650558E9"/>
        <n v="4.411135402E9"/>
        <n v="4.41106608E9"/>
        <n v="4.411148495E9"/>
        <n v="4.411397872E9"/>
        <n v="4.411133752E9"/>
        <n v="4.411234353E9"/>
        <n v="4.411165927E9"/>
        <n v="4.411116643E9"/>
        <n v="4.412132643E9"/>
        <n v="4.4111858E9"/>
        <n v="4.412138364E9"/>
        <n v="4.4113708E9"/>
        <n v="4.411097756E9"/>
        <n v="4.412135254E9"/>
        <n v="4.41213434E9"/>
        <n v="4.411297172E9"/>
        <n v="4.412059756E9"/>
        <n v="4.411086908E9"/>
        <n v="4.412655979E9"/>
        <n v="4.411359811E9"/>
        <n v="4.412658662E9"/>
        <n v="4.61116366E9"/>
        <n v="4.411167397E9"/>
        <n v="4.411519172E9"/>
        <n v="4.41212403E9"/>
        <n v="4.411082026E9"/>
        <n v="4.412054081E9"/>
        <n v="5.584852953E9"/>
        <n v="4.411388733E9"/>
        <n v="4.423479495E9"/>
        <n v="4.411016387E9"/>
        <n v="4.428666767E9"/>
        <n v="4.411363887E9"/>
        <n v="4.411320116E9"/>
        <n v="4.411063531E9"/>
        <n v="4.411388799E9"/>
        <n v="4.412052683E9"/>
        <n v="4.41265579E9"/>
        <n v="4.41100261E9"/>
        <n v="4.411746922E9"/>
        <n v="4.412045023E9"/>
        <n v="4.411166316E9"/>
        <n v="4.411264597E9"/>
        <n v="4.271669168E9"/>
        <n v="4.425810574E9"/>
        <n v="4.411545892E9"/>
        <n v="4.411031279E9"/>
        <n v="4.411321224E9"/>
        <n v="4.411185279E9"/>
        <n v="4.411189508E9"/>
        <n v="4.411231252E9"/>
        <n v="4.411011966E9"/>
        <n v="4.412484168E9"/>
        <n v="4.423355959E9"/>
        <n v="4.411933764E9"/>
        <n v="4.422800045E9"/>
        <n v="4.411379293E9"/>
        <n v="4.411516896E9"/>
        <n v="4.421600282E9"/>
        <n v="4.41114089E9"/>
        <n v="4.412133617E9"/>
        <n v="4.411220711E9"/>
        <n v="4.411510055E9"/>
        <n v="4.421712934E9"/>
        <n v="4.412126369E9"/>
        <n v="4.41137183E9"/>
        <n v="4.4113705E9"/>
        <n v="4.412653475E9"/>
        <n v="4.411005346E9"/>
        <n v="4.41106938E9"/>
        <n v="4.411168713E9"/>
        <n v="4.412129659E9"/>
        <n v="4.411559895E9"/>
        <n v="4.411304259E9"/>
        <n v="4.412034292E9"/>
        <n v="4.411182092E9"/>
        <n v="4.411519737E9"/>
        <n v="4.411227084E9"/>
        <n v="4.42675992E9"/>
        <n v="4.411322029E9"/>
        <n v="4.411547514E9"/>
        <n v="4.411154729E9"/>
        <n v="4.411177644E9"/>
        <n v="4.411298146E9"/>
        <n v="4.41138605E9"/>
        <n v="4.411379545E9"/>
        <n v="4.291523548E9"/>
        <n v="4.423397891E9"/>
        <n v="4.425488183E9"/>
        <n v="4.425187535E9"/>
        <n v="4.411518407E9"/>
        <n v="4.412481902E9"/>
        <n v="4.421703621E9"/>
        <n v="4.411151354E9"/>
        <n v="4.411022395E9"/>
        <n v="4.421057982E9"/>
        <n v="4.41116453E9"/>
        <n v="4.411295995E9"/>
        <n v="4.272789644E9"/>
        <n v="4.411265665E9"/>
        <n v="4.412158885E9"/>
        <n v="4.41137932E9"/>
        <n v="4.412045046E9"/>
        <n v="4.411057548E9"/>
        <n v="4.411172428E9"/>
        <n v="4.411166341E9"/>
        <n v="4.412045754E9"/>
        <n v="4.411193965E9"/>
        <n v="4.411306895E9"/>
        <n v="4.411204433E9"/>
        <n v="4.412054465E9"/>
        <n v="4.411060197E9"/>
        <n v="4.411178298E9"/>
        <n v="4.411310872E9"/>
        <n v="4.411224075E9"/>
        <n v="4.411375314E9"/>
        <n v="4.41118626E9"/>
        <n v="4.412487634E9"/>
        <n v="4.412059459E9"/>
        <n v="4.412656065E9"/>
        <n v="4.411238035E9"/>
        <n v="4.411165718E9"/>
        <n v="4.426493571E9"/>
        <n v="4.411106144E9"/>
        <n v="4.425540817E9"/>
        <n v="4.411389587E9"/>
        <n v="4.411154002E9"/>
        <n v="4.412155915E9"/>
        <n v="4.41109944E9"/>
        <n v="4.41139484E9"/>
        <n v="4.411513954E9"/>
        <n v="4.4110243E9"/>
        <n v="4.411076891E9"/>
        <n v="5.536637112E9"/>
        <n v="4.412049677E9"/>
        <n v="4.412129113E9"/>
        <n v="5.552744044E9"/>
        <n v="4.412059528E9"/>
        <n v="4.412137321E9"/>
        <n v="4.411193804E9"/>
        <n v="4.412653637E9"/>
        <n v="4.411230861E9"/>
        <n v="4.411028491E9"/>
        <n v="4.41122775E9"/>
        <n v="4.41122792E9"/>
        <n v="4.411326602E9"/>
        <n v="4.411056584E9"/>
        <n v="4.411401303E9"/>
        <n v="4.411217759E9"/>
        <n v="4.411325548E9"/>
        <n v="4.41111271E9"/>
        <n v="7.297844014E9"/>
        <n v="4.411225791E9"/>
        <n v="5.564805027E9"/>
        <n v="4.411234705E9"/>
        <n v="4.411100455E9"/>
        <n v="4.426329759E9"/>
        <n v="4.411086067E9"/>
        <n v="4.411357325E9"/>
        <n v="4.411169995E9"/>
        <n v="4.411010908E9"/>
        <n v="4.41109925E9"/>
        <n v="4.411517089E9"/>
        <n v="4.411514917E9"/>
        <n v="4.411037809E9"/>
        <n v="4.411163419E9"/>
        <n v="4.411036175E9"/>
        <n v="4.428653453E9"/>
        <n v="4.411085589E9"/>
        <n v="4.411060768E9"/>
        <n v="4.411155485E9"/>
        <n v="4.411036265E9"/>
        <n v="4.411038039E9"/>
        <n v="4.411307384E9"/>
        <n v="4.411522038E9"/>
        <n v="4.412157338E9"/>
        <n v="7.73171411E9"/>
        <n v="4.411199639E9"/>
        <n v="4.412059043E9"/>
        <n v="4.411054267E9"/>
        <n v="4.411087608E9"/>
        <n v="4.41106828E9"/>
        <n v="5.586238937E9"/>
        <n v="4.411079328E9"/>
        <n v="4.412342238E9"/>
        <n v="4.411294494E9"/>
        <n v="4.411194058E9"/>
        <n v="4.421373897E9"/>
        <n v="4.411522371E9"/>
        <n v="4.411302866E9"/>
        <n v="4.411513895E9"/>
        <n v="4.411374817E9"/>
        <n v="4.411031965E9"/>
        <n v="4.422876982E9"/>
        <n v="4.412342025E9"/>
        <n v="4.411087487E9"/>
        <n v="4.4112044E9"/>
        <n v="4.428687046E9"/>
        <n v="4.411034893E9"/>
        <n v="4.412342202E9"/>
        <n v="4.411312834E9"/>
        <n v="4.412059554E9"/>
        <n v="4.411018555E9"/>
        <n v="4.411078728E9"/>
        <n v="4.412126618E9"/>
        <n v="4.412342079E9"/>
        <n v="4.411105519E9"/>
        <n v="4.41118134E9"/>
        <n v="4.411068098E9"/>
        <n v="4.41110989E9"/>
        <n v="4.411021473E9"/>
        <n v="4.412053037E9"/>
        <n v="4.411323866E9"/>
        <n v="4.411192701E9"/>
        <n v="4.411300276E9"/>
        <n v="4.411154746E9"/>
        <n v="4.411576405E9"/>
        <n v="4.4110127E9"/>
        <n v="4.411218499E9"/>
        <n v="4.424582106E9"/>
        <n v="4.41205454E9"/>
        <n v="4.411084001E9"/>
        <n v="4.411208146E9"/>
        <n v="4.411014674E9"/>
        <n v="4.411142021E9"/>
        <n v="4.411159814E9"/>
        <n v="4.411016722E9"/>
        <n v="4.41109664E9"/>
        <n v="4.411193543E9"/>
        <n v="4.411031775E9"/>
        <n v="4.411308676E9"/>
        <n v="4.412342048E9"/>
        <n v="4.41234204E9"/>
        <n v="4.411520601E9"/>
        <n v="4.412032139E9"/>
        <n v="4.411524723E9"/>
        <n v="4.411147444E9"/>
        <n v="4.41120876E9"/>
        <n v="4.412125875E9"/>
        <n v="4.411194769E9"/>
        <n v="4.412342036E9"/>
        <n v="4.272196006E9"/>
        <n v="4.411195431E9"/>
        <n v="4.41117954E9"/>
        <n v="4.41105176E9"/>
        <n v="4.428794512E9"/>
        <n v="4.411076863E9"/>
        <n v="4.411212755E9"/>
        <n v="4.41117507E9"/>
        <n v="4.411162607E9"/>
        <n v="4.411026414E9"/>
        <n v="4.411070623E9"/>
        <n v="4.411060462E9"/>
        <n v="4.427815027E9"/>
        <n v="4.411153288E9"/>
        <n v="4.412052152E9"/>
        <n v="4.411318323E9"/>
        <n v="4.412127011E9"/>
        <n v="4.411145266E9"/>
        <n v="4.412132627E9"/>
        <n v="4.421311431E9"/>
        <n v="4.411154753E9"/>
        <n v="4.41131077E9"/>
        <n v="4.412657201E9"/>
        <n v="4.42280944E9"/>
        <n v="4.411277795E9"/>
        <n v="4.412053788E9"/>
        <n v="4.412653297E9"/>
        <n v="4.411071661E9"/>
        <n v="8.813405252E9"/>
        <n v="4.411066825E9"/>
        <n v="4.412159563E9"/>
        <n v="4.41113047E9"/>
        <n v="4.411212937E9"/>
        <n v="4.411006115E9"/>
        <n v="4.411209082E9"/>
        <n v="4.4120578E9"/>
        <n v="4.411174614E9"/>
        <n v="4.412037713E9"/>
        <n v="4.424247793E9"/>
        <n v="4.412137608E9"/>
        <n v="4.411237531E9"/>
        <n v="4.411350819E9"/>
        <n v="4.411193096E9"/>
        <n v="4.425627045E9"/>
        <n v="4.411196713E9"/>
        <n v="4.191557557E9"/>
        <n v="4.191310349E9"/>
        <n v="4.428652538E9"/>
        <n v="4.19120298E9"/>
        <n v="4.422046737E9"/>
        <n v="4.191136756E9"/>
        <n v="4.411376893E9"/>
        <n v="4.192702548E9"/>
        <n v="4.411127993E9"/>
        <n v="4.411102515E9"/>
        <n v="4.191181961E9"/>
        <n v="4.412032094E9"/>
        <n v="4.424225751E9"/>
        <n v="4.191120612E9"/>
        <n v="4.192345014E9"/>
        <n v="4.424650006E9"/>
        <n v="4.191169894E9"/>
        <n v="4.191318357E9"/>
        <n v="4.411550208E9"/>
        <n v="4.422746713E9"/>
        <n v="4.411218569E9"/>
        <n v="4.411136367E9"/>
        <n v="4.192707812E9"/>
        <n v="4.422872759E9"/>
        <n v="4.191226894E9"/>
        <n v="4.416903516E9"/>
        <n v="4.411460327E9"/>
        <n v="4.191120672E9"/>
        <n v="4.411137845E9"/>
        <n v="4.41107642E9"/>
        <n v="4.411066562E9"/>
        <n v="4.41108682E9"/>
        <n v="4.427871209E9"/>
        <n v="4.412123746E9"/>
        <n v="4.421443515E9"/>
        <n v="4.424861181E9"/>
        <n v="7.296898603E9"/>
        <n v="4.428768716E9"/>
        <n v="4.41195758E8"/>
        <n v="4.411381161E9"/>
        <n v="4.142197079E9"/>
        <n v="4.412034239E9"/>
        <n v="4.412654708E9"/>
        <n v="4.421067489E9"/>
        <n v="4.425831916E9"/>
        <n v="4.423209484E9"/>
        <n v="4.422818475E9"/>
        <n v="4.481697235E9"/>
        <n v="4.421191665E9"/>
        <n v="4.411272228E9"/>
        <n v="4.412483424E9"/>
        <n v="4.461211343E9"/>
        <n v="4.141185515E9"/>
        <n v="4.421840044E9"/>
        <n v="4.423242999E9"/>
        <n v="4.427957823E9"/>
        <n v="4.423979011E9"/>
        <n v="4.423301254E9"/>
        <n v="4.425625145E9"/>
        <n v="4.462381103E9"/>
        <n v="4.421699659E9"/>
        <n v="7.296068166E9"/>
        <n v="4.423866047E9"/>
        <n v="4.428219535E9"/>
        <n v="4.428195253E9"/>
        <n v="4.462389659E9"/>
        <n v="4.426002163E9"/>
        <n v="4.425997993E9"/>
        <n v="4.424943099E9"/>
        <n v="4.427861719E9"/>
        <n v="4.424823467E9"/>
        <n v="4.191207296E9"/>
        <n v="4.426099753E9"/>
        <n v="4.422327798E9"/>
        <n v="4.426693497E9"/>
        <n v="4.412033224E9"/>
        <n v="4.423833256E9"/>
        <n v="4.461184195E9"/>
        <n v="4.191145637E9"/>
        <n v="4.42129813E9"/>
        <n v="4.42156008E9"/>
        <n v="4.424578189E9"/>
        <n v="4.195963515E9"/>
        <n v="4.462362605E9"/>
        <n v="4.425507238E9"/>
        <n v="4.421703432E9"/>
        <n v="4.421070805E9"/>
        <n v="4.426547841E9"/>
        <n v="4.423433001E9"/>
        <n v="4.462381632E9"/>
        <n v="4.428776453E9"/>
        <n v="4.425463657E9"/>
        <n v="4.191201592E9"/>
        <n v="4.424691933E9"/>
        <n v="4.411063774E9"/>
        <n v="4.424835974E9"/>
        <n v="4.421687999E9"/>
        <n v="4.427715308E9"/>
        <n v="4.42318847E9"/>
        <n v="4.421843581E9"/>
        <n v="4.4227067513E10"/>
        <n v="4.428931757E9"/>
        <n v="4.425202045E9"/>
        <n v="4.422308909E9"/>
        <n v="4.411209149E9"/>
        <n v="4.427843797E9"/>
        <n v="4.421552065E9"/>
        <n v="4.191156607E9"/>
        <n v="4.427799371E9"/>
        <n v="4.422070919E9"/>
        <n v="4.426765693E9"/>
        <n v="4.428757383E9"/>
        <n v="4.424906218E9"/>
        <n v="4.191250716E9"/>
        <n v="4.421703432E10"/>
        <n v="4.427086762E9"/>
        <n v="4.461807926E9"/>
        <n v="4.42226051E9"/>
        <n v="4.421261716E9"/>
        <n v="4.422843943E9"/>
        <n v="4.424635792E9"/>
        <n v="4.426058354E9"/>
        <n v="4.423520958E9"/>
        <n v="4.427229403E9"/>
        <n v="4.422704838E9"/>
        <n v="4.426088731E9"/>
        <n v="4.425023897E9"/>
        <n v="4.412037202E9"/>
        <n v="4.424744151E9"/>
        <n v="4.426113006E9"/>
        <n v="4.421260027E9"/>
        <n v="4.423284998E9"/>
        <n v="4.426125592E9"/>
        <n v="4.421199351E9"/>
        <n v="4.423180748E9"/>
        <n v="4.42383998E9"/>
        <n v="4.421563813E9"/>
        <n v="4.421465856E9"/>
        <n v="4.422378716E9"/>
        <n v="4.42706402E9"/>
        <n v="4.411081861E9"/>
        <n v="4.423832356E9"/>
        <n v="4.411124894E9"/>
        <n v="4.421768731E9"/>
        <n v="4.423239964E9"/>
        <n v="4.411145625E9"/>
        <n v="4.411388671E9"/>
        <n v="4.421496464E9"/>
        <n v="4.411106183E9"/>
        <n v="4.425530171E9"/>
        <n v="4.421312241E9"/>
        <n v="4.423053019E9"/>
        <n v="4.191207049E9"/>
        <n v="4.427712408E9"/>
        <n v="4.422020866E9"/>
        <n v="4.424606921E9"/>
        <n v="4.411303535E9"/>
        <n v="4.46116021E9"/>
        <n v="4.421189767E9"/>
        <n v="4.191185987E9"/>
        <n v="4.411381035E9"/>
        <n v="4.421362468E9"/>
        <n v="4.412652606E9"/>
        <n v="4.42202325E9"/>
        <n v="4.4111884E9"/>
        <n v="4.422713339E9"/>
        <n v="4.411162035E9"/>
        <n v="4.426114302E9"/>
        <n v="4.42236904E9"/>
        <n v="4.412490243E9"/>
        <n v="4.192703042E9"/>
        <n v="4.428228706E9"/>
        <n v="4.191915942E9"/>
        <n v="4.421216994E9"/>
        <n v="4.42714477E9"/>
        <n v="4.427512888E9"/>
        <n v="4.421696603E9"/>
        <n v="4.427733839E9"/>
        <n v="4.428716892E9"/>
        <n v="4.191385633E9"/>
        <n v="4.427199772E9"/>
        <n v="4.411331039E9"/>
        <n v="4.411030574E9"/>
        <n v="4.426685389E9"/>
        <n v="4.411400498E9"/>
        <n v="4.425889165E9"/>
        <n v="4.426559485E9"/>
        <n v="4.191153713E9"/>
        <n v="4.411232327E9"/>
        <n v="4.423615239E9"/>
        <n v="4.191004514E9"/>
        <n v="4.191054072E9"/>
        <n v="4.41115921E9"/>
        <n v="4.19265317E9"/>
        <n v="4.191184514E9"/>
        <n v="4.411356383E9"/>
        <n v="4.421391852E9"/>
        <n v="4.191314201E9"/>
        <n v="4.141219017E9"/>
        <n v="4.4110621E9"/>
        <n v="4.424676841E9"/>
        <n v="4.19122664E9"/>
        <n v="4.191354939E9"/>
        <n v="5.523258312E9"/>
        <n v="4.191354596E9"/>
        <n v="4.4247145747E10"/>
        <n v="4.191918026E9"/>
        <n v="4.411298709E9"/>
        <n v="4.191556148E9"/>
        <n v="4.191177642E9"/>
        <n v="4.19118446E9"/>
        <n v="4.422267753E9"/>
        <n v="4.421849922E9"/>
        <n v="7.29691658E9"/>
        <n v="4.191199058E9"/>
        <n v="4.191138187E9"/>
        <n v="4.426388009E9"/>
        <n v="4.411159719E9"/>
        <n v="4.424933276E9"/>
        <n v="4.427816096E9"/>
        <n v="4.412156026E9"/>
        <n v="4.425021444E9"/>
        <n v="4.191071881E9"/>
        <n v="4.19114209E9"/>
        <n v="4.423626536E9"/>
        <n v="4.423474693E9"/>
        <n v="4.191053899E9"/>
        <n v="4.422705456E9"/>
        <n v="4.42676562E9"/>
        <n v="4.191282822E9"/>
        <n v="4.191542789E9"/>
        <n v="4.141078572E9"/>
        <n v="4.425482144E9"/>
        <n v="4.423466551E9"/>
        <n v="4.425985001E9"/>
        <n v="4.191542822E9"/>
        <n v="4.191230226E9"/>
        <n v="4.42549969E9"/>
        <n v="4.425844681E9"/>
        <n v="4.421368464E9"/>
        <n v="4.428204569E9"/>
        <n v="4.461253487E9"/>
        <n v="4.194882421E9"/>
        <n v="4.427890533E9"/>
        <n v="4.191355312E9"/>
        <n v="4.422729528E9"/>
        <n v="4.411515292E9"/>
        <n v="4.191318343E9"/>
        <n v="4.423612577E9"/>
        <n v="4.191400747E9"/>
        <n v="4.411225962E9"/>
        <n v="4.427817145E9"/>
        <n v="4.428964329E9"/>
        <n v="4.191350227E9"/>
        <n v="4.19128114E9"/>
        <n v="4.425840678E9"/>
        <n v="4.426119784E9"/>
        <n v="4.425823024E9"/>
        <n v="4.421076859E9"/>
        <n v="4.423185572E9"/>
        <n v="4.191229719E9"/>
        <n v="4.423509363E9"/>
        <n v="4.427760911E9"/>
        <n v="4.461220949E9"/>
        <n v="4.412030113E9"/>
        <n v="4.191163876E9"/>
        <n v="4.422325122E9"/>
        <n v="4.412031084E9"/>
        <n v="4.422837525E9"/>
        <n v="4.424499543E9"/>
        <n v="4.191037485E9"/>
        <n v="4.191078563E9"/>
        <n v="4.427889876E9"/>
        <n v="4.191315967E9"/>
        <n v="4.423429075E9"/>
        <n v="4.411380638E9"/>
        <n v="4.191193106E9"/>
        <n v="4.427725611E9"/>
        <n v="4.191150687E9"/>
        <n v="4.425017784E9"/>
        <n v="4.423449801E9"/>
        <n v="4.481144918E9"/>
        <n v="4.191184081E9"/>
        <n v="4.421456804E9"/>
        <n v="4.427723896E9"/>
        <n v="4.461285259E9"/>
        <n v="4.191037252E9"/>
        <n v="4.422494107E9"/>
        <n v="4.423523034E9"/>
        <n v="4.423864433E9"/>
        <n v="4.191188528E9"/>
        <n v="4.428803772E9"/>
        <n v="4.423420847E9"/>
        <n v="4.19117089E9"/>
        <n v="4.191284923E9"/>
        <n v="4.411363229E9"/>
        <n v="4.191203285E9"/>
        <n v="4.423567023E9"/>
        <n v="3.317794913E9"/>
        <n v="4.42795323E9"/>
        <n v="4.191117105E9"/>
        <n v="4.427208563E9"/>
        <n v="4.421309602E9"/>
        <n v="4.461224798E9"/>
        <n v="4.42822806E9"/>
        <n v="4.428251718E9"/>
        <n v="4.428749905E9"/>
        <n v="4.423444423E9"/>
        <n v="4.425882035E9"/>
        <n v="4.428015293E9"/>
        <n v="4.42339639E9"/>
        <n v="4.46104921E9"/>
        <n v="4.425036953E9"/>
        <n v="4.191165228E9"/>
        <n v="4.425251864E9"/>
        <n v="4.461027944E9"/>
        <n v="4.427965589E9"/>
        <n v="4.424860819E9"/>
        <n v="4.423305861E9"/>
        <n v="4.421461491E9"/>
        <n v="4.428084E9"/>
        <n v="4.423838847E9"/>
        <n v="4.426033186E9"/>
        <n v="4.42724476E9"/>
        <n v="4.411300692E9"/>
        <n v="4.423264987E9"/>
        <n v="4.421569523E9"/>
        <n v="4.461355224E9"/>
        <n v="4.427391889E9"/>
        <n v="4.428783773E9"/>
        <n v="4.425941963E9"/>
        <n v="4.423300505E9"/>
        <n v="4.422054108E9"/>
        <n v="4.41129613E9"/>
        <n v="4.42186942E9"/>
        <n v="4.427142558E9"/>
        <n v="4.424662123E9"/>
        <n v="4.421174727E9"/>
        <n v="4.462150019E9"/>
        <n v="4.421591975E9"/>
        <n v="4.411381394E9"/>
        <n v="4.411022454E9"/>
        <n v="4.425579018E9"/>
        <n v="4.426062688E9"/>
        <n v="4.423824336E9"/>
        <n v="4.411057108E9"/>
        <n v="4.423319583E9"/>
        <n v="4.422371476E9"/>
        <n v="4.421171285E9"/>
        <n v="4.421154919E9"/>
        <n v="4.422221246E9"/>
        <n v="4.422053956E9"/>
        <n v="4.42373398E9"/>
        <n v="4.423528122E9"/>
        <n v="4.424913244E9"/>
        <n v="4.428133604E9"/>
        <n v="4.425045495E9"/>
        <n v="4.423311643E9"/>
        <n v="4.425517811E9"/>
        <n v="4.427761656E9"/>
        <n v="4.426139475E9"/>
        <n v="4.421710067E9"/>
        <n v="4.423469346E9"/>
        <n v="4.192704144E9"/>
        <n v="4.424254724E9"/>
        <n v="4.422558044E9"/>
        <n v="4.42878081E9"/>
        <n v="4.424231196E9"/>
        <n v="4.424492257E9"/>
        <n v="4.421269048E9"/>
        <n v="4.423225043E9"/>
        <n v="4.421306468E9"/>
        <n v="4.425868899E9"/>
        <n v="4.426008406E9"/>
        <n v="4.411095512E9"/>
        <n v="4.423309242E9"/>
        <n v="4.422370357E9"/>
        <n v="4.42494508E9"/>
        <n v="4.42553317E9"/>
        <n v="4.427172657E9"/>
        <n v="4.425742147E9"/>
        <n v="4.422824861E9"/>
        <n v="4.427101013E9"/>
        <n v="4.422528152E9"/>
        <n v="4.191156646E9"/>
        <n v="4.412052091E9"/>
        <n v="4.424254124E9"/>
        <n v="4.424912848E9"/>
        <n v="4.421070629E9"/>
        <n v="4.426020046E9"/>
        <n v="4.425487222E9"/>
        <n v="4.427815275E9"/>
        <n v="4.422816263E9"/>
        <n v="4.421817856E9"/>
        <n v="4.411527102E9"/>
        <n v="4.425975548E9"/>
        <n v="4.422009961E9"/>
        <n v="4.428394388E9"/>
        <n v="4.425951428E9"/>
        <n v="4.428746449E9"/>
        <n v="4.42334056E9"/>
        <n v="4.424478125E9"/>
        <n v="4.427754643E9"/>
        <n v="4.411350794E9"/>
        <n v="4.424539965E9"/>
        <n v="4.427476359E9"/>
        <n v="4.427817726E9"/>
        <n v="4.427181558E9"/>
        <n v="4.426029061E9"/>
        <n v="4.412654823E9"/>
        <n v="4.42815709E9"/>
        <n v="4.411196392E9"/>
        <n v="4.423382199E9"/>
        <n v="4.422865636E9"/>
        <n v="4.427835789E9"/>
        <n v="4.421188702E9"/>
        <n v="4.411350573E9"/>
        <n v="4.400350573E9"/>
        <n v="4.423630387E9"/>
        <n v="4.412126588E9"/>
        <n v="4.412490411E9"/>
        <n v="4.428120132E9"/>
        <n v="4.41210751E8"/>
        <n v="4.428165389E9"/>
        <n v="7.713359442E9"/>
        <n v="4.421542471E9"/>
        <n v="4.41110733E9"/>
        <n v="4.42319023E9"/>
        <n v="4.422693592E9"/>
        <n v="4.426361683E9"/>
        <n v="4.424610664E9"/>
        <n v="4.424710962E9"/>
        <n v="4.4235036E9"/>
        <n v="4.423598259E9"/>
        <n v="4.426086878E9"/>
        <n v="4.428118262E9"/>
        <n v="4.141197238E9"/>
        <n v="4.425014955E9"/>
        <n v="4.42169409E9"/>
        <n v="4.427219067E9"/>
        <n v="4.421410595E9"/>
        <n v="4.424323943E9"/>
        <n v="4.423288674E9"/>
        <n v="4.421882481E9"/>
        <n v="4.42820434E9"/>
        <n v="4.423365221E9"/>
        <n v="5.244277614E9"/>
        <n v="4.428233827E9"/>
        <n v="4.421125617E9"/>
        <n v="4.425732414E9"/>
        <n v="4.461133863E9"/>
        <n v="4.421220549E9"/>
        <n v="4.428741625E9"/>
        <n v="4.424646978E9"/>
        <n v="4.421060005E9"/>
        <n v="4.411064324E9"/>
        <n v="4.191201195E9"/>
        <n v="4.411265905E9"/>
        <n v="4.411135449E9"/>
        <n v="4.423424315E9"/>
        <n v="4.42332269E9"/>
        <n v="4.426806399E9"/>
        <n v="4.426029946E9"/>
        <n v="4.426133138E9"/>
        <n v="4.423446907E9"/>
        <n v="4.481084512E9"/>
        <n v="4.427227673E9"/>
        <n v="4.423563753E9"/>
        <n v="4.422697631E9"/>
        <n v="4.424478882E9"/>
        <n v="4.42318181E9"/>
        <n v="5.534281721E9"/>
        <n v="4.421691671E9"/>
        <n v="4.421318009E9"/>
        <n v="4.425921512E9"/>
        <n v="4.423155023E9"/>
        <n v="4.422828976E9"/>
        <n v="4.421694342E9"/>
        <n v="4.421180986E9"/>
        <n v="4.428694379E9"/>
        <n v="4.425081267E9"/>
        <n v="4.461088618E9"/>
        <n v="4.425949926E9"/>
        <n v="4.424231482E9"/>
        <n v="4.41265351E9"/>
        <n v="4.423392447E9"/>
        <n v="4.424596328E9"/>
        <n v="4.421469449E9"/>
        <n v="4.421596532E9"/>
        <n v="4.423825307E9"/>
        <n v="4.423977881E9"/>
        <n v="4.421413467E9"/>
        <n v="3.861006492E9"/>
        <n v="4.42233418E9"/>
        <n v="4.423536535E9"/>
        <n v="4.421945979E9"/>
        <n v="4.427817302E9"/>
        <n v="4.424873998E9"/>
        <n v="4.425498688E9"/>
        <n v="4.491315332E9"/>
        <n v="4.427500494E9"/>
        <n v="4.423361089E9"/>
        <n v="4.411093369E9"/>
        <n v="4.411516662E9"/>
        <n v="4.196901595E9"/>
        <n v="4.191357576E9"/>
        <n v="4.411111448E9"/>
        <n v="4.411150416E9"/>
        <n v="4.411238977E9"/>
        <n v="4.423639737E9"/>
        <n v="4.191125634E9"/>
        <n v="4.191033373E9"/>
        <n v="4.191809797E9"/>
        <n v="4.191130912E9"/>
        <n v="4.427088034E9"/>
        <n v="4.191202596E9"/>
        <n v="4.421526383E9"/>
        <n v="4.411361575E9"/>
        <n v="5.558053777E9"/>
        <n v="4.191059018E9"/>
        <n v="4.191128402E9"/>
        <n v="4.411077379E9"/>
        <n v="4.19107447E9"/>
        <n v="4.427187406E9"/>
        <n v="4.423652787E9"/>
        <n v="4.411317471E9"/>
        <n v="4.412134543E9"/>
        <n v="4.42139769E9"/>
        <n v="4.424954351E9"/>
        <n v="4.421726933E9"/>
        <n v="4.425539897E9"/>
        <n v="4.191288162E9"/>
        <n v="8.0027101125E10"/>
        <n v="4.426516943E9"/>
        <n v="4.428747932E9"/>
        <n v="4.191330302E9"/>
        <n v="4.428763684E9"/>
        <n v="4.425220049E9"/>
        <n v="4.426589138E9"/>
        <n v="4.427117842E9"/>
        <n v="4.423869717E9"/>
        <n v="4.281039515E9"/>
        <n v="4.426130646E9"/>
        <n v="4.411162031E9"/>
        <n v="4.428958744E9"/>
        <n v="4.411527961E9"/>
        <n v="4.423655355E9"/>
        <n v="4.42840236E9"/>
        <n v="4.427143193E9"/>
        <n v="4.426770566E9"/>
        <n v="4.424537189E9"/>
        <n v="4.411228946E9"/>
        <n v="4.426793558E9"/>
        <n v="4.426490101E9"/>
        <n v="4.4247071E9"/>
        <n v="4.191078014E9"/>
        <n v="4.426005048E9"/>
        <n v="4.427783921E9"/>
        <n v="4.421370355E9"/>
        <n v="5.548258847E9"/>
        <n v="4.421089625E9"/>
        <n v="4.427895341E9"/>
        <n v="4.423695109E9"/>
        <n v="4.191228619E9"/>
        <n v="4.423234226E9"/>
        <n v="4.426533239E9"/>
        <n v="4.42350661E9"/>
        <n v="4.427749406E9"/>
        <n v="4.422641632E9"/>
        <n v="4.423690478E9"/>
        <n v="4.428644211E9"/>
        <n v="4.42568247E9"/>
        <n v="4.191127361E9"/>
        <n v="4.191220852E9"/>
        <n v="4.411181283E9"/>
        <n v="4.191382766E9"/>
        <n v="4.191038148E9"/>
        <n v="4.424637224E9"/>
        <n v="4.461326329E9"/>
        <n v="4.421979765E9"/>
        <n v="4.421388849E9"/>
        <n v="9.516683725E9"/>
        <n v="4.425722628E9"/>
        <n v="4.481105655E9"/>
        <n v="4.428206174E9"/>
        <n v="5.560718062E9"/>
        <n v="4.428134977E9"/>
        <n v="4.481038882E9"/>
        <n v="4.423602073E9"/>
        <n v="4.42614567E9"/>
        <n v="4.121305552E9"/>
        <n v="4.425503603E9"/>
        <n v="4.424875653E9"/>
        <n v="4.411101833E9"/>
        <n v="4.191231001E9"/>
        <n v="4.42117411E9"/>
        <n v="4.411514022E9"/>
        <n v="4.423774745E9"/>
        <n v="4.412497987E9"/>
        <n v="4.42720764E9"/>
        <n v="4.424854153E9"/>
        <n v="4.427201989E9"/>
        <n v="4.422555733E9"/>
        <n v="4.412038379E9"/>
        <n v="4.411316749E9"/>
        <n v="5.612212579E9"/>
        <n v="4.411352629E9"/>
        <n v="4.423295268E9"/>
        <n v="4.428237359E9"/>
        <n v="4.422836334E9"/>
        <n v="4.425921145E9"/>
        <n v="4.423659312E9"/>
        <n v="4.423186445E9"/>
        <n v="4.422731538E9"/>
        <n v="4.426131904E9"/>
        <n v="4.421860355E9"/>
        <n v="4.42492928E9"/>
        <n v="4.481019394E9"/>
        <n v="4.424434539E9"/>
        <n v="4.412476516E9"/>
        <n v="4.421730186E9"/>
        <n v="4.424476529E9"/>
        <n v="4.411074924E9"/>
        <n v="4.42789222E9"/>
        <n v="4.192707319E9"/>
        <n v="4.41212271E9"/>
        <n v="4.461249763E9"/>
        <n v="4.421190977E9"/>
        <n v="4.427071065E9"/>
        <n v="4.421394486E9"/>
        <n v="4.141042495E9"/>
        <n v="4.422056165E9"/>
        <n v="4.46112807E8"/>
        <n v="4.421781644E9"/>
        <n v="4.424315904E9"/>
        <n v="4.42106053E9"/>
        <n v="4.427096668E9"/>
        <n v="4.42155399E9"/>
        <n v="4.42334469E9"/>
        <n v="4.427184042E9"/>
        <n v="4.428115256E9"/>
        <n v="4.411218308E9"/>
        <n v="4.461353939E9"/>
        <n v="4.421200487E9"/>
        <n v="4.191841575E9"/>
        <n v="4.426120593E9"/>
        <n v="4.42460405E9"/>
        <n v="4.425851041E9"/>
        <n v="4.423213056E9"/>
        <n v="4.428806578E9"/>
        <n v="4.426129264E9"/>
        <n v="4.423213004E9"/>
        <n v="4.423763347E9"/>
        <n v="4.424452317E9"/>
        <n v="4.42433151E9"/>
        <n v="4.424504975E9"/>
        <n v="4.427208365E9"/>
        <n v="4.42130603E9"/>
        <n v="4.461171308E9"/>
        <n v="4.461191788E9"/>
        <n v="4.421799313E9"/>
        <n v="4.411073773E9"/>
        <n v="4.411308647E9"/>
        <n v="4.411269485E9"/>
        <n v="4.411220644E9"/>
        <n v="4.427388896E9"/>
        <n v="4.423216561E9"/>
        <n v="4.191184245E9"/>
        <n v="4.421864741E9"/>
        <n v="4.42600019E9"/>
        <n v="4.423970986E9"/>
        <n v="4.41107501E9"/>
        <n v="4.427097454E9"/>
        <n v="4.411227676E9"/>
        <n v="4.411375152E9"/>
        <n v="4.411156174E9"/>
        <n v="4.411239771E9"/>
        <n v="4.41114716E9"/>
        <n v="4.411102824E9"/>
        <n v="4.412051925E9"/>
        <n v="4.411221558E9"/>
        <n v="4.411522877E9"/>
        <n v="4.411460319E9"/>
        <n v="4.412053502E9"/>
        <n v="4.411012328E9"/>
        <n v="4.411222952E9"/>
        <n v="4.411384479E9"/>
        <n v="4.411080781E9"/>
        <n v="4.27299727E9"/>
        <n v="4.411359163E9"/>
        <n v="4.412485677E9"/>
        <n v="4.411038856E9"/>
        <n v="4.411390478E9"/>
        <n v="4.411170812E9"/>
        <n v="4.41265636E9"/>
        <n v="4.192652986E9"/>
        <n v="4.123770719E9"/>
        <n v="4.412656642E9"/>
        <n v="4.41132434E9"/>
        <n v="4.191550263E9"/>
        <n v="4.411515645E9"/>
        <n v="4.411235436E9"/>
        <n v="4.411104699E9"/>
        <n v="4.42488328E9"/>
        <n v="4.424101334E9"/>
        <n v="4.422017088E9"/>
        <n v="4.424980835E9"/>
        <n v="4.423457817E9"/>
        <n v="4.421425906E9"/>
        <n v="4.425879611E9"/>
        <n v="4.412131547E9"/>
        <n v="4.42383379E9"/>
        <n v="4.191149372E9"/>
        <n v="4.191163405E9"/>
        <n v="4.191158926E9"/>
        <n v="4.191384852E9"/>
        <n v="4.19100261E9"/>
        <n v="4.412132232E9"/>
        <n v="4.411036846E9"/>
        <n v="4.191051586E9"/>
        <n v="4.191077313E9"/>
        <n v="4.1944839E8"/>
        <n v="4.191000874E9"/>
        <n v="4.421769219E9"/>
        <n v="7.297800468E9"/>
        <n v="4.191175527E9"/>
        <n v="4.192703408E9"/>
        <n v="4.191172112E9"/>
        <n v="4.191164084E9"/>
        <n v="4.421366123E9"/>
        <n v="4.411369684E9"/>
        <n v="4.191001893E9"/>
        <n v="4.191073967E9"/>
        <n v="4.191316301E9"/>
        <n v="4.412134596E9"/>
        <n v="4.19105846E9"/>
        <n v="5.53105678E9"/>
        <n v="4.191124201E9"/>
        <n v="4.191814733E9"/>
        <n v="4.423521434E9"/>
        <n v="4.191914106E9"/>
        <n v="4.191137546E9"/>
        <n v="4.42469823E9"/>
        <n v="4.411185455E9"/>
        <n v="4.191080521E9"/>
        <n v="4.425047174E9"/>
        <n v="4.412477046E9"/>
        <n v="4.423214623E9"/>
        <n v="4.191032217E9"/>
        <n v="4.412483526E9"/>
        <n v="4.412043003E9"/>
        <n v="4.1422652173E10"/>
        <n v="4.411225049E9"/>
        <n v="4.142313471E9"/>
        <n v="4.411982019E9"/>
        <n v="4.411032922E9"/>
        <n v="4.411982061E9"/>
        <n v="4.412125412E9"/>
        <n v="4.411365089E9"/>
        <n v="4.141071959E9"/>
        <n v="4.412485786E9"/>
        <n v="4.411352839E9"/>
        <n v="4.411982111E9"/>
        <n v="4.411093741E9"/>
        <n v="4.411982005E9"/>
        <n v="4.141092655E9"/>
        <n v="4.141143544E9"/>
        <n v="4.411982123E9"/>
        <n v="4.411982035E9"/>
        <n v="4.411358918E9"/>
        <n v="4.411317273E9"/>
        <n v="4.142806131E9"/>
        <n v="4.141126158E9"/>
        <n v="4.271526798E9"/>
        <n v="4.142311529E9"/>
        <n v="4.141075155E9"/>
        <n v="4.142311754E9"/>
        <n v="4.141014971E9"/>
        <n v="4.141181862E9"/>
        <n v="4.141128905E9"/>
        <n v="4.141040964E9"/>
        <n v="4.142318156E9"/>
        <n v="4.141199312E9"/>
        <n v="5.570694418E9"/>
        <n v="4.142314094E9"/>
        <n v="4.411316656E9"/>
        <n v="4.411022588E9"/>
        <n v="4.411231014E9"/>
        <n v="4.422641732E9"/>
        <n v="4.41140028E9"/>
        <n v="4.41204119E9"/>
        <n v="4.411360483E9"/>
        <n v="4.412655693E9"/>
        <n v="4.424356464E9"/>
        <n v="4.426534851E9"/>
        <n v="4.411011026E9"/>
        <n v="4.411203282E9"/>
        <n v="4.412495402E9"/>
        <n v="4.411132119E9"/>
        <n v="4.415961139E9"/>
        <n v="4.411174542E9"/>
        <n v="4.411217831E9"/>
        <n v="4.412031024E9"/>
        <n v="4.426096829E9"/>
        <n v="4.415961135E9"/>
        <n v="4.412767711E9"/>
        <n v="4.41132751E9"/>
        <n v="4.412492306E9"/>
        <n v="4.412769454E9"/>
        <n v="3.314837938E9"/>
        <n v="4.421112773E9"/>
      </sharedItems>
    </cacheField>
    <cacheField name="TIPO TELÉFONO" numFmtId="0">
      <sharedItems containsString="0" containsBlank="1" containsNumber="1" containsInteger="1">
        <n v="2.0"/>
        <n v="1.0"/>
        <m/>
      </sharedItems>
    </cacheField>
    <cacheField name="CORREO ELECTRÓNICO" numFmtId="0">
      <sharedItems containsBlank="1">
        <s v="mmartinezv@queretaro.gob.mx"/>
        <s v="aguilaaar70@gmail.com"/>
        <s v="granitos_mexicanos@hotmail.com"/>
        <s v="aoviedoj@queretaro.gob.mx"/>
        <s v="jrinconm@queretaro.gob.mx"/>
        <s v="jresendizme@queretaro.gob.mx"/>
        <m/>
      </sharedItems>
    </cacheField>
    <cacheField name="EJERCICIO" numFmtId="0">
      <sharedItems containsSemiMixedTypes="0" containsString="0" containsNumber="1" containsInteger="1">
        <n v="2023.0"/>
      </sharedItems>
    </cacheField>
    <cacheField name="PROGRAMA" numFmtId="0">
      <sharedItems>
        <s v="PROGRAMA INSTITUCIONAL EMERGENTE POR SEQUÍA PARA PRODUCTORES DEL CAMPO"/>
      </sharedItems>
    </cacheField>
    <cacheField name="No. PROYECTO" numFmtId="0">
      <sharedItems containsString="0" containsBlank="1">
        <m/>
      </sharedItems>
    </cacheField>
    <cacheField name="NOMBRE CORTO" numFmtId="0">
      <sharedItems>
        <s v="MAÍZ consumo humano (entrega 2023)"/>
      </sharedItems>
    </cacheField>
    <cacheField name="REGIONAL" numFmtId="0">
      <sharedItems>
        <s v="CADEREYTA"/>
      </sharedItems>
    </cacheField>
    <cacheField name="BENEF. INDIRECTOS" numFmtId="0">
      <sharedItems containsString="0" containsBlank="1">
        <m/>
      </sharedItems>
    </cacheField>
    <cacheField name="GLOS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úmen" cacheId="0" dataCaption="" compact="0" compactData="0">
  <location ref="A4:F12" firstHeaderRow="0" firstDataRow="5" firstDataCol="0"/>
  <pivotFields>
    <pivotField name="FOLIO SOLIC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t="default"/>
      </items>
    </pivotField>
    <pivotField name="FECHA SOLICITU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BPROGRAMA" compact="0" outline="0" multipleItemSelectionAllowed="1" showAll="0">
      <items>
        <item x="0"/>
        <item t="default"/>
      </items>
    </pivotField>
    <pivotField name="COMPONENTE" compact="0" outline="0" multipleItemSelectionAllowed="1" showAll="0">
      <items>
        <item x="0"/>
        <item t="default"/>
      </items>
    </pivotField>
    <pivotField name="VENTANILLA" compact="0" outline="0" multipleItemSelectionAllowed="1" showAll="0">
      <items>
        <item x="0"/>
        <item t="default"/>
      </items>
    </pivotField>
    <pivotField name="TIPO PERSONA" compact="0" outline="0" multipleItemSelectionAllowed="1" showAll="0">
      <items>
        <item x="0"/>
        <item t="default"/>
      </items>
    </pivotField>
    <pivotField name="CU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t="default"/>
      </items>
    </pivotField>
    <pivotField name="NOMBRE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t="default"/>
      </items>
    </pivotField>
    <pivotField name="APELLIDO P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APELLIDO M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TIPO ASENTA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MBR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NÚMERO DOMICI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LO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DELEGACIÓN" compact="0" outline="0" multipleItemSelectionAllowed="1" showAll="0">
      <items>
        <item x="0"/>
        <item t="default"/>
      </items>
    </pivotField>
    <pivotField name="MUNICIPIO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OCALIDAD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C.P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ACTIVIDAD ECONÓMICA" compact="0" outline="0" multipleItemSelectionAllowed="1" showAll="0">
      <items>
        <item x="0"/>
        <item t="default"/>
      </items>
    </pivotField>
    <pivotField name="No. UPP" compact="0" outline="0" multipleItemSelectionAllowed="1" showAll="0">
      <items>
        <item x="0"/>
        <item t="default"/>
      </items>
    </pivotField>
    <pivotField name="SUPERFICIE TOTAL (h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CULTIVOS" compact="0" outline="0" multipleItemSelectionAllowed="1" showAll="0">
      <items>
        <item x="0"/>
        <item t="default"/>
      </items>
    </pivotField>
    <pivotField name="TIPO GANADO" compact="0" outline="0" multipleItemSelectionAllowed="1" showAll="0">
      <items>
        <item x="0"/>
        <item t="default"/>
      </items>
    </pivotField>
    <pivotField name="No. DE CABEZAS" compact="0" outline="0" multipleItemSelectionAllowed="1" showAll="0">
      <items>
        <item x="0"/>
        <item t="default"/>
      </items>
    </pivotField>
    <pivotField name="SUPERFICIE AGOSTADEROS" compact="0" outline="0" multipleItemSelectionAllowed="1" showAll="0">
      <items>
        <item x="0"/>
        <item t="default"/>
      </items>
    </pivotField>
    <pivotField name="ESPECIES (ACUÍCOLA Y PESCA)" compact="0" outline="0" multipleItemSelectionAllowed="1" showAll="0">
      <items>
        <item x="0"/>
        <item t="default"/>
      </items>
    </pivotField>
    <pivotField name="No. DE BENEFICIARIOS" compact="0" outline="0" multipleItemSelectionAllowed="1" showAll="0">
      <items>
        <item x="0"/>
        <item t="default"/>
      </items>
    </pivotField>
    <pivotField name="BENEF. MUJERES" compact="0" outline="0" multipleItemSelectionAllowed="1" showAll="0">
      <items>
        <item x="0"/>
        <item x="1"/>
        <item t="default"/>
      </items>
    </pivotField>
    <pivotField name="BENEF. HOMBRES" compact="0" outline="0" multipleItemSelectionAllowed="1" showAll="0">
      <items>
        <item x="0"/>
        <item x="1"/>
        <item t="default"/>
      </items>
    </pivotField>
    <pivotField name="MUJERES LENGUA INDÍGENA" compact="0" outline="0" multipleItemSelectionAllowed="1" showAll="0">
      <items>
        <item x="0"/>
        <item t="default"/>
      </items>
    </pivotField>
    <pivotField name="HOMBRES LENGUA INDÍGENA" compact="0" outline="0" multipleItemSelectionAllowed="1" showAll="0">
      <items>
        <item x="0"/>
        <item t="default"/>
      </items>
    </pivotField>
    <pivotField name="MUJERES CON DISCAPACIDAD" compact="0" outline="0" multipleItemSelectionAllowed="1" showAll="0">
      <items>
        <item x="0"/>
        <item t="default"/>
      </items>
    </pivotField>
    <pivotField name="HOMBRES CON DISCAPACIDAD" compact="0" outline="0" multipleItemSelectionAllowed="1" showAll="0">
      <items>
        <item x="0"/>
        <item t="default"/>
      </items>
    </pivotField>
    <pivotField name="MUJERES TERCERA EDAD" compact="0" outline="0" multipleItemSelectionAllowed="1" showAll="0">
      <items>
        <item x="0"/>
        <item x="1"/>
        <item x="2"/>
        <item t="default"/>
      </items>
    </pivotField>
    <pivotField name="HOMBRES TERCERA EDAD" compact="0" outline="0" multipleItemSelectionAllowed="1" showAll="0">
      <items>
        <item x="0"/>
        <item x="1"/>
        <item t="default"/>
      </items>
    </pivotField>
    <pivotField name="MUJERES 18-29 AÑOS" compact="0" outline="0" multipleItemSelectionAllowed="1" showAll="0">
      <items>
        <item x="0"/>
        <item x="1"/>
        <item x="2"/>
        <item t="default"/>
      </items>
    </pivotField>
    <pivotField name="HOMBRES 18-29 AÑOS" compact="0" outline="0" multipleItemSelectionAllowed="1" showAll="0">
      <items>
        <item x="0"/>
        <item x="1"/>
        <item t="default"/>
      </items>
    </pivotField>
    <pivotField name="MUNICIPIO PROYECTO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</items>
    </pivotField>
    <pivotField name="LOCALIDAD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JIDO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APOYO SOLICITADO" compact="0" outline="0" multipleItemSelectionAllowed="1" showAll="0">
      <items>
        <item x="0"/>
        <item t="default"/>
      </items>
    </pivotField>
    <pivotField name="DETALLES DEL APOYO (SI SE REQUIERE)" compact="0" outline="0" multipleItemSelectionAllowed="1" showAll="0">
      <items>
        <item x="0"/>
        <item t="default"/>
      </items>
    </pivotField>
    <pivotField name="U.M." compact="0" outline="0" multipleItemSelectionAllowed="1" showAll="0">
      <items>
        <item x="0"/>
        <item t="default"/>
      </items>
    </pivotField>
    <pivotField name="CANTIDAD" compact="0" outline="0" multipleItemSelectionAllowed="1" showAll="0">
      <items>
        <item x="0"/>
        <item x="1"/>
        <item x="2"/>
        <item t="default"/>
      </items>
    </pivotField>
    <pivotField name="MONTO TOTAL" compact="0" outline="0" multipleItemSelectionAllowed="1" showAll="0">
      <items>
        <item x="0"/>
        <item t="default"/>
      </items>
    </pivotField>
    <pivotField name="APOYO FEDERAL ($)" compact="0" outline="0" multipleItemSelectionAllowed="1" showAll="0">
      <items>
        <item x="0"/>
        <item t="default"/>
      </items>
    </pivotField>
    <pivotField name="APOYO ESTATAL ($)" compact="0" outline="0" multipleItemSelectionAllowed="1" showAll="0">
      <items>
        <item x="0"/>
        <item t="default"/>
      </items>
    </pivotField>
    <pivotField name="APOYO MUNICIPAL ($)" compact="0" outline="0" multipleItemSelectionAllowed="1" showAll="0">
      <items>
        <item x="0"/>
        <item t="default"/>
      </items>
    </pivotField>
    <pivotField name="APORTACIÓN BENEFICIARIOS ($)" compact="0" outline="0" multipleItemSelectionAllowed="1" showAll="0">
      <items>
        <item x="0"/>
        <item t="default"/>
      </items>
    </pivotField>
    <pivotField name="REQUISITOS COMPLETOS" compact="0" outline="0" multipleItemSelectionAllowed="1" showAll="0">
      <items>
        <item x="0"/>
        <item t="default"/>
      </items>
    </pivotField>
    <pivotField name="ENLACE A DOCUMENTOS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t="default"/>
      </items>
    </pivotField>
    <pivotField name="CAPTURÓ INICIALES" compact="0" outline="0" multipleItemSelectionAllowed="1" showAll="0">
      <items>
        <item x="0"/>
        <item t="default"/>
      </items>
    </pivotField>
    <pivotField name="CUMPLE CON REQUISITOS DE ELIGIBILIDAD" compact="0" outline="0" multipleItemSelectionAllowed="1" showAll="0">
      <items>
        <item x="0"/>
        <item t="default"/>
      </items>
    </pivotField>
    <pivotField name="NOMBRE COMPLE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t="default"/>
      </items>
    </pivotField>
    <pivotField name="DICTAMEN" compact="0" outline="0" multipleItemSelectionAllowed="1" showAll="0">
      <items>
        <item x="0"/>
        <item t="default"/>
      </items>
    </pivotField>
    <pivotField name="CONCEPTO DE APOYO DICTAMINADO" compact="0" outline="0" multipleItemSelectionAllowed="1" showAll="0">
      <items>
        <item x="0"/>
        <item t="default"/>
      </items>
    </pivotField>
    <pivotField name="CLASIFICACIÓN CONCEPTO" compact="0" outline="0" multipleItemSelectionAllowed="1" showAll="0">
      <items>
        <item x="0"/>
        <item t="default"/>
      </items>
    </pivotField>
    <pivotField name="DETALLE CONCEPTO DICTAMINADO" axis="axisRow" compact="0" outline="0" multipleItemSelectionAllowed="1" showAll="0" sortType="ascending" defaultSubtotal="0">
      <items>
        <item x="0"/>
      </items>
    </pivotField>
    <pivotField name="FECHA DE DICTÁMEN" compact="0" outline="0" multipleItemSelectionAllowed="1" showAll="0">
      <items>
        <item x="0"/>
        <item t="default"/>
      </items>
    </pivotField>
    <pivotField name="CANTIDAD DICTAMINADA" dataField="1" compact="0" outline="0" multipleItemSelectionAllowed="1" showAll="0">
      <items>
        <item x="0"/>
        <item x="1"/>
        <item x="2"/>
        <item t="default"/>
      </items>
    </pivotField>
    <pivotField name="UNIDAD DE MEDIDA" axis="axisRow" compact="0" outline="0" multipleItemSelectionAllowed="1" showAll="0" sortType="ascending">
      <items>
        <item x="0"/>
        <item t="default"/>
      </items>
    </pivotField>
    <pivotField name="APOYO FEDERAL" compact="0" outline="0" multipleItemSelectionAllowed="1" showAll="0">
      <items>
        <item x="0"/>
        <item t="default"/>
      </items>
    </pivotField>
    <pivotField name="APOYO ESTATAL DICTAMINADO" compact="0" outline="0" multipleItemSelectionAllowed="1" showAll="0">
      <items>
        <item x="0"/>
        <item x="1"/>
        <item x="2"/>
        <item t="default"/>
      </items>
    </pivotField>
    <pivotField name="APOYO MUNICIPAL" compact="0" outline="0" multipleItemSelectionAllowed="1" showAll="0">
      <items>
        <item x="0"/>
        <item t="default"/>
      </items>
    </pivotField>
    <pivotField name="APORTACIÓN PRODUCTOR(ES)" compact="0" outline="0" multipleItemSelectionAllowed="1" showAll="0">
      <items>
        <item x="0"/>
        <item t="default"/>
      </items>
    </pivotField>
    <pivotField name="TOTAL PROYECTO" compact="0" numFmtId="165" outline="0" multipleItemSelectionAllowed="1" showAll="0">
      <items>
        <item x="0"/>
        <item x="1"/>
        <item x="2"/>
        <item t="default"/>
      </items>
    </pivotField>
    <pivotField name="CALCULA APOYO" compact="0" outline="0" multipleItemSelectionAllowed="1" showAll="0">
      <items>
        <item x="0"/>
        <item t="default"/>
      </items>
    </pivotField>
    <pivotField name="CALCULA APORTACIÓN" compact="0" outline="0" multipleItemSelectionAllowed="1" showAll="0">
      <items>
        <item x="0"/>
        <item t="default"/>
      </items>
    </pivotField>
    <pivotField name="% DE APORTACIÓN" compact="0" outline="0" multipleItemSelectionAllowed="1" showAll="0">
      <items>
        <item x="0"/>
        <item t="default"/>
      </items>
    </pivotField>
    <pivotField name="REVISA COSTO U. DE REF." compact="0" outline="0" multipleItemSelectionAllowed="1" showAll="0">
      <items>
        <item x="0"/>
        <item t="default"/>
      </items>
    </pivotField>
    <pivotField name="UNIDAD DE REFERENCIA" compact="0" outline="0" multipleItemSelectionAllowed="1" showAll="0">
      <items>
        <item x="0"/>
        <item t="default"/>
      </items>
    </pivotField>
    <pivotField name="CANTIDAD U. DE REF." compact="0" outline="0" multipleItemSelectionAllowed="1" showAll="0">
      <items>
        <item x="0"/>
        <item t="default"/>
      </items>
    </pivotField>
    <pivotField name="TOPE" compact="0" outline="0" multipleItemSelectionAllowed="1" showAll="0">
      <items>
        <item x="0"/>
        <item t="default"/>
      </items>
    </pivotField>
    <pivotField name="% MÁX. REGLAS" compact="0" outline="0" multipleItemSelectionAllowed="1" showAll="0">
      <items>
        <item x="0"/>
        <item t="default"/>
      </items>
    </pivotField>
    <pivotField name="APOYO POR %" compact="0" outline="0" multipleItemSelectionAllowed="1" showAll="0">
      <items>
        <item x="0"/>
        <item t="default"/>
      </items>
    </pivotField>
    <pivotField name="APOYO POR U. DE REF." compact="0" outline="0" multipleItemSelectionAllowed="1" showAll="0">
      <items>
        <item x="0"/>
        <item t="default"/>
      </items>
    </pivotField>
    <pivotField name="DICTAMINÓ NOMBRE" compact="0" outline="0" multipleItemSelectionAllowed="1" showAll="0">
      <items>
        <item x="0"/>
        <item t="default"/>
      </items>
    </pivotField>
    <pivotField name="OBSERVACIONES 2" compact="0" outline="0" multipleItemSelectionAllowed="1" showAll="0">
      <items>
        <item x="0"/>
        <item t="default"/>
      </items>
    </pivotField>
    <pivotField name="ENLACE A DICTAMEN DIGITALIZADO" compact="0" outline="0" multipleItemSelectionAllowed="1" showAll="0">
      <items>
        <item x="0"/>
        <item t="default"/>
      </items>
    </pivotField>
    <pivotField name="AUTORIZACIÓN ESTATUS" compact="0" outline="0" multipleItemSelectionAllowed="1" showAll="0">
      <items>
        <item x="0"/>
        <item t="default"/>
      </items>
    </pivotField>
    <pivotField name="AUTORIZACIÓN PUBLICACIÓN" compact="0" outline="0" multipleItemSelectionAllowed="1" showAll="0">
      <items>
        <item x="0"/>
        <item t="default"/>
      </items>
    </pivotField>
    <pivotField name="FECHA PUBLICACIÓN" compact="0" outline="0" multipleItemSelectionAllowed="1" showAll="0">
      <items>
        <item x="0"/>
        <item t="default"/>
      </items>
    </pivotField>
    <pivotField name="OBSERVACIONES AUTORIZACIÓN" compact="0" outline="0" multipleItemSelectionAllowed="1" showAll="0">
      <items>
        <item x="0"/>
        <item t="default"/>
      </items>
    </pivotField>
    <pivotField name="R.F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t="default"/>
      </items>
    </pivotField>
    <pivotField name="ESTADO DE CTA" compact="0" outline="0" multipleItemSelectionAllowed="1" showAll="0">
      <items>
        <item x="0"/>
        <item t="default"/>
      </items>
    </pivotField>
    <pivotField name="RECIBO FOLIO" compact="0" outline="0" multipleItemSelectionAllowed="1" showAll="0">
      <items>
        <item x="0"/>
        <item t="default"/>
      </items>
    </pivotField>
    <pivotField name="TURNADA A PAGO" compact="0" outline="0" multipleItemSelectionAllowed="1" showAll="0">
      <items>
        <item x="0"/>
        <item t="default"/>
      </items>
    </pivotField>
    <pivotField name="PROVEEDOR" compact="0" outline="0" multipleItemSelectionAllowed="1" showAll="0">
      <items>
        <item x="0"/>
        <item t="default"/>
      </items>
    </pivotField>
    <pivotField name="FECHA DE ENTREGA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CATEGORÍA" compact="0" outline="0" multipleItemSelectionAllowed="1" showAll="0">
      <items>
        <item x="0"/>
        <item t="default"/>
      </items>
    </pivotField>
    <pivotField name="cabezas BENEFICIADAS" compact="0" outline="0" multipleItemSelectionAllowed="1" showAll="0">
      <items>
        <item x="0"/>
        <item t="default"/>
      </items>
    </pivotField>
    <pivotField name="ha BENEFICI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AGRÍ ACUÍ PECU FORE" compact="0" outline="0" multipleItemSelectionAllowed="1" showAll="0">
      <items>
        <item x="0"/>
        <item t="default"/>
      </items>
    </pivotField>
    <pivotField name="FECHA NACIMIENT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t="default"/>
      </items>
    </pivotField>
    <pivotField name="GÉNERO" compact="0" outline="0" multipleItemSelectionAllowed="1" showAll="0">
      <items>
        <item x="0"/>
        <item x="1"/>
        <item t="default"/>
      </items>
    </pivotField>
    <pivotField name="ID 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D TIPO VIAL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 TIPO ASENTAMIEN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 LOCAL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CVE COLO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CV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LONG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name="LAT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TIPO TELÉFONO" compact="0" outline="0" multipleItemSelectionAllowed="1" showAll="0">
      <items>
        <item x="0"/>
        <item x="1"/>
        <item x="2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JERCICIO" compact="0" outline="0" multipleItemSelectionAllowed="1" showAll="0">
      <items>
        <item x="0"/>
        <item t="default"/>
      </items>
    </pivotField>
    <pivotField name="PROGRAMA" compact="0" outline="0" multipleItemSelectionAllowed="1" showAll="0">
      <items>
        <item x="0"/>
        <item t="default"/>
      </items>
    </pivotField>
    <pivotField name="No. PROYECTO" compact="0" outline="0" multipleItemSelectionAllowed="1" showAll="0">
      <items>
        <item x="0"/>
        <item t="default"/>
      </items>
    </pivotField>
    <pivotField name="NOMBRE CORTO" compact="0" outline="0" multipleItemSelectionAllowed="1" showAll="0">
      <items>
        <item x="0"/>
        <item t="default"/>
      </items>
    </pivotField>
    <pivotField name="REGIONAL" axis="axisRow" compact="0" outline="0" multipleItemSelectionAllowed="1" showAll="0" sortType="ascending">
      <items>
        <item x="0"/>
        <item t="default"/>
      </items>
    </pivotField>
    <pivotField name="BENEF. INDIRECTOS" compact="0" outline="0" multipleItemSelectionAllowed="1" showAll="0">
      <items>
        <item x="0"/>
        <item t="default"/>
      </items>
    </pivotField>
    <pivotField name="GLOSA" compact="0" outline="0" multipleItemSelectionAllowed="1" showAll="0">
      <items>
        <item x="0"/>
        <item t="default"/>
      </items>
    </pivotField>
  </pivotFields>
  <rowFields>
    <field x="111"/>
    <field x="37"/>
    <field x="58"/>
    <field x="61"/>
  </rowFields>
  <colFields>
    <field x="-2"/>
  </colFields>
  <dataFields>
    <dataField name="CANTIDAD KG" fld="60" baseField="0"/>
    <dataField name="PRODUCTORES" fld="5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  <col customWidth="1" min="2" max="2" width="27.75"/>
    <col customWidth="1" min="3" max="3" width="30.13"/>
    <col customWidth="1" min="4" max="4" width="17.13"/>
    <col customWidth="1" min="5" max="6" width="13.88"/>
    <col customWidth="1" min="7" max="7" width="11.13"/>
  </cols>
  <sheetData>
    <row r="1">
      <c r="A1" s="4" t="s">
        <v>2</v>
      </c>
      <c r="D1" s="6"/>
      <c r="E1" s="7"/>
      <c r="F1" s="9"/>
      <c r="G1" s="10"/>
    </row>
    <row r="2">
      <c r="A2" s="4" t="s">
        <v>20</v>
      </c>
      <c r="D2" s="6"/>
      <c r="E2" s="7"/>
      <c r="F2" s="9"/>
      <c r="G2" s="10"/>
    </row>
    <row r="3">
      <c r="D3" s="6"/>
      <c r="E3" s="7"/>
      <c r="F3" s="9"/>
      <c r="G3" s="10"/>
    </row>
    <row r="4">
      <c r="G4" s="51" t="s">
        <v>227</v>
      </c>
      <c r="H4" s="6"/>
      <c r="I4" s="6"/>
      <c r="J4" s="6"/>
      <c r="K4" s="6"/>
      <c r="L4" s="6"/>
      <c r="M4" s="6"/>
      <c r="N4" s="6"/>
    </row>
    <row r="5">
      <c r="G5" s="10">
        <f t="shared" ref="G5:G12" si="1">E5/1000</f>
        <v>320.7</v>
      </c>
    </row>
    <row r="6">
      <c r="G6" s="10">
        <f t="shared" si="1"/>
        <v>333</v>
      </c>
    </row>
    <row r="7">
      <c r="G7" s="10">
        <f t="shared" si="1"/>
        <v>99.9</v>
      </c>
    </row>
    <row r="8">
      <c r="G8" s="10">
        <f t="shared" si="1"/>
        <v>60</v>
      </c>
    </row>
    <row r="9">
      <c r="G9" s="10">
        <f t="shared" si="1"/>
        <v>21</v>
      </c>
    </row>
    <row r="10">
      <c r="G10" s="10">
        <f t="shared" si="1"/>
        <v>28.95</v>
      </c>
    </row>
    <row r="11">
      <c r="G11" s="10">
        <f t="shared" si="1"/>
        <v>863.55</v>
      </c>
    </row>
    <row r="12">
      <c r="G12" s="10">
        <f t="shared" si="1"/>
        <v>863.55</v>
      </c>
    </row>
    <row r="13">
      <c r="D13" s="6"/>
      <c r="E13" s="7"/>
      <c r="F13" s="9"/>
      <c r="G13" s="10"/>
    </row>
    <row r="14">
      <c r="D14" s="6"/>
      <c r="E14" s="7"/>
      <c r="F14" s="9"/>
      <c r="G14" s="10"/>
    </row>
    <row r="15">
      <c r="D15" s="6"/>
      <c r="E15" s="7"/>
      <c r="F15" s="9"/>
      <c r="G15" s="10"/>
    </row>
    <row r="16">
      <c r="D16" s="6"/>
      <c r="E16" s="7"/>
      <c r="F16" s="9"/>
      <c r="G16" s="10"/>
    </row>
    <row r="17">
      <c r="D17" s="6"/>
      <c r="E17" s="7"/>
      <c r="F17" s="9"/>
      <c r="G17" s="10"/>
    </row>
    <row r="18">
      <c r="D18" s="6"/>
      <c r="E18" s="7"/>
      <c r="F18" s="9"/>
      <c r="G18" s="10"/>
    </row>
    <row r="19">
      <c r="D19" s="6"/>
      <c r="E19" s="7"/>
      <c r="F19" s="9"/>
      <c r="G19" s="10"/>
    </row>
    <row r="20">
      <c r="D20" s="6"/>
      <c r="E20" s="7"/>
      <c r="F20" s="9"/>
      <c r="G20" s="10"/>
    </row>
    <row r="21">
      <c r="D21" s="6"/>
      <c r="E21" s="7"/>
      <c r="F21" s="9"/>
      <c r="G21" s="10"/>
    </row>
    <row r="22">
      <c r="D22" s="6"/>
      <c r="E22" s="7"/>
      <c r="F22" s="9"/>
      <c r="G22" s="10"/>
    </row>
    <row r="23">
      <c r="D23" s="6"/>
      <c r="E23" s="7"/>
      <c r="F23" s="9"/>
      <c r="G23" s="10"/>
    </row>
    <row r="24">
      <c r="D24" s="6"/>
      <c r="E24" s="7"/>
      <c r="F24" s="9"/>
      <c r="G24" s="10"/>
    </row>
    <row r="25">
      <c r="D25" s="6"/>
      <c r="E25" s="7"/>
      <c r="F25" s="9"/>
      <c r="G25" s="10"/>
    </row>
    <row r="26">
      <c r="D26" s="6"/>
      <c r="E26" s="7"/>
      <c r="F26" s="9"/>
      <c r="G26" s="10"/>
    </row>
    <row r="27">
      <c r="D27" s="6"/>
      <c r="E27" s="7"/>
      <c r="F27" s="9"/>
      <c r="G27" s="10"/>
    </row>
    <row r="28">
      <c r="D28" s="6"/>
      <c r="E28" s="7"/>
      <c r="F28" s="9"/>
      <c r="G28" s="10"/>
    </row>
    <row r="29">
      <c r="D29" s="6"/>
      <c r="E29" s="7"/>
      <c r="F29" s="9"/>
      <c r="G29" s="10"/>
    </row>
    <row r="30">
      <c r="D30" s="6"/>
      <c r="E30" s="7"/>
      <c r="F30" s="9"/>
      <c r="G30" s="10"/>
    </row>
    <row r="31">
      <c r="D31" s="6"/>
      <c r="E31" s="7"/>
      <c r="F31" s="9"/>
      <c r="G31" s="10"/>
    </row>
    <row r="32">
      <c r="D32" s="6"/>
      <c r="E32" s="7"/>
      <c r="F32" s="9"/>
      <c r="G32" s="10"/>
    </row>
    <row r="33">
      <c r="D33" s="6"/>
      <c r="E33" s="7"/>
      <c r="F33" s="9"/>
      <c r="G33" s="10"/>
    </row>
    <row r="34">
      <c r="D34" s="6"/>
      <c r="E34" s="7"/>
      <c r="F34" s="9"/>
      <c r="G34" s="10"/>
    </row>
    <row r="35">
      <c r="D35" s="6"/>
      <c r="E35" s="7"/>
      <c r="F35" s="9"/>
      <c r="G35" s="10"/>
    </row>
    <row r="36">
      <c r="D36" s="6"/>
      <c r="E36" s="7"/>
      <c r="F36" s="9"/>
      <c r="G36" s="10"/>
    </row>
    <row r="37">
      <c r="D37" s="6"/>
      <c r="E37" s="7"/>
      <c r="F37" s="9"/>
      <c r="G37" s="10"/>
    </row>
    <row r="38">
      <c r="D38" s="6"/>
      <c r="E38" s="7"/>
      <c r="F38" s="9"/>
      <c r="G38" s="10"/>
    </row>
    <row r="39">
      <c r="D39" s="6"/>
      <c r="E39" s="7"/>
      <c r="F39" s="9"/>
      <c r="G39" s="10"/>
    </row>
    <row r="40">
      <c r="D40" s="6"/>
      <c r="E40" s="7"/>
      <c r="F40" s="9"/>
      <c r="G40" s="10"/>
    </row>
    <row r="41">
      <c r="D41" s="6"/>
      <c r="E41" s="7"/>
      <c r="F41" s="9"/>
      <c r="G41" s="10"/>
    </row>
    <row r="42">
      <c r="D42" s="6"/>
      <c r="E42" s="7"/>
      <c r="F42" s="9"/>
      <c r="G42" s="10"/>
    </row>
    <row r="43">
      <c r="D43" s="6"/>
      <c r="E43" s="7"/>
      <c r="F43" s="9"/>
      <c r="G43" s="10"/>
    </row>
    <row r="44">
      <c r="D44" s="6"/>
      <c r="E44" s="7"/>
      <c r="F44" s="9"/>
      <c r="G44" s="10"/>
    </row>
    <row r="45">
      <c r="D45" s="6"/>
      <c r="E45" s="7"/>
      <c r="F45" s="9"/>
      <c r="G45" s="10"/>
    </row>
    <row r="46">
      <c r="D46" s="6"/>
      <c r="E46" s="7"/>
      <c r="F46" s="9"/>
      <c r="G46" s="10"/>
    </row>
    <row r="47">
      <c r="D47" s="6"/>
      <c r="E47" s="7"/>
      <c r="F47" s="9"/>
      <c r="G47" s="10"/>
    </row>
    <row r="48">
      <c r="D48" s="6"/>
      <c r="E48" s="7"/>
      <c r="F48" s="9"/>
      <c r="G48" s="10"/>
    </row>
    <row r="49">
      <c r="D49" s="6"/>
      <c r="E49" s="7"/>
      <c r="F49" s="9"/>
      <c r="G49" s="10"/>
    </row>
    <row r="50">
      <c r="D50" s="6"/>
      <c r="E50" s="7"/>
      <c r="F50" s="9"/>
      <c r="G50" s="10"/>
    </row>
    <row r="51">
      <c r="D51" s="6"/>
      <c r="E51" s="7"/>
      <c r="F51" s="9"/>
      <c r="G51" s="10"/>
    </row>
    <row r="52">
      <c r="D52" s="6"/>
      <c r="E52" s="7"/>
      <c r="F52" s="9"/>
      <c r="G52" s="10"/>
    </row>
    <row r="53">
      <c r="D53" s="6"/>
      <c r="E53" s="7"/>
      <c r="F53" s="9"/>
      <c r="G53" s="10"/>
    </row>
    <row r="54">
      <c r="D54" s="6"/>
      <c r="E54" s="7"/>
      <c r="F54" s="9"/>
      <c r="G54" s="10"/>
    </row>
    <row r="55">
      <c r="D55" s="6"/>
      <c r="E55" s="7"/>
      <c r="F55" s="9"/>
      <c r="G55" s="10"/>
    </row>
    <row r="56">
      <c r="D56" s="6"/>
      <c r="E56" s="7"/>
      <c r="F56" s="9"/>
      <c r="G56" s="10"/>
    </row>
    <row r="57">
      <c r="D57" s="6"/>
      <c r="E57" s="7"/>
      <c r="F57" s="9"/>
      <c r="G57" s="10"/>
    </row>
    <row r="58">
      <c r="D58" s="6"/>
      <c r="E58" s="7"/>
      <c r="F58" s="9"/>
      <c r="G58" s="10"/>
    </row>
    <row r="59">
      <c r="D59" s="6"/>
      <c r="E59" s="7"/>
      <c r="F59" s="9"/>
      <c r="G59" s="10"/>
    </row>
    <row r="60">
      <c r="D60" s="6"/>
      <c r="E60" s="7"/>
      <c r="F60" s="9"/>
      <c r="G60" s="10"/>
    </row>
    <row r="61">
      <c r="D61" s="6"/>
      <c r="E61" s="7"/>
      <c r="F61" s="9"/>
      <c r="G61" s="10"/>
    </row>
    <row r="62">
      <c r="D62" s="6"/>
      <c r="E62" s="7"/>
      <c r="F62" s="9"/>
      <c r="G62" s="10"/>
    </row>
    <row r="63">
      <c r="D63" s="6"/>
      <c r="E63" s="7"/>
      <c r="F63" s="9"/>
      <c r="G63" s="10"/>
    </row>
    <row r="64">
      <c r="D64" s="6"/>
      <c r="E64" s="7"/>
      <c r="F64" s="9"/>
      <c r="G64" s="10"/>
    </row>
    <row r="65">
      <c r="D65" s="6"/>
      <c r="E65" s="7"/>
      <c r="F65" s="9"/>
      <c r="G65" s="10"/>
    </row>
    <row r="66">
      <c r="D66" s="6"/>
      <c r="E66" s="7"/>
      <c r="F66" s="9"/>
      <c r="G66" s="10"/>
    </row>
    <row r="67">
      <c r="D67" s="6"/>
      <c r="E67" s="7"/>
      <c r="F67" s="9"/>
      <c r="G67" s="10"/>
    </row>
    <row r="68">
      <c r="D68" s="6"/>
      <c r="E68" s="7"/>
      <c r="F68" s="9"/>
      <c r="G68" s="10"/>
    </row>
    <row r="69">
      <c r="D69" s="6"/>
      <c r="E69" s="7"/>
      <c r="F69" s="9"/>
      <c r="G69" s="10"/>
    </row>
    <row r="70">
      <c r="D70" s="6"/>
      <c r="E70" s="7"/>
      <c r="F70" s="9"/>
      <c r="G70" s="10"/>
    </row>
    <row r="71">
      <c r="D71" s="6"/>
      <c r="E71" s="7"/>
      <c r="F71" s="9"/>
      <c r="G71" s="10"/>
    </row>
    <row r="72">
      <c r="D72" s="6"/>
      <c r="E72" s="7"/>
      <c r="F72" s="9"/>
      <c r="G72" s="10"/>
    </row>
    <row r="73">
      <c r="D73" s="6"/>
      <c r="E73" s="7"/>
      <c r="F73" s="9"/>
      <c r="G73" s="10"/>
    </row>
    <row r="74">
      <c r="D74" s="6"/>
      <c r="E74" s="7"/>
      <c r="F74" s="9"/>
      <c r="G74" s="10"/>
    </row>
    <row r="75">
      <c r="D75" s="6"/>
      <c r="E75" s="7"/>
      <c r="F75" s="9"/>
      <c r="G75" s="10"/>
    </row>
    <row r="76">
      <c r="D76" s="6"/>
      <c r="E76" s="7"/>
      <c r="F76" s="9"/>
      <c r="G76" s="10"/>
    </row>
    <row r="77">
      <c r="D77" s="6"/>
      <c r="E77" s="7"/>
      <c r="F77" s="9"/>
      <c r="G77" s="10"/>
    </row>
    <row r="78">
      <c r="D78" s="6"/>
      <c r="E78" s="7"/>
      <c r="F78" s="9"/>
      <c r="G78" s="10"/>
    </row>
    <row r="79">
      <c r="D79" s="6"/>
      <c r="E79" s="7"/>
      <c r="F79" s="9"/>
      <c r="G79" s="10"/>
    </row>
    <row r="80">
      <c r="D80" s="6"/>
      <c r="E80" s="7"/>
      <c r="F80" s="9"/>
      <c r="G80" s="10"/>
    </row>
    <row r="81">
      <c r="D81" s="6"/>
      <c r="E81" s="7"/>
      <c r="F81" s="9"/>
      <c r="G81" s="10"/>
    </row>
    <row r="82">
      <c r="D82" s="6"/>
      <c r="E82" s="7"/>
      <c r="F82" s="9"/>
      <c r="G82" s="10"/>
    </row>
    <row r="83">
      <c r="D83" s="6"/>
      <c r="E83" s="7"/>
      <c r="F83" s="9"/>
      <c r="G83" s="10"/>
    </row>
    <row r="84">
      <c r="D84" s="6"/>
      <c r="E84" s="7"/>
      <c r="F84" s="9"/>
      <c r="G84" s="10"/>
    </row>
    <row r="85">
      <c r="D85" s="6"/>
      <c r="E85" s="7"/>
      <c r="F85" s="9"/>
      <c r="G85" s="10"/>
    </row>
    <row r="86">
      <c r="D86" s="6"/>
      <c r="E86" s="7"/>
      <c r="F86" s="9"/>
      <c r="G86" s="10"/>
    </row>
    <row r="87">
      <c r="D87" s="6"/>
      <c r="E87" s="7"/>
      <c r="F87" s="9"/>
      <c r="G87" s="10"/>
    </row>
    <row r="88">
      <c r="D88" s="6"/>
      <c r="E88" s="7"/>
      <c r="F88" s="9"/>
      <c r="G88" s="10"/>
    </row>
    <row r="89">
      <c r="D89" s="6"/>
      <c r="E89" s="7"/>
      <c r="F89" s="9"/>
      <c r="G89" s="10"/>
    </row>
    <row r="90">
      <c r="D90" s="6"/>
      <c r="E90" s="7"/>
      <c r="F90" s="9"/>
      <c r="G90" s="10"/>
    </row>
    <row r="91">
      <c r="D91" s="6"/>
      <c r="E91" s="7"/>
      <c r="F91" s="9"/>
      <c r="G91" s="10"/>
    </row>
    <row r="92">
      <c r="D92" s="6"/>
      <c r="E92" s="7"/>
      <c r="F92" s="9"/>
      <c r="G92" s="10"/>
    </row>
    <row r="93">
      <c r="D93" s="6"/>
      <c r="E93" s="7"/>
      <c r="F93" s="9"/>
      <c r="G93" s="10"/>
    </row>
    <row r="94">
      <c r="D94" s="6"/>
      <c r="E94" s="7"/>
      <c r="F94" s="9"/>
      <c r="G94" s="10"/>
    </row>
    <row r="95">
      <c r="D95" s="6"/>
      <c r="E95" s="7"/>
      <c r="F95" s="9"/>
      <c r="G95" s="10"/>
    </row>
    <row r="96">
      <c r="D96" s="6"/>
      <c r="E96" s="7"/>
      <c r="F96" s="9"/>
      <c r="G96" s="10"/>
    </row>
    <row r="97">
      <c r="D97" s="6"/>
      <c r="E97" s="7"/>
      <c r="F97" s="9"/>
      <c r="G97" s="10"/>
    </row>
    <row r="98">
      <c r="D98" s="6"/>
      <c r="E98" s="7"/>
      <c r="F98" s="9"/>
      <c r="G98" s="10"/>
    </row>
    <row r="99">
      <c r="D99" s="6"/>
      <c r="E99" s="7"/>
      <c r="F99" s="9"/>
      <c r="G99" s="10"/>
    </row>
    <row r="100">
      <c r="D100" s="6"/>
      <c r="E100" s="7"/>
      <c r="F100" s="9"/>
      <c r="G100" s="10"/>
    </row>
    <row r="101">
      <c r="D101" s="6"/>
      <c r="E101" s="7"/>
      <c r="F101" s="9"/>
      <c r="G101" s="10"/>
    </row>
    <row r="102">
      <c r="D102" s="6"/>
      <c r="E102" s="7"/>
      <c r="F102" s="9"/>
      <c r="G102" s="10"/>
    </row>
    <row r="103">
      <c r="D103" s="6"/>
      <c r="E103" s="7"/>
      <c r="F103" s="9"/>
      <c r="G103" s="10"/>
    </row>
    <row r="104">
      <c r="D104" s="6"/>
      <c r="E104" s="7"/>
      <c r="F104" s="9"/>
      <c r="G104" s="10"/>
    </row>
    <row r="105">
      <c r="D105" s="6"/>
      <c r="E105" s="7"/>
      <c r="F105" s="9"/>
      <c r="G105" s="10"/>
    </row>
    <row r="106">
      <c r="D106" s="6"/>
      <c r="E106" s="7"/>
      <c r="F106" s="9"/>
      <c r="G106" s="10"/>
    </row>
    <row r="107">
      <c r="D107" s="6"/>
      <c r="E107" s="7"/>
      <c r="F107" s="9"/>
      <c r="G107" s="10"/>
    </row>
    <row r="108">
      <c r="D108" s="6"/>
      <c r="E108" s="7"/>
      <c r="F108" s="9"/>
      <c r="G108" s="10"/>
    </row>
    <row r="109">
      <c r="D109" s="6"/>
      <c r="E109" s="7"/>
      <c r="F109" s="9"/>
      <c r="G109" s="10"/>
    </row>
    <row r="110">
      <c r="D110" s="6"/>
      <c r="E110" s="7"/>
      <c r="F110" s="9"/>
      <c r="G110" s="10"/>
    </row>
    <row r="111">
      <c r="D111" s="6"/>
      <c r="E111" s="7"/>
      <c r="F111" s="9"/>
      <c r="G111" s="10"/>
    </row>
    <row r="112">
      <c r="D112" s="6"/>
      <c r="E112" s="7"/>
      <c r="F112" s="9"/>
      <c r="G112" s="10"/>
    </row>
    <row r="113">
      <c r="D113" s="6"/>
      <c r="E113" s="7"/>
      <c r="F113" s="9"/>
      <c r="G113" s="10"/>
    </row>
    <row r="114">
      <c r="D114" s="6"/>
      <c r="E114" s="7"/>
      <c r="F114" s="9"/>
      <c r="G114" s="10"/>
    </row>
    <row r="115">
      <c r="D115" s="6"/>
      <c r="E115" s="7"/>
      <c r="F115" s="9"/>
      <c r="G115" s="10"/>
    </row>
    <row r="116">
      <c r="D116" s="6"/>
      <c r="E116" s="7"/>
      <c r="F116" s="9"/>
      <c r="G116" s="10"/>
    </row>
    <row r="117">
      <c r="D117" s="6"/>
      <c r="E117" s="7"/>
      <c r="F117" s="9"/>
      <c r="G117" s="10"/>
    </row>
    <row r="118">
      <c r="D118" s="6"/>
      <c r="E118" s="7"/>
      <c r="F118" s="9"/>
      <c r="G118" s="10"/>
    </row>
    <row r="119">
      <c r="D119" s="6"/>
      <c r="E119" s="7"/>
      <c r="F119" s="9"/>
      <c r="G119" s="10"/>
    </row>
    <row r="120">
      <c r="D120" s="6"/>
      <c r="E120" s="7"/>
      <c r="F120" s="9"/>
      <c r="G120" s="10"/>
    </row>
    <row r="121">
      <c r="D121" s="6"/>
      <c r="E121" s="7"/>
      <c r="F121" s="9"/>
      <c r="G121" s="10"/>
    </row>
    <row r="122">
      <c r="D122" s="6"/>
      <c r="E122" s="7"/>
      <c r="F122" s="9"/>
      <c r="G122" s="10"/>
    </row>
    <row r="123">
      <c r="D123" s="6"/>
      <c r="E123" s="7"/>
      <c r="F123" s="9"/>
      <c r="G123" s="10"/>
    </row>
    <row r="124">
      <c r="D124" s="6"/>
      <c r="E124" s="7"/>
      <c r="F124" s="9"/>
      <c r="G124" s="10"/>
    </row>
    <row r="125">
      <c r="D125" s="6"/>
      <c r="E125" s="7"/>
      <c r="F125" s="9"/>
      <c r="G125" s="10"/>
    </row>
    <row r="126">
      <c r="D126" s="6"/>
      <c r="E126" s="7"/>
      <c r="F126" s="9"/>
      <c r="G126" s="10"/>
    </row>
    <row r="127">
      <c r="D127" s="6"/>
      <c r="E127" s="7"/>
      <c r="F127" s="9"/>
      <c r="G127" s="10"/>
    </row>
    <row r="128">
      <c r="D128" s="6"/>
      <c r="E128" s="7"/>
      <c r="F128" s="9"/>
      <c r="G128" s="10"/>
    </row>
    <row r="129">
      <c r="D129" s="6"/>
      <c r="E129" s="7"/>
      <c r="F129" s="9"/>
      <c r="G129" s="10"/>
    </row>
    <row r="130">
      <c r="D130" s="6"/>
      <c r="E130" s="7"/>
      <c r="F130" s="9"/>
      <c r="G130" s="10"/>
    </row>
    <row r="131">
      <c r="D131" s="6"/>
      <c r="E131" s="7"/>
      <c r="F131" s="9"/>
      <c r="G131" s="10"/>
    </row>
    <row r="132">
      <c r="D132" s="6"/>
      <c r="E132" s="7"/>
      <c r="F132" s="9"/>
      <c r="G132" s="10"/>
    </row>
    <row r="133">
      <c r="D133" s="6"/>
      <c r="E133" s="7"/>
      <c r="F133" s="9"/>
      <c r="G133" s="10"/>
    </row>
    <row r="134">
      <c r="D134" s="6"/>
      <c r="E134" s="7"/>
      <c r="F134" s="9"/>
      <c r="G134" s="10"/>
    </row>
    <row r="135">
      <c r="D135" s="6"/>
      <c r="E135" s="7"/>
      <c r="F135" s="9"/>
      <c r="G135" s="10"/>
    </row>
    <row r="136">
      <c r="D136" s="6"/>
      <c r="E136" s="7"/>
      <c r="F136" s="9"/>
      <c r="G136" s="10"/>
    </row>
    <row r="137">
      <c r="D137" s="6"/>
      <c r="E137" s="7"/>
      <c r="F137" s="9"/>
      <c r="G137" s="10"/>
    </row>
    <row r="138">
      <c r="D138" s="6"/>
      <c r="E138" s="7"/>
      <c r="F138" s="9"/>
      <c r="G138" s="10"/>
    </row>
    <row r="139">
      <c r="D139" s="6"/>
      <c r="E139" s="7"/>
      <c r="F139" s="9"/>
      <c r="G139" s="10"/>
    </row>
    <row r="140">
      <c r="D140" s="6"/>
      <c r="E140" s="7"/>
      <c r="F140" s="9"/>
      <c r="G140" s="10"/>
    </row>
    <row r="141">
      <c r="D141" s="6"/>
      <c r="E141" s="7"/>
      <c r="F141" s="9"/>
      <c r="G141" s="10"/>
    </row>
    <row r="142">
      <c r="D142" s="6"/>
      <c r="E142" s="7"/>
      <c r="F142" s="9"/>
      <c r="G142" s="10"/>
    </row>
    <row r="143">
      <c r="D143" s="6"/>
      <c r="E143" s="7"/>
      <c r="F143" s="9"/>
      <c r="G143" s="10"/>
    </row>
    <row r="144">
      <c r="D144" s="6"/>
      <c r="E144" s="7"/>
      <c r="F144" s="9"/>
      <c r="G144" s="10"/>
    </row>
    <row r="145">
      <c r="D145" s="6"/>
      <c r="E145" s="7"/>
      <c r="F145" s="9"/>
      <c r="G145" s="10"/>
    </row>
    <row r="146">
      <c r="D146" s="6"/>
      <c r="E146" s="7"/>
      <c r="F146" s="9"/>
      <c r="G146" s="10"/>
    </row>
    <row r="147">
      <c r="D147" s="6"/>
      <c r="E147" s="7"/>
      <c r="F147" s="9"/>
      <c r="G147" s="10"/>
    </row>
    <row r="148">
      <c r="D148" s="6"/>
      <c r="E148" s="7"/>
      <c r="F148" s="9"/>
      <c r="G148" s="10"/>
    </row>
    <row r="149">
      <c r="D149" s="6"/>
      <c r="E149" s="7"/>
      <c r="F149" s="9"/>
      <c r="G149" s="10"/>
    </row>
    <row r="150">
      <c r="D150" s="6"/>
      <c r="E150" s="7"/>
      <c r="F150" s="9"/>
      <c r="G150" s="10"/>
    </row>
    <row r="151">
      <c r="D151" s="6"/>
      <c r="E151" s="7"/>
      <c r="F151" s="9"/>
      <c r="G151" s="10"/>
    </row>
    <row r="152">
      <c r="D152" s="6"/>
      <c r="E152" s="7"/>
      <c r="F152" s="9"/>
      <c r="G152" s="10"/>
    </row>
    <row r="153">
      <c r="D153" s="6"/>
      <c r="E153" s="7"/>
      <c r="F153" s="9"/>
      <c r="G153" s="10"/>
    </row>
    <row r="154">
      <c r="D154" s="6"/>
      <c r="E154" s="7"/>
      <c r="F154" s="9"/>
      <c r="G154" s="10"/>
    </row>
    <row r="155">
      <c r="D155" s="6"/>
      <c r="E155" s="7"/>
      <c r="F155" s="9"/>
      <c r="G155" s="10"/>
    </row>
    <row r="156">
      <c r="D156" s="6"/>
      <c r="E156" s="7"/>
      <c r="F156" s="9"/>
      <c r="G156" s="10"/>
    </row>
    <row r="157">
      <c r="D157" s="6"/>
      <c r="E157" s="7"/>
      <c r="F157" s="9"/>
      <c r="G157" s="10"/>
    </row>
    <row r="158">
      <c r="D158" s="6"/>
      <c r="E158" s="7"/>
      <c r="F158" s="9"/>
      <c r="G158" s="10"/>
    </row>
    <row r="159">
      <c r="D159" s="6"/>
      <c r="E159" s="7"/>
      <c r="F159" s="9"/>
      <c r="G159" s="10"/>
    </row>
    <row r="160">
      <c r="D160" s="6"/>
      <c r="E160" s="7"/>
      <c r="F160" s="9"/>
      <c r="G160" s="10"/>
    </row>
    <row r="161">
      <c r="D161" s="6"/>
      <c r="E161" s="7"/>
      <c r="F161" s="9"/>
      <c r="G161" s="10"/>
    </row>
    <row r="162">
      <c r="D162" s="6"/>
      <c r="E162" s="7"/>
      <c r="F162" s="9"/>
      <c r="G162" s="10"/>
    </row>
    <row r="163">
      <c r="D163" s="6"/>
      <c r="E163" s="7"/>
      <c r="F163" s="9"/>
      <c r="G163" s="10"/>
    </row>
    <row r="164">
      <c r="D164" s="6"/>
      <c r="E164" s="7"/>
      <c r="F164" s="9"/>
      <c r="G164" s="10"/>
    </row>
    <row r="165">
      <c r="D165" s="6"/>
      <c r="E165" s="7"/>
      <c r="F165" s="9"/>
      <c r="G165" s="10"/>
    </row>
    <row r="166">
      <c r="D166" s="6"/>
      <c r="E166" s="7"/>
      <c r="F166" s="9"/>
      <c r="G166" s="10"/>
    </row>
    <row r="167">
      <c r="D167" s="6"/>
      <c r="E167" s="7"/>
      <c r="F167" s="9"/>
      <c r="G167" s="10"/>
    </row>
    <row r="168">
      <c r="D168" s="6"/>
      <c r="E168" s="7"/>
      <c r="F168" s="9"/>
      <c r="G168" s="10"/>
    </row>
    <row r="169">
      <c r="D169" s="6"/>
      <c r="E169" s="7"/>
      <c r="F169" s="9"/>
      <c r="G169" s="10"/>
    </row>
    <row r="170">
      <c r="D170" s="6"/>
      <c r="E170" s="7"/>
      <c r="F170" s="9"/>
      <c r="G170" s="10"/>
    </row>
    <row r="171">
      <c r="D171" s="6"/>
      <c r="E171" s="7"/>
      <c r="F171" s="9"/>
      <c r="G171" s="10"/>
    </row>
    <row r="172">
      <c r="D172" s="6"/>
      <c r="E172" s="7"/>
      <c r="F172" s="9"/>
      <c r="G172" s="10"/>
    </row>
    <row r="173">
      <c r="D173" s="6"/>
      <c r="E173" s="7"/>
      <c r="F173" s="9"/>
      <c r="G173" s="10"/>
    </row>
    <row r="174">
      <c r="D174" s="6"/>
      <c r="E174" s="7"/>
      <c r="F174" s="9"/>
      <c r="G174" s="10"/>
    </row>
    <row r="175">
      <c r="D175" s="6"/>
      <c r="E175" s="7"/>
      <c r="F175" s="9"/>
      <c r="G175" s="10"/>
    </row>
    <row r="176">
      <c r="D176" s="6"/>
      <c r="E176" s="7"/>
      <c r="F176" s="9"/>
      <c r="G176" s="10"/>
    </row>
    <row r="177">
      <c r="D177" s="6"/>
      <c r="E177" s="7"/>
      <c r="F177" s="9"/>
      <c r="G177" s="10"/>
    </row>
    <row r="178">
      <c r="D178" s="6"/>
      <c r="E178" s="7"/>
      <c r="F178" s="9"/>
      <c r="G178" s="10"/>
    </row>
    <row r="179">
      <c r="D179" s="6"/>
      <c r="E179" s="7"/>
      <c r="F179" s="9"/>
      <c r="G179" s="10"/>
    </row>
    <row r="180">
      <c r="D180" s="6"/>
      <c r="E180" s="7"/>
      <c r="F180" s="9"/>
      <c r="G180" s="10"/>
    </row>
    <row r="181">
      <c r="D181" s="6"/>
      <c r="E181" s="7"/>
      <c r="F181" s="9"/>
      <c r="G181" s="10"/>
    </row>
    <row r="182">
      <c r="D182" s="6"/>
      <c r="E182" s="7"/>
      <c r="F182" s="9"/>
      <c r="G182" s="10"/>
    </row>
    <row r="183">
      <c r="D183" s="6"/>
      <c r="E183" s="7"/>
      <c r="F183" s="9"/>
      <c r="G183" s="10"/>
    </row>
    <row r="184">
      <c r="D184" s="6"/>
      <c r="E184" s="7"/>
      <c r="F184" s="9"/>
      <c r="G184" s="10"/>
    </row>
    <row r="185">
      <c r="D185" s="6"/>
      <c r="E185" s="7"/>
      <c r="F185" s="9"/>
      <c r="G185" s="10"/>
    </row>
    <row r="186">
      <c r="D186" s="6"/>
      <c r="E186" s="7"/>
      <c r="F186" s="9"/>
      <c r="G186" s="10"/>
    </row>
    <row r="187">
      <c r="D187" s="6"/>
      <c r="E187" s="7"/>
      <c r="F187" s="9"/>
      <c r="G187" s="10"/>
    </row>
    <row r="188">
      <c r="D188" s="6"/>
      <c r="E188" s="7"/>
      <c r="F188" s="9"/>
      <c r="G188" s="10"/>
    </row>
    <row r="189">
      <c r="D189" s="6"/>
      <c r="E189" s="7"/>
      <c r="F189" s="9"/>
      <c r="G189" s="10"/>
    </row>
    <row r="190">
      <c r="D190" s="6"/>
      <c r="E190" s="7"/>
      <c r="F190" s="9"/>
      <c r="G190" s="10"/>
    </row>
    <row r="191">
      <c r="D191" s="6"/>
      <c r="E191" s="7"/>
      <c r="F191" s="9"/>
      <c r="G191" s="10"/>
    </row>
    <row r="192">
      <c r="D192" s="6"/>
      <c r="E192" s="7"/>
      <c r="F192" s="9"/>
      <c r="G192" s="10"/>
    </row>
    <row r="193">
      <c r="D193" s="6"/>
      <c r="E193" s="7"/>
      <c r="F193" s="9"/>
      <c r="G193" s="10"/>
    </row>
    <row r="194">
      <c r="D194" s="6"/>
      <c r="E194" s="7"/>
      <c r="F194" s="9"/>
      <c r="G194" s="10"/>
    </row>
    <row r="195">
      <c r="D195" s="6"/>
      <c r="E195" s="7"/>
      <c r="F195" s="9"/>
      <c r="G195" s="10"/>
    </row>
    <row r="196">
      <c r="D196" s="6"/>
      <c r="E196" s="7"/>
      <c r="F196" s="9"/>
      <c r="G196" s="10"/>
    </row>
    <row r="197">
      <c r="D197" s="6"/>
      <c r="E197" s="7"/>
      <c r="F197" s="9"/>
      <c r="G197" s="10"/>
    </row>
    <row r="198">
      <c r="D198" s="6"/>
      <c r="E198" s="7"/>
      <c r="F198" s="9"/>
      <c r="G198" s="10"/>
    </row>
    <row r="199">
      <c r="D199" s="6"/>
      <c r="E199" s="7"/>
      <c r="F199" s="9"/>
      <c r="G199" s="10"/>
    </row>
    <row r="200">
      <c r="D200" s="6"/>
      <c r="E200" s="7"/>
      <c r="F200" s="9"/>
      <c r="G200" s="10"/>
    </row>
    <row r="201">
      <c r="D201" s="6"/>
      <c r="E201" s="7"/>
      <c r="F201" s="9"/>
      <c r="G201" s="10"/>
    </row>
    <row r="202">
      <c r="D202" s="6"/>
      <c r="E202" s="7"/>
      <c r="F202" s="9"/>
      <c r="G202" s="10"/>
    </row>
    <row r="203">
      <c r="D203" s="6"/>
      <c r="E203" s="7"/>
      <c r="F203" s="9"/>
      <c r="G203" s="10"/>
    </row>
    <row r="204">
      <c r="D204" s="6"/>
      <c r="E204" s="7"/>
      <c r="F204" s="9"/>
      <c r="G204" s="10"/>
    </row>
    <row r="205">
      <c r="D205" s="6"/>
      <c r="E205" s="7"/>
      <c r="F205" s="9"/>
      <c r="G205" s="10"/>
    </row>
    <row r="206">
      <c r="D206" s="6"/>
      <c r="E206" s="7"/>
      <c r="F206" s="9"/>
      <c r="G206" s="10"/>
    </row>
    <row r="207">
      <c r="D207" s="6"/>
      <c r="E207" s="7"/>
      <c r="F207" s="9"/>
      <c r="G207" s="10"/>
    </row>
    <row r="208">
      <c r="D208" s="6"/>
      <c r="E208" s="7"/>
      <c r="F208" s="9"/>
      <c r="G208" s="10"/>
    </row>
    <row r="209">
      <c r="D209" s="6"/>
      <c r="E209" s="7"/>
      <c r="F209" s="9"/>
      <c r="G209" s="10"/>
    </row>
    <row r="210">
      <c r="D210" s="6"/>
      <c r="E210" s="7"/>
      <c r="F210" s="9"/>
      <c r="G210" s="10"/>
    </row>
    <row r="211">
      <c r="D211" s="6"/>
      <c r="E211" s="7"/>
      <c r="F211" s="9"/>
      <c r="G211" s="10"/>
    </row>
    <row r="212">
      <c r="D212" s="6"/>
      <c r="E212" s="7"/>
      <c r="F212" s="9"/>
      <c r="G212" s="10"/>
    </row>
    <row r="213">
      <c r="D213" s="6"/>
      <c r="E213" s="7"/>
      <c r="F213" s="9"/>
      <c r="G213" s="10"/>
    </row>
    <row r="214">
      <c r="D214" s="6"/>
      <c r="E214" s="7"/>
      <c r="F214" s="9"/>
      <c r="G214" s="10"/>
    </row>
    <row r="215">
      <c r="D215" s="6"/>
      <c r="E215" s="7"/>
      <c r="F215" s="9"/>
      <c r="G215" s="10"/>
    </row>
    <row r="216">
      <c r="D216" s="6"/>
      <c r="E216" s="7"/>
      <c r="F216" s="9"/>
      <c r="G216" s="10"/>
    </row>
    <row r="217">
      <c r="D217" s="6"/>
      <c r="E217" s="7"/>
      <c r="F217" s="9"/>
      <c r="G217" s="10"/>
    </row>
    <row r="218">
      <c r="D218" s="6"/>
      <c r="E218" s="7"/>
      <c r="F218" s="9"/>
      <c r="G218" s="10"/>
    </row>
    <row r="219">
      <c r="D219" s="6"/>
      <c r="E219" s="7"/>
      <c r="F219" s="9"/>
      <c r="G219" s="10"/>
    </row>
    <row r="220">
      <c r="D220" s="6"/>
      <c r="E220" s="7"/>
      <c r="F220" s="9"/>
      <c r="G220" s="10"/>
    </row>
    <row r="221">
      <c r="D221" s="6"/>
      <c r="E221" s="7"/>
      <c r="F221" s="9"/>
      <c r="G221" s="10"/>
    </row>
    <row r="222">
      <c r="D222" s="6"/>
      <c r="E222" s="7"/>
      <c r="F222" s="9"/>
      <c r="G222" s="10"/>
    </row>
    <row r="223">
      <c r="D223" s="6"/>
      <c r="E223" s="7"/>
      <c r="F223" s="9"/>
      <c r="G223" s="10"/>
    </row>
    <row r="224">
      <c r="D224" s="6"/>
      <c r="E224" s="7"/>
      <c r="F224" s="9"/>
      <c r="G224" s="10"/>
    </row>
    <row r="225">
      <c r="D225" s="6"/>
      <c r="E225" s="7"/>
      <c r="F225" s="9"/>
      <c r="G225" s="10"/>
    </row>
    <row r="226">
      <c r="D226" s="6"/>
      <c r="E226" s="7"/>
      <c r="F226" s="9"/>
      <c r="G226" s="10"/>
    </row>
    <row r="227">
      <c r="D227" s="6"/>
      <c r="E227" s="7"/>
      <c r="F227" s="9"/>
      <c r="G227" s="10"/>
    </row>
    <row r="228">
      <c r="D228" s="6"/>
      <c r="E228" s="7"/>
      <c r="F228" s="9"/>
      <c r="G228" s="10"/>
    </row>
    <row r="229">
      <c r="D229" s="6"/>
      <c r="E229" s="7"/>
      <c r="F229" s="9"/>
      <c r="G229" s="10"/>
    </row>
    <row r="230">
      <c r="D230" s="6"/>
      <c r="E230" s="7"/>
      <c r="F230" s="9"/>
      <c r="G230" s="10"/>
    </row>
    <row r="231">
      <c r="D231" s="6"/>
      <c r="E231" s="7"/>
      <c r="F231" s="9"/>
      <c r="G231" s="10"/>
    </row>
    <row r="232">
      <c r="D232" s="6"/>
      <c r="E232" s="7"/>
      <c r="F232" s="9"/>
      <c r="G232" s="10"/>
    </row>
    <row r="233">
      <c r="D233" s="6"/>
      <c r="E233" s="7"/>
      <c r="F233" s="9"/>
      <c r="G233" s="10"/>
    </row>
    <row r="234">
      <c r="D234" s="6"/>
      <c r="E234" s="7"/>
      <c r="F234" s="9"/>
      <c r="G234" s="10"/>
    </row>
    <row r="235">
      <c r="D235" s="6"/>
      <c r="E235" s="7"/>
      <c r="F235" s="9"/>
      <c r="G235" s="10"/>
    </row>
    <row r="236">
      <c r="D236" s="6"/>
      <c r="E236" s="7"/>
      <c r="F236" s="9"/>
      <c r="G236" s="10"/>
    </row>
    <row r="237">
      <c r="D237" s="6"/>
      <c r="E237" s="7"/>
      <c r="F237" s="9"/>
      <c r="G237" s="10"/>
    </row>
    <row r="238">
      <c r="D238" s="6"/>
      <c r="E238" s="7"/>
      <c r="F238" s="9"/>
      <c r="G238" s="10"/>
    </row>
    <row r="239">
      <c r="D239" s="6"/>
      <c r="E239" s="7"/>
      <c r="F239" s="9"/>
      <c r="G239" s="10"/>
    </row>
    <row r="240">
      <c r="D240" s="6"/>
      <c r="E240" s="7"/>
      <c r="F240" s="9"/>
      <c r="G240" s="10"/>
    </row>
    <row r="241">
      <c r="D241" s="6"/>
      <c r="E241" s="7"/>
      <c r="F241" s="9"/>
      <c r="G241" s="10"/>
    </row>
    <row r="242">
      <c r="D242" s="6"/>
      <c r="E242" s="7"/>
      <c r="F242" s="9"/>
      <c r="G242" s="10"/>
    </row>
    <row r="243">
      <c r="D243" s="6"/>
      <c r="E243" s="7"/>
      <c r="F243" s="9"/>
      <c r="G243" s="10"/>
    </row>
    <row r="244">
      <c r="D244" s="6"/>
      <c r="E244" s="7"/>
      <c r="F244" s="9"/>
      <c r="G244" s="10"/>
    </row>
    <row r="245">
      <c r="D245" s="6"/>
      <c r="E245" s="7"/>
      <c r="F245" s="9"/>
      <c r="G245" s="10"/>
    </row>
    <row r="246">
      <c r="D246" s="6"/>
      <c r="E246" s="7"/>
      <c r="F246" s="9"/>
      <c r="G246" s="10"/>
    </row>
    <row r="247">
      <c r="D247" s="6"/>
      <c r="E247" s="7"/>
      <c r="F247" s="9"/>
      <c r="G247" s="10"/>
    </row>
    <row r="248">
      <c r="D248" s="6"/>
      <c r="E248" s="7"/>
      <c r="F248" s="9"/>
      <c r="G248" s="10"/>
    </row>
    <row r="249">
      <c r="D249" s="6"/>
      <c r="E249" s="7"/>
      <c r="F249" s="9"/>
      <c r="G249" s="10"/>
    </row>
    <row r="250">
      <c r="D250" s="6"/>
      <c r="E250" s="7"/>
      <c r="F250" s="9"/>
      <c r="G250" s="10"/>
    </row>
    <row r="251">
      <c r="D251" s="6"/>
      <c r="E251" s="7"/>
      <c r="F251" s="9"/>
      <c r="G251" s="10"/>
    </row>
    <row r="252">
      <c r="D252" s="6"/>
      <c r="E252" s="7"/>
      <c r="F252" s="9"/>
      <c r="G252" s="10"/>
    </row>
    <row r="253">
      <c r="D253" s="6"/>
      <c r="E253" s="7"/>
      <c r="F253" s="9"/>
      <c r="G253" s="10"/>
    </row>
    <row r="254">
      <c r="D254" s="6"/>
      <c r="E254" s="7"/>
      <c r="F254" s="9"/>
      <c r="G254" s="10"/>
    </row>
    <row r="255">
      <c r="D255" s="6"/>
      <c r="E255" s="7"/>
      <c r="F255" s="9"/>
      <c r="G255" s="10"/>
    </row>
    <row r="256">
      <c r="D256" s="6"/>
      <c r="E256" s="7"/>
      <c r="F256" s="9"/>
      <c r="G256" s="10"/>
    </row>
    <row r="257">
      <c r="D257" s="6"/>
      <c r="E257" s="7"/>
      <c r="F257" s="9"/>
      <c r="G257" s="10"/>
    </row>
    <row r="258">
      <c r="D258" s="6"/>
      <c r="E258" s="7"/>
      <c r="F258" s="9"/>
      <c r="G258" s="10"/>
    </row>
    <row r="259">
      <c r="D259" s="6"/>
      <c r="E259" s="7"/>
      <c r="F259" s="9"/>
      <c r="G259" s="10"/>
    </row>
    <row r="260">
      <c r="D260" s="6"/>
      <c r="E260" s="7"/>
      <c r="F260" s="9"/>
      <c r="G260" s="10"/>
    </row>
    <row r="261">
      <c r="D261" s="6"/>
      <c r="E261" s="7"/>
      <c r="F261" s="9"/>
      <c r="G261" s="10"/>
    </row>
    <row r="262">
      <c r="D262" s="6"/>
      <c r="E262" s="7"/>
      <c r="F262" s="9"/>
      <c r="G262" s="10"/>
    </row>
    <row r="263">
      <c r="D263" s="6"/>
      <c r="E263" s="7"/>
      <c r="F263" s="9"/>
      <c r="G263" s="10"/>
    </row>
    <row r="264">
      <c r="D264" s="6"/>
      <c r="E264" s="7"/>
      <c r="F264" s="9"/>
      <c r="G264" s="10"/>
    </row>
    <row r="265">
      <c r="D265" s="6"/>
      <c r="E265" s="7"/>
      <c r="F265" s="9"/>
      <c r="G265" s="10"/>
    </row>
    <row r="266">
      <c r="D266" s="6"/>
      <c r="E266" s="7"/>
      <c r="F266" s="9"/>
      <c r="G266" s="10"/>
    </row>
    <row r="267">
      <c r="D267" s="6"/>
      <c r="E267" s="7"/>
      <c r="F267" s="9"/>
      <c r="G267" s="10"/>
    </row>
    <row r="268">
      <c r="D268" s="6"/>
      <c r="E268" s="7"/>
      <c r="F268" s="9"/>
      <c r="G268" s="10"/>
    </row>
    <row r="269">
      <c r="D269" s="6"/>
      <c r="E269" s="7"/>
      <c r="F269" s="9"/>
      <c r="G269" s="10"/>
    </row>
    <row r="270">
      <c r="D270" s="6"/>
      <c r="E270" s="7"/>
      <c r="F270" s="9"/>
      <c r="G270" s="10"/>
    </row>
    <row r="271">
      <c r="D271" s="6"/>
      <c r="E271" s="7"/>
      <c r="F271" s="9"/>
      <c r="G271" s="10"/>
    </row>
    <row r="272">
      <c r="D272" s="6"/>
      <c r="E272" s="7"/>
      <c r="F272" s="9"/>
      <c r="G272" s="10"/>
    </row>
    <row r="273">
      <c r="D273" s="6"/>
      <c r="E273" s="7"/>
      <c r="F273" s="9"/>
      <c r="G273" s="10"/>
    </row>
    <row r="274">
      <c r="D274" s="6"/>
      <c r="E274" s="7"/>
      <c r="F274" s="9"/>
      <c r="G274" s="10"/>
    </row>
    <row r="275">
      <c r="D275" s="6"/>
      <c r="E275" s="7"/>
      <c r="F275" s="9"/>
      <c r="G275" s="10"/>
    </row>
    <row r="276">
      <c r="D276" s="6"/>
      <c r="E276" s="7"/>
      <c r="F276" s="9"/>
      <c r="G276" s="10"/>
    </row>
    <row r="277">
      <c r="D277" s="6"/>
      <c r="E277" s="7"/>
      <c r="F277" s="9"/>
      <c r="G277" s="10"/>
    </row>
    <row r="278">
      <c r="D278" s="6"/>
      <c r="E278" s="7"/>
      <c r="F278" s="9"/>
      <c r="G278" s="10"/>
    </row>
    <row r="279">
      <c r="D279" s="6"/>
      <c r="E279" s="7"/>
      <c r="F279" s="9"/>
      <c r="G279" s="10"/>
    </row>
    <row r="280">
      <c r="D280" s="6"/>
      <c r="E280" s="7"/>
      <c r="F280" s="9"/>
      <c r="G280" s="10"/>
    </row>
    <row r="281">
      <c r="D281" s="6"/>
      <c r="E281" s="7"/>
      <c r="F281" s="9"/>
      <c r="G281" s="10"/>
    </row>
    <row r="282">
      <c r="D282" s="6"/>
      <c r="E282" s="7"/>
      <c r="F282" s="9"/>
      <c r="G282" s="10"/>
    </row>
    <row r="283">
      <c r="D283" s="6"/>
      <c r="E283" s="7"/>
      <c r="F283" s="9"/>
      <c r="G283" s="10"/>
    </row>
    <row r="284">
      <c r="D284" s="6"/>
      <c r="E284" s="7"/>
      <c r="F284" s="9"/>
      <c r="G284" s="10"/>
    </row>
    <row r="285">
      <c r="D285" s="6"/>
      <c r="E285" s="7"/>
      <c r="F285" s="9"/>
      <c r="G285" s="10"/>
    </row>
    <row r="286">
      <c r="D286" s="6"/>
      <c r="E286" s="7"/>
      <c r="F286" s="9"/>
      <c r="G286" s="10"/>
    </row>
    <row r="287">
      <c r="D287" s="6"/>
      <c r="E287" s="7"/>
      <c r="F287" s="9"/>
      <c r="G287" s="10"/>
    </row>
    <row r="288">
      <c r="D288" s="6"/>
      <c r="E288" s="7"/>
      <c r="F288" s="9"/>
      <c r="G288" s="10"/>
    </row>
    <row r="289">
      <c r="D289" s="6"/>
      <c r="E289" s="7"/>
      <c r="F289" s="9"/>
      <c r="G289" s="10"/>
    </row>
    <row r="290">
      <c r="D290" s="6"/>
      <c r="E290" s="7"/>
      <c r="F290" s="9"/>
      <c r="G290" s="10"/>
    </row>
    <row r="291">
      <c r="D291" s="6"/>
      <c r="E291" s="7"/>
      <c r="F291" s="9"/>
      <c r="G291" s="10"/>
    </row>
    <row r="292">
      <c r="D292" s="6"/>
      <c r="E292" s="7"/>
      <c r="F292" s="9"/>
      <c r="G292" s="10"/>
    </row>
    <row r="293">
      <c r="D293" s="6"/>
      <c r="E293" s="7"/>
      <c r="F293" s="9"/>
      <c r="G293" s="10"/>
    </row>
    <row r="294">
      <c r="D294" s="6"/>
      <c r="E294" s="7"/>
      <c r="F294" s="9"/>
      <c r="G294" s="10"/>
    </row>
    <row r="295">
      <c r="D295" s="6"/>
      <c r="E295" s="7"/>
      <c r="F295" s="9"/>
      <c r="G295" s="10"/>
    </row>
    <row r="296">
      <c r="D296" s="6"/>
      <c r="E296" s="7"/>
      <c r="F296" s="9"/>
      <c r="G296" s="10"/>
    </row>
    <row r="297">
      <c r="D297" s="6"/>
      <c r="E297" s="7"/>
      <c r="F297" s="9"/>
      <c r="G297" s="10"/>
    </row>
    <row r="298">
      <c r="D298" s="6"/>
      <c r="E298" s="7"/>
      <c r="F298" s="9"/>
      <c r="G298" s="10"/>
    </row>
    <row r="299">
      <c r="D299" s="6"/>
      <c r="E299" s="7"/>
      <c r="F299" s="9"/>
      <c r="G299" s="10"/>
    </row>
    <row r="300">
      <c r="D300" s="6"/>
      <c r="E300" s="7"/>
      <c r="F300" s="9"/>
      <c r="G300" s="10"/>
    </row>
    <row r="301">
      <c r="D301" s="6"/>
      <c r="E301" s="7"/>
      <c r="F301" s="9"/>
      <c r="G301" s="10"/>
    </row>
    <row r="302">
      <c r="D302" s="6"/>
      <c r="E302" s="7"/>
      <c r="F302" s="9"/>
      <c r="G302" s="10"/>
    </row>
    <row r="303">
      <c r="D303" s="6"/>
      <c r="E303" s="7"/>
      <c r="F303" s="9"/>
      <c r="G303" s="10"/>
    </row>
    <row r="304">
      <c r="D304" s="6"/>
      <c r="E304" s="7"/>
      <c r="F304" s="9"/>
      <c r="G304" s="10"/>
    </row>
    <row r="305">
      <c r="D305" s="6"/>
      <c r="E305" s="7"/>
      <c r="F305" s="9"/>
      <c r="G305" s="10"/>
    </row>
    <row r="306">
      <c r="D306" s="6"/>
      <c r="E306" s="7"/>
      <c r="F306" s="9"/>
      <c r="G306" s="10"/>
    </row>
    <row r="307">
      <c r="D307" s="6"/>
      <c r="E307" s="7"/>
      <c r="F307" s="9"/>
      <c r="G307" s="10"/>
    </row>
    <row r="308">
      <c r="D308" s="6"/>
      <c r="E308" s="7"/>
      <c r="F308" s="9"/>
      <c r="G308" s="10"/>
    </row>
    <row r="309">
      <c r="D309" s="6"/>
      <c r="E309" s="7"/>
      <c r="F309" s="9"/>
      <c r="G309" s="10"/>
    </row>
    <row r="310">
      <c r="D310" s="6"/>
      <c r="E310" s="7"/>
      <c r="F310" s="9"/>
      <c r="G310" s="10"/>
    </row>
    <row r="311">
      <c r="D311" s="6"/>
      <c r="E311" s="7"/>
      <c r="F311" s="9"/>
      <c r="G311" s="10"/>
    </row>
    <row r="312">
      <c r="D312" s="6"/>
      <c r="E312" s="7"/>
      <c r="F312" s="9"/>
      <c r="G312" s="10"/>
    </row>
    <row r="313">
      <c r="D313" s="6"/>
      <c r="E313" s="7"/>
      <c r="F313" s="9"/>
      <c r="G313" s="10"/>
    </row>
    <row r="314">
      <c r="D314" s="6"/>
      <c r="E314" s="7"/>
      <c r="F314" s="9"/>
      <c r="G314" s="10"/>
    </row>
    <row r="315">
      <c r="D315" s="6"/>
      <c r="E315" s="7"/>
      <c r="F315" s="9"/>
      <c r="G315" s="10"/>
    </row>
    <row r="316">
      <c r="D316" s="6"/>
      <c r="E316" s="7"/>
      <c r="F316" s="9"/>
      <c r="G316" s="10"/>
    </row>
    <row r="317">
      <c r="D317" s="6"/>
      <c r="E317" s="7"/>
      <c r="F317" s="9"/>
      <c r="G317" s="10"/>
    </row>
    <row r="318">
      <c r="D318" s="6"/>
      <c r="E318" s="7"/>
      <c r="F318" s="9"/>
      <c r="G318" s="10"/>
    </row>
    <row r="319">
      <c r="D319" s="6"/>
      <c r="E319" s="7"/>
      <c r="F319" s="9"/>
      <c r="G319" s="10"/>
    </row>
    <row r="320">
      <c r="D320" s="6"/>
      <c r="E320" s="7"/>
      <c r="F320" s="9"/>
      <c r="G320" s="10"/>
    </row>
    <row r="321">
      <c r="D321" s="6"/>
      <c r="E321" s="7"/>
      <c r="F321" s="9"/>
      <c r="G321" s="10"/>
    </row>
    <row r="322">
      <c r="D322" s="6"/>
      <c r="E322" s="7"/>
      <c r="F322" s="9"/>
      <c r="G322" s="10"/>
    </row>
    <row r="323">
      <c r="D323" s="6"/>
      <c r="E323" s="7"/>
      <c r="F323" s="9"/>
      <c r="G323" s="10"/>
    </row>
    <row r="324">
      <c r="D324" s="6"/>
      <c r="E324" s="7"/>
      <c r="F324" s="9"/>
      <c r="G324" s="10"/>
    </row>
    <row r="325">
      <c r="D325" s="6"/>
      <c r="E325" s="7"/>
      <c r="F325" s="9"/>
      <c r="G325" s="10"/>
    </row>
    <row r="326">
      <c r="D326" s="6"/>
      <c r="E326" s="7"/>
      <c r="F326" s="9"/>
      <c r="G326" s="10"/>
    </row>
    <row r="327">
      <c r="D327" s="6"/>
      <c r="E327" s="7"/>
      <c r="F327" s="9"/>
      <c r="G327" s="10"/>
    </row>
    <row r="328">
      <c r="D328" s="6"/>
      <c r="E328" s="7"/>
      <c r="F328" s="9"/>
      <c r="G328" s="10"/>
    </row>
    <row r="329">
      <c r="D329" s="6"/>
      <c r="E329" s="7"/>
      <c r="F329" s="9"/>
      <c r="G329" s="10"/>
    </row>
    <row r="330">
      <c r="D330" s="6"/>
      <c r="E330" s="7"/>
      <c r="F330" s="9"/>
      <c r="G330" s="10"/>
    </row>
    <row r="331">
      <c r="D331" s="6"/>
      <c r="E331" s="7"/>
      <c r="F331" s="9"/>
      <c r="G331" s="10"/>
    </row>
    <row r="332">
      <c r="D332" s="6"/>
      <c r="E332" s="7"/>
      <c r="F332" s="9"/>
      <c r="G332" s="10"/>
    </row>
    <row r="333">
      <c r="D333" s="6"/>
      <c r="E333" s="7"/>
      <c r="F333" s="9"/>
      <c r="G333" s="10"/>
    </row>
    <row r="334">
      <c r="D334" s="6"/>
      <c r="E334" s="7"/>
      <c r="F334" s="9"/>
      <c r="G334" s="10"/>
    </row>
    <row r="335">
      <c r="D335" s="6"/>
      <c r="E335" s="7"/>
      <c r="F335" s="9"/>
      <c r="G335" s="10"/>
    </row>
    <row r="336">
      <c r="D336" s="6"/>
      <c r="E336" s="7"/>
      <c r="F336" s="9"/>
      <c r="G336" s="10"/>
    </row>
    <row r="337">
      <c r="D337" s="6"/>
      <c r="E337" s="7"/>
      <c r="F337" s="9"/>
      <c r="G337" s="10"/>
    </row>
    <row r="338">
      <c r="D338" s="6"/>
      <c r="E338" s="7"/>
      <c r="F338" s="9"/>
      <c r="G338" s="10"/>
    </row>
    <row r="339">
      <c r="D339" s="6"/>
      <c r="E339" s="7"/>
      <c r="F339" s="9"/>
      <c r="G339" s="10"/>
    </row>
    <row r="340">
      <c r="D340" s="6"/>
      <c r="E340" s="7"/>
      <c r="F340" s="9"/>
      <c r="G340" s="10"/>
    </row>
    <row r="341">
      <c r="D341" s="6"/>
      <c r="E341" s="7"/>
      <c r="F341" s="9"/>
      <c r="G341" s="10"/>
    </row>
    <row r="342">
      <c r="D342" s="6"/>
      <c r="E342" s="7"/>
      <c r="F342" s="9"/>
      <c r="G342" s="10"/>
    </row>
    <row r="343">
      <c r="D343" s="6"/>
      <c r="E343" s="7"/>
      <c r="F343" s="9"/>
      <c r="G343" s="10"/>
    </row>
    <row r="344">
      <c r="D344" s="6"/>
      <c r="E344" s="7"/>
      <c r="F344" s="9"/>
      <c r="G344" s="10"/>
    </row>
    <row r="345">
      <c r="D345" s="6"/>
      <c r="E345" s="7"/>
      <c r="F345" s="9"/>
      <c r="G345" s="10"/>
    </row>
    <row r="346">
      <c r="D346" s="6"/>
      <c r="E346" s="7"/>
      <c r="F346" s="9"/>
      <c r="G346" s="10"/>
    </row>
    <row r="347">
      <c r="D347" s="6"/>
      <c r="E347" s="7"/>
      <c r="F347" s="9"/>
      <c r="G347" s="10"/>
    </row>
    <row r="348">
      <c r="D348" s="6"/>
      <c r="E348" s="7"/>
      <c r="F348" s="9"/>
      <c r="G348" s="10"/>
    </row>
    <row r="349">
      <c r="D349" s="6"/>
      <c r="E349" s="7"/>
      <c r="F349" s="9"/>
      <c r="G349" s="10"/>
    </row>
    <row r="350">
      <c r="D350" s="6"/>
      <c r="E350" s="7"/>
      <c r="F350" s="9"/>
      <c r="G350" s="10"/>
    </row>
    <row r="351">
      <c r="D351" s="6"/>
      <c r="E351" s="7"/>
      <c r="F351" s="9"/>
      <c r="G351" s="10"/>
    </row>
    <row r="352">
      <c r="D352" s="6"/>
      <c r="E352" s="7"/>
      <c r="F352" s="9"/>
      <c r="G352" s="10"/>
    </row>
    <row r="353">
      <c r="D353" s="6"/>
      <c r="E353" s="7"/>
      <c r="F353" s="9"/>
      <c r="G353" s="10"/>
    </row>
    <row r="354">
      <c r="D354" s="6"/>
      <c r="E354" s="7"/>
      <c r="F354" s="9"/>
      <c r="G354" s="10"/>
    </row>
    <row r="355">
      <c r="D355" s="6"/>
      <c r="E355" s="7"/>
      <c r="F355" s="9"/>
      <c r="G355" s="10"/>
    </row>
    <row r="356">
      <c r="D356" s="6"/>
      <c r="E356" s="7"/>
      <c r="F356" s="9"/>
      <c r="G356" s="10"/>
    </row>
    <row r="357">
      <c r="D357" s="6"/>
      <c r="E357" s="7"/>
      <c r="F357" s="9"/>
      <c r="G357" s="10"/>
    </row>
    <row r="358">
      <c r="D358" s="6"/>
      <c r="E358" s="7"/>
      <c r="F358" s="9"/>
      <c r="G358" s="10"/>
    </row>
    <row r="359">
      <c r="D359" s="6"/>
      <c r="E359" s="7"/>
      <c r="F359" s="9"/>
      <c r="G359" s="10"/>
    </row>
    <row r="360">
      <c r="D360" s="6"/>
      <c r="E360" s="7"/>
      <c r="F360" s="9"/>
      <c r="G360" s="10"/>
    </row>
    <row r="361">
      <c r="D361" s="6"/>
      <c r="E361" s="7"/>
      <c r="F361" s="9"/>
      <c r="G361" s="10"/>
    </row>
    <row r="362">
      <c r="D362" s="6"/>
      <c r="E362" s="7"/>
      <c r="F362" s="9"/>
      <c r="G362" s="10"/>
    </row>
    <row r="363">
      <c r="D363" s="6"/>
      <c r="E363" s="7"/>
      <c r="F363" s="9"/>
      <c r="G363" s="10"/>
    </row>
    <row r="364">
      <c r="D364" s="6"/>
      <c r="E364" s="7"/>
      <c r="F364" s="9"/>
      <c r="G364" s="10"/>
    </row>
    <row r="365">
      <c r="D365" s="6"/>
      <c r="E365" s="7"/>
      <c r="F365" s="9"/>
      <c r="G365" s="10"/>
    </row>
    <row r="366">
      <c r="D366" s="6"/>
      <c r="E366" s="7"/>
      <c r="F366" s="9"/>
      <c r="G366" s="10"/>
    </row>
    <row r="367">
      <c r="D367" s="6"/>
      <c r="E367" s="7"/>
      <c r="F367" s="9"/>
      <c r="G367" s="10"/>
    </row>
    <row r="368">
      <c r="D368" s="6"/>
      <c r="E368" s="7"/>
      <c r="F368" s="9"/>
      <c r="G368" s="10"/>
    </row>
    <row r="369">
      <c r="D369" s="6"/>
      <c r="E369" s="7"/>
      <c r="F369" s="9"/>
      <c r="G369" s="10"/>
    </row>
    <row r="370">
      <c r="D370" s="6"/>
      <c r="E370" s="7"/>
      <c r="F370" s="9"/>
      <c r="G370" s="10"/>
    </row>
    <row r="371">
      <c r="D371" s="6"/>
      <c r="E371" s="7"/>
      <c r="F371" s="9"/>
      <c r="G371" s="10"/>
    </row>
    <row r="372">
      <c r="D372" s="6"/>
      <c r="E372" s="7"/>
      <c r="F372" s="9"/>
      <c r="G372" s="10"/>
    </row>
    <row r="373">
      <c r="D373" s="6"/>
      <c r="E373" s="7"/>
      <c r="F373" s="9"/>
      <c r="G373" s="10"/>
    </row>
    <row r="374">
      <c r="D374" s="6"/>
      <c r="E374" s="7"/>
      <c r="F374" s="9"/>
      <c r="G374" s="10"/>
    </row>
    <row r="375">
      <c r="D375" s="6"/>
      <c r="E375" s="7"/>
      <c r="F375" s="9"/>
      <c r="G375" s="10"/>
    </row>
    <row r="376">
      <c r="D376" s="6"/>
      <c r="E376" s="7"/>
      <c r="F376" s="9"/>
      <c r="G376" s="10"/>
    </row>
    <row r="377">
      <c r="D377" s="6"/>
      <c r="E377" s="7"/>
      <c r="F377" s="9"/>
      <c r="G377" s="10"/>
    </row>
    <row r="378">
      <c r="D378" s="6"/>
      <c r="E378" s="7"/>
      <c r="F378" s="9"/>
      <c r="G378" s="10"/>
    </row>
    <row r="379">
      <c r="D379" s="6"/>
      <c r="E379" s="7"/>
      <c r="F379" s="9"/>
      <c r="G379" s="10"/>
    </row>
    <row r="380">
      <c r="D380" s="6"/>
      <c r="E380" s="7"/>
      <c r="F380" s="9"/>
      <c r="G380" s="10"/>
    </row>
    <row r="381">
      <c r="D381" s="6"/>
      <c r="E381" s="7"/>
      <c r="F381" s="9"/>
      <c r="G381" s="10"/>
    </row>
    <row r="382">
      <c r="D382" s="6"/>
      <c r="E382" s="7"/>
      <c r="F382" s="9"/>
      <c r="G382" s="10"/>
    </row>
    <row r="383">
      <c r="D383" s="6"/>
      <c r="E383" s="7"/>
      <c r="F383" s="9"/>
      <c r="G383" s="10"/>
    </row>
    <row r="384">
      <c r="D384" s="6"/>
      <c r="E384" s="7"/>
      <c r="F384" s="9"/>
      <c r="G384" s="10"/>
    </row>
    <row r="385">
      <c r="D385" s="6"/>
      <c r="E385" s="7"/>
      <c r="F385" s="9"/>
      <c r="G385" s="10"/>
    </row>
    <row r="386">
      <c r="D386" s="6"/>
      <c r="E386" s="7"/>
      <c r="F386" s="9"/>
      <c r="G386" s="10"/>
    </row>
    <row r="387">
      <c r="D387" s="6"/>
      <c r="E387" s="7"/>
      <c r="F387" s="9"/>
      <c r="G387" s="10"/>
    </row>
    <row r="388">
      <c r="D388" s="6"/>
      <c r="E388" s="7"/>
      <c r="F388" s="9"/>
      <c r="G388" s="10"/>
    </row>
    <row r="389">
      <c r="D389" s="6"/>
      <c r="E389" s="7"/>
      <c r="F389" s="9"/>
      <c r="G389" s="10"/>
    </row>
    <row r="390">
      <c r="D390" s="6"/>
      <c r="E390" s="7"/>
      <c r="F390" s="9"/>
      <c r="G390" s="10"/>
    </row>
    <row r="391">
      <c r="D391" s="6"/>
      <c r="E391" s="7"/>
      <c r="F391" s="9"/>
      <c r="G391" s="10"/>
    </row>
    <row r="392">
      <c r="D392" s="6"/>
      <c r="E392" s="7"/>
      <c r="F392" s="9"/>
      <c r="G392" s="10"/>
    </row>
    <row r="393">
      <c r="D393" s="6"/>
      <c r="E393" s="7"/>
      <c r="F393" s="9"/>
      <c r="G393" s="10"/>
    </row>
    <row r="394">
      <c r="D394" s="6"/>
      <c r="E394" s="7"/>
      <c r="F394" s="9"/>
      <c r="G394" s="10"/>
    </row>
    <row r="395">
      <c r="D395" s="6"/>
      <c r="E395" s="7"/>
      <c r="F395" s="9"/>
      <c r="G395" s="10"/>
    </row>
    <row r="396">
      <c r="D396" s="6"/>
      <c r="E396" s="7"/>
      <c r="F396" s="9"/>
      <c r="G396" s="10"/>
    </row>
    <row r="397">
      <c r="D397" s="6"/>
      <c r="E397" s="7"/>
      <c r="F397" s="9"/>
      <c r="G397" s="10"/>
    </row>
    <row r="398">
      <c r="D398" s="6"/>
      <c r="E398" s="7"/>
      <c r="F398" s="9"/>
      <c r="G398" s="10"/>
    </row>
    <row r="399">
      <c r="D399" s="6"/>
      <c r="E399" s="7"/>
      <c r="F399" s="9"/>
      <c r="G399" s="10"/>
    </row>
    <row r="400">
      <c r="D400" s="6"/>
      <c r="E400" s="7"/>
      <c r="F400" s="9"/>
      <c r="G400" s="10"/>
    </row>
    <row r="401">
      <c r="D401" s="6"/>
      <c r="E401" s="7"/>
      <c r="F401" s="9"/>
      <c r="G401" s="10"/>
    </row>
    <row r="402">
      <c r="D402" s="6"/>
      <c r="E402" s="7"/>
      <c r="F402" s="9"/>
      <c r="G402" s="10"/>
    </row>
    <row r="403">
      <c r="D403" s="6"/>
      <c r="E403" s="7"/>
      <c r="F403" s="9"/>
      <c r="G403" s="10"/>
    </row>
    <row r="404">
      <c r="D404" s="6"/>
      <c r="E404" s="7"/>
      <c r="F404" s="9"/>
      <c r="G404" s="10"/>
    </row>
    <row r="405">
      <c r="D405" s="6"/>
      <c r="E405" s="7"/>
      <c r="F405" s="9"/>
      <c r="G405" s="10"/>
    </row>
    <row r="406">
      <c r="D406" s="6"/>
      <c r="E406" s="7"/>
      <c r="F406" s="9"/>
      <c r="G406" s="10"/>
    </row>
    <row r="407">
      <c r="D407" s="6"/>
      <c r="E407" s="7"/>
      <c r="F407" s="9"/>
      <c r="G407" s="10"/>
    </row>
    <row r="408">
      <c r="D408" s="6"/>
      <c r="E408" s="7"/>
      <c r="F408" s="9"/>
      <c r="G408" s="10"/>
    </row>
    <row r="409">
      <c r="D409" s="6"/>
      <c r="E409" s="7"/>
      <c r="F409" s="9"/>
      <c r="G409" s="10"/>
    </row>
    <row r="410">
      <c r="D410" s="6"/>
      <c r="E410" s="7"/>
      <c r="F410" s="9"/>
      <c r="G410" s="10"/>
    </row>
    <row r="411">
      <c r="D411" s="6"/>
      <c r="E411" s="7"/>
      <c r="F411" s="9"/>
      <c r="G411" s="10"/>
    </row>
    <row r="412">
      <c r="D412" s="6"/>
      <c r="E412" s="7"/>
      <c r="F412" s="9"/>
      <c r="G412" s="10"/>
    </row>
    <row r="413">
      <c r="D413" s="6"/>
      <c r="E413" s="7"/>
      <c r="F413" s="9"/>
      <c r="G413" s="10"/>
    </row>
    <row r="414">
      <c r="D414" s="6"/>
      <c r="E414" s="7"/>
      <c r="F414" s="9"/>
      <c r="G414" s="10"/>
    </row>
    <row r="415">
      <c r="D415" s="6"/>
      <c r="E415" s="7"/>
      <c r="F415" s="9"/>
      <c r="G415" s="10"/>
    </row>
    <row r="416">
      <c r="D416" s="6"/>
      <c r="E416" s="7"/>
      <c r="F416" s="9"/>
      <c r="G416" s="10"/>
    </row>
    <row r="417">
      <c r="D417" s="6"/>
      <c r="E417" s="7"/>
      <c r="F417" s="9"/>
      <c r="G417" s="10"/>
    </row>
    <row r="418">
      <c r="D418" s="6"/>
      <c r="E418" s="7"/>
      <c r="F418" s="9"/>
      <c r="G418" s="10"/>
    </row>
    <row r="419">
      <c r="D419" s="6"/>
      <c r="E419" s="7"/>
      <c r="F419" s="9"/>
      <c r="G419" s="10"/>
    </row>
    <row r="420">
      <c r="D420" s="6"/>
      <c r="E420" s="7"/>
      <c r="F420" s="9"/>
      <c r="G420" s="10"/>
    </row>
    <row r="421">
      <c r="D421" s="6"/>
      <c r="E421" s="7"/>
      <c r="F421" s="9"/>
      <c r="G421" s="10"/>
    </row>
    <row r="422">
      <c r="D422" s="6"/>
      <c r="E422" s="7"/>
      <c r="F422" s="9"/>
      <c r="G422" s="10"/>
    </row>
    <row r="423">
      <c r="D423" s="6"/>
      <c r="E423" s="7"/>
      <c r="F423" s="9"/>
      <c r="G423" s="10"/>
    </row>
    <row r="424">
      <c r="D424" s="6"/>
      <c r="E424" s="7"/>
      <c r="F424" s="9"/>
      <c r="G424" s="10"/>
    </row>
    <row r="425">
      <c r="D425" s="6"/>
      <c r="E425" s="7"/>
      <c r="F425" s="9"/>
      <c r="G425" s="10"/>
    </row>
    <row r="426">
      <c r="D426" s="6"/>
      <c r="E426" s="7"/>
      <c r="F426" s="9"/>
      <c r="G426" s="10"/>
    </row>
    <row r="427">
      <c r="D427" s="6"/>
      <c r="E427" s="7"/>
      <c r="F427" s="9"/>
      <c r="G427" s="10"/>
    </row>
    <row r="428">
      <c r="D428" s="6"/>
      <c r="E428" s="7"/>
      <c r="F428" s="9"/>
      <c r="G428" s="10"/>
    </row>
    <row r="429">
      <c r="D429" s="6"/>
      <c r="E429" s="7"/>
      <c r="F429" s="9"/>
      <c r="G429" s="10"/>
    </row>
    <row r="430">
      <c r="D430" s="6"/>
      <c r="E430" s="7"/>
      <c r="F430" s="9"/>
      <c r="G430" s="10"/>
    </row>
    <row r="431">
      <c r="D431" s="6"/>
      <c r="E431" s="7"/>
      <c r="F431" s="9"/>
      <c r="G431" s="10"/>
    </row>
    <row r="432">
      <c r="D432" s="6"/>
      <c r="E432" s="7"/>
      <c r="F432" s="9"/>
      <c r="G432" s="10"/>
    </row>
    <row r="433">
      <c r="D433" s="6"/>
      <c r="E433" s="7"/>
      <c r="F433" s="9"/>
      <c r="G433" s="10"/>
    </row>
    <row r="434">
      <c r="D434" s="6"/>
      <c r="E434" s="7"/>
      <c r="F434" s="9"/>
      <c r="G434" s="10"/>
    </row>
    <row r="435">
      <c r="D435" s="6"/>
      <c r="E435" s="7"/>
      <c r="F435" s="9"/>
      <c r="G435" s="10"/>
    </row>
    <row r="436">
      <c r="D436" s="6"/>
      <c r="E436" s="7"/>
      <c r="F436" s="9"/>
      <c r="G436" s="10"/>
    </row>
    <row r="437">
      <c r="D437" s="6"/>
      <c r="E437" s="7"/>
      <c r="F437" s="9"/>
      <c r="G437" s="10"/>
    </row>
    <row r="438">
      <c r="D438" s="6"/>
      <c r="E438" s="7"/>
      <c r="F438" s="9"/>
      <c r="G438" s="10"/>
    </row>
    <row r="439">
      <c r="D439" s="6"/>
      <c r="E439" s="7"/>
      <c r="F439" s="9"/>
      <c r="G439" s="10"/>
    </row>
    <row r="440">
      <c r="D440" s="6"/>
      <c r="E440" s="7"/>
      <c r="F440" s="9"/>
      <c r="G440" s="10"/>
    </row>
    <row r="441">
      <c r="D441" s="6"/>
      <c r="E441" s="7"/>
      <c r="F441" s="9"/>
      <c r="G441" s="10"/>
    </row>
    <row r="442">
      <c r="D442" s="6"/>
      <c r="E442" s="7"/>
      <c r="F442" s="9"/>
      <c r="G442" s="10"/>
    </row>
    <row r="443">
      <c r="D443" s="6"/>
      <c r="E443" s="7"/>
      <c r="F443" s="9"/>
      <c r="G443" s="10"/>
    </row>
    <row r="444">
      <c r="D444" s="6"/>
      <c r="E444" s="7"/>
      <c r="F444" s="9"/>
      <c r="G444" s="10"/>
    </row>
    <row r="445">
      <c r="D445" s="6"/>
      <c r="E445" s="7"/>
      <c r="F445" s="9"/>
      <c r="G445" s="10"/>
    </row>
    <row r="446">
      <c r="D446" s="6"/>
      <c r="E446" s="7"/>
      <c r="F446" s="9"/>
      <c r="G446" s="10"/>
    </row>
    <row r="447">
      <c r="D447" s="6"/>
      <c r="E447" s="7"/>
      <c r="F447" s="9"/>
      <c r="G447" s="10"/>
    </row>
    <row r="448">
      <c r="D448" s="6"/>
      <c r="E448" s="7"/>
      <c r="F448" s="9"/>
      <c r="G448" s="10"/>
    </row>
    <row r="449">
      <c r="D449" s="6"/>
      <c r="E449" s="7"/>
      <c r="F449" s="9"/>
      <c r="G449" s="10"/>
    </row>
    <row r="450">
      <c r="D450" s="6"/>
      <c r="E450" s="7"/>
      <c r="F450" s="9"/>
      <c r="G450" s="10"/>
    </row>
    <row r="451">
      <c r="D451" s="6"/>
      <c r="E451" s="7"/>
      <c r="F451" s="9"/>
      <c r="G451" s="10"/>
    </row>
    <row r="452">
      <c r="D452" s="6"/>
      <c r="E452" s="7"/>
      <c r="F452" s="9"/>
      <c r="G452" s="10"/>
    </row>
    <row r="453">
      <c r="D453" s="6"/>
      <c r="E453" s="7"/>
      <c r="F453" s="9"/>
      <c r="G453" s="10"/>
    </row>
    <row r="454">
      <c r="D454" s="6"/>
      <c r="E454" s="7"/>
      <c r="F454" s="9"/>
      <c r="G454" s="10"/>
    </row>
    <row r="455">
      <c r="D455" s="6"/>
      <c r="E455" s="7"/>
      <c r="F455" s="9"/>
      <c r="G455" s="10"/>
    </row>
    <row r="456">
      <c r="D456" s="6"/>
      <c r="E456" s="7"/>
      <c r="F456" s="9"/>
      <c r="G456" s="10"/>
    </row>
    <row r="457">
      <c r="D457" s="6"/>
      <c r="E457" s="7"/>
      <c r="F457" s="9"/>
      <c r="G457" s="10"/>
    </row>
    <row r="458">
      <c r="D458" s="6"/>
      <c r="E458" s="7"/>
      <c r="F458" s="9"/>
      <c r="G458" s="10"/>
    </row>
    <row r="459">
      <c r="D459" s="6"/>
      <c r="E459" s="7"/>
      <c r="F459" s="9"/>
      <c r="G459" s="10"/>
    </row>
    <row r="460">
      <c r="D460" s="6"/>
      <c r="E460" s="7"/>
      <c r="F460" s="9"/>
      <c r="G460" s="10"/>
    </row>
    <row r="461">
      <c r="D461" s="6"/>
      <c r="E461" s="7"/>
      <c r="F461" s="9"/>
      <c r="G461" s="10"/>
    </row>
    <row r="462">
      <c r="D462" s="6"/>
      <c r="E462" s="7"/>
      <c r="F462" s="9"/>
      <c r="G462" s="10"/>
    </row>
    <row r="463">
      <c r="D463" s="6"/>
      <c r="E463" s="7"/>
      <c r="F463" s="9"/>
      <c r="G463" s="10"/>
    </row>
    <row r="464">
      <c r="D464" s="6"/>
      <c r="E464" s="7"/>
      <c r="F464" s="9"/>
      <c r="G464" s="10"/>
    </row>
    <row r="465">
      <c r="D465" s="6"/>
      <c r="E465" s="7"/>
      <c r="F465" s="9"/>
      <c r="G465" s="10"/>
    </row>
    <row r="466">
      <c r="D466" s="6"/>
      <c r="E466" s="7"/>
      <c r="F466" s="9"/>
      <c r="G466" s="10"/>
    </row>
    <row r="467">
      <c r="D467" s="6"/>
      <c r="E467" s="7"/>
      <c r="F467" s="9"/>
      <c r="G467" s="10"/>
    </row>
    <row r="468">
      <c r="D468" s="6"/>
      <c r="E468" s="7"/>
      <c r="F468" s="9"/>
      <c r="G468" s="10"/>
    </row>
    <row r="469">
      <c r="D469" s="6"/>
      <c r="E469" s="7"/>
      <c r="F469" s="9"/>
      <c r="G469" s="10"/>
    </row>
    <row r="470">
      <c r="D470" s="6"/>
      <c r="E470" s="7"/>
      <c r="F470" s="9"/>
      <c r="G470" s="10"/>
    </row>
    <row r="471">
      <c r="D471" s="6"/>
      <c r="E471" s="7"/>
      <c r="F471" s="9"/>
      <c r="G471" s="10"/>
    </row>
    <row r="472">
      <c r="D472" s="6"/>
      <c r="E472" s="7"/>
      <c r="F472" s="9"/>
      <c r="G472" s="10"/>
    </row>
    <row r="473">
      <c r="D473" s="6"/>
      <c r="E473" s="7"/>
      <c r="F473" s="9"/>
      <c r="G473" s="10"/>
    </row>
    <row r="474">
      <c r="D474" s="6"/>
      <c r="E474" s="7"/>
      <c r="F474" s="9"/>
      <c r="G474" s="10"/>
    </row>
    <row r="475">
      <c r="D475" s="6"/>
      <c r="E475" s="7"/>
      <c r="F475" s="9"/>
      <c r="G475" s="10"/>
    </row>
    <row r="476">
      <c r="D476" s="6"/>
      <c r="E476" s="7"/>
      <c r="F476" s="9"/>
      <c r="G476" s="10"/>
    </row>
    <row r="477">
      <c r="D477" s="6"/>
      <c r="E477" s="7"/>
      <c r="F477" s="9"/>
      <c r="G477" s="10"/>
    </row>
    <row r="478">
      <c r="D478" s="6"/>
      <c r="E478" s="7"/>
      <c r="F478" s="9"/>
      <c r="G478" s="10"/>
    </row>
    <row r="479">
      <c r="D479" s="6"/>
      <c r="E479" s="7"/>
      <c r="F479" s="9"/>
      <c r="G479" s="10"/>
    </row>
    <row r="480">
      <c r="D480" s="6"/>
      <c r="E480" s="7"/>
      <c r="F480" s="9"/>
      <c r="G480" s="10"/>
    </row>
    <row r="481">
      <c r="D481" s="6"/>
      <c r="E481" s="7"/>
      <c r="F481" s="9"/>
      <c r="G481" s="10"/>
    </row>
    <row r="482">
      <c r="D482" s="6"/>
      <c r="E482" s="7"/>
      <c r="F482" s="9"/>
      <c r="G482" s="10"/>
    </row>
    <row r="483">
      <c r="D483" s="6"/>
      <c r="E483" s="7"/>
      <c r="F483" s="9"/>
      <c r="G483" s="10"/>
    </row>
    <row r="484">
      <c r="D484" s="6"/>
      <c r="E484" s="7"/>
      <c r="F484" s="9"/>
      <c r="G484" s="10"/>
    </row>
    <row r="485">
      <c r="D485" s="6"/>
      <c r="E485" s="7"/>
      <c r="F485" s="9"/>
      <c r="G485" s="10"/>
    </row>
    <row r="486">
      <c r="D486" s="6"/>
      <c r="E486" s="7"/>
      <c r="F486" s="9"/>
      <c r="G486" s="10"/>
    </row>
    <row r="487">
      <c r="D487" s="6"/>
      <c r="E487" s="7"/>
      <c r="F487" s="9"/>
      <c r="G487" s="10"/>
    </row>
    <row r="488">
      <c r="D488" s="6"/>
      <c r="E488" s="7"/>
      <c r="F488" s="9"/>
      <c r="G488" s="10"/>
    </row>
    <row r="489">
      <c r="D489" s="6"/>
      <c r="E489" s="7"/>
      <c r="F489" s="9"/>
      <c r="G489" s="10"/>
    </row>
    <row r="490">
      <c r="D490" s="6"/>
      <c r="E490" s="7"/>
      <c r="F490" s="9"/>
      <c r="G490" s="10"/>
    </row>
    <row r="491">
      <c r="D491" s="6"/>
      <c r="E491" s="7"/>
      <c r="F491" s="9"/>
      <c r="G491" s="10"/>
    </row>
    <row r="492">
      <c r="D492" s="6"/>
      <c r="E492" s="7"/>
      <c r="F492" s="9"/>
      <c r="G492" s="10"/>
    </row>
    <row r="493">
      <c r="D493" s="6"/>
      <c r="E493" s="7"/>
      <c r="F493" s="9"/>
      <c r="G493" s="10"/>
    </row>
    <row r="494">
      <c r="D494" s="6"/>
      <c r="E494" s="7"/>
      <c r="F494" s="9"/>
      <c r="G494" s="10"/>
    </row>
    <row r="495">
      <c r="D495" s="6"/>
      <c r="E495" s="7"/>
      <c r="F495" s="9"/>
      <c r="G495" s="10"/>
    </row>
    <row r="496">
      <c r="D496" s="6"/>
      <c r="E496" s="7"/>
      <c r="F496" s="9"/>
      <c r="G496" s="10"/>
    </row>
    <row r="497">
      <c r="D497" s="6"/>
      <c r="E497" s="7"/>
      <c r="F497" s="9"/>
      <c r="G497" s="10"/>
    </row>
    <row r="498">
      <c r="D498" s="6"/>
      <c r="E498" s="7"/>
      <c r="F498" s="9"/>
      <c r="G498" s="10"/>
    </row>
    <row r="499">
      <c r="D499" s="6"/>
      <c r="E499" s="7"/>
      <c r="F499" s="9"/>
      <c r="G499" s="10"/>
    </row>
    <row r="500">
      <c r="D500" s="6"/>
      <c r="E500" s="7"/>
      <c r="F500" s="9"/>
      <c r="G500" s="10"/>
    </row>
    <row r="501">
      <c r="D501" s="6"/>
      <c r="E501" s="7"/>
      <c r="F501" s="9"/>
      <c r="G501" s="10"/>
    </row>
    <row r="502">
      <c r="D502" s="6"/>
      <c r="E502" s="7"/>
      <c r="F502" s="9"/>
      <c r="G502" s="10"/>
    </row>
    <row r="503">
      <c r="D503" s="6"/>
      <c r="E503" s="7"/>
      <c r="F503" s="9"/>
      <c r="G503" s="10"/>
    </row>
    <row r="504">
      <c r="D504" s="6"/>
      <c r="E504" s="7"/>
      <c r="F504" s="9"/>
      <c r="G504" s="10"/>
    </row>
    <row r="505">
      <c r="D505" s="6"/>
      <c r="E505" s="7"/>
      <c r="F505" s="9"/>
      <c r="G505" s="10"/>
    </row>
    <row r="506">
      <c r="D506" s="6"/>
      <c r="E506" s="7"/>
      <c r="F506" s="9"/>
      <c r="G506" s="10"/>
    </row>
    <row r="507">
      <c r="D507" s="6"/>
      <c r="E507" s="7"/>
      <c r="F507" s="9"/>
      <c r="G507" s="10"/>
    </row>
    <row r="508">
      <c r="D508" s="6"/>
      <c r="E508" s="7"/>
      <c r="F508" s="9"/>
      <c r="G508" s="10"/>
    </row>
    <row r="509">
      <c r="D509" s="6"/>
      <c r="E509" s="7"/>
      <c r="F509" s="9"/>
      <c r="G509" s="10"/>
    </row>
    <row r="510">
      <c r="D510" s="6"/>
      <c r="E510" s="7"/>
      <c r="F510" s="9"/>
      <c r="G510" s="10"/>
    </row>
    <row r="511">
      <c r="D511" s="6"/>
      <c r="E511" s="7"/>
      <c r="F511" s="9"/>
      <c r="G511" s="10"/>
    </row>
    <row r="512">
      <c r="D512" s="6"/>
      <c r="E512" s="7"/>
      <c r="F512" s="9"/>
      <c r="G512" s="10"/>
    </row>
    <row r="513">
      <c r="D513" s="6"/>
      <c r="E513" s="7"/>
      <c r="F513" s="9"/>
      <c r="G513" s="10"/>
    </row>
    <row r="514">
      <c r="D514" s="6"/>
      <c r="E514" s="7"/>
      <c r="F514" s="9"/>
      <c r="G514" s="10"/>
    </row>
    <row r="515">
      <c r="D515" s="6"/>
      <c r="E515" s="7"/>
      <c r="F515" s="9"/>
      <c r="G515" s="10"/>
    </row>
    <row r="516">
      <c r="D516" s="6"/>
      <c r="E516" s="7"/>
      <c r="F516" s="9"/>
      <c r="G516" s="10"/>
    </row>
    <row r="517">
      <c r="D517" s="6"/>
      <c r="E517" s="7"/>
      <c r="F517" s="9"/>
      <c r="G517" s="10"/>
    </row>
    <row r="518">
      <c r="D518" s="6"/>
      <c r="E518" s="7"/>
      <c r="F518" s="9"/>
      <c r="G518" s="10"/>
    </row>
    <row r="519">
      <c r="D519" s="6"/>
      <c r="E519" s="7"/>
      <c r="F519" s="9"/>
      <c r="G519" s="10"/>
    </row>
    <row r="520">
      <c r="D520" s="6"/>
      <c r="E520" s="7"/>
      <c r="F520" s="9"/>
      <c r="G520" s="10"/>
    </row>
    <row r="521">
      <c r="D521" s="6"/>
      <c r="E521" s="7"/>
      <c r="F521" s="9"/>
      <c r="G521" s="10"/>
    </row>
    <row r="522">
      <c r="D522" s="6"/>
      <c r="E522" s="7"/>
      <c r="F522" s="9"/>
      <c r="G522" s="10"/>
    </row>
    <row r="523">
      <c r="D523" s="6"/>
      <c r="E523" s="7"/>
      <c r="F523" s="9"/>
      <c r="G523" s="10"/>
    </row>
    <row r="524">
      <c r="D524" s="6"/>
      <c r="E524" s="7"/>
      <c r="F524" s="9"/>
      <c r="G524" s="10"/>
    </row>
    <row r="525">
      <c r="D525" s="6"/>
      <c r="E525" s="7"/>
      <c r="F525" s="9"/>
      <c r="G525" s="10"/>
    </row>
    <row r="526">
      <c r="D526" s="6"/>
      <c r="E526" s="7"/>
      <c r="F526" s="9"/>
      <c r="G526" s="10"/>
    </row>
    <row r="527">
      <c r="D527" s="6"/>
      <c r="E527" s="7"/>
      <c r="F527" s="9"/>
      <c r="G527" s="10"/>
    </row>
    <row r="528">
      <c r="D528" s="6"/>
      <c r="E528" s="7"/>
      <c r="F528" s="9"/>
      <c r="G528" s="10"/>
    </row>
    <row r="529">
      <c r="D529" s="6"/>
      <c r="E529" s="7"/>
      <c r="F529" s="9"/>
      <c r="G529" s="10"/>
    </row>
    <row r="530">
      <c r="D530" s="6"/>
      <c r="E530" s="7"/>
      <c r="F530" s="9"/>
      <c r="G530" s="10"/>
    </row>
    <row r="531">
      <c r="D531" s="6"/>
      <c r="E531" s="7"/>
      <c r="F531" s="9"/>
      <c r="G531" s="10"/>
    </row>
    <row r="532">
      <c r="D532" s="6"/>
      <c r="E532" s="7"/>
      <c r="F532" s="9"/>
      <c r="G532" s="10"/>
    </row>
    <row r="533">
      <c r="D533" s="6"/>
      <c r="E533" s="7"/>
      <c r="F533" s="9"/>
      <c r="G533" s="10"/>
    </row>
    <row r="534">
      <c r="D534" s="6"/>
      <c r="E534" s="7"/>
      <c r="F534" s="9"/>
      <c r="G534" s="10"/>
    </row>
    <row r="535">
      <c r="D535" s="6"/>
      <c r="E535" s="7"/>
      <c r="F535" s="9"/>
      <c r="G535" s="10"/>
    </row>
    <row r="536">
      <c r="D536" s="6"/>
      <c r="E536" s="7"/>
      <c r="F536" s="9"/>
      <c r="G536" s="10"/>
    </row>
    <row r="537">
      <c r="D537" s="6"/>
      <c r="E537" s="7"/>
      <c r="F537" s="9"/>
      <c r="G537" s="10"/>
    </row>
    <row r="538">
      <c r="D538" s="6"/>
      <c r="E538" s="7"/>
      <c r="F538" s="9"/>
      <c r="G538" s="10"/>
    </row>
    <row r="539">
      <c r="D539" s="6"/>
      <c r="E539" s="7"/>
      <c r="F539" s="9"/>
      <c r="G539" s="10"/>
    </row>
    <row r="540">
      <c r="D540" s="6"/>
      <c r="E540" s="7"/>
      <c r="F540" s="9"/>
      <c r="G540" s="10"/>
    </row>
    <row r="541">
      <c r="D541" s="6"/>
      <c r="E541" s="7"/>
      <c r="F541" s="9"/>
      <c r="G541" s="10"/>
    </row>
    <row r="542">
      <c r="D542" s="6"/>
      <c r="E542" s="7"/>
      <c r="F542" s="9"/>
      <c r="G542" s="10"/>
    </row>
    <row r="543">
      <c r="D543" s="6"/>
      <c r="E543" s="7"/>
      <c r="F543" s="9"/>
      <c r="G543" s="10"/>
    </row>
    <row r="544">
      <c r="D544" s="6"/>
      <c r="E544" s="7"/>
      <c r="F544" s="9"/>
      <c r="G544" s="10"/>
    </row>
    <row r="545">
      <c r="D545" s="6"/>
      <c r="E545" s="7"/>
      <c r="F545" s="9"/>
      <c r="G545" s="10"/>
    </row>
    <row r="546">
      <c r="D546" s="6"/>
      <c r="E546" s="7"/>
      <c r="F546" s="9"/>
      <c r="G546" s="10"/>
    </row>
    <row r="547">
      <c r="D547" s="6"/>
      <c r="E547" s="7"/>
      <c r="F547" s="9"/>
      <c r="G547" s="10"/>
    </row>
    <row r="548">
      <c r="D548" s="6"/>
      <c r="E548" s="7"/>
      <c r="F548" s="9"/>
      <c r="G548" s="10"/>
    </row>
    <row r="549">
      <c r="D549" s="6"/>
      <c r="E549" s="7"/>
      <c r="F549" s="9"/>
      <c r="G549" s="10"/>
    </row>
    <row r="550">
      <c r="D550" s="6"/>
      <c r="E550" s="7"/>
      <c r="F550" s="9"/>
      <c r="G550" s="10"/>
    </row>
    <row r="551">
      <c r="D551" s="6"/>
      <c r="E551" s="7"/>
      <c r="F551" s="9"/>
      <c r="G551" s="10"/>
    </row>
    <row r="552">
      <c r="D552" s="6"/>
      <c r="E552" s="7"/>
      <c r="F552" s="9"/>
      <c r="G552" s="10"/>
    </row>
    <row r="553">
      <c r="D553" s="6"/>
      <c r="E553" s="7"/>
      <c r="F553" s="9"/>
      <c r="G553" s="10"/>
    </row>
    <row r="554">
      <c r="D554" s="6"/>
      <c r="E554" s="7"/>
      <c r="F554" s="9"/>
      <c r="G554" s="10"/>
    </row>
    <row r="555">
      <c r="D555" s="6"/>
      <c r="E555" s="7"/>
      <c r="F555" s="9"/>
      <c r="G555" s="10"/>
    </row>
    <row r="556">
      <c r="D556" s="6"/>
      <c r="E556" s="7"/>
      <c r="F556" s="9"/>
      <c r="G556" s="10"/>
    </row>
    <row r="557">
      <c r="D557" s="6"/>
      <c r="E557" s="7"/>
      <c r="F557" s="9"/>
      <c r="G557" s="10"/>
    </row>
    <row r="558">
      <c r="D558" s="6"/>
      <c r="E558" s="7"/>
      <c r="F558" s="9"/>
      <c r="G558" s="10"/>
    </row>
    <row r="559">
      <c r="D559" s="6"/>
      <c r="E559" s="7"/>
      <c r="F559" s="9"/>
      <c r="G559" s="10"/>
    </row>
    <row r="560">
      <c r="D560" s="6"/>
      <c r="E560" s="7"/>
      <c r="F560" s="9"/>
      <c r="G560" s="10"/>
    </row>
    <row r="561">
      <c r="D561" s="6"/>
      <c r="E561" s="7"/>
      <c r="F561" s="9"/>
      <c r="G561" s="10"/>
    </row>
    <row r="562">
      <c r="D562" s="6"/>
      <c r="E562" s="7"/>
      <c r="F562" s="9"/>
      <c r="G562" s="10"/>
    </row>
    <row r="563">
      <c r="D563" s="6"/>
      <c r="E563" s="7"/>
      <c r="F563" s="9"/>
      <c r="G563" s="10"/>
    </row>
    <row r="564">
      <c r="D564" s="6"/>
      <c r="E564" s="7"/>
      <c r="F564" s="9"/>
      <c r="G564" s="10"/>
    </row>
    <row r="565">
      <c r="D565" s="6"/>
      <c r="E565" s="7"/>
      <c r="F565" s="9"/>
      <c r="G565" s="10"/>
    </row>
    <row r="566">
      <c r="D566" s="6"/>
      <c r="E566" s="7"/>
      <c r="F566" s="9"/>
      <c r="G566" s="10"/>
    </row>
    <row r="567">
      <c r="D567" s="6"/>
      <c r="E567" s="7"/>
      <c r="F567" s="9"/>
      <c r="G567" s="10"/>
    </row>
    <row r="568">
      <c r="D568" s="6"/>
      <c r="E568" s="7"/>
      <c r="F568" s="9"/>
      <c r="G568" s="10"/>
    </row>
    <row r="569">
      <c r="D569" s="6"/>
      <c r="E569" s="7"/>
      <c r="F569" s="9"/>
      <c r="G569" s="10"/>
    </row>
    <row r="570">
      <c r="D570" s="6"/>
      <c r="E570" s="7"/>
      <c r="F570" s="9"/>
      <c r="G570" s="10"/>
    </row>
    <row r="571">
      <c r="D571" s="6"/>
      <c r="E571" s="7"/>
      <c r="F571" s="9"/>
      <c r="G571" s="10"/>
    </row>
    <row r="572">
      <c r="D572" s="6"/>
      <c r="E572" s="7"/>
      <c r="F572" s="9"/>
      <c r="G572" s="10"/>
    </row>
    <row r="573">
      <c r="D573" s="6"/>
      <c r="E573" s="7"/>
      <c r="F573" s="9"/>
      <c r="G573" s="10"/>
    </row>
    <row r="574">
      <c r="D574" s="6"/>
      <c r="E574" s="7"/>
      <c r="F574" s="9"/>
      <c r="G574" s="10"/>
    </row>
    <row r="575">
      <c r="D575" s="6"/>
      <c r="E575" s="7"/>
      <c r="F575" s="9"/>
      <c r="G575" s="10"/>
    </row>
    <row r="576">
      <c r="D576" s="6"/>
      <c r="E576" s="7"/>
      <c r="F576" s="9"/>
      <c r="G576" s="10"/>
    </row>
    <row r="577">
      <c r="D577" s="6"/>
      <c r="E577" s="7"/>
      <c r="F577" s="9"/>
      <c r="G577" s="10"/>
    </row>
    <row r="578">
      <c r="D578" s="6"/>
      <c r="E578" s="7"/>
      <c r="F578" s="9"/>
      <c r="G578" s="10"/>
    </row>
    <row r="579">
      <c r="D579" s="6"/>
      <c r="E579" s="7"/>
      <c r="F579" s="9"/>
      <c r="G579" s="10"/>
    </row>
    <row r="580">
      <c r="D580" s="6"/>
      <c r="E580" s="7"/>
      <c r="F580" s="9"/>
      <c r="G580" s="10"/>
    </row>
    <row r="581">
      <c r="D581" s="6"/>
      <c r="E581" s="7"/>
      <c r="F581" s="9"/>
      <c r="G581" s="10"/>
    </row>
    <row r="582">
      <c r="D582" s="6"/>
      <c r="E582" s="7"/>
      <c r="F582" s="9"/>
      <c r="G582" s="10"/>
    </row>
    <row r="583">
      <c r="D583" s="6"/>
      <c r="E583" s="7"/>
      <c r="F583" s="9"/>
      <c r="G583" s="10"/>
    </row>
    <row r="584">
      <c r="D584" s="6"/>
      <c r="E584" s="7"/>
      <c r="F584" s="9"/>
      <c r="G584" s="10"/>
    </row>
    <row r="585">
      <c r="D585" s="6"/>
      <c r="E585" s="7"/>
      <c r="F585" s="9"/>
      <c r="G585" s="10"/>
    </row>
    <row r="586">
      <c r="D586" s="6"/>
      <c r="E586" s="7"/>
      <c r="F586" s="9"/>
      <c r="G586" s="10"/>
    </row>
    <row r="587">
      <c r="D587" s="6"/>
      <c r="E587" s="7"/>
      <c r="F587" s="9"/>
      <c r="G587" s="10"/>
    </row>
    <row r="588">
      <c r="D588" s="6"/>
      <c r="E588" s="7"/>
      <c r="F588" s="9"/>
      <c r="G588" s="10"/>
    </row>
    <row r="589">
      <c r="D589" s="6"/>
      <c r="E589" s="7"/>
      <c r="F589" s="9"/>
      <c r="G589" s="10"/>
    </row>
    <row r="590">
      <c r="D590" s="6"/>
      <c r="E590" s="7"/>
      <c r="F590" s="9"/>
      <c r="G590" s="10"/>
    </row>
    <row r="591">
      <c r="D591" s="6"/>
      <c r="E591" s="7"/>
      <c r="F591" s="9"/>
      <c r="G591" s="10"/>
    </row>
    <row r="592">
      <c r="D592" s="6"/>
      <c r="E592" s="7"/>
      <c r="F592" s="9"/>
      <c r="G592" s="10"/>
    </row>
    <row r="593">
      <c r="D593" s="6"/>
      <c r="E593" s="7"/>
      <c r="F593" s="9"/>
      <c r="G593" s="10"/>
    </row>
    <row r="594">
      <c r="D594" s="6"/>
      <c r="E594" s="7"/>
      <c r="F594" s="9"/>
      <c r="G594" s="10"/>
    </row>
    <row r="595">
      <c r="D595" s="6"/>
      <c r="E595" s="7"/>
      <c r="F595" s="9"/>
      <c r="G595" s="10"/>
    </row>
    <row r="596">
      <c r="D596" s="6"/>
      <c r="E596" s="7"/>
      <c r="F596" s="9"/>
      <c r="G596" s="10"/>
    </row>
    <row r="597">
      <c r="D597" s="6"/>
      <c r="E597" s="7"/>
      <c r="F597" s="9"/>
      <c r="G597" s="10"/>
    </row>
    <row r="598">
      <c r="D598" s="6"/>
      <c r="E598" s="7"/>
      <c r="F598" s="9"/>
      <c r="G598" s="10"/>
    </row>
    <row r="599">
      <c r="D599" s="6"/>
      <c r="E599" s="7"/>
      <c r="F599" s="9"/>
      <c r="G599" s="10"/>
    </row>
    <row r="600">
      <c r="D600" s="6"/>
      <c r="E600" s="7"/>
      <c r="F600" s="9"/>
      <c r="G600" s="10"/>
    </row>
    <row r="601">
      <c r="D601" s="6"/>
      <c r="E601" s="7"/>
      <c r="F601" s="9"/>
      <c r="G601" s="10"/>
    </row>
    <row r="602">
      <c r="D602" s="6"/>
      <c r="E602" s="7"/>
      <c r="F602" s="9"/>
      <c r="G602" s="10"/>
    </row>
    <row r="603">
      <c r="D603" s="6"/>
      <c r="E603" s="7"/>
      <c r="F603" s="9"/>
      <c r="G603" s="10"/>
    </row>
    <row r="604">
      <c r="D604" s="6"/>
      <c r="E604" s="7"/>
      <c r="F604" s="9"/>
      <c r="G604" s="10"/>
    </row>
    <row r="605">
      <c r="D605" s="6"/>
      <c r="E605" s="7"/>
      <c r="F605" s="9"/>
      <c r="G605" s="10"/>
    </row>
    <row r="606">
      <c r="D606" s="6"/>
      <c r="E606" s="7"/>
      <c r="F606" s="9"/>
      <c r="G606" s="10"/>
    </row>
    <row r="607">
      <c r="D607" s="6"/>
      <c r="E607" s="7"/>
      <c r="F607" s="9"/>
      <c r="G607" s="10"/>
    </row>
    <row r="608">
      <c r="D608" s="6"/>
      <c r="E608" s="7"/>
      <c r="F608" s="9"/>
      <c r="G608" s="10"/>
    </row>
    <row r="609">
      <c r="D609" s="6"/>
      <c r="E609" s="7"/>
      <c r="F609" s="9"/>
      <c r="G609" s="10"/>
    </row>
    <row r="610">
      <c r="D610" s="6"/>
      <c r="E610" s="7"/>
      <c r="F610" s="9"/>
      <c r="G610" s="10"/>
    </row>
    <row r="611">
      <c r="D611" s="6"/>
      <c r="E611" s="7"/>
      <c r="F611" s="9"/>
      <c r="G611" s="10"/>
    </row>
    <row r="612">
      <c r="D612" s="6"/>
      <c r="E612" s="7"/>
      <c r="F612" s="9"/>
      <c r="G612" s="10"/>
    </row>
    <row r="613">
      <c r="D613" s="6"/>
      <c r="E613" s="7"/>
      <c r="F613" s="9"/>
      <c r="G613" s="10"/>
    </row>
    <row r="614">
      <c r="D614" s="6"/>
      <c r="E614" s="7"/>
      <c r="F614" s="9"/>
      <c r="G614" s="10"/>
    </row>
    <row r="615">
      <c r="D615" s="6"/>
      <c r="E615" s="7"/>
      <c r="F615" s="9"/>
      <c r="G615" s="10"/>
    </row>
    <row r="616">
      <c r="D616" s="6"/>
      <c r="E616" s="7"/>
      <c r="F616" s="9"/>
      <c r="G616" s="10"/>
    </row>
    <row r="617">
      <c r="D617" s="6"/>
      <c r="E617" s="7"/>
      <c r="F617" s="9"/>
      <c r="G617" s="10"/>
    </row>
    <row r="618">
      <c r="D618" s="6"/>
      <c r="E618" s="7"/>
      <c r="F618" s="9"/>
      <c r="G618" s="10"/>
    </row>
    <row r="619">
      <c r="D619" s="6"/>
      <c r="E619" s="7"/>
      <c r="F619" s="9"/>
      <c r="G619" s="10"/>
    </row>
    <row r="620">
      <c r="D620" s="6"/>
      <c r="E620" s="7"/>
      <c r="F620" s="9"/>
      <c r="G620" s="10"/>
    </row>
    <row r="621">
      <c r="D621" s="6"/>
      <c r="E621" s="7"/>
      <c r="F621" s="9"/>
      <c r="G621" s="10"/>
    </row>
    <row r="622">
      <c r="D622" s="6"/>
      <c r="E622" s="7"/>
      <c r="F622" s="9"/>
      <c r="G622" s="10"/>
    </row>
    <row r="623">
      <c r="D623" s="6"/>
      <c r="E623" s="7"/>
      <c r="F623" s="9"/>
      <c r="G623" s="10"/>
    </row>
    <row r="624">
      <c r="D624" s="6"/>
      <c r="E624" s="7"/>
      <c r="F624" s="9"/>
      <c r="G624" s="10"/>
    </row>
    <row r="625">
      <c r="D625" s="6"/>
      <c r="E625" s="7"/>
      <c r="F625" s="9"/>
      <c r="G625" s="10"/>
    </row>
    <row r="626">
      <c r="D626" s="6"/>
      <c r="E626" s="7"/>
      <c r="F626" s="9"/>
      <c r="G626" s="10"/>
    </row>
    <row r="627">
      <c r="D627" s="6"/>
      <c r="E627" s="7"/>
      <c r="F627" s="9"/>
      <c r="G627" s="10"/>
    </row>
    <row r="628">
      <c r="D628" s="6"/>
      <c r="E628" s="7"/>
      <c r="F628" s="9"/>
      <c r="G628" s="10"/>
    </row>
    <row r="629">
      <c r="D629" s="6"/>
      <c r="E629" s="7"/>
      <c r="F629" s="9"/>
      <c r="G629" s="10"/>
    </row>
    <row r="630">
      <c r="D630" s="6"/>
      <c r="E630" s="7"/>
      <c r="F630" s="9"/>
      <c r="G630" s="10"/>
    </row>
    <row r="631">
      <c r="D631" s="6"/>
      <c r="E631" s="7"/>
      <c r="F631" s="9"/>
      <c r="G631" s="10"/>
    </row>
    <row r="632">
      <c r="D632" s="6"/>
      <c r="E632" s="7"/>
      <c r="F632" s="9"/>
      <c r="G632" s="10"/>
    </row>
    <row r="633">
      <c r="D633" s="6"/>
      <c r="E633" s="7"/>
      <c r="F633" s="9"/>
      <c r="G633" s="10"/>
    </row>
    <row r="634">
      <c r="D634" s="6"/>
      <c r="E634" s="7"/>
      <c r="F634" s="9"/>
      <c r="G634" s="10"/>
    </row>
    <row r="635">
      <c r="D635" s="6"/>
      <c r="E635" s="7"/>
      <c r="F635" s="9"/>
      <c r="G635" s="10"/>
    </row>
    <row r="636">
      <c r="D636" s="6"/>
      <c r="E636" s="7"/>
      <c r="F636" s="9"/>
      <c r="G636" s="10"/>
    </row>
    <row r="637">
      <c r="D637" s="6"/>
      <c r="E637" s="7"/>
      <c r="F637" s="9"/>
      <c r="G637" s="10"/>
    </row>
    <row r="638">
      <c r="D638" s="6"/>
      <c r="E638" s="7"/>
      <c r="F638" s="9"/>
      <c r="G638" s="10"/>
    </row>
    <row r="639">
      <c r="D639" s="6"/>
      <c r="E639" s="7"/>
      <c r="F639" s="9"/>
      <c r="G639" s="10"/>
    </row>
    <row r="640">
      <c r="D640" s="6"/>
      <c r="E640" s="7"/>
      <c r="F640" s="9"/>
      <c r="G640" s="10"/>
    </row>
    <row r="641">
      <c r="D641" s="6"/>
      <c r="E641" s="7"/>
      <c r="F641" s="9"/>
      <c r="G641" s="10"/>
    </row>
    <row r="642">
      <c r="D642" s="6"/>
      <c r="E642" s="7"/>
      <c r="F642" s="9"/>
      <c r="G642" s="10"/>
    </row>
    <row r="643">
      <c r="D643" s="6"/>
      <c r="E643" s="7"/>
      <c r="F643" s="9"/>
      <c r="G643" s="10"/>
    </row>
    <row r="644">
      <c r="D644" s="6"/>
      <c r="E644" s="7"/>
      <c r="F644" s="9"/>
      <c r="G644" s="10"/>
    </row>
    <row r="645">
      <c r="D645" s="6"/>
      <c r="E645" s="7"/>
      <c r="F645" s="9"/>
      <c r="G645" s="10"/>
    </row>
    <row r="646">
      <c r="D646" s="6"/>
      <c r="E646" s="7"/>
      <c r="F646" s="9"/>
      <c r="G646" s="10"/>
    </row>
    <row r="647">
      <c r="D647" s="6"/>
      <c r="E647" s="7"/>
      <c r="F647" s="9"/>
      <c r="G647" s="10"/>
    </row>
    <row r="648">
      <c r="D648" s="6"/>
      <c r="E648" s="7"/>
      <c r="F648" s="9"/>
      <c r="G648" s="10"/>
    </row>
    <row r="649">
      <c r="D649" s="6"/>
      <c r="E649" s="7"/>
      <c r="F649" s="9"/>
      <c r="G649" s="10"/>
    </row>
    <row r="650">
      <c r="D650" s="6"/>
      <c r="E650" s="7"/>
      <c r="F650" s="9"/>
      <c r="G650" s="10"/>
    </row>
    <row r="651">
      <c r="D651" s="6"/>
      <c r="E651" s="7"/>
      <c r="F651" s="9"/>
      <c r="G651" s="10"/>
    </row>
    <row r="652">
      <c r="D652" s="6"/>
      <c r="E652" s="7"/>
      <c r="F652" s="9"/>
      <c r="G652" s="10"/>
    </row>
    <row r="653">
      <c r="D653" s="6"/>
      <c r="E653" s="7"/>
      <c r="F653" s="9"/>
      <c r="G653" s="10"/>
    </row>
    <row r="654">
      <c r="D654" s="6"/>
      <c r="E654" s="7"/>
      <c r="F654" s="9"/>
      <c r="G654" s="10"/>
    </row>
    <row r="655">
      <c r="D655" s="6"/>
      <c r="E655" s="7"/>
      <c r="F655" s="9"/>
      <c r="G655" s="10"/>
    </row>
    <row r="656">
      <c r="D656" s="6"/>
      <c r="E656" s="7"/>
      <c r="F656" s="9"/>
      <c r="G656" s="10"/>
    </row>
    <row r="657">
      <c r="D657" s="6"/>
      <c r="E657" s="7"/>
      <c r="F657" s="9"/>
      <c r="G657" s="10"/>
    </row>
    <row r="658">
      <c r="D658" s="6"/>
      <c r="E658" s="7"/>
      <c r="F658" s="9"/>
      <c r="G658" s="10"/>
    </row>
    <row r="659">
      <c r="D659" s="6"/>
      <c r="E659" s="7"/>
      <c r="F659" s="9"/>
      <c r="G659" s="10"/>
    </row>
    <row r="660">
      <c r="D660" s="6"/>
      <c r="E660" s="7"/>
      <c r="F660" s="9"/>
      <c r="G660" s="10"/>
    </row>
    <row r="661">
      <c r="D661" s="6"/>
      <c r="E661" s="7"/>
      <c r="F661" s="9"/>
      <c r="G661" s="10"/>
    </row>
    <row r="662">
      <c r="D662" s="6"/>
      <c r="E662" s="7"/>
      <c r="F662" s="9"/>
      <c r="G662" s="10"/>
    </row>
    <row r="663">
      <c r="D663" s="6"/>
      <c r="E663" s="7"/>
      <c r="F663" s="9"/>
      <c r="G663" s="10"/>
    </row>
    <row r="664">
      <c r="D664" s="6"/>
      <c r="E664" s="7"/>
      <c r="F664" s="9"/>
      <c r="G664" s="10"/>
    </row>
    <row r="665">
      <c r="D665" s="6"/>
      <c r="E665" s="7"/>
      <c r="F665" s="9"/>
      <c r="G665" s="10"/>
    </row>
    <row r="666">
      <c r="D666" s="6"/>
      <c r="E666" s="7"/>
      <c r="F666" s="9"/>
      <c r="G666" s="10"/>
    </row>
    <row r="667">
      <c r="D667" s="6"/>
      <c r="E667" s="7"/>
      <c r="F667" s="9"/>
      <c r="G667" s="10"/>
    </row>
    <row r="668">
      <c r="D668" s="6"/>
      <c r="E668" s="7"/>
      <c r="F668" s="9"/>
      <c r="G668" s="10"/>
    </row>
    <row r="669">
      <c r="D669" s="6"/>
      <c r="E669" s="7"/>
      <c r="F669" s="9"/>
      <c r="G669" s="10"/>
    </row>
    <row r="670">
      <c r="D670" s="6"/>
      <c r="E670" s="7"/>
      <c r="F670" s="9"/>
      <c r="G670" s="10"/>
    </row>
    <row r="671">
      <c r="D671" s="6"/>
      <c r="E671" s="7"/>
      <c r="F671" s="9"/>
      <c r="G671" s="10"/>
    </row>
    <row r="672">
      <c r="D672" s="6"/>
      <c r="E672" s="7"/>
      <c r="F672" s="9"/>
      <c r="G672" s="10"/>
    </row>
    <row r="673">
      <c r="D673" s="6"/>
      <c r="E673" s="7"/>
      <c r="F673" s="9"/>
      <c r="G673" s="10"/>
    </row>
    <row r="674">
      <c r="D674" s="6"/>
      <c r="E674" s="7"/>
      <c r="F674" s="9"/>
      <c r="G674" s="10"/>
    </row>
    <row r="675">
      <c r="D675" s="6"/>
      <c r="E675" s="7"/>
      <c r="F675" s="9"/>
      <c r="G675" s="10"/>
    </row>
    <row r="676">
      <c r="D676" s="6"/>
      <c r="E676" s="7"/>
      <c r="F676" s="9"/>
      <c r="G676" s="10"/>
    </row>
    <row r="677">
      <c r="D677" s="6"/>
      <c r="E677" s="7"/>
      <c r="F677" s="9"/>
      <c r="G677" s="10"/>
    </row>
    <row r="678">
      <c r="D678" s="6"/>
      <c r="E678" s="7"/>
      <c r="F678" s="9"/>
      <c r="G678" s="10"/>
    </row>
    <row r="679">
      <c r="D679" s="6"/>
      <c r="E679" s="7"/>
      <c r="F679" s="9"/>
      <c r="G679" s="10"/>
    </row>
    <row r="680">
      <c r="D680" s="6"/>
      <c r="E680" s="7"/>
      <c r="F680" s="9"/>
      <c r="G680" s="10"/>
    </row>
    <row r="681">
      <c r="D681" s="6"/>
      <c r="E681" s="7"/>
      <c r="F681" s="9"/>
      <c r="G681" s="10"/>
    </row>
    <row r="682">
      <c r="D682" s="6"/>
      <c r="E682" s="7"/>
      <c r="F682" s="9"/>
      <c r="G682" s="10"/>
    </row>
    <row r="683">
      <c r="D683" s="6"/>
      <c r="E683" s="7"/>
      <c r="F683" s="9"/>
      <c r="G683" s="10"/>
    </row>
    <row r="684">
      <c r="D684" s="6"/>
      <c r="E684" s="7"/>
      <c r="F684" s="9"/>
      <c r="G684" s="10"/>
    </row>
    <row r="685">
      <c r="D685" s="6"/>
      <c r="E685" s="7"/>
      <c r="F685" s="9"/>
      <c r="G685" s="10"/>
    </row>
    <row r="686">
      <c r="D686" s="6"/>
      <c r="E686" s="7"/>
      <c r="F686" s="9"/>
      <c r="G686" s="10"/>
    </row>
    <row r="687">
      <c r="D687" s="6"/>
      <c r="E687" s="7"/>
      <c r="F687" s="9"/>
      <c r="G687" s="10"/>
    </row>
    <row r="688">
      <c r="D688" s="6"/>
      <c r="E688" s="7"/>
      <c r="F688" s="9"/>
      <c r="G688" s="10"/>
    </row>
    <row r="689">
      <c r="D689" s="6"/>
      <c r="E689" s="7"/>
      <c r="F689" s="9"/>
      <c r="G689" s="10"/>
    </row>
    <row r="690">
      <c r="D690" s="6"/>
      <c r="E690" s="7"/>
      <c r="F690" s="9"/>
      <c r="G690" s="10"/>
    </row>
    <row r="691">
      <c r="D691" s="6"/>
      <c r="E691" s="7"/>
      <c r="F691" s="9"/>
      <c r="G691" s="10"/>
    </row>
    <row r="692">
      <c r="D692" s="6"/>
      <c r="E692" s="7"/>
      <c r="F692" s="9"/>
      <c r="G692" s="10"/>
    </row>
    <row r="693">
      <c r="D693" s="6"/>
      <c r="E693" s="7"/>
      <c r="F693" s="9"/>
      <c r="G693" s="10"/>
    </row>
    <row r="694">
      <c r="D694" s="6"/>
      <c r="E694" s="7"/>
      <c r="F694" s="9"/>
      <c r="G694" s="10"/>
    </row>
    <row r="695">
      <c r="D695" s="6"/>
      <c r="E695" s="7"/>
      <c r="F695" s="9"/>
      <c r="G695" s="10"/>
    </row>
    <row r="696">
      <c r="D696" s="6"/>
      <c r="E696" s="7"/>
      <c r="F696" s="9"/>
      <c r="G696" s="10"/>
    </row>
    <row r="697">
      <c r="D697" s="6"/>
      <c r="E697" s="7"/>
      <c r="F697" s="9"/>
      <c r="G697" s="10"/>
    </row>
    <row r="698">
      <c r="D698" s="6"/>
      <c r="E698" s="7"/>
      <c r="F698" s="9"/>
      <c r="G698" s="10"/>
    </row>
    <row r="699">
      <c r="D699" s="6"/>
      <c r="E699" s="7"/>
      <c r="F699" s="9"/>
      <c r="G699" s="10"/>
    </row>
    <row r="700">
      <c r="D700" s="6"/>
      <c r="E700" s="7"/>
      <c r="F700" s="9"/>
      <c r="G700" s="10"/>
    </row>
    <row r="701">
      <c r="D701" s="6"/>
      <c r="E701" s="7"/>
      <c r="F701" s="9"/>
      <c r="G701" s="10"/>
    </row>
    <row r="702">
      <c r="D702" s="6"/>
      <c r="E702" s="7"/>
      <c r="F702" s="9"/>
      <c r="G702" s="10"/>
    </row>
    <row r="703">
      <c r="D703" s="6"/>
      <c r="E703" s="7"/>
      <c r="F703" s="9"/>
      <c r="G703" s="10"/>
    </row>
    <row r="704">
      <c r="D704" s="6"/>
      <c r="E704" s="7"/>
      <c r="F704" s="9"/>
      <c r="G704" s="10"/>
    </row>
    <row r="705">
      <c r="D705" s="6"/>
      <c r="E705" s="7"/>
      <c r="F705" s="9"/>
      <c r="G705" s="10"/>
    </row>
    <row r="706">
      <c r="D706" s="6"/>
      <c r="E706" s="7"/>
      <c r="F706" s="9"/>
      <c r="G706" s="10"/>
    </row>
    <row r="707">
      <c r="D707" s="6"/>
      <c r="E707" s="7"/>
      <c r="F707" s="9"/>
      <c r="G707" s="10"/>
    </row>
    <row r="708">
      <c r="D708" s="6"/>
      <c r="E708" s="7"/>
      <c r="F708" s="9"/>
      <c r="G708" s="10"/>
    </row>
    <row r="709">
      <c r="D709" s="6"/>
      <c r="E709" s="7"/>
      <c r="F709" s="9"/>
      <c r="G709" s="10"/>
    </row>
    <row r="710">
      <c r="D710" s="6"/>
      <c r="E710" s="7"/>
      <c r="F710" s="9"/>
      <c r="G710" s="10"/>
    </row>
    <row r="711">
      <c r="D711" s="6"/>
      <c r="E711" s="7"/>
      <c r="F711" s="9"/>
      <c r="G711" s="10"/>
    </row>
    <row r="712">
      <c r="D712" s="6"/>
      <c r="E712" s="7"/>
      <c r="F712" s="9"/>
      <c r="G712" s="10"/>
    </row>
    <row r="713">
      <c r="D713" s="6"/>
      <c r="E713" s="7"/>
      <c r="F713" s="9"/>
      <c r="G713" s="10"/>
    </row>
    <row r="714">
      <c r="D714" s="6"/>
      <c r="E714" s="7"/>
      <c r="F714" s="9"/>
      <c r="G714" s="10"/>
    </row>
    <row r="715">
      <c r="D715" s="6"/>
      <c r="E715" s="7"/>
      <c r="F715" s="9"/>
      <c r="G715" s="10"/>
    </row>
    <row r="716">
      <c r="D716" s="6"/>
      <c r="E716" s="7"/>
      <c r="F716" s="9"/>
      <c r="G716" s="10"/>
    </row>
    <row r="717">
      <c r="D717" s="6"/>
      <c r="E717" s="7"/>
      <c r="F717" s="9"/>
      <c r="G717" s="10"/>
    </row>
    <row r="718">
      <c r="D718" s="6"/>
      <c r="E718" s="7"/>
      <c r="F718" s="9"/>
      <c r="G718" s="10"/>
    </row>
    <row r="719">
      <c r="D719" s="6"/>
      <c r="E719" s="7"/>
      <c r="F719" s="9"/>
      <c r="G719" s="10"/>
    </row>
    <row r="720">
      <c r="D720" s="6"/>
      <c r="E720" s="7"/>
      <c r="F720" s="9"/>
      <c r="G720" s="10"/>
    </row>
    <row r="721">
      <c r="D721" s="6"/>
      <c r="E721" s="7"/>
      <c r="F721" s="9"/>
      <c r="G721" s="10"/>
    </row>
    <row r="722">
      <c r="D722" s="6"/>
      <c r="E722" s="7"/>
      <c r="F722" s="9"/>
      <c r="G722" s="10"/>
    </row>
    <row r="723">
      <c r="D723" s="6"/>
      <c r="E723" s="7"/>
      <c r="F723" s="9"/>
      <c r="G723" s="10"/>
    </row>
    <row r="724">
      <c r="D724" s="6"/>
      <c r="E724" s="7"/>
      <c r="F724" s="9"/>
      <c r="G724" s="10"/>
    </row>
    <row r="725">
      <c r="D725" s="6"/>
      <c r="E725" s="7"/>
      <c r="F725" s="9"/>
      <c r="G725" s="10"/>
    </row>
    <row r="726">
      <c r="D726" s="6"/>
      <c r="E726" s="7"/>
      <c r="F726" s="9"/>
      <c r="G726" s="10"/>
    </row>
    <row r="727">
      <c r="D727" s="6"/>
      <c r="E727" s="7"/>
      <c r="F727" s="9"/>
      <c r="G727" s="10"/>
    </row>
    <row r="728">
      <c r="D728" s="6"/>
      <c r="E728" s="7"/>
      <c r="F728" s="9"/>
      <c r="G728" s="10"/>
    </row>
    <row r="729">
      <c r="D729" s="6"/>
      <c r="E729" s="7"/>
      <c r="F729" s="9"/>
      <c r="G729" s="10"/>
    </row>
    <row r="730">
      <c r="D730" s="6"/>
      <c r="E730" s="7"/>
      <c r="F730" s="9"/>
      <c r="G730" s="10"/>
    </row>
    <row r="731">
      <c r="D731" s="6"/>
      <c r="E731" s="7"/>
      <c r="F731" s="9"/>
      <c r="G731" s="10"/>
    </row>
    <row r="732">
      <c r="D732" s="6"/>
      <c r="E732" s="7"/>
      <c r="F732" s="9"/>
      <c r="G732" s="10"/>
    </row>
    <row r="733">
      <c r="D733" s="6"/>
      <c r="E733" s="7"/>
      <c r="F733" s="9"/>
      <c r="G733" s="10"/>
    </row>
    <row r="734">
      <c r="D734" s="6"/>
      <c r="E734" s="7"/>
      <c r="F734" s="9"/>
      <c r="G734" s="10"/>
    </row>
    <row r="735">
      <c r="D735" s="6"/>
      <c r="E735" s="7"/>
      <c r="F735" s="9"/>
      <c r="G735" s="10"/>
    </row>
    <row r="736">
      <c r="D736" s="6"/>
      <c r="E736" s="7"/>
      <c r="F736" s="9"/>
      <c r="G736" s="10"/>
    </row>
    <row r="737">
      <c r="D737" s="6"/>
      <c r="E737" s="7"/>
      <c r="F737" s="9"/>
      <c r="G737" s="10"/>
    </row>
    <row r="738">
      <c r="D738" s="6"/>
      <c r="E738" s="7"/>
      <c r="F738" s="9"/>
      <c r="G738" s="10"/>
    </row>
    <row r="739">
      <c r="D739" s="6"/>
      <c r="E739" s="7"/>
      <c r="F739" s="9"/>
      <c r="G739" s="10"/>
    </row>
    <row r="740">
      <c r="D740" s="6"/>
      <c r="E740" s="7"/>
      <c r="F740" s="9"/>
      <c r="G740" s="10"/>
    </row>
    <row r="741">
      <c r="D741" s="6"/>
      <c r="E741" s="7"/>
      <c r="F741" s="9"/>
      <c r="G741" s="10"/>
    </row>
    <row r="742">
      <c r="D742" s="6"/>
      <c r="E742" s="7"/>
      <c r="F742" s="9"/>
      <c r="G742" s="10"/>
    </row>
    <row r="743">
      <c r="D743" s="6"/>
      <c r="E743" s="7"/>
      <c r="F743" s="9"/>
      <c r="G743" s="10"/>
    </row>
    <row r="744">
      <c r="D744" s="6"/>
      <c r="E744" s="7"/>
      <c r="F744" s="9"/>
      <c r="G744" s="10"/>
    </row>
    <row r="745">
      <c r="D745" s="6"/>
      <c r="E745" s="7"/>
      <c r="F745" s="9"/>
      <c r="G745" s="10"/>
    </row>
    <row r="746">
      <c r="D746" s="6"/>
      <c r="E746" s="7"/>
      <c r="F746" s="9"/>
      <c r="G746" s="10"/>
    </row>
    <row r="747">
      <c r="D747" s="6"/>
      <c r="E747" s="7"/>
      <c r="F747" s="9"/>
      <c r="G747" s="10"/>
    </row>
    <row r="748">
      <c r="D748" s="6"/>
      <c r="E748" s="7"/>
      <c r="F748" s="9"/>
      <c r="G748" s="10"/>
    </row>
    <row r="749">
      <c r="D749" s="6"/>
      <c r="E749" s="7"/>
      <c r="F749" s="9"/>
      <c r="G749" s="10"/>
    </row>
    <row r="750">
      <c r="D750" s="6"/>
      <c r="E750" s="7"/>
      <c r="F750" s="9"/>
      <c r="G750" s="10"/>
    </row>
    <row r="751">
      <c r="D751" s="6"/>
      <c r="E751" s="7"/>
      <c r="F751" s="9"/>
      <c r="G751" s="10"/>
    </row>
    <row r="752">
      <c r="D752" s="6"/>
      <c r="E752" s="7"/>
      <c r="F752" s="9"/>
      <c r="G752" s="10"/>
    </row>
    <row r="753">
      <c r="D753" s="6"/>
      <c r="E753" s="7"/>
      <c r="F753" s="9"/>
      <c r="G753" s="10"/>
    </row>
    <row r="754">
      <c r="D754" s="6"/>
      <c r="E754" s="7"/>
      <c r="F754" s="9"/>
      <c r="G754" s="10"/>
    </row>
    <row r="755">
      <c r="D755" s="6"/>
      <c r="E755" s="7"/>
      <c r="F755" s="9"/>
      <c r="G755" s="10"/>
    </row>
    <row r="756">
      <c r="D756" s="6"/>
      <c r="E756" s="7"/>
      <c r="F756" s="9"/>
      <c r="G756" s="10"/>
    </row>
    <row r="757">
      <c r="D757" s="6"/>
      <c r="E757" s="7"/>
      <c r="F757" s="9"/>
      <c r="G757" s="10"/>
    </row>
    <row r="758">
      <c r="D758" s="6"/>
      <c r="E758" s="7"/>
      <c r="F758" s="9"/>
      <c r="G758" s="10"/>
    </row>
    <row r="759">
      <c r="D759" s="6"/>
      <c r="E759" s="7"/>
      <c r="F759" s="9"/>
      <c r="G759" s="10"/>
    </row>
    <row r="760">
      <c r="D760" s="6"/>
      <c r="E760" s="7"/>
      <c r="F760" s="9"/>
      <c r="G760" s="10"/>
    </row>
    <row r="761">
      <c r="D761" s="6"/>
      <c r="E761" s="7"/>
      <c r="F761" s="9"/>
      <c r="G761" s="10"/>
    </row>
    <row r="762">
      <c r="D762" s="6"/>
      <c r="E762" s="7"/>
      <c r="F762" s="9"/>
      <c r="G762" s="10"/>
    </row>
    <row r="763">
      <c r="D763" s="6"/>
      <c r="E763" s="7"/>
      <c r="F763" s="9"/>
      <c r="G763" s="10"/>
    </row>
    <row r="764">
      <c r="D764" s="6"/>
      <c r="E764" s="7"/>
      <c r="F764" s="9"/>
      <c r="G764" s="10"/>
    </row>
    <row r="765">
      <c r="D765" s="6"/>
      <c r="E765" s="7"/>
      <c r="F765" s="9"/>
      <c r="G765" s="10"/>
    </row>
    <row r="766">
      <c r="D766" s="6"/>
      <c r="E766" s="7"/>
      <c r="F766" s="9"/>
      <c r="G766" s="10"/>
    </row>
    <row r="767">
      <c r="D767" s="6"/>
      <c r="E767" s="7"/>
      <c r="F767" s="9"/>
      <c r="G767" s="10"/>
    </row>
    <row r="768">
      <c r="D768" s="6"/>
      <c r="E768" s="7"/>
      <c r="F768" s="9"/>
      <c r="G768" s="10"/>
    </row>
    <row r="769">
      <c r="D769" s="6"/>
      <c r="E769" s="7"/>
      <c r="F769" s="9"/>
      <c r="G769" s="10"/>
    </row>
    <row r="770">
      <c r="D770" s="6"/>
      <c r="E770" s="7"/>
      <c r="F770" s="9"/>
      <c r="G770" s="10"/>
    </row>
    <row r="771">
      <c r="D771" s="6"/>
      <c r="E771" s="7"/>
      <c r="F771" s="9"/>
      <c r="G771" s="10"/>
    </row>
    <row r="772">
      <c r="D772" s="6"/>
      <c r="E772" s="7"/>
      <c r="F772" s="9"/>
      <c r="G772" s="10"/>
    </row>
    <row r="773">
      <c r="D773" s="6"/>
      <c r="E773" s="7"/>
      <c r="F773" s="9"/>
      <c r="G773" s="10"/>
    </row>
    <row r="774">
      <c r="D774" s="6"/>
      <c r="E774" s="7"/>
      <c r="F774" s="9"/>
      <c r="G774" s="10"/>
    </row>
    <row r="775">
      <c r="D775" s="6"/>
      <c r="E775" s="7"/>
      <c r="F775" s="9"/>
      <c r="G775" s="10"/>
    </row>
    <row r="776">
      <c r="D776" s="6"/>
      <c r="E776" s="7"/>
      <c r="F776" s="9"/>
      <c r="G776" s="10"/>
    </row>
    <row r="777">
      <c r="D777" s="6"/>
      <c r="E777" s="7"/>
      <c r="F777" s="9"/>
      <c r="G777" s="10"/>
    </row>
    <row r="778">
      <c r="D778" s="6"/>
      <c r="E778" s="7"/>
      <c r="F778" s="9"/>
      <c r="G778" s="10"/>
    </row>
    <row r="779">
      <c r="D779" s="6"/>
      <c r="E779" s="7"/>
      <c r="F779" s="9"/>
      <c r="G779" s="10"/>
    </row>
    <row r="780">
      <c r="D780" s="6"/>
      <c r="E780" s="7"/>
      <c r="F780" s="9"/>
      <c r="G780" s="10"/>
    </row>
    <row r="781">
      <c r="D781" s="6"/>
      <c r="E781" s="7"/>
      <c r="F781" s="9"/>
      <c r="G781" s="10"/>
    </row>
    <row r="782">
      <c r="D782" s="6"/>
      <c r="E782" s="7"/>
      <c r="F782" s="9"/>
      <c r="G782" s="10"/>
    </row>
    <row r="783">
      <c r="D783" s="6"/>
      <c r="E783" s="7"/>
      <c r="F783" s="9"/>
      <c r="G783" s="10"/>
    </row>
    <row r="784">
      <c r="D784" s="6"/>
      <c r="E784" s="7"/>
      <c r="F784" s="9"/>
      <c r="G784" s="10"/>
    </row>
    <row r="785">
      <c r="D785" s="6"/>
      <c r="E785" s="7"/>
      <c r="F785" s="9"/>
      <c r="G785" s="10"/>
    </row>
    <row r="786">
      <c r="D786" s="6"/>
      <c r="E786" s="7"/>
      <c r="F786" s="9"/>
      <c r="G786" s="10"/>
    </row>
    <row r="787">
      <c r="D787" s="6"/>
      <c r="E787" s="7"/>
      <c r="F787" s="9"/>
      <c r="G787" s="10"/>
    </row>
    <row r="788">
      <c r="D788" s="6"/>
      <c r="E788" s="7"/>
      <c r="F788" s="9"/>
      <c r="G788" s="10"/>
    </row>
    <row r="789">
      <c r="D789" s="6"/>
      <c r="E789" s="7"/>
      <c r="F789" s="9"/>
      <c r="G789" s="10"/>
    </row>
    <row r="790">
      <c r="D790" s="6"/>
      <c r="E790" s="7"/>
      <c r="F790" s="9"/>
      <c r="G790" s="10"/>
    </row>
    <row r="791">
      <c r="D791" s="6"/>
      <c r="E791" s="7"/>
      <c r="F791" s="9"/>
      <c r="G791" s="10"/>
    </row>
    <row r="792">
      <c r="D792" s="6"/>
      <c r="E792" s="7"/>
      <c r="F792" s="9"/>
      <c r="G792" s="10"/>
    </row>
    <row r="793">
      <c r="D793" s="6"/>
      <c r="E793" s="7"/>
      <c r="F793" s="9"/>
      <c r="G793" s="10"/>
    </row>
    <row r="794">
      <c r="D794" s="6"/>
      <c r="E794" s="7"/>
      <c r="F794" s="9"/>
      <c r="G794" s="10"/>
    </row>
    <row r="795">
      <c r="D795" s="6"/>
      <c r="E795" s="7"/>
      <c r="F795" s="9"/>
      <c r="G795" s="10"/>
    </row>
    <row r="796">
      <c r="D796" s="6"/>
      <c r="E796" s="7"/>
      <c r="F796" s="9"/>
      <c r="G796" s="10"/>
    </row>
    <row r="797">
      <c r="D797" s="6"/>
      <c r="E797" s="7"/>
      <c r="F797" s="9"/>
      <c r="G797" s="10"/>
    </row>
    <row r="798">
      <c r="D798" s="6"/>
      <c r="E798" s="7"/>
      <c r="F798" s="9"/>
      <c r="G798" s="10"/>
    </row>
    <row r="799">
      <c r="D799" s="6"/>
      <c r="E799" s="7"/>
      <c r="F799" s="9"/>
      <c r="G799" s="10"/>
    </row>
    <row r="800">
      <c r="D800" s="6"/>
      <c r="E800" s="7"/>
      <c r="F800" s="9"/>
      <c r="G800" s="10"/>
    </row>
    <row r="801">
      <c r="D801" s="6"/>
      <c r="E801" s="7"/>
      <c r="F801" s="9"/>
      <c r="G801" s="10"/>
    </row>
    <row r="802">
      <c r="D802" s="6"/>
      <c r="E802" s="7"/>
      <c r="F802" s="9"/>
      <c r="G802" s="10"/>
    </row>
    <row r="803">
      <c r="D803" s="6"/>
      <c r="E803" s="7"/>
      <c r="F803" s="9"/>
      <c r="G803" s="10"/>
    </row>
    <row r="804">
      <c r="D804" s="6"/>
      <c r="E804" s="7"/>
      <c r="F804" s="9"/>
      <c r="G804" s="10"/>
    </row>
    <row r="805">
      <c r="D805" s="6"/>
      <c r="E805" s="7"/>
      <c r="F805" s="9"/>
      <c r="G805" s="10"/>
    </row>
    <row r="806">
      <c r="D806" s="6"/>
      <c r="E806" s="7"/>
      <c r="F806" s="9"/>
      <c r="G806" s="10"/>
    </row>
    <row r="807">
      <c r="D807" s="6"/>
      <c r="E807" s="7"/>
      <c r="F807" s="9"/>
      <c r="G807" s="10"/>
    </row>
    <row r="808">
      <c r="D808" s="6"/>
      <c r="E808" s="7"/>
      <c r="F808" s="9"/>
      <c r="G808" s="10"/>
    </row>
    <row r="809">
      <c r="D809" s="6"/>
      <c r="E809" s="7"/>
      <c r="F809" s="9"/>
      <c r="G809" s="10"/>
    </row>
    <row r="810">
      <c r="D810" s="6"/>
      <c r="E810" s="7"/>
      <c r="F810" s="9"/>
      <c r="G810" s="10"/>
    </row>
    <row r="811">
      <c r="D811" s="6"/>
      <c r="E811" s="7"/>
      <c r="F811" s="9"/>
      <c r="G811" s="10"/>
    </row>
    <row r="812">
      <c r="D812" s="6"/>
      <c r="E812" s="7"/>
      <c r="F812" s="9"/>
      <c r="G812" s="10"/>
    </row>
    <row r="813">
      <c r="D813" s="6"/>
      <c r="E813" s="7"/>
      <c r="F813" s="9"/>
      <c r="G813" s="10"/>
    </row>
    <row r="814">
      <c r="D814" s="6"/>
      <c r="E814" s="7"/>
      <c r="F814" s="9"/>
      <c r="G814" s="10"/>
    </row>
    <row r="815">
      <c r="D815" s="6"/>
      <c r="E815" s="7"/>
      <c r="F815" s="9"/>
      <c r="G815" s="10"/>
    </row>
    <row r="816">
      <c r="D816" s="6"/>
      <c r="E816" s="7"/>
      <c r="F816" s="9"/>
      <c r="G816" s="10"/>
    </row>
    <row r="817">
      <c r="D817" s="6"/>
      <c r="E817" s="7"/>
      <c r="F817" s="9"/>
      <c r="G817" s="10"/>
    </row>
    <row r="818">
      <c r="D818" s="6"/>
      <c r="E818" s="7"/>
      <c r="F818" s="9"/>
      <c r="G818" s="10"/>
    </row>
    <row r="819">
      <c r="D819" s="6"/>
      <c r="E819" s="7"/>
      <c r="F819" s="9"/>
      <c r="G819" s="10"/>
    </row>
    <row r="820">
      <c r="D820" s="6"/>
      <c r="E820" s="7"/>
      <c r="F820" s="9"/>
      <c r="G820" s="10"/>
    </row>
    <row r="821">
      <c r="D821" s="6"/>
      <c r="E821" s="7"/>
      <c r="F821" s="9"/>
      <c r="G821" s="10"/>
    </row>
    <row r="822">
      <c r="D822" s="6"/>
      <c r="E822" s="7"/>
      <c r="F822" s="9"/>
      <c r="G822" s="10"/>
    </row>
    <row r="823">
      <c r="D823" s="6"/>
      <c r="E823" s="7"/>
      <c r="F823" s="9"/>
      <c r="G823" s="10"/>
    </row>
    <row r="824">
      <c r="D824" s="6"/>
      <c r="E824" s="7"/>
      <c r="F824" s="9"/>
      <c r="G824" s="10"/>
    </row>
    <row r="825">
      <c r="D825" s="6"/>
      <c r="E825" s="7"/>
      <c r="F825" s="9"/>
      <c r="G825" s="10"/>
    </row>
    <row r="826">
      <c r="D826" s="6"/>
      <c r="E826" s="7"/>
      <c r="F826" s="9"/>
      <c r="G826" s="10"/>
    </row>
    <row r="827">
      <c r="D827" s="6"/>
      <c r="E827" s="7"/>
      <c r="F827" s="9"/>
      <c r="G827" s="10"/>
    </row>
    <row r="828">
      <c r="D828" s="6"/>
      <c r="E828" s="7"/>
      <c r="F828" s="9"/>
      <c r="G828" s="10"/>
    </row>
    <row r="829">
      <c r="D829" s="6"/>
      <c r="E829" s="7"/>
      <c r="F829" s="9"/>
      <c r="G829" s="10"/>
    </row>
    <row r="830">
      <c r="D830" s="6"/>
      <c r="E830" s="7"/>
      <c r="F830" s="9"/>
      <c r="G830" s="10"/>
    </row>
    <row r="831">
      <c r="D831" s="6"/>
      <c r="E831" s="7"/>
      <c r="F831" s="9"/>
      <c r="G831" s="10"/>
    </row>
    <row r="832">
      <c r="D832" s="6"/>
      <c r="E832" s="7"/>
      <c r="F832" s="9"/>
      <c r="G832" s="10"/>
    </row>
    <row r="833">
      <c r="D833" s="6"/>
      <c r="E833" s="7"/>
      <c r="F833" s="9"/>
      <c r="G833" s="10"/>
    </row>
    <row r="834">
      <c r="D834" s="6"/>
      <c r="E834" s="7"/>
      <c r="F834" s="9"/>
      <c r="G834" s="10"/>
    </row>
    <row r="835">
      <c r="D835" s="6"/>
      <c r="E835" s="7"/>
      <c r="F835" s="9"/>
      <c r="G835" s="10"/>
    </row>
    <row r="836">
      <c r="D836" s="6"/>
      <c r="E836" s="7"/>
      <c r="F836" s="9"/>
      <c r="G836" s="10"/>
    </row>
    <row r="837">
      <c r="D837" s="6"/>
      <c r="E837" s="7"/>
      <c r="F837" s="9"/>
      <c r="G837" s="10"/>
    </row>
    <row r="838">
      <c r="D838" s="6"/>
      <c r="E838" s="7"/>
      <c r="F838" s="9"/>
      <c r="G838" s="10"/>
    </row>
    <row r="839">
      <c r="D839" s="6"/>
      <c r="E839" s="7"/>
      <c r="F839" s="9"/>
      <c r="G839" s="10"/>
    </row>
    <row r="840">
      <c r="D840" s="6"/>
      <c r="E840" s="7"/>
      <c r="F840" s="9"/>
      <c r="G840" s="10"/>
    </row>
    <row r="841">
      <c r="D841" s="6"/>
      <c r="E841" s="7"/>
      <c r="F841" s="9"/>
      <c r="G841" s="10"/>
    </row>
    <row r="842">
      <c r="D842" s="6"/>
      <c r="E842" s="7"/>
      <c r="F842" s="9"/>
      <c r="G842" s="10"/>
    </row>
    <row r="843">
      <c r="D843" s="6"/>
      <c r="E843" s="7"/>
      <c r="F843" s="9"/>
      <c r="G843" s="10"/>
    </row>
    <row r="844">
      <c r="D844" s="6"/>
      <c r="E844" s="7"/>
      <c r="F844" s="9"/>
      <c r="G844" s="10"/>
    </row>
    <row r="845">
      <c r="D845" s="6"/>
      <c r="E845" s="7"/>
      <c r="F845" s="9"/>
      <c r="G845" s="10"/>
    </row>
    <row r="846">
      <c r="D846" s="6"/>
      <c r="E846" s="7"/>
      <c r="F846" s="9"/>
      <c r="G846" s="10"/>
    </row>
    <row r="847">
      <c r="D847" s="6"/>
      <c r="E847" s="7"/>
      <c r="F847" s="9"/>
      <c r="G847" s="10"/>
    </row>
    <row r="848">
      <c r="D848" s="6"/>
      <c r="E848" s="7"/>
      <c r="F848" s="9"/>
      <c r="G848" s="10"/>
    </row>
    <row r="849">
      <c r="D849" s="6"/>
      <c r="E849" s="7"/>
      <c r="F849" s="9"/>
      <c r="G849" s="10"/>
    </row>
    <row r="850">
      <c r="D850" s="6"/>
      <c r="E850" s="7"/>
      <c r="F850" s="9"/>
      <c r="G850" s="10"/>
    </row>
    <row r="851">
      <c r="D851" s="6"/>
      <c r="E851" s="7"/>
      <c r="F851" s="9"/>
      <c r="G851" s="10"/>
    </row>
    <row r="852">
      <c r="D852" s="6"/>
      <c r="E852" s="7"/>
      <c r="F852" s="9"/>
      <c r="G852" s="10"/>
    </row>
    <row r="853">
      <c r="D853" s="6"/>
      <c r="E853" s="7"/>
      <c r="F853" s="9"/>
      <c r="G853" s="10"/>
    </row>
    <row r="854">
      <c r="D854" s="6"/>
      <c r="E854" s="7"/>
      <c r="F854" s="9"/>
      <c r="G854" s="10"/>
    </row>
    <row r="855">
      <c r="D855" s="6"/>
      <c r="E855" s="7"/>
      <c r="F855" s="9"/>
      <c r="G855" s="10"/>
    </row>
    <row r="856">
      <c r="D856" s="6"/>
      <c r="E856" s="7"/>
      <c r="F856" s="9"/>
      <c r="G856" s="10"/>
    </row>
    <row r="857">
      <c r="D857" s="6"/>
      <c r="E857" s="7"/>
      <c r="F857" s="9"/>
      <c r="G857" s="10"/>
    </row>
    <row r="858">
      <c r="D858" s="6"/>
      <c r="E858" s="7"/>
      <c r="F858" s="9"/>
      <c r="G858" s="10"/>
    </row>
    <row r="859">
      <c r="D859" s="6"/>
      <c r="E859" s="7"/>
      <c r="F859" s="9"/>
      <c r="G859" s="10"/>
    </row>
    <row r="860">
      <c r="D860" s="6"/>
      <c r="E860" s="7"/>
      <c r="F860" s="9"/>
      <c r="G860" s="10"/>
    </row>
    <row r="861">
      <c r="D861" s="6"/>
      <c r="E861" s="7"/>
      <c r="F861" s="9"/>
      <c r="G861" s="10"/>
    </row>
    <row r="862">
      <c r="D862" s="6"/>
      <c r="E862" s="7"/>
      <c r="F862" s="9"/>
      <c r="G862" s="10"/>
    </row>
    <row r="863">
      <c r="D863" s="6"/>
      <c r="E863" s="7"/>
      <c r="F863" s="9"/>
      <c r="G863" s="10"/>
    </row>
    <row r="864">
      <c r="D864" s="6"/>
      <c r="E864" s="7"/>
      <c r="F864" s="9"/>
      <c r="G864" s="10"/>
    </row>
    <row r="865">
      <c r="D865" s="6"/>
      <c r="E865" s="7"/>
      <c r="F865" s="9"/>
      <c r="G865" s="10"/>
    </row>
    <row r="866">
      <c r="D866" s="6"/>
      <c r="E866" s="7"/>
      <c r="F866" s="9"/>
      <c r="G866" s="10"/>
    </row>
    <row r="867">
      <c r="D867" s="6"/>
      <c r="E867" s="7"/>
      <c r="F867" s="9"/>
      <c r="G867" s="10"/>
    </row>
    <row r="868">
      <c r="D868" s="6"/>
      <c r="E868" s="7"/>
      <c r="F868" s="9"/>
      <c r="G868" s="10"/>
    </row>
    <row r="869">
      <c r="D869" s="6"/>
      <c r="E869" s="7"/>
      <c r="F869" s="9"/>
      <c r="G869" s="10"/>
    </row>
    <row r="870">
      <c r="D870" s="6"/>
      <c r="E870" s="7"/>
      <c r="F870" s="9"/>
      <c r="G870" s="10"/>
    </row>
    <row r="871">
      <c r="D871" s="6"/>
      <c r="E871" s="7"/>
      <c r="F871" s="9"/>
      <c r="G871" s="10"/>
    </row>
    <row r="872">
      <c r="D872" s="6"/>
      <c r="E872" s="7"/>
      <c r="F872" s="9"/>
      <c r="G872" s="10"/>
    </row>
    <row r="873">
      <c r="D873" s="6"/>
      <c r="E873" s="7"/>
      <c r="F873" s="9"/>
      <c r="G873" s="10"/>
    </row>
    <row r="874">
      <c r="D874" s="6"/>
      <c r="E874" s="7"/>
      <c r="F874" s="9"/>
      <c r="G874" s="10"/>
    </row>
    <row r="875">
      <c r="D875" s="6"/>
      <c r="E875" s="7"/>
      <c r="F875" s="9"/>
      <c r="G875" s="10"/>
    </row>
    <row r="876">
      <c r="D876" s="6"/>
      <c r="E876" s="7"/>
      <c r="F876" s="9"/>
      <c r="G876" s="10"/>
    </row>
    <row r="877">
      <c r="D877" s="6"/>
      <c r="E877" s="7"/>
      <c r="F877" s="9"/>
      <c r="G877" s="10"/>
    </row>
    <row r="878">
      <c r="D878" s="6"/>
      <c r="E878" s="7"/>
      <c r="F878" s="9"/>
      <c r="G878" s="10"/>
    </row>
    <row r="879">
      <c r="D879" s="6"/>
      <c r="E879" s="7"/>
      <c r="F879" s="9"/>
      <c r="G879" s="10"/>
    </row>
    <row r="880">
      <c r="D880" s="6"/>
      <c r="E880" s="7"/>
      <c r="F880" s="9"/>
      <c r="G880" s="10"/>
    </row>
    <row r="881">
      <c r="D881" s="6"/>
      <c r="E881" s="7"/>
      <c r="F881" s="9"/>
      <c r="G881" s="10"/>
    </row>
    <row r="882">
      <c r="D882" s="6"/>
      <c r="E882" s="7"/>
      <c r="F882" s="9"/>
      <c r="G882" s="10"/>
    </row>
    <row r="883">
      <c r="D883" s="6"/>
      <c r="E883" s="7"/>
      <c r="F883" s="9"/>
      <c r="G883" s="10"/>
    </row>
    <row r="884">
      <c r="D884" s="6"/>
      <c r="E884" s="7"/>
      <c r="F884" s="9"/>
      <c r="G884" s="10"/>
    </row>
    <row r="885">
      <c r="D885" s="6"/>
      <c r="E885" s="7"/>
      <c r="F885" s="9"/>
      <c r="G885" s="10"/>
    </row>
    <row r="886">
      <c r="D886" s="6"/>
      <c r="E886" s="7"/>
      <c r="F886" s="9"/>
      <c r="G886" s="10"/>
    </row>
    <row r="887">
      <c r="D887" s="6"/>
      <c r="E887" s="7"/>
      <c r="F887" s="9"/>
      <c r="G887" s="10"/>
    </row>
    <row r="888">
      <c r="D888" s="6"/>
      <c r="E888" s="7"/>
      <c r="F888" s="9"/>
      <c r="G888" s="10"/>
    </row>
    <row r="889">
      <c r="D889" s="6"/>
      <c r="E889" s="7"/>
      <c r="F889" s="9"/>
      <c r="G889" s="10"/>
    </row>
    <row r="890">
      <c r="D890" s="6"/>
      <c r="E890" s="7"/>
      <c r="F890" s="9"/>
      <c r="G890" s="10"/>
    </row>
    <row r="891">
      <c r="D891" s="6"/>
      <c r="E891" s="7"/>
      <c r="F891" s="9"/>
      <c r="G891" s="10"/>
    </row>
    <row r="892">
      <c r="D892" s="6"/>
      <c r="E892" s="7"/>
      <c r="F892" s="9"/>
      <c r="G892" s="10"/>
    </row>
    <row r="893">
      <c r="D893" s="6"/>
      <c r="E893" s="7"/>
      <c r="F893" s="9"/>
      <c r="G893" s="10"/>
    </row>
    <row r="894">
      <c r="D894" s="6"/>
      <c r="E894" s="7"/>
      <c r="F894" s="9"/>
      <c r="G894" s="10"/>
    </row>
    <row r="895">
      <c r="D895" s="6"/>
      <c r="E895" s="7"/>
      <c r="F895" s="9"/>
      <c r="G895" s="10"/>
    </row>
    <row r="896">
      <c r="D896" s="6"/>
      <c r="E896" s="7"/>
      <c r="F896" s="9"/>
      <c r="G896" s="10"/>
    </row>
    <row r="897">
      <c r="D897" s="6"/>
      <c r="E897" s="7"/>
      <c r="F897" s="9"/>
      <c r="G897" s="10"/>
    </row>
    <row r="898">
      <c r="D898" s="6"/>
      <c r="E898" s="7"/>
      <c r="F898" s="9"/>
      <c r="G898" s="10"/>
    </row>
    <row r="899">
      <c r="D899" s="6"/>
      <c r="E899" s="7"/>
      <c r="F899" s="9"/>
      <c r="G899" s="10"/>
    </row>
    <row r="900">
      <c r="D900" s="6"/>
      <c r="E900" s="7"/>
      <c r="F900" s="9"/>
      <c r="G900" s="10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10.88"/>
    <col customWidth="1" min="3" max="3" width="12.63"/>
    <col customWidth="1" min="4" max="4" width="11.0"/>
    <col customWidth="1" min="5" max="5" width="11.13"/>
    <col customWidth="1" min="6" max="6" width="13.5"/>
    <col customWidth="1" min="7" max="7" width="14.75"/>
    <col customWidth="1" min="8" max="8" width="17.38"/>
    <col customWidth="1" min="9" max="9" width="15.13"/>
    <col customWidth="1" min="10" max="10" width="13.88"/>
    <col customWidth="1" min="11" max="11" width="18.38"/>
    <col customWidth="1" min="12" max="12" width="14.0"/>
    <col customWidth="1" min="13" max="13" width="17.63"/>
    <col customWidth="1" min="14" max="14" width="8.5"/>
    <col customWidth="1" min="15" max="15" width="11.88"/>
    <col customWidth="1" min="16" max="16" width="21.0"/>
    <col customWidth="1" min="17" max="17" width="21.75"/>
    <col customWidth="1" min="18" max="18" width="6.88"/>
    <col customWidth="1" min="19" max="19" width="20.63"/>
    <col customWidth="1" min="20" max="20" width="7.5"/>
    <col customWidth="1" min="21" max="21" width="20.13"/>
    <col customWidth="1" min="22" max="22" width="9.25"/>
    <col customWidth="1" min="23" max="23" width="12.63"/>
    <col customWidth="1" min="24" max="24" width="14.63"/>
    <col customWidth="1" min="25" max="25" width="24.25"/>
    <col customWidth="1" min="26" max="26" width="27.13"/>
    <col customWidth="1" min="27" max="27" width="19.75"/>
    <col customWidth="1" min="28" max="28" width="15.25"/>
    <col customWidth="1" min="29" max="29" width="15.75"/>
    <col customWidth="1" min="30" max="30" width="24.75"/>
    <col customWidth="1" min="31" max="31" width="25.25"/>
    <col customWidth="1" min="32" max="32" width="26.0"/>
    <col customWidth="1" min="33" max="33" width="26.38"/>
    <col customWidth="1" min="34" max="34" width="22.5"/>
    <col customWidth="1" min="35" max="35" width="23.0"/>
    <col customWidth="1" min="36" max="36" width="18.88"/>
    <col customWidth="1" min="37" max="37" width="19.38"/>
    <col customWidth="1" min="38" max="38" width="19.63"/>
    <col customWidth="1" min="39" max="39" width="20.25"/>
    <col customWidth="1" min="40" max="40" width="15.75"/>
    <col customWidth="1" min="41" max="41" width="17.38"/>
    <col customWidth="1" min="42" max="42" width="34.5"/>
    <col customWidth="1" min="43" max="43" width="4.5"/>
    <col customWidth="1" min="44" max="44" width="9.5"/>
    <col customWidth="1" min="45" max="45" width="12.88"/>
    <col customWidth="1" min="46" max="46" width="17.63"/>
    <col customWidth="1" min="47" max="47" width="16.88"/>
    <col customWidth="1" min="48" max="48" width="23.75"/>
    <col customWidth="1" min="49" max="49" width="27.75"/>
    <col customWidth="1" min="50" max="50" width="22.13"/>
    <col customWidth="1" min="51" max="51" width="21.75"/>
    <col customWidth="1" min="52" max="52" width="15.25"/>
    <col customWidth="1" min="53" max="53" width="17.63"/>
    <col customWidth="1" min="54" max="54" width="36.75"/>
    <col customWidth="1" min="55" max="55" width="53.13"/>
    <col customWidth="1" min="56" max="56" width="9.63"/>
    <col customWidth="1" min="57" max="57" width="31.63"/>
    <col customWidth="1" min="58" max="58" width="23.63"/>
    <col customWidth="1" min="59" max="59" width="30.13"/>
    <col customWidth="1" min="60" max="60" width="18.63"/>
    <col customWidth="1" min="61" max="61" width="21.38"/>
    <col customWidth="1" min="62" max="62" width="17.13"/>
    <col customWidth="1" min="63" max="63" width="27.13"/>
    <col customWidth="1" min="64" max="64" width="26.38"/>
    <col customWidth="1" min="65" max="65" width="28.38"/>
    <col customWidth="1" min="66" max="66" width="26.38"/>
    <col customWidth="1" min="67" max="67" width="16.0"/>
    <col customWidth="1" min="68" max="68" width="15.13"/>
    <col customWidth="1" min="69" max="69" width="20.0"/>
    <col customWidth="1" min="70" max="70" width="16.63"/>
    <col customWidth="1" min="71" max="71" width="22.5"/>
    <col customWidth="1" min="72" max="72" width="21.38"/>
    <col customWidth="1" min="73" max="73" width="18.5"/>
    <col customWidth="1" min="74" max="74" width="6.75"/>
    <col customWidth="1" min="75" max="75" width="14.25"/>
    <col customWidth="1" min="76" max="76" width="13.0"/>
    <col customWidth="1" min="77" max="77" width="20.0"/>
    <col customWidth="1" min="78" max="78" width="18.0"/>
    <col customWidth="1" min="79" max="79" width="16.63"/>
    <col customWidth="1" min="80" max="80" width="30.25"/>
    <col customWidth="1" min="81" max="81" width="21.5"/>
    <col customWidth="1" min="82" max="82" width="25.38"/>
    <col customWidth="1" min="83" max="83" width="18.38"/>
    <col customWidth="1" min="84" max="84" width="28.38"/>
    <col customWidth="1" min="85" max="85" width="5.63"/>
    <col customWidth="1" min="86" max="86" width="14.13"/>
    <col customWidth="1" min="87" max="87" width="14.0"/>
    <col customWidth="1" min="88" max="88" width="15.75"/>
    <col customWidth="1" min="89" max="89" width="24.63"/>
    <col customWidth="1" min="90" max="90" width="18.0"/>
    <col customWidth="1" min="91" max="91" width="10.75"/>
    <col customWidth="1" min="92" max="92" width="19.88"/>
    <col customWidth="1" min="93" max="93" width="15.5"/>
    <col customWidth="1" min="94" max="94" width="19.75"/>
    <col customWidth="1" min="95" max="95" width="17.5"/>
    <col customWidth="1" min="96" max="96" width="8.25"/>
    <col customWidth="1" min="97" max="97" width="11.88"/>
    <col customWidth="1" min="98" max="98" width="15.13"/>
    <col customWidth="1" min="99" max="99" width="20.5"/>
    <col customWidth="1" min="100" max="100" width="12.63"/>
    <col customWidth="1" min="101" max="101" width="12.38"/>
    <col customWidth="1" min="102" max="102" width="10.13"/>
    <col customWidth="1" min="103" max="103" width="16.38"/>
    <col customWidth="1" min="104" max="104" width="14.63"/>
    <col customWidth="1" min="105" max="105" width="10.0"/>
    <col customWidth="1" min="106" max="106" width="14.38"/>
    <col customWidth="1" min="107" max="107" width="20.75"/>
    <col customWidth="1" min="108" max="108" width="9.88"/>
    <col customWidth="1" min="109" max="109" width="10.75"/>
    <col customWidth="1" min="110" max="110" width="13.38"/>
    <col customWidth="1" min="111" max="111" width="14.75"/>
    <col customWidth="1" min="112" max="112" width="12.75"/>
    <col customWidth="1" min="113" max="113" width="17.5"/>
    <col customWidth="1" min="114" max="114" width="6.75"/>
  </cols>
  <sheetData>
    <row r="1">
      <c r="A1" s="11" t="s">
        <v>0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35</v>
      </c>
      <c r="AE1" s="11" t="s">
        <v>36</v>
      </c>
      <c r="AF1" s="11" t="s">
        <v>37</v>
      </c>
      <c r="AG1" s="11" t="s">
        <v>38</v>
      </c>
      <c r="AH1" s="11" t="s">
        <v>39</v>
      </c>
      <c r="AI1" s="11" t="s">
        <v>40</v>
      </c>
      <c r="AJ1" s="11" t="s">
        <v>41</v>
      </c>
      <c r="AK1" s="11" t="s">
        <v>42</v>
      </c>
      <c r="AL1" s="11" t="s">
        <v>43</v>
      </c>
      <c r="AM1" s="11" t="s">
        <v>44</v>
      </c>
      <c r="AN1" s="11" t="s">
        <v>45</v>
      </c>
      <c r="AO1" s="11" t="s">
        <v>46</v>
      </c>
      <c r="AP1" s="11" t="s">
        <v>47</v>
      </c>
      <c r="AQ1" s="11" t="s">
        <v>48</v>
      </c>
      <c r="AR1" s="11" t="s">
        <v>49</v>
      </c>
      <c r="AS1" s="11" t="s">
        <v>50</v>
      </c>
      <c r="AT1" s="11" t="s">
        <v>64</v>
      </c>
      <c r="AU1" s="11" t="s">
        <v>51</v>
      </c>
      <c r="AV1" s="11" t="s">
        <v>65</v>
      </c>
      <c r="AW1" s="11" t="s">
        <v>52</v>
      </c>
      <c r="AX1" s="11" t="s">
        <v>53</v>
      </c>
      <c r="AY1" s="11" t="s">
        <v>54</v>
      </c>
      <c r="AZ1" s="11" t="s">
        <v>56</v>
      </c>
      <c r="BA1" s="11" t="s">
        <v>57</v>
      </c>
      <c r="BB1" s="11" t="s">
        <v>59</v>
      </c>
      <c r="BC1" s="11" t="s">
        <v>67</v>
      </c>
      <c r="BD1" s="11" t="s">
        <v>68</v>
      </c>
      <c r="BE1" s="11" t="s">
        <v>69</v>
      </c>
      <c r="BF1" s="11" t="s">
        <v>70</v>
      </c>
      <c r="BG1" s="11" t="s">
        <v>71</v>
      </c>
      <c r="BH1" s="11" t="s">
        <v>72</v>
      </c>
      <c r="BI1" s="11" t="s">
        <v>73</v>
      </c>
      <c r="BJ1" s="11" t="s">
        <v>74</v>
      </c>
      <c r="BK1" s="11" t="s">
        <v>75</v>
      </c>
      <c r="BL1" s="11" t="s">
        <v>76</v>
      </c>
      <c r="BM1" s="11" t="s">
        <v>78</v>
      </c>
      <c r="BN1" s="11" t="s">
        <v>79</v>
      </c>
      <c r="BO1" s="11" t="s">
        <v>80</v>
      </c>
      <c r="BP1" s="27" t="s">
        <v>81</v>
      </c>
      <c r="BQ1" s="28" t="s">
        <v>82</v>
      </c>
      <c r="BR1" s="28" t="s">
        <v>83</v>
      </c>
      <c r="BS1" s="28" t="s">
        <v>84</v>
      </c>
      <c r="BT1" s="28" t="s">
        <v>85</v>
      </c>
      <c r="BU1" s="28" t="s">
        <v>86</v>
      </c>
      <c r="BV1" s="28" t="s">
        <v>87</v>
      </c>
      <c r="BW1" s="28" t="s">
        <v>88</v>
      </c>
      <c r="BX1" s="27" t="s">
        <v>89</v>
      </c>
      <c r="BY1" s="27" t="s">
        <v>91</v>
      </c>
      <c r="BZ1" s="11" t="s">
        <v>92</v>
      </c>
      <c r="CA1" s="11" t="s">
        <v>93</v>
      </c>
      <c r="CB1" s="31" t="s">
        <v>94</v>
      </c>
      <c r="CC1" s="11" t="s">
        <v>95</v>
      </c>
      <c r="CD1" s="11" t="s">
        <v>96</v>
      </c>
      <c r="CE1" s="11" t="s">
        <v>97</v>
      </c>
      <c r="CF1" s="11" t="s">
        <v>98</v>
      </c>
      <c r="CG1" s="11" t="s">
        <v>99</v>
      </c>
      <c r="CH1" s="11" t="s">
        <v>100</v>
      </c>
      <c r="CI1" s="11" t="s">
        <v>101</v>
      </c>
      <c r="CJ1" s="11" t="s">
        <v>103</v>
      </c>
      <c r="CK1" s="11" t="s">
        <v>104</v>
      </c>
      <c r="CL1" s="11" t="s">
        <v>105</v>
      </c>
      <c r="CM1" s="11" t="s">
        <v>106</v>
      </c>
      <c r="CN1" s="11" t="s">
        <v>107</v>
      </c>
      <c r="CO1" s="11" t="s">
        <v>108</v>
      </c>
      <c r="CP1" s="11" t="s">
        <v>109</v>
      </c>
      <c r="CQ1" s="11" t="s">
        <v>110</v>
      </c>
      <c r="CR1" s="11" t="s">
        <v>111</v>
      </c>
      <c r="CS1" s="11" t="s">
        <v>112</v>
      </c>
      <c r="CT1" s="11" t="s">
        <v>113</v>
      </c>
      <c r="CU1" s="11" t="s">
        <v>115</v>
      </c>
      <c r="CV1" s="11" t="s">
        <v>117</v>
      </c>
      <c r="CW1" s="11" t="s">
        <v>118</v>
      </c>
      <c r="CX1" s="11" t="s">
        <v>119</v>
      </c>
      <c r="CY1" s="11" t="s">
        <v>120</v>
      </c>
      <c r="CZ1" s="11" t="s">
        <v>121</v>
      </c>
      <c r="DA1" s="11" t="s">
        <v>122</v>
      </c>
      <c r="DB1" s="11" t="s">
        <v>123</v>
      </c>
      <c r="DC1" s="11" t="s">
        <v>124</v>
      </c>
      <c r="DD1" s="11" t="s">
        <v>125</v>
      </c>
      <c r="DE1" s="11" t="s">
        <v>127</v>
      </c>
      <c r="DF1" s="11" t="s">
        <v>129</v>
      </c>
      <c r="DG1" s="11" t="s">
        <v>130</v>
      </c>
      <c r="DH1" s="11" t="s">
        <v>131</v>
      </c>
      <c r="DI1" s="11" t="s">
        <v>132</v>
      </c>
      <c r="DJ1" s="11" t="s">
        <v>133</v>
      </c>
    </row>
    <row r="2">
      <c r="A2" s="33" t="s">
        <v>135</v>
      </c>
      <c r="B2" s="34">
        <v>44956.0</v>
      </c>
      <c r="C2" s="35" t="s">
        <v>137</v>
      </c>
      <c r="D2" s="35" t="s">
        <v>139</v>
      </c>
      <c r="E2" s="35" t="s">
        <v>142</v>
      </c>
      <c r="F2" s="36" t="s">
        <v>144</v>
      </c>
      <c r="G2" s="33" t="s">
        <v>146</v>
      </c>
      <c r="H2" s="33" t="s">
        <v>147</v>
      </c>
      <c r="I2" s="33" t="s">
        <v>148</v>
      </c>
      <c r="J2" s="33" t="s">
        <v>149</v>
      </c>
      <c r="K2" s="35" t="s">
        <v>150</v>
      </c>
      <c r="L2" s="33" t="s">
        <v>151</v>
      </c>
      <c r="M2" s="5"/>
      <c r="N2" s="33" t="s">
        <v>152</v>
      </c>
      <c r="O2" s="5"/>
      <c r="P2" s="35" t="s">
        <v>153</v>
      </c>
      <c r="Q2" s="35" t="s">
        <v>152</v>
      </c>
      <c r="R2" s="33">
        <v>76523.0</v>
      </c>
      <c r="S2" s="37"/>
      <c r="T2" s="33"/>
      <c r="U2" s="33">
        <v>2.0</v>
      </c>
      <c r="V2" s="33" t="s">
        <v>154</v>
      </c>
      <c r="W2" s="33"/>
      <c r="X2" s="33"/>
      <c r="Y2" s="5"/>
      <c r="Z2" s="5"/>
      <c r="AA2" s="33">
        <v>1.0</v>
      </c>
      <c r="AB2" s="33"/>
      <c r="AC2" s="33">
        <v>1.0</v>
      </c>
      <c r="AD2" s="5"/>
      <c r="AE2" s="5"/>
      <c r="AF2" s="5"/>
      <c r="AG2" s="16"/>
      <c r="AH2" s="38" t="str">
        <f t="shared" ref="AH2:AH3311" si="1">IF(CR2="M",IF(((TODAY()-CQ2)/365.3)&gt;=60,1,""),"")</f>
        <v/>
      </c>
      <c r="AI2" s="39" t="str">
        <f t="shared" ref="AI2:AI3311" si="2">IF(CR2="H",IF(((TODAY()-CQ2)/365.3)&gt;=60,1,""),"")</f>
        <v/>
      </c>
      <c r="AJ2" s="37" t="str">
        <f t="shared" ref="AJ2:AJ3311" si="3">IF(CR2="M",IF( AND( (TODAY()-CQ2)/365.3&gt;=18, (TODAY()-CQ2)/365.3&lt;=29 ),1,""),"")</f>
        <v/>
      </c>
      <c r="AK2" s="41" t="str">
        <f t="shared" ref="AK2:AK3311" si="4">IF(CR2="H",IF( AND( (TODAY()-CQ2)/365.3&gt;=18, (TODAY()-CQ2)/365.3&lt;=29 ),1,""),"")</f>
        <v/>
      </c>
      <c r="AL2" s="35" t="s">
        <v>153</v>
      </c>
      <c r="AM2" s="33" t="s">
        <v>168</v>
      </c>
      <c r="AN2" s="33" t="s">
        <v>168</v>
      </c>
      <c r="AO2" s="41"/>
      <c r="AP2" s="33" t="s">
        <v>169</v>
      </c>
      <c r="AQ2" s="33" t="s">
        <v>170</v>
      </c>
      <c r="AR2" s="33">
        <v>300.0</v>
      </c>
      <c r="AS2" s="42"/>
      <c r="AT2" s="42"/>
      <c r="AU2" s="42"/>
      <c r="AV2" s="42"/>
      <c r="AW2" s="42"/>
      <c r="AX2" s="5"/>
      <c r="AY2" s="33"/>
      <c r="AZ2" s="33" t="s">
        <v>171</v>
      </c>
      <c r="BA2" s="5"/>
      <c r="BB2" s="5"/>
      <c r="BC2" s="5" t="s">
        <v>172</v>
      </c>
      <c r="BD2" s="33" t="s">
        <v>173</v>
      </c>
      <c r="BE2" s="41"/>
      <c r="BF2" s="35"/>
      <c r="BG2" s="33" t="s">
        <v>169</v>
      </c>
      <c r="BH2" s="5"/>
      <c r="BI2" s="33">
        <v>300.0</v>
      </c>
      <c r="BJ2" s="33" t="s">
        <v>170</v>
      </c>
      <c r="BK2" s="5"/>
      <c r="BL2" s="5">
        <f t="shared" ref="BL2:BL3311" si="5">(13315/1000)*BI2</f>
        <v>3994.5</v>
      </c>
      <c r="BM2" s="5"/>
      <c r="BN2" s="5"/>
      <c r="BO2" s="42">
        <f t="shared" ref="BO2:BO3311" si="6">BL2</f>
        <v>3994.5</v>
      </c>
      <c r="BP2" s="44"/>
      <c r="BQ2" s="45"/>
      <c r="BR2" s="47"/>
      <c r="BS2" s="45"/>
      <c r="BT2" s="37"/>
      <c r="BU2" s="5"/>
      <c r="BV2" s="38"/>
      <c r="BW2" s="48"/>
      <c r="BX2" s="44"/>
      <c r="BY2" s="44"/>
      <c r="BZ2" s="33" t="s">
        <v>131</v>
      </c>
      <c r="CA2" s="5"/>
      <c r="CB2" s="5"/>
      <c r="CC2" s="33" t="s">
        <v>177</v>
      </c>
      <c r="CD2" s="5"/>
      <c r="CE2" s="5"/>
      <c r="CF2" s="33" t="s">
        <v>178</v>
      </c>
      <c r="CG2" s="33" t="s">
        <v>179</v>
      </c>
      <c r="CH2" s="5"/>
      <c r="CI2" s="5"/>
      <c r="CJ2" s="5"/>
      <c r="CK2" s="33"/>
      <c r="CL2" s="49">
        <v>44995.0</v>
      </c>
      <c r="CM2" s="33" t="s">
        <v>180</v>
      </c>
      <c r="CN2" s="5"/>
      <c r="CO2" s="33">
        <v>2.0</v>
      </c>
      <c r="CP2" s="33" t="s">
        <v>181</v>
      </c>
      <c r="CQ2" s="50" t="str">
        <f t="shared" ref="CQ2:CQ3311" si="7">IF(VALUE(MID(G2,5,2))&lt;=15,CONCATENATE(MID(G2,9,1),MID(G2,10,1),"/",MID(G2,7,1),MID(G2,8,1),"/20",MID(G2,5,1),MID(G2,6,1)),CONCATENATE(MID(G2,9,1),MID(G2,10,1),"/",MID(G2,7,1),MID(G2,8,1),"/19",MID(G2,5,1),MID(G2,6,1)))</f>
        <v>13/10/1971</v>
      </c>
      <c r="CR2" s="33" t="s">
        <v>182</v>
      </c>
      <c r="CS2" s="33">
        <v>4.0</v>
      </c>
      <c r="CT2" s="33">
        <v>5.0</v>
      </c>
      <c r="CU2" s="33">
        <v>25.0</v>
      </c>
      <c r="CV2" s="33">
        <v>1397.0</v>
      </c>
      <c r="CW2" s="5"/>
      <c r="CX2" s="5"/>
      <c r="CY2" s="33">
        <v>-99.697696</v>
      </c>
      <c r="CZ2" s="33">
        <v>20.888442</v>
      </c>
      <c r="DA2" s="33">
        <v>4.411317907E9</v>
      </c>
      <c r="DB2" s="33">
        <v>2.0</v>
      </c>
      <c r="DC2" s="33" t="s">
        <v>183</v>
      </c>
      <c r="DD2" s="33">
        <v>2023.0</v>
      </c>
      <c r="DE2" s="33" t="s">
        <v>184</v>
      </c>
      <c r="DF2" s="33"/>
      <c r="DG2" s="33" t="s">
        <v>185</v>
      </c>
      <c r="DH2" s="33" t="s">
        <v>186</v>
      </c>
      <c r="DI2" s="5"/>
      <c r="DJ2" s="5"/>
    </row>
    <row r="3">
      <c r="A3" s="33" t="s">
        <v>187</v>
      </c>
      <c r="B3" s="34">
        <v>44956.0</v>
      </c>
      <c r="C3" s="35" t="s">
        <v>137</v>
      </c>
      <c r="D3" s="35" t="s">
        <v>139</v>
      </c>
      <c r="E3" s="35" t="s">
        <v>142</v>
      </c>
      <c r="F3" s="36" t="s">
        <v>144</v>
      </c>
      <c r="G3" s="33" t="s">
        <v>188</v>
      </c>
      <c r="H3" s="33" t="s">
        <v>189</v>
      </c>
      <c r="I3" s="33" t="s">
        <v>190</v>
      </c>
      <c r="J3" s="33" t="s">
        <v>149</v>
      </c>
      <c r="K3" s="35" t="s">
        <v>150</v>
      </c>
      <c r="L3" s="33" t="s">
        <v>151</v>
      </c>
      <c r="M3" s="5"/>
      <c r="N3" s="33" t="s">
        <v>152</v>
      </c>
      <c r="O3" s="5"/>
      <c r="P3" s="35" t="s">
        <v>153</v>
      </c>
      <c r="Q3" s="35" t="s">
        <v>152</v>
      </c>
      <c r="R3" s="33">
        <v>76523.0</v>
      </c>
      <c r="S3" s="37"/>
      <c r="T3" s="33"/>
      <c r="U3" s="33">
        <v>3.0</v>
      </c>
      <c r="V3" s="33" t="s">
        <v>154</v>
      </c>
      <c r="W3" s="33"/>
      <c r="X3" s="33"/>
      <c r="Y3" s="5"/>
      <c r="Z3" s="5"/>
      <c r="AA3" s="33">
        <v>1.0</v>
      </c>
      <c r="AB3" s="33"/>
      <c r="AC3" s="33">
        <v>1.0</v>
      </c>
      <c r="AD3" s="5"/>
      <c r="AE3" s="5"/>
      <c r="AF3" s="5"/>
      <c r="AG3" s="16"/>
      <c r="AH3" s="38" t="str">
        <f t="shared" si="1"/>
        <v/>
      </c>
      <c r="AI3" s="39">
        <f t="shared" si="2"/>
        <v>1</v>
      </c>
      <c r="AJ3" s="37" t="str">
        <f t="shared" si="3"/>
        <v/>
      </c>
      <c r="AK3" s="41" t="str">
        <f t="shared" si="4"/>
        <v/>
      </c>
      <c r="AL3" s="35" t="s">
        <v>153</v>
      </c>
      <c r="AM3" s="33" t="s">
        <v>168</v>
      </c>
      <c r="AN3" s="33" t="s">
        <v>168</v>
      </c>
      <c r="AO3" s="41"/>
      <c r="AP3" s="33" t="s">
        <v>169</v>
      </c>
      <c r="AQ3" s="33" t="s">
        <v>170</v>
      </c>
      <c r="AR3" s="33">
        <v>300.0</v>
      </c>
      <c r="AS3" s="42"/>
      <c r="AT3" s="42"/>
      <c r="AU3" s="42"/>
      <c r="AV3" s="42"/>
      <c r="AW3" s="42"/>
      <c r="AX3" s="5"/>
      <c r="AY3" s="33"/>
      <c r="AZ3" s="33" t="s">
        <v>191</v>
      </c>
      <c r="BA3" s="5"/>
      <c r="BB3" s="5"/>
      <c r="BC3" s="5" t="s">
        <v>192</v>
      </c>
      <c r="BD3" s="33" t="s">
        <v>173</v>
      </c>
      <c r="BE3" s="41"/>
      <c r="BF3" s="35"/>
      <c r="BG3" s="33" t="s">
        <v>169</v>
      </c>
      <c r="BH3" s="5"/>
      <c r="BI3" s="33">
        <v>300.0</v>
      </c>
      <c r="BJ3" s="33" t="s">
        <v>170</v>
      </c>
      <c r="BK3" s="5"/>
      <c r="BL3" s="5">
        <f t="shared" si="5"/>
        <v>3994.5</v>
      </c>
      <c r="BM3" s="5"/>
      <c r="BN3" s="5"/>
      <c r="BO3" s="42">
        <f t="shared" si="6"/>
        <v>3994.5</v>
      </c>
      <c r="BP3" s="44"/>
      <c r="BQ3" s="45"/>
      <c r="BR3" s="47"/>
      <c r="BS3" s="45"/>
      <c r="BT3" s="37"/>
      <c r="BU3" s="5"/>
      <c r="BV3" s="38"/>
      <c r="BW3" s="48"/>
      <c r="BX3" s="44"/>
      <c r="BY3" s="44"/>
      <c r="BZ3" s="33" t="s">
        <v>131</v>
      </c>
      <c r="CA3" s="5"/>
      <c r="CB3" s="5"/>
      <c r="CC3" s="33" t="s">
        <v>177</v>
      </c>
      <c r="CD3" s="5"/>
      <c r="CE3" s="5"/>
      <c r="CF3" s="33" t="s">
        <v>178</v>
      </c>
      <c r="CG3" s="33" t="s">
        <v>193</v>
      </c>
      <c r="CH3" s="5"/>
      <c r="CI3" s="5"/>
      <c r="CJ3" s="5"/>
      <c r="CK3" s="33"/>
      <c r="CL3" s="49">
        <v>44995.0</v>
      </c>
      <c r="CM3" s="33" t="s">
        <v>180</v>
      </c>
      <c r="CN3" s="5"/>
      <c r="CO3" s="33">
        <v>2.0</v>
      </c>
      <c r="CP3" s="33" t="s">
        <v>181</v>
      </c>
      <c r="CQ3" s="50" t="str">
        <f t="shared" si="7"/>
        <v>24/06/1958</v>
      </c>
      <c r="CR3" s="33" t="s">
        <v>182</v>
      </c>
      <c r="CS3" s="33">
        <v>4.0</v>
      </c>
      <c r="CT3" s="33">
        <v>5.0</v>
      </c>
      <c r="CU3" s="33">
        <v>25.0</v>
      </c>
      <c r="CV3" s="33">
        <v>1397.0</v>
      </c>
      <c r="CW3" s="5"/>
      <c r="CX3" s="5"/>
      <c r="CY3" s="33">
        <v>-99.697696</v>
      </c>
      <c r="CZ3" s="33">
        <v>20.888442</v>
      </c>
      <c r="DA3" s="33">
        <v>4.411076583E9</v>
      </c>
      <c r="DB3" s="33">
        <v>2.0</v>
      </c>
      <c r="DC3" s="33" t="s">
        <v>183</v>
      </c>
      <c r="DD3" s="33">
        <v>2023.0</v>
      </c>
      <c r="DE3" s="33" t="s">
        <v>184</v>
      </c>
      <c r="DF3" s="33"/>
      <c r="DG3" s="33" t="s">
        <v>185</v>
      </c>
      <c r="DH3" s="33" t="s">
        <v>186</v>
      </c>
      <c r="DI3" s="5"/>
      <c r="DJ3" s="5"/>
    </row>
    <row r="4">
      <c r="A4" s="33" t="s">
        <v>194</v>
      </c>
      <c r="B4" s="34">
        <v>44956.0</v>
      </c>
      <c r="C4" s="35" t="s">
        <v>137</v>
      </c>
      <c r="D4" s="35" t="s">
        <v>139</v>
      </c>
      <c r="E4" s="35" t="s">
        <v>142</v>
      </c>
      <c r="F4" s="36" t="s">
        <v>144</v>
      </c>
      <c r="G4" s="33" t="s">
        <v>195</v>
      </c>
      <c r="H4" s="33" t="s">
        <v>196</v>
      </c>
      <c r="I4" s="33" t="s">
        <v>190</v>
      </c>
      <c r="J4" s="33" t="s">
        <v>149</v>
      </c>
      <c r="K4" s="35" t="s">
        <v>150</v>
      </c>
      <c r="L4" s="33" t="s">
        <v>151</v>
      </c>
      <c r="M4" s="5"/>
      <c r="N4" s="33" t="s">
        <v>152</v>
      </c>
      <c r="O4" s="5"/>
      <c r="P4" s="35" t="s">
        <v>153</v>
      </c>
      <c r="Q4" s="35" t="s">
        <v>152</v>
      </c>
      <c r="R4" s="33">
        <v>76523.0</v>
      </c>
      <c r="S4" s="37"/>
      <c r="T4" s="33"/>
      <c r="U4" s="33">
        <v>3.0</v>
      </c>
      <c r="V4" s="33" t="s">
        <v>154</v>
      </c>
      <c r="W4" s="33"/>
      <c r="X4" s="33"/>
      <c r="Y4" s="5"/>
      <c r="Z4" s="5"/>
      <c r="AA4" s="33">
        <v>1.0</v>
      </c>
      <c r="AB4" s="33"/>
      <c r="AC4" s="33">
        <v>1.0</v>
      </c>
      <c r="AD4" s="5"/>
      <c r="AE4" s="5"/>
      <c r="AF4" s="5"/>
      <c r="AG4" s="16"/>
      <c r="AH4" s="38" t="str">
        <f t="shared" si="1"/>
        <v/>
      </c>
      <c r="AI4" s="39" t="str">
        <f t="shared" si="2"/>
        <v/>
      </c>
      <c r="AJ4" s="37" t="str">
        <f t="shared" si="3"/>
        <v/>
      </c>
      <c r="AK4" s="41" t="str">
        <f t="shared" si="4"/>
        <v/>
      </c>
      <c r="AL4" s="35" t="s">
        <v>153</v>
      </c>
      <c r="AM4" s="33" t="s">
        <v>168</v>
      </c>
      <c r="AN4" s="33" t="s">
        <v>168</v>
      </c>
      <c r="AO4" s="41"/>
      <c r="AP4" s="33" t="s">
        <v>169</v>
      </c>
      <c r="AQ4" s="33" t="s">
        <v>170</v>
      </c>
      <c r="AR4" s="33">
        <v>300.0</v>
      </c>
      <c r="AS4" s="42"/>
      <c r="AT4" s="42"/>
      <c r="AU4" s="42"/>
      <c r="AV4" s="42"/>
      <c r="AW4" s="42"/>
      <c r="AX4" s="5"/>
      <c r="AY4" s="33"/>
      <c r="AZ4" s="33" t="s">
        <v>197</v>
      </c>
      <c r="BA4" s="5"/>
      <c r="BB4" s="5"/>
      <c r="BC4" s="5" t="s">
        <v>198</v>
      </c>
      <c r="BD4" s="33" t="s">
        <v>173</v>
      </c>
      <c r="BE4" s="41"/>
      <c r="BF4" s="35"/>
      <c r="BG4" s="33" t="s">
        <v>169</v>
      </c>
      <c r="BH4" s="5"/>
      <c r="BI4" s="33">
        <v>300.0</v>
      </c>
      <c r="BJ4" s="33" t="s">
        <v>170</v>
      </c>
      <c r="BK4" s="5"/>
      <c r="BL4" s="5">
        <f t="shared" si="5"/>
        <v>3994.5</v>
      </c>
      <c r="BM4" s="5"/>
      <c r="BN4" s="5"/>
      <c r="BO4" s="42">
        <f t="shared" si="6"/>
        <v>3994.5</v>
      </c>
      <c r="BP4" s="44"/>
      <c r="BQ4" s="45"/>
      <c r="BR4" s="47"/>
      <c r="BS4" s="45"/>
      <c r="BT4" s="37"/>
      <c r="BU4" s="5"/>
      <c r="BV4" s="38"/>
      <c r="BW4" s="48"/>
      <c r="BX4" s="44"/>
      <c r="BY4" s="44"/>
      <c r="BZ4" s="33" t="s">
        <v>131</v>
      </c>
      <c r="CA4" s="5"/>
      <c r="CB4" s="5"/>
      <c r="CC4" s="33" t="s">
        <v>177</v>
      </c>
      <c r="CD4" s="5"/>
      <c r="CE4" s="5"/>
      <c r="CF4" s="33" t="s">
        <v>178</v>
      </c>
      <c r="CG4" s="33" t="s">
        <v>199</v>
      </c>
      <c r="CH4" s="5"/>
      <c r="CI4" s="5"/>
      <c r="CJ4" s="5"/>
      <c r="CK4" s="33"/>
      <c r="CL4" s="49">
        <v>44995.0</v>
      </c>
      <c r="CM4" s="33" t="s">
        <v>180</v>
      </c>
      <c r="CN4" s="5"/>
      <c r="CO4" s="33">
        <v>2.0</v>
      </c>
      <c r="CP4" s="33" t="s">
        <v>181</v>
      </c>
      <c r="CQ4" s="50" t="str">
        <f t="shared" si="7"/>
        <v>24/09/1971</v>
      </c>
      <c r="CR4" s="33" t="s">
        <v>182</v>
      </c>
      <c r="CS4" s="33">
        <v>4.0</v>
      </c>
      <c r="CT4" s="33">
        <v>5.0</v>
      </c>
      <c r="CU4" s="33">
        <v>25.0</v>
      </c>
      <c r="CV4" s="33">
        <v>1397.0</v>
      </c>
      <c r="CW4" s="5"/>
      <c r="CX4" s="5"/>
      <c r="CY4" s="33">
        <v>-99.697696</v>
      </c>
      <c r="CZ4" s="33">
        <v>20.888442</v>
      </c>
      <c r="DA4" s="33">
        <v>4.411171463E9</v>
      </c>
      <c r="DB4" s="33">
        <v>2.0</v>
      </c>
      <c r="DC4" s="33" t="s">
        <v>183</v>
      </c>
      <c r="DD4" s="33">
        <v>2023.0</v>
      </c>
      <c r="DE4" s="33" t="s">
        <v>184</v>
      </c>
      <c r="DF4" s="33"/>
      <c r="DG4" s="33" t="s">
        <v>185</v>
      </c>
      <c r="DH4" s="33" t="s">
        <v>186</v>
      </c>
      <c r="DI4" s="5"/>
      <c r="DJ4" s="5"/>
    </row>
    <row r="5">
      <c r="A5" s="33" t="s">
        <v>200</v>
      </c>
      <c r="B5" s="34">
        <v>44951.0</v>
      </c>
      <c r="C5" s="35" t="s">
        <v>137</v>
      </c>
      <c r="D5" s="35" t="s">
        <v>139</v>
      </c>
      <c r="E5" s="35" t="s">
        <v>142</v>
      </c>
      <c r="F5" s="36" t="s">
        <v>144</v>
      </c>
      <c r="G5" s="33" t="s">
        <v>201</v>
      </c>
      <c r="H5" s="33" t="s">
        <v>202</v>
      </c>
      <c r="I5" s="33" t="s">
        <v>203</v>
      </c>
      <c r="J5" s="33" t="s">
        <v>204</v>
      </c>
      <c r="K5" s="35" t="s">
        <v>150</v>
      </c>
      <c r="L5" s="33" t="s">
        <v>205</v>
      </c>
      <c r="M5" s="5"/>
      <c r="N5" s="33" t="s">
        <v>206</v>
      </c>
      <c r="O5" s="5"/>
      <c r="P5" s="35" t="s">
        <v>153</v>
      </c>
      <c r="Q5" s="35" t="s">
        <v>206</v>
      </c>
      <c r="R5" s="33">
        <v>76530.0</v>
      </c>
      <c r="S5" s="37"/>
      <c r="T5" s="33"/>
      <c r="U5" s="33">
        <v>1.62</v>
      </c>
      <c r="V5" s="33" t="s">
        <v>154</v>
      </c>
      <c r="W5" s="33"/>
      <c r="X5" s="33"/>
      <c r="Y5" s="5"/>
      <c r="Z5" s="5"/>
      <c r="AA5" s="33">
        <v>1.0</v>
      </c>
      <c r="AB5" s="33"/>
      <c r="AC5" s="33">
        <v>1.0</v>
      </c>
      <c r="AD5" s="5"/>
      <c r="AE5" s="5"/>
      <c r="AF5" s="5"/>
      <c r="AG5" s="16"/>
      <c r="AH5" s="38" t="str">
        <f t="shared" si="1"/>
        <v/>
      </c>
      <c r="AI5" s="39" t="str">
        <f t="shared" si="2"/>
        <v/>
      </c>
      <c r="AJ5" s="37" t="str">
        <f t="shared" si="3"/>
        <v/>
      </c>
      <c r="AK5" s="41" t="str">
        <f t="shared" si="4"/>
        <v/>
      </c>
      <c r="AL5" s="35" t="s">
        <v>153</v>
      </c>
      <c r="AM5" s="33" t="s">
        <v>206</v>
      </c>
      <c r="AN5" s="33" t="s">
        <v>206</v>
      </c>
      <c r="AO5" s="41"/>
      <c r="AP5" s="33" t="s">
        <v>169</v>
      </c>
      <c r="AQ5" s="33" t="s">
        <v>170</v>
      </c>
      <c r="AR5" s="33">
        <v>150.0</v>
      </c>
      <c r="AS5" s="42"/>
      <c r="AT5" s="42"/>
      <c r="AU5" s="42"/>
      <c r="AV5" s="42"/>
      <c r="AW5" s="42"/>
      <c r="AX5" s="5"/>
      <c r="AY5" s="33"/>
      <c r="AZ5" s="33" t="s">
        <v>207</v>
      </c>
      <c r="BA5" s="5"/>
      <c r="BB5" s="5"/>
      <c r="BC5" s="5" t="s">
        <v>208</v>
      </c>
      <c r="BD5" s="33" t="s">
        <v>173</v>
      </c>
      <c r="BE5" s="41"/>
      <c r="BF5" s="35"/>
      <c r="BG5" s="33" t="s">
        <v>169</v>
      </c>
      <c r="BH5" s="5"/>
      <c r="BI5" s="33">
        <v>150.0</v>
      </c>
      <c r="BJ5" s="33" t="s">
        <v>170</v>
      </c>
      <c r="BK5" s="5"/>
      <c r="BL5" s="5">
        <f t="shared" si="5"/>
        <v>1997.25</v>
      </c>
      <c r="BM5" s="5"/>
      <c r="BN5" s="5"/>
      <c r="BO5" s="42">
        <f t="shared" si="6"/>
        <v>1997.25</v>
      </c>
      <c r="BP5" s="44"/>
      <c r="BQ5" s="45"/>
      <c r="BR5" s="47"/>
      <c r="BS5" s="45"/>
      <c r="BT5" s="37"/>
      <c r="BU5" s="5"/>
      <c r="BV5" s="38"/>
      <c r="BW5" s="48"/>
      <c r="BX5" s="44"/>
      <c r="BY5" s="44"/>
      <c r="BZ5" s="33" t="s">
        <v>131</v>
      </c>
      <c r="CA5" s="5"/>
      <c r="CB5" s="5"/>
      <c r="CC5" s="33" t="s">
        <v>177</v>
      </c>
      <c r="CD5" s="5"/>
      <c r="CE5" s="5"/>
      <c r="CF5" s="33" t="s">
        <v>178</v>
      </c>
      <c r="CG5" s="33" t="s">
        <v>209</v>
      </c>
      <c r="CH5" s="5"/>
      <c r="CI5" s="5"/>
      <c r="CJ5" s="5"/>
      <c r="CK5" s="33"/>
      <c r="CL5" s="49">
        <v>44995.0</v>
      </c>
      <c r="CM5" s="33" t="s">
        <v>180</v>
      </c>
      <c r="CN5" s="5"/>
      <c r="CO5" s="33">
        <v>1.0</v>
      </c>
      <c r="CP5" s="33" t="s">
        <v>181</v>
      </c>
      <c r="CQ5" s="50" t="str">
        <f t="shared" si="7"/>
        <v>01/11/1966</v>
      </c>
      <c r="CR5" s="33" t="s">
        <v>182</v>
      </c>
      <c r="CS5" s="33">
        <v>4.0</v>
      </c>
      <c r="CT5" s="33">
        <v>5.0</v>
      </c>
      <c r="CU5" s="33">
        <v>25.0</v>
      </c>
      <c r="CV5" s="33">
        <v>463.0</v>
      </c>
      <c r="CW5" s="5"/>
      <c r="CX5" s="5"/>
      <c r="CY5" s="33">
        <v>-99.698635</v>
      </c>
      <c r="CZ5" s="33">
        <v>20.747052</v>
      </c>
      <c r="DA5" s="33">
        <v>4.411079029E9</v>
      </c>
      <c r="DB5" s="33">
        <v>2.0</v>
      </c>
      <c r="DC5" s="33" t="s">
        <v>183</v>
      </c>
      <c r="DD5" s="33">
        <v>2023.0</v>
      </c>
      <c r="DE5" s="33" t="s">
        <v>184</v>
      </c>
      <c r="DF5" s="33"/>
      <c r="DG5" s="33" t="s">
        <v>185</v>
      </c>
      <c r="DH5" s="33" t="s">
        <v>186</v>
      </c>
      <c r="DI5" s="5"/>
      <c r="DJ5" s="5"/>
    </row>
    <row r="6">
      <c r="A6" s="33" t="s">
        <v>210</v>
      </c>
      <c r="B6" s="34">
        <v>44952.0</v>
      </c>
      <c r="C6" s="35" t="s">
        <v>137</v>
      </c>
      <c r="D6" s="35" t="s">
        <v>139</v>
      </c>
      <c r="E6" s="35" t="s">
        <v>142</v>
      </c>
      <c r="F6" s="36" t="s">
        <v>144</v>
      </c>
      <c r="G6" s="33" t="s">
        <v>211</v>
      </c>
      <c r="H6" s="33" t="s">
        <v>212</v>
      </c>
      <c r="I6" s="33" t="s">
        <v>203</v>
      </c>
      <c r="J6" s="33" t="s">
        <v>213</v>
      </c>
      <c r="K6" s="35" t="s">
        <v>150</v>
      </c>
      <c r="L6" s="33" t="s">
        <v>205</v>
      </c>
      <c r="M6" s="5"/>
      <c r="N6" s="33" t="s">
        <v>206</v>
      </c>
      <c r="O6" s="5"/>
      <c r="P6" s="35" t="s">
        <v>153</v>
      </c>
      <c r="Q6" s="35" t="s">
        <v>206</v>
      </c>
      <c r="R6" s="33">
        <v>76530.0</v>
      </c>
      <c r="S6" s="37"/>
      <c r="T6" s="33"/>
      <c r="U6" s="33">
        <v>1.76</v>
      </c>
      <c r="V6" s="33" t="s">
        <v>154</v>
      </c>
      <c r="W6" s="33"/>
      <c r="X6" s="33"/>
      <c r="Y6" s="5"/>
      <c r="Z6" s="5"/>
      <c r="AA6" s="33">
        <v>1.0</v>
      </c>
      <c r="AB6" s="33"/>
      <c r="AC6" s="33">
        <v>1.0</v>
      </c>
      <c r="AD6" s="5"/>
      <c r="AE6" s="5"/>
      <c r="AF6" s="5"/>
      <c r="AG6" s="16"/>
      <c r="AH6" s="38" t="str">
        <f t="shared" si="1"/>
        <v/>
      </c>
      <c r="AI6" s="39">
        <f t="shared" si="2"/>
        <v>1</v>
      </c>
      <c r="AJ6" s="37" t="str">
        <f t="shared" si="3"/>
        <v/>
      </c>
      <c r="AK6" s="41" t="str">
        <f t="shared" si="4"/>
        <v/>
      </c>
      <c r="AL6" s="35" t="s">
        <v>153</v>
      </c>
      <c r="AM6" s="33" t="s">
        <v>206</v>
      </c>
      <c r="AN6" s="33" t="s">
        <v>206</v>
      </c>
      <c r="AO6" s="41"/>
      <c r="AP6" s="33" t="s">
        <v>169</v>
      </c>
      <c r="AQ6" s="33" t="s">
        <v>170</v>
      </c>
      <c r="AR6" s="33">
        <v>150.0</v>
      </c>
      <c r="AS6" s="42"/>
      <c r="AT6" s="42"/>
      <c r="AU6" s="42"/>
      <c r="AV6" s="42"/>
      <c r="AW6" s="42"/>
      <c r="AX6" s="5"/>
      <c r="AY6" s="33"/>
      <c r="AZ6" s="33" t="s">
        <v>214</v>
      </c>
      <c r="BA6" s="5"/>
      <c r="BB6" s="5"/>
      <c r="BC6" s="5" t="s">
        <v>215</v>
      </c>
      <c r="BD6" s="33" t="s">
        <v>173</v>
      </c>
      <c r="BE6" s="41"/>
      <c r="BF6" s="35"/>
      <c r="BG6" s="33" t="s">
        <v>169</v>
      </c>
      <c r="BH6" s="5"/>
      <c r="BI6" s="33">
        <v>150.0</v>
      </c>
      <c r="BJ6" s="33" t="s">
        <v>170</v>
      </c>
      <c r="BK6" s="5"/>
      <c r="BL6" s="5">
        <f t="shared" si="5"/>
        <v>1997.25</v>
      </c>
      <c r="BM6" s="5"/>
      <c r="BN6" s="5"/>
      <c r="BO6" s="42">
        <f t="shared" si="6"/>
        <v>1997.25</v>
      </c>
      <c r="BP6" s="44"/>
      <c r="BQ6" s="45"/>
      <c r="BR6" s="47"/>
      <c r="BS6" s="45"/>
      <c r="BT6" s="37"/>
      <c r="BU6" s="5"/>
      <c r="BV6" s="38"/>
      <c r="BW6" s="48"/>
      <c r="BX6" s="44"/>
      <c r="BY6" s="44"/>
      <c r="BZ6" s="33" t="s">
        <v>131</v>
      </c>
      <c r="CA6" s="5"/>
      <c r="CB6" s="5"/>
      <c r="CC6" s="33" t="s">
        <v>177</v>
      </c>
      <c r="CD6" s="5"/>
      <c r="CE6" s="5"/>
      <c r="CF6" s="33" t="s">
        <v>178</v>
      </c>
      <c r="CG6" s="33" t="s">
        <v>216</v>
      </c>
      <c r="CH6" s="5"/>
      <c r="CI6" s="5"/>
      <c r="CJ6" s="5"/>
      <c r="CK6" s="33"/>
      <c r="CL6" s="49">
        <v>44995.0</v>
      </c>
      <c r="CM6" s="33" t="s">
        <v>180</v>
      </c>
      <c r="CN6" s="5"/>
      <c r="CO6" s="33">
        <v>1.0</v>
      </c>
      <c r="CP6" s="33" t="s">
        <v>181</v>
      </c>
      <c r="CQ6" s="50" t="str">
        <f t="shared" si="7"/>
        <v>15/12/1945</v>
      </c>
      <c r="CR6" s="33" t="s">
        <v>182</v>
      </c>
      <c r="CS6" s="33">
        <v>4.0</v>
      </c>
      <c r="CT6" s="33">
        <v>5.0</v>
      </c>
      <c r="CU6" s="33">
        <v>25.0</v>
      </c>
      <c r="CV6" s="33">
        <v>463.0</v>
      </c>
      <c r="CW6" s="5"/>
      <c r="CX6" s="5"/>
      <c r="CY6" s="33">
        <v>-99.698635</v>
      </c>
      <c r="CZ6" s="33">
        <v>20.747052</v>
      </c>
      <c r="DA6" s="33">
        <v>4.4219266E9</v>
      </c>
      <c r="DB6" s="33">
        <v>1.0</v>
      </c>
      <c r="DC6" s="33" t="s">
        <v>183</v>
      </c>
      <c r="DD6" s="33">
        <v>2023.0</v>
      </c>
      <c r="DE6" s="33" t="s">
        <v>184</v>
      </c>
      <c r="DF6" s="33"/>
      <c r="DG6" s="33" t="s">
        <v>185</v>
      </c>
      <c r="DH6" s="33" t="s">
        <v>186</v>
      </c>
      <c r="DI6" s="5"/>
      <c r="DJ6" s="5"/>
    </row>
    <row r="7">
      <c r="A7" s="33" t="s">
        <v>217</v>
      </c>
      <c r="B7" s="34">
        <v>44952.0</v>
      </c>
      <c r="C7" s="35" t="s">
        <v>137</v>
      </c>
      <c r="D7" s="35" t="s">
        <v>139</v>
      </c>
      <c r="E7" s="35" t="s">
        <v>142</v>
      </c>
      <c r="F7" s="36" t="s">
        <v>144</v>
      </c>
      <c r="G7" s="33" t="s">
        <v>218</v>
      </c>
      <c r="H7" s="33" t="s">
        <v>219</v>
      </c>
      <c r="I7" s="33" t="s">
        <v>220</v>
      </c>
      <c r="J7" s="33" t="s">
        <v>213</v>
      </c>
      <c r="K7" s="35" t="s">
        <v>150</v>
      </c>
      <c r="L7" s="33" t="s">
        <v>221</v>
      </c>
      <c r="M7" s="5"/>
      <c r="N7" s="33" t="s">
        <v>206</v>
      </c>
      <c r="O7" s="5"/>
      <c r="P7" s="35" t="s">
        <v>153</v>
      </c>
      <c r="Q7" s="35" t="s">
        <v>206</v>
      </c>
      <c r="R7" s="33">
        <v>76530.0</v>
      </c>
      <c r="S7" s="37"/>
      <c r="T7" s="33"/>
      <c r="U7" s="33">
        <v>2.45</v>
      </c>
      <c r="V7" s="33" t="s">
        <v>154</v>
      </c>
      <c r="W7" s="33"/>
      <c r="X7" s="33"/>
      <c r="Y7" s="5"/>
      <c r="Z7" s="5"/>
      <c r="AA7" s="33">
        <v>1.0</v>
      </c>
      <c r="AB7" s="33"/>
      <c r="AC7" s="33">
        <v>1.0</v>
      </c>
      <c r="AD7" s="5"/>
      <c r="AE7" s="5"/>
      <c r="AF7" s="5"/>
      <c r="AG7" s="16"/>
      <c r="AH7" s="38" t="str">
        <f t="shared" si="1"/>
        <v/>
      </c>
      <c r="AI7" s="39">
        <f t="shared" si="2"/>
        <v>1</v>
      </c>
      <c r="AJ7" s="37" t="str">
        <f t="shared" si="3"/>
        <v/>
      </c>
      <c r="AK7" s="41" t="str">
        <f t="shared" si="4"/>
        <v/>
      </c>
      <c r="AL7" s="35" t="s">
        <v>153</v>
      </c>
      <c r="AM7" s="33" t="s">
        <v>206</v>
      </c>
      <c r="AN7" s="33" t="s">
        <v>206</v>
      </c>
      <c r="AO7" s="41"/>
      <c r="AP7" s="33" t="s">
        <v>169</v>
      </c>
      <c r="AQ7" s="33" t="s">
        <v>170</v>
      </c>
      <c r="AR7" s="33">
        <v>300.0</v>
      </c>
      <c r="AS7" s="42"/>
      <c r="AT7" s="42"/>
      <c r="AU7" s="42"/>
      <c r="AV7" s="42"/>
      <c r="AW7" s="42"/>
      <c r="AX7" s="5"/>
      <c r="AY7" s="33"/>
      <c r="AZ7" s="33" t="s">
        <v>222</v>
      </c>
      <c r="BA7" s="5"/>
      <c r="BB7" s="5"/>
      <c r="BC7" s="5" t="s">
        <v>223</v>
      </c>
      <c r="BD7" s="33" t="s">
        <v>173</v>
      </c>
      <c r="BE7" s="41"/>
      <c r="BF7" s="35"/>
      <c r="BG7" s="33" t="s">
        <v>169</v>
      </c>
      <c r="BH7" s="5"/>
      <c r="BI7" s="33">
        <v>300.0</v>
      </c>
      <c r="BJ7" s="33" t="s">
        <v>170</v>
      </c>
      <c r="BK7" s="5"/>
      <c r="BL7" s="5">
        <f t="shared" si="5"/>
        <v>3994.5</v>
      </c>
      <c r="BM7" s="5"/>
      <c r="BN7" s="5"/>
      <c r="BO7" s="42">
        <f t="shared" si="6"/>
        <v>3994.5</v>
      </c>
      <c r="BP7" s="44"/>
      <c r="BQ7" s="45"/>
      <c r="BR7" s="47"/>
      <c r="BS7" s="45"/>
      <c r="BT7" s="37"/>
      <c r="BU7" s="5"/>
      <c r="BV7" s="38"/>
      <c r="BW7" s="48"/>
      <c r="BX7" s="44"/>
      <c r="BY7" s="44"/>
      <c r="BZ7" s="33" t="s">
        <v>131</v>
      </c>
      <c r="CA7" s="5"/>
      <c r="CB7" s="5"/>
      <c r="CC7" s="33" t="s">
        <v>177</v>
      </c>
      <c r="CD7" s="5"/>
      <c r="CE7" s="5"/>
      <c r="CF7" s="33" t="s">
        <v>178</v>
      </c>
      <c r="CG7" s="33" t="s">
        <v>224</v>
      </c>
      <c r="CH7" s="5"/>
      <c r="CI7" s="5"/>
      <c r="CJ7" s="5"/>
      <c r="CK7" s="33"/>
      <c r="CL7" s="49">
        <v>44995.0</v>
      </c>
      <c r="CM7" s="33" t="s">
        <v>180</v>
      </c>
      <c r="CN7" s="5"/>
      <c r="CO7" s="33">
        <v>2.0</v>
      </c>
      <c r="CP7" s="33" t="s">
        <v>181</v>
      </c>
      <c r="CQ7" s="50" t="str">
        <f t="shared" si="7"/>
        <v>26/05/1960</v>
      </c>
      <c r="CR7" s="33" t="s">
        <v>182</v>
      </c>
      <c r="CS7" s="33">
        <v>4.0</v>
      </c>
      <c r="CT7" s="33">
        <v>5.0</v>
      </c>
      <c r="CU7" s="33">
        <v>25.0</v>
      </c>
      <c r="CV7" s="33">
        <v>463.0</v>
      </c>
      <c r="CW7" s="5"/>
      <c r="CX7" s="5"/>
      <c r="CY7" s="33">
        <v>-99.698635</v>
      </c>
      <c r="CZ7" s="33">
        <v>20.747052</v>
      </c>
      <c r="DA7" s="33">
        <v>4.41108514E9</v>
      </c>
      <c r="DB7" s="33">
        <v>2.0</v>
      </c>
      <c r="DC7" s="33" t="s">
        <v>183</v>
      </c>
      <c r="DD7" s="33">
        <v>2023.0</v>
      </c>
      <c r="DE7" s="33" t="s">
        <v>184</v>
      </c>
      <c r="DF7" s="33"/>
      <c r="DG7" s="33" t="s">
        <v>185</v>
      </c>
      <c r="DH7" s="33" t="s">
        <v>186</v>
      </c>
      <c r="DI7" s="5"/>
      <c r="DJ7" s="5"/>
    </row>
    <row r="8">
      <c r="A8" s="33" t="s">
        <v>228</v>
      </c>
      <c r="B8" s="34">
        <v>44952.0</v>
      </c>
      <c r="C8" s="35" t="s">
        <v>137</v>
      </c>
      <c r="D8" s="35" t="s">
        <v>139</v>
      </c>
      <c r="E8" s="35" t="s">
        <v>142</v>
      </c>
      <c r="F8" s="36" t="s">
        <v>144</v>
      </c>
      <c r="G8" s="33" t="s">
        <v>229</v>
      </c>
      <c r="H8" s="33" t="s">
        <v>230</v>
      </c>
      <c r="I8" s="33" t="s">
        <v>220</v>
      </c>
      <c r="J8" s="33" t="s">
        <v>231</v>
      </c>
      <c r="K8" s="35" t="s">
        <v>150</v>
      </c>
      <c r="L8" s="33" t="s">
        <v>232</v>
      </c>
      <c r="M8" s="5"/>
      <c r="N8" s="33" t="s">
        <v>206</v>
      </c>
      <c r="O8" s="5"/>
      <c r="P8" s="35" t="s">
        <v>153</v>
      </c>
      <c r="Q8" s="35" t="s">
        <v>206</v>
      </c>
      <c r="R8" s="33">
        <v>76530.0</v>
      </c>
      <c r="S8" s="37"/>
      <c r="T8" s="33"/>
      <c r="U8" s="33">
        <v>1.87</v>
      </c>
      <c r="V8" s="33" t="s">
        <v>154</v>
      </c>
      <c r="W8" s="33"/>
      <c r="X8" s="33"/>
      <c r="Y8" s="5"/>
      <c r="Z8" s="5"/>
      <c r="AA8" s="33">
        <v>1.0</v>
      </c>
      <c r="AB8" s="33">
        <v>1.0</v>
      </c>
      <c r="AC8" s="33"/>
      <c r="AD8" s="5"/>
      <c r="AE8" s="5"/>
      <c r="AF8" s="5"/>
      <c r="AG8" s="16"/>
      <c r="AH8" s="38" t="str">
        <f t="shared" si="1"/>
        <v/>
      </c>
      <c r="AI8" s="39" t="str">
        <f t="shared" si="2"/>
        <v/>
      </c>
      <c r="AJ8" s="37" t="str">
        <f t="shared" si="3"/>
        <v/>
      </c>
      <c r="AK8" s="41" t="str">
        <f t="shared" si="4"/>
        <v/>
      </c>
      <c r="AL8" s="35" t="s">
        <v>153</v>
      </c>
      <c r="AM8" s="33" t="s">
        <v>206</v>
      </c>
      <c r="AN8" s="33" t="s">
        <v>206</v>
      </c>
      <c r="AO8" s="41"/>
      <c r="AP8" s="33" t="s">
        <v>169</v>
      </c>
      <c r="AQ8" s="33" t="s">
        <v>170</v>
      </c>
      <c r="AR8" s="33">
        <v>150.0</v>
      </c>
      <c r="AS8" s="42"/>
      <c r="AT8" s="42"/>
      <c r="AU8" s="42"/>
      <c r="AV8" s="42"/>
      <c r="AW8" s="42"/>
      <c r="AX8" s="5"/>
      <c r="AY8" s="33"/>
      <c r="AZ8" s="33" t="s">
        <v>235</v>
      </c>
      <c r="BA8" s="5"/>
      <c r="BB8" s="5"/>
      <c r="BC8" s="5" t="s">
        <v>237</v>
      </c>
      <c r="BD8" s="33" t="s">
        <v>173</v>
      </c>
      <c r="BE8" s="41"/>
      <c r="BF8" s="35"/>
      <c r="BG8" s="33" t="s">
        <v>169</v>
      </c>
      <c r="BH8" s="5"/>
      <c r="BI8" s="33">
        <v>150.0</v>
      </c>
      <c r="BJ8" s="33" t="s">
        <v>170</v>
      </c>
      <c r="BK8" s="5"/>
      <c r="BL8" s="5">
        <f t="shared" si="5"/>
        <v>1997.25</v>
      </c>
      <c r="BM8" s="5"/>
      <c r="BN8" s="5"/>
      <c r="BO8" s="42">
        <f t="shared" si="6"/>
        <v>1997.25</v>
      </c>
      <c r="BP8" s="44"/>
      <c r="BQ8" s="45"/>
      <c r="BR8" s="47"/>
      <c r="BS8" s="45"/>
      <c r="BT8" s="37"/>
      <c r="BU8" s="5"/>
      <c r="BV8" s="38"/>
      <c r="BW8" s="48"/>
      <c r="BX8" s="44"/>
      <c r="BY8" s="44"/>
      <c r="BZ8" s="33" t="s">
        <v>131</v>
      </c>
      <c r="CA8" s="5"/>
      <c r="CB8" s="5"/>
      <c r="CC8" s="33" t="s">
        <v>177</v>
      </c>
      <c r="CD8" s="5"/>
      <c r="CE8" s="5"/>
      <c r="CF8" s="33" t="s">
        <v>178</v>
      </c>
      <c r="CG8" s="33" t="s">
        <v>242</v>
      </c>
      <c r="CH8" s="5"/>
      <c r="CI8" s="5"/>
      <c r="CJ8" s="5"/>
      <c r="CK8" s="33"/>
      <c r="CL8" s="49">
        <v>44995.0</v>
      </c>
      <c r="CM8" s="33" t="s">
        <v>180</v>
      </c>
      <c r="CN8" s="5"/>
      <c r="CO8" s="33">
        <v>1.0</v>
      </c>
      <c r="CP8" s="33" t="s">
        <v>181</v>
      </c>
      <c r="CQ8" s="50" t="str">
        <f t="shared" si="7"/>
        <v>08/04/1978</v>
      </c>
      <c r="CR8" s="33" t="s">
        <v>243</v>
      </c>
      <c r="CS8" s="33">
        <v>4.0</v>
      </c>
      <c r="CT8" s="33">
        <v>5.0</v>
      </c>
      <c r="CU8" s="33">
        <v>25.0</v>
      </c>
      <c r="CV8" s="33">
        <v>463.0</v>
      </c>
      <c r="CW8" s="5"/>
      <c r="CX8" s="5"/>
      <c r="CY8" s="33">
        <v>-99.698635</v>
      </c>
      <c r="CZ8" s="33">
        <v>20.747052</v>
      </c>
      <c r="DA8" s="33">
        <v>4.411195697E9</v>
      </c>
      <c r="DB8" s="33">
        <v>2.0</v>
      </c>
      <c r="DC8" s="33" t="s">
        <v>183</v>
      </c>
      <c r="DD8" s="33">
        <v>2023.0</v>
      </c>
      <c r="DE8" s="33" t="s">
        <v>184</v>
      </c>
      <c r="DF8" s="33"/>
      <c r="DG8" s="33" t="s">
        <v>185</v>
      </c>
      <c r="DH8" s="33" t="s">
        <v>186</v>
      </c>
      <c r="DI8" s="5"/>
      <c r="DJ8" s="5"/>
    </row>
    <row r="9">
      <c r="A9" s="33" t="s">
        <v>244</v>
      </c>
      <c r="B9" s="34">
        <v>44952.0</v>
      </c>
      <c r="C9" s="35" t="s">
        <v>137</v>
      </c>
      <c r="D9" s="35" t="s">
        <v>139</v>
      </c>
      <c r="E9" s="35" t="s">
        <v>142</v>
      </c>
      <c r="F9" s="36" t="s">
        <v>144</v>
      </c>
      <c r="G9" s="33" t="s">
        <v>245</v>
      </c>
      <c r="H9" s="33" t="s">
        <v>246</v>
      </c>
      <c r="I9" s="33" t="s">
        <v>220</v>
      </c>
      <c r="J9" s="33" t="s">
        <v>247</v>
      </c>
      <c r="K9" s="35" t="s">
        <v>150</v>
      </c>
      <c r="L9" s="33" t="s">
        <v>151</v>
      </c>
      <c r="M9" s="5"/>
      <c r="N9" s="33" t="s">
        <v>206</v>
      </c>
      <c r="O9" s="5"/>
      <c r="P9" s="35" t="s">
        <v>153</v>
      </c>
      <c r="Q9" s="35" t="s">
        <v>206</v>
      </c>
      <c r="R9" s="33">
        <v>76530.0</v>
      </c>
      <c r="S9" s="37"/>
      <c r="T9" s="33"/>
      <c r="U9" s="33">
        <v>1.96</v>
      </c>
      <c r="V9" s="33" t="s">
        <v>154</v>
      </c>
      <c r="W9" s="33"/>
      <c r="X9" s="33"/>
      <c r="Y9" s="5"/>
      <c r="Z9" s="5"/>
      <c r="AA9" s="33">
        <v>1.0</v>
      </c>
      <c r="AB9" s="33"/>
      <c r="AC9" s="33">
        <v>1.0</v>
      </c>
      <c r="AD9" s="5"/>
      <c r="AE9" s="5"/>
      <c r="AF9" s="5"/>
      <c r="AG9" s="16"/>
      <c r="AH9" s="38" t="str">
        <f t="shared" si="1"/>
        <v/>
      </c>
      <c r="AI9" s="39">
        <f t="shared" si="2"/>
        <v>1</v>
      </c>
      <c r="AJ9" s="37" t="str">
        <f t="shared" si="3"/>
        <v/>
      </c>
      <c r="AK9" s="41" t="str">
        <f t="shared" si="4"/>
        <v/>
      </c>
      <c r="AL9" s="35" t="s">
        <v>153</v>
      </c>
      <c r="AM9" s="33" t="s">
        <v>206</v>
      </c>
      <c r="AN9" s="33" t="s">
        <v>206</v>
      </c>
      <c r="AO9" s="41"/>
      <c r="AP9" s="33" t="s">
        <v>169</v>
      </c>
      <c r="AQ9" s="33" t="s">
        <v>170</v>
      </c>
      <c r="AR9" s="33">
        <v>150.0</v>
      </c>
      <c r="AS9" s="42"/>
      <c r="AT9" s="42"/>
      <c r="AU9" s="42"/>
      <c r="AV9" s="42"/>
      <c r="AW9" s="42"/>
      <c r="AX9" s="5"/>
      <c r="AY9" s="33"/>
      <c r="AZ9" s="33" t="s">
        <v>248</v>
      </c>
      <c r="BA9" s="5"/>
      <c r="BB9" s="5"/>
      <c r="BC9" s="5" t="s">
        <v>249</v>
      </c>
      <c r="BD9" s="33" t="s">
        <v>173</v>
      </c>
      <c r="BE9" s="41"/>
      <c r="BF9" s="35"/>
      <c r="BG9" s="33" t="s">
        <v>169</v>
      </c>
      <c r="BH9" s="5"/>
      <c r="BI9" s="33">
        <v>150.0</v>
      </c>
      <c r="BJ9" s="33" t="s">
        <v>170</v>
      </c>
      <c r="BK9" s="5"/>
      <c r="BL9" s="5">
        <f t="shared" si="5"/>
        <v>1997.25</v>
      </c>
      <c r="BM9" s="5"/>
      <c r="BN9" s="5"/>
      <c r="BO9" s="42">
        <f t="shared" si="6"/>
        <v>1997.25</v>
      </c>
      <c r="BP9" s="44"/>
      <c r="BQ9" s="45"/>
      <c r="BR9" s="47"/>
      <c r="BS9" s="45"/>
      <c r="BT9" s="37"/>
      <c r="BU9" s="5"/>
      <c r="BV9" s="38"/>
      <c r="BW9" s="48"/>
      <c r="BX9" s="44"/>
      <c r="BY9" s="44"/>
      <c r="BZ9" s="33" t="s">
        <v>131</v>
      </c>
      <c r="CA9" s="5"/>
      <c r="CB9" s="5"/>
      <c r="CC9" s="33" t="s">
        <v>177</v>
      </c>
      <c r="CD9" s="5"/>
      <c r="CE9" s="5"/>
      <c r="CF9" s="33" t="s">
        <v>178</v>
      </c>
      <c r="CG9" s="33" t="s">
        <v>250</v>
      </c>
      <c r="CH9" s="5"/>
      <c r="CI9" s="5"/>
      <c r="CJ9" s="5"/>
      <c r="CK9" s="33"/>
      <c r="CL9" s="49">
        <v>44995.0</v>
      </c>
      <c r="CM9" s="33" t="s">
        <v>180</v>
      </c>
      <c r="CN9" s="5"/>
      <c r="CO9" s="33">
        <v>1.0</v>
      </c>
      <c r="CP9" s="33" t="s">
        <v>181</v>
      </c>
      <c r="CQ9" s="50" t="str">
        <f t="shared" si="7"/>
        <v>23/02/1961</v>
      </c>
      <c r="CR9" s="33" t="s">
        <v>182</v>
      </c>
      <c r="CS9" s="33">
        <v>4.0</v>
      </c>
      <c r="CT9" s="33">
        <v>5.0</v>
      </c>
      <c r="CU9" s="33">
        <v>25.0</v>
      </c>
      <c r="CV9" s="33">
        <v>463.0</v>
      </c>
      <c r="CW9" s="5"/>
      <c r="CX9" s="5"/>
      <c r="CY9" s="33">
        <v>-99.698635</v>
      </c>
      <c r="CZ9" s="33">
        <v>20.747052</v>
      </c>
      <c r="DA9" s="33">
        <v>4.42204077E9</v>
      </c>
      <c r="DB9" s="33">
        <v>2.0</v>
      </c>
      <c r="DC9" s="33" t="s">
        <v>183</v>
      </c>
      <c r="DD9" s="33">
        <v>2023.0</v>
      </c>
      <c r="DE9" s="33" t="s">
        <v>184</v>
      </c>
      <c r="DF9" s="33"/>
      <c r="DG9" s="33" t="s">
        <v>185</v>
      </c>
      <c r="DH9" s="33" t="s">
        <v>186</v>
      </c>
      <c r="DI9" s="5"/>
      <c r="DJ9" s="5"/>
    </row>
    <row r="10">
      <c r="A10" s="33" t="s">
        <v>251</v>
      </c>
      <c r="B10" s="34">
        <v>44952.0</v>
      </c>
      <c r="C10" s="35" t="s">
        <v>137</v>
      </c>
      <c r="D10" s="35" t="s">
        <v>139</v>
      </c>
      <c r="E10" s="35" t="s">
        <v>142</v>
      </c>
      <c r="F10" s="36" t="s">
        <v>144</v>
      </c>
      <c r="G10" s="33" t="s">
        <v>252</v>
      </c>
      <c r="H10" s="33" t="s">
        <v>253</v>
      </c>
      <c r="I10" s="33" t="s">
        <v>254</v>
      </c>
      <c r="J10" s="33" t="s">
        <v>255</v>
      </c>
      <c r="K10" s="35" t="s">
        <v>150</v>
      </c>
      <c r="L10" s="33" t="s">
        <v>151</v>
      </c>
      <c r="M10" s="5"/>
      <c r="N10" s="33" t="s">
        <v>206</v>
      </c>
      <c r="O10" s="5"/>
      <c r="P10" s="35" t="s">
        <v>153</v>
      </c>
      <c r="Q10" s="35" t="s">
        <v>206</v>
      </c>
      <c r="R10" s="33">
        <v>76530.0</v>
      </c>
      <c r="S10" s="37"/>
      <c r="T10" s="33"/>
      <c r="U10" s="33">
        <v>1.82</v>
      </c>
      <c r="V10" s="33" t="s">
        <v>154</v>
      </c>
      <c r="W10" s="33"/>
      <c r="X10" s="33"/>
      <c r="Y10" s="5"/>
      <c r="Z10" s="5"/>
      <c r="AA10" s="33">
        <v>1.0</v>
      </c>
      <c r="AB10" s="33">
        <v>1.0</v>
      </c>
      <c r="AC10" s="33"/>
      <c r="AD10" s="5"/>
      <c r="AE10" s="5"/>
      <c r="AF10" s="5"/>
      <c r="AG10" s="16"/>
      <c r="AH10" s="38">
        <f t="shared" si="1"/>
        <v>1</v>
      </c>
      <c r="AI10" s="39" t="str">
        <f t="shared" si="2"/>
        <v/>
      </c>
      <c r="AJ10" s="37" t="str">
        <f t="shared" si="3"/>
        <v/>
      </c>
      <c r="AK10" s="41" t="str">
        <f t="shared" si="4"/>
        <v/>
      </c>
      <c r="AL10" s="35" t="s">
        <v>153</v>
      </c>
      <c r="AM10" s="33" t="s">
        <v>206</v>
      </c>
      <c r="AN10" s="33" t="s">
        <v>206</v>
      </c>
      <c r="AO10" s="41"/>
      <c r="AP10" s="33" t="s">
        <v>169</v>
      </c>
      <c r="AQ10" s="33" t="s">
        <v>170</v>
      </c>
      <c r="AR10" s="33">
        <v>150.0</v>
      </c>
      <c r="AS10" s="42"/>
      <c r="AT10" s="42"/>
      <c r="AU10" s="42"/>
      <c r="AV10" s="42"/>
      <c r="AW10" s="42"/>
      <c r="AX10" s="5"/>
      <c r="AY10" s="33"/>
      <c r="AZ10" s="33" t="s">
        <v>256</v>
      </c>
      <c r="BA10" s="5"/>
      <c r="BB10" s="5"/>
      <c r="BC10" s="5" t="s">
        <v>257</v>
      </c>
      <c r="BD10" s="33" t="s">
        <v>173</v>
      </c>
      <c r="BE10" s="41"/>
      <c r="BF10" s="35"/>
      <c r="BG10" s="33" t="s">
        <v>169</v>
      </c>
      <c r="BH10" s="5"/>
      <c r="BI10" s="33">
        <v>150.0</v>
      </c>
      <c r="BJ10" s="33" t="s">
        <v>170</v>
      </c>
      <c r="BK10" s="5"/>
      <c r="BL10" s="5">
        <f t="shared" si="5"/>
        <v>1997.25</v>
      </c>
      <c r="BM10" s="5"/>
      <c r="BN10" s="5"/>
      <c r="BO10" s="42">
        <f t="shared" si="6"/>
        <v>1997.25</v>
      </c>
      <c r="BP10" s="44"/>
      <c r="BQ10" s="45"/>
      <c r="BR10" s="47"/>
      <c r="BS10" s="45"/>
      <c r="BT10" s="37"/>
      <c r="BU10" s="5"/>
      <c r="BV10" s="38"/>
      <c r="BW10" s="48"/>
      <c r="BX10" s="44"/>
      <c r="BY10" s="44"/>
      <c r="BZ10" s="33" t="s">
        <v>131</v>
      </c>
      <c r="CA10" s="5"/>
      <c r="CB10" s="5"/>
      <c r="CC10" s="33" t="s">
        <v>177</v>
      </c>
      <c r="CD10" s="5"/>
      <c r="CE10" s="5"/>
      <c r="CF10" s="33" t="s">
        <v>178</v>
      </c>
      <c r="CG10" s="33" t="s">
        <v>258</v>
      </c>
      <c r="CH10" s="5"/>
      <c r="CI10" s="5"/>
      <c r="CJ10" s="5"/>
      <c r="CK10" s="33"/>
      <c r="CL10" s="49">
        <v>44995.0</v>
      </c>
      <c r="CM10" s="33" t="s">
        <v>180</v>
      </c>
      <c r="CN10" s="5"/>
      <c r="CO10" s="33">
        <v>1.0</v>
      </c>
      <c r="CP10" s="33" t="s">
        <v>181</v>
      </c>
      <c r="CQ10" s="50" t="str">
        <f t="shared" si="7"/>
        <v>07/06/1966</v>
      </c>
      <c r="CR10" s="33" t="s">
        <v>243</v>
      </c>
      <c r="CS10" s="33">
        <v>4.0</v>
      </c>
      <c r="CT10" s="33">
        <v>5.0</v>
      </c>
      <c r="CU10" s="33">
        <v>25.0</v>
      </c>
      <c r="CV10" s="33">
        <v>463.0</v>
      </c>
      <c r="CW10" s="5"/>
      <c r="CX10" s="5"/>
      <c r="CY10" s="33">
        <v>-99.698635</v>
      </c>
      <c r="CZ10" s="33">
        <v>20.747052</v>
      </c>
      <c r="DA10" s="33">
        <v>4.4219266E9</v>
      </c>
      <c r="DB10" s="33">
        <v>1.0</v>
      </c>
      <c r="DC10" s="33" t="s">
        <v>183</v>
      </c>
      <c r="DD10" s="33">
        <v>2023.0</v>
      </c>
      <c r="DE10" s="33" t="s">
        <v>184</v>
      </c>
      <c r="DF10" s="33"/>
      <c r="DG10" s="33" t="s">
        <v>185</v>
      </c>
      <c r="DH10" s="33" t="s">
        <v>186</v>
      </c>
      <c r="DI10" s="5"/>
      <c r="DJ10" s="5"/>
    </row>
    <row r="11">
      <c r="A11" s="33" t="s">
        <v>259</v>
      </c>
      <c r="B11" s="34">
        <v>44952.0</v>
      </c>
      <c r="C11" s="35" t="s">
        <v>137</v>
      </c>
      <c r="D11" s="35" t="s">
        <v>139</v>
      </c>
      <c r="E11" s="35" t="s">
        <v>142</v>
      </c>
      <c r="F11" s="36" t="s">
        <v>144</v>
      </c>
      <c r="G11" s="33" t="s">
        <v>260</v>
      </c>
      <c r="H11" s="33" t="s">
        <v>261</v>
      </c>
      <c r="I11" s="33" t="s">
        <v>262</v>
      </c>
      <c r="J11" s="33" t="s">
        <v>263</v>
      </c>
      <c r="K11" s="35" t="s">
        <v>150</v>
      </c>
      <c r="L11" s="33" t="s">
        <v>151</v>
      </c>
      <c r="M11" s="5"/>
      <c r="N11" s="33" t="s">
        <v>206</v>
      </c>
      <c r="O11" s="5"/>
      <c r="P11" s="35" t="s">
        <v>153</v>
      </c>
      <c r="Q11" s="35" t="s">
        <v>206</v>
      </c>
      <c r="R11" s="33">
        <v>76530.0</v>
      </c>
      <c r="S11" s="37"/>
      <c r="T11" s="33"/>
      <c r="U11" s="33">
        <v>4.81</v>
      </c>
      <c r="V11" s="33" t="s">
        <v>154</v>
      </c>
      <c r="W11" s="33"/>
      <c r="X11" s="33"/>
      <c r="Y11" s="5"/>
      <c r="Z11" s="5"/>
      <c r="AA11" s="33">
        <v>1.0</v>
      </c>
      <c r="AB11" s="33">
        <v>1.0</v>
      </c>
      <c r="AC11" s="33"/>
      <c r="AD11" s="5"/>
      <c r="AE11" s="5"/>
      <c r="AF11" s="5"/>
      <c r="AG11" s="16"/>
      <c r="AH11" s="38">
        <f t="shared" si="1"/>
        <v>1</v>
      </c>
      <c r="AI11" s="39" t="str">
        <f t="shared" si="2"/>
        <v/>
      </c>
      <c r="AJ11" s="37" t="str">
        <f t="shared" si="3"/>
        <v/>
      </c>
      <c r="AK11" s="41" t="str">
        <f t="shared" si="4"/>
        <v/>
      </c>
      <c r="AL11" s="35" t="s">
        <v>153</v>
      </c>
      <c r="AM11" s="33" t="s">
        <v>206</v>
      </c>
      <c r="AN11" s="33" t="s">
        <v>206</v>
      </c>
      <c r="AO11" s="41"/>
      <c r="AP11" s="33" t="s">
        <v>169</v>
      </c>
      <c r="AQ11" s="33" t="s">
        <v>170</v>
      </c>
      <c r="AR11" s="33">
        <v>300.0</v>
      </c>
      <c r="AS11" s="42"/>
      <c r="AT11" s="42"/>
      <c r="AU11" s="42"/>
      <c r="AV11" s="42"/>
      <c r="AW11" s="42"/>
      <c r="AX11" s="5"/>
      <c r="AY11" s="33"/>
      <c r="AZ11" s="33" t="s">
        <v>264</v>
      </c>
      <c r="BA11" s="5"/>
      <c r="BB11" s="5"/>
      <c r="BC11" s="5" t="s">
        <v>265</v>
      </c>
      <c r="BD11" s="33" t="s">
        <v>173</v>
      </c>
      <c r="BE11" s="41"/>
      <c r="BF11" s="35"/>
      <c r="BG11" s="33" t="s">
        <v>169</v>
      </c>
      <c r="BH11" s="5"/>
      <c r="BI11" s="33">
        <v>300.0</v>
      </c>
      <c r="BJ11" s="33" t="s">
        <v>170</v>
      </c>
      <c r="BK11" s="5"/>
      <c r="BL11" s="5">
        <f t="shared" si="5"/>
        <v>3994.5</v>
      </c>
      <c r="BM11" s="5"/>
      <c r="BN11" s="5"/>
      <c r="BO11" s="42">
        <f t="shared" si="6"/>
        <v>3994.5</v>
      </c>
      <c r="BP11" s="44"/>
      <c r="BQ11" s="45"/>
      <c r="BR11" s="47"/>
      <c r="BS11" s="45"/>
      <c r="BT11" s="37"/>
      <c r="BU11" s="5"/>
      <c r="BV11" s="38"/>
      <c r="BW11" s="48"/>
      <c r="BX11" s="44"/>
      <c r="BY11" s="44"/>
      <c r="BZ11" s="33" t="s">
        <v>131</v>
      </c>
      <c r="CA11" s="5"/>
      <c r="CB11" s="5"/>
      <c r="CC11" s="33" t="s">
        <v>177</v>
      </c>
      <c r="CD11" s="5"/>
      <c r="CE11" s="5"/>
      <c r="CF11" s="33" t="s">
        <v>178</v>
      </c>
      <c r="CG11" s="33" t="s">
        <v>266</v>
      </c>
      <c r="CH11" s="5"/>
      <c r="CI11" s="5"/>
      <c r="CJ11" s="5"/>
      <c r="CK11" s="33"/>
      <c r="CL11" s="49">
        <v>44995.0</v>
      </c>
      <c r="CM11" s="33" t="s">
        <v>180</v>
      </c>
      <c r="CN11" s="5"/>
      <c r="CO11" s="33">
        <v>2.0</v>
      </c>
      <c r="CP11" s="33" t="s">
        <v>181</v>
      </c>
      <c r="CQ11" s="50" t="str">
        <f t="shared" si="7"/>
        <v>04/10/1946</v>
      </c>
      <c r="CR11" s="33" t="s">
        <v>243</v>
      </c>
      <c r="CS11" s="33">
        <v>4.0</v>
      </c>
      <c r="CT11" s="33">
        <v>5.0</v>
      </c>
      <c r="CU11" s="33">
        <v>25.0</v>
      </c>
      <c r="CV11" s="33">
        <v>463.0</v>
      </c>
      <c r="CW11" s="5"/>
      <c r="CX11" s="5"/>
      <c r="CY11" s="33">
        <v>-99.698635</v>
      </c>
      <c r="CZ11" s="33">
        <v>20.747052</v>
      </c>
      <c r="DA11" s="33">
        <v>4.4234708E9</v>
      </c>
      <c r="DB11" s="33">
        <v>2.0</v>
      </c>
      <c r="DC11" s="33" t="s">
        <v>183</v>
      </c>
      <c r="DD11" s="33">
        <v>2023.0</v>
      </c>
      <c r="DE11" s="33" t="s">
        <v>184</v>
      </c>
      <c r="DF11" s="33"/>
      <c r="DG11" s="33" t="s">
        <v>185</v>
      </c>
      <c r="DH11" s="33" t="s">
        <v>186</v>
      </c>
      <c r="DI11" s="5"/>
      <c r="DJ11" s="5"/>
    </row>
    <row r="12">
      <c r="A12" s="33" t="s">
        <v>267</v>
      </c>
      <c r="B12" s="34">
        <v>44952.0</v>
      </c>
      <c r="C12" s="35" t="s">
        <v>137</v>
      </c>
      <c r="D12" s="35" t="s">
        <v>139</v>
      </c>
      <c r="E12" s="35" t="s">
        <v>142</v>
      </c>
      <c r="F12" s="36" t="s">
        <v>144</v>
      </c>
      <c r="G12" s="33" t="s">
        <v>268</v>
      </c>
      <c r="H12" s="33" t="s">
        <v>269</v>
      </c>
      <c r="I12" s="33" t="s">
        <v>213</v>
      </c>
      <c r="J12" s="33" t="s">
        <v>254</v>
      </c>
      <c r="K12" s="35" t="s">
        <v>150</v>
      </c>
      <c r="L12" s="33" t="s">
        <v>151</v>
      </c>
      <c r="M12" s="5"/>
      <c r="N12" s="33" t="s">
        <v>206</v>
      </c>
      <c r="O12" s="5"/>
      <c r="P12" s="35" t="s">
        <v>153</v>
      </c>
      <c r="Q12" s="35" t="s">
        <v>206</v>
      </c>
      <c r="R12" s="33">
        <v>76530.0</v>
      </c>
      <c r="S12" s="37"/>
      <c r="T12" s="33"/>
      <c r="U12" s="33">
        <v>1.89</v>
      </c>
      <c r="V12" s="33" t="s">
        <v>154</v>
      </c>
      <c r="W12" s="33"/>
      <c r="X12" s="33"/>
      <c r="Y12" s="5"/>
      <c r="Z12" s="5"/>
      <c r="AA12" s="33">
        <v>1.0</v>
      </c>
      <c r="AB12" s="33"/>
      <c r="AC12" s="33">
        <v>1.0</v>
      </c>
      <c r="AD12" s="5"/>
      <c r="AE12" s="5"/>
      <c r="AF12" s="5"/>
      <c r="AG12" s="16"/>
      <c r="AH12" s="38" t="str">
        <f t="shared" si="1"/>
        <v/>
      </c>
      <c r="AI12" s="39">
        <f t="shared" si="2"/>
        <v>1</v>
      </c>
      <c r="AJ12" s="37" t="str">
        <f t="shared" si="3"/>
        <v/>
      </c>
      <c r="AK12" s="41" t="str">
        <f t="shared" si="4"/>
        <v/>
      </c>
      <c r="AL12" s="35" t="s">
        <v>153</v>
      </c>
      <c r="AM12" s="33" t="s">
        <v>206</v>
      </c>
      <c r="AN12" s="33" t="s">
        <v>206</v>
      </c>
      <c r="AO12" s="41"/>
      <c r="AP12" s="33" t="s">
        <v>169</v>
      </c>
      <c r="AQ12" s="33" t="s">
        <v>170</v>
      </c>
      <c r="AR12" s="33">
        <v>150.0</v>
      </c>
      <c r="AS12" s="42"/>
      <c r="AT12" s="42"/>
      <c r="AU12" s="42"/>
      <c r="AV12" s="42"/>
      <c r="AW12" s="42"/>
      <c r="AX12" s="5"/>
      <c r="AY12" s="33"/>
      <c r="AZ12" s="33" t="s">
        <v>270</v>
      </c>
      <c r="BA12" s="5"/>
      <c r="BB12" s="5"/>
      <c r="BC12" s="5" t="s">
        <v>271</v>
      </c>
      <c r="BD12" s="33" t="s">
        <v>173</v>
      </c>
      <c r="BE12" s="41"/>
      <c r="BF12" s="35"/>
      <c r="BG12" s="33" t="s">
        <v>169</v>
      </c>
      <c r="BH12" s="5"/>
      <c r="BI12" s="33">
        <v>150.0</v>
      </c>
      <c r="BJ12" s="33" t="s">
        <v>170</v>
      </c>
      <c r="BK12" s="5"/>
      <c r="BL12" s="5">
        <f t="shared" si="5"/>
        <v>1997.25</v>
      </c>
      <c r="BM12" s="5"/>
      <c r="BN12" s="5"/>
      <c r="BO12" s="42">
        <f t="shared" si="6"/>
        <v>1997.25</v>
      </c>
      <c r="BP12" s="44"/>
      <c r="BQ12" s="45"/>
      <c r="BR12" s="47"/>
      <c r="BS12" s="45"/>
      <c r="BT12" s="37"/>
      <c r="BU12" s="5"/>
      <c r="BV12" s="38"/>
      <c r="BW12" s="48"/>
      <c r="BX12" s="44"/>
      <c r="BY12" s="44"/>
      <c r="BZ12" s="33" t="s">
        <v>131</v>
      </c>
      <c r="CA12" s="5"/>
      <c r="CB12" s="5"/>
      <c r="CC12" s="33" t="s">
        <v>177</v>
      </c>
      <c r="CD12" s="5"/>
      <c r="CE12" s="5"/>
      <c r="CF12" s="33" t="s">
        <v>178</v>
      </c>
      <c r="CG12" s="33" t="s">
        <v>272</v>
      </c>
      <c r="CH12" s="5"/>
      <c r="CI12" s="5"/>
      <c r="CJ12" s="5"/>
      <c r="CK12" s="33"/>
      <c r="CL12" s="49">
        <v>44995.0</v>
      </c>
      <c r="CM12" s="33" t="s">
        <v>180</v>
      </c>
      <c r="CN12" s="5"/>
      <c r="CO12" s="33">
        <v>1.0</v>
      </c>
      <c r="CP12" s="33" t="s">
        <v>181</v>
      </c>
      <c r="CQ12" s="50" t="str">
        <f t="shared" si="7"/>
        <v>21/07/1962</v>
      </c>
      <c r="CR12" s="33" t="s">
        <v>182</v>
      </c>
      <c r="CS12" s="33">
        <v>4.0</v>
      </c>
      <c r="CT12" s="33">
        <v>5.0</v>
      </c>
      <c r="CU12" s="33">
        <v>25.0</v>
      </c>
      <c r="CV12" s="33">
        <v>463.0</v>
      </c>
      <c r="CW12" s="5"/>
      <c r="CX12" s="5"/>
      <c r="CY12" s="33">
        <v>-99.698635</v>
      </c>
      <c r="CZ12" s="33">
        <v>20.747052</v>
      </c>
      <c r="DA12" s="33">
        <v>4.4219266E9</v>
      </c>
      <c r="DB12" s="33">
        <v>1.0</v>
      </c>
      <c r="DC12" s="33" t="s">
        <v>183</v>
      </c>
      <c r="DD12" s="33">
        <v>2023.0</v>
      </c>
      <c r="DE12" s="33" t="s">
        <v>184</v>
      </c>
      <c r="DF12" s="33"/>
      <c r="DG12" s="33" t="s">
        <v>185</v>
      </c>
      <c r="DH12" s="33" t="s">
        <v>186</v>
      </c>
      <c r="DI12" s="5"/>
      <c r="DJ12" s="5"/>
    </row>
    <row r="13">
      <c r="A13" s="33" t="s">
        <v>273</v>
      </c>
      <c r="B13" s="34">
        <v>44952.0</v>
      </c>
      <c r="C13" s="35" t="s">
        <v>137</v>
      </c>
      <c r="D13" s="35" t="s">
        <v>139</v>
      </c>
      <c r="E13" s="35" t="s">
        <v>142</v>
      </c>
      <c r="F13" s="36" t="s">
        <v>144</v>
      </c>
      <c r="G13" s="33" t="s">
        <v>274</v>
      </c>
      <c r="H13" s="33" t="s">
        <v>275</v>
      </c>
      <c r="I13" s="33" t="s">
        <v>213</v>
      </c>
      <c r="J13" s="33" t="s">
        <v>213</v>
      </c>
      <c r="K13" s="35" t="s">
        <v>150</v>
      </c>
      <c r="L13" s="33" t="s">
        <v>151</v>
      </c>
      <c r="M13" s="5"/>
      <c r="N13" s="33" t="s">
        <v>206</v>
      </c>
      <c r="O13" s="5"/>
      <c r="P13" s="35" t="s">
        <v>153</v>
      </c>
      <c r="Q13" s="35" t="s">
        <v>206</v>
      </c>
      <c r="R13" s="33">
        <v>76530.0</v>
      </c>
      <c r="S13" s="37"/>
      <c r="T13" s="33"/>
      <c r="U13" s="33">
        <v>3.53</v>
      </c>
      <c r="V13" s="33" t="s">
        <v>154</v>
      </c>
      <c r="W13" s="33"/>
      <c r="X13" s="33"/>
      <c r="Y13" s="5"/>
      <c r="Z13" s="5"/>
      <c r="AA13" s="33">
        <v>1.0</v>
      </c>
      <c r="AB13" s="33"/>
      <c r="AC13" s="33">
        <v>1.0</v>
      </c>
      <c r="AD13" s="5"/>
      <c r="AE13" s="5"/>
      <c r="AF13" s="5"/>
      <c r="AG13" s="16"/>
      <c r="AH13" s="38" t="str">
        <f t="shared" si="1"/>
        <v/>
      </c>
      <c r="AI13" s="39">
        <f t="shared" si="2"/>
        <v>1</v>
      </c>
      <c r="AJ13" s="37" t="str">
        <f t="shared" si="3"/>
        <v/>
      </c>
      <c r="AK13" s="41" t="str">
        <f t="shared" si="4"/>
        <v/>
      </c>
      <c r="AL13" s="35" t="s">
        <v>153</v>
      </c>
      <c r="AM13" s="33" t="s">
        <v>206</v>
      </c>
      <c r="AN13" s="33" t="s">
        <v>206</v>
      </c>
      <c r="AO13" s="41"/>
      <c r="AP13" s="33" t="s">
        <v>169</v>
      </c>
      <c r="AQ13" s="33" t="s">
        <v>170</v>
      </c>
      <c r="AR13" s="33">
        <v>300.0</v>
      </c>
      <c r="AS13" s="42"/>
      <c r="AT13" s="42"/>
      <c r="AU13" s="42"/>
      <c r="AV13" s="42"/>
      <c r="AW13" s="42"/>
      <c r="AX13" s="5"/>
      <c r="AY13" s="33"/>
      <c r="AZ13" s="33" t="s">
        <v>276</v>
      </c>
      <c r="BA13" s="5"/>
      <c r="BB13" s="5"/>
      <c r="BC13" s="5" t="s">
        <v>277</v>
      </c>
      <c r="BD13" s="33" t="s">
        <v>173</v>
      </c>
      <c r="BE13" s="41"/>
      <c r="BF13" s="35"/>
      <c r="BG13" s="33" t="s">
        <v>169</v>
      </c>
      <c r="BH13" s="5"/>
      <c r="BI13" s="33">
        <v>300.0</v>
      </c>
      <c r="BJ13" s="33" t="s">
        <v>170</v>
      </c>
      <c r="BK13" s="5"/>
      <c r="BL13" s="5">
        <f t="shared" si="5"/>
        <v>3994.5</v>
      </c>
      <c r="BM13" s="5"/>
      <c r="BN13" s="5"/>
      <c r="BO13" s="42">
        <f t="shared" si="6"/>
        <v>3994.5</v>
      </c>
      <c r="BP13" s="44"/>
      <c r="BQ13" s="45"/>
      <c r="BR13" s="47"/>
      <c r="BS13" s="45"/>
      <c r="BT13" s="37"/>
      <c r="BU13" s="5"/>
      <c r="BV13" s="38"/>
      <c r="BW13" s="48"/>
      <c r="BX13" s="44"/>
      <c r="BY13" s="44"/>
      <c r="BZ13" s="33" t="s">
        <v>131</v>
      </c>
      <c r="CA13" s="5"/>
      <c r="CB13" s="5"/>
      <c r="CC13" s="33" t="s">
        <v>177</v>
      </c>
      <c r="CD13" s="5"/>
      <c r="CE13" s="5"/>
      <c r="CF13" s="33" t="s">
        <v>178</v>
      </c>
      <c r="CG13" s="33" t="s">
        <v>278</v>
      </c>
      <c r="CH13" s="5"/>
      <c r="CI13" s="5"/>
      <c r="CJ13" s="5"/>
      <c r="CK13" s="33"/>
      <c r="CL13" s="49">
        <v>44995.0</v>
      </c>
      <c r="CM13" s="33" t="s">
        <v>180</v>
      </c>
      <c r="CN13" s="5"/>
      <c r="CO13" s="33">
        <v>2.0</v>
      </c>
      <c r="CP13" s="33" t="s">
        <v>181</v>
      </c>
      <c r="CQ13" s="50" t="str">
        <f t="shared" si="7"/>
        <v>06/07/1956</v>
      </c>
      <c r="CR13" s="33" t="s">
        <v>182</v>
      </c>
      <c r="CS13" s="33">
        <v>4.0</v>
      </c>
      <c r="CT13" s="33">
        <v>5.0</v>
      </c>
      <c r="CU13" s="33">
        <v>25.0</v>
      </c>
      <c r="CV13" s="33">
        <v>463.0</v>
      </c>
      <c r="CW13" s="5"/>
      <c r="CX13" s="5"/>
      <c r="CY13" s="33">
        <v>-99.698635</v>
      </c>
      <c r="CZ13" s="33">
        <v>20.747052</v>
      </c>
      <c r="DA13" s="33">
        <v>4.411220844E9</v>
      </c>
      <c r="DB13" s="33">
        <v>2.0</v>
      </c>
      <c r="DC13" s="33" t="s">
        <v>183</v>
      </c>
      <c r="DD13" s="33">
        <v>2023.0</v>
      </c>
      <c r="DE13" s="33" t="s">
        <v>184</v>
      </c>
      <c r="DF13" s="33"/>
      <c r="DG13" s="33" t="s">
        <v>185</v>
      </c>
      <c r="DH13" s="33" t="s">
        <v>186</v>
      </c>
      <c r="DI13" s="5"/>
      <c r="DJ13" s="5"/>
    </row>
    <row r="14">
      <c r="A14" s="33" t="s">
        <v>279</v>
      </c>
      <c r="B14" s="34">
        <v>44952.0</v>
      </c>
      <c r="C14" s="35" t="s">
        <v>137</v>
      </c>
      <c r="D14" s="35" t="s">
        <v>139</v>
      </c>
      <c r="E14" s="35" t="s">
        <v>142</v>
      </c>
      <c r="F14" s="36" t="s">
        <v>144</v>
      </c>
      <c r="G14" s="33" t="s">
        <v>280</v>
      </c>
      <c r="H14" s="33" t="s">
        <v>281</v>
      </c>
      <c r="I14" s="33" t="s">
        <v>213</v>
      </c>
      <c r="J14" s="33" t="s">
        <v>282</v>
      </c>
      <c r="K14" s="35" t="s">
        <v>150</v>
      </c>
      <c r="L14" s="33" t="s">
        <v>151</v>
      </c>
      <c r="M14" s="5"/>
      <c r="N14" s="33" t="s">
        <v>206</v>
      </c>
      <c r="O14" s="5"/>
      <c r="P14" s="35" t="s">
        <v>153</v>
      </c>
      <c r="Q14" s="35" t="s">
        <v>206</v>
      </c>
      <c r="R14" s="33">
        <v>76530.0</v>
      </c>
      <c r="S14" s="37"/>
      <c r="T14" s="33"/>
      <c r="U14" s="33">
        <v>3.82</v>
      </c>
      <c r="V14" s="33" t="s">
        <v>154</v>
      </c>
      <c r="W14" s="33"/>
      <c r="X14" s="33"/>
      <c r="Y14" s="5"/>
      <c r="Z14" s="5"/>
      <c r="AA14" s="33">
        <v>1.0</v>
      </c>
      <c r="AB14" s="33"/>
      <c r="AC14" s="33">
        <v>1.0</v>
      </c>
      <c r="AD14" s="5"/>
      <c r="AE14" s="5"/>
      <c r="AF14" s="5"/>
      <c r="AG14" s="16"/>
      <c r="AH14" s="38" t="str">
        <f t="shared" si="1"/>
        <v/>
      </c>
      <c r="AI14" s="39">
        <f t="shared" si="2"/>
        <v>1</v>
      </c>
      <c r="AJ14" s="37" t="str">
        <f t="shared" si="3"/>
        <v/>
      </c>
      <c r="AK14" s="41" t="str">
        <f t="shared" si="4"/>
        <v/>
      </c>
      <c r="AL14" s="35" t="s">
        <v>153</v>
      </c>
      <c r="AM14" s="33" t="s">
        <v>206</v>
      </c>
      <c r="AN14" s="33" t="s">
        <v>206</v>
      </c>
      <c r="AO14" s="41"/>
      <c r="AP14" s="33" t="s">
        <v>169</v>
      </c>
      <c r="AQ14" s="33" t="s">
        <v>170</v>
      </c>
      <c r="AR14" s="33">
        <v>300.0</v>
      </c>
      <c r="AS14" s="42"/>
      <c r="AT14" s="42"/>
      <c r="AU14" s="42"/>
      <c r="AV14" s="42"/>
      <c r="AW14" s="42"/>
      <c r="AX14" s="5"/>
      <c r="AY14" s="33"/>
      <c r="AZ14" s="33" t="s">
        <v>283</v>
      </c>
      <c r="BA14" s="5"/>
      <c r="BB14" s="5"/>
      <c r="BC14" s="5" t="s">
        <v>284</v>
      </c>
      <c r="BD14" s="33" t="s">
        <v>173</v>
      </c>
      <c r="BE14" s="41"/>
      <c r="BF14" s="35"/>
      <c r="BG14" s="33" t="s">
        <v>169</v>
      </c>
      <c r="BH14" s="5"/>
      <c r="BI14" s="33">
        <v>300.0</v>
      </c>
      <c r="BJ14" s="33" t="s">
        <v>170</v>
      </c>
      <c r="BK14" s="5"/>
      <c r="BL14" s="5">
        <f t="shared" si="5"/>
        <v>3994.5</v>
      </c>
      <c r="BM14" s="5"/>
      <c r="BN14" s="5"/>
      <c r="BO14" s="42">
        <f t="shared" si="6"/>
        <v>3994.5</v>
      </c>
      <c r="BP14" s="44"/>
      <c r="BQ14" s="45"/>
      <c r="BR14" s="47"/>
      <c r="BS14" s="45"/>
      <c r="BT14" s="37"/>
      <c r="BU14" s="5"/>
      <c r="BV14" s="38"/>
      <c r="BW14" s="48"/>
      <c r="BX14" s="44"/>
      <c r="BY14" s="44"/>
      <c r="BZ14" s="33" t="s">
        <v>131</v>
      </c>
      <c r="CA14" s="5"/>
      <c r="CB14" s="5"/>
      <c r="CC14" s="33" t="s">
        <v>177</v>
      </c>
      <c r="CD14" s="5"/>
      <c r="CE14" s="5"/>
      <c r="CF14" s="33" t="s">
        <v>178</v>
      </c>
      <c r="CG14" s="33" t="s">
        <v>285</v>
      </c>
      <c r="CH14" s="5"/>
      <c r="CI14" s="5"/>
      <c r="CJ14" s="5"/>
      <c r="CK14" s="33"/>
      <c r="CL14" s="49">
        <v>44995.0</v>
      </c>
      <c r="CM14" s="33" t="s">
        <v>180</v>
      </c>
      <c r="CN14" s="5"/>
      <c r="CO14" s="33">
        <v>2.0</v>
      </c>
      <c r="CP14" s="33" t="s">
        <v>181</v>
      </c>
      <c r="CQ14" s="50" t="str">
        <f t="shared" si="7"/>
        <v>08/08/1963</v>
      </c>
      <c r="CR14" s="33" t="s">
        <v>182</v>
      </c>
      <c r="CS14" s="33">
        <v>4.0</v>
      </c>
      <c r="CT14" s="33">
        <v>5.0</v>
      </c>
      <c r="CU14" s="33">
        <v>25.0</v>
      </c>
      <c r="CV14" s="33">
        <v>463.0</v>
      </c>
      <c r="CW14" s="5"/>
      <c r="CX14" s="5"/>
      <c r="CY14" s="33">
        <v>-99.698635</v>
      </c>
      <c r="CZ14" s="33">
        <v>20.747052</v>
      </c>
      <c r="DA14" s="33">
        <v>4.411269903E9</v>
      </c>
      <c r="DB14" s="33">
        <v>2.0</v>
      </c>
      <c r="DC14" s="33" t="s">
        <v>183</v>
      </c>
      <c r="DD14" s="33">
        <v>2023.0</v>
      </c>
      <c r="DE14" s="33" t="s">
        <v>184</v>
      </c>
      <c r="DF14" s="33"/>
      <c r="DG14" s="33" t="s">
        <v>185</v>
      </c>
      <c r="DH14" s="33" t="s">
        <v>186</v>
      </c>
      <c r="DI14" s="5"/>
      <c r="DJ14" s="5"/>
    </row>
    <row r="15">
      <c r="A15" s="33" t="s">
        <v>286</v>
      </c>
      <c r="B15" s="34">
        <v>44952.0</v>
      </c>
      <c r="C15" s="35" t="s">
        <v>137</v>
      </c>
      <c r="D15" s="35" t="s">
        <v>139</v>
      </c>
      <c r="E15" s="35" t="s">
        <v>142</v>
      </c>
      <c r="F15" s="36" t="s">
        <v>144</v>
      </c>
      <c r="G15" s="33" t="s">
        <v>287</v>
      </c>
      <c r="H15" s="33" t="s">
        <v>288</v>
      </c>
      <c r="I15" s="33" t="s">
        <v>213</v>
      </c>
      <c r="J15" s="33" t="s">
        <v>220</v>
      </c>
      <c r="K15" s="35" t="s">
        <v>150</v>
      </c>
      <c r="L15" s="33" t="s">
        <v>221</v>
      </c>
      <c r="M15" s="33">
        <v>1.0</v>
      </c>
      <c r="N15" s="33" t="s">
        <v>206</v>
      </c>
      <c r="O15" s="5"/>
      <c r="P15" s="35" t="s">
        <v>153</v>
      </c>
      <c r="Q15" s="35" t="s">
        <v>206</v>
      </c>
      <c r="R15" s="33">
        <v>76530.0</v>
      </c>
      <c r="S15" s="37"/>
      <c r="T15" s="33"/>
      <c r="U15" s="33">
        <v>2.05</v>
      </c>
      <c r="V15" s="33" t="s">
        <v>154</v>
      </c>
      <c r="W15" s="33"/>
      <c r="X15" s="33"/>
      <c r="Y15" s="5"/>
      <c r="Z15" s="5"/>
      <c r="AA15" s="33">
        <v>1.0</v>
      </c>
      <c r="AB15" s="33">
        <v>1.0</v>
      </c>
      <c r="AC15" s="33"/>
      <c r="AD15" s="5"/>
      <c r="AE15" s="5"/>
      <c r="AF15" s="5"/>
      <c r="AG15" s="16"/>
      <c r="AH15" s="38" t="str">
        <f t="shared" si="1"/>
        <v/>
      </c>
      <c r="AI15" s="39" t="str">
        <f t="shared" si="2"/>
        <v/>
      </c>
      <c r="AJ15" s="37" t="str">
        <f t="shared" si="3"/>
        <v/>
      </c>
      <c r="AK15" s="41" t="str">
        <f t="shared" si="4"/>
        <v/>
      </c>
      <c r="AL15" s="35" t="s">
        <v>153</v>
      </c>
      <c r="AM15" s="33" t="s">
        <v>206</v>
      </c>
      <c r="AN15" s="33" t="s">
        <v>206</v>
      </c>
      <c r="AO15" s="41"/>
      <c r="AP15" s="33" t="s">
        <v>169</v>
      </c>
      <c r="AQ15" s="33" t="s">
        <v>170</v>
      </c>
      <c r="AR15" s="33">
        <v>300.0</v>
      </c>
      <c r="AS15" s="42"/>
      <c r="AT15" s="42"/>
      <c r="AU15" s="42"/>
      <c r="AV15" s="42"/>
      <c r="AW15" s="42"/>
      <c r="AX15" s="5"/>
      <c r="AY15" s="33"/>
      <c r="AZ15" s="33" t="s">
        <v>289</v>
      </c>
      <c r="BA15" s="5"/>
      <c r="BB15" s="5"/>
      <c r="BC15" s="5" t="s">
        <v>290</v>
      </c>
      <c r="BD15" s="33" t="s">
        <v>173</v>
      </c>
      <c r="BE15" s="41"/>
      <c r="BF15" s="35"/>
      <c r="BG15" s="33" t="s">
        <v>169</v>
      </c>
      <c r="BH15" s="5"/>
      <c r="BI15" s="33">
        <v>300.0</v>
      </c>
      <c r="BJ15" s="33" t="s">
        <v>170</v>
      </c>
      <c r="BK15" s="5"/>
      <c r="BL15" s="5">
        <f t="shared" si="5"/>
        <v>3994.5</v>
      </c>
      <c r="BM15" s="5"/>
      <c r="BN15" s="5"/>
      <c r="BO15" s="42">
        <f t="shared" si="6"/>
        <v>3994.5</v>
      </c>
      <c r="BP15" s="44"/>
      <c r="BQ15" s="45"/>
      <c r="BR15" s="47"/>
      <c r="BS15" s="45"/>
      <c r="BT15" s="37"/>
      <c r="BU15" s="5"/>
      <c r="BV15" s="38"/>
      <c r="BW15" s="48"/>
      <c r="BX15" s="44"/>
      <c r="BY15" s="44"/>
      <c r="BZ15" s="33" t="s">
        <v>131</v>
      </c>
      <c r="CA15" s="5"/>
      <c r="CB15" s="5"/>
      <c r="CC15" s="33" t="s">
        <v>177</v>
      </c>
      <c r="CD15" s="5"/>
      <c r="CE15" s="5"/>
      <c r="CF15" s="33" t="s">
        <v>178</v>
      </c>
      <c r="CG15" s="33" t="s">
        <v>291</v>
      </c>
      <c r="CH15" s="5"/>
      <c r="CI15" s="5"/>
      <c r="CJ15" s="5"/>
      <c r="CK15" s="33"/>
      <c r="CL15" s="49">
        <v>44995.0</v>
      </c>
      <c r="CM15" s="33" t="s">
        <v>180</v>
      </c>
      <c r="CN15" s="5"/>
      <c r="CO15" s="33">
        <v>2.0</v>
      </c>
      <c r="CP15" s="33" t="s">
        <v>181</v>
      </c>
      <c r="CQ15" s="50" t="str">
        <f t="shared" si="7"/>
        <v>02/12/1970</v>
      </c>
      <c r="CR15" s="33" t="s">
        <v>243</v>
      </c>
      <c r="CS15" s="33">
        <v>4.0</v>
      </c>
      <c r="CT15" s="33">
        <v>5.0</v>
      </c>
      <c r="CU15" s="33">
        <v>25.0</v>
      </c>
      <c r="CV15" s="33">
        <v>463.0</v>
      </c>
      <c r="CW15" s="5"/>
      <c r="CX15" s="5"/>
      <c r="CY15" s="33">
        <v>-99.698635</v>
      </c>
      <c r="CZ15" s="33">
        <v>20.747052</v>
      </c>
      <c r="DA15" s="33">
        <v>4.411059864E9</v>
      </c>
      <c r="DB15" s="33">
        <v>2.0</v>
      </c>
      <c r="DC15" s="33" t="s">
        <v>183</v>
      </c>
      <c r="DD15" s="33">
        <v>2023.0</v>
      </c>
      <c r="DE15" s="33" t="s">
        <v>184</v>
      </c>
      <c r="DF15" s="33"/>
      <c r="DG15" s="33" t="s">
        <v>185</v>
      </c>
      <c r="DH15" s="33" t="s">
        <v>186</v>
      </c>
      <c r="DI15" s="5"/>
      <c r="DJ15" s="5"/>
    </row>
    <row r="16">
      <c r="A16" s="33" t="s">
        <v>292</v>
      </c>
      <c r="B16" s="34">
        <v>44952.0</v>
      </c>
      <c r="C16" s="35" t="s">
        <v>137</v>
      </c>
      <c r="D16" s="35" t="s">
        <v>139</v>
      </c>
      <c r="E16" s="35" t="s">
        <v>142</v>
      </c>
      <c r="F16" s="36" t="s">
        <v>144</v>
      </c>
      <c r="G16" s="33" t="s">
        <v>293</v>
      </c>
      <c r="H16" s="33" t="s">
        <v>294</v>
      </c>
      <c r="I16" s="33" t="s">
        <v>213</v>
      </c>
      <c r="J16" s="33" t="s">
        <v>204</v>
      </c>
      <c r="K16" s="35" t="s">
        <v>150</v>
      </c>
      <c r="L16" s="33" t="s">
        <v>151</v>
      </c>
      <c r="M16" s="5"/>
      <c r="N16" s="33" t="s">
        <v>206</v>
      </c>
      <c r="O16" s="5"/>
      <c r="P16" s="35" t="s">
        <v>153</v>
      </c>
      <c r="Q16" s="35" t="s">
        <v>206</v>
      </c>
      <c r="R16" s="33">
        <v>76530.0</v>
      </c>
      <c r="S16" s="37"/>
      <c r="T16" s="33"/>
      <c r="U16" s="33">
        <v>2.1</v>
      </c>
      <c r="V16" s="33" t="s">
        <v>154</v>
      </c>
      <c r="W16" s="33"/>
      <c r="X16" s="33"/>
      <c r="Y16" s="5"/>
      <c r="Z16" s="5"/>
      <c r="AA16" s="33">
        <v>1.0</v>
      </c>
      <c r="AB16" s="33"/>
      <c r="AC16" s="33">
        <v>1.0</v>
      </c>
      <c r="AD16" s="5"/>
      <c r="AE16" s="5"/>
      <c r="AF16" s="5"/>
      <c r="AG16" s="16"/>
      <c r="AH16" s="38" t="str">
        <f t="shared" si="1"/>
        <v/>
      </c>
      <c r="AI16" s="39" t="str">
        <f t="shared" si="2"/>
        <v/>
      </c>
      <c r="AJ16" s="37" t="str">
        <f t="shared" si="3"/>
        <v/>
      </c>
      <c r="AK16" s="41" t="str">
        <f t="shared" si="4"/>
        <v/>
      </c>
      <c r="AL16" s="35" t="s">
        <v>153</v>
      </c>
      <c r="AM16" s="33" t="s">
        <v>206</v>
      </c>
      <c r="AN16" s="33" t="s">
        <v>206</v>
      </c>
      <c r="AO16" s="41"/>
      <c r="AP16" s="33" t="s">
        <v>169</v>
      </c>
      <c r="AQ16" s="33" t="s">
        <v>170</v>
      </c>
      <c r="AR16" s="33">
        <v>300.0</v>
      </c>
      <c r="AS16" s="42"/>
      <c r="AT16" s="42"/>
      <c r="AU16" s="42"/>
      <c r="AV16" s="42"/>
      <c r="AW16" s="42"/>
      <c r="AX16" s="5"/>
      <c r="AY16" s="33"/>
      <c r="AZ16" s="33" t="s">
        <v>295</v>
      </c>
      <c r="BA16" s="5"/>
      <c r="BB16" s="5"/>
      <c r="BC16" s="5" t="s">
        <v>296</v>
      </c>
      <c r="BD16" s="33" t="s">
        <v>173</v>
      </c>
      <c r="BE16" s="41"/>
      <c r="BF16" s="35"/>
      <c r="BG16" s="33" t="s">
        <v>169</v>
      </c>
      <c r="BH16" s="5"/>
      <c r="BI16" s="33">
        <v>300.0</v>
      </c>
      <c r="BJ16" s="33" t="s">
        <v>170</v>
      </c>
      <c r="BK16" s="5"/>
      <c r="BL16" s="5">
        <f t="shared" si="5"/>
        <v>3994.5</v>
      </c>
      <c r="BM16" s="5"/>
      <c r="BN16" s="5"/>
      <c r="BO16" s="42">
        <f t="shared" si="6"/>
        <v>3994.5</v>
      </c>
      <c r="BP16" s="44"/>
      <c r="BQ16" s="45"/>
      <c r="BR16" s="47"/>
      <c r="BS16" s="45"/>
      <c r="BT16" s="37"/>
      <c r="BU16" s="5"/>
      <c r="BV16" s="38"/>
      <c r="BW16" s="48"/>
      <c r="BX16" s="44"/>
      <c r="BY16" s="44"/>
      <c r="BZ16" s="33" t="s">
        <v>131</v>
      </c>
      <c r="CA16" s="5"/>
      <c r="CB16" s="5"/>
      <c r="CC16" s="33" t="s">
        <v>177</v>
      </c>
      <c r="CD16" s="5"/>
      <c r="CE16" s="5"/>
      <c r="CF16" s="33" t="s">
        <v>178</v>
      </c>
      <c r="CG16" s="33" t="s">
        <v>297</v>
      </c>
      <c r="CH16" s="5"/>
      <c r="CI16" s="5"/>
      <c r="CJ16" s="5"/>
      <c r="CK16" s="33"/>
      <c r="CL16" s="49">
        <v>44995.0</v>
      </c>
      <c r="CM16" s="33" t="s">
        <v>180</v>
      </c>
      <c r="CN16" s="5"/>
      <c r="CO16" s="33">
        <v>2.0</v>
      </c>
      <c r="CP16" s="33" t="s">
        <v>181</v>
      </c>
      <c r="CQ16" s="50" t="str">
        <f t="shared" si="7"/>
        <v>07/06/1968</v>
      </c>
      <c r="CR16" s="33" t="s">
        <v>182</v>
      </c>
      <c r="CS16" s="33">
        <v>4.0</v>
      </c>
      <c r="CT16" s="33">
        <v>5.0</v>
      </c>
      <c r="CU16" s="33">
        <v>25.0</v>
      </c>
      <c r="CV16" s="33">
        <v>463.0</v>
      </c>
      <c r="CW16" s="5"/>
      <c r="CX16" s="5"/>
      <c r="CY16" s="33">
        <v>-99.698635</v>
      </c>
      <c r="CZ16" s="33">
        <v>20.747052</v>
      </c>
      <c r="DA16" s="33">
        <v>4.412054116E9</v>
      </c>
      <c r="DB16" s="33">
        <v>2.0</v>
      </c>
      <c r="DC16" s="33" t="s">
        <v>183</v>
      </c>
      <c r="DD16" s="33">
        <v>2023.0</v>
      </c>
      <c r="DE16" s="33" t="s">
        <v>184</v>
      </c>
      <c r="DF16" s="33"/>
      <c r="DG16" s="33" t="s">
        <v>185</v>
      </c>
      <c r="DH16" s="33" t="s">
        <v>186</v>
      </c>
      <c r="DI16" s="5"/>
      <c r="DJ16" s="5"/>
    </row>
    <row r="17">
      <c r="A17" s="33" t="s">
        <v>298</v>
      </c>
      <c r="B17" s="34">
        <v>44952.0</v>
      </c>
      <c r="C17" s="35" t="s">
        <v>137</v>
      </c>
      <c r="D17" s="35" t="s">
        <v>139</v>
      </c>
      <c r="E17" s="35" t="s">
        <v>142</v>
      </c>
      <c r="F17" s="36" t="s">
        <v>144</v>
      </c>
      <c r="G17" s="33" t="s">
        <v>299</v>
      </c>
      <c r="H17" s="33" t="s">
        <v>300</v>
      </c>
      <c r="I17" s="33" t="s">
        <v>213</v>
      </c>
      <c r="J17" s="33" t="s">
        <v>220</v>
      </c>
      <c r="K17" s="35" t="s">
        <v>150</v>
      </c>
      <c r="L17" s="33" t="s">
        <v>151</v>
      </c>
      <c r="M17" s="5"/>
      <c r="N17" s="33" t="s">
        <v>206</v>
      </c>
      <c r="O17" s="5"/>
      <c r="P17" s="35" t="s">
        <v>153</v>
      </c>
      <c r="Q17" s="35" t="s">
        <v>206</v>
      </c>
      <c r="R17" s="33">
        <v>76530.0</v>
      </c>
      <c r="S17" s="37"/>
      <c r="T17" s="33"/>
      <c r="U17" s="33">
        <v>1.32</v>
      </c>
      <c r="V17" s="33" t="s">
        <v>154</v>
      </c>
      <c r="W17" s="33"/>
      <c r="X17" s="33"/>
      <c r="Y17" s="5"/>
      <c r="Z17" s="5"/>
      <c r="AA17" s="33">
        <v>1.0</v>
      </c>
      <c r="AB17" s="33">
        <v>1.0</v>
      </c>
      <c r="AC17" s="33"/>
      <c r="AD17" s="5"/>
      <c r="AE17" s="5"/>
      <c r="AF17" s="5"/>
      <c r="AG17" s="16"/>
      <c r="AH17" s="38">
        <f t="shared" si="1"/>
        <v>1</v>
      </c>
      <c r="AI17" s="39" t="str">
        <f t="shared" si="2"/>
        <v/>
      </c>
      <c r="AJ17" s="37" t="str">
        <f t="shared" si="3"/>
        <v/>
      </c>
      <c r="AK17" s="41" t="str">
        <f t="shared" si="4"/>
        <v/>
      </c>
      <c r="AL17" s="35" t="s">
        <v>153</v>
      </c>
      <c r="AM17" s="33" t="s">
        <v>206</v>
      </c>
      <c r="AN17" s="33" t="s">
        <v>206</v>
      </c>
      <c r="AO17" s="41"/>
      <c r="AP17" s="33" t="s">
        <v>169</v>
      </c>
      <c r="AQ17" s="33" t="s">
        <v>170</v>
      </c>
      <c r="AR17" s="33">
        <v>150.0</v>
      </c>
      <c r="AS17" s="42"/>
      <c r="AT17" s="42"/>
      <c r="AU17" s="42"/>
      <c r="AV17" s="42"/>
      <c r="AW17" s="42"/>
      <c r="AX17" s="5"/>
      <c r="AY17" s="33"/>
      <c r="AZ17" s="33" t="s">
        <v>301</v>
      </c>
      <c r="BA17" s="5"/>
      <c r="BB17" s="5"/>
      <c r="BC17" s="5" t="s">
        <v>302</v>
      </c>
      <c r="BD17" s="33" t="s">
        <v>173</v>
      </c>
      <c r="BE17" s="41"/>
      <c r="BF17" s="35"/>
      <c r="BG17" s="33" t="s">
        <v>169</v>
      </c>
      <c r="BH17" s="5"/>
      <c r="BI17" s="33">
        <v>150.0</v>
      </c>
      <c r="BJ17" s="33" t="s">
        <v>170</v>
      </c>
      <c r="BK17" s="5"/>
      <c r="BL17" s="5">
        <f t="shared" si="5"/>
        <v>1997.25</v>
      </c>
      <c r="BM17" s="5"/>
      <c r="BN17" s="5"/>
      <c r="BO17" s="42">
        <f t="shared" si="6"/>
        <v>1997.25</v>
      </c>
      <c r="BP17" s="44"/>
      <c r="BQ17" s="45"/>
      <c r="BR17" s="47"/>
      <c r="BS17" s="45"/>
      <c r="BT17" s="37"/>
      <c r="BU17" s="5"/>
      <c r="BV17" s="38"/>
      <c r="BW17" s="48"/>
      <c r="BX17" s="44"/>
      <c r="BY17" s="44"/>
      <c r="BZ17" s="33" t="s">
        <v>131</v>
      </c>
      <c r="CA17" s="5"/>
      <c r="CB17" s="5"/>
      <c r="CC17" s="33" t="s">
        <v>177</v>
      </c>
      <c r="CD17" s="5"/>
      <c r="CE17" s="5"/>
      <c r="CF17" s="33" t="s">
        <v>178</v>
      </c>
      <c r="CG17" s="33" t="s">
        <v>303</v>
      </c>
      <c r="CH17" s="5"/>
      <c r="CI17" s="5"/>
      <c r="CJ17" s="5"/>
      <c r="CK17" s="33"/>
      <c r="CL17" s="49">
        <v>44995.0</v>
      </c>
      <c r="CM17" s="33" t="s">
        <v>180</v>
      </c>
      <c r="CN17" s="5"/>
      <c r="CO17" s="33">
        <v>1.0</v>
      </c>
      <c r="CP17" s="33" t="s">
        <v>181</v>
      </c>
      <c r="CQ17" s="50" t="str">
        <f t="shared" si="7"/>
        <v>24/10/1950</v>
      </c>
      <c r="CR17" s="33" t="s">
        <v>243</v>
      </c>
      <c r="CS17" s="33">
        <v>4.0</v>
      </c>
      <c r="CT17" s="33">
        <v>5.0</v>
      </c>
      <c r="CU17" s="33">
        <v>25.0</v>
      </c>
      <c r="CV17" s="33">
        <v>463.0</v>
      </c>
      <c r="CW17" s="5"/>
      <c r="CX17" s="5"/>
      <c r="CY17" s="33">
        <v>-99.698635</v>
      </c>
      <c r="CZ17" s="33">
        <v>20.747052</v>
      </c>
      <c r="DA17" s="33">
        <v>4.411369866E9</v>
      </c>
      <c r="DB17" s="33">
        <v>2.0</v>
      </c>
      <c r="DC17" s="33" t="s">
        <v>183</v>
      </c>
      <c r="DD17" s="33">
        <v>2023.0</v>
      </c>
      <c r="DE17" s="33" t="s">
        <v>184</v>
      </c>
      <c r="DF17" s="33"/>
      <c r="DG17" s="33" t="s">
        <v>185</v>
      </c>
      <c r="DH17" s="33" t="s">
        <v>186</v>
      </c>
      <c r="DI17" s="5"/>
      <c r="DJ17" s="5"/>
    </row>
    <row r="18">
      <c r="A18" s="33" t="s">
        <v>304</v>
      </c>
      <c r="B18" s="34">
        <v>44952.0</v>
      </c>
      <c r="C18" s="35" t="s">
        <v>137</v>
      </c>
      <c r="D18" s="35" t="s">
        <v>139</v>
      </c>
      <c r="E18" s="35" t="s">
        <v>142</v>
      </c>
      <c r="F18" s="36" t="s">
        <v>144</v>
      </c>
      <c r="G18" s="33" t="s">
        <v>305</v>
      </c>
      <c r="H18" s="33" t="s">
        <v>306</v>
      </c>
      <c r="I18" s="33" t="s">
        <v>213</v>
      </c>
      <c r="J18" s="33" t="s">
        <v>213</v>
      </c>
      <c r="K18" s="35" t="s">
        <v>150</v>
      </c>
      <c r="L18" s="33" t="s">
        <v>151</v>
      </c>
      <c r="M18" s="5"/>
      <c r="N18" s="33" t="s">
        <v>206</v>
      </c>
      <c r="O18" s="5"/>
      <c r="P18" s="35" t="s">
        <v>153</v>
      </c>
      <c r="Q18" s="35" t="s">
        <v>206</v>
      </c>
      <c r="R18" s="33">
        <v>76530.0</v>
      </c>
      <c r="S18" s="37"/>
      <c r="T18" s="33"/>
      <c r="U18" s="33">
        <v>6.57</v>
      </c>
      <c r="V18" s="33" t="s">
        <v>154</v>
      </c>
      <c r="W18" s="33"/>
      <c r="X18" s="33"/>
      <c r="Y18" s="5"/>
      <c r="Z18" s="5"/>
      <c r="AA18" s="33">
        <v>1.0</v>
      </c>
      <c r="AB18" s="33"/>
      <c r="AC18" s="33">
        <v>1.0</v>
      </c>
      <c r="AD18" s="5"/>
      <c r="AE18" s="5"/>
      <c r="AF18" s="5"/>
      <c r="AG18" s="16"/>
      <c r="AH18" s="38" t="str">
        <f t="shared" si="1"/>
        <v/>
      </c>
      <c r="AI18" s="39" t="str">
        <f t="shared" si="2"/>
        <v/>
      </c>
      <c r="AJ18" s="37" t="str">
        <f t="shared" si="3"/>
        <v/>
      </c>
      <c r="AK18" s="41" t="str">
        <f t="shared" si="4"/>
        <v/>
      </c>
      <c r="AL18" s="35" t="s">
        <v>153</v>
      </c>
      <c r="AM18" s="33" t="s">
        <v>206</v>
      </c>
      <c r="AN18" s="33" t="s">
        <v>206</v>
      </c>
      <c r="AO18" s="41"/>
      <c r="AP18" s="33" t="s">
        <v>169</v>
      </c>
      <c r="AQ18" s="33" t="s">
        <v>170</v>
      </c>
      <c r="AR18" s="33">
        <v>300.0</v>
      </c>
      <c r="AS18" s="42"/>
      <c r="AT18" s="42"/>
      <c r="AU18" s="42"/>
      <c r="AV18" s="42"/>
      <c r="AW18" s="42"/>
      <c r="AX18" s="5"/>
      <c r="AY18" s="33"/>
      <c r="AZ18" s="33" t="s">
        <v>307</v>
      </c>
      <c r="BA18" s="5"/>
      <c r="BB18" s="5"/>
      <c r="BC18" s="5" t="s">
        <v>308</v>
      </c>
      <c r="BD18" s="33" t="s">
        <v>173</v>
      </c>
      <c r="BE18" s="41"/>
      <c r="BF18" s="35"/>
      <c r="BG18" s="33" t="s">
        <v>169</v>
      </c>
      <c r="BH18" s="5"/>
      <c r="BI18" s="33">
        <v>300.0</v>
      </c>
      <c r="BJ18" s="33" t="s">
        <v>170</v>
      </c>
      <c r="BK18" s="5"/>
      <c r="BL18" s="5">
        <f t="shared" si="5"/>
        <v>3994.5</v>
      </c>
      <c r="BM18" s="5"/>
      <c r="BN18" s="5"/>
      <c r="BO18" s="42">
        <f t="shared" si="6"/>
        <v>3994.5</v>
      </c>
      <c r="BP18" s="44"/>
      <c r="BQ18" s="45"/>
      <c r="BR18" s="47"/>
      <c r="BS18" s="45"/>
      <c r="BT18" s="37"/>
      <c r="BU18" s="5"/>
      <c r="BV18" s="38"/>
      <c r="BW18" s="48"/>
      <c r="BX18" s="44"/>
      <c r="BY18" s="44"/>
      <c r="BZ18" s="33" t="s">
        <v>131</v>
      </c>
      <c r="CA18" s="5"/>
      <c r="CB18" s="5"/>
      <c r="CC18" s="33" t="s">
        <v>177</v>
      </c>
      <c r="CD18" s="5"/>
      <c r="CE18" s="5"/>
      <c r="CF18" s="33" t="s">
        <v>178</v>
      </c>
      <c r="CG18" s="33" t="s">
        <v>309</v>
      </c>
      <c r="CH18" s="5"/>
      <c r="CI18" s="5"/>
      <c r="CJ18" s="5"/>
      <c r="CK18" s="33"/>
      <c r="CL18" s="49">
        <v>44995.0</v>
      </c>
      <c r="CM18" s="33" t="s">
        <v>180</v>
      </c>
      <c r="CN18" s="5"/>
      <c r="CO18" s="33">
        <v>2.0</v>
      </c>
      <c r="CP18" s="33" t="s">
        <v>181</v>
      </c>
      <c r="CQ18" s="50" t="str">
        <f t="shared" si="7"/>
        <v>30/08/1977</v>
      </c>
      <c r="CR18" s="33" t="s">
        <v>182</v>
      </c>
      <c r="CS18" s="33">
        <v>4.0</v>
      </c>
      <c r="CT18" s="33">
        <v>5.0</v>
      </c>
      <c r="CU18" s="33">
        <v>25.0</v>
      </c>
      <c r="CV18" s="33">
        <v>463.0</v>
      </c>
      <c r="CW18" s="5"/>
      <c r="CX18" s="5"/>
      <c r="CY18" s="33">
        <v>-99.698635</v>
      </c>
      <c r="CZ18" s="33">
        <v>20.747052</v>
      </c>
      <c r="DA18" s="33">
        <v>5.64293108E9</v>
      </c>
      <c r="DB18" s="33">
        <v>2.0</v>
      </c>
      <c r="DC18" s="33" t="s">
        <v>183</v>
      </c>
      <c r="DD18" s="33">
        <v>2023.0</v>
      </c>
      <c r="DE18" s="33" t="s">
        <v>184</v>
      </c>
      <c r="DF18" s="33"/>
      <c r="DG18" s="33" t="s">
        <v>185</v>
      </c>
      <c r="DH18" s="33" t="s">
        <v>186</v>
      </c>
      <c r="DI18" s="5"/>
      <c r="DJ18" s="5"/>
    </row>
    <row r="19">
      <c r="A19" s="33" t="s">
        <v>310</v>
      </c>
      <c r="B19" s="34">
        <v>44952.0</v>
      </c>
      <c r="C19" s="35" t="s">
        <v>137</v>
      </c>
      <c r="D19" s="35" t="s">
        <v>139</v>
      </c>
      <c r="E19" s="35" t="s">
        <v>142</v>
      </c>
      <c r="F19" s="36" t="s">
        <v>144</v>
      </c>
      <c r="G19" s="33" t="s">
        <v>311</v>
      </c>
      <c r="H19" s="33" t="s">
        <v>312</v>
      </c>
      <c r="I19" s="33" t="s">
        <v>213</v>
      </c>
      <c r="J19" s="33" t="s">
        <v>213</v>
      </c>
      <c r="K19" s="35" t="s">
        <v>150</v>
      </c>
      <c r="L19" s="33" t="s">
        <v>151</v>
      </c>
      <c r="M19" s="5"/>
      <c r="N19" s="33" t="s">
        <v>206</v>
      </c>
      <c r="O19" s="5"/>
      <c r="P19" s="35" t="s">
        <v>153</v>
      </c>
      <c r="Q19" s="35" t="s">
        <v>206</v>
      </c>
      <c r="R19" s="33">
        <v>76530.0</v>
      </c>
      <c r="S19" s="37"/>
      <c r="T19" s="33"/>
      <c r="U19" s="33">
        <v>1.13</v>
      </c>
      <c r="V19" s="33" t="s">
        <v>154</v>
      </c>
      <c r="W19" s="33"/>
      <c r="X19" s="33"/>
      <c r="Y19" s="5"/>
      <c r="Z19" s="5"/>
      <c r="AA19" s="33">
        <v>1.0</v>
      </c>
      <c r="AB19" s="33">
        <v>1.0</v>
      </c>
      <c r="AC19" s="33"/>
      <c r="AD19" s="5"/>
      <c r="AE19" s="5"/>
      <c r="AF19" s="5"/>
      <c r="AG19" s="16"/>
      <c r="AH19" s="38">
        <f t="shared" si="1"/>
        <v>1</v>
      </c>
      <c r="AI19" s="39" t="str">
        <f t="shared" si="2"/>
        <v/>
      </c>
      <c r="AJ19" s="37" t="str">
        <f t="shared" si="3"/>
        <v/>
      </c>
      <c r="AK19" s="41" t="str">
        <f t="shared" si="4"/>
        <v/>
      </c>
      <c r="AL19" s="35" t="s">
        <v>153</v>
      </c>
      <c r="AM19" s="33" t="s">
        <v>206</v>
      </c>
      <c r="AN19" s="33" t="s">
        <v>206</v>
      </c>
      <c r="AO19" s="41"/>
      <c r="AP19" s="33" t="s">
        <v>169</v>
      </c>
      <c r="AQ19" s="33" t="s">
        <v>170</v>
      </c>
      <c r="AR19" s="33">
        <v>150.0</v>
      </c>
      <c r="AS19" s="42"/>
      <c r="AT19" s="42"/>
      <c r="AU19" s="42"/>
      <c r="AV19" s="42"/>
      <c r="AW19" s="42"/>
      <c r="AX19" s="5"/>
      <c r="AY19" s="33"/>
      <c r="AZ19" s="33" t="s">
        <v>313</v>
      </c>
      <c r="BA19" s="5"/>
      <c r="BB19" s="5"/>
      <c r="BC19" s="5" t="s">
        <v>314</v>
      </c>
      <c r="BD19" s="33" t="s">
        <v>173</v>
      </c>
      <c r="BE19" s="41"/>
      <c r="BF19" s="35"/>
      <c r="BG19" s="33" t="s">
        <v>169</v>
      </c>
      <c r="BH19" s="5"/>
      <c r="BI19" s="33">
        <v>150.0</v>
      </c>
      <c r="BJ19" s="33" t="s">
        <v>170</v>
      </c>
      <c r="BK19" s="5"/>
      <c r="BL19" s="5">
        <f t="shared" si="5"/>
        <v>1997.25</v>
      </c>
      <c r="BM19" s="5"/>
      <c r="BN19" s="5"/>
      <c r="BO19" s="42">
        <f t="shared" si="6"/>
        <v>1997.25</v>
      </c>
      <c r="BP19" s="44"/>
      <c r="BQ19" s="45"/>
      <c r="BR19" s="47"/>
      <c r="BS19" s="45"/>
      <c r="BT19" s="37"/>
      <c r="BU19" s="5"/>
      <c r="BV19" s="38"/>
      <c r="BW19" s="48"/>
      <c r="BX19" s="44"/>
      <c r="BY19" s="44"/>
      <c r="BZ19" s="33" t="s">
        <v>131</v>
      </c>
      <c r="CA19" s="5"/>
      <c r="CB19" s="5"/>
      <c r="CC19" s="33" t="s">
        <v>177</v>
      </c>
      <c r="CD19" s="5"/>
      <c r="CE19" s="5"/>
      <c r="CF19" s="33" t="s">
        <v>178</v>
      </c>
      <c r="CG19" s="33" t="s">
        <v>315</v>
      </c>
      <c r="CH19" s="5"/>
      <c r="CI19" s="5"/>
      <c r="CJ19" s="5"/>
      <c r="CK19" s="33"/>
      <c r="CL19" s="49">
        <v>44995.0</v>
      </c>
      <c r="CM19" s="33" t="s">
        <v>180</v>
      </c>
      <c r="CN19" s="5"/>
      <c r="CO19" s="33">
        <v>1.0</v>
      </c>
      <c r="CP19" s="33" t="s">
        <v>181</v>
      </c>
      <c r="CQ19" s="50" t="str">
        <f t="shared" si="7"/>
        <v>15/09/1948</v>
      </c>
      <c r="CR19" s="33" t="s">
        <v>243</v>
      </c>
      <c r="CS19" s="33">
        <v>4.0</v>
      </c>
      <c r="CT19" s="33">
        <v>5.0</v>
      </c>
      <c r="CU19" s="33">
        <v>25.0</v>
      </c>
      <c r="CV19" s="33">
        <v>463.0</v>
      </c>
      <c r="CW19" s="5"/>
      <c r="CX19" s="5"/>
      <c r="CY19" s="33">
        <v>-99.698635</v>
      </c>
      <c r="CZ19" s="33">
        <v>20.747052</v>
      </c>
      <c r="DA19" s="33">
        <v>4.423185671E9</v>
      </c>
      <c r="DB19" s="33">
        <v>2.0</v>
      </c>
      <c r="DC19" s="33" t="s">
        <v>183</v>
      </c>
      <c r="DD19" s="33">
        <v>2023.0</v>
      </c>
      <c r="DE19" s="33" t="s">
        <v>184</v>
      </c>
      <c r="DF19" s="33"/>
      <c r="DG19" s="33" t="s">
        <v>185</v>
      </c>
      <c r="DH19" s="33" t="s">
        <v>186</v>
      </c>
      <c r="DI19" s="5"/>
      <c r="DJ19" s="5"/>
    </row>
    <row r="20">
      <c r="A20" s="33" t="s">
        <v>316</v>
      </c>
      <c r="B20" s="34">
        <v>44952.0</v>
      </c>
      <c r="C20" s="35" t="s">
        <v>137</v>
      </c>
      <c r="D20" s="35" t="s">
        <v>139</v>
      </c>
      <c r="E20" s="35" t="s">
        <v>142</v>
      </c>
      <c r="F20" s="36" t="s">
        <v>144</v>
      </c>
      <c r="G20" s="33" t="s">
        <v>317</v>
      </c>
      <c r="H20" s="33" t="s">
        <v>318</v>
      </c>
      <c r="I20" s="33" t="s">
        <v>213</v>
      </c>
      <c r="J20" s="33" t="s">
        <v>204</v>
      </c>
      <c r="K20" s="35" t="s">
        <v>150</v>
      </c>
      <c r="L20" s="33" t="s">
        <v>151</v>
      </c>
      <c r="M20" s="5"/>
      <c r="N20" s="33" t="s">
        <v>206</v>
      </c>
      <c r="O20" s="5"/>
      <c r="P20" s="35" t="s">
        <v>153</v>
      </c>
      <c r="Q20" s="35" t="s">
        <v>206</v>
      </c>
      <c r="R20" s="33">
        <v>76530.0</v>
      </c>
      <c r="S20" s="37"/>
      <c r="T20" s="33"/>
      <c r="U20" s="33">
        <v>1.05</v>
      </c>
      <c r="V20" s="33" t="s">
        <v>154</v>
      </c>
      <c r="W20" s="33"/>
      <c r="X20" s="33"/>
      <c r="Y20" s="5"/>
      <c r="Z20" s="5"/>
      <c r="AA20" s="33">
        <v>1.0</v>
      </c>
      <c r="AB20" s="33"/>
      <c r="AC20" s="33">
        <v>1.0</v>
      </c>
      <c r="AD20" s="5"/>
      <c r="AE20" s="5"/>
      <c r="AF20" s="5"/>
      <c r="AG20" s="16"/>
      <c r="AH20" s="38" t="str">
        <f t="shared" si="1"/>
        <v/>
      </c>
      <c r="AI20" s="39" t="str">
        <f t="shared" si="2"/>
        <v/>
      </c>
      <c r="AJ20" s="37" t="str">
        <f t="shared" si="3"/>
        <v/>
      </c>
      <c r="AK20" s="41" t="str">
        <f t="shared" si="4"/>
        <v/>
      </c>
      <c r="AL20" s="35" t="s">
        <v>153</v>
      </c>
      <c r="AM20" s="33" t="s">
        <v>206</v>
      </c>
      <c r="AN20" s="33" t="s">
        <v>206</v>
      </c>
      <c r="AO20" s="41"/>
      <c r="AP20" s="33" t="s">
        <v>169</v>
      </c>
      <c r="AQ20" s="33" t="s">
        <v>170</v>
      </c>
      <c r="AR20" s="33">
        <v>150.0</v>
      </c>
      <c r="AS20" s="42"/>
      <c r="AT20" s="42"/>
      <c r="AU20" s="42"/>
      <c r="AV20" s="42"/>
      <c r="AW20" s="42"/>
      <c r="AX20" s="5"/>
      <c r="AY20" s="33"/>
      <c r="AZ20" s="33" t="s">
        <v>319</v>
      </c>
      <c r="BA20" s="5"/>
      <c r="BB20" s="5"/>
      <c r="BC20" s="5" t="s">
        <v>320</v>
      </c>
      <c r="BD20" s="33" t="s">
        <v>173</v>
      </c>
      <c r="BE20" s="41"/>
      <c r="BF20" s="35"/>
      <c r="BG20" s="33" t="s">
        <v>169</v>
      </c>
      <c r="BH20" s="5"/>
      <c r="BI20" s="33">
        <v>150.0</v>
      </c>
      <c r="BJ20" s="33" t="s">
        <v>170</v>
      </c>
      <c r="BK20" s="5"/>
      <c r="BL20" s="5">
        <f t="shared" si="5"/>
        <v>1997.25</v>
      </c>
      <c r="BM20" s="5"/>
      <c r="BN20" s="5"/>
      <c r="BO20" s="42">
        <f t="shared" si="6"/>
        <v>1997.25</v>
      </c>
      <c r="BP20" s="44"/>
      <c r="BQ20" s="45"/>
      <c r="BR20" s="47"/>
      <c r="BS20" s="45"/>
      <c r="BT20" s="37"/>
      <c r="BU20" s="5"/>
      <c r="BV20" s="38"/>
      <c r="BW20" s="48"/>
      <c r="BX20" s="44"/>
      <c r="BY20" s="44"/>
      <c r="BZ20" s="33" t="s">
        <v>131</v>
      </c>
      <c r="CA20" s="5"/>
      <c r="CB20" s="5"/>
      <c r="CC20" s="33" t="s">
        <v>177</v>
      </c>
      <c r="CD20" s="5"/>
      <c r="CE20" s="5"/>
      <c r="CF20" s="33" t="s">
        <v>178</v>
      </c>
      <c r="CG20" s="33" t="s">
        <v>321</v>
      </c>
      <c r="CH20" s="5"/>
      <c r="CI20" s="5"/>
      <c r="CJ20" s="5"/>
      <c r="CK20" s="33"/>
      <c r="CL20" s="49">
        <v>44995.0</v>
      </c>
      <c r="CM20" s="33" t="s">
        <v>180</v>
      </c>
      <c r="CN20" s="5"/>
      <c r="CO20" s="33">
        <v>1.0</v>
      </c>
      <c r="CP20" s="33" t="s">
        <v>181</v>
      </c>
      <c r="CQ20" s="50" t="str">
        <f t="shared" si="7"/>
        <v>10/12/1974</v>
      </c>
      <c r="CR20" s="33" t="s">
        <v>182</v>
      </c>
      <c r="CS20" s="33">
        <v>4.0</v>
      </c>
      <c r="CT20" s="33">
        <v>5.0</v>
      </c>
      <c r="CU20" s="33">
        <v>25.0</v>
      </c>
      <c r="CV20" s="33">
        <v>463.0</v>
      </c>
      <c r="CW20" s="5"/>
      <c r="CX20" s="5"/>
      <c r="CY20" s="33">
        <v>-99.698635</v>
      </c>
      <c r="CZ20" s="33">
        <v>20.747052</v>
      </c>
      <c r="DA20" s="33">
        <v>4.412481817E9</v>
      </c>
      <c r="DB20" s="33">
        <v>2.0</v>
      </c>
      <c r="DC20" s="33" t="s">
        <v>183</v>
      </c>
      <c r="DD20" s="33">
        <v>2023.0</v>
      </c>
      <c r="DE20" s="33" t="s">
        <v>184</v>
      </c>
      <c r="DF20" s="33"/>
      <c r="DG20" s="33" t="s">
        <v>185</v>
      </c>
      <c r="DH20" s="33" t="s">
        <v>186</v>
      </c>
      <c r="DI20" s="5"/>
      <c r="DJ20" s="5"/>
    </row>
    <row r="21">
      <c r="A21" s="33" t="s">
        <v>322</v>
      </c>
      <c r="B21" s="34">
        <v>44952.0</v>
      </c>
      <c r="C21" s="35" t="s">
        <v>137</v>
      </c>
      <c r="D21" s="35" t="s">
        <v>139</v>
      </c>
      <c r="E21" s="35" t="s">
        <v>142</v>
      </c>
      <c r="F21" s="36" t="s">
        <v>144</v>
      </c>
      <c r="G21" s="33" t="s">
        <v>323</v>
      </c>
      <c r="H21" s="33" t="s">
        <v>324</v>
      </c>
      <c r="I21" s="33" t="s">
        <v>213</v>
      </c>
      <c r="J21" s="33" t="s">
        <v>220</v>
      </c>
      <c r="K21" s="35" t="s">
        <v>150</v>
      </c>
      <c r="L21" s="33" t="s">
        <v>221</v>
      </c>
      <c r="M21" s="33">
        <v>3.0</v>
      </c>
      <c r="N21" s="33" t="s">
        <v>206</v>
      </c>
      <c r="O21" s="5"/>
      <c r="P21" s="35" t="s">
        <v>153</v>
      </c>
      <c r="Q21" s="35" t="s">
        <v>206</v>
      </c>
      <c r="R21" s="33">
        <v>76530.0</v>
      </c>
      <c r="S21" s="37"/>
      <c r="T21" s="33"/>
      <c r="U21" s="33">
        <v>1.25</v>
      </c>
      <c r="V21" s="33" t="s">
        <v>154</v>
      </c>
      <c r="W21" s="33"/>
      <c r="X21" s="33"/>
      <c r="Y21" s="5"/>
      <c r="Z21" s="5"/>
      <c r="AA21" s="33">
        <v>1.0</v>
      </c>
      <c r="AB21" s="33">
        <v>1.0</v>
      </c>
      <c r="AC21" s="33"/>
      <c r="AD21" s="5"/>
      <c r="AE21" s="5"/>
      <c r="AF21" s="5"/>
      <c r="AG21" s="16"/>
      <c r="AH21" s="38" t="str">
        <f t="shared" si="1"/>
        <v/>
      </c>
      <c r="AI21" s="39" t="str">
        <f t="shared" si="2"/>
        <v/>
      </c>
      <c r="AJ21" s="37" t="str">
        <f t="shared" si="3"/>
        <v/>
      </c>
      <c r="AK21" s="41" t="str">
        <f t="shared" si="4"/>
        <v/>
      </c>
      <c r="AL21" s="35" t="s">
        <v>153</v>
      </c>
      <c r="AM21" s="33" t="s">
        <v>206</v>
      </c>
      <c r="AN21" s="33" t="s">
        <v>206</v>
      </c>
      <c r="AO21" s="41"/>
      <c r="AP21" s="33" t="s">
        <v>169</v>
      </c>
      <c r="AQ21" s="33" t="s">
        <v>170</v>
      </c>
      <c r="AR21" s="33">
        <v>150.0</v>
      </c>
      <c r="AS21" s="42"/>
      <c r="AT21" s="42"/>
      <c r="AU21" s="42"/>
      <c r="AV21" s="42"/>
      <c r="AW21" s="42"/>
      <c r="AX21" s="5"/>
      <c r="AY21" s="33"/>
      <c r="AZ21" s="33" t="s">
        <v>325</v>
      </c>
      <c r="BA21" s="5"/>
      <c r="BB21" s="5"/>
      <c r="BC21" s="5" t="s">
        <v>326</v>
      </c>
      <c r="BD21" s="33" t="s">
        <v>173</v>
      </c>
      <c r="BE21" s="41"/>
      <c r="BF21" s="35"/>
      <c r="BG21" s="33" t="s">
        <v>169</v>
      </c>
      <c r="BH21" s="5"/>
      <c r="BI21" s="33">
        <v>150.0</v>
      </c>
      <c r="BJ21" s="33" t="s">
        <v>170</v>
      </c>
      <c r="BK21" s="5"/>
      <c r="BL21" s="5">
        <f t="shared" si="5"/>
        <v>1997.25</v>
      </c>
      <c r="BM21" s="5"/>
      <c r="BN21" s="5"/>
      <c r="BO21" s="42">
        <f t="shared" si="6"/>
        <v>1997.25</v>
      </c>
      <c r="BP21" s="44"/>
      <c r="BQ21" s="45"/>
      <c r="BR21" s="47"/>
      <c r="BS21" s="45"/>
      <c r="BT21" s="37"/>
      <c r="BU21" s="5"/>
      <c r="BV21" s="38"/>
      <c r="BW21" s="48"/>
      <c r="BX21" s="44"/>
      <c r="BY21" s="44"/>
      <c r="BZ21" s="33" t="s">
        <v>131</v>
      </c>
      <c r="CA21" s="5"/>
      <c r="CB21" s="5"/>
      <c r="CC21" s="33" t="s">
        <v>177</v>
      </c>
      <c r="CD21" s="5"/>
      <c r="CE21" s="5"/>
      <c r="CF21" s="33" t="s">
        <v>178</v>
      </c>
      <c r="CG21" s="33" t="s">
        <v>327</v>
      </c>
      <c r="CH21" s="5"/>
      <c r="CI21" s="5"/>
      <c r="CJ21" s="5"/>
      <c r="CK21" s="33"/>
      <c r="CL21" s="49">
        <v>44995.0</v>
      </c>
      <c r="CM21" s="33" t="s">
        <v>180</v>
      </c>
      <c r="CN21" s="5"/>
      <c r="CO21" s="33">
        <v>1.0</v>
      </c>
      <c r="CP21" s="33" t="s">
        <v>181</v>
      </c>
      <c r="CQ21" s="50" t="str">
        <f t="shared" si="7"/>
        <v>07/03/1968</v>
      </c>
      <c r="CR21" s="33" t="s">
        <v>243</v>
      </c>
      <c r="CS21" s="33">
        <v>4.0</v>
      </c>
      <c r="CT21" s="33">
        <v>5.0</v>
      </c>
      <c r="CU21" s="33">
        <v>25.0</v>
      </c>
      <c r="CV21" s="33">
        <v>463.0</v>
      </c>
      <c r="CW21" s="5"/>
      <c r="CX21" s="5"/>
      <c r="CY21" s="33">
        <v>-99.698635</v>
      </c>
      <c r="CZ21" s="33">
        <v>20.747052</v>
      </c>
      <c r="DA21" s="33">
        <v>4.41114976E9</v>
      </c>
      <c r="DB21" s="33">
        <v>2.0</v>
      </c>
      <c r="DC21" s="33" t="s">
        <v>183</v>
      </c>
      <c r="DD21" s="33">
        <v>2023.0</v>
      </c>
      <c r="DE21" s="33" t="s">
        <v>184</v>
      </c>
      <c r="DF21" s="33"/>
      <c r="DG21" s="33" t="s">
        <v>185</v>
      </c>
      <c r="DH21" s="33" t="s">
        <v>186</v>
      </c>
      <c r="DI21" s="5"/>
      <c r="DJ21" s="5"/>
    </row>
    <row r="22">
      <c r="A22" s="33" t="s">
        <v>328</v>
      </c>
      <c r="B22" s="34">
        <v>44952.0</v>
      </c>
      <c r="C22" s="35" t="s">
        <v>137</v>
      </c>
      <c r="D22" s="35" t="s">
        <v>139</v>
      </c>
      <c r="E22" s="35" t="s">
        <v>142</v>
      </c>
      <c r="F22" s="36" t="s">
        <v>144</v>
      </c>
      <c r="G22" s="33" t="s">
        <v>329</v>
      </c>
      <c r="H22" s="33" t="s">
        <v>330</v>
      </c>
      <c r="I22" s="33" t="s">
        <v>213</v>
      </c>
      <c r="J22" s="33" t="s">
        <v>282</v>
      </c>
      <c r="K22" s="35" t="s">
        <v>150</v>
      </c>
      <c r="L22" s="33" t="s">
        <v>331</v>
      </c>
      <c r="M22" s="5"/>
      <c r="N22" s="33" t="s">
        <v>206</v>
      </c>
      <c r="O22" s="5"/>
      <c r="P22" s="35" t="s">
        <v>153</v>
      </c>
      <c r="Q22" s="35" t="s">
        <v>206</v>
      </c>
      <c r="R22" s="33">
        <v>76530.0</v>
      </c>
      <c r="S22" s="37"/>
      <c r="T22" s="33"/>
      <c r="U22" s="33">
        <v>1.11</v>
      </c>
      <c r="V22" s="33" t="s">
        <v>154</v>
      </c>
      <c r="W22" s="33"/>
      <c r="X22" s="33"/>
      <c r="Y22" s="5"/>
      <c r="Z22" s="5"/>
      <c r="AA22" s="33">
        <v>1.0</v>
      </c>
      <c r="AB22" s="33"/>
      <c r="AC22" s="33">
        <v>1.0</v>
      </c>
      <c r="AD22" s="5"/>
      <c r="AE22" s="5"/>
      <c r="AF22" s="5"/>
      <c r="AG22" s="16"/>
      <c r="AH22" s="38" t="str">
        <f t="shared" si="1"/>
        <v/>
      </c>
      <c r="AI22" s="39">
        <f t="shared" si="2"/>
        <v>1</v>
      </c>
      <c r="AJ22" s="37" t="str">
        <f t="shared" si="3"/>
        <v/>
      </c>
      <c r="AK22" s="41" t="str">
        <f t="shared" si="4"/>
        <v/>
      </c>
      <c r="AL22" s="35" t="s">
        <v>153</v>
      </c>
      <c r="AM22" s="33" t="s">
        <v>206</v>
      </c>
      <c r="AN22" s="33" t="s">
        <v>206</v>
      </c>
      <c r="AO22" s="41"/>
      <c r="AP22" s="33" t="s">
        <v>169</v>
      </c>
      <c r="AQ22" s="33" t="s">
        <v>170</v>
      </c>
      <c r="AR22" s="33">
        <v>150.0</v>
      </c>
      <c r="AS22" s="42"/>
      <c r="AT22" s="42"/>
      <c r="AU22" s="42"/>
      <c r="AV22" s="42"/>
      <c r="AW22" s="42"/>
      <c r="AX22" s="5"/>
      <c r="AY22" s="33"/>
      <c r="AZ22" s="33" t="s">
        <v>332</v>
      </c>
      <c r="BA22" s="5"/>
      <c r="BB22" s="5"/>
      <c r="BC22" s="5" t="s">
        <v>333</v>
      </c>
      <c r="BD22" s="33" t="s">
        <v>173</v>
      </c>
      <c r="BE22" s="41"/>
      <c r="BF22" s="35"/>
      <c r="BG22" s="33" t="s">
        <v>169</v>
      </c>
      <c r="BH22" s="5"/>
      <c r="BI22" s="33">
        <v>150.0</v>
      </c>
      <c r="BJ22" s="33" t="s">
        <v>170</v>
      </c>
      <c r="BK22" s="5"/>
      <c r="BL22" s="5">
        <f t="shared" si="5"/>
        <v>1997.25</v>
      </c>
      <c r="BM22" s="5"/>
      <c r="BN22" s="5"/>
      <c r="BO22" s="42">
        <f t="shared" si="6"/>
        <v>1997.25</v>
      </c>
      <c r="BP22" s="44"/>
      <c r="BQ22" s="45"/>
      <c r="BR22" s="47"/>
      <c r="BS22" s="45"/>
      <c r="BT22" s="37"/>
      <c r="BU22" s="5"/>
      <c r="BV22" s="38"/>
      <c r="BW22" s="48"/>
      <c r="BX22" s="44"/>
      <c r="BY22" s="44"/>
      <c r="BZ22" s="33" t="s">
        <v>131</v>
      </c>
      <c r="CA22" s="5"/>
      <c r="CB22" s="5"/>
      <c r="CC22" s="33" t="s">
        <v>177</v>
      </c>
      <c r="CD22" s="5"/>
      <c r="CE22" s="5"/>
      <c r="CF22" s="33" t="s">
        <v>178</v>
      </c>
      <c r="CG22" s="33" t="s">
        <v>334</v>
      </c>
      <c r="CH22" s="5"/>
      <c r="CI22" s="5"/>
      <c r="CJ22" s="5"/>
      <c r="CK22" s="33"/>
      <c r="CL22" s="49">
        <v>44995.0</v>
      </c>
      <c r="CM22" s="33" t="s">
        <v>180</v>
      </c>
      <c r="CN22" s="5"/>
      <c r="CO22" s="33">
        <v>1.0</v>
      </c>
      <c r="CP22" s="33" t="s">
        <v>181</v>
      </c>
      <c r="CQ22" s="50" t="str">
        <f t="shared" si="7"/>
        <v>18/11/1953</v>
      </c>
      <c r="CR22" s="33" t="s">
        <v>182</v>
      </c>
      <c r="CS22" s="33">
        <v>4.0</v>
      </c>
      <c r="CT22" s="33">
        <v>5.0</v>
      </c>
      <c r="CU22" s="33">
        <v>25.0</v>
      </c>
      <c r="CV22" s="33">
        <v>463.0</v>
      </c>
      <c r="CW22" s="5"/>
      <c r="CX22" s="5"/>
      <c r="CY22" s="33">
        <v>-99.698635</v>
      </c>
      <c r="CZ22" s="33">
        <v>20.747052</v>
      </c>
      <c r="DA22" s="33">
        <v>4.411529602E9</v>
      </c>
      <c r="DB22" s="33">
        <v>2.0</v>
      </c>
      <c r="DC22" s="33" t="s">
        <v>183</v>
      </c>
      <c r="DD22" s="33">
        <v>2023.0</v>
      </c>
      <c r="DE22" s="33" t="s">
        <v>184</v>
      </c>
      <c r="DF22" s="33"/>
      <c r="DG22" s="33" t="s">
        <v>185</v>
      </c>
      <c r="DH22" s="33" t="s">
        <v>186</v>
      </c>
      <c r="DI22" s="5"/>
      <c r="DJ22" s="5"/>
    </row>
    <row r="23">
      <c r="A23" s="33" t="s">
        <v>335</v>
      </c>
      <c r="B23" s="34">
        <v>44952.0</v>
      </c>
      <c r="C23" s="35" t="s">
        <v>137</v>
      </c>
      <c r="D23" s="35" t="s">
        <v>139</v>
      </c>
      <c r="E23" s="35" t="s">
        <v>142</v>
      </c>
      <c r="F23" s="36" t="s">
        <v>144</v>
      </c>
      <c r="G23" s="33" t="s">
        <v>336</v>
      </c>
      <c r="H23" s="33" t="s">
        <v>337</v>
      </c>
      <c r="I23" s="33" t="s">
        <v>204</v>
      </c>
      <c r="J23" s="33" t="s">
        <v>213</v>
      </c>
      <c r="K23" s="35" t="s">
        <v>150</v>
      </c>
      <c r="L23" s="33" t="s">
        <v>151</v>
      </c>
      <c r="M23" s="5"/>
      <c r="N23" s="33" t="s">
        <v>206</v>
      </c>
      <c r="O23" s="5"/>
      <c r="P23" s="35" t="s">
        <v>153</v>
      </c>
      <c r="Q23" s="35" t="s">
        <v>206</v>
      </c>
      <c r="R23" s="33">
        <v>76530.0</v>
      </c>
      <c r="S23" s="37"/>
      <c r="T23" s="33"/>
      <c r="U23" s="33">
        <v>2.32</v>
      </c>
      <c r="V23" s="33" t="s">
        <v>154</v>
      </c>
      <c r="W23" s="33"/>
      <c r="X23" s="33"/>
      <c r="Y23" s="5"/>
      <c r="Z23" s="5"/>
      <c r="AA23" s="33">
        <v>1.0</v>
      </c>
      <c r="AB23" s="33"/>
      <c r="AC23" s="33">
        <v>1.0</v>
      </c>
      <c r="AD23" s="5"/>
      <c r="AE23" s="5"/>
      <c r="AF23" s="5"/>
      <c r="AG23" s="16"/>
      <c r="AH23" s="38" t="str">
        <f t="shared" si="1"/>
        <v/>
      </c>
      <c r="AI23" s="39">
        <f t="shared" si="2"/>
        <v>1</v>
      </c>
      <c r="AJ23" s="37" t="str">
        <f t="shared" si="3"/>
        <v/>
      </c>
      <c r="AK23" s="41" t="str">
        <f t="shared" si="4"/>
        <v/>
      </c>
      <c r="AL23" s="35" t="s">
        <v>153</v>
      </c>
      <c r="AM23" s="33" t="s">
        <v>206</v>
      </c>
      <c r="AN23" s="33" t="s">
        <v>206</v>
      </c>
      <c r="AO23" s="41"/>
      <c r="AP23" s="33" t="s">
        <v>169</v>
      </c>
      <c r="AQ23" s="33" t="s">
        <v>170</v>
      </c>
      <c r="AR23" s="33">
        <v>300.0</v>
      </c>
      <c r="AS23" s="42"/>
      <c r="AT23" s="42"/>
      <c r="AU23" s="42"/>
      <c r="AV23" s="42"/>
      <c r="AW23" s="42"/>
      <c r="AX23" s="5"/>
      <c r="AY23" s="33"/>
      <c r="AZ23" s="33" t="s">
        <v>338</v>
      </c>
      <c r="BA23" s="5"/>
      <c r="BB23" s="5"/>
      <c r="BC23" s="5" t="s">
        <v>339</v>
      </c>
      <c r="BD23" s="33" t="s">
        <v>173</v>
      </c>
      <c r="BE23" s="41"/>
      <c r="BF23" s="35"/>
      <c r="BG23" s="33" t="s">
        <v>169</v>
      </c>
      <c r="BH23" s="5"/>
      <c r="BI23" s="33">
        <v>300.0</v>
      </c>
      <c r="BJ23" s="33" t="s">
        <v>170</v>
      </c>
      <c r="BK23" s="5"/>
      <c r="BL23" s="5">
        <f t="shared" si="5"/>
        <v>3994.5</v>
      </c>
      <c r="BM23" s="5"/>
      <c r="BN23" s="5"/>
      <c r="BO23" s="42">
        <f t="shared" si="6"/>
        <v>3994.5</v>
      </c>
      <c r="BP23" s="44"/>
      <c r="BQ23" s="45"/>
      <c r="BR23" s="47"/>
      <c r="BS23" s="45"/>
      <c r="BT23" s="37"/>
      <c r="BU23" s="5"/>
      <c r="BV23" s="38"/>
      <c r="BW23" s="48"/>
      <c r="BX23" s="44"/>
      <c r="BY23" s="44"/>
      <c r="BZ23" s="33" t="s">
        <v>131</v>
      </c>
      <c r="CA23" s="5"/>
      <c r="CB23" s="5"/>
      <c r="CC23" s="33" t="s">
        <v>177</v>
      </c>
      <c r="CD23" s="5"/>
      <c r="CE23" s="5"/>
      <c r="CF23" s="33" t="s">
        <v>178</v>
      </c>
      <c r="CG23" s="33" t="s">
        <v>340</v>
      </c>
      <c r="CH23" s="5"/>
      <c r="CI23" s="5"/>
      <c r="CJ23" s="5"/>
      <c r="CK23" s="33"/>
      <c r="CL23" s="49">
        <v>44995.0</v>
      </c>
      <c r="CM23" s="33" t="s">
        <v>180</v>
      </c>
      <c r="CN23" s="5"/>
      <c r="CO23" s="33">
        <v>2.0</v>
      </c>
      <c r="CP23" s="33" t="s">
        <v>181</v>
      </c>
      <c r="CQ23" s="50" t="str">
        <f t="shared" si="7"/>
        <v>18/07/1945</v>
      </c>
      <c r="CR23" s="33" t="s">
        <v>182</v>
      </c>
      <c r="CS23" s="33">
        <v>4.0</v>
      </c>
      <c r="CT23" s="33">
        <v>5.0</v>
      </c>
      <c r="CU23" s="33">
        <v>25.0</v>
      </c>
      <c r="CV23" s="33">
        <v>463.0</v>
      </c>
      <c r="CW23" s="5"/>
      <c r="CX23" s="5"/>
      <c r="CY23" s="33">
        <v>-99.698635</v>
      </c>
      <c r="CZ23" s="33">
        <v>20.747052</v>
      </c>
      <c r="DA23" s="33">
        <v>4.4219266E9</v>
      </c>
      <c r="DB23" s="33">
        <v>1.0</v>
      </c>
      <c r="DC23" s="33" t="s">
        <v>183</v>
      </c>
      <c r="DD23" s="33">
        <v>2023.0</v>
      </c>
      <c r="DE23" s="33" t="s">
        <v>184</v>
      </c>
      <c r="DF23" s="33"/>
      <c r="DG23" s="33" t="s">
        <v>185</v>
      </c>
      <c r="DH23" s="33" t="s">
        <v>186</v>
      </c>
      <c r="DI23" s="5"/>
      <c r="DJ23" s="5"/>
    </row>
    <row r="24">
      <c r="A24" s="33" t="s">
        <v>341</v>
      </c>
      <c r="B24" s="34">
        <v>44952.0</v>
      </c>
      <c r="C24" s="35" t="s">
        <v>137</v>
      </c>
      <c r="D24" s="35" t="s">
        <v>139</v>
      </c>
      <c r="E24" s="35" t="s">
        <v>142</v>
      </c>
      <c r="F24" s="36" t="s">
        <v>144</v>
      </c>
      <c r="G24" s="33" t="s">
        <v>342</v>
      </c>
      <c r="H24" s="33" t="s">
        <v>343</v>
      </c>
      <c r="I24" s="33" t="s">
        <v>255</v>
      </c>
      <c r="J24" s="33" t="s">
        <v>213</v>
      </c>
      <c r="K24" s="35" t="s">
        <v>150</v>
      </c>
      <c r="L24" s="33" t="s">
        <v>221</v>
      </c>
      <c r="M24" s="5"/>
      <c r="N24" s="33" t="s">
        <v>206</v>
      </c>
      <c r="O24" s="5"/>
      <c r="P24" s="35" t="s">
        <v>153</v>
      </c>
      <c r="Q24" s="35" t="s">
        <v>206</v>
      </c>
      <c r="R24" s="33">
        <v>76530.0</v>
      </c>
      <c r="S24" s="37"/>
      <c r="T24" s="33"/>
      <c r="U24" s="33">
        <v>2.93</v>
      </c>
      <c r="V24" s="33" t="s">
        <v>154</v>
      </c>
      <c r="W24" s="33"/>
      <c r="X24" s="33"/>
      <c r="Y24" s="5"/>
      <c r="Z24" s="5"/>
      <c r="AA24" s="33">
        <v>1.0</v>
      </c>
      <c r="AB24" s="33">
        <v>1.0</v>
      </c>
      <c r="AC24" s="33"/>
      <c r="AD24" s="5"/>
      <c r="AE24" s="5"/>
      <c r="AF24" s="5"/>
      <c r="AG24" s="16"/>
      <c r="AH24" s="38">
        <f t="shared" si="1"/>
        <v>1</v>
      </c>
      <c r="AI24" s="39" t="str">
        <f t="shared" si="2"/>
        <v/>
      </c>
      <c r="AJ24" s="37" t="str">
        <f t="shared" si="3"/>
        <v/>
      </c>
      <c r="AK24" s="41" t="str">
        <f t="shared" si="4"/>
        <v/>
      </c>
      <c r="AL24" s="35" t="s">
        <v>153</v>
      </c>
      <c r="AM24" s="33" t="s">
        <v>206</v>
      </c>
      <c r="AN24" s="33" t="s">
        <v>206</v>
      </c>
      <c r="AO24" s="41"/>
      <c r="AP24" s="33" t="s">
        <v>169</v>
      </c>
      <c r="AQ24" s="33" t="s">
        <v>170</v>
      </c>
      <c r="AR24" s="33">
        <v>300.0</v>
      </c>
      <c r="AS24" s="42"/>
      <c r="AT24" s="42"/>
      <c r="AU24" s="42"/>
      <c r="AV24" s="42"/>
      <c r="AW24" s="42"/>
      <c r="AX24" s="5"/>
      <c r="AY24" s="33"/>
      <c r="AZ24" s="33" t="s">
        <v>344</v>
      </c>
      <c r="BA24" s="5"/>
      <c r="BB24" s="5"/>
      <c r="BC24" s="5" t="s">
        <v>345</v>
      </c>
      <c r="BD24" s="33" t="s">
        <v>173</v>
      </c>
      <c r="BE24" s="41"/>
      <c r="BF24" s="35"/>
      <c r="BG24" s="33" t="s">
        <v>169</v>
      </c>
      <c r="BH24" s="5"/>
      <c r="BI24" s="33">
        <v>300.0</v>
      </c>
      <c r="BJ24" s="33" t="s">
        <v>170</v>
      </c>
      <c r="BK24" s="5"/>
      <c r="BL24" s="5">
        <f t="shared" si="5"/>
        <v>3994.5</v>
      </c>
      <c r="BM24" s="5"/>
      <c r="BN24" s="5"/>
      <c r="BO24" s="42">
        <f t="shared" si="6"/>
        <v>3994.5</v>
      </c>
      <c r="BP24" s="44"/>
      <c r="BQ24" s="45"/>
      <c r="BR24" s="47"/>
      <c r="BS24" s="45"/>
      <c r="BT24" s="37"/>
      <c r="BU24" s="5"/>
      <c r="BV24" s="38"/>
      <c r="BW24" s="48"/>
      <c r="BX24" s="44"/>
      <c r="BY24" s="44"/>
      <c r="BZ24" s="33" t="s">
        <v>131</v>
      </c>
      <c r="CA24" s="5"/>
      <c r="CB24" s="5"/>
      <c r="CC24" s="33" t="s">
        <v>177</v>
      </c>
      <c r="CD24" s="5"/>
      <c r="CE24" s="5"/>
      <c r="CF24" s="33" t="s">
        <v>178</v>
      </c>
      <c r="CG24" s="33" t="s">
        <v>346</v>
      </c>
      <c r="CH24" s="5"/>
      <c r="CI24" s="5"/>
      <c r="CJ24" s="5"/>
      <c r="CK24" s="33"/>
      <c r="CL24" s="49">
        <v>44995.0</v>
      </c>
      <c r="CM24" s="33" t="s">
        <v>180</v>
      </c>
      <c r="CN24" s="5"/>
      <c r="CO24" s="33">
        <v>2.0</v>
      </c>
      <c r="CP24" s="33" t="s">
        <v>181</v>
      </c>
      <c r="CQ24" s="50" t="str">
        <f t="shared" si="7"/>
        <v>23/05/1964</v>
      </c>
      <c r="CR24" s="33" t="s">
        <v>243</v>
      </c>
      <c r="CS24" s="33">
        <v>4.0</v>
      </c>
      <c r="CT24" s="33">
        <v>5.0</v>
      </c>
      <c r="CU24" s="33">
        <v>25.0</v>
      </c>
      <c r="CV24" s="33">
        <v>463.0</v>
      </c>
      <c r="CW24" s="5"/>
      <c r="CX24" s="5"/>
      <c r="CY24" s="33">
        <v>-99.698635</v>
      </c>
      <c r="CZ24" s="33">
        <v>20.747052</v>
      </c>
      <c r="DA24" s="33">
        <v>4.4219266E9</v>
      </c>
      <c r="DB24" s="33">
        <v>1.0</v>
      </c>
      <c r="DC24" s="33" t="s">
        <v>183</v>
      </c>
      <c r="DD24" s="33">
        <v>2023.0</v>
      </c>
      <c r="DE24" s="33" t="s">
        <v>184</v>
      </c>
      <c r="DF24" s="33"/>
      <c r="DG24" s="33" t="s">
        <v>185</v>
      </c>
      <c r="DH24" s="33" t="s">
        <v>186</v>
      </c>
      <c r="DI24" s="5"/>
      <c r="DJ24" s="5"/>
    </row>
    <row r="25">
      <c r="A25" s="33" t="s">
        <v>347</v>
      </c>
      <c r="B25" s="34">
        <v>44952.0</v>
      </c>
      <c r="C25" s="35" t="s">
        <v>137</v>
      </c>
      <c r="D25" s="35" t="s">
        <v>139</v>
      </c>
      <c r="E25" s="35" t="s">
        <v>142</v>
      </c>
      <c r="F25" s="36" t="s">
        <v>144</v>
      </c>
      <c r="G25" s="33" t="s">
        <v>348</v>
      </c>
      <c r="H25" s="33" t="s">
        <v>349</v>
      </c>
      <c r="I25" s="33" t="s">
        <v>350</v>
      </c>
      <c r="J25" s="33" t="s">
        <v>204</v>
      </c>
      <c r="K25" s="35" t="s">
        <v>150</v>
      </c>
      <c r="L25" s="33" t="s">
        <v>351</v>
      </c>
      <c r="M25" s="5"/>
      <c r="N25" s="33" t="s">
        <v>206</v>
      </c>
      <c r="O25" s="5"/>
      <c r="P25" s="35" t="s">
        <v>153</v>
      </c>
      <c r="Q25" s="35" t="s">
        <v>206</v>
      </c>
      <c r="R25" s="33">
        <v>76530.0</v>
      </c>
      <c r="S25" s="37"/>
      <c r="T25" s="33"/>
      <c r="U25" s="33">
        <v>1.02</v>
      </c>
      <c r="V25" s="33" t="s">
        <v>154</v>
      </c>
      <c r="W25" s="33"/>
      <c r="X25" s="33"/>
      <c r="Y25" s="5"/>
      <c r="Z25" s="5"/>
      <c r="AA25" s="33">
        <v>1.0</v>
      </c>
      <c r="AB25" s="33"/>
      <c r="AC25" s="33">
        <v>1.0</v>
      </c>
      <c r="AD25" s="5"/>
      <c r="AE25" s="5"/>
      <c r="AF25" s="5"/>
      <c r="AG25" s="16"/>
      <c r="AH25" s="38" t="str">
        <f t="shared" si="1"/>
        <v/>
      </c>
      <c r="AI25" s="39">
        <f t="shared" si="2"/>
        <v>1</v>
      </c>
      <c r="AJ25" s="37" t="str">
        <f t="shared" si="3"/>
        <v/>
      </c>
      <c r="AK25" s="41" t="str">
        <f t="shared" si="4"/>
        <v/>
      </c>
      <c r="AL25" s="35" t="s">
        <v>153</v>
      </c>
      <c r="AM25" s="33" t="s">
        <v>206</v>
      </c>
      <c r="AN25" s="33" t="s">
        <v>206</v>
      </c>
      <c r="AO25" s="41"/>
      <c r="AP25" s="33" t="s">
        <v>169</v>
      </c>
      <c r="AQ25" s="33" t="s">
        <v>170</v>
      </c>
      <c r="AR25" s="33">
        <v>150.0</v>
      </c>
      <c r="AS25" s="42"/>
      <c r="AT25" s="42"/>
      <c r="AU25" s="42"/>
      <c r="AV25" s="42"/>
      <c r="AW25" s="42"/>
      <c r="AX25" s="5"/>
      <c r="AY25" s="33"/>
      <c r="AZ25" s="33" t="s">
        <v>352</v>
      </c>
      <c r="BA25" s="5"/>
      <c r="BB25" s="5"/>
      <c r="BC25" s="5" t="s">
        <v>353</v>
      </c>
      <c r="BD25" s="33" t="s">
        <v>173</v>
      </c>
      <c r="BE25" s="41"/>
      <c r="BF25" s="35"/>
      <c r="BG25" s="33" t="s">
        <v>169</v>
      </c>
      <c r="BH25" s="5"/>
      <c r="BI25" s="33">
        <v>150.0</v>
      </c>
      <c r="BJ25" s="33" t="s">
        <v>170</v>
      </c>
      <c r="BK25" s="5"/>
      <c r="BL25" s="5">
        <f t="shared" si="5"/>
        <v>1997.25</v>
      </c>
      <c r="BM25" s="5"/>
      <c r="BN25" s="5"/>
      <c r="BO25" s="42">
        <f t="shared" si="6"/>
        <v>1997.25</v>
      </c>
      <c r="BP25" s="44"/>
      <c r="BQ25" s="45"/>
      <c r="BR25" s="47"/>
      <c r="BS25" s="45"/>
      <c r="BT25" s="37"/>
      <c r="BU25" s="5"/>
      <c r="BV25" s="38"/>
      <c r="BW25" s="48"/>
      <c r="BX25" s="44"/>
      <c r="BY25" s="44"/>
      <c r="BZ25" s="33" t="s">
        <v>131</v>
      </c>
      <c r="CA25" s="5"/>
      <c r="CB25" s="5"/>
      <c r="CC25" s="33" t="s">
        <v>177</v>
      </c>
      <c r="CD25" s="5"/>
      <c r="CE25" s="5"/>
      <c r="CF25" s="33" t="s">
        <v>178</v>
      </c>
      <c r="CG25" s="33" t="s">
        <v>354</v>
      </c>
      <c r="CH25" s="5"/>
      <c r="CI25" s="5"/>
      <c r="CJ25" s="5"/>
      <c r="CK25" s="33"/>
      <c r="CL25" s="49">
        <v>44995.0</v>
      </c>
      <c r="CM25" s="33" t="s">
        <v>180</v>
      </c>
      <c r="CN25" s="5"/>
      <c r="CO25" s="33">
        <v>1.0</v>
      </c>
      <c r="CP25" s="33" t="s">
        <v>181</v>
      </c>
      <c r="CQ25" s="50" t="str">
        <f t="shared" si="7"/>
        <v>04/02/1953</v>
      </c>
      <c r="CR25" s="33" t="s">
        <v>182</v>
      </c>
      <c r="CS25" s="33">
        <v>4.0</v>
      </c>
      <c r="CT25" s="33">
        <v>5.0</v>
      </c>
      <c r="CU25" s="33">
        <v>25.0</v>
      </c>
      <c r="CV25" s="33">
        <v>463.0</v>
      </c>
      <c r="CW25" s="5"/>
      <c r="CX25" s="5"/>
      <c r="CY25" s="33">
        <v>-99.698635</v>
      </c>
      <c r="CZ25" s="33">
        <v>20.747052</v>
      </c>
      <c r="DA25" s="33">
        <v>4.41215855E9</v>
      </c>
      <c r="DB25" s="33">
        <v>2.0</v>
      </c>
      <c r="DC25" s="33" t="s">
        <v>183</v>
      </c>
      <c r="DD25" s="33">
        <v>2023.0</v>
      </c>
      <c r="DE25" s="33" t="s">
        <v>184</v>
      </c>
      <c r="DF25" s="33"/>
      <c r="DG25" s="33" t="s">
        <v>185</v>
      </c>
      <c r="DH25" s="33" t="s">
        <v>186</v>
      </c>
      <c r="DI25" s="5"/>
      <c r="DJ25" s="5"/>
    </row>
    <row r="26">
      <c r="A26" s="33" t="s">
        <v>355</v>
      </c>
      <c r="B26" s="34">
        <v>44957.0</v>
      </c>
      <c r="C26" s="35" t="s">
        <v>137</v>
      </c>
      <c r="D26" s="35" t="s">
        <v>139</v>
      </c>
      <c r="E26" s="35" t="s">
        <v>142</v>
      </c>
      <c r="F26" s="36" t="s">
        <v>144</v>
      </c>
      <c r="G26" s="33" t="s">
        <v>356</v>
      </c>
      <c r="H26" s="33" t="s">
        <v>357</v>
      </c>
      <c r="I26" s="33" t="s">
        <v>358</v>
      </c>
      <c r="J26" s="33" t="s">
        <v>359</v>
      </c>
      <c r="K26" s="35" t="s">
        <v>150</v>
      </c>
      <c r="L26" s="33" t="s">
        <v>151</v>
      </c>
      <c r="M26" s="5"/>
      <c r="N26" s="33" t="s">
        <v>360</v>
      </c>
      <c r="O26" s="5"/>
      <c r="P26" s="35" t="s">
        <v>153</v>
      </c>
      <c r="Q26" s="35" t="s">
        <v>360</v>
      </c>
      <c r="R26" s="33">
        <v>76529.0</v>
      </c>
      <c r="S26" s="37"/>
      <c r="T26" s="33"/>
      <c r="U26" s="33">
        <v>1.31</v>
      </c>
      <c r="V26" s="33" t="s">
        <v>154</v>
      </c>
      <c r="W26" s="33"/>
      <c r="X26" s="33"/>
      <c r="Y26" s="5"/>
      <c r="Z26" s="5"/>
      <c r="AA26" s="33">
        <v>1.0</v>
      </c>
      <c r="AB26" s="33">
        <v>1.0</v>
      </c>
      <c r="AC26" s="33"/>
      <c r="AD26" s="5"/>
      <c r="AE26" s="5"/>
      <c r="AF26" s="5"/>
      <c r="AG26" s="16"/>
      <c r="AH26" s="38">
        <f t="shared" si="1"/>
        <v>1</v>
      </c>
      <c r="AI26" s="39" t="str">
        <f t="shared" si="2"/>
        <v/>
      </c>
      <c r="AJ26" s="37" t="str">
        <f t="shared" si="3"/>
        <v/>
      </c>
      <c r="AK26" s="41" t="str">
        <f t="shared" si="4"/>
        <v/>
      </c>
      <c r="AL26" s="35" t="s">
        <v>153</v>
      </c>
      <c r="AM26" s="33" t="s">
        <v>361</v>
      </c>
      <c r="AN26" s="33" t="s">
        <v>361</v>
      </c>
      <c r="AO26" s="41"/>
      <c r="AP26" s="33" t="s">
        <v>169</v>
      </c>
      <c r="AQ26" s="33" t="s">
        <v>170</v>
      </c>
      <c r="AR26" s="33">
        <v>150.0</v>
      </c>
      <c r="AS26" s="42"/>
      <c r="AT26" s="42"/>
      <c r="AU26" s="42"/>
      <c r="AV26" s="42"/>
      <c r="AW26" s="42"/>
      <c r="AX26" s="5"/>
      <c r="AY26" s="33"/>
      <c r="AZ26" s="33" t="s">
        <v>362</v>
      </c>
      <c r="BA26" s="5"/>
      <c r="BB26" s="5"/>
      <c r="BC26" s="5" t="s">
        <v>363</v>
      </c>
      <c r="BD26" s="33" t="s">
        <v>173</v>
      </c>
      <c r="BE26" s="41"/>
      <c r="BF26" s="35"/>
      <c r="BG26" s="33" t="s">
        <v>169</v>
      </c>
      <c r="BH26" s="5"/>
      <c r="BI26" s="33">
        <v>150.0</v>
      </c>
      <c r="BJ26" s="33" t="s">
        <v>170</v>
      </c>
      <c r="BK26" s="5"/>
      <c r="BL26" s="5">
        <f t="shared" si="5"/>
        <v>1997.25</v>
      </c>
      <c r="BM26" s="5"/>
      <c r="BN26" s="5"/>
      <c r="BO26" s="42">
        <f t="shared" si="6"/>
        <v>1997.25</v>
      </c>
      <c r="BP26" s="44"/>
      <c r="BQ26" s="45"/>
      <c r="BR26" s="47"/>
      <c r="BS26" s="45"/>
      <c r="BT26" s="37"/>
      <c r="BU26" s="5"/>
      <c r="BV26" s="38"/>
      <c r="BW26" s="48"/>
      <c r="BX26" s="44"/>
      <c r="BY26" s="44"/>
      <c r="BZ26" s="33" t="s">
        <v>131</v>
      </c>
      <c r="CA26" s="5"/>
      <c r="CB26" s="5"/>
      <c r="CC26" s="33" t="s">
        <v>177</v>
      </c>
      <c r="CD26" s="5"/>
      <c r="CE26" s="5"/>
      <c r="CF26" s="33" t="s">
        <v>178</v>
      </c>
      <c r="CG26" s="33" t="s">
        <v>364</v>
      </c>
      <c r="CH26" s="5"/>
      <c r="CI26" s="5"/>
      <c r="CJ26" s="5"/>
      <c r="CK26" s="33"/>
      <c r="CL26" s="49">
        <v>44995.0</v>
      </c>
      <c r="CM26" s="33" t="s">
        <v>180</v>
      </c>
      <c r="CN26" s="5"/>
      <c r="CO26" s="33">
        <v>1.0</v>
      </c>
      <c r="CP26" s="33" t="s">
        <v>181</v>
      </c>
      <c r="CQ26" s="50" t="str">
        <f t="shared" si="7"/>
        <v>22/05/1933</v>
      </c>
      <c r="CR26" s="33" t="s">
        <v>243</v>
      </c>
      <c r="CS26" s="33">
        <v>4.0</v>
      </c>
      <c r="CT26" s="33">
        <v>5.0</v>
      </c>
      <c r="CU26" s="33">
        <v>25.0</v>
      </c>
      <c r="CV26" s="33">
        <v>376.0</v>
      </c>
      <c r="CW26" s="5"/>
      <c r="CX26" s="5"/>
      <c r="CY26" s="33">
        <v>-99.564809</v>
      </c>
      <c r="CZ26" s="33">
        <v>20.85935</v>
      </c>
      <c r="DA26" s="33">
        <v>4.427102024E9</v>
      </c>
      <c r="DB26" s="33">
        <v>2.0</v>
      </c>
      <c r="DC26" s="33" t="s">
        <v>183</v>
      </c>
      <c r="DD26" s="33">
        <v>2023.0</v>
      </c>
      <c r="DE26" s="33" t="s">
        <v>184</v>
      </c>
      <c r="DF26" s="33"/>
      <c r="DG26" s="33" t="s">
        <v>185</v>
      </c>
      <c r="DH26" s="33" t="s">
        <v>186</v>
      </c>
      <c r="DI26" s="5"/>
      <c r="DJ26" s="5"/>
    </row>
    <row r="27">
      <c r="A27" s="33" t="s">
        <v>365</v>
      </c>
      <c r="B27" s="34">
        <v>44957.0</v>
      </c>
      <c r="C27" s="35" t="s">
        <v>137</v>
      </c>
      <c r="D27" s="35" t="s">
        <v>139</v>
      </c>
      <c r="E27" s="35" t="s">
        <v>142</v>
      </c>
      <c r="F27" s="36" t="s">
        <v>144</v>
      </c>
      <c r="G27" s="33" t="s">
        <v>366</v>
      </c>
      <c r="H27" s="33" t="s">
        <v>367</v>
      </c>
      <c r="I27" s="33" t="s">
        <v>204</v>
      </c>
      <c r="J27" s="33" t="s">
        <v>231</v>
      </c>
      <c r="K27" s="35" t="s">
        <v>150</v>
      </c>
      <c r="L27" s="33" t="s">
        <v>151</v>
      </c>
      <c r="M27" s="5"/>
      <c r="N27" s="33" t="s">
        <v>360</v>
      </c>
      <c r="O27" s="5"/>
      <c r="P27" s="35" t="s">
        <v>153</v>
      </c>
      <c r="Q27" s="35" t="s">
        <v>360</v>
      </c>
      <c r="R27" s="33">
        <v>76529.0</v>
      </c>
      <c r="S27" s="37"/>
      <c r="T27" s="33"/>
      <c r="U27" s="33">
        <v>3.99</v>
      </c>
      <c r="V27" s="33" t="s">
        <v>154</v>
      </c>
      <c r="W27" s="33"/>
      <c r="X27" s="33"/>
      <c r="Y27" s="5"/>
      <c r="Z27" s="5"/>
      <c r="AA27" s="33">
        <v>1.0</v>
      </c>
      <c r="AB27" s="33"/>
      <c r="AC27" s="33">
        <v>1.0</v>
      </c>
      <c r="AD27" s="5"/>
      <c r="AE27" s="5"/>
      <c r="AF27" s="5"/>
      <c r="AG27" s="16"/>
      <c r="AH27" s="38" t="str">
        <f t="shared" si="1"/>
        <v/>
      </c>
      <c r="AI27" s="39">
        <f t="shared" si="2"/>
        <v>1</v>
      </c>
      <c r="AJ27" s="37" t="str">
        <f t="shared" si="3"/>
        <v/>
      </c>
      <c r="AK27" s="41" t="str">
        <f t="shared" si="4"/>
        <v/>
      </c>
      <c r="AL27" s="35" t="s">
        <v>153</v>
      </c>
      <c r="AM27" s="33" t="s">
        <v>361</v>
      </c>
      <c r="AN27" s="33" t="s">
        <v>361</v>
      </c>
      <c r="AO27" s="41"/>
      <c r="AP27" s="33" t="s">
        <v>169</v>
      </c>
      <c r="AQ27" s="33" t="s">
        <v>170</v>
      </c>
      <c r="AR27" s="33">
        <v>300.0</v>
      </c>
      <c r="AS27" s="42"/>
      <c r="AT27" s="42"/>
      <c r="AU27" s="42"/>
      <c r="AV27" s="42"/>
      <c r="AW27" s="42"/>
      <c r="AX27" s="5"/>
      <c r="AY27" s="33"/>
      <c r="AZ27" s="33" t="s">
        <v>368</v>
      </c>
      <c r="BA27" s="5"/>
      <c r="BB27" s="5"/>
      <c r="BC27" s="5" t="s">
        <v>369</v>
      </c>
      <c r="BD27" s="33" t="s">
        <v>173</v>
      </c>
      <c r="BE27" s="41"/>
      <c r="BF27" s="35"/>
      <c r="BG27" s="33" t="s">
        <v>169</v>
      </c>
      <c r="BH27" s="5"/>
      <c r="BI27" s="33">
        <v>300.0</v>
      </c>
      <c r="BJ27" s="33" t="s">
        <v>170</v>
      </c>
      <c r="BK27" s="5"/>
      <c r="BL27" s="5">
        <f t="shared" si="5"/>
        <v>3994.5</v>
      </c>
      <c r="BM27" s="5"/>
      <c r="BN27" s="5"/>
      <c r="BO27" s="42">
        <f t="shared" si="6"/>
        <v>3994.5</v>
      </c>
      <c r="BP27" s="44"/>
      <c r="BQ27" s="45"/>
      <c r="BR27" s="47"/>
      <c r="BS27" s="45"/>
      <c r="BT27" s="37"/>
      <c r="BU27" s="5"/>
      <c r="BV27" s="38"/>
      <c r="BW27" s="48"/>
      <c r="BX27" s="44"/>
      <c r="BY27" s="44"/>
      <c r="BZ27" s="33" t="s">
        <v>131</v>
      </c>
      <c r="CA27" s="5"/>
      <c r="CB27" s="5"/>
      <c r="CC27" s="33" t="s">
        <v>177</v>
      </c>
      <c r="CD27" s="5"/>
      <c r="CE27" s="5"/>
      <c r="CF27" s="33" t="s">
        <v>178</v>
      </c>
      <c r="CG27" s="33" t="s">
        <v>370</v>
      </c>
      <c r="CH27" s="5"/>
      <c r="CI27" s="5"/>
      <c r="CJ27" s="5"/>
      <c r="CK27" s="33"/>
      <c r="CL27" s="49">
        <v>44995.0</v>
      </c>
      <c r="CM27" s="33" t="s">
        <v>180</v>
      </c>
      <c r="CN27" s="5"/>
      <c r="CO27" s="33">
        <v>2.0</v>
      </c>
      <c r="CP27" s="33" t="s">
        <v>181</v>
      </c>
      <c r="CQ27" s="50" t="str">
        <f t="shared" si="7"/>
        <v>21/11/1944</v>
      </c>
      <c r="CR27" s="33" t="s">
        <v>182</v>
      </c>
      <c r="CS27" s="33">
        <v>4.0</v>
      </c>
      <c r="CT27" s="33">
        <v>5.0</v>
      </c>
      <c r="CU27" s="33">
        <v>25.0</v>
      </c>
      <c r="CV27" s="33">
        <v>376.0</v>
      </c>
      <c r="CW27" s="5"/>
      <c r="CX27" s="5"/>
      <c r="CY27" s="33">
        <v>-99.564809</v>
      </c>
      <c r="CZ27" s="33">
        <v>20.85935</v>
      </c>
      <c r="DA27" s="33">
        <v>4.4219266E9</v>
      </c>
      <c r="DB27" s="33">
        <v>1.0</v>
      </c>
      <c r="DC27" s="33" t="s">
        <v>183</v>
      </c>
      <c r="DD27" s="33">
        <v>2023.0</v>
      </c>
      <c r="DE27" s="33" t="s">
        <v>184</v>
      </c>
      <c r="DF27" s="33"/>
      <c r="DG27" s="33" t="s">
        <v>185</v>
      </c>
      <c r="DH27" s="33" t="s">
        <v>186</v>
      </c>
      <c r="DI27" s="5"/>
      <c r="DJ27" s="5"/>
    </row>
    <row r="28">
      <c r="A28" s="33" t="s">
        <v>371</v>
      </c>
      <c r="B28" s="34">
        <v>44952.0</v>
      </c>
      <c r="C28" s="35" t="s">
        <v>137</v>
      </c>
      <c r="D28" s="35" t="s">
        <v>139</v>
      </c>
      <c r="E28" s="35" t="s">
        <v>142</v>
      </c>
      <c r="F28" s="36" t="s">
        <v>144</v>
      </c>
      <c r="G28" s="33" t="s">
        <v>372</v>
      </c>
      <c r="H28" s="33" t="s">
        <v>373</v>
      </c>
      <c r="I28" s="33" t="s">
        <v>374</v>
      </c>
      <c r="J28" s="33" t="s">
        <v>254</v>
      </c>
      <c r="K28" s="35" t="s">
        <v>150</v>
      </c>
      <c r="L28" s="33" t="s">
        <v>375</v>
      </c>
      <c r="M28" s="5"/>
      <c r="N28" s="33" t="s">
        <v>376</v>
      </c>
      <c r="O28" s="5"/>
      <c r="P28" s="35" t="s">
        <v>153</v>
      </c>
      <c r="Q28" s="35" t="s">
        <v>376</v>
      </c>
      <c r="R28" s="33">
        <v>76516.0</v>
      </c>
      <c r="S28" s="37"/>
      <c r="T28" s="33"/>
      <c r="U28" s="33">
        <v>6.51</v>
      </c>
      <c r="V28" s="33" t="s">
        <v>154</v>
      </c>
      <c r="W28" s="33"/>
      <c r="X28" s="33"/>
      <c r="Y28" s="5"/>
      <c r="Z28" s="5"/>
      <c r="AA28" s="33">
        <v>1.0</v>
      </c>
      <c r="AB28" s="33">
        <v>1.0</v>
      </c>
      <c r="AC28" s="33"/>
      <c r="AD28" s="5"/>
      <c r="AE28" s="5"/>
      <c r="AF28" s="5"/>
      <c r="AG28" s="16"/>
      <c r="AH28" s="38">
        <f t="shared" si="1"/>
        <v>1</v>
      </c>
      <c r="AI28" s="39" t="str">
        <f t="shared" si="2"/>
        <v/>
      </c>
      <c r="AJ28" s="37" t="str">
        <f t="shared" si="3"/>
        <v/>
      </c>
      <c r="AK28" s="41" t="str">
        <f t="shared" si="4"/>
        <v/>
      </c>
      <c r="AL28" s="35" t="s">
        <v>153</v>
      </c>
      <c r="AM28" s="33" t="s">
        <v>377</v>
      </c>
      <c r="AN28" s="33" t="s">
        <v>377</v>
      </c>
      <c r="AO28" s="41"/>
      <c r="AP28" s="33" t="s">
        <v>169</v>
      </c>
      <c r="AQ28" s="33" t="s">
        <v>170</v>
      </c>
      <c r="AR28" s="33">
        <v>300.0</v>
      </c>
      <c r="AS28" s="42"/>
      <c r="AT28" s="42"/>
      <c r="AU28" s="42"/>
      <c r="AV28" s="42"/>
      <c r="AW28" s="42"/>
      <c r="AX28" s="5"/>
      <c r="AY28" s="33"/>
      <c r="AZ28" s="33" t="s">
        <v>378</v>
      </c>
      <c r="BA28" s="5"/>
      <c r="BB28" s="5"/>
      <c r="BC28" s="5" t="s">
        <v>379</v>
      </c>
      <c r="BD28" s="33" t="s">
        <v>173</v>
      </c>
      <c r="BE28" s="41"/>
      <c r="BF28" s="35"/>
      <c r="BG28" s="33" t="s">
        <v>169</v>
      </c>
      <c r="BH28" s="5"/>
      <c r="BI28" s="33">
        <v>300.0</v>
      </c>
      <c r="BJ28" s="33" t="s">
        <v>170</v>
      </c>
      <c r="BK28" s="5"/>
      <c r="BL28" s="5">
        <f t="shared" si="5"/>
        <v>3994.5</v>
      </c>
      <c r="BM28" s="5"/>
      <c r="BN28" s="5"/>
      <c r="BO28" s="42">
        <f t="shared" si="6"/>
        <v>3994.5</v>
      </c>
      <c r="BP28" s="44"/>
      <c r="BQ28" s="45"/>
      <c r="BR28" s="47"/>
      <c r="BS28" s="45"/>
      <c r="BT28" s="37"/>
      <c r="BU28" s="5"/>
      <c r="BV28" s="38"/>
      <c r="BW28" s="48"/>
      <c r="BX28" s="44"/>
      <c r="BY28" s="44"/>
      <c r="BZ28" s="33" t="s">
        <v>131</v>
      </c>
      <c r="CA28" s="5"/>
      <c r="CB28" s="5"/>
      <c r="CC28" s="33" t="s">
        <v>177</v>
      </c>
      <c r="CD28" s="5"/>
      <c r="CE28" s="5"/>
      <c r="CF28" s="33" t="s">
        <v>178</v>
      </c>
      <c r="CG28" s="33" t="s">
        <v>380</v>
      </c>
      <c r="CH28" s="5"/>
      <c r="CI28" s="5"/>
      <c r="CJ28" s="5"/>
      <c r="CK28" s="33"/>
      <c r="CL28" s="49">
        <v>44995.0</v>
      </c>
      <c r="CM28" s="33" t="s">
        <v>180</v>
      </c>
      <c r="CN28" s="5"/>
      <c r="CO28" s="33">
        <v>2.0</v>
      </c>
      <c r="CP28" s="33" t="s">
        <v>181</v>
      </c>
      <c r="CQ28" s="50" t="str">
        <f t="shared" si="7"/>
        <v>26/09/1942</v>
      </c>
      <c r="CR28" s="33" t="s">
        <v>243</v>
      </c>
      <c r="CS28" s="33">
        <v>4.0</v>
      </c>
      <c r="CT28" s="33">
        <v>5.0</v>
      </c>
      <c r="CU28" s="33">
        <v>25.0</v>
      </c>
      <c r="CV28" s="33">
        <v>342.0</v>
      </c>
      <c r="CW28" s="5"/>
      <c r="CX28" s="5"/>
      <c r="CY28" s="33">
        <v>-99.833011</v>
      </c>
      <c r="CZ28" s="33">
        <v>20.704607</v>
      </c>
      <c r="DA28" s="33">
        <v>4.411175696E9</v>
      </c>
      <c r="DB28" s="33">
        <v>2.0</v>
      </c>
      <c r="DC28" s="33" t="s">
        <v>183</v>
      </c>
      <c r="DD28" s="33">
        <v>2023.0</v>
      </c>
      <c r="DE28" s="33" t="s">
        <v>184</v>
      </c>
      <c r="DF28" s="33"/>
      <c r="DG28" s="33" t="s">
        <v>185</v>
      </c>
      <c r="DH28" s="33" t="s">
        <v>186</v>
      </c>
      <c r="DI28" s="5"/>
      <c r="DJ28" s="5"/>
    </row>
    <row r="29">
      <c r="A29" s="33" t="s">
        <v>381</v>
      </c>
      <c r="B29" s="34">
        <v>44952.0</v>
      </c>
      <c r="C29" s="35" t="s">
        <v>137</v>
      </c>
      <c r="D29" s="35" t="s">
        <v>139</v>
      </c>
      <c r="E29" s="35" t="s">
        <v>142</v>
      </c>
      <c r="F29" s="36" t="s">
        <v>144</v>
      </c>
      <c r="G29" s="33" t="s">
        <v>382</v>
      </c>
      <c r="H29" s="33" t="s">
        <v>383</v>
      </c>
      <c r="I29" s="33" t="s">
        <v>374</v>
      </c>
      <c r="J29" s="33" t="s">
        <v>204</v>
      </c>
      <c r="K29" s="35" t="s">
        <v>150</v>
      </c>
      <c r="L29" s="33" t="s">
        <v>384</v>
      </c>
      <c r="M29" s="5"/>
      <c r="N29" s="33" t="s">
        <v>376</v>
      </c>
      <c r="O29" s="5"/>
      <c r="P29" s="35" t="s">
        <v>153</v>
      </c>
      <c r="Q29" s="35" t="s">
        <v>376</v>
      </c>
      <c r="R29" s="33">
        <v>76516.0</v>
      </c>
      <c r="S29" s="37"/>
      <c r="T29" s="33"/>
      <c r="U29" s="33">
        <v>5.55</v>
      </c>
      <c r="V29" s="33" t="s">
        <v>154</v>
      </c>
      <c r="W29" s="33"/>
      <c r="X29" s="33"/>
      <c r="Y29" s="5"/>
      <c r="Z29" s="5"/>
      <c r="AA29" s="33">
        <v>1.0</v>
      </c>
      <c r="AB29" s="33">
        <v>1.0</v>
      </c>
      <c r="AC29" s="33"/>
      <c r="AD29" s="5"/>
      <c r="AE29" s="5"/>
      <c r="AF29" s="5"/>
      <c r="AG29" s="16"/>
      <c r="AH29" s="38">
        <f t="shared" si="1"/>
        <v>1</v>
      </c>
      <c r="AI29" s="39" t="str">
        <f t="shared" si="2"/>
        <v/>
      </c>
      <c r="AJ29" s="37" t="str">
        <f t="shared" si="3"/>
        <v/>
      </c>
      <c r="AK29" s="41" t="str">
        <f t="shared" si="4"/>
        <v/>
      </c>
      <c r="AL29" s="35" t="s">
        <v>153</v>
      </c>
      <c r="AM29" s="33" t="s">
        <v>377</v>
      </c>
      <c r="AN29" s="33" t="s">
        <v>377</v>
      </c>
      <c r="AO29" s="41"/>
      <c r="AP29" s="33" t="s">
        <v>169</v>
      </c>
      <c r="AQ29" s="33" t="s">
        <v>170</v>
      </c>
      <c r="AR29" s="33">
        <v>300.0</v>
      </c>
      <c r="AS29" s="42"/>
      <c r="AT29" s="42"/>
      <c r="AU29" s="42"/>
      <c r="AV29" s="42"/>
      <c r="AW29" s="42"/>
      <c r="AX29" s="5"/>
      <c r="AY29" s="33"/>
      <c r="AZ29" s="33" t="s">
        <v>385</v>
      </c>
      <c r="BA29" s="5"/>
      <c r="BB29" s="5"/>
      <c r="BC29" s="5" t="s">
        <v>386</v>
      </c>
      <c r="BD29" s="33" t="s">
        <v>173</v>
      </c>
      <c r="BE29" s="41"/>
      <c r="BF29" s="35"/>
      <c r="BG29" s="33" t="s">
        <v>169</v>
      </c>
      <c r="BH29" s="5"/>
      <c r="BI29" s="33">
        <v>300.0</v>
      </c>
      <c r="BJ29" s="33" t="s">
        <v>170</v>
      </c>
      <c r="BK29" s="5"/>
      <c r="BL29" s="5">
        <f t="shared" si="5"/>
        <v>3994.5</v>
      </c>
      <c r="BM29" s="5"/>
      <c r="BN29" s="5"/>
      <c r="BO29" s="42">
        <f t="shared" si="6"/>
        <v>3994.5</v>
      </c>
      <c r="BP29" s="44"/>
      <c r="BQ29" s="45"/>
      <c r="BR29" s="47"/>
      <c r="BS29" s="45"/>
      <c r="BT29" s="37"/>
      <c r="BU29" s="5"/>
      <c r="BV29" s="38"/>
      <c r="BW29" s="48"/>
      <c r="BX29" s="44"/>
      <c r="BY29" s="44"/>
      <c r="BZ29" s="33" t="s">
        <v>131</v>
      </c>
      <c r="CA29" s="5"/>
      <c r="CB29" s="5"/>
      <c r="CC29" s="33" t="s">
        <v>177</v>
      </c>
      <c r="CD29" s="5"/>
      <c r="CE29" s="5"/>
      <c r="CF29" s="33" t="s">
        <v>178</v>
      </c>
      <c r="CG29" s="33" t="s">
        <v>387</v>
      </c>
      <c r="CH29" s="5"/>
      <c r="CI29" s="5"/>
      <c r="CJ29" s="5"/>
      <c r="CK29" s="33"/>
      <c r="CL29" s="49">
        <v>44995.0</v>
      </c>
      <c r="CM29" s="33" t="s">
        <v>180</v>
      </c>
      <c r="CN29" s="5"/>
      <c r="CO29" s="33">
        <v>2.0</v>
      </c>
      <c r="CP29" s="33" t="s">
        <v>181</v>
      </c>
      <c r="CQ29" s="50" t="str">
        <f t="shared" si="7"/>
        <v>15/03/1936</v>
      </c>
      <c r="CR29" s="33" t="s">
        <v>243</v>
      </c>
      <c r="CS29" s="33">
        <v>4.0</v>
      </c>
      <c r="CT29" s="33">
        <v>5.0</v>
      </c>
      <c r="CU29" s="33">
        <v>25.0</v>
      </c>
      <c r="CV29" s="33">
        <v>342.0</v>
      </c>
      <c r="CW29" s="5"/>
      <c r="CX29" s="5"/>
      <c r="CY29" s="33">
        <v>-99.8348254</v>
      </c>
      <c r="CZ29" s="33">
        <v>20.7055737</v>
      </c>
      <c r="DA29" s="33">
        <v>4.411307139E9</v>
      </c>
      <c r="DB29" s="33">
        <v>2.0</v>
      </c>
      <c r="DC29" s="33" t="s">
        <v>183</v>
      </c>
      <c r="DD29" s="33">
        <v>2023.0</v>
      </c>
      <c r="DE29" s="33" t="s">
        <v>184</v>
      </c>
      <c r="DF29" s="33"/>
      <c r="DG29" s="33" t="s">
        <v>185</v>
      </c>
      <c r="DH29" s="33" t="s">
        <v>186</v>
      </c>
      <c r="DI29" s="5"/>
      <c r="DJ29" s="5"/>
    </row>
    <row r="30">
      <c r="A30" s="33" t="s">
        <v>388</v>
      </c>
      <c r="B30" s="34">
        <v>44952.0</v>
      </c>
      <c r="C30" s="35" t="s">
        <v>137</v>
      </c>
      <c r="D30" s="35" t="s">
        <v>139</v>
      </c>
      <c r="E30" s="35" t="s">
        <v>142</v>
      </c>
      <c r="F30" s="36" t="s">
        <v>144</v>
      </c>
      <c r="G30" s="33" t="s">
        <v>389</v>
      </c>
      <c r="H30" s="33" t="s">
        <v>390</v>
      </c>
      <c r="I30" s="33" t="s">
        <v>391</v>
      </c>
      <c r="J30" s="33" t="s">
        <v>392</v>
      </c>
      <c r="K30" s="35" t="s">
        <v>150</v>
      </c>
      <c r="L30" s="33" t="s">
        <v>393</v>
      </c>
      <c r="M30" s="5"/>
      <c r="N30" s="33" t="s">
        <v>376</v>
      </c>
      <c r="O30" s="5"/>
      <c r="P30" s="35" t="s">
        <v>153</v>
      </c>
      <c r="Q30" s="35" t="s">
        <v>376</v>
      </c>
      <c r="R30" s="33">
        <v>76516.0</v>
      </c>
      <c r="S30" s="37"/>
      <c r="T30" s="33"/>
      <c r="U30" s="33">
        <v>3.39</v>
      </c>
      <c r="V30" s="33" t="s">
        <v>154</v>
      </c>
      <c r="W30" s="33"/>
      <c r="X30" s="33"/>
      <c r="Y30" s="5"/>
      <c r="Z30" s="5"/>
      <c r="AA30" s="33">
        <v>1.0</v>
      </c>
      <c r="AB30" s="33"/>
      <c r="AC30" s="33">
        <v>1.0</v>
      </c>
      <c r="AD30" s="5"/>
      <c r="AE30" s="5"/>
      <c r="AF30" s="5"/>
      <c r="AG30" s="16"/>
      <c r="AH30" s="38" t="str">
        <f t="shared" si="1"/>
        <v/>
      </c>
      <c r="AI30" s="39">
        <f t="shared" si="2"/>
        <v>1</v>
      </c>
      <c r="AJ30" s="37" t="str">
        <f t="shared" si="3"/>
        <v/>
      </c>
      <c r="AK30" s="41" t="str">
        <f t="shared" si="4"/>
        <v/>
      </c>
      <c r="AL30" s="35" t="s">
        <v>153</v>
      </c>
      <c r="AM30" s="33" t="s">
        <v>377</v>
      </c>
      <c r="AN30" s="33" t="s">
        <v>377</v>
      </c>
      <c r="AO30" s="41"/>
      <c r="AP30" s="33" t="s">
        <v>169</v>
      </c>
      <c r="AQ30" s="33" t="s">
        <v>170</v>
      </c>
      <c r="AR30" s="33">
        <v>300.0</v>
      </c>
      <c r="AS30" s="42"/>
      <c r="AT30" s="42"/>
      <c r="AU30" s="42"/>
      <c r="AV30" s="42"/>
      <c r="AW30" s="42"/>
      <c r="AX30" s="5"/>
      <c r="AY30" s="33"/>
      <c r="AZ30" s="33" t="s">
        <v>394</v>
      </c>
      <c r="BA30" s="5"/>
      <c r="BB30" s="5"/>
      <c r="BC30" s="5" t="s">
        <v>395</v>
      </c>
      <c r="BD30" s="33" t="s">
        <v>173</v>
      </c>
      <c r="BE30" s="41"/>
      <c r="BF30" s="35"/>
      <c r="BG30" s="33" t="s">
        <v>169</v>
      </c>
      <c r="BH30" s="5"/>
      <c r="BI30" s="33">
        <v>300.0</v>
      </c>
      <c r="BJ30" s="33" t="s">
        <v>170</v>
      </c>
      <c r="BK30" s="5"/>
      <c r="BL30" s="5">
        <f t="shared" si="5"/>
        <v>3994.5</v>
      </c>
      <c r="BM30" s="5"/>
      <c r="BN30" s="5"/>
      <c r="BO30" s="42">
        <f t="shared" si="6"/>
        <v>3994.5</v>
      </c>
      <c r="BP30" s="44"/>
      <c r="BQ30" s="45"/>
      <c r="BR30" s="47"/>
      <c r="BS30" s="45"/>
      <c r="BT30" s="37"/>
      <c r="BU30" s="5"/>
      <c r="BV30" s="38"/>
      <c r="BW30" s="48"/>
      <c r="BX30" s="44"/>
      <c r="BY30" s="44"/>
      <c r="BZ30" s="33" t="s">
        <v>131</v>
      </c>
      <c r="CA30" s="5"/>
      <c r="CB30" s="5"/>
      <c r="CC30" s="33" t="s">
        <v>177</v>
      </c>
      <c r="CD30" s="5"/>
      <c r="CE30" s="5"/>
      <c r="CF30" s="33" t="s">
        <v>178</v>
      </c>
      <c r="CG30" s="33" t="s">
        <v>396</v>
      </c>
      <c r="CH30" s="5"/>
      <c r="CI30" s="5"/>
      <c r="CJ30" s="5"/>
      <c r="CK30" s="33"/>
      <c r="CL30" s="49">
        <v>44995.0</v>
      </c>
      <c r="CM30" s="33" t="s">
        <v>180</v>
      </c>
      <c r="CN30" s="5"/>
      <c r="CO30" s="33">
        <v>2.0</v>
      </c>
      <c r="CP30" s="33" t="s">
        <v>181</v>
      </c>
      <c r="CQ30" s="50" t="str">
        <f t="shared" si="7"/>
        <v>08/07/1953</v>
      </c>
      <c r="CR30" s="33" t="s">
        <v>182</v>
      </c>
      <c r="CS30" s="33">
        <v>4.0</v>
      </c>
      <c r="CT30" s="33">
        <v>5.0</v>
      </c>
      <c r="CU30" s="33">
        <v>25.0</v>
      </c>
      <c r="CV30" s="33">
        <v>342.0</v>
      </c>
      <c r="CW30" s="5"/>
      <c r="CX30" s="5"/>
      <c r="CY30" s="33">
        <v>-99.8330626</v>
      </c>
      <c r="CZ30" s="33">
        <v>20.7031666</v>
      </c>
      <c r="DA30" s="33">
        <v>4.412656775E9</v>
      </c>
      <c r="DB30" s="33">
        <v>2.0</v>
      </c>
      <c r="DC30" s="33" t="s">
        <v>183</v>
      </c>
      <c r="DD30" s="33">
        <v>2023.0</v>
      </c>
      <c r="DE30" s="33" t="s">
        <v>184</v>
      </c>
      <c r="DF30" s="33"/>
      <c r="DG30" s="33" t="s">
        <v>185</v>
      </c>
      <c r="DH30" s="33" t="s">
        <v>186</v>
      </c>
      <c r="DI30" s="5"/>
      <c r="DJ30" s="5"/>
    </row>
    <row r="31">
      <c r="A31" s="33" t="s">
        <v>397</v>
      </c>
      <c r="B31" s="34">
        <v>44952.0</v>
      </c>
      <c r="C31" s="35" t="s">
        <v>137</v>
      </c>
      <c r="D31" s="35" t="s">
        <v>139</v>
      </c>
      <c r="E31" s="35" t="s">
        <v>142</v>
      </c>
      <c r="F31" s="36" t="s">
        <v>144</v>
      </c>
      <c r="G31" s="33" t="s">
        <v>398</v>
      </c>
      <c r="H31" s="33" t="s">
        <v>399</v>
      </c>
      <c r="I31" s="33" t="s">
        <v>254</v>
      </c>
      <c r="J31" s="33" t="s">
        <v>204</v>
      </c>
      <c r="K31" s="35" t="s">
        <v>150</v>
      </c>
      <c r="L31" s="33" t="s">
        <v>400</v>
      </c>
      <c r="M31" s="5"/>
      <c r="N31" s="33" t="s">
        <v>376</v>
      </c>
      <c r="O31" s="5"/>
      <c r="P31" s="35" t="s">
        <v>153</v>
      </c>
      <c r="Q31" s="35" t="s">
        <v>376</v>
      </c>
      <c r="R31" s="33">
        <v>76516.0</v>
      </c>
      <c r="S31" s="37"/>
      <c r="T31" s="33"/>
      <c r="U31" s="33">
        <v>7.86</v>
      </c>
      <c r="V31" s="33" t="s">
        <v>154</v>
      </c>
      <c r="W31" s="33"/>
      <c r="X31" s="33"/>
      <c r="Y31" s="5"/>
      <c r="Z31" s="5"/>
      <c r="AA31" s="33">
        <v>1.0</v>
      </c>
      <c r="AB31" s="33">
        <v>1.0</v>
      </c>
      <c r="AC31" s="33"/>
      <c r="AD31" s="5"/>
      <c r="AE31" s="5"/>
      <c r="AF31" s="5"/>
      <c r="AG31" s="16"/>
      <c r="AH31" s="38">
        <f t="shared" si="1"/>
        <v>1</v>
      </c>
      <c r="AI31" s="39" t="str">
        <f t="shared" si="2"/>
        <v/>
      </c>
      <c r="AJ31" s="37" t="str">
        <f t="shared" si="3"/>
        <v/>
      </c>
      <c r="AK31" s="41" t="str">
        <f t="shared" si="4"/>
        <v/>
      </c>
      <c r="AL31" s="35" t="s">
        <v>153</v>
      </c>
      <c r="AM31" s="33" t="s">
        <v>377</v>
      </c>
      <c r="AN31" s="33" t="s">
        <v>377</v>
      </c>
      <c r="AO31" s="41"/>
      <c r="AP31" s="33" t="s">
        <v>169</v>
      </c>
      <c r="AQ31" s="33" t="s">
        <v>170</v>
      </c>
      <c r="AR31" s="33">
        <v>300.0</v>
      </c>
      <c r="AS31" s="42"/>
      <c r="AT31" s="42"/>
      <c r="AU31" s="42"/>
      <c r="AV31" s="42"/>
      <c r="AW31" s="42"/>
      <c r="AX31" s="5"/>
      <c r="AY31" s="33"/>
      <c r="AZ31" s="33" t="s">
        <v>401</v>
      </c>
      <c r="BA31" s="5"/>
      <c r="BB31" s="5"/>
      <c r="BC31" s="5" t="s">
        <v>402</v>
      </c>
      <c r="BD31" s="33" t="s">
        <v>173</v>
      </c>
      <c r="BE31" s="41"/>
      <c r="BF31" s="35"/>
      <c r="BG31" s="33" t="s">
        <v>169</v>
      </c>
      <c r="BH31" s="5"/>
      <c r="BI31" s="33">
        <v>300.0</v>
      </c>
      <c r="BJ31" s="33" t="s">
        <v>170</v>
      </c>
      <c r="BK31" s="5"/>
      <c r="BL31" s="5">
        <f t="shared" si="5"/>
        <v>3994.5</v>
      </c>
      <c r="BM31" s="5"/>
      <c r="BN31" s="5"/>
      <c r="BO31" s="42">
        <f t="shared" si="6"/>
        <v>3994.5</v>
      </c>
      <c r="BP31" s="44"/>
      <c r="BQ31" s="45"/>
      <c r="BR31" s="47"/>
      <c r="BS31" s="45"/>
      <c r="BT31" s="37"/>
      <c r="BU31" s="5"/>
      <c r="BV31" s="38"/>
      <c r="BW31" s="48"/>
      <c r="BX31" s="44"/>
      <c r="BY31" s="44"/>
      <c r="BZ31" s="33" t="s">
        <v>131</v>
      </c>
      <c r="CA31" s="5"/>
      <c r="CB31" s="5"/>
      <c r="CC31" s="33" t="s">
        <v>177</v>
      </c>
      <c r="CD31" s="5"/>
      <c r="CE31" s="5"/>
      <c r="CF31" s="33" t="s">
        <v>178</v>
      </c>
      <c r="CG31" s="33" t="s">
        <v>403</v>
      </c>
      <c r="CH31" s="5"/>
      <c r="CI31" s="5"/>
      <c r="CJ31" s="5"/>
      <c r="CK31" s="33"/>
      <c r="CL31" s="49">
        <v>44995.0</v>
      </c>
      <c r="CM31" s="33" t="s">
        <v>180</v>
      </c>
      <c r="CN31" s="5"/>
      <c r="CO31" s="33">
        <v>2.0</v>
      </c>
      <c r="CP31" s="33" t="s">
        <v>181</v>
      </c>
      <c r="CQ31" s="50" t="str">
        <f t="shared" si="7"/>
        <v>23/04/1952</v>
      </c>
      <c r="CR31" s="33" t="s">
        <v>243</v>
      </c>
      <c r="CS31" s="33">
        <v>4.0</v>
      </c>
      <c r="CT31" s="33">
        <v>5.0</v>
      </c>
      <c r="CU31" s="33">
        <v>25.0</v>
      </c>
      <c r="CV31" s="33">
        <v>342.0</v>
      </c>
      <c r="CW31" s="5"/>
      <c r="CX31" s="5"/>
      <c r="CY31" s="33">
        <v>-99.833011</v>
      </c>
      <c r="CZ31" s="33">
        <v>20.704607</v>
      </c>
      <c r="DA31" s="33">
        <v>4.41106513E9</v>
      </c>
      <c r="DB31" s="33">
        <v>2.0</v>
      </c>
      <c r="DC31" s="33" t="s">
        <v>183</v>
      </c>
      <c r="DD31" s="33">
        <v>2023.0</v>
      </c>
      <c r="DE31" s="33" t="s">
        <v>184</v>
      </c>
      <c r="DF31" s="33"/>
      <c r="DG31" s="33" t="s">
        <v>185</v>
      </c>
      <c r="DH31" s="33" t="s">
        <v>186</v>
      </c>
      <c r="DI31" s="5"/>
      <c r="DJ31" s="5"/>
    </row>
    <row r="32">
      <c r="A32" s="33" t="s">
        <v>404</v>
      </c>
      <c r="B32" s="34">
        <v>44952.0</v>
      </c>
      <c r="C32" s="35" t="s">
        <v>137</v>
      </c>
      <c r="D32" s="35" t="s">
        <v>139</v>
      </c>
      <c r="E32" s="35" t="s">
        <v>142</v>
      </c>
      <c r="F32" s="36" t="s">
        <v>144</v>
      </c>
      <c r="G32" s="33" t="s">
        <v>405</v>
      </c>
      <c r="H32" s="33" t="s">
        <v>406</v>
      </c>
      <c r="I32" s="33" t="s">
        <v>231</v>
      </c>
      <c r="J32" s="33" t="s">
        <v>407</v>
      </c>
      <c r="K32" s="35" t="s">
        <v>150</v>
      </c>
      <c r="L32" s="33" t="s">
        <v>384</v>
      </c>
      <c r="M32" s="5"/>
      <c r="N32" s="33" t="s">
        <v>376</v>
      </c>
      <c r="O32" s="5"/>
      <c r="P32" s="35" t="s">
        <v>153</v>
      </c>
      <c r="Q32" s="35" t="s">
        <v>376</v>
      </c>
      <c r="R32" s="33">
        <v>76516.0</v>
      </c>
      <c r="S32" s="37"/>
      <c r="T32" s="33"/>
      <c r="U32" s="33">
        <v>5.92</v>
      </c>
      <c r="V32" s="33" t="s">
        <v>154</v>
      </c>
      <c r="W32" s="33"/>
      <c r="X32" s="33"/>
      <c r="Y32" s="5"/>
      <c r="Z32" s="5"/>
      <c r="AA32" s="33">
        <v>1.0</v>
      </c>
      <c r="AB32" s="33"/>
      <c r="AC32" s="33">
        <v>1.0</v>
      </c>
      <c r="AD32" s="5"/>
      <c r="AE32" s="5"/>
      <c r="AF32" s="5"/>
      <c r="AG32" s="16"/>
      <c r="AH32" s="38" t="str">
        <f t="shared" si="1"/>
        <v/>
      </c>
      <c r="AI32" s="39">
        <f t="shared" si="2"/>
        <v>1</v>
      </c>
      <c r="AJ32" s="37" t="str">
        <f t="shared" si="3"/>
        <v/>
      </c>
      <c r="AK32" s="41" t="str">
        <f t="shared" si="4"/>
        <v/>
      </c>
      <c r="AL32" s="35" t="s">
        <v>153</v>
      </c>
      <c r="AM32" s="33" t="s">
        <v>377</v>
      </c>
      <c r="AN32" s="33" t="s">
        <v>377</v>
      </c>
      <c r="AO32" s="41"/>
      <c r="AP32" s="33" t="s">
        <v>169</v>
      </c>
      <c r="AQ32" s="33" t="s">
        <v>170</v>
      </c>
      <c r="AR32" s="33">
        <v>300.0</v>
      </c>
      <c r="AS32" s="42"/>
      <c r="AT32" s="42"/>
      <c r="AU32" s="42"/>
      <c r="AV32" s="42"/>
      <c r="AW32" s="42"/>
      <c r="AX32" s="5"/>
      <c r="AY32" s="33"/>
      <c r="AZ32" s="33" t="s">
        <v>408</v>
      </c>
      <c r="BA32" s="5"/>
      <c r="BB32" s="5"/>
      <c r="BC32" s="5" t="s">
        <v>409</v>
      </c>
      <c r="BD32" s="33" t="s">
        <v>173</v>
      </c>
      <c r="BE32" s="41"/>
      <c r="BF32" s="35"/>
      <c r="BG32" s="33" t="s">
        <v>169</v>
      </c>
      <c r="BH32" s="5"/>
      <c r="BI32" s="33">
        <v>300.0</v>
      </c>
      <c r="BJ32" s="33" t="s">
        <v>170</v>
      </c>
      <c r="BK32" s="5"/>
      <c r="BL32" s="5">
        <f t="shared" si="5"/>
        <v>3994.5</v>
      </c>
      <c r="BM32" s="5"/>
      <c r="BN32" s="5"/>
      <c r="BO32" s="42">
        <f t="shared" si="6"/>
        <v>3994.5</v>
      </c>
      <c r="BP32" s="44"/>
      <c r="BQ32" s="45"/>
      <c r="BR32" s="47"/>
      <c r="BS32" s="45"/>
      <c r="BT32" s="37"/>
      <c r="BU32" s="5"/>
      <c r="BV32" s="38"/>
      <c r="BW32" s="48"/>
      <c r="BX32" s="44"/>
      <c r="BY32" s="44"/>
      <c r="BZ32" s="33" t="s">
        <v>131</v>
      </c>
      <c r="CA32" s="5"/>
      <c r="CB32" s="5"/>
      <c r="CC32" s="33" t="s">
        <v>177</v>
      </c>
      <c r="CD32" s="5"/>
      <c r="CE32" s="5"/>
      <c r="CF32" s="33" t="s">
        <v>178</v>
      </c>
      <c r="CG32" s="33" t="s">
        <v>410</v>
      </c>
      <c r="CH32" s="5"/>
      <c r="CI32" s="5"/>
      <c r="CJ32" s="5"/>
      <c r="CK32" s="33"/>
      <c r="CL32" s="49">
        <v>44995.0</v>
      </c>
      <c r="CM32" s="33" t="s">
        <v>180</v>
      </c>
      <c r="CN32" s="5"/>
      <c r="CO32" s="33">
        <v>2.0</v>
      </c>
      <c r="CP32" s="33" t="s">
        <v>181</v>
      </c>
      <c r="CQ32" s="50" t="str">
        <f t="shared" si="7"/>
        <v>04/12/1954</v>
      </c>
      <c r="CR32" s="33" t="s">
        <v>182</v>
      </c>
      <c r="CS32" s="33">
        <v>4.0</v>
      </c>
      <c r="CT32" s="33">
        <v>5.0</v>
      </c>
      <c r="CU32" s="33">
        <v>25.0</v>
      </c>
      <c r="CV32" s="33">
        <v>342.0</v>
      </c>
      <c r="CW32" s="5"/>
      <c r="CX32" s="5"/>
      <c r="CY32" s="33">
        <v>-99.8348254</v>
      </c>
      <c r="CZ32" s="33">
        <v>20.7055737</v>
      </c>
      <c r="DA32" s="33">
        <v>4.411382023E9</v>
      </c>
      <c r="DB32" s="33">
        <v>2.0</v>
      </c>
      <c r="DC32" s="33" t="s">
        <v>183</v>
      </c>
      <c r="DD32" s="33">
        <v>2023.0</v>
      </c>
      <c r="DE32" s="33" t="s">
        <v>184</v>
      </c>
      <c r="DF32" s="33"/>
      <c r="DG32" s="33" t="s">
        <v>185</v>
      </c>
      <c r="DH32" s="33" t="s">
        <v>186</v>
      </c>
      <c r="DI32" s="5"/>
      <c r="DJ32" s="5"/>
    </row>
    <row r="33">
      <c r="A33" s="33" t="s">
        <v>411</v>
      </c>
      <c r="B33" s="34">
        <v>44952.0</v>
      </c>
      <c r="C33" s="35" t="s">
        <v>137</v>
      </c>
      <c r="D33" s="35" t="s">
        <v>139</v>
      </c>
      <c r="E33" s="35" t="s">
        <v>142</v>
      </c>
      <c r="F33" s="36" t="s">
        <v>144</v>
      </c>
      <c r="G33" s="33" t="s">
        <v>412</v>
      </c>
      <c r="H33" s="33" t="s">
        <v>413</v>
      </c>
      <c r="I33" s="33" t="s">
        <v>414</v>
      </c>
      <c r="J33" s="33" t="s">
        <v>391</v>
      </c>
      <c r="K33" s="35" t="s">
        <v>150</v>
      </c>
      <c r="L33" s="33" t="s">
        <v>375</v>
      </c>
      <c r="M33" s="5"/>
      <c r="N33" s="33" t="s">
        <v>376</v>
      </c>
      <c r="O33" s="5"/>
      <c r="P33" s="35" t="s">
        <v>153</v>
      </c>
      <c r="Q33" s="35" t="s">
        <v>376</v>
      </c>
      <c r="R33" s="33">
        <v>76516.0</v>
      </c>
      <c r="S33" s="37"/>
      <c r="T33" s="33"/>
      <c r="U33" s="33">
        <v>8.43</v>
      </c>
      <c r="V33" s="33" t="s">
        <v>154</v>
      </c>
      <c r="W33" s="33"/>
      <c r="X33" s="33"/>
      <c r="Y33" s="5"/>
      <c r="Z33" s="5"/>
      <c r="AA33" s="33">
        <v>1.0</v>
      </c>
      <c r="AB33" s="33">
        <v>1.0</v>
      </c>
      <c r="AC33" s="33"/>
      <c r="AD33" s="5"/>
      <c r="AE33" s="5"/>
      <c r="AF33" s="5"/>
      <c r="AG33" s="16"/>
      <c r="AH33" s="38">
        <f t="shared" si="1"/>
        <v>1</v>
      </c>
      <c r="AI33" s="39" t="str">
        <f t="shared" si="2"/>
        <v/>
      </c>
      <c r="AJ33" s="37" t="str">
        <f t="shared" si="3"/>
        <v/>
      </c>
      <c r="AK33" s="41" t="str">
        <f t="shared" si="4"/>
        <v/>
      </c>
      <c r="AL33" s="35" t="s">
        <v>153</v>
      </c>
      <c r="AM33" s="33" t="s">
        <v>377</v>
      </c>
      <c r="AN33" s="33" t="s">
        <v>377</v>
      </c>
      <c r="AO33" s="41"/>
      <c r="AP33" s="33" t="s">
        <v>169</v>
      </c>
      <c r="AQ33" s="33" t="s">
        <v>170</v>
      </c>
      <c r="AR33" s="33">
        <v>300.0</v>
      </c>
      <c r="AS33" s="42"/>
      <c r="AT33" s="42"/>
      <c r="AU33" s="42"/>
      <c r="AV33" s="42"/>
      <c r="AW33" s="42"/>
      <c r="AX33" s="5"/>
      <c r="AY33" s="33"/>
      <c r="AZ33" s="33" t="s">
        <v>415</v>
      </c>
      <c r="BA33" s="5"/>
      <c r="BB33" s="5"/>
      <c r="BC33" s="5" t="s">
        <v>416</v>
      </c>
      <c r="BD33" s="33" t="s">
        <v>173</v>
      </c>
      <c r="BE33" s="41"/>
      <c r="BF33" s="35"/>
      <c r="BG33" s="33" t="s">
        <v>169</v>
      </c>
      <c r="BH33" s="5"/>
      <c r="BI33" s="33">
        <v>300.0</v>
      </c>
      <c r="BJ33" s="33" t="s">
        <v>170</v>
      </c>
      <c r="BK33" s="5"/>
      <c r="BL33" s="5">
        <f t="shared" si="5"/>
        <v>3994.5</v>
      </c>
      <c r="BM33" s="5"/>
      <c r="BN33" s="5"/>
      <c r="BO33" s="42">
        <f t="shared" si="6"/>
        <v>3994.5</v>
      </c>
      <c r="BP33" s="44"/>
      <c r="BQ33" s="45"/>
      <c r="BR33" s="47"/>
      <c r="BS33" s="45"/>
      <c r="BT33" s="37"/>
      <c r="BU33" s="5"/>
      <c r="BV33" s="38"/>
      <c r="BW33" s="48"/>
      <c r="BX33" s="44"/>
      <c r="BY33" s="44"/>
      <c r="BZ33" s="33" t="s">
        <v>131</v>
      </c>
      <c r="CA33" s="5"/>
      <c r="CB33" s="5"/>
      <c r="CC33" s="33" t="s">
        <v>177</v>
      </c>
      <c r="CD33" s="5"/>
      <c r="CE33" s="5"/>
      <c r="CF33" s="33" t="s">
        <v>178</v>
      </c>
      <c r="CG33" s="33" t="s">
        <v>417</v>
      </c>
      <c r="CH33" s="5"/>
      <c r="CI33" s="5"/>
      <c r="CJ33" s="5"/>
      <c r="CK33" s="33"/>
      <c r="CL33" s="49">
        <v>44995.0</v>
      </c>
      <c r="CM33" s="33" t="s">
        <v>180</v>
      </c>
      <c r="CN33" s="5"/>
      <c r="CO33" s="33">
        <v>2.0</v>
      </c>
      <c r="CP33" s="33" t="s">
        <v>181</v>
      </c>
      <c r="CQ33" s="50" t="str">
        <f t="shared" si="7"/>
        <v>27/01/1964</v>
      </c>
      <c r="CR33" s="33" t="s">
        <v>243</v>
      </c>
      <c r="CS33" s="33">
        <v>4.0</v>
      </c>
      <c r="CT33" s="33">
        <v>5.0</v>
      </c>
      <c r="CU33" s="33">
        <v>25.0</v>
      </c>
      <c r="CV33" s="33">
        <v>342.0</v>
      </c>
      <c r="CW33" s="5"/>
      <c r="CX33" s="5"/>
      <c r="CY33" s="33">
        <v>-99.833413</v>
      </c>
      <c r="CZ33" s="33">
        <v>20.704687</v>
      </c>
      <c r="DA33" s="33">
        <v>4.411038243E9</v>
      </c>
      <c r="DB33" s="33">
        <v>2.0</v>
      </c>
      <c r="DC33" s="33" t="s">
        <v>183</v>
      </c>
      <c r="DD33" s="33">
        <v>2023.0</v>
      </c>
      <c r="DE33" s="33" t="s">
        <v>184</v>
      </c>
      <c r="DF33" s="33"/>
      <c r="DG33" s="33" t="s">
        <v>185</v>
      </c>
      <c r="DH33" s="33" t="s">
        <v>186</v>
      </c>
      <c r="DI33" s="5"/>
      <c r="DJ33" s="5"/>
    </row>
    <row r="34">
      <c r="A34" s="33" t="s">
        <v>418</v>
      </c>
      <c r="B34" s="34">
        <v>44956.0</v>
      </c>
      <c r="C34" s="35" t="s">
        <v>137</v>
      </c>
      <c r="D34" s="35" t="s">
        <v>139</v>
      </c>
      <c r="E34" s="35" t="s">
        <v>142</v>
      </c>
      <c r="F34" s="36" t="s">
        <v>144</v>
      </c>
      <c r="G34" s="33" t="s">
        <v>419</v>
      </c>
      <c r="H34" s="33" t="s">
        <v>420</v>
      </c>
      <c r="I34" s="33" t="s">
        <v>282</v>
      </c>
      <c r="J34" s="33" t="s">
        <v>391</v>
      </c>
      <c r="K34" s="35" t="s">
        <v>421</v>
      </c>
      <c r="L34" s="33" t="s">
        <v>422</v>
      </c>
      <c r="M34" s="5"/>
      <c r="N34" s="33" t="s">
        <v>423</v>
      </c>
      <c r="O34" s="5"/>
      <c r="P34" s="35" t="s">
        <v>153</v>
      </c>
      <c r="Q34" s="35" t="s">
        <v>424</v>
      </c>
      <c r="R34" s="33">
        <v>76516.0</v>
      </c>
      <c r="S34" s="37"/>
      <c r="T34" s="33"/>
      <c r="U34" s="33">
        <v>6.23</v>
      </c>
      <c r="V34" s="33" t="s">
        <v>154</v>
      </c>
      <c r="W34" s="33"/>
      <c r="X34" s="33"/>
      <c r="Y34" s="5"/>
      <c r="Z34" s="5"/>
      <c r="AA34" s="33">
        <v>1.0</v>
      </c>
      <c r="AB34" s="33"/>
      <c r="AC34" s="33">
        <v>1.0</v>
      </c>
      <c r="AD34" s="5"/>
      <c r="AE34" s="5"/>
      <c r="AF34" s="5"/>
      <c r="AG34" s="16"/>
      <c r="AH34" s="38" t="str">
        <f t="shared" si="1"/>
        <v/>
      </c>
      <c r="AI34" s="39">
        <f t="shared" si="2"/>
        <v>1</v>
      </c>
      <c r="AJ34" s="37" t="str">
        <f t="shared" si="3"/>
        <v/>
      </c>
      <c r="AK34" s="41" t="str">
        <f t="shared" si="4"/>
        <v/>
      </c>
      <c r="AL34" s="35" t="s">
        <v>153</v>
      </c>
      <c r="AM34" s="33" t="s">
        <v>423</v>
      </c>
      <c r="AN34" s="33" t="s">
        <v>423</v>
      </c>
      <c r="AO34" s="41"/>
      <c r="AP34" s="33" t="s">
        <v>169</v>
      </c>
      <c r="AQ34" s="33" t="s">
        <v>170</v>
      </c>
      <c r="AR34" s="33">
        <v>300.0</v>
      </c>
      <c r="AS34" s="42"/>
      <c r="AT34" s="42"/>
      <c r="AU34" s="42"/>
      <c r="AV34" s="42"/>
      <c r="AW34" s="42"/>
      <c r="AX34" s="5"/>
      <c r="AY34" s="33"/>
      <c r="AZ34" s="33" t="s">
        <v>425</v>
      </c>
      <c r="BA34" s="5"/>
      <c r="BB34" s="5"/>
      <c r="BC34" s="5" t="s">
        <v>426</v>
      </c>
      <c r="BD34" s="33" t="s">
        <v>173</v>
      </c>
      <c r="BE34" s="41"/>
      <c r="BF34" s="35"/>
      <c r="BG34" s="33" t="s">
        <v>169</v>
      </c>
      <c r="BH34" s="5"/>
      <c r="BI34" s="33">
        <v>300.0</v>
      </c>
      <c r="BJ34" s="33" t="s">
        <v>170</v>
      </c>
      <c r="BK34" s="5"/>
      <c r="BL34" s="5">
        <f t="shared" si="5"/>
        <v>3994.5</v>
      </c>
      <c r="BM34" s="5"/>
      <c r="BN34" s="5"/>
      <c r="BO34" s="42">
        <f t="shared" si="6"/>
        <v>3994.5</v>
      </c>
      <c r="BP34" s="44"/>
      <c r="BQ34" s="45"/>
      <c r="BR34" s="47"/>
      <c r="BS34" s="45"/>
      <c r="BT34" s="37"/>
      <c r="BU34" s="5"/>
      <c r="BV34" s="38"/>
      <c r="BW34" s="48"/>
      <c r="BX34" s="44"/>
      <c r="BY34" s="44"/>
      <c r="BZ34" s="33" t="s">
        <v>131</v>
      </c>
      <c r="CA34" s="5"/>
      <c r="CB34" s="5"/>
      <c r="CC34" s="33" t="s">
        <v>177</v>
      </c>
      <c r="CD34" s="5"/>
      <c r="CE34" s="5"/>
      <c r="CF34" s="33" t="s">
        <v>178</v>
      </c>
      <c r="CG34" s="33" t="s">
        <v>427</v>
      </c>
      <c r="CH34" s="5"/>
      <c r="CI34" s="5"/>
      <c r="CJ34" s="5"/>
      <c r="CK34" s="33"/>
      <c r="CL34" s="49">
        <v>44995.0</v>
      </c>
      <c r="CM34" s="33" t="s">
        <v>180</v>
      </c>
      <c r="CN34" s="5"/>
      <c r="CO34" s="33">
        <v>2.0</v>
      </c>
      <c r="CP34" s="33" t="s">
        <v>181</v>
      </c>
      <c r="CQ34" s="50" t="str">
        <f t="shared" si="7"/>
        <v>26/07/1958</v>
      </c>
      <c r="CR34" s="33" t="s">
        <v>182</v>
      </c>
      <c r="CS34" s="33">
        <v>4.0</v>
      </c>
      <c r="CT34" s="33">
        <v>5.0</v>
      </c>
      <c r="CU34" s="33">
        <v>28.0</v>
      </c>
      <c r="CV34" s="33">
        <v>342.0</v>
      </c>
      <c r="CW34" s="5"/>
      <c r="CX34" s="5"/>
      <c r="CY34" s="33">
        <v>-99.832128</v>
      </c>
      <c r="CZ34" s="33">
        <v>20.703752</v>
      </c>
      <c r="DA34" s="33">
        <v>4.41135186E9</v>
      </c>
      <c r="DB34" s="33">
        <v>2.0</v>
      </c>
      <c r="DC34" s="33" t="s">
        <v>183</v>
      </c>
      <c r="DD34" s="33">
        <v>2023.0</v>
      </c>
      <c r="DE34" s="33" t="s">
        <v>184</v>
      </c>
      <c r="DF34" s="33"/>
      <c r="DG34" s="33" t="s">
        <v>185</v>
      </c>
      <c r="DH34" s="33" t="s">
        <v>186</v>
      </c>
      <c r="DI34" s="5"/>
      <c r="DJ34" s="5"/>
    </row>
    <row r="35">
      <c r="A35" s="33" t="s">
        <v>428</v>
      </c>
      <c r="B35" s="34">
        <v>44956.0</v>
      </c>
      <c r="C35" s="35" t="s">
        <v>137</v>
      </c>
      <c r="D35" s="35" t="s">
        <v>139</v>
      </c>
      <c r="E35" s="35" t="s">
        <v>142</v>
      </c>
      <c r="F35" s="36" t="s">
        <v>144</v>
      </c>
      <c r="G35" s="33" t="s">
        <v>429</v>
      </c>
      <c r="H35" s="33" t="s">
        <v>430</v>
      </c>
      <c r="I35" s="33" t="s">
        <v>231</v>
      </c>
      <c r="J35" s="33" t="s">
        <v>431</v>
      </c>
      <c r="K35" s="35" t="s">
        <v>421</v>
      </c>
      <c r="L35" s="33" t="s">
        <v>375</v>
      </c>
      <c r="M35" s="5"/>
      <c r="N35" s="33" t="s">
        <v>423</v>
      </c>
      <c r="O35" s="5"/>
      <c r="P35" s="35" t="s">
        <v>153</v>
      </c>
      <c r="Q35" s="35" t="s">
        <v>424</v>
      </c>
      <c r="R35" s="33">
        <v>76516.0</v>
      </c>
      <c r="S35" s="37"/>
      <c r="T35" s="33"/>
      <c r="U35" s="33">
        <v>2.12</v>
      </c>
      <c r="V35" s="33" t="s">
        <v>154</v>
      </c>
      <c r="W35" s="33"/>
      <c r="X35" s="33"/>
      <c r="Y35" s="5"/>
      <c r="Z35" s="5"/>
      <c r="AA35" s="33">
        <v>1.0</v>
      </c>
      <c r="AB35" s="33"/>
      <c r="AC35" s="33">
        <v>1.0</v>
      </c>
      <c r="AD35" s="5"/>
      <c r="AE35" s="5"/>
      <c r="AF35" s="5"/>
      <c r="AG35" s="16"/>
      <c r="AH35" s="38" t="str">
        <f t="shared" si="1"/>
        <v/>
      </c>
      <c r="AI35" s="39">
        <f t="shared" si="2"/>
        <v>1</v>
      </c>
      <c r="AJ35" s="37" t="str">
        <f t="shared" si="3"/>
        <v/>
      </c>
      <c r="AK35" s="41" t="str">
        <f t="shared" si="4"/>
        <v/>
      </c>
      <c r="AL35" s="35" t="s">
        <v>153</v>
      </c>
      <c r="AM35" s="33" t="s">
        <v>423</v>
      </c>
      <c r="AN35" s="33" t="s">
        <v>423</v>
      </c>
      <c r="AO35" s="41"/>
      <c r="AP35" s="33" t="s">
        <v>169</v>
      </c>
      <c r="AQ35" s="33" t="s">
        <v>170</v>
      </c>
      <c r="AR35" s="33">
        <v>300.0</v>
      </c>
      <c r="AS35" s="42"/>
      <c r="AT35" s="42"/>
      <c r="AU35" s="42"/>
      <c r="AV35" s="42"/>
      <c r="AW35" s="42"/>
      <c r="AX35" s="5"/>
      <c r="AY35" s="33"/>
      <c r="AZ35" s="33" t="s">
        <v>432</v>
      </c>
      <c r="BA35" s="5"/>
      <c r="BB35" s="5"/>
      <c r="BC35" s="5" t="s">
        <v>433</v>
      </c>
      <c r="BD35" s="33" t="s">
        <v>173</v>
      </c>
      <c r="BE35" s="41"/>
      <c r="BF35" s="35"/>
      <c r="BG35" s="33" t="s">
        <v>169</v>
      </c>
      <c r="BH35" s="5"/>
      <c r="BI35" s="33">
        <v>300.0</v>
      </c>
      <c r="BJ35" s="33" t="s">
        <v>170</v>
      </c>
      <c r="BK35" s="5"/>
      <c r="BL35" s="5">
        <f t="shared" si="5"/>
        <v>3994.5</v>
      </c>
      <c r="BM35" s="5"/>
      <c r="BN35" s="5"/>
      <c r="BO35" s="42">
        <f t="shared" si="6"/>
        <v>3994.5</v>
      </c>
      <c r="BP35" s="44"/>
      <c r="BQ35" s="45"/>
      <c r="BR35" s="47"/>
      <c r="BS35" s="45"/>
      <c r="BT35" s="37"/>
      <c r="BU35" s="5"/>
      <c r="BV35" s="38"/>
      <c r="BW35" s="48"/>
      <c r="BX35" s="44"/>
      <c r="BY35" s="44"/>
      <c r="BZ35" s="33" t="s">
        <v>131</v>
      </c>
      <c r="CA35" s="5"/>
      <c r="CB35" s="5"/>
      <c r="CC35" s="33" t="s">
        <v>177</v>
      </c>
      <c r="CD35" s="5"/>
      <c r="CE35" s="5"/>
      <c r="CF35" s="33" t="s">
        <v>178</v>
      </c>
      <c r="CG35" s="33" t="s">
        <v>434</v>
      </c>
      <c r="CH35" s="5"/>
      <c r="CI35" s="5"/>
      <c r="CJ35" s="5"/>
      <c r="CK35" s="33"/>
      <c r="CL35" s="49">
        <v>44995.0</v>
      </c>
      <c r="CM35" s="33" t="s">
        <v>180</v>
      </c>
      <c r="CN35" s="5"/>
      <c r="CO35" s="33">
        <v>2.0</v>
      </c>
      <c r="CP35" s="33" t="s">
        <v>181</v>
      </c>
      <c r="CQ35" s="50" t="str">
        <f t="shared" si="7"/>
        <v>16/09/1956</v>
      </c>
      <c r="CR35" s="33" t="s">
        <v>182</v>
      </c>
      <c r="CS35" s="33">
        <v>4.0</v>
      </c>
      <c r="CT35" s="33">
        <v>5.0</v>
      </c>
      <c r="CU35" s="33">
        <v>28.0</v>
      </c>
      <c r="CV35" s="33">
        <v>342.0</v>
      </c>
      <c r="CW35" s="5"/>
      <c r="CX35" s="5"/>
      <c r="CY35" s="33">
        <v>-99.833413</v>
      </c>
      <c r="CZ35" s="33">
        <v>20.704687</v>
      </c>
      <c r="DA35" s="33">
        <v>4.411186654E9</v>
      </c>
      <c r="DB35" s="33">
        <v>2.0</v>
      </c>
      <c r="DC35" s="33" t="s">
        <v>183</v>
      </c>
      <c r="DD35" s="33">
        <v>2023.0</v>
      </c>
      <c r="DE35" s="33" t="s">
        <v>184</v>
      </c>
      <c r="DF35" s="33"/>
      <c r="DG35" s="33" t="s">
        <v>185</v>
      </c>
      <c r="DH35" s="33" t="s">
        <v>186</v>
      </c>
      <c r="DI35" s="5"/>
      <c r="DJ35" s="5"/>
    </row>
    <row r="36">
      <c r="A36" s="33" t="s">
        <v>435</v>
      </c>
      <c r="B36" s="34">
        <v>44956.0</v>
      </c>
      <c r="C36" s="35" t="s">
        <v>137</v>
      </c>
      <c r="D36" s="35" t="s">
        <v>139</v>
      </c>
      <c r="E36" s="35" t="s">
        <v>142</v>
      </c>
      <c r="F36" s="36" t="s">
        <v>144</v>
      </c>
      <c r="G36" s="33" t="s">
        <v>436</v>
      </c>
      <c r="H36" s="33" t="s">
        <v>437</v>
      </c>
      <c r="I36" s="33" t="s">
        <v>438</v>
      </c>
      <c r="J36" s="33" t="s">
        <v>439</v>
      </c>
      <c r="K36" s="35" t="s">
        <v>421</v>
      </c>
      <c r="L36" s="33" t="s">
        <v>440</v>
      </c>
      <c r="M36" s="5"/>
      <c r="N36" s="33" t="s">
        <v>423</v>
      </c>
      <c r="O36" s="5"/>
      <c r="P36" s="35" t="s">
        <v>153</v>
      </c>
      <c r="Q36" s="35" t="s">
        <v>424</v>
      </c>
      <c r="R36" s="33">
        <v>76516.0</v>
      </c>
      <c r="S36" s="37"/>
      <c r="T36" s="33"/>
      <c r="U36" s="33">
        <v>1.81</v>
      </c>
      <c r="V36" s="33" t="s">
        <v>154</v>
      </c>
      <c r="W36" s="33"/>
      <c r="X36" s="33"/>
      <c r="Y36" s="5"/>
      <c r="Z36" s="5"/>
      <c r="AA36" s="33">
        <v>1.0</v>
      </c>
      <c r="AB36" s="33"/>
      <c r="AC36" s="33">
        <v>1.0</v>
      </c>
      <c r="AD36" s="5"/>
      <c r="AE36" s="5"/>
      <c r="AF36" s="5"/>
      <c r="AG36" s="16"/>
      <c r="AH36" s="38" t="str">
        <f t="shared" si="1"/>
        <v/>
      </c>
      <c r="AI36" s="39">
        <f t="shared" si="2"/>
        <v>1</v>
      </c>
      <c r="AJ36" s="37" t="str">
        <f t="shared" si="3"/>
        <v/>
      </c>
      <c r="AK36" s="41" t="str">
        <f t="shared" si="4"/>
        <v/>
      </c>
      <c r="AL36" s="35" t="s">
        <v>153</v>
      </c>
      <c r="AM36" s="33" t="s">
        <v>423</v>
      </c>
      <c r="AN36" s="33" t="s">
        <v>423</v>
      </c>
      <c r="AO36" s="41"/>
      <c r="AP36" s="33" t="s">
        <v>169</v>
      </c>
      <c r="AQ36" s="33" t="s">
        <v>170</v>
      </c>
      <c r="AR36" s="33">
        <v>150.0</v>
      </c>
      <c r="AS36" s="42"/>
      <c r="AT36" s="42"/>
      <c r="AU36" s="42"/>
      <c r="AV36" s="42"/>
      <c r="AW36" s="42"/>
      <c r="AX36" s="5"/>
      <c r="AY36" s="33"/>
      <c r="AZ36" s="33" t="s">
        <v>441</v>
      </c>
      <c r="BA36" s="5"/>
      <c r="BB36" s="5"/>
      <c r="BC36" s="5" t="s">
        <v>442</v>
      </c>
      <c r="BD36" s="33" t="s">
        <v>173</v>
      </c>
      <c r="BE36" s="41"/>
      <c r="BF36" s="35"/>
      <c r="BG36" s="33" t="s">
        <v>169</v>
      </c>
      <c r="BH36" s="5"/>
      <c r="BI36" s="33">
        <v>150.0</v>
      </c>
      <c r="BJ36" s="33" t="s">
        <v>170</v>
      </c>
      <c r="BK36" s="5"/>
      <c r="BL36" s="5">
        <f t="shared" si="5"/>
        <v>1997.25</v>
      </c>
      <c r="BM36" s="5"/>
      <c r="BN36" s="5"/>
      <c r="BO36" s="42">
        <f t="shared" si="6"/>
        <v>1997.25</v>
      </c>
      <c r="BP36" s="44"/>
      <c r="BQ36" s="45"/>
      <c r="BR36" s="47"/>
      <c r="BS36" s="45"/>
      <c r="BT36" s="37"/>
      <c r="BU36" s="5"/>
      <c r="BV36" s="38"/>
      <c r="BW36" s="48"/>
      <c r="BX36" s="44"/>
      <c r="BY36" s="44"/>
      <c r="BZ36" s="33" t="s">
        <v>131</v>
      </c>
      <c r="CA36" s="5"/>
      <c r="CB36" s="5"/>
      <c r="CC36" s="33" t="s">
        <v>177</v>
      </c>
      <c r="CD36" s="5"/>
      <c r="CE36" s="5"/>
      <c r="CF36" s="33" t="s">
        <v>178</v>
      </c>
      <c r="CG36" s="33" t="s">
        <v>443</v>
      </c>
      <c r="CH36" s="5"/>
      <c r="CI36" s="5"/>
      <c r="CJ36" s="5"/>
      <c r="CK36" s="33"/>
      <c r="CL36" s="49">
        <v>44995.0</v>
      </c>
      <c r="CM36" s="33" t="s">
        <v>180</v>
      </c>
      <c r="CN36" s="5"/>
      <c r="CO36" s="33">
        <v>1.0</v>
      </c>
      <c r="CP36" s="33" t="s">
        <v>181</v>
      </c>
      <c r="CQ36" s="50" t="str">
        <f t="shared" si="7"/>
        <v>27/05/1952</v>
      </c>
      <c r="CR36" s="33" t="s">
        <v>182</v>
      </c>
      <c r="CS36" s="33">
        <v>4.0</v>
      </c>
      <c r="CT36" s="33">
        <v>5.0</v>
      </c>
      <c r="CU36" s="33">
        <v>28.0</v>
      </c>
      <c r="CV36" s="33">
        <v>342.0</v>
      </c>
      <c r="CW36" s="5"/>
      <c r="CX36" s="5"/>
      <c r="CY36" s="33">
        <v>-99.831871</v>
      </c>
      <c r="CZ36" s="33">
        <v>20.705554</v>
      </c>
      <c r="DA36" s="33">
        <v>4.41252175E9</v>
      </c>
      <c r="DB36" s="33">
        <v>2.0</v>
      </c>
      <c r="DC36" s="33" t="s">
        <v>183</v>
      </c>
      <c r="DD36" s="33">
        <v>2023.0</v>
      </c>
      <c r="DE36" s="33" t="s">
        <v>184</v>
      </c>
      <c r="DF36" s="33"/>
      <c r="DG36" s="33" t="s">
        <v>185</v>
      </c>
      <c r="DH36" s="33" t="s">
        <v>186</v>
      </c>
      <c r="DI36" s="5"/>
      <c r="DJ36" s="5"/>
    </row>
    <row r="37">
      <c r="A37" s="33" t="s">
        <v>444</v>
      </c>
      <c r="B37" s="34">
        <v>44956.0</v>
      </c>
      <c r="C37" s="35" t="s">
        <v>137</v>
      </c>
      <c r="D37" s="35" t="s">
        <v>139</v>
      </c>
      <c r="E37" s="35" t="s">
        <v>142</v>
      </c>
      <c r="F37" s="36" t="s">
        <v>144</v>
      </c>
      <c r="G37" s="33" t="s">
        <v>445</v>
      </c>
      <c r="H37" s="33" t="s">
        <v>446</v>
      </c>
      <c r="I37" s="33" t="s">
        <v>447</v>
      </c>
      <c r="J37" s="33" t="s">
        <v>448</v>
      </c>
      <c r="K37" s="35" t="s">
        <v>421</v>
      </c>
      <c r="L37" s="33" t="s">
        <v>375</v>
      </c>
      <c r="M37" s="5"/>
      <c r="N37" s="33" t="s">
        <v>423</v>
      </c>
      <c r="O37" s="5"/>
      <c r="P37" s="35" t="s">
        <v>153</v>
      </c>
      <c r="Q37" s="35" t="s">
        <v>424</v>
      </c>
      <c r="R37" s="33">
        <v>76516.0</v>
      </c>
      <c r="S37" s="37"/>
      <c r="T37" s="33"/>
      <c r="U37" s="33">
        <v>6.5</v>
      </c>
      <c r="V37" s="33" t="s">
        <v>154</v>
      </c>
      <c r="W37" s="33"/>
      <c r="X37" s="33"/>
      <c r="Y37" s="5"/>
      <c r="Z37" s="5"/>
      <c r="AA37" s="33">
        <v>1.0</v>
      </c>
      <c r="AB37" s="33"/>
      <c r="AC37" s="33">
        <v>1.0</v>
      </c>
      <c r="AD37" s="5"/>
      <c r="AE37" s="5"/>
      <c r="AF37" s="5"/>
      <c r="AG37" s="16"/>
      <c r="AH37" s="38" t="str">
        <f t="shared" si="1"/>
        <v/>
      </c>
      <c r="AI37" s="39">
        <f t="shared" si="2"/>
        <v>1</v>
      </c>
      <c r="AJ37" s="37" t="str">
        <f t="shared" si="3"/>
        <v/>
      </c>
      <c r="AK37" s="41" t="str">
        <f t="shared" si="4"/>
        <v/>
      </c>
      <c r="AL37" s="35" t="s">
        <v>153</v>
      </c>
      <c r="AM37" s="33" t="s">
        <v>423</v>
      </c>
      <c r="AN37" s="33" t="s">
        <v>423</v>
      </c>
      <c r="AO37" s="41"/>
      <c r="AP37" s="33" t="s">
        <v>169</v>
      </c>
      <c r="AQ37" s="33" t="s">
        <v>170</v>
      </c>
      <c r="AR37" s="33">
        <v>300.0</v>
      </c>
      <c r="AS37" s="42"/>
      <c r="AT37" s="42"/>
      <c r="AU37" s="42"/>
      <c r="AV37" s="42"/>
      <c r="AW37" s="42"/>
      <c r="AX37" s="5"/>
      <c r="AY37" s="33"/>
      <c r="AZ37" s="33" t="s">
        <v>449</v>
      </c>
      <c r="BA37" s="5"/>
      <c r="BB37" s="5"/>
      <c r="BC37" s="5" t="s">
        <v>450</v>
      </c>
      <c r="BD37" s="33" t="s">
        <v>173</v>
      </c>
      <c r="BE37" s="41"/>
      <c r="BF37" s="35"/>
      <c r="BG37" s="33" t="s">
        <v>169</v>
      </c>
      <c r="BH37" s="5"/>
      <c r="BI37" s="33">
        <v>300.0</v>
      </c>
      <c r="BJ37" s="33" t="s">
        <v>170</v>
      </c>
      <c r="BK37" s="5"/>
      <c r="BL37" s="5">
        <f t="shared" si="5"/>
        <v>3994.5</v>
      </c>
      <c r="BM37" s="5"/>
      <c r="BN37" s="5"/>
      <c r="BO37" s="42">
        <f t="shared" si="6"/>
        <v>3994.5</v>
      </c>
      <c r="BP37" s="44"/>
      <c r="BQ37" s="45"/>
      <c r="BR37" s="47"/>
      <c r="BS37" s="45"/>
      <c r="BT37" s="37"/>
      <c r="BU37" s="5"/>
      <c r="BV37" s="38"/>
      <c r="BW37" s="48"/>
      <c r="BX37" s="44"/>
      <c r="BY37" s="44"/>
      <c r="BZ37" s="33" t="s">
        <v>131</v>
      </c>
      <c r="CA37" s="5"/>
      <c r="CB37" s="5"/>
      <c r="CC37" s="33" t="s">
        <v>177</v>
      </c>
      <c r="CD37" s="5"/>
      <c r="CE37" s="5"/>
      <c r="CF37" s="33" t="s">
        <v>178</v>
      </c>
      <c r="CG37" s="33" t="s">
        <v>451</v>
      </c>
      <c r="CH37" s="5"/>
      <c r="CI37" s="5"/>
      <c r="CJ37" s="5"/>
      <c r="CK37" s="33"/>
      <c r="CL37" s="49">
        <v>44995.0</v>
      </c>
      <c r="CM37" s="33" t="s">
        <v>180</v>
      </c>
      <c r="CN37" s="5"/>
      <c r="CO37" s="33">
        <v>2.0</v>
      </c>
      <c r="CP37" s="33" t="s">
        <v>181</v>
      </c>
      <c r="CQ37" s="50" t="str">
        <f t="shared" si="7"/>
        <v>08/07/1949</v>
      </c>
      <c r="CR37" s="33" t="s">
        <v>182</v>
      </c>
      <c r="CS37" s="33">
        <v>4.0</v>
      </c>
      <c r="CT37" s="33">
        <v>5.0</v>
      </c>
      <c r="CU37" s="33">
        <v>28.0</v>
      </c>
      <c r="CV37" s="33">
        <v>342.0</v>
      </c>
      <c r="CW37" s="5"/>
      <c r="CX37" s="5"/>
      <c r="CY37" s="33">
        <v>-99.833413</v>
      </c>
      <c r="CZ37" s="33">
        <v>20.704687</v>
      </c>
      <c r="DA37" s="33">
        <v>4.411354815E9</v>
      </c>
      <c r="DB37" s="33">
        <v>2.0</v>
      </c>
      <c r="DC37" s="33" t="s">
        <v>183</v>
      </c>
      <c r="DD37" s="33">
        <v>2023.0</v>
      </c>
      <c r="DE37" s="33" t="s">
        <v>184</v>
      </c>
      <c r="DF37" s="33"/>
      <c r="DG37" s="33" t="s">
        <v>185</v>
      </c>
      <c r="DH37" s="33" t="s">
        <v>186</v>
      </c>
      <c r="DI37" s="5"/>
      <c r="DJ37" s="5"/>
    </row>
    <row r="38">
      <c r="A38" s="33" t="s">
        <v>452</v>
      </c>
      <c r="B38" s="34">
        <v>44953.0</v>
      </c>
      <c r="C38" s="35" t="s">
        <v>137</v>
      </c>
      <c r="D38" s="35" t="s">
        <v>139</v>
      </c>
      <c r="E38" s="35" t="s">
        <v>142</v>
      </c>
      <c r="F38" s="36" t="s">
        <v>144</v>
      </c>
      <c r="G38" s="33" t="s">
        <v>453</v>
      </c>
      <c r="H38" s="33" t="s">
        <v>454</v>
      </c>
      <c r="I38" s="33" t="s">
        <v>254</v>
      </c>
      <c r="J38" s="33" t="s">
        <v>455</v>
      </c>
      <c r="K38" s="35" t="s">
        <v>150</v>
      </c>
      <c r="L38" s="33" t="s">
        <v>151</v>
      </c>
      <c r="M38" s="5"/>
      <c r="N38" s="33" t="s">
        <v>456</v>
      </c>
      <c r="O38" s="5"/>
      <c r="P38" s="35" t="s">
        <v>153</v>
      </c>
      <c r="Q38" s="35" t="s">
        <v>456</v>
      </c>
      <c r="R38" s="33">
        <v>76544.0</v>
      </c>
      <c r="S38" s="37"/>
      <c r="T38" s="33"/>
      <c r="U38" s="33">
        <v>1.15</v>
      </c>
      <c r="V38" s="33" t="s">
        <v>154</v>
      </c>
      <c r="W38" s="33"/>
      <c r="X38" s="33"/>
      <c r="Y38" s="5"/>
      <c r="Z38" s="5"/>
      <c r="AA38" s="33">
        <v>1.0</v>
      </c>
      <c r="AB38" s="33"/>
      <c r="AC38" s="33">
        <v>1.0</v>
      </c>
      <c r="AD38" s="5"/>
      <c r="AE38" s="5"/>
      <c r="AF38" s="5"/>
      <c r="AG38" s="16"/>
      <c r="AH38" s="38" t="str">
        <f t="shared" si="1"/>
        <v/>
      </c>
      <c r="AI38" s="39">
        <f t="shared" si="2"/>
        <v>1</v>
      </c>
      <c r="AJ38" s="37" t="str">
        <f t="shared" si="3"/>
        <v/>
      </c>
      <c r="AK38" s="41" t="str">
        <f t="shared" si="4"/>
        <v/>
      </c>
      <c r="AL38" s="35" t="s">
        <v>153</v>
      </c>
      <c r="AM38" s="33" t="s">
        <v>458</v>
      </c>
      <c r="AN38" s="33" t="s">
        <v>458</v>
      </c>
      <c r="AO38" s="41"/>
      <c r="AP38" s="33" t="s">
        <v>169</v>
      </c>
      <c r="AQ38" s="33" t="s">
        <v>170</v>
      </c>
      <c r="AR38" s="33">
        <v>150.0</v>
      </c>
      <c r="AS38" s="42"/>
      <c r="AT38" s="42"/>
      <c r="AU38" s="42"/>
      <c r="AV38" s="42"/>
      <c r="AW38" s="42"/>
      <c r="AX38" s="5"/>
      <c r="AY38" s="33"/>
      <c r="AZ38" s="33" t="s">
        <v>459</v>
      </c>
      <c r="BA38" s="5"/>
      <c r="BB38" s="5"/>
      <c r="BC38" s="5" t="s">
        <v>460</v>
      </c>
      <c r="BD38" s="33" t="s">
        <v>173</v>
      </c>
      <c r="BE38" s="41"/>
      <c r="BF38" s="35"/>
      <c r="BG38" s="33" t="s">
        <v>169</v>
      </c>
      <c r="BH38" s="5"/>
      <c r="BI38" s="33">
        <v>150.0</v>
      </c>
      <c r="BJ38" s="33" t="s">
        <v>170</v>
      </c>
      <c r="BK38" s="5"/>
      <c r="BL38" s="5">
        <f t="shared" si="5"/>
        <v>1997.25</v>
      </c>
      <c r="BM38" s="5"/>
      <c r="BN38" s="5"/>
      <c r="BO38" s="42">
        <f t="shared" si="6"/>
        <v>1997.25</v>
      </c>
      <c r="BP38" s="44"/>
      <c r="BQ38" s="45"/>
      <c r="BR38" s="47"/>
      <c r="BS38" s="45"/>
      <c r="BT38" s="37"/>
      <c r="BU38" s="5"/>
      <c r="BV38" s="38"/>
      <c r="BW38" s="48"/>
      <c r="BX38" s="44"/>
      <c r="BY38" s="44"/>
      <c r="BZ38" s="33" t="s">
        <v>131</v>
      </c>
      <c r="CA38" s="5"/>
      <c r="CB38" s="5"/>
      <c r="CC38" s="33" t="s">
        <v>177</v>
      </c>
      <c r="CD38" s="5"/>
      <c r="CE38" s="5"/>
      <c r="CF38" s="33" t="s">
        <v>178</v>
      </c>
      <c r="CG38" s="33" t="s">
        <v>465</v>
      </c>
      <c r="CH38" s="5"/>
      <c r="CI38" s="5"/>
      <c r="CJ38" s="5"/>
      <c r="CK38" s="33"/>
      <c r="CL38" s="49">
        <v>44995.0</v>
      </c>
      <c r="CM38" s="33" t="s">
        <v>180</v>
      </c>
      <c r="CN38" s="5"/>
      <c r="CO38" s="33">
        <v>1.0</v>
      </c>
      <c r="CP38" s="33" t="s">
        <v>181</v>
      </c>
      <c r="CQ38" s="50" t="str">
        <f t="shared" si="7"/>
        <v>04/07/1966</v>
      </c>
      <c r="CR38" s="33" t="s">
        <v>182</v>
      </c>
      <c r="CS38" s="33">
        <v>4.0</v>
      </c>
      <c r="CT38" s="33">
        <v>5.0</v>
      </c>
      <c r="CU38" s="33">
        <v>25.0</v>
      </c>
      <c r="CV38" s="33">
        <v>318.0</v>
      </c>
      <c r="CW38" s="5"/>
      <c r="CX38" s="5"/>
      <c r="CY38" s="33">
        <v>-99.620781</v>
      </c>
      <c r="CZ38" s="33">
        <v>20.687749</v>
      </c>
      <c r="DA38" s="33">
        <v>4.411008949E9</v>
      </c>
      <c r="DB38" s="33">
        <v>2.0</v>
      </c>
      <c r="DC38" s="33" t="s">
        <v>183</v>
      </c>
      <c r="DD38" s="33">
        <v>2023.0</v>
      </c>
      <c r="DE38" s="33" t="s">
        <v>184</v>
      </c>
      <c r="DF38" s="33"/>
      <c r="DG38" s="33" t="s">
        <v>185</v>
      </c>
      <c r="DH38" s="33" t="s">
        <v>186</v>
      </c>
      <c r="DI38" s="5"/>
      <c r="DJ38" s="5"/>
    </row>
    <row r="39">
      <c r="A39" s="33" t="s">
        <v>467</v>
      </c>
      <c r="B39" s="34">
        <v>44953.0</v>
      </c>
      <c r="C39" s="35" t="s">
        <v>137</v>
      </c>
      <c r="D39" s="35" t="s">
        <v>139</v>
      </c>
      <c r="E39" s="35" t="s">
        <v>142</v>
      </c>
      <c r="F39" s="36" t="s">
        <v>144</v>
      </c>
      <c r="G39" s="33" t="s">
        <v>468</v>
      </c>
      <c r="H39" s="33" t="s">
        <v>469</v>
      </c>
      <c r="I39" s="33" t="s">
        <v>254</v>
      </c>
      <c r="J39" s="33" t="s">
        <v>455</v>
      </c>
      <c r="K39" s="35" t="s">
        <v>150</v>
      </c>
      <c r="L39" s="33" t="s">
        <v>151</v>
      </c>
      <c r="M39" s="5"/>
      <c r="N39" s="33" t="s">
        <v>456</v>
      </c>
      <c r="O39" s="5"/>
      <c r="P39" s="35" t="s">
        <v>153</v>
      </c>
      <c r="Q39" s="35" t="s">
        <v>456</v>
      </c>
      <c r="R39" s="33">
        <v>76544.0</v>
      </c>
      <c r="S39" s="37"/>
      <c r="T39" s="33"/>
      <c r="U39" s="33">
        <v>1.93</v>
      </c>
      <c r="V39" s="33" t="s">
        <v>154</v>
      </c>
      <c r="W39" s="33"/>
      <c r="X39" s="33"/>
      <c r="Y39" s="5"/>
      <c r="Z39" s="5"/>
      <c r="AA39" s="33">
        <v>1.0</v>
      </c>
      <c r="AB39" s="33"/>
      <c r="AC39" s="33">
        <v>1.0</v>
      </c>
      <c r="AD39" s="5"/>
      <c r="AE39" s="5"/>
      <c r="AF39" s="5"/>
      <c r="AG39" s="16"/>
      <c r="AH39" s="38" t="str">
        <f t="shared" si="1"/>
        <v/>
      </c>
      <c r="AI39" s="39" t="str">
        <f t="shared" si="2"/>
        <v/>
      </c>
      <c r="AJ39" s="37" t="str">
        <f t="shared" si="3"/>
        <v/>
      </c>
      <c r="AK39" s="41" t="str">
        <f t="shared" si="4"/>
        <v/>
      </c>
      <c r="AL39" s="35" t="s">
        <v>153</v>
      </c>
      <c r="AM39" s="33" t="s">
        <v>458</v>
      </c>
      <c r="AN39" s="33" t="s">
        <v>458</v>
      </c>
      <c r="AO39" s="41"/>
      <c r="AP39" s="33" t="s">
        <v>169</v>
      </c>
      <c r="AQ39" s="33" t="s">
        <v>170</v>
      </c>
      <c r="AR39" s="33">
        <v>150.0</v>
      </c>
      <c r="AS39" s="42"/>
      <c r="AT39" s="42"/>
      <c r="AU39" s="42"/>
      <c r="AV39" s="42"/>
      <c r="AW39" s="42"/>
      <c r="AX39" s="5"/>
      <c r="AY39" s="33"/>
      <c r="AZ39" s="33" t="s">
        <v>470</v>
      </c>
      <c r="BA39" s="5"/>
      <c r="BB39" s="5"/>
      <c r="BC39" s="5" t="s">
        <v>471</v>
      </c>
      <c r="BD39" s="33" t="s">
        <v>173</v>
      </c>
      <c r="BE39" s="41"/>
      <c r="BF39" s="35"/>
      <c r="BG39" s="33" t="s">
        <v>169</v>
      </c>
      <c r="BH39" s="5"/>
      <c r="BI39" s="33">
        <v>150.0</v>
      </c>
      <c r="BJ39" s="33" t="s">
        <v>170</v>
      </c>
      <c r="BK39" s="5"/>
      <c r="BL39" s="5">
        <f t="shared" si="5"/>
        <v>1997.25</v>
      </c>
      <c r="BM39" s="5"/>
      <c r="BN39" s="5"/>
      <c r="BO39" s="42">
        <f t="shared" si="6"/>
        <v>1997.25</v>
      </c>
      <c r="BP39" s="44"/>
      <c r="BQ39" s="45"/>
      <c r="BR39" s="47"/>
      <c r="BS39" s="45"/>
      <c r="BT39" s="37"/>
      <c r="BU39" s="5"/>
      <c r="BV39" s="38"/>
      <c r="BW39" s="48"/>
      <c r="BX39" s="44"/>
      <c r="BY39" s="44"/>
      <c r="BZ39" s="33" t="s">
        <v>131</v>
      </c>
      <c r="CA39" s="5"/>
      <c r="CB39" s="5"/>
      <c r="CC39" s="33" t="s">
        <v>177</v>
      </c>
      <c r="CD39" s="5"/>
      <c r="CE39" s="5"/>
      <c r="CF39" s="33" t="s">
        <v>178</v>
      </c>
      <c r="CG39" s="33" t="s">
        <v>472</v>
      </c>
      <c r="CH39" s="5"/>
      <c r="CI39" s="5"/>
      <c r="CJ39" s="5"/>
      <c r="CK39" s="33"/>
      <c r="CL39" s="49">
        <v>44995.0</v>
      </c>
      <c r="CM39" s="33" t="s">
        <v>180</v>
      </c>
      <c r="CN39" s="5"/>
      <c r="CO39" s="33">
        <v>1.0</v>
      </c>
      <c r="CP39" s="33" t="s">
        <v>181</v>
      </c>
      <c r="CQ39" s="50" t="str">
        <f t="shared" si="7"/>
        <v>02/06/1968</v>
      </c>
      <c r="CR39" s="33" t="s">
        <v>182</v>
      </c>
      <c r="CS39" s="33">
        <v>4.0</v>
      </c>
      <c r="CT39" s="33">
        <v>5.0</v>
      </c>
      <c r="CU39" s="33">
        <v>25.0</v>
      </c>
      <c r="CV39" s="33">
        <v>318.0</v>
      </c>
      <c r="CW39" s="5"/>
      <c r="CX39" s="5"/>
      <c r="CY39" s="33">
        <v>-99.620781</v>
      </c>
      <c r="CZ39" s="33">
        <v>20.687749</v>
      </c>
      <c r="DA39" s="33">
        <v>4.411008949E9</v>
      </c>
      <c r="DB39" s="33">
        <v>2.0</v>
      </c>
      <c r="DC39" s="33" t="s">
        <v>183</v>
      </c>
      <c r="DD39" s="33">
        <v>2023.0</v>
      </c>
      <c r="DE39" s="33" t="s">
        <v>184</v>
      </c>
      <c r="DF39" s="33"/>
      <c r="DG39" s="33" t="s">
        <v>185</v>
      </c>
      <c r="DH39" s="33" t="s">
        <v>186</v>
      </c>
      <c r="DI39" s="5"/>
      <c r="DJ39" s="5"/>
    </row>
    <row r="40">
      <c r="A40" s="33" t="s">
        <v>473</v>
      </c>
      <c r="B40" s="34">
        <v>44953.0</v>
      </c>
      <c r="C40" s="35" t="s">
        <v>137</v>
      </c>
      <c r="D40" s="35" t="s">
        <v>139</v>
      </c>
      <c r="E40" s="35" t="s">
        <v>142</v>
      </c>
      <c r="F40" s="36" t="s">
        <v>144</v>
      </c>
      <c r="G40" s="33" t="s">
        <v>474</v>
      </c>
      <c r="H40" s="33" t="s">
        <v>475</v>
      </c>
      <c r="I40" s="33" t="s">
        <v>254</v>
      </c>
      <c r="J40" s="33" t="s">
        <v>476</v>
      </c>
      <c r="K40" s="35" t="s">
        <v>150</v>
      </c>
      <c r="L40" s="33" t="s">
        <v>151</v>
      </c>
      <c r="M40" s="5"/>
      <c r="N40" s="33" t="s">
        <v>456</v>
      </c>
      <c r="O40" s="5"/>
      <c r="P40" s="35" t="s">
        <v>153</v>
      </c>
      <c r="Q40" s="35" t="s">
        <v>456</v>
      </c>
      <c r="R40" s="33">
        <v>76544.0</v>
      </c>
      <c r="S40" s="37"/>
      <c r="T40" s="33"/>
      <c r="U40" s="33">
        <v>2.0</v>
      </c>
      <c r="V40" s="33" t="s">
        <v>154</v>
      </c>
      <c r="W40" s="33"/>
      <c r="X40" s="33"/>
      <c r="Y40" s="5"/>
      <c r="Z40" s="5"/>
      <c r="AA40" s="33">
        <v>1.0</v>
      </c>
      <c r="AB40" s="33"/>
      <c r="AC40" s="33">
        <v>1.0</v>
      </c>
      <c r="AD40" s="5"/>
      <c r="AE40" s="5"/>
      <c r="AF40" s="5"/>
      <c r="AG40" s="16"/>
      <c r="AH40" s="38" t="str">
        <f t="shared" si="1"/>
        <v/>
      </c>
      <c r="AI40" s="39" t="str">
        <f t="shared" si="2"/>
        <v/>
      </c>
      <c r="AJ40" s="37" t="str">
        <f t="shared" si="3"/>
        <v/>
      </c>
      <c r="AK40" s="41" t="str">
        <f t="shared" si="4"/>
        <v/>
      </c>
      <c r="AL40" s="35" t="s">
        <v>153</v>
      </c>
      <c r="AM40" s="33" t="s">
        <v>458</v>
      </c>
      <c r="AN40" s="33" t="s">
        <v>458</v>
      </c>
      <c r="AO40" s="41"/>
      <c r="AP40" s="33" t="s">
        <v>169</v>
      </c>
      <c r="AQ40" s="33" t="s">
        <v>170</v>
      </c>
      <c r="AR40" s="33">
        <v>300.0</v>
      </c>
      <c r="AS40" s="42"/>
      <c r="AT40" s="42"/>
      <c r="AU40" s="42"/>
      <c r="AV40" s="42"/>
      <c r="AW40" s="42"/>
      <c r="AX40" s="5"/>
      <c r="AY40" s="33"/>
      <c r="AZ40" s="33" t="s">
        <v>477</v>
      </c>
      <c r="BA40" s="5"/>
      <c r="BB40" s="5"/>
      <c r="BC40" s="5" t="s">
        <v>478</v>
      </c>
      <c r="BD40" s="33" t="s">
        <v>173</v>
      </c>
      <c r="BE40" s="41"/>
      <c r="BF40" s="35"/>
      <c r="BG40" s="33" t="s">
        <v>169</v>
      </c>
      <c r="BH40" s="5"/>
      <c r="BI40" s="33">
        <v>300.0</v>
      </c>
      <c r="BJ40" s="33" t="s">
        <v>170</v>
      </c>
      <c r="BK40" s="5"/>
      <c r="BL40" s="5">
        <f t="shared" si="5"/>
        <v>3994.5</v>
      </c>
      <c r="BM40" s="5"/>
      <c r="BN40" s="5"/>
      <c r="BO40" s="42">
        <f t="shared" si="6"/>
        <v>3994.5</v>
      </c>
      <c r="BP40" s="44"/>
      <c r="BQ40" s="45"/>
      <c r="BR40" s="47"/>
      <c r="BS40" s="45"/>
      <c r="BT40" s="37"/>
      <c r="BU40" s="5"/>
      <c r="BV40" s="38"/>
      <c r="BW40" s="48"/>
      <c r="BX40" s="44"/>
      <c r="BY40" s="44"/>
      <c r="BZ40" s="33" t="s">
        <v>131</v>
      </c>
      <c r="CA40" s="5"/>
      <c r="CB40" s="5"/>
      <c r="CC40" s="33" t="s">
        <v>177</v>
      </c>
      <c r="CD40" s="5"/>
      <c r="CE40" s="5"/>
      <c r="CF40" s="33" t="s">
        <v>178</v>
      </c>
      <c r="CG40" s="33" t="s">
        <v>479</v>
      </c>
      <c r="CH40" s="5"/>
      <c r="CI40" s="5"/>
      <c r="CJ40" s="5"/>
      <c r="CK40" s="33"/>
      <c r="CL40" s="49">
        <v>44995.0</v>
      </c>
      <c r="CM40" s="33" t="s">
        <v>180</v>
      </c>
      <c r="CN40" s="5"/>
      <c r="CO40" s="33">
        <v>2.0</v>
      </c>
      <c r="CP40" s="33" t="s">
        <v>181</v>
      </c>
      <c r="CQ40" s="50" t="str">
        <f t="shared" si="7"/>
        <v>03/05/1979</v>
      </c>
      <c r="CR40" s="33" t="s">
        <v>182</v>
      </c>
      <c r="CS40" s="33">
        <v>4.0</v>
      </c>
      <c r="CT40" s="33">
        <v>5.0</v>
      </c>
      <c r="CU40" s="33">
        <v>25.0</v>
      </c>
      <c r="CV40" s="33">
        <v>318.0</v>
      </c>
      <c r="CW40" s="5"/>
      <c r="CX40" s="5"/>
      <c r="CY40" s="33">
        <v>-99.620781</v>
      </c>
      <c r="CZ40" s="33">
        <v>20.687749</v>
      </c>
      <c r="DA40" s="33">
        <v>4.421709283E9</v>
      </c>
      <c r="DB40" s="33">
        <v>2.0</v>
      </c>
      <c r="DC40" s="33" t="s">
        <v>183</v>
      </c>
      <c r="DD40" s="33">
        <v>2023.0</v>
      </c>
      <c r="DE40" s="33" t="s">
        <v>184</v>
      </c>
      <c r="DF40" s="33"/>
      <c r="DG40" s="33" t="s">
        <v>185</v>
      </c>
      <c r="DH40" s="33" t="s">
        <v>186</v>
      </c>
      <c r="DI40" s="5"/>
      <c r="DJ40" s="5"/>
    </row>
    <row r="41">
      <c r="A41" s="33" t="s">
        <v>480</v>
      </c>
      <c r="B41" s="34">
        <v>44953.0</v>
      </c>
      <c r="C41" s="35" t="s">
        <v>137</v>
      </c>
      <c r="D41" s="35" t="s">
        <v>139</v>
      </c>
      <c r="E41" s="35" t="s">
        <v>142</v>
      </c>
      <c r="F41" s="36" t="s">
        <v>144</v>
      </c>
      <c r="G41" s="33" t="s">
        <v>481</v>
      </c>
      <c r="H41" s="33" t="s">
        <v>482</v>
      </c>
      <c r="I41" s="33" t="s">
        <v>231</v>
      </c>
      <c r="J41" s="33" t="s">
        <v>254</v>
      </c>
      <c r="K41" s="35" t="s">
        <v>150</v>
      </c>
      <c r="L41" s="33" t="s">
        <v>151</v>
      </c>
      <c r="M41" s="5"/>
      <c r="N41" s="33" t="s">
        <v>456</v>
      </c>
      <c r="O41" s="5"/>
      <c r="P41" s="35" t="s">
        <v>153</v>
      </c>
      <c r="Q41" s="35" t="s">
        <v>456</v>
      </c>
      <c r="R41" s="33">
        <v>76544.0</v>
      </c>
      <c r="S41" s="37"/>
      <c r="T41" s="33"/>
      <c r="U41" s="33">
        <v>2.19</v>
      </c>
      <c r="V41" s="33" t="s">
        <v>154</v>
      </c>
      <c r="W41" s="33"/>
      <c r="X41" s="33"/>
      <c r="Y41" s="5"/>
      <c r="Z41" s="5"/>
      <c r="AA41" s="33">
        <v>1.0</v>
      </c>
      <c r="AB41" s="33"/>
      <c r="AC41" s="33">
        <v>1.0</v>
      </c>
      <c r="AD41" s="5"/>
      <c r="AE41" s="5"/>
      <c r="AF41" s="5"/>
      <c r="AG41" s="16"/>
      <c r="AH41" s="38" t="str">
        <f t="shared" si="1"/>
        <v/>
      </c>
      <c r="AI41" s="39" t="str">
        <f t="shared" si="2"/>
        <v/>
      </c>
      <c r="AJ41" s="37" t="str">
        <f t="shared" si="3"/>
        <v/>
      </c>
      <c r="AK41" s="41" t="str">
        <f t="shared" si="4"/>
        <v/>
      </c>
      <c r="AL41" s="35" t="s">
        <v>153</v>
      </c>
      <c r="AM41" s="33" t="s">
        <v>458</v>
      </c>
      <c r="AN41" s="33" t="s">
        <v>458</v>
      </c>
      <c r="AO41" s="41"/>
      <c r="AP41" s="33" t="s">
        <v>169</v>
      </c>
      <c r="AQ41" s="33" t="s">
        <v>170</v>
      </c>
      <c r="AR41" s="33">
        <v>300.0</v>
      </c>
      <c r="AS41" s="42"/>
      <c r="AT41" s="42"/>
      <c r="AU41" s="42"/>
      <c r="AV41" s="42"/>
      <c r="AW41" s="42"/>
      <c r="AX41" s="5"/>
      <c r="AY41" s="33"/>
      <c r="AZ41" s="33" t="s">
        <v>483</v>
      </c>
      <c r="BA41" s="5"/>
      <c r="BB41" s="5"/>
      <c r="BC41" s="5" t="s">
        <v>484</v>
      </c>
      <c r="BD41" s="33" t="s">
        <v>173</v>
      </c>
      <c r="BE41" s="41"/>
      <c r="BF41" s="35"/>
      <c r="BG41" s="33" t="s">
        <v>169</v>
      </c>
      <c r="BH41" s="5"/>
      <c r="BI41" s="33">
        <v>300.0</v>
      </c>
      <c r="BJ41" s="33" t="s">
        <v>170</v>
      </c>
      <c r="BK41" s="5"/>
      <c r="BL41" s="5">
        <f t="shared" si="5"/>
        <v>3994.5</v>
      </c>
      <c r="BM41" s="5"/>
      <c r="BN41" s="5"/>
      <c r="BO41" s="42">
        <f t="shared" si="6"/>
        <v>3994.5</v>
      </c>
      <c r="BP41" s="44"/>
      <c r="BQ41" s="45"/>
      <c r="BR41" s="47"/>
      <c r="BS41" s="45"/>
      <c r="BT41" s="37"/>
      <c r="BU41" s="5"/>
      <c r="BV41" s="38"/>
      <c r="BW41" s="48"/>
      <c r="BX41" s="44"/>
      <c r="BY41" s="44"/>
      <c r="BZ41" s="33" t="s">
        <v>131</v>
      </c>
      <c r="CA41" s="5"/>
      <c r="CB41" s="5"/>
      <c r="CC41" s="33" t="s">
        <v>177</v>
      </c>
      <c r="CD41" s="5"/>
      <c r="CE41" s="5"/>
      <c r="CF41" s="33" t="s">
        <v>178</v>
      </c>
      <c r="CG41" s="33" t="s">
        <v>485</v>
      </c>
      <c r="CH41" s="5"/>
      <c r="CI41" s="5"/>
      <c r="CJ41" s="5"/>
      <c r="CK41" s="33"/>
      <c r="CL41" s="49">
        <v>44995.0</v>
      </c>
      <c r="CM41" s="33" t="s">
        <v>180</v>
      </c>
      <c r="CN41" s="5"/>
      <c r="CO41" s="33">
        <v>2.0</v>
      </c>
      <c r="CP41" s="33" t="s">
        <v>181</v>
      </c>
      <c r="CQ41" s="50" t="str">
        <f t="shared" si="7"/>
        <v>28/09/1972</v>
      </c>
      <c r="CR41" s="33" t="s">
        <v>182</v>
      </c>
      <c r="CS41" s="33">
        <v>4.0</v>
      </c>
      <c r="CT41" s="33">
        <v>5.0</v>
      </c>
      <c r="CU41" s="33">
        <v>25.0</v>
      </c>
      <c r="CV41" s="33">
        <v>318.0</v>
      </c>
      <c r="CW41" s="5"/>
      <c r="CX41" s="5"/>
      <c r="CY41" s="33">
        <v>-99.620781</v>
      </c>
      <c r="CZ41" s="33">
        <v>20.687749</v>
      </c>
      <c r="DA41" s="33">
        <v>4.412490071E9</v>
      </c>
      <c r="DB41" s="33">
        <v>2.0</v>
      </c>
      <c r="DC41" s="33" t="s">
        <v>183</v>
      </c>
      <c r="DD41" s="33">
        <v>2023.0</v>
      </c>
      <c r="DE41" s="33" t="s">
        <v>184</v>
      </c>
      <c r="DF41" s="33"/>
      <c r="DG41" s="33" t="s">
        <v>185</v>
      </c>
      <c r="DH41" s="33" t="s">
        <v>186</v>
      </c>
      <c r="DI41" s="5"/>
      <c r="DJ41" s="5"/>
    </row>
    <row r="42">
      <c r="A42" s="33" t="s">
        <v>486</v>
      </c>
      <c r="B42" s="34">
        <v>44956.0</v>
      </c>
      <c r="C42" s="35" t="s">
        <v>137</v>
      </c>
      <c r="D42" s="35" t="s">
        <v>139</v>
      </c>
      <c r="E42" s="35" t="s">
        <v>142</v>
      </c>
      <c r="F42" s="36" t="s">
        <v>144</v>
      </c>
      <c r="G42" s="33" t="s">
        <v>487</v>
      </c>
      <c r="H42" s="33" t="s">
        <v>488</v>
      </c>
      <c r="I42" s="33" t="s">
        <v>489</v>
      </c>
      <c r="J42" s="33" t="s">
        <v>439</v>
      </c>
      <c r="K42" s="35" t="s">
        <v>150</v>
      </c>
      <c r="L42" s="33" t="s">
        <v>490</v>
      </c>
      <c r="M42" s="33">
        <v>232.0</v>
      </c>
      <c r="N42" s="33" t="s">
        <v>491</v>
      </c>
      <c r="O42" s="5"/>
      <c r="P42" s="35" t="s">
        <v>153</v>
      </c>
      <c r="Q42" s="35" t="s">
        <v>491</v>
      </c>
      <c r="R42" s="33">
        <v>76545.0</v>
      </c>
      <c r="S42" s="37"/>
      <c r="T42" s="33"/>
      <c r="U42" s="33">
        <v>6.82</v>
      </c>
      <c r="V42" s="33" t="s">
        <v>154</v>
      </c>
      <c r="W42" s="33"/>
      <c r="X42" s="33"/>
      <c r="Y42" s="5"/>
      <c r="Z42" s="5"/>
      <c r="AA42" s="33">
        <v>1.0</v>
      </c>
      <c r="AB42" s="33"/>
      <c r="AC42" s="33">
        <v>1.0</v>
      </c>
      <c r="AD42" s="5"/>
      <c r="AE42" s="5"/>
      <c r="AF42" s="5"/>
      <c r="AG42" s="16"/>
      <c r="AH42" s="38" t="str">
        <f t="shared" si="1"/>
        <v/>
      </c>
      <c r="AI42" s="39" t="str">
        <f t="shared" si="2"/>
        <v/>
      </c>
      <c r="AJ42" s="37" t="str">
        <f t="shared" si="3"/>
        <v/>
      </c>
      <c r="AK42" s="41" t="str">
        <f t="shared" si="4"/>
        <v/>
      </c>
      <c r="AL42" s="35" t="s">
        <v>153</v>
      </c>
      <c r="AM42" s="33" t="s">
        <v>492</v>
      </c>
      <c r="AN42" s="33" t="s">
        <v>492</v>
      </c>
      <c r="AO42" s="41"/>
      <c r="AP42" s="33" t="s">
        <v>169</v>
      </c>
      <c r="AQ42" s="33" t="s">
        <v>170</v>
      </c>
      <c r="AR42" s="33">
        <v>300.0</v>
      </c>
      <c r="AS42" s="42"/>
      <c r="AT42" s="42"/>
      <c r="AU42" s="42"/>
      <c r="AV42" s="42"/>
      <c r="AW42" s="42"/>
      <c r="AX42" s="5"/>
      <c r="AY42" s="33"/>
      <c r="AZ42" s="33" t="s">
        <v>493</v>
      </c>
      <c r="BA42" s="5"/>
      <c r="BB42" s="5"/>
      <c r="BC42" s="5" t="s">
        <v>494</v>
      </c>
      <c r="BD42" s="33" t="s">
        <v>173</v>
      </c>
      <c r="BE42" s="41"/>
      <c r="BF42" s="35"/>
      <c r="BG42" s="33" t="s">
        <v>169</v>
      </c>
      <c r="BH42" s="5"/>
      <c r="BI42" s="33">
        <v>300.0</v>
      </c>
      <c r="BJ42" s="33" t="s">
        <v>170</v>
      </c>
      <c r="BK42" s="5"/>
      <c r="BL42" s="5">
        <f t="shared" si="5"/>
        <v>3994.5</v>
      </c>
      <c r="BM42" s="5"/>
      <c r="BN42" s="5"/>
      <c r="BO42" s="42">
        <f t="shared" si="6"/>
        <v>3994.5</v>
      </c>
      <c r="BP42" s="44"/>
      <c r="BQ42" s="45"/>
      <c r="BR42" s="47"/>
      <c r="BS42" s="45"/>
      <c r="BT42" s="37"/>
      <c r="BU42" s="5"/>
      <c r="BV42" s="38"/>
      <c r="BW42" s="48"/>
      <c r="BX42" s="44"/>
      <c r="BY42" s="44"/>
      <c r="BZ42" s="33" t="s">
        <v>131</v>
      </c>
      <c r="CA42" s="5"/>
      <c r="CB42" s="5"/>
      <c r="CC42" s="33" t="s">
        <v>177</v>
      </c>
      <c r="CD42" s="5"/>
      <c r="CE42" s="5"/>
      <c r="CF42" s="33" t="s">
        <v>178</v>
      </c>
      <c r="CG42" s="33" t="s">
        <v>495</v>
      </c>
      <c r="CH42" s="5"/>
      <c r="CI42" s="5"/>
      <c r="CJ42" s="5"/>
      <c r="CK42" s="33"/>
      <c r="CL42" s="49">
        <v>44995.0</v>
      </c>
      <c r="CM42" s="33" t="s">
        <v>180</v>
      </c>
      <c r="CN42" s="5"/>
      <c r="CO42" s="33">
        <v>2.0</v>
      </c>
      <c r="CP42" s="33" t="s">
        <v>181</v>
      </c>
      <c r="CQ42" s="50" t="str">
        <f t="shared" si="7"/>
        <v>13/06/1980</v>
      </c>
      <c r="CR42" s="33" t="s">
        <v>182</v>
      </c>
      <c r="CS42" s="33">
        <v>4.0</v>
      </c>
      <c r="CT42" s="33">
        <v>5.0</v>
      </c>
      <c r="CU42" s="33">
        <v>25.0</v>
      </c>
      <c r="CV42" s="33">
        <v>1552.0</v>
      </c>
      <c r="CW42" s="5"/>
      <c r="CX42" s="5"/>
      <c r="CY42" s="33">
        <v>-99.572707</v>
      </c>
      <c r="CZ42" s="33">
        <v>20.686048</v>
      </c>
      <c r="DA42" s="33">
        <v>4.411151441E9</v>
      </c>
      <c r="DB42" s="33">
        <v>2.0</v>
      </c>
      <c r="DC42" s="33" t="s">
        <v>183</v>
      </c>
      <c r="DD42" s="33">
        <v>2023.0</v>
      </c>
      <c r="DE42" s="33" t="s">
        <v>184</v>
      </c>
      <c r="DF42" s="33"/>
      <c r="DG42" s="33" t="s">
        <v>185</v>
      </c>
      <c r="DH42" s="33" t="s">
        <v>186</v>
      </c>
      <c r="DI42" s="5"/>
      <c r="DJ42" s="5"/>
    </row>
    <row r="43">
      <c r="A43" s="33" t="s">
        <v>496</v>
      </c>
      <c r="B43" s="34">
        <v>44952.0</v>
      </c>
      <c r="C43" s="35" t="s">
        <v>137</v>
      </c>
      <c r="D43" s="35" t="s">
        <v>139</v>
      </c>
      <c r="E43" s="35" t="s">
        <v>142</v>
      </c>
      <c r="F43" s="36" t="s">
        <v>144</v>
      </c>
      <c r="G43" s="33" t="s">
        <v>497</v>
      </c>
      <c r="H43" s="33" t="s">
        <v>498</v>
      </c>
      <c r="I43" s="33" t="s">
        <v>499</v>
      </c>
      <c r="J43" s="33" t="s">
        <v>439</v>
      </c>
      <c r="K43" s="35" t="s">
        <v>150</v>
      </c>
      <c r="L43" s="33" t="s">
        <v>500</v>
      </c>
      <c r="M43" s="5"/>
      <c r="N43" s="33" t="s">
        <v>501</v>
      </c>
      <c r="O43" s="5"/>
      <c r="P43" s="35" t="s">
        <v>153</v>
      </c>
      <c r="Q43" s="35" t="s">
        <v>501</v>
      </c>
      <c r="R43" s="33">
        <v>76516.0</v>
      </c>
      <c r="S43" s="37"/>
      <c r="T43" s="33"/>
      <c r="U43" s="33">
        <v>3.0</v>
      </c>
      <c r="V43" s="33" t="s">
        <v>154</v>
      </c>
      <c r="W43" s="33"/>
      <c r="X43" s="33"/>
      <c r="Y43" s="5"/>
      <c r="Z43" s="5"/>
      <c r="AA43" s="33">
        <v>1.0</v>
      </c>
      <c r="AB43" s="33"/>
      <c r="AC43" s="33">
        <v>1.0</v>
      </c>
      <c r="AD43" s="5"/>
      <c r="AE43" s="5"/>
      <c r="AF43" s="5"/>
      <c r="AG43" s="16"/>
      <c r="AH43" s="38" t="str">
        <f t="shared" si="1"/>
        <v/>
      </c>
      <c r="AI43" s="39" t="str">
        <f t="shared" si="2"/>
        <v/>
      </c>
      <c r="AJ43" s="37" t="str">
        <f t="shared" si="3"/>
        <v/>
      </c>
      <c r="AK43" s="41" t="str">
        <f t="shared" si="4"/>
        <v/>
      </c>
      <c r="AL43" s="35" t="s">
        <v>153</v>
      </c>
      <c r="AM43" s="33" t="s">
        <v>501</v>
      </c>
      <c r="AN43" s="33" t="s">
        <v>501</v>
      </c>
      <c r="AO43" s="41"/>
      <c r="AP43" s="33" t="s">
        <v>169</v>
      </c>
      <c r="AQ43" s="33" t="s">
        <v>170</v>
      </c>
      <c r="AR43" s="33">
        <v>300.0</v>
      </c>
      <c r="AS43" s="42"/>
      <c r="AT43" s="42"/>
      <c r="AU43" s="42"/>
      <c r="AV43" s="42"/>
      <c r="AW43" s="42"/>
      <c r="AX43" s="5"/>
      <c r="AY43" s="33"/>
      <c r="AZ43" s="33" t="s">
        <v>502</v>
      </c>
      <c r="BA43" s="5"/>
      <c r="BB43" s="5"/>
      <c r="BC43" s="5" t="s">
        <v>503</v>
      </c>
      <c r="BD43" s="33" t="s">
        <v>173</v>
      </c>
      <c r="BE43" s="41"/>
      <c r="BF43" s="35"/>
      <c r="BG43" s="33" t="s">
        <v>169</v>
      </c>
      <c r="BH43" s="5"/>
      <c r="BI43" s="33">
        <v>300.0</v>
      </c>
      <c r="BJ43" s="33" t="s">
        <v>170</v>
      </c>
      <c r="BK43" s="5"/>
      <c r="BL43" s="5">
        <f t="shared" si="5"/>
        <v>3994.5</v>
      </c>
      <c r="BM43" s="5"/>
      <c r="BN43" s="5"/>
      <c r="BO43" s="42">
        <f t="shared" si="6"/>
        <v>3994.5</v>
      </c>
      <c r="BP43" s="44"/>
      <c r="BQ43" s="45"/>
      <c r="BR43" s="47"/>
      <c r="BS43" s="45"/>
      <c r="BT43" s="37"/>
      <c r="BU43" s="5"/>
      <c r="BV43" s="38"/>
      <c r="BW43" s="48"/>
      <c r="BX43" s="44"/>
      <c r="BY43" s="44"/>
      <c r="BZ43" s="33" t="s">
        <v>131</v>
      </c>
      <c r="CA43" s="5"/>
      <c r="CB43" s="5"/>
      <c r="CC43" s="33" t="s">
        <v>177</v>
      </c>
      <c r="CD43" s="5"/>
      <c r="CE43" s="5"/>
      <c r="CF43" s="33" t="s">
        <v>178</v>
      </c>
      <c r="CG43" s="33" t="s">
        <v>504</v>
      </c>
      <c r="CH43" s="5"/>
      <c r="CI43" s="5"/>
      <c r="CJ43" s="5"/>
      <c r="CK43" s="33"/>
      <c r="CL43" s="49">
        <v>44995.0</v>
      </c>
      <c r="CM43" s="33" t="s">
        <v>180</v>
      </c>
      <c r="CN43" s="5"/>
      <c r="CO43" s="33">
        <v>2.0</v>
      </c>
      <c r="CP43" s="33" t="s">
        <v>181</v>
      </c>
      <c r="CQ43" s="50" t="str">
        <f t="shared" si="7"/>
        <v>08/02/1978</v>
      </c>
      <c r="CR43" s="33" t="s">
        <v>182</v>
      </c>
      <c r="CS43" s="33">
        <v>4.0</v>
      </c>
      <c r="CT43" s="33">
        <v>5.0</v>
      </c>
      <c r="CU43" s="33">
        <v>25.0</v>
      </c>
      <c r="CV43" s="33">
        <v>1661.0</v>
      </c>
      <c r="CW43" s="5"/>
      <c r="CX43" s="5"/>
      <c r="CY43" s="33">
        <v>-99.851408</v>
      </c>
      <c r="CZ43" s="33">
        <v>20.672502</v>
      </c>
      <c r="DA43" s="33">
        <v>4.411105178E9</v>
      </c>
      <c r="DB43" s="33">
        <v>2.0</v>
      </c>
      <c r="DC43" s="33" t="s">
        <v>183</v>
      </c>
      <c r="DD43" s="33">
        <v>2023.0</v>
      </c>
      <c r="DE43" s="33" t="s">
        <v>184</v>
      </c>
      <c r="DF43" s="33"/>
      <c r="DG43" s="33" t="s">
        <v>185</v>
      </c>
      <c r="DH43" s="33" t="s">
        <v>186</v>
      </c>
      <c r="DI43" s="5"/>
      <c r="DJ43" s="5"/>
    </row>
    <row r="44">
      <c r="A44" s="33" t="s">
        <v>505</v>
      </c>
      <c r="B44" s="34">
        <v>44952.0</v>
      </c>
      <c r="C44" s="35" t="s">
        <v>137</v>
      </c>
      <c r="D44" s="35" t="s">
        <v>139</v>
      </c>
      <c r="E44" s="35" t="s">
        <v>142</v>
      </c>
      <c r="F44" s="36" t="s">
        <v>144</v>
      </c>
      <c r="G44" s="33" t="s">
        <v>506</v>
      </c>
      <c r="H44" s="33" t="s">
        <v>507</v>
      </c>
      <c r="I44" s="33" t="s">
        <v>203</v>
      </c>
      <c r="J44" s="33" t="s">
        <v>262</v>
      </c>
      <c r="K44" s="35" t="s">
        <v>150</v>
      </c>
      <c r="L44" s="33" t="s">
        <v>508</v>
      </c>
      <c r="M44" s="5"/>
      <c r="N44" s="33" t="s">
        <v>509</v>
      </c>
      <c r="O44" s="5"/>
      <c r="P44" s="35" t="s">
        <v>153</v>
      </c>
      <c r="Q44" s="35" t="s">
        <v>509</v>
      </c>
      <c r="R44" s="33">
        <v>76543.0</v>
      </c>
      <c r="S44" s="37"/>
      <c r="T44" s="33"/>
      <c r="U44" s="33">
        <v>2.78</v>
      </c>
      <c r="V44" s="33" t="s">
        <v>154</v>
      </c>
      <c r="W44" s="33"/>
      <c r="X44" s="33"/>
      <c r="Y44" s="5"/>
      <c r="Z44" s="5"/>
      <c r="AA44" s="33">
        <v>1.0</v>
      </c>
      <c r="AB44" s="33">
        <v>1.0</v>
      </c>
      <c r="AC44" s="33"/>
      <c r="AD44" s="5"/>
      <c r="AE44" s="5"/>
      <c r="AF44" s="5"/>
      <c r="AG44" s="16"/>
      <c r="AH44" s="38">
        <f t="shared" si="1"/>
        <v>1</v>
      </c>
      <c r="AI44" s="39" t="str">
        <f t="shared" si="2"/>
        <v/>
      </c>
      <c r="AJ44" s="37" t="str">
        <f t="shared" si="3"/>
        <v/>
      </c>
      <c r="AK44" s="41" t="str">
        <f t="shared" si="4"/>
        <v/>
      </c>
      <c r="AL44" s="35" t="s">
        <v>153</v>
      </c>
      <c r="AM44" s="33" t="s">
        <v>509</v>
      </c>
      <c r="AN44" s="33" t="s">
        <v>509</v>
      </c>
      <c r="AO44" s="41"/>
      <c r="AP44" s="33" t="s">
        <v>169</v>
      </c>
      <c r="AQ44" s="33" t="s">
        <v>170</v>
      </c>
      <c r="AR44" s="33">
        <v>300.0</v>
      </c>
      <c r="AS44" s="42"/>
      <c r="AT44" s="42"/>
      <c r="AU44" s="42"/>
      <c r="AV44" s="42"/>
      <c r="AW44" s="42"/>
      <c r="AX44" s="5"/>
      <c r="AY44" s="33"/>
      <c r="AZ44" s="33" t="s">
        <v>510</v>
      </c>
      <c r="BA44" s="5"/>
      <c r="BB44" s="5"/>
      <c r="BC44" s="5" t="s">
        <v>511</v>
      </c>
      <c r="BD44" s="33" t="s">
        <v>173</v>
      </c>
      <c r="BE44" s="41"/>
      <c r="BF44" s="35"/>
      <c r="BG44" s="33" t="s">
        <v>169</v>
      </c>
      <c r="BH44" s="5"/>
      <c r="BI44" s="33">
        <v>300.0</v>
      </c>
      <c r="BJ44" s="33" t="s">
        <v>170</v>
      </c>
      <c r="BK44" s="5"/>
      <c r="BL44" s="5">
        <f t="shared" si="5"/>
        <v>3994.5</v>
      </c>
      <c r="BM44" s="5"/>
      <c r="BN44" s="5"/>
      <c r="BO44" s="42">
        <f t="shared" si="6"/>
        <v>3994.5</v>
      </c>
      <c r="BP44" s="44"/>
      <c r="BQ44" s="45"/>
      <c r="BR44" s="47"/>
      <c r="BS44" s="45"/>
      <c r="BT44" s="37"/>
      <c r="BU44" s="5"/>
      <c r="BV44" s="38"/>
      <c r="BW44" s="48"/>
      <c r="BX44" s="44"/>
      <c r="BY44" s="44"/>
      <c r="BZ44" s="33" t="s">
        <v>131</v>
      </c>
      <c r="CA44" s="5"/>
      <c r="CB44" s="5"/>
      <c r="CC44" s="33" t="s">
        <v>177</v>
      </c>
      <c r="CD44" s="5"/>
      <c r="CE44" s="5"/>
      <c r="CF44" s="33" t="s">
        <v>178</v>
      </c>
      <c r="CG44" s="33" t="s">
        <v>512</v>
      </c>
      <c r="CH44" s="5"/>
      <c r="CI44" s="5"/>
      <c r="CJ44" s="5"/>
      <c r="CK44" s="33"/>
      <c r="CL44" s="49">
        <v>44995.0</v>
      </c>
      <c r="CM44" s="33" t="s">
        <v>180</v>
      </c>
      <c r="CN44" s="5"/>
      <c r="CO44" s="33">
        <v>2.0</v>
      </c>
      <c r="CP44" s="33" t="s">
        <v>181</v>
      </c>
      <c r="CQ44" s="50" t="str">
        <f t="shared" si="7"/>
        <v>05/04/1944</v>
      </c>
      <c r="CR44" s="33" t="s">
        <v>243</v>
      </c>
      <c r="CS44" s="33">
        <v>4.0</v>
      </c>
      <c r="CT44" s="33">
        <v>5.0</v>
      </c>
      <c r="CU44" s="33">
        <v>25.0</v>
      </c>
      <c r="CV44" s="33">
        <v>1588.0</v>
      </c>
      <c r="CW44" s="5"/>
      <c r="CX44" s="5"/>
      <c r="CY44" s="33">
        <v>-99.733826</v>
      </c>
      <c r="CZ44" s="33">
        <v>20.68121</v>
      </c>
      <c r="DA44" s="33">
        <v>4.411201087E9</v>
      </c>
      <c r="DB44" s="33">
        <v>2.0</v>
      </c>
      <c r="DC44" s="33" t="s">
        <v>183</v>
      </c>
      <c r="DD44" s="33">
        <v>2023.0</v>
      </c>
      <c r="DE44" s="33" t="s">
        <v>184</v>
      </c>
      <c r="DF44" s="33"/>
      <c r="DG44" s="33" t="s">
        <v>185</v>
      </c>
      <c r="DH44" s="33" t="s">
        <v>186</v>
      </c>
      <c r="DI44" s="5"/>
      <c r="DJ44" s="5"/>
    </row>
    <row r="45">
      <c r="A45" s="33" t="s">
        <v>513</v>
      </c>
      <c r="B45" s="34">
        <v>44952.0</v>
      </c>
      <c r="C45" s="35" t="s">
        <v>137</v>
      </c>
      <c r="D45" s="35" t="s">
        <v>139</v>
      </c>
      <c r="E45" s="35" t="s">
        <v>142</v>
      </c>
      <c r="F45" s="36" t="s">
        <v>144</v>
      </c>
      <c r="G45" s="33" t="s">
        <v>514</v>
      </c>
      <c r="H45" s="33" t="s">
        <v>515</v>
      </c>
      <c r="I45" s="33" t="s">
        <v>203</v>
      </c>
      <c r="J45" s="33" t="s">
        <v>516</v>
      </c>
      <c r="K45" s="35" t="s">
        <v>150</v>
      </c>
      <c r="L45" s="33" t="s">
        <v>517</v>
      </c>
      <c r="M45" s="33">
        <v>19.0</v>
      </c>
      <c r="N45" s="33" t="s">
        <v>509</v>
      </c>
      <c r="O45" s="5"/>
      <c r="P45" s="35" t="s">
        <v>153</v>
      </c>
      <c r="Q45" s="35" t="s">
        <v>509</v>
      </c>
      <c r="R45" s="33">
        <v>76543.0</v>
      </c>
      <c r="S45" s="37"/>
      <c r="T45" s="33"/>
      <c r="U45" s="33">
        <v>2.72</v>
      </c>
      <c r="V45" s="33" t="s">
        <v>154</v>
      </c>
      <c r="W45" s="33"/>
      <c r="X45" s="33"/>
      <c r="Y45" s="5"/>
      <c r="Z45" s="5"/>
      <c r="AA45" s="33">
        <v>1.0</v>
      </c>
      <c r="AB45" s="33"/>
      <c r="AC45" s="33">
        <v>1.0</v>
      </c>
      <c r="AD45" s="5"/>
      <c r="AE45" s="5"/>
      <c r="AF45" s="5"/>
      <c r="AG45" s="16"/>
      <c r="AH45" s="38" t="str">
        <f t="shared" si="1"/>
        <v/>
      </c>
      <c r="AI45" s="39">
        <f t="shared" si="2"/>
        <v>1</v>
      </c>
      <c r="AJ45" s="37" t="str">
        <f t="shared" si="3"/>
        <v/>
      </c>
      <c r="AK45" s="41" t="str">
        <f t="shared" si="4"/>
        <v/>
      </c>
      <c r="AL45" s="35" t="s">
        <v>153</v>
      </c>
      <c r="AM45" s="33" t="s">
        <v>509</v>
      </c>
      <c r="AN45" s="33" t="s">
        <v>509</v>
      </c>
      <c r="AO45" s="41"/>
      <c r="AP45" s="33" t="s">
        <v>169</v>
      </c>
      <c r="AQ45" s="33" t="s">
        <v>170</v>
      </c>
      <c r="AR45" s="33">
        <v>300.0</v>
      </c>
      <c r="AS45" s="42"/>
      <c r="AT45" s="42"/>
      <c r="AU45" s="42"/>
      <c r="AV45" s="42"/>
      <c r="AW45" s="42"/>
      <c r="AX45" s="5"/>
      <c r="AY45" s="33"/>
      <c r="AZ45" s="33" t="s">
        <v>518</v>
      </c>
      <c r="BA45" s="5"/>
      <c r="BB45" s="5"/>
      <c r="BC45" s="5" t="s">
        <v>519</v>
      </c>
      <c r="BD45" s="33" t="s">
        <v>173</v>
      </c>
      <c r="BE45" s="41"/>
      <c r="BF45" s="35"/>
      <c r="BG45" s="33" t="s">
        <v>169</v>
      </c>
      <c r="BH45" s="5"/>
      <c r="BI45" s="33">
        <v>300.0</v>
      </c>
      <c r="BJ45" s="33" t="s">
        <v>170</v>
      </c>
      <c r="BK45" s="5"/>
      <c r="BL45" s="5">
        <f t="shared" si="5"/>
        <v>3994.5</v>
      </c>
      <c r="BM45" s="5"/>
      <c r="BN45" s="5"/>
      <c r="BO45" s="42">
        <f t="shared" si="6"/>
        <v>3994.5</v>
      </c>
      <c r="BP45" s="44"/>
      <c r="BQ45" s="45"/>
      <c r="BR45" s="47"/>
      <c r="BS45" s="45"/>
      <c r="BT45" s="37"/>
      <c r="BU45" s="5"/>
      <c r="BV45" s="38"/>
      <c r="BW45" s="48"/>
      <c r="BX45" s="44"/>
      <c r="BY45" s="44"/>
      <c r="BZ45" s="33" t="s">
        <v>131</v>
      </c>
      <c r="CA45" s="5"/>
      <c r="CB45" s="5"/>
      <c r="CC45" s="33" t="s">
        <v>177</v>
      </c>
      <c r="CD45" s="5"/>
      <c r="CE45" s="5"/>
      <c r="CF45" s="33" t="s">
        <v>178</v>
      </c>
      <c r="CG45" s="33" t="s">
        <v>520</v>
      </c>
      <c r="CH45" s="5"/>
      <c r="CI45" s="5"/>
      <c r="CJ45" s="5"/>
      <c r="CK45" s="33"/>
      <c r="CL45" s="49">
        <v>44995.0</v>
      </c>
      <c r="CM45" s="33" t="s">
        <v>180</v>
      </c>
      <c r="CN45" s="5"/>
      <c r="CO45" s="33">
        <v>2.0</v>
      </c>
      <c r="CP45" s="33" t="s">
        <v>181</v>
      </c>
      <c r="CQ45" s="50" t="str">
        <f t="shared" si="7"/>
        <v>07/11/1954</v>
      </c>
      <c r="CR45" s="33" t="s">
        <v>182</v>
      </c>
      <c r="CS45" s="33">
        <v>4.0</v>
      </c>
      <c r="CT45" s="33">
        <v>5.0</v>
      </c>
      <c r="CU45" s="33">
        <v>25.0</v>
      </c>
      <c r="CV45" s="33">
        <v>1588.0</v>
      </c>
      <c r="CW45" s="5"/>
      <c r="CX45" s="5"/>
      <c r="CY45" s="33">
        <v>-99.737747</v>
      </c>
      <c r="CZ45" s="33">
        <v>20.682294</v>
      </c>
      <c r="DA45" s="33">
        <v>4.412931133E9</v>
      </c>
      <c r="DB45" s="33">
        <v>2.0</v>
      </c>
      <c r="DC45" s="33" t="s">
        <v>183</v>
      </c>
      <c r="DD45" s="33">
        <v>2023.0</v>
      </c>
      <c r="DE45" s="33" t="s">
        <v>184</v>
      </c>
      <c r="DF45" s="33"/>
      <c r="DG45" s="33" t="s">
        <v>185</v>
      </c>
      <c r="DH45" s="33" t="s">
        <v>186</v>
      </c>
      <c r="DI45" s="5"/>
      <c r="DJ45" s="5"/>
    </row>
    <row r="46">
      <c r="A46" s="33" t="s">
        <v>521</v>
      </c>
      <c r="B46" s="34">
        <v>44952.0</v>
      </c>
      <c r="C46" s="35" t="s">
        <v>137</v>
      </c>
      <c r="D46" s="35" t="s">
        <v>139</v>
      </c>
      <c r="E46" s="35" t="s">
        <v>142</v>
      </c>
      <c r="F46" s="36" t="s">
        <v>144</v>
      </c>
      <c r="G46" s="33" t="s">
        <v>522</v>
      </c>
      <c r="H46" s="33" t="s">
        <v>523</v>
      </c>
      <c r="I46" s="33" t="s">
        <v>203</v>
      </c>
      <c r="J46" s="33" t="s">
        <v>204</v>
      </c>
      <c r="K46" s="35" t="s">
        <v>150</v>
      </c>
      <c r="L46" s="33" t="s">
        <v>524</v>
      </c>
      <c r="M46" s="5"/>
      <c r="N46" s="33" t="s">
        <v>509</v>
      </c>
      <c r="O46" s="5"/>
      <c r="P46" s="35" t="s">
        <v>153</v>
      </c>
      <c r="Q46" s="35" t="s">
        <v>509</v>
      </c>
      <c r="R46" s="33">
        <v>76543.0</v>
      </c>
      <c r="S46" s="37"/>
      <c r="T46" s="33"/>
      <c r="U46" s="33">
        <v>1.45</v>
      </c>
      <c r="V46" s="33" t="s">
        <v>154</v>
      </c>
      <c r="W46" s="33"/>
      <c r="X46" s="33"/>
      <c r="Y46" s="5"/>
      <c r="Z46" s="5"/>
      <c r="AA46" s="33">
        <v>1.0</v>
      </c>
      <c r="AB46" s="33"/>
      <c r="AC46" s="33">
        <v>1.0</v>
      </c>
      <c r="AD46" s="5"/>
      <c r="AE46" s="5"/>
      <c r="AF46" s="5"/>
      <c r="AG46" s="16"/>
      <c r="AH46" s="38" t="str">
        <f t="shared" si="1"/>
        <v/>
      </c>
      <c r="AI46" s="39">
        <f t="shared" si="2"/>
        <v>1</v>
      </c>
      <c r="AJ46" s="37" t="str">
        <f t="shared" si="3"/>
        <v/>
      </c>
      <c r="AK46" s="41" t="str">
        <f t="shared" si="4"/>
        <v/>
      </c>
      <c r="AL46" s="35" t="s">
        <v>153</v>
      </c>
      <c r="AM46" s="33" t="s">
        <v>509</v>
      </c>
      <c r="AN46" s="33" t="s">
        <v>509</v>
      </c>
      <c r="AO46" s="41"/>
      <c r="AP46" s="33" t="s">
        <v>169</v>
      </c>
      <c r="AQ46" s="33" t="s">
        <v>170</v>
      </c>
      <c r="AR46" s="33">
        <v>150.0</v>
      </c>
      <c r="AS46" s="42"/>
      <c r="AT46" s="42"/>
      <c r="AU46" s="42"/>
      <c r="AV46" s="42"/>
      <c r="AW46" s="42"/>
      <c r="AX46" s="5"/>
      <c r="AY46" s="33"/>
      <c r="AZ46" s="33" t="s">
        <v>525</v>
      </c>
      <c r="BA46" s="5"/>
      <c r="BB46" s="5"/>
      <c r="BC46" s="5" t="s">
        <v>526</v>
      </c>
      <c r="BD46" s="33" t="s">
        <v>173</v>
      </c>
      <c r="BE46" s="41"/>
      <c r="BF46" s="35"/>
      <c r="BG46" s="33" t="s">
        <v>169</v>
      </c>
      <c r="BH46" s="5"/>
      <c r="BI46" s="33">
        <v>150.0</v>
      </c>
      <c r="BJ46" s="33" t="s">
        <v>170</v>
      </c>
      <c r="BK46" s="5"/>
      <c r="BL46" s="5">
        <f t="shared" si="5"/>
        <v>1997.25</v>
      </c>
      <c r="BM46" s="5"/>
      <c r="BN46" s="5"/>
      <c r="BO46" s="42">
        <f t="shared" si="6"/>
        <v>1997.25</v>
      </c>
      <c r="BP46" s="44"/>
      <c r="BQ46" s="45"/>
      <c r="BR46" s="47"/>
      <c r="BS46" s="45"/>
      <c r="BT46" s="37"/>
      <c r="BU46" s="5"/>
      <c r="BV46" s="38"/>
      <c r="BW46" s="48"/>
      <c r="BX46" s="44"/>
      <c r="BY46" s="44"/>
      <c r="BZ46" s="33" t="s">
        <v>131</v>
      </c>
      <c r="CA46" s="5"/>
      <c r="CB46" s="5"/>
      <c r="CC46" s="33" t="s">
        <v>177</v>
      </c>
      <c r="CD46" s="5"/>
      <c r="CE46" s="5"/>
      <c r="CF46" s="33" t="s">
        <v>178</v>
      </c>
      <c r="CG46" s="33" t="s">
        <v>527</v>
      </c>
      <c r="CH46" s="5"/>
      <c r="CI46" s="5"/>
      <c r="CJ46" s="5"/>
      <c r="CK46" s="33"/>
      <c r="CL46" s="49">
        <v>44995.0</v>
      </c>
      <c r="CM46" s="33" t="s">
        <v>180</v>
      </c>
      <c r="CN46" s="5"/>
      <c r="CO46" s="33">
        <v>1.0</v>
      </c>
      <c r="CP46" s="33" t="s">
        <v>181</v>
      </c>
      <c r="CQ46" s="50" t="str">
        <f t="shared" si="7"/>
        <v>02/08/1949</v>
      </c>
      <c r="CR46" s="33" t="s">
        <v>182</v>
      </c>
      <c r="CS46" s="33">
        <v>4.0</v>
      </c>
      <c r="CT46" s="33">
        <v>5.0</v>
      </c>
      <c r="CU46" s="33">
        <v>25.0</v>
      </c>
      <c r="CV46" s="33">
        <v>1588.0</v>
      </c>
      <c r="CW46" s="5"/>
      <c r="CX46" s="5"/>
      <c r="CY46" s="33">
        <v>-99.73256</v>
      </c>
      <c r="CZ46" s="33">
        <v>20.67897</v>
      </c>
      <c r="DA46" s="33">
        <v>4.411080743E9</v>
      </c>
      <c r="DB46" s="33">
        <v>2.0</v>
      </c>
      <c r="DC46" s="33" t="s">
        <v>183</v>
      </c>
      <c r="DD46" s="33">
        <v>2023.0</v>
      </c>
      <c r="DE46" s="33" t="s">
        <v>184</v>
      </c>
      <c r="DF46" s="33"/>
      <c r="DG46" s="33" t="s">
        <v>185</v>
      </c>
      <c r="DH46" s="33" t="s">
        <v>186</v>
      </c>
      <c r="DI46" s="5"/>
      <c r="DJ46" s="5"/>
    </row>
    <row r="47">
      <c r="A47" s="33" t="s">
        <v>528</v>
      </c>
      <c r="B47" s="34">
        <v>44952.0</v>
      </c>
      <c r="C47" s="35" t="s">
        <v>137</v>
      </c>
      <c r="D47" s="35" t="s">
        <v>139</v>
      </c>
      <c r="E47" s="35" t="s">
        <v>142</v>
      </c>
      <c r="F47" s="36" t="s">
        <v>144</v>
      </c>
      <c r="G47" s="33" t="s">
        <v>529</v>
      </c>
      <c r="H47" s="33" t="s">
        <v>475</v>
      </c>
      <c r="I47" s="33" t="s">
        <v>530</v>
      </c>
      <c r="J47" s="33" t="s">
        <v>231</v>
      </c>
      <c r="K47" s="35" t="s">
        <v>150</v>
      </c>
      <c r="L47" s="33" t="s">
        <v>524</v>
      </c>
      <c r="M47" s="5"/>
      <c r="N47" s="33" t="s">
        <v>509</v>
      </c>
      <c r="O47" s="5"/>
      <c r="P47" s="35" t="s">
        <v>153</v>
      </c>
      <c r="Q47" s="35" t="s">
        <v>509</v>
      </c>
      <c r="R47" s="33">
        <v>76543.0</v>
      </c>
      <c r="S47" s="37"/>
      <c r="T47" s="33"/>
      <c r="U47" s="33">
        <v>1.48</v>
      </c>
      <c r="V47" s="33" t="s">
        <v>154</v>
      </c>
      <c r="W47" s="33"/>
      <c r="X47" s="33"/>
      <c r="Y47" s="5"/>
      <c r="Z47" s="5"/>
      <c r="AA47" s="33">
        <v>1.0</v>
      </c>
      <c r="AB47" s="33"/>
      <c r="AC47" s="33">
        <v>1.0</v>
      </c>
      <c r="AD47" s="5"/>
      <c r="AE47" s="5"/>
      <c r="AF47" s="5"/>
      <c r="AG47" s="16"/>
      <c r="AH47" s="38" t="str">
        <f t="shared" si="1"/>
        <v/>
      </c>
      <c r="AI47" s="39">
        <f t="shared" si="2"/>
        <v>1</v>
      </c>
      <c r="AJ47" s="37" t="str">
        <f t="shared" si="3"/>
        <v/>
      </c>
      <c r="AK47" s="41" t="str">
        <f t="shared" si="4"/>
        <v/>
      </c>
      <c r="AL47" s="35" t="s">
        <v>153</v>
      </c>
      <c r="AM47" s="33" t="s">
        <v>509</v>
      </c>
      <c r="AN47" s="33" t="s">
        <v>509</v>
      </c>
      <c r="AO47" s="41"/>
      <c r="AP47" s="33" t="s">
        <v>169</v>
      </c>
      <c r="AQ47" s="33" t="s">
        <v>170</v>
      </c>
      <c r="AR47" s="33">
        <v>150.0</v>
      </c>
      <c r="AS47" s="42"/>
      <c r="AT47" s="42"/>
      <c r="AU47" s="42"/>
      <c r="AV47" s="42"/>
      <c r="AW47" s="42"/>
      <c r="AX47" s="5"/>
      <c r="AY47" s="33"/>
      <c r="AZ47" s="33" t="s">
        <v>531</v>
      </c>
      <c r="BA47" s="5"/>
      <c r="BB47" s="5"/>
      <c r="BC47" s="5" t="s">
        <v>532</v>
      </c>
      <c r="BD47" s="33" t="s">
        <v>173</v>
      </c>
      <c r="BE47" s="41"/>
      <c r="BF47" s="35"/>
      <c r="BG47" s="33" t="s">
        <v>169</v>
      </c>
      <c r="BH47" s="5"/>
      <c r="BI47" s="33">
        <v>150.0</v>
      </c>
      <c r="BJ47" s="33" t="s">
        <v>170</v>
      </c>
      <c r="BK47" s="5"/>
      <c r="BL47" s="5">
        <f t="shared" si="5"/>
        <v>1997.25</v>
      </c>
      <c r="BM47" s="5"/>
      <c r="BN47" s="5"/>
      <c r="BO47" s="42">
        <f t="shared" si="6"/>
        <v>1997.25</v>
      </c>
      <c r="BP47" s="44"/>
      <c r="BQ47" s="45"/>
      <c r="BR47" s="47"/>
      <c r="BS47" s="45"/>
      <c r="BT47" s="37"/>
      <c r="BU47" s="5"/>
      <c r="BV47" s="38"/>
      <c r="BW47" s="48"/>
      <c r="BX47" s="44"/>
      <c r="BY47" s="44"/>
      <c r="BZ47" s="33" t="s">
        <v>131</v>
      </c>
      <c r="CA47" s="5"/>
      <c r="CB47" s="5"/>
      <c r="CC47" s="33" t="s">
        <v>177</v>
      </c>
      <c r="CD47" s="5"/>
      <c r="CE47" s="5"/>
      <c r="CF47" s="33" t="s">
        <v>178</v>
      </c>
      <c r="CG47" s="33" t="s">
        <v>533</v>
      </c>
      <c r="CH47" s="5"/>
      <c r="CI47" s="5"/>
      <c r="CJ47" s="5"/>
      <c r="CK47" s="33"/>
      <c r="CL47" s="49">
        <v>44995.0</v>
      </c>
      <c r="CM47" s="33" t="s">
        <v>180</v>
      </c>
      <c r="CN47" s="5"/>
      <c r="CO47" s="33">
        <v>1.0</v>
      </c>
      <c r="CP47" s="33" t="s">
        <v>181</v>
      </c>
      <c r="CQ47" s="50" t="str">
        <f t="shared" si="7"/>
        <v>15/10/1956</v>
      </c>
      <c r="CR47" s="33" t="s">
        <v>182</v>
      </c>
      <c r="CS47" s="33">
        <v>4.0</v>
      </c>
      <c r="CT47" s="33">
        <v>5.0</v>
      </c>
      <c r="CU47" s="33">
        <v>25.0</v>
      </c>
      <c r="CV47" s="33">
        <v>1588.0</v>
      </c>
      <c r="CW47" s="5"/>
      <c r="CX47" s="5"/>
      <c r="CY47" s="33">
        <v>-99.73256</v>
      </c>
      <c r="CZ47" s="33">
        <v>20.67897</v>
      </c>
      <c r="DA47" s="33">
        <v>4.41276221E9</v>
      </c>
      <c r="DB47" s="33">
        <v>2.0</v>
      </c>
      <c r="DC47" s="33" t="s">
        <v>183</v>
      </c>
      <c r="DD47" s="33">
        <v>2023.0</v>
      </c>
      <c r="DE47" s="33" t="s">
        <v>184</v>
      </c>
      <c r="DF47" s="33"/>
      <c r="DG47" s="33" t="s">
        <v>185</v>
      </c>
      <c r="DH47" s="33" t="s">
        <v>186</v>
      </c>
      <c r="DI47" s="5"/>
      <c r="DJ47" s="5"/>
    </row>
    <row r="48">
      <c r="A48" s="33" t="s">
        <v>534</v>
      </c>
      <c r="B48" s="34">
        <v>44952.0</v>
      </c>
      <c r="C48" s="35" t="s">
        <v>137</v>
      </c>
      <c r="D48" s="35" t="s">
        <v>139</v>
      </c>
      <c r="E48" s="35" t="s">
        <v>142</v>
      </c>
      <c r="F48" s="36" t="s">
        <v>144</v>
      </c>
      <c r="G48" s="33" t="s">
        <v>535</v>
      </c>
      <c r="H48" s="33" t="s">
        <v>536</v>
      </c>
      <c r="I48" s="33" t="s">
        <v>537</v>
      </c>
      <c r="J48" s="33" t="s">
        <v>538</v>
      </c>
      <c r="K48" s="35" t="s">
        <v>150</v>
      </c>
      <c r="L48" s="33" t="s">
        <v>539</v>
      </c>
      <c r="M48" s="33">
        <v>13.0</v>
      </c>
      <c r="N48" s="33" t="s">
        <v>509</v>
      </c>
      <c r="O48" s="5"/>
      <c r="P48" s="35" t="s">
        <v>153</v>
      </c>
      <c r="Q48" s="35" t="s">
        <v>509</v>
      </c>
      <c r="R48" s="33">
        <v>76543.0</v>
      </c>
      <c r="S48" s="37"/>
      <c r="T48" s="33"/>
      <c r="U48" s="33">
        <v>1.29</v>
      </c>
      <c r="V48" s="33" t="s">
        <v>154</v>
      </c>
      <c r="W48" s="33"/>
      <c r="X48" s="33"/>
      <c r="Y48" s="5"/>
      <c r="Z48" s="5"/>
      <c r="AA48" s="33">
        <v>1.0</v>
      </c>
      <c r="AB48" s="33">
        <v>1.0</v>
      </c>
      <c r="AC48" s="33"/>
      <c r="AD48" s="5"/>
      <c r="AE48" s="5"/>
      <c r="AF48" s="5"/>
      <c r="AG48" s="16"/>
      <c r="AH48" s="38" t="str">
        <f t="shared" si="1"/>
        <v/>
      </c>
      <c r="AI48" s="39" t="str">
        <f t="shared" si="2"/>
        <v/>
      </c>
      <c r="AJ48" s="37" t="str">
        <f t="shared" si="3"/>
        <v/>
      </c>
      <c r="AK48" s="41" t="str">
        <f t="shared" si="4"/>
        <v/>
      </c>
      <c r="AL48" s="35" t="s">
        <v>153</v>
      </c>
      <c r="AM48" s="33" t="s">
        <v>509</v>
      </c>
      <c r="AN48" s="33" t="s">
        <v>509</v>
      </c>
      <c r="AO48" s="41"/>
      <c r="AP48" s="33" t="s">
        <v>169</v>
      </c>
      <c r="AQ48" s="33" t="s">
        <v>170</v>
      </c>
      <c r="AR48" s="33">
        <v>150.0</v>
      </c>
      <c r="AS48" s="42"/>
      <c r="AT48" s="42"/>
      <c r="AU48" s="42"/>
      <c r="AV48" s="42"/>
      <c r="AW48" s="42"/>
      <c r="AX48" s="5"/>
      <c r="AY48" s="33"/>
      <c r="AZ48" s="33" t="s">
        <v>540</v>
      </c>
      <c r="BA48" s="5"/>
      <c r="BB48" s="5"/>
      <c r="BC48" s="5" t="s">
        <v>541</v>
      </c>
      <c r="BD48" s="33" t="s">
        <v>173</v>
      </c>
      <c r="BE48" s="41"/>
      <c r="BF48" s="35"/>
      <c r="BG48" s="33" t="s">
        <v>169</v>
      </c>
      <c r="BH48" s="5"/>
      <c r="BI48" s="33">
        <v>150.0</v>
      </c>
      <c r="BJ48" s="33" t="s">
        <v>170</v>
      </c>
      <c r="BK48" s="5"/>
      <c r="BL48" s="5">
        <f t="shared" si="5"/>
        <v>1997.25</v>
      </c>
      <c r="BM48" s="5"/>
      <c r="BN48" s="5"/>
      <c r="BO48" s="42">
        <f t="shared" si="6"/>
        <v>1997.25</v>
      </c>
      <c r="BP48" s="44"/>
      <c r="BQ48" s="45"/>
      <c r="BR48" s="47"/>
      <c r="BS48" s="45"/>
      <c r="BT48" s="37"/>
      <c r="BU48" s="5"/>
      <c r="BV48" s="38"/>
      <c r="BW48" s="48"/>
      <c r="BX48" s="44"/>
      <c r="BY48" s="44"/>
      <c r="BZ48" s="33" t="s">
        <v>131</v>
      </c>
      <c r="CA48" s="5"/>
      <c r="CB48" s="5"/>
      <c r="CC48" s="33" t="s">
        <v>177</v>
      </c>
      <c r="CD48" s="5"/>
      <c r="CE48" s="5"/>
      <c r="CF48" s="33" t="s">
        <v>178</v>
      </c>
      <c r="CG48" s="33" t="s">
        <v>542</v>
      </c>
      <c r="CH48" s="5"/>
      <c r="CI48" s="5"/>
      <c r="CJ48" s="5"/>
      <c r="CK48" s="33"/>
      <c r="CL48" s="49">
        <v>44995.0</v>
      </c>
      <c r="CM48" s="33" t="s">
        <v>180</v>
      </c>
      <c r="CN48" s="5"/>
      <c r="CO48" s="33">
        <v>1.0</v>
      </c>
      <c r="CP48" s="33" t="s">
        <v>181</v>
      </c>
      <c r="CQ48" s="50" t="str">
        <f t="shared" si="7"/>
        <v>04/04/1972</v>
      </c>
      <c r="CR48" s="33" t="s">
        <v>243</v>
      </c>
      <c r="CS48" s="33">
        <v>4.0</v>
      </c>
      <c r="CT48" s="33">
        <v>5.0</v>
      </c>
      <c r="CU48" s="33">
        <v>25.0</v>
      </c>
      <c r="CV48" s="33">
        <v>1588.0</v>
      </c>
      <c r="CW48" s="5"/>
      <c r="CX48" s="5"/>
      <c r="CY48" s="33">
        <v>-99.740869</v>
      </c>
      <c r="CZ48" s="33">
        <v>20.684582</v>
      </c>
      <c r="DA48" s="33">
        <v>4.411086463E9</v>
      </c>
      <c r="DB48" s="33">
        <v>2.0</v>
      </c>
      <c r="DC48" s="33" t="s">
        <v>183</v>
      </c>
      <c r="DD48" s="33">
        <v>2023.0</v>
      </c>
      <c r="DE48" s="33" t="s">
        <v>184</v>
      </c>
      <c r="DF48" s="33"/>
      <c r="DG48" s="33" t="s">
        <v>185</v>
      </c>
      <c r="DH48" s="33" t="s">
        <v>186</v>
      </c>
      <c r="DI48" s="5"/>
      <c r="DJ48" s="5"/>
    </row>
    <row r="49">
      <c r="A49" s="33" t="s">
        <v>543</v>
      </c>
      <c r="B49" s="34">
        <v>44952.0</v>
      </c>
      <c r="C49" s="35" t="s">
        <v>137</v>
      </c>
      <c r="D49" s="35" t="s">
        <v>139</v>
      </c>
      <c r="E49" s="35" t="s">
        <v>142</v>
      </c>
      <c r="F49" s="36" t="s">
        <v>144</v>
      </c>
      <c r="G49" s="33" t="s">
        <v>544</v>
      </c>
      <c r="H49" s="33" t="s">
        <v>545</v>
      </c>
      <c r="I49" s="33" t="s">
        <v>546</v>
      </c>
      <c r="J49" s="33" t="s">
        <v>282</v>
      </c>
      <c r="K49" s="35" t="s">
        <v>150</v>
      </c>
      <c r="L49" s="33" t="s">
        <v>539</v>
      </c>
      <c r="M49" s="5"/>
      <c r="N49" s="33" t="s">
        <v>509</v>
      </c>
      <c r="O49" s="5"/>
      <c r="P49" s="35" t="s">
        <v>153</v>
      </c>
      <c r="Q49" s="35" t="s">
        <v>509</v>
      </c>
      <c r="R49" s="33">
        <v>76543.0</v>
      </c>
      <c r="S49" s="37"/>
      <c r="T49" s="33"/>
      <c r="U49" s="33">
        <v>1.87</v>
      </c>
      <c r="V49" s="33" t="s">
        <v>154</v>
      </c>
      <c r="W49" s="33"/>
      <c r="X49" s="33"/>
      <c r="Y49" s="5"/>
      <c r="Z49" s="5"/>
      <c r="AA49" s="33">
        <v>1.0</v>
      </c>
      <c r="AB49" s="33"/>
      <c r="AC49" s="33">
        <v>1.0</v>
      </c>
      <c r="AD49" s="5"/>
      <c r="AE49" s="5"/>
      <c r="AF49" s="5"/>
      <c r="AG49" s="16"/>
      <c r="AH49" s="38" t="str">
        <f t="shared" si="1"/>
        <v/>
      </c>
      <c r="AI49" s="39">
        <f t="shared" si="2"/>
        <v>1</v>
      </c>
      <c r="AJ49" s="37" t="str">
        <f t="shared" si="3"/>
        <v/>
      </c>
      <c r="AK49" s="41" t="str">
        <f t="shared" si="4"/>
        <v/>
      </c>
      <c r="AL49" s="35" t="s">
        <v>153</v>
      </c>
      <c r="AM49" s="33" t="s">
        <v>509</v>
      </c>
      <c r="AN49" s="33" t="s">
        <v>509</v>
      </c>
      <c r="AO49" s="41"/>
      <c r="AP49" s="33" t="s">
        <v>169</v>
      </c>
      <c r="AQ49" s="33" t="s">
        <v>170</v>
      </c>
      <c r="AR49" s="33">
        <v>150.0</v>
      </c>
      <c r="AS49" s="42"/>
      <c r="AT49" s="42"/>
      <c r="AU49" s="42"/>
      <c r="AV49" s="42"/>
      <c r="AW49" s="42"/>
      <c r="AX49" s="5"/>
      <c r="AY49" s="33"/>
      <c r="AZ49" s="33" t="s">
        <v>547</v>
      </c>
      <c r="BA49" s="5"/>
      <c r="BB49" s="5"/>
      <c r="BC49" s="5" t="s">
        <v>548</v>
      </c>
      <c r="BD49" s="33" t="s">
        <v>173</v>
      </c>
      <c r="BE49" s="41"/>
      <c r="BF49" s="35"/>
      <c r="BG49" s="33" t="s">
        <v>169</v>
      </c>
      <c r="BH49" s="5"/>
      <c r="BI49" s="33">
        <v>150.0</v>
      </c>
      <c r="BJ49" s="33" t="s">
        <v>170</v>
      </c>
      <c r="BK49" s="5"/>
      <c r="BL49" s="5">
        <f t="shared" si="5"/>
        <v>1997.25</v>
      </c>
      <c r="BM49" s="5"/>
      <c r="BN49" s="5"/>
      <c r="BO49" s="42">
        <f t="shared" si="6"/>
        <v>1997.25</v>
      </c>
      <c r="BP49" s="44"/>
      <c r="BQ49" s="45"/>
      <c r="BR49" s="47"/>
      <c r="BS49" s="45"/>
      <c r="BT49" s="37"/>
      <c r="BU49" s="5"/>
      <c r="BV49" s="38"/>
      <c r="BW49" s="48"/>
      <c r="BX49" s="44"/>
      <c r="BY49" s="44"/>
      <c r="BZ49" s="33" t="s">
        <v>131</v>
      </c>
      <c r="CA49" s="5"/>
      <c r="CB49" s="5"/>
      <c r="CC49" s="33" t="s">
        <v>177</v>
      </c>
      <c r="CD49" s="5"/>
      <c r="CE49" s="5"/>
      <c r="CF49" s="33" t="s">
        <v>178</v>
      </c>
      <c r="CG49" s="33" t="s">
        <v>549</v>
      </c>
      <c r="CH49" s="5"/>
      <c r="CI49" s="5"/>
      <c r="CJ49" s="5"/>
      <c r="CK49" s="33"/>
      <c r="CL49" s="49">
        <v>44995.0</v>
      </c>
      <c r="CM49" s="33" t="s">
        <v>180</v>
      </c>
      <c r="CN49" s="5"/>
      <c r="CO49" s="33">
        <v>1.0</v>
      </c>
      <c r="CP49" s="33" t="s">
        <v>181</v>
      </c>
      <c r="CQ49" s="50" t="str">
        <f t="shared" si="7"/>
        <v>21/09/1950</v>
      </c>
      <c r="CR49" s="33" t="s">
        <v>182</v>
      </c>
      <c r="CS49" s="33">
        <v>4.0</v>
      </c>
      <c r="CT49" s="33">
        <v>5.0</v>
      </c>
      <c r="CU49" s="33">
        <v>25.0</v>
      </c>
      <c r="CV49" s="33">
        <v>1588.0</v>
      </c>
      <c r="CW49" s="5"/>
      <c r="CX49" s="5"/>
      <c r="CY49" s="33">
        <v>-99.740869</v>
      </c>
      <c r="CZ49" s="33">
        <v>20.684582</v>
      </c>
      <c r="DA49" s="33">
        <v>4.411193446E9</v>
      </c>
      <c r="DB49" s="33">
        <v>2.0</v>
      </c>
      <c r="DC49" s="33" t="s">
        <v>183</v>
      </c>
      <c r="DD49" s="33">
        <v>2023.0</v>
      </c>
      <c r="DE49" s="33" t="s">
        <v>184</v>
      </c>
      <c r="DF49" s="33"/>
      <c r="DG49" s="33" t="s">
        <v>185</v>
      </c>
      <c r="DH49" s="33" t="s">
        <v>186</v>
      </c>
      <c r="DI49" s="5"/>
      <c r="DJ49" s="5"/>
    </row>
    <row r="50">
      <c r="A50" s="33" t="s">
        <v>550</v>
      </c>
      <c r="B50" s="34">
        <v>44952.0</v>
      </c>
      <c r="C50" s="35" t="s">
        <v>137</v>
      </c>
      <c r="D50" s="35" t="s">
        <v>139</v>
      </c>
      <c r="E50" s="35" t="s">
        <v>142</v>
      </c>
      <c r="F50" s="36" t="s">
        <v>144</v>
      </c>
      <c r="G50" s="33" t="s">
        <v>551</v>
      </c>
      <c r="H50" s="33" t="s">
        <v>488</v>
      </c>
      <c r="I50" s="33" t="s">
        <v>546</v>
      </c>
      <c r="J50" s="33" t="s">
        <v>247</v>
      </c>
      <c r="K50" s="35" t="s">
        <v>150</v>
      </c>
      <c r="L50" s="33" t="s">
        <v>508</v>
      </c>
      <c r="M50" s="5"/>
      <c r="N50" s="33" t="s">
        <v>509</v>
      </c>
      <c r="O50" s="5"/>
      <c r="P50" s="35" t="s">
        <v>153</v>
      </c>
      <c r="Q50" s="35" t="s">
        <v>509</v>
      </c>
      <c r="R50" s="33">
        <v>76543.0</v>
      </c>
      <c r="S50" s="37"/>
      <c r="T50" s="33"/>
      <c r="U50" s="33">
        <v>1.58</v>
      </c>
      <c r="V50" s="33" t="s">
        <v>154</v>
      </c>
      <c r="W50" s="33"/>
      <c r="X50" s="33"/>
      <c r="Y50" s="5"/>
      <c r="Z50" s="5"/>
      <c r="AA50" s="33">
        <v>1.0</v>
      </c>
      <c r="AB50" s="33"/>
      <c r="AC50" s="33">
        <v>1.0</v>
      </c>
      <c r="AD50" s="5"/>
      <c r="AE50" s="5"/>
      <c r="AF50" s="5"/>
      <c r="AG50" s="16"/>
      <c r="AH50" s="38" t="str">
        <f t="shared" si="1"/>
        <v/>
      </c>
      <c r="AI50" s="39">
        <f t="shared" si="2"/>
        <v>1</v>
      </c>
      <c r="AJ50" s="37" t="str">
        <f t="shared" si="3"/>
        <v/>
      </c>
      <c r="AK50" s="41" t="str">
        <f t="shared" si="4"/>
        <v/>
      </c>
      <c r="AL50" s="35" t="s">
        <v>153</v>
      </c>
      <c r="AM50" s="33" t="s">
        <v>509</v>
      </c>
      <c r="AN50" s="33" t="s">
        <v>509</v>
      </c>
      <c r="AO50" s="41"/>
      <c r="AP50" s="33" t="s">
        <v>169</v>
      </c>
      <c r="AQ50" s="33" t="s">
        <v>170</v>
      </c>
      <c r="AR50" s="33">
        <v>150.0</v>
      </c>
      <c r="AS50" s="42"/>
      <c r="AT50" s="42"/>
      <c r="AU50" s="42"/>
      <c r="AV50" s="42"/>
      <c r="AW50" s="42"/>
      <c r="AX50" s="5"/>
      <c r="AY50" s="33"/>
      <c r="AZ50" s="33" t="s">
        <v>552</v>
      </c>
      <c r="BA50" s="5"/>
      <c r="BB50" s="5"/>
      <c r="BC50" s="5" t="s">
        <v>553</v>
      </c>
      <c r="BD50" s="33" t="s">
        <v>173</v>
      </c>
      <c r="BE50" s="41"/>
      <c r="BF50" s="35"/>
      <c r="BG50" s="33" t="s">
        <v>169</v>
      </c>
      <c r="BH50" s="5"/>
      <c r="BI50" s="33">
        <v>150.0</v>
      </c>
      <c r="BJ50" s="33" t="s">
        <v>170</v>
      </c>
      <c r="BK50" s="5"/>
      <c r="BL50" s="5">
        <f t="shared" si="5"/>
        <v>1997.25</v>
      </c>
      <c r="BM50" s="5"/>
      <c r="BN50" s="5"/>
      <c r="BO50" s="42">
        <f t="shared" si="6"/>
        <v>1997.25</v>
      </c>
      <c r="BP50" s="44"/>
      <c r="BQ50" s="45"/>
      <c r="BR50" s="47"/>
      <c r="BS50" s="45"/>
      <c r="BT50" s="37"/>
      <c r="BU50" s="5"/>
      <c r="BV50" s="38"/>
      <c r="BW50" s="48"/>
      <c r="BX50" s="44"/>
      <c r="BY50" s="44"/>
      <c r="BZ50" s="33" t="s">
        <v>131</v>
      </c>
      <c r="CA50" s="5"/>
      <c r="CB50" s="5"/>
      <c r="CC50" s="33" t="s">
        <v>177</v>
      </c>
      <c r="CD50" s="5"/>
      <c r="CE50" s="5"/>
      <c r="CF50" s="33" t="s">
        <v>178</v>
      </c>
      <c r="CG50" s="33" t="s">
        <v>554</v>
      </c>
      <c r="CH50" s="5"/>
      <c r="CI50" s="5"/>
      <c r="CJ50" s="5"/>
      <c r="CK50" s="33"/>
      <c r="CL50" s="49">
        <v>44995.0</v>
      </c>
      <c r="CM50" s="33" t="s">
        <v>180</v>
      </c>
      <c r="CN50" s="5"/>
      <c r="CO50" s="33">
        <v>1.0</v>
      </c>
      <c r="CP50" s="33" t="s">
        <v>181</v>
      </c>
      <c r="CQ50" s="50" t="str">
        <f t="shared" si="7"/>
        <v>20/06/1931</v>
      </c>
      <c r="CR50" s="33" t="s">
        <v>182</v>
      </c>
      <c r="CS50" s="33">
        <v>4.0</v>
      </c>
      <c r="CT50" s="33">
        <v>5.0</v>
      </c>
      <c r="CU50" s="33">
        <v>25.0</v>
      </c>
      <c r="CV50" s="33">
        <v>1588.0</v>
      </c>
      <c r="CW50" s="5"/>
      <c r="CX50" s="5"/>
      <c r="CY50" s="33">
        <v>-99.733826</v>
      </c>
      <c r="CZ50" s="33">
        <v>20.68121</v>
      </c>
      <c r="DA50" s="33">
        <v>5.62340325E9</v>
      </c>
      <c r="DB50" s="33">
        <v>2.0</v>
      </c>
      <c r="DC50" s="33" t="s">
        <v>183</v>
      </c>
      <c r="DD50" s="33">
        <v>2023.0</v>
      </c>
      <c r="DE50" s="33" t="s">
        <v>184</v>
      </c>
      <c r="DF50" s="33"/>
      <c r="DG50" s="33" t="s">
        <v>185</v>
      </c>
      <c r="DH50" s="33" t="s">
        <v>186</v>
      </c>
      <c r="DI50" s="5"/>
      <c r="DJ50" s="5"/>
    </row>
    <row r="51">
      <c r="A51" s="33" t="s">
        <v>555</v>
      </c>
      <c r="B51" s="34">
        <v>44952.0</v>
      </c>
      <c r="C51" s="35" t="s">
        <v>137</v>
      </c>
      <c r="D51" s="35" t="s">
        <v>139</v>
      </c>
      <c r="E51" s="35" t="s">
        <v>142</v>
      </c>
      <c r="F51" s="36" t="s">
        <v>144</v>
      </c>
      <c r="G51" s="33" t="s">
        <v>556</v>
      </c>
      <c r="H51" s="33" t="s">
        <v>557</v>
      </c>
      <c r="I51" s="33" t="s">
        <v>149</v>
      </c>
      <c r="J51" s="33" t="s">
        <v>204</v>
      </c>
      <c r="K51" s="35" t="s">
        <v>150</v>
      </c>
      <c r="L51" s="33" t="s">
        <v>558</v>
      </c>
      <c r="M51" s="5"/>
      <c r="N51" s="33" t="s">
        <v>509</v>
      </c>
      <c r="O51" s="5"/>
      <c r="P51" s="35" t="s">
        <v>153</v>
      </c>
      <c r="Q51" s="35" t="s">
        <v>509</v>
      </c>
      <c r="R51" s="33">
        <v>76543.0</v>
      </c>
      <c r="S51" s="37"/>
      <c r="T51" s="33"/>
      <c r="U51" s="33">
        <v>1.94</v>
      </c>
      <c r="V51" s="33" t="s">
        <v>154</v>
      </c>
      <c r="W51" s="33"/>
      <c r="X51" s="33"/>
      <c r="Y51" s="5"/>
      <c r="Z51" s="5"/>
      <c r="AA51" s="33">
        <v>1.0</v>
      </c>
      <c r="AB51" s="33">
        <v>1.0</v>
      </c>
      <c r="AC51" s="33"/>
      <c r="AD51" s="5"/>
      <c r="AE51" s="5"/>
      <c r="AF51" s="5"/>
      <c r="AG51" s="16"/>
      <c r="AH51" s="38">
        <f t="shared" si="1"/>
        <v>1</v>
      </c>
      <c r="AI51" s="39" t="str">
        <f t="shared" si="2"/>
        <v/>
      </c>
      <c r="AJ51" s="37" t="str">
        <f t="shared" si="3"/>
        <v/>
      </c>
      <c r="AK51" s="41" t="str">
        <f t="shared" si="4"/>
        <v/>
      </c>
      <c r="AL51" s="35" t="s">
        <v>153</v>
      </c>
      <c r="AM51" s="33" t="s">
        <v>509</v>
      </c>
      <c r="AN51" s="33" t="s">
        <v>509</v>
      </c>
      <c r="AO51" s="41"/>
      <c r="AP51" s="33" t="s">
        <v>169</v>
      </c>
      <c r="AQ51" s="33" t="s">
        <v>170</v>
      </c>
      <c r="AR51" s="33">
        <v>150.0</v>
      </c>
      <c r="AS51" s="42"/>
      <c r="AT51" s="42"/>
      <c r="AU51" s="42"/>
      <c r="AV51" s="42"/>
      <c r="AW51" s="42"/>
      <c r="AX51" s="5"/>
      <c r="AY51" s="33"/>
      <c r="AZ51" s="33" t="s">
        <v>559</v>
      </c>
      <c r="BA51" s="5"/>
      <c r="BB51" s="5"/>
      <c r="BC51" s="5" t="s">
        <v>560</v>
      </c>
      <c r="BD51" s="33" t="s">
        <v>173</v>
      </c>
      <c r="BE51" s="41"/>
      <c r="BF51" s="35"/>
      <c r="BG51" s="33" t="s">
        <v>169</v>
      </c>
      <c r="BH51" s="5"/>
      <c r="BI51" s="33">
        <v>150.0</v>
      </c>
      <c r="BJ51" s="33" t="s">
        <v>170</v>
      </c>
      <c r="BK51" s="5"/>
      <c r="BL51" s="5">
        <f t="shared" si="5"/>
        <v>1997.25</v>
      </c>
      <c r="BM51" s="5"/>
      <c r="BN51" s="5"/>
      <c r="BO51" s="42">
        <f t="shared" si="6"/>
        <v>1997.25</v>
      </c>
      <c r="BP51" s="44"/>
      <c r="BQ51" s="45"/>
      <c r="BR51" s="47"/>
      <c r="BS51" s="45"/>
      <c r="BT51" s="37"/>
      <c r="BU51" s="5"/>
      <c r="BV51" s="38"/>
      <c r="BW51" s="48"/>
      <c r="BX51" s="44"/>
      <c r="BY51" s="44"/>
      <c r="BZ51" s="33" t="s">
        <v>131</v>
      </c>
      <c r="CA51" s="5"/>
      <c r="CB51" s="5"/>
      <c r="CC51" s="33" t="s">
        <v>177</v>
      </c>
      <c r="CD51" s="5"/>
      <c r="CE51" s="5"/>
      <c r="CF51" s="33" t="s">
        <v>178</v>
      </c>
      <c r="CG51" s="33" t="s">
        <v>561</v>
      </c>
      <c r="CH51" s="5"/>
      <c r="CI51" s="5"/>
      <c r="CJ51" s="5"/>
      <c r="CK51" s="33"/>
      <c r="CL51" s="49">
        <v>44995.0</v>
      </c>
      <c r="CM51" s="33" t="s">
        <v>180</v>
      </c>
      <c r="CN51" s="5"/>
      <c r="CO51" s="33">
        <v>1.0</v>
      </c>
      <c r="CP51" s="33" t="s">
        <v>181</v>
      </c>
      <c r="CQ51" s="50" t="str">
        <f t="shared" si="7"/>
        <v>31/12/1962</v>
      </c>
      <c r="CR51" s="33" t="s">
        <v>243</v>
      </c>
      <c r="CS51" s="33">
        <v>4.0</v>
      </c>
      <c r="CT51" s="33">
        <v>5.0</v>
      </c>
      <c r="CU51" s="33">
        <v>25.0</v>
      </c>
      <c r="CV51" s="33">
        <v>1588.0</v>
      </c>
      <c r="CW51" s="5"/>
      <c r="CX51" s="5"/>
      <c r="CY51" s="33">
        <v>-99.73389</v>
      </c>
      <c r="CZ51" s="33">
        <v>20.6794671</v>
      </c>
      <c r="DA51" s="33">
        <v>4.412762206E9</v>
      </c>
      <c r="DB51" s="33">
        <v>2.0</v>
      </c>
      <c r="DC51" s="33" t="s">
        <v>183</v>
      </c>
      <c r="DD51" s="33">
        <v>2023.0</v>
      </c>
      <c r="DE51" s="33" t="s">
        <v>184</v>
      </c>
      <c r="DF51" s="33"/>
      <c r="DG51" s="33" t="s">
        <v>185</v>
      </c>
      <c r="DH51" s="33" t="s">
        <v>186</v>
      </c>
      <c r="DI51" s="5"/>
      <c r="DJ51" s="5"/>
    </row>
    <row r="52">
      <c r="A52" s="33" t="s">
        <v>562</v>
      </c>
      <c r="B52" s="34">
        <v>44952.0</v>
      </c>
      <c r="C52" s="35" t="s">
        <v>137</v>
      </c>
      <c r="D52" s="35" t="s">
        <v>139</v>
      </c>
      <c r="E52" s="35" t="s">
        <v>142</v>
      </c>
      <c r="F52" s="36" t="s">
        <v>144</v>
      </c>
      <c r="G52" s="33" t="s">
        <v>563</v>
      </c>
      <c r="H52" s="33" t="s">
        <v>564</v>
      </c>
      <c r="I52" s="33" t="s">
        <v>282</v>
      </c>
      <c r="J52" s="33" t="s">
        <v>254</v>
      </c>
      <c r="K52" s="35" t="s">
        <v>150</v>
      </c>
      <c r="L52" s="33" t="s">
        <v>565</v>
      </c>
      <c r="M52" s="5"/>
      <c r="N52" s="33" t="s">
        <v>509</v>
      </c>
      <c r="O52" s="5"/>
      <c r="P52" s="35" t="s">
        <v>153</v>
      </c>
      <c r="Q52" s="35" t="s">
        <v>509</v>
      </c>
      <c r="R52" s="33">
        <v>76543.0</v>
      </c>
      <c r="S52" s="37"/>
      <c r="T52" s="33"/>
      <c r="U52" s="33">
        <v>1.23</v>
      </c>
      <c r="V52" s="33" t="s">
        <v>154</v>
      </c>
      <c r="W52" s="33"/>
      <c r="X52" s="33"/>
      <c r="Y52" s="5"/>
      <c r="Z52" s="5"/>
      <c r="AA52" s="33">
        <v>1.0</v>
      </c>
      <c r="AB52" s="33">
        <v>1.0</v>
      </c>
      <c r="AC52" s="33"/>
      <c r="AD52" s="5"/>
      <c r="AE52" s="5"/>
      <c r="AF52" s="5"/>
      <c r="AG52" s="16"/>
      <c r="AH52" s="38" t="str">
        <f t="shared" si="1"/>
        <v/>
      </c>
      <c r="AI52" s="39" t="str">
        <f t="shared" si="2"/>
        <v/>
      </c>
      <c r="AJ52" s="37" t="str">
        <f t="shared" si="3"/>
        <v/>
      </c>
      <c r="AK52" s="41" t="str">
        <f t="shared" si="4"/>
        <v/>
      </c>
      <c r="AL52" s="35" t="s">
        <v>153</v>
      </c>
      <c r="AM52" s="33" t="s">
        <v>509</v>
      </c>
      <c r="AN52" s="33" t="s">
        <v>509</v>
      </c>
      <c r="AO52" s="41"/>
      <c r="AP52" s="33" t="s">
        <v>169</v>
      </c>
      <c r="AQ52" s="33" t="s">
        <v>170</v>
      </c>
      <c r="AR52" s="33">
        <v>150.0</v>
      </c>
      <c r="AS52" s="42"/>
      <c r="AT52" s="42"/>
      <c r="AU52" s="42"/>
      <c r="AV52" s="42"/>
      <c r="AW52" s="42"/>
      <c r="AX52" s="5"/>
      <c r="AY52" s="33"/>
      <c r="AZ52" s="33" t="s">
        <v>566</v>
      </c>
      <c r="BA52" s="5"/>
      <c r="BB52" s="5"/>
      <c r="BC52" s="5" t="s">
        <v>567</v>
      </c>
      <c r="BD52" s="33" t="s">
        <v>173</v>
      </c>
      <c r="BE52" s="41"/>
      <c r="BF52" s="35"/>
      <c r="BG52" s="33" t="s">
        <v>169</v>
      </c>
      <c r="BH52" s="5"/>
      <c r="BI52" s="33">
        <v>150.0</v>
      </c>
      <c r="BJ52" s="33" t="s">
        <v>170</v>
      </c>
      <c r="BK52" s="5"/>
      <c r="BL52" s="5">
        <f t="shared" si="5"/>
        <v>1997.25</v>
      </c>
      <c r="BM52" s="5"/>
      <c r="BN52" s="5"/>
      <c r="BO52" s="42">
        <f t="shared" si="6"/>
        <v>1997.25</v>
      </c>
      <c r="BP52" s="44"/>
      <c r="BQ52" s="45"/>
      <c r="BR52" s="47"/>
      <c r="BS52" s="45"/>
      <c r="BT52" s="37"/>
      <c r="BU52" s="5"/>
      <c r="BV52" s="38"/>
      <c r="BW52" s="48"/>
      <c r="BX52" s="44"/>
      <c r="BY52" s="44"/>
      <c r="BZ52" s="33" t="s">
        <v>131</v>
      </c>
      <c r="CA52" s="5"/>
      <c r="CB52" s="5"/>
      <c r="CC52" s="33" t="s">
        <v>177</v>
      </c>
      <c r="CD52" s="5"/>
      <c r="CE52" s="5"/>
      <c r="CF52" s="33" t="s">
        <v>178</v>
      </c>
      <c r="CG52" s="33" t="s">
        <v>568</v>
      </c>
      <c r="CH52" s="5"/>
      <c r="CI52" s="5"/>
      <c r="CJ52" s="5"/>
      <c r="CK52" s="33"/>
      <c r="CL52" s="49">
        <v>44995.0</v>
      </c>
      <c r="CM52" s="33" t="s">
        <v>180</v>
      </c>
      <c r="CN52" s="5"/>
      <c r="CO52" s="33">
        <v>1.0</v>
      </c>
      <c r="CP52" s="33" t="s">
        <v>181</v>
      </c>
      <c r="CQ52" s="50" t="str">
        <f t="shared" si="7"/>
        <v>27/05/1973</v>
      </c>
      <c r="CR52" s="33" t="s">
        <v>243</v>
      </c>
      <c r="CS52" s="33">
        <v>4.0</v>
      </c>
      <c r="CT52" s="33">
        <v>5.0</v>
      </c>
      <c r="CU52" s="33">
        <v>25.0</v>
      </c>
      <c r="CV52" s="33">
        <v>1588.0</v>
      </c>
      <c r="CW52" s="5"/>
      <c r="CX52" s="5"/>
      <c r="CY52" s="33">
        <v>-99.740736</v>
      </c>
      <c r="CZ52" s="33">
        <v>20.681007</v>
      </c>
      <c r="DA52" s="33">
        <v>4.411219631E9</v>
      </c>
      <c r="DB52" s="33">
        <v>2.0</v>
      </c>
      <c r="DC52" s="33" t="s">
        <v>183</v>
      </c>
      <c r="DD52" s="33">
        <v>2023.0</v>
      </c>
      <c r="DE52" s="33" t="s">
        <v>184</v>
      </c>
      <c r="DF52" s="33"/>
      <c r="DG52" s="33" t="s">
        <v>185</v>
      </c>
      <c r="DH52" s="33" t="s">
        <v>186</v>
      </c>
      <c r="DI52" s="5"/>
      <c r="DJ52" s="5"/>
    </row>
    <row r="53">
      <c r="A53" s="33" t="s">
        <v>569</v>
      </c>
      <c r="B53" s="34">
        <v>44952.0</v>
      </c>
      <c r="C53" s="35" t="s">
        <v>137</v>
      </c>
      <c r="D53" s="35" t="s">
        <v>139</v>
      </c>
      <c r="E53" s="35" t="s">
        <v>142</v>
      </c>
      <c r="F53" s="36" t="s">
        <v>144</v>
      </c>
      <c r="G53" s="33" t="s">
        <v>570</v>
      </c>
      <c r="H53" s="33" t="s">
        <v>571</v>
      </c>
      <c r="I53" s="33" t="s">
        <v>282</v>
      </c>
      <c r="J53" s="33" t="s">
        <v>262</v>
      </c>
      <c r="K53" s="35" t="s">
        <v>150</v>
      </c>
      <c r="L53" s="33" t="s">
        <v>508</v>
      </c>
      <c r="M53" s="5"/>
      <c r="N53" s="33" t="s">
        <v>509</v>
      </c>
      <c r="O53" s="5"/>
      <c r="P53" s="35" t="s">
        <v>153</v>
      </c>
      <c r="Q53" s="35" t="s">
        <v>509</v>
      </c>
      <c r="R53" s="33">
        <v>76543.0</v>
      </c>
      <c r="S53" s="37"/>
      <c r="T53" s="33"/>
      <c r="U53" s="33">
        <v>1.96</v>
      </c>
      <c r="V53" s="33" t="s">
        <v>154</v>
      </c>
      <c r="W53" s="33"/>
      <c r="X53" s="33"/>
      <c r="Y53" s="5"/>
      <c r="Z53" s="5"/>
      <c r="AA53" s="33">
        <v>1.0</v>
      </c>
      <c r="AB53" s="33"/>
      <c r="AC53" s="33">
        <v>1.0</v>
      </c>
      <c r="AD53" s="5"/>
      <c r="AE53" s="5"/>
      <c r="AF53" s="5"/>
      <c r="AG53" s="16"/>
      <c r="AH53" s="38" t="str">
        <f t="shared" si="1"/>
        <v/>
      </c>
      <c r="AI53" s="39">
        <f t="shared" si="2"/>
        <v>1</v>
      </c>
      <c r="AJ53" s="37" t="str">
        <f t="shared" si="3"/>
        <v/>
      </c>
      <c r="AK53" s="41" t="str">
        <f t="shared" si="4"/>
        <v/>
      </c>
      <c r="AL53" s="35" t="s">
        <v>153</v>
      </c>
      <c r="AM53" s="33" t="s">
        <v>509</v>
      </c>
      <c r="AN53" s="33" t="s">
        <v>509</v>
      </c>
      <c r="AO53" s="41"/>
      <c r="AP53" s="33" t="s">
        <v>169</v>
      </c>
      <c r="AQ53" s="33" t="s">
        <v>170</v>
      </c>
      <c r="AR53" s="33">
        <v>150.0</v>
      </c>
      <c r="AS53" s="42"/>
      <c r="AT53" s="42"/>
      <c r="AU53" s="42"/>
      <c r="AV53" s="42"/>
      <c r="AW53" s="42"/>
      <c r="AX53" s="5"/>
      <c r="AY53" s="33"/>
      <c r="AZ53" s="33" t="s">
        <v>576</v>
      </c>
      <c r="BA53" s="5"/>
      <c r="BB53" s="5"/>
      <c r="BC53" s="5" t="s">
        <v>577</v>
      </c>
      <c r="BD53" s="33" t="s">
        <v>173</v>
      </c>
      <c r="BE53" s="41"/>
      <c r="BF53" s="35"/>
      <c r="BG53" s="33" t="s">
        <v>169</v>
      </c>
      <c r="BH53" s="5"/>
      <c r="BI53" s="33">
        <v>150.0</v>
      </c>
      <c r="BJ53" s="33" t="s">
        <v>170</v>
      </c>
      <c r="BK53" s="5"/>
      <c r="BL53" s="5">
        <f t="shared" si="5"/>
        <v>1997.25</v>
      </c>
      <c r="BM53" s="5"/>
      <c r="BN53" s="5"/>
      <c r="BO53" s="42">
        <f t="shared" si="6"/>
        <v>1997.25</v>
      </c>
      <c r="BP53" s="44"/>
      <c r="BQ53" s="45"/>
      <c r="BR53" s="47"/>
      <c r="BS53" s="45"/>
      <c r="BT53" s="37"/>
      <c r="BU53" s="5"/>
      <c r="BV53" s="38"/>
      <c r="BW53" s="48"/>
      <c r="BX53" s="44"/>
      <c r="BY53" s="44"/>
      <c r="BZ53" s="33" t="s">
        <v>131</v>
      </c>
      <c r="CA53" s="5"/>
      <c r="CB53" s="5"/>
      <c r="CC53" s="33" t="s">
        <v>177</v>
      </c>
      <c r="CD53" s="5"/>
      <c r="CE53" s="5"/>
      <c r="CF53" s="33" t="s">
        <v>178</v>
      </c>
      <c r="CG53" s="33" t="s">
        <v>578</v>
      </c>
      <c r="CH53" s="5"/>
      <c r="CI53" s="5"/>
      <c r="CJ53" s="5"/>
      <c r="CK53" s="33"/>
      <c r="CL53" s="49">
        <v>44995.0</v>
      </c>
      <c r="CM53" s="33" t="s">
        <v>180</v>
      </c>
      <c r="CN53" s="5"/>
      <c r="CO53" s="33">
        <v>1.0</v>
      </c>
      <c r="CP53" s="33" t="s">
        <v>181</v>
      </c>
      <c r="CQ53" s="50" t="str">
        <f t="shared" si="7"/>
        <v>17/03/1949</v>
      </c>
      <c r="CR53" s="33" t="s">
        <v>182</v>
      </c>
      <c r="CS53" s="33">
        <v>4.0</v>
      </c>
      <c r="CT53" s="33">
        <v>5.0</v>
      </c>
      <c r="CU53" s="33">
        <v>25.0</v>
      </c>
      <c r="CV53" s="33">
        <v>1588.0</v>
      </c>
      <c r="CW53" s="5"/>
      <c r="CX53" s="5"/>
      <c r="CY53" s="33">
        <v>-99.733826</v>
      </c>
      <c r="CZ53" s="33">
        <v>20.68121</v>
      </c>
      <c r="DA53" s="33">
        <v>4.411065008E9</v>
      </c>
      <c r="DB53" s="33">
        <v>2.0</v>
      </c>
      <c r="DC53" s="33" t="s">
        <v>183</v>
      </c>
      <c r="DD53" s="33">
        <v>2023.0</v>
      </c>
      <c r="DE53" s="33" t="s">
        <v>184</v>
      </c>
      <c r="DF53" s="33"/>
      <c r="DG53" s="33" t="s">
        <v>185</v>
      </c>
      <c r="DH53" s="33" t="s">
        <v>186</v>
      </c>
      <c r="DI53" s="5"/>
      <c r="DJ53" s="5"/>
    </row>
    <row r="54">
      <c r="A54" s="33" t="s">
        <v>579</v>
      </c>
      <c r="B54" s="34">
        <v>44952.0</v>
      </c>
      <c r="C54" s="35" t="s">
        <v>137</v>
      </c>
      <c r="D54" s="35" t="s">
        <v>139</v>
      </c>
      <c r="E54" s="35" t="s">
        <v>142</v>
      </c>
      <c r="F54" s="36" t="s">
        <v>144</v>
      </c>
      <c r="G54" s="33" t="s">
        <v>580</v>
      </c>
      <c r="H54" s="33" t="s">
        <v>581</v>
      </c>
      <c r="I54" s="33" t="s">
        <v>282</v>
      </c>
      <c r="J54" s="33" t="s">
        <v>414</v>
      </c>
      <c r="K54" s="35" t="s">
        <v>150</v>
      </c>
      <c r="L54" s="33" t="s">
        <v>582</v>
      </c>
      <c r="M54" s="5"/>
      <c r="N54" s="33" t="s">
        <v>509</v>
      </c>
      <c r="O54" s="5"/>
      <c r="P54" s="35" t="s">
        <v>153</v>
      </c>
      <c r="Q54" s="35" t="s">
        <v>509</v>
      </c>
      <c r="R54" s="33">
        <v>76543.0</v>
      </c>
      <c r="S54" s="37"/>
      <c r="T54" s="33"/>
      <c r="U54" s="33">
        <v>2.55</v>
      </c>
      <c r="V54" s="33" t="s">
        <v>154</v>
      </c>
      <c r="W54" s="33"/>
      <c r="X54" s="33"/>
      <c r="Y54" s="5"/>
      <c r="Z54" s="5"/>
      <c r="AA54" s="33">
        <v>1.0</v>
      </c>
      <c r="AB54" s="33"/>
      <c r="AC54" s="33">
        <v>1.0</v>
      </c>
      <c r="AD54" s="5"/>
      <c r="AE54" s="5"/>
      <c r="AF54" s="5"/>
      <c r="AG54" s="16"/>
      <c r="AH54" s="38" t="str">
        <f t="shared" si="1"/>
        <v/>
      </c>
      <c r="AI54" s="39">
        <f t="shared" si="2"/>
        <v>1</v>
      </c>
      <c r="AJ54" s="37" t="str">
        <f t="shared" si="3"/>
        <v/>
      </c>
      <c r="AK54" s="41" t="str">
        <f t="shared" si="4"/>
        <v/>
      </c>
      <c r="AL54" s="35" t="s">
        <v>153</v>
      </c>
      <c r="AM54" s="33" t="s">
        <v>509</v>
      </c>
      <c r="AN54" s="33" t="s">
        <v>509</v>
      </c>
      <c r="AO54" s="41"/>
      <c r="AP54" s="33" t="s">
        <v>169</v>
      </c>
      <c r="AQ54" s="33" t="s">
        <v>170</v>
      </c>
      <c r="AR54" s="33">
        <v>300.0</v>
      </c>
      <c r="AS54" s="42"/>
      <c r="AT54" s="42"/>
      <c r="AU54" s="42"/>
      <c r="AV54" s="42"/>
      <c r="AW54" s="42"/>
      <c r="AX54" s="5"/>
      <c r="AY54" s="33"/>
      <c r="AZ54" s="33" t="s">
        <v>583</v>
      </c>
      <c r="BA54" s="5"/>
      <c r="BB54" s="5"/>
      <c r="BC54" s="5" t="s">
        <v>584</v>
      </c>
      <c r="BD54" s="33" t="s">
        <v>173</v>
      </c>
      <c r="BE54" s="41"/>
      <c r="BF54" s="35"/>
      <c r="BG54" s="33" t="s">
        <v>169</v>
      </c>
      <c r="BH54" s="5"/>
      <c r="BI54" s="33">
        <v>300.0</v>
      </c>
      <c r="BJ54" s="33" t="s">
        <v>170</v>
      </c>
      <c r="BK54" s="5"/>
      <c r="BL54" s="5">
        <f t="shared" si="5"/>
        <v>3994.5</v>
      </c>
      <c r="BM54" s="5"/>
      <c r="BN54" s="5"/>
      <c r="BO54" s="42">
        <f t="shared" si="6"/>
        <v>3994.5</v>
      </c>
      <c r="BP54" s="44"/>
      <c r="BQ54" s="45"/>
      <c r="BR54" s="47"/>
      <c r="BS54" s="45"/>
      <c r="BT54" s="37"/>
      <c r="BU54" s="5"/>
      <c r="BV54" s="38"/>
      <c r="BW54" s="48"/>
      <c r="BX54" s="44"/>
      <c r="BY54" s="44"/>
      <c r="BZ54" s="33" t="s">
        <v>131</v>
      </c>
      <c r="CA54" s="5"/>
      <c r="CB54" s="5"/>
      <c r="CC54" s="33" t="s">
        <v>177</v>
      </c>
      <c r="CD54" s="5"/>
      <c r="CE54" s="5"/>
      <c r="CF54" s="33" t="s">
        <v>178</v>
      </c>
      <c r="CG54" s="33" t="s">
        <v>588</v>
      </c>
      <c r="CH54" s="5"/>
      <c r="CI54" s="5"/>
      <c r="CJ54" s="5"/>
      <c r="CK54" s="33"/>
      <c r="CL54" s="49">
        <v>44995.0</v>
      </c>
      <c r="CM54" s="33" t="s">
        <v>180</v>
      </c>
      <c r="CN54" s="5"/>
      <c r="CO54" s="33">
        <v>2.0</v>
      </c>
      <c r="CP54" s="33" t="s">
        <v>181</v>
      </c>
      <c r="CQ54" s="50" t="str">
        <f t="shared" si="7"/>
        <v>08/03/1937</v>
      </c>
      <c r="CR54" s="33" t="s">
        <v>182</v>
      </c>
      <c r="CS54" s="33">
        <v>4.0</v>
      </c>
      <c r="CT54" s="33">
        <v>5.0</v>
      </c>
      <c r="CU54" s="33">
        <v>25.0</v>
      </c>
      <c r="CV54" s="33">
        <v>1588.0</v>
      </c>
      <c r="CW54" s="5"/>
      <c r="CX54" s="5"/>
      <c r="CY54" s="33">
        <v>-99.740874</v>
      </c>
      <c r="CZ54" s="33">
        <v>20.684572</v>
      </c>
      <c r="DA54" s="33">
        <v>4.412931088E9</v>
      </c>
      <c r="DB54" s="33">
        <v>2.0</v>
      </c>
      <c r="DC54" s="33" t="s">
        <v>183</v>
      </c>
      <c r="DD54" s="33">
        <v>2023.0</v>
      </c>
      <c r="DE54" s="33" t="s">
        <v>184</v>
      </c>
      <c r="DF54" s="33"/>
      <c r="DG54" s="33" t="s">
        <v>185</v>
      </c>
      <c r="DH54" s="33" t="s">
        <v>186</v>
      </c>
      <c r="DI54" s="5"/>
      <c r="DJ54" s="5"/>
    </row>
    <row r="55">
      <c r="A55" s="33" t="s">
        <v>601</v>
      </c>
      <c r="B55" s="34">
        <v>44952.0</v>
      </c>
      <c r="C55" s="35" t="s">
        <v>137</v>
      </c>
      <c r="D55" s="35" t="s">
        <v>139</v>
      </c>
      <c r="E55" s="35" t="s">
        <v>142</v>
      </c>
      <c r="F55" s="36" t="s">
        <v>144</v>
      </c>
      <c r="G55" s="33" t="s">
        <v>603</v>
      </c>
      <c r="H55" s="33" t="s">
        <v>604</v>
      </c>
      <c r="I55" s="33" t="s">
        <v>605</v>
      </c>
      <c r="J55" s="33" t="s">
        <v>606</v>
      </c>
      <c r="K55" s="35" t="s">
        <v>150</v>
      </c>
      <c r="L55" s="33" t="s">
        <v>607</v>
      </c>
      <c r="M55" s="5"/>
      <c r="N55" s="33" t="s">
        <v>509</v>
      </c>
      <c r="O55" s="5"/>
      <c r="P55" s="35" t="s">
        <v>153</v>
      </c>
      <c r="Q55" s="35" t="s">
        <v>509</v>
      </c>
      <c r="R55" s="33">
        <v>76543.0</v>
      </c>
      <c r="S55" s="37"/>
      <c r="T55" s="33"/>
      <c r="U55" s="33">
        <v>1.94</v>
      </c>
      <c r="V55" s="33" t="s">
        <v>154</v>
      </c>
      <c r="W55" s="33"/>
      <c r="X55" s="33"/>
      <c r="Y55" s="5"/>
      <c r="Z55" s="5"/>
      <c r="AA55" s="33">
        <v>1.0</v>
      </c>
      <c r="AB55" s="33"/>
      <c r="AC55" s="33">
        <v>1.0</v>
      </c>
      <c r="AD55" s="5"/>
      <c r="AE55" s="5"/>
      <c r="AF55" s="5"/>
      <c r="AG55" s="16"/>
      <c r="AH55" s="38" t="str">
        <f t="shared" si="1"/>
        <v/>
      </c>
      <c r="AI55" s="39" t="str">
        <f t="shared" si="2"/>
        <v/>
      </c>
      <c r="AJ55" s="37" t="str">
        <f t="shared" si="3"/>
        <v/>
      </c>
      <c r="AK55" s="41" t="str">
        <f t="shared" si="4"/>
        <v/>
      </c>
      <c r="AL55" s="35" t="s">
        <v>153</v>
      </c>
      <c r="AM55" s="33" t="s">
        <v>509</v>
      </c>
      <c r="AN55" s="33" t="s">
        <v>509</v>
      </c>
      <c r="AO55" s="41"/>
      <c r="AP55" s="33" t="s">
        <v>169</v>
      </c>
      <c r="AQ55" s="33" t="s">
        <v>170</v>
      </c>
      <c r="AR55" s="33">
        <v>150.0</v>
      </c>
      <c r="AS55" s="42"/>
      <c r="AT55" s="42"/>
      <c r="AU55" s="42"/>
      <c r="AV55" s="42"/>
      <c r="AW55" s="42"/>
      <c r="AX55" s="5"/>
      <c r="AY55" s="33"/>
      <c r="AZ55" s="33" t="s">
        <v>608</v>
      </c>
      <c r="BA55" s="5"/>
      <c r="BB55" s="5"/>
      <c r="BC55" s="5" t="s">
        <v>609</v>
      </c>
      <c r="BD55" s="33" t="s">
        <v>173</v>
      </c>
      <c r="BE55" s="41"/>
      <c r="BF55" s="35"/>
      <c r="BG55" s="33" t="s">
        <v>169</v>
      </c>
      <c r="BH55" s="5"/>
      <c r="BI55" s="33">
        <v>150.0</v>
      </c>
      <c r="BJ55" s="33" t="s">
        <v>170</v>
      </c>
      <c r="BK55" s="5"/>
      <c r="BL55" s="5">
        <f t="shared" si="5"/>
        <v>1997.25</v>
      </c>
      <c r="BM55" s="5"/>
      <c r="BN55" s="5"/>
      <c r="BO55" s="42">
        <f t="shared" si="6"/>
        <v>1997.25</v>
      </c>
      <c r="BP55" s="44"/>
      <c r="BQ55" s="45"/>
      <c r="BR55" s="47"/>
      <c r="BS55" s="45"/>
      <c r="BT55" s="37"/>
      <c r="BU55" s="5"/>
      <c r="BV55" s="38"/>
      <c r="BW55" s="48"/>
      <c r="BX55" s="44"/>
      <c r="BY55" s="44"/>
      <c r="BZ55" s="33" t="s">
        <v>131</v>
      </c>
      <c r="CA55" s="5"/>
      <c r="CB55" s="5"/>
      <c r="CC55" s="33" t="s">
        <v>177</v>
      </c>
      <c r="CD55" s="5"/>
      <c r="CE55" s="5"/>
      <c r="CF55" s="33" t="s">
        <v>178</v>
      </c>
      <c r="CG55" s="33" t="s">
        <v>610</v>
      </c>
      <c r="CH55" s="5"/>
      <c r="CI55" s="5"/>
      <c r="CJ55" s="5"/>
      <c r="CK55" s="33"/>
      <c r="CL55" s="49">
        <v>44995.0</v>
      </c>
      <c r="CM55" s="33" t="s">
        <v>180</v>
      </c>
      <c r="CN55" s="5"/>
      <c r="CO55" s="33">
        <v>1.0</v>
      </c>
      <c r="CP55" s="33" t="s">
        <v>181</v>
      </c>
      <c r="CQ55" s="50" t="str">
        <f t="shared" si="7"/>
        <v>06/05/1972</v>
      </c>
      <c r="CR55" s="33" t="s">
        <v>182</v>
      </c>
      <c r="CS55" s="33">
        <v>4.0</v>
      </c>
      <c r="CT55" s="33">
        <v>5.0</v>
      </c>
      <c r="CU55" s="33">
        <v>25.0</v>
      </c>
      <c r="CV55" s="33">
        <v>1588.0</v>
      </c>
      <c r="CW55" s="5"/>
      <c r="CX55" s="5"/>
      <c r="CY55" s="33">
        <v>-99.728448</v>
      </c>
      <c r="CZ55" s="33">
        <v>20.682768</v>
      </c>
      <c r="DA55" s="33">
        <v>4.412656966E9</v>
      </c>
      <c r="DB55" s="33">
        <v>2.0</v>
      </c>
      <c r="DC55" s="33" t="s">
        <v>183</v>
      </c>
      <c r="DD55" s="33">
        <v>2023.0</v>
      </c>
      <c r="DE55" s="33" t="s">
        <v>184</v>
      </c>
      <c r="DF55" s="33"/>
      <c r="DG55" s="33" t="s">
        <v>185</v>
      </c>
      <c r="DH55" s="33" t="s">
        <v>186</v>
      </c>
      <c r="DI55" s="5"/>
      <c r="DJ55" s="5"/>
    </row>
    <row r="56">
      <c r="A56" s="33" t="s">
        <v>613</v>
      </c>
      <c r="B56" s="34">
        <v>44952.0</v>
      </c>
      <c r="C56" s="35" t="s">
        <v>137</v>
      </c>
      <c r="D56" s="35" t="s">
        <v>139</v>
      </c>
      <c r="E56" s="35" t="s">
        <v>142</v>
      </c>
      <c r="F56" s="36" t="s">
        <v>144</v>
      </c>
      <c r="G56" s="33" t="s">
        <v>614</v>
      </c>
      <c r="H56" s="33" t="s">
        <v>615</v>
      </c>
      <c r="I56" s="33" t="s">
        <v>439</v>
      </c>
      <c r="J56" s="33" t="s">
        <v>231</v>
      </c>
      <c r="K56" s="35" t="s">
        <v>150</v>
      </c>
      <c r="L56" s="33" t="s">
        <v>616</v>
      </c>
      <c r="M56" s="5"/>
      <c r="N56" s="33" t="s">
        <v>509</v>
      </c>
      <c r="O56" s="5"/>
      <c r="P56" s="35" t="s">
        <v>153</v>
      </c>
      <c r="Q56" s="35" t="s">
        <v>509</v>
      </c>
      <c r="R56" s="33">
        <v>76543.0</v>
      </c>
      <c r="S56" s="37"/>
      <c r="T56" s="33"/>
      <c r="U56" s="33">
        <v>2.2</v>
      </c>
      <c r="V56" s="33" t="s">
        <v>154</v>
      </c>
      <c r="W56" s="33"/>
      <c r="X56" s="33"/>
      <c r="Y56" s="5"/>
      <c r="Z56" s="5"/>
      <c r="AA56" s="33">
        <v>1.0</v>
      </c>
      <c r="AB56" s="33">
        <v>1.0</v>
      </c>
      <c r="AC56" s="33"/>
      <c r="AD56" s="5"/>
      <c r="AE56" s="5"/>
      <c r="AF56" s="5"/>
      <c r="AG56" s="16"/>
      <c r="AH56" s="38">
        <f t="shared" si="1"/>
        <v>1</v>
      </c>
      <c r="AI56" s="39" t="str">
        <f t="shared" si="2"/>
        <v/>
      </c>
      <c r="AJ56" s="37" t="str">
        <f t="shared" si="3"/>
        <v/>
      </c>
      <c r="AK56" s="41" t="str">
        <f t="shared" si="4"/>
        <v/>
      </c>
      <c r="AL56" s="35" t="s">
        <v>153</v>
      </c>
      <c r="AM56" s="33" t="s">
        <v>509</v>
      </c>
      <c r="AN56" s="33" t="s">
        <v>509</v>
      </c>
      <c r="AO56" s="41"/>
      <c r="AP56" s="33" t="s">
        <v>169</v>
      </c>
      <c r="AQ56" s="33" t="s">
        <v>170</v>
      </c>
      <c r="AR56" s="33">
        <v>300.0</v>
      </c>
      <c r="AS56" s="42"/>
      <c r="AT56" s="42"/>
      <c r="AU56" s="42"/>
      <c r="AV56" s="42"/>
      <c r="AW56" s="42"/>
      <c r="AX56" s="5"/>
      <c r="AY56" s="33"/>
      <c r="AZ56" s="33" t="s">
        <v>620</v>
      </c>
      <c r="BA56" s="5"/>
      <c r="BB56" s="5"/>
      <c r="BC56" s="5" t="s">
        <v>621</v>
      </c>
      <c r="BD56" s="33" t="s">
        <v>173</v>
      </c>
      <c r="BE56" s="41"/>
      <c r="BF56" s="35"/>
      <c r="BG56" s="33" t="s">
        <v>169</v>
      </c>
      <c r="BH56" s="5"/>
      <c r="BI56" s="33">
        <v>300.0</v>
      </c>
      <c r="BJ56" s="33" t="s">
        <v>170</v>
      </c>
      <c r="BK56" s="5"/>
      <c r="BL56" s="5">
        <f t="shared" si="5"/>
        <v>3994.5</v>
      </c>
      <c r="BM56" s="5"/>
      <c r="BN56" s="5"/>
      <c r="BO56" s="42">
        <f t="shared" si="6"/>
        <v>3994.5</v>
      </c>
      <c r="BP56" s="44"/>
      <c r="BQ56" s="45"/>
      <c r="BR56" s="47"/>
      <c r="BS56" s="45"/>
      <c r="BT56" s="37"/>
      <c r="BU56" s="5"/>
      <c r="BV56" s="38"/>
      <c r="BW56" s="48"/>
      <c r="BX56" s="44"/>
      <c r="BY56" s="44"/>
      <c r="BZ56" s="33" t="s">
        <v>131</v>
      </c>
      <c r="CA56" s="5"/>
      <c r="CB56" s="5"/>
      <c r="CC56" s="33" t="s">
        <v>177</v>
      </c>
      <c r="CD56" s="5"/>
      <c r="CE56" s="5"/>
      <c r="CF56" s="33" t="s">
        <v>178</v>
      </c>
      <c r="CG56" s="33" t="s">
        <v>624</v>
      </c>
      <c r="CH56" s="5"/>
      <c r="CI56" s="5"/>
      <c r="CJ56" s="5"/>
      <c r="CK56" s="33"/>
      <c r="CL56" s="49">
        <v>44995.0</v>
      </c>
      <c r="CM56" s="33" t="s">
        <v>180</v>
      </c>
      <c r="CN56" s="5"/>
      <c r="CO56" s="33">
        <v>2.0</v>
      </c>
      <c r="CP56" s="33" t="s">
        <v>181</v>
      </c>
      <c r="CQ56" s="50" t="str">
        <f t="shared" si="7"/>
        <v>27/02/1966</v>
      </c>
      <c r="CR56" s="33" t="s">
        <v>243</v>
      </c>
      <c r="CS56" s="33">
        <v>4.0</v>
      </c>
      <c r="CT56" s="33">
        <v>5.0</v>
      </c>
      <c r="CU56" s="33">
        <v>25.0</v>
      </c>
      <c r="CV56" s="33">
        <v>1588.0</v>
      </c>
      <c r="CW56" s="5"/>
      <c r="CX56" s="5"/>
      <c r="CY56" s="33">
        <v>-99.7268764</v>
      </c>
      <c r="CZ56" s="33">
        <v>20.6863098</v>
      </c>
      <c r="DA56" s="33">
        <v>4.411079809E9</v>
      </c>
      <c r="DB56" s="33">
        <v>2.0</v>
      </c>
      <c r="DC56" s="33" t="s">
        <v>183</v>
      </c>
      <c r="DD56" s="33">
        <v>2023.0</v>
      </c>
      <c r="DE56" s="33" t="s">
        <v>184</v>
      </c>
      <c r="DF56" s="33"/>
      <c r="DG56" s="33" t="s">
        <v>185</v>
      </c>
      <c r="DH56" s="33" t="s">
        <v>186</v>
      </c>
      <c r="DI56" s="5"/>
      <c r="DJ56" s="5"/>
    </row>
    <row r="57">
      <c r="A57" s="33" t="s">
        <v>626</v>
      </c>
      <c r="B57" s="34">
        <v>44952.0</v>
      </c>
      <c r="C57" s="35" t="s">
        <v>137</v>
      </c>
      <c r="D57" s="35" t="s">
        <v>139</v>
      </c>
      <c r="E57" s="35" t="s">
        <v>142</v>
      </c>
      <c r="F57" s="36" t="s">
        <v>144</v>
      </c>
      <c r="G57" s="33" t="s">
        <v>627</v>
      </c>
      <c r="H57" s="33" t="s">
        <v>628</v>
      </c>
      <c r="I57" s="33" t="s">
        <v>439</v>
      </c>
      <c r="J57" s="33" t="s">
        <v>204</v>
      </c>
      <c r="K57" s="35" t="s">
        <v>150</v>
      </c>
      <c r="L57" s="33" t="s">
        <v>629</v>
      </c>
      <c r="M57" s="5"/>
      <c r="N57" s="33" t="s">
        <v>509</v>
      </c>
      <c r="O57" s="5"/>
      <c r="P57" s="35" t="s">
        <v>153</v>
      </c>
      <c r="Q57" s="35" t="s">
        <v>509</v>
      </c>
      <c r="R57" s="33">
        <v>76543.0</v>
      </c>
      <c r="S57" s="37"/>
      <c r="T57" s="33"/>
      <c r="U57" s="33">
        <v>1.77</v>
      </c>
      <c r="V57" s="33" t="s">
        <v>154</v>
      </c>
      <c r="W57" s="33"/>
      <c r="X57" s="33"/>
      <c r="Y57" s="5"/>
      <c r="Z57" s="5"/>
      <c r="AA57" s="33">
        <v>1.0</v>
      </c>
      <c r="AB57" s="33"/>
      <c r="AC57" s="33">
        <v>1.0</v>
      </c>
      <c r="AD57" s="5"/>
      <c r="AE57" s="5"/>
      <c r="AF57" s="5"/>
      <c r="AG57" s="16"/>
      <c r="AH57" s="38" t="str">
        <f t="shared" si="1"/>
        <v/>
      </c>
      <c r="AI57" s="39">
        <f t="shared" si="2"/>
        <v>1</v>
      </c>
      <c r="AJ57" s="37" t="str">
        <f t="shared" si="3"/>
        <v/>
      </c>
      <c r="AK57" s="41" t="str">
        <f t="shared" si="4"/>
        <v/>
      </c>
      <c r="AL57" s="35" t="s">
        <v>153</v>
      </c>
      <c r="AM57" s="33" t="s">
        <v>509</v>
      </c>
      <c r="AN57" s="33" t="s">
        <v>509</v>
      </c>
      <c r="AO57" s="41"/>
      <c r="AP57" s="33" t="s">
        <v>169</v>
      </c>
      <c r="AQ57" s="33" t="s">
        <v>170</v>
      </c>
      <c r="AR57" s="33">
        <v>150.0</v>
      </c>
      <c r="AS57" s="42"/>
      <c r="AT57" s="42"/>
      <c r="AU57" s="42"/>
      <c r="AV57" s="42"/>
      <c r="AW57" s="42"/>
      <c r="AX57" s="5"/>
      <c r="AY57" s="33"/>
      <c r="AZ57" s="33" t="s">
        <v>633</v>
      </c>
      <c r="BA57" s="5"/>
      <c r="BB57" s="5"/>
      <c r="BC57" s="5" t="s">
        <v>634</v>
      </c>
      <c r="BD57" s="33" t="s">
        <v>173</v>
      </c>
      <c r="BE57" s="41"/>
      <c r="BF57" s="35"/>
      <c r="BG57" s="33" t="s">
        <v>169</v>
      </c>
      <c r="BH57" s="5"/>
      <c r="BI57" s="33">
        <v>150.0</v>
      </c>
      <c r="BJ57" s="33" t="s">
        <v>170</v>
      </c>
      <c r="BK57" s="5"/>
      <c r="BL57" s="5">
        <f t="shared" si="5"/>
        <v>1997.25</v>
      </c>
      <c r="BM57" s="5"/>
      <c r="BN57" s="5"/>
      <c r="BO57" s="42">
        <f t="shared" si="6"/>
        <v>1997.25</v>
      </c>
      <c r="BP57" s="44"/>
      <c r="BQ57" s="45"/>
      <c r="BR57" s="47"/>
      <c r="BS57" s="45"/>
      <c r="BT57" s="37"/>
      <c r="BU57" s="5"/>
      <c r="BV57" s="38"/>
      <c r="BW57" s="48"/>
      <c r="BX57" s="44"/>
      <c r="BY57" s="44"/>
      <c r="BZ57" s="33" t="s">
        <v>131</v>
      </c>
      <c r="CA57" s="5"/>
      <c r="CB57" s="5"/>
      <c r="CC57" s="33" t="s">
        <v>177</v>
      </c>
      <c r="CD57" s="5"/>
      <c r="CE57" s="5"/>
      <c r="CF57" s="33" t="s">
        <v>178</v>
      </c>
      <c r="CG57" s="33" t="s">
        <v>636</v>
      </c>
      <c r="CH57" s="5"/>
      <c r="CI57" s="5"/>
      <c r="CJ57" s="5"/>
      <c r="CK57" s="33"/>
      <c r="CL57" s="49">
        <v>44995.0</v>
      </c>
      <c r="CM57" s="33" t="s">
        <v>180</v>
      </c>
      <c r="CN57" s="5"/>
      <c r="CO57" s="33">
        <v>1.0</v>
      </c>
      <c r="CP57" s="33" t="s">
        <v>181</v>
      </c>
      <c r="CQ57" s="50" t="str">
        <f t="shared" si="7"/>
        <v>12/04/1940</v>
      </c>
      <c r="CR57" s="33" t="s">
        <v>182</v>
      </c>
      <c r="CS57" s="33">
        <v>4.0</v>
      </c>
      <c r="CT57" s="33">
        <v>5.0</v>
      </c>
      <c r="CU57" s="33">
        <v>25.0</v>
      </c>
      <c r="CV57" s="33">
        <v>1588.0</v>
      </c>
      <c r="CW57" s="5"/>
      <c r="CX57" s="5"/>
      <c r="CY57" s="33">
        <v>-99.7275235</v>
      </c>
      <c r="CZ57" s="33">
        <v>20.6836763</v>
      </c>
      <c r="DA57" s="33">
        <v>4.411083592E9</v>
      </c>
      <c r="DB57" s="33">
        <v>2.0</v>
      </c>
      <c r="DC57" s="33" t="s">
        <v>183</v>
      </c>
      <c r="DD57" s="33">
        <v>2023.0</v>
      </c>
      <c r="DE57" s="33" t="s">
        <v>184</v>
      </c>
      <c r="DF57" s="33"/>
      <c r="DG57" s="33" t="s">
        <v>185</v>
      </c>
      <c r="DH57" s="33" t="s">
        <v>186</v>
      </c>
      <c r="DI57" s="5"/>
      <c r="DJ57" s="5"/>
    </row>
    <row r="58">
      <c r="A58" s="33" t="s">
        <v>638</v>
      </c>
      <c r="B58" s="34">
        <v>44952.0</v>
      </c>
      <c r="C58" s="35" t="s">
        <v>137</v>
      </c>
      <c r="D58" s="35" t="s">
        <v>139</v>
      </c>
      <c r="E58" s="35" t="s">
        <v>142</v>
      </c>
      <c r="F58" s="36" t="s">
        <v>144</v>
      </c>
      <c r="G58" s="33" t="s">
        <v>639</v>
      </c>
      <c r="H58" s="33" t="s">
        <v>640</v>
      </c>
      <c r="I58" s="33" t="s">
        <v>439</v>
      </c>
      <c r="J58" s="33" t="s">
        <v>204</v>
      </c>
      <c r="K58" s="35" t="s">
        <v>150</v>
      </c>
      <c r="L58" s="33" t="s">
        <v>508</v>
      </c>
      <c r="M58" s="5"/>
      <c r="N58" s="33" t="s">
        <v>509</v>
      </c>
      <c r="O58" s="5"/>
      <c r="P58" s="35" t="s">
        <v>153</v>
      </c>
      <c r="Q58" s="35" t="s">
        <v>509</v>
      </c>
      <c r="R58" s="33">
        <v>76543.0</v>
      </c>
      <c r="S58" s="37"/>
      <c r="T58" s="33"/>
      <c r="U58" s="33">
        <v>1.59</v>
      </c>
      <c r="V58" s="33" t="s">
        <v>154</v>
      </c>
      <c r="W58" s="33"/>
      <c r="X58" s="33"/>
      <c r="Y58" s="5"/>
      <c r="Z58" s="5"/>
      <c r="AA58" s="33">
        <v>1.0</v>
      </c>
      <c r="AB58" s="33"/>
      <c r="AC58" s="33">
        <v>1.0</v>
      </c>
      <c r="AD58" s="5"/>
      <c r="AE58" s="5"/>
      <c r="AF58" s="5"/>
      <c r="AG58" s="16"/>
      <c r="AH58" s="38" t="str">
        <f t="shared" si="1"/>
        <v/>
      </c>
      <c r="AI58" s="39">
        <f t="shared" si="2"/>
        <v>1</v>
      </c>
      <c r="AJ58" s="37" t="str">
        <f t="shared" si="3"/>
        <v/>
      </c>
      <c r="AK58" s="41" t="str">
        <f t="shared" si="4"/>
        <v/>
      </c>
      <c r="AL58" s="35" t="s">
        <v>153</v>
      </c>
      <c r="AM58" s="33" t="s">
        <v>509</v>
      </c>
      <c r="AN58" s="33" t="s">
        <v>509</v>
      </c>
      <c r="AO58" s="41"/>
      <c r="AP58" s="33" t="s">
        <v>169</v>
      </c>
      <c r="AQ58" s="33" t="s">
        <v>170</v>
      </c>
      <c r="AR58" s="33">
        <v>150.0</v>
      </c>
      <c r="AS58" s="42"/>
      <c r="AT58" s="42"/>
      <c r="AU58" s="42"/>
      <c r="AV58" s="42"/>
      <c r="AW58" s="42"/>
      <c r="AX58" s="5"/>
      <c r="AY58" s="33"/>
      <c r="AZ58" s="33" t="s">
        <v>643</v>
      </c>
      <c r="BA58" s="5"/>
      <c r="BB58" s="5"/>
      <c r="BC58" s="5" t="s">
        <v>644</v>
      </c>
      <c r="BD58" s="33" t="s">
        <v>173</v>
      </c>
      <c r="BE58" s="41"/>
      <c r="BF58" s="35"/>
      <c r="BG58" s="33" t="s">
        <v>169</v>
      </c>
      <c r="BH58" s="5"/>
      <c r="BI58" s="33">
        <v>150.0</v>
      </c>
      <c r="BJ58" s="33" t="s">
        <v>170</v>
      </c>
      <c r="BK58" s="5"/>
      <c r="BL58" s="5">
        <f t="shared" si="5"/>
        <v>1997.25</v>
      </c>
      <c r="BM58" s="5"/>
      <c r="BN58" s="5"/>
      <c r="BO58" s="42">
        <f t="shared" si="6"/>
        <v>1997.25</v>
      </c>
      <c r="BP58" s="44"/>
      <c r="BQ58" s="45"/>
      <c r="BR58" s="47"/>
      <c r="BS58" s="45"/>
      <c r="BT58" s="37"/>
      <c r="BU58" s="5"/>
      <c r="BV58" s="38"/>
      <c r="BW58" s="48"/>
      <c r="BX58" s="44"/>
      <c r="BY58" s="44"/>
      <c r="BZ58" s="33" t="s">
        <v>131</v>
      </c>
      <c r="CA58" s="5"/>
      <c r="CB58" s="5"/>
      <c r="CC58" s="33" t="s">
        <v>177</v>
      </c>
      <c r="CD58" s="5"/>
      <c r="CE58" s="5"/>
      <c r="CF58" s="33" t="s">
        <v>178</v>
      </c>
      <c r="CG58" s="33" t="s">
        <v>646</v>
      </c>
      <c r="CH58" s="5"/>
      <c r="CI58" s="5"/>
      <c r="CJ58" s="5"/>
      <c r="CK58" s="33"/>
      <c r="CL58" s="49">
        <v>44995.0</v>
      </c>
      <c r="CM58" s="33" t="s">
        <v>180</v>
      </c>
      <c r="CN58" s="5"/>
      <c r="CO58" s="33">
        <v>1.0</v>
      </c>
      <c r="CP58" s="33" t="s">
        <v>181</v>
      </c>
      <c r="CQ58" s="50" t="str">
        <f t="shared" si="7"/>
        <v>04/06/1940</v>
      </c>
      <c r="CR58" s="33" t="s">
        <v>182</v>
      </c>
      <c r="CS58" s="33">
        <v>4.0</v>
      </c>
      <c r="CT58" s="33">
        <v>5.0</v>
      </c>
      <c r="CU58" s="33">
        <v>25.0</v>
      </c>
      <c r="CV58" s="33">
        <v>1588.0</v>
      </c>
      <c r="CW58" s="5"/>
      <c r="CX58" s="5"/>
      <c r="CY58" s="33">
        <v>-99.733826</v>
      </c>
      <c r="CZ58" s="33">
        <v>20.68121</v>
      </c>
      <c r="DA58" s="33">
        <v>4.4219266E9</v>
      </c>
      <c r="DB58" s="33">
        <v>1.0</v>
      </c>
      <c r="DC58" s="33" t="s">
        <v>183</v>
      </c>
      <c r="DD58" s="33">
        <v>2023.0</v>
      </c>
      <c r="DE58" s="33" t="s">
        <v>184</v>
      </c>
      <c r="DF58" s="33"/>
      <c r="DG58" s="33" t="s">
        <v>185</v>
      </c>
      <c r="DH58" s="33" t="s">
        <v>186</v>
      </c>
      <c r="DI58" s="5"/>
      <c r="DJ58" s="5"/>
    </row>
    <row r="59">
      <c r="A59" s="33" t="s">
        <v>648</v>
      </c>
      <c r="B59" s="34">
        <v>44952.0</v>
      </c>
      <c r="C59" s="35" t="s">
        <v>137</v>
      </c>
      <c r="D59" s="35" t="s">
        <v>139</v>
      </c>
      <c r="E59" s="35" t="s">
        <v>142</v>
      </c>
      <c r="F59" s="36" t="s">
        <v>144</v>
      </c>
      <c r="G59" s="33" t="s">
        <v>649</v>
      </c>
      <c r="H59" s="33" t="s">
        <v>651</v>
      </c>
      <c r="I59" s="33" t="s">
        <v>439</v>
      </c>
      <c r="J59" s="33" t="s">
        <v>204</v>
      </c>
      <c r="K59" s="35" t="s">
        <v>150</v>
      </c>
      <c r="L59" s="33" t="s">
        <v>607</v>
      </c>
      <c r="M59" s="5"/>
      <c r="N59" s="33" t="s">
        <v>509</v>
      </c>
      <c r="O59" s="5"/>
      <c r="P59" s="35" t="s">
        <v>153</v>
      </c>
      <c r="Q59" s="35" t="s">
        <v>509</v>
      </c>
      <c r="R59" s="33">
        <v>76543.0</v>
      </c>
      <c r="S59" s="37"/>
      <c r="T59" s="33"/>
      <c r="U59" s="33">
        <v>1.37</v>
      </c>
      <c r="V59" s="33" t="s">
        <v>154</v>
      </c>
      <c r="W59" s="33"/>
      <c r="X59" s="33"/>
      <c r="Y59" s="5"/>
      <c r="Z59" s="5"/>
      <c r="AA59" s="33">
        <v>1.0</v>
      </c>
      <c r="AB59" s="33">
        <v>1.0</v>
      </c>
      <c r="AC59" s="33"/>
      <c r="AD59" s="5"/>
      <c r="AE59" s="5"/>
      <c r="AF59" s="5"/>
      <c r="AG59" s="16"/>
      <c r="AH59" s="38">
        <f t="shared" si="1"/>
        <v>1</v>
      </c>
      <c r="AI59" s="39" t="str">
        <f t="shared" si="2"/>
        <v/>
      </c>
      <c r="AJ59" s="37" t="str">
        <f t="shared" si="3"/>
        <v/>
      </c>
      <c r="AK59" s="41" t="str">
        <f t="shared" si="4"/>
        <v/>
      </c>
      <c r="AL59" s="35" t="s">
        <v>153</v>
      </c>
      <c r="AM59" s="33" t="s">
        <v>509</v>
      </c>
      <c r="AN59" s="33" t="s">
        <v>509</v>
      </c>
      <c r="AO59" s="41"/>
      <c r="AP59" s="33" t="s">
        <v>169</v>
      </c>
      <c r="AQ59" s="33" t="s">
        <v>170</v>
      </c>
      <c r="AR59" s="33">
        <v>150.0</v>
      </c>
      <c r="AS59" s="42"/>
      <c r="AT59" s="42"/>
      <c r="AU59" s="42"/>
      <c r="AV59" s="42"/>
      <c r="AW59" s="42"/>
      <c r="AX59" s="5"/>
      <c r="AY59" s="33"/>
      <c r="AZ59" s="33" t="s">
        <v>653</v>
      </c>
      <c r="BA59" s="5"/>
      <c r="BB59" s="5"/>
      <c r="BC59" s="5" t="s">
        <v>654</v>
      </c>
      <c r="BD59" s="33" t="s">
        <v>173</v>
      </c>
      <c r="BE59" s="41"/>
      <c r="BF59" s="35"/>
      <c r="BG59" s="33" t="s">
        <v>169</v>
      </c>
      <c r="BH59" s="5"/>
      <c r="BI59" s="33">
        <v>150.0</v>
      </c>
      <c r="BJ59" s="33" t="s">
        <v>170</v>
      </c>
      <c r="BK59" s="5"/>
      <c r="BL59" s="5">
        <f t="shared" si="5"/>
        <v>1997.25</v>
      </c>
      <c r="BM59" s="5"/>
      <c r="BN59" s="5"/>
      <c r="BO59" s="42">
        <f t="shared" si="6"/>
        <v>1997.25</v>
      </c>
      <c r="BP59" s="44"/>
      <c r="BQ59" s="45"/>
      <c r="BR59" s="47"/>
      <c r="BS59" s="45"/>
      <c r="BT59" s="37"/>
      <c r="BU59" s="5"/>
      <c r="BV59" s="38"/>
      <c r="BW59" s="48"/>
      <c r="BX59" s="44"/>
      <c r="BY59" s="44"/>
      <c r="BZ59" s="33" t="s">
        <v>131</v>
      </c>
      <c r="CA59" s="5"/>
      <c r="CB59" s="5"/>
      <c r="CC59" s="33" t="s">
        <v>177</v>
      </c>
      <c r="CD59" s="5"/>
      <c r="CE59" s="5"/>
      <c r="CF59" s="33" t="s">
        <v>178</v>
      </c>
      <c r="CG59" s="33" t="s">
        <v>656</v>
      </c>
      <c r="CH59" s="5"/>
      <c r="CI59" s="5"/>
      <c r="CJ59" s="5"/>
      <c r="CK59" s="33"/>
      <c r="CL59" s="49">
        <v>44995.0</v>
      </c>
      <c r="CM59" s="33" t="s">
        <v>180</v>
      </c>
      <c r="CN59" s="5"/>
      <c r="CO59" s="33">
        <v>1.0</v>
      </c>
      <c r="CP59" s="33" t="s">
        <v>181</v>
      </c>
      <c r="CQ59" s="50" t="str">
        <f t="shared" si="7"/>
        <v>22/08/1944</v>
      </c>
      <c r="CR59" s="33" t="s">
        <v>243</v>
      </c>
      <c r="CS59" s="33">
        <v>4.0</v>
      </c>
      <c r="CT59" s="33">
        <v>5.0</v>
      </c>
      <c r="CU59" s="33">
        <v>25.0</v>
      </c>
      <c r="CV59" s="33">
        <v>1588.0</v>
      </c>
      <c r="CW59" s="5"/>
      <c r="CX59" s="5"/>
      <c r="CY59" s="33">
        <v>-99.728448</v>
      </c>
      <c r="CZ59" s="33">
        <v>20.682768</v>
      </c>
      <c r="DA59" s="33">
        <v>4.41276143E9</v>
      </c>
      <c r="DB59" s="33">
        <v>2.0</v>
      </c>
      <c r="DC59" s="33" t="s">
        <v>183</v>
      </c>
      <c r="DD59" s="33">
        <v>2023.0</v>
      </c>
      <c r="DE59" s="33" t="s">
        <v>184</v>
      </c>
      <c r="DF59" s="33"/>
      <c r="DG59" s="33" t="s">
        <v>185</v>
      </c>
      <c r="DH59" s="33" t="s">
        <v>186</v>
      </c>
      <c r="DI59" s="5"/>
      <c r="DJ59" s="5"/>
    </row>
    <row r="60">
      <c r="A60" s="33" t="s">
        <v>658</v>
      </c>
      <c r="B60" s="34">
        <v>44952.0</v>
      </c>
      <c r="C60" s="35" t="s">
        <v>137</v>
      </c>
      <c r="D60" s="35" t="s">
        <v>139</v>
      </c>
      <c r="E60" s="35" t="s">
        <v>142</v>
      </c>
      <c r="F60" s="36" t="s">
        <v>144</v>
      </c>
      <c r="G60" s="33" t="s">
        <v>659</v>
      </c>
      <c r="H60" s="33" t="s">
        <v>660</v>
      </c>
      <c r="I60" s="33" t="s">
        <v>439</v>
      </c>
      <c r="J60" s="33" t="s">
        <v>204</v>
      </c>
      <c r="K60" s="35" t="s">
        <v>150</v>
      </c>
      <c r="L60" s="33" t="s">
        <v>508</v>
      </c>
      <c r="M60" s="5"/>
      <c r="N60" s="33" t="s">
        <v>509</v>
      </c>
      <c r="O60" s="5"/>
      <c r="P60" s="35" t="s">
        <v>153</v>
      </c>
      <c r="Q60" s="35" t="s">
        <v>509</v>
      </c>
      <c r="R60" s="33">
        <v>76543.0</v>
      </c>
      <c r="S60" s="37"/>
      <c r="T60" s="33"/>
      <c r="U60" s="33">
        <v>2.17</v>
      </c>
      <c r="V60" s="33" t="s">
        <v>154</v>
      </c>
      <c r="W60" s="33"/>
      <c r="X60" s="33"/>
      <c r="Y60" s="5"/>
      <c r="Z60" s="5"/>
      <c r="AA60" s="33">
        <v>1.0</v>
      </c>
      <c r="AB60" s="33"/>
      <c r="AC60" s="33">
        <v>1.0</v>
      </c>
      <c r="AD60" s="5"/>
      <c r="AE60" s="5"/>
      <c r="AF60" s="5"/>
      <c r="AG60" s="16"/>
      <c r="AH60" s="38" t="str">
        <f t="shared" si="1"/>
        <v/>
      </c>
      <c r="AI60" s="39">
        <f t="shared" si="2"/>
        <v>1</v>
      </c>
      <c r="AJ60" s="37" t="str">
        <f t="shared" si="3"/>
        <v/>
      </c>
      <c r="AK60" s="41" t="str">
        <f t="shared" si="4"/>
        <v/>
      </c>
      <c r="AL60" s="35" t="s">
        <v>153</v>
      </c>
      <c r="AM60" s="33" t="s">
        <v>509</v>
      </c>
      <c r="AN60" s="33" t="s">
        <v>509</v>
      </c>
      <c r="AO60" s="41"/>
      <c r="AP60" s="33" t="s">
        <v>169</v>
      </c>
      <c r="AQ60" s="33" t="s">
        <v>170</v>
      </c>
      <c r="AR60" s="33">
        <v>300.0</v>
      </c>
      <c r="AS60" s="42"/>
      <c r="AT60" s="42"/>
      <c r="AU60" s="42"/>
      <c r="AV60" s="42"/>
      <c r="AW60" s="42"/>
      <c r="AX60" s="5"/>
      <c r="AY60" s="33"/>
      <c r="AZ60" s="33" t="s">
        <v>665</v>
      </c>
      <c r="BA60" s="5"/>
      <c r="BB60" s="5"/>
      <c r="BC60" s="5" t="s">
        <v>666</v>
      </c>
      <c r="BD60" s="33" t="s">
        <v>173</v>
      </c>
      <c r="BE60" s="41"/>
      <c r="BF60" s="35"/>
      <c r="BG60" s="33" t="s">
        <v>169</v>
      </c>
      <c r="BH60" s="5"/>
      <c r="BI60" s="33">
        <v>300.0</v>
      </c>
      <c r="BJ60" s="33" t="s">
        <v>170</v>
      </c>
      <c r="BK60" s="5"/>
      <c r="BL60" s="5">
        <f t="shared" si="5"/>
        <v>3994.5</v>
      </c>
      <c r="BM60" s="5"/>
      <c r="BN60" s="5"/>
      <c r="BO60" s="42">
        <f t="shared" si="6"/>
        <v>3994.5</v>
      </c>
      <c r="BP60" s="44"/>
      <c r="BQ60" s="45"/>
      <c r="BR60" s="47"/>
      <c r="BS60" s="45"/>
      <c r="BT60" s="37"/>
      <c r="BU60" s="5"/>
      <c r="BV60" s="38"/>
      <c r="BW60" s="48"/>
      <c r="BX60" s="44"/>
      <c r="BY60" s="44"/>
      <c r="BZ60" s="33" t="s">
        <v>131</v>
      </c>
      <c r="CA60" s="5"/>
      <c r="CB60" s="5"/>
      <c r="CC60" s="33" t="s">
        <v>177</v>
      </c>
      <c r="CD60" s="5"/>
      <c r="CE60" s="5"/>
      <c r="CF60" s="33" t="s">
        <v>178</v>
      </c>
      <c r="CG60" s="33" t="s">
        <v>668</v>
      </c>
      <c r="CH60" s="5"/>
      <c r="CI60" s="5"/>
      <c r="CJ60" s="5"/>
      <c r="CK60" s="33"/>
      <c r="CL60" s="49">
        <v>44995.0</v>
      </c>
      <c r="CM60" s="33" t="s">
        <v>180</v>
      </c>
      <c r="CN60" s="5"/>
      <c r="CO60" s="33">
        <v>2.0</v>
      </c>
      <c r="CP60" s="33" t="s">
        <v>181</v>
      </c>
      <c r="CQ60" s="50" t="str">
        <f t="shared" si="7"/>
        <v>07/06/1953</v>
      </c>
      <c r="CR60" s="33" t="s">
        <v>182</v>
      </c>
      <c r="CS60" s="33">
        <v>4.0</v>
      </c>
      <c r="CT60" s="33">
        <v>5.0</v>
      </c>
      <c r="CU60" s="33">
        <v>25.0</v>
      </c>
      <c r="CV60" s="33">
        <v>1588.0</v>
      </c>
      <c r="CW60" s="5"/>
      <c r="CX60" s="5"/>
      <c r="CY60" s="33">
        <v>-99.733826</v>
      </c>
      <c r="CZ60" s="33">
        <v>20.68121</v>
      </c>
      <c r="DA60" s="33">
        <v>4.4219266E9</v>
      </c>
      <c r="DB60" s="33">
        <v>1.0</v>
      </c>
      <c r="DC60" s="33" t="s">
        <v>183</v>
      </c>
      <c r="DD60" s="33">
        <v>2023.0</v>
      </c>
      <c r="DE60" s="33" t="s">
        <v>184</v>
      </c>
      <c r="DF60" s="33"/>
      <c r="DG60" s="33" t="s">
        <v>185</v>
      </c>
      <c r="DH60" s="33" t="s">
        <v>186</v>
      </c>
      <c r="DI60" s="5"/>
      <c r="DJ60" s="5"/>
    </row>
    <row r="61">
      <c r="A61" s="33" t="s">
        <v>670</v>
      </c>
      <c r="B61" s="34">
        <v>44952.0</v>
      </c>
      <c r="C61" s="35" t="s">
        <v>137</v>
      </c>
      <c r="D61" s="35" t="s">
        <v>139</v>
      </c>
      <c r="E61" s="35" t="s">
        <v>142</v>
      </c>
      <c r="F61" s="36" t="s">
        <v>144</v>
      </c>
      <c r="G61" s="33" t="s">
        <v>671</v>
      </c>
      <c r="H61" s="33" t="s">
        <v>672</v>
      </c>
      <c r="I61" s="33" t="s">
        <v>439</v>
      </c>
      <c r="J61" s="33" t="s">
        <v>231</v>
      </c>
      <c r="K61" s="35" t="s">
        <v>150</v>
      </c>
      <c r="L61" s="33" t="s">
        <v>607</v>
      </c>
      <c r="M61" s="33">
        <v>50.0</v>
      </c>
      <c r="N61" s="33" t="s">
        <v>509</v>
      </c>
      <c r="O61" s="5"/>
      <c r="P61" s="35" t="s">
        <v>153</v>
      </c>
      <c r="Q61" s="35" t="s">
        <v>509</v>
      </c>
      <c r="R61" s="33">
        <v>76543.0</v>
      </c>
      <c r="S61" s="37"/>
      <c r="T61" s="33"/>
      <c r="U61" s="33">
        <v>1.07</v>
      </c>
      <c r="V61" s="33" t="s">
        <v>154</v>
      </c>
      <c r="W61" s="33"/>
      <c r="X61" s="33"/>
      <c r="Y61" s="5"/>
      <c r="Z61" s="5"/>
      <c r="AA61" s="33">
        <v>1.0</v>
      </c>
      <c r="AB61" s="33"/>
      <c r="AC61" s="33">
        <v>1.0</v>
      </c>
      <c r="AD61" s="5"/>
      <c r="AE61" s="5"/>
      <c r="AF61" s="5"/>
      <c r="AG61" s="16"/>
      <c r="AH61" s="38" t="str">
        <f t="shared" si="1"/>
        <v/>
      </c>
      <c r="AI61" s="39">
        <f t="shared" si="2"/>
        <v>1</v>
      </c>
      <c r="AJ61" s="37" t="str">
        <f t="shared" si="3"/>
        <v/>
      </c>
      <c r="AK61" s="41" t="str">
        <f t="shared" si="4"/>
        <v/>
      </c>
      <c r="AL61" s="35" t="s">
        <v>153</v>
      </c>
      <c r="AM61" s="33" t="s">
        <v>509</v>
      </c>
      <c r="AN61" s="33" t="s">
        <v>509</v>
      </c>
      <c r="AO61" s="41"/>
      <c r="AP61" s="33" t="s">
        <v>169</v>
      </c>
      <c r="AQ61" s="33" t="s">
        <v>170</v>
      </c>
      <c r="AR61" s="33">
        <v>150.0</v>
      </c>
      <c r="AS61" s="42"/>
      <c r="AT61" s="42"/>
      <c r="AU61" s="42"/>
      <c r="AV61" s="42"/>
      <c r="AW61" s="42"/>
      <c r="AX61" s="5"/>
      <c r="AY61" s="33"/>
      <c r="AZ61" s="33" t="s">
        <v>677</v>
      </c>
      <c r="BA61" s="5"/>
      <c r="BB61" s="5"/>
      <c r="BC61" s="5" t="s">
        <v>678</v>
      </c>
      <c r="BD61" s="33" t="s">
        <v>173</v>
      </c>
      <c r="BE61" s="41"/>
      <c r="BF61" s="35"/>
      <c r="BG61" s="33" t="s">
        <v>169</v>
      </c>
      <c r="BH61" s="5"/>
      <c r="BI61" s="33">
        <v>150.0</v>
      </c>
      <c r="BJ61" s="33" t="s">
        <v>170</v>
      </c>
      <c r="BK61" s="5"/>
      <c r="BL61" s="5">
        <f t="shared" si="5"/>
        <v>1997.25</v>
      </c>
      <c r="BM61" s="5"/>
      <c r="BN61" s="5"/>
      <c r="BO61" s="42">
        <f t="shared" si="6"/>
        <v>1997.25</v>
      </c>
      <c r="BP61" s="44"/>
      <c r="BQ61" s="45"/>
      <c r="BR61" s="47"/>
      <c r="BS61" s="45"/>
      <c r="BT61" s="37"/>
      <c r="BU61" s="5"/>
      <c r="BV61" s="38"/>
      <c r="BW61" s="48"/>
      <c r="BX61" s="44"/>
      <c r="BY61" s="44"/>
      <c r="BZ61" s="33" t="s">
        <v>131</v>
      </c>
      <c r="CA61" s="5"/>
      <c r="CB61" s="5"/>
      <c r="CC61" s="33" t="s">
        <v>177</v>
      </c>
      <c r="CD61" s="5"/>
      <c r="CE61" s="5"/>
      <c r="CF61" s="33" t="s">
        <v>178</v>
      </c>
      <c r="CG61" s="33" t="s">
        <v>680</v>
      </c>
      <c r="CH61" s="5"/>
      <c r="CI61" s="5"/>
      <c r="CJ61" s="5"/>
      <c r="CK61" s="33"/>
      <c r="CL61" s="49">
        <v>44995.0</v>
      </c>
      <c r="CM61" s="33" t="s">
        <v>180</v>
      </c>
      <c r="CN61" s="5"/>
      <c r="CO61" s="33">
        <v>1.0</v>
      </c>
      <c r="CP61" s="33" t="s">
        <v>181</v>
      </c>
      <c r="CQ61" s="50" t="str">
        <f t="shared" si="7"/>
        <v>01/03/1938</v>
      </c>
      <c r="CR61" s="33" t="s">
        <v>182</v>
      </c>
      <c r="CS61" s="33">
        <v>4.0</v>
      </c>
      <c r="CT61" s="33">
        <v>5.0</v>
      </c>
      <c r="CU61" s="33">
        <v>25.0</v>
      </c>
      <c r="CV61" s="33">
        <v>1588.0</v>
      </c>
      <c r="CW61" s="5"/>
      <c r="CX61" s="5"/>
      <c r="CY61" s="33">
        <v>-99.7249293</v>
      </c>
      <c r="CZ61" s="33">
        <v>20.6868266</v>
      </c>
      <c r="DA61" s="33">
        <v>4.411070369E9</v>
      </c>
      <c r="DB61" s="33">
        <v>2.0</v>
      </c>
      <c r="DC61" s="33" t="s">
        <v>183</v>
      </c>
      <c r="DD61" s="33">
        <v>2023.0</v>
      </c>
      <c r="DE61" s="33" t="s">
        <v>184</v>
      </c>
      <c r="DF61" s="33"/>
      <c r="DG61" s="33" t="s">
        <v>185</v>
      </c>
      <c r="DH61" s="33" t="s">
        <v>186</v>
      </c>
      <c r="DI61" s="5"/>
      <c r="DJ61" s="5"/>
    </row>
    <row r="62">
      <c r="A62" s="33" t="s">
        <v>683</v>
      </c>
      <c r="B62" s="34">
        <v>44952.0</v>
      </c>
      <c r="C62" s="35" t="s">
        <v>137</v>
      </c>
      <c r="D62" s="35" t="s">
        <v>139</v>
      </c>
      <c r="E62" s="35" t="s">
        <v>142</v>
      </c>
      <c r="F62" s="36" t="s">
        <v>144</v>
      </c>
      <c r="G62" s="33" t="s">
        <v>684</v>
      </c>
      <c r="H62" s="33" t="s">
        <v>545</v>
      </c>
      <c r="I62" s="33" t="s">
        <v>439</v>
      </c>
      <c r="J62" s="33" t="s">
        <v>204</v>
      </c>
      <c r="K62" s="35" t="s">
        <v>150</v>
      </c>
      <c r="L62" s="33" t="s">
        <v>508</v>
      </c>
      <c r="M62" s="33">
        <v>57.0</v>
      </c>
      <c r="N62" s="33" t="s">
        <v>509</v>
      </c>
      <c r="O62" s="5"/>
      <c r="P62" s="35" t="s">
        <v>153</v>
      </c>
      <c r="Q62" s="35" t="s">
        <v>509</v>
      </c>
      <c r="R62" s="33">
        <v>76543.0</v>
      </c>
      <c r="S62" s="37"/>
      <c r="T62" s="33"/>
      <c r="U62" s="33">
        <v>1.84</v>
      </c>
      <c r="V62" s="33" t="s">
        <v>154</v>
      </c>
      <c r="W62" s="33"/>
      <c r="X62" s="33"/>
      <c r="Y62" s="5"/>
      <c r="Z62" s="5"/>
      <c r="AA62" s="33">
        <v>1.0</v>
      </c>
      <c r="AB62" s="33"/>
      <c r="AC62" s="33">
        <v>1.0</v>
      </c>
      <c r="AD62" s="5"/>
      <c r="AE62" s="5"/>
      <c r="AF62" s="5"/>
      <c r="AG62" s="16"/>
      <c r="AH62" s="38" t="str">
        <f t="shared" si="1"/>
        <v/>
      </c>
      <c r="AI62" s="39">
        <f t="shared" si="2"/>
        <v>1</v>
      </c>
      <c r="AJ62" s="37" t="str">
        <f t="shared" si="3"/>
        <v/>
      </c>
      <c r="AK62" s="41" t="str">
        <f t="shared" si="4"/>
        <v/>
      </c>
      <c r="AL62" s="35" t="s">
        <v>153</v>
      </c>
      <c r="AM62" s="33" t="s">
        <v>509</v>
      </c>
      <c r="AN62" s="33" t="s">
        <v>509</v>
      </c>
      <c r="AO62" s="41"/>
      <c r="AP62" s="33" t="s">
        <v>169</v>
      </c>
      <c r="AQ62" s="33" t="s">
        <v>170</v>
      </c>
      <c r="AR62" s="33">
        <v>150.0</v>
      </c>
      <c r="AS62" s="42"/>
      <c r="AT62" s="42"/>
      <c r="AU62" s="42"/>
      <c r="AV62" s="42"/>
      <c r="AW62" s="42"/>
      <c r="AX62" s="5"/>
      <c r="AY62" s="33"/>
      <c r="AZ62" s="33" t="s">
        <v>687</v>
      </c>
      <c r="BA62" s="5"/>
      <c r="BB62" s="5"/>
      <c r="BC62" s="5" t="s">
        <v>688</v>
      </c>
      <c r="BD62" s="33" t="s">
        <v>173</v>
      </c>
      <c r="BE62" s="41"/>
      <c r="BF62" s="35"/>
      <c r="BG62" s="33" t="s">
        <v>169</v>
      </c>
      <c r="BH62" s="5"/>
      <c r="BI62" s="33">
        <v>150.0</v>
      </c>
      <c r="BJ62" s="33" t="s">
        <v>170</v>
      </c>
      <c r="BK62" s="5"/>
      <c r="BL62" s="5">
        <f t="shared" si="5"/>
        <v>1997.25</v>
      </c>
      <c r="BM62" s="5"/>
      <c r="BN62" s="5"/>
      <c r="BO62" s="42">
        <f t="shared" si="6"/>
        <v>1997.25</v>
      </c>
      <c r="BP62" s="44"/>
      <c r="BQ62" s="45"/>
      <c r="BR62" s="47"/>
      <c r="BS62" s="45"/>
      <c r="BT62" s="37"/>
      <c r="BU62" s="5"/>
      <c r="BV62" s="38"/>
      <c r="BW62" s="48"/>
      <c r="BX62" s="44"/>
      <c r="BY62" s="44"/>
      <c r="BZ62" s="33" t="s">
        <v>131</v>
      </c>
      <c r="CA62" s="5"/>
      <c r="CB62" s="5"/>
      <c r="CC62" s="33" t="s">
        <v>177</v>
      </c>
      <c r="CD62" s="5"/>
      <c r="CE62" s="5"/>
      <c r="CF62" s="33" t="s">
        <v>178</v>
      </c>
      <c r="CG62" s="33" t="s">
        <v>690</v>
      </c>
      <c r="CH62" s="5"/>
      <c r="CI62" s="5"/>
      <c r="CJ62" s="5"/>
      <c r="CK62" s="33"/>
      <c r="CL62" s="49">
        <v>44995.0</v>
      </c>
      <c r="CM62" s="33" t="s">
        <v>180</v>
      </c>
      <c r="CN62" s="5"/>
      <c r="CO62" s="33">
        <v>1.0</v>
      </c>
      <c r="CP62" s="33" t="s">
        <v>181</v>
      </c>
      <c r="CQ62" s="50" t="str">
        <f t="shared" si="7"/>
        <v>02/10/1948</v>
      </c>
      <c r="CR62" s="33" t="s">
        <v>182</v>
      </c>
      <c r="CS62" s="33">
        <v>4.0</v>
      </c>
      <c r="CT62" s="33">
        <v>5.0</v>
      </c>
      <c r="CU62" s="33">
        <v>25.0</v>
      </c>
      <c r="CV62" s="33">
        <v>1588.0</v>
      </c>
      <c r="CW62" s="5"/>
      <c r="CX62" s="5"/>
      <c r="CY62" s="33">
        <v>-99.733826</v>
      </c>
      <c r="CZ62" s="33">
        <v>20.68121</v>
      </c>
      <c r="DA62" s="33">
        <v>4.411361257E9</v>
      </c>
      <c r="DB62" s="33">
        <v>2.0</v>
      </c>
      <c r="DC62" s="33" t="s">
        <v>183</v>
      </c>
      <c r="DD62" s="33">
        <v>2023.0</v>
      </c>
      <c r="DE62" s="33" t="s">
        <v>184</v>
      </c>
      <c r="DF62" s="33"/>
      <c r="DG62" s="33" t="s">
        <v>185</v>
      </c>
      <c r="DH62" s="33" t="s">
        <v>186</v>
      </c>
      <c r="DI62" s="5"/>
      <c r="DJ62" s="5"/>
    </row>
    <row r="63">
      <c r="A63" s="33" t="s">
        <v>692</v>
      </c>
      <c r="B63" s="34">
        <v>44952.0</v>
      </c>
      <c r="C63" s="35" t="s">
        <v>137</v>
      </c>
      <c r="D63" s="35" t="s">
        <v>139</v>
      </c>
      <c r="E63" s="35" t="s">
        <v>142</v>
      </c>
      <c r="F63" s="36" t="s">
        <v>144</v>
      </c>
      <c r="G63" s="33" t="s">
        <v>693</v>
      </c>
      <c r="H63" s="33" t="s">
        <v>581</v>
      </c>
      <c r="I63" s="33" t="s">
        <v>439</v>
      </c>
      <c r="J63" s="33" t="s">
        <v>204</v>
      </c>
      <c r="K63" s="35" t="s">
        <v>150</v>
      </c>
      <c r="L63" s="33" t="s">
        <v>694</v>
      </c>
      <c r="M63" s="5"/>
      <c r="N63" s="33" t="s">
        <v>509</v>
      </c>
      <c r="O63" s="5"/>
      <c r="P63" s="35" t="s">
        <v>153</v>
      </c>
      <c r="Q63" s="35" t="s">
        <v>509</v>
      </c>
      <c r="R63" s="33">
        <v>76543.0</v>
      </c>
      <c r="S63" s="37"/>
      <c r="T63" s="33"/>
      <c r="U63" s="33">
        <v>1.33</v>
      </c>
      <c r="V63" s="33" t="s">
        <v>154</v>
      </c>
      <c r="W63" s="33"/>
      <c r="X63" s="33"/>
      <c r="Y63" s="5"/>
      <c r="Z63" s="5"/>
      <c r="AA63" s="33">
        <v>1.0</v>
      </c>
      <c r="AB63" s="33"/>
      <c r="AC63" s="33">
        <v>1.0</v>
      </c>
      <c r="AD63" s="5"/>
      <c r="AE63" s="5"/>
      <c r="AF63" s="5"/>
      <c r="AG63" s="16"/>
      <c r="AH63" s="38" t="str">
        <f t="shared" si="1"/>
        <v/>
      </c>
      <c r="AI63" s="39" t="str">
        <f t="shared" si="2"/>
        <v/>
      </c>
      <c r="AJ63" s="37" t="str">
        <f t="shared" si="3"/>
        <v/>
      </c>
      <c r="AK63" s="41" t="str">
        <f t="shared" si="4"/>
        <v/>
      </c>
      <c r="AL63" s="35" t="s">
        <v>153</v>
      </c>
      <c r="AM63" s="33" t="s">
        <v>509</v>
      </c>
      <c r="AN63" s="33" t="s">
        <v>509</v>
      </c>
      <c r="AO63" s="41"/>
      <c r="AP63" s="33" t="s">
        <v>169</v>
      </c>
      <c r="AQ63" s="33" t="s">
        <v>170</v>
      </c>
      <c r="AR63" s="33">
        <v>150.0</v>
      </c>
      <c r="AS63" s="42"/>
      <c r="AT63" s="42"/>
      <c r="AU63" s="42"/>
      <c r="AV63" s="42"/>
      <c r="AW63" s="42"/>
      <c r="AX63" s="5"/>
      <c r="AY63" s="33"/>
      <c r="AZ63" s="33" t="s">
        <v>697</v>
      </c>
      <c r="BA63" s="5"/>
      <c r="BB63" s="5"/>
      <c r="BC63" s="5" t="s">
        <v>698</v>
      </c>
      <c r="BD63" s="33" t="s">
        <v>173</v>
      </c>
      <c r="BE63" s="41"/>
      <c r="BF63" s="35"/>
      <c r="BG63" s="33" t="s">
        <v>169</v>
      </c>
      <c r="BH63" s="5"/>
      <c r="BI63" s="33">
        <v>150.0</v>
      </c>
      <c r="BJ63" s="33" t="s">
        <v>170</v>
      </c>
      <c r="BK63" s="5"/>
      <c r="BL63" s="5">
        <f t="shared" si="5"/>
        <v>1997.25</v>
      </c>
      <c r="BM63" s="5"/>
      <c r="BN63" s="5"/>
      <c r="BO63" s="42">
        <f t="shared" si="6"/>
        <v>1997.25</v>
      </c>
      <c r="BP63" s="44"/>
      <c r="BQ63" s="45"/>
      <c r="BR63" s="47"/>
      <c r="BS63" s="45"/>
      <c r="BT63" s="37"/>
      <c r="BU63" s="5"/>
      <c r="BV63" s="38"/>
      <c r="BW63" s="48"/>
      <c r="BX63" s="44"/>
      <c r="BY63" s="44"/>
      <c r="BZ63" s="33" t="s">
        <v>131</v>
      </c>
      <c r="CA63" s="5"/>
      <c r="CB63" s="5"/>
      <c r="CC63" s="33" t="s">
        <v>177</v>
      </c>
      <c r="CD63" s="5"/>
      <c r="CE63" s="5"/>
      <c r="CF63" s="33" t="s">
        <v>178</v>
      </c>
      <c r="CG63" s="33" t="s">
        <v>700</v>
      </c>
      <c r="CH63" s="5"/>
      <c r="CI63" s="5"/>
      <c r="CJ63" s="5"/>
      <c r="CK63" s="33"/>
      <c r="CL63" s="49">
        <v>44995.0</v>
      </c>
      <c r="CM63" s="33" t="s">
        <v>180</v>
      </c>
      <c r="CN63" s="5"/>
      <c r="CO63" s="33">
        <v>1.0</v>
      </c>
      <c r="CP63" s="33" t="s">
        <v>181</v>
      </c>
      <c r="CQ63" s="50" t="str">
        <f t="shared" si="7"/>
        <v>14/08/1966</v>
      </c>
      <c r="CR63" s="33" t="s">
        <v>182</v>
      </c>
      <c r="CS63" s="33">
        <v>4.0</v>
      </c>
      <c r="CT63" s="33">
        <v>5.0</v>
      </c>
      <c r="CU63" s="33">
        <v>25.0</v>
      </c>
      <c r="CV63" s="33">
        <v>1588.0</v>
      </c>
      <c r="CW63" s="5"/>
      <c r="CX63" s="5"/>
      <c r="CY63" s="33">
        <v>-99.733643</v>
      </c>
      <c r="CZ63" s="33">
        <v>20.680281</v>
      </c>
      <c r="DA63" s="33">
        <v>4.411038669E9</v>
      </c>
      <c r="DB63" s="33">
        <v>2.0</v>
      </c>
      <c r="DC63" s="33" t="s">
        <v>183</v>
      </c>
      <c r="DD63" s="33">
        <v>2023.0</v>
      </c>
      <c r="DE63" s="33" t="s">
        <v>184</v>
      </c>
      <c r="DF63" s="33"/>
      <c r="DG63" s="33" t="s">
        <v>185</v>
      </c>
      <c r="DH63" s="33" t="s">
        <v>186</v>
      </c>
      <c r="DI63" s="5"/>
      <c r="DJ63" s="5"/>
    </row>
    <row r="64">
      <c r="A64" s="33" t="s">
        <v>702</v>
      </c>
      <c r="B64" s="34">
        <v>44952.0</v>
      </c>
      <c r="C64" s="35" t="s">
        <v>137</v>
      </c>
      <c r="D64" s="35" t="s">
        <v>139</v>
      </c>
      <c r="E64" s="35" t="s">
        <v>142</v>
      </c>
      <c r="F64" s="36" t="s">
        <v>144</v>
      </c>
      <c r="G64" s="33" t="s">
        <v>705</v>
      </c>
      <c r="H64" s="33" t="s">
        <v>706</v>
      </c>
      <c r="I64" s="33" t="s">
        <v>439</v>
      </c>
      <c r="J64" s="33" t="s">
        <v>414</v>
      </c>
      <c r="K64" s="35" t="s">
        <v>150</v>
      </c>
      <c r="L64" s="33" t="s">
        <v>539</v>
      </c>
      <c r="M64" s="5"/>
      <c r="N64" s="33" t="s">
        <v>509</v>
      </c>
      <c r="O64" s="5"/>
      <c r="P64" s="35" t="s">
        <v>153</v>
      </c>
      <c r="Q64" s="35" t="s">
        <v>509</v>
      </c>
      <c r="R64" s="33">
        <v>76543.0</v>
      </c>
      <c r="S64" s="37"/>
      <c r="T64" s="33"/>
      <c r="U64" s="33">
        <v>1.89</v>
      </c>
      <c r="V64" s="33" t="s">
        <v>154</v>
      </c>
      <c r="W64" s="33"/>
      <c r="X64" s="33"/>
      <c r="Y64" s="5"/>
      <c r="Z64" s="5"/>
      <c r="AA64" s="33">
        <v>1.0</v>
      </c>
      <c r="AB64" s="33">
        <v>1.0</v>
      </c>
      <c r="AC64" s="33"/>
      <c r="AD64" s="5"/>
      <c r="AE64" s="5"/>
      <c r="AF64" s="5"/>
      <c r="AG64" s="16"/>
      <c r="AH64" s="38">
        <f t="shared" si="1"/>
        <v>1</v>
      </c>
      <c r="AI64" s="39" t="str">
        <f t="shared" si="2"/>
        <v/>
      </c>
      <c r="AJ64" s="37" t="str">
        <f t="shared" si="3"/>
        <v/>
      </c>
      <c r="AK64" s="41" t="str">
        <f t="shared" si="4"/>
        <v/>
      </c>
      <c r="AL64" s="35" t="s">
        <v>153</v>
      </c>
      <c r="AM64" s="33" t="s">
        <v>509</v>
      </c>
      <c r="AN64" s="33" t="s">
        <v>509</v>
      </c>
      <c r="AO64" s="41"/>
      <c r="AP64" s="33" t="s">
        <v>169</v>
      </c>
      <c r="AQ64" s="33" t="s">
        <v>170</v>
      </c>
      <c r="AR64" s="33">
        <v>150.0</v>
      </c>
      <c r="AS64" s="42"/>
      <c r="AT64" s="42"/>
      <c r="AU64" s="42"/>
      <c r="AV64" s="42"/>
      <c r="AW64" s="42"/>
      <c r="AX64" s="5"/>
      <c r="AY64" s="33"/>
      <c r="AZ64" s="33" t="s">
        <v>708</v>
      </c>
      <c r="BA64" s="5"/>
      <c r="BB64" s="5"/>
      <c r="BC64" s="5" t="s">
        <v>709</v>
      </c>
      <c r="BD64" s="33" t="s">
        <v>173</v>
      </c>
      <c r="BE64" s="41"/>
      <c r="BF64" s="35"/>
      <c r="BG64" s="33" t="s">
        <v>169</v>
      </c>
      <c r="BH64" s="5"/>
      <c r="BI64" s="33">
        <v>150.0</v>
      </c>
      <c r="BJ64" s="33" t="s">
        <v>170</v>
      </c>
      <c r="BK64" s="5"/>
      <c r="BL64" s="5">
        <f t="shared" si="5"/>
        <v>1997.25</v>
      </c>
      <c r="BM64" s="5"/>
      <c r="BN64" s="5"/>
      <c r="BO64" s="42">
        <f t="shared" si="6"/>
        <v>1997.25</v>
      </c>
      <c r="BP64" s="44"/>
      <c r="BQ64" s="45"/>
      <c r="BR64" s="47"/>
      <c r="BS64" s="45"/>
      <c r="BT64" s="37"/>
      <c r="BU64" s="5"/>
      <c r="BV64" s="38"/>
      <c r="BW64" s="48"/>
      <c r="BX64" s="44"/>
      <c r="BY64" s="44"/>
      <c r="BZ64" s="33" t="s">
        <v>131</v>
      </c>
      <c r="CA64" s="5"/>
      <c r="CB64" s="5"/>
      <c r="CC64" s="33" t="s">
        <v>177</v>
      </c>
      <c r="CD64" s="5"/>
      <c r="CE64" s="5"/>
      <c r="CF64" s="33" t="s">
        <v>178</v>
      </c>
      <c r="CG64" s="33" t="s">
        <v>711</v>
      </c>
      <c r="CH64" s="5"/>
      <c r="CI64" s="5"/>
      <c r="CJ64" s="5"/>
      <c r="CK64" s="33"/>
      <c r="CL64" s="49">
        <v>44995.0</v>
      </c>
      <c r="CM64" s="33" t="s">
        <v>180</v>
      </c>
      <c r="CN64" s="5"/>
      <c r="CO64" s="33">
        <v>1.0</v>
      </c>
      <c r="CP64" s="33" t="s">
        <v>181</v>
      </c>
      <c r="CQ64" s="50" t="str">
        <f t="shared" si="7"/>
        <v>21/05/1937</v>
      </c>
      <c r="CR64" s="33" t="s">
        <v>243</v>
      </c>
      <c r="CS64" s="33">
        <v>4.0</v>
      </c>
      <c r="CT64" s="33">
        <v>5.0</v>
      </c>
      <c r="CU64" s="33">
        <v>25.0</v>
      </c>
      <c r="CV64" s="33">
        <v>1588.0</v>
      </c>
      <c r="CW64" s="5"/>
      <c r="CX64" s="5"/>
      <c r="CY64" s="33">
        <v>-99.740869</v>
      </c>
      <c r="CZ64" s="33">
        <v>20.684582</v>
      </c>
      <c r="DA64" s="33">
        <v>4.411127565E9</v>
      </c>
      <c r="DB64" s="33">
        <v>2.0</v>
      </c>
      <c r="DC64" s="33" t="s">
        <v>183</v>
      </c>
      <c r="DD64" s="33">
        <v>2023.0</v>
      </c>
      <c r="DE64" s="33" t="s">
        <v>184</v>
      </c>
      <c r="DF64" s="33"/>
      <c r="DG64" s="33" t="s">
        <v>185</v>
      </c>
      <c r="DH64" s="33" t="s">
        <v>186</v>
      </c>
      <c r="DI64" s="5"/>
      <c r="DJ64" s="5"/>
    </row>
    <row r="65">
      <c r="A65" s="33" t="s">
        <v>713</v>
      </c>
      <c r="B65" s="34">
        <v>44952.0</v>
      </c>
      <c r="C65" s="35" t="s">
        <v>137</v>
      </c>
      <c r="D65" s="35" t="s">
        <v>139</v>
      </c>
      <c r="E65" s="35" t="s">
        <v>142</v>
      </c>
      <c r="F65" s="36" t="s">
        <v>144</v>
      </c>
      <c r="G65" s="33" t="s">
        <v>714</v>
      </c>
      <c r="H65" s="33" t="s">
        <v>715</v>
      </c>
      <c r="I65" s="33" t="s">
        <v>231</v>
      </c>
      <c r="J65" s="33" t="s">
        <v>204</v>
      </c>
      <c r="K65" s="35" t="s">
        <v>150</v>
      </c>
      <c r="L65" s="33" t="s">
        <v>524</v>
      </c>
      <c r="M65" s="5"/>
      <c r="N65" s="33" t="s">
        <v>509</v>
      </c>
      <c r="O65" s="5"/>
      <c r="P65" s="35" t="s">
        <v>153</v>
      </c>
      <c r="Q65" s="35" t="s">
        <v>509</v>
      </c>
      <c r="R65" s="33">
        <v>76543.0</v>
      </c>
      <c r="S65" s="37"/>
      <c r="T65" s="33"/>
      <c r="U65" s="33">
        <v>1.28</v>
      </c>
      <c r="V65" s="33" t="s">
        <v>154</v>
      </c>
      <c r="W65" s="33"/>
      <c r="X65" s="33"/>
      <c r="Y65" s="5"/>
      <c r="Z65" s="5"/>
      <c r="AA65" s="33">
        <v>1.0</v>
      </c>
      <c r="AB65" s="33"/>
      <c r="AC65" s="33">
        <v>1.0</v>
      </c>
      <c r="AD65" s="5"/>
      <c r="AE65" s="5"/>
      <c r="AF65" s="5"/>
      <c r="AG65" s="16"/>
      <c r="AH65" s="38" t="str">
        <f t="shared" si="1"/>
        <v/>
      </c>
      <c r="AI65" s="39">
        <f t="shared" si="2"/>
        <v>1</v>
      </c>
      <c r="AJ65" s="37" t="str">
        <f t="shared" si="3"/>
        <v/>
      </c>
      <c r="AK65" s="41" t="str">
        <f t="shared" si="4"/>
        <v/>
      </c>
      <c r="AL65" s="35" t="s">
        <v>153</v>
      </c>
      <c r="AM65" s="33" t="s">
        <v>509</v>
      </c>
      <c r="AN65" s="33" t="s">
        <v>509</v>
      </c>
      <c r="AO65" s="41"/>
      <c r="AP65" s="33" t="s">
        <v>169</v>
      </c>
      <c r="AQ65" s="33" t="s">
        <v>170</v>
      </c>
      <c r="AR65" s="33">
        <v>150.0</v>
      </c>
      <c r="AS65" s="42"/>
      <c r="AT65" s="42"/>
      <c r="AU65" s="42"/>
      <c r="AV65" s="42"/>
      <c r="AW65" s="42"/>
      <c r="AX65" s="5"/>
      <c r="AY65" s="33"/>
      <c r="AZ65" s="33" t="s">
        <v>719</v>
      </c>
      <c r="BA65" s="5"/>
      <c r="BB65" s="5"/>
      <c r="BC65" s="5" t="s">
        <v>720</v>
      </c>
      <c r="BD65" s="33" t="s">
        <v>173</v>
      </c>
      <c r="BE65" s="41"/>
      <c r="BF65" s="35"/>
      <c r="BG65" s="33" t="s">
        <v>169</v>
      </c>
      <c r="BH65" s="5"/>
      <c r="BI65" s="33">
        <v>150.0</v>
      </c>
      <c r="BJ65" s="33" t="s">
        <v>170</v>
      </c>
      <c r="BK65" s="5"/>
      <c r="BL65" s="5">
        <f t="shared" si="5"/>
        <v>1997.25</v>
      </c>
      <c r="BM65" s="5"/>
      <c r="BN65" s="5"/>
      <c r="BO65" s="42">
        <f t="shared" si="6"/>
        <v>1997.25</v>
      </c>
      <c r="BP65" s="44"/>
      <c r="BQ65" s="45"/>
      <c r="BR65" s="47"/>
      <c r="BS65" s="45"/>
      <c r="BT65" s="37"/>
      <c r="BU65" s="5"/>
      <c r="BV65" s="38"/>
      <c r="BW65" s="48"/>
      <c r="BX65" s="44"/>
      <c r="BY65" s="44"/>
      <c r="BZ65" s="33" t="s">
        <v>131</v>
      </c>
      <c r="CA65" s="5"/>
      <c r="CB65" s="5"/>
      <c r="CC65" s="33" t="s">
        <v>177</v>
      </c>
      <c r="CD65" s="5"/>
      <c r="CE65" s="5"/>
      <c r="CF65" s="33" t="s">
        <v>178</v>
      </c>
      <c r="CG65" s="33" t="s">
        <v>722</v>
      </c>
      <c r="CH65" s="5"/>
      <c r="CI65" s="5"/>
      <c r="CJ65" s="5"/>
      <c r="CK65" s="33"/>
      <c r="CL65" s="49">
        <v>44995.0</v>
      </c>
      <c r="CM65" s="33" t="s">
        <v>180</v>
      </c>
      <c r="CN65" s="5"/>
      <c r="CO65" s="33">
        <v>1.0</v>
      </c>
      <c r="CP65" s="33" t="s">
        <v>181</v>
      </c>
      <c r="CQ65" s="50" t="str">
        <f t="shared" si="7"/>
        <v>24/03/1942</v>
      </c>
      <c r="CR65" s="33" t="s">
        <v>182</v>
      </c>
      <c r="CS65" s="33">
        <v>4.0</v>
      </c>
      <c r="CT65" s="33">
        <v>5.0</v>
      </c>
      <c r="CU65" s="33">
        <v>25.0</v>
      </c>
      <c r="CV65" s="33">
        <v>1588.0</v>
      </c>
      <c r="CW65" s="5"/>
      <c r="CX65" s="5"/>
      <c r="CY65" s="33">
        <v>-99.73256</v>
      </c>
      <c r="CZ65" s="33">
        <v>20.67897</v>
      </c>
      <c r="DA65" s="33">
        <v>4.411127569E9</v>
      </c>
      <c r="DB65" s="33">
        <v>2.0</v>
      </c>
      <c r="DC65" s="33" t="s">
        <v>183</v>
      </c>
      <c r="DD65" s="33">
        <v>2023.0</v>
      </c>
      <c r="DE65" s="33" t="s">
        <v>184</v>
      </c>
      <c r="DF65" s="33"/>
      <c r="DG65" s="33" t="s">
        <v>185</v>
      </c>
      <c r="DH65" s="33" t="s">
        <v>186</v>
      </c>
      <c r="DI65" s="5"/>
      <c r="DJ65" s="5"/>
    </row>
    <row r="66">
      <c r="A66" s="33" t="s">
        <v>724</v>
      </c>
      <c r="B66" s="34">
        <v>44952.0</v>
      </c>
      <c r="C66" s="35" t="s">
        <v>137</v>
      </c>
      <c r="D66" s="35" t="s">
        <v>139</v>
      </c>
      <c r="E66" s="35" t="s">
        <v>142</v>
      </c>
      <c r="F66" s="36" t="s">
        <v>144</v>
      </c>
      <c r="G66" s="33" t="s">
        <v>725</v>
      </c>
      <c r="H66" s="33" t="s">
        <v>726</v>
      </c>
      <c r="I66" s="33" t="s">
        <v>231</v>
      </c>
      <c r="J66" s="33" t="s">
        <v>255</v>
      </c>
      <c r="K66" s="35" t="s">
        <v>150</v>
      </c>
      <c r="L66" s="33" t="s">
        <v>607</v>
      </c>
      <c r="M66" s="33">
        <v>6.0</v>
      </c>
      <c r="N66" s="33" t="s">
        <v>509</v>
      </c>
      <c r="O66" s="5"/>
      <c r="P66" s="35" t="s">
        <v>153</v>
      </c>
      <c r="Q66" s="35" t="s">
        <v>509</v>
      </c>
      <c r="R66" s="33">
        <v>76543.0</v>
      </c>
      <c r="S66" s="37"/>
      <c r="T66" s="33"/>
      <c r="U66" s="33">
        <v>1.11</v>
      </c>
      <c r="V66" s="33" t="s">
        <v>154</v>
      </c>
      <c r="W66" s="33"/>
      <c r="X66" s="33"/>
      <c r="Y66" s="5"/>
      <c r="Z66" s="5"/>
      <c r="AA66" s="33">
        <v>1.0</v>
      </c>
      <c r="AB66" s="33">
        <v>1.0</v>
      </c>
      <c r="AC66" s="33"/>
      <c r="AD66" s="5"/>
      <c r="AE66" s="5"/>
      <c r="AF66" s="5"/>
      <c r="AG66" s="16"/>
      <c r="AH66" s="38" t="str">
        <f t="shared" si="1"/>
        <v/>
      </c>
      <c r="AI66" s="39" t="str">
        <f t="shared" si="2"/>
        <v/>
      </c>
      <c r="AJ66" s="37" t="str">
        <f t="shared" si="3"/>
        <v/>
      </c>
      <c r="AK66" s="41" t="str">
        <f t="shared" si="4"/>
        <v/>
      </c>
      <c r="AL66" s="35" t="s">
        <v>153</v>
      </c>
      <c r="AM66" s="33" t="s">
        <v>509</v>
      </c>
      <c r="AN66" s="33" t="s">
        <v>509</v>
      </c>
      <c r="AO66" s="41"/>
      <c r="AP66" s="33" t="s">
        <v>169</v>
      </c>
      <c r="AQ66" s="33" t="s">
        <v>170</v>
      </c>
      <c r="AR66" s="33">
        <v>150.0</v>
      </c>
      <c r="AS66" s="42"/>
      <c r="AT66" s="42"/>
      <c r="AU66" s="42"/>
      <c r="AV66" s="42"/>
      <c r="AW66" s="42"/>
      <c r="AX66" s="5"/>
      <c r="AY66" s="33"/>
      <c r="AZ66" s="33" t="s">
        <v>729</v>
      </c>
      <c r="BA66" s="5"/>
      <c r="BB66" s="5"/>
      <c r="BC66" s="5" t="s">
        <v>730</v>
      </c>
      <c r="BD66" s="33" t="s">
        <v>173</v>
      </c>
      <c r="BE66" s="41"/>
      <c r="BF66" s="35"/>
      <c r="BG66" s="33" t="s">
        <v>169</v>
      </c>
      <c r="BH66" s="5"/>
      <c r="BI66" s="33">
        <v>150.0</v>
      </c>
      <c r="BJ66" s="33" t="s">
        <v>170</v>
      </c>
      <c r="BK66" s="5"/>
      <c r="BL66" s="5">
        <f t="shared" si="5"/>
        <v>1997.25</v>
      </c>
      <c r="BM66" s="5"/>
      <c r="BN66" s="5"/>
      <c r="BO66" s="42">
        <f t="shared" si="6"/>
        <v>1997.25</v>
      </c>
      <c r="BP66" s="44"/>
      <c r="BQ66" s="45"/>
      <c r="BR66" s="47"/>
      <c r="BS66" s="45"/>
      <c r="BT66" s="37"/>
      <c r="BU66" s="5"/>
      <c r="BV66" s="38"/>
      <c r="BW66" s="48"/>
      <c r="BX66" s="44"/>
      <c r="BY66" s="44"/>
      <c r="BZ66" s="33" t="s">
        <v>131</v>
      </c>
      <c r="CA66" s="5"/>
      <c r="CB66" s="5"/>
      <c r="CC66" s="33" t="s">
        <v>177</v>
      </c>
      <c r="CD66" s="5"/>
      <c r="CE66" s="5"/>
      <c r="CF66" s="33" t="s">
        <v>178</v>
      </c>
      <c r="CG66" s="33" t="s">
        <v>733</v>
      </c>
      <c r="CH66" s="5"/>
      <c r="CI66" s="5"/>
      <c r="CJ66" s="5"/>
      <c r="CK66" s="33"/>
      <c r="CL66" s="49">
        <v>44995.0</v>
      </c>
      <c r="CM66" s="33" t="s">
        <v>180</v>
      </c>
      <c r="CN66" s="5"/>
      <c r="CO66" s="33">
        <v>1.0</v>
      </c>
      <c r="CP66" s="33" t="s">
        <v>181</v>
      </c>
      <c r="CQ66" s="50" t="str">
        <f t="shared" si="7"/>
        <v>25/05/1967</v>
      </c>
      <c r="CR66" s="33" t="s">
        <v>243</v>
      </c>
      <c r="CS66" s="33">
        <v>4.0</v>
      </c>
      <c r="CT66" s="33">
        <v>5.0</v>
      </c>
      <c r="CU66" s="33">
        <v>25.0</v>
      </c>
      <c r="CV66" s="33">
        <v>1588.0</v>
      </c>
      <c r="CW66" s="5"/>
      <c r="CX66" s="5"/>
      <c r="CY66" s="33">
        <v>-99.7265928</v>
      </c>
      <c r="CZ66" s="33">
        <v>20.6853929</v>
      </c>
      <c r="DA66" s="33">
        <v>4.411106755E9</v>
      </c>
      <c r="DB66" s="33">
        <v>2.0</v>
      </c>
      <c r="DC66" s="33" t="s">
        <v>183</v>
      </c>
      <c r="DD66" s="33">
        <v>2023.0</v>
      </c>
      <c r="DE66" s="33" t="s">
        <v>184</v>
      </c>
      <c r="DF66" s="33"/>
      <c r="DG66" s="33" t="s">
        <v>185</v>
      </c>
      <c r="DH66" s="33" t="s">
        <v>186</v>
      </c>
      <c r="DI66" s="5"/>
      <c r="DJ66" s="5"/>
    </row>
    <row r="67">
      <c r="A67" s="33" t="s">
        <v>735</v>
      </c>
      <c r="B67" s="34">
        <v>44952.0</v>
      </c>
      <c r="C67" s="35" t="s">
        <v>137</v>
      </c>
      <c r="D67" s="35" t="s">
        <v>139</v>
      </c>
      <c r="E67" s="35" t="s">
        <v>142</v>
      </c>
      <c r="F67" s="36" t="s">
        <v>144</v>
      </c>
      <c r="G67" s="33" t="s">
        <v>736</v>
      </c>
      <c r="H67" s="33" t="s">
        <v>737</v>
      </c>
      <c r="I67" s="33" t="s">
        <v>231</v>
      </c>
      <c r="J67" s="33" t="s">
        <v>538</v>
      </c>
      <c r="K67" s="35" t="s">
        <v>150</v>
      </c>
      <c r="L67" s="33" t="s">
        <v>524</v>
      </c>
      <c r="M67" s="33">
        <v>15.0</v>
      </c>
      <c r="N67" s="33" t="s">
        <v>509</v>
      </c>
      <c r="O67" s="5"/>
      <c r="P67" s="35" t="s">
        <v>153</v>
      </c>
      <c r="Q67" s="35" t="s">
        <v>509</v>
      </c>
      <c r="R67" s="33">
        <v>76543.0</v>
      </c>
      <c r="S67" s="37"/>
      <c r="T67" s="33"/>
      <c r="U67" s="33">
        <v>1.29</v>
      </c>
      <c r="V67" s="33" t="s">
        <v>154</v>
      </c>
      <c r="W67" s="33"/>
      <c r="X67" s="33"/>
      <c r="Y67" s="5"/>
      <c r="Z67" s="5"/>
      <c r="AA67" s="33">
        <v>1.0</v>
      </c>
      <c r="AB67" s="33"/>
      <c r="AC67" s="33">
        <v>1.0</v>
      </c>
      <c r="AD67" s="5"/>
      <c r="AE67" s="5"/>
      <c r="AF67" s="5"/>
      <c r="AG67" s="16"/>
      <c r="AH67" s="38" t="str">
        <f t="shared" si="1"/>
        <v/>
      </c>
      <c r="AI67" s="39">
        <f t="shared" si="2"/>
        <v>1</v>
      </c>
      <c r="AJ67" s="37" t="str">
        <f t="shared" si="3"/>
        <v/>
      </c>
      <c r="AK67" s="41" t="str">
        <f t="shared" si="4"/>
        <v/>
      </c>
      <c r="AL67" s="35" t="s">
        <v>153</v>
      </c>
      <c r="AM67" s="33" t="s">
        <v>509</v>
      </c>
      <c r="AN67" s="33" t="s">
        <v>509</v>
      </c>
      <c r="AO67" s="41"/>
      <c r="AP67" s="33" t="s">
        <v>169</v>
      </c>
      <c r="AQ67" s="33" t="s">
        <v>170</v>
      </c>
      <c r="AR67" s="33">
        <v>150.0</v>
      </c>
      <c r="AS67" s="42"/>
      <c r="AT67" s="42"/>
      <c r="AU67" s="42"/>
      <c r="AV67" s="42"/>
      <c r="AW67" s="42"/>
      <c r="AX67" s="5"/>
      <c r="AY67" s="33"/>
      <c r="AZ67" s="33" t="s">
        <v>741</v>
      </c>
      <c r="BA67" s="5"/>
      <c r="BB67" s="5"/>
      <c r="BC67" s="5" t="s">
        <v>742</v>
      </c>
      <c r="BD67" s="33" t="s">
        <v>173</v>
      </c>
      <c r="BE67" s="41"/>
      <c r="BF67" s="35"/>
      <c r="BG67" s="33" t="s">
        <v>169</v>
      </c>
      <c r="BH67" s="5"/>
      <c r="BI67" s="33">
        <v>150.0</v>
      </c>
      <c r="BJ67" s="33" t="s">
        <v>170</v>
      </c>
      <c r="BK67" s="5"/>
      <c r="BL67" s="5">
        <f t="shared" si="5"/>
        <v>1997.25</v>
      </c>
      <c r="BM67" s="5"/>
      <c r="BN67" s="5"/>
      <c r="BO67" s="42">
        <f t="shared" si="6"/>
        <v>1997.25</v>
      </c>
      <c r="BP67" s="44"/>
      <c r="BQ67" s="45"/>
      <c r="BR67" s="47"/>
      <c r="BS67" s="45"/>
      <c r="BT67" s="37"/>
      <c r="BU67" s="5"/>
      <c r="BV67" s="38"/>
      <c r="BW67" s="48"/>
      <c r="BX67" s="44"/>
      <c r="BY67" s="44"/>
      <c r="BZ67" s="33" t="s">
        <v>131</v>
      </c>
      <c r="CA67" s="5"/>
      <c r="CB67" s="5"/>
      <c r="CC67" s="33" t="s">
        <v>177</v>
      </c>
      <c r="CD67" s="5"/>
      <c r="CE67" s="5"/>
      <c r="CF67" s="33" t="s">
        <v>178</v>
      </c>
      <c r="CG67" s="33" t="s">
        <v>744</v>
      </c>
      <c r="CH67" s="5"/>
      <c r="CI67" s="5"/>
      <c r="CJ67" s="5"/>
      <c r="CK67" s="33"/>
      <c r="CL67" s="49">
        <v>44995.0</v>
      </c>
      <c r="CM67" s="33" t="s">
        <v>180</v>
      </c>
      <c r="CN67" s="5"/>
      <c r="CO67" s="33">
        <v>1.0</v>
      </c>
      <c r="CP67" s="33" t="s">
        <v>181</v>
      </c>
      <c r="CQ67" s="50" t="str">
        <f t="shared" si="7"/>
        <v>03/06/1939</v>
      </c>
      <c r="CR67" s="33" t="s">
        <v>182</v>
      </c>
      <c r="CS67" s="33">
        <v>4.0</v>
      </c>
      <c r="CT67" s="33">
        <v>5.0</v>
      </c>
      <c r="CU67" s="33">
        <v>25.0</v>
      </c>
      <c r="CV67" s="33">
        <v>1588.0</v>
      </c>
      <c r="CW67" s="5"/>
      <c r="CX67" s="5"/>
      <c r="CY67" s="33">
        <v>-99.7339076</v>
      </c>
      <c r="CZ67" s="33">
        <v>20.6786837</v>
      </c>
      <c r="DA67" s="33">
        <v>4.411196945E9</v>
      </c>
      <c r="DB67" s="33">
        <v>2.0</v>
      </c>
      <c r="DC67" s="33" t="s">
        <v>183</v>
      </c>
      <c r="DD67" s="33">
        <v>2023.0</v>
      </c>
      <c r="DE67" s="33" t="s">
        <v>184</v>
      </c>
      <c r="DF67" s="33"/>
      <c r="DG67" s="33" t="s">
        <v>185</v>
      </c>
      <c r="DH67" s="33" t="s">
        <v>186</v>
      </c>
      <c r="DI67" s="5"/>
      <c r="DJ67" s="5"/>
    </row>
    <row r="68">
      <c r="A68" s="33" t="s">
        <v>748</v>
      </c>
      <c r="B68" s="34">
        <v>44952.0</v>
      </c>
      <c r="C68" s="35" t="s">
        <v>137</v>
      </c>
      <c r="D68" s="35" t="s">
        <v>139</v>
      </c>
      <c r="E68" s="35" t="s">
        <v>142</v>
      </c>
      <c r="F68" s="36" t="s">
        <v>144</v>
      </c>
      <c r="G68" s="33" t="s">
        <v>749</v>
      </c>
      <c r="H68" s="33" t="s">
        <v>750</v>
      </c>
      <c r="I68" s="33" t="s">
        <v>231</v>
      </c>
      <c r="J68" s="33" t="s">
        <v>204</v>
      </c>
      <c r="K68" s="35" t="s">
        <v>150</v>
      </c>
      <c r="L68" s="33" t="s">
        <v>524</v>
      </c>
      <c r="M68" s="5"/>
      <c r="N68" s="33" t="s">
        <v>509</v>
      </c>
      <c r="O68" s="5"/>
      <c r="P68" s="35" t="s">
        <v>153</v>
      </c>
      <c r="Q68" s="35" t="s">
        <v>509</v>
      </c>
      <c r="R68" s="33">
        <v>76543.0</v>
      </c>
      <c r="S68" s="37"/>
      <c r="T68" s="33"/>
      <c r="U68" s="33">
        <v>1.31</v>
      </c>
      <c r="V68" s="33" t="s">
        <v>154</v>
      </c>
      <c r="W68" s="33"/>
      <c r="X68" s="33"/>
      <c r="Y68" s="5"/>
      <c r="Z68" s="5"/>
      <c r="AA68" s="33">
        <v>1.0</v>
      </c>
      <c r="AB68" s="33">
        <v>1.0</v>
      </c>
      <c r="AC68" s="33"/>
      <c r="AD68" s="5"/>
      <c r="AE68" s="5"/>
      <c r="AF68" s="5"/>
      <c r="AG68" s="16"/>
      <c r="AH68" s="38">
        <f t="shared" si="1"/>
        <v>1</v>
      </c>
      <c r="AI68" s="39" t="str">
        <f t="shared" si="2"/>
        <v/>
      </c>
      <c r="AJ68" s="37" t="str">
        <f t="shared" si="3"/>
        <v/>
      </c>
      <c r="AK68" s="41" t="str">
        <f t="shared" si="4"/>
        <v/>
      </c>
      <c r="AL68" s="35" t="s">
        <v>153</v>
      </c>
      <c r="AM68" s="33" t="s">
        <v>509</v>
      </c>
      <c r="AN68" s="33" t="s">
        <v>509</v>
      </c>
      <c r="AO68" s="41"/>
      <c r="AP68" s="33" t="s">
        <v>169</v>
      </c>
      <c r="AQ68" s="33" t="s">
        <v>170</v>
      </c>
      <c r="AR68" s="33">
        <v>150.0</v>
      </c>
      <c r="AS68" s="42"/>
      <c r="AT68" s="42"/>
      <c r="AU68" s="42"/>
      <c r="AV68" s="42"/>
      <c r="AW68" s="42"/>
      <c r="AX68" s="5"/>
      <c r="AY68" s="33"/>
      <c r="AZ68" s="33" t="s">
        <v>753</v>
      </c>
      <c r="BA68" s="5"/>
      <c r="BB68" s="5"/>
      <c r="BC68" s="5" t="s">
        <v>754</v>
      </c>
      <c r="BD68" s="33" t="s">
        <v>173</v>
      </c>
      <c r="BE68" s="41"/>
      <c r="BF68" s="35"/>
      <c r="BG68" s="33" t="s">
        <v>169</v>
      </c>
      <c r="BH68" s="5"/>
      <c r="BI68" s="33">
        <v>150.0</v>
      </c>
      <c r="BJ68" s="33" t="s">
        <v>170</v>
      </c>
      <c r="BK68" s="5"/>
      <c r="BL68" s="5">
        <f t="shared" si="5"/>
        <v>1997.25</v>
      </c>
      <c r="BM68" s="5"/>
      <c r="BN68" s="5"/>
      <c r="BO68" s="42">
        <f t="shared" si="6"/>
        <v>1997.25</v>
      </c>
      <c r="BP68" s="44"/>
      <c r="BQ68" s="45"/>
      <c r="BR68" s="47"/>
      <c r="BS68" s="45"/>
      <c r="BT68" s="37"/>
      <c r="BU68" s="5"/>
      <c r="BV68" s="38"/>
      <c r="BW68" s="48"/>
      <c r="BX68" s="44"/>
      <c r="BY68" s="44"/>
      <c r="BZ68" s="33" t="s">
        <v>131</v>
      </c>
      <c r="CA68" s="5"/>
      <c r="CB68" s="5"/>
      <c r="CC68" s="33" t="s">
        <v>177</v>
      </c>
      <c r="CD68" s="5"/>
      <c r="CE68" s="5"/>
      <c r="CF68" s="33" t="s">
        <v>178</v>
      </c>
      <c r="CG68" s="33" t="s">
        <v>756</v>
      </c>
      <c r="CH68" s="5"/>
      <c r="CI68" s="5"/>
      <c r="CJ68" s="5"/>
      <c r="CK68" s="33"/>
      <c r="CL68" s="49">
        <v>44995.0</v>
      </c>
      <c r="CM68" s="33" t="s">
        <v>180</v>
      </c>
      <c r="CN68" s="5"/>
      <c r="CO68" s="33">
        <v>1.0</v>
      </c>
      <c r="CP68" s="33" t="s">
        <v>181</v>
      </c>
      <c r="CQ68" s="50" t="str">
        <f t="shared" si="7"/>
        <v>13/10/1954</v>
      </c>
      <c r="CR68" s="33" t="s">
        <v>243</v>
      </c>
      <c r="CS68" s="33">
        <v>4.0</v>
      </c>
      <c r="CT68" s="33">
        <v>5.0</v>
      </c>
      <c r="CU68" s="33">
        <v>25.0</v>
      </c>
      <c r="CV68" s="33">
        <v>1588.0</v>
      </c>
      <c r="CW68" s="5"/>
      <c r="CX68" s="5"/>
      <c r="CY68" s="33">
        <v>-99.73256</v>
      </c>
      <c r="CZ68" s="33">
        <v>20.67897</v>
      </c>
      <c r="DA68" s="33">
        <v>4.412931045E9</v>
      </c>
      <c r="DB68" s="33">
        <v>2.0</v>
      </c>
      <c r="DC68" s="33" t="s">
        <v>183</v>
      </c>
      <c r="DD68" s="33">
        <v>2023.0</v>
      </c>
      <c r="DE68" s="33" t="s">
        <v>184</v>
      </c>
      <c r="DF68" s="33"/>
      <c r="DG68" s="33" t="s">
        <v>185</v>
      </c>
      <c r="DH68" s="33" t="s">
        <v>186</v>
      </c>
      <c r="DI68" s="5"/>
      <c r="DJ68" s="5"/>
    </row>
    <row r="69">
      <c r="A69" s="33" t="s">
        <v>758</v>
      </c>
      <c r="B69" s="34">
        <v>44952.0</v>
      </c>
      <c r="C69" s="35" t="s">
        <v>137</v>
      </c>
      <c r="D69" s="35" t="s">
        <v>139</v>
      </c>
      <c r="E69" s="35" t="s">
        <v>142</v>
      </c>
      <c r="F69" s="36" t="s">
        <v>144</v>
      </c>
      <c r="G69" s="33" t="s">
        <v>760</v>
      </c>
      <c r="H69" s="33" t="s">
        <v>761</v>
      </c>
      <c r="I69" s="33" t="s">
        <v>231</v>
      </c>
      <c r="J69" s="33" t="s">
        <v>538</v>
      </c>
      <c r="K69" s="35" t="s">
        <v>150</v>
      </c>
      <c r="L69" s="33" t="s">
        <v>762</v>
      </c>
      <c r="M69" s="5"/>
      <c r="N69" s="33" t="s">
        <v>509</v>
      </c>
      <c r="O69" s="5"/>
      <c r="P69" s="35" t="s">
        <v>153</v>
      </c>
      <c r="Q69" s="35" t="s">
        <v>509</v>
      </c>
      <c r="R69" s="33">
        <v>76543.0</v>
      </c>
      <c r="S69" s="37"/>
      <c r="T69" s="33"/>
      <c r="U69" s="33">
        <v>2.26</v>
      </c>
      <c r="V69" s="33" t="s">
        <v>154</v>
      </c>
      <c r="W69" s="33"/>
      <c r="X69" s="33"/>
      <c r="Y69" s="5"/>
      <c r="Z69" s="5"/>
      <c r="AA69" s="33">
        <v>1.0</v>
      </c>
      <c r="AB69" s="33">
        <v>1.0</v>
      </c>
      <c r="AC69" s="33"/>
      <c r="AD69" s="5"/>
      <c r="AE69" s="5"/>
      <c r="AF69" s="5"/>
      <c r="AG69" s="16"/>
      <c r="AH69" s="38">
        <f t="shared" si="1"/>
        <v>1</v>
      </c>
      <c r="AI69" s="39" t="str">
        <f t="shared" si="2"/>
        <v/>
      </c>
      <c r="AJ69" s="37" t="str">
        <f t="shared" si="3"/>
        <v/>
      </c>
      <c r="AK69" s="41" t="str">
        <f t="shared" si="4"/>
        <v/>
      </c>
      <c r="AL69" s="35" t="s">
        <v>153</v>
      </c>
      <c r="AM69" s="33" t="s">
        <v>509</v>
      </c>
      <c r="AN69" s="33" t="s">
        <v>509</v>
      </c>
      <c r="AO69" s="41"/>
      <c r="AP69" s="33" t="s">
        <v>169</v>
      </c>
      <c r="AQ69" s="33" t="s">
        <v>170</v>
      </c>
      <c r="AR69" s="33">
        <v>300.0</v>
      </c>
      <c r="AS69" s="42"/>
      <c r="AT69" s="42"/>
      <c r="AU69" s="42"/>
      <c r="AV69" s="42"/>
      <c r="AW69" s="42"/>
      <c r="AX69" s="5"/>
      <c r="AY69" s="33"/>
      <c r="AZ69" s="33" t="s">
        <v>764</v>
      </c>
      <c r="BA69" s="5"/>
      <c r="BB69" s="5"/>
      <c r="BC69" s="5" t="s">
        <v>765</v>
      </c>
      <c r="BD69" s="33" t="s">
        <v>173</v>
      </c>
      <c r="BE69" s="41"/>
      <c r="BF69" s="35"/>
      <c r="BG69" s="33" t="s">
        <v>169</v>
      </c>
      <c r="BH69" s="5"/>
      <c r="BI69" s="33">
        <v>300.0</v>
      </c>
      <c r="BJ69" s="33" t="s">
        <v>170</v>
      </c>
      <c r="BK69" s="5"/>
      <c r="BL69" s="5">
        <f t="shared" si="5"/>
        <v>3994.5</v>
      </c>
      <c r="BM69" s="5"/>
      <c r="BN69" s="5"/>
      <c r="BO69" s="42">
        <f t="shared" si="6"/>
        <v>3994.5</v>
      </c>
      <c r="BP69" s="44"/>
      <c r="BQ69" s="45"/>
      <c r="BR69" s="47"/>
      <c r="BS69" s="45"/>
      <c r="BT69" s="37"/>
      <c r="BU69" s="5"/>
      <c r="BV69" s="38"/>
      <c r="BW69" s="48"/>
      <c r="BX69" s="44"/>
      <c r="BY69" s="44"/>
      <c r="BZ69" s="33" t="s">
        <v>131</v>
      </c>
      <c r="CA69" s="5"/>
      <c r="CB69" s="5"/>
      <c r="CC69" s="33" t="s">
        <v>177</v>
      </c>
      <c r="CD69" s="5"/>
      <c r="CE69" s="5"/>
      <c r="CF69" s="33" t="s">
        <v>178</v>
      </c>
      <c r="CG69" s="33" t="s">
        <v>769</v>
      </c>
      <c r="CH69" s="5"/>
      <c r="CI69" s="5"/>
      <c r="CJ69" s="5"/>
      <c r="CK69" s="33"/>
      <c r="CL69" s="49">
        <v>44995.0</v>
      </c>
      <c r="CM69" s="33" t="s">
        <v>180</v>
      </c>
      <c r="CN69" s="5"/>
      <c r="CO69" s="33">
        <v>2.0</v>
      </c>
      <c r="CP69" s="33" t="s">
        <v>181</v>
      </c>
      <c r="CQ69" s="50" t="str">
        <f t="shared" si="7"/>
        <v>31/12/1935</v>
      </c>
      <c r="CR69" s="33" t="s">
        <v>243</v>
      </c>
      <c r="CS69" s="33">
        <v>4.0</v>
      </c>
      <c r="CT69" s="33">
        <v>18.0</v>
      </c>
      <c r="CU69" s="33">
        <v>25.0</v>
      </c>
      <c r="CV69" s="33">
        <v>1588.0</v>
      </c>
      <c r="CW69" s="5"/>
      <c r="CX69" s="5"/>
      <c r="CY69" s="33">
        <v>-99.740874</v>
      </c>
      <c r="CZ69" s="33">
        <v>20.684642</v>
      </c>
      <c r="DA69" s="33">
        <v>4.41276221E9</v>
      </c>
      <c r="DB69" s="33">
        <v>2.0</v>
      </c>
      <c r="DC69" s="33" t="s">
        <v>183</v>
      </c>
      <c r="DD69" s="33">
        <v>2023.0</v>
      </c>
      <c r="DE69" s="33" t="s">
        <v>184</v>
      </c>
      <c r="DF69" s="33"/>
      <c r="DG69" s="33" t="s">
        <v>185</v>
      </c>
      <c r="DH69" s="33" t="s">
        <v>186</v>
      </c>
      <c r="DI69" s="5"/>
      <c r="DJ69" s="5"/>
    </row>
    <row r="70">
      <c r="A70" s="33" t="s">
        <v>771</v>
      </c>
      <c r="B70" s="34">
        <v>44952.0</v>
      </c>
      <c r="C70" s="35" t="s">
        <v>137</v>
      </c>
      <c r="D70" s="35" t="s">
        <v>139</v>
      </c>
      <c r="E70" s="35" t="s">
        <v>142</v>
      </c>
      <c r="F70" s="36" t="s">
        <v>144</v>
      </c>
      <c r="G70" s="33" t="s">
        <v>772</v>
      </c>
      <c r="H70" s="33" t="s">
        <v>774</v>
      </c>
      <c r="I70" s="33" t="s">
        <v>231</v>
      </c>
      <c r="J70" s="33" t="s">
        <v>204</v>
      </c>
      <c r="K70" s="35" t="s">
        <v>150</v>
      </c>
      <c r="L70" s="33" t="s">
        <v>775</v>
      </c>
      <c r="M70" s="5"/>
      <c r="N70" s="33" t="s">
        <v>509</v>
      </c>
      <c r="O70" s="5"/>
      <c r="P70" s="35" t="s">
        <v>153</v>
      </c>
      <c r="Q70" s="35" t="s">
        <v>509</v>
      </c>
      <c r="R70" s="33">
        <v>76543.0</v>
      </c>
      <c r="S70" s="37"/>
      <c r="T70" s="33"/>
      <c r="U70" s="33">
        <v>1.37</v>
      </c>
      <c r="V70" s="33" t="s">
        <v>154</v>
      </c>
      <c r="W70" s="33"/>
      <c r="X70" s="33"/>
      <c r="Y70" s="5"/>
      <c r="Z70" s="5"/>
      <c r="AA70" s="33">
        <v>1.0</v>
      </c>
      <c r="AB70" s="33"/>
      <c r="AC70" s="33">
        <v>1.0</v>
      </c>
      <c r="AD70" s="5"/>
      <c r="AE70" s="5"/>
      <c r="AF70" s="5"/>
      <c r="AG70" s="16"/>
      <c r="AH70" s="38" t="str">
        <f t="shared" si="1"/>
        <v/>
      </c>
      <c r="AI70" s="39">
        <f t="shared" si="2"/>
        <v>1</v>
      </c>
      <c r="AJ70" s="37" t="str">
        <f t="shared" si="3"/>
        <v/>
      </c>
      <c r="AK70" s="41" t="str">
        <f t="shared" si="4"/>
        <v/>
      </c>
      <c r="AL70" s="35" t="s">
        <v>153</v>
      </c>
      <c r="AM70" s="33" t="s">
        <v>509</v>
      </c>
      <c r="AN70" s="33" t="s">
        <v>509</v>
      </c>
      <c r="AO70" s="41"/>
      <c r="AP70" s="33" t="s">
        <v>169</v>
      </c>
      <c r="AQ70" s="33" t="s">
        <v>170</v>
      </c>
      <c r="AR70" s="33">
        <v>150.0</v>
      </c>
      <c r="AS70" s="42"/>
      <c r="AT70" s="42"/>
      <c r="AU70" s="42"/>
      <c r="AV70" s="42"/>
      <c r="AW70" s="42"/>
      <c r="AX70" s="5"/>
      <c r="AY70" s="33"/>
      <c r="AZ70" s="33" t="s">
        <v>777</v>
      </c>
      <c r="BA70" s="5"/>
      <c r="BB70" s="5"/>
      <c r="BC70" s="5" t="s">
        <v>779</v>
      </c>
      <c r="BD70" s="33" t="s">
        <v>173</v>
      </c>
      <c r="BE70" s="41"/>
      <c r="BF70" s="35"/>
      <c r="BG70" s="33" t="s">
        <v>169</v>
      </c>
      <c r="BH70" s="5"/>
      <c r="BI70" s="33">
        <v>150.0</v>
      </c>
      <c r="BJ70" s="33" t="s">
        <v>170</v>
      </c>
      <c r="BK70" s="5"/>
      <c r="BL70" s="5">
        <f t="shared" si="5"/>
        <v>1997.25</v>
      </c>
      <c r="BM70" s="5"/>
      <c r="BN70" s="5"/>
      <c r="BO70" s="42">
        <f t="shared" si="6"/>
        <v>1997.25</v>
      </c>
      <c r="BP70" s="44"/>
      <c r="BQ70" s="45"/>
      <c r="BR70" s="47"/>
      <c r="BS70" s="45"/>
      <c r="BT70" s="37"/>
      <c r="BU70" s="5"/>
      <c r="BV70" s="38"/>
      <c r="BW70" s="48"/>
      <c r="BX70" s="44"/>
      <c r="BY70" s="44"/>
      <c r="BZ70" s="33" t="s">
        <v>131</v>
      </c>
      <c r="CA70" s="5"/>
      <c r="CB70" s="5"/>
      <c r="CC70" s="33" t="s">
        <v>177</v>
      </c>
      <c r="CD70" s="5"/>
      <c r="CE70" s="5"/>
      <c r="CF70" s="33" t="s">
        <v>178</v>
      </c>
      <c r="CG70" s="33" t="s">
        <v>783</v>
      </c>
      <c r="CH70" s="5"/>
      <c r="CI70" s="5"/>
      <c r="CJ70" s="5"/>
      <c r="CK70" s="33"/>
      <c r="CL70" s="49">
        <v>44995.0</v>
      </c>
      <c r="CM70" s="33" t="s">
        <v>180</v>
      </c>
      <c r="CN70" s="5"/>
      <c r="CO70" s="33">
        <v>1.0</v>
      </c>
      <c r="CP70" s="33" t="s">
        <v>181</v>
      </c>
      <c r="CQ70" s="50" t="str">
        <f t="shared" si="7"/>
        <v>22/12/1956</v>
      </c>
      <c r="CR70" s="33" t="s">
        <v>182</v>
      </c>
      <c r="CS70" s="33">
        <v>4.0</v>
      </c>
      <c r="CT70" s="33">
        <v>5.0</v>
      </c>
      <c r="CU70" s="33">
        <v>25.0</v>
      </c>
      <c r="CV70" s="33">
        <v>1588.0</v>
      </c>
      <c r="CW70" s="5"/>
      <c r="CX70" s="5"/>
      <c r="CY70" s="33">
        <v>-99.734503</v>
      </c>
      <c r="CZ70" s="33">
        <v>20.681216</v>
      </c>
      <c r="DA70" s="33">
        <v>4.411142558E9</v>
      </c>
      <c r="DB70" s="33">
        <v>2.0</v>
      </c>
      <c r="DC70" s="33" t="s">
        <v>183</v>
      </c>
      <c r="DD70" s="33">
        <v>2023.0</v>
      </c>
      <c r="DE70" s="33" t="s">
        <v>184</v>
      </c>
      <c r="DF70" s="33"/>
      <c r="DG70" s="33" t="s">
        <v>185</v>
      </c>
      <c r="DH70" s="33" t="s">
        <v>186</v>
      </c>
      <c r="DI70" s="5"/>
      <c r="DJ70" s="5"/>
    </row>
    <row r="71">
      <c r="A71" s="33" t="s">
        <v>785</v>
      </c>
      <c r="B71" s="34">
        <v>44952.0</v>
      </c>
      <c r="C71" s="35" t="s">
        <v>137</v>
      </c>
      <c r="D71" s="35" t="s">
        <v>139</v>
      </c>
      <c r="E71" s="35" t="s">
        <v>142</v>
      </c>
      <c r="F71" s="36" t="s">
        <v>144</v>
      </c>
      <c r="G71" s="33" t="s">
        <v>786</v>
      </c>
      <c r="H71" s="33" t="s">
        <v>787</v>
      </c>
      <c r="I71" s="33" t="s">
        <v>414</v>
      </c>
      <c r="J71" s="33" t="s">
        <v>788</v>
      </c>
      <c r="K71" s="35" t="s">
        <v>150</v>
      </c>
      <c r="L71" s="33" t="s">
        <v>524</v>
      </c>
      <c r="M71" s="5"/>
      <c r="N71" s="33" t="s">
        <v>509</v>
      </c>
      <c r="O71" s="5"/>
      <c r="P71" s="35" t="s">
        <v>153</v>
      </c>
      <c r="Q71" s="35" t="s">
        <v>509</v>
      </c>
      <c r="R71" s="33">
        <v>76543.0</v>
      </c>
      <c r="S71" s="37"/>
      <c r="T71" s="33"/>
      <c r="U71" s="33">
        <v>2.54</v>
      </c>
      <c r="V71" s="33" t="s">
        <v>154</v>
      </c>
      <c r="W71" s="33"/>
      <c r="X71" s="33"/>
      <c r="Y71" s="5"/>
      <c r="Z71" s="5"/>
      <c r="AA71" s="33">
        <v>1.0</v>
      </c>
      <c r="AB71" s="33">
        <v>1.0</v>
      </c>
      <c r="AC71" s="33"/>
      <c r="AD71" s="5"/>
      <c r="AE71" s="5"/>
      <c r="AF71" s="5"/>
      <c r="AG71" s="16"/>
      <c r="AH71" s="38">
        <f t="shared" si="1"/>
        <v>1</v>
      </c>
      <c r="AI71" s="39" t="str">
        <f t="shared" si="2"/>
        <v/>
      </c>
      <c r="AJ71" s="37" t="str">
        <f t="shared" si="3"/>
        <v/>
      </c>
      <c r="AK71" s="41" t="str">
        <f t="shared" si="4"/>
        <v/>
      </c>
      <c r="AL71" s="35" t="s">
        <v>153</v>
      </c>
      <c r="AM71" s="33" t="s">
        <v>509</v>
      </c>
      <c r="AN71" s="33" t="s">
        <v>509</v>
      </c>
      <c r="AO71" s="41"/>
      <c r="AP71" s="33" t="s">
        <v>169</v>
      </c>
      <c r="AQ71" s="33" t="s">
        <v>170</v>
      </c>
      <c r="AR71" s="33">
        <v>150.0</v>
      </c>
      <c r="AS71" s="42"/>
      <c r="AT71" s="42"/>
      <c r="AU71" s="42"/>
      <c r="AV71" s="42"/>
      <c r="AW71" s="42"/>
      <c r="AX71" s="5"/>
      <c r="AY71" s="33"/>
      <c r="AZ71" s="33" t="s">
        <v>791</v>
      </c>
      <c r="BA71" s="5"/>
      <c r="BB71" s="5"/>
      <c r="BC71" s="5" t="s">
        <v>792</v>
      </c>
      <c r="BD71" s="33" t="s">
        <v>173</v>
      </c>
      <c r="BE71" s="41"/>
      <c r="BF71" s="35"/>
      <c r="BG71" s="33" t="s">
        <v>169</v>
      </c>
      <c r="BH71" s="5"/>
      <c r="BI71" s="33">
        <v>150.0</v>
      </c>
      <c r="BJ71" s="33" t="s">
        <v>170</v>
      </c>
      <c r="BK71" s="5"/>
      <c r="BL71" s="5">
        <f t="shared" si="5"/>
        <v>1997.25</v>
      </c>
      <c r="BM71" s="5"/>
      <c r="BN71" s="5"/>
      <c r="BO71" s="42">
        <f t="shared" si="6"/>
        <v>1997.25</v>
      </c>
      <c r="BP71" s="44"/>
      <c r="BQ71" s="45"/>
      <c r="BR71" s="47"/>
      <c r="BS71" s="45"/>
      <c r="BT71" s="37"/>
      <c r="BU71" s="5"/>
      <c r="BV71" s="38"/>
      <c r="BW71" s="48"/>
      <c r="BX71" s="44"/>
      <c r="BY71" s="44"/>
      <c r="BZ71" s="33" t="s">
        <v>131</v>
      </c>
      <c r="CA71" s="5"/>
      <c r="CB71" s="5"/>
      <c r="CC71" s="33" t="s">
        <v>177</v>
      </c>
      <c r="CD71" s="5"/>
      <c r="CE71" s="5"/>
      <c r="CF71" s="33" t="s">
        <v>178</v>
      </c>
      <c r="CG71" s="33" t="s">
        <v>794</v>
      </c>
      <c r="CH71" s="5"/>
      <c r="CI71" s="5"/>
      <c r="CJ71" s="5"/>
      <c r="CK71" s="33"/>
      <c r="CL71" s="49">
        <v>44995.0</v>
      </c>
      <c r="CM71" s="33" t="s">
        <v>180</v>
      </c>
      <c r="CN71" s="5"/>
      <c r="CO71" s="33">
        <v>1.0</v>
      </c>
      <c r="CP71" s="33" t="s">
        <v>181</v>
      </c>
      <c r="CQ71" s="50" t="str">
        <f t="shared" si="7"/>
        <v>10/11/1939</v>
      </c>
      <c r="CR71" s="33" t="s">
        <v>243</v>
      </c>
      <c r="CS71" s="33">
        <v>4.0</v>
      </c>
      <c r="CT71" s="33">
        <v>5.0</v>
      </c>
      <c r="CU71" s="33">
        <v>25.0</v>
      </c>
      <c r="CV71" s="33">
        <v>1588.0</v>
      </c>
      <c r="CW71" s="5"/>
      <c r="CX71" s="5"/>
      <c r="CY71" s="33">
        <v>-99.73256</v>
      </c>
      <c r="CZ71" s="33">
        <v>20.67897</v>
      </c>
      <c r="DA71" s="33">
        <v>4.412659877E9</v>
      </c>
      <c r="DB71" s="33">
        <v>2.0</v>
      </c>
      <c r="DC71" s="33" t="s">
        <v>183</v>
      </c>
      <c r="DD71" s="33">
        <v>2023.0</v>
      </c>
      <c r="DE71" s="33" t="s">
        <v>184</v>
      </c>
      <c r="DF71" s="33"/>
      <c r="DG71" s="33" t="s">
        <v>185</v>
      </c>
      <c r="DH71" s="33" t="s">
        <v>186</v>
      </c>
      <c r="DI71" s="5"/>
      <c r="DJ71" s="5"/>
    </row>
    <row r="72">
      <c r="A72" s="33" t="s">
        <v>796</v>
      </c>
      <c r="B72" s="34">
        <v>44952.0</v>
      </c>
      <c r="C72" s="35" t="s">
        <v>137</v>
      </c>
      <c r="D72" s="35" t="s">
        <v>139</v>
      </c>
      <c r="E72" s="35" t="s">
        <v>142</v>
      </c>
      <c r="F72" s="36" t="s">
        <v>144</v>
      </c>
      <c r="G72" s="33" t="s">
        <v>798</v>
      </c>
      <c r="H72" s="33" t="s">
        <v>799</v>
      </c>
      <c r="I72" s="33" t="s">
        <v>414</v>
      </c>
      <c r="J72" s="33" t="s">
        <v>231</v>
      </c>
      <c r="K72" s="35" t="s">
        <v>150</v>
      </c>
      <c r="L72" s="33" t="s">
        <v>517</v>
      </c>
      <c r="M72" s="5"/>
      <c r="N72" s="33" t="s">
        <v>509</v>
      </c>
      <c r="O72" s="5"/>
      <c r="P72" s="35" t="s">
        <v>153</v>
      </c>
      <c r="Q72" s="35" t="s">
        <v>509</v>
      </c>
      <c r="R72" s="33">
        <v>76543.0</v>
      </c>
      <c r="S72" s="37"/>
      <c r="T72" s="33"/>
      <c r="U72" s="33">
        <v>1.38</v>
      </c>
      <c r="V72" s="33" t="s">
        <v>154</v>
      </c>
      <c r="W72" s="33"/>
      <c r="X72" s="33"/>
      <c r="Y72" s="5"/>
      <c r="Z72" s="5"/>
      <c r="AA72" s="33">
        <v>1.0</v>
      </c>
      <c r="AB72" s="33"/>
      <c r="AC72" s="33">
        <v>1.0</v>
      </c>
      <c r="AD72" s="5"/>
      <c r="AE72" s="5"/>
      <c r="AF72" s="5"/>
      <c r="AG72" s="16"/>
      <c r="AH72" s="38" t="str">
        <f t="shared" si="1"/>
        <v/>
      </c>
      <c r="AI72" s="39">
        <f t="shared" si="2"/>
        <v>1</v>
      </c>
      <c r="AJ72" s="37" t="str">
        <f t="shared" si="3"/>
        <v/>
      </c>
      <c r="AK72" s="41" t="str">
        <f t="shared" si="4"/>
        <v/>
      </c>
      <c r="AL72" s="35" t="s">
        <v>153</v>
      </c>
      <c r="AM72" s="33" t="s">
        <v>509</v>
      </c>
      <c r="AN72" s="33" t="s">
        <v>509</v>
      </c>
      <c r="AO72" s="41"/>
      <c r="AP72" s="33" t="s">
        <v>169</v>
      </c>
      <c r="AQ72" s="33" t="s">
        <v>170</v>
      </c>
      <c r="AR72" s="33">
        <v>150.0</v>
      </c>
      <c r="AS72" s="42"/>
      <c r="AT72" s="42"/>
      <c r="AU72" s="42"/>
      <c r="AV72" s="42"/>
      <c r="AW72" s="42"/>
      <c r="AX72" s="5"/>
      <c r="AY72" s="33"/>
      <c r="AZ72" s="33" t="s">
        <v>801</v>
      </c>
      <c r="BA72" s="5"/>
      <c r="BB72" s="5"/>
      <c r="BC72" s="5" t="s">
        <v>802</v>
      </c>
      <c r="BD72" s="33" t="s">
        <v>173</v>
      </c>
      <c r="BE72" s="41"/>
      <c r="BF72" s="35"/>
      <c r="BG72" s="33" t="s">
        <v>169</v>
      </c>
      <c r="BH72" s="5"/>
      <c r="BI72" s="33">
        <v>150.0</v>
      </c>
      <c r="BJ72" s="33" t="s">
        <v>170</v>
      </c>
      <c r="BK72" s="5"/>
      <c r="BL72" s="5">
        <f t="shared" si="5"/>
        <v>1997.25</v>
      </c>
      <c r="BM72" s="5"/>
      <c r="BN72" s="5"/>
      <c r="BO72" s="42">
        <f t="shared" si="6"/>
        <v>1997.25</v>
      </c>
      <c r="BP72" s="44"/>
      <c r="BQ72" s="45"/>
      <c r="BR72" s="47"/>
      <c r="BS72" s="45"/>
      <c r="BT72" s="37"/>
      <c r="BU72" s="5"/>
      <c r="BV72" s="38"/>
      <c r="BW72" s="48"/>
      <c r="BX72" s="44"/>
      <c r="BY72" s="44"/>
      <c r="BZ72" s="33" t="s">
        <v>131</v>
      </c>
      <c r="CA72" s="5"/>
      <c r="CB72" s="5"/>
      <c r="CC72" s="33" t="s">
        <v>177</v>
      </c>
      <c r="CD72" s="5"/>
      <c r="CE72" s="5"/>
      <c r="CF72" s="33" t="s">
        <v>178</v>
      </c>
      <c r="CG72" s="33" t="s">
        <v>806</v>
      </c>
      <c r="CH72" s="5"/>
      <c r="CI72" s="5"/>
      <c r="CJ72" s="5"/>
      <c r="CK72" s="33"/>
      <c r="CL72" s="49">
        <v>44995.0</v>
      </c>
      <c r="CM72" s="33" t="s">
        <v>180</v>
      </c>
      <c r="CN72" s="5"/>
      <c r="CO72" s="33">
        <v>1.0</v>
      </c>
      <c r="CP72" s="33" t="s">
        <v>181</v>
      </c>
      <c r="CQ72" s="50" t="str">
        <f t="shared" si="7"/>
        <v>26/11/1941</v>
      </c>
      <c r="CR72" s="33" t="s">
        <v>182</v>
      </c>
      <c r="CS72" s="33">
        <v>4.0</v>
      </c>
      <c r="CT72" s="33">
        <v>5.0</v>
      </c>
      <c r="CU72" s="33">
        <v>25.0</v>
      </c>
      <c r="CV72" s="33">
        <v>1588.0</v>
      </c>
      <c r="CW72" s="5"/>
      <c r="CX72" s="5"/>
      <c r="CY72" s="33">
        <v>-99.737747</v>
      </c>
      <c r="CZ72" s="33">
        <v>20.682294</v>
      </c>
      <c r="DA72" s="33">
        <v>4.41131326E9</v>
      </c>
      <c r="DB72" s="33">
        <v>2.0</v>
      </c>
      <c r="DC72" s="33" t="s">
        <v>183</v>
      </c>
      <c r="DD72" s="33">
        <v>2023.0</v>
      </c>
      <c r="DE72" s="33" t="s">
        <v>184</v>
      </c>
      <c r="DF72" s="33"/>
      <c r="DG72" s="33" t="s">
        <v>185</v>
      </c>
      <c r="DH72" s="33" t="s">
        <v>186</v>
      </c>
      <c r="DI72" s="5"/>
      <c r="DJ72" s="5"/>
    </row>
    <row r="73">
      <c r="A73" s="33" t="s">
        <v>807</v>
      </c>
      <c r="B73" s="34">
        <v>44952.0</v>
      </c>
      <c r="C73" s="35" t="s">
        <v>137</v>
      </c>
      <c r="D73" s="35" t="s">
        <v>139</v>
      </c>
      <c r="E73" s="35" t="s">
        <v>142</v>
      </c>
      <c r="F73" s="36" t="s">
        <v>144</v>
      </c>
      <c r="G73" s="33" t="s">
        <v>809</v>
      </c>
      <c r="H73" s="33" t="s">
        <v>810</v>
      </c>
      <c r="I73" s="33" t="s">
        <v>414</v>
      </c>
      <c r="J73" s="33" t="s">
        <v>788</v>
      </c>
      <c r="K73" s="35" t="s">
        <v>150</v>
      </c>
      <c r="L73" s="33" t="s">
        <v>582</v>
      </c>
      <c r="M73" s="5"/>
      <c r="N73" s="33" t="s">
        <v>509</v>
      </c>
      <c r="O73" s="5"/>
      <c r="P73" s="35" t="s">
        <v>153</v>
      </c>
      <c r="Q73" s="35" t="s">
        <v>509</v>
      </c>
      <c r="R73" s="33">
        <v>76543.0</v>
      </c>
      <c r="S73" s="37"/>
      <c r="T73" s="33"/>
      <c r="U73" s="33">
        <v>1.6</v>
      </c>
      <c r="V73" s="33" t="s">
        <v>154</v>
      </c>
      <c r="W73" s="33"/>
      <c r="X73" s="33"/>
      <c r="Y73" s="5"/>
      <c r="Z73" s="5"/>
      <c r="AA73" s="33">
        <v>1.0</v>
      </c>
      <c r="AB73" s="33">
        <v>1.0</v>
      </c>
      <c r="AC73" s="33"/>
      <c r="AD73" s="5"/>
      <c r="AE73" s="5"/>
      <c r="AF73" s="5"/>
      <c r="AG73" s="16"/>
      <c r="AH73" s="38">
        <f t="shared" si="1"/>
        <v>1</v>
      </c>
      <c r="AI73" s="39" t="str">
        <f t="shared" si="2"/>
        <v/>
      </c>
      <c r="AJ73" s="37" t="str">
        <f t="shared" si="3"/>
        <v/>
      </c>
      <c r="AK73" s="41" t="str">
        <f t="shared" si="4"/>
        <v/>
      </c>
      <c r="AL73" s="35" t="s">
        <v>153</v>
      </c>
      <c r="AM73" s="33" t="s">
        <v>509</v>
      </c>
      <c r="AN73" s="33" t="s">
        <v>509</v>
      </c>
      <c r="AO73" s="41"/>
      <c r="AP73" s="33" t="s">
        <v>169</v>
      </c>
      <c r="AQ73" s="33" t="s">
        <v>170</v>
      </c>
      <c r="AR73" s="33">
        <v>150.0</v>
      </c>
      <c r="AS73" s="42"/>
      <c r="AT73" s="42"/>
      <c r="AU73" s="42"/>
      <c r="AV73" s="42"/>
      <c r="AW73" s="42"/>
      <c r="AX73" s="5"/>
      <c r="AY73" s="33"/>
      <c r="AZ73" s="33" t="s">
        <v>813</v>
      </c>
      <c r="BA73" s="5"/>
      <c r="BB73" s="5"/>
      <c r="BC73" s="5" t="s">
        <v>815</v>
      </c>
      <c r="BD73" s="33" t="s">
        <v>173</v>
      </c>
      <c r="BE73" s="41"/>
      <c r="BF73" s="35"/>
      <c r="BG73" s="33" t="s">
        <v>169</v>
      </c>
      <c r="BH73" s="5"/>
      <c r="BI73" s="33">
        <v>150.0</v>
      </c>
      <c r="BJ73" s="33" t="s">
        <v>170</v>
      </c>
      <c r="BK73" s="5"/>
      <c r="BL73" s="5">
        <f t="shared" si="5"/>
        <v>1997.25</v>
      </c>
      <c r="BM73" s="5"/>
      <c r="BN73" s="5"/>
      <c r="BO73" s="42">
        <f t="shared" si="6"/>
        <v>1997.25</v>
      </c>
      <c r="BP73" s="44"/>
      <c r="BQ73" s="45"/>
      <c r="BR73" s="47"/>
      <c r="BS73" s="45"/>
      <c r="BT73" s="37"/>
      <c r="BU73" s="5"/>
      <c r="BV73" s="38"/>
      <c r="BW73" s="48"/>
      <c r="BX73" s="44"/>
      <c r="BY73" s="44"/>
      <c r="BZ73" s="33" t="s">
        <v>131</v>
      </c>
      <c r="CA73" s="5"/>
      <c r="CB73" s="5"/>
      <c r="CC73" s="33" t="s">
        <v>177</v>
      </c>
      <c r="CD73" s="5"/>
      <c r="CE73" s="5"/>
      <c r="CF73" s="33" t="s">
        <v>178</v>
      </c>
      <c r="CG73" s="33" t="s">
        <v>817</v>
      </c>
      <c r="CH73" s="5"/>
      <c r="CI73" s="5"/>
      <c r="CJ73" s="5"/>
      <c r="CK73" s="33"/>
      <c r="CL73" s="49">
        <v>44995.0</v>
      </c>
      <c r="CM73" s="33" t="s">
        <v>180</v>
      </c>
      <c r="CN73" s="5"/>
      <c r="CO73" s="33">
        <v>1.0</v>
      </c>
      <c r="CP73" s="33" t="s">
        <v>181</v>
      </c>
      <c r="CQ73" s="50" t="str">
        <f t="shared" si="7"/>
        <v>22/02/1959</v>
      </c>
      <c r="CR73" s="33" t="s">
        <v>243</v>
      </c>
      <c r="CS73" s="33">
        <v>4.0</v>
      </c>
      <c r="CT73" s="33">
        <v>5.0</v>
      </c>
      <c r="CU73" s="33">
        <v>25.0</v>
      </c>
      <c r="CV73" s="33">
        <v>1588.0</v>
      </c>
      <c r="CW73" s="5"/>
      <c r="CX73" s="5"/>
      <c r="CY73" s="33">
        <v>-99.740874</v>
      </c>
      <c r="CZ73" s="33">
        <v>20.684572</v>
      </c>
      <c r="DA73" s="33">
        <v>4.411013098E9</v>
      </c>
      <c r="DB73" s="33">
        <v>2.0</v>
      </c>
      <c r="DC73" s="33" t="s">
        <v>183</v>
      </c>
      <c r="DD73" s="33">
        <v>2023.0</v>
      </c>
      <c r="DE73" s="33" t="s">
        <v>184</v>
      </c>
      <c r="DF73" s="33"/>
      <c r="DG73" s="33" t="s">
        <v>185</v>
      </c>
      <c r="DH73" s="33" t="s">
        <v>186</v>
      </c>
      <c r="DI73" s="5"/>
      <c r="DJ73" s="5"/>
    </row>
    <row r="74">
      <c r="A74" s="33" t="s">
        <v>819</v>
      </c>
      <c r="B74" s="34">
        <v>44952.0</v>
      </c>
      <c r="C74" s="35" t="s">
        <v>137</v>
      </c>
      <c r="D74" s="35" t="s">
        <v>139</v>
      </c>
      <c r="E74" s="35" t="s">
        <v>142</v>
      </c>
      <c r="F74" s="36" t="s">
        <v>144</v>
      </c>
      <c r="G74" s="33" t="s">
        <v>820</v>
      </c>
      <c r="H74" s="33" t="s">
        <v>821</v>
      </c>
      <c r="I74" s="33" t="s">
        <v>262</v>
      </c>
      <c r="J74" s="33" t="s">
        <v>788</v>
      </c>
      <c r="K74" s="35" t="s">
        <v>150</v>
      </c>
      <c r="L74" s="33" t="s">
        <v>508</v>
      </c>
      <c r="M74" s="5"/>
      <c r="N74" s="33" t="s">
        <v>509</v>
      </c>
      <c r="O74" s="5"/>
      <c r="P74" s="35" t="s">
        <v>153</v>
      </c>
      <c r="Q74" s="35" t="s">
        <v>509</v>
      </c>
      <c r="R74" s="33">
        <v>76543.0</v>
      </c>
      <c r="S74" s="37"/>
      <c r="T74" s="33"/>
      <c r="U74" s="33">
        <v>1.46</v>
      </c>
      <c r="V74" s="33" t="s">
        <v>154</v>
      </c>
      <c r="W74" s="33"/>
      <c r="X74" s="33"/>
      <c r="Y74" s="5"/>
      <c r="Z74" s="5"/>
      <c r="AA74" s="33">
        <v>1.0</v>
      </c>
      <c r="AB74" s="33">
        <v>1.0</v>
      </c>
      <c r="AC74" s="33"/>
      <c r="AD74" s="5"/>
      <c r="AE74" s="5"/>
      <c r="AF74" s="5"/>
      <c r="AG74" s="16"/>
      <c r="AH74" s="38">
        <f t="shared" si="1"/>
        <v>1</v>
      </c>
      <c r="AI74" s="39" t="str">
        <f t="shared" si="2"/>
        <v/>
      </c>
      <c r="AJ74" s="37" t="str">
        <f t="shared" si="3"/>
        <v/>
      </c>
      <c r="AK74" s="41" t="str">
        <f t="shared" si="4"/>
        <v/>
      </c>
      <c r="AL74" s="35" t="s">
        <v>153</v>
      </c>
      <c r="AM74" s="33" t="s">
        <v>509</v>
      </c>
      <c r="AN74" s="33" t="s">
        <v>509</v>
      </c>
      <c r="AO74" s="41"/>
      <c r="AP74" s="33" t="s">
        <v>169</v>
      </c>
      <c r="AQ74" s="33" t="s">
        <v>170</v>
      </c>
      <c r="AR74" s="33">
        <v>150.0</v>
      </c>
      <c r="AS74" s="42"/>
      <c r="AT74" s="42"/>
      <c r="AU74" s="42"/>
      <c r="AV74" s="42"/>
      <c r="AW74" s="42"/>
      <c r="AX74" s="5"/>
      <c r="AY74" s="33"/>
      <c r="AZ74" s="33" t="s">
        <v>823</v>
      </c>
      <c r="BA74" s="5"/>
      <c r="BB74" s="5"/>
      <c r="BC74" s="5" t="s">
        <v>825</v>
      </c>
      <c r="BD74" s="33" t="s">
        <v>173</v>
      </c>
      <c r="BE74" s="41"/>
      <c r="BF74" s="35"/>
      <c r="BG74" s="33" t="s">
        <v>169</v>
      </c>
      <c r="BH74" s="5"/>
      <c r="BI74" s="33">
        <v>150.0</v>
      </c>
      <c r="BJ74" s="33" t="s">
        <v>170</v>
      </c>
      <c r="BK74" s="5"/>
      <c r="BL74" s="5">
        <f t="shared" si="5"/>
        <v>1997.25</v>
      </c>
      <c r="BM74" s="5"/>
      <c r="BN74" s="5"/>
      <c r="BO74" s="42">
        <f t="shared" si="6"/>
        <v>1997.25</v>
      </c>
      <c r="BP74" s="44"/>
      <c r="BQ74" s="45"/>
      <c r="BR74" s="47"/>
      <c r="BS74" s="45"/>
      <c r="BT74" s="37"/>
      <c r="BU74" s="5"/>
      <c r="BV74" s="38"/>
      <c r="BW74" s="48"/>
      <c r="BX74" s="44"/>
      <c r="BY74" s="44"/>
      <c r="BZ74" s="33" t="s">
        <v>131</v>
      </c>
      <c r="CA74" s="5"/>
      <c r="CB74" s="5"/>
      <c r="CC74" s="33" t="s">
        <v>177</v>
      </c>
      <c r="CD74" s="5"/>
      <c r="CE74" s="5"/>
      <c r="CF74" s="33" t="s">
        <v>178</v>
      </c>
      <c r="CG74" s="33" t="s">
        <v>826</v>
      </c>
      <c r="CH74" s="5"/>
      <c r="CI74" s="5"/>
      <c r="CJ74" s="5"/>
      <c r="CK74" s="33"/>
      <c r="CL74" s="49">
        <v>44995.0</v>
      </c>
      <c r="CM74" s="33" t="s">
        <v>180</v>
      </c>
      <c r="CN74" s="5"/>
      <c r="CO74" s="33">
        <v>1.0</v>
      </c>
      <c r="CP74" s="33" t="s">
        <v>181</v>
      </c>
      <c r="CQ74" s="50" t="str">
        <f t="shared" si="7"/>
        <v>24/06/1943</v>
      </c>
      <c r="CR74" s="33" t="s">
        <v>243</v>
      </c>
      <c r="CS74" s="33">
        <v>4.0</v>
      </c>
      <c r="CT74" s="33">
        <v>5.0</v>
      </c>
      <c r="CU74" s="33">
        <v>25.0</v>
      </c>
      <c r="CV74" s="33">
        <v>1588.0</v>
      </c>
      <c r="CW74" s="5"/>
      <c r="CX74" s="5"/>
      <c r="CY74" s="33">
        <v>-99.733826</v>
      </c>
      <c r="CZ74" s="33">
        <v>20.68121</v>
      </c>
      <c r="DA74" s="33">
        <v>4.4219266E9</v>
      </c>
      <c r="DB74" s="33">
        <v>1.0</v>
      </c>
      <c r="DC74" s="33" t="s">
        <v>183</v>
      </c>
      <c r="DD74" s="33">
        <v>2023.0</v>
      </c>
      <c r="DE74" s="33" t="s">
        <v>184</v>
      </c>
      <c r="DF74" s="33"/>
      <c r="DG74" s="33" t="s">
        <v>185</v>
      </c>
      <c r="DH74" s="33" t="s">
        <v>186</v>
      </c>
      <c r="DI74" s="5"/>
      <c r="DJ74" s="5"/>
    </row>
    <row r="75">
      <c r="A75" s="33" t="s">
        <v>829</v>
      </c>
      <c r="B75" s="34">
        <v>44952.0</v>
      </c>
      <c r="C75" s="35" t="s">
        <v>137</v>
      </c>
      <c r="D75" s="35" t="s">
        <v>139</v>
      </c>
      <c r="E75" s="35" t="s">
        <v>142</v>
      </c>
      <c r="F75" s="36" t="s">
        <v>144</v>
      </c>
      <c r="G75" s="33" t="s">
        <v>830</v>
      </c>
      <c r="H75" s="33" t="s">
        <v>831</v>
      </c>
      <c r="I75" s="33" t="s">
        <v>832</v>
      </c>
      <c r="J75" s="33" t="s">
        <v>414</v>
      </c>
      <c r="K75" s="35" t="s">
        <v>150</v>
      </c>
      <c r="L75" s="33" t="s">
        <v>833</v>
      </c>
      <c r="M75" s="5"/>
      <c r="N75" s="33" t="s">
        <v>509</v>
      </c>
      <c r="O75" s="5"/>
      <c r="P75" s="35" t="s">
        <v>153</v>
      </c>
      <c r="Q75" s="35" t="s">
        <v>509</v>
      </c>
      <c r="R75" s="33">
        <v>76543.0</v>
      </c>
      <c r="S75" s="37"/>
      <c r="T75" s="33"/>
      <c r="U75" s="33">
        <v>2.05</v>
      </c>
      <c r="V75" s="33" t="s">
        <v>154</v>
      </c>
      <c r="W75" s="33"/>
      <c r="X75" s="33"/>
      <c r="Y75" s="5"/>
      <c r="Z75" s="5"/>
      <c r="AA75" s="33">
        <v>1.0</v>
      </c>
      <c r="AB75" s="33"/>
      <c r="AC75" s="33">
        <v>1.0</v>
      </c>
      <c r="AD75" s="5"/>
      <c r="AE75" s="5"/>
      <c r="AF75" s="5"/>
      <c r="AG75" s="16"/>
      <c r="AH75" s="38" t="str">
        <f t="shared" si="1"/>
        <v/>
      </c>
      <c r="AI75" s="39">
        <f t="shared" si="2"/>
        <v>1</v>
      </c>
      <c r="AJ75" s="37" t="str">
        <f t="shared" si="3"/>
        <v/>
      </c>
      <c r="AK75" s="41" t="str">
        <f t="shared" si="4"/>
        <v/>
      </c>
      <c r="AL75" s="35" t="s">
        <v>153</v>
      </c>
      <c r="AM75" s="33" t="s">
        <v>509</v>
      </c>
      <c r="AN75" s="33" t="s">
        <v>509</v>
      </c>
      <c r="AO75" s="41"/>
      <c r="AP75" s="33" t="s">
        <v>169</v>
      </c>
      <c r="AQ75" s="33" t="s">
        <v>170</v>
      </c>
      <c r="AR75" s="33">
        <v>300.0</v>
      </c>
      <c r="AS75" s="42"/>
      <c r="AT75" s="42"/>
      <c r="AU75" s="42"/>
      <c r="AV75" s="42"/>
      <c r="AW75" s="42"/>
      <c r="AX75" s="5"/>
      <c r="AY75" s="33"/>
      <c r="AZ75" s="33" t="s">
        <v>836</v>
      </c>
      <c r="BA75" s="5"/>
      <c r="BB75" s="5"/>
      <c r="BC75" s="5" t="s">
        <v>837</v>
      </c>
      <c r="BD75" s="33" t="s">
        <v>173</v>
      </c>
      <c r="BE75" s="41"/>
      <c r="BF75" s="35"/>
      <c r="BG75" s="33" t="s">
        <v>169</v>
      </c>
      <c r="BH75" s="5"/>
      <c r="BI75" s="33">
        <v>300.0</v>
      </c>
      <c r="BJ75" s="33" t="s">
        <v>170</v>
      </c>
      <c r="BK75" s="5"/>
      <c r="BL75" s="5">
        <f t="shared" si="5"/>
        <v>3994.5</v>
      </c>
      <c r="BM75" s="5"/>
      <c r="BN75" s="5"/>
      <c r="BO75" s="42">
        <f t="shared" si="6"/>
        <v>3994.5</v>
      </c>
      <c r="BP75" s="44"/>
      <c r="BQ75" s="45"/>
      <c r="BR75" s="47"/>
      <c r="BS75" s="45"/>
      <c r="BT75" s="37"/>
      <c r="BU75" s="5"/>
      <c r="BV75" s="38"/>
      <c r="BW75" s="48"/>
      <c r="BX75" s="44"/>
      <c r="BY75" s="44"/>
      <c r="BZ75" s="33" t="s">
        <v>131</v>
      </c>
      <c r="CA75" s="5"/>
      <c r="CB75" s="5"/>
      <c r="CC75" s="33" t="s">
        <v>177</v>
      </c>
      <c r="CD75" s="5"/>
      <c r="CE75" s="5"/>
      <c r="CF75" s="33" t="s">
        <v>178</v>
      </c>
      <c r="CG75" s="33" t="s">
        <v>839</v>
      </c>
      <c r="CH75" s="5"/>
      <c r="CI75" s="5"/>
      <c r="CJ75" s="5"/>
      <c r="CK75" s="33"/>
      <c r="CL75" s="49">
        <v>44995.0</v>
      </c>
      <c r="CM75" s="33" t="s">
        <v>180</v>
      </c>
      <c r="CN75" s="5"/>
      <c r="CO75" s="33">
        <v>2.0</v>
      </c>
      <c r="CP75" s="33" t="s">
        <v>181</v>
      </c>
      <c r="CQ75" s="50" t="str">
        <f t="shared" si="7"/>
        <v>17/09/1948</v>
      </c>
      <c r="CR75" s="33" t="s">
        <v>182</v>
      </c>
      <c r="CS75" s="33">
        <v>4.0</v>
      </c>
      <c r="CT75" s="33">
        <v>5.0</v>
      </c>
      <c r="CU75" s="33">
        <v>25.0</v>
      </c>
      <c r="CV75" s="33">
        <v>1588.0</v>
      </c>
      <c r="CW75" s="5"/>
      <c r="CX75" s="5"/>
      <c r="CY75" s="33">
        <v>-99.7426613</v>
      </c>
      <c r="CZ75" s="33">
        <v>20.6816023</v>
      </c>
      <c r="DA75" s="33">
        <v>4.411154565E9</v>
      </c>
      <c r="DB75" s="33">
        <v>2.0</v>
      </c>
      <c r="DC75" s="33" t="s">
        <v>183</v>
      </c>
      <c r="DD75" s="33">
        <v>2023.0</v>
      </c>
      <c r="DE75" s="33" t="s">
        <v>184</v>
      </c>
      <c r="DF75" s="33"/>
      <c r="DG75" s="33" t="s">
        <v>185</v>
      </c>
      <c r="DH75" s="33" t="s">
        <v>186</v>
      </c>
      <c r="DI75" s="5"/>
      <c r="DJ75" s="5"/>
    </row>
    <row r="76">
      <c r="A76" s="33" t="s">
        <v>841</v>
      </c>
      <c r="B76" s="34">
        <v>44952.0</v>
      </c>
      <c r="C76" s="35" t="s">
        <v>137</v>
      </c>
      <c r="D76" s="35" t="s">
        <v>139</v>
      </c>
      <c r="E76" s="35" t="s">
        <v>142</v>
      </c>
      <c r="F76" s="36" t="s">
        <v>144</v>
      </c>
      <c r="G76" s="33" t="s">
        <v>842</v>
      </c>
      <c r="H76" s="33" t="s">
        <v>843</v>
      </c>
      <c r="I76" s="33" t="s">
        <v>844</v>
      </c>
      <c r="J76" s="33" t="s">
        <v>845</v>
      </c>
      <c r="K76" s="35" t="s">
        <v>150</v>
      </c>
      <c r="L76" s="33" t="s">
        <v>558</v>
      </c>
      <c r="M76" s="5"/>
      <c r="N76" s="33" t="s">
        <v>509</v>
      </c>
      <c r="O76" s="5"/>
      <c r="P76" s="35" t="s">
        <v>153</v>
      </c>
      <c r="Q76" s="35" t="s">
        <v>509</v>
      </c>
      <c r="R76" s="33">
        <v>76543.0</v>
      </c>
      <c r="S76" s="37"/>
      <c r="T76" s="33"/>
      <c r="U76" s="33">
        <v>1.05</v>
      </c>
      <c r="V76" s="33" t="s">
        <v>154</v>
      </c>
      <c r="W76" s="33"/>
      <c r="X76" s="33"/>
      <c r="Y76" s="5"/>
      <c r="Z76" s="5"/>
      <c r="AA76" s="33">
        <v>1.0</v>
      </c>
      <c r="AB76" s="33">
        <v>1.0</v>
      </c>
      <c r="AC76" s="33"/>
      <c r="AD76" s="5"/>
      <c r="AE76" s="5"/>
      <c r="AF76" s="5"/>
      <c r="AG76" s="16"/>
      <c r="AH76" s="38">
        <f t="shared" si="1"/>
        <v>1</v>
      </c>
      <c r="AI76" s="39" t="str">
        <f t="shared" si="2"/>
        <v/>
      </c>
      <c r="AJ76" s="37" t="str">
        <f t="shared" si="3"/>
        <v/>
      </c>
      <c r="AK76" s="41" t="str">
        <f t="shared" si="4"/>
        <v/>
      </c>
      <c r="AL76" s="35" t="s">
        <v>153</v>
      </c>
      <c r="AM76" s="33" t="s">
        <v>509</v>
      </c>
      <c r="AN76" s="33" t="s">
        <v>509</v>
      </c>
      <c r="AO76" s="41"/>
      <c r="AP76" s="33" t="s">
        <v>169</v>
      </c>
      <c r="AQ76" s="33" t="s">
        <v>170</v>
      </c>
      <c r="AR76" s="33">
        <v>150.0</v>
      </c>
      <c r="AS76" s="42"/>
      <c r="AT76" s="42"/>
      <c r="AU76" s="42"/>
      <c r="AV76" s="42"/>
      <c r="AW76" s="42"/>
      <c r="AX76" s="5"/>
      <c r="AY76" s="33"/>
      <c r="AZ76" s="33" t="s">
        <v>849</v>
      </c>
      <c r="BA76" s="5"/>
      <c r="BB76" s="5"/>
      <c r="BC76" s="5" t="s">
        <v>850</v>
      </c>
      <c r="BD76" s="33" t="s">
        <v>173</v>
      </c>
      <c r="BE76" s="41"/>
      <c r="BF76" s="35"/>
      <c r="BG76" s="33" t="s">
        <v>169</v>
      </c>
      <c r="BH76" s="5"/>
      <c r="BI76" s="33">
        <v>150.0</v>
      </c>
      <c r="BJ76" s="33" t="s">
        <v>170</v>
      </c>
      <c r="BK76" s="5"/>
      <c r="BL76" s="5">
        <f t="shared" si="5"/>
        <v>1997.25</v>
      </c>
      <c r="BM76" s="5"/>
      <c r="BN76" s="5"/>
      <c r="BO76" s="42">
        <f t="shared" si="6"/>
        <v>1997.25</v>
      </c>
      <c r="BP76" s="44"/>
      <c r="BQ76" s="45"/>
      <c r="BR76" s="47"/>
      <c r="BS76" s="45"/>
      <c r="BT76" s="37"/>
      <c r="BU76" s="5"/>
      <c r="BV76" s="38"/>
      <c r="BW76" s="48"/>
      <c r="BX76" s="44"/>
      <c r="BY76" s="44"/>
      <c r="BZ76" s="33" t="s">
        <v>131</v>
      </c>
      <c r="CA76" s="5"/>
      <c r="CB76" s="5"/>
      <c r="CC76" s="33" t="s">
        <v>177</v>
      </c>
      <c r="CD76" s="5"/>
      <c r="CE76" s="5"/>
      <c r="CF76" s="33" t="s">
        <v>178</v>
      </c>
      <c r="CG76" s="33" t="s">
        <v>852</v>
      </c>
      <c r="CH76" s="5"/>
      <c r="CI76" s="5"/>
      <c r="CJ76" s="5"/>
      <c r="CK76" s="33"/>
      <c r="CL76" s="49">
        <v>44995.0</v>
      </c>
      <c r="CM76" s="33" t="s">
        <v>180</v>
      </c>
      <c r="CN76" s="5"/>
      <c r="CO76" s="33">
        <v>1.0</v>
      </c>
      <c r="CP76" s="33" t="s">
        <v>181</v>
      </c>
      <c r="CQ76" s="50" t="str">
        <f t="shared" si="7"/>
        <v>05/06/1926</v>
      </c>
      <c r="CR76" s="33" t="s">
        <v>243</v>
      </c>
      <c r="CS76" s="33">
        <v>4.0</v>
      </c>
      <c r="CT76" s="33">
        <v>5.0</v>
      </c>
      <c r="CU76" s="33">
        <v>25.0</v>
      </c>
      <c r="CV76" s="33">
        <v>1588.0</v>
      </c>
      <c r="CW76" s="5"/>
      <c r="CX76" s="5"/>
      <c r="CY76" s="33">
        <v>-99.73389</v>
      </c>
      <c r="CZ76" s="33">
        <v>20.6794671</v>
      </c>
      <c r="DA76" s="33">
        <v>4.412933449E9</v>
      </c>
      <c r="DB76" s="33">
        <v>2.0</v>
      </c>
      <c r="DC76" s="33" t="s">
        <v>183</v>
      </c>
      <c r="DD76" s="33">
        <v>2023.0</v>
      </c>
      <c r="DE76" s="33" t="s">
        <v>184</v>
      </c>
      <c r="DF76" s="33"/>
      <c r="DG76" s="33" t="s">
        <v>185</v>
      </c>
      <c r="DH76" s="33" t="s">
        <v>186</v>
      </c>
      <c r="DI76" s="5"/>
      <c r="DJ76" s="5"/>
    </row>
    <row r="77">
      <c r="A77" s="33" t="s">
        <v>854</v>
      </c>
      <c r="B77" s="34">
        <v>44952.0</v>
      </c>
      <c r="C77" s="35" t="s">
        <v>137</v>
      </c>
      <c r="D77" s="35" t="s">
        <v>139</v>
      </c>
      <c r="E77" s="35" t="s">
        <v>142</v>
      </c>
      <c r="F77" s="36" t="s">
        <v>144</v>
      </c>
      <c r="G77" s="33" t="s">
        <v>856</v>
      </c>
      <c r="H77" s="33" t="s">
        <v>581</v>
      </c>
      <c r="I77" s="33" t="s">
        <v>844</v>
      </c>
      <c r="J77" s="33" t="s">
        <v>845</v>
      </c>
      <c r="K77" s="35" t="s">
        <v>150</v>
      </c>
      <c r="L77" s="33" t="s">
        <v>857</v>
      </c>
      <c r="M77" s="5"/>
      <c r="N77" s="33" t="s">
        <v>509</v>
      </c>
      <c r="O77" s="5"/>
      <c r="P77" s="35" t="s">
        <v>153</v>
      </c>
      <c r="Q77" s="35" t="s">
        <v>509</v>
      </c>
      <c r="R77" s="33">
        <v>76543.0</v>
      </c>
      <c r="S77" s="37"/>
      <c r="T77" s="33"/>
      <c r="U77" s="33">
        <v>1.46</v>
      </c>
      <c r="V77" s="33" t="s">
        <v>154</v>
      </c>
      <c r="W77" s="33"/>
      <c r="X77" s="33"/>
      <c r="Y77" s="5"/>
      <c r="Z77" s="5"/>
      <c r="AA77" s="33">
        <v>1.0</v>
      </c>
      <c r="AB77" s="33"/>
      <c r="AC77" s="33">
        <v>1.0</v>
      </c>
      <c r="AD77" s="5"/>
      <c r="AE77" s="5"/>
      <c r="AF77" s="5"/>
      <c r="AG77" s="16"/>
      <c r="AH77" s="38" t="str">
        <f t="shared" si="1"/>
        <v/>
      </c>
      <c r="AI77" s="39">
        <f t="shared" si="2"/>
        <v>1</v>
      </c>
      <c r="AJ77" s="37" t="str">
        <f t="shared" si="3"/>
        <v/>
      </c>
      <c r="AK77" s="41" t="str">
        <f t="shared" si="4"/>
        <v/>
      </c>
      <c r="AL77" s="35" t="s">
        <v>153</v>
      </c>
      <c r="AM77" s="33" t="s">
        <v>509</v>
      </c>
      <c r="AN77" s="33" t="s">
        <v>509</v>
      </c>
      <c r="AO77" s="41"/>
      <c r="AP77" s="33" t="s">
        <v>169</v>
      </c>
      <c r="AQ77" s="33" t="s">
        <v>170</v>
      </c>
      <c r="AR77" s="33">
        <v>150.0</v>
      </c>
      <c r="AS77" s="42"/>
      <c r="AT77" s="42"/>
      <c r="AU77" s="42"/>
      <c r="AV77" s="42"/>
      <c r="AW77" s="42"/>
      <c r="AX77" s="5"/>
      <c r="AY77" s="33"/>
      <c r="AZ77" s="33" t="s">
        <v>862</v>
      </c>
      <c r="BA77" s="5"/>
      <c r="BB77" s="5"/>
      <c r="BC77" s="5" t="s">
        <v>863</v>
      </c>
      <c r="BD77" s="33" t="s">
        <v>173</v>
      </c>
      <c r="BE77" s="41"/>
      <c r="BF77" s="35"/>
      <c r="BG77" s="33" t="s">
        <v>169</v>
      </c>
      <c r="BH77" s="5"/>
      <c r="BI77" s="33">
        <v>150.0</v>
      </c>
      <c r="BJ77" s="33" t="s">
        <v>170</v>
      </c>
      <c r="BK77" s="5"/>
      <c r="BL77" s="5">
        <f t="shared" si="5"/>
        <v>1997.25</v>
      </c>
      <c r="BM77" s="5"/>
      <c r="BN77" s="5"/>
      <c r="BO77" s="42">
        <f t="shared" si="6"/>
        <v>1997.25</v>
      </c>
      <c r="BP77" s="44"/>
      <c r="BQ77" s="45"/>
      <c r="BR77" s="47"/>
      <c r="BS77" s="45"/>
      <c r="BT77" s="37"/>
      <c r="BU77" s="5"/>
      <c r="BV77" s="38"/>
      <c r="BW77" s="48"/>
      <c r="BX77" s="44"/>
      <c r="BY77" s="44"/>
      <c r="BZ77" s="33" t="s">
        <v>131</v>
      </c>
      <c r="CA77" s="5"/>
      <c r="CB77" s="5"/>
      <c r="CC77" s="33" t="s">
        <v>177</v>
      </c>
      <c r="CD77" s="5"/>
      <c r="CE77" s="5"/>
      <c r="CF77" s="33" t="s">
        <v>178</v>
      </c>
      <c r="CG77" s="33" t="s">
        <v>865</v>
      </c>
      <c r="CH77" s="5"/>
      <c r="CI77" s="5"/>
      <c r="CJ77" s="5"/>
      <c r="CK77" s="33"/>
      <c r="CL77" s="49">
        <v>44995.0</v>
      </c>
      <c r="CM77" s="33" t="s">
        <v>180</v>
      </c>
      <c r="CN77" s="5"/>
      <c r="CO77" s="33">
        <v>1.0</v>
      </c>
      <c r="CP77" s="33" t="s">
        <v>181</v>
      </c>
      <c r="CQ77" s="50" t="str">
        <f t="shared" si="7"/>
        <v>09/06/1932</v>
      </c>
      <c r="CR77" s="33" t="s">
        <v>182</v>
      </c>
      <c r="CS77" s="33">
        <v>4.0</v>
      </c>
      <c r="CT77" s="33">
        <v>5.0</v>
      </c>
      <c r="CU77" s="33">
        <v>25.0</v>
      </c>
      <c r="CV77" s="33">
        <v>1588.0</v>
      </c>
      <c r="CW77" s="5"/>
      <c r="CX77" s="5"/>
      <c r="CY77" s="33">
        <v>-99.74088</v>
      </c>
      <c r="CZ77" s="33">
        <v>20.684652</v>
      </c>
      <c r="DA77" s="33">
        <v>5.548355354E9</v>
      </c>
      <c r="DB77" s="33">
        <v>2.0</v>
      </c>
      <c r="DC77" s="33" t="s">
        <v>183</v>
      </c>
      <c r="DD77" s="33">
        <v>2023.0</v>
      </c>
      <c r="DE77" s="33" t="s">
        <v>184</v>
      </c>
      <c r="DF77" s="33"/>
      <c r="DG77" s="33" t="s">
        <v>185</v>
      </c>
      <c r="DH77" s="33" t="s">
        <v>186</v>
      </c>
      <c r="DI77" s="5"/>
      <c r="DJ77" s="5"/>
    </row>
    <row r="78">
      <c r="A78" s="33" t="s">
        <v>867</v>
      </c>
      <c r="B78" s="34">
        <v>44952.0</v>
      </c>
      <c r="C78" s="35" t="s">
        <v>137</v>
      </c>
      <c r="D78" s="35" t="s">
        <v>139</v>
      </c>
      <c r="E78" s="35" t="s">
        <v>142</v>
      </c>
      <c r="F78" s="36" t="s">
        <v>144</v>
      </c>
      <c r="G78" s="33" t="s">
        <v>868</v>
      </c>
      <c r="H78" s="33" t="s">
        <v>869</v>
      </c>
      <c r="I78" s="33" t="s">
        <v>788</v>
      </c>
      <c r="J78" s="33" t="s">
        <v>870</v>
      </c>
      <c r="K78" s="35" t="s">
        <v>150</v>
      </c>
      <c r="L78" s="33" t="s">
        <v>872</v>
      </c>
      <c r="M78" s="5"/>
      <c r="N78" s="33" t="s">
        <v>509</v>
      </c>
      <c r="O78" s="5"/>
      <c r="P78" s="35" t="s">
        <v>153</v>
      </c>
      <c r="Q78" s="35" t="s">
        <v>509</v>
      </c>
      <c r="R78" s="33">
        <v>76543.0</v>
      </c>
      <c r="S78" s="37"/>
      <c r="T78" s="33"/>
      <c r="U78" s="33">
        <v>2.17</v>
      </c>
      <c r="V78" s="33" t="s">
        <v>154</v>
      </c>
      <c r="W78" s="33"/>
      <c r="X78" s="33"/>
      <c r="Y78" s="5"/>
      <c r="Z78" s="5"/>
      <c r="AA78" s="33">
        <v>1.0</v>
      </c>
      <c r="AB78" s="33">
        <v>1.0</v>
      </c>
      <c r="AC78" s="33"/>
      <c r="AD78" s="5"/>
      <c r="AE78" s="5"/>
      <c r="AF78" s="5"/>
      <c r="AG78" s="16"/>
      <c r="AH78" s="38">
        <f t="shared" si="1"/>
        <v>1</v>
      </c>
      <c r="AI78" s="39" t="str">
        <f t="shared" si="2"/>
        <v/>
      </c>
      <c r="AJ78" s="37" t="str">
        <f t="shared" si="3"/>
        <v/>
      </c>
      <c r="AK78" s="41" t="str">
        <f t="shared" si="4"/>
        <v/>
      </c>
      <c r="AL78" s="35" t="s">
        <v>153</v>
      </c>
      <c r="AM78" s="33" t="s">
        <v>509</v>
      </c>
      <c r="AN78" s="33" t="s">
        <v>509</v>
      </c>
      <c r="AO78" s="41"/>
      <c r="AP78" s="33" t="s">
        <v>169</v>
      </c>
      <c r="AQ78" s="33" t="s">
        <v>170</v>
      </c>
      <c r="AR78" s="33">
        <v>300.0</v>
      </c>
      <c r="AS78" s="42"/>
      <c r="AT78" s="42"/>
      <c r="AU78" s="42"/>
      <c r="AV78" s="42"/>
      <c r="AW78" s="42"/>
      <c r="AX78" s="5"/>
      <c r="AY78" s="33"/>
      <c r="AZ78" s="33" t="s">
        <v>874</v>
      </c>
      <c r="BA78" s="5"/>
      <c r="BB78" s="5"/>
      <c r="BC78" s="5" t="s">
        <v>875</v>
      </c>
      <c r="BD78" s="33" t="s">
        <v>173</v>
      </c>
      <c r="BE78" s="41"/>
      <c r="BF78" s="35"/>
      <c r="BG78" s="33" t="s">
        <v>169</v>
      </c>
      <c r="BH78" s="5"/>
      <c r="BI78" s="33">
        <v>300.0</v>
      </c>
      <c r="BJ78" s="33" t="s">
        <v>170</v>
      </c>
      <c r="BK78" s="5"/>
      <c r="BL78" s="5">
        <f t="shared" si="5"/>
        <v>3994.5</v>
      </c>
      <c r="BM78" s="5"/>
      <c r="BN78" s="5"/>
      <c r="BO78" s="42">
        <f t="shared" si="6"/>
        <v>3994.5</v>
      </c>
      <c r="BP78" s="44"/>
      <c r="BQ78" s="45"/>
      <c r="BR78" s="47"/>
      <c r="BS78" s="45"/>
      <c r="BT78" s="37"/>
      <c r="BU78" s="5"/>
      <c r="BV78" s="38"/>
      <c r="BW78" s="48"/>
      <c r="BX78" s="44"/>
      <c r="BY78" s="44"/>
      <c r="BZ78" s="33" t="s">
        <v>131</v>
      </c>
      <c r="CA78" s="5"/>
      <c r="CB78" s="5"/>
      <c r="CC78" s="33" t="s">
        <v>177</v>
      </c>
      <c r="CD78" s="5"/>
      <c r="CE78" s="5"/>
      <c r="CF78" s="33" t="s">
        <v>178</v>
      </c>
      <c r="CG78" s="33" t="s">
        <v>878</v>
      </c>
      <c r="CH78" s="5"/>
      <c r="CI78" s="5"/>
      <c r="CJ78" s="5"/>
      <c r="CK78" s="33"/>
      <c r="CL78" s="49">
        <v>44995.0</v>
      </c>
      <c r="CM78" s="33" t="s">
        <v>180</v>
      </c>
      <c r="CN78" s="5"/>
      <c r="CO78" s="33">
        <v>2.0</v>
      </c>
      <c r="CP78" s="33" t="s">
        <v>181</v>
      </c>
      <c r="CQ78" s="50" t="str">
        <f t="shared" si="7"/>
        <v>01/09/1939</v>
      </c>
      <c r="CR78" s="33" t="s">
        <v>243</v>
      </c>
      <c r="CS78" s="33">
        <v>4.0</v>
      </c>
      <c r="CT78" s="33">
        <v>5.0</v>
      </c>
      <c r="CU78" s="33">
        <v>25.0</v>
      </c>
      <c r="CV78" s="33">
        <v>1588.0</v>
      </c>
      <c r="CW78" s="5"/>
      <c r="CX78" s="5"/>
      <c r="CY78" s="33">
        <v>-99.740467</v>
      </c>
      <c r="CZ78" s="33">
        <v>20.682806</v>
      </c>
      <c r="DA78" s="33">
        <v>4.411368686E9</v>
      </c>
      <c r="DB78" s="33">
        <v>2.0</v>
      </c>
      <c r="DC78" s="33" t="s">
        <v>183</v>
      </c>
      <c r="DD78" s="33">
        <v>2023.0</v>
      </c>
      <c r="DE78" s="33" t="s">
        <v>184</v>
      </c>
      <c r="DF78" s="33"/>
      <c r="DG78" s="33" t="s">
        <v>185</v>
      </c>
      <c r="DH78" s="33" t="s">
        <v>186</v>
      </c>
      <c r="DI78" s="5"/>
      <c r="DJ78" s="5"/>
    </row>
    <row r="79">
      <c r="A79" s="33" t="s">
        <v>880</v>
      </c>
      <c r="B79" s="34">
        <v>44952.0</v>
      </c>
      <c r="C79" s="35" t="s">
        <v>137</v>
      </c>
      <c r="D79" s="35" t="s">
        <v>139</v>
      </c>
      <c r="E79" s="35" t="s">
        <v>142</v>
      </c>
      <c r="F79" s="36" t="s">
        <v>144</v>
      </c>
      <c r="G79" s="33" t="s">
        <v>881</v>
      </c>
      <c r="H79" s="33" t="s">
        <v>882</v>
      </c>
      <c r="I79" s="33" t="s">
        <v>788</v>
      </c>
      <c r="J79" s="33" t="s">
        <v>391</v>
      </c>
      <c r="K79" s="35" t="s">
        <v>150</v>
      </c>
      <c r="L79" s="33" t="s">
        <v>508</v>
      </c>
      <c r="M79" s="33">
        <v>10.0</v>
      </c>
      <c r="N79" s="33" t="s">
        <v>509</v>
      </c>
      <c r="O79" s="5"/>
      <c r="P79" s="35" t="s">
        <v>153</v>
      </c>
      <c r="Q79" s="35" t="s">
        <v>509</v>
      </c>
      <c r="R79" s="33">
        <v>76543.0</v>
      </c>
      <c r="S79" s="37"/>
      <c r="T79" s="33"/>
      <c r="U79" s="33">
        <v>3.06</v>
      </c>
      <c r="V79" s="33" t="s">
        <v>154</v>
      </c>
      <c r="W79" s="33"/>
      <c r="X79" s="33"/>
      <c r="Y79" s="5"/>
      <c r="Z79" s="5"/>
      <c r="AA79" s="33">
        <v>1.0</v>
      </c>
      <c r="AB79" s="33">
        <v>1.0</v>
      </c>
      <c r="AC79" s="33"/>
      <c r="AD79" s="5"/>
      <c r="AE79" s="5"/>
      <c r="AF79" s="5"/>
      <c r="AG79" s="16"/>
      <c r="AH79" s="38" t="str">
        <f t="shared" si="1"/>
        <v/>
      </c>
      <c r="AI79" s="39" t="str">
        <f t="shared" si="2"/>
        <v/>
      </c>
      <c r="AJ79" s="37" t="str">
        <f t="shared" si="3"/>
        <v/>
      </c>
      <c r="AK79" s="41" t="str">
        <f t="shared" si="4"/>
        <v/>
      </c>
      <c r="AL79" s="35" t="s">
        <v>153</v>
      </c>
      <c r="AM79" s="33" t="s">
        <v>509</v>
      </c>
      <c r="AN79" s="33" t="s">
        <v>509</v>
      </c>
      <c r="AO79" s="41"/>
      <c r="AP79" s="33" t="s">
        <v>169</v>
      </c>
      <c r="AQ79" s="33" t="s">
        <v>170</v>
      </c>
      <c r="AR79" s="33">
        <v>300.0</v>
      </c>
      <c r="AS79" s="42"/>
      <c r="AT79" s="42"/>
      <c r="AU79" s="42"/>
      <c r="AV79" s="42"/>
      <c r="AW79" s="42"/>
      <c r="AX79" s="5"/>
      <c r="AY79" s="33"/>
      <c r="AZ79" s="33" t="s">
        <v>885</v>
      </c>
      <c r="BA79" s="5"/>
      <c r="BB79" s="5"/>
      <c r="BC79" s="5" t="s">
        <v>886</v>
      </c>
      <c r="BD79" s="33" t="s">
        <v>173</v>
      </c>
      <c r="BE79" s="41"/>
      <c r="BF79" s="35"/>
      <c r="BG79" s="33" t="s">
        <v>169</v>
      </c>
      <c r="BH79" s="5"/>
      <c r="BI79" s="33">
        <v>300.0</v>
      </c>
      <c r="BJ79" s="33" t="s">
        <v>170</v>
      </c>
      <c r="BK79" s="5"/>
      <c r="BL79" s="5">
        <f t="shared" si="5"/>
        <v>3994.5</v>
      </c>
      <c r="BM79" s="5"/>
      <c r="BN79" s="5"/>
      <c r="BO79" s="42">
        <f t="shared" si="6"/>
        <v>3994.5</v>
      </c>
      <c r="BP79" s="44"/>
      <c r="BQ79" s="45"/>
      <c r="BR79" s="47"/>
      <c r="BS79" s="45"/>
      <c r="BT79" s="37"/>
      <c r="BU79" s="5"/>
      <c r="BV79" s="38"/>
      <c r="BW79" s="48"/>
      <c r="BX79" s="44"/>
      <c r="BY79" s="44"/>
      <c r="BZ79" s="33" t="s">
        <v>131</v>
      </c>
      <c r="CA79" s="5"/>
      <c r="CB79" s="5"/>
      <c r="CC79" s="33" t="s">
        <v>177</v>
      </c>
      <c r="CD79" s="5"/>
      <c r="CE79" s="5"/>
      <c r="CF79" s="33" t="s">
        <v>178</v>
      </c>
      <c r="CG79" s="33" t="s">
        <v>888</v>
      </c>
      <c r="CH79" s="5"/>
      <c r="CI79" s="5"/>
      <c r="CJ79" s="5"/>
      <c r="CK79" s="33"/>
      <c r="CL79" s="49">
        <v>44995.0</v>
      </c>
      <c r="CM79" s="33" t="s">
        <v>180</v>
      </c>
      <c r="CN79" s="5"/>
      <c r="CO79" s="33">
        <v>2.0</v>
      </c>
      <c r="CP79" s="33" t="s">
        <v>181</v>
      </c>
      <c r="CQ79" s="50" t="str">
        <f t="shared" si="7"/>
        <v>05/03/1968</v>
      </c>
      <c r="CR79" s="33" t="s">
        <v>243</v>
      </c>
      <c r="CS79" s="33">
        <v>4.0</v>
      </c>
      <c r="CT79" s="33">
        <v>5.0</v>
      </c>
      <c r="CU79" s="33">
        <v>25.0</v>
      </c>
      <c r="CV79" s="33">
        <v>1588.0</v>
      </c>
      <c r="CW79" s="5"/>
      <c r="CX79" s="5"/>
      <c r="CY79" s="33">
        <v>-99.733826</v>
      </c>
      <c r="CZ79" s="33">
        <v>20.68121</v>
      </c>
      <c r="DA79" s="33">
        <v>4.411264552E9</v>
      </c>
      <c r="DB79" s="33">
        <v>2.0</v>
      </c>
      <c r="DC79" s="33" t="s">
        <v>183</v>
      </c>
      <c r="DD79" s="33">
        <v>2023.0</v>
      </c>
      <c r="DE79" s="33" t="s">
        <v>184</v>
      </c>
      <c r="DF79" s="33"/>
      <c r="DG79" s="33" t="s">
        <v>185</v>
      </c>
      <c r="DH79" s="33" t="s">
        <v>186</v>
      </c>
      <c r="DI79" s="5"/>
      <c r="DJ79" s="5"/>
    </row>
    <row r="80">
      <c r="A80" s="33" t="s">
        <v>892</v>
      </c>
      <c r="B80" s="34">
        <v>44952.0</v>
      </c>
      <c r="C80" s="35" t="s">
        <v>137</v>
      </c>
      <c r="D80" s="35" t="s">
        <v>139</v>
      </c>
      <c r="E80" s="35" t="s">
        <v>142</v>
      </c>
      <c r="F80" s="36" t="s">
        <v>144</v>
      </c>
      <c r="G80" s="33" t="s">
        <v>893</v>
      </c>
      <c r="H80" s="33" t="s">
        <v>581</v>
      </c>
      <c r="I80" s="33" t="s">
        <v>788</v>
      </c>
      <c r="J80" s="33" t="s">
        <v>788</v>
      </c>
      <c r="K80" s="35" t="s">
        <v>150</v>
      </c>
      <c r="L80" s="33" t="s">
        <v>833</v>
      </c>
      <c r="M80" s="5"/>
      <c r="N80" s="33" t="s">
        <v>509</v>
      </c>
      <c r="O80" s="5"/>
      <c r="P80" s="35" t="s">
        <v>153</v>
      </c>
      <c r="Q80" s="35" t="s">
        <v>509</v>
      </c>
      <c r="R80" s="33">
        <v>76543.0</v>
      </c>
      <c r="S80" s="37"/>
      <c r="T80" s="33"/>
      <c r="U80" s="33">
        <v>2.79</v>
      </c>
      <c r="V80" s="33" t="s">
        <v>154</v>
      </c>
      <c r="W80" s="33"/>
      <c r="X80" s="33"/>
      <c r="Y80" s="5"/>
      <c r="Z80" s="5"/>
      <c r="AA80" s="33">
        <v>1.0</v>
      </c>
      <c r="AB80" s="33"/>
      <c r="AC80" s="33">
        <v>1.0</v>
      </c>
      <c r="AD80" s="5"/>
      <c r="AE80" s="5"/>
      <c r="AF80" s="5"/>
      <c r="AG80" s="16"/>
      <c r="AH80" s="38" t="str">
        <f t="shared" si="1"/>
        <v/>
      </c>
      <c r="AI80" s="39">
        <f t="shared" si="2"/>
        <v>1</v>
      </c>
      <c r="AJ80" s="37" t="str">
        <f t="shared" si="3"/>
        <v/>
      </c>
      <c r="AK80" s="41" t="str">
        <f t="shared" si="4"/>
        <v/>
      </c>
      <c r="AL80" s="35" t="s">
        <v>153</v>
      </c>
      <c r="AM80" s="33" t="s">
        <v>509</v>
      </c>
      <c r="AN80" s="33" t="s">
        <v>509</v>
      </c>
      <c r="AO80" s="41"/>
      <c r="AP80" s="33" t="s">
        <v>169</v>
      </c>
      <c r="AQ80" s="33" t="s">
        <v>170</v>
      </c>
      <c r="AR80" s="33">
        <v>300.0</v>
      </c>
      <c r="AS80" s="42"/>
      <c r="AT80" s="42"/>
      <c r="AU80" s="42"/>
      <c r="AV80" s="42"/>
      <c r="AW80" s="42"/>
      <c r="AX80" s="5"/>
      <c r="AY80" s="33"/>
      <c r="AZ80" s="33" t="s">
        <v>898</v>
      </c>
      <c r="BA80" s="5"/>
      <c r="BB80" s="5"/>
      <c r="BC80" s="5" t="s">
        <v>899</v>
      </c>
      <c r="BD80" s="33" t="s">
        <v>173</v>
      </c>
      <c r="BE80" s="41"/>
      <c r="BF80" s="35"/>
      <c r="BG80" s="33" t="s">
        <v>169</v>
      </c>
      <c r="BH80" s="5"/>
      <c r="BI80" s="33">
        <v>300.0</v>
      </c>
      <c r="BJ80" s="33" t="s">
        <v>170</v>
      </c>
      <c r="BK80" s="5"/>
      <c r="BL80" s="5">
        <f t="shared" si="5"/>
        <v>3994.5</v>
      </c>
      <c r="BM80" s="5"/>
      <c r="BN80" s="5"/>
      <c r="BO80" s="42">
        <f t="shared" si="6"/>
        <v>3994.5</v>
      </c>
      <c r="BP80" s="44"/>
      <c r="BQ80" s="45"/>
      <c r="BR80" s="47"/>
      <c r="BS80" s="45"/>
      <c r="BT80" s="37"/>
      <c r="BU80" s="5"/>
      <c r="BV80" s="38"/>
      <c r="BW80" s="48"/>
      <c r="BX80" s="44"/>
      <c r="BY80" s="44"/>
      <c r="BZ80" s="33" t="s">
        <v>131</v>
      </c>
      <c r="CA80" s="5"/>
      <c r="CB80" s="5"/>
      <c r="CC80" s="33" t="s">
        <v>177</v>
      </c>
      <c r="CD80" s="5"/>
      <c r="CE80" s="5"/>
      <c r="CF80" s="33" t="s">
        <v>178</v>
      </c>
      <c r="CG80" s="33" t="s">
        <v>902</v>
      </c>
      <c r="CH80" s="5"/>
      <c r="CI80" s="5"/>
      <c r="CJ80" s="5"/>
      <c r="CK80" s="33"/>
      <c r="CL80" s="49">
        <v>44995.0</v>
      </c>
      <c r="CM80" s="33" t="s">
        <v>180</v>
      </c>
      <c r="CN80" s="5"/>
      <c r="CO80" s="33">
        <v>2.0</v>
      </c>
      <c r="CP80" s="33" t="s">
        <v>181</v>
      </c>
      <c r="CQ80" s="50" t="str">
        <f t="shared" si="7"/>
        <v>05/07/1957</v>
      </c>
      <c r="CR80" s="33" t="s">
        <v>182</v>
      </c>
      <c r="CS80" s="33">
        <v>4.0</v>
      </c>
      <c r="CT80" s="33">
        <v>5.0</v>
      </c>
      <c r="CU80" s="33">
        <v>25.0</v>
      </c>
      <c r="CV80" s="33">
        <v>1588.0</v>
      </c>
      <c r="CW80" s="5"/>
      <c r="CX80" s="5"/>
      <c r="CY80" s="33">
        <v>-99.7426613</v>
      </c>
      <c r="CZ80" s="33">
        <v>20.6816023</v>
      </c>
      <c r="DA80" s="33">
        <v>4.411301467E9</v>
      </c>
      <c r="DB80" s="33">
        <v>2.0</v>
      </c>
      <c r="DC80" s="33" t="s">
        <v>183</v>
      </c>
      <c r="DD80" s="33">
        <v>2023.0</v>
      </c>
      <c r="DE80" s="33" t="s">
        <v>184</v>
      </c>
      <c r="DF80" s="33"/>
      <c r="DG80" s="33" t="s">
        <v>185</v>
      </c>
      <c r="DH80" s="33" t="s">
        <v>186</v>
      </c>
      <c r="DI80" s="5"/>
      <c r="DJ80" s="5"/>
    </row>
    <row r="81">
      <c r="A81" s="33" t="s">
        <v>905</v>
      </c>
      <c r="B81" s="34">
        <v>44952.0</v>
      </c>
      <c r="C81" s="35" t="s">
        <v>137</v>
      </c>
      <c r="D81" s="35" t="s">
        <v>139</v>
      </c>
      <c r="E81" s="35" t="s">
        <v>142</v>
      </c>
      <c r="F81" s="36" t="s">
        <v>144</v>
      </c>
      <c r="G81" s="33" t="s">
        <v>906</v>
      </c>
      <c r="H81" s="33" t="s">
        <v>907</v>
      </c>
      <c r="I81" s="33" t="s">
        <v>788</v>
      </c>
      <c r="J81" s="33" t="s">
        <v>231</v>
      </c>
      <c r="K81" s="35" t="s">
        <v>150</v>
      </c>
      <c r="L81" s="33" t="s">
        <v>517</v>
      </c>
      <c r="M81" s="33">
        <v>18.0</v>
      </c>
      <c r="N81" s="33" t="s">
        <v>509</v>
      </c>
      <c r="O81" s="5"/>
      <c r="P81" s="35" t="s">
        <v>153</v>
      </c>
      <c r="Q81" s="35" t="s">
        <v>509</v>
      </c>
      <c r="R81" s="33">
        <v>76543.0</v>
      </c>
      <c r="S81" s="37"/>
      <c r="T81" s="33"/>
      <c r="U81" s="33">
        <v>1.39</v>
      </c>
      <c r="V81" s="33" t="s">
        <v>154</v>
      </c>
      <c r="W81" s="33"/>
      <c r="X81" s="33"/>
      <c r="Y81" s="5"/>
      <c r="Z81" s="5"/>
      <c r="AA81" s="33">
        <v>1.0</v>
      </c>
      <c r="AB81" s="33"/>
      <c r="AC81" s="33">
        <v>1.0</v>
      </c>
      <c r="AD81" s="5"/>
      <c r="AE81" s="5"/>
      <c r="AF81" s="5"/>
      <c r="AG81" s="16"/>
      <c r="AH81" s="38" t="str">
        <f t="shared" si="1"/>
        <v/>
      </c>
      <c r="AI81" s="39">
        <f t="shared" si="2"/>
        <v>1</v>
      </c>
      <c r="AJ81" s="37" t="str">
        <f t="shared" si="3"/>
        <v/>
      </c>
      <c r="AK81" s="41" t="str">
        <f t="shared" si="4"/>
        <v/>
      </c>
      <c r="AL81" s="35" t="s">
        <v>153</v>
      </c>
      <c r="AM81" s="33" t="s">
        <v>509</v>
      </c>
      <c r="AN81" s="33" t="s">
        <v>509</v>
      </c>
      <c r="AO81" s="41"/>
      <c r="AP81" s="33" t="s">
        <v>169</v>
      </c>
      <c r="AQ81" s="33" t="s">
        <v>170</v>
      </c>
      <c r="AR81" s="33">
        <v>150.0</v>
      </c>
      <c r="AS81" s="42"/>
      <c r="AT81" s="42"/>
      <c r="AU81" s="42"/>
      <c r="AV81" s="42"/>
      <c r="AW81" s="42"/>
      <c r="AX81" s="5"/>
      <c r="AY81" s="33"/>
      <c r="AZ81" s="33" t="s">
        <v>911</v>
      </c>
      <c r="BA81" s="5"/>
      <c r="BB81" s="5"/>
      <c r="BC81" s="5" t="s">
        <v>912</v>
      </c>
      <c r="BD81" s="33" t="s">
        <v>173</v>
      </c>
      <c r="BE81" s="41"/>
      <c r="BF81" s="35"/>
      <c r="BG81" s="33" t="s">
        <v>169</v>
      </c>
      <c r="BH81" s="5"/>
      <c r="BI81" s="33">
        <v>150.0</v>
      </c>
      <c r="BJ81" s="33" t="s">
        <v>170</v>
      </c>
      <c r="BK81" s="5"/>
      <c r="BL81" s="5">
        <f t="shared" si="5"/>
        <v>1997.25</v>
      </c>
      <c r="BM81" s="5"/>
      <c r="BN81" s="5"/>
      <c r="BO81" s="42">
        <f t="shared" si="6"/>
        <v>1997.25</v>
      </c>
      <c r="BP81" s="44"/>
      <c r="BQ81" s="45"/>
      <c r="BR81" s="47"/>
      <c r="BS81" s="45"/>
      <c r="BT81" s="37"/>
      <c r="BU81" s="5"/>
      <c r="BV81" s="38"/>
      <c r="BW81" s="48"/>
      <c r="BX81" s="44"/>
      <c r="BY81" s="44"/>
      <c r="BZ81" s="33" t="s">
        <v>131</v>
      </c>
      <c r="CA81" s="5"/>
      <c r="CB81" s="5"/>
      <c r="CC81" s="33" t="s">
        <v>177</v>
      </c>
      <c r="CD81" s="5"/>
      <c r="CE81" s="5"/>
      <c r="CF81" s="33" t="s">
        <v>178</v>
      </c>
      <c r="CG81" s="33" t="s">
        <v>916</v>
      </c>
      <c r="CH81" s="5"/>
      <c r="CI81" s="5"/>
      <c r="CJ81" s="5"/>
      <c r="CK81" s="33"/>
      <c r="CL81" s="49">
        <v>44995.0</v>
      </c>
      <c r="CM81" s="33" t="s">
        <v>180</v>
      </c>
      <c r="CN81" s="5"/>
      <c r="CO81" s="33">
        <v>1.0</v>
      </c>
      <c r="CP81" s="33" t="s">
        <v>181</v>
      </c>
      <c r="CQ81" s="50" t="str">
        <f t="shared" si="7"/>
        <v>11/06/1935</v>
      </c>
      <c r="CR81" s="33" t="s">
        <v>182</v>
      </c>
      <c r="CS81" s="33">
        <v>4.0</v>
      </c>
      <c r="CT81" s="33">
        <v>5.0</v>
      </c>
      <c r="CU81" s="33">
        <v>25.0</v>
      </c>
      <c r="CV81" s="33">
        <v>1588.0</v>
      </c>
      <c r="CW81" s="5"/>
      <c r="CX81" s="5"/>
      <c r="CY81" s="33">
        <v>-99.737747</v>
      </c>
      <c r="CZ81" s="33">
        <v>20.682294</v>
      </c>
      <c r="DA81" s="33">
        <v>4.411090328E9</v>
      </c>
      <c r="DB81" s="33">
        <v>2.0</v>
      </c>
      <c r="DC81" s="33" t="s">
        <v>183</v>
      </c>
      <c r="DD81" s="33">
        <v>2023.0</v>
      </c>
      <c r="DE81" s="33" t="s">
        <v>184</v>
      </c>
      <c r="DF81" s="33"/>
      <c r="DG81" s="33" t="s">
        <v>185</v>
      </c>
      <c r="DH81" s="33" t="s">
        <v>186</v>
      </c>
      <c r="DI81" s="5"/>
      <c r="DJ81" s="5"/>
    </row>
    <row r="82">
      <c r="A82" s="33" t="s">
        <v>920</v>
      </c>
      <c r="B82" s="34">
        <v>44952.0</v>
      </c>
      <c r="C82" s="35" t="s">
        <v>137</v>
      </c>
      <c r="D82" s="35" t="s">
        <v>139</v>
      </c>
      <c r="E82" s="35" t="s">
        <v>142</v>
      </c>
      <c r="F82" s="36" t="s">
        <v>144</v>
      </c>
      <c r="G82" s="33" t="s">
        <v>923</v>
      </c>
      <c r="H82" s="33" t="s">
        <v>312</v>
      </c>
      <c r="I82" s="33" t="s">
        <v>924</v>
      </c>
      <c r="J82" s="33" t="s">
        <v>538</v>
      </c>
      <c r="K82" s="35" t="s">
        <v>150</v>
      </c>
      <c r="L82" s="33" t="s">
        <v>925</v>
      </c>
      <c r="M82" s="5"/>
      <c r="N82" s="33" t="s">
        <v>509</v>
      </c>
      <c r="O82" s="5"/>
      <c r="P82" s="35" t="s">
        <v>153</v>
      </c>
      <c r="Q82" s="35" t="s">
        <v>509</v>
      </c>
      <c r="R82" s="33">
        <v>76543.0</v>
      </c>
      <c r="S82" s="37"/>
      <c r="T82" s="33"/>
      <c r="U82" s="33">
        <v>1.87</v>
      </c>
      <c r="V82" s="33" t="s">
        <v>154</v>
      </c>
      <c r="W82" s="33"/>
      <c r="X82" s="33"/>
      <c r="Y82" s="5"/>
      <c r="Z82" s="5"/>
      <c r="AA82" s="33">
        <v>1.0</v>
      </c>
      <c r="AB82" s="33">
        <v>1.0</v>
      </c>
      <c r="AC82" s="33"/>
      <c r="AD82" s="5"/>
      <c r="AE82" s="5"/>
      <c r="AF82" s="5"/>
      <c r="AG82" s="16"/>
      <c r="AH82" s="38">
        <f t="shared" si="1"/>
        <v>1</v>
      </c>
      <c r="AI82" s="39" t="str">
        <f t="shared" si="2"/>
        <v/>
      </c>
      <c r="AJ82" s="37" t="str">
        <f t="shared" si="3"/>
        <v/>
      </c>
      <c r="AK82" s="41" t="str">
        <f t="shared" si="4"/>
        <v/>
      </c>
      <c r="AL82" s="35" t="s">
        <v>153</v>
      </c>
      <c r="AM82" s="33" t="s">
        <v>509</v>
      </c>
      <c r="AN82" s="33" t="s">
        <v>509</v>
      </c>
      <c r="AO82" s="41"/>
      <c r="AP82" s="33" t="s">
        <v>169</v>
      </c>
      <c r="AQ82" s="33" t="s">
        <v>170</v>
      </c>
      <c r="AR82" s="33">
        <v>150.0</v>
      </c>
      <c r="AS82" s="42"/>
      <c r="AT82" s="42"/>
      <c r="AU82" s="42"/>
      <c r="AV82" s="42"/>
      <c r="AW82" s="42"/>
      <c r="AX82" s="5"/>
      <c r="AY82" s="33"/>
      <c r="AZ82" s="33" t="s">
        <v>928</v>
      </c>
      <c r="BA82" s="5"/>
      <c r="BB82" s="5"/>
      <c r="BC82" s="5" t="s">
        <v>929</v>
      </c>
      <c r="BD82" s="33" t="s">
        <v>173</v>
      </c>
      <c r="BE82" s="41"/>
      <c r="BF82" s="35"/>
      <c r="BG82" s="33" t="s">
        <v>169</v>
      </c>
      <c r="BH82" s="5"/>
      <c r="BI82" s="33">
        <v>150.0</v>
      </c>
      <c r="BJ82" s="33" t="s">
        <v>170</v>
      </c>
      <c r="BK82" s="5"/>
      <c r="BL82" s="5">
        <f t="shared" si="5"/>
        <v>1997.25</v>
      </c>
      <c r="BM82" s="5"/>
      <c r="BN82" s="5"/>
      <c r="BO82" s="42">
        <f t="shared" si="6"/>
        <v>1997.25</v>
      </c>
      <c r="BP82" s="44"/>
      <c r="BQ82" s="45"/>
      <c r="BR82" s="47"/>
      <c r="BS82" s="45"/>
      <c r="BT82" s="37"/>
      <c r="BU82" s="5"/>
      <c r="BV82" s="38"/>
      <c r="BW82" s="48"/>
      <c r="BX82" s="44"/>
      <c r="BY82" s="44"/>
      <c r="BZ82" s="33" t="s">
        <v>131</v>
      </c>
      <c r="CA82" s="5"/>
      <c r="CB82" s="5"/>
      <c r="CC82" s="33" t="s">
        <v>177</v>
      </c>
      <c r="CD82" s="5"/>
      <c r="CE82" s="5"/>
      <c r="CF82" s="33" t="s">
        <v>178</v>
      </c>
      <c r="CG82" s="33" t="s">
        <v>932</v>
      </c>
      <c r="CH82" s="5"/>
      <c r="CI82" s="5"/>
      <c r="CJ82" s="5"/>
      <c r="CK82" s="33"/>
      <c r="CL82" s="49">
        <v>44995.0</v>
      </c>
      <c r="CM82" s="33" t="s">
        <v>180</v>
      </c>
      <c r="CN82" s="5"/>
      <c r="CO82" s="33">
        <v>1.0</v>
      </c>
      <c r="CP82" s="33" t="s">
        <v>181</v>
      </c>
      <c r="CQ82" s="50" t="str">
        <f t="shared" si="7"/>
        <v>30/04/1953</v>
      </c>
      <c r="CR82" s="33" t="s">
        <v>243</v>
      </c>
      <c r="CS82" s="33">
        <v>4.0</v>
      </c>
      <c r="CT82" s="33">
        <v>5.0</v>
      </c>
      <c r="CU82" s="33">
        <v>25.0</v>
      </c>
      <c r="CV82" s="33">
        <v>1588.0</v>
      </c>
      <c r="CW82" s="5"/>
      <c r="CX82" s="5"/>
      <c r="CY82" s="33">
        <v>-99.740858</v>
      </c>
      <c r="CZ82" s="33">
        <v>20.684602</v>
      </c>
      <c r="DA82" s="33">
        <v>4.412931171E9</v>
      </c>
      <c r="DB82" s="33">
        <v>2.0</v>
      </c>
      <c r="DC82" s="33" t="s">
        <v>183</v>
      </c>
      <c r="DD82" s="33">
        <v>2023.0</v>
      </c>
      <c r="DE82" s="33" t="s">
        <v>184</v>
      </c>
      <c r="DF82" s="33"/>
      <c r="DG82" s="33" t="s">
        <v>185</v>
      </c>
      <c r="DH82" s="33" t="s">
        <v>186</v>
      </c>
      <c r="DI82" s="5"/>
      <c r="DJ82" s="5"/>
    </row>
    <row r="83">
      <c r="A83" s="33" t="s">
        <v>934</v>
      </c>
      <c r="B83" s="34">
        <v>44952.0</v>
      </c>
      <c r="C83" s="35" t="s">
        <v>137</v>
      </c>
      <c r="D83" s="35" t="s">
        <v>139</v>
      </c>
      <c r="E83" s="35" t="s">
        <v>142</v>
      </c>
      <c r="F83" s="36" t="s">
        <v>144</v>
      </c>
      <c r="G83" s="33" t="s">
        <v>935</v>
      </c>
      <c r="H83" s="33" t="s">
        <v>936</v>
      </c>
      <c r="I83" s="33" t="s">
        <v>924</v>
      </c>
      <c r="J83" s="33" t="s">
        <v>538</v>
      </c>
      <c r="K83" s="35" t="s">
        <v>150</v>
      </c>
      <c r="L83" s="33" t="s">
        <v>775</v>
      </c>
      <c r="M83" s="33">
        <v>5.0</v>
      </c>
      <c r="N83" s="33" t="s">
        <v>509</v>
      </c>
      <c r="O83" s="5"/>
      <c r="P83" s="35" t="s">
        <v>153</v>
      </c>
      <c r="Q83" s="35" t="s">
        <v>509</v>
      </c>
      <c r="R83" s="33">
        <v>76543.0</v>
      </c>
      <c r="S83" s="37"/>
      <c r="T83" s="33"/>
      <c r="U83" s="33">
        <v>3.78</v>
      </c>
      <c r="V83" s="33" t="s">
        <v>154</v>
      </c>
      <c r="W83" s="33"/>
      <c r="X83" s="33"/>
      <c r="Y83" s="5"/>
      <c r="Z83" s="5"/>
      <c r="AA83" s="33">
        <v>1.0</v>
      </c>
      <c r="AB83" s="33"/>
      <c r="AC83" s="33">
        <v>1.0</v>
      </c>
      <c r="AD83" s="5"/>
      <c r="AE83" s="5"/>
      <c r="AF83" s="5"/>
      <c r="AG83" s="16"/>
      <c r="AH83" s="38" t="str">
        <f t="shared" si="1"/>
        <v/>
      </c>
      <c r="AI83" s="39">
        <f t="shared" si="2"/>
        <v>1</v>
      </c>
      <c r="AJ83" s="37" t="str">
        <f t="shared" si="3"/>
        <v/>
      </c>
      <c r="AK83" s="41" t="str">
        <f t="shared" si="4"/>
        <v/>
      </c>
      <c r="AL83" s="35" t="s">
        <v>153</v>
      </c>
      <c r="AM83" s="33" t="s">
        <v>509</v>
      </c>
      <c r="AN83" s="33" t="s">
        <v>509</v>
      </c>
      <c r="AO83" s="41"/>
      <c r="AP83" s="33" t="s">
        <v>169</v>
      </c>
      <c r="AQ83" s="33" t="s">
        <v>170</v>
      </c>
      <c r="AR83" s="33">
        <v>300.0</v>
      </c>
      <c r="AS83" s="42"/>
      <c r="AT83" s="42"/>
      <c r="AU83" s="42"/>
      <c r="AV83" s="42"/>
      <c r="AW83" s="42"/>
      <c r="AX83" s="5"/>
      <c r="AY83" s="33"/>
      <c r="AZ83" s="33" t="s">
        <v>939</v>
      </c>
      <c r="BA83" s="5"/>
      <c r="BB83" s="5"/>
      <c r="BC83" s="5" t="s">
        <v>940</v>
      </c>
      <c r="BD83" s="33" t="s">
        <v>173</v>
      </c>
      <c r="BE83" s="41"/>
      <c r="BF83" s="35"/>
      <c r="BG83" s="33" t="s">
        <v>169</v>
      </c>
      <c r="BH83" s="5"/>
      <c r="BI83" s="33">
        <v>300.0</v>
      </c>
      <c r="BJ83" s="33" t="s">
        <v>170</v>
      </c>
      <c r="BK83" s="5"/>
      <c r="BL83" s="5">
        <f t="shared" si="5"/>
        <v>3994.5</v>
      </c>
      <c r="BM83" s="5"/>
      <c r="BN83" s="5"/>
      <c r="BO83" s="42">
        <f t="shared" si="6"/>
        <v>3994.5</v>
      </c>
      <c r="BP83" s="44"/>
      <c r="BQ83" s="45"/>
      <c r="BR83" s="47"/>
      <c r="BS83" s="45"/>
      <c r="BT83" s="37"/>
      <c r="BU83" s="5"/>
      <c r="BV83" s="38"/>
      <c r="BW83" s="48"/>
      <c r="BX83" s="44"/>
      <c r="BY83" s="44"/>
      <c r="BZ83" s="33" t="s">
        <v>131</v>
      </c>
      <c r="CA83" s="5"/>
      <c r="CB83" s="5"/>
      <c r="CC83" s="33" t="s">
        <v>177</v>
      </c>
      <c r="CD83" s="5"/>
      <c r="CE83" s="5"/>
      <c r="CF83" s="33" t="s">
        <v>178</v>
      </c>
      <c r="CG83" s="33" t="s">
        <v>942</v>
      </c>
      <c r="CH83" s="5"/>
      <c r="CI83" s="5"/>
      <c r="CJ83" s="5"/>
      <c r="CK83" s="33"/>
      <c r="CL83" s="49">
        <v>44995.0</v>
      </c>
      <c r="CM83" s="33" t="s">
        <v>180</v>
      </c>
      <c r="CN83" s="5"/>
      <c r="CO83" s="33">
        <v>2.0</v>
      </c>
      <c r="CP83" s="33" t="s">
        <v>181</v>
      </c>
      <c r="CQ83" s="50" t="str">
        <f t="shared" si="7"/>
        <v>11/04/1962</v>
      </c>
      <c r="CR83" s="33" t="s">
        <v>182</v>
      </c>
      <c r="CS83" s="33">
        <v>4.0</v>
      </c>
      <c r="CT83" s="33">
        <v>5.0</v>
      </c>
      <c r="CU83" s="33">
        <v>25.0</v>
      </c>
      <c r="CV83" s="33">
        <v>1588.0</v>
      </c>
      <c r="CW83" s="5"/>
      <c r="CX83" s="5"/>
      <c r="CY83" s="33">
        <v>-99.734503</v>
      </c>
      <c r="CZ83" s="33">
        <v>20.681216</v>
      </c>
      <c r="DA83" s="33">
        <v>4.411211603E9</v>
      </c>
      <c r="DB83" s="33">
        <v>2.0</v>
      </c>
      <c r="DC83" s="33" t="s">
        <v>183</v>
      </c>
      <c r="DD83" s="33">
        <v>2023.0</v>
      </c>
      <c r="DE83" s="33" t="s">
        <v>184</v>
      </c>
      <c r="DF83" s="33"/>
      <c r="DG83" s="33" t="s">
        <v>185</v>
      </c>
      <c r="DH83" s="33" t="s">
        <v>186</v>
      </c>
      <c r="DI83" s="5"/>
      <c r="DJ83" s="5"/>
    </row>
    <row r="84">
      <c r="A84" s="33" t="s">
        <v>943</v>
      </c>
      <c r="B84" s="34">
        <v>44952.0</v>
      </c>
      <c r="C84" s="35" t="s">
        <v>137</v>
      </c>
      <c r="D84" s="35" t="s">
        <v>139</v>
      </c>
      <c r="E84" s="35" t="s">
        <v>142</v>
      </c>
      <c r="F84" s="36" t="s">
        <v>144</v>
      </c>
      <c r="G84" s="33" t="s">
        <v>945</v>
      </c>
      <c r="H84" s="33" t="s">
        <v>946</v>
      </c>
      <c r="I84" s="33" t="s">
        <v>924</v>
      </c>
      <c r="J84" s="33" t="s">
        <v>204</v>
      </c>
      <c r="K84" s="35" t="s">
        <v>150</v>
      </c>
      <c r="L84" s="33" t="s">
        <v>524</v>
      </c>
      <c r="M84" s="33">
        <v>52.0</v>
      </c>
      <c r="N84" s="33" t="s">
        <v>509</v>
      </c>
      <c r="O84" s="5"/>
      <c r="P84" s="35" t="s">
        <v>153</v>
      </c>
      <c r="Q84" s="35" t="s">
        <v>509</v>
      </c>
      <c r="R84" s="33">
        <v>76543.0</v>
      </c>
      <c r="S84" s="37"/>
      <c r="T84" s="33"/>
      <c r="U84" s="33">
        <v>1.53</v>
      </c>
      <c r="V84" s="33" t="s">
        <v>154</v>
      </c>
      <c r="W84" s="33"/>
      <c r="X84" s="33"/>
      <c r="Y84" s="5"/>
      <c r="Z84" s="5"/>
      <c r="AA84" s="33">
        <v>1.0</v>
      </c>
      <c r="AB84" s="33"/>
      <c r="AC84" s="33">
        <v>1.0</v>
      </c>
      <c r="AD84" s="5"/>
      <c r="AE84" s="5"/>
      <c r="AF84" s="5"/>
      <c r="AG84" s="16"/>
      <c r="AH84" s="38" t="str">
        <f t="shared" si="1"/>
        <v/>
      </c>
      <c r="AI84" s="39" t="str">
        <f t="shared" si="2"/>
        <v/>
      </c>
      <c r="AJ84" s="37" t="str">
        <f t="shared" si="3"/>
        <v/>
      </c>
      <c r="AK84" s="41" t="str">
        <f t="shared" si="4"/>
        <v/>
      </c>
      <c r="AL84" s="35" t="s">
        <v>153</v>
      </c>
      <c r="AM84" s="33" t="s">
        <v>509</v>
      </c>
      <c r="AN84" s="33" t="s">
        <v>509</v>
      </c>
      <c r="AO84" s="41"/>
      <c r="AP84" s="33" t="s">
        <v>169</v>
      </c>
      <c r="AQ84" s="33" t="s">
        <v>170</v>
      </c>
      <c r="AR84" s="33">
        <v>150.0</v>
      </c>
      <c r="AS84" s="42"/>
      <c r="AT84" s="42"/>
      <c r="AU84" s="42"/>
      <c r="AV84" s="42"/>
      <c r="AW84" s="42"/>
      <c r="AX84" s="5"/>
      <c r="AY84" s="33"/>
      <c r="AZ84" s="33" t="s">
        <v>952</v>
      </c>
      <c r="BA84" s="5"/>
      <c r="BB84" s="5"/>
      <c r="BC84" s="5" t="s">
        <v>953</v>
      </c>
      <c r="BD84" s="33" t="s">
        <v>173</v>
      </c>
      <c r="BE84" s="41"/>
      <c r="BF84" s="35"/>
      <c r="BG84" s="33" t="s">
        <v>169</v>
      </c>
      <c r="BH84" s="5"/>
      <c r="BI84" s="33">
        <v>150.0</v>
      </c>
      <c r="BJ84" s="33" t="s">
        <v>170</v>
      </c>
      <c r="BK84" s="5"/>
      <c r="BL84" s="5">
        <f t="shared" si="5"/>
        <v>1997.25</v>
      </c>
      <c r="BM84" s="5"/>
      <c r="BN84" s="5"/>
      <c r="BO84" s="42">
        <f t="shared" si="6"/>
        <v>1997.25</v>
      </c>
      <c r="BP84" s="44"/>
      <c r="BQ84" s="45"/>
      <c r="BR84" s="47"/>
      <c r="BS84" s="45"/>
      <c r="BT84" s="37"/>
      <c r="BU84" s="5"/>
      <c r="BV84" s="38"/>
      <c r="BW84" s="48"/>
      <c r="BX84" s="44"/>
      <c r="BY84" s="44"/>
      <c r="BZ84" s="33" t="s">
        <v>131</v>
      </c>
      <c r="CA84" s="5"/>
      <c r="CB84" s="5"/>
      <c r="CC84" s="33" t="s">
        <v>177</v>
      </c>
      <c r="CD84" s="5"/>
      <c r="CE84" s="5"/>
      <c r="CF84" s="33" t="s">
        <v>178</v>
      </c>
      <c r="CG84" s="33" t="s">
        <v>969</v>
      </c>
      <c r="CH84" s="5"/>
      <c r="CI84" s="5"/>
      <c r="CJ84" s="5"/>
      <c r="CK84" s="33"/>
      <c r="CL84" s="49">
        <v>44995.0</v>
      </c>
      <c r="CM84" s="33" t="s">
        <v>180</v>
      </c>
      <c r="CN84" s="5"/>
      <c r="CO84" s="33">
        <v>1.0</v>
      </c>
      <c r="CP84" s="33" t="s">
        <v>181</v>
      </c>
      <c r="CQ84" s="50" t="str">
        <f t="shared" si="7"/>
        <v>11/01/1975</v>
      </c>
      <c r="CR84" s="33" t="s">
        <v>182</v>
      </c>
      <c r="CS84" s="33">
        <v>4.0</v>
      </c>
      <c r="CT84" s="33">
        <v>5.0</v>
      </c>
      <c r="CU84" s="33">
        <v>25.0</v>
      </c>
      <c r="CV84" s="33">
        <v>1588.0</v>
      </c>
      <c r="CW84" s="5"/>
      <c r="CX84" s="5"/>
      <c r="CY84" s="33">
        <v>-99.7339076</v>
      </c>
      <c r="CZ84" s="33">
        <v>20.6786837</v>
      </c>
      <c r="DA84" s="33">
        <v>4.411019378E9</v>
      </c>
      <c r="DB84" s="33">
        <v>2.0</v>
      </c>
      <c r="DC84" s="33" t="s">
        <v>183</v>
      </c>
      <c r="DD84" s="33">
        <v>2023.0</v>
      </c>
      <c r="DE84" s="33" t="s">
        <v>184</v>
      </c>
      <c r="DF84" s="33"/>
      <c r="DG84" s="33" t="s">
        <v>185</v>
      </c>
      <c r="DH84" s="33" t="s">
        <v>186</v>
      </c>
      <c r="DI84" s="5"/>
      <c r="DJ84" s="5"/>
    </row>
    <row r="85">
      <c r="A85" s="33" t="s">
        <v>977</v>
      </c>
      <c r="B85" s="34">
        <v>44952.0</v>
      </c>
      <c r="C85" s="35" t="s">
        <v>137</v>
      </c>
      <c r="D85" s="35" t="s">
        <v>139</v>
      </c>
      <c r="E85" s="35" t="s">
        <v>142</v>
      </c>
      <c r="F85" s="36" t="s">
        <v>144</v>
      </c>
      <c r="G85" s="33" t="s">
        <v>979</v>
      </c>
      <c r="H85" s="33" t="s">
        <v>980</v>
      </c>
      <c r="I85" s="33" t="s">
        <v>924</v>
      </c>
      <c r="J85" s="33" t="s">
        <v>538</v>
      </c>
      <c r="K85" s="35" t="s">
        <v>150</v>
      </c>
      <c r="L85" s="33" t="s">
        <v>524</v>
      </c>
      <c r="M85" s="5"/>
      <c r="N85" s="33" t="s">
        <v>509</v>
      </c>
      <c r="O85" s="5"/>
      <c r="P85" s="35" t="s">
        <v>153</v>
      </c>
      <c r="Q85" s="35" t="s">
        <v>509</v>
      </c>
      <c r="R85" s="33">
        <v>76543.0</v>
      </c>
      <c r="S85" s="37"/>
      <c r="T85" s="33"/>
      <c r="U85" s="33">
        <v>1.55</v>
      </c>
      <c r="V85" s="33" t="s">
        <v>154</v>
      </c>
      <c r="W85" s="33"/>
      <c r="X85" s="33"/>
      <c r="Y85" s="5"/>
      <c r="Z85" s="5"/>
      <c r="AA85" s="33">
        <v>1.0</v>
      </c>
      <c r="AB85" s="33"/>
      <c r="AC85" s="33">
        <v>1.0</v>
      </c>
      <c r="AD85" s="5"/>
      <c r="AE85" s="5"/>
      <c r="AF85" s="5"/>
      <c r="AG85" s="16"/>
      <c r="AH85" s="38" t="str">
        <f t="shared" si="1"/>
        <v/>
      </c>
      <c r="AI85" s="39">
        <f t="shared" si="2"/>
        <v>1</v>
      </c>
      <c r="AJ85" s="37" t="str">
        <f t="shared" si="3"/>
        <v/>
      </c>
      <c r="AK85" s="41" t="str">
        <f t="shared" si="4"/>
        <v/>
      </c>
      <c r="AL85" s="35" t="s">
        <v>153</v>
      </c>
      <c r="AM85" s="33" t="s">
        <v>509</v>
      </c>
      <c r="AN85" s="33" t="s">
        <v>509</v>
      </c>
      <c r="AO85" s="41"/>
      <c r="AP85" s="33" t="s">
        <v>169</v>
      </c>
      <c r="AQ85" s="33" t="s">
        <v>170</v>
      </c>
      <c r="AR85" s="33">
        <v>150.0</v>
      </c>
      <c r="AS85" s="42"/>
      <c r="AT85" s="42"/>
      <c r="AU85" s="42"/>
      <c r="AV85" s="42"/>
      <c r="AW85" s="42"/>
      <c r="AX85" s="5"/>
      <c r="AY85" s="33"/>
      <c r="AZ85" s="33" t="s">
        <v>995</v>
      </c>
      <c r="BA85" s="5"/>
      <c r="BB85" s="5"/>
      <c r="BC85" s="5" t="s">
        <v>996</v>
      </c>
      <c r="BD85" s="33" t="s">
        <v>173</v>
      </c>
      <c r="BE85" s="41"/>
      <c r="BF85" s="35"/>
      <c r="BG85" s="33" t="s">
        <v>169</v>
      </c>
      <c r="BH85" s="5"/>
      <c r="BI85" s="33">
        <v>150.0</v>
      </c>
      <c r="BJ85" s="33" t="s">
        <v>170</v>
      </c>
      <c r="BK85" s="5"/>
      <c r="BL85" s="5">
        <f t="shared" si="5"/>
        <v>1997.25</v>
      </c>
      <c r="BM85" s="5"/>
      <c r="BN85" s="5"/>
      <c r="BO85" s="42">
        <f t="shared" si="6"/>
        <v>1997.25</v>
      </c>
      <c r="BP85" s="44"/>
      <c r="BQ85" s="45"/>
      <c r="BR85" s="47"/>
      <c r="BS85" s="45"/>
      <c r="BT85" s="37"/>
      <c r="BU85" s="5"/>
      <c r="BV85" s="38"/>
      <c r="BW85" s="48"/>
      <c r="BX85" s="44"/>
      <c r="BY85" s="44"/>
      <c r="BZ85" s="33" t="s">
        <v>131</v>
      </c>
      <c r="CA85" s="5"/>
      <c r="CB85" s="5"/>
      <c r="CC85" s="33" t="s">
        <v>177</v>
      </c>
      <c r="CD85" s="5"/>
      <c r="CE85" s="5"/>
      <c r="CF85" s="33" t="s">
        <v>178</v>
      </c>
      <c r="CG85" s="33" t="s">
        <v>1004</v>
      </c>
      <c r="CH85" s="5"/>
      <c r="CI85" s="5"/>
      <c r="CJ85" s="5"/>
      <c r="CK85" s="33"/>
      <c r="CL85" s="49">
        <v>44995.0</v>
      </c>
      <c r="CM85" s="33" t="s">
        <v>180</v>
      </c>
      <c r="CN85" s="5"/>
      <c r="CO85" s="33">
        <v>1.0</v>
      </c>
      <c r="CP85" s="33" t="s">
        <v>181</v>
      </c>
      <c r="CQ85" s="50" t="str">
        <f t="shared" si="7"/>
        <v>24/08/1947</v>
      </c>
      <c r="CR85" s="33" t="s">
        <v>182</v>
      </c>
      <c r="CS85" s="33">
        <v>4.0</v>
      </c>
      <c r="CT85" s="33">
        <v>5.0</v>
      </c>
      <c r="CU85" s="33">
        <v>25.0</v>
      </c>
      <c r="CV85" s="33">
        <v>1588.0</v>
      </c>
      <c r="CW85" s="5"/>
      <c r="CX85" s="5"/>
      <c r="CY85" s="33">
        <v>-99.73256</v>
      </c>
      <c r="CZ85" s="33">
        <v>20.67897</v>
      </c>
      <c r="DA85" s="33">
        <v>4.412931117E9</v>
      </c>
      <c r="DB85" s="33">
        <v>2.0</v>
      </c>
      <c r="DC85" s="33" t="s">
        <v>183</v>
      </c>
      <c r="DD85" s="33">
        <v>2023.0</v>
      </c>
      <c r="DE85" s="33" t="s">
        <v>184</v>
      </c>
      <c r="DF85" s="33"/>
      <c r="DG85" s="33" t="s">
        <v>185</v>
      </c>
      <c r="DH85" s="33" t="s">
        <v>186</v>
      </c>
      <c r="DI85" s="5"/>
      <c r="DJ85" s="5"/>
    </row>
    <row r="86">
      <c r="A86" s="33" t="s">
        <v>1012</v>
      </c>
      <c r="B86" s="34">
        <v>44952.0</v>
      </c>
      <c r="C86" s="35" t="s">
        <v>137</v>
      </c>
      <c r="D86" s="35" t="s">
        <v>139</v>
      </c>
      <c r="E86" s="35" t="s">
        <v>142</v>
      </c>
      <c r="F86" s="36" t="s">
        <v>144</v>
      </c>
      <c r="G86" s="33" t="s">
        <v>1016</v>
      </c>
      <c r="H86" s="33" t="s">
        <v>1017</v>
      </c>
      <c r="I86" s="33" t="s">
        <v>606</v>
      </c>
      <c r="J86" s="33" t="s">
        <v>455</v>
      </c>
      <c r="K86" s="35" t="s">
        <v>150</v>
      </c>
      <c r="L86" s="33" t="s">
        <v>607</v>
      </c>
      <c r="M86" s="5"/>
      <c r="N86" s="33" t="s">
        <v>509</v>
      </c>
      <c r="O86" s="5"/>
      <c r="P86" s="35" t="s">
        <v>153</v>
      </c>
      <c r="Q86" s="35" t="s">
        <v>509</v>
      </c>
      <c r="R86" s="33">
        <v>76543.0</v>
      </c>
      <c r="S86" s="37"/>
      <c r="T86" s="33"/>
      <c r="U86" s="33">
        <v>1.9</v>
      </c>
      <c r="V86" s="33" t="s">
        <v>154</v>
      </c>
      <c r="W86" s="33"/>
      <c r="X86" s="33"/>
      <c r="Y86" s="5"/>
      <c r="Z86" s="5"/>
      <c r="AA86" s="33">
        <v>1.0</v>
      </c>
      <c r="AB86" s="33"/>
      <c r="AC86" s="33">
        <v>1.0</v>
      </c>
      <c r="AD86" s="5"/>
      <c r="AE86" s="5"/>
      <c r="AF86" s="5"/>
      <c r="AG86" s="16"/>
      <c r="AH86" s="38" t="str">
        <f t="shared" si="1"/>
        <v/>
      </c>
      <c r="AI86" s="39">
        <f t="shared" si="2"/>
        <v>1</v>
      </c>
      <c r="AJ86" s="37" t="str">
        <f t="shared" si="3"/>
        <v/>
      </c>
      <c r="AK86" s="41" t="str">
        <f t="shared" si="4"/>
        <v/>
      </c>
      <c r="AL86" s="35" t="s">
        <v>153</v>
      </c>
      <c r="AM86" s="33" t="s">
        <v>509</v>
      </c>
      <c r="AN86" s="33" t="s">
        <v>509</v>
      </c>
      <c r="AO86" s="41"/>
      <c r="AP86" s="33" t="s">
        <v>169</v>
      </c>
      <c r="AQ86" s="33" t="s">
        <v>170</v>
      </c>
      <c r="AR86" s="33">
        <v>150.0</v>
      </c>
      <c r="AS86" s="42"/>
      <c r="AT86" s="42"/>
      <c r="AU86" s="42"/>
      <c r="AV86" s="42"/>
      <c r="AW86" s="42"/>
      <c r="AX86" s="5"/>
      <c r="AY86" s="33"/>
      <c r="AZ86" s="33" t="s">
        <v>1028</v>
      </c>
      <c r="BA86" s="5"/>
      <c r="BB86" s="5"/>
      <c r="BC86" s="5" t="s">
        <v>1030</v>
      </c>
      <c r="BD86" s="33" t="s">
        <v>173</v>
      </c>
      <c r="BE86" s="41"/>
      <c r="BF86" s="35"/>
      <c r="BG86" s="33" t="s">
        <v>169</v>
      </c>
      <c r="BH86" s="5"/>
      <c r="BI86" s="33">
        <v>150.0</v>
      </c>
      <c r="BJ86" s="33" t="s">
        <v>170</v>
      </c>
      <c r="BK86" s="5"/>
      <c r="BL86" s="5">
        <f t="shared" si="5"/>
        <v>1997.25</v>
      </c>
      <c r="BM86" s="5"/>
      <c r="BN86" s="5"/>
      <c r="BO86" s="42">
        <f t="shared" si="6"/>
        <v>1997.25</v>
      </c>
      <c r="BP86" s="44"/>
      <c r="BQ86" s="45"/>
      <c r="BR86" s="47"/>
      <c r="BS86" s="45"/>
      <c r="BT86" s="37"/>
      <c r="BU86" s="5"/>
      <c r="BV86" s="38"/>
      <c r="BW86" s="48"/>
      <c r="BX86" s="44"/>
      <c r="BY86" s="44"/>
      <c r="BZ86" s="33" t="s">
        <v>131</v>
      </c>
      <c r="CA86" s="5"/>
      <c r="CB86" s="5"/>
      <c r="CC86" s="33" t="s">
        <v>177</v>
      </c>
      <c r="CD86" s="5"/>
      <c r="CE86" s="5"/>
      <c r="CF86" s="33" t="s">
        <v>178</v>
      </c>
      <c r="CG86" s="33" t="s">
        <v>1038</v>
      </c>
      <c r="CH86" s="5"/>
      <c r="CI86" s="5"/>
      <c r="CJ86" s="5"/>
      <c r="CK86" s="33"/>
      <c r="CL86" s="49">
        <v>44995.0</v>
      </c>
      <c r="CM86" s="33" t="s">
        <v>180</v>
      </c>
      <c r="CN86" s="5"/>
      <c r="CO86" s="33">
        <v>1.0</v>
      </c>
      <c r="CP86" s="33" t="s">
        <v>181</v>
      </c>
      <c r="CQ86" s="50" t="str">
        <f t="shared" si="7"/>
        <v>05/01/1960</v>
      </c>
      <c r="CR86" s="33" t="s">
        <v>182</v>
      </c>
      <c r="CS86" s="33">
        <v>4.0</v>
      </c>
      <c r="CT86" s="33">
        <v>5.0</v>
      </c>
      <c r="CU86" s="33">
        <v>25.0</v>
      </c>
      <c r="CV86" s="33">
        <v>1588.0</v>
      </c>
      <c r="CW86" s="5"/>
      <c r="CX86" s="5"/>
      <c r="CY86" s="33">
        <v>-99.728448</v>
      </c>
      <c r="CZ86" s="33">
        <v>20.682768</v>
      </c>
      <c r="DA86" s="33">
        <v>4.411592794E9</v>
      </c>
      <c r="DB86" s="33">
        <v>2.0</v>
      </c>
      <c r="DC86" s="33" t="s">
        <v>183</v>
      </c>
      <c r="DD86" s="33">
        <v>2023.0</v>
      </c>
      <c r="DE86" s="33" t="s">
        <v>184</v>
      </c>
      <c r="DF86" s="33"/>
      <c r="DG86" s="33" t="s">
        <v>185</v>
      </c>
      <c r="DH86" s="33" t="s">
        <v>186</v>
      </c>
      <c r="DI86" s="5"/>
      <c r="DJ86" s="5"/>
    </row>
    <row r="87">
      <c r="A87" s="33" t="s">
        <v>1048</v>
      </c>
      <c r="B87" s="34">
        <v>44952.0</v>
      </c>
      <c r="C87" s="35" t="s">
        <v>137</v>
      </c>
      <c r="D87" s="35" t="s">
        <v>139</v>
      </c>
      <c r="E87" s="35" t="s">
        <v>142</v>
      </c>
      <c r="F87" s="36" t="s">
        <v>144</v>
      </c>
      <c r="G87" s="33" t="s">
        <v>1050</v>
      </c>
      <c r="H87" s="33" t="s">
        <v>1051</v>
      </c>
      <c r="I87" s="33" t="s">
        <v>606</v>
      </c>
      <c r="J87" s="33" t="s">
        <v>538</v>
      </c>
      <c r="K87" s="35" t="s">
        <v>150</v>
      </c>
      <c r="L87" s="33" t="s">
        <v>1052</v>
      </c>
      <c r="M87" s="5"/>
      <c r="N87" s="33" t="s">
        <v>509</v>
      </c>
      <c r="O87" s="5"/>
      <c r="P87" s="35" t="s">
        <v>153</v>
      </c>
      <c r="Q87" s="35" t="s">
        <v>509</v>
      </c>
      <c r="R87" s="33">
        <v>76543.0</v>
      </c>
      <c r="S87" s="37"/>
      <c r="T87" s="33"/>
      <c r="U87" s="33">
        <v>1.23</v>
      </c>
      <c r="V87" s="33" t="s">
        <v>154</v>
      </c>
      <c r="W87" s="33"/>
      <c r="X87" s="33"/>
      <c r="Y87" s="5"/>
      <c r="Z87" s="5"/>
      <c r="AA87" s="33">
        <v>1.0</v>
      </c>
      <c r="AB87" s="33">
        <v>1.0</v>
      </c>
      <c r="AC87" s="33"/>
      <c r="AD87" s="5"/>
      <c r="AE87" s="5"/>
      <c r="AF87" s="5"/>
      <c r="AG87" s="16"/>
      <c r="AH87" s="38">
        <f t="shared" si="1"/>
        <v>1</v>
      </c>
      <c r="AI87" s="39" t="str">
        <f t="shared" si="2"/>
        <v/>
      </c>
      <c r="AJ87" s="37" t="str">
        <f t="shared" si="3"/>
        <v/>
      </c>
      <c r="AK87" s="41" t="str">
        <f t="shared" si="4"/>
        <v/>
      </c>
      <c r="AL87" s="35" t="s">
        <v>153</v>
      </c>
      <c r="AM87" s="33" t="s">
        <v>509</v>
      </c>
      <c r="AN87" s="33" t="s">
        <v>509</v>
      </c>
      <c r="AO87" s="41"/>
      <c r="AP87" s="33" t="s">
        <v>169</v>
      </c>
      <c r="AQ87" s="33" t="s">
        <v>170</v>
      </c>
      <c r="AR87" s="33">
        <v>150.0</v>
      </c>
      <c r="AS87" s="42"/>
      <c r="AT87" s="42"/>
      <c r="AU87" s="42"/>
      <c r="AV87" s="42"/>
      <c r="AW87" s="42"/>
      <c r="AX87" s="5"/>
      <c r="AY87" s="33"/>
      <c r="AZ87" s="33" t="s">
        <v>1058</v>
      </c>
      <c r="BA87" s="5"/>
      <c r="BB87" s="5"/>
      <c r="BC87" s="5" t="s">
        <v>1059</v>
      </c>
      <c r="BD87" s="33" t="s">
        <v>173</v>
      </c>
      <c r="BE87" s="41"/>
      <c r="BF87" s="35"/>
      <c r="BG87" s="33" t="s">
        <v>169</v>
      </c>
      <c r="BH87" s="5"/>
      <c r="BI87" s="33">
        <v>150.0</v>
      </c>
      <c r="BJ87" s="33" t="s">
        <v>170</v>
      </c>
      <c r="BK87" s="5"/>
      <c r="BL87" s="5">
        <f t="shared" si="5"/>
        <v>1997.25</v>
      </c>
      <c r="BM87" s="5"/>
      <c r="BN87" s="5"/>
      <c r="BO87" s="42">
        <f t="shared" si="6"/>
        <v>1997.25</v>
      </c>
      <c r="BP87" s="44"/>
      <c r="BQ87" s="45"/>
      <c r="BR87" s="47"/>
      <c r="BS87" s="45"/>
      <c r="BT87" s="37"/>
      <c r="BU87" s="5"/>
      <c r="BV87" s="38"/>
      <c r="BW87" s="48"/>
      <c r="BX87" s="44"/>
      <c r="BY87" s="44"/>
      <c r="BZ87" s="33" t="s">
        <v>131</v>
      </c>
      <c r="CA87" s="5"/>
      <c r="CB87" s="5"/>
      <c r="CC87" s="33" t="s">
        <v>177</v>
      </c>
      <c r="CD87" s="5"/>
      <c r="CE87" s="5"/>
      <c r="CF87" s="33" t="s">
        <v>178</v>
      </c>
      <c r="CG87" s="33" t="s">
        <v>1064</v>
      </c>
      <c r="CH87" s="5"/>
      <c r="CI87" s="5"/>
      <c r="CJ87" s="5"/>
      <c r="CK87" s="33"/>
      <c r="CL87" s="49">
        <v>44995.0</v>
      </c>
      <c r="CM87" s="33" t="s">
        <v>180</v>
      </c>
      <c r="CN87" s="5"/>
      <c r="CO87" s="33">
        <v>1.0</v>
      </c>
      <c r="CP87" s="33" t="s">
        <v>181</v>
      </c>
      <c r="CQ87" s="50" t="str">
        <f t="shared" si="7"/>
        <v>24/12/1963</v>
      </c>
      <c r="CR87" s="33" t="s">
        <v>243</v>
      </c>
      <c r="CS87" s="33">
        <v>4.0</v>
      </c>
      <c r="CT87" s="33">
        <v>5.0</v>
      </c>
      <c r="CU87" s="33">
        <v>25.0</v>
      </c>
      <c r="CV87" s="33">
        <v>1588.0</v>
      </c>
      <c r="CW87" s="5"/>
      <c r="CX87" s="5"/>
      <c r="CY87" s="33">
        <v>-99.727525</v>
      </c>
      <c r="CZ87" s="33">
        <v>20.683809</v>
      </c>
      <c r="DA87" s="33">
        <v>4.411296187E9</v>
      </c>
      <c r="DB87" s="33">
        <v>2.0</v>
      </c>
      <c r="DC87" s="33" t="s">
        <v>183</v>
      </c>
      <c r="DD87" s="33">
        <v>2023.0</v>
      </c>
      <c r="DE87" s="33" t="s">
        <v>184</v>
      </c>
      <c r="DF87" s="33"/>
      <c r="DG87" s="33" t="s">
        <v>185</v>
      </c>
      <c r="DH87" s="33" t="s">
        <v>186</v>
      </c>
      <c r="DI87" s="5"/>
      <c r="DJ87" s="5"/>
    </row>
    <row r="88">
      <c r="A88" s="33" t="s">
        <v>1066</v>
      </c>
      <c r="B88" s="34">
        <v>44952.0</v>
      </c>
      <c r="C88" s="35" t="s">
        <v>137</v>
      </c>
      <c r="D88" s="35" t="s">
        <v>139</v>
      </c>
      <c r="E88" s="35" t="s">
        <v>142</v>
      </c>
      <c r="F88" s="36" t="s">
        <v>144</v>
      </c>
      <c r="G88" s="33" t="s">
        <v>1068</v>
      </c>
      <c r="H88" s="33" t="s">
        <v>1069</v>
      </c>
      <c r="I88" s="33" t="s">
        <v>247</v>
      </c>
      <c r="J88" s="33" t="s">
        <v>350</v>
      </c>
      <c r="K88" s="35" t="s">
        <v>150</v>
      </c>
      <c r="L88" s="33" t="s">
        <v>524</v>
      </c>
      <c r="M88" s="5"/>
      <c r="N88" s="33" t="s">
        <v>509</v>
      </c>
      <c r="O88" s="5"/>
      <c r="P88" s="35" t="s">
        <v>153</v>
      </c>
      <c r="Q88" s="35" t="s">
        <v>509</v>
      </c>
      <c r="R88" s="33">
        <v>76543.0</v>
      </c>
      <c r="S88" s="37"/>
      <c r="T88" s="33"/>
      <c r="U88" s="33">
        <v>1.72</v>
      </c>
      <c r="V88" s="33" t="s">
        <v>154</v>
      </c>
      <c r="W88" s="33"/>
      <c r="X88" s="33"/>
      <c r="Y88" s="5"/>
      <c r="Z88" s="5"/>
      <c r="AA88" s="33">
        <v>1.0</v>
      </c>
      <c r="AB88" s="33"/>
      <c r="AC88" s="33">
        <v>1.0</v>
      </c>
      <c r="AD88" s="5"/>
      <c r="AE88" s="5"/>
      <c r="AF88" s="5"/>
      <c r="AG88" s="16"/>
      <c r="AH88" s="38" t="str">
        <f t="shared" si="1"/>
        <v/>
      </c>
      <c r="AI88" s="39">
        <f t="shared" si="2"/>
        <v>1</v>
      </c>
      <c r="AJ88" s="37" t="str">
        <f t="shared" si="3"/>
        <v/>
      </c>
      <c r="AK88" s="41" t="str">
        <f t="shared" si="4"/>
        <v/>
      </c>
      <c r="AL88" s="35" t="s">
        <v>153</v>
      </c>
      <c r="AM88" s="33" t="s">
        <v>509</v>
      </c>
      <c r="AN88" s="33" t="s">
        <v>509</v>
      </c>
      <c r="AO88" s="41"/>
      <c r="AP88" s="33" t="s">
        <v>169</v>
      </c>
      <c r="AQ88" s="33" t="s">
        <v>170</v>
      </c>
      <c r="AR88" s="33">
        <v>150.0</v>
      </c>
      <c r="AS88" s="42"/>
      <c r="AT88" s="42"/>
      <c r="AU88" s="42"/>
      <c r="AV88" s="42"/>
      <c r="AW88" s="42"/>
      <c r="AX88" s="5"/>
      <c r="AY88" s="33"/>
      <c r="AZ88" s="33" t="s">
        <v>1074</v>
      </c>
      <c r="BA88" s="5"/>
      <c r="BB88" s="5"/>
      <c r="BC88" s="5" t="s">
        <v>1075</v>
      </c>
      <c r="BD88" s="33" t="s">
        <v>173</v>
      </c>
      <c r="BE88" s="41"/>
      <c r="BF88" s="35"/>
      <c r="BG88" s="33" t="s">
        <v>169</v>
      </c>
      <c r="BH88" s="5"/>
      <c r="BI88" s="33">
        <v>150.0</v>
      </c>
      <c r="BJ88" s="33" t="s">
        <v>170</v>
      </c>
      <c r="BK88" s="5"/>
      <c r="BL88" s="5">
        <f t="shared" si="5"/>
        <v>1997.25</v>
      </c>
      <c r="BM88" s="5"/>
      <c r="BN88" s="5"/>
      <c r="BO88" s="42">
        <f t="shared" si="6"/>
        <v>1997.25</v>
      </c>
      <c r="BP88" s="44"/>
      <c r="BQ88" s="45"/>
      <c r="BR88" s="47"/>
      <c r="BS88" s="45"/>
      <c r="BT88" s="37"/>
      <c r="BU88" s="5"/>
      <c r="BV88" s="38"/>
      <c r="BW88" s="48"/>
      <c r="BX88" s="44"/>
      <c r="BY88" s="44"/>
      <c r="BZ88" s="33" t="s">
        <v>131</v>
      </c>
      <c r="CA88" s="5"/>
      <c r="CB88" s="5"/>
      <c r="CC88" s="33" t="s">
        <v>177</v>
      </c>
      <c r="CD88" s="5"/>
      <c r="CE88" s="5"/>
      <c r="CF88" s="33" t="s">
        <v>178</v>
      </c>
      <c r="CG88" s="33" t="s">
        <v>1078</v>
      </c>
      <c r="CH88" s="5"/>
      <c r="CI88" s="5"/>
      <c r="CJ88" s="5"/>
      <c r="CK88" s="33"/>
      <c r="CL88" s="49">
        <v>44995.0</v>
      </c>
      <c r="CM88" s="33" t="s">
        <v>180</v>
      </c>
      <c r="CN88" s="5"/>
      <c r="CO88" s="33">
        <v>1.0</v>
      </c>
      <c r="CP88" s="33" t="s">
        <v>181</v>
      </c>
      <c r="CQ88" s="50" t="str">
        <f t="shared" si="7"/>
        <v>03/12/1964</v>
      </c>
      <c r="CR88" s="33" t="s">
        <v>182</v>
      </c>
      <c r="CS88" s="33">
        <v>4.0</v>
      </c>
      <c r="CT88" s="33">
        <v>5.0</v>
      </c>
      <c r="CU88" s="33">
        <v>25.0</v>
      </c>
      <c r="CV88" s="33">
        <v>1588.0</v>
      </c>
      <c r="CW88" s="5"/>
      <c r="CX88" s="5"/>
      <c r="CY88" s="33">
        <v>-99.73256</v>
      </c>
      <c r="CZ88" s="33">
        <v>20.67897</v>
      </c>
      <c r="DA88" s="33">
        <v>4.411524194E9</v>
      </c>
      <c r="DB88" s="33">
        <v>2.0</v>
      </c>
      <c r="DC88" s="33" t="s">
        <v>183</v>
      </c>
      <c r="DD88" s="33">
        <v>2023.0</v>
      </c>
      <c r="DE88" s="33" t="s">
        <v>184</v>
      </c>
      <c r="DF88" s="33"/>
      <c r="DG88" s="33" t="s">
        <v>185</v>
      </c>
      <c r="DH88" s="33" t="s">
        <v>186</v>
      </c>
      <c r="DI88" s="5"/>
      <c r="DJ88" s="5"/>
    </row>
    <row r="89">
      <c r="A89" s="33" t="s">
        <v>1080</v>
      </c>
      <c r="B89" s="34">
        <v>44952.0</v>
      </c>
      <c r="C89" s="35" t="s">
        <v>137</v>
      </c>
      <c r="D89" s="35" t="s">
        <v>139</v>
      </c>
      <c r="E89" s="35" t="s">
        <v>142</v>
      </c>
      <c r="F89" s="36" t="s">
        <v>144</v>
      </c>
      <c r="G89" s="33" t="s">
        <v>1081</v>
      </c>
      <c r="H89" s="33" t="s">
        <v>1082</v>
      </c>
      <c r="I89" s="33" t="s">
        <v>538</v>
      </c>
      <c r="J89" s="33" t="s">
        <v>788</v>
      </c>
      <c r="K89" s="35" t="s">
        <v>150</v>
      </c>
      <c r="L89" s="33" t="s">
        <v>524</v>
      </c>
      <c r="M89" s="5"/>
      <c r="N89" s="33" t="s">
        <v>509</v>
      </c>
      <c r="O89" s="5"/>
      <c r="P89" s="35" t="s">
        <v>153</v>
      </c>
      <c r="Q89" s="35" t="s">
        <v>509</v>
      </c>
      <c r="R89" s="33">
        <v>76543.0</v>
      </c>
      <c r="S89" s="37"/>
      <c r="T89" s="33"/>
      <c r="U89" s="33">
        <v>1.42</v>
      </c>
      <c r="V89" s="33" t="s">
        <v>154</v>
      </c>
      <c r="W89" s="33"/>
      <c r="X89" s="33"/>
      <c r="Y89" s="5"/>
      <c r="Z89" s="5"/>
      <c r="AA89" s="33">
        <v>1.0</v>
      </c>
      <c r="AB89" s="33"/>
      <c r="AC89" s="33">
        <v>1.0</v>
      </c>
      <c r="AD89" s="5"/>
      <c r="AE89" s="5"/>
      <c r="AF89" s="5"/>
      <c r="AG89" s="16"/>
      <c r="AH89" s="38" t="str">
        <f t="shared" si="1"/>
        <v/>
      </c>
      <c r="AI89" s="39">
        <f t="shared" si="2"/>
        <v>1</v>
      </c>
      <c r="AJ89" s="37" t="str">
        <f t="shared" si="3"/>
        <v/>
      </c>
      <c r="AK89" s="41" t="str">
        <f t="shared" si="4"/>
        <v/>
      </c>
      <c r="AL89" s="35" t="s">
        <v>153</v>
      </c>
      <c r="AM89" s="33" t="s">
        <v>509</v>
      </c>
      <c r="AN89" s="33" t="s">
        <v>509</v>
      </c>
      <c r="AO89" s="41"/>
      <c r="AP89" s="33" t="s">
        <v>169</v>
      </c>
      <c r="AQ89" s="33" t="s">
        <v>170</v>
      </c>
      <c r="AR89" s="33">
        <v>150.0</v>
      </c>
      <c r="AS89" s="42"/>
      <c r="AT89" s="42"/>
      <c r="AU89" s="42"/>
      <c r="AV89" s="42"/>
      <c r="AW89" s="42"/>
      <c r="AX89" s="5"/>
      <c r="AY89" s="33"/>
      <c r="AZ89" s="33" t="s">
        <v>1084</v>
      </c>
      <c r="BA89" s="5"/>
      <c r="BB89" s="5"/>
      <c r="BC89" s="5" t="s">
        <v>1085</v>
      </c>
      <c r="BD89" s="33" t="s">
        <v>173</v>
      </c>
      <c r="BE89" s="41"/>
      <c r="BF89" s="35"/>
      <c r="BG89" s="33" t="s">
        <v>169</v>
      </c>
      <c r="BH89" s="5"/>
      <c r="BI89" s="33">
        <v>150.0</v>
      </c>
      <c r="BJ89" s="33" t="s">
        <v>170</v>
      </c>
      <c r="BK89" s="5"/>
      <c r="BL89" s="5">
        <f t="shared" si="5"/>
        <v>1997.25</v>
      </c>
      <c r="BM89" s="5"/>
      <c r="BN89" s="5"/>
      <c r="BO89" s="42">
        <f t="shared" si="6"/>
        <v>1997.25</v>
      </c>
      <c r="BP89" s="44"/>
      <c r="BQ89" s="45"/>
      <c r="BR89" s="47"/>
      <c r="BS89" s="45"/>
      <c r="BT89" s="37"/>
      <c r="BU89" s="5"/>
      <c r="BV89" s="38"/>
      <c r="BW89" s="48"/>
      <c r="BX89" s="44"/>
      <c r="BY89" s="44"/>
      <c r="BZ89" s="33" t="s">
        <v>131</v>
      </c>
      <c r="CA89" s="5"/>
      <c r="CB89" s="5"/>
      <c r="CC89" s="33" t="s">
        <v>177</v>
      </c>
      <c r="CD89" s="5"/>
      <c r="CE89" s="5"/>
      <c r="CF89" s="33" t="s">
        <v>178</v>
      </c>
      <c r="CG89" s="33" t="s">
        <v>1086</v>
      </c>
      <c r="CH89" s="5"/>
      <c r="CI89" s="5"/>
      <c r="CJ89" s="5"/>
      <c r="CK89" s="33"/>
      <c r="CL89" s="49">
        <v>44995.0</v>
      </c>
      <c r="CM89" s="33" t="s">
        <v>180</v>
      </c>
      <c r="CN89" s="5"/>
      <c r="CO89" s="33">
        <v>1.0</v>
      </c>
      <c r="CP89" s="33" t="s">
        <v>181</v>
      </c>
      <c r="CQ89" s="50" t="str">
        <f t="shared" si="7"/>
        <v>18/03/1960</v>
      </c>
      <c r="CR89" s="33" t="s">
        <v>182</v>
      </c>
      <c r="CS89" s="33">
        <v>4.0</v>
      </c>
      <c r="CT89" s="33">
        <v>5.0</v>
      </c>
      <c r="CU89" s="33">
        <v>25.0</v>
      </c>
      <c r="CV89" s="33">
        <v>1588.0</v>
      </c>
      <c r="CW89" s="5"/>
      <c r="CX89" s="5"/>
      <c r="CY89" s="33">
        <v>-99.73256</v>
      </c>
      <c r="CZ89" s="33">
        <v>20.67897</v>
      </c>
      <c r="DA89" s="33">
        <v>4.411206156E9</v>
      </c>
      <c r="DB89" s="33">
        <v>2.0</v>
      </c>
      <c r="DC89" s="33" t="s">
        <v>183</v>
      </c>
      <c r="DD89" s="33">
        <v>2023.0</v>
      </c>
      <c r="DE89" s="33" t="s">
        <v>184</v>
      </c>
      <c r="DF89" s="33"/>
      <c r="DG89" s="33" t="s">
        <v>185</v>
      </c>
      <c r="DH89" s="33" t="s">
        <v>186</v>
      </c>
      <c r="DI89" s="5"/>
      <c r="DJ89" s="5"/>
    </row>
    <row r="90">
      <c r="A90" s="33" t="s">
        <v>1088</v>
      </c>
      <c r="B90" s="34">
        <v>44952.0</v>
      </c>
      <c r="C90" s="35" t="s">
        <v>137</v>
      </c>
      <c r="D90" s="35" t="s">
        <v>139</v>
      </c>
      <c r="E90" s="35" t="s">
        <v>142</v>
      </c>
      <c r="F90" s="36" t="s">
        <v>144</v>
      </c>
      <c r="G90" s="33" t="s">
        <v>1089</v>
      </c>
      <c r="H90" s="33" t="s">
        <v>246</v>
      </c>
      <c r="I90" s="33" t="s">
        <v>538</v>
      </c>
      <c r="J90" s="33" t="s">
        <v>282</v>
      </c>
      <c r="K90" s="35" t="s">
        <v>150</v>
      </c>
      <c r="L90" s="33" t="s">
        <v>524</v>
      </c>
      <c r="M90" s="5"/>
      <c r="N90" s="33" t="s">
        <v>509</v>
      </c>
      <c r="O90" s="5"/>
      <c r="P90" s="35" t="s">
        <v>153</v>
      </c>
      <c r="Q90" s="35" t="s">
        <v>509</v>
      </c>
      <c r="R90" s="33">
        <v>76543.0</v>
      </c>
      <c r="S90" s="37"/>
      <c r="T90" s="33"/>
      <c r="U90" s="33">
        <v>1.45</v>
      </c>
      <c r="V90" s="33" t="s">
        <v>154</v>
      </c>
      <c r="W90" s="33"/>
      <c r="X90" s="33"/>
      <c r="Y90" s="5"/>
      <c r="Z90" s="5"/>
      <c r="AA90" s="33">
        <v>1.0</v>
      </c>
      <c r="AB90" s="33"/>
      <c r="AC90" s="33">
        <v>1.0</v>
      </c>
      <c r="AD90" s="5"/>
      <c r="AE90" s="5"/>
      <c r="AF90" s="5"/>
      <c r="AG90" s="16"/>
      <c r="AH90" s="38" t="str">
        <f t="shared" si="1"/>
        <v/>
      </c>
      <c r="AI90" s="39">
        <f t="shared" si="2"/>
        <v>1</v>
      </c>
      <c r="AJ90" s="37" t="str">
        <f t="shared" si="3"/>
        <v/>
      </c>
      <c r="AK90" s="41" t="str">
        <f t="shared" si="4"/>
        <v/>
      </c>
      <c r="AL90" s="35" t="s">
        <v>153</v>
      </c>
      <c r="AM90" s="33" t="s">
        <v>509</v>
      </c>
      <c r="AN90" s="33" t="s">
        <v>509</v>
      </c>
      <c r="AO90" s="41"/>
      <c r="AP90" s="33" t="s">
        <v>169</v>
      </c>
      <c r="AQ90" s="33" t="s">
        <v>170</v>
      </c>
      <c r="AR90" s="33">
        <v>150.0</v>
      </c>
      <c r="AS90" s="42"/>
      <c r="AT90" s="42"/>
      <c r="AU90" s="42"/>
      <c r="AV90" s="42"/>
      <c r="AW90" s="42"/>
      <c r="AX90" s="5"/>
      <c r="AY90" s="33"/>
      <c r="AZ90" s="33" t="s">
        <v>1092</v>
      </c>
      <c r="BA90" s="5"/>
      <c r="BB90" s="5"/>
      <c r="BC90" s="5" t="s">
        <v>1093</v>
      </c>
      <c r="BD90" s="33" t="s">
        <v>173</v>
      </c>
      <c r="BE90" s="41"/>
      <c r="BF90" s="35"/>
      <c r="BG90" s="33" t="s">
        <v>169</v>
      </c>
      <c r="BH90" s="5"/>
      <c r="BI90" s="33">
        <v>150.0</v>
      </c>
      <c r="BJ90" s="33" t="s">
        <v>170</v>
      </c>
      <c r="BK90" s="5"/>
      <c r="BL90" s="5">
        <f t="shared" si="5"/>
        <v>1997.25</v>
      </c>
      <c r="BM90" s="5"/>
      <c r="BN90" s="5"/>
      <c r="BO90" s="42">
        <f t="shared" si="6"/>
        <v>1997.25</v>
      </c>
      <c r="BP90" s="44"/>
      <c r="BQ90" s="45"/>
      <c r="BR90" s="47"/>
      <c r="BS90" s="45"/>
      <c r="BT90" s="37"/>
      <c r="BU90" s="5"/>
      <c r="BV90" s="38"/>
      <c r="BW90" s="48"/>
      <c r="BX90" s="44"/>
      <c r="BY90" s="44"/>
      <c r="BZ90" s="33" t="s">
        <v>131</v>
      </c>
      <c r="CA90" s="5"/>
      <c r="CB90" s="5"/>
      <c r="CC90" s="33" t="s">
        <v>177</v>
      </c>
      <c r="CD90" s="5"/>
      <c r="CE90" s="5"/>
      <c r="CF90" s="33" t="s">
        <v>178</v>
      </c>
      <c r="CG90" s="33" t="s">
        <v>1095</v>
      </c>
      <c r="CH90" s="5"/>
      <c r="CI90" s="5"/>
      <c r="CJ90" s="5"/>
      <c r="CK90" s="33"/>
      <c r="CL90" s="49">
        <v>44995.0</v>
      </c>
      <c r="CM90" s="33" t="s">
        <v>180</v>
      </c>
      <c r="CN90" s="5"/>
      <c r="CO90" s="33">
        <v>1.0</v>
      </c>
      <c r="CP90" s="33" t="s">
        <v>181</v>
      </c>
      <c r="CQ90" s="50" t="str">
        <f t="shared" si="7"/>
        <v>23/02/1948</v>
      </c>
      <c r="CR90" s="33" t="s">
        <v>182</v>
      </c>
      <c r="CS90" s="33">
        <v>4.0</v>
      </c>
      <c r="CT90" s="33">
        <v>5.0</v>
      </c>
      <c r="CU90" s="33">
        <v>25.0</v>
      </c>
      <c r="CV90" s="33">
        <v>1588.0</v>
      </c>
      <c r="CW90" s="5"/>
      <c r="CX90" s="5"/>
      <c r="CY90" s="33">
        <v>-99.73256</v>
      </c>
      <c r="CZ90" s="33">
        <v>20.67897</v>
      </c>
      <c r="DA90" s="33">
        <v>4.4219266E9</v>
      </c>
      <c r="DB90" s="33">
        <v>1.0</v>
      </c>
      <c r="DC90" s="33" t="s">
        <v>183</v>
      </c>
      <c r="DD90" s="33">
        <v>2023.0</v>
      </c>
      <c r="DE90" s="33" t="s">
        <v>184</v>
      </c>
      <c r="DF90" s="33"/>
      <c r="DG90" s="33" t="s">
        <v>185</v>
      </c>
      <c r="DH90" s="33" t="s">
        <v>186</v>
      </c>
      <c r="DI90" s="5"/>
      <c r="DJ90" s="5"/>
    </row>
    <row r="91">
      <c r="A91" s="33" t="s">
        <v>1096</v>
      </c>
      <c r="B91" s="34">
        <v>44952.0</v>
      </c>
      <c r="C91" s="35" t="s">
        <v>137</v>
      </c>
      <c r="D91" s="35" t="s">
        <v>139</v>
      </c>
      <c r="E91" s="35" t="s">
        <v>142</v>
      </c>
      <c r="F91" s="36" t="s">
        <v>144</v>
      </c>
      <c r="G91" s="33" t="s">
        <v>1097</v>
      </c>
      <c r="H91" s="33" t="s">
        <v>581</v>
      </c>
      <c r="I91" s="33" t="s">
        <v>538</v>
      </c>
      <c r="J91" s="33" t="s">
        <v>282</v>
      </c>
      <c r="K91" s="35" t="s">
        <v>150</v>
      </c>
      <c r="L91" s="33" t="s">
        <v>1098</v>
      </c>
      <c r="M91" s="33">
        <v>15.0</v>
      </c>
      <c r="N91" s="33" t="s">
        <v>509</v>
      </c>
      <c r="O91" s="5"/>
      <c r="P91" s="35" t="s">
        <v>153</v>
      </c>
      <c r="Q91" s="35" t="s">
        <v>509</v>
      </c>
      <c r="R91" s="33">
        <v>76543.0</v>
      </c>
      <c r="S91" s="37"/>
      <c r="T91" s="33"/>
      <c r="U91" s="33">
        <v>1.43</v>
      </c>
      <c r="V91" s="33" t="s">
        <v>154</v>
      </c>
      <c r="W91" s="33"/>
      <c r="X91" s="33"/>
      <c r="Y91" s="5"/>
      <c r="Z91" s="5"/>
      <c r="AA91" s="33">
        <v>1.0</v>
      </c>
      <c r="AB91" s="33"/>
      <c r="AC91" s="33">
        <v>1.0</v>
      </c>
      <c r="AD91" s="5"/>
      <c r="AE91" s="5"/>
      <c r="AF91" s="5"/>
      <c r="AG91" s="16"/>
      <c r="AH91" s="38" t="str">
        <f t="shared" si="1"/>
        <v/>
      </c>
      <c r="AI91" s="39">
        <f t="shared" si="2"/>
        <v>1</v>
      </c>
      <c r="AJ91" s="37" t="str">
        <f t="shared" si="3"/>
        <v/>
      </c>
      <c r="AK91" s="41" t="str">
        <f t="shared" si="4"/>
        <v/>
      </c>
      <c r="AL91" s="35" t="s">
        <v>153</v>
      </c>
      <c r="AM91" s="33" t="s">
        <v>509</v>
      </c>
      <c r="AN91" s="33" t="s">
        <v>509</v>
      </c>
      <c r="AO91" s="41"/>
      <c r="AP91" s="33" t="s">
        <v>169</v>
      </c>
      <c r="AQ91" s="33" t="s">
        <v>170</v>
      </c>
      <c r="AR91" s="33">
        <v>150.0</v>
      </c>
      <c r="AS91" s="42"/>
      <c r="AT91" s="42"/>
      <c r="AU91" s="42"/>
      <c r="AV91" s="42"/>
      <c r="AW91" s="42"/>
      <c r="AX91" s="5"/>
      <c r="AY91" s="33"/>
      <c r="AZ91" s="33" t="s">
        <v>1099</v>
      </c>
      <c r="BA91" s="5"/>
      <c r="BB91" s="5"/>
      <c r="BC91" s="5" t="s">
        <v>1100</v>
      </c>
      <c r="BD91" s="33" t="s">
        <v>173</v>
      </c>
      <c r="BE91" s="41"/>
      <c r="BF91" s="35"/>
      <c r="BG91" s="33" t="s">
        <v>169</v>
      </c>
      <c r="BH91" s="5"/>
      <c r="BI91" s="33">
        <v>150.0</v>
      </c>
      <c r="BJ91" s="33" t="s">
        <v>170</v>
      </c>
      <c r="BK91" s="5"/>
      <c r="BL91" s="5">
        <f t="shared" si="5"/>
        <v>1997.25</v>
      </c>
      <c r="BM91" s="5"/>
      <c r="BN91" s="5"/>
      <c r="BO91" s="42">
        <f t="shared" si="6"/>
        <v>1997.25</v>
      </c>
      <c r="BP91" s="44"/>
      <c r="BQ91" s="45"/>
      <c r="BR91" s="47"/>
      <c r="BS91" s="45"/>
      <c r="BT91" s="37"/>
      <c r="BU91" s="5"/>
      <c r="BV91" s="38"/>
      <c r="BW91" s="48"/>
      <c r="BX91" s="44"/>
      <c r="BY91" s="44"/>
      <c r="BZ91" s="33" t="s">
        <v>131</v>
      </c>
      <c r="CA91" s="5"/>
      <c r="CB91" s="5"/>
      <c r="CC91" s="33" t="s">
        <v>177</v>
      </c>
      <c r="CD91" s="5"/>
      <c r="CE91" s="5"/>
      <c r="CF91" s="33" t="s">
        <v>178</v>
      </c>
      <c r="CG91" s="33" t="s">
        <v>1102</v>
      </c>
      <c r="CH91" s="5"/>
      <c r="CI91" s="5"/>
      <c r="CJ91" s="5"/>
      <c r="CK91" s="33"/>
      <c r="CL91" s="49">
        <v>44995.0</v>
      </c>
      <c r="CM91" s="33" t="s">
        <v>180</v>
      </c>
      <c r="CN91" s="5"/>
      <c r="CO91" s="33">
        <v>1.0</v>
      </c>
      <c r="CP91" s="33" t="s">
        <v>181</v>
      </c>
      <c r="CQ91" s="50" t="str">
        <f t="shared" si="7"/>
        <v>08/03/1953</v>
      </c>
      <c r="CR91" s="33" t="s">
        <v>182</v>
      </c>
      <c r="CS91" s="33">
        <v>4.0</v>
      </c>
      <c r="CT91" s="33">
        <v>5.0</v>
      </c>
      <c r="CU91" s="33">
        <v>25.0</v>
      </c>
      <c r="CV91" s="33">
        <v>1588.0</v>
      </c>
      <c r="CW91" s="5"/>
      <c r="CX91" s="5"/>
      <c r="CY91" s="33">
        <v>-99.740867</v>
      </c>
      <c r="CZ91" s="33">
        <v>20.684561</v>
      </c>
      <c r="DA91" s="33">
        <v>4.411096695E9</v>
      </c>
      <c r="DB91" s="33">
        <v>2.0</v>
      </c>
      <c r="DC91" s="33" t="s">
        <v>183</v>
      </c>
      <c r="DD91" s="33">
        <v>2023.0</v>
      </c>
      <c r="DE91" s="33" t="s">
        <v>184</v>
      </c>
      <c r="DF91" s="33"/>
      <c r="DG91" s="33" t="s">
        <v>185</v>
      </c>
      <c r="DH91" s="33" t="s">
        <v>186</v>
      </c>
      <c r="DI91" s="5"/>
      <c r="DJ91" s="5"/>
    </row>
    <row r="92">
      <c r="A92" s="33" t="s">
        <v>1104</v>
      </c>
      <c r="B92" s="34">
        <v>44952.0</v>
      </c>
      <c r="C92" s="35" t="s">
        <v>137</v>
      </c>
      <c r="D92" s="35" t="s">
        <v>139</v>
      </c>
      <c r="E92" s="35" t="s">
        <v>142</v>
      </c>
      <c r="F92" s="36" t="s">
        <v>144</v>
      </c>
      <c r="G92" s="33" t="s">
        <v>1106</v>
      </c>
      <c r="H92" s="33" t="s">
        <v>294</v>
      </c>
      <c r="I92" s="33" t="s">
        <v>538</v>
      </c>
      <c r="J92" s="33" t="s">
        <v>350</v>
      </c>
      <c r="K92" s="35" t="s">
        <v>150</v>
      </c>
      <c r="L92" s="33" t="s">
        <v>1107</v>
      </c>
      <c r="M92" s="5"/>
      <c r="N92" s="33" t="s">
        <v>509</v>
      </c>
      <c r="O92" s="5"/>
      <c r="P92" s="35" t="s">
        <v>153</v>
      </c>
      <c r="Q92" s="35" t="s">
        <v>509</v>
      </c>
      <c r="R92" s="33">
        <v>76543.0</v>
      </c>
      <c r="S92" s="37"/>
      <c r="T92" s="33"/>
      <c r="U92" s="33">
        <v>1.95</v>
      </c>
      <c r="V92" s="33" t="s">
        <v>154</v>
      </c>
      <c r="W92" s="33"/>
      <c r="X92" s="33"/>
      <c r="Y92" s="5"/>
      <c r="Z92" s="5"/>
      <c r="AA92" s="33">
        <v>1.0</v>
      </c>
      <c r="AB92" s="33"/>
      <c r="AC92" s="33">
        <v>1.0</v>
      </c>
      <c r="AD92" s="5"/>
      <c r="AE92" s="5"/>
      <c r="AF92" s="5"/>
      <c r="AG92" s="16"/>
      <c r="AH92" s="38" t="str">
        <f t="shared" si="1"/>
        <v/>
      </c>
      <c r="AI92" s="39">
        <f t="shared" si="2"/>
        <v>1</v>
      </c>
      <c r="AJ92" s="37" t="str">
        <f t="shared" si="3"/>
        <v/>
      </c>
      <c r="AK92" s="41" t="str">
        <f t="shared" si="4"/>
        <v/>
      </c>
      <c r="AL92" s="35" t="s">
        <v>153</v>
      </c>
      <c r="AM92" s="33" t="s">
        <v>509</v>
      </c>
      <c r="AN92" s="33" t="s">
        <v>509</v>
      </c>
      <c r="AO92" s="41"/>
      <c r="AP92" s="33" t="s">
        <v>169</v>
      </c>
      <c r="AQ92" s="33" t="s">
        <v>170</v>
      </c>
      <c r="AR92" s="33">
        <v>150.0</v>
      </c>
      <c r="AS92" s="42"/>
      <c r="AT92" s="42"/>
      <c r="AU92" s="42"/>
      <c r="AV92" s="42"/>
      <c r="AW92" s="42"/>
      <c r="AX92" s="5"/>
      <c r="AY92" s="33"/>
      <c r="AZ92" s="33" t="s">
        <v>1110</v>
      </c>
      <c r="BA92" s="5"/>
      <c r="BB92" s="5"/>
      <c r="BC92" s="5" t="s">
        <v>1111</v>
      </c>
      <c r="BD92" s="33" t="s">
        <v>173</v>
      </c>
      <c r="BE92" s="41"/>
      <c r="BF92" s="35"/>
      <c r="BG92" s="33" t="s">
        <v>169</v>
      </c>
      <c r="BH92" s="5"/>
      <c r="BI92" s="33">
        <v>150.0</v>
      </c>
      <c r="BJ92" s="33" t="s">
        <v>170</v>
      </c>
      <c r="BK92" s="5"/>
      <c r="BL92" s="5">
        <f t="shared" si="5"/>
        <v>1997.25</v>
      </c>
      <c r="BM92" s="5"/>
      <c r="BN92" s="5"/>
      <c r="BO92" s="42">
        <f t="shared" si="6"/>
        <v>1997.25</v>
      </c>
      <c r="BP92" s="44"/>
      <c r="BQ92" s="45"/>
      <c r="BR92" s="47"/>
      <c r="BS92" s="45"/>
      <c r="BT92" s="37"/>
      <c r="BU92" s="5"/>
      <c r="BV92" s="38"/>
      <c r="BW92" s="48"/>
      <c r="BX92" s="44"/>
      <c r="BY92" s="44"/>
      <c r="BZ92" s="33" t="s">
        <v>131</v>
      </c>
      <c r="CA92" s="5"/>
      <c r="CB92" s="5"/>
      <c r="CC92" s="33" t="s">
        <v>177</v>
      </c>
      <c r="CD92" s="5"/>
      <c r="CE92" s="5"/>
      <c r="CF92" s="33" t="s">
        <v>178</v>
      </c>
      <c r="CG92" s="33" t="s">
        <v>1112</v>
      </c>
      <c r="CH92" s="5"/>
      <c r="CI92" s="5"/>
      <c r="CJ92" s="5"/>
      <c r="CK92" s="33"/>
      <c r="CL92" s="49">
        <v>44995.0</v>
      </c>
      <c r="CM92" s="33" t="s">
        <v>180</v>
      </c>
      <c r="CN92" s="5"/>
      <c r="CO92" s="33">
        <v>1.0</v>
      </c>
      <c r="CP92" s="33" t="s">
        <v>181</v>
      </c>
      <c r="CQ92" s="50" t="str">
        <f t="shared" si="7"/>
        <v>19/04/1941</v>
      </c>
      <c r="CR92" s="33" t="s">
        <v>182</v>
      </c>
      <c r="CS92" s="33">
        <v>4.0</v>
      </c>
      <c r="CT92" s="33">
        <v>5.0</v>
      </c>
      <c r="CU92" s="33">
        <v>25.0</v>
      </c>
      <c r="CV92" s="33">
        <v>1588.0</v>
      </c>
      <c r="CW92" s="5"/>
      <c r="CX92" s="5"/>
      <c r="CY92" s="33">
        <v>-99.729429</v>
      </c>
      <c r="CZ92" s="33">
        <v>20.682364</v>
      </c>
      <c r="DA92" s="33">
        <v>4.411376438E9</v>
      </c>
      <c r="DB92" s="33">
        <v>2.0</v>
      </c>
      <c r="DC92" s="33" t="s">
        <v>183</v>
      </c>
      <c r="DD92" s="33">
        <v>2023.0</v>
      </c>
      <c r="DE92" s="33" t="s">
        <v>184</v>
      </c>
      <c r="DF92" s="33"/>
      <c r="DG92" s="33" t="s">
        <v>185</v>
      </c>
      <c r="DH92" s="33" t="s">
        <v>186</v>
      </c>
      <c r="DI92" s="5"/>
      <c r="DJ92" s="5"/>
    </row>
    <row r="93">
      <c r="A93" s="33" t="s">
        <v>1113</v>
      </c>
      <c r="B93" s="34">
        <v>44952.0</v>
      </c>
      <c r="C93" s="35" t="s">
        <v>137</v>
      </c>
      <c r="D93" s="35" t="s">
        <v>139</v>
      </c>
      <c r="E93" s="35" t="s">
        <v>142</v>
      </c>
      <c r="F93" s="36" t="s">
        <v>144</v>
      </c>
      <c r="G93" s="33" t="s">
        <v>1114</v>
      </c>
      <c r="H93" s="33" t="s">
        <v>1115</v>
      </c>
      <c r="I93" s="33" t="s">
        <v>538</v>
      </c>
      <c r="J93" s="33" t="s">
        <v>350</v>
      </c>
      <c r="K93" s="35" t="s">
        <v>150</v>
      </c>
      <c r="L93" s="33" t="s">
        <v>151</v>
      </c>
      <c r="M93" s="5"/>
      <c r="N93" s="33" t="s">
        <v>509</v>
      </c>
      <c r="O93" s="5"/>
      <c r="P93" s="35" t="s">
        <v>153</v>
      </c>
      <c r="Q93" s="35" t="s">
        <v>509</v>
      </c>
      <c r="R93" s="33">
        <v>76543.0</v>
      </c>
      <c r="S93" s="37"/>
      <c r="T93" s="33"/>
      <c r="U93" s="33">
        <v>1.92</v>
      </c>
      <c r="V93" s="33" t="s">
        <v>154</v>
      </c>
      <c r="W93" s="33"/>
      <c r="X93" s="33"/>
      <c r="Y93" s="5"/>
      <c r="Z93" s="5"/>
      <c r="AA93" s="33">
        <v>1.0</v>
      </c>
      <c r="AB93" s="33"/>
      <c r="AC93" s="33">
        <v>1.0</v>
      </c>
      <c r="AD93" s="5"/>
      <c r="AE93" s="5"/>
      <c r="AF93" s="5"/>
      <c r="AG93" s="16"/>
      <c r="AH93" s="38" t="str">
        <f t="shared" si="1"/>
        <v/>
      </c>
      <c r="AI93" s="39">
        <f t="shared" si="2"/>
        <v>1</v>
      </c>
      <c r="AJ93" s="37" t="str">
        <f t="shared" si="3"/>
        <v/>
      </c>
      <c r="AK93" s="41" t="str">
        <f t="shared" si="4"/>
        <v/>
      </c>
      <c r="AL93" s="35" t="s">
        <v>153</v>
      </c>
      <c r="AM93" s="33" t="s">
        <v>509</v>
      </c>
      <c r="AN93" s="33" t="s">
        <v>509</v>
      </c>
      <c r="AO93" s="41"/>
      <c r="AP93" s="33" t="s">
        <v>169</v>
      </c>
      <c r="AQ93" s="33" t="s">
        <v>170</v>
      </c>
      <c r="AR93" s="33">
        <v>150.0</v>
      </c>
      <c r="AS93" s="42"/>
      <c r="AT93" s="42"/>
      <c r="AU93" s="42"/>
      <c r="AV93" s="42"/>
      <c r="AW93" s="42"/>
      <c r="AX93" s="5"/>
      <c r="AY93" s="33"/>
      <c r="AZ93" s="33" t="s">
        <v>1116</v>
      </c>
      <c r="BA93" s="5"/>
      <c r="BB93" s="5"/>
      <c r="BC93" s="5" t="s">
        <v>1117</v>
      </c>
      <c r="BD93" s="33" t="s">
        <v>173</v>
      </c>
      <c r="BE93" s="41"/>
      <c r="BF93" s="35"/>
      <c r="BG93" s="33" t="s">
        <v>169</v>
      </c>
      <c r="BH93" s="5"/>
      <c r="BI93" s="33">
        <v>150.0</v>
      </c>
      <c r="BJ93" s="33" t="s">
        <v>170</v>
      </c>
      <c r="BK93" s="5"/>
      <c r="BL93" s="5">
        <f t="shared" si="5"/>
        <v>1997.25</v>
      </c>
      <c r="BM93" s="5"/>
      <c r="BN93" s="5"/>
      <c r="BO93" s="42">
        <f t="shared" si="6"/>
        <v>1997.25</v>
      </c>
      <c r="BP93" s="44"/>
      <c r="BQ93" s="45"/>
      <c r="BR93" s="47"/>
      <c r="BS93" s="45"/>
      <c r="BT93" s="37"/>
      <c r="BU93" s="5"/>
      <c r="BV93" s="38"/>
      <c r="BW93" s="48"/>
      <c r="BX93" s="44"/>
      <c r="BY93" s="44"/>
      <c r="BZ93" s="33" t="s">
        <v>131</v>
      </c>
      <c r="CA93" s="5"/>
      <c r="CB93" s="5"/>
      <c r="CC93" s="33" t="s">
        <v>177</v>
      </c>
      <c r="CD93" s="5"/>
      <c r="CE93" s="5"/>
      <c r="CF93" s="33" t="s">
        <v>178</v>
      </c>
      <c r="CG93" s="33" t="s">
        <v>1118</v>
      </c>
      <c r="CH93" s="5"/>
      <c r="CI93" s="5"/>
      <c r="CJ93" s="5"/>
      <c r="CK93" s="33"/>
      <c r="CL93" s="49">
        <v>44995.0</v>
      </c>
      <c r="CM93" s="33" t="s">
        <v>180</v>
      </c>
      <c r="CN93" s="5"/>
      <c r="CO93" s="33">
        <v>1.0</v>
      </c>
      <c r="CP93" s="33" t="s">
        <v>181</v>
      </c>
      <c r="CQ93" s="50" t="str">
        <f t="shared" si="7"/>
        <v>24/02/1956</v>
      </c>
      <c r="CR93" s="33" t="s">
        <v>182</v>
      </c>
      <c r="CS93" s="33">
        <v>4.0</v>
      </c>
      <c r="CT93" s="33">
        <v>5.0</v>
      </c>
      <c r="CU93" s="33">
        <v>25.0</v>
      </c>
      <c r="CV93" s="33">
        <v>1588.0</v>
      </c>
      <c r="CW93" s="5"/>
      <c r="CX93" s="5"/>
      <c r="CY93" s="33">
        <v>-99.740483</v>
      </c>
      <c r="CZ93" s="33">
        <v>20.683388</v>
      </c>
      <c r="DA93" s="33">
        <v>4.411176745E9</v>
      </c>
      <c r="DB93" s="33">
        <v>2.0</v>
      </c>
      <c r="DC93" s="33" t="s">
        <v>183</v>
      </c>
      <c r="DD93" s="33">
        <v>2023.0</v>
      </c>
      <c r="DE93" s="33" t="s">
        <v>184</v>
      </c>
      <c r="DF93" s="33"/>
      <c r="DG93" s="33" t="s">
        <v>185</v>
      </c>
      <c r="DH93" s="33" t="s">
        <v>186</v>
      </c>
      <c r="DI93" s="5"/>
      <c r="DJ93" s="5"/>
    </row>
    <row r="94">
      <c r="A94" s="33" t="s">
        <v>1121</v>
      </c>
      <c r="B94" s="34">
        <v>44952.0</v>
      </c>
      <c r="C94" s="35" t="s">
        <v>137</v>
      </c>
      <c r="D94" s="35" t="s">
        <v>139</v>
      </c>
      <c r="E94" s="35" t="s">
        <v>142</v>
      </c>
      <c r="F94" s="36" t="s">
        <v>144</v>
      </c>
      <c r="G94" s="33" t="s">
        <v>1122</v>
      </c>
      <c r="H94" s="33" t="s">
        <v>1123</v>
      </c>
      <c r="I94" s="33" t="s">
        <v>538</v>
      </c>
      <c r="J94" s="33" t="s">
        <v>538</v>
      </c>
      <c r="K94" s="35" t="s">
        <v>150</v>
      </c>
      <c r="L94" s="33" t="s">
        <v>524</v>
      </c>
      <c r="M94" s="33">
        <v>15.0</v>
      </c>
      <c r="N94" s="33" t="s">
        <v>509</v>
      </c>
      <c r="O94" s="5"/>
      <c r="P94" s="35" t="s">
        <v>153</v>
      </c>
      <c r="Q94" s="35" t="s">
        <v>509</v>
      </c>
      <c r="R94" s="33">
        <v>76543.0</v>
      </c>
      <c r="S94" s="37"/>
      <c r="T94" s="33"/>
      <c r="U94" s="33">
        <v>1.28</v>
      </c>
      <c r="V94" s="33" t="s">
        <v>154</v>
      </c>
      <c r="W94" s="33"/>
      <c r="X94" s="33"/>
      <c r="Y94" s="5"/>
      <c r="Z94" s="5"/>
      <c r="AA94" s="33">
        <v>1.0</v>
      </c>
      <c r="AB94" s="33"/>
      <c r="AC94" s="33">
        <v>1.0</v>
      </c>
      <c r="AD94" s="5"/>
      <c r="AE94" s="5"/>
      <c r="AF94" s="5"/>
      <c r="AG94" s="16"/>
      <c r="AH94" s="38" t="str">
        <f t="shared" si="1"/>
        <v/>
      </c>
      <c r="AI94" s="39">
        <f t="shared" si="2"/>
        <v>1</v>
      </c>
      <c r="AJ94" s="37" t="str">
        <f t="shared" si="3"/>
        <v/>
      </c>
      <c r="AK94" s="41" t="str">
        <f t="shared" si="4"/>
        <v/>
      </c>
      <c r="AL94" s="35" t="s">
        <v>153</v>
      </c>
      <c r="AM94" s="33" t="s">
        <v>509</v>
      </c>
      <c r="AN94" s="33" t="s">
        <v>509</v>
      </c>
      <c r="AO94" s="41"/>
      <c r="AP94" s="33" t="s">
        <v>169</v>
      </c>
      <c r="AQ94" s="33" t="s">
        <v>170</v>
      </c>
      <c r="AR94" s="33">
        <v>150.0</v>
      </c>
      <c r="AS94" s="42"/>
      <c r="AT94" s="42"/>
      <c r="AU94" s="42"/>
      <c r="AV94" s="42"/>
      <c r="AW94" s="42"/>
      <c r="AX94" s="5"/>
      <c r="AY94" s="33"/>
      <c r="AZ94" s="33" t="s">
        <v>1126</v>
      </c>
      <c r="BA94" s="5"/>
      <c r="BB94" s="5"/>
      <c r="BC94" s="5" t="s">
        <v>1127</v>
      </c>
      <c r="BD94" s="33" t="s">
        <v>173</v>
      </c>
      <c r="BE94" s="41"/>
      <c r="BF94" s="35"/>
      <c r="BG94" s="33" t="s">
        <v>169</v>
      </c>
      <c r="BH94" s="5"/>
      <c r="BI94" s="33">
        <v>150.0</v>
      </c>
      <c r="BJ94" s="33" t="s">
        <v>170</v>
      </c>
      <c r="BK94" s="5"/>
      <c r="BL94" s="5">
        <f t="shared" si="5"/>
        <v>1997.25</v>
      </c>
      <c r="BM94" s="5"/>
      <c r="BN94" s="5"/>
      <c r="BO94" s="42">
        <f t="shared" si="6"/>
        <v>1997.25</v>
      </c>
      <c r="BP94" s="44"/>
      <c r="BQ94" s="45"/>
      <c r="BR94" s="47"/>
      <c r="BS94" s="45"/>
      <c r="BT94" s="37"/>
      <c r="BU94" s="5"/>
      <c r="BV94" s="38"/>
      <c r="BW94" s="48"/>
      <c r="BX94" s="44"/>
      <c r="BY94" s="44"/>
      <c r="BZ94" s="33" t="s">
        <v>131</v>
      </c>
      <c r="CA94" s="5"/>
      <c r="CB94" s="5"/>
      <c r="CC94" s="33" t="s">
        <v>177</v>
      </c>
      <c r="CD94" s="5"/>
      <c r="CE94" s="5"/>
      <c r="CF94" s="33" t="s">
        <v>178</v>
      </c>
      <c r="CG94" s="33" t="s">
        <v>1130</v>
      </c>
      <c r="CH94" s="5"/>
      <c r="CI94" s="5"/>
      <c r="CJ94" s="5"/>
      <c r="CK94" s="33"/>
      <c r="CL94" s="49">
        <v>44995.0</v>
      </c>
      <c r="CM94" s="33" t="s">
        <v>180</v>
      </c>
      <c r="CN94" s="5"/>
      <c r="CO94" s="33">
        <v>1.0</v>
      </c>
      <c r="CP94" s="33" t="s">
        <v>181</v>
      </c>
      <c r="CQ94" s="50" t="str">
        <f t="shared" si="7"/>
        <v>06/01/1935</v>
      </c>
      <c r="CR94" s="33" t="s">
        <v>182</v>
      </c>
      <c r="CS94" s="33">
        <v>4.0</v>
      </c>
      <c r="CT94" s="33">
        <v>5.0</v>
      </c>
      <c r="CU94" s="33">
        <v>25.0</v>
      </c>
      <c r="CV94" s="33">
        <v>1588.0</v>
      </c>
      <c r="CW94" s="5"/>
      <c r="CX94" s="5"/>
      <c r="CY94" s="33">
        <v>-99.7339076</v>
      </c>
      <c r="CZ94" s="33">
        <v>20.6786837</v>
      </c>
      <c r="DA94" s="33">
        <v>4.411161496E9</v>
      </c>
      <c r="DB94" s="33">
        <v>2.0</v>
      </c>
      <c r="DC94" s="33" t="s">
        <v>183</v>
      </c>
      <c r="DD94" s="33">
        <v>2023.0</v>
      </c>
      <c r="DE94" s="33" t="s">
        <v>184</v>
      </c>
      <c r="DF94" s="33"/>
      <c r="DG94" s="33" t="s">
        <v>185</v>
      </c>
      <c r="DH94" s="33" t="s">
        <v>186</v>
      </c>
      <c r="DI94" s="5"/>
      <c r="DJ94" s="5"/>
    </row>
    <row r="95">
      <c r="A95" s="33" t="s">
        <v>1131</v>
      </c>
      <c r="B95" s="34">
        <v>44952.0</v>
      </c>
      <c r="C95" s="35" t="s">
        <v>137</v>
      </c>
      <c r="D95" s="35" t="s">
        <v>139</v>
      </c>
      <c r="E95" s="35" t="s">
        <v>142</v>
      </c>
      <c r="F95" s="36" t="s">
        <v>144</v>
      </c>
      <c r="G95" s="33" t="s">
        <v>1133</v>
      </c>
      <c r="H95" s="33" t="s">
        <v>1134</v>
      </c>
      <c r="I95" s="33" t="s">
        <v>538</v>
      </c>
      <c r="J95" s="33" t="s">
        <v>282</v>
      </c>
      <c r="K95" s="35" t="s">
        <v>150</v>
      </c>
      <c r="L95" s="33" t="s">
        <v>1135</v>
      </c>
      <c r="M95" s="5"/>
      <c r="N95" s="33" t="s">
        <v>509</v>
      </c>
      <c r="O95" s="5"/>
      <c r="P95" s="35" t="s">
        <v>153</v>
      </c>
      <c r="Q95" s="35" t="s">
        <v>509</v>
      </c>
      <c r="R95" s="33">
        <v>76543.0</v>
      </c>
      <c r="S95" s="37"/>
      <c r="T95" s="33"/>
      <c r="U95" s="33">
        <v>2.06</v>
      </c>
      <c r="V95" s="33" t="s">
        <v>154</v>
      </c>
      <c r="W95" s="33"/>
      <c r="X95" s="33"/>
      <c r="Y95" s="5"/>
      <c r="Z95" s="5"/>
      <c r="AA95" s="33">
        <v>1.0</v>
      </c>
      <c r="AB95" s="33"/>
      <c r="AC95" s="33">
        <v>1.0</v>
      </c>
      <c r="AD95" s="5"/>
      <c r="AE95" s="5"/>
      <c r="AF95" s="5"/>
      <c r="AG95" s="16"/>
      <c r="AH95" s="38" t="str">
        <f t="shared" si="1"/>
        <v/>
      </c>
      <c r="AI95" s="39">
        <f t="shared" si="2"/>
        <v>1</v>
      </c>
      <c r="AJ95" s="37" t="str">
        <f t="shared" si="3"/>
        <v/>
      </c>
      <c r="AK95" s="41" t="str">
        <f t="shared" si="4"/>
        <v/>
      </c>
      <c r="AL95" s="35" t="s">
        <v>153</v>
      </c>
      <c r="AM95" s="33" t="s">
        <v>509</v>
      </c>
      <c r="AN95" s="33" t="s">
        <v>509</v>
      </c>
      <c r="AO95" s="41"/>
      <c r="AP95" s="33" t="s">
        <v>169</v>
      </c>
      <c r="AQ95" s="33" t="s">
        <v>170</v>
      </c>
      <c r="AR95" s="33">
        <v>300.0</v>
      </c>
      <c r="AS95" s="42"/>
      <c r="AT95" s="42"/>
      <c r="AU95" s="42"/>
      <c r="AV95" s="42"/>
      <c r="AW95" s="42"/>
      <c r="AX95" s="5"/>
      <c r="AY95" s="33"/>
      <c r="AZ95" s="33" t="s">
        <v>1137</v>
      </c>
      <c r="BA95" s="5"/>
      <c r="BB95" s="5"/>
      <c r="BC95" s="5" t="s">
        <v>1138</v>
      </c>
      <c r="BD95" s="33" t="s">
        <v>173</v>
      </c>
      <c r="BE95" s="41"/>
      <c r="BF95" s="35"/>
      <c r="BG95" s="33" t="s">
        <v>169</v>
      </c>
      <c r="BH95" s="5"/>
      <c r="BI95" s="33">
        <v>300.0</v>
      </c>
      <c r="BJ95" s="33" t="s">
        <v>170</v>
      </c>
      <c r="BK95" s="5"/>
      <c r="BL95" s="5">
        <f t="shared" si="5"/>
        <v>3994.5</v>
      </c>
      <c r="BM95" s="5"/>
      <c r="BN95" s="5"/>
      <c r="BO95" s="42">
        <f t="shared" si="6"/>
        <v>3994.5</v>
      </c>
      <c r="BP95" s="44"/>
      <c r="BQ95" s="45"/>
      <c r="BR95" s="47"/>
      <c r="BS95" s="45"/>
      <c r="BT95" s="37"/>
      <c r="BU95" s="5"/>
      <c r="BV95" s="38"/>
      <c r="BW95" s="48"/>
      <c r="BX95" s="44"/>
      <c r="BY95" s="44"/>
      <c r="BZ95" s="33" t="s">
        <v>131</v>
      </c>
      <c r="CA95" s="5"/>
      <c r="CB95" s="5"/>
      <c r="CC95" s="33" t="s">
        <v>177</v>
      </c>
      <c r="CD95" s="5"/>
      <c r="CE95" s="5"/>
      <c r="CF95" s="33" t="s">
        <v>178</v>
      </c>
      <c r="CG95" s="33" t="s">
        <v>1139</v>
      </c>
      <c r="CH95" s="5"/>
      <c r="CI95" s="5"/>
      <c r="CJ95" s="5"/>
      <c r="CK95" s="33"/>
      <c r="CL95" s="49">
        <v>44995.0</v>
      </c>
      <c r="CM95" s="33" t="s">
        <v>180</v>
      </c>
      <c r="CN95" s="5"/>
      <c r="CO95" s="33">
        <v>2.0</v>
      </c>
      <c r="CP95" s="33" t="s">
        <v>181</v>
      </c>
      <c r="CQ95" s="50" t="str">
        <f t="shared" si="7"/>
        <v>08/02/1956</v>
      </c>
      <c r="CR95" s="33" t="s">
        <v>182</v>
      </c>
      <c r="CS95" s="33">
        <v>4.0</v>
      </c>
      <c r="CT95" s="33">
        <v>5.0</v>
      </c>
      <c r="CU95" s="33">
        <v>25.0</v>
      </c>
      <c r="CV95" s="33">
        <v>1588.0</v>
      </c>
      <c r="CW95" s="5"/>
      <c r="CX95" s="5"/>
      <c r="CY95" s="33">
        <v>-99.735298</v>
      </c>
      <c r="CZ95" s="33">
        <v>20.678936</v>
      </c>
      <c r="DA95" s="33">
        <v>4.411098066E9</v>
      </c>
      <c r="DB95" s="33">
        <v>2.0</v>
      </c>
      <c r="DC95" s="33" t="s">
        <v>183</v>
      </c>
      <c r="DD95" s="33">
        <v>2023.0</v>
      </c>
      <c r="DE95" s="33" t="s">
        <v>184</v>
      </c>
      <c r="DF95" s="33"/>
      <c r="DG95" s="33" t="s">
        <v>185</v>
      </c>
      <c r="DH95" s="33" t="s">
        <v>186</v>
      </c>
      <c r="DI95" s="5"/>
      <c r="DJ95" s="5"/>
    </row>
    <row r="96">
      <c r="A96" s="33" t="s">
        <v>1142</v>
      </c>
      <c r="B96" s="34">
        <v>44952.0</v>
      </c>
      <c r="C96" s="35" t="s">
        <v>137</v>
      </c>
      <c r="D96" s="35" t="s">
        <v>139</v>
      </c>
      <c r="E96" s="35" t="s">
        <v>142</v>
      </c>
      <c r="F96" s="36" t="s">
        <v>144</v>
      </c>
      <c r="G96" s="33" t="s">
        <v>1144</v>
      </c>
      <c r="H96" s="33" t="s">
        <v>1145</v>
      </c>
      <c r="I96" s="33" t="s">
        <v>204</v>
      </c>
      <c r="J96" s="33" t="s">
        <v>788</v>
      </c>
      <c r="K96" s="35" t="s">
        <v>150</v>
      </c>
      <c r="L96" s="33" t="s">
        <v>872</v>
      </c>
      <c r="M96" s="5"/>
      <c r="N96" s="33" t="s">
        <v>509</v>
      </c>
      <c r="O96" s="5"/>
      <c r="P96" s="35" t="s">
        <v>153</v>
      </c>
      <c r="Q96" s="35" t="s">
        <v>509</v>
      </c>
      <c r="R96" s="33">
        <v>76543.0</v>
      </c>
      <c r="S96" s="37"/>
      <c r="T96" s="33"/>
      <c r="U96" s="33">
        <v>2.28</v>
      </c>
      <c r="V96" s="33" t="s">
        <v>154</v>
      </c>
      <c r="W96" s="33"/>
      <c r="X96" s="33"/>
      <c r="Y96" s="5"/>
      <c r="Z96" s="5"/>
      <c r="AA96" s="33">
        <v>1.0</v>
      </c>
      <c r="AB96" s="33"/>
      <c r="AC96" s="33">
        <v>1.0</v>
      </c>
      <c r="AD96" s="5"/>
      <c r="AE96" s="5"/>
      <c r="AF96" s="5"/>
      <c r="AG96" s="16"/>
      <c r="AH96" s="38" t="str">
        <f t="shared" si="1"/>
        <v/>
      </c>
      <c r="AI96" s="39">
        <f t="shared" si="2"/>
        <v>1</v>
      </c>
      <c r="AJ96" s="37" t="str">
        <f t="shared" si="3"/>
        <v/>
      </c>
      <c r="AK96" s="41" t="str">
        <f t="shared" si="4"/>
        <v/>
      </c>
      <c r="AL96" s="35" t="s">
        <v>153</v>
      </c>
      <c r="AM96" s="33" t="s">
        <v>509</v>
      </c>
      <c r="AN96" s="33" t="s">
        <v>509</v>
      </c>
      <c r="AO96" s="41"/>
      <c r="AP96" s="33" t="s">
        <v>169</v>
      </c>
      <c r="AQ96" s="33" t="s">
        <v>170</v>
      </c>
      <c r="AR96" s="33">
        <v>300.0</v>
      </c>
      <c r="AS96" s="42"/>
      <c r="AT96" s="42"/>
      <c r="AU96" s="42"/>
      <c r="AV96" s="42"/>
      <c r="AW96" s="42"/>
      <c r="AX96" s="5"/>
      <c r="AY96" s="33"/>
      <c r="AZ96" s="33" t="s">
        <v>1147</v>
      </c>
      <c r="BA96" s="5"/>
      <c r="BB96" s="5"/>
      <c r="BC96" s="5" t="s">
        <v>1148</v>
      </c>
      <c r="BD96" s="33" t="s">
        <v>173</v>
      </c>
      <c r="BE96" s="41"/>
      <c r="BF96" s="35"/>
      <c r="BG96" s="33" t="s">
        <v>169</v>
      </c>
      <c r="BH96" s="5"/>
      <c r="BI96" s="33">
        <v>300.0</v>
      </c>
      <c r="BJ96" s="33" t="s">
        <v>170</v>
      </c>
      <c r="BK96" s="5"/>
      <c r="BL96" s="5">
        <f t="shared" si="5"/>
        <v>3994.5</v>
      </c>
      <c r="BM96" s="5"/>
      <c r="BN96" s="5"/>
      <c r="BO96" s="42">
        <f t="shared" si="6"/>
        <v>3994.5</v>
      </c>
      <c r="BP96" s="44"/>
      <c r="BQ96" s="45"/>
      <c r="BR96" s="47"/>
      <c r="BS96" s="45"/>
      <c r="BT96" s="37"/>
      <c r="BU96" s="5"/>
      <c r="BV96" s="38"/>
      <c r="BW96" s="48"/>
      <c r="BX96" s="44"/>
      <c r="BY96" s="44"/>
      <c r="BZ96" s="33" t="s">
        <v>131</v>
      </c>
      <c r="CA96" s="5"/>
      <c r="CB96" s="5"/>
      <c r="CC96" s="33" t="s">
        <v>177</v>
      </c>
      <c r="CD96" s="5"/>
      <c r="CE96" s="5"/>
      <c r="CF96" s="33" t="s">
        <v>178</v>
      </c>
      <c r="CG96" s="33" t="s">
        <v>1150</v>
      </c>
      <c r="CH96" s="5"/>
      <c r="CI96" s="5"/>
      <c r="CJ96" s="5"/>
      <c r="CK96" s="33"/>
      <c r="CL96" s="49">
        <v>44995.0</v>
      </c>
      <c r="CM96" s="33" t="s">
        <v>180</v>
      </c>
      <c r="CN96" s="5"/>
      <c r="CO96" s="33">
        <v>2.0</v>
      </c>
      <c r="CP96" s="33" t="s">
        <v>181</v>
      </c>
      <c r="CQ96" s="50" t="str">
        <f t="shared" si="7"/>
        <v>20/04/1950</v>
      </c>
      <c r="CR96" s="33" t="s">
        <v>182</v>
      </c>
      <c r="CS96" s="33">
        <v>4.0</v>
      </c>
      <c r="CT96" s="33">
        <v>5.0</v>
      </c>
      <c r="CU96" s="33">
        <v>25.0</v>
      </c>
      <c r="CV96" s="33">
        <v>1588.0</v>
      </c>
      <c r="CW96" s="5"/>
      <c r="CX96" s="5"/>
      <c r="CY96" s="33">
        <v>-99.740467</v>
      </c>
      <c r="CZ96" s="33">
        <v>20.682806</v>
      </c>
      <c r="DA96" s="33">
        <v>4.412931237E9</v>
      </c>
      <c r="DB96" s="33">
        <v>2.0</v>
      </c>
      <c r="DC96" s="33" t="s">
        <v>183</v>
      </c>
      <c r="DD96" s="33">
        <v>2023.0</v>
      </c>
      <c r="DE96" s="33" t="s">
        <v>184</v>
      </c>
      <c r="DF96" s="33"/>
      <c r="DG96" s="33" t="s">
        <v>185</v>
      </c>
      <c r="DH96" s="33" t="s">
        <v>186</v>
      </c>
      <c r="DI96" s="5"/>
      <c r="DJ96" s="5"/>
    </row>
    <row r="97">
      <c r="A97" s="33" t="s">
        <v>1152</v>
      </c>
      <c r="B97" s="34">
        <v>44952.0</v>
      </c>
      <c r="C97" s="35" t="s">
        <v>137</v>
      </c>
      <c r="D97" s="35" t="s">
        <v>139</v>
      </c>
      <c r="E97" s="35" t="s">
        <v>142</v>
      </c>
      <c r="F97" s="36" t="s">
        <v>144</v>
      </c>
      <c r="G97" s="33" t="s">
        <v>1154</v>
      </c>
      <c r="H97" s="33" t="s">
        <v>1155</v>
      </c>
      <c r="I97" s="33" t="s">
        <v>204</v>
      </c>
      <c r="J97" s="33" t="s">
        <v>204</v>
      </c>
      <c r="K97" s="35" t="s">
        <v>150</v>
      </c>
      <c r="L97" s="33" t="s">
        <v>1156</v>
      </c>
      <c r="M97" s="5"/>
      <c r="N97" s="33" t="s">
        <v>509</v>
      </c>
      <c r="O97" s="5"/>
      <c r="P97" s="35" t="s">
        <v>153</v>
      </c>
      <c r="Q97" s="35" t="s">
        <v>509</v>
      </c>
      <c r="R97" s="33">
        <v>76543.0</v>
      </c>
      <c r="S97" s="37"/>
      <c r="T97" s="33"/>
      <c r="U97" s="33">
        <v>1.31</v>
      </c>
      <c r="V97" s="33" t="s">
        <v>154</v>
      </c>
      <c r="W97" s="33"/>
      <c r="X97" s="33"/>
      <c r="Y97" s="5"/>
      <c r="Z97" s="5"/>
      <c r="AA97" s="33">
        <v>1.0</v>
      </c>
      <c r="AB97" s="33">
        <v>1.0</v>
      </c>
      <c r="AC97" s="33"/>
      <c r="AD97" s="5"/>
      <c r="AE97" s="5"/>
      <c r="AF97" s="5"/>
      <c r="AG97" s="16"/>
      <c r="AH97" s="38" t="str">
        <f t="shared" si="1"/>
        <v/>
      </c>
      <c r="AI97" s="39" t="str">
        <f t="shared" si="2"/>
        <v/>
      </c>
      <c r="AJ97" s="37" t="str">
        <f t="shared" si="3"/>
        <v/>
      </c>
      <c r="AK97" s="41" t="str">
        <f t="shared" si="4"/>
        <v/>
      </c>
      <c r="AL97" s="35" t="s">
        <v>153</v>
      </c>
      <c r="AM97" s="33" t="s">
        <v>509</v>
      </c>
      <c r="AN97" s="33" t="s">
        <v>509</v>
      </c>
      <c r="AO97" s="41"/>
      <c r="AP97" s="33" t="s">
        <v>169</v>
      </c>
      <c r="AQ97" s="33" t="s">
        <v>170</v>
      </c>
      <c r="AR97" s="33">
        <v>150.0</v>
      </c>
      <c r="AS97" s="42"/>
      <c r="AT97" s="42"/>
      <c r="AU97" s="42"/>
      <c r="AV97" s="42"/>
      <c r="AW97" s="42"/>
      <c r="AX97" s="5"/>
      <c r="AY97" s="33"/>
      <c r="AZ97" s="33" t="s">
        <v>1159</v>
      </c>
      <c r="BA97" s="5"/>
      <c r="BB97" s="5"/>
      <c r="BC97" s="5" t="s">
        <v>1160</v>
      </c>
      <c r="BD97" s="33" t="s">
        <v>173</v>
      </c>
      <c r="BE97" s="41"/>
      <c r="BF97" s="35"/>
      <c r="BG97" s="33" t="s">
        <v>169</v>
      </c>
      <c r="BH97" s="5"/>
      <c r="BI97" s="33">
        <v>150.0</v>
      </c>
      <c r="BJ97" s="33" t="s">
        <v>170</v>
      </c>
      <c r="BK97" s="5"/>
      <c r="BL97" s="5">
        <f t="shared" si="5"/>
        <v>1997.25</v>
      </c>
      <c r="BM97" s="5"/>
      <c r="BN97" s="5"/>
      <c r="BO97" s="42">
        <f t="shared" si="6"/>
        <v>1997.25</v>
      </c>
      <c r="BP97" s="44"/>
      <c r="BQ97" s="45"/>
      <c r="BR97" s="47"/>
      <c r="BS97" s="45"/>
      <c r="BT97" s="37"/>
      <c r="BU97" s="5"/>
      <c r="BV97" s="38"/>
      <c r="BW97" s="48"/>
      <c r="BX97" s="44"/>
      <c r="BY97" s="44"/>
      <c r="BZ97" s="33" t="s">
        <v>131</v>
      </c>
      <c r="CA97" s="5"/>
      <c r="CB97" s="5"/>
      <c r="CC97" s="33" t="s">
        <v>177</v>
      </c>
      <c r="CD97" s="5"/>
      <c r="CE97" s="5"/>
      <c r="CF97" s="33" t="s">
        <v>178</v>
      </c>
      <c r="CG97" s="33" t="s">
        <v>1162</v>
      </c>
      <c r="CH97" s="5"/>
      <c r="CI97" s="5"/>
      <c r="CJ97" s="5"/>
      <c r="CK97" s="33"/>
      <c r="CL97" s="49">
        <v>44995.0</v>
      </c>
      <c r="CM97" s="33" t="s">
        <v>180</v>
      </c>
      <c r="CN97" s="5"/>
      <c r="CO97" s="33">
        <v>1.0</v>
      </c>
      <c r="CP97" s="33" t="s">
        <v>181</v>
      </c>
      <c r="CQ97" s="50" t="str">
        <f t="shared" si="7"/>
        <v>07/04/1976</v>
      </c>
      <c r="CR97" s="33" t="s">
        <v>243</v>
      </c>
      <c r="CS97" s="33">
        <v>4.0</v>
      </c>
      <c r="CT97" s="33">
        <v>5.0</v>
      </c>
      <c r="CU97" s="33">
        <v>25.0</v>
      </c>
      <c r="CV97" s="33">
        <v>1588.0</v>
      </c>
      <c r="CW97" s="5"/>
      <c r="CX97" s="5"/>
      <c r="CY97" s="33">
        <v>-99.723984</v>
      </c>
      <c r="CZ97" s="33">
        <v>20.687167</v>
      </c>
      <c r="DA97" s="33">
        <v>4.411106037E9</v>
      </c>
      <c r="DB97" s="33">
        <v>2.0</v>
      </c>
      <c r="DC97" s="33" t="s">
        <v>183</v>
      </c>
      <c r="DD97" s="33">
        <v>2023.0</v>
      </c>
      <c r="DE97" s="33" t="s">
        <v>184</v>
      </c>
      <c r="DF97" s="33"/>
      <c r="DG97" s="33" t="s">
        <v>185</v>
      </c>
      <c r="DH97" s="33" t="s">
        <v>186</v>
      </c>
      <c r="DI97" s="5"/>
      <c r="DJ97" s="5"/>
    </row>
    <row r="98">
      <c r="A98" s="33" t="s">
        <v>1163</v>
      </c>
      <c r="B98" s="34">
        <v>44952.0</v>
      </c>
      <c r="C98" s="35" t="s">
        <v>137</v>
      </c>
      <c r="D98" s="35" t="s">
        <v>139</v>
      </c>
      <c r="E98" s="35" t="s">
        <v>142</v>
      </c>
      <c r="F98" s="36" t="s">
        <v>144</v>
      </c>
      <c r="G98" s="33" t="s">
        <v>1164</v>
      </c>
      <c r="H98" s="33" t="s">
        <v>1165</v>
      </c>
      <c r="I98" s="33" t="s">
        <v>204</v>
      </c>
      <c r="J98" s="33" t="s">
        <v>204</v>
      </c>
      <c r="K98" s="35" t="s">
        <v>150</v>
      </c>
      <c r="L98" s="33" t="s">
        <v>508</v>
      </c>
      <c r="M98" s="5"/>
      <c r="N98" s="33" t="s">
        <v>509</v>
      </c>
      <c r="O98" s="5"/>
      <c r="P98" s="35" t="s">
        <v>153</v>
      </c>
      <c r="Q98" s="35" t="s">
        <v>509</v>
      </c>
      <c r="R98" s="33">
        <v>76543.0</v>
      </c>
      <c r="S98" s="37"/>
      <c r="T98" s="33"/>
      <c r="U98" s="33">
        <v>2.03</v>
      </c>
      <c r="V98" s="33" t="s">
        <v>154</v>
      </c>
      <c r="W98" s="33"/>
      <c r="X98" s="33"/>
      <c r="Y98" s="5"/>
      <c r="Z98" s="5"/>
      <c r="AA98" s="33">
        <v>1.0</v>
      </c>
      <c r="AB98" s="33">
        <v>1.0</v>
      </c>
      <c r="AC98" s="33"/>
      <c r="AD98" s="5"/>
      <c r="AE98" s="5"/>
      <c r="AF98" s="5"/>
      <c r="AG98" s="16"/>
      <c r="AH98" s="38" t="str">
        <f t="shared" si="1"/>
        <v/>
      </c>
      <c r="AI98" s="39" t="str">
        <f t="shared" si="2"/>
        <v/>
      </c>
      <c r="AJ98" s="37" t="str">
        <f t="shared" si="3"/>
        <v/>
      </c>
      <c r="AK98" s="41" t="str">
        <f t="shared" si="4"/>
        <v/>
      </c>
      <c r="AL98" s="35" t="s">
        <v>153</v>
      </c>
      <c r="AM98" s="33" t="s">
        <v>509</v>
      </c>
      <c r="AN98" s="33" t="s">
        <v>509</v>
      </c>
      <c r="AO98" s="41"/>
      <c r="AP98" s="33" t="s">
        <v>169</v>
      </c>
      <c r="AQ98" s="33" t="s">
        <v>170</v>
      </c>
      <c r="AR98" s="33">
        <v>300.0</v>
      </c>
      <c r="AS98" s="42"/>
      <c r="AT98" s="42"/>
      <c r="AU98" s="42"/>
      <c r="AV98" s="42"/>
      <c r="AW98" s="42"/>
      <c r="AX98" s="5"/>
      <c r="AY98" s="33"/>
      <c r="AZ98" s="33" t="s">
        <v>1167</v>
      </c>
      <c r="BA98" s="5"/>
      <c r="BB98" s="5"/>
      <c r="BC98" s="5" t="s">
        <v>1168</v>
      </c>
      <c r="BD98" s="33" t="s">
        <v>173</v>
      </c>
      <c r="BE98" s="41"/>
      <c r="BF98" s="35"/>
      <c r="BG98" s="33" t="s">
        <v>169</v>
      </c>
      <c r="BH98" s="5"/>
      <c r="BI98" s="33">
        <v>300.0</v>
      </c>
      <c r="BJ98" s="33" t="s">
        <v>170</v>
      </c>
      <c r="BK98" s="5"/>
      <c r="BL98" s="5">
        <f t="shared" si="5"/>
        <v>3994.5</v>
      </c>
      <c r="BM98" s="5"/>
      <c r="BN98" s="5"/>
      <c r="BO98" s="42">
        <f t="shared" si="6"/>
        <v>3994.5</v>
      </c>
      <c r="BP98" s="44"/>
      <c r="BQ98" s="45"/>
      <c r="BR98" s="47"/>
      <c r="BS98" s="45"/>
      <c r="BT98" s="37"/>
      <c r="BU98" s="5"/>
      <c r="BV98" s="38"/>
      <c r="BW98" s="48"/>
      <c r="BX98" s="44"/>
      <c r="BY98" s="44"/>
      <c r="BZ98" s="33" t="s">
        <v>131</v>
      </c>
      <c r="CA98" s="5"/>
      <c r="CB98" s="5"/>
      <c r="CC98" s="33" t="s">
        <v>177</v>
      </c>
      <c r="CD98" s="5"/>
      <c r="CE98" s="5"/>
      <c r="CF98" s="33" t="s">
        <v>178</v>
      </c>
      <c r="CG98" s="33" t="s">
        <v>1169</v>
      </c>
      <c r="CH98" s="5"/>
      <c r="CI98" s="5"/>
      <c r="CJ98" s="5"/>
      <c r="CK98" s="33"/>
      <c r="CL98" s="49">
        <v>44995.0</v>
      </c>
      <c r="CM98" s="33" t="s">
        <v>180</v>
      </c>
      <c r="CN98" s="5"/>
      <c r="CO98" s="33">
        <v>2.0</v>
      </c>
      <c r="CP98" s="33" t="s">
        <v>181</v>
      </c>
      <c r="CQ98" s="50" t="str">
        <f t="shared" si="7"/>
        <v>05/06/1976</v>
      </c>
      <c r="CR98" s="33" t="s">
        <v>243</v>
      </c>
      <c r="CS98" s="33">
        <v>4.0</v>
      </c>
      <c r="CT98" s="33">
        <v>18.0</v>
      </c>
      <c r="CU98" s="33">
        <v>25.0</v>
      </c>
      <c r="CV98" s="33">
        <v>1588.0</v>
      </c>
      <c r="CW98" s="5"/>
      <c r="CX98" s="5"/>
      <c r="CY98" s="33">
        <v>-99.733826</v>
      </c>
      <c r="CZ98" s="33">
        <v>20.68121</v>
      </c>
      <c r="DA98" s="33">
        <v>4.411194529E9</v>
      </c>
      <c r="DB98" s="33">
        <v>2.0</v>
      </c>
      <c r="DC98" s="33" t="s">
        <v>183</v>
      </c>
      <c r="DD98" s="33">
        <v>2023.0</v>
      </c>
      <c r="DE98" s="33" t="s">
        <v>184</v>
      </c>
      <c r="DF98" s="33"/>
      <c r="DG98" s="33" t="s">
        <v>185</v>
      </c>
      <c r="DH98" s="33" t="s">
        <v>186</v>
      </c>
      <c r="DI98" s="5"/>
      <c r="DJ98" s="5"/>
    </row>
    <row r="99">
      <c r="A99" s="33" t="s">
        <v>1171</v>
      </c>
      <c r="B99" s="34">
        <v>44952.0</v>
      </c>
      <c r="C99" s="35" t="s">
        <v>137</v>
      </c>
      <c r="D99" s="35" t="s">
        <v>139</v>
      </c>
      <c r="E99" s="35" t="s">
        <v>142</v>
      </c>
      <c r="F99" s="36" t="s">
        <v>144</v>
      </c>
      <c r="G99" s="33" t="s">
        <v>1172</v>
      </c>
      <c r="H99" s="33" t="s">
        <v>1173</v>
      </c>
      <c r="I99" s="33" t="s">
        <v>204</v>
      </c>
      <c r="J99" s="33" t="s">
        <v>455</v>
      </c>
      <c r="K99" s="35" t="s">
        <v>150</v>
      </c>
      <c r="L99" s="33" t="s">
        <v>1175</v>
      </c>
      <c r="M99" s="5"/>
      <c r="N99" s="33" t="s">
        <v>509</v>
      </c>
      <c r="O99" s="5"/>
      <c r="P99" s="35" t="s">
        <v>153</v>
      </c>
      <c r="Q99" s="35" t="s">
        <v>509</v>
      </c>
      <c r="R99" s="33">
        <v>76543.0</v>
      </c>
      <c r="S99" s="37"/>
      <c r="T99" s="33"/>
      <c r="U99" s="33">
        <v>1.91</v>
      </c>
      <c r="V99" s="33" t="s">
        <v>154</v>
      </c>
      <c r="W99" s="33"/>
      <c r="X99" s="33"/>
      <c r="Y99" s="5"/>
      <c r="Z99" s="5"/>
      <c r="AA99" s="33">
        <v>1.0</v>
      </c>
      <c r="AB99" s="33">
        <v>1.0</v>
      </c>
      <c r="AC99" s="33"/>
      <c r="AD99" s="5"/>
      <c r="AE99" s="5"/>
      <c r="AF99" s="5"/>
      <c r="AG99" s="16"/>
      <c r="AH99" s="38" t="str">
        <f t="shared" si="1"/>
        <v/>
      </c>
      <c r="AI99" s="39" t="str">
        <f t="shared" si="2"/>
        <v/>
      </c>
      <c r="AJ99" s="37" t="str">
        <f t="shared" si="3"/>
        <v/>
      </c>
      <c r="AK99" s="41" t="str">
        <f t="shared" si="4"/>
        <v/>
      </c>
      <c r="AL99" s="35" t="s">
        <v>153</v>
      </c>
      <c r="AM99" s="33" t="s">
        <v>509</v>
      </c>
      <c r="AN99" s="33" t="s">
        <v>509</v>
      </c>
      <c r="AO99" s="41"/>
      <c r="AP99" s="33" t="s">
        <v>169</v>
      </c>
      <c r="AQ99" s="33" t="s">
        <v>170</v>
      </c>
      <c r="AR99" s="33">
        <v>150.0</v>
      </c>
      <c r="AS99" s="42"/>
      <c r="AT99" s="42"/>
      <c r="AU99" s="42"/>
      <c r="AV99" s="42"/>
      <c r="AW99" s="42"/>
      <c r="AX99" s="5"/>
      <c r="AY99" s="33"/>
      <c r="AZ99" s="33" t="s">
        <v>1176</v>
      </c>
      <c r="BA99" s="5"/>
      <c r="BB99" s="5"/>
      <c r="BC99" s="5" t="s">
        <v>1177</v>
      </c>
      <c r="BD99" s="33" t="s">
        <v>173</v>
      </c>
      <c r="BE99" s="41"/>
      <c r="BF99" s="35"/>
      <c r="BG99" s="33" t="s">
        <v>169</v>
      </c>
      <c r="BH99" s="5"/>
      <c r="BI99" s="33">
        <v>150.0</v>
      </c>
      <c r="BJ99" s="33" t="s">
        <v>170</v>
      </c>
      <c r="BK99" s="5"/>
      <c r="BL99" s="5">
        <f t="shared" si="5"/>
        <v>1997.25</v>
      </c>
      <c r="BM99" s="5"/>
      <c r="BN99" s="5"/>
      <c r="BO99" s="42">
        <f t="shared" si="6"/>
        <v>1997.25</v>
      </c>
      <c r="BP99" s="44"/>
      <c r="BQ99" s="45"/>
      <c r="BR99" s="47"/>
      <c r="BS99" s="45"/>
      <c r="BT99" s="37"/>
      <c r="BU99" s="5"/>
      <c r="BV99" s="38"/>
      <c r="BW99" s="48"/>
      <c r="BX99" s="44"/>
      <c r="BY99" s="44"/>
      <c r="BZ99" s="33" t="s">
        <v>131</v>
      </c>
      <c r="CA99" s="5"/>
      <c r="CB99" s="5"/>
      <c r="CC99" s="33" t="s">
        <v>177</v>
      </c>
      <c r="CD99" s="5"/>
      <c r="CE99" s="5"/>
      <c r="CF99" s="33" t="s">
        <v>178</v>
      </c>
      <c r="CG99" s="33" t="s">
        <v>1178</v>
      </c>
      <c r="CH99" s="5"/>
      <c r="CI99" s="5"/>
      <c r="CJ99" s="5"/>
      <c r="CK99" s="33"/>
      <c r="CL99" s="49">
        <v>44995.0</v>
      </c>
      <c r="CM99" s="33" t="s">
        <v>180</v>
      </c>
      <c r="CN99" s="5"/>
      <c r="CO99" s="33">
        <v>1.0</v>
      </c>
      <c r="CP99" s="33" t="s">
        <v>181</v>
      </c>
      <c r="CQ99" s="50" t="str">
        <f t="shared" si="7"/>
        <v>31/08/1968</v>
      </c>
      <c r="CR99" s="33" t="s">
        <v>243</v>
      </c>
      <c r="CS99" s="33">
        <v>4.0</v>
      </c>
      <c r="CT99" s="33">
        <v>5.0</v>
      </c>
      <c r="CU99" s="33">
        <v>25.0</v>
      </c>
      <c r="CV99" s="33">
        <v>1588.0</v>
      </c>
      <c r="CW99" s="5"/>
      <c r="CX99" s="5"/>
      <c r="CY99" s="33">
        <v>-99.7285102</v>
      </c>
      <c r="CZ99" s="33">
        <v>20.6810256</v>
      </c>
      <c r="DA99" s="33">
        <v>4.4219266E9</v>
      </c>
      <c r="DB99" s="33">
        <v>1.0</v>
      </c>
      <c r="DC99" s="33" t="s">
        <v>183</v>
      </c>
      <c r="DD99" s="33">
        <v>2023.0</v>
      </c>
      <c r="DE99" s="33" t="s">
        <v>184</v>
      </c>
      <c r="DF99" s="33"/>
      <c r="DG99" s="33" t="s">
        <v>185</v>
      </c>
      <c r="DH99" s="33" t="s">
        <v>186</v>
      </c>
      <c r="DI99" s="5"/>
      <c r="DJ99" s="5"/>
    </row>
    <row r="100">
      <c r="A100" s="33" t="s">
        <v>1180</v>
      </c>
      <c r="B100" s="34">
        <v>44952.0</v>
      </c>
      <c r="C100" s="35" t="s">
        <v>137</v>
      </c>
      <c r="D100" s="35" t="s">
        <v>139</v>
      </c>
      <c r="E100" s="35" t="s">
        <v>142</v>
      </c>
      <c r="F100" s="36" t="s">
        <v>144</v>
      </c>
      <c r="G100" s="33" t="s">
        <v>1182</v>
      </c>
      <c r="H100" s="33" t="s">
        <v>1183</v>
      </c>
      <c r="I100" s="33" t="s">
        <v>204</v>
      </c>
      <c r="J100" s="33" t="s">
        <v>546</v>
      </c>
      <c r="K100" s="35" t="s">
        <v>150</v>
      </c>
      <c r="L100" s="33" t="s">
        <v>857</v>
      </c>
      <c r="M100" s="33">
        <v>1.0</v>
      </c>
      <c r="N100" s="33" t="s">
        <v>509</v>
      </c>
      <c r="O100" s="5"/>
      <c r="P100" s="35" t="s">
        <v>153</v>
      </c>
      <c r="Q100" s="35" t="s">
        <v>509</v>
      </c>
      <c r="R100" s="33">
        <v>76543.0</v>
      </c>
      <c r="S100" s="37"/>
      <c r="T100" s="33"/>
      <c r="U100" s="33">
        <v>2.1</v>
      </c>
      <c r="V100" s="33" t="s">
        <v>154</v>
      </c>
      <c r="W100" s="33"/>
      <c r="X100" s="33"/>
      <c r="Y100" s="5"/>
      <c r="Z100" s="5"/>
      <c r="AA100" s="33">
        <v>1.0</v>
      </c>
      <c r="AB100" s="33">
        <v>1.0</v>
      </c>
      <c r="AC100" s="33"/>
      <c r="AD100" s="5"/>
      <c r="AE100" s="5"/>
      <c r="AF100" s="5"/>
      <c r="AG100" s="16"/>
      <c r="AH100" s="38" t="str">
        <f t="shared" si="1"/>
        <v/>
      </c>
      <c r="AI100" s="39" t="str">
        <f t="shared" si="2"/>
        <v/>
      </c>
      <c r="AJ100" s="37" t="str">
        <f t="shared" si="3"/>
        <v/>
      </c>
      <c r="AK100" s="41" t="str">
        <f t="shared" si="4"/>
        <v/>
      </c>
      <c r="AL100" s="35" t="s">
        <v>153</v>
      </c>
      <c r="AM100" s="33" t="s">
        <v>509</v>
      </c>
      <c r="AN100" s="33" t="s">
        <v>509</v>
      </c>
      <c r="AO100" s="41"/>
      <c r="AP100" s="33" t="s">
        <v>169</v>
      </c>
      <c r="AQ100" s="33" t="s">
        <v>170</v>
      </c>
      <c r="AR100" s="33">
        <v>300.0</v>
      </c>
      <c r="AS100" s="42"/>
      <c r="AT100" s="42"/>
      <c r="AU100" s="42"/>
      <c r="AV100" s="42"/>
      <c r="AW100" s="42"/>
      <c r="AX100" s="5"/>
      <c r="AY100" s="33"/>
      <c r="AZ100" s="33" t="s">
        <v>1185</v>
      </c>
      <c r="BA100" s="5"/>
      <c r="BB100" s="5"/>
      <c r="BC100" s="5" t="s">
        <v>1186</v>
      </c>
      <c r="BD100" s="33" t="s">
        <v>173</v>
      </c>
      <c r="BE100" s="41"/>
      <c r="BF100" s="35"/>
      <c r="BG100" s="33" t="s">
        <v>169</v>
      </c>
      <c r="BH100" s="5"/>
      <c r="BI100" s="33">
        <v>300.0</v>
      </c>
      <c r="BJ100" s="33" t="s">
        <v>170</v>
      </c>
      <c r="BK100" s="5"/>
      <c r="BL100" s="5">
        <f t="shared" si="5"/>
        <v>3994.5</v>
      </c>
      <c r="BM100" s="5"/>
      <c r="BN100" s="5"/>
      <c r="BO100" s="42">
        <f t="shared" si="6"/>
        <v>3994.5</v>
      </c>
      <c r="BP100" s="44"/>
      <c r="BQ100" s="45"/>
      <c r="BR100" s="47"/>
      <c r="BS100" s="45"/>
      <c r="BT100" s="37"/>
      <c r="BU100" s="5"/>
      <c r="BV100" s="38"/>
      <c r="BW100" s="48"/>
      <c r="BX100" s="44"/>
      <c r="BY100" s="44"/>
      <c r="BZ100" s="33" t="s">
        <v>131</v>
      </c>
      <c r="CA100" s="5"/>
      <c r="CB100" s="5"/>
      <c r="CC100" s="33" t="s">
        <v>177</v>
      </c>
      <c r="CD100" s="5"/>
      <c r="CE100" s="5"/>
      <c r="CF100" s="33" t="s">
        <v>178</v>
      </c>
      <c r="CG100" s="33" t="s">
        <v>1188</v>
      </c>
      <c r="CH100" s="5"/>
      <c r="CI100" s="5"/>
      <c r="CJ100" s="5"/>
      <c r="CK100" s="33"/>
      <c r="CL100" s="49">
        <v>44995.0</v>
      </c>
      <c r="CM100" s="33" t="s">
        <v>180</v>
      </c>
      <c r="CN100" s="5"/>
      <c r="CO100" s="33">
        <v>2.0</v>
      </c>
      <c r="CP100" s="33" t="s">
        <v>181</v>
      </c>
      <c r="CQ100" s="50" t="str">
        <f t="shared" si="7"/>
        <v>25/07/1973</v>
      </c>
      <c r="CR100" s="33" t="s">
        <v>243</v>
      </c>
      <c r="CS100" s="33">
        <v>4.0</v>
      </c>
      <c r="CT100" s="33">
        <v>5.0</v>
      </c>
      <c r="CU100" s="33">
        <v>25.0</v>
      </c>
      <c r="CV100" s="33">
        <v>1588.0</v>
      </c>
      <c r="CW100" s="5"/>
      <c r="CX100" s="5"/>
      <c r="CY100" s="33">
        <v>-99.74088</v>
      </c>
      <c r="CZ100" s="33">
        <v>20.684652</v>
      </c>
      <c r="DA100" s="33">
        <v>4.41109936E9</v>
      </c>
      <c r="DB100" s="33">
        <v>2.0</v>
      </c>
      <c r="DC100" s="33" t="s">
        <v>183</v>
      </c>
      <c r="DD100" s="33">
        <v>2023.0</v>
      </c>
      <c r="DE100" s="33" t="s">
        <v>184</v>
      </c>
      <c r="DF100" s="33"/>
      <c r="DG100" s="33" t="s">
        <v>185</v>
      </c>
      <c r="DH100" s="33" t="s">
        <v>186</v>
      </c>
      <c r="DI100" s="5"/>
      <c r="DJ100" s="5"/>
    </row>
    <row r="101">
      <c r="A101" s="33" t="s">
        <v>1190</v>
      </c>
      <c r="B101" s="34">
        <v>44952.0</v>
      </c>
      <c r="C101" s="35" t="s">
        <v>137</v>
      </c>
      <c r="D101" s="35" t="s">
        <v>139</v>
      </c>
      <c r="E101" s="35" t="s">
        <v>142</v>
      </c>
      <c r="F101" s="36" t="s">
        <v>144</v>
      </c>
      <c r="G101" s="33" t="s">
        <v>1191</v>
      </c>
      <c r="H101" s="33" t="s">
        <v>1192</v>
      </c>
      <c r="I101" s="33" t="s">
        <v>204</v>
      </c>
      <c r="J101" s="33" t="s">
        <v>204</v>
      </c>
      <c r="K101" s="35" t="s">
        <v>150</v>
      </c>
      <c r="L101" s="33" t="s">
        <v>872</v>
      </c>
      <c r="M101" s="5"/>
      <c r="N101" s="33" t="s">
        <v>509</v>
      </c>
      <c r="O101" s="5"/>
      <c r="P101" s="35" t="s">
        <v>153</v>
      </c>
      <c r="Q101" s="35" t="s">
        <v>509</v>
      </c>
      <c r="R101" s="33">
        <v>76543.0</v>
      </c>
      <c r="S101" s="37"/>
      <c r="T101" s="33"/>
      <c r="U101" s="33">
        <v>1.38</v>
      </c>
      <c r="V101" s="33" t="s">
        <v>154</v>
      </c>
      <c r="W101" s="33"/>
      <c r="X101" s="33"/>
      <c r="Y101" s="5"/>
      <c r="Z101" s="5"/>
      <c r="AA101" s="33">
        <v>1.0</v>
      </c>
      <c r="AB101" s="33">
        <v>1.0</v>
      </c>
      <c r="AC101" s="33"/>
      <c r="AD101" s="5"/>
      <c r="AE101" s="5"/>
      <c r="AF101" s="5"/>
      <c r="AG101" s="16"/>
      <c r="AH101" s="38" t="str">
        <f t="shared" si="1"/>
        <v/>
      </c>
      <c r="AI101" s="39" t="str">
        <f t="shared" si="2"/>
        <v/>
      </c>
      <c r="AJ101" s="37" t="str">
        <f t="shared" si="3"/>
        <v/>
      </c>
      <c r="AK101" s="41" t="str">
        <f t="shared" si="4"/>
        <v/>
      </c>
      <c r="AL101" s="35" t="s">
        <v>153</v>
      </c>
      <c r="AM101" s="33" t="s">
        <v>509</v>
      </c>
      <c r="AN101" s="33" t="s">
        <v>509</v>
      </c>
      <c r="AO101" s="41"/>
      <c r="AP101" s="33" t="s">
        <v>169</v>
      </c>
      <c r="AQ101" s="33" t="s">
        <v>170</v>
      </c>
      <c r="AR101" s="33">
        <v>150.0</v>
      </c>
      <c r="AS101" s="42"/>
      <c r="AT101" s="42"/>
      <c r="AU101" s="42"/>
      <c r="AV101" s="42"/>
      <c r="AW101" s="42"/>
      <c r="AX101" s="5"/>
      <c r="AY101" s="33"/>
      <c r="AZ101" s="33" t="s">
        <v>1194</v>
      </c>
      <c r="BA101" s="5"/>
      <c r="BB101" s="5"/>
      <c r="BC101" s="5" t="s">
        <v>1195</v>
      </c>
      <c r="BD101" s="33" t="s">
        <v>173</v>
      </c>
      <c r="BE101" s="41"/>
      <c r="BF101" s="35"/>
      <c r="BG101" s="33" t="s">
        <v>169</v>
      </c>
      <c r="BH101" s="5"/>
      <c r="BI101" s="33">
        <v>150.0</v>
      </c>
      <c r="BJ101" s="33" t="s">
        <v>170</v>
      </c>
      <c r="BK101" s="5"/>
      <c r="BL101" s="5">
        <f t="shared" si="5"/>
        <v>1997.25</v>
      </c>
      <c r="BM101" s="5"/>
      <c r="BN101" s="5"/>
      <c r="BO101" s="42">
        <f t="shared" si="6"/>
        <v>1997.25</v>
      </c>
      <c r="BP101" s="44"/>
      <c r="BQ101" s="45"/>
      <c r="BR101" s="47"/>
      <c r="BS101" s="45"/>
      <c r="BT101" s="37"/>
      <c r="BU101" s="5"/>
      <c r="BV101" s="38"/>
      <c r="BW101" s="48"/>
      <c r="BX101" s="44"/>
      <c r="BY101" s="44"/>
      <c r="BZ101" s="33" t="s">
        <v>131</v>
      </c>
      <c r="CA101" s="5"/>
      <c r="CB101" s="5"/>
      <c r="CC101" s="33" t="s">
        <v>177</v>
      </c>
      <c r="CD101" s="5"/>
      <c r="CE101" s="5"/>
      <c r="CF101" s="33" t="s">
        <v>178</v>
      </c>
      <c r="CG101" s="33" t="s">
        <v>1196</v>
      </c>
      <c r="CH101" s="5"/>
      <c r="CI101" s="5"/>
      <c r="CJ101" s="5"/>
      <c r="CK101" s="33"/>
      <c r="CL101" s="49">
        <v>44995.0</v>
      </c>
      <c r="CM101" s="33" t="s">
        <v>180</v>
      </c>
      <c r="CN101" s="5"/>
      <c r="CO101" s="33">
        <v>1.0</v>
      </c>
      <c r="CP101" s="33" t="s">
        <v>181</v>
      </c>
      <c r="CQ101" s="50" t="str">
        <f t="shared" si="7"/>
        <v>27/01/1984</v>
      </c>
      <c r="CR101" s="33" t="s">
        <v>243</v>
      </c>
      <c r="CS101" s="33">
        <v>4.0</v>
      </c>
      <c r="CT101" s="33">
        <v>5.0</v>
      </c>
      <c r="CU101" s="33">
        <v>25.0</v>
      </c>
      <c r="CV101" s="33">
        <v>1588.0</v>
      </c>
      <c r="CW101" s="5"/>
      <c r="CX101" s="5"/>
      <c r="CY101" s="33">
        <v>-99.740467</v>
      </c>
      <c r="CZ101" s="33">
        <v>20.682806</v>
      </c>
      <c r="DA101" s="33">
        <v>4.41122726E9</v>
      </c>
      <c r="DB101" s="33">
        <v>2.0</v>
      </c>
      <c r="DC101" s="33" t="s">
        <v>183</v>
      </c>
      <c r="DD101" s="33">
        <v>2023.0</v>
      </c>
      <c r="DE101" s="33" t="s">
        <v>184</v>
      </c>
      <c r="DF101" s="33"/>
      <c r="DG101" s="33" t="s">
        <v>185</v>
      </c>
      <c r="DH101" s="33" t="s">
        <v>186</v>
      </c>
      <c r="DI101" s="5"/>
      <c r="DJ101" s="5"/>
    </row>
    <row r="102">
      <c r="A102" s="33" t="s">
        <v>1197</v>
      </c>
      <c r="B102" s="34">
        <v>44952.0</v>
      </c>
      <c r="C102" s="35" t="s">
        <v>137</v>
      </c>
      <c r="D102" s="35" t="s">
        <v>139</v>
      </c>
      <c r="E102" s="35" t="s">
        <v>142</v>
      </c>
      <c r="F102" s="36" t="s">
        <v>144</v>
      </c>
      <c r="G102" s="33" t="s">
        <v>1198</v>
      </c>
      <c r="H102" s="33" t="s">
        <v>1199</v>
      </c>
      <c r="I102" s="33" t="s">
        <v>204</v>
      </c>
      <c r="J102" s="33" t="s">
        <v>204</v>
      </c>
      <c r="K102" s="35" t="s">
        <v>150</v>
      </c>
      <c r="L102" s="33" t="s">
        <v>517</v>
      </c>
      <c r="M102" s="33">
        <v>15.0</v>
      </c>
      <c r="N102" s="33" t="s">
        <v>509</v>
      </c>
      <c r="O102" s="5"/>
      <c r="P102" s="35" t="s">
        <v>153</v>
      </c>
      <c r="Q102" s="35" t="s">
        <v>509</v>
      </c>
      <c r="R102" s="33">
        <v>76543.0</v>
      </c>
      <c r="S102" s="37"/>
      <c r="T102" s="33"/>
      <c r="U102" s="33">
        <v>1.39</v>
      </c>
      <c r="V102" s="33" t="s">
        <v>154</v>
      </c>
      <c r="W102" s="33"/>
      <c r="X102" s="33"/>
      <c r="Y102" s="5"/>
      <c r="Z102" s="5"/>
      <c r="AA102" s="33">
        <v>1.0</v>
      </c>
      <c r="AB102" s="33">
        <v>1.0</v>
      </c>
      <c r="AC102" s="33"/>
      <c r="AD102" s="5"/>
      <c r="AE102" s="5"/>
      <c r="AF102" s="5"/>
      <c r="AG102" s="16"/>
      <c r="AH102" s="38">
        <f t="shared" si="1"/>
        <v>1</v>
      </c>
      <c r="AI102" s="39" t="str">
        <f t="shared" si="2"/>
        <v/>
      </c>
      <c r="AJ102" s="37" t="str">
        <f t="shared" si="3"/>
        <v/>
      </c>
      <c r="AK102" s="41" t="str">
        <f t="shared" si="4"/>
        <v/>
      </c>
      <c r="AL102" s="35" t="s">
        <v>153</v>
      </c>
      <c r="AM102" s="33" t="s">
        <v>509</v>
      </c>
      <c r="AN102" s="33" t="s">
        <v>509</v>
      </c>
      <c r="AO102" s="41"/>
      <c r="AP102" s="33" t="s">
        <v>169</v>
      </c>
      <c r="AQ102" s="33" t="s">
        <v>170</v>
      </c>
      <c r="AR102" s="33">
        <v>150.0</v>
      </c>
      <c r="AS102" s="42"/>
      <c r="AT102" s="42"/>
      <c r="AU102" s="42"/>
      <c r="AV102" s="42"/>
      <c r="AW102" s="42"/>
      <c r="AX102" s="5"/>
      <c r="AY102" s="33"/>
      <c r="AZ102" s="33" t="s">
        <v>1201</v>
      </c>
      <c r="BA102" s="5"/>
      <c r="BB102" s="5"/>
      <c r="BC102" s="5" t="s">
        <v>1202</v>
      </c>
      <c r="BD102" s="33" t="s">
        <v>173</v>
      </c>
      <c r="BE102" s="41"/>
      <c r="BF102" s="35"/>
      <c r="BG102" s="33" t="s">
        <v>169</v>
      </c>
      <c r="BH102" s="5"/>
      <c r="BI102" s="33">
        <v>150.0</v>
      </c>
      <c r="BJ102" s="33" t="s">
        <v>170</v>
      </c>
      <c r="BK102" s="5"/>
      <c r="BL102" s="5">
        <f t="shared" si="5"/>
        <v>1997.25</v>
      </c>
      <c r="BM102" s="5"/>
      <c r="BN102" s="5"/>
      <c r="BO102" s="42">
        <f t="shared" si="6"/>
        <v>1997.25</v>
      </c>
      <c r="BP102" s="44"/>
      <c r="BQ102" s="45"/>
      <c r="BR102" s="47"/>
      <c r="BS102" s="45"/>
      <c r="BT102" s="37"/>
      <c r="BU102" s="5"/>
      <c r="BV102" s="38"/>
      <c r="BW102" s="48"/>
      <c r="BX102" s="44"/>
      <c r="BY102" s="44"/>
      <c r="BZ102" s="33" t="s">
        <v>131</v>
      </c>
      <c r="CA102" s="5"/>
      <c r="CB102" s="5"/>
      <c r="CC102" s="33" t="s">
        <v>177</v>
      </c>
      <c r="CD102" s="5"/>
      <c r="CE102" s="5"/>
      <c r="CF102" s="33" t="s">
        <v>178</v>
      </c>
      <c r="CG102" s="33" t="s">
        <v>1205</v>
      </c>
      <c r="CH102" s="5"/>
      <c r="CI102" s="5"/>
      <c r="CJ102" s="5"/>
      <c r="CK102" s="33"/>
      <c r="CL102" s="49">
        <v>44995.0</v>
      </c>
      <c r="CM102" s="33" t="s">
        <v>180</v>
      </c>
      <c r="CN102" s="5"/>
      <c r="CO102" s="33">
        <v>1.0</v>
      </c>
      <c r="CP102" s="33" t="s">
        <v>181</v>
      </c>
      <c r="CQ102" s="50" t="str">
        <f t="shared" si="7"/>
        <v>16/11/1960</v>
      </c>
      <c r="CR102" s="33" t="s">
        <v>243</v>
      </c>
      <c r="CS102" s="33">
        <v>4.0</v>
      </c>
      <c r="CT102" s="33">
        <v>5.0</v>
      </c>
      <c r="CU102" s="33">
        <v>25.0</v>
      </c>
      <c r="CV102" s="33">
        <v>1588.0</v>
      </c>
      <c r="CW102" s="5"/>
      <c r="CX102" s="5"/>
      <c r="CY102" s="33">
        <v>-99.737747</v>
      </c>
      <c r="CZ102" s="33">
        <v>20.682294</v>
      </c>
      <c r="DA102" s="33">
        <v>4.411523177E9</v>
      </c>
      <c r="DB102" s="33">
        <v>2.0</v>
      </c>
      <c r="DC102" s="33" t="s">
        <v>183</v>
      </c>
      <c r="DD102" s="33">
        <v>2023.0</v>
      </c>
      <c r="DE102" s="33" t="s">
        <v>184</v>
      </c>
      <c r="DF102" s="33"/>
      <c r="DG102" s="33" t="s">
        <v>185</v>
      </c>
      <c r="DH102" s="33" t="s">
        <v>186</v>
      </c>
      <c r="DI102" s="5"/>
      <c r="DJ102" s="5"/>
    </row>
    <row r="103">
      <c r="A103" s="33" t="s">
        <v>1206</v>
      </c>
      <c r="B103" s="34">
        <v>44952.0</v>
      </c>
      <c r="C103" s="35" t="s">
        <v>137</v>
      </c>
      <c r="D103" s="35" t="s">
        <v>139</v>
      </c>
      <c r="E103" s="35" t="s">
        <v>142</v>
      </c>
      <c r="F103" s="36" t="s">
        <v>144</v>
      </c>
      <c r="G103" s="33" t="s">
        <v>1208</v>
      </c>
      <c r="H103" s="33" t="s">
        <v>660</v>
      </c>
      <c r="I103" s="33" t="s">
        <v>204</v>
      </c>
      <c r="J103" s="33" t="s">
        <v>204</v>
      </c>
      <c r="K103" s="35" t="s">
        <v>150</v>
      </c>
      <c r="L103" s="33" t="s">
        <v>539</v>
      </c>
      <c r="M103" s="5"/>
      <c r="N103" s="33" t="s">
        <v>509</v>
      </c>
      <c r="O103" s="5"/>
      <c r="P103" s="35" t="s">
        <v>153</v>
      </c>
      <c r="Q103" s="35" t="s">
        <v>509</v>
      </c>
      <c r="R103" s="33">
        <v>76543.0</v>
      </c>
      <c r="S103" s="37"/>
      <c r="T103" s="33"/>
      <c r="U103" s="33">
        <v>1.67</v>
      </c>
      <c r="V103" s="33" t="s">
        <v>154</v>
      </c>
      <c r="W103" s="33"/>
      <c r="X103" s="33"/>
      <c r="Y103" s="5"/>
      <c r="Z103" s="5"/>
      <c r="AA103" s="33">
        <v>1.0</v>
      </c>
      <c r="AB103" s="33"/>
      <c r="AC103" s="33">
        <v>1.0</v>
      </c>
      <c r="AD103" s="5"/>
      <c r="AE103" s="5"/>
      <c r="AF103" s="5"/>
      <c r="AG103" s="16"/>
      <c r="AH103" s="38" t="str">
        <f t="shared" si="1"/>
        <v/>
      </c>
      <c r="AI103" s="39">
        <f t="shared" si="2"/>
        <v>1</v>
      </c>
      <c r="AJ103" s="37" t="str">
        <f t="shared" si="3"/>
        <v/>
      </c>
      <c r="AK103" s="41" t="str">
        <f t="shared" si="4"/>
        <v/>
      </c>
      <c r="AL103" s="35" t="s">
        <v>153</v>
      </c>
      <c r="AM103" s="33" t="s">
        <v>509</v>
      </c>
      <c r="AN103" s="33" t="s">
        <v>509</v>
      </c>
      <c r="AO103" s="41"/>
      <c r="AP103" s="33" t="s">
        <v>169</v>
      </c>
      <c r="AQ103" s="33" t="s">
        <v>170</v>
      </c>
      <c r="AR103" s="33">
        <v>150.0</v>
      </c>
      <c r="AS103" s="42"/>
      <c r="AT103" s="42"/>
      <c r="AU103" s="42"/>
      <c r="AV103" s="42"/>
      <c r="AW103" s="42"/>
      <c r="AX103" s="5"/>
      <c r="AY103" s="33"/>
      <c r="AZ103" s="33" t="s">
        <v>1210</v>
      </c>
      <c r="BA103" s="5"/>
      <c r="BB103" s="5"/>
      <c r="BC103" s="5" t="s">
        <v>1212</v>
      </c>
      <c r="BD103" s="33" t="s">
        <v>173</v>
      </c>
      <c r="BE103" s="41"/>
      <c r="BF103" s="35"/>
      <c r="BG103" s="33" t="s">
        <v>169</v>
      </c>
      <c r="BH103" s="5"/>
      <c r="BI103" s="33">
        <v>150.0</v>
      </c>
      <c r="BJ103" s="33" t="s">
        <v>170</v>
      </c>
      <c r="BK103" s="5"/>
      <c r="BL103" s="5">
        <f t="shared" si="5"/>
        <v>1997.25</v>
      </c>
      <c r="BM103" s="5"/>
      <c r="BN103" s="5"/>
      <c r="BO103" s="42">
        <f t="shared" si="6"/>
        <v>1997.25</v>
      </c>
      <c r="BP103" s="44"/>
      <c r="BQ103" s="45"/>
      <c r="BR103" s="47"/>
      <c r="BS103" s="45"/>
      <c r="BT103" s="37"/>
      <c r="BU103" s="5"/>
      <c r="BV103" s="38"/>
      <c r="BW103" s="48"/>
      <c r="BX103" s="44"/>
      <c r="BY103" s="44"/>
      <c r="BZ103" s="33" t="s">
        <v>131</v>
      </c>
      <c r="CA103" s="5"/>
      <c r="CB103" s="5"/>
      <c r="CC103" s="33" t="s">
        <v>177</v>
      </c>
      <c r="CD103" s="5"/>
      <c r="CE103" s="5"/>
      <c r="CF103" s="33" t="s">
        <v>178</v>
      </c>
      <c r="CG103" s="33" t="s">
        <v>1214</v>
      </c>
      <c r="CH103" s="5"/>
      <c r="CI103" s="5"/>
      <c r="CJ103" s="5"/>
      <c r="CK103" s="33"/>
      <c r="CL103" s="49">
        <v>44995.0</v>
      </c>
      <c r="CM103" s="33" t="s">
        <v>180</v>
      </c>
      <c r="CN103" s="5"/>
      <c r="CO103" s="33">
        <v>1.0</v>
      </c>
      <c r="CP103" s="33" t="s">
        <v>181</v>
      </c>
      <c r="CQ103" s="50" t="str">
        <f t="shared" si="7"/>
        <v>22/03/1940</v>
      </c>
      <c r="CR103" s="33" t="s">
        <v>182</v>
      </c>
      <c r="CS103" s="33">
        <v>4.0</v>
      </c>
      <c r="CT103" s="33">
        <v>5.0</v>
      </c>
      <c r="CU103" s="33">
        <v>25.0</v>
      </c>
      <c r="CV103" s="33">
        <v>1588.0</v>
      </c>
      <c r="CW103" s="5"/>
      <c r="CX103" s="5"/>
      <c r="CY103" s="33">
        <v>-99.740869</v>
      </c>
      <c r="CZ103" s="33">
        <v>20.684582</v>
      </c>
      <c r="DA103" s="33">
        <v>4.411003665E9</v>
      </c>
      <c r="DB103" s="33">
        <v>2.0</v>
      </c>
      <c r="DC103" s="33" t="s">
        <v>183</v>
      </c>
      <c r="DD103" s="33">
        <v>2023.0</v>
      </c>
      <c r="DE103" s="33" t="s">
        <v>184</v>
      </c>
      <c r="DF103" s="33"/>
      <c r="DG103" s="33" t="s">
        <v>185</v>
      </c>
      <c r="DH103" s="33" t="s">
        <v>186</v>
      </c>
      <c r="DI103" s="5"/>
      <c r="DJ103" s="5"/>
    </row>
    <row r="104">
      <c r="A104" s="33" t="s">
        <v>1216</v>
      </c>
      <c r="B104" s="34">
        <v>44952.0</v>
      </c>
      <c r="C104" s="35" t="s">
        <v>137</v>
      </c>
      <c r="D104" s="35" t="s">
        <v>139</v>
      </c>
      <c r="E104" s="35" t="s">
        <v>142</v>
      </c>
      <c r="F104" s="36" t="s">
        <v>144</v>
      </c>
      <c r="G104" s="33" t="s">
        <v>1217</v>
      </c>
      <c r="H104" s="33" t="s">
        <v>1218</v>
      </c>
      <c r="I104" s="33" t="s">
        <v>204</v>
      </c>
      <c r="J104" s="33" t="s">
        <v>538</v>
      </c>
      <c r="K104" s="35" t="s">
        <v>150</v>
      </c>
      <c r="L104" s="33" t="s">
        <v>508</v>
      </c>
      <c r="M104" s="33">
        <v>82.0</v>
      </c>
      <c r="N104" s="33" t="s">
        <v>509</v>
      </c>
      <c r="O104" s="5"/>
      <c r="P104" s="35" t="s">
        <v>153</v>
      </c>
      <c r="Q104" s="35" t="s">
        <v>509</v>
      </c>
      <c r="R104" s="33">
        <v>76543.0</v>
      </c>
      <c r="S104" s="37"/>
      <c r="T104" s="33"/>
      <c r="U104" s="33">
        <v>1.83</v>
      </c>
      <c r="V104" s="33" t="s">
        <v>154</v>
      </c>
      <c r="W104" s="33"/>
      <c r="X104" s="33"/>
      <c r="Y104" s="5"/>
      <c r="Z104" s="5"/>
      <c r="AA104" s="33">
        <v>1.0</v>
      </c>
      <c r="AB104" s="33">
        <v>1.0</v>
      </c>
      <c r="AC104" s="33"/>
      <c r="AD104" s="5"/>
      <c r="AE104" s="5"/>
      <c r="AF104" s="5"/>
      <c r="AG104" s="16"/>
      <c r="AH104" s="38">
        <f t="shared" si="1"/>
        <v>1</v>
      </c>
      <c r="AI104" s="39" t="str">
        <f t="shared" si="2"/>
        <v/>
      </c>
      <c r="AJ104" s="37" t="str">
        <f t="shared" si="3"/>
        <v/>
      </c>
      <c r="AK104" s="41" t="str">
        <f t="shared" si="4"/>
        <v/>
      </c>
      <c r="AL104" s="35" t="s">
        <v>153</v>
      </c>
      <c r="AM104" s="33" t="s">
        <v>509</v>
      </c>
      <c r="AN104" s="33" t="s">
        <v>509</v>
      </c>
      <c r="AO104" s="41"/>
      <c r="AP104" s="33" t="s">
        <v>169</v>
      </c>
      <c r="AQ104" s="33" t="s">
        <v>170</v>
      </c>
      <c r="AR104" s="33">
        <v>150.0</v>
      </c>
      <c r="AS104" s="42"/>
      <c r="AT104" s="42"/>
      <c r="AU104" s="42"/>
      <c r="AV104" s="42"/>
      <c r="AW104" s="42"/>
      <c r="AX104" s="5"/>
      <c r="AY104" s="33"/>
      <c r="AZ104" s="33" t="s">
        <v>1219</v>
      </c>
      <c r="BA104" s="5"/>
      <c r="BB104" s="5"/>
      <c r="BC104" s="5" t="s">
        <v>1220</v>
      </c>
      <c r="BD104" s="33" t="s">
        <v>173</v>
      </c>
      <c r="BE104" s="41"/>
      <c r="BF104" s="35"/>
      <c r="BG104" s="33" t="s">
        <v>169</v>
      </c>
      <c r="BH104" s="5"/>
      <c r="BI104" s="33">
        <v>150.0</v>
      </c>
      <c r="BJ104" s="33" t="s">
        <v>170</v>
      </c>
      <c r="BK104" s="5"/>
      <c r="BL104" s="5">
        <f t="shared" si="5"/>
        <v>1997.25</v>
      </c>
      <c r="BM104" s="5"/>
      <c r="BN104" s="5"/>
      <c r="BO104" s="42">
        <f t="shared" si="6"/>
        <v>1997.25</v>
      </c>
      <c r="BP104" s="44"/>
      <c r="BQ104" s="45"/>
      <c r="BR104" s="47"/>
      <c r="BS104" s="45"/>
      <c r="BT104" s="37"/>
      <c r="BU104" s="5"/>
      <c r="BV104" s="38"/>
      <c r="BW104" s="48"/>
      <c r="BX104" s="44"/>
      <c r="BY104" s="44"/>
      <c r="BZ104" s="33" t="s">
        <v>131</v>
      </c>
      <c r="CA104" s="5"/>
      <c r="CB104" s="5"/>
      <c r="CC104" s="33" t="s">
        <v>177</v>
      </c>
      <c r="CD104" s="5"/>
      <c r="CE104" s="5"/>
      <c r="CF104" s="33" t="s">
        <v>178</v>
      </c>
      <c r="CG104" s="33" t="s">
        <v>1221</v>
      </c>
      <c r="CH104" s="5"/>
      <c r="CI104" s="5"/>
      <c r="CJ104" s="5"/>
      <c r="CK104" s="33"/>
      <c r="CL104" s="49">
        <v>44995.0</v>
      </c>
      <c r="CM104" s="33" t="s">
        <v>180</v>
      </c>
      <c r="CN104" s="5"/>
      <c r="CO104" s="33">
        <v>1.0</v>
      </c>
      <c r="CP104" s="33" t="s">
        <v>181</v>
      </c>
      <c r="CQ104" s="50" t="str">
        <f t="shared" si="7"/>
        <v>01/03/1946</v>
      </c>
      <c r="CR104" s="33" t="s">
        <v>243</v>
      </c>
      <c r="CS104" s="33">
        <v>4.0</v>
      </c>
      <c r="CT104" s="33">
        <v>5.0</v>
      </c>
      <c r="CU104" s="33">
        <v>25.0</v>
      </c>
      <c r="CV104" s="33">
        <v>1588.0</v>
      </c>
      <c r="CW104" s="5"/>
      <c r="CX104" s="5"/>
      <c r="CY104" s="33">
        <v>-99.7326854</v>
      </c>
      <c r="CZ104" s="33">
        <v>20.6810565</v>
      </c>
      <c r="DA104" s="33">
        <v>4.41135758E9</v>
      </c>
      <c r="DB104" s="33">
        <v>2.0</v>
      </c>
      <c r="DC104" s="33" t="s">
        <v>183</v>
      </c>
      <c r="DD104" s="33">
        <v>2023.0</v>
      </c>
      <c r="DE104" s="33" t="s">
        <v>184</v>
      </c>
      <c r="DF104" s="33"/>
      <c r="DG104" s="33" t="s">
        <v>185</v>
      </c>
      <c r="DH104" s="33" t="s">
        <v>186</v>
      </c>
      <c r="DI104" s="5"/>
      <c r="DJ104" s="5"/>
    </row>
    <row r="105">
      <c r="A105" s="33" t="s">
        <v>1222</v>
      </c>
      <c r="B105" s="34">
        <v>44952.0</v>
      </c>
      <c r="C105" s="35" t="s">
        <v>137</v>
      </c>
      <c r="D105" s="35" t="s">
        <v>139</v>
      </c>
      <c r="E105" s="35" t="s">
        <v>142</v>
      </c>
      <c r="F105" s="36" t="s">
        <v>144</v>
      </c>
      <c r="G105" s="33" t="s">
        <v>1224</v>
      </c>
      <c r="H105" s="33" t="s">
        <v>1225</v>
      </c>
      <c r="I105" s="33" t="s">
        <v>204</v>
      </c>
      <c r="J105" s="33" t="s">
        <v>414</v>
      </c>
      <c r="K105" s="35" t="s">
        <v>150</v>
      </c>
      <c r="L105" s="33" t="s">
        <v>524</v>
      </c>
      <c r="M105" s="5"/>
      <c r="N105" s="33" t="s">
        <v>509</v>
      </c>
      <c r="O105" s="5"/>
      <c r="P105" s="35" t="s">
        <v>153</v>
      </c>
      <c r="Q105" s="35" t="s">
        <v>509</v>
      </c>
      <c r="R105" s="33">
        <v>76543.0</v>
      </c>
      <c r="S105" s="37"/>
      <c r="T105" s="33"/>
      <c r="U105" s="33">
        <v>1.48</v>
      </c>
      <c r="V105" s="33" t="s">
        <v>154</v>
      </c>
      <c r="W105" s="33"/>
      <c r="X105" s="33"/>
      <c r="Y105" s="5"/>
      <c r="Z105" s="5"/>
      <c r="AA105" s="33">
        <v>1.0</v>
      </c>
      <c r="AB105" s="33"/>
      <c r="AC105" s="33">
        <v>1.0</v>
      </c>
      <c r="AD105" s="5"/>
      <c r="AE105" s="5"/>
      <c r="AF105" s="5"/>
      <c r="AG105" s="16"/>
      <c r="AH105" s="38" t="str">
        <f t="shared" si="1"/>
        <v/>
      </c>
      <c r="AI105" s="39">
        <f t="shared" si="2"/>
        <v>1</v>
      </c>
      <c r="AJ105" s="37" t="str">
        <f t="shared" si="3"/>
        <v/>
      </c>
      <c r="AK105" s="41" t="str">
        <f t="shared" si="4"/>
        <v/>
      </c>
      <c r="AL105" s="35" t="s">
        <v>153</v>
      </c>
      <c r="AM105" s="33" t="s">
        <v>509</v>
      </c>
      <c r="AN105" s="33" t="s">
        <v>509</v>
      </c>
      <c r="AO105" s="41"/>
      <c r="AP105" s="33" t="s">
        <v>169</v>
      </c>
      <c r="AQ105" s="33" t="s">
        <v>170</v>
      </c>
      <c r="AR105" s="33">
        <v>150.0</v>
      </c>
      <c r="AS105" s="42"/>
      <c r="AT105" s="42"/>
      <c r="AU105" s="42"/>
      <c r="AV105" s="42"/>
      <c r="AW105" s="42"/>
      <c r="AX105" s="5"/>
      <c r="AY105" s="33"/>
      <c r="AZ105" s="33" t="s">
        <v>1228</v>
      </c>
      <c r="BA105" s="5"/>
      <c r="BB105" s="5"/>
      <c r="BC105" s="5" t="s">
        <v>1229</v>
      </c>
      <c r="BD105" s="33" t="s">
        <v>173</v>
      </c>
      <c r="BE105" s="41"/>
      <c r="BF105" s="35"/>
      <c r="BG105" s="33" t="s">
        <v>169</v>
      </c>
      <c r="BH105" s="5"/>
      <c r="BI105" s="33">
        <v>150.0</v>
      </c>
      <c r="BJ105" s="33" t="s">
        <v>170</v>
      </c>
      <c r="BK105" s="5"/>
      <c r="BL105" s="5">
        <f t="shared" si="5"/>
        <v>1997.25</v>
      </c>
      <c r="BM105" s="5"/>
      <c r="BN105" s="5"/>
      <c r="BO105" s="42">
        <f t="shared" si="6"/>
        <v>1997.25</v>
      </c>
      <c r="BP105" s="44"/>
      <c r="BQ105" s="45"/>
      <c r="BR105" s="47"/>
      <c r="BS105" s="45"/>
      <c r="BT105" s="37"/>
      <c r="BU105" s="5"/>
      <c r="BV105" s="38"/>
      <c r="BW105" s="48"/>
      <c r="BX105" s="44"/>
      <c r="BY105" s="44"/>
      <c r="BZ105" s="33" t="s">
        <v>131</v>
      </c>
      <c r="CA105" s="5"/>
      <c r="CB105" s="5"/>
      <c r="CC105" s="33" t="s">
        <v>177</v>
      </c>
      <c r="CD105" s="5"/>
      <c r="CE105" s="5"/>
      <c r="CF105" s="33" t="s">
        <v>178</v>
      </c>
      <c r="CG105" s="33" t="s">
        <v>1232</v>
      </c>
      <c r="CH105" s="5"/>
      <c r="CI105" s="5"/>
      <c r="CJ105" s="5"/>
      <c r="CK105" s="33"/>
      <c r="CL105" s="49">
        <v>44995.0</v>
      </c>
      <c r="CM105" s="33" t="s">
        <v>180</v>
      </c>
      <c r="CN105" s="5"/>
      <c r="CO105" s="33">
        <v>1.0</v>
      </c>
      <c r="CP105" s="33" t="s">
        <v>181</v>
      </c>
      <c r="CQ105" s="50" t="str">
        <f t="shared" si="7"/>
        <v>22/08/1956</v>
      </c>
      <c r="CR105" s="33" t="s">
        <v>182</v>
      </c>
      <c r="CS105" s="33">
        <v>4.0</v>
      </c>
      <c r="CT105" s="33">
        <v>5.0</v>
      </c>
      <c r="CU105" s="33">
        <v>25.0</v>
      </c>
      <c r="CV105" s="33">
        <v>1588.0</v>
      </c>
      <c r="CW105" s="5"/>
      <c r="CX105" s="5"/>
      <c r="CY105" s="33">
        <v>-99.73256</v>
      </c>
      <c r="CZ105" s="33">
        <v>20.67897</v>
      </c>
      <c r="DA105" s="33">
        <v>4.412931085E9</v>
      </c>
      <c r="DB105" s="33">
        <v>2.0</v>
      </c>
      <c r="DC105" s="33" t="s">
        <v>183</v>
      </c>
      <c r="DD105" s="33">
        <v>2023.0</v>
      </c>
      <c r="DE105" s="33" t="s">
        <v>184</v>
      </c>
      <c r="DF105" s="33"/>
      <c r="DG105" s="33" t="s">
        <v>185</v>
      </c>
      <c r="DH105" s="33" t="s">
        <v>186</v>
      </c>
      <c r="DI105" s="5"/>
      <c r="DJ105" s="5"/>
    </row>
    <row r="106">
      <c r="A106" s="33" t="s">
        <v>1234</v>
      </c>
      <c r="B106" s="34">
        <v>44952.0</v>
      </c>
      <c r="C106" s="35" t="s">
        <v>137</v>
      </c>
      <c r="D106" s="35" t="s">
        <v>139</v>
      </c>
      <c r="E106" s="35" t="s">
        <v>142</v>
      </c>
      <c r="F106" s="36" t="s">
        <v>144</v>
      </c>
      <c r="G106" s="33" t="s">
        <v>1235</v>
      </c>
      <c r="H106" s="33" t="s">
        <v>1236</v>
      </c>
      <c r="I106" s="33" t="s">
        <v>204</v>
      </c>
      <c r="J106" s="33" t="s">
        <v>204</v>
      </c>
      <c r="K106" s="35" t="s">
        <v>150</v>
      </c>
      <c r="L106" s="33" t="s">
        <v>1156</v>
      </c>
      <c r="M106" s="5"/>
      <c r="N106" s="33" t="s">
        <v>509</v>
      </c>
      <c r="O106" s="5"/>
      <c r="P106" s="35" t="s">
        <v>153</v>
      </c>
      <c r="Q106" s="35" t="s">
        <v>509</v>
      </c>
      <c r="R106" s="33">
        <v>76543.0</v>
      </c>
      <c r="S106" s="37"/>
      <c r="T106" s="33"/>
      <c r="U106" s="33">
        <v>1.77</v>
      </c>
      <c r="V106" s="33" t="s">
        <v>154</v>
      </c>
      <c r="W106" s="33"/>
      <c r="X106" s="33"/>
      <c r="Y106" s="5"/>
      <c r="Z106" s="5"/>
      <c r="AA106" s="33">
        <v>1.0</v>
      </c>
      <c r="AB106" s="33">
        <v>1.0</v>
      </c>
      <c r="AC106" s="33"/>
      <c r="AD106" s="5"/>
      <c r="AE106" s="5"/>
      <c r="AF106" s="5"/>
      <c r="AG106" s="16"/>
      <c r="AH106" s="38">
        <f t="shared" si="1"/>
        <v>1</v>
      </c>
      <c r="AI106" s="39" t="str">
        <f t="shared" si="2"/>
        <v/>
      </c>
      <c r="AJ106" s="37" t="str">
        <f t="shared" si="3"/>
        <v/>
      </c>
      <c r="AK106" s="41" t="str">
        <f t="shared" si="4"/>
        <v/>
      </c>
      <c r="AL106" s="35" t="s">
        <v>153</v>
      </c>
      <c r="AM106" s="33" t="s">
        <v>509</v>
      </c>
      <c r="AN106" s="33" t="s">
        <v>509</v>
      </c>
      <c r="AO106" s="41"/>
      <c r="AP106" s="33" t="s">
        <v>169</v>
      </c>
      <c r="AQ106" s="33" t="s">
        <v>170</v>
      </c>
      <c r="AR106" s="33">
        <v>150.0</v>
      </c>
      <c r="AS106" s="42"/>
      <c r="AT106" s="42"/>
      <c r="AU106" s="42"/>
      <c r="AV106" s="42"/>
      <c r="AW106" s="42"/>
      <c r="AX106" s="5"/>
      <c r="AY106" s="33"/>
      <c r="AZ106" s="33" t="s">
        <v>1238</v>
      </c>
      <c r="BA106" s="5"/>
      <c r="BB106" s="5"/>
      <c r="BC106" s="5" t="s">
        <v>1239</v>
      </c>
      <c r="BD106" s="33" t="s">
        <v>173</v>
      </c>
      <c r="BE106" s="41"/>
      <c r="BF106" s="35"/>
      <c r="BG106" s="33" t="s">
        <v>169</v>
      </c>
      <c r="BH106" s="5"/>
      <c r="BI106" s="33">
        <v>150.0</v>
      </c>
      <c r="BJ106" s="33" t="s">
        <v>170</v>
      </c>
      <c r="BK106" s="5"/>
      <c r="BL106" s="5">
        <f t="shared" si="5"/>
        <v>1997.25</v>
      </c>
      <c r="BM106" s="5"/>
      <c r="BN106" s="5"/>
      <c r="BO106" s="42">
        <f t="shared" si="6"/>
        <v>1997.25</v>
      </c>
      <c r="BP106" s="44"/>
      <c r="BQ106" s="45"/>
      <c r="BR106" s="47"/>
      <c r="BS106" s="45"/>
      <c r="BT106" s="37"/>
      <c r="BU106" s="5"/>
      <c r="BV106" s="38"/>
      <c r="BW106" s="48"/>
      <c r="BX106" s="44"/>
      <c r="BY106" s="44"/>
      <c r="BZ106" s="33" t="s">
        <v>131</v>
      </c>
      <c r="CA106" s="5"/>
      <c r="CB106" s="5"/>
      <c r="CC106" s="33" t="s">
        <v>177</v>
      </c>
      <c r="CD106" s="5"/>
      <c r="CE106" s="5"/>
      <c r="CF106" s="33" t="s">
        <v>178</v>
      </c>
      <c r="CG106" s="33" t="s">
        <v>1240</v>
      </c>
      <c r="CH106" s="5"/>
      <c r="CI106" s="5"/>
      <c r="CJ106" s="5"/>
      <c r="CK106" s="33"/>
      <c r="CL106" s="49">
        <v>44995.0</v>
      </c>
      <c r="CM106" s="33" t="s">
        <v>180</v>
      </c>
      <c r="CN106" s="5"/>
      <c r="CO106" s="33">
        <v>1.0</v>
      </c>
      <c r="CP106" s="33" t="s">
        <v>181</v>
      </c>
      <c r="CQ106" s="50" t="str">
        <f t="shared" si="7"/>
        <v>01/05/1965</v>
      </c>
      <c r="CR106" s="33" t="s">
        <v>243</v>
      </c>
      <c r="CS106" s="33">
        <v>4.0</v>
      </c>
      <c r="CT106" s="33">
        <v>5.0</v>
      </c>
      <c r="CU106" s="33">
        <v>25.0</v>
      </c>
      <c r="CV106" s="33">
        <v>1588.0</v>
      </c>
      <c r="CW106" s="5"/>
      <c r="CX106" s="5"/>
      <c r="CY106" s="33">
        <v>-99.723984</v>
      </c>
      <c r="CZ106" s="33">
        <v>20.687167</v>
      </c>
      <c r="DA106" s="33">
        <v>4.411211116E9</v>
      </c>
      <c r="DB106" s="33">
        <v>2.0</v>
      </c>
      <c r="DC106" s="33" t="s">
        <v>183</v>
      </c>
      <c r="DD106" s="33">
        <v>2023.0</v>
      </c>
      <c r="DE106" s="33" t="s">
        <v>184</v>
      </c>
      <c r="DF106" s="33"/>
      <c r="DG106" s="33" t="s">
        <v>185</v>
      </c>
      <c r="DH106" s="33" t="s">
        <v>186</v>
      </c>
      <c r="DI106" s="5"/>
      <c r="DJ106" s="5"/>
    </row>
    <row r="107">
      <c r="A107" s="33" t="s">
        <v>1242</v>
      </c>
      <c r="B107" s="34">
        <v>44952.0</v>
      </c>
      <c r="C107" s="35" t="s">
        <v>137</v>
      </c>
      <c r="D107" s="35" t="s">
        <v>139</v>
      </c>
      <c r="E107" s="35" t="s">
        <v>142</v>
      </c>
      <c r="F107" s="36" t="s">
        <v>144</v>
      </c>
      <c r="G107" s="33" t="s">
        <v>1243</v>
      </c>
      <c r="H107" s="33" t="s">
        <v>1244</v>
      </c>
      <c r="I107" s="33" t="s">
        <v>204</v>
      </c>
      <c r="J107" s="33" t="s">
        <v>1246</v>
      </c>
      <c r="K107" s="35" t="s">
        <v>150</v>
      </c>
      <c r="L107" s="33" t="s">
        <v>582</v>
      </c>
      <c r="M107" s="5"/>
      <c r="N107" s="33" t="s">
        <v>509</v>
      </c>
      <c r="O107" s="5"/>
      <c r="P107" s="35" t="s">
        <v>153</v>
      </c>
      <c r="Q107" s="35" t="s">
        <v>509</v>
      </c>
      <c r="R107" s="33">
        <v>76543.0</v>
      </c>
      <c r="S107" s="37"/>
      <c r="T107" s="33"/>
      <c r="U107" s="33">
        <v>2.14</v>
      </c>
      <c r="V107" s="33" t="s">
        <v>154</v>
      </c>
      <c r="W107" s="33"/>
      <c r="X107" s="33"/>
      <c r="Y107" s="5"/>
      <c r="Z107" s="5"/>
      <c r="AA107" s="33">
        <v>1.0</v>
      </c>
      <c r="AB107" s="33">
        <v>1.0</v>
      </c>
      <c r="AC107" s="33"/>
      <c r="AD107" s="5"/>
      <c r="AE107" s="5"/>
      <c r="AF107" s="5"/>
      <c r="AG107" s="16"/>
      <c r="AH107" s="38">
        <f t="shared" si="1"/>
        <v>1</v>
      </c>
      <c r="AI107" s="39" t="str">
        <f t="shared" si="2"/>
        <v/>
      </c>
      <c r="AJ107" s="37" t="str">
        <f t="shared" si="3"/>
        <v/>
      </c>
      <c r="AK107" s="41" t="str">
        <f t="shared" si="4"/>
        <v/>
      </c>
      <c r="AL107" s="35" t="s">
        <v>153</v>
      </c>
      <c r="AM107" s="33" t="s">
        <v>509</v>
      </c>
      <c r="AN107" s="33" t="s">
        <v>509</v>
      </c>
      <c r="AO107" s="41"/>
      <c r="AP107" s="33" t="s">
        <v>169</v>
      </c>
      <c r="AQ107" s="33" t="s">
        <v>170</v>
      </c>
      <c r="AR107" s="33">
        <v>300.0</v>
      </c>
      <c r="AS107" s="42"/>
      <c r="AT107" s="42"/>
      <c r="AU107" s="42"/>
      <c r="AV107" s="42"/>
      <c r="AW107" s="42"/>
      <c r="AX107" s="5"/>
      <c r="AY107" s="33"/>
      <c r="AZ107" s="33" t="s">
        <v>1248</v>
      </c>
      <c r="BA107" s="5"/>
      <c r="BB107" s="5"/>
      <c r="BC107" s="5" t="s">
        <v>1249</v>
      </c>
      <c r="BD107" s="33" t="s">
        <v>173</v>
      </c>
      <c r="BE107" s="41"/>
      <c r="BF107" s="35"/>
      <c r="BG107" s="33" t="s">
        <v>169</v>
      </c>
      <c r="BH107" s="5"/>
      <c r="BI107" s="33">
        <v>300.0</v>
      </c>
      <c r="BJ107" s="33" t="s">
        <v>170</v>
      </c>
      <c r="BK107" s="5"/>
      <c r="BL107" s="5">
        <f t="shared" si="5"/>
        <v>3994.5</v>
      </c>
      <c r="BM107" s="5"/>
      <c r="BN107" s="5"/>
      <c r="BO107" s="42">
        <f t="shared" si="6"/>
        <v>3994.5</v>
      </c>
      <c r="BP107" s="44"/>
      <c r="BQ107" s="45"/>
      <c r="BR107" s="47"/>
      <c r="BS107" s="45"/>
      <c r="BT107" s="37"/>
      <c r="BU107" s="5"/>
      <c r="BV107" s="38"/>
      <c r="BW107" s="48"/>
      <c r="BX107" s="44"/>
      <c r="BY107" s="44"/>
      <c r="BZ107" s="33" t="s">
        <v>131</v>
      </c>
      <c r="CA107" s="5"/>
      <c r="CB107" s="5"/>
      <c r="CC107" s="33" t="s">
        <v>177</v>
      </c>
      <c r="CD107" s="5"/>
      <c r="CE107" s="5"/>
      <c r="CF107" s="33" t="s">
        <v>178</v>
      </c>
      <c r="CG107" s="33" t="s">
        <v>1251</v>
      </c>
      <c r="CH107" s="5"/>
      <c r="CI107" s="5"/>
      <c r="CJ107" s="5"/>
      <c r="CK107" s="33"/>
      <c r="CL107" s="49">
        <v>44995.0</v>
      </c>
      <c r="CM107" s="33" t="s">
        <v>180</v>
      </c>
      <c r="CN107" s="5"/>
      <c r="CO107" s="33">
        <v>2.0</v>
      </c>
      <c r="CP107" s="33" t="s">
        <v>181</v>
      </c>
      <c r="CQ107" s="50" t="str">
        <f t="shared" si="7"/>
        <v>24/07/1930</v>
      </c>
      <c r="CR107" s="33" t="s">
        <v>243</v>
      </c>
      <c r="CS107" s="33">
        <v>4.0</v>
      </c>
      <c r="CT107" s="33">
        <v>5.0</v>
      </c>
      <c r="CU107" s="33">
        <v>25.0</v>
      </c>
      <c r="CV107" s="33">
        <v>1588.0</v>
      </c>
      <c r="CW107" s="5"/>
      <c r="CX107" s="5"/>
      <c r="CY107" s="33">
        <v>-99.740874</v>
      </c>
      <c r="CZ107" s="33">
        <v>20.684572</v>
      </c>
      <c r="DA107" s="33">
        <v>4.411053931E9</v>
      </c>
      <c r="DB107" s="33">
        <v>2.0</v>
      </c>
      <c r="DC107" s="33" t="s">
        <v>183</v>
      </c>
      <c r="DD107" s="33">
        <v>2023.0</v>
      </c>
      <c r="DE107" s="33" t="s">
        <v>184</v>
      </c>
      <c r="DF107" s="33"/>
      <c r="DG107" s="33" t="s">
        <v>185</v>
      </c>
      <c r="DH107" s="33" t="s">
        <v>186</v>
      </c>
      <c r="DI107" s="5"/>
      <c r="DJ107" s="5"/>
    </row>
    <row r="108">
      <c r="A108" s="33" t="s">
        <v>1252</v>
      </c>
      <c r="B108" s="34">
        <v>44952.0</v>
      </c>
      <c r="C108" s="35" t="s">
        <v>137</v>
      </c>
      <c r="D108" s="35" t="s">
        <v>139</v>
      </c>
      <c r="E108" s="35" t="s">
        <v>142</v>
      </c>
      <c r="F108" s="36" t="s">
        <v>144</v>
      </c>
      <c r="G108" s="33" t="s">
        <v>1253</v>
      </c>
      <c r="H108" s="33" t="s">
        <v>1254</v>
      </c>
      <c r="I108" s="33" t="s">
        <v>204</v>
      </c>
      <c r="J108" s="33" t="s">
        <v>359</v>
      </c>
      <c r="K108" s="35" t="s">
        <v>150</v>
      </c>
      <c r="L108" s="33" t="s">
        <v>1255</v>
      </c>
      <c r="M108" s="5"/>
      <c r="N108" s="33" t="s">
        <v>509</v>
      </c>
      <c r="O108" s="5"/>
      <c r="P108" s="35" t="s">
        <v>153</v>
      </c>
      <c r="Q108" s="35" t="s">
        <v>509</v>
      </c>
      <c r="R108" s="33">
        <v>76543.0</v>
      </c>
      <c r="S108" s="37"/>
      <c r="T108" s="33"/>
      <c r="U108" s="33">
        <v>1.53</v>
      </c>
      <c r="V108" s="33" t="s">
        <v>154</v>
      </c>
      <c r="W108" s="33"/>
      <c r="X108" s="33"/>
      <c r="Y108" s="5"/>
      <c r="Z108" s="5"/>
      <c r="AA108" s="33">
        <v>1.0</v>
      </c>
      <c r="AB108" s="33"/>
      <c r="AC108" s="33">
        <v>1.0</v>
      </c>
      <c r="AD108" s="5"/>
      <c r="AE108" s="5"/>
      <c r="AF108" s="5"/>
      <c r="AG108" s="16"/>
      <c r="AH108" s="38" t="str">
        <f t="shared" si="1"/>
        <v/>
      </c>
      <c r="AI108" s="39">
        <f t="shared" si="2"/>
        <v>1</v>
      </c>
      <c r="AJ108" s="37" t="str">
        <f t="shared" si="3"/>
        <v/>
      </c>
      <c r="AK108" s="41" t="str">
        <f t="shared" si="4"/>
        <v/>
      </c>
      <c r="AL108" s="35" t="s">
        <v>153</v>
      </c>
      <c r="AM108" s="33" t="s">
        <v>509</v>
      </c>
      <c r="AN108" s="33" t="s">
        <v>509</v>
      </c>
      <c r="AO108" s="41"/>
      <c r="AP108" s="33" t="s">
        <v>169</v>
      </c>
      <c r="AQ108" s="33" t="s">
        <v>170</v>
      </c>
      <c r="AR108" s="33">
        <v>150.0</v>
      </c>
      <c r="AS108" s="42"/>
      <c r="AT108" s="42"/>
      <c r="AU108" s="42"/>
      <c r="AV108" s="42"/>
      <c r="AW108" s="42"/>
      <c r="AX108" s="5"/>
      <c r="AY108" s="33"/>
      <c r="AZ108" s="33" t="s">
        <v>1256</v>
      </c>
      <c r="BA108" s="5"/>
      <c r="BB108" s="5"/>
      <c r="BC108" s="5" t="s">
        <v>1257</v>
      </c>
      <c r="BD108" s="33" t="s">
        <v>173</v>
      </c>
      <c r="BE108" s="41"/>
      <c r="BF108" s="35"/>
      <c r="BG108" s="33" t="s">
        <v>169</v>
      </c>
      <c r="BH108" s="5"/>
      <c r="BI108" s="33">
        <v>150.0</v>
      </c>
      <c r="BJ108" s="33" t="s">
        <v>170</v>
      </c>
      <c r="BK108" s="5"/>
      <c r="BL108" s="5">
        <f t="shared" si="5"/>
        <v>1997.25</v>
      </c>
      <c r="BM108" s="5"/>
      <c r="BN108" s="5"/>
      <c r="BO108" s="42">
        <f t="shared" si="6"/>
        <v>1997.25</v>
      </c>
      <c r="BP108" s="44"/>
      <c r="BQ108" s="45"/>
      <c r="BR108" s="47"/>
      <c r="BS108" s="45"/>
      <c r="BT108" s="37"/>
      <c r="BU108" s="5"/>
      <c r="BV108" s="38"/>
      <c r="BW108" s="48"/>
      <c r="BX108" s="44"/>
      <c r="BY108" s="44"/>
      <c r="BZ108" s="33" t="s">
        <v>131</v>
      </c>
      <c r="CA108" s="5"/>
      <c r="CB108" s="5"/>
      <c r="CC108" s="33" t="s">
        <v>177</v>
      </c>
      <c r="CD108" s="5"/>
      <c r="CE108" s="5"/>
      <c r="CF108" s="33" t="s">
        <v>178</v>
      </c>
      <c r="CG108" s="33" t="s">
        <v>1258</v>
      </c>
      <c r="CH108" s="5"/>
      <c r="CI108" s="5"/>
      <c r="CJ108" s="5"/>
      <c r="CK108" s="33"/>
      <c r="CL108" s="49">
        <v>44995.0</v>
      </c>
      <c r="CM108" s="33" t="s">
        <v>180</v>
      </c>
      <c r="CN108" s="5"/>
      <c r="CO108" s="33">
        <v>1.0</v>
      </c>
      <c r="CP108" s="33" t="s">
        <v>181</v>
      </c>
      <c r="CQ108" s="50" t="str">
        <f t="shared" si="7"/>
        <v>10/06/1951</v>
      </c>
      <c r="CR108" s="33" t="s">
        <v>182</v>
      </c>
      <c r="CS108" s="33">
        <v>4.0</v>
      </c>
      <c r="CT108" s="33">
        <v>5.0</v>
      </c>
      <c r="CU108" s="33">
        <v>25.0</v>
      </c>
      <c r="CV108" s="33">
        <v>1588.0</v>
      </c>
      <c r="CW108" s="5"/>
      <c r="CX108" s="5"/>
      <c r="CY108" s="33">
        <v>-99.740864</v>
      </c>
      <c r="CZ108" s="33">
        <v>20.684587</v>
      </c>
      <c r="DA108" s="33">
        <v>4.41126843E9</v>
      </c>
      <c r="DB108" s="33">
        <v>2.0</v>
      </c>
      <c r="DC108" s="33" t="s">
        <v>183</v>
      </c>
      <c r="DD108" s="33">
        <v>2023.0</v>
      </c>
      <c r="DE108" s="33" t="s">
        <v>184</v>
      </c>
      <c r="DF108" s="33"/>
      <c r="DG108" s="33" t="s">
        <v>185</v>
      </c>
      <c r="DH108" s="33" t="s">
        <v>186</v>
      </c>
      <c r="DI108" s="5"/>
      <c r="DJ108" s="5"/>
    </row>
    <row r="109">
      <c r="A109" s="33" t="s">
        <v>1259</v>
      </c>
      <c r="B109" s="34">
        <v>44952.0</v>
      </c>
      <c r="C109" s="35" t="s">
        <v>137</v>
      </c>
      <c r="D109" s="35" t="s">
        <v>139</v>
      </c>
      <c r="E109" s="35" t="s">
        <v>142</v>
      </c>
      <c r="F109" s="36" t="s">
        <v>144</v>
      </c>
      <c r="G109" s="33" t="s">
        <v>1261</v>
      </c>
      <c r="H109" s="33" t="s">
        <v>1262</v>
      </c>
      <c r="I109" s="33" t="s">
        <v>204</v>
      </c>
      <c r="J109" s="33" t="s">
        <v>414</v>
      </c>
      <c r="K109" s="35" t="s">
        <v>150</v>
      </c>
      <c r="L109" s="33" t="s">
        <v>607</v>
      </c>
      <c r="M109" s="5"/>
      <c r="N109" s="33" t="s">
        <v>509</v>
      </c>
      <c r="O109" s="5"/>
      <c r="P109" s="35" t="s">
        <v>153</v>
      </c>
      <c r="Q109" s="35" t="s">
        <v>509</v>
      </c>
      <c r="R109" s="33">
        <v>76543.0</v>
      </c>
      <c r="S109" s="37"/>
      <c r="T109" s="33"/>
      <c r="U109" s="33">
        <v>1.52</v>
      </c>
      <c r="V109" s="33" t="s">
        <v>154</v>
      </c>
      <c r="W109" s="33"/>
      <c r="X109" s="33"/>
      <c r="Y109" s="5"/>
      <c r="Z109" s="5"/>
      <c r="AA109" s="33">
        <v>1.0</v>
      </c>
      <c r="AB109" s="33"/>
      <c r="AC109" s="33">
        <v>1.0</v>
      </c>
      <c r="AD109" s="5"/>
      <c r="AE109" s="5"/>
      <c r="AF109" s="5"/>
      <c r="AG109" s="16"/>
      <c r="AH109" s="38" t="str">
        <f t="shared" si="1"/>
        <v/>
      </c>
      <c r="AI109" s="39">
        <f t="shared" si="2"/>
        <v>1</v>
      </c>
      <c r="AJ109" s="37" t="str">
        <f t="shared" si="3"/>
        <v/>
      </c>
      <c r="AK109" s="41" t="str">
        <f t="shared" si="4"/>
        <v/>
      </c>
      <c r="AL109" s="35" t="s">
        <v>153</v>
      </c>
      <c r="AM109" s="33" t="s">
        <v>509</v>
      </c>
      <c r="AN109" s="33" t="s">
        <v>509</v>
      </c>
      <c r="AO109" s="41"/>
      <c r="AP109" s="33" t="s">
        <v>169</v>
      </c>
      <c r="AQ109" s="33" t="s">
        <v>170</v>
      </c>
      <c r="AR109" s="33">
        <v>150.0</v>
      </c>
      <c r="AS109" s="42"/>
      <c r="AT109" s="42"/>
      <c r="AU109" s="42"/>
      <c r="AV109" s="42"/>
      <c r="AW109" s="42"/>
      <c r="AX109" s="5"/>
      <c r="AY109" s="33"/>
      <c r="AZ109" s="33" t="s">
        <v>1263</v>
      </c>
      <c r="BA109" s="5"/>
      <c r="BB109" s="5"/>
      <c r="BC109" s="5" t="s">
        <v>1264</v>
      </c>
      <c r="BD109" s="33" t="s">
        <v>173</v>
      </c>
      <c r="BE109" s="41"/>
      <c r="BF109" s="35"/>
      <c r="BG109" s="33" t="s">
        <v>169</v>
      </c>
      <c r="BH109" s="5"/>
      <c r="BI109" s="33">
        <v>150.0</v>
      </c>
      <c r="BJ109" s="33" t="s">
        <v>170</v>
      </c>
      <c r="BK109" s="5"/>
      <c r="BL109" s="5">
        <f t="shared" si="5"/>
        <v>1997.25</v>
      </c>
      <c r="BM109" s="5"/>
      <c r="BN109" s="5"/>
      <c r="BO109" s="42">
        <f t="shared" si="6"/>
        <v>1997.25</v>
      </c>
      <c r="BP109" s="44"/>
      <c r="BQ109" s="45"/>
      <c r="BR109" s="47"/>
      <c r="BS109" s="45"/>
      <c r="BT109" s="37"/>
      <c r="BU109" s="5"/>
      <c r="BV109" s="38"/>
      <c r="BW109" s="48"/>
      <c r="BX109" s="44"/>
      <c r="BY109" s="44"/>
      <c r="BZ109" s="33" t="s">
        <v>131</v>
      </c>
      <c r="CA109" s="5"/>
      <c r="CB109" s="5"/>
      <c r="CC109" s="33" t="s">
        <v>177</v>
      </c>
      <c r="CD109" s="5"/>
      <c r="CE109" s="5"/>
      <c r="CF109" s="33" t="s">
        <v>178</v>
      </c>
      <c r="CG109" s="33" t="s">
        <v>1265</v>
      </c>
      <c r="CH109" s="5"/>
      <c r="CI109" s="5"/>
      <c r="CJ109" s="5"/>
      <c r="CK109" s="33"/>
      <c r="CL109" s="49">
        <v>44995.0</v>
      </c>
      <c r="CM109" s="33" t="s">
        <v>180</v>
      </c>
      <c r="CN109" s="5"/>
      <c r="CO109" s="33">
        <v>1.0</v>
      </c>
      <c r="CP109" s="33" t="s">
        <v>181</v>
      </c>
      <c r="CQ109" s="50" t="str">
        <f t="shared" si="7"/>
        <v>15/09/1940</v>
      </c>
      <c r="CR109" s="33" t="s">
        <v>182</v>
      </c>
      <c r="CS109" s="33">
        <v>4.0</v>
      </c>
      <c r="CT109" s="33">
        <v>5.0</v>
      </c>
      <c r="CU109" s="33">
        <v>25.0</v>
      </c>
      <c r="CV109" s="33">
        <v>1588.0</v>
      </c>
      <c r="CW109" s="5"/>
      <c r="CX109" s="5"/>
      <c r="CY109" s="33">
        <v>-99.728448</v>
      </c>
      <c r="CZ109" s="33">
        <v>20.682768</v>
      </c>
      <c r="DA109" s="33">
        <v>4.412931102E9</v>
      </c>
      <c r="DB109" s="33">
        <v>2.0</v>
      </c>
      <c r="DC109" s="33" t="s">
        <v>183</v>
      </c>
      <c r="DD109" s="33">
        <v>2023.0</v>
      </c>
      <c r="DE109" s="33" t="s">
        <v>184</v>
      </c>
      <c r="DF109" s="33"/>
      <c r="DG109" s="33" t="s">
        <v>185</v>
      </c>
      <c r="DH109" s="33" t="s">
        <v>186</v>
      </c>
      <c r="DI109" s="5"/>
      <c r="DJ109" s="5"/>
    </row>
    <row r="110">
      <c r="A110" s="33" t="s">
        <v>1267</v>
      </c>
      <c r="B110" s="34">
        <v>44952.0</v>
      </c>
      <c r="C110" s="35" t="s">
        <v>137</v>
      </c>
      <c r="D110" s="35" t="s">
        <v>139</v>
      </c>
      <c r="E110" s="35" t="s">
        <v>142</v>
      </c>
      <c r="F110" s="36" t="s">
        <v>144</v>
      </c>
      <c r="G110" s="33" t="s">
        <v>1268</v>
      </c>
      <c r="H110" s="33" t="s">
        <v>1269</v>
      </c>
      <c r="I110" s="33" t="s">
        <v>204</v>
      </c>
      <c r="J110" s="33" t="s">
        <v>538</v>
      </c>
      <c r="K110" s="35" t="s">
        <v>150</v>
      </c>
      <c r="L110" s="33" t="s">
        <v>1052</v>
      </c>
      <c r="M110" s="33">
        <v>25.0</v>
      </c>
      <c r="N110" s="33" t="s">
        <v>509</v>
      </c>
      <c r="O110" s="5"/>
      <c r="P110" s="35" t="s">
        <v>153</v>
      </c>
      <c r="Q110" s="35" t="s">
        <v>509</v>
      </c>
      <c r="R110" s="33">
        <v>76543.0</v>
      </c>
      <c r="S110" s="37"/>
      <c r="T110" s="33"/>
      <c r="U110" s="33">
        <v>1.34</v>
      </c>
      <c r="V110" s="33" t="s">
        <v>154</v>
      </c>
      <c r="W110" s="33"/>
      <c r="X110" s="33"/>
      <c r="Y110" s="5"/>
      <c r="Z110" s="5"/>
      <c r="AA110" s="33">
        <v>1.0</v>
      </c>
      <c r="AB110" s="33"/>
      <c r="AC110" s="33">
        <v>1.0</v>
      </c>
      <c r="AD110" s="5"/>
      <c r="AE110" s="5"/>
      <c r="AF110" s="5"/>
      <c r="AG110" s="16"/>
      <c r="AH110" s="38" t="str">
        <f t="shared" si="1"/>
        <v/>
      </c>
      <c r="AI110" s="39">
        <f t="shared" si="2"/>
        <v>1</v>
      </c>
      <c r="AJ110" s="37" t="str">
        <f t="shared" si="3"/>
        <v/>
      </c>
      <c r="AK110" s="41" t="str">
        <f t="shared" si="4"/>
        <v/>
      </c>
      <c r="AL110" s="35" t="s">
        <v>153</v>
      </c>
      <c r="AM110" s="33" t="s">
        <v>509</v>
      </c>
      <c r="AN110" s="33" t="s">
        <v>509</v>
      </c>
      <c r="AO110" s="41"/>
      <c r="AP110" s="33" t="s">
        <v>169</v>
      </c>
      <c r="AQ110" s="33" t="s">
        <v>170</v>
      </c>
      <c r="AR110" s="33">
        <v>150.0</v>
      </c>
      <c r="AS110" s="42"/>
      <c r="AT110" s="42"/>
      <c r="AU110" s="42"/>
      <c r="AV110" s="42"/>
      <c r="AW110" s="42"/>
      <c r="AX110" s="5"/>
      <c r="AY110" s="33"/>
      <c r="AZ110" s="33" t="s">
        <v>1275</v>
      </c>
      <c r="BA110" s="5"/>
      <c r="BB110" s="5"/>
      <c r="BC110" s="5" t="s">
        <v>1276</v>
      </c>
      <c r="BD110" s="33" t="s">
        <v>173</v>
      </c>
      <c r="BE110" s="41"/>
      <c r="BF110" s="35"/>
      <c r="BG110" s="33" t="s">
        <v>169</v>
      </c>
      <c r="BH110" s="5"/>
      <c r="BI110" s="33">
        <v>150.0</v>
      </c>
      <c r="BJ110" s="33" t="s">
        <v>170</v>
      </c>
      <c r="BK110" s="5"/>
      <c r="BL110" s="5">
        <f t="shared" si="5"/>
        <v>1997.25</v>
      </c>
      <c r="BM110" s="5"/>
      <c r="BN110" s="5"/>
      <c r="BO110" s="42">
        <f t="shared" si="6"/>
        <v>1997.25</v>
      </c>
      <c r="BP110" s="44"/>
      <c r="BQ110" s="45"/>
      <c r="BR110" s="47"/>
      <c r="BS110" s="45"/>
      <c r="BT110" s="37"/>
      <c r="BU110" s="5"/>
      <c r="BV110" s="38"/>
      <c r="BW110" s="48"/>
      <c r="BX110" s="44"/>
      <c r="BY110" s="44"/>
      <c r="BZ110" s="33" t="s">
        <v>131</v>
      </c>
      <c r="CA110" s="5"/>
      <c r="CB110" s="5"/>
      <c r="CC110" s="33" t="s">
        <v>177</v>
      </c>
      <c r="CD110" s="5"/>
      <c r="CE110" s="5"/>
      <c r="CF110" s="33" t="s">
        <v>178</v>
      </c>
      <c r="CG110" s="33" t="s">
        <v>1279</v>
      </c>
      <c r="CH110" s="5"/>
      <c r="CI110" s="5"/>
      <c r="CJ110" s="5"/>
      <c r="CK110" s="33"/>
      <c r="CL110" s="49">
        <v>44995.0</v>
      </c>
      <c r="CM110" s="33" t="s">
        <v>180</v>
      </c>
      <c r="CN110" s="5"/>
      <c r="CO110" s="33">
        <v>1.0</v>
      </c>
      <c r="CP110" s="33" t="s">
        <v>181</v>
      </c>
      <c r="CQ110" s="50" t="str">
        <f t="shared" si="7"/>
        <v>27/07/1938</v>
      </c>
      <c r="CR110" s="33" t="s">
        <v>182</v>
      </c>
      <c r="CS110" s="33">
        <v>4.0</v>
      </c>
      <c r="CT110" s="33">
        <v>5.0</v>
      </c>
      <c r="CU110" s="33">
        <v>25.0</v>
      </c>
      <c r="CV110" s="33">
        <v>1588.0</v>
      </c>
      <c r="CW110" s="5"/>
      <c r="CX110" s="5"/>
      <c r="CY110" s="33">
        <v>-99.727525</v>
      </c>
      <c r="CZ110" s="33">
        <v>20.683809</v>
      </c>
      <c r="DA110" s="33">
        <v>4.411302544E9</v>
      </c>
      <c r="DB110" s="33">
        <v>2.0</v>
      </c>
      <c r="DC110" s="33" t="s">
        <v>183</v>
      </c>
      <c r="DD110" s="33">
        <v>2023.0</v>
      </c>
      <c r="DE110" s="33" t="s">
        <v>184</v>
      </c>
      <c r="DF110" s="33"/>
      <c r="DG110" s="33" t="s">
        <v>185</v>
      </c>
      <c r="DH110" s="33" t="s">
        <v>186</v>
      </c>
      <c r="DI110" s="5"/>
      <c r="DJ110" s="5"/>
    </row>
    <row r="111">
      <c r="A111" s="33" t="s">
        <v>1280</v>
      </c>
      <c r="B111" s="34">
        <v>44952.0</v>
      </c>
      <c r="C111" s="35" t="s">
        <v>137</v>
      </c>
      <c r="D111" s="35" t="s">
        <v>139</v>
      </c>
      <c r="E111" s="35" t="s">
        <v>142</v>
      </c>
      <c r="F111" s="36" t="s">
        <v>144</v>
      </c>
      <c r="G111" s="33" t="s">
        <v>1284</v>
      </c>
      <c r="H111" s="33" t="s">
        <v>1285</v>
      </c>
      <c r="I111" s="33" t="s">
        <v>204</v>
      </c>
      <c r="J111" s="33" t="s">
        <v>204</v>
      </c>
      <c r="K111" s="35" t="s">
        <v>150</v>
      </c>
      <c r="L111" s="33" t="s">
        <v>582</v>
      </c>
      <c r="M111" s="5"/>
      <c r="N111" s="33" t="s">
        <v>509</v>
      </c>
      <c r="O111" s="5"/>
      <c r="P111" s="35" t="s">
        <v>153</v>
      </c>
      <c r="Q111" s="35" t="s">
        <v>509</v>
      </c>
      <c r="R111" s="33">
        <v>76543.0</v>
      </c>
      <c r="S111" s="37"/>
      <c r="T111" s="33"/>
      <c r="U111" s="33">
        <v>2.13</v>
      </c>
      <c r="V111" s="33" t="s">
        <v>154</v>
      </c>
      <c r="W111" s="33"/>
      <c r="X111" s="33"/>
      <c r="Y111" s="5"/>
      <c r="Z111" s="5"/>
      <c r="AA111" s="33">
        <v>1.0</v>
      </c>
      <c r="AB111" s="33"/>
      <c r="AC111" s="33">
        <v>1.0</v>
      </c>
      <c r="AD111" s="5"/>
      <c r="AE111" s="5"/>
      <c r="AF111" s="5"/>
      <c r="AG111" s="16"/>
      <c r="AH111" s="38" t="str">
        <f t="shared" si="1"/>
        <v/>
      </c>
      <c r="AI111" s="39">
        <f t="shared" si="2"/>
        <v>1</v>
      </c>
      <c r="AJ111" s="37" t="str">
        <f t="shared" si="3"/>
        <v/>
      </c>
      <c r="AK111" s="41" t="str">
        <f t="shared" si="4"/>
        <v/>
      </c>
      <c r="AL111" s="35" t="s">
        <v>153</v>
      </c>
      <c r="AM111" s="33" t="s">
        <v>509</v>
      </c>
      <c r="AN111" s="33" t="s">
        <v>509</v>
      </c>
      <c r="AO111" s="41"/>
      <c r="AP111" s="33" t="s">
        <v>169</v>
      </c>
      <c r="AQ111" s="33" t="s">
        <v>170</v>
      </c>
      <c r="AR111" s="33">
        <v>300.0</v>
      </c>
      <c r="AS111" s="42"/>
      <c r="AT111" s="42"/>
      <c r="AU111" s="42"/>
      <c r="AV111" s="42"/>
      <c r="AW111" s="42"/>
      <c r="AX111" s="5"/>
      <c r="AY111" s="33"/>
      <c r="AZ111" s="33" t="s">
        <v>1289</v>
      </c>
      <c r="BA111" s="5"/>
      <c r="BB111" s="5"/>
      <c r="BC111" s="5" t="s">
        <v>1290</v>
      </c>
      <c r="BD111" s="33" t="s">
        <v>173</v>
      </c>
      <c r="BE111" s="41"/>
      <c r="BF111" s="35"/>
      <c r="BG111" s="33" t="s">
        <v>169</v>
      </c>
      <c r="BH111" s="5"/>
      <c r="BI111" s="33">
        <v>300.0</v>
      </c>
      <c r="BJ111" s="33" t="s">
        <v>170</v>
      </c>
      <c r="BK111" s="5"/>
      <c r="BL111" s="5">
        <f t="shared" si="5"/>
        <v>3994.5</v>
      </c>
      <c r="BM111" s="5"/>
      <c r="BN111" s="5"/>
      <c r="BO111" s="42">
        <f t="shared" si="6"/>
        <v>3994.5</v>
      </c>
      <c r="BP111" s="44"/>
      <c r="BQ111" s="45"/>
      <c r="BR111" s="47"/>
      <c r="BS111" s="45"/>
      <c r="BT111" s="37"/>
      <c r="BU111" s="5"/>
      <c r="BV111" s="38"/>
      <c r="BW111" s="48"/>
      <c r="BX111" s="44"/>
      <c r="BY111" s="44"/>
      <c r="BZ111" s="33" t="s">
        <v>131</v>
      </c>
      <c r="CA111" s="5"/>
      <c r="CB111" s="5"/>
      <c r="CC111" s="33" t="s">
        <v>177</v>
      </c>
      <c r="CD111" s="5"/>
      <c r="CE111" s="5"/>
      <c r="CF111" s="33" t="s">
        <v>178</v>
      </c>
      <c r="CG111" s="33" t="s">
        <v>1293</v>
      </c>
      <c r="CH111" s="5"/>
      <c r="CI111" s="5"/>
      <c r="CJ111" s="5"/>
      <c r="CK111" s="33"/>
      <c r="CL111" s="49">
        <v>44995.0</v>
      </c>
      <c r="CM111" s="33" t="s">
        <v>180</v>
      </c>
      <c r="CN111" s="5"/>
      <c r="CO111" s="33">
        <v>2.0</v>
      </c>
      <c r="CP111" s="33" t="s">
        <v>181</v>
      </c>
      <c r="CQ111" s="50" t="str">
        <f t="shared" si="7"/>
        <v>25/09/1943</v>
      </c>
      <c r="CR111" s="33" t="s">
        <v>182</v>
      </c>
      <c r="CS111" s="33">
        <v>4.0</v>
      </c>
      <c r="CT111" s="33">
        <v>5.0</v>
      </c>
      <c r="CU111" s="33">
        <v>25.0</v>
      </c>
      <c r="CV111" s="33">
        <v>1588.0</v>
      </c>
      <c r="CW111" s="5"/>
      <c r="CX111" s="5"/>
      <c r="CY111" s="33">
        <v>-99.740874</v>
      </c>
      <c r="CZ111" s="33">
        <v>20.684572</v>
      </c>
      <c r="DA111" s="33">
        <v>4.412931011E9</v>
      </c>
      <c r="DB111" s="33">
        <v>2.0</v>
      </c>
      <c r="DC111" s="33" t="s">
        <v>183</v>
      </c>
      <c r="DD111" s="33">
        <v>2023.0</v>
      </c>
      <c r="DE111" s="33" t="s">
        <v>184</v>
      </c>
      <c r="DF111" s="33"/>
      <c r="DG111" s="33" t="s">
        <v>185</v>
      </c>
      <c r="DH111" s="33" t="s">
        <v>186</v>
      </c>
      <c r="DI111" s="5"/>
      <c r="DJ111" s="5"/>
    </row>
    <row r="112">
      <c r="A112" s="33" t="s">
        <v>1296</v>
      </c>
      <c r="B112" s="34">
        <v>44952.0</v>
      </c>
      <c r="C112" s="35" t="s">
        <v>137</v>
      </c>
      <c r="D112" s="35" t="s">
        <v>139</v>
      </c>
      <c r="E112" s="35" t="s">
        <v>142</v>
      </c>
      <c r="F112" s="36" t="s">
        <v>144</v>
      </c>
      <c r="G112" s="33" t="s">
        <v>1297</v>
      </c>
      <c r="H112" s="33" t="s">
        <v>1298</v>
      </c>
      <c r="I112" s="33" t="s">
        <v>204</v>
      </c>
      <c r="J112" s="33" t="s">
        <v>204</v>
      </c>
      <c r="K112" s="35" t="s">
        <v>150</v>
      </c>
      <c r="L112" s="33" t="s">
        <v>539</v>
      </c>
      <c r="M112" s="5"/>
      <c r="N112" s="33" t="s">
        <v>509</v>
      </c>
      <c r="O112" s="5"/>
      <c r="P112" s="35" t="s">
        <v>153</v>
      </c>
      <c r="Q112" s="35" t="s">
        <v>509</v>
      </c>
      <c r="R112" s="33">
        <v>76543.0</v>
      </c>
      <c r="S112" s="37"/>
      <c r="T112" s="33"/>
      <c r="U112" s="33">
        <v>1.65</v>
      </c>
      <c r="V112" s="33" t="s">
        <v>154</v>
      </c>
      <c r="W112" s="33"/>
      <c r="X112" s="33"/>
      <c r="Y112" s="5"/>
      <c r="Z112" s="5"/>
      <c r="AA112" s="33">
        <v>1.0</v>
      </c>
      <c r="AB112" s="33"/>
      <c r="AC112" s="33">
        <v>1.0</v>
      </c>
      <c r="AD112" s="5"/>
      <c r="AE112" s="5"/>
      <c r="AF112" s="5"/>
      <c r="AG112" s="16"/>
      <c r="AH112" s="38" t="str">
        <f t="shared" si="1"/>
        <v/>
      </c>
      <c r="AI112" s="39">
        <f t="shared" si="2"/>
        <v>1</v>
      </c>
      <c r="AJ112" s="37" t="str">
        <f t="shared" si="3"/>
        <v/>
      </c>
      <c r="AK112" s="41" t="str">
        <f t="shared" si="4"/>
        <v/>
      </c>
      <c r="AL112" s="35" t="s">
        <v>153</v>
      </c>
      <c r="AM112" s="33" t="s">
        <v>509</v>
      </c>
      <c r="AN112" s="33" t="s">
        <v>509</v>
      </c>
      <c r="AO112" s="41"/>
      <c r="AP112" s="33" t="s">
        <v>169</v>
      </c>
      <c r="AQ112" s="33" t="s">
        <v>170</v>
      </c>
      <c r="AR112" s="33">
        <v>150.0</v>
      </c>
      <c r="AS112" s="42"/>
      <c r="AT112" s="42"/>
      <c r="AU112" s="42"/>
      <c r="AV112" s="42"/>
      <c r="AW112" s="42"/>
      <c r="AX112" s="5"/>
      <c r="AY112" s="33"/>
      <c r="AZ112" s="33" t="s">
        <v>1301</v>
      </c>
      <c r="BA112" s="5"/>
      <c r="BB112" s="5"/>
      <c r="BC112" s="5" t="s">
        <v>1302</v>
      </c>
      <c r="BD112" s="33" t="s">
        <v>173</v>
      </c>
      <c r="BE112" s="41"/>
      <c r="BF112" s="35"/>
      <c r="BG112" s="33" t="s">
        <v>169</v>
      </c>
      <c r="BH112" s="5"/>
      <c r="BI112" s="33">
        <v>150.0</v>
      </c>
      <c r="BJ112" s="33" t="s">
        <v>170</v>
      </c>
      <c r="BK112" s="5"/>
      <c r="BL112" s="5">
        <f t="shared" si="5"/>
        <v>1997.25</v>
      </c>
      <c r="BM112" s="5"/>
      <c r="BN112" s="5"/>
      <c r="BO112" s="42">
        <f t="shared" si="6"/>
        <v>1997.25</v>
      </c>
      <c r="BP112" s="44"/>
      <c r="BQ112" s="45"/>
      <c r="BR112" s="47"/>
      <c r="BS112" s="45"/>
      <c r="BT112" s="37"/>
      <c r="BU112" s="5"/>
      <c r="BV112" s="38"/>
      <c r="BW112" s="48"/>
      <c r="BX112" s="44"/>
      <c r="BY112" s="44"/>
      <c r="BZ112" s="33" t="s">
        <v>131</v>
      </c>
      <c r="CA112" s="5"/>
      <c r="CB112" s="5"/>
      <c r="CC112" s="33" t="s">
        <v>177</v>
      </c>
      <c r="CD112" s="5"/>
      <c r="CE112" s="5"/>
      <c r="CF112" s="33" t="s">
        <v>178</v>
      </c>
      <c r="CG112" s="33" t="s">
        <v>1306</v>
      </c>
      <c r="CH112" s="5"/>
      <c r="CI112" s="5"/>
      <c r="CJ112" s="5"/>
      <c r="CK112" s="33"/>
      <c r="CL112" s="49">
        <v>44995.0</v>
      </c>
      <c r="CM112" s="33" t="s">
        <v>180</v>
      </c>
      <c r="CN112" s="5"/>
      <c r="CO112" s="33">
        <v>1.0</v>
      </c>
      <c r="CP112" s="33" t="s">
        <v>181</v>
      </c>
      <c r="CQ112" s="50" t="str">
        <f t="shared" si="7"/>
        <v>16/10/1960</v>
      </c>
      <c r="CR112" s="33" t="s">
        <v>182</v>
      </c>
      <c r="CS112" s="33">
        <v>4.0</v>
      </c>
      <c r="CT112" s="33">
        <v>5.0</v>
      </c>
      <c r="CU112" s="33">
        <v>25.0</v>
      </c>
      <c r="CV112" s="33">
        <v>1588.0</v>
      </c>
      <c r="CW112" s="5"/>
      <c r="CX112" s="5"/>
      <c r="CY112" s="33">
        <v>-99.740869</v>
      </c>
      <c r="CZ112" s="33">
        <v>20.684582</v>
      </c>
      <c r="DA112" s="33">
        <v>4.426000768E9</v>
      </c>
      <c r="DB112" s="33">
        <v>2.0</v>
      </c>
      <c r="DC112" s="33" t="s">
        <v>183</v>
      </c>
      <c r="DD112" s="33">
        <v>2023.0</v>
      </c>
      <c r="DE112" s="33" t="s">
        <v>184</v>
      </c>
      <c r="DF112" s="33"/>
      <c r="DG112" s="33" t="s">
        <v>185</v>
      </c>
      <c r="DH112" s="33" t="s">
        <v>186</v>
      </c>
      <c r="DI112" s="5"/>
      <c r="DJ112" s="5"/>
    </row>
    <row r="113">
      <c r="A113" s="33" t="s">
        <v>1308</v>
      </c>
      <c r="B113" s="34">
        <v>44952.0</v>
      </c>
      <c r="C113" s="35" t="s">
        <v>137</v>
      </c>
      <c r="D113" s="35" t="s">
        <v>139</v>
      </c>
      <c r="E113" s="35" t="s">
        <v>142</v>
      </c>
      <c r="F113" s="36" t="s">
        <v>144</v>
      </c>
      <c r="G113" s="33" t="s">
        <v>1309</v>
      </c>
      <c r="H113" s="33" t="s">
        <v>1311</v>
      </c>
      <c r="I113" s="33" t="s">
        <v>204</v>
      </c>
      <c r="J113" s="33" t="s">
        <v>414</v>
      </c>
      <c r="K113" s="35" t="s">
        <v>150</v>
      </c>
      <c r="L113" s="33" t="s">
        <v>1052</v>
      </c>
      <c r="M113" s="5"/>
      <c r="N113" s="33" t="s">
        <v>509</v>
      </c>
      <c r="O113" s="5"/>
      <c r="P113" s="35" t="s">
        <v>153</v>
      </c>
      <c r="Q113" s="35" t="s">
        <v>509</v>
      </c>
      <c r="R113" s="33">
        <v>76543.0</v>
      </c>
      <c r="S113" s="37"/>
      <c r="T113" s="33"/>
      <c r="U113" s="33">
        <v>1.77</v>
      </c>
      <c r="V113" s="33" t="s">
        <v>154</v>
      </c>
      <c r="W113" s="33"/>
      <c r="X113" s="33"/>
      <c r="Y113" s="5"/>
      <c r="Z113" s="5"/>
      <c r="AA113" s="33">
        <v>1.0</v>
      </c>
      <c r="AB113" s="33"/>
      <c r="AC113" s="33">
        <v>1.0</v>
      </c>
      <c r="AD113" s="5"/>
      <c r="AE113" s="5"/>
      <c r="AF113" s="5"/>
      <c r="AG113" s="16"/>
      <c r="AH113" s="38" t="str">
        <f t="shared" si="1"/>
        <v/>
      </c>
      <c r="AI113" s="39">
        <f t="shared" si="2"/>
        <v>1</v>
      </c>
      <c r="AJ113" s="37" t="str">
        <f t="shared" si="3"/>
        <v/>
      </c>
      <c r="AK113" s="41" t="str">
        <f t="shared" si="4"/>
        <v/>
      </c>
      <c r="AL113" s="35" t="s">
        <v>153</v>
      </c>
      <c r="AM113" s="33" t="s">
        <v>509</v>
      </c>
      <c r="AN113" s="33" t="s">
        <v>509</v>
      </c>
      <c r="AO113" s="41"/>
      <c r="AP113" s="33" t="s">
        <v>169</v>
      </c>
      <c r="AQ113" s="33" t="s">
        <v>170</v>
      </c>
      <c r="AR113" s="33">
        <v>150.0</v>
      </c>
      <c r="AS113" s="42"/>
      <c r="AT113" s="42"/>
      <c r="AU113" s="42"/>
      <c r="AV113" s="42"/>
      <c r="AW113" s="42"/>
      <c r="AX113" s="5"/>
      <c r="AY113" s="33"/>
      <c r="AZ113" s="33" t="s">
        <v>1315</v>
      </c>
      <c r="BA113" s="5"/>
      <c r="BB113" s="5"/>
      <c r="BC113" s="5" t="s">
        <v>1316</v>
      </c>
      <c r="BD113" s="33" t="s">
        <v>173</v>
      </c>
      <c r="BE113" s="41"/>
      <c r="BF113" s="35"/>
      <c r="BG113" s="33" t="s">
        <v>169</v>
      </c>
      <c r="BH113" s="5"/>
      <c r="BI113" s="33">
        <v>150.0</v>
      </c>
      <c r="BJ113" s="33" t="s">
        <v>170</v>
      </c>
      <c r="BK113" s="5"/>
      <c r="BL113" s="5">
        <f t="shared" si="5"/>
        <v>1997.25</v>
      </c>
      <c r="BM113" s="5"/>
      <c r="BN113" s="5"/>
      <c r="BO113" s="42">
        <f t="shared" si="6"/>
        <v>1997.25</v>
      </c>
      <c r="BP113" s="44"/>
      <c r="BQ113" s="45"/>
      <c r="BR113" s="47"/>
      <c r="BS113" s="45"/>
      <c r="BT113" s="37"/>
      <c r="BU113" s="5"/>
      <c r="BV113" s="38"/>
      <c r="BW113" s="48"/>
      <c r="BX113" s="44"/>
      <c r="BY113" s="44"/>
      <c r="BZ113" s="33" t="s">
        <v>131</v>
      </c>
      <c r="CA113" s="5"/>
      <c r="CB113" s="5"/>
      <c r="CC113" s="33" t="s">
        <v>177</v>
      </c>
      <c r="CD113" s="5"/>
      <c r="CE113" s="5"/>
      <c r="CF113" s="33" t="s">
        <v>178</v>
      </c>
      <c r="CG113" s="33" t="s">
        <v>1319</v>
      </c>
      <c r="CH113" s="5"/>
      <c r="CI113" s="5"/>
      <c r="CJ113" s="5"/>
      <c r="CK113" s="33"/>
      <c r="CL113" s="49">
        <v>44995.0</v>
      </c>
      <c r="CM113" s="33" t="s">
        <v>180</v>
      </c>
      <c r="CN113" s="5"/>
      <c r="CO113" s="33">
        <v>1.0</v>
      </c>
      <c r="CP113" s="33" t="s">
        <v>181</v>
      </c>
      <c r="CQ113" s="50" t="str">
        <f t="shared" si="7"/>
        <v>02/02/1945</v>
      </c>
      <c r="CR113" s="33" t="s">
        <v>182</v>
      </c>
      <c r="CS113" s="33">
        <v>4.0</v>
      </c>
      <c r="CT113" s="33">
        <v>5.0</v>
      </c>
      <c r="CU113" s="33">
        <v>25.0</v>
      </c>
      <c r="CV113" s="33">
        <v>1588.0</v>
      </c>
      <c r="CW113" s="5"/>
      <c r="CX113" s="5"/>
      <c r="CY113" s="33">
        <v>-99.727525</v>
      </c>
      <c r="CZ113" s="33">
        <v>20.683809</v>
      </c>
      <c r="DA113" s="33">
        <v>4.411156068E9</v>
      </c>
      <c r="DB113" s="33">
        <v>2.0</v>
      </c>
      <c r="DC113" s="33" t="s">
        <v>183</v>
      </c>
      <c r="DD113" s="33">
        <v>2023.0</v>
      </c>
      <c r="DE113" s="33" t="s">
        <v>184</v>
      </c>
      <c r="DF113" s="33"/>
      <c r="DG113" s="33" t="s">
        <v>185</v>
      </c>
      <c r="DH113" s="33" t="s">
        <v>186</v>
      </c>
      <c r="DI113" s="5"/>
      <c r="DJ113" s="5"/>
    </row>
    <row r="114">
      <c r="A114" s="33" t="s">
        <v>1321</v>
      </c>
      <c r="B114" s="34">
        <v>44952.0</v>
      </c>
      <c r="C114" s="35" t="s">
        <v>137</v>
      </c>
      <c r="D114" s="35" t="s">
        <v>139</v>
      </c>
      <c r="E114" s="35" t="s">
        <v>142</v>
      </c>
      <c r="F114" s="36" t="s">
        <v>144</v>
      </c>
      <c r="G114" s="33" t="s">
        <v>1323</v>
      </c>
      <c r="H114" s="33" t="s">
        <v>1324</v>
      </c>
      <c r="I114" s="33" t="s">
        <v>204</v>
      </c>
      <c r="J114" s="33" t="s">
        <v>204</v>
      </c>
      <c r="K114" s="35" t="s">
        <v>150</v>
      </c>
      <c r="L114" s="33" t="s">
        <v>517</v>
      </c>
      <c r="M114" s="33">
        <v>2.0</v>
      </c>
      <c r="N114" s="33" t="s">
        <v>509</v>
      </c>
      <c r="O114" s="5"/>
      <c r="P114" s="35" t="s">
        <v>153</v>
      </c>
      <c r="Q114" s="35" t="s">
        <v>509</v>
      </c>
      <c r="R114" s="33">
        <v>76543.0</v>
      </c>
      <c r="S114" s="37"/>
      <c r="T114" s="33"/>
      <c r="U114" s="33">
        <v>1.89</v>
      </c>
      <c r="V114" s="33" t="s">
        <v>154</v>
      </c>
      <c r="W114" s="33"/>
      <c r="X114" s="33"/>
      <c r="Y114" s="5"/>
      <c r="Z114" s="5"/>
      <c r="AA114" s="33">
        <v>1.0</v>
      </c>
      <c r="AB114" s="33">
        <v>1.0</v>
      </c>
      <c r="AC114" s="33"/>
      <c r="AD114" s="5"/>
      <c r="AE114" s="5"/>
      <c r="AF114" s="5"/>
      <c r="AG114" s="16"/>
      <c r="AH114" s="38">
        <f t="shared" si="1"/>
        <v>1</v>
      </c>
      <c r="AI114" s="39" t="str">
        <f t="shared" si="2"/>
        <v/>
      </c>
      <c r="AJ114" s="37" t="str">
        <f t="shared" si="3"/>
        <v/>
      </c>
      <c r="AK114" s="41" t="str">
        <f t="shared" si="4"/>
        <v/>
      </c>
      <c r="AL114" s="35" t="s">
        <v>153</v>
      </c>
      <c r="AM114" s="33" t="s">
        <v>509</v>
      </c>
      <c r="AN114" s="33" t="s">
        <v>509</v>
      </c>
      <c r="AO114" s="41"/>
      <c r="AP114" s="33" t="s">
        <v>169</v>
      </c>
      <c r="AQ114" s="33" t="s">
        <v>170</v>
      </c>
      <c r="AR114" s="33">
        <v>150.0</v>
      </c>
      <c r="AS114" s="42"/>
      <c r="AT114" s="42"/>
      <c r="AU114" s="42"/>
      <c r="AV114" s="42"/>
      <c r="AW114" s="42"/>
      <c r="AX114" s="5"/>
      <c r="AY114" s="33"/>
      <c r="AZ114" s="33" t="s">
        <v>1330</v>
      </c>
      <c r="BA114" s="5"/>
      <c r="BB114" s="5"/>
      <c r="BC114" s="5" t="s">
        <v>1331</v>
      </c>
      <c r="BD114" s="33" t="s">
        <v>173</v>
      </c>
      <c r="BE114" s="41"/>
      <c r="BF114" s="35"/>
      <c r="BG114" s="33" t="s">
        <v>169</v>
      </c>
      <c r="BH114" s="5"/>
      <c r="BI114" s="33">
        <v>150.0</v>
      </c>
      <c r="BJ114" s="33" t="s">
        <v>170</v>
      </c>
      <c r="BK114" s="5"/>
      <c r="BL114" s="5">
        <f t="shared" si="5"/>
        <v>1997.25</v>
      </c>
      <c r="BM114" s="5"/>
      <c r="BN114" s="5"/>
      <c r="BO114" s="42">
        <f t="shared" si="6"/>
        <v>1997.25</v>
      </c>
      <c r="BP114" s="44"/>
      <c r="BQ114" s="45"/>
      <c r="BR114" s="47"/>
      <c r="BS114" s="45"/>
      <c r="BT114" s="37"/>
      <c r="BU114" s="5"/>
      <c r="BV114" s="38"/>
      <c r="BW114" s="48"/>
      <c r="BX114" s="44"/>
      <c r="BY114" s="44"/>
      <c r="BZ114" s="33" t="s">
        <v>131</v>
      </c>
      <c r="CA114" s="5"/>
      <c r="CB114" s="5"/>
      <c r="CC114" s="33" t="s">
        <v>177</v>
      </c>
      <c r="CD114" s="5"/>
      <c r="CE114" s="5"/>
      <c r="CF114" s="33" t="s">
        <v>178</v>
      </c>
      <c r="CG114" s="33" t="s">
        <v>1334</v>
      </c>
      <c r="CH114" s="5"/>
      <c r="CI114" s="5"/>
      <c r="CJ114" s="5"/>
      <c r="CK114" s="33"/>
      <c r="CL114" s="49">
        <v>44995.0</v>
      </c>
      <c r="CM114" s="33" t="s">
        <v>180</v>
      </c>
      <c r="CN114" s="5"/>
      <c r="CO114" s="33">
        <v>1.0</v>
      </c>
      <c r="CP114" s="33" t="s">
        <v>181</v>
      </c>
      <c r="CQ114" s="50" t="str">
        <f t="shared" si="7"/>
        <v>19/11/1933</v>
      </c>
      <c r="CR114" s="33" t="s">
        <v>243</v>
      </c>
      <c r="CS114" s="33">
        <v>4.0</v>
      </c>
      <c r="CT114" s="33">
        <v>5.0</v>
      </c>
      <c r="CU114" s="33">
        <v>25.0</v>
      </c>
      <c r="CV114" s="33">
        <v>1588.0</v>
      </c>
      <c r="CW114" s="5"/>
      <c r="CX114" s="5"/>
      <c r="CY114" s="33">
        <v>-99.740858</v>
      </c>
      <c r="CZ114" s="33">
        <v>20.684602</v>
      </c>
      <c r="DA114" s="33">
        <v>4.411053644E9</v>
      </c>
      <c r="DB114" s="33">
        <v>2.0</v>
      </c>
      <c r="DC114" s="33" t="s">
        <v>183</v>
      </c>
      <c r="DD114" s="33">
        <v>2023.0</v>
      </c>
      <c r="DE114" s="33" t="s">
        <v>184</v>
      </c>
      <c r="DF114" s="33"/>
      <c r="DG114" s="33" t="s">
        <v>185</v>
      </c>
      <c r="DH114" s="33" t="s">
        <v>186</v>
      </c>
      <c r="DI114" s="5"/>
      <c r="DJ114" s="5"/>
    </row>
    <row r="115">
      <c r="A115" s="33" t="s">
        <v>1339</v>
      </c>
      <c r="B115" s="34">
        <v>44952.0</v>
      </c>
      <c r="C115" s="35" t="s">
        <v>137</v>
      </c>
      <c r="D115" s="35" t="s">
        <v>139</v>
      </c>
      <c r="E115" s="35" t="s">
        <v>142</v>
      </c>
      <c r="F115" s="36" t="s">
        <v>144</v>
      </c>
      <c r="G115" s="33" t="s">
        <v>1340</v>
      </c>
      <c r="H115" s="33" t="s">
        <v>294</v>
      </c>
      <c r="I115" s="33" t="s">
        <v>204</v>
      </c>
      <c r="J115" s="33" t="s">
        <v>204</v>
      </c>
      <c r="K115" s="35" t="s">
        <v>150</v>
      </c>
      <c r="L115" s="33" t="s">
        <v>925</v>
      </c>
      <c r="M115" s="5"/>
      <c r="N115" s="33" t="s">
        <v>509</v>
      </c>
      <c r="O115" s="5"/>
      <c r="P115" s="35" t="s">
        <v>153</v>
      </c>
      <c r="Q115" s="35" t="s">
        <v>509</v>
      </c>
      <c r="R115" s="33">
        <v>76543.0</v>
      </c>
      <c r="S115" s="37"/>
      <c r="T115" s="33"/>
      <c r="U115" s="33">
        <v>1.94</v>
      </c>
      <c r="V115" s="33" t="s">
        <v>154</v>
      </c>
      <c r="W115" s="33"/>
      <c r="X115" s="33"/>
      <c r="Y115" s="5"/>
      <c r="Z115" s="5"/>
      <c r="AA115" s="33">
        <v>1.0</v>
      </c>
      <c r="AB115" s="33"/>
      <c r="AC115" s="33">
        <v>1.0</v>
      </c>
      <c r="AD115" s="5"/>
      <c r="AE115" s="5"/>
      <c r="AF115" s="5"/>
      <c r="AG115" s="16"/>
      <c r="AH115" s="38" t="str">
        <f t="shared" si="1"/>
        <v/>
      </c>
      <c r="AI115" s="39">
        <f t="shared" si="2"/>
        <v>1</v>
      </c>
      <c r="AJ115" s="37" t="str">
        <f t="shared" si="3"/>
        <v/>
      </c>
      <c r="AK115" s="41" t="str">
        <f t="shared" si="4"/>
        <v/>
      </c>
      <c r="AL115" s="35" t="s">
        <v>153</v>
      </c>
      <c r="AM115" s="33" t="s">
        <v>509</v>
      </c>
      <c r="AN115" s="33" t="s">
        <v>509</v>
      </c>
      <c r="AO115" s="41"/>
      <c r="AP115" s="33" t="s">
        <v>169</v>
      </c>
      <c r="AQ115" s="33" t="s">
        <v>170</v>
      </c>
      <c r="AR115" s="33">
        <v>150.0</v>
      </c>
      <c r="AS115" s="42"/>
      <c r="AT115" s="42"/>
      <c r="AU115" s="42"/>
      <c r="AV115" s="42"/>
      <c r="AW115" s="42"/>
      <c r="AX115" s="5"/>
      <c r="AY115" s="33"/>
      <c r="AZ115" s="33" t="s">
        <v>1344</v>
      </c>
      <c r="BA115" s="5"/>
      <c r="BB115" s="5"/>
      <c r="BC115" s="5" t="s">
        <v>1345</v>
      </c>
      <c r="BD115" s="33" t="s">
        <v>173</v>
      </c>
      <c r="BE115" s="41"/>
      <c r="BF115" s="35"/>
      <c r="BG115" s="33" t="s">
        <v>169</v>
      </c>
      <c r="BH115" s="5"/>
      <c r="BI115" s="33">
        <v>150.0</v>
      </c>
      <c r="BJ115" s="33" t="s">
        <v>170</v>
      </c>
      <c r="BK115" s="5"/>
      <c r="BL115" s="5">
        <f t="shared" si="5"/>
        <v>1997.25</v>
      </c>
      <c r="BM115" s="5"/>
      <c r="BN115" s="5"/>
      <c r="BO115" s="42">
        <f t="shared" si="6"/>
        <v>1997.25</v>
      </c>
      <c r="BP115" s="44"/>
      <c r="BQ115" s="45"/>
      <c r="BR115" s="47"/>
      <c r="BS115" s="45"/>
      <c r="BT115" s="37"/>
      <c r="BU115" s="5"/>
      <c r="BV115" s="38"/>
      <c r="BW115" s="48"/>
      <c r="BX115" s="44"/>
      <c r="BY115" s="44"/>
      <c r="BZ115" s="33" t="s">
        <v>131</v>
      </c>
      <c r="CA115" s="5"/>
      <c r="CB115" s="5"/>
      <c r="CC115" s="33" t="s">
        <v>177</v>
      </c>
      <c r="CD115" s="5"/>
      <c r="CE115" s="5"/>
      <c r="CF115" s="33" t="s">
        <v>178</v>
      </c>
      <c r="CG115" s="33" t="s">
        <v>1347</v>
      </c>
      <c r="CH115" s="5"/>
      <c r="CI115" s="5"/>
      <c r="CJ115" s="5"/>
      <c r="CK115" s="33"/>
      <c r="CL115" s="49">
        <v>44995.0</v>
      </c>
      <c r="CM115" s="33" t="s">
        <v>180</v>
      </c>
      <c r="CN115" s="5"/>
      <c r="CO115" s="33">
        <v>1.0</v>
      </c>
      <c r="CP115" s="33" t="s">
        <v>181</v>
      </c>
      <c r="CQ115" s="50" t="str">
        <f t="shared" si="7"/>
        <v>11/05/1948</v>
      </c>
      <c r="CR115" s="33" t="s">
        <v>182</v>
      </c>
      <c r="CS115" s="33">
        <v>4.0</v>
      </c>
      <c r="CT115" s="33">
        <v>5.0</v>
      </c>
      <c r="CU115" s="33">
        <v>25.0</v>
      </c>
      <c r="CV115" s="33">
        <v>1588.0</v>
      </c>
      <c r="CW115" s="5"/>
      <c r="CX115" s="5"/>
      <c r="CY115" s="33">
        <v>-99.740858</v>
      </c>
      <c r="CZ115" s="33">
        <v>20.684602</v>
      </c>
      <c r="DA115" s="33">
        <v>4.412931171E9</v>
      </c>
      <c r="DB115" s="33">
        <v>2.0</v>
      </c>
      <c r="DC115" s="33" t="s">
        <v>183</v>
      </c>
      <c r="DD115" s="33">
        <v>2023.0</v>
      </c>
      <c r="DE115" s="33" t="s">
        <v>184</v>
      </c>
      <c r="DF115" s="33"/>
      <c r="DG115" s="33" t="s">
        <v>185</v>
      </c>
      <c r="DH115" s="33" t="s">
        <v>186</v>
      </c>
      <c r="DI115" s="5"/>
      <c r="DJ115" s="5"/>
    </row>
    <row r="116">
      <c r="A116" s="33" t="s">
        <v>1352</v>
      </c>
      <c r="B116" s="34">
        <v>44952.0</v>
      </c>
      <c r="C116" s="35" t="s">
        <v>137</v>
      </c>
      <c r="D116" s="35" t="s">
        <v>139</v>
      </c>
      <c r="E116" s="35" t="s">
        <v>142</v>
      </c>
      <c r="F116" s="36" t="s">
        <v>144</v>
      </c>
      <c r="G116" s="33" t="s">
        <v>1353</v>
      </c>
      <c r="H116" s="33" t="s">
        <v>1354</v>
      </c>
      <c r="I116" s="33" t="s">
        <v>204</v>
      </c>
      <c r="J116" s="33" t="s">
        <v>204</v>
      </c>
      <c r="K116" s="35" t="s">
        <v>150</v>
      </c>
      <c r="L116" s="33" t="s">
        <v>517</v>
      </c>
      <c r="M116" s="5"/>
      <c r="N116" s="33" t="s">
        <v>509</v>
      </c>
      <c r="O116" s="5"/>
      <c r="P116" s="35" t="s">
        <v>153</v>
      </c>
      <c r="Q116" s="35" t="s">
        <v>509</v>
      </c>
      <c r="R116" s="33">
        <v>76543.0</v>
      </c>
      <c r="S116" s="37"/>
      <c r="T116" s="33"/>
      <c r="U116" s="33">
        <v>1.92</v>
      </c>
      <c r="V116" s="33" t="s">
        <v>154</v>
      </c>
      <c r="W116" s="33"/>
      <c r="X116" s="33"/>
      <c r="Y116" s="5"/>
      <c r="Z116" s="5"/>
      <c r="AA116" s="33">
        <v>1.0</v>
      </c>
      <c r="AB116" s="33"/>
      <c r="AC116" s="33">
        <v>1.0</v>
      </c>
      <c r="AD116" s="5"/>
      <c r="AE116" s="5"/>
      <c r="AF116" s="5"/>
      <c r="AG116" s="16"/>
      <c r="AH116" s="38" t="str">
        <f t="shared" si="1"/>
        <v/>
      </c>
      <c r="AI116" s="39">
        <f t="shared" si="2"/>
        <v>1</v>
      </c>
      <c r="AJ116" s="37" t="str">
        <f t="shared" si="3"/>
        <v/>
      </c>
      <c r="AK116" s="41" t="str">
        <f t="shared" si="4"/>
        <v/>
      </c>
      <c r="AL116" s="35" t="s">
        <v>153</v>
      </c>
      <c r="AM116" s="33" t="s">
        <v>509</v>
      </c>
      <c r="AN116" s="33" t="s">
        <v>509</v>
      </c>
      <c r="AO116" s="41"/>
      <c r="AP116" s="33" t="s">
        <v>169</v>
      </c>
      <c r="AQ116" s="33" t="s">
        <v>170</v>
      </c>
      <c r="AR116" s="33">
        <v>150.0</v>
      </c>
      <c r="AS116" s="42"/>
      <c r="AT116" s="42"/>
      <c r="AU116" s="42"/>
      <c r="AV116" s="42"/>
      <c r="AW116" s="42"/>
      <c r="AX116" s="5"/>
      <c r="AY116" s="33"/>
      <c r="AZ116" s="33" t="s">
        <v>1359</v>
      </c>
      <c r="BA116" s="5"/>
      <c r="BB116" s="5"/>
      <c r="BC116" s="5" t="s">
        <v>1360</v>
      </c>
      <c r="BD116" s="33" t="s">
        <v>173</v>
      </c>
      <c r="BE116" s="41"/>
      <c r="BF116" s="35"/>
      <c r="BG116" s="33" t="s">
        <v>169</v>
      </c>
      <c r="BH116" s="5"/>
      <c r="BI116" s="33">
        <v>150.0</v>
      </c>
      <c r="BJ116" s="33" t="s">
        <v>170</v>
      </c>
      <c r="BK116" s="5"/>
      <c r="BL116" s="5">
        <f t="shared" si="5"/>
        <v>1997.25</v>
      </c>
      <c r="BM116" s="5"/>
      <c r="BN116" s="5"/>
      <c r="BO116" s="42">
        <f t="shared" si="6"/>
        <v>1997.25</v>
      </c>
      <c r="BP116" s="44"/>
      <c r="BQ116" s="45"/>
      <c r="BR116" s="47"/>
      <c r="BS116" s="45"/>
      <c r="BT116" s="37"/>
      <c r="BU116" s="5"/>
      <c r="BV116" s="38"/>
      <c r="BW116" s="48"/>
      <c r="BX116" s="44"/>
      <c r="BY116" s="44"/>
      <c r="BZ116" s="33" t="s">
        <v>131</v>
      </c>
      <c r="CA116" s="5"/>
      <c r="CB116" s="5"/>
      <c r="CC116" s="33" t="s">
        <v>177</v>
      </c>
      <c r="CD116" s="5"/>
      <c r="CE116" s="5"/>
      <c r="CF116" s="33" t="s">
        <v>178</v>
      </c>
      <c r="CG116" s="33" t="s">
        <v>1364</v>
      </c>
      <c r="CH116" s="5"/>
      <c r="CI116" s="5"/>
      <c r="CJ116" s="5"/>
      <c r="CK116" s="33"/>
      <c r="CL116" s="49">
        <v>44995.0</v>
      </c>
      <c r="CM116" s="33" t="s">
        <v>180</v>
      </c>
      <c r="CN116" s="5"/>
      <c r="CO116" s="33">
        <v>1.0</v>
      </c>
      <c r="CP116" s="33" t="s">
        <v>181</v>
      </c>
      <c r="CQ116" s="50" t="str">
        <f t="shared" si="7"/>
        <v>04/02/1935</v>
      </c>
      <c r="CR116" s="33" t="s">
        <v>182</v>
      </c>
      <c r="CS116" s="33">
        <v>4.0</v>
      </c>
      <c r="CT116" s="33">
        <v>5.0</v>
      </c>
      <c r="CU116" s="33">
        <v>25.0</v>
      </c>
      <c r="CV116" s="33">
        <v>1588.0</v>
      </c>
      <c r="CW116" s="5"/>
      <c r="CX116" s="5"/>
      <c r="CY116" s="33">
        <v>-99.737747</v>
      </c>
      <c r="CZ116" s="33">
        <v>20.682294</v>
      </c>
      <c r="DA116" s="33">
        <v>4.411316789E9</v>
      </c>
      <c r="DB116" s="33">
        <v>2.0</v>
      </c>
      <c r="DC116" s="33" t="s">
        <v>183</v>
      </c>
      <c r="DD116" s="33">
        <v>2023.0</v>
      </c>
      <c r="DE116" s="33" t="s">
        <v>184</v>
      </c>
      <c r="DF116" s="33"/>
      <c r="DG116" s="33" t="s">
        <v>185</v>
      </c>
      <c r="DH116" s="33" t="s">
        <v>186</v>
      </c>
      <c r="DI116" s="5"/>
      <c r="DJ116" s="5"/>
    </row>
    <row r="117">
      <c r="A117" s="33" t="s">
        <v>1366</v>
      </c>
      <c r="B117" s="34">
        <v>44952.0</v>
      </c>
      <c r="C117" s="35" t="s">
        <v>137</v>
      </c>
      <c r="D117" s="35" t="s">
        <v>139</v>
      </c>
      <c r="E117" s="35" t="s">
        <v>142</v>
      </c>
      <c r="F117" s="36" t="s">
        <v>144</v>
      </c>
      <c r="G117" s="33" t="s">
        <v>1367</v>
      </c>
      <c r="H117" s="33" t="s">
        <v>761</v>
      </c>
      <c r="I117" s="33" t="s">
        <v>204</v>
      </c>
      <c r="J117" s="33" t="s">
        <v>414</v>
      </c>
      <c r="K117" s="35" t="s">
        <v>150</v>
      </c>
      <c r="L117" s="33" t="s">
        <v>1175</v>
      </c>
      <c r="M117" s="5"/>
      <c r="N117" s="33" t="s">
        <v>509</v>
      </c>
      <c r="O117" s="5"/>
      <c r="P117" s="35" t="s">
        <v>153</v>
      </c>
      <c r="Q117" s="35" t="s">
        <v>509</v>
      </c>
      <c r="R117" s="33">
        <v>76543.0</v>
      </c>
      <c r="S117" s="37"/>
      <c r="T117" s="33"/>
      <c r="U117" s="33">
        <v>1.77</v>
      </c>
      <c r="V117" s="33" t="s">
        <v>154</v>
      </c>
      <c r="W117" s="33"/>
      <c r="X117" s="33"/>
      <c r="Y117" s="5"/>
      <c r="Z117" s="5"/>
      <c r="AA117" s="33">
        <v>1.0</v>
      </c>
      <c r="AB117" s="33">
        <v>1.0</v>
      </c>
      <c r="AC117" s="33"/>
      <c r="AD117" s="5"/>
      <c r="AE117" s="5"/>
      <c r="AF117" s="5"/>
      <c r="AG117" s="16"/>
      <c r="AH117" s="38">
        <f t="shared" si="1"/>
        <v>1</v>
      </c>
      <c r="AI117" s="39" t="str">
        <f t="shared" si="2"/>
        <v/>
      </c>
      <c r="AJ117" s="37" t="str">
        <f t="shared" si="3"/>
        <v/>
      </c>
      <c r="AK117" s="41" t="str">
        <f t="shared" si="4"/>
        <v/>
      </c>
      <c r="AL117" s="35" t="s">
        <v>153</v>
      </c>
      <c r="AM117" s="33" t="s">
        <v>509</v>
      </c>
      <c r="AN117" s="33" t="s">
        <v>509</v>
      </c>
      <c r="AO117" s="41"/>
      <c r="AP117" s="33" t="s">
        <v>169</v>
      </c>
      <c r="AQ117" s="33" t="s">
        <v>170</v>
      </c>
      <c r="AR117" s="33">
        <v>150.0</v>
      </c>
      <c r="AS117" s="42"/>
      <c r="AT117" s="42"/>
      <c r="AU117" s="42"/>
      <c r="AV117" s="42"/>
      <c r="AW117" s="42"/>
      <c r="AX117" s="5"/>
      <c r="AY117" s="33"/>
      <c r="AZ117" s="33" t="s">
        <v>1372</v>
      </c>
      <c r="BA117" s="5"/>
      <c r="BB117" s="5"/>
      <c r="BC117" s="5" t="s">
        <v>1373</v>
      </c>
      <c r="BD117" s="33" t="s">
        <v>173</v>
      </c>
      <c r="BE117" s="41"/>
      <c r="BF117" s="35"/>
      <c r="BG117" s="33" t="s">
        <v>169</v>
      </c>
      <c r="BH117" s="5"/>
      <c r="BI117" s="33">
        <v>150.0</v>
      </c>
      <c r="BJ117" s="33" t="s">
        <v>170</v>
      </c>
      <c r="BK117" s="5"/>
      <c r="BL117" s="5">
        <f t="shared" si="5"/>
        <v>1997.25</v>
      </c>
      <c r="BM117" s="5"/>
      <c r="BN117" s="5"/>
      <c r="BO117" s="42">
        <f t="shared" si="6"/>
        <v>1997.25</v>
      </c>
      <c r="BP117" s="44"/>
      <c r="BQ117" s="45"/>
      <c r="BR117" s="47"/>
      <c r="BS117" s="45"/>
      <c r="BT117" s="37"/>
      <c r="BU117" s="5"/>
      <c r="BV117" s="38"/>
      <c r="BW117" s="48"/>
      <c r="BX117" s="44"/>
      <c r="BY117" s="44"/>
      <c r="BZ117" s="33" t="s">
        <v>131</v>
      </c>
      <c r="CA117" s="5"/>
      <c r="CB117" s="5"/>
      <c r="CC117" s="33" t="s">
        <v>177</v>
      </c>
      <c r="CD117" s="5"/>
      <c r="CE117" s="5"/>
      <c r="CF117" s="33" t="s">
        <v>178</v>
      </c>
      <c r="CG117" s="33" t="s">
        <v>1377</v>
      </c>
      <c r="CH117" s="5"/>
      <c r="CI117" s="5"/>
      <c r="CJ117" s="5"/>
      <c r="CK117" s="33"/>
      <c r="CL117" s="49">
        <v>44995.0</v>
      </c>
      <c r="CM117" s="33" t="s">
        <v>180</v>
      </c>
      <c r="CN117" s="5"/>
      <c r="CO117" s="33">
        <v>1.0</v>
      </c>
      <c r="CP117" s="33" t="s">
        <v>181</v>
      </c>
      <c r="CQ117" s="50" t="str">
        <f t="shared" si="7"/>
        <v>08/02/1939</v>
      </c>
      <c r="CR117" s="33" t="s">
        <v>243</v>
      </c>
      <c r="CS117" s="33">
        <v>4.0</v>
      </c>
      <c r="CT117" s="33">
        <v>5.0</v>
      </c>
      <c r="CU117" s="33">
        <v>25.0</v>
      </c>
      <c r="CV117" s="33">
        <v>1588.0</v>
      </c>
      <c r="CW117" s="5"/>
      <c r="CX117" s="5"/>
      <c r="CY117" s="33">
        <v>-99.7285102</v>
      </c>
      <c r="CZ117" s="33">
        <v>20.6810256</v>
      </c>
      <c r="DA117" s="33">
        <v>4.412931078E9</v>
      </c>
      <c r="DB117" s="33">
        <v>2.0</v>
      </c>
      <c r="DC117" s="33" t="s">
        <v>183</v>
      </c>
      <c r="DD117" s="33">
        <v>2023.0</v>
      </c>
      <c r="DE117" s="33" t="s">
        <v>184</v>
      </c>
      <c r="DF117" s="33"/>
      <c r="DG117" s="33" t="s">
        <v>185</v>
      </c>
      <c r="DH117" s="33" t="s">
        <v>186</v>
      </c>
      <c r="DI117" s="5"/>
      <c r="DJ117" s="5"/>
    </row>
    <row r="118">
      <c r="A118" s="33" t="s">
        <v>1381</v>
      </c>
      <c r="B118" s="34">
        <v>44952.0</v>
      </c>
      <c r="C118" s="35" t="s">
        <v>137</v>
      </c>
      <c r="D118" s="35" t="s">
        <v>139</v>
      </c>
      <c r="E118" s="35" t="s">
        <v>142</v>
      </c>
      <c r="F118" s="36" t="s">
        <v>144</v>
      </c>
      <c r="G118" s="33" t="s">
        <v>1382</v>
      </c>
      <c r="H118" s="33" t="s">
        <v>1383</v>
      </c>
      <c r="I118" s="33" t="s">
        <v>204</v>
      </c>
      <c r="J118" s="33" t="s">
        <v>204</v>
      </c>
      <c r="K118" s="35" t="s">
        <v>150</v>
      </c>
      <c r="L118" s="33" t="s">
        <v>582</v>
      </c>
      <c r="M118" s="5"/>
      <c r="N118" s="33" t="s">
        <v>509</v>
      </c>
      <c r="O118" s="5"/>
      <c r="P118" s="35" t="s">
        <v>153</v>
      </c>
      <c r="Q118" s="35" t="s">
        <v>509</v>
      </c>
      <c r="R118" s="33">
        <v>76543.0</v>
      </c>
      <c r="S118" s="37"/>
      <c r="T118" s="33"/>
      <c r="U118" s="33">
        <v>1.35</v>
      </c>
      <c r="V118" s="33" t="s">
        <v>154</v>
      </c>
      <c r="W118" s="33"/>
      <c r="X118" s="33"/>
      <c r="Y118" s="5"/>
      <c r="Z118" s="5"/>
      <c r="AA118" s="33">
        <v>1.0</v>
      </c>
      <c r="AB118" s="33"/>
      <c r="AC118" s="33">
        <v>1.0</v>
      </c>
      <c r="AD118" s="5"/>
      <c r="AE118" s="5"/>
      <c r="AF118" s="5"/>
      <c r="AG118" s="16"/>
      <c r="AH118" s="38" t="str">
        <f t="shared" si="1"/>
        <v/>
      </c>
      <c r="AI118" s="39">
        <f t="shared" si="2"/>
        <v>1</v>
      </c>
      <c r="AJ118" s="37" t="str">
        <f t="shared" si="3"/>
        <v/>
      </c>
      <c r="AK118" s="41" t="str">
        <f t="shared" si="4"/>
        <v/>
      </c>
      <c r="AL118" s="35" t="s">
        <v>153</v>
      </c>
      <c r="AM118" s="33" t="s">
        <v>509</v>
      </c>
      <c r="AN118" s="33" t="s">
        <v>509</v>
      </c>
      <c r="AO118" s="41"/>
      <c r="AP118" s="33" t="s">
        <v>169</v>
      </c>
      <c r="AQ118" s="33" t="s">
        <v>170</v>
      </c>
      <c r="AR118" s="33">
        <v>150.0</v>
      </c>
      <c r="AS118" s="42"/>
      <c r="AT118" s="42"/>
      <c r="AU118" s="42"/>
      <c r="AV118" s="42"/>
      <c r="AW118" s="42"/>
      <c r="AX118" s="5"/>
      <c r="AY118" s="33"/>
      <c r="AZ118" s="33" t="s">
        <v>1384</v>
      </c>
      <c r="BA118" s="5"/>
      <c r="BB118" s="5"/>
      <c r="BC118" s="5" t="s">
        <v>1385</v>
      </c>
      <c r="BD118" s="33" t="s">
        <v>173</v>
      </c>
      <c r="BE118" s="41"/>
      <c r="BF118" s="35"/>
      <c r="BG118" s="33" t="s">
        <v>169</v>
      </c>
      <c r="BH118" s="5"/>
      <c r="BI118" s="33">
        <v>150.0</v>
      </c>
      <c r="BJ118" s="33" t="s">
        <v>170</v>
      </c>
      <c r="BK118" s="5"/>
      <c r="BL118" s="5">
        <f t="shared" si="5"/>
        <v>1997.25</v>
      </c>
      <c r="BM118" s="5"/>
      <c r="BN118" s="5"/>
      <c r="BO118" s="42">
        <f t="shared" si="6"/>
        <v>1997.25</v>
      </c>
      <c r="BP118" s="44"/>
      <c r="BQ118" s="45"/>
      <c r="BR118" s="47"/>
      <c r="BS118" s="45"/>
      <c r="BT118" s="37"/>
      <c r="BU118" s="5"/>
      <c r="BV118" s="38"/>
      <c r="BW118" s="48"/>
      <c r="BX118" s="44"/>
      <c r="BY118" s="44"/>
      <c r="BZ118" s="33" t="s">
        <v>131</v>
      </c>
      <c r="CA118" s="5"/>
      <c r="CB118" s="5"/>
      <c r="CC118" s="33" t="s">
        <v>177</v>
      </c>
      <c r="CD118" s="5"/>
      <c r="CE118" s="5"/>
      <c r="CF118" s="33" t="s">
        <v>178</v>
      </c>
      <c r="CG118" s="33" t="s">
        <v>1386</v>
      </c>
      <c r="CH118" s="5"/>
      <c r="CI118" s="5"/>
      <c r="CJ118" s="5"/>
      <c r="CK118" s="33"/>
      <c r="CL118" s="49">
        <v>44995.0</v>
      </c>
      <c r="CM118" s="33" t="s">
        <v>180</v>
      </c>
      <c r="CN118" s="5"/>
      <c r="CO118" s="33">
        <v>1.0</v>
      </c>
      <c r="CP118" s="33" t="s">
        <v>181</v>
      </c>
      <c r="CQ118" s="50" t="str">
        <f t="shared" si="7"/>
        <v>12/03/1950</v>
      </c>
      <c r="CR118" s="33" t="s">
        <v>182</v>
      </c>
      <c r="CS118" s="33">
        <v>4.0</v>
      </c>
      <c r="CT118" s="33">
        <v>5.0</v>
      </c>
      <c r="CU118" s="33">
        <v>25.0</v>
      </c>
      <c r="CV118" s="33">
        <v>1588.0</v>
      </c>
      <c r="CW118" s="5"/>
      <c r="CX118" s="5"/>
      <c r="CY118" s="33">
        <v>-99.740874</v>
      </c>
      <c r="CZ118" s="33">
        <v>20.684572</v>
      </c>
      <c r="DA118" s="33">
        <v>4.412931184E9</v>
      </c>
      <c r="DB118" s="33">
        <v>2.0</v>
      </c>
      <c r="DC118" s="33" t="s">
        <v>183</v>
      </c>
      <c r="DD118" s="33">
        <v>2023.0</v>
      </c>
      <c r="DE118" s="33" t="s">
        <v>184</v>
      </c>
      <c r="DF118" s="33"/>
      <c r="DG118" s="33" t="s">
        <v>185</v>
      </c>
      <c r="DH118" s="33" t="s">
        <v>186</v>
      </c>
      <c r="DI118" s="5"/>
      <c r="DJ118" s="5"/>
    </row>
    <row r="119">
      <c r="A119" s="33" t="s">
        <v>1387</v>
      </c>
      <c r="B119" s="34">
        <v>44952.0</v>
      </c>
      <c r="C119" s="35" t="s">
        <v>137</v>
      </c>
      <c r="D119" s="35" t="s">
        <v>139</v>
      </c>
      <c r="E119" s="35" t="s">
        <v>142</v>
      </c>
      <c r="F119" s="36" t="s">
        <v>144</v>
      </c>
      <c r="G119" s="33" t="s">
        <v>1388</v>
      </c>
      <c r="H119" s="33" t="s">
        <v>1389</v>
      </c>
      <c r="I119" s="33" t="s">
        <v>204</v>
      </c>
      <c r="J119" s="33" t="s">
        <v>538</v>
      </c>
      <c r="K119" s="35" t="s">
        <v>150</v>
      </c>
      <c r="L119" s="33" t="s">
        <v>857</v>
      </c>
      <c r="M119" s="5"/>
      <c r="N119" s="33" t="s">
        <v>509</v>
      </c>
      <c r="O119" s="5"/>
      <c r="P119" s="35" t="s">
        <v>153</v>
      </c>
      <c r="Q119" s="35" t="s">
        <v>509</v>
      </c>
      <c r="R119" s="33">
        <v>76543.0</v>
      </c>
      <c r="S119" s="37"/>
      <c r="T119" s="33"/>
      <c r="U119" s="33">
        <v>1.6</v>
      </c>
      <c r="V119" s="33" t="s">
        <v>154</v>
      </c>
      <c r="W119" s="33"/>
      <c r="X119" s="33"/>
      <c r="Y119" s="5"/>
      <c r="Z119" s="5"/>
      <c r="AA119" s="33">
        <v>1.0</v>
      </c>
      <c r="AB119" s="33"/>
      <c r="AC119" s="33">
        <v>1.0</v>
      </c>
      <c r="AD119" s="5"/>
      <c r="AE119" s="5"/>
      <c r="AF119" s="5"/>
      <c r="AG119" s="16"/>
      <c r="AH119" s="38" t="str">
        <f t="shared" si="1"/>
        <v/>
      </c>
      <c r="AI119" s="39">
        <f t="shared" si="2"/>
        <v>1</v>
      </c>
      <c r="AJ119" s="37" t="str">
        <f t="shared" si="3"/>
        <v/>
      </c>
      <c r="AK119" s="41" t="str">
        <f t="shared" si="4"/>
        <v/>
      </c>
      <c r="AL119" s="35" t="s">
        <v>153</v>
      </c>
      <c r="AM119" s="33" t="s">
        <v>509</v>
      </c>
      <c r="AN119" s="33" t="s">
        <v>509</v>
      </c>
      <c r="AO119" s="41"/>
      <c r="AP119" s="33" t="s">
        <v>169</v>
      </c>
      <c r="AQ119" s="33" t="s">
        <v>170</v>
      </c>
      <c r="AR119" s="33">
        <v>150.0</v>
      </c>
      <c r="AS119" s="42"/>
      <c r="AT119" s="42"/>
      <c r="AU119" s="42"/>
      <c r="AV119" s="42"/>
      <c r="AW119" s="42"/>
      <c r="AX119" s="5"/>
      <c r="AY119" s="33"/>
      <c r="AZ119" s="33" t="s">
        <v>1390</v>
      </c>
      <c r="BA119" s="5"/>
      <c r="BB119" s="5"/>
      <c r="BC119" s="5" t="s">
        <v>1391</v>
      </c>
      <c r="BD119" s="33" t="s">
        <v>173</v>
      </c>
      <c r="BE119" s="41"/>
      <c r="BF119" s="35"/>
      <c r="BG119" s="33" t="s">
        <v>169</v>
      </c>
      <c r="BH119" s="5"/>
      <c r="BI119" s="33">
        <v>150.0</v>
      </c>
      <c r="BJ119" s="33" t="s">
        <v>170</v>
      </c>
      <c r="BK119" s="5"/>
      <c r="BL119" s="5">
        <f t="shared" si="5"/>
        <v>1997.25</v>
      </c>
      <c r="BM119" s="5"/>
      <c r="BN119" s="5"/>
      <c r="BO119" s="42">
        <f t="shared" si="6"/>
        <v>1997.25</v>
      </c>
      <c r="BP119" s="44"/>
      <c r="BQ119" s="45"/>
      <c r="BR119" s="47"/>
      <c r="BS119" s="45"/>
      <c r="BT119" s="37"/>
      <c r="BU119" s="5"/>
      <c r="BV119" s="38"/>
      <c r="BW119" s="48"/>
      <c r="BX119" s="44"/>
      <c r="BY119" s="44"/>
      <c r="BZ119" s="33" t="s">
        <v>131</v>
      </c>
      <c r="CA119" s="5"/>
      <c r="CB119" s="5"/>
      <c r="CC119" s="33" t="s">
        <v>177</v>
      </c>
      <c r="CD119" s="5"/>
      <c r="CE119" s="5"/>
      <c r="CF119" s="33" t="s">
        <v>178</v>
      </c>
      <c r="CG119" s="33" t="s">
        <v>1392</v>
      </c>
      <c r="CH119" s="5"/>
      <c r="CI119" s="5"/>
      <c r="CJ119" s="5"/>
      <c r="CK119" s="33"/>
      <c r="CL119" s="49">
        <v>44995.0</v>
      </c>
      <c r="CM119" s="33" t="s">
        <v>180</v>
      </c>
      <c r="CN119" s="5"/>
      <c r="CO119" s="33">
        <v>1.0</v>
      </c>
      <c r="CP119" s="33" t="s">
        <v>181</v>
      </c>
      <c r="CQ119" s="50" t="str">
        <f t="shared" si="7"/>
        <v>07/03/1956</v>
      </c>
      <c r="CR119" s="33" t="s">
        <v>182</v>
      </c>
      <c r="CS119" s="33">
        <v>4.0</v>
      </c>
      <c r="CT119" s="33">
        <v>5.0</v>
      </c>
      <c r="CU119" s="33">
        <v>25.0</v>
      </c>
      <c r="CV119" s="33">
        <v>1588.0</v>
      </c>
      <c r="CW119" s="5"/>
      <c r="CX119" s="5"/>
      <c r="CY119" s="33">
        <v>-99.74088</v>
      </c>
      <c r="CZ119" s="33">
        <v>20.684652</v>
      </c>
      <c r="DA119" s="33">
        <v>4.411354071E9</v>
      </c>
      <c r="DB119" s="33">
        <v>2.0</v>
      </c>
      <c r="DC119" s="33" t="s">
        <v>183</v>
      </c>
      <c r="DD119" s="33">
        <v>2023.0</v>
      </c>
      <c r="DE119" s="33" t="s">
        <v>184</v>
      </c>
      <c r="DF119" s="33"/>
      <c r="DG119" s="33" t="s">
        <v>185</v>
      </c>
      <c r="DH119" s="33" t="s">
        <v>186</v>
      </c>
      <c r="DI119" s="5"/>
      <c r="DJ119" s="5"/>
    </row>
    <row r="120">
      <c r="A120" s="33" t="s">
        <v>1393</v>
      </c>
      <c r="B120" s="34">
        <v>44952.0</v>
      </c>
      <c r="C120" s="35" t="s">
        <v>137</v>
      </c>
      <c r="D120" s="35" t="s">
        <v>139</v>
      </c>
      <c r="E120" s="35" t="s">
        <v>142</v>
      </c>
      <c r="F120" s="36" t="s">
        <v>144</v>
      </c>
      <c r="G120" s="33" t="s">
        <v>1394</v>
      </c>
      <c r="H120" s="33" t="s">
        <v>1192</v>
      </c>
      <c r="I120" s="33" t="s">
        <v>204</v>
      </c>
      <c r="J120" s="33" t="s">
        <v>788</v>
      </c>
      <c r="K120" s="35" t="s">
        <v>150</v>
      </c>
      <c r="L120" s="33" t="s">
        <v>539</v>
      </c>
      <c r="M120" s="33">
        <v>15.0</v>
      </c>
      <c r="N120" s="33" t="s">
        <v>509</v>
      </c>
      <c r="O120" s="5"/>
      <c r="P120" s="35" t="s">
        <v>153</v>
      </c>
      <c r="Q120" s="35" t="s">
        <v>509</v>
      </c>
      <c r="R120" s="33">
        <v>76543.0</v>
      </c>
      <c r="S120" s="37"/>
      <c r="T120" s="33"/>
      <c r="U120" s="33">
        <v>1.85</v>
      </c>
      <c r="V120" s="33" t="s">
        <v>154</v>
      </c>
      <c r="W120" s="33"/>
      <c r="X120" s="33"/>
      <c r="Y120" s="5"/>
      <c r="Z120" s="5"/>
      <c r="AA120" s="33">
        <v>1.0</v>
      </c>
      <c r="AB120" s="33">
        <v>1.0</v>
      </c>
      <c r="AC120" s="33"/>
      <c r="AD120" s="5"/>
      <c r="AE120" s="5"/>
      <c r="AF120" s="5"/>
      <c r="AG120" s="16"/>
      <c r="AH120" s="38">
        <f t="shared" si="1"/>
        <v>1</v>
      </c>
      <c r="AI120" s="39" t="str">
        <f t="shared" si="2"/>
        <v/>
      </c>
      <c r="AJ120" s="37" t="str">
        <f t="shared" si="3"/>
        <v/>
      </c>
      <c r="AK120" s="41" t="str">
        <f t="shared" si="4"/>
        <v/>
      </c>
      <c r="AL120" s="35" t="s">
        <v>153</v>
      </c>
      <c r="AM120" s="33" t="s">
        <v>509</v>
      </c>
      <c r="AN120" s="33" t="s">
        <v>509</v>
      </c>
      <c r="AO120" s="41"/>
      <c r="AP120" s="33" t="s">
        <v>169</v>
      </c>
      <c r="AQ120" s="33" t="s">
        <v>170</v>
      </c>
      <c r="AR120" s="33">
        <v>150.0</v>
      </c>
      <c r="AS120" s="42"/>
      <c r="AT120" s="42"/>
      <c r="AU120" s="42"/>
      <c r="AV120" s="42"/>
      <c r="AW120" s="42"/>
      <c r="AX120" s="5"/>
      <c r="AY120" s="33"/>
      <c r="AZ120" s="33" t="s">
        <v>1395</v>
      </c>
      <c r="BA120" s="5"/>
      <c r="BB120" s="5"/>
      <c r="BC120" s="5" t="s">
        <v>1396</v>
      </c>
      <c r="BD120" s="33" t="s">
        <v>173</v>
      </c>
      <c r="BE120" s="41"/>
      <c r="BF120" s="35"/>
      <c r="BG120" s="33" t="s">
        <v>169</v>
      </c>
      <c r="BH120" s="5"/>
      <c r="BI120" s="33">
        <v>150.0</v>
      </c>
      <c r="BJ120" s="33" t="s">
        <v>170</v>
      </c>
      <c r="BK120" s="5"/>
      <c r="BL120" s="5">
        <f t="shared" si="5"/>
        <v>1997.25</v>
      </c>
      <c r="BM120" s="5"/>
      <c r="BN120" s="5"/>
      <c r="BO120" s="42">
        <f t="shared" si="6"/>
        <v>1997.25</v>
      </c>
      <c r="BP120" s="44"/>
      <c r="BQ120" s="45"/>
      <c r="BR120" s="47"/>
      <c r="BS120" s="45"/>
      <c r="BT120" s="37"/>
      <c r="BU120" s="5"/>
      <c r="BV120" s="38"/>
      <c r="BW120" s="48"/>
      <c r="BX120" s="44"/>
      <c r="BY120" s="44"/>
      <c r="BZ120" s="33" t="s">
        <v>131</v>
      </c>
      <c r="CA120" s="5"/>
      <c r="CB120" s="5"/>
      <c r="CC120" s="33" t="s">
        <v>177</v>
      </c>
      <c r="CD120" s="5"/>
      <c r="CE120" s="5"/>
      <c r="CF120" s="33" t="s">
        <v>178</v>
      </c>
      <c r="CG120" s="33" t="s">
        <v>1397</v>
      </c>
      <c r="CH120" s="5"/>
      <c r="CI120" s="5"/>
      <c r="CJ120" s="5"/>
      <c r="CK120" s="33"/>
      <c r="CL120" s="49">
        <v>44995.0</v>
      </c>
      <c r="CM120" s="33" t="s">
        <v>180</v>
      </c>
      <c r="CN120" s="5"/>
      <c r="CO120" s="33">
        <v>1.0</v>
      </c>
      <c r="CP120" s="33" t="s">
        <v>181</v>
      </c>
      <c r="CQ120" s="50" t="str">
        <f t="shared" si="7"/>
        <v>12/04/1957</v>
      </c>
      <c r="CR120" s="33" t="s">
        <v>243</v>
      </c>
      <c r="CS120" s="33">
        <v>4.0</v>
      </c>
      <c r="CT120" s="33">
        <v>5.0</v>
      </c>
      <c r="CU120" s="33">
        <v>25.0</v>
      </c>
      <c r="CV120" s="33">
        <v>1588.0</v>
      </c>
      <c r="CW120" s="5"/>
      <c r="CX120" s="5"/>
      <c r="CY120" s="33">
        <v>-99.740869</v>
      </c>
      <c r="CZ120" s="33">
        <v>20.684582</v>
      </c>
      <c r="DA120" s="33">
        <v>4.411518562E9</v>
      </c>
      <c r="DB120" s="33">
        <v>2.0</v>
      </c>
      <c r="DC120" s="33" t="s">
        <v>183</v>
      </c>
      <c r="DD120" s="33">
        <v>2023.0</v>
      </c>
      <c r="DE120" s="33" t="s">
        <v>184</v>
      </c>
      <c r="DF120" s="33"/>
      <c r="DG120" s="33" t="s">
        <v>185</v>
      </c>
      <c r="DH120" s="33" t="s">
        <v>186</v>
      </c>
      <c r="DI120" s="5"/>
      <c r="DJ120" s="5"/>
    </row>
    <row r="121">
      <c r="A121" s="33" t="s">
        <v>1398</v>
      </c>
      <c r="B121" s="34">
        <v>44952.0</v>
      </c>
      <c r="C121" s="35" t="s">
        <v>137</v>
      </c>
      <c r="D121" s="35" t="s">
        <v>139</v>
      </c>
      <c r="E121" s="35" t="s">
        <v>142</v>
      </c>
      <c r="F121" s="36" t="s">
        <v>144</v>
      </c>
      <c r="G121" s="33" t="s">
        <v>1399</v>
      </c>
      <c r="H121" s="33" t="s">
        <v>469</v>
      </c>
      <c r="I121" s="33" t="s">
        <v>204</v>
      </c>
      <c r="J121" s="33" t="s">
        <v>204</v>
      </c>
      <c r="K121" s="35" t="s">
        <v>150</v>
      </c>
      <c r="L121" s="33" t="s">
        <v>582</v>
      </c>
      <c r="M121" s="33">
        <v>16.0</v>
      </c>
      <c r="N121" s="33" t="s">
        <v>509</v>
      </c>
      <c r="O121" s="5"/>
      <c r="P121" s="35" t="s">
        <v>153</v>
      </c>
      <c r="Q121" s="35" t="s">
        <v>509</v>
      </c>
      <c r="R121" s="33">
        <v>76543.0</v>
      </c>
      <c r="S121" s="37"/>
      <c r="T121" s="33"/>
      <c r="U121" s="33">
        <v>5.96</v>
      </c>
      <c r="V121" s="33" t="s">
        <v>154</v>
      </c>
      <c r="W121" s="33"/>
      <c r="X121" s="33"/>
      <c r="Y121" s="5"/>
      <c r="Z121" s="5"/>
      <c r="AA121" s="33">
        <v>1.0</v>
      </c>
      <c r="AB121" s="33"/>
      <c r="AC121" s="33">
        <v>1.0</v>
      </c>
      <c r="AD121" s="5"/>
      <c r="AE121" s="5"/>
      <c r="AF121" s="5"/>
      <c r="AG121" s="16"/>
      <c r="AH121" s="38" t="str">
        <f t="shared" si="1"/>
        <v/>
      </c>
      <c r="AI121" s="39">
        <f t="shared" si="2"/>
        <v>1</v>
      </c>
      <c r="AJ121" s="37" t="str">
        <f t="shared" si="3"/>
        <v/>
      </c>
      <c r="AK121" s="41" t="str">
        <f t="shared" si="4"/>
        <v/>
      </c>
      <c r="AL121" s="35" t="s">
        <v>153</v>
      </c>
      <c r="AM121" s="33" t="s">
        <v>509</v>
      </c>
      <c r="AN121" s="33" t="s">
        <v>509</v>
      </c>
      <c r="AO121" s="41"/>
      <c r="AP121" s="33" t="s">
        <v>169</v>
      </c>
      <c r="AQ121" s="33" t="s">
        <v>170</v>
      </c>
      <c r="AR121" s="33">
        <v>300.0</v>
      </c>
      <c r="AS121" s="42"/>
      <c r="AT121" s="42"/>
      <c r="AU121" s="42"/>
      <c r="AV121" s="42"/>
      <c r="AW121" s="42"/>
      <c r="AX121" s="5"/>
      <c r="AY121" s="33"/>
      <c r="AZ121" s="33" t="s">
        <v>1400</v>
      </c>
      <c r="BA121" s="5"/>
      <c r="BB121" s="5"/>
      <c r="BC121" s="5" t="s">
        <v>1401</v>
      </c>
      <c r="BD121" s="33" t="s">
        <v>173</v>
      </c>
      <c r="BE121" s="41"/>
      <c r="BF121" s="35"/>
      <c r="BG121" s="33" t="s">
        <v>169</v>
      </c>
      <c r="BH121" s="5"/>
      <c r="BI121" s="33">
        <v>300.0</v>
      </c>
      <c r="BJ121" s="33" t="s">
        <v>170</v>
      </c>
      <c r="BK121" s="5"/>
      <c r="BL121" s="5">
        <f t="shared" si="5"/>
        <v>3994.5</v>
      </c>
      <c r="BM121" s="5"/>
      <c r="BN121" s="5"/>
      <c r="BO121" s="42">
        <f t="shared" si="6"/>
        <v>3994.5</v>
      </c>
      <c r="BP121" s="44"/>
      <c r="BQ121" s="45"/>
      <c r="BR121" s="47"/>
      <c r="BS121" s="45"/>
      <c r="BT121" s="37"/>
      <c r="BU121" s="5"/>
      <c r="BV121" s="38"/>
      <c r="BW121" s="48"/>
      <c r="BX121" s="44"/>
      <c r="BY121" s="44"/>
      <c r="BZ121" s="33" t="s">
        <v>131</v>
      </c>
      <c r="CA121" s="5"/>
      <c r="CB121" s="5"/>
      <c r="CC121" s="33" t="s">
        <v>177</v>
      </c>
      <c r="CD121" s="5"/>
      <c r="CE121" s="5"/>
      <c r="CF121" s="33" t="s">
        <v>178</v>
      </c>
      <c r="CG121" s="33" t="s">
        <v>1402</v>
      </c>
      <c r="CH121" s="5"/>
      <c r="CI121" s="5"/>
      <c r="CJ121" s="5"/>
      <c r="CK121" s="33"/>
      <c r="CL121" s="49">
        <v>44995.0</v>
      </c>
      <c r="CM121" s="33" t="s">
        <v>180</v>
      </c>
      <c r="CN121" s="5"/>
      <c r="CO121" s="33">
        <v>2.0</v>
      </c>
      <c r="CP121" s="33" t="s">
        <v>181</v>
      </c>
      <c r="CQ121" s="50" t="str">
        <f t="shared" si="7"/>
        <v>12/06/1931</v>
      </c>
      <c r="CR121" s="33" t="s">
        <v>182</v>
      </c>
      <c r="CS121" s="33">
        <v>4.0</v>
      </c>
      <c r="CT121" s="33">
        <v>5.0</v>
      </c>
      <c r="CU121" s="33">
        <v>25.0</v>
      </c>
      <c r="CV121" s="33">
        <v>1588.0</v>
      </c>
      <c r="CW121" s="5"/>
      <c r="CX121" s="5"/>
      <c r="CY121" s="33">
        <v>-99.740874</v>
      </c>
      <c r="CZ121" s="33">
        <v>20.684572</v>
      </c>
      <c r="DA121" s="33">
        <v>4.411144546E9</v>
      </c>
      <c r="DB121" s="33">
        <v>2.0</v>
      </c>
      <c r="DC121" s="33" t="s">
        <v>183</v>
      </c>
      <c r="DD121" s="33">
        <v>2023.0</v>
      </c>
      <c r="DE121" s="33" t="s">
        <v>184</v>
      </c>
      <c r="DF121" s="33"/>
      <c r="DG121" s="33" t="s">
        <v>185</v>
      </c>
      <c r="DH121" s="33" t="s">
        <v>186</v>
      </c>
      <c r="DI121" s="5"/>
      <c r="DJ121" s="5"/>
    </row>
    <row r="122">
      <c r="A122" s="33" t="s">
        <v>1403</v>
      </c>
      <c r="B122" s="34">
        <v>44952.0</v>
      </c>
      <c r="C122" s="35" t="s">
        <v>137</v>
      </c>
      <c r="D122" s="35" t="s">
        <v>139</v>
      </c>
      <c r="E122" s="35" t="s">
        <v>142</v>
      </c>
      <c r="F122" s="36" t="s">
        <v>144</v>
      </c>
      <c r="G122" s="33" t="s">
        <v>1404</v>
      </c>
      <c r="H122" s="33" t="s">
        <v>1405</v>
      </c>
      <c r="I122" s="33" t="s">
        <v>1406</v>
      </c>
      <c r="J122" s="33" t="s">
        <v>204</v>
      </c>
      <c r="K122" s="35" t="s">
        <v>150</v>
      </c>
      <c r="L122" s="33" t="s">
        <v>872</v>
      </c>
      <c r="M122" s="5"/>
      <c r="N122" s="33" t="s">
        <v>509</v>
      </c>
      <c r="O122" s="5"/>
      <c r="P122" s="35" t="s">
        <v>153</v>
      </c>
      <c r="Q122" s="35" t="s">
        <v>509</v>
      </c>
      <c r="R122" s="33">
        <v>76543.0</v>
      </c>
      <c r="S122" s="37"/>
      <c r="T122" s="33"/>
      <c r="U122" s="33">
        <v>1.91</v>
      </c>
      <c r="V122" s="33" t="s">
        <v>154</v>
      </c>
      <c r="W122" s="33"/>
      <c r="X122" s="33"/>
      <c r="Y122" s="5"/>
      <c r="Z122" s="5"/>
      <c r="AA122" s="33">
        <v>1.0</v>
      </c>
      <c r="AB122" s="33"/>
      <c r="AC122" s="33">
        <v>1.0</v>
      </c>
      <c r="AD122" s="5"/>
      <c r="AE122" s="5"/>
      <c r="AF122" s="5"/>
      <c r="AG122" s="16"/>
      <c r="AH122" s="38" t="str">
        <f t="shared" si="1"/>
        <v/>
      </c>
      <c r="AI122" s="39">
        <f t="shared" si="2"/>
        <v>1</v>
      </c>
      <c r="AJ122" s="37" t="str">
        <f t="shared" si="3"/>
        <v/>
      </c>
      <c r="AK122" s="41" t="str">
        <f t="shared" si="4"/>
        <v/>
      </c>
      <c r="AL122" s="35" t="s">
        <v>153</v>
      </c>
      <c r="AM122" s="33" t="s">
        <v>509</v>
      </c>
      <c r="AN122" s="33" t="s">
        <v>509</v>
      </c>
      <c r="AO122" s="41"/>
      <c r="AP122" s="33" t="s">
        <v>169</v>
      </c>
      <c r="AQ122" s="33" t="s">
        <v>170</v>
      </c>
      <c r="AR122" s="33">
        <v>150.0</v>
      </c>
      <c r="AS122" s="42"/>
      <c r="AT122" s="42"/>
      <c r="AU122" s="42"/>
      <c r="AV122" s="42"/>
      <c r="AW122" s="42"/>
      <c r="AX122" s="5"/>
      <c r="AY122" s="33"/>
      <c r="AZ122" s="33" t="s">
        <v>1407</v>
      </c>
      <c r="BA122" s="5"/>
      <c r="BB122" s="5"/>
      <c r="BC122" s="5" t="s">
        <v>1408</v>
      </c>
      <c r="BD122" s="33" t="s">
        <v>173</v>
      </c>
      <c r="BE122" s="41"/>
      <c r="BF122" s="35"/>
      <c r="BG122" s="33" t="s">
        <v>169</v>
      </c>
      <c r="BH122" s="5"/>
      <c r="BI122" s="33">
        <v>150.0</v>
      </c>
      <c r="BJ122" s="33" t="s">
        <v>170</v>
      </c>
      <c r="BK122" s="5"/>
      <c r="BL122" s="5">
        <f t="shared" si="5"/>
        <v>1997.25</v>
      </c>
      <c r="BM122" s="5"/>
      <c r="BN122" s="5"/>
      <c r="BO122" s="42">
        <f t="shared" si="6"/>
        <v>1997.25</v>
      </c>
      <c r="BP122" s="44"/>
      <c r="BQ122" s="45"/>
      <c r="BR122" s="47"/>
      <c r="BS122" s="45"/>
      <c r="BT122" s="37"/>
      <c r="BU122" s="5"/>
      <c r="BV122" s="38"/>
      <c r="BW122" s="48"/>
      <c r="BX122" s="44"/>
      <c r="BY122" s="44"/>
      <c r="BZ122" s="33" t="s">
        <v>131</v>
      </c>
      <c r="CA122" s="5"/>
      <c r="CB122" s="5"/>
      <c r="CC122" s="33" t="s">
        <v>177</v>
      </c>
      <c r="CD122" s="5"/>
      <c r="CE122" s="5"/>
      <c r="CF122" s="33" t="s">
        <v>178</v>
      </c>
      <c r="CG122" s="33" t="s">
        <v>1409</v>
      </c>
      <c r="CH122" s="5"/>
      <c r="CI122" s="5"/>
      <c r="CJ122" s="5"/>
      <c r="CK122" s="33"/>
      <c r="CL122" s="49">
        <v>44995.0</v>
      </c>
      <c r="CM122" s="33" t="s">
        <v>180</v>
      </c>
      <c r="CN122" s="5"/>
      <c r="CO122" s="33">
        <v>1.0</v>
      </c>
      <c r="CP122" s="33" t="s">
        <v>181</v>
      </c>
      <c r="CQ122" s="50" t="str">
        <f t="shared" si="7"/>
        <v>03/10/1958</v>
      </c>
      <c r="CR122" s="33" t="s">
        <v>182</v>
      </c>
      <c r="CS122" s="33">
        <v>4.0</v>
      </c>
      <c r="CT122" s="33">
        <v>5.0</v>
      </c>
      <c r="CU122" s="33">
        <v>25.0</v>
      </c>
      <c r="CV122" s="33">
        <v>1588.0</v>
      </c>
      <c r="CW122" s="5"/>
      <c r="CX122" s="5"/>
      <c r="CY122" s="33">
        <v>-99.740467</v>
      </c>
      <c r="CZ122" s="33">
        <v>20.682806</v>
      </c>
      <c r="DA122" s="33">
        <v>4.411513477E9</v>
      </c>
      <c r="DB122" s="33">
        <v>2.0</v>
      </c>
      <c r="DC122" s="33" t="s">
        <v>183</v>
      </c>
      <c r="DD122" s="33">
        <v>2023.0</v>
      </c>
      <c r="DE122" s="33" t="s">
        <v>184</v>
      </c>
      <c r="DF122" s="33"/>
      <c r="DG122" s="33" t="s">
        <v>185</v>
      </c>
      <c r="DH122" s="33" t="s">
        <v>186</v>
      </c>
      <c r="DI122" s="5"/>
      <c r="DJ122" s="5"/>
    </row>
    <row r="123">
      <c r="A123" s="33" t="s">
        <v>1410</v>
      </c>
      <c r="B123" s="34">
        <v>44952.0</v>
      </c>
      <c r="C123" s="35" t="s">
        <v>137</v>
      </c>
      <c r="D123" s="35" t="s">
        <v>139</v>
      </c>
      <c r="E123" s="35" t="s">
        <v>142</v>
      </c>
      <c r="F123" s="36" t="s">
        <v>144</v>
      </c>
      <c r="G123" s="33" t="s">
        <v>1411</v>
      </c>
      <c r="H123" s="33" t="s">
        <v>1412</v>
      </c>
      <c r="I123" s="33" t="s">
        <v>1406</v>
      </c>
      <c r="J123" s="33" t="s">
        <v>204</v>
      </c>
      <c r="K123" s="35" t="s">
        <v>150</v>
      </c>
      <c r="L123" s="33" t="s">
        <v>1107</v>
      </c>
      <c r="M123" s="5"/>
      <c r="N123" s="33" t="s">
        <v>509</v>
      </c>
      <c r="O123" s="5"/>
      <c r="P123" s="35" t="s">
        <v>153</v>
      </c>
      <c r="Q123" s="35" t="s">
        <v>509</v>
      </c>
      <c r="R123" s="33">
        <v>76543.0</v>
      </c>
      <c r="S123" s="37"/>
      <c r="T123" s="33"/>
      <c r="U123" s="33">
        <v>1.23</v>
      </c>
      <c r="V123" s="33" t="s">
        <v>154</v>
      </c>
      <c r="W123" s="33"/>
      <c r="X123" s="33"/>
      <c r="Y123" s="5"/>
      <c r="Z123" s="5"/>
      <c r="AA123" s="33">
        <v>1.0</v>
      </c>
      <c r="AB123" s="33">
        <v>1.0</v>
      </c>
      <c r="AC123" s="33"/>
      <c r="AD123" s="5"/>
      <c r="AE123" s="5"/>
      <c r="AF123" s="5"/>
      <c r="AG123" s="16"/>
      <c r="AH123" s="38">
        <f t="shared" si="1"/>
        <v>1</v>
      </c>
      <c r="AI123" s="39" t="str">
        <f t="shared" si="2"/>
        <v/>
      </c>
      <c r="AJ123" s="37" t="str">
        <f t="shared" si="3"/>
        <v/>
      </c>
      <c r="AK123" s="41" t="str">
        <f t="shared" si="4"/>
        <v/>
      </c>
      <c r="AL123" s="35" t="s">
        <v>153</v>
      </c>
      <c r="AM123" s="33" t="s">
        <v>509</v>
      </c>
      <c r="AN123" s="33" t="s">
        <v>509</v>
      </c>
      <c r="AO123" s="41"/>
      <c r="AP123" s="33" t="s">
        <v>169</v>
      </c>
      <c r="AQ123" s="33" t="s">
        <v>170</v>
      </c>
      <c r="AR123" s="33">
        <v>150.0</v>
      </c>
      <c r="AS123" s="42"/>
      <c r="AT123" s="42"/>
      <c r="AU123" s="42"/>
      <c r="AV123" s="42"/>
      <c r="AW123" s="42"/>
      <c r="AX123" s="5"/>
      <c r="AY123" s="33"/>
      <c r="AZ123" s="33" t="s">
        <v>1413</v>
      </c>
      <c r="BA123" s="5"/>
      <c r="BB123" s="5"/>
      <c r="BC123" s="5" t="s">
        <v>1414</v>
      </c>
      <c r="BD123" s="33" t="s">
        <v>173</v>
      </c>
      <c r="BE123" s="41"/>
      <c r="BF123" s="35"/>
      <c r="BG123" s="33" t="s">
        <v>169</v>
      </c>
      <c r="BH123" s="5"/>
      <c r="BI123" s="33">
        <v>150.0</v>
      </c>
      <c r="BJ123" s="33" t="s">
        <v>170</v>
      </c>
      <c r="BK123" s="5"/>
      <c r="BL123" s="5">
        <f t="shared" si="5"/>
        <v>1997.25</v>
      </c>
      <c r="BM123" s="5"/>
      <c r="BN123" s="5"/>
      <c r="BO123" s="42">
        <f t="shared" si="6"/>
        <v>1997.25</v>
      </c>
      <c r="BP123" s="44"/>
      <c r="BQ123" s="45"/>
      <c r="BR123" s="47"/>
      <c r="BS123" s="45"/>
      <c r="BT123" s="37"/>
      <c r="BU123" s="5"/>
      <c r="BV123" s="38"/>
      <c r="BW123" s="48"/>
      <c r="BX123" s="44"/>
      <c r="BY123" s="44"/>
      <c r="BZ123" s="33" t="s">
        <v>131</v>
      </c>
      <c r="CA123" s="5"/>
      <c r="CB123" s="5"/>
      <c r="CC123" s="33" t="s">
        <v>177</v>
      </c>
      <c r="CD123" s="5"/>
      <c r="CE123" s="5"/>
      <c r="CF123" s="33" t="s">
        <v>178</v>
      </c>
      <c r="CG123" s="33" t="s">
        <v>1415</v>
      </c>
      <c r="CH123" s="5"/>
      <c r="CI123" s="5"/>
      <c r="CJ123" s="5"/>
      <c r="CK123" s="33"/>
      <c r="CL123" s="49">
        <v>44995.0</v>
      </c>
      <c r="CM123" s="33" t="s">
        <v>180</v>
      </c>
      <c r="CN123" s="5"/>
      <c r="CO123" s="33">
        <v>1.0</v>
      </c>
      <c r="CP123" s="33" t="s">
        <v>181</v>
      </c>
      <c r="CQ123" s="50" t="str">
        <f t="shared" si="7"/>
        <v>23/02/1949</v>
      </c>
      <c r="CR123" s="33" t="s">
        <v>243</v>
      </c>
      <c r="CS123" s="33">
        <v>4.0</v>
      </c>
      <c r="CT123" s="33">
        <v>5.0</v>
      </c>
      <c r="CU123" s="33">
        <v>25.0</v>
      </c>
      <c r="CV123" s="33">
        <v>1588.0</v>
      </c>
      <c r="CW123" s="5"/>
      <c r="CX123" s="5"/>
      <c r="CY123" s="33">
        <v>-99.729429</v>
      </c>
      <c r="CZ123" s="33">
        <v>20.682364</v>
      </c>
      <c r="DA123" s="33">
        <v>4.412931174E9</v>
      </c>
      <c r="DB123" s="33">
        <v>2.0</v>
      </c>
      <c r="DC123" s="33" t="s">
        <v>183</v>
      </c>
      <c r="DD123" s="33">
        <v>2023.0</v>
      </c>
      <c r="DE123" s="33" t="s">
        <v>184</v>
      </c>
      <c r="DF123" s="33"/>
      <c r="DG123" s="33" t="s">
        <v>185</v>
      </c>
      <c r="DH123" s="33" t="s">
        <v>186</v>
      </c>
      <c r="DI123" s="5"/>
      <c r="DJ123" s="5"/>
    </row>
    <row r="124">
      <c r="A124" s="33" t="s">
        <v>1416</v>
      </c>
      <c r="B124" s="34">
        <v>44952.0</v>
      </c>
      <c r="C124" s="35" t="s">
        <v>137</v>
      </c>
      <c r="D124" s="35" t="s">
        <v>139</v>
      </c>
      <c r="E124" s="35" t="s">
        <v>142</v>
      </c>
      <c r="F124" s="36" t="s">
        <v>144</v>
      </c>
      <c r="G124" s="33" t="s">
        <v>1417</v>
      </c>
      <c r="H124" s="33" t="s">
        <v>1418</v>
      </c>
      <c r="I124" s="33" t="s">
        <v>350</v>
      </c>
      <c r="J124" s="33" t="s">
        <v>1419</v>
      </c>
      <c r="K124" s="35" t="s">
        <v>150</v>
      </c>
      <c r="L124" s="33" t="s">
        <v>517</v>
      </c>
      <c r="M124" s="5"/>
      <c r="N124" s="33" t="s">
        <v>509</v>
      </c>
      <c r="O124" s="5"/>
      <c r="P124" s="35" t="s">
        <v>153</v>
      </c>
      <c r="Q124" s="35" t="s">
        <v>509</v>
      </c>
      <c r="R124" s="33">
        <v>76543.0</v>
      </c>
      <c r="S124" s="37"/>
      <c r="T124" s="33"/>
      <c r="U124" s="33">
        <v>1.54</v>
      </c>
      <c r="V124" s="33" t="s">
        <v>154</v>
      </c>
      <c r="W124" s="33"/>
      <c r="X124" s="33"/>
      <c r="Y124" s="5"/>
      <c r="Z124" s="5"/>
      <c r="AA124" s="33">
        <v>1.0</v>
      </c>
      <c r="AB124" s="33">
        <v>1.0</v>
      </c>
      <c r="AC124" s="33"/>
      <c r="AD124" s="5"/>
      <c r="AE124" s="5"/>
      <c r="AF124" s="5"/>
      <c r="AG124" s="16"/>
      <c r="AH124" s="38" t="str">
        <f t="shared" si="1"/>
        <v/>
      </c>
      <c r="AI124" s="39" t="str">
        <f t="shared" si="2"/>
        <v/>
      </c>
      <c r="AJ124" s="37" t="str">
        <f t="shared" si="3"/>
        <v/>
      </c>
      <c r="AK124" s="41" t="str">
        <f t="shared" si="4"/>
        <v/>
      </c>
      <c r="AL124" s="35" t="s">
        <v>153</v>
      </c>
      <c r="AM124" s="33" t="s">
        <v>509</v>
      </c>
      <c r="AN124" s="33" t="s">
        <v>509</v>
      </c>
      <c r="AO124" s="41"/>
      <c r="AP124" s="33" t="s">
        <v>169</v>
      </c>
      <c r="AQ124" s="33" t="s">
        <v>170</v>
      </c>
      <c r="AR124" s="33">
        <v>150.0</v>
      </c>
      <c r="AS124" s="42"/>
      <c r="AT124" s="42"/>
      <c r="AU124" s="42"/>
      <c r="AV124" s="42"/>
      <c r="AW124" s="42"/>
      <c r="AX124" s="5"/>
      <c r="AY124" s="33"/>
      <c r="AZ124" s="33" t="s">
        <v>1420</v>
      </c>
      <c r="BA124" s="5"/>
      <c r="BB124" s="5"/>
      <c r="BC124" s="5" t="s">
        <v>1421</v>
      </c>
      <c r="BD124" s="33" t="s">
        <v>173</v>
      </c>
      <c r="BE124" s="41"/>
      <c r="BF124" s="35"/>
      <c r="BG124" s="33" t="s">
        <v>169</v>
      </c>
      <c r="BH124" s="5"/>
      <c r="BI124" s="33">
        <v>150.0</v>
      </c>
      <c r="BJ124" s="33" t="s">
        <v>170</v>
      </c>
      <c r="BK124" s="5"/>
      <c r="BL124" s="5">
        <f t="shared" si="5"/>
        <v>1997.25</v>
      </c>
      <c r="BM124" s="5"/>
      <c r="BN124" s="5"/>
      <c r="BO124" s="42">
        <f t="shared" si="6"/>
        <v>1997.25</v>
      </c>
      <c r="BP124" s="44"/>
      <c r="BQ124" s="45"/>
      <c r="BR124" s="47"/>
      <c r="BS124" s="45"/>
      <c r="BT124" s="37"/>
      <c r="BU124" s="5"/>
      <c r="BV124" s="38"/>
      <c r="BW124" s="48"/>
      <c r="BX124" s="44"/>
      <c r="BY124" s="44"/>
      <c r="BZ124" s="33" t="s">
        <v>131</v>
      </c>
      <c r="CA124" s="5"/>
      <c r="CB124" s="5"/>
      <c r="CC124" s="33" t="s">
        <v>177</v>
      </c>
      <c r="CD124" s="5"/>
      <c r="CE124" s="5"/>
      <c r="CF124" s="33" t="s">
        <v>178</v>
      </c>
      <c r="CG124" s="33" t="s">
        <v>1422</v>
      </c>
      <c r="CH124" s="5"/>
      <c r="CI124" s="5"/>
      <c r="CJ124" s="5"/>
      <c r="CK124" s="33"/>
      <c r="CL124" s="49">
        <v>44995.0</v>
      </c>
      <c r="CM124" s="33" t="s">
        <v>180</v>
      </c>
      <c r="CN124" s="5"/>
      <c r="CO124" s="33">
        <v>1.0</v>
      </c>
      <c r="CP124" s="33" t="s">
        <v>181</v>
      </c>
      <c r="CQ124" s="50" t="str">
        <f t="shared" si="7"/>
        <v>01/06/1983</v>
      </c>
      <c r="CR124" s="33" t="s">
        <v>243</v>
      </c>
      <c r="CS124" s="33">
        <v>4.0</v>
      </c>
      <c r="CT124" s="33">
        <v>5.0</v>
      </c>
      <c r="CU124" s="33">
        <v>25.0</v>
      </c>
      <c r="CV124" s="33">
        <v>1588.0</v>
      </c>
      <c r="CW124" s="5"/>
      <c r="CX124" s="5"/>
      <c r="CY124" s="33">
        <v>-99.737747</v>
      </c>
      <c r="CZ124" s="33">
        <v>20.682294</v>
      </c>
      <c r="DA124" s="33">
        <v>4.411108409E9</v>
      </c>
      <c r="DB124" s="33">
        <v>2.0</v>
      </c>
      <c r="DC124" s="33" t="s">
        <v>183</v>
      </c>
      <c r="DD124" s="33">
        <v>2023.0</v>
      </c>
      <c r="DE124" s="33" t="s">
        <v>184</v>
      </c>
      <c r="DF124" s="33"/>
      <c r="DG124" s="33" t="s">
        <v>185</v>
      </c>
      <c r="DH124" s="33" t="s">
        <v>186</v>
      </c>
      <c r="DI124" s="5"/>
      <c r="DJ124" s="5"/>
    </row>
    <row r="125">
      <c r="A125" s="33" t="s">
        <v>1423</v>
      </c>
      <c r="B125" s="34">
        <v>44952.0</v>
      </c>
      <c r="C125" s="35" t="s">
        <v>137</v>
      </c>
      <c r="D125" s="35" t="s">
        <v>139</v>
      </c>
      <c r="E125" s="35" t="s">
        <v>142</v>
      </c>
      <c r="F125" s="36" t="s">
        <v>144</v>
      </c>
      <c r="G125" s="33" t="s">
        <v>1424</v>
      </c>
      <c r="H125" s="33" t="s">
        <v>1425</v>
      </c>
      <c r="I125" s="33" t="s">
        <v>350</v>
      </c>
      <c r="J125" s="33" t="s">
        <v>190</v>
      </c>
      <c r="K125" s="35" t="s">
        <v>150</v>
      </c>
      <c r="L125" s="33" t="s">
        <v>508</v>
      </c>
      <c r="M125" s="33">
        <v>86.0</v>
      </c>
      <c r="N125" s="33" t="s">
        <v>509</v>
      </c>
      <c r="O125" s="5"/>
      <c r="P125" s="35" t="s">
        <v>153</v>
      </c>
      <c r="Q125" s="35" t="s">
        <v>509</v>
      </c>
      <c r="R125" s="33">
        <v>76543.0</v>
      </c>
      <c r="S125" s="37"/>
      <c r="T125" s="33"/>
      <c r="U125" s="33">
        <v>1.57</v>
      </c>
      <c r="V125" s="33" t="s">
        <v>154</v>
      </c>
      <c r="W125" s="33"/>
      <c r="X125" s="33"/>
      <c r="Y125" s="5"/>
      <c r="Z125" s="5"/>
      <c r="AA125" s="33">
        <v>1.0</v>
      </c>
      <c r="AB125" s="33">
        <v>1.0</v>
      </c>
      <c r="AC125" s="33"/>
      <c r="AD125" s="5"/>
      <c r="AE125" s="5"/>
      <c r="AF125" s="5"/>
      <c r="AG125" s="16"/>
      <c r="AH125" s="38">
        <f t="shared" si="1"/>
        <v>1</v>
      </c>
      <c r="AI125" s="39" t="str">
        <f t="shared" si="2"/>
        <v/>
      </c>
      <c r="AJ125" s="37" t="str">
        <f t="shared" si="3"/>
        <v/>
      </c>
      <c r="AK125" s="41" t="str">
        <f t="shared" si="4"/>
        <v/>
      </c>
      <c r="AL125" s="35" t="s">
        <v>153</v>
      </c>
      <c r="AM125" s="33" t="s">
        <v>509</v>
      </c>
      <c r="AN125" s="33" t="s">
        <v>509</v>
      </c>
      <c r="AO125" s="41"/>
      <c r="AP125" s="33" t="s">
        <v>169</v>
      </c>
      <c r="AQ125" s="33" t="s">
        <v>170</v>
      </c>
      <c r="AR125" s="33">
        <v>150.0</v>
      </c>
      <c r="AS125" s="42"/>
      <c r="AT125" s="42"/>
      <c r="AU125" s="42"/>
      <c r="AV125" s="42"/>
      <c r="AW125" s="42"/>
      <c r="AX125" s="5"/>
      <c r="AY125" s="33"/>
      <c r="AZ125" s="33" t="s">
        <v>1426</v>
      </c>
      <c r="BA125" s="5"/>
      <c r="BB125" s="5"/>
      <c r="BC125" s="5" t="s">
        <v>1427</v>
      </c>
      <c r="BD125" s="33" t="s">
        <v>173</v>
      </c>
      <c r="BE125" s="41"/>
      <c r="BF125" s="35"/>
      <c r="BG125" s="33" t="s">
        <v>169</v>
      </c>
      <c r="BH125" s="5"/>
      <c r="BI125" s="33">
        <v>150.0</v>
      </c>
      <c r="BJ125" s="33" t="s">
        <v>170</v>
      </c>
      <c r="BK125" s="5"/>
      <c r="BL125" s="5">
        <f t="shared" si="5"/>
        <v>1997.25</v>
      </c>
      <c r="BM125" s="5"/>
      <c r="BN125" s="5"/>
      <c r="BO125" s="42">
        <f t="shared" si="6"/>
        <v>1997.25</v>
      </c>
      <c r="BP125" s="44"/>
      <c r="BQ125" s="45"/>
      <c r="BR125" s="47"/>
      <c r="BS125" s="45"/>
      <c r="BT125" s="37"/>
      <c r="BU125" s="5"/>
      <c r="BV125" s="38"/>
      <c r="BW125" s="48"/>
      <c r="BX125" s="44"/>
      <c r="BY125" s="44"/>
      <c r="BZ125" s="33" t="s">
        <v>131</v>
      </c>
      <c r="CA125" s="5"/>
      <c r="CB125" s="5"/>
      <c r="CC125" s="33" t="s">
        <v>177</v>
      </c>
      <c r="CD125" s="5"/>
      <c r="CE125" s="5"/>
      <c r="CF125" s="33" t="s">
        <v>178</v>
      </c>
      <c r="CG125" s="33" t="s">
        <v>1428</v>
      </c>
      <c r="CH125" s="5"/>
      <c r="CI125" s="5"/>
      <c r="CJ125" s="5"/>
      <c r="CK125" s="33"/>
      <c r="CL125" s="49">
        <v>44995.0</v>
      </c>
      <c r="CM125" s="33" t="s">
        <v>180</v>
      </c>
      <c r="CN125" s="5"/>
      <c r="CO125" s="33">
        <v>1.0</v>
      </c>
      <c r="CP125" s="33" t="s">
        <v>181</v>
      </c>
      <c r="CQ125" s="50" t="str">
        <f t="shared" si="7"/>
        <v>06/10/1954</v>
      </c>
      <c r="CR125" s="33" t="s">
        <v>243</v>
      </c>
      <c r="CS125" s="33">
        <v>4.0</v>
      </c>
      <c r="CT125" s="33">
        <v>5.0</v>
      </c>
      <c r="CU125" s="33">
        <v>25.0</v>
      </c>
      <c r="CV125" s="33">
        <v>1588.0</v>
      </c>
      <c r="CW125" s="5"/>
      <c r="CX125" s="5"/>
      <c r="CY125" s="33">
        <v>-99.733826</v>
      </c>
      <c r="CZ125" s="33">
        <v>20.68121</v>
      </c>
      <c r="DA125" s="33">
        <v>4.411032028E9</v>
      </c>
      <c r="DB125" s="33">
        <v>2.0</v>
      </c>
      <c r="DC125" s="33" t="s">
        <v>183</v>
      </c>
      <c r="DD125" s="33">
        <v>2023.0</v>
      </c>
      <c r="DE125" s="33" t="s">
        <v>184</v>
      </c>
      <c r="DF125" s="33"/>
      <c r="DG125" s="33" t="s">
        <v>185</v>
      </c>
      <c r="DH125" s="33" t="s">
        <v>186</v>
      </c>
      <c r="DI125" s="5"/>
      <c r="DJ125" s="5"/>
    </row>
    <row r="126">
      <c r="A126" s="33" t="s">
        <v>1429</v>
      </c>
      <c r="B126" s="34">
        <v>44952.0</v>
      </c>
      <c r="C126" s="35" t="s">
        <v>137</v>
      </c>
      <c r="D126" s="35" t="s">
        <v>139</v>
      </c>
      <c r="E126" s="35" t="s">
        <v>142</v>
      </c>
      <c r="F126" s="36" t="s">
        <v>144</v>
      </c>
      <c r="G126" s="33" t="s">
        <v>1430</v>
      </c>
      <c r="H126" s="33" t="s">
        <v>1431</v>
      </c>
      <c r="I126" s="33" t="s">
        <v>350</v>
      </c>
      <c r="J126" s="33" t="s">
        <v>203</v>
      </c>
      <c r="K126" s="35" t="s">
        <v>150</v>
      </c>
      <c r="L126" s="33" t="s">
        <v>845</v>
      </c>
      <c r="M126" s="5"/>
      <c r="N126" s="33" t="s">
        <v>509</v>
      </c>
      <c r="O126" s="5"/>
      <c r="P126" s="35" t="s">
        <v>153</v>
      </c>
      <c r="Q126" s="35" t="s">
        <v>509</v>
      </c>
      <c r="R126" s="33">
        <v>76543.0</v>
      </c>
      <c r="S126" s="37"/>
      <c r="T126" s="33"/>
      <c r="U126" s="33">
        <v>1.56</v>
      </c>
      <c r="V126" s="33" t="s">
        <v>154</v>
      </c>
      <c r="W126" s="33"/>
      <c r="X126" s="33"/>
      <c r="Y126" s="5"/>
      <c r="Z126" s="5"/>
      <c r="AA126" s="33">
        <v>1.0</v>
      </c>
      <c r="AB126" s="33"/>
      <c r="AC126" s="33">
        <v>1.0</v>
      </c>
      <c r="AD126" s="5"/>
      <c r="AE126" s="5"/>
      <c r="AF126" s="5"/>
      <c r="AG126" s="16"/>
      <c r="AH126" s="38" t="str">
        <f t="shared" si="1"/>
        <v/>
      </c>
      <c r="AI126" s="39">
        <f t="shared" si="2"/>
        <v>1</v>
      </c>
      <c r="AJ126" s="37" t="str">
        <f t="shared" si="3"/>
        <v/>
      </c>
      <c r="AK126" s="41" t="str">
        <f t="shared" si="4"/>
        <v/>
      </c>
      <c r="AL126" s="35" t="s">
        <v>153</v>
      </c>
      <c r="AM126" s="33" t="s">
        <v>509</v>
      </c>
      <c r="AN126" s="33" t="s">
        <v>509</v>
      </c>
      <c r="AO126" s="41"/>
      <c r="AP126" s="33" t="s">
        <v>169</v>
      </c>
      <c r="AQ126" s="33" t="s">
        <v>170</v>
      </c>
      <c r="AR126" s="33">
        <v>150.0</v>
      </c>
      <c r="AS126" s="42"/>
      <c r="AT126" s="42"/>
      <c r="AU126" s="42"/>
      <c r="AV126" s="42"/>
      <c r="AW126" s="42"/>
      <c r="AX126" s="5"/>
      <c r="AY126" s="33"/>
      <c r="AZ126" s="33" t="s">
        <v>1432</v>
      </c>
      <c r="BA126" s="5"/>
      <c r="BB126" s="5"/>
      <c r="BC126" s="5" t="s">
        <v>1433</v>
      </c>
      <c r="BD126" s="33" t="s">
        <v>173</v>
      </c>
      <c r="BE126" s="41"/>
      <c r="BF126" s="35"/>
      <c r="BG126" s="33" t="s">
        <v>169</v>
      </c>
      <c r="BH126" s="5"/>
      <c r="BI126" s="33">
        <v>150.0</v>
      </c>
      <c r="BJ126" s="33" t="s">
        <v>170</v>
      </c>
      <c r="BK126" s="5"/>
      <c r="BL126" s="5">
        <f t="shared" si="5"/>
        <v>1997.25</v>
      </c>
      <c r="BM126" s="5"/>
      <c r="BN126" s="5"/>
      <c r="BO126" s="42">
        <f t="shared" si="6"/>
        <v>1997.25</v>
      </c>
      <c r="BP126" s="44"/>
      <c r="BQ126" s="45"/>
      <c r="BR126" s="47"/>
      <c r="BS126" s="45"/>
      <c r="BT126" s="37"/>
      <c r="BU126" s="5"/>
      <c r="BV126" s="38"/>
      <c r="BW126" s="48"/>
      <c r="BX126" s="44"/>
      <c r="BY126" s="44"/>
      <c r="BZ126" s="33" t="s">
        <v>131</v>
      </c>
      <c r="CA126" s="5"/>
      <c r="CB126" s="5"/>
      <c r="CC126" s="33" t="s">
        <v>177</v>
      </c>
      <c r="CD126" s="5"/>
      <c r="CE126" s="5"/>
      <c r="CF126" s="33" t="s">
        <v>178</v>
      </c>
      <c r="CG126" s="33" t="s">
        <v>1434</v>
      </c>
      <c r="CH126" s="5"/>
      <c r="CI126" s="5"/>
      <c r="CJ126" s="5"/>
      <c r="CK126" s="33"/>
      <c r="CL126" s="49">
        <v>44995.0</v>
      </c>
      <c r="CM126" s="33" t="s">
        <v>180</v>
      </c>
      <c r="CN126" s="5"/>
      <c r="CO126" s="33">
        <v>1.0</v>
      </c>
      <c r="CP126" s="33" t="s">
        <v>181</v>
      </c>
      <c r="CQ126" s="50" t="str">
        <f t="shared" si="7"/>
        <v>29/04/1942</v>
      </c>
      <c r="CR126" s="33" t="s">
        <v>182</v>
      </c>
      <c r="CS126" s="33">
        <v>4.0</v>
      </c>
      <c r="CT126" s="33">
        <v>5.0</v>
      </c>
      <c r="CU126" s="33">
        <v>25.0</v>
      </c>
      <c r="CV126" s="33">
        <v>1588.0</v>
      </c>
      <c r="CW126" s="5"/>
      <c r="CX126" s="5"/>
      <c r="CY126" s="33">
        <v>-99.740866</v>
      </c>
      <c r="CZ126" s="33">
        <v>20.684592</v>
      </c>
      <c r="DA126" s="33">
        <v>4.4219266E9</v>
      </c>
      <c r="DB126" s="33">
        <v>1.0</v>
      </c>
      <c r="DC126" s="33" t="s">
        <v>183</v>
      </c>
      <c r="DD126" s="33">
        <v>2023.0</v>
      </c>
      <c r="DE126" s="33" t="s">
        <v>184</v>
      </c>
      <c r="DF126" s="33"/>
      <c r="DG126" s="33" t="s">
        <v>185</v>
      </c>
      <c r="DH126" s="33" t="s">
        <v>186</v>
      </c>
      <c r="DI126" s="5"/>
      <c r="DJ126" s="5"/>
    </row>
    <row r="127">
      <c r="A127" s="33" t="s">
        <v>1435</v>
      </c>
      <c r="B127" s="34">
        <v>44952.0</v>
      </c>
      <c r="C127" s="35" t="s">
        <v>137</v>
      </c>
      <c r="D127" s="35" t="s">
        <v>139</v>
      </c>
      <c r="E127" s="35" t="s">
        <v>142</v>
      </c>
      <c r="F127" s="36" t="s">
        <v>144</v>
      </c>
      <c r="G127" s="33" t="s">
        <v>1436</v>
      </c>
      <c r="H127" s="33" t="s">
        <v>1069</v>
      </c>
      <c r="I127" s="33" t="s">
        <v>350</v>
      </c>
      <c r="J127" s="33" t="s">
        <v>439</v>
      </c>
      <c r="K127" s="35" t="s">
        <v>150</v>
      </c>
      <c r="L127" s="33" t="s">
        <v>1107</v>
      </c>
      <c r="M127" s="5"/>
      <c r="N127" s="33" t="s">
        <v>509</v>
      </c>
      <c r="O127" s="5"/>
      <c r="P127" s="35" t="s">
        <v>153</v>
      </c>
      <c r="Q127" s="35" t="s">
        <v>509</v>
      </c>
      <c r="R127" s="33">
        <v>76543.0</v>
      </c>
      <c r="S127" s="37"/>
      <c r="T127" s="33"/>
      <c r="U127" s="33">
        <v>1.28</v>
      </c>
      <c r="V127" s="33" t="s">
        <v>154</v>
      </c>
      <c r="W127" s="33"/>
      <c r="X127" s="33"/>
      <c r="Y127" s="5"/>
      <c r="Z127" s="5"/>
      <c r="AA127" s="33">
        <v>1.0</v>
      </c>
      <c r="AB127" s="33"/>
      <c r="AC127" s="33">
        <v>1.0</v>
      </c>
      <c r="AD127" s="5"/>
      <c r="AE127" s="5"/>
      <c r="AF127" s="5"/>
      <c r="AG127" s="16"/>
      <c r="AH127" s="38" t="str">
        <f t="shared" si="1"/>
        <v/>
      </c>
      <c r="AI127" s="39">
        <f t="shared" si="2"/>
        <v>1</v>
      </c>
      <c r="AJ127" s="37" t="str">
        <f t="shared" si="3"/>
        <v/>
      </c>
      <c r="AK127" s="41" t="str">
        <f t="shared" si="4"/>
        <v/>
      </c>
      <c r="AL127" s="35" t="s">
        <v>153</v>
      </c>
      <c r="AM127" s="33" t="s">
        <v>509</v>
      </c>
      <c r="AN127" s="33" t="s">
        <v>509</v>
      </c>
      <c r="AO127" s="41"/>
      <c r="AP127" s="33" t="s">
        <v>169</v>
      </c>
      <c r="AQ127" s="33" t="s">
        <v>170</v>
      </c>
      <c r="AR127" s="33">
        <v>150.0</v>
      </c>
      <c r="AS127" s="42"/>
      <c r="AT127" s="42"/>
      <c r="AU127" s="42"/>
      <c r="AV127" s="42"/>
      <c r="AW127" s="42"/>
      <c r="AX127" s="5"/>
      <c r="AY127" s="33"/>
      <c r="AZ127" s="33" t="s">
        <v>1437</v>
      </c>
      <c r="BA127" s="5"/>
      <c r="BB127" s="5"/>
      <c r="BC127" s="5" t="s">
        <v>1438</v>
      </c>
      <c r="BD127" s="33" t="s">
        <v>173</v>
      </c>
      <c r="BE127" s="41"/>
      <c r="BF127" s="35"/>
      <c r="BG127" s="33" t="s">
        <v>169</v>
      </c>
      <c r="BH127" s="5"/>
      <c r="BI127" s="33">
        <v>150.0</v>
      </c>
      <c r="BJ127" s="33" t="s">
        <v>170</v>
      </c>
      <c r="BK127" s="5"/>
      <c r="BL127" s="5">
        <f t="shared" si="5"/>
        <v>1997.25</v>
      </c>
      <c r="BM127" s="5"/>
      <c r="BN127" s="5"/>
      <c r="BO127" s="42">
        <f t="shared" si="6"/>
        <v>1997.25</v>
      </c>
      <c r="BP127" s="44"/>
      <c r="BQ127" s="45"/>
      <c r="BR127" s="47"/>
      <c r="BS127" s="45"/>
      <c r="BT127" s="37"/>
      <c r="BU127" s="5"/>
      <c r="BV127" s="38"/>
      <c r="BW127" s="48"/>
      <c r="BX127" s="44"/>
      <c r="BY127" s="44"/>
      <c r="BZ127" s="33" t="s">
        <v>131</v>
      </c>
      <c r="CA127" s="5"/>
      <c r="CB127" s="5"/>
      <c r="CC127" s="33" t="s">
        <v>177</v>
      </c>
      <c r="CD127" s="5"/>
      <c r="CE127" s="5"/>
      <c r="CF127" s="33" t="s">
        <v>178</v>
      </c>
      <c r="CG127" s="33" t="s">
        <v>1439</v>
      </c>
      <c r="CH127" s="5"/>
      <c r="CI127" s="5"/>
      <c r="CJ127" s="5"/>
      <c r="CK127" s="33"/>
      <c r="CL127" s="49">
        <v>44995.0</v>
      </c>
      <c r="CM127" s="33" t="s">
        <v>180</v>
      </c>
      <c r="CN127" s="5"/>
      <c r="CO127" s="33">
        <v>1.0</v>
      </c>
      <c r="CP127" s="33" t="s">
        <v>181</v>
      </c>
      <c r="CQ127" s="50" t="str">
        <f t="shared" si="7"/>
        <v>03/12/1951</v>
      </c>
      <c r="CR127" s="33" t="s">
        <v>182</v>
      </c>
      <c r="CS127" s="33">
        <v>4.0</v>
      </c>
      <c r="CT127" s="33">
        <v>5.0</v>
      </c>
      <c r="CU127" s="33">
        <v>25.0</v>
      </c>
      <c r="CV127" s="33">
        <v>1588.0</v>
      </c>
      <c r="CW127" s="5"/>
      <c r="CX127" s="5"/>
      <c r="CY127" s="33">
        <v>-99.729429</v>
      </c>
      <c r="CZ127" s="33">
        <v>20.682364</v>
      </c>
      <c r="DA127" s="33">
        <v>4.412767856E9</v>
      </c>
      <c r="DB127" s="33">
        <v>2.0</v>
      </c>
      <c r="DC127" s="33" t="s">
        <v>183</v>
      </c>
      <c r="DD127" s="33">
        <v>2023.0</v>
      </c>
      <c r="DE127" s="33" t="s">
        <v>184</v>
      </c>
      <c r="DF127" s="33"/>
      <c r="DG127" s="33" t="s">
        <v>185</v>
      </c>
      <c r="DH127" s="33" t="s">
        <v>186</v>
      </c>
      <c r="DI127" s="5"/>
      <c r="DJ127" s="5"/>
    </row>
    <row r="128">
      <c r="A128" s="33" t="s">
        <v>1440</v>
      </c>
      <c r="B128" s="34">
        <v>44952.0</v>
      </c>
      <c r="C128" s="35" t="s">
        <v>137</v>
      </c>
      <c r="D128" s="35" t="s">
        <v>139</v>
      </c>
      <c r="E128" s="35" t="s">
        <v>142</v>
      </c>
      <c r="F128" s="36" t="s">
        <v>144</v>
      </c>
      <c r="G128" s="33" t="s">
        <v>1441</v>
      </c>
      <c r="H128" s="33" t="s">
        <v>1442</v>
      </c>
      <c r="I128" s="33" t="s">
        <v>350</v>
      </c>
      <c r="J128" s="33" t="s">
        <v>204</v>
      </c>
      <c r="K128" s="35" t="s">
        <v>150</v>
      </c>
      <c r="L128" s="33" t="s">
        <v>1107</v>
      </c>
      <c r="M128" s="5"/>
      <c r="N128" s="33" t="s">
        <v>509</v>
      </c>
      <c r="O128" s="5"/>
      <c r="P128" s="35" t="s">
        <v>153</v>
      </c>
      <c r="Q128" s="35" t="s">
        <v>509</v>
      </c>
      <c r="R128" s="33">
        <v>76543.0</v>
      </c>
      <c r="S128" s="37"/>
      <c r="T128" s="33"/>
      <c r="U128" s="33">
        <v>1.42</v>
      </c>
      <c r="V128" s="33" t="s">
        <v>154</v>
      </c>
      <c r="W128" s="33"/>
      <c r="X128" s="33"/>
      <c r="Y128" s="5"/>
      <c r="Z128" s="5"/>
      <c r="AA128" s="33">
        <v>1.0</v>
      </c>
      <c r="AB128" s="33"/>
      <c r="AC128" s="33">
        <v>1.0</v>
      </c>
      <c r="AD128" s="5"/>
      <c r="AE128" s="5"/>
      <c r="AF128" s="5"/>
      <c r="AG128" s="16"/>
      <c r="AH128" s="38" t="str">
        <f t="shared" si="1"/>
        <v/>
      </c>
      <c r="AI128" s="39" t="str">
        <f t="shared" si="2"/>
        <v/>
      </c>
      <c r="AJ128" s="37" t="str">
        <f t="shared" si="3"/>
        <v/>
      </c>
      <c r="AK128" s="41" t="str">
        <f t="shared" si="4"/>
        <v/>
      </c>
      <c r="AL128" s="35" t="s">
        <v>153</v>
      </c>
      <c r="AM128" s="33" t="s">
        <v>509</v>
      </c>
      <c r="AN128" s="33" t="s">
        <v>509</v>
      </c>
      <c r="AO128" s="41"/>
      <c r="AP128" s="33" t="s">
        <v>169</v>
      </c>
      <c r="AQ128" s="33" t="s">
        <v>170</v>
      </c>
      <c r="AR128" s="33">
        <v>150.0</v>
      </c>
      <c r="AS128" s="42"/>
      <c r="AT128" s="42"/>
      <c r="AU128" s="42"/>
      <c r="AV128" s="42"/>
      <c r="AW128" s="42"/>
      <c r="AX128" s="5"/>
      <c r="AY128" s="33"/>
      <c r="AZ128" s="33" t="s">
        <v>1443</v>
      </c>
      <c r="BA128" s="5"/>
      <c r="BB128" s="5"/>
      <c r="BC128" s="5" t="s">
        <v>1444</v>
      </c>
      <c r="BD128" s="33" t="s">
        <v>173</v>
      </c>
      <c r="BE128" s="41"/>
      <c r="BF128" s="35"/>
      <c r="BG128" s="33" t="s">
        <v>169</v>
      </c>
      <c r="BH128" s="5"/>
      <c r="BI128" s="33">
        <v>150.0</v>
      </c>
      <c r="BJ128" s="33" t="s">
        <v>170</v>
      </c>
      <c r="BK128" s="5"/>
      <c r="BL128" s="5">
        <f t="shared" si="5"/>
        <v>1997.25</v>
      </c>
      <c r="BM128" s="5"/>
      <c r="BN128" s="5"/>
      <c r="BO128" s="42">
        <f t="shared" si="6"/>
        <v>1997.25</v>
      </c>
      <c r="BP128" s="44"/>
      <c r="BQ128" s="45"/>
      <c r="BR128" s="47"/>
      <c r="BS128" s="45"/>
      <c r="BT128" s="37"/>
      <c r="BU128" s="5"/>
      <c r="BV128" s="38"/>
      <c r="BW128" s="48"/>
      <c r="BX128" s="44"/>
      <c r="BY128" s="44"/>
      <c r="BZ128" s="33" t="s">
        <v>131</v>
      </c>
      <c r="CA128" s="5"/>
      <c r="CB128" s="5"/>
      <c r="CC128" s="33" t="s">
        <v>177</v>
      </c>
      <c r="CD128" s="5"/>
      <c r="CE128" s="5"/>
      <c r="CF128" s="33" t="s">
        <v>178</v>
      </c>
      <c r="CG128" s="33" t="s">
        <v>1445</v>
      </c>
      <c r="CH128" s="5"/>
      <c r="CI128" s="5"/>
      <c r="CJ128" s="5"/>
      <c r="CK128" s="33"/>
      <c r="CL128" s="49">
        <v>44995.0</v>
      </c>
      <c r="CM128" s="33" t="s">
        <v>180</v>
      </c>
      <c r="CN128" s="5"/>
      <c r="CO128" s="33">
        <v>1.0</v>
      </c>
      <c r="CP128" s="33" t="s">
        <v>181</v>
      </c>
      <c r="CQ128" s="50" t="str">
        <f t="shared" si="7"/>
        <v>16/11/1980</v>
      </c>
      <c r="CR128" s="33" t="s">
        <v>182</v>
      </c>
      <c r="CS128" s="33">
        <v>4.0</v>
      </c>
      <c r="CT128" s="33">
        <v>5.0</v>
      </c>
      <c r="CU128" s="33">
        <v>25.0</v>
      </c>
      <c r="CV128" s="33">
        <v>1588.0</v>
      </c>
      <c r="CW128" s="5"/>
      <c r="CX128" s="5"/>
      <c r="CY128" s="33">
        <v>-99.729429</v>
      </c>
      <c r="CZ128" s="33">
        <v>20.682364</v>
      </c>
      <c r="DA128" s="33">
        <v>4.411086652E9</v>
      </c>
      <c r="DB128" s="33">
        <v>2.0</v>
      </c>
      <c r="DC128" s="33" t="s">
        <v>183</v>
      </c>
      <c r="DD128" s="33">
        <v>2023.0</v>
      </c>
      <c r="DE128" s="33" t="s">
        <v>184</v>
      </c>
      <c r="DF128" s="33"/>
      <c r="DG128" s="33" t="s">
        <v>185</v>
      </c>
      <c r="DH128" s="33" t="s">
        <v>186</v>
      </c>
      <c r="DI128" s="5"/>
      <c r="DJ128" s="5"/>
    </row>
    <row r="129">
      <c r="A129" s="33" t="s">
        <v>1446</v>
      </c>
      <c r="B129" s="34">
        <v>44952.0</v>
      </c>
      <c r="C129" s="35" t="s">
        <v>137</v>
      </c>
      <c r="D129" s="35" t="s">
        <v>139</v>
      </c>
      <c r="E129" s="35" t="s">
        <v>142</v>
      </c>
      <c r="F129" s="36" t="s">
        <v>144</v>
      </c>
      <c r="G129" s="33" t="s">
        <v>1447</v>
      </c>
      <c r="H129" s="33" t="s">
        <v>1448</v>
      </c>
      <c r="I129" s="33" t="s">
        <v>350</v>
      </c>
      <c r="J129" s="33" t="s">
        <v>1449</v>
      </c>
      <c r="K129" s="35" t="s">
        <v>150</v>
      </c>
      <c r="L129" s="33" t="s">
        <v>1450</v>
      </c>
      <c r="M129" s="5"/>
      <c r="N129" s="33" t="s">
        <v>509</v>
      </c>
      <c r="O129" s="5"/>
      <c r="P129" s="35" t="s">
        <v>153</v>
      </c>
      <c r="Q129" s="35" t="s">
        <v>509</v>
      </c>
      <c r="R129" s="33">
        <v>76543.0</v>
      </c>
      <c r="S129" s="37"/>
      <c r="T129" s="33"/>
      <c r="U129" s="33">
        <v>1.61</v>
      </c>
      <c r="V129" s="33" t="s">
        <v>154</v>
      </c>
      <c r="W129" s="33"/>
      <c r="X129" s="33"/>
      <c r="Y129" s="5"/>
      <c r="Z129" s="5"/>
      <c r="AA129" s="33">
        <v>1.0</v>
      </c>
      <c r="AB129" s="33">
        <v>1.0</v>
      </c>
      <c r="AC129" s="33"/>
      <c r="AD129" s="5"/>
      <c r="AE129" s="5"/>
      <c r="AF129" s="5"/>
      <c r="AG129" s="16"/>
      <c r="AH129" s="38" t="str">
        <f t="shared" si="1"/>
        <v/>
      </c>
      <c r="AI129" s="39" t="str">
        <f t="shared" si="2"/>
        <v/>
      </c>
      <c r="AJ129" s="37" t="str">
        <f t="shared" si="3"/>
        <v/>
      </c>
      <c r="AK129" s="41" t="str">
        <f t="shared" si="4"/>
        <v/>
      </c>
      <c r="AL129" s="35" t="s">
        <v>153</v>
      </c>
      <c r="AM129" s="33" t="s">
        <v>509</v>
      </c>
      <c r="AN129" s="33" t="s">
        <v>509</v>
      </c>
      <c r="AO129" s="41"/>
      <c r="AP129" s="33" t="s">
        <v>169</v>
      </c>
      <c r="AQ129" s="33" t="s">
        <v>170</v>
      </c>
      <c r="AR129" s="33">
        <v>150.0</v>
      </c>
      <c r="AS129" s="42"/>
      <c r="AT129" s="42"/>
      <c r="AU129" s="42"/>
      <c r="AV129" s="42"/>
      <c r="AW129" s="42"/>
      <c r="AX129" s="5"/>
      <c r="AY129" s="33"/>
      <c r="AZ129" s="33" t="s">
        <v>1451</v>
      </c>
      <c r="BA129" s="5"/>
      <c r="BB129" s="5"/>
      <c r="BC129" s="5" t="s">
        <v>1452</v>
      </c>
      <c r="BD129" s="33" t="s">
        <v>173</v>
      </c>
      <c r="BE129" s="41"/>
      <c r="BF129" s="35"/>
      <c r="BG129" s="33" t="s">
        <v>169</v>
      </c>
      <c r="BH129" s="5"/>
      <c r="BI129" s="33">
        <v>150.0</v>
      </c>
      <c r="BJ129" s="33" t="s">
        <v>170</v>
      </c>
      <c r="BK129" s="5"/>
      <c r="BL129" s="5">
        <f t="shared" si="5"/>
        <v>1997.25</v>
      </c>
      <c r="BM129" s="5"/>
      <c r="BN129" s="5"/>
      <c r="BO129" s="42">
        <f t="shared" si="6"/>
        <v>1997.25</v>
      </c>
      <c r="BP129" s="44"/>
      <c r="BQ129" s="45"/>
      <c r="BR129" s="47"/>
      <c r="BS129" s="45"/>
      <c r="BT129" s="37"/>
      <c r="BU129" s="5"/>
      <c r="BV129" s="38"/>
      <c r="BW129" s="48"/>
      <c r="BX129" s="44"/>
      <c r="BY129" s="44"/>
      <c r="BZ129" s="33" t="s">
        <v>131</v>
      </c>
      <c r="CA129" s="5"/>
      <c r="CB129" s="5"/>
      <c r="CC129" s="33" t="s">
        <v>177</v>
      </c>
      <c r="CD129" s="5"/>
      <c r="CE129" s="5"/>
      <c r="CF129" s="33" t="s">
        <v>178</v>
      </c>
      <c r="CG129" s="33" t="s">
        <v>1453</v>
      </c>
      <c r="CH129" s="5"/>
      <c r="CI129" s="5"/>
      <c r="CJ129" s="5"/>
      <c r="CK129" s="33"/>
      <c r="CL129" s="49">
        <v>44995.0</v>
      </c>
      <c r="CM129" s="33" t="s">
        <v>180</v>
      </c>
      <c r="CN129" s="5"/>
      <c r="CO129" s="33">
        <v>1.0</v>
      </c>
      <c r="CP129" s="33" t="s">
        <v>181</v>
      </c>
      <c r="CQ129" s="50" t="str">
        <f t="shared" si="7"/>
        <v>19/03/1973</v>
      </c>
      <c r="CR129" s="33" t="s">
        <v>243</v>
      </c>
      <c r="CS129" s="33">
        <v>4.0</v>
      </c>
      <c r="CT129" s="33">
        <v>5.0</v>
      </c>
      <c r="CU129" s="33">
        <v>25.0</v>
      </c>
      <c r="CV129" s="33">
        <v>1588.0</v>
      </c>
      <c r="CW129" s="5"/>
      <c r="CX129" s="5"/>
      <c r="CY129" s="33">
        <v>-99.740858</v>
      </c>
      <c r="CZ129" s="33">
        <v>20.684572</v>
      </c>
      <c r="DA129" s="33">
        <v>4.411353605E9</v>
      </c>
      <c r="DB129" s="33">
        <v>2.0</v>
      </c>
      <c r="DC129" s="33" t="s">
        <v>183</v>
      </c>
      <c r="DD129" s="33">
        <v>2023.0</v>
      </c>
      <c r="DE129" s="33" t="s">
        <v>184</v>
      </c>
      <c r="DF129" s="33"/>
      <c r="DG129" s="33" t="s">
        <v>185</v>
      </c>
      <c r="DH129" s="33" t="s">
        <v>186</v>
      </c>
      <c r="DI129" s="5"/>
      <c r="DJ129" s="5"/>
    </row>
    <row r="130">
      <c r="A130" s="33" t="s">
        <v>1454</v>
      </c>
      <c r="B130" s="34">
        <v>44953.0</v>
      </c>
      <c r="C130" s="35" t="s">
        <v>137</v>
      </c>
      <c r="D130" s="35" t="s">
        <v>139</v>
      </c>
      <c r="E130" s="35" t="s">
        <v>142</v>
      </c>
      <c r="F130" s="36" t="s">
        <v>144</v>
      </c>
      <c r="G130" s="33" t="s">
        <v>1455</v>
      </c>
      <c r="H130" s="33" t="s">
        <v>1456</v>
      </c>
      <c r="I130" s="33" t="s">
        <v>204</v>
      </c>
      <c r="J130" s="33" t="s">
        <v>204</v>
      </c>
      <c r="K130" s="35" t="s">
        <v>150</v>
      </c>
      <c r="L130" s="33" t="s">
        <v>1457</v>
      </c>
      <c r="M130" s="5"/>
      <c r="N130" s="33" t="s">
        <v>509</v>
      </c>
      <c r="O130" s="5"/>
      <c r="P130" s="35" t="s">
        <v>153</v>
      </c>
      <c r="Q130" s="35" t="s">
        <v>509</v>
      </c>
      <c r="R130" s="33">
        <v>76543.0</v>
      </c>
      <c r="S130" s="37"/>
      <c r="T130" s="33"/>
      <c r="U130" s="33">
        <v>1.55</v>
      </c>
      <c r="V130" s="33" t="s">
        <v>154</v>
      </c>
      <c r="W130" s="33"/>
      <c r="X130" s="33"/>
      <c r="Y130" s="5"/>
      <c r="Z130" s="5"/>
      <c r="AA130" s="33">
        <v>1.0</v>
      </c>
      <c r="AB130" s="33">
        <v>1.0</v>
      </c>
      <c r="AC130" s="33"/>
      <c r="AD130" s="5"/>
      <c r="AE130" s="5"/>
      <c r="AF130" s="5"/>
      <c r="AG130" s="16"/>
      <c r="AH130" s="38" t="str">
        <f t="shared" si="1"/>
        <v/>
      </c>
      <c r="AI130" s="39" t="str">
        <f t="shared" si="2"/>
        <v/>
      </c>
      <c r="AJ130" s="37" t="str">
        <f t="shared" si="3"/>
        <v/>
      </c>
      <c r="AK130" s="41" t="str">
        <f t="shared" si="4"/>
        <v/>
      </c>
      <c r="AL130" s="35" t="s">
        <v>153</v>
      </c>
      <c r="AM130" s="33" t="s">
        <v>1458</v>
      </c>
      <c r="AN130" s="33" t="s">
        <v>1458</v>
      </c>
      <c r="AO130" s="41"/>
      <c r="AP130" s="33" t="s">
        <v>169</v>
      </c>
      <c r="AQ130" s="33" t="s">
        <v>170</v>
      </c>
      <c r="AR130" s="33">
        <v>150.0</v>
      </c>
      <c r="AS130" s="42"/>
      <c r="AT130" s="42"/>
      <c r="AU130" s="42"/>
      <c r="AV130" s="42"/>
      <c r="AW130" s="42"/>
      <c r="AX130" s="5"/>
      <c r="AY130" s="33"/>
      <c r="AZ130" s="33" t="s">
        <v>1459</v>
      </c>
      <c r="BA130" s="5"/>
      <c r="BB130" s="5"/>
      <c r="BC130" s="5" t="s">
        <v>1460</v>
      </c>
      <c r="BD130" s="33" t="s">
        <v>173</v>
      </c>
      <c r="BE130" s="41"/>
      <c r="BF130" s="35"/>
      <c r="BG130" s="33" t="s">
        <v>169</v>
      </c>
      <c r="BH130" s="5"/>
      <c r="BI130" s="33">
        <v>150.0</v>
      </c>
      <c r="BJ130" s="33" t="s">
        <v>170</v>
      </c>
      <c r="BK130" s="5"/>
      <c r="BL130" s="5">
        <f t="shared" si="5"/>
        <v>1997.25</v>
      </c>
      <c r="BM130" s="5"/>
      <c r="BN130" s="5"/>
      <c r="BO130" s="42">
        <f t="shared" si="6"/>
        <v>1997.25</v>
      </c>
      <c r="BP130" s="44"/>
      <c r="BQ130" s="45"/>
      <c r="BR130" s="47"/>
      <c r="BS130" s="45"/>
      <c r="BT130" s="37"/>
      <c r="BU130" s="5"/>
      <c r="BV130" s="38"/>
      <c r="BW130" s="48"/>
      <c r="BX130" s="44"/>
      <c r="BY130" s="44"/>
      <c r="BZ130" s="33" t="s">
        <v>131</v>
      </c>
      <c r="CA130" s="5"/>
      <c r="CB130" s="5"/>
      <c r="CC130" s="33" t="s">
        <v>177</v>
      </c>
      <c r="CD130" s="5"/>
      <c r="CE130" s="5"/>
      <c r="CF130" s="33" t="s">
        <v>178</v>
      </c>
      <c r="CG130" s="33" t="s">
        <v>1461</v>
      </c>
      <c r="CH130" s="5"/>
      <c r="CI130" s="5"/>
      <c r="CJ130" s="5"/>
      <c r="CK130" s="33"/>
      <c r="CL130" s="49">
        <v>44995.0</v>
      </c>
      <c r="CM130" s="33" t="s">
        <v>180</v>
      </c>
      <c r="CN130" s="5"/>
      <c r="CO130" s="33">
        <v>1.0</v>
      </c>
      <c r="CP130" s="33" t="s">
        <v>181</v>
      </c>
      <c r="CQ130" s="50" t="str">
        <f t="shared" si="7"/>
        <v>22/04/1976</v>
      </c>
      <c r="CR130" s="33" t="s">
        <v>243</v>
      </c>
      <c r="CS130" s="33">
        <v>4.0</v>
      </c>
      <c r="CT130" s="33">
        <v>5.0</v>
      </c>
      <c r="CU130" s="33">
        <v>25.0</v>
      </c>
      <c r="CV130" s="33">
        <v>1588.0</v>
      </c>
      <c r="CW130" s="5"/>
      <c r="CX130" s="5"/>
      <c r="CY130" s="33">
        <v>-99.735298</v>
      </c>
      <c r="CZ130" s="33">
        <v>20.678936</v>
      </c>
      <c r="DA130" s="33">
        <v>4.4219266E9</v>
      </c>
      <c r="DB130" s="33">
        <v>1.0</v>
      </c>
      <c r="DC130" s="33" t="s">
        <v>183</v>
      </c>
      <c r="DD130" s="33">
        <v>2023.0</v>
      </c>
      <c r="DE130" s="33" t="s">
        <v>184</v>
      </c>
      <c r="DF130" s="33"/>
      <c r="DG130" s="33" t="s">
        <v>185</v>
      </c>
      <c r="DH130" s="33" t="s">
        <v>186</v>
      </c>
      <c r="DI130" s="5"/>
      <c r="DJ130" s="5"/>
    </row>
    <row r="131">
      <c r="A131" s="33" t="s">
        <v>1462</v>
      </c>
      <c r="B131" s="34">
        <v>44952.0</v>
      </c>
      <c r="C131" s="35" t="s">
        <v>137</v>
      </c>
      <c r="D131" s="35" t="s">
        <v>139</v>
      </c>
      <c r="E131" s="35" t="s">
        <v>142</v>
      </c>
      <c r="F131" s="36" t="s">
        <v>144</v>
      </c>
      <c r="G131" s="33" t="s">
        <v>1463</v>
      </c>
      <c r="H131" s="33" t="s">
        <v>1464</v>
      </c>
      <c r="I131" s="33" t="s">
        <v>455</v>
      </c>
      <c r="J131" s="33" t="s">
        <v>247</v>
      </c>
      <c r="K131" s="35" t="s">
        <v>150</v>
      </c>
      <c r="L131" s="33" t="s">
        <v>151</v>
      </c>
      <c r="M131" s="5"/>
      <c r="N131" s="33" t="s">
        <v>1465</v>
      </c>
      <c r="O131" s="5"/>
      <c r="P131" s="35" t="s">
        <v>153</v>
      </c>
      <c r="Q131" s="35" t="s">
        <v>1465</v>
      </c>
      <c r="R131" s="33">
        <v>76548.0</v>
      </c>
      <c r="S131" s="37"/>
      <c r="T131" s="33"/>
      <c r="U131" s="33">
        <v>2.78</v>
      </c>
      <c r="V131" s="33" t="s">
        <v>154</v>
      </c>
      <c r="W131" s="33"/>
      <c r="X131" s="33"/>
      <c r="Y131" s="5"/>
      <c r="Z131" s="5"/>
      <c r="AA131" s="33">
        <v>1.0</v>
      </c>
      <c r="AB131" s="33"/>
      <c r="AC131" s="33">
        <v>1.0</v>
      </c>
      <c r="AD131" s="5"/>
      <c r="AE131" s="5"/>
      <c r="AF131" s="5"/>
      <c r="AG131" s="16"/>
      <c r="AH131" s="38" t="str">
        <f t="shared" si="1"/>
        <v/>
      </c>
      <c r="AI131" s="39">
        <f t="shared" si="2"/>
        <v>1</v>
      </c>
      <c r="AJ131" s="37" t="str">
        <f t="shared" si="3"/>
        <v/>
      </c>
      <c r="AK131" s="41" t="str">
        <f t="shared" si="4"/>
        <v/>
      </c>
      <c r="AL131" s="35" t="s">
        <v>153</v>
      </c>
      <c r="AM131" s="33" t="s">
        <v>1466</v>
      </c>
      <c r="AN131" s="33" t="s">
        <v>1466</v>
      </c>
      <c r="AO131" s="41"/>
      <c r="AP131" s="33" t="s">
        <v>169</v>
      </c>
      <c r="AQ131" s="33" t="s">
        <v>170</v>
      </c>
      <c r="AR131" s="33">
        <v>300.0</v>
      </c>
      <c r="AS131" s="42"/>
      <c r="AT131" s="42"/>
      <c r="AU131" s="42"/>
      <c r="AV131" s="42"/>
      <c r="AW131" s="42"/>
      <c r="AX131" s="5"/>
      <c r="AY131" s="33"/>
      <c r="AZ131" s="33" t="s">
        <v>1467</v>
      </c>
      <c r="BA131" s="5"/>
      <c r="BB131" s="5"/>
      <c r="BC131" s="5" t="s">
        <v>1468</v>
      </c>
      <c r="BD131" s="33" t="s">
        <v>173</v>
      </c>
      <c r="BE131" s="41"/>
      <c r="BF131" s="35"/>
      <c r="BG131" s="33" t="s">
        <v>169</v>
      </c>
      <c r="BH131" s="5"/>
      <c r="BI131" s="33">
        <v>300.0</v>
      </c>
      <c r="BJ131" s="33" t="s">
        <v>170</v>
      </c>
      <c r="BK131" s="5"/>
      <c r="BL131" s="5">
        <f t="shared" si="5"/>
        <v>3994.5</v>
      </c>
      <c r="BM131" s="5"/>
      <c r="BN131" s="5"/>
      <c r="BO131" s="42">
        <f t="shared" si="6"/>
        <v>3994.5</v>
      </c>
      <c r="BP131" s="44"/>
      <c r="BQ131" s="45"/>
      <c r="BR131" s="47"/>
      <c r="BS131" s="45"/>
      <c r="BT131" s="37"/>
      <c r="BU131" s="5"/>
      <c r="BV131" s="38"/>
      <c r="BW131" s="48"/>
      <c r="BX131" s="44"/>
      <c r="BY131" s="44"/>
      <c r="BZ131" s="33" t="s">
        <v>131</v>
      </c>
      <c r="CA131" s="5"/>
      <c r="CB131" s="5"/>
      <c r="CC131" s="33" t="s">
        <v>177</v>
      </c>
      <c r="CD131" s="5"/>
      <c r="CE131" s="5"/>
      <c r="CF131" s="33" t="s">
        <v>178</v>
      </c>
      <c r="CG131" s="33" t="s">
        <v>1469</v>
      </c>
      <c r="CH131" s="5"/>
      <c r="CI131" s="5"/>
      <c r="CJ131" s="5"/>
      <c r="CK131" s="33"/>
      <c r="CL131" s="49">
        <v>44995.0</v>
      </c>
      <c r="CM131" s="33" t="s">
        <v>180</v>
      </c>
      <c r="CN131" s="5"/>
      <c r="CO131" s="33">
        <v>2.0</v>
      </c>
      <c r="CP131" s="33" t="s">
        <v>181</v>
      </c>
      <c r="CQ131" s="50" t="str">
        <f t="shared" si="7"/>
        <v>25/04/1962</v>
      </c>
      <c r="CR131" s="33" t="s">
        <v>182</v>
      </c>
      <c r="CS131" s="33">
        <v>4.0</v>
      </c>
      <c r="CT131" s="33">
        <v>5.0</v>
      </c>
      <c r="CU131" s="33">
        <v>25.0</v>
      </c>
      <c r="CV131" s="33">
        <v>380.0</v>
      </c>
      <c r="CW131" s="5"/>
      <c r="CX131" s="5"/>
      <c r="CY131" s="33">
        <v>-99.688255</v>
      </c>
      <c r="CZ131" s="33">
        <v>20.586396</v>
      </c>
      <c r="DA131" s="33">
        <v>4.4219266E9</v>
      </c>
      <c r="DB131" s="33">
        <v>1.0</v>
      </c>
      <c r="DC131" s="33" t="s">
        <v>183</v>
      </c>
      <c r="DD131" s="33">
        <v>2023.0</v>
      </c>
      <c r="DE131" s="33" t="s">
        <v>184</v>
      </c>
      <c r="DF131" s="33"/>
      <c r="DG131" s="33" t="s">
        <v>185</v>
      </c>
      <c r="DH131" s="33" t="s">
        <v>186</v>
      </c>
      <c r="DI131" s="5"/>
      <c r="DJ131" s="5"/>
    </row>
    <row r="132">
      <c r="A132" s="33" t="s">
        <v>1470</v>
      </c>
      <c r="B132" s="34">
        <v>44952.0</v>
      </c>
      <c r="C132" s="35" t="s">
        <v>137</v>
      </c>
      <c r="D132" s="35" t="s">
        <v>139</v>
      </c>
      <c r="E132" s="35" t="s">
        <v>142</v>
      </c>
      <c r="F132" s="36" t="s">
        <v>144</v>
      </c>
      <c r="G132" s="33" t="s">
        <v>1471</v>
      </c>
      <c r="H132" s="33" t="s">
        <v>1472</v>
      </c>
      <c r="I132" s="33" t="s">
        <v>455</v>
      </c>
      <c r="J132" s="33" t="s">
        <v>439</v>
      </c>
      <c r="K132" s="35" t="s">
        <v>150</v>
      </c>
      <c r="L132" s="33" t="s">
        <v>151</v>
      </c>
      <c r="M132" s="5"/>
      <c r="N132" s="33" t="s">
        <v>1465</v>
      </c>
      <c r="O132" s="5"/>
      <c r="P132" s="35" t="s">
        <v>153</v>
      </c>
      <c r="Q132" s="35" t="s">
        <v>1465</v>
      </c>
      <c r="R132" s="33">
        <v>76548.0</v>
      </c>
      <c r="S132" s="37"/>
      <c r="T132" s="33"/>
      <c r="U132" s="33">
        <v>1.95</v>
      </c>
      <c r="V132" s="33" t="s">
        <v>154</v>
      </c>
      <c r="W132" s="33"/>
      <c r="X132" s="33"/>
      <c r="Y132" s="5"/>
      <c r="Z132" s="5"/>
      <c r="AA132" s="33">
        <v>1.0</v>
      </c>
      <c r="AB132" s="33"/>
      <c r="AC132" s="33">
        <v>1.0</v>
      </c>
      <c r="AD132" s="5"/>
      <c r="AE132" s="5"/>
      <c r="AF132" s="5"/>
      <c r="AG132" s="16"/>
      <c r="AH132" s="38" t="str">
        <f t="shared" si="1"/>
        <v/>
      </c>
      <c r="AI132" s="39">
        <f t="shared" si="2"/>
        <v>1</v>
      </c>
      <c r="AJ132" s="37" t="str">
        <f t="shared" si="3"/>
        <v/>
      </c>
      <c r="AK132" s="41" t="str">
        <f t="shared" si="4"/>
        <v/>
      </c>
      <c r="AL132" s="35" t="s">
        <v>153</v>
      </c>
      <c r="AM132" s="33" t="s">
        <v>1466</v>
      </c>
      <c r="AN132" s="33" t="s">
        <v>1466</v>
      </c>
      <c r="AO132" s="41"/>
      <c r="AP132" s="33" t="s">
        <v>169</v>
      </c>
      <c r="AQ132" s="33" t="s">
        <v>170</v>
      </c>
      <c r="AR132" s="33">
        <v>150.0</v>
      </c>
      <c r="AS132" s="42"/>
      <c r="AT132" s="42"/>
      <c r="AU132" s="42"/>
      <c r="AV132" s="42"/>
      <c r="AW132" s="42"/>
      <c r="AX132" s="5"/>
      <c r="AY132" s="33"/>
      <c r="AZ132" s="33" t="s">
        <v>1473</v>
      </c>
      <c r="BA132" s="5"/>
      <c r="BB132" s="5"/>
      <c r="BC132" s="5" t="s">
        <v>1474</v>
      </c>
      <c r="BD132" s="33" t="s">
        <v>173</v>
      </c>
      <c r="BE132" s="41"/>
      <c r="BF132" s="35"/>
      <c r="BG132" s="33" t="s">
        <v>169</v>
      </c>
      <c r="BH132" s="5"/>
      <c r="BI132" s="33">
        <v>150.0</v>
      </c>
      <c r="BJ132" s="33" t="s">
        <v>170</v>
      </c>
      <c r="BK132" s="5"/>
      <c r="BL132" s="5">
        <f t="shared" si="5"/>
        <v>1997.25</v>
      </c>
      <c r="BM132" s="5"/>
      <c r="BN132" s="5"/>
      <c r="BO132" s="42">
        <f t="shared" si="6"/>
        <v>1997.25</v>
      </c>
      <c r="BP132" s="44"/>
      <c r="BQ132" s="45"/>
      <c r="BR132" s="47"/>
      <c r="BS132" s="45"/>
      <c r="BT132" s="37"/>
      <c r="BU132" s="5"/>
      <c r="BV132" s="38"/>
      <c r="BW132" s="48"/>
      <c r="BX132" s="44"/>
      <c r="BY132" s="44"/>
      <c r="BZ132" s="33" t="s">
        <v>131</v>
      </c>
      <c r="CA132" s="5"/>
      <c r="CB132" s="5"/>
      <c r="CC132" s="33" t="s">
        <v>177</v>
      </c>
      <c r="CD132" s="5"/>
      <c r="CE132" s="5"/>
      <c r="CF132" s="33" t="s">
        <v>178</v>
      </c>
      <c r="CG132" s="33" t="s">
        <v>1475</v>
      </c>
      <c r="CH132" s="5"/>
      <c r="CI132" s="5"/>
      <c r="CJ132" s="5"/>
      <c r="CK132" s="33"/>
      <c r="CL132" s="49">
        <v>44995.0</v>
      </c>
      <c r="CM132" s="33" t="s">
        <v>180</v>
      </c>
      <c r="CN132" s="5"/>
      <c r="CO132" s="33">
        <v>1.0</v>
      </c>
      <c r="CP132" s="33" t="s">
        <v>181</v>
      </c>
      <c r="CQ132" s="50" t="str">
        <f t="shared" si="7"/>
        <v>03/09/1945</v>
      </c>
      <c r="CR132" s="33" t="s">
        <v>182</v>
      </c>
      <c r="CS132" s="33">
        <v>4.0</v>
      </c>
      <c r="CT132" s="33">
        <v>5.0</v>
      </c>
      <c r="CU132" s="33">
        <v>25.0</v>
      </c>
      <c r="CV132" s="33">
        <v>380.0</v>
      </c>
      <c r="CW132" s="5"/>
      <c r="CX132" s="5"/>
      <c r="CY132" s="33">
        <v>-99.688255</v>
      </c>
      <c r="CZ132" s="33">
        <v>20.586396</v>
      </c>
      <c r="DA132" s="33">
        <v>4.412483626E9</v>
      </c>
      <c r="DB132" s="33">
        <v>2.0</v>
      </c>
      <c r="DC132" s="33" t="s">
        <v>183</v>
      </c>
      <c r="DD132" s="33">
        <v>2023.0</v>
      </c>
      <c r="DE132" s="33" t="s">
        <v>184</v>
      </c>
      <c r="DF132" s="33"/>
      <c r="DG132" s="33" t="s">
        <v>185</v>
      </c>
      <c r="DH132" s="33" t="s">
        <v>186</v>
      </c>
      <c r="DI132" s="5"/>
      <c r="DJ132" s="5"/>
    </row>
    <row r="133">
      <c r="A133" s="33" t="s">
        <v>1476</v>
      </c>
      <c r="B133" s="34">
        <v>44952.0</v>
      </c>
      <c r="C133" s="35" t="s">
        <v>137</v>
      </c>
      <c r="D133" s="35" t="s">
        <v>139</v>
      </c>
      <c r="E133" s="35" t="s">
        <v>142</v>
      </c>
      <c r="F133" s="36" t="s">
        <v>144</v>
      </c>
      <c r="G133" s="33" t="s">
        <v>1477</v>
      </c>
      <c r="H133" s="33" t="s">
        <v>1478</v>
      </c>
      <c r="I133" s="33" t="s">
        <v>455</v>
      </c>
      <c r="J133" s="33" t="s">
        <v>204</v>
      </c>
      <c r="K133" s="35" t="s">
        <v>150</v>
      </c>
      <c r="L133" s="33" t="s">
        <v>151</v>
      </c>
      <c r="M133" s="5"/>
      <c r="N133" s="33" t="s">
        <v>1465</v>
      </c>
      <c r="O133" s="5"/>
      <c r="P133" s="35" t="s">
        <v>153</v>
      </c>
      <c r="Q133" s="35" t="s">
        <v>1465</v>
      </c>
      <c r="R133" s="33">
        <v>76548.0</v>
      </c>
      <c r="S133" s="37"/>
      <c r="T133" s="33"/>
      <c r="U133" s="33">
        <v>1.3</v>
      </c>
      <c r="V133" s="33" t="s">
        <v>154</v>
      </c>
      <c r="W133" s="33"/>
      <c r="X133" s="33"/>
      <c r="Y133" s="5"/>
      <c r="Z133" s="5"/>
      <c r="AA133" s="33">
        <v>1.0</v>
      </c>
      <c r="AB133" s="33"/>
      <c r="AC133" s="33">
        <v>1.0</v>
      </c>
      <c r="AD133" s="5"/>
      <c r="AE133" s="5"/>
      <c r="AF133" s="5"/>
      <c r="AG133" s="16"/>
      <c r="AH133" s="38" t="str">
        <f t="shared" si="1"/>
        <v/>
      </c>
      <c r="AI133" s="39">
        <f t="shared" si="2"/>
        <v>1</v>
      </c>
      <c r="AJ133" s="37" t="str">
        <f t="shared" si="3"/>
        <v/>
      </c>
      <c r="AK133" s="41" t="str">
        <f t="shared" si="4"/>
        <v/>
      </c>
      <c r="AL133" s="35" t="s">
        <v>153</v>
      </c>
      <c r="AM133" s="33" t="s">
        <v>1466</v>
      </c>
      <c r="AN133" s="33" t="s">
        <v>1466</v>
      </c>
      <c r="AO133" s="41"/>
      <c r="AP133" s="33" t="s">
        <v>169</v>
      </c>
      <c r="AQ133" s="33" t="s">
        <v>170</v>
      </c>
      <c r="AR133" s="33">
        <v>150.0</v>
      </c>
      <c r="AS133" s="42"/>
      <c r="AT133" s="42"/>
      <c r="AU133" s="42"/>
      <c r="AV133" s="42"/>
      <c r="AW133" s="42"/>
      <c r="AX133" s="5"/>
      <c r="AY133" s="33"/>
      <c r="AZ133" s="33" t="s">
        <v>1479</v>
      </c>
      <c r="BA133" s="5"/>
      <c r="BB133" s="5"/>
      <c r="BC133" s="5" t="s">
        <v>1480</v>
      </c>
      <c r="BD133" s="33" t="s">
        <v>173</v>
      </c>
      <c r="BE133" s="41"/>
      <c r="BF133" s="35"/>
      <c r="BG133" s="33" t="s">
        <v>169</v>
      </c>
      <c r="BH133" s="5"/>
      <c r="BI133" s="33">
        <v>150.0</v>
      </c>
      <c r="BJ133" s="33" t="s">
        <v>170</v>
      </c>
      <c r="BK133" s="5"/>
      <c r="BL133" s="5">
        <f t="shared" si="5"/>
        <v>1997.25</v>
      </c>
      <c r="BM133" s="5"/>
      <c r="BN133" s="5"/>
      <c r="BO133" s="42">
        <f t="shared" si="6"/>
        <v>1997.25</v>
      </c>
      <c r="BP133" s="44"/>
      <c r="BQ133" s="45"/>
      <c r="BR133" s="47"/>
      <c r="BS133" s="45"/>
      <c r="BT133" s="37"/>
      <c r="BU133" s="5"/>
      <c r="BV133" s="38"/>
      <c r="BW133" s="48"/>
      <c r="BX133" s="44"/>
      <c r="BY133" s="44"/>
      <c r="BZ133" s="33" t="s">
        <v>131</v>
      </c>
      <c r="CA133" s="5"/>
      <c r="CB133" s="5"/>
      <c r="CC133" s="33" t="s">
        <v>177</v>
      </c>
      <c r="CD133" s="5"/>
      <c r="CE133" s="5"/>
      <c r="CF133" s="33" t="s">
        <v>178</v>
      </c>
      <c r="CG133" s="33" t="s">
        <v>1481</v>
      </c>
      <c r="CH133" s="5"/>
      <c r="CI133" s="5"/>
      <c r="CJ133" s="5"/>
      <c r="CK133" s="33"/>
      <c r="CL133" s="49">
        <v>44995.0</v>
      </c>
      <c r="CM133" s="33" t="s">
        <v>180</v>
      </c>
      <c r="CN133" s="5"/>
      <c r="CO133" s="33">
        <v>1.0</v>
      </c>
      <c r="CP133" s="33" t="s">
        <v>181</v>
      </c>
      <c r="CQ133" s="50" t="str">
        <f t="shared" si="7"/>
        <v>22/04/1955</v>
      </c>
      <c r="CR133" s="33" t="s">
        <v>182</v>
      </c>
      <c r="CS133" s="33">
        <v>4.0</v>
      </c>
      <c r="CT133" s="33">
        <v>5.0</v>
      </c>
      <c r="CU133" s="33">
        <v>25.0</v>
      </c>
      <c r="CV133" s="33">
        <v>380.0</v>
      </c>
      <c r="CW133" s="5"/>
      <c r="CX133" s="5"/>
      <c r="CY133" s="33">
        <v>-99.688255</v>
      </c>
      <c r="CZ133" s="33">
        <v>20.586396</v>
      </c>
      <c r="DA133" s="33">
        <v>7.73151409E9</v>
      </c>
      <c r="DB133" s="33">
        <v>2.0</v>
      </c>
      <c r="DC133" s="33" t="s">
        <v>183</v>
      </c>
      <c r="DD133" s="33">
        <v>2023.0</v>
      </c>
      <c r="DE133" s="33" t="s">
        <v>184</v>
      </c>
      <c r="DF133" s="33"/>
      <c r="DG133" s="33" t="s">
        <v>185</v>
      </c>
      <c r="DH133" s="33" t="s">
        <v>186</v>
      </c>
      <c r="DI133" s="5"/>
      <c r="DJ133" s="5"/>
    </row>
    <row r="134">
      <c r="A134" s="33" t="s">
        <v>1482</v>
      </c>
      <c r="B134" s="34">
        <v>44952.0</v>
      </c>
      <c r="C134" s="35" t="s">
        <v>137</v>
      </c>
      <c r="D134" s="35" t="s">
        <v>139</v>
      </c>
      <c r="E134" s="35" t="s">
        <v>142</v>
      </c>
      <c r="F134" s="36" t="s">
        <v>144</v>
      </c>
      <c r="G134" s="33" t="s">
        <v>1483</v>
      </c>
      <c r="H134" s="33" t="s">
        <v>545</v>
      </c>
      <c r="I134" s="33" t="s">
        <v>788</v>
      </c>
      <c r="J134" s="33" t="s">
        <v>1484</v>
      </c>
      <c r="K134" s="35" t="s">
        <v>16</v>
      </c>
      <c r="L134" s="33" t="s">
        <v>1485</v>
      </c>
      <c r="M134" s="33">
        <v>35.0</v>
      </c>
      <c r="N134" s="33" t="s">
        <v>1486</v>
      </c>
      <c r="O134" s="5"/>
      <c r="P134" s="35" t="s">
        <v>153</v>
      </c>
      <c r="Q134" s="35" t="s">
        <v>153</v>
      </c>
      <c r="R134" s="33">
        <v>76516.0</v>
      </c>
      <c r="S134" s="37"/>
      <c r="T134" s="33"/>
      <c r="U134" s="33">
        <v>2.86</v>
      </c>
      <c r="V134" s="33" t="s">
        <v>154</v>
      </c>
      <c r="W134" s="33"/>
      <c r="X134" s="33"/>
      <c r="Y134" s="5"/>
      <c r="Z134" s="5"/>
      <c r="AA134" s="33">
        <v>1.0</v>
      </c>
      <c r="AB134" s="33"/>
      <c r="AC134" s="33">
        <v>1.0</v>
      </c>
      <c r="AD134" s="5"/>
      <c r="AE134" s="5"/>
      <c r="AF134" s="5"/>
      <c r="AG134" s="16"/>
      <c r="AH134" s="38" t="str">
        <f t="shared" si="1"/>
        <v/>
      </c>
      <c r="AI134" s="39" t="str">
        <f t="shared" si="2"/>
        <v/>
      </c>
      <c r="AJ134" s="37" t="str">
        <f t="shared" si="3"/>
        <v/>
      </c>
      <c r="AK134" s="41" t="str">
        <f t="shared" si="4"/>
        <v/>
      </c>
      <c r="AL134" s="35" t="s">
        <v>153</v>
      </c>
      <c r="AM134" s="33" t="s">
        <v>206</v>
      </c>
      <c r="AN134" s="33" t="s">
        <v>206</v>
      </c>
      <c r="AO134" s="41"/>
      <c r="AP134" s="33" t="s">
        <v>169</v>
      </c>
      <c r="AQ134" s="33" t="s">
        <v>170</v>
      </c>
      <c r="AR134" s="33">
        <v>300.0</v>
      </c>
      <c r="AS134" s="42"/>
      <c r="AT134" s="42"/>
      <c r="AU134" s="42"/>
      <c r="AV134" s="42"/>
      <c r="AW134" s="42"/>
      <c r="AX134" s="5"/>
      <c r="AY134" s="33"/>
      <c r="AZ134" s="33" t="s">
        <v>1490</v>
      </c>
      <c r="BA134" s="5"/>
      <c r="BB134" s="5"/>
      <c r="BC134" s="5" t="s">
        <v>1491</v>
      </c>
      <c r="BD134" s="33" t="s">
        <v>173</v>
      </c>
      <c r="BE134" s="41"/>
      <c r="BF134" s="35"/>
      <c r="BG134" s="33" t="s">
        <v>169</v>
      </c>
      <c r="BH134" s="5"/>
      <c r="BI134" s="33">
        <v>300.0</v>
      </c>
      <c r="BJ134" s="33" t="s">
        <v>170</v>
      </c>
      <c r="BK134" s="5"/>
      <c r="BL134" s="5">
        <f t="shared" si="5"/>
        <v>3994.5</v>
      </c>
      <c r="BM134" s="5"/>
      <c r="BN134" s="5"/>
      <c r="BO134" s="42">
        <f t="shared" si="6"/>
        <v>3994.5</v>
      </c>
      <c r="BP134" s="44"/>
      <c r="BQ134" s="45"/>
      <c r="BR134" s="47"/>
      <c r="BS134" s="45"/>
      <c r="BT134" s="37"/>
      <c r="BU134" s="5"/>
      <c r="BV134" s="38"/>
      <c r="BW134" s="48"/>
      <c r="BX134" s="44"/>
      <c r="BY134" s="44"/>
      <c r="BZ134" s="33" t="s">
        <v>131</v>
      </c>
      <c r="CA134" s="5"/>
      <c r="CB134" s="5"/>
      <c r="CC134" s="33" t="s">
        <v>177</v>
      </c>
      <c r="CD134" s="5"/>
      <c r="CE134" s="5"/>
      <c r="CF134" s="33" t="s">
        <v>178</v>
      </c>
      <c r="CG134" s="33" t="s">
        <v>1492</v>
      </c>
      <c r="CH134" s="5"/>
      <c r="CI134" s="5"/>
      <c r="CJ134" s="5"/>
      <c r="CK134" s="33"/>
      <c r="CL134" s="49">
        <v>44995.0</v>
      </c>
      <c r="CM134" s="33" t="s">
        <v>180</v>
      </c>
      <c r="CN134" s="5"/>
      <c r="CO134" s="33">
        <v>2.0</v>
      </c>
      <c r="CP134" s="33" t="s">
        <v>181</v>
      </c>
      <c r="CQ134" s="50" t="str">
        <f t="shared" si="7"/>
        <v>29/09/1968</v>
      </c>
      <c r="CR134" s="33" t="s">
        <v>182</v>
      </c>
      <c r="CS134" s="33">
        <v>4.0</v>
      </c>
      <c r="CT134" s="33">
        <v>5.0</v>
      </c>
      <c r="CU134" s="33">
        <v>7.0</v>
      </c>
      <c r="CV134" s="33">
        <v>1726.0</v>
      </c>
      <c r="CW134" s="33">
        <v>4.01001002E8</v>
      </c>
      <c r="CX134" s="33">
        <v>4.0100100138E10</v>
      </c>
      <c r="CY134" s="33">
        <v>-99.8242068</v>
      </c>
      <c r="CZ134" s="33">
        <v>20.7019925</v>
      </c>
      <c r="DA134" s="33">
        <v>4.411190673E9</v>
      </c>
      <c r="DB134" s="33">
        <v>2.0</v>
      </c>
      <c r="DC134" s="33" t="s">
        <v>183</v>
      </c>
      <c r="DD134" s="33">
        <v>2023.0</v>
      </c>
      <c r="DE134" s="33" t="s">
        <v>184</v>
      </c>
      <c r="DF134" s="33"/>
      <c r="DG134" s="33" t="s">
        <v>185</v>
      </c>
      <c r="DH134" s="33" t="s">
        <v>186</v>
      </c>
      <c r="DI134" s="5"/>
      <c r="DJ134" s="5"/>
    </row>
    <row r="135">
      <c r="A135" s="33" t="s">
        <v>1493</v>
      </c>
      <c r="B135" s="34">
        <v>44952.0</v>
      </c>
      <c r="C135" s="35" t="s">
        <v>137</v>
      </c>
      <c r="D135" s="35" t="s">
        <v>139</v>
      </c>
      <c r="E135" s="35" t="s">
        <v>142</v>
      </c>
      <c r="F135" s="36" t="s">
        <v>144</v>
      </c>
      <c r="G135" s="33" t="s">
        <v>1494</v>
      </c>
      <c r="H135" s="33" t="s">
        <v>1495</v>
      </c>
      <c r="I135" s="33" t="s">
        <v>499</v>
      </c>
      <c r="J135" s="33" t="s">
        <v>439</v>
      </c>
      <c r="K135" s="35" t="s">
        <v>16</v>
      </c>
      <c r="L135" s="33" t="s">
        <v>1496</v>
      </c>
      <c r="M135" s="33">
        <v>6.0</v>
      </c>
      <c r="N135" s="33" t="s">
        <v>1497</v>
      </c>
      <c r="O135" s="5"/>
      <c r="P135" s="35" t="s">
        <v>153</v>
      </c>
      <c r="Q135" s="35" t="s">
        <v>153</v>
      </c>
      <c r="R135" s="33">
        <v>76500.0</v>
      </c>
      <c r="S135" s="37"/>
      <c r="T135" s="33"/>
      <c r="U135" s="33">
        <v>2.97</v>
      </c>
      <c r="V135" s="33" t="s">
        <v>154</v>
      </c>
      <c r="W135" s="33"/>
      <c r="X135" s="33"/>
      <c r="Y135" s="5"/>
      <c r="Z135" s="5"/>
      <c r="AA135" s="33">
        <v>1.0</v>
      </c>
      <c r="AB135" s="33"/>
      <c r="AC135" s="33">
        <v>1.0</v>
      </c>
      <c r="AD135" s="5"/>
      <c r="AE135" s="5"/>
      <c r="AF135" s="5"/>
      <c r="AG135" s="16"/>
      <c r="AH135" s="38" t="str">
        <f t="shared" si="1"/>
        <v/>
      </c>
      <c r="AI135" s="39" t="str">
        <f t="shared" si="2"/>
        <v/>
      </c>
      <c r="AJ135" s="37" t="str">
        <f t="shared" si="3"/>
        <v/>
      </c>
      <c r="AK135" s="41" t="str">
        <f t="shared" si="4"/>
        <v/>
      </c>
      <c r="AL135" s="35" t="s">
        <v>153</v>
      </c>
      <c r="AM135" s="33" t="s">
        <v>501</v>
      </c>
      <c r="AN135" s="33" t="s">
        <v>501</v>
      </c>
      <c r="AO135" s="41"/>
      <c r="AP135" s="33" t="s">
        <v>169</v>
      </c>
      <c r="AQ135" s="33" t="s">
        <v>170</v>
      </c>
      <c r="AR135" s="33">
        <v>300.0</v>
      </c>
      <c r="AS135" s="42"/>
      <c r="AT135" s="42"/>
      <c r="AU135" s="42"/>
      <c r="AV135" s="42"/>
      <c r="AW135" s="42"/>
      <c r="AX135" s="5"/>
      <c r="AY135" s="33"/>
      <c r="AZ135" s="33" t="s">
        <v>1498</v>
      </c>
      <c r="BA135" s="5"/>
      <c r="BB135" s="5"/>
      <c r="BC135" s="5" t="s">
        <v>1499</v>
      </c>
      <c r="BD135" s="33" t="s">
        <v>173</v>
      </c>
      <c r="BE135" s="41"/>
      <c r="BF135" s="35"/>
      <c r="BG135" s="33" t="s">
        <v>169</v>
      </c>
      <c r="BH135" s="5"/>
      <c r="BI135" s="33">
        <v>300.0</v>
      </c>
      <c r="BJ135" s="33" t="s">
        <v>170</v>
      </c>
      <c r="BK135" s="5"/>
      <c r="BL135" s="5">
        <f t="shared" si="5"/>
        <v>3994.5</v>
      </c>
      <c r="BM135" s="5"/>
      <c r="BN135" s="5"/>
      <c r="BO135" s="42">
        <f t="shared" si="6"/>
        <v>3994.5</v>
      </c>
      <c r="BP135" s="44"/>
      <c r="BQ135" s="45"/>
      <c r="BR135" s="47"/>
      <c r="BS135" s="45"/>
      <c r="BT135" s="37"/>
      <c r="BU135" s="5"/>
      <c r="BV135" s="38"/>
      <c r="BW135" s="48"/>
      <c r="BX135" s="44"/>
      <c r="BY135" s="44"/>
      <c r="BZ135" s="33" t="s">
        <v>131</v>
      </c>
      <c r="CA135" s="5"/>
      <c r="CB135" s="5"/>
      <c r="CC135" s="33" t="s">
        <v>177</v>
      </c>
      <c r="CD135" s="5"/>
      <c r="CE135" s="5"/>
      <c r="CF135" s="33" t="s">
        <v>178</v>
      </c>
      <c r="CG135" s="33" t="s">
        <v>1500</v>
      </c>
      <c r="CH135" s="5"/>
      <c r="CI135" s="5"/>
      <c r="CJ135" s="5"/>
      <c r="CK135" s="33"/>
      <c r="CL135" s="49">
        <v>44995.0</v>
      </c>
      <c r="CM135" s="33" t="s">
        <v>180</v>
      </c>
      <c r="CN135" s="5"/>
      <c r="CO135" s="33">
        <v>2.0</v>
      </c>
      <c r="CP135" s="33" t="s">
        <v>181</v>
      </c>
      <c r="CQ135" s="50" t="str">
        <f t="shared" si="7"/>
        <v>04/02/1982</v>
      </c>
      <c r="CR135" s="33" t="s">
        <v>182</v>
      </c>
      <c r="CS135" s="33">
        <v>4.0</v>
      </c>
      <c r="CT135" s="33">
        <v>5.0</v>
      </c>
      <c r="CU135" s="33">
        <v>7.0</v>
      </c>
      <c r="CV135" s="33">
        <v>1726.0</v>
      </c>
      <c r="CW135" s="33">
        <v>4.01001004E8</v>
      </c>
      <c r="CX135" s="33">
        <v>4.0100100044E10</v>
      </c>
      <c r="CY135" s="33">
        <v>-99.8202747</v>
      </c>
      <c r="CZ135" s="33">
        <v>20.7021596</v>
      </c>
      <c r="DA135" s="33">
        <v>4.411105178E9</v>
      </c>
      <c r="DB135" s="33">
        <v>2.0</v>
      </c>
      <c r="DC135" s="33" t="s">
        <v>183</v>
      </c>
      <c r="DD135" s="33">
        <v>2023.0</v>
      </c>
      <c r="DE135" s="33" t="s">
        <v>184</v>
      </c>
      <c r="DF135" s="33"/>
      <c r="DG135" s="33" t="s">
        <v>185</v>
      </c>
      <c r="DH135" s="33" t="s">
        <v>186</v>
      </c>
      <c r="DI135" s="5"/>
      <c r="DJ135" s="5"/>
    </row>
    <row r="136">
      <c r="A136" s="33" t="s">
        <v>1501</v>
      </c>
      <c r="B136" s="34">
        <v>44952.0</v>
      </c>
      <c r="C136" s="35" t="s">
        <v>137</v>
      </c>
      <c r="D136" s="35" t="s">
        <v>139</v>
      </c>
      <c r="E136" s="35" t="s">
        <v>142</v>
      </c>
      <c r="F136" s="36" t="s">
        <v>144</v>
      </c>
      <c r="G136" s="33" t="s">
        <v>1502</v>
      </c>
      <c r="H136" s="33" t="s">
        <v>1503</v>
      </c>
      <c r="I136" s="33" t="s">
        <v>1504</v>
      </c>
      <c r="J136" s="33" t="s">
        <v>204</v>
      </c>
      <c r="K136" s="35" t="s">
        <v>16</v>
      </c>
      <c r="L136" s="33" t="s">
        <v>1505</v>
      </c>
      <c r="M136" s="33">
        <v>2.0</v>
      </c>
      <c r="N136" s="33" t="s">
        <v>1506</v>
      </c>
      <c r="O136" s="5"/>
      <c r="P136" s="35" t="s">
        <v>153</v>
      </c>
      <c r="Q136" s="35" t="s">
        <v>153</v>
      </c>
      <c r="R136" s="33">
        <v>76500.0</v>
      </c>
      <c r="S136" s="37"/>
      <c r="T136" s="33"/>
      <c r="U136" s="33">
        <v>1.75</v>
      </c>
      <c r="V136" s="33" t="s">
        <v>154</v>
      </c>
      <c r="W136" s="33"/>
      <c r="X136" s="33"/>
      <c r="Y136" s="5"/>
      <c r="Z136" s="5"/>
      <c r="AA136" s="33">
        <v>1.0</v>
      </c>
      <c r="AB136" s="33"/>
      <c r="AC136" s="33">
        <v>1.0</v>
      </c>
      <c r="AD136" s="5"/>
      <c r="AE136" s="5"/>
      <c r="AF136" s="5"/>
      <c r="AG136" s="16"/>
      <c r="AH136" s="38" t="str">
        <f t="shared" si="1"/>
        <v/>
      </c>
      <c r="AI136" s="39">
        <f t="shared" si="2"/>
        <v>1</v>
      </c>
      <c r="AJ136" s="37" t="str">
        <f t="shared" si="3"/>
        <v/>
      </c>
      <c r="AK136" s="41" t="str">
        <f t="shared" si="4"/>
        <v/>
      </c>
      <c r="AL136" s="35" t="s">
        <v>153</v>
      </c>
      <c r="AM136" s="33" t="s">
        <v>509</v>
      </c>
      <c r="AN136" s="33" t="s">
        <v>509</v>
      </c>
      <c r="AO136" s="41"/>
      <c r="AP136" s="33" t="s">
        <v>169</v>
      </c>
      <c r="AQ136" s="33" t="s">
        <v>170</v>
      </c>
      <c r="AR136" s="33">
        <v>150.0</v>
      </c>
      <c r="AS136" s="42"/>
      <c r="AT136" s="42"/>
      <c r="AU136" s="42"/>
      <c r="AV136" s="42"/>
      <c r="AW136" s="42"/>
      <c r="AX136" s="5"/>
      <c r="AY136" s="33"/>
      <c r="AZ136" s="33" t="s">
        <v>1507</v>
      </c>
      <c r="BA136" s="5"/>
      <c r="BB136" s="5"/>
      <c r="BC136" s="5" t="s">
        <v>1508</v>
      </c>
      <c r="BD136" s="33" t="s">
        <v>173</v>
      </c>
      <c r="BE136" s="41"/>
      <c r="BF136" s="35"/>
      <c r="BG136" s="33" t="s">
        <v>169</v>
      </c>
      <c r="BH136" s="5"/>
      <c r="BI136" s="33">
        <v>150.0</v>
      </c>
      <c r="BJ136" s="33" t="s">
        <v>170</v>
      </c>
      <c r="BK136" s="5"/>
      <c r="BL136" s="5">
        <f t="shared" si="5"/>
        <v>1997.25</v>
      </c>
      <c r="BM136" s="5"/>
      <c r="BN136" s="5"/>
      <c r="BO136" s="42">
        <f t="shared" si="6"/>
        <v>1997.25</v>
      </c>
      <c r="BP136" s="44"/>
      <c r="BQ136" s="45"/>
      <c r="BR136" s="47"/>
      <c r="BS136" s="45"/>
      <c r="BT136" s="37"/>
      <c r="BU136" s="5"/>
      <c r="BV136" s="38"/>
      <c r="BW136" s="48"/>
      <c r="BX136" s="44"/>
      <c r="BY136" s="44"/>
      <c r="BZ136" s="33" t="s">
        <v>131</v>
      </c>
      <c r="CA136" s="5"/>
      <c r="CB136" s="5"/>
      <c r="CC136" s="33" t="s">
        <v>177</v>
      </c>
      <c r="CD136" s="5"/>
      <c r="CE136" s="5"/>
      <c r="CF136" s="33" t="s">
        <v>178</v>
      </c>
      <c r="CG136" s="33" t="s">
        <v>1509</v>
      </c>
      <c r="CH136" s="5"/>
      <c r="CI136" s="5"/>
      <c r="CJ136" s="5"/>
      <c r="CK136" s="33"/>
      <c r="CL136" s="49">
        <v>44995.0</v>
      </c>
      <c r="CM136" s="33" t="s">
        <v>180</v>
      </c>
      <c r="CN136" s="5"/>
      <c r="CO136" s="33">
        <v>1.0</v>
      </c>
      <c r="CP136" s="33" t="s">
        <v>181</v>
      </c>
      <c r="CQ136" s="50" t="str">
        <f t="shared" si="7"/>
        <v>30/07/1964</v>
      </c>
      <c r="CR136" s="33" t="s">
        <v>182</v>
      </c>
      <c r="CS136" s="33">
        <v>4.0</v>
      </c>
      <c r="CT136" s="33">
        <v>5.0</v>
      </c>
      <c r="CU136" s="33">
        <v>7.0</v>
      </c>
      <c r="CV136" s="33">
        <v>1726.0</v>
      </c>
      <c r="CW136" s="33">
        <v>4.01001E8</v>
      </c>
      <c r="CX136" s="33">
        <v>4.0100100265E10</v>
      </c>
      <c r="CY136" s="33">
        <v>-99.8178771</v>
      </c>
      <c r="CZ136" s="33">
        <v>20.6964471</v>
      </c>
      <c r="DA136" s="33">
        <v>4.411096247E9</v>
      </c>
      <c r="DB136" s="33">
        <v>2.0</v>
      </c>
      <c r="DC136" s="33" t="s">
        <v>183</v>
      </c>
      <c r="DD136" s="33">
        <v>2023.0</v>
      </c>
      <c r="DE136" s="33" t="s">
        <v>184</v>
      </c>
      <c r="DF136" s="33"/>
      <c r="DG136" s="33" t="s">
        <v>185</v>
      </c>
      <c r="DH136" s="33" t="s">
        <v>186</v>
      </c>
      <c r="DI136" s="5"/>
      <c r="DJ136" s="5"/>
    </row>
    <row r="137">
      <c r="A137" s="33" t="s">
        <v>1510</v>
      </c>
      <c r="B137" s="34">
        <v>44952.0</v>
      </c>
      <c r="C137" s="35" t="s">
        <v>137</v>
      </c>
      <c r="D137" s="35" t="s">
        <v>139</v>
      </c>
      <c r="E137" s="35" t="s">
        <v>142</v>
      </c>
      <c r="F137" s="36" t="s">
        <v>144</v>
      </c>
      <c r="G137" s="33" t="s">
        <v>1511</v>
      </c>
      <c r="H137" s="33" t="s">
        <v>1512</v>
      </c>
      <c r="I137" s="33" t="s">
        <v>204</v>
      </c>
      <c r="J137" s="33" t="s">
        <v>414</v>
      </c>
      <c r="K137" s="35" t="s">
        <v>1021</v>
      </c>
      <c r="L137" s="33" t="s">
        <v>775</v>
      </c>
      <c r="M137" s="33">
        <v>8.0</v>
      </c>
      <c r="N137" s="33" t="s">
        <v>1513</v>
      </c>
      <c r="O137" s="5"/>
      <c r="P137" s="35" t="s">
        <v>153</v>
      </c>
      <c r="Q137" s="35" t="s">
        <v>153</v>
      </c>
      <c r="R137" s="33">
        <v>76503.0</v>
      </c>
      <c r="S137" s="37"/>
      <c r="T137" s="33"/>
      <c r="U137" s="33">
        <v>1.49</v>
      </c>
      <c r="V137" s="33" t="s">
        <v>154</v>
      </c>
      <c r="W137" s="33"/>
      <c r="X137" s="33"/>
      <c r="Y137" s="5"/>
      <c r="Z137" s="5"/>
      <c r="AA137" s="33">
        <v>1.0</v>
      </c>
      <c r="AB137" s="33"/>
      <c r="AC137" s="33">
        <v>1.0</v>
      </c>
      <c r="AD137" s="5"/>
      <c r="AE137" s="5"/>
      <c r="AF137" s="5"/>
      <c r="AG137" s="16"/>
      <c r="AH137" s="38" t="str">
        <f t="shared" si="1"/>
        <v/>
      </c>
      <c r="AI137" s="39">
        <f t="shared" si="2"/>
        <v>1</v>
      </c>
      <c r="AJ137" s="37" t="str">
        <f t="shared" si="3"/>
        <v/>
      </c>
      <c r="AK137" s="41" t="str">
        <f t="shared" si="4"/>
        <v/>
      </c>
      <c r="AL137" s="35" t="s">
        <v>153</v>
      </c>
      <c r="AM137" s="33" t="s">
        <v>509</v>
      </c>
      <c r="AN137" s="33" t="s">
        <v>509</v>
      </c>
      <c r="AO137" s="41"/>
      <c r="AP137" s="33" t="s">
        <v>169</v>
      </c>
      <c r="AQ137" s="33" t="s">
        <v>170</v>
      </c>
      <c r="AR137" s="33">
        <v>150.0</v>
      </c>
      <c r="AS137" s="42"/>
      <c r="AT137" s="42"/>
      <c r="AU137" s="42"/>
      <c r="AV137" s="42"/>
      <c r="AW137" s="42"/>
      <c r="AX137" s="5"/>
      <c r="AY137" s="33"/>
      <c r="AZ137" s="33" t="s">
        <v>1514</v>
      </c>
      <c r="BA137" s="5"/>
      <c r="BB137" s="5"/>
      <c r="BC137" s="5" t="s">
        <v>1515</v>
      </c>
      <c r="BD137" s="33" t="s">
        <v>173</v>
      </c>
      <c r="BE137" s="41"/>
      <c r="BF137" s="35"/>
      <c r="BG137" s="33" t="s">
        <v>169</v>
      </c>
      <c r="BH137" s="5"/>
      <c r="BI137" s="33">
        <v>150.0</v>
      </c>
      <c r="BJ137" s="33" t="s">
        <v>170</v>
      </c>
      <c r="BK137" s="5"/>
      <c r="BL137" s="5">
        <f t="shared" si="5"/>
        <v>1997.25</v>
      </c>
      <c r="BM137" s="5"/>
      <c r="BN137" s="5"/>
      <c r="BO137" s="42">
        <f t="shared" si="6"/>
        <v>1997.25</v>
      </c>
      <c r="BP137" s="44"/>
      <c r="BQ137" s="45"/>
      <c r="BR137" s="47"/>
      <c r="BS137" s="45"/>
      <c r="BT137" s="37"/>
      <c r="BU137" s="5"/>
      <c r="BV137" s="38"/>
      <c r="BW137" s="48"/>
      <c r="BX137" s="44"/>
      <c r="BY137" s="44"/>
      <c r="BZ137" s="33" t="s">
        <v>131</v>
      </c>
      <c r="CA137" s="5"/>
      <c r="CB137" s="5"/>
      <c r="CC137" s="33" t="s">
        <v>177</v>
      </c>
      <c r="CD137" s="5"/>
      <c r="CE137" s="5"/>
      <c r="CF137" s="33" t="s">
        <v>178</v>
      </c>
      <c r="CG137" s="33" t="s">
        <v>1516</v>
      </c>
      <c r="CH137" s="5"/>
      <c r="CI137" s="5"/>
      <c r="CJ137" s="5"/>
      <c r="CK137" s="33"/>
      <c r="CL137" s="49">
        <v>44995.0</v>
      </c>
      <c r="CM137" s="33" t="s">
        <v>180</v>
      </c>
      <c r="CN137" s="5"/>
      <c r="CO137" s="33">
        <v>1.0</v>
      </c>
      <c r="CP137" s="33" t="s">
        <v>181</v>
      </c>
      <c r="CQ137" s="50" t="str">
        <f t="shared" si="7"/>
        <v>12/08/1964</v>
      </c>
      <c r="CR137" s="33" t="s">
        <v>182</v>
      </c>
      <c r="CS137" s="33">
        <v>4.0</v>
      </c>
      <c r="CT137" s="33">
        <v>5.0</v>
      </c>
      <c r="CU137" s="33">
        <v>16.0</v>
      </c>
      <c r="CV137" s="33">
        <v>1726.0</v>
      </c>
      <c r="CW137" s="33">
        <v>4.01001011E8</v>
      </c>
      <c r="CX137" s="33">
        <v>4.0100100267E10</v>
      </c>
      <c r="CY137" s="33">
        <v>-99.817615</v>
      </c>
      <c r="CZ137" s="33">
        <v>20.700443</v>
      </c>
      <c r="DA137" s="33">
        <v>4.421204355E9</v>
      </c>
      <c r="DB137" s="33">
        <v>2.0</v>
      </c>
      <c r="DC137" s="33" t="s">
        <v>183</v>
      </c>
      <c r="DD137" s="33">
        <v>2023.0</v>
      </c>
      <c r="DE137" s="33" t="s">
        <v>184</v>
      </c>
      <c r="DF137" s="33"/>
      <c r="DG137" s="33" t="s">
        <v>185</v>
      </c>
      <c r="DH137" s="33" t="s">
        <v>186</v>
      </c>
      <c r="DI137" s="5"/>
      <c r="DJ137" s="5"/>
    </row>
    <row r="138">
      <c r="A138" s="33" t="s">
        <v>1517</v>
      </c>
      <c r="B138" s="34">
        <v>44956.0</v>
      </c>
      <c r="C138" s="35" t="s">
        <v>137</v>
      </c>
      <c r="D138" s="35" t="s">
        <v>139</v>
      </c>
      <c r="E138" s="35" t="s">
        <v>142</v>
      </c>
      <c r="F138" s="36" t="s">
        <v>144</v>
      </c>
      <c r="G138" s="33" t="s">
        <v>1518</v>
      </c>
      <c r="H138" s="33" t="s">
        <v>581</v>
      </c>
      <c r="I138" s="33" t="s">
        <v>407</v>
      </c>
      <c r="J138" s="33" t="s">
        <v>1519</v>
      </c>
      <c r="K138" s="35" t="s">
        <v>16</v>
      </c>
      <c r="L138" s="33" t="s">
        <v>331</v>
      </c>
      <c r="M138" s="33">
        <v>33.0</v>
      </c>
      <c r="N138" s="33" t="s">
        <v>1520</v>
      </c>
      <c r="O138" s="5"/>
      <c r="P138" s="35" t="s">
        <v>153</v>
      </c>
      <c r="Q138" s="35" t="s">
        <v>153</v>
      </c>
      <c r="R138" s="33">
        <v>76500.0</v>
      </c>
      <c r="S138" s="37"/>
      <c r="T138" s="33"/>
      <c r="U138" s="33">
        <v>7.16</v>
      </c>
      <c r="V138" s="33" t="s">
        <v>154</v>
      </c>
      <c r="W138" s="33"/>
      <c r="X138" s="33"/>
      <c r="Y138" s="5"/>
      <c r="Z138" s="5"/>
      <c r="AA138" s="33">
        <v>1.0</v>
      </c>
      <c r="AB138" s="33"/>
      <c r="AC138" s="33">
        <v>1.0</v>
      </c>
      <c r="AD138" s="5"/>
      <c r="AE138" s="5"/>
      <c r="AF138" s="5"/>
      <c r="AG138" s="16"/>
      <c r="AH138" s="38" t="str">
        <f t="shared" si="1"/>
        <v/>
      </c>
      <c r="AI138" s="39">
        <f t="shared" si="2"/>
        <v>1</v>
      </c>
      <c r="AJ138" s="37" t="str">
        <f t="shared" si="3"/>
        <v/>
      </c>
      <c r="AK138" s="41" t="str">
        <f t="shared" si="4"/>
        <v/>
      </c>
      <c r="AL138" s="35" t="s">
        <v>153</v>
      </c>
      <c r="AM138" s="33" t="s">
        <v>492</v>
      </c>
      <c r="AN138" s="33" t="s">
        <v>492</v>
      </c>
      <c r="AO138" s="41"/>
      <c r="AP138" s="33" t="s">
        <v>169</v>
      </c>
      <c r="AQ138" s="33" t="s">
        <v>170</v>
      </c>
      <c r="AR138" s="33">
        <v>300.0</v>
      </c>
      <c r="AS138" s="42"/>
      <c r="AT138" s="42"/>
      <c r="AU138" s="42"/>
      <c r="AV138" s="42"/>
      <c r="AW138" s="42"/>
      <c r="AX138" s="5"/>
      <c r="AY138" s="33"/>
      <c r="AZ138" s="33" t="s">
        <v>1521</v>
      </c>
      <c r="BA138" s="5"/>
      <c r="BB138" s="5"/>
      <c r="BC138" s="5" t="s">
        <v>1522</v>
      </c>
      <c r="BD138" s="33" t="s">
        <v>173</v>
      </c>
      <c r="BE138" s="41"/>
      <c r="BF138" s="35"/>
      <c r="BG138" s="33" t="s">
        <v>169</v>
      </c>
      <c r="BH138" s="5"/>
      <c r="BI138" s="33">
        <v>300.0</v>
      </c>
      <c r="BJ138" s="33" t="s">
        <v>170</v>
      </c>
      <c r="BK138" s="5"/>
      <c r="BL138" s="5">
        <f t="shared" si="5"/>
        <v>3994.5</v>
      </c>
      <c r="BM138" s="5"/>
      <c r="BN138" s="5"/>
      <c r="BO138" s="42">
        <f t="shared" si="6"/>
        <v>3994.5</v>
      </c>
      <c r="BP138" s="44"/>
      <c r="BQ138" s="45"/>
      <c r="BR138" s="47"/>
      <c r="BS138" s="45"/>
      <c r="BT138" s="37"/>
      <c r="BU138" s="5"/>
      <c r="BV138" s="38"/>
      <c r="BW138" s="48"/>
      <c r="BX138" s="44"/>
      <c r="BY138" s="44"/>
      <c r="BZ138" s="33" t="s">
        <v>131</v>
      </c>
      <c r="CA138" s="5"/>
      <c r="CB138" s="5"/>
      <c r="CC138" s="33" t="s">
        <v>177</v>
      </c>
      <c r="CD138" s="5"/>
      <c r="CE138" s="5"/>
      <c r="CF138" s="33" t="s">
        <v>178</v>
      </c>
      <c r="CG138" s="33" t="s">
        <v>1523</v>
      </c>
      <c r="CH138" s="5"/>
      <c r="CI138" s="5"/>
      <c r="CJ138" s="5"/>
      <c r="CK138" s="33"/>
      <c r="CL138" s="49">
        <v>44995.0</v>
      </c>
      <c r="CM138" s="33" t="s">
        <v>180</v>
      </c>
      <c r="CN138" s="5"/>
      <c r="CO138" s="33">
        <v>2.0</v>
      </c>
      <c r="CP138" s="33" t="s">
        <v>181</v>
      </c>
      <c r="CQ138" s="50" t="str">
        <f t="shared" si="7"/>
        <v>12/06/1940</v>
      </c>
      <c r="CR138" s="33" t="s">
        <v>182</v>
      </c>
      <c r="CS138" s="33">
        <v>4.0</v>
      </c>
      <c r="CT138" s="33">
        <v>5.0</v>
      </c>
      <c r="CU138" s="33">
        <v>7.0</v>
      </c>
      <c r="CV138" s="33">
        <v>1726.0</v>
      </c>
      <c r="CW138" s="33">
        <v>4.01001E8</v>
      </c>
      <c r="CX138" s="33">
        <v>4.010010002E10</v>
      </c>
      <c r="CY138" s="33">
        <v>-99.8151331</v>
      </c>
      <c r="CZ138" s="33">
        <v>20.6999595</v>
      </c>
      <c r="DA138" s="33">
        <v>4.4219266E9</v>
      </c>
      <c r="DB138" s="33">
        <v>1.0</v>
      </c>
      <c r="DC138" s="33" t="s">
        <v>183</v>
      </c>
      <c r="DD138" s="33">
        <v>2023.0</v>
      </c>
      <c r="DE138" s="33" t="s">
        <v>184</v>
      </c>
      <c r="DF138" s="33"/>
      <c r="DG138" s="33" t="s">
        <v>185</v>
      </c>
      <c r="DH138" s="33" t="s">
        <v>186</v>
      </c>
      <c r="DI138" s="5"/>
      <c r="DJ138" s="5"/>
    </row>
    <row r="139">
      <c r="A139" s="33" t="s">
        <v>1524</v>
      </c>
      <c r="B139" s="34">
        <v>44956.0</v>
      </c>
      <c r="C139" s="35" t="s">
        <v>137</v>
      </c>
      <c r="D139" s="35" t="s">
        <v>139</v>
      </c>
      <c r="E139" s="35" t="s">
        <v>142</v>
      </c>
      <c r="F139" s="36" t="s">
        <v>144</v>
      </c>
      <c r="G139" s="33" t="s">
        <v>1525</v>
      </c>
      <c r="H139" s="33" t="s">
        <v>1526</v>
      </c>
      <c r="I139" s="33" t="s">
        <v>407</v>
      </c>
      <c r="J139" s="33" t="s">
        <v>350</v>
      </c>
      <c r="K139" s="35" t="s">
        <v>16</v>
      </c>
      <c r="L139" s="33" t="s">
        <v>1527</v>
      </c>
      <c r="M139" s="5"/>
      <c r="N139" s="33" t="s">
        <v>1528</v>
      </c>
      <c r="O139" s="5"/>
      <c r="P139" s="35" t="s">
        <v>153</v>
      </c>
      <c r="Q139" s="35" t="s">
        <v>153</v>
      </c>
      <c r="R139" s="33">
        <v>76504.0</v>
      </c>
      <c r="S139" s="37"/>
      <c r="T139" s="33"/>
      <c r="U139" s="33">
        <v>1.07</v>
      </c>
      <c r="V139" s="33" t="s">
        <v>154</v>
      </c>
      <c r="W139" s="33"/>
      <c r="X139" s="33"/>
      <c r="Y139" s="5"/>
      <c r="Z139" s="5"/>
      <c r="AA139" s="33">
        <v>1.0</v>
      </c>
      <c r="AB139" s="33">
        <v>1.0</v>
      </c>
      <c r="AC139" s="33"/>
      <c r="AD139" s="5"/>
      <c r="AE139" s="5"/>
      <c r="AF139" s="5"/>
      <c r="AG139" s="16"/>
      <c r="AH139" s="38">
        <f t="shared" si="1"/>
        <v>1</v>
      </c>
      <c r="AI139" s="39" t="str">
        <f t="shared" si="2"/>
        <v/>
      </c>
      <c r="AJ139" s="37" t="str">
        <f t="shared" si="3"/>
        <v/>
      </c>
      <c r="AK139" s="41" t="str">
        <f t="shared" si="4"/>
        <v/>
      </c>
      <c r="AL139" s="35" t="s">
        <v>153</v>
      </c>
      <c r="AM139" s="33" t="s">
        <v>492</v>
      </c>
      <c r="AN139" s="33" t="s">
        <v>492</v>
      </c>
      <c r="AO139" s="41"/>
      <c r="AP139" s="33" t="s">
        <v>169</v>
      </c>
      <c r="AQ139" s="33" t="s">
        <v>170</v>
      </c>
      <c r="AR139" s="33">
        <v>150.0</v>
      </c>
      <c r="AS139" s="42"/>
      <c r="AT139" s="42"/>
      <c r="AU139" s="42"/>
      <c r="AV139" s="42"/>
      <c r="AW139" s="42"/>
      <c r="AX139" s="5"/>
      <c r="AY139" s="33"/>
      <c r="AZ139" s="33" t="s">
        <v>1529</v>
      </c>
      <c r="BA139" s="5"/>
      <c r="BB139" s="5"/>
      <c r="BC139" s="5" t="s">
        <v>1530</v>
      </c>
      <c r="BD139" s="33" t="s">
        <v>173</v>
      </c>
      <c r="BE139" s="41"/>
      <c r="BF139" s="35"/>
      <c r="BG139" s="33" t="s">
        <v>169</v>
      </c>
      <c r="BH139" s="5"/>
      <c r="BI139" s="33">
        <v>150.0</v>
      </c>
      <c r="BJ139" s="33" t="s">
        <v>170</v>
      </c>
      <c r="BK139" s="5"/>
      <c r="BL139" s="5">
        <f t="shared" si="5"/>
        <v>1997.25</v>
      </c>
      <c r="BM139" s="5"/>
      <c r="BN139" s="5"/>
      <c r="BO139" s="42">
        <f t="shared" si="6"/>
        <v>1997.25</v>
      </c>
      <c r="BP139" s="44"/>
      <c r="BQ139" s="45"/>
      <c r="BR139" s="47"/>
      <c r="BS139" s="45"/>
      <c r="BT139" s="37"/>
      <c r="BU139" s="5"/>
      <c r="BV139" s="38"/>
      <c r="BW139" s="48"/>
      <c r="BX139" s="44"/>
      <c r="BY139" s="44"/>
      <c r="BZ139" s="33" t="s">
        <v>131</v>
      </c>
      <c r="CA139" s="5"/>
      <c r="CB139" s="5"/>
      <c r="CC139" s="33" t="s">
        <v>177</v>
      </c>
      <c r="CD139" s="5"/>
      <c r="CE139" s="5"/>
      <c r="CF139" s="33" t="s">
        <v>178</v>
      </c>
      <c r="CG139" s="33" t="s">
        <v>1531</v>
      </c>
      <c r="CH139" s="5"/>
      <c r="CI139" s="5"/>
      <c r="CJ139" s="5"/>
      <c r="CK139" s="33"/>
      <c r="CL139" s="49">
        <v>44995.0</v>
      </c>
      <c r="CM139" s="33" t="s">
        <v>180</v>
      </c>
      <c r="CN139" s="5"/>
      <c r="CO139" s="33">
        <v>1.0</v>
      </c>
      <c r="CP139" s="33" t="s">
        <v>181</v>
      </c>
      <c r="CQ139" s="50" t="str">
        <f t="shared" si="7"/>
        <v>02/03/1937</v>
      </c>
      <c r="CR139" s="33" t="s">
        <v>243</v>
      </c>
      <c r="CS139" s="33">
        <v>4.0</v>
      </c>
      <c r="CT139" s="33">
        <v>5.0</v>
      </c>
      <c r="CU139" s="33">
        <v>7.0</v>
      </c>
      <c r="CV139" s="33">
        <v>1726.0</v>
      </c>
      <c r="CW139" s="33">
        <v>4.01001006E8</v>
      </c>
      <c r="CX139" s="33">
        <v>4.0100100109E10</v>
      </c>
      <c r="CY139" s="33">
        <v>-99.814641</v>
      </c>
      <c r="CZ139" s="33">
        <v>20.692942</v>
      </c>
      <c r="DA139" s="33">
        <v>4.411143458E9</v>
      </c>
      <c r="DB139" s="33">
        <v>2.0</v>
      </c>
      <c r="DC139" s="33" t="s">
        <v>183</v>
      </c>
      <c r="DD139" s="33">
        <v>2023.0</v>
      </c>
      <c r="DE139" s="33" t="s">
        <v>184</v>
      </c>
      <c r="DF139" s="33"/>
      <c r="DG139" s="33" t="s">
        <v>185</v>
      </c>
      <c r="DH139" s="33" t="s">
        <v>186</v>
      </c>
      <c r="DI139" s="5"/>
      <c r="DJ139" s="5"/>
    </row>
    <row r="140">
      <c r="A140" s="33" t="s">
        <v>1532</v>
      </c>
      <c r="B140" s="34">
        <v>44956.0</v>
      </c>
      <c r="C140" s="35" t="s">
        <v>137</v>
      </c>
      <c r="D140" s="35" t="s">
        <v>139</v>
      </c>
      <c r="E140" s="35" t="s">
        <v>142</v>
      </c>
      <c r="F140" s="36" t="s">
        <v>144</v>
      </c>
      <c r="G140" s="33" t="s">
        <v>1533</v>
      </c>
      <c r="H140" s="33" t="s">
        <v>1534</v>
      </c>
      <c r="I140" s="33" t="s">
        <v>407</v>
      </c>
      <c r="J140" s="33" t="s">
        <v>1519</v>
      </c>
      <c r="K140" s="35" t="s">
        <v>16</v>
      </c>
      <c r="L140" s="33" t="s">
        <v>1535</v>
      </c>
      <c r="M140" s="5"/>
      <c r="N140" s="33" t="s">
        <v>1528</v>
      </c>
      <c r="O140" s="5"/>
      <c r="P140" s="35" t="s">
        <v>153</v>
      </c>
      <c r="Q140" s="35" t="s">
        <v>153</v>
      </c>
      <c r="R140" s="33">
        <v>76504.0</v>
      </c>
      <c r="S140" s="37"/>
      <c r="T140" s="33"/>
      <c r="U140" s="33">
        <v>4.93</v>
      </c>
      <c r="V140" s="33" t="s">
        <v>154</v>
      </c>
      <c r="W140" s="33"/>
      <c r="X140" s="33"/>
      <c r="Y140" s="5"/>
      <c r="Z140" s="5"/>
      <c r="AA140" s="33">
        <v>1.0</v>
      </c>
      <c r="AB140" s="33">
        <v>1.0</v>
      </c>
      <c r="AC140" s="33"/>
      <c r="AD140" s="5"/>
      <c r="AE140" s="5"/>
      <c r="AF140" s="5"/>
      <c r="AG140" s="16"/>
      <c r="AH140" s="38">
        <f t="shared" si="1"/>
        <v>1</v>
      </c>
      <c r="AI140" s="39" t="str">
        <f t="shared" si="2"/>
        <v/>
      </c>
      <c r="AJ140" s="37" t="str">
        <f t="shared" si="3"/>
        <v/>
      </c>
      <c r="AK140" s="41" t="str">
        <f t="shared" si="4"/>
        <v/>
      </c>
      <c r="AL140" s="35" t="s">
        <v>153</v>
      </c>
      <c r="AM140" s="33" t="s">
        <v>492</v>
      </c>
      <c r="AN140" s="33" t="s">
        <v>492</v>
      </c>
      <c r="AO140" s="41"/>
      <c r="AP140" s="33" t="s">
        <v>169</v>
      </c>
      <c r="AQ140" s="33" t="s">
        <v>170</v>
      </c>
      <c r="AR140" s="33">
        <v>300.0</v>
      </c>
      <c r="AS140" s="42"/>
      <c r="AT140" s="42"/>
      <c r="AU140" s="42"/>
      <c r="AV140" s="42"/>
      <c r="AW140" s="42"/>
      <c r="AX140" s="5"/>
      <c r="AY140" s="33"/>
      <c r="AZ140" s="33" t="s">
        <v>1536</v>
      </c>
      <c r="BA140" s="5"/>
      <c r="BB140" s="5"/>
      <c r="BC140" s="5" t="s">
        <v>1537</v>
      </c>
      <c r="BD140" s="33" t="s">
        <v>173</v>
      </c>
      <c r="BE140" s="41"/>
      <c r="BF140" s="35"/>
      <c r="BG140" s="33" t="s">
        <v>169</v>
      </c>
      <c r="BH140" s="5"/>
      <c r="BI140" s="33">
        <v>300.0</v>
      </c>
      <c r="BJ140" s="33" t="s">
        <v>170</v>
      </c>
      <c r="BK140" s="5"/>
      <c r="BL140" s="5">
        <f t="shared" si="5"/>
        <v>3994.5</v>
      </c>
      <c r="BM140" s="5"/>
      <c r="BN140" s="5"/>
      <c r="BO140" s="42">
        <f t="shared" si="6"/>
        <v>3994.5</v>
      </c>
      <c r="BP140" s="44"/>
      <c r="BQ140" s="45"/>
      <c r="BR140" s="47"/>
      <c r="BS140" s="45"/>
      <c r="BT140" s="37"/>
      <c r="BU140" s="5"/>
      <c r="BV140" s="38"/>
      <c r="BW140" s="48"/>
      <c r="BX140" s="44"/>
      <c r="BY140" s="44"/>
      <c r="BZ140" s="33" t="s">
        <v>131</v>
      </c>
      <c r="CA140" s="5"/>
      <c r="CB140" s="5"/>
      <c r="CC140" s="33" t="s">
        <v>177</v>
      </c>
      <c r="CD140" s="5"/>
      <c r="CE140" s="5"/>
      <c r="CF140" s="33" t="s">
        <v>178</v>
      </c>
      <c r="CG140" s="33" t="s">
        <v>1538</v>
      </c>
      <c r="CH140" s="5"/>
      <c r="CI140" s="5"/>
      <c r="CJ140" s="5"/>
      <c r="CK140" s="33"/>
      <c r="CL140" s="49">
        <v>44995.0</v>
      </c>
      <c r="CM140" s="33" t="s">
        <v>180</v>
      </c>
      <c r="CN140" s="5"/>
      <c r="CO140" s="33">
        <v>2.0</v>
      </c>
      <c r="CP140" s="33" t="s">
        <v>181</v>
      </c>
      <c r="CQ140" s="50" t="str">
        <f t="shared" si="7"/>
        <v>16/04/1941</v>
      </c>
      <c r="CR140" s="33" t="s">
        <v>243</v>
      </c>
      <c r="CS140" s="33">
        <v>4.0</v>
      </c>
      <c r="CT140" s="33">
        <v>5.0</v>
      </c>
      <c r="CU140" s="33">
        <v>7.0</v>
      </c>
      <c r="CV140" s="33">
        <v>1726.0</v>
      </c>
      <c r="CW140" s="33">
        <v>4.01001006E8</v>
      </c>
      <c r="CX140" s="33">
        <v>4.0100100047E10</v>
      </c>
      <c r="CY140" s="33">
        <v>-99.819093</v>
      </c>
      <c r="CZ140" s="33">
        <v>20.689866</v>
      </c>
      <c r="DA140" s="33">
        <v>4.416900791E9</v>
      </c>
      <c r="DB140" s="33">
        <v>2.0</v>
      </c>
      <c r="DC140" s="33" t="s">
        <v>183</v>
      </c>
      <c r="DD140" s="33">
        <v>2023.0</v>
      </c>
      <c r="DE140" s="33" t="s">
        <v>184</v>
      </c>
      <c r="DF140" s="33"/>
      <c r="DG140" s="33" t="s">
        <v>185</v>
      </c>
      <c r="DH140" s="33" t="s">
        <v>186</v>
      </c>
      <c r="DI140" s="5"/>
      <c r="DJ140" s="5"/>
    </row>
    <row r="141">
      <c r="A141" s="33" t="s">
        <v>1539</v>
      </c>
      <c r="B141" s="34">
        <v>44956.0</v>
      </c>
      <c r="C141" s="35" t="s">
        <v>137</v>
      </c>
      <c r="D141" s="35" t="s">
        <v>139</v>
      </c>
      <c r="E141" s="35" t="s">
        <v>142</v>
      </c>
      <c r="F141" s="36" t="s">
        <v>144</v>
      </c>
      <c r="G141" s="33" t="s">
        <v>1540</v>
      </c>
      <c r="H141" s="33" t="s">
        <v>761</v>
      </c>
      <c r="I141" s="33" t="s">
        <v>407</v>
      </c>
      <c r="J141" s="33" t="s">
        <v>1541</v>
      </c>
      <c r="K141" s="35" t="s">
        <v>16</v>
      </c>
      <c r="L141" s="33" t="s">
        <v>1535</v>
      </c>
      <c r="M141" s="5"/>
      <c r="N141" s="33" t="s">
        <v>1528</v>
      </c>
      <c r="O141" s="5"/>
      <c r="P141" s="35" t="s">
        <v>153</v>
      </c>
      <c r="Q141" s="35" t="s">
        <v>153</v>
      </c>
      <c r="R141" s="33">
        <v>76504.0</v>
      </c>
      <c r="S141" s="37"/>
      <c r="T141" s="33"/>
      <c r="U141" s="33">
        <v>3.09</v>
      </c>
      <c r="V141" s="33" t="s">
        <v>154</v>
      </c>
      <c r="W141" s="33"/>
      <c r="X141" s="33"/>
      <c r="Y141" s="5"/>
      <c r="Z141" s="5"/>
      <c r="AA141" s="33">
        <v>1.0</v>
      </c>
      <c r="AB141" s="33">
        <v>1.0</v>
      </c>
      <c r="AC141" s="33"/>
      <c r="AD141" s="5"/>
      <c r="AE141" s="5"/>
      <c r="AF141" s="5"/>
      <c r="AG141" s="16"/>
      <c r="AH141" s="38">
        <f t="shared" si="1"/>
        <v>1</v>
      </c>
      <c r="AI141" s="39" t="str">
        <f t="shared" si="2"/>
        <v/>
      </c>
      <c r="AJ141" s="37" t="str">
        <f t="shared" si="3"/>
        <v/>
      </c>
      <c r="AK141" s="41" t="str">
        <f t="shared" si="4"/>
        <v/>
      </c>
      <c r="AL141" s="35" t="s">
        <v>153</v>
      </c>
      <c r="AM141" s="33" t="s">
        <v>492</v>
      </c>
      <c r="AN141" s="33" t="s">
        <v>492</v>
      </c>
      <c r="AO141" s="41"/>
      <c r="AP141" s="33" t="s">
        <v>169</v>
      </c>
      <c r="AQ141" s="33" t="s">
        <v>170</v>
      </c>
      <c r="AR141" s="33">
        <v>300.0</v>
      </c>
      <c r="AS141" s="42"/>
      <c r="AT141" s="42"/>
      <c r="AU141" s="42"/>
      <c r="AV141" s="42"/>
      <c r="AW141" s="42"/>
      <c r="AX141" s="5"/>
      <c r="AY141" s="33"/>
      <c r="AZ141" s="33" t="s">
        <v>1542</v>
      </c>
      <c r="BA141" s="5"/>
      <c r="BB141" s="5"/>
      <c r="BC141" s="5" t="s">
        <v>1543</v>
      </c>
      <c r="BD141" s="33" t="s">
        <v>173</v>
      </c>
      <c r="BE141" s="41"/>
      <c r="BF141" s="35"/>
      <c r="BG141" s="33" t="s">
        <v>169</v>
      </c>
      <c r="BH141" s="5"/>
      <c r="BI141" s="33">
        <v>300.0</v>
      </c>
      <c r="BJ141" s="33" t="s">
        <v>170</v>
      </c>
      <c r="BK141" s="5"/>
      <c r="BL141" s="5">
        <f t="shared" si="5"/>
        <v>3994.5</v>
      </c>
      <c r="BM141" s="5"/>
      <c r="BN141" s="5"/>
      <c r="BO141" s="42">
        <f t="shared" si="6"/>
        <v>3994.5</v>
      </c>
      <c r="BP141" s="44"/>
      <c r="BQ141" s="45"/>
      <c r="BR141" s="47"/>
      <c r="BS141" s="45"/>
      <c r="BT141" s="37"/>
      <c r="BU141" s="5"/>
      <c r="BV141" s="38"/>
      <c r="BW141" s="48"/>
      <c r="BX141" s="44"/>
      <c r="BY141" s="44"/>
      <c r="BZ141" s="33" t="s">
        <v>131</v>
      </c>
      <c r="CA141" s="5"/>
      <c r="CB141" s="5"/>
      <c r="CC141" s="33" t="s">
        <v>177</v>
      </c>
      <c r="CD141" s="5"/>
      <c r="CE141" s="5"/>
      <c r="CF141" s="33" t="s">
        <v>178</v>
      </c>
      <c r="CG141" s="33" t="s">
        <v>1544</v>
      </c>
      <c r="CH141" s="5"/>
      <c r="CI141" s="5"/>
      <c r="CJ141" s="5"/>
      <c r="CK141" s="33"/>
      <c r="CL141" s="49">
        <v>44995.0</v>
      </c>
      <c r="CM141" s="33" t="s">
        <v>180</v>
      </c>
      <c r="CN141" s="5"/>
      <c r="CO141" s="33">
        <v>2.0</v>
      </c>
      <c r="CP141" s="33" t="s">
        <v>181</v>
      </c>
      <c r="CQ141" s="50" t="str">
        <f t="shared" si="7"/>
        <v>08/05/1957</v>
      </c>
      <c r="CR141" s="33" t="s">
        <v>243</v>
      </c>
      <c r="CS141" s="33">
        <v>4.0</v>
      </c>
      <c r="CT141" s="33">
        <v>5.0</v>
      </c>
      <c r="CU141" s="33">
        <v>7.0</v>
      </c>
      <c r="CV141" s="33">
        <v>1726.0</v>
      </c>
      <c r="CW141" s="33">
        <v>4.01001006E8</v>
      </c>
      <c r="CX141" s="33">
        <v>4.0100100047E10</v>
      </c>
      <c r="CY141" s="33">
        <v>-99.819093</v>
      </c>
      <c r="CZ141" s="33">
        <v>20.689866</v>
      </c>
      <c r="DA141" s="33">
        <v>4.411388689E9</v>
      </c>
      <c r="DB141" s="33">
        <v>2.0</v>
      </c>
      <c r="DC141" s="33" t="s">
        <v>183</v>
      </c>
      <c r="DD141" s="33">
        <v>2023.0</v>
      </c>
      <c r="DE141" s="33" t="s">
        <v>184</v>
      </c>
      <c r="DF141" s="33"/>
      <c r="DG141" s="33" t="s">
        <v>185</v>
      </c>
      <c r="DH141" s="33" t="s">
        <v>186</v>
      </c>
      <c r="DI141" s="5"/>
      <c r="DJ141" s="5"/>
    </row>
    <row r="142">
      <c r="A142" s="33" t="s">
        <v>1545</v>
      </c>
      <c r="B142" s="34">
        <v>44956.0</v>
      </c>
      <c r="C142" s="35" t="s">
        <v>137</v>
      </c>
      <c r="D142" s="35" t="s">
        <v>139</v>
      </c>
      <c r="E142" s="35" t="s">
        <v>142</v>
      </c>
      <c r="F142" s="36" t="s">
        <v>144</v>
      </c>
      <c r="G142" s="33" t="s">
        <v>1546</v>
      </c>
      <c r="H142" s="33" t="s">
        <v>1547</v>
      </c>
      <c r="I142" s="33" t="s">
        <v>203</v>
      </c>
      <c r="J142" s="33" t="s">
        <v>414</v>
      </c>
      <c r="K142" s="35" t="s">
        <v>16</v>
      </c>
      <c r="L142" s="33" t="s">
        <v>1548</v>
      </c>
      <c r="M142" s="5"/>
      <c r="N142" s="33" t="s">
        <v>1528</v>
      </c>
      <c r="O142" s="5"/>
      <c r="P142" s="35" t="s">
        <v>153</v>
      </c>
      <c r="Q142" s="35" t="s">
        <v>153</v>
      </c>
      <c r="R142" s="33">
        <v>76504.0</v>
      </c>
      <c r="S142" s="37"/>
      <c r="T142" s="33"/>
      <c r="U142" s="33">
        <v>5.17</v>
      </c>
      <c r="V142" s="33" t="s">
        <v>154</v>
      </c>
      <c r="W142" s="33"/>
      <c r="X142" s="33"/>
      <c r="Y142" s="5"/>
      <c r="Z142" s="5"/>
      <c r="AA142" s="33">
        <v>1.0</v>
      </c>
      <c r="AB142" s="33"/>
      <c r="AC142" s="33">
        <v>1.0</v>
      </c>
      <c r="AD142" s="5"/>
      <c r="AE142" s="5"/>
      <c r="AF142" s="5"/>
      <c r="AG142" s="16"/>
      <c r="AH142" s="38" t="str">
        <f t="shared" si="1"/>
        <v/>
      </c>
      <c r="AI142" s="39">
        <f t="shared" si="2"/>
        <v>1</v>
      </c>
      <c r="AJ142" s="37" t="str">
        <f t="shared" si="3"/>
        <v/>
      </c>
      <c r="AK142" s="41" t="str">
        <f t="shared" si="4"/>
        <v/>
      </c>
      <c r="AL142" s="35" t="s">
        <v>153</v>
      </c>
      <c r="AM142" s="33" t="s">
        <v>492</v>
      </c>
      <c r="AN142" s="33" t="s">
        <v>492</v>
      </c>
      <c r="AO142" s="41"/>
      <c r="AP142" s="33" t="s">
        <v>169</v>
      </c>
      <c r="AQ142" s="33" t="s">
        <v>170</v>
      </c>
      <c r="AR142" s="33">
        <v>300.0</v>
      </c>
      <c r="AS142" s="42"/>
      <c r="AT142" s="42"/>
      <c r="AU142" s="42"/>
      <c r="AV142" s="42"/>
      <c r="AW142" s="42"/>
      <c r="AX142" s="5"/>
      <c r="AY142" s="33"/>
      <c r="AZ142" s="33" t="s">
        <v>1549</v>
      </c>
      <c r="BA142" s="5"/>
      <c r="BB142" s="5"/>
      <c r="BC142" s="5" t="s">
        <v>1550</v>
      </c>
      <c r="BD142" s="33" t="s">
        <v>173</v>
      </c>
      <c r="BE142" s="41"/>
      <c r="BF142" s="35"/>
      <c r="BG142" s="33" t="s">
        <v>169</v>
      </c>
      <c r="BH142" s="5"/>
      <c r="BI142" s="33">
        <v>300.0</v>
      </c>
      <c r="BJ142" s="33" t="s">
        <v>170</v>
      </c>
      <c r="BK142" s="5"/>
      <c r="BL142" s="5">
        <f t="shared" si="5"/>
        <v>3994.5</v>
      </c>
      <c r="BM142" s="5"/>
      <c r="BN142" s="5"/>
      <c r="BO142" s="42">
        <f t="shared" si="6"/>
        <v>3994.5</v>
      </c>
      <c r="BP142" s="44"/>
      <c r="BQ142" s="45"/>
      <c r="BR142" s="47"/>
      <c r="BS142" s="45"/>
      <c r="BT142" s="37"/>
      <c r="BU142" s="5"/>
      <c r="BV142" s="38"/>
      <c r="BW142" s="48"/>
      <c r="BX142" s="44"/>
      <c r="BY142" s="44"/>
      <c r="BZ142" s="33" t="s">
        <v>131</v>
      </c>
      <c r="CA142" s="5"/>
      <c r="CB142" s="5"/>
      <c r="CC142" s="33" t="s">
        <v>177</v>
      </c>
      <c r="CD142" s="5"/>
      <c r="CE142" s="5"/>
      <c r="CF142" s="33" t="s">
        <v>178</v>
      </c>
      <c r="CG142" s="33" t="s">
        <v>1551</v>
      </c>
      <c r="CH142" s="5"/>
      <c r="CI142" s="5"/>
      <c r="CJ142" s="5"/>
      <c r="CK142" s="33"/>
      <c r="CL142" s="49">
        <v>44995.0</v>
      </c>
      <c r="CM142" s="33" t="s">
        <v>180</v>
      </c>
      <c r="CN142" s="5"/>
      <c r="CO142" s="33">
        <v>2.0</v>
      </c>
      <c r="CP142" s="33" t="s">
        <v>181</v>
      </c>
      <c r="CQ142" s="50" t="str">
        <f t="shared" si="7"/>
        <v>19/01/1947</v>
      </c>
      <c r="CR142" s="33" t="s">
        <v>182</v>
      </c>
      <c r="CS142" s="33">
        <v>4.0</v>
      </c>
      <c r="CT142" s="33">
        <v>5.0</v>
      </c>
      <c r="CU142" s="33">
        <v>7.0</v>
      </c>
      <c r="CV142" s="33">
        <v>1726.0</v>
      </c>
      <c r="CW142" s="33">
        <v>4.01001006E8</v>
      </c>
      <c r="CX142" s="33">
        <v>4.0100100049E10</v>
      </c>
      <c r="CY142" s="33">
        <v>-99.810919</v>
      </c>
      <c r="CZ142" s="33">
        <v>20.687943</v>
      </c>
      <c r="DA142" s="33">
        <v>4.411037348E9</v>
      </c>
      <c r="DB142" s="33">
        <v>2.0</v>
      </c>
      <c r="DC142" s="33" t="s">
        <v>183</v>
      </c>
      <c r="DD142" s="33">
        <v>2023.0</v>
      </c>
      <c r="DE142" s="33" t="s">
        <v>184</v>
      </c>
      <c r="DF142" s="33"/>
      <c r="DG142" s="33" t="s">
        <v>185</v>
      </c>
      <c r="DH142" s="33" t="s">
        <v>186</v>
      </c>
      <c r="DI142" s="5"/>
      <c r="DJ142" s="5"/>
    </row>
    <row r="143">
      <c r="A143" s="33" t="s">
        <v>1552</v>
      </c>
      <c r="B143" s="34">
        <v>44956.0</v>
      </c>
      <c r="C143" s="35" t="s">
        <v>137</v>
      </c>
      <c r="D143" s="35" t="s">
        <v>139</v>
      </c>
      <c r="E143" s="35" t="s">
        <v>142</v>
      </c>
      <c r="F143" s="36" t="s">
        <v>144</v>
      </c>
      <c r="G143" s="33" t="s">
        <v>1553</v>
      </c>
      <c r="H143" s="33" t="s">
        <v>1503</v>
      </c>
      <c r="I143" s="33" t="s">
        <v>203</v>
      </c>
      <c r="J143" s="33" t="s">
        <v>204</v>
      </c>
      <c r="K143" s="35" t="s">
        <v>16</v>
      </c>
      <c r="L143" s="33" t="s">
        <v>1554</v>
      </c>
      <c r="M143" s="5"/>
      <c r="N143" s="33" t="s">
        <v>1528</v>
      </c>
      <c r="O143" s="5"/>
      <c r="P143" s="35" t="s">
        <v>153</v>
      </c>
      <c r="Q143" s="35" t="s">
        <v>153</v>
      </c>
      <c r="R143" s="33">
        <v>76504.0</v>
      </c>
      <c r="S143" s="37"/>
      <c r="T143" s="33"/>
      <c r="U143" s="33">
        <v>3.08</v>
      </c>
      <c r="V143" s="33" t="s">
        <v>154</v>
      </c>
      <c r="W143" s="33"/>
      <c r="X143" s="33"/>
      <c r="Y143" s="5"/>
      <c r="Z143" s="5"/>
      <c r="AA143" s="33">
        <v>1.0</v>
      </c>
      <c r="AB143" s="33"/>
      <c r="AC143" s="33">
        <v>1.0</v>
      </c>
      <c r="AD143" s="5"/>
      <c r="AE143" s="5"/>
      <c r="AF143" s="5"/>
      <c r="AG143" s="16"/>
      <c r="AH143" s="38" t="str">
        <f t="shared" si="1"/>
        <v/>
      </c>
      <c r="AI143" s="39">
        <f t="shared" si="2"/>
        <v>1</v>
      </c>
      <c r="AJ143" s="37" t="str">
        <f t="shared" si="3"/>
        <v/>
      </c>
      <c r="AK143" s="41" t="str">
        <f t="shared" si="4"/>
        <v/>
      </c>
      <c r="AL143" s="35" t="s">
        <v>153</v>
      </c>
      <c r="AM143" s="33" t="s">
        <v>492</v>
      </c>
      <c r="AN143" s="33" t="s">
        <v>492</v>
      </c>
      <c r="AO143" s="41"/>
      <c r="AP143" s="33" t="s">
        <v>169</v>
      </c>
      <c r="AQ143" s="33" t="s">
        <v>170</v>
      </c>
      <c r="AR143" s="33">
        <v>300.0</v>
      </c>
      <c r="AS143" s="42"/>
      <c r="AT143" s="42"/>
      <c r="AU143" s="42"/>
      <c r="AV143" s="42"/>
      <c r="AW143" s="42"/>
      <c r="AX143" s="5"/>
      <c r="AY143" s="33"/>
      <c r="AZ143" s="33" t="s">
        <v>1555</v>
      </c>
      <c r="BA143" s="5"/>
      <c r="BB143" s="5"/>
      <c r="BC143" s="5" t="s">
        <v>1556</v>
      </c>
      <c r="BD143" s="33" t="s">
        <v>173</v>
      </c>
      <c r="BE143" s="41"/>
      <c r="BF143" s="35"/>
      <c r="BG143" s="33" t="s">
        <v>169</v>
      </c>
      <c r="BH143" s="5"/>
      <c r="BI143" s="33">
        <v>300.0</v>
      </c>
      <c r="BJ143" s="33" t="s">
        <v>170</v>
      </c>
      <c r="BK143" s="5"/>
      <c r="BL143" s="5">
        <f t="shared" si="5"/>
        <v>3994.5</v>
      </c>
      <c r="BM143" s="5"/>
      <c r="BN143" s="5"/>
      <c r="BO143" s="42">
        <f t="shared" si="6"/>
        <v>3994.5</v>
      </c>
      <c r="BP143" s="44"/>
      <c r="BQ143" s="45"/>
      <c r="BR143" s="47"/>
      <c r="BS143" s="45"/>
      <c r="BT143" s="37"/>
      <c r="BU143" s="5"/>
      <c r="BV143" s="38"/>
      <c r="BW143" s="48"/>
      <c r="BX143" s="44"/>
      <c r="BY143" s="44"/>
      <c r="BZ143" s="33" t="s">
        <v>131</v>
      </c>
      <c r="CA143" s="5"/>
      <c r="CB143" s="5"/>
      <c r="CC143" s="33" t="s">
        <v>177</v>
      </c>
      <c r="CD143" s="5"/>
      <c r="CE143" s="5"/>
      <c r="CF143" s="33" t="s">
        <v>178</v>
      </c>
      <c r="CG143" s="33" t="s">
        <v>1557</v>
      </c>
      <c r="CH143" s="5"/>
      <c r="CI143" s="5"/>
      <c r="CJ143" s="5"/>
      <c r="CK143" s="33"/>
      <c r="CL143" s="49">
        <v>44995.0</v>
      </c>
      <c r="CM143" s="33" t="s">
        <v>180</v>
      </c>
      <c r="CN143" s="5"/>
      <c r="CO143" s="33">
        <v>2.0</v>
      </c>
      <c r="CP143" s="33" t="s">
        <v>181</v>
      </c>
      <c r="CQ143" s="50" t="str">
        <f t="shared" si="7"/>
        <v>03/02/1965</v>
      </c>
      <c r="CR143" s="33" t="s">
        <v>182</v>
      </c>
      <c r="CS143" s="33">
        <v>4.0</v>
      </c>
      <c r="CT143" s="33">
        <v>5.0</v>
      </c>
      <c r="CU143" s="33">
        <v>7.0</v>
      </c>
      <c r="CV143" s="33">
        <v>1726.0</v>
      </c>
      <c r="CW143" s="33">
        <v>4.01001006E8</v>
      </c>
      <c r="CX143" s="33">
        <v>4.0100100068E10</v>
      </c>
      <c r="CY143" s="33">
        <v>-99.809846</v>
      </c>
      <c r="CZ143" s="33">
        <v>20.686043</v>
      </c>
      <c r="DA143" s="33">
        <v>4.411195158E9</v>
      </c>
      <c r="DB143" s="33">
        <v>2.0</v>
      </c>
      <c r="DC143" s="33" t="s">
        <v>183</v>
      </c>
      <c r="DD143" s="33">
        <v>2023.0</v>
      </c>
      <c r="DE143" s="33" t="s">
        <v>184</v>
      </c>
      <c r="DF143" s="33"/>
      <c r="DG143" s="33" t="s">
        <v>185</v>
      </c>
      <c r="DH143" s="33" t="s">
        <v>186</v>
      </c>
      <c r="DI143" s="5"/>
      <c r="DJ143" s="5"/>
    </row>
    <row r="144">
      <c r="A144" s="33" t="s">
        <v>1558</v>
      </c>
      <c r="B144" s="34">
        <v>44956.0</v>
      </c>
      <c r="C144" s="35" t="s">
        <v>137</v>
      </c>
      <c r="D144" s="35" t="s">
        <v>139</v>
      </c>
      <c r="E144" s="35" t="s">
        <v>142</v>
      </c>
      <c r="F144" s="36" t="s">
        <v>144</v>
      </c>
      <c r="G144" s="33" t="s">
        <v>1559</v>
      </c>
      <c r="H144" s="33" t="s">
        <v>294</v>
      </c>
      <c r="I144" s="33" t="s">
        <v>1519</v>
      </c>
      <c r="J144" s="33" t="s">
        <v>605</v>
      </c>
      <c r="K144" s="35" t="s">
        <v>16</v>
      </c>
      <c r="L144" s="33" t="s">
        <v>1560</v>
      </c>
      <c r="M144" s="5"/>
      <c r="N144" s="33" t="s">
        <v>1528</v>
      </c>
      <c r="O144" s="5"/>
      <c r="P144" s="35" t="s">
        <v>153</v>
      </c>
      <c r="Q144" s="35" t="s">
        <v>153</v>
      </c>
      <c r="R144" s="33">
        <v>76504.0</v>
      </c>
      <c r="S144" s="37"/>
      <c r="T144" s="33"/>
      <c r="U144" s="33">
        <v>7.98</v>
      </c>
      <c r="V144" s="33" t="s">
        <v>154</v>
      </c>
      <c r="W144" s="33"/>
      <c r="X144" s="33"/>
      <c r="Y144" s="5"/>
      <c r="Z144" s="5"/>
      <c r="AA144" s="33">
        <v>1.0</v>
      </c>
      <c r="AB144" s="33"/>
      <c r="AC144" s="33">
        <v>1.0</v>
      </c>
      <c r="AD144" s="5"/>
      <c r="AE144" s="5"/>
      <c r="AF144" s="5"/>
      <c r="AG144" s="16"/>
      <c r="AH144" s="38" t="str">
        <f t="shared" si="1"/>
        <v/>
      </c>
      <c r="AI144" s="39">
        <f t="shared" si="2"/>
        <v>1</v>
      </c>
      <c r="AJ144" s="37" t="str">
        <f t="shared" si="3"/>
        <v/>
      </c>
      <c r="AK144" s="41" t="str">
        <f t="shared" si="4"/>
        <v/>
      </c>
      <c r="AL144" s="35" t="s">
        <v>153</v>
      </c>
      <c r="AM144" s="33" t="s">
        <v>492</v>
      </c>
      <c r="AN144" s="33" t="s">
        <v>492</v>
      </c>
      <c r="AO144" s="41"/>
      <c r="AP144" s="33" t="s">
        <v>169</v>
      </c>
      <c r="AQ144" s="33" t="s">
        <v>170</v>
      </c>
      <c r="AR144" s="33">
        <v>300.0</v>
      </c>
      <c r="AS144" s="42"/>
      <c r="AT144" s="42"/>
      <c r="AU144" s="42"/>
      <c r="AV144" s="42"/>
      <c r="AW144" s="42"/>
      <c r="AX144" s="5"/>
      <c r="AY144" s="33"/>
      <c r="AZ144" s="33" t="s">
        <v>1561</v>
      </c>
      <c r="BA144" s="5"/>
      <c r="BB144" s="5"/>
      <c r="BC144" s="5" t="s">
        <v>1562</v>
      </c>
      <c r="BD144" s="33" t="s">
        <v>173</v>
      </c>
      <c r="BE144" s="41"/>
      <c r="BF144" s="35"/>
      <c r="BG144" s="33" t="s">
        <v>169</v>
      </c>
      <c r="BH144" s="5"/>
      <c r="BI144" s="33">
        <v>300.0</v>
      </c>
      <c r="BJ144" s="33" t="s">
        <v>170</v>
      </c>
      <c r="BK144" s="5"/>
      <c r="BL144" s="5">
        <f t="shared" si="5"/>
        <v>3994.5</v>
      </c>
      <c r="BM144" s="5"/>
      <c r="BN144" s="5"/>
      <c r="BO144" s="42">
        <f t="shared" si="6"/>
        <v>3994.5</v>
      </c>
      <c r="BP144" s="44"/>
      <c r="BQ144" s="45"/>
      <c r="BR144" s="47"/>
      <c r="BS144" s="45"/>
      <c r="BT144" s="37"/>
      <c r="BU144" s="5"/>
      <c r="BV144" s="38"/>
      <c r="BW144" s="48"/>
      <c r="BX144" s="44"/>
      <c r="BY144" s="44"/>
      <c r="BZ144" s="33" t="s">
        <v>131</v>
      </c>
      <c r="CA144" s="5"/>
      <c r="CB144" s="5"/>
      <c r="CC144" s="33" t="s">
        <v>177</v>
      </c>
      <c r="CD144" s="5"/>
      <c r="CE144" s="5"/>
      <c r="CF144" s="33" t="s">
        <v>178</v>
      </c>
      <c r="CG144" s="33" t="s">
        <v>1563</v>
      </c>
      <c r="CH144" s="5"/>
      <c r="CI144" s="5"/>
      <c r="CJ144" s="5"/>
      <c r="CK144" s="33"/>
      <c r="CL144" s="49">
        <v>44995.0</v>
      </c>
      <c r="CM144" s="33" t="s">
        <v>180</v>
      </c>
      <c r="CN144" s="5"/>
      <c r="CO144" s="33">
        <v>2.0</v>
      </c>
      <c r="CP144" s="33" t="s">
        <v>181</v>
      </c>
      <c r="CQ144" s="50" t="str">
        <f t="shared" si="7"/>
        <v>31/12/1939</v>
      </c>
      <c r="CR144" s="33" t="s">
        <v>182</v>
      </c>
      <c r="CS144" s="33">
        <v>4.0</v>
      </c>
      <c r="CT144" s="33">
        <v>5.0</v>
      </c>
      <c r="CU144" s="33">
        <v>7.0</v>
      </c>
      <c r="CV144" s="33">
        <v>1726.0</v>
      </c>
      <c r="CW144" s="33">
        <v>4.01001006E8</v>
      </c>
      <c r="CX144" s="33">
        <v>4.010010016E10</v>
      </c>
      <c r="CY144" s="33">
        <v>-99.807677</v>
      </c>
      <c r="CZ144" s="33">
        <v>20.68604</v>
      </c>
      <c r="DA144" s="33">
        <v>4.412034791E9</v>
      </c>
      <c r="DB144" s="33">
        <v>2.0</v>
      </c>
      <c r="DC144" s="33" t="s">
        <v>183</v>
      </c>
      <c r="DD144" s="33">
        <v>2023.0</v>
      </c>
      <c r="DE144" s="33" t="s">
        <v>184</v>
      </c>
      <c r="DF144" s="33"/>
      <c r="DG144" s="33" t="s">
        <v>185</v>
      </c>
      <c r="DH144" s="33" t="s">
        <v>186</v>
      </c>
      <c r="DI144" s="5"/>
      <c r="DJ144" s="5"/>
    </row>
    <row r="145">
      <c r="A145" s="33" t="s">
        <v>1564</v>
      </c>
      <c r="B145" s="34">
        <v>44956.0</v>
      </c>
      <c r="C145" s="35" t="s">
        <v>137</v>
      </c>
      <c r="D145" s="35" t="s">
        <v>139</v>
      </c>
      <c r="E145" s="35" t="s">
        <v>142</v>
      </c>
      <c r="F145" s="36" t="s">
        <v>144</v>
      </c>
      <c r="G145" s="33" t="s">
        <v>1565</v>
      </c>
      <c r="H145" s="33" t="s">
        <v>1566</v>
      </c>
      <c r="I145" s="33" t="s">
        <v>1519</v>
      </c>
      <c r="J145" s="33" t="s">
        <v>1567</v>
      </c>
      <c r="K145" s="35" t="s">
        <v>16</v>
      </c>
      <c r="L145" s="33" t="s">
        <v>1568</v>
      </c>
      <c r="M145" s="5"/>
      <c r="N145" s="33" t="s">
        <v>1528</v>
      </c>
      <c r="O145" s="5"/>
      <c r="P145" s="35" t="s">
        <v>153</v>
      </c>
      <c r="Q145" s="35" t="s">
        <v>153</v>
      </c>
      <c r="R145" s="33">
        <v>76504.0</v>
      </c>
      <c r="S145" s="37"/>
      <c r="T145" s="33"/>
      <c r="U145" s="33">
        <v>10.61</v>
      </c>
      <c r="V145" s="33" t="s">
        <v>154</v>
      </c>
      <c r="W145" s="33"/>
      <c r="X145" s="33"/>
      <c r="Y145" s="5"/>
      <c r="Z145" s="5"/>
      <c r="AA145" s="33">
        <v>1.0</v>
      </c>
      <c r="AB145" s="33"/>
      <c r="AC145" s="33">
        <v>1.0</v>
      </c>
      <c r="AD145" s="5"/>
      <c r="AE145" s="5"/>
      <c r="AF145" s="5"/>
      <c r="AG145" s="16"/>
      <c r="AH145" s="38" t="str">
        <f t="shared" si="1"/>
        <v/>
      </c>
      <c r="AI145" s="39">
        <f t="shared" si="2"/>
        <v>1</v>
      </c>
      <c r="AJ145" s="37" t="str">
        <f t="shared" si="3"/>
        <v/>
      </c>
      <c r="AK145" s="41" t="str">
        <f t="shared" si="4"/>
        <v/>
      </c>
      <c r="AL145" s="35" t="s">
        <v>153</v>
      </c>
      <c r="AM145" s="33" t="s">
        <v>492</v>
      </c>
      <c r="AN145" s="33" t="s">
        <v>492</v>
      </c>
      <c r="AO145" s="41"/>
      <c r="AP145" s="33" t="s">
        <v>169</v>
      </c>
      <c r="AQ145" s="33" t="s">
        <v>170</v>
      </c>
      <c r="AR145" s="33">
        <v>300.0</v>
      </c>
      <c r="AS145" s="42"/>
      <c r="AT145" s="42"/>
      <c r="AU145" s="42"/>
      <c r="AV145" s="42"/>
      <c r="AW145" s="42"/>
      <c r="AX145" s="5"/>
      <c r="AY145" s="33"/>
      <c r="AZ145" s="33" t="s">
        <v>1569</v>
      </c>
      <c r="BA145" s="5"/>
      <c r="BB145" s="5"/>
      <c r="BC145" s="5" t="s">
        <v>1570</v>
      </c>
      <c r="BD145" s="33" t="s">
        <v>173</v>
      </c>
      <c r="BE145" s="41"/>
      <c r="BF145" s="35"/>
      <c r="BG145" s="33" t="s">
        <v>169</v>
      </c>
      <c r="BH145" s="5"/>
      <c r="BI145" s="33">
        <v>300.0</v>
      </c>
      <c r="BJ145" s="33" t="s">
        <v>170</v>
      </c>
      <c r="BK145" s="5"/>
      <c r="BL145" s="5">
        <f t="shared" si="5"/>
        <v>3994.5</v>
      </c>
      <c r="BM145" s="5"/>
      <c r="BN145" s="5"/>
      <c r="BO145" s="42">
        <f t="shared" si="6"/>
        <v>3994.5</v>
      </c>
      <c r="BP145" s="44"/>
      <c r="BQ145" s="45"/>
      <c r="BR145" s="47"/>
      <c r="BS145" s="45"/>
      <c r="BT145" s="37"/>
      <c r="BU145" s="5"/>
      <c r="BV145" s="38"/>
      <c r="BW145" s="48"/>
      <c r="BX145" s="44"/>
      <c r="BY145" s="44"/>
      <c r="BZ145" s="33" t="s">
        <v>131</v>
      </c>
      <c r="CA145" s="5"/>
      <c r="CB145" s="5"/>
      <c r="CC145" s="33" t="s">
        <v>177</v>
      </c>
      <c r="CD145" s="5"/>
      <c r="CE145" s="5"/>
      <c r="CF145" s="33" t="s">
        <v>178</v>
      </c>
      <c r="CG145" s="33" t="s">
        <v>1571</v>
      </c>
      <c r="CH145" s="5"/>
      <c r="CI145" s="5"/>
      <c r="CJ145" s="5"/>
      <c r="CK145" s="33"/>
      <c r="CL145" s="49">
        <v>44995.0</v>
      </c>
      <c r="CM145" s="33" t="s">
        <v>180</v>
      </c>
      <c r="CN145" s="5"/>
      <c r="CO145" s="33">
        <v>2.0</v>
      </c>
      <c r="CP145" s="33" t="s">
        <v>181</v>
      </c>
      <c r="CQ145" s="50" t="str">
        <f t="shared" si="7"/>
        <v>30/09/1952</v>
      </c>
      <c r="CR145" s="33" t="s">
        <v>182</v>
      </c>
      <c r="CS145" s="33">
        <v>4.0</v>
      </c>
      <c r="CT145" s="33">
        <v>5.0</v>
      </c>
      <c r="CU145" s="33">
        <v>7.0</v>
      </c>
      <c r="CV145" s="33">
        <v>1726.0</v>
      </c>
      <c r="CW145" s="33">
        <v>4.01001006E8</v>
      </c>
      <c r="CX145" s="33">
        <v>4.0100105135E10</v>
      </c>
      <c r="CY145" s="33">
        <v>-99.814769</v>
      </c>
      <c r="CZ145" s="33">
        <v>20.690971</v>
      </c>
      <c r="DA145" s="33">
        <v>4.41105821E9</v>
      </c>
      <c r="DB145" s="33">
        <v>2.0</v>
      </c>
      <c r="DC145" s="33" t="s">
        <v>183</v>
      </c>
      <c r="DD145" s="33">
        <v>2023.0</v>
      </c>
      <c r="DE145" s="33" t="s">
        <v>184</v>
      </c>
      <c r="DF145" s="33"/>
      <c r="DG145" s="33" t="s">
        <v>185</v>
      </c>
      <c r="DH145" s="33" t="s">
        <v>186</v>
      </c>
      <c r="DI145" s="5"/>
      <c r="DJ145" s="5"/>
    </row>
    <row r="146">
      <c r="A146" s="33" t="s">
        <v>1572</v>
      </c>
      <c r="B146" s="34">
        <v>44956.0</v>
      </c>
      <c r="C146" s="35" t="s">
        <v>137</v>
      </c>
      <c r="D146" s="35" t="s">
        <v>139</v>
      </c>
      <c r="E146" s="35" t="s">
        <v>142</v>
      </c>
      <c r="F146" s="36" t="s">
        <v>144</v>
      </c>
      <c r="G146" s="33" t="s">
        <v>1573</v>
      </c>
      <c r="H146" s="33" t="s">
        <v>1354</v>
      </c>
      <c r="I146" s="33" t="s">
        <v>1519</v>
      </c>
      <c r="J146" s="33" t="s">
        <v>255</v>
      </c>
      <c r="K146" s="35" t="s">
        <v>16</v>
      </c>
      <c r="L146" s="33" t="s">
        <v>1554</v>
      </c>
      <c r="M146" s="5"/>
      <c r="N146" s="33" t="s">
        <v>1528</v>
      </c>
      <c r="O146" s="5"/>
      <c r="P146" s="35" t="s">
        <v>153</v>
      </c>
      <c r="Q146" s="35" t="s">
        <v>153</v>
      </c>
      <c r="R146" s="33">
        <v>76504.0</v>
      </c>
      <c r="S146" s="37"/>
      <c r="T146" s="33"/>
      <c r="U146" s="33">
        <v>5.87</v>
      </c>
      <c r="V146" s="33" t="s">
        <v>154</v>
      </c>
      <c r="W146" s="33"/>
      <c r="X146" s="33"/>
      <c r="Y146" s="5"/>
      <c r="Z146" s="5"/>
      <c r="AA146" s="33">
        <v>1.0</v>
      </c>
      <c r="AB146" s="33"/>
      <c r="AC146" s="33">
        <v>1.0</v>
      </c>
      <c r="AD146" s="5"/>
      <c r="AE146" s="5"/>
      <c r="AF146" s="5"/>
      <c r="AG146" s="16"/>
      <c r="AH146" s="38" t="str">
        <f t="shared" si="1"/>
        <v/>
      </c>
      <c r="AI146" s="39">
        <f t="shared" si="2"/>
        <v>1</v>
      </c>
      <c r="AJ146" s="37" t="str">
        <f t="shared" si="3"/>
        <v/>
      </c>
      <c r="AK146" s="41" t="str">
        <f t="shared" si="4"/>
        <v/>
      </c>
      <c r="AL146" s="35" t="s">
        <v>153</v>
      </c>
      <c r="AM146" s="33" t="s">
        <v>492</v>
      </c>
      <c r="AN146" s="33" t="s">
        <v>492</v>
      </c>
      <c r="AO146" s="41"/>
      <c r="AP146" s="33" t="s">
        <v>169</v>
      </c>
      <c r="AQ146" s="33" t="s">
        <v>170</v>
      </c>
      <c r="AR146" s="33">
        <v>300.0</v>
      </c>
      <c r="AS146" s="42"/>
      <c r="AT146" s="42"/>
      <c r="AU146" s="42"/>
      <c r="AV146" s="42"/>
      <c r="AW146" s="42"/>
      <c r="AX146" s="5"/>
      <c r="AY146" s="33"/>
      <c r="AZ146" s="33" t="s">
        <v>1574</v>
      </c>
      <c r="BA146" s="5"/>
      <c r="BB146" s="5"/>
      <c r="BC146" s="5" t="s">
        <v>1575</v>
      </c>
      <c r="BD146" s="33" t="s">
        <v>173</v>
      </c>
      <c r="BE146" s="41"/>
      <c r="BF146" s="35"/>
      <c r="BG146" s="33" t="s">
        <v>169</v>
      </c>
      <c r="BH146" s="5"/>
      <c r="BI146" s="33">
        <v>300.0</v>
      </c>
      <c r="BJ146" s="33" t="s">
        <v>170</v>
      </c>
      <c r="BK146" s="5"/>
      <c r="BL146" s="5">
        <f t="shared" si="5"/>
        <v>3994.5</v>
      </c>
      <c r="BM146" s="5"/>
      <c r="BN146" s="5"/>
      <c r="BO146" s="42">
        <f t="shared" si="6"/>
        <v>3994.5</v>
      </c>
      <c r="BP146" s="44"/>
      <c r="BQ146" s="45"/>
      <c r="BR146" s="47"/>
      <c r="BS146" s="45"/>
      <c r="BT146" s="37"/>
      <c r="BU146" s="5"/>
      <c r="BV146" s="38"/>
      <c r="BW146" s="48"/>
      <c r="BX146" s="44"/>
      <c r="BY146" s="44"/>
      <c r="BZ146" s="33" t="s">
        <v>131</v>
      </c>
      <c r="CA146" s="5"/>
      <c r="CB146" s="5"/>
      <c r="CC146" s="33" t="s">
        <v>177</v>
      </c>
      <c r="CD146" s="5"/>
      <c r="CE146" s="5"/>
      <c r="CF146" s="33" t="s">
        <v>178</v>
      </c>
      <c r="CG146" s="33" t="s">
        <v>1576</v>
      </c>
      <c r="CH146" s="5"/>
      <c r="CI146" s="5"/>
      <c r="CJ146" s="5"/>
      <c r="CK146" s="33"/>
      <c r="CL146" s="49">
        <v>44995.0</v>
      </c>
      <c r="CM146" s="33" t="s">
        <v>180</v>
      </c>
      <c r="CN146" s="5"/>
      <c r="CO146" s="33">
        <v>2.0</v>
      </c>
      <c r="CP146" s="33" t="s">
        <v>181</v>
      </c>
      <c r="CQ146" s="50" t="str">
        <f t="shared" si="7"/>
        <v>03/03/1956</v>
      </c>
      <c r="CR146" s="33" t="s">
        <v>182</v>
      </c>
      <c r="CS146" s="33">
        <v>4.0</v>
      </c>
      <c r="CT146" s="33">
        <v>5.0</v>
      </c>
      <c r="CU146" s="33">
        <v>7.0</v>
      </c>
      <c r="CV146" s="33">
        <v>1726.0</v>
      </c>
      <c r="CW146" s="33">
        <v>4.01001006E8</v>
      </c>
      <c r="CX146" s="33">
        <v>4.0100100068E10</v>
      </c>
      <c r="CY146" s="33">
        <v>-99.809846</v>
      </c>
      <c r="CZ146" s="33">
        <v>20.686043</v>
      </c>
      <c r="DA146" s="33">
        <v>4.411370569E9</v>
      </c>
      <c r="DB146" s="33">
        <v>2.0</v>
      </c>
      <c r="DC146" s="33" t="s">
        <v>183</v>
      </c>
      <c r="DD146" s="33">
        <v>2023.0</v>
      </c>
      <c r="DE146" s="33" t="s">
        <v>184</v>
      </c>
      <c r="DF146" s="33"/>
      <c r="DG146" s="33" t="s">
        <v>185</v>
      </c>
      <c r="DH146" s="33" t="s">
        <v>186</v>
      </c>
      <c r="DI146" s="5"/>
      <c r="DJ146" s="5"/>
    </row>
    <row r="147">
      <c r="A147" s="33" t="s">
        <v>1577</v>
      </c>
      <c r="B147" s="34">
        <v>44956.0</v>
      </c>
      <c r="C147" s="35" t="s">
        <v>137</v>
      </c>
      <c r="D147" s="35" t="s">
        <v>139</v>
      </c>
      <c r="E147" s="35" t="s">
        <v>142</v>
      </c>
      <c r="F147" s="36" t="s">
        <v>144</v>
      </c>
      <c r="G147" s="33" t="s">
        <v>1578</v>
      </c>
      <c r="H147" s="33" t="s">
        <v>1579</v>
      </c>
      <c r="I147" s="33" t="s">
        <v>1519</v>
      </c>
      <c r="J147" s="33" t="s">
        <v>1580</v>
      </c>
      <c r="K147" s="35" t="s">
        <v>16</v>
      </c>
      <c r="L147" s="33" t="s">
        <v>1581</v>
      </c>
      <c r="M147" s="5"/>
      <c r="N147" s="33" t="s">
        <v>1582</v>
      </c>
      <c r="O147" s="5"/>
      <c r="P147" s="35" t="s">
        <v>153</v>
      </c>
      <c r="Q147" s="35" t="s">
        <v>153</v>
      </c>
      <c r="R147" s="33">
        <v>76500.0</v>
      </c>
      <c r="S147" s="37"/>
      <c r="T147" s="33"/>
      <c r="U147" s="33">
        <v>5.23</v>
      </c>
      <c r="V147" s="33" t="s">
        <v>154</v>
      </c>
      <c r="W147" s="33"/>
      <c r="X147" s="33"/>
      <c r="Y147" s="5"/>
      <c r="Z147" s="5"/>
      <c r="AA147" s="33">
        <v>1.0</v>
      </c>
      <c r="AB147" s="33">
        <v>1.0</v>
      </c>
      <c r="AC147" s="33"/>
      <c r="AD147" s="5"/>
      <c r="AE147" s="5"/>
      <c r="AF147" s="5"/>
      <c r="AG147" s="16"/>
      <c r="AH147" s="38" t="str">
        <f t="shared" si="1"/>
        <v/>
      </c>
      <c r="AI147" s="39" t="str">
        <f t="shared" si="2"/>
        <v/>
      </c>
      <c r="AJ147" s="37" t="str">
        <f t="shared" si="3"/>
        <v/>
      </c>
      <c r="AK147" s="41" t="str">
        <f t="shared" si="4"/>
        <v/>
      </c>
      <c r="AL147" s="35" t="s">
        <v>153</v>
      </c>
      <c r="AM147" s="33" t="s">
        <v>492</v>
      </c>
      <c r="AN147" s="33" t="s">
        <v>492</v>
      </c>
      <c r="AO147" s="41"/>
      <c r="AP147" s="33" t="s">
        <v>169</v>
      </c>
      <c r="AQ147" s="33" t="s">
        <v>170</v>
      </c>
      <c r="AR147" s="33">
        <v>300.0</v>
      </c>
      <c r="AS147" s="42"/>
      <c r="AT147" s="42"/>
      <c r="AU147" s="42"/>
      <c r="AV147" s="42"/>
      <c r="AW147" s="42"/>
      <c r="AX147" s="5"/>
      <c r="AY147" s="33"/>
      <c r="AZ147" s="33" t="s">
        <v>1583</v>
      </c>
      <c r="BA147" s="5"/>
      <c r="BB147" s="5"/>
      <c r="BC147" s="5" t="s">
        <v>1584</v>
      </c>
      <c r="BD147" s="33" t="s">
        <v>173</v>
      </c>
      <c r="BE147" s="41"/>
      <c r="BF147" s="35"/>
      <c r="BG147" s="33" t="s">
        <v>169</v>
      </c>
      <c r="BH147" s="5"/>
      <c r="BI147" s="33">
        <v>300.0</v>
      </c>
      <c r="BJ147" s="33" t="s">
        <v>170</v>
      </c>
      <c r="BK147" s="5"/>
      <c r="BL147" s="5">
        <f t="shared" si="5"/>
        <v>3994.5</v>
      </c>
      <c r="BM147" s="5"/>
      <c r="BN147" s="5"/>
      <c r="BO147" s="42">
        <f t="shared" si="6"/>
        <v>3994.5</v>
      </c>
      <c r="BP147" s="44"/>
      <c r="BQ147" s="45"/>
      <c r="BR147" s="47"/>
      <c r="BS147" s="45"/>
      <c r="BT147" s="37"/>
      <c r="BU147" s="5"/>
      <c r="BV147" s="38"/>
      <c r="BW147" s="48"/>
      <c r="BX147" s="44"/>
      <c r="BY147" s="44"/>
      <c r="BZ147" s="33" t="s">
        <v>131</v>
      </c>
      <c r="CA147" s="5"/>
      <c r="CB147" s="5"/>
      <c r="CC147" s="33" t="s">
        <v>177</v>
      </c>
      <c r="CD147" s="5"/>
      <c r="CE147" s="5"/>
      <c r="CF147" s="33" t="s">
        <v>178</v>
      </c>
      <c r="CG147" s="33" t="s">
        <v>1585</v>
      </c>
      <c r="CH147" s="5"/>
      <c r="CI147" s="5"/>
      <c r="CJ147" s="5"/>
      <c r="CK147" s="33"/>
      <c r="CL147" s="49">
        <v>44995.0</v>
      </c>
      <c r="CM147" s="33" t="s">
        <v>180</v>
      </c>
      <c r="CN147" s="5"/>
      <c r="CO147" s="33">
        <v>2.0</v>
      </c>
      <c r="CP147" s="33" t="s">
        <v>181</v>
      </c>
      <c r="CQ147" s="50" t="str">
        <f t="shared" si="7"/>
        <v>15/03/1973</v>
      </c>
      <c r="CR147" s="33" t="s">
        <v>243</v>
      </c>
      <c r="CS147" s="33">
        <v>4.0</v>
      </c>
      <c r="CT147" s="33">
        <v>5.0</v>
      </c>
      <c r="CU147" s="33">
        <v>7.0</v>
      </c>
      <c r="CV147" s="33">
        <v>1726.0</v>
      </c>
      <c r="CW147" s="33">
        <v>4.01001005E8</v>
      </c>
      <c r="CX147" s="33">
        <v>4.0100100143E10</v>
      </c>
      <c r="CY147" s="33">
        <v>-99.821719</v>
      </c>
      <c r="CZ147" s="33">
        <v>20.683638</v>
      </c>
      <c r="DA147" s="33">
        <v>4.41203604E9</v>
      </c>
      <c r="DB147" s="33">
        <v>2.0</v>
      </c>
      <c r="DC147" s="33" t="s">
        <v>183</v>
      </c>
      <c r="DD147" s="33">
        <v>2023.0</v>
      </c>
      <c r="DE147" s="33" t="s">
        <v>184</v>
      </c>
      <c r="DF147" s="33"/>
      <c r="DG147" s="33" t="s">
        <v>185</v>
      </c>
      <c r="DH147" s="33" t="s">
        <v>186</v>
      </c>
      <c r="DI147" s="5"/>
      <c r="DJ147" s="5"/>
    </row>
    <row r="148">
      <c r="A148" s="33" t="s">
        <v>1586</v>
      </c>
      <c r="B148" s="34">
        <v>44956.0</v>
      </c>
      <c r="C148" s="35" t="s">
        <v>137</v>
      </c>
      <c r="D148" s="35" t="s">
        <v>139</v>
      </c>
      <c r="E148" s="35" t="s">
        <v>142</v>
      </c>
      <c r="F148" s="36" t="s">
        <v>144</v>
      </c>
      <c r="G148" s="33" t="s">
        <v>1587</v>
      </c>
      <c r="H148" s="33" t="s">
        <v>1588</v>
      </c>
      <c r="I148" s="33" t="s">
        <v>1589</v>
      </c>
      <c r="J148" s="33" t="s">
        <v>431</v>
      </c>
      <c r="K148" s="35" t="s">
        <v>16</v>
      </c>
      <c r="L148" s="33" t="s">
        <v>1590</v>
      </c>
      <c r="M148" s="5"/>
      <c r="N148" s="33" t="s">
        <v>1528</v>
      </c>
      <c r="O148" s="5"/>
      <c r="P148" s="35" t="s">
        <v>153</v>
      </c>
      <c r="Q148" s="35" t="s">
        <v>153</v>
      </c>
      <c r="R148" s="33">
        <v>76504.0</v>
      </c>
      <c r="S148" s="37"/>
      <c r="T148" s="33"/>
      <c r="U148" s="33">
        <v>4.4</v>
      </c>
      <c r="V148" s="33" t="s">
        <v>154</v>
      </c>
      <c r="W148" s="33"/>
      <c r="X148" s="33"/>
      <c r="Y148" s="5"/>
      <c r="Z148" s="5"/>
      <c r="AA148" s="33">
        <v>1.0</v>
      </c>
      <c r="AB148" s="33"/>
      <c r="AC148" s="33">
        <v>1.0</v>
      </c>
      <c r="AD148" s="5"/>
      <c r="AE148" s="5"/>
      <c r="AF148" s="5"/>
      <c r="AG148" s="16"/>
      <c r="AH148" s="38" t="str">
        <f t="shared" si="1"/>
        <v/>
      </c>
      <c r="AI148" s="39">
        <f t="shared" si="2"/>
        <v>1</v>
      </c>
      <c r="AJ148" s="37" t="str">
        <f t="shared" si="3"/>
        <v/>
      </c>
      <c r="AK148" s="41" t="str">
        <f t="shared" si="4"/>
        <v/>
      </c>
      <c r="AL148" s="35" t="s">
        <v>153</v>
      </c>
      <c r="AM148" s="33" t="s">
        <v>492</v>
      </c>
      <c r="AN148" s="33" t="s">
        <v>492</v>
      </c>
      <c r="AO148" s="41"/>
      <c r="AP148" s="33" t="s">
        <v>169</v>
      </c>
      <c r="AQ148" s="33" t="s">
        <v>170</v>
      </c>
      <c r="AR148" s="33">
        <v>300.0</v>
      </c>
      <c r="AS148" s="42"/>
      <c r="AT148" s="42"/>
      <c r="AU148" s="42"/>
      <c r="AV148" s="42"/>
      <c r="AW148" s="42"/>
      <c r="AX148" s="5"/>
      <c r="AY148" s="33"/>
      <c r="AZ148" s="33" t="s">
        <v>1591</v>
      </c>
      <c r="BA148" s="5"/>
      <c r="BB148" s="5"/>
      <c r="BC148" s="5" t="s">
        <v>1592</v>
      </c>
      <c r="BD148" s="33" t="s">
        <v>173</v>
      </c>
      <c r="BE148" s="41"/>
      <c r="BF148" s="35"/>
      <c r="BG148" s="33" t="s">
        <v>169</v>
      </c>
      <c r="BH148" s="5"/>
      <c r="BI148" s="33">
        <v>300.0</v>
      </c>
      <c r="BJ148" s="33" t="s">
        <v>170</v>
      </c>
      <c r="BK148" s="5"/>
      <c r="BL148" s="5">
        <f t="shared" si="5"/>
        <v>3994.5</v>
      </c>
      <c r="BM148" s="5"/>
      <c r="BN148" s="5"/>
      <c r="BO148" s="42">
        <f t="shared" si="6"/>
        <v>3994.5</v>
      </c>
      <c r="BP148" s="44"/>
      <c r="BQ148" s="45"/>
      <c r="BR148" s="47"/>
      <c r="BS148" s="45"/>
      <c r="BT148" s="37"/>
      <c r="BU148" s="5"/>
      <c r="BV148" s="38"/>
      <c r="BW148" s="48"/>
      <c r="BX148" s="44"/>
      <c r="BY148" s="44"/>
      <c r="BZ148" s="33" t="s">
        <v>131</v>
      </c>
      <c r="CA148" s="5"/>
      <c r="CB148" s="5"/>
      <c r="CC148" s="33" t="s">
        <v>177</v>
      </c>
      <c r="CD148" s="5"/>
      <c r="CE148" s="5"/>
      <c r="CF148" s="33" t="s">
        <v>178</v>
      </c>
      <c r="CG148" s="33" t="s">
        <v>1593</v>
      </c>
      <c r="CH148" s="5"/>
      <c r="CI148" s="5"/>
      <c r="CJ148" s="5"/>
      <c r="CK148" s="33"/>
      <c r="CL148" s="49">
        <v>44995.0</v>
      </c>
      <c r="CM148" s="33" t="s">
        <v>180</v>
      </c>
      <c r="CN148" s="5"/>
      <c r="CO148" s="33">
        <v>2.0</v>
      </c>
      <c r="CP148" s="33" t="s">
        <v>181</v>
      </c>
      <c r="CQ148" s="50" t="str">
        <f t="shared" si="7"/>
        <v>10/08/1960</v>
      </c>
      <c r="CR148" s="33" t="s">
        <v>182</v>
      </c>
      <c r="CS148" s="33">
        <v>4.0</v>
      </c>
      <c r="CT148" s="33">
        <v>5.0</v>
      </c>
      <c r="CU148" s="33">
        <v>7.0</v>
      </c>
      <c r="CV148" s="33">
        <v>1726.0</v>
      </c>
      <c r="CW148" s="33">
        <v>4.01001006E8</v>
      </c>
      <c r="CX148" s="33">
        <v>4.0100100108E10</v>
      </c>
      <c r="CY148" s="33">
        <v>-99.811403</v>
      </c>
      <c r="CZ148" s="33">
        <v>20.689776</v>
      </c>
      <c r="DA148" s="33">
        <v>4.411576548E9</v>
      </c>
      <c r="DB148" s="33">
        <v>2.0</v>
      </c>
      <c r="DC148" s="33" t="s">
        <v>183</v>
      </c>
      <c r="DD148" s="33">
        <v>2023.0</v>
      </c>
      <c r="DE148" s="33" t="s">
        <v>184</v>
      </c>
      <c r="DF148" s="33"/>
      <c r="DG148" s="33" t="s">
        <v>185</v>
      </c>
      <c r="DH148" s="33" t="s">
        <v>186</v>
      </c>
      <c r="DI148" s="5"/>
      <c r="DJ148" s="5"/>
    </row>
    <row r="149">
      <c r="A149" s="33" t="s">
        <v>1594</v>
      </c>
      <c r="B149" s="34">
        <v>44956.0</v>
      </c>
      <c r="C149" s="35" t="s">
        <v>137</v>
      </c>
      <c r="D149" s="35" t="s">
        <v>139</v>
      </c>
      <c r="E149" s="35" t="s">
        <v>142</v>
      </c>
      <c r="F149" s="36" t="s">
        <v>144</v>
      </c>
      <c r="G149" s="33" t="s">
        <v>1595</v>
      </c>
      <c r="H149" s="33" t="s">
        <v>1596</v>
      </c>
      <c r="I149" s="33" t="s">
        <v>1589</v>
      </c>
      <c r="J149" s="33" t="s">
        <v>350</v>
      </c>
      <c r="K149" s="35" t="s">
        <v>16</v>
      </c>
      <c r="L149" s="33" t="s">
        <v>151</v>
      </c>
      <c r="M149" s="5"/>
      <c r="N149" s="33" t="s">
        <v>1528</v>
      </c>
      <c r="O149" s="5"/>
      <c r="P149" s="35" t="s">
        <v>153</v>
      </c>
      <c r="Q149" s="35" t="s">
        <v>153</v>
      </c>
      <c r="R149" s="33">
        <v>76504.0</v>
      </c>
      <c r="S149" s="37"/>
      <c r="T149" s="33"/>
      <c r="U149" s="33">
        <v>2.79</v>
      </c>
      <c r="V149" s="33" t="s">
        <v>154</v>
      </c>
      <c r="W149" s="33"/>
      <c r="X149" s="33"/>
      <c r="Y149" s="5"/>
      <c r="Z149" s="5"/>
      <c r="AA149" s="33">
        <v>1.0</v>
      </c>
      <c r="AB149" s="33">
        <v>1.0</v>
      </c>
      <c r="AC149" s="33"/>
      <c r="AD149" s="5"/>
      <c r="AE149" s="5"/>
      <c r="AF149" s="5"/>
      <c r="AG149" s="16"/>
      <c r="AH149" s="38">
        <f t="shared" si="1"/>
        <v>1</v>
      </c>
      <c r="AI149" s="39" t="str">
        <f t="shared" si="2"/>
        <v/>
      </c>
      <c r="AJ149" s="37" t="str">
        <f t="shared" si="3"/>
        <v/>
      </c>
      <c r="AK149" s="41" t="str">
        <f t="shared" si="4"/>
        <v/>
      </c>
      <c r="AL149" s="35" t="s">
        <v>153</v>
      </c>
      <c r="AM149" s="33" t="s">
        <v>492</v>
      </c>
      <c r="AN149" s="33" t="s">
        <v>492</v>
      </c>
      <c r="AO149" s="41"/>
      <c r="AP149" s="33" t="s">
        <v>169</v>
      </c>
      <c r="AQ149" s="33" t="s">
        <v>170</v>
      </c>
      <c r="AR149" s="33">
        <v>300.0</v>
      </c>
      <c r="AS149" s="42"/>
      <c r="AT149" s="42"/>
      <c r="AU149" s="42"/>
      <c r="AV149" s="42"/>
      <c r="AW149" s="42"/>
      <c r="AX149" s="5"/>
      <c r="AY149" s="33"/>
      <c r="AZ149" s="33" t="s">
        <v>1597</v>
      </c>
      <c r="BA149" s="5"/>
      <c r="BB149" s="5"/>
      <c r="BC149" s="5" t="s">
        <v>1598</v>
      </c>
      <c r="BD149" s="33" t="s">
        <v>173</v>
      </c>
      <c r="BE149" s="41"/>
      <c r="BF149" s="35"/>
      <c r="BG149" s="33" t="s">
        <v>169</v>
      </c>
      <c r="BH149" s="5"/>
      <c r="BI149" s="33">
        <v>300.0</v>
      </c>
      <c r="BJ149" s="33" t="s">
        <v>170</v>
      </c>
      <c r="BK149" s="5"/>
      <c r="BL149" s="5">
        <f t="shared" si="5"/>
        <v>3994.5</v>
      </c>
      <c r="BM149" s="5"/>
      <c r="BN149" s="5"/>
      <c r="BO149" s="42">
        <f t="shared" si="6"/>
        <v>3994.5</v>
      </c>
      <c r="BP149" s="44"/>
      <c r="BQ149" s="45"/>
      <c r="BR149" s="47"/>
      <c r="BS149" s="45"/>
      <c r="BT149" s="37"/>
      <c r="BU149" s="5"/>
      <c r="BV149" s="38"/>
      <c r="BW149" s="48"/>
      <c r="BX149" s="44"/>
      <c r="BY149" s="44"/>
      <c r="BZ149" s="33" t="s">
        <v>131</v>
      </c>
      <c r="CA149" s="5"/>
      <c r="CB149" s="5"/>
      <c r="CC149" s="33" t="s">
        <v>177</v>
      </c>
      <c r="CD149" s="5"/>
      <c r="CE149" s="5"/>
      <c r="CF149" s="33" t="s">
        <v>178</v>
      </c>
      <c r="CG149" s="33" t="s">
        <v>1599</v>
      </c>
      <c r="CH149" s="5"/>
      <c r="CI149" s="5"/>
      <c r="CJ149" s="5"/>
      <c r="CK149" s="33"/>
      <c r="CL149" s="49">
        <v>44995.0</v>
      </c>
      <c r="CM149" s="33" t="s">
        <v>180</v>
      </c>
      <c r="CN149" s="5"/>
      <c r="CO149" s="33">
        <v>2.0</v>
      </c>
      <c r="CP149" s="33" t="s">
        <v>181</v>
      </c>
      <c r="CQ149" s="50" t="str">
        <f t="shared" si="7"/>
        <v>06/09/1938</v>
      </c>
      <c r="CR149" s="33" t="s">
        <v>243</v>
      </c>
      <c r="CS149" s="33">
        <v>4.0</v>
      </c>
      <c r="CT149" s="33">
        <v>5.0</v>
      </c>
      <c r="CU149" s="33">
        <v>7.0</v>
      </c>
      <c r="CV149" s="33">
        <v>1726.0</v>
      </c>
      <c r="CW149" s="33">
        <v>4.01001006E8</v>
      </c>
      <c r="CX149" s="33">
        <v>4.0100105094E10</v>
      </c>
      <c r="CY149" s="33">
        <v>-99.8110986</v>
      </c>
      <c r="CZ149" s="33">
        <v>20.6865403</v>
      </c>
      <c r="DA149" s="33">
        <v>4.421217126E9</v>
      </c>
      <c r="DB149" s="33">
        <v>2.0</v>
      </c>
      <c r="DC149" s="33" t="s">
        <v>183</v>
      </c>
      <c r="DD149" s="33">
        <v>2023.0</v>
      </c>
      <c r="DE149" s="33" t="s">
        <v>184</v>
      </c>
      <c r="DF149" s="33"/>
      <c r="DG149" s="33" t="s">
        <v>185</v>
      </c>
      <c r="DH149" s="33" t="s">
        <v>186</v>
      </c>
      <c r="DI149" s="5"/>
      <c r="DJ149" s="5"/>
    </row>
    <row r="150">
      <c r="A150" s="33" t="s">
        <v>1600</v>
      </c>
      <c r="B150" s="34">
        <v>44956.0</v>
      </c>
      <c r="C150" s="35" t="s">
        <v>137</v>
      </c>
      <c r="D150" s="35" t="s">
        <v>139</v>
      </c>
      <c r="E150" s="35" t="s">
        <v>142</v>
      </c>
      <c r="F150" s="36" t="s">
        <v>144</v>
      </c>
      <c r="G150" s="33" t="s">
        <v>1601</v>
      </c>
      <c r="H150" s="33" t="s">
        <v>581</v>
      </c>
      <c r="I150" s="33" t="s">
        <v>391</v>
      </c>
      <c r="J150" s="33" t="s">
        <v>1602</v>
      </c>
      <c r="K150" s="35" t="s">
        <v>16</v>
      </c>
      <c r="L150" s="33" t="s">
        <v>1603</v>
      </c>
      <c r="M150" s="33">
        <v>37.0</v>
      </c>
      <c r="N150" s="33" t="s">
        <v>1582</v>
      </c>
      <c r="O150" s="5"/>
      <c r="P150" s="35" t="s">
        <v>153</v>
      </c>
      <c r="Q150" s="35" t="s">
        <v>153</v>
      </c>
      <c r="R150" s="33">
        <v>76500.0</v>
      </c>
      <c r="S150" s="37"/>
      <c r="T150" s="33"/>
      <c r="U150" s="33">
        <v>3.97</v>
      </c>
      <c r="V150" s="33" t="s">
        <v>154</v>
      </c>
      <c r="W150" s="33"/>
      <c r="X150" s="33"/>
      <c r="Y150" s="5"/>
      <c r="Z150" s="5"/>
      <c r="AA150" s="33">
        <v>1.0</v>
      </c>
      <c r="AB150" s="33"/>
      <c r="AC150" s="33">
        <v>1.0</v>
      </c>
      <c r="AD150" s="5"/>
      <c r="AE150" s="5"/>
      <c r="AF150" s="5"/>
      <c r="AG150" s="16"/>
      <c r="AH150" s="38" t="str">
        <f t="shared" si="1"/>
        <v/>
      </c>
      <c r="AI150" s="39">
        <f t="shared" si="2"/>
        <v>1</v>
      </c>
      <c r="AJ150" s="37" t="str">
        <f t="shared" si="3"/>
        <v/>
      </c>
      <c r="AK150" s="41" t="str">
        <f t="shared" si="4"/>
        <v/>
      </c>
      <c r="AL150" s="35" t="s">
        <v>153</v>
      </c>
      <c r="AM150" s="33" t="s">
        <v>492</v>
      </c>
      <c r="AN150" s="33" t="s">
        <v>492</v>
      </c>
      <c r="AO150" s="41"/>
      <c r="AP150" s="33" t="s">
        <v>169</v>
      </c>
      <c r="AQ150" s="33" t="s">
        <v>170</v>
      </c>
      <c r="AR150" s="33">
        <v>300.0</v>
      </c>
      <c r="AS150" s="42"/>
      <c r="AT150" s="42"/>
      <c r="AU150" s="42"/>
      <c r="AV150" s="42"/>
      <c r="AW150" s="42"/>
      <c r="AX150" s="5"/>
      <c r="AY150" s="33"/>
      <c r="AZ150" s="33" t="s">
        <v>1604</v>
      </c>
      <c r="BA150" s="5"/>
      <c r="BB150" s="5"/>
      <c r="BC150" s="5" t="s">
        <v>1605</v>
      </c>
      <c r="BD150" s="33" t="s">
        <v>173</v>
      </c>
      <c r="BE150" s="41"/>
      <c r="BF150" s="35"/>
      <c r="BG150" s="33" t="s">
        <v>169</v>
      </c>
      <c r="BH150" s="5"/>
      <c r="BI150" s="33">
        <v>300.0</v>
      </c>
      <c r="BJ150" s="33" t="s">
        <v>170</v>
      </c>
      <c r="BK150" s="5"/>
      <c r="BL150" s="5">
        <f t="shared" si="5"/>
        <v>3994.5</v>
      </c>
      <c r="BM150" s="5"/>
      <c r="BN150" s="5"/>
      <c r="BO150" s="42">
        <f t="shared" si="6"/>
        <v>3994.5</v>
      </c>
      <c r="BP150" s="44"/>
      <c r="BQ150" s="45"/>
      <c r="BR150" s="47"/>
      <c r="BS150" s="45"/>
      <c r="BT150" s="37"/>
      <c r="BU150" s="5"/>
      <c r="BV150" s="38"/>
      <c r="BW150" s="48"/>
      <c r="BX150" s="44"/>
      <c r="BY150" s="44"/>
      <c r="BZ150" s="33" t="s">
        <v>131</v>
      </c>
      <c r="CA150" s="5"/>
      <c r="CB150" s="5"/>
      <c r="CC150" s="33" t="s">
        <v>177</v>
      </c>
      <c r="CD150" s="5"/>
      <c r="CE150" s="5"/>
      <c r="CF150" s="33" t="s">
        <v>178</v>
      </c>
      <c r="CG150" s="33" t="s">
        <v>1606</v>
      </c>
      <c r="CH150" s="5"/>
      <c r="CI150" s="5"/>
      <c r="CJ150" s="5"/>
      <c r="CK150" s="33"/>
      <c r="CL150" s="49">
        <v>44995.0</v>
      </c>
      <c r="CM150" s="33" t="s">
        <v>180</v>
      </c>
      <c r="CN150" s="5"/>
      <c r="CO150" s="33">
        <v>2.0</v>
      </c>
      <c r="CP150" s="33" t="s">
        <v>181</v>
      </c>
      <c r="CQ150" s="50" t="str">
        <f t="shared" si="7"/>
        <v>07/05/1944</v>
      </c>
      <c r="CR150" s="33" t="s">
        <v>182</v>
      </c>
      <c r="CS150" s="33">
        <v>4.0</v>
      </c>
      <c r="CT150" s="33">
        <v>5.0</v>
      </c>
      <c r="CU150" s="33">
        <v>7.0</v>
      </c>
      <c r="CV150" s="33">
        <v>1726.0</v>
      </c>
      <c r="CW150" s="33">
        <v>4.01001005E8</v>
      </c>
      <c r="CX150" s="33">
        <v>4.0100100005E10</v>
      </c>
      <c r="CY150" s="33">
        <v>-99.819926</v>
      </c>
      <c r="CZ150" s="33">
        <v>20.690987</v>
      </c>
      <c r="DA150" s="33">
        <v>4.41126999E9</v>
      </c>
      <c r="DB150" s="33">
        <v>2.0</v>
      </c>
      <c r="DC150" s="33" t="s">
        <v>183</v>
      </c>
      <c r="DD150" s="33">
        <v>2023.0</v>
      </c>
      <c r="DE150" s="33" t="s">
        <v>184</v>
      </c>
      <c r="DF150" s="33"/>
      <c r="DG150" s="33" t="s">
        <v>185</v>
      </c>
      <c r="DH150" s="33" t="s">
        <v>186</v>
      </c>
      <c r="DI150" s="5"/>
      <c r="DJ150" s="5"/>
    </row>
    <row r="151">
      <c r="A151" s="33" t="s">
        <v>1607</v>
      </c>
      <c r="B151" s="34">
        <v>44956.0</v>
      </c>
      <c r="C151" s="35" t="s">
        <v>137</v>
      </c>
      <c r="D151" s="35" t="s">
        <v>139</v>
      </c>
      <c r="E151" s="35" t="s">
        <v>142</v>
      </c>
      <c r="F151" s="36" t="s">
        <v>144</v>
      </c>
      <c r="G151" s="33" t="s">
        <v>1608</v>
      </c>
      <c r="H151" s="33" t="s">
        <v>1609</v>
      </c>
      <c r="I151" s="33" t="s">
        <v>1419</v>
      </c>
      <c r="J151" s="33" t="s">
        <v>1610</v>
      </c>
      <c r="K151" s="35" t="s">
        <v>16</v>
      </c>
      <c r="L151" s="33" t="s">
        <v>1611</v>
      </c>
      <c r="M151" s="5"/>
      <c r="N151" s="33" t="s">
        <v>1612</v>
      </c>
      <c r="O151" s="5"/>
      <c r="P151" s="35" t="s">
        <v>153</v>
      </c>
      <c r="Q151" s="35" t="s">
        <v>153</v>
      </c>
      <c r="R151" s="33">
        <v>76505.0</v>
      </c>
      <c r="S151" s="37"/>
      <c r="T151" s="33"/>
      <c r="U151" s="33">
        <v>4.57</v>
      </c>
      <c r="V151" s="33" t="s">
        <v>154</v>
      </c>
      <c r="W151" s="33"/>
      <c r="X151" s="33"/>
      <c r="Y151" s="5"/>
      <c r="Z151" s="5"/>
      <c r="AA151" s="33">
        <v>1.0</v>
      </c>
      <c r="AB151" s="33"/>
      <c r="AC151" s="33">
        <v>1.0</v>
      </c>
      <c r="AD151" s="5"/>
      <c r="AE151" s="5"/>
      <c r="AF151" s="5"/>
      <c r="AG151" s="16"/>
      <c r="AH151" s="38" t="str">
        <f t="shared" si="1"/>
        <v/>
      </c>
      <c r="AI151" s="39">
        <f t="shared" si="2"/>
        <v>1</v>
      </c>
      <c r="AJ151" s="37" t="str">
        <f t="shared" si="3"/>
        <v/>
      </c>
      <c r="AK151" s="41" t="str">
        <f t="shared" si="4"/>
        <v/>
      </c>
      <c r="AL151" s="35" t="s">
        <v>153</v>
      </c>
      <c r="AM151" s="33" t="s">
        <v>492</v>
      </c>
      <c r="AN151" s="33" t="s">
        <v>492</v>
      </c>
      <c r="AO151" s="41"/>
      <c r="AP151" s="33" t="s">
        <v>169</v>
      </c>
      <c r="AQ151" s="33" t="s">
        <v>170</v>
      </c>
      <c r="AR151" s="33">
        <v>300.0</v>
      </c>
      <c r="AS151" s="42"/>
      <c r="AT151" s="42"/>
      <c r="AU151" s="42"/>
      <c r="AV151" s="42"/>
      <c r="AW151" s="42"/>
      <c r="AX151" s="5"/>
      <c r="AY151" s="33"/>
      <c r="AZ151" s="33" t="s">
        <v>1613</v>
      </c>
      <c r="BA151" s="5"/>
      <c r="BB151" s="5"/>
      <c r="BC151" s="5" t="s">
        <v>1614</v>
      </c>
      <c r="BD151" s="33" t="s">
        <v>173</v>
      </c>
      <c r="BE151" s="41"/>
      <c r="BF151" s="35"/>
      <c r="BG151" s="33" t="s">
        <v>169</v>
      </c>
      <c r="BH151" s="5"/>
      <c r="BI151" s="33">
        <v>300.0</v>
      </c>
      <c r="BJ151" s="33" t="s">
        <v>170</v>
      </c>
      <c r="BK151" s="5"/>
      <c r="BL151" s="5">
        <f t="shared" si="5"/>
        <v>3994.5</v>
      </c>
      <c r="BM151" s="5"/>
      <c r="BN151" s="5"/>
      <c r="BO151" s="42">
        <f t="shared" si="6"/>
        <v>3994.5</v>
      </c>
      <c r="BP151" s="44"/>
      <c r="BQ151" s="45"/>
      <c r="BR151" s="47"/>
      <c r="BS151" s="45"/>
      <c r="BT151" s="37"/>
      <c r="BU151" s="5"/>
      <c r="BV151" s="38"/>
      <c r="BW151" s="48"/>
      <c r="BX151" s="44"/>
      <c r="BY151" s="44"/>
      <c r="BZ151" s="33" t="s">
        <v>131</v>
      </c>
      <c r="CA151" s="5"/>
      <c r="CB151" s="5"/>
      <c r="CC151" s="33" t="s">
        <v>177</v>
      </c>
      <c r="CD151" s="5"/>
      <c r="CE151" s="5"/>
      <c r="CF151" s="33" t="s">
        <v>178</v>
      </c>
      <c r="CG151" s="33" t="s">
        <v>1615</v>
      </c>
      <c r="CH151" s="5"/>
      <c r="CI151" s="5"/>
      <c r="CJ151" s="5"/>
      <c r="CK151" s="33"/>
      <c r="CL151" s="49">
        <v>44995.0</v>
      </c>
      <c r="CM151" s="33" t="s">
        <v>180</v>
      </c>
      <c r="CN151" s="5"/>
      <c r="CO151" s="33">
        <v>2.0</v>
      </c>
      <c r="CP151" s="33" t="s">
        <v>181</v>
      </c>
      <c r="CQ151" s="50" t="str">
        <f t="shared" si="7"/>
        <v>17/04/1938</v>
      </c>
      <c r="CR151" s="33" t="s">
        <v>182</v>
      </c>
      <c r="CS151" s="33">
        <v>4.0</v>
      </c>
      <c r="CT151" s="33">
        <v>5.0</v>
      </c>
      <c r="CU151" s="33">
        <v>7.0</v>
      </c>
      <c r="CV151" s="33">
        <v>1726.0</v>
      </c>
      <c r="CW151" s="33">
        <v>4.01001009E8</v>
      </c>
      <c r="CX151" s="33">
        <v>4.0100100063E10</v>
      </c>
      <c r="CY151" s="33">
        <v>-99.831262</v>
      </c>
      <c r="CZ151" s="33">
        <v>20.680669</v>
      </c>
      <c r="DA151" s="33">
        <v>4.4219266E9</v>
      </c>
      <c r="DB151" s="33">
        <v>1.0</v>
      </c>
      <c r="DC151" s="33" t="s">
        <v>183</v>
      </c>
      <c r="DD151" s="33">
        <v>2023.0</v>
      </c>
      <c r="DE151" s="33" t="s">
        <v>184</v>
      </c>
      <c r="DF151" s="33"/>
      <c r="DG151" s="33" t="s">
        <v>185</v>
      </c>
      <c r="DH151" s="33" t="s">
        <v>186</v>
      </c>
      <c r="DI151" s="5"/>
      <c r="DJ151" s="5"/>
    </row>
    <row r="152">
      <c r="A152" s="33" t="s">
        <v>1616</v>
      </c>
      <c r="B152" s="34">
        <v>44956.0</v>
      </c>
      <c r="C152" s="35" t="s">
        <v>137</v>
      </c>
      <c r="D152" s="35" t="s">
        <v>139</v>
      </c>
      <c r="E152" s="35" t="s">
        <v>142</v>
      </c>
      <c r="F152" s="36" t="s">
        <v>144</v>
      </c>
      <c r="G152" s="33" t="s">
        <v>1617</v>
      </c>
      <c r="H152" s="33" t="s">
        <v>936</v>
      </c>
      <c r="I152" s="33" t="s">
        <v>1618</v>
      </c>
      <c r="J152" s="33" t="s">
        <v>1619</v>
      </c>
      <c r="K152" s="35" t="s">
        <v>16</v>
      </c>
      <c r="L152" s="33" t="s">
        <v>1603</v>
      </c>
      <c r="M152" s="33">
        <v>8.0</v>
      </c>
      <c r="N152" s="33" t="s">
        <v>1520</v>
      </c>
      <c r="O152" s="5"/>
      <c r="P152" s="35" t="s">
        <v>153</v>
      </c>
      <c r="Q152" s="35" t="s">
        <v>153</v>
      </c>
      <c r="R152" s="33">
        <v>76500.0</v>
      </c>
      <c r="S152" s="37"/>
      <c r="T152" s="33"/>
      <c r="U152" s="33">
        <v>7.37</v>
      </c>
      <c r="V152" s="33" t="s">
        <v>154</v>
      </c>
      <c r="W152" s="33"/>
      <c r="X152" s="33"/>
      <c r="Y152" s="5"/>
      <c r="Z152" s="5"/>
      <c r="AA152" s="33">
        <v>1.0</v>
      </c>
      <c r="AB152" s="33"/>
      <c r="AC152" s="33">
        <v>1.0</v>
      </c>
      <c r="AD152" s="5"/>
      <c r="AE152" s="5"/>
      <c r="AF152" s="5"/>
      <c r="AG152" s="16"/>
      <c r="AH152" s="38" t="str">
        <f t="shared" si="1"/>
        <v/>
      </c>
      <c r="AI152" s="39">
        <f t="shared" si="2"/>
        <v>1</v>
      </c>
      <c r="AJ152" s="37" t="str">
        <f t="shared" si="3"/>
        <v/>
      </c>
      <c r="AK152" s="41" t="str">
        <f t="shared" si="4"/>
        <v/>
      </c>
      <c r="AL152" s="35" t="s">
        <v>153</v>
      </c>
      <c r="AM152" s="33" t="s">
        <v>492</v>
      </c>
      <c r="AN152" s="33" t="s">
        <v>492</v>
      </c>
      <c r="AO152" s="41"/>
      <c r="AP152" s="33" t="s">
        <v>169</v>
      </c>
      <c r="AQ152" s="33" t="s">
        <v>170</v>
      </c>
      <c r="AR152" s="33">
        <v>300.0</v>
      </c>
      <c r="AS152" s="42"/>
      <c r="AT152" s="42"/>
      <c r="AU152" s="42"/>
      <c r="AV152" s="42"/>
      <c r="AW152" s="42"/>
      <c r="AX152" s="5"/>
      <c r="AY152" s="33"/>
      <c r="AZ152" s="33" t="s">
        <v>1620</v>
      </c>
      <c r="BA152" s="5"/>
      <c r="BB152" s="5"/>
      <c r="BC152" s="5" t="s">
        <v>1621</v>
      </c>
      <c r="BD152" s="33" t="s">
        <v>173</v>
      </c>
      <c r="BE152" s="41"/>
      <c r="BF152" s="35"/>
      <c r="BG152" s="33" t="s">
        <v>169</v>
      </c>
      <c r="BH152" s="5"/>
      <c r="BI152" s="33">
        <v>300.0</v>
      </c>
      <c r="BJ152" s="33" t="s">
        <v>170</v>
      </c>
      <c r="BK152" s="5"/>
      <c r="BL152" s="5">
        <f t="shared" si="5"/>
        <v>3994.5</v>
      </c>
      <c r="BM152" s="5"/>
      <c r="BN152" s="5"/>
      <c r="BO152" s="42">
        <f t="shared" si="6"/>
        <v>3994.5</v>
      </c>
      <c r="BP152" s="44"/>
      <c r="BQ152" s="45"/>
      <c r="BR152" s="47"/>
      <c r="BS152" s="45"/>
      <c r="BT152" s="37"/>
      <c r="BU152" s="5"/>
      <c r="BV152" s="38"/>
      <c r="BW152" s="48"/>
      <c r="BX152" s="44"/>
      <c r="BY152" s="44"/>
      <c r="BZ152" s="33" t="s">
        <v>131</v>
      </c>
      <c r="CA152" s="5"/>
      <c r="CB152" s="5"/>
      <c r="CC152" s="33" t="s">
        <v>177</v>
      </c>
      <c r="CD152" s="5"/>
      <c r="CE152" s="5"/>
      <c r="CF152" s="33" t="s">
        <v>178</v>
      </c>
      <c r="CG152" s="33" t="s">
        <v>1622</v>
      </c>
      <c r="CH152" s="5"/>
      <c r="CI152" s="5"/>
      <c r="CJ152" s="5"/>
      <c r="CK152" s="33"/>
      <c r="CL152" s="49">
        <v>44995.0</v>
      </c>
      <c r="CM152" s="33" t="s">
        <v>180</v>
      </c>
      <c r="CN152" s="5"/>
      <c r="CO152" s="33">
        <v>2.0</v>
      </c>
      <c r="CP152" s="33" t="s">
        <v>181</v>
      </c>
      <c r="CQ152" s="50" t="str">
        <f t="shared" si="7"/>
        <v>01/05/1950</v>
      </c>
      <c r="CR152" s="33" t="s">
        <v>182</v>
      </c>
      <c r="CS152" s="33">
        <v>4.0</v>
      </c>
      <c r="CT152" s="33">
        <v>5.0</v>
      </c>
      <c r="CU152" s="33">
        <v>7.0</v>
      </c>
      <c r="CV152" s="33">
        <v>1726.0</v>
      </c>
      <c r="CW152" s="33">
        <v>4.01001E8</v>
      </c>
      <c r="CX152" s="33">
        <v>4.0100100005E10</v>
      </c>
      <c r="CY152" s="33">
        <v>-99.8174084</v>
      </c>
      <c r="CZ152" s="33">
        <v>20.6921098</v>
      </c>
      <c r="DA152" s="33">
        <v>4.411031952E9</v>
      </c>
      <c r="DB152" s="33">
        <v>2.0</v>
      </c>
      <c r="DC152" s="33" t="s">
        <v>183</v>
      </c>
      <c r="DD152" s="33">
        <v>2023.0</v>
      </c>
      <c r="DE152" s="33" t="s">
        <v>184</v>
      </c>
      <c r="DF152" s="33"/>
      <c r="DG152" s="33" t="s">
        <v>185</v>
      </c>
      <c r="DH152" s="33" t="s">
        <v>186</v>
      </c>
      <c r="DI152" s="5"/>
      <c r="DJ152" s="5"/>
    </row>
    <row r="153">
      <c r="A153" s="33" t="s">
        <v>1623</v>
      </c>
      <c r="B153" s="34">
        <v>44956.0</v>
      </c>
      <c r="C153" s="35" t="s">
        <v>137</v>
      </c>
      <c r="D153" s="35" t="s">
        <v>139</v>
      </c>
      <c r="E153" s="35" t="s">
        <v>142</v>
      </c>
      <c r="F153" s="36" t="s">
        <v>144</v>
      </c>
      <c r="G153" s="33" t="s">
        <v>1624</v>
      </c>
      <c r="H153" s="33" t="s">
        <v>1625</v>
      </c>
      <c r="I153" s="33" t="s">
        <v>1541</v>
      </c>
      <c r="J153" s="33" t="s">
        <v>439</v>
      </c>
      <c r="K153" s="35" t="s">
        <v>16</v>
      </c>
      <c r="L153" s="33" t="s">
        <v>1626</v>
      </c>
      <c r="M153" s="5"/>
      <c r="N153" s="33" t="s">
        <v>1528</v>
      </c>
      <c r="O153" s="5"/>
      <c r="P153" s="35" t="s">
        <v>153</v>
      </c>
      <c r="Q153" s="35" t="s">
        <v>153</v>
      </c>
      <c r="R153" s="33">
        <v>76504.0</v>
      </c>
      <c r="S153" s="37"/>
      <c r="T153" s="33"/>
      <c r="U153" s="33">
        <v>3.38</v>
      </c>
      <c r="V153" s="33" t="s">
        <v>154</v>
      </c>
      <c r="W153" s="33"/>
      <c r="X153" s="33"/>
      <c r="Y153" s="5"/>
      <c r="Z153" s="5"/>
      <c r="AA153" s="33">
        <v>1.0</v>
      </c>
      <c r="AB153" s="33">
        <v>1.0</v>
      </c>
      <c r="AC153" s="33"/>
      <c r="AD153" s="5"/>
      <c r="AE153" s="5"/>
      <c r="AF153" s="5"/>
      <c r="AG153" s="16"/>
      <c r="AH153" s="38" t="str">
        <f t="shared" si="1"/>
        <v/>
      </c>
      <c r="AI153" s="39" t="str">
        <f t="shared" si="2"/>
        <v/>
      </c>
      <c r="AJ153" s="37" t="str">
        <f t="shared" si="3"/>
        <v/>
      </c>
      <c r="AK153" s="41" t="str">
        <f t="shared" si="4"/>
        <v/>
      </c>
      <c r="AL153" s="35" t="s">
        <v>153</v>
      </c>
      <c r="AM153" s="33" t="s">
        <v>492</v>
      </c>
      <c r="AN153" s="33" t="s">
        <v>492</v>
      </c>
      <c r="AO153" s="41"/>
      <c r="AP153" s="33" t="s">
        <v>169</v>
      </c>
      <c r="AQ153" s="33" t="s">
        <v>170</v>
      </c>
      <c r="AR153" s="33">
        <v>300.0</v>
      </c>
      <c r="AS153" s="42"/>
      <c r="AT153" s="42"/>
      <c r="AU153" s="42"/>
      <c r="AV153" s="42"/>
      <c r="AW153" s="42"/>
      <c r="AX153" s="5"/>
      <c r="AY153" s="33"/>
      <c r="AZ153" s="33" t="s">
        <v>1627</v>
      </c>
      <c r="BA153" s="5"/>
      <c r="BB153" s="5"/>
      <c r="BC153" s="5" t="s">
        <v>1628</v>
      </c>
      <c r="BD153" s="33" t="s">
        <v>173</v>
      </c>
      <c r="BE153" s="41"/>
      <c r="BF153" s="35"/>
      <c r="BG153" s="33" t="s">
        <v>169</v>
      </c>
      <c r="BH153" s="5"/>
      <c r="BI153" s="33">
        <v>300.0</v>
      </c>
      <c r="BJ153" s="33" t="s">
        <v>170</v>
      </c>
      <c r="BK153" s="5"/>
      <c r="BL153" s="5">
        <f t="shared" si="5"/>
        <v>3994.5</v>
      </c>
      <c r="BM153" s="5"/>
      <c r="BN153" s="5"/>
      <c r="BO153" s="42">
        <f t="shared" si="6"/>
        <v>3994.5</v>
      </c>
      <c r="BP153" s="44"/>
      <c r="BQ153" s="45"/>
      <c r="BR153" s="47"/>
      <c r="BS153" s="45"/>
      <c r="BT153" s="37"/>
      <c r="BU153" s="5"/>
      <c r="BV153" s="38"/>
      <c r="BW153" s="48"/>
      <c r="BX153" s="44"/>
      <c r="BY153" s="44"/>
      <c r="BZ153" s="33" t="s">
        <v>131</v>
      </c>
      <c r="CA153" s="5"/>
      <c r="CB153" s="5"/>
      <c r="CC153" s="33" t="s">
        <v>177</v>
      </c>
      <c r="CD153" s="5"/>
      <c r="CE153" s="5"/>
      <c r="CF153" s="33" t="s">
        <v>178</v>
      </c>
      <c r="CG153" s="33" t="s">
        <v>1629</v>
      </c>
      <c r="CH153" s="5"/>
      <c r="CI153" s="5"/>
      <c r="CJ153" s="5"/>
      <c r="CK153" s="33"/>
      <c r="CL153" s="49">
        <v>44995.0</v>
      </c>
      <c r="CM153" s="33" t="s">
        <v>180</v>
      </c>
      <c r="CN153" s="5"/>
      <c r="CO153" s="33">
        <v>2.0</v>
      </c>
      <c r="CP153" s="33" t="s">
        <v>181</v>
      </c>
      <c r="CQ153" s="50" t="str">
        <f t="shared" si="7"/>
        <v>02/12/1969</v>
      </c>
      <c r="CR153" s="33" t="s">
        <v>243</v>
      </c>
      <c r="CS153" s="33">
        <v>4.0</v>
      </c>
      <c r="CT153" s="33">
        <v>5.0</v>
      </c>
      <c r="CU153" s="33">
        <v>7.0</v>
      </c>
      <c r="CV153" s="33">
        <v>1726.0</v>
      </c>
      <c r="CW153" s="33">
        <v>4.01001006E8</v>
      </c>
      <c r="CX153" s="33">
        <v>4.0100100284E10</v>
      </c>
      <c r="CY153" s="33">
        <v>-99.807103</v>
      </c>
      <c r="CZ153" s="33">
        <v>20.686089</v>
      </c>
      <c r="DA153" s="33">
        <v>4.411010233E9</v>
      </c>
      <c r="DB153" s="33">
        <v>2.0</v>
      </c>
      <c r="DC153" s="33" t="s">
        <v>183</v>
      </c>
      <c r="DD153" s="33">
        <v>2023.0</v>
      </c>
      <c r="DE153" s="33" t="s">
        <v>184</v>
      </c>
      <c r="DF153" s="33"/>
      <c r="DG153" s="33" t="s">
        <v>185</v>
      </c>
      <c r="DH153" s="33" t="s">
        <v>186</v>
      </c>
      <c r="DI153" s="5"/>
      <c r="DJ153" s="5"/>
    </row>
    <row r="154">
      <c r="A154" s="33" t="s">
        <v>1630</v>
      </c>
      <c r="B154" s="34">
        <v>44956.0</v>
      </c>
      <c r="C154" s="35" t="s">
        <v>137</v>
      </c>
      <c r="D154" s="35" t="s">
        <v>139</v>
      </c>
      <c r="E154" s="35" t="s">
        <v>142</v>
      </c>
      <c r="F154" s="36" t="s">
        <v>144</v>
      </c>
      <c r="G154" s="33" t="s">
        <v>1631</v>
      </c>
      <c r="H154" s="33" t="s">
        <v>1632</v>
      </c>
      <c r="I154" s="33" t="s">
        <v>439</v>
      </c>
      <c r="J154" s="33" t="s">
        <v>1633</v>
      </c>
      <c r="K154" s="35" t="s">
        <v>150</v>
      </c>
      <c r="L154" s="33" t="s">
        <v>1634</v>
      </c>
      <c r="M154" s="33">
        <v>18.0</v>
      </c>
      <c r="N154" s="33" t="s">
        <v>1520</v>
      </c>
      <c r="O154" s="5"/>
      <c r="P154" s="35" t="s">
        <v>153</v>
      </c>
      <c r="Q154" s="35" t="s">
        <v>153</v>
      </c>
      <c r="R154" s="33">
        <v>76500.0</v>
      </c>
      <c r="S154" s="37"/>
      <c r="T154" s="33"/>
      <c r="U154" s="33">
        <v>8.07</v>
      </c>
      <c r="V154" s="33" t="s">
        <v>154</v>
      </c>
      <c r="W154" s="33"/>
      <c r="X154" s="33"/>
      <c r="Y154" s="5"/>
      <c r="Z154" s="5"/>
      <c r="AA154" s="33">
        <v>1.0</v>
      </c>
      <c r="AB154" s="33">
        <v>1.0</v>
      </c>
      <c r="AC154" s="33"/>
      <c r="AD154" s="5"/>
      <c r="AE154" s="5"/>
      <c r="AF154" s="5"/>
      <c r="AG154" s="16"/>
      <c r="AH154" s="38">
        <f t="shared" si="1"/>
        <v>1</v>
      </c>
      <c r="AI154" s="39" t="str">
        <f t="shared" si="2"/>
        <v/>
      </c>
      <c r="AJ154" s="37" t="str">
        <f t="shared" si="3"/>
        <v/>
      </c>
      <c r="AK154" s="41" t="str">
        <f t="shared" si="4"/>
        <v/>
      </c>
      <c r="AL154" s="35" t="s">
        <v>153</v>
      </c>
      <c r="AM154" s="33" t="s">
        <v>492</v>
      </c>
      <c r="AN154" s="33" t="s">
        <v>492</v>
      </c>
      <c r="AO154" s="41"/>
      <c r="AP154" s="33" t="s">
        <v>169</v>
      </c>
      <c r="AQ154" s="33" t="s">
        <v>170</v>
      </c>
      <c r="AR154" s="33">
        <v>300.0</v>
      </c>
      <c r="AS154" s="42"/>
      <c r="AT154" s="42"/>
      <c r="AU154" s="42"/>
      <c r="AV154" s="42"/>
      <c r="AW154" s="42"/>
      <c r="AX154" s="5"/>
      <c r="AY154" s="33"/>
      <c r="AZ154" s="33" t="s">
        <v>1635</v>
      </c>
      <c r="BA154" s="5"/>
      <c r="BB154" s="5"/>
      <c r="BC154" s="5" t="s">
        <v>1636</v>
      </c>
      <c r="BD154" s="33" t="s">
        <v>173</v>
      </c>
      <c r="BE154" s="41"/>
      <c r="BF154" s="35"/>
      <c r="BG154" s="33" t="s">
        <v>169</v>
      </c>
      <c r="BH154" s="5"/>
      <c r="BI154" s="33">
        <v>300.0</v>
      </c>
      <c r="BJ154" s="33" t="s">
        <v>170</v>
      </c>
      <c r="BK154" s="5"/>
      <c r="BL154" s="5">
        <f t="shared" si="5"/>
        <v>3994.5</v>
      </c>
      <c r="BM154" s="5"/>
      <c r="BN154" s="5"/>
      <c r="BO154" s="42">
        <f t="shared" si="6"/>
        <v>3994.5</v>
      </c>
      <c r="BP154" s="44"/>
      <c r="BQ154" s="45"/>
      <c r="BR154" s="47"/>
      <c r="BS154" s="45"/>
      <c r="BT154" s="37"/>
      <c r="BU154" s="5"/>
      <c r="BV154" s="38"/>
      <c r="BW154" s="48"/>
      <c r="BX154" s="44"/>
      <c r="BY154" s="44"/>
      <c r="BZ154" s="33" t="s">
        <v>131</v>
      </c>
      <c r="CA154" s="5"/>
      <c r="CB154" s="5"/>
      <c r="CC154" s="33" t="s">
        <v>177</v>
      </c>
      <c r="CD154" s="5"/>
      <c r="CE154" s="5"/>
      <c r="CF154" s="33" t="s">
        <v>178</v>
      </c>
      <c r="CG154" s="33" t="s">
        <v>1637</v>
      </c>
      <c r="CH154" s="5"/>
      <c r="CI154" s="5"/>
      <c r="CJ154" s="5"/>
      <c r="CK154" s="33"/>
      <c r="CL154" s="49">
        <v>44995.0</v>
      </c>
      <c r="CM154" s="33" t="s">
        <v>180</v>
      </c>
      <c r="CN154" s="5"/>
      <c r="CO154" s="33">
        <v>2.0</v>
      </c>
      <c r="CP154" s="33" t="s">
        <v>181</v>
      </c>
      <c r="CQ154" s="50" t="str">
        <f t="shared" si="7"/>
        <v>20/09/1947</v>
      </c>
      <c r="CR154" s="33" t="s">
        <v>243</v>
      </c>
      <c r="CS154" s="33">
        <v>4.0</v>
      </c>
      <c r="CT154" s="33">
        <v>5.0</v>
      </c>
      <c r="CU154" s="33">
        <v>25.0</v>
      </c>
      <c r="CV154" s="33">
        <v>1726.0</v>
      </c>
      <c r="CW154" s="33">
        <v>4.01001E8</v>
      </c>
      <c r="CX154" s="33">
        <v>4.0100100019E10</v>
      </c>
      <c r="CY154" s="33">
        <v>-99.8181822</v>
      </c>
      <c r="CZ154" s="33">
        <v>20.6972127</v>
      </c>
      <c r="DA154" s="33">
        <v>4.4219266E9</v>
      </c>
      <c r="DB154" s="33">
        <v>1.0</v>
      </c>
      <c r="DC154" s="33" t="s">
        <v>183</v>
      </c>
      <c r="DD154" s="33">
        <v>2023.0</v>
      </c>
      <c r="DE154" s="33" t="s">
        <v>184</v>
      </c>
      <c r="DF154" s="33"/>
      <c r="DG154" s="33" t="s">
        <v>185</v>
      </c>
      <c r="DH154" s="33" t="s">
        <v>186</v>
      </c>
      <c r="DI154" s="5"/>
      <c r="DJ154" s="5"/>
    </row>
    <row r="155">
      <c r="A155" s="33" t="s">
        <v>1638</v>
      </c>
      <c r="B155" s="34">
        <v>44956.0</v>
      </c>
      <c r="C155" s="35" t="s">
        <v>137</v>
      </c>
      <c r="D155" s="35" t="s">
        <v>139</v>
      </c>
      <c r="E155" s="35" t="s">
        <v>142</v>
      </c>
      <c r="F155" s="36" t="s">
        <v>144</v>
      </c>
      <c r="G155" s="33" t="s">
        <v>1639</v>
      </c>
      <c r="H155" s="33" t="s">
        <v>1640</v>
      </c>
      <c r="I155" s="33" t="s">
        <v>1641</v>
      </c>
      <c r="J155" s="33" t="s">
        <v>255</v>
      </c>
      <c r="K155" s="35" t="s">
        <v>16</v>
      </c>
      <c r="L155" s="33" t="s">
        <v>1642</v>
      </c>
      <c r="M155" s="5"/>
      <c r="N155" s="33" t="s">
        <v>1528</v>
      </c>
      <c r="O155" s="5"/>
      <c r="P155" s="35" t="s">
        <v>153</v>
      </c>
      <c r="Q155" s="35" t="s">
        <v>153</v>
      </c>
      <c r="R155" s="33">
        <v>76504.0</v>
      </c>
      <c r="S155" s="37"/>
      <c r="T155" s="33"/>
      <c r="U155" s="33">
        <v>4.43</v>
      </c>
      <c r="V155" s="33" t="s">
        <v>154</v>
      </c>
      <c r="W155" s="33"/>
      <c r="X155" s="33"/>
      <c r="Y155" s="5"/>
      <c r="Z155" s="5"/>
      <c r="AA155" s="33">
        <v>1.0</v>
      </c>
      <c r="AB155" s="33"/>
      <c r="AC155" s="33">
        <v>1.0</v>
      </c>
      <c r="AD155" s="5"/>
      <c r="AE155" s="5"/>
      <c r="AF155" s="5"/>
      <c r="AG155" s="16"/>
      <c r="AH155" s="38" t="str">
        <f t="shared" si="1"/>
        <v/>
      </c>
      <c r="AI155" s="39">
        <f t="shared" si="2"/>
        <v>1</v>
      </c>
      <c r="AJ155" s="37" t="str">
        <f t="shared" si="3"/>
        <v/>
      </c>
      <c r="AK155" s="41" t="str">
        <f t="shared" si="4"/>
        <v/>
      </c>
      <c r="AL155" s="35" t="s">
        <v>153</v>
      </c>
      <c r="AM155" s="33" t="s">
        <v>492</v>
      </c>
      <c r="AN155" s="33" t="s">
        <v>492</v>
      </c>
      <c r="AO155" s="41"/>
      <c r="AP155" s="33" t="s">
        <v>169</v>
      </c>
      <c r="AQ155" s="33" t="s">
        <v>170</v>
      </c>
      <c r="AR155" s="33">
        <v>300.0</v>
      </c>
      <c r="AS155" s="42"/>
      <c r="AT155" s="42"/>
      <c r="AU155" s="42"/>
      <c r="AV155" s="42"/>
      <c r="AW155" s="42"/>
      <c r="AX155" s="5"/>
      <c r="AY155" s="33"/>
      <c r="AZ155" s="33" t="s">
        <v>1643</v>
      </c>
      <c r="BA155" s="5"/>
      <c r="BB155" s="5"/>
      <c r="BC155" s="5" t="s">
        <v>1644</v>
      </c>
      <c r="BD155" s="33" t="s">
        <v>173</v>
      </c>
      <c r="BE155" s="41"/>
      <c r="BF155" s="35"/>
      <c r="BG155" s="33" t="s">
        <v>169</v>
      </c>
      <c r="BH155" s="5"/>
      <c r="BI155" s="33">
        <v>300.0</v>
      </c>
      <c r="BJ155" s="33" t="s">
        <v>170</v>
      </c>
      <c r="BK155" s="5"/>
      <c r="BL155" s="5">
        <f t="shared" si="5"/>
        <v>3994.5</v>
      </c>
      <c r="BM155" s="5"/>
      <c r="BN155" s="5"/>
      <c r="BO155" s="42">
        <f t="shared" si="6"/>
        <v>3994.5</v>
      </c>
      <c r="BP155" s="44"/>
      <c r="BQ155" s="45"/>
      <c r="BR155" s="47"/>
      <c r="BS155" s="45"/>
      <c r="BT155" s="37"/>
      <c r="BU155" s="5"/>
      <c r="BV155" s="38"/>
      <c r="BW155" s="48"/>
      <c r="BX155" s="44"/>
      <c r="BY155" s="44"/>
      <c r="BZ155" s="33" t="s">
        <v>131</v>
      </c>
      <c r="CA155" s="5"/>
      <c r="CB155" s="5"/>
      <c r="CC155" s="33" t="s">
        <v>177</v>
      </c>
      <c r="CD155" s="5"/>
      <c r="CE155" s="5"/>
      <c r="CF155" s="33" t="s">
        <v>178</v>
      </c>
      <c r="CG155" s="33" t="s">
        <v>1645</v>
      </c>
      <c r="CH155" s="5"/>
      <c r="CI155" s="5"/>
      <c r="CJ155" s="5"/>
      <c r="CK155" s="33"/>
      <c r="CL155" s="49">
        <v>44995.0</v>
      </c>
      <c r="CM155" s="33" t="s">
        <v>180</v>
      </c>
      <c r="CN155" s="5"/>
      <c r="CO155" s="33">
        <v>2.0</v>
      </c>
      <c r="CP155" s="33" t="s">
        <v>181</v>
      </c>
      <c r="CQ155" s="50" t="str">
        <f t="shared" si="7"/>
        <v>02/02/1931</v>
      </c>
      <c r="CR155" s="33" t="s">
        <v>182</v>
      </c>
      <c r="CS155" s="33">
        <v>4.0</v>
      </c>
      <c r="CT155" s="33">
        <v>5.0</v>
      </c>
      <c r="CU155" s="33">
        <v>7.0</v>
      </c>
      <c r="CV155" s="33">
        <v>1726.0</v>
      </c>
      <c r="CW155" s="33">
        <v>4.01001006E8</v>
      </c>
      <c r="CX155" s="33">
        <v>4.0100100337E10</v>
      </c>
      <c r="CY155" s="33">
        <v>-99.812118</v>
      </c>
      <c r="CZ155" s="33">
        <v>20.683181</v>
      </c>
      <c r="DA155" s="33">
        <v>4.411083798E9</v>
      </c>
      <c r="DB155" s="33">
        <v>2.0</v>
      </c>
      <c r="DC155" s="33" t="s">
        <v>183</v>
      </c>
      <c r="DD155" s="33">
        <v>2023.0</v>
      </c>
      <c r="DE155" s="33" t="s">
        <v>184</v>
      </c>
      <c r="DF155" s="33"/>
      <c r="DG155" s="33" t="s">
        <v>185</v>
      </c>
      <c r="DH155" s="33" t="s">
        <v>186</v>
      </c>
      <c r="DI155" s="5"/>
      <c r="DJ155" s="5"/>
    </row>
    <row r="156">
      <c r="A156" s="33" t="s">
        <v>1646</v>
      </c>
      <c r="B156" s="34">
        <v>44956.0</v>
      </c>
      <c r="C156" s="35" t="s">
        <v>137</v>
      </c>
      <c r="D156" s="35" t="s">
        <v>139</v>
      </c>
      <c r="E156" s="35" t="s">
        <v>142</v>
      </c>
      <c r="F156" s="36" t="s">
        <v>144</v>
      </c>
      <c r="G156" s="33" t="s">
        <v>1647</v>
      </c>
      <c r="H156" s="33" t="s">
        <v>1648</v>
      </c>
      <c r="I156" s="33" t="s">
        <v>1641</v>
      </c>
      <c r="J156" s="33" t="s">
        <v>204</v>
      </c>
      <c r="K156" s="35" t="s">
        <v>16</v>
      </c>
      <c r="L156" s="33" t="s">
        <v>1649</v>
      </c>
      <c r="M156" s="5"/>
      <c r="N156" s="33" t="s">
        <v>1528</v>
      </c>
      <c r="O156" s="5"/>
      <c r="P156" s="35" t="s">
        <v>153</v>
      </c>
      <c r="Q156" s="35" t="s">
        <v>153</v>
      </c>
      <c r="R156" s="33">
        <v>76504.0</v>
      </c>
      <c r="S156" s="37"/>
      <c r="T156" s="33"/>
      <c r="U156" s="33">
        <v>6.62</v>
      </c>
      <c r="V156" s="33" t="s">
        <v>154</v>
      </c>
      <c r="W156" s="33"/>
      <c r="X156" s="33"/>
      <c r="Y156" s="5"/>
      <c r="Z156" s="5"/>
      <c r="AA156" s="33">
        <v>1.0</v>
      </c>
      <c r="AB156" s="33"/>
      <c r="AC156" s="33">
        <v>1.0</v>
      </c>
      <c r="AD156" s="5"/>
      <c r="AE156" s="5"/>
      <c r="AF156" s="5"/>
      <c r="AG156" s="16"/>
      <c r="AH156" s="38" t="str">
        <f t="shared" si="1"/>
        <v/>
      </c>
      <c r="AI156" s="39" t="str">
        <f t="shared" si="2"/>
        <v/>
      </c>
      <c r="AJ156" s="37" t="str">
        <f t="shared" si="3"/>
        <v/>
      </c>
      <c r="AK156" s="41" t="str">
        <f t="shared" si="4"/>
        <v/>
      </c>
      <c r="AL156" s="35" t="s">
        <v>153</v>
      </c>
      <c r="AM156" s="33" t="s">
        <v>492</v>
      </c>
      <c r="AN156" s="33" t="s">
        <v>492</v>
      </c>
      <c r="AO156" s="41"/>
      <c r="AP156" s="33" t="s">
        <v>169</v>
      </c>
      <c r="AQ156" s="33" t="s">
        <v>170</v>
      </c>
      <c r="AR156" s="33">
        <v>300.0</v>
      </c>
      <c r="AS156" s="42"/>
      <c r="AT156" s="42"/>
      <c r="AU156" s="42"/>
      <c r="AV156" s="42"/>
      <c r="AW156" s="42"/>
      <c r="AX156" s="5"/>
      <c r="AY156" s="33"/>
      <c r="AZ156" s="33" t="s">
        <v>1650</v>
      </c>
      <c r="BA156" s="5"/>
      <c r="BB156" s="5"/>
      <c r="BC156" s="5" t="s">
        <v>1651</v>
      </c>
      <c r="BD156" s="33" t="s">
        <v>173</v>
      </c>
      <c r="BE156" s="41"/>
      <c r="BF156" s="35"/>
      <c r="BG156" s="33" t="s">
        <v>169</v>
      </c>
      <c r="BH156" s="5"/>
      <c r="BI156" s="33">
        <v>300.0</v>
      </c>
      <c r="BJ156" s="33" t="s">
        <v>170</v>
      </c>
      <c r="BK156" s="5"/>
      <c r="BL156" s="5">
        <f t="shared" si="5"/>
        <v>3994.5</v>
      </c>
      <c r="BM156" s="5"/>
      <c r="BN156" s="5"/>
      <c r="BO156" s="42">
        <f t="shared" si="6"/>
        <v>3994.5</v>
      </c>
      <c r="BP156" s="44"/>
      <c r="BQ156" s="45"/>
      <c r="BR156" s="47"/>
      <c r="BS156" s="45"/>
      <c r="BT156" s="37"/>
      <c r="BU156" s="5"/>
      <c r="BV156" s="38"/>
      <c r="BW156" s="48"/>
      <c r="BX156" s="44"/>
      <c r="BY156" s="44"/>
      <c r="BZ156" s="33" t="s">
        <v>131</v>
      </c>
      <c r="CA156" s="5"/>
      <c r="CB156" s="5"/>
      <c r="CC156" s="33" t="s">
        <v>177</v>
      </c>
      <c r="CD156" s="5"/>
      <c r="CE156" s="5"/>
      <c r="CF156" s="33" t="s">
        <v>178</v>
      </c>
      <c r="CG156" s="33" t="s">
        <v>1652</v>
      </c>
      <c r="CH156" s="5"/>
      <c r="CI156" s="5"/>
      <c r="CJ156" s="5"/>
      <c r="CK156" s="33"/>
      <c r="CL156" s="49">
        <v>44995.0</v>
      </c>
      <c r="CM156" s="33" t="s">
        <v>180</v>
      </c>
      <c r="CN156" s="5"/>
      <c r="CO156" s="33">
        <v>2.0</v>
      </c>
      <c r="CP156" s="33" t="s">
        <v>181</v>
      </c>
      <c r="CQ156" s="50" t="str">
        <f t="shared" si="7"/>
        <v>13/09/1976</v>
      </c>
      <c r="CR156" s="33" t="s">
        <v>182</v>
      </c>
      <c r="CS156" s="33">
        <v>4.0</v>
      </c>
      <c r="CT156" s="33">
        <v>5.0</v>
      </c>
      <c r="CU156" s="33">
        <v>7.0</v>
      </c>
      <c r="CV156" s="33">
        <v>1726.0</v>
      </c>
      <c r="CW156" s="33">
        <v>4.01001006E8</v>
      </c>
      <c r="CX156" s="33">
        <v>4.0100100336E10</v>
      </c>
      <c r="CY156" s="33">
        <v>-99.81112</v>
      </c>
      <c r="CZ156" s="33">
        <v>20.685953</v>
      </c>
      <c r="DA156" s="33">
        <v>4.41203529E9</v>
      </c>
      <c r="DB156" s="33">
        <v>2.0</v>
      </c>
      <c r="DC156" s="33" t="s">
        <v>183</v>
      </c>
      <c r="DD156" s="33">
        <v>2023.0</v>
      </c>
      <c r="DE156" s="33" t="s">
        <v>184</v>
      </c>
      <c r="DF156" s="33"/>
      <c r="DG156" s="33" t="s">
        <v>185</v>
      </c>
      <c r="DH156" s="33" t="s">
        <v>186</v>
      </c>
      <c r="DI156" s="5"/>
      <c r="DJ156" s="5"/>
    </row>
    <row r="157">
      <c r="A157" s="33" t="s">
        <v>1653</v>
      </c>
      <c r="B157" s="34">
        <v>44956.0</v>
      </c>
      <c r="C157" s="35" t="s">
        <v>137</v>
      </c>
      <c r="D157" s="35" t="s">
        <v>139</v>
      </c>
      <c r="E157" s="35" t="s">
        <v>142</v>
      </c>
      <c r="F157" s="36" t="s">
        <v>144</v>
      </c>
      <c r="G157" s="33" t="s">
        <v>1654</v>
      </c>
      <c r="H157" s="33" t="s">
        <v>1655</v>
      </c>
      <c r="I157" s="33" t="s">
        <v>1602</v>
      </c>
      <c r="J157" s="33" t="s">
        <v>1656</v>
      </c>
      <c r="K157" s="35" t="s">
        <v>16</v>
      </c>
      <c r="L157" s="33" t="s">
        <v>1657</v>
      </c>
      <c r="M157" s="5"/>
      <c r="N157" s="33" t="s">
        <v>1520</v>
      </c>
      <c r="O157" s="5"/>
      <c r="P157" s="35" t="s">
        <v>153</v>
      </c>
      <c r="Q157" s="35" t="s">
        <v>153</v>
      </c>
      <c r="R157" s="33">
        <v>76500.0</v>
      </c>
      <c r="S157" s="37"/>
      <c r="T157" s="33"/>
      <c r="U157" s="33">
        <v>5.32</v>
      </c>
      <c r="V157" s="33" t="s">
        <v>154</v>
      </c>
      <c r="W157" s="33"/>
      <c r="X157" s="33"/>
      <c r="Y157" s="5"/>
      <c r="Z157" s="5"/>
      <c r="AA157" s="33">
        <v>1.0</v>
      </c>
      <c r="AB157" s="33">
        <v>1.0</v>
      </c>
      <c r="AC157" s="33"/>
      <c r="AD157" s="5"/>
      <c r="AE157" s="5"/>
      <c r="AF157" s="5"/>
      <c r="AG157" s="16"/>
      <c r="AH157" s="38">
        <f t="shared" si="1"/>
        <v>1</v>
      </c>
      <c r="AI157" s="39" t="str">
        <f t="shared" si="2"/>
        <v/>
      </c>
      <c r="AJ157" s="37" t="str">
        <f t="shared" si="3"/>
        <v/>
      </c>
      <c r="AK157" s="41" t="str">
        <f t="shared" si="4"/>
        <v/>
      </c>
      <c r="AL157" s="35" t="s">
        <v>153</v>
      </c>
      <c r="AM157" s="33" t="s">
        <v>492</v>
      </c>
      <c r="AN157" s="33" t="s">
        <v>492</v>
      </c>
      <c r="AO157" s="41"/>
      <c r="AP157" s="33" t="s">
        <v>169</v>
      </c>
      <c r="AQ157" s="33" t="s">
        <v>170</v>
      </c>
      <c r="AR157" s="33">
        <v>300.0</v>
      </c>
      <c r="AS157" s="42"/>
      <c r="AT157" s="42"/>
      <c r="AU157" s="42"/>
      <c r="AV157" s="42"/>
      <c r="AW157" s="42"/>
      <c r="AX157" s="5"/>
      <c r="AY157" s="33"/>
      <c r="AZ157" s="33" t="s">
        <v>1658</v>
      </c>
      <c r="BA157" s="5"/>
      <c r="BB157" s="5"/>
      <c r="BC157" s="5" t="s">
        <v>1659</v>
      </c>
      <c r="BD157" s="33" t="s">
        <v>173</v>
      </c>
      <c r="BE157" s="41"/>
      <c r="BF157" s="35"/>
      <c r="BG157" s="33" t="s">
        <v>169</v>
      </c>
      <c r="BH157" s="5"/>
      <c r="BI157" s="33">
        <v>300.0</v>
      </c>
      <c r="BJ157" s="33" t="s">
        <v>170</v>
      </c>
      <c r="BK157" s="5"/>
      <c r="BL157" s="5">
        <f t="shared" si="5"/>
        <v>3994.5</v>
      </c>
      <c r="BM157" s="5"/>
      <c r="BN157" s="5"/>
      <c r="BO157" s="42">
        <f t="shared" si="6"/>
        <v>3994.5</v>
      </c>
      <c r="BP157" s="44"/>
      <c r="BQ157" s="45"/>
      <c r="BR157" s="47"/>
      <c r="BS157" s="45"/>
      <c r="BT157" s="37"/>
      <c r="BU157" s="5"/>
      <c r="BV157" s="38"/>
      <c r="BW157" s="48"/>
      <c r="BX157" s="44"/>
      <c r="BY157" s="44"/>
      <c r="BZ157" s="33" t="s">
        <v>131</v>
      </c>
      <c r="CA157" s="5"/>
      <c r="CB157" s="5"/>
      <c r="CC157" s="33" t="s">
        <v>177</v>
      </c>
      <c r="CD157" s="5"/>
      <c r="CE157" s="5"/>
      <c r="CF157" s="33" t="s">
        <v>178</v>
      </c>
      <c r="CG157" s="33" t="s">
        <v>1660</v>
      </c>
      <c r="CH157" s="5"/>
      <c r="CI157" s="5"/>
      <c r="CJ157" s="5"/>
      <c r="CK157" s="33"/>
      <c r="CL157" s="49">
        <v>44995.0</v>
      </c>
      <c r="CM157" s="33" t="s">
        <v>180</v>
      </c>
      <c r="CN157" s="5"/>
      <c r="CO157" s="33">
        <v>2.0</v>
      </c>
      <c r="CP157" s="33" t="s">
        <v>181</v>
      </c>
      <c r="CQ157" s="50" t="str">
        <f t="shared" si="7"/>
        <v>01/11/1945</v>
      </c>
      <c r="CR157" s="33" t="s">
        <v>243</v>
      </c>
      <c r="CS157" s="33">
        <v>4.0</v>
      </c>
      <c r="CT157" s="33">
        <v>5.0</v>
      </c>
      <c r="CU157" s="33">
        <v>7.0</v>
      </c>
      <c r="CV157" s="33">
        <v>1726.0</v>
      </c>
      <c r="CW157" s="33">
        <v>4.01001E8</v>
      </c>
      <c r="CX157" s="33">
        <v>4.0100100084E10</v>
      </c>
      <c r="CY157" s="33">
        <v>-99.814544</v>
      </c>
      <c r="CZ157" s="33">
        <v>20.69313</v>
      </c>
      <c r="DA157" s="33">
        <v>4.411385698E9</v>
      </c>
      <c r="DB157" s="33">
        <v>2.0</v>
      </c>
      <c r="DC157" s="33" t="s">
        <v>183</v>
      </c>
      <c r="DD157" s="33">
        <v>2023.0</v>
      </c>
      <c r="DE157" s="33" t="s">
        <v>184</v>
      </c>
      <c r="DF157" s="33"/>
      <c r="DG157" s="33" t="s">
        <v>185</v>
      </c>
      <c r="DH157" s="33" t="s">
        <v>186</v>
      </c>
      <c r="DI157" s="5"/>
      <c r="DJ157" s="5"/>
    </row>
    <row r="158">
      <c r="A158" s="33" t="s">
        <v>1661</v>
      </c>
      <c r="B158" s="34">
        <v>44956.0</v>
      </c>
      <c r="C158" s="35" t="s">
        <v>137</v>
      </c>
      <c r="D158" s="35" t="s">
        <v>139</v>
      </c>
      <c r="E158" s="35" t="s">
        <v>142</v>
      </c>
      <c r="F158" s="36" t="s">
        <v>144</v>
      </c>
      <c r="G158" s="33" t="s">
        <v>1662</v>
      </c>
      <c r="H158" s="33" t="s">
        <v>1566</v>
      </c>
      <c r="I158" s="33" t="s">
        <v>1602</v>
      </c>
      <c r="J158" s="33" t="s">
        <v>1641</v>
      </c>
      <c r="K158" s="35" t="s">
        <v>16</v>
      </c>
      <c r="L158" s="33" t="s">
        <v>1548</v>
      </c>
      <c r="M158" s="5"/>
      <c r="N158" s="33" t="s">
        <v>1528</v>
      </c>
      <c r="O158" s="5"/>
      <c r="P158" s="35" t="s">
        <v>153</v>
      </c>
      <c r="Q158" s="35" t="s">
        <v>153</v>
      </c>
      <c r="R158" s="33">
        <v>76504.0</v>
      </c>
      <c r="S158" s="37"/>
      <c r="T158" s="33"/>
      <c r="U158" s="33">
        <v>1.89</v>
      </c>
      <c r="V158" s="33" t="s">
        <v>154</v>
      </c>
      <c r="W158" s="33"/>
      <c r="X158" s="33"/>
      <c r="Y158" s="5"/>
      <c r="Z158" s="5"/>
      <c r="AA158" s="33">
        <v>1.0</v>
      </c>
      <c r="AB158" s="33"/>
      <c r="AC158" s="33">
        <v>1.0</v>
      </c>
      <c r="AD158" s="5"/>
      <c r="AE158" s="5"/>
      <c r="AF158" s="5"/>
      <c r="AG158" s="16"/>
      <c r="AH158" s="38" t="str">
        <f t="shared" si="1"/>
        <v/>
      </c>
      <c r="AI158" s="39">
        <f t="shared" si="2"/>
        <v>1</v>
      </c>
      <c r="AJ158" s="37" t="str">
        <f t="shared" si="3"/>
        <v/>
      </c>
      <c r="AK158" s="41" t="str">
        <f t="shared" si="4"/>
        <v/>
      </c>
      <c r="AL158" s="35" t="s">
        <v>153</v>
      </c>
      <c r="AM158" s="33" t="s">
        <v>492</v>
      </c>
      <c r="AN158" s="33" t="s">
        <v>492</v>
      </c>
      <c r="AO158" s="41"/>
      <c r="AP158" s="33" t="s">
        <v>169</v>
      </c>
      <c r="AQ158" s="33" t="s">
        <v>170</v>
      </c>
      <c r="AR158" s="33">
        <v>150.0</v>
      </c>
      <c r="AS158" s="42"/>
      <c r="AT158" s="42"/>
      <c r="AU158" s="42"/>
      <c r="AV158" s="42"/>
      <c r="AW158" s="42"/>
      <c r="AX158" s="5"/>
      <c r="AY158" s="33"/>
      <c r="AZ158" s="33" t="s">
        <v>1663</v>
      </c>
      <c r="BA158" s="5"/>
      <c r="BB158" s="5"/>
      <c r="BC158" s="5" t="s">
        <v>1664</v>
      </c>
      <c r="BD158" s="33" t="s">
        <v>173</v>
      </c>
      <c r="BE158" s="41"/>
      <c r="BF158" s="35"/>
      <c r="BG158" s="33" t="s">
        <v>169</v>
      </c>
      <c r="BH158" s="5"/>
      <c r="BI158" s="33">
        <v>150.0</v>
      </c>
      <c r="BJ158" s="33" t="s">
        <v>170</v>
      </c>
      <c r="BK158" s="5"/>
      <c r="BL158" s="5">
        <f t="shared" si="5"/>
        <v>1997.25</v>
      </c>
      <c r="BM158" s="5"/>
      <c r="BN158" s="5"/>
      <c r="BO158" s="42">
        <f t="shared" si="6"/>
        <v>1997.25</v>
      </c>
      <c r="BP158" s="44"/>
      <c r="BQ158" s="45"/>
      <c r="BR158" s="47"/>
      <c r="BS158" s="45"/>
      <c r="BT158" s="37"/>
      <c r="BU158" s="5"/>
      <c r="BV158" s="38"/>
      <c r="BW158" s="48"/>
      <c r="BX158" s="44"/>
      <c r="BY158" s="44"/>
      <c r="BZ158" s="33" t="s">
        <v>131</v>
      </c>
      <c r="CA158" s="5"/>
      <c r="CB158" s="5"/>
      <c r="CC158" s="33" t="s">
        <v>177</v>
      </c>
      <c r="CD158" s="5"/>
      <c r="CE158" s="5"/>
      <c r="CF158" s="33" t="s">
        <v>178</v>
      </c>
      <c r="CG158" s="33" t="s">
        <v>1665</v>
      </c>
      <c r="CH158" s="5"/>
      <c r="CI158" s="5"/>
      <c r="CJ158" s="5"/>
      <c r="CK158" s="33"/>
      <c r="CL158" s="49">
        <v>44995.0</v>
      </c>
      <c r="CM158" s="33" t="s">
        <v>180</v>
      </c>
      <c r="CN158" s="5"/>
      <c r="CO158" s="33">
        <v>1.0</v>
      </c>
      <c r="CP158" s="33" t="s">
        <v>181</v>
      </c>
      <c r="CQ158" s="50" t="str">
        <f t="shared" si="7"/>
        <v>30/09/1947</v>
      </c>
      <c r="CR158" s="33" t="s">
        <v>182</v>
      </c>
      <c r="CS158" s="33">
        <v>4.0</v>
      </c>
      <c r="CT158" s="33">
        <v>5.0</v>
      </c>
      <c r="CU158" s="33">
        <v>7.0</v>
      </c>
      <c r="CV158" s="33">
        <v>1726.0</v>
      </c>
      <c r="CW158" s="33">
        <v>4.01001006E8</v>
      </c>
      <c r="CX158" s="33">
        <v>4.0100100049E10</v>
      </c>
      <c r="CY158" s="33">
        <v>-99.810919</v>
      </c>
      <c r="CZ158" s="33">
        <v>20.687943</v>
      </c>
      <c r="DA158" s="33">
        <v>4.411202767E9</v>
      </c>
      <c r="DB158" s="33">
        <v>2.0</v>
      </c>
      <c r="DC158" s="33" t="s">
        <v>183</v>
      </c>
      <c r="DD158" s="33">
        <v>2023.0</v>
      </c>
      <c r="DE158" s="33" t="s">
        <v>184</v>
      </c>
      <c r="DF158" s="33"/>
      <c r="DG158" s="33" t="s">
        <v>185</v>
      </c>
      <c r="DH158" s="33" t="s">
        <v>186</v>
      </c>
      <c r="DI158" s="5"/>
      <c r="DJ158" s="5"/>
    </row>
    <row r="159">
      <c r="A159" s="33" t="s">
        <v>1666</v>
      </c>
      <c r="B159" s="34">
        <v>44956.0</v>
      </c>
      <c r="C159" s="35" t="s">
        <v>137</v>
      </c>
      <c r="D159" s="35" t="s">
        <v>139</v>
      </c>
      <c r="E159" s="35" t="s">
        <v>142</v>
      </c>
      <c r="F159" s="36" t="s">
        <v>144</v>
      </c>
      <c r="G159" s="33" t="s">
        <v>1667</v>
      </c>
      <c r="H159" s="33" t="s">
        <v>1668</v>
      </c>
      <c r="I159" s="33" t="s">
        <v>1669</v>
      </c>
      <c r="J159" s="33" t="s">
        <v>231</v>
      </c>
      <c r="K159" s="35" t="s">
        <v>16</v>
      </c>
      <c r="L159" s="33" t="s">
        <v>1670</v>
      </c>
      <c r="M159" s="5"/>
      <c r="N159" s="33" t="s">
        <v>1528</v>
      </c>
      <c r="O159" s="5"/>
      <c r="P159" s="35" t="s">
        <v>153</v>
      </c>
      <c r="Q159" s="35" t="s">
        <v>153</v>
      </c>
      <c r="R159" s="33">
        <v>76504.0</v>
      </c>
      <c r="S159" s="37"/>
      <c r="T159" s="33"/>
      <c r="U159" s="33">
        <v>4.86</v>
      </c>
      <c r="V159" s="33" t="s">
        <v>154</v>
      </c>
      <c r="W159" s="33"/>
      <c r="X159" s="33"/>
      <c r="Y159" s="5"/>
      <c r="Z159" s="5"/>
      <c r="AA159" s="33">
        <v>1.0</v>
      </c>
      <c r="AB159" s="33"/>
      <c r="AC159" s="33">
        <v>1.0</v>
      </c>
      <c r="AD159" s="5"/>
      <c r="AE159" s="5"/>
      <c r="AF159" s="5"/>
      <c r="AG159" s="16"/>
      <c r="AH159" s="38" t="str">
        <f t="shared" si="1"/>
        <v/>
      </c>
      <c r="AI159" s="39">
        <f t="shared" si="2"/>
        <v>1</v>
      </c>
      <c r="AJ159" s="37" t="str">
        <f t="shared" si="3"/>
        <v/>
      </c>
      <c r="AK159" s="41" t="str">
        <f t="shared" si="4"/>
        <v/>
      </c>
      <c r="AL159" s="35" t="s">
        <v>153</v>
      </c>
      <c r="AM159" s="33" t="s">
        <v>492</v>
      </c>
      <c r="AN159" s="33" t="s">
        <v>492</v>
      </c>
      <c r="AO159" s="41"/>
      <c r="AP159" s="33" t="s">
        <v>169</v>
      </c>
      <c r="AQ159" s="33" t="s">
        <v>170</v>
      </c>
      <c r="AR159" s="33">
        <v>300.0</v>
      </c>
      <c r="AS159" s="42"/>
      <c r="AT159" s="42"/>
      <c r="AU159" s="42"/>
      <c r="AV159" s="42"/>
      <c r="AW159" s="42"/>
      <c r="AX159" s="5"/>
      <c r="AY159" s="33"/>
      <c r="AZ159" s="33" t="s">
        <v>1671</v>
      </c>
      <c r="BA159" s="5"/>
      <c r="BB159" s="5"/>
      <c r="BC159" s="5" t="s">
        <v>1672</v>
      </c>
      <c r="BD159" s="33" t="s">
        <v>173</v>
      </c>
      <c r="BE159" s="41"/>
      <c r="BF159" s="35"/>
      <c r="BG159" s="33" t="s">
        <v>169</v>
      </c>
      <c r="BH159" s="5"/>
      <c r="BI159" s="33">
        <v>300.0</v>
      </c>
      <c r="BJ159" s="33" t="s">
        <v>170</v>
      </c>
      <c r="BK159" s="5"/>
      <c r="BL159" s="5">
        <f t="shared" si="5"/>
        <v>3994.5</v>
      </c>
      <c r="BM159" s="5"/>
      <c r="BN159" s="5"/>
      <c r="BO159" s="42">
        <f t="shared" si="6"/>
        <v>3994.5</v>
      </c>
      <c r="BP159" s="44"/>
      <c r="BQ159" s="45"/>
      <c r="BR159" s="47"/>
      <c r="BS159" s="45"/>
      <c r="BT159" s="37"/>
      <c r="BU159" s="5"/>
      <c r="BV159" s="38"/>
      <c r="BW159" s="48"/>
      <c r="BX159" s="44"/>
      <c r="BY159" s="44"/>
      <c r="BZ159" s="33" t="s">
        <v>131</v>
      </c>
      <c r="CA159" s="5"/>
      <c r="CB159" s="5"/>
      <c r="CC159" s="33" t="s">
        <v>177</v>
      </c>
      <c r="CD159" s="5"/>
      <c r="CE159" s="5"/>
      <c r="CF159" s="33" t="s">
        <v>178</v>
      </c>
      <c r="CG159" s="33" t="s">
        <v>1673</v>
      </c>
      <c r="CH159" s="5"/>
      <c r="CI159" s="5"/>
      <c r="CJ159" s="5"/>
      <c r="CK159" s="33"/>
      <c r="CL159" s="49">
        <v>44995.0</v>
      </c>
      <c r="CM159" s="33" t="s">
        <v>180</v>
      </c>
      <c r="CN159" s="5"/>
      <c r="CO159" s="33">
        <v>2.0</v>
      </c>
      <c r="CP159" s="33" t="s">
        <v>181</v>
      </c>
      <c r="CQ159" s="50" t="str">
        <f t="shared" si="7"/>
        <v>01/02/1951</v>
      </c>
      <c r="CR159" s="33" t="s">
        <v>182</v>
      </c>
      <c r="CS159" s="33">
        <v>4.0</v>
      </c>
      <c r="CT159" s="33">
        <v>5.0</v>
      </c>
      <c r="CU159" s="33">
        <v>7.0</v>
      </c>
      <c r="CV159" s="33">
        <v>1726.0</v>
      </c>
      <c r="CW159" s="33">
        <v>4.01001006E8</v>
      </c>
      <c r="CX159" s="33">
        <v>4.0100100334E10</v>
      </c>
      <c r="CY159" s="33">
        <v>-99.813258</v>
      </c>
      <c r="CZ159" s="33">
        <v>20.684096</v>
      </c>
      <c r="DA159" s="33">
        <v>4.411352645E9</v>
      </c>
      <c r="DB159" s="33">
        <v>2.0</v>
      </c>
      <c r="DC159" s="33" t="s">
        <v>183</v>
      </c>
      <c r="DD159" s="33">
        <v>2023.0</v>
      </c>
      <c r="DE159" s="33" t="s">
        <v>184</v>
      </c>
      <c r="DF159" s="33"/>
      <c r="DG159" s="33" t="s">
        <v>185</v>
      </c>
      <c r="DH159" s="33" t="s">
        <v>186</v>
      </c>
      <c r="DI159" s="5"/>
      <c r="DJ159" s="5"/>
    </row>
    <row r="160">
      <c r="A160" s="33" t="s">
        <v>1674</v>
      </c>
      <c r="B160" s="34">
        <v>44956.0</v>
      </c>
      <c r="C160" s="35" t="s">
        <v>137</v>
      </c>
      <c r="D160" s="35" t="s">
        <v>139</v>
      </c>
      <c r="E160" s="35" t="s">
        <v>142</v>
      </c>
      <c r="F160" s="36" t="s">
        <v>144</v>
      </c>
      <c r="G160" s="33" t="s">
        <v>1675</v>
      </c>
      <c r="H160" s="33" t="s">
        <v>246</v>
      </c>
      <c r="I160" s="33" t="s">
        <v>231</v>
      </c>
      <c r="J160" s="33" t="s">
        <v>1618</v>
      </c>
      <c r="K160" s="35" t="s">
        <v>16</v>
      </c>
      <c r="L160" s="33" t="s">
        <v>331</v>
      </c>
      <c r="M160" s="5"/>
      <c r="N160" s="33" t="s">
        <v>1582</v>
      </c>
      <c r="O160" s="5"/>
      <c r="P160" s="35" t="s">
        <v>153</v>
      </c>
      <c r="Q160" s="35" t="s">
        <v>153</v>
      </c>
      <c r="R160" s="33">
        <v>76500.0</v>
      </c>
      <c r="S160" s="37"/>
      <c r="T160" s="33"/>
      <c r="U160" s="33">
        <v>9.38</v>
      </c>
      <c r="V160" s="33" t="s">
        <v>154</v>
      </c>
      <c r="W160" s="33"/>
      <c r="X160" s="33"/>
      <c r="Y160" s="5"/>
      <c r="Z160" s="5"/>
      <c r="AA160" s="33">
        <v>1.0</v>
      </c>
      <c r="AB160" s="33"/>
      <c r="AC160" s="33">
        <v>1.0</v>
      </c>
      <c r="AD160" s="5"/>
      <c r="AE160" s="5"/>
      <c r="AF160" s="5"/>
      <c r="AG160" s="16"/>
      <c r="AH160" s="38" t="str">
        <f t="shared" si="1"/>
        <v/>
      </c>
      <c r="AI160" s="39">
        <f t="shared" si="2"/>
        <v>1</v>
      </c>
      <c r="AJ160" s="37" t="str">
        <f t="shared" si="3"/>
        <v/>
      </c>
      <c r="AK160" s="41" t="str">
        <f t="shared" si="4"/>
        <v/>
      </c>
      <c r="AL160" s="35" t="s">
        <v>153</v>
      </c>
      <c r="AM160" s="33" t="s">
        <v>492</v>
      </c>
      <c r="AN160" s="33" t="s">
        <v>492</v>
      </c>
      <c r="AO160" s="41"/>
      <c r="AP160" s="33" t="s">
        <v>169</v>
      </c>
      <c r="AQ160" s="33" t="s">
        <v>170</v>
      </c>
      <c r="AR160" s="33">
        <v>300.0</v>
      </c>
      <c r="AS160" s="42"/>
      <c r="AT160" s="42"/>
      <c r="AU160" s="42"/>
      <c r="AV160" s="42"/>
      <c r="AW160" s="42"/>
      <c r="AX160" s="5"/>
      <c r="AY160" s="33"/>
      <c r="AZ160" s="33" t="s">
        <v>1676</v>
      </c>
      <c r="BA160" s="5"/>
      <c r="BB160" s="5"/>
      <c r="BC160" s="5" t="s">
        <v>1677</v>
      </c>
      <c r="BD160" s="33" t="s">
        <v>173</v>
      </c>
      <c r="BE160" s="41"/>
      <c r="BF160" s="35"/>
      <c r="BG160" s="33" t="s">
        <v>169</v>
      </c>
      <c r="BH160" s="5"/>
      <c r="BI160" s="33">
        <v>300.0</v>
      </c>
      <c r="BJ160" s="33" t="s">
        <v>170</v>
      </c>
      <c r="BK160" s="5"/>
      <c r="BL160" s="5">
        <f t="shared" si="5"/>
        <v>3994.5</v>
      </c>
      <c r="BM160" s="5"/>
      <c r="BN160" s="5"/>
      <c r="BO160" s="42">
        <f t="shared" si="6"/>
        <v>3994.5</v>
      </c>
      <c r="BP160" s="44"/>
      <c r="BQ160" s="45"/>
      <c r="BR160" s="47"/>
      <c r="BS160" s="45"/>
      <c r="BT160" s="37"/>
      <c r="BU160" s="5"/>
      <c r="BV160" s="38"/>
      <c r="BW160" s="48"/>
      <c r="BX160" s="44"/>
      <c r="BY160" s="44"/>
      <c r="BZ160" s="33" t="s">
        <v>131</v>
      </c>
      <c r="CA160" s="5"/>
      <c r="CB160" s="5"/>
      <c r="CC160" s="33" t="s">
        <v>177</v>
      </c>
      <c r="CD160" s="5"/>
      <c r="CE160" s="5"/>
      <c r="CF160" s="33" t="s">
        <v>178</v>
      </c>
      <c r="CG160" s="33" t="s">
        <v>1678</v>
      </c>
      <c r="CH160" s="5"/>
      <c r="CI160" s="5"/>
      <c r="CJ160" s="5"/>
      <c r="CK160" s="33"/>
      <c r="CL160" s="49">
        <v>44995.0</v>
      </c>
      <c r="CM160" s="33" t="s">
        <v>180</v>
      </c>
      <c r="CN160" s="5"/>
      <c r="CO160" s="33">
        <v>2.0</v>
      </c>
      <c r="CP160" s="33" t="s">
        <v>181</v>
      </c>
      <c r="CQ160" s="50" t="str">
        <f t="shared" si="7"/>
        <v>23/09/1953</v>
      </c>
      <c r="CR160" s="33" t="s">
        <v>182</v>
      </c>
      <c r="CS160" s="33">
        <v>4.0</v>
      </c>
      <c r="CT160" s="33">
        <v>5.0</v>
      </c>
      <c r="CU160" s="33">
        <v>7.0</v>
      </c>
      <c r="CV160" s="33">
        <v>1726.0</v>
      </c>
      <c r="CW160" s="33">
        <v>4.01001005E8</v>
      </c>
      <c r="CX160" s="33">
        <v>4.010010002E10</v>
      </c>
      <c r="CY160" s="33">
        <v>-99.819907</v>
      </c>
      <c r="CZ160" s="33">
        <v>20.688409</v>
      </c>
      <c r="DA160" s="33">
        <v>4.4219266E9</v>
      </c>
      <c r="DB160" s="33">
        <v>1.0</v>
      </c>
      <c r="DC160" s="33" t="s">
        <v>183</v>
      </c>
      <c r="DD160" s="33">
        <v>2023.0</v>
      </c>
      <c r="DE160" s="33" t="s">
        <v>184</v>
      </c>
      <c r="DF160" s="33"/>
      <c r="DG160" s="33" t="s">
        <v>185</v>
      </c>
      <c r="DH160" s="33" t="s">
        <v>186</v>
      </c>
      <c r="DI160" s="5"/>
      <c r="DJ160" s="5"/>
    </row>
    <row r="161">
      <c r="A161" s="33" t="s">
        <v>1679</v>
      </c>
      <c r="B161" s="34">
        <v>44956.0</v>
      </c>
      <c r="C161" s="35" t="s">
        <v>137</v>
      </c>
      <c r="D161" s="35" t="s">
        <v>139</v>
      </c>
      <c r="E161" s="35" t="s">
        <v>142</v>
      </c>
      <c r="F161" s="36" t="s">
        <v>144</v>
      </c>
      <c r="G161" s="33" t="s">
        <v>1680</v>
      </c>
      <c r="H161" s="33" t="s">
        <v>1681</v>
      </c>
      <c r="I161" s="33" t="s">
        <v>1682</v>
      </c>
      <c r="J161" s="33" t="s">
        <v>439</v>
      </c>
      <c r="K161" s="35" t="s">
        <v>150</v>
      </c>
      <c r="L161" s="33" t="s">
        <v>1603</v>
      </c>
      <c r="M161" s="33">
        <v>9.0</v>
      </c>
      <c r="N161" s="33" t="s">
        <v>1683</v>
      </c>
      <c r="O161" s="5"/>
      <c r="P161" s="35" t="s">
        <v>153</v>
      </c>
      <c r="Q161" s="35" t="s">
        <v>153</v>
      </c>
      <c r="R161" s="33">
        <v>76500.0</v>
      </c>
      <c r="S161" s="37"/>
      <c r="T161" s="33"/>
      <c r="U161" s="33">
        <v>7.68</v>
      </c>
      <c r="V161" s="33" t="s">
        <v>154</v>
      </c>
      <c r="W161" s="33"/>
      <c r="X161" s="33"/>
      <c r="Y161" s="5"/>
      <c r="Z161" s="5"/>
      <c r="AA161" s="33">
        <v>1.0</v>
      </c>
      <c r="AB161" s="33"/>
      <c r="AC161" s="33">
        <v>1.0</v>
      </c>
      <c r="AD161" s="5"/>
      <c r="AE161" s="5"/>
      <c r="AF161" s="5"/>
      <c r="AG161" s="16"/>
      <c r="AH161" s="38" t="str">
        <f t="shared" si="1"/>
        <v/>
      </c>
      <c r="AI161" s="39" t="str">
        <f t="shared" si="2"/>
        <v/>
      </c>
      <c r="AJ161" s="37" t="str">
        <f t="shared" si="3"/>
        <v/>
      </c>
      <c r="AK161" s="41" t="str">
        <f t="shared" si="4"/>
        <v/>
      </c>
      <c r="AL161" s="35" t="s">
        <v>153</v>
      </c>
      <c r="AM161" s="33" t="s">
        <v>492</v>
      </c>
      <c r="AN161" s="33" t="s">
        <v>492</v>
      </c>
      <c r="AO161" s="41"/>
      <c r="AP161" s="33" t="s">
        <v>169</v>
      </c>
      <c r="AQ161" s="33" t="s">
        <v>170</v>
      </c>
      <c r="AR161" s="33">
        <v>300.0</v>
      </c>
      <c r="AS161" s="42"/>
      <c r="AT161" s="42"/>
      <c r="AU161" s="42"/>
      <c r="AV161" s="42"/>
      <c r="AW161" s="42"/>
      <c r="AX161" s="5"/>
      <c r="AY161" s="33"/>
      <c r="AZ161" s="33" t="s">
        <v>1684</v>
      </c>
      <c r="BA161" s="5"/>
      <c r="BB161" s="5"/>
      <c r="BC161" s="5" t="s">
        <v>1685</v>
      </c>
      <c r="BD161" s="33" t="s">
        <v>173</v>
      </c>
      <c r="BE161" s="41"/>
      <c r="BF161" s="35"/>
      <c r="BG161" s="33" t="s">
        <v>169</v>
      </c>
      <c r="BH161" s="5"/>
      <c r="BI161" s="33">
        <v>300.0</v>
      </c>
      <c r="BJ161" s="33" t="s">
        <v>170</v>
      </c>
      <c r="BK161" s="5"/>
      <c r="BL161" s="5">
        <f t="shared" si="5"/>
        <v>3994.5</v>
      </c>
      <c r="BM161" s="5"/>
      <c r="BN161" s="5"/>
      <c r="BO161" s="42">
        <f t="shared" si="6"/>
        <v>3994.5</v>
      </c>
      <c r="BP161" s="44"/>
      <c r="BQ161" s="45"/>
      <c r="BR161" s="47"/>
      <c r="BS161" s="45"/>
      <c r="BT161" s="37"/>
      <c r="BU161" s="5"/>
      <c r="BV161" s="38"/>
      <c r="BW161" s="48"/>
      <c r="BX161" s="44"/>
      <c r="BY161" s="44"/>
      <c r="BZ161" s="33" t="s">
        <v>131</v>
      </c>
      <c r="CA161" s="5"/>
      <c r="CB161" s="5"/>
      <c r="CC161" s="33" t="s">
        <v>177</v>
      </c>
      <c r="CD161" s="5"/>
      <c r="CE161" s="5"/>
      <c r="CF161" s="33" t="s">
        <v>178</v>
      </c>
      <c r="CG161" s="33" t="s">
        <v>1686</v>
      </c>
      <c r="CH161" s="5"/>
      <c r="CI161" s="5"/>
      <c r="CJ161" s="5"/>
      <c r="CK161" s="33"/>
      <c r="CL161" s="49">
        <v>44995.0</v>
      </c>
      <c r="CM161" s="33" t="s">
        <v>180</v>
      </c>
      <c r="CN161" s="5"/>
      <c r="CO161" s="33">
        <v>2.0</v>
      </c>
      <c r="CP161" s="33" t="s">
        <v>181</v>
      </c>
      <c r="CQ161" s="50" t="str">
        <f t="shared" si="7"/>
        <v>24/10/1970</v>
      </c>
      <c r="CR161" s="33" t="s">
        <v>182</v>
      </c>
      <c r="CS161" s="33">
        <v>4.0</v>
      </c>
      <c r="CT161" s="33">
        <v>5.0</v>
      </c>
      <c r="CU161" s="33">
        <v>25.0</v>
      </c>
      <c r="CV161" s="33">
        <v>1726.0</v>
      </c>
      <c r="CW161" s="33">
        <v>4.01001E8</v>
      </c>
      <c r="CX161" s="33">
        <v>4.0100100005E10</v>
      </c>
      <c r="CY161" s="33">
        <v>-99.815962</v>
      </c>
      <c r="CZ161" s="33">
        <v>20.69272</v>
      </c>
      <c r="DA161" s="33">
        <v>4.411009291E9</v>
      </c>
      <c r="DB161" s="33">
        <v>2.0</v>
      </c>
      <c r="DC161" s="33" t="s">
        <v>183</v>
      </c>
      <c r="DD161" s="33">
        <v>2023.0</v>
      </c>
      <c r="DE161" s="33" t="s">
        <v>184</v>
      </c>
      <c r="DF161" s="33"/>
      <c r="DG161" s="33" t="s">
        <v>185</v>
      </c>
      <c r="DH161" s="33" t="s">
        <v>186</v>
      </c>
      <c r="DI161" s="5"/>
      <c r="DJ161" s="5"/>
    </row>
    <row r="162">
      <c r="A162" s="33" t="s">
        <v>1687</v>
      </c>
      <c r="B162" s="34">
        <v>44956.0</v>
      </c>
      <c r="C162" s="35" t="s">
        <v>137</v>
      </c>
      <c r="D162" s="35" t="s">
        <v>139</v>
      </c>
      <c r="E162" s="35" t="s">
        <v>142</v>
      </c>
      <c r="F162" s="36" t="s">
        <v>144</v>
      </c>
      <c r="G162" s="33" t="s">
        <v>1688</v>
      </c>
      <c r="H162" s="33" t="s">
        <v>1689</v>
      </c>
      <c r="I162" s="33" t="s">
        <v>414</v>
      </c>
      <c r="J162" s="33" t="s">
        <v>1589</v>
      </c>
      <c r="K162" s="35" t="s">
        <v>16</v>
      </c>
      <c r="L162" s="33" t="s">
        <v>233</v>
      </c>
      <c r="M162" s="5"/>
      <c r="N162" s="33" t="s">
        <v>1528</v>
      </c>
      <c r="O162" s="5"/>
      <c r="P162" s="35" t="s">
        <v>153</v>
      </c>
      <c r="Q162" s="35" t="s">
        <v>153</v>
      </c>
      <c r="R162" s="33">
        <v>76504.0</v>
      </c>
      <c r="S162" s="37"/>
      <c r="T162" s="33"/>
      <c r="U162" s="33">
        <v>4.61</v>
      </c>
      <c r="V162" s="33" t="s">
        <v>154</v>
      </c>
      <c r="W162" s="33"/>
      <c r="X162" s="33"/>
      <c r="Y162" s="5"/>
      <c r="Z162" s="5"/>
      <c r="AA162" s="33">
        <v>1.0</v>
      </c>
      <c r="AB162" s="33">
        <v>1.0</v>
      </c>
      <c r="AC162" s="33"/>
      <c r="AD162" s="5"/>
      <c r="AE162" s="5"/>
      <c r="AF162" s="5"/>
      <c r="AG162" s="16"/>
      <c r="AH162" s="38" t="str">
        <f t="shared" si="1"/>
        <v/>
      </c>
      <c r="AI162" s="39" t="str">
        <f t="shared" si="2"/>
        <v/>
      </c>
      <c r="AJ162" s="37" t="str">
        <f t="shared" si="3"/>
        <v/>
      </c>
      <c r="AK162" s="41" t="str">
        <f t="shared" si="4"/>
        <v/>
      </c>
      <c r="AL162" s="35" t="s">
        <v>153</v>
      </c>
      <c r="AM162" s="33" t="s">
        <v>492</v>
      </c>
      <c r="AN162" s="33" t="s">
        <v>492</v>
      </c>
      <c r="AO162" s="41"/>
      <c r="AP162" s="33" t="s">
        <v>169</v>
      </c>
      <c r="AQ162" s="33" t="s">
        <v>170</v>
      </c>
      <c r="AR162" s="33">
        <v>300.0</v>
      </c>
      <c r="AS162" s="42"/>
      <c r="AT162" s="42"/>
      <c r="AU162" s="42"/>
      <c r="AV162" s="42"/>
      <c r="AW162" s="42"/>
      <c r="AX162" s="5"/>
      <c r="AY162" s="33"/>
      <c r="AZ162" s="33" t="s">
        <v>1690</v>
      </c>
      <c r="BA162" s="5"/>
      <c r="BB162" s="5"/>
      <c r="BC162" s="5" t="s">
        <v>1691</v>
      </c>
      <c r="BD162" s="33" t="s">
        <v>173</v>
      </c>
      <c r="BE162" s="41"/>
      <c r="BF162" s="35"/>
      <c r="BG162" s="33" t="s">
        <v>169</v>
      </c>
      <c r="BH162" s="5"/>
      <c r="BI162" s="33">
        <v>300.0</v>
      </c>
      <c r="BJ162" s="33" t="s">
        <v>170</v>
      </c>
      <c r="BK162" s="5"/>
      <c r="BL162" s="5">
        <f t="shared" si="5"/>
        <v>3994.5</v>
      </c>
      <c r="BM162" s="5"/>
      <c r="BN162" s="5"/>
      <c r="BO162" s="42">
        <f t="shared" si="6"/>
        <v>3994.5</v>
      </c>
      <c r="BP162" s="44"/>
      <c r="BQ162" s="45"/>
      <c r="BR162" s="47"/>
      <c r="BS162" s="45"/>
      <c r="BT162" s="37"/>
      <c r="BU162" s="5"/>
      <c r="BV162" s="38"/>
      <c r="BW162" s="48"/>
      <c r="BX162" s="44"/>
      <c r="BY162" s="44"/>
      <c r="BZ162" s="33" t="s">
        <v>131</v>
      </c>
      <c r="CA162" s="5"/>
      <c r="CB162" s="5"/>
      <c r="CC162" s="33" t="s">
        <v>177</v>
      </c>
      <c r="CD162" s="5"/>
      <c r="CE162" s="5"/>
      <c r="CF162" s="33" t="s">
        <v>178</v>
      </c>
      <c r="CG162" s="33" t="s">
        <v>1692</v>
      </c>
      <c r="CH162" s="5"/>
      <c r="CI162" s="5"/>
      <c r="CJ162" s="5"/>
      <c r="CK162" s="33"/>
      <c r="CL162" s="49">
        <v>44995.0</v>
      </c>
      <c r="CM162" s="33" t="s">
        <v>180</v>
      </c>
      <c r="CN162" s="5"/>
      <c r="CO162" s="33">
        <v>2.0</v>
      </c>
      <c r="CP162" s="33" t="s">
        <v>181</v>
      </c>
      <c r="CQ162" s="50" t="str">
        <f t="shared" si="7"/>
        <v>15/10/1973</v>
      </c>
      <c r="CR162" s="33" t="s">
        <v>243</v>
      </c>
      <c r="CS162" s="33">
        <v>4.0</v>
      </c>
      <c r="CT162" s="33">
        <v>5.0</v>
      </c>
      <c r="CU162" s="33">
        <v>7.0</v>
      </c>
      <c r="CV162" s="33">
        <v>1726.0</v>
      </c>
      <c r="CW162" s="33">
        <v>4.01001006E8</v>
      </c>
      <c r="CX162" s="33">
        <v>4.0100100343E10</v>
      </c>
      <c r="CY162" s="33">
        <v>-99.813088</v>
      </c>
      <c r="CZ162" s="33">
        <v>20.687272</v>
      </c>
      <c r="DA162" s="33">
        <v>4.411310514E9</v>
      </c>
      <c r="DB162" s="33">
        <v>2.0</v>
      </c>
      <c r="DC162" s="33" t="s">
        <v>183</v>
      </c>
      <c r="DD162" s="33">
        <v>2023.0</v>
      </c>
      <c r="DE162" s="33" t="s">
        <v>184</v>
      </c>
      <c r="DF162" s="33"/>
      <c r="DG162" s="33" t="s">
        <v>185</v>
      </c>
      <c r="DH162" s="33" t="s">
        <v>186</v>
      </c>
      <c r="DI162" s="5"/>
      <c r="DJ162" s="5"/>
    </row>
    <row r="163">
      <c r="A163" s="33" t="s">
        <v>1693</v>
      </c>
      <c r="B163" s="34">
        <v>44956.0</v>
      </c>
      <c r="C163" s="35" t="s">
        <v>137</v>
      </c>
      <c r="D163" s="35" t="s">
        <v>139</v>
      </c>
      <c r="E163" s="35" t="s">
        <v>142</v>
      </c>
      <c r="F163" s="36" t="s">
        <v>144</v>
      </c>
      <c r="G163" s="33" t="s">
        <v>1694</v>
      </c>
      <c r="H163" s="33" t="s">
        <v>545</v>
      </c>
      <c r="I163" s="33" t="s">
        <v>414</v>
      </c>
      <c r="J163" s="33" t="s">
        <v>546</v>
      </c>
      <c r="K163" s="35" t="s">
        <v>16</v>
      </c>
      <c r="L163" s="33" t="s">
        <v>1590</v>
      </c>
      <c r="M163" s="5"/>
      <c r="N163" s="33" t="s">
        <v>1528</v>
      </c>
      <c r="O163" s="5"/>
      <c r="P163" s="35" t="s">
        <v>153</v>
      </c>
      <c r="Q163" s="35" t="s">
        <v>153</v>
      </c>
      <c r="R163" s="33">
        <v>76504.0</v>
      </c>
      <c r="S163" s="37"/>
      <c r="T163" s="33"/>
      <c r="U163" s="33">
        <v>2.44</v>
      </c>
      <c r="V163" s="33" t="s">
        <v>154</v>
      </c>
      <c r="W163" s="33"/>
      <c r="X163" s="33"/>
      <c r="Y163" s="5"/>
      <c r="Z163" s="5"/>
      <c r="AA163" s="33">
        <v>1.0</v>
      </c>
      <c r="AB163" s="33"/>
      <c r="AC163" s="33">
        <v>1.0</v>
      </c>
      <c r="AD163" s="5"/>
      <c r="AE163" s="5"/>
      <c r="AF163" s="5"/>
      <c r="AG163" s="16"/>
      <c r="AH163" s="38" t="str">
        <f t="shared" si="1"/>
        <v/>
      </c>
      <c r="AI163" s="39">
        <f t="shared" si="2"/>
        <v>1</v>
      </c>
      <c r="AJ163" s="37" t="str">
        <f t="shared" si="3"/>
        <v/>
      </c>
      <c r="AK163" s="41" t="str">
        <f t="shared" si="4"/>
        <v/>
      </c>
      <c r="AL163" s="35" t="s">
        <v>153</v>
      </c>
      <c r="AM163" s="33" t="s">
        <v>492</v>
      </c>
      <c r="AN163" s="33" t="s">
        <v>492</v>
      </c>
      <c r="AO163" s="41"/>
      <c r="AP163" s="33" t="s">
        <v>169</v>
      </c>
      <c r="AQ163" s="33" t="s">
        <v>170</v>
      </c>
      <c r="AR163" s="33">
        <v>300.0</v>
      </c>
      <c r="AS163" s="42"/>
      <c r="AT163" s="42"/>
      <c r="AU163" s="42"/>
      <c r="AV163" s="42"/>
      <c r="AW163" s="42"/>
      <c r="AX163" s="5"/>
      <c r="AY163" s="33"/>
      <c r="AZ163" s="33" t="s">
        <v>1695</v>
      </c>
      <c r="BA163" s="5"/>
      <c r="BB163" s="5"/>
      <c r="BC163" s="5" t="s">
        <v>1696</v>
      </c>
      <c r="BD163" s="33" t="s">
        <v>173</v>
      </c>
      <c r="BE163" s="41"/>
      <c r="BF163" s="35"/>
      <c r="BG163" s="33" t="s">
        <v>169</v>
      </c>
      <c r="BH163" s="5"/>
      <c r="BI163" s="33">
        <v>300.0</v>
      </c>
      <c r="BJ163" s="33" t="s">
        <v>170</v>
      </c>
      <c r="BK163" s="5"/>
      <c r="BL163" s="5">
        <f t="shared" si="5"/>
        <v>3994.5</v>
      </c>
      <c r="BM163" s="5"/>
      <c r="BN163" s="5"/>
      <c r="BO163" s="42">
        <f t="shared" si="6"/>
        <v>3994.5</v>
      </c>
      <c r="BP163" s="44"/>
      <c r="BQ163" s="45"/>
      <c r="BR163" s="47"/>
      <c r="BS163" s="45"/>
      <c r="BT163" s="37"/>
      <c r="BU163" s="5"/>
      <c r="BV163" s="38"/>
      <c r="BW163" s="48"/>
      <c r="BX163" s="44"/>
      <c r="BY163" s="44"/>
      <c r="BZ163" s="33" t="s">
        <v>131</v>
      </c>
      <c r="CA163" s="5"/>
      <c r="CB163" s="5"/>
      <c r="CC163" s="33" t="s">
        <v>177</v>
      </c>
      <c r="CD163" s="5"/>
      <c r="CE163" s="5"/>
      <c r="CF163" s="33" t="s">
        <v>178</v>
      </c>
      <c r="CG163" s="33" t="s">
        <v>1697</v>
      </c>
      <c r="CH163" s="5"/>
      <c r="CI163" s="5"/>
      <c r="CJ163" s="5"/>
      <c r="CK163" s="33"/>
      <c r="CL163" s="49">
        <v>44995.0</v>
      </c>
      <c r="CM163" s="33" t="s">
        <v>180</v>
      </c>
      <c r="CN163" s="5"/>
      <c r="CO163" s="33">
        <v>2.0</v>
      </c>
      <c r="CP163" s="33" t="s">
        <v>181</v>
      </c>
      <c r="CQ163" s="50" t="str">
        <f t="shared" si="7"/>
        <v>20/11/1956</v>
      </c>
      <c r="CR163" s="33" t="s">
        <v>182</v>
      </c>
      <c r="CS163" s="33">
        <v>4.0</v>
      </c>
      <c r="CT163" s="33">
        <v>5.0</v>
      </c>
      <c r="CU163" s="33">
        <v>7.0</v>
      </c>
      <c r="CV163" s="33">
        <v>1726.0</v>
      </c>
      <c r="CW163" s="33">
        <v>4.01001006E8</v>
      </c>
      <c r="CX163" s="33">
        <v>4.0100100108E10</v>
      </c>
      <c r="CY163" s="33">
        <v>-99.811403</v>
      </c>
      <c r="CZ163" s="33">
        <v>20.689776</v>
      </c>
      <c r="DA163" s="33">
        <v>4.412121542E9</v>
      </c>
      <c r="DB163" s="33">
        <v>2.0</v>
      </c>
      <c r="DC163" s="33" t="s">
        <v>183</v>
      </c>
      <c r="DD163" s="33">
        <v>2023.0</v>
      </c>
      <c r="DE163" s="33" t="s">
        <v>184</v>
      </c>
      <c r="DF163" s="33"/>
      <c r="DG163" s="33" t="s">
        <v>185</v>
      </c>
      <c r="DH163" s="33" t="s">
        <v>186</v>
      </c>
      <c r="DI163" s="5"/>
      <c r="DJ163" s="5"/>
    </row>
    <row r="164">
      <c r="A164" s="33" t="s">
        <v>1698</v>
      </c>
      <c r="B164" s="34">
        <v>44956.0</v>
      </c>
      <c r="C164" s="35" t="s">
        <v>137</v>
      </c>
      <c r="D164" s="35" t="s">
        <v>139</v>
      </c>
      <c r="E164" s="35" t="s">
        <v>142</v>
      </c>
      <c r="F164" s="36" t="s">
        <v>144</v>
      </c>
      <c r="G164" s="33" t="s">
        <v>1699</v>
      </c>
      <c r="H164" s="33" t="s">
        <v>1700</v>
      </c>
      <c r="I164" s="33" t="s">
        <v>414</v>
      </c>
      <c r="J164" s="33" t="s">
        <v>414</v>
      </c>
      <c r="K164" s="35" t="s">
        <v>16</v>
      </c>
      <c r="L164" s="33" t="s">
        <v>331</v>
      </c>
      <c r="M164" s="33">
        <v>41.0</v>
      </c>
      <c r="N164" s="33" t="s">
        <v>1582</v>
      </c>
      <c r="O164" s="5"/>
      <c r="P164" s="35" t="s">
        <v>153</v>
      </c>
      <c r="Q164" s="35" t="s">
        <v>153</v>
      </c>
      <c r="R164" s="33">
        <v>76500.0</v>
      </c>
      <c r="S164" s="37"/>
      <c r="T164" s="33"/>
      <c r="U164" s="33">
        <v>8.23</v>
      </c>
      <c r="V164" s="33" t="s">
        <v>154</v>
      </c>
      <c r="W164" s="33"/>
      <c r="X164" s="33"/>
      <c r="Y164" s="5"/>
      <c r="Z164" s="5"/>
      <c r="AA164" s="33">
        <v>1.0</v>
      </c>
      <c r="AB164" s="33">
        <v>1.0</v>
      </c>
      <c r="AC164" s="33"/>
      <c r="AD164" s="5"/>
      <c r="AE164" s="5"/>
      <c r="AF164" s="5"/>
      <c r="AG164" s="16"/>
      <c r="AH164" s="38" t="str">
        <f t="shared" si="1"/>
        <v/>
      </c>
      <c r="AI164" s="39" t="str">
        <f t="shared" si="2"/>
        <v/>
      </c>
      <c r="AJ164" s="37" t="str">
        <f t="shared" si="3"/>
        <v/>
      </c>
      <c r="AK164" s="41" t="str">
        <f t="shared" si="4"/>
        <v/>
      </c>
      <c r="AL164" s="35" t="s">
        <v>153</v>
      </c>
      <c r="AM164" s="33" t="s">
        <v>492</v>
      </c>
      <c r="AN164" s="33" t="s">
        <v>492</v>
      </c>
      <c r="AO164" s="41"/>
      <c r="AP164" s="33" t="s">
        <v>169</v>
      </c>
      <c r="AQ164" s="33" t="s">
        <v>170</v>
      </c>
      <c r="AR164" s="33">
        <v>300.0</v>
      </c>
      <c r="AS164" s="42"/>
      <c r="AT164" s="42"/>
      <c r="AU164" s="42"/>
      <c r="AV164" s="42"/>
      <c r="AW164" s="42"/>
      <c r="AX164" s="5"/>
      <c r="AY164" s="33"/>
      <c r="AZ164" s="33" t="s">
        <v>1701</v>
      </c>
      <c r="BA164" s="5"/>
      <c r="BB164" s="5"/>
      <c r="BC164" s="5" t="s">
        <v>1702</v>
      </c>
      <c r="BD164" s="33" t="s">
        <v>173</v>
      </c>
      <c r="BE164" s="41"/>
      <c r="BF164" s="35"/>
      <c r="BG164" s="33" t="s">
        <v>169</v>
      </c>
      <c r="BH164" s="5"/>
      <c r="BI164" s="33">
        <v>300.0</v>
      </c>
      <c r="BJ164" s="33" t="s">
        <v>170</v>
      </c>
      <c r="BK164" s="5"/>
      <c r="BL164" s="5">
        <f t="shared" si="5"/>
        <v>3994.5</v>
      </c>
      <c r="BM164" s="5"/>
      <c r="BN164" s="5"/>
      <c r="BO164" s="42">
        <f t="shared" si="6"/>
        <v>3994.5</v>
      </c>
      <c r="BP164" s="44"/>
      <c r="BQ164" s="45"/>
      <c r="BR164" s="47"/>
      <c r="BS164" s="45"/>
      <c r="BT164" s="37"/>
      <c r="BU164" s="5"/>
      <c r="BV164" s="38"/>
      <c r="BW164" s="48"/>
      <c r="BX164" s="44"/>
      <c r="BY164" s="44"/>
      <c r="BZ164" s="33" t="s">
        <v>131</v>
      </c>
      <c r="CA164" s="5"/>
      <c r="CB164" s="5"/>
      <c r="CC164" s="33" t="s">
        <v>177</v>
      </c>
      <c r="CD164" s="5"/>
      <c r="CE164" s="5"/>
      <c r="CF164" s="33" t="s">
        <v>178</v>
      </c>
      <c r="CG164" s="33" t="s">
        <v>1703</v>
      </c>
      <c r="CH164" s="5"/>
      <c r="CI164" s="5"/>
      <c r="CJ164" s="5"/>
      <c r="CK164" s="33"/>
      <c r="CL164" s="49">
        <v>44995.0</v>
      </c>
      <c r="CM164" s="33" t="s">
        <v>180</v>
      </c>
      <c r="CN164" s="5"/>
      <c r="CO164" s="33">
        <v>2.0</v>
      </c>
      <c r="CP164" s="33" t="s">
        <v>181</v>
      </c>
      <c r="CQ164" s="50" t="str">
        <f t="shared" si="7"/>
        <v>14/03/1981</v>
      </c>
      <c r="CR164" s="33" t="s">
        <v>243</v>
      </c>
      <c r="CS164" s="33">
        <v>4.0</v>
      </c>
      <c r="CT164" s="33">
        <v>5.0</v>
      </c>
      <c r="CU164" s="33">
        <v>7.0</v>
      </c>
      <c r="CV164" s="33">
        <v>1726.0</v>
      </c>
      <c r="CW164" s="33">
        <v>4.01001005E8</v>
      </c>
      <c r="CX164" s="33">
        <v>4.010010002E10</v>
      </c>
      <c r="CY164" s="33">
        <v>-99.8189778</v>
      </c>
      <c r="CZ164" s="33">
        <v>20.6900164</v>
      </c>
      <c r="DA164" s="33">
        <v>4.412498146E9</v>
      </c>
      <c r="DB164" s="33">
        <v>2.0</v>
      </c>
      <c r="DC164" s="33" t="s">
        <v>183</v>
      </c>
      <c r="DD164" s="33">
        <v>2023.0</v>
      </c>
      <c r="DE164" s="33" t="s">
        <v>184</v>
      </c>
      <c r="DF164" s="33"/>
      <c r="DG164" s="33" t="s">
        <v>185</v>
      </c>
      <c r="DH164" s="33" t="s">
        <v>186</v>
      </c>
      <c r="DI164" s="5"/>
      <c r="DJ164" s="5"/>
    </row>
    <row r="165">
      <c r="A165" s="33" t="s">
        <v>1704</v>
      </c>
      <c r="B165" s="34">
        <v>44956.0</v>
      </c>
      <c r="C165" s="35" t="s">
        <v>137</v>
      </c>
      <c r="D165" s="35" t="s">
        <v>139</v>
      </c>
      <c r="E165" s="35" t="s">
        <v>142</v>
      </c>
      <c r="F165" s="36" t="s">
        <v>144</v>
      </c>
      <c r="G165" s="33" t="s">
        <v>1705</v>
      </c>
      <c r="H165" s="33" t="s">
        <v>1706</v>
      </c>
      <c r="I165" s="33" t="s">
        <v>1567</v>
      </c>
      <c r="J165" s="33" t="s">
        <v>1707</v>
      </c>
      <c r="K165" s="35" t="s">
        <v>16</v>
      </c>
      <c r="L165" s="33" t="s">
        <v>1626</v>
      </c>
      <c r="M165" s="5"/>
      <c r="N165" s="33" t="s">
        <v>1528</v>
      </c>
      <c r="O165" s="5"/>
      <c r="P165" s="35" t="s">
        <v>153</v>
      </c>
      <c r="Q165" s="35" t="s">
        <v>153</v>
      </c>
      <c r="R165" s="33">
        <v>76504.0</v>
      </c>
      <c r="S165" s="37"/>
      <c r="T165" s="33"/>
      <c r="U165" s="33">
        <v>3.0</v>
      </c>
      <c r="V165" s="33" t="s">
        <v>154</v>
      </c>
      <c r="W165" s="33"/>
      <c r="X165" s="33"/>
      <c r="Y165" s="5"/>
      <c r="Z165" s="5"/>
      <c r="AA165" s="33">
        <v>1.0</v>
      </c>
      <c r="AB165" s="33"/>
      <c r="AC165" s="33">
        <v>1.0</v>
      </c>
      <c r="AD165" s="5"/>
      <c r="AE165" s="5"/>
      <c r="AF165" s="5"/>
      <c r="AG165" s="16"/>
      <c r="AH165" s="38" t="str">
        <f t="shared" si="1"/>
        <v/>
      </c>
      <c r="AI165" s="39">
        <f t="shared" si="2"/>
        <v>1</v>
      </c>
      <c r="AJ165" s="37" t="str">
        <f t="shared" si="3"/>
        <v/>
      </c>
      <c r="AK165" s="41" t="str">
        <f t="shared" si="4"/>
        <v/>
      </c>
      <c r="AL165" s="35" t="s">
        <v>153</v>
      </c>
      <c r="AM165" s="33" t="s">
        <v>492</v>
      </c>
      <c r="AN165" s="33" t="s">
        <v>492</v>
      </c>
      <c r="AO165" s="41"/>
      <c r="AP165" s="33" t="s">
        <v>169</v>
      </c>
      <c r="AQ165" s="33" t="s">
        <v>170</v>
      </c>
      <c r="AR165" s="33">
        <v>300.0</v>
      </c>
      <c r="AS165" s="42"/>
      <c r="AT165" s="42"/>
      <c r="AU165" s="42"/>
      <c r="AV165" s="42"/>
      <c r="AW165" s="42"/>
      <c r="AX165" s="5"/>
      <c r="AY165" s="33"/>
      <c r="AZ165" s="33" t="s">
        <v>1708</v>
      </c>
      <c r="BA165" s="5"/>
      <c r="BB165" s="5"/>
      <c r="BC165" s="5" t="s">
        <v>1709</v>
      </c>
      <c r="BD165" s="33" t="s">
        <v>173</v>
      </c>
      <c r="BE165" s="41"/>
      <c r="BF165" s="35"/>
      <c r="BG165" s="33" t="s">
        <v>169</v>
      </c>
      <c r="BH165" s="5"/>
      <c r="BI165" s="33">
        <v>300.0</v>
      </c>
      <c r="BJ165" s="33" t="s">
        <v>170</v>
      </c>
      <c r="BK165" s="5"/>
      <c r="BL165" s="5">
        <f t="shared" si="5"/>
        <v>3994.5</v>
      </c>
      <c r="BM165" s="5"/>
      <c r="BN165" s="5"/>
      <c r="BO165" s="42">
        <f t="shared" si="6"/>
        <v>3994.5</v>
      </c>
      <c r="BP165" s="44"/>
      <c r="BQ165" s="45"/>
      <c r="BR165" s="47"/>
      <c r="BS165" s="45"/>
      <c r="BT165" s="37"/>
      <c r="BU165" s="5"/>
      <c r="BV165" s="38"/>
      <c r="BW165" s="48"/>
      <c r="BX165" s="44"/>
      <c r="BY165" s="44"/>
      <c r="BZ165" s="33" t="s">
        <v>131</v>
      </c>
      <c r="CA165" s="5"/>
      <c r="CB165" s="5"/>
      <c r="CC165" s="33" t="s">
        <v>177</v>
      </c>
      <c r="CD165" s="5"/>
      <c r="CE165" s="5"/>
      <c r="CF165" s="33" t="s">
        <v>178</v>
      </c>
      <c r="CG165" s="33" t="s">
        <v>1710</v>
      </c>
      <c r="CH165" s="5"/>
      <c r="CI165" s="5"/>
      <c r="CJ165" s="5"/>
      <c r="CK165" s="33"/>
      <c r="CL165" s="49">
        <v>44995.0</v>
      </c>
      <c r="CM165" s="33" t="s">
        <v>180</v>
      </c>
      <c r="CN165" s="5"/>
      <c r="CO165" s="33">
        <v>2.0</v>
      </c>
      <c r="CP165" s="33" t="s">
        <v>181</v>
      </c>
      <c r="CQ165" s="50" t="str">
        <f t="shared" si="7"/>
        <v>20/08/1960</v>
      </c>
      <c r="CR165" s="33" t="s">
        <v>182</v>
      </c>
      <c r="CS165" s="33">
        <v>4.0</v>
      </c>
      <c r="CT165" s="33">
        <v>5.0</v>
      </c>
      <c r="CU165" s="33">
        <v>7.0</v>
      </c>
      <c r="CV165" s="33">
        <v>1726.0</v>
      </c>
      <c r="CW165" s="33">
        <v>4.01001006E8</v>
      </c>
      <c r="CX165" s="33">
        <v>4.0100100284E10</v>
      </c>
      <c r="CY165" s="33">
        <v>-99.807103</v>
      </c>
      <c r="CZ165" s="33">
        <v>20.686089</v>
      </c>
      <c r="DA165" s="33">
        <v>4.411010233E9</v>
      </c>
      <c r="DB165" s="33">
        <v>2.0</v>
      </c>
      <c r="DC165" s="33" t="s">
        <v>183</v>
      </c>
      <c r="DD165" s="33">
        <v>2023.0</v>
      </c>
      <c r="DE165" s="33" t="s">
        <v>184</v>
      </c>
      <c r="DF165" s="33"/>
      <c r="DG165" s="33" t="s">
        <v>185</v>
      </c>
      <c r="DH165" s="33" t="s">
        <v>186</v>
      </c>
      <c r="DI165" s="5"/>
      <c r="DJ165" s="5"/>
    </row>
    <row r="166">
      <c r="A166" s="33" t="s">
        <v>1711</v>
      </c>
      <c r="B166" s="34">
        <v>44956.0</v>
      </c>
      <c r="C166" s="35" t="s">
        <v>137</v>
      </c>
      <c r="D166" s="35" t="s">
        <v>139</v>
      </c>
      <c r="E166" s="35" t="s">
        <v>142</v>
      </c>
      <c r="F166" s="36" t="s">
        <v>144</v>
      </c>
      <c r="G166" s="33" t="s">
        <v>1712</v>
      </c>
      <c r="H166" s="33" t="s">
        <v>1713</v>
      </c>
      <c r="I166" s="33" t="s">
        <v>1567</v>
      </c>
      <c r="J166" s="33" t="s">
        <v>254</v>
      </c>
      <c r="K166" s="35" t="s">
        <v>16</v>
      </c>
      <c r="L166" s="33" t="s">
        <v>1560</v>
      </c>
      <c r="M166" s="5"/>
      <c r="N166" s="33" t="s">
        <v>1714</v>
      </c>
      <c r="O166" s="5"/>
      <c r="P166" s="35" t="s">
        <v>153</v>
      </c>
      <c r="Q166" s="35" t="s">
        <v>153</v>
      </c>
      <c r="R166" s="33">
        <v>76504.0</v>
      </c>
      <c r="S166" s="37"/>
      <c r="T166" s="33"/>
      <c r="U166" s="33">
        <v>3.45</v>
      </c>
      <c r="V166" s="33" t="s">
        <v>154</v>
      </c>
      <c r="W166" s="33"/>
      <c r="X166" s="33"/>
      <c r="Y166" s="5"/>
      <c r="Z166" s="5"/>
      <c r="AA166" s="33">
        <v>1.0</v>
      </c>
      <c r="AB166" s="33"/>
      <c r="AC166" s="33">
        <v>1.0</v>
      </c>
      <c r="AD166" s="5"/>
      <c r="AE166" s="5"/>
      <c r="AF166" s="5"/>
      <c r="AG166" s="16"/>
      <c r="AH166" s="38" t="str">
        <f t="shared" si="1"/>
        <v/>
      </c>
      <c r="AI166" s="39" t="str">
        <f t="shared" si="2"/>
        <v/>
      </c>
      <c r="AJ166" s="37" t="str">
        <f t="shared" si="3"/>
        <v/>
      </c>
      <c r="AK166" s="41" t="str">
        <f t="shared" si="4"/>
        <v/>
      </c>
      <c r="AL166" s="35" t="s">
        <v>153</v>
      </c>
      <c r="AM166" s="33" t="s">
        <v>492</v>
      </c>
      <c r="AN166" s="33" t="s">
        <v>492</v>
      </c>
      <c r="AO166" s="41"/>
      <c r="AP166" s="33" t="s">
        <v>169</v>
      </c>
      <c r="AQ166" s="33" t="s">
        <v>170</v>
      </c>
      <c r="AR166" s="33">
        <v>300.0</v>
      </c>
      <c r="AS166" s="42"/>
      <c r="AT166" s="42"/>
      <c r="AU166" s="42"/>
      <c r="AV166" s="42"/>
      <c r="AW166" s="42"/>
      <c r="AX166" s="5"/>
      <c r="AY166" s="33"/>
      <c r="AZ166" s="33" t="s">
        <v>1715</v>
      </c>
      <c r="BA166" s="5"/>
      <c r="BB166" s="5"/>
      <c r="BC166" s="5" t="s">
        <v>1716</v>
      </c>
      <c r="BD166" s="33" t="s">
        <v>173</v>
      </c>
      <c r="BE166" s="41"/>
      <c r="BF166" s="35"/>
      <c r="BG166" s="33" t="s">
        <v>169</v>
      </c>
      <c r="BH166" s="5"/>
      <c r="BI166" s="33">
        <v>300.0</v>
      </c>
      <c r="BJ166" s="33" t="s">
        <v>170</v>
      </c>
      <c r="BK166" s="5"/>
      <c r="BL166" s="5">
        <f t="shared" si="5"/>
        <v>3994.5</v>
      </c>
      <c r="BM166" s="5"/>
      <c r="BN166" s="5"/>
      <c r="BO166" s="42">
        <f t="shared" si="6"/>
        <v>3994.5</v>
      </c>
      <c r="BP166" s="44"/>
      <c r="BQ166" s="45"/>
      <c r="BR166" s="47"/>
      <c r="BS166" s="45"/>
      <c r="BT166" s="37"/>
      <c r="BU166" s="5"/>
      <c r="BV166" s="38"/>
      <c r="BW166" s="48"/>
      <c r="BX166" s="44"/>
      <c r="BY166" s="44"/>
      <c r="BZ166" s="33" t="s">
        <v>131</v>
      </c>
      <c r="CA166" s="5"/>
      <c r="CB166" s="5"/>
      <c r="CC166" s="33" t="s">
        <v>177</v>
      </c>
      <c r="CD166" s="5"/>
      <c r="CE166" s="5"/>
      <c r="CF166" s="33" t="s">
        <v>178</v>
      </c>
      <c r="CG166" s="33" t="s">
        <v>1717</v>
      </c>
      <c r="CH166" s="5"/>
      <c r="CI166" s="5"/>
      <c r="CJ166" s="5"/>
      <c r="CK166" s="33"/>
      <c r="CL166" s="49">
        <v>44995.0</v>
      </c>
      <c r="CM166" s="33" t="s">
        <v>180</v>
      </c>
      <c r="CN166" s="5"/>
      <c r="CO166" s="33">
        <v>2.0</v>
      </c>
      <c r="CP166" s="33" t="s">
        <v>181</v>
      </c>
      <c r="CQ166" s="50" t="str">
        <f t="shared" si="7"/>
        <v>15/12/1977</v>
      </c>
      <c r="CR166" s="33" t="s">
        <v>182</v>
      </c>
      <c r="CS166" s="33">
        <v>4.0</v>
      </c>
      <c r="CT166" s="33">
        <v>5.0</v>
      </c>
      <c r="CU166" s="33">
        <v>7.0</v>
      </c>
      <c r="CV166" s="33">
        <v>1726.0</v>
      </c>
      <c r="CW166" s="33">
        <v>4.01001006E8</v>
      </c>
      <c r="CX166" s="33">
        <v>4.010010016E10</v>
      </c>
      <c r="CY166" s="33">
        <v>-99.807677</v>
      </c>
      <c r="CZ166" s="33">
        <v>20.68604</v>
      </c>
      <c r="DA166" s="33">
        <v>4.411085988E9</v>
      </c>
      <c r="DB166" s="33">
        <v>2.0</v>
      </c>
      <c r="DC166" s="33" t="s">
        <v>183</v>
      </c>
      <c r="DD166" s="33">
        <v>2023.0</v>
      </c>
      <c r="DE166" s="33" t="s">
        <v>184</v>
      </c>
      <c r="DF166" s="33"/>
      <c r="DG166" s="33" t="s">
        <v>185</v>
      </c>
      <c r="DH166" s="33" t="s">
        <v>186</v>
      </c>
      <c r="DI166" s="5"/>
      <c r="DJ166" s="5"/>
    </row>
    <row r="167">
      <c r="A167" s="33" t="s">
        <v>1718</v>
      </c>
      <c r="B167" s="34">
        <v>44956.0</v>
      </c>
      <c r="C167" s="35" t="s">
        <v>137</v>
      </c>
      <c r="D167" s="35" t="s">
        <v>139</v>
      </c>
      <c r="E167" s="35" t="s">
        <v>142</v>
      </c>
      <c r="F167" s="36" t="s">
        <v>144</v>
      </c>
      <c r="G167" s="33" t="s">
        <v>1719</v>
      </c>
      <c r="H167" s="33" t="s">
        <v>1448</v>
      </c>
      <c r="I167" s="33" t="s">
        <v>1567</v>
      </c>
      <c r="J167" s="33" t="s">
        <v>190</v>
      </c>
      <c r="K167" s="35" t="s">
        <v>16</v>
      </c>
      <c r="L167" s="33" t="s">
        <v>1535</v>
      </c>
      <c r="M167" s="5"/>
      <c r="N167" s="33" t="s">
        <v>1528</v>
      </c>
      <c r="O167" s="5"/>
      <c r="P167" s="35" t="s">
        <v>153</v>
      </c>
      <c r="Q167" s="35" t="s">
        <v>153</v>
      </c>
      <c r="R167" s="33">
        <v>76504.0</v>
      </c>
      <c r="S167" s="37"/>
      <c r="T167" s="33"/>
      <c r="U167" s="33">
        <v>4.56</v>
      </c>
      <c r="V167" s="33" t="s">
        <v>154</v>
      </c>
      <c r="W167" s="33"/>
      <c r="X167" s="33"/>
      <c r="Y167" s="5"/>
      <c r="Z167" s="5"/>
      <c r="AA167" s="33">
        <v>1.0</v>
      </c>
      <c r="AB167" s="33">
        <v>1.0</v>
      </c>
      <c r="AC167" s="33"/>
      <c r="AD167" s="5"/>
      <c r="AE167" s="5"/>
      <c r="AF167" s="5"/>
      <c r="AG167" s="16"/>
      <c r="AH167" s="38">
        <f t="shared" si="1"/>
        <v>1</v>
      </c>
      <c r="AI167" s="39" t="str">
        <f t="shared" si="2"/>
        <v/>
      </c>
      <c r="AJ167" s="37" t="str">
        <f t="shared" si="3"/>
        <v/>
      </c>
      <c r="AK167" s="41" t="str">
        <f t="shared" si="4"/>
        <v/>
      </c>
      <c r="AL167" s="35" t="s">
        <v>153</v>
      </c>
      <c r="AM167" s="33" t="s">
        <v>492</v>
      </c>
      <c r="AN167" s="33" t="s">
        <v>492</v>
      </c>
      <c r="AO167" s="41"/>
      <c r="AP167" s="33" t="s">
        <v>169</v>
      </c>
      <c r="AQ167" s="33" t="s">
        <v>170</v>
      </c>
      <c r="AR167" s="33">
        <v>300.0</v>
      </c>
      <c r="AS167" s="42"/>
      <c r="AT167" s="42"/>
      <c r="AU167" s="42"/>
      <c r="AV167" s="42"/>
      <c r="AW167" s="42"/>
      <c r="AX167" s="5"/>
      <c r="AY167" s="33"/>
      <c r="AZ167" s="33" t="s">
        <v>1720</v>
      </c>
      <c r="BA167" s="5"/>
      <c r="BB167" s="5"/>
      <c r="BC167" s="5" t="s">
        <v>1721</v>
      </c>
      <c r="BD167" s="33" t="s">
        <v>173</v>
      </c>
      <c r="BE167" s="41"/>
      <c r="BF167" s="35"/>
      <c r="BG167" s="33" t="s">
        <v>169</v>
      </c>
      <c r="BH167" s="5"/>
      <c r="BI167" s="33">
        <v>300.0</v>
      </c>
      <c r="BJ167" s="33" t="s">
        <v>170</v>
      </c>
      <c r="BK167" s="5"/>
      <c r="BL167" s="5">
        <f t="shared" si="5"/>
        <v>3994.5</v>
      </c>
      <c r="BM167" s="5"/>
      <c r="BN167" s="5"/>
      <c r="BO167" s="42">
        <f t="shared" si="6"/>
        <v>3994.5</v>
      </c>
      <c r="BP167" s="44"/>
      <c r="BQ167" s="45"/>
      <c r="BR167" s="47"/>
      <c r="BS167" s="45"/>
      <c r="BT167" s="37"/>
      <c r="BU167" s="5"/>
      <c r="BV167" s="38"/>
      <c r="BW167" s="48"/>
      <c r="BX167" s="44"/>
      <c r="BY167" s="44"/>
      <c r="BZ167" s="33" t="s">
        <v>131</v>
      </c>
      <c r="CA167" s="5"/>
      <c r="CB167" s="5"/>
      <c r="CC167" s="33" t="s">
        <v>177</v>
      </c>
      <c r="CD167" s="5"/>
      <c r="CE167" s="5"/>
      <c r="CF167" s="33" t="s">
        <v>178</v>
      </c>
      <c r="CG167" s="33" t="s">
        <v>1722</v>
      </c>
      <c r="CH167" s="5"/>
      <c r="CI167" s="5"/>
      <c r="CJ167" s="5"/>
      <c r="CK167" s="33"/>
      <c r="CL167" s="49">
        <v>44995.0</v>
      </c>
      <c r="CM167" s="33" t="s">
        <v>180</v>
      </c>
      <c r="CN167" s="5"/>
      <c r="CO167" s="33">
        <v>2.0</v>
      </c>
      <c r="CP167" s="33" t="s">
        <v>181</v>
      </c>
      <c r="CQ167" s="50" t="str">
        <f t="shared" si="7"/>
        <v>19/03/1955</v>
      </c>
      <c r="CR167" s="33" t="s">
        <v>243</v>
      </c>
      <c r="CS167" s="33">
        <v>4.0</v>
      </c>
      <c r="CT167" s="33">
        <v>5.0</v>
      </c>
      <c r="CU167" s="33">
        <v>7.0</v>
      </c>
      <c r="CV167" s="33">
        <v>1726.0</v>
      </c>
      <c r="CW167" s="33">
        <v>4.01001006E8</v>
      </c>
      <c r="CX167" s="33">
        <v>4.0100100047E10</v>
      </c>
      <c r="CY167" s="33">
        <v>-99.819093</v>
      </c>
      <c r="CZ167" s="33">
        <v>20.689866</v>
      </c>
      <c r="DA167" s="33">
        <v>4.412760978E9</v>
      </c>
      <c r="DB167" s="33">
        <v>2.0</v>
      </c>
      <c r="DC167" s="33" t="s">
        <v>183</v>
      </c>
      <c r="DD167" s="33">
        <v>2023.0</v>
      </c>
      <c r="DE167" s="33" t="s">
        <v>184</v>
      </c>
      <c r="DF167" s="33"/>
      <c r="DG167" s="33" t="s">
        <v>185</v>
      </c>
      <c r="DH167" s="33" t="s">
        <v>186</v>
      </c>
      <c r="DI167" s="5"/>
      <c r="DJ167" s="5"/>
    </row>
    <row r="168">
      <c r="A168" s="33" t="s">
        <v>1723</v>
      </c>
      <c r="B168" s="34">
        <v>44956.0</v>
      </c>
      <c r="C168" s="35" t="s">
        <v>137</v>
      </c>
      <c r="D168" s="35" t="s">
        <v>139</v>
      </c>
      <c r="E168" s="35" t="s">
        <v>142</v>
      </c>
      <c r="F168" s="36" t="s">
        <v>144</v>
      </c>
      <c r="G168" s="33" t="s">
        <v>1724</v>
      </c>
      <c r="H168" s="33" t="s">
        <v>1725</v>
      </c>
      <c r="I168" s="33" t="s">
        <v>190</v>
      </c>
      <c r="J168" s="33" t="s">
        <v>1682</v>
      </c>
      <c r="K168" s="35" t="s">
        <v>16</v>
      </c>
      <c r="L168" s="33" t="s">
        <v>1657</v>
      </c>
      <c r="M168" s="33">
        <v>4.0</v>
      </c>
      <c r="N168" s="33" t="s">
        <v>1726</v>
      </c>
      <c r="O168" s="5"/>
      <c r="P168" s="35" t="s">
        <v>153</v>
      </c>
      <c r="Q168" s="35" t="s">
        <v>153</v>
      </c>
      <c r="R168" s="33">
        <v>76506.0</v>
      </c>
      <c r="S168" s="37"/>
      <c r="T168" s="33"/>
      <c r="U168" s="33">
        <v>4.81</v>
      </c>
      <c r="V168" s="33" t="s">
        <v>154</v>
      </c>
      <c r="W168" s="33"/>
      <c r="X168" s="33"/>
      <c r="Y168" s="5"/>
      <c r="Z168" s="5"/>
      <c r="AA168" s="33">
        <v>1.0</v>
      </c>
      <c r="AB168" s="33"/>
      <c r="AC168" s="33">
        <v>1.0</v>
      </c>
      <c r="AD168" s="5"/>
      <c r="AE168" s="5"/>
      <c r="AF168" s="5"/>
      <c r="AG168" s="16"/>
      <c r="AH168" s="38" t="str">
        <f t="shared" si="1"/>
        <v/>
      </c>
      <c r="AI168" s="39">
        <f t="shared" si="2"/>
        <v>1</v>
      </c>
      <c r="AJ168" s="37" t="str">
        <f t="shared" si="3"/>
        <v/>
      </c>
      <c r="AK168" s="41" t="str">
        <f t="shared" si="4"/>
        <v/>
      </c>
      <c r="AL168" s="35" t="s">
        <v>153</v>
      </c>
      <c r="AM168" s="33" t="s">
        <v>492</v>
      </c>
      <c r="AN168" s="33" t="s">
        <v>492</v>
      </c>
      <c r="AO168" s="41"/>
      <c r="AP168" s="33" t="s">
        <v>169</v>
      </c>
      <c r="AQ168" s="33" t="s">
        <v>170</v>
      </c>
      <c r="AR168" s="33">
        <v>300.0</v>
      </c>
      <c r="AS168" s="42"/>
      <c r="AT168" s="42"/>
      <c r="AU168" s="42"/>
      <c r="AV168" s="42"/>
      <c r="AW168" s="42"/>
      <c r="AX168" s="5"/>
      <c r="AY168" s="33"/>
      <c r="AZ168" s="33" t="s">
        <v>1727</v>
      </c>
      <c r="BA168" s="5"/>
      <c r="BB168" s="5"/>
      <c r="BC168" s="5" t="s">
        <v>1728</v>
      </c>
      <c r="BD168" s="33" t="s">
        <v>173</v>
      </c>
      <c r="BE168" s="41"/>
      <c r="BF168" s="35"/>
      <c r="BG168" s="33" t="s">
        <v>169</v>
      </c>
      <c r="BH168" s="5"/>
      <c r="BI168" s="33">
        <v>300.0</v>
      </c>
      <c r="BJ168" s="33" t="s">
        <v>170</v>
      </c>
      <c r="BK168" s="5"/>
      <c r="BL168" s="5">
        <f t="shared" si="5"/>
        <v>3994.5</v>
      </c>
      <c r="BM168" s="5"/>
      <c r="BN168" s="5"/>
      <c r="BO168" s="42">
        <f t="shared" si="6"/>
        <v>3994.5</v>
      </c>
      <c r="BP168" s="44"/>
      <c r="BQ168" s="45"/>
      <c r="BR168" s="47"/>
      <c r="BS168" s="45"/>
      <c r="BT168" s="37"/>
      <c r="BU168" s="5"/>
      <c r="BV168" s="38"/>
      <c r="BW168" s="48"/>
      <c r="BX168" s="44"/>
      <c r="BY168" s="44"/>
      <c r="BZ168" s="33" t="s">
        <v>131</v>
      </c>
      <c r="CA168" s="5"/>
      <c r="CB168" s="5"/>
      <c r="CC168" s="33" t="s">
        <v>177</v>
      </c>
      <c r="CD168" s="5"/>
      <c r="CE168" s="5"/>
      <c r="CF168" s="33" t="s">
        <v>178</v>
      </c>
      <c r="CG168" s="33" t="s">
        <v>1729</v>
      </c>
      <c r="CH168" s="5"/>
      <c r="CI168" s="5"/>
      <c r="CJ168" s="5"/>
      <c r="CK168" s="33"/>
      <c r="CL168" s="49">
        <v>44995.0</v>
      </c>
      <c r="CM168" s="33" t="s">
        <v>180</v>
      </c>
      <c r="CN168" s="5"/>
      <c r="CO168" s="33">
        <v>2.0</v>
      </c>
      <c r="CP168" s="33" t="s">
        <v>181</v>
      </c>
      <c r="CQ168" s="50" t="str">
        <f t="shared" si="7"/>
        <v>04/12/1960</v>
      </c>
      <c r="CR168" s="33" t="s">
        <v>182</v>
      </c>
      <c r="CS168" s="33">
        <v>4.0</v>
      </c>
      <c r="CT168" s="33">
        <v>5.0</v>
      </c>
      <c r="CU168" s="33">
        <v>7.0</v>
      </c>
      <c r="CV168" s="33">
        <v>1726.0</v>
      </c>
      <c r="CW168" s="33">
        <v>4.01001E8</v>
      </c>
      <c r="CX168" s="33">
        <v>4.0100100084E10</v>
      </c>
      <c r="CY168" s="33">
        <v>-99.8140083</v>
      </c>
      <c r="CZ168" s="33">
        <v>20.692903</v>
      </c>
      <c r="DA168" s="33">
        <v>4.411295464E9</v>
      </c>
      <c r="DB168" s="33">
        <v>2.0</v>
      </c>
      <c r="DC168" s="33" t="s">
        <v>183</v>
      </c>
      <c r="DD168" s="33">
        <v>2023.0</v>
      </c>
      <c r="DE168" s="33" t="s">
        <v>184</v>
      </c>
      <c r="DF168" s="33"/>
      <c r="DG168" s="33" t="s">
        <v>185</v>
      </c>
      <c r="DH168" s="33" t="s">
        <v>186</v>
      </c>
      <c r="DI168" s="5"/>
      <c r="DJ168" s="5"/>
    </row>
    <row r="169">
      <c r="A169" s="33" t="s">
        <v>1730</v>
      </c>
      <c r="B169" s="34">
        <v>44956.0</v>
      </c>
      <c r="C169" s="35" t="s">
        <v>137</v>
      </c>
      <c r="D169" s="35" t="s">
        <v>139</v>
      </c>
      <c r="E169" s="35" t="s">
        <v>142</v>
      </c>
      <c r="F169" s="36" t="s">
        <v>144</v>
      </c>
      <c r="G169" s="33" t="s">
        <v>1731</v>
      </c>
      <c r="H169" s="33" t="s">
        <v>1725</v>
      </c>
      <c r="I169" s="33" t="s">
        <v>190</v>
      </c>
      <c r="J169" s="33" t="s">
        <v>414</v>
      </c>
      <c r="K169" s="35" t="s">
        <v>16</v>
      </c>
      <c r="L169" s="33" t="s">
        <v>1657</v>
      </c>
      <c r="M169" s="33">
        <v>4.0</v>
      </c>
      <c r="N169" s="33" t="s">
        <v>1726</v>
      </c>
      <c r="O169" s="5"/>
      <c r="P169" s="35" t="s">
        <v>153</v>
      </c>
      <c r="Q169" s="35" t="s">
        <v>153</v>
      </c>
      <c r="R169" s="33">
        <v>76500.0</v>
      </c>
      <c r="S169" s="37"/>
      <c r="T169" s="33"/>
      <c r="U169" s="33">
        <v>12.46</v>
      </c>
      <c r="V169" s="33" t="s">
        <v>154</v>
      </c>
      <c r="W169" s="33"/>
      <c r="X169" s="33"/>
      <c r="Y169" s="5"/>
      <c r="Z169" s="5"/>
      <c r="AA169" s="33">
        <v>1.0</v>
      </c>
      <c r="AB169" s="33"/>
      <c r="AC169" s="33">
        <v>1.0</v>
      </c>
      <c r="AD169" s="5"/>
      <c r="AE169" s="5"/>
      <c r="AF169" s="5"/>
      <c r="AG169" s="16"/>
      <c r="AH169" s="38" t="str">
        <f t="shared" si="1"/>
        <v/>
      </c>
      <c r="AI169" s="39">
        <f t="shared" si="2"/>
        <v>1</v>
      </c>
      <c r="AJ169" s="37" t="str">
        <f t="shared" si="3"/>
        <v/>
      </c>
      <c r="AK169" s="41" t="str">
        <f t="shared" si="4"/>
        <v/>
      </c>
      <c r="AL169" s="35" t="s">
        <v>153</v>
      </c>
      <c r="AM169" s="33" t="s">
        <v>492</v>
      </c>
      <c r="AN169" s="33" t="s">
        <v>492</v>
      </c>
      <c r="AO169" s="41"/>
      <c r="AP169" s="33" t="s">
        <v>169</v>
      </c>
      <c r="AQ169" s="33" t="s">
        <v>170</v>
      </c>
      <c r="AR169" s="33">
        <v>300.0</v>
      </c>
      <c r="AS169" s="42"/>
      <c r="AT169" s="42"/>
      <c r="AU169" s="42"/>
      <c r="AV169" s="42"/>
      <c r="AW169" s="42"/>
      <c r="AX169" s="5"/>
      <c r="AY169" s="33"/>
      <c r="AZ169" s="33" t="s">
        <v>1732</v>
      </c>
      <c r="BA169" s="5"/>
      <c r="BB169" s="5"/>
      <c r="BC169" s="5" t="s">
        <v>1733</v>
      </c>
      <c r="BD169" s="33" t="s">
        <v>173</v>
      </c>
      <c r="BE169" s="41"/>
      <c r="BF169" s="35"/>
      <c r="BG169" s="33" t="s">
        <v>169</v>
      </c>
      <c r="BH169" s="5"/>
      <c r="BI169" s="33">
        <v>300.0</v>
      </c>
      <c r="BJ169" s="33" t="s">
        <v>170</v>
      </c>
      <c r="BK169" s="5"/>
      <c r="BL169" s="5">
        <f t="shared" si="5"/>
        <v>3994.5</v>
      </c>
      <c r="BM169" s="5"/>
      <c r="BN169" s="5"/>
      <c r="BO169" s="42">
        <f t="shared" si="6"/>
        <v>3994.5</v>
      </c>
      <c r="BP169" s="44"/>
      <c r="BQ169" s="45"/>
      <c r="BR169" s="47"/>
      <c r="BS169" s="45"/>
      <c r="BT169" s="37"/>
      <c r="BU169" s="5"/>
      <c r="BV169" s="38"/>
      <c r="BW169" s="48"/>
      <c r="BX169" s="44"/>
      <c r="BY169" s="44"/>
      <c r="BZ169" s="33" t="s">
        <v>131</v>
      </c>
      <c r="CA169" s="5"/>
      <c r="CB169" s="5"/>
      <c r="CC169" s="33" t="s">
        <v>177</v>
      </c>
      <c r="CD169" s="5"/>
      <c r="CE169" s="5"/>
      <c r="CF169" s="33" t="s">
        <v>178</v>
      </c>
      <c r="CG169" s="33" t="s">
        <v>1734</v>
      </c>
      <c r="CH169" s="5"/>
      <c r="CI169" s="5"/>
      <c r="CJ169" s="5"/>
      <c r="CK169" s="33"/>
      <c r="CL169" s="49">
        <v>44995.0</v>
      </c>
      <c r="CM169" s="33" t="s">
        <v>180</v>
      </c>
      <c r="CN169" s="5"/>
      <c r="CO169" s="33">
        <v>2.0</v>
      </c>
      <c r="CP169" s="33" t="s">
        <v>181</v>
      </c>
      <c r="CQ169" s="50" t="str">
        <f t="shared" si="7"/>
        <v>04/11/1937</v>
      </c>
      <c r="CR169" s="33" t="s">
        <v>182</v>
      </c>
      <c r="CS169" s="33">
        <v>4.0</v>
      </c>
      <c r="CT169" s="33">
        <v>5.0</v>
      </c>
      <c r="CU169" s="33">
        <v>7.0</v>
      </c>
      <c r="CV169" s="33">
        <v>1726.0</v>
      </c>
      <c r="CW169" s="33">
        <v>4.01001E8</v>
      </c>
      <c r="CX169" s="33">
        <v>4.0100100084E10</v>
      </c>
      <c r="CY169" s="33">
        <v>-99.8140083</v>
      </c>
      <c r="CZ169" s="33">
        <v>20.692903</v>
      </c>
      <c r="DA169" s="33">
        <v>4.41138792E9</v>
      </c>
      <c r="DB169" s="33">
        <v>2.0</v>
      </c>
      <c r="DC169" s="33" t="s">
        <v>183</v>
      </c>
      <c r="DD169" s="33">
        <v>2023.0</v>
      </c>
      <c r="DE169" s="33" t="s">
        <v>184</v>
      </c>
      <c r="DF169" s="33"/>
      <c r="DG169" s="33" t="s">
        <v>185</v>
      </c>
      <c r="DH169" s="33" t="s">
        <v>186</v>
      </c>
      <c r="DI169" s="5"/>
      <c r="DJ169" s="5"/>
    </row>
    <row r="170">
      <c r="A170" s="33" t="s">
        <v>1735</v>
      </c>
      <c r="B170" s="34">
        <v>44956.0</v>
      </c>
      <c r="C170" s="35" t="s">
        <v>137</v>
      </c>
      <c r="D170" s="35" t="s">
        <v>139</v>
      </c>
      <c r="E170" s="35" t="s">
        <v>142</v>
      </c>
      <c r="F170" s="36" t="s">
        <v>144</v>
      </c>
      <c r="G170" s="33" t="s">
        <v>1736</v>
      </c>
      <c r="H170" s="33" t="s">
        <v>581</v>
      </c>
      <c r="I170" s="33" t="s">
        <v>190</v>
      </c>
      <c r="J170" s="33" t="s">
        <v>1737</v>
      </c>
      <c r="K170" s="35" t="s">
        <v>16</v>
      </c>
      <c r="L170" s="33" t="s">
        <v>1738</v>
      </c>
      <c r="M170" s="33">
        <v>14.0</v>
      </c>
      <c r="N170" s="33" t="s">
        <v>1520</v>
      </c>
      <c r="O170" s="5"/>
      <c r="P170" s="35" t="s">
        <v>153</v>
      </c>
      <c r="Q170" s="35" t="s">
        <v>153</v>
      </c>
      <c r="R170" s="33">
        <v>76500.0</v>
      </c>
      <c r="S170" s="37"/>
      <c r="T170" s="33"/>
      <c r="U170" s="33">
        <v>4.18</v>
      </c>
      <c r="V170" s="33" t="s">
        <v>154</v>
      </c>
      <c r="W170" s="33"/>
      <c r="X170" s="33"/>
      <c r="Y170" s="5"/>
      <c r="Z170" s="5"/>
      <c r="AA170" s="33">
        <v>1.0</v>
      </c>
      <c r="AB170" s="33"/>
      <c r="AC170" s="33">
        <v>1.0</v>
      </c>
      <c r="AD170" s="5"/>
      <c r="AE170" s="5"/>
      <c r="AF170" s="5"/>
      <c r="AG170" s="16"/>
      <c r="AH170" s="38" t="str">
        <f t="shared" si="1"/>
        <v/>
      </c>
      <c r="AI170" s="39" t="str">
        <f t="shared" si="2"/>
        <v/>
      </c>
      <c r="AJ170" s="37" t="str">
        <f t="shared" si="3"/>
        <v/>
      </c>
      <c r="AK170" s="41" t="str">
        <f t="shared" si="4"/>
        <v/>
      </c>
      <c r="AL170" s="35" t="s">
        <v>153</v>
      </c>
      <c r="AM170" s="33" t="s">
        <v>492</v>
      </c>
      <c r="AN170" s="33" t="s">
        <v>492</v>
      </c>
      <c r="AO170" s="41"/>
      <c r="AP170" s="33" t="s">
        <v>169</v>
      </c>
      <c r="AQ170" s="33" t="s">
        <v>170</v>
      </c>
      <c r="AR170" s="33">
        <v>300.0</v>
      </c>
      <c r="AS170" s="42"/>
      <c r="AT170" s="42"/>
      <c r="AU170" s="42"/>
      <c r="AV170" s="42"/>
      <c r="AW170" s="42"/>
      <c r="AX170" s="5"/>
      <c r="AY170" s="33"/>
      <c r="AZ170" s="33" t="s">
        <v>1739</v>
      </c>
      <c r="BA170" s="5"/>
      <c r="BB170" s="5"/>
      <c r="BC170" s="5" t="s">
        <v>1740</v>
      </c>
      <c r="BD170" s="33" t="s">
        <v>173</v>
      </c>
      <c r="BE170" s="41"/>
      <c r="BF170" s="35"/>
      <c r="BG170" s="33" t="s">
        <v>169</v>
      </c>
      <c r="BH170" s="5"/>
      <c r="BI170" s="33">
        <v>300.0</v>
      </c>
      <c r="BJ170" s="33" t="s">
        <v>170</v>
      </c>
      <c r="BK170" s="5"/>
      <c r="BL170" s="5">
        <f t="shared" si="5"/>
        <v>3994.5</v>
      </c>
      <c r="BM170" s="5"/>
      <c r="BN170" s="5"/>
      <c r="BO170" s="42">
        <f t="shared" si="6"/>
        <v>3994.5</v>
      </c>
      <c r="BP170" s="44"/>
      <c r="BQ170" s="45"/>
      <c r="BR170" s="47"/>
      <c r="BS170" s="45"/>
      <c r="BT170" s="37"/>
      <c r="BU170" s="5"/>
      <c r="BV170" s="38"/>
      <c r="BW170" s="48"/>
      <c r="BX170" s="44"/>
      <c r="BY170" s="44"/>
      <c r="BZ170" s="33" t="s">
        <v>131</v>
      </c>
      <c r="CA170" s="5"/>
      <c r="CB170" s="5"/>
      <c r="CC170" s="33" t="s">
        <v>177</v>
      </c>
      <c r="CD170" s="5"/>
      <c r="CE170" s="5"/>
      <c r="CF170" s="33" t="s">
        <v>178</v>
      </c>
      <c r="CG170" s="33" t="s">
        <v>1741</v>
      </c>
      <c r="CH170" s="5"/>
      <c r="CI170" s="5"/>
      <c r="CJ170" s="5"/>
      <c r="CK170" s="33"/>
      <c r="CL170" s="49">
        <v>44995.0</v>
      </c>
      <c r="CM170" s="33" t="s">
        <v>180</v>
      </c>
      <c r="CN170" s="5"/>
      <c r="CO170" s="33">
        <v>2.0</v>
      </c>
      <c r="CP170" s="33" t="s">
        <v>181</v>
      </c>
      <c r="CQ170" s="50" t="str">
        <f t="shared" si="7"/>
        <v>09/01/1968</v>
      </c>
      <c r="CR170" s="33" t="s">
        <v>182</v>
      </c>
      <c r="CS170" s="33">
        <v>4.0</v>
      </c>
      <c r="CT170" s="33">
        <v>5.0</v>
      </c>
      <c r="CU170" s="33">
        <v>7.0</v>
      </c>
      <c r="CV170" s="33">
        <v>1726.0</v>
      </c>
      <c r="CW170" s="33">
        <v>4.01001E8</v>
      </c>
      <c r="CX170" s="33">
        <v>4.0100100079E10</v>
      </c>
      <c r="CY170" s="33">
        <v>-99.813339</v>
      </c>
      <c r="CZ170" s="33">
        <v>20.694437</v>
      </c>
      <c r="DA170" s="33">
        <v>4.411090543E9</v>
      </c>
      <c r="DB170" s="33">
        <v>2.0</v>
      </c>
      <c r="DC170" s="33" t="s">
        <v>183</v>
      </c>
      <c r="DD170" s="33">
        <v>2023.0</v>
      </c>
      <c r="DE170" s="33" t="s">
        <v>184</v>
      </c>
      <c r="DF170" s="33"/>
      <c r="DG170" s="33" t="s">
        <v>185</v>
      </c>
      <c r="DH170" s="33" t="s">
        <v>186</v>
      </c>
      <c r="DI170" s="5"/>
      <c r="DJ170" s="5"/>
    </row>
    <row r="171">
      <c r="A171" s="33" t="s">
        <v>1742</v>
      </c>
      <c r="B171" s="34">
        <v>44956.0</v>
      </c>
      <c r="C171" s="35" t="s">
        <v>137</v>
      </c>
      <c r="D171" s="35" t="s">
        <v>139</v>
      </c>
      <c r="E171" s="35" t="s">
        <v>142</v>
      </c>
      <c r="F171" s="36" t="s">
        <v>144</v>
      </c>
      <c r="G171" s="33" t="s">
        <v>1743</v>
      </c>
      <c r="H171" s="33" t="s">
        <v>1744</v>
      </c>
      <c r="I171" s="33" t="s">
        <v>359</v>
      </c>
      <c r="J171" s="33" t="s">
        <v>1745</v>
      </c>
      <c r="K171" s="35" t="s">
        <v>16</v>
      </c>
      <c r="L171" s="33" t="s">
        <v>331</v>
      </c>
      <c r="M171" s="33">
        <v>13.0</v>
      </c>
      <c r="N171" s="33" t="s">
        <v>1683</v>
      </c>
      <c r="O171" s="5"/>
      <c r="P171" s="35" t="s">
        <v>153</v>
      </c>
      <c r="Q171" s="35" t="s">
        <v>153</v>
      </c>
      <c r="R171" s="33">
        <v>76500.0</v>
      </c>
      <c r="S171" s="37"/>
      <c r="T171" s="33"/>
      <c r="U171" s="33">
        <v>7.23</v>
      </c>
      <c r="V171" s="33" t="s">
        <v>154</v>
      </c>
      <c r="W171" s="33"/>
      <c r="X171" s="33"/>
      <c r="Y171" s="5"/>
      <c r="Z171" s="5"/>
      <c r="AA171" s="33">
        <v>1.0</v>
      </c>
      <c r="AB171" s="33">
        <v>1.0</v>
      </c>
      <c r="AC171" s="33"/>
      <c r="AD171" s="5"/>
      <c r="AE171" s="5"/>
      <c r="AF171" s="5"/>
      <c r="AG171" s="16"/>
      <c r="AH171" s="38">
        <f t="shared" si="1"/>
        <v>1</v>
      </c>
      <c r="AI171" s="39" t="str">
        <f t="shared" si="2"/>
        <v/>
      </c>
      <c r="AJ171" s="37" t="str">
        <f t="shared" si="3"/>
        <v/>
      </c>
      <c r="AK171" s="41" t="str">
        <f t="shared" si="4"/>
        <v/>
      </c>
      <c r="AL171" s="35" t="s">
        <v>153</v>
      </c>
      <c r="AM171" s="33" t="s">
        <v>492</v>
      </c>
      <c r="AN171" s="33" t="s">
        <v>492</v>
      </c>
      <c r="AO171" s="41"/>
      <c r="AP171" s="33" t="s">
        <v>169</v>
      </c>
      <c r="AQ171" s="33" t="s">
        <v>170</v>
      </c>
      <c r="AR171" s="33">
        <v>300.0</v>
      </c>
      <c r="AS171" s="42"/>
      <c r="AT171" s="42"/>
      <c r="AU171" s="42"/>
      <c r="AV171" s="42"/>
      <c r="AW171" s="42"/>
      <c r="AX171" s="5"/>
      <c r="AY171" s="33"/>
      <c r="AZ171" s="33" t="s">
        <v>1746</v>
      </c>
      <c r="BA171" s="5"/>
      <c r="BB171" s="5"/>
      <c r="BC171" s="5" t="s">
        <v>1747</v>
      </c>
      <c r="BD171" s="33" t="s">
        <v>173</v>
      </c>
      <c r="BE171" s="41"/>
      <c r="BF171" s="35"/>
      <c r="BG171" s="33" t="s">
        <v>169</v>
      </c>
      <c r="BH171" s="5"/>
      <c r="BI171" s="33">
        <v>300.0</v>
      </c>
      <c r="BJ171" s="33" t="s">
        <v>170</v>
      </c>
      <c r="BK171" s="5"/>
      <c r="BL171" s="5">
        <f t="shared" si="5"/>
        <v>3994.5</v>
      </c>
      <c r="BM171" s="5"/>
      <c r="BN171" s="5"/>
      <c r="BO171" s="42">
        <f t="shared" si="6"/>
        <v>3994.5</v>
      </c>
      <c r="BP171" s="44"/>
      <c r="BQ171" s="45"/>
      <c r="BR171" s="47"/>
      <c r="BS171" s="45"/>
      <c r="BT171" s="37"/>
      <c r="BU171" s="5"/>
      <c r="BV171" s="38"/>
      <c r="BW171" s="48"/>
      <c r="BX171" s="44"/>
      <c r="BY171" s="44"/>
      <c r="BZ171" s="33" t="s">
        <v>131</v>
      </c>
      <c r="CA171" s="5"/>
      <c r="CB171" s="5"/>
      <c r="CC171" s="33" t="s">
        <v>177</v>
      </c>
      <c r="CD171" s="5"/>
      <c r="CE171" s="5"/>
      <c r="CF171" s="33" t="s">
        <v>178</v>
      </c>
      <c r="CG171" s="33" t="s">
        <v>1748</v>
      </c>
      <c r="CH171" s="5"/>
      <c r="CI171" s="5"/>
      <c r="CJ171" s="5"/>
      <c r="CK171" s="33"/>
      <c r="CL171" s="49">
        <v>44995.0</v>
      </c>
      <c r="CM171" s="33" t="s">
        <v>180</v>
      </c>
      <c r="CN171" s="5"/>
      <c r="CO171" s="33">
        <v>2.0</v>
      </c>
      <c r="CP171" s="33" t="s">
        <v>181</v>
      </c>
      <c r="CQ171" s="50" t="str">
        <f t="shared" si="7"/>
        <v>15/05/1957</v>
      </c>
      <c r="CR171" s="33" t="s">
        <v>243</v>
      </c>
      <c r="CS171" s="33">
        <v>4.0</v>
      </c>
      <c r="CT171" s="33">
        <v>5.0</v>
      </c>
      <c r="CU171" s="33">
        <v>7.0</v>
      </c>
      <c r="CV171" s="33">
        <v>1726.0</v>
      </c>
      <c r="CW171" s="33">
        <v>4.01001E8</v>
      </c>
      <c r="CX171" s="33">
        <v>4.010010002E10</v>
      </c>
      <c r="CY171" s="33">
        <v>-99.8151465</v>
      </c>
      <c r="CZ171" s="33">
        <v>20.6999143</v>
      </c>
      <c r="DA171" s="33">
        <v>4.411072456E9</v>
      </c>
      <c r="DB171" s="33">
        <v>2.0</v>
      </c>
      <c r="DC171" s="33" t="s">
        <v>183</v>
      </c>
      <c r="DD171" s="33">
        <v>2023.0</v>
      </c>
      <c r="DE171" s="33" t="s">
        <v>184</v>
      </c>
      <c r="DF171" s="33"/>
      <c r="DG171" s="33" t="s">
        <v>185</v>
      </c>
      <c r="DH171" s="33" t="s">
        <v>186</v>
      </c>
      <c r="DI171" s="5"/>
      <c r="DJ171" s="5"/>
    </row>
    <row r="172">
      <c r="A172" s="33" t="s">
        <v>1749</v>
      </c>
      <c r="B172" s="34">
        <v>44956.0</v>
      </c>
      <c r="C172" s="35" t="s">
        <v>137</v>
      </c>
      <c r="D172" s="35" t="s">
        <v>139</v>
      </c>
      <c r="E172" s="35" t="s">
        <v>142</v>
      </c>
      <c r="F172" s="36" t="s">
        <v>144</v>
      </c>
      <c r="G172" s="33" t="s">
        <v>1750</v>
      </c>
      <c r="H172" s="33" t="s">
        <v>1751</v>
      </c>
      <c r="I172" s="33" t="s">
        <v>359</v>
      </c>
      <c r="J172" s="33" t="s">
        <v>1745</v>
      </c>
      <c r="K172" s="35" t="s">
        <v>16</v>
      </c>
      <c r="L172" s="33" t="s">
        <v>1752</v>
      </c>
      <c r="M172" s="33">
        <v>1.0</v>
      </c>
      <c r="N172" s="33" t="s">
        <v>1520</v>
      </c>
      <c r="O172" s="5"/>
      <c r="P172" s="35" t="s">
        <v>153</v>
      </c>
      <c r="Q172" s="35" t="s">
        <v>153</v>
      </c>
      <c r="R172" s="33">
        <v>76500.0</v>
      </c>
      <c r="S172" s="37"/>
      <c r="T172" s="33"/>
      <c r="U172" s="33">
        <v>4.37</v>
      </c>
      <c r="V172" s="33" t="s">
        <v>154</v>
      </c>
      <c r="W172" s="33"/>
      <c r="X172" s="33"/>
      <c r="Y172" s="5"/>
      <c r="Z172" s="5"/>
      <c r="AA172" s="33">
        <v>1.0</v>
      </c>
      <c r="AB172" s="33"/>
      <c r="AC172" s="33">
        <v>1.0</v>
      </c>
      <c r="AD172" s="5"/>
      <c r="AE172" s="5"/>
      <c r="AF172" s="5"/>
      <c r="AG172" s="16"/>
      <c r="AH172" s="38" t="str">
        <f t="shared" si="1"/>
        <v/>
      </c>
      <c r="AI172" s="39">
        <f t="shared" si="2"/>
        <v>1</v>
      </c>
      <c r="AJ172" s="37" t="str">
        <f t="shared" si="3"/>
        <v/>
      </c>
      <c r="AK172" s="41" t="str">
        <f t="shared" si="4"/>
        <v/>
      </c>
      <c r="AL172" s="35" t="s">
        <v>153</v>
      </c>
      <c r="AM172" s="33" t="s">
        <v>492</v>
      </c>
      <c r="AN172" s="33" t="s">
        <v>492</v>
      </c>
      <c r="AO172" s="41"/>
      <c r="AP172" s="33" t="s">
        <v>169</v>
      </c>
      <c r="AQ172" s="33" t="s">
        <v>170</v>
      </c>
      <c r="AR172" s="33">
        <v>300.0</v>
      </c>
      <c r="AS172" s="42"/>
      <c r="AT172" s="42"/>
      <c r="AU172" s="42"/>
      <c r="AV172" s="42"/>
      <c r="AW172" s="42"/>
      <c r="AX172" s="5"/>
      <c r="AY172" s="33"/>
      <c r="AZ172" s="33" t="s">
        <v>1753</v>
      </c>
      <c r="BA172" s="5"/>
      <c r="BB172" s="5"/>
      <c r="BC172" s="5" t="s">
        <v>1754</v>
      </c>
      <c r="BD172" s="33" t="s">
        <v>173</v>
      </c>
      <c r="BE172" s="41"/>
      <c r="BF172" s="35"/>
      <c r="BG172" s="33" t="s">
        <v>169</v>
      </c>
      <c r="BH172" s="5"/>
      <c r="BI172" s="33">
        <v>300.0</v>
      </c>
      <c r="BJ172" s="33" t="s">
        <v>170</v>
      </c>
      <c r="BK172" s="5"/>
      <c r="BL172" s="5">
        <f t="shared" si="5"/>
        <v>3994.5</v>
      </c>
      <c r="BM172" s="5"/>
      <c r="BN172" s="5"/>
      <c r="BO172" s="42">
        <f t="shared" si="6"/>
        <v>3994.5</v>
      </c>
      <c r="BP172" s="44"/>
      <c r="BQ172" s="45"/>
      <c r="BR172" s="47"/>
      <c r="BS172" s="45"/>
      <c r="BT172" s="37"/>
      <c r="BU172" s="5"/>
      <c r="BV172" s="38"/>
      <c r="BW172" s="48"/>
      <c r="BX172" s="44"/>
      <c r="BY172" s="44"/>
      <c r="BZ172" s="33" t="s">
        <v>131</v>
      </c>
      <c r="CA172" s="5"/>
      <c r="CB172" s="5"/>
      <c r="CC172" s="33" t="s">
        <v>177</v>
      </c>
      <c r="CD172" s="5"/>
      <c r="CE172" s="5"/>
      <c r="CF172" s="33" t="s">
        <v>178</v>
      </c>
      <c r="CG172" s="33" t="s">
        <v>1755</v>
      </c>
      <c r="CH172" s="5"/>
      <c r="CI172" s="5"/>
      <c r="CJ172" s="5"/>
      <c r="CK172" s="33"/>
      <c r="CL172" s="49">
        <v>44995.0</v>
      </c>
      <c r="CM172" s="33" t="s">
        <v>180</v>
      </c>
      <c r="CN172" s="5"/>
      <c r="CO172" s="33">
        <v>2.0</v>
      </c>
      <c r="CP172" s="33" t="s">
        <v>181</v>
      </c>
      <c r="CQ172" s="50" t="str">
        <f t="shared" si="7"/>
        <v>12/07/1959</v>
      </c>
      <c r="CR172" s="33" t="s">
        <v>182</v>
      </c>
      <c r="CS172" s="33">
        <v>4.0</v>
      </c>
      <c r="CT172" s="33">
        <v>5.0</v>
      </c>
      <c r="CU172" s="33">
        <v>7.0</v>
      </c>
      <c r="CV172" s="33">
        <v>1726.0</v>
      </c>
      <c r="CW172" s="33">
        <v>4.01001E8</v>
      </c>
      <c r="CX172" s="33">
        <v>4.0100100018E10</v>
      </c>
      <c r="CY172" s="33">
        <v>-99.8176399</v>
      </c>
      <c r="CZ172" s="33">
        <v>20.69333</v>
      </c>
      <c r="DA172" s="33">
        <v>4.4219266E9</v>
      </c>
      <c r="DB172" s="33">
        <v>1.0</v>
      </c>
      <c r="DC172" s="33" t="s">
        <v>183</v>
      </c>
      <c r="DD172" s="33">
        <v>2023.0</v>
      </c>
      <c r="DE172" s="33" t="s">
        <v>184</v>
      </c>
      <c r="DF172" s="33"/>
      <c r="DG172" s="33" t="s">
        <v>185</v>
      </c>
      <c r="DH172" s="33" t="s">
        <v>186</v>
      </c>
      <c r="DI172" s="5"/>
      <c r="DJ172" s="5"/>
    </row>
    <row r="173">
      <c r="A173" s="33" t="s">
        <v>1756</v>
      </c>
      <c r="B173" s="34">
        <v>44956.0</v>
      </c>
      <c r="C173" s="35" t="s">
        <v>137</v>
      </c>
      <c r="D173" s="35" t="s">
        <v>139</v>
      </c>
      <c r="E173" s="35" t="s">
        <v>142</v>
      </c>
      <c r="F173" s="36" t="s">
        <v>144</v>
      </c>
      <c r="G173" s="33" t="s">
        <v>1757</v>
      </c>
      <c r="H173" s="33" t="s">
        <v>1758</v>
      </c>
      <c r="I173" s="33" t="s">
        <v>1745</v>
      </c>
      <c r="J173" s="33" t="s">
        <v>1682</v>
      </c>
      <c r="K173" s="35" t="s">
        <v>16</v>
      </c>
      <c r="L173" s="33" t="s">
        <v>1759</v>
      </c>
      <c r="M173" s="33">
        <v>11.0</v>
      </c>
      <c r="N173" s="33" t="s">
        <v>1520</v>
      </c>
      <c r="O173" s="5"/>
      <c r="P173" s="35" t="s">
        <v>153</v>
      </c>
      <c r="Q173" s="35" t="s">
        <v>153</v>
      </c>
      <c r="R173" s="33">
        <v>76500.0</v>
      </c>
      <c r="S173" s="37"/>
      <c r="T173" s="33"/>
      <c r="U173" s="33">
        <v>6.6</v>
      </c>
      <c r="V173" s="33" t="s">
        <v>154</v>
      </c>
      <c r="W173" s="33"/>
      <c r="X173" s="33"/>
      <c r="Y173" s="5"/>
      <c r="Z173" s="5"/>
      <c r="AA173" s="33">
        <v>1.0</v>
      </c>
      <c r="AB173" s="33"/>
      <c r="AC173" s="33">
        <v>1.0</v>
      </c>
      <c r="AD173" s="5"/>
      <c r="AE173" s="5"/>
      <c r="AF173" s="5"/>
      <c r="AG173" s="16"/>
      <c r="AH173" s="38" t="str">
        <f t="shared" si="1"/>
        <v/>
      </c>
      <c r="AI173" s="39">
        <f t="shared" si="2"/>
        <v>1</v>
      </c>
      <c r="AJ173" s="37" t="str">
        <f t="shared" si="3"/>
        <v/>
      </c>
      <c r="AK173" s="41" t="str">
        <f t="shared" si="4"/>
        <v/>
      </c>
      <c r="AL173" s="35" t="s">
        <v>153</v>
      </c>
      <c r="AM173" s="33" t="s">
        <v>492</v>
      </c>
      <c r="AN173" s="33" t="s">
        <v>492</v>
      </c>
      <c r="AO173" s="41"/>
      <c r="AP173" s="33" t="s">
        <v>169</v>
      </c>
      <c r="AQ173" s="33" t="s">
        <v>170</v>
      </c>
      <c r="AR173" s="33">
        <v>300.0</v>
      </c>
      <c r="AS173" s="42"/>
      <c r="AT173" s="42"/>
      <c r="AU173" s="42"/>
      <c r="AV173" s="42"/>
      <c r="AW173" s="42"/>
      <c r="AX173" s="5"/>
      <c r="AY173" s="33"/>
      <c r="AZ173" s="33" t="s">
        <v>1760</v>
      </c>
      <c r="BA173" s="5"/>
      <c r="BB173" s="5"/>
      <c r="BC173" s="5" t="s">
        <v>1761</v>
      </c>
      <c r="BD173" s="33" t="s">
        <v>173</v>
      </c>
      <c r="BE173" s="41"/>
      <c r="BF173" s="35"/>
      <c r="BG173" s="33" t="s">
        <v>169</v>
      </c>
      <c r="BH173" s="5"/>
      <c r="BI173" s="33">
        <v>300.0</v>
      </c>
      <c r="BJ173" s="33" t="s">
        <v>170</v>
      </c>
      <c r="BK173" s="5"/>
      <c r="BL173" s="5">
        <f t="shared" si="5"/>
        <v>3994.5</v>
      </c>
      <c r="BM173" s="5"/>
      <c r="BN173" s="5"/>
      <c r="BO173" s="42">
        <f t="shared" si="6"/>
        <v>3994.5</v>
      </c>
      <c r="BP173" s="44"/>
      <c r="BQ173" s="45"/>
      <c r="BR173" s="47"/>
      <c r="BS173" s="45"/>
      <c r="BT173" s="37"/>
      <c r="BU173" s="5"/>
      <c r="BV173" s="38"/>
      <c r="BW173" s="48"/>
      <c r="BX173" s="44"/>
      <c r="BY173" s="44"/>
      <c r="BZ173" s="33" t="s">
        <v>131</v>
      </c>
      <c r="CA173" s="5"/>
      <c r="CB173" s="5"/>
      <c r="CC173" s="33" t="s">
        <v>177</v>
      </c>
      <c r="CD173" s="5"/>
      <c r="CE173" s="5"/>
      <c r="CF173" s="33" t="s">
        <v>178</v>
      </c>
      <c r="CG173" s="33" t="s">
        <v>1762</v>
      </c>
      <c r="CH173" s="5"/>
      <c r="CI173" s="5"/>
      <c r="CJ173" s="5"/>
      <c r="CK173" s="33"/>
      <c r="CL173" s="49">
        <v>44995.0</v>
      </c>
      <c r="CM173" s="33" t="s">
        <v>180</v>
      </c>
      <c r="CN173" s="5"/>
      <c r="CO173" s="33">
        <v>2.0</v>
      </c>
      <c r="CP173" s="33" t="s">
        <v>181</v>
      </c>
      <c r="CQ173" s="50" t="str">
        <f t="shared" si="7"/>
        <v>06/09/1947</v>
      </c>
      <c r="CR173" s="33" t="s">
        <v>182</v>
      </c>
      <c r="CS173" s="33">
        <v>4.0</v>
      </c>
      <c r="CT173" s="33">
        <v>5.0</v>
      </c>
      <c r="CU173" s="33">
        <v>7.0</v>
      </c>
      <c r="CV173" s="33">
        <v>1726.0</v>
      </c>
      <c r="CW173" s="33">
        <v>4.01001E8</v>
      </c>
      <c r="CX173" s="33">
        <v>4.0100100021E10</v>
      </c>
      <c r="CY173" s="33">
        <v>-99.8177572</v>
      </c>
      <c r="CZ173" s="33">
        <v>20.6962122</v>
      </c>
      <c r="DA173" s="33">
        <v>4.421816908E9</v>
      </c>
      <c r="DB173" s="33">
        <v>2.0</v>
      </c>
      <c r="DC173" s="33" t="s">
        <v>183</v>
      </c>
      <c r="DD173" s="33">
        <v>2023.0</v>
      </c>
      <c r="DE173" s="33" t="s">
        <v>184</v>
      </c>
      <c r="DF173" s="33"/>
      <c r="DG173" s="33" t="s">
        <v>185</v>
      </c>
      <c r="DH173" s="33" t="s">
        <v>186</v>
      </c>
      <c r="DI173" s="5"/>
      <c r="DJ173" s="5"/>
    </row>
    <row r="174">
      <c r="A174" s="33" t="s">
        <v>1763</v>
      </c>
      <c r="B174" s="34">
        <v>44956.0</v>
      </c>
      <c r="C174" s="35" t="s">
        <v>137</v>
      </c>
      <c r="D174" s="35" t="s">
        <v>139</v>
      </c>
      <c r="E174" s="35" t="s">
        <v>142</v>
      </c>
      <c r="F174" s="36" t="s">
        <v>144</v>
      </c>
      <c r="G174" s="33" t="s">
        <v>1764</v>
      </c>
      <c r="H174" s="33" t="s">
        <v>475</v>
      </c>
      <c r="I174" s="33" t="s">
        <v>1765</v>
      </c>
      <c r="J174" s="33" t="s">
        <v>1519</v>
      </c>
      <c r="K174" s="35" t="s">
        <v>16</v>
      </c>
      <c r="L174" s="33" t="s">
        <v>1766</v>
      </c>
      <c r="M174" s="33">
        <v>9.0</v>
      </c>
      <c r="N174" s="33" t="s">
        <v>1528</v>
      </c>
      <c r="O174" s="5"/>
      <c r="P174" s="35" t="s">
        <v>153</v>
      </c>
      <c r="Q174" s="35" t="s">
        <v>153</v>
      </c>
      <c r="R174" s="33">
        <v>76504.0</v>
      </c>
      <c r="S174" s="37"/>
      <c r="T174" s="33"/>
      <c r="U174" s="33">
        <v>1.63</v>
      </c>
      <c r="V174" s="33" t="s">
        <v>154</v>
      </c>
      <c r="W174" s="33"/>
      <c r="X174" s="33"/>
      <c r="Y174" s="5"/>
      <c r="Z174" s="5"/>
      <c r="AA174" s="33">
        <v>1.0</v>
      </c>
      <c r="AB174" s="33"/>
      <c r="AC174" s="33">
        <v>1.0</v>
      </c>
      <c r="AD174" s="5"/>
      <c r="AE174" s="5"/>
      <c r="AF174" s="5"/>
      <c r="AG174" s="16"/>
      <c r="AH174" s="38" t="str">
        <f t="shared" si="1"/>
        <v/>
      </c>
      <c r="AI174" s="39" t="str">
        <f t="shared" si="2"/>
        <v/>
      </c>
      <c r="AJ174" s="37" t="str">
        <f t="shared" si="3"/>
        <v/>
      </c>
      <c r="AK174" s="41" t="str">
        <f t="shared" si="4"/>
        <v/>
      </c>
      <c r="AL174" s="35" t="s">
        <v>153</v>
      </c>
      <c r="AM174" s="33" t="s">
        <v>492</v>
      </c>
      <c r="AN174" s="33" t="s">
        <v>492</v>
      </c>
      <c r="AO174" s="41"/>
      <c r="AP174" s="33" t="s">
        <v>169</v>
      </c>
      <c r="AQ174" s="33" t="s">
        <v>170</v>
      </c>
      <c r="AR174" s="33">
        <v>150.0</v>
      </c>
      <c r="AS174" s="42"/>
      <c r="AT174" s="42"/>
      <c r="AU174" s="42"/>
      <c r="AV174" s="42"/>
      <c r="AW174" s="42"/>
      <c r="AX174" s="5"/>
      <c r="AY174" s="33"/>
      <c r="AZ174" s="33" t="s">
        <v>1767</v>
      </c>
      <c r="BA174" s="5"/>
      <c r="BB174" s="5"/>
      <c r="BC174" s="5" t="s">
        <v>1768</v>
      </c>
      <c r="BD174" s="33" t="s">
        <v>173</v>
      </c>
      <c r="BE174" s="41"/>
      <c r="BF174" s="35"/>
      <c r="BG174" s="33" t="s">
        <v>169</v>
      </c>
      <c r="BH174" s="5"/>
      <c r="BI174" s="33">
        <v>150.0</v>
      </c>
      <c r="BJ174" s="33" t="s">
        <v>170</v>
      </c>
      <c r="BK174" s="5"/>
      <c r="BL174" s="5">
        <f t="shared" si="5"/>
        <v>1997.25</v>
      </c>
      <c r="BM174" s="5"/>
      <c r="BN174" s="5"/>
      <c r="BO174" s="42">
        <f t="shared" si="6"/>
        <v>1997.25</v>
      </c>
      <c r="BP174" s="44"/>
      <c r="BQ174" s="45"/>
      <c r="BR174" s="47"/>
      <c r="BS174" s="45"/>
      <c r="BT174" s="37"/>
      <c r="BU174" s="5"/>
      <c r="BV174" s="38"/>
      <c r="BW174" s="48"/>
      <c r="BX174" s="44"/>
      <c r="BY174" s="44"/>
      <c r="BZ174" s="33" t="s">
        <v>131</v>
      </c>
      <c r="CA174" s="5"/>
      <c r="CB174" s="5"/>
      <c r="CC174" s="33" t="s">
        <v>177</v>
      </c>
      <c r="CD174" s="5"/>
      <c r="CE174" s="5"/>
      <c r="CF174" s="33" t="s">
        <v>178</v>
      </c>
      <c r="CG174" s="33" t="s">
        <v>1769</v>
      </c>
      <c r="CH174" s="5"/>
      <c r="CI174" s="5"/>
      <c r="CJ174" s="5"/>
      <c r="CK174" s="33"/>
      <c r="CL174" s="49">
        <v>44995.0</v>
      </c>
      <c r="CM174" s="33" t="s">
        <v>180</v>
      </c>
      <c r="CN174" s="5"/>
      <c r="CO174" s="33">
        <v>1.0</v>
      </c>
      <c r="CP174" s="33" t="s">
        <v>181</v>
      </c>
      <c r="CQ174" s="50" t="str">
        <f t="shared" si="7"/>
        <v>14/06/1968</v>
      </c>
      <c r="CR174" s="33" t="s">
        <v>182</v>
      </c>
      <c r="CS174" s="33">
        <v>4.0</v>
      </c>
      <c r="CT174" s="33">
        <v>5.0</v>
      </c>
      <c r="CU174" s="33">
        <v>7.0</v>
      </c>
      <c r="CV174" s="33">
        <v>1726.0</v>
      </c>
      <c r="CW174" s="33">
        <v>4.01001006E8</v>
      </c>
      <c r="CX174" s="33">
        <v>4.0100100339E10</v>
      </c>
      <c r="CY174" s="33">
        <v>-99.8142299</v>
      </c>
      <c r="CZ174" s="33">
        <v>20.6881802</v>
      </c>
      <c r="DA174" s="33">
        <v>4.411031778E9</v>
      </c>
      <c r="DB174" s="33">
        <v>2.0</v>
      </c>
      <c r="DC174" s="33" t="s">
        <v>183</v>
      </c>
      <c r="DD174" s="33">
        <v>2023.0</v>
      </c>
      <c r="DE174" s="33" t="s">
        <v>184</v>
      </c>
      <c r="DF174" s="33"/>
      <c r="DG174" s="33" t="s">
        <v>185</v>
      </c>
      <c r="DH174" s="33" t="s">
        <v>186</v>
      </c>
      <c r="DI174" s="5"/>
      <c r="DJ174" s="5"/>
    </row>
    <row r="175">
      <c r="A175" s="33" t="s">
        <v>1770</v>
      </c>
      <c r="B175" s="34">
        <v>44956.0</v>
      </c>
      <c r="C175" s="35" t="s">
        <v>137</v>
      </c>
      <c r="D175" s="35" t="s">
        <v>139</v>
      </c>
      <c r="E175" s="35" t="s">
        <v>142</v>
      </c>
      <c r="F175" s="36" t="s">
        <v>144</v>
      </c>
      <c r="G175" s="33" t="s">
        <v>1771</v>
      </c>
      <c r="H175" s="33" t="s">
        <v>1772</v>
      </c>
      <c r="I175" s="33" t="s">
        <v>1765</v>
      </c>
      <c r="J175" s="33" t="s">
        <v>149</v>
      </c>
      <c r="K175" s="35" t="s">
        <v>16</v>
      </c>
      <c r="L175" s="33" t="s">
        <v>1535</v>
      </c>
      <c r="M175" s="5"/>
      <c r="N175" s="33" t="s">
        <v>1528</v>
      </c>
      <c r="O175" s="5"/>
      <c r="P175" s="35" t="s">
        <v>153</v>
      </c>
      <c r="Q175" s="35" t="s">
        <v>153</v>
      </c>
      <c r="R175" s="33">
        <v>76504.0</v>
      </c>
      <c r="S175" s="37"/>
      <c r="T175" s="33"/>
      <c r="U175" s="33">
        <v>3.04</v>
      </c>
      <c r="V175" s="33" t="s">
        <v>154</v>
      </c>
      <c r="W175" s="33"/>
      <c r="X175" s="33"/>
      <c r="Y175" s="5"/>
      <c r="Z175" s="5"/>
      <c r="AA175" s="33">
        <v>1.0</v>
      </c>
      <c r="AB175" s="33">
        <v>1.0</v>
      </c>
      <c r="AC175" s="33"/>
      <c r="AD175" s="5"/>
      <c r="AE175" s="5"/>
      <c r="AF175" s="5"/>
      <c r="AG175" s="16"/>
      <c r="AH175" s="38">
        <f t="shared" si="1"/>
        <v>1</v>
      </c>
      <c r="AI175" s="39" t="str">
        <f t="shared" si="2"/>
        <v/>
      </c>
      <c r="AJ175" s="37" t="str">
        <f t="shared" si="3"/>
        <v/>
      </c>
      <c r="AK175" s="41" t="str">
        <f t="shared" si="4"/>
        <v/>
      </c>
      <c r="AL175" s="35" t="s">
        <v>153</v>
      </c>
      <c r="AM175" s="33" t="s">
        <v>492</v>
      </c>
      <c r="AN175" s="33" t="s">
        <v>492</v>
      </c>
      <c r="AO175" s="41"/>
      <c r="AP175" s="33" t="s">
        <v>169</v>
      </c>
      <c r="AQ175" s="33" t="s">
        <v>170</v>
      </c>
      <c r="AR175" s="33">
        <v>300.0</v>
      </c>
      <c r="AS175" s="42"/>
      <c r="AT175" s="42"/>
      <c r="AU175" s="42"/>
      <c r="AV175" s="42"/>
      <c r="AW175" s="42"/>
      <c r="AX175" s="5"/>
      <c r="AY175" s="33"/>
      <c r="AZ175" s="33" t="s">
        <v>1773</v>
      </c>
      <c r="BA175" s="5"/>
      <c r="BB175" s="5"/>
      <c r="BC175" s="5" t="s">
        <v>1774</v>
      </c>
      <c r="BD175" s="33" t="s">
        <v>173</v>
      </c>
      <c r="BE175" s="41"/>
      <c r="BF175" s="35"/>
      <c r="BG175" s="33" t="s">
        <v>169</v>
      </c>
      <c r="BH175" s="5"/>
      <c r="BI175" s="33">
        <v>300.0</v>
      </c>
      <c r="BJ175" s="33" t="s">
        <v>170</v>
      </c>
      <c r="BK175" s="5"/>
      <c r="BL175" s="5">
        <f t="shared" si="5"/>
        <v>3994.5</v>
      </c>
      <c r="BM175" s="5"/>
      <c r="BN175" s="5"/>
      <c r="BO175" s="42">
        <f t="shared" si="6"/>
        <v>3994.5</v>
      </c>
      <c r="BP175" s="44"/>
      <c r="BQ175" s="45"/>
      <c r="BR175" s="47"/>
      <c r="BS175" s="45"/>
      <c r="BT175" s="37"/>
      <c r="BU175" s="5"/>
      <c r="BV175" s="38"/>
      <c r="BW175" s="48"/>
      <c r="BX175" s="44"/>
      <c r="BY175" s="44"/>
      <c r="BZ175" s="33" t="s">
        <v>131</v>
      </c>
      <c r="CA175" s="5"/>
      <c r="CB175" s="5"/>
      <c r="CC175" s="33" t="s">
        <v>177</v>
      </c>
      <c r="CD175" s="5"/>
      <c r="CE175" s="5"/>
      <c r="CF175" s="33" t="s">
        <v>178</v>
      </c>
      <c r="CG175" s="33" t="s">
        <v>1775</v>
      </c>
      <c r="CH175" s="5"/>
      <c r="CI175" s="5"/>
      <c r="CJ175" s="5"/>
      <c r="CK175" s="33"/>
      <c r="CL175" s="49">
        <v>44995.0</v>
      </c>
      <c r="CM175" s="33" t="s">
        <v>180</v>
      </c>
      <c r="CN175" s="5"/>
      <c r="CO175" s="33">
        <v>2.0</v>
      </c>
      <c r="CP175" s="33" t="s">
        <v>181</v>
      </c>
      <c r="CQ175" s="50" t="str">
        <f t="shared" si="7"/>
        <v>17/11/1948</v>
      </c>
      <c r="CR175" s="33" t="s">
        <v>243</v>
      </c>
      <c r="CS175" s="33">
        <v>4.0</v>
      </c>
      <c r="CT175" s="33">
        <v>5.0</v>
      </c>
      <c r="CU175" s="33">
        <v>7.0</v>
      </c>
      <c r="CV175" s="33">
        <v>1726.0</v>
      </c>
      <c r="CW175" s="33">
        <v>4.01001006E8</v>
      </c>
      <c r="CX175" s="33">
        <v>4.0100100047E10</v>
      </c>
      <c r="CY175" s="33">
        <v>-99.819093</v>
      </c>
      <c r="CZ175" s="33">
        <v>20.689866</v>
      </c>
      <c r="DA175" s="33">
        <v>4.4219266E9</v>
      </c>
      <c r="DB175" s="33">
        <v>1.0</v>
      </c>
      <c r="DC175" s="33" t="s">
        <v>183</v>
      </c>
      <c r="DD175" s="33">
        <v>2023.0</v>
      </c>
      <c r="DE175" s="33" t="s">
        <v>184</v>
      </c>
      <c r="DF175" s="33"/>
      <c r="DG175" s="33" t="s">
        <v>185</v>
      </c>
      <c r="DH175" s="33" t="s">
        <v>186</v>
      </c>
      <c r="DI175" s="5"/>
      <c r="DJ175" s="5"/>
    </row>
    <row r="176">
      <c r="A176" s="33" t="s">
        <v>1776</v>
      </c>
      <c r="B176" s="34">
        <v>44956.0</v>
      </c>
      <c r="C176" s="35" t="s">
        <v>137</v>
      </c>
      <c r="D176" s="35" t="s">
        <v>139</v>
      </c>
      <c r="E176" s="35" t="s">
        <v>142</v>
      </c>
      <c r="F176" s="36" t="s">
        <v>144</v>
      </c>
      <c r="G176" s="33" t="s">
        <v>1777</v>
      </c>
      <c r="H176" s="33" t="s">
        <v>246</v>
      </c>
      <c r="I176" s="33" t="s">
        <v>1778</v>
      </c>
      <c r="J176" s="33" t="s">
        <v>350</v>
      </c>
      <c r="K176" s="35" t="s">
        <v>150</v>
      </c>
      <c r="L176" s="33" t="s">
        <v>1779</v>
      </c>
      <c r="M176" s="33">
        <v>1.0</v>
      </c>
      <c r="N176" s="33" t="s">
        <v>1780</v>
      </c>
      <c r="O176" s="5"/>
      <c r="P176" s="35" t="s">
        <v>153</v>
      </c>
      <c r="Q176" s="35" t="s">
        <v>153</v>
      </c>
      <c r="R176" s="33">
        <v>76500.0</v>
      </c>
      <c r="S176" s="37"/>
      <c r="T176" s="33"/>
      <c r="U176" s="33">
        <v>7.48</v>
      </c>
      <c r="V176" s="33" t="s">
        <v>154</v>
      </c>
      <c r="W176" s="33"/>
      <c r="X176" s="33"/>
      <c r="Y176" s="5"/>
      <c r="Z176" s="5"/>
      <c r="AA176" s="33">
        <v>1.0</v>
      </c>
      <c r="AB176" s="33"/>
      <c r="AC176" s="33">
        <v>1.0</v>
      </c>
      <c r="AD176" s="5"/>
      <c r="AE176" s="5"/>
      <c r="AF176" s="5"/>
      <c r="AG176" s="16"/>
      <c r="AH176" s="38" t="str">
        <f t="shared" si="1"/>
        <v/>
      </c>
      <c r="AI176" s="39">
        <f t="shared" si="2"/>
        <v>1</v>
      </c>
      <c r="AJ176" s="37" t="str">
        <f t="shared" si="3"/>
        <v/>
      </c>
      <c r="AK176" s="41" t="str">
        <f t="shared" si="4"/>
        <v/>
      </c>
      <c r="AL176" s="35" t="s">
        <v>153</v>
      </c>
      <c r="AM176" s="33" t="s">
        <v>492</v>
      </c>
      <c r="AN176" s="33" t="s">
        <v>492</v>
      </c>
      <c r="AO176" s="41"/>
      <c r="AP176" s="33" t="s">
        <v>169</v>
      </c>
      <c r="AQ176" s="33" t="s">
        <v>170</v>
      </c>
      <c r="AR176" s="33">
        <v>300.0</v>
      </c>
      <c r="AS176" s="42"/>
      <c r="AT176" s="42"/>
      <c r="AU176" s="42"/>
      <c r="AV176" s="42"/>
      <c r="AW176" s="42"/>
      <c r="AX176" s="5"/>
      <c r="AY176" s="33"/>
      <c r="AZ176" s="33" t="s">
        <v>1781</v>
      </c>
      <c r="BA176" s="5"/>
      <c r="BB176" s="5"/>
      <c r="BC176" s="5" t="s">
        <v>1782</v>
      </c>
      <c r="BD176" s="33" t="s">
        <v>173</v>
      </c>
      <c r="BE176" s="41"/>
      <c r="BF176" s="35"/>
      <c r="BG176" s="33" t="s">
        <v>169</v>
      </c>
      <c r="BH176" s="5"/>
      <c r="BI176" s="33">
        <v>300.0</v>
      </c>
      <c r="BJ176" s="33" t="s">
        <v>170</v>
      </c>
      <c r="BK176" s="5"/>
      <c r="BL176" s="5">
        <f t="shared" si="5"/>
        <v>3994.5</v>
      </c>
      <c r="BM176" s="5"/>
      <c r="BN176" s="5"/>
      <c r="BO176" s="42">
        <f t="shared" si="6"/>
        <v>3994.5</v>
      </c>
      <c r="BP176" s="44"/>
      <c r="BQ176" s="45"/>
      <c r="BR176" s="47"/>
      <c r="BS176" s="45"/>
      <c r="BT176" s="37"/>
      <c r="BU176" s="5"/>
      <c r="BV176" s="38"/>
      <c r="BW176" s="48"/>
      <c r="BX176" s="44"/>
      <c r="BY176" s="44"/>
      <c r="BZ176" s="33" t="s">
        <v>131</v>
      </c>
      <c r="CA176" s="5"/>
      <c r="CB176" s="5"/>
      <c r="CC176" s="33" t="s">
        <v>177</v>
      </c>
      <c r="CD176" s="5"/>
      <c r="CE176" s="5"/>
      <c r="CF176" s="33" t="s">
        <v>178</v>
      </c>
      <c r="CG176" s="33" t="s">
        <v>1783</v>
      </c>
      <c r="CH176" s="5"/>
      <c r="CI176" s="5"/>
      <c r="CJ176" s="5"/>
      <c r="CK176" s="33"/>
      <c r="CL176" s="49">
        <v>44995.0</v>
      </c>
      <c r="CM176" s="33" t="s">
        <v>180</v>
      </c>
      <c r="CN176" s="5"/>
      <c r="CO176" s="33">
        <v>2.0</v>
      </c>
      <c r="CP176" s="33" t="s">
        <v>181</v>
      </c>
      <c r="CQ176" s="50" t="str">
        <f t="shared" si="7"/>
        <v>06/07/1938</v>
      </c>
      <c r="CR176" s="33" t="s">
        <v>182</v>
      </c>
      <c r="CS176" s="33">
        <v>4.0</v>
      </c>
      <c r="CT176" s="33">
        <v>5.0</v>
      </c>
      <c r="CU176" s="33">
        <v>25.0</v>
      </c>
      <c r="CV176" s="33">
        <v>1726.0</v>
      </c>
      <c r="CW176" s="33">
        <v>4.01001003E8</v>
      </c>
      <c r="CX176" s="33">
        <v>4.010010014E10</v>
      </c>
      <c r="CY176" s="33">
        <v>-99.8222524</v>
      </c>
      <c r="CZ176" s="33">
        <v>20.6961653</v>
      </c>
      <c r="DA176" s="33">
        <v>4.412041522E9</v>
      </c>
      <c r="DB176" s="33">
        <v>2.0</v>
      </c>
      <c r="DC176" s="33" t="s">
        <v>183</v>
      </c>
      <c r="DD176" s="33">
        <v>2023.0</v>
      </c>
      <c r="DE176" s="33" t="s">
        <v>184</v>
      </c>
      <c r="DF176" s="33"/>
      <c r="DG176" s="33" t="s">
        <v>185</v>
      </c>
      <c r="DH176" s="33" t="s">
        <v>186</v>
      </c>
      <c r="DI176" s="5"/>
      <c r="DJ176" s="5"/>
    </row>
    <row r="177">
      <c r="A177" s="33" t="s">
        <v>1784</v>
      </c>
      <c r="B177" s="34">
        <v>44956.0</v>
      </c>
      <c r="C177" s="35" t="s">
        <v>137</v>
      </c>
      <c r="D177" s="35" t="s">
        <v>139</v>
      </c>
      <c r="E177" s="35" t="s">
        <v>142</v>
      </c>
      <c r="F177" s="36" t="s">
        <v>144</v>
      </c>
      <c r="G177" s="33" t="s">
        <v>1785</v>
      </c>
      <c r="H177" s="33" t="s">
        <v>1786</v>
      </c>
      <c r="I177" s="33" t="s">
        <v>255</v>
      </c>
      <c r="J177" s="33" t="s">
        <v>1419</v>
      </c>
      <c r="K177" s="35" t="s">
        <v>16</v>
      </c>
      <c r="L177" s="33" t="s">
        <v>1670</v>
      </c>
      <c r="M177" s="5"/>
      <c r="N177" s="33" t="s">
        <v>1528</v>
      </c>
      <c r="O177" s="5"/>
      <c r="P177" s="35" t="s">
        <v>153</v>
      </c>
      <c r="Q177" s="35" t="s">
        <v>153</v>
      </c>
      <c r="R177" s="33">
        <v>76504.0</v>
      </c>
      <c r="S177" s="37"/>
      <c r="T177" s="33"/>
      <c r="U177" s="33">
        <v>5.33</v>
      </c>
      <c r="V177" s="33" t="s">
        <v>154</v>
      </c>
      <c r="W177" s="33"/>
      <c r="X177" s="33"/>
      <c r="Y177" s="5"/>
      <c r="Z177" s="5"/>
      <c r="AA177" s="33">
        <v>1.0</v>
      </c>
      <c r="AB177" s="33"/>
      <c r="AC177" s="33">
        <v>1.0</v>
      </c>
      <c r="AD177" s="5"/>
      <c r="AE177" s="5"/>
      <c r="AF177" s="5"/>
      <c r="AG177" s="16"/>
      <c r="AH177" s="38" t="str">
        <f t="shared" si="1"/>
        <v/>
      </c>
      <c r="AI177" s="39">
        <f t="shared" si="2"/>
        <v>1</v>
      </c>
      <c r="AJ177" s="37" t="str">
        <f t="shared" si="3"/>
        <v/>
      </c>
      <c r="AK177" s="41" t="str">
        <f t="shared" si="4"/>
        <v/>
      </c>
      <c r="AL177" s="35" t="s">
        <v>153</v>
      </c>
      <c r="AM177" s="33" t="s">
        <v>492</v>
      </c>
      <c r="AN177" s="33" t="s">
        <v>492</v>
      </c>
      <c r="AO177" s="41"/>
      <c r="AP177" s="33" t="s">
        <v>169</v>
      </c>
      <c r="AQ177" s="33" t="s">
        <v>170</v>
      </c>
      <c r="AR177" s="33">
        <v>300.0</v>
      </c>
      <c r="AS177" s="42"/>
      <c r="AT177" s="42"/>
      <c r="AU177" s="42"/>
      <c r="AV177" s="42"/>
      <c r="AW177" s="42"/>
      <c r="AX177" s="5"/>
      <c r="AY177" s="33"/>
      <c r="AZ177" s="33" t="s">
        <v>1787</v>
      </c>
      <c r="BA177" s="5"/>
      <c r="BB177" s="5"/>
      <c r="BC177" s="5" t="s">
        <v>1788</v>
      </c>
      <c r="BD177" s="33" t="s">
        <v>173</v>
      </c>
      <c r="BE177" s="41"/>
      <c r="BF177" s="35"/>
      <c r="BG177" s="33" t="s">
        <v>169</v>
      </c>
      <c r="BH177" s="5"/>
      <c r="BI177" s="33">
        <v>300.0</v>
      </c>
      <c r="BJ177" s="33" t="s">
        <v>170</v>
      </c>
      <c r="BK177" s="5"/>
      <c r="BL177" s="5">
        <f t="shared" si="5"/>
        <v>3994.5</v>
      </c>
      <c r="BM177" s="5"/>
      <c r="BN177" s="5"/>
      <c r="BO177" s="42">
        <f t="shared" si="6"/>
        <v>3994.5</v>
      </c>
      <c r="BP177" s="44"/>
      <c r="BQ177" s="45"/>
      <c r="BR177" s="47"/>
      <c r="BS177" s="45"/>
      <c r="BT177" s="37"/>
      <c r="BU177" s="5"/>
      <c r="BV177" s="38"/>
      <c r="BW177" s="48"/>
      <c r="BX177" s="44"/>
      <c r="BY177" s="44"/>
      <c r="BZ177" s="33" t="s">
        <v>131</v>
      </c>
      <c r="CA177" s="5"/>
      <c r="CB177" s="5"/>
      <c r="CC177" s="33" t="s">
        <v>177</v>
      </c>
      <c r="CD177" s="5"/>
      <c r="CE177" s="5"/>
      <c r="CF177" s="33" t="s">
        <v>178</v>
      </c>
      <c r="CG177" s="33" t="s">
        <v>1789</v>
      </c>
      <c r="CH177" s="5"/>
      <c r="CI177" s="5"/>
      <c r="CJ177" s="5"/>
      <c r="CK177" s="33"/>
      <c r="CL177" s="49">
        <v>44995.0</v>
      </c>
      <c r="CM177" s="33" t="s">
        <v>180</v>
      </c>
      <c r="CN177" s="5"/>
      <c r="CO177" s="33">
        <v>2.0</v>
      </c>
      <c r="CP177" s="33" t="s">
        <v>181</v>
      </c>
      <c r="CQ177" s="50" t="str">
        <f t="shared" si="7"/>
        <v>17/10/1943</v>
      </c>
      <c r="CR177" s="33" t="s">
        <v>182</v>
      </c>
      <c r="CS177" s="33">
        <v>4.0</v>
      </c>
      <c r="CT177" s="33">
        <v>5.0</v>
      </c>
      <c r="CU177" s="33">
        <v>7.0</v>
      </c>
      <c r="CV177" s="33">
        <v>1726.0</v>
      </c>
      <c r="CW177" s="33">
        <v>4.01001006E8</v>
      </c>
      <c r="CX177" s="33">
        <v>4.0100100334E10</v>
      </c>
      <c r="CY177" s="33">
        <v>-99.813258</v>
      </c>
      <c r="CZ177" s="33">
        <v>20.684096</v>
      </c>
      <c r="DA177" s="33">
        <v>4.411119159E9</v>
      </c>
      <c r="DB177" s="33">
        <v>2.0</v>
      </c>
      <c r="DC177" s="33" t="s">
        <v>183</v>
      </c>
      <c r="DD177" s="33">
        <v>2023.0</v>
      </c>
      <c r="DE177" s="33" t="s">
        <v>184</v>
      </c>
      <c r="DF177" s="33"/>
      <c r="DG177" s="33" t="s">
        <v>185</v>
      </c>
      <c r="DH177" s="33" t="s">
        <v>186</v>
      </c>
      <c r="DI177" s="5"/>
      <c r="DJ177" s="5"/>
    </row>
    <row r="178">
      <c r="A178" s="33" t="s">
        <v>1790</v>
      </c>
      <c r="B178" s="34">
        <v>44956.0</v>
      </c>
      <c r="C178" s="35" t="s">
        <v>137</v>
      </c>
      <c r="D178" s="35" t="s">
        <v>139</v>
      </c>
      <c r="E178" s="35" t="s">
        <v>142</v>
      </c>
      <c r="F178" s="36" t="s">
        <v>144</v>
      </c>
      <c r="G178" s="33" t="s">
        <v>1791</v>
      </c>
      <c r="H178" s="33" t="s">
        <v>660</v>
      </c>
      <c r="I178" s="33" t="s">
        <v>255</v>
      </c>
      <c r="J178" s="33" t="s">
        <v>1419</v>
      </c>
      <c r="K178" s="35" t="s">
        <v>16</v>
      </c>
      <c r="L178" s="33" t="s">
        <v>1792</v>
      </c>
      <c r="M178" s="5"/>
      <c r="N178" s="33" t="s">
        <v>1528</v>
      </c>
      <c r="O178" s="5"/>
      <c r="P178" s="35" t="s">
        <v>153</v>
      </c>
      <c r="Q178" s="35" t="s">
        <v>153</v>
      </c>
      <c r="R178" s="33">
        <v>76504.0</v>
      </c>
      <c r="S178" s="37"/>
      <c r="T178" s="33"/>
      <c r="U178" s="33">
        <v>1.81</v>
      </c>
      <c r="V178" s="33" t="s">
        <v>154</v>
      </c>
      <c r="W178" s="33"/>
      <c r="X178" s="33"/>
      <c r="Y178" s="5"/>
      <c r="Z178" s="5"/>
      <c r="AA178" s="33">
        <v>1.0</v>
      </c>
      <c r="AB178" s="33"/>
      <c r="AC178" s="33">
        <v>1.0</v>
      </c>
      <c r="AD178" s="5"/>
      <c r="AE178" s="5"/>
      <c r="AF178" s="5"/>
      <c r="AG178" s="16"/>
      <c r="AH178" s="38" t="str">
        <f t="shared" si="1"/>
        <v/>
      </c>
      <c r="AI178" s="39">
        <f t="shared" si="2"/>
        <v>1</v>
      </c>
      <c r="AJ178" s="37" t="str">
        <f t="shared" si="3"/>
        <v/>
      </c>
      <c r="AK178" s="41" t="str">
        <f t="shared" si="4"/>
        <v/>
      </c>
      <c r="AL178" s="35" t="s">
        <v>153</v>
      </c>
      <c r="AM178" s="33" t="s">
        <v>492</v>
      </c>
      <c r="AN178" s="33" t="s">
        <v>492</v>
      </c>
      <c r="AO178" s="41"/>
      <c r="AP178" s="33" t="s">
        <v>169</v>
      </c>
      <c r="AQ178" s="33" t="s">
        <v>170</v>
      </c>
      <c r="AR178" s="33">
        <v>150.0</v>
      </c>
      <c r="AS178" s="42"/>
      <c r="AT178" s="42"/>
      <c r="AU178" s="42"/>
      <c r="AV178" s="42"/>
      <c r="AW178" s="42"/>
      <c r="AX178" s="5"/>
      <c r="AY178" s="33"/>
      <c r="AZ178" s="33" t="s">
        <v>1793</v>
      </c>
      <c r="BA178" s="5"/>
      <c r="BB178" s="5"/>
      <c r="BC178" s="5" t="s">
        <v>1794</v>
      </c>
      <c r="BD178" s="33" t="s">
        <v>173</v>
      </c>
      <c r="BE178" s="41"/>
      <c r="BF178" s="35"/>
      <c r="BG178" s="33" t="s">
        <v>169</v>
      </c>
      <c r="BH178" s="5"/>
      <c r="BI178" s="33">
        <v>150.0</v>
      </c>
      <c r="BJ178" s="33" t="s">
        <v>170</v>
      </c>
      <c r="BK178" s="5"/>
      <c r="BL178" s="5">
        <f t="shared" si="5"/>
        <v>1997.25</v>
      </c>
      <c r="BM178" s="5"/>
      <c r="BN178" s="5"/>
      <c r="BO178" s="42">
        <f t="shared" si="6"/>
        <v>1997.25</v>
      </c>
      <c r="BP178" s="44"/>
      <c r="BQ178" s="45"/>
      <c r="BR178" s="47"/>
      <c r="BS178" s="45"/>
      <c r="BT178" s="37"/>
      <c r="BU178" s="5"/>
      <c r="BV178" s="38"/>
      <c r="BW178" s="48"/>
      <c r="BX178" s="44"/>
      <c r="BY178" s="44"/>
      <c r="BZ178" s="33" t="s">
        <v>131</v>
      </c>
      <c r="CA178" s="5"/>
      <c r="CB178" s="5"/>
      <c r="CC178" s="33" t="s">
        <v>177</v>
      </c>
      <c r="CD178" s="5"/>
      <c r="CE178" s="5"/>
      <c r="CF178" s="33" t="s">
        <v>178</v>
      </c>
      <c r="CG178" s="33" t="s">
        <v>1795</v>
      </c>
      <c r="CH178" s="5"/>
      <c r="CI178" s="5"/>
      <c r="CJ178" s="5"/>
      <c r="CK178" s="33"/>
      <c r="CL178" s="49">
        <v>44995.0</v>
      </c>
      <c r="CM178" s="33" t="s">
        <v>180</v>
      </c>
      <c r="CN178" s="5"/>
      <c r="CO178" s="33">
        <v>1.0</v>
      </c>
      <c r="CP178" s="33" t="s">
        <v>181</v>
      </c>
      <c r="CQ178" s="50" t="str">
        <f t="shared" si="7"/>
        <v>28/06/1952</v>
      </c>
      <c r="CR178" s="33" t="s">
        <v>182</v>
      </c>
      <c r="CS178" s="33">
        <v>4.0</v>
      </c>
      <c r="CT178" s="33">
        <v>5.0</v>
      </c>
      <c r="CU178" s="33">
        <v>7.0</v>
      </c>
      <c r="CV178" s="33">
        <v>1726.0</v>
      </c>
      <c r="CW178" s="33">
        <v>4.01001006E8</v>
      </c>
      <c r="CX178" s="33">
        <v>4.0100100335E10</v>
      </c>
      <c r="CY178" s="33">
        <v>-99.813046</v>
      </c>
      <c r="CZ178" s="33">
        <v>20.685467</v>
      </c>
      <c r="DA178" s="33">
        <v>4.412760978E9</v>
      </c>
      <c r="DB178" s="33">
        <v>2.0</v>
      </c>
      <c r="DC178" s="33" t="s">
        <v>183</v>
      </c>
      <c r="DD178" s="33">
        <v>2023.0</v>
      </c>
      <c r="DE178" s="33" t="s">
        <v>184</v>
      </c>
      <c r="DF178" s="33"/>
      <c r="DG178" s="33" t="s">
        <v>185</v>
      </c>
      <c r="DH178" s="33" t="s">
        <v>186</v>
      </c>
      <c r="DI178" s="5"/>
      <c r="DJ178" s="5"/>
    </row>
    <row r="179">
      <c r="A179" s="33" t="s">
        <v>1796</v>
      </c>
      <c r="B179" s="34">
        <v>44956.0</v>
      </c>
      <c r="C179" s="35" t="s">
        <v>137</v>
      </c>
      <c r="D179" s="35" t="s">
        <v>139</v>
      </c>
      <c r="E179" s="35" t="s">
        <v>142</v>
      </c>
      <c r="F179" s="36" t="s">
        <v>144</v>
      </c>
      <c r="G179" s="33" t="s">
        <v>1797</v>
      </c>
      <c r="H179" s="33" t="s">
        <v>1798</v>
      </c>
      <c r="I179" s="33" t="s">
        <v>350</v>
      </c>
      <c r="J179" s="33" t="s">
        <v>1799</v>
      </c>
      <c r="K179" s="35" t="s">
        <v>16</v>
      </c>
      <c r="L179" s="33" t="s">
        <v>331</v>
      </c>
      <c r="M179" s="33">
        <v>59.0</v>
      </c>
      <c r="N179" s="33" t="s">
        <v>1582</v>
      </c>
      <c r="O179" s="5"/>
      <c r="P179" s="35" t="s">
        <v>153</v>
      </c>
      <c r="Q179" s="35" t="s">
        <v>153</v>
      </c>
      <c r="R179" s="33">
        <v>76500.0</v>
      </c>
      <c r="S179" s="37"/>
      <c r="T179" s="33"/>
      <c r="U179" s="33">
        <v>5.25</v>
      </c>
      <c r="V179" s="33" t="s">
        <v>154</v>
      </c>
      <c r="W179" s="33"/>
      <c r="X179" s="33"/>
      <c r="Y179" s="5"/>
      <c r="Z179" s="5"/>
      <c r="AA179" s="33">
        <v>1.0</v>
      </c>
      <c r="AB179" s="33">
        <v>1.0</v>
      </c>
      <c r="AC179" s="33"/>
      <c r="AD179" s="5"/>
      <c r="AE179" s="5"/>
      <c r="AF179" s="5"/>
      <c r="AG179" s="16"/>
      <c r="AH179" s="38">
        <f t="shared" si="1"/>
        <v>1</v>
      </c>
      <c r="AI179" s="39" t="str">
        <f t="shared" si="2"/>
        <v/>
      </c>
      <c r="AJ179" s="37" t="str">
        <f t="shared" si="3"/>
        <v/>
      </c>
      <c r="AK179" s="41" t="str">
        <f t="shared" si="4"/>
        <v/>
      </c>
      <c r="AL179" s="35" t="s">
        <v>153</v>
      </c>
      <c r="AM179" s="33" t="s">
        <v>492</v>
      </c>
      <c r="AN179" s="33" t="s">
        <v>492</v>
      </c>
      <c r="AO179" s="41"/>
      <c r="AP179" s="33" t="s">
        <v>169</v>
      </c>
      <c r="AQ179" s="33" t="s">
        <v>170</v>
      </c>
      <c r="AR179" s="33">
        <v>300.0</v>
      </c>
      <c r="AS179" s="42"/>
      <c r="AT179" s="42"/>
      <c r="AU179" s="42"/>
      <c r="AV179" s="42"/>
      <c r="AW179" s="42"/>
      <c r="AX179" s="5"/>
      <c r="AY179" s="33"/>
      <c r="AZ179" s="33" t="s">
        <v>1800</v>
      </c>
      <c r="BA179" s="5"/>
      <c r="BB179" s="5"/>
      <c r="BC179" s="5" t="s">
        <v>1801</v>
      </c>
      <c r="BD179" s="33" t="s">
        <v>173</v>
      </c>
      <c r="BE179" s="41"/>
      <c r="BF179" s="35"/>
      <c r="BG179" s="33" t="s">
        <v>169</v>
      </c>
      <c r="BH179" s="5"/>
      <c r="BI179" s="33">
        <v>300.0</v>
      </c>
      <c r="BJ179" s="33" t="s">
        <v>170</v>
      </c>
      <c r="BK179" s="5"/>
      <c r="BL179" s="5">
        <f t="shared" si="5"/>
        <v>3994.5</v>
      </c>
      <c r="BM179" s="5"/>
      <c r="BN179" s="5"/>
      <c r="BO179" s="42">
        <f t="shared" si="6"/>
        <v>3994.5</v>
      </c>
      <c r="BP179" s="44"/>
      <c r="BQ179" s="45"/>
      <c r="BR179" s="47"/>
      <c r="BS179" s="45"/>
      <c r="BT179" s="37"/>
      <c r="BU179" s="5"/>
      <c r="BV179" s="38"/>
      <c r="BW179" s="48"/>
      <c r="BX179" s="44"/>
      <c r="BY179" s="44"/>
      <c r="BZ179" s="33" t="s">
        <v>131</v>
      </c>
      <c r="CA179" s="5"/>
      <c r="CB179" s="5"/>
      <c r="CC179" s="33" t="s">
        <v>177</v>
      </c>
      <c r="CD179" s="5"/>
      <c r="CE179" s="5"/>
      <c r="CF179" s="33" t="s">
        <v>178</v>
      </c>
      <c r="CG179" s="33" t="s">
        <v>1802</v>
      </c>
      <c r="CH179" s="5"/>
      <c r="CI179" s="5"/>
      <c r="CJ179" s="5"/>
      <c r="CK179" s="33"/>
      <c r="CL179" s="49">
        <v>44995.0</v>
      </c>
      <c r="CM179" s="33" t="s">
        <v>180</v>
      </c>
      <c r="CN179" s="5"/>
      <c r="CO179" s="33">
        <v>2.0</v>
      </c>
      <c r="CP179" s="33" t="s">
        <v>181</v>
      </c>
      <c r="CQ179" s="50" t="str">
        <f t="shared" si="7"/>
        <v>19/10/1935</v>
      </c>
      <c r="CR179" s="33" t="s">
        <v>243</v>
      </c>
      <c r="CS179" s="33">
        <v>4.0</v>
      </c>
      <c r="CT179" s="33">
        <v>5.0</v>
      </c>
      <c r="CU179" s="33">
        <v>7.0</v>
      </c>
      <c r="CV179" s="33">
        <v>1726.0</v>
      </c>
      <c r="CW179" s="33">
        <v>4.01001005E8</v>
      </c>
      <c r="CX179" s="33">
        <v>4.010010002E10</v>
      </c>
      <c r="CY179" s="33">
        <v>-99.8200676</v>
      </c>
      <c r="CZ179" s="33">
        <v>20.6884802</v>
      </c>
      <c r="DA179" s="33">
        <v>4.411002061E9</v>
      </c>
      <c r="DB179" s="33">
        <v>2.0</v>
      </c>
      <c r="DC179" s="33" t="s">
        <v>183</v>
      </c>
      <c r="DD179" s="33">
        <v>2023.0</v>
      </c>
      <c r="DE179" s="33" t="s">
        <v>184</v>
      </c>
      <c r="DF179" s="33"/>
      <c r="DG179" s="33" t="s">
        <v>185</v>
      </c>
      <c r="DH179" s="33" t="s">
        <v>186</v>
      </c>
      <c r="DI179" s="5"/>
      <c r="DJ179" s="5"/>
    </row>
    <row r="180">
      <c r="A180" s="33" t="s">
        <v>1803</v>
      </c>
      <c r="B180" s="34">
        <v>44956.0</v>
      </c>
      <c r="C180" s="35" t="s">
        <v>137</v>
      </c>
      <c r="D180" s="35" t="s">
        <v>139</v>
      </c>
      <c r="E180" s="35" t="s">
        <v>142</v>
      </c>
      <c r="F180" s="36" t="s">
        <v>144</v>
      </c>
      <c r="G180" s="33" t="s">
        <v>1804</v>
      </c>
      <c r="H180" s="33" t="s">
        <v>1262</v>
      </c>
      <c r="I180" s="33" t="s">
        <v>1805</v>
      </c>
      <c r="J180" s="33" t="s">
        <v>231</v>
      </c>
      <c r="K180" s="35" t="s">
        <v>16</v>
      </c>
      <c r="L180" s="33" t="s">
        <v>1457</v>
      </c>
      <c r="M180" s="5"/>
      <c r="N180" s="33" t="s">
        <v>1612</v>
      </c>
      <c r="O180" s="5"/>
      <c r="P180" s="35" t="s">
        <v>153</v>
      </c>
      <c r="Q180" s="35" t="s">
        <v>153</v>
      </c>
      <c r="R180" s="33">
        <v>76505.0</v>
      </c>
      <c r="S180" s="37"/>
      <c r="T180" s="33"/>
      <c r="U180" s="33">
        <v>4.39</v>
      </c>
      <c r="V180" s="33" t="s">
        <v>154</v>
      </c>
      <c r="W180" s="33"/>
      <c r="X180" s="33"/>
      <c r="Y180" s="5"/>
      <c r="Z180" s="5"/>
      <c r="AA180" s="33">
        <v>1.0</v>
      </c>
      <c r="AB180" s="33"/>
      <c r="AC180" s="33">
        <v>1.0</v>
      </c>
      <c r="AD180" s="5"/>
      <c r="AE180" s="5"/>
      <c r="AF180" s="5"/>
      <c r="AG180" s="16"/>
      <c r="AH180" s="38" t="str">
        <f t="shared" si="1"/>
        <v/>
      </c>
      <c r="AI180" s="39">
        <f t="shared" si="2"/>
        <v>1</v>
      </c>
      <c r="AJ180" s="37" t="str">
        <f t="shared" si="3"/>
        <v/>
      </c>
      <c r="AK180" s="41" t="str">
        <f t="shared" si="4"/>
        <v/>
      </c>
      <c r="AL180" s="35" t="s">
        <v>153</v>
      </c>
      <c r="AM180" s="33" t="s">
        <v>492</v>
      </c>
      <c r="AN180" s="33" t="s">
        <v>492</v>
      </c>
      <c r="AO180" s="41"/>
      <c r="AP180" s="33" t="s">
        <v>169</v>
      </c>
      <c r="AQ180" s="33" t="s">
        <v>170</v>
      </c>
      <c r="AR180" s="33">
        <v>300.0</v>
      </c>
      <c r="AS180" s="42"/>
      <c r="AT180" s="42"/>
      <c r="AU180" s="42"/>
      <c r="AV180" s="42"/>
      <c r="AW180" s="42"/>
      <c r="AX180" s="5"/>
      <c r="AY180" s="33"/>
      <c r="AZ180" s="33" t="s">
        <v>1806</v>
      </c>
      <c r="BA180" s="5"/>
      <c r="BB180" s="5"/>
      <c r="BC180" s="5" t="s">
        <v>1807</v>
      </c>
      <c r="BD180" s="33" t="s">
        <v>173</v>
      </c>
      <c r="BE180" s="41"/>
      <c r="BF180" s="35"/>
      <c r="BG180" s="33" t="s">
        <v>169</v>
      </c>
      <c r="BH180" s="5"/>
      <c r="BI180" s="33">
        <v>300.0</v>
      </c>
      <c r="BJ180" s="33" t="s">
        <v>170</v>
      </c>
      <c r="BK180" s="5"/>
      <c r="BL180" s="5">
        <f t="shared" si="5"/>
        <v>3994.5</v>
      </c>
      <c r="BM180" s="5"/>
      <c r="BN180" s="5"/>
      <c r="BO180" s="42">
        <f t="shared" si="6"/>
        <v>3994.5</v>
      </c>
      <c r="BP180" s="44"/>
      <c r="BQ180" s="45"/>
      <c r="BR180" s="47"/>
      <c r="BS180" s="45"/>
      <c r="BT180" s="37"/>
      <c r="BU180" s="5"/>
      <c r="BV180" s="38"/>
      <c r="BW180" s="48"/>
      <c r="BX180" s="44"/>
      <c r="BY180" s="44"/>
      <c r="BZ180" s="33" t="s">
        <v>131</v>
      </c>
      <c r="CA180" s="5"/>
      <c r="CB180" s="5"/>
      <c r="CC180" s="33" t="s">
        <v>177</v>
      </c>
      <c r="CD180" s="5"/>
      <c r="CE180" s="5"/>
      <c r="CF180" s="33" t="s">
        <v>178</v>
      </c>
      <c r="CG180" s="33" t="s">
        <v>1808</v>
      </c>
      <c r="CH180" s="5"/>
      <c r="CI180" s="5"/>
      <c r="CJ180" s="5"/>
      <c r="CK180" s="33"/>
      <c r="CL180" s="49">
        <v>44995.0</v>
      </c>
      <c r="CM180" s="33" t="s">
        <v>180</v>
      </c>
      <c r="CN180" s="5"/>
      <c r="CO180" s="33">
        <v>2.0</v>
      </c>
      <c r="CP180" s="33" t="s">
        <v>181</v>
      </c>
      <c r="CQ180" s="50" t="str">
        <f t="shared" si="7"/>
        <v>27/02/1960</v>
      </c>
      <c r="CR180" s="33" t="s">
        <v>182</v>
      </c>
      <c r="CS180" s="33">
        <v>4.0</v>
      </c>
      <c r="CT180" s="33">
        <v>5.0</v>
      </c>
      <c r="CU180" s="33">
        <v>7.0</v>
      </c>
      <c r="CV180" s="33">
        <v>1726.0</v>
      </c>
      <c r="CW180" s="33">
        <v>4.01001009E8</v>
      </c>
      <c r="CX180" s="33">
        <v>4.0100100209E10</v>
      </c>
      <c r="CY180" s="33">
        <v>-99.831234</v>
      </c>
      <c r="CZ180" s="33">
        <v>20.683431</v>
      </c>
      <c r="DA180" s="33">
        <v>4.4219266E9</v>
      </c>
      <c r="DB180" s="33">
        <v>1.0</v>
      </c>
      <c r="DC180" s="33" t="s">
        <v>183</v>
      </c>
      <c r="DD180" s="33">
        <v>2023.0</v>
      </c>
      <c r="DE180" s="33" t="s">
        <v>184</v>
      </c>
      <c r="DF180" s="33"/>
      <c r="DG180" s="33" t="s">
        <v>185</v>
      </c>
      <c r="DH180" s="33" t="s">
        <v>186</v>
      </c>
      <c r="DI180" s="5"/>
      <c r="DJ180" s="5"/>
    </row>
    <row r="181">
      <c r="A181" s="33" t="s">
        <v>1809</v>
      </c>
      <c r="B181" s="34">
        <v>44956.0</v>
      </c>
      <c r="C181" s="35" t="s">
        <v>137</v>
      </c>
      <c r="D181" s="35" t="s">
        <v>139</v>
      </c>
      <c r="E181" s="35" t="s">
        <v>142</v>
      </c>
      <c r="F181" s="36" t="s">
        <v>144</v>
      </c>
      <c r="G181" s="33" t="s">
        <v>1810</v>
      </c>
      <c r="H181" s="33" t="s">
        <v>1811</v>
      </c>
      <c r="I181" s="33" t="s">
        <v>359</v>
      </c>
      <c r="J181" s="33" t="s">
        <v>204</v>
      </c>
      <c r="K181" s="35" t="s">
        <v>16</v>
      </c>
      <c r="L181" s="33" t="s">
        <v>1812</v>
      </c>
      <c r="M181" s="5"/>
      <c r="N181" s="33" t="s">
        <v>1520</v>
      </c>
      <c r="O181" s="5"/>
      <c r="P181" s="35" t="s">
        <v>153</v>
      </c>
      <c r="Q181" s="35" t="s">
        <v>153</v>
      </c>
      <c r="R181" s="33">
        <v>76500.0</v>
      </c>
      <c r="S181" s="37"/>
      <c r="T181" s="33"/>
      <c r="U181" s="33">
        <v>3.26</v>
      </c>
      <c r="V181" s="33" t="s">
        <v>154</v>
      </c>
      <c r="W181" s="33"/>
      <c r="X181" s="33"/>
      <c r="Y181" s="5"/>
      <c r="Z181" s="5"/>
      <c r="AA181" s="33">
        <v>1.0</v>
      </c>
      <c r="AB181" s="33">
        <v>1.0</v>
      </c>
      <c r="AC181" s="33"/>
      <c r="AD181" s="5"/>
      <c r="AE181" s="5"/>
      <c r="AF181" s="5"/>
      <c r="AG181" s="16"/>
      <c r="AH181" s="38" t="str">
        <f t="shared" si="1"/>
        <v/>
      </c>
      <c r="AI181" s="39" t="str">
        <f t="shared" si="2"/>
        <v/>
      </c>
      <c r="AJ181" s="37" t="str">
        <f t="shared" si="3"/>
        <v/>
      </c>
      <c r="AK181" s="41" t="str">
        <f t="shared" si="4"/>
        <v/>
      </c>
      <c r="AL181" s="35" t="s">
        <v>153</v>
      </c>
      <c r="AM181" s="33" t="s">
        <v>1813</v>
      </c>
      <c r="AN181" s="33" t="s">
        <v>1813</v>
      </c>
      <c r="AO181" s="41"/>
      <c r="AP181" s="33" t="s">
        <v>169</v>
      </c>
      <c r="AQ181" s="33" t="s">
        <v>170</v>
      </c>
      <c r="AR181" s="33">
        <v>300.0</v>
      </c>
      <c r="AS181" s="42"/>
      <c r="AT181" s="42"/>
      <c r="AU181" s="42"/>
      <c r="AV181" s="42"/>
      <c r="AW181" s="42"/>
      <c r="AX181" s="5"/>
      <c r="AY181" s="33"/>
      <c r="AZ181" s="33" t="s">
        <v>1814</v>
      </c>
      <c r="BA181" s="5"/>
      <c r="BB181" s="5"/>
      <c r="BC181" s="5" t="s">
        <v>1815</v>
      </c>
      <c r="BD181" s="33" t="s">
        <v>173</v>
      </c>
      <c r="BE181" s="41"/>
      <c r="BF181" s="35"/>
      <c r="BG181" s="33" t="s">
        <v>169</v>
      </c>
      <c r="BH181" s="5"/>
      <c r="BI181" s="33">
        <v>300.0</v>
      </c>
      <c r="BJ181" s="33" t="s">
        <v>170</v>
      </c>
      <c r="BK181" s="5"/>
      <c r="BL181" s="5">
        <f t="shared" si="5"/>
        <v>3994.5</v>
      </c>
      <c r="BM181" s="5"/>
      <c r="BN181" s="5"/>
      <c r="BO181" s="42">
        <f t="shared" si="6"/>
        <v>3994.5</v>
      </c>
      <c r="BP181" s="44"/>
      <c r="BQ181" s="45"/>
      <c r="BR181" s="47"/>
      <c r="BS181" s="45"/>
      <c r="BT181" s="37"/>
      <c r="BU181" s="5"/>
      <c r="BV181" s="38"/>
      <c r="BW181" s="48"/>
      <c r="BX181" s="44"/>
      <c r="BY181" s="44"/>
      <c r="BZ181" s="33" t="s">
        <v>131</v>
      </c>
      <c r="CA181" s="5"/>
      <c r="CB181" s="5"/>
      <c r="CC181" s="33" t="s">
        <v>177</v>
      </c>
      <c r="CD181" s="5"/>
      <c r="CE181" s="5"/>
      <c r="CF181" s="33" t="s">
        <v>178</v>
      </c>
      <c r="CG181" s="33" t="s">
        <v>1816</v>
      </c>
      <c r="CH181" s="5"/>
      <c r="CI181" s="5"/>
      <c r="CJ181" s="5"/>
      <c r="CK181" s="33"/>
      <c r="CL181" s="49">
        <v>44995.0</v>
      </c>
      <c r="CM181" s="33" t="s">
        <v>180</v>
      </c>
      <c r="CN181" s="5"/>
      <c r="CO181" s="33">
        <v>2.0</v>
      </c>
      <c r="CP181" s="33" t="s">
        <v>181</v>
      </c>
      <c r="CQ181" s="50" t="str">
        <f t="shared" si="7"/>
        <v>18/05/1975</v>
      </c>
      <c r="CR181" s="33" t="s">
        <v>243</v>
      </c>
      <c r="CS181" s="33">
        <v>4.0</v>
      </c>
      <c r="CT181" s="33">
        <v>5.0</v>
      </c>
      <c r="CU181" s="33">
        <v>7.0</v>
      </c>
      <c r="CV181" s="33">
        <v>1726.0</v>
      </c>
      <c r="CW181" s="33">
        <v>4.01001E8</v>
      </c>
      <c r="CX181" s="33">
        <v>4.0100105144E10</v>
      </c>
      <c r="CY181" s="33">
        <v>-99.80897</v>
      </c>
      <c r="CZ181" s="33">
        <v>20.69851</v>
      </c>
      <c r="DA181" s="33">
        <v>4.411143139E9</v>
      </c>
      <c r="DB181" s="33">
        <v>2.0</v>
      </c>
      <c r="DC181" s="33" t="s">
        <v>183</v>
      </c>
      <c r="DD181" s="33">
        <v>2023.0</v>
      </c>
      <c r="DE181" s="33" t="s">
        <v>184</v>
      </c>
      <c r="DF181" s="33"/>
      <c r="DG181" s="33" t="s">
        <v>185</v>
      </c>
      <c r="DH181" s="33" t="s">
        <v>186</v>
      </c>
      <c r="DI181" s="5"/>
      <c r="DJ181" s="5"/>
    </row>
    <row r="182">
      <c r="A182" s="33" t="s">
        <v>1817</v>
      </c>
      <c r="B182" s="34">
        <v>44952.0</v>
      </c>
      <c r="C182" s="35" t="s">
        <v>137</v>
      </c>
      <c r="D182" s="35" t="s">
        <v>139</v>
      </c>
      <c r="E182" s="35" t="s">
        <v>142</v>
      </c>
      <c r="F182" s="36" t="s">
        <v>144</v>
      </c>
      <c r="G182" s="33" t="s">
        <v>1818</v>
      </c>
      <c r="H182" s="33" t="s">
        <v>1017</v>
      </c>
      <c r="I182" s="33" t="s">
        <v>407</v>
      </c>
      <c r="J182" s="33" t="s">
        <v>439</v>
      </c>
      <c r="K182" s="35" t="s">
        <v>16</v>
      </c>
      <c r="L182" s="33" t="s">
        <v>151</v>
      </c>
      <c r="M182" s="5"/>
      <c r="N182" s="33" t="s">
        <v>1819</v>
      </c>
      <c r="O182" s="5"/>
      <c r="P182" s="35" t="s">
        <v>153</v>
      </c>
      <c r="Q182" s="35" t="s">
        <v>153</v>
      </c>
      <c r="R182" s="33">
        <v>76516.0</v>
      </c>
      <c r="S182" s="37"/>
      <c r="T182" s="33"/>
      <c r="U182" s="33">
        <v>6.47</v>
      </c>
      <c r="V182" s="33" t="s">
        <v>154</v>
      </c>
      <c r="W182" s="33"/>
      <c r="X182" s="33"/>
      <c r="Y182" s="5"/>
      <c r="Z182" s="5"/>
      <c r="AA182" s="33">
        <v>1.0</v>
      </c>
      <c r="AB182" s="33"/>
      <c r="AC182" s="33">
        <v>1.0</v>
      </c>
      <c r="AD182" s="5"/>
      <c r="AE182" s="5"/>
      <c r="AF182" s="5"/>
      <c r="AG182" s="16"/>
      <c r="AH182" s="38" t="str">
        <f t="shared" si="1"/>
        <v/>
      </c>
      <c r="AI182" s="39" t="str">
        <f t="shared" si="2"/>
        <v/>
      </c>
      <c r="AJ182" s="37" t="str">
        <f t="shared" si="3"/>
        <v/>
      </c>
      <c r="AK182" s="41" t="str">
        <f t="shared" si="4"/>
        <v/>
      </c>
      <c r="AL182" s="35" t="s">
        <v>153</v>
      </c>
      <c r="AM182" s="33" t="s">
        <v>377</v>
      </c>
      <c r="AN182" s="33" t="s">
        <v>377</v>
      </c>
      <c r="AO182" s="41"/>
      <c r="AP182" s="33" t="s">
        <v>169</v>
      </c>
      <c r="AQ182" s="33" t="s">
        <v>170</v>
      </c>
      <c r="AR182" s="33">
        <v>300.0</v>
      </c>
      <c r="AS182" s="42"/>
      <c r="AT182" s="42"/>
      <c r="AU182" s="42"/>
      <c r="AV182" s="42"/>
      <c r="AW182" s="42"/>
      <c r="AX182" s="5"/>
      <c r="AY182" s="33"/>
      <c r="AZ182" s="33" t="s">
        <v>1820</v>
      </c>
      <c r="BA182" s="5"/>
      <c r="BB182" s="5"/>
      <c r="BC182" s="5" t="s">
        <v>1821</v>
      </c>
      <c r="BD182" s="33" t="s">
        <v>173</v>
      </c>
      <c r="BE182" s="41"/>
      <c r="BF182" s="35"/>
      <c r="BG182" s="33" t="s">
        <v>169</v>
      </c>
      <c r="BH182" s="5"/>
      <c r="BI182" s="33">
        <v>300.0</v>
      </c>
      <c r="BJ182" s="33" t="s">
        <v>170</v>
      </c>
      <c r="BK182" s="5"/>
      <c r="BL182" s="5">
        <f t="shared" si="5"/>
        <v>3994.5</v>
      </c>
      <c r="BM182" s="5"/>
      <c r="BN182" s="5"/>
      <c r="BO182" s="42">
        <f t="shared" si="6"/>
        <v>3994.5</v>
      </c>
      <c r="BP182" s="44"/>
      <c r="BQ182" s="45"/>
      <c r="BR182" s="47"/>
      <c r="BS182" s="45"/>
      <c r="BT182" s="37"/>
      <c r="BU182" s="5"/>
      <c r="BV182" s="38"/>
      <c r="BW182" s="48"/>
      <c r="BX182" s="44"/>
      <c r="BY182" s="44"/>
      <c r="BZ182" s="33" t="s">
        <v>131</v>
      </c>
      <c r="CA182" s="5"/>
      <c r="CB182" s="5"/>
      <c r="CC182" s="33" t="s">
        <v>177</v>
      </c>
      <c r="CD182" s="5"/>
      <c r="CE182" s="5"/>
      <c r="CF182" s="33" t="s">
        <v>178</v>
      </c>
      <c r="CG182" s="33" t="s">
        <v>1822</v>
      </c>
      <c r="CH182" s="5"/>
      <c r="CI182" s="5"/>
      <c r="CJ182" s="5"/>
      <c r="CK182" s="33"/>
      <c r="CL182" s="49">
        <v>44995.0</v>
      </c>
      <c r="CM182" s="33" t="s">
        <v>180</v>
      </c>
      <c r="CN182" s="5"/>
      <c r="CO182" s="33">
        <v>2.0</v>
      </c>
      <c r="CP182" s="33" t="s">
        <v>181</v>
      </c>
      <c r="CQ182" s="50" t="str">
        <f t="shared" si="7"/>
        <v>07/02/1967</v>
      </c>
      <c r="CR182" s="33" t="s">
        <v>182</v>
      </c>
      <c r="CS182" s="33">
        <v>4.0</v>
      </c>
      <c r="CT182" s="33">
        <v>5.0</v>
      </c>
      <c r="CU182" s="33">
        <v>7.0</v>
      </c>
      <c r="CV182" s="33">
        <v>1726.0</v>
      </c>
      <c r="CW182" s="33">
        <v>4.01001013E8</v>
      </c>
      <c r="CX182" s="33">
        <v>4.0100105089E10</v>
      </c>
      <c r="CY182" s="33">
        <v>-99.836227</v>
      </c>
      <c r="CZ182" s="33">
        <v>20.699386</v>
      </c>
      <c r="DA182" s="33">
        <v>4.411378602E9</v>
      </c>
      <c r="DB182" s="33">
        <v>2.0</v>
      </c>
      <c r="DC182" s="33" t="s">
        <v>183</v>
      </c>
      <c r="DD182" s="33">
        <v>2023.0</v>
      </c>
      <c r="DE182" s="33" t="s">
        <v>184</v>
      </c>
      <c r="DF182" s="33"/>
      <c r="DG182" s="33" t="s">
        <v>185</v>
      </c>
      <c r="DH182" s="33" t="s">
        <v>186</v>
      </c>
      <c r="DI182" s="5"/>
      <c r="DJ182" s="5"/>
    </row>
    <row r="183">
      <c r="A183" s="33" t="s">
        <v>1823</v>
      </c>
      <c r="B183" s="34">
        <v>44952.0</v>
      </c>
      <c r="C183" s="35" t="s">
        <v>137</v>
      </c>
      <c r="D183" s="35" t="s">
        <v>139</v>
      </c>
      <c r="E183" s="35" t="s">
        <v>142</v>
      </c>
      <c r="F183" s="36" t="s">
        <v>144</v>
      </c>
      <c r="G183" s="33" t="s">
        <v>1824</v>
      </c>
      <c r="H183" s="33" t="s">
        <v>1713</v>
      </c>
      <c r="I183" s="33" t="s">
        <v>254</v>
      </c>
      <c r="J183" s="33" t="s">
        <v>254</v>
      </c>
      <c r="K183" s="35" t="s">
        <v>16</v>
      </c>
      <c r="L183" s="33" t="s">
        <v>1825</v>
      </c>
      <c r="M183" s="5"/>
      <c r="N183" s="33" t="s">
        <v>1486</v>
      </c>
      <c r="O183" s="5"/>
      <c r="P183" s="35" t="s">
        <v>153</v>
      </c>
      <c r="Q183" s="35" t="s">
        <v>153</v>
      </c>
      <c r="R183" s="33">
        <v>76516.0</v>
      </c>
      <c r="S183" s="37"/>
      <c r="T183" s="33"/>
      <c r="U183" s="33">
        <v>2.93</v>
      </c>
      <c r="V183" s="33" t="s">
        <v>154</v>
      </c>
      <c r="W183" s="33"/>
      <c r="X183" s="33"/>
      <c r="Y183" s="5"/>
      <c r="Z183" s="5"/>
      <c r="AA183" s="33">
        <v>1.0</v>
      </c>
      <c r="AB183" s="33"/>
      <c r="AC183" s="33">
        <v>1.0</v>
      </c>
      <c r="AD183" s="5"/>
      <c r="AE183" s="5"/>
      <c r="AF183" s="5"/>
      <c r="AG183" s="16"/>
      <c r="AH183" s="38" t="str">
        <f t="shared" si="1"/>
        <v/>
      </c>
      <c r="AI183" s="39" t="str">
        <f t="shared" si="2"/>
        <v/>
      </c>
      <c r="AJ183" s="37" t="str">
        <f t="shared" si="3"/>
        <v/>
      </c>
      <c r="AK183" s="41" t="str">
        <f t="shared" si="4"/>
        <v/>
      </c>
      <c r="AL183" s="35" t="s">
        <v>153</v>
      </c>
      <c r="AM183" s="33" t="s">
        <v>377</v>
      </c>
      <c r="AN183" s="33" t="s">
        <v>377</v>
      </c>
      <c r="AO183" s="41"/>
      <c r="AP183" s="33" t="s">
        <v>169</v>
      </c>
      <c r="AQ183" s="33" t="s">
        <v>170</v>
      </c>
      <c r="AR183" s="33">
        <v>300.0</v>
      </c>
      <c r="AS183" s="42"/>
      <c r="AT183" s="42"/>
      <c r="AU183" s="42"/>
      <c r="AV183" s="42"/>
      <c r="AW183" s="42"/>
      <c r="AX183" s="5"/>
      <c r="AY183" s="33"/>
      <c r="AZ183" s="33" t="s">
        <v>1826</v>
      </c>
      <c r="BA183" s="5"/>
      <c r="BB183" s="5"/>
      <c r="BC183" s="5" t="s">
        <v>1827</v>
      </c>
      <c r="BD183" s="33" t="s">
        <v>173</v>
      </c>
      <c r="BE183" s="41"/>
      <c r="BF183" s="35"/>
      <c r="BG183" s="33" t="s">
        <v>169</v>
      </c>
      <c r="BH183" s="5"/>
      <c r="BI183" s="33">
        <v>300.0</v>
      </c>
      <c r="BJ183" s="33" t="s">
        <v>170</v>
      </c>
      <c r="BK183" s="5"/>
      <c r="BL183" s="5">
        <f t="shared" si="5"/>
        <v>3994.5</v>
      </c>
      <c r="BM183" s="5"/>
      <c r="BN183" s="5"/>
      <c r="BO183" s="42">
        <f t="shared" si="6"/>
        <v>3994.5</v>
      </c>
      <c r="BP183" s="44"/>
      <c r="BQ183" s="45"/>
      <c r="BR183" s="47"/>
      <c r="BS183" s="45"/>
      <c r="BT183" s="37"/>
      <c r="BU183" s="5"/>
      <c r="BV183" s="38"/>
      <c r="BW183" s="48"/>
      <c r="BX183" s="44"/>
      <c r="BY183" s="44"/>
      <c r="BZ183" s="33" t="s">
        <v>131</v>
      </c>
      <c r="CA183" s="5"/>
      <c r="CB183" s="5"/>
      <c r="CC183" s="33" t="s">
        <v>177</v>
      </c>
      <c r="CD183" s="5"/>
      <c r="CE183" s="5"/>
      <c r="CF183" s="33" t="s">
        <v>178</v>
      </c>
      <c r="CG183" s="33" t="s">
        <v>1828</v>
      </c>
      <c r="CH183" s="5"/>
      <c r="CI183" s="5"/>
      <c r="CJ183" s="5"/>
      <c r="CK183" s="33"/>
      <c r="CL183" s="49">
        <v>44995.0</v>
      </c>
      <c r="CM183" s="33" t="s">
        <v>180</v>
      </c>
      <c r="CN183" s="5"/>
      <c r="CO183" s="33">
        <v>2.0</v>
      </c>
      <c r="CP183" s="33" t="s">
        <v>181</v>
      </c>
      <c r="CQ183" s="50" t="str">
        <f t="shared" si="7"/>
        <v>07/07/1981</v>
      </c>
      <c r="CR183" s="33" t="s">
        <v>182</v>
      </c>
      <c r="CS183" s="33">
        <v>4.0</v>
      </c>
      <c r="CT183" s="33">
        <v>5.0</v>
      </c>
      <c r="CU183" s="33">
        <v>7.0</v>
      </c>
      <c r="CV183" s="33">
        <v>1726.0</v>
      </c>
      <c r="CW183" s="33">
        <v>4.01001002E8</v>
      </c>
      <c r="CX183" s="33">
        <v>4.0100100035E10</v>
      </c>
      <c r="CY183" s="33">
        <v>-99.826363</v>
      </c>
      <c r="CZ183" s="33">
        <v>20.701454</v>
      </c>
      <c r="DA183" s="33">
        <v>4.412120107E9</v>
      </c>
      <c r="DB183" s="33">
        <v>2.0</v>
      </c>
      <c r="DC183" s="33" t="s">
        <v>183</v>
      </c>
      <c r="DD183" s="33">
        <v>2023.0</v>
      </c>
      <c r="DE183" s="33" t="s">
        <v>184</v>
      </c>
      <c r="DF183" s="33"/>
      <c r="DG183" s="33" t="s">
        <v>185</v>
      </c>
      <c r="DH183" s="33" t="s">
        <v>186</v>
      </c>
      <c r="DI183" s="5"/>
      <c r="DJ183" s="5"/>
    </row>
    <row r="184">
      <c r="A184" s="33" t="s">
        <v>1829</v>
      </c>
      <c r="B184" s="34">
        <v>44952.0</v>
      </c>
      <c r="C184" s="35" t="s">
        <v>137</v>
      </c>
      <c r="D184" s="35" t="s">
        <v>139</v>
      </c>
      <c r="E184" s="35" t="s">
        <v>142</v>
      </c>
      <c r="F184" s="36" t="s">
        <v>144</v>
      </c>
      <c r="G184" s="33" t="s">
        <v>1830</v>
      </c>
      <c r="H184" s="33" t="s">
        <v>1831</v>
      </c>
      <c r="I184" s="33" t="s">
        <v>439</v>
      </c>
      <c r="J184" s="33" t="s">
        <v>254</v>
      </c>
      <c r="K184" s="35" t="s">
        <v>16</v>
      </c>
      <c r="L184" s="33" t="s">
        <v>221</v>
      </c>
      <c r="M184" s="5"/>
      <c r="N184" s="33" t="s">
        <v>1819</v>
      </c>
      <c r="O184" s="5"/>
      <c r="P184" s="35" t="s">
        <v>153</v>
      </c>
      <c r="Q184" s="35" t="s">
        <v>153</v>
      </c>
      <c r="R184" s="33">
        <v>76516.0</v>
      </c>
      <c r="S184" s="37"/>
      <c r="T184" s="33"/>
      <c r="U184" s="33">
        <v>6.68</v>
      </c>
      <c r="V184" s="33" t="s">
        <v>154</v>
      </c>
      <c r="W184" s="33"/>
      <c r="X184" s="33"/>
      <c r="Y184" s="5"/>
      <c r="Z184" s="5"/>
      <c r="AA184" s="33">
        <v>1.0</v>
      </c>
      <c r="AB184" s="33">
        <v>1.0</v>
      </c>
      <c r="AC184" s="33"/>
      <c r="AD184" s="5"/>
      <c r="AE184" s="5"/>
      <c r="AF184" s="5"/>
      <c r="AG184" s="16"/>
      <c r="AH184" s="38">
        <f t="shared" si="1"/>
        <v>1</v>
      </c>
      <c r="AI184" s="39" t="str">
        <f t="shared" si="2"/>
        <v/>
      </c>
      <c r="AJ184" s="37" t="str">
        <f t="shared" si="3"/>
        <v/>
      </c>
      <c r="AK184" s="41" t="str">
        <f t="shared" si="4"/>
        <v/>
      </c>
      <c r="AL184" s="35" t="s">
        <v>153</v>
      </c>
      <c r="AM184" s="33" t="s">
        <v>377</v>
      </c>
      <c r="AN184" s="33" t="s">
        <v>377</v>
      </c>
      <c r="AO184" s="41"/>
      <c r="AP184" s="33" t="s">
        <v>169</v>
      </c>
      <c r="AQ184" s="33" t="s">
        <v>170</v>
      </c>
      <c r="AR184" s="33">
        <v>300.0</v>
      </c>
      <c r="AS184" s="42"/>
      <c r="AT184" s="42"/>
      <c r="AU184" s="42"/>
      <c r="AV184" s="42"/>
      <c r="AW184" s="42"/>
      <c r="AX184" s="5"/>
      <c r="AY184" s="33"/>
      <c r="AZ184" s="33" t="s">
        <v>1832</v>
      </c>
      <c r="BA184" s="5"/>
      <c r="BB184" s="5"/>
      <c r="BC184" s="5" t="s">
        <v>1833</v>
      </c>
      <c r="BD184" s="33" t="s">
        <v>173</v>
      </c>
      <c r="BE184" s="41"/>
      <c r="BF184" s="35"/>
      <c r="BG184" s="33" t="s">
        <v>169</v>
      </c>
      <c r="BH184" s="5"/>
      <c r="BI184" s="33">
        <v>300.0</v>
      </c>
      <c r="BJ184" s="33" t="s">
        <v>170</v>
      </c>
      <c r="BK184" s="5"/>
      <c r="BL184" s="5">
        <f t="shared" si="5"/>
        <v>3994.5</v>
      </c>
      <c r="BM184" s="5"/>
      <c r="BN184" s="5"/>
      <c r="BO184" s="42">
        <f t="shared" si="6"/>
        <v>3994.5</v>
      </c>
      <c r="BP184" s="44"/>
      <c r="BQ184" s="45"/>
      <c r="BR184" s="47"/>
      <c r="BS184" s="45"/>
      <c r="BT184" s="37"/>
      <c r="BU184" s="5"/>
      <c r="BV184" s="38"/>
      <c r="BW184" s="48"/>
      <c r="BX184" s="44"/>
      <c r="BY184" s="44"/>
      <c r="BZ184" s="33" t="s">
        <v>131</v>
      </c>
      <c r="CA184" s="5"/>
      <c r="CB184" s="5"/>
      <c r="CC184" s="33" t="s">
        <v>177</v>
      </c>
      <c r="CD184" s="5"/>
      <c r="CE184" s="5"/>
      <c r="CF184" s="33" t="s">
        <v>178</v>
      </c>
      <c r="CG184" s="33" t="s">
        <v>1834</v>
      </c>
      <c r="CH184" s="5"/>
      <c r="CI184" s="5"/>
      <c r="CJ184" s="5"/>
      <c r="CK184" s="33"/>
      <c r="CL184" s="49">
        <v>44995.0</v>
      </c>
      <c r="CM184" s="33" t="s">
        <v>180</v>
      </c>
      <c r="CN184" s="5"/>
      <c r="CO184" s="33">
        <v>2.0</v>
      </c>
      <c r="CP184" s="33" t="s">
        <v>181</v>
      </c>
      <c r="CQ184" s="50" t="str">
        <f t="shared" si="7"/>
        <v>10/06/1940</v>
      </c>
      <c r="CR184" s="33" t="s">
        <v>243</v>
      </c>
      <c r="CS184" s="33">
        <v>4.0</v>
      </c>
      <c r="CT184" s="33">
        <v>5.0</v>
      </c>
      <c r="CU184" s="33">
        <v>7.0</v>
      </c>
      <c r="CV184" s="33">
        <v>1726.0</v>
      </c>
      <c r="CW184" s="33">
        <v>4.01001013E8</v>
      </c>
      <c r="CX184" s="33">
        <v>4.0100100137E10</v>
      </c>
      <c r="CY184" s="33">
        <v>-99.83392</v>
      </c>
      <c r="CZ184" s="33">
        <v>20.698132</v>
      </c>
      <c r="DA184" s="33">
        <v>4.411511663E9</v>
      </c>
      <c r="DB184" s="33">
        <v>2.0</v>
      </c>
      <c r="DC184" s="33" t="s">
        <v>183</v>
      </c>
      <c r="DD184" s="33">
        <v>2023.0</v>
      </c>
      <c r="DE184" s="33" t="s">
        <v>184</v>
      </c>
      <c r="DF184" s="33"/>
      <c r="DG184" s="33" t="s">
        <v>185</v>
      </c>
      <c r="DH184" s="33" t="s">
        <v>186</v>
      </c>
      <c r="DI184" s="5"/>
      <c r="DJ184" s="5"/>
    </row>
    <row r="185">
      <c r="A185" s="33" t="s">
        <v>1835</v>
      </c>
      <c r="B185" s="34">
        <v>44952.0</v>
      </c>
      <c r="C185" s="35" t="s">
        <v>137</v>
      </c>
      <c r="D185" s="35" t="s">
        <v>139</v>
      </c>
      <c r="E185" s="35" t="s">
        <v>142</v>
      </c>
      <c r="F185" s="36" t="s">
        <v>144</v>
      </c>
      <c r="G185" s="33" t="s">
        <v>1836</v>
      </c>
      <c r="H185" s="33" t="s">
        <v>1218</v>
      </c>
      <c r="I185" s="33" t="s">
        <v>231</v>
      </c>
      <c r="J185" s="33" t="s">
        <v>204</v>
      </c>
      <c r="K185" s="35" t="s">
        <v>16</v>
      </c>
      <c r="L185" s="33" t="s">
        <v>1837</v>
      </c>
      <c r="M185" s="5"/>
      <c r="N185" s="33" t="s">
        <v>1819</v>
      </c>
      <c r="O185" s="5"/>
      <c r="P185" s="35" t="s">
        <v>153</v>
      </c>
      <c r="Q185" s="35" t="s">
        <v>153</v>
      </c>
      <c r="R185" s="33">
        <v>76516.0</v>
      </c>
      <c r="S185" s="37"/>
      <c r="T185" s="33"/>
      <c r="U185" s="33">
        <v>7.47</v>
      </c>
      <c r="V185" s="33" t="s">
        <v>154</v>
      </c>
      <c r="W185" s="33"/>
      <c r="X185" s="33"/>
      <c r="Y185" s="5"/>
      <c r="Z185" s="5"/>
      <c r="AA185" s="33">
        <v>1.0</v>
      </c>
      <c r="AB185" s="33">
        <v>1.0</v>
      </c>
      <c r="AC185" s="33"/>
      <c r="AD185" s="5"/>
      <c r="AE185" s="5"/>
      <c r="AF185" s="5"/>
      <c r="AG185" s="16"/>
      <c r="AH185" s="38">
        <f t="shared" si="1"/>
        <v>1</v>
      </c>
      <c r="AI185" s="39" t="str">
        <f t="shared" si="2"/>
        <v/>
      </c>
      <c r="AJ185" s="37" t="str">
        <f t="shared" si="3"/>
        <v/>
      </c>
      <c r="AK185" s="41" t="str">
        <f t="shared" si="4"/>
        <v/>
      </c>
      <c r="AL185" s="35" t="s">
        <v>153</v>
      </c>
      <c r="AM185" s="33" t="s">
        <v>377</v>
      </c>
      <c r="AN185" s="33" t="s">
        <v>377</v>
      </c>
      <c r="AO185" s="41"/>
      <c r="AP185" s="33" t="s">
        <v>169</v>
      </c>
      <c r="AQ185" s="33" t="s">
        <v>170</v>
      </c>
      <c r="AR185" s="33">
        <v>300.0</v>
      </c>
      <c r="AS185" s="42"/>
      <c r="AT185" s="42"/>
      <c r="AU185" s="42"/>
      <c r="AV185" s="42"/>
      <c r="AW185" s="42"/>
      <c r="AX185" s="5"/>
      <c r="AY185" s="33"/>
      <c r="AZ185" s="33" t="s">
        <v>1838</v>
      </c>
      <c r="BA185" s="5"/>
      <c r="BB185" s="5"/>
      <c r="BC185" s="5" t="s">
        <v>1839</v>
      </c>
      <c r="BD185" s="33" t="s">
        <v>173</v>
      </c>
      <c r="BE185" s="41"/>
      <c r="BF185" s="35"/>
      <c r="BG185" s="33" t="s">
        <v>169</v>
      </c>
      <c r="BH185" s="5"/>
      <c r="BI185" s="33">
        <v>300.0</v>
      </c>
      <c r="BJ185" s="33" t="s">
        <v>170</v>
      </c>
      <c r="BK185" s="5"/>
      <c r="BL185" s="5">
        <f t="shared" si="5"/>
        <v>3994.5</v>
      </c>
      <c r="BM185" s="5"/>
      <c r="BN185" s="5"/>
      <c r="BO185" s="42">
        <f t="shared" si="6"/>
        <v>3994.5</v>
      </c>
      <c r="BP185" s="44"/>
      <c r="BQ185" s="45"/>
      <c r="BR185" s="47"/>
      <c r="BS185" s="45"/>
      <c r="BT185" s="37"/>
      <c r="BU185" s="5"/>
      <c r="BV185" s="38"/>
      <c r="BW185" s="48"/>
      <c r="BX185" s="44"/>
      <c r="BY185" s="44"/>
      <c r="BZ185" s="33" t="s">
        <v>131</v>
      </c>
      <c r="CA185" s="5"/>
      <c r="CB185" s="5"/>
      <c r="CC185" s="33" t="s">
        <v>177</v>
      </c>
      <c r="CD185" s="5"/>
      <c r="CE185" s="5"/>
      <c r="CF185" s="33" t="s">
        <v>178</v>
      </c>
      <c r="CG185" s="33" t="s">
        <v>1840</v>
      </c>
      <c r="CH185" s="5"/>
      <c r="CI185" s="5"/>
      <c r="CJ185" s="5"/>
      <c r="CK185" s="33"/>
      <c r="CL185" s="49">
        <v>44995.0</v>
      </c>
      <c r="CM185" s="33" t="s">
        <v>180</v>
      </c>
      <c r="CN185" s="5"/>
      <c r="CO185" s="33">
        <v>2.0</v>
      </c>
      <c r="CP185" s="33" t="s">
        <v>181</v>
      </c>
      <c r="CQ185" s="50" t="str">
        <f t="shared" si="7"/>
        <v>30/08/1952</v>
      </c>
      <c r="CR185" s="33" t="s">
        <v>243</v>
      </c>
      <c r="CS185" s="33">
        <v>4.0</v>
      </c>
      <c r="CT185" s="33">
        <v>5.0</v>
      </c>
      <c r="CU185" s="33">
        <v>7.0</v>
      </c>
      <c r="CV185" s="33">
        <v>1726.0</v>
      </c>
      <c r="CW185" s="33">
        <v>4.01001013E8</v>
      </c>
      <c r="CX185" s="33">
        <v>4.01001002E10</v>
      </c>
      <c r="CY185" s="33">
        <v>-99.835542</v>
      </c>
      <c r="CZ185" s="33">
        <v>20.701399</v>
      </c>
      <c r="DA185" s="33">
        <v>4.411013932E9</v>
      </c>
      <c r="DB185" s="33">
        <v>2.0</v>
      </c>
      <c r="DC185" s="33" t="s">
        <v>183</v>
      </c>
      <c r="DD185" s="33">
        <v>2023.0</v>
      </c>
      <c r="DE185" s="33" t="s">
        <v>184</v>
      </c>
      <c r="DF185" s="33"/>
      <c r="DG185" s="33" t="s">
        <v>185</v>
      </c>
      <c r="DH185" s="33" t="s">
        <v>186</v>
      </c>
      <c r="DI185" s="5"/>
      <c r="DJ185" s="5"/>
    </row>
    <row r="186">
      <c r="A186" s="33" t="s">
        <v>1841</v>
      </c>
      <c r="B186" s="34">
        <v>44952.0</v>
      </c>
      <c r="C186" s="35" t="s">
        <v>137</v>
      </c>
      <c r="D186" s="35" t="s">
        <v>139</v>
      </c>
      <c r="E186" s="35" t="s">
        <v>142</v>
      </c>
      <c r="F186" s="36" t="s">
        <v>144</v>
      </c>
      <c r="G186" s="33" t="s">
        <v>1842</v>
      </c>
      <c r="H186" s="33" t="s">
        <v>1843</v>
      </c>
      <c r="I186" s="33" t="s">
        <v>1844</v>
      </c>
      <c r="J186" s="33" t="s">
        <v>254</v>
      </c>
      <c r="K186" s="35" t="s">
        <v>16</v>
      </c>
      <c r="L186" s="33" t="s">
        <v>1845</v>
      </c>
      <c r="M186" s="5"/>
      <c r="N186" s="33" t="s">
        <v>1520</v>
      </c>
      <c r="O186" s="5"/>
      <c r="P186" s="35" t="s">
        <v>153</v>
      </c>
      <c r="Q186" s="35" t="s">
        <v>153</v>
      </c>
      <c r="R186" s="33">
        <v>76500.0</v>
      </c>
      <c r="S186" s="37"/>
      <c r="T186" s="33"/>
      <c r="U186" s="33">
        <v>5.43</v>
      </c>
      <c r="V186" s="33" t="s">
        <v>154</v>
      </c>
      <c r="W186" s="33"/>
      <c r="X186" s="33"/>
      <c r="Y186" s="5"/>
      <c r="Z186" s="5"/>
      <c r="AA186" s="33">
        <v>1.0</v>
      </c>
      <c r="AB186" s="33"/>
      <c r="AC186" s="33">
        <v>1.0</v>
      </c>
      <c r="AD186" s="5"/>
      <c r="AE186" s="5"/>
      <c r="AF186" s="5"/>
      <c r="AG186" s="16"/>
      <c r="AH186" s="38" t="str">
        <f t="shared" si="1"/>
        <v/>
      </c>
      <c r="AI186" s="39" t="str">
        <f t="shared" si="2"/>
        <v/>
      </c>
      <c r="AJ186" s="37" t="str">
        <f t="shared" si="3"/>
        <v/>
      </c>
      <c r="AK186" s="41" t="str">
        <f t="shared" si="4"/>
        <v/>
      </c>
      <c r="AL186" s="35" t="s">
        <v>153</v>
      </c>
      <c r="AM186" s="33" t="s">
        <v>377</v>
      </c>
      <c r="AN186" s="33" t="s">
        <v>377</v>
      </c>
      <c r="AO186" s="41"/>
      <c r="AP186" s="33" t="s">
        <v>169</v>
      </c>
      <c r="AQ186" s="33" t="s">
        <v>170</v>
      </c>
      <c r="AR186" s="33">
        <v>300.0</v>
      </c>
      <c r="AS186" s="42"/>
      <c r="AT186" s="42"/>
      <c r="AU186" s="42"/>
      <c r="AV186" s="42"/>
      <c r="AW186" s="42"/>
      <c r="AX186" s="5"/>
      <c r="AY186" s="33"/>
      <c r="AZ186" s="33" t="s">
        <v>1846</v>
      </c>
      <c r="BA186" s="5"/>
      <c r="BB186" s="5"/>
      <c r="BC186" s="5" t="s">
        <v>1847</v>
      </c>
      <c r="BD186" s="33" t="s">
        <v>173</v>
      </c>
      <c r="BE186" s="41"/>
      <c r="BF186" s="35"/>
      <c r="BG186" s="33" t="s">
        <v>169</v>
      </c>
      <c r="BH186" s="5"/>
      <c r="BI186" s="33">
        <v>300.0</v>
      </c>
      <c r="BJ186" s="33" t="s">
        <v>170</v>
      </c>
      <c r="BK186" s="5"/>
      <c r="BL186" s="5">
        <f t="shared" si="5"/>
        <v>3994.5</v>
      </c>
      <c r="BM186" s="5"/>
      <c r="BN186" s="5"/>
      <c r="BO186" s="42">
        <f t="shared" si="6"/>
        <v>3994.5</v>
      </c>
      <c r="BP186" s="44"/>
      <c r="BQ186" s="45"/>
      <c r="BR186" s="47"/>
      <c r="BS186" s="45"/>
      <c r="BT186" s="37"/>
      <c r="BU186" s="5"/>
      <c r="BV186" s="38"/>
      <c r="BW186" s="48"/>
      <c r="BX186" s="44"/>
      <c r="BY186" s="44"/>
      <c r="BZ186" s="33" t="s">
        <v>131</v>
      </c>
      <c r="CA186" s="5"/>
      <c r="CB186" s="5"/>
      <c r="CC186" s="33" t="s">
        <v>177</v>
      </c>
      <c r="CD186" s="5"/>
      <c r="CE186" s="5"/>
      <c r="CF186" s="33" t="s">
        <v>178</v>
      </c>
      <c r="CG186" s="33" t="s">
        <v>1848</v>
      </c>
      <c r="CH186" s="5"/>
      <c r="CI186" s="5"/>
      <c r="CJ186" s="5"/>
      <c r="CK186" s="33"/>
      <c r="CL186" s="49">
        <v>44995.0</v>
      </c>
      <c r="CM186" s="33" t="s">
        <v>180</v>
      </c>
      <c r="CN186" s="5"/>
      <c r="CO186" s="33">
        <v>2.0</v>
      </c>
      <c r="CP186" s="33" t="s">
        <v>181</v>
      </c>
      <c r="CQ186" s="50" t="str">
        <f t="shared" si="7"/>
        <v>26/03/1981</v>
      </c>
      <c r="CR186" s="33" t="s">
        <v>182</v>
      </c>
      <c r="CS186" s="33">
        <v>4.0</v>
      </c>
      <c r="CT186" s="33">
        <v>5.0</v>
      </c>
      <c r="CU186" s="33">
        <v>7.0</v>
      </c>
      <c r="CV186" s="33">
        <v>1726.0</v>
      </c>
      <c r="CW186" s="33">
        <v>4.01001013E8</v>
      </c>
      <c r="CX186" s="33">
        <v>4.01001002E10</v>
      </c>
      <c r="CY186" s="33">
        <v>-99.816946</v>
      </c>
      <c r="CZ186" s="33">
        <v>20.700995</v>
      </c>
      <c r="DA186" s="33">
        <v>4.412761889E9</v>
      </c>
      <c r="DB186" s="33">
        <v>2.0</v>
      </c>
      <c r="DC186" s="33" t="s">
        <v>183</v>
      </c>
      <c r="DD186" s="33">
        <v>2023.0</v>
      </c>
      <c r="DE186" s="33" t="s">
        <v>184</v>
      </c>
      <c r="DF186" s="33"/>
      <c r="DG186" s="33" t="s">
        <v>185</v>
      </c>
      <c r="DH186" s="33" t="s">
        <v>186</v>
      </c>
      <c r="DI186" s="5"/>
      <c r="DJ186" s="5"/>
    </row>
    <row r="187">
      <c r="A187" s="33" t="s">
        <v>1849</v>
      </c>
      <c r="B187" s="34">
        <v>44952.0</v>
      </c>
      <c r="C187" s="35" t="s">
        <v>137</v>
      </c>
      <c r="D187" s="35" t="s">
        <v>139</v>
      </c>
      <c r="E187" s="35" t="s">
        <v>142</v>
      </c>
      <c r="F187" s="36" t="s">
        <v>144</v>
      </c>
      <c r="G187" s="33" t="s">
        <v>1850</v>
      </c>
      <c r="H187" s="33" t="s">
        <v>1851</v>
      </c>
      <c r="I187" s="33" t="s">
        <v>414</v>
      </c>
      <c r="J187" s="33" t="s">
        <v>1852</v>
      </c>
      <c r="K187" s="35" t="s">
        <v>16</v>
      </c>
      <c r="L187" s="33" t="s">
        <v>1853</v>
      </c>
      <c r="M187" s="33">
        <v>5.0</v>
      </c>
      <c r="N187" s="33" t="s">
        <v>1780</v>
      </c>
      <c r="O187" s="5"/>
      <c r="P187" s="35" t="s">
        <v>153</v>
      </c>
      <c r="Q187" s="35" t="s">
        <v>153</v>
      </c>
      <c r="R187" s="33">
        <v>76505.0</v>
      </c>
      <c r="S187" s="37"/>
      <c r="T187" s="33"/>
      <c r="U187" s="33">
        <v>5.95</v>
      </c>
      <c r="V187" s="33" t="s">
        <v>154</v>
      </c>
      <c r="W187" s="33"/>
      <c r="X187" s="33"/>
      <c r="Y187" s="5"/>
      <c r="Z187" s="5"/>
      <c r="AA187" s="33">
        <v>1.0</v>
      </c>
      <c r="AB187" s="33"/>
      <c r="AC187" s="33">
        <v>1.0</v>
      </c>
      <c r="AD187" s="5"/>
      <c r="AE187" s="5"/>
      <c r="AF187" s="5"/>
      <c r="AG187" s="16"/>
      <c r="AH187" s="38" t="str">
        <f t="shared" si="1"/>
        <v/>
      </c>
      <c r="AI187" s="39">
        <f t="shared" si="2"/>
        <v>1</v>
      </c>
      <c r="AJ187" s="37" t="str">
        <f t="shared" si="3"/>
        <v/>
      </c>
      <c r="AK187" s="41" t="str">
        <f t="shared" si="4"/>
        <v/>
      </c>
      <c r="AL187" s="35" t="s">
        <v>153</v>
      </c>
      <c r="AM187" s="33" t="s">
        <v>377</v>
      </c>
      <c r="AN187" s="33" t="s">
        <v>377</v>
      </c>
      <c r="AO187" s="41"/>
      <c r="AP187" s="33" t="s">
        <v>169</v>
      </c>
      <c r="AQ187" s="33" t="s">
        <v>170</v>
      </c>
      <c r="AR187" s="33">
        <v>300.0</v>
      </c>
      <c r="AS187" s="42"/>
      <c r="AT187" s="42"/>
      <c r="AU187" s="42"/>
      <c r="AV187" s="42"/>
      <c r="AW187" s="42"/>
      <c r="AX187" s="5"/>
      <c r="AY187" s="33"/>
      <c r="AZ187" s="33" t="s">
        <v>1854</v>
      </c>
      <c r="BA187" s="5"/>
      <c r="BB187" s="5"/>
      <c r="BC187" s="5" t="s">
        <v>1855</v>
      </c>
      <c r="BD187" s="33" t="s">
        <v>173</v>
      </c>
      <c r="BE187" s="41"/>
      <c r="BF187" s="35"/>
      <c r="BG187" s="33" t="s">
        <v>169</v>
      </c>
      <c r="BH187" s="5"/>
      <c r="BI187" s="33">
        <v>300.0</v>
      </c>
      <c r="BJ187" s="33" t="s">
        <v>170</v>
      </c>
      <c r="BK187" s="5"/>
      <c r="BL187" s="5">
        <f t="shared" si="5"/>
        <v>3994.5</v>
      </c>
      <c r="BM187" s="5"/>
      <c r="BN187" s="5"/>
      <c r="BO187" s="42">
        <f t="shared" si="6"/>
        <v>3994.5</v>
      </c>
      <c r="BP187" s="44"/>
      <c r="BQ187" s="45"/>
      <c r="BR187" s="47"/>
      <c r="BS187" s="45"/>
      <c r="BT187" s="37"/>
      <c r="BU187" s="5"/>
      <c r="BV187" s="38"/>
      <c r="BW187" s="48"/>
      <c r="BX187" s="44"/>
      <c r="BY187" s="44"/>
      <c r="BZ187" s="33" t="s">
        <v>131</v>
      </c>
      <c r="CA187" s="5"/>
      <c r="CB187" s="5"/>
      <c r="CC187" s="33" t="s">
        <v>177</v>
      </c>
      <c r="CD187" s="5"/>
      <c r="CE187" s="5"/>
      <c r="CF187" s="33" t="s">
        <v>178</v>
      </c>
      <c r="CG187" s="33" t="s">
        <v>1856</v>
      </c>
      <c r="CH187" s="5"/>
      <c r="CI187" s="5"/>
      <c r="CJ187" s="5"/>
      <c r="CK187" s="33"/>
      <c r="CL187" s="49">
        <v>44995.0</v>
      </c>
      <c r="CM187" s="33" t="s">
        <v>180</v>
      </c>
      <c r="CN187" s="5"/>
      <c r="CO187" s="33">
        <v>2.0</v>
      </c>
      <c r="CP187" s="33" t="s">
        <v>181</v>
      </c>
      <c r="CQ187" s="50" t="str">
        <f t="shared" si="7"/>
        <v>17/10/1962</v>
      </c>
      <c r="CR187" s="33" t="s">
        <v>182</v>
      </c>
      <c r="CS187" s="33">
        <v>4.0</v>
      </c>
      <c r="CT187" s="33">
        <v>5.0</v>
      </c>
      <c r="CU187" s="33">
        <v>7.0</v>
      </c>
      <c r="CV187" s="33">
        <v>1726.0</v>
      </c>
      <c r="CW187" s="33">
        <v>4.01001003E8</v>
      </c>
      <c r="CX187" s="33">
        <v>4.010010014E10</v>
      </c>
      <c r="CY187" s="33">
        <v>-99.8224765</v>
      </c>
      <c r="CZ187" s="33">
        <v>20.6962765</v>
      </c>
      <c r="DA187" s="33">
        <v>4.41213523E9</v>
      </c>
      <c r="DB187" s="33">
        <v>2.0</v>
      </c>
      <c r="DC187" s="33" t="s">
        <v>183</v>
      </c>
      <c r="DD187" s="33">
        <v>2023.0</v>
      </c>
      <c r="DE187" s="33" t="s">
        <v>184</v>
      </c>
      <c r="DF187" s="33"/>
      <c r="DG187" s="33" t="s">
        <v>185</v>
      </c>
      <c r="DH187" s="33" t="s">
        <v>186</v>
      </c>
      <c r="DI187" s="5"/>
      <c r="DJ187" s="5"/>
    </row>
    <row r="188">
      <c r="A188" s="33" t="s">
        <v>1857</v>
      </c>
      <c r="B188" s="34">
        <v>44952.0</v>
      </c>
      <c r="C188" s="35" t="s">
        <v>137</v>
      </c>
      <c r="D188" s="35" t="s">
        <v>139</v>
      </c>
      <c r="E188" s="35" t="s">
        <v>142</v>
      </c>
      <c r="F188" s="36" t="s">
        <v>144</v>
      </c>
      <c r="G188" s="33" t="s">
        <v>1858</v>
      </c>
      <c r="H188" s="33" t="s">
        <v>488</v>
      </c>
      <c r="I188" s="33" t="s">
        <v>431</v>
      </c>
      <c r="J188" s="33" t="s">
        <v>414</v>
      </c>
      <c r="K188" s="35" t="s">
        <v>16</v>
      </c>
      <c r="L188" s="33" t="s">
        <v>1859</v>
      </c>
      <c r="M188" s="5"/>
      <c r="N188" s="33" t="s">
        <v>1486</v>
      </c>
      <c r="O188" s="5"/>
      <c r="P188" s="35" t="s">
        <v>153</v>
      </c>
      <c r="Q188" s="35" t="s">
        <v>153</v>
      </c>
      <c r="R188" s="33">
        <v>76516.0</v>
      </c>
      <c r="S188" s="37"/>
      <c r="T188" s="33"/>
      <c r="U188" s="33">
        <v>4.28</v>
      </c>
      <c r="V188" s="33" t="s">
        <v>154</v>
      </c>
      <c r="W188" s="33"/>
      <c r="X188" s="33"/>
      <c r="Y188" s="5"/>
      <c r="Z188" s="5"/>
      <c r="AA188" s="33">
        <v>1.0</v>
      </c>
      <c r="AB188" s="33"/>
      <c r="AC188" s="33">
        <v>1.0</v>
      </c>
      <c r="AD188" s="5"/>
      <c r="AE188" s="5"/>
      <c r="AF188" s="5"/>
      <c r="AG188" s="16"/>
      <c r="AH188" s="38" t="str">
        <f t="shared" si="1"/>
        <v/>
      </c>
      <c r="AI188" s="39">
        <f t="shared" si="2"/>
        <v>1</v>
      </c>
      <c r="AJ188" s="37" t="str">
        <f t="shared" si="3"/>
        <v/>
      </c>
      <c r="AK188" s="41" t="str">
        <f t="shared" si="4"/>
        <v/>
      </c>
      <c r="AL188" s="35" t="s">
        <v>153</v>
      </c>
      <c r="AM188" s="33" t="s">
        <v>377</v>
      </c>
      <c r="AN188" s="33" t="s">
        <v>377</v>
      </c>
      <c r="AO188" s="41"/>
      <c r="AP188" s="33" t="s">
        <v>169</v>
      </c>
      <c r="AQ188" s="33" t="s">
        <v>170</v>
      </c>
      <c r="AR188" s="33">
        <v>300.0</v>
      </c>
      <c r="AS188" s="42"/>
      <c r="AT188" s="42"/>
      <c r="AU188" s="42"/>
      <c r="AV188" s="42"/>
      <c r="AW188" s="42"/>
      <c r="AX188" s="5"/>
      <c r="AY188" s="33"/>
      <c r="AZ188" s="33" t="s">
        <v>1860</v>
      </c>
      <c r="BA188" s="5"/>
      <c r="BB188" s="5"/>
      <c r="BC188" s="5" t="s">
        <v>1861</v>
      </c>
      <c r="BD188" s="33" t="s">
        <v>173</v>
      </c>
      <c r="BE188" s="41"/>
      <c r="BF188" s="35"/>
      <c r="BG188" s="33" t="s">
        <v>169</v>
      </c>
      <c r="BH188" s="5"/>
      <c r="BI188" s="33">
        <v>300.0</v>
      </c>
      <c r="BJ188" s="33" t="s">
        <v>170</v>
      </c>
      <c r="BK188" s="5"/>
      <c r="BL188" s="5">
        <f t="shared" si="5"/>
        <v>3994.5</v>
      </c>
      <c r="BM188" s="5"/>
      <c r="BN188" s="5"/>
      <c r="BO188" s="42">
        <f t="shared" si="6"/>
        <v>3994.5</v>
      </c>
      <c r="BP188" s="44"/>
      <c r="BQ188" s="45"/>
      <c r="BR188" s="47"/>
      <c r="BS188" s="45"/>
      <c r="BT188" s="37"/>
      <c r="BU188" s="5"/>
      <c r="BV188" s="38"/>
      <c r="BW188" s="48"/>
      <c r="BX188" s="44"/>
      <c r="BY188" s="44"/>
      <c r="BZ188" s="33" t="s">
        <v>131</v>
      </c>
      <c r="CA188" s="5"/>
      <c r="CB188" s="5"/>
      <c r="CC188" s="33" t="s">
        <v>177</v>
      </c>
      <c r="CD188" s="5"/>
      <c r="CE188" s="5"/>
      <c r="CF188" s="33" t="s">
        <v>178</v>
      </c>
      <c r="CG188" s="33" t="s">
        <v>1862</v>
      </c>
      <c r="CH188" s="5"/>
      <c r="CI188" s="5"/>
      <c r="CJ188" s="5"/>
      <c r="CK188" s="33"/>
      <c r="CL188" s="49">
        <v>44995.0</v>
      </c>
      <c r="CM188" s="33" t="s">
        <v>180</v>
      </c>
      <c r="CN188" s="5"/>
      <c r="CO188" s="33">
        <v>2.0</v>
      </c>
      <c r="CP188" s="33" t="s">
        <v>181</v>
      </c>
      <c r="CQ188" s="50" t="str">
        <f t="shared" si="7"/>
        <v>12/06/1964</v>
      </c>
      <c r="CR188" s="33" t="s">
        <v>182</v>
      </c>
      <c r="CS188" s="33">
        <v>4.0</v>
      </c>
      <c r="CT188" s="33">
        <v>5.0</v>
      </c>
      <c r="CU188" s="33">
        <v>7.0</v>
      </c>
      <c r="CV188" s="33">
        <v>1726.0</v>
      </c>
      <c r="CW188" s="33">
        <v>4.01001002E8</v>
      </c>
      <c r="CX188" s="33">
        <v>4.0100100239E10</v>
      </c>
      <c r="CY188" s="33">
        <v>-99.826636</v>
      </c>
      <c r="CZ188" s="33">
        <v>20.70179</v>
      </c>
      <c r="DA188" s="33">
        <v>4.411315926E9</v>
      </c>
      <c r="DB188" s="33">
        <v>2.0</v>
      </c>
      <c r="DC188" s="33" t="s">
        <v>183</v>
      </c>
      <c r="DD188" s="33">
        <v>2023.0</v>
      </c>
      <c r="DE188" s="33" t="s">
        <v>184</v>
      </c>
      <c r="DF188" s="33"/>
      <c r="DG188" s="33" t="s">
        <v>185</v>
      </c>
      <c r="DH188" s="33" t="s">
        <v>186</v>
      </c>
      <c r="DI188" s="5"/>
      <c r="DJ188" s="5"/>
    </row>
    <row r="189">
      <c r="A189" s="33" t="s">
        <v>1863</v>
      </c>
      <c r="B189" s="34">
        <v>44952.0</v>
      </c>
      <c r="C189" s="35" t="s">
        <v>137</v>
      </c>
      <c r="D189" s="35" t="s">
        <v>139</v>
      </c>
      <c r="E189" s="35" t="s">
        <v>142</v>
      </c>
      <c r="F189" s="36" t="s">
        <v>144</v>
      </c>
      <c r="G189" s="33" t="s">
        <v>1864</v>
      </c>
      <c r="H189" s="33" t="s">
        <v>1865</v>
      </c>
      <c r="I189" s="33" t="s">
        <v>247</v>
      </c>
      <c r="J189" s="33" t="s">
        <v>439</v>
      </c>
      <c r="K189" s="35" t="s">
        <v>16</v>
      </c>
      <c r="L189" s="33" t="s">
        <v>1778</v>
      </c>
      <c r="M189" s="5"/>
      <c r="N189" s="33" t="s">
        <v>1486</v>
      </c>
      <c r="O189" s="5"/>
      <c r="P189" s="35" t="s">
        <v>153</v>
      </c>
      <c r="Q189" s="35" t="s">
        <v>153</v>
      </c>
      <c r="R189" s="33">
        <v>76516.0</v>
      </c>
      <c r="S189" s="37"/>
      <c r="T189" s="33"/>
      <c r="U189" s="33">
        <v>6.81</v>
      </c>
      <c r="V189" s="33" t="s">
        <v>154</v>
      </c>
      <c r="W189" s="33"/>
      <c r="X189" s="33"/>
      <c r="Y189" s="5"/>
      <c r="Z189" s="5"/>
      <c r="AA189" s="33">
        <v>1.0</v>
      </c>
      <c r="AB189" s="33"/>
      <c r="AC189" s="33">
        <v>1.0</v>
      </c>
      <c r="AD189" s="5"/>
      <c r="AE189" s="5"/>
      <c r="AF189" s="5"/>
      <c r="AG189" s="16"/>
      <c r="AH189" s="38" t="str">
        <f t="shared" si="1"/>
        <v/>
      </c>
      <c r="AI189" s="39">
        <f t="shared" si="2"/>
        <v>1</v>
      </c>
      <c r="AJ189" s="37" t="str">
        <f t="shared" si="3"/>
        <v/>
      </c>
      <c r="AK189" s="41" t="str">
        <f t="shared" si="4"/>
        <v/>
      </c>
      <c r="AL189" s="35" t="s">
        <v>153</v>
      </c>
      <c r="AM189" s="33" t="s">
        <v>377</v>
      </c>
      <c r="AN189" s="33" t="s">
        <v>377</v>
      </c>
      <c r="AO189" s="41"/>
      <c r="AP189" s="33" t="s">
        <v>169</v>
      </c>
      <c r="AQ189" s="33" t="s">
        <v>170</v>
      </c>
      <c r="AR189" s="33">
        <v>300.0</v>
      </c>
      <c r="AS189" s="42"/>
      <c r="AT189" s="42"/>
      <c r="AU189" s="42"/>
      <c r="AV189" s="42"/>
      <c r="AW189" s="42"/>
      <c r="AX189" s="5"/>
      <c r="AY189" s="33"/>
      <c r="AZ189" s="33" t="s">
        <v>1866</v>
      </c>
      <c r="BA189" s="5"/>
      <c r="BB189" s="5"/>
      <c r="BC189" s="5" t="s">
        <v>1867</v>
      </c>
      <c r="BD189" s="33" t="s">
        <v>173</v>
      </c>
      <c r="BE189" s="41"/>
      <c r="BF189" s="35"/>
      <c r="BG189" s="33" t="s">
        <v>169</v>
      </c>
      <c r="BH189" s="5"/>
      <c r="BI189" s="33">
        <v>300.0</v>
      </c>
      <c r="BJ189" s="33" t="s">
        <v>170</v>
      </c>
      <c r="BK189" s="5"/>
      <c r="BL189" s="5">
        <f t="shared" si="5"/>
        <v>3994.5</v>
      </c>
      <c r="BM189" s="5"/>
      <c r="BN189" s="5"/>
      <c r="BO189" s="42">
        <f t="shared" si="6"/>
        <v>3994.5</v>
      </c>
      <c r="BP189" s="44"/>
      <c r="BQ189" s="45"/>
      <c r="BR189" s="47"/>
      <c r="BS189" s="45"/>
      <c r="BT189" s="37"/>
      <c r="BU189" s="5"/>
      <c r="BV189" s="38"/>
      <c r="BW189" s="48"/>
      <c r="BX189" s="44"/>
      <c r="BY189" s="44"/>
      <c r="BZ189" s="33" t="s">
        <v>131</v>
      </c>
      <c r="CA189" s="5"/>
      <c r="CB189" s="5"/>
      <c r="CC189" s="33" t="s">
        <v>177</v>
      </c>
      <c r="CD189" s="5"/>
      <c r="CE189" s="5"/>
      <c r="CF189" s="33" t="s">
        <v>178</v>
      </c>
      <c r="CG189" s="33" t="s">
        <v>1868</v>
      </c>
      <c r="CH189" s="5"/>
      <c r="CI189" s="5"/>
      <c r="CJ189" s="5"/>
      <c r="CK189" s="33"/>
      <c r="CL189" s="49">
        <v>44995.0</v>
      </c>
      <c r="CM189" s="33" t="s">
        <v>180</v>
      </c>
      <c r="CN189" s="5"/>
      <c r="CO189" s="33">
        <v>2.0</v>
      </c>
      <c r="CP189" s="33" t="s">
        <v>181</v>
      </c>
      <c r="CQ189" s="50" t="str">
        <f t="shared" si="7"/>
        <v>12/12/1947</v>
      </c>
      <c r="CR189" s="33" t="s">
        <v>182</v>
      </c>
      <c r="CS189" s="33">
        <v>4.0</v>
      </c>
      <c r="CT189" s="33">
        <v>5.0</v>
      </c>
      <c r="CU189" s="33">
        <v>7.0</v>
      </c>
      <c r="CV189" s="33">
        <v>1726.0</v>
      </c>
      <c r="CW189" s="33">
        <v>4.01001002E8</v>
      </c>
      <c r="CX189" s="33">
        <v>4.0100100237E10</v>
      </c>
      <c r="CY189" s="33">
        <v>-99.826607</v>
      </c>
      <c r="CZ189" s="33">
        <v>20.702225</v>
      </c>
      <c r="DA189" s="33">
        <v>4.41131708E9</v>
      </c>
      <c r="DB189" s="33">
        <v>2.0</v>
      </c>
      <c r="DC189" s="33" t="s">
        <v>183</v>
      </c>
      <c r="DD189" s="33">
        <v>2023.0</v>
      </c>
      <c r="DE189" s="33" t="s">
        <v>184</v>
      </c>
      <c r="DF189" s="33"/>
      <c r="DG189" s="33" t="s">
        <v>185</v>
      </c>
      <c r="DH189" s="33" t="s">
        <v>186</v>
      </c>
      <c r="DI189" s="5"/>
      <c r="DJ189" s="5"/>
    </row>
    <row r="190">
      <c r="A190" s="33" t="s">
        <v>1869</v>
      </c>
      <c r="B190" s="34">
        <v>44952.0</v>
      </c>
      <c r="C190" s="35" t="s">
        <v>137</v>
      </c>
      <c r="D190" s="35" t="s">
        <v>139</v>
      </c>
      <c r="E190" s="35" t="s">
        <v>142</v>
      </c>
      <c r="F190" s="36" t="s">
        <v>144</v>
      </c>
      <c r="G190" s="33" t="s">
        <v>1870</v>
      </c>
      <c r="H190" s="33" t="s">
        <v>1871</v>
      </c>
      <c r="I190" s="33" t="s">
        <v>204</v>
      </c>
      <c r="J190" s="33" t="s">
        <v>1872</v>
      </c>
      <c r="K190" s="35" t="s">
        <v>16</v>
      </c>
      <c r="L190" s="33" t="s">
        <v>1873</v>
      </c>
      <c r="M190" s="33">
        <v>24.0</v>
      </c>
      <c r="N190" s="33" t="s">
        <v>1520</v>
      </c>
      <c r="O190" s="5"/>
      <c r="P190" s="35" t="s">
        <v>153</v>
      </c>
      <c r="Q190" s="35" t="s">
        <v>153</v>
      </c>
      <c r="R190" s="33">
        <v>76500.0</v>
      </c>
      <c r="S190" s="37"/>
      <c r="T190" s="33"/>
      <c r="U190" s="33">
        <v>6.82</v>
      </c>
      <c r="V190" s="33" t="s">
        <v>154</v>
      </c>
      <c r="W190" s="33"/>
      <c r="X190" s="33"/>
      <c r="Y190" s="5"/>
      <c r="Z190" s="5"/>
      <c r="AA190" s="33">
        <v>1.0</v>
      </c>
      <c r="AB190" s="33">
        <v>1.0</v>
      </c>
      <c r="AC190" s="33"/>
      <c r="AD190" s="5"/>
      <c r="AE190" s="5"/>
      <c r="AF190" s="5"/>
      <c r="AG190" s="16"/>
      <c r="AH190" s="38">
        <f t="shared" si="1"/>
        <v>1</v>
      </c>
      <c r="AI190" s="39" t="str">
        <f t="shared" si="2"/>
        <v/>
      </c>
      <c r="AJ190" s="37" t="str">
        <f t="shared" si="3"/>
        <v/>
      </c>
      <c r="AK190" s="41" t="str">
        <f t="shared" si="4"/>
        <v/>
      </c>
      <c r="AL190" s="35" t="s">
        <v>153</v>
      </c>
      <c r="AM190" s="33" t="s">
        <v>377</v>
      </c>
      <c r="AN190" s="33" t="s">
        <v>377</v>
      </c>
      <c r="AO190" s="41"/>
      <c r="AP190" s="33" t="s">
        <v>169</v>
      </c>
      <c r="AQ190" s="33" t="s">
        <v>170</v>
      </c>
      <c r="AR190" s="33">
        <v>300.0</v>
      </c>
      <c r="AS190" s="42"/>
      <c r="AT190" s="42"/>
      <c r="AU190" s="42"/>
      <c r="AV190" s="42"/>
      <c r="AW190" s="42"/>
      <c r="AX190" s="5"/>
      <c r="AY190" s="33"/>
      <c r="AZ190" s="33" t="s">
        <v>1874</v>
      </c>
      <c r="BA190" s="5"/>
      <c r="BB190" s="5"/>
      <c r="BC190" s="5" t="s">
        <v>1875</v>
      </c>
      <c r="BD190" s="33" t="s">
        <v>173</v>
      </c>
      <c r="BE190" s="41"/>
      <c r="BF190" s="35"/>
      <c r="BG190" s="33" t="s">
        <v>169</v>
      </c>
      <c r="BH190" s="5"/>
      <c r="BI190" s="33">
        <v>300.0</v>
      </c>
      <c r="BJ190" s="33" t="s">
        <v>170</v>
      </c>
      <c r="BK190" s="5"/>
      <c r="BL190" s="5">
        <f t="shared" si="5"/>
        <v>3994.5</v>
      </c>
      <c r="BM190" s="5"/>
      <c r="BN190" s="5"/>
      <c r="BO190" s="42">
        <f t="shared" si="6"/>
        <v>3994.5</v>
      </c>
      <c r="BP190" s="44"/>
      <c r="BQ190" s="45"/>
      <c r="BR190" s="47"/>
      <c r="BS190" s="45"/>
      <c r="BT190" s="37"/>
      <c r="BU190" s="5"/>
      <c r="BV190" s="38"/>
      <c r="BW190" s="48"/>
      <c r="BX190" s="44"/>
      <c r="BY190" s="44"/>
      <c r="BZ190" s="33" t="s">
        <v>131</v>
      </c>
      <c r="CA190" s="5"/>
      <c r="CB190" s="5"/>
      <c r="CC190" s="33" t="s">
        <v>177</v>
      </c>
      <c r="CD190" s="5"/>
      <c r="CE190" s="5"/>
      <c r="CF190" s="33" t="s">
        <v>178</v>
      </c>
      <c r="CG190" s="33" t="s">
        <v>1876</v>
      </c>
      <c r="CH190" s="5"/>
      <c r="CI190" s="5"/>
      <c r="CJ190" s="5"/>
      <c r="CK190" s="33"/>
      <c r="CL190" s="49">
        <v>44995.0</v>
      </c>
      <c r="CM190" s="33" t="s">
        <v>180</v>
      </c>
      <c r="CN190" s="5"/>
      <c r="CO190" s="33">
        <v>2.0</v>
      </c>
      <c r="CP190" s="33" t="s">
        <v>181</v>
      </c>
      <c r="CQ190" s="50" t="str">
        <f t="shared" si="7"/>
        <v>06/07/1951</v>
      </c>
      <c r="CR190" s="33" t="s">
        <v>243</v>
      </c>
      <c r="CS190" s="33">
        <v>4.0</v>
      </c>
      <c r="CT190" s="33">
        <v>5.0</v>
      </c>
      <c r="CU190" s="33">
        <v>7.0</v>
      </c>
      <c r="CV190" s="33">
        <v>1726.0</v>
      </c>
      <c r="CW190" s="33">
        <v>4.01001E8</v>
      </c>
      <c r="CX190" s="33">
        <v>4.0100100054E10</v>
      </c>
      <c r="CY190" s="33">
        <v>-99.8191495</v>
      </c>
      <c r="CZ190" s="33">
        <v>20.7006764</v>
      </c>
      <c r="DA190" s="33">
        <v>4.412760617E9</v>
      </c>
      <c r="DB190" s="33">
        <v>2.0</v>
      </c>
      <c r="DC190" s="33" t="s">
        <v>183</v>
      </c>
      <c r="DD190" s="33">
        <v>2023.0</v>
      </c>
      <c r="DE190" s="33" t="s">
        <v>184</v>
      </c>
      <c r="DF190" s="33"/>
      <c r="DG190" s="33" t="s">
        <v>185</v>
      </c>
      <c r="DH190" s="33" t="s">
        <v>186</v>
      </c>
      <c r="DI190" s="5"/>
      <c r="DJ190" s="5"/>
    </row>
    <row r="191">
      <c r="A191" s="33" t="s">
        <v>1877</v>
      </c>
      <c r="B191" s="34">
        <v>44952.0</v>
      </c>
      <c r="C191" s="35" t="s">
        <v>137</v>
      </c>
      <c r="D191" s="35" t="s">
        <v>139</v>
      </c>
      <c r="E191" s="35" t="s">
        <v>142</v>
      </c>
      <c r="F191" s="36" t="s">
        <v>144</v>
      </c>
      <c r="G191" s="33" t="s">
        <v>1878</v>
      </c>
      <c r="H191" s="33" t="s">
        <v>1879</v>
      </c>
      <c r="I191" s="33" t="s">
        <v>438</v>
      </c>
      <c r="J191" s="33" t="s">
        <v>439</v>
      </c>
      <c r="K191" s="35" t="s">
        <v>16</v>
      </c>
      <c r="L191" s="33" t="s">
        <v>1880</v>
      </c>
      <c r="M191" s="5"/>
      <c r="N191" s="33" t="s">
        <v>1819</v>
      </c>
      <c r="O191" s="5"/>
      <c r="P191" s="35" t="s">
        <v>153</v>
      </c>
      <c r="Q191" s="35" t="s">
        <v>153</v>
      </c>
      <c r="R191" s="33">
        <v>76516.0</v>
      </c>
      <c r="S191" s="37"/>
      <c r="T191" s="33"/>
      <c r="U191" s="33">
        <v>5.31</v>
      </c>
      <c r="V191" s="33" t="s">
        <v>154</v>
      </c>
      <c r="W191" s="33"/>
      <c r="X191" s="33"/>
      <c r="Y191" s="5"/>
      <c r="Z191" s="5"/>
      <c r="AA191" s="33">
        <v>1.0</v>
      </c>
      <c r="AB191" s="33"/>
      <c r="AC191" s="33">
        <v>1.0</v>
      </c>
      <c r="AD191" s="5"/>
      <c r="AE191" s="5"/>
      <c r="AF191" s="5"/>
      <c r="AG191" s="16"/>
      <c r="AH191" s="38" t="str">
        <f t="shared" si="1"/>
        <v/>
      </c>
      <c r="AI191" s="39">
        <f t="shared" si="2"/>
        <v>1</v>
      </c>
      <c r="AJ191" s="37" t="str">
        <f t="shared" si="3"/>
        <v/>
      </c>
      <c r="AK191" s="41" t="str">
        <f t="shared" si="4"/>
        <v/>
      </c>
      <c r="AL191" s="35" t="s">
        <v>153</v>
      </c>
      <c r="AM191" s="33" t="s">
        <v>377</v>
      </c>
      <c r="AN191" s="33" t="s">
        <v>377</v>
      </c>
      <c r="AO191" s="41"/>
      <c r="AP191" s="33" t="s">
        <v>169</v>
      </c>
      <c r="AQ191" s="33" t="s">
        <v>170</v>
      </c>
      <c r="AR191" s="33">
        <v>300.0</v>
      </c>
      <c r="AS191" s="42"/>
      <c r="AT191" s="42"/>
      <c r="AU191" s="42"/>
      <c r="AV191" s="42"/>
      <c r="AW191" s="42"/>
      <c r="AX191" s="5"/>
      <c r="AY191" s="33"/>
      <c r="AZ191" s="33" t="s">
        <v>1881</v>
      </c>
      <c r="BA191" s="5"/>
      <c r="BB191" s="5"/>
      <c r="BC191" s="5" t="s">
        <v>1882</v>
      </c>
      <c r="BD191" s="33" t="s">
        <v>173</v>
      </c>
      <c r="BE191" s="41"/>
      <c r="BF191" s="35"/>
      <c r="BG191" s="33" t="s">
        <v>169</v>
      </c>
      <c r="BH191" s="5"/>
      <c r="BI191" s="33">
        <v>300.0</v>
      </c>
      <c r="BJ191" s="33" t="s">
        <v>170</v>
      </c>
      <c r="BK191" s="5"/>
      <c r="BL191" s="5">
        <f t="shared" si="5"/>
        <v>3994.5</v>
      </c>
      <c r="BM191" s="5"/>
      <c r="BN191" s="5"/>
      <c r="BO191" s="42">
        <f t="shared" si="6"/>
        <v>3994.5</v>
      </c>
      <c r="BP191" s="44"/>
      <c r="BQ191" s="45"/>
      <c r="BR191" s="47"/>
      <c r="BS191" s="45"/>
      <c r="BT191" s="37"/>
      <c r="BU191" s="5"/>
      <c r="BV191" s="38"/>
      <c r="BW191" s="48"/>
      <c r="BX191" s="44"/>
      <c r="BY191" s="44"/>
      <c r="BZ191" s="33" t="s">
        <v>131</v>
      </c>
      <c r="CA191" s="5"/>
      <c r="CB191" s="5"/>
      <c r="CC191" s="33" t="s">
        <v>177</v>
      </c>
      <c r="CD191" s="5"/>
      <c r="CE191" s="5"/>
      <c r="CF191" s="33" t="s">
        <v>178</v>
      </c>
      <c r="CG191" s="33" t="s">
        <v>1883</v>
      </c>
      <c r="CH191" s="5"/>
      <c r="CI191" s="5"/>
      <c r="CJ191" s="5"/>
      <c r="CK191" s="33"/>
      <c r="CL191" s="49">
        <v>44995.0</v>
      </c>
      <c r="CM191" s="33" t="s">
        <v>180</v>
      </c>
      <c r="CN191" s="5"/>
      <c r="CO191" s="33">
        <v>2.0</v>
      </c>
      <c r="CP191" s="33" t="s">
        <v>181</v>
      </c>
      <c r="CQ191" s="50" t="str">
        <f t="shared" si="7"/>
        <v>06/02/1956</v>
      </c>
      <c r="CR191" s="33" t="s">
        <v>182</v>
      </c>
      <c r="CS191" s="33">
        <v>4.0</v>
      </c>
      <c r="CT191" s="33">
        <v>5.0</v>
      </c>
      <c r="CU191" s="33">
        <v>7.0</v>
      </c>
      <c r="CV191" s="33">
        <v>1726.0</v>
      </c>
      <c r="CW191" s="33">
        <v>4.01001013E8</v>
      </c>
      <c r="CX191" s="33">
        <v>4.0100100118E10</v>
      </c>
      <c r="CY191" s="33">
        <v>-99.832284</v>
      </c>
      <c r="CZ191" s="33">
        <v>20.70049</v>
      </c>
      <c r="DA191" s="33">
        <v>4.411173096E9</v>
      </c>
      <c r="DB191" s="33">
        <v>2.0</v>
      </c>
      <c r="DC191" s="33" t="s">
        <v>183</v>
      </c>
      <c r="DD191" s="33">
        <v>2023.0</v>
      </c>
      <c r="DE191" s="33" t="s">
        <v>184</v>
      </c>
      <c r="DF191" s="33"/>
      <c r="DG191" s="33" t="s">
        <v>185</v>
      </c>
      <c r="DH191" s="33" t="s">
        <v>186</v>
      </c>
      <c r="DI191" s="5"/>
      <c r="DJ191" s="5"/>
    </row>
    <row r="192">
      <c r="A192" s="33" t="s">
        <v>1884</v>
      </c>
      <c r="B192" s="34">
        <v>44952.0</v>
      </c>
      <c r="C192" s="35" t="s">
        <v>137</v>
      </c>
      <c r="D192" s="35" t="s">
        <v>139</v>
      </c>
      <c r="E192" s="35" t="s">
        <v>142</v>
      </c>
      <c r="F192" s="36" t="s">
        <v>144</v>
      </c>
      <c r="G192" s="33" t="s">
        <v>1885</v>
      </c>
      <c r="H192" s="33" t="s">
        <v>1886</v>
      </c>
      <c r="I192" s="33" t="s">
        <v>203</v>
      </c>
      <c r="J192" s="33" t="s">
        <v>231</v>
      </c>
      <c r="K192" s="35" t="s">
        <v>16</v>
      </c>
      <c r="L192" s="33" t="s">
        <v>1853</v>
      </c>
      <c r="M192" s="5"/>
      <c r="N192" s="33" t="s">
        <v>1780</v>
      </c>
      <c r="O192" s="5"/>
      <c r="P192" s="35" t="s">
        <v>153</v>
      </c>
      <c r="Q192" s="35" t="s">
        <v>153</v>
      </c>
      <c r="R192" s="33">
        <v>76500.0</v>
      </c>
      <c r="S192" s="37"/>
      <c r="T192" s="33"/>
      <c r="U192" s="33">
        <v>1.3</v>
      </c>
      <c r="V192" s="33" t="s">
        <v>154</v>
      </c>
      <c r="W192" s="33"/>
      <c r="X192" s="33"/>
      <c r="Y192" s="5"/>
      <c r="Z192" s="5"/>
      <c r="AA192" s="33">
        <v>1.0</v>
      </c>
      <c r="AB192" s="33">
        <v>1.0</v>
      </c>
      <c r="AC192" s="33"/>
      <c r="AD192" s="5"/>
      <c r="AE192" s="5"/>
      <c r="AF192" s="5"/>
      <c r="AG192" s="16"/>
      <c r="AH192" s="38">
        <f t="shared" si="1"/>
        <v>1</v>
      </c>
      <c r="AI192" s="39" t="str">
        <f t="shared" si="2"/>
        <v/>
      </c>
      <c r="AJ192" s="37" t="str">
        <f t="shared" si="3"/>
        <v/>
      </c>
      <c r="AK192" s="41" t="str">
        <f t="shared" si="4"/>
        <v/>
      </c>
      <c r="AL192" s="35" t="s">
        <v>153</v>
      </c>
      <c r="AM192" s="33" t="s">
        <v>1887</v>
      </c>
      <c r="AN192" s="33" t="s">
        <v>1887</v>
      </c>
      <c r="AO192" s="41"/>
      <c r="AP192" s="33" t="s">
        <v>169</v>
      </c>
      <c r="AQ192" s="33" t="s">
        <v>170</v>
      </c>
      <c r="AR192" s="33">
        <v>150.0</v>
      </c>
      <c r="AS192" s="42"/>
      <c r="AT192" s="42"/>
      <c r="AU192" s="42"/>
      <c r="AV192" s="42"/>
      <c r="AW192" s="42"/>
      <c r="AX192" s="5"/>
      <c r="AY192" s="33"/>
      <c r="AZ192" s="33" t="s">
        <v>1888</v>
      </c>
      <c r="BA192" s="5"/>
      <c r="BB192" s="5"/>
      <c r="BC192" s="5" t="s">
        <v>1889</v>
      </c>
      <c r="BD192" s="33" t="s">
        <v>173</v>
      </c>
      <c r="BE192" s="41"/>
      <c r="BF192" s="35"/>
      <c r="BG192" s="33" t="s">
        <v>169</v>
      </c>
      <c r="BH192" s="5"/>
      <c r="BI192" s="33">
        <v>150.0</v>
      </c>
      <c r="BJ192" s="33" t="s">
        <v>170</v>
      </c>
      <c r="BK192" s="5"/>
      <c r="BL192" s="5">
        <f t="shared" si="5"/>
        <v>1997.25</v>
      </c>
      <c r="BM192" s="5"/>
      <c r="BN192" s="5"/>
      <c r="BO192" s="42">
        <f t="shared" si="6"/>
        <v>1997.25</v>
      </c>
      <c r="BP192" s="44"/>
      <c r="BQ192" s="45"/>
      <c r="BR192" s="47"/>
      <c r="BS192" s="45"/>
      <c r="BT192" s="37"/>
      <c r="BU192" s="5"/>
      <c r="BV192" s="38"/>
      <c r="BW192" s="48"/>
      <c r="BX192" s="44"/>
      <c r="BY192" s="44"/>
      <c r="BZ192" s="33" t="s">
        <v>131</v>
      </c>
      <c r="CA192" s="5"/>
      <c r="CB192" s="5"/>
      <c r="CC192" s="33" t="s">
        <v>177</v>
      </c>
      <c r="CD192" s="5"/>
      <c r="CE192" s="5"/>
      <c r="CF192" s="33" t="s">
        <v>178</v>
      </c>
      <c r="CG192" s="33" t="s">
        <v>1890</v>
      </c>
      <c r="CH192" s="5"/>
      <c r="CI192" s="5"/>
      <c r="CJ192" s="5"/>
      <c r="CK192" s="33"/>
      <c r="CL192" s="49">
        <v>44995.0</v>
      </c>
      <c r="CM192" s="33" t="s">
        <v>180</v>
      </c>
      <c r="CN192" s="5"/>
      <c r="CO192" s="33">
        <v>1.0</v>
      </c>
      <c r="CP192" s="33" t="s">
        <v>181</v>
      </c>
      <c r="CQ192" s="50" t="str">
        <f t="shared" si="7"/>
        <v>02/04/1938</v>
      </c>
      <c r="CR192" s="33" t="s">
        <v>243</v>
      </c>
      <c r="CS192" s="33">
        <v>4.0</v>
      </c>
      <c r="CT192" s="33">
        <v>5.0</v>
      </c>
      <c r="CU192" s="33">
        <v>7.0</v>
      </c>
      <c r="CV192" s="33">
        <v>1726.0</v>
      </c>
      <c r="CW192" s="33">
        <v>4.01001003E8</v>
      </c>
      <c r="CX192" s="33">
        <v>4.010010014E10</v>
      </c>
      <c r="CY192" s="33">
        <v>-99.822173</v>
      </c>
      <c r="CZ192" s="33">
        <v>20.696218</v>
      </c>
      <c r="DA192" s="33">
        <v>4.411303895E9</v>
      </c>
      <c r="DB192" s="33">
        <v>2.0</v>
      </c>
      <c r="DC192" s="33" t="s">
        <v>183</v>
      </c>
      <c r="DD192" s="33">
        <v>2023.0</v>
      </c>
      <c r="DE192" s="33" t="s">
        <v>184</v>
      </c>
      <c r="DF192" s="33"/>
      <c r="DG192" s="33" t="s">
        <v>185</v>
      </c>
      <c r="DH192" s="33" t="s">
        <v>186</v>
      </c>
      <c r="DI192" s="5"/>
      <c r="DJ192" s="5"/>
    </row>
    <row r="193">
      <c r="A193" s="33" t="s">
        <v>1891</v>
      </c>
      <c r="B193" s="34">
        <v>44952.0</v>
      </c>
      <c r="C193" s="35" t="s">
        <v>137</v>
      </c>
      <c r="D193" s="35" t="s">
        <v>139</v>
      </c>
      <c r="E193" s="35" t="s">
        <v>142</v>
      </c>
      <c r="F193" s="36" t="s">
        <v>144</v>
      </c>
      <c r="G193" s="33" t="s">
        <v>1892</v>
      </c>
      <c r="H193" s="33" t="s">
        <v>1893</v>
      </c>
      <c r="I193" s="33" t="s">
        <v>1894</v>
      </c>
      <c r="J193" s="33" t="s">
        <v>455</v>
      </c>
      <c r="K193" s="35" t="s">
        <v>16</v>
      </c>
      <c r="L193" s="33" t="s">
        <v>1895</v>
      </c>
      <c r="M193" s="33">
        <v>33.0</v>
      </c>
      <c r="N193" s="33" t="s">
        <v>1520</v>
      </c>
      <c r="O193" s="5"/>
      <c r="P193" s="35" t="s">
        <v>153</v>
      </c>
      <c r="Q193" s="35" t="s">
        <v>153</v>
      </c>
      <c r="R193" s="33">
        <v>76500.0</v>
      </c>
      <c r="S193" s="37"/>
      <c r="T193" s="33"/>
      <c r="U193" s="33">
        <v>1.31</v>
      </c>
      <c r="V193" s="33" t="s">
        <v>154</v>
      </c>
      <c r="W193" s="33"/>
      <c r="X193" s="33"/>
      <c r="Y193" s="5"/>
      <c r="Z193" s="5"/>
      <c r="AA193" s="33">
        <v>1.0</v>
      </c>
      <c r="AB193" s="33">
        <v>1.0</v>
      </c>
      <c r="AC193" s="33"/>
      <c r="AD193" s="5"/>
      <c r="AE193" s="5"/>
      <c r="AF193" s="5"/>
      <c r="AG193" s="16"/>
      <c r="AH193" s="38">
        <f t="shared" si="1"/>
        <v>1</v>
      </c>
      <c r="AI193" s="39" t="str">
        <f t="shared" si="2"/>
        <v/>
      </c>
      <c r="AJ193" s="37" t="str">
        <f t="shared" si="3"/>
        <v/>
      </c>
      <c r="AK193" s="41" t="str">
        <f t="shared" si="4"/>
        <v/>
      </c>
      <c r="AL193" s="35" t="s">
        <v>153</v>
      </c>
      <c r="AM193" s="33" t="s">
        <v>1887</v>
      </c>
      <c r="AN193" s="33" t="s">
        <v>1887</v>
      </c>
      <c r="AO193" s="41"/>
      <c r="AP193" s="33" t="s">
        <v>169</v>
      </c>
      <c r="AQ193" s="33" t="s">
        <v>170</v>
      </c>
      <c r="AR193" s="33">
        <v>150.0</v>
      </c>
      <c r="AS193" s="42"/>
      <c r="AT193" s="42"/>
      <c r="AU193" s="42"/>
      <c r="AV193" s="42"/>
      <c r="AW193" s="42"/>
      <c r="AX193" s="5"/>
      <c r="AY193" s="33"/>
      <c r="AZ193" s="33" t="s">
        <v>1896</v>
      </c>
      <c r="BA193" s="5"/>
      <c r="BB193" s="5"/>
      <c r="BC193" s="5" t="s">
        <v>1897</v>
      </c>
      <c r="BD193" s="33" t="s">
        <v>173</v>
      </c>
      <c r="BE193" s="41"/>
      <c r="BF193" s="35"/>
      <c r="BG193" s="33" t="s">
        <v>169</v>
      </c>
      <c r="BH193" s="5"/>
      <c r="BI193" s="33">
        <v>150.0</v>
      </c>
      <c r="BJ193" s="33" t="s">
        <v>170</v>
      </c>
      <c r="BK193" s="5"/>
      <c r="BL193" s="5">
        <f t="shared" si="5"/>
        <v>1997.25</v>
      </c>
      <c r="BM193" s="5"/>
      <c r="BN193" s="5"/>
      <c r="BO193" s="42">
        <f t="shared" si="6"/>
        <v>1997.25</v>
      </c>
      <c r="BP193" s="44"/>
      <c r="BQ193" s="45"/>
      <c r="BR193" s="47"/>
      <c r="BS193" s="45"/>
      <c r="BT193" s="37"/>
      <c r="BU193" s="5"/>
      <c r="BV193" s="38"/>
      <c r="BW193" s="48"/>
      <c r="BX193" s="44"/>
      <c r="BY193" s="44"/>
      <c r="BZ193" s="33" t="s">
        <v>131</v>
      </c>
      <c r="CA193" s="5"/>
      <c r="CB193" s="5"/>
      <c r="CC193" s="33" t="s">
        <v>177</v>
      </c>
      <c r="CD193" s="5"/>
      <c r="CE193" s="5"/>
      <c r="CF193" s="33" t="s">
        <v>178</v>
      </c>
      <c r="CG193" s="33" t="s">
        <v>1898</v>
      </c>
      <c r="CH193" s="5"/>
      <c r="CI193" s="5"/>
      <c r="CJ193" s="5"/>
      <c r="CK193" s="33"/>
      <c r="CL193" s="49">
        <v>44995.0</v>
      </c>
      <c r="CM193" s="33" t="s">
        <v>180</v>
      </c>
      <c r="CN193" s="5"/>
      <c r="CO193" s="33">
        <v>1.0</v>
      </c>
      <c r="CP193" s="33" t="s">
        <v>181</v>
      </c>
      <c r="CQ193" s="50" t="str">
        <f t="shared" si="7"/>
        <v>18/08/1965</v>
      </c>
      <c r="CR193" s="33" t="s">
        <v>243</v>
      </c>
      <c r="CS193" s="33">
        <v>4.0</v>
      </c>
      <c r="CT193" s="33">
        <v>5.0</v>
      </c>
      <c r="CU193" s="33">
        <v>7.0</v>
      </c>
      <c r="CV193" s="33">
        <v>1726.0</v>
      </c>
      <c r="CW193" s="33">
        <v>4.01001E8</v>
      </c>
      <c r="CX193" s="33">
        <v>4.0100100053E10</v>
      </c>
      <c r="CY193" s="33">
        <v>-99.816887</v>
      </c>
      <c r="CZ193" s="33">
        <v>20.699268</v>
      </c>
      <c r="DA193" s="33">
        <v>4.411213016E9</v>
      </c>
      <c r="DB193" s="33">
        <v>2.0</v>
      </c>
      <c r="DC193" s="33" t="s">
        <v>183</v>
      </c>
      <c r="DD193" s="33">
        <v>2023.0</v>
      </c>
      <c r="DE193" s="33" t="s">
        <v>184</v>
      </c>
      <c r="DF193" s="33"/>
      <c r="DG193" s="33" t="s">
        <v>185</v>
      </c>
      <c r="DH193" s="33" t="s">
        <v>186</v>
      </c>
      <c r="DI193" s="5"/>
      <c r="DJ193" s="5"/>
    </row>
    <row r="194">
      <c r="A194" s="33" t="s">
        <v>1899</v>
      </c>
      <c r="B194" s="34">
        <v>44952.0</v>
      </c>
      <c r="C194" s="35" t="s">
        <v>137</v>
      </c>
      <c r="D194" s="35" t="s">
        <v>139</v>
      </c>
      <c r="E194" s="35" t="s">
        <v>142</v>
      </c>
      <c r="F194" s="36" t="s">
        <v>144</v>
      </c>
      <c r="G194" s="33" t="s">
        <v>1900</v>
      </c>
      <c r="H194" s="33" t="s">
        <v>261</v>
      </c>
      <c r="I194" s="33" t="s">
        <v>476</v>
      </c>
      <c r="J194" s="33" t="s">
        <v>455</v>
      </c>
      <c r="K194" s="35" t="s">
        <v>16</v>
      </c>
      <c r="L194" s="33" t="s">
        <v>1901</v>
      </c>
      <c r="M194" s="33">
        <v>10.0</v>
      </c>
      <c r="N194" s="33" t="s">
        <v>1520</v>
      </c>
      <c r="O194" s="5"/>
      <c r="P194" s="35" t="s">
        <v>153</v>
      </c>
      <c r="Q194" s="35" t="s">
        <v>153</v>
      </c>
      <c r="R194" s="33">
        <v>76540.0</v>
      </c>
      <c r="S194" s="37"/>
      <c r="T194" s="33"/>
      <c r="U194" s="33">
        <v>1.19</v>
      </c>
      <c r="V194" s="33" t="s">
        <v>154</v>
      </c>
      <c r="W194" s="33"/>
      <c r="X194" s="33"/>
      <c r="Y194" s="5"/>
      <c r="Z194" s="5"/>
      <c r="AA194" s="33">
        <v>1.0</v>
      </c>
      <c r="AB194" s="33">
        <v>1.0</v>
      </c>
      <c r="AC194" s="33"/>
      <c r="AD194" s="5"/>
      <c r="AE194" s="5"/>
      <c r="AF194" s="5"/>
      <c r="AG194" s="16"/>
      <c r="AH194" s="38">
        <f t="shared" si="1"/>
        <v>1</v>
      </c>
      <c r="AI194" s="39" t="str">
        <f t="shared" si="2"/>
        <v/>
      </c>
      <c r="AJ194" s="37" t="str">
        <f t="shared" si="3"/>
        <v/>
      </c>
      <c r="AK194" s="41" t="str">
        <f t="shared" si="4"/>
        <v/>
      </c>
      <c r="AL194" s="35" t="s">
        <v>153</v>
      </c>
      <c r="AM194" s="33" t="s">
        <v>1887</v>
      </c>
      <c r="AN194" s="33" t="s">
        <v>1887</v>
      </c>
      <c r="AO194" s="41"/>
      <c r="AP194" s="33" t="s">
        <v>169</v>
      </c>
      <c r="AQ194" s="33" t="s">
        <v>170</v>
      </c>
      <c r="AR194" s="33">
        <v>150.0</v>
      </c>
      <c r="AS194" s="42"/>
      <c r="AT194" s="42"/>
      <c r="AU194" s="42"/>
      <c r="AV194" s="42"/>
      <c r="AW194" s="42"/>
      <c r="AX194" s="5"/>
      <c r="AY194" s="33"/>
      <c r="AZ194" s="33" t="s">
        <v>1902</v>
      </c>
      <c r="BA194" s="5"/>
      <c r="BB194" s="5"/>
      <c r="BC194" s="5" t="s">
        <v>1903</v>
      </c>
      <c r="BD194" s="33" t="s">
        <v>173</v>
      </c>
      <c r="BE194" s="41"/>
      <c r="BF194" s="35"/>
      <c r="BG194" s="33" t="s">
        <v>169</v>
      </c>
      <c r="BH194" s="5"/>
      <c r="BI194" s="33">
        <v>150.0</v>
      </c>
      <c r="BJ194" s="33" t="s">
        <v>170</v>
      </c>
      <c r="BK194" s="5"/>
      <c r="BL194" s="5">
        <f t="shared" si="5"/>
        <v>1997.25</v>
      </c>
      <c r="BM194" s="5"/>
      <c r="BN194" s="5"/>
      <c r="BO194" s="42">
        <f t="shared" si="6"/>
        <v>1997.25</v>
      </c>
      <c r="BP194" s="44"/>
      <c r="BQ194" s="45"/>
      <c r="BR194" s="47"/>
      <c r="BS194" s="45"/>
      <c r="BT194" s="37"/>
      <c r="BU194" s="5"/>
      <c r="BV194" s="38"/>
      <c r="BW194" s="48"/>
      <c r="BX194" s="44"/>
      <c r="BY194" s="44"/>
      <c r="BZ194" s="33" t="s">
        <v>131</v>
      </c>
      <c r="CA194" s="5"/>
      <c r="CB194" s="5"/>
      <c r="CC194" s="33" t="s">
        <v>177</v>
      </c>
      <c r="CD194" s="5"/>
      <c r="CE194" s="5"/>
      <c r="CF194" s="33" t="s">
        <v>178</v>
      </c>
      <c r="CG194" s="33" t="s">
        <v>1904</v>
      </c>
      <c r="CH194" s="5"/>
      <c r="CI194" s="5"/>
      <c r="CJ194" s="5"/>
      <c r="CK194" s="33"/>
      <c r="CL194" s="49">
        <v>44995.0</v>
      </c>
      <c r="CM194" s="33" t="s">
        <v>180</v>
      </c>
      <c r="CN194" s="5"/>
      <c r="CO194" s="33">
        <v>1.0</v>
      </c>
      <c r="CP194" s="33" t="s">
        <v>181</v>
      </c>
      <c r="CQ194" s="50" t="str">
        <f t="shared" si="7"/>
        <v>12/07/1935</v>
      </c>
      <c r="CR194" s="33" t="s">
        <v>243</v>
      </c>
      <c r="CS194" s="33">
        <v>4.0</v>
      </c>
      <c r="CT194" s="33">
        <v>5.0</v>
      </c>
      <c r="CU194" s="33">
        <v>7.0</v>
      </c>
      <c r="CV194" s="33">
        <v>1726.0</v>
      </c>
      <c r="CW194" s="33">
        <v>4.05093E8</v>
      </c>
      <c r="CX194" s="33">
        <v>4.05093E10</v>
      </c>
      <c r="CY194" s="33">
        <v>-99.7088879</v>
      </c>
      <c r="CZ194" s="33">
        <v>20.6930769</v>
      </c>
      <c r="DA194" s="33">
        <v>4.412761888E9</v>
      </c>
      <c r="DB194" s="33">
        <v>2.0</v>
      </c>
      <c r="DC194" s="33" t="s">
        <v>183</v>
      </c>
      <c r="DD194" s="33">
        <v>2023.0</v>
      </c>
      <c r="DE194" s="33" t="s">
        <v>184</v>
      </c>
      <c r="DF194" s="33"/>
      <c r="DG194" s="33" t="s">
        <v>185</v>
      </c>
      <c r="DH194" s="33" t="s">
        <v>186</v>
      </c>
      <c r="DI194" s="5"/>
      <c r="DJ194" s="5"/>
    </row>
    <row r="195">
      <c r="A195" s="33" t="s">
        <v>1905</v>
      </c>
      <c r="B195" s="34">
        <v>44953.0</v>
      </c>
      <c r="C195" s="35" t="s">
        <v>137</v>
      </c>
      <c r="D195" s="35" t="s">
        <v>139</v>
      </c>
      <c r="E195" s="35" t="s">
        <v>142</v>
      </c>
      <c r="F195" s="36" t="s">
        <v>144</v>
      </c>
      <c r="G195" s="33" t="s">
        <v>1906</v>
      </c>
      <c r="H195" s="33" t="s">
        <v>507</v>
      </c>
      <c r="I195" s="33" t="s">
        <v>1682</v>
      </c>
      <c r="J195" s="33" t="s">
        <v>439</v>
      </c>
      <c r="K195" s="35" t="s">
        <v>150</v>
      </c>
      <c r="L195" s="33" t="s">
        <v>151</v>
      </c>
      <c r="M195" s="5"/>
      <c r="N195" s="33" t="s">
        <v>1907</v>
      </c>
      <c r="O195" s="5"/>
      <c r="P195" s="35" t="s">
        <v>153</v>
      </c>
      <c r="Q195" s="35" t="s">
        <v>153</v>
      </c>
      <c r="R195" s="33">
        <v>76506.0</v>
      </c>
      <c r="S195" s="37"/>
      <c r="T195" s="33"/>
      <c r="U195" s="33">
        <v>2.92</v>
      </c>
      <c r="V195" s="33" t="s">
        <v>154</v>
      </c>
      <c r="W195" s="33"/>
      <c r="X195" s="33"/>
      <c r="Y195" s="5"/>
      <c r="Z195" s="5"/>
      <c r="AA195" s="33">
        <v>1.0</v>
      </c>
      <c r="AB195" s="33">
        <v>1.0</v>
      </c>
      <c r="AC195" s="33"/>
      <c r="AD195" s="5"/>
      <c r="AE195" s="5"/>
      <c r="AF195" s="5"/>
      <c r="AG195" s="16"/>
      <c r="AH195" s="38">
        <f t="shared" si="1"/>
        <v>1</v>
      </c>
      <c r="AI195" s="39" t="str">
        <f t="shared" si="2"/>
        <v/>
      </c>
      <c r="AJ195" s="37" t="str">
        <f t="shared" si="3"/>
        <v/>
      </c>
      <c r="AK195" s="41" t="str">
        <f t="shared" si="4"/>
        <v/>
      </c>
      <c r="AL195" s="35" t="s">
        <v>153</v>
      </c>
      <c r="AM195" s="33" t="s">
        <v>1458</v>
      </c>
      <c r="AN195" s="33" t="s">
        <v>1458</v>
      </c>
      <c r="AO195" s="41"/>
      <c r="AP195" s="33" t="s">
        <v>169</v>
      </c>
      <c r="AQ195" s="33" t="s">
        <v>170</v>
      </c>
      <c r="AR195" s="33">
        <v>300.0</v>
      </c>
      <c r="AS195" s="42"/>
      <c r="AT195" s="42"/>
      <c r="AU195" s="42"/>
      <c r="AV195" s="42"/>
      <c r="AW195" s="42"/>
      <c r="AX195" s="5"/>
      <c r="AY195" s="33"/>
      <c r="AZ195" s="33" t="s">
        <v>1908</v>
      </c>
      <c r="BA195" s="5"/>
      <c r="BB195" s="5"/>
      <c r="BC195" s="5" t="s">
        <v>1909</v>
      </c>
      <c r="BD195" s="33" t="s">
        <v>173</v>
      </c>
      <c r="BE195" s="41"/>
      <c r="BF195" s="35"/>
      <c r="BG195" s="33" t="s">
        <v>169</v>
      </c>
      <c r="BH195" s="5"/>
      <c r="BI195" s="33">
        <v>300.0</v>
      </c>
      <c r="BJ195" s="33" t="s">
        <v>170</v>
      </c>
      <c r="BK195" s="5"/>
      <c r="BL195" s="5">
        <f t="shared" si="5"/>
        <v>3994.5</v>
      </c>
      <c r="BM195" s="5"/>
      <c r="BN195" s="5"/>
      <c r="BO195" s="42">
        <f t="shared" si="6"/>
        <v>3994.5</v>
      </c>
      <c r="BP195" s="44"/>
      <c r="BQ195" s="45"/>
      <c r="BR195" s="47"/>
      <c r="BS195" s="45"/>
      <c r="BT195" s="37"/>
      <c r="BU195" s="5"/>
      <c r="BV195" s="38"/>
      <c r="BW195" s="48"/>
      <c r="BX195" s="44"/>
      <c r="BY195" s="44"/>
      <c r="BZ195" s="33" t="s">
        <v>131</v>
      </c>
      <c r="CA195" s="5"/>
      <c r="CB195" s="5"/>
      <c r="CC195" s="33" t="s">
        <v>177</v>
      </c>
      <c r="CD195" s="5"/>
      <c r="CE195" s="5"/>
      <c r="CF195" s="33" t="s">
        <v>178</v>
      </c>
      <c r="CG195" s="33" t="s">
        <v>1910</v>
      </c>
      <c r="CH195" s="5"/>
      <c r="CI195" s="5"/>
      <c r="CJ195" s="5"/>
      <c r="CK195" s="33"/>
      <c r="CL195" s="49">
        <v>44995.0</v>
      </c>
      <c r="CM195" s="33" t="s">
        <v>180</v>
      </c>
      <c r="CN195" s="5"/>
      <c r="CO195" s="33">
        <v>2.0</v>
      </c>
      <c r="CP195" s="33" t="s">
        <v>181</v>
      </c>
      <c r="CQ195" s="50" t="str">
        <f t="shared" si="7"/>
        <v>01/02/1951</v>
      </c>
      <c r="CR195" s="33" t="s">
        <v>243</v>
      </c>
      <c r="CS195" s="33">
        <v>4.0</v>
      </c>
      <c r="CT195" s="33">
        <v>5.0</v>
      </c>
      <c r="CU195" s="33">
        <v>25.0</v>
      </c>
      <c r="CV195" s="33">
        <v>1726.0</v>
      </c>
      <c r="CW195" s="33">
        <v>4.01001008E8</v>
      </c>
      <c r="CX195" s="5"/>
      <c r="CY195" s="33">
        <v>-99.826873</v>
      </c>
      <c r="CZ195" s="33">
        <v>20.688179</v>
      </c>
      <c r="DA195" s="33">
        <v>4.411004484E9</v>
      </c>
      <c r="DB195" s="33">
        <v>2.0</v>
      </c>
      <c r="DC195" s="33" t="s">
        <v>183</v>
      </c>
      <c r="DD195" s="33">
        <v>2023.0</v>
      </c>
      <c r="DE195" s="33" t="s">
        <v>184</v>
      </c>
      <c r="DF195" s="33"/>
      <c r="DG195" s="33" t="s">
        <v>185</v>
      </c>
      <c r="DH195" s="33" t="s">
        <v>186</v>
      </c>
      <c r="DI195" s="5"/>
      <c r="DJ195" s="5"/>
    </row>
    <row r="196">
      <c r="A196" s="33" t="s">
        <v>1911</v>
      </c>
      <c r="B196" s="34">
        <v>44953.0</v>
      </c>
      <c r="C196" s="35" t="s">
        <v>137</v>
      </c>
      <c r="D196" s="35" t="s">
        <v>139</v>
      </c>
      <c r="E196" s="35" t="s">
        <v>142</v>
      </c>
      <c r="F196" s="36" t="s">
        <v>144</v>
      </c>
      <c r="G196" s="33" t="s">
        <v>1912</v>
      </c>
      <c r="H196" s="33" t="s">
        <v>1913</v>
      </c>
      <c r="I196" s="33" t="s">
        <v>204</v>
      </c>
      <c r="J196" s="33" t="s">
        <v>204</v>
      </c>
      <c r="K196" s="35" t="s">
        <v>150</v>
      </c>
      <c r="L196" s="33" t="s">
        <v>1914</v>
      </c>
      <c r="M196" s="5"/>
      <c r="N196" s="33" t="s">
        <v>1486</v>
      </c>
      <c r="O196" s="5"/>
      <c r="P196" s="35" t="s">
        <v>153</v>
      </c>
      <c r="Q196" s="35" t="s">
        <v>153</v>
      </c>
      <c r="R196" s="33">
        <v>76500.0</v>
      </c>
      <c r="S196" s="37"/>
      <c r="T196" s="33"/>
      <c r="U196" s="33">
        <v>1.43</v>
      </c>
      <c r="V196" s="33" t="s">
        <v>154</v>
      </c>
      <c r="W196" s="33"/>
      <c r="X196" s="33"/>
      <c r="Y196" s="5"/>
      <c r="Z196" s="5"/>
      <c r="AA196" s="33">
        <v>1.0</v>
      </c>
      <c r="AB196" s="33"/>
      <c r="AC196" s="33">
        <v>1.0</v>
      </c>
      <c r="AD196" s="5"/>
      <c r="AE196" s="5"/>
      <c r="AF196" s="5"/>
      <c r="AG196" s="16"/>
      <c r="AH196" s="38" t="str">
        <f t="shared" si="1"/>
        <v/>
      </c>
      <c r="AI196" s="39" t="str">
        <f t="shared" si="2"/>
        <v/>
      </c>
      <c r="AJ196" s="37" t="str">
        <f t="shared" si="3"/>
        <v/>
      </c>
      <c r="AK196" s="41" t="str">
        <f t="shared" si="4"/>
        <v/>
      </c>
      <c r="AL196" s="35" t="s">
        <v>153</v>
      </c>
      <c r="AM196" s="33" t="s">
        <v>1458</v>
      </c>
      <c r="AN196" s="33" t="s">
        <v>1458</v>
      </c>
      <c r="AO196" s="41"/>
      <c r="AP196" s="33" t="s">
        <v>169</v>
      </c>
      <c r="AQ196" s="33" t="s">
        <v>170</v>
      </c>
      <c r="AR196" s="33">
        <v>150.0</v>
      </c>
      <c r="AS196" s="42"/>
      <c r="AT196" s="42"/>
      <c r="AU196" s="42"/>
      <c r="AV196" s="42"/>
      <c r="AW196" s="42"/>
      <c r="AX196" s="5"/>
      <c r="AY196" s="33"/>
      <c r="AZ196" s="33" t="s">
        <v>1915</v>
      </c>
      <c r="BA196" s="5"/>
      <c r="BB196" s="5"/>
      <c r="BC196" s="5" t="s">
        <v>1916</v>
      </c>
      <c r="BD196" s="33" t="s">
        <v>173</v>
      </c>
      <c r="BE196" s="41"/>
      <c r="BF196" s="35"/>
      <c r="BG196" s="33" t="s">
        <v>169</v>
      </c>
      <c r="BH196" s="5"/>
      <c r="BI196" s="33">
        <v>150.0</v>
      </c>
      <c r="BJ196" s="33" t="s">
        <v>170</v>
      </c>
      <c r="BK196" s="5"/>
      <c r="BL196" s="5">
        <f t="shared" si="5"/>
        <v>1997.25</v>
      </c>
      <c r="BM196" s="5"/>
      <c r="BN196" s="5"/>
      <c r="BO196" s="42">
        <f t="shared" si="6"/>
        <v>1997.25</v>
      </c>
      <c r="BP196" s="44"/>
      <c r="BQ196" s="45"/>
      <c r="BR196" s="47"/>
      <c r="BS196" s="45"/>
      <c r="BT196" s="37"/>
      <c r="BU196" s="5"/>
      <c r="BV196" s="38"/>
      <c r="BW196" s="48"/>
      <c r="BX196" s="44"/>
      <c r="BY196" s="44"/>
      <c r="BZ196" s="33" t="s">
        <v>131</v>
      </c>
      <c r="CA196" s="5"/>
      <c r="CB196" s="5"/>
      <c r="CC196" s="33" t="s">
        <v>177</v>
      </c>
      <c r="CD196" s="5"/>
      <c r="CE196" s="5"/>
      <c r="CF196" s="33" t="s">
        <v>178</v>
      </c>
      <c r="CG196" s="33" t="s">
        <v>1917</v>
      </c>
      <c r="CH196" s="5"/>
      <c r="CI196" s="5"/>
      <c r="CJ196" s="5"/>
      <c r="CK196" s="33"/>
      <c r="CL196" s="49">
        <v>44995.0</v>
      </c>
      <c r="CM196" s="33" t="s">
        <v>180</v>
      </c>
      <c r="CN196" s="5"/>
      <c r="CO196" s="33">
        <v>1.0</v>
      </c>
      <c r="CP196" s="33" t="s">
        <v>181</v>
      </c>
      <c r="CQ196" s="50" t="str">
        <f t="shared" si="7"/>
        <v>24/09/1973</v>
      </c>
      <c r="CR196" s="33" t="s">
        <v>182</v>
      </c>
      <c r="CS196" s="33">
        <v>4.0</v>
      </c>
      <c r="CT196" s="33">
        <v>5.0</v>
      </c>
      <c r="CU196" s="33">
        <v>25.0</v>
      </c>
      <c r="CV196" s="33">
        <v>1726.0</v>
      </c>
      <c r="CW196" s="33">
        <v>4.01001002E8</v>
      </c>
      <c r="CX196" s="33">
        <v>4.0100101072E10</v>
      </c>
      <c r="CY196" s="33">
        <v>-99.823584</v>
      </c>
      <c r="CZ196" s="33">
        <v>20.700772</v>
      </c>
      <c r="DA196" s="33">
        <v>4.411021804E9</v>
      </c>
      <c r="DB196" s="33">
        <v>2.0</v>
      </c>
      <c r="DC196" s="33" t="s">
        <v>183</v>
      </c>
      <c r="DD196" s="33">
        <v>2023.0</v>
      </c>
      <c r="DE196" s="33" t="s">
        <v>184</v>
      </c>
      <c r="DF196" s="33"/>
      <c r="DG196" s="33" t="s">
        <v>185</v>
      </c>
      <c r="DH196" s="33" t="s">
        <v>186</v>
      </c>
      <c r="DI196" s="5"/>
      <c r="DJ196" s="5"/>
    </row>
    <row r="197">
      <c r="A197" s="33" t="s">
        <v>1918</v>
      </c>
      <c r="B197" s="34">
        <v>44952.0</v>
      </c>
      <c r="C197" s="35" t="s">
        <v>137</v>
      </c>
      <c r="D197" s="35" t="s">
        <v>139</v>
      </c>
      <c r="E197" s="35" t="s">
        <v>142</v>
      </c>
      <c r="F197" s="36" t="s">
        <v>144</v>
      </c>
      <c r="G197" s="33" t="s">
        <v>1919</v>
      </c>
      <c r="H197" s="33" t="s">
        <v>330</v>
      </c>
      <c r="I197" s="33" t="s">
        <v>231</v>
      </c>
      <c r="J197" s="33" t="s">
        <v>204</v>
      </c>
      <c r="K197" s="35" t="s">
        <v>16</v>
      </c>
      <c r="L197" s="33" t="s">
        <v>775</v>
      </c>
      <c r="M197" s="5"/>
      <c r="N197" s="33" t="s">
        <v>1513</v>
      </c>
      <c r="O197" s="5"/>
      <c r="P197" s="35" t="s">
        <v>153</v>
      </c>
      <c r="Q197" s="35" t="s">
        <v>153</v>
      </c>
      <c r="R197" s="33">
        <v>76500.0</v>
      </c>
      <c r="S197" s="37"/>
      <c r="T197" s="33"/>
      <c r="U197" s="33">
        <v>13.0</v>
      </c>
      <c r="V197" s="33" t="s">
        <v>154</v>
      </c>
      <c r="W197" s="33"/>
      <c r="X197" s="33"/>
      <c r="Y197" s="5"/>
      <c r="Z197" s="5"/>
      <c r="AA197" s="33">
        <v>1.0</v>
      </c>
      <c r="AB197" s="33"/>
      <c r="AC197" s="33">
        <v>1.0</v>
      </c>
      <c r="AD197" s="5"/>
      <c r="AE197" s="5"/>
      <c r="AF197" s="5"/>
      <c r="AG197" s="16"/>
      <c r="AH197" s="38" t="str">
        <f t="shared" si="1"/>
        <v/>
      </c>
      <c r="AI197" s="39">
        <f t="shared" si="2"/>
        <v>1</v>
      </c>
      <c r="AJ197" s="37" t="str">
        <f t="shared" si="3"/>
        <v/>
      </c>
      <c r="AK197" s="41" t="str">
        <f t="shared" si="4"/>
        <v/>
      </c>
      <c r="AL197" s="35" t="s">
        <v>153</v>
      </c>
      <c r="AM197" s="33" t="s">
        <v>153</v>
      </c>
      <c r="AN197" s="33" t="s">
        <v>1920</v>
      </c>
      <c r="AO197" s="41"/>
      <c r="AP197" s="33" t="s">
        <v>169</v>
      </c>
      <c r="AQ197" s="33" t="s">
        <v>170</v>
      </c>
      <c r="AR197" s="33">
        <v>300.0</v>
      </c>
      <c r="AS197" s="42"/>
      <c r="AT197" s="42"/>
      <c r="AU197" s="42"/>
      <c r="AV197" s="42"/>
      <c r="AW197" s="42"/>
      <c r="AX197" s="5"/>
      <c r="AY197" s="33"/>
      <c r="AZ197" s="33" t="s">
        <v>1921</v>
      </c>
      <c r="BA197" s="5"/>
      <c r="BB197" s="5"/>
      <c r="BC197" s="5" t="s">
        <v>1922</v>
      </c>
      <c r="BD197" s="33" t="s">
        <v>173</v>
      </c>
      <c r="BE197" s="41"/>
      <c r="BF197" s="35"/>
      <c r="BG197" s="33" t="s">
        <v>169</v>
      </c>
      <c r="BH197" s="5"/>
      <c r="BI197" s="33">
        <v>300.0</v>
      </c>
      <c r="BJ197" s="33" t="s">
        <v>170</v>
      </c>
      <c r="BK197" s="5"/>
      <c r="BL197" s="5">
        <f t="shared" si="5"/>
        <v>3994.5</v>
      </c>
      <c r="BM197" s="5"/>
      <c r="BN197" s="5"/>
      <c r="BO197" s="42">
        <f t="shared" si="6"/>
        <v>3994.5</v>
      </c>
      <c r="BP197" s="44"/>
      <c r="BQ197" s="45"/>
      <c r="BR197" s="47"/>
      <c r="BS197" s="45"/>
      <c r="BT197" s="37"/>
      <c r="BU197" s="5"/>
      <c r="BV197" s="38"/>
      <c r="BW197" s="48"/>
      <c r="BX197" s="44"/>
      <c r="BY197" s="44"/>
      <c r="BZ197" s="33" t="s">
        <v>131</v>
      </c>
      <c r="CA197" s="5"/>
      <c r="CB197" s="5"/>
      <c r="CC197" s="33" t="s">
        <v>177</v>
      </c>
      <c r="CD197" s="5"/>
      <c r="CE197" s="5"/>
      <c r="CF197" s="33" t="s">
        <v>178</v>
      </c>
      <c r="CG197" s="33" t="s">
        <v>1923</v>
      </c>
      <c r="CH197" s="5"/>
      <c r="CI197" s="5"/>
      <c r="CJ197" s="5"/>
      <c r="CK197" s="33"/>
      <c r="CL197" s="49">
        <v>44995.0</v>
      </c>
      <c r="CM197" s="33" t="s">
        <v>180</v>
      </c>
      <c r="CN197" s="5"/>
      <c r="CO197" s="33">
        <v>2.0</v>
      </c>
      <c r="CP197" s="33" t="s">
        <v>181</v>
      </c>
      <c r="CQ197" s="50" t="str">
        <f t="shared" si="7"/>
        <v>26/03/1946</v>
      </c>
      <c r="CR197" s="33" t="s">
        <v>182</v>
      </c>
      <c r="CS197" s="33">
        <v>4.0</v>
      </c>
      <c r="CT197" s="33">
        <v>5.0</v>
      </c>
      <c r="CU197" s="33">
        <v>7.0</v>
      </c>
      <c r="CV197" s="33">
        <v>1726.0</v>
      </c>
      <c r="CW197" s="33">
        <v>4.01001011E8</v>
      </c>
      <c r="CX197" s="33">
        <v>4.0100100267E10</v>
      </c>
      <c r="CY197" s="33">
        <v>-99.817583</v>
      </c>
      <c r="CZ197" s="33">
        <v>20.700433</v>
      </c>
      <c r="DA197" s="33">
        <v>4.411016754E9</v>
      </c>
      <c r="DB197" s="33">
        <v>2.0</v>
      </c>
      <c r="DC197" s="33" t="s">
        <v>183</v>
      </c>
      <c r="DD197" s="33">
        <v>2023.0</v>
      </c>
      <c r="DE197" s="33" t="s">
        <v>184</v>
      </c>
      <c r="DF197" s="33"/>
      <c r="DG197" s="33" t="s">
        <v>185</v>
      </c>
      <c r="DH197" s="33" t="s">
        <v>186</v>
      </c>
      <c r="DI197" s="5"/>
      <c r="DJ197" s="5"/>
    </row>
    <row r="198">
      <c r="A198" s="33" t="s">
        <v>1924</v>
      </c>
      <c r="B198" s="34">
        <v>44952.0</v>
      </c>
      <c r="C198" s="35" t="s">
        <v>137</v>
      </c>
      <c r="D198" s="35" t="s">
        <v>139</v>
      </c>
      <c r="E198" s="35" t="s">
        <v>142</v>
      </c>
      <c r="F198" s="36" t="s">
        <v>144</v>
      </c>
      <c r="G198" s="33" t="s">
        <v>1925</v>
      </c>
      <c r="H198" s="33" t="s">
        <v>1926</v>
      </c>
      <c r="I198" s="33" t="s">
        <v>1419</v>
      </c>
      <c r="J198" s="33" t="s">
        <v>1927</v>
      </c>
      <c r="K198" s="35" t="s">
        <v>16</v>
      </c>
      <c r="L198" s="33" t="s">
        <v>1560</v>
      </c>
      <c r="M198" s="5"/>
      <c r="N198" s="33" t="s">
        <v>1714</v>
      </c>
      <c r="O198" s="5"/>
      <c r="P198" s="35" t="s">
        <v>153</v>
      </c>
      <c r="Q198" s="35" t="s">
        <v>153</v>
      </c>
      <c r="R198" s="33">
        <v>76504.0</v>
      </c>
      <c r="S198" s="37"/>
      <c r="T198" s="33"/>
      <c r="U198" s="33">
        <v>4.04</v>
      </c>
      <c r="V198" s="33" t="s">
        <v>154</v>
      </c>
      <c r="W198" s="33"/>
      <c r="X198" s="33"/>
      <c r="Y198" s="5"/>
      <c r="Z198" s="5"/>
      <c r="AA198" s="33">
        <v>1.0</v>
      </c>
      <c r="AB198" s="33">
        <v>1.0</v>
      </c>
      <c r="AC198" s="33"/>
      <c r="AD198" s="5"/>
      <c r="AE198" s="5"/>
      <c r="AF198" s="5"/>
      <c r="AG198" s="16"/>
      <c r="AH198" s="38" t="str">
        <f t="shared" si="1"/>
        <v/>
      </c>
      <c r="AI198" s="39" t="str">
        <f t="shared" si="2"/>
        <v/>
      </c>
      <c r="AJ198" s="37" t="str">
        <f t="shared" si="3"/>
        <v/>
      </c>
      <c r="AK198" s="41" t="str">
        <f t="shared" si="4"/>
        <v/>
      </c>
      <c r="AL198" s="35" t="s">
        <v>153</v>
      </c>
      <c r="AM198" s="33" t="s">
        <v>492</v>
      </c>
      <c r="AN198" s="33" t="s">
        <v>492</v>
      </c>
      <c r="AO198" s="41"/>
      <c r="AP198" s="33" t="s">
        <v>169</v>
      </c>
      <c r="AQ198" s="33" t="s">
        <v>170</v>
      </c>
      <c r="AR198" s="33">
        <v>300.0</v>
      </c>
      <c r="AS198" s="42"/>
      <c r="AT198" s="42"/>
      <c r="AU198" s="42"/>
      <c r="AV198" s="42"/>
      <c r="AW198" s="42"/>
      <c r="AX198" s="5"/>
      <c r="AY198" s="33"/>
      <c r="AZ198" s="33" t="s">
        <v>1928</v>
      </c>
      <c r="BA198" s="5"/>
      <c r="BB198" s="5"/>
      <c r="BC198" s="5" t="s">
        <v>1929</v>
      </c>
      <c r="BD198" s="33" t="s">
        <v>173</v>
      </c>
      <c r="BE198" s="41"/>
      <c r="BF198" s="35"/>
      <c r="BG198" s="33" t="s">
        <v>169</v>
      </c>
      <c r="BH198" s="5"/>
      <c r="BI198" s="33">
        <v>300.0</v>
      </c>
      <c r="BJ198" s="33" t="s">
        <v>170</v>
      </c>
      <c r="BK198" s="5"/>
      <c r="BL198" s="5">
        <f t="shared" si="5"/>
        <v>3994.5</v>
      </c>
      <c r="BM198" s="5"/>
      <c r="BN198" s="5"/>
      <c r="BO198" s="42">
        <f t="shared" si="6"/>
        <v>3994.5</v>
      </c>
      <c r="BP198" s="44"/>
      <c r="BQ198" s="45"/>
      <c r="BR198" s="47"/>
      <c r="BS198" s="45"/>
      <c r="BT198" s="37"/>
      <c r="BU198" s="5"/>
      <c r="BV198" s="38"/>
      <c r="BW198" s="48"/>
      <c r="BX198" s="44"/>
      <c r="BY198" s="44"/>
      <c r="BZ198" s="33" t="s">
        <v>131</v>
      </c>
      <c r="CA198" s="5"/>
      <c r="CB198" s="5"/>
      <c r="CC198" s="33" t="s">
        <v>177</v>
      </c>
      <c r="CD198" s="5"/>
      <c r="CE198" s="5"/>
      <c r="CF198" s="33" t="s">
        <v>178</v>
      </c>
      <c r="CG198" s="33" t="s">
        <v>1930</v>
      </c>
      <c r="CH198" s="5"/>
      <c r="CI198" s="5"/>
      <c r="CJ198" s="5"/>
      <c r="CK198" s="33"/>
      <c r="CL198" s="49">
        <v>44995.0</v>
      </c>
      <c r="CM198" s="33" t="s">
        <v>180</v>
      </c>
      <c r="CN198" s="5"/>
      <c r="CO198" s="33">
        <v>2.0</v>
      </c>
      <c r="CP198" s="33" t="s">
        <v>181</v>
      </c>
      <c r="CQ198" s="50" t="str">
        <f t="shared" si="7"/>
        <v>20/05/1985</v>
      </c>
      <c r="CR198" s="33" t="s">
        <v>243</v>
      </c>
      <c r="CS198" s="33">
        <v>4.0</v>
      </c>
      <c r="CT198" s="33">
        <v>5.0</v>
      </c>
      <c r="CU198" s="33">
        <v>7.0</v>
      </c>
      <c r="CV198" s="33">
        <v>1726.0</v>
      </c>
      <c r="CW198" s="33">
        <v>4.01001006E8</v>
      </c>
      <c r="CX198" s="33">
        <v>4.010010016E10</v>
      </c>
      <c r="CY198" s="33">
        <v>-99.807677</v>
      </c>
      <c r="CZ198" s="33">
        <v>20.68604</v>
      </c>
      <c r="DA198" s="33">
        <v>4.411033269E9</v>
      </c>
      <c r="DB198" s="33">
        <v>2.0</v>
      </c>
      <c r="DC198" s="33" t="s">
        <v>183</v>
      </c>
      <c r="DD198" s="33">
        <v>2023.0</v>
      </c>
      <c r="DE198" s="33" t="s">
        <v>184</v>
      </c>
      <c r="DF198" s="33"/>
      <c r="DG198" s="33" t="s">
        <v>185</v>
      </c>
      <c r="DH198" s="33" t="s">
        <v>186</v>
      </c>
      <c r="DI198" s="5"/>
      <c r="DJ198" s="5"/>
    </row>
    <row r="199">
      <c r="A199" s="33" t="s">
        <v>1931</v>
      </c>
      <c r="B199" s="34">
        <v>44953.0</v>
      </c>
      <c r="C199" s="35" t="s">
        <v>137</v>
      </c>
      <c r="D199" s="35" t="s">
        <v>139</v>
      </c>
      <c r="E199" s="35" t="s">
        <v>142</v>
      </c>
      <c r="F199" s="36" t="s">
        <v>144</v>
      </c>
      <c r="G199" s="33" t="s">
        <v>1932</v>
      </c>
      <c r="H199" s="33" t="s">
        <v>1933</v>
      </c>
      <c r="I199" s="33" t="s">
        <v>220</v>
      </c>
      <c r="J199" s="33" t="s">
        <v>220</v>
      </c>
      <c r="K199" s="35" t="s">
        <v>150</v>
      </c>
      <c r="L199" s="33" t="s">
        <v>1934</v>
      </c>
      <c r="M199" s="5"/>
      <c r="N199" s="33" t="s">
        <v>458</v>
      </c>
      <c r="O199" s="5"/>
      <c r="P199" s="35" t="s">
        <v>153</v>
      </c>
      <c r="Q199" s="35" t="s">
        <v>458</v>
      </c>
      <c r="R199" s="33">
        <v>76544.0</v>
      </c>
      <c r="S199" s="37"/>
      <c r="T199" s="33"/>
      <c r="U199" s="33">
        <v>2.09</v>
      </c>
      <c r="V199" s="33" t="s">
        <v>154</v>
      </c>
      <c r="W199" s="33"/>
      <c r="X199" s="33"/>
      <c r="Y199" s="5"/>
      <c r="Z199" s="5"/>
      <c r="AA199" s="33">
        <v>1.0</v>
      </c>
      <c r="AB199" s="33"/>
      <c r="AC199" s="33">
        <v>1.0</v>
      </c>
      <c r="AD199" s="5"/>
      <c r="AE199" s="5"/>
      <c r="AF199" s="5"/>
      <c r="AG199" s="16"/>
      <c r="AH199" s="38" t="str">
        <f t="shared" si="1"/>
        <v/>
      </c>
      <c r="AI199" s="39" t="str">
        <f t="shared" si="2"/>
        <v/>
      </c>
      <c r="AJ199" s="37" t="str">
        <f t="shared" si="3"/>
        <v/>
      </c>
      <c r="AK199" s="41" t="str">
        <f t="shared" si="4"/>
        <v/>
      </c>
      <c r="AL199" s="35" t="s">
        <v>153</v>
      </c>
      <c r="AM199" s="33" t="s">
        <v>458</v>
      </c>
      <c r="AN199" s="33" t="s">
        <v>458</v>
      </c>
      <c r="AO199" s="41"/>
      <c r="AP199" s="33" t="s">
        <v>169</v>
      </c>
      <c r="AQ199" s="33" t="s">
        <v>170</v>
      </c>
      <c r="AR199" s="33">
        <v>300.0</v>
      </c>
      <c r="AS199" s="42"/>
      <c r="AT199" s="42"/>
      <c r="AU199" s="42"/>
      <c r="AV199" s="42"/>
      <c r="AW199" s="42"/>
      <c r="AX199" s="5"/>
      <c r="AY199" s="33"/>
      <c r="AZ199" s="33" t="s">
        <v>1935</v>
      </c>
      <c r="BA199" s="5"/>
      <c r="BB199" s="5"/>
      <c r="BC199" s="5" t="s">
        <v>1936</v>
      </c>
      <c r="BD199" s="33" t="s">
        <v>173</v>
      </c>
      <c r="BE199" s="41"/>
      <c r="BF199" s="35"/>
      <c r="BG199" s="33" t="s">
        <v>169</v>
      </c>
      <c r="BH199" s="5"/>
      <c r="BI199" s="33">
        <v>300.0</v>
      </c>
      <c r="BJ199" s="33" t="s">
        <v>170</v>
      </c>
      <c r="BK199" s="5"/>
      <c r="BL199" s="5">
        <f t="shared" si="5"/>
        <v>3994.5</v>
      </c>
      <c r="BM199" s="5"/>
      <c r="BN199" s="5"/>
      <c r="BO199" s="42">
        <f t="shared" si="6"/>
        <v>3994.5</v>
      </c>
      <c r="BP199" s="44"/>
      <c r="BQ199" s="45"/>
      <c r="BR199" s="47"/>
      <c r="BS199" s="45"/>
      <c r="BT199" s="37"/>
      <c r="BU199" s="5"/>
      <c r="BV199" s="38"/>
      <c r="BW199" s="48"/>
      <c r="BX199" s="44"/>
      <c r="BY199" s="44"/>
      <c r="BZ199" s="33" t="s">
        <v>131</v>
      </c>
      <c r="CA199" s="5"/>
      <c r="CB199" s="5"/>
      <c r="CC199" s="33" t="s">
        <v>177</v>
      </c>
      <c r="CD199" s="5"/>
      <c r="CE199" s="5"/>
      <c r="CF199" s="33" t="s">
        <v>178</v>
      </c>
      <c r="CG199" s="33" t="s">
        <v>1937</v>
      </c>
      <c r="CH199" s="5"/>
      <c r="CI199" s="5"/>
      <c r="CJ199" s="5"/>
      <c r="CK199" s="33"/>
      <c r="CL199" s="49">
        <v>44995.0</v>
      </c>
      <c r="CM199" s="33" t="s">
        <v>180</v>
      </c>
      <c r="CN199" s="5"/>
      <c r="CO199" s="33">
        <v>2.0</v>
      </c>
      <c r="CP199" s="33" t="s">
        <v>181</v>
      </c>
      <c r="CQ199" s="50" t="str">
        <f t="shared" si="7"/>
        <v>01/05/1982</v>
      </c>
      <c r="CR199" s="33" t="s">
        <v>182</v>
      </c>
      <c r="CS199" s="33">
        <v>4.0</v>
      </c>
      <c r="CT199" s="33">
        <v>5.0</v>
      </c>
      <c r="CU199" s="33">
        <v>25.0</v>
      </c>
      <c r="CV199" s="33">
        <v>353.0</v>
      </c>
      <c r="CW199" s="5"/>
      <c r="CX199" s="5"/>
      <c r="CY199" s="33">
        <v>-99.642806</v>
      </c>
      <c r="CZ199" s="33">
        <v>20.7091</v>
      </c>
      <c r="DA199" s="33">
        <v>4.421441793E9</v>
      </c>
      <c r="DB199" s="33">
        <v>2.0</v>
      </c>
      <c r="DC199" s="33" t="s">
        <v>183</v>
      </c>
      <c r="DD199" s="33">
        <v>2023.0</v>
      </c>
      <c r="DE199" s="33" t="s">
        <v>184</v>
      </c>
      <c r="DF199" s="33"/>
      <c r="DG199" s="33" t="s">
        <v>185</v>
      </c>
      <c r="DH199" s="33" t="s">
        <v>186</v>
      </c>
      <c r="DI199" s="5"/>
      <c r="DJ199" s="5"/>
    </row>
    <row r="200">
      <c r="A200" s="33" t="s">
        <v>1938</v>
      </c>
      <c r="B200" s="34">
        <v>44953.0</v>
      </c>
      <c r="C200" s="35" t="s">
        <v>137</v>
      </c>
      <c r="D200" s="35" t="s">
        <v>139</v>
      </c>
      <c r="E200" s="35" t="s">
        <v>142</v>
      </c>
      <c r="F200" s="36" t="s">
        <v>144</v>
      </c>
      <c r="G200" s="33" t="s">
        <v>1939</v>
      </c>
      <c r="H200" s="33" t="s">
        <v>498</v>
      </c>
      <c r="I200" s="33" t="s">
        <v>220</v>
      </c>
      <c r="J200" s="33" t="s">
        <v>1519</v>
      </c>
      <c r="K200" s="35" t="s">
        <v>150</v>
      </c>
      <c r="L200" s="33" t="s">
        <v>1934</v>
      </c>
      <c r="M200" s="33">
        <v>54.0</v>
      </c>
      <c r="N200" s="33" t="s">
        <v>458</v>
      </c>
      <c r="O200" s="5"/>
      <c r="P200" s="35" t="s">
        <v>153</v>
      </c>
      <c r="Q200" s="35" t="s">
        <v>458</v>
      </c>
      <c r="R200" s="33">
        <v>76544.0</v>
      </c>
      <c r="S200" s="37"/>
      <c r="T200" s="33"/>
      <c r="U200" s="33">
        <v>1.66</v>
      </c>
      <c r="V200" s="33" t="s">
        <v>154</v>
      </c>
      <c r="W200" s="33"/>
      <c r="X200" s="33"/>
      <c r="Y200" s="5"/>
      <c r="Z200" s="5"/>
      <c r="AA200" s="33">
        <v>1.0</v>
      </c>
      <c r="AB200" s="33"/>
      <c r="AC200" s="33">
        <v>1.0</v>
      </c>
      <c r="AD200" s="5"/>
      <c r="AE200" s="5"/>
      <c r="AF200" s="5"/>
      <c r="AG200" s="16"/>
      <c r="AH200" s="38" t="str">
        <f t="shared" si="1"/>
        <v/>
      </c>
      <c r="AI200" s="39">
        <f t="shared" si="2"/>
        <v>1</v>
      </c>
      <c r="AJ200" s="37" t="str">
        <f t="shared" si="3"/>
        <v/>
      </c>
      <c r="AK200" s="41" t="str">
        <f t="shared" si="4"/>
        <v/>
      </c>
      <c r="AL200" s="35" t="s">
        <v>153</v>
      </c>
      <c r="AM200" s="33" t="s">
        <v>458</v>
      </c>
      <c r="AN200" s="33" t="s">
        <v>458</v>
      </c>
      <c r="AO200" s="41"/>
      <c r="AP200" s="33" t="s">
        <v>169</v>
      </c>
      <c r="AQ200" s="33" t="s">
        <v>170</v>
      </c>
      <c r="AR200" s="33">
        <v>150.0</v>
      </c>
      <c r="AS200" s="42"/>
      <c r="AT200" s="42"/>
      <c r="AU200" s="42"/>
      <c r="AV200" s="42"/>
      <c r="AW200" s="42"/>
      <c r="AX200" s="5"/>
      <c r="AY200" s="33"/>
      <c r="AZ200" s="33" t="s">
        <v>1940</v>
      </c>
      <c r="BA200" s="5"/>
      <c r="BB200" s="5"/>
      <c r="BC200" s="5" t="s">
        <v>1941</v>
      </c>
      <c r="BD200" s="33" t="s">
        <v>173</v>
      </c>
      <c r="BE200" s="41"/>
      <c r="BF200" s="35"/>
      <c r="BG200" s="33" t="s">
        <v>169</v>
      </c>
      <c r="BH200" s="5"/>
      <c r="BI200" s="33">
        <v>150.0</v>
      </c>
      <c r="BJ200" s="33" t="s">
        <v>170</v>
      </c>
      <c r="BK200" s="5"/>
      <c r="BL200" s="5">
        <f t="shared" si="5"/>
        <v>1997.25</v>
      </c>
      <c r="BM200" s="5"/>
      <c r="BN200" s="5"/>
      <c r="BO200" s="42">
        <f t="shared" si="6"/>
        <v>1997.25</v>
      </c>
      <c r="BP200" s="44"/>
      <c r="BQ200" s="45"/>
      <c r="BR200" s="47"/>
      <c r="BS200" s="45"/>
      <c r="BT200" s="37"/>
      <c r="BU200" s="5"/>
      <c r="BV200" s="38"/>
      <c r="BW200" s="48"/>
      <c r="BX200" s="44"/>
      <c r="BY200" s="44"/>
      <c r="BZ200" s="33" t="s">
        <v>131</v>
      </c>
      <c r="CA200" s="5"/>
      <c r="CB200" s="5"/>
      <c r="CC200" s="33" t="s">
        <v>177</v>
      </c>
      <c r="CD200" s="5"/>
      <c r="CE200" s="5"/>
      <c r="CF200" s="33" t="s">
        <v>178</v>
      </c>
      <c r="CG200" s="33" t="s">
        <v>1942</v>
      </c>
      <c r="CH200" s="5"/>
      <c r="CI200" s="5"/>
      <c r="CJ200" s="5"/>
      <c r="CK200" s="33"/>
      <c r="CL200" s="49">
        <v>44995.0</v>
      </c>
      <c r="CM200" s="33" t="s">
        <v>180</v>
      </c>
      <c r="CN200" s="5"/>
      <c r="CO200" s="33">
        <v>1.0</v>
      </c>
      <c r="CP200" s="33" t="s">
        <v>181</v>
      </c>
      <c r="CQ200" s="50" t="str">
        <f t="shared" si="7"/>
        <v>15/07/1956</v>
      </c>
      <c r="CR200" s="33" t="s">
        <v>182</v>
      </c>
      <c r="CS200" s="33">
        <v>4.0</v>
      </c>
      <c r="CT200" s="33">
        <v>5.0</v>
      </c>
      <c r="CU200" s="33">
        <v>25.0</v>
      </c>
      <c r="CV200" s="33">
        <v>353.0</v>
      </c>
      <c r="CW200" s="5"/>
      <c r="CX200" s="5"/>
      <c r="CY200" s="33">
        <v>-99.642806</v>
      </c>
      <c r="CZ200" s="33">
        <v>20.7091</v>
      </c>
      <c r="DA200" s="33">
        <v>4.411216059E9</v>
      </c>
      <c r="DB200" s="33">
        <v>2.0</v>
      </c>
      <c r="DC200" s="33" t="s">
        <v>183</v>
      </c>
      <c r="DD200" s="33">
        <v>2023.0</v>
      </c>
      <c r="DE200" s="33" t="s">
        <v>184</v>
      </c>
      <c r="DF200" s="33"/>
      <c r="DG200" s="33" t="s">
        <v>185</v>
      </c>
      <c r="DH200" s="33" t="s">
        <v>186</v>
      </c>
      <c r="DI200" s="5"/>
      <c r="DJ200" s="5"/>
    </row>
    <row r="201">
      <c r="A201" s="33" t="s">
        <v>1943</v>
      </c>
      <c r="B201" s="34">
        <v>44953.0</v>
      </c>
      <c r="C201" s="35" t="s">
        <v>137</v>
      </c>
      <c r="D201" s="35" t="s">
        <v>139</v>
      </c>
      <c r="E201" s="35" t="s">
        <v>142</v>
      </c>
      <c r="F201" s="36" t="s">
        <v>144</v>
      </c>
      <c r="G201" s="33" t="s">
        <v>1944</v>
      </c>
      <c r="H201" s="33" t="s">
        <v>1945</v>
      </c>
      <c r="I201" s="33" t="s">
        <v>220</v>
      </c>
      <c r="J201" s="33" t="s">
        <v>1519</v>
      </c>
      <c r="K201" s="35" t="s">
        <v>150</v>
      </c>
      <c r="L201" s="33" t="s">
        <v>1934</v>
      </c>
      <c r="M201" s="33">
        <v>50.0</v>
      </c>
      <c r="N201" s="33" t="s">
        <v>458</v>
      </c>
      <c r="O201" s="5"/>
      <c r="P201" s="35" t="s">
        <v>153</v>
      </c>
      <c r="Q201" s="35" t="s">
        <v>458</v>
      </c>
      <c r="R201" s="33">
        <v>76544.0</v>
      </c>
      <c r="S201" s="37"/>
      <c r="T201" s="33"/>
      <c r="U201" s="33">
        <v>1.89</v>
      </c>
      <c r="V201" s="33" t="s">
        <v>154</v>
      </c>
      <c r="W201" s="33"/>
      <c r="X201" s="33"/>
      <c r="Y201" s="5"/>
      <c r="Z201" s="5"/>
      <c r="AA201" s="33">
        <v>1.0</v>
      </c>
      <c r="AB201" s="33"/>
      <c r="AC201" s="33">
        <v>1.0</v>
      </c>
      <c r="AD201" s="5"/>
      <c r="AE201" s="5"/>
      <c r="AF201" s="5"/>
      <c r="AG201" s="16"/>
      <c r="AH201" s="38" t="str">
        <f t="shared" si="1"/>
        <v/>
      </c>
      <c r="AI201" s="39">
        <f t="shared" si="2"/>
        <v>1</v>
      </c>
      <c r="AJ201" s="37" t="str">
        <f t="shared" si="3"/>
        <v/>
      </c>
      <c r="AK201" s="41" t="str">
        <f t="shared" si="4"/>
        <v/>
      </c>
      <c r="AL201" s="35" t="s">
        <v>153</v>
      </c>
      <c r="AM201" s="33" t="s">
        <v>458</v>
      </c>
      <c r="AN201" s="33" t="s">
        <v>458</v>
      </c>
      <c r="AO201" s="41"/>
      <c r="AP201" s="33" t="s">
        <v>169</v>
      </c>
      <c r="AQ201" s="33" t="s">
        <v>170</v>
      </c>
      <c r="AR201" s="33">
        <v>150.0</v>
      </c>
      <c r="AS201" s="42"/>
      <c r="AT201" s="42"/>
      <c r="AU201" s="42"/>
      <c r="AV201" s="42"/>
      <c r="AW201" s="42"/>
      <c r="AX201" s="5"/>
      <c r="AY201" s="33"/>
      <c r="AZ201" s="33" t="s">
        <v>1946</v>
      </c>
      <c r="BA201" s="5"/>
      <c r="BB201" s="5"/>
      <c r="BC201" s="5" t="s">
        <v>1947</v>
      </c>
      <c r="BD201" s="33" t="s">
        <v>173</v>
      </c>
      <c r="BE201" s="41"/>
      <c r="BF201" s="35"/>
      <c r="BG201" s="33" t="s">
        <v>169</v>
      </c>
      <c r="BH201" s="5"/>
      <c r="BI201" s="33">
        <v>150.0</v>
      </c>
      <c r="BJ201" s="33" t="s">
        <v>170</v>
      </c>
      <c r="BK201" s="5"/>
      <c r="BL201" s="5">
        <f t="shared" si="5"/>
        <v>1997.25</v>
      </c>
      <c r="BM201" s="5"/>
      <c r="BN201" s="5"/>
      <c r="BO201" s="42">
        <f t="shared" si="6"/>
        <v>1997.25</v>
      </c>
      <c r="BP201" s="44"/>
      <c r="BQ201" s="45"/>
      <c r="BR201" s="47"/>
      <c r="BS201" s="45"/>
      <c r="BT201" s="37"/>
      <c r="BU201" s="5"/>
      <c r="BV201" s="38"/>
      <c r="BW201" s="48"/>
      <c r="BX201" s="44"/>
      <c r="BY201" s="44"/>
      <c r="BZ201" s="33" t="s">
        <v>131</v>
      </c>
      <c r="CA201" s="5"/>
      <c r="CB201" s="5"/>
      <c r="CC201" s="33" t="s">
        <v>177</v>
      </c>
      <c r="CD201" s="5"/>
      <c r="CE201" s="5"/>
      <c r="CF201" s="33" t="s">
        <v>178</v>
      </c>
      <c r="CG201" s="33" t="s">
        <v>1948</v>
      </c>
      <c r="CH201" s="5"/>
      <c r="CI201" s="5"/>
      <c r="CJ201" s="5"/>
      <c r="CK201" s="33"/>
      <c r="CL201" s="49">
        <v>44995.0</v>
      </c>
      <c r="CM201" s="33" t="s">
        <v>180</v>
      </c>
      <c r="CN201" s="5"/>
      <c r="CO201" s="33">
        <v>1.0</v>
      </c>
      <c r="CP201" s="33" t="s">
        <v>181</v>
      </c>
      <c r="CQ201" s="50" t="str">
        <f t="shared" si="7"/>
        <v>31/03/1962</v>
      </c>
      <c r="CR201" s="33" t="s">
        <v>182</v>
      </c>
      <c r="CS201" s="33">
        <v>4.0</v>
      </c>
      <c r="CT201" s="33">
        <v>5.0</v>
      </c>
      <c r="CU201" s="33">
        <v>25.0</v>
      </c>
      <c r="CV201" s="33">
        <v>353.0</v>
      </c>
      <c r="CW201" s="5"/>
      <c r="CX201" s="5"/>
      <c r="CY201" s="33">
        <v>-99.642806</v>
      </c>
      <c r="CZ201" s="33">
        <v>20.7091</v>
      </c>
      <c r="DA201" s="33">
        <v>4.411054234E9</v>
      </c>
      <c r="DB201" s="33">
        <v>2.0</v>
      </c>
      <c r="DC201" s="33" t="s">
        <v>183</v>
      </c>
      <c r="DD201" s="33">
        <v>2023.0</v>
      </c>
      <c r="DE201" s="33" t="s">
        <v>184</v>
      </c>
      <c r="DF201" s="33"/>
      <c r="DG201" s="33" t="s">
        <v>185</v>
      </c>
      <c r="DH201" s="33" t="s">
        <v>186</v>
      </c>
      <c r="DI201" s="5"/>
      <c r="DJ201" s="5"/>
    </row>
    <row r="202">
      <c r="A202" s="33" t="s">
        <v>1949</v>
      </c>
      <c r="B202" s="34">
        <v>44953.0</v>
      </c>
      <c r="C202" s="35" t="s">
        <v>137</v>
      </c>
      <c r="D202" s="35" t="s">
        <v>139</v>
      </c>
      <c r="E202" s="35" t="s">
        <v>142</v>
      </c>
      <c r="F202" s="36" t="s">
        <v>144</v>
      </c>
      <c r="G202" s="33" t="s">
        <v>1950</v>
      </c>
      <c r="H202" s="33" t="s">
        <v>1951</v>
      </c>
      <c r="I202" s="33" t="s">
        <v>220</v>
      </c>
      <c r="J202" s="33" t="s">
        <v>204</v>
      </c>
      <c r="K202" s="35" t="s">
        <v>150</v>
      </c>
      <c r="L202" s="33" t="s">
        <v>1934</v>
      </c>
      <c r="M202" s="33">
        <v>49.0</v>
      </c>
      <c r="N202" s="33" t="s">
        <v>458</v>
      </c>
      <c r="O202" s="5"/>
      <c r="P202" s="35" t="s">
        <v>153</v>
      </c>
      <c r="Q202" s="35" t="s">
        <v>458</v>
      </c>
      <c r="R202" s="33">
        <v>76544.0</v>
      </c>
      <c r="S202" s="37"/>
      <c r="T202" s="33"/>
      <c r="U202" s="33">
        <v>1.14</v>
      </c>
      <c r="V202" s="33" t="s">
        <v>154</v>
      </c>
      <c r="W202" s="33"/>
      <c r="X202" s="33"/>
      <c r="Y202" s="5"/>
      <c r="Z202" s="5"/>
      <c r="AA202" s="33">
        <v>1.0</v>
      </c>
      <c r="AB202" s="33">
        <v>1.0</v>
      </c>
      <c r="AC202" s="33"/>
      <c r="AD202" s="5"/>
      <c r="AE202" s="5"/>
      <c r="AF202" s="5"/>
      <c r="AG202" s="16"/>
      <c r="AH202" s="38" t="str">
        <f t="shared" si="1"/>
        <v/>
      </c>
      <c r="AI202" s="39" t="str">
        <f t="shared" si="2"/>
        <v/>
      </c>
      <c r="AJ202" s="37" t="str">
        <f t="shared" si="3"/>
        <v/>
      </c>
      <c r="AK202" s="41" t="str">
        <f t="shared" si="4"/>
        <v/>
      </c>
      <c r="AL202" s="35" t="s">
        <v>153</v>
      </c>
      <c r="AM202" s="33" t="s">
        <v>458</v>
      </c>
      <c r="AN202" s="33" t="s">
        <v>458</v>
      </c>
      <c r="AO202" s="41"/>
      <c r="AP202" s="33" t="s">
        <v>169</v>
      </c>
      <c r="AQ202" s="33" t="s">
        <v>170</v>
      </c>
      <c r="AR202" s="33">
        <v>150.0</v>
      </c>
      <c r="AS202" s="42"/>
      <c r="AT202" s="42"/>
      <c r="AU202" s="42"/>
      <c r="AV202" s="42"/>
      <c r="AW202" s="42"/>
      <c r="AX202" s="5"/>
      <c r="AY202" s="33"/>
      <c r="AZ202" s="33" t="s">
        <v>1952</v>
      </c>
      <c r="BA202" s="5"/>
      <c r="BB202" s="5"/>
      <c r="BC202" s="5" t="s">
        <v>1953</v>
      </c>
      <c r="BD202" s="33" t="s">
        <v>173</v>
      </c>
      <c r="BE202" s="41"/>
      <c r="BF202" s="35"/>
      <c r="BG202" s="33" t="s">
        <v>169</v>
      </c>
      <c r="BH202" s="5"/>
      <c r="BI202" s="33">
        <v>150.0</v>
      </c>
      <c r="BJ202" s="33" t="s">
        <v>170</v>
      </c>
      <c r="BK202" s="5"/>
      <c r="BL202" s="5">
        <f t="shared" si="5"/>
        <v>1997.25</v>
      </c>
      <c r="BM202" s="5"/>
      <c r="BN202" s="5"/>
      <c r="BO202" s="42">
        <f t="shared" si="6"/>
        <v>1997.25</v>
      </c>
      <c r="BP202" s="44"/>
      <c r="BQ202" s="45"/>
      <c r="BR202" s="47"/>
      <c r="BS202" s="45"/>
      <c r="BT202" s="37"/>
      <c r="BU202" s="5"/>
      <c r="BV202" s="38"/>
      <c r="BW202" s="48"/>
      <c r="BX202" s="44"/>
      <c r="BY202" s="44"/>
      <c r="BZ202" s="33" t="s">
        <v>131</v>
      </c>
      <c r="CA202" s="5"/>
      <c r="CB202" s="5"/>
      <c r="CC202" s="33" t="s">
        <v>177</v>
      </c>
      <c r="CD202" s="5"/>
      <c r="CE202" s="5"/>
      <c r="CF202" s="33" t="s">
        <v>178</v>
      </c>
      <c r="CG202" s="33" t="s">
        <v>1954</v>
      </c>
      <c r="CH202" s="5"/>
      <c r="CI202" s="5"/>
      <c r="CJ202" s="5"/>
      <c r="CK202" s="33"/>
      <c r="CL202" s="49">
        <v>44995.0</v>
      </c>
      <c r="CM202" s="33" t="s">
        <v>180</v>
      </c>
      <c r="CN202" s="5"/>
      <c r="CO202" s="33">
        <v>1.0</v>
      </c>
      <c r="CP202" s="33" t="s">
        <v>181</v>
      </c>
      <c r="CQ202" s="50" t="str">
        <f t="shared" si="7"/>
        <v>15/11/1968</v>
      </c>
      <c r="CR202" s="33" t="s">
        <v>243</v>
      </c>
      <c r="CS202" s="33">
        <v>4.0</v>
      </c>
      <c r="CT202" s="33">
        <v>5.0</v>
      </c>
      <c r="CU202" s="33">
        <v>25.0</v>
      </c>
      <c r="CV202" s="33">
        <v>353.0</v>
      </c>
      <c r="CW202" s="5"/>
      <c r="CX202" s="5"/>
      <c r="CY202" s="33">
        <v>-99.642806</v>
      </c>
      <c r="CZ202" s="33">
        <v>20.7091</v>
      </c>
      <c r="DA202" s="33">
        <v>4.4219266E9</v>
      </c>
      <c r="DB202" s="33">
        <v>1.0</v>
      </c>
      <c r="DC202" s="33" t="s">
        <v>183</v>
      </c>
      <c r="DD202" s="33">
        <v>2023.0</v>
      </c>
      <c r="DE202" s="33" t="s">
        <v>184</v>
      </c>
      <c r="DF202" s="33"/>
      <c r="DG202" s="33" t="s">
        <v>185</v>
      </c>
      <c r="DH202" s="33" t="s">
        <v>186</v>
      </c>
      <c r="DI202" s="5"/>
      <c r="DJ202" s="5"/>
    </row>
    <row r="203">
      <c r="A203" s="33" t="s">
        <v>1955</v>
      </c>
      <c r="B203" s="34">
        <v>44953.0</v>
      </c>
      <c r="C203" s="35" t="s">
        <v>137</v>
      </c>
      <c r="D203" s="35" t="s">
        <v>139</v>
      </c>
      <c r="E203" s="35" t="s">
        <v>142</v>
      </c>
      <c r="F203" s="36" t="s">
        <v>144</v>
      </c>
      <c r="G203" s="33" t="s">
        <v>1956</v>
      </c>
      <c r="H203" s="33" t="s">
        <v>337</v>
      </c>
      <c r="I203" s="33" t="s">
        <v>220</v>
      </c>
      <c r="J203" s="33" t="s">
        <v>204</v>
      </c>
      <c r="K203" s="35" t="s">
        <v>150</v>
      </c>
      <c r="L203" s="33" t="s">
        <v>1957</v>
      </c>
      <c r="M203" s="5"/>
      <c r="N203" s="33" t="s">
        <v>458</v>
      </c>
      <c r="O203" s="5"/>
      <c r="P203" s="35" t="s">
        <v>153</v>
      </c>
      <c r="Q203" s="35" t="s">
        <v>458</v>
      </c>
      <c r="R203" s="33">
        <v>76544.0</v>
      </c>
      <c r="S203" s="37"/>
      <c r="T203" s="33"/>
      <c r="U203" s="33">
        <v>1.83</v>
      </c>
      <c r="V203" s="33" t="s">
        <v>154</v>
      </c>
      <c r="W203" s="33"/>
      <c r="X203" s="33"/>
      <c r="Y203" s="5"/>
      <c r="Z203" s="5"/>
      <c r="AA203" s="33">
        <v>1.0</v>
      </c>
      <c r="AB203" s="33"/>
      <c r="AC203" s="33">
        <v>1.0</v>
      </c>
      <c r="AD203" s="5"/>
      <c r="AE203" s="5"/>
      <c r="AF203" s="5"/>
      <c r="AG203" s="16"/>
      <c r="AH203" s="38" t="str">
        <f t="shared" si="1"/>
        <v/>
      </c>
      <c r="AI203" s="39">
        <f t="shared" si="2"/>
        <v>1</v>
      </c>
      <c r="AJ203" s="37" t="str">
        <f t="shared" si="3"/>
        <v/>
      </c>
      <c r="AK203" s="41" t="str">
        <f t="shared" si="4"/>
        <v/>
      </c>
      <c r="AL203" s="35" t="s">
        <v>153</v>
      </c>
      <c r="AM203" s="33" t="s">
        <v>458</v>
      </c>
      <c r="AN203" s="33" t="s">
        <v>458</v>
      </c>
      <c r="AO203" s="41"/>
      <c r="AP203" s="33" t="s">
        <v>169</v>
      </c>
      <c r="AQ203" s="33" t="s">
        <v>170</v>
      </c>
      <c r="AR203" s="33">
        <v>150.0</v>
      </c>
      <c r="AS203" s="42"/>
      <c r="AT203" s="42"/>
      <c r="AU203" s="42"/>
      <c r="AV203" s="42"/>
      <c r="AW203" s="42"/>
      <c r="AX203" s="5"/>
      <c r="AY203" s="33"/>
      <c r="AZ203" s="33" t="s">
        <v>1958</v>
      </c>
      <c r="BA203" s="5"/>
      <c r="BB203" s="5"/>
      <c r="BC203" s="5" t="s">
        <v>1959</v>
      </c>
      <c r="BD203" s="33" t="s">
        <v>173</v>
      </c>
      <c r="BE203" s="41"/>
      <c r="BF203" s="35"/>
      <c r="BG203" s="33" t="s">
        <v>169</v>
      </c>
      <c r="BH203" s="5"/>
      <c r="BI203" s="33">
        <v>150.0</v>
      </c>
      <c r="BJ203" s="33" t="s">
        <v>170</v>
      </c>
      <c r="BK203" s="5"/>
      <c r="BL203" s="5">
        <f t="shared" si="5"/>
        <v>1997.25</v>
      </c>
      <c r="BM203" s="5"/>
      <c r="BN203" s="5"/>
      <c r="BO203" s="42">
        <f t="shared" si="6"/>
        <v>1997.25</v>
      </c>
      <c r="BP203" s="44"/>
      <c r="BQ203" s="45"/>
      <c r="BR203" s="47"/>
      <c r="BS203" s="45"/>
      <c r="BT203" s="37"/>
      <c r="BU203" s="5"/>
      <c r="BV203" s="38"/>
      <c r="BW203" s="48"/>
      <c r="BX203" s="44"/>
      <c r="BY203" s="44"/>
      <c r="BZ203" s="33" t="s">
        <v>131</v>
      </c>
      <c r="CA203" s="5"/>
      <c r="CB203" s="5"/>
      <c r="CC203" s="33" t="s">
        <v>177</v>
      </c>
      <c r="CD203" s="5"/>
      <c r="CE203" s="5"/>
      <c r="CF203" s="33" t="s">
        <v>178</v>
      </c>
      <c r="CG203" s="33" t="s">
        <v>1960</v>
      </c>
      <c r="CH203" s="5"/>
      <c r="CI203" s="5"/>
      <c r="CJ203" s="5"/>
      <c r="CK203" s="33"/>
      <c r="CL203" s="49">
        <v>44995.0</v>
      </c>
      <c r="CM203" s="33" t="s">
        <v>180</v>
      </c>
      <c r="CN203" s="5"/>
      <c r="CO203" s="33">
        <v>1.0</v>
      </c>
      <c r="CP203" s="33" t="s">
        <v>181</v>
      </c>
      <c r="CQ203" s="50" t="str">
        <f t="shared" si="7"/>
        <v>16/09/1962</v>
      </c>
      <c r="CR203" s="33" t="s">
        <v>182</v>
      </c>
      <c r="CS203" s="33">
        <v>4.0</v>
      </c>
      <c r="CT203" s="33">
        <v>5.0</v>
      </c>
      <c r="CU203" s="33">
        <v>25.0</v>
      </c>
      <c r="CV203" s="33">
        <v>353.0</v>
      </c>
      <c r="CW203" s="5"/>
      <c r="CX203" s="5"/>
      <c r="CY203" s="33">
        <v>-99.642806</v>
      </c>
      <c r="CZ203" s="33">
        <v>20.7091</v>
      </c>
      <c r="DA203" s="33">
        <v>4.412659117E9</v>
      </c>
      <c r="DB203" s="33">
        <v>2.0</v>
      </c>
      <c r="DC203" s="33" t="s">
        <v>183</v>
      </c>
      <c r="DD203" s="33">
        <v>2023.0</v>
      </c>
      <c r="DE203" s="33" t="s">
        <v>184</v>
      </c>
      <c r="DF203" s="33"/>
      <c r="DG203" s="33" t="s">
        <v>185</v>
      </c>
      <c r="DH203" s="33" t="s">
        <v>186</v>
      </c>
      <c r="DI203" s="5"/>
      <c r="DJ203" s="5"/>
    </row>
    <row r="204">
      <c r="A204" s="33" t="s">
        <v>1961</v>
      </c>
      <c r="B204" s="34">
        <v>44953.0</v>
      </c>
      <c r="C204" s="35" t="s">
        <v>137</v>
      </c>
      <c r="D204" s="35" t="s">
        <v>139</v>
      </c>
      <c r="E204" s="35" t="s">
        <v>142</v>
      </c>
      <c r="F204" s="36" t="s">
        <v>144</v>
      </c>
      <c r="G204" s="33" t="s">
        <v>1962</v>
      </c>
      <c r="H204" s="33" t="s">
        <v>1963</v>
      </c>
      <c r="I204" s="33" t="s">
        <v>254</v>
      </c>
      <c r="J204" s="33" t="s">
        <v>254</v>
      </c>
      <c r="K204" s="35" t="s">
        <v>150</v>
      </c>
      <c r="L204" s="33" t="s">
        <v>1964</v>
      </c>
      <c r="M204" s="33">
        <v>2.0</v>
      </c>
      <c r="N204" s="33" t="s">
        <v>458</v>
      </c>
      <c r="O204" s="5"/>
      <c r="P204" s="35" t="s">
        <v>153</v>
      </c>
      <c r="Q204" s="35" t="s">
        <v>458</v>
      </c>
      <c r="R204" s="33">
        <v>76544.0</v>
      </c>
      <c r="S204" s="37"/>
      <c r="T204" s="33"/>
      <c r="U204" s="33">
        <v>2.59</v>
      </c>
      <c r="V204" s="33" t="s">
        <v>154</v>
      </c>
      <c r="W204" s="33"/>
      <c r="X204" s="33"/>
      <c r="Y204" s="5"/>
      <c r="Z204" s="5"/>
      <c r="AA204" s="33">
        <v>1.0</v>
      </c>
      <c r="AB204" s="33">
        <v>1.0</v>
      </c>
      <c r="AC204" s="33"/>
      <c r="AD204" s="5"/>
      <c r="AE204" s="5"/>
      <c r="AF204" s="5"/>
      <c r="AG204" s="16"/>
      <c r="AH204" s="38">
        <f t="shared" si="1"/>
        <v>1</v>
      </c>
      <c r="AI204" s="39" t="str">
        <f t="shared" si="2"/>
        <v/>
      </c>
      <c r="AJ204" s="37" t="str">
        <f t="shared" si="3"/>
        <v/>
      </c>
      <c r="AK204" s="41" t="str">
        <f t="shared" si="4"/>
        <v/>
      </c>
      <c r="AL204" s="35" t="s">
        <v>153</v>
      </c>
      <c r="AM204" s="33" t="s">
        <v>458</v>
      </c>
      <c r="AN204" s="33" t="s">
        <v>458</v>
      </c>
      <c r="AO204" s="41"/>
      <c r="AP204" s="33" t="s">
        <v>169</v>
      </c>
      <c r="AQ204" s="33" t="s">
        <v>170</v>
      </c>
      <c r="AR204" s="33">
        <v>300.0</v>
      </c>
      <c r="AS204" s="42"/>
      <c r="AT204" s="42"/>
      <c r="AU204" s="42"/>
      <c r="AV204" s="42"/>
      <c r="AW204" s="42"/>
      <c r="AX204" s="5"/>
      <c r="AY204" s="33"/>
      <c r="AZ204" s="33" t="s">
        <v>1965</v>
      </c>
      <c r="BA204" s="5"/>
      <c r="BB204" s="5"/>
      <c r="BC204" s="5" t="s">
        <v>1966</v>
      </c>
      <c r="BD204" s="33" t="s">
        <v>173</v>
      </c>
      <c r="BE204" s="41"/>
      <c r="BF204" s="35"/>
      <c r="BG204" s="33" t="s">
        <v>169</v>
      </c>
      <c r="BH204" s="5"/>
      <c r="BI204" s="33">
        <v>300.0</v>
      </c>
      <c r="BJ204" s="33" t="s">
        <v>170</v>
      </c>
      <c r="BK204" s="5"/>
      <c r="BL204" s="5">
        <f t="shared" si="5"/>
        <v>3994.5</v>
      </c>
      <c r="BM204" s="5"/>
      <c r="BN204" s="5"/>
      <c r="BO204" s="42">
        <f t="shared" si="6"/>
        <v>3994.5</v>
      </c>
      <c r="BP204" s="44"/>
      <c r="BQ204" s="45"/>
      <c r="BR204" s="47"/>
      <c r="BS204" s="45"/>
      <c r="BT204" s="37"/>
      <c r="BU204" s="5"/>
      <c r="BV204" s="38"/>
      <c r="BW204" s="48"/>
      <c r="BX204" s="44"/>
      <c r="BY204" s="44"/>
      <c r="BZ204" s="33" t="s">
        <v>131</v>
      </c>
      <c r="CA204" s="5"/>
      <c r="CB204" s="5"/>
      <c r="CC204" s="33" t="s">
        <v>177</v>
      </c>
      <c r="CD204" s="5"/>
      <c r="CE204" s="5"/>
      <c r="CF204" s="33" t="s">
        <v>178</v>
      </c>
      <c r="CG204" s="33" t="s">
        <v>1967</v>
      </c>
      <c r="CH204" s="5"/>
      <c r="CI204" s="5"/>
      <c r="CJ204" s="5"/>
      <c r="CK204" s="33"/>
      <c r="CL204" s="49">
        <v>44995.0</v>
      </c>
      <c r="CM204" s="33" t="s">
        <v>180</v>
      </c>
      <c r="CN204" s="5"/>
      <c r="CO204" s="33">
        <v>2.0</v>
      </c>
      <c r="CP204" s="33" t="s">
        <v>181</v>
      </c>
      <c r="CQ204" s="50" t="str">
        <f t="shared" si="7"/>
        <v>15/11/1961</v>
      </c>
      <c r="CR204" s="33" t="s">
        <v>243</v>
      </c>
      <c r="CS204" s="33">
        <v>4.0</v>
      </c>
      <c r="CT204" s="33">
        <v>5.0</v>
      </c>
      <c r="CU204" s="33">
        <v>25.0</v>
      </c>
      <c r="CV204" s="33">
        <v>353.0</v>
      </c>
      <c r="CW204" s="5"/>
      <c r="CX204" s="5"/>
      <c r="CY204" s="33">
        <v>-99.642806</v>
      </c>
      <c r="CZ204" s="33">
        <v>20.7091</v>
      </c>
      <c r="DA204" s="33">
        <v>4.411316616E9</v>
      </c>
      <c r="DB204" s="33">
        <v>2.0</v>
      </c>
      <c r="DC204" s="33" t="s">
        <v>183</v>
      </c>
      <c r="DD204" s="33">
        <v>2023.0</v>
      </c>
      <c r="DE204" s="33" t="s">
        <v>184</v>
      </c>
      <c r="DF204" s="33"/>
      <c r="DG204" s="33" t="s">
        <v>185</v>
      </c>
      <c r="DH204" s="33" t="s">
        <v>186</v>
      </c>
      <c r="DI204" s="5"/>
      <c r="DJ204" s="5"/>
    </row>
    <row r="205">
      <c r="A205" s="33" t="s">
        <v>1968</v>
      </c>
      <c r="B205" s="34">
        <v>44953.0</v>
      </c>
      <c r="C205" s="35" t="s">
        <v>137</v>
      </c>
      <c r="D205" s="35" t="s">
        <v>139</v>
      </c>
      <c r="E205" s="35" t="s">
        <v>142</v>
      </c>
      <c r="F205" s="36" t="s">
        <v>144</v>
      </c>
      <c r="G205" s="33" t="s">
        <v>1969</v>
      </c>
      <c r="H205" s="33" t="s">
        <v>1970</v>
      </c>
      <c r="I205" s="33" t="s">
        <v>231</v>
      </c>
      <c r="J205" s="33" t="s">
        <v>220</v>
      </c>
      <c r="K205" s="35" t="s">
        <v>150</v>
      </c>
      <c r="L205" s="33" t="s">
        <v>1964</v>
      </c>
      <c r="M205" s="33">
        <v>11.0</v>
      </c>
      <c r="N205" s="33" t="s">
        <v>458</v>
      </c>
      <c r="O205" s="5"/>
      <c r="P205" s="35" t="s">
        <v>153</v>
      </c>
      <c r="Q205" s="35" t="s">
        <v>458</v>
      </c>
      <c r="R205" s="33">
        <v>76544.0</v>
      </c>
      <c r="S205" s="37"/>
      <c r="T205" s="33"/>
      <c r="U205" s="33">
        <v>1.61</v>
      </c>
      <c r="V205" s="33" t="s">
        <v>154</v>
      </c>
      <c r="W205" s="33"/>
      <c r="X205" s="33"/>
      <c r="Y205" s="5"/>
      <c r="Z205" s="5"/>
      <c r="AA205" s="33">
        <v>1.0</v>
      </c>
      <c r="AB205" s="33"/>
      <c r="AC205" s="33">
        <v>1.0</v>
      </c>
      <c r="AD205" s="5"/>
      <c r="AE205" s="5"/>
      <c r="AF205" s="5"/>
      <c r="AG205" s="16"/>
      <c r="AH205" s="38" t="str">
        <f t="shared" si="1"/>
        <v/>
      </c>
      <c r="AI205" s="39" t="str">
        <f t="shared" si="2"/>
        <v/>
      </c>
      <c r="AJ205" s="37" t="str">
        <f t="shared" si="3"/>
        <v/>
      </c>
      <c r="AK205" s="41" t="str">
        <f t="shared" si="4"/>
        <v/>
      </c>
      <c r="AL205" s="35" t="s">
        <v>153</v>
      </c>
      <c r="AM205" s="33" t="s">
        <v>458</v>
      </c>
      <c r="AN205" s="33" t="s">
        <v>458</v>
      </c>
      <c r="AO205" s="41"/>
      <c r="AP205" s="33" t="s">
        <v>169</v>
      </c>
      <c r="AQ205" s="33" t="s">
        <v>170</v>
      </c>
      <c r="AR205" s="33">
        <v>150.0</v>
      </c>
      <c r="AS205" s="42"/>
      <c r="AT205" s="42"/>
      <c r="AU205" s="42"/>
      <c r="AV205" s="42"/>
      <c r="AW205" s="42"/>
      <c r="AX205" s="5"/>
      <c r="AY205" s="33"/>
      <c r="AZ205" s="33" t="s">
        <v>1971</v>
      </c>
      <c r="BA205" s="5"/>
      <c r="BB205" s="5"/>
      <c r="BC205" s="5" t="s">
        <v>1972</v>
      </c>
      <c r="BD205" s="33" t="s">
        <v>173</v>
      </c>
      <c r="BE205" s="41"/>
      <c r="BF205" s="35"/>
      <c r="BG205" s="33" t="s">
        <v>169</v>
      </c>
      <c r="BH205" s="5"/>
      <c r="BI205" s="33">
        <v>150.0</v>
      </c>
      <c r="BJ205" s="33" t="s">
        <v>170</v>
      </c>
      <c r="BK205" s="5"/>
      <c r="BL205" s="5">
        <f t="shared" si="5"/>
        <v>1997.25</v>
      </c>
      <c r="BM205" s="5"/>
      <c r="BN205" s="5"/>
      <c r="BO205" s="42">
        <f t="shared" si="6"/>
        <v>1997.25</v>
      </c>
      <c r="BP205" s="44"/>
      <c r="BQ205" s="45"/>
      <c r="BR205" s="47"/>
      <c r="BS205" s="45"/>
      <c r="BT205" s="37"/>
      <c r="BU205" s="5"/>
      <c r="BV205" s="38"/>
      <c r="BW205" s="48"/>
      <c r="BX205" s="44"/>
      <c r="BY205" s="44"/>
      <c r="BZ205" s="33" t="s">
        <v>131</v>
      </c>
      <c r="CA205" s="5"/>
      <c r="CB205" s="5"/>
      <c r="CC205" s="33" t="s">
        <v>177</v>
      </c>
      <c r="CD205" s="5"/>
      <c r="CE205" s="5"/>
      <c r="CF205" s="33" t="s">
        <v>178</v>
      </c>
      <c r="CG205" s="33" t="s">
        <v>1973</v>
      </c>
      <c r="CH205" s="5"/>
      <c r="CI205" s="5"/>
      <c r="CJ205" s="5"/>
      <c r="CK205" s="33"/>
      <c r="CL205" s="49">
        <v>44995.0</v>
      </c>
      <c r="CM205" s="33" t="s">
        <v>180</v>
      </c>
      <c r="CN205" s="5"/>
      <c r="CO205" s="33">
        <v>1.0</v>
      </c>
      <c r="CP205" s="33" t="s">
        <v>181</v>
      </c>
      <c r="CQ205" s="50" t="str">
        <f t="shared" si="7"/>
        <v>25/04/1969</v>
      </c>
      <c r="CR205" s="33" t="s">
        <v>182</v>
      </c>
      <c r="CS205" s="33">
        <v>4.0</v>
      </c>
      <c r="CT205" s="33">
        <v>5.0</v>
      </c>
      <c r="CU205" s="33">
        <v>25.0</v>
      </c>
      <c r="CV205" s="33">
        <v>353.0</v>
      </c>
      <c r="CW205" s="5"/>
      <c r="CX205" s="5"/>
      <c r="CY205" s="33">
        <v>-99.642806</v>
      </c>
      <c r="CZ205" s="33">
        <v>20.7091</v>
      </c>
      <c r="DA205" s="33">
        <v>4.411071449E9</v>
      </c>
      <c r="DB205" s="33">
        <v>2.0</v>
      </c>
      <c r="DC205" s="33" t="s">
        <v>183</v>
      </c>
      <c r="DD205" s="33">
        <v>2023.0</v>
      </c>
      <c r="DE205" s="33" t="s">
        <v>184</v>
      </c>
      <c r="DF205" s="33"/>
      <c r="DG205" s="33" t="s">
        <v>185</v>
      </c>
      <c r="DH205" s="33" t="s">
        <v>186</v>
      </c>
      <c r="DI205" s="5"/>
      <c r="DJ205" s="5"/>
    </row>
    <row r="206">
      <c r="A206" s="33" t="s">
        <v>1974</v>
      </c>
      <c r="B206" s="34">
        <v>44953.0</v>
      </c>
      <c r="C206" s="35" t="s">
        <v>137</v>
      </c>
      <c r="D206" s="35" t="s">
        <v>139</v>
      </c>
      <c r="E206" s="35" t="s">
        <v>142</v>
      </c>
      <c r="F206" s="36" t="s">
        <v>144</v>
      </c>
      <c r="G206" s="33" t="s">
        <v>1975</v>
      </c>
      <c r="H206" s="33" t="s">
        <v>1976</v>
      </c>
      <c r="I206" s="33" t="s">
        <v>414</v>
      </c>
      <c r="J206" s="33" t="s">
        <v>254</v>
      </c>
      <c r="K206" s="35" t="s">
        <v>150</v>
      </c>
      <c r="L206" s="33" t="s">
        <v>1977</v>
      </c>
      <c r="M206" s="33">
        <v>3.0</v>
      </c>
      <c r="N206" s="33" t="s">
        <v>458</v>
      </c>
      <c r="O206" s="5"/>
      <c r="P206" s="35" t="s">
        <v>153</v>
      </c>
      <c r="Q206" s="35" t="s">
        <v>458</v>
      </c>
      <c r="R206" s="33">
        <v>76544.0</v>
      </c>
      <c r="S206" s="37"/>
      <c r="T206" s="33"/>
      <c r="U206" s="33">
        <v>1.72</v>
      </c>
      <c r="V206" s="33" t="s">
        <v>154</v>
      </c>
      <c r="W206" s="33"/>
      <c r="X206" s="33"/>
      <c r="Y206" s="5"/>
      <c r="Z206" s="5"/>
      <c r="AA206" s="33">
        <v>1.0</v>
      </c>
      <c r="AB206" s="33"/>
      <c r="AC206" s="33">
        <v>1.0</v>
      </c>
      <c r="AD206" s="5"/>
      <c r="AE206" s="5"/>
      <c r="AF206" s="5"/>
      <c r="AG206" s="16"/>
      <c r="AH206" s="38" t="str">
        <f t="shared" si="1"/>
        <v/>
      </c>
      <c r="AI206" s="39" t="str">
        <f t="shared" si="2"/>
        <v/>
      </c>
      <c r="AJ206" s="37" t="str">
        <f t="shared" si="3"/>
        <v/>
      </c>
      <c r="AK206" s="41" t="str">
        <f t="shared" si="4"/>
        <v/>
      </c>
      <c r="AL206" s="35" t="s">
        <v>153</v>
      </c>
      <c r="AM206" s="33" t="s">
        <v>458</v>
      </c>
      <c r="AN206" s="33" t="s">
        <v>458</v>
      </c>
      <c r="AO206" s="41"/>
      <c r="AP206" s="33" t="s">
        <v>169</v>
      </c>
      <c r="AQ206" s="33" t="s">
        <v>170</v>
      </c>
      <c r="AR206" s="33">
        <v>150.0</v>
      </c>
      <c r="AS206" s="42"/>
      <c r="AT206" s="42"/>
      <c r="AU206" s="42"/>
      <c r="AV206" s="42"/>
      <c r="AW206" s="42"/>
      <c r="AX206" s="5"/>
      <c r="AY206" s="33"/>
      <c r="AZ206" s="33" t="s">
        <v>1978</v>
      </c>
      <c r="BA206" s="5"/>
      <c r="BB206" s="5"/>
      <c r="BC206" s="5" t="s">
        <v>1979</v>
      </c>
      <c r="BD206" s="33" t="s">
        <v>173</v>
      </c>
      <c r="BE206" s="41"/>
      <c r="BF206" s="35"/>
      <c r="BG206" s="33" t="s">
        <v>169</v>
      </c>
      <c r="BH206" s="5"/>
      <c r="BI206" s="33">
        <v>150.0</v>
      </c>
      <c r="BJ206" s="33" t="s">
        <v>170</v>
      </c>
      <c r="BK206" s="5"/>
      <c r="BL206" s="5">
        <f t="shared" si="5"/>
        <v>1997.25</v>
      </c>
      <c r="BM206" s="5"/>
      <c r="BN206" s="5"/>
      <c r="BO206" s="42">
        <f t="shared" si="6"/>
        <v>1997.25</v>
      </c>
      <c r="BP206" s="44"/>
      <c r="BQ206" s="45"/>
      <c r="BR206" s="47"/>
      <c r="BS206" s="45"/>
      <c r="BT206" s="37"/>
      <c r="BU206" s="5"/>
      <c r="BV206" s="38"/>
      <c r="BW206" s="48"/>
      <c r="BX206" s="44"/>
      <c r="BY206" s="44"/>
      <c r="BZ206" s="33" t="s">
        <v>131</v>
      </c>
      <c r="CA206" s="5"/>
      <c r="CB206" s="5"/>
      <c r="CC206" s="33" t="s">
        <v>177</v>
      </c>
      <c r="CD206" s="5"/>
      <c r="CE206" s="5"/>
      <c r="CF206" s="33" t="s">
        <v>178</v>
      </c>
      <c r="CG206" s="33" t="s">
        <v>1980</v>
      </c>
      <c r="CH206" s="5"/>
      <c r="CI206" s="5"/>
      <c r="CJ206" s="5"/>
      <c r="CK206" s="33"/>
      <c r="CL206" s="49">
        <v>44995.0</v>
      </c>
      <c r="CM206" s="33" t="s">
        <v>180</v>
      </c>
      <c r="CN206" s="5"/>
      <c r="CO206" s="33">
        <v>1.0</v>
      </c>
      <c r="CP206" s="33" t="s">
        <v>181</v>
      </c>
      <c r="CQ206" s="50" t="str">
        <f t="shared" si="7"/>
        <v>13/05/1980</v>
      </c>
      <c r="CR206" s="33" t="s">
        <v>182</v>
      </c>
      <c r="CS206" s="33">
        <v>4.0</v>
      </c>
      <c r="CT206" s="33">
        <v>5.0</v>
      </c>
      <c r="CU206" s="33">
        <v>25.0</v>
      </c>
      <c r="CV206" s="33">
        <v>353.0</v>
      </c>
      <c r="CW206" s="5"/>
      <c r="CX206" s="5"/>
      <c r="CY206" s="33">
        <v>-99.642806</v>
      </c>
      <c r="CZ206" s="33">
        <v>20.7091</v>
      </c>
      <c r="DA206" s="33">
        <v>4.411053278E9</v>
      </c>
      <c r="DB206" s="33">
        <v>2.0</v>
      </c>
      <c r="DC206" s="33" t="s">
        <v>183</v>
      </c>
      <c r="DD206" s="33">
        <v>2023.0</v>
      </c>
      <c r="DE206" s="33" t="s">
        <v>184</v>
      </c>
      <c r="DF206" s="33"/>
      <c r="DG206" s="33" t="s">
        <v>185</v>
      </c>
      <c r="DH206" s="33" t="s">
        <v>186</v>
      </c>
      <c r="DI206" s="5"/>
      <c r="DJ206" s="5"/>
    </row>
    <row r="207">
      <c r="A207" s="33" t="s">
        <v>1981</v>
      </c>
      <c r="B207" s="34">
        <v>44953.0</v>
      </c>
      <c r="C207" s="35" t="s">
        <v>137</v>
      </c>
      <c r="D207" s="35" t="s">
        <v>139</v>
      </c>
      <c r="E207" s="35" t="s">
        <v>142</v>
      </c>
      <c r="F207" s="36" t="s">
        <v>144</v>
      </c>
      <c r="G207" s="33" t="s">
        <v>1982</v>
      </c>
      <c r="H207" s="33" t="s">
        <v>1983</v>
      </c>
      <c r="I207" s="33" t="s">
        <v>476</v>
      </c>
      <c r="J207" s="33" t="s">
        <v>231</v>
      </c>
      <c r="K207" s="35" t="s">
        <v>150</v>
      </c>
      <c r="L207" s="33" t="s">
        <v>1964</v>
      </c>
      <c r="M207" s="5"/>
      <c r="N207" s="33" t="s">
        <v>458</v>
      </c>
      <c r="O207" s="5"/>
      <c r="P207" s="35" t="s">
        <v>153</v>
      </c>
      <c r="Q207" s="35" t="s">
        <v>458</v>
      </c>
      <c r="R207" s="33">
        <v>76544.0</v>
      </c>
      <c r="S207" s="37"/>
      <c r="T207" s="33"/>
      <c r="U207" s="33">
        <v>2.4</v>
      </c>
      <c r="V207" s="33" t="s">
        <v>154</v>
      </c>
      <c r="W207" s="33"/>
      <c r="X207" s="33"/>
      <c r="Y207" s="5"/>
      <c r="Z207" s="5"/>
      <c r="AA207" s="33">
        <v>1.0</v>
      </c>
      <c r="AB207" s="33"/>
      <c r="AC207" s="33">
        <v>1.0</v>
      </c>
      <c r="AD207" s="5"/>
      <c r="AE207" s="5"/>
      <c r="AF207" s="5"/>
      <c r="AG207" s="16"/>
      <c r="AH207" s="38" t="str">
        <f t="shared" si="1"/>
        <v/>
      </c>
      <c r="AI207" s="39">
        <f t="shared" si="2"/>
        <v>1</v>
      </c>
      <c r="AJ207" s="37" t="str">
        <f t="shared" si="3"/>
        <v/>
      </c>
      <c r="AK207" s="41" t="str">
        <f t="shared" si="4"/>
        <v/>
      </c>
      <c r="AL207" s="35" t="s">
        <v>153</v>
      </c>
      <c r="AM207" s="33" t="s">
        <v>458</v>
      </c>
      <c r="AN207" s="33" t="s">
        <v>458</v>
      </c>
      <c r="AO207" s="41"/>
      <c r="AP207" s="33" t="s">
        <v>169</v>
      </c>
      <c r="AQ207" s="33" t="s">
        <v>170</v>
      </c>
      <c r="AR207" s="33">
        <v>300.0</v>
      </c>
      <c r="AS207" s="42"/>
      <c r="AT207" s="42"/>
      <c r="AU207" s="42"/>
      <c r="AV207" s="42"/>
      <c r="AW207" s="42"/>
      <c r="AX207" s="5"/>
      <c r="AY207" s="33"/>
      <c r="AZ207" s="33" t="s">
        <v>1984</v>
      </c>
      <c r="BA207" s="5"/>
      <c r="BB207" s="5"/>
      <c r="BC207" s="5" t="s">
        <v>1985</v>
      </c>
      <c r="BD207" s="33" t="s">
        <v>173</v>
      </c>
      <c r="BE207" s="41"/>
      <c r="BF207" s="35"/>
      <c r="BG207" s="33" t="s">
        <v>169</v>
      </c>
      <c r="BH207" s="5"/>
      <c r="BI207" s="33">
        <v>300.0</v>
      </c>
      <c r="BJ207" s="33" t="s">
        <v>170</v>
      </c>
      <c r="BK207" s="5"/>
      <c r="BL207" s="5">
        <f t="shared" si="5"/>
        <v>3994.5</v>
      </c>
      <c r="BM207" s="5"/>
      <c r="BN207" s="5"/>
      <c r="BO207" s="42">
        <f t="shared" si="6"/>
        <v>3994.5</v>
      </c>
      <c r="BP207" s="44"/>
      <c r="BQ207" s="45"/>
      <c r="BR207" s="47"/>
      <c r="BS207" s="45"/>
      <c r="BT207" s="37"/>
      <c r="BU207" s="5"/>
      <c r="BV207" s="38"/>
      <c r="BW207" s="48"/>
      <c r="BX207" s="44"/>
      <c r="BY207" s="44"/>
      <c r="BZ207" s="33" t="s">
        <v>131</v>
      </c>
      <c r="CA207" s="5"/>
      <c r="CB207" s="5"/>
      <c r="CC207" s="33" t="s">
        <v>177</v>
      </c>
      <c r="CD207" s="5"/>
      <c r="CE207" s="5"/>
      <c r="CF207" s="33" t="s">
        <v>178</v>
      </c>
      <c r="CG207" s="33" t="s">
        <v>1986</v>
      </c>
      <c r="CH207" s="5"/>
      <c r="CI207" s="5"/>
      <c r="CJ207" s="5"/>
      <c r="CK207" s="33"/>
      <c r="CL207" s="49">
        <v>44995.0</v>
      </c>
      <c r="CM207" s="33" t="s">
        <v>180</v>
      </c>
      <c r="CN207" s="5"/>
      <c r="CO207" s="33">
        <v>2.0</v>
      </c>
      <c r="CP207" s="33" t="s">
        <v>181</v>
      </c>
      <c r="CQ207" s="50" t="str">
        <f t="shared" si="7"/>
        <v>05/10/1954</v>
      </c>
      <c r="CR207" s="33" t="s">
        <v>182</v>
      </c>
      <c r="CS207" s="33">
        <v>4.0</v>
      </c>
      <c r="CT207" s="33">
        <v>5.0</v>
      </c>
      <c r="CU207" s="33">
        <v>25.0</v>
      </c>
      <c r="CV207" s="33">
        <v>353.0</v>
      </c>
      <c r="CW207" s="5"/>
      <c r="CX207" s="5"/>
      <c r="CY207" s="33">
        <v>-99.642806</v>
      </c>
      <c r="CZ207" s="33">
        <v>20.7091</v>
      </c>
      <c r="DA207" s="33">
        <v>4.411381298E9</v>
      </c>
      <c r="DB207" s="33">
        <v>2.0</v>
      </c>
      <c r="DC207" s="33" t="s">
        <v>183</v>
      </c>
      <c r="DD207" s="33">
        <v>2023.0</v>
      </c>
      <c r="DE207" s="33" t="s">
        <v>184</v>
      </c>
      <c r="DF207" s="33"/>
      <c r="DG207" s="33" t="s">
        <v>185</v>
      </c>
      <c r="DH207" s="33" t="s">
        <v>186</v>
      </c>
      <c r="DI207" s="5"/>
      <c r="DJ207" s="5"/>
    </row>
    <row r="208">
      <c r="A208" s="33" t="s">
        <v>1987</v>
      </c>
      <c r="B208" s="34">
        <v>44953.0</v>
      </c>
      <c r="C208" s="35" t="s">
        <v>137</v>
      </c>
      <c r="D208" s="35" t="s">
        <v>139</v>
      </c>
      <c r="E208" s="35" t="s">
        <v>142</v>
      </c>
      <c r="F208" s="36" t="s">
        <v>144</v>
      </c>
      <c r="G208" s="33" t="s">
        <v>1988</v>
      </c>
      <c r="H208" s="33" t="s">
        <v>1989</v>
      </c>
      <c r="I208" s="33" t="s">
        <v>476</v>
      </c>
      <c r="J208" s="33" t="s">
        <v>414</v>
      </c>
      <c r="K208" s="35" t="s">
        <v>150</v>
      </c>
      <c r="L208" s="33" t="s">
        <v>151</v>
      </c>
      <c r="M208" s="5"/>
      <c r="N208" s="33" t="s">
        <v>458</v>
      </c>
      <c r="O208" s="5"/>
      <c r="P208" s="35" t="s">
        <v>153</v>
      </c>
      <c r="Q208" s="35" t="s">
        <v>458</v>
      </c>
      <c r="R208" s="33">
        <v>76544.0</v>
      </c>
      <c r="S208" s="37"/>
      <c r="T208" s="33"/>
      <c r="U208" s="33">
        <v>2.05</v>
      </c>
      <c r="V208" s="33" t="s">
        <v>154</v>
      </c>
      <c r="W208" s="33"/>
      <c r="X208" s="33"/>
      <c r="Y208" s="5"/>
      <c r="Z208" s="5"/>
      <c r="AA208" s="33">
        <v>1.0</v>
      </c>
      <c r="AB208" s="33"/>
      <c r="AC208" s="33">
        <v>1.0</v>
      </c>
      <c r="AD208" s="5"/>
      <c r="AE208" s="5"/>
      <c r="AF208" s="5"/>
      <c r="AG208" s="16"/>
      <c r="AH208" s="38" t="str">
        <f t="shared" si="1"/>
        <v/>
      </c>
      <c r="AI208" s="39" t="str">
        <f t="shared" si="2"/>
        <v/>
      </c>
      <c r="AJ208" s="37" t="str">
        <f t="shared" si="3"/>
        <v/>
      </c>
      <c r="AK208" s="41" t="str">
        <f t="shared" si="4"/>
        <v/>
      </c>
      <c r="AL208" s="35" t="s">
        <v>153</v>
      </c>
      <c r="AM208" s="33" t="s">
        <v>458</v>
      </c>
      <c r="AN208" s="33" t="s">
        <v>458</v>
      </c>
      <c r="AO208" s="41"/>
      <c r="AP208" s="33" t="s">
        <v>169</v>
      </c>
      <c r="AQ208" s="33" t="s">
        <v>170</v>
      </c>
      <c r="AR208" s="33">
        <v>300.0</v>
      </c>
      <c r="AS208" s="42"/>
      <c r="AT208" s="42"/>
      <c r="AU208" s="42"/>
      <c r="AV208" s="42"/>
      <c r="AW208" s="42"/>
      <c r="AX208" s="5"/>
      <c r="AY208" s="33"/>
      <c r="AZ208" s="33" t="s">
        <v>1990</v>
      </c>
      <c r="BA208" s="5"/>
      <c r="BB208" s="5"/>
      <c r="BC208" s="5" t="s">
        <v>1991</v>
      </c>
      <c r="BD208" s="33" t="s">
        <v>173</v>
      </c>
      <c r="BE208" s="41"/>
      <c r="BF208" s="35"/>
      <c r="BG208" s="33" t="s">
        <v>169</v>
      </c>
      <c r="BH208" s="5"/>
      <c r="BI208" s="33">
        <v>300.0</v>
      </c>
      <c r="BJ208" s="33" t="s">
        <v>170</v>
      </c>
      <c r="BK208" s="5"/>
      <c r="BL208" s="5">
        <f t="shared" si="5"/>
        <v>3994.5</v>
      </c>
      <c r="BM208" s="5"/>
      <c r="BN208" s="5"/>
      <c r="BO208" s="42">
        <f t="shared" si="6"/>
        <v>3994.5</v>
      </c>
      <c r="BP208" s="44"/>
      <c r="BQ208" s="45"/>
      <c r="BR208" s="47"/>
      <c r="BS208" s="45"/>
      <c r="BT208" s="37"/>
      <c r="BU208" s="5"/>
      <c r="BV208" s="38"/>
      <c r="BW208" s="48"/>
      <c r="BX208" s="44"/>
      <c r="BY208" s="44"/>
      <c r="BZ208" s="33" t="s">
        <v>131</v>
      </c>
      <c r="CA208" s="5"/>
      <c r="CB208" s="5"/>
      <c r="CC208" s="33" t="s">
        <v>177</v>
      </c>
      <c r="CD208" s="5"/>
      <c r="CE208" s="5"/>
      <c r="CF208" s="33" t="s">
        <v>178</v>
      </c>
      <c r="CG208" s="33" t="s">
        <v>1992</v>
      </c>
      <c r="CH208" s="5"/>
      <c r="CI208" s="5"/>
      <c r="CJ208" s="5"/>
      <c r="CK208" s="33"/>
      <c r="CL208" s="49">
        <v>44995.0</v>
      </c>
      <c r="CM208" s="33" t="s">
        <v>180</v>
      </c>
      <c r="CN208" s="5"/>
      <c r="CO208" s="33">
        <v>2.0</v>
      </c>
      <c r="CP208" s="33" t="s">
        <v>181</v>
      </c>
      <c r="CQ208" s="50" t="str">
        <f t="shared" si="7"/>
        <v>06/08/1967</v>
      </c>
      <c r="CR208" s="33" t="s">
        <v>182</v>
      </c>
      <c r="CS208" s="33">
        <v>4.0</v>
      </c>
      <c r="CT208" s="33">
        <v>5.0</v>
      </c>
      <c r="CU208" s="33">
        <v>25.0</v>
      </c>
      <c r="CV208" s="33">
        <v>353.0</v>
      </c>
      <c r="CW208" s="5"/>
      <c r="CX208" s="5"/>
      <c r="CY208" s="33">
        <v>-99.642806</v>
      </c>
      <c r="CZ208" s="33">
        <v>20.7091</v>
      </c>
      <c r="DA208" s="33">
        <v>4.411011448E9</v>
      </c>
      <c r="DB208" s="33">
        <v>2.0</v>
      </c>
      <c r="DC208" s="33" t="s">
        <v>183</v>
      </c>
      <c r="DD208" s="33">
        <v>2023.0</v>
      </c>
      <c r="DE208" s="33" t="s">
        <v>184</v>
      </c>
      <c r="DF208" s="33"/>
      <c r="DG208" s="33" t="s">
        <v>185</v>
      </c>
      <c r="DH208" s="33" t="s">
        <v>186</v>
      </c>
      <c r="DI208" s="5"/>
      <c r="DJ208" s="5"/>
    </row>
    <row r="209">
      <c r="A209" s="33" t="s">
        <v>1993</v>
      </c>
      <c r="B209" s="34">
        <v>44953.0</v>
      </c>
      <c r="C209" s="35" t="s">
        <v>137</v>
      </c>
      <c r="D209" s="35" t="s">
        <v>139</v>
      </c>
      <c r="E209" s="35" t="s">
        <v>142</v>
      </c>
      <c r="F209" s="36" t="s">
        <v>144</v>
      </c>
      <c r="G209" s="33" t="s">
        <v>1994</v>
      </c>
      <c r="H209" s="33" t="s">
        <v>1995</v>
      </c>
      <c r="I209" s="33" t="s">
        <v>476</v>
      </c>
      <c r="J209" s="33" t="s">
        <v>254</v>
      </c>
      <c r="K209" s="35" t="s">
        <v>150</v>
      </c>
      <c r="L209" s="33" t="s">
        <v>1996</v>
      </c>
      <c r="M209" s="5"/>
      <c r="N209" s="33" t="s">
        <v>458</v>
      </c>
      <c r="O209" s="5"/>
      <c r="P209" s="35" t="s">
        <v>153</v>
      </c>
      <c r="Q209" s="35" t="s">
        <v>458</v>
      </c>
      <c r="R209" s="33">
        <v>76544.0</v>
      </c>
      <c r="S209" s="37"/>
      <c r="T209" s="33"/>
      <c r="U209" s="33">
        <v>2.27</v>
      </c>
      <c r="V209" s="33" t="s">
        <v>154</v>
      </c>
      <c r="W209" s="33"/>
      <c r="X209" s="33"/>
      <c r="Y209" s="5"/>
      <c r="Z209" s="5"/>
      <c r="AA209" s="33">
        <v>1.0</v>
      </c>
      <c r="AB209" s="33"/>
      <c r="AC209" s="33">
        <v>1.0</v>
      </c>
      <c r="AD209" s="5"/>
      <c r="AE209" s="5"/>
      <c r="AF209" s="5"/>
      <c r="AG209" s="16"/>
      <c r="AH209" s="38" t="str">
        <f t="shared" si="1"/>
        <v/>
      </c>
      <c r="AI209" s="39">
        <f t="shared" si="2"/>
        <v>1</v>
      </c>
      <c r="AJ209" s="37" t="str">
        <f t="shared" si="3"/>
        <v/>
      </c>
      <c r="AK209" s="41" t="str">
        <f t="shared" si="4"/>
        <v/>
      </c>
      <c r="AL209" s="35" t="s">
        <v>153</v>
      </c>
      <c r="AM209" s="33" t="s">
        <v>458</v>
      </c>
      <c r="AN209" s="33" t="s">
        <v>458</v>
      </c>
      <c r="AO209" s="41"/>
      <c r="AP209" s="33" t="s">
        <v>169</v>
      </c>
      <c r="AQ209" s="33" t="s">
        <v>170</v>
      </c>
      <c r="AR209" s="33">
        <v>300.0</v>
      </c>
      <c r="AS209" s="42"/>
      <c r="AT209" s="42"/>
      <c r="AU209" s="42"/>
      <c r="AV209" s="42"/>
      <c r="AW209" s="42"/>
      <c r="AX209" s="5"/>
      <c r="AY209" s="33"/>
      <c r="AZ209" s="33" t="s">
        <v>1997</v>
      </c>
      <c r="BA209" s="5"/>
      <c r="BB209" s="5"/>
      <c r="BC209" s="5" t="s">
        <v>1998</v>
      </c>
      <c r="BD209" s="33" t="s">
        <v>173</v>
      </c>
      <c r="BE209" s="41"/>
      <c r="BF209" s="35"/>
      <c r="BG209" s="33" t="s">
        <v>169</v>
      </c>
      <c r="BH209" s="5"/>
      <c r="BI209" s="33">
        <v>300.0</v>
      </c>
      <c r="BJ209" s="33" t="s">
        <v>170</v>
      </c>
      <c r="BK209" s="5"/>
      <c r="BL209" s="5">
        <f t="shared" si="5"/>
        <v>3994.5</v>
      </c>
      <c r="BM209" s="5"/>
      <c r="BN209" s="5"/>
      <c r="BO209" s="42">
        <f t="shared" si="6"/>
        <v>3994.5</v>
      </c>
      <c r="BP209" s="44"/>
      <c r="BQ209" s="45"/>
      <c r="BR209" s="47"/>
      <c r="BS209" s="45"/>
      <c r="BT209" s="37"/>
      <c r="BU209" s="5"/>
      <c r="BV209" s="38"/>
      <c r="BW209" s="48"/>
      <c r="BX209" s="44"/>
      <c r="BY209" s="44"/>
      <c r="BZ209" s="33" t="s">
        <v>131</v>
      </c>
      <c r="CA209" s="5"/>
      <c r="CB209" s="5"/>
      <c r="CC209" s="33" t="s">
        <v>177</v>
      </c>
      <c r="CD209" s="5"/>
      <c r="CE209" s="5"/>
      <c r="CF209" s="33" t="s">
        <v>178</v>
      </c>
      <c r="CG209" s="33" t="s">
        <v>1999</v>
      </c>
      <c r="CH209" s="5"/>
      <c r="CI209" s="5"/>
      <c r="CJ209" s="5"/>
      <c r="CK209" s="33"/>
      <c r="CL209" s="49">
        <v>44995.0</v>
      </c>
      <c r="CM209" s="33" t="s">
        <v>180</v>
      </c>
      <c r="CN209" s="5"/>
      <c r="CO209" s="33">
        <v>2.0</v>
      </c>
      <c r="CP209" s="33" t="s">
        <v>181</v>
      </c>
      <c r="CQ209" s="50" t="str">
        <f t="shared" si="7"/>
        <v>17/11/1945</v>
      </c>
      <c r="CR209" s="33" t="s">
        <v>182</v>
      </c>
      <c r="CS209" s="33">
        <v>4.0</v>
      </c>
      <c r="CT209" s="33">
        <v>5.0</v>
      </c>
      <c r="CU209" s="33">
        <v>25.0</v>
      </c>
      <c r="CV209" s="33">
        <v>353.0</v>
      </c>
      <c r="CW209" s="5"/>
      <c r="CX209" s="5"/>
      <c r="CY209" s="33">
        <v>-99.642806</v>
      </c>
      <c r="CZ209" s="33">
        <v>20.7091</v>
      </c>
      <c r="DA209" s="33">
        <v>4.411182983E9</v>
      </c>
      <c r="DB209" s="33">
        <v>2.0</v>
      </c>
      <c r="DC209" s="33" t="s">
        <v>183</v>
      </c>
      <c r="DD209" s="33">
        <v>2023.0</v>
      </c>
      <c r="DE209" s="33" t="s">
        <v>184</v>
      </c>
      <c r="DF209" s="33"/>
      <c r="DG209" s="33" t="s">
        <v>185</v>
      </c>
      <c r="DH209" s="33" t="s">
        <v>186</v>
      </c>
      <c r="DI209" s="5"/>
      <c r="DJ209" s="5"/>
    </row>
    <row r="210">
      <c r="A210" s="33" t="s">
        <v>2000</v>
      </c>
      <c r="B210" s="34">
        <v>44953.0</v>
      </c>
      <c r="C210" s="35" t="s">
        <v>137</v>
      </c>
      <c r="D210" s="35" t="s">
        <v>139</v>
      </c>
      <c r="E210" s="35" t="s">
        <v>142</v>
      </c>
      <c r="F210" s="36" t="s">
        <v>144</v>
      </c>
      <c r="G210" s="33" t="s">
        <v>2001</v>
      </c>
      <c r="H210" s="33" t="s">
        <v>2002</v>
      </c>
      <c r="I210" s="33" t="s">
        <v>476</v>
      </c>
      <c r="J210" s="33" t="s">
        <v>254</v>
      </c>
      <c r="K210" s="35" t="s">
        <v>150</v>
      </c>
      <c r="L210" s="33" t="s">
        <v>1996</v>
      </c>
      <c r="M210" s="5"/>
      <c r="N210" s="33" t="s">
        <v>458</v>
      </c>
      <c r="O210" s="5"/>
      <c r="P210" s="35" t="s">
        <v>153</v>
      </c>
      <c r="Q210" s="35" t="s">
        <v>458</v>
      </c>
      <c r="R210" s="33">
        <v>76544.0</v>
      </c>
      <c r="S210" s="37"/>
      <c r="T210" s="33"/>
      <c r="U210" s="33">
        <v>2.6</v>
      </c>
      <c r="V210" s="33" t="s">
        <v>154</v>
      </c>
      <c r="W210" s="33"/>
      <c r="X210" s="33"/>
      <c r="Y210" s="5"/>
      <c r="Z210" s="5"/>
      <c r="AA210" s="33">
        <v>1.0</v>
      </c>
      <c r="AB210" s="33"/>
      <c r="AC210" s="33">
        <v>1.0</v>
      </c>
      <c r="AD210" s="5"/>
      <c r="AE210" s="5"/>
      <c r="AF210" s="5"/>
      <c r="AG210" s="16"/>
      <c r="AH210" s="38" t="str">
        <f t="shared" si="1"/>
        <v/>
      </c>
      <c r="AI210" s="39">
        <f t="shared" si="2"/>
        <v>1</v>
      </c>
      <c r="AJ210" s="37" t="str">
        <f t="shared" si="3"/>
        <v/>
      </c>
      <c r="AK210" s="41" t="str">
        <f t="shared" si="4"/>
        <v/>
      </c>
      <c r="AL210" s="35" t="s">
        <v>153</v>
      </c>
      <c r="AM210" s="33" t="s">
        <v>458</v>
      </c>
      <c r="AN210" s="33" t="s">
        <v>458</v>
      </c>
      <c r="AO210" s="41"/>
      <c r="AP210" s="33" t="s">
        <v>169</v>
      </c>
      <c r="AQ210" s="33" t="s">
        <v>170</v>
      </c>
      <c r="AR210" s="33">
        <v>300.0</v>
      </c>
      <c r="AS210" s="42"/>
      <c r="AT210" s="42"/>
      <c r="AU210" s="42"/>
      <c r="AV210" s="42"/>
      <c r="AW210" s="42"/>
      <c r="AX210" s="5"/>
      <c r="AY210" s="33"/>
      <c r="AZ210" s="33" t="s">
        <v>2003</v>
      </c>
      <c r="BA210" s="5"/>
      <c r="BB210" s="5"/>
      <c r="BC210" s="5" t="s">
        <v>2004</v>
      </c>
      <c r="BD210" s="33" t="s">
        <v>173</v>
      </c>
      <c r="BE210" s="41"/>
      <c r="BF210" s="35"/>
      <c r="BG210" s="33" t="s">
        <v>169</v>
      </c>
      <c r="BH210" s="5"/>
      <c r="BI210" s="33">
        <v>300.0</v>
      </c>
      <c r="BJ210" s="33" t="s">
        <v>170</v>
      </c>
      <c r="BK210" s="5"/>
      <c r="BL210" s="5">
        <f t="shared" si="5"/>
        <v>3994.5</v>
      </c>
      <c r="BM210" s="5"/>
      <c r="BN210" s="5"/>
      <c r="BO210" s="42">
        <f t="shared" si="6"/>
        <v>3994.5</v>
      </c>
      <c r="BP210" s="44"/>
      <c r="BQ210" s="45"/>
      <c r="BR210" s="47"/>
      <c r="BS210" s="45"/>
      <c r="BT210" s="37"/>
      <c r="BU210" s="5"/>
      <c r="BV210" s="38"/>
      <c r="BW210" s="48"/>
      <c r="BX210" s="44"/>
      <c r="BY210" s="44"/>
      <c r="BZ210" s="33" t="s">
        <v>131</v>
      </c>
      <c r="CA210" s="5"/>
      <c r="CB210" s="5"/>
      <c r="CC210" s="33" t="s">
        <v>177</v>
      </c>
      <c r="CD210" s="5"/>
      <c r="CE210" s="5"/>
      <c r="CF210" s="33" t="s">
        <v>178</v>
      </c>
      <c r="CG210" s="33" t="s">
        <v>2005</v>
      </c>
      <c r="CH210" s="5"/>
      <c r="CI210" s="5"/>
      <c r="CJ210" s="5"/>
      <c r="CK210" s="33"/>
      <c r="CL210" s="49">
        <v>44995.0</v>
      </c>
      <c r="CM210" s="33" t="s">
        <v>180</v>
      </c>
      <c r="CN210" s="5"/>
      <c r="CO210" s="33">
        <v>2.0</v>
      </c>
      <c r="CP210" s="33" t="s">
        <v>181</v>
      </c>
      <c r="CQ210" s="50" t="str">
        <f t="shared" si="7"/>
        <v>30/10/1960</v>
      </c>
      <c r="CR210" s="33" t="s">
        <v>182</v>
      </c>
      <c r="CS210" s="33">
        <v>4.0</v>
      </c>
      <c r="CT210" s="33">
        <v>5.0</v>
      </c>
      <c r="CU210" s="33">
        <v>25.0</v>
      </c>
      <c r="CV210" s="33">
        <v>353.0</v>
      </c>
      <c r="CW210" s="5"/>
      <c r="CX210" s="5"/>
      <c r="CY210" s="33">
        <v>-99.642806</v>
      </c>
      <c r="CZ210" s="33">
        <v>20.7091</v>
      </c>
      <c r="DA210" s="33">
        <v>4.41119339E9</v>
      </c>
      <c r="DB210" s="33">
        <v>2.0</v>
      </c>
      <c r="DC210" s="33" t="s">
        <v>183</v>
      </c>
      <c r="DD210" s="33">
        <v>2023.0</v>
      </c>
      <c r="DE210" s="33" t="s">
        <v>184</v>
      </c>
      <c r="DF210" s="33"/>
      <c r="DG210" s="33" t="s">
        <v>185</v>
      </c>
      <c r="DH210" s="33" t="s">
        <v>186</v>
      </c>
      <c r="DI210" s="5"/>
      <c r="DJ210" s="5"/>
    </row>
    <row r="211">
      <c r="A211" s="33" t="s">
        <v>2006</v>
      </c>
      <c r="B211" s="34">
        <v>44953.0</v>
      </c>
      <c r="C211" s="35" t="s">
        <v>137</v>
      </c>
      <c r="D211" s="35" t="s">
        <v>139</v>
      </c>
      <c r="E211" s="35" t="s">
        <v>142</v>
      </c>
      <c r="F211" s="36" t="s">
        <v>144</v>
      </c>
      <c r="G211" s="33" t="s">
        <v>2007</v>
      </c>
      <c r="H211" s="33" t="s">
        <v>2008</v>
      </c>
      <c r="I211" s="33" t="s">
        <v>247</v>
      </c>
      <c r="J211" s="33" t="s">
        <v>254</v>
      </c>
      <c r="K211" s="35" t="s">
        <v>150</v>
      </c>
      <c r="L211" s="33" t="s">
        <v>1964</v>
      </c>
      <c r="M211" s="33">
        <v>2.0</v>
      </c>
      <c r="N211" s="33" t="s">
        <v>458</v>
      </c>
      <c r="O211" s="5"/>
      <c r="P211" s="35" t="s">
        <v>153</v>
      </c>
      <c r="Q211" s="35" t="s">
        <v>458</v>
      </c>
      <c r="R211" s="33">
        <v>76544.0</v>
      </c>
      <c r="S211" s="37"/>
      <c r="T211" s="33"/>
      <c r="U211" s="33">
        <v>2.6</v>
      </c>
      <c r="V211" s="33" t="s">
        <v>154</v>
      </c>
      <c r="W211" s="33"/>
      <c r="X211" s="33"/>
      <c r="Y211" s="5"/>
      <c r="Z211" s="5"/>
      <c r="AA211" s="33">
        <v>1.0</v>
      </c>
      <c r="AB211" s="33"/>
      <c r="AC211" s="33">
        <v>1.0</v>
      </c>
      <c r="AD211" s="5"/>
      <c r="AE211" s="5"/>
      <c r="AF211" s="5"/>
      <c r="AG211" s="16"/>
      <c r="AH211" s="38" t="str">
        <f t="shared" si="1"/>
        <v/>
      </c>
      <c r="AI211" s="39" t="str">
        <f t="shared" si="2"/>
        <v/>
      </c>
      <c r="AJ211" s="37" t="str">
        <f t="shared" si="3"/>
        <v/>
      </c>
      <c r="AK211" s="41" t="str">
        <f t="shared" si="4"/>
        <v/>
      </c>
      <c r="AL211" s="35" t="s">
        <v>153</v>
      </c>
      <c r="AM211" s="33" t="s">
        <v>458</v>
      </c>
      <c r="AN211" s="33" t="s">
        <v>458</v>
      </c>
      <c r="AO211" s="41"/>
      <c r="AP211" s="33" t="s">
        <v>169</v>
      </c>
      <c r="AQ211" s="33" t="s">
        <v>170</v>
      </c>
      <c r="AR211" s="33">
        <v>300.0</v>
      </c>
      <c r="AS211" s="42"/>
      <c r="AT211" s="42"/>
      <c r="AU211" s="42"/>
      <c r="AV211" s="42"/>
      <c r="AW211" s="42"/>
      <c r="AX211" s="5"/>
      <c r="AY211" s="33"/>
      <c r="AZ211" s="33" t="s">
        <v>2009</v>
      </c>
      <c r="BA211" s="5"/>
      <c r="BB211" s="5"/>
      <c r="BC211" s="5" t="s">
        <v>2010</v>
      </c>
      <c r="BD211" s="33" t="s">
        <v>173</v>
      </c>
      <c r="BE211" s="41"/>
      <c r="BF211" s="35"/>
      <c r="BG211" s="33" t="s">
        <v>169</v>
      </c>
      <c r="BH211" s="5"/>
      <c r="BI211" s="33">
        <v>300.0</v>
      </c>
      <c r="BJ211" s="33" t="s">
        <v>170</v>
      </c>
      <c r="BK211" s="5"/>
      <c r="BL211" s="5">
        <f t="shared" si="5"/>
        <v>3994.5</v>
      </c>
      <c r="BM211" s="5"/>
      <c r="BN211" s="5"/>
      <c r="BO211" s="42">
        <f t="shared" si="6"/>
        <v>3994.5</v>
      </c>
      <c r="BP211" s="44"/>
      <c r="BQ211" s="45"/>
      <c r="BR211" s="47"/>
      <c r="BS211" s="45"/>
      <c r="BT211" s="37"/>
      <c r="BU211" s="5"/>
      <c r="BV211" s="38"/>
      <c r="BW211" s="48"/>
      <c r="BX211" s="44"/>
      <c r="BY211" s="44"/>
      <c r="BZ211" s="33" t="s">
        <v>131</v>
      </c>
      <c r="CA211" s="5"/>
      <c r="CB211" s="5"/>
      <c r="CC211" s="33" t="s">
        <v>177</v>
      </c>
      <c r="CD211" s="5"/>
      <c r="CE211" s="5"/>
      <c r="CF211" s="33" t="s">
        <v>178</v>
      </c>
      <c r="CG211" s="33" t="s">
        <v>2011</v>
      </c>
      <c r="CH211" s="5"/>
      <c r="CI211" s="5"/>
      <c r="CJ211" s="5"/>
      <c r="CK211" s="33"/>
      <c r="CL211" s="49">
        <v>44995.0</v>
      </c>
      <c r="CM211" s="33" t="s">
        <v>180</v>
      </c>
      <c r="CN211" s="5"/>
      <c r="CO211" s="33">
        <v>2.0</v>
      </c>
      <c r="CP211" s="33" t="s">
        <v>181</v>
      </c>
      <c r="CQ211" s="50" t="str">
        <f t="shared" si="7"/>
        <v>23/02/1967</v>
      </c>
      <c r="CR211" s="33" t="s">
        <v>182</v>
      </c>
      <c r="CS211" s="33">
        <v>4.0</v>
      </c>
      <c r="CT211" s="33">
        <v>5.0</v>
      </c>
      <c r="CU211" s="33">
        <v>25.0</v>
      </c>
      <c r="CV211" s="33">
        <v>353.0</v>
      </c>
      <c r="CW211" s="5"/>
      <c r="CX211" s="5"/>
      <c r="CY211" s="33">
        <v>-99.642806</v>
      </c>
      <c r="CZ211" s="33">
        <v>20.7091</v>
      </c>
      <c r="DA211" s="33">
        <v>4.41205476E9</v>
      </c>
      <c r="DB211" s="33">
        <v>2.0</v>
      </c>
      <c r="DC211" s="33" t="s">
        <v>183</v>
      </c>
      <c r="DD211" s="33">
        <v>2023.0</v>
      </c>
      <c r="DE211" s="33" t="s">
        <v>184</v>
      </c>
      <c r="DF211" s="33"/>
      <c r="DG211" s="33" t="s">
        <v>185</v>
      </c>
      <c r="DH211" s="33" t="s">
        <v>186</v>
      </c>
      <c r="DI211" s="5"/>
      <c r="DJ211" s="5"/>
    </row>
    <row r="212">
      <c r="A212" s="33" t="s">
        <v>2012</v>
      </c>
      <c r="B212" s="34">
        <v>44953.0</v>
      </c>
      <c r="C212" s="35" t="s">
        <v>137</v>
      </c>
      <c r="D212" s="35" t="s">
        <v>139</v>
      </c>
      <c r="E212" s="35" t="s">
        <v>142</v>
      </c>
      <c r="F212" s="36" t="s">
        <v>144</v>
      </c>
      <c r="G212" s="33" t="s">
        <v>2013</v>
      </c>
      <c r="H212" s="33" t="s">
        <v>312</v>
      </c>
      <c r="I212" s="33" t="s">
        <v>204</v>
      </c>
      <c r="J212" s="33" t="s">
        <v>204</v>
      </c>
      <c r="K212" s="35" t="s">
        <v>150</v>
      </c>
      <c r="L212" s="33" t="s">
        <v>351</v>
      </c>
      <c r="M212" s="5"/>
      <c r="N212" s="33" t="s">
        <v>458</v>
      </c>
      <c r="O212" s="5"/>
      <c r="P212" s="35" t="s">
        <v>153</v>
      </c>
      <c r="Q212" s="35" t="s">
        <v>458</v>
      </c>
      <c r="R212" s="33">
        <v>76544.0</v>
      </c>
      <c r="S212" s="37"/>
      <c r="T212" s="33"/>
      <c r="U212" s="33">
        <v>1.97</v>
      </c>
      <c r="V212" s="33" t="s">
        <v>154</v>
      </c>
      <c r="W212" s="33"/>
      <c r="X212" s="33"/>
      <c r="Y212" s="5"/>
      <c r="Z212" s="5"/>
      <c r="AA212" s="33">
        <v>1.0</v>
      </c>
      <c r="AB212" s="33">
        <v>1.0</v>
      </c>
      <c r="AC212" s="33"/>
      <c r="AD212" s="5"/>
      <c r="AE212" s="5"/>
      <c r="AF212" s="5"/>
      <c r="AG212" s="16"/>
      <c r="AH212" s="38" t="str">
        <f t="shared" si="1"/>
        <v/>
      </c>
      <c r="AI212" s="39" t="str">
        <f t="shared" si="2"/>
        <v/>
      </c>
      <c r="AJ212" s="37" t="str">
        <f t="shared" si="3"/>
        <v/>
      </c>
      <c r="AK212" s="41" t="str">
        <f t="shared" si="4"/>
        <v/>
      </c>
      <c r="AL212" s="35" t="s">
        <v>153</v>
      </c>
      <c r="AM212" s="33" t="s">
        <v>458</v>
      </c>
      <c r="AN212" s="33" t="s">
        <v>458</v>
      </c>
      <c r="AO212" s="41"/>
      <c r="AP212" s="33" t="s">
        <v>169</v>
      </c>
      <c r="AQ212" s="33" t="s">
        <v>170</v>
      </c>
      <c r="AR212" s="33">
        <v>150.0</v>
      </c>
      <c r="AS212" s="42"/>
      <c r="AT212" s="42"/>
      <c r="AU212" s="42"/>
      <c r="AV212" s="42"/>
      <c r="AW212" s="42"/>
      <c r="AX212" s="5"/>
      <c r="AY212" s="33"/>
      <c r="AZ212" s="33" t="s">
        <v>2014</v>
      </c>
      <c r="BA212" s="5"/>
      <c r="BB212" s="5"/>
      <c r="BC212" s="5" t="s">
        <v>2015</v>
      </c>
      <c r="BD212" s="33" t="s">
        <v>173</v>
      </c>
      <c r="BE212" s="41"/>
      <c r="BF212" s="35"/>
      <c r="BG212" s="33" t="s">
        <v>169</v>
      </c>
      <c r="BH212" s="5"/>
      <c r="BI212" s="33">
        <v>150.0</v>
      </c>
      <c r="BJ212" s="33" t="s">
        <v>170</v>
      </c>
      <c r="BK212" s="5"/>
      <c r="BL212" s="5">
        <f t="shared" si="5"/>
        <v>1997.25</v>
      </c>
      <c r="BM212" s="5"/>
      <c r="BN212" s="5"/>
      <c r="BO212" s="42">
        <f t="shared" si="6"/>
        <v>1997.25</v>
      </c>
      <c r="BP212" s="44"/>
      <c r="BQ212" s="45"/>
      <c r="BR212" s="47"/>
      <c r="BS212" s="45"/>
      <c r="BT212" s="37"/>
      <c r="BU212" s="5"/>
      <c r="BV212" s="38"/>
      <c r="BW212" s="48"/>
      <c r="BX212" s="44"/>
      <c r="BY212" s="44"/>
      <c r="BZ212" s="33" t="s">
        <v>131</v>
      </c>
      <c r="CA212" s="5"/>
      <c r="CB212" s="5"/>
      <c r="CC212" s="33" t="s">
        <v>177</v>
      </c>
      <c r="CD212" s="5"/>
      <c r="CE212" s="5"/>
      <c r="CF212" s="33" t="s">
        <v>178</v>
      </c>
      <c r="CG212" s="33" t="s">
        <v>2016</v>
      </c>
      <c r="CH212" s="5"/>
      <c r="CI212" s="5"/>
      <c r="CJ212" s="5"/>
      <c r="CK212" s="33"/>
      <c r="CL212" s="49">
        <v>44995.0</v>
      </c>
      <c r="CM212" s="33" t="s">
        <v>180</v>
      </c>
      <c r="CN212" s="5"/>
      <c r="CO212" s="33">
        <v>1.0</v>
      </c>
      <c r="CP212" s="33" t="s">
        <v>181</v>
      </c>
      <c r="CQ212" s="50" t="str">
        <f t="shared" si="7"/>
        <v>18/05/1968</v>
      </c>
      <c r="CR212" s="33" t="s">
        <v>243</v>
      </c>
      <c r="CS212" s="33">
        <v>4.0</v>
      </c>
      <c r="CT212" s="33">
        <v>5.0</v>
      </c>
      <c r="CU212" s="33">
        <v>25.0</v>
      </c>
      <c r="CV212" s="33">
        <v>353.0</v>
      </c>
      <c r="CW212" s="5"/>
      <c r="CX212" s="5"/>
      <c r="CY212" s="33">
        <v>-99.642806</v>
      </c>
      <c r="CZ212" s="33">
        <v>20.7091</v>
      </c>
      <c r="DA212" s="33">
        <v>4.411515759E9</v>
      </c>
      <c r="DB212" s="33">
        <v>2.0</v>
      </c>
      <c r="DC212" s="33" t="s">
        <v>183</v>
      </c>
      <c r="DD212" s="33">
        <v>2023.0</v>
      </c>
      <c r="DE212" s="33" t="s">
        <v>184</v>
      </c>
      <c r="DF212" s="33"/>
      <c r="DG212" s="33" t="s">
        <v>185</v>
      </c>
      <c r="DH212" s="33" t="s">
        <v>186</v>
      </c>
      <c r="DI212" s="5"/>
      <c r="DJ212" s="5"/>
    </row>
    <row r="213">
      <c r="A213" s="33" t="s">
        <v>2017</v>
      </c>
      <c r="B213" s="34">
        <v>44953.0</v>
      </c>
      <c r="C213" s="35" t="s">
        <v>137</v>
      </c>
      <c r="D213" s="35" t="s">
        <v>139</v>
      </c>
      <c r="E213" s="35" t="s">
        <v>142</v>
      </c>
      <c r="F213" s="36" t="s">
        <v>144</v>
      </c>
      <c r="G213" s="33" t="s">
        <v>2018</v>
      </c>
      <c r="H213" s="33" t="s">
        <v>2019</v>
      </c>
      <c r="I213" s="33" t="s">
        <v>204</v>
      </c>
      <c r="J213" s="33" t="s">
        <v>1894</v>
      </c>
      <c r="K213" s="35" t="s">
        <v>150</v>
      </c>
      <c r="L213" s="33" t="s">
        <v>1457</v>
      </c>
      <c r="M213" s="5"/>
      <c r="N213" s="33" t="s">
        <v>458</v>
      </c>
      <c r="O213" s="5"/>
      <c r="P213" s="35" t="s">
        <v>153</v>
      </c>
      <c r="Q213" s="35" t="s">
        <v>458</v>
      </c>
      <c r="R213" s="33">
        <v>76544.0</v>
      </c>
      <c r="S213" s="37"/>
      <c r="T213" s="33"/>
      <c r="U213" s="33">
        <v>2.66</v>
      </c>
      <c r="V213" s="33" t="s">
        <v>154</v>
      </c>
      <c r="W213" s="33"/>
      <c r="X213" s="33"/>
      <c r="Y213" s="5"/>
      <c r="Z213" s="5"/>
      <c r="AA213" s="33">
        <v>1.0</v>
      </c>
      <c r="AB213" s="33"/>
      <c r="AC213" s="33">
        <v>1.0</v>
      </c>
      <c r="AD213" s="5"/>
      <c r="AE213" s="5"/>
      <c r="AF213" s="5"/>
      <c r="AG213" s="16"/>
      <c r="AH213" s="38" t="str">
        <f t="shared" si="1"/>
        <v/>
      </c>
      <c r="AI213" s="39">
        <f t="shared" si="2"/>
        <v>1</v>
      </c>
      <c r="AJ213" s="37" t="str">
        <f t="shared" si="3"/>
        <v/>
      </c>
      <c r="AK213" s="41" t="str">
        <f t="shared" si="4"/>
        <v/>
      </c>
      <c r="AL213" s="35" t="s">
        <v>153</v>
      </c>
      <c r="AM213" s="33" t="s">
        <v>458</v>
      </c>
      <c r="AN213" s="33" t="s">
        <v>458</v>
      </c>
      <c r="AO213" s="41"/>
      <c r="AP213" s="33" t="s">
        <v>169</v>
      </c>
      <c r="AQ213" s="33" t="s">
        <v>170</v>
      </c>
      <c r="AR213" s="33">
        <v>300.0</v>
      </c>
      <c r="AS213" s="42"/>
      <c r="AT213" s="42"/>
      <c r="AU213" s="42"/>
      <c r="AV213" s="42"/>
      <c r="AW213" s="42"/>
      <c r="AX213" s="5"/>
      <c r="AY213" s="33"/>
      <c r="AZ213" s="33" t="s">
        <v>2020</v>
      </c>
      <c r="BA213" s="5"/>
      <c r="BB213" s="5"/>
      <c r="BC213" s="5" t="s">
        <v>2021</v>
      </c>
      <c r="BD213" s="33" t="s">
        <v>173</v>
      </c>
      <c r="BE213" s="41"/>
      <c r="BF213" s="35"/>
      <c r="BG213" s="33" t="s">
        <v>169</v>
      </c>
      <c r="BH213" s="5"/>
      <c r="BI213" s="33">
        <v>300.0</v>
      </c>
      <c r="BJ213" s="33" t="s">
        <v>170</v>
      </c>
      <c r="BK213" s="5"/>
      <c r="BL213" s="5">
        <f t="shared" si="5"/>
        <v>3994.5</v>
      </c>
      <c r="BM213" s="5"/>
      <c r="BN213" s="5"/>
      <c r="BO213" s="42">
        <f t="shared" si="6"/>
        <v>3994.5</v>
      </c>
      <c r="BP213" s="44"/>
      <c r="BQ213" s="45"/>
      <c r="BR213" s="47"/>
      <c r="BS213" s="45"/>
      <c r="BT213" s="37"/>
      <c r="BU213" s="5"/>
      <c r="BV213" s="38"/>
      <c r="BW213" s="48"/>
      <c r="BX213" s="44"/>
      <c r="BY213" s="44"/>
      <c r="BZ213" s="33" t="s">
        <v>131</v>
      </c>
      <c r="CA213" s="5"/>
      <c r="CB213" s="5"/>
      <c r="CC213" s="33" t="s">
        <v>177</v>
      </c>
      <c r="CD213" s="5"/>
      <c r="CE213" s="5"/>
      <c r="CF213" s="33" t="s">
        <v>178</v>
      </c>
      <c r="CG213" s="33" t="s">
        <v>2022</v>
      </c>
      <c r="CH213" s="5"/>
      <c r="CI213" s="5"/>
      <c r="CJ213" s="5"/>
      <c r="CK213" s="33"/>
      <c r="CL213" s="49">
        <v>44995.0</v>
      </c>
      <c r="CM213" s="33" t="s">
        <v>180</v>
      </c>
      <c r="CN213" s="5"/>
      <c r="CO213" s="33">
        <v>2.0</v>
      </c>
      <c r="CP213" s="33" t="s">
        <v>181</v>
      </c>
      <c r="CQ213" s="50" t="str">
        <f t="shared" si="7"/>
        <v>02/06/1941</v>
      </c>
      <c r="CR213" s="33" t="s">
        <v>182</v>
      </c>
      <c r="CS213" s="33">
        <v>4.0</v>
      </c>
      <c r="CT213" s="33">
        <v>5.0</v>
      </c>
      <c r="CU213" s="33">
        <v>25.0</v>
      </c>
      <c r="CV213" s="33">
        <v>353.0</v>
      </c>
      <c r="CW213" s="5"/>
      <c r="CX213" s="5"/>
      <c r="CY213" s="33">
        <v>-99.642806</v>
      </c>
      <c r="CZ213" s="33">
        <v>20.7091</v>
      </c>
      <c r="DA213" s="33">
        <v>4.411319325E9</v>
      </c>
      <c r="DB213" s="33">
        <v>2.0</v>
      </c>
      <c r="DC213" s="33" t="s">
        <v>183</v>
      </c>
      <c r="DD213" s="33">
        <v>2023.0</v>
      </c>
      <c r="DE213" s="33" t="s">
        <v>184</v>
      </c>
      <c r="DF213" s="33"/>
      <c r="DG213" s="33" t="s">
        <v>185</v>
      </c>
      <c r="DH213" s="33" t="s">
        <v>186</v>
      </c>
      <c r="DI213" s="5"/>
      <c r="DJ213" s="5"/>
    </row>
    <row r="214">
      <c r="A214" s="33" t="s">
        <v>2023</v>
      </c>
      <c r="B214" s="34">
        <v>44953.0</v>
      </c>
      <c r="C214" s="35" t="s">
        <v>137</v>
      </c>
      <c r="D214" s="35" t="s">
        <v>139</v>
      </c>
      <c r="E214" s="35" t="s">
        <v>142</v>
      </c>
      <c r="F214" s="36" t="s">
        <v>144</v>
      </c>
      <c r="G214" s="33" t="s">
        <v>2024</v>
      </c>
      <c r="H214" s="33" t="s">
        <v>2025</v>
      </c>
      <c r="I214" s="33" t="s">
        <v>204</v>
      </c>
      <c r="J214" s="33" t="s">
        <v>220</v>
      </c>
      <c r="K214" s="35" t="s">
        <v>150</v>
      </c>
      <c r="L214" s="33" t="s">
        <v>1707</v>
      </c>
      <c r="M214" s="5"/>
      <c r="N214" s="33" t="s">
        <v>458</v>
      </c>
      <c r="O214" s="5"/>
      <c r="P214" s="35" t="s">
        <v>153</v>
      </c>
      <c r="Q214" s="35" t="s">
        <v>458</v>
      </c>
      <c r="R214" s="33">
        <v>76544.0</v>
      </c>
      <c r="S214" s="37"/>
      <c r="T214" s="33"/>
      <c r="U214" s="33">
        <v>1.5</v>
      </c>
      <c r="V214" s="33" t="s">
        <v>154</v>
      </c>
      <c r="W214" s="33"/>
      <c r="X214" s="33"/>
      <c r="Y214" s="5"/>
      <c r="Z214" s="5"/>
      <c r="AA214" s="33">
        <v>1.0</v>
      </c>
      <c r="AB214" s="33"/>
      <c r="AC214" s="33">
        <v>1.0</v>
      </c>
      <c r="AD214" s="5"/>
      <c r="AE214" s="5"/>
      <c r="AF214" s="5"/>
      <c r="AG214" s="16"/>
      <c r="AH214" s="38" t="str">
        <f t="shared" si="1"/>
        <v/>
      </c>
      <c r="AI214" s="39">
        <f t="shared" si="2"/>
        <v>1</v>
      </c>
      <c r="AJ214" s="37" t="str">
        <f t="shared" si="3"/>
        <v/>
      </c>
      <c r="AK214" s="41" t="str">
        <f t="shared" si="4"/>
        <v/>
      </c>
      <c r="AL214" s="35" t="s">
        <v>153</v>
      </c>
      <c r="AM214" s="33" t="s">
        <v>458</v>
      </c>
      <c r="AN214" s="33" t="s">
        <v>458</v>
      </c>
      <c r="AO214" s="41"/>
      <c r="AP214" s="33" t="s">
        <v>169</v>
      </c>
      <c r="AQ214" s="33" t="s">
        <v>170</v>
      </c>
      <c r="AR214" s="33">
        <v>150.0</v>
      </c>
      <c r="AS214" s="42"/>
      <c r="AT214" s="42"/>
      <c r="AU214" s="42"/>
      <c r="AV214" s="42"/>
      <c r="AW214" s="42"/>
      <c r="AX214" s="5"/>
      <c r="AY214" s="33"/>
      <c r="AZ214" s="33" t="s">
        <v>2026</v>
      </c>
      <c r="BA214" s="5"/>
      <c r="BB214" s="5"/>
      <c r="BC214" s="5" t="s">
        <v>2027</v>
      </c>
      <c r="BD214" s="33" t="s">
        <v>173</v>
      </c>
      <c r="BE214" s="41"/>
      <c r="BF214" s="35"/>
      <c r="BG214" s="33" t="s">
        <v>169</v>
      </c>
      <c r="BH214" s="5"/>
      <c r="BI214" s="33">
        <v>150.0</v>
      </c>
      <c r="BJ214" s="33" t="s">
        <v>170</v>
      </c>
      <c r="BK214" s="5"/>
      <c r="BL214" s="5">
        <f t="shared" si="5"/>
        <v>1997.25</v>
      </c>
      <c r="BM214" s="5"/>
      <c r="BN214" s="5"/>
      <c r="BO214" s="42">
        <f t="shared" si="6"/>
        <v>1997.25</v>
      </c>
      <c r="BP214" s="44"/>
      <c r="BQ214" s="45"/>
      <c r="BR214" s="47"/>
      <c r="BS214" s="45"/>
      <c r="BT214" s="37"/>
      <c r="BU214" s="5"/>
      <c r="BV214" s="38"/>
      <c r="BW214" s="48"/>
      <c r="BX214" s="44"/>
      <c r="BY214" s="44"/>
      <c r="BZ214" s="33" t="s">
        <v>131</v>
      </c>
      <c r="CA214" s="5"/>
      <c r="CB214" s="5"/>
      <c r="CC214" s="33" t="s">
        <v>177</v>
      </c>
      <c r="CD214" s="5"/>
      <c r="CE214" s="5"/>
      <c r="CF214" s="33" t="s">
        <v>178</v>
      </c>
      <c r="CG214" s="33" t="s">
        <v>2028</v>
      </c>
      <c r="CH214" s="5"/>
      <c r="CI214" s="5"/>
      <c r="CJ214" s="5"/>
      <c r="CK214" s="33"/>
      <c r="CL214" s="49">
        <v>44995.0</v>
      </c>
      <c r="CM214" s="33" t="s">
        <v>180</v>
      </c>
      <c r="CN214" s="5"/>
      <c r="CO214" s="33">
        <v>1.0</v>
      </c>
      <c r="CP214" s="33" t="s">
        <v>181</v>
      </c>
      <c r="CQ214" s="50" t="str">
        <f t="shared" si="7"/>
        <v>04/11/1958</v>
      </c>
      <c r="CR214" s="33" t="s">
        <v>182</v>
      </c>
      <c r="CS214" s="33">
        <v>4.0</v>
      </c>
      <c r="CT214" s="33">
        <v>5.0</v>
      </c>
      <c r="CU214" s="33">
        <v>25.0</v>
      </c>
      <c r="CV214" s="33">
        <v>353.0</v>
      </c>
      <c r="CW214" s="5"/>
      <c r="CX214" s="5"/>
      <c r="CY214" s="33">
        <v>-99.642806</v>
      </c>
      <c r="CZ214" s="33">
        <v>20.7091</v>
      </c>
      <c r="DA214" s="33">
        <v>4.411107615E9</v>
      </c>
      <c r="DB214" s="33">
        <v>2.0</v>
      </c>
      <c r="DC214" s="33" t="s">
        <v>183</v>
      </c>
      <c r="DD214" s="33">
        <v>2023.0</v>
      </c>
      <c r="DE214" s="33" t="s">
        <v>184</v>
      </c>
      <c r="DF214" s="33"/>
      <c r="DG214" s="33" t="s">
        <v>185</v>
      </c>
      <c r="DH214" s="33" t="s">
        <v>186</v>
      </c>
      <c r="DI214" s="5"/>
      <c r="DJ214" s="5"/>
    </row>
    <row r="215">
      <c r="A215" s="33" t="s">
        <v>2029</v>
      </c>
      <c r="B215" s="34">
        <v>44952.0</v>
      </c>
      <c r="C215" s="35" t="s">
        <v>137</v>
      </c>
      <c r="D215" s="35" t="s">
        <v>139</v>
      </c>
      <c r="E215" s="35" t="s">
        <v>142</v>
      </c>
      <c r="F215" s="36" t="s">
        <v>144</v>
      </c>
      <c r="G215" s="33" t="s">
        <v>2030</v>
      </c>
      <c r="H215" s="33" t="s">
        <v>2031</v>
      </c>
      <c r="I215" s="33" t="s">
        <v>1872</v>
      </c>
      <c r="J215" s="33" t="s">
        <v>204</v>
      </c>
      <c r="K215" s="35" t="s">
        <v>150</v>
      </c>
      <c r="L215" s="33" t="s">
        <v>2032</v>
      </c>
      <c r="M215" s="33">
        <v>10.0</v>
      </c>
      <c r="N215" s="33" t="s">
        <v>2033</v>
      </c>
      <c r="O215" s="5"/>
      <c r="P215" s="35" t="s">
        <v>153</v>
      </c>
      <c r="Q215" s="35" t="s">
        <v>2033</v>
      </c>
      <c r="R215" s="33">
        <v>76513.0</v>
      </c>
      <c r="S215" s="37"/>
      <c r="T215" s="33"/>
      <c r="U215" s="33">
        <v>2.01</v>
      </c>
      <c r="V215" s="33" t="s">
        <v>154</v>
      </c>
      <c r="W215" s="33"/>
      <c r="X215" s="33"/>
      <c r="Y215" s="5"/>
      <c r="Z215" s="5"/>
      <c r="AA215" s="33">
        <v>1.0</v>
      </c>
      <c r="AB215" s="33">
        <v>1.0</v>
      </c>
      <c r="AC215" s="33"/>
      <c r="AD215" s="5"/>
      <c r="AE215" s="5"/>
      <c r="AF215" s="5"/>
      <c r="AG215" s="16"/>
      <c r="AH215" s="38" t="str">
        <f t="shared" si="1"/>
        <v/>
      </c>
      <c r="AI215" s="39" t="str">
        <f t="shared" si="2"/>
        <v/>
      </c>
      <c r="AJ215" s="37" t="str">
        <f t="shared" si="3"/>
        <v/>
      </c>
      <c r="AK215" s="41" t="str">
        <f t="shared" si="4"/>
        <v/>
      </c>
      <c r="AL215" s="35" t="s">
        <v>153</v>
      </c>
      <c r="AM215" s="33" t="s">
        <v>2034</v>
      </c>
      <c r="AN215" s="33" t="s">
        <v>2034</v>
      </c>
      <c r="AO215" s="41"/>
      <c r="AP215" s="33" t="s">
        <v>169</v>
      </c>
      <c r="AQ215" s="33" t="s">
        <v>170</v>
      </c>
      <c r="AR215" s="33">
        <v>300.0</v>
      </c>
      <c r="AS215" s="42"/>
      <c r="AT215" s="42"/>
      <c r="AU215" s="42"/>
      <c r="AV215" s="42"/>
      <c r="AW215" s="42"/>
      <c r="AX215" s="5"/>
      <c r="AY215" s="33"/>
      <c r="AZ215" s="33" t="s">
        <v>2035</v>
      </c>
      <c r="BA215" s="5"/>
      <c r="BB215" s="5"/>
      <c r="BC215" s="5" t="s">
        <v>2036</v>
      </c>
      <c r="BD215" s="33" t="s">
        <v>173</v>
      </c>
      <c r="BE215" s="41"/>
      <c r="BF215" s="35"/>
      <c r="BG215" s="33" t="s">
        <v>169</v>
      </c>
      <c r="BH215" s="5"/>
      <c r="BI215" s="33">
        <v>300.0</v>
      </c>
      <c r="BJ215" s="33" t="s">
        <v>170</v>
      </c>
      <c r="BK215" s="5"/>
      <c r="BL215" s="5">
        <f t="shared" si="5"/>
        <v>3994.5</v>
      </c>
      <c r="BM215" s="5"/>
      <c r="BN215" s="5"/>
      <c r="BO215" s="42">
        <f t="shared" si="6"/>
        <v>3994.5</v>
      </c>
      <c r="BP215" s="44"/>
      <c r="BQ215" s="45"/>
      <c r="BR215" s="47"/>
      <c r="BS215" s="45"/>
      <c r="BT215" s="37"/>
      <c r="BU215" s="5"/>
      <c r="BV215" s="38"/>
      <c r="BW215" s="48"/>
      <c r="BX215" s="44"/>
      <c r="BY215" s="44"/>
      <c r="BZ215" s="33" t="s">
        <v>131</v>
      </c>
      <c r="CA215" s="5"/>
      <c r="CB215" s="5"/>
      <c r="CC215" s="33" t="s">
        <v>177</v>
      </c>
      <c r="CD215" s="5"/>
      <c r="CE215" s="5"/>
      <c r="CF215" s="33" t="s">
        <v>178</v>
      </c>
      <c r="CG215" s="33" t="s">
        <v>2037</v>
      </c>
      <c r="CH215" s="5"/>
      <c r="CI215" s="5"/>
      <c r="CJ215" s="5"/>
      <c r="CK215" s="33"/>
      <c r="CL215" s="49">
        <v>44995.0</v>
      </c>
      <c r="CM215" s="33" t="s">
        <v>180</v>
      </c>
      <c r="CN215" s="5"/>
      <c r="CO215" s="33">
        <v>2.0</v>
      </c>
      <c r="CP215" s="33" t="s">
        <v>181</v>
      </c>
      <c r="CQ215" s="50" t="str">
        <f t="shared" si="7"/>
        <v>06/03/1971</v>
      </c>
      <c r="CR215" s="33" t="s">
        <v>243</v>
      </c>
      <c r="CS215" s="33">
        <v>4.0</v>
      </c>
      <c r="CT215" s="33">
        <v>5.0</v>
      </c>
      <c r="CU215" s="33">
        <v>25.0</v>
      </c>
      <c r="CV215" s="33">
        <v>664.0</v>
      </c>
      <c r="CW215" s="5"/>
      <c r="CX215" s="5"/>
      <c r="CY215" s="33">
        <v>-99.705024</v>
      </c>
      <c r="CZ215" s="33">
        <v>20.789706</v>
      </c>
      <c r="DA215" s="33">
        <v>4.4219266E9</v>
      </c>
      <c r="DB215" s="33">
        <v>1.0</v>
      </c>
      <c r="DC215" s="33" t="s">
        <v>183</v>
      </c>
      <c r="DD215" s="33">
        <v>2023.0</v>
      </c>
      <c r="DE215" s="33" t="s">
        <v>184</v>
      </c>
      <c r="DF215" s="33"/>
      <c r="DG215" s="33" t="s">
        <v>185</v>
      </c>
      <c r="DH215" s="33" t="s">
        <v>186</v>
      </c>
      <c r="DI215" s="5"/>
      <c r="DJ215" s="5"/>
    </row>
    <row r="216">
      <c r="A216" s="33" t="s">
        <v>2038</v>
      </c>
      <c r="B216" s="34">
        <v>44956.0</v>
      </c>
      <c r="C216" s="35" t="s">
        <v>137</v>
      </c>
      <c r="D216" s="35" t="s">
        <v>139</v>
      </c>
      <c r="E216" s="35" t="s">
        <v>142</v>
      </c>
      <c r="F216" s="36" t="s">
        <v>144</v>
      </c>
      <c r="G216" s="33" t="s">
        <v>2039</v>
      </c>
      <c r="H216" s="33" t="s">
        <v>2040</v>
      </c>
      <c r="I216" s="33" t="s">
        <v>2041</v>
      </c>
      <c r="J216" s="33" t="s">
        <v>788</v>
      </c>
      <c r="K216" s="35" t="s">
        <v>150</v>
      </c>
      <c r="L216" s="33" t="s">
        <v>2042</v>
      </c>
      <c r="M216" s="33">
        <v>7.0</v>
      </c>
      <c r="N216" s="33" t="s">
        <v>2043</v>
      </c>
      <c r="O216" s="5"/>
      <c r="P216" s="35" t="s">
        <v>153</v>
      </c>
      <c r="Q216" s="35" t="s">
        <v>2043</v>
      </c>
      <c r="R216" s="33">
        <v>76536.0</v>
      </c>
      <c r="S216" s="37"/>
      <c r="T216" s="33"/>
      <c r="U216" s="33">
        <v>2.82</v>
      </c>
      <c r="V216" s="33" t="s">
        <v>154</v>
      </c>
      <c r="W216" s="33"/>
      <c r="X216" s="33"/>
      <c r="Y216" s="5"/>
      <c r="Z216" s="5"/>
      <c r="AA216" s="33">
        <v>1.0</v>
      </c>
      <c r="AB216" s="33">
        <v>1.0</v>
      </c>
      <c r="AC216" s="33"/>
      <c r="AD216" s="5"/>
      <c r="AE216" s="5"/>
      <c r="AF216" s="5"/>
      <c r="AG216" s="16"/>
      <c r="AH216" s="38">
        <f t="shared" si="1"/>
        <v>1</v>
      </c>
      <c r="AI216" s="39" t="str">
        <f t="shared" si="2"/>
        <v/>
      </c>
      <c r="AJ216" s="37" t="str">
        <f t="shared" si="3"/>
        <v/>
      </c>
      <c r="AK216" s="41" t="str">
        <f t="shared" si="4"/>
        <v/>
      </c>
      <c r="AL216" s="35" t="s">
        <v>153</v>
      </c>
      <c r="AM216" s="33" t="s">
        <v>2033</v>
      </c>
      <c r="AN216" s="33" t="s">
        <v>2033</v>
      </c>
      <c r="AO216" s="41"/>
      <c r="AP216" s="33" t="s">
        <v>169</v>
      </c>
      <c r="AQ216" s="33" t="s">
        <v>170</v>
      </c>
      <c r="AR216" s="33">
        <v>300.0</v>
      </c>
      <c r="AS216" s="42"/>
      <c r="AT216" s="42"/>
      <c r="AU216" s="42"/>
      <c r="AV216" s="42"/>
      <c r="AW216" s="42"/>
      <c r="AX216" s="5"/>
      <c r="AY216" s="33"/>
      <c r="AZ216" s="33" t="s">
        <v>2044</v>
      </c>
      <c r="BA216" s="5"/>
      <c r="BB216" s="5"/>
      <c r="BC216" s="5" t="s">
        <v>2045</v>
      </c>
      <c r="BD216" s="33" t="s">
        <v>173</v>
      </c>
      <c r="BE216" s="41"/>
      <c r="BF216" s="35"/>
      <c r="BG216" s="33" t="s">
        <v>169</v>
      </c>
      <c r="BH216" s="5"/>
      <c r="BI216" s="33">
        <v>300.0</v>
      </c>
      <c r="BJ216" s="33" t="s">
        <v>170</v>
      </c>
      <c r="BK216" s="5"/>
      <c r="BL216" s="5">
        <f t="shared" si="5"/>
        <v>3994.5</v>
      </c>
      <c r="BM216" s="5"/>
      <c r="BN216" s="5"/>
      <c r="BO216" s="42">
        <f t="shared" si="6"/>
        <v>3994.5</v>
      </c>
      <c r="BP216" s="44"/>
      <c r="BQ216" s="45"/>
      <c r="BR216" s="47"/>
      <c r="BS216" s="45"/>
      <c r="BT216" s="37"/>
      <c r="BU216" s="5"/>
      <c r="BV216" s="38"/>
      <c r="BW216" s="48"/>
      <c r="BX216" s="44"/>
      <c r="BY216" s="44"/>
      <c r="BZ216" s="33" t="s">
        <v>131</v>
      </c>
      <c r="CA216" s="5"/>
      <c r="CB216" s="5"/>
      <c r="CC216" s="33" t="s">
        <v>177</v>
      </c>
      <c r="CD216" s="5"/>
      <c r="CE216" s="5"/>
      <c r="CF216" s="33" t="s">
        <v>178</v>
      </c>
      <c r="CG216" s="33" t="s">
        <v>2046</v>
      </c>
      <c r="CH216" s="5"/>
      <c r="CI216" s="5"/>
      <c r="CJ216" s="5"/>
      <c r="CK216" s="33"/>
      <c r="CL216" s="49">
        <v>44995.0</v>
      </c>
      <c r="CM216" s="33" t="s">
        <v>180</v>
      </c>
      <c r="CN216" s="5"/>
      <c r="CO216" s="33">
        <v>2.0</v>
      </c>
      <c r="CP216" s="33" t="s">
        <v>181</v>
      </c>
      <c r="CQ216" s="50" t="str">
        <f t="shared" si="7"/>
        <v>09/04/1932</v>
      </c>
      <c r="CR216" s="33" t="s">
        <v>243</v>
      </c>
      <c r="CS216" s="33">
        <v>4.0</v>
      </c>
      <c r="CT216" s="33">
        <v>5.0</v>
      </c>
      <c r="CU216" s="33">
        <v>25.0</v>
      </c>
      <c r="CV216" s="33">
        <v>664.0</v>
      </c>
      <c r="CW216" s="5"/>
      <c r="CX216" s="5"/>
      <c r="CY216" s="33">
        <v>-99.705024</v>
      </c>
      <c r="CZ216" s="33">
        <v>20.789706</v>
      </c>
      <c r="DA216" s="33">
        <v>4.41100171E9</v>
      </c>
      <c r="DB216" s="33">
        <v>2.0</v>
      </c>
      <c r="DC216" s="33" t="s">
        <v>183</v>
      </c>
      <c r="DD216" s="33">
        <v>2023.0</v>
      </c>
      <c r="DE216" s="33" t="s">
        <v>184</v>
      </c>
      <c r="DF216" s="33"/>
      <c r="DG216" s="33" t="s">
        <v>185</v>
      </c>
      <c r="DH216" s="33" t="s">
        <v>186</v>
      </c>
      <c r="DI216" s="5"/>
      <c r="DJ216" s="5"/>
    </row>
    <row r="217">
      <c r="A217" s="33" t="s">
        <v>2047</v>
      </c>
      <c r="B217" s="34">
        <v>44956.0</v>
      </c>
      <c r="C217" s="35" t="s">
        <v>137</v>
      </c>
      <c r="D217" s="35" t="s">
        <v>139</v>
      </c>
      <c r="E217" s="35" t="s">
        <v>142</v>
      </c>
      <c r="F217" s="36" t="s">
        <v>144</v>
      </c>
      <c r="G217" s="33" t="s">
        <v>2048</v>
      </c>
      <c r="H217" s="33" t="s">
        <v>2049</v>
      </c>
      <c r="I217" s="33" t="s">
        <v>263</v>
      </c>
      <c r="J217" s="33" t="s">
        <v>2041</v>
      </c>
      <c r="K217" s="35" t="s">
        <v>150</v>
      </c>
      <c r="L217" s="33" t="s">
        <v>2050</v>
      </c>
      <c r="M217" s="33">
        <v>1.0</v>
      </c>
      <c r="N217" s="33" t="s">
        <v>2043</v>
      </c>
      <c r="O217" s="5"/>
      <c r="P217" s="35" t="s">
        <v>153</v>
      </c>
      <c r="Q217" s="35" t="s">
        <v>2043</v>
      </c>
      <c r="R217" s="33">
        <v>76538.0</v>
      </c>
      <c r="S217" s="37"/>
      <c r="T217" s="33"/>
      <c r="U217" s="33">
        <v>5.7</v>
      </c>
      <c r="V217" s="33" t="s">
        <v>154</v>
      </c>
      <c r="W217" s="33"/>
      <c r="X217" s="33"/>
      <c r="Y217" s="5"/>
      <c r="Z217" s="5"/>
      <c r="AA217" s="33">
        <v>1.0</v>
      </c>
      <c r="AB217" s="33"/>
      <c r="AC217" s="33">
        <v>1.0</v>
      </c>
      <c r="AD217" s="5"/>
      <c r="AE217" s="5"/>
      <c r="AF217" s="5"/>
      <c r="AG217" s="16"/>
      <c r="AH217" s="38" t="str">
        <f t="shared" si="1"/>
        <v/>
      </c>
      <c r="AI217" s="39">
        <f t="shared" si="2"/>
        <v>1</v>
      </c>
      <c r="AJ217" s="37" t="str">
        <f t="shared" si="3"/>
        <v/>
      </c>
      <c r="AK217" s="41" t="str">
        <f t="shared" si="4"/>
        <v/>
      </c>
      <c r="AL217" s="35" t="s">
        <v>153</v>
      </c>
      <c r="AM217" s="33" t="s">
        <v>2033</v>
      </c>
      <c r="AN217" s="33" t="s">
        <v>2033</v>
      </c>
      <c r="AO217" s="41"/>
      <c r="AP217" s="33" t="s">
        <v>169</v>
      </c>
      <c r="AQ217" s="33" t="s">
        <v>170</v>
      </c>
      <c r="AR217" s="33">
        <v>300.0</v>
      </c>
      <c r="AS217" s="42"/>
      <c r="AT217" s="42"/>
      <c r="AU217" s="42"/>
      <c r="AV217" s="42"/>
      <c r="AW217" s="42"/>
      <c r="AX217" s="5"/>
      <c r="AY217" s="33"/>
      <c r="AZ217" s="33" t="s">
        <v>2051</v>
      </c>
      <c r="BA217" s="5"/>
      <c r="BB217" s="5"/>
      <c r="BC217" s="5" t="s">
        <v>2052</v>
      </c>
      <c r="BD217" s="33" t="s">
        <v>173</v>
      </c>
      <c r="BE217" s="41"/>
      <c r="BF217" s="35"/>
      <c r="BG217" s="33" t="s">
        <v>169</v>
      </c>
      <c r="BH217" s="5"/>
      <c r="BI217" s="33">
        <v>300.0</v>
      </c>
      <c r="BJ217" s="33" t="s">
        <v>170</v>
      </c>
      <c r="BK217" s="5"/>
      <c r="BL217" s="5">
        <f t="shared" si="5"/>
        <v>3994.5</v>
      </c>
      <c r="BM217" s="5"/>
      <c r="BN217" s="5"/>
      <c r="BO217" s="42">
        <f t="shared" si="6"/>
        <v>3994.5</v>
      </c>
      <c r="BP217" s="44"/>
      <c r="BQ217" s="45"/>
      <c r="BR217" s="47"/>
      <c r="BS217" s="45"/>
      <c r="BT217" s="37"/>
      <c r="BU217" s="5"/>
      <c r="BV217" s="38"/>
      <c r="BW217" s="48"/>
      <c r="BX217" s="44"/>
      <c r="BY217" s="44"/>
      <c r="BZ217" s="33" t="s">
        <v>131</v>
      </c>
      <c r="CA217" s="5"/>
      <c r="CB217" s="5"/>
      <c r="CC217" s="33" t="s">
        <v>177</v>
      </c>
      <c r="CD217" s="5"/>
      <c r="CE217" s="5"/>
      <c r="CF217" s="33" t="s">
        <v>178</v>
      </c>
      <c r="CG217" s="33" t="s">
        <v>2053</v>
      </c>
      <c r="CH217" s="5"/>
      <c r="CI217" s="5"/>
      <c r="CJ217" s="5"/>
      <c r="CK217" s="33"/>
      <c r="CL217" s="49">
        <v>44995.0</v>
      </c>
      <c r="CM217" s="33" t="s">
        <v>180</v>
      </c>
      <c r="CN217" s="5"/>
      <c r="CO217" s="33">
        <v>2.0</v>
      </c>
      <c r="CP217" s="33" t="s">
        <v>181</v>
      </c>
      <c r="CQ217" s="50" t="str">
        <f t="shared" si="7"/>
        <v>23/11/1942</v>
      </c>
      <c r="CR217" s="33" t="s">
        <v>182</v>
      </c>
      <c r="CS217" s="33">
        <v>4.0</v>
      </c>
      <c r="CT217" s="33">
        <v>5.0</v>
      </c>
      <c r="CU217" s="33">
        <v>25.0</v>
      </c>
      <c r="CV217" s="33">
        <v>664.0</v>
      </c>
      <c r="CW217" s="5"/>
      <c r="CX217" s="5"/>
      <c r="CY217" s="33">
        <v>-99.705024</v>
      </c>
      <c r="CZ217" s="33">
        <v>20.789706</v>
      </c>
      <c r="DA217" s="33">
        <v>4.411068288E9</v>
      </c>
      <c r="DB217" s="33">
        <v>2.0</v>
      </c>
      <c r="DC217" s="33" t="s">
        <v>183</v>
      </c>
      <c r="DD217" s="33">
        <v>2023.0</v>
      </c>
      <c r="DE217" s="33" t="s">
        <v>184</v>
      </c>
      <c r="DF217" s="33"/>
      <c r="DG217" s="33" t="s">
        <v>185</v>
      </c>
      <c r="DH217" s="33" t="s">
        <v>186</v>
      </c>
      <c r="DI217" s="5"/>
      <c r="DJ217" s="5"/>
    </row>
    <row r="218">
      <c r="A218" s="33" t="s">
        <v>2054</v>
      </c>
      <c r="B218" s="34">
        <v>44956.0</v>
      </c>
      <c r="C218" s="35" t="s">
        <v>137</v>
      </c>
      <c r="D218" s="35" t="s">
        <v>139</v>
      </c>
      <c r="E218" s="35" t="s">
        <v>142</v>
      </c>
      <c r="F218" s="36" t="s">
        <v>144</v>
      </c>
      <c r="G218" s="33" t="s">
        <v>2055</v>
      </c>
      <c r="H218" s="33" t="s">
        <v>2056</v>
      </c>
      <c r="I218" s="33" t="s">
        <v>263</v>
      </c>
      <c r="J218" s="33" t="s">
        <v>414</v>
      </c>
      <c r="K218" s="35" t="s">
        <v>150</v>
      </c>
      <c r="L218" s="33" t="s">
        <v>2057</v>
      </c>
      <c r="M218" s="5"/>
      <c r="N218" s="33" t="s">
        <v>2043</v>
      </c>
      <c r="O218" s="5"/>
      <c r="P218" s="35" t="s">
        <v>153</v>
      </c>
      <c r="Q218" s="35" t="s">
        <v>2043</v>
      </c>
      <c r="R218" s="33">
        <v>76536.0</v>
      </c>
      <c r="S218" s="37"/>
      <c r="T218" s="33"/>
      <c r="U218" s="33">
        <v>8.0</v>
      </c>
      <c r="V218" s="33" t="s">
        <v>154</v>
      </c>
      <c r="W218" s="33"/>
      <c r="X218" s="33"/>
      <c r="Y218" s="5"/>
      <c r="Z218" s="5"/>
      <c r="AA218" s="33">
        <v>1.0</v>
      </c>
      <c r="AB218" s="33"/>
      <c r="AC218" s="33">
        <v>1.0</v>
      </c>
      <c r="AD218" s="5"/>
      <c r="AE218" s="5"/>
      <c r="AF218" s="5"/>
      <c r="AG218" s="16"/>
      <c r="AH218" s="38" t="str">
        <f t="shared" si="1"/>
        <v/>
      </c>
      <c r="AI218" s="39">
        <f t="shared" si="2"/>
        <v>1</v>
      </c>
      <c r="AJ218" s="37" t="str">
        <f t="shared" si="3"/>
        <v/>
      </c>
      <c r="AK218" s="41" t="str">
        <f t="shared" si="4"/>
        <v/>
      </c>
      <c r="AL218" s="35" t="s">
        <v>153</v>
      </c>
      <c r="AM218" s="33" t="s">
        <v>2033</v>
      </c>
      <c r="AN218" s="33" t="s">
        <v>2033</v>
      </c>
      <c r="AO218" s="41"/>
      <c r="AP218" s="33" t="s">
        <v>169</v>
      </c>
      <c r="AQ218" s="33" t="s">
        <v>170</v>
      </c>
      <c r="AR218" s="33">
        <v>300.0</v>
      </c>
      <c r="AS218" s="42"/>
      <c r="AT218" s="42"/>
      <c r="AU218" s="42"/>
      <c r="AV218" s="42"/>
      <c r="AW218" s="42"/>
      <c r="AX218" s="5"/>
      <c r="AY218" s="33"/>
      <c r="AZ218" s="33" t="s">
        <v>2058</v>
      </c>
      <c r="BA218" s="5"/>
      <c r="BB218" s="5"/>
      <c r="BC218" s="5" t="s">
        <v>2059</v>
      </c>
      <c r="BD218" s="33" t="s">
        <v>173</v>
      </c>
      <c r="BE218" s="41"/>
      <c r="BF218" s="35"/>
      <c r="BG218" s="33" t="s">
        <v>169</v>
      </c>
      <c r="BH218" s="5"/>
      <c r="BI218" s="33">
        <v>300.0</v>
      </c>
      <c r="BJ218" s="33" t="s">
        <v>170</v>
      </c>
      <c r="BK218" s="5"/>
      <c r="BL218" s="5">
        <f t="shared" si="5"/>
        <v>3994.5</v>
      </c>
      <c r="BM218" s="5"/>
      <c r="BN218" s="5"/>
      <c r="BO218" s="42">
        <f t="shared" si="6"/>
        <v>3994.5</v>
      </c>
      <c r="BP218" s="44"/>
      <c r="BQ218" s="45"/>
      <c r="BR218" s="47"/>
      <c r="BS218" s="45"/>
      <c r="BT218" s="37"/>
      <c r="BU218" s="5"/>
      <c r="BV218" s="38"/>
      <c r="BW218" s="48"/>
      <c r="BX218" s="44"/>
      <c r="BY218" s="44"/>
      <c r="BZ218" s="33" t="s">
        <v>131</v>
      </c>
      <c r="CA218" s="5"/>
      <c r="CB218" s="5"/>
      <c r="CC218" s="33" t="s">
        <v>177</v>
      </c>
      <c r="CD218" s="5"/>
      <c r="CE218" s="5"/>
      <c r="CF218" s="33" t="s">
        <v>178</v>
      </c>
      <c r="CG218" s="33" t="s">
        <v>2060</v>
      </c>
      <c r="CH218" s="5"/>
      <c r="CI218" s="5"/>
      <c r="CJ218" s="5"/>
      <c r="CK218" s="33"/>
      <c r="CL218" s="49">
        <v>44995.0</v>
      </c>
      <c r="CM218" s="33" t="s">
        <v>180</v>
      </c>
      <c r="CN218" s="5"/>
      <c r="CO218" s="33">
        <v>2.0</v>
      </c>
      <c r="CP218" s="33" t="s">
        <v>181</v>
      </c>
      <c r="CQ218" s="50" t="str">
        <f t="shared" si="7"/>
        <v>09/03/1956</v>
      </c>
      <c r="CR218" s="33" t="s">
        <v>182</v>
      </c>
      <c r="CS218" s="33">
        <v>4.0</v>
      </c>
      <c r="CT218" s="33">
        <v>5.0</v>
      </c>
      <c r="CU218" s="33">
        <v>25.0</v>
      </c>
      <c r="CV218" s="33">
        <v>664.0</v>
      </c>
      <c r="CW218" s="5"/>
      <c r="CX218" s="5"/>
      <c r="CY218" s="33">
        <v>-99.705024</v>
      </c>
      <c r="CZ218" s="33">
        <v>20.789706</v>
      </c>
      <c r="DA218" s="33">
        <v>4.411310756E9</v>
      </c>
      <c r="DB218" s="33">
        <v>2.0</v>
      </c>
      <c r="DC218" s="33" t="s">
        <v>183</v>
      </c>
      <c r="DD218" s="33">
        <v>2023.0</v>
      </c>
      <c r="DE218" s="33" t="s">
        <v>184</v>
      </c>
      <c r="DF218" s="33"/>
      <c r="DG218" s="33" t="s">
        <v>185</v>
      </c>
      <c r="DH218" s="33" t="s">
        <v>186</v>
      </c>
      <c r="DI218" s="5"/>
      <c r="DJ218" s="5"/>
    </row>
    <row r="219">
      <c r="A219" s="33" t="s">
        <v>2061</v>
      </c>
      <c r="B219" s="34">
        <v>44956.0</v>
      </c>
      <c r="C219" s="35" t="s">
        <v>137</v>
      </c>
      <c r="D219" s="35" t="s">
        <v>139</v>
      </c>
      <c r="E219" s="35" t="s">
        <v>142</v>
      </c>
      <c r="F219" s="36" t="s">
        <v>144</v>
      </c>
      <c r="G219" s="33" t="s">
        <v>2062</v>
      </c>
      <c r="H219" s="33" t="s">
        <v>2063</v>
      </c>
      <c r="I219" s="33" t="s">
        <v>263</v>
      </c>
      <c r="J219" s="33" t="s">
        <v>414</v>
      </c>
      <c r="K219" s="35" t="s">
        <v>150</v>
      </c>
      <c r="L219" s="33" t="s">
        <v>2064</v>
      </c>
      <c r="M219" s="33">
        <v>2.0</v>
      </c>
      <c r="N219" s="33" t="s">
        <v>2043</v>
      </c>
      <c r="O219" s="5"/>
      <c r="P219" s="35" t="s">
        <v>153</v>
      </c>
      <c r="Q219" s="35" t="s">
        <v>2043</v>
      </c>
      <c r="R219" s="33">
        <v>76536.0</v>
      </c>
      <c r="S219" s="37"/>
      <c r="T219" s="33"/>
      <c r="U219" s="33">
        <v>2.87</v>
      </c>
      <c r="V219" s="33" t="s">
        <v>154</v>
      </c>
      <c r="W219" s="33"/>
      <c r="X219" s="33"/>
      <c r="Y219" s="5"/>
      <c r="Z219" s="5"/>
      <c r="AA219" s="33">
        <v>1.0</v>
      </c>
      <c r="AB219" s="33"/>
      <c r="AC219" s="33">
        <v>1.0</v>
      </c>
      <c r="AD219" s="5"/>
      <c r="AE219" s="5"/>
      <c r="AF219" s="5"/>
      <c r="AG219" s="16"/>
      <c r="AH219" s="38" t="str">
        <f t="shared" si="1"/>
        <v/>
      </c>
      <c r="AI219" s="39">
        <f t="shared" si="2"/>
        <v>1</v>
      </c>
      <c r="AJ219" s="37" t="str">
        <f t="shared" si="3"/>
        <v/>
      </c>
      <c r="AK219" s="41" t="str">
        <f t="shared" si="4"/>
        <v/>
      </c>
      <c r="AL219" s="35" t="s">
        <v>153</v>
      </c>
      <c r="AM219" s="33" t="s">
        <v>2033</v>
      </c>
      <c r="AN219" s="33" t="s">
        <v>2033</v>
      </c>
      <c r="AO219" s="41"/>
      <c r="AP219" s="33" t="s">
        <v>169</v>
      </c>
      <c r="AQ219" s="33" t="s">
        <v>170</v>
      </c>
      <c r="AR219" s="33">
        <v>300.0</v>
      </c>
      <c r="AS219" s="42"/>
      <c r="AT219" s="42"/>
      <c r="AU219" s="42"/>
      <c r="AV219" s="42"/>
      <c r="AW219" s="42"/>
      <c r="AX219" s="5"/>
      <c r="AY219" s="33"/>
      <c r="AZ219" s="33" t="s">
        <v>2065</v>
      </c>
      <c r="BA219" s="5"/>
      <c r="BB219" s="5"/>
      <c r="BC219" s="5" t="s">
        <v>2066</v>
      </c>
      <c r="BD219" s="33" t="s">
        <v>173</v>
      </c>
      <c r="BE219" s="41"/>
      <c r="BF219" s="35"/>
      <c r="BG219" s="33" t="s">
        <v>169</v>
      </c>
      <c r="BH219" s="5"/>
      <c r="BI219" s="33">
        <v>300.0</v>
      </c>
      <c r="BJ219" s="33" t="s">
        <v>170</v>
      </c>
      <c r="BK219" s="5"/>
      <c r="BL219" s="5">
        <f t="shared" si="5"/>
        <v>3994.5</v>
      </c>
      <c r="BM219" s="5"/>
      <c r="BN219" s="5"/>
      <c r="BO219" s="42">
        <f t="shared" si="6"/>
        <v>3994.5</v>
      </c>
      <c r="BP219" s="44"/>
      <c r="BQ219" s="45"/>
      <c r="BR219" s="47"/>
      <c r="BS219" s="45"/>
      <c r="BT219" s="37"/>
      <c r="BU219" s="5"/>
      <c r="BV219" s="38"/>
      <c r="BW219" s="48"/>
      <c r="BX219" s="44"/>
      <c r="BY219" s="44"/>
      <c r="BZ219" s="33" t="s">
        <v>131</v>
      </c>
      <c r="CA219" s="5"/>
      <c r="CB219" s="5"/>
      <c r="CC219" s="33" t="s">
        <v>177</v>
      </c>
      <c r="CD219" s="5"/>
      <c r="CE219" s="5"/>
      <c r="CF219" s="33" t="s">
        <v>178</v>
      </c>
      <c r="CG219" s="33" t="s">
        <v>2067</v>
      </c>
      <c r="CH219" s="5"/>
      <c r="CI219" s="5"/>
      <c r="CJ219" s="5"/>
      <c r="CK219" s="33"/>
      <c r="CL219" s="49">
        <v>44995.0</v>
      </c>
      <c r="CM219" s="33" t="s">
        <v>180</v>
      </c>
      <c r="CN219" s="5"/>
      <c r="CO219" s="33">
        <v>2.0</v>
      </c>
      <c r="CP219" s="33" t="s">
        <v>181</v>
      </c>
      <c r="CQ219" s="50" t="str">
        <f t="shared" si="7"/>
        <v>15/11/1960</v>
      </c>
      <c r="CR219" s="33" t="s">
        <v>182</v>
      </c>
      <c r="CS219" s="33">
        <v>4.0</v>
      </c>
      <c r="CT219" s="33">
        <v>5.0</v>
      </c>
      <c r="CU219" s="33">
        <v>25.0</v>
      </c>
      <c r="CV219" s="33">
        <v>664.0</v>
      </c>
      <c r="CW219" s="5"/>
      <c r="CX219" s="5"/>
      <c r="CY219" s="33">
        <v>-99.7040114</v>
      </c>
      <c r="CZ219" s="33">
        <v>20.7900809</v>
      </c>
      <c r="DA219" s="33">
        <v>4.41115476E9</v>
      </c>
      <c r="DB219" s="33">
        <v>2.0</v>
      </c>
      <c r="DC219" s="33" t="s">
        <v>183</v>
      </c>
      <c r="DD219" s="33">
        <v>2023.0</v>
      </c>
      <c r="DE219" s="33" t="s">
        <v>184</v>
      </c>
      <c r="DF219" s="33"/>
      <c r="DG219" s="33" t="s">
        <v>185</v>
      </c>
      <c r="DH219" s="33" t="s">
        <v>186</v>
      </c>
      <c r="DI219" s="5"/>
      <c r="DJ219" s="5"/>
    </row>
    <row r="220">
      <c r="A220" s="33" t="s">
        <v>2068</v>
      </c>
      <c r="B220" s="34">
        <v>44956.0</v>
      </c>
      <c r="C220" s="35" t="s">
        <v>137</v>
      </c>
      <c r="D220" s="35" t="s">
        <v>139</v>
      </c>
      <c r="E220" s="35" t="s">
        <v>142</v>
      </c>
      <c r="F220" s="36" t="s">
        <v>144</v>
      </c>
      <c r="G220" s="33" t="s">
        <v>2069</v>
      </c>
      <c r="H220" s="33" t="s">
        <v>2070</v>
      </c>
      <c r="I220" s="33" t="s">
        <v>263</v>
      </c>
      <c r="J220" s="33" t="s">
        <v>414</v>
      </c>
      <c r="K220" s="35" t="s">
        <v>150</v>
      </c>
      <c r="L220" s="33" t="s">
        <v>2071</v>
      </c>
      <c r="M220" s="5"/>
      <c r="N220" s="33" t="s">
        <v>2043</v>
      </c>
      <c r="O220" s="5"/>
      <c r="P220" s="35" t="s">
        <v>153</v>
      </c>
      <c r="Q220" s="35" t="s">
        <v>2043</v>
      </c>
      <c r="R220" s="33">
        <v>76536.0</v>
      </c>
      <c r="S220" s="37"/>
      <c r="T220" s="33"/>
      <c r="U220" s="33">
        <v>1.61</v>
      </c>
      <c r="V220" s="33" t="s">
        <v>154</v>
      </c>
      <c r="W220" s="33"/>
      <c r="X220" s="33"/>
      <c r="Y220" s="5"/>
      <c r="Z220" s="5"/>
      <c r="AA220" s="33">
        <v>1.0</v>
      </c>
      <c r="AB220" s="33"/>
      <c r="AC220" s="33">
        <v>1.0</v>
      </c>
      <c r="AD220" s="5"/>
      <c r="AE220" s="5"/>
      <c r="AF220" s="5"/>
      <c r="AG220" s="16"/>
      <c r="AH220" s="38" t="str">
        <f t="shared" si="1"/>
        <v/>
      </c>
      <c r="AI220" s="39">
        <f t="shared" si="2"/>
        <v>1</v>
      </c>
      <c r="AJ220" s="37" t="str">
        <f t="shared" si="3"/>
        <v/>
      </c>
      <c r="AK220" s="41" t="str">
        <f t="shared" si="4"/>
        <v/>
      </c>
      <c r="AL220" s="35" t="s">
        <v>153</v>
      </c>
      <c r="AM220" s="33" t="s">
        <v>2033</v>
      </c>
      <c r="AN220" s="33" t="s">
        <v>2033</v>
      </c>
      <c r="AO220" s="41"/>
      <c r="AP220" s="33" t="s">
        <v>169</v>
      </c>
      <c r="AQ220" s="33" t="s">
        <v>170</v>
      </c>
      <c r="AR220" s="33">
        <v>150.0</v>
      </c>
      <c r="AS220" s="42"/>
      <c r="AT220" s="42"/>
      <c r="AU220" s="42"/>
      <c r="AV220" s="42"/>
      <c r="AW220" s="42"/>
      <c r="AX220" s="5"/>
      <c r="AY220" s="33"/>
      <c r="AZ220" s="33" t="s">
        <v>2072</v>
      </c>
      <c r="BA220" s="5"/>
      <c r="BB220" s="5"/>
      <c r="BC220" s="5" t="s">
        <v>2073</v>
      </c>
      <c r="BD220" s="33" t="s">
        <v>173</v>
      </c>
      <c r="BE220" s="41"/>
      <c r="BF220" s="35"/>
      <c r="BG220" s="33" t="s">
        <v>169</v>
      </c>
      <c r="BH220" s="5"/>
      <c r="BI220" s="33">
        <v>150.0</v>
      </c>
      <c r="BJ220" s="33" t="s">
        <v>170</v>
      </c>
      <c r="BK220" s="5"/>
      <c r="BL220" s="5">
        <f t="shared" si="5"/>
        <v>1997.25</v>
      </c>
      <c r="BM220" s="5"/>
      <c r="BN220" s="5"/>
      <c r="BO220" s="42">
        <f t="shared" si="6"/>
        <v>1997.25</v>
      </c>
      <c r="BP220" s="44"/>
      <c r="BQ220" s="45"/>
      <c r="BR220" s="47"/>
      <c r="BS220" s="45"/>
      <c r="BT220" s="37"/>
      <c r="BU220" s="5"/>
      <c r="BV220" s="38"/>
      <c r="BW220" s="48"/>
      <c r="BX220" s="44"/>
      <c r="BY220" s="44"/>
      <c r="BZ220" s="33" t="s">
        <v>131</v>
      </c>
      <c r="CA220" s="5"/>
      <c r="CB220" s="5"/>
      <c r="CC220" s="33" t="s">
        <v>177</v>
      </c>
      <c r="CD220" s="5"/>
      <c r="CE220" s="5"/>
      <c r="CF220" s="33" t="s">
        <v>178</v>
      </c>
      <c r="CG220" s="33" t="s">
        <v>2074</v>
      </c>
      <c r="CH220" s="5"/>
      <c r="CI220" s="5"/>
      <c r="CJ220" s="5"/>
      <c r="CK220" s="33"/>
      <c r="CL220" s="49">
        <v>44995.0</v>
      </c>
      <c r="CM220" s="33" t="s">
        <v>180</v>
      </c>
      <c r="CN220" s="5"/>
      <c r="CO220" s="33">
        <v>1.0</v>
      </c>
      <c r="CP220" s="33" t="s">
        <v>181</v>
      </c>
      <c r="CQ220" s="50" t="str">
        <f t="shared" si="7"/>
        <v>08/08/1964</v>
      </c>
      <c r="CR220" s="33" t="s">
        <v>182</v>
      </c>
      <c r="CS220" s="33">
        <v>4.0</v>
      </c>
      <c r="CT220" s="33">
        <v>5.0</v>
      </c>
      <c r="CU220" s="33">
        <v>25.0</v>
      </c>
      <c r="CV220" s="33">
        <v>664.0</v>
      </c>
      <c r="CW220" s="5"/>
      <c r="CX220" s="5"/>
      <c r="CY220" s="33">
        <v>-99.705024</v>
      </c>
      <c r="CZ220" s="33">
        <v>20.789706</v>
      </c>
      <c r="DA220" s="33">
        <v>4.4113128E9</v>
      </c>
      <c r="DB220" s="33">
        <v>2.0</v>
      </c>
      <c r="DC220" s="33" t="s">
        <v>183</v>
      </c>
      <c r="DD220" s="33">
        <v>2023.0</v>
      </c>
      <c r="DE220" s="33" t="s">
        <v>184</v>
      </c>
      <c r="DF220" s="33"/>
      <c r="DG220" s="33" t="s">
        <v>185</v>
      </c>
      <c r="DH220" s="33" t="s">
        <v>186</v>
      </c>
      <c r="DI220" s="5"/>
      <c r="DJ220" s="5"/>
    </row>
    <row r="221">
      <c r="A221" s="33" t="s">
        <v>2075</v>
      </c>
      <c r="B221" s="34">
        <v>44956.0</v>
      </c>
      <c r="C221" s="35" t="s">
        <v>137</v>
      </c>
      <c r="D221" s="35" t="s">
        <v>139</v>
      </c>
      <c r="E221" s="35" t="s">
        <v>142</v>
      </c>
      <c r="F221" s="36" t="s">
        <v>144</v>
      </c>
      <c r="G221" s="33" t="s">
        <v>2076</v>
      </c>
      <c r="H221" s="33" t="s">
        <v>1512</v>
      </c>
      <c r="I221" s="33" t="s">
        <v>149</v>
      </c>
      <c r="J221" s="33" t="s">
        <v>1633</v>
      </c>
      <c r="K221" s="35" t="s">
        <v>150</v>
      </c>
      <c r="L221" s="33" t="s">
        <v>2077</v>
      </c>
      <c r="M221" s="33">
        <v>27.0</v>
      </c>
      <c r="N221" s="33" t="s">
        <v>2043</v>
      </c>
      <c r="O221" s="5"/>
      <c r="P221" s="35" t="s">
        <v>153</v>
      </c>
      <c r="Q221" s="35" t="s">
        <v>2043</v>
      </c>
      <c r="R221" s="33">
        <v>76536.0</v>
      </c>
      <c r="S221" s="37"/>
      <c r="T221" s="33"/>
      <c r="U221" s="33">
        <v>3.84</v>
      </c>
      <c r="V221" s="33" t="s">
        <v>154</v>
      </c>
      <c r="W221" s="33"/>
      <c r="X221" s="33"/>
      <c r="Y221" s="5"/>
      <c r="Z221" s="5"/>
      <c r="AA221" s="33">
        <v>1.0</v>
      </c>
      <c r="AB221" s="33"/>
      <c r="AC221" s="33">
        <v>1.0</v>
      </c>
      <c r="AD221" s="5"/>
      <c r="AE221" s="5"/>
      <c r="AF221" s="5"/>
      <c r="AG221" s="16"/>
      <c r="AH221" s="38" t="str">
        <f t="shared" si="1"/>
        <v/>
      </c>
      <c r="AI221" s="39">
        <f t="shared" si="2"/>
        <v>1</v>
      </c>
      <c r="AJ221" s="37" t="str">
        <f t="shared" si="3"/>
        <v/>
      </c>
      <c r="AK221" s="41" t="str">
        <f t="shared" si="4"/>
        <v/>
      </c>
      <c r="AL221" s="35" t="s">
        <v>153</v>
      </c>
      <c r="AM221" s="33" t="s">
        <v>2033</v>
      </c>
      <c r="AN221" s="33" t="s">
        <v>2033</v>
      </c>
      <c r="AO221" s="41"/>
      <c r="AP221" s="33" t="s">
        <v>169</v>
      </c>
      <c r="AQ221" s="33" t="s">
        <v>170</v>
      </c>
      <c r="AR221" s="33">
        <v>300.0</v>
      </c>
      <c r="AS221" s="42"/>
      <c r="AT221" s="42"/>
      <c r="AU221" s="42"/>
      <c r="AV221" s="42"/>
      <c r="AW221" s="42"/>
      <c r="AX221" s="5"/>
      <c r="AY221" s="33"/>
      <c r="AZ221" s="33" t="s">
        <v>2078</v>
      </c>
      <c r="BA221" s="5"/>
      <c r="BB221" s="5"/>
      <c r="BC221" s="5" t="s">
        <v>2079</v>
      </c>
      <c r="BD221" s="33" t="s">
        <v>173</v>
      </c>
      <c r="BE221" s="41"/>
      <c r="BF221" s="35"/>
      <c r="BG221" s="33" t="s">
        <v>169</v>
      </c>
      <c r="BH221" s="5"/>
      <c r="BI221" s="33">
        <v>300.0</v>
      </c>
      <c r="BJ221" s="33" t="s">
        <v>170</v>
      </c>
      <c r="BK221" s="5"/>
      <c r="BL221" s="5">
        <f t="shared" si="5"/>
        <v>3994.5</v>
      </c>
      <c r="BM221" s="5"/>
      <c r="BN221" s="5"/>
      <c r="BO221" s="42">
        <f t="shared" si="6"/>
        <v>3994.5</v>
      </c>
      <c r="BP221" s="44"/>
      <c r="BQ221" s="45"/>
      <c r="BR221" s="47"/>
      <c r="BS221" s="45"/>
      <c r="BT221" s="37"/>
      <c r="BU221" s="5"/>
      <c r="BV221" s="38"/>
      <c r="BW221" s="48"/>
      <c r="BX221" s="44"/>
      <c r="BY221" s="44"/>
      <c r="BZ221" s="33" t="s">
        <v>131</v>
      </c>
      <c r="CA221" s="5"/>
      <c r="CB221" s="5"/>
      <c r="CC221" s="33" t="s">
        <v>177</v>
      </c>
      <c r="CD221" s="5"/>
      <c r="CE221" s="5"/>
      <c r="CF221" s="33" t="s">
        <v>178</v>
      </c>
      <c r="CG221" s="33" t="s">
        <v>2080</v>
      </c>
      <c r="CH221" s="5"/>
      <c r="CI221" s="5"/>
      <c r="CJ221" s="5"/>
      <c r="CK221" s="33"/>
      <c r="CL221" s="49">
        <v>44995.0</v>
      </c>
      <c r="CM221" s="33" t="s">
        <v>180</v>
      </c>
      <c r="CN221" s="5"/>
      <c r="CO221" s="33">
        <v>2.0</v>
      </c>
      <c r="CP221" s="33" t="s">
        <v>181</v>
      </c>
      <c r="CQ221" s="50" t="str">
        <f t="shared" si="7"/>
        <v>16/06/1954</v>
      </c>
      <c r="CR221" s="33" t="s">
        <v>182</v>
      </c>
      <c r="CS221" s="33">
        <v>4.0</v>
      </c>
      <c r="CT221" s="33">
        <v>5.0</v>
      </c>
      <c r="CU221" s="33">
        <v>25.0</v>
      </c>
      <c r="CV221" s="33">
        <v>664.0</v>
      </c>
      <c r="CW221" s="5"/>
      <c r="CX221" s="5"/>
      <c r="CY221" s="33">
        <v>-99.705024</v>
      </c>
      <c r="CZ221" s="33">
        <v>20.789706</v>
      </c>
      <c r="DA221" s="33">
        <v>4.4113128E9</v>
      </c>
      <c r="DB221" s="33">
        <v>2.0</v>
      </c>
      <c r="DC221" s="33" t="s">
        <v>183</v>
      </c>
      <c r="DD221" s="33">
        <v>2023.0</v>
      </c>
      <c r="DE221" s="33" t="s">
        <v>184</v>
      </c>
      <c r="DF221" s="33"/>
      <c r="DG221" s="33" t="s">
        <v>185</v>
      </c>
      <c r="DH221" s="33" t="s">
        <v>186</v>
      </c>
      <c r="DI221" s="5"/>
      <c r="DJ221" s="5"/>
    </row>
    <row r="222">
      <c r="A222" s="33" t="s">
        <v>2081</v>
      </c>
      <c r="B222" s="34">
        <v>44956.0</v>
      </c>
      <c r="C222" s="35" t="s">
        <v>137</v>
      </c>
      <c r="D222" s="35" t="s">
        <v>139</v>
      </c>
      <c r="E222" s="35" t="s">
        <v>142</v>
      </c>
      <c r="F222" s="36" t="s">
        <v>144</v>
      </c>
      <c r="G222" s="33" t="s">
        <v>2082</v>
      </c>
      <c r="H222" s="33" t="s">
        <v>2083</v>
      </c>
      <c r="I222" s="33" t="s">
        <v>2084</v>
      </c>
      <c r="J222" s="33" t="s">
        <v>2085</v>
      </c>
      <c r="K222" s="35" t="s">
        <v>150</v>
      </c>
      <c r="L222" s="33" t="s">
        <v>2032</v>
      </c>
      <c r="M222" s="33">
        <v>23.0</v>
      </c>
      <c r="N222" s="33" t="s">
        <v>2043</v>
      </c>
      <c r="O222" s="5"/>
      <c r="P222" s="35" t="s">
        <v>153</v>
      </c>
      <c r="Q222" s="35" t="s">
        <v>2043</v>
      </c>
      <c r="R222" s="33">
        <v>76536.0</v>
      </c>
      <c r="S222" s="37"/>
      <c r="T222" s="33"/>
      <c r="U222" s="33">
        <v>3.0</v>
      </c>
      <c r="V222" s="33" t="s">
        <v>154</v>
      </c>
      <c r="W222" s="33"/>
      <c r="X222" s="33"/>
      <c r="Y222" s="5"/>
      <c r="Z222" s="5"/>
      <c r="AA222" s="33">
        <v>1.0</v>
      </c>
      <c r="AB222" s="33">
        <v>1.0</v>
      </c>
      <c r="AC222" s="33"/>
      <c r="AD222" s="5"/>
      <c r="AE222" s="5"/>
      <c r="AF222" s="5"/>
      <c r="AG222" s="16"/>
      <c r="AH222" s="38" t="str">
        <f t="shared" si="1"/>
        <v/>
      </c>
      <c r="AI222" s="39" t="str">
        <f t="shared" si="2"/>
        <v/>
      </c>
      <c r="AJ222" s="37" t="str">
        <f t="shared" si="3"/>
        <v/>
      </c>
      <c r="AK222" s="41" t="str">
        <f t="shared" si="4"/>
        <v/>
      </c>
      <c r="AL222" s="35" t="s">
        <v>153</v>
      </c>
      <c r="AM222" s="33" t="s">
        <v>2033</v>
      </c>
      <c r="AN222" s="33" t="s">
        <v>2033</v>
      </c>
      <c r="AO222" s="41"/>
      <c r="AP222" s="33" t="s">
        <v>169</v>
      </c>
      <c r="AQ222" s="33" t="s">
        <v>170</v>
      </c>
      <c r="AR222" s="33">
        <v>300.0</v>
      </c>
      <c r="AS222" s="42"/>
      <c r="AT222" s="42"/>
      <c r="AU222" s="42"/>
      <c r="AV222" s="42"/>
      <c r="AW222" s="42"/>
      <c r="AX222" s="5"/>
      <c r="AY222" s="33"/>
      <c r="AZ222" s="33" t="s">
        <v>2086</v>
      </c>
      <c r="BA222" s="5"/>
      <c r="BB222" s="5"/>
      <c r="BC222" s="5" t="s">
        <v>2087</v>
      </c>
      <c r="BD222" s="33" t="s">
        <v>173</v>
      </c>
      <c r="BE222" s="41"/>
      <c r="BF222" s="35"/>
      <c r="BG222" s="33" t="s">
        <v>169</v>
      </c>
      <c r="BH222" s="5"/>
      <c r="BI222" s="33">
        <v>300.0</v>
      </c>
      <c r="BJ222" s="33" t="s">
        <v>170</v>
      </c>
      <c r="BK222" s="5"/>
      <c r="BL222" s="5">
        <f t="shared" si="5"/>
        <v>3994.5</v>
      </c>
      <c r="BM222" s="5"/>
      <c r="BN222" s="5"/>
      <c r="BO222" s="42">
        <f t="shared" si="6"/>
        <v>3994.5</v>
      </c>
      <c r="BP222" s="44"/>
      <c r="BQ222" s="45"/>
      <c r="BR222" s="47"/>
      <c r="BS222" s="45"/>
      <c r="BT222" s="37"/>
      <c r="BU222" s="5"/>
      <c r="BV222" s="38"/>
      <c r="BW222" s="48"/>
      <c r="BX222" s="44"/>
      <c r="BY222" s="44"/>
      <c r="BZ222" s="33" t="s">
        <v>131</v>
      </c>
      <c r="CA222" s="5"/>
      <c r="CB222" s="5"/>
      <c r="CC222" s="33" t="s">
        <v>177</v>
      </c>
      <c r="CD222" s="5"/>
      <c r="CE222" s="5"/>
      <c r="CF222" s="33" t="s">
        <v>178</v>
      </c>
      <c r="CG222" s="33" t="s">
        <v>2088</v>
      </c>
      <c r="CH222" s="5"/>
      <c r="CI222" s="5"/>
      <c r="CJ222" s="5"/>
      <c r="CK222" s="33"/>
      <c r="CL222" s="49">
        <v>44995.0</v>
      </c>
      <c r="CM222" s="33" t="s">
        <v>180</v>
      </c>
      <c r="CN222" s="5"/>
      <c r="CO222" s="33">
        <v>2.0</v>
      </c>
      <c r="CP222" s="33" t="s">
        <v>181</v>
      </c>
      <c r="CQ222" s="50" t="str">
        <f t="shared" si="7"/>
        <v>16/07/1973</v>
      </c>
      <c r="CR222" s="33" t="s">
        <v>243</v>
      </c>
      <c r="CS222" s="33">
        <v>4.0</v>
      </c>
      <c r="CT222" s="33">
        <v>5.0</v>
      </c>
      <c r="CU222" s="33">
        <v>25.0</v>
      </c>
      <c r="CV222" s="33">
        <v>664.0</v>
      </c>
      <c r="CW222" s="5"/>
      <c r="CX222" s="5"/>
      <c r="CY222" s="33">
        <v>-99.705024</v>
      </c>
      <c r="CZ222" s="33">
        <v>20.789706</v>
      </c>
      <c r="DA222" s="33">
        <v>4.423869436E9</v>
      </c>
      <c r="DB222" s="33">
        <v>2.0</v>
      </c>
      <c r="DC222" s="33" t="s">
        <v>183</v>
      </c>
      <c r="DD222" s="33">
        <v>2023.0</v>
      </c>
      <c r="DE222" s="33" t="s">
        <v>184</v>
      </c>
      <c r="DF222" s="33"/>
      <c r="DG222" s="33" t="s">
        <v>185</v>
      </c>
      <c r="DH222" s="33" t="s">
        <v>186</v>
      </c>
      <c r="DI222" s="5"/>
      <c r="DJ222" s="5"/>
    </row>
    <row r="223">
      <c r="A223" s="33" t="s">
        <v>2089</v>
      </c>
      <c r="B223" s="34">
        <v>44956.0</v>
      </c>
      <c r="C223" s="35" t="s">
        <v>137</v>
      </c>
      <c r="D223" s="35" t="s">
        <v>139</v>
      </c>
      <c r="E223" s="35" t="s">
        <v>142</v>
      </c>
      <c r="F223" s="36" t="s">
        <v>144</v>
      </c>
      <c r="G223" s="33" t="s">
        <v>2090</v>
      </c>
      <c r="H223" s="33" t="s">
        <v>2091</v>
      </c>
      <c r="I223" s="33" t="s">
        <v>282</v>
      </c>
      <c r="J223" s="33" t="s">
        <v>1449</v>
      </c>
      <c r="K223" s="35" t="s">
        <v>150</v>
      </c>
      <c r="L223" s="33" t="s">
        <v>2042</v>
      </c>
      <c r="M223" s="33">
        <v>1.0</v>
      </c>
      <c r="N223" s="33" t="s">
        <v>2043</v>
      </c>
      <c r="O223" s="5"/>
      <c r="P223" s="35" t="s">
        <v>153</v>
      </c>
      <c r="Q223" s="35" t="s">
        <v>2043</v>
      </c>
      <c r="R223" s="33">
        <v>76536.0</v>
      </c>
      <c r="S223" s="37"/>
      <c r="T223" s="33"/>
      <c r="U223" s="33">
        <v>3.39</v>
      </c>
      <c r="V223" s="33" t="s">
        <v>154</v>
      </c>
      <c r="W223" s="33"/>
      <c r="X223" s="33"/>
      <c r="Y223" s="5"/>
      <c r="Z223" s="5"/>
      <c r="AA223" s="33">
        <v>1.0</v>
      </c>
      <c r="AB223" s="33">
        <v>1.0</v>
      </c>
      <c r="AC223" s="33"/>
      <c r="AD223" s="5"/>
      <c r="AE223" s="5"/>
      <c r="AF223" s="5"/>
      <c r="AG223" s="16"/>
      <c r="AH223" s="38">
        <f t="shared" si="1"/>
        <v>1</v>
      </c>
      <c r="AI223" s="39" t="str">
        <f t="shared" si="2"/>
        <v/>
      </c>
      <c r="AJ223" s="37" t="str">
        <f t="shared" si="3"/>
        <v/>
      </c>
      <c r="AK223" s="41" t="str">
        <f t="shared" si="4"/>
        <v/>
      </c>
      <c r="AL223" s="35" t="s">
        <v>153</v>
      </c>
      <c r="AM223" s="33" t="s">
        <v>2033</v>
      </c>
      <c r="AN223" s="33" t="s">
        <v>2033</v>
      </c>
      <c r="AO223" s="41"/>
      <c r="AP223" s="33" t="s">
        <v>169</v>
      </c>
      <c r="AQ223" s="33" t="s">
        <v>170</v>
      </c>
      <c r="AR223" s="33">
        <v>300.0</v>
      </c>
      <c r="AS223" s="42"/>
      <c r="AT223" s="42"/>
      <c r="AU223" s="42"/>
      <c r="AV223" s="42"/>
      <c r="AW223" s="42"/>
      <c r="AX223" s="5"/>
      <c r="AY223" s="33"/>
      <c r="AZ223" s="33" t="s">
        <v>2092</v>
      </c>
      <c r="BA223" s="5"/>
      <c r="BB223" s="5"/>
      <c r="BC223" s="5" t="s">
        <v>2093</v>
      </c>
      <c r="BD223" s="33" t="s">
        <v>173</v>
      </c>
      <c r="BE223" s="41"/>
      <c r="BF223" s="35"/>
      <c r="BG223" s="33" t="s">
        <v>169</v>
      </c>
      <c r="BH223" s="5"/>
      <c r="BI223" s="33">
        <v>300.0</v>
      </c>
      <c r="BJ223" s="33" t="s">
        <v>170</v>
      </c>
      <c r="BK223" s="5"/>
      <c r="BL223" s="5">
        <f t="shared" si="5"/>
        <v>3994.5</v>
      </c>
      <c r="BM223" s="5"/>
      <c r="BN223" s="5"/>
      <c r="BO223" s="42">
        <f t="shared" si="6"/>
        <v>3994.5</v>
      </c>
      <c r="BP223" s="44"/>
      <c r="BQ223" s="45"/>
      <c r="BR223" s="47"/>
      <c r="BS223" s="45"/>
      <c r="BT223" s="37"/>
      <c r="BU223" s="5"/>
      <c r="BV223" s="38"/>
      <c r="BW223" s="48"/>
      <c r="BX223" s="44"/>
      <c r="BY223" s="44"/>
      <c r="BZ223" s="33" t="s">
        <v>131</v>
      </c>
      <c r="CA223" s="5"/>
      <c r="CB223" s="5"/>
      <c r="CC223" s="33" t="s">
        <v>177</v>
      </c>
      <c r="CD223" s="5"/>
      <c r="CE223" s="5"/>
      <c r="CF223" s="33" t="s">
        <v>178</v>
      </c>
      <c r="CG223" s="33" t="s">
        <v>2094</v>
      </c>
      <c r="CH223" s="5"/>
      <c r="CI223" s="5"/>
      <c r="CJ223" s="5"/>
      <c r="CK223" s="33"/>
      <c r="CL223" s="49">
        <v>44995.0</v>
      </c>
      <c r="CM223" s="33" t="s">
        <v>180</v>
      </c>
      <c r="CN223" s="5"/>
      <c r="CO223" s="33">
        <v>2.0</v>
      </c>
      <c r="CP223" s="33" t="s">
        <v>181</v>
      </c>
      <c r="CQ223" s="50" t="str">
        <f t="shared" si="7"/>
        <v>28/09/1964</v>
      </c>
      <c r="CR223" s="33" t="s">
        <v>243</v>
      </c>
      <c r="CS223" s="33">
        <v>4.0</v>
      </c>
      <c r="CT223" s="33">
        <v>5.0</v>
      </c>
      <c r="CU223" s="33">
        <v>25.0</v>
      </c>
      <c r="CV223" s="33">
        <v>664.0</v>
      </c>
      <c r="CW223" s="5"/>
      <c r="CX223" s="5"/>
      <c r="CY223" s="33">
        <v>-99.705024</v>
      </c>
      <c r="CZ223" s="33">
        <v>20.789706</v>
      </c>
      <c r="DA223" s="33">
        <v>4.411376786E9</v>
      </c>
      <c r="DB223" s="33">
        <v>2.0</v>
      </c>
      <c r="DC223" s="33" t="s">
        <v>183</v>
      </c>
      <c r="DD223" s="33">
        <v>2023.0</v>
      </c>
      <c r="DE223" s="33" t="s">
        <v>184</v>
      </c>
      <c r="DF223" s="33"/>
      <c r="DG223" s="33" t="s">
        <v>185</v>
      </c>
      <c r="DH223" s="33" t="s">
        <v>186</v>
      </c>
      <c r="DI223" s="5"/>
      <c r="DJ223" s="5"/>
    </row>
    <row r="224">
      <c r="A224" s="33" t="s">
        <v>2095</v>
      </c>
      <c r="B224" s="34">
        <v>44956.0</v>
      </c>
      <c r="C224" s="35" t="s">
        <v>137</v>
      </c>
      <c r="D224" s="35" t="s">
        <v>139</v>
      </c>
      <c r="E224" s="35" t="s">
        <v>142</v>
      </c>
      <c r="F224" s="36" t="s">
        <v>144</v>
      </c>
      <c r="G224" s="33" t="s">
        <v>2096</v>
      </c>
      <c r="H224" s="33" t="s">
        <v>2097</v>
      </c>
      <c r="I224" s="33" t="s">
        <v>439</v>
      </c>
      <c r="J224" s="33" t="s">
        <v>254</v>
      </c>
      <c r="K224" s="35" t="s">
        <v>150</v>
      </c>
      <c r="L224" s="33" t="s">
        <v>2098</v>
      </c>
      <c r="M224" s="33">
        <v>13.0</v>
      </c>
      <c r="N224" s="33" t="s">
        <v>2043</v>
      </c>
      <c r="O224" s="5"/>
      <c r="P224" s="35" t="s">
        <v>153</v>
      </c>
      <c r="Q224" s="35" t="s">
        <v>2043</v>
      </c>
      <c r="R224" s="33">
        <v>76536.0</v>
      </c>
      <c r="S224" s="37"/>
      <c r="T224" s="33"/>
      <c r="U224" s="33">
        <v>3.36</v>
      </c>
      <c r="V224" s="33" t="s">
        <v>154</v>
      </c>
      <c r="W224" s="33"/>
      <c r="X224" s="33"/>
      <c r="Y224" s="5"/>
      <c r="Z224" s="5"/>
      <c r="AA224" s="33">
        <v>1.0</v>
      </c>
      <c r="AB224" s="33">
        <v>1.0</v>
      </c>
      <c r="AC224" s="33"/>
      <c r="AD224" s="5"/>
      <c r="AE224" s="5"/>
      <c r="AF224" s="5"/>
      <c r="AG224" s="16"/>
      <c r="AH224" s="38">
        <f t="shared" si="1"/>
        <v>1</v>
      </c>
      <c r="AI224" s="39" t="str">
        <f t="shared" si="2"/>
        <v/>
      </c>
      <c r="AJ224" s="37" t="str">
        <f t="shared" si="3"/>
        <v/>
      </c>
      <c r="AK224" s="41" t="str">
        <f t="shared" si="4"/>
        <v/>
      </c>
      <c r="AL224" s="35" t="s">
        <v>153</v>
      </c>
      <c r="AM224" s="33" t="s">
        <v>2033</v>
      </c>
      <c r="AN224" s="33" t="s">
        <v>2033</v>
      </c>
      <c r="AO224" s="41"/>
      <c r="AP224" s="33" t="s">
        <v>169</v>
      </c>
      <c r="AQ224" s="33" t="s">
        <v>170</v>
      </c>
      <c r="AR224" s="33">
        <v>300.0</v>
      </c>
      <c r="AS224" s="42"/>
      <c r="AT224" s="42"/>
      <c r="AU224" s="42"/>
      <c r="AV224" s="42"/>
      <c r="AW224" s="42"/>
      <c r="AX224" s="5"/>
      <c r="AY224" s="33"/>
      <c r="AZ224" s="33" t="s">
        <v>2099</v>
      </c>
      <c r="BA224" s="5"/>
      <c r="BB224" s="5"/>
      <c r="BC224" s="5" t="s">
        <v>2100</v>
      </c>
      <c r="BD224" s="33" t="s">
        <v>173</v>
      </c>
      <c r="BE224" s="41"/>
      <c r="BF224" s="35"/>
      <c r="BG224" s="33" t="s">
        <v>169</v>
      </c>
      <c r="BH224" s="5"/>
      <c r="BI224" s="33">
        <v>300.0</v>
      </c>
      <c r="BJ224" s="33" t="s">
        <v>170</v>
      </c>
      <c r="BK224" s="5"/>
      <c r="BL224" s="5">
        <f t="shared" si="5"/>
        <v>3994.5</v>
      </c>
      <c r="BM224" s="5"/>
      <c r="BN224" s="5"/>
      <c r="BO224" s="42">
        <f t="shared" si="6"/>
        <v>3994.5</v>
      </c>
      <c r="BP224" s="44"/>
      <c r="BQ224" s="45"/>
      <c r="BR224" s="47"/>
      <c r="BS224" s="45"/>
      <c r="BT224" s="37"/>
      <c r="BU224" s="5"/>
      <c r="BV224" s="38"/>
      <c r="BW224" s="48"/>
      <c r="BX224" s="44"/>
      <c r="BY224" s="44"/>
      <c r="BZ224" s="33" t="s">
        <v>131</v>
      </c>
      <c r="CA224" s="5"/>
      <c r="CB224" s="5"/>
      <c r="CC224" s="33" t="s">
        <v>177</v>
      </c>
      <c r="CD224" s="5"/>
      <c r="CE224" s="5"/>
      <c r="CF224" s="33" t="s">
        <v>178</v>
      </c>
      <c r="CG224" s="33" t="s">
        <v>2101</v>
      </c>
      <c r="CH224" s="5"/>
      <c r="CI224" s="5"/>
      <c r="CJ224" s="5"/>
      <c r="CK224" s="33"/>
      <c r="CL224" s="49">
        <v>44995.0</v>
      </c>
      <c r="CM224" s="33" t="s">
        <v>180</v>
      </c>
      <c r="CN224" s="5"/>
      <c r="CO224" s="33">
        <v>2.0</v>
      </c>
      <c r="CP224" s="33" t="s">
        <v>181</v>
      </c>
      <c r="CQ224" s="50" t="str">
        <f t="shared" si="7"/>
        <v>20/06/1958</v>
      </c>
      <c r="CR224" s="33" t="s">
        <v>243</v>
      </c>
      <c r="CS224" s="33">
        <v>4.0</v>
      </c>
      <c r="CT224" s="33">
        <v>5.0</v>
      </c>
      <c r="CU224" s="33">
        <v>25.0</v>
      </c>
      <c r="CV224" s="33">
        <v>664.0</v>
      </c>
      <c r="CW224" s="5"/>
      <c r="CX224" s="5"/>
      <c r="CY224" s="33">
        <v>-99.705024</v>
      </c>
      <c r="CZ224" s="33">
        <v>20.789706</v>
      </c>
      <c r="DA224" s="33">
        <v>4.412486299E9</v>
      </c>
      <c r="DB224" s="33">
        <v>2.0</v>
      </c>
      <c r="DC224" s="33" t="s">
        <v>183</v>
      </c>
      <c r="DD224" s="33">
        <v>2023.0</v>
      </c>
      <c r="DE224" s="33" t="s">
        <v>184</v>
      </c>
      <c r="DF224" s="33"/>
      <c r="DG224" s="33" t="s">
        <v>185</v>
      </c>
      <c r="DH224" s="33" t="s">
        <v>186</v>
      </c>
      <c r="DI224" s="5"/>
      <c r="DJ224" s="5"/>
    </row>
    <row r="225">
      <c r="A225" s="33" t="s">
        <v>2102</v>
      </c>
      <c r="B225" s="34">
        <v>44956.0</v>
      </c>
      <c r="C225" s="35" t="s">
        <v>137</v>
      </c>
      <c r="D225" s="35" t="s">
        <v>139</v>
      </c>
      <c r="E225" s="35" t="s">
        <v>142</v>
      </c>
      <c r="F225" s="36" t="s">
        <v>144</v>
      </c>
      <c r="G225" s="33" t="s">
        <v>2103</v>
      </c>
      <c r="H225" s="33" t="s">
        <v>2104</v>
      </c>
      <c r="I225" s="33" t="s">
        <v>231</v>
      </c>
      <c r="J225" s="33" t="s">
        <v>538</v>
      </c>
      <c r="K225" s="35" t="s">
        <v>150</v>
      </c>
      <c r="L225" s="33" t="s">
        <v>2050</v>
      </c>
      <c r="M225" s="33">
        <v>3.0</v>
      </c>
      <c r="N225" s="33" t="s">
        <v>2043</v>
      </c>
      <c r="O225" s="5"/>
      <c r="P225" s="35" t="s">
        <v>153</v>
      </c>
      <c r="Q225" s="35" t="s">
        <v>2043</v>
      </c>
      <c r="R225" s="33">
        <v>76536.0</v>
      </c>
      <c r="S225" s="37"/>
      <c r="T225" s="33"/>
      <c r="U225" s="33">
        <v>3.35</v>
      </c>
      <c r="V225" s="33" t="s">
        <v>154</v>
      </c>
      <c r="W225" s="33"/>
      <c r="X225" s="33"/>
      <c r="Y225" s="5"/>
      <c r="Z225" s="5"/>
      <c r="AA225" s="33">
        <v>1.0</v>
      </c>
      <c r="AB225" s="33">
        <v>1.0</v>
      </c>
      <c r="AC225" s="33"/>
      <c r="AD225" s="5"/>
      <c r="AE225" s="5"/>
      <c r="AF225" s="5"/>
      <c r="AG225" s="16"/>
      <c r="AH225" s="38" t="str">
        <f t="shared" si="1"/>
        <v/>
      </c>
      <c r="AI225" s="39" t="str">
        <f t="shared" si="2"/>
        <v/>
      </c>
      <c r="AJ225" s="37" t="str">
        <f t="shared" si="3"/>
        <v/>
      </c>
      <c r="AK225" s="41" t="str">
        <f t="shared" si="4"/>
        <v/>
      </c>
      <c r="AL225" s="35" t="s">
        <v>153</v>
      </c>
      <c r="AM225" s="33" t="s">
        <v>2033</v>
      </c>
      <c r="AN225" s="33" t="s">
        <v>2033</v>
      </c>
      <c r="AO225" s="41"/>
      <c r="AP225" s="33" t="s">
        <v>169</v>
      </c>
      <c r="AQ225" s="33" t="s">
        <v>170</v>
      </c>
      <c r="AR225" s="33">
        <v>300.0</v>
      </c>
      <c r="AS225" s="42"/>
      <c r="AT225" s="42"/>
      <c r="AU225" s="42"/>
      <c r="AV225" s="42"/>
      <c r="AW225" s="42"/>
      <c r="AX225" s="5"/>
      <c r="AY225" s="33"/>
      <c r="AZ225" s="33" t="s">
        <v>2105</v>
      </c>
      <c r="BA225" s="5"/>
      <c r="BB225" s="5"/>
      <c r="BC225" s="5" t="s">
        <v>2106</v>
      </c>
      <c r="BD225" s="33" t="s">
        <v>173</v>
      </c>
      <c r="BE225" s="41"/>
      <c r="BF225" s="35"/>
      <c r="BG225" s="33" t="s">
        <v>169</v>
      </c>
      <c r="BH225" s="5"/>
      <c r="BI225" s="33">
        <v>300.0</v>
      </c>
      <c r="BJ225" s="33" t="s">
        <v>170</v>
      </c>
      <c r="BK225" s="5"/>
      <c r="BL225" s="5">
        <f t="shared" si="5"/>
        <v>3994.5</v>
      </c>
      <c r="BM225" s="5"/>
      <c r="BN225" s="5"/>
      <c r="BO225" s="42">
        <f t="shared" si="6"/>
        <v>3994.5</v>
      </c>
      <c r="BP225" s="44"/>
      <c r="BQ225" s="45"/>
      <c r="BR225" s="47"/>
      <c r="BS225" s="45"/>
      <c r="BT225" s="37"/>
      <c r="BU225" s="5"/>
      <c r="BV225" s="38"/>
      <c r="BW225" s="48"/>
      <c r="BX225" s="44"/>
      <c r="BY225" s="44"/>
      <c r="BZ225" s="33" t="s">
        <v>131</v>
      </c>
      <c r="CA225" s="5"/>
      <c r="CB225" s="5"/>
      <c r="CC225" s="33" t="s">
        <v>177</v>
      </c>
      <c r="CD225" s="5"/>
      <c r="CE225" s="5"/>
      <c r="CF225" s="33" t="s">
        <v>178</v>
      </c>
      <c r="CG225" s="33" t="s">
        <v>2107</v>
      </c>
      <c r="CH225" s="5"/>
      <c r="CI225" s="5"/>
      <c r="CJ225" s="5"/>
      <c r="CK225" s="33"/>
      <c r="CL225" s="49">
        <v>44995.0</v>
      </c>
      <c r="CM225" s="33" t="s">
        <v>180</v>
      </c>
      <c r="CN225" s="5"/>
      <c r="CO225" s="33">
        <v>2.0</v>
      </c>
      <c r="CP225" s="33" t="s">
        <v>181</v>
      </c>
      <c r="CQ225" s="50" t="str">
        <f t="shared" si="7"/>
        <v>23/02/1969</v>
      </c>
      <c r="CR225" s="33" t="s">
        <v>243</v>
      </c>
      <c r="CS225" s="33">
        <v>4.0</v>
      </c>
      <c r="CT225" s="33">
        <v>5.0</v>
      </c>
      <c r="CU225" s="33">
        <v>25.0</v>
      </c>
      <c r="CV225" s="33">
        <v>664.0</v>
      </c>
      <c r="CW225" s="5"/>
      <c r="CX225" s="5"/>
      <c r="CY225" s="33">
        <v>-99.705024</v>
      </c>
      <c r="CZ225" s="33">
        <v>20.789706</v>
      </c>
      <c r="DA225" s="33">
        <v>4.411161242E9</v>
      </c>
      <c r="DB225" s="33">
        <v>2.0</v>
      </c>
      <c r="DC225" s="33" t="s">
        <v>183</v>
      </c>
      <c r="DD225" s="33">
        <v>2023.0</v>
      </c>
      <c r="DE225" s="33" t="s">
        <v>184</v>
      </c>
      <c r="DF225" s="33"/>
      <c r="DG225" s="33" t="s">
        <v>185</v>
      </c>
      <c r="DH225" s="33" t="s">
        <v>186</v>
      </c>
      <c r="DI225" s="5"/>
      <c r="DJ225" s="5"/>
    </row>
    <row r="226">
      <c r="A226" s="33" t="s">
        <v>2108</v>
      </c>
      <c r="B226" s="34">
        <v>44956.0</v>
      </c>
      <c r="C226" s="35" t="s">
        <v>137</v>
      </c>
      <c r="D226" s="35" t="s">
        <v>139</v>
      </c>
      <c r="E226" s="35" t="s">
        <v>142</v>
      </c>
      <c r="F226" s="36" t="s">
        <v>144</v>
      </c>
      <c r="G226" s="33" t="s">
        <v>2109</v>
      </c>
      <c r="H226" s="33" t="s">
        <v>2110</v>
      </c>
      <c r="I226" s="33" t="s">
        <v>231</v>
      </c>
      <c r="J226" s="33" t="s">
        <v>2085</v>
      </c>
      <c r="K226" s="35" t="s">
        <v>150</v>
      </c>
      <c r="L226" s="33" t="s">
        <v>2111</v>
      </c>
      <c r="M226" s="33">
        <v>3.0</v>
      </c>
      <c r="N226" s="33" t="s">
        <v>2043</v>
      </c>
      <c r="O226" s="5"/>
      <c r="P226" s="35" t="s">
        <v>153</v>
      </c>
      <c r="Q226" s="35" t="s">
        <v>2043</v>
      </c>
      <c r="R226" s="33">
        <v>76536.0</v>
      </c>
      <c r="S226" s="37"/>
      <c r="T226" s="33"/>
      <c r="U226" s="33">
        <v>4.03</v>
      </c>
      <c r="V226" s="33" t="s">
        <v>154</v>
      </c>
      <c r="W226" s="33"/>
      <c r="X226" s="33"/>
      <c r="Y226" s="5"/>
      <c r="Z226" s="5"/>
      <c r="AA226" s="33">
        <v>1.0</v>
      </c>
      <c r="AB226" s="33">
        <v>1.0</v>
      </c>
      <c r="AC226" s="33"/>
      <c r="AD226" s="5"/>
      <c r="AE226" s="5"/>
      <c r="AF226" s="5"/>
      <c r="AG226" s="16"/>
      <c r="AH226" s="38">
        <f t="shared" si="1"/>
        <v>1</v>
      </c>
      <c r="AI226" s="39" t="str">
        <f t="shared" si="2"/>
        <v/>
      </c>
      <c r="AJ226" s="37" t="str">
        <f t="shared" si="3"/>
        <v/>
      </c>
      <c r="AK226" s="41" t="str">
        <f t="shared" si="4"/>
        <v/>
      </c>
      <c r="AL226" s="35" t="s">
        <v>153</v>
      </c>
      <c r="AM226" s="33" t="s">
        <v>2033</v>
      </c>
      <c r="AN226" s="33" t="s">
        <v>2033</v>
      </c>
      <c r="AO226" s="41"/>
      <c r="AP226" s="33" t="s">
        <v>169</v>
      </c>
      <c r="AQ226" s="33" t="s">
        <v>170</v>
      </c>
      <c r="AR226" s="33">
        <v>300.0</v>
      </c>
      <c r="AS226" s="42"/>
      <c r="AT226" s="42"/>
      <c r="AU226" s="42"/>
      <c r="AV226" s="42"/>
      <c r="AW226" s="42"/>
      <c r="AX226" s="5"/>
      <c r="AY226" s="33"/>
      <c r="AZ226" s="33" t="s">
        <v>2112</v>
      </c>
      <c r="BA226" s="5"/>
      <c r="BB226" s="5"/>
      <c r="BC226" s="5" t="s">
        <v>2113</v>
      </c>
      <c r="BD226" s="33" t="s">
        <v>173</v>
      </c>
      <c r="BE226" s="41"/>
      <c r="BF226" s="35"/>
      <c r="BG226" s="33" t="s">
        <v>169</v>
      </c>
      <c r="BH226" s="5"/>
      <c r="BI226" s="33">
        <v>300.0</v>
      </c>
      <c r="BJ226" s="33" t="s">
        <v>170</v>
      </c>
      <c r="BK226" s="5"/>
      <c r="BL226" s="5">
        <f t="shared" si="5"/>
        <v>3994.5</v>
      </c>
      <c r="BM226" s="5"/>
      <c r="BN226" s="5"/>
      <c r="BO226" s="42">
        <f t="shared" si="6"/>
        <v>3994.5</v>
      </c>
      <c r="BP226" s="44"/>
      <c r="BQ226" s="45"/>
      <c r="BR226" s="47"/>
      <c r="BS226" s="45"/>
      <c r="BT226" s="37"/>
      <c r="BU226" s="5"/>
      <c r="BV226" s="38"/>
      <c r="BW226" s="48"/>
      <c r="BX226" s="44"/>
      <c r="BY226" s="44"/>
      <c r="BZ226" s="33" t="s">
        <v>131</v>
      </c>
      <c r="CA226" s="5"/>
      <c r="CB226" s="5"/>
      <c r="CC226" s="33" t="s">
        <v>177</v>
      </c>
      <c r="CD226" s="5"/>
      <c r="CE226" s="5"/>
      <c r="CF226" s="33" t="s">
        <v>178</v>
      </c>
      <c r="CG226" s="33" t="s">
        <v>2114</v>
      </c>
      <c r="CH226" s="5"/>
      <c r="CI226" s="5"/>
      <c r="CJ226" s="5"/>
      <c r="CK226" s="33"/>
      <c r="CL226" s="49">
        <v>44995.0</v>
      </c>
      <c r="CM226" s="33" t="s">
        <v>180</v>
      </c>
      <c r="CN226" s="5"/>
      <c r="CO226" s="33">
        <v>2.0</v>
      </c>
      <c r="CP226" s="33" t="s">
        <v>181</v>
      </c>
      <c r="CQ226" s="50" t="str">
        <f t="shared" si="7"/>
        <v>15/08/1943</v>
      </c>
      <c r="CR226" s="33" t="s">
        <v>243</v>
      </c>
      <c r="CS226" s="33">
        <v>4.0</v>
      </c>
      <c r="CT226" s="33">
        <v>5.0</v>
      </c>
      <c r="CU226" s="33">
        <v>25.0</v>
      </c>
      <c r="CV226" s="33">
        <v>664.0</v>
      </c>
      <c r="CW226" s="5"/>
      <c r="CX226" s="5"/>
      <c r="CY226" s="33">
        <v>-99.705024</v>
      </c>
      <c r="CZ226" s="33">
        <v>20.789706</v>
      </c>
      <c r="DA226" s="33">
        <v>4.411310277E9</v>
      </c>
      <c r="DB226" s="33">
        <v>2.0</v>
      </c>
      <c r="DC226" s="33" t="s">
        <v>183</v>
      </c>
      <c r="DD226" s="33">
        <v>2023.0</v>
      </c>
      <c r="DE226" s="33" t="s">
        <v>184</v>
      </c>
      <c r="DF226" s="33"/>
      <c r="DG226" s="33" t="s">
        <v>185</v>
      </c>
      <c r="DH226" s="33" t="s">
        <v>186</v>
      </c>
      <c r="DI226" s="5"/>
      <c r="DJ226" s="5"/>
    </row>
    <row r="227">
      <c r="A227" s="33" t="s">
        <v>2115</v>
      </c>
      <c r="B227" s="34">
        <v>44956.0</v>
      </c>
      <c r="C227" s="35" t="s">
        <v>137</v>
      </c>
      <c r="D227" s="35" t="s">
        <v>139</v>
      </c>
      <c r="E227" s="35" t="s">
        <v>142</v>
      </c>
      <c r="F227" s="36" t="s">
        <v>144</v>
      </c>
      <c r="G227" s="33" t="s">
        <v>2116</v>
      </c>
      <c r="H227" s="33" t="s">
        <v>475</v>
      </c>
      <c r="I227" s="33" t="s">
        <v>231</v>
      </c>
      <c r="J227" s="33" t="s">
        <v>2085</v>
      </c>
      <c r="K227" s="35" t="s">
        <v>150</v>
      </c>
      <c r="L227" s="33" t="s">
        <v>2077</v>
      </c>
      <c r="M227" s="33">
        <v>18.0</v>
      </c>
      <c r="N227" s="33" t="s">
        <v>2043</v>
      </c>
      <c r="O227" s="5"/>
      <c r="P227" s="35" t="s">
        <v>153</v>
      </c>
      <c r="Q227" s="35" t="s">
        <v>2043</v>
      </c>
      <c r="R227" s="33">
        <v>76536.0</v>
      </c>
      <c r="S227" s="37"/>
      <c r="T227" s="33"/>
      <c r="U227" s="33">
        <v>4.79</v>
      </c>
      <c r="V227" s="33" t="s">
        <v>154</v>
      </c>
      <c r="W227" s="33"/>
      <c r="X227" s="33"/>
      <c r="Y227" s="5"/>
      <c r="Z227" s="5"/>
      <c r="AA227" s="33">
        <v>1.0</v>
      </c>
      <c r="AB227" s="33"/>
      <c r="AC227" s="33">
        <v>1.0</v>
      </c>
      <c r="AD227" s="5"/>
      <c r="AE227" s="5"/>
      <c r="AF227" s="5"/>
      <c r="AG227" s="16"/>
      <c r="AH227" s="38" t="str">
        <f t="shared" si="1"/>
        <v/>
      </c>
      <c r="AI227" s="39">
        <f t="shared" si="2"/>
        <v>1</v>
      </c>
      <c r="AJ227" s="37" t="str">
        <f t="shared" si="3"/>
        <v/>
      </c>
      <c r="AK227" s="41" t="str">
        <f t="shared" si="4"/>
        <v/>
      </c>
      <c r="AL227" s="35" t="s">
        <v>153</v>
      </c>
      <c r="AM227" s="33" t="s">
        <v>2033</v>
      </c>
      <c r="AN227" s="33" t="s">
        <v>2033</v>
      </c>
      <c r="AO227" s="41"/>
      <c r="AP227" s="33" t="s">
        <v>169</v>
      </c>
      <c r="AQ227" s="33" t="s">
        <v>170</v>
      </c>
      <c r="AR227" s="33">
        <v>300.0</v>
      </c>
      <c r="AS227" s="42"/>
      <c r="AT227" s="42"/>
      <c r="AU227" s="42"/>
      <c r="AV227" s="42"/>
      <c r="AW227" s="42"/>
      <c r="AX227" s="5"/>
      <c r="AY227" s="33"/>
      <c r="AZ227" s="33" t="s">
        <v>2117</v>
      </c>
      <c r="BA227" s="5"/>
      <c r="BB227" s="5"/>
      <c r="BC227" s="5" t="s">
        <v>2118</v>
      </c>
      <c r="BD227" s="33" t="s">
        <v>173</v>
      </c>
      <c r="BE227" s="41"/>
      <c r="BF227" s="35"/>
      <c r="BG227" s="33" t="s">
        <v>169</v>
      </c>
      <c r="BH227" s="5"/>
      <c r="BI227" s="33">
        <v>300.0</v>
      </c>
      <c r="BJ227" s="33" t="s">
        <v>170</v>
      </c>
      <c r="BK227" s="5"/>
      <c r="BL227" s="5">
        <f t="shared" si="5"/>
        <v>3994.5</v>
      </c>
      <c r="BM227" s="5"/>
      <c r="BN227" s="5"/>
      <c r="BO227" s="42">
        <f t="shared" si="6"/>
        <v>3994.5</v>
      </c>
      <c r="BP227" s="44"/>
      <c r="BQ227" s="45"/>
      <c r="BR227" s="47"/>
      <c r="BS227" s="45"/>
      <c r="BT227" s="37"/>
      <c r="BU227" s="5"/>
      <c r="BV227" s="38"/>
      <c r="BW227" s="48"/>
      <c r="BX227" s="44"/>
      <c r="BY227" s="44"/>
      <c r="BZ227" s="33" t="s">
        <v>131</v>
      </c>
      <c r="CA227" s="5"/>
      <c r="CB227" s="5"/>
      <c r="CC227" s="33" t="s">
        <v>177</v>
      </c>
      <c r="CD227" s="5"/>
      <c r="CE227" s="5"/>
      <c r="CF227" s="33" t="s">
        <v>178</v>
      </c>
      <c r="CG227" s="33" t="s">
        <v>2119</v>
      </c>
      <c r="CH227" s="5"/>
      <c r="CI227" s="5"/>
      <c r="CJ227" s="5"/>
      <c r="CK227" s="33"/>
      <c r="CL227" s="49">
        <v>44995.0</v>
      </c>
      <c r="CM227" s="33" t="s">
        <v>180</v>
      </c>
      <c r="CN227" s="5"/>
      <c r="CO227" s="33">
        <v>2.0</v>
      </c>
      <c r="CP227" s="33" t="s">
        <v>181</v>
      </c>
      <c r="CQ227" s="50" t="str">
        <f t="shared" si="7"/>
        <v>19/08/1947</v>
      </c>
      <c r="CR227" s="33" t="s">
        <v>182</v>
      </c>
      <c r="CS227" s="33">
        <v>4.0</v>
      </c>
      <c r="CT227" s="33">
        <v>5.0</v>
      </c>
      <c r="CU227" s="33">
        <v>25.0</v>
      </c>
      <c r="CV227" s="33">
        <v>664.0</v>
      </c>
      <c r="CW227" s="5"/>
      <c r="CX227" s="5"/>
      <c r="CY227" s="33">
        <v>-99.705024</v>
      </c>
      <c r="CZ227" s="33">
        <v>20.789706</v>
      </c>
      <c r="DA227" s="33">
        <v>4.411310277E9</v>
      </c>
      <c r="DB227" s="33">
        <v>2.0</v>
      </c>
      <c r="DC227" s="33" t="s">
        <v>183</v>
      </c>
      <c r="DD227" s="33">
        <v>2023.0</v>
      </c>
      <c r="DE227" s="33" t="s">
        <v>184</v>
      </c>
      <c r="DF227" s="33"/>
      <c r="DG227" s="33" t="s">
        <v>185</v>
      </c>
      <c r="DH227" s="33" t="s">
        <v>186</v>
      </c>
      <c r="DI227" s="5"/>
      <c r="DJ227" s="5"/>
    </row>
    <row r="228">
      <c r="A228" s="33" t="s">
        <v>2120</v>
      </c>
      <c r="B228" s="34">
        <v>44956.0</v>
      </c>
      <c r="C228" s="35" t="s">
        <v>137</v>
      </c>
      <c r="D228" s="35" t="s">
        <v>139</v>
      </c>
      <c r="E228" s="35" t="s">
        <v>142</v>
      </c>
      <c r="F228" s="36" t="s">
        <v>144</v>
      </c>
      <c r="G228" s="33" t="s">
        <v>2121</v>
      </c>
      <c r="H228" s="33" t="s">
        <v>2122</v>
      </c>
      <c r="I228" s="33" t="s">
        <v>414</v>
      </c>
      <c r="J228" s="33" t="s">
        <v>2041</v>
      </c>
      <c r="K228" s="35" t="s">
        <v>150</v>
      </c>
      <c r="L228" s="33" t="s">
        <v>2123</v>
      </c>
      <c r="M228" s="33">
        <v>1.0</v>
      </c>
      <c r="N228" s="33" t="s">
        <v>2043</v>
      </c>
      <c r="O228" s="5"/>
      <c r="P228" s="35" t="s">
        <v>153</v>
      </c>
      <c r="Q228" s="35" t="s">
        <v>2043</v>
      </c>
      <c r="R228" s="33">
        <v>76536.0</v>
      </c>
      <c r="S228" s="37"/>
      <c r="T228" s="33"/>
      <c r="U228" s="33">
        <v>5.51</v>
      </c>
      <c r="V228" s="33" t="s">
        <v>154</v>
      </c>
      <c r="W228" s="33"/>
      <c r="X228" s="33"/>
      <c r="Y228" s="5"/>
      <c r="Z228" s="5"/>
      <c r="AA228" s="33">
        <v>1.0</v>
      </c>
      <c r="AB228" s="33">
        <v>1.0</v>
      </c>
      <c r="AC228" s="33"/>
      <c r="AD228" s="5"/>
      <c r="AE228" s="5"/>
      <c r="AF228" s="5"/>
      <c r="AG228" s="16"/>
      <c r="AH228" s="38">
        <f t="shared" si="1"/>
        <v>1</v>
      </c>
      <c r="AI228" s="39" t="str">
        <f t="shared" si="2"/>
        <v/>
      </c>
      <c r="AJ228" s="37" t="str">
        <f t="shared" si="3"/>
        <v/>
      </c>
      <c r="AK228" s="41" t="str">
        <f t="shared" si="4"/>
        <v/>
      </c>
      <c r="AL228" s="35" t="s">
        <v>153</v>
      </c>
      <c r="AM228" s="33" t="s">
        <v>2033</v>
      </c>
      <c r="AN228" s="33" t="s">
        <v>2033</v>
      </c>
      <c r="AO228" s="41"/>
      <c r="AP228" s="33" t="s">
        <v>169</v>
      </c>
      <c r="AQ228" s="33" t="s">
        <v>170</v>
      </c>
      <c r="AR228" s="33">
        <v>300.0</v>
      </c>
      <c r="AS228" s="42"/>
      <c r="AT228" s="42"/>
      <c r="AU228" s="42"/>
      <c r="AV228" s="42"/>
      <c r="AW228" s="42"/>
      <c r="AX228" s="5"/>
      <c r="AY228" s="33"/>
      <c r="AZ228" s="33" t="s">
        <v>2124</v>
      </c>
      <c r="BA228" s="5"/>
      <c r="BB228" s="5"/>
      <c r="BC228" s="5" t="s">
        <v>2125</v>
      </c>
      <c r="BD228" s="33" t="s">
        <v>173</v>
      </c>
      <c r="BE228" s="41"/>
      <c r="BF228" s="35"/>
      <c r="BG228" s="33" t="s">
        <v>169</v>
      </c>
      <c r="BH228" s="5"/>
      <c r="BI228" s="33">
        <v>300.0</v>
      </c>
      <c r="BJ228" s="33" t="s">
        <v>170</v>
      </c>
      <c r="BK228" s="5"/>
      <c r="BL228" s="5">
        <f t="shared" si="5"/>
        <v>3994.5</v>
      </c>
      <c r="BM228" s="5"/>
      <c r="BN228" s="5"/>
      <c r="BO228" s="42">
        <f t="shared" si="6"/>
        <v>3994.5</v>
      </c>
      <c r="BP228" s="44"/>
      <c r="BQ228" s="45"/>
      <c r="BR228" s="47"/>
      <c r="BS228" s="45"/>
      <c r="BT228" s="37"/>
      <c r="BU228" s="5"/>
      <c r="BV228" s="38"/>
      <c r="BW228" s="48"/>
      <c r="BX228" s="44"/>
      <c r="BY228" s="44"/>
      <c r="BZ228" s="33" t="s">
        <v>131</v>
      </c>
      <c r="CA228" s="5"/>
      <c r="CB228" s="5"/>
      <c r="CC228" s="33" t="s">
        <v>177</v>
      </c>
      <c r="CD228" s="5"/>
      <c r="CE228" s="5"/>
      <c r="CF228" s="33" t="s">
        <v>178</v>
      </c>
      <c r="CG228" s="33" t="s">
        <v>2126</v>
      </c>
      <c r="CH228" s="5"/>
      <c r="CI228" s="5"/>
      <c r="CJ228" s="5"/>
      <c r="CK228" s="33"/>
      <c r="CL228" s="49">
        <v>44995.0</v>
      </c>
      <c r="CM228" s="33" t="s">
        <v>180</v>
      </c>
      <c r="CN228" s="5"/>
      <c r="CO228" s="33">
        <v>2.0</v>
      </c>
      <c r="CP228" s="33" t="s">
        <v>181</v>
      </c>
      <c r="CQ228" s="50" t="str">
        <f t="shared" si="7"/>
        <v>06/03/1963</v>
      </c>
      <c r="CR228" s="33" t="s">
        <v>243</v>
      </c>
      <c r="CS228" s="33">
        <v>4.0</v>
      </c>
      <c r="CT228" s="33">
        <v>5.0</v>
      </c>
      <c r="CU228" s="33">
        <v>25.0</v>
      </c>
      <c r="CV228" s="33">
        <v>664.0</v>
      </c>
      <c r="CW228" s="5"/>
      <c r="CX228" s="5"/>
      <c r="CY228" s="33">
        <v>-99.705024</v>
      </c>
      <c r="CZ228" s="33">
        <v>20.789706</v>
      </c>
      <c r="DA228" s="33">
        <v>4.411183297E9</v>
      </c>
      <c r="DB228" s="33">
        <v>2.0</v>
      </c>
      <c r="DC228" s="33" t="s">
        <v>183</v>
      </c>
      <c r="DD228" s="33">
        <v>2023.0</v>
      </c>
      <c r="DE228" s="33" t="s">
        <v>184</v>
      </c>
      <c r="DF228" s="33"/>
      <c r="DG228" s="33" t="s">
        <v>185</v>
      </c>
      <c r="DH228" s="33" t="s">
        <v>186</v>
      </c>
      <c r="DI228" s="5"/>
      <c r="DJ228" s="5"/>
    </row>
    <row r="229">
      <c r="A229" s="33" t="s">
        <v>2127</v>
      </c>
      <c r="B229" s="34">
        <v>44956.0</v>
      </c>
      <c r="C229" s="35" t="s">
        <v>137</v>
      </c>
      <c r="D229" s="35" t="s">
        <v>139</v>
      </c>
      <c r="E229" s="35" t="s">
        <v>142</v>
      </c>
      <c r="F229" s="36" t="s">
        <v>144</v>
      </c>
      <c r="G229" s="33" t="s">
        <v>2128</v>
      </c>
      <c r="H229" s="33" t="s">
        <v>2129</v>
      </c>
      <c r="I229" s="33" t="s">
        <v>414</v>
      </c>
      <c r="J229" s="33" t="s">
        <v>2041</v>
      </c>
      <c r="K229" s="35" t="s">
        <v>150</v>
      </c>
      <c r="L229" s="33" t="s">
        <v>2064</v>
      </c>
      <c r="M229" s="33">
        <v>26.0</v>
      </c>
      <c r="N229" s="33" t="s">
        <v>2043</v>
      </c>
      <c r="O229" s="5"/>
      <c r="P229" s="35" t="s">
        <v>153</v>
      </c>
      <c r="Q229" s="35" t="s">
        <v>2043</v>
      </c>
      <c r="R229" s="33">
        <v>76536.0</v>
      </c>
      <c r="S229" s="37"/>
      <c r="T229" s="33"/>
      <c r="U229" s="33">
        <v>4.69</v>
      </c>
      <c r="V229" s="33" t="s">
        <v>154</v>
      </c>
      <c r="W229" s="33"/>
      <c r="X229" s="33"/>
      <c r="Y229" s="5"/>
      <c r="Z229" s="5"/>
      <c r="AA229" s="33">
        <v>1.0</v>
      </c>
      <c r="AB229" s="33"/>
      <c r="AC229" s="33">
        <v>1.0</v>
      </c>
      <c r="AD229" s="5"/>
      <c r="AE229" s="5"/>
      <c r="AF229" s="5"/>
      <c r="AG229" s="16"/>
      <c r="AH229" s="38" t="str">
        <f t="shared" si="1"/>
        <v/>
      </c>
      <c r="AI229" s="39" t="str">
        <f t="shared" si="2"/>
        <v/>
      </c>
      <c r="AJ229" s="37" t="str">
        <f t="shared" si="3"/>
        <v/>
      </c>
      <c r="AK229" s="41" t="str">
        <f t="shared" si="4"/>
        <v/>
      </c>
      <c r="AL229" s="35" t="s">
        <v>153</v>
      </c>
      <c r="AM229" s="33" t="s">
        <v>2033</v>
      </c>
      <c r="AN229" s="33" t="s">
        <v>2033</v>
      </c>
      <c r="AO229" s="41"/>
      <c r="AP229" s="33" t="s">
        <v>169</v>
      </c>
      <c r="AQ229" s="33" t="s">
        <v>170</v>
      </c>
      <c r="AR229" s="33">
        <v>300.0</v>
      </c>
      <c r="AS229" s="42"/>
      <c r="AT229" s="42"/>
      <c r="AU229" s="42"/>
      <c r="AV229" s="42"/>
      <c r="AW229" s="42"/>
      <c r="AX229" s="5"/>
      <c r="AY229" s="33"/>
      <c r="AZ229" s="33" t="s">
        <v>2130</v>
      </c>
      <c r="BA229" s="5"/>
      <c r="BB229" s="5"/>
      <c r="BC229" s="5" t="s">
        <v>2131</v>
      </c>
      <c r="BD229" s="33" t="s">
        <v>173</v>
      </c>
      <c r="BE229" s="41"/>
      <c r="BF229" s="35"/>
      <c r="BG229" s="33" t="s">
        <v>169</v>
      </c>
      <c r="BH229" s="5"/>
      <c r="BI229" s="33">
        <v>300.0</v>
      </c>
      <c r="BJ229" s="33" t="s">
        <v>170</v>
      </c>
      <c r="BK229" s="5"/>
      <c r="BL229" s="5">
        <f t="shared" si="5"/>
        <v>3994.5</v>
      </c>
      <c r="BM229" s="5"/>
      <c r="BN229" s="5"/>
      <c r="BO229" s="42">
        <f t="shared" si="6"/>
        <v>3994.5</v>
      </c>
      <c r="BP229" s="44"/>
      <c r="BQ229" s="45"/>
      <c r="BR229" s="47"/>
      <c r="BS229" s="45"/>
      <c r="BT229" s="37"/>
      <c r="BU229" s="5"/>
      <c r="BV229" s="38"/>
      <c r="BW229" s="48"/>
      <c r="BX229" s="44"/>
      <c r="BY229" s="44"/>
      <c r="BZ229" s="33" t="s">
        <v>131</v>
      </c>
      <c r="CA229" s="5"/>
      <c r="CB229" s="5"/>
      <c r="CC229" s="33" t="s">
        <v>177</v>
      </c>
      <c r="CD229" s="5"/>
      <c r="CE229" s="5"/>
      <c r="CF229" s="33" t="s">
        <v>178</v>
      </c>
      <c r="CG229" s="33" t="s">
        <v>2132</v>
      </c>
      <c r="CH229" s="5"/>
      <c r="CI229" s="5"/>
      <c r="CJ229" s="5"/>
      <c r="CK229" s="33"/>
      <c r="CL229" s="49">
        <v>44995.0</v>
      </c>
      <c r="CM229" s="33" t="s">
        <v>180</v>
      </c>
      <c r="CN229" s="5"/>
      <c r="CO229" s="33">
        <v>2.0</v>
      </c>
      <c r="CP229" s="33" t="s">
        <v>181</v>
      </c>
      <c r="CQ229" s="50" t="str">
        <f t="shared" si="7"/>
        <v>28/05/1974</v>
      </c>
      <c r="CR229" s="33" t="s">
        <v>182</v>
      </c>
      <c r="CS229" s="33">
        <v>4.0</v>
      </c>
      <c r="CT229" s="33">
        <v>5.0</v>
      </c>
      <c r="CU229" s="33">
        <v>25.0</v>
      </c>
      <c r="CV229" s="33">
        <v>664.0</v>
      </c>
      <c r="CW229" s="5"/>
      <c r="CX229" s="5"/>
      <c r="CY229" s="33">
        <v>-99.7040114</v>
      </c>
      <c r="CZ229" s="33">
        <v>20.7900809</v>
      </c>
      <c r="DA229" s="33">
        <v>4.41122799E9</v>
      </c>
      <c r="DB229" s="33">
        <v>2.0</v>
      </c>
      <c r="DC229" s="33" t="s">
        <v>183</v>
      </c>
      <c r="DD229" s="33">
        <v>2023.0</v>
      </c>
      <c r="DE229" s="33" t="s">
        <v>184</v>
      </c>
      <c r="DF229" s="33"/>
      <c r="DG229" s="33" t="s">
        <v>185</v>
      </c>
      <c r="DH229" s="33" t="s">
        <v>186</v>
      </c>
      <c r="DI229" s="5"/>
      <c r="DJ229" s="5"/>
    </row>
    <row r="230">
      <c r="A230" s="33" t="s">
        <v>2133</v>
      </c>
      <c r="B230" s="34">
        <v>44956.0</v>
      </c>
      <c r="C230" s="35" t="s">
        <v>137</v>
      </c>
      <c r="D230" s="35" t="s">
        <v>139</v>
      </c>
      <c r="E230" s="35" t="s">
        <v>142</v>
      </c>
      <c r="F230" s="36" t="s">
        <v>144</v>
      </c>
      <c r="G230" s="33" t="s">
        <v>2134</v>
      </c>
      <c r="H230" s="33" t="s">
        <v>2135</v>
      </c>
      <c r="I230" s="33" t="s">
        <v>414</v>
      </c>
      <c r="J230" s="33" t="s">
        <v>1449</v>
      </c>
      <c r="K230" s="35" t="s">
        <v>150</v>
      </c>
      <c r="L230" s="33" t="s">
        <v>2032</v>
      </c>
      <c r="M230" s="33">
        <v>12.0</v>
      </c>
      <c r="N230" s="33" t="s">
        <v>2043</v>
      </c>
      <c r="O230" s="5"/>
      <c r="P230" s="35" t="s">
        <v>153</v>
      </c>
      <c r="Q230" s="35" t="s">
        <v>2043</v>
      </c>
      <c r="R230" s="33">
        <v>76536.0</v>
      </c>
      <c r="S230" s="37"/>
      <c r="T230" s="33"/>
      <c r="U230" s="33">
        <v>4.27</v>
      </c>
      <c r="V230" s="33" t="s">
        <v>154</v>
      </c>
      <c r="W230" s="33"/>
      <c r="X230" s="33"/>
      <c r="Y230" s="5"/>
      <c r="Z230" s="5"/>
      <c r="AA230" s="33">
        <v>1.0</v>
      </c>
      <c r="AB230" s="33">
        <v>1.0</v>
      </c>
      <c r="AC230" s="33"/>
      <c r="AD230" s="5"/>
      <c r="AE230" s="5"/>
      <c r="AF230" s="5"/>
      <c r="AG230" s="16"/>
      <c r="AH230" s="38">
        <f t="shared" si="1"/>
        <v>1</v>
      </c>
      <c r="AI230" s="39" t="str">
        <f t="shared" si="2"/>
        <v/>
      </c>
      <c r="AJ230" s="37" t="str">
        <f t="shared" si="3"/>
        <v/>
      </c>
      <c r="AK230" s="41" t="str">
        <f t="shared" si="4"/>
        <v/>
      </c>
      <c r="AL230" s="35" t="s">
        <v>153</v>
      </c>
      <c r="AM230" s="33" t="s">
        <v>2033</v>
      </c>
      <c r="AN230" s="33" t="s">
        <v>2033</v>
      </c>
      <c r="AO230" s="41"/>
      <c r="AP230" s="33" t="s">
        <v>169</v>
      </c>
      <c r="AQ230" s="33" t="s">
        <v>170</v>
      </c>
      <c r="AR230" s="33">
        <v>300.0</v>
      </c>
      <c r="AS230" s="42"/>
      <c r="AT230" s="42"/>
      <c r="AU230" s="42"/>
      <c r="AV230" s="42"/>
      <c r="AW230" s="42"/>
      <c r="AX230" s="5"/>
      <c r="AY230" s="33"/>
      <c r="AZ230" s="33" t="s">
        <v>2136</v>
      </c>
      <c r="BA230" s="5"/>
      <c r="BB230" s="5"/>
      <c r="BC230" s="5" t="s">
        <v>2137</v>
      </c>
      <c r="BD230" s="33" t="s">
        <v>173</v>
      </c>
      <c r="BE230" s="41"/>
      <c r="BF230" s="35"/>
      <c r="BG230" s="33" t="s">
        <v>169</v>
      </c>
      <c r="BH230" s="5"/>
      <c r="BI230" s="33">
        <v>300.0</v>
      </c>
      <c r="BJ230" s="33" t="s">
        <v>170</v>
      </c>
      <c r="BK230" s="5"/>
      <c r="BL230" s="5">
        <f t="shared" si="5"/>
        <v>3994.5</v>
      </c>
      <c r="BM230" s="5"/>
      <c r="BN230" s="5"/>
      <c r="BO230" s="42">
        <f t="shared" si="6"/>
        <v>3994.5</v>
      </c>
      <c r="BP230" s="44"/>
      <c r="BQ230" s="45"/>
      <c r="BR230" s="47"/>
      <c r="BS230" s="45"/>
      <c r="BT230" s="37"/>
      <c r="BU230" s="5"/>
      <c r="BV230" s="38"/>
      <c r="BW230" s="48"/>
      <c r="BX230" s="44"/>
      <c r="BY230" s="44"/>
      <c r="BZ230" s="33" t="s">
        <v>131</v>
      </c>
      <c r="CA230" s="5"/>
      <c r="CB230" s="5"/>
      <c r="CC230" s="33" t="s">
        <v>177</v>
      </c>
      <c r="CD230" s="5"/>
      <c r="CE230" s="5"/>
      <c r="CF230" s="33" t="s">
        <v>178</v>
      </c>
      <c r="CG230" s="33" t="s">
        <v>2138</v>
      </c>
      <c r="CH230" s="5"/>
      <c r="CI230" s="5"/>
      <c r="CJ230" s="5"/>
      <c r="CK230" s="33"/>
      <c r="CL230" s="49">
        <v>44995.0</v>
      </c>
      <c r="CM230" s="33" t="s">
        <v>180</v>
      </c>
      <c r="CN230" s="5"/>
      <c r="CO230" s="33">
        <v>2.0</v>
      </c>
      <c r="CP230" s="33" t="s">
        <v>181</v>
      </c>
      <c r="CQ230" s="50" t="str">
        <f t="shared" si="7"/>
        <v>10/01/1948</v>
      </c>
      <c r="CR230" s="33" t="s">
        <v>243</v>
      </c>
      <c r="CS230" s="33">
        <v>4.0</v>
      </c>
      <c r="CT230" s="33">
        <v>5.0</v>
      </c>
      <c r="CU230" s="33">
        <v>25.0</v>
      </c>
      <c r="CV230" s="33">
        <v>664.0</v>
      </c>
      <c r="CW230" s="5"/>
      <c r="CX230" s="5"/>
      <c r="CY230" s="33">
        <v>-99.705024</v>
      </c>
      <c r="CZ230" s="33">
        <v>20.789706</v>
      </c>
      <c r="DA230" s="33">
        <v>4.411080769E9</v>
      </c>
      <c r="DB230" s="33">
        <v>2.0</v>
      </c>
      <c r="DC230" s="33" t="s">
        <v>183</v>
      </c>
      <c r="DD230" s="33">
        <v>2023.0</v>
      </c>
      <c r="DE230" s="33" t="s">
        <v>184</v>
      </c>
      <c r="DF230" s="33"/>
      <c r="DG230" s="33" t="s">
        <v>185</v>
      </c>
      <c r="DH230" s="33" t="s">
        <v>186</v>
      </c>
      <c r="DI230" s="5"/>
      <c r="DJ230" s="5"/>
    </row>
    <row r="231">
      <c r="A231" s="33" t="s">
        <v>2139</v>
      </c>
      <c r="B231" s="34">
        <v>44956.0</v>
      </c>
      <c r="C231" s="35" t="s">
        <v>137</v>
      </c>
      <c r="D231" s="35" t="s">
        <v>139</v>
      </c>
      <c r="E231" s="35" t="s">
        <v>142</v>
      </c>
      <c r="F231" s="36" t="s">
        <v>144</v>
      </c>
      <c r="G231" s="33" t="s">
        <v>2140</v>
      </c>
      <c r="H231" s="33" t="s">
        <v>2141</v>
      </c>
      <c r="I231" s="33" t="s">
        <v>414</v>
      </c>
      <c r="J231" s="33" t="s">
        <v>2041</v>
      </c>
      <c r="K231" s="35" t="s">
        <v>150</v>
      </c>
      <c r="L231" s="33" t="s">
        <v>2077</v>
      </c>
      <c r="M231" s="33">
        <v>2.0</v>
      </c>
      <c r="N231" s="33" t="s">
        <v>2043</v>
      </c>
      <c r="O231" s="5"/>
      <c r="P231" s="35" t="s">
        <v>153</v>
      </c>
      <c r="Q231" s="35" t="s">
        <v>2043</v>
      </c>
      <c r="R231" s="33">
        <v>76536.0</v>
      </c>
      <c r="S231" s="37"/>
      <c r="T231" s="33"/>
      <c r="U231" s="33">
        <v>1.93</v>
      </c>
      <c r="V231" s="33" t="s">
        <v>154</v>
      </c>
      <c r="W231" s="33"/>
      <c r="X231" s="33"/>
      <c r="Y231" s="5"/>
      <c r="Z231" s="5"/>
      <c r="AA231" s="33">
        <v>1.0</v>
      </c>
      <c r="AB231" s="33"/>
      <c r="AC231" s="33">
        <v>1.0</v>
      </c>
      <c r="AD231" s="5"/>
      <c r="AE231" s="5"/>
      <c r="AF231" s="5"/>
      <c r="AG231" s="16"/>
      <c r="AH231" s="38" t="str">
        <f t="shared" si="1"/>
        <v/>
      </c>
      <c r="AI231" s="39">
        <f t="shared" si="2"/>
        <v>1</v>
      </c>
      <c r="AJ231" s="37" t="str">
        <f t="shared" si="3"/>
        <v/>
      </c>
      <c r="AK231" s="41" t="str">
        <f t="shared" si="4"/>
        <v/>
      </c>
      <c r="AL231" s="35" t="s">
        <v>153</v>
      </c>
      <c r="AM231" s="33" t="s">
        <v>2033</v>
      </c>
      <c r="AN231" s="33" t="s">
        <v>2033</v>
      </c>
      <c r="AO231" s="41"/>
      <c r="AP231" s="33" t="s">
        <v>169</v>
      </c>
      <c r="AQ231" s="33" t="s">
        <v>170</v>
      </c>
      <c r="AR231" s="33">
        <v>150.0</v>
      </c>
      <c r="AS231" s="42"/>
      <c r="AT231" s="42"/>
      <c r="AU231" s="42"/>
      <c r="AV231" s="42"/>
      <c r="AW231" s="42"/>
      <c r="AX231" s="5"/>
      <c r="AY231" s="33"/>
      <c r="AZ231" s="33" t="s">
        <v>2142</v>
      </c>
      <c r="BA231" s="5"/>
      <c r="BB231" s="5"/>
      <c r="BC231" s="5" t="s">
        <v>2143</v>
      </c>
      <c r="BD231" s="33" t="s">
        <v>173</v>
      </c>
      <c r="BE231" s="41"/>
      <c r="BF231" s="35"/>
      <c r="BG231" s="33" t="s">
        <v>169</v>
      </c>
      <c r="BH231" s="5"/>
      <c r="BI231" s="33">
        <v>150.0</v>
      </c>
      <c r="BJ231" s="33" t="s">
        <v>170</v>
      </c>
      <c r="BK231" s="5"/>
      <c r="BL231" s="5">
        <f t="shared" si="5"/>
        <v>1997.25</v>
      </c>
      <c r="BM231" s="5"/>
      <c r="BN231" s="5"/>
      <c r="BO231" s="42">
        <f t="shared" si="6"/>
        <v>1997.25</v>
      </c>
      <c r="BP231" s="44"/>
      <c r="BQ231" s="45"/>
      <c r="BR231" s="47"/>
      <c r="BS231" s="45"/>
      <c r="BT231" s="37"/>
      <c r="BU231" s="5"/>
      <c r="BV231" s="38"/>
      <c r="BW231" s="48"/>
      <c r="BX231" s="44"/>
      <c r="BY231" s="44"/>
      <c r="BZ231" s="33" t="s">
        <v>131</v>
      </c>
      <c r="CA231" s="5"/>
      <c r="CB231" s="5"/>
      <c r="CC231" s="33" t="s">
        <v>177</v>
      </c>
      <c r="CD231" s="5"/>
      <c r="CE231" s="5"/>
      <c r="CF231" s="33" t="s">
        <v>178</v>
      </c>
      <c r="CG231" s="33" t="s">
        <v>2144</v>
      </c>
      <c r="CH231" s="5"/>
      <c r="CI231" s="5"/>
      <c r="CJ231" s="5"/>
      <c r="CK231" s="33"/>
      <c r="CL231" s="49">
        <v>44995.0</v>
      </c>
      <c r="CM231" s="33" t="s">
        <v>180</v>
      </c>
      <c r="CN231" s="5"/>
      <c r="CO231" s="33">
        <v>1.0</v>
      </c>
      <c r="CP231" s="33" t="s">
        <v>181</v>
      </c>
      <c r="CQ231" s="50" t="str">
        <f t="shared" si="7"/>
        <v>27/01/1952</v>
      </c>
      <c r="CR231" s="33" t="s">
        <v>182</v>
      </c>
      <c r="CS231" s="33">
        <v>4.0</v>
      </c>
      <c r="CT231" s="33">
        <v>5.0</v>
      </c>
      <c r="CU231" s="33">
        <v>25.0</v>
      </c>
      <c r="CV231" s="33">
        <v>664.0</v>
      </c>
      <c r="CW231" s="5"/>
      <c r="CX231" s="5"/>
      <c r="CY231" s="33">
        <v>-99.705024</v>
      </c>
      <c r="CZ231" s="33">
        <v>20.789706</v>
      </c>
      <c r="DA231" s="33">
        <v>4.411261408E9</v>
      </c>
      <c r="DB231" s="33">
        <v>2.0</v>
      </c>
      <c r="DC231" s="33" t="s">
        <v>183</v>
      </c>
      <c r="DD231" s="33">
        <v>2023.0</v>
      </c>
      <c r="DE231" s="33" t="s">
        <v>184</v>
      </c>
      <c r="DF231" s="33"/>
      <c r="DG231" s="33" t="s">
        <v>185</v>
      </c>
      <c r="DH231" s="33" t="s">
        <v>186</v>
      </c>
      <c r="DI231" s="5"/>
      <c r="DJ231" s="5"/>
    </row>
    <row r="232">
      <c r="A232" s="33" t="s">
        <v>2145</v>
      </c>
      <c r="B232" s="34">
        <v>44956.0</v>
      </c>
      <c r="C232" s="35" t="s">
        <v>137</v>
      </c>
      <c r="D232" s="35" t="s">
        <v>139</v>
      </c>
      <c r="E232" s="35" t="s">
        <v>142</v>
      </c>
      <c r="F232" s="36" t="s">
        <v>144</v>
      </c>
      <c r="G232" s="33" t="s">
        <v>2146</v>
      </c>
      <c r="H232" s="33" t="s">
        <v>2147</v>
      </c>
      <c r="I232" s="33" t="s">
        <v>262</v>
      </c>
      <c r="J232" s="33" t="s">
        <v>263</v>
      </c>
      <c r="K232" s="35" t="s">
        <v>150</v>
      </c>
      <c r="L232" s="33" t="s">
        <v>2098</v>
      </c>
      <c r="M232" s="33">
        <v>7.0</v>
      </c>
      <c r="N232" s="33" t="s">
        <v>2043</v>
      </c>
      <c r="O232" s="5"/>
      <c r="P232" s="35" t="s">
        <v>153</v>
      </c>
      <c r="Q232" s="35" t="s">
        <v>2043</v>
      </c>
      <c r="R232" s="33">
        <v>76536.0</v>
      </c>
      <c r="S232" s="37"/>
      <c r="T232" s="33"/>
      <c r="U232" s="33">
        <v>5.01</v>
      </c>
      <c r="V232" s="33" t="s">
        <v>154</v>
      </c>
      <c r="W232" s="33"/>
      <c r="X232" s="33"/>
      <c r="Y232" s="5"/>
      <c r="Z232" s="5"/>
      <c r="AA232" s="33">
        <v>1.0</v>
      </c>
      <c r="AB232" s="33"/>
      <c r="AC232" s="33">
        <v>1.0</v>
      </c>
      <c r="AD232" s="5"/>
      <c r="AE232" s="5"/>
      <c r="AF232" s="5"/>
      <c r="AG232" s="16"/>
      <c r="AH232" s="38" t="str">
        <f t="shared" si="1"/>
        <v/>
      </c>
      <c r="AI232" s="39">
        <f t="shared" si="2"/>
        <v>1</v>
      </c>
      <c r="AJ232" s="37" t="str">
        <f t="shared" si="3"/>
        <v/>
      </c>
      <c r="AK232" s="41" t="str">
        <f t="shared" si="4"/>
        <v/>
      </c>
      <c r="AL232" s="35" t="s">
        <v>153</v>
      </c>
      <c r="AM232" s="33" t="s">
        <v>2033</v>
      </c>
      <c r="AN232" s="33" t="s">
        <v>2033</v>
      </c>
      <c r="AO232" s="41"/>
      <c r="AP232" s="33" t="s">
        <v>169</v>
      </c>
      <c r="AQ232" s="33" t="s">
        <v>170</v>
      </c>
      <c r="AR232" s="33">
        <v>300.0</v>
      </c>
      <c r="AS232" s="42"/>
      <c r="AT232" s="42"/>
      <c r="AU232" s="42"/>
      <c r="AV232" s="42"/>
      <c r="AW232" s="42"/>
      <c r="AX232" s="5"/>
      <c r="AY232" s="33"/>
      <c r="AZ232" s="33" t="s">
        <v>2148</v>
      </c>
      <c r="BA232" s="5"/>
      <c r="BB232" s="5"/>
      <c r="BC232" s="5" t="s">
        <v>2149</v>
      </c>
      <c r="BD232" s="33" t="s">
        <v>173</v>
      </c>
      <c r="BE232" s="41"/>
      <c r="BF232" s="35"/>
      <c r="BG232" s="33" t="s">
        <v>169</v>
      </c>
      <c r="BH232" s="5"/>
      <c r="BI232" s="33">
        <v>300.0</v>
      </c>
      <c r="BJ232" s="33" t="s">
        <v>170</v>
      </c>
      <c r="BK232" s="5"/>
      <c r="BL232" s="5">
        <f t="shared" si="5"/>
        <v>3994.5</v>
      </c>
      <c r="BM232" s="5"/>
      <c r="BN232" s="5"/>
      <c r="BO232" s="42">
        <f t="shared" si="6"/>
        <v>3994.5</v>
      </c>
      <c r="BP232" s="44"/>
      <c r="BQ232" s="45"/>
      <c r="BR232" s="47"/>
      <c r="BS232" s="45"/>
      <c r="BT232" s="37"/>
      <c r="BU232" s="5"/>
      <c r="BV232" s="38"/>
      <c r="BW232" s="48"/>
      <c r="BX232" s="44"/>
      <c r="BY232" s="44"/>
      <c r="BZ232" s="33" t="s">
        <v>131</v>
      </c>
      <c r="CA232" s="5"/>
      <c r="CB232" s="5"/>
      <c r="CC232" s="33" t="s">
        <v>177</v>
      </c>
      <c r="CD232" s="5"/>
      <c r="CE232" s="5"/>
      <c r="CF232" s="33" t="s">
        <v>178</v>
      </c>
      <c r="CG232" s="33" t="s">
        <v>2150</v>
      </c>
      <c r="CH232" s="5"/>
      <c r="CI232" s="5"/>
      <c r="CJ232" s="5"/>
      <c r="CK232" s="33"/>
      <c r="CL232" s="49">
        <v>44995.0</v>
      </c>
      <c r="CM232" s="33" t="s">
        <v>180</v>
      </c>
      <c r="CN232" s="5"/>
      <c r="CO232" s="33">
        <v>2.0</v>
      </c>
      <c r="CP232" s="33" t="s">
        <v>181</v>
      </c>
      <c r="CQ232" s="50" t="str">
        <f t="shared" si="7"/>
        <v>13/02/1950</v>
      </c>
      <c r="CR232" s="33" t="s">
        <v>182</v>
      </c>
      <c r="CS232" s="33">
        <v>4.0</v>
      </c>
      <c r="CT232" s="33">
        <v>5.0</v>
      </c>
      <c r="CU232" s="33">
        <v>25.0</v>
      </c>
      <c r="CV232" s="33">
        <v>664.0</v>
      </c>
      <c r="CW232" s="5"/>
      <c r="CX232" s="5"/>
      <c r="CY232" s="33">
        <v>-99.705024</v>
      </c>
      <c r="CZ232" s="33">
        <v>20.789706</v>
      </c>
      <c r="DA232" s="33">
        <v>4.411541856E9</v>
      </c>
      <c r="DB232" s="33">
        <v>2.0</v>
      </c>
      <c r="DC232" s="33" t="s">
        <v>183</v>
      </c>
      <c r="DD232" s="33">
        <v>2023.0</v>
      </c>
      <c r="DE232" s="33" t="s">
        <v>184</v>
      </c>
      <c r="DF232" s="33"/>
      <c r="DG232" s="33" t="s">
        <v>185</v>
      </c>
      <c r="DH232" s="33" t="s">
        <v>186</v>
      </c>
      <c r="DI232" s="5"/>
      <c r="DJ232" s="5"/>
    </row>
    <row r="233">
      <c r="A233" s="33" t="s">
        <v>2151</v>
      </c>
      <c r="B233" s="34">
        <v>44956.0</v>
      </c>
      <c r="C233" s="35" t="s">
        <v>137</v>
      </c>
      <c r="D233" s="35" t="s">
        <v>139</v>
      </c>
      <c r="E233" s="35" t="s">
        <v>142</v>
      </c>
      <c r="F233" s="36" t="s">
        <v>144</v>
      </c>
      <c r="G233" s="33" t="s">
        <v>2152</v>
      </c>
      <c r="H233" s="33" t="s">
        <v>2153</v>
      </c>
      <c r="I233" s="33" t="s">
        <v>1633</v>
      </c>
      <c r="J233" s="33" t="s">
        <v>2041</v>
      </c>
      <c r="K233" s="35" t="s">
        <v>150</v>
      </c>
      <c r="L233" s="33" t="s">
        <v>2077</v>
      </c>
      <c r="M233" s="33">
        <v>11.0</v>
      </c>
      <c r="N233" s="33" t="s">
        <v>2043</v>
      </c>
      <c r="O233" s="5"/>
      <c r="P233" s="35" t="s">
        <v>153</v>
      </c>
      <c r="Q233" s="35" t="s">
        <v>2043</v>
      </c>
      <c r="R233" s="33">
        <v>76536.0</v>
      </c>
      <c r="S233" s="37"/>
      <c r="T233" s="33"/>
      <c r="U233" s="33">
        <v>5.57</v>
      </c>
      <c r="V233" s="33" t="s">
        <v>154</v>
      </c>
      <c r="W233" s="33"/>
      <c r="X233" s="33"/>
      <c r="Y233" s="5"/>
      <c r="Z233" s="5"/>
      <c r="AA233" s="33">
        <v>1.0</v>
      </c>
      <c r="AB233" s="33"/>
      <c r="AC233" s="33">
        <v>1.0</v>
      </c>
      <c r="AD233" s="5"/>
      <c r="AE233" s="5"/>
      <c r="AF233" s="5"/>
      <c r="AG233" s="16"/>
      <c r="AH233" s="38" t="str">
        <f t="shared" si="1"/>
        <v/>
      </c>
      <c r="AI233" s="39">
        <f t="shared" si="2"/>
        <v>1</v>
      </c>
      <c r="AJ233" s="37" t="str">
        <f t="shared" si="3"/>
        <v/>
      </c>
      <c r="AK233" s="41" t="str">
        <f t="shared" si="4"/>
        <v/>
      </c>
      <c r="AL233" s="35" t="s">
        <v>153</v>
      </c>
      <c r="AM233" s="33" t="s">
        <v>2033</v>
      </c>
      <c r="AN233" s="33" t="s">
        <v>2033</v>
      </c>
      <c r="AO233" s="41"/>
      <c r="AP233" s="33" t="s">
        <v>169</v>
      </c>
      <c r="AQ233" s="33" t="s">
        <v>170</v>
      </c>
      <c r="AR233" s="33">
        <v>300.0</v>
      </c>
      <c r="AS233" s="42"/>
      <c r="AT233" s="42"/>
      <c r="AU233" s="42"/>
      <c r="AV233" s="42"/>
      <c r="AW233" s="42"/>
      <c r="AX233" s="5"/>
      <c r="AY233" s="33"/>
      <c r="AZ233" s="33" t="s">
        <v>2154</v>
      </c>
      <c r="BA233" s="5"/>
      <c r="BB233" s="5"/>
      <c r="BC233" s="5" t="s">
        <v>2155</v>
      </c>
      <c r="BD233" s="33" t="s">
        <v>173</v>
      </c>
      <c r="BE233" s="41"/>
      <c r="BF233" s="35"/>
      <c r="BG233" s="33" t="s">
        <v>169</v>
      </c>
      <c r="BH233" s="5"/>
      <c r="BI233" s="33">
        <v>300.0</v>
      </c>
      <c r="BJ233" s="33" t="s">
        <v>170</v>
      </c>
      <c r="BK233" s="5"/>
      <c r="BL233" s="5">
        <f t="shared" si="5"/>
        <v>3994.5</v>
      </c>
      <c r="BM233" s="5"/>
      <c r="BN233" s="5"/>
      <c r="BO233" s="42">
        <f t="shared" si="6"/>
        <v>3994.5</v>
      </c>
      <c r="BP233" s="44"/>
      <c r="BQ233" s="45"/>
      <c r="BR233" s="47"/>
      <c r="BS233" s="45"/>
      <c r="BT233" s="37"/>
      <c r="BU233" s="5"/>
      <c r="BV233" s="38"/>
      <c r="BW233" s="48"/>
      <c r="BX233" s="44"/>
      <c r="BY233" s="44"/>
      <c r="BZ233" s="33" t="s">
        <v>131</v>
      </c>
      <c r="CA233" s="5"/>
      <c r="CB233" s="5"/>
      <c r="CC233" s="33" t="s">
        <v>177</v>
      </c>
      <c r="CD233" s="5"/>
      <c r="CE233" s="5"/>
      <c r="CF233" s="33" t="s">
        <v>178</v>
      </c>
      <c r="CG233" s="33" t="s">
        <v>2156</v>
      </c>
      <c r="CH233" s="5"/>
      <c r="CI233" s="5"/>
      <c r="CJ233" s="5"/>
      <c r="CK233" s="33"/>
      <c r="CL233" s="49">
        <v>44995.0</v>
      </c>
      <c r="CM233" s="33" t="s">
        <v>180</v>
      </c>
      <c r="CN233" s="5"/>
      <c r="CO233" s="33">
        <v>2.0</v>
      </c>
      <c r="CP233" s="33" t="s">
        <v>181</v>
      </c>
      <c r="CQ233" s="50" t="str">
        <f t="shared" si="7"/>
        <v>13/04/1954</v>
      </c>
      <c r="CR233" s="33" t="s">
        <v>182</v>
      </c>
      <c r="CS233" s="33">
        <v>4.0</v>
      </c>
      <c r="CT233" s="33">
        <v>5.0</v>
      </c>
      <c r="CU233" s="33">
        <v>25.0</v>
      </c>
      <c r="CV233" s="33">
        <v>664.0</v>
      </c>
      <c r="CW233" s="5"/>
      <c r="CX233" s="5"/>
      <c r="CY233" s="33">
        <v>-99.705024</v>
      </c>
      <c r="CZ233" s="33">
        <v>20.789706</v>
      </c>
      <c r="DA233" s="33">
        <v>4.411310277E9</v>
      </c>
      <c r="DB233" s="33">
        <v>2.0</v>
      </c>
      <c r="DC233" s="33" t="s">
        <v>183</v>
      </c>
      <c r="DD233" s="33">
        <v>2023.0</v>
      </c>
      <c r="DE233" s="33" t="s">
        <v>184</v>
      </c>
      <c r="DF233" s="33"/>
      <c r="DG233" s="33" t="s">
        <v>185</v>
      </c>
      <c r="DH233" s="33" t="s">
        <v>186</v>
      </c>
      <c r="DI233" s="5"/>
      <c r="DJ233" s="5"/>
    </row>
    <row r="234">
      <c r="A234" s="33" t="s">
        <v>2157</v>
      </c>
      <c r="B234" s="34">
        <v>44956.0</v>
      </c>
      <c r="C234" s="35" t="s">
        <v>137</v>
      </c>
      <c r="D234" s="35" t="s">
        <v>139</v>
      </c>
      <c r="E234" s="35" t="s">
        <v>142</v>
      </c>
      <c r="F234" s="36" t="s">
        <v>144</v>
      </c>
      <c r="G234" s="33" t="s">
        <v>2158</v>
      </c>
      <c r="H234" s="33" t="s">
        <v>2159</v>
      </c>
      <c r="I234" s="33" t="s">
        <v>1633</v>
      </c>
      <c r="J234" s="33" t="s">
        <v>263</v>
      </c>
      <c r="K234" s="35" t="s">
        <v>150</v>
      </c>
      <c r="L234" s="33" t="s">
        <v>2160</v>
      </c>
      <c r="M234" s="33">
        <v>6.0</v>
      </c>
      <c r="N234" s="33" t="s">
        <v>2043</v>
      </c>
      <c r="O234" s="5"/>
      <c r="P234" s="35" t="s">
        <v>153</v>
      </c>
      <c r="Q234" s="35" t="s">
        <v>2043</v>
      </c>
      <c r="R234" s="33">
        <v>76536.0</v>
      </c>
      <c r="S234" s="37"/>
      <c r="T234" s="33"/>
      <c r="U234" s="33">
        <v>5.29</v>
      </c>
      <c r="V234" s="33" t="s">
        <v>154</v>
      </c>
      <c r="W234" s="33"/>
      <c r="X234" s="33"/>
      <c r="Y234" s="5"/>
      <c r="Z234" s="5"/>
      <c r="AA234" s="33">
        <v>1.0</v>
      </c>
      <c r="AB234" s="33"/>
      <c r="AC234" s="33">
        <v>1.0</v>
      </c>
      <c r="AD234" s="5"/>
      <c r="AE234" s="5"/>
      <c r="AF234" s="5"/>
      <c r="AG234" s="16"/>
      <c r="AH234" s="38" t="str">
        <f t="shared" si="1"/>
        <v/>
      </c>
      <c r="AI234" s="39">
        <f t="shared" si="2"/>
        <v>1</v>
      </c>
      <c r="AJ234" s="37" t="str">
        <f t="shared" si="3"/>
        <v/>
      </c>
      <c r="AK234" s="41" t="str">
        <f t="shared" si="4"/>
        <v/>
      </c>
      <c r="AL234" s="35" t="s">
        <v>153</v>
      </c>
      <c r="AM234" s="33" t="s">
        <v>2033</v>
      </c>
      <c r="AN234" s="33" t="s">
        <v>2033</v>
      </c>
      <c r="AO234" s="41"/>
      <c r="AP234" s="33" t="s">
        <v>169</v>
      </c>
      <c r="AQ234" s="33" t="s">
        <v>170</v>
      </c>
      <c r="AR234" s="33">
        <v>300.0</v>
      </c>
      <c r="AS234" s="42"/>
      <c r="AT234" s="42"/>
      <c r="AU234" s="42"/>
      <c r="AV234" s="42"/>
      <c r="AW234" s="42"/>
      <c r="AX234" s="5"/>
      <c r="AY234" s="33"/>
      <c r="AZ234" s="33" t="s">
        <v>2161</v>
      </c>
      <c r="BA234" s="5"/>
      <c r="BB234" s="5"/>
      <c r="BC234" s="5" t="s">
        <v>2162</v>
      </c>
      <c r="BD234" s="33" t="s">
        <v>173</v>
      </c>
      <c r="BE234" s="41"/>
      <c r="BF234" s="35"/>
      <c r="BG234" s="33" t="s">
        <v>169</v>
      </c>
      <c r="BH234" s="5"/>
      <c r="BI234" s="33">
        <v>300.0</v>
      </c>
      <c r="BJ234" s="33" t="s">
        <v>170</v>
      </c>
      <c r="BK234" s="5"/>
      <c r="BL234" s="5">
        <f t="shared" si="5"/>
        <v>3994.5</v>
      </c>
      <c r="BM234" s="5"/>
      <c r="BN234" s="5"/>
      <c r="BO234" s="42">
        <f t="shared" si="6"/>
        <v>3994.5</v>
      </c>
      <c r="BP234" s="44"/>
      <c r="BQ234" s="45"/>
      <c r="BR234" s="47"/>
      <c r="BS234" s="45"/>
      <c r="BT234" s="37"/>
      <c r="BU234" s="5"/>
      <c r="BV234" s="38"/>
      <c r="BW234" s="48"/>
      <c r="BX234" s="44"/>
      <c r="BY234" s="44"/>
      <c r="BZ234" s="33" t="s">
        <v>131</v>
      </c>
      <c r="CA234" s="5"/>
      <c r="CB234" s="5"/>
      <c r="CC234" s="33" t="s">
        <v>177</v>
      </c>
      <c r="CD234" s="5"/>
      <c r="CE234" s="5"/>
      <c r="CF234" s="33" t="s">
        <v>178</v>
      </c>
      <c r="CG234" s="33" t="s">
        <v>2163</v>
      </c>
      <c r="CH234" s="5"/>
      <c r="CI234" s="5"/>
      <c r="CJ234" s="5"/>
      <c r="CK234" s="33"/>
      <c r="CL234" s="49">
        <v>44995.0</v>
      </c>
      <c r="CM234" s="33" t="s">
        <v>180</v>
      </c>
      <c r="CN234" s="5"/>
      <c r="CO234" s="33">
        <v>2.0</v>
      </c>
      <c r="CP234" s="33" t="s">
        <v>181</v>
      </c>
      <c r="CQ234" s="50" t="str">
        <f t="shared" si="7"/>
        <v>08/11/1953</v>
      </c>
      <c r="CR234" s="33" t="s">
        <v>182</v>
      </c>
      <c r="CS234" s="33">
        <v>4.0</v>
      </c>
      <c r="CT234" s="33">
        <v>5.0</v>
      </c>
      <c r="CU234" s="33">
        <v>25.0</v>
      </c>
      <c r="CV234" s="33">
        <v>664.0</v>
      </c>
      <c r="CW234" s="5"/>
      <c r="CX234" s="5"/>
      <c r="CY234" s="33">
        <v>-99.705024</v>
      </c>
      <c r="CZ234" s="33">
        <v>20.789706</v>
      </c>
      <c r="DA234" s="33">
        <v>4.411207324E9</v>
      </c>
      <c r="DB234" s="33">
        <v>2.0</v>
      </c>
      <c r="DC234" s="33" t="s">
        <v>183</v>
      </c>
      <c r="DD234" s="33">
        <v>2023.0</v>
      </c>
      <c r="DE234" s="33" t="s">
        <v>184</v>
      </c>
      <c r="DF234" s="33"/>
      <c r="DG234" s="33" t="s">
        <v>185</v>
      </c>
      <c r="DH234" s="33" t="s">
        <v>186</v>
      </c>
      <c r="DI234" s="5"/>
      <c r="DJ234" s="5"/>
    </row>
    <row r="235">
      <c r="A235" s="33" t="s">
        <v>2164</v>
      </c>
      <c r="B235" s="34">
        <v>44956.0</v>
      </c>
      <c r="C235" s="35" t="s">
        <v>137</v>
      </c>
      <c r="D235" s="35" t="s">
        <v>139</v>
      </c>
      <c r="E235" s="35" t="s">
        <v>142</v>
      </c>
      <c r="F235" s="36" t="s">
        <v>144</v>
      </c>
      <c r="G235" s="33" t="s">
        <v>2165</v>
      </c>
      <c r="H235" s="33" t="s">
        <v>2166</v>
      </c>
      <c r="I235" s="33" t="s">
        <v>1633</v>
      </c>
      <c r="J235" s="33" t="s">
        <v>263</v>
      </c>
      <c r="K235" s="35" t="s">
        <v>150</v>
      </c>
      <c r="L235" s="33" t="s">
        <v>2042</v>
      </c>
      <c r="M235" s="33">
        <v>2.0</v>
      </c>
      <c r="N235" s="33" t="s">
        <v>2043</v>
      </c>
      <c r="O235" s="5"/>
      <c r="P235" s="35" t="s">
        <v>153</v>
      </c>
      <c r="Q235" s="35" t="s">
        <v>2043</v>
      </c>
      <c r="R235" s="33">
        <v>76536.0</v>
      </c>
      <c r="S235" s="37"/>
      <c r="T235" s="33"/>
      <c r="U235" s="33">
        <v>4.82</v>
      </c>
      <c r="V235" s="33" t="s">
        <v>154</v>
      </c>
      <c r="W235" s="33"/>
      <c r="X235" s="33"/>
      <c r="Y235" s="5"/>
      <c r="Z235" s="5"/>
      <c r="AA235" s="33">
        <v>1.0</v>
      </c>
      <c r="AB235" s="33"/>
      <c r="AC235" s="33">
        <v>1.0</v>
      </c>
      <c r="AD235" s="5"/>
      <c r="AE235" s="5"/>
      <c r="AF235" s="5"/>
      <c r="AG235" s="16"/>
      <c r="AH235" s="38" t="str">
        <f t="shared" si="1"/>
        <v/>
      </c>
      <c r="AI235" s="39" t="str">
        <f t="shared" si="2"/>
        <v/>
      </c>
      <c r="AJ235" s="37" t="str">
        <f t="shared" si="3"/>
        <v/>
      </c>
      <c r="AK235" s="41" t="str">
        <f t="shared" si="4"/>
        <v/>
      </c>
      <c r="AL235" s="35" t="s">
        <v>153</v>
      </c>
      <c r="AM235" s="33" t="s">
        <v>2033</v>
      </c>
      <c r="AN235" s="33" t="s">
        <v>2033</v>
      </c>
      <c r="AO235" s="41"/>
      <c r="AP235" s="33" t="s">
        <v>169</v>
      </c>
      <c r="AQ235" s="33" t="s">
        <v>170</v>
      </c>
      <c r="AR235" s="33">
        <v>300.0</v>
      </c>
      <c r="AS235" s="42"/>
      <c r="AT235" s="42"/>
      <c r="AU235" s="42"/>
      <c r="AV235" s="42"/>
      <c r="AW235" s="42"/>
      <c r="AX235" s="5"/>
      <c r="AY235" s="33"/>
      <c r="AZ235" s="33" t="s">
        <v>2167</v>
      </c>
      <c r="BA235" s="5"/>
      <c r="BB235" s="5"/>
      <c r="BC235" s="5" t="s">
        <v>2168</v>
      </c>
      <c r="BD235" s="33" t="s">
        <v>173</v>
      </c>
      <c r="BE235" s="41"/>
      <c r="BF235" s="35"/>
      <c r="BG235" s="33" t="s">
        <v>169</v>
      </c>
      <c r="BH235" s="5"/>
      <c r="BI235" s="33">
        <v>300.0</v>
      </c>
      <c r="BJ235" s="33" t="s">
        <v>170</v>
      </c>
      <c r="BK235" s="5"/>
      <c r="BL235" s="5">
        <f t="shared" si="5"/>
        <v>3994.5</v>
      </c>
      <c r="BM235" s="5"/>
      <c r="BN235" s="5"/>
      <c r="BO235" s="42">
        <f t="shared" si="6"/>
        <v>3994.5</v>
      </c>
      <c r="BP235" s="44"/>
      <c r="BQ235" s="45"/>
      <c r="BR235" s="47"/>
      <c r="BS235" s="45"/>
      <c r="BT235" s="37"/>
      <c r="BU235" s="5"/>
      <c r="BV235" s="38"/>
      <c r="BW235" s="48"/>
      <c r="BX235" s="44"/>
      <c r="BY235" s="44"/>
      <c r="BZ235" s="33" t="s">
        <v>131</v>
      </c>
      <c r="CA235" s="5"/>
      <c r="CB235" s="5"/>
      <c r="CC235" s="33" t="s">
        <v>177</v>
      </c>
      <c r="CD235" s="5"/>
      <c r="CE235" s="5"/>
      <c r="CF235" s="33" t="s">
        <v>178</v>
      </c>
      <c r="CG235" s="33" t="s">
        <v>2169</v>
      </c>
      <c r="CH235" s="5"/>
      <c r="CI235" s="5"/>
      <c r="CJ235" s="5"/>
      <c r="CK235" s="33"/>
      <c r="CL235" s="49">
        <v>44995.0</v>
      </c>
      <c r="CM235" s="33" t="s">
        <v>180</v>
      </c>
      <c r="CN235" s="5"/>
      <c r="CO235" s="33">
        <v>2.0</v>
      </c>
      <c r="CP235" s="33" t="s">
        <v>181</v>
      </c>
      <c r="CQ235" s="50" t="str">
        <f t="shared" si="7"/>
        <v>02/05/1968</v>
      </c>
      <c r="CR235" s="33" t="s">
        <v>182</v>
      </c>
      <c r="CS235" s="33">
        <v>4.0</v>
      </c>
      <c r="CT235" s="33">
        <v>5.0</v>
      </c>
      <c r="CU235" s="33">
        <v>25.0</v>
      </c>
      <c r="CV235" s="33">
        <v>664.0</v>
      </c>
      <c r="CW235" s="5"/>
      <c r="CX235" s="5"/>
      <c r="CY235" s="33">
        <v>-99.705024</v>
      </c>
      <c r="CZ235" s="33">
        <v>20.789706</v>
      </c>
      <c r="DA235" s="33">
        <v>4.4219266E9</v>
      </c>
      <c r="DB235" s="33">
        <v>1.0</v>
      </c>
      <c r="DC235" s="33" t="s">
        <v>183</v>
      </c>
      <c r="DD235" s="33">
        <v>2023.0</v>
      </c>
      <c r="DE235" s="33" t="s">
        <v>184</v>
      </c>
      <c r="DF235" s="33"/>
      <c r="DG235" s="33" t="s">
        <v>185</v>
      </c>
      <c r="DH235" s="33" t="s">
        <v>186</v>
      </c>
      <c r="DI235" s="5"/>
      <c r="DJ235" s="5"/>
    </row>
    <row r="236">
      <c r="A236" s="33" t="s">
        <v>2170</v>
      </c>
      <c r="B236" s="34">
        <v>44956.0</v>
      </c>
      <c r="C236" s="35" t="s">
        <v>137</v>
      </c>
      <c r="D236" s="35" t="s">
        <v>139</v>
      </c>
      <c r="E236" s="35" t="s">
        <v>142</v>
      </c>
      <c r="F236" s="36" t="s">
        <v>144</v>
      </c>
      <c r="G236" s="33" t="s">
        <v>2171</v>
      </c>
      <c r="H236" s="33" t="s">
        <v>2172</v>
      </c>
      <c r="I236" s="33" t="s">
        <v>1633</v>
      </c>
      <c r="J236" s="33" t="s">
        <v>2041</v>
      </c>
      <c r="K236" s="35" t="s">
        <v>150</v>
      </c>
      <c r="L236" s="33" t="s">
        <v>2032</v>
      </c>
      <c r="M236" s="33">
        <v>26.0</v>
      </c>
      <c r="N236" s="33" t="s">
        <v>2043</v>
      </c>
      <c r="O236" s="5"/>
      <c r="P236" s="35" t="s">
        <v>153</v>
      </c>
      <c r="Q236" s="35" t="s">
        <v>2043</v>
      </c>
      <c r="R236" s="33">
        <v>76536.0</v>
      </c>
      <c r="S236" s="37"/>
      <c r="T236" s="33"/>
      <c r="U236" s="33">
        <v>3.31</v>
      </c>
      <c r="V236" s="33" t="s">
        <v>154</v>
      </c>
      <c r="W236" s="33"/>
      <c r="X236" s="33"/>
      <c r="Y236" s="5"/>
      <c r="Z236" s="5"/>
      <c r="AA236" s="33">
        <v>1.0</v>
      </c>
      <c r="AB236" s="33">
        <v>1.0</v>
      </c>
      <c r="AC236" s="33"/>
      <c r="AD236" s="5"/>
      <c r="AE236" s="5"/>
      <c r="AF236" s="5"/>
      <c r="AG236" s="16"/>
      <c r="AH236" s="38">
        <f t="shared" si="1"/>
        <v>1</v>
      </c>
      <c r="AI236" s="39" t="str">
        <f t="shared" si="2"/>
        <v/>
      </c>
      <c r="AJ236" s="37" t="str">
        <f t="shared" si="3"/>
        <v/>
      </c>
      <c r="AK236" s="41" t="str">
        <f t="shared" si="4"/>
        <v/>
      </c>
      <c r="AL236" s="35" t="s">
        <v>153</v>
      </c>
      <c r="AM236" s="33" t="s">
        <v>2033</v>
      </c>
      <c r="AN236" s="33" t="s">
        <v>2033</v>
      </c>
      <c r="AO236" s="41"/>
      <c r="AP236" s="33" t="s">
        <v>169</v>
      </c>
      <c r="AQ236" s="33" t="s">
        <v>170</v>
      </c>
      <c r="AR236" s="33">
        <v>300.0</v>
      </c>
      <c r="AS236" s="42"/>
      <c r="AT236" s="42"/>
      <c r="AU236" s="42"/>
      <c r="AV236" s="42"/>
      <c r="AW236" s="42"/>
      <c r="AX236" s="5"/>
      <c r="AY236" s="33"/>
      <c r="AZ236" s="33" t="s">
        <v>2173</v>
      </c>
      <c r="BA236" s="5"/>
      <c r="BB236" s="5"/>
      <c r="BC236" s="5" t="s">
        <v>2174</v>
      </c>
      <c r="BD236" s="33" t="s">
        <v>173</v>
      </c>
      <c r="BE236" s="41"/>
      <c r="BF236" s="35"/>
      <c r="BG236" s="33" t="s">
        <v>169</v>
      </c>
      <c r="BH236" s="5"/>
      <c r="BI236" s="33">
        <v>300.0</v>
      </c>
      <c r="BJ236" s="33" t="s">
        <v>170</v>
      </c>
      <c r="BK236" s="5"/>
      <c r="BL236" s="5">
        <f t="shared" si="5"/>
        <v>3994.5</v>
      </c>
      <c r="BM236" s="5"/>
      <c r="BN236" s="5"/>
      <c r="BO236" s="42">
        <f t="shared" si="6"/>
        <v>3994.5</v>
      </c>
      <c r="BP236" s="44"/>
      <c r="BQ236" s="45"/>
      <c r="BR236" s="47"/>
      <c r="BS236" s="45"/>
      <c r="BT236" s="37"/>
      <c r="BU236" s="5"/>
      <c r="BV236" s="38"/>
      <c r="BW236" s="48"/>
      <c r="BX236" s="44"/>
      <c r="BY236" s="44"/>
      <c r="BZ236" s="33" t="s">
        <v>131</v>
      </c>
      <c r="CA236" s="5"/>
      <c r="CB236" s="5"/>
      <c r="CC236" s="33" t="s">
        <v>177</v>
      </c>
      <c r="CD236" s="5"/>
      <c r="CE236" s="5"/>
      <c r="CF236" s="33" t="s">
        <v>178</v>
      </c>
      <c r="CG236" s="33" t="s">
        <v>2175</v>
      </c>
      <c r="CH236" s="5"/>
      <c r="CI236" s="5"/>
      <c r="CJ236" s="5"/>
      <c r="CK236" s="33"/>
      <c r="CL236" s="49">
        <v>44995.0</v>
      </c>
      <c r="CM236" s="33" t="s">
        <v>180</v>
      </c>
      <c r="CN236" s="5"/>
      <c r="CO236" s="33">
        <v>2.0</v>
      </c>
      <c r="CP236" s="33" t="s">
        <v>181</v>
      </c>
      <c r="CQ236" s="50" t="str">
        <f t="shared" si="7"/>
        <v>04/10/1925</v>
      </c>
      <c r="CR236" s="33" t="s">
        <v>243</v>
      </c>
      <c r="CS236" s="33">
        <v>4.0</v>
      </c>
      <c r="CT236" s="33">
        <v>5.0</v>
      </c>
      <c r="CU236" s="33">
        <v>25.0</v>
      </c>
      <c r="CV236" s="33">
        <v>664.0</v>
      </c>
      <c r="CW236" s="5"/>
      <c r="CX236" s="5"/>
      <c r="CY236" s="33">
        <v>-99.705024</v>
      </c>
      <c r="CZ236" s="33">
        <v>20.789706</v>
      </c>
      <c r="DA236" s="33">
        <v>4.427228088E9</v>
      </c>
      <c r="DB236" s="33">
        <v>2.0</v>
      </c>
      <c r="DC236" s="33" t="s">
        <v>183</v>
      </c>
      <c r="DD236" s="33">
        <v>2023.0</v>
      </c>
      <c r="DE236" s="33" t="s">
        <v>184</v>
      </c>
      <c r="DF236" s="33"/>
      <c r="DG236" s="33" t="s">
        <v>185</v>
      </c>
      <c r="DH236" s="33" t="s">
        <v>186</v>
      </c>
      <c r="DI236" s="5"/>
      <c r="DJ236" s="5"/>
    </row>
    <row r="237">
      <c r="A237" s="33" t="s">
        <v>2176</v>
      </c>
      <c r="B237" s="34">
        <v>44956.0</v>
      </c>
      <c r="C237" s="35" t="s">
        <v>137</v>
      </c>
      <c r="D237" s="35" t="s">
        <v>139</v>
      </c>
      <c r="E237" s="35" t="s">
        <v>142</v>
      </c>
      <c r="F237" s="36" t="s">
        <v>144</v>
      </c>
      <c r="G237" s="33" t="s">
        <v>2177</v>
      </c>
      <c r="H237" s="33" t="s">
        <v>1579</v>
      </c>
      <c r="I237" s="33" t="s">
        <v>213</v>
      </c>
      <c r="J237" s="33" t="s">
        <v>220</v>
      </c>
      <c r="K237" s="35" t="s">
        <v>150</v>
      </c>
      <c r="L237" s="33" t="s">
        <v>2064</v>
      </c>
      <c r="M237" s="33">
        <v>1.0</v>
      </c>
      <c r="N237" s="33" t="s">
        <v>2043</v>
      </c>
      <c r="O237" s="5"/>
      <c r="P237" s="35" t="s">
        <v>153</v>
      </c>
      <c r="Q237" s="35" t="s">
        <v>2043</v>
      </c>
      <c r="R237" s="33">
        <v>76536.0</v>
      </c>
      <c r="S237" s="37"/>
      <c r="T237" s="33"/>
      <c r="U237" s="33">
        <v>3.22</v>
      </c>
      <c r="V237" s="33" t="s">
        <v>154</v>
      </c>
      <c r="W237" s="33"/>
      <c r="X237" s="33"/>
      <c r="Y237" s="5"/>
      <c r="Z237" s="5"/>
      <c r="AA237" s="33">
        <v>1.0</v>
      </c>
      <c r="AB237" s="33">
        <v>1.0</v>
      </c>
      <c r="AC237" s="33"/>
      <c r="AD237" s="5"/>
      <c r="AE237" s="5"/>
      <c r="AF237" s="5"/>
      <c r="AG237" s="16"/>
      <c r="AH237" s="38" t="str">
        <f t="shared" si="1"/>
        <v/>
      </c>
      <c r="AI237" s="39" t="str">
        <f t="shared" si="2"/>
        <v/>
      </c>
      <c r="AJ237" s="37" t="str">
        <f t="shared" si="3"/>
        <v/>
      </c>
      <c r="AK237" s="41" t="str">
        <f t="shared" si="4"/>
        <v/>
      </c>
      <c r="AL237" s="35" t="s">
        <v>153</v>
      </c>
      <c r="AM237" s="33" t="s">
        <v>2033</v>
      </c>
      <c r="AN237" s="33" t="s">
        <v>2033</v>
      </c>
      <c r="AO237" s="41"/>
      <c r="AP237" s="33" t="s">
        <v>169</v>
      </c>
      <c r="AQ237" s="33" t="s">
        <v>170</v>
      </c>
      <c r="AR237" s="33">
        <v>300.0</v>
      </c>
      <c r="AS237" s="42"/>
      <c r="AT237" s="42"/>
      <c r="AU237" s="42"/>
      <c r="AV237" s="42"/>
      <c r="AW237" s="42"/>
      <c r="AX237" s="5"/>
      <c r="AY237" s="33"/>
      <c r="AZ237" s="33" t="s">
        <v>2178</v>
      </c>
      <c r="BA237" s="5"/>
      <c r="BB237" s="5"/>
      <c r="BC237" s="5" t="s">
        <v>2179</v>
      </c>
      <c r="BD237" s="33" t="s">
        <v>173</v>
      </c>
      <c r="BE237" s="41"/>
      <c r="BF237" s="35"/>
      <c r="BG237" s="33" t="s">
        <v>169</v>
      </c>
      <c r="BH237" s="5"/>
      <c r="BI237" s="33">
        <v>300.0</v>
      </c>
      <c r="BJ237" s="33" t="s">
        <v>170</v>
      </c>
      <c r="BK237" s="5"/>
      <c r="BL237" s="5">
        <f t="shared" si="5"/>
        <v>3994.5</v>
      </c>
      <c r="BM237" s="5"/>
      <c r="BN237" s="5"/>
      <c r="BO237" s="42">
        <f t="shared" si="6"/>
        <v>3994.5</v>
      </c>
      <c r="BP237" s="44"/>
      <c r="BQ237" s="45"/>
      <c r="BR237" s="47"/>
      <c r="BS237" s="45"/>
      <c r="BT237" s="37"/>
      <c r="BU237" s="5"/>
      <c r="BV237" s="38"/>
      <c r="BW237" s="48"/>
      <c r="BX237" s="44"/>
      <c r="BY237" s="44"/>
      <c r="BZ237" s="33" t="s">
        <v>131</v>
      </c>
      <c r="CA237" s="5"/>
      <c r="CB237" s="5"/>
      <c r="CC237" s="33" t="s">
        <v>177</v>
      </c>
      <c r="CD237" s="5"/>
      <c r="CE237" s="5"/>
      <c r="CF237" s="33" t="s">
        <v>178</v>
      </c>
      <c r="CG237" s="33" t="s">
        <v>2180</v>
      </c>
      <c r="CH237" s="5"/>
      <c r="CI237" s="5"/>
      <c r="CJ237" s="5"/>
      <c r="CK237" s="33"/>
      <c r="CL237" s="49">
        <v>44995.0</v>
      </c>
      <c r="CM237" s="33" t="s">
        <v>180</v>
      </c>
      <c r="CN237" s="5"/>
      <c r="CO237" s="33">
        <v>2.0</v>
      </c>
      <c r="CP237" s="33" t="s">
        <v>181</v>
      </c>
      <c r="CQ237" s="50" t="str">
        <f t="shared" si="7"/>
        <v>01/09/1981</v>
      </c>
      <c r="CR237" s="33" t="s">
        <v>243</v>
      </c>
      <c r="CS237" s="33">
        <v>4.0</v>
      </c>
      <c r="CT237" s="33">
        <v>5.0</v>
      </c>
      <c r="CU237" s="33">
        <v>25.0</v>
      </c>
      <c r="CV237" s="33">
        <v>664.0</v>
      </c>
      <c r="CW237" s="5"/>
      <c r="CX237" s="5"/>
      <c r="CY237" s="33">
        <v>-99.7040114</v>
      </c>
      <c r="CZ237" s="33">
        <v>20.7900809</v>
      </c>
      <c r="DA237" s="33">
        <v>4.411526941E9</v>
      </c>
      <c r="DB237" s="33">
        <v>2.0</v>
      </c>
      <c r="DC237" s="33" t="s">
        <v>183</v>
      </c>
      <c r="DD237" s="33">
        <v>2023.0</v>
      </c>
      <c r="DE237" s="33" t="s">
        <v>184</v>
      </c>
      <c r="DF237" s="33"/>
      <c r="DG237" s="33" t="s">
        <v>185</v>
      </c>
      <c r="DH237" s="33" t="s">
        <v>186</v>
      </c>
      <c r="DI237" s="5"/>
      <c r="DJ237" s="5"/>
    </row>
    <row r="238">
      <c r="A238" s="33" t="s">
        <v>2181</v>
      </c>
      <c r="B238" s="34">
        <v>44956.0</v>
      </c>
      <c r="C238" s="35" t="s">
        <v>137</v>
      </c>
      <c r="D238" s="35" t="s">
        <v>139</v>
      </c>
      <c r="E238" s="35" t="s">
        <v>142</v>
      </c>
      <c r="F238" s="36" t="s">
        <v>144</v>
      </c>
      <c r="G238" s="33" t="s">
        <v>2182</v>
      </c>
      <c r="H238" s="33" t="s">
        <v>2183</v>
      </c>
      <c r="I238" s="33" t="s">
        <v>1449</v>
      </c>
      <c r="J238" s="33" t="s">
        <v>263</v>
      </c>
      <c r="K238" s="35" t="s">
        <v>150</v>
      </c>
      <c r="L238" s="33" t="s">
        <v>2071</v>
      </c>
      <c r="M238" s="33">
        <v>2.0</v>
      </c>
      <c r="N238" s="33" t="s">
        <v>2043</v>
      </c>
      <c r="O238" s="5"/>
      <c r="P238" s="35" t="s">
        <v>153</v>
      </c>
      <c r="Q238" s="35" t="s">
        <v>2043</v>
      </c>
      <c r="R238" s="33">
        <v>76536.0</v>
      </c>
      <c r="S238" s="37"/>
      <c r="T238" s="33"/>
      <c r="U238" s="33">
        <v>6.95</v>
      </c>
      <c r="V238" s="33" t="s">
        <v>154</v>
      </c>
      <c r="W238" s="33"/>
      <c r="X238" s="33"/>
      <c r="Y238" s="5"/>
      <c r="Z238" s="5"/>
      <c r="AA238" s="33">
        <v>1.0</v>
      </c>
      <c r="AB238" s="33"/>
      <c r="AC238" s="33">
        <v>1.0</v>
      </c>
      <c r="AD238" s="5"/>
      <c r="AE238" s="5"/>
      <c r="AF238" s="5"/>
      <c r="AG238" s="16"/>
      <c r="AH238" s="38" t="str">
        <f t="shared" si="1"/>
        <v/>
      </c>
      <c r="AI238" s="39" t="str">
        <f t="shared" si="2"/>
        <v/>
      </c>
      <c r="AJ238" s="37" t="str">
        <f t="shared" si="3"/>
        <v/>
      </c>
      <c r="AK238" s="41" t="str">
        <f t="shared" si="4"/>
        <v/>
      </c>
      <c r="AL238" s="35" t="s">
        <v>153</v>
      </c>
      <c r="AM238" s="33" t="s">
        <v>2033</v>
      </c>
      <c r="AN238" s="33" t="s">
        <v>2033</v>
      </c>
      <c r="AO238" s="41"/>
      <c r="AP238" s="33" t="s">
        <v>169</v>
      </c>
      <c r="AQ238" s="33" t="s">
        <v>170</v>
      </c>
      <c r="AR238" s="33">
        <v>300.0</v>
      </c>
      <c r="AS238" s="42"/>
      <c r="AT238" s="42"/>
      <c r="AU238" s="42"/>
      <c r="AV238" s="42"/>
      <c r="AW238" s="42"/>
      <c r="AX238" s="5"/>
      <c r="AY238" s="33"/>
      <c r="AZ238" s="33" t="s">
        <v>2184</v>
      </c>
      <c r="BA238" s="5"/>
      <c r="BB238" s="5"/>
      <c r="BC238" s="5" t="s">
        <v>2185</v>
      </c>
      <c r="BD238" s="33" t="s">
        <v>173</v>
      </c>
      <c r="BE238" s="41"/>
      <c r="BF238" s="35"/>
      <c r="BG238" s="33" t="s">
        <v>169</v>
      </c>
      <c r="BH238" s="5"/>
      <c r="BI238" s="33">
        <v>300.0</v>
      </c>
      <c r="BJ238" s="33" t="s">
        <v>170</v>
      </c>
      <c r="BK238" s="5"/>
      <c r="BL238" s="5">
        <f t="shared" si="5"/>
        <v>3994.5</v>
      </c>
      <c r="BM238" s="5"/>
      <c r="BN238" s="5"/>
      <c r="BO238" s="42">
        <f t="shared" si="6"/>
        <v>3994.5</v>
      </c>
      <c r="BP238" s="44"/>
      <c r="BQ238" s="45"/>
      <c r="BR238" s="47"/>
      <c r="BS238" s="45"/>
      <c r="BT238" s="37"/>
      <c r="BU238" s="5"/>
      <c r="BV238" s="38"/>
      <c r="BW238" s="48"/>
      <c r="BX238" s="44"/>
      <c r="BY238" s="44"/>
      <c r="BZ238" s="33" t="s">
        <v>131</v>
      </c>
      <c r="CA238" s="5"/>
      <c r="CB238" s="5"/>
      <c r="CC238" s="33" t="s">
        <v>177</v>
      </c>
      <c r="CD238" s="5"/>
      <c r="CE238" s="5"/>
      <c r="CF238" s="33" t="s">
        <v>178</v>
      </c>
      <c r="CG238" s="33" t="s">
        <v>2186</v>
      </c>
      <c r="CH238" s="5"/>
      <c r="CI238" s="5"/>
      <c r="CJ238" s="5"/>
      <c r="CK238" s="33"/>
      <c r="CL238" s="49">
        <v>44995.0</v>
      </c>
      <c r="CM238" s="33" t="s">
        <v>180</v>
      </c>
      <c r="CN238" s="5"/>
      <c r="CO238" s="33">
        <v>2.0</v>
      </c>
      <c r="CP238" s="33" t="s">
        <v>181</v>
      </c>
      <c r="CQ238" s="50" t="str">
        <f t="shared" si="7"/>
        <v>07/02/1982</v>
      </c>
      <c r="CR238" s="33" t="s">
        <v>182</v>
      </c>
      <c r="CS238" s="33">
        <v>4.0</v>
      </c>
      <c r="CT238" s="33">
        <v>5.0</v>
      </c>
      <c r="CU238" s="33">
        <v>25.0</v>
      </c>
      <c r="CV238" s="33">
        <v>664.0</v>
      </c>
      <c r="CW238" s="5"/>
      <c r="CX238" s="5"/>
      <c r="CY238" s="33">
        <v>-99.705024</v>
      </c>
      <c r="CZ238" s="33">
        <v>20.789706</v>
      </c>
      <c r="DA238" s="33">
        <v>4.411386673E9</v>
      </c>
      <c r="DB238" s="33">
        <v>2.0</v>
      </c>
      <c r="DC238" s="33" t="s">
        <v>183</v>
      </c>
      <c r="DD238" s="33">
        <v>2023.0</v>
      </c>
      <c r="DE238" s="33" t="s">
        <v>184</v>
      </c>
      <c r="DF238" s="33"/>
      <c r="DG238" s="33" t="s">
        <v>185</v>
      </c>
      <c r="DH238" s="33" t="s">
        <v>186</v>
      </c>
      <c r="DI238" s="5"/>
      <c r="DJ238" s="5"/>
    </row>
    <row r="239">
      <c r="A239" s="33" t="s">
        <v>2187</v>
      </c>
      <c r="B239" s="34">
        <v>44956.0</v>
      </c>
      <c r="C239" s="35" t="s">
        <v>137</v>
      </c>
      <c r="D239" s="35" t="s">
        <v>139</v>
      </c>
      <c r="E239" s="35" t="s">
        <v>142</v>
      </c>
      <c r="F239" s="36" t="s">
        <v>144</v>
      </c>
      <c r="G239" s="33" t="s">
        <v>2188</v>
      </c>
      <c r="H239" s="33" t="s">
        <v>2189</v>
      </c>
      <c r="I239" s="33" t="s">
        <v>1449</v>
      </c>
      <c r="J239" s="33" t="s">
        <v>2041</v>
      </c>
      <c r="K239" s="35" t="s">
        <v>150</v>
      </c>
      <c r="L239" s="33" t="s">
        <v>2064</v>
      </c>
      <c r="M239" s="33">
        <v>5.0</v>
      </c>
      <c r="N239" s="33" t="s">
        <v>2043</v>
      </c>
      <c r="O239" s="5"/>
      <c r="P239" s="35" t="s">
        <v>153</v>
      </c>
      <c r="Q239" s="35" t="s">
        <v>2043</v>
      </c>
      <c r="R239" s="33">
        <v>76536.0</v>
      </c>
      <c r="S239" s="37"/>
      <c r="T239" s="33"/>
      <c r="U239" s="33">
        <v>3.18</v>
      </c>
      <c r="V239" s="33" t="s">
        <v>154</v>
      </c>
      <c r="W239" s="33"/>
      <c r="X239" s="33"/>
      <c r="Y239" s="5"/>
      <c r="Z239" s="5"/>
      <c r="AA239" s="33">
        <v>1.0</v>
      </c>
      <c r="AB239" s="33"/>
      <c r="AC239" s="33">
        <v>1.0</v>
      </c>
      <c r="AD239" s="5"/>
      <c r="AE239" s="5"/>
      <c r="AF239" s="5"/>
      <c r="AG239" s="16"/>
      <c r="AH239" s="38" t="str">
        <f t="shared" si="1"/>
        <v/>
      </c>
      <c r="AI239" s="39">
        <f t="shared" si="2"/>
        <v>1</v>
      </c>
      <c r="AJ239" s="37" t="str">
        <f t="shared" si="3"/>
        <v/>
      </c>
      <c r="AK239" s="41" t="str">
        <f t="shared" si="4"/>
        <v/>
      </c>
      <c r="AL239" s="35" t="s">
        <v>153</v>
      </c>
      <c r="AM239" s="33" t="s">
        <v>2033</v>
      </c>
      <c r="AN239" s="33" t="s">
        <v>2033</v>
      </c>
      <c r="AO239" s="41"/>
      <c r="AP239" s="33" t="s">
        <v>169</v>
      </c>
      <c r="AQ239" s="33" t="s">
        <v>170</v>
      </c>
      <c r="AR239" s="33">
        <v>300.0</v>
      </c>
      <c r="AS239" s="42"/>
      <c r="AT239" s="42"/>
      <c r="AU239" s="42"/>
      <c r="AV239" s="42"/>
      <c r="AW239" s="42"/>
      <c r="AX239" s="5"/>
      <c r="AY239" s="33"/>
      <c r="AZ239" s="33" t="s">
        <v>2190</v>
      </c>
      <c r="BA239" s="5"/>
      <c r="BB239" s="5"/>
      <c r="BC239" s="5" t="s">
        <v>2191</v>
      </c>
      <c r="BD239" s="33" t="s">
        <v>173</v>
      </c>
      <c r="BE239" s="41"/>
      <c r="BF239" s="35"/>
      <c r="BG239" s="33" t="s">
        <v>169</v>
      </c>
      <c r="BH239" s="5"/>
      <c r="BI239" s="33">
        <v>300.0</v>
      </c>
      <c r="BJ239" s="33" t="s">
        <v>170</v>
      </c>
      <c r="BK239" s="5"/>
      <c r="BL239" s="5">
        <f t="shared" si="5"/>
        <v>3994.5</v>
      </c>
      <c r="BM239" s="5"/>
      <c r="BN239" s="5"/>
      <c r="BO239" s="42">
        <f t="shared" si="6"/>
        <v>3994.5</v>
      </c>
      <c r="BP239" s="44"/>
      <c r="BQ239" s="45"/>
      <c r="BR239" s="47"/>
      <c r="BS239" s="45"/>
      <c r="BT239" s="37"/>
      <c r="BU239" s="5"/>
      <c r="BV239" s="38"/>
      <c r="BW239" s="48"/>
      <c r="BX239" s="44"/>
      <c r="BY239" s="44"/>
      <c r="BZ239" s="33" t="s">
        <v>131</v>
      </c>
      <c r="CA239" s="5"/>
      <c r="CB239" s="5"/>
      <c r="CC239" s="33" t="s">
        <v>177</v>
      </c>
      <c r="CD239" s="5"/>
      <c r="CE239" s="5"/>
      <c r="CF239" s="33" t="s">
        <v>178</v>
      </c>
      <c r="CG239" s="33" t="s">
        <v>2192</v>
      </c>
      <c r="CH239" s="5"/>
      <c r="CI239" s="5"/>
      <c r="CJ239" s="5"/>
      <c r="CK239" s="33"/>
      <c r="CL239" s="49">
        <v>44995.0</v>
      </c>
      <c r="CM239" s="33" t="s">
        <v>180</v>
      </c>
      <c r="CN239" s="5"/>
      <c r="CO239" s="33">
        <v>2.0</v>
      </c>
      <c r="CP239" s="33" t="s">
        <v>181</v>
      </c>
      <c r="CQ239" s="50" t="str">
        <f t="shared" si="7"/>
        <v>27/04/1956</v>
      </c>
      <c r="CR239" s="33" t="s">
        <v>182</v>
      </c>
      <c r="CS239" s="33">
        <v>4.0</v>
      </c>
      <c r="CT239" s="33">
        <v>5.0</v>
      </c>
      <c r="CU239" s="33">
        <v>25.0</v>
      </c>
      <c r="CV239" s="33">
        <v>664.0</v>
      </c>
      <c r="CW239" s="5"/>
      <c r="CX239" s="5"/>
      <c r="CY239" s="33">
        <v>-99.7040114</v>
      </c>
      <c r="CZ239" s="33">
        <v>20.7900809</v>
      </c>
      <c r="DA239" s="33">
        <v>4.4219266E9</v>
      </c>
      <c r="DB239" s="33">
        <v>1.0</v>
      </c>
      <c r="DC239" s="33" t="s">
        <v>183</v>
      </c>
      <c r="DD239" s="33">
        <v>2023.0</v>
      </c>
      <c r="DE239" s="33" t="s">
        <v>184</v>
      </c>
      <c r="DF239" s="33"/>
      <c r="DG239" s="33" t="s">
        <v>185</v>
      </c>
      <c r="DH239" s="33" t="s">
        <v>186</v>
      </c>
      <c r="DI239" s="5"/>
      <c r="DJ239" s="5"/>
    </row>
    <row r="240">
      <c r="A240" s="33" t="s">
        <v>2193</v>
      </c>
      <c r="B240" s="34">
        <v>44956.0</v>
      </c>
      <c r="C240" s="35" t="s">
        <v>137</v>
      </c>
      <c r="D240" s="35" t="s">
        <v>139</v>
      </c>
      <c r="E240" s="35" t="s">
        <v>142</v>
      </c>
      <c r="F240" s="36" t="s">
        <v>144</v>
      </c>
      <c r="G240" s="33" t="s">
        <v>2194</v>
      </c>
      <c r="H240" s="33" t="s">
        <v>1865</v>
      </c>
      <c r="I240" s="33" t="s">
        <v>1449</v>
      </c>
      <c r="J240" s="33" t="s">
        <v>262</v>
      </c>
      <c r="K240" s="35" t="s">
        <v>150</v>
      </c>
      <c r="L240" s="33" t="s">
        <v>2064</v>
      </c>
      <c r="M240" s="33">
        <v>8.0</v>
      </c>
      <c r="N240" s="33" t="s">
        <v>2043</v>
      </c>
      <c r="O240" s="5"/>
      <c r="P240" s="35" t="s">
        <v>153</v>
      </c>
      <c r="Q240" s="35" t="s">
        <v>2043</v>
      </c>
      <c r="R240" s="33">
        <v>76536.0</v>
      </c>
      <c r="S240" s="37"/>
      <c r="T240" s="33"/>
      <c r="U240" s="33">
        <v>4.15</v>
      </c>
      <c r="V240" s="33" t="s">
        <v>154</v>
      </c>
      <c r="W240" s="33"/>
      <c r="X240" s="33"/>
      <c r="Y240" s="5"/>
      <c r="Z240" s="5"/>
      <c r="AA240" s="33">
        <v>1.0</v>
      </c>
      <c r="AB240" s="33"/>
      <c r="AC240" s="33">
        <v>1.0</v>
      </c>
      <c r="AD240" s="5"/>
      <c r="AE240" s="5"/>
      <c r="AF240" s="5"/>
      <c r="AG240" s="16"/>
      <c r="AH240" s="38" t="str">
        <f t="shared" si="1"/>
        <v/>
      </c>
      <c r="AI240" s="39">
        <f t="shared" si="2"/>
        <v>1</v>
      </c>
      <c r="AJ240" s="37" t="str">
        <f t="shared" si="3"/>
        <v/>
      </c>
      <c r="AK240" s="41" t="str">
        <f t="shared" si="4"/>
        <v/>
      </c>
      <c r="AL240" s="35" t="s">
        <v>153</v>
      </c>
      <c r="AM240" s="33" t="s">
        <v>2033</v>
      </c>
      <c r="AN240" s="33" t="s">
        <v>2033</v>
      </c>
      <c r="AO240" s="41"/>
      <c r="AP240" s="33" t="s">
        <v>169</v>
      </c>
      <c r="AQ240" s="33" t="s">
        <v>170</v>
      </c>
      <c r="AR240" s="33">
        <v>300.0</v>
      </c>
      <c r="AS240" s="42"/>
      <c r="AT240" s="42"/>
      <c r="AU240" s="42"/>
      <c r="AV240" s="42"/>
      <c r="AW240" s="42"/>
      <c r="AX240" s="5"/>
      <c r="AY240" s="33"/>
      <c r="AZ240" s="33" t="s">
        <v>2195</v>
      </c>
      <c r="BA240" s="5"/>
      <c r="BB240" s="5"/>
      <c r="BC240" s="5" t="s">
        <v>2196</v>
      </c>
      <c r="BD240" s="33" t="s">
        <v>173</v>
      </c>
      <c r="BE240" s="41"/>
      <c r="BF240" s="35"/>
      <c r="BG240" s="33" t="s">
        <v>169</v>
      </c>
      <c r="BH240" s="5"/>
      <c r="BI240" s="33">
        <v>300.0</v>
      </c>
      <c r="BJ240" s="33" t="s">
        <v>170</v>
      </c>
      <c r="BK240" s="5"/>
      <c r="BL240" s="5">
        <f t="shared" si="5"/>
        <v>3994.5</v>
      </c>
      <c r="BM240" s="5"/>
      <c r="BN240" s="5"/>
      <c r="BO240" s="42">
        <f t="shared" si="6"/>
        <v>3994.5</v>
      </c>
      <c r="BP240" s="44"/>
      <c r="BQ240" s="45"/>
      <c r="BR240" s="47"/>
      <c r="BS240" s="45"/>
      <c r="BT240" s="37"/>
      <c r="BU240" s="5"/>
      <c r="BV240" s="38"/>
      <c r="BW240" s="48"/>
      <c r="BX240" s="44"/>
      <c r="BY240" s="44"/>
      <c r="BZ240" s="33" t="s">
        <v>131</v>
      </c>
      <c r="CA240" s="5"/>
      <c r="CB240" s="5"/>
      <c r="CC240" s="33" t="s">
        <v>177</v>
      </c>
      <c r="CD240" s="5"/>
      <c r="CE240" s="5"/>
      <c r="CF240" s="33" t="s">
        <v>178</v>
      </c>
      <c r="CG240" s="33" t="s">
        <v>2197</v>
      </c>
      <c r="CH240" s="5"/>
      <c r="CI240" s="5"/>
      <c r="CJ240" s="5"/>
      <c r="CK240" s="33"/>
      <c r="CL240" s="49">
        <v>44995.0</v>
      </c>
      <c r="CM240" s="33" t="s">
        <v>180</v>
      </c>
      <c r="CN240" s="5"/>
      <c r="CO240" s="33">
        <v>2.0</v>
      </c>
      <c r="CP240" s="33" t="s">
        <v>181</v>
      </c>
      <c r="CQ240" s="50" t="str">
        <f t="shared" si="7"/>
        <v>14/01/1953</v>
      </c>
      <c r="CR240" s="33" t="s">
        <v>182</v>
      </c>
      <c r="CS240" s="33">
        <v>4.0</v>
      </c>
      <c r="CT240" s="33">
        <v>5.0</v>
      </c>
      <c r="CU240" s="33">
        <v>25.0</v>
      </c>
      <c r="CV240" s="33">
        <v>664.0</v>
      </c>
      <c r="CW240" s="5"/>
      <c r="CX240" s="5"/>
      <c r="CY240" s="33">
        <v>-99.7040114</v>
      </c>
      <c r="CZ240" s="33">
        <v>20.7900809</v>
      </c>
      <c r="DA240" s="33">
        <v>4.41101993E9</v>
      </c>
      <c r="DB240" s="33">
        <v>2.0</v>
      </c>
      <c r="DC240" s="33" t="s">
        <v>183</v>
      </c>
      <c r="DD240" s="33">
        <v>2023.0</v>
      </c>
      <c r="DE240" s="33" t="s">
        <v>184</v>
      </c>
      <c r="DF240" s="33"/>
      <c r="DG240" s="33" t="s">
        <v>185</v>
      </c>
      <c r="DH240" s="33" t="s">
        <v>186</v>
      </c>
      <c r="DI240" s="5"/>
      <c r="DJ240" s="5"/>
    </row>
    <row r="241">
      <c r="A241" s="33" t="s">
        <v>2198</v>
      </c>
      <c r="B241" s="34">
        <v>44956.0</v>
      </c>
      <c r="C241" s="35" t="s">
        <v>137</v>
      </c>
      <c r="D241" s="35" t="s">
        <v>139</v>
      </c>
      <c r="E241" s="35" t="s">
        <v>142</v>
      </c>
      <c r="F241" s="36" t="s">
        <v>144</v>
      </c>
      <c r="G241" s="33" t="s">
        <v>2199</v>
      </c>
      <c r="H241" s="33" t="s">
        <v>2200</v>
      </c>
      <c r="I241" s="33" t="s">
        <v>447</v>
      </c>
      <c r="J241" s="33" t="s">
        <v>2201</v>
      </c>
      <c r="K241" s="35" t="s">
        <v>150</v>
      </c>
      <c r="L241" s="33" t="s">
        <v>2064</v>
      </c>
      <c r="M241" s="33">
        <v>2.0</v>
      </c>
      <c r="N241" s="33" t="s">
        <v>2043</v>
      </c>
      <c r="O241" s="5"/>
      <c r="P241" s="35" t="s">
        <v>153</v>
      </c>
      <c r="Q241" s="35" t="s">
        <v>2043</v>
      </c>
      <c r="R241" s="33">
        <v>76536.0</v>
      </c>
      <c r="S241" s="37"/>
      <c r="T241" s="33"/>
      <c r="U241" s="33">
        <v>4.67</v>
      </c>
      <c r="V241" s="33" t="s">
        <v>154</v>
      </c>
      <c r="W241" s="33"/>
      <c r="X241" s="33"/>
      <c r="Y241" s="5"/>
      <c r="Z241" s="5"/>
      <c r="AA241" s="33">
        <v>1.0</v>
      </c>
      <c r="AB241" s="33">
        <v>1.0</v>
      </c>
      <c r="AC241" s="33"/>
      <c r="AD241" s="5"/>
      <c r="AE241" s="5"/>
      <c r="AF241" s="5"/>
      <c r="AG241" s="16"/>
      <c r="AH241" s="38">
        <f t="shared" si="1"/>
        <v>1</v>
      </c>
      <c r="AI241" s="39" t="str">
        <f t="shared" si="2"/>
        <v/>
      </c>
      <c r="AJ241" s="37" t="str">
        <f t="shared" si="3"/>
        <v/>
      </c>
      <c r="AK241" s="41" t="str">
        <f t="shared" si="4"/>
        <v/>
      </c>
      <c r="AL241" s="35" t="s">
        <v>153</v>
      </c>
      <c r="AM241" s="33" t="s">
        <v>2033</v>
      </c>
      <c r="AN241" s="33" t="s">
        <v>2033</v>
      </c>
      <c r="AO241" s="41"/>
      <c r="AP241" s="33" t="s">
        <v>169</v>
      </c>
      <c r="AQ241" s="33" t="s">
        <v>170</v>
      </c>
      <c r="AR241" s="33">
        <v>300.0</v>
      </c>
      <c r="AS241" s="42"/>
      <c r="AT241" s="42"/>
      <c r="AU241" s="42"/>
      <c r="AV241" s="42"/>
      <c r="AW241" s="42"/>
      <c r="AX241" s="5"/>
      <c r="AY241" s="33"/>
      <c r="AZ241" s="33" t="s">
        <v>2202</v>
      </c>
      <c r="BA241" s="5"/>
      <c r="BB241" s="5"/>
      <c r="BC241" s="5" t="s">
        <v>2203</v>
      </c>
      <c r="BD241" s="33" t="s">
        <v>173</v>
      </c>
      <c r="BE241" s="41"/>
      <c r="BF241" s="35"/>
      <c r="BG241" s="33" t="s">
        <v>169</v>
      </c>
      <c r="BH241" s="5"/>
      <c r="BI241" s="33">
        <v>300.0</v>
      </c>
      <c r="BJ241" s="33" t="s">
        <v>170</v>
      </c>
      <c r="BK241" s="5"/>
      <c r="BL241" s="5">
        <f t="shared" si="5"/>
        <v>3994.5</v>
      </c>
      <c r="BM241" s="5"/>
      <c r="BN241" s="5"/>
      <c r="BO241" s="42">
        <f t="shared" si="6"/>
        <v>3994.5</v>
      </c>
      <c r="BP241" s="44"/>
      <c r="BQ241" s="45"/>
      <c r="BR241" s="47"/>
      <c r="BS241" s="45"/>
      <c r="BT241" s="37"/>
      <c r="BU241" s="5"/>
      <c r="BV241" s="38"/>
      <c r="BW241" s="48"/>
      <c r="BX241" s="44"/>
      <c r="BY241" s="44"/>
      <c r="BZ241" s="33" t="s">
        <v>131</v>
      </c>
      <c r="CA241" s="5"/>
      <c r="CB241" s="5"/>
      <c r="CC241" s="33" t="s">
        <v>177</v>
      </c>
      <c r="CD241" s="5"/>
      <c r="CE241" s="5"/>
      <c r="CF241" s="33" t="s">
        <v>178</v>
      </c>
      <c r="CG241" s="33" t="s">
        <v>2204</v>
      </c>
      <c r="CH241" s="5"/>
      <c r="CI241" s="5"/>
      <c r="CJ241" s="5"/>
      <c r="CK241" s="33"/>
      <c r="CL241" s="49">
        <v>44995.0</v>
      </c>
      <c r="CM241" s="33" t="s">
        <v>180</v>
      </c>
      <c r="CN241" s="5"/>
      <c r="CO241" s="33">
        <v>2.0</v>
      </c>
      <c r="CP241" s="33" t="s">
        <v>181</v>
      </c>
      <c r="CQ241" s="50" t="str">
        <f t="shared" si="7"/>
        <v>24/03/1964</v>
      </c>
      <c r="CR241" s="33" t="s">
        <v>243</v>
      </c>
      <c r="CS241" s="33">
        <v>4.0</v>
      </c>
      <c r="CT241" s="33">
        <v>5.0</v>
      </c>
      <c r="CU241" s="33">
        <v>25.0</v>
      </c>
      <c r="CV241" s="33">
        <v>664.0</v>
      </c>
      <c r="CW241" s="5"/>
      <c r="CX241" s="5"/>
      <c r="CY241" s="33">
        <v>-99.7040114</v>
      </c>
      <c r="CZ241" s="33">
        <v>20.7900809</v>
      </c>
      <c r="DA241" s="33">
        <v>4.41115476E9</v>
      </c>
      <c r="DB241" s="33">
        <v>2.0</v>
      </c>
      <c r="DC241" s="33" t="s">
        <v>183</v>
      </c>
      <c r="DD241" s="33">
        <v>2023.0</v>
      </c>
      <c r="DE241" s="33" t="s">
        <v>184</v>
      </c>
      <c r="DF241" s="33"/>
      <c r="DG241" s="33" t="s">
        <v>185</v>
      </c>
      <c r="DH241" s="33" t="s">
        <v>186</v>
      </c>
      <c r="DI241" s="5"/>
      <c r="DJ241" s="5"/>
    </row>
    <row r="242">
      <c r="A242" s="33" t="s">
        <v>2205</v>
      </c>
      <c r="B242" s="34">
        <v>44956.0</v>
      </c>
      <c r="C242" s="35" t="s">
        <v>137</v>
      </c>
      <c r="D242" s="35" t="s">
        <v>139</v>
      </c>
      <c r="E242" s="35" t="s">
        <v>142</v>
      </c>
      <c r="F242" s="36" t="s">
        <v>144</v>
      </c>
      <c r="G242" s="33" t="s">
        <v>2206</v>
      </c>
      <c r="H242" s="33" t="s">
        <v>2207</v>
      </c>
      <c r="I242" s="33" t="s">
        <v>2201</v>
      </c>
      <c r="J242" s="33" t="s">
        <v>231</v>
      </c>
      <c r="K242" s="35" t="s">
        <v>150</v>
      </c>
      <c r="L242" s="33" t="s">
        <v>2032</v>
      </c>
      <c r="M242" s="33">
        <v>43.0</v>
      </c>
      <c r="N242" s="33" t="s">
        <v>2043</v>
      </c>
      <c r="O242" s="5"/>
      <c r="P242" s="35" t="s">
        <v>153</v>
      </c>
      <c r="Q242" s="35" t="s">
        <v>2043</v>
      </c>
      <c r="R242" s="33">
        <v>76536.0</v>
      </c>
      <c r="S242" s="37"/>
      <c r="T242" s="33"/>
      <c r="U242" s="33">
        <v>5.18</v>
      </c>
      <c r="V242" s="33" t="s">
        <v>154</v>
      </c>
      <c r="W242" s="33"/>
      <c r="X242" s="33"/>
      <c r="Y242" s="5"/>
      <c r="Z242" s="5"/>
      <c r="AA242" s="33">
        <v>1.0</v>
      </c>
      <c r="AB242" s="33">
        <v>1.0</v>
      </c>
      <c r="AC242" s="33"/>
      <c r="AD242" s="5"/>
      <c r="AE242" s="5"/>
      <c r="AF242" s="5"/>
      <c r="AG242" s="16"/>
      <c r="AH242" s="38">
        <f t="shared" si="1"/>
        <v>1</v>
      </c>
      <c r="AI242" s="39" t="str">
        <f t="shared" si="2"/>
        <v/>
      </c>
      <c r="AJ242" s="37" t="str">
        <f t="shared" si="3"/>
        <v/>
      </c>
      <c r="AK242" s="41" t="str">
        <f t="shared" si="4"/>
        <v/>
      </c>
      <c r="AL242" s="35" t="s">
        <v>153</v>
      </c>
      <c r="AM242" s="33" t="s">
        <v>2033</v>
      </c>
      <c r="AN242" s="33" t="s">
        <v>2033</v>
      </c>
      <c r="AO242" s="41"/>
      <c r="AP242" s="33" t="s">
        <v>169</v>
      </c>
      <c r="AQ242" s="33" t="s">
        <v>170</v>
      </c>
      <c r="AR242" s="33">
        <v>300.0</v>
      </c>
      <c r="AS242" s="42"/>
      <c r="AT242" s="42"/>
      <c r="AU242" s="42"/>
      <c r="AV242" s="42"/>
      <c r="AW242" s="42"/>
      <c r="AX242" s="5"/>
      <c r="AY242" s="33"/>
      <c r="AZ242" s="33" t="s">
        <v>2208</v>
      </c>
      <c r="BA242" s="5"/>
      <c r="BB242" s="5"/>
      <c r="BC242" s="5" t="s">
        <v>2209</v>
      </c>
      <c r="BD242" s="33" t="s">
        <v>173</v>
      </c>
      <c r="BE242" s="41"/>
      <c r="BF242" s="35"/>
      <c r="BG242" s="33" t="s">
        <v>169</v>
      </c>
      <c r="BH242" s="5"/>
      <c r="BI242" s="33">
        <v>300.0</v>
      </c>
      <c r="BJ242" s="33" t="s">
        <v>170</v>
      </c>
      <c r="BK242" s="5"/>
      <c r="BL242" s="5">
        <f t="shared" si="5"/>
        <v>3994.5</v>
      </c>
      <c r="BM242" s="5"/>
      <c r="BN242" s="5"/>
      <c r="BO242" s="42">
        <f t="shared" si="6"/>
        <v>3994.5</v>
      </c>
      <c r="BP242" s="44"/>
      <c r="BQ242" s="45"/>
      <c r="BR242" s="47"/>
      <c r="BS242" s="45"/>
      <c r="BT242" s="37"/>
      <c r="BU242" s="5"/>
      <c r="BV242" s="38"/>
      <c r="BW242" s="48"/>
      <c r="BX242" s="44"/>
      <c r="BY242" s="44"/>
      <c r="BZ242" s="33" t="s">
        <v>131</v>
      </c>
      <c r="CA242" s="5"/>
      <c r="CB242" s="5"/>
      <c r="CC242" s="33" t="s">
        <v>177</v>
      </c>
      <c r="CD242" s="5"/>
      <c r="CE242" s="5"/>
      <c r="CF242" s="33" t="s">
        <v>178</v>
      </c>
      <c r="CG242" s="33" t="s">
        <v>2210</v>
      </c>
      <c r="CH242" s="5"/>
      <c r="CI242" s="5"/>
      <c r="CJ242" s="5"/>
      <c r="CK242" s="33"/>
      <c r="CL242" s="49">
        <v>44995.0</v>
      </c>
      <c r="CM242" s="33" t="s">
        <v>180</v>
      </c>
      <c r="CN242" s="5"/>
      <c r="CO242" s="33">
        <v>2.0</v>
      </c>
      <c r="CP242" s="33" t="s">
        <v>181</v>
      </c>
      <c r="CQ242" s="50" t="str">
        <f t="shared" si="7"/>
        <v>09/01/1932</v>
      </c>
      <c r="CR242" s="33" t="s">
        <v>243</v>
      </c>
      <c r="CS242" s="33">
        <v>4.0</v>
      </c>
      <c r="CT242" s="33">
        <v>5.0</v>
      </c>
      <c r="CU242" s="33">
        <v>25.0</v>
      </c>
      <c r="CV242" s="33">
        <v>664.0</v>
      </c>
      <c r="CW242" s="5"/>
      <c r="CX242" s="5"/>
      <c r="CY242" s="33">
        <v>-99.705024</v>
      </c>
      <c r="CZ242" s="33">
        <v>20.789706</v>
      </c>
      <c r="DA242" s="33">
        <v>4.423869436E9</v>
      </c>
      <c r="DB242" s="33">
        <v>2.0</v>
      </c>
      <c r="DC242" s="33" t="s">
        <v>183</v>
      </c>
      <c r="DD242" s="33">
        <v>2023.0</v>
      </c>
      <c r="DE242" s="33" t="s">
        <v>184</v>
      </c>
      <c r="DF242" s="33"/>
      <c r="DG242" s="33" t="s">
        <v>185</v>
      </c>
      <c r="DH242" s="33" t="s">
        <v>186</v>
      </c>
      <c r="DI242" s="5"/>
      <c r="DJ242" s="5"/>
    </row>
    <row r="243">
      <c r="A243" s="33" t="s">
        <v>2211</v>
      </c>
      <c r="B243" s="34">
        <v>44956.0</v>
      </c>
      <c r="C243" s="35" t="s">
        <v>137</v>
      </c>
      <c r="D243" s="35" t="s">
        <v>139</v>
      </c>
      <c r="E243" s="35" t="s">
        <v>142</v>
      </c>
      <c r="F243" s="36" t="s">
        <v>144</v>
      </c>
      <c r="G243" s="33" t="s">
        <v>2212</v>
      </c>
      <c r="H243" s="33" t="s">
        <v>2213</v>
      </c>
      <c r="I243" s="33" t="s">
        <v>2085</v>
      </c>
      <c r="J243" s="33" t="s">
        <v>2201</v>
      </c>
      <c r="K243" s="35" t="s">
        <v>150</v>
      </c>
      <c r="L243" s="33" t="s">
        <v>2032</v>
      </c>
      <c r="M243" s="33">
        <v>23.0</v>
      </c>
      <c r="N243" s="33" t="s">
        <v>2043</v>
      </c>
      <c r="O243" s="5"/>
      <c r="P243" s="35" t="s">
        <v>153</v>
      </c>
      <c r="Q243" s="35" t="s">
        <v>2043</v>
      </c>
      <c r="R243" s="33">
        <v>76536.0</v>
      </c>
      <c r="S243" s="37"/>
      <c r="T243" s="33"/>
      <c r="U243" s="33">
        <v>7.91</v>
      </c>
      <c r="V243" s="33" t="s">
        <v>154</v>
      </c>
      <c r="W243" s="33"/>
      <c r="X243" s="33"/>
      <c r="Y243" s="5"/>
      <c r="Z243" s="5"/>
      <c r="AA243" s="33">
        <v>1.0</v>
      </c>
      <c r="AB243" s="33">
        <v>1.0</v>
      </c>
      <c r="AC243" s="33"/>
      <c r="AD243" s="5"/>
      <c r="AE243" s="5"/>
      <c r="AF243" s="5"/>
      <c r="AG243" s="16"/>
      <c r="AH243" s="38">
        <f t="shared" si="1"/>
        <v>1</v>
      </c>
      <c r="AI243" s="39" t="str">
        <f t="shared" si="2"/>
        <v/>
      </c>
      <c r="AJ243" s="37" t="str">
        <f t="shared" si="3"/>
        <v/>
      </c>
      <c r="AK243" s="41" t="str">
        <f t="shared" si="4"/>
        <v/>
      </c>
      <c r="AL243" s="35" t="s">
        <v>153</v>
      </c>
      <c r="AM243" s="33" t="s">
        <v>2033</v>
      </c>
      <c r="AN243" s="33" t="s">
        <v>2033</v>
      </c>
      <c r="AO243" s="41"/>
      <c r="AP243" s="33" t="s">
        <v>169</v>
      </c>
      <c r="AQ243" s="33" t="s">
        <v>170</v>
      </c>
      <c r="AR243" s="33">
        <v>300.0</v>
      </c>
      <c r="AS243" s="42"/>
      <c r="AT243" s="42"/>
      <c r="AU243" s="42"/>
      <c r="AV243" s="42"/>
      <c r="AW243" s="42"/>
      <c r="AX243" s="5"/>
      <c r="AY243" s="33"/>
      <c r="AZ243" s="33" t="s">
        <v>2214</v>
      </c>
      <c r="BA243" s="5"/>
      <c r="BB243" s="5"/>
      <c r="BC243" s="5" t="s">
        <v>2215</v>
      </c>
      <c r="BD243" s="33" t="s">
        <v>173</v>
      </c>
      <c r="BE243" s="41"/>
      <c r="BF243" s="35"/>
      <c r="BG243" s="33" t="s">
        <v>169</v>
      </c>
      <c r="BH243" s="5"/>
      <c r="BI243" s="33">
        <v>300.0</v>
      </c>
      <c r="BJ243" s="33" t="s">
        <v>170</v>
      </c>
      <c r="BK243" s="5"/>
      <c r="BL243" s="5">
        <f t="shared" si="5"/>
        <v>3994.5</v>
      </c>
      <c r="BM243" s="5"/>
      <c r="BN243" s="5"/>
      <c r="BO243" s="42">
        <f t="shared" si="6"/>
        <v>3994.5</v>
      </c>
      <c r="BP243" s="44"/>
      <c r="BQ243" s="45"/>
      <c r="BR243" s="47"/>
      <c r="BS243" s="45"/>
      <c r="BT243" s="37"/>
      <c r="BU243" s="5"/>
      <c r="BV243" s="38"/>
      <c r="BW243" s="48"/>
      <c r="BX243" s="44"/>
      <c r="BY243" s="44"/>
      <c r="BZ243" s="33" t="s">
        <v>131</v>
      </c>
      <c r="CA243" s="5"/>
      <c r="CB243" s="5"/>
      <c r="CC243" s="33" t="s">
        <v>177</v>
      </c>
      <c r="CD243" s="5"/>
      <c r="CE243" s="5"/>
      <c r="CF243" s="33" t="s">
        <v>178</v>
      </c>
      <c r="CG243" s="33" t="s">
        <v>2216</v>
      </c>
      <c r="CH243" s="5"/>
      <c r="CI243" s="5"/>
      <c r="CJ243" s="5"/>
      <c r="CK243" s="33"/>
      <c r="CL243" s="49">
        <v>44995.0</v>
      </c>
      <c r="CM243" s="33" t="s">
        <v>180</v>
      </c>
      <c r="CN243" s="5"/>
      <c r="CO243" s="33">
        <v>2.0</v>
      </c>
      <c r="CP243" s="33" t="s">
        <v>181</v>
      </c>
      <c r="CQ243" s="50" t="str">
        <f t="shared" si="7"/>
        <v>02/08/1943</v>
      </c>
      <c r="CR243" s="33" t="s">
        <v>243</v>
      </c>
      <c r="CS243" s="33">
        <v>4.0</v>
      </c>
      <c r="CT243" s="33">
        <v>5.0</v>
      </c>
      <c r="CU243" s="33">
        <v>25.0</v>
      </c>
      <c r="CV243" s="33">
        <v>664.0</v>
      </c>
      <c r="CW243" s="5"/>
      <c r="CX243" s="5"/>
      <c r="CY243" s="33">
        <v>-99.705024</v>
      </c>
      <c r="CZ243" s="33">
        <v>20.789706</v>
      </c>
      <c r="DA243" s="33">
        <v>4.423869436E9</v>
      </c>
      <c r="DB243" s="33">
        <v>2.0</v>
      </c>
      <c r="DC243" s="33" t="s">
        <v>183</v>
      </c>
      <c r="DD243" s="33">
        <v>2023.0</v>
      </c>
      <c r="DE243" s="33" t="s">
        <v>184</v>
      </c>
      <c r="DF243" s="33"/>
      <c r="DG243" s="33" t="s">
        <v>185</v>
      </c>
      <c r="DH243" s="33" t="s">
        <v>186</v>
      </c>
      <c r="DI243" s="5"/>
      <c r="DJ243" s="5"/>
    </row>
    <row r="244">
      <c r="A244" s="33" t="s">
        <v>2217</v>
      </c>
      <c r="B244" s="34">
        <v>44956.0</v>
      </c>
      <c r="C244" s="35" t="s">
        <v>137</v>
      </c>
      <c r="D244" s="35" t="s">
        <v>139</v>
      </c>
      <c r="E244" s="35" t="s">
        <v>142</v>
      </c>
      <c r="F244" s="36" t="s">
        <v>144</v>
      </c>
      <c r="G244" s="33" t="s">
        <v>2218</v>
      </c>
      <c r="H244" s="33" t="s">
        <v>2219</v>
      </c>
      <c r="I244" s="33" t="s">
        <v>2041</v>
      </c>
      <c r="J244" s="33" t="s">
        <v>263</v>
      </c>
      <c r="K244" s="35" t="s">
        <v>150</v>
      </c>
      <c r="L244" s="33" t="s">
        <v>1657</v>
      </c>
      <c r="M244" s="5"/>
      <c r="N244" s="33" t="s">
        <v>2220</v>
      </c>
      <c r="O244" s="5"/>
      <c r="P244" s="35" t="s">
        <v>153</v>
      </c>
      <c r="Q244" s="35" t="s">
        <v>2220</v>
      </c>
      <c r="R244" s="33">
        <v>76536.0</v>
      </c>
      <c r="S244" s="37"/>
      <c r="T244" s="33"/>
      <c r="U244" s="33">
        <v>3.16</v>
      </c>
      <c r="V244" s="33" t="s">
        <v>154</v>
      </c>
      <c r="W244" s="33"/>
      <c r="X244" s="33"/>
      <c r="Y244" s="5"/>
      <c r="Z244" s="5"/>
      <c r="AA244" s="33">
        <v>1.0</v>
      </c>
      <c r="AB244" s="33">
        <v>1.0</v>
      </c>
      <c r="AC244" s="33"/>
      <c r="AD244" s="5"/>
      <c r="AE244" s="5"/>
      <c r="AF244" s="5"/>
      <c r="AG244" s="16"/>
      <c r="AH244" s="38">
        <f t="shared" si="1"/>
        <v>1</v>
      </c>
      <c r="AI244" s="39" t="str">
        <f t="shared" si="2"/>
        <v/>
      </c>
      <c r="AJ244" s="37" t="str">
        <f t="shared" si="3"/>
        <v/>
      </c>
      <c r="AK244" s="41" t="str">
        <f t="shared" si="4"/>
        <v/>
      </c>
      <c r="AL244" s="35" t="s">
        <v>153</v>
      </c>
      <c r="AM244" s="33" t="s">
        <v>2033</v>
      </c>
      <c r="AN244" s="33" t="s">
        <v>2033</v>
      </c>
      <c r="AO244" s="41"/>
      <c r="AP244" s="33" t="s">
        <v>169</v>
      </c>
      <c r="AQ244" s="33" t="s">
        <v>170</v>
      </c>
      <c r="AR244" s="33">
        <v>300.0</v>
      </c>
      <c r="AS244" s="42"/>
      <c r="AT244" s="42"/>
      <c r="AU244" s="42"/>
      <c r="AV244" s="42"/>
      <c r="AW244" s="42"/>
      <c r="AX244" s="5"/>
      <c r="AY244" s="33"/>
      <c r="AZ244" s="33" t="s">
        <v>2221</v>
      </c>
      <c r="BA244" s="5"/>
      <c r="BB244" s="5"/>
      <c r="BC244" s="5" t="s">
        <v>2222</v>
      </c>
      <c r="BD244" s="33" t="s">
        <v>173</v>
      </c>
      <c r="BE244" s="41"/>
      <c r="BF244" s="35"/>
      <c r="BG244" s="33" t="s">
        <v>169</v>
      </c>
      <c r="BH244" s="5"/>
      <c r="BI244" s="33">
        <v>300.0</v>
      </c>
      <c r="BJ244" s="33" t="s">
        <v>170</v>
      </c>
      <c r="BK244" s="5"/>
      <c r="BL244" s="5">
        <f t="shared" si="5"/>
        <v>3994.5</v>
      </c>
      <c r="BM244" s="5"/>
      <c r="BN244" s="5"/>
      <c r="BO244" s="42">
        <f t="shared" si="6"/>
        <v>3994.5</v>
      </c>
      <c r="BP244" s="44"/>
      <c r="BQ244" s="45"/>
      <c r="BR244" s="47"/>
      <c r="BS244" s="45"/>
      <c r="BT244" s="37"/>
      <c r="BU244" s="5"/>
      <c r="BV244" s="38"/>
      <c r="BW244" s="48"/>
      <c r="BX244" s="44"/>
      <c r="BY244" s="44"/>
      <c r="BZ244" s="33" t="s">
        <v>131</v>
      </c>
      <c r="CA244" s="5"/>
      <c r="CB244" s="5"/>
      <c r="CC244" s="33" t="s">
        <v>177</v>
      </c>
      <c r="CD244" s="5"/>
      <c r="CE244" s="5"/>
      <c r="CF244" s="33" t="s">
        <v>178</v>
      </c>
      <c r="CG244" s="33" t="s">
        <v>2223</v>
      </c>
      <c r="CH244" s="5"/>
      <c r="CI244" s="5"/>
      <c r="CJ244" s="5"/>
      <c r="CK244" s="33"/>
      <c r="CL244" s="49">
        <v>44995.0</v>
      </c>
      <c r="CM244" s="33" t="s">
        <v>180</v>
      </c>
      <c r="CN244" s="5"/>
      <c r="CO244" s="33">
        <v>2.0</v>
      </c>
      <c r="CP244" s="33" t="s">
        <v>181</v>
      </c>
      <c r="CQ244" s="50" t="str">
        <f t="shared" si="7"/>
        <v>11/08/1965</v>
      </c>
      <c r="CR244" s="33" t="s">
        <v>243</v>
      </c>
      <c r="CS244" s="33">
        <v>4.0</v>
      </c>
      <c r="CT244" s="33">
        <v>5.0</v>
      </c>
      <c r="CU244" s="33">
        <v>25.0</v>
      </c>
      <c r="CV244" s="33">
        <v>330.0</v>
      </c>
      <c r="CW244" s="5"/>
      <c r="CX244" s="5"/>
      <c r="CY244" s="33">
        <v>-99.71973</v>
      </c>
      <c r="CZ244" s="33">
        <v>20.783756</v>
      </c>
      <c r="DA244" s="33">
        <v>4.4219266E9</v>
      </c>
      <c r="DB244" s="33">
        <v>1.0</v>
      </c>
      <c r="DC244" s="33" t="s">
        <v>183</v>
      </c>
      <c r="DD244" s="33">
        <v>2023.0</v>
      </c>
      <c r="DE244" s="33" t="s">
        <v>184</v>
      </c>
      <c r="DF244" s="33"/>
      <c r="DG244" s="33" t="s">
        <v>185</v>
      </c>
      <c r="DH244" s="33" t="s">
        <v>186</v>
      </c>
      <c r="DI244" s="5"/>
      <c r="DJ244" s="5"/>
    </row>
    <row r="245">
      <c r="A245" s="33" t="s">
        <v>2224</v>
      </c>
      <c r="B245" s="34">
        <v>44956.0</v>
      </c>
      <c r="C245" s="35" t="s">
        <v>137</v>
      </c>
      <c r="D245" s="35" t="s">
        <v>139</v>
      </c>
      <c r="E245" s="35" t="s">
        <v>142</v>
      </c>
      <c r="F245" s="36" t="s">
        <v>144</v>
      </c>
      <c r="G245" s="33" t="s">
        <v>2225</v>
      </c>
      <c r="H245" s="33" t="s">
        <v>2226</v>
      </c>
      <c r="I245" s="33" t="s">
        <v>2041</v>
      </c>
      <c r="J245" s="33" t="s">
        <v>247</v>
      </c>
      <c r="K245" s="35" t="s">
        <v>150</v>
      </c>
      <c r="L245" s="33" t="s">
        <v>1657</v>
      </c>
      <c r="M245" s="5"/>
      <c r="N245" s="33" t="s">
        <v>2220</v>
      </c>
      <c r="O245" s="5"/>
      <c r="P245" s="35" t="s">
        <v>153</v>
      </c>
      <c r="Q245" s="35" t="s">
        <v>2220</v>
      </c>
      <c r="R245" s="33">
        <v>76536.0</v>
      </c>
      <c r="S245" s="37"/>
      <c r="T245" s="33"/>
      <c r="U245" s="33">
        <v>7.32</v>
      </c>
      <c r="V245" s="33" t="s">
        <v>154</v>
      </c>
      <c r="W245" s="33"/>
      <c r="X245" s="33"/>
      <c r="Y245" s="5"/>
      <c r="Z245" s="5"/>
      <c r="AA245" s="33">
        <v>1.0</v>
      </c>
      <c r="AB245" s="33"/>
      <c r="AC245" s="33">
        <v>1.0</v>
      </c>
      <c r="AD245" s="5"/>
      <c r="AE245" s="5"/>
      <c r="AF245" s="5"/>
      <c r="AG245" s="16"/>
      <c r="AH245" s="38" t="str">
        <f t="shared" si="1"/>
        <v/>
      </c>
      <c r="AI245" s="39">
        <f t="shared" si="2"/>
        <v>1</v>
      </c>
      <c r="AJ245" s="37" t="str">
        <f t="shared" si="3"/>
        <v/>
      </c>
      <c r="AK245" s="41" t="str">
        <f t="shared" si="4"/>
        <v/>
      </c>
      <c r="AL245" s="35" t="s">
        <v>153</v>
      </c>
      <c r="AM245" s="33" t="s">
        <v>2033</v>
      </c>
      <c r="AN245" s="33" t="s">
        <v>2033</v>
      </c>
      <c r="AO245" s="41"/>
      <c r="AP245" s="33" t="s">
        <v>169</v>
      </c>
      <c r="AQ245" s="33" t="s">
        <v>170</v>
      </c>
      <c r="AR245" s="33">
        <v>300.0</v>
      </c>
      <c r="AS245" s="42"/>
      <c r="AT245" s="42"/>
      <c r="AU245" s="42"/>
      <c r="AV245" s="42"/>
      <c r="AW245" s="42"/>
      <c r="AX245" s="5"/>
      <c r="AY245" s="33"/>
      <c r="AZ245" s="33" t="s">
        <v>2227</v>
      </c>
      <c r="BA245" s="5"/>
      <c r="BB245" s="5"/>
      <c r="BC245" s="5" t="s">
        <v>2228</v>
      </c>
      <c r="BD245" s="33" t="s">
        <v>173</v>
      </c>
      <c r="BE245" s="41"/>
      <c r="BF245" s="35"/>
      <c r="BG245" s="33" t="s">
        <v>169</v>
      </c>
      <c r="BH245" s="5"/>
      <c r="BI245" s="33">
        <v>300.0</v>
      </c>
      <c r="BJ245" s="33" t="s">
        <v>170</v>
      </c>
      <c r="BK245" s="5"/>
      <c r="BL245" s="5">
        <f t="shared" si="5"/>
        <v>3994.5</v>
      </c>
      <c r="BM245" s="5"/>
      <c r="BN245" s="5"/>
      <c r="BO245" s="42">
        <f t="shared" si="6"/>
        <v>3994.5</v>
      </c>
      <c r="BP245" s="44"/>
      <c r="BQ245" s="45"/>
      <c r="BR245" s="47"/>
      <c r="BS245" s="45"/>
      <c r="BT245" s="37"/>
      <c r="BU245" s="5"/>
      <c r="BV245" s="38"/>
      <c r="BW245" s="48"/>
      <c r="BX245" s="44"/>
      <c r="BY245" s="44"/>
      <c r="BZ245" s="33" t="s">
        <v>131</v>
      </c>
      <c r="CA245" s="5"/>
      <c r="CB245" s="5"/>
      <c r="CC245" s="33" t="s">
        <v>177</v>
      </c>
      <c r="CD245" s="5"/>
      <c r="CE245" s="5"/>
      <c r="CF245" s="33" t="s">
        <v>178</v>
      </c>
      <c r="CG245" s="33" t="s">
        <v>2229</v>
      </c>
      <c r="CH245" s="5"/>
      <c r="CI245" s="5"/>
      <c r="CJ245" s="5"/>
      <c r="CK245" s="33"/>
      <c r="CL245" s="49">
        <v>44995.0</v>
      </c>
      <c r="CM245" s="33" t="s">
        <v>180</v>
      </c>
      <c r="CN245" s="5"/>
      <c r="CO245" s="33">
        <v>2.0</v>
      </c>
      <c r="CP245" s="33" t="s">
        <v>181</v>
      </c>
      <c r="CQ245" s="50" t="str">
        <f t="shared" si="7"/>
        <v>25/10/1960</v>
      </c>
      <c r="CR245" s="33" t="s">
        <v>182</v>
      </c>
      <c r="CS245" s="33">
        <v>4.0</v>
      </c>
      <c r="CT245" s="33">
        <v>5.0</v>
      </c>
      <c r="CU245" s="33">
        <v>25.0</v>
      </c>
      <c r="CV245" s="33">
        <v>330.0</v>
      </c>
      <c r="CW245" s="5"/>
      <c r="CX245" s="5"/>
      <c r="CY245" s="33">
        <v>-99.71973</v>
      </c>
      <c r="CZ245" s="33">
        <v>20.783756</v>
      </c>
      <c r="DA245" s="33">
        <v>4.411173284E9</v>
      </c>
      <c r="DB245" s="33">
        <v>2.0</v>
      </c>
      <c r="DC245" s="33" t="s">
        <v>183</v>
      </c>
      <c r="DD245" s="33">
        <v>2023.0</v>
      </c>
      <c r="DE245" s="33" t="s">
        <v>184</v>
      </c>
      <c r="DF245" s="33"/>
      <c r="DG245" s="33" t="s">
        <v>185</v>
      </c>
      <c r="DH245" s="33" t="s">
        <v>186</v>
      </c>
      <c r="DI245" s="5"/>
      <c r="DJ245" s="5"/>
    </row>
    <row r="246">
      <c r="A246" s="33" t="s">
        <v>2230</v>
      </c>
      <c r="B246" s="34">
        <v>44956.0</v>
      </c>
      <c r="C246" s="35" t="s">
        <v>137</v>
      </c>
      <c r="D246" s="35" t="s">
        <v>139</v>
      </c>
      <c r="E246" s="35" t="s">
        <v>142</v>
      </c>
      <c r="F246" s="36" t="s">
        <v>144</v>
      </c>
      <c r="G246" s="33" t="s">
        <v>2231</v>
      </c>
      <c r="H246" s="33" t="s">
        <v>2232</v>
      </c>
      <c r="I246" s="33" t="s">
        <v>2233</v>
      </c>
      <c r="J246" s="33" t="s">
        <v>2234</v>
      </c>
      <c r="K246" s="35" t="s">
        <v>150</v>
      </c>
      <c r="L246" s="33" t="s">
        <v>151</v>
      </c>
      <c r="M246" s="5"/>
      <c r="N246" s="33" t="s">
        <v>2220</v>
      </c>
      <c r="O246" s="5"/>
      <c r="P246" s="35" t="s">
        <v>153</v>
      </c>
      <c r="Q246" s="35" t="s">
        <v>2220</v>
      </c>
      <c r="R246" s="33">
        <v>76536.0</v>
      </c>
      <c r="S246" s="37"/>
      <c r="T246" s="33"/>
      <c r="U246" s="33">
        <v>5.85</v>
      </c>
      <c r="V246" s="33" t="s">
        <v>154</v>
      </c>
      <c r="W246" s="33"/>
      <c r="X246" s="33"/>
      <c r="Y246" s="5"/>
      <c r="Z246" s="5"/>
      <c r="AA246" s="33">
        <v>1.0</v>
      </c>
      <c r="AB246" s="33">
        <v>1.0</v>
      </c>
      <c r="AC246" s="33"/>
      <c r="AD246" s="5"/>
      <c r="AE246" s="5"/>
      <c r="AF246" s="5"/>
      <c r="AG246" s="16"/>
      <c r="AH246" s="38">
        <f t="shared" si="1"/>
        <v>1</v>
      </c>
      <c r="AI246" s="39" t="str">
        <f t="shared" si="2"/>
        <v/>
      </c>
      <c r="AJ246" s="37" t="str">
        <f t="shared" si="3"/>
        <v/>
      </c>
      <c r="AK246" s="41" t="str">
        <f t="shared" si="4"/>
        <v/>
      </c>
      <c r="AL246" s="35" t="s">
        <v>153</v>
      </c>
      <c r="AM246" s="33" t="s">
        <v>2033</v>
      </c>
      <c r="AN246" s="33" t="s">
        <v>2033</v>
      </c>
      <c r="AO246" s="41"/>
      <c r="AP246" s="33" t="s">
        <v>169</v>
      </c>
      <c r="AQ246" s="33" t="s">
        <v>170</v>
      </c>
      <c r="AR246" s="33">
        <v>300.0</v>
      </c>
      <c r="AS246" s="42"/>
      <c r="AT246" s="42"/>
      <c r="AU246" s="42"/>
      <c r="AV246" s="42"/>
      <c r="AW246" s="42"/>
      <c r="AX246" s="5"/>
      <c r="AY246" s="33"/>
      <c r="AZ246" s="33" t="s">
        <v>2235</v>
      </c>
      <c r="BA246" s="5"/>
      <c r="BB246" s="5"/>
      <c r="BC246" s="5" t="s">
        <v>2236</v>
      </c>
      <c r="BD246" s="33" t="s">
        <v>173</v>
      </c>
      <c r="BE246" s="41"/>
      <c r="BF246" s="35"/>
      <c r="BG246" s="33" t="s">
        <v>169</v>
      </c>
      <c r="BH246" s="5"/>
      <c r="BI246" s="33">
        <v>300.0</v>
      </c>
      <c r="BJ246" s="33" t="s">
        <v>170</v>
      </c>
      <c r="BK246" s="5"/>
      <c r="BL246" s="5">
        <f t="shared" si="5"/>
        <v>3994.5</v>
      </c>
      <c r="BM246" s="5"/>
      <c r="BN246" s="5"/>
      <c r="BO246" s="42">
        <f t="shared" si="6"/>
        <v>3994.5</v>
      </c>
      <c r="BP246" s="44"/>
      <c r="BQ246" s="45"/>
      <c r="BR246" s="47"/>
      <c r="BS246" s="45"/>
      <c r="BT246" s="37"/>
      <c r="BU246" s="5"/>
      <c r="BV246" s="38"/>
      <c r="BW246" s="48"/>
      <c r="BX246" s="44"/>
      <c r="BY246" s="44"/>
      <c r="BZ246" s="33" t="s">
        <v>131</v>
      </c>
      <c r="CA246" s="5"/>
      <c r="CB246" s="5"/>
      <c r="CC246" s="33" t="s">
        <v>177</v>
      </c>
      <c r="CD246" s="5"/>
      <c r="CE246" s="5"/>
      <c r="CF246" s="33" t="s">
        <v>178</v>
      </c>
      <c r="CG246" s="33" t="s">
        <v>2237</v>
      </c>
      <c r="CH246" s="5"/>
      <c r="CI246" s="5"/>
      <c r="CJ246" s="5"/>
      <c r="CK246" s="33"/>
      <c r="CL246" s="49">
        <v>44995.0</v>
      </c>
      <c r="CM246" s="33" t="s">
        <v>180</v>
      </c>
      <c r="CN246" s="5"/>
      <c r="CO246" s="33">
        <v>2.0</v>
      </c>
      <c r="CP246" s="33" t="s">
        <v>181</v>
      </c>
      <c r="CQ246" s="50" t="str">
        <f t="shared" si="7"/>
        <v>05/02/1965</v>
      </c>
      <c r="CR246" s="33" t="s">
        <v>243</v>
      </c>
      <c r="CS246" s="33">
        <v>4.0</v>
      </c>
      <c r="CT246" s="33">
        <v>5.0</v>
      </c>
      <c r="CU246" s="33">
        <v>25.0</v>
      </c>
      <c r="CV246" s="33">
        <v>330.0</v>
      </c>
      <c r="CW246" s="5"/>
      <c r="CX246" s="5"/>
      <c r="CY246" s="33">
        <v>-99.71973</v>
      </c>
      <c r="CZ246" s="33">
        <v>20.783756</v>
      </c>
      <c r="DA246" s="33">
        <v>4.411172707E9</v>
      </c>
      <c r="DB246" s="33">
        <v>2.0</v>
      </c>
      <c r="DC246" s="33" t="s">
        <v>183</v>
      </c>
      <c r="DD246" s="33">
        <v>2023.0</v>
      </c>
      <c r="DE246" s="33" t="s">
        <v>184</v>
      </c>
      <c r="DF246" s="33"/>
      <c r="DG246" s="33" t="s">
        <v>185</v>
      </c>
      <c r="DH246" s="33" t="s">
        <v>186</v>
      </c>
      <c r="DI246" s="5"/>
      <c r="DJ246" s="5"/>
    </row>
    <row r="247">
      <c r="A247" s="33" t="s">
        <v>2238</v>
      </c>
      <c r="B247" s="34">
        <v>44956.0</v>
      </c>
      <c r="C247" s="35" t="s">
        <v>137</v>
      </c>
      <c r="D247" s="35" t="s">
        <v>139</v>
      </c>
      <c r="E247" s="35" t="s">
        <v>142</v>
      </c>
      <c r="F247" s="36" t="s">
        <v>144</v>
      </c>
      <c r="G247" s="33" t="s">
        <v>2239</v>
      </c>
      <c r="H247" s="33" t="s">
        <v>2240</v>
      </c>
      <c r="I247" s="33" t="s">
        <v>148</v>
      </c>
      <c r="J247" s="33" t="s">
        <v>447</v>
      </c>
      <c r="K247" s="35" t="s">
        <v>150</v>
      </c>
      <c r="L247" s="33" t="s">
        <v>151</v>
      </c>
      <c r="M247" s="5"/>
      <c r="N247" s="33" t="s">
        <v>2220</v>
      </c>
      <c r="O247" s="5"/>
      <c r="P247" s="35" t="s">
        <v>153</v>
      </c>
      <c r="Q247" s="35" t="s">
        <v>2220</v>
      </c>
      <c r="R247" s="33">
        <v>76536.0</v>
      </c>
      <c r="S247" s="37"/>
      <c r="T247" s="33"/>
      <c r="U247" s="33">
        <v>4.03</v>
      </c>
      <c r="V247" s="33" t="s">
        <v>154</v>
      </c>
      <c r="W247" s="33"/>
      <c r="X247" s="33"/>
      <c r="Y247" s="5"/>
      <c r="Z247" s="5"/>
      <c r="AA247" s="33">
        <v>1.0</v>
      </c>
      <c r="AB247" s="33"/>
      <c r="AC247" s="33">
        <v>1.0</v>
      </c>
      <c r="AD247" s="5"/>
      <c r="AE247" s="5"/>
      <c r="AF247" s="5"/>
      <c r="AG247" s="16"/>
      <c r="AH247" s="38" t="str">
        <f t="shared" si="1"/>
        <v/>
      </c>
      <c r="AI247" s="39">
        <f t="shared" si="2"/>
        <v>1</v>
      </c>
      <c r="AJ247" s="37" t="str">
        <f t="shared" si="3"/>
        <v/>
      </c>
      <c r="AK247" s="41" t="str">
        <f t="shared" si="4"/>
        <v/>
      </c>
      <c r="AL247" s="35" t="s">
        <v>153</v>
      </c>
      <c r="AM247" s="33" t="s">
        <v>2033</v>
      </c>
      <c r="AN247" s="33" t="s">
        <v>2033</v>
      </c>
      <c r="AO247" s="41"/>
      <c r="AP247" s="33" t="s">
        <v>169</v>
      </c>
      <c r="AQ247" s="33" t="s">
        <v>170</v>
      </c>
      <c r="AR247" s="33">
        <v>300.0</v>
      </c>
      <c r="AS247" s="42"/>
      <c r="AT247" s="42"/>
      <c r="AU247" s="42"/>
      <c r="AV247" s="42"/>
      <c r="AW247" s="42"/>
      <c r="AX247" s="5"/>
      <c r="AY247" s="33"/>
      <c r="AZ247" s="33" t="s">
        <v>2241</v>
      </c>
      <c r="BA247" s="5"/>
      <c r="BB247" s="5"/>
      <c r="BC247" s="5" t="s">
        <v>2242</v>
      </c>
      <c r="BD247" s="33" t="s">
        <v>173</v>
      </c>
      <c r="BE247" s="41"/>
      <c r="BF247" s="35"/>
      <c r="BG247" s="33" t="s">
        <v>169</v>
      </c>
      <c r="BH247" s="5"/>
      <c r="BI247" s="33">
        <v>300.0</v>
      </c>
      <c r="BJ247" s="33" t="s">
        <v>170</v>
      </c>
      <c r="BK247" s="5"/>
      <c r="BL247" s="5">
        <f t="shared" si="5"/>
        <v>3994.5</v>
      </c>
      <c r="BM247" s="5"/>
      <c r="BN247" s="5"/>
      <c r="BO247" s="42">
        <f t="shared" si="6"/>
        <v>3994.5</v>
      </c>
      <c r="BP247" s="44"/>
      <c r="BQ247" s="45"/>
      <c r="BR247" s="47"/>
      <c r="BS247" s="45"/>
      <c r="BT247" s="37"/>
      <c r="BU247" s="5"/>
      <c r="BV247" s="38"/>
      <c r="BW247" s="48"/>
      <c r="BX247" s="44"/>
      <c r="BY247" s="44"/>
      <c r="BZ247" s="33" t="s">
        <v>131</v>
      </c>
      <c r="CA247" s="5"/>
      <c r="CB247" s="5"/>
      <c r="CC247" s="33" t="s">
        <v>177</v>
      </c>
      <c r="CD247" s="5"/>
      <c r="CE247" s="5"/>
      <c r="CF247" s="33" t="s">
        <v>178</v>
      </c>
      <c r="CG247" s="33" t="s">
        <v>2243</v>
      </c>
      <c r="CH247" s="5"/>
      <c r="CI247" s="5"/>
      <c r="CJ247" s="5"/>
      <c r="CK247" s="33"/>
      <c r="CL247" s="49">
        <v>44995.0</v>
      </c>
      <c r="CM247" s="33" t="s">
        <v>180</v>
      </c>
      <c r="CN247" s="5"/>
      <c r="CO247" s="33">
        <v>2.0</v>
      </c>
      <c r="CP247" s="33" t="s">
        <v>181</v>
      </c>
      <c r="CQ247" s="50" t="str">
        <f t="shared" si="7"/>
        <v>23/06/1953</v>
      </c>
      <c r="CR247" s="33" t="s">
        <v>182</v>
      </c>
      <c r="CS247" s="33">
        <v>4.0</v>
      </c>
      <c r="CT247" s="33">
        <v>5.0</v>
      </c>
      <c r="CU247" s="33">
        <v>25.0</v>
      </c>
      <c r="CV247" s="33">
        <v>330.0</v>
      </c>
      <c r="CW247" s="5"/>
      <c r="CX247" s="5"/>
      <c r="CY247" s="33">
        <v>-99.71973</v>
      </c>
      <c r="CZ247" s="33">
        <v>20.783756</v>
      </c>
      <c r="DA247" s="33">
        <v>4.4219266E9</v>
      </c>
      <c r="DB247" s="33">
        <v>1.0</v>
      </c>
      <c r="DC247" s="33" t="s">
        <v>183</v>
      </c>
      <c r="DD247" s="33">
        <v>2023.0</v>
      </c>
      <c r="DE247" s="33" t="s">
        <v>184</v>
      </c>
      <c r="DF247" s="33"/>
      <c r="DG247" s="33" t="s">
        <v>185</v>
      </c>
      <c r="DH247" s="33" t="s">
        <v>186</v>
      </c>
      <c r="DI247" s="5"/>
      <c r="DJ247" s="5"/>
    </row>
    <row r="248">
      <c r="A248" s="33" t="s">
        <v>2244</v>
      </c>
      <c r="B248" s="34">
        <v>44956.0</v>
      </c>
      <c r="C248" s="35" t="s">
        <v>137</v>
      </c>
      <c r="D248" s="35" t="s">
        <v>139</v>
      </c>
      <c r="E248" s="35" t="s">
        <v>142</v>
      </c>
      <c r="F248" s="36" t="s">
        <v>144</v>
      </c>
      <c r="G248" s="33" t="s">
        <v>2245</v>
      </c>
      <c r="H248" s="33" t="s">
        <v>2246</v>
      </c>
      <c r="I248" s="33" t="s">
        <v>149</v>
      </c>
      <c r="J248" s="33" t="s">
        <v>282</v>
      </c>
      <c r="K248" s="35" t="s">
        <v>150</v>
      </c>
      <c r="L248" s="33" t="s">
        <v>1759</v>
      </c>
      <c r="M248" s="5"/>
      <c r="N248" s="33" t="s">
        <v>2220</v>
      </c>
      <c r="O248" s="5"/>
      <c r="P248" s="35" t="s">
        <v>153</v>
      </c>
      <c r="Q248" s="35" t="s">
        <v>2220</v>
      </c>
      <c r="R248" s="33">
        <v>76536.0</v>
      </c>
      <c r="S248" s="37"/>
      <c r="T248" s="33"/>
      <c r="U248" s="33">
        <v>2.48</v>
      </c>
      <c r="V248" s="33" t="s">
        <v>154</v>
      </c>
      <c r="W248" s="33"/>
      <c r="X248" s="33"/>
      <c r="Y248" s="5"/>
      <c r="Z248" s="5"/>
      <c r="AA248" s="33">
        <v>1.0</v>
      </c>
      <c r="AB248" s="33"/>
      <c r="AC248" s="33">
        <v>1.0</v>
      </c>
      <c r="AD248" s="5"/>
      <c r="AE248" s="5"/>
      <c r="AF248" s="5"/>
      <c r="AG248" s="16"/>
      <c r="AH248" s="38" t="str">
        <f t="shared" si="1"/>
        <v/>
      </c>
      <c r="AI248" s="39" t="str">
        <f t="shared" si="2"/>
        <v/>
      </c>
      <c r="AJ248" s="37" t="str">
        <f t="shared" si="3"/>
        <v/>
      </c>
      <c r="AK248" s="41" t="str">
        <f t="shared" si="4"/>
        <v/>
      </c>
      <c r="AL248" s="35" t="s">
        <v>153</v>
      </c>
      <c r="AM248" s="33" t="s">
        <v>2033</v>
      </c>
      <c r="AN248" s="33" t="s">
        <v>2033</v>
      </c>
      <c r="AO248" s="41"/>
      <c r="AP248" s="33" t="s">
        <v>169</v>
      </c>
      <c r="AQ248" s="33" t="s">
        <v>170</v>
      </c>
      <c r="AR248" s="33">
        <v>300.0</v>
      </c>
      <c r="AS248" s="42"/>
      <c r="AT248" s="42"/>
      <c r="AU248" s="42"/>
      <c r="AV248" s="42"/>
      <c r="AW248" s="42"/>
      <c r="AX248" s="5"/>
      <c r="AY248" s="33"/>
      <c r="AZ248" s="33" t="s">
        <v>2247</v>
      </c>
      <c r="BA248" s="5"/>
      <c r="BB248" s="5"/>
      <c r="BC248" s="5" t="s">
        <v>2248</v>
      </c>
      <c r="BD248" s="33" t="s">
        <v>173</v>
      </c>
      <c r="BE248" s="41"/>
      <c r="BF248" s="35"/>
      <c r="BG248" s="33" t="s">
        <v>169</v>
      </c>
      <c r="BH248" s="5"/>
      <c r="BI248" s="33">
        <v>300.0</v>
      </c>
      <c r="BJ248" s="33" t="s">
        <v>170</v>
      </c>
      <c r="BK248" s="5"/>
      <c r="BL248" s="5">
        <f t="shared" si="5"/>
        <v>3994.5</v>
      </c>
      <c r="BM248" s="5"/>
      <c r="BN248" s="5"/>
      <c r="BO248" s="42">
        <f t="shared" si="6"/>
        <v>3994.5</v>
      </c>
      <c r="BP248" s="44"/>
      <c r="BQ248" s="45"/>
      <c r="BR248" s="47"/>
      <c r="BS248" s="45"/>
      <c r="BT248" s="37"/>
      <c r="BU248" s="5"/>
      <c r="BV248" s="38"/>
      <c r="BW248" s="48"/>
      <c r="BX248" s="44"/>
      <c r="BY248" s="44"/>
      <c r="BZ248" s="33" t="s">
        <v>131</v>
      </c>
      <c r="CA248" s="5"/>
      <c r="CB248" s="5"/>
      <c r="CC248" s="33" t="s">
        <v>177</v>
      </c>
      <c r="CD248" s="5"/>
      <c r="CE248" s="5"/>
      <c r="CF248" s="33" t="s">
        <v>178</v>
      </c>
      <c r="CG248" s="33" t="s">
        <v>2249</v>
      </c>
      <c r="CH248" s="5"/>
      <c r="CI248" s="5"/>
      <c r="CJ248" s="5"/>
      <c r="CK248" s="33"/>
      <c r="CL248" s="49">
        <v>44995.0</v>
      </c>
      <c r="CM248" s="33" t="s">
        <v>180</v>
      </c>
      <c r="CN248" s="5"/>
      <c r="CO248" s="33">
        <v>2.0</v>
      </c>
      <c r="CP248" s="33" t="s">
        <v>181</v>
      </c>
      <c r="CQ248" s="50" t="str">
        <f t="shared" si="7"/>
        <v>23/11/1985</v>
      </c>
      <c r="CR248" s="33" t="s">
        <v>182</v>
      </c>
      <c r="CS248" s="33">
        <v>4.0</v>
      </c>
      <c r="CT248" s="33">
        <v>5.0</v>
      </c>
      <c r="CU248" s="33">
        <v>25.0</v>
      </c>
      <c r="CV248" s="33">
        <v>330.0</v>
      </c>
      <c r="CW248" s="5"/>
      <c r="CX248" s="5"/>
      <c r="CY248" s="33">
        <v>-99.71973</v>
      </c>
      <c r="CZ248" s="33">
        <v>20.783756</v>
      </c>
      <c r="DA248" s="33">
        <v>4.41107784E9</v>
      </c>
      <c r="DB248" s="33">
        <v>2.0</v>
      </c>
      <c r="DC248" s="33" t="s">
        <v>183</v>
      </c>
      <c r="DD248" s="33">
        <v>2023.0</v>
      </c>
      <c r="DE248" s="33" t="s">
        <v>184</v>
      </c>
      <c r="DF248" s="33"/>
      <c r="DG248" s="33" t="s">
        <v>185</v>
      </c>
      <c r="DH248" s="33" t="s">
        <v>186</v>
      </c>
      <c r="DI248" s="5"/>
      <c r="DJ248" s="5"/>
    </row>
    <row r="249">
      <c r="A249" s="33" t="s">
        <v>2250</v>
      </c>
      <c r="B249" s="34">
        <v>44956.0</v>
      </c>
      <c r="C249" s="35" t="s">
        <v>137</v>
      </c>
      <c r="D249" s="35" t="s">
        <v>139</v>
      </c>
      <c r="E249" s="35" t="s">
        <v>142</v>
      </c>
      <c r="F249" s="36" t="s">
        <v>144</v>
      </c>
      <c r="G249" s="33" t="s">
        <v>2251</v>
      </c>
      <c r="H249" s="33" t="s">
        <v>2252</v>
      </c>
      <c r="I249" s="33" t="s">
        <v>149</v>
      </c>
      <c r="J249" s="33" t="s">
        <v>2253</v>
      </c>
      <c r="K249" s="35" t="s">
        <v>150</v>
      </c>
      <c r="L249" s="33" t="s">
        <v>1052</v>
      </c>
      <c r="M249" s="5"/>
      <c r="N249" s="33" t="s">
        <v>2220</v>
      </c>
      <c r="O249" s="5"/>
      <c r="P249" s="35" t="s">
        <v>153</v>
      </c>
      <c r="Q249" s="35" t="s">
        <v>2220</v>
      </c>
      <c r="R249" s="33">
        <v>76536.0</v>
      </c>
      <c r="S249" s="37"/>
      <c r="T249" s="33"/>
      <c r="U249" s="33">
        <v>6.53</v>
      </c>
      <c r="V249" s="33" t="s">
        <v>154</v>
      </c>
      <c r="W249" s="33"/>
      <c r="X249" s="33"/>
      <c r="Y249" s="5"/>
      <c r="Z249" s="5"/>
      <c r="AA249" s="33">
        <v>1.0</v>
      </c>
      <c r="AB249" s="33">
        <v>1.0</v>
      </c>
      <c r="AC249" s="33"/>
      <c r="AD249" s="5"/>
      <c r="AE249" s="5"/>
      <c r="AF249" s="5"/>
      <c r="AG249" s="16"/>
      <c r="AH249" s="38">
        <f t="shared" si="1"/>
        <v>1</v>
      </c>
      <c r="AI249" s="39" t="str">
        <f t="shared" si="2"/>
        <v/>
      </c>
      <c r="AJ249" s="37" t="str">
        <f t="shared" si="3"/>
        <v/>
      </c>
      <c r="AK249" s="41" t="str">
        <f t="shared" si="4"/>
        <v/>
      </c>
      <c r="AL249" s="35" t="s">
        <v>153</v>
      </c>
      <c r="AM249" s="33" t="s">
        <v>2033</v>
      </c>
      <c r="AN249" s="33" t="s">
        <v>2033</v>
      </c>
      <c r="AO249" s="41"/>
      <c r="AP249" s="33" t="s">
        <v>169</v>
      </c>
      <c r="AQ249" s="33" t="s">
        <v>170</v>
      </c>
      <c r="AR249" s="33">
        <v>300.0</v>
      </c>
      <c r="AS249" s="42"/>
      <c r="AT249" s="42"/>
      <c r="AU249" s="42"/>
      <c r="AV249" s="42"/>
      <c r="AW249" s="42"/>
      <c r="AX249" s="5"/>
      <c r="AY249" s="33"/>
      <c r="AZ249" s="33" t="s">
        <v>2254</v>
      </c>
      <c r="BA249" s="5"/>
      <c r="BB249" s="5"/>
      <c r="BC249" s="5" t="s">
        <v>2255</v>
      </c>
      <c r="BD249" s="33" t="s">
        <v>173</v>
      </c>
      <c r="BE249" s="41"/>
      <c r="BF249" s="35"/>
      <c r="BG249" s="33" t="s">
        <v>169</v>
      </c>
      <c r="BH249" s="5"/>
      <c r="BI249" s="33">
        <v>300.0</v>
      </c>
      <c r="BJ249" s="33" t="s">
        <v>170</v>
      </c>
      <c r="BK249" s="5"/>
      <c r="BL249" s="5">
        <f t="shared" si="5"/>
        <v>3994.5</v>
      </c>
      <c r="BM249" s="5"/>
      <c r="BN249" s="5"/>
      <c r="BO249" s="42">
        <f t="shared" si="6"/>
        <v>3994.5</v>
      </c>
      <c r="BP249" s="44"/>
      <c r="BQ249" s="45"/>
      <c r="BR249" s="47"/>
      <c r="BS249" s="45"/>
      <c r="BT249" s="37"/>
      <c r="BU249" s="5"/>
      <c r="BV249" s="38"/>
      <c r="BW249" s="48"/>
      <c r="BX249" s="44"/>
      <c r="BY249" s="44"/>
      <c r="BZ249" s="33" t="s">
        <v>131</v>
      </c>
      <c r="CA249" s="5"/>
      <c r="CB249" s="5"/>
      <c r="CC249" s="33" t="s">
        <v>177</v>
      </c>
      <c r="CD249" s="5"/>
      <c r="CE249" s="5"/>
      <c r="CF249" s="33" t="s">
        <v>178</v>
      </c>
      <c r="CG249" s="33" t="s">
        <v>2256</v>
      </c>
      <c r="CH249" s="5"/>
      <c r="CI249" s="5"/>
      <c r="CJ249" s="5"/>
      <c r="CK249" s="33"/>
      <c r="CL249" s="49">
        <v>44995.0</v>
      </c>
      <c r="CM249" s="33" t="s">
        <v>180</v>
      </c>
      <c r="CN249" s="5"/>
      <c r="CO249" s="33">
        <v>2.0</v>
      </c>
      <c r="CP249" s="33" t="s">
        <v>181</v>
      </c>
      <c r="CQ249" s="50" t="str">
        <f t="shared" si="7"/>
        <v>10/07/1948</v>
      </c>
      <c r="CR249" s="33" t="s">
        <v>243</v>
      </c>
      <c r="CS249" s="33">
        <v>4.0</v>
      </c>
      <c r="CT249" s="33">
        <v>5.0</v>
      </c>
      <c r="CU249" s="33">
        <v>25.0</v>
      </c>
      <c r="CV249" s="33">
        <v>330.0</v>
      </c>
      <c r="CW249" s="5"/>
      <c r="CX249" s="5"/>
      <c r="CY249" s="33">
        <v>-99.713684</v>
      </c>
      <c r="CZ249" s="33">
        <v>20.783223</v>
      </c>
      <c r="DA249" s="33">
        <v>4.411204404E9</v>
      </c>
      <c r="DB249" s="33">
        <v>2.0</v>
      </c>
      <c r="DC249" s="33" t="s">
        <v>183</v>
      </c>
      <c r="DD249" s="33">
        <v>2023.0</v>
      </c>
      <c r="DE249" s="33" t="s">
        <v>184</v>
      </c>
      <c r="DF249" s="33"/>
      <c r="DG249" s="33" t="s">
        <v>185</v>
      </c>
      <c r="DH249" s="33" t="s">
        <v>186</v>
      </c>
      <c r="DI249" s="5"/>
      <c r="DJ249" s="5"/>
    </row>
    <row r="250">
      <c r="A250" s="33" t="s">
        <v>2257</v>
      </c>
      <c r="B250" s="34">
        <v>44956.0</v>
      </c>
      <c r="C250" s="35" t="s">
        <v>137</v>
      </c>
      <c r="D250" s="35" t="s">
        <v>139</v>
      </c>
      <c r="E250" s="35" t="s">
        <v>142</v>
      </c>
      <c r="F250" s="36" t="s">
        <v>144</v>
      </c>
      <c r="G250" s="33" t="s">
        <v>2258</v>
      </c>
      <c r="H250" s="33" t="s">
        <v>2259</v>
      </c>
      <c r="I250" s="33" t="s">
        <v>282</v>
      </c>
      <c r="J250" s="33" t="s">
        <v>2260</v>
      </c>
      <c r="K250" s="35" t="s">
        <v>150</v>
      </c>
      <c r="L250" s="33" t="s">
        <v>234</v>
      </c>
      <c r="M250" s="5"/>
      <c r="N250" s="33" t="s">
        <v>2220</v>
      </c>
      <c r="O250" s="5"/>
      <c r="P250" s="35" t="s">
        <v>153</v>
      </c>
      <c r="Q250" s="35" t="s">
        <v>2220</v>
      </c>
      <c r="R250" s="33">
        <v>76536.0</v>
      </c>
      <c r="S250" s="37"/>
      <c r="T250" s="33"/>
      <c r="U250" s="33">
        <v>3.94</v>
      </c>
      <c r="V250" s="33" t="s">
        <v>154</v>
      </c>
      <c r="W250" s="33"/>
      <c r="X250" s="33"/>
      <c r="Y250" s="5"/>
      <c r="Z250" s="5"/>
      <c r="AA250" s="33">
        <v>1.0</v>
      </c>
      <c r="AB250" s="33"/>
      <c r="AC250" s="33">
        <v>1.0</v>
      </c>
      <c r="AD250" s="5"/>
      <c r="AE250" s="5"/>
      <c r="AF250" s="5"/>
      <c r="AG250" s="16"/>
      <c r="AH250" s="38" t="str">
        <f t="shared" si="1"/>
        <v/>
      </c>
      <c r="AI250" s="39">
        <f t="shared" si="2"/>
        <v>1</v>
      </c>
      <c r="AJ250" s="37" t="str">
        <f t="shared" si="3"/>
        <v/>
      </c>
      <c r="AK250" s="41" t="str">
        <f t="shared" si="4"/>
        <v/>
      </c>
      <c r="AL250" s="35" t="s">
        <v>153</v>
      </c>
      <c r="AM250" s="33" t="s">
        <v>2033</v>
      </c>
      <c r="AN250" s="33" t="s">
        <v>2033</v>
      </c>
      <c r="AO250" s="41"/>
      <c r="AP250" s="33" t="s">
        <v>169</v>
      </c>
      <c r="AQ250" s="33" t="s">
        <v>170</v>
      </c>
      <c r="AR250" s="33">
        <v>300.0</v>
      </c>
      <c r="AS250" s="42"/>
      <c r="AT250" s="42"/>
      <c r="AU250" s="42"/>
      <c r="AV250" s="42"/>
      <c r="AW250" s="42"/>
      <c r="AX250" s="5"/>
      <c r="AY250" s="33"/>
      <c r="AZ250" s="33" t="s">
        <v>2261</v>
      </c>
      <c r="BA250" s="5"/>
      <c r="BB250" s="5"/>
      <c r="BC250" s="5" t="s">
        <v>2262</v>
      </c>
      <c r="BD250" s="33" t="s">
        <v>173</v>
      </c>
      <c r="BE250" s="41"/>
      <c r="BF250" s="35"/>
      <c r="BG250" s="33" t="s">
        <v>169</v>
      </c>
      <c r="BH250" s="5"/>
      <c r="BI250" s="33">
        <v>300.0</v>
      </c>
      <c r="BJ250" s="33" t="s">
        <v>170</v>
      </c>
      <c r="BK250" s="5"/>
      <c r="BL250" s="5">
        <f t="shared" si="5"/>
        <v>3994.5</v>
      </c>
      <c r="BM250" s="5"/>
      <c r="BN250" s="5"/>
      <c r="BO250" s="42">
        <f t="shared" si="6"/>
        <v>3994.5</v>
      </c>
      <c r="BP250" s="44"/>
      <c r="BQ250" s="45"/>
      <c r="BR250" s="47"/>
      <c r="BS250" s="45"/>
      <c r="BT250" s="37"/>
      <c r="BU250" s="5"/>
      <c r="BV250" s="38"/>
      <c r="BW250" s="48"/>
      <c r="BX250" s="44"/>
      <c r="BY250" s="44"/>
      <c r="BZ250" s="33" t="s">
        <v>131</v>
      </c>
      <c r="CA250" s="5"/>
      <c r="CB250" s="5"/>
      <c r="CC250" s="33" t="s">
        <v>177</v>
      </c>
      <c r="CD250" s="5"/>
      <c r="CE250" s="5"/>
      <c r="CF250" s="33" t="s">
        <v>178</v>
      </c>
      <c r="CG250" s="33" t="s">
        <v>2263</v>
      </c>
      <c r="CH250" s="5"/>
      <c r="CI250" s="5"/>
      <c r="CJ250" s="5"/>
      <c r="CK250" s="33"/>
      <c r="CL250" s="49">
        <v>44995.0</v>
      </c>
      <c r="CM250" s="33" t="s">
        <v>180</v>
      </c>
      <c r="CN250" s="5"/>
      <c r="CO250" s="33">
        <v>2.0</v>
      </c>
      <c r="CP250" s="33" t="s">
        <v>181</v>
      </c>
      <c r="CQ250" s="50" t="str">
        <f t="shared" si="7"/>
        <v>27/04/1950</v>
      </c>
      <c r="CR250" s="33" t="s">
        <v>182</v>
      </c>
      <c r="CS250" s="33">
        <v>4.0</v>
      </c>
      <c r="CT250" s="33">
        <v>5.0</v>
      </c>
      <c r="CU250" s="33">
        <v>25.0</v>
      </c>
      <c r="CV250" s="33">
        <v>330.0</v>
      </c>
      <c r="CW250" s="5"/>
      <c r="CX250" s="5"/>
      <c r="CY250" s="33">
        <v>-99.71973</v>
      </c>
      <c r="CZ250" s="33">
        <v>20.783756</v>
      </c>
      <c r="DA250" s="33">
        <v>4.411148203E9</v>
      </c>
      <c r="DB250" s="33">
        <v>2.0</v>
      </c>
      <c r="DC250" s="33" t="s">
        <v>183</v>
      </c>
      <c r="DD250" s="33">
        <v>2023.0</v>
      </c>
      <c r="DE250" s="33" t="s">
        <v>184</v>
      </c>
      <c r="DF250" s="33"/>
      <c r="DG250" s="33" t="s">
        <v>185</v>
      </c>
      <c r="DH250" s="33" t="s">
        <v>186</v>
      </c>
      <c r="DI250" s="5"/>
      <c r="DJ250" s="5"/>
    </row>
    <row r="251">
      <c r="A251" s="33" t="s">
        <v>2264</v>
      </c>
      <c r="B251" s="34">
        <v>44956.0</v>
      </c>
      <c r="C251" s="35" t="s">
        <v>137</v>
      </c>
      <c r="D251" s="35" t="s">
        <v>139</v>
      </c>
      <c r="E251" s="35" t="s">
        <v>142</v>
      </c>
      <c r="F251" s="36" t="s">
        <v>144</v>
      </c>
      <c r="G251" s="33" t="s">
        <v>2265</v>
      </c>
      <c r="H251" s="33" t="s">
        <v>2266</v>
      </c>
      <c r="I251" s="33" t="s">
        <v>282</v>
      </c>
      <c r="J251" s="33" t="s">
        <v>606</v>
      </c>
      <c r="K251" s="35" t="s">
        <v>150</v>
      </c>
      <c r="L251" s="33" t="s">
        <v>2267</v>
      </c>
      <c r="M251" s="5"/>
      <c r="N251" s="33" t="s">
        <v>2220</v>
      </c>
      <c r="O251" s="5"/>
      <c r="P251" s="35" t="s">
        <v>153</v>
      </c>
      <c r="Q251" s="35" t="s">
        <v>2220</v>
      </c>
      <c r="R251" s="33">
        <v>76536.0</v>
      </c>
      <c r="S251" s="37"/>
      <c r="T251" s="33"/>
      <c r="U251" s="33">
        <v>2.58</v>
      </c>
      <c r="V251" s="33" t="s">
        <v>154</v>
      </c>
      <c r="W251" s="33"/>
      <c r="X251" s="33"/>
      <c r="Y251" s="5"/>
      <c r="Z251" s="5"/>
      <c r="AA251" s="33">
        <v>1.0</v>
      </c>
      <c r="AB251" s="33">
        <v>1.0</v>
      </c>
      <c r="AC251" s="33"/>
      <c r="AD251" s="5"/>
      <c r="AE251" s="5"/>
      <c r="AF251" s="5"/>
      <c r="AG251" s="16"/>
      <c r="AH251" s="38">
        <f t="shared" si="1"/>
        <v>1</v>
      </c>
      <c r="AI251" s="39" t="str">
        <f t="shared" si="2"/>
        <v/>
      </c>
      <c r="AJ251" s="37" t="str">
        <f t="shared" si="3"/>
        <v/>
      </c>
      <c r="AK251" s="41" t="str">
        <f t="shared" si="4"/>
        <v/>
      </c>
      <c r="AL251" s="35" t="s">
        <v>153</v>
      </c>
      <c r="AM251" s="33" t="s">
        <v>2033</v>
      </c>
      <c r="AN251" s="33" t="s">
        <v>2033</v>
      </c>
      <c r="AO251" s="41"/>
      <c r="AP251" s="33" t="s">
        <v>169</v>
      </c>
      <c r="AQ251" s="33" t="s">
        <v>170</v>
      </c>
      <c r="AR251" s="33">
        <v>300.0</v>
      </c>
      <c r="AS251" s="42"/>
      <c r="AT251" s="42"/>
      <c r="AU251" s="42"/>
      <c r="AV251" s="42"/>
      <c r="AW251" s="42"/>
      <c r="AX251" s="5"/>
      <c r="AY251" s="33"/>
      <c r="AZ251" s="33" t="s">
        <v>2268</v>
      </c>
      <c r="BA251" s="5"/>
      <c r="BB251" s="5"/>
      <c r="BC251" s="5" t="s">
        <v>2269</v>
      </c>
      <c r="BD251" s="33" t="s">
        <v>173</v>
      </c>
      <c r="BE251" s="41"/>
      <c r="BF251" s="35"/>
      <c r="BG251" s="33" t="s">
        <v>169</v>
      </c>
      <c r="BH251" s="5"/>
      <c r="BI251" s="33">
        <v>300.0</v>
      </c>
      <c r="BJ251" s="33" t="s">
        <v>170</v>
      </c>
      <c r="BK251" s="5"/>
      <c r="BL251" s="5">
        <f t="shared" si="5"/>
        <v>3994.5</v>
      </c>
      <c r="BM251" s="5"/>
      <c r="BN251" s="5"/>
      <c r="BO251" s="42">
        <f t="shared" si="6"/>
        <v>3994.5</v>
      </c>
      <c r="BP251" s="44"/>
      <c r="BQ251" s="45"/>
      <c r="BR251" s="47"/>
      <c r="BS251" s="45"/>
      <c r="BT251" s="37"/>
      <c r="BU251" s="5"/>
      <c r="BV251" s="38"/>
      <c r="BW251" s="48"/>
      <c r="BX251" s="44"/>
      <c r="BY251" s="44"/>
      <c r="BZ251" s="33" t="s">
        <v>131</v>
      </c>
      <c r="CA251" s="5"/>
      <c r="CB251" s="5"/>
      <c r="CC251" s="33" t="s">
        <v>177</v>
      </c>
      <c r="CD251" s="5"/>
      <c r="CE251" s="5"/>
      <c r="CF251" s="33" t="s">
        <v>178</v>
      </c>
      <c r="CG251" s="33" t="s">
        <v>2270</v>
      </c>
      <c r="CH251" s="5"/>
      <c r="CI251" s="5"/>
      <c r="CJ251" s="5"/>
      <c r="CK251" s="33"/>
      <c r="CL251" s="49">
        <v>44995.0</v>
      </c>
      <c r="CM251" s="33" t="s">
        <v>180</v>
      </c>
      <c r="CN251" s="5"/>
      <c r="CO251" s="33">
        <v>2.0</v>
      </c>
      <c r="CP251" s="33" t="s">
        <v>181</v>
      </c>
      <c r="CQ251" s="50" t="str">
        <f t="shared" si="7"/>
        <v>19/06/1952</v>
      </c>
      <c r="CR251" s="33" t="s">
        <v>243</v>
      </c>
      <c r="CS251" s="33">
        <v>4.0</v>
      </c>
      <c r="CT251" s="33">
        <v>5.0</v>
      </c>
      <c r="CU251" s="33">
        <v>25.0</v>
      </c>
      <c r="CV251" s="33">
        <v>330.0</v>
      </c>
      <c r="CW251" s="5"/>
      <c r="CX251" s="5"/>
      <c r="CY251" s="33">
        <v>-99.717313</v>
      </c>
      <c r="CZ251" s="33">
        <v>20.784943</v>
      </c>
      <c r="DA251" s="33">
        <v>4.411033168E9</v>
      </c>
      <c r="DB251" s="33">
        <v>2.0</v>
      </c>
      <c r="DC251" s="33" t="s">
        <v>183</v>
      </c>
      <c r="DD251" s="33">
        <v>2023.0</v>
      </c>
      <c r="DE251" s="33" t="s">
        <v>184</v>
      </c>
      <c r="DF251" s="33"/>
      <c r="DG251" s="33" t="s">
        <v>185</v>
      </c>
      <c r="DH251" s="33" t="s">
        <v>186</v>
      </c>
      <c r="DI251" s="5"/>
      <c r="DJ251" s="5"/>
    </row>
    <row r="252">
      <c r="A252" s="33" t="s">
        <v>2271</v>
      </c>
      <c r="B252" s="34">
        <v>44956.0</v>
      </c>
      <c r="C252" s="35" t="s">
        <v>137</v>
      </c>
      <c r="D252" s="35" t="s">
        <v>139</v>
      </c>
      <c r="E252" s="35" t="s">
        <v>142</v>
      </c>
      <c r="F252" s="36" t="s">
        <v>144</v>
      </c>
      <c r="G252" s="33" t="s">
        <v>2272</v>
      </c>
      <c r="H252" s="33" t="s">
        <v>2273</v>
      </c>
      <c r="I252" s="33" t="s">
        <v>282</v>
      </c>
      <c r="J252" s="33" t="s">
        <v>2260</v>
      </c>
      <c r="K252" s="35" t="s">
        <v>150</v>
      </c>
      <c r="L252" s="33" t="s">
        <v>234</v>
      </c>
      <c r="M252" s="5"/>
      <c r="N252" s="33" t="s">
        <v>2220</v>
      </c>
      <c r="O252" s="5"/>
      <c r="P252" s="35" t="s">
        <v>153</v>
      </c>
      <c r="Q252" s="35" t="s">
        <v>2220</v>
      </c>
      <c r="R252" s="33">
        <v>76536.0</v>
      </c>
      <c r="S252" s="37"/>
      <c r="T252" s="33"/>
      <c r="U252" s="33">
        <v>4.98</v>
      </c>
      <c r="V252" s="33" t="s">
        <v>154</v>
      </c>
      <c r="W252" s="33"/>
      <c r="X252" s="33"/>
      <c r="Y252" s="5"/>
      <c r="Z252" s="5"/>
      <c r="AA252" s="33">
        <v>1.0</v>
      </c>
      <c r="AB252" s="33"/>
      <c r="AC252" s="33">
        <v>1.0</v>
      </c>
      <c r="AD252" s="5"/>
      <c r="AE252" s="5"/>
      <c r="AF252" s="5"/>
      <c r="AG252" s="16"/>
      <c r="AH252" s="38" t="str">
        <f t="shared" si="1"/>
        <v/>
      </c>
      <c r="AI252" s="39">
        <f t="shared" si="2"/>
        <v>1</v>
      </c>
      <c r="AJ252" s="37" t="str">
        <f t="shared" si="3"/>
        <v/>
      </c>
      <c r="AK252" s="41" t="str">
        <f t="shared" si="4"/>
        <v/>
      </c>
      <c r="AL252" s="35" t="s">
        <v>153</v>
      </c>
      <c r="AM252" s="33" t="s">
        <v>2033</v>
      </c>
      <c r="AN252" s="33" t="s">
        <v>2033</v>
      </c>
      <c r="AO252" s="41"/>
      <c r="AP252" s="33" t="s">
        <v>169</v>
      </c>
      <c r="AQ252" s="33" t="s">
        <v>170</v>
      </c>
      <c r="AR252" s="33">
        <v>300.0</v>
      </c>
      <c r="AS252" s="42"/>
      <c r="AT252" s="42"/>
      <c r="AU252" s="42"/>
      <c r="AV252" s="42"/>
      <c r="AW252" s="42"/>
      <c r="AX252" s="5"/>
      <c r="AY252" s="33"/>
      <c r="AZ252" s="33" t="s">
        <v>2274</v>
      </c>
      <c r="BA252" s="5"/>
      <c r="BB252" s="5"/>
      <c r="BC252" s="5" t="s">
        <v>2275</v>
      </c>
      <c r="BD252" s="33" t="s">
        <v>173</v>
      </c>
      <c r="BE252" s="41"/>
      <c r="BF252" s="35"/>
      <c r="BG252" s="33" t="s">
        <v>169</v>
      </c>
      <c r="BH252" s="5"/>
      <c r="BI252" s="33">
        <v>300.0</v>
      </c>
      <c r="BJ252" s="33" t="s">
        <v>170</v>
      </c>
      <c r="BK252" s="5"/>
      <c r="BL252" s="5">
        <f t="shared" si="5"/>
        <v>3994.5</v>
      </c>
      <c r="BM252" s="5"/>
      <c r="BN252" s="5"/>
      <c r="BO252" s="42">
        <f t="shared" si="6"/>
        <v>3994.5</v>
      </c>
      <c r="BP252" s="44"/>
      <c r="BQ252" s="45"/>
      <c r="BR252" s="47"/>
      <c r="BS252" s="45"/>
      <c r="BT252" s="37"/>
      <c r="BU252" s="5"/>
      <c r="BV252" s="38"/>
      <c r="BW252" s="48"/>
      <c r="BX252" s="44"/>
      <c r="BY252" s="44"/>
      <c r="BZ252" s="33" t="s">
        <v>131</v>
      </c>
      <c r="CA252" s="5"/>
      <c r="CB252" s="5"/>
      <c r="CC252" s="33" t="s">
        <v>177</v>
      </c>
      <c r="CD252" s="5"/>
      <c r="CE252" s="5"/>
      <c r="CF252" s="33" t="s">
        <v>178</v>
      </c>
      <c r="CG252" s="33" t="s">
        <v>2276</v>
      </c>
      <c r="CH252" s="5"/>
      <c r="CI252" s="5"/>
      <c r="CJ252" s="5"/>
      <c r="CK252" s="33"/>
      <c r="CL252" s="49">
        <v>44995.0</v>
      </c>
      <c r="CM252" s="33" t="s">
        <v>180</v>
      </c>
      <c r="CN252" s="5"/>
      <c r="CO252" s="33">
        <v>2.0</v>
      </c>
      <c r="CP252" s="33" t="s">
        <v>181</v>
      </c>
      <c r="CQ252" s="50" t="str">
        <f t="shared" si="7"/>
        <v>30/03/1957</v>
      </c>
      <c r="CR252" s="33" t="s">
        <v>182</v>
      </c>
      <c r="CS252" s="33">
        <v>4.0</v>
      </c>
      <c r="CT252" s="33">
        <v>5.0</v>
      </c>
      <c r="CU252" s="33">
        <v>25.0</v>
      </c>
      <c r="CV252" s="33">
        <v>330.0</v>
      </c>
      <c r="CW252" s="5"/>
      <c r="CX252" s="5"/>
      <c r="CY252" s="33">
        <v>-99.71973</v>
      </c>
      <c r="CZ252" s="33">
        <v>20.783756</v>
      </c>
      <c r="DA252" s="33">
        <v>4.4219266E9</v>
      </c>
      <c r="DB252" s="33">
        <v>1.0</v>
      </c>
      <c r="DC252" s="33" t="s">
        <v>183</v>
      </c>
      <c r="DD252" s="33">
        <v>2023.0</v>
      </c>
      <c r="DE252" s="33" t="s">
        <v>184</v>
      </c>
      <c r="DF252" s="33"/>
      <c r="DG252" s="33" t="s">
        <v>185</v>
      </c>
      <c r="DH252" s="33" t="s">
        <v>186</v>
      </c>
      <c r="DI252" s="5"/>
      <c r="DJ252" s="5"/>
    </row>
    <row r="253">
      <c r="A253" s="33" t="s">
        <v>2277</v>
      </c>
      <c r="B253" s="34">
        <v>44956.0</v>
      </c>
      <c r="C253" s="35" t="s">
        <v>137</v>
      </c>
      <c r="D253" s="35" t="s">
        <v>139</v>
      </c>
      <c r="E253" s="35" t="s">
        <v>142</v>
      </c>
      <c r="F253" s="36" t="s">
        <v>144</v>
      </c>
      <c r="G253" s="33" t="s">
        <v>2278</v>
      </c>
      <c r="H253" s="33" t="s">
        <v>2279</v>
      </c>
      <c r="I253" s="33" t="s">
        <v>282</v>
      </c>
      <c r="J253" s="33" t="s">
        <v>1484</v>
      </c>
      <c r="K253" s="35" t="s">
        <v>150</v>
      </c>
      <c r="L253" s="33" t="s">
        <v>1156</v>
      </c>
      <c r="M253" s="5"/>
      <c r="N253" s="33" t="s">
        <v>2220</v>
      </c>
      <c r="O253" s="5"/>
      <c r="P253" s="35" t="s">
        <v>153</v>
      </c>
      <c r="Q253" s="35" t="s">
        <v>2220</v>
      </c>
      <c r="R253" s="33">
        <v>76536.0</v>
      </c>
      <c r="S253" s="37"/>
      <c r="T253" s="33"/>
      <c r="U253" s="33">
        <v>6.07</v>
      </c>
      <c r="V253" s="33" t="s">
        <v>154</v>
      </c>
      <c r="W253" s="33"/>
      <c r="X253" s="33"/>
      <c r="Y253" s="5"/>
      <c r="Z253" s="5"/>
      <c r="AA253" s="33">
        <v>1.0</v>
      </c>
      <c r="AB253" s="33"/>
      <c r="AC253" s="33">
        <v>1.0</v>
      </c>
      <c r="AD253" s="5"/>
      <c r="AE253" s="5"/>
      <c r="AF253" s="5"/>
      <c r="AG253" s="16"/>
      <c r="AH253" s="38" t="str">
        <f t="shared" si="1"/>
        <v/>
      </c>
      <c r="AI253" s="39">
        <f t="shared" si="2"/>
        <v>1</v>
      </c>
      <c r="AJ253" s="37" t="str">
        <f t="shared" si="3"/>
        <v/>
      </c>
      <c r="AK253" s="41" t="str">
        <f t="shared" si="4"/>
        <v/>
      </c>
      <c r="AL253" s="35" t="s">
        <v>153</v>
      </c>
      <c r="AM253" s="33" t="s">
        <v>2033</v>
      </c>
      <c r="AN253" s="33" t="s">
        <v>2033</v>
      </c>
      <c r="AO253" s="41"/>
      <c r="AP253" s="33" t="s">
        <v>169</v>
      </c>
      <c r="AQ253" s="33" t="s">
        <v>170</v>
      </c>
      <c r="AR253" s="33">
        <v>300.0</v>
      </c>
      <c r="AS253" s="42"/>
      <c r="AT253" s="42"/>
      <c r="AU253" s="42"/>
      <c r="AV253" s="42"/>
      <c r="AW253" s="42"/>
      <c r="AX253" s="5"/>
      <c r="AY253" s="33"/>
      <c r="AZ253" s="33" t="s">
        <v>2280</v>
      </c>
      <c r="BA253" s="5"/>
      <c r="BB253" s="5"/>
      <c r="BC253" s="5" t="s">
        <v>2281</v>
      </c>
      <c r="BD253" s="33" t="s">
        <v>173</v>
      </c>
      <c r="BE253" s="41"/>
      <c r="BF253" s="35"/>
      <c r="BG253" s="33" t="s">
        <v>169</v>
      </c>
      <c r="BH253" s="5"/>
      <c r="BI253" s="33">
        <v>300.0</v>
      </c>
      <c r="BJ253" s="33" t="s">
        <v>170</v>
      </c>
      <c r="BK253" s="5"/>
      <c r="BL253" s="5">
        <f t="shared" si="5"/>
        <v>3994.5</v>
      </c>
      <c r="BM253" s="5"/>
      <c r="BN253" s="5"/>
      <c r="BO253" s="42">
        <f t="shared" si="6"/>
        <v>3994.5</v>
      </c>
      <c r="BP253" s="44"/>
      <c r="BQ253" s="45"/>
      <c r="BR253" s="47"/>
      <c r="BS253" s="45"/>
      <c r="BT253" s="37"/>
      <c r="BU253" s="5"/>
      <c r="BV253" s="38"/>
      <c r="BW253" s="48"/>
      <c r="BX253" s="44"/>
      <c r="BY253" s="44"/>
      <c r="BZ253" s="33" t="s">
        <v>131</v>
      </c>
      <c r="CA253" s="5"/>
      <c r="CB253" s="5"/>
      <c r="CC253" s="33" t="s">
        <v>177</v>
      </c>
      <c r="CD253" s="5"/>
      <c r="CE253" s="5"/>
      <c r="CF253" s="33" t="s">
        <v>178</v>
      </c>
      <c r="CG253" s="33" t="s">
        <v>2282</v>
      </c>
      <c r="CH253" s="5"/>
      <c r="CI253" s="5"/>
      <c r="CJ253" s="5"/>
      <c r="CK253" s="33"/>
      <c r="CL253" s="49">
        <v>44995.0</v>
      </c>
      <c r="CM253" s="33" t="s">
        <v>180</v>
      </c>
      <c r="CN253" s="5"/>
      <c r="CO253" s="33">
        <v>2.0</v>
      </c>
      <c r="CP253" s="33" t="s">
        <v>181</v>
      </c>
      <c r="CQ253" s="50" t="str">
        <f t="shared" si="7"/>
        <v>20/04/1941</v>
      </c>
      <c r="CR253" s="33" t="s">
        <v>182</v>
      </c>
      <c r="CS253" s="33">
        <v>4.0</v>
      </c>
      <c r="CT253" s="33">
        <v>5.0</v>
      </c>
      <c r="CU253" s="33">
        <v>25.0</v>
      </c>
      <c r="CV253" s="33">
        <v>330.0</v>
      </c>
      <c r="CW253" s="5"/>
      <c r="CX253" s="5"/>
      <c r="CY253" s="33">
        <v>-99.71973</v>
      </c>
      <c r="CZ253" s="33">
        <v>20.783756</v>
      </c>
      <c r="DA253" s="33">
        <v>4.411522943E9</v>
      </c>
      <c r="DB253" s="33">
        <v>2.0</v>
      </c>
      <c r="DC253" s="33" t="s">
        <v>183</v>
      </c>
      <c r="DD253" s="33">
        <v>2023.0</v>
      </c>
      <c r="DE253" s="33" t="s">
        <v>184</v>
      </c>
      <c r="DF253" s="33"/>
      <c r="DG253" s="33" t="s">
        <v>185</v>
      </c>
      <c r="DH253" s="33" t="s">
        <v>186</v>
      </c>
      <c r="DI253" s="5"/>
      <c r="DJ253" s="5"/>
    </row>
    <row r="254">
      <c r="A254" s="33" t="s">
        <v>2283</v>
      </c>
      <c r="B254" s="34">
        <v>44956.0</v>
      </c>
      <c r="C254" s="35" t="s">
        <v>137</v>
      </c>
      <c r="D254" s="35" t="s">
        <v>139</v>
      </c>
      <c r="E254" s="35" t="s">
        <v>142</v>
      </c>
      <c r="F254" s="36" t="s">
        <v>144</v>
      </c>
      <c r="G254" s="33" t="s">
        <v>2284</v>
      </c>
      <c r="H254" s="33" t="s">
        <v>1512</v>
      </c>
      <c r="I254" s="33" t="s">
        <v>282</v>
      </c>
      <c r="J254" s="33" t="s">
        <v>282</v>
      </c>
      <c r="K254" s="35" t="s">
        <v>150</v>
      </c>
      <c r="L254" s="33" t="s">
        <v>151</v>
      </c>
      <c r="M254" s="5"/>
      <c r="N254" s="33" t="s">
        <v>2220</v>
      </c>
      <c r="O254" s="5"/>
      <c r="P254" s="35" t="s">
        <v>153</v>
      </c>
      <c r="Q254" s="35" t="s">
        <v>2220</v>
      </c>
      <c r="R254" s="33">
        <v>76536.0</v>
      </c>
      <c r="S254" s="37"/>
      <c r="T254" s="33"/>
      <c r="U254" s="33">
        <v>3.06</v>
      </c>
      <c r="V254" s="33" t="s">
        <v>154</v>
      </c>
      <c r="W254" s="33"/>
      <c r="X254" s="33"/>
      <c r="Y254" s="5"/>
      <c r="Z254" s="5"/>
      <c r="AA254" s="33">
        <v>1.0</v>
      </c>
      <c r="AB254" s="33"/>
      <c r="AC254" s="33">
        <v>1.0</v>
      </c>
      <c r="AD254" s="5"/>
      <c r="AE254" s="5"/>
      <c r="AF254" s="5"/>
      <c r="AG254" s="16"/>
      <c r="AH254" s="38" t="str">
        <f t="shared" si="1"/>
        <v/>
      </c>
      <c r="AI254" s="39" t="str">
        <f t="shared" si="2"/>
        <v/>
      </c>
      <c r="AJ254" s="37" t="str">
        <f t="shared" si="3"/>
        <v/>
      </c>
      <c r="AK254" s="41" t="str">
        <f t="shared" si="4"/>
        <v/>
      </c>
      <c r="AL254" s="35" t="s">
        <v>153</v>
      </c>
      <c r="AM254" s="33" t="s">
        <v>2033</v>
      </c>
      <c r="AN254" s="33" t="s">
        <v>2033</v>
      </c>
      <c r="AO254" s="41"/>
      <c r="AP254" s="33" t="s">
        <v>169</v>
      </c>
      <c r="AQ254" s="33" t="s">
        <v>170</v>
      </c>
      <c r="AR254" s="33">
        <v>300.0</v>
      </c>
      <c r="AS254" s="42"/>
      <c r="AT254" s="42"/>
      <c r="AU254" s="42"/>
      <c r="AV254" s="42"/>
      <c r="AW254" s="42"/>
      <c r="AX254" s="5"/>
      <c r="AY254" s="33"/>
      <c r="AZ254" s="33" t="s">
        <v>2285</v>
      </c>
      <c r="BA254" s="5"/>
      <c r="BB254" s="5"/>
      <c r="BC254" s="5" t="s">
        <v>2286</v>
      </c>
      <c r="BD254" s="33" t="s">
        <v>173</v>
      </c>
      <c r="BE254" s="41"/>
      <c r="BF254" s="35"/>
      <c r="BG254" s="33" t="s">
        <v>169</v>
      </c>
      <c r="BH254" s="5"/>
      <c r="BI254" s="33">
        <v>300.0</v>
      </c>
      <c r="BJ254" s="33" t="s">
        <v>170</v>
      </c>
      <c r="BK254" s="5"/>
      <c r="BL254" s="5">
        <f t="shared" si="5"/>
        <v>3994.5</v>
      </c>
      <c r="BM254" s="5"/>
      <c r="BN254" s="5"/>
      <c r="BO254" s="42">
        <f t="shared" si="6"/>
        <v>3994.5</v>
      </c>
      <c r="BP254" s="44"/>
      <c r="BQ254" s="45"/>
      <c r="BR254" s="47"/>
      <c r="BS254" s="45"/>
      <c r="BT254" s="37"/>
      <c r="BU254" s="5"/>
      <c r="BV254" s="38"/>
      <c r="BW254" s="48"/>
      <c r="BX254" s="44"/>
      <c r="BY254" s="44"/>
      <c r="BZ254" s="33" t="s">
        <v>131</v>
      </c>
      <c r="CA254" s="5"/>
      <c r="CB254" s="5"/>
      <c r="CC254" s="33" t="s">
        <v>177</v>
      </c>
      <c r="CD254" s="5"/>
      <c r="CE254" s="5"/>
      <c r="CF254" s="33" t="s">
        <v>178</v>
      </c>
      <c r="CG254" s="33" t="s">
        <v>2287</v>
      </c>
      <c r="CH254" s="5"/>
      <c r="CI254" s="5"/>
      <c r="CJ254" s="5"/>
      <c r="CK254" s="33"/>
      <c r="CL254" s="49">
        <v>44995.0</v>
      </c>
      <c r="CM254" s="33" t="s">
        <v>180</v>
      </c>
      <c r="CN254" s="5"/>
      <c r="CO254" s="33">
        <v>2.0</v>
      </c>
      <c r="CP254" s="33" t="s">
        <v>181</v>
      </c>
      <c r="CQ254" s="50" t="str">
        <f t="shared" si="7"/>
        <v>28/06/1983</v>
      </c>
      <c r="CR254" s="33" t="s">
        <v>182</v>
      </c>
      <c r="CS254" s="33">
        <v>4.0</v>
      </c>
      <c r="CT254" s="33">
        <v>5.0</v>
      </c>
      <c r="CU254" s="33">
        <v>25.0</v>
      </c>
      <c r="CV254" s="33">
        <v>330.0</v>
      </c>
      <c r="CW254" s="5"/>
      <c r="CX254" s="5"/>
      <c r="CY254" s="33">
        <v>-99.71973</v>
      </c>
      <c r="CZ254" s="33">
        <v>20.783756</v>
      </c>
      <c r="DA254" s="33">
        <v>4.411522943E9</v>
      </c>
      <c r="DB254" s="33">
        <v>2.0</v>
      </c>
      <c r="DC254" s="33" t="s">
        <v>183</v>
      </c>
      <c r="DD254" s="33">
        <v>2023.0</v>
      </c>
      <c r="DE254" s="33" t="s">
        <v>184</v>
      </c>
      <c r="DF254" s="33"/>
      <c r="DG254" s="33" t="s">
        <v>185</v>
      </c>
      <c r="DH254" s="33" t="s">
        <v>186</v>
      </c>
      <c r="DI254" s="5"/>
      <c r="DJ254" s="5"/>
    </row>
    <row r="255">
      <c r="A255" s="33" t="s">
        <v>2288</v>
      </c>
      <c r="B255" s="34">
        <v>44956.0</v>
      </c>
      <c r="C255" s="35" t="s">
        <v>137</v>
      </c>
      <c r="D255" s="35" t="s">
        <v>139</v>
      </c>
      <c r="E255" s="35" t="s">
        <v>142</v>
      </c>
      <c r="F255" s="36" t="s">
        <v>144</v>
      </c>
      <c r="G255" s="33" t="s">
        <v>2289</v>
      </c>
      <c r="H255" s="33" t="s">
        <v>2290</v>
      </c>
      <c r="I255" s="33" t="s">
        <v>282</v>
      </c>
      <c r="J255" s="33" t="s">
        <v>190</v>
      </c>
      <c r="K255" s="35" t="s">
        <v>150</v>
      </c>
      <c r="L255" s="33" t="s">
        <v>151</v>
      </c>
      <c r="M255" s="5"/>
      <c r="N255" s="33" t="s">
        <v>2220</v>
      </c>
      <c r="O255" s="5"/>
      <c r="P255" s="35" t="s">
        <v>153</v>
      </c>
      <c r="Q255" s="35" t="s">
        <v>2220</v>
      </c>
      <c r="R255" s="33">
        <v>76536.0</v>
      </c>
      <c r="S255" s="37"/>
      <c r="T255" s="33"/>
      <c r="U255" s="33">
        <v>4.54</v>
      </c>
      <c r="V255" s="33" t="s">
        <v>154</v>
      </c>
      <c r="W255" s="33"/>
      <c r="X255" s="33"/>
      <c r="Y255" s="5"/>
      <c r="Z255" s="5"/>
      <c r="AA255" s="33">
        <v>1.0</v>
      </c>
      <c r="AB255" s="33">
        <v>1.0</v>
      </c>
      <c r="AC255" s="33"/>
      <c r="AD255" s="5"/>
      <c r="AE255" s="5"/>
      <c r="AF255" s="5"/>
      <c r="AG255" s="16"/>
      <c r="AH255" s="38" t="str">
        <f t="shared" si="1"/>
        <v/>
      </c>
      <c r="AI255" s="39" t="str">
        <f t="shared" si="2"/>
        <v/>
      </c>
      <c r="AJ255" s="37" t="str">
        <f t="shared" si="3"/>
        <v/>
      </c>
      <c r="AK255" s="41" t="str">
        <f t="shared" si="4"/>
        <v/>
      </c>
      <c r="AL255" s="35" t="s">
        <v>153</v>
      </c>
      <c r="AM255" s="33" t="s">
        <v>2033</v>
      </c>
      <c r="AN255" s="33" t="s">
        <v>2033</v>
      </c>
      <c r="AO255" s="41"/>
      <c r="AP255" s="33" t="s">
        <v>169</v>
      </c>
      <c r="AQ255" s="33" t="s">
        <v>170</v>
      </c>
      <c r="AR255" s="33">
        <v>300.0</v>
      </c>
      <c r="AS255" s="42"/>
      <c r="AT255" s="42"/>
      <c r="AU255" s="42"/>
      <c r="AV255" s="42"/>
      <c r="AW255" s="42"/>
      <c r="AX255" s="5"/>
      <c r="AY255" s="33"/>
      <c r="AZ255" s="33" t="s">
        <v>2291</v>
      </c>
      <c r="BA255" s="5"/>
      <c r="BB255" s="5"/>
      <c r="BC255" s="5" t="s">
        <v>2292</v>
      </c>
      <c r="BD255" s="33" t="s">
        <v>173</v>
      </c>
      <c r="BE255" s="41"/>
      <c r="BF255" s="35"/>
      <c r="BG255" s="33" t="s">
        <v>169</v>
      </c>
      <c r="BH255" s="5"/>
      <c r="BI255" s="33">
        <v>300.0</v>
      </c>
      <c r="BJ255" s="33" t="s">
        <v>170</v>
      </c>
      <c r="BK255" s="5"/>
      <c r="BL255" s="5">
        <f t="shared" si="5"/>
        <v>3994.5</v>
      </c>
      <c r="BM255" s="5"/>
      <c r="BN255" s="5"/>
      <c r="BO255" s="42">
        <f t="shared" si="6"/>
        <v>3994.5</v>
      </c>
      <c r="BP255" s="44"/>
      <c r="BQ255" s="45"/>
      <c r="BR255" s="47"/>
      <c r="BS255" s="45"/>
      <c r="BT255" s="37"/>
      <c r="BU255" s="5"/>
      <c r="BV255" s="38"/>
      <c r="BW255" s="48"/>
      <c r="BX255" s="44"/>
      <c r="BY255" s="44"/>
      <c r="BZ255" s="33" t="s">
        <v>131</v>
      </c>
      <c r="CA255" s="5"/>
      <c r="CB255" s="5"/>
      <c r="CC255" s="33" t="s">
        <v>177</v>
      </c>
      <c r="CD255" s="5"/>
      <c r="CE255" s="5"/>
      <c r="CF255" s="33" t="s">
        <v>178</v>
      </c>
      <c r="CG255" s="33" t="s">
        <v>2293</v>
      </c>
      <c r="CH255" s="5"/>
      <c r="CI255" s="5"/>
      <c r="CJ255" s="5"/>
      <c r="CK255" s="33"/>
      <c r="CL255" s="49">
        <v>44995.0</v>
      </c>
      <c r="CM255" s="33" t="s">
        <v>180</v>
      </c>
      <c r="CN255" s="5"/>
      <c r="CO255" s="33">
        <v>2.0</v>
      </c>
      <c r="CP255" s="33" t="s">
        <v>181</v>
      </c>
      <c r="CQ255" s="50" t="str">
        <f t="shared" si="7"/>
        <v>31/07/1973</v>
      </c>
      <c r="CR255" s="33" t="s">
        <v>243</v>
      </c>
      <c r="CS255" s="33">
        <v>4.0</v>
      </c>
      <c r="CT255" s="33">
        <v>5.0</v>
      </c>
      <c r="CU255" s="33">
        <v>25.0</v>
      </c>
      <c r="CV255" s="33">
        <v>330.0</v>
      </c>
      <c r="CW255" s="5"/>
      <c r="CX255" s="5"/>
      <c r="CY255" s="33">
        <v>-99.71973</v>
      </c>
      <c r="CZ255" s="33">
        <v>20.783756</v>
      </c>
      <c r="DA255" s="33">
        <v>4.422063708E9</v>
      </c>
      <c r="DB255" s="33">
        <v>2.0</v>
      </c>
      <c r="DC255" s="33" t="s">
        <v>183</v>
      </c>
      <c r="DD255" s="33">
        <v>2023.0</v>
      </c>
      <c r="DE255" s="33" t="s">
        <v>184</v>
      </c>
      <c r="DF255" s="33"/>
      <c r="DG255" s="33" t="s">
        <v>185</v>
      </c>
      <c r="DH255" s="33" t="s">
        <v>186</v>
      </c>
      <c r="DI255" s="5"/>
      <c r="DJ255" s="5"/>
    </row>
    <row r="256">
      <c r="A256" s="33" t="s">
        <v>2294</v>
      </c>
      <c r="B256" s="34">
        <v>44956.0</v>
      </c>
      <c r="C256" s="35" t="s">
        <v>137</v>
      </c>
      <c r="D256" s="35" t="s">
        <v>139</v>
      </c>
      <c r="E256" s="35" t="s">
        <v>142</v>
      </c>
      <c r="F256" s="36" t="s">
        <v>144</v>
      </c>
      <c r="G256" s="33" t="s">
        <v>2295</v>
      </c>
      <c r="H256" s="33" t="s">
        <v>2296</v>
      </c>
      <c r="I256" s="33" t="s">
        <v>282</v>
      </c>
      <c r="J256" s="33" t="s">
        <v>2297</v>
      </c>
      <c r="K256" s="35" t="s">
        <v>150</v>
      </c>
      <c r="L256" s="33" t="s">
        <v>2298</v>
      </c>
      <c r="M256" s="5"/>
      <c r="N256" s="33" t="s">
        <v>2220</v>
      </c>
      <c r="O256" s="5"/>
      <c r="P256" s="35" t="s">
        <v>153</v>
      </c>
      <c r="Q256" s="35" t="s">
        <v>2220</v>
      </c>
      <c r="R256" s="33">
        <v>76536.0</v>
      </c>
      <c r="S256" s="37"/>
      <c r="T256" s="33"/>
      <c r="U256" s="33">
        <v>9.5</v>
      </c>
      <c r="V256" s="33" t="s">
        <v>154</v>
      </c>
      <c r="W256" s="33"/>
      <c r="X256" s="33"/>
      <c r="Y256" s="5"/>
      <c r="Z256" s="5"/>
      <c r="AA256" s="33">
        <v>1.0</v>
      </c>
      <c r="AB256" s="33"/>
      <c r="AC256" s="33">
        <v>1.0</v>
      </c>
      <c r="AD256" s="5"/>
      <c r="AE256" s="5"/>
      <c r="AF256" s="5"/>
      <c r="AG256" s="16"/>
      <c r="AH256" s="38" t="str">
        <f t="shared" si="1"/>
        <v/>
      </c>
      <c r="AI256" s="39">
        <f t="shared" si="2"/>
        <v>1</v>
      </c>
      <c r="AJ256" s="37" t="str">
        <f t="shared" si="3"/>
        <v/>
      </c>
      <c r="AK256" s="41" t="str">
        <f t="shared" si="4"/>
        <v/>
      </c>
      <c r="AL256" s="35" t="s">
        <v>153</v>
      </c>
      <c r="AM256" s="33" t="s">
        <v>2033</v>
      </c>
      <c r="AN256" s="33" t="s">
        <v>2033</v>
      </c>
      <c r="AO256" s="41"/>
      <c r="AP256" s="33" t="s">
        <v>169</v>
      </c>
      <c r="AQ256" s="33" t="s">
        <v>170</v>
      </c>
      <c r="AR256" s="33">
        <v>300.0</v>
      </c>
      <c r="AS256" s="42"/>
      <c r="AT256" s="42"/>
      <c r="AU256" s="42"/>
      <c r="AV256" s="42"/>
      <c r="AW256" s="42"/>
      <c r="AX256" s="5"/>
      <c r="AY256" s="33"/>
      <c r="AZ256" s="33" t="s">
        <v>2299</v>
      </c>
      <c r="BA256" s="5"/>
      <c r="BB256" s="5"/>
      <c r="BC256" s="5" t="s">
        <v>2300</v>
      </c>
      <c r="BD256" s="33" t="s">
        <v>173</v>
      </c>
      <c r="BE256" s="41"/>
      <c r="BF256" s="35"/>
      <c r="BG256" s="33" t="s">
        <v>169</v>
      </c>
      <c r="BH256" s="5"/>
      <c r="BI256" s="33">
        <v>300.0</v>
      </c>
      <c r="BJ256" s="33" t="s">
        <v>170</v>
      </c>
      <c r="BK256" s="5"/>
      <c r="BL256" s="5">
        <f t="shared" si="5"/>
        <v>3994.5</v>
      </c>
      <c r="BM256" s="5"/>
      <c r="BN256" s="5"/>
      <c r="BO256" s="42">
        <f t="shared" si="6"/>
        <v>3994.5</v>
      </c>
      <c r="BP256" s="44"/>
      <c r="BQ256" s="45"/>
      <c r="BR256" s="47"/>
      <c r="BS256" s="45"/>
      <c r="BT256" s="37"/>
      <c r="BU256" s="5"/>
      <c r="BV256" s="38"/>
      <c r="BW256" s="48"/>
      <c r="BX256" s="44"/>
      <c r="BY256" s="44"/>
      <c r="BZ256" s="33" t="s">
        <v>131</v>
      </c>
      <c r="CA256" s="5"/>
      <c r="CB256" s="5"/>
      <c r="CC256" s="33" t="s">
        <v>177</v>
      </c>
      <c r="CD256" s="5"/>
      <c r="CE256" s="5"/>
      <c r="CF256" s="33" t="s">
        <v>178</v>
      </c>
      <c r="CG256" s="33" t="s">
        <v>2301</v>
      </c>
      <c r="CH256" s="5"/>
      <c r="CI256" s="5"/>
      <c r="CJ256" s="5"/>
      <c r="CK256" s="33"/>
      <c r="CL256" s="49">
        <v>44995.0</v>
      </c>
      <c r="CM256" s="33" t="s">
        <v>180</v>
      </c>
      <c r="CN256" s="5"/>
      <c r="CO256" s="33">
        <v>2.0</v>
      </c>
      <c r="CP256" s="33" t="s">
        <v>181</v>
      </c>
      <c r="CQ256" s="50" t="str">
        <f t="shared" si="7"/>
        <v>18/01/1953</v>
      </c>
      <c r="CR256" s="33" t="s">
        <v>182</v>
      </c>
      <c r="CS256" s="33">
        <v>4.0</v>
      </c>
      <c r="CT256" s="33">
        <v>5.0</v>
      </c>
      <c r="CU256" s="33">
        <v>25.0</v>
      </c>
      <c r="CV256" s="33">
        <v>330.0</v>
      </c>
      <c r="CW256" s="5"/>
      <c r="CX256" s="5"/>
      <c r="CY256" s="33">
        <v>-99.71973</v>
      </c>
      <c r="CZ256" s="33">
        <v>20.783756</v>
      </c>
      <c r="DA256" s="33">
        <v>4.411151416E9</v>
      </c>
      <c r="DB256" s="33">
        <v>2.0</v>
      </c>
      <c r="DC256" s="33" t="s">
        <v>183</v>
      </c>
      <c r="DD256" s="33">
        <v>2023.0</v>
      </c>
      <c r="DE256" s="33" t="s">
        <v>184</v>
      </c>
      <c r="DF256" s="33"/>
      <c r="DG256" s="33" t="s">
        <v>185</v>
      </c>
      <c r="DH256" s="33" t="s">
        <v>186</v>
      </c>
      <c r="DI256" s="5"/>
      <c r="DJ256" s="5"/>
    </row>
    <row r="257">
      <c r="A257" s="33" t="s">
        <v>2302</v>
      </c>
      <c r="B257" s="34">
        <v>44956.0</v>
      </c>
      <c r="C257" s="35" t="s">
        <v>137</v>
      </c>
      <c r="D257" s="35" t="s">
        <v>139</v>
      </c>
      <c r="E257" s="35" t="s">
        <v>142</v>
      </c>
      <c r="F257" s="36" t="s">
        <v>144</v>
      </c>
      <c r="G257" s="33" t="s">
        <v>2303</v>
      </c>
      <c r="H257" s="33" t="s">
        <v>2304</v>
      </c>
      <c r="I257" s="33" t="s">
        <v>282</v>
      </c>
      <c r="J257" s="33" t="s">
        <v>2305</v>
      </c>
      <c r="K257" s="35" t="s">
        <v>150</v>
      </c>
      <c r="L257" s="33" t="s">
        <v>151</v>
      </c>
      <c r="M257" s="5"/>
      <c r="N257" s="33" t="s">
        <v>2220</v>
      </c>
      <c r="O257" s="5"/>
      <c r="P257" s="35" t="s">
        <v>153</v>
      </c>
      <c r="Q257" s="35" t="s">
        <v>2220</v>
      </c>
      <c r="R257" s="33">
        <v>76536.0</v>
      </c>
      <c r="S257" s="37"/>
      <c r="T257" s="33"/>
      <c r="U257" s="33">
        <v>6.57</v>
      </c>
      <c r="V257" s="33" t="s">
        <v>154</v>
      </c>
      <c r="W257" s="33"/>
      <c r="X257" s="33"/>
      <c r="Y257" s="5"/>
      <c r="Z257" s="5"/>
      <c r="AA257" s="33">
        <v>1.0</v>
      </c>
      <c r="AB257" s="33"/>
      <c r="AC257" s="33">
        <v>1.0</v>
      </c>
      <c r="AD257" s="5"/>
      <c r="AE257" s="5"/>
      <c r="AF257" s="5"/>
      <c r="AG257" s="16"/>
      <c r="AH257" s="38" t="str">
        <f t="shared" si="1"/>
        <v/>
      </c>
      <c r="AI257" s="39">
        <f t="shared" si="2"/>
        <v>1</v>
      </c>
      <c r="AJ257" s="37" t="str">
        <f t="shared" si="3"/>
        <v/>
      </c>
      <c r="AK257" s="41" t="str">
        <f t="shared" si="4"/>
        <v/>
      </c>
      <c r="AL257" s="35" t="s">
        <v>153</v>
      </c>
      <c r="AM257" s="33" t="s">
        <v>2033</v>
      </c>
      <c r="AN257" s="33" t="s">
        <v>2033</v>
      </c>
      <c r="AO257" s="41"/>
      <c r="AP257" s="33" t="s">
        <v>169</v>
      </c>
      <c r="AQ257" s="33" t="s">
        <v>170</v>
      </c>
      <c r="AR257" s="33">
        <v>300.0</v>
      </c>
      <c r="AS257" s="42"/>
      <c r="AT257" s="42"/>
      <c r="AU257" s="42"/>
      <c r="AV257" s="42"/>
      <c r="AW257" s="42"/>
      <c r="AX257" s="5"/>
      <c r="AY257" s="33"/>
      <c r="AZ257" s="33" t="s">
        <v>2306</v>
      </c>
      <c r="BA257" s="5"/>
      <c r="BB257" s="5"/>
      <c r="BC257" s="5" t="s">
        <v>2307</v>
      </c>
      <c r="BD257" s="33" t="s">
        <v>173</v>
      </c>
      <c r="BE257" s="41"/>
      <c r="BF257" s="35"/>
      <c r="BG257" s="33" t="s">
        <v>169</v>
      </c>
      <c r="BH257" s="5"/>
      <c r="BI257" s="33">
        <v>300.0</v>
      </c>
      <c r="BJ257" s="33" t="s">
        <v>170</v>
      </c>
      <c r="BK257" s="5"/>
      <c r="BL257" s="5">
        <f t="shared" si="5"/>
        <v>3994.5</v>
      </c>
      <c r="BM257" s="5"/>
      <c r="BN257" s="5"/>
      <c r="BO257" s="42">
        <f t="shared" si="6"/>
        <v>3994.5</v>
      </c>
      <c r="BP257" s="44"/>
      <c r="BQ257" s="45"/>
      <c r="BR257" s="47"/>
      <c r="BS257" s="45"/>
      <c r="BT257" s="37"/>
      <c r="BU257" s="5"/>
      <c r="BV257" s="38"/>
      <c r="BW257" s="48"/>
      <c r="BX257" s="44"/>
      <c r="BY257" s="44"/>
      <c r="BZ257" s="33" t="s">
        <v>131</v>
      </c>
      <c r="CA257" s="5"/>
      <c r="CB257" s="5"/>
      <c r="CC257" s="33" t="s">
        <v>177</v>
      </c>
      <c r="CD257" s="5"/>
      <c r="CE257" s="5"/>
      <c r="CF257" s="33" t="s">
        <v>178</v>
      </c>
      <c r="CG257" s="33" t="s">
        <v>2308</v>
      </c>
      <c r="CH257" s="5"/>
      <c r="CI257" s="5"/>
      <c r="CJ257" s="5"/>
      <c r="CK257" s="33"/>
      <c r="CL257" s="49">
        <v>44995.0</v>
      </c>
      <c r="CM257" s="33" t="s">
        <v>180</v>
      </c>
      <c r="CN257" s="5"/>
      <c r="CO257" s="33">
        <v>2.0</v>
      </c>
      <c r="CP257" s="33" t="s">
        <v>181</v>
      </c>
      <c r="CQ257" s="50" t="str">
        <f t="shared" si="7"/>
        <v>16/03/1959</v>
      </c>
      <c r="CR257" s="33" t="s">
        <v>182</v>
      </c>
      <c r="CS257" s="33">
        <v>4.0</v>
      </c>
      <c r="CT257" s="33">
        <v>5.0</v>
      </c>
      <c r="CU257" s="33">
        <v>25.0</v>
      </c>
      <c r="CV257" s="33">
        <v>330.0</v>
      </c>
      <c r="CW257" s="5"/>
      <c r="CX257" s="5"/>
      <c r="CY257" s="33">
        <v>-99.71973</v>
      </c>
      <c r="CZ257" s="33">
        <v>20.783756</v>
      </c>
      <c r="DA257" s="33">
        <v>4.41117885E9</v>
      </c>
      <c r="DB257" s="33">
        <v>2.0</v>
      </c>
      <c r="DC257" s="33" t="s">
        <v>183</v>
      </c>
      <c r="DD257" s="33">
        <v>2023.0</v>
      </c>
      <c r="DE257" s="33" t="s">
        <v>184</v>
      </c>
      <c r="DF257" s="33"/>
      <c r="DG257" s="33" t="s">
        <v>185</v>
      </c>
      <c r="DH257" s="33" t="s">
        <v>186</v>
      </c>
      <c r="DI257" s="5"/>
      <c r="DJ257" s="5"/>
    </row>
    <row r="258">
      <c r="A258" s="33" t="s">
        <v>2309</v>
      </c>
      <c r="B258" s="34">
        <v>44956.0</v>
      </c>
      <c r="C258" s="35" t="s">
        <v>137</v>
      </c>
      <c r="D258" s="35" t="s">
        <v>139</v>
      </c>
      <c r="E258" s="35" t="s">
        <v>142</v>
      </c>
      <c r="F258" s="36" t="s">
        <v>144</v>
      </c>
      <c r="G258" s="33" t="s">
        <v>2310</v>
      </c>
      <c r="H258" s="33" t="s">
        <v>1602</v>
      </c>
      <c r="I258" s="33" t="s">
        <v>282</v>
      </c>
      <c r="J258" s="33" t="s">
        <v>1633</v>
      </c>
      <c r="K258" s="35" t="s">
        <v>150</v>
      </c>
      <c r="L258" s="33" t="s">
        <v>1657</v>
      </c>
      <c r="M258" s="5"/>
      <c r="N258" s="33" t="s">
        <v>2220</v>
      </c>
      <c r="O258" s="5"/>
      <c r="P258" s="35" t="s">
        <v>153</v>
      </c>
      <c r="Q258" s="35" t="s">
        <v>2220</v>
      </c>
      <c r="R258" s="33">
        <v>76536.0</v>
      </c>
      <c r="S258" s="37"/>
      <c r="T258" s="33"/>
      <c r="U258" s="33">
        <v>4.96</v>
      </c>
      <c r="V258" s="33" t="s">
        <v>154</v>
      </c>
      <c r="W258" s="33"/>
      <c r="X258" s="33"/>
      <c r="Y258" s="5"/>
      <c r="Z258" s="5"/>
      <c r="AA258" s="33">
        <v>1.0</v>
      </c>
      <c r="AB258" s="33"/>
      <c r="AC258" s="33">
        <v>1.0</v>
      </c>
      <c r="AD258" s="5"/>
      <c r="AE258" s="5"/>
      <c r="AF258" s="5"/>
      <c r="AG258" s="16"/>
      <c r="AH258" s="38" t="str">
        <f t="shared" si="1"/>
        <v/>
      </c>
      <c r="AI258" s="39" t="str">
        <f t="shared" si="2"/>
        <v/>
      </c>
      <c r="AJ258" s="37" t="str">
        <f t="shared" si="3"/>
        <v/>
      </c>
      <c r="AK258" s="41" t="str">
        <f t="shared" si="4"/>
        <v/>
      </c>
      <c r="AL258" s="35" t="s">
        <v>153</v>
      </c>
      <c r="AM258" s="33" t="s">
        <v>2033</v>
      </c>
      <c r="AN258" s="33" t="s">
        <v>2033</v>
      </c>
      <c r="AO258" s="41"/>
      <c r="AP258" s="33" t="s">
        <v>169</v>
      </c>
      <c r="AQ258" s="33" t="s">
        <v>170</v>
      </c>
      <c r="AR258" s="33">
        <v>300.0</v>
      </c>
      <c r="AS258" s="42"/>
      <c r="AT258" s="42"/>
      <c r="AU258" s="42"/>
      <c r="AV258" s="42"/>
      <c r="AW258" s="42"/>
      <c r="AX258" s="5"/>
      <c r="AY258" s="33"/>
      <c r="AZ258" s="33" t="s">
        <v>2311</v>
      </c>
      <c r="BA258" s="5"/>
      <c r="BB258" s="5"/>
      <c r="BC258" s="5" t="s">
        <v>2312</v>
      </c>
      <c r="BD258" s="33" t="s">
        <v>173</v>
      </c>
      <c r="BE258" s="41"/>
      <c r="BF258" s="35"/>
      <c r="BG258" s="33" t="s">
        <v>169</v>
      </c>
      <c r="BH258" s="5"/>
      <c r="BI258" s="33">
        <v>300.0</v>
      </c>
      <c r="BJ258" s="33" t="s">
        <v>170</v>
      </c>
      <c r="BK258" s="5"/>
      <c r="BL258" s="5">
        <f t="shared" si="5"/>
        <v>3994.5</v>
      </c>
      <c r="BM258" s="5"/>
      <c r="BN258" s="5"/>
      <c r="BO258" s="42">
        <f t="shared" si="6"/>
        <v>3994.5</v>
      </c>
      <c r="BP258" s="44"/>
      <c r="BQ258" s="45"/>
      <c r="BR258" s="47"/>
      <c r="BS258" s="45"/>
      <c r="BT258" s="37"/>
      <c r="BU258" s="5"/>
      <c r="BV258" s="38"/>
      <c r="BW258" s="48"/>
      <c r="BX258" s="44"/>
      <c r="BY258" s="44"/>
      <c r="BZ258" s="33" t="s">
        <v>131</v>
      </c>
      <c r="CA258" s="5"/>
      <c r="CB258" s="5"/>
      <c r="CC258" s="33" t="s">
        <v>177</v>
      </c>
      <c r="CD258" s="5"/>
      <c r="CE258" s="5"/>
      <c r="CF258" s="33" t="s">
        <v>178</v>
      </c>
      <c r="CG258" s="33" t="s">
        <v>2313</v>
      </c>
      <c r="CH258" s="5"/>
      <c r="CI258" s="5"/>
      <c r="CJ258" s="5"/>
      <c r="CK258" s="33"/>
      <c r="CL258" s="49">
        <v>44995.0</v>
      </c>
      <c r="CM258" s="33" t="s">
        <v>180</v>
      </c>
      <c r="CN258" s="5"/>
      <c r="CO258" s="33">
        <v>2.0</v>
      </c>
      <c r="CP258" s="33" t="s">
        <v>181</v>
      </c>
      <c r="CQ258" s="50" t="str">
        <f t="shared" si="7"/>
        <v>10/04/1993</v>
      </c>
      <c r="CR258" s="33" t="s">
        <v>182</v>
      </c>
      <c r="CS258" s="33">
        <v>4.0</v>
      </c>
      <c r="CT258" s="33">
        <v>5.0</v>
      </c>
      <c r="CU258" s="33">
        <v>25.0</v>
      </c>
      <c r="CV258" s="33">
        <v>330.0</v>
      </c>
      <c r="CW258" s="5"/>
      <c r="CX258" s="5"/>
      <c r="CY258" s="33">
        <v>-99.71973</v>
      </c>
      <c r="CZ258" s="33">
        <v>20.783756</v>
      </c>
      <c r="DA258" s="33">
        <v>4.41117885E9</v>
      </c>
      <c r="DB258" s="33">
        <v>2.0</v>
      </c>
      <c r="DC258" s="33" t="s">
        <v>183</v>
      </c>
      <c r="DD258" s="33">
        <v>2023.0</v>
      </c>
      <c r="DE258" s="33" t="s">
        <v>184</v>
      </c>
      <c r="DF258" s="33"/>
      <c r="DG258" s="33" t="s">
        <v>185</v>
      </c>
      <c r="DH258" s="33" t="s">
        <v>186</v>
      </c>
      <c r="DI258" s="5"/>
      <c r="DJ258" s="5"/>
    </row>
    <row r="259">
      <c r="A259" s="33" t="s">
        <v>2314</v>
      </c>
      <c r="B259" s="34">
        <v>44956.0</v>
      </c>
      <c r="C259" s="35" t="s">
        <v>137</v>
      </c>
      <c r="D259" s="35" t="s">
        <v>139</v>
      </c>
      <c r="E259" s="35" t="s">
        <v>142</v>
      </c>
      <c r="F259" s="36" t="s">
        <v>144</v>
      </c>
      <c r="G259" s="33" t="s">
        <v>2315</v>
      </c>
      <c r="H259" s="33" t="s">
        <v>2316</v>
      </c>
      <c r="I259" s="33" t="s">
        <v>282</v>
      </c>
      <c r="J259" s="33" t="s">
        <v>149</v>
      </c>
      <c r="K259" s="35" t="s">
        <v>150</v>
      </c>
      <c r="L259" s="33" t="s">
        <v>2317</v>
      </c>
      <c r="M259" s="33">
        <v>2.0</v>
      </c>
      <c r="N259" s="33" t="s">
        <v>2220</v>
      </c>
      <c r="O259" s="5"/>
      <c r="P259" s="35" t="s">
        <v>153</v>
      </c>
      <c r="Q259" s="35" t="s">
        <v>2220</v>
      </c>
      <c r="R259" s="33">
        <v>76536.0</v>
      </c>
      <c r="S259" s="37"/>
      <c r="T259" s="33"/>
      <c r="U259" s="33">
        <v>3.55</v>
      </c>
      <c r="V259" s="33" t="s">
        <v>154</v>
      </c>
      <c r="W259" s="33"/>
      <c r="X259" s="33"/>
      <c r="Y259" s="5"/>
      <c r="Z259" s="5"/>
      <c r="AA259" s="33">
        <v>1.0</v>
      </c>
      <c r="AB259" s="33"/>
      <c r="AC259" s="33">
        <v>1.0</v>
      </c>
      <c r="AD259" s="5"/>
      <c r="AE259" s="5"/>
      <c r="AF259" s="5"/>
      <c r="AG259" s="16"/>
      <c r="AH259" s="38" t="str">
        <f t="shared" si="1"/>
        <v/>
      </c>
      <c r="AI259" s="39" t="str">
        <f t="shared" si="2"/>
        <v/>
      </c>
      <c r="AJ259" s="37" t="str">
        <f t="shared" si="3"/>
        <v/>
      </c>
      <c r="AK259" s="41" t="str">
        <f t="shared" si="4"/>
        <v/>
      </c>
      <c r="AL259" s="35" t="s">
        <v>153</v>
      </c>
      <c r="AM259" s="33" t="s">
        <v>2033</v>
      </c>
      <c r="AN259" s="33" t="s">
        <v>2033</v>
      </c>
      <c r="AO259" s="41"/>
      <c r="AP259" s="33" t="s">
        <v>169</v>
      </c>
      <c r="AQ259" s="33" t="s">
        <v>170</v>
      </c>
      <c r="AR259" s="33">
        <v>300.0</v>
      </c>
      <c r="AS259" s="42"/>
      <c r="AT259" s="42"/>
      <c r="AU259" s="42"/>
      <c r="AV259" s="42"/>
      <c r="AW259" s="42"/>
      <c r="AX259" s="5"/>
      <c r="AY259" s="33"/>
      <c r="AZ259" s="33" t="s">
        <v>2318</v>
      </c>
      <c r="BA259" s="5"/>
      <c r="BB259" s="5"/>
      <c r="BC259" s="5" t="s">
        <v>2319</v>
      </c>
      <c r="BD259" s="33" t="s">
        <v>173</v>
      </c>
      <c r="BE259" s="41"/>
      <c r="BF259" s="35"/>
      <c r="BG259" s="33" t="s">
        <v>169</v>
      </c>
      <c r="BH259" s="5"/>
      <c r="BI259" s="33">
        <v>300.0</v>
      </c>
      <c r="BJ259" s="33" t="s">
        <v>170</v>
      </c>
      <c r="BK259" s="5"/>
      <c r="BL259" s="5">
        <f t="shared" si="5"/>
        <v>3994.5</v>
      </c>
      <c r="BM259" s="5"/>
      <c r="BN259" s="5"/>
      <c r="BO259" s="42">
        <f t="shared" si="6"/>
        <v>3994.5</v>
      </c>
      <c r="BP259" s="44"/>
      <c r="BQ259" s="45"/>
      <c r="BR259" s="47"/>
      <c r="BS259" s="45"/>
      <c r="BT259" s="37"/>
      <c r="BU259" s="5"/>
      <c r="BV259" s="38"/>
      <c r="BW259" s="48"/>
      <c r="BX259" s="44"/>
      <c r="BY259" s="44"/>
      <c r="BZ259" s="33" t="s">
        <v>131</v>
      </c>
      <c r="CA259" s="5"/>
      <c r="CB259" s="5"/>
      <c r="CC259" s="33" t="s">
        <v>177</v>
      </c>
      <c r="CD259" s="5"/>
      <c r="CE259" s="5"/>
      <c r="CF259" s="33" t="s">
        <v>178</v>
      </c>
      <c r="CG259" s="33" t="s">
        <v>2320</v>
      </c>
      <c r="CH259" s="5"/>
      <c r="CI259" s="5"/>
      <c r="CJ259" s="5"/>
      <c r="CK259" s="33"/>
      <c r="CL259" s="49">
        <v>44995.0</v>
      </c>
      <c r="CM259" s="33" t="s">
        <v>180</v>
      </c>
      <c r="CN259" s="5"/>
      <c r="CO259" s="33">
        <v>2.0</v>
      </c>
      <c r="CP259" s="33" t="s">
        <v>181</v>
      </c>
      <c r="CQ259" s="50" t="str">
        <f t="shared" si="7"/>
        <v>03/07/1974</v>
      </c>
      <c r="CR259" s="33" t="s">
        <v>182</v>
      </c>
      <c r="CS259" s="33">
        <v>4.0</v>
      </c>
      <c r="CT259" s="33">
        <v>5.0</v>
      </c>
      <c r="CU259" s="33">
        <v>25.0</v>
      </c>
      <c r="CV259" s="33">
        <v>330.0</v>
      </c>
      <c r="CW259" s="5"/>
      <c r="CX259" s="5"/>
      <c r="CY259" s="33">
        <v>-99.7062475</v>
      </c>
      <c r="CZ259" s="33">
        <v>20.7851317</v>
      </c>
      <c r="DA259" s="33">
        <v>4.423839339E9</v>
      </c>
      <c r="DB259" s="33">
        <v>2.0</v>
      </c>
      <c r="DC259" s="33" t="s">
        <v>183</v>
      </c>
      <c r="DD259" s="33">
        <v>2023.0</v>
      </c>
      <c r="DE259" s="33" t="s">
        <v>184</v>
      </c>
      <c r="DF259" s="33"/>
      <c r="DG259" s="33" t="s">
        <v>185</v>
      </c>
      <c r="DH259" s="33" t="s">
        <v>186</v>
      </c>
      <c r="DI259" s="5"/>
      <c r="DJ259" s="5"/>
    </row>
    <row r="260">
      <c r="A260" s="33" t="s">
        <v>2321</v>
      </c>
      <c r="B260" s="34">
        <v>44956.0</v>
      </c>
      <c r="C260" s="35" t="s">
        <v>137</v>
      </c>
      <c r="D260" s="35" t="s">
        <v>139</v>
      </c>
      <c r="E260" s="35" t="s">
        <v>142</v>
      </c>
      <c r="F260" s="36" t="s">
        <v>144</v>
      </c>
      <c r="G260" s="33" t="s">
        <v>2322</v>
      </c>
      <c r="H260" s="33" t="s">
        <v>2323</v>
      </c>
      <c r="I260" s="33" t="s">
        <v>605</v>
      </c>
      <c r="J260" s="33" t="s">
        <v>247</v>
      </c>
      <c r="K260" s="35" t="s">
        <v>150</v>
      </c>
      <c r="L260" s="33" t="s">
        <v>2324</v>
      </c>
      <c r="M260" s="5"/>
      <c r="N260" s="33" t="s">
        <v>2220</v>
      </c>
      <c r="O260" s="5"/>
      <c r="P260" s="35" t="s">
        <v>153</v>
      </c>
      <c r="Q260" s="35" t="s">
        <v>2220</v>
      </c>
      <c r="R260" s="33">
        <v>76536.0</v>
      </c>
      <c r="S260" s="37"/>
      <c r="T260" s="33"/>
      <c r="U260" s="33">
        <v>3.94</v>
      </c>
      <c r="V260" s="33" t="s">
        <v>154</v>
      </c>
      <c r="W260" s="33"/>
      <c r="X260" s="33"/>
      <c r="Y260" s="5"/>
      <c r="Z260" s="5"/>
      <c r="AA260" s="33">
        <v>1.0</v>
      </c>
      <c r="AB260" s="33"/>
      <c r="AC260" s="33">
        <v>1.0</v>
      </c>
      <c r="AD260" s="5"/>
      <c r="AE260" s="5"/>
      <c r="AF260" s="5"/>
      <c r="AG260" s="16"/>
      <c r="AH260" s="38" t="str">
        <f t="shared" si="1"/>
        <v/>
      </c>
      <c r="AI260" s="39">
        <f t="shared" si="2"/>
        <v>1</v>
      </c>
      <c r="AJ260" s="37" t="str">
        <f t="shared" si="3"/>
        <v/>
      </c>
      <c r="AK260" s="41" t="str">
        <f t="shared" si="4"/>
        <v/>
      </c>
      <c r="AL260" s="35" t="s">
        <v>153</v>
      </c>
      <c r="AM260" s="33" t="s">
        <v>2033</v>
      </c>
      <c r="AN260" s="33" t="s">
        <v>2033</v>
      </c>
      <c r="AO260" s="41"/>
      <c r="AP260" s="33" t="s">
        <v>169</v>
      </c>
      <c r="AQ260" s="33" t="s">
        <v>170</v>
      </c>
      <c r="AR260" s="33">
        <v>300.0</v>
      </c>
      <c r="AS260" s="42"/>
      <c r="AT260" s="42"/>
      <c r="AU260" s="42"/>
      <c r="AV260" s="42"/>
      <c r="AW260" s="42"/>
      <c r="AX260" s="5"/>
      <c r="AY260" s="33"/>
      <c r="AZ260" s="33" t="s">
        <v>2325</v>
      </c>
      <c r="BA260" s="5"/>
      <c r="BB260" s="5"/>
      <c r="BC260" s="5" t="s">
        <v>2326</v>
      </c>
      <c r="BD260" s="33" t="s">
        <v>173</v>
      </c>
      <c r="BE260" s="41"/>
      <c r="BF260" s="35"/>
      <c r="BG260" s="33" t="s">
        <v>169</v>
      </c>
      <c r="BH260" s="5"/>
      <c r="BI260" s="33">
        <v>300.0</v>
      </c>
      <c r="BJ260" s="33" t="s">
        <v>170</v>
      </c>
      <c r="BK260" s="5"/>
      <c r="BL260" s="5">
        <f t="shared" si="5"/>
        <v>3994.5</v>
      </c>
      <c r="BM260" s="5"/>
      <c r="BN260" s="5"/>
      <c r="BO260" s="42">
        <f t="shared" si="6"/>
        <v>3994.5</v>
      </c>
      <c r="BP260" s="44"/>
      <c r="BQ260" s="45"/>
      <c r="BR260" s="47"/>
      <c r="BS260" s="45"/>
      <c r="BT260" s="37"/>
      <c r="BU260" s="5"/>
      <c r="BV260" s="38"/>
      <c r="BW260" s="48"/>
      <c r="BX260" s="44"/>
      <c r="BY260" s="44"/>
      <c r="BZ260" s="33" t="s">
        <v>131</v>
      </c>
      <c r="CA260" s="5"/>
      <c r="CB260" s="5"/>
      <c r="CC260" s="33" t="s">
        <v>177</v>
      </c>
      <c r="CD260" s="5"/>
      <c r="CE260" s="5"/>
      <c r="CF260" s="33" t="s">
        <v>178</v>
      </c>
      <c r="CG260" s="33" t="s">
        <v>2327</v>
      </c>
      <c r="CH260" s="5"/>
      <c r="CI260" s="5"/>
      <c r="CJ260" s="5"/>
      <c r="CK260" s="33"/>
      <c r="CL260" s="49">
        <v>44995.0</v>
      </c>
      <c r="CM260" s="33" t="s">
        <v>180</v>
      </c>
      <c r="CN260" s="5"/>
      <c r="CO260" s="33">
        <v>2.0</v>
      </c>
      <c r="CP260" s="33" t="s">
        <v>181</v>
      </c>
      <c r="CQ260" s="50" t="str">
        <f t="shared" si="7"/>
        <v>16/12/1957</v>
      </c>
      <c r="CR260" s="33" t="s">
        <v>182</v>
      </c>
      <c r="CS260" s="33">
        <v>4.0</v>
      </c>
      <c r="CT260" s="33">
        <v>5.0</v>
      </c>
      <c r="CU260" s="33">
        <v>25.0</v>
      </c>
      <c r="CV260" s="33">
        <v>330.0</v>
      </c>
      <c r="CW260" s="5"/>
      <c r="CX260" s="5"/>
      <c r="CY260" s="33">
        <v>-99.717974</v>
      </c>
      <c r="CZ260" s="33">
        <v>20.786286</v>
      </c>
      <c r="DA260" s="33">
        <v>4.411526355E9</v>
      </c>
      <c r="DB260" s="33">
        <v>2.0</v>
      </c>
      <c r="DC260" s="33" t="s">
        <v>183</v>
      </c>
      <c r="DD260" s="33">
        <v>2023.0</v>
      </c>
      <c r="DE260" s="33" t="s">
        <v>184</v>
      </c>
      <c r="DF260" s="33"/>
      <c r="DG260" s="33" t="s">
        <v>185</v>
      </c>
      <c r="DH260" s="33" t="s">
        <v>186</v>
      </c>
      <c r="DI260" s="5"/>
      <c r="DJ260" s="5"/>
    </row>
    <row r="261">
      <c r="A261" s="33" t="s">
        <v>2328</v>
      </c>
      <c r="B261" s="34">
        <v>44956.0</v>
      </c>
      <c r="C261" s="35" t="s">
        <v>137</v>
      </c>
      <c r="D261" s="35" t="s">
        <v>139</v>
      </c>
      <c r="E261" s="35" t="s">
        <v>142</v>
      </c>
      <c r="F261" s="36" t="s">
        <v>144</v>
      </c>
      <c r="G261" s="33" t="s">
        <v>2329</v>
      </c>
      <c r="H261" s="33" t="s">
        <v>2330</v>
      </c>
      <c r="I261" s="33" t="s">
        <v>2260</v>
      </c>
      <c r="J261" s="33" t="s">
        <v>2331</v>
      </c>
      <c r="K261" s="35" t="s">
        <v>150</v>
      </c>
      <c r="L261" s="33" t="s">
        <v>1156</v>
      </c>
      <c r="M261" s="5"/>
      <c r="N261" s="33" t="s">
        <v>2220</v>
      </c>
      <c r="O261" s="5"/>
      <c r="P261" s="35" t="s">
        <v>153</v>
      </c>
      <c r="Q261" s="35" t="s">
        <v>2220</v>
      </c>
      <c r="R261" s="33">
        <v>76536.0</v>
      </c>
      <c r="S261" s="37"/>
      <c r="T261" s="33"/>
      <c r="U261" s="33">
        <v>5.87</v>
      </c>
      <c r="V261" s="33" t="s">
        <v>154</v>
      </c>
      <c r="W261" s="33"/>
      <c r="X261" s="33"/>
      <c r="Y261" s="5"/>
      <c r="Z261" s="5"/>
      <c r="AA261" s="33">
        <v>1.0</v>
      </c>
      <c r="AB261" s="33">
        <v>1.0</v>
      </c>
      <c r="AC261" s="33"/>
      <c r="AD261" s="5"/>
      <c r="AE261" s="5"/>
      <c r="AF261" s="5"/>
      <c r="AG261" s="16"/>
      <c r="AH261" s="38">
        <f t="shared" si="1"/>
        <v>1</v>
      </c>
      <c r="AI261" s="39" t="str">
        <f t="shared" si="2"/>
        <v/>
      </c>
      <c r="AJ261" s="37" t="str">
        <f t="shared" si="3"/>
        <v/>
      </c>
      <c r="AK261" s="41" t="str">
        <f t="shared" si="4"/>
        <v/>
      </c>
      <c r="AL261" s="35" t="s">
        <v>153</v>
      </c>
      <c r="AM261" s="33" t="s">
        <v>2033</v>
      </c>
      <c r="AN261" s="33" t="s">
        <v>2033</v>
      </c>
      <c r="AO261" s="41"/>
      <c r="AP261" s="33" t="s">
        <v>169</v>
      </c>
      <c r="AQ261" s="33" t="s">
        <v>170</v>
      </c>
      <c r="AR261" s="33">
        <v>300.0</v>
      </c>
      <c r="AS261" s="42"/>
      <c r="AT261" s="42"/>
      <c r="AU261" s="42"/>
      <c r="AV261" s="42"/>
      <c r="AW261" s="42"/>
      <c r="AX261" s="5"/>
      <c r="AY261" s="33"/>
      <c r="AZ261" s="33" t="s">
        <v>2332</v>
      </c>
      <c r="BA261" s="5"/>
      <c r="BB261" s="5"/>
      <c r="BC261" s="33" t="s">
        <v>2333</v>
      </c>
      <c r="BD261" s="33" t="s">
        <v>173</v>
      </c>
      <c r="BE261" s="41"/>
      <c r="BF261" s="35"/>
      <c r="BG261" s="33" t="s">
        <v>169</v>
      </c>
      <c r="BH261" s="5"/>
      <c r="BI261" s="33">
        <v>300.0</v>
      </c>
      <c r="BJ261" s="33" t="s">
        <v>170</v>
      </c>
      <c r="BK261" s="5"/>
      <c r="BL261" s="5">
        <f t="shared" si="5"/>
        <v>3994.5</v>
      </c>
      <c r="BM261" s="5"/>
      <c r="BN261" s="5"/>
      <c r="BO261" s="42">
        <f t="shared" si="6"/>
        <v>3994.5</v>
      </c>
      <c r="BP261" s="44"/>
      <c r="BQ261" s="45"/>
      <c r="BR261" s="47"/>
      <c r="BS261" s="45"/>
      <c r="BT261" s="37"/>
      <c r="BU261" s="5"/>
      <c r="BV261" s="38"/>
      <c r="BW261" s="48"/>
      <c r="BX261" s="44"/>
      <c r="BY261" s="44"/>
      <c r="BZ261" s="33" t="s">
        <v>131</v>
      </c>
      <c r="CA261" s="5"/>
      <c r="CB261" s="5"/>
      <c r="CC261" s="33" t="s">
        <v>177</v>
      </c>
      <c r="CD261" s="5"/>
      <c r="CE261" s="5"/>
      <c r="CF261" s="33" t="s">
        <v>178</v>
      </c>
      <c r="CG261" s="33" t="s">
        <v>2334</v>
      </c>
      <c r="CH261" s="5"/>
      <c r="CI261" s="5"/>
      <c r="CJ261" s="5"/>
      <c r="CK261" s="33"/>
      <c r="CL261" s="49">
        <v>44995.0</v>
      </c>
      <c r="CM261" s="33" t="s">
        <v>180</v>
      </c>
      <c r="CN261" s="5"/>
      <c r="CO261" s="33">
        <v>2.0</v>
      </c>
      <c r="CP261" s="33" t="s">
        <v>181</v>
      </c>
      <c r="CQ261" s="50" t="str">
        <f t="shared" si="7"/>
        <v>28/10/1944</v>
      </c>
      <c r="CR261" s="33" t="s">
        <v>243</v>
      </c>
      <c r="CS261" s="33">
        <v>4.0</v>
      </c>
      <c r="CT261" s="33">
        <v>5.0</v>
      </c>
      <c r="CU261" s="33">
        <v>25.0</v>
      </c>
      <c r="CV261" s="33">
        <v>330.0</v>
      </c>
      <c r="CW261" s="5"/>
      <c r="CX261" s="5"/>
      <c r="CY261" s="33">
        <v>-99.71973</v>
      </c>
      <c r="CZ261" s="33">
        <v>20.783756</v>
      </c>
      <c r="DA261" s="33">
        <v>4.411364609E9</v>
      </c>
      <c r="DB261" s="33">
        <v>2.0</v>
      </c>
      <c r="DC261" s="33" t="s">
        <v>183</v>
      </c>
      <c r="DD261" s="33">
        <v>2023.0</v>
      </c>
      <c r="DE261" s="33" t="s">
        <v>184</v>
      </c>
      <c r="DF261" s="33"/>
      <c r="DG261" s="33" t="s">
        <v>185</v>
      </c>
      <c r="DH261" s="33" t="s">
        <v>186</v>
      </c>
      <c r="DI261" s="5"/>
      <c r="DJ261" s="5"/>
    </row>
    <row r="262">
      <c r="A262" s="33" t="s">
        <v>2335</v>
      </c>
      <c r="B262" s="34">
        <v>44956.0</v>
      </c>
      <c r="C262" s="35" t="s">
        <v>137</v>
      </c>
      <c r="D262" s="35" t="s">
        <v>139</v>
      </c>
      <c r="E262" s="35" t="s">
        <v>142</v>
      </c>
      <c r="F262" s="36" t="s">
        <v>144</v>
      </c>
      <c r="G262" s="33" t="s">
        <v>2336</v>
      </c>
      <c r="H262" s="33" t="s">
        <v>2337</v>
      </c>
      <c r="I262" s="33" t="s">
        <v>414</v>
      </c>
      <c r="J262" s="33" t="s">
        <v>2041</v>
      </c>
      <c r="K262" s="35" t="s">
        <v>150</v>
      </c>
      <c r="L262" s="33" t="s">
        <v>1657</v>
      </c>
      <c r="M262" s="33">
        <v>108.0</v>
      </c>
      <c r="N262" s="33" t="s">
        <v>2220</v>
      </c>
      <c r="O262" s="5"/>
      <c r="P262" s="35" t="s">
        <v>153</v>
      </c>
      <c r="Q262" s="35" t="s">
        <v>2220</v>
      </c>
      <c r="R262" s="33">
        <v>76536.0</v>
      </c>
      <c r="S262" s="37"/>
      <c r="T262" s="33"/>
      <c r="U262" s="33">
        <v>6.37</v>
      </c>
      <c r="V262" s="33" t="s">
        <v>154</v>
      </c>
      <c r="W262" s="33"/>
      <c r="X262" s="33"/>
      <c r="Y262" s="5"/>
      <c r="Z262" s="5"/>
      <c r="AA262" s="33">
        <v>1.0</v>
      </c>
      <c r="AB262" s="33">
        <v>1.0</v>
      </c>
      <c r="AC262" s="33"/>
      <c r="AD262" s="5"/>
      <c r="AE262" s="5"/>
      <c r="AF262" s="5"/>
      <c r="AG262" s="16"/>
      <c r="AH262" s="38">
        <f t="shared" si="1"/>
        <v>1</v>
      </c>
      <c r="AI262" s="39" t="str">
        <f t="shared" si="2"/>
        <v/>
      </c>
      <c r="AJ262" s="37" t="str">
        <f t="shared" si="3"/>
        <v/>
      </c>
      <c r="AK262" s="41" t="str">
        <f t="shared" si="4"/>
        <v/>
      </c>
      <c r="AL262" s="35" t="s">
        <v>153</v>
      </c>
      <c r="AM262" s="33" t="s">
        <v>2033</v>
      </c>
      <c r="AN262" s="33" t="s">
        <v>2033</v>
      </c>
      <c r="AO262" s="41"/>
      <c r="AP262" s="33" t="s">
        <v>169</v>
      </c>
      <c r="AQ262" s="33" t="s">
        <v>170</v>
      </c>
      <c r="AR262" s="33">
        <v>300.0</v>
      </c>
      <c r="AS262" s="42"/>
      <c r="AT262" s="42"/>
      <c r="AU262" s="42"/>
      <c r="AV262" s="42"/>
      <c r="AW262" s="42"/>
      <c r="AX262" s="5"/>
      <c r="AY262" s="33"/>
      <c r="AZ262" s="33" t="s">
        <v>2338</v>
      </c>
      <c r="BA262" s="5"/>
      <c r="BB262" s="5"/>
      <c r="BC262" s="5" t="s">
        <v>2339</v>
      </c>
      <c r="BD262" s="33" t="s">
        <v>173</v>
      </c>
      <c r="BE262" s="41"/>
      <c r="BF262" s="35"/>
      <c r="BG262" s="33" t="s">
        <v>169</v>
      </c>
      <c r="BH262" s="5"/>
      <c r="BI262" s="33">
        <v>300.0</v>
      </c>
      <c r="BJ262" s="33" t="s">
        <v>170</v>
      </c>
      <c r="BK262" s="5"/>
      <c r="BL262" s="5">
        <f t="shared" si="5"/>
        <v>3994.5</v>
      </c>
      <c r="BM262" s="5"/>
      <c r="BN262" s="5"/>
      <c r="BO262" s="42">
        <f t="shared" si="6"/>
        <v>3994.5</v>
      </c>
      <c r="BP262" s="44"/>
      <c r="BQ262" s="45"/>
      <c r="BR262" s="47"/>
      <c r="BS262" s="45"/>
      <c r="BT262" s="37"/>
      <c r="BU262" s="5"/>
      <c r="BV262" s="38"/>
      <c r="BW262" s="48"/>
      <c r="BX262" s="44"/>
      <c r="BY262" s="44"/>
      <c r="BZ262" s="33" t="s">
        <v>131</v>
      </c>
      <c r="CA262" s="5"/>
      <c r="CB262" s="5"/>
      <c r="CC262" s="33" t="s">
        <v>177</v>
      </c>
      <c r="CD262" s="5"/>
      <c r="CE262" s="5"/>
      <c r="CF262" s="33" t="s">
        <v>178</v>
      </c>
      <c r="CG262" s="33" t="s">
        <v>2340</v>
      </c>
      <c r="CH262" s="5"/>
      <c r="CI262" s="5"/>
      <c r="CJ262" s="5"/>
      <c r="CK262" s="33"/>
      <c r="CL262" s="49">
        <v>44995.0</v>
      </c>
      <c r="CM262" s="33" t="s">
        <v>180</v>
      </c>
      <c r="CN262" s="5"/>
      <c r="CO262" s="33">
        <v>2.0</v>
      </c>
      <c r="CP262" s="33" t="s">
        <v>181</v>
      </c>
      <c r="CQ262" s="50" t="str">
        <f t="shared" si="7"/>
        <v>24/01/1966</v>
      </c>
      <c r="CR262" s="33" t="s">
        <v>243</v>
      </c>
      <c r="CS262" s="33">
        <v>4.0</v>
      </c>
      <c r="CT262" s="33">
        <v>5.0</v>
      </c>
      <c r="CU262" s="33">
        <v>25.0</v>
      </c>
      <c r="CV262" s="33">
        <v>330.0</v>
      </c>
      <c r="CW262" s="5"/>
      <c r="CX262" s="5"/>
      <c r="CY262" s="33">
        <v>-99.71973</v>
      </c>
      <c r="CZ262" s="33">
        <v>20.783756</v>
      </c>
      <c r="DA262" s="33">
        <v>4.4219266E9</v>
      </c>
      <c r="DB262" s="33">
        <v>1.0</v>
      </c>
      <c r="DC262" s="33" t="s">
        <v>183</v>
      </c>
      <c r="DD262" s="33">
        <v>2023.0</v>
      </c>
      <c r="DE262" s="33" t="s">
        <v>184</v>
      </c>
      <c r="DF262" s="33"/>
      <c r="DG262" s="33" t="s">
        <v>185</v>
      </c>
      <c r="DH262" s="33" t="s">
        <v>186</v>
      </c>
      <c r="DI262" s="5"/>
      <c r="DJ262" s="5"/>
    </row>
    <row r="263">
      <c r="A263" s="33" t="s">
        <v>2341</v>
      </c>
      <c r="B263" s="34">
        <v>44956.0</v>
      </c>
      <c r="C263" s="35" t="s">
        <v>137</v>
      </c>
      <c r="D263" s="35" t="s">
        <v>139</v>
      </c>
      <c r="E263" s="35" t="s">
        <v>142</v>
      </c>
      <c r="F263" s="36" t="s">
        <v>144</v>
      </c>
      <c r="G263" s="33" t="s">
        <v>2342</v>
      </c>
      <c r="H263" s="33" t="s">
        <v>1269</v>
      </c>
      <c r="I263" s="33" t="s">
        <v>414</v>
      </c>
      <c r="J263" s="33" t="s">
        <v>282</v>
      </c>
      <c r="K263" s="35" t="s">
        <v>150</v>
      </c>
      <c r="L263" s="33" t="s">
        <v>1657</v>
      </c>
      <c r="M263" s="5"/>
      <c r="N263" s="33" t="s">
        <v>2220</v>
      </c>
      <c r="O263" s="5"/>
      <c r="P263" s="35" t="s">
        <v>153</v>
      </c>
      <c r="Q263" s="35" t="s">
        <v>2220</v>
      </c>
      <c r="R263" s="33">
        <v>76536.0</v>
      </c>
      <c r="S263" s="37"/>
      <c r="T263" s="33"/>
      <c r="U263" s="33">
        <v>5.09</v>
      </c>
      <c r="V263" s="33" t="s">
        <v>154</v>
      </c>
      <c r="W263" s="33"/>
      <c r="X263" s="33"/>
      <c r="Y263" s="5"/>
      <c r="Z263" s="5"/>
      <c r="AA263" s="33">
        <v>1.0</v>
      </c>
      <c r="AB263" s="33"/>
      <c r="AC263" s="33">
        <v>1.0</v>
      </c>
      <c r="AD263" s="5"/>
      <c r="AE263" s="5"/>
      <c r="AF263" s="5"/>
      <c r="AG263" s="16"/>
      <c r="AH263" s="38" t="str">
        <f t="shared" si="1"/>
        <v/>
      </c>
      <c r="AI263" s="39" t="str">
        <f t="shared" si="2"/>
        <v/>
      </c>
      <c r="AJ263" s="37" t="str">
        <f t="shared" si="3"/>
        <v/>
      </c>
      <c r="AK263" s="41" t="str">
        <f t="shared" si="4"/>
        <v/>
      </c>
      <c r="AL263" s="35" t="s">
        <v>153</v>
      </c>
      <c r="AM263" s="33" t="s">
        <v>2033</v>
      </c>
      <c r="AN263" s="33" t="s">
        <v>2033</v>
      </c>
      <c r="AO263" s="41"/>
      <c r="AP263" s="33" t="s">
        <v>169</v>
      </c>
      <c r="AQ263" s="33" t="s">
        <v>170</v>
      </c>
      <c r="AR263" s="33">
        <v>300.0</v>
      </c>
      <c r="AS263" s="42"/>
      <c r="AT263" s="42"/>
      <c r="AU263" s="42"/>
      <c r="AV263" s="42"/>
      <c r="AW263" s="42"/>
      <c r="AX263" s="5"/>
      <c r="AY263" s="33"/>
      <c r="AZ263" s="33" t="s">
        <v>2343</v>
      </c>
      <c r="BA263" s="5"/>
      <c r="BB263" s="5"/>
      <c r="BC263" s="5" t="s">
        <v>2344</v>
      </c>
      <c r="BD263" s="33" t="s">
        <v>173</v>
      </c>
      <c r="BE263" s="41"/>
      <c r="BF263" s="35"/>
      <c r="BG263" s="33" t="s">
        <v>169</v>
      </c>
      <c r="BH263" s="5"/>
      <c r="BI263" s="33">
        <v>300.0</v>
      </c>
      <c r="BJ263" s="33" t="s">
        <v>170</v>
      </c>
      <c r="BK263" s="5"/>
      <c r="BL263" s="5">
        <f t="shared" si="5"/>
        <v>3994.5</v>
      </c>
      <c r="BM263" s="5"/>
      <c r="BN263" s="5"/>
      <c r="BO263" s="42">
        <f t="shared" si="6"/>
        <v>3994.5</v>
      </c>
      <c r="BP263" s="44"/>
      <c r="BQ263" s="45"/>
      <c r="BR263" s="47"/>
      <c r="BS263" s="45"/>
      <c r="BT263" s="37"/>
      <c r="BU263" s="5"/>
      <c r="BV263" s="38"/>
      <c r="BW263" s="48"/>
      <c r="BX263" s="44"/>
      <c r="BY263" s="44"/>
      <c r="BZ263" s="33" t="s">
        <v>131</v>
      </c>
      <c r="CA263" s="5"/>
      <c r="CB263" s="5"/>
      <c r="CC263" s="33" t="s">
        <v>177</v>
      </c>
      <c r="CD263" s="5"/>
      <c r="CE263" s="5"/>
      <c r="CF263" s="33" t="s">
        <v>178</v>
      </c>
      <c r="CG263" s="33" t="s">
        <v>2345</v>
      </c>
      <c r="CH263" s="5"/>
      <c r="CI263" s="5"/>
      <c r="CJ263" s="5"/>
      <c r="CK263" s="33"/>
      <c r="CL263" s="49">
        <v>44995.0</v>
      </c>
      <c r="CM263" s="33" t="s">
        <v>180</v>
      </c>
      <c r="CN263" s="5"/>
      <c r="CO263" s="33">
        <v>2.0</v>
      </c>
      <c r="CP263" s="33" t="s">
        <v>181</v>
      </c>
      <c r="CQ263" s="50" t="str">
        <f t="shared" si="7"/>
        <v>20/09/1978</v>
      </c>
      <c r="CR263" s="33" t="s">
        <v>182</v>
      </c>
      <c r="CS263" s="33">
        <v>4.0</v>
      </c>
      <c r="CT263" s="33">
        <v>5.0</v>
      </c>
      <c r="CU263" s="33">
        <v>25.0</v>
      </c>
      <c r="CV263" s="33">
        <v>330.0</v>
      </c>
      <c r="CW263" s="5"/>
      <c r="CX263" s="5"/>
      <c r="CY263" s="33">
        <v>-99.71973</v>
      </c>
      <c r="CZ263" s="33">
        <v>20.783756</v>
      </c>
      <c r="DA263" s="33">
        <v>4.411298211E9</v>
      </c>
      <c r="DB263" s="33">
        <v>2.0</v>
      </c>
      <c r="DC263" s="33" t="s">
        <v>183</v>
      </c>
      <c r="DD263" s="33">
        <v>2023.0</v>
      </c>
      <c r="DE263" s="33" t="s">
        <v>184</v>
      </c>
      <c r="DF263" s="33"/>
      <c r="DG263" s="33" t="s">
        <v>185</v>
      </c>
      <c r="DH263" s="33" t="s">
        <v>186</v>
      </c>
      <c r="DI263" s="5"/>
      <c r="DJ263" s="5"/>
    </row>
    <row r="264">
      <c r="A264" s="33" t="s">
        <v>2346</v>
      </c>
      <c r="B264" s="34">
        <v>44956.0</v>
      </c>
      <c r="C264" s="35" t="s">
        <v>137</v>
      </c>
      <c r="D264" s="35" t="s">
        <v>139</v>
      </c>
      <c r="E264" s="35" t="s">
        <v>142</v>
      </c>
      <c r="F264" s="36" t="s">
        <v>144</v>
      </c>
      <c r="G264" s="33" t="s">
        <v>2347</v>
      </c>
      <c r="H264" s="33" t="s">
        <v>2348</v>
      </c>
      <c r="I264" s="33" t="s">
        <v>414</v>
      </c>
      <c r="J264" s="33" t="s">
        <v>2041</v>
      </c>
      <c r="K264" s="35" t="s">
        <v>150</v>
      </c>
      <c r="L264" s="33" t="s">
        <v>2349</v>
      </c>
      <c r="M264" s="5"/>
      <c r="N264" s="33" t="s">
        <v>2220</v>
      </c>
      <c r="O264" s="5"/>
      <c r="P264" s="35" t="s">
        <v>153</v>
      </c>
      <c r="Q264" s="35" t="s">
        <v>2220</v>
      </c>
      <c r="R264" s="33">
        <v>76536.0</v>
      </c>
      <c r="S264" s="37"/>
      <c r="T264" s="33"/>
      <c r="U264" s="33">
        <v>4.63</v>
      </c>
      <c r="V264" s="33" t="s">
        <v>154</v>
      </c>
      <c r="W264" s="33"/>
      <c r="X264" s="33"/>
      <c r="Y264" s="5"/>
      <c r="Z264" s="5"/>
      <c r="AA264" s="33">
        <v>1.0</v>
      </c>
      <c r="AB264" s="33"/>
      <c r="AC264" s="33">
        <v>1.0</v>
      </c>
      <c r="AD264" s="5"/>
      <c r="AE264" s="5"/>
      <c r="AF264" s="5"/>
      <c r="AG264" s="16"/>
      <c r="AH264" s="38" t="str">
        <f t="shared" si="1"/>
        <v/>
      </c>
      <c r="AI264" s="39">
        <f t="shared" si="2"/>
        <v>1</v>
      </c>
      <c r="AJ264" s="37" t="str">
        <f t="shared" si="3"/>
        <v/>
      </c>
      <c r="AK264" s="41" t="str">
        <f t="shared" si="4"/>
        <v/>
      </c>
      <c r="AL264" s="35" t="s">
        <v>153</v>
      </c>
      <c r="AM264" s="33" t="s">
        <v>2033</v>
      </c>
      <c r="AN264" s="33" t="s">
        <v>2033</v>
      </c>
      <c r="AO264" s="41"/>
      <c r="AP264" s="33" t="s">
        <v>169</v>
      </c>
      <c r="AQ264" s="33" t="s">
        <v>170</v>
      </c>
      <c r="AR264" s="33">
        <v>300.0</v>
      </c>
      <c r="AS264" s="42"/>
      <c r="AT264" s="42"/>
      <c r="AU264" s="42"/>
      <c r="AV264" s="42"/>
      <c r="AW264" s="42"/>
      <c r="AX264" s="5"/>
      <c r="AY264" s="33"/>
      <c r="AZ264" s="33" t="s">
        <v>2350</v>
      </c>
      <c r="BA264" s="5"/>
      <c r="BB264" s="5"/>
      <c r="BC264" s="5" t="s">
        <v>2351</v>
      </c>
      <c r="BD264" s="33" t="s">
        <v>173</v>
      </c>
      <c r="BE264" s="41"/>
      <c r="BF264" s="35"/>
      <c r="BG264" s="33" t="s">
        <v>169</v>
      </c>
      <c r="BH264" s="5"/>
      <c r="BI264" s="33">
        <v>300.0</v>
      </c>
      <c r="BJ264" s="33" t="s">
        <v>170</v>
      </c>
      <c r="BK264" s="5"/>
      <c r="BL264" s="5">
        <f t="shared" si="5"/>
        <v>3994.5</v>
      </c>
      <c r="BM264" s="5"/>
      <c r="BN264" s="5"/>
      <c r="BO264" s="42">
        <f t="shared" si="6"/>
        <v>3994.5</v>
      </c>
      <c r="BP264" s="44"/>
      <c r="BQ264" s="45"/>
      <c r="BR264" s="47"/>
      <c r="BS264" s="45"/>
      <c r="BT264" s="37"/>
      <c r="BU264" s="5"/>
      <c r="BV264" s="38"/>
      <c r="BW264" s="48"/>
      <c r="BX264" s="44"/>
      <c r="BY264" s="44"/>
      <c r="BZ264" s="33" t="s">
        <v>131</v>
      </c>
      <c r="CA264" s="5"/>
      <c r="CB264" s="5"/>
      <c r="CC264" s="33" t="s">
        <v>177</v>
      </c>
      <c r="CD264" s="5"/>
      <c r="CE264" s="5"/>
      <c r="CF264" s="33" t="s">
        <v>178</v>
      </c>
      <c r="CG264" s="33" t="s">
        <v>2352</v>
      </c>
      <c r="CH264" s="5"/>
      <c r="CI264" s="5"/>
      <c r="CJ264" s="5"/>
      <c r="CK264" s="33"/>
      <c r="CL264" s="49">
        <v>44995.0</v>
      </c>
      <c r="CM264" s="33" t="s">
        <v>180</v>
      </c>
      <c r="CN264" s="5"/>
      <c r="CO264" s="33">
        <v>2.0</v>
      </c>
      <c r="CP264" s="33" t="s">
        <v>181</v>
      </c>
      <c r="CQ264" s="50" t="str">
        <f t="shared" si="7"/>
        <v>08/04/1957</v>
      </c>
      <c r="CR264" s="33" t="s">
        <v>182</v>
      </c>
      <c r="CS264" s="33">
        <v>4.0</v>
      </c>
      <c r="CT264" s="33">
        <v>5.0</v>
      </c>
      <c r="CU264" s="33">
        <v>25.0</v>
      </c>
      <c r="CV264" s="33">
        <v>330.0</v>
      </c>
      <c r="CW264" s="5"/>
      <c r="CX264" s="5"/>
      <c r="CY264" s="33">
        <v>-99.71973</v>
      </c>
      <c r="CZ264" s="33">
        <v>20.783756</v>
      </c>
      <c r="DA264" s="33">
        <v>4.4219266E9</v>
      </c>
      <c r="DB264" s="33">
        <v>1.0</v>
      </c>
      <c r="DC264" s="33" t="s">
        <v>183</v>
      </c>
      <c r="DD264" s="33">
        <v>2023.0</v>
      </c>
      <c r="DE264" s="33" t="s">
        <v>184</v>
      </c>
      <c r="DF264" s="33"/>
      <c r="DG264" s="33" t="s">
        <v>185</v>
      </c>
      <c r="DH264" s="33" t="s">
        <v>186</v>
      </c>
      <c r="DI264" s="5"/>
      <c r="DJ264" s="5"/>
    </row>
    <row r="265">
      <c r="A265" s="33" t="s">
        <v>2353</v>
      </c>
      <c r="B265" s="34">
        <v>44956.0</v>
      </c>
      <c r="C265" s="35" t="s">
        <v>137</v>
      </c>
      <c r="D265" s="35" t="s">
        <v>139</v>
      </c>
      <c r="E265" s="35" t="s">
        <v>142</v>
      </c>
      <c r="F265" s="36" t="s">
        <v>144</v>
      </c>
      <c r="G265" s="33" t="s">
        <v>2354</v>
      </c>
      <c r="H265" s="33" t="s">
        <v>2355</v>
      </c>
      <c r="I265" s="33" t="s">
        <v>190</v>
      </c>
      <c r="J265" s="33" t="s">
        <v>2085</v>
      </c>
      <c r="K265" s="35" t="s">
        <v>150</v>
      </c>
      <c r="L265" s="33" t="s">
        <v>616</v>
      </c>
      <c r="M265" s="5"/>
      <c r="N265" s="33" t="s">
        <v>2220</v>
      </c>
      <c r="O265" s="5"/>
      <c r="P265" s="35" t="s">
        <v>153</v>
      </c>
      <c r="Q265" s="35" t="s">
        <v>2220</v>
      </c>
      <c r="R265" s="33">
        <v>76536.0</v>
      </c>
      <c r="S265" s="37"/>
      <c r="T265" s="33"/>
      <c r="U265" s="33">
        <v>3.75</v>
      </c>
      <c r="V265" s="33" t="s">
        <v>154</v>
      </c>
      <c r="W265" s="33"/>
      <c r="X265" s="33"/>
      <c r="Y265" s="5"/>
      <c r="Z265" s="5"/>
      <c r="AA265" s="33">
        <v>1.0</v>
      </c>
      <c r="AB265" s="33">
        <v>1.0</v>
      </c>
      <c r="AC265" s="33"/>
      <c r="AD265" s="5"/>
      <c r="AE265" s="5"/>
      <c r="AF265" s="5"/>
      <c r="AG265" s="16"/>
      <c r="AH265" s="38">
        <f t="shared" si="1"/>
        <v>1</v>
      </c>
      <c r="AI265" s="39" t="str">
        <f t="shared" si="2"/>
        <v/>
      </c>
      <c r="AJ265" s="37" t="str">
        <f t="shared" si="3"/>
        <v/>
      </c>
      <c r="AK265" s="41" t="str">
        <f t="shared" si="4"/>
        <v/>
      </c>
      <c r="AL265" s="35" t="s">
        <v>153</v>
      </c>
      <c r="AM265" s="33" t="s">
        <v>2033</v>
      </c>
      <c r="AN265" s="33" t="s">
        <v>2033</v>
      </c>
      <c r="AO265" s="41"/>
      <c r="AP265" s="33" t="s">
        <v>169</v>
      </c>
      <c r="AQ265" s="33" t="s">
        <v>170</v>
      </c>
      <c r="AR265" s="33">
        <v>300.0</v>
      </c>
      <c r="AS265" s="42"/>
      <c r="AT265" s="42"/>
      <c r="AU265" s="42"/>
      <c r="AV265" s="42"/>
      <c r="AW265" s="42"/>
      <c r="AX265" s="5"/>
      <c r="AY265" s="33"/>
      <c r="AZ265" s="33" t="s">
        <v>2356</v>
      </c>
      <c r="BA265" s="5"/>
      <c r="BB265" s="5"/>
      <c r="BC265" s="5" t="s">
        <v>2357</v>
      </c>
      <c r="BD265" s="33" t="s">
        <v>173</v>
      </c>
      <c r="BE265" s="41"/>
      <c r="BF265" s="35"/>
      <c r="BG265" s="33" t="s">
        <v>169</v>
      </c>
      <c r="BH265" s="5"/>
      <c r="BI265" s="33">
        <v>300.0</v>
      </c>
      <c r="BJ265" s="33" t="s">
        <v>170</v>
      </c>
      <c r="BK265" s="5"/>
      <c r="BL265" s="5">
        <f t="shared" si="5"/>
        <v>3994.5</v>
      </c>
      <c r="BM265" s="5"/>
      <c r="BN265" s="5"/>
      <c r="BO265" s="42">
        <f t="shared" si="6"/>
        <v>3994.5</v>
      </c>
      <c r="BP265" s="44"/>
      <c r="BQ265" s="45"/>
      <c r="BR265" s="47"/>
      <c r="BS265" s="45"/>
      <c r="BT265" s="37"/>
      <c r="BU265" s="5"/>
      <c r="BV265" s="38"/>
      <c r="BW265" s="48"/>
      <c r="BX265" s="44"/>
      <c r="BY265" s="44"/>
      <c r="BZ265" s="33" t="s">
        <v>131</v>
      </c>
      <c r="CA265" s="5"/>
      <c r="CB265" s="5"/>
      <c r="CC265" s="33" t="s">
        <v>177</v>
      </c>
      <c r="CD265" s="5"/>
      <c r="CE265" s="5"/>
      <c r="CF265" s="33" t="s">
        <v>178</v>
      </c>
      <c r="CG265" s="33" t="s">
        <v>2358</v>
      </c>
      <c r="CH265" s="5"/>
      <c r="CI265" s="5"/>
      <c r="CJ265" s="5"/>
      <c r="CK265" s="33"/>
      <c r="CL265" s="49">
        <v>44995.0</v>
      </c>
      <c r="CM265" s="33" t="s">
        <v>180</v>
      </c>
      <c r="CN265" s="5"/>
      <c r="CO265" s="33">
        <v>2.0</v>
      </c>
      <c r="CP265" s="33" t="s">
        <v>181</v>
      </c>
      <c r="CQ265" s="50" t="str">
        <f t="shared" si="7"/>
        <v>21/03/1953</v>
      </c>
      <c r="CR265" s="33" t="s">
        <v>243</v>
      </c>
      <c r="CS265" s="33">
        <v>4.0</v>
      </c>
      <c r="CT265" s="33">
        <v>5.0</v>
      </c>
      <c r="CU265" s="33">
        <v>25.0</v>
      </c>
      <c r="CV265" s="33">
        <v>330.0</v>
      </c>
      <c r="CW265" s="5"/>
      <c r="CX265" s="5"/>
      <c r="CY265" s="33">
        <v>-99.71973</v>
      </c>
      <c r="CZ265" s="33">
        <v>20.783756</v>
      </c>
      <c r="DA265" s="33">
        <v>4.4219266E9</v>
      </c>
      <c r="DB265" s="33">
        <v>1.0</v>
      </c>
      <c r="DC265" s="33" t="s">
        <v>183</v>
      </c>
      <c r="DD265" s="33">
        <v>2023.0</v>
      </c>
      <c r="DE265" s="33" t="s">
        <v>184</v>
      </c>
      <c r="DF265" s="33"/>
      <c r="DG265" s="33" t="s">
        <v>185</v>
      </c>
      <c r="DH265" s="33" t="s">
        <v>186</v>
      </c>
      <c r="DI265" s="5"/>
      <c r="DJ265" s="5"/>
    </row>
    <row r="266">
      <c r="A266" s="33" t="s">
        <v>2359</v>
      </c>
      <c r="B266" s="34">
        <v>44956.0</v>
      </c>
      <c r="C266" s="35" t="s">
        <v>137</v>
      </c>
      <c r="D266" s="35" t="s">
        <v>139</v>
      </c>
      <c r="E266" s="35" t="s">
        <v>142</v>
      </c>
      <c r="F266" s="36" t="s">
        <v>144</v>
      </c>
      <c r="G266" s="33" t="s">
        <v>2360</v>
      </c>
      <c r="H266" s="33" t="s">
        <v>438</v>
      </c>
      <c r="I266" s="33" t="s">
        <v>190</v>
      </c>
      <c r="J266" s="33" t="s">
        <v>149</v>
      </c>
      <c r="K266" s="35" t="s">
        <v>150</v>
      </c>
      <c r="L266" s="33" t="s">
        <v>1657</v>
      </c>
      <c r="M266" s="5"/>
      <c r="N266" s="33" t="s">
        <v>2220</v>
      </c>
      <c r="O266" s="5"/>
      <c r="P266" s="35" t="s">
        <v>153</v>
      </c>
      <c r="Q266" s="35" t="s">
        <v>2220</v>
      </c>
      <c r="R266" s="33">
        <v>76536.0</v>
      </c>
      <c r="S266" s="37"/>
      <c r="T266" s="33"/>
      <c r="U266" s="33">
        <v>2.81</v>
      </c>
      <c r="V266" s="33" t="s">
        <v>154</v>
      </c>
      <c r="W266" s="33"/>
      <c r="X266" s="33"/>
      <c r="Y266" s="5"/>
      <c r="Z266" s="5"/>
      <c r="AA266" s="33">
        <v>1.0</v>
      </c>
      <c r="AB266" s="33"/>
      <c r="AC266" s="33">
        <v>1.0</v>
      </c>
      <c r="AD266" s="5"/>
      <c r="AE266" s="5"/>
      <c r="AF266" s="5"/>
      <c r="AG266" s="16"/>
      <c r="AH266" s="38" t="str">
        <f t="shared" si="1"/>
        <v/>
      </c>
      <c r="AI266" s="39">
        <f t="shared" si="2"/>
        <v>1</v>
      </c>
      <c r="AJ266" s="37" t="str">
        <f t="shared" si="3"/>
        <v/>
      </c>
      <c r="AK266" s="41" t="str">
        <f t="shared" si="4"/>
        <v/>
      </c>
      <c r="AL266" s="35" t="s">
        <v>153</v>
      </c>
      <c r="AM266" s="33" t="s">
        <v>2033</v>
      </c>
      <c r="AN266" s="33" t="s">
        <v>2033</v>
      </c>
      <c r="AO266" s="41"/>
      <c r="AP266" s="33" t="s">
        <v>169</v>
      </c>
      <c r="AQ266" s="33" t="s">
        <v>170</v>
      </c>
      <c r="AR266" s="33">
        <v>300.0</v>
      </c>
      <c r="AS266" s="42"/>
      <c r="AT266" s="42"/>
      <c r="AU266" s="42"/>
      <c r="AV266" s="42"/>
      <c r="AW266" s="42"/>
      <c r="AX266" s="5"/>
      <c r="AY266" s="33"/>
      <c r="AZ266" s="33" t="s">
        <v>2361</v>
      </c>
      <c r="BA266" s="5"/>
      <c r="BB266" s="5"/>
      <c r="BC266" s="5" t="s">
        <v>2362</v>
      </c>
      <c r="BD266" s="33" t="s">
        <v>173</v>
      </c>
      <c r="BE266" s="41"/>
      <c r="BF266" s="35"/>
      <c r="BG266" s="33" t="s">
        <v>169</v>
      </c>
      <c r="BH266" s="5"/>
      <c r="BI266" s="33">
        <v>300.0</v>
      </c>
      <c r="BJ266" s="33" t="s">
        <v>170</v>
      </c>
      <c r="BK266" s="5"/>
      <c r="BL266" s="5">
        <f t="shared" si="5"/>
        <v>3994.5</v>
      </c>
      <c r="BM266" s="5"/>
      <c r="BN266" s="5"/>
      <c r="BO266" s="42">
        <f t="shared" si="6"/>
        <v>3994.5</v>
      </c>
      <c r="BP266" s="44"/>
      <c r="BQ266" s="45"/>
      <c r="BR266" s="47"/>
      <c r="BS266" s="45"/>
      <c r="BT266" s="37"/>
      <c r="BU266" s="5"/>
      <c r="BV266" s="38"/>
      <c r="BW266" s="48"/>
      <c r="BX266" s="44"/>
      <c r="BY266" s="44"/>
      <c r="BZ266" s="33" t="s">
        <v>131</v>
      </c>
      <c r="CA266" s="5"/>
      <c r="CB266" s="5"/>
      <c r="CC266" s="33" t="s">
        <v>177</v>
      </c>
      <c r="CD266" s="5"/>
      <c r="CE266" s="5"/>
      <c r="CF266" s="33" t="s">
        <v>178</v>
      </c>
      <c r="CG266" s="33" t="s">
        <v>2363</v>
      </c>
      <c r="CH266" s="5"/>
      <c r="CI266" s="5"/>
      <c r="CJ266" s="5"/>
      <c r="CK266" s="33"/>
      <c r="CL266" s="49">
        <v>44995.0</v>
      </c>
      <c r="CM266" s="33" t="s">
        <v>180</v>
      </c>
      <c r="CN266" s="5"/>
      <c r="CO266" s="33">
        <v>2.0</v>
      </c>
      <c r="CP266" s="33" t="s">
        <v>181</v>
      </c>
      <c r="CQ266" s="50" t="str">
        <f t="shared" si="7"/>
        <v>11/12/1940</v>
      </c>
      <c r="CR266" s="33" t="s">
        <v>182</v>
      </c>
      <c r="CS266" s="33">
        <v>4.0</v>
      </c>
      <c r="CT266" s="33">
        <v>5.0</v>
      </c>
      <c r="CU266" s="33">
        <v>25.0</v>
      </c>
      <c r="CV266" s="33">
        <v>330.0</v>
      </c>
      <c r="CW266" s="5"/>
      <c r="CX266" s="5"/>
      <c r="CY266" s="33">
        <v>-99.71973</v>
      </c>
      <c r="CZ266" s="33">
        <v>20.783756</v>
      </c>
      <c r="DA266" s="33">
        <v>4.4124813E9</v>
      </c>
      <c r="DB266" s="33">
        <v>2.0</v>
      </c>
      <c r="DC266" s="33" t="s">
        <v>183</v>
      </c>
      <c r="DD266" s="33">
        <v>2023.0</v>
      </c>
      <c r="DE266" s="33" t="s">
        <v>184</v>
      </c>
      <c r="DF266" s="33"/>
      <c r="DG266" s="33" t="s">
        <v>185</v>
      </c>
      <c r="DH266" s="33" t="s">
        <v>186</v>
      </c>
      <c r="DI266" s="5"/>
      <c r="DJ266" s="5"/>
    </row>
    <row r="267">
      <c r="A267" s="33" t="s">
        <v>2364</v>
      </c>
      <c r="B267" s="34">
        <v>44956.0</v>
      </c>
      <c r="C267" s="35" t="s">
        <v>137</v>
      </c>
      <c r="D267" s="35" t="s">
        <v>139</v>
      </c>
      <c r="E267" s="35" t="s">
        <v>142</v>
      </c>
      <c r="F267" s="36" t="s">
        <v>144</v>
      </c>
      <c r="G267" s="33" t="s">
        <v>2365</v>
      </c>
      <c r="H267" s="33" t="s">
        <v>2366</v>
      </c>
      <c r="I267" s="33" t="s">
        <v>190</v>
      </c>
      <c r="J267" s="33" t="s">
        <v>2085</v>
      </c>
      <c r="K267" s="35" t="s">
        <v>150</v>
      </c>
      <c r="L267" s="33" t="s">
        <v>1052</v>
      </c>
      <c r="M267" s="5"/>
      <c r="N267" s="33" t="s">
        <v>2220</v>
      </c>
      <c r="O267" s="5"/>
      <c r="P267" s="35" t="s">
        <v>153</v>
      </c>
      <c r="Q267" s="35" t="s">
        <v>2220</v>
      </c>
      <c r="R267" s="33">
        <v>76536.0</v>
      </c>
      <c r="S267" s="37"/>
      <c r="T267" s="33"/>
      <c r="U267" s="33">
        <v>4.45</v>
      </c>
      <c r="V267" s="33" t="s">
        <v>154</v>
      </c>
      <c r="W267" s="33"/>
      <c r="X267" s="33"/>
      <c r="Y267" s="5"/>
      <c r="Z267" s="5"/>
      <c r="AA267" s="33">
        <v>1.0</v>
      </c>
      <c r="AB267" s="33"/>
      <c r="AC267" s="33">
        <v>1.0</v>
      </c>
      <c r="AD267" s="5"/>
      <c r="AE267" s="5"/>
      <c r="AF267" s="5"/>
      <c r="AG267" s="16"/>
      <c r="AH267" s="38" t="str">
        <f t="shared" si="1"/>
        <v/>
      </c>
      <c r="AI267" s="39">
        <f t="shared" si="2"/>
        <v>1</v>
      </c>
      <c r="AJ267" s="37" t="str">
        <f t="shared" si="3"/>
        <v/>
      </c>
      <c r="AK267" s="41" t="str">
        <f t="shared" si="4"/>
        <v/>
      </c>
      <c r="AL267" s="35" t="s">
        <v>153</v>
      </c>
      <c r="AM267" s="33" t="s">
        <v>2033</v>
      </c>
      <c r="AN267" s="33" t="s">
        <v>2033</v>
      </c>
      <c r="AO267" s="41"/>
      <c r="AP267" s="33" t="s">
        <v>169</v>
      </c>
      <c r="AQ267" s="33" t="s">
        <v>170</v>
      </c>
      <c r="AR267" s="33">
        <v>300.0</v>
      </c>
      <c r="AS267" s="42"/>
      <c r="AT267" s="42"/>
      <c r="AU267" s="42"/>
      <c r="AV267" s="42"/>
      <c r="AW267" s="42"/>
      <c r="AX267" s="5"/>
      <c r="AY267" s="33"/>
      <c r="AZ267" s="33" t="s">
        <v>2367</v>
      </c>
      <c r="BA267" s="5"/>
      <c r="BB267" s="5"/>
      <c r="BC267" s="5" t="s">
        <v>2368</v>
      </c>
      <c r="BD267" s="33" t="s">
        <v>173</v>
      </c>
      <c r="BE267" s="41"/>
      <c r="BF267" s="35"/>
      <c r="BG267" s="33" t="s">
        <v>169</v>
      </c>
      <c r="BH267" s="5"/>
      <c r="BI267" s="33">
        <v>300.0</v>
      </c>
      <c r="BJ267" s="33" t="s">
        <v>170</v>
      </c>
      <c r="BK267" s="5"/>
      <c r="BL267" s="5">
        <f t="shared" si="5"/>
        <v>3994.5</v>
      </c>
      <c r="BM267" s="5"/>
      <c r="BN267" s="5"/>
      <c r="BO267" s="42">
        <f t="shared" si="6"/>
        <v>3994.5</v>
      </c>
      <c r="BP267" s="44"/>
      <c r="BQ267" s="45"/>
      <c r="BR267" s="47"/>
      <c r="BS267" s="45"/>
      <c r="BT267" s="37"/>
      <c r="BU267" s="5"/>
      <c r="BV267" s="38"/>
      <c r="BW267" s="48"/>
      <c r="BX267" s="44"/>
      <c r="BY267" s="44"/>
      <c r="BZ267" s="33" t="s">
        <v>131</v>
      </c>
      <c r="CA267" s="5"/>
      <c r="CB267" s="5"/>
      <c r="CC267" s="33" t="s">
        <v>177</v>
      </c>
      <c r="CD267" s="5"/>
      <c r="CE267" s="5"/>
      <c r="CF267" s="33" t="s">
        <v>178</v>
      </c>
      <c r="CG267" s="33" t="s">
        <v>2369</v>
      </c>
      <c r="CH267" s="5"/>
      <c r="CI267" s="5"/>
      <c r="CJ267" s="5"/>
      <c r="CK267" s="33"/>
      <c r="CL267" s="49">
        <v>44995.0</v>
      </c>
      <c r="CM267" s="33" t="s">
        <v>180</v>
      </c>
      <c r="CN267" s="5"/>
      <c r="CO267" s="33">
        <v>2.0</v>
      </c>
      <c r="CP267" s="33" t="s">
        <v>181</v>
      </c>
      <c r="CQ267" s="50" t="str">
        <f t="shared" si="7"/>
        <v>22/04/1947</v>
      </c>
      <c r="CR267" s="33" t="s">
        <v>182</v>
      </c>
      <c r="CS267" s="33">
        <v>4.0</v>
      </c>
      <c r="CT267" s="33">
        <v>5.0</v>
      </c>
      <c r="CU267" s="33">
        <v>25.0</v>
      </c>
      <c r="CV267" s="33">
        <v>330.0</v>
      </c>
      <c r="CW267" s="5"/>
      <c r="CX267" s="5"/>
      <c r="CY267" s="33">
        <v>-99.713684</v>
      </c>
      <c r="CZ267" s="33">
        <v>20.783223</v>
      </c>
      <c r="DA267" s="33">
        <v>4.411035654E9</v>
      </c>
      <c r="DB267" s="33">
        <v>2.0</v>
      </c>
      <c r="DC267" s="33" t="s">
        <v>183</v>
      </c>
      <c r="DD267" s="33">
        <v>2023.0</v>
      </c>
      <c r="DE267" s="33" t="s">
        <v>184</v>
      </c>
      <c r="DF267" s="33"/>
      <c r="DG267" s="33" t="s">
        <v>185</v>
      </c>
      <c r="DH267" s="33" t="s">
        <v>186</v>
      </c>
      <c r="DI267" s="5"/>
      <c r="DJ267" s="5"/>
    </row>
    <row r="268">
      <c r="A268" s="33" t="s">
        <v>2370</v>
      </c>
      <c r="B268" s="34">
        <v>44956.0</v>
      </c>
      <c r="C268" s="35" t="s">
        <v>137</v>
      </c>
      <c r="D268" s="35" t="s">
        <v>139</v>
      </c>
      <c r="E268" s="35" t="s">
        <v>142</v>
      </c>
      <c r="F268" s="36" t="s">
        <v>144</v>
      </c>
      <c r="G268" s="33" t="s">
        <v>2371</v>
      </c>
      <c r="H268" s="33" t="s">
        <v>2372</v>
      </c>
      <c r="I268" s="33" t="s">
        <v>190</v>
      </c>
      <c r="J268" s="33" t="s">
        <v>149</v>
      </c>
      <c r="K268" s="35" t="s">
        <v>150</v>
      </c>
      <c r="L268" s="33" t="s">
        <v>1052</v>
      </c>
      <c r="M268" s="5"/>
      <c r="N268" s="33" t="s">
        <v>2220</v>
      </c>
      <c r="O268" s="5"/>
      <c r="P268" s="35" t="s">
        <v>153</v>
      </c>
      <c r="Q268" s="35" t="s">
        <v>2220</v>
      </c>
      <c r="R268" s="33">
        <v>76536.0</v>
      </c>
      <c r="S268" s="37"/>
      <c r="T268" s="33"/>
      <c r="U268" s="33">
        <v>4.48</v>
      </c>
      <c r="V268" s="33" t="s">
        <v>154</v>
      </c>
      <c r="W268" s="33"/>
      <c r="X268" s="33"/>
      <c r="Y268" s="5"/>
      <c r="Z268" s="5"/>
      <c r="AA268" s="33">
        <v>1.0</v>
      </c>
      <c r="AB268" s="33"/>
      <c r="AC268" s="33">
        <v>1.0</v>
      </c>
      <c r="AD268" s="5"/>
      <c r="AE268" s="5"/>
      <c r="AF268" s="5"/>
      <c r="AG268" s="16"/>
      <c r="AH268" s="38" t="str">
        <f t="shared" si="1"/>
        <v/>
      </c>
      <c r="AI268" s="39">
        <f t="shared" si="2"/>
        <v>1</v>
      </c>
      <c r="AJ268" s="37" t="str">
        <f t="shared" si="3"/>
        <v/>
      </c>
      <c r="AK268" s="41" t="str">
        <f t="shared" si="4"/>
        <v/>
      </c>
      <c r="AL268" s="35" t="s">
        <v>153</v>
      </c>
      <c r="AM268" s="33" t="s">
        <v>2033</v>
      </c>
      <c r="AN268" s="33" t="s">
        <v>2033</v>
      </c>
      <c r="AO268" s="41"/>
      <c r="AP268" s="33" t="s">
        <v>169</v>
      </c>
      <c r="AQ268" s="33" t="s">
        <v>170</v>
      </c>
      <c r="AR268" s="33">
        <v>300.0</v>
      </c>
      <c r="AS268" s="42"/>
      <c r="AT268" s="42"/>
      <c r="AU268" s="42"/>
      <c r="AV268" s="42"/>
      <c r="AW268" s="42"/>
      <c r="AX268" s="5"/>
      <c r="AY268" s="33"/>
      <c r="AZ268" s="33" t="s">
        <v>2373</v>
      </c>
      <c r="BA268" s="5"/>
      <c r="BB268" s="5"/>
      <c r="BC268" s="5" t="s">
        <v>2374</v>
      </c>
      <c r="BD268" s="33" t="s">
        <v>173</v>
      </c>
      <c r="BE268" s="41"/>
      <c r="BF268" s="35"/>
      <c r="BG268" s="33" t="s">
        <v>169</v>
      </c>
      <c r="BH268" s="5"/>
      <c r="BI268" s="33">
        <v>300.0</v>
      </c>
      <c r="BJ268" s="33" t="s">
        <v>170</v>
      </c>
      <c r="BK268" s="5"/>
      <c r="BL268" s="5">
        <f t="shared" si="5"/>
        <v>3994.5</v>
      </c>
      <c r="BM268" s="5"/>
      <c r="BN268" s="5"/>
      <c r="BO268" s="42">
        <f t="shared" si="6"/>
        <v>3994.5</v>
      </c>
      <c r="BP268" s="44"/>
      <c r="BQ268" s="45"/>
      <c r="BR268" s="47"/>
      <c r="BS268" s="45"/>
      <c r="BT268" s="37"/>
      <c r="BU268" s="5"/>
      <c r="BV268" s="38"/>
      <c r="BW268" s="48"/>
      <c r="BX268" s="44"/>
      <c r="BY268" s="44"/>
      <c r="BZ268" s="33" t="s">
        <v>131</v>
      </c>
      <c r="CA268" s="5"/>
      <c r="CB268" s="5"/>
      <c r="CC268" s="33" t="s">
        <v>177</v>
      </c>
      <c r="CD268" s="5"/>
      <c r="CE268" s="5"/>
      <c r="CF268" s="33" t="s">
        <v>178</v>
      </c>
      <c r="CG268" s="33" t="s">
        <v>2375</v>
      </c>
      <c r="CH268" s="5"/>
      <c r="CI268" s="5"/>
      <c r="CJ268" s="5"/>
      <c r="CK268" s="33"/>
      <c r="CL268" s="49">
        <v>44995.0</v>
      </c>
      <c r="CM268" s="33" t="s">
        <v>180</v>
      </c>
      <c r="CN268" s="5"/>
      <c r="CO268" s="33">
        <v>2.0</v>
      </c>
      <c r="CP268" s="33" t="s">
        <v>181</v>
      </c>
      <c r="CQ268" s="50" t="str">
        <f t="shared" si="7"/>
        <v>17/06/1945</v>
      </c>
      <c r="CR268" s="33" t="s">
        <v>182</v>
      </c>
      <c r="CS268" s="33">
        <v>4.0</v>
      </c>
      <c r="CT268" s="33">
        <v>5.0</v>
      </c>
      <c r="CU268" s="33">
        <v>25.0</v>
      </c>
      <c r="CV268" s="33">
        <v>330.0</v>
      </c>
      <c r="CW268" s="5"/>
      <c r="CX268" s="5"/>
      <c r="CY268" s="33">
        <v>-99.713684</v>
      </c>
      <c r="CZ268" s="33">
        <v>20.783223</v>
      </c>
      <c r="DA268" s="33">
        <v>4.412129064E9</v>
      </c>
      <c r="DB268" s="33">
        <v>2.0</v>
      </c>
      <c r="DC268" s="33" t="s">
        <v>183</v>
      </c>
      <c r="DD268" s="33">
        <v>2023.0</v>
      </c>
      <c r="DE268" s="33" t="s">
        <v>184</v>
      </c>
      <c r="DF268" s="33"/>
      <c r="DG268" s="33" t="s">
        <v>185</v>
      </c>
      <c r="DH268" s="33" t="s">
        <v>186</v>
      </c>
      <c r="DI268" s="5"/>
      <c r="DJ268" s="5"/>
    </row>
    <row r="269">
      <c r="A269" s="33" t="s">
        <v>2376</v>
      </c>
      <c r="B269" s="34">
        <v>44956.0</v>
      </c>
      <c r="C269" s="35" t="s">
        <v>137</v>
      </c>
      <c r="D269" s="35" t="s">
        <v>139</v>
      </c>
      <c r="E269" s="35" t="s">
        <v>142</v>
      </c>
      <c r="F269" s="36" t="s">
        <v>144</v>
      </c>
      <c r="G269" s="33" t="s">
        <v>2377</v>
      </c>
      <c r="H269" s="33" t="s">
        <v>2378</v>
      </c>
      <c r="I269" s="33" t="s">
        <v>190</v>
      </c>
      <c r="J269" s="33" t="s">
        <v>2085</v>
      </c>
      <c r="K269" s="35" t="s">
        <v>150</v>
      </c>
      <c r="L269" s="33" t="s">
        <v>1052</v>
      </c>
      <c r="M269" s="5"/>
      <c r="N269" s="33" t="s">
        <v>2220</v>
      </c>
      <c r="O269" s="5"/>
      <c r="P269" s="35" t="s">
        <v>153</v>
      </c>
      <c r="Q269" s="35" t="s">
        <v>2220</v>
      </c>
      <c r="R269" s="33">
        <v>76536.0</v>
      </c>
      <c r="S269" s="37"/>
      <c r="T269" s="33"/>
      <c r="U269" s="33">
        <v>1.86</v>
      </c>
      <c r="V269" s="33" t="s">
        <v>154</v>
      </c>
      <c r="W269" s="33"/>
      <c r="X269" s="33"/>
      <c r="Y269" s="5"/>
      <c r="Z269" s="5"/>
      <c r="AA269" s="33">
        <v>1.0</v>
      </c>
      <c r="AB269" s="33"/>
      <c r="AC269" s="33">
        <v>1.0</v>
      </c>
      <c r="AD269" s="5"/>
      <c r="AE269" s="5"/>
      <c r="AF269" s="5"/>
      <c r="AG269" s="16"/>
      <c r="AH269" s="38" t="str">
        <f t="shared" si="1"/>
        <v/>
      </c>
      <c r="AI269" s="39">
        <f t="shared" si="2"/>
        <v>1</v>
      </c>
      <c r="AJ269" s="37" t="str">
        <f t="shared" si="3"/>
        <v/>
      </c>
      <c r="AK269" s="41" t="str">
        <f t="shared" si="4"/>
        <v/>
      </c>
      <c r="AL269" s="35" t="s">
        <v>153</v>
      </c>
      <c r="AM269" s="33" t="s">
        <v>2033</v>
      </c>
      <c r="AN269" s="33" t="s">
        <v>2033</v>
      </c>
      <c r="AO269" s="41"/>
      <c r="AP269" s="33" t="s">
        <v>169</v>
      </c>
      <c r="AQ269" s="33" t="s">
        <v>170</v>
      </c>
      <c r="AR269" s="33">
        <v>150.0</v>
      </c>
      <c r="AS269" s="42"/>
      <c r="AT269" s="42"/>
      <c r="AU269" s="42"/>
      <c r="AV269" s="42"/>
      <c r="AW269" s="42"/>
      <c r="AX269" s="5"/>
      <c r="AY269" s="33"/>
      <c r="AZ269" s="33" t="s">
        <v>2379</v>
      </c>
      <c r="BA269" s="5"/>
      <c r="BB269" s="5"/>
      <c r="BC269" s="5" t="s">
        <v>2380</v>
      </c>
      <c r="BD269" s="33" t="s">
        <v>173</v>
      </c>
      <c r="BE269" s="41"/>
      <c r="BF269" s="35"/>
      <c r="BG269" s="33" t="s">
        <v>169</v>
      </c>
      <c r="BH269" s="5"/>
      <c r="BI269" s="33">
        <v>150.0</v>
      </c>
      <c r="BJ269" s="33" t="s">
        <v>170</v>
      </c>
      <c r="BK269" s="5"/>
      <c r="BL269" s="5">
        <f t="shared" si="5"/>
        <v>1997.25</v>
      </c>
      <c r="BM269" s="5"/>
      <c r="BN269" s="5"/>
      <c r="BO269" s="42">
        <f t="shared" si="6"/>
        <v>1997.25</v>
      </c>
      <c r="BP269" s="44"/>
      <c r="BQ269" s="45"/>
      <c r="BR269" s="47"/>
      <c r="BS269" s="45"/>
      <c r="BT269" s="37"/>
      <c r="BU269" s="5"/>
      <c r="BV269" s="38"/>
      <c r="BW269" s="48"/>
      <c r="BX269" s="44"/>
      <c r="BY269" s="44"/>
      <c r="BZ269" s="33" t="s">
        <v>131</v>
      </c>
      <c r="CA269" s="5"/>
      <c r="CB269" s="5"/>
      <c r="CC269" s="33" t="s">
        <v>177</v>
      </c>
      <c r="CD269" s="5"/>
      <c r="CE269" s="5"/>
      <c r="CF269" s="33" t="s">
        <v>178</v>
      </c>
      <c r="CG269" s="33" t="s">
        <v>2381</v>
      </c>
      <c r="CH269" s="5"/>
      <c r="CI269" s="5"/>
      <c r="CJ269" s="5"/>
      <c r="CK269" s="33"/>
      <c r="CL269" s="49">
        <v>44995.0</v>
      </c>
      <c r="CM269" s="33" t="s">
        <v>180</v>
      </c>
      <c r="CN269" s="5"/>
      <c r="CO269" s="33">
        <v>1.0</v>
      </c>
      <c r="CP269" s="33" t="s">
        <v>181</v>
      </c>
      <c r="CQ269" s="50" t="str">
        <f t="shared" si="7"/>
        <v>07/02/1956</v>
      </c>
      <c r="CR269" s="33" t="s">
        <v>182</v>
      </c>
      <c r="CS269" s="33">
        <v>4.0</v>
      </c>
      <c r="CT269" s="33">
        <v>5.0</v>
      </c>
      <c r="CU269" s="33">
        <v>25.0</v>
      </c>
      <c r="CV269" s="33">
        <v>330.0</v>
      </c>
      <c r="CW269" s="5"/>
      <c r="CX269" s="5"/>
      <c r="CY269" s="33">
        <v>-99.713684</v>
      </c>
      <c r="CZ269" s="33">
        <v>20.783223</v>
      </c>
      <c r="DA269" s="33">
        <v>4.41138445E9</v>
      </c>
      <c r="DB269" s="33">
        <v>2.0</v>
      </c>
      <c r="DC269" s="33" t="s">
        <v>183</v>
      </c>
      <c r="DD269" s="33">
        <v>2023.0</v>
      </c>
      <c r="DE269" s="33" t="s">
        <v>184</v>
      </c>
      <c r="DF269" s="33"/>
      <c r="DG269" s="33" t="s">
        <v>185</v>
      </c>
      <c r="DH269" s="33" t="s">
        <v>186</v>
      </c>
      <c r="DI269" s="5"/>
      <c r="DJ269" s="5"/>
    </row>
    <row r="270">
      <c r="A270" s="33" t="s">
        <v>2382</v>
      </c>
      <c r="B270" s="34">
        <v>44956.0</v>
      </c>
      <c r="C270" s="35" t="s">
        <v>137</v>
      </c>
      <c r="D270" s="35" t="s">
        <v>139</v>
      </c>
      <c r="E270" s="35" t="s">
        <v>142</v>
      </c>
      <c r="F270" s="36" t="s">
        <v>144</v>
      </c>
      <c r="G270" s="33" t="s">
        <v>2383</v>
      </c>
      <c r="H270" s="33" t="s">
        <v>2384</v>
      </c>
      <c r="I270" s="33" t="s">
        <v>190</v>
      </c>
      <c r="J270" s="33" t="s">
        <v>2085</v>
      </c>
      <c r="K270" s="35" t="s">
        <v>150</v>
      </c>
      <c r="L270" s="33" t="s">
        <v>1657</v>
      </c>
      <c r="M270" s="5"/>
      <c r="N270" s="33" t="s">
        <v>2220</v>
      </c>
      <c r="O270" s="5"/>
      <c r="P270" s="35" t="s">
        <v>153</v>
      </c>
      <c r="Q270" s="35" t="s">
        <v>2220</v>
      </c>
      <c r="R270" s="33">
        <v>76536.0</v>
      </c>
      <c r="S270" s="37"/>
      <c r="T270" s="33"/>
      <c r="U270" s="33">
        <v>4.85</v>
      </c>
      <c r="V270" s="33" t="s">
        <v>154</v>
      </c>
      <c r="W270" s="33"/>
      <c r="X270" s="33"/>
      <c r="Y270" s="5"/>
      <c r="Z270" s="5"/>
      <c r="AA270" s="33">
        <v>1.0</v>
      </c>
      <c r="AB270" s="33"/>
      <c r="AC270" s="33">
        <v>1.0</v>
      </c>
      <c r="AD270" s="5"/>
      <c r="AE270" s="5"/>
      <c r="AF270" s="5"/>
      <c r="AG270" s="16"/>
      <c r="AH270" s="38" t="str">
        <f t="shared" si="1"/>
        <v/>
      </c>
      <c r="AI270" s="39">
        <f t="shared" si="2"/>
        <v>1</v>
      </c>
      <c r="AJ270" s="37" t="str">
        <f t="shared" si="3"/>
        <v/>
      </c>
      <c r="AK270" s="41" t="str">
        <f t="shared" si="4"/>
        <v/>
      </c>
      <c r="AL270" s="35" t="s">
        <v>153</v>
      </c>
      <c r="AM270" s="33" t="s">
        <v>2033</v>
      </c>
      <c r="AN270" s="33" t="s">
        <v>2033</v>
      </c>
      <c r="AO270" s="41"/>
      <c r="AP270" s="33" t="s">
        <v>169</v>
      </c>
      <c r="AQ270" s="33" t="s">
        <v>170</v>
      </c>
      <c r="AR270" s="33">
        <v>300.0</v>
      </c>
      <c r="AS270" s="42"/>
      <c r="AT270" s="42"/>
      <c r="AU270" s="42"/>
      <c r="AV270" s="42"/>
      <c r="AW270" s="42"/>
      <c r="AX270" s="5"/>
      <c r="AY270" s="33"/>
      <c r="AZ270" s="33" t="s">
        <v>2385</v>
      </c>
      <c r="BA270" s="5"/>
      <c r="BB270" s="5"/>
      <c r="BC270" s="5" t="s">
        <v>2386</v>
      </c>
      <c r="BD270" s="33" t="s">
        <v>173</v>
      </c>
      <c r="BE270" s="41"/>
      <c r="BF270" s="35"/>
      <c r="BG270" s="33" t="s">
        <v>169</v>
      </c>
      <c r="BH270" s="5"/>
      <c r="BI270" s="33">
        <v>300.0</v>
      </c>
      <c r="BJ270" s="33" t="s">
        <v>170</v>
      </c>
      <c r="BK270" s="5"/>
      <c r="BL270" s="5">
        <f t="shared" si="5"/>
        <v>3994.5</v>
      </c>
      <c r="BM270" s="5"/>
      <c r="BN270" s="5"/>
      <c r="BO270" s="42">
        <f t="shared" si="6"/>
        <v>3994.5</v>
      </c>
      <c r="BP270" s="44"/>
      <c r="BQ270" s="45"/>
      <c r="BR270" s="47"/>
      <c r="BS270" s="45"/>
      <c r="BT270" s="37"/>
      <c r="BU270" s="5"/>
      <c r="BV270" s="38"/>
      <c r="BW270" s="48"/>
      <c r="BX270" s="44"/>
      <c r="BY270" s="44"/>
      <c r="BZ270" s="33" t="s">
        <v>131</v>
      </c>
      <c r="CA270" s="5"/>
      <c r="CB270" s="5"/>
      <c r="CC270" s="33" t="s">
        <v>177</v>
      </c>
      <c r="CD270" s="5"/>
      <c r="CE270" s="5"/>
      <c r="CF270" s="33" t="s">
        <v>178</v>
      </c>
      <c r="CG270" s="33" t="s">
        <v>2387</v>
      </c>
      <c r="CH270" s="5"/>
      <c r="CI270" s="5"/>
      <c r="CJ270" s="5"/>
      <c r="CK270" s="33"/>
      <c r="CL270" s="49">
        <v>44995.0</v>
      </c>
      <c r="CM270" s="33" t="s">
        <v>180</v>
      </c>
      <c r="CN270" s="5"/>
      <c r="CO270" s="33">
        <v>2.0</v>
      </c>
      <c r="CP270" s="33" t="s">
        <v>181</v>
      </c>
      <c r="CQ270" s="50" t="str">
        <f t="shared" si="7"/>
        <v>08/04/1964</v>
      </c>
      <c r="CR270" s="33" t="s">
        <v>182</v>
      </c>
      <c r="CS270" s="33">
        <v>4.0</v>
      </c>
      <c r="CT270" s="33">
        <v>5.0</v>
      </c>
      <c r="CU270" s="33">
        <v>25.0</v>
      </c>
      <c r="CV270" s="33">
        <v>330.0</v>
      </c>
      <c r="CW270" s="5"/>
      <c r="CX270" s="5"/>
      <c r="CY270" s="33">
        <v>-99.71973</v>
      </c>
      <c r="CZ270" s="33">
        <v>20.783756</v>
      </c>
      <c r="DA270" s="33">
        <v>4.4219266E9</v>
      </c>
      <c r="DB270" s="33">
        <v>1.0</v>
      </c>
      <c r="DC270" s="33" t="s">
        <v>183</v>
      </c>
      <c r="DD270" s="33">
        <v>2023.0</v>
      </c>
      <c r="DE270" s="33" t="s">
        <v>184</v>
      </c>
      <c r="DF270" s="33"/>
      <c r="DG270" s="33" t="s">
        <v>185</v>
      </c>
      <c r="DH270" s="33" t="s">
        <v>186</v>
      </c>
      <c r="DI270" s="5"/>
      <c r="DJ270" s="5"/>
    </row>
    <row r="271">
      <c r="A271" s="33" t="s">
        <v>2388</v>
      </c>
      <c r="B271" s="34">
        <v>44956.0</v>
      </c>
      <c r="C271" s="35" t="s">
        <v>137</v>
      </c>
      <c r="D271" s="35" t="s">
        <v>139</v>
      </c>
      <c r="E271" s="35" t="s">
        <v>142</v>
      </c>
      <c r="F271" s="36" t="s">
        <v>144</v>
      </c>
      <c r="G271" s="33" t="s">
        <v>2389</v>
      </c>
      <c r="H271" s="33" t="s">
        <v>2390</v>
      </c>
      <c r="I271" s="33" t="s">
        <v>190</v>
      </c>
      <c r="J271" s="33" t="s">
        <v>149</v>
      </c>
      <c r="K271" s="35" t="s">
        <v>150</v>
      </c>
      <c r="L271" s="33" t="s">
        <v>1052</v>
      </c>
      <c r="M271" s="5"/>
      <c r="N271" s="33" t="s">
        <v>2220</v>
      </c>
      <c r="O271" s="5"/>
      <c r="P271" s="35" t="s">
        <v>153</v>
      </c>
      <c r="Q271" s="35" t="s">
        <v>2220</v>
      </c>
      <c r="R271" s="33">
        <v>76536.0</v>
      </c>
      <c r="S271" s="37"/>
      <c r="T271" s="33"/>
      <c r="U271" s="33">
        <v>2.73</v>
      </c>
      <c r="V271" s="33" t="s">
        <v>154</v>
      </c>
      <c r="W271" s="33"/>
      <c r="X271" s="33"/>
      <c r="Y271" s="5"/>
      <c r="Z271" s="5"/>
      <c r="AA271" s="33">
        <v>1.0</v>
      </c>
      <c r="AB271" s="33"/>
      <c r="AC271" s="33">
        <v>1.0</v>
      </c>
      <c r="AD271" s="5"/>
      <c r="AE271" s="5"/>
      <c r="AF271" s="5"/>
      <c r="AG271" s="16"/>
      <c r="AH271" s="38" t="str">
        <f t="shared" si="1"/>
        <v/>
      </c>
      <c r="AI271" s="39">
        <f t="shared" si="2"/>
        <v>1</v>
      </c>
      <c r="AJ271" s="37" t="str">
        <f t="shared" si="3"/>
        <v/>
      </c>
      <c r="AK271" s="41" t="str">
        <f t="shared" si="4"/>
        <v/>
      </c>
      <c r="AL271" s="35" t="s">
        <v>153</v>
      </c>
      <c r="AM271" s="33" t="s">
        <v>2033</v>
      </c>
      <c r="AN271" s="33" t="s">
        <v>2033</v>
      </c>
      <c r="AO271" s="41"/>
      <c r="AP271" s="33" t="s">
        <v>169</v>
      </c>
      <c r="AQ271" s="33" t="s">
        <v>170</v>
      </c>
      <c r="AR271" s="33">
        <v>300.0</v>
      </c>
      <c r="AS271" s="42"/>
      <c r="AT271" s="42"/>
      <c r="AU271" s="42"/>
      <c r="AV271" s="42"/>
      <c r="AW271" s="42"/>
      <c r="AX271" s="5"/>
      <c r="AY271" s="33"/>
      <c r="AZ271" s="33" t="s">
        <v>2391</v>
      </c>
      <c r="BA271" s="5"/>
      <c r="BB271" s="5"/>
      <c r="BC271" s="5" t="s">
        <v>2392</v>
      </c>
      <c r="BD271" s="33" t="s">
        <v>173</v>
      </c>
      <c r="BE271" s="41"/>
      <c r="BF271" s="35"/>
      <c r="BG271" s="33" t="s">
        <v>169</v>
      </c>
      <c r="BH271" s="5"/>
      <c r="BI271" s="33">
        <v>300.0</v>
      </c>
      <c r="BJ271" s="33" t="s">
        <v>170</v>
      </c>
      <c r="BK271" s="5"/>
      <c r="BL271" s="5">
        <f t="shared" si="5"/>
        <v>3994.5</v>
      </c>
      <c r="BM271" s="5"/>
      <c r="BN271" s="5"/>
      <c r="BO271" s="42">
        <f t="shared" si="6"/>
        <v>3994.5</v>
      </c>
      <c r="BP271" s="44"/>
      <c r="BQ271" s="45"/>
      <c r="BR271" s="47"/>
      <c r="BS271" s="45"/>
      <c r="BT271" s="37"/>
      <c r="BU271" s="5"/>
      <c r="BV271" s="38"/>
      <c r="BW271" s="48"/>
      <c r="BX271" s="44"/>
      <c r="BY271" s="44"/>
      <c r="BZ271" s="33" t="s">
        <v>131</v>
      </c>
      <c r="CA271" s="5"/>
      <c r="CB271" s="5"/>
      <c r="CC271" s="33" t="s">
        <v>177</v>
      </c>
      <c r="CD271" s="5"/>
      <c r="CE271" s="5"/>
      <c r="CF271" s="33" t="s">
        <v>178</v>
      </c>
      <c r="CG271" s="33" t="s">
        <v>2393</v>
      </c>
      <c r="CH271" s="5"/>
      <c r="CI271" s="5"/>
      <c r="CJ271" s="5"/>
      <c r="CK271" s="33"/>
      <c r="CL271" s="49">
        <v>44995.0</v>
      </c>
      <c r="CM271" s="33" t="s">
        <v>180</v>
      </c>
      <c r="CN271" s="5"/>
      <c r="CO271" s="33">
        <v>2.0</v>
      </c>
      <c r="CP271" s="33" t="s">
        <v>181</v>
      </c>
      <c r="CQ271" s="50" t="str">
        <f t="shared" si="7"/>
        <v>11/01/1943</v>
      </c>
      <c r="CR271" s="33" t="s">
        <v>182</v>
      </c>
      <c r="CS271" s="33">
        <v>4.0</v>
      </c>
      <c r="CT271" s="33">
        <v>5.0</v>
      </c>
      <c r="CU271" s="33">
        <v>25.0</v>
      </c>
      <c r="CV271" s="33">
        <v>330.0</v>
      </c>
      <c r="CW271" s="5"/>
      <c r="CX271" s="5"/>
      <c r="CY271" s="33">
        <v>-99.713684</v>
      </c>
      <c r="CZ271" s="33">
        <v>20.783223</v>
      </c>
      <c r="DA271" s="33">
        <v>4.411204404E9</v>
      </c>
      <c r="DB271" s="33">
        <v>2.0</v>
      </c>
      <c r="DC271" s="33" t="s">
        <v>183</v>
      </c>
      <c r="DD271" s="33">
        <v>2023.0</v>
      </c>
      <c r="DE271" s="33" t="s">
        <v>184</v>
      </c>
      <c r="DF271" s="33"/>
      <c r="DG271" s="33" t="s">
        <v>185</v>
      </c>
      <c r="DH271" s="33" t="s">
        <v>186</v>
      </c>
      <c r="DI271" s="5"/>
      <c r="DJ271" s="5"/>
    </row>
    <row r="272">
      <c r="A272" s="33" t="s">
        <v>2394</v>
      </c>
      <c r="B272" s="34">
        <v>44956.0</v>
      </c>
      <c r="C272" s="35" t="s">
        <v>137</v>
      </c>
      <c r="D272" s="35" t="s">
        <v>139</v>
      </c>
      <c r="E272" s="35" t="s">
        <v>142</v>
      </c>
      <c r="F272" s="36" t="s">
        <v>144</v>
      </c>
      <c r="G272" s="33" t="s">
        <v>2395</v>
      </c>
      <c r="H272" s="33" t="s">
        <v>2396</v>
      </c>
      <c r="I272" s="33" t="s">
        <v>190</v>
      </c>
      <c r="J272" s="33" t="s">
        <v>149</v>
      </c>
      <c r="K272" s="35" t="s">
        <v>150</v>
      </c>
      <c r="L272" s="33" t="s">
        <v>1052</v>
      </c>
      <c r="M272" s="5"/>
      <c r="N272" s="33" t="s">
        <v>2220</v>
      </c>
      <c r="O272" s="5"/>
      <c r="P272" s="35" t="s">
        <v>153</v>
      </c>
      <c r="Q272" s="35" t="s">
        <v>2220</v>
      </c>
      <c r="R272" s="33">
        <v>76536.0</v>
      </c>
      <c r="S272" s="37"/>
      <c r="T272" s="33"/>
      <c r="U272" s="33">
        <v>6.36</v>
      </c>
      <c r="V272" s="33" t="s">
        <v>154</v>
      </c>
      <c r="W272" s="33"/>
      <c r="X272" s="33"/>
      <c r="Y272" s="5"/>
      <c r="Z272" s="5"/>
      <c r="AA272" s="33">
        <v>1.0</v>
      </c>
      <c r="AB272" s="33">
        <v>1.0</v>
      </c>
      <c r="AC272" s="33"/>
      <c r="AD272" s="5"/>
      <c r="AE272" s="5"/>
      <c r="AF272" s="5"/>
      <c r="AG272" s="16"/>
      <c r="AH272" s="38">
        <f t="shared" si="1"/>
        <v>1</v>
      </c>
      <c r="AI272" s="39" t="str">
        <f t="shared" si="2"/>
        <v/>
      </c>
      <c r="AJ272" s="37" t="str">
        <f t="shared" si="3"/>
        <v/>
      </c>
      <c r="AK272" s="41" t="str">
        <f t="shared" si="4"/>
        <v/>
      </c>
      <c r="AL272" s="35" t="s">
        <v>153</v>
      </c>
      <c r="AM272" s="33" t="s">
        <v>2033</v>
      </c>
      <c r="AN272" s="33" t="s">
        <v>2033</v>
      </c>
      <c r="AO272" s="41"/>
      <c r="AP272" s="33" t="s">
        <v>169</v>
      </c>
      <c r="AQ272" s="33" t="s">
        <v>170</v>
      </c>
      <c r="AR272" s="33">
        <v>300.0</v>
      </c>
      <c r="AS272" s="42"/>
      <c r="AT272" s="42"/>
      <c r="AU272" s="42"/>
      <c r="AV272" s="42"/>
      <c r="AW272" s="42"/>
      <c r="AX272" s="5"/>
      <c r="AY272" s="33"/>
      <c r="AZ272" s="33" t="s">
        <v>2397</v>
      </c>
      <c r="BA272" s="5"/>
      <c r="BB272" s="5"/>
      <c r="BC272" s="5" t="s">
        <v>2398</v>
      </c>
      <c r="BD272" s="33" t="s">
        <v>173</v>
      </c>
      <c r="BE272" s="41"/>
      <c r="BF272" s="35"/>
      <c r="BG272" s="33" t="s">
        <v>169</v>
      </c>
      <c r="BH272" s="5"/>
      <c r="BI272" s="33">
        <v>300.0</v>
      </c>
      <c r="BJ272" s="33" t="s">
        <v>170</v>
      </c>
      <c r="BK272" s="5"/>
      <c r="BL272" s="5">
        <f t="shared" si="5"/>
        <v>3994.5</v>
      </c>
      <c r="BM272" s="5"/>
      <c r="BN272" s="5"/>
      <c r="BO272" s="42">
        <f t="shared" si="6"/>
        <v>3994.5</v>
      </c>
      <c r="BP272" s="44"/>
      <c r="BQ272" s="45"/>
      <c r="BR272" s="47"/>
      <c r="BS272" s="45"/>
      <c r="BT272" s="37"/>
      <c r="BU272" s="5"/>
      <c r="BV272" s="38"/>
      <c r="BW272" s="48"/>
      <c r="BX272" s="44"/>
      <c r="BY272" s="44"/>
      <c r="BZ272" s="33" t="s">
        <v>131</v>
      </c>
      <c r="CA272" s="5"/>
      <c r="CB272" s="5"/>
      <c r="CC272" s="33" t="s">
        <v>177</v>
      </c>
      <c r="CD272" s="5"/>
      <c r="CE272" s="5"/>
      <c r="CF272" s="33" t="s">
        <v>178</v>
      </c>
      <c r="CG272" s="33" t="s">
        <v>2399</v>
      </c>
      <c r="CH272" s="5"/>
      <c r="CI272" s="5"/>
      <c r="CJ272" s="5"/>
      <c r="CK272" s="33"/>
      <c r="CL272" s="49">
        <v>44995.0</v>
      </c>
      <c r="CM272" s="33" t="s">
        <v>180</v>
      </c>
      <c r="CN272" s="5"/>
      <c r="CO272" s="33">
        <v>2.0</v>
      </c>
      <c r="CP272" s="33" t="s">
        <v>181</v>
      </c>
      <c r="CQ272" s="50" t="str">
        <f t="shared" si="7"/>
        <v>17/02/1952</v>
      </c>
      <c r="CR272" s="33" t="s">
        <v>243</v>
      </c>
      <c r="CS272" s="33">
        <v>4.0</v>
      </c>
      <c r="CT272" s="33">
        <v>5.0</v>
      </c>
      <c r="CU272" s="33">
        <v>25.0</v>
      </c>
      <c r="CV272" s="33">
        <v>330.0</v>
      </c>
      <c r="CW272" s="5"/>
      <c r="CX272" s="5"/>
      <c r="CY272" s="33">
        <v>-99.713684</v>
      </c>
      <c r="CZ272" s="33">
        <v>20.783223</v>
      </c>
      <c r="DA272" s="33">
        <v>4.411204404E9</v>
      </c>
      <c r="DB272" s="33">
        <v>2.0</v>
      </c>
      <c r="DC272" s="33" t="s">
        <v>183</v>
      </c>
      <c r="DD272" s="33">
        <v>2023.0</v>
      </c>
      <c r="DE272" s="33" t="s">
        <v>184</v>
      </c>
      <c r="DF272" s="33"/>
      <c r="DG272" s="33" t="s">
        <v>185</v>
      </c>
      <c r="DH272" s="33" t="s">
        <v>186</v>
      </c>
      <c r="DI272" s="5"/>
      <c r="DJ272" s="5"/>
    </row>
    <row r="273">
      <c r="A273" s="33" t="s">
        <v>2400</v>
      </c>
      <c r="B273" s="34">
        <v>44956.0</v>
      </c>
      <c r="C273" s="35" t="s">
        <v>137</v>
      </c>
      <c r="D273" s="35" t="s">
        <v>139</v>
      </c>
      <c r="E273" s="35" t="s">
        <v>142</v>
      </c>
      <c r="F273" s="36" t="s">
        <v>144</v>
      </c>
      <c r="G273" s="33" t="s">
        <v>2401</v>
      </c>
      <c r="H273" s="33" t="s">
        <v>2402</v>
      </c>
      <c r="I273" s="33" t="s">
        <v>247</v>
      </c>
      <c r="J273" s="33" t="s">
        <v>190</v>
      </c>
      <c r="K273" s="35" t="s">
        <v>150</v>
      </c>
      <c r="L273" s="33" t="s">
        <v>1052</v>
      </c>
      <c r="M273" s="5"/>
      <c r="N273" s="33" t="s">
        <v>2220</v>
      </c>
      <c r="O273" s="5"/>
      <c r="P273" s="35" t="s">
        <v>153</v>
      </c>
      <c r="Q273" s="35" t="s">
        <v>2220</v>
      </c>
      <c r="R273" s="33">
        <v>76536.0</v>
      </c>
      <c r="S273" s="37"/>
      <c r="T273" s="33"/>
      <c r="U273" s="33">
        <v>3.23</v>
      </c>
      <c r="V273" s="33" t="s">
        <v>154</v>
      </c>
      <c r="W273" s="33"/>
      <c r="X273" s="33"/>
      <c r="Y273" s="5"/>
      <c r="Z273" s="5"/>
      <c r="AA273" s="33">
        <v>1.0</v>
      </c>
      <c r="AB273" s="33">
        <v>1.0</v>
      </c>
      <c r="AC273" s="33"/>
      <c r="AD273" s="5"/>
      <c r="AE273" s="5"/>
      <c r="AF273" s="5"/>
      <c r="AG273" s="16"/>
      <c r="AH273" s="38">
        <f t="shared" si="1"/>
        <v>1</v>
      </c>
      <c r="AI273" s="39" t="str">
        <f t="shared" si="2"/>
        <v/>
      </c>
      <c r="AJ273" s="37" t="str">
        <f t="shared" si="3"/>
        <v/>
      </c>
      <c r="AK273" s="41" t="str">
        <f t="shared" si="4"/>
        <v/>
      </c>
      <c r="AL273" s="35" t="s">
        <v>153</v>
      </c>
      <c r="AM273" s="33" t="s">
        <v>2033</v>
      </c>
      <c r="AN273" s="33" t="s">
        <v>2033</v>
      </c>
      <c r="AO273" s="41"/>
      <c r="AP273" s="33" t="s">
        <v>169</v>
      </c>
      <c r="AQ273" s="33" t="s">
        <v>170</v>
      </c>
      <c r="AR273" s="33">
        <v>300.0</v>
      </c>
      <c r="AS273" s="42"/>
      <c r="AT273" s="42"/>
      <c r="AU273" s="42"/>
      <c r="AV273" s="42"/>
      <c r="AW273" s="42"/>
      <c r="AX273" s="5"/>
      <c r="AY273" s="33"/>
      <c r="AZ273" s="33" t="s">
        <v>2403</v>
      </c>
      <c r="BA273" s="5"/>
      <c r="BB273" s="5"/>
      <c r="BC273" s="5" t="s">
        <v>2404</v>
      </c>
      <c r="BD273" s="33" t="s">
        <v>173</v>
      </c>
      <c r="BE273" s="41"/>
      <c r="BF273" s="35"/>
      <c r="BG273" s="33" t="s">
        <v>169</v>
      </c>
      <c r="BH273" s="5"/>
      <c r="BI273" s="33">
        <v>300.0</v>
      </c>
      <c r="BJ273" s="33" t="s">
        <v>170</v>
      </c>
      <c r="BK273" s="5"/>
      <c r="BL273" s="5">
        <f t="shared" si="5"/>
        <v>3994.5</v>
      </c>
      <c r="BM273" s="5"/>
      <c r="BN273" s="5"/>
      <c r="BO273" s="42">
        <f t="shared" si="6"/>
        <v>3994.5</v>
      </c>
      <c r="BP273" s="44"/>
      <c r="BQ273" s="45"/>
      <c r="BR273" s="47"/>
      <c r="BS273" s="45"/>
      <c r="BT273" s="37"/>
      <c r="BU273" s="5"/>
      <c r="BV273" s="38"/>
      <c r="BW273" s="48"/>
      <c r="BX273" s="44"/>
      <c r="BY273" s="44"/>
      <c r="BZ273" s="33" t="s">
        <v>131</v>
      </c>
      <c r="CA273" s="5"/>
      <c r="CB273" s="5"/>
      <c r="CC273" s="33" t="s">
        <v>177</v>
      </c>
      <c r="CD273" s="5"/>
      <c r="CE273" s="5"/>
      <c r="CF273" s="33" t="s">
        <v>178</v>
      </c>
      <c r="CG273" s="33" t="s">
        <v>2405</v>
      </c>
      <c r="CH273" s="5"/>
      <c r="CI273" s="5"/>
      <c r="CJ273" s="5"/>
      <c r="CK273" s="33"/>
      <c r="CL273" s="49">
        <v>44995.0</v>
      </c>
      <c r="CM273" s="33" t="s">
        <v>180</v>
      </c>
      <c r="CN273" s="5"/>
      <c r="CO273" s="33">
        <v>2.0</v>
      </c>
      <c r="CP273" s="33" t="s">
        <v>181</v>
      </c>
      <c r="CQ273" s="50" t="str">
        <f t="shared" si="7"/>
        <v>07/01/1931</v>
      </c>
      <c r="CR273" s="33" t="s">
        <v>243</v>
      </c>
      <c r="CS273" s="33">
        <v>4.0</v>
      </c>
      <c r="CT273" s="33">
        <v>5.0</v>
      </c>
      <c r="CU273" s="33">
        <v>25.0</v>
      </c>
      <c r="CV273" s="33">
        <v>330.0</v>
      </c>
      <c r="CW273" s="5"/>
      <c r="CX273" s="5"/>
      <c r="CY273" s="33">
        <v>-99.713684</v>
      </c>
      <c r="CZ273" s="33">
        <v>20.783223</v>
      </c>
      <c r="DA273" s="33">
        <v>4.4219266E9</v>
      </c>
      <c r="DB273" s="33">
        <v>1.0</v>
      </c>
      <c r="DC273" s="33" t="s">
        <v>183</v>
      </c>
      <c r="DD273" s="33">
        <v>2023.0</v>
      </c>
      <c r="DE273" s="33" t="s">
        <v>184</v>
      </c>
      <c r="DF273" s="33"/>
      <c r="DG273" s="33" t="s">
        <v>185</v>
      </c>
      <c r="DH273" s="33" t="s">
        <v>186</v>
      </c>
      <c r="DI273" s="5"/>
      <c r="DJ273" s="5"/>
    </row>
    <row r="274">
      <c r="A274" s="33" t="s">
        <v>2406</v>
      </c>
      <c r="B274" s="34">
        <v>44956.0</v>
      </c>
      <c r="C274" s="35" t="s">
        <v>137</v>
      </c>
      <c r="D274" s="35" t="s">
        <v>139</v>
      </c>
      <c r="E274" s="35" t="s">
        <v>142</v>
      </c>
      <c r="F274" s="36" t="s">
        <v>144</v>
      </c>
      <c r="G274" s="33" t="s">
        <v>2407</v>
      </c>
      <c r="H274" s="33" t="s">
        <v>2408</v>
      </c>
      <c r="I274" s="33" t="s">
        <v>247</v>
      </c>
      <c r="J274" s="33" t="s">
        <v>190</v>
      </c>
      <c r="K274" s="35" t="s">
        <v>150</v>
      </c>
      <c r="L274" s="33" t="s">
        <v>151</v>
      </c>
      <c r="M274" s="5"/>
      <c r="N274" s="33" t="s">
        <v>2220</v>
      </c>
      <c r="O274" s="5"/>
      <c r="P274" s="35" t="s">
        <v>153</v>
      </c>
      <c r="Q274" s="35" t="s">
        <v>2220</v>
      </c>
      <c r="R274" s="33">
        <v>76536.0</v>
      </c>
      <c r="S274" s="37"/>
      <c r="T274" s="33"/>
      <c r="U274" s="33">
        <v>5.1</v>
      </c>
      <c r="V274" s="33" t="s">
        <v>154</v>
      </c>
      <c r="W274" s="33"/>
      <c r="X274" s="33"/>
      <c r="Y274" s="5"/>
      <c r="Z274" s="5"/>
      <c r="AA274" s="33">
        <v>1.0</v>
      </c>
      <c r="AB274" s="33"/>
      <c r="AC274" s="33">
        <v>1.0</v>
      </c>
      <c r="AD274" s="5"/>
      <c r="AE274" s="5"/>
      <c r="AF274" s="5"/>
      <c r="AG274" s="16"/>
      <c r="AH274" s="38" t="str">
        <f t="shared" si="1"/>
        <v/>
      </c>
      <c r="AI274" s="39" t="str">
        <f t="shared" si="2"/>
        <v/>
      </c>
      <c r="AJ274" s="37" t="str">
        <f t="shared" si="3"/>
        <v/>
      </c>
      <c r="AK274" s="41" t="str">
        <f t="shared" si="4"/>
        <v/>
      </c>
      <c r="AL274" s="35" t="s">
        <v>153</v>
      </c>
      <c r="AM274" s="33" t="s">
        <v>2033</v>
      </c>
      <c r="AN274" s="33" t="s">
        <v>2033</v>
      </c>
      <c r="AO274" s="41"/>
      <c r="AP274" s="33" t="s">
        <v>169</v>
      </c>
      <c r="AQ274" s="33" t="s">
        <v>170</v>
      </c>
      <c r="AR274" s="33">
        <v>300.0</v>
      </c>
      <c r="AS274" s="42"/>
      <c r="AT274" s="42"/>
      <c r="AU274" s="42"/>
      <c r="AV274" s="42"/>
      <c r="AW274" s="42"/>
      <c r="AX274" s="5"/>
      <c r="AY274" s="33"/>
      <c r="AZ274" s="33" t="s">
        <v>2409</v>
      </c>
      <c r="BA274" s="5"/>
      <c r="BB274" s="5"/>
      <c r="BC274" s="5" t="s">
        <v>2410</v>
      </c>
      <c r="BD274" s="33" t="s">
        <v>173</v>
      </c>
      <c r="BE274" s="41"/>
      <c r="BF274" s="35"/>
      <c r="BG274" s="33" t="s">
        <v>169</v>
      </c>
      <c r="BH274" s="5"/>
      <c r="BI274" s="33">
        <v>300.0</v>
      </c>
      <c r="BJ274" s="33" t="s">
        <v>170</v>
      </c>
      <c r="BK274" s="5"/>
      <c r="BL274" s="5">
        <f t="shared" si="5"/>
        <v>3994.5</v>
      </c>
      <c r="BM274" s="5"/>
      <c r="BN274" s="5"/>
      <c r="BO274" s="42">
        <f t="shared" si="6"/>
        <v>3994.5</v>
      </c>
      <c r="BP274" s="44"/>
      <c r="BQ274" s="45"/>
      <c r="BR274" s="47"/>
      <c r="BS274" s="45"/>
      <c r="BT274" s="37"/>
      <c r="BU274" s="5"/>
      <c r="BV274" s="38"/>
      <c r="BW274" s="48"/>
      <c r="BX274" s="44"/>
      <c r="BY274" s="44"/>
      <c r="BZ274" s="33" t="s">
        <v>131</v>
      </c>
      <c r="CA274" s="5"/>
      <c r="CB274" s="5"/>
      <c r="CC274" s="33" t="s">
        <v>177</v>
      </c>
      <c r="CD274" s="5"/>
      <c r="CE274" s="5"/>
      <c r="CF274" s="33" t="s">
        <v>178</v>
      </c>
      <c r="CG274" s="33" t="s">
        <v>2411</v>
      </c>
      <c r="CH274" s="5"/>
      <c r="CI274" s="5"/>
      <c r="CJ274" s="5"/>
      <c r="CK274" s="33"/>
      <c r="CL274" s="49">
        <v>44995.0</v>
      </c>
      <c r="CM274" s="33" t="s">
        <v>180</v>
      </c>
      <c r="CN274" s="5"/>
      <c r="CO274" s="33">
        <v>2.0</v>
      </c>
      <c r="CP274" s="33" t="s">
        <v>181</v>
      </c>
      <c r="CQ274" s="50" t="str">
        <f t="shared" si="7"/>
        <v>03/12/1975</v>
      </c>
      <c r="CR274" s="33" t="s">
        <v>182</v>
      </c>
      <c r="CS274" s="33">
        <v>4.0</v>
      </c>
      <c r="CT274" s="33">
        <v>5.0</v>
      </c>
      <c r="CU274" s="33">
        <v>25.0</v>
      </c>
      <c r="CV274" s="33">
        <v>330.0</v>
      </c>
      <c r="CW274" s="5"/>
      <c r="CX274" s="5"/>
      <c r="CY274" s="33">
        <v>-99.71973</v>
      </c>
      <c r="CZ274" s="33">
        <v>20.783756</v>
      </c>
      <c r="DA274" s="33">
        <v>4.411142752E9</v>
      </c>
      <c r="DB274" s="33">
        <v>2.0</v>
      </c>
      <c r="DC274" s="33" t="s">
        <v>183</v>
      </c>
      <c r="DD274" s="33">
        <v>2023.0</v>
      </c>
      <c r="DE274" s="33" t="s">
        <v>184</v>
      </c>
      <c r="DF274" s="33"/>
      <c r="DG274" s="33" t="s">
        <v>185</v>
      </c>
      <c r="DH274" s="33" t="s">
        <v>186</v>
      </c>
      <c r="DI274" s="5"/>
      <c r="DJ274" s="5"/>
    </row>
    <row r="275">
      <c r="A275" s="33" t="s">
        <v>2412</v>
      </c>
      <c r="B275" s="34">
        <v>44956.0</v>
      </c>
      <c r="C275" s="35" t="s">
        <v>137</v>
      </c>
      <c r="D275" s="35" t="s">
        <v>139</v>
      </c>
      <c r="E275" s="35" t="s">
        <v>142</v>
      </c>
      <c r="F275" s="36" t="s">
        <v>144</v>
      </c>
      <c r="G275" s="33" t="s">
        <v>2413</v>
      </c>
      <c r="H275" s="33" t="s">
        <v>2414</v>
      </c>
      <c r="I275" s="33" t="s">
        <v>247</v>
      </c>
      <c r="J275" s="33" t="s">
        <v>231</v>
      </c>
      <c r="K275" s="35" t="s">
        <v>150</v>
      </c>
      <c r="L275" s="33" t="s">
        <v>2349</v>
      </c>
      <c r="M275" s="5"/>
      <c r="N275" s="33" t="s">
        <v>2220</v>
      </c>
      <c r="O275" s="5"/>
      <c r="P275" s="35" t="s">
        <v>153</v>
      </c>
      <c r="Q275" s="35" t="s">
        <v>2220</v>
      </c>
      <c r="R275" s="33">
        <v>76536.0</v>
      </c>
      <c r="S275" s="37"/>
      <c r="T275" s="33"/>
      <c r="U275" s="33">
        <v>3.67</v>
      </c>
      <c r="V275" s="33" t="s">
        <v>154</v>
      </c>
      <c r="W275" s="33"/>
      <c r="X275" s="33"/>
      <c r="Y275" s="5"/>
      <c r="Z275" s="5"/>
      <c r="AA275" s="33">
        <v>1.0</v>
      </c>
      <c r="AB275" s="33">
        <v>1.0</v>
      </c>
      <c r="AC275" s="33"/>
      <c r="AD275" s="5"/>
      <c r="AE275" s="5"/>
      <c r="AF275" s="5"/>
      <c r="AG275" s="16"/>
      <c r="AH275" s="38">
        <f t="shared" si="1"/>
        <v>1</v>
      </c>
      <c r="AI275" s="39" t="str">
        <f t="shared" si="2"/>
        <v/>
      </c>
      <c r="AJ275" s="37" t="str">
        <f t="shared" si="3"/>
        <v/>
      </c>
      <c r="AK275" s="41" t="str">
        <f t="shared" si="4"/>
        <v/>
      </c>
      <c r="AL275" s="35" t="s">
        <v>153</v>
      </c>
      <c r="AM275" s="33" t="s">
        <v>2033</v>
      </c>
      <c r="AN275" s="33" t="s">
        <v>2033</v>
      </c>
      <c r="AO275" s="41"/>
      <c r="AP275" s="33" t="s">
        <v>169</v>
      </c>
      <c r="AQ275" s="33" t="s">
        <v>170</v>
      </c>
      <c r="AR275" s="33">
        <v>300.0</v>
      </c>
      <c r="AS275" s="42"/>
      <c r="AT275" s="42"/>
      <c r="AU275" s="42"/>
      <c r="AV275" s="42"/>
      <c r="AW275" s="42"/>
      <c r="AX275" s="5"/>
      <c r="AY275" s="33"/>
      <c r="AZ275" s="33" t="s">
        <v>2415</v>
      </c>
      <c r="BA275" s="5"/>
      <c r="BB275" s="5"/>
      <c r="BC275" s="5" t="s">
        <v>2416</v>
      </c>
      <c r="BD275" s="33" t="s">
        <v>173</v>
      </c>
      <c r="BE275" s="41"/>
      <c r="BF275" s="35"/>
      <c r="BG275" s="33" t="s">
        <v>169</v>
      </c>
      <c r="BH275" s="5"/>
      <c r="BI275" s="33">
        <v>300.0</v>
      </c>
      <c r="BJ275" s="33" t="s">
        <v>170</v>
      </c>
      <c r="BK275" s="5"/>
      <c r="BL275" s="5">
        <f t="shared" si="5"/>
        <v>3994.5</v>
      </c>
      <c r="BM275" s="5"/>
      <c r="BN275" s="5"/>
      <c r="BO275" s="42">
        <f t="shared" si="6"/>
        <v>3994.5</v>
      </c>
      <c r="BP275" s="44"/>
      <c r="BQ275" s="45"/>
      <c r="BR275" s="47"/>
      <c r="BS275" s="45"/>
      <c r="BT275" s="37"/>
      <c r="BU275" s="5"/>
      <c r="BV275" s="38"/>
      <c r="BW275" s="48"/>
      <c r="BX275" s="44"/>
      <c r="BY275" s="44"/>
      <c r="BZ275" s="33" t="s">
        <v>131</v>
      </c>
      <c r="CA275" s="5"/>
      <c r="CB275" s="5"/>
      <c r="CC275" s="33" t="s">
        <v>177</v>
      </c>
      <c r="CD275" s="5"/>
      <c r="CE275" s="5"/>
      <c r="CF275" s="33" t="s">
        <v>178</v>
      </c>
      <c r="CG275" s="33" t="s">
        <v>2417</v>
      </c>
      <c r="CH275" s="5"/>
      <c r="CI275" s="5"/>
      <c r="CJ275" s="5"/>
      <c r="CK275" s="33"/>
      <c r="CL275" s="49">
        <v>44995.0</v>
      </c>
      <c r="CM275" s="33" t="s">
        <v>180</v>
      </c>
      <c r="CN275" s="5"/>
      <c r="CO275" s="33">
        <v>2.0</v>
      </c>
      <c r="CP275" s="33" t="s">
        <v>181</v>
      </c>
      <c r="CQ275" s="50" t="str">
        <f t="shared" si="7"/>
        <v>20/05/1939</v>
      </c>
      <c r="CR275" s="33" t="s">
        <v>243</v>
      </c>
      <c r="CS275" s="33">
        <v>4.0</v>
      </c>
      <c r="CT275" s="33">
        <v>5.0</v>
      </c>
      <c r="CU275" s="33">
        <v>25.0</v>
      </c>
      <c r="CV275" s="33">
        <v>330.0</v>
      </c>
      <c r="CW275" s="5"/>
      <c r="CX275" s="5"/>
      <c r="CY275" s="33">
        <v>-99.71973</v>
      </c>
      <c r="CZ275" s="33">
        <v>20.783756</v>
      </c>
      <c r="DA275" s="33">
        <v>4.411070758E9</v>
      </c>
      <c r="DB275" s="33">
        <v>2.0</v>
      </c>
      <c r="DC275" s="33" t="s">
        <v>183</v>
      </c>
      <c r="DD275" s="33">
        <v>2023.0</v>
      </c>
      <c r="DE275" s="33" t="s">
        <v>184</v>
      </c>
      <c r="DF275" s="33"/>
      <c r="DG275" s="33" t="s">
        <v>185</v>
      </c>
      <c r="DH275" s="33" t="s">
        <v>186</v>
      </c>
      <c r="DI275" s="5"/>
      <c r="DJ275" s="5"/>
    </row>
    <row r="276">
      <c r="A276" s="33" t="s">
        <v>2418</v>
      </c>
      <c r="B276" s="34">
        <v>44956.0</v>
      </c>
      <c r="C276" s="35" t="s">
        <v>137</v>
      </c>
      <c r="D276" s="35" t="s">
        <v>139</v>
      </c>
      <c r="E276" s="35" t="s">
        <v>142</v>
      </c>
      <c r="F276" s="36" t="s">
        <v>144</v>
      </c>
      <c r="G276" s="33" t="s">
        <v>2419</v>
      </c>
      <c r="H276" s="33" t="s">
        <v>2420</v>
      </c>
      <c r="I276" s="33" t="s">
        <v>247</v>
      </c>
      <c r="J276" s="33" t="s">
        <v>231</v>
      </c>
      <c r="K276" s="35" t="s">
        <v>150</v>
      </c>
      <c r="L276" s="33" t="s">
        <v>151</v>
      </c>
      <c r="M276" s="5"/>
      <c r="N276" s="33" t="s">
        <v>2220</v>
      </c>
      <c r="O276" s="5"/>
      <c r="P276" s="35" t="s">
        <v>153</v>
      </c>
      <c r="Q276" s="35" t="s">
        <v>2220</v>
      </c>
      <c r="R276" s="33">
        <v>76536.0</v>
      </c>
      <c r="S276" s="37"/>
      <c r="T276" s="33"/>
      <c r="U276" s="33">
        <v>3.72</v>
      </c>
      <c r="V276" s="33" t="s">
        <v>154</v>
      </c>
      <c r="W276" s="33"/>
      <c r="X276" s="33"/>
      <c r="Y276" s="5"/>
      <c r="Z276" s="5"/>
      <c r="AA276" s="33">
        <v>1.0</v>
      </c>
      <c r="AB276" s="33"/>
      <c r="AC276" s="33">
        <v>1.0</v>
      </c>
      <c r="AD276" s="5"/>
      <c r="AE276" s="5"/>
      <c r="AF276" s="5"/>
      <c r="AG276" s="16"/>
      <c r="AH276" s="38" t="str">
        <f t="shared" si="1"/>
        <v/>
      </c>
      <c r="AI276" s="39">
        <f t="shared" si="2"/>
        <v>1</v>
      </c>
      <c r="AJ276" s="37" t="str">
        <f t="shared" si="3"/>
        <v/>
      </c>
      <c r="AK276" s="41" t="str">
        <f t="shared" si="4"/>
        <v/>
      </c>
      <c r="AL276" s="35" t="s">
        <v>153</v>
      </c>
      <c r="AM276" s="33" t="s">
        <v>2033</v>
      </c>
      <c r="AN276" s="33" t="s">
        <v>2033</v>
      </c>
      <c r="AO276" s="41"/>
      <c r="AP276" s="33" t="s">
        <v>169</v>
      </c>
      <c r="AQ276" s="33" t="s">
        <v>170</v>
      </c>
      <c r="AR276" s="33">
        <v>300.0</v>
      </c>
      <c r="AS276" s="42"/>
      <c r="AT276" s="42"/>
      <c r="AU276" s="42"/>
      <c r="AV276" s="42"/>
      <c r="AW276" s="42"/>
      <c r="AX276" s="5"/>
      <c r="AY276" s="33"/>
      <c r="AZ276" s="33" t="s">
        <v>2421</v>
      </c>
      <c r="BA276" s="5"/>
      <c r="BB276" s="5"/>
      <c r="BC276" s="5" t="s">
        <v>2422</v>
      </c>
      <c r="BD276" s="33" t="s">
        <v>173</v>
      </c>
      <c r="BE276" s="41"/>
      <c r="BF276" s="35"/>
      <c r="BG276" s="33" t="s">
        <v>169</v>
      </c>
      <c r="BH276" s="5"/>
      <c r="BI276" s="33">
        <v>300.0</v>
      </c>
      <c r="BJ276" s="33" t="s">
        <v>170</v>
      </c>
      <c r="BK276" s="5"/>
      <c r="BL276" s="5">
        <f t="shared" si="5"/>
        <v>3994.5</v>
      </c>
      <c r="BM276" s="5"/>
      <c r="BN276" s="5"/>
      <c r="BO276" s="42">
        <f t="shared" si="6"/>
        <v>3994.5</v>
      </c>
      <c r="BP276" s="44"/>
      <c r="BQ276" s="45"/>
      <c r="BR276" s="47"/>
      <c r="BS276" s="45"/>
      <c r="BT276" s="37"/>
      <c r="BU276" s="5"/>
      <c r="BV276" s="38"/>
      <c r="BW276" s="48"/>
      <c r="BX276" s="44"/>
      <c r="BY276" s="44"/>
      <c r="BZ276" s="33" t="s">
        <v>131</v>
      </c>
      <c r="CA276" s="5"/>
      <c r="CB276" s="5"/>
      <c r="CC276" s="33" t="s">
        <v>177</v>
      </c>
      <c r="CD276" s="5"/>
      <c r="CE276" s="5"/>
      <c r="CF276" s="33" t="s">
        <v>178</v>
      </c>
      <c r="CG276" s="33" t="s">
        <v>2423</v>
      </c>
      <c r="CH276" s="5"/>
      <c r="CI276" s="5"/>
      <c r="CJ276" s="5"/>
      <c r="CK276" s="33"/>
      <c r="CL276" s="49">
        <v>44995.0</v>
      </c>
      <c r="CM276" s="33" t="s">
        <v>180</v>
      </c>
      <c r="CN276" s="5"/>
      <c r="CO276" s="33">
        <v>2.0</v>
      </c>
      <c r="CP276" s="33" t="s">
        <v>181</v>
      </c>
      <c r="CQ276" s="50" t="str">
        <f t="shared" si="7"/>
        <v>29/12/1953</v>
      </c>
      <c r="CR276" s="33" t="s">
        <v>182</v>
      </c>
      <c r="CS276" s="33">
        <v>4.0</v>
      </c>
      <c r="CT276" s="33">
        <v>5.0</v>
      </c>
      <c r="CU276" s="33">
        <v>25.0</v>
      </c>
      <c r="CV276" s="33">
        <v>330.0</v>
      </c>
      <c r="CW276" s="5"/>
      <c r="CX276" s="5"/>
      <c r="CY276" s="33">
        <v>-99.71973</v>
      </c>
      <c r="CZ276" s="33">
        <v>20.783756</v>
      </c>
      <c r="DA276" s="33">
        <v>4.411219604E9</v>
      </c>
      <c r="DB276" s="33">
        <v>2.0</v>
      </c>
      <c r="DC276" s="33" t="s">
        <v>183</v>
      </c>
      <c r="DD276" s="33">
        <v>2023.0</v>
      </c>
      <c r="DE276" s="33" t="s">
        <v>184</v>
      </c>
      <c r="DF276" s="33"/>
      <c r="DG276" s="33" t="s">
        <v>185</v>
      </c>
      <c r="DH276" s="33" t="s">
        <v>186</v>
      </c>
      <c r="DI276" s="5"/>
      <c r="DJ276" s="5"/>
    </row>
    <row r="277">
      <c r="A277" s="33" t="s">
        <v>2424</v>
      </c>
      <c r="B277" s="34">
        <v>44956.0</v>
      </c>
      <c r="C277" s="35" t="s">
        <v>137</v>
      </c>
      <c r="D277" s="35" t="s">
        <v>139</v>
      </c>
      <c r="E277" s="35" t="s">
        <v>142</v>
      </c>
      <c r="F277" s="36" t="s">
        <v>144</v>
      </c>
      <c r="G277" s="33" t="s">
        <v>2425</v>
      </c>
      <c r="H277" s="33" t="s">
        <v>2426</v>
      </c>
      <c r="I277" s="33" t="s">
        <v>247</v>
      </c>
      <c r="J277" s="33" t="s">
        <v>2041</v>
      </c>
      <c r="K277" s="35" t="s">
        <v>150</v>
      </c>
      <c r="L277" s="33" t="s">
        <v>1657</v>
      </c>
      <c r="M277" s="5"/>
      <c r="N277" s="33" t="s">
        <v>2220</v>
      </c>
      <c r="O277" s="5"/>
      <c r="P277" s="35" t="s">
        <v>153</v>
      </c>
      <c r="Q277" s="35" t="s">
        <v>2220</v>
      </c>
      <c r="R277" s="33">
        <v>76536.0</v>
      </c>
      <c r="S277" s="37"/>
      <c r="T277" s="33"/>
      <c r="U277" s="33">
        <v>3.21</v>
      </c>
      <c r="V277" s="33" t="s">
        <v>154</v>
      </c>
      <c r="W277" s="33"/>
      <c r="X277" s="33"/>
      <c r="Y277" s="5"/>
      <c r="Z277" s="5"/>
      <c r="AA277" s="33">
        <v>1.0</v>
      </c>
      <c r="AB277" s="33"/>
      <c r="AC277" s="33">
        <v>1.0</v>
      </c>
      <c r="AD277" s="5"/>
      <c r="AE277" s="5"/>
      <c r="AF277" s="5"/>
      <c r="AG277" s="16"/>
      <c r="AH277" s="38" t="str">
        <f t="shared" si="1"/>
        <v/>
      </c>
      <c r="AI277" s="39" t="str">
        <f t="shared" si="2"/>
        <v/>
      </c>
      <c r="AJ277" s="37" t="str">
        <f t="shared" si="3"/>
        <v/>
      </c>
      <c r="AK277" s="41" t="str">
        <f t="shared" si="4"/>
        <v/>
      </c>
      <c r="AL277" s="35" t="s">
        <v>153</v>
      </c>
      <c r="AM277" s="33" t="s">
        <v>2033</v>
      </c>
      <c r="AN277" s="33" t="s">
        <v>2033</v>
      </c>
      <c r="AO277" s="41"/>
      <c r="AP277" s="33" t="s">
        <v>169</v>
      </c>
      <c r="AQ277" s="33" t="s">
        <v>170</v>
      </c>
      <c r="AR277" s="33">
        <v>300.0</v>
      </c>
      <c r="AS277" s="42"/>
      <c r="AT277" s="42"/>
      <c r="AU277" s="42"/>
      <c r="AV277" s="42"/>
      <c r="AW277" s="42"/>
      <c r="AX277" s="5"/>
      <c r="AY277" s="33"/>
      <c r="AZ277" s="33" t="s">
        <v>2427</v>
      </c>
      <c r="BA277" s="5"/>
      <c r="BB277" s="5"/>
      <c r="BC277" s="5" t="s">
        <v>2428</v>
      </c>
      <c r="BD277" s="33" t="s">
        <v>173</v>
      </c>
      <c r="BE277" s="41"/>
      <c r="BF277" s="35"/>
      <c r="BG277" s="33" t="s">
        <v>169</v>
      </c>
      <c r="BH277" s="5"/>
      <c r="BI277" s="33">
        <v>300.0</v>
      </c>
      <c r="BJ277" s="33" t="s">
        <v>170</v>
      </c>
      <c r="BK277" s="5"/>
      <c r="BL277" s="5">
        <f t="shared" si="5"/>
        <v>3994.5</v>
      </c>
      <c r="BM277" s="5"/>
      <c r="BN277" s="5"/>
      <c r="BO277" s="42">
        <f t="shared" si="6"/>
        <v>3994.5</v>
      </c>
      <c r="BP277" s="44"/>
      <c r="BQ277" s="45"/>
      <c r="BR277" s="47"/>
      <c r="BS277" s="45"/>
      <c r="BT277" s="37"/>
      <c r="BU277" s="5"/>
      <c r="BV277" s="38"/>
      <c r="BW277" s="48"/>
      <c r="BX277" s="44"/>
      <c r="BY277" s="44"/>
      <c r="BZ277" s="33" t="s">
        <v>131</v>
      </c>
      <c r="CA277" s="5"/>
      <c r="CB277" s="5"/>
      <c r="CC277" s="33" t="s">
        <v>177</v>
      </c>
      <c r="CD277" s="5"/>
      <c r="CE277" s="5"/>
      <c r="CF277" s="33" t="s">
        <v>178</v>
      </c>
      <c r="CG277" s="33" t="s">
        <v>2429</v>
      </c>
      <c r="CH277" s="5"/>
      <c r="CI277" s="5"/>
      <c r="CJ277" s="5"/>
      <c r="CK277" s="33"/>
      <c r="CL277" s="49">
        <v>44995.0</v>
      </c>
      <c r="CM277" s="33" t="s">
        <v>180</v>
      </c>
      <c r="CN277" s="5"/>
      <c r="CO277" s="33">
        <v>2.0</v>
      </c>
      <c r="CP277" s="33" t="s">
        <v>181</v>
      </c>
      <c r="CQ277" s="50" t="str">
        <f t="shared" si="7"/>
        <v>12/01/1976</v>
      </c>
      <c r="CR277" s="33" t="s">
        <v>182</v>
      </c>
      <c r="CS277" s="33">
        <v>4.0</v>
      </c>
      <c r="CT277" s="33">
        <v>5.0</v>
      </c>
      <c r="CU277" s="33">
        <v>25.0</v>
      </c>
      <c r="CV277" s="33">
        <v>330.0</v>
      </c>
      <c r="CW277" s="5"/>
      <c r="CX277" s="5"/>
      <c r="CY277" s="33">
        <v>-99.71973</v>
      </c>
      <c r="CZ277" s="33">
        <v>20.783756</v>
      </c>
      <c r="DA277" s="33">
        <v>4.411097108E9</v>
      </c>
      <c r="DB277" s="33">
        <v>2.0</v>
      </c>
      <c r="DC277" s="33" t="s">
        <v>183</v>
      </c>
      <c r="DD277" s="33">
        <v>2023.0</v>
      </c>
      <c r="DE277" s="33" t="s">
        <v>184</v>
      </c>
      <c r="DF277" s="33"/>
      <c r="DG277" s="33" t="s">
        <v>185</v>
      </c>
      <c r="DH277" s="33" t="s">
        <v>186</v>
      </c>
      <c r="DI277" s="5"/>
      <c r="DJ277" s="5"/>
    </row>
    <row r="278">
      <c r="A278" s="33" t="s">
        <v>2430</v>
      </c>
      <c r="B278" s="34">
        <v>44956.0</v>
      </c>
      <c r="C278" s="35" t="s">
        <v>137</v>
      </c>
      <c r="D278" s="35" t="s">
        <v>139</v>
      </c>
      <c r="E278" s="35" t="s">
        <v>142</v>
      </c>
      <c r="F278" s="36" t="s">
        <v>144</v>
      </c>
      <c r="G278" s="33" t="s">
        <v>2431</v>
      </c>
      <c r="H278" s="33" t="s">
        <v>2432</v>
      </c>
      <c r="I278" s="33" t="s">
        <v>247</v>
      </c>
      <c r="J278" s="33" t="s">
        <v>190</v>
      </c>
      <c r="K278" s="35" t="s">
        <v>150</v>
      </c>
      <c r="L278" s="33" t="s">
        <v>1052</v>
      </c>
      <c r="M278" s="5"/>
      <c r="N278" s="33" t="s">
        <v>2220</v>
      </c>
      <c r="O278" s="5"/>
      <c r="P278" s="35" t="s">
        <v>153</v>
      </c>
      <c r="Q278" s="35" t="s">
        <v>2220</v>
      </c>
      <c r="R278" s="33">
        <v>76536.0</v>
      </c>
      <c r="S278" s="37"/>
      <c r="T278" s="33"/>
      <c r="U278" s="33">
        <v>6.98</v>
      </c>
      <c r="V278" s="33" t="s">
        <v>154</v>
      </c>
      <c r="W278" s="33"/>
      <c r="X278" s="33"/>
      <c r="Y278" s="5"/>
      <c r="Z278" s="5"/>
      <c r="AA278" s="33">
        <v>1.0</v>
      </c>
      <c r="AB278" s="33"/>
      <c r="AC278" s="33">
        <v>1.0</v>
      </c>
      <c r="AD278" s="5"/>
      <c r="AE278" s="5"/>
      <c r="AF278" s="5"/>
      <c r="AG278" s="16"/>
      <c r="AH278" s="38" t="str">
        <f t="shared" si="1"/>
        <v/>
      </c>
      <c r="AI278" s="39">
        <f t="shared" si="2"/>
        <v>1</v>
      </c>
      <c r="AJ278" s="37" t="str">
        <f t="shared" si="3"/>
        <v/>
      </c>
      <c r="AK278" s="41" t="str">
        <f t="shared" si="4"/>
        <v/>
      </c>
      <c r="AL278" s="35" t="s">
        <v>153</v>
      </c>
      <c r="AM278" s="33" t="s">
        <v>2033</v>
      </c>
      <c r="AN278" s="33" t="s">
        <v>2033</v>
      </c>
      <c r="AO278" s="41"/>
      <c r="AP278" s="33" t="s">
        <v>169</v>
      </c>
      <c r="AQ278" s="33" t="s">
        <v>170</v>
      </c>
      <c r="AR278" s="33">
        <v>300.0</v>
      </c>
      <c r="AS278" s="42"/>
      <c r="AT278" s="42"/>
      <c r="AU278" s="42"/>
      <c r="AV278" s="42"/>
      <c r="AW278" s="42"/>
      <c r="AX278" s="5"/>
      <c r="AY278" s="33"/>
      <c r="AZ278" s="33" t="s">
        <v>2433</v>
      </c>
      <c r="BA278" s="5"/>
      <c r="BB278" s="5"/>
      <c r="BC278" s="5" t="s">
        <v>2434</v>
      </c>
      <c r="BD278" s="33" t="s">
        <v>173</v>
      </c>
      <c r="BE278" s="41"/>
      <c r="BF278" s="35"/>
      <c r="BG278" s="33" t="s">
        <v>169</v>
      </c>
      <c r="BH278" s="5"/>
      <c r="BI278" s="33">
        <v>300.0</v>
      </c>
      <c r="BJ278" s="33" t="s">
        <v>170</v>
      </c>
      <c r="BK278" s="5"/>
      <c r="BL278" s="5">
        <f t="shared" si="5"/>
        <v>3994.5</v>
      </c>
      <c r="BM278" s="5"/>
      <c r="BN278" s="5"/>
      <c r="BO278" s="42">
        <f t="shared" si="6"/>
        <v>3994.5</v>
      </c>
      <c r="BP278" s="44"/>
      <c r="BQ278" s="45"/>
      <c r="BR278" s="47"/>
      <c r="BS278" s="45"/>
      <c r="BT278" s="37"/>
      <c r="BU278" s="5"/>
      <c r="BV278" s="38"/>
      <c r="BW278" s="48"/>
      <c r="BX278" s="44"/>
      <c r="BY278" s="44"/>
      <c r="BZ278" s="33" t="s">
        <v>131</v>
      </c>
      <c r="CA278" s="5"/>
      <c r="CB278" s="5"/>
      <c r="CC278" s="33" t="s">
        <v>177</v>
      </c>
      <c r="CD278" s="5"/>
      <c r="CE278" s="5"/>
      <c r="CF278" s="33" t="s">
        <v>178</v>
      </c>
      <c r="CG278" s="33" t="s">
        <v>2435</v>
      </c>
      <c r="CH278" s="5"/>
      <c r="CI278" s="5"/>
      <c r="CJ278" s="5"/>
      <c r="CK278" s="33"/>
      <c r="CL278" s="49">
        <v>44995.0</v>
      </c>
      <c r="CM278" s="33" t="s">
        <v>180</v>
      </c>
      <c r="CN278" s="5"/>
      <c r="CO278" s="33">
        <v>2.0</v>
      </c>
      <c r="CP278" s="33" t="s">
        <v>181</v>
      </c>
      <c r="CQ278" s="50" t="str">
        <f t="shared" si="7"/>
        <v>17/03/1944</v>
      </c>
      <c r="CR278" s="33" t="s">
        <v>182</v>
      </c>
      <c r="CS278" s="33">
        <v>4.0</v>
      </c>
      <c r="CT278" s="33">
        <v>5.0</v>
      </c>
      <c r="CU278" s="33">
        <v>25.0</v>
      </c>
      <c r="CV278" s="33">
        <v>330.0</v>
      </c>
      <c r="CW278" s="5"/>
      <c r="CX278" s="5"/>
      <c r="CY278" s="33">
        <v>-99.713684</v>
      </c>
      <c r="CZ278" s="33">
        <v>20.783223</v>
      </c>
      <c r="DA278" s="33">
        <v>4.411097335E9</v>
      </c>
      <c r="DB278" s="33">
        <v>2.0</v>
      </c>
      <c r="DC278" s="33" t="s">
        <v>183</v>
      </c>
      <c r="DD278" s="33">
        <v>2023.0</v>
      </c>
      <c r="DE278" s="33" t="s">
        <v>184</v>
      </c>
      <c r="DF278" s="33"/>
      <c r="DG278" s="33" t="s">
        <v>185</v>
      </c>
      <c r="DH278" s="33" t="s">
        <v>186</v>
      </c>
      <c r="DI278" s="5"/>
      <c r="DJ278" s="5"/>
    </row>
    <row r="279">
      <c r="A279" s="33" t="s">
        <v>2436</v>
      </c>
      <c r="B279" s="34">
        <v>44956.0</v>
      </c>
      <c r="C279" s="35" t="s">
        <v>137</v>
      </c>
      <c r="D279" s="35" t="s">
        <v>139</v>
      </c>
      <c r="E279" s="35" t="s">
        <v>142</v>
      </c>
      <c r="F279" s="36" t="s">
        <v>144</v>
      </c>
      <c r="G279" s="33" t="s">
        <v>2437</v>
      </c>
      <c r="H279" s="33" t="s">
        <v>2438</v>
      </c>
      <c r="I279" s="33" t="s">
        <v>247</v>
      </c>
      <c r="J279" s="33" t="s">
        <v>148</v>
      </c>
      <c r="K279" s="35" t="s">
        <v>150</v>
      </c>
      <c r="L279" s="33" t="s">
        <v>1657</v>
      </c>
      <c r="M279" s="5"/>
      <c r="N279" s="33" t="s">
        <v>2220</v>
      </c>
      <c r="O279" s="5"/>
      <c r="P279" s="35" t="s">
        <v>153</v>
      </c>
      <c r="Q279" s="35" t="s">
        <v>2220</v>
      </c>
      <c r="R279" s="33">
        <v>76536.0</v>
      </c>
      <c r="S279" s="37"/>
      <c r="T279" s="33"/>
      <c r="U279" s="33">
        <v>5.01</v>
      </c>
      <c r="V279" s="33" t="s">
        <v>154</v>
      </c>
      <c r="W279" s="33"/>
      <c r="X279" s="33"/>
      <c r="Y279" s="5"/>
      <c r="Z279" s="5"/>
      <c r="AA279" s="33">
        <v>1.0</v>
      </c>
      <c r="AB279" s="33"/>
      <c r="AC279" s="33">
        <v>1.0</v>
      </c>
      <c r="AD279" s="5"/>
      <c r="AE279" s="5"/>
      <c r="AF279" s="5"/>
      <c r="AG279" s="16"/>
      <c r="AH279" s="38" t="str">
        <f t="shared" si="1"/>
        <v/>
      </c>
      <c r="AI279" s="39" t="str">
        <f t="shared" si="2"/>
        <v/>
      </c>
      <c r="AJ279" s="37" t="str">
        <f t="shared" si="3"/>
        <v/>
      </c>
      <c r="AK279" s="41" t="str">
        <f t="shared" si="4"/>
        <v/>
      </c>
      <c r="AL279" s="35" t="s">
        <v>153</v>
      </c>
      <c r="AM279" s="33" t="s">
        <v>2033</v>
      </c>
      <c r="AN279" s="33" t="s">
        <v>2033</v>
      </c>
      <c r="AO279" s="41"/>
      <c r="AP279" s="33" t="s">
        <v>169</v>
      </c>
      <c r="AQ279" s="33" t="s">
        <v>170</v>
      </c>
      <c r="AR279" s="33">
        <v>300.0</v>
      </c>
      <c r="AS279" s="42"/>
      <c r="AT279" s="42"/>
      <c r="AU279" s="42"/>
      <c r="AV279" s="42"/>
      <c r="AW279" s="42"/>
      <c r="AX279" s="5"/>
      <c r="AY279" s="33"/>
      <c r="AZ279" s="33" t="s">
        <v>2439</v>
      </c>
      <c r="BA279" s="5"/>
      <c r="BB279" s="5"/>
      <c r="BC279" s="5" t="s">
        <v>2440</v>
      </c>
      <c r="BD279" s="33" t="s">
        <v>173</v>
      </c>
      <c r="BE279" s="41"/>
      <c r="BF279" s="35"/>
      <c r="BG279" s="33" t="s">
        <v>169</v>
      </c>
      <c r="BH279" s="5"/>
      <c r="BI279" s="33">
        <v>300.0</v>
      </c>
      <c r="BJ279" s="33" t="s">
        <v>170</v>
      </c>
      <c r="BK279" s="5"/>
      <c r="BL279" s="5">
        <f t="shared" si="5"/>
        <v>3994.5</v>
      </c>
      <c r="BM279" s="5"/>
      <c r="BN279" s="5"/>
      <c r="BO279" s="42">
        <f t="shared" si="6"/>
        <v>3994.5</v>
      </c>
      <c r="BP279" s="44"/>
      <c r="BQ279" s="45"/>
      <c r="BR279" s="47"/>
      <c r="BS279" s="45"/>
      <c r="BT279" s="37"/>
      <c r="BU279" s="5"/>
      <c r="BV279" s="38"/>
      <c r="BW279" s="48"/>
      <c r="BX279" s="44"/>
      <c r="BY279" s="44"/>
      <c r="BZ279" s="33" t="s">
        <v>131</v>
      </c>
      <c r="CA279" s="5"/>
      <c r="CB279" s="5"/>
      <c r="CC279" s="33" t="s">
        <v>177</v>
      </c>
      <c r="CD279" s="5"/>
      <c r="CE279" s="5"/>
      <c r="CF279" s="33" t="s">
        <v>178</v>
      </c>
      <c r="CG279" s="33" t="s">
        <v>2441</v>
      </c>
      <c r="CH279" s="5"/>
      <c r="CI279" s="5"/>
      <c r="CJ279" s="5"/>
      <c r="CK279" s="33"/>
      <c r="CL279" s="49">
        <v>44995.0</v>
      </c>
      <c r="CM279" s="33" t="s">
        <v>180</v>
      </c>
      <c r="CN279" s="5"/>
      <c r="CO279" s="33">
        <v>2.0</v>
      </c>
      <c r="CP279" s="33" t="s">
        <v>181</v>
      </c>
      <c r="CQ279" s="50" t="str">
        <f t="shared" si="7"/>
        <v>11/06/1970</v>
      </c>
      <c r="CR279" s="33" t="s">
        <v>182</v>
      </c>
      <c r="CS279" s="33">
        <v>4.0</v>
      </c>
      <c r="CT279" s="33">
        <v>5.0</v>
      </c>
      <c r="CU279" s="33">
        <v>25.0</v>
      </c>
      <c r="CV279" s="33">
        <v>330.0</v>
      </c>
      <c r="CW279" s="5"/>
      <c r="CX279" s="5"/>
      <c r="CY279" s="33">
        <v>-99.71973</v>
      </c>
      <c r="CZ279" s="33">
        <v>20.783756</v>
      </c>
      <c r="DA279" s="33">
        <v>4.411061296E9</v>
      </c>
      <c r="DB279" s="33">
        <v>2.0</v>
      </c>
      <c r="DC279" s="33" t="s">
        <v>183</v>
      </c>
      <c r="DD279" s="33">
        <v>2023.0</v>
      </c>
      <c r="DE279" s="33" t="s">
        <v>184</v>
      </c>
      <c r="DF279" s="33"/>
      <c r="DG279" s="33" t="s">
        <v>185</v>
      </c>
      <c r="DH279" s="33" t="s">
        <v>186</v>
      </c>
      <c r="DI279" s="5"/>
      <c r="DJ279" s="5"/>
    </row>
    <row r="280">
      <c r="A280" s="33" t="s">
        <v>2442</v>
      </c>
      <c r="B280" s="34">
        <v>44956.0</v>
      </c>
      <c r="C280" s="35" t="s">
        <v>137</v>
      </c>
      <c r="D280" s="35" t="s">
        <v>139</v>
      </c>
      <c r="E280" s="35" t="s">
        <v>142</v>
      </c>
      <c r="F280" s="36" t="s">
        <v>144</v>
      </c>
      <c r="G280" s="33" t="s">
        <v>2443</v>
      </c>
      <c r="H280" s="33" t="s">
        <v>498</v>
      </c>
      <c r="I280" s="33" t="s">
        <v>247</v>
      </c>
      <c r="J280" s="33" t="s">
        <v>190</v>
      </c>
      <c r="K280" s="35" t="s">
        <v>150</v>
      </c>
      <c r="L280" s="33" t="s">
        <v>351</v>
      </c>
      <c r="M280" s="5"/>
      <c r="N280" s="33" t="s">
        <v>2220</v>
      </c>
      <c r="O280" s="5"/>
      <c r="P280" s="35" t="s">
        <v>153</v>
      </c>
      <c r="Q280" s="35" t="s">
        <v>2220</v>
      </c>
      <c r="R280" s="33">
        <v>76536.0</v>
      </c>
      <c r="S280" s="37"/>
      <c r="T280" s="33"/>
      <c r="U280" s="33">
        <v>4.17</v>
      </c>
      <c r="V280" s="33" t="s">
        <v>154</v>
      </c>
      <c r="W280" s="33"/>
      <c r="X280" s="33"/>
      <c r="Y280" s="5"/>
      <c r="Z280" s="5"/>
      <c r="AA280" s="33">
        <v>1.0</v>
      </c>
      <c r="AB280" s="33"/>
      <c r="AC280" s="33">
        <v>1.0</v>
      </c>
      <c r="AD280" s="5"/>
      <c r="AE280" s="5"/>
      <c r="AF280" s="5"/>
      <c r="AG280" s="16"/>
      <c r="AH280" s="38" t="str">
        <f t="shared" si="1"/>
        <v/>
      </c>
      <c r="AI280" s="39">
        <f t="shared" si="2"/>
        <v>1</v>
      </c>
      <c r="AJ280" s="37" t="str">
        <f t="shared" si="3"/>
        <v/>
      </c>
      <c r="AK280" s="41" t="str">
        <f t="shared" si="4"/>
        <v/>
      </c>
      <c r="AL280" s="35" t="s">
        <v>153</v>
      </c>
      <c r="AM280" s="33" t="s">
        <v>2033</v>
      </c>
      <c r="AN280" s="33" t="s">
        <v>2033</v>
      </c>
      <c r="AO280" s="41"/>
      <c r="AP280" s="33" t="s">
        <v>169</v>
      </c>
      <c r="AQ280" s="33" t="s">
        <v>170</v>
      </c>
      <c r="AR280" s="33">
        <v>300.0</v>
      </c>
      <c r="AS280" s="42"/>
      <c r="AT280" s="42"/>
      <c r="AU280" s="42"/>
      <c r="AV280" s="42"/>
      <c r="AW280" s="42"/>
      <c r="AX280" s="5"/>
      <c r="AY280" s="33"/>
      <c r="AZ280" s="33" t="s">
        <v>2444</v>
      </c>
      <c r="BA280" s="5"/>
      <c r="BB280" s="5"/>
      <c r="BC280" s="5" t="s">
        <v>2445</v>
      </c>
      <c r="BD280" s="33" t="s">
        <v>173</v>
      </c>
      <c r="BE280" s="41"/>
      <c r="BF280" s="35"/>
      <c r="BG280" s="33" t="s">
        <v>169</v>
      </c>
      <c r="BH280" s="5"/>
      <c r="BI280" s="33">
        <v>300.0</v>
      </c>
      <c r="BJ280" s="33" t="s">
        <v>170</v>
      </c>
      <c r="BK280" s="5"/>
      <c r="BL280" s="5">
        <f t="shared" si="5"/>
        <v>3994.5</v>
      </c>
      <c r="BM280" s="5"/>
      <c r="BN280" s="5"/>
      <c r="BO280" s="42">
        <f t="shared" si="6"/>
        <v>3994.5</v>
      </c>
      <c r="BP280" s="44"/>
      <c r="BQ280" s="45"/>
      <c r="BR280" s="47"/>
      <c r="BS280" s="45"/>
      <c r="BT280" s="37"/>
      <c r="BU280" s="5"/>
      <c r="BV280" s="38"/>
      <c r="BW280" s="48"/>
      <c r="BX280" s="44"/>
      <c r="BY280" s="44"/>
      <c r="BZ280" s="33" t="s">
        <v>131</v>
      </c>
      <c r="CA280" s="5"/>
      <c r="CB280" s="5"/>
      <c r="CC280" s="33" t="s">
        <v>177</v>
      </c>
      <c r="CD280" s="5"/>
      <c r="CE280" s="5"/>
      <c r="CF280" s="33" t="s">
        <v>178</v>
      </c>
      <c r="CG280" s="33" t="s">
        <v>2446</v>
      </c>
      <c r="CH280" s="5"/>
      <c r="CI280" s="5"/>
      <c r="CJ280" s="5"/>
      <c r="CK280" s="33"/>
      <c r="CL280" s="49">
        <v>44995.0</v>
      </c>
      <c r="CM280" s="33" t="s">
        <v>180</v>
      </c>
      <c r="CN280" s="5"/>
      <c r="CO280" s="33">
        <v>2.0</v>
      </c>
      <c r="CP280" s="33" t="s">
        <v>181</v>
      </c>
      <c r="CQ280" s="50" t="str">
        <f t="shared" si="7"/>
        <v>01/05/1933</v>
      </c>
      <c r="CR280" s="33" t="s">
        <v>182</v>
      </c>
      <c r="CS280" s="33">
        <v>4.0</v>
      </c>
      <c r="CT280" s="33">
        <v>5.0</v>
      </c>
      <c r="CU280" s="33">
        <v>25.0</v>
      </c>
      <c r="CV280" s="33">
        <v>330.0</v>
      </c>
      <c r="CW280" s="5"/>
      <c r="CX280" s="5"/>
      <c r="CY280" s="33">
        <v>-99.719414</v>
      </c>
      <c r="CZ280" s="33">
        <v>20.785605</v>
      </c>
      <c r="DA280" s="33">
        <v>4.424867501E9</v>
      </c>
      <c r="DB280" s="33">
        <v>2.0</v>
      </c>
      <c r="DC280" s="33" t="s">
        <v>183</v>
      </c>
      <c r="DD280" s="33">
        <v>2023.0</v>
      </c>
      <c r="DE280" s="33" t="s">
        <v>184</v>
      </c>
      <c r="DF280" s="33"/>
      <c r="DG280" s="33" t="s">
        <v>185</v>
      </c>
      <c r="DH280" s="33" t="s">
        <v>186</v>
      </c>
      <c r="DI280" s="5"/>
      <c r="DJ280" s="5"/>
    </row>
    <row r="281">
      <c r="A281" s="33" t="s">
        <v>2447</v>
      </c>
      <c r="B281" s="34">
        <v>44956.0</v>
      </c>
      <c r="C281" s="35" t="s">
        <v>137</v>
      </c>
      <c r="D281" s="35" t="s">
        <v>139</v>
      </c>
      <c r="E281" s="35" t="s">
        <v>142</v>
      </c>
      <c r="F281" s="36" t="s">
        <v>144</v>
      </c>
      <c r="G281" s="33" t="s">
        <v>2448</v>
      </c>
      <c r="H281" s="33" t="s">
        <v>2449</v>
      </c>
      <c r="I281" s="33" t="s">
        <v>247</v>
      </c>
      <c r="J281" s="33" t="s">
        <v>190</v>
      </c>
      <c r="K281" s="35" t="s">
        <v>150</v>
      </c>
      <c r="L281" s="33" t="s">
        <v>1657</v>
      </c>
      <c r="M281" s="5"/>
      <c r="N281" s="33" t="s">
        <v>2220</v>
      </c>
      <c r="O281" s="5"/>
      <c r="P281" s="35" t="s">
        <v>153</v>
      </c>
      <c r="Q281" s="35" t="s">
        <v>2220</v>
      </c>
      <c r="R281" s="33">
        <v>76536.0</v>
      </c>
      <c r="S281" s="37"/>
      <c r="T281" s="33"/>
      <c r="U281" s="33">
        <v>7.88</v>
      </c>
      <c r="V281" s="33" t="s">
        <v>154</v>
      </c>
      <c r="W281" s="33"/>
      <c r="X281" s="33"/>
      <c r="Y281" s="5"/>
      <c r="Z281" s="5"/>
      <c r="AA281" s="33">
        <v>1.0</v>
      </c>
      <c r="AB281" s="33"/>
      <c r="AC281" s="33">
        <v>1.0</v>
      </c>
      <c r="AD281" s="5"/>
      <c r="AE281" s="5"/>
      <c r="AF281" s="5"/>
      <c r="AG281" s="16"/>
      <c r="AH281" s="38" t="str">
        <f t="shared" si="1"/>
        <v/>
      </c>
      <c r="AI281" s="39">
        <f t="shared" si="2"/>
        <v>1</v>
      </c>
      <c r="AJ281" s="37" t="str">
        <f t="shared" si="3"/>
        <v/>
      </c>
      <c r="AK281" s="41" t="str">
        <f t="shared" si="4"/>
        <v/>
      </c>
      <c r="AL281" s="35" t="s">
        <v>153</v>
      </c>
      <c r="AM281" s="33" t="s">
        <v>2033</v>
      </c>
      <c r="AN281" s="33" t="s">
        <v>2033</v>
      </c>
      <c r="AO281" s="41"/>
      <c r="AP281" s="33" t="s">
        <v>169</v>
      </c>
      <c r="AQ281" s="33" t="s">
        <v>170</v>
      </c>
      <c r="AR281" s="33">
        <v>300.0</v>
      </c>
      <c r="AS281" s="42"/>
      <c r="AT281" s="42"/>
      <c r="AU281" s="42"/>
      <c r="AV281" s="42"/>
      <c r="AW281" s="42"/>
      <c r="AX281" s="5"/>
      <c r="AY281" s="33"/>
      <c r="AZ281" s="33" t="s">
        <v>2450</v>
      </c>
      <c r="BA281" s="5"/>
      <c r="BB281" s="5"/>
      <c r="BC281" s="5" t="s">
        <v>2451</v>
      </c>
      <c r="BD281" s="33" t="s">
        <v>173</v>
      </c>
      <c r="BE281" s="41"/>
      <c r="BF281" s="35"/>
      <c r="BG281" s="33" t="s">
        <v>169</v>
      </c>
      <c r="BH281" s="5"/>
      <c r="BI281" s="33">
        <v>300.0</v>
      </c>
      <c r="BJ281" s="33" t="s">
        <v>170</v>
      </c>
      <c r="BK281" s="5"/>
      <c r="BL281" s="5">
        <f t="shared" si="5"/>
        <v>3994.5</v>
      </c>
      <c r="BM281" s="5"/>
      <c r="BN281" s="5"/>
      <c r="BO281" s="42">
        <f t="shared" si="6"/>
        <v>3994.5</v>
      </c>
      <c r="BP281" s="44"/>
      <c r="BQ281" s="45"/>
      <c r="BR281" s="47"/>
      <c r="BS281" s="45"/>
      <c r="BT281" s="37"/>
      <c r="BU281" s="5"/>
      <c r="BV281" s="38"/>
      <c r="BW281" s="48"/>
      <c r="BX281" s="44"/>
      <c r="BY281" s="44"/>
      <c r="BZ281" s="33" t="s">
        <v>131</v>
      </c>
      <c r="CA281" s="5"/>
      <c r="CB281" s="5"/>
      <c r="CC281" s="33" t="s">
        <v>177</v>
      </c>
      <c r="CD281" s="5"/>
      <c r="CE281" s="5"/>
      <c r="CF281" s="33" t="s">
        <v>178</v>
      </c>
      <c r="CG281" s="33" t="s">
        <v>2452</v>
      </c>
      <c r="CH281" s="5"/>
      <c r="CI281" s="5"/>
      <c r="CJ281" s="5"/>
      <c r="CK281" s="33"/>
      <c r="CL281" s="49">
        <v>44995.0</v>
      </c>
      <c r="CM281" s="33" t="s">
        <v>180</v>
      </c>
      <c r="CN281" s="5"/>
      <c r="CO281" s="33">
        <v>2.0</v>
      </c>
      <c r="CP281" s="33" t="s">
        <v>181</v>
      </c>
      <c r="CQ281" s="50" t="str">
        <f t="shared" si="7"/>
        <v>07/10/1938</v>
      </c>
      <c r="CR281" s="33" t="s">
        <v>182</v>
      </c>
      <c r="CS281" s="33">
        <v>4.0</v>
      </c>
      <c r="CT281" s="33">
        <v>5.0</v>
      </c>
      <c r="CU281" s="33">
        <v>25.0</v>
      </c>
      <c r="CV281" s="33">
        <v>330.0</v>
      </c>
      <c r="CW281" s="5"/>
      <c r="CX281" s="5"/>
      <c r="CY281" s="33">
        <v>-99.71973</v>
      </c>
      <c r="CZ281" s="33">
        <v>20.783756</v>
      </c>
      <c r="DA281" s="33">
        <v>4.411096364E9</v>
      </c>
      <c r="DB281" s="33">
        <v>2.0</v>
      </c>
      <c r="DC281" s="33" t="s">
        <v>183</v>
      </c>
      <c r="DD281" s="33">
        <v>2023.0</v>
      </c>
      <c r="DE281" s="33" t="s">
        <v>184</v>
      </c>
      <c r="DF281" s="33"/>
      <c r="DG281" s="33" t="s">
        <v>185</v>
      </c>
      <c r="DH281" s="33" t="s">
        <v>186</v>
      </c>
      <c r="DI281" s="5"/>
      <c r="DJ281" s="5"/>
    </row>
    <row r="282">
      <c r="A282" s="33" t="s">
        <v>2453</v>
      </c>
      <c r="B282" s="34">
        <v>44956.0</v>
      </c>
      <c r="C282" s="35" t="s">
        <v>137</v>
      </c>
      <c r="D282" s="35" t="s">
        <v>139</v>
      </c>
      <c r="E282" s="35" t="s">
        <v>142</v>
      </c>
      <c r="F282" s="36" t="s">
        <v>144</v>
      </c>
      <c r="G282" s="33" t="s">
        <v>2454</v>
      </c>
      <c r="H282" s="33" t="s">
        <v>2455</v>
      </c>
      <c r="I282" s="33" t="s">
        <v>247</v>
      </c>
      <c r="J282" s="33" t="s">
        <v>254</v>
      </c>
      <c r="K282" s="35" t="s">
        <v>150</v>
      </c>
      <c r="L282" s="33" t="s">
        <v>151</v>
      </c>
      <c r="M282" s="5"/>
      <c r="N282" s="33" t="s">
        <v>2220</v>
      </c>
      <c r="O282" s="5"/>
      <c r="P282" s="35" t="s">
        <v>153</v>
      </c>
      <c r="Q282" s="35" t="s">
        <v>2220</v>
      </c>
      <c r="R282" s="33">
        <v>76536.0</v>
      </c>
      <c r="S282" s="37"/>
      <c r="T282" s="33"/>
      <c r="U282" s="33">
        <v>3.06</v>
      </c>
      <c r="V282" s="33" t="s">
        <v>154</v>
      </c>
      <c r="W282" s="33"/>
      <c r="X282" s="33"/>
      <c r="Y282" s="5"/>
      <c r="Z282" s="5"/>
      <c r="AA282" s="33">
        <v>1.0</v>
      </c>
      <c r="AB282" s="33"/>
      <c r="AC282" s="33">
        <v>1.0</v>
      </c>
      <c r="AD282" s="5"/>
      <c r="AE282" s="5"/>
      <c r="AF282" s="5"/>
      <c r="AG282" s="16"/>
      <c r="AH282" s="38" t="str">
        <f t="shared" si="1"/>
        <v/>
      </c>
      <c r="AI282" s="39" t="str">
        <f t="shared" si="2"/>
        <v/>
      </c>
      <c r="AJ282" s="37" t="str">
        <f t="shared" si="3"/>
        <v/>
      </c>
      <c r="AK282" s="41" t="str">
        <f t="shared" si="4"/>
        <v/>
      </c>
      <c r="AL282" s="35" t="s">
        <v>153</v>
      </c>
      <c r="AM282" s="33" t="s">
        <v>2033</v>
      </c>
      <c r="AN282" s="33" t="s">
        <v>2033</v>
      </c>
      <c r="AO282" s="41"/>
      <c r="AP282" s="33" t="s">
        <v>169</v>
      </c>
      <c r="AQ282" s="33" t="s">
        <v>170</v>
      </c>
      <c r="AR282" s="33">
        <v>300.0</v>
      </c>
      <c r="AS282" s="42"/>
      <c r="AT282" s="42"/>
      <c r="AU282" s="42"/>
      <c r="AV282" s="42"/>
      <c r="AW282" s="42"/>
      <c r="AX282" s="5"/>
      <c r="AY282" s="33"/>
      <c r="AZ282" s="33" t="s">
        <v>2456</v>
      </c>
      <c r="BA282" s="5"/>
      <c r="BB282" s="5"/>
      <c r="BC282" s="5" t="s">
        <v>2457</v>
      </c>
      <c r="BD282" s="33" t="s">
        <v>173</v>
      </c>
      <c r="BE282" s="41"/>
      <c r="BF282" s="35"/>
      <c r="BG282" s="33" t="s">
        <v>169</v>
      </c>
      <c r="BH282" s="5"/>
      <c r="BI282" s="33">
        <v>300.0</v>
      </c>
      <c r="BJ282" s="33" t="s">
        <v>170</v>
      </c>
      <c r="BK282" s="5"/>
      <c r="BL282" s="5">
        <f t="shared" si="5"/>
        <v>3994.5</v>
      </c>
      <c r="BM282" s="5"/>
      <c r="BN282" s="5"/>
      <c r="BO282" s="42">
        <f t="shared" si="6"/>
        <v>3994.5</v>
      </c>
      <c r="BP282" s="44"/>
      <c r="BQ282" s="45"/>
      <c r="BR282" s="47"/>
      <c r="BS282" s="45"/>
      <c r="BT282" s="37"/>
      <c r="BU282" s="5"/>
      <c r="BV282" s="38"/>
      <c r="BW282" s="48"/>
      <c r="BX282" s="44"/>
      <c r="BY282" s="44"/>
      <c r="BZ282" s="33" t="s">
        <v>131</v>
      </c>
      <c r="CA282" s="5"/>
      <c r="CB282" s="5"/>
      <c r="CC282" s="33" t="s">
        <v>177</v>
      </c>
      <c r="CD282" s="5"/>
      <c r="CE282" s="5"/>
      <c r="CF282" s="33" t="s">
        <v>178</v>
      </c>
      <c r="CG282" s="33" t="s">
        <v>2458</v>
      </c>
      <c r="CH282" s="5"/>
      <c r="CI282" s="5"/>
      <c r="CJ282" s="5"/>
      <c r="CK282" s="33"/>
      <c r="CL282" s="49">
        <v>44995.0</v>
      </c>
      <c r="CM282" s="33" t="s">
        <v>180</v>
      </c>
      <c r="CN282" s="5"/>
      <c r="CO282" s="33">
        <v>2.0</v>
      </c>
      <c r="CP282" s="33" t="s">
        <v>181</v>
      </c>
      <c r="CQ282" s="50" t="str">
        <f t="shared" si="7"/>
        <v>17/04/1977</v>
      </c>
      <c r="CR282" s="33" t="s">
        <v>182</v>
      </c>
      <c r="CS282" s="33">
        <v>4.0</v>
      </c>
      <c r="CT282" s="33">
        <v>5.0</v>
      </c>
      <c r="CU282" s="33">
        <v>25.0</v>
      </c>
      <c r="CV282" s="33">
        <v>330.0</v>
      </c>
      <c r="CW282" s="5"/>
      <c r="CX282" s="5"/>
      <c r="CY282" s="33">
        <v>-99.71973</v>
      </c>
      <c r="CZ282" s="33">
        <v>20.783756</v>
      </c>
      <c r="DA282" s="33">
        <v>4.411009904E9</v>
      </c>
      <c r="DB282" s="33">
        <v>2.0</v>
      </c>
      <c r="DC282" s="33" t="s">
        <v>183</v>
      </c>
      <c r="DD282" s="33">
        <v>2023.0</v>
      </c>
      <c r="DE282" s="33" t="s">
        <v>184</v>
      </c>
      <c r="DF282" s="33"/>
      <c r="DG282" s="33" t="s">
        <v>185</v>
      </c>
      <c r="DH282" s="33" t="s">
        <v>186</v>
      </c>
      <c r="DI282" s="5"/>
      <c r="DJ282" s="5"/>
    </row>
    <row r="283">
      <c r="A283" s="33" t="s">
        <v>2459</v>
      </c>
      <c r="B283" s="34">
        <v>44956.0</v>
      </c>
      <c r="C283" s="35" t="s">
        <v>137</v>
      </c>
      <c r="D283" s="35" t="s">
        <v>139</v>
      </c>
      <c r="E283" s="35" t="s">
        <v>142</v>
      </c>
      <c r="F283" s="36" t="s">
        <v>144</v>
      </c>
      <c r="G283" s="33" t="s">
        <v>2460</v>
      </c>
      <c r="H283" s="33" t="s">
        <v>2461</v>
      </c>
      <c r="I283" s="33" t="s">
        <v>247</v>
      </c>
      <c r="J283" s="33" t="s">
        <v>247</v>
      </c>
      <c r="K283" s="35" t="s">
        <v>150</v>
      </c>
      <c r="L283" s="33" t="s">
        <v>1657</v>
      </c>
      <c r="M283" s="5"/>
      <c r="N283" s="33" t="s">
        <v>2220</v>
      </c>
      <c r="O283" s="5"/>
      <c r="P283" s="35" t="s">
        <v>153</v>
      </c>
      <c r="Q283" s="35" t="s">
        <v>2220</v>
      </c>
      <c r="R283" s="33">
        <v>76536.0</v>
      </c>
      <c r="S283" s="37"/>
      <c r="T283" s="33"/>
      <c r="U283" s="33">
        <v>7.3</v>
      </c>
      <c r="V283" s="33" t="s">
        <v>154</v>
      </c>
      <c r="W283" s="33"/>
      <c r="X283" s="33"/>
      <c r="Y283" s="5"/>
      <c r="Z283" s="5"/>
      <c r="AA283" s="33">
        <v>1.0</v>
      </c>
      <c r="AB283" s="33"/>
      <c r="AC283" s="33">
        <v>1.0</v>
      </c>
      <c r="AD283" s="5"/>
      <c r="AE283" s="5"/>
      <c r="AF283" s="5"/>
      <c r="AG283" s="16"/>
      <c r="AH283" s="38" t="str">
        <f t="shared" si="1"/>
        <v/>
      </c>
      <c r="AI283" s="39" t="str">
        <f t="shared" si="2"/>
        <v/>
      </c>
      <c r="AJ283" s="37" t="str">
        <f t="shared" si="3"/>
        <v/>
      </c>
      <c r="AK283" s="41" t="str">
        <f t="shared" si="4"/>
        <v/>
      </c>
      <c r="AL283" s="35" t="s">
        <v>153</v>
      </c>
      <c r="AM283" s="33" t="s">
        <v>2033</v>
      </c>
      <c r="AN283" s="33" t="s">
        <v>2033</v>
      </c>
      <c r="AO283" s="41"/>
      <c r="AP283" s="33" t="s">
        <v>169</v>
      </c>
      <c r="AQ283" s="33" t="s">
        <v>170</v>
      </c>
      <c r="AR283" s="33">
        <v>300.0</v>
      </c>
      <c r="AS283" s="42"/>
      <c r="AT283" s="42"/>
      <c r="AU283" s="42"/>
      <c r="AV283" s="42"/>
      <c r="AW283" s="42"/>
      <c r="AX283" s="5"/>
      <c r="AY283" s="33"/>
      <c r="AZ283" s="33" t="s">
        <v>2462</v>
      </c>
      <c r="BA283" s="5"/>
      <c r="BB283" s="5"/>
      <c r="BC283" s="5" t="s">
        <v>2463</v>
      </c>
      <c r="BD283" s="33" t="s">
        <v>173</v>
      </c>
      <c r="BE283" s="41"/>
      <c r="BF283" s="35"/>
      <c r="BG283" s="33" t="s">
        <v>169</v>
      </c>
      <c r="BH283" s="5"/>
      <c r="BI283" s="33">
        <v>300.0</v>
      </c>
      <c r="BJ283" s="33" t="s">
        <v>170</v>
      </c>
      <c r="BK283" s="5"/>
      <c r="BL283" s="5">
        <f t="shared" si="5"/>
        <v>3994.5</v>
      </c>
      <c r="BM283" s="5"/>
      <c r="BN283" s="5"/>
      <c r="BO283" s="42">
        <f t="shared" si="6"/>
        <v>3994.5</v>
      </c>
      <c r="BP283" s="44"/>
      <c r="BQ283" s="45"/>
      <c r="BR283" s="47"/>
      <c r="BS283" s="45"/>
      <c r="BT283" s="37"/>
      <c r="BU283" s="5"/>
      <c r="BV283" s="38"/>
      <c r="BW283" s="48"/>
      <c r="BX283" s="44"/>
      <c r="BY283" s="44"/>
      <c r="BZ283" s="33" t="s">
        <v>131</v>
      </c>
      <c r="CA283" s="5"/>
      <c r="CB283" s="5"/>
      <c r="CC283" s="33" t="s">
        <v>177</v>
      </c>
      <c r="CD283" s="5"/>
      <c r="CE283" s="5"/>
      <c r="CF283" s="33" t="s">
        <v>178</v>
      </c>
      <c r="CG283" s="33" t="s">
        <v>2464</v>
      </c>
      <c r="CH283" s="5"/>
      <c r="CI283" s="5"/>
      <c r="CJ283" s="5"/>
      <c r="CK283" s="33"/>
      <c r="CL283" s="49">
        <v>44995.0</v>
      </c>
      <c r="CM283" s="33" t="s">
        <v>180</v>
      </c>
      <c r="CN283" s="5"/>
      <c r="CO283" s="33">
        <v>2.0</v>
      </c>
      <c r="CP283" s="33" t="s">
        <v>181</v>
      </c>
      <c r="CQ283" s="50" t="str">
        <f t="shared" si="7"/>
        <v>18/10/1970</v>
      </c>
      <c r="CR283" s="33" t="s">
        <v>182</v>
      </c>
      <c r="CS283" s="33">
        <v>4.0</v>
      </c>
      <c r="CT283" s="33">
        <v>5.0</v>
      </c>
      <c r="CU283" s="33">
        <v>25.0</v>
      </c>
      <c r="CV283" s="33">
        <v>330.0</v>
      </c>
      <c r="CW283" s="5"/>
      <c r="CX283" s="5"/>
      <c r="CY283" s="33">
        <v>-99.71973</v>
      </c>
      <c r="CZ283" s="33">
        <v>20.783756</v>
      </c>
      <c r="DA283" s="33">
        <v>4.411212599E9</v>
      </c>
      <c r="DB283" s="33">
        <v>2.0</v>
      </c>
      <c r="DC283" s="33" t="s">
        <v>183</v>
      </c>
      <c r="DD283" s="33">
        <v>2023.0</v>
      </c>
      <c r="DE283" s="33" t="s">
        <v>184</v>
      </c>
      <c r="DF283" s="33"/>
      <c r="DG283" s="33" t="s">
        <v>185</v>
      </c>
      <c r="DH283" s="33" t="s">
        <v>186</v>
      </c>
      <c r="DI283" s="5"/>
      <c r="DJ283" s="5"/>
    </row>
    <row r="284">
      <c r="A284" s="33" t="s">
        <v>2465</v>
      </c>
      <c r="B284" s="34">
        <v>44956.0</v>
      </c>
      <c r="C284" s="35" t="s">
        <v>137</v>
      </c>
      <c r="D284" s="35" t="s">
        <v>139</v>
      </c>
      <c r="E284" s="35" t="s">
        <v>142</v>
      </c>
      <c r="F284" s="36" t="s">
        <v>144</v>
      </c>
      <c r="G284" s="33" t="s">
        <v>2466</v>
      </c>
      <c r="H284" s="33" t="s">
        <v>2467</v>
      </c>
      <c r="I284" s="33" t="s">
        <v>247</v>
      </c>
      <c r="J284" s="33" t="s">
        <v>247</v>
      </c>
      <c r="K284" s="35" t="s">
        <v>150</v>
      </c>
      <c r="L284" s="33" t="s">
        <v>2468</v>
      </c>
      <c r="M284" s="5"/>
      <c r="N284" s="33" t="s">
        <v>2220</v>
      </c>
      <c r="O284" s="5"/>
      <c r="P284" s="35" t="s">
        <v>153</v>
      </c>
      <c r="Q284" s="35" t="s">
        <v>2220</v>
      </c>
      <c r="R284" s="33">
        <v>76536.0</v>
      </c>
      <c r="S284" s="37"/>
      <c r="T284" s="33"/>
      <c r="U284" s="33">
        <v>4.66</v>
      </c>
      <c r="V284" s="33" t="s">
        <v>154</v>
      </c>
      <c r="W284" s="33"/>
      <c r="X284" s="33"/>
      <c r="Y284" s="5"/>
      <c r="Z284" s="5"/>
      <c r="AA284" s="33">
        <v>1.0</v>
      </c>
      <c r="AB284" s="33">
        <v>1.0</v>
      </c>
      <c r="AC284" s="33"/>
      <c r="AD284" s="5"/>
      <c r="AE284" s="5"/>
      <c r="AF284" s="5"/>
      <c r="AG284" s="16"/>
      <c r="AH284" s="38">
        <f t="shared" si="1"/>
        <v>1</v>
      </c>
      <c r="AI284" s="39" t="str">
        <f t="shared" si="2"/>
        <v/>
      </c>
      <c r="AJ284" s="37" t="str">
        <f t="shared" si="3"/>
        <v/>
      </c>
      <c r="AK284" s="41" t="str">
        <f t="shared" si="4"/>
        <v/>
      </c>
      <c r="AL284" s="35" t="s">
        <v>153</v>
      </c>
      <c r="AM284" s="33" t="s">
        <v>2033</v>
      </c>
      <c r="AN284" s="33" t="s">
        <v>2033</v>
      </c>
      <c r="AO284" s="41"/>
      <c r="AP284" s="33" t="s">
        <v>169</v>
      </c>
      <c r="AQ284" s="33" t="s">
        <v>170</v>
      </c>
      <c r="AR284" s="33">
        <v>300.0</v>
      </c>
      <c r="AS284" s="42"/>
      <c r="AT284" s="42"/>
      <c r="AU284" s="42"/>
      <c r="AV284" s="42"/>
      <c r="AW284" s="42"/>
      <c r="AX284" s="5"/>
      <c r="AY284" s="33"/>
      <c r="AZ284" s="33" t="s">
        <v>2469</v>
      </c>
      <c r="BA284" s="5"/>
      <c r="BB284" s="5"/>
      <c r="BC284" s="5" t="s">
        <v>2470</v>
      </c>
      <c r="BD284" s="33" t="s">
        <v>173</v>
      </c>
      <c r="BE284" s="41"/>
      <c r="BF284" s="35"/>
      <c r="BG284" s="33" t="s">
        <v>169</v>
      </c>
      <c r="BH284" s="5"/>
      <c r="BI284" s="33">
        <v>300.0</v>
      </c>
      <c r="BJ284" s="33" t="s">
        <v>170</v>
      </c>
      <c r="BK284" s="5"/>
      <c r="BL284" s="5">
        <f t="shared" si="5"/>
        <v>3994.5</v>
      </c>
      <c r="BM284" s="5"/>
      <c r="BN284" s="5"/>
      <c r="BO284" s="42">
        <f t="shared" si="6"/>
        <v>3994.5</v>
      </c>
      <c r="BP284" s="44"/>
      <c r="BQ284" s="45"/>
      <c r="BR284" s="47"/>
      <c r="BS284" s="45"/>
      <c r="BT284" s="37"/>
      <c r="BU284" s="5"/>
      <c r="BV284" s="38"/>
      <c r="BW284" s="48"/>
      <c r="BX284" s="44"/>
      <c r="BY284" s="44"/>
      <c r="BZ284" s="33" t="s">
        <v>131</v>
      </c>
      <c r="CA284" s="5"/>
      <c r="CB284" s="5"/>
      <c r="CC284" s="33" t="s">
        <v>177</v>
      </c>
      <c r="CD284" s="5"/>
      <c r="CE284" s="5"/>
      <c r="CF284" s="33" t="s">
        <v>178</v>
      </c>
      <c r="CG284" s="33" t="s">
        <v>2471</v>
      </c>
      <c r="CH284" s="5"/>
      <c r="CI284" s="5"/>
      <c r="CJ284" s="5"/>
      <c r="CK284" s="33"/>
      <c r="CL284" s="49">
        <v>44995.0</v>
      </c>
      <c r="CM284" s="33" t="s">
        <v>180</v>
      </c>
      <c r="CN284" s="5"/>
      <c r="CO284" s="33">
        <v>2.0</v>
      </c>
      <c r="CP284" s="33" t="s">
        <v>181</v>
      </c>
      <c r="CQ284" s="50" t="str">
        <f t="shared" si="7"/>
        <v>27/01/1950</v>
      </c>
      <c r="CR284" s="33" t="s">
        <v>243</v>
      </c>
      <c r="CS284" s="33">
        <v>4.0</v>
      </c>
      <c r="CT284" s="33">
        <v>5.0</v>
      </c>
      <c r="CU284" s="33">
        <v>25.0</v>
      </c>
      <c r="CV284" s="33">
        <v>330.0</v>
      </c>
      <c r="CW284" s="5"/>
      <c r="CX284" s="5"/>
      <c r="CY284" s="33">
        <v>-99.71973</v>
      </c>
      <c r="CZ284" s="33">
        <v>20.783756</v>
      </c>
      <c r="DA284" s="33">
        <v>4.4219266E9</v>
      </c>
      <c r="DB284" s="33">
        <v>1.0</v>
      </c>
      <c r="DC284" s="33" t="s">
        <v>183</v>
      </c>
      <c r="DD284" s="33">
        <v>2023.0</v>
      </c>
      <c r="DE284" s="33" t="s">
        <v>184</v>
      </c>
      <c r="DF284" s="33"/>
      <c r="DG284" s="33" t="s">
        <v>185</v>
      </c>
      <c r="DH284" s="33" t="s">
        <v>186</v>
      </c>
      <c r="DI284" s="5"/>
      <c r="DJ284" s="5"/>
    </row>
    <row r="285">
      <c r="A285" s="33" t="s">
        <v>2472</v>
      </c>
      <c r="B285" s="34">
        <v>44956.0</v>
      </c>
      <c r="C285" s="35" t="s">
        <v>137</v>
      </c>
      <c r="D285" s="35" t="s">
        <v>139</v>
      </c>
      <c r="E285" s="35" t="s">
        <v>142</v>
      </c>
      <c r="F285" s="36" t="s">
        <v>144</v>
      </c>
      <c r="G285" s="33" t="s">
        <v>2473</v>
      </c>
      <c r="H285" s="33" t="s">
        <v>1448</v>
      </c>
      <c r="I285" s="33" t="s">
        <v>1449</v>
      </c>
      <c r="J285" s="33" t="s">
        <v>262</v>
      </c>
      <c r="K285" s="35" t="s">
        <v>150</v>
      </c>
      <c r="L285" s="33" t="s">
        <v>2317</v>
      </c>
      <c r="M285" s="5"/>
      <c r="N285" s="33" t="s">
        <v>2220</v>
      </c>
      <c r="O285" s="5"/>
      <c r="P285" s="35" t="s">
        <v>153</v>
      </c>
      <c r="Q285" s="35" t="s">
        <v>2220</v>
      </c>
      <c r="R285" s="33">
        <v>76536.0</v>
      </c>
      <c r="S285" s="37"/>
      <c r="T285" s="33"/>
      <c r="U285" s="33">
        <v>3.1</v>
      </c>
      <c r="V285" s="33" t="s">
        <v>154</v>
      </c>
      <c r="W285" s="33"/>
      <c r="X285" s="33"/>
      <c r="Y285" s="5"/>
      <c r="Z285" s="5"/>
      <c r="AA285" s="33">
        <v>1.0</v>
      </c>
      <c r="AB285" s="33">
        <v>1.0</v>
      </c>
      <c r="AC285" s="33"/>
      <c r="AD285" s="5"/>
      <c r="AE285" s="5"/>
      <c r="AF285" s="5"/>
      <c r="AG285" s="16"/>
      <c r="AH285" s="38">
        <f t="shared" si="1"/>
        <v>1</v>
      </c>
      <c r="AI285" s="39" t="str">
        <f t="shared" si="2"/>
        <v/>
      </c>
      <c r="AJ285" s="37" t="str">
        <f t="shared" si="3"/>
        <v/>
      </c>
      <c r="AK285" s="41" t="str">
        <f t="shared" si="4"/>
        <v/>
      </c>
      <c r="AL285" s="35" t="s">
        <v>153</v>
      </c>
      <c r="AM285" s="33" t="s">
        <v>2033</v>
      </c>
      <c r="AN285" s="33" t="s">
        <v>2033</v>
      </c>
      <c r="AO285" s="41"/>
      <c r="AP285" s="33" t="s">
        <v>169</v>
      </c>
      <c r="AQ285" s="33" t="s">
        <v>170</v>
      </c>
      <c r="AR285" s="33">
        <v>300.0</v>
      </c>
      <c r="AS285" s="42"/>
      <c r="AT285" s="42"/>
      <c r="AU285" s="42"/>
      <c r="AV285" s="42"/>
      <c r="AW285" s="42"/>
      <c r="AX285" s="5"/>
      <c r="AY285" s="33"/>
      <c r="AZ285" s="33" t="s">
        <v>2474</v>
      </c>
      <c r="BA285" s="5"/>
      <c r="BB285" s="5"/>
      <c r="BC285" s="5" t="s">
        <v>2475</v>
      </c>
      <c r="BD285" s="33" t="s">
        <v>173</v>
      </c>
      <c r="BE285" s="41"/>
      <c r="BF285" s="35"/>
      <c r="BG285" s="33" t="s">
        <v>169</v>
      </c>
      <c r="BH285" s="5"/>
      <c r="BI285" s="33">
        <v>300.0</v>
      </c>
      <c r="BJ285" s="33" t="s">
        <v>170</v>
      </c>
      <c r="BK285" s="5"/>
      <c r="BL285" s="5">
        <f t="shared" si="5"/>
        <v>3994.5</v>
      </c>
      <c r="BM285" s="5"/>
      <c r="BN285" s="5"/>
      <c r="BO285" s="42">
        <f t="shared" si="6"/>
        <v>3994.5</v>
      </c>
      <c r="BP285" s="44"/>
      <c r="BQ285" s="45"/>
      <c r="BR285" s="47"/>
      <c r="BS285" s="45"/>
      <c r="BT285" s="37"/>
      <c r="BU285" s="5"/>
      <c r="BV285" s="38"/>
      <c r="BW285" s="48"/>
      <c r="BX285" s="44"/>
      <c r="BY285" s="44"/>
      <c r="BZ285" s="33" t="s">
        <v>131</v>
      </c>
      <c r="CA285" s="5"/>
      <c r="CB285" s="5"/>
      <c r="CC285" s="33" t="s">
        <v>177</v>
      </c>
      <c r="CD285" s="5"/>
      <c r="CE285" s="5"/>
      <c r="CF285" s="33" t="s">
        <v>178</v>
      </c>
      <c r="CG285" s="33" t="s">
        <v>2476</v>
      </c>
      <c r="CH285" s="5"/>
      <c r="CI285" s="5"/>
      <c r="CJ285" s="5"/>
      <c r="CK285" s="33"/>
      <c r="CL285" s="49">
        <v>44995.0</v>
      </c>
      <c r="CM285" s="33" t="s">
        <v>180</v>
      </c>
      <c r="CN285" s="5"/>
      <c r="CO285" s="33">
        <v>2.0</v>
      </c>
      <c r="CP285" s="33" t="s">
        <v>181</v>
      </c>
      <c r="CQ285" s="50" t="str">
        <f t="shared" si="7"/>
        <v>16/02/1940</v>
      </c>
      <c r="CR285" s="33" t="s">
        <v>243</v>
      </c>
      <c r="CS285" s="33">
        <v>4.0</v>
      </c>
      <c r="CT285" s="33">
        <v>5.0</v>
      </c>
      <c r="CU285" s="33">
        <v>25.0</v>
      </c>
      <c r="CV285" s="33">
        <v>330.0</v>
      </c>
      <c r="CW285" s="5"/>
      <c r="CX285" s="5"/>
      <c r="CY285" s="33">
        <v>-99.706213</v>
      </c>
      <c r="CZ285" s="33">
        <v>20.785675</v>
      </c>
      <c r="DA285" s="33">
        <v>4.41118611E9</v>
      </c>
      <c r="DB285" s="33">
        <v>2.0</v>
      </c>
      <c r="DC285" s="33" t="s">
        <v>183</v>
      </c>
      <c r="DD285" s="33">
        <v>2023.0</v>
      </c>
      <c r="DE285" s="33" t="s">
        <v>184</v>
      </c>
      <c r="DF285" s="33"/>
      <c r="DG285" s="33" t="s">
        <v>185</v>
      </c>
      <c r="DH285" s="33" t="s">
        <v>186</v>
      </c>
      <c r="DI285" s="5"/>
      <c r="DJ285" s="5"/>
    </row>
    <row r="286">
      <c r="A286" s="33" t="s">
        <v>2477</v>
      </c>
      <c r="B286" s="34">
        <v>44956.0</v>
      </c>
      <c r="C286" s="35" t="s">
        <v>137</v>
      </c>
      <c r="D286" s="35" t="s">
        <v>139</v>
      </c>
      <c r="E286" s="35" t="s">
        <v>142</v>
      </c>
      <c r="F286" s="36" t="s">
        <v>144</v>
      </c>
      <c r="G286" s="33" t="s">
        <v>2478</v>
      </c>
      <c r="H286" s="33" t="s">
        <v>2479</v>
      </c>
      <c r="I286" s="33" t="s">
        <v>1778</v>
      </c>
      <c r="J286" s="33" t="s">
        <v>247</v>
      </c>
      <c r="K286" s="35" t="s">
        <v>150</v>
      </c>
      <c r="L286" s="33" t="s">
        <v>1052</v>
      </c>
      <c r="M286" s="5"/>
      <c r="N286" s="33" t="s">
        <v>2220</v>
      </c>
      <c r="O286" s="5"/>
      <c r="P286" s="35" t="s">
        <v>153</v>
      </c>
      <c r="Q286" s="35" t="s">
        <v>2220</v>
      </c>
      <c r="R286" s="33">
        <v>76536.0</v>
      </c>
      <c r="S286" s="37"/>
      <c r="T286" s="33"/>
      <c r="U286" s="33">
        <v>3.97</v>
      </c>
      <c r="V286" s="33" t="s">
        <v>154</v>
      </c>
      <c r="W286" s="33"/>
      <c r="X286" s="33"/>
      <c r="Y286" s="5"/>
      <c r="Z286" s="5"/>
      <c r="AA286" s="33">
        <v>1.0</v>
      </c>
      <c r="AB286" s="33">
        <v>1.0</v>
      </c>
      <c r="AC286" s="33"/>
      <c r="AD286" s="5"/>
      <c r="AE286" s="5"/>
      <c r="AF286" s="5"/>
      <c r="AG286" s="16"/>
      <c r="AH286" s="38">
        <f t="shared" si="1"/>
        <v>1</v>
      </c>
      <c r="AI286" s="39" t="str">
        <f t="shared" si="2"/>
        <v/>
      </c>
      <c r="AJ286" s="37" t="str">
        <f t="shared" si="3"/>
        <v/>
      </c>
      <c r="AK286" s="41" t="str">
        <f t="shared" si="4"/>
        <v/>
      </c>
      <c r="AL286" s="35" t="s">
        <v>153</v>
      </c>
      <c r="AM286" s="33" t="s">
        <v>2033</v>
      </c>
      <c r="AN286" s="33" t="s">
        <v>2033</v>
      </c>
      <c r="AO286" s="41"/>
      <c r="AP286" s="33" t="s">
        <v>169</v>
      </c>
      <c r="AQ286" s="33" t="s">
        <v>170</v>
      </c>
      <c r="AR286" s="33">
        <v>300.0</v>
      </c>
      <c r="AS286" s="42"/>
      <c r="AT286" s="42"/>
      <c r="AU286" s="42"/>
      <c r="AV286" s="42"/>
      <c r="AW286" s="42"/>
      <c r="AX286" s="5"/>
      <c r="AY286" s="33"/>
      <c r="AZ286" s="33" t="s">
        <v>2480</v>
      </c>
      <c r="BA286" s="5"/>
      <c r="BB286" s="5"/>
      <c r="BC286" s="5" t="s">
        <v>2481</v>
      </c>
      <c r="BD286" s="33" t="s">
        <v>173</v>
      </c>
      <c r="BE286" s="41"/>
      <c r="BF286" s="35"/>
      <c r="BG286" s="33" t="s">
        <v>169</v>
      </c>
      <c r="BH286" s="5"/>
      <c r="BI286" s="33">
        <v>300.0</v>
      </c>
      <c r="BJ286" s="33" t="s">
        <v>170</v>
      </c>
      <c r="BK286" s="5"/>
      <c r="BL286" s="5">
        <f t="shared" si="5"/>
        <v>3994.5</v>
      </c>
      <c r="BM286" s="5"/>
      <c r="BN286" s="5"/>
      <c r="BO286" s="42">
        <f t="shared" si="6"/>
        <v>3994.5</v>
      </c>
      <c r="BP286" s="44"/>
      <c r="BQ286" s="45"/>
      <c r="BR286" s="47"/>
      <c r="BS286" s="45"/>
      <c r="BT286" s="37"/>
      <c r="BU286" s="5"/>
      <c r="BV286" s="38"/>
      <c r="BW286" s="48"/>
      <c r="BX286" s="44"/>
      <c r="BY286" s="44"/>
      <c r="BZ286" s="33" t="s">
        <v>131</v>
      </c>
      <c r="CA286" s="5"/>
      <c r="CB286" s="5"/>
      <c r="CC286" s="33" t="s">
        <v>177</v>
      </c>
      <c r="CD286" s="5"/>
      <c r="CE286" s="5"/>
      <c r="CF286" s="33" t="s">
        <v>178</v>
      </c>
      <c r="CG286" s="33" t="s">
        <v>2482</v>
      </c>
      <c r="CH286" s="5"/>
      <c r="CI286" s="5"/>
      <c r="CJ286" s="5"/>
      <c r="CK286" s="33"/>
      <c r="CL286" s="49">
        <v>44995.0</v>
      </c>
      <c r="CM286" s="33" t="s">
        <v>180</v>
      </c>
      <c r="CN286" s="5"/>
      <c r="CO286" s="33">
        <v>2.0</v>
      </c>
      <c r="CP286" s="33" t="s">
        <v>181</v>
      </c>
      <c r="CQ286" s="50" t="str">
        <f t="shared" si="7"/>
        <v>03/08/1951</v>
      </c>
      <c r="CR286" s="33" t="s">
        <v>243</v>
      </c>
      <c r="CS286" s="33">
        <v>4.0</v>
      </c>
      <c r="CT286" s="33">
        <v>5.0</v>
      </c>
      <c r="CU286" s="33">
        <v>25.0</v>
      </c>
      <c r="CV286" s="33">
        <v>330.0</v>
      </c>
      <c r="CW286" s="5"/>
      <c r="CX286" s="5"/>
      <c r="CY286" s="33">
        <v>-99.713684</v>
      </c>
      <c r="CZ286" s="33">
        <v>20.783223</v>
      </c>
      <c r="DA286" s="33">
        <v>4.4219266E9</v>
      </c>
      <c r="DB286" s="33">
        <v>1.0</v>
      </c>
      <c r="DC286" s="33" t="s">
        <v>183</v>
      </c>
      <c r="DD286" s="33">
        <v>2023.0</v>
      </c>
      <c r="DE286" s="33" t="s">
        <v>184</v>
      </c>
      <c r="DF286" s="33"/>
      <c r="DG286" s="33" t="s">
        <v>185</v>
      </c>
      <c r="DH286" s="33" t="s">
        <v>186</v>
      </c>
      <c r="DI286" s="5"/>
      <c r="DJ286" s="5"/>
    </row>
    <row r="287">
      <c r="A287" s="33" t="s">
        <v>2483</v>
      </c>
      <c r="B287" s="34">
        <v>44956.0</v>
      </c>
      <c r="C287" s="35" t="s">
        <v>137</v>
      </c>
      <c r="D287" s="35" t="s">
        <v>139</v>
      </c>
      <c r="E287" s="35" t="s">
        <v>142</v>
      </c>
      <c r="F287" s="36" t="s">
        <v>144</v>
      </c>
      <c r="G287" s="33" t="s">
        <v>2484</v>
      </c>
      <c r="H287" s="33" t="s">
        <v>2485</v>
      </c>
      <c r="I287" s="33" t="s">
        <v>1778</v>
      </c>
      <c r="J287" s="33" t="s">
        <v>263</v>
      </c>
      <c r="K287" s="35" t="s">
        <v>150</v>
      </c>
      <c r="L287" s="33" t="s">
        <v>1657</v>
      </c>
      <c r="M287" s="5"/>
      <c r="N287" s="33" t="s">
        <v>2220</v>
      </c>
      <c r="O287" s="5"/>
      <c r="P287" s="35" t="s">
        <v>153</v>
      </c>
      <c r="Q287" s="35" t="s">
        <v>2220</v>
      </c>
      <c r="R287" s="33">
        <v>76536.0</v>
      </c>
      <c r="S287" s="37"/>
      <c r="T287" s="33"/>
      <c r="U287" s="33">
        <v>10.41</v>
      </c>
      <c r="V287" s="33" t="s">
        <v>154</v>
      </c>
      <c r="W287" s="33"/>
      <c r="X287" s="33"/>
      <c r="Y287" s="5"/>
      <c r="Z287" s="5"/>
      <c r="AA287" s="33">
        <v>1.0</v>
      </c>
      <c r="AB287" s="33"/>
      <c r="AC287" s="33">
        <v>1.0</v>
      </c>
      <c r="AD287" s="5"/>
      <c r="AE287" s="5"/>
      <c r="AF287" s="5"/>
      <c r="AG287" s="16"/>
      <c r="AH287" s="38" t="str">
        <f t="shared" si="1"/>
        <v/>
      </c>
      <c r="AI287" s="39" t="str">
        <f t="shared" si="2"/>
        <v/>
      </c>
      <c r="AJ287" s="37" t="str">
        <f t="shared" si="3"/>
        <v/>
      </c>
      <c r="AK287" s="41" t="str">
        <f t="shared" si="4"/>
        <v/>
      </c>
      <c r="AL287" s="35" t="s">
        <v>153</v>
      </c>
      <c r="AM287" s="33" t="s">
        <v>2033</v>
      </c>
      <c r="AN287" s="33" t="s">
        <v>2033</v>
      </c>
      <c r="AO287" s="41"/>
      <c r="AP287" s="33" t="s">
        <v>169</v>
      </c>
      <c r="AQ287" s="33" t="s">
        <v>170</v>
      </c>
      <c r="AR287" s="33">
        <v>300.0</v>
      </c>
      <c r="AS287" s="42"/>
      <c r="AT287" s="42"/>
      <c r="AU287" s="42"/>
      <c r="AV287" s="42"/>
      <c r="AW287" s="42"/>
      <c r="AX287" s="5"/>
      <c r="AY287" s="33"/>
      <c r="AZ287" s="33" t="s">
        <v>2486</v>
      </c>
      <c r="BA287" s="5"/>
      <c r="BB287" s="5"/>
      <c r="BC287" s="5" t="s">
        <v>2487</v>
      </c>
      <c r="BD287" s="33" t="s">
        <v>173</v>
      </c>
      <c r="BE287" s="41"/>
      <c r="BF287" s="35"/>
      <c r="BG287" s="33" t="s">
        <v>169</v>
      </c>
      <c r="BH287" s="5"/>
      <c r="BI287" s="33">
        <v>300.0</v>
      </c>
      <c r="BJ287" s="33" t="s">
        <v>170</v>
      </c>
      <c r="BK287" s="5"/>
      <c r="BL287" s="5">
        <f t="shared" si="5"/>
        <v>3994.5</v>
      </c>
      <c r="BM287" s="5"/>
      <c r="BN287" s="5"/>
      <c r="BO287" s="42">
        <f t="shared" si="6"/>
        <v>3994.5</v>
      </c>
      <c r="BP287" s="44"/>
      <c r="BQ287" s="45"/>
      <c r="BR287" s="47"/>
      <c r="BS287" s="45"/>
      <c r="BT287" s="37"/>
      <c r="BU287" s="5"/>
      <c r="BV287" s="38"/>
      <c r="BW287" s="48"/>
      <c r="BX287" s="44"/>
      <c r="BY287" s="44"/>
      <c r="BZ287" s="33" t="s">
        <v>131</v>
      </c>
      <c r="CA287" s="5"/>
      <c r="CB287" s="5"/>
      <c r="CC287" s="33" t="s">
        <v>177</v>
      </c>
      <c r="CD287" s="5"/>
      <c r="CE287" s="5"/>
      <c r="CF287" s="33" t="s">
        <v>178</v>
      </c>
      <c r="CG287" s="33" t="s">
        <v>2488</v>
      </c>
      <c r="CH287" s="5"/>
      <c r="CI287" s="5"/>
      <c r="CJ287" s="5"/>
      <c r="CK287" s="33"/>
      <c r="CL287" s="49">
        <v>44995.0</v>
      </c>
      <c r="CM287" s="33" t="s">
        <v>180</v>
      </c>
      <c r="CN287" s="5"/>
      <c r="CO287" s="33">
        <v>2.0</v>
      </c>
      <c r="CP287" s="33" t="s">
        <v>181</v>
      </c>
      <c r="CQ287" s="50" t="str">
        <f t="shared" si="7"/>
        <v>01/06/1979</v>
      </c>
      <c r="CR287" s="33" t="s">
        <v>182</v>
      </c>
      <c r="CS287" s="33">
        <v>4.0</v>
      </c>
      <c r="CT287" s="33">
        <v>5.0</v>
      </c>
      <c r="CU287" s="33">
        <v>25.0</v>
      </c>
      <c r="CV287" s="33">
        <v>330.0</v>
      </c>
      <c r="CW287" s="5"/>
      <c r="CX287" s="5"/>
      <c r="CY287" s="33">
        <v>-99.71973</v>
      </c>
      <c r="CZ287" s="33">
        <v>20.783756</v>
      </c>
      <c r="DA287" s="33">
        <v>4.4219266E9</v>
      </c>
      <c r="DB287" s="33">
        <v>1.0</v>
      </c>
      <c r="DC287" s="33" t="s">
        <v>183</v>
      </c>
      <c r="DD287" s="33">
        <v>2023.0</v>
      </c>
      <c r="DE287" s="33" t="s">
        <v>184</v>
      </c>
      <c r="DF287" s="33"/>
      <c r="DG287" s="33" t="s">
        <v>185</v>
      </c>
      <c r="DH287" s="33" t="s">
        <v>186</v>
      </c>
      <c r="DI287" s="5"/>
      <c r="DJ287" s="5"/>
    </row>
    <row r="288">
      <c r="A288" s="33" t="s">
        <v>2489</v>
      </c>
      <c r="B288" s="34">
        <v>44956.0</v>
      </c>
      <c r="C288" s="35" t="s">
        <v>137</v>
      </c>
      <c r="D288" s="35" t="s">
        <v>139</v>
      </c>
      <c r="E288" s="35" t="s">
        <v>142</v>
      </c>
      <c r="F288" s="36" t="s">
        <v>144</v>
      </c>
      <c r="G288" s="33" t="s">
        <v>2490</v>
      </c>
      <c r="H288" s="33" t="s">
        <v>2491</v>
      </c>
      <c r="I288" s="33" t="s">
        <v>1778</v>
      </c>
      <c r="J288" s="33" t="s">
        <v>247</v>
      </c>
      <c r="K288" s="35" t="s">
        <v>150</v>
      </c>
      <c r="L288" s="33" t="s">
        <v>1052</v>
      </c>
      <c r="M288" s="5"/>
      <c r="N288" s="33" t="s">
        <v>2220</v>
      </c>
      <c r="O288" s="5"/>
      <c r="P288" s="35" t="s">
        <v>153</v>
      </c>
      <c r="Q288" s="35" t="s">
        <v>2220</v>
      </c>
      <c r="R288" s="33">
        <v>76536.0</v>
      </c>
      <c r="S288" s="37"/>
      <c r="T288" s="33"/>
      <c r="U288" s="33">
        <v>3.06</v>
      </c>
      <c r="V288" s="33" t="s">
        <v>154</v>
      </c>
      <c r="W288" s="33"/>
      <c r="X288" s="33"/>
      <c r="Y288" s="5"/>
      <c r="Z288" s="5"/>
      <c r="AA288" s="33">
        <v>1.0</v>
      </c>
      <c r="AB288" s="33">
        <v>1.0</v>
      </c>
      <c r="AC288" s="33"/>
      <c r="AD288" s="5"/>
      <c r="AE288" s="5"/>
      <c r="AF288" s="5"/>
      <c r="AG288" s="16"/>
      <c r="AH288" s="38">
        <f t="shared" si="1"/>
        <v>1</v>
      </c>
      <c r="AI288" s="39" t="str">
        <f t="shared" si="2"/>
        <v/>
      </c>
      <c r="AJ288" s="37" t="str">
        <f t="shared" si="3"/>
        <v/>
      </c>
      <c r="AK288" s="41" t="str">
        <f t="shared" si="4"/>
        <v/>
      </c>
      <c r="AL288" s="35" t="s">
        <v>153</v>
      </c>
      <c r="AM288" s="33" t="s">
        <v>2033</v>
      </c>
      <c r="AN288" s="33" t="s">
        <v>2033</v>
      </c>
      <c r="AO288" s="41"/>
      <c r="AP288" s="33" t="s">
        <v>169</v>
      </c>
      <c r="AQ288" s="33" t="s">
        <v>170</v>
      </c>
      <c r="AR288" s="33">
        <v>300.0</v>
      </c>
      <c r="AS288" s="42"/>
      <c r="AT288" s="42"/>
      <c r="AU288" s="42"/>
      <c r="AV288" s="42"/>
      <c r="AW288" s="42"/>
      <c r="AX288" s="5"/>
      <c r="AY288" s="33"/>
      <c r="AZ288" s="33" t="s">
        <v>2492</v>
      </c>
      <c r="BA288" s="5"/>
      <c r="BB288" s="5"/>
      <c r="BC288" s="5" t="s">
        <v>2493</v>
      </c>
      <c r="BD288" s="33" t="s">
        <v>173</v>
      </c>
      <c r="BE288" s="41"/>
      <c r="BF288" s="35"/>
      <c r="BG288" s="33" t="s">
        <v>169</v>
      </c>
      <c r="BH288" s="5"/>
      <c r="BI288" s="33">
        <v>300.0</v>
      </c>
      <c r="BJ288" s="33" t="s">
        <v>170</v>
      </c>
      <c r="BK288" s="5"/>
      <c r="BL288" s="5">
        <f t="shared" si="5"/>
        <v>3994.5</v>
      </c>
      <c r="BM288" s="5"/>
      <c r="BN288" s="5"/>
      <c r="BO288" s="42">
        <f t="shared" si="6"/>
        <v>3994.5</v>
      </c>
      <c r="BP288" s="44"/>
      <c r="BQ288" s="45"/>
      <c r="BR288" s="47"/>
      <c r="BS288" s="45"/>
      <c r="BT288" s="37"/>
      <c r="BU288" s="5"/>
      <c r="BV288" s="38"/>
      <c r="BW288" s="48"/>
      <c r="BX288" s="44"/>
      <c r="BY288" s="44"/>
      <c r="BZ288" s="33" t="s">
        <v>131</v>
      </c>
      <c r="CA288" s="5"/>
      <c r="CB288" s="5"/>
      <c r="CC288" s="33" t="s">
        <v>177</v>
      </c>
      <c r="CD288" s="5"/>
      <c r="CE288" s="5"/>
      <c r="CF288" s="33" t="s">
        <v>178</v>
      </c>
      <c r="CG288" s="33" t="s">
        <v>2494</v>
      </c>
      <c r="CH288" s="5"/>
      <c r="CI288" s="5"/>
      <c r="CJ288" s="5"/>
      <c r="CK288" s="33"/>
      <c r="CL288" s="49">
        <v>44995.0</v>
      </c>
      <c r="CM288" s="33" t="s">
        <v>180</v>
      </c>
      <c r="CN288" s="5"/>
      <c r="CO288" s="33">
        <v>2.0</v>
      </c>
      <c r="CP288" s="33" t="s">
        <v>181</v>
      </c>
      <c r="CQ288" s="50" t="str">
        <f t="shared" si="7"/>
        <v>18/10/1956</v>
      </c>
      <c r="CR288" s="33" t="s">
        <v>243</v>
      </c>
      <c r="CS288" s="33">
        <v>4.0</v>
      </c>
      <c r="CT288" s="33">
        <v>5.0</v>
      </c>
      <c r="CU288" s="33">
        <v>25.0</v>
      </c>
      <c r="CV288" s="33">
        <v>330.0</v>
      </c>
      <c r="CW288" s="5"/>
      <c r="CX288" s="5"/>
      <c r="CY288" s="33">
        <v>-99.713684</v>
      </c>
      <c r="CZ288" s="33">
        <v>20.783223</v>
      </c>
      <c r="DA288" s="33">
        <v>4.411197855E9</v>
      </c>
      <c r="DB288" s="33">
        <v>2.0</v>
      </c>
      <c r="DC288" s="33" t="s">
        <v>183</v>
      </c>
      <c r="DD288" s="33">
        <v>2023.0</v>
      </c>
      <c r="DE288" s="33" t="s">
        <v>184</v>
      </c>
      <c r="DF288" s="33"/>
      <c r="DG288" s="33" t="s">
        <v>185</v>
      </c>
      <c r="DH288" s="33" t="s">
        <v>186</v>
      </c>
      <c r="DI288" s="5"/>
      <c r="DJ288" s="5"/>
    </row>
    <row r="289">
      <c r="A289" s="33" t="s">
        <v>2495</v>
      </c>
      <c r="B289" s="34">
        <v>44956.0</v>
      </c>
      <c r="C289" s="35" t="s">
        <v>137</v>
      </c>
      <c r="D289" s="35" t="s">
        <v>139</v>
      </c>
      <c r="E289" s="35" t="s">
        <v>142</v>
      </c>
      <c r="F289" s="36" t="s">
        <v>144</v>
      </c>
      <c r="G289" s="33" t="s">
        <v>2496</v>
      </c>
      <c r="H289" s="33" t="s">
        <v>1926</v>
      </c>
      <c r="I289" s="33" t="s">
        <v>1778</v>
      </c>
      <c r="J289" s="33" t="s">
        <v>231</v>
      </c>
      <c r="K289" s="35" t="s">
        <v>150</v>
      </c>
      <c r="L289" s="33" t="s">
        <v>151</v>
      </c>
      <c r="M289" s="5"/>
      <c r="N289" s="33" t="s">
        <v>2220</v>
      </c>
      <c r="O289" s="5"/>
      <c r="P289" s="35" t="s">
        <v>153</v>
      </c>
      <c r="Q289" s="35" t="s">
        <v>2220</v>
      </c>
      <c r="R289" s="33">
        <v>76536.0</v>
      </c>
      <c r="S289" s="37"/>
      <c r="T289" s="33"/>
      <c r="U289" s="33">
        <v>5.2</v>
      </c>
      <c r="V289" s="33" t="s">
        <v>154</v>
      </c>
      <c r="W289" s="33"/>
      <c r="X289" s="33"/>
      <c r="Y289" s="5"/>
      <c r="Z289" s="5"/>
      <c r="AA289" s="33">
        <v>1.0</v>
      </c>
      <c r="AB289" s="33">
        <v>1.0</v>
      </c>
      <c r="AC289" s="33"/>
      <c r="AD289" s="5"/>
      <c r="AE289" s="5"/>
      <c r="AF289" s="5"/>
      <c r="AG289" s="16"/>
      <c r="AH289" s="38" t="str">
        <f t="shared" si="1"/>
        <v/>
      </c>
      <c r="AI289" s="39" t="str">
        <f t="shared" si="2"/>
        <v/>
      </c>
      <c r="AJ289" s="37" t="str">
        <f t="shared" si="3"/>
        <v/>
      </c>
      <c r="AK289" s="41" t="str">
        <f t="shared" si="4"/>
        <v/>
      </c>
      <c r="AL289" s="35" t="s">
        <v>153</v>
      </c>
      <c r="AM289" s="33" t="s">
        <v>2033</v>
      </c>
      <c r="AN289" s="33" t="s">
        <v>2033</v>
      </c>
      <c r="AO289" s="41"/>
      <c r="AP289" s="33" t="s">
        <v>169</v>
      </c>
      <c r="AQ289" s="33" t="s">
        <v>170</v>
      </c>
      <c r="AR289" s="33">
        <v>300.0</v>
      </c>
      <c r="AS289" s="42"/>
      <c r="AT289" s="42"/>
      <c r="AU289" s="42"/>
      <c r="AV289" s="42"/>
      <c r="AW289" s="42"/>
      <c r="AX289" s="5"/>
      <c r="AY289" s="33"/>
      <c r="AZ289" s="33" t="s">
        <v>2497</v>
      </c>
      <c r="BA289" s="5"/>
      <c r="BB289" s="5"/>
      <c r="BC289" s="5" t="s">
        <v>2498</v>
      </c>
      <c r="BD289" s="33" t="s">
        <v>173</v>
      </c>
      <c r="BE289" s="41"/>
      <c r="BF289" s="35"/>
      <c r="BG289" s="33" t="s">
        <v>169</v>
      </c>
      <c r="BH289" s="5"/>
      <c r="BI289" s="33">
        <v>300.0</v>
      </c>
      <c r="BJ289" s="33" t="s">
        <v>170</v>
      </c>
      <c r="BK289" s="5"/>
      <c r="BL289" s="5">
        <f t="shared" si="5"/>
        <v>3994.5</v>
      </c>
      <c r="BM289" s="5"/>
      <c r="BN289" s="5"/>
      <c r="BO289" s="42">
        <f t="shared" si="6"/>
        <v>3994.5</v>
      </c>
      <c r="BP289" s="44"/>
      <c r="BQ289" s="45"/>
      <c r="BR289" s="47"/>
      <c r="BS289" s="45"/>
      <c r="BT289" s="37"/>
      <c r="BU289" s="5"/>
      <c r="BV289" s="38"/>
      <c r="BW289" s="48"/>
      <c r="BX289" s="44"/>
      <c r="BY289" s="44"/>
      <c r="BZ289" s="33" t="s">
        <v>131</v>
      </c>
      <c r="CA289" s="5"/>
      <c r="CB289" s="5"/>
      <c r="CC289" s="33" t="s">
        <v>177</v>
      </c>
      <c r="CD289" s="5"/>
      <c r="CE289" s="5"/>
      <c r="CF289" s="33" t="s">
        <v>178</v>
      </c>
      <c r="CG289" s="33" t="s">
        <v>2499</v>
      </c>
      <c r="CH289" s="5"/>
      <c r="CI289" s="5"/>
      <c r="CJ289" s="5"/>
      <c r="CK289" s="33"/>
      <c r="CL289" s="49">
        <v>44995.0</v>
      </c>
      <c r="CM289" s="33" t="s">
        <v>180</v>
      </c>
      <c r="CN289" s="5"/>
      <c r="CO289" s="33">
        <v>2.0</v>
      </c>
      <c r="CP289" s="33" t="s">
        <v>181</v>
      </c>
      <c r="CQ289" s="50" t="str">
        <f t="shared" si="7"/>
        <v>24/02/1974</v>
      </c>
      <c r="CR289" s="33" t="s">
        <v>243</v>
      </c>
      <c r="CS289" s="33">
        <v>4.0</v>
      </c>
      <c r="CT289" s="33">
        <v>5.0</v>
      </c>
      <c r="CU289" s="33">
        <v>25.0</v>
      </c>
      <c r="CV289" s="33">
        <v>330.0</v>
      </c>
      <c r="CW289" s="5"/>
      <c r="CX289" s="5"/>
      <c r="CY289" s="33">
        <v>-99.71973</v>
      </c>
      <c r="CZ289" s="33">
        <v>20.783756</v>
      </c>
      <c r="DA289" s="33">
        <v>4.411019246E9</v>
      </c>
      <c r="DB289" s="33">
        <v>2.0</v>
      </c>
      <c r="DC289" s="33" t="s">
        <v>183</v>
      </c>
      <c r="DD289" s="33">
        <v>2023.0</v>
      </c>
      <c r="DE289" s="33" t="s">
        <v>184</v>
      </c>
      <c r="DF289" s="33"/>
      <c r="DG289" s="33" t="s">
        <v>185</v>
      </c>
      <c r="DH289" s="33" t="s">
        <v>186</v>
      </c>
      <c r="DI289" s="5"/>
      <c r="DJ289" s="5"/>
    </row>
    <row r="290">
      <c r="A290" s="33" t="s">
        <v>2500</v>
      </c>
      <c r="B290" s="34">
        <v>44956.0</v>
      </c>
      <c r="C290" s="35" t="s">
        <v>137</v>
      </c>
      <c r="D290" s="35" t="s">
        <v>139</v>
      </c>
      <c r="E290" s="35" t="s">
        <v>142</v>
      </c>
      <c r="F290" s="36" t="s">
        <v>144</v>
      </c>
      <c r="G290" s="33" t="s">
        <v>2501</v>
      </c>
      <c r="H290" s="33" t="s">
        <v>2502</v>
      </c>
      <c r="I290" s="33" t="s">
        <v>2503</v>
      </c>
      <c r="J290" s="33" t="s">
        <v>231</v>
      </c>
      <c r="K290" s="35" t="s">
        <v>150</v>
      </c>
      <c r="L290" s="33" t="s">
        <v>151</v>
      </c>
      <c r="M290" s="5"/>
      <c r="N290" s="33" t="s">
        <v>2220</v>
      </c>
      <c r="O290" s="5"/>
      <c r="P290" s="35" t="s">
        <v>153</v>
      </c>
      <c r="Q290" s="35" t="s">
        <v>2220</v>
      </c>
      <c r="R290" s="33">
        <v>76536.0</v>
      </c>
      <c r="S290" s="37"/>
      <c r="T290" s="33"/>
      <c r="U290" s="33">
        <v>2.91</v>
      </c>
      <c r="V290" s="33" t="s">
        <v>154</v>
      </c>
      <c r="W290" s="33"/>
      <c r="X290" s="33"/>
      <c r="Y290" s="5"/>
      <c r="Z290" s="5"/>
      <c r="AA290" s="33">
        <v>1.0</v>
      </c>
      <c r="AB290" s="33"/>
      <c r="AC290" s="33">
        <v>1.0</v>
      </c>
      <c r="AD290" s="5"/>
      <c r="AE290" s="5"/>
      <c r="AF290" s="5"/>
      <c r="AG290" s="16"/>
      <c r="AH290" s="38" t="str">
        <f t="shared" si="1"/>
        <v/>
      </c>
      <c r="AI290" s="39">
        <f t="shared" si="2"/>
        <v>1</v>
      </c>
      <c r="AJ290" s="37" t="str">
        <f t="shared" si="3"/>
        <v/>
      </c>
      <c r="AK290" s="41" t="str">
        <f t="shared" si="4"/>
        <v/>
      </c>
      <c r="AL290" s="35" t="s">
        <v>153</v>
      </c>
      <c r="AM290" s="33" t="s">
        <v>2033</v>
      </c>
      <c r="AN290" s="33" t="s">
        <v>2033</v>
      </c>
      <c r="AO290" s="41"/>
      <c r="AP290" s="33" t="s">
        <v>169</v>
      </c>
      <c r="AQ290" s="33" t="s">
        <v>170</v>
      </c>
      <c r="AR290" s="33">
        <v>300.0</v>
      </c>
      <c r="AS290" s="42"/>
      <c r="AT290" s="42"/>
      <c r="AU290" s="42"/>
      <c r="AV290" s="42"/>
      <c r="AW290" s="42"/>
      <c r="AX290" s="5"/>
      <c r="AY290" s="33"/>
      <c r="AZ290" s="33" t="s">
        <v>2504</v>
      </c>
      <c r="BA290" s="5"/>
      <c r="BB290" s="5"/>
      <c r="BC290" s="5" t="s">
        <v>2505</v>
      </c>
      <c r="BD290" s="33" t="s">
        <v>173</v>
      </c>
      <c r="BE290" s="41"/>
      <c r="BF290" s="35"/>
      <c r="BG290" s="33" t="s">
        <v>169</v>
      </c>
      <c r="BH290" s="5"/>
      <c r="BI290" s="33">
        <v>300.0</v>
      </c>
      <c r="BJ290" s="33" t="s">
        <v>170</v>
      </c>
      <c r="BK290" s="5"/>
      <c r="BL290" s="5">
        <f t="shared" si="5"/>
        <v>3994.5</v>
      </c>
      <c r="BM290" s="5"/>
      <c r="BN290" s="5"/>
      <c r="BO290" s="42">
        <f t="shared" si="6"/>
        <v>3994.5</v>
      </c>
      <c r="BP290" s="44"/>
      <c r="BQ290" s="45"/>
      <c r="BR290" s="47"/>
      <c r="BS290" s="45"/>
      <c r="BT290" s="37"/>
      <c r="BU290" s="5"/>
      <c r="BV290" s="38"/>
      <c r="BW290" s="48"/>
      <c r="BX290" s="44"/>
      <c r="BY290" s="44"/>
      <c r="BZ290" s="33" t="s">
        <v>131</v>
      </c>
      <c r="CA290" s="5"/>
      <c r="CB290" s="5"/>
      <c r="CC290" s="33" t="s">
        <v>177</v>
      </c>
      <c r="CD290" s="5"/>
      <c r="CE290" s="5"/>
      <c r="CF290" s="33" t="s">
        <v>178</v>
      </c>
      <c r="CG290" s="33" t="s">
        <v>2506</v>
      </c>
      <c r="CH290" s="5"/>
      <c r="CI290" s="5"/>
      <c r="CJ290" s="5"/>
      <c r="CK290" s="33"/>
      <c r="CL290" s="49">
        <v>44995.0</v>
      </c>
      <c r="CM290" s="33" t="s">
        <v>180</v>
      </c>
      <c r="CN290" s="5"/>
      <c r="CO290" s="33">
        <v>2.0</v>
      </c>
      <c r="CP290" s="33" t="s">
        <v>181</v>
      </c>
      <c r="CQ290" s="50" t="str">
        <f t="shared" si="7"/>
        <v>24/06/1965</v>
      </c>
      <c r="CR290" s="33" t="s">
        <v>182</v>
      </c>
      <c r="CS290" s="33">
        <v>4.0</v>
      </c>
      <c r="CT290" s="33">
        <v>5.0</v>
      </c>
      <c r="CU290" s="33">
        <v>25.0</v>
      </c>
      <c r="CV290" s="33">
        <v>330.0</v>
      </c>
      <c r="CW290" s="5"/>
      <c r="CX290" s="5"/>
      <c r="CY290" s="33">
        <v>-99.71973</v>
      </c>
      <c r="CZ290" s="33">
        <v>20.783756</v>
      </c>
      <c r="DA290" s="33">
        <v>4.412120079E9</v>
      </c>
      <c r="DB290" s="33">
        <v>2.0</v>
      </c>
      <c r="DC290" s="33" t="s">
        <v>183</v>
      </c>
      <c r="DD290" s="33">
        <v>2023.0</v>
      </c>
      <c r="DE290" s="33" t="s">
        <v>184</v>
      </c>
      <c r="DF290" s="33"/>
      <c r="DG290" s="33" t="s">
        <v>185</v>
      </c>
      <c r="DH290" s="33" t="s">
        <v>186</v>
      </c>
      <c r="DI290" s="5"/>
      <c r="DJ290" s="5"/>
    </row>
    <row r="291">
      <c r="A291" s="33" t="s">
        <v>2507</v>
      </c>
      <c r="B291" s="34">
        <v>44956.0</v>
      </c>
      <c r="C291" s="35" t="s">
        <v>137</v>
      </c>
      <c r="D291" s="35" t="s">
        <v>139</v>
      </c>
      <c r="E291" s="35" t="s">
        <v>142</v>
      </c>
      <c r="F291" s="36" t="s">
        <v>144</v>
      </c>
      <c r="G291" s="33" t="s">
        <v>2508</v>
      </c>
      <c r="H291" s="33" t="s">
        <v>2509</v>
      </c>
      <c r="I291" s="33" t="s">
        <v>2510</v>
      </c>
      <c r="J291" s="33" t="s">
        <v>190</v>
      </c>
      <c r="K291" s="35" t="s">
        <v>150</v>
      </c>
      <c r="L291" s="33" t="s">
        <v>2349</v>
      </c>
      <c r="M291" s="5"/>
      <c r="N291" s="33" t="s">
        <v>2220</v>
      </c>
      <c r="O291" s="5"/>
      <c r="P291" s="35" t="s">
        <v>153</v>
      </c>
      <c r="Q291" s="35" t="s">
        <v>2220</v>
      </c>
      <c r="R291" s="33">
        <v>76536.0</v>
      </c>
      <c r="S291" s="37"/>
      <c r="T291" s="33"/>
      <c r="U291" s="33">
        <v>3.56</v>
      </c>
      <c r="V291" s="33" t="s">
        <v>154</v>
      </c>
      <c r="W291" s="33"/>
      <c r="X291" s="33"/>
      <c r="Y291" s="5"/>
      <c r="Z291" s="5"/>
      <c r="AA291" s="33">
        <v>1.0</v>
      </c>
      <c r="AB291" s="33">
        <v>1.0</v>
      </c>
      <c r="AC291" s="33"/>
      <c r="AD291" s="5"/>
      <c r="AE291" s="5"/>
      <c r="AF291" s="5"/>
      <c r="AG291" s="16"/>
      <c r="AH291" s="38" t="str">
        <f t="shared" si="1"/>
        <v/>
      </c>
      <c r="AI291" s="39" t="str">
        <f t="shared" si="2"/>
        <v/>
      </c>
      <c r="AJ291" s="37" t="str">
        <f t="shared" si="3"/>
        <v/>
      </c>
      <c r="AK291" s="41" t="str">
        <f t="shared" si="4"/>
        <v/>
      </c>
      <c r="AL291" s="35" t="s">
        <v>153</v>
      </c>
      <c r="AM291" s="33" t="s">
        <v>2033</v>
      </c>
      <c r="AN291" s="33" t="s">
        <v>2033</v>
      </c>
      <c r="AO291" s="41"/>
      <c r="AP291" s="33" t="s">
        <v>169</v>
      </c>
      <c r="AQ291" s="33" t="s">
        <v>170</v>
      </c>
      <c r="AR291" s="33">
        <v>300.0</v>
      </c>
      <c r="AS291" s="42"/>
      <c r="AT291" s="42"/>
      <c r="AU291" s="42"/>
      <c r="AV291" s="42"/>
      <c r="AW291" s="42"/>
      <c r="AX291" s="5"/>
      <c r="AY291" s="33"/>
      <c r="AZ291" s="33" t="s">
        <v>2511</v>
      </c>
      <c r="BA291" s="5"/>
      <c r="BB291" s="5"/>
      <c r="BC291" s="5" t="s">
        <v>2512</v>
      </c>
      <c r="BD291" s="33" t="s">
        <v>173</v>
      </c>
      <c r="BE291" s="41"/>
      <c r="BF291" s="35"/>
      <c r="BG291" s="33" t="s">
        <v>169</v>
      </c>
      <c r="BH291" s="5"/>
      <c r="BI291" s="33">
        <v>300.0</v>
      </c>
      <c r="BJ291" s="33" t="s">
        <v>170</v>
      </c>
      <c r="BK291" s="5"/>
      <c r="BL291" s="5">
        <f t="shared" si="5"/>
        <v>3994.5</v>
      </c>
      <c r="BM291" s="5"/>
      <c r="BN291" s="5"/>
      <c r="BO291" s="42">
        <f t="shared" si="6"/>
        <v>3994.5</v>
      </c>
      <c r="BP291" s="44"/>
      <c r="BQ291" s="45"/>
      <c r="BR291" s="47"/>
      <c r="BS291" s="45"/>
      <c r="BT291" s="37"/>
      <c r="BU291" s="5"/>
      <c r="BV291" s="38"/>
      <c r="BW291" s="48"/>
      <c r="BX291" s="44"/>
      <c r="BY291" s="44"/>
      <c r="BZ291" s="33" t="s">
        <v>131</v>
      </c>
      <c r="CA291" s="5"/>
      <c r="CB291" s="5"/>
      <c r="CC291" s="33" t="s">
        <v>177</v>
      </c>
      <c r="CD291" s="5"/>
      <c r="CE291" s="5"/>
      <c r="CF291" s="33" t="s">
        <v>178</v>
      </c>
      <c r="CG291" s="33" t="s">
        <v>2513</v>
      </c>
      <c r="CH291" s="5"/>
      <c r="CI291" s="5"/>
      <c r="CJ291" s="5"/>
      <c r="CK291" s="33"/>
      <c r="CL291" s="49">
        <v>44995.0</v>
      </c>
      <c r="CM291" s="33" t="s">
        <v>180</v>
      </c>
      <c r="CN291" s="5"/>
      <c r="CO291" s="33">
        <v>2.0</v>
      </c>
      <c r="CP291" s="33" t="s">
        <v>181</v>
      </c>
      <c r="CQ291" s="50" t="str">
        <f t="shared" si="7"/>
        <v>07/02/1969</v>
      </c>
      <c r="CR291" s="33" t="s">
        <v>243</v>
      </c>
      <c r="CS291" s="33">
        <v>4.0</v>
      </c>
      <c r="CT291" s="33">
        <v>5.0</v>
      </c>
      <c r="CU291" s="33">
        <v>25.0</v>
      </c>
      <c r="CV291" s="33">
        <v>330.0</v>
      </c>
      <c r="CW291" s="5"/>
      <c r="CX291" s="5"/>
      <c r="CY291" s="33">
        <v>-99.71973</v>
      </c>
      <c r="CZ291" s="33">
        <v>20.783756</v>
      </c>
      <c r="DA291" s="33">
        <v>4.411364718E9</v>
      </c>
      <c r="DB291" s="33">
        <v>2.0</v>
      </c>
      <c r="DC291" s="33" t="s">
        <v>183</v>
      </c>
      <c r="DD291" s="33">
        <v>2023.0</v>
      </c>
      <c r="DE291" s="33" t="s">
        <v>184</v>
      </c>
      <c r="DF291" s="33"/>
      <c r="DG291" s="33" t="s">
        <v>185</v>
      </c>
      <c r="DH291" s="33" t="s">
        <v>186</v>
      </c>
      <c r="DI291" s="5"/>
      <c r="DJ291" s="5"/>
    </row>
    <row r="292">
      <c r="A292" s="33" t="s">
        <v>2514</v>
      </c>
      <c r="B292" s="34">
        <v>44952.0</v>
      </c>
      <c r="C292" s="35" t="s">
        <v>137</v>
      </c>
      <c r="D292" s="35" t="s">
        <v>139</v>
      </c>
      <c r="E292" s="35" t="s">
        <v>142</v>
      </c>
      <c r="F292" s="36" t="s">
        <v>144</v>
      </c>
      <c r="G292" s="33" t="s">
        <v>2515</v>
      </c>
      <c r="H292" s="33" t="s">
        <v>2516</v>
      </c>
      <c r="I292" s="33" t="s">
        <v>2517</v>
      </c>
      <c r="J292" s="33" t="s">
        <v>204</v>
      </c>
      <c r="K292" s="35" t="s">
        <v>150</v>
      </c>
      <c r="L292" s="33" t="s">
        <v>151</v>
      </c>
      <c r="M292" s="5"/>
      <c r="N292" s="33" t="s">
        <v>2518</v>
      </c>
      <c r="O292" s="5"/>
      <c r="P292" s="35" t="s">
        <v>153</v>
      </c>
      <c r="Q292" s="35" t="s">
        <v>2518</v>
      </c>
      <c r="R292" s="33">
        <v>76526.0</v>
      </c>
      <c r="S292" s="37"/>
      <c r="T292" s="33"/>
      <c r="U292" s="33">
        <v>4.51</v>
      </c>
      <c r="V292" s="33" t="s">
        <v>154</v>
      </c>
      <c r="W292" s="33"/>
      <c r="X292" s="33"/>
      <c r="Y292" s="5"/>
      <c r="Z292" s="5"/>
      <c r="AA292" s="33">
        <v>1.0</v>
      </c>
      <c r="AB292" s="33"/>
      <c r="AC292" s="33">
        <v>1.0</v>
      </c>
      <c r="AD292" s="5"/>
      <c r="AE292" s="5"/>
      <c r="AF292" s="5"/>
      <c r="AG292" s="16"/>
      <c r="AH292" s="38" t="str">
        <f t="shared" si="1"/>
        <v/>
      </c>
      <c r="AI292" s="39">
        <f t="shared" si="2"/>
        <v>1</v>
      </c>
      <c r="AJ292" s="37" t="str">
        <f t="shared" si="3"/>
        <v/>
      </c>
      <c r="AK292" s="41" t="str">
        <f t="shared" si="4"/>
        <v/>
      </c>
      <c r="AL292" s="35" t="s">
        <v>153</v>
      </c>
      <c r="AM292" s="33" t="s">
        <v>2519</v>
      </c>
      <c r="AN292" s="33" t="s">
        <v>2519</v>
      </c>
      <c r="AO292" s="41"/>
      <c r="AP292" s="33" t="s">
        <v>169</v>
      </c>
      <c r="AQ292" s="33" t="s">
        <v>170</v>
      </c>
      <c r="AR292" s="33">
        <v>300.0</v>
      </c>
      <c r="AS292" s="42"/>
      <c r="AT292" s="42"/>
      <c r="AU292" s="42"/>
      <c r="AV292" s="42"/>
      <c r="AW292" s="42"/>
      <c r="AX292" s="5"/>
      <c r="AY292" s="33"/>
      <c r="AZ292" s="33" t="s">
        <v>2520</v>
      </c>
      <c r="BA292" s="5"/>
      <c r="BB292" s="5"/>
      <c r="BC292" s="5" t="s">
        <v>2521</v>
      </c>
      <c r="BD292" s="33" t="s">
        <v>173</v>
      </c>
      <c r="BE292" s="41"/>
      <c r="BF292" s="35"/>
      <c r="BG292" s="33" t="s">
        <v>169</v>
      </c>
      <c r="BH292" s="5"/>
      <c r="BI292" s="33">
        <v>300.0</v>
      </c>
      <c r="BJ292" s="33" t="s">
        <v>170</v>
      </c>
      <c r="BK292" s="5"/>
      <c r="BL292" s="5">
        <f t="shared" si="5"/>
        <v>3994.5</v>
      </c>
      <c r="BM292" s="5"/>
      <c r="BN292" s="5"/>
      <c r="BO292" s="42">
        <f t="shared" si="6"/>
        <v>3994.5</v>
      </c>
      <c r="BP292" s="44"/>
      <c r="BQ292" s="45"/>
      <c r="BR292" s="47"/>
      <c r="BS292" s="45"/>
      <c r="BT292" s="37"/>
      <c r="BU292" s="5"/>
      <c r="BV292" s="38"/>
      <c r="BW292" s="48"/>
      <c r="BX292" s="44"/>
      <c r="BY292" s="44"/>
      <c r="BZ292" s="33" t="s">
        <v>131</v>
      </c>
      <c r="CA292" s="5"/>
      <c r="CB292" s="5"/>
      <c r="CC292" s="33" t="s">
        <v>177</v>
      </c>
      <c r="CD292" s="5"/>
      <c r="CE292" s="5"/>
      <c r="CF292" s="33" t="s">
        <v>178</v>
      </c>
      <c r="CG292" s="33" t="s">
        <v>2522</v>
      </c>
      <c r="CH292" s="5"/>
      <c r="CI292" s="5"/>
      <c r="CJ292" s="5"/>
      <c r="CK292" s="33"/>
      <c r="CL292" s="49">
        <v>44995.0</v>
      </c>
      <c r="CM292" s="33" t="s">
        <v>180</v>
      </c>
      <c r="CN292" s="5"/>
      <c r="CO292" s="33">
        <v>2.0</v>
      </c>
      <c r="CP292" s="33" t="s">
        <v>181</v>
      </c>
      <c r="CQ292" s="50" t="str">
        <f t="shared" si="7"/>
        <v>14/04/1946</v>
      </c>
      <c r="CR292" s="33" t="s">
        <v>182</v>
      </c>
      <c r="CS292" s="33">
        <v>4.0</v>
      </c>
      <c r="CT292" s="33">
        <v>5.0</v>
      </c>
      <c r="CU292" s="33">
        <v>25.0</v>
      </c>
      <c r="CV292" s="33">
        <v>1159.0</v>
      </c>
      <c r="CW292" s="5"/>
      <c r="CX292" s="5"/>
      <c r="CY292" s="33">
        <v>-99.792346</v>
      </c>
      <c r="CZ292" s="33">
        <v>20.805423</v>
      </c>
      <c r="DA292" s="33">
        <v>4.412654992E9</v>
      </c>
      <c r="DB292" s="33">
        <v>2.0</v>
      </c>
      <c r="DC292" s="33" t="s">
        <v>183</v>
      </c>
      <c r="DD292" s="33">
        <v>2023.0</v>
      </c>
      <c r="DE292" s="33" t="s">
        <v>184</v>
      </c>
      <c r="DF292" s="33"/>
      <c r="DG292" s="33" t="s">
        <v>185</v>
      </c>
      <c r="DH292" s="33" t="s">
        <v>186</v>
      </c>
      <c r="DI292" s="5"/>
      <c r="DJ292" s="5"/>
    </row>
    <row r="293">
      <c r="A293" s="33" t="s">
        <v>2523</v>
      </c>
      <c r="B293" s="34">
        <v>44952.0</v>
      </c>
      <c r="C293" s="35" t="s">
        <v>137</v>
      </c>
      <c r="D293" s="35" t="s">
        <v>139</v>
      </c>
      <c r="E293" s="35" t="s">
        <v>142</v>
      </c>
      <c r="F293" s="36" t="s">
        <v>144</v>
      </c>
      <c r="G293" s="33" t="s">
        <v>2524</v>
      </c>
      <c r="H293" s="33" t="s">
        <v>2525</v>
      </c>
      <c r="I293" s="33" t="s">
        <v>220</v>
      </c>
      <c r="J293" s="33" t="s">
        <v>204</v>
      </c>
      <c r="K293" s="35" t="s">
        <v>150</v>
      </c>
      <c r="L293" s="33" t="s">
        <v>151</v>
      </c>
      <c r="M293" s="5"/>
      <c r="N293" s="33" t="s">
        <v>2518</v>
      </c>
      <c r="O293" s="5"/>
      <c r="P293" s="35" t="s">
        <v>153</v>
      </c>
      <c r="Q293" s="35" t="s">
        <v>2518</v>
      </c>
      <c r="R293" s="33">
        <v>76526.0</v>
      </c>
      <c r="S293" s="37"/>
      <c r="T293" s="33"/>
      <c r="U293" s="33">
        <v>6.3</v>
      </c>
      <c r="V293" s="33" t="s">
        <v>154</v>
      </c>
      <c r="W293" s="33"/>
      <c r="X293" s="33"/>
      <c r="Y293" s="5"/>
      <c r="Z293" s="5"/>
      <c r="AA293" s="33">
        <v>1.0</v>
      </c>
      <c r="AB293" s="33"/>
      <c r="AC293" s="33">
        <v>1.0</v>
      </c>
      <c r="AD293" s="5"/>
      <c r="AE293" s="5"/>
      <c r="AF293" s="5"/>
      <c r="AG293" s="16"/>
      <c r="AH293" s="38" t="str">
        <f t="shared" si="1"/>
        <v/>
      </c>
      <c r="AI293" s="39" t="str">
        <f t="shared" si="2"/>
        <v/>
      </c>
      <c r="AJ293" s="37" t="str">
        <f t="shared" si="3"/>
        <v/>
      </c>
      <c r="AK293" s="41" t="str">
        <f t="shared" si="4"/>
        <v/>
      </c>
      <c r="AL293" s="35" t="s">
        <v>153</v>
      </c>
      <c r="AM293" s="33" t="s">
        <v>2519</v>
      </c>
      <c r="AN293" s="33" t="s">
        <v>2519</v>
      </c>
      <c r="AO293" s="41"/>
      <c r="AP293" s="33" t="s">
        <v>169</v>
      </c>
      <c r="AQ293" s="33" t="s">
        <v>170</v>
      </c>
      <c r="AR293" s="33">
        <v>300.0</v>
      </c>
      <c r="AS293" s="42"/>
      <c r="AT293" s="42"/>
      <c r="AU293" s="42"/>
      <c r="AV293" s="42"/>
      <c r="AW293" s="42"/>
      <c r="AX293" s="5"/>
      <c r="AY293" s="33"/>
      <c r="AZ293" s="33" t="s">
        <v>2526</v>
      </c>
      <c r="BA293" s="5"/>
      <c r="BB293" s="5"/>
      <c r="BC293" s="5" t="s">
        <v>2527</v>
      </c>
      <c r="BD293" s="33" t="s">
        <v>173</v>
      </c>
      <c r="BE293" s="41"/>
      <c r="BF293" s="35"/>
      <c r="BG293" s="33" t="s">
        <v>169</v>
      </c>
      <c r="BH293" s="5"/>
      <c r="BI293" s="33">
        <v>300.0</v>
      </c>
      <c r="BJ293" s="33" t="s">
        <v>170</v>
      </c>
      <c r="BK293" s="5"/>
      <c r="BL293" s="5">
        <f t="shared" si="5"/>
        <v>3994.5</v>
      </c>
      <c r="BM293" s="5"/>
      <c r="BN293" s="5"/>
      <c r="BO293" s="42">
        <f t="shared" si="6"/>
        <v>3994.5</v>
      </c>
      <c r="BP293" s="44"/>
      <c r="BQ293" s="45"/>
      <c r="BR293" s="47"/>
      <c r="BS293" s="45"/>
      <c r="BT293" s="37"/>
      <c r="BU293" s="5"/>
      <c r="BV293" s="38"/>
      <c r="BW293" s="48"/>
      <c r="BX293" s="44"/>
      <c r="BY293" s="44"/>
      <c r="BZ293" s="33" t="s">
        <v>131</v>
      </c>
      <c r="CA293" s="5"/>
      <c r="CB293" s="5"/>
      <c r="CC293" s="33" t="s">
        <v>177</v>
      </c>
      <c r="CD293" s="5"/>
      <c r="CE293" s="5"/>
      <c r="CF293" s="33" t="s">
        <v>178</v>
      </c>
      <c r="CG293" s="33" t="s">
        <v>2528</v>
      </c>
      <c r="CH293" s="5"/>
      <c r="CI293" s="5"/>
      <c r="CJ293" s="5"/>
      <c r="CK293" s="33"/>
      <c r="CL293" s="49">
        <v>44995.0</v>
      </c>
      <c r="CM293" s="33" t="s">
        <v>180</v>
      </c>
      <c r="CN293" s="5"/>
      <c r="CO293" s="33">
        <v>2.0</v>
      </c>
      <c r="CP293" s="33" t="s">
        <v>181</v>
      </c>
      <c r="CQ293" s="50" t="str">
        <f t="shared" si="7"/>
        <v>04/04/1992</v>
      </c>
      <c r="CR293" s="33" t="s">
        <v>182</v>
      </c>
      <c r="CS293" s="33">
        <v>4.0</v>
      </c>
      <c r="CT293" s="33">
        <v>5.0</v>
      </c>
      <c r="CU293" s="33">
        <v>25.0</v>
      </c>
      <c r="CV293" s="33">
        <v>1159.0</v>
      </c>
      <c r="CW293" s="5"/>
      <c r="CX293" s="5"/>
      <c r="CY293" s="33">
        <v>-99.792346</v>
      </c>
      <c r="CZ293" s="33">
        <v>20.805423</v>
      </c>
      <c r="DA293" s="33">
        <v>4.411173438E9</v>
      </c>
      <c r="DB293" s="33">
        <v>2.0</v>
      </c>
      <c r="DC293" s="33" t="s">
        <v>183</v>
      </c>
      <c r="DD293" s="33">
        <v>2023.0</v>
      </c>
      <c r="DE293" s="33" t="s">
        <v>184</v>
      </c>
      <c r="DF293" s="33"/>
      <c r="DG293" s="33" t="s">
        <v>185</v>
      </c>
      <c r="DH293" s="33" t="s">
        <v>186</v>
      </c>
      <c r="DI293" s="5"/>
      <c r="DJ293" s="5"/>
    </row>
    <row r="294">
      <c r="A294" s="33" t="s">
        <v>2529</v>
      </c>
      <c r="B294" s="34">
        <v>44952.0</v>
      </c>
      <c r="C294" s="35" t="s">
        <v>137</v>
      </c>
      <c r="D294" s="35" t="s">
        <v>139</v>
      </c>
      <c r="E294" s="35" t="s">
        <v>142</v>
      </c>
      <c r="F294" s="36" t="s">
        <v>144</v>
      </c>
      <c r="G294" s="33" t="s">
        <v>2530</v>
      </c>
      <c r="H294" s="33" t="s">
        <v>2531</v>
      </c>
      <c r="I294" s="33" t="s">
        <v>149</v>
      </c>
      <c r="J294" s="33" t="s">
        <v>2532</v>
      </c>
      <c r="K294" s="35" t="s">
        <v>150</v>
      </c>
      <c r="L294" s="33" t="s">
        <v>151</v>
      </c>
      <c r="M294" s="5"/>
      <c r="N294" s="33" t="s">
        <v>2518</v>
      </c>
      <c r="O294" s="5"/>
      <c r="P294" s="35" t="s">
        <v>153</v>
      </c>
      <c r="Q294" s="35" t="s">
        <v>2518</v>
      </c>
      <c r="R294" s="33">
        <v>76529.0</v>
      </c>
      <c r="S294" s="37"/>
      <c r="T294" s="33"/>
      <c r="U294" s="33">
        <v>5.75</v>
      </c>
      <c r="V294" s="33" t="s">
        <v>154</v>
      </c>
      <c r="W294" s="33"/>
      <c r="X294" s="33"/>
      <c r="Y294" s="5"/>
      <c r="Z294" s="5"/>
      <c r="AA294" s="33">
        <v>1.0</v>
      </c>
      <c r="AB294" s="33">
        <v>1.0</v>
      </c>
      <c r="AC294" s="33"/>
      <c r="AD294" s="5"/>
      <c r="AE294" s="5"/>
      <c r="AF294" s="5"/>
      <c r="AG294" s="16"/>
      <c r="AH294" s="38" t="str">
        <f t="shared" si="1"/>
        <v/>
      </c>
      <c r="AI294" s="39" t="str">
        <f t="shared" si="2"/>
        <v/>
      </c>
      <c r="AJ294" s="37" t="str">
        <f t="shared" si="3"/>
        <v/>
      </c>
      <c r="AK294" s="41" t="str">
        <f t="shared" si="4"/>
        <v/>
      </c>
      <c r="AL294" s="35" t="s">
        <v>153</v>
      </c>
      <c r="AM294" s="33" t="s">
        <v>2519</v>
      </c>
      <c r="AN294" s="33" t="s">
        <v>2519</v>
      </c>
      <c r="AO294" s="41"/>
      <c r="AP294" s="33" t="s">
        <v>169</v>
      </c>
      <c r="AQ294" s="33" t="s">
        <v>170</v>
      </c>
      <c r="AR294" s="33">
        <v>300.0</v>
      </c>
      <c r="AS294" s="42"/>
      <c r="AT294" s="42"/>
      <c r="AU294" s="42"/>
      <c r="AV294" s="42"/>
      <c r="AW294" s="42"/>
      <c r="AX294" s="5"/>
      <c r="AY294" s="33"/>
      <c r="AZ294" s="33" t="s">
        <v>2533</v>
      </c>
      <c r="BA294" s="5"/>
      <c r="BB294" s="5"/>
      <c r="BC294" s="5" t="s">
        <v>2534</v>
      </c>
      <c r="BD294" s="33" t="s">
        <v>173</v>
      </c>
      <c r="BE294" s="41"/>
      <c r="BF294" s="35"/>
      <c r="BG294" s="33" t="s">
        <v>169</v>
      </c>
      <c r="BH294" s="5"/>
      <c r="BI294" s="33">
        <v>300.0</v>
      </c>
      <c r="BJ294" s="33" t="s">
        <v>170</v>
      </c>
      <c r="BK294" s="5"/>
      <c r="BL294" s="5">
        <f t="shared" si="5"/>
        <v>3994.5</v>
      </c>
      <c r="BM294" s="5"/>
      <c r="BN294" s="5"/>
      <c r="BO294" s="42">
        <f t="shared" si="6"/>
        <v>3994.5</v>
      </c>
      <c r="BP294" s="44"/>
      <c r="BQ294" s="45"/>
      <c r="BR294" s="47"/>
      <c r="BS294" s="45"/>
      <c r="BT294" s="37"/>
      <c r="BU294" s="5"/>
      <c r="BV294" s="38"/>
      <c r="BW294" s="48"/>
      <c r="BX294" s="44"/>
      <c r="BY294" s="44"/>
      <c r="BZ294" s="33" t="s">
        <v>131</v>
      </c>
      <c r="CA294" s="5"/>
      <c r="CB294" s="5"/>
      <c r="CC294" s="33" t="s">
        <v>177</v>
      </c>
      <c r="CD294" s="5"/>
      <c r="CE294" s="5"/>
      <c r="CF294" s="33" t="s">
        <v>178</v>
      </c>
      <c r="CG294" s="33" t="s">
        <v>2535</v>
      </c>
      <c r="CH294" s="5"/>
      <c r="CI294" s="5"/>
      <c r="CJ294" s="5"/>
      <c r="CK294" s="33"/>
      <c r="CL294" s="49">
        <v>44995.0</v>
      </c>
      <c r="CM294" s="33" t="s">
        <v>180</v>
      </c>
      <c r="CN294" s="5"/>
      <c r="CO294" s="33">
        <v>2.0</v>
      </c>
      <c r="CP294" s="33" t="s">
        <v>181</v>
      </c>
      <c r="CQ294" s="50" t="str">
        <f t="shared" si="7"/>
        <v>03/07/1967</v>
      </c>
      <c r="CR294" s="33" t="s">
        <v>243</v>
      </c>
      <c r="CS294" s="33">
        <v>4.0</v>
      </c>
      <c r="CT294" s="33">
        <v>5.0</v>
      </c>
      <c r="CU294" s="33">
        <v>25.0</v>
      </c>
      <c r="CV294" s="33">
        <v>1159.0</v>
      </c>
      <c r="CW294" s="5"/>
      <c r="CX294" s="5"/>
      <c r="CY294" s="33">
        <v>-99.792346</v>
      </c>
      <c r="CZ294" s="33">
        <v>20.805423</v>
      </c>
      <c r="DA294" s="33">
        <v>4.411271168E9</v>
      </c>
      <c r="DB294" s="33">
        <v>2.0</v>
      </c>
      <c r="DC294" s="33" t="s">
        <v>183</v>
      </c>
      <c r="DD294" s="33">
        <v>2023.0</v>
      </c>
      <c r="DE294" s="33" t="s">
        <v>184</v>
      </c>
      <c r="DF294" s="33"/>
      <c r="DG294" s="33" t="s">
        <v>185</v>
      </c>
      <c r="DH294" s="33" t="s">
        <v>186</v>
      </c>
      <c r="DI294" s="5"/>
      <c r="DJ294" s="5"/>
    </row>
    <row r="295">
      <c r="A295" s="33" t="s">
        <v>2536</v>
      </c>
      <c r="B295" s="34">
        <v>44952.0</v>
      </c>
      <c r="C295" s="35" t="s">
        <v>137</v>
      </c>
      <c r="D295" s="35" t="s">
        <v>139</v>
      </c>
      <c r="E295" s="35" t="s">
        <v>142</v>
      </c>
      <c r="F295" s="36" t="s">
        <v>144</v>
      </c>
      <c r="G295" s="33" t="s">
        <v>2537</v>
      </c>
      <c r="H295" s="33" t="s">
        <v>1976</v>
      </c>
      <c r="I295" s="33" t="s">
        <v>605</v>
      </c>
      <c r="J295" s="33" t="s">
        <v>204</v>
      </c>
      <c r="K295" s="35" t="s">
        <v>150</v>
      </c>
      <c r="L295" s="33" t="s">
        <v>151</v>
      </c>
      <c r="M295" s="5"/>
      <c r="N295" s="33" t="s">
        <v>2518</v>
      </c>
      <c r="O295" s="5"/>
      <c r="P295" s="35" t="s">
        <v>153</v>
      </c>
      <c r="Q295" s="35" t="s">
        <v>2518</v>
      </c>
      <c r="R295" s="33">
        <v>76526.0</v>
      </c>
      <c r="S295" s="37"/>
      <c r="T295" s="33"/>
      <c r="U295" s="33">
        <v>2.6</v>
      </c>
      <c r="V295" s="33" t="s">
        <v>154</v>
      </c>
      <c r="W295" s="33"/>
      <c r="X295" s="33"/>
      <c r="Y295" s="5"/>
      <c r="Z295" s="5"/>
      <c r="AA295" s="33">
        <v>1.0</v>
      </c>
      <c r="AB295" s="33"/>
      <c r="AC295" s="33">
        <v>1.0</v>
      </c>
      <c r="AD295" s="5"/>
      <c r="AE295" s="5"/>
      <c r="AF295" s="5"/>
      <c r="AG295" s="16"/>
      <c r="AH295" s="38" t="str">
        <f t="shared" si="1"/>
        <v/>
      </c>
      <c r="AI295" s="39" t="str">
        <f t="shared" si="2"/>
        <v/>
      </c>
      <c r="AJ295" s="37" t="str">
        <f t="shared" si="3"/>
        <v/>
      </c>
      <c r="AK295" s="41" t="str">
        <f t="shared" si="4"/>
        <v/>
      </c>
      <c r="AL295" s="35" t="s">
        <v>153</v>
      </c>
      <c r="AM295" s="33" t="s">
        <v>2519</v>
      </c>
      <c r="AN295" s="33" t="s">
        <v>2519</v>
      </c>
      <c r="AO295" s="41"/>
      <c r="AP295" s="33" t="s">
        <v>169</v>
      </c>
      <c r="AQ295" s="33" t="s">
        <v>170</v>
      </c>
      <c r="AR295" s="33">
        <v>300.0</v>
      </c>
      <c r="AS295" s="42"/>
      <c r="AT295" s="42"/>
      <c r="AU295" s="42"/>
      <c r="AV295" s="42"/>
      <c r="AW295" s="42"/>
      <c r="AX295" s="5"/>
      <c r="AY295" s="33"/>
      <c r="AZ295" s="33" t="s">
        <v>2538</v>
      </c>
      <c r="BA295" s="5"/>
      <c r="BB295" s="5"/>
      <c r="BC295" s="5" t="s">
        <v>2539</v>
      </c>
      <c r="BD295" s="33" t="s">
        <v>173</v>
      </c>
      <c r="BE295" s="41"/>
      <c r="BF295" s="35"/>
      <c r="BG295" s="33" t="s">
        <v>169</v>
      </c>
      <c r="BH295" s="5"/>
      <c r="BI295" s="33">
        <v>300.0</v>
      </c>
      <c r="BJ295" s="33" t="s">
        <v>170</v>
      </c>
      <c r="BK295" s="5"/>
      <c r="BL295" s="5">
        <f t="shared" si="5"/>
        <v>3994.5</v>
      </c>
      <c r="BM295" s="5"/>
      <c r="BN295" s="5"/>
      <c r="BO295" s="42">
        <f t="shared" si="6"/>
        <v>3994.5</v>
      </c>
      <c r="BP295" s="44"/>
      <c r="BQ295" s="45"/>
      <c r="BR295" s="47"/>
      <c r="BS295" s="45"/>
      <c r="BT295" s="37"/>
      <c r="BU295" s="5"/>
      <c r="BV295" s="38"/>
      <c r="BW295" s="48"/>
      <c r="BX295" s="44"/>
      <c r="BY295" s="44"/>
      <c r="BZ295" s="33" t="s">
        <v>131</v>
      </c>
      <c r="CA295" s="5"/>
      <c r="CB295" s="5"/>
      <c r="CC295" s="33" t="s">
        <v>177</v>
      </c>
      <c r="CD295" s="5"/>
      <c r="CE295" s="5"/>
      <c r="CF295" s="33" t="s">
        <v>178</v>
      </c>
      <c r="CG295" s="33" t="s">
        <v>2540</v>
      </c>
      <c r="CH295" s="5"/>
      <c r="CI295" s="5"/>
      <c r="CJ295" s="5"/>
      <c r="CK295" s="33"/>
      <c r="CL295" s="49">
        <v>44995.0</v>
      </c>
      <c r="CM295" s="33" t="s">
        <v>180</v>
      </c>
      <c r="CN295" s="5"/>
      <c r="CO295" s="33">
        <v>2.0</v>
      </c>
      <c r="CP295" s="33" t="s">
        <v>181</v>
      </c>
      <c r="CQ295" s="50" t="str">
        <f t="shared" si="7"/>
        <v>31/01/1983</v>
      </c>
      <c r="CR295" s="33" t="s">
        <v>182</v>
      </c>
      <c r="CS295" s="33">
        <v>4.0</v>
      </c>
      <c r="CT295" s="33">
        <v>5.0</v>
      </c>
      <c r="CU295" s="33">
        <v>25.0</v>
      </c>
      <c r="CV295" s="33">
        <v>1159.0</v>
      </c>
      <c r="CW295" s="5"/>
      <c r="CX295" s="5"/>
      <c r="CY295" s="33">
        <v>-99.792346</v>
      </c>
      <c r="CZ295" s="33">
        <v>20.805423</v>
      </c>
      <c r="DA295" s="33">
        <v>4.411032118E9</v>
      </c>
      <c r="DB295" s="33">
        <v>2.0</v>
      </c>
      <c r="DC295" s="33" t="s">
        <v>183</v>
      </c>
      <c r="DD295" s="33">
        <v>2023.0</v>
      </c>
      <c r="DE295" s="33" t="s">
        <v>184</v>
      </c>
      <c r="DF295" s="33"/>
      <c r="DG295" s="33" t="s">
        <v>185</v>
      </c>
      <c r="DH295" s="33" t="s">
        <v>186</v>
      </c>
      <c r="DI295" s="5"/>
      <c r="DJ295" s="5"/>
    </row>
    <row r="296">
      <c r="A296" s="33" t="s">
        <v>2541</v>
      </c>
      <c r="B296" s="34">
        <v>44952.0</v>
      </c>
      <c r="C296" s="35" t="s">
        <v>137</v>
      </c>
      <c r="D296" s="35" t="s">
        <v>139</v>
      </c>
      <c r="E296" s="35" t="s">
        <v>142</v>
      </c>
      <c r="F296" s="36" t="s">
        <v>144</v>
      </c>
      <c r="G296" s="33" t="s">
        <v>2542</v>
      </c>
      <c r="H296" s="33" t="s">
        <v>980</v>
      </c>
      <c r="I296" s="33" t="s">
        <v>605</v>
      </c>
      <c r="J296" s="33" t="s">
        <v>231</v>
      </c>
      <c r="K296" s="35" t="s">
        <v>150</v>
      </c>
      <c r="L296" s="33" t="s">
        <v>151</v>
      </c>
      <c r="M296" s="5"/>
      <c r="N296" s="33" t="s">
        <v>2518</v>
      </c>
      <c r="O296" s="5"/>
      <c r="P296" s="35" t="s">
        <v>153</v>
      </c>
      <c r="Q296" s="35" t="s">
        <v>2518</v>
      </c>
      <c r="R296" s="33">
        <v>76526.0</v>
      </c>
      <c r="S296" s="37"/>
      <c r="T296" s="33"/>
      <c r="U296" s="33">
        <v>3.0</v>
      </c>
      <c r="V296" s="33" t="s">
        <v>154</v>
      </c>
      <c r="W296" s="33"/>
      <c r="X296" s="33"/>
      <c r="Y296" s="5"/>
      <c r="Z296" s="5"/>
      <c r="AA296" s="33">
        <v>1.0</v>
      </c>
      <c r="AB296" s="33"/>
      <c r="AC296" s="33">
        <v>1.0</v>
      </c>
      <c r="AD296" s="5"/>
      <c r="AE296" s="5"/>
      <c r="AF296" s="5"/>
      <c r="AG296" s="16"/>
      <c r="AH296" s="38" t="str">
        <f t="shared" si="1"/>
        <v/>
      </c>
      <c r="AI296" s="39">
        <f t="shared" si="2"/>
        <v>1</v>
      </c>
      <c r="AJ296" s="37" t="str">
        <f t="shared" si="3"/>
        <v/>
      </c>
      <c r="AK296" s="41" t="str">
        <f t="shared" si="4"/>
        <v/>
      </c>
      <c r="AL296" s="35" t="s">
        <v>153</v>
      </c>
      <c r="AM296" s="33" t="s">
        <v>2519</v>
      </c>
      <c r="AN296" s="33" t="s">
        <v>2519</v>
      </c>
      <c r="AO296" s="41"/>
      <c r="AP296" s="33" t="s">
        <v>169</v>
      </c>
      <c r="AQ296" s="33" t="s">
        <v>170</v>
      </c>
      <c r="AR296" s="33">
        <v>300.0</v>
      </c>
      <c r="AS296" s="42"/>
      <c r="AT296" s="42"/>
      <c r="AU296" s="42"/>
      <c r="AV296" s="42"/>
      <c r="AW296" s="42"/>
      <c r="AX296" s="5"/>
      <c r="AY296" s="33"/>
      <c r="AZ296" s="33" t="s">
        <v>2543</v>
      </c>
      <c r="BA296" s="5"/>
      <c r="BB296" s="5"/>
      <c r="BC296" s="5" t="s">
        <v>2544</v>
      </c>
      <c r="BD296" s="33" t="s">
        <v>173</v>
      </c>
      <c r="BE296" s="41"/>
      <c r="BF296" s="35"/>
      <c r="BG296" s="33" t="s">
        <v>169</v>
      </c>
      <c r="BH296" s="5"/>
      <c r="BI296" s="33">
        <v>300.0</v>
      </c>
      <c r="BJ296" s="33" t="s">
        <v>170</v>
      </c>
      <c r="BK296" s="5"/>
      <c r="BL296" s="5">
        <f t="shared" si="5"/>
        <v>3994.5</v>
      </c>
      <c r="BM296" s="5"/>
      <c r="BN296" s="5"/>
      <c r="BO296" s="42">
        <f t="shared" si="6"/>
        <v>3994.5</v>
      </c>
      <c r="BP296" s="44"/>
      <c r="BQ296" s="45"/>
      <c r="BR296" s="47"/>
      <c r="BS296" s="45"/>
      <c r="BT296" s="37"/>
      <c r="BU296" s="5"/>
      <c r="BV296" s="38"/>
      <c r="BW296" s="48"/>
      <c r="BX296" s="44"/>
      <c r="BY296" s="44"/>
      <c r="BZ296" s="33" t="s">
        <v>131</v>
      </c>
      <c r="CA296" s="5"/>
      <c r="CB296" s="5"/>
      <c r="CC296" s="33" t="s">
        <v>177</v>
      </c>
      <c r="CD296" s="5"/>
      <c r="CE296" s="5"/>
      <c r="CF296" s="33" t="s">
        <v>178</v>
      </c>
      <c r="CG296" s="33" t="s">
        <v>2545</v>
      </c>
      <c r="CH296" s="5"/>
      <c r="CI296" s="5"/>
      <c r="CJ296" s="5"/>
      <c r="CK296" s="33"/>
      <c r="CL296" s="49">
        <v>44995.0</v>
      </c>
      <c r="CM296" s="33" t="s">
        <v>180</v>
      </c>
      <c r="CN296" s="5"/>
      <c r="CO296" s="33">
        <v>2.0</v>
      </c>
      <c r="CP296" s="33" t="s">
        <v>181</v>
      </c>
      <c r="CQ296" s="50" t="str">
        <f t="shared" si="7"/>
        <v>06/03/1954</v>
      </c>
      <c r="CR296" s="33" t="s">
        <v>182</v>
      </c>
      <c r="CS296" s="33">
        <v>4.0</v>
      </c>
      <c r="CT296" s="33">
        <v>5.0</v>
      </c>
      <c r="CU296" s="33">
        <v>25.0</v>
      </c>
      <c r="CV296" s="33">
        <v>1159.0</v>
      </c>
      <c r="CW296" s="5"/>
      <c r="CX296" s="5"/>
      <c r="CY296" s="33">
        <v>-99.792346</v>
      </c>
      <c r="CZ296" s="33">
        <v>20.805423</v>
      </c>
      <c r="DA296" s="33">
        <v>4.411180181E9</v>
      </c>
      <c r="DB296" s="33">
        <v>2.0</v>
      </c>
      <c r="DC296" s="33" t="s">
        <v>183</v>
      </c>
      <c r="DD296" s="33">
        <v>2023.0</v>
      </c>
      <c r="DE296" s="33" t="s">
        <v>184</v>
      </c>
      <c r="DF296" s="33"/>
      <c r="DG296" s="33" t="s">
        <v>185</v>
      </c>
      <c r="DH296" s="33" t="s">
        <v>186</v>
      </c>
      <c r="DI296" s="5"/>
      <c r="DJ296" s="5"/>
    </row>
    <row r="297">
      <c r="A297" s="33" t="s">
        <v>2546</v>
      </c>
      <c r="B297" s="34">
        <v>44952.0</v>
      </c>
      <c r="C297" s="35" t="s">
        <v>137</v>
      </c>
      <c r="D297" s="35" t="s">
        <v>139</v>
      </c>
      <c r="E297" s="35" t="s">
        <v>142</v>
      </c>
      <c r="F297" s="36" t="s">
        <v>144</v>
      </c>
      <c r="G297" s="33" t="s">
        <v>2547</v>
      </c>
      <c r="H297" s="33" t="s">
        <v>2548</v>
      </c>
      <c r="I297" s="33" t="s">
        <v>605</v>
      </c>
      <c r="J297" s="33" t="s">
        <v>231</v>
      </c>
      <c r="K297" s="35" t="s">
        <v>150</v>
      </c>
      <c r="L297" s="33" t="s">
        <v>151</v>
      </c>
      <c r="M297" s="5"/>
      <c r="N297" s="33" t="s">
        <v>2518</v>
      </c>
      <c r="O297" s="5"/>
      <c r="P297" s="35" t="s">
        <v>153</v>
      </c>
      <c r="Q297" s="35" t="s">
        <v>2518</v>
      </c>
      <c r="R297" s="33">
        <v>76526.0</v>
      </c>
      <c r="S297" s="37"/>
      <c r="T297" s="33"/>
      <c r="U297" s="33">
        <v>5.13</v>
      </c>
      <c r="V297" s="33" t="s">
        <v>154</v>
      </c>
      <c r="W297" s="33"/>
      <c r="X297" s="33"/>
      <c r="Y297" s="5"/>
      <c r="Z297" s="5"/>
      <c r="AA297" s="33">
        <v>1.0</v>
      </c>
      <c r="AB297" s="33"/>
      <c r="AC297" s="33">
        <v>1.0</v>
      </c>
      <c r="AD297" s="5"/>
      <c r="AE297" s="5"/>
      <c r="AF297" s="5"/>
      <c r="AG297" s="16"/>
      <c r="AH297" s="38" t="str">
        <f t="shared" si="1"/>
        <v/>
      </c>
      <c r="AI297" s="39">
        <f t="shared" si="2"/>
        <v>1</v>
      </c>
      <c r="AJ297" s="37" t="str">
        <f t="shared" si="3"/>
        <v/>
      </c>
      <c r="AK297" s="41" t="str">
        <f t="shared" si="4"/>
        <v/>
      </c>
      <c r="AL297" s="35" t="s">
        <v>153</v>
      </c>
      <c r="AM297" s="33" t="s">
        <v>2519</v>
      </c>
      <c r="AN297" s="33" t="s">
        <v>2519</v>
      </c>
      <c r="AO297" s="41"/>
      <c r="AP297" s="33" t="s">
        <v>169</v>
      </c>
      <c r="AQ297" s="33" t="s">
        <v>170</v>
      </c>
      <c r="AR297" s="33">
        <v>300.0</v>
      </c>
      <c r="AS297" s="42"/>
      <c r="AT297" s="42"/>
      <c r="AU297" s="42"/>
      <c r="AV297" s="42"/>
      <c r="AW297" s="42"/>
      <c r="AX297" s="5"/>
      <c r="AY297" s="33"/>
      <c r="AZ297" s="33" t="s">
        <v>2549</v>
      </c>
      <c r="BA297" s="5"/>
      <c r="BB297" s="5"/>
      <c r="BC297" s="5" t="s">
        <v>2550</v>
      </c>
      <c r="BD297" s="33" t="s">
        <v>173</v>
      </c>
      <c r="BE297" s="41"/>
      <c r="BF297" s="35"/>
      <c r="BG297" s="33" t="s">
        <v>169</v>
      </c>
      <c r="BH297" s="5"/>
      <c r="BI297" s="33">
        <v>300.0</v>
      </c>
      <c r="BJ297" s="33" t="s">
        <v>170</v>
      </c>
      <c r="BK297" s="5"/>
      <c r="BL297" s="5">
        <f t="shared" si="5"/>
        <v>3994.5</v>
      </c>
      <c r="BM297" s="5"/>
      <c r="BN297" s="5"/>
      <c r="BO297" s="42">
        <f t="shared" si="6"/>
        <v>3994.5</v>
      </c>
      <c r="BP297" s="44"/>
      <c r="BQ297" s="45"/>
      <c r="BR297" s="47"/>
      <c r="BS297" s="45"/>
      <c r="BT297" s="37"/>
      <c r="BU297" s="5"/>
      <c r="BV297" s="38"/>
      <c r="BW297" s="48"/>
      <c r="BX297" s="44"/>
      <c r="BY297" s="44"/>
      <c r="BZ297" s="33" t="s">
        <v>131</v>
      </c>
      <c r="CA297" s="5"/>
      <c r="CB297" s="5"/>
      <c r="CC297" s="33" t="s">
        <v>177</v>
      </c>
      <c r="CD297" s="5"/>
      <c r="CE297" s="5"/>
      <c r="CF297" s="33" t="s">
        <v>178</v>
      </c>
      <c r="CG297" s="33" t="s">
        <v>2551</v>
      </c>
      <c r="CH297" s="5"/>
      <c r="CI297" s="5"/>
      <c r="CJ297" s="5"/>
      <c r="CK297" s="33"/>
      <c r="CL297" s="49">
        <v>44995.0</v>
      </c>
      <c r="CM297" s="33" t="s">
        <v>180</v>
      </c>
      <c r="CN297" s="5"/>
      <c r="CO297" s="33">
        <v>2.0</v>
      </c>
      <c r="CP297" s="33" t="s">
        <v>181</v>
      </c>
      <c r="CQ297" s="50" t="str">
        <f t="shared" si="7"/>
        <v>27/01/1963</v>
      </c>
      <c r="CR297" s="33" t="s">
        <v>182</v>
      </c>
      <c r="CS297" s="33">
        <v>4.0</v>
      </c>
      <c r="CT297" s="33">
        <v>5.0</v>
      </c>
      <c r="CU297" s="33">
        <v>25.0</v>
      </c>
      <c r="CV297" s="33">
        <v>1159.0</v>
      </c>
      <c r="CW297" s="5"/>
      <c r="CX297" s="5"/>
      <c r="CY297" s="33">
        <v>-99.792346</v>
      </c>
      <c r="CZ297" s="33">
        <v>20.805423</v>
      </c>
      <c r="DA297" s="33">
        <v>4.412470105E9</v>
      </c>
      <c r="DB297" s="33">
        <v>2.0</v>
      </c>
      <c r="DC297" s="33" t="s">
        <v>183</v>
      </c>
      <c r="DD297" s="33">
        <v>2023.0</v>
      </c>
      <c r="DE297" s="33" t="s">
        <v>184</v>
      </c>
      <c r="DF297" s="33"/>
      <c r="DG297" s="33" t="s">
        <v>185</v>
      </c>
      <c r="DH297" s="33" t="s">
        <v>186</v>
      </c>
      <c r="DI297" s="5"/>
      <c r="DJ297" s="5"/>
    </row>
    <row r="298">
      <c r="A298" s="33" t="s">
        <v>2552</v>
      </c>
      <c r="B298" s="34">
        <v>44952.0</v>
      </c>
      <c r="C298" s="35" t="s">
        <v>137</v>
      </c>
      <c r="D298" s="35" t="s">
        <v>139</v>
      </c>
      <c r="E298" s="35" t="s">
        <v>142</v>
      </c>
      <c r="F298" s="36" t="s">
        <v>144</v>
      </c>
      <c r="G298" s="33" t="s">
        <v>2553</v>
      </c>
      <c r="H298" s="33" t="s">
        <v>761</v>
      </c>
      <c r="I298" s="33" t="s">
        <v>439</v>
      </c>
      <c r="J298" s="33" t="s">
        <v>605</v>
      </c>
      <c r="K298" s="35" t="s">
        <v>150</v>
      </c>
      <c r="L298" s="33" t="s">
        <v>151</v>
      </c>
      <c r="M298" s="5"/>
      <c r="N298" s="33" t="s">
        <v>2518</v>
      </c>
      <c r="O298" s="5"/>
      <c r="P298" s="35" t="s">
        <v>153</v>
      </c>
      <c r="Q298" s="35" t="s">
        <v>2518</v>
      </c>
      <c r="R298" s="33">
        <v>76526.0</v>
      </c>
      <c r="S298" s="37"/>
      <c r="T298" s="33"/>
      <c r="U298" s="33">
        <v>4.61</v>
      </c>
      <c r="V298" s="33" t="s">
        <v>154</v>
      </c>
      <c r="W298" s="33"/>
      <c r="X298" s="33"/>
      <c r="Y298" s="5"/>
      <c r="Z298" s="5"/>
      <c r="AA298" s="33">
        <v>1.0</v>
      </c>
      <c r="AB298" s="33">
        <v>1.0</v>
      </c>
      <c r="AC298" s="33"/>
      <c r="AD298" s="5"/>
      <c r="AE298" s="5"/>
      <c r="AF298" s="5"/>
      <c r="AG298" s="16"/>
      <c r="AH298" s="38">
        <f t="shared" si="1"/>
        <v>1</v>
      </c>
      <c r="AI298" s="39" t="str">
        <f t="shared" si="2"/>
        <v/>
      </c>
      <c r="AJ298" s="37" t="str">
        <f t="shared" si="3"/>
        <v/>
      </c>
      <c r="AK298" s="41" t="str">
        <f t="shared" si="4"/>
        <v/>
      </c>
      <c r="AL298" s="35" t="s">
        <v>153</v>
      </c>
      <c r="AM298" s="33" t="s">
        <v>2519</v>
      </c>
      <c r="AN298" s="33" t="s">
        <v>2519</v>
      </c>
      <c r="AO298" s="41"/>
      <c r="AP298" s="33" t="s">
        <v>169</v>
      </c>
      <c r="AQ298" s="33" t="s">
        <v>170</v>
      </c>
      <c r="AR298" s="33">
        <v>300.0</v>
      </c>
      <c r="AS298" s="42"/>
      <c r="AT298" s="42"/>
      <c r="AU298" s="42"/>
      <c r="AV298" s="42"/>
      <c r="AW298" s="42"/>
      <c r="AX298" s="5"/>
      <c r="AY298" s="33"/>
      <c r="AZ298" s="33" t="s">
        <v>2554</v>
      </c>
      <c r="BA298" s="5"/>
      <c r="BB298" s="5"/>
      <c r="BC298" s="5" t="s">
        <v>2555</v>
      </c>
      <c r="BD298" s="33" t="s">
        <v>173</v>
      </c>
      <c r="BE298" s="41"/>
      <c r="BF298" s="35"/>
      <c r="BG298" s="33" t="s">
        <v>169</v>
      </c>
      <c r="BH298" s="5"/>
      <c r="BI298" s="33">
        <v>300.0</v>
      </c>
      <c r="BJ298" s="33" t="s">
        <v>170</v>
      </c>
      <c r="BK298" s="5"/>
      <c r="BL298" s="5">
        <f t="shared" si="5"/>
        <v>3994.5</v>
      </c>
      <c r="BM298" s="5"/>
      <c r="BN298" s="5"/>
      <c r="BO298" s="42">
        <f t="shared" si="6"/>
        <v>3994.5</v>
      </c>
      <c r="BP298" s="44"/>
      <c r="BQ298" s="45"/>
      <c r="BR298" s="47"/>
      <c r="BS298" s="45"/>
      <c r="BT298" s="37"/>
      <c r="BU298" s="5"/>
      <c r="BV298" s="38"/>
      <c r="BW298" s="48"/>
      <c r="BX298" s="44"/>
      <c r="BY298" s="44"/>
      <c r="BZ298" s="33" t="s">
        <v>131</v>
      </c>
      <c r="CA298" s="5"/>
      <c r="CB298" s="5"/>
      <c r="CC298" s="33" t="s">
        <v>177</v>
      </c>
      <c r="CD298" s="5"/>
      <c r="CE298" s="5"/>
      <c r="CF298" s="33" t="s">
        <v>178</v>
      </c>
      <c r="CG298" s="33" t="s">
        <v>2556</v>
      </c>
      <c r="CH298" s="5"/>
      <c r="CI298" s="5"/>
      <c r="CJ298" s="5"/>
      <c r="CK298" s="33"/>
      <c r="CL298" s="49">
        <v>44995.0</v>
      </c>
      <c r="CM298" s="33" t="s">
        <v>180</v>
      </c>
      <c r="CN298" s="5"/>
      <c r="CO298" s="33">
        <v>2.0</v>
      </c>
      <c r="CP298" s="33" t="s">
        <v>181</v>
      </c>
      <c r="CQ298" s="50" t="str">
        <f t="shared" si="7"/>
        <v>20/01/1948</v>
      </c>
      <c r="CR298" s="33" t="s">
        <v>243</v>
      </c>
      <c r="CS298" s="33">
        <v>4.0</v>
      </c>
      <c r="CT298" s="33">
        <v>5.0</v>
      </c>
      <c r="CU298" s="33">
        <v>25.0</v>
      </c>
      <c r="CV298" s="33">
        <v>1159.0</v>
      </c>
      <c r="CW298" s="5"/>
      <c r="CX298" s="5"/>
      <c r="CY298" s="33">
        <v>-99.792346</v>
      </c>
      <c r="CZ298" s="33">
        <v>20.805423</v>
      </c>
      <c r="DA298" s="33">
        <v>4.425985839E9</v>
      </c>
      <c r="DB298" s="33">
        <v>2.0</v>
      </c>
      <c r="DC298" s="33" t="s">
        <v>183</v>
      </c>
      <c r="DD298" s="33">
        <v>2023.0</v>
      </c>
      <c r="DE298" s="33" t="s">
        <v>184</v>
      </c>
      <c r="DF298" s="33"/>
      <c r="DG298" s="33" t="s">
        <v>185</v>
      </c>
      <c r="DH298" s="33" t="s">
        <v>186</v>
      </c>
      <c r="DI298" s="5"/>
      <c r="DJ298" s="5"/>
    </row>
    <row r="299">
      <c r="A299" s="33" t="s">
        <v>2557</v>
      </c>
      <c r="B299" s="34">
        <v>44952.0</v>
      </c>
      <c r="C299" s="35" t="s">
        <v>137</v>
      </c>
      <c r="D299" s="35" t="s">
        <v>139</v>
      </c>
      <c r="E299" s="35" t="s">
        <v>142</v>
      </c>
      <c r="F299" s="36" t="s">
        <v>144</v>
      </c>
      <c r="G299" s="33" t="s">
        <v>2558</v>
      </c>
      <c r="H299" s="33" t="s">
        <v>2559</v>
      </c>
      <c r="I299" s="33" t="s">
        <v>439</v>
      </c>
      <c r="J299" s="33" t="s">
        <v>605</v>
      </c>
      <c r="K299" s="35" t="s">
        <v>150</v>
      </c>
      <c r="L299" s="33" t="s">
        <v>151</v>
      </c>
      <c r="M299" s="5"/>
      <c r="N299" s="33" t="s">
        <v>2518</v>
      </c>
      <c r="O299" s="5"/>
      <c r="P299" s="35" t="s">
        <v>153</v>
      </c>
      <c r="Q299" s="35" t="s">
        <v>2518</v>
      </c>
      <c r="R299" s="33">
        <v>76526.0</v>
      </c>
      <c r="S299" s="37"/>
      <c r="T299" s="33"/>
      <c r="U299" s="33">
        <v>9.45</v>
      </c>
      <c r="V299" s="33" t="s">
        <v>154</v>
      </c>
      <c r="W299" s="33"/>
      <c r="X299" s="33"/>
      <c r="Y299" s="5"/>
      <c r="Z299" s="5"/>
      <c r="AA299" s="33">
        <v>1.0</v>
      </c>
      <c r="AB299" s="33">
        <v>1.0</v>
      </c>
      <c r="AC299" s="33"/>
      <c r="AD299" s="5"/>
      <c r="AE299" s="5"/>
      <c r="AF299" s="5"/>
      <c r="AG299" s="16"/>
      <c r="AH299" s="38">
        <f t="shared" si="1"/>
        <v>1</v>
      </c>
      <c r="AI299" s="39" t="str">
        <f t="shared" si="2"/>
        <v/>
      </c>
      <c r="AJ299" s="37" t="str">
        <f t="shared" si="3"/>
        <v/>
      </c>
      <c r="AK299" s="41" t="str">
        <f t="shared" si="4"/>
        <v/>
      </c>
      <c r="AL299" s="35" t="s">
        <v>153</v>
      </c>
      <c r="AM299" s="33" t="s">
        <v>2519</v>
      </c>
      <c r="AN299" s="33" t="s">
        <v>2519</v>
      </c>
      <c r="AO299" s="41"/>
      <c r="AP299" s="33" t="s">
        <v>169</v>
      </c>
      <c r="AQ299" s="33" t="s">
        <v>170</v>
      </c>
      <c r="AR299" s="33">
        <v>300.0</v>
      </c>
      <c r="AS299" s="42"/>
      <c r="AT299" s="42"/>
      <c r="AU299" s="42"/>
      <c r="AV299" s="42"/>
      <c r="AW299" s="42"/>
      <c r="AX299" s="5"/>
      <c r="AY299" s="33"/>
      <c r="AZ299" s="33" t="s">
        <v>2560</v>
      </c>
      <c r="BA299" s="5"/>
      <c r="BB299" s="5"/>
      <c r="BC299" s="5" t="s">
        <v>2561</v>
      </c>
      <c r="BD299" s="33" t="s">
        <v>173</v>
      </c>
      <c r="BE299" s="41"/>
      <c r="BF299" s="35"/>
      <c r="BG299" s="33" t="s">
        <v>169</v>
      </c>
      <c r="BH299" s="5"/>
      <c r="BI299" s="33">
        <v>300.0</v>
      </c>
      <c r="BJ299" s="33" t="s">
        <v>170</v>
      </c>
      <c r="BK299" s="5"/>
      <c r="BL299" s="5">
        <f t="shared" si="5"/>
        <v>3994.5</v>
      </c>
      <c r="BM299" s="5"/>
      <c r="BN299" s="5"/>
      <c r="BO299" s="42">
        <f t="shared" si="6"/>
        <v>3994.5</v>
      </c>
      <c r="BP299" s="44"/>
      <c r="BQ299" s="45"/>
      <c r="BR299" s="47"/>
      <c r="BS299" s="45"/>
      <c r="BT299" s="37"/>
      <c r="BU299" s="5"/>
      <c r="BV299" s="38"/>
      <c r="BW299" s="48"/>
      <c r="BX299" s="44"/>
      <c r="BY299" s="44"/>
      <c r="BZ299" s="33" t="s">
        <v>131</v>
      </c>
      <c r="CA299" s="5"/>
      <c r="CB299" s="5"/>
      <c r="CC299" s="33" t="s">
        <v>177</v>
      </c>
      <c r="CD299" s="5"/>
      <c r="CE299" s="5"/>
      <c r="CF299" s="33" t="s">
        <v>178</v>
      </c>
      <c r="CG299" s="33" t="s">
        <v>2562</v>
      </c>
      <c r="CH299" s="5"/>
      <c r="CI299" s="5"/>
      <c r="CJ299" s="5"/>
      <c r="CK299" s="33"/>
      <c r="CL299" s="49">
        <v>44995.0</v>
      </c>
      <c r="CM299" s="33" t="s">
        <v>180</v>
      </c>
      <c r="CN299" s="5"/>
      <c r="CO299" s="33">
        <v>2.0</v>
      </c>
      <c r="CP299" s="33" t="s">
        <v>181</v>
      </c>
      <c r="CQ299" s="50" t="str">
        <f t="shared" si="7"/>
        <v>02/02/1949</v>
      </c>
      <c r="CR299" s="33" t="s">
        <v>243</v>
      </c>
      <c r="CS299" s="33">
        <v>4.0</v>
      </c>
      <c r="CT299" s="33">
        <v>5.0</v>
      </c>
      <c r="CU299" s="33">
        <v>25.0</v>
      </c>
      <c r="CV299" s="33">
        <v>1159.0</v>
      </c>
      <c r="CW299" s="5"/>
      <c r="CX299" s="5"/>
      <c r="CY299" s="33">
        <v>-99.792346</v>
      </c>
      <c r="CZ299" s="33">
        <v>20.805423</v>
      </c>
      <c r="DA299" s="33">
        <v>5.586954048E9</v>
      </c>
      <c r="DB299" s="33">
        <v>2.0</v>
      </c>
      <c r="DC299" s="33" t="s">
        <v>183</v>
      </c>
      <c r="DD299" s="33">
        <v>2023.0</v>
      </c>
      <c r="DE299" s="33" t="s">
        <v>184</v>
      </c>
      <c r="DF299" s="33"/>
      <c r="DG299" s="33" t="s">
        <v>185</v>
      </c>
      <c r="DH299" s="33" t="s">
        <v>186</v>
      </c>
      <c r="DI299" s="5"/>
      <c r="DJ299" s="5"/>
    </row>
    <row r="300">
      <c r="A300" s="33" t="s">
        <v>2563</v>
      </c>
      <c r="B300" s="34">
        <v>44952.0</v>
      </c>
      <c r="C300" s="35" t="s">
        <v>137</v>
      </c>
      <c r="D300" s="35" t="s">
        <v>139</v>
      </c>
      <c r="E300" s="35" t="s">
        <v>142</v>
      </c>
      <c r="F300" s="36" t="s">
        <v>144</v>
      </c>
      <c r="G300" s="33" t="s">
        <v>2564</v>
      </c>
      <c r="H300" s="33" t="s">
        <v>1976</v>
      </c>
      <c r="I300" s="33" t="s">
        <v>439</v>
      </c>
      <c r="J300" s="33" t="s">
        <v>204</v>
      </c>
      <c r="K300" s="35" t="s">
        <v>150</v>
      </c>
      <c r="L300" s="33" t="s">
        <v>151</v>
      </c>
      <c r="M300" s="5"/>
      <c r="N300" s="33" t="s">
        <v>2518</v>
      </c>
      <c r="O300" s="5"/>
      <c r="P300" s="35" t="s">
        <v>153</v>
      </c>
      <c r="Q300" s="35" t="s">
        <v>2518</v>
      </c>
      <c r="R300" s="33">
        <v>76526.0</v>
      </c>
      <c r="S300" s="37"/>
      <c r="T300" s="33"/>
      <c r="U300" s="33">
        <v>1.64</v>
      </c>
      <c r="V300" s="33" t="s">
        <v>154</v>
      </c>
      <c r="W300" s="33"/>
      <c r="X300" s="33"/>
      <c r="Y300" s="5"/>
      <c r="Z300" s="5"/>
      <c r="AA300" s="33">
        <v>1.0</v>
      </c>
      <c r="AB300" s="33"/>
      <c r="AC300" s="33">
        <v>1.0</v>
      </c>
      <c r="AD300" s="5"/>
      <c r="AE300" s="5"/>
      <c r="AF300" s="5"/>
      <c r="AG300" s="16"/>
      <c r="AH300" s="38" t="str">
        <f t="shared" si="1"/>
        <v/>
      </c>
      <c r="AI300" s="39" t="str">
        <f t="shared" si="2"/>
        <v/>
      </c>
      <c r="AJ300" s="37" t="str">
        <f t="shared" si="3"/>
        <v/>
      </c>
      <c r="AK300" s="41" t="str">
        <f t="shared" si="4"/>
        <v/>
      </c>
      <c r="AL300" s="35" t="s">
        <v>153</v>
      </c>
      <c r="AM300" s="33" t="s">
        <v>2519</v>
      </c>
      <c r="AN300" s="33" t="s">
        <v>2519</v>
      </c>
      <c r="AO300" s="41"/>
      <c r="AP300" s="33" t="s">
        <v>169</v>
      </c>
      <c r="AQ300" s="33" t="s">
        <v>170</v>
      </c>
      <c r="AR300" s="33">
        <v>150.0</v>
      </c>
      <c r="AS300" s="42"/>
      <c r="AT300" s="42"/>
      <c r="AU300" s="42"/>
      <c r="AV300" s="42"/>
      <c r="AW300" s="42"/>
      <c r="AX300" s="5"/>
      <c r="AY300" s="33"/>
      <c r="AZ300" s="33" t="s">
        <v>2565</v>
      </c>
      <c r="BA300" s="5"/>
      <c r="BB300" s="5"/>
      <c r="BC300" s="5" t="s">
        <v>2566</v>
      </c>
      <c r="BD300" s="33" t="s">
        <v>173</v>
      </c>
      <c r="BE300" s="41"/>
      <c r="BF300" s="35"/>
      <c r="BG300" s="33" t="s">
        <v>169</v>
      </c>
      <c r="BH300" s="5"/>
      <c r="BI300" s="33">
        <v>150.0</v>
      </c>
      <c r="BJ300" s="33" t="s">
        <v>170</v>
      </c>
      <c r="BK300" s="5"/>
      <c r="BL300" s="5">
        <f t="shared" si="5"/>
        <v>1997.25</v>
      </c>
      <c r="BM300" s="5"/>
      <c r="BN300" s="5"/>
      <c r="BO300" s="42">
        <f t="shared" si="6"/>
        <v>1997.25</v>
      </c>
      <c r="BP300" s="44"/>
      <c r="BQ300" s="45"/>
      <c r="BR300" s="47"/>
      <c r="BS300" s="45"/>
      <c r="BT300" s="37"/>
      <c r="BU300" s="5"/>
      <c r="BV300" s="38"/>
      <c r="BW300" s="48"/>
      <c r="BX300" s="44"/>
      <c r="BY300" s="44"/>
      <c r="BZ300" s="33" t="s">
        <v>131</v>
      </c>
      <c r="CA300" s="5"/>
      <c r="CB300" s="5"/>
      <c r="CC300" s="33" t="s">
        <v>177</v>
      </c>
      <c r="CD300" s="5"/>
      <c r="CE300" s="5"/>
      <c r="CF300" s="33" t="s">
        <v>178</v>
      </c>
      <c r="CG300" s="33" t="s">
        <v>2567</v>
      </c>
      <c r="CH300" s="5"/>
      <c r="CI300" s="5"/>
      <c r="CJ300" s="5"/>
      <c r="CK300" s="33"/>
      <c r="CL300" s="49">
        <v>44995.0</v>
      </c>
      <c r="CM300" s="33" t="s">
        <v>180</v>
      </c>
      <c r="CN300" s="5"/>
      <c r="CO300" s="33">
        <v>1.0</v>
      </c>
      <c r="CP300" s="33" t="s">
        <v>181</v>
      </c>
      <c r="CQ300" s="50" t="str">
        <f t="shared" si="7"/>
        <v>13/02/1975</v>
      </c>
      <c r="CR300" s="33" t="s">
        <v>182</v>
      </c>
      <c r="CS300" s="33">
        <v>4.0</v>
      </c>
      <c r="CT300" s="33">
        <v>5.0</v>
      </c>
      <c r="CU300" s="33">
        <v>25.0</v>
      </c>
      <c r="CV300" s="33">
        <v>1159.0</v>
      </c>
      <c r="CW300" s="5"/>
      <c r="CX300" s="5"/>
      <c r="CY300" s="33">
        <v>-99.792346</v>
      </c>
      <c r="CZ300" s="33">
        <v>20.805423</v>
      </c>
      <c r="DA300" s="33">
        <v>4.411082857E9</v>
      </c>
      <c r="DB300" s="33">
        <v>2.0</v>
      </c>
      <c r="DC300" s="33" t="s">
        <v>183</v>
      </c>
      <c r="DD300" s="33">
        <v>2023.0</v>
      </c>
      <c r="DE300" s="33" t="s">
        <v>184</v>
      </c>
      <c r="DF300" s="33"/>
      <c r="DG300" s="33" t="s">
        <v>185</v>
      </c>
      <c r="DH300" s="33" t="s">
        <v>186</v>
      </c>
      <c r="DI300" s="5"/>
      <c r="DJ300" s="5"/>
    </row>
    <row r="301">
      <c r="A301" s="33" t="s">
        <v>2568</v>
      </c>
      <c r="B301" s="34">
        <v>44952.0</v>
      </c>
      <c r="C301" s="35" t="s">
        <v>137</v>
      </c>
      <c r="D301" s="35" t="s">
        <v>139</v>
      </c>
      <c r="E301" s="35" t="s">
        <v>142</v>
      </c>
      <c r="F301" s="36" t="s">
        <v>144</v>
      </c>
      <c r="G301" s="33" t="s">
        <v>2569</v>
      </c>
      <c r="H301" s="33" t="s">
        <v>2570</v>
      </c>
      <c r="I301" s="33" t="s">
        <v>439</v>
      </c>
      <c r="J301" s="33" t="s">
        <v>231</v>
      </c>
      <c r="K301" s="35" t="s">
        <v>150</v>
      </c>
      <c r="L301" s="33" t="s">
        <v>151</v>
      </c>
      <c r="M301" s="5"/>
      <c r="N301" s="33" t="s">
        <v>2518</v>
      </c>
      <c r="O301" s="5"/>
      <c r="P301" s="35" t="s">
        <v>153</v>
      </c>
      <c r="Q301" s="35" t="s">
        <v>2518</v>
      </c>
      <c r="R301" s="33">
        <v>76526.0</v>
      </c>
      <c r="S301" s="37"/>
      <c r="T301" s="33"/>
      <c r="U301" s="33">
        <v>2.31</v>
      </c>
      <c r="V301" s="33" t="s">
        <v>154</v>
      </c>
      <c r="W301" s="33"/>
      <c r="X301" s="33"/>
      <c r="Y301" s="5"/>
      <c r="Z301" s="5"/>
      <c r="AA301" s="33">
        <v>1.0</v>
      </c>
      <c r="AB301" s="33"/>
      <c r="AC301" s="33">
        <v>1.0</v>
      </c>
      <c r="AD301" s="5"/>
      <c r="AE301" s="5"/>
      <c r="AF301" s="5"/>
      <c r="AG301" s="16"/>
      <c r="AH301" s="38" t="str">
        <f t="shared" si="1"/>
        <v/>
      </c>
      <c r="AI301" s="39" t="str">
        <f t="shared" si="2"/>
        <v/>
      </c>
      <c r="AJ301" s="37" t="str">
        <f t="shared" si="3"/>
        <v/>
      </c>
      <c r="AK301" s="41" t="str">
        <f t="shared" si="4"/>
        <v/>
      </c>
      <c r="AL301" s="35" t="s">
        <v>153</v>
      </c>
      <c r="AM301" s="33" t="s">
        <v>2519</v>
      </c>
      <c r="AN301" s="33" t="s">
        <v>2519</v>
      </c>
      <c r="AO301" s="41"/>
      <c r="AP301" s="33" t="s">
        <v>169</v>
      </c>
      <c r="AQ301" s="33" t="s">
        <v>170</v>
      </c>
      <c r="AR301" s="33">
        <v>300.0</v>
      </c>
      <c r="AS301" s="42"/>
      <c r="AT301" s="42"/>
      <c r="AU301" s="42"/>
      <c r="AV301" s="42"/>
      <c r="AW301" s="42"/>
      <c r="AX301" s="5"/>
      <c r="AY301" s="33"/>
      <c r="AZ301" s="33" t="s">
        <v>2571</v>
      </c>
      <c r="BA301" s="5"/>
      <c r="BB301" s="5"/>
      <c r="BC301" s="5" t="s">
        <v>2572</v>
      </c>
      <c r="BD301" s="33" t="s">
        <v>173</v>
      </c>
      <c r="BE301" s="41"/>
      <c r="BF301" s="35"/>
      <c r="BG301" s="33" t="s">
        <v>169</v>
      </c>
      <c r="BH301" s="5"/>
      <c r="BI301" s="33">
        <v>300.0</v>
      </c>
      <c r="BJ301" s="33" t="s">
        <v>170</v>
      </c>
      <c r="BK301" s="5"/>
      <c r="BL301" s="5">
        <f t="shared" si="5"/>
        <v>3994.5</v>
      </c>
      <c r="BM301" s="5"/>
      <c r="BN301" s="5"/>
      <c r="BO301" s="42">
        <f t="shared" si="6"/>
        <v>3994.5</v>
      </c>
      <c r="BP301" s="44"/>
      <c r="BQ301" s="45"/>
      <c r="BR301" s="47"/>
      <c r="BS301" s="45"/>
      <c r="BT301" s="37"/>
      <c r="BU301" s="5"/>
      <c r="BV301" s="38"/>
      <c r="BW301" s="48"/>
      <c r="BX301" s="44"/>
      <c r="BY301" s="44"/>
      <c r="BZ301" s="33" t="s">
        <v>131</v>
      </c>
      <c r="CA301" s="5"/>
      <c r="CB301" s="5"/>
      <c r="CC301" s="33" t="s">
        <v>177</v>
      </c>
      <c r="CD301" s="5"/>
      <c r="CE301" s="5"/>
      <c r="CF301" s="33" t="s">
        <v>178</v>
      </c>
      <c r="CG301" s="33" t="s">
        <v>2573</v>
      </c>
      <c r="CH301" s="5"/>
      <c r="CI301" s="5"/>
      <c r="CJ301" s="5"/>
      <c r="CK301" s="33"/>
      <c r="CL301" s="49">
        <v>44995.0</v>
      </c>
      <c r="CM301" s="33" t="s">
        <v>180</v>
      </c>
      <c r="CN301" s="5"/>
      <c r="CO301" s="33">
        <v>2.0</v>
      </c>
      <c r="CP301" s="33" t="s">
        <v>181</v>
      </c>
      <c r="CQ301" s="50" t="str">
        <f t="shared" si="7"/>
        <v>03/09/1972</v>
      </c>
      <c r="CR301" s="33" t="s">
        <v>182</v>
      </c>
      <c r="CS301" s="33">
        <v>4.0</v>
      </c>
      <c r="CT301" s="33">
        <v>5.0</v>
      </c>
      <c r="CU301" s="33">
        <v>25.0</v>
      </c>
      <c r="CV301" s="33">
        <v>1159.0</v>
      </c>
      <c r="CW301" s="5"/>
      <c r="CX301" s="5"/>
      <c r="CY301" s="33">
        <v>-99.792346</v>
      </c>
      <c r="CZ301" s="33">
        <v>20.805423</v>
      </c>
      <c r="DA301" s="33">
        <v>4.421068715E9</v>
      </c>
      <c r="DB301" s="33">
        <v>2.0</v>
      </c>
      <c r="DC301" s="33" t="s">
        <v>183</v>
      </c>
      <c r="DD301" s="33">
        <v>2023.0</v>
      </c>
      <c r="DE301" s="33" t="s">
        <v>184</v>
      </c>
      <c r="DF301" s="33"/>
      <c r="DG301" s="33" t="s">
        <v>185</v>
      </c>
      <c r="DH301" s="33" t="s">
        <v>186</v>
      </c>
      <c r="DI301" s="5"/>
      <c r="DJ301" s="5"/>
    </row>
    <row r="302">
      <c r="A302" s="33" t="s">
        <v>2574</v>
      </c>
      <c r="B302" s="34">
        <v>44952.0</v>
      </c>
      <c r="C302" s="35" t="s">
        <v>137</v>
      </c>
      <c r="D302" s="35" t="s">
        <v>139</v>
      </c>
      <c r="E302" s="35" t="s">
        <v>142</v>
      </c>
      <c r="F302" s="36" t="s">
        <v>144</v>
      </c>
      <c r="G302" s="33" t="s">
        <v>2575</v>
      </c>
      <c r="H302" s="33" t="s">
        <v>2316</v>
      </c>
      <c r="I302" s="33" t="s">
        <v>439</v>
      </c>
      <c r="J302" s="33" t="s">
        <v>231</v>
      </c>
      <c r="K302" s="35" t="s">
        <v>150</v>
      </c>
      <c r="L302" s="33" t="s">
        <v>151</v>
      </c>
      <c r="M302" s="5"/>
      <c r="N302" s="33" t="s">
        <v>2518</v>
      </c>
      <c r="O302" s="5"/>
      <c r="P302" s="35" t="s">
        <v>153</v>
      </c>
      <c r="Q302" s="35" t="s">
        <v>2518</v>
      </c>
      <c r="R302" s="33">
        <v>76526.0</v>
      </c>
      <c r="S302" s="37"/>
      <c r="T302" s="33"/>
      <c r="U302" s="33">
        <v>2.61</v>
      </c>
      <c r="V302" s="33" t="s">
        <v>154</v>
      </c>
      <c r="W302" s="33"/>
      <c r="X302" s="33"/>
      <c r="Y302" s="5"/>
      <c r="Z302" s="5"/>
      <c r="AA302" s="33">
        <v>1.0</v>
      </c>
      <c r="AB302" s="33"/>
      <c r="AC302" s="33">
        <v>1.0</v>
      </c>
      <c r="AD302" s="5"/>
      <c r="AE302" s="5"/>
      <c r="AF302" s="5"/>
      <c r="AG302" s="16"/>
      <c r="AH302" s="38" t="str">
        <f t="shared" si="1"/>
        <v/>
      </c>
      <c r="AI302" s="39">
        <f t="shared" si="2"/>
        <v>1</v>
      </c>
      <c r="AJ302" s="37" t="str">
        <f t="shared" si="3"/>
        <v/>
      </c>
      <c r="AK302" s="41" t="str">
        <f t="shared" si="4"/>
        <v/>
      </c>
      <c r="AL302" s="35" t="s">
        <v>153</v>
      </c>
      <c r="AM302" s="33" t="s">
        <v>2519</v>
      </c>
      <c r="AN302" s="33" t="s">
        <v>2519</v>
      </c>
      <c r="AO302" s="41"/>
      <c r="AP302" s="33" t="s">
        <v>169</v>
      </c>
      <c r="AQ302" s="33" t="s">
        <v>170</v>
      </c>
      <c r="AR302" s="33">
        <v>300.0</v>
      </c>
      <c r="AS302" s="42"/>
      <c r="AT302" s="42"/>
      <c r="AU302" s="42"/>
      <c r="AV302" s="42"/>
      <c r="AW302" s="42"/>
      <c r="AX302" s="5"/>
      <c r="AY302" s="33"/>
      <c r="AZ302" s="33" t="s">
        <v>2576</v>
      </c>
      <c r="BA302" s="5"/>
      <c r="BB302" s="5"/>
      <c r="BC302" s="5" t="s">
        <v>2577</v>
      </c>
      <c r="BD302" s="33" t="s">
        <v>173</v>
      </c>
      <c r="BE302" s="41"/>
      <c r="BF302" s="35"/>
      <c r="BG302" s="33" t="s">
        <v>169</v>
      </c>
      <c r="BH302" s="5"/>
      <c r="BI302" s="33">
        <v>300.0</v>
      </c>
      <c r="BJ302" s="33" t="s">
        <v>170</v>
      </c>
      <c r="BK302" s="5"/>
      <c r="BL302" s="5">
        <f t="shared" si="5"/>
        <v>3994.5</v>
      </c>
      <c r="BM302" s="5"/>
      <c r="BN302" s="5"/>
      <c r="BO302" s="42">
        <f t="shared" si="6"/>
        <v>3994.5</v>
      </c>
      <c r="BP302" s="44"/>
      <c r="BQ302" s="45"/>
      <c r="BR302" s="47"/>
      <c r="BS302" s="45"/>
      <c r="BT302" s="37"/>
      <c r="BU302" s="5"/>
      <c r="BV302" s="38"/>
      <c r="BW302" s="48"/>
      <c r="BX302" s="44"/>
      <c r="BY302" s="44"/>
      <c r="BZ302" s="33" t="s">
        <v>131</v>
      </c>
      <c r="CA302" s="5"/>
      <c r="CB302" s="5"/>
      <c r="CC302" s="33" t="s">
        <v>177</v>
      </c>
      <c r="CD302" s="5"/>
      <c r="CE302" s="5"/>
      <c r="CF302" s="33" t="s">
        <v>178</v>
      </c>
      <c r="CG302" s="33" t="s">
        <v>2578</v>
      </c>
      <c r="CH302" s="5"/>
      <c r="CI302" s="5"/>
      <c r="CJ302" s="5"/>
      <c r="CK302" s="33"/>
      <c r="CL302" s="49">
        <v>44995.0</v>
      </c>
      <c r="CM302" s="33" t="s">
        <v>180</v>
      </c>
      <c r="CN302" s="5"/>
      <c r="CO302" s="33">
        <v>2.0</v>
      </c>
      <c r="CP302" s="33" t="s">
        <v>181</v>
      </c>
      <c r="CQ302" s="50" t="str">
        <f t="shared" si="7"/>
        <v>30/06/1957</v>
      </c>
      <c r="CR302" s="33" t="s">
        <v>182</v>
      </c>
      <c r="CS302" s="33">
        <v>4.0</v>
      </c>
      <c r="CT302" s="33">
        <v>5.0</v>
      </c>
      <c r="CU302" s="33">
        <v>25.0</v>
      </c>
      <c r="CV302" s="33">
        <v>1159.0</v>
      </c>
      <c r="CW302" s="5"/>
      <c r="CX302" s="5"/>
      <c r="CY302" s="33">
        <v>-99.792346</v>
      </c>
      <c r="CZ302" s="33">
        <v>20.805423</v>
      </c>
      <c r="DA302" s="33">
        <v>4.411307193E9</v>
      </c>
      <c r="DB302" s="33">
        <v>2.0</v>
      </c>
      <c r="DC302" s="33" t="s">
        <v>183</v>
      </c>
      <c r="DD302" s="33">
        <v>2023.0</v>
      </c>
      <c r="DE302" s="33" t="s">
        <v>184</v>
      </c>
      <c r="DF302" s="33"/>
      <c r="DG302" s="33" t="s">
        <v>185</v>
      </c>
      <c r="DH302" s="33" t="s">
        <v>186</v>
      </c>
      <c r="DI302" s="5"/>
      <c r="DJ302" s="5"/>
    </row>
    <row r="303">
      <c r="A303" s="33" t="s">
        <v>2579</v>
      </c>
      <c r="B303" s="34">
        <v>44952.0</v>
      </c>
      <c r="C303" s="35" t="s">
        <v>137</v>
      </c>
      <c r="D303" s="35" t="s">
        <v>139</v>
      </c>
      <c r="E303" s="35" t="s">
        <v>142</v>
      </c>
      <c r="F303" s="36" t="s">
        <v>144</v>
      </c>
      <c r="G303" s="33" t="s">
        <v>2580</v>
      </c>
      <c r="H303" s="33" t="s">
        <v>330</v>
      </c>
      <c r="I303" s="33" t="s">
        <v>439</v>
      </c>
      <c r="J303" s="33" t="s">
        <v>204</v>
      </c>
      <c r="K303" s="35" t="s">
        <v>150</v>
      </c>
      <c r="L303" s="33" t="s">
        <v>2581</v>
      </c>
      <c r="M303" s="33">
        <v>3.0</v>
      </c>
      <c r="N303" s="33" t="s">
        <v>2518</v>
      </c>
      <c r="O303" s="5"/>
      <c r="P303" s="35" t="s">
        <v>153</v>
      </c>
      <c r="Q303" s="35" t="s">
        <v>2518</v>
      </c>
      <c r="R303" s="33">
        <v>76526.0</v>
      </c>
      <c r="S303" s="37"/>
      <c r="T303" s="33"/>
      <c r="U303" s="33">
        <v>3.31</v>
      </c>
      <c r="V303" s="33" t="s">
        <v>154</v>
      </c>
      <c r="W303" s="33"/>
      <c r="X303" s="33"/>
      <c r="Y303" s="5"/>
      <c r="Z303" s="5"/>
      <c r="AA303" s="33">
        <v>1.0</v>
      </c>
      <c r="AB303" s="33"/>
      <c r="AC303" s="33">
        <v>1.0</v>
      </c>
      <c r="AD303" s="5"/>
      <c r="AE303" s="5"/>
      <c r="AF303" s="5"/>
      <c r="AG303" s="16"/>
      <c r="AH303" s="38" t="str">
        <f t="shared" si="1"/>
        <v/>
      </c>
      <c r="AI303" s="39" t="str">
        <f t="shared" si="2"/>
        <v/>
      </c>
      <c r="AJ303" s="37" t="str">
        <f t="shared" si="3"/>
        <v/>
      </c>
      <c r="AK303" s="41" t="str">
        <f t="shared" si="4"/>
        <v/>
      </c>
      <c r="AL303" s="35" t="s">
        <v>153</v>
      </c>
      <c r="AM303" s="33" t="s">
        <v>2519</v>
      </c>
      <c r="AN303" s="33" t="s">
        <v>2519</v>
      </c>
      <c r="AO303" s="41"/>
      <c r="AP303" s="33" t="s">
        <v>169</v>
      </c>
      <c r="AQ303" s="33" t="s">
        <v>170</v>
      </c>
      <c r="AR303" s="33">
        <v>300.0</v>
      </c>
      <c r="AS303" s="42"/>
      <c r="AT303" s="42"/>
      <c r="AU303" s="42"/>
      <c r="AV303" s="42"/>
      <c r="AW303" s="42"/>
      <c r="AX303" s="5"/>
      <c r="AY303" s="33"/>
      <c r="AZ303" s="33" t="s">
        <v>2582</v>
      </c>
      <c r="BA303" s="5"/>
      <c r="BB303" s="5"/>
      <c r="BC303" s="5" t="s">
        <v>2583</v>
      </c>
      <c r="BD303" s="33" t="s">
        <v>173</v>
      </c>
      <c r="BE303" s="41"/>
      <c r="BF303" s="35"/>
      <c r="BG303" s="33" t="s">
        <v>169</v>
      </c>
      <c r="BH303" s="5"/>
      <c r="BI303" s="33">
        <v>300.0</v>
      </c>
      <c r="BJ303" s="33" t="s">
        <v>170</v>
      </c>
      <c r="BK303" s="5"/>
      <c r="BL303" s="5">
        <f t="shared" si="5"/>
        <v>3994.5</v>
      </c>
      <c r="BM303" s="5"/>
      <c r="BN303" s="5"/>
      <c r="BO303" s="42">
        <f t="shared" si="6"/>
        <v>3994.5</v>
      </c>
      <c r="BP303" s="44"/>
      <c r="BQ303" s="45"/>
      <c r="BR303" s="47"/>
      <c r="BS303" s="45"/>
      <c r="BT303" s="37"/>
      <c r="BU303" s="5"/>
      <c r="BV303" s="38"/>
      <c r="BW303" s="48"/>
      <c r="BX303" s="44"/>
      <c r="BY303" s="44"/>
      <c r="BZ303" s="33" t="s">
        <v>131</v>
      </c>
      <c r="CA303" s="5"/>
      <c r="CB303" s="5"/>
      <c r="CC303" s="33" t="s">
        <v>177</v>
      </c>
      <c r="CD303" s="5"/>
      <c r="CE303" s="5"/>
      <c r="CF303" s="33" t="s">
        <v>178</v>
      </c>
      <c r="CG303" s="33" t="s">
        <v>2584</v>
      </c>
      <c r="CH303" s="5"/>
      <c r="CI303" s="5"/>
      <c r="CJ303" s="5"/>
      <c r="CK303" s="33"/>
      <c r="CL303" s="49">
        <v>44995.0</v>
      </c>
      <c r="CM303" s="33" t="s">
        <v>180</v>
      </c>
      <c r="CN303" s="5"/>
      <c r="CO303" s="33">
        <v>2.0</v>
      </c>
      <c r="CP303" s="33" t="s">
        <v>181</v>
      </c>
      <c r="CQ303" s="50" t="str">
        <f t="shared" si="7"/>
        <v>13/02/1980</v>
      </c>
      <c r="CR303" s="33" t="s">
        <v>182</v>
      </c>
      <c r="CS303" s="33">
        <v>4.0</v>
      </c>
      <c r="CT303" s="33">
        <v>5.0</v>
      </c>
      <c r="CU303" s="33">
        <v>25.0</v>
      </c>
      <c r="CV303" s="33">
        <v>1159.0</v>
      </c>
      <c r="CW303" s="5"/>
      <c r="CX303" s="5"/>
      <c r="CY303" s="33">
        <v>-99.792346</v>
      </c>
      <c r="CZ303" s="33">
        <v>20.805423</v>
      </c>
      <c r="DA303" s="33">
        <v>4.425807228E9</v>
      </c>
      <c r="DB303" s="33">
        <v>2.0</v>
      </c>
      <c r="DC303" s="33" t="s">
        <v>183</v>
      </c>
      <c r="DD303" s="33">
        <v>2023.0</v>
      </c>
      <c r="DE303" s="33" t="s">
        <v>184</v>
      </c>
      <c r="DF303" s="33"/>
      <c r="DG303" s="33" t="s">
        <v>185</v>
      </c>
      <c r="DH303" s="33" t="s">
        <v>186</v>
      </c>
      <c r="DI303" s="5"/>
      <c r="DJ303" s="5"/>
    </row>
    <row r="304">
      <c r="A304" s="33" t="s">
        <v>2585</v>
      </c>
      <c r="B304" s="34">
        <v>44952.0</v>
      </c>
      <c r="C304" s="35" t="s">
        <v>137</v>
      </c>
      <c r="D304" s="35" t="s">
        <v>139</v>
      </c>
      <c r="E304" s="35" t="s">
        <v>142</v>
      </c>
      <c r="F304" s="36" t="s">
        <v>144</v>
      </c>
      <c r="G304" s="33" t="s">
        <v>2586</v>
      </c>
      <c r="H304" s="33" t="s">
        <v>475</v>
      </c>
      <c r="I304" s="33" t="s">
        <v>439</v>
      </c>
      <c r="J304" s="33" t="s">
        <v>605</v>
      </c>
      <c r="K304" s="35" t="s">
        <v>150</v>
      </c>
      <c r="L304" s="33" t="s">
        <v>151</v>
      </c>
      <c r="M304" s="5"/>
      <c r="N304" s="33" t="s">
        <v>2518</v>
      </c>
      <c r="O304" s="5"/>
      <c r="P304" s="35" t="s">
        <v>153</v>
      </c>
      <c r="Q304" s="35" t="s">
        <v>2518</v>
      </c>
      <c r="R304" s="33">
        <v>76526.0</v>
      </c>
      <c r="S304" s="37"/>
      <c r="T304" s="33"/>
      <c r="U304" s="33">
        <v>5.31</v>
      </c>
      <c r="V304" s="33" t="s">
        <v>154</v>
      </c>
      <c r="W304" s="33"/>
      <c r="X304" s="33"/>
      <c r="Y304" s="5"/>
      <c r="Z304" s="5"/>
      <c r="AA304" s="33">
        <v>1.0</v>
      </c>
      <c r="AB304" s="33"/>
      <c r="AC304" s="33">
        <v>1.0</v>
      </c>
      <c r="AD304" s="5"/>
      <c r="AE304" s="5"/>
      <c r="AF304" s="5"/>
      <c r="AG304" s="16"/>
      <c r="AH304" s="38" t="str">
        <f t="shared" si="1"/>
        <v/>
      </c>
      <c r="AI304" s="39" t="str">
        <f t="shared" si="2"/>
        <v/>
      </c>
      <c r="AJ304" s="37" t="str">
        <f t="shared" si="3"/>
        <v/>
      </c>
      <c r="AK304" s="41" t="str">
        <f t="shared" si="4"/>
        <v/>
      </c>
      <c r="AL304" s="35" t="s">
        <v>153</v>
      </c>
      <c r="AM304" s="33" t="s">
        <v>2519</v>
      </c>
      <c r="AN304" s="33" t="s">
        <v>2519</v>
      </c>
      <c r="AO304" s="41"/>
      <c r="AP304" s="33" t="s">
        <v>169</v>
      </c>
      <c r="AQ304" s="33" t="s">
        <v>170</v>
      </c>
      <c r="AR304" s="33">
        <v>300.0</v>
      </c>
      <c r="AS304" s="42"/>
      <c r="AT304" s="42"/>
      <c r="AU304" s="42"/>
      <c r="AV304" s="42"/>
      <c r="AW304" s="42"/>
      <c r="AX304" s="5"/>
      <c r="AY304" s="33"/>
      <c r="AZ304" s="33" t="s">
        <v>2587</v>
      </c>
      <c r="BA304" s="5"/>
      <c r="BB304" s="5"/>
      <c r="BC304" s="5" t="s">
        <v>2588</v>
      </c>
      <c r="BD304" s="33" t="s">
        <v>173</v>
      </c>
      <c r="BE304" s="41"/>
      <c r="BF304" s="35"/>
      <c r="BG304" s="33" t="s">
        <v>169</v>
      </c>
      <c r="BH304" s="5"/>
      <c r="BI304" s="33">
        <v>300.0</v>
      </c>
      <c r="BJ304" s="33" t="s">
        <v>170</v>
      </c>
      <c r="BK304" s="5"/>
      <c r="BL304" s="5">
        <f t="shared" si="5"/>
        <v>3994.5</v>
      </c>
      <c r="BM304" s="5"/>
      <c r="BN304" s="5"/>
      <c r="BO304" s="42">
        <f t="shared" si="6"/>
        <v>3994.5</v>
      </c>
      <c r="BP304" s="44"/>
      <c r="BQ304" s="45"/>
      <c r="BR304" s="47"/>
      <c r="BS304" s="45"/>
      <c r="BT304" s="37"/>
      <c r="BU304" s="5"/>
      <c r="BV304" s="38"/>
      <c r="BW304" s="48"/>
      <c r="BX304" s="44"/>
      <c r="BY304" s="44"/>
      <c r="BZ304" s="33" t="s">
        <v>131</v>
      </c>
      <c r="CA304" s="5"/>
      <c r="CB304" s="5"/>
      <c r="CC304" s="33" t="s">
        <v>177</v>
      </c>
      <c r="CD304" s="5"/>
      <c r="CE304" s="5"/>
      <c r="CF304" s="33" t="s">
        <v>178</v>
      </c>
      <c r="CG304" s="33" t="s">
        <v>2589</v>
      </c>
      <c r="CH304" s="5"/>
      <c r="CI304" s="5"/>
      <c r="CJ304" s="5"/>
      <c r="CK304" s="33"/>
      <c r="CL304" s="49">
        <v>44995.0</v>
      </c>
      <c r="CM304" s="33" t="s">
        <v>180</v>
      </c>
      <c r="CN304" s="5"/>
      <c r="CO304" s="33">
        <v>2.0</v>
      </c>
      <c r="CP304" s="33" t="s">
        <v>181</v>
      </c>
      <c r="CQ304" s="50" t="str">
        <f t="shared" si="7"/>
        <v>07/09/1968</v>
      </c>
      <c r="CR304" s="33" t="s">
        <v>182</v>
      </c>
      <c r="CS304" s="33">
        <v>4.0</v>
      </c>
      <c r="CT304" s="33">
        <v>5.0</v>
      </c>
      <c r="CU304" s="33">
        <v>25.0</v>
      </c>
      <c r="CV304" s="33">
        <v>1159.0</v>
      </c>
      <c r="CW304" s="5"/>
      <c r="CX304" s="5"/>
      <c r="CY304" s="33">
        <v>-99.792346</v>
      </c>
      <c r="CZ304" s="33">
        <v>20.805423</v>
      </c>
      <c r="DA304" s="33">
        <v>4.421068715E9</v>
      </c>
      <c r="DB304" s="33">
        <v>2.0</v>
      </c>
      <c r="DC304" s="33" t="s">
        <v>183</v>
      </c>
      <c r="DD304" s="33">
        <v>2023.0</v>
      </c>
      <c r="DE304" s="33" t="s">
        <v>184</v>
      </c>
      <c r="DF304" s="33"/>
      <c r="DG304" s="33" t="s">
        <v>185</v>
      </c>
      <c r="DH304" s="33" t="s">
        <v>186</v>
      </c>
      <c r="DI304" s="5"/>
      <c r="DJ304" s="5"/>
    </row>
    <row r="305">
      <c r="A305" s="33" t="s">
        <v>2590</v>
      </c>
      <c r="B305" s="34">
        <v>44952.0</v>
      </c>
      <c r="C305" s="35" t="s">
        <v>137</v>
      </c>
      <c r="D305" s="35" t="s">
        <v>139</v>
      </c>
      <c r="E305" s="35" t="s">
        <v>142</v>
      </c>
      <c r="F305" s="36" t="s">
        <v>144</v>
      </c>
      <c r="G305" s="33" t="s">
        <v>2591</v>
      </c>
      <c r="H305" s="33" t="s">
        <v>2592</v>
      </c>
      <c r="I305" s="33" t="s">
        <v>439</v>
      </c>
      <c r="J305" s="33" t="s">
        <v>204</v>
      </c>
      <c r="K305" s="35" t="s">
        <v>150</v>
      </c>
      <c r="L305" s="33" t="s">
        <v>151</v>
      </c>
      <c r="M305" s="5"/>
      <c r="N305" s="33" t="s">
        <v>2518</v>
      </c>
      <c r="O305" s="5"/>
      <c r="P305" s="35" t="s">
        <v>153</v>
      </c>
      <c r="Q305" s="35" t="s">
        <v>2518</v>
      </c>
      <c r="R305" s="33">
        <v>76526.0</v>
      </c>
      <c r="S305" s="37"/>
      <c r="T305" s="33"/>
      <c r="U305" s="33">
        <v>2.61</v>
      </c>
      <c r="V305" s="33" t="s">
        <v>154</v>
      </c>
      <c r="W305" s="33"/>
      <c r="X305" s="33"/>
      <c r="Y305" s="5"/>
      <c r="Z305" s="5"/>
      <c r="AA305" s="33">
        <v>1.0</v>
      </c>
      <c r="AB305" s="33"/>
      <c r="AC305" s="33">
        <v>1.0</v>
      </c>
      <c r="AD305" s="5"/>
      <c r="AE305" s="5"/>
      <c r="AF305" s="5"/>
      <c r="AG305" s="16"/>
      <c r="AH305" s="38" t="str">
        <f t="shared" si="1"/>
        <v/>
      </c>
      <c r="AI305" s="39" t="str">
        <f t="shared" si="2"/>
        <v/>
      </c>
      <c r="AJ305" s="37" t="str">
        <f t="shared" si="3"/>
        <v/>
      </c>
      <c r="AK305" s="41" t="str">
        <f t="shared" si="4"/>
        <v/>
      </c>
      <c r="AL305" s="35" t="s">
        <v>153</v>
      </c>
      <c r="AM305" s="33" t="s">
        <v>2519</v>
      </c>
      <c r="AN305" s="33" t="s">
        <v>2519</v>
      </c>
      <c r="AO305" s="41"/>
      <c r="AP305" s="33" t="s">
        <v>169</v>
      </c>
      <c r="AQ305" s="33" t="s">
        <v>170</v>
      </c>
      <c r="AR305" s="33">
        <v>300.0</v>
      </c>
      <c r="AS305" s="42"/>
      <c r="AT305" s="42"/>
      <c r="AU305" s="42"/>
      <c r="AV305" s="42"/>
      <c r="AW305" s="42"/>
      <c r="AX305" s="5"/>
      <c r="AY305" s="33"/>
      <c r="AZ305" s="33" t="s">
        <v>2593</v>
      </c>
      <c r="BA305" s="5"/>
      <c r="BB305" s="5"/>
      <c r="BC305" s="5" t="s">
        <v>2594</v>
      </c>
      <c r="BD305" s="33" t="s">
        <v>173</v>
      </c>
      <c r="BE305" s="41"/>
      <c r="BF305" s="35"/>
      <c r="BG305" s="33" t="s">
        <v>169</v>
      </c>
      <c r="BH305" s="5"/>
      <c r="BI305" s="33">
        <v>300.0</v>
      </c>
      <c r="BJ305" s="33" t="s">
        <v>170</v>
      </c>
      <c r="BK305" s="5"/>
      <c r="BL305" s="5">
        <f t="shared" si="5"/>
        <v>3994.5</v>
      </c>
      <c r="BM305" s="5"/>
      <c r="BN305" s="5"/>
      <c r="BO305" s="42">
        <f t="shared" si="6"/>
        <v>3994.5</v>
      </c>
      <c r="BP305" s="44"/>
      <c r="BQ305" s="45"/>
      <c r="BR305" s="47"/>
      <c r="BS305" s="45"/>
      <c r="BT305" s="37"/>
      <c r="BU305" s="5"/>
      <c r="BV305" s="38"/>
      <c r="BW305" s="48"/>
      <c r="BX305" s="44"/>
      <c r="BY305" s="44"/>
      <c r="BZ305" s="33" t="s">
        <v>131</v>
      </c>
      <c r="CA305" s="5"/>
      <c r="CB305" s="5"/>
      <c r="CC305" s="33" t="s">
        <v>177</v>
      </c>
      <c r="CD305" s="5"/>
      <c r="CE305" s="5"/>
      <c r="CF305" s="33" t="s">
        <v>178</v>
      </c>
      <c r="CG305" s="33" t="s">
        <v>2595</v>
      </c>
      <c r="CH305" s="5"/>
      <c r="CI305" s="5"/>
      <c r="CJ305" s="5"/>
      <c r="CK305" s="33"/>
      <c r="CL305" s="49">
        <v>44995.0</v>
      </c>
      <c r="CM305" s="33" t="s">
        <v>180</v>
      </c>
      <c r="CN305" s="5"/>
      <c r="CO305" s="33">
        <v>2.0</v>
      </c>
      <c r="CP305" s="33" t="s">
        <v>181</v>
      </c>
      <c r="CQ305" s="50" t="str">
        <f t="shared" si="7"/>
        <v>30/09/1973</v>
      </c>
      <c r="CR305" s="33" t="s">
        <v>182</v>
      </c>
      <c r="CS305" s="33">
        <v>4.0</v>
      </c>
      <c r="CT305" s="33">
        <v>5.0</v>
      </c>
      <c r="CU305" s="33">
        <v>25.0</v>
      </c>
      <c r="CV305" s="33">
        <v>1159.0</v>
      </c>
      <c r="CW305" s="5"/>
      <c r="CX305" s="5"/>
      <c r="CY305" s="33">
        <v>-99.792346</v>
      </c>
      <c r="CZ305" s="33">
        <v>20.805423</v>
      </c>
      <c r="DA305" s="33">
        <v>4.412481358E9</v>
      </c>
      <c r="DB305" s="33">
        <v>2.0</v>
      </c>
      <c r="DC305" s="33" t="s">
        <v>183</v>
      </c>
      <c r="DD305" s="33">
        <v>2023.0</v>
      </c>
      <c r="DE305" s="33" t="s">
        <v>184</v>
      </c>
      <c r="DF305" s="33"/>
      <c r="DG305" s="33" t="s">
        <v>185</v>
      </c>
      <c r="DH305" s="33" t="s">
        <v>186</v>
      </c>
      <c r="DI305" s="5"/>
      <c r="DJ305" s="5"/>
    </row>
    <row r="306">
      <c r="A306" s="33" t="s">
        <v>2596</v>
      </c>
      <c r="B306" s="34">
        <v>44952.0</v>
      </c>
      <c r="C306" s="35" t="s">
        <v>137</v>
      </c>
      <c r="D306" s="35" t="s">
        <v>139</v>
      </c>
      <c r="E306" s="35" t="s">
        <v>142</v>
      </c>
      <c r="F306" s="36" t="s">
        <v>144</v>
      </c>
      <c r="G306" s="33" t="s">
        <v>2597</v>
      </c>
      <c r="H306" s="33" t="s">
        <v>2598</v>
      </c>
      <c r="I306" s="33" t="s">
        <v>439</v>
      </c>
      <c r="J306" s="33" t="s">
        <v>231</v>
      </c>
      <c r="K306" s="35" t="s">
        <v>150</v>
      </c>
      <c r="L306" s="33" t="s">
        <v>151</v>
      </c>
      <c r="M306" s="5"/>
      <c r="N306" s="33" t="s">
        <v>2518</v>
      </c>
      <c r="O306" s="5"/>
      <c r="P306" s="35" t="s">
        <v>153</v>
      </c>
      <c r="Q306" s="35" t="s">
        <v>2518</v>
      </c>
      <c r="R306" s="33">
        <v>76526.0</v>
      </c>
      <c r="S306" s="37"/>
      <c r="T306" s="33"/>
      <c r="U306" s="33">
        <v>4.05</v>
      </c>
      <c r="V306" s="33" t="s">
        <v>154</v>
      </c>
      <c r="W306" s="33"/>
      <c r="X306" s="33"/>
      <c r="Y306" s="5"/>
      <c r="Z306" s="5"/>
      <c r="AA306" s="33">
        <v>1.0</v>
      </c>
      <c r="AB306" s="33">
        <v>1.0</v>
      </c>
      <c r="AC306" s="33"/>
      <c r="AD306" s="5"/>
      <c r="AE306" s="5"/>
      <c r="AF306" s="5"/>
      <c r="AG306" s="16"/>
      <c r="AH306" s="38">
        <f t="shared" si="1"/>
        <v>1</v>
      </c>
      <c r="AI306" s="39" t="str">
        <f t="shared" si="2"/>
        <v/>
      </c>
      <c r="AJ306" s="37" t="str">
        <f t="shared" si="3"/>
        <v/>
      </c>
      <c r="AK306" s="41" t="str">
        <f t="shared" si="4"/>
        <v/>
      </c>
      <c r="AL306" s="35" t="s">
        <v>153</v>
      </c>
      <c r="AM306" s="33" t="s">
        <v>2519</v>
      </c>
      <c r="AN306" s="33" t="s">
        <v>2519</v>
      </c>
      <c r="AO306" s="41"/>
      <c r="AP306" s="33" t="s">
        <v>169</v>
      </c>
      <c r="AQ306" s="33" t="s">
        <v>170</v>
      </c>
      <c r="AR306" s="33">
        <v>300.0</v>
      </c>
      <c r="AS306" s="42"/>
      <c r="AT306" s="42"/>
      <c r="AU306" s="42"/>
      <c r="AV306" s="42"/>
      <c r="AW306" s="42"/>
      <c r="AX306" s="5"/>
      <c r="AY306" s="33"/>
      <c r="AZ306" s="33" t="s">
        <v>2599</v>
      </c>
      <c r="BA306" s="5"/>
      <c r="BB306" s="5"/>
      <c r="BC306" s="5" t="s">
        <v>2600</v>
      </c>
      <c r="BD306" s="33" t="s">
        <v>173</v>
      </c>
      <c r="BE306" s="41"/>
      <c r="BF306" s="35"/>
      <c r="BG306" s="33" t="s">
        <v>169</v>
      </c>
      <c r="BH306" s="5"/>
      <c r="BI306" s="33">
        <v>300.0</v>
      </c>
      <c r="BJ306" s="33" t="s">
        <v>170</v>
      </c>
      <c r="BK306" s="5"/>
      <c r="BL306" s="5">
        <f t="shared" si="5"/>
        <v>3994.5</v>
      </c>
      <c r="BM306" s="5"/>
      <c r="BN306" s="5"/>
      <c r="BO306" s="42">
        <f t="shared" si="6"/>
        <v>3994.5</v>
      </c>
      <c r="BP306" s="44"/>
      <c r="BQ306" s="45"/>
      <c r="BR306" s="47"/>
      <c r="BS306" s="45"/>
      <c r="BT306" s="37"/>
      <c r="BU306" s="5"/>
      <c r="BV306" s="38"/>
      <c r="BW306" s="48"/>
      <c r="BX306" s="44"/>
      <c r="BY306" s="44"/>
      <c r="BZ306" s="33" t="s">
        <v>131</v>
      </c>
      <c r="CA306" s="5"/>
      <c r="CB306" s="5"/>
      <c r="CC306" s="33" t="s">
        <v>177</v>
      </c>
      <c r="CD306" s="5"/>
      <c r="CE306" s="5"/>
      <c r="CF306" s="33" t="s">
        <v>178</v>
      </c>
      <c r="CG306" s="33" t="s">
        <v>2601</v>
      </c>
      <c r="CH306" s="5"/>
      <c r="CI306" s="5"/>
      <c r="CJ306" s="5"/>
      <c r="CK306" s="33"/>
      <c r="CL306" s="49">
        <v>44995.0</v>
      </c>
      <c r="CM306" s="33" t="s">
        <v>180</v>
      </c>
      <c r="CN306" s="5"/>
      <c r="CO306" s="33">
        <v>2.0</v>
      </c>
      <c r="CP306" s="33" t="s">
        <v>181</v>
      </c>
      <c r="CQ306" s="50" t="str">
        <f t="shared" si="7"/>
        <v>31/10/1937</v>
      </c>
      <c r="CR306" s="33" t="s">
        <v>243</v>
      </c>
      <c r="CS306" s="33">
        <v>4.0</v>
      </c>
      <c r="CT306" s="33">
        <v>5.0</v>
      </c>
      <c r="CU306" s="33">
        <v>25.0</v>
      </c>
      <c r="CV306" s="33">
        <v>1159.0</v>
      </c>
      <c r="CW306" s="5"/>
      <c r="CX306" s="5"/>
      <c r="CY306" s="33">
        <v>-99.792346</v>
      </c>
      <c r="CZ306" s="33">
        <v>20.805423</v>
      </c>
      <c r="DA306" s="33">
        <v>5.518003045E9</v>
      </c>
      <c r="DB306" s="33">
        <v>2.0</v>
      </c>
      <c r="DC306" s="33" t="s">
        <v>183</v>
      </c>
      <c r="DD306" s="33">
        <v>2023.0</v>
      </c>
      <c r="DE306" s="33" t="s">
        <v>184</v>
      </c>
      <c r="DF306" s="33"/>
      <c r="DG306" s="33" t="s">
        <v>185</v>
      </c>
      <c r="DH306" s="33" t="s">
        <v>186</v>
      </c>
      <c r="DI306" s="5"/>
      <c r="DJ306" s="5"/>
    </row>
    <row r="307">
      <c r="A307" s="33" t="s">
        <v>2602</v>
      </c>
      <c r="B307" s="34">
        <v>44952.0</v>
      </c>
      <c r="C307" s="35" t="s">
        <v>137</v>
      </c>
      <c r="D307" s="35" t="s">
        <v>139</v>
      </c>
      <c r="E307" s="35" t="s">
        <v>142</v>
      </c>
      <c r="F307" s="36" t="s">
        <v>144</v>
      </c>
      <c r="G307" s="33" t="s">
        <v>2603</v>
      </c>
      <c r="H307" s="33" t="s">
        <v>2604</v>
      </c>
      <c r="I307" s="33" t="s">
        <v>390</v>
      </c>
      <c r="J307" s="33" t="s">
        <v>546</v>
      </c>
      <c r="K307" s="35" t="s">
        <v>150</v>
      </c>
      <c r="L307" s="33" t="s">
        <v>151</v>
      </c>
      <c r="M307" s="5"/>
      <c r="N307" s="33" t="s">
        <v>2518</v>
      </c>
      <c r="O307" s="5"/>
      <c r="P307" s="35" t="s">
        <v>153</v>
      </c>
      <c r="Q307" s="35" t="s">
        <v>2518</v>
      </c>
      <c r="R307" s="33">
        <v>76526.0</v>
      </c>
      <c r="S307" s="37"/>
      <c r="T307" s="33"/>
      <c r="U307" s="33">
        <v>3.52</v>
      </c>
      <c r="V307" s="33" t="s">
        <v>154</v>
      </c>
      <c r="W307" s="33"/>
      <c r="X307" s="33"/>
      <c r="Y307" s="5"/>
      <c r="Z307" s="5"/>
      <c r="AA307" s="33">
        <v>1.0</v>
      </c>
      <c r="AB307" s="33">
        <v>1.0</v>
      </c>
      <c r="AC307" s="33"/>
      <c r="AD307" s="5"/>
      <c r="AE307" s="5"/>
      <c r="AF307" s="5"/>
      <c r="AG307" s="16"/>
      <c r="AH307" s="38">
        <f t="shared" si="1"/>
        <v>1</v>
      </c>
      <c r="AI307" s="39" t="str">
        <f t="shared" si="2"/>
        <v/>
      </c>
      <c r="AJ307" s="37" t="str">
        <f t="shared" si="3"/>
        <v/>
      </c>
      <c r="AK307" s="41" t="str">
        <f t="shared" si="4"/>
        <v/>
      </c>
      <c r="AL307" s="35" t="s">
        <v>153</v>
      </c>
      <c r="AM307" s="33" t="s">
        <v>2519</v>
      </c>
      <c r="AN307" s="33" t="s">
        <v>2519</v>
      </c>
      <c r="AO307" s="41"/>
      <c r="AP307" s="33" t="s">
        <v>169</v>
      </c>
      <c r="AQ307" s="33" t="s">
        <v>170</v>
      </c>
      <c r="AR307" s="33">
        <v>300.0</v>
      </c>
      <c r="AS307" s="42"/>
      <c r="AT307" s="42"/>
      <c r="AU307" s="42"/>
      <c r="AV307" s="42"/>
      <c r="AW307" s="42"/>
      <c r="AX307" s="5"/>
      <c r="AY307" s="33"/>
      <c r="AZ307" s="33" t="s">
        <v>2605</v>
      </c>
      <c r="BA307" s="5"/>
      <c r="BB307" s="5"/>
      <c r="BC307" s="5" t="s">
        <v>2606</v>
      </c>
      <c r="BD307" s="33" t="s">
        <v>173</v>
      </c>
      <c r="BE307" s="41"/>
      <c r="BF307" s="35"/>
      <c r="BG307" s="33" t="s">
        <v>169</v>
      </c>
      <c r="BH307" s="5"/>
      <c r="BI307" s="33">
        <v>300.0</v>
      </c>
      <c r="BJ307" s="33" t="s">
        <v>170</v>
      </c>
      <c r="BK307" s="5"/>
      <c r="BL307" s="5">
        <f t="shared" si="5"/>
        <v>3994.5</v>
      </c>
      <c r="BM307" s="5"/>
      <c r="BN307" s="5"/>
      <c r="BO307" s="42">
        <f t="shared" si="6"/>
        <v>3994.5</v>
      </c>
      <c r="BP307" s="44"/>
      <c r="BQ307" s="45"/>
      <c r="BR307" s="47"/>
      <c r="BS307" s="45"/>
      <c r="BT307" s="37"/>
      <c r="BU307" s="5"/>
      <c r="BV307" s="38"/>
      <c r="BW307" s="48"/>
      <c r="BX307" s="44"/>
      <c r="BY307" s="44"/>
      <c r="BZ307" s="33" t="s">
        <v>131</v>
      </c>
      <c r="CA307" s="5"/>
      <c r="CB307" s="5"/>
      <c r="CC307" s="33" t="s">
        <v>177</v>
      </c>
      <c r="CD307" s="5"/>
      <c r="CE307" s="5"/>
      <c r="CF307" s="33" t="s">
        <v>178</v>
      </c>
      <c r="CG307" s="33" t="s">
        <v>2607</v>
      </c>
      <c r="CH307" s="5"/>
      <c r="CI307" s="5"/>
      <c r="CJ307" s="5"/>
      <c r="CK307" s="33"/>
      <c r="CL307" s="49">
        <v>44995.0</v>
      </c>
      <c r="CM307" s="33" t="s">
        <v>180</v>
      </c>
      <c r="CN307" s="5"/>
      <c r="CO307" s="33">
        <v>2.0</v>
      </c>
      <c r="CP307" s="33" t="s">
        <v>181</v>
      </c>
      <c r="CQ307" s="50" t="str">
        <f t="shared" si="7"/>
        <v>03/05/1954</v>
      </c>
      <c r="CR307" s="33" t="s">
        <v>243</v>
      </c>
      <c r="CS307" s="33">
        <v>4.0</v>
      </c>
      <c r="CT307" s="33">
        <v>5.0</v>
      </c>
      <c r="CU307" s="33">
        <v>25.0</v>
      </c>
      <c r="CV307" s="33">
        <v>1159.0</v>
      </c>
      <c r="CW307" s="5"/>
      <c r="CX307" s="5"/>
      <c r="CY307" s="33">
        <v>-99.792346</v>
      </c>
      <c r="CZ307" s="33">
        <v>20.805423</v>
      </c>
      <c r="DA307" s="33">
        <v>4.421336614E9</v>
      </c>
      <c r="DB307" s="33">
        <v>2.0</v>
      </c>
      <c r="DC307" s="33" t="s">
        <v>183</v>
      </c>
      <c r="DD307" s="33">
        <v>2023.0</v>
      </c>
      <c r="DE307" s="33" t="s">
        <v>184</v>
      </c>
      <c r="DF307" s="33"/>
      <c r="DG307" s="33" t="s">
        <v>185</v>
      </c>
      <c r="DH307" s="33" t="s">
        <v>186</v>
      </c>
      <c r="DI307" s="5"/>
      <c r="DJ307" s="5"/>
    </row>
    <row r="308">
      <c r="A308" s="33" t="s">
        <v>2608</v>
      </c>
      <c r="B308" s="34">
        <v>44952.0</v>
      </c>
      <c r="C308" s="35" t="s">
        <v>137</v>
      </c>
      <c r="D308" s="35" t="s">
        <v>139</v>
      </c>
      <c r="E308" s="35" t="s">
        <v>142</v>
      </c>
      <c r="F308" s="36" t="s">
        <v>144</v>
      </c>
      <c r="G308" s="33" t="s">
        <v>2609</v>
      </c>
      <c r="H308" s="33" t="s">
        <v>337</v>
      </c>
      <c r="I308" s="33" t="s">
        <v>231</v>
      </c>
      <c r="J308" s="33" t="s">
        <v>1682</v>
      </c>
      <c r="K308" s="35" t="s">
        <v>150</v>
      </c>
      <c r="L308" s="33" t="s">
        <v>2610</v>
      </c>
      <c r="M308" s="33">
        <v>4.0</v>
      </c>
      <c r="N308" s="33" t="s">
        <v>2518</v>
      </c>
      <c r="O308" s="5"/>
      <c r="P308" s="35" t="s">
        <v>153</v>
      </c>
      <c r="Q308" s="35" t="s">
        <v>2518</v>
      </c>
      <c r="R308" s="33">
        <v>76526.0</v>
      </c>
      <c r="S308" s="37"/>
      <c r="T308" s="33"/>
      <c r="U308" s="33">
        <v>5.84</v>
      </c>
      <c r="V308" s="33" t="s">
        <v>154</v>
      </c>
      <c r="W308" s="33"/>
      <c r="X308" s="33"/>
      <c r="Y308" s="5"/>
      <c r="Z308" s="5"/>
      <c r="AA308" s="33">
        <v>1.0</v>
      </c>
      <c r="AB308" s="33"/>
      <c r="AC308" s="33">
        <v>1.0</v>
      </c>
      <c r="AD308" s="5"/>
      <c r="AE308" s="5"/>
      <c r="AF308" s="5"/>
      <c r="AG308" s="16"/>
      <c r="AH308" s="38" t="str">
        <f t="shared" si="1"/>
        <v/>
      </c>
      <c r="AI308" s="39" t="str">
        <f t="shared" si="2"/>
        <v/>
      </c>
      <c r="AJ308" s="37" t="str">
        <f t="shared" si="3"/>
        <v/>
      </c>
      <c r="AK308" s="41" t="str">
        <f t="shared" si="4"/>
        <v/>
      </c>
      <c r="AL308" s="35" t="s">
        <v>153</v>
      </c>
      <c r="AM308" s="33" t="s">
        <v>2519</v>
      </c>
      <c r="AN308" s="33" t="s">
        <v>2519</v>
      </c>
      <c r="AO308" s="41"/>
      <c r="AP308" s="33" t="s">
        <v>169</v>
      </c>
      <c r="AQ308" s="33" t="s">
        <v>170</v>
      </c>
      <c r="AR308" s="33">
        <v>300.0</v>
      </c>
      <c r="AS308" s="42"/>
      <c r="AT308" s="42"/>
      <c r="AU308" s="42"/>
      <c r="AV308" s="42"/>
      <c r="AW308" s="42"/>
      <c r="AX308" s="5"/>
      <c r="AY308" s="33"/>
      <c r="AZ308" s="33" t="s">
        <v>2611</v>
      </c>
      <c r="BA308" s="5"/>
      <c r="BB308" s="5"/>
      <c r="BC308" s="5" t="s">
        <v>2612</v>
      </c>
      <c r="BD308" s="33" t="s">
        <v>173</v>
      </c>
      <c r="BE308" s="41"/>
      <c r="BF308" s="35"/>
      <c r="BG308" s="33" t="s">
        <v>169</v>
      </c>
      <c r="BH308" s="5"/>
      <c r="BI308" s="33">
        <v>300.0</v>
      </c>
      <c r="BJ308" s="33" t="s">
        <v>170</v>
      </c>
      <c r="BK308" s="5"/>
      <c r="BL308" s="5">
        <f t="shared" si="5"/>
        <v>3994.5</v>
      </c>
      <c r="BM308" s="5"/>
      <c r="BN308" s="5"/>
      <c r="BO308" s="42">
        <f t="shared" si="6"/>
        <v>3994.5</v>
      </c>
      <c r="BP308" s="44"/>
      <c r="BQ308" s="45"/>
      <c r="BR308" s="47"/>
      <c r="BS308" s="45"/>
      <c r="BT308" s="37"/>
      <c r="BU308" s="5"/>
      <c r="BV308" s="38"/>
      <c r="BW308" s="48"/>
      <c r="BX308" s="44"/>
      <c r="BY308" s="44"/>
      <c r="BZ308" s="33" t="s">
        <v>131</v>
      </c>
      <c r="CA308" s="5"/>
      <c r="CB308" s="5"/>
      <c r="CC308" s="33" t="s">
        <v>177</v>
      </c>
      <c r="CD308" s="5"/>
      <c r="CE308" s="5"/>
      <c r="CF308" s="33" t="s">
        <v>178</v>
      </c>
      <c r="CG308" s="33" t="s">
        <v>2613</v>
      </c>
      <c r="CH308" s="5"/>
      <c r="CI308" s="5"/>
      <c r="CJ308" s="5"/>
      <c r="CK308" s="33"/>
      <c r="CL308" s="49">
        <v>44995.0</v>
      </c>
      <c r="CM308" s="33" t="s">
        <v>180</v>
      </c>
      <c r="CN308" s="5"/>
      <c r="CO308" s="33">
        <v>2.0</v>
      </c>
      <c r="CP308" s="33" t="s">
        <v>181</v>
      </c>
      <c r="CQ308" s="50" t="str">
        <f t="shared" si="7"/>
        <v>09/09/1972</v>
      </c>
      <c r="CR308" s="33" t="s">
        <v>182</v>
      </c>
      <c r="CS308" s="33">
        <v>4.0</v>
      </c>
      <c r="CT308" s="33">
        <v>5.0</v>
      </c>
      <c r="CU308" s="33">
        <v>25.0</v>
      </c>
      <c r="CV308" s="33">
        <v>1159.0</v>
      </c>
      <c r="CW308" s="5"/>
      <c r="CX308" s="5"/>
      <c r="CY308" s="33">
        <v>-99.792346</v>
      </c>
      <c r="CZ308" s="33">
        <v>20.805423</v>
      </c>
      <c r="DA308" s="33">
        <v>4.411109811E9</v>
      </c>
      <c r="DB308" s="33">
        <v>2.0</v>
      </c>
      <c r="DC308" s="33" t="s">
        <v>183</v>
      </c>
      <c r="DD308" s="33">
        <v>2023.0</v>
      </c>
      <c r="DE308" s="33" t="s">
        <v>184</v>
      </c>
      <c r="DF308" s="33"/>
      <c r="DG308" s="33" t="s">
        <v>185</v>
      </c>
      <c r="DH308" s="33" t="s">
        <v>186</v>
      </c>
      <c r="DI308" s="5"/>
      <c r="DJ308" s="5"/>
    </row>
    <row r="309">
      <c r="A309" s="33" t="s">
        <v>2614</v>
      </c>
      <c r="B309" s="34">
        <v>44952.0</v>
      </c>
      <c r="C309" s="35" t="s">
        <v>137</v>
      </c>
      <c r="D309" s="35" t="s">
        <v>139</v>
      </c>
      <c r="E309" s="35" t="s">
        <v>142</v>
      </c>
      <c r="F309" s="36" t="s">
        <v>144</v>
      </c>
      <c r="G309" s="33" t="s">
        <v>2615</v>
      </c>
      <c r="H309" s="33" t="s">
        <v>2616</v>
      </c>
      <c r="I309" s="33" t="s">
        <v>231</v>
      </c>
      <c r="J309" s="33" t="s">
        <v>204</v>
      </c>
      <c r="K309" s="35" t="s">
        <v>150</v>
      </c>
      <c r="L309" s="33" t="s">
        <v>151</v>
      </c>
      <c r="M309" s="5"/>
      <c r="N309" s="33" t="s">
        <v>2518</v>
      </c>
      <c r="O309" s="5"/>
      <c r="P309" s="35" t="s">
        <v>153</v>
      </c>
      <c r="Q309" s="35" t="s">
        <v>2518</v>
      </c>
      <c r="R309" s="33">
        <v>76526.0</v>
      </c>
      <c r="S309" s="37"/>
      <c r="T309" s="33"/>
      <c r="U309" s="33">
        <v>5.22</v>
      </c>
      <c r="V309" s="33" t="s">
        <v>154</v>
      </c>
      <c r="W309" s="33"/>
      <c r="X309" s="33"/>
      <c r="Y309" s="5"/>
      <c r="Z309" s="5"/>
      <c r="AA309" s="33">
        <v>1.0</v>
      </c>
      <c r="AB309" s="33"/>
      <c r="AC309" s="33">
        <v>1.0</v>
      </c>
      <c r="AD309" s="5"/>
      <c r="AE309" s="5"/>
      <c r="AF309" s="5"/>
      <c r="AG309" s="16"/>
      <c r="AH309" s="38" t="str">
        <f t="shared" si="1"/>
        <v/>
      </c>
      <c r="AI309" s="39">
        <f t="shared" si="2"/>
        <v>1</v>
      </c>
      <c r="AJ309" s="37" t="str">
        <f t="shared" si="3"/>
        <v/>
      </c>
      <c r="AK309" s="41" t="str">
        <f t="shared" si="4"/>
        <v/>
      </c>
      <c r="AL309" s="35" t="s">
        <v>153</v>
      </c>
      <c r="AM309" s="33" t="s">
        <v>2519</v>
      </c>
      <c r="AN309" s="33" t="s">
        <v>2519</v>
      </c>
      <c r="AO309" s="41"/>
      <c r="AP309" s="33" t="s">
        <v>169</v>
      </c>
      <c r="AQ309" s="33" t="s">
        <v>170</v>
      </c>
      <c r="AR309" s="33">
        <v>300.0</v>
      </c>
      <c r="AS309" s="42"/>
      <c r="AT309" s="42"/>
      <c r="AU309" s="42"/>
      <c r="AV309" s="42"/>
      <c r="AW309" s="42"/>
      <c r="AX309" s="5"/>
      <c r="AY309" s="33"/>
      <c r="AZ309" s="33" t="s">
        <v>2617</v>
      </c>
      <c r="BA309" s="5"/>
      <c r="BB309" s="5"/>
      <c r="BC309" s="5" t="s">
        <v>2618</v>
      </c>
      <c r="BD309" s="33" t="s">
        <v>173</v>
      </c>
      <c r="BE309" s="41"/>
      <c r="BF309" s="35"/>
      <c r="BG309" s="33" t="s">
        <v>169</v>
      </c>
      <c r="BH309" s="5"/>
      <c r="BI309" s="33">
        <v>300.0</v>
      </c>
      <c r="BJ309" s="33" t="s">
        <v>170</v>
      </c>
      <c r="BK309" s="5"/>
      <c r="BL309" s="5">
        <f t="shared" si="5"/>
        <v>3994.5</v>
      </c>
      <c r="BM309" s="5"/>
      <c r="BN309" s="5"/>
      <c r="BO309" s="42">
        <f t="shared" si="6"/>
        <v>3994.5</v>
      </c>
      <c r="BP309" s="44"/>
      <c r="BQ309" s="45"/>
      <c r="BR309" s="47"/>
      <c r="BS309" s="45"/>
      <c r="BT309" s="37"/>
      <c r="BU309" s="5"/>
      <c r="BV309" s="38"/>
      <c r="BW309" s="48"/>
      <c r="BX309" s="44"/>
      <c r="BY309" s="44"/>
      <c r="BZ309" s="33" t="s">
        <v>131</v>
      </c>
      <c r="CA309" s="5"/>
      <c r="CB309" s="5"/>
      <c r="CC309" s="33" t="s">
        <v>177</v>
      </c>
      <c r="CD309" s="5"/>
      <c r="CE309" s="5"/>
      <c r="CF309" s="33" t="s">
        <v>178</v>
      </c>
      <c r="CG309" s="33" t="s">
        <v>2619</v>
      </c>
      <c r="CH309" s="5"/>
      <c r="CI309" s="5"/>
      <c r="CJ309" s="5"/>
      <c r="CK309" s="33"/>
      <c r="CL309" s="49">
        <v>44995.0</v>
      </c>
      <c r="CM309" s="33" t="s">
        <v>180</v>
      </c>
      <c r="CN309" s="5"/>
      <c r="CO309" s="33">
        <v>2.0</v>
      </c>
      <c r="CP309" s="33" t="s">
        <v>181</v>
      </c>
      <c r="CQ309" s="50" t="str">
        <f t="shared" si="7"/>
        <v>11/06/1958</v>
      </c>
      <c r="CR309" s="33" t="s">
        <v>182</v>
      </c>
      <c r="CS309" s="33">
        <v>4.0</v>
      </c>
      <c r="CT309" s="33">
        <v>5.0</v>
      </c>
      <c r="CU309" s="33">
        <v>25.0</v>
      </c>
      <c r="CV309" s="33">
        <v>1159.0</v>
      </c>
      <c r="CW309" s="5"/>
      <c r="CX309" s="5"/>
      <c r="CY309" s="33">
        <v>-99.792346</v>
      </c>
      <c r="CZ309" s="33">
        <v>20.805423</v>
      </c>
      <c r="DA309" s="33">
        <v>4.42452655E9</v>
      </c>
      <c r="DB309" s="33">
        <v>2.0</v>
      </c>
      <c r="DC309" s="33" t="s">
        <v>183</v>
      </c>
      <c r="DD309" s="33">
        <v>2023.0</v>
      </c>
      <c r="DE309" s="33" t="s">
        <v>184</v>
      </c>
      <c r="DF309" s="33"/>
      <c r="DG309" s="33" t="s">
        <v>185</v>
      </c>
      <c r="DH309" s="33" t="s">
        <v>186</v>
      </c>
      <c r="DI309" s="5"/>
      <c r="DJ309" s="5"/>
    </row>
    <row r="310">
      <c r="A310" s="33" t="s">
        <v>2620</v>
      </c>
      <c r="B310" s="34">
        <v>44952.0</v>
      </c>
      <c r="C310" s="35" t="s">
        <v>137</v>
      </c>
      <c r="D310" s="35" t="s">
        <v>139</v>
      </c>
      <c r="E310" s="35" t="s">
        <v>142</v>
      </c>
      <c r="F310" s="36" t="s">
        <v>144</v>
      </c>
      <c r="G310" s="33" t="s">
        <v>2621</v>
      </c>
      <c r="H310" s="33" t="s">
        <v>2622</v>
      </c>
      <c r="I310" s="33" t="s">
        <v>231</v>
      </c>
      <c r="J310" s="33" t="s">
        <v>220</v>
      </c>
      <c r="K310" s="35" t="s">
        <v>150</v>
      </c>
      <c r="L310" s="33" t="s">
        <v>151</v>
      </c>
      <c r="M310" s="5"/>
      <c r="N310" s="33" t="s">
        <v>2518</v>
      </c>
      <c r="O310" s="5"/>
      <c r="P310" s="35" t="s">
        <v>153</v>
      </c>
      <c r="Q310" s="35" t="s">
        <v>2518</v>
      </c>
      <c r="R310" s="33">
        <v>76526.0</v>
      </c>
      <c r="S310" s="37"/>
      <c r="T310" s="33"/>
      <c r="U310" s="33">
        <v>3.24</v>
      </c>
      <c r="V310" s="33" t="s">
        <v>154</v>
      </c>
      <c r="W310" s="33"/>
      <c r="X310" s="33"/>
      <c r="Y310" s="5"/>
      <c r="Z310" s="5"/>
      <c r="AA310" s="33">
        <v>1.0</v>
      </c>
      <c r="AB310" s="33"/>
      <c r="AC310" s="33">
        <v>1.0</v>
      </c>
      <c r="AD310" s="5"/>
      <c r="AE310" s="5"/>
      <c r="AF310" s="5"/>
      <c r="AG310" s="16"/>
      <c r="AH310" s="38" t="str">
        <f t="shared" si="1"/>
        <v/>
      </c>
      <c r="AI310" s="39" t="str">
        <f t="shared" si="2"/>
        <v/>
      </c>
      <c r="AJ310" s="37" t="str">
        <f t="shared" si="3"/>
        <v/>
      </c>
      <c r="AK310" s="41" t="str">
        <f t="shared" si="4"/>
        <v/>
      </c>
      <c r="AL310" s="35" t="s">
        <v>153</v>
      </c>
      <c r="AM310" s="33" t="s">
        <v>2519</v>
      </c>
      <c r="AN310" s="33" t="s">
        <v>2519</v>
      </c>
      <c r="AO310" s="41"/>
      <c r="AP310" s="33" t="s">
        <v>169</v>
      </c>
      <c r="AQ310" s="33" t="s">
        <v>170</v>
      </c>
      <c r="AR310" s="33">
        <v>300.0</v>
      </c>
      <c r="AS310" s="42"/>
      <c r="AT310" s="42"/>
      <c r="AU310" s="42"/>
      <c r="AV310" s="42"/>
      <c r="AW310" s="42"/>
      <c r="AX310" s="5"/>
      <c r="AY310" s="33"/>
      <c r="AZ310" s="33" t="s">
        <v>2623</v>
      </c>
      <c r="BA310" s="5"/>
      <c r="BB310" s="5"/>
      <c r="BC310" s="5" t="s">
        <v>2624</v>
      </c>
      <c r="BD310" s="33" t="s">
        <v>173</v>
      </c>
      <c r="BE310" s="41"/>
      <c r="BF310" s="35"/>
      <c r="BG310" s="33" t="s">
        <v>169</v>
      </c>
      <c r="BH310" s="5"/>
      <c r="BI310" s="33">
        <v>300.0</v>
      </c>
      <c r="BJ310" s="33" t="s">
        <v>170</v>
      </c>
      <c r="BK310" s="5"/>
      <c r="BL310" s="5">
        <f t="shared" si="5"/>
        <v>3994.5</v>
      </c>
      <c r="BM310" s="5"/>
      <c r="BN310" s="5"/>
      <c r="BO310" s="42">
        <f t="shared" si="6"/>
        <v>3994.5</v>
      </c>
      <c r="BP310" s="44"/>
      <c r="BQ310" s="45"/>
      <c r="BR310" s="47"/>
      <c r="BS310" s="45"/>
      <c r="BT310" s="37"/>
      <c r="BU310" s="5"/>
      <c r="BV310" s="38"/>
      <c r="BW310" s="48"/>
      <c r="BX310" s="44"/>
      <c r="BY310" s="44"/>
      <c r="BZ310" s="33" t="s">
        <v>131</v>
      </c>
      <c r="CA310" s="5"/>
      <c r="CB310" s="5"/>
      <c r="CC310" s="33" t="s">
        <v>177</v>
      </c>
      <c r="CD310" s="5"/>
      <c r="CE310" s="5"/>
      <c r="CF310" s="33" t="s">
        <v>178</v>
      </c>
      <c r="CG310" s="33" t="s">
        <v>2625</v>
      </c>
      <c r="CH310" s="5"/>
      <c r="CI310" s="5"/>
      <c r="CJ310" s="5"/>
      <c r="CK310" s="33"/>
      <c r="CL310" s="49">
        <v>44995.0</v>
      </c>
      <c r="CM310" s="33" t="s">
        <v>180</v>
      </c>
      <c r="CN310" s="5"/>
      <c r="CO310" s="33">
        <v>2.0</v>
      </c>
      <c r="CP310" s="33" t="s">
        <v>181</v>
      </c>
      <c r="CQ310" s="50" t="str">
        <f t="shared" si="7"/>
        <v>02/11/1982</v>
      </c>
      <c r="CR310" s="33" t="s">
        <v>182</v>
      </c>
      <c r="CS310" s="33">
        <v>4.0</v>
      </c>
      <c r="CT310" s="33">
        <v>5.0</v>
      </c>
      <c r="CU310" s="33">
        <v>25.0</v>
      </c>
      <c r="CV310" s="33">
        <v>1159.0</v>
      </c>
      <c r="CW310" s="5"/>
      <c r="CX310" s="5"/>
      <c r="CY310" s="33">
        <v>-99.792346</v>
      </c>
      <c r="CZ310" s="33">
        <v>20.805423</v>
      </c>
      <c r="DA310" s="33">
        <v>4.426651757E9</v>
      </c>
      <c r="DB310" s="33">
        <v>2.0</v>
      </c>
      <c r="DC310" s="33" t="s">
        <v>183</v>
      </c>
      <c r="DD310" s="33">
        <v>2023.0</v>
      </c>
      <c r="DE310" s="33" t="s">
        <v>184</v>
      </c>
      <c r="DF310" s="33"/>
      <c r="DG310" s="33" t="s">
        <v>185</v>
      </c>
      <c r="DH310" s="33" t="s">
        <v>186</v>
      </c>
      <c r="DI310" s="5"/>
      <c r="DJ310" s="5"/>
    </row>
    <row r="311">
      <c r="A311" s="33" t="s">
        <v>2626</v>
      </c>
      <c r="B311" s="34">
        <v>44952.0</v>
      </c>
      <c r="C311" s="35" t="s">
        <v>137</v>
      </c>
      <c r="D311" s="35" t="s">
        <v>139</v>
      </c>
      <c r="E311" s="35" t="s">
        <v>142</v>
      </c>
      <c r="F311" s="36" t="s">
        <v>144</v>
      </c>
      <c r="G311" s="33" t="s">
        <v>2627</v>
      </c>
      <c r="H311" s="33" t="s">
        <v>2628</v>
      </c>
      <c r="I311" s="33" t="s">
        <v>231</v>
      </c>
      <c r="J311" s="33" t="s">
        <v>204</v>
      </c>
      <c r="K311" s="35" t="s">
        <v>150</v>
      </c>
      <c r="L311" s="33" t="s">
        <v>151</v>
      </c>
      <c r="M311" s="5"/>
      <c r="N311" s="33" t="s">
        <v>2518</v>
      </c>
      <c r="O311" s="5"/>
      <c r="P311" s="35" t="s">
        <v>153</v>
      </c>
      <c r="Q311" s="35" t="s">
        <v>2518</v>
      </c>
      <c r="R311" s="33">
        <v>76529.0</v>
      </c>
      <c r="S311" s="37"/>
      <c r="T311" s="33"/>
      <c r="U311" s="33">
        <v>1.37</v>
      </c>
      <c r="V311" s="33" t="s">
        <v>154</v>
      </c>
      <c r="W311" s="33"/>
      <c r="X311" s="33"/>
      <c r="Y311" s="5"/>
      <c r="Z311" s="5"/>
      <c r="AA311" s="33">
        <v>1.0</v>
      </c>
      <c r="AB311" s="33"/>
      <c r="AC311" s="33">
        <v>1.0</v>
      </c>
      <c r="AD311" s="5"/>
      <c r="AE311" s="5"/>
      <c r="AF311" s="5"/>
      <c r="AG311" s="16"/>
      <c r="AH311" s="38" t="str">
        <f t="shared" si="1"/>
        <v/>
      </c>
      <c r="AI311" s="39">
        <f t="shared" si="2"/>
        <v>1</v>
      </c>
      <c r="AJ311" s="37" t="str">
        <f t="shared" si="3"/>
        <v/>
      </c>
      <c r="AK311" s="41" t="str">
        <f t="shared" si="4"/>
        <v/>
      </c>
      <c r="AL311" s="35" t="s">
        <v>153</v>
      </c>
      <c r="AM311" s="33" t="s">
        <v>2519</v>
      </c>
      <c r="AN311" s="33" t="s">
        <v>2519</v>
      </c>
      <c r="AO311" s="41"/>
      <c r="AP311" s="33" t="s">
        <v>169</v>
      </c>
      <c r="AQ311" s="33" t="s">
        <v>170</v>
      </c>
      <c r="AR311" s="33">
        <v>150.0</v>
      </c>
      <c r="AS311" s="42"/>
      <c r="AT311" s="42"/>
      <c r="AU311" s="42"/>
      <c r="AV311" s="42"/>
      <c r="AW311" s="42"/>
      <c r="AX311" s="5"/>
      <c r="AY311" s="33"/>
      <c r="AZ311" s="33" t="s">
        <v>2629</v>
      </c>
      <c r="BA311" s="5"/>
      <c r="BB311" s="5"/>
      <c r="BC311" s="5" t="s">
        <v>2630</v>
      </c>
      <c r="BD311" s="33" t="s">
        <v>173</v>
      </c>
      <c r="BE311" s="41"/>
      <c r="BF311" s="35"/>
      <c r="BG311" s="33" t="s">
        <v>169</v>
      </c>
      <c r="BH311" s="5"/>
      <c r="BI311" s="33">
        <v>150.0</v>
      </c>
      <c r="BJ311" s="33" t="s">
        <v>170</v>
      </c>
      <c r="BK311" s="5"/>
      <c r="BL311" s="5">
        <f t="shared" si="5"/>
        <v>1997.25</v>
      </c>
      <c r="BM311" s="5"/>
      <c r="BN311" s="5"/>
      <c r="BO311" s="42">
        <f t="shared" si="6"/>
        <v>1997.25</v>
      </c>
      <c r="BP311" s="44"/>
      <c r="BQ311" s="45"/>
      <c r="BR311" s="47"/>
      <c r="BS311" s="45"/>
      <c r="BT311" s="37"/>
      <c r="BU311" s="5"/>
      <c r="BV311" s="38"/>
      <c r="BW311" s="48"/>
      <c r="BX311" s="44"/>
      <c r="BY311" s="44"/>
      <c r="BZ311" s="33" t="s">
        <v>131</v>
      </c>
      <c r="CA311" s="5"/>
      <c r="CB311" s="5"/>
      <c r="CC311" s="33" t="s">
        <v>177</v>
      </c>
      <c r="CD311" s="5"/>
      <c r="CE311" s="5"/>
      <c r="CF311" s="33" t="s">
        <v>178</v>
      </c>
      <c r="CG311" s="33" t="s">
        <v>2631</v>
      </c>
      <c r="CH311" s="5"/>
      <c r="CI311" s="5"/>
      <c r="CJ311" s="5"/>
      <c r="CK311" s="33"/>
      <c r="CL311" s="49">
        <v>44995.0</v>
      </c>
      <c r="CM311" s="33" t="s">
        <v>180</v>
      </c>
      <c r="CN311" s="5"/>
      <c r="CO311" s="33">
        <v>1.0</v>
      </c>
      <c r="CP311" s="33" t="s">
        <v>181</v>
      </c>
      <c r="CQ311" s="50" t="str">
        <f t="shared" si="7"/>
        <v>04/11/1960</v>
      </c>
      <c r="CR311" s="33" t="s">
        <v>182</v>
      </c>
      <c r="CS311" s="33">
        <v>4.0</v>
      </c>
      <c r="CT311" s="33">
        <v>5.0</v>
      </c>
      <c r="CU311" s="33">
        <v>25.0</v>
      </c>
      <c r="CV311" s="33">
        <v>1159.0</v>
      </c>
      <c r="CW311" s="5"/>
      <c r="CX311" s="5"/>
      <c r="CY311" s="33">
        <v>-99.792346</v>
      </c>
      <c r="CZ311" s="33">
        <v>20.805423</v>
      </c>
      <c r="DA311" s="33">
        <v>4.41100308E9</v>
      </c>
      <c r="DB311" s="33">
        <v>2.0</v>
      </c>
      <c r="DC311" s="33" t="s">
        <v>183</v>
      </c>
      <c r="DD311" s="33">
        <v>2023.0</v>
      </c>
      <c r="DE311" s="33" t="s">
        <v>184</v>
      </c>
      <c r="DF311" s="33"/>
      <c r="DG311" s="33" t="s">
        <v>185</v>
      </c>
      <c r="DH311" s="33" t="s">
        <v>186</v>
      </c>
      <c r="DI311" s="5"/>
      <c r="DJ311" s="5"/>
    </row>
    <row r="312">
      <c r="A312" s="33" t="s">
        <v>2632</v>
      </c>
      <c r="B312" s="34">
        <v>44952.0</v>
      </c>
      <c r="C312" s="35" t="s">
        <v>137</v>
      </c>
      <c r="D312" s="35" t="s">
        <v>139</v>
      </c>
      <c r="E312" s="35" t="s">
        <v>142</v>
      </c>
      <c r="F312" s="36" t="s">
        <v>144</v>
      </c>
      <c r="G312" s="33" t="s">
        <v>2633</v>
      </c>
      <c r="H312" s="33" t="s">
        <v>2634</v>
      </c>
      <c r="I312" s="33" t="s">
        <v>231</v>
      </c>
      <c r="J312" s="33" t="s">
        <v>204</v>
      </c>
      <c r="K312" s="35" t="s">
        <v>150</v>
      </c>
      <c r="L312" s="33" t="s">
        <v>151</v>
      </c>
      <c r="M312" s="5"/>
      <c r="N312" s="33" t="s">
        <v>2518</v>
      </c>
      <c r="O312" s="5"/>
      <c r="P312" s="35" t="s">
        <v>153</v>
      </c>
      <c r="Q312" s="35" t="s">
        <v>2518</v>
      </c>
      <c r="R312" s="33">
        <v>76526.0</v>
      </c>
      <c r="S312" s="37"/>
      <c r="T312" s="33"/>
      <c r="U312" s="33">
        <v>3.59</v>
      </c>
      <c r="V312" s="33" t="s">
        <v>154</v>
      </c>
      <c r="W312" s="33"/>
      <c r="X312" s="33"/>
      <c r="Y312" s="5"/>
      <c r="Z312" s="5"/>
      <c r="AA312" s="33">
        <v>1.0</v>
      </c>
      <c r="AB312" s="33">
        <v>1.0</v>
      </c>
      <c r="AC312" s="33"/>
      <c r="AD312" s="5"/>
      <c r="AE312" s="5"/>
      <c r="AF312" s="5"/>
      <c r="AG312" s="16"/>
      <c r="AH312" s="38">
        <f t="shared" si="1"/>
        <v>1</v>
      </c>
      <c r="AI312" s="39" t="str">
        <f t="shared" si="2"/>
        <v/>
      </c>
      <c r="AJ312" s="37" t="str">
        <f t="shared" si="3"/>
        <v/>
      </c>
      <c r="AK312" s="41" t="str">
        <f t="shared" si="4"/>
        <v/>
      </c>
      <c r="AL312" s="35" t="s">
        <v>153</v>
      </c>
      <c r="AM312" s="33" t="s">
        <v>2519</v>
      </c>
      <c r="AN312" s="33" t="s">
        <v>2519</v>
      </c>
      <c r="AO312" s="41"/>
      <c r="AP312" s="33" t="s">
        <v>169</v>
      </c>
      <c r="AQ312" s="33" t="s">
        <v>170</v>
      </c>
      <c r="AR312" s="33">
        <v>300.0</v>
      </c>
      <c r="AS312" s="42"/>
      <c r="AT312" s="42"/>
      <c r="AU312" s="42"/>
      <c r="AV312" s="42"/>
      <c r="AW312" s="42"/>
      <c r="AX312" s="5"/>
      <c r="AY312" s="33"/>
      <c r="AZ312" s="33" t="s">
        <v>2635</v>
      </c>
      <c r="BA312" s="5"/>
      <c r="BB312" s="5"/>
      <c r="BC312" s="5" t="s">
        <v>2636</v>
      </c>
      <c r="BD312" s="33" t="s">
        <v>173</v>
      </c>
      <c r="BE312" s="41"/>
      <c r="BF312" s="35"/>
      <c r="BG312" s="33" t="s">
        <v>169</v>
      </c>
      <c r="BH312" s="5"/>
      <c r="BI312" s="33">
        <v>300.0</v>
      </c>
      <c r="BJ312" s="33" t="s">
        <v>170</v>
      </c>
      <c r="BK312" s="5"/>
      <c r="BL312" s="5">
        <f t="shared" si="5"/>
        <v>3994.5</v>
      </c>
      <c r="BM312" s="5"/>
      <c r="BN312" s="5"/>
      <c r="BO312" s="42">
        <f t="shared" si="6"/>
        <v>3994.5</v>
      </c>
      <c r="BP312" s="44"/>
      <c r="BQ312" s="45"/>
      <c r="BR312" s="47"/>
      <c r="BS312" s="45"/>
      <c r="BT312" s="37"/>
      <c r="BU312" s="5"/>
      <c r="BV312" s="38"/>
      <c r="BW312" s="48"/>
      <c r="BX312" s="44"/>
      <c r="BY312" s="44"/>
      <c r="BZ312" s="33" t="s">
        <v>131</v>
      </c>
      <c r="CA312" s="5"/>
      <c r="CB312" s="5"/>
      <c r="CC312" s="33" t="s">
        <v>177</v>
      </c>
      <c r="CD312" s="5"/>
      <c r="CE312" s="5"/>
      <c r="CF312" s="33" t="s">
        <v>178</v>
      </c>
      <c r="CG312" s="33" t="s">
        <v>2637</v>
      </c>
      <c r="CH312" s="5"/>
      <c r="CI312" s="5"/>
      <c r="CJ312" s="5"/>
      <c r="CK312" s="33"/>
      <c r="CL312" s="49">
        <v>44995.0</v>
      </c>
      <c r="CM312" s="33" t="s">
        <v>180</v>
      </c>
      <c r="CN312" s="5"/>
      <c r="CO312" s="33">
        <v>2.0</v>
      </c>
      <c r="CP312" s="33" t="s">
        <v>181</v>
      </c>
      <c r="CQ312" s="50" t="str">
        <f t="shared" si="7"/>
        <v>15/09/1933</v>
      </c>
      <c r="CR312" s="33" t="s">
        <v>243</v>
      </c>
      <c r="CS312" s="33">
        <v>4.0</v>
      </c>
      <c r="CT312" s="33">
        <v>5.0</v>
      </c>
      <c r="CU312" s="33">
        <v>25.0</v>
      </c>
      <c r="CV312" s="33">
        <v>1159.0</v>
      </c>
      <c r="CW312" s="5"/>
      <c r="CX312" s="5"/>
      <c r="CY312" s="33">
        <v>-99.792346</v>
      </c>
      <c r="CZ312" s="33">
        <v>20.805423</v>
      </c>
      <c r="DA312" s="33">
        <v>4.411307193E9</v>
      </c>
      <c r="DB312" s="33">
        <v>2.0</v>
      </c>
      <c r="DC312" s="33" t="s">
        <v>183</v>
      </c>
      <c r="DD312" s="33">
        <v>2023.0</v>
      </c>
      <c r="DE312" s="33" t="s">
        <v>184</v>
      </c>
      <c r="DF312" s="33"/>
      <c r="DG312" s="33" t="s">
        <v>185</v>
      </c>
      <c r="DH312" s="33" t="s">
        <v>186</v>
      </c>
      <c r="DI312" s="5"/>
      <c r="DJ312" s="5"/>
    </row>
    <row r="313">
      <c r="A313" s="33" t="s">
        <v>2638</v>
      </c>
      <c r="B313" s="34">
        <v>44952.0</v>
      </c>
      <c r="C313" s="35" t="s">
        <v>137</v>
      </c>
      <c r="D313" s="35" t="s">
        <v>139</v>
      </c>
      <c r="E313" s="35" t="s">
        <v>142</v>
      </c>
      <c r="F313" s="36" t="s">
        <v>144</v>
      </c>
      <c r="G313" s="33" t="s">
        <v>2639</v>
      </c>
      <c r="H313" s="33" t="s">
        <v>2640</v>
      </c>
      <c r="I313" s="33" t="s">
        <v>231</v>
      </c>
      <c r="J313" s="33" t="s">
        <v>204</v>
      </c>
      <c r="K313" s="35" t="s">
        <v>150</v>
      </c>
      <c r="L313" s="33" t="s">
        <v>151</v>
      </c>
      <c r="M313" s="5"/>
      <c r="N313" s="33" t="s">
        <v>2518</v>
      </c>
      <c r="O313" s="5"/>
      <c r="P313" s="35" t="s">
        <v>153</v>
      </c>
      <c r="Q313" s="35" t="s">
        <v>2518</v>
      </c>
      <c r="R313" s="33">
        <v>76526.0</v>
      </c>
      <c r="S313" s="37"/>
      <c r="T313" s="33"/>
      <c r="U313" s="33">
        <v>2.27</v>
      </c>
      <c r="V313" s="33" t="s">
        <v>154</v>
      </c>
      <c r="W313" s="33"/>
      <c r="X313" s="33"/>
      <c r="Y313" s="5"/>
      <c r="Z313" s="5"/>
      <c r="AA313" s="33">
        <v>1.0</v>
      </c>
      <c r="AB313" s="33"/>
      <c r="AC313" s="33">
        <v>1.0</v>
      </c>
      <c r="AD313" s="5"/>
      <c r="AE313" s="5"/>
      <c r="AF313" s="5"/>
      <c r="AG313" s="16"/>
      <c r="AH313" s="38" t="str">
        <f t="shared" si="1"/>
        <v/>
      </c>
      <c r="AI313" s="39">
        <f t="shared" si="2"/>
        <v>1</v>
      </c>
      <c r="AJ313" s="37" t="str">
        <f t="shared" si="3"/>
        <v/>
      </c>
      <c r="AK313" s="41" t="str">
        <f t="shared" si="4"/>
        <v/>
      </c>
      <c r="AL313" s="35" t="s">
        <v>153</v>
      </c>
      <c r="AM313" s="33" t="s">
        <v>2519</v>
      </c>
      <c r="AN313" s="33" t="s">
        <v>2519</v>
      </c>
      <c r="AO313" s="41"/>
      <c r="AP313" s="33" t="s">
        <v>169</v>
      </c>
      <c r="AQ313" s="33" t="s">
        <v>170</v>
      </c>
      <c r="AR313" s="33">
        <v>300.0</v>
      </c>
      <c r="AS313" s="42"/>
      <c r="AT313" s="42"/>
      <c r="AU313" s="42"/>
      <c r="AV313" s="42"/>
      <c r="AW313" s="42"/>
      <c r="AX313" s="5"/>
      <c r="AY313" s="33"/>
      <c r="AZ313" s="33" t="s">
        <v>2641</v>
      </c>
      <c r="BA313" s="5"/>
      <c r="BB313" s="5"/>
      <c r="BC313" s="5" t="s">
        <v>2642</v>
      </c>
      <c r="BD313" s="33" t="s">
        <v>173</v>
      </c>
      <c r="BE313" s="41"/>
      <c r="BF313" s="35"/>
      <c r="BG313" s="33" t="s">
        <v>169</v>
      </c>
      <c r="BH313" s="5"/>
      <c r="BI313" s="33">
        <v>300.0</v>
      </c>
      <c r="BJ313" s="33" t="s">
        <v>170</v>
      </c>
      <c r="BK313" s="5"/>
      <c r="BL313" s="5">
        <f t="shared" si="5"/>
        <v>3994.5</v>
      </c>
      <c r="BM313" s="5"/>
      <c r="BN313" s="5"/>
      <c r="BO313" s="42">
        <f t="shared" si="6"/>
        <v>3994.5</v>
      </c>
      <c r="BP313" s="44"/>
      <c r="BQ313" s="45"/>
      <c r="BR313" s="47"/>
      <c r="BS313" s="45"/>
      <c r="BT313" s="37"/>
      <c r="BU313" s="5"/>
      <c r="BV313" s="38"/>
      <c r="BW313" s="48"/>
      <c r="BX313" s="44"/>
      <c r="BY313" s="44"/>
      <c r="BZ313" s="33" t="s">
        <v>131</v>
      </c>
      <c r="CA313" s="5"/>
      <c r="CB313" s="5"/>
      <c r="CC313" s="33" t="s">
        <v>177</v>
      </c>
      <c r="CD313" s="5"/>
      <c r="CE313" s="5"/>
      <c r="CF313" s="33" t="s">
        <v>178</v>
      </c>
      <c r="CG313" s="33" t="s">
        <v>2643</v>
      </c>
      <c r="CH313" s="5"/>
      <c r="CI313" s="5"/>
      <c r="CJ313" s="5"/>
      <c r="CK313" s="33"/>
      <c r="CL313" s="49">
        <v>44995.0</v>
      </c>
      <c r="CM313" s="33" t="s">
        <v>180</v>
      </c>
      <c r="CN313" s="5"/>
      <c r="CO313" s="33">
        <v>2.0</v>
      </c>
      <c r="CP313" s="33" t="s">
        <v>181</v>
      </c>
      <c r="CQ313" s="50" t="str">
        <f t="shared" si="7"/>
        <v>24/05/1952</v>
      </c>
      <c r="CR313" s="33" t="s">
        <v>182</v>
      </c>
      <c r="CS313" s="33">
        <v>4.0</v>
      </c>
      <c r="CT313" s="33">
        <v>5.0</v>
      </c>
      <c r="CU313" s="33">
        <v>25.0</v>
      </c>
      <c r="CV313" s="33">
        <v>1159.0</v>
      </c>
      <c r="CW313" s="5"/>
      <c r="CX313" s="5"/>
      <c r="CY313" s="33">
        <v>-99.792346</v>
      </c>
      <c r="CZ313" s="33">
        <v>20.805423</v>
      </c>
      <c r="DA313" s="33">
        <v>4.411521594E9</v>
      </c>
      <c r="DB313" s="33">
        <v>2.0</v>
      </c>
      <c r="DC313" s="33" t="s">
        <v>183</v>
      </c>
      <c r="DD313" s="33">
        <v>2023.0</v>
      </c>
      <c r="DE313" s="33" t="s">
        <v>184</v>
      </c>
      <c r="DF313" s="33"/>
      <c r="DG313" s="33" t="s">
        <v>185</v>
      </c>
      <c r="DH313" s="33" t="s">
        <v>186</v>
      </c>
      <c r="DI313" s="5"/>
      <c r="DJ313" s="5"/>
    </row>
    <row r="314">
      <c r="A314" s="33" t="s">
        <v>2644</v>
      </c>
      <c r="B314" s="34">
        <v>44952.0</v>
      </c>
      <c r="C314" s="35" t="s">
        <v>137</v>
      </c>
      <c r="D314" s="35" t="s">
        <v>139</v>
      </c>
      <c r="E314" s="35" t="s">
        <v>142</v>
      </c>
      <c r="F314" s="36" t="s">
        <v>144</v>
      </c>
      <c r="G314" s="33" t="s">
        <v>2645</v>
      </c>
      <c r="H314" s="33" t="s">
        <v>1199</v>
      </c>
      <c r="I314" s="33" t="s">
        <v>231</v>
      </c>
      <c r="J314" s="33" t="s">
        <v>1682</v>
      </c>
      <c r="K314" s="35" t="s">
        <v>150</v>
      </c>
      <c r="L314" s="33" t="s">
        <v>2581</v>
      </c>
      <c r="M314" s="33">
        <v>1.0</v>
      </c>
      <c r="N314" s="33" t="s">
        <v>2518</v>
      </c>
      <c r="O314" s="5"/>
      <c r="P314" s="35" t="s">
        <v>153</v>
      </c>
      <c r="Q314" s="35" t="s">
        <v>2518</v>
      </c>
      <c r="R314" s="33">
        <v>76526.0</v>
      </c>
      <c r="S314" s="37"/>
      <c r="T314" s="33"/>
      <c r="U314" s="33">
        <v>1.67</v>
      </c>
      <c r="V314" s="33" t="s">
        <v>154</v>
      </c>
      <c r="W314" s="33"/>
      <c r="X314" s="33"/>
      <c r="Y314" s="5"/>
      <c r="Z314" s="5"/>
      <c r="AA314" s="33">
        <v>1.0</v>
      </c>
      <c r="AB314" s="33">
        <v>1.0</v>
      </c>
      <c r="AC314" s="33"/>
      <c r="AD314" s="5"/>
      <c r="AE314" s="5"/>
      <c r="AF314" s="5"/>
      <c r="AG314" s="16"/>
      <c r="AH314" s="38">
        <f t="shared" si="1"/>
        <v>1</v>
      </c>
      <c r="AI314" s="39" t="str">
        <f t="shared" si="2"/>
        <v/>
      </c>
      <c r="AJ314" s="37" t="str">
        <f t="shared" si="3"/>
        <v/>
      </c>
      <c r="AK314" s="41" t="str">
        <f t="shared" si="4"/>
        <v/>
      </c>
      <c r="AL314" s="35" t="s">
        <v>153</v>
      </c>
      <c r="AM314" s="33" t="s">
        <v>2519</v>
      </c>
      <c r="AN314" s="33" t="s">
        <v>2519</v>
      </c>
      <c r="AO314" s="41"/>
      <c r="AP314" s="33" t="s">
        <v>169</v>
      </c>
      <c r="AQ314" s="33" t="s">
        <v>170</v>
      </c>
      <c r="AR314" s="33">
        <v>150.0</v>
      </c>
      <c r="AS314" s="42"/>
      <c r="AT314" s="42"/>
      <c r="AU314" s="42"/>
      <c r="AV314" s="42"/>
      <c r="AW314" s="42"/>
      <c r="AX314" s="5"/>
      <c r="AY314" s="33"/>
      <c r="AZ314" s="33" t="s">
        <v>2646</v>
      </c>
      <c r="BA314" s="5"/>
      <c r="BB314" s="5"/>
      <c r="BC314" s="5" t="s">
        <v>2647</v>
      </c>
      <c r="BD314" s="33" t="s">
        <v>173</v>
      </c>
      <c r="BE314" s="41"/>
      <c r="BF314" s="35"/>
      <c r="BG314" s="33" t="s">
        <v>169</v>
      </c>
      <c r="BH314" s="5"/>
      <c r="BI314" s="33">
        <v>150.0</v>
      </c>
      <c r="BJ314" s="33" t="s">
        <v>170</v>
      </c>
      <c r="BK314" s="5"/>
      <c r="BL314" s="5">
        <f t="shared" si="5"/>
        <v>1997.25</v>
      </c>
      <c r="BM314" s="5"/>
      <c r="BN314" s="5"/>
      <c r="BO314" s="42">
        <f t="shared" si="6"/>
        <v>1997.25</v>
      </c>
      <c r="BP314" s="44"/>
      <c r="BQ314" s="45"/>
      <c r="BR314" s="47"/>
      <c r="BS314" s="45"/>
      <c r="BT314" s="37"/>
      <c r="BU314" s="5"/>
      <c r="BV314" s="38"/>
      <c r="BW314" s="48"/>
      <c r="BX314" s="44"/>
      <c r="BY314" s="44"/>
      <c r="BZ314" s="33" t="s">
        <v>131</v>
      </c>
      <c r="CA314" s="5"/>
      <c r="CB314" s="5"/>
      <c r="CC314" s="33" t="s">
        <v>177</v>
      </c>
      <c r="CD314" s="5"/>
      <c r="CE314" s="5"/>
      <c r="CF314" s="33" t="s">
        <v>178</v>
      </c>
      <c r="CG314" s="33" t="s">
        <v>2648</v>
      </c>
      <c r="CH314" s="5"/>
      <c r="CI314" s="5"/>
      <c r="CJ314" s="5"/>
      <c r="CK314" s="33"/>
      <c r="CL314" s="49">
        <v>44995.0</v>
      </c>
      <c r="CM314" s="33" t="s">
        <v>180</v>
      </c>
      <c r="CN314" s="5"/>
      <c r="CO314" s="33">
        <v>1.0</v>
      </c>
      <c r="CP314" s="33" t="s">
        <v>181</v>
      </c>
      <c r="CQ314" s="50" t="str">
        <f t="shared" si="7"/>
        <v>12/02/1950</v>
      </c>
      <c r="CR314" s="33" t="s">
        <v>243</v>
      </c>
      <c r="CS314" s="33">
        <v>4.0</v>
      </c>
      <c r="CT314" s="33">
        <v>5.0</v>
      </c>
      <c r="CU314" s="33">
        <v>25.0</v>
      </c>
      <c r="CV314" s="33">
        <v>1159.0</v>
      </c>
      <c r="CW314" s="5"/>
      <c r="CX314" s="5"/>
      <c r="CY314" s="33">
        <v>-99.792346</v>
      </c>
      <c r="CZ314" s="33">
        <v>20.805423</v>
      </c>
      <c r="DA314" s="33">
        <v>4.411128867E9</v>
      </c>
      <c r="DB314" s="33">
        <v>2.0</v>
      </c>
      <c r="DC314" s="33" t="s">
        <v>183</v>
      </c>
      <c r="DD314" s="33">
        <v>2023.0</v>
      </c>
      <c r="DE314" s="33" t="s">
        <v>184</v>
      </c>
      <c r="DF314" s="33"/>
      <c r="DG314" s="33" t="s">
        <v>185</v>
      </c>
      <c r="DH314" s="33" t="s">
        <v>186</v>
      </c>
      <c r="DI314" s="5"/>
      <c r="DJ314" s="5"/>
    </row>
    <row r="315">
      <c r="A315" s="33" t="s">
        <v>2649</v>
      </c>
      <c r="B315" s="34">
        <v>44952.0</v>
      </c>
      <c r="C315" s="35" t="s">
        <v>137</v>
      </c>
      <c r="D315" s="35" t="s">
        <v>139</v>
      </c>
      <c r="E315" s="35" t="s">
        <v>142</v>
      </c>
      <c r="F315" s="36" t="s">
        <v>144</v>
      </c>
      <c r="G315" s="33" t="s">
        <v>2650</v>
      </c>
      <c r="H315" s="33" t="s">
        <v>581</v>
      </c>
      <c r="I315" s="33" t="s">
        <v>231</v>
      </c>
      <c r="J315" s="33" t="s">
        <v>439</v>
      </c>
      <c r="K315" s="35" t="s">
        <v>150</v>
      </c>
      <c r="L315" s="33" t="s">
        <v>2349</v>
      </c>
      <c r="M315" s="33">
        <v>22.0</v>
      </c>
      <c r="N315" s="33" t="s">
        <v>2518</v>
      </c>
      <c r="O315" s="5"/>
      <c r="P315" s="35" t="s">
        <v>153</v>
      </c>
      <c r="Q315" s="35" t="s">
        <v>2518</v>
      </c>
      <c r="R315" s="33">
        <v>76526.0</v>
      </c>
      <c r="S315" s="37"/>
      <c r="T315" s="33"/>
      <c r="U315" s="33">
        <v>3.46</v>
      </c>
      <c r="V315" s="33" t="s">
        <v>154</v>
      </c>
      <c r="W315" s="33"/>
      <c r="X315" s="33"/>
      <c r="Y315" s="5"/>
      <c r="Z315" s="5"/>
      <c r="AA315" s="33">
        <v>1.0</v>
      </c>
      <c r="AB315" s="33"/>
      <c r="AC315" s="33">
        <v>1.0</v>
      </c>
      <c r="AD315" s="5"/>
      <c r="AE315" s="5"/>
      <c r="AF315" s="5"/>
      <c r="AG315" s="16"/>
      <c r="AH315" s="38" t="str">
        <f t="shared" si="1"/>
        <v/>
      </c>
      <c r="AI315" s="39">
        <f t="shared" si="2"/>
        <v>1</v>
      </c>
      <c r="AJ315" s="37" t="str">
        <f t="shared" si="3"/>
        <v/>
      </c>
      <c r="AK315" s="41" t="str">
        <f t="shared" si="4"/>
        <v/>
      </c>
      <c r="AL315" s="35" t="s">
        <v>153</v>
      </c>
      <c r="AM315" s="33" t="s">
        <v>2519</v>
      </c>
      <c r="AN315" s="33" t="s">
        <v>2519</v>
      </c>
      <c r="AO315" s="41"/>
      <c r="AP315" s="33" t="s">
        <v>169</v>
      </c>
      <c r="AQ315" s="33" t="s">
        <v>170</v>
      </c>
      <c r="AR315" s="33">
        <v>300.0</v>
      </c>
      <c r="AS315" s="42"/>
      <c r="AT315" s="42"/>
      <c r="AU315" s="42"/>
      <c r="AV315" s="42"/>
      <c r="AW315" s="42"/>
      <c r="AX315" s="5"/>
      <c r="AY315" s="33"/>
      <c r="AZ315" s="33" t="s">
        <v>2651</v>
      </c>
      <c r="BA315" s="5"/>
      <c r="BB315" s="5"/>
      <c r="BC315" s="5" t="s">
        <v>2652</v>
      </c>
      <c r="BD315" s="33" t="s">
        <v>173</v>
      </c>
      <c r="BE315" s="41"/>
      <c r="BF315" s="35"/>
      <c r="BG315" s="33" t="s">
        <v>169</v>
      </c>
      <c r="BH315" s="5"/>
      <c r="BI315" s="33">
        <v>300.0</v>
      </c>
      <c r="BJ315" s="33" t="s">
        <v>170</v>
      </c>
      <c r="BK315" s="5"/>
      <c r="BL315" s="5">
        <f t="shared" si="5"/>
        <v>3994.5</v>
      </c>
      <c r="BM315" s="5"/>
      <c r="BN315" s="5"/>
      <c r="BO315" s="42">
        <f t="shared" si="6"/>
        <v>3994.5</v>
      </c>
      <c r="BP315" s="44"/>
      <c r="BQ315" s="45"/>
      <c r="BR315" s="47"/>
      <c r="BS315" s="45"/>
      <c r="BT315" s="37"/>
      <c r="BU315" s="5"/>
      <c r="BV315" s="38"/>
      <c r="BW315" s="48"/>
      <c r="BX315" s="44"/>
      <c r="BY315" s="44"/>
      <c r="BZ315" s="33" t="s">
        <v>131</v>
      </c>
      <c r="CA315" s="5"/>
      <c r="CB315" s="5"/>
      <c r="CC315" s="33" t="s">
        <v>177</v>
      </c>
      <c r="CD315" s="5"/>
      <c r="CE315" s="5"/>
      <c r="CF315" s="33" t="s">
        <v>178</v>
      </c>
      <c r="CG315" s="33" t="s">
        <v>2653</v>
      </c>
      <c r="CH315" s="5"/>
      <c r="CI315" s="5"/>
      <c r="CJ315" s="5"/>
      <c r="CK315" s="33"/>
      <c r="CL315" s="49">
        <v>44995.0</v>
      </c>
      <c r="CM315" s="33" t="s">
        <v>180</v>
      </c>
      <c r="CN315" s="5"/>
      <c r="CO315" s="33">
        <v>2.0</v>
      </c>
      <c r="CP315" s="33" t="s">
        <v>181</v>
      </c>
      <c r="CQ315" s="50" t="str">
        <f t="shared" si="7"/>
        <v>04/04/1943</v>
      </c>
      <c r="CR315" s="33" t="s">
        <v>182</v>
      </c>
      <c r="CS315" s="33">
        <v>4.0</v>
      </c>
      <c r="CT315" s="33">
        <v>5.0</v>
      </c>
      <c r="CU315" s="33">
        <v>25.0</v>
      </c>
      <c r="CV315" s="33">
        <v>1159.0</v>
      </c>
      <c r="CW315" s="5"/>
      <c r="CX315" s="5"/>
      <c r="CY315" s="33">
        <v>-99.792346</v>
      </c>
      <c r="CZ315" s="33">
        <v>20.805423</v>
      </c>
      <c r="DA315" s="33">
        <v>4.411296341E9</v>
      </c>
      <c r="DB315" s="33">
        <v>2.0</v>
      </c>
      <c r="DC315" s="33" t="s">
        <v>183</v>
      </c>
      <c r="DD315" s="33">
        <v>2023.0</v>
      </c>
      <c r="DE315" s="33" t="s">
        <v>184</v>
      </c>
      <c r="DF315" s="33"/>
      <c r="DG315" s="33" t="s">
        <v>185</v>
      </c>
      <c r="DH315" s="33" t="s">
        <v>186</v>
      </c>
      <c r="DI315" s="5"/>
      <c r="DJ315" s="5"/>
    </row>
    <row r="316">
      <c r="A316" s="33" t="s">
        <v>2654</v>
      </c>
      <c r="B316" s="34">
        <v>44952.0</v>
      </c>
      <c r="C316" s="35" t="s">
        <v>137</v>
      </c>
      <c r="D316" s="35" t="s">
        <v>139</v>
      </c>
      <c r="E316" s="35" t="s">
        <v>142</v>
      </c>
      <c r="F316" s="36" t="s">
        <v>144</v>
      </c>
      <c r="G316" s="33" t="s">
        <v>2655</v>
      </c>
      <c r="H316" s="33" t="s">
        <v>2656</v>
      </c>
      <c r="I316" s="33" t="s">
        <v>231</v>
      </c>
      <c r="J316" s="33" t="s">
        <v>204</v>
      </c>
      <c r="K316" s="35" t="s">
        <v>150</v>
      </c>
      <c r="L316" s="33" t="s">
        <v>151</v>
      </c>
      <c r="M316" s="5"/>
      <c r="N316" s="33" t="s">
        <v>2518</v>
      </c>
      <c r="O316" s="5"/>
      <c r="P316" s="35" t="s">
        <v>153</v>
      </c>
      <c r="Q316" s="35" t="s">
        <v>2518</v>
      </c>
      <c r="R316" s="33">
        <v>76526.0</v>
      </c>
      <c r="S316" s="37"/>
      <c r="T316" s="33"/>
      <c r="U316" s="33">
        <v>1.47</v>
      </c>
      <c r="V316" s="33" t="s">
        <v>154</v>
      </c>
      <c r="W316" s="33"/>
      <c r="X316" s="33"/>
      <c r="Y316" s="5"/>
      <c r="Z316" s="5"/>
      <c r="AA316" s="33">
        <v>1.0</v>
      </c>
      <c r="AB316" s="33">
        <v>1.0</v>
      </c>
      <c r="AC316" s="33"/>
      <c r="AD316" s="5"/>
      <c r="AE316" s="5"/>
      <c r="AF316" s="5"/>
      <c r="AG316" s="16"/>
      <c r="AH316" s="38">
        <f t="shared" si="1"/>
        <v>1</v>
      </c>
      <c r="AI316" s="39" t="str">
        <f t="shared" si="2"/>
        <v/>
      </c>
      <c r="AJ316" s="37" t="str">
        <f t="shared" si="3"/>
        <v/>
      </c>
      <c r="AK316" s="41" t="str">
        <f t="shared" si="4"/>
        <v/>
      </c>
      <c r="AL316" s="35" t="s">
        <v>153</v>
      </c>
      <c r="AM316" s="33" t="s">
        <v>2519</v>
      </c>
      <c r="AN316" s="33" t="s">
        <v>2519</v>
      </c>
      <c r="AO316" s="41"/>
      <c r="AP316" s="33" t="s">
        <v>169</v>
      </c>
      <c r="AQ316" s="33" t="s">
        <v>170</v>
      </c>
      <c r="AR316" s="33">
        <v>150.0</v>
      </c>
      <c r="AS316" s="42"/>
      <c r="AT316" s="42"/>
      <c r="AU316" s="42"/>
      <c r="AV316" s="42"/>
      <c r="AW316" s="42"/>
      <c r="AX316" s="5"/>
      <c r="AY316" s="33"/>
      <c r="AZ316" s="33" t="s">
        <v>2657</v>
      </c>
      <c r="BA316" s="5"/>
      <c r="BB316" s="5"/>
      <c r="BC316" s="5" t="s">
        <v>2658</v>
      </c>
      <c r="BD316" s="33" t="s">
        <v>173</v>
      </c>
      <c r="BE316" s="41"/>
      <c r="BF316" s="35"/>
      <c r="BG316" s="33" t="s">
        <v>169</v>
      </c>
      <c r="BH316" s="5"/>
      <c r="BI316" s="33">
        <v>150.0</v>
      </c>
      <c r="BJ316" s="33" t="s">
        <v>170</v>
      </c>
      <c r="BK316" s="5"/>
      <c r="BL316" s="5">
        <f t="shared" si="5"/>
        <v>1997.25</v>
      </c>
      <c r="BM316" s="5"/>
      <c r="BN316" s="5"/>
      <c r="BO316" s="42">
        <f t="shared" si="6"/>
        <v>1997.25</v>
      </c>
      <c r="BP316" s="44"/>
      <c r="BQ316" s="45"/>
      <c r="BR316" s="47"/>
      <c r="BS316" s="45"/>
      <c r="BT316" s="37"/>
      <c r="BU316" s="5"/>
      <c r="BV316" s="38"/>
      <c r="BW316" s="48"/>
      <c r="BX316" s="44"/>
      <c r="BY316" s="44"/>
      <c r="BZ316" s="33" t="s">
        <v>131</v>
      </c>
      <c r="CA316" s="5"/>
      <c r="CB316" s="5"/>
      <c r="CC316" s="33" t="s">
        <v>177</v>
      </c>
      <c r="CD316" s="5"/>
      <c r="CE316" s="5"/>
      <c r="CF316" s="33" t="s">
        <v>178</v>
      </c>
      <c r="CG316" s="33" t="s">
        <v>2659</v>
      </c>
      <c r="CH316" s="5"/>
      <c r="CI316" s="5"/>
      <c r="CJ316" s="5"/>
      <c r="CK316" s="33"/>
      <c r="CL316" s="49">
        <v>44995.0</v>
      </c>
      <c r="CM316" s="33" t="s">
        <v>180</v>
      </c>
      <c r="CN316" s="5"/>
      <c r="CO316" s="33">
        <v>1.0</v>
      </c>
      <c r="CP316" s="33" t="s">
        <v>181</v>
      </c>
      <c r="CQ316" s="50" t="str">
        <f t="shared" si="7"/>
        <v>21/09/1946</v>
      </c>
      <c r="CR316" s="33" t="s">
        <v>243</v>
      </c>
      <c r="CS316" s="33">
        <v>4.0</v>
      </c>
      <c r="CT316" s="33">
        <v>5.0</v>
      </c>
      <c r="CU316" s="33">
        <v>25.0</v>
      </c>
      <c r="CV316" s="33">
        <v>1159.0</v>
      </c>
      <c r="CW316" s="5"/>
      <c r="CX316" s="5"/>
      <c r="CY316" s="33">
        <v>-99.792346</v>
      </c>
      <c r="CZ316" s="33">
        <v>20.805423</v>
      </c>
      <c r="DA316" s="33">
        <v>4.411559717E9</v>
      </c>
      <c r="DB316" s="33">
        <v>2.0</v>
      </c>
      <c r="DC316" s="33" t="s">
        <v>183</v>
      </c>
      <c r="DD316" s="33">
        <v>2023.0</v>
      </c>
      <c r="DE316" s="33" t="s">
        <v>184</v>
      </c>
      <c r="DF316" s="33"/>
      <c r="DG316" s="33" t="s">
        <v>185</v>
      </c>
      <c r="DH316" s="33" t="s">
        <v>186</v>
      </c>
      <c r="DI316" s="5"/>
      <c r="DJ316" s="5"/>
    </row>
    <row r="317">
      <c r="A317" s="33" t="s">
        <v>2660</v>
      </c>
      <c r="B317" s="34">
        <v>44952.0</v>
      </c>
      <c r="C317" s="35" t="s">
        <v>137</v>
      </c>
      <c r="D317" s="35" t="s">
        <v>139</v>
      </c>
      <c r="E317" s="35" t="s">
        <v>142</v>
      </c>
      <c r="F317" s="36" t="s">
        <v>144</v>
      </c>
      <c r="G317" s="33" t="s">
        <v>2661</v>
      </c>
      <c r="H317" s="33" t="s">
        <v>367</v>
      </c>
      <c r="I317" s="33" t="s">
        <v>231</v>
      </c>
      <c r="J317" s="33" t="s">
        <v>2662</v>
      </c>
      <c r="K317" s="35" t="s">
        <v>150</v>
      </c>
      <c r="L317" s="33" t="s">
        <v>151</v>
      </c>
      <c r="M317" s="5"/>
      <c r="N317" s="33" t="s">
        <v>2518</v>
      </c>
      <c r="O317" s="5"/>
      <c r="P317" s="35" t="s">
        <v>153</v>
      </c>
      <c r="Q317" s="35" t="s">
        <v>2518</v>
      </c>
      <c r="R317" s="33">
        <v>76526.0</v>
      </c>
      <c r="S317" s="37"/>
      <c r="T317" s="33"/>
      <c r="U317" s="33">
        <v>1.66</v>
      </c>
      <c r="V317" s="33" t="s">
        <v>154</v>
      </c>
      <c r="W317" s="33"/>
      <c r="X317" s="33"/>
      <c r="Y317" s="5"/>
      <c r="Z317" s="5"/>
      <c r="AA317" s="33">
        <v>1.0</v>
      </c>
      <c r="AB317" s="33"/>
      <c r="AC317" s="33">
        <v>1.0</v>
      </c>
      <c r="AD317" s="5"/>
      <c r="AE317" s="5"/>
      <c r="AF317" s="5"/>
      <c r="AG317" s="16"/>
      <c r="AH317" s="38" t="str">
        <f t="shared" si="1"/>
        <v/>
      </c>
      <c r="AI317" s="39" t="str">
        <f t="shared" si="2"/>
        <v/>
      </c>
      <c r="AJ317" s="37" t="str">
        <f t="shared" si="3"/>
        <v/>
      </c>
      <c r="AK317" s="41" t="str">
        <f t="shared" si="4"/>
        <v/>
      </c>
      <c r="AL317" s="35" t="s">
        <v>153</v>
      </c>
      <c r="AM317" s="33" t="s">
        <v>2519</v>
      </c>
      <c r="AN317" s="33" t="s">
        <v>2519</v>
      </c>
      <c r="AO317" s="41"/>
      <c r="AP317" s="33" t="s">
        <v>169</v>
      </c>
      <c r="AQ317" s="33" t="s">
        <v>170</v>
      </c>
      <c r="AR317" s="33">
        <v>150.0</v>
      </c>
      <c r="AS317" s="42"/>
      <c r="AT317" s="42"/>
      <c r="AU317" s="42"/>
      <c r="AV317" s="42"/>
      <c r="AW317" s="42"/>
      <c r="AX317" s="5"/>
      <c r="AY317" s="33"/>
      <c r="AZ317" s="33" t="s">
        <v>2663</v>
      </c>
      <c r="BA317" s="5"/>
      <c r="BB317" s="5"/>
      <c r="BC317" s="5" t="s">
        <v>2664</v>
      </c>
      <c r="BD317" s="33" t="s">
        <v>173</v>
      </c>
      <c r="BE317" s="41"/>
      <c r="BF317" s="35"/>
      <c r="BG317" s="33" t="s">
        <v>169</v>
      </c>
      <c r="BH317" s="5"/>
      <c r="BI317" s="33">
        <v>150.0</v>
      </c>
      <c r="BJ317" s="33" t="s">
        <v>170</v>
      </c>
      <c r="BK317" s="5"/>
      <c r="BL317" s="5">
        <f t="shared" si="5"/>
        <v>1997.25</v>
      </c>
      <c r="BM317" s="5"/>
      <c r="BN317" s="5"/>
      <c r="BO317" s="42">
        <f t="shared" si="6"/>
        <v>1997.25</v>
      </c>
      <c r="BP317" s="44"/>
      <c r="BQ317" s="45"/>
      <c r="BR317" s="47"/>
      <c r="BS317" s="45"/>
      <c r="BT317" s="37"/>
      <c r="BU317" s="5"/>
      <c r="BV317" s="38"/>
      <c r="BW317" s="48"/>
      <c r="BX317" s="44"/>
      <c r="BY317" s="44"/>
      <c r="BZ317" s="33" t="s">
        <v>131</v>
      </c>
      <c r="CA317" s="5"/>
      <c r="CB317" s="5"/>
      <c r="CC317" s="33" t="s">
        <v>177</v>
      </c>
      <c r="CD317" s="5"/>
      <c r="CE317" s="5"/>
      <c r="CF317" s="33" t="s">
        <v>178</v>
      </c>
      <c r="CG317" s="33" t="s">
        <v>2665</v>
      </c>
      <c r="CH317" s="5"/>
      <c r="CI317" s="5"/>
      <c r="CJ317" s="5"/>
      <c r="CK317" s="33"/>
      <c r="CL317" s="49">
        <v>44995.0</v>
      </c>
      <c r="CM317" s="33" t="s">
        <v>180</v>
      </c>
      <c r="CN317" s="5"/>
      <c r="CO317" s="33">
        <v>1.0</v>
      </c>
      <c r="CP317" s="33" t="s">
        <v>181</v>
      </c>
      <c r="CQ317" s="50" t="str">
        <f t="shared" si="7"/>
        <v>07/08/1971</v>
      </c>
      <c r="CR317" s="33" t="s">
        <v>182</v>
      </c>
      <c r="CS317" s="33">
        <v>4.0</v>
      </c>
      <c r="CT317" s="33">
        <v>5.0</v>
      </c>
      <c r="CU317" s="33">
        <v>25.0</v>
      </c>
      <c r="CV317" s="33">
        <v>1159.0</v>
      </c>
      <c r="CW317" s="5"/>
      <c r="CX317" s="5"/>
      <c r="CY317" s="33">
        <v>-99.792346</v>
      </c>
      <c r="CZ317" s="33">
        <v>20.805423</v>
      </c>
      <c r="DA317" s="33">
        <v>4.42127395E9</v>
      </c>
      <c r="DB317" s="33">
        <v>2.0</v>
      </c>
      <c r="DC317" s="33" t="s">
        <v>183</v>
      </c>
      <c r="DD317" s="33">
        <v>2023.0</v>
      </c>
      <c r="DE317" s="33" t="s">
        <v>184</v>
      </c>
      <c r="DF317" s="33"/>
      <c r="DG317" s="33" t="s">
        <v>185</v>
      </c>
      <c r="DH317" s="33" t="s">
        <v>186</v>
      </c>
      <c r="DI317" s="5"/>
      <c r="DJ317" s="5"/>
    </row>
    <row r="318">
      <c r="A318" s="33" t="s">
        <v>2666</v>
      </c>
      <c r="B318" s="34">
        <v>44952.0</v>
      </c>
      <c r="C318" s="35" t="s">
        <v>137</v>
      </c>
      <c r="D318" s="35" t="s">
        <v>139</v>
      </c>
      <c r="E318" s="35" t="s">
        <v>142</v>
      </c>
      <c r="F318" s="36" t="s">
        <v>144</v>
      </c>
      <c r="G318" s="33" t="s">
        <v>2667</v>
      </c>
      <c r="H318" s="33" t="s">
        <v>2668</v>
      </c>
      <c r="I318" s="33" t="s">
        <v>231</v>
      </c>
      <c r="J318" s="33" t="s">
        <v>204</v>
      </c>
      <c r="K318" s="35" t="s">
        <v>150</v>
      </c>
      <c r="L318" s="33" t="s">
        <v>2581</v>
      </c>
      <c r="M318" s="5"/>
      <c r="N318" s="33" t="s">
        <v>2518</v>
      </c>
      <c r="O318" s="5"/>
      <c r="P318" s="35" t="s">
        <v>153</v>
      </c>
      <c r="Q318" s="35" t="s">
        <v>2518</v>
      </c>
      <c r="R318" s="33">
        <v>76526.0</v>
      </c>
      <c r="S318" s="37"/>
      <c r="T318" s="33"/>
      <c r="U318" s="33">
        <v>3.63</v>
      </c>
      <c r="V318" s="33" t="s">
        <v>154</v>
      </c>
      <c r="W318" s="33"/>
      <c r="X318" s="33"/>
      <c r="Y318" s="5"/>
      <c r="Z318" s="5"/>
      <c r="AA318" s="33">
        <v>1.0</v>
      </c>
      <c r="AB318" s="33"/>
      <c r="AC318" s="33">
        <v>1.0</v>
      </c>
      <c r="AD318" s="5"/>
      <c r="AE318" s="5"/>
      <c r="AF318" s="5"/>
      <c r="AG318" s="16"/>
      <c r="AH318" s="38" t="str">
        <f t="shared" si="1"/>
        <v/>
      </c>
      <c r="AI318" s="39">
        <f t="shared" si="2"/>
        <v>1</v>
      </c>
      <c r="AJ318" s="37" t="str">
        <f t="shared" si="3"/>
        <v/>
      </c>
      <c r="AK318" s="41" t="str">
        <f t="shared" si="4"/>
        <v/>
      </c>
      <c r="AL318" s="35" t="s">
        <v>153</v>
      </c>
      <c r="AM318" s="33" t="s">
        <v>2519</v>
      </c>
      <c r="AN318" s="33" t="s">
        <v>2519</v>
      </c>
      <c r="AO318" s="41"/>
      <c r="AP318" s="33" t="s">
        <v>169</v>
      </c>
      <c r="AQ318" s="33" t="s">
        <v>170</v>
      </c>
      <c r="AR318" s="33">
        <v>300.0</v>
      </c>
      <c r="AS318" s="42"/>
      <c r="AT318" s="42"/>
      <c r="AU318" s="42"/>
      <c r="AV318" s="42"/>
      <c r="AW318" s="42"/>
      <c r="AX318" s="5"/>
      <c r="AY318" s="33"/>
      <c r="AZ318" s="33" t="s">
        <v>2669</v>
      </c>
      <c r="BA318" s="5"/>
      <c r="BB318" s="5"/>
      <c r="BC318" s="5" t="s">
        <v>2670</v>
      </c>
      <c r="BD318" s="33" t="s">
        <v>173</v>
      </c>
      <c r="BE318" s="41"/>
      <c r="BF318" s="35"/>
      <c r="BG318" s="33" t="s">
        <v>169</v>
      </c>
      <c r="BH318" s="5"/>
      <c r="BI318" s="33">
        <v>300.0</v>
      </c>
      <c r="BJ318" s="33" t="s">
        <v>170</v>
      </c>
      <c r="BK318" s="5"/>
      <c r="BL318" s="5">
        <f t="shared" si="5"/>
        <v>3994.5</v>
      </c>
      <c r="BM318" s="5"/>
      <c r="BN318" s="5"/>
      <c r="BO318" s="42">
        <f t="shared" si="6"/>
        <v>3994.5</v>
      </c>
      <c r="BP318" s="44"/>
      <c r="BQ318" s="45"/>
      <c r="BR318" s="47"/>
      <c r="BS318" s="45"/>
      <c r="BT318" s="37"/>
      <c r="BU318" s="5"/>
      <c r="BV318" s="38"/>
      <c r="BW318" s="48"/>
      <c r="BX318" s="44"/>
      <c r="BY318" s="44"/>
      <c r="BZ318" s="33" t="s">
        <v>131</v>
      </c>
      <c r="CA318" s="5"/>
      <c r="CB318" s="5"/>
      <c r="CC318" s="33" t="s">
        <v>177</v>
      </c>
      <c r="CD318" s="5"/>
      <c r="CE318" s="5"/>
      <c r="CF318" s="33" t="s">
        <v>178</v>
      </c>
      <c r="CG318" s="33" t="s">
        <v>2671</v>
      </c>
      <c r="CH318" s="5"/>
      <c r="CI318" s="5"/>
      <c r="CJ318" s="5"/>
      <c r="CK318" s="33"/>
      <c r="CL318" s="49">
        <v>44995.0</v>
      </c>
      <c r="CM318" s="33" t="s">
        <v>180</v>
      </c>
      <c r="CN318" s="5"/>
      <c r="CO318" s="33">
        <v>2.0</v>
      </c>
      <c r="CP318" s="33" t="s">
        <v>181</v>
      </c>
      <c r="CQ318" s="50" t="str">
        <f t="shared" si="7"/>
        <v>04/05/1950</v>
      </c>
      <c r="CR318" s="33" t="s">
        <v>182</v>
      </c>
      <c r="CS318" s="33">
        <v>4.0</v>
      </c>
      <c r="CT318" s="33">
        <v>5.0</v>
      </c>
      <c r="CU318" s="33">
        <v>25.0</v>
      </c>
      <c r="CV318" s="33">
        <v>1159.0</v>
      </c>
      <c r="CW318" s="5"/>
      <c r="CX318" s="5"/>
      <c r="CY318" s="33">
        <v>-99.792346</v>
      </c>
      <c r="CZ318" s="33">
        <v>20.805423</v>
      </c>
      <c r="DA318" s="33">
        <v>4.411550686E9</v>
      </c>
      <c r="DB318" s="33">
        <v>2.0</v>
      </c>
      <c r="DC318" s="33" t="s">
        <v>183</v>
      </c>
      <c r="DD318" s="33">
        <v>2023.0</v>
      </c>
      <c r="DE318" s="33" t="s">
        <v>184</v>
      </c>
      <c r="DF318" s="33"/>
      <c r="DG318" s="33" t="s">
        <v>185</v>
      </c>
      <c r="DH318" s="33" t="s">
        <v>186</v>
      </c>
      <c r="DI318" s="5"/>
      <c r="DJ318" s="5"/>
    </row>
    <row r="319">
      <c r="A319" s="33" t="s">
        <v>2672</v>
      </c>
      <c r="B319" s="34">
        <v>44952.0</v>
      </c>
      <c r="C319" s="35" t="s">
        <v>137</v>
      </c>
      <c r="D319" s="35" t="s">
        <v>139</v>
      </c>
      <c r="E319" s="35" t="s">
        <v>142</v>
      </c>
      <c r="F319" s="36" t="s">
        <v>144</v>
      </c>
      <c r="G319" s="33" t="s">
        <v>2673</v>
      </c>
      <c r="H319" s="33" t="s">
        <v>2674</v>
      </c>
      <c r="I319" s="33" t="s">
        <v>2675</v>
      </c>
      <c r="J319" s="33" t="s">
        <v>231</v>
      </c>
      <c r="K319" s="35" t="s">
        <v>150</v>
      </c>
      <c r="L319" s="33" t="s">
        <v>151</v>
      </c>
      <c r="M319" s="5"/>
      <c r="N319" s="33" t="s">
        <v>2518</v>
      </c>
      <c r="O319" s="5"/>
      <c r="P319" s="35" t="s">
        <v>153</v>
      </c>
      <c r="Q319" s="35" t="s">
        <v>2518</v>
      </c>
      <c r="R319" s="33">
        <v>76526.0</v>
      </c>
      <c r="S319" s="37"/>
      <c r="T319" s="33"/>
      <c r="U319" s="33">
        <v>7.66</v>
      </c>
      <c r="V319" s="33" t="s">
        <v>154</v>
      </c>
      <c r="W319" s="33"/>
      <c r="X319" s="33"/>
      <c r="Y319" s="5"/>
      <c r="Z319" s="5"/>
      <c r="AA319" s="33">
        <v>1.0</v>
      </c>
      <c r="AB319" s="33">
        <v>1.0</v>
      </c>
      <c r="AC319" s="33"/>
      <c r="AD319" s="5"/>
      <c r="AE319" s="5"/>
      <c r="AF319" s="5"/>
      <c r="AG319" s="16"/>
      <c r="AH319" s="38">
        <f t="shared" si="1"/>
        <v>1</v>
      </c>
      <c r="AI319" s="39" t="str">
        <f t="shared" si="2"/>
        <v/>
      </c>
      <c r="AJ319" s="37" t="str">
        <f t="shared" si="3"/>
        <v/>
      </c>
      <c r="AK319" s="41" t="str">
        <f t="shared" si="4"/>
        <v/>
      </c>
      <c r="AL319" s="35" t="s">
        <v>153</v>
      </c>
      <c r="AM319" s="33" t="s">
        <v>2519</v>
      </c>
      <c r="AN319" s="33" t="s">
        <v>2519</v>
      </c>
      <c r="AO319" s="41"/>
      <c r="AP319" s="33" t="s">
        <v>169</v>
      </c>
      <c r="AQ319" s="33" t="s">
        <v>170</v>
      </c>
      <c r="AR319" s="33">
        <v>300.0</v>
      </c>
      <c r="AS319" s="42"/>
      <c r="AT319" s="42"/>
      <c r="AU319" s="42"/>
      <c r="AV319" s="42"/>
      <c r="AW319" s="42"/>
      <c r="AX319" s="5"/>
      <c r="AY319" s="33"/>
      <c r="AZ319" s="33" t="s">
        <v>2676</v>
      </c>
      <c r="BA319" s="5"/>
      <c r="BB319" s="5"/>
      <c r="BC319" s="5" t="s">
        <v>2677</v>
      </c>
      <c r="BD319" s="33" t="s">
        <v>173</v>
      </c>
      <c r="BE319" s="41"/>
      <c r="BF319" s="35"/>
      <c r="BG319" s="33" t="s">
        <v>169</v>
      </c>
      <c r="BH319" s="5"/>
      <c r="BI319" s="33">
        <v>300.0</v>
      </c>
      <c r="BJ319" s="33" t="s">
        <v>170</v>
      </c>
      <c r="BK319" s="5"/>
      <c r="BL319" s="5">
        <f t="shared" si="5"/>
        <v>3994.5</v>
      </c>
      <c r="BM319" s="5"/>
      <c r="BN319" s="5"/>
      <c r="BO319" s="42">
        <f t="shared" si="6"/>
        <v>3994.5</v>
      </c>
      <c r="BP319" s="44"/>
      <c r="BQ319" s="45"/>
      <c r="BR319" s="47"/>
      <c r="BS319" s="45"/>
      <c r="BT319" s="37"/>
      <c r="BU319" s="5"/>
      <c r="BV319" s="38"/>
      <c r="BW319" s="48"/>
      <c r="BX319" s="44"/>
      <c r="BY319" s="44"/>
      <c r="BZ319" s="33" t="s">
        <v>131</v>
      </c>
      <c r="CA319" s="5"/>
      <c r="CB319" s="5"/>
      <c r="CC319" s="33" t="s">
        <v>177</v>
      </c>
      <c r="CD319" s="5"/>
      <c r="CE319" s="5"/>
      <c r="CF319" s="33" t="s">
        <v>178</v>
      </c>
      <c r="CG319" s="33" t="s">
        <v>2678</v>
      </c>
      <c r="CH319" s="5"/>
      <c r="CI319" s="5"/>
      <c r="CJ319" s="5"/>
      <c r="CK319" s="33"/>
      <c r="CL319" s="49">
        <v>44995.0</v>
      </c>
      <c r="CM319" s="33" t="s">
        <v>180</v>
      </c>
      <c r="CN319" s="5"/>
      <c r="CO319" s="33">
        <v>2.0</v>
      </c>
      <c r="CP319" s="33" t="s">
        <v>181</v>
      </c>
      <c r="CQ319" s="50" t="str">
        <f t="shared" si="7"/>
        <v>05/10/1941</v>
      </c>
      <c r="CR319" s="33" t="s">
        <v>243</v>
      </c>
      <c r="CS319" s="33">
        <v>4.0</v>
      </c>
      <c r="CT319" s="33">
        <v>5.0</v>
      </c>
      <c r="CU319" s="33">
        <v>25.0</v>
      </c>
      <c r="CV319" s="33">
        <v>1159.0</v>
      </c>
      <c r="CW319" s="5"/>
      <c r="CX319" s="5"/>
      <c r="CY319" s="33">
        <v>-99.792346</v>
      </c>
      <c r="CZ319" s="33">
        <v>20.805423</v>
      </c>
      <c r="DA319" s="33">
        <v>4.411173438E9</v>
      </c>
      <c r="DB319" s="33">
        <v>2.0</v>
      </c>
      <c r="DC319" s="33" t="s">
        <v>183</v>
      </c>
      <c r="DD319" s="33">
        <v>2023.0</v>
      </c>
      <c r="DE319" s="33" t="s">
        <v>184</v>
      </c>
      <c r="DF319" s="33"/>
      <c r="DG319" s="33" t="s">
        <v>185</v>
      </c>
      <c r="DH319" s="33" t="s">
        <v>186</v>
      </c>
      <c r="DI319" s="5"/>
      <c r="DJ319" s="5"/>
    </row>
    <row r="320">
      <c r="A320" s="33" t="s">
        <v>2679</v>
      </c>
      <c r="B320" s="34">
        <v>44952.0</v>
      </c>
      <c r="C320" s="35" t="s">
        <v>137</v>
      </c>
      <c r="D320" s="35" t="s">
        <v>139</v>
      </c>
      <c r="E320" s="35" t="s">
        <v>142</v>
      </c>
      <c r="F320" s="36" t="s">
        <v>144</v>
      </c>
      <c r="G320" s="33" t="s">
        <v>2680</v>
      </c>
      <c r="H320" s="33" t="s">
        <v>498</v>
      </c>
      <c r="I320" s="33" t="s">
        <v>2675</v>
      </c>
      <c r="J320" s="33" t="s">
        <v>220</v>
      </c>
      <c r="K320" s="35" t="s">
        <v>150</v>
      </c>
      <c r="L320" s="33" t="s">
        <v>151</v>
      </c>
      <c r="M320" s="5"/>
      <c r="N320" s="33" t="s">
        <v>2518</v>
      </c>
      <c r="O320" s="5"/>
      <c r="P320" s="35" t="s">
        <v>153</v>
      </c>
      <c r="Q320" s="35" t="s">
        <v>2518</v>
      </c>
      <c r="R320" s="33">
        <v>76526.0</v>
      </c>
      <c r="S320" s="37"/>
      <c r="T320" s="33"/>
      <c r="U320" s="33">
        <v>3.46</v>
      </c>
      <c r="V320" s="33" t="s">
        <v>154</v>
      </c>
      <c r="W320" s="33"/>
      <c r="X320" s="33"/>
      <c r="Y320" s="5"/>
      <c r="Z320" s="5"/>
      <c r="AA320" s="33">
        <v>1.0</v>
      </c>
      <c r="AB320" s="33"/>
      <c r="AC320" s="33">
        <v>1.0</v>
      </c>
      <c r="AD320" s="5"/>
      <c r="AE320" s="5"/>
      <c r="AF320" s="5"/>
      <c r="AG320" s="16"/>
      <c r="AH320" s="38" t="str">
        <f t="shared" si="1"/>
        <v/>
      </c>
      <c r="AI320" s="39">
        <f t="shared" si="2"/>
        <v>1</v>
      </c>
      <c r="AJ320" s="37" t="str">
        <f t="shared" si="3"/>
        <v/>
      </c>
      <c r="AK320" s="41" t="str">
        <f t="shared" si="4"/>
        <v/>
      </c>
      <c r="AL320" s="35" t="s">
        <v>153</v>
      </c>
      <c r="AM320" s="33" t="s">
        <v>2519</v>
      </c>
      <c r="AN320" s="33" t="s">
        <v>2519</v>
      </c>
      <c r="AO320" s="41"/>
      <c r="AP320" s="33" t="s">
        <v>169</v>
      </c>
      <c r="AQ320" s="33" t="s">
        <v>170</v>
      </c>
      <c r="AR320" s="33">
        <v>300.0</v>
      </c>
      <c r="AS320" s="42"/>
      <c r="AT320" s="42"/>
      <c r="AU320" s="42"/>
      <c r="AV320" s="42"/>
      <c r="AW320" s="42"/>
      <c r="AX320" s="5"/>
      <c r="AY320" s="33"/>
      <c r="AZ320" s="33" t="s">
        <v>2681</v>
      </c>
      <c r="BA320" s="5"/>
      <c r="BB320" s="5"/>
      <c r="BC320" s="5" t="s">
        <v>2682</v>
      </c>
      <c r="BD320" s="33" t="s">
        <v>173</v>
      </c>
      <c r="BE320" s="41"/>
      <c r="BF320" s="35"/>
      <c r="BG320" s="33" t="s">
        <v>169</v>
      </c>
      <c r="BH320" s="5"/>
      <c r="BI320" s="33">
        <v>300.0</v>
      </c>
      <c r="BJ320" s="33" t="s">
        <v>170</v>
      </c>
      <c r="BK320" s="5"/>
      <c r="BL320" s="5">
        <f t="shared" si="5"/>
        <v>3994.5</v>
      </c>
      <c r="BM320" s="5"/>
      <c r="BN320" s="5"/>
      <c r="BO320" s="42">
        <f t="shared" si="6"/>
        <v>3994.5</v>
      </c>
      <c r="BP320" s="44"/>
      <c r="BQ320" s="45"/>
      <c r="BR320" s="47"/>
      <c r="BS320" s="45"/>
      <c r="BT320" s="37"/>
      <c r="BU320" s="5"/>
      <c r="BV320" s="38"/>
      <c r="BW320" s="48"/>
      <c r="BX320" s="44"/>
      <c r="BY320" s="44"/>
      <c r="BZ320" s="33" t="s">
        <v>131</v>
      </c>
      <c r="CA320" s="5"/>
      <c r="CB320" s="5"/>
      <c r="CC320" s="33" t="s">
        <v>177</v>
      </c>
      <c r="CD320" s="5"/>
      <c r="CE320" s="5"/>
      <c r="CF320" s="33" t="s">
        <v>178</v>
      </c>
      <c r="CG320" s="33" t="s">
        <v>2683</v>
      </c>
      <c r="CH320" s="5"/>
      <c r="CI320" s="5"/>
      <c r="CJ320" s="5"/>
      <c r="CK320" s="33"/>
      <c r="CL320" s="49">
        <v>44995.0</v>
      </c>
      <c r="CM320" s="33" t="s">
        <v>180</v>
      </c>
      <c r="CN320" s="5"/>
      <c r="CO320" s="33">
        <v>2.0</v>
      </c>
      <c r="CP320" s="33" t="s">
        <v>181</v>
      </c>
      <c r="CQ320" s="50" t="str">
        <f t="shared" si="7"/>
        <v>05/03/1944</v>
      </c>
      <c r="CR320" s="33" t="s">
        <v>182</v>
      </c>
      <c r="CS320" s="33">
        <v>4.0</v>
      </c>
      <c r="CT320" s="33">
        <v>5.0</v>
      </c>
      <c r="CU320" s="33">
        <v>25.0</v>
      </c>
      <c r="CV320" s="33">
        <v>1159.0</v>
      </c>
      <c r="CW320" s="5"/>
      <c r="CX320" s="5"/>
      <c r="CY320" s="33">
        <v>-99.792346</v>
      </c>
      <c r="CZ320" s="33">
        <v>20.805423</v>
      </c>
      <c r="DA320" s="33">
        <v>4.42320276E9</v>
      </c>
      <c r="DB320" s="33">
        <v>2.0</v>
      </c>
      <c r="DC320" s="33" t="s">
        <v>183</v>
      </c>
      <c r="DD320" s="33">
        <v>2023.0</v>
      </c>
      <c r="DE320" s="33" t="s">
        <v>184</v>
      </c>
      <c r="DF320" s="33"/>
      <c r="DG320" s="33" t="s">
        <v>185</v>
      </c>
      <c r="DH320" s="33" t="s">
        <v>186</v>
      </c>
      <c r="DI320" s="5"/>
      <c r="DJ320" s="5"/>
    </row>
    <row r="321">
      <c r="A321" s="33" t="s">
        <v>2684</v>
      </c>
      <c r="B321" s="34">
        <v>44952.0</v>
      </c>
      <c r="C321" s="35" t="s">
        <v>137</v>
      </c>
      <c r="D321" s="35" t="s">
        <v>139</v>
      </c>
      <c r="E321" s="35" t="s">
        <v>142</v>
      </c>
      <c r="F321" s="36" t="s">
        <v>144</v>
      </c>
      <c r="G321" s="33" t="s">
        <v>2685</v>
      </c>
      <c r="H321" s="33" t="s">
        <v>269</v>
      </c>
      <c r="I321" s="33" t="s">
        <v>2675</v>
      </c>
      <c r="J321" s="33" t="s">
        <v>149</v>
      </c>
      <c r="K321" s="35" t="s">
        <v>150</v>
      </c>
      <c r="L321" s="33" t="s">
        <v>151</v>
      </c>
      <c r="M321" s="5"/>
      <c r="N321" s="33" t="s">
        <v>2518</v>
      </c>
      <c r="O321" s="5"/>
      <c r="P321" s="35" t="s">
        <v>153</v>
      </c>
      <c r="Q321" s="35" t="s">
        <v>2518</v>
      </c>
      <c r="R321" s="33">
        <v>76526.0</v>
      </c>
      <c r="S321" s="37"/>
      <c r="T321" s="33"/>
      <c r="U321" s="33">
        <v>4.3</v>
      </c>
      <c r="V321" s="33" t="s">
        <v>154</v>
      </c>
      <c r="W321" s="33"/>
      <c r="X321" s="33"/>
      <c r="Y321" s="5"/>
      <c r="Z321" s="5"/>
      <c r="AA321" s="33">
        <v>1.0</v>
      </c>
      <c r="AB321" s="33"/>
      <c r="AC321" s="33">
        <v>1.0</v>
      </c>
      <c r="AD321" s="5"/>
      <c r="AE321" s="5"/>
      <c r="AF321" s="5"/>
      <c r="AG321" s="16"/>
      <c r="AH321" s="38" t="str">
        <f t="shared" si="1"/>
        <v/>
      </c>
      <c r="AI321" s="39" t="str">
        <f t="shared" si="2"/>
        <v/>
      </c>
      <c r="AJ321" s="37" t="str">
        <f t="shared" si="3"/>
        <v/>
      </c>
      <c r="AK321" s="41" t="str">
        <f t="shared" si="4"/>
        <v/>
      </c>
      <c r="AL321" s="35" t="s">
        <v>153</v>
      </c>
      <c r="AM321" s="33" t="s">
        <v>2519</v>
      </c>
      <c r="AN321" s="33" t="s">
        <v>2519</v>
      </c>
      <c r="AO321" s="41"/>
      <c r="AP321" s="33" t="s">
        <v>169</v>
      </c>
      <c r="AQ321" s="33" t="s">
        <v>170</v>
      </c>
      <c r="AR321" s="33">
        <v>300.0</v>
      </c>
      <c r="AS321" s="42"/>
      <c r="AT321" s="42"/>
      <c r="AU321" s="42"/>
      <c r="AV321" s="42"/>
      <c r="AW321" s="42"/>
      <c r="AX321" s="5"/>
      <c r="AY321" s="33"/>
      <c r="AZ321" s="33" t="s">
        <v>2686</v>
      </c>
      <c r="BA321" s="5"/>
      <c r="BB321" s="5"/>
      <c r="BC321" s="5" t="s">
        <v>2687</v>
      </c>
      <c r="BD321" s="33" t="s">
        <v>173</v>
      </c>
      <c r="BE321" s="41"/>
      <c r="BF321" s="35"/>
      <c r="BG321" s="33" t="s">
        <v>169</v>
      </c>
      <c r="BH321" s="5"/>
      <c r="BI321" s="33">
        <v>300.0</v>
      </c>
      <c r="BJ321" s="33" t="s">
        <v>170</v>
      </c>
      <c r="BK321" s="5"/>
      <c r="BL321" s="5">
        <f t="shared" si="5"/>
        <v>3994.5</v>
      </c>
      <c r="BM321" s="5"/>
      <c r="BN321" s="5"/>
      <c r="BO321" s="42">
        <f t="shared" si="6"/>
        <v>3994.5</v>
      </c>
      <c r="BP321" s="44"/>
      <c r="BQ321" s="45"/>
      <c r="BR321" s="47"/>
      <c r="BS321" s="45"/>
      <c r="BT321" s="37"/>
      <c r="BU321" s="5"/>
      <c r="BV321" s="38"/>
      <c r="BW321" s="48"/>
      <c r="BX321" s="44"/>
      <c r="BY321" s="44"/>
      <c r="BZ321" s="33" t="s">
        <v>131</v>
      </c>
      <c r="CA321" s="5"/>
      <c r="CB321" s="5"/>
      <c r="CC321" s="33" t="s">
        <v>177</v>
      </c>
      <c r="CD321" s="5"/>
      <c r="CE321" s="5"/>
      <c r="CF321" s="33" t="s">
        <v>178</v>
      </c>
      <c r="CG321" s="33" t="s">
        <v>2688</v>
      </c>
      <c r="CH321" s="5"/>
      <c r="CI321" s="5"/>
      <c r="CJ321" s="5"/>
      <c r="CK321" s="33"/>
      <c r="CL321" s="49">
        <v>44995.0</v>
      </c>
      <c r="CM321" s="33" t="s">
        <v>180</v>
      </c>
      <c r="CN321" s="5"/>
      <c r="CO321" s="33">
        <v>2.0</v>
      </c>
      <c r="CP321" s="33" t="s">
        <v>181</v>
      </c>
      <c r="CQ321" s="50" t="str">
        <f t="shared" si="7"/>
        <v>22/05/1975</v>
      </c>
      <c r="CR321" s="33" t="s">
        <v>182</v>
      </c>
      <c r="CS321" s="33">
        <v>4.0</v>
      </c>
      <c r="CT321" s="33">
        <v>5.0</v>
      </c>
      <c r="CU321" s="33">
        <v>25.0</v>
      </c>
      <c r="CV321" s="33">
        <v>1159.0</v>
      </c>
      <c r="CW321" s="5"/>
      <c r="CX321" s="5"/>
      <c r="CY321" s="33">
        <v>-99.792346</v>
      </c>
      <c r="CZ321" s="33">
        <v>20.805423</v>
      </c>
      <c r="DA321" s="33">
        <v>4.412482245E9</v>
      </c>
      <c r="DB321" s="33">
        <v>2.0</v>
      </c>
      <c r="DC321" s="33" t="s">
        <v>183</v>
      </c>
      <c r="DD321" s="33">
        <v>2023.0</v>
      </c>
      <c r="DE321" s="33" t="s">
        <v>184</v>
      </c>
      <c r="DF321" s="33"/>
      <c r="DG321" s="33" t="s">
        <v>185</v>
      </c>
      <c r="DH321" s="33" t="s">
        <v>186</v>
      </c>
      <c r="DI321" s="5"/>
      <c r="DJ321" s="5"/>
    </row>
    <row r="322">
      <c r="A322" s="33" t="s">
        <v>2689</v>
      </c>
      <c r="B322" s="34">
        <v>44952.0</v>
      </c>
      <c r="C322" s="35" t="s">
        <v>137</v>
      </c>
      <c r="D322" s="35" t="s">
        <v>139</v>
      </c>
      <c r="E322" s="35" t="s">
        <v>142</v>
      </c>
      <c r="F322" s="36" t="s">
        <v>144</v>
      </c>
      <c r="G322" s="33" t="s">
        <v>2690</v>
      </c>
      <c r="H322" s="33" t="s">
        <v>660</v>
      </c>
      <c r="I322" s="33" t="s">
        <v>2675</v>
      </c>
      <c r="J322" s="33" t="s">
        <v>220</v>
      </c>
      <c r="K322" s="35" t="s">
        <v>150</v>
      </c>
      <c r="L322" s="33" t="s">
        <v>151</v>
      </c>
      <c r="M322" s="5"/>
      <c r="N322" s="33" t="s">
        <v>2518</v>
      </c>
      <c r="O322" s="5"/>
      <c r="P322" s="35" t="s">
        <v>153</v>
      </c>
      <c r="Q322" s="35" t="s">
        <v>2518</v>
      </c>
      <c r="R322" s="33">
        <v>76526.0</v>
      </c>
      <c r="S322" s="37"/>
      <c r="T322" s="33"/>
      <c r="U322" s="33">
        <v>6.3</v>
      </c>
      <c r="V322" s="33" t="s">
        <v>154</v>
      </c>
      <c r="W322" s="33"/>
      <c r="X322" s="33"/>
      <c r="Y322" s="5"/>
      <c r="Z322" s="5"/>
      <c r="AA322" s="33">
        <v>1.0</v>
      </c>
      <c r="AB322" s="33"/>
      <c r="AC322" s="33">
        <v>1.0</v>
      </c>
      <c r="AD322" s="5"/>
      <c r="AE322" s="5"/>
      <c r="AF322" s="5"/>
      <c r="AG322" s="16"/>
      <c r="AH322" s="38" t="str">
        <f t="shared" si="1"/>
        <v/>
      </c>
      <c r="AI322" s="39">
        <f t="shared" si="2"/>
        <v>1</v>
      </c>
      <c r="AJ322" s="37" t="str">
        <f t="shared" si="3"/>
        <v/>
      </c>
      <c r="AK322" s="41" t="str">
        <f t="shared" si="4"/>
        <v/>
      </c>
      <c r="AL322" s="35" t="s">
        <v>153</v>
      </c>
      <c r="AM322" s="33" t="s">
        <v>2519</v>
      </c>
      <c r="AN322" s="33" t="s">
        <v>2519</v>
      </c>
      <c r="AO322" s="41"/>
      <c r="AP322" s="33" t="s">
        <v>169</v>
      </c>
      <c r="AQ322" s="33" t="s">
        <v>170</v>
      </c>
      <c r="AR322" s="33">
        <v>300.0</v>
      </c>
      <c r="AS322" s="42"/>
      <c r="AT322" s="42"/>
      <c r="AU322" s="42"/>
      <c r="AV322" s="42"/>
      <c r="AW322" s="42"/>
      <c r="AX322" s="5"/>
      <c r="AY322" s="33"/>
      <c r="AZ322" s="33" t="s">
        <v>2691</v>
      </c>
      <c r="BA322" s="5"/>
      <c r="BB322" s="5"/>
      <c r="BC322" s="5" t="s">
        <v>2692</v>
      </c>
      <c r="BD322" s="33" t="s">
        <v>173</v>
      </c>
      <c r="BE322" s="41"/>
      <c r="BF322" s="35"/>
      <c r="BG322" s="33" t="s">
        <v>169</v>
      </c>
      <c r="BH322" s="5"/>
      <c r="BI322" s="33">
        <v>300.0</v>
      </c>
      <c r="BJ322" s="33" t="s">
        <v>170</v>
      </c>
      <c r="BK322" s="5"/>
      <c r="BL322" s="5">
        <f t="shared" si="5"/>
        <v>3994.5</v>
      </c>
      <c r="BM322" s="5"/>
      <c r="BN322" s="5"/>
      <c r="BO322" s="42">
        <f t="shared" si="6"/>
        <v>3994.5</v>
      </c>
      <c r="BP322" s="44"/>
      <c r="BQ322" s="45"/>
      <c r="BR322" s="47"/>
      <c r="BS322" s="45"/>
      <c r="BT322" s="37"/>
      <c r="BU322" s="5"/>
      <c r="BV322" s="38"/>
      <c r="BW322" s="48"/>
      <c r="BX322" s="44"/>
      <c r="BY322" s="44"/>
      <c r="BZ322" s="33" t="s">
        <v>131</v>
      </c>
      <c r="CA322" s="5"/>
      <c r="CB322" s="5"/>
      <c r="CC322" s="33" t="s">
        <v>177</v>
      </c>
      <c r="CD322" s="5"/>
      <c r="CE322" s="5"/>
      <c r="CF322" s="33" t="s">
        <v>178</v>
      </c>
      <c r="CG322" s="33" t="s">
        <v>2693</v>
      </c>
      <c r="CH322" s="5"/>
      <c r="CI322" s="5"/>
      <c r="CJ322" s="5"/>
      <c r="CK322" s="33"/>
      <c r="CL322" s="49">
        <v>44995.0</v>
      </c>
      <c r="CM322" s="33" t="s">
        <v>180</v>
      </c>
      <c r="CN322" s="5"/>
      <c r="CO322" s="33">
        <v>2.0</v>
      </c>
      <c r="CP322" s="33" t="s">
        <v>181</v>
      </c>
      <c r="CQ322" s="50" t="str">
        <f t="shared" si="7"/>
        <v>28/06/1946</v>
      </c>
      <c r="CR322" s="33" t="s">
        <v>182</v>
      </c>
      <c r="CS322" s="33">
        <v>4.0</v>
      </c>
      <c r="CT322" s="33">
        <v>5.0</v>
      </c>
      <c r="CU322" s="33">
        <v>25.0</v>
      </c>
      <c r="CV322" s="33">
        <v>1159.0</v>
      </c>
      <c r="CW322" s="5"/>
      <c r="CX322" s="5"/>
      <c r="CY322" s="33">
        <v>-99.792346</v>
      </c>
      <c r="CZ322" s="33">
        <v>20.805423</v>
      </c>
      <c r="DA322" s="33">
        <v>4.411367559E9</v>
      </c>
      <c r="DB322" s="33">
        <v>2.0</v>
      </c>
      <c r="DC322" s="33" t="s">
        <v>183</v>
      </c>
      <c r="DD322" s="33">
        <v>2023.0</v>
      </c>
      <c r="DE322" s="33" t="s">
        <v>184</v>
      </c>
      <c r="DF322" s="33"/>
      <c r="DG322" s="33" t="s">
        <v>185</v>
      </c>
      <c r="DH322" s="33" t="s">
        <v>186</v>
      </c>
      <c r="DI322" s="5"/>
      <c r="DJ322" s="5"/>
    </row>
    <row r="323">
      <c r="A323" s="33" t="s">
        <v>2694</v>
      </c>
      <c r="B323" s="34">
        <v>44952.0</v>
      </c>
      <c r="C323" s="35" t="s">
        <v>137</v>
      </c>
      <c r="D323" s="35" t="s">
        <v>139</v>
      </c>
      <c r="E323" s="35" t="s">
        <v>142</v>
      </c>
      <c r="F323" s="36" t="s">
        <v>144</v>
      </c>
      <c r="G323" s="33" t="s">
        <v>2695</v>
      </c>
      <c r="H323" s="33" t="s">
        <v>640</v>
      </c>
      <c r="I323" s="33" t="s">
        <v>2675</v>
      </c>
      <c r="J323" s="33" t="s">
        <v>220</v>
      </c>
      <c r="K323" s="35" t="s">
        <v>150</v>
      </c>
      <c r="L323" s="33" t="s">
        <v>151</v>
      </c>
      <c r="M323" s="5"/>
      <c r="N323" s="33" t="s">
        <v>2518</v>
      </c>
      <c r="O323" s="5"/>
      <c r="P323" s="35" t="s">
        <v>153</v>
      </c>
      <c r="Q323" s="35" t="s">
        <v>2518</v>
      </c>
      <c r="R323" s="33">
        <v>76526.0</v>
      </c>
      <c r="S323" s="37"/>
      <c r="T323" s="33"/>
      <c r="U323" s="33">
        <v>4.4</v>
      </c>
      <c r="V323" s="33" t="s">
        <v>154</v>
      </c>
      <c r="W323" s="33"/>
      <c r="X323" s="33"/>
      <c r="Y323" s="5"/>
      <c r="Z323" s="5"/>
      <c r="AA323" s="33">
        <v>1.0</v>
      </c>
      <c r="AB323" s="33"/>
      <c r="AC323" s="33">
        <v>1.0</v>
      </c>
      <c r="AD323" s="5"/>
      <c r="AE323" s="5"/>
      <c r="AF323" s="5"/>
      <c r="AG323" s="16"/>
      <c r="AH323" s="38" t="str">
        <f t="shared" si="1"/>
        <v/>
      </c>
      <c r="AI323" s="39">
        <f t="shared" si="2"/>
        <v>1</v>
      </c>
      <c r="AJ323" s="37" t="str">
        <f t="shared" si="3"/>
        <v/>
      </c>
      <c r="AK323" s="41" t="str">
        <f t="shared" si="4"/>
        <v/>
      </c>
      <c r="AL323" s="35" t="s">
        <v>153</v>
      </c>
      <c r="AM323" s="33" t="s">
        <v>2519</v>
      </c>
      <c r="AN323" s="33" t="s">
        <v>2519</v>
      </c>
      <c r="AO323" s="41"/>
      <c r="AP323" s="33" t="s">
        <v>169</v>
      </c>
      <c r="AQ323" s="33" t="s">
        <v>170</v>
      </c>
      <c r="AR323" s="33">
        <v>300.0</v>
      </c>
      <c r="AS323" s="42"/>
      <c r="AT323" s="42"/>
      <c r="AU323" s="42"/>
      <c r="AV323" s="42"/>
      <c r="AW323" s="42"/>
      <c r="AX323" s="5"/>
      <c r="AY323" s="33"/>
      <c r="AZ323" s="33" t="s">
        <v>2696</v>
      </c>
      <c r="BA323" s="5"/>
      <c r="BB323" s="5"/>
      <c r="BC323" s="5" t="s">
        <v>2697</v>
      </c>
      <c r="BD323" s="33" t="s">
        <v>173</v>
      </c>
      <c r="BE323" s="41"/>
      <c r="BF323" s="35"/>
      <c r="BG323" s="33" t="s">
        <v>169</v>
      </c>
      <c r="BH323" s="5"/>
      <c r="BI323" s="33">
        <v>300.0</v>
      </c>
      <c r="BJ323" s="33" t="s">
        <v>170</v>
      </c>
      <c r="BK323" s="5"/>
      <c r="BL323" s="5">
        <f t="shared" si="5"/>
        <v>3994.5</v>
      </c>
      <c r="BM323" s="5"/>
      <c r="BN323" s="5"/>
      <c r="BO323" s="42">
        <f t="shared" si="6"/>
        <v>3994.5</v>
      </c>
      <c r="BP323" s="44"/>
      <c r="BQ323" s="45"/>
      <c r="BR323" s="47"/>
      <c r="BS323" s="45"/>
      <c r="BT323" s="37"/>
      <c r="BU323" s="5"/>
      <c r="BV323" s="38"/>
      <c r="BW323" s="48"/>
      <c r="BX323" s="44"/>
      <c r="BY323" s="44"/>
      <c r="BZ323" s="33" t="s">
        <v>131</v>
      </c>
      <c r="CA323" s="5"/>
      <c r="CB323" s="5"/>
      <c r="CC323" s="33" t="s">
        <v>177</v>
      </c>
      <c r="CD323" s="5"/>
      <c r="CE323" s="5"/>
      <c r="CF323" s="33" t="s">
        <v>178</v>
      </c>
      <c r="CG323" s="33" t="s">
        <v>2698</v>
      </c>
      <c r="CH323" s="5"/>
      <c r="CI323" s="5"/>
      <c r="CJ323" s="5"/>
      <c r="CK323" s="33"/>
      <c r="CL323" s="49">
        <v>44995.0</v>
      </c>
      <c r="CM323" s="33" t="s">
        <v>180</v>
      </c>
      <c r="CN323" s="5"/>
      <c r="CO323" s="33">
        <v>2.0</v>
      </c>
      <c r="CP323" s="33" t="s">
        <v>181</v>
      </c>
      <c r="CQ323" s="50" t="str">
        <f t="shared" si="7"/>
        <v>25/05/1940</v>
      </c>
      <c r="CR323" s="33" t="s">
        <v>182</v>
      </c>
      <c r="CS323" s="33">
        <v>4.0</v>
      </c>
      <c r="CT323" s="33">
        <v>5.0</v>
      </c>
      <c r="CU323" s="33">
        <v>25.0</v>
      </c>
      <c r="CV323" s="33">
        <v>1159.0</v>
      </c>
      <c r="CW323" s="5"/>
      <c r="CX323" s="5"/>
      <c r="CY323" s="33">
        <v>-99.792346</v>
      </c>
      <c r="CZ323" s="33">
        <v>20.805423</v>
      </c>
      <c r="DA323" s="33">
        <v>4.412658732E9</v>
      </c>
      <c r="DB323" s="33">
        <v>2.0</v>
      </c>
      <c r="DC323" s="33" t="s">
        <v>183</v>
      </c>
      <c r="DD323" s="33">
        <v>2023.0</v>
      </c>
      <c r="DE323" s="33" t="s">
        <v>184</v>
      </c>
      <c r="DF323" s="33"/>
      <c r="DG323" s="33" t="s">
        <v>185</v>
      </c>
      <c r="DH323" s="33" t="s">
        <v>186</v>
      </c>
      <c r="DI323" s="5"/>
      <c r="DJ323" s="5"/>
    </row>
    <row r="324">
      <c r="A324" s="33" t="s">
        <v>2699</v>
      </c>
      <c r="B324" s="34">
        <v>44952.0</v>
      </c>
      <c r="C324" s="35" t="s">
        <v>137</v>
      </c>
      <c r="D324" s="35" t="s">
        <v>139</v>
      </c>
      <c r="E324" s="35" t="s">
        <v>142</v>
      </c>
      <c r="F324" s="36" t="s">
        <v>144</v>
      </c>
      <c r="G324" s="33" t="s">
        <v>2700</v>
      </c>
      <c r="H324" s="33" t="s">
        <v>330</v>
      </c>
      <c r="I324" s="33" t="s">
        <v>204</v>
      </c>
      <c r="J324" s="33" t="s">
        <v>231</v>
      </c>
      <c r="K324" s="35" t="s">
        <v>150</v>
      </c>
      <c r="L324" s="33" t="s">
        <v>351</v>
      </c>
      <c r="M324" s="5"/>
      <c r="N324" s="33" t="s">
        <v>2518</v>
      </c>
      <c r="O324" s="5"/>
      <c r="P324" s="35" t="s">
        <v>153</v>
      </c>
      <c r="Q324" s="35" t="s">
        <v>2518</v>
      </c>
      <c r="R324" s="33">
        <v>76526.0</v>
      </c>
      <c r="S324" s="37"/>
      <c r="T324" s="33"/>
      <c r="U324" s="33">
        <v>4.94</v>
      </c>
      <c r="V324" s="33" t="s">
        <v>154</v>
      </c>
      <c r="W324" s="33"/>
      <c r="X324" s="33"/>
      <c r="Y324" s="5"/>
      <c r="Z324" s="5"/>
      <c r="AA324" s="33">
        <v>1.0</v>
      </c>
      <c r="AB324" s="33"/>
      <c r="AC324" s="33">
        <v>1.0</v>
      </c>
      <c r="AD324" s="5"/>
      <c r="AE324" s="5"/>
      <c r="AF324" s="5"/>
      <c r="AG324" s="16"/>
      <c r="AH324" s="38" t="str">
        <f t="shared" si="1"/>
        <v/>
      </c>
      <c r="AI324" s="39">
        <f t="shared" si="2"/>
        <v>1</v>
      </c>
      <c r="AJ324" s="37" t="str">
        <f t="shared" si="3"/>
        <v/>
      </c>
      <c r="AK324" s="41" t="str">
        <f t="shared" si="4"/>
        <v/>
      </c>
      <c r="AL324" s="35" t="s">
        <v>153</v>
      </c>
      <c r="AM324" s="33" t="s">
        <v>2519</v>
      </c>
      <c r="AN324" s="33" t="s">
        <v>2519</v>
      </c>
      <c r="AO324" s="41"/>
      <c r="AP324" s="33" t="s">
        <v>169</v>
      </c>
      <c r="AQ324" s="33" t="s">
        <v>170</v>
      </c>
      <c r="AR324" s="33">
        <v>300.0</v>
      </c>
      <c r="AS324" s="42"/>
      <c r="AT324" s="42"/>
      <c r="AU324" s="42"/>
      <c r="AV324" s="42"/>
      <c r="AW324" s="42"/>
      <c r="AX324" s="5"/>
      <c r="AY324" s="33"/>
      <c r="AZ324" s="33" t="s">
        <v>2701</v>
      </c>
      <c r="BA324" s="5"/>
      <c r="BB324" s="5"/>
      <c r="BC324" s="5" t="s">
        <v>2702</v>
      </c>
      <c r="BD324" s="33" t="s">
        <v>173</v>
      </c>
      <c r="BE324" s="41"/>
      <c r="BF324" s="35"/>
      <c r="BG324" s="33" t="s">
        <v>169</v>
      </c>
      <c r="BH324" s="5"/>
      <c r="BI324" s="33">
        <v>300.0</v>
      </c>
      <c r="BJ324" s="33" t="s">
        <v>170</v>
      </c>
      <c r="BK324" s="5"/>
      <c r="BL324" s="5">
        <f t="shared" si="5"/>
        <v>3994.5</v>
      </c>
      <c r="BM324" s="5"/>
      <c r="BN324" s="5"/>
      <c r="BO324" s="42">
        <f t="shared" si="6"/>
        <v>3994.5</v>
      </c>
      <c r="BP324" s="44"/>
      <c r="BQ324" s="45"/>
      <c r="BR324" s="47"/>
      <c r="BS324" s="45"/>
      <c r="BT324" s="37"/>
      <c r="BU324" s="5"/>
      <c r="BV324" s="38"/>
      <c r="BW324" s="48"/>
      <c r="BX324" s="44"/>
      <c r="BY324" s="44"/>
      <c r="BZ324" s="33" t="s">
        <v>131</v>
      </c>
      <c r="CA324" s="5"/>
      <c r="CB324" s="5"/>
      <c r="CC324" s="33" t="s">
        <v>177</v>
      </c>
      <c r="CD324" s="5"/>
      <c r="CE324" s="5"/>
      <c r="CF324" s="33" t="s">
        <v>178</v>
      </c>
      <c r="CG324" s="33" t="s">
        <v>2703</v>
      </c>
      <c r="CH324" s="5"/>
      <c r="CI324" s="5"/>
      <c r="CJ324" s="5"/>
      <c r="CK324" s="33"/>
      <c r="CL324" s="49">
        <v>44995.0</v>
      </c>
      <c r="CM324" s="33" t="s">
        <v>180</v>
      </c>
      <c r="CN324" s="5"/>
      <c r="CO324" s="33">
        <v>2.0</v>
      </c>
      <c r="CP324" s="33" t="s">
        <v>181</v>
      </c>
      <c r="CQ324" s="50" t="str">
        <f t="shared" si="7"/>
        <v>06/10/1963</v>
      </c>
      <c r="CR324" s="33" t="s">
        <v>182</v>
      </c>
      <c r="CS324" s="33">
        <v>4.0</v>
      </c>
      <c r="CT324" s="33">
        <v>5.0</v>
      </c>
      <c r="CU324" s="33">
        <v>25.0</v>
      </c>
      <c r="CV324" s="33">
        <v>1159.0</v>
      </c>
      <c r="CW324" s="5"/>
      <c r="CX324" s="5"/>
      <c r="CY324" s="33">
        <v>-99.792346</v>
      </c>
      <c r="CZ324" s="33">
        <v>20.805423</v>
      </c>
      <c r="DA324" s="33">
        <v>4.411271168E9</v>
      </c>
      <c r="DB324" s="33">
        <v>2.0</v>
      </c>
      <c r="DC324" s="33" t="s">
        <v>183</v>
      </c>
      <c r="DD324" s="33">
        <v>2023.0</v>
      </c>
      <c r="DE324" s="33" t="s">
        <v>184</v>
      </c>
      <c r="DF324" s="33"/>
      <c r="DG324" s="33" t="s">
        <v>185</v>
      </c>
      <c r="DH324" s="33" t="s">
        <v>186</v>
      </c>
      <c r="DI324" s="5"/>
      <c r="DJ324" s="5"/>
    </row>
    <row r="325">
      <c r="A325" s="33" t="s">
        <v>2704</v>
      </c>
      <c r="B325" s="34">
        <v>44956.0</v>
      </c>
      <c r="C325" s="35" t="s">
        <v>137</v>
      </c>
      <c r="D325" s="35" t="s">
        <v>139</v>
      </c>
      <c r="E325" s="35" t="s">
        <v>142</v>
      </c>
      <c r="F325" s="36" t="s">
        <v>144</v>
      </c>
      <c r="G325" s="33" t="s">
        <v>2705</v>
      </c>
      <c r="H325" s="33" t="s">
        <v>2706</v>
      </c>
      <c r="I325" s="33" t="s">
        <v>358</v>
      </c>
      <c r="J325" s="33" t="s">
        <v>255</v>
      </c>
      <c r="K325" s="35" t="s">
        <v>150</v>
      </c>
      <c r="L325" s="33" t="s">
        <v>151</v>
      </c>
      <c r="M325" s="5"/>
      <c r="N325" s="33" t="s">
        <v>168</v>
      </c>
      <c r="O325" s="5"/>
      <c r="P325" s="35" t="s">
        <v>153</v>
      </c>
      <c r="Q325" s="35" t="s">
        <v>168</v>
      </c>
      <c r="R325" s="33">
        <v>76523.0</v>
      </c>
      <c r="S325" s="37"/>
      <c r="T325" s="33"/>
      <c r="U325" s="33">
        <v>2.0</v>
      </c>
      <c r="V325" s="33" t="s">
        <v>154</v>
      </c>
      <c r="W325" s="33"/>
      <c r="X325" s="33"/>
      <c r="Y325" s="5"/>
      <c r="Z325" s="5"/>
      <c r="AA325" s="33">
        <v>1.0</v>
      </c>
      <c r="AB325" s="33"/>
      <c r="AC325" s="33">
        <v>1.0</v>
      </c>
      <c r="AD325" s="5"/>
      <c r="AE325" s="5"/>
      <c r="AF325" s="5"/>
      <c r="AG325" s="16"/>
      <c r="AH325" s="38" t="str">
        <f t="shared" si="1"/>
        <v/>
      </c>
      <c r="AI325" s="39" t="str">
        <f t="shared" si="2"/>
        <v/>
      </c>
      <c r="AJ325" s="37" t="str">
        <f t="shared" si="3"/>
        <v/>
      </c>
      <c r="AK325" s="41" t="str">
        <f t="shared" si="4"/>
        <v/>
      </c>
      <c r="AL325" s="35" t="s">
        <v>153</v>
      </c>
      <c r="AM325" s="33" t="s">
        <v>168</v>
      </c>
      <c r="AN325" s="33" t="s">
        <v>168</v>
      </c>
      <c r="AO325" s="41"/>
      <c r="AP325" s="33" t="s">
        <v>169</v>
      </c>
      <c r="AQ325" s="33" t="s">
        <v>170</v>
      </c>
      <c r="AR325" s="33">
        <v>300.0</v>
      </c>
      <c r="AS325" s="42"/>
      <c r="AT325" s="42"/>
      <c r="AU325" s="42"/>
      <c r="AV325" s="42"/>
      <c r="AW325" s="42"/>
      <c r="AX325" s="5"/>
      <c r="AY325" s="33"/>
      <c r="AZ325" s="33" t="s">
        <v>2707</v>
      </c>
      <c r="BA325" s="5"/>
      <c r="BB325" s="5"/>
      <c r="BC325" s="5" t="s">
        <v>2708</v>
      </c>
      <c r="BD325" s="33" t="s">
        <v>173</v>
      </c>
      <c r="BE325" s="41"/>
      <c r="BF325" s="35"/>
      <c r="BG325" s="33" t="s">
        <v>169</v>
      </c>
      <c r="BH325" s="5"/>
      <c r="BI325" s="33">
        <v>300.0</v>
      </c>
      <c r="BJ325" s="33" t="s">
        <v>170</v>
      </c>
      <c r="BK325" s="5"/>
      <c r="BL325" s="5">
        <f t="shared" si="5"/>
        <v>3994.5</v>
      </c>
      <c r="BM325" s="5"/>
      <c r="BN325" s="5"/>
      <c r="BO325" s="42">
        <f t="shared" si="6"/>
        <v>3994.5</v>
      </c>
      <c r="BP325" s="44"/>
      <c r="BQ325" s="45"/>
      <c r="BR325" s="47"/>
      <c r="BS325" s="45"/>
      <c r="BT325" s="37"/>
      <c r="BU325" s="5"/>
      <c r="BV325" s="38"/>
      <c r="BW325" s="48"/>
      <c r="BX325" s="44"/>
      <c r="BY325" s="44"/>
      <c r="BZ325" s="33" t="s">
        <v>131</v>
      </c>
      <c r="CA325" s="5"/>
      <c r="CB325" s="5"/>
      <c r="CC325" s="33" t="s">
        <v>177</v>
      </c>
      <c r="CD325" s="5"/>
      <c r="CE325" s="5"/>
      <c r="CF325" s="33" t="s">
        <v>178</v>
      </c>
      <c r="CG325" s="33" t="s">
        <v>2709</v>
      </c>
      <c r="CH325" s="5"/>
      <c r="CI325" s="5"/>
      <c r="CJ325" s="5"/>
      <c r="CK325" s="33"/>
      <c r="CL325" s="49">
        <v>44995.0</v>
      </c>
      <c r="CM325" s="33" t="s">
        <v>180</v>
      </c>
      <c r="CN325" s="5"/>
      <c r="CO325" s="33">
        <v>2.0</v>
      </c>
      <c r="CP325" s="33" t="s">
        <v>181</v>
      </c>
      <c r="CQ325" s="50" t="str">
        <f t="shared" si="7"/>
        <v>15/05/1970</v>
      </c>
      <c r="CR325" s="33" t="s">
        <v>182</v>
      </c>
      <c r="CS325" s="33">
        <v>4.0</v>
      </c>
      <c r="CT325" s="33">
        <v>5.0</v>
      </c>
      <c r="CU325" s="33">
        <v>25.0</v>
      </c>
      <c r="CV325" s="33">
        <v>1189.0</v>
      </c>
      <c r="CW325" s="5"/>
      <c r="CX325" s="5"/>
      <c r="CY325" s="33">
        <v>-99.707878</v>
      </c>
      <c r="CZ325" s="33">
        <v>20.874258</v>
      </c>
      <c r="DA325" s="33">
        <v>4.411389791E9</v>
      </c>
      <c r="DB325" s="33">
        <v>2.0</v>
      </c>
      <c r="DC325" s="33" t="s">
        <v>2710</v>
      </c>
      <c r="DD325" s="33">
        <v>2023.0</v>
      </c>
      <c r="DE325" s="33" t="s">
        <v>184</v>
      </c>
      <c r="DF325" s="33"/>
      <c r="DG325" s="33" t="s">
        <v>185</v>
      </c>
      <c r="DH325" s="33" t="s">
        <v>186</v>
      </c>
      <c r="DI325" s="5"/>
      <c r="DJ325" s="5"/>
    </row>
    <row r="326">
      <c r="A326" s="33" t="s">
        <v>2711</v>
      </c>
      <c r="B326" s="34">
        <v>44956.0</v>
      </c>
      <c r="C326" s="35" t="s">
        <v>137</v>
      </c>
      <c r="D326" s="35" t="s">
        <v>139</v>
      </c>
      <c r="E326" s="35" t="s">
        <v>142</v>
      </c>
      <c r="F326" s="36" t="s">
        <v>144</v>
      </c>
      <c r="G326" s="33" t="s">
        <v>2712</v>
      </c>
      <c r="H326" s="33" t="s">
        <v>2713</v>
      </c>
      <c r="I326" s="33" t="s">
        <v>2714</v>
      </c>
      <c r="J326" s="33" t="s">
        <v>476</v>
      </c>
      <c r="K326" s="35" t="s">
        <v>150</v>
      </c>
      <c r="L326" s="33" t="s">
        <v>151</v>
      </c>
      <c r="M326" s="5"/>
      <c r="N326" s="33" t="s">
        <v>168</v>
      </c>
      <c r="O326" s="5"/>
      <c r="P326" s="35" t="s">
        <v>153</v>
      </c>
      <c r="Q326" s="35" t="s">
        <v>168</v>
      </c>
      <c r="R326" s="33">
        <v>76523.0</v>
      </c>
      <c r="S326" s="37"/>
      <c r="T326" s="33"/>
      <c r="U326" s="33">
        <v>1.0</v>
      </c>
      <c r="V326" s="33" t="s">
        <v>154</v>
      </c>
      <c r="W326" s="33"/>
      <c r="X326" s="33"/>
      <c r="Y326" s="5"/>
      <c r="Z326" s="5"/>
      <c r="AA326" s="33">
        <v>1.0</v>
      </c>
      <c r="AB326" s="33">
        <v>1.0</v>
      </c>
      <c r="AC326" s="33"/>
      <c r="AD326" s="5"/>
      <c r="AE326" s="5"/>
      <c r="AF326" s="5"/>
      <c r="AG326" s="16"/>
      <c r="AH326" s="38">
        <f t="shared" si="1"/>
        <v>1</v>
      </c>
      <c r="AI326" s="39" t="str">
        <f t="shared" si="2"/>
        <v/>
      </c>
      <c r="AJ326" s="37" t="str">
        <f t="shared" si="3"/>
        <v/>
      </c>
      <c r="AK326" s="41" t="str">
        <f t="shared" si="4"/>
        <v/>
      </c>
      <c r="AL326" s="35" t="s">
        <v>153</v>
      </c>
      <c r="AM326" s="33" t="s">
        <v>168</v>
      </c>
      <c r="AN326" s="33" t="s">
        <v>168</v>
      </c>
      <c r="AO326" s="41"/>
      <c r="AP326" s="33" t="s">
        <v>169</v>
      </c>
      <c r="AQ326" s="33" t="s">
        <v>170</v>
      </c>
      <c r="AR326" s="33">
        <v>150.0</v>
      </c>
      <c r="AS326" s="42"/>
      <c r="AT326" s="42"/>
      <c r="AU326" s="42"/>
      <c r="AV326" s="42"/>
      <c r="AW326" s="42"/>
      <c r="AX326" s="5"/>
      <c r="AY326" s="33"/>
      <c r="AZ326" s="33" t="s">
        <v>2715</v>
      </c>
      <c r="BA326" s="5"/>
      <c r="BB326" s="5"/>
      <c r="BC326" s="5" t="s">
        <v>2716</v>
      </c>
      <c r="BD326" s="33" t="s">
        <v>173</v>
      </c>
      <c r="BE326" s="41"/>
      <c r="BF326" s="35"/>
      <c r="BG326" s="33" t="s">
        <v>169</v>
      </c>
      <c r="BH326" s="5"/>
      <c r="BI326" s="33">
        <v>150.0</v>
      </c>
      <c r="BJ326" s="33" t="s">
        <v>170</v>
      </c>
      <c r="BK326" s="5"/>
      <c r="BL326" s="5">
        <f t="shared" si="5"/>
        <v>1997.25</v>
      </c>
      <c r="BM326" s="5"/>
      <c r="BN326" s="5"/>
      <c r="BO326" s="42">
        <f t="shared" si="6"/>
        <v>1997.25</v>
      </c>
      <c r="BP326" s="44"/>
      <c r="BQ326" s="45"/>
      <c r="BR326" s="47"/>
      <c r="BS326" s="45"/>
      <c r="BT326" s="37"/>
      <c r="BU326" s="5"/>
      <c r="BV326" s="38"/>
      <c r="BW326" s="48"/>
      <c r="BX326" s="44"/>
      <c r="BY326" s="44"/>
      <c r="BZ326" s="33" t="s">
        <v>131</v>
      </c>
      <c r="CA326" s="5"/>
      <c r="CB326" s="5"/>
      <c r="CC326" s="33" t="s">
        <v>177</v>
      </c>
      <c r="CD326" s="5"/>
      <c r="CE326" s="5"/>
      <c r="CF326" s="33" t="s">
        <v>178</v>
      </c>
      <c r="CG326" s="33" t="s">
        <v>2717</v>
      </c>
      <c r="CH326" s="5"/>
      <c r="CI326" s="5"/>
      <c r="CJ326" s="5"/>
      <c r="CK326" s="33"/>
      <c r="CL326" s="49">
        <v>44995.0</v>
      </c>
      <c r="CM326" s="33" t="s">
        <v>180</v>
      </c>
      <c r="CN326" s="5"/>
      <c r="CO326" s="33">
        <v>1.0</v>
      </c>
      <c r="CP326" s="33" t="s">
        <v>181</v>
      </c>
      <c r="CQ326" s="50" t="str">
        <f t="shared" si="7"/>
        <v>13/09/1961</v>
      </c>
      <c r="CR326" s="33" t="s">
        <v>243</v>
      </c>
      <c r="CS326" s="33">
        <v>4.0</v>
      </c>
      <c r="CT326" s="33">
        <v>5.0</v>
      </c>
      <c r="CU326" s="33">
        <v>25.0</v>
      </c>
      <c r="CV326" s="33">
        <v>1189.0</v>
      </c>
      <c r="CW326" s="5"/>
      <c r="CX326" s="5"/>
      <c r="CY326" s="33">
        <v>-99.707878</v>
      </c>
      <c r="CZ326" s="33">
        <v>20.874258</v>
      </c>
      <c r="DA326" s="33">
        <v>4.411222238E9</v>
      </c>
      <c r="DB326" s="33">
        <v>2.0</v>
      </c>
      <c r="DC326" s="33" t="s">
        <v>183</v>
      </c>
      <c r="DD326" s="33">
        <v>2023.0</v>
      </c>
      <c r="DE326" s="33" t="s">
        <v>184</v>
      </c>
      <c r="DF326" s="33"/>
      <c r="DG326" s="33" t="s">
        <v>185</v>
      </c>
      <c r="DH326" s="33" t="s">
        <v>186</v>
      </c>
      <c r="DI326" s="5"/>
      <c r="DJ326" s="5"/>
    </row>
    <row r="327">
      <c r="A327" s="33" t="s">
        <v>2718</v>
      </c>
      <c r="B327" s="34">
        <v>44956.0</v>
      </c>
      <c r="C327" s="35" t="s">
        <v>137</v>
      </c>
      <c r="D327" s="35" t="s">
        <v>139</v>
      </c>
      <c r="E327" s="35" t="s">
        <v>142</v>
      </c>
      <c r="F327" s="36" t="s">
        <v>144</v>
      </c>
      <c r="G327" s="33" t="s">
        <v>2719</v>
      </c>
      <c r="H327" s="33" t="s">
        <v>2720</v>
      </c>
      <c r="I327" s="33" t="s">
        <v>2714</v>
      </c>
      <c r="J327" s="33" t="s">
        <v>190</v>
      </c>
      <c r="K327" s="35" t="s">
        <v>150</v>
      </c>
      <c r="L327" s="33" t="s">
        <v>151</v>
      </c>
      <c r="M327" s="5"/>
      <c r="N327" s="33" t="s">
        <v>168</v>
      </c>
      <c r="O327" s="5"/>
      <c r="P327" s="35" t="s">
        <v>153</v>
      </c>
      <c r="Q327" s="35" t="s">
        <v>168</v>
      </c>
      <c r="R327" s="33">
        <v>76523.0</v>
      </c>
      <c r="S327" s="37"/>
      <c r="T327" s="33"/>
      <c r="U327" s="33">
        <v>2.0</v>
      </c>
      <c r="V327" s="33" t="s">
        <v>154</v>
      </c>
      <c r="W327" s="33"/>
      <c r="X327" s="33"/>
      <c r="Y327" s="5"/>
      <c r="Z327" s="5"/>
      <c r="AA327" s="33">
        <v>1.0</v>
      </c>
      <c r="AB327" s="33"/>
      <c r="AC327" s="33">
        <v>1.0</v>
      </c>
      <c r="AD327" s="5"/>
      <c r="AE327" s="5"/>
      <c r="AF327" s="5"/>
      <c r="AG327" s="16"/>
      <c r="AH327" s="38" t="str">
        <f t="shared" si="1"/>
        <v/>
      </c>
      <c r="AI327" s="39">
        <f t="shared" si="2"/>
        <v>1</v>
      </c>
      <c r="AJ327" s="37" t="str">
        <f t="shared" si="3"/>
        <v/>
      </c>
      <c r="AK327" s="41" t="str">
        <f t="shared" si="4"/>
        <v/>
      </c>
      <c r="AL327" s="35" t="s">
        <v>153</v>
      </c>
      <c r="AM327" s="33" t="s">
        <v>168</v>
      </c>
      <c r="AN327" s="33" t="s">
        <v>168</v>
      </c>
      <c r="AO327" s="41"/>
      <c r="AP327" s="33" t="s">
        <v>169</v>
      </c>
      <c r="AQ327" s="33" t="s">
        <v>170</v>
      </c>
      <c r="AR327" s="33">
        <v>300.0</v>
      </c>
      <c r="AS327" s="42"/>
      <c r="AT327" s="42"/>
      <c r="AU327" s="42"/>
      <c r="AV327" s="42"/>
      <c r="AW327" s="42"/>
      <c r="AX327" s="5"/>
      <c r="AY327" s="33"/>
      <c r="AZ327" s="33" t="s">
        <v>2721</v>
      </c>
      <c r="BA327" s="5"/>
      <c r="BB327" s="5"/>
      <c r="BC327" s="5" t="s">
        <v>2722</v>
      </c>
      <c r="BD327" s="33" t="s">
        <v>173</v>
      </c>
      <c r="BE327" s="41"/>
      <c r="BF327" s="35"/>
      <c r="BG327" s="33" t="s">
        <v>169</v>
      </c>
      <c r="BH327" s="5"/>
      <c r="BI327" s="33">
        <v>300.0</v>
      </c>
      <c r="BJ327" s="33" t="s">
        <v>170</v>
      </c>
      <c r="BK327" s="5"/>
      <c r="BL327" s="5">
        <f t="shared" si="5"/>
        <v>3994.5</v>
      </c>
      <c r="BM327" s="5"/>
      <c r="BN327" s="5"/>
      <c r="BO327" s="42">
        <f t="shared" si="6"/>
        <v>3994.5</v>
      </c>
      <c r="BP327" s="44"/>
      <c r="BQ327" s="45"/>
      <c r="BR327" s="47"/>
      <c r="BS327" s="45"/>
      <c r="BT327" s="37"/>
      <c r="BU327" s="5"/>
      <c r="BV327" s="38"/>
      <c r="BW327" s="48"/>
      <c r="BX327" s="44"/>
      <c r="BY327" s="44"/>
      <c r="BZ327" s="33" t="s">
        <v>131</v>
      </c>
      <c r="CA327" s="5"/>
      <c r="CB327" s="5"/>
      <c r="CC327" s="33" t="s">
        <v>177</v>
      </c>
      <c r="CD327" s="5"/>
      <c r="CE327" s="5"/>
      <c r="CF327" s="33" t="s">
        <v>178</v>
      </c>
      <c r="CG327" s="33" t="s">
        <v>2723</v>
      </c>
      <c r="CH327" s="5"/>
      <c r="CI327" s="5"/>
      <c r="CJ327" s="5"/>
      <c r="CK327" s="33"/>
      <c r="CL327" s="49">
        <v>44995.0</v>
      </c>
      <c r="CM327" s="33" t="s">
        <v>180</v>
      </c>
      <c r="CN327" s="5"/>
      <c r="CO327" s="33">
        <v>2.0</v>
      </c>
      <c r="CP327" s="33" t="s">
        <v>181</v>
      </c>
      <c r="CQ327" s="50" t="str">
        <f t="shared" si="7"/>
        <v>08/12/1952</v>
      </c>
      <c r="CR327" s="33" t="s">
        <v>182</v>
      </c>
      <c r="CS327" s="33">
        <v>4.0</v>
      </c>
      <c r="CT327" s="33">
        <v>5.0</v>
      </c>
      <c r="CU327" s="33">
        <v>25.0</v>
      </c>
      <c r="CV327" s="33">
        <v>1189.0</v>
      </c>
      <c r="CW327" s="5"/>
      <c r="CX327" s="5"/>
      <c r="CY327" s="33">
        <v>-99.707878</v>
      </c>
      <c r="CZ327" s="33">
        <v>20.874258</v>
      </c>
      <c r="DA327" s="33">
        <v>4.411143005E9</v>
      </c>
      <c r="DB327" s="33">
        <v>2.0</v>
      </c>
      <c r="DC327" s="33" t="s">
        <v>183</v>
      </c>
      <c r="DD327" s="33">
        <v>2023.0</v>
      </c>
      <c r="DE327" s="33" t="s">
        <v>184</v>
      </c>
      <c r="DF327" s="33"/>
      <c r="DG327" s="33" t="s">
        <v>185</v>
      </c>
      <c r="DH327" s="33" t="s">
        <v>186</v>
      </c>
      <c r="DI327" s="5"/>
      <c r="DJ327" s="5"/>
    </row>
    <row r="328">
      <c r="A328" s="33" t="s">
        <v>2724</v>
      </c>
      <c r="B328" s="34">
        <v>44956.0</v>
      </c>
      <c r="C328" s="35" t="s">
        <v>137</v>
      </c>
      <c r="D328" s="35" t="s">
        <v>139</v>
      </c>
      <c r="E328" s="35" t="s">
        <v>142</v>
      </c>
      <c r="F328" s="36" t="s">
        <v>144</v>
      </c>
      <c r="G328" s="33" t="s">
        <v>2725</v>
      </c>
      <c r="H328" s="33" t="s">
        <v>2726</v>
      </c>
      <c r="I328" s="33" t="s">
        <v>148</v>
      </c>
      <c r="J328" s="33" t="s">
        <v>2727</v>
      </c>
      <c r="K328" s="35" t="s">
        <v>150</v>
      </c>
      <c r="L328" s="33" t="s">
        <v>151</v>
      </c>
      <c r="M328" s="5"/>
      <c r="N328" s="33" t="s">
        <v>168</v>
      </c>
      <c r="O328" s="5"/>
      <c r="P328" s="35" t="s">
        <v>153</v>
      </c>
      <c r="Q328" s="35" t="s">
        <v>168</v>
      </c>
      <c r="R328" s="33">
        <v>76523.0</v>
      </c>
      <c r="S328" s="37"/>
      <c r="T328" s="33"/>
      <c r="U328" s="33">
        <v>1.0</v>
      </c>
      <c r="V328" s="33" t="s">
        <v>154</v>
      </c>
      <c r="W328" s="33"/>
      <c r="X328" s="33"/>
      <c r="Y328" s="5"/>
      <c r="Z328" s="5"/>
      <c r="AA328" s="33">
        <v>1.0</v>
      </c>
      <c r="AB328" s="33"/>
      <c r="AC328" s="33">
        <v>1.0</v>
      </c>
      <c r="AD328" s="5"/>
      <c r="AE328" s="5"/>
      <c r="AF328" s="5"/>
      <c r="AG328" s="16"/>
      <c r="AH328" s="38" t="str">
        <f t="shared" si="1"/>
        <v/>
      </c>
      <c r="AI328" s="39" t="str">
        <f t="shared" si="2"/>
        <v/>
      </c>
      <c r="AJ328" s="37" t="str">
        <f t="shared" si="3"/>
        <v/>
      </c>
      <c r="AK328" s="41" t="str">
        <f t="shared" si="4"/>
        <v/>
      </c>
      <c r="AL328" s="35" t="s">
        <v>153</v>
      </c>
      <c r="AM328" s="33" t="s">
        <v>168</v>
      </c>
      <c r="AN328" s="33" t="s">
        <v>168</v>
      </c>
      <c r="AO328" s="41"/>
      <c r="AP328" s="33" t="s">
        <v>169</v>
      </c>
      <c r="AQ328" s="33" t="s">
        <v>170</v>
      </c>
      <c r="AR328" s="33">
        <v>150.0</v>
      </c>
      <c r="AS328" s="42"/>
      <c r="AT328" s="42"/>
      <c r="AU328" s="42"/>
      <c r="AV328" s="42"/>
      <c r="AW328" s="42"/>
      <c r="AX328" s="5"/>
      <c r="AY328" s="33"/>
      <c r="AZ328" s="33" t="s">
        <v>2728</v>
      </c>
      <c r="BA328" s="5"/>
      <c r="BB328" s="5"/>
      <c r="BC328" s="5" t="s">
        <v>2729</v>
      </c>
      <c r="BD328" s="33" t="s">
        <v>173</v>
      </c>
      <c r="BE328" s="41"/>
      <c r="BF328" s="35"/>
      <c r="BG328" s="33" t="s">
        <v>169</v>
      </c>
      <c r="BH328" s="5"/>
      <c r="BI328" s="33">
        <v>150.0</v>
      </c>
      <c r="BJ328" s="33" t="s">
        <v>170</v>
      </c>
      <c r="BK328" s="5"/>
      <c r="BL328" s="5">
        <f t="shared" si="5"/>
        <v>1997.25</v>
      </c>
      <c r="BM328" s="5"/>
      <c r="BN328" s="5"/>
      <c r="BO328" s="42">
        <f t="shared" si="6"/>
        <v>1997.25</v>
      </c>
      <c r="BP328" s="44"/>
      <c r="BQ328" s="45"/>
      <c r="BR328" s="47"/>
      <c r="BS328" s="45"/>
      <c r="BT328" s="37"/>
      <c r="BU328" s="5"/>
      <c r="BV328" s="38"/>
      <c r="BW328" s="48"/>
      <c r="BX328" s="44"/>
      <c r="BY328" s="44"/>
      <c r="BZ328" s="33" t="s">
        <v>131</v>
      </c>
      <c r="CA328" s="5"/>
      <c r="CB328" s="5"/>
      <c r="CC328" s="33" t="s">
        <v>177</v>
      </c>
      <c r="CD328" s="5"/>
      <c r="CE328" s="5"/>
      <c r="CF328" s="33" t="s">
        <v>178</v>
      </c>
      <c r="CG328" s="33" t="s">
        <v>2730</v>
      </c>
      <c r="CH328" s="5"/>
      <c r="CI328" s="5"/>
      <c r="CJ328" s="5"/>
      <c r="CK328" s="33"/>
      <c r="CL328" s="49">
        <v>44995.0</v>
      </c>
      <c r="CM328" s="33" t="s">
        <v>180</v>
      </c>
      <c r="CN328" s="5"/>
      <c r="CO328" s="33">
        <v>1.0</v>
      </c>
      <c r="CP328" s="33" t="s">
        <v>181</v>
      </c>
      <c r="CQ328" s="50" t="str">
        <f t="shared" si="7"/>
        <v>30/03/1977</v>
      </c>
      <c r="CR328" s="33" t="s">
        <v>182</v>
      </c>
      <c r="CS328" s="33">
        <v>4.0</v>
      </c>
      <c r="CT328" s="33">
        <v>5.0</v>
      </c>
      <c r="CU328" s="33">
        <v>25.0</v>
      </c>
      <c r="CV328" s="33">
        <v>1189.0</v>
      </c>
      <c r="CW328" s="5"/>
      <c r="CX328" s="5"/>
      <c r="CY328" s="33">
        <v>-99.707878</v>
      </c>
      <c r="CZ328" s="33">
        <v>20.874258</v>
      </c>
      <c r="DA328" s="33">
        <v>4.411205077E9</v>
      </c>
      <c r="DB328" s="33">
        <v>2.0</v>
      </c>
      <c r="DC328" s="33" t="s">
        <v>183</v>
      </c>
      <c r="DD328" s="33">
        <v>2023.0</v>
      </c>
      <c r="DE328" s="33" t="s">
        <v>184</v>
      </c>
      <c r="DF328" s="33"/>
      <c r="DG328" s="33" t="s">
        <v>185</v>
      </c>
      <c r="DH328" s="33" t="s">
        <v>186</v>
      </c>
      <c r="DI328" s="5"/>
      <c r="DJ328" s="5"/>
    </row>
    <row r="329">
      <c r="A329" s="33" t="s">
        <v>2731</v>
      </c>
      <c r="B329" s="34">
        <v>44956.0</v>
      </c>
      <c r="C329" s="35" t="s">
        <v>137</v>
      </c>
      <c r="D329" s="35" t="s">
        <v>139</v>
      </c>
      <c r="E329" s="35" t="s">
        <v>142</v>
      </c>
      <c r="F329" s="36" t="s">
        <v>144</v>
      </c>
      <c r="G329" s="33" t="s">
        <v>2732</v>
      </c>
      <c r="H329" s="33" t="s">
        <v>2733</v>
      </c>
      <c r="I329" s="33" t="s">
        <v>148</v>
      </c>
      <c r="J329" s="33" t="s">
        <v>358</v>
      </c>
      <c r="K329" s="35" t="s">
        <v>150</v>
      </c>
      <c r="L329" s="33" t="s">
        <v>151</v>
      </c>
      <c r="M329" s="5"/>
      <c r="N329" s="33" t="s">
        <v>168</v>
      </c>
      <c r="O329" s="5"/>
      <c r="P329" s="35" t="s">
        <v>153</v>
      </c>
      <c r="Q329" s="35" t="s">
        <v>168</v>
      </c>
      <c r="R329" s="33">
        <v>76523.0</v>
      </c>
      <c r="S329" s="37"/>
      <c r="T329" s="33"/>
      <c r="U329" s="33">
        <v>2.0</v>
      </c>
      <c r="V329" s="33" t="s">
        <v>154</v>
      </c>
      <c r="W329" s="33"/>
      <c r="X329" s="33"/>
      <c r="Y329" s="5"/>
      <c r="Z329" s="5"/>
      <c r="AA329" s="33">
        <v>1.0</v>
      </c>
      <c r="AB329" s="33">
        <v>1.0</v>
      </c>
      <c r="AC329" s="33"/>
      <c r="AD329" s="5"/>
      <c r="AE329" s="5"/>
      <c r="AF329" s="5"/>
      <c r="AG329" s="16"/>
      <c r="AH329" s="38" t="str">
        <f t="shared" si="1"/>
        <v/>
      </c>
      <c r="AI329" s="39" t="str">
        <f t="shared" si="2"/>
        <v/>
      </c>
      <c r="AJ329" s="37" t="str">
        <f t="shared" si="3"/>
        <v/>
      </c>
      <c r="AK329" s="41" t="str">
        <f t="shared" si="4"/>
        <v/>
      </c>
      <c r="AL329" s="35" t="s">
        <v>153</v>
      </c>
      <c r="AM329" s="33" t="s">
        <v>168</v>
      </c>
      <c r="AN329" s="33" t="s">
        <v>168</v>
      </c>
      <c r="AO329" s="41"/>
      <c r="AP329" s="33" t="s">
        <v>169</v>
      </c>
      <c r="AQ329" s="33" t="s">
        <v>170</v>
      </c>
      <c r="AR329" s="33">
        <v>300.0</v>
      </c>
      <c r="AS329" s="42"/>
      <c r="AT329" s="42"/>
      <c r="AU329" s="42"/>
      <c r="AV329" s="42"/>
      <c r="AW329" s="42"/>
      <c r="AX329" s="5"/>
      <c r="AY329" s="33"/>
      <c r="AZ329" s="33" t="s">
        <v>2734</v>
      </c>
      <c r="BA329" s="5"/>
      <c r="BB329" s="5"/>
      <c r="BC329" s="5" t="s">
        <v>2735</v>
      </c>
      <c r="BD329" s="33" t="s">
        <v>173</v>
      </c>
      <c r="BE329" s="41"/>
      <c r="BF329" s="35"/>
      <c r="BG329" s="33" t="s">
        <v>169</v>
      </c>
      <c r="BH329" s="5"/>
      <c r="BI329" s="33">
        <v>300.0</v>
      </c>
      <c r="BJ329" s="33" t="s">
        <v>170</v>
      </c>
      <c r="BK329" s="5"/>
      <c r="BL329" s="5">
        <f t="shared" si="5"/>
        <v>3994.5</v>
      </c>
      <c r="BM329" s="5"/>
      <c r="BN329" s="5"/>
      <c r="BO329" s="42">
        <f t="shared" si="6"/>
        <v>3994.5</v>
      </c>
      <c r="BP329" s="44"/>
      <c r="BQ329" s="45"/>
      <c r="BR329" s="47"/>
      <c r="BS329" s="45"/>
      <c r="BT329" s="37"/>
      <c r="BU329" s="5"/>
      <c r="BV329" s="38"/>
      <c r="BW329" s="48"/>
      <c r="BX329" s="44"/>
      <c r="BY329" s="44"/>
      <c r="BZ329" s="33" t="s">
        <v>131</v>
      </c>
      <c r="CA329" s="5"/>
      <c r="CB329" s="5"/>
      <c r="CC329" s="33" t="s">
        <v>177</v>
      </c>
      <c r="CD329" s="5"/>
      <c r="CE329" s="5"/>
      <c r="CF329" s="33" t="s">
        <v>178</v>
      </c>
      <c r="CG329" s="33" t="s">
        <v>2736</v>
      </c>
      <c r="CH329" s="5"/>
      <c r="CI329" s="5"/>
      <c r="CJ329" s="5"/>
      <c r="CK329" s="33"/>
      <c r="CL329" s="49">
        <v>44995.0</v>
      </c>
      <c r="CM329" s="33" t="s">
        <v>180</v>
      </c>
      <c r="CN329" s="5"/>
      <c r="CO329" s="33">
        <v>2.0</v>
      </c>
      <c r="CP329" s="33" t="s">
        <v>181</v>
      </c>
      <c r="CQ329" s="50" t="str">
        <f t="shared" si="7"/>
        <v>20/08/1966</v>
      </c>
      <c r="CR329" s="33" t="s">
        <v>243</v>
      </c>
      <c r="CS329" s="33">
        <v>4.0</v>
      </c>
      <c r="CT329" s="33">
        <v>5.0</v>
      </c>
      <c r="CU329" s="33">
        <v>25.0</v>
      </c>
      <c r="CV329" s="33">
        <v>1189.0</v>
      </c>
      <c r="CW329" s="5"/>
      <c r="CX329" s="5"/>
      <c r="CY329" s="33">
        <v>-99.707878</v>
      </c>
      <c r="CZ329" s="33">
        <v>20.874258</v>
      </c>
      <c r="DA329" s="33">
        <v>4.411199384E9</v>
      </c>
      <c r="DB329" s="33">
        <v>2.0</v>
      </c>
      <c r="DC329" s="33" t="s">
        <v>183</v>
      </c>
      <c r="DD329" s="33">
        <v>2023.0</v>
      </c>
      <c r="DE329" s="33" t="s">
        <v>184</v>
      </c>
      <c r="DF329" s="33"/>
      <c r="DG329" s="33" t="s">
        <v>185</v>
      </c>
      <c r="DH329" s="33" t="s">
        <v>186</v>
      </c>
      <c r="DI329" s="5"/>
      <c r="DJ329" s="5"/>
    </row>
    <row r="330">
      <c r="A330" s="33" t="s">
        <v>2737</v>
      </c>
      <c r="B330" s="34">
        <v>44956.0</v>
      </c>
      <c r="C330" s="35" t="s">
        <v>137</v>
      </c>
      <c r="D330" s="35" t="s">
        <v>139</v>
      </c>
      <c r="E330" s="35" t="s">
        <v>142</v>
      </c>
      <c r="F330" s="36" t="s">
        <v>144</v>
      </c>
      <c r="G330" s="33" t="s">
        <v>2738</v>
      </c>
      <c r="H330" s="33" t="s">
        <v>2739</v>
      </c>
      <c r="I330" s="33" t="s">
        <v>149</v>
      </c>
      <c r="J330" s="33" t="s">
        <v>2740</v>
      </c>
      <c r="K330" s="35" t="s">
        <v>150</v>
      </c>
      <c r="L330" s="33" t="s">
        <v>151</v>
      </c>
      <c r="M330" s="5"/>
      <c r="N330" s="33" t="s">
        <v>168</v>
      </c>
      <c r="O330" s="5"/>
      <c r="P330" s="35" t="s">
        <v>153</v>
      </c>
      <c r="Q330" s="35" t="s">
        <v>168</v>
      </c>
      <c r="R330" s="33">
        <v>76523.0</v>
      </c>
      <c r="S330" s="37"/>
      <c r="T330" s="33"/>
      <c r="U330" s="33">
        <v>3.0</v>
      </c>
      <c r="V330" s="33" t="s">
        <v>154</v>
      </c>
      <c r="W330" s="33"/>
      <c r="X330" s="33"/>
      <c r="Y330" s="5"/>
      <c r="Z330" s="5"/>
      <c r="AA330" s="33">
        <v>1.0</v>
      </c>
      <c r="AB330" s="33"/>
      <c r="AC330" s="33">
        <v>1.0</v>
      </c>
      <c r="AD330" s="5"/>
      <c r="AE330" s="5"/>
      <c r="AF330" s="5"/>
      <c r="AG330" s="16"/>
      <c r="AH330" s="38" t="str">
        <f t="shared" si="1"/>
        <v/>
      </c>
      <c r="AI330" s="39">
        <f t="shared" si="2"/>
        <v>1</v>
      </c>
      <c r="AJ330" s="37" t="str">
        <f t="shared" si="3"/>
        <v/>
      </c>
      <c r="AK330" s="41" t="str">
        <f t="shared" si="4"/>
        <v/>
      </c>
      <c r="AL330" s="35" t="s">
        <v>153</v>
      </c>
      <c r="AM330" s="33" t="s">
        <v>168</v>
      </c>
      <c r="AN330" s="33" t="s">
        <v>168</v>
      </c>
      <c r="AO330" s="41"/>
      <c r="AP330" s="33" t="s">
        <v>169</v>
      </c>
      <c r="AQ330" s="33" t="s">
        <v>170</v>
      </c>
      <c r="AR330" s="33">
        <v>300.0</v>
      </c>
      <c r="AS330" s="42"/>
      <c r="AT330" s="42"/>
      <c r="AU330" s="42"/>
      <c r="AV330" s="42"/>
      <c r="AW330" s="42"/>
      <c r="AX330" s="5"/>
      <c r="AY330" s="33"/>
      <c r="AZ330" s="33" t="s">
        <v>2741</v>
      </c>
      <c r="BA330" s="5"/>
      <c r="BB330" s="5"/>
      <c r="BC330" s="5" t="s">
        <v>2742</v>
      </c>
      <c r="BD330" s="33" t="s">
        <v>173</v>
      </c>
      <c r="BE330" s="41"/>
      <c r="BF330" s="35"/>
      <c r="BG330" s="33" t="s">
        <v>169</v>
      </c>
      <c r="BH330" s="5"/>
      <c r="BI330" s="33">
        <v>300.0</v>
      </c>
      <c r="BJ330" s="33" t="s">
        <v>170</v>
      </c>
      <c r="BK330" s="5"/>
      <c r="BL330" s="5">
        <f t="shared" si="5"/>
        <v>3994.5</v>
      </c>
      <c r="BM330" s="5"/>
      <c r="BN330" s="5"/>
      <c r="BO330" s="42">
        <f t="shared" si="6"/>
        <v>3994.5</v>
      </c>
      <c r="BP330" s="44"/>
      <c r="BQ330" s="45"/>
      <c r="BR330" s="47"/>
      <c r="BS330" s="45"/>
      <c r="BT330" s="37"/>
      <c r="BU330" s="5"/>
      <c r="BV330" s="38"/>
      <c r="BW330" s="48"/>
      <c r="BX330" s="44"/>
      <c r="BY330" s="44"/>
      <c r="BZ330" s="33" t="s">
        <v>131</v>
      </c>
      <c r="CA330" s="5"/>
      <c r="CB330" s="5"/>
      <c r="CC330" s="33" t="s">
        <v>177</v>
      </c>
      <c r="CD330" s="5"/>
      <c r="CE330" s="5"/>
      <c r="CF330" s="33" t="s">
        <v>178</v>
      </c>
      <c r="CG330" s="33" t="s">
        <v>2743</v>
      </c>
      <c r="CH330" s="5"/>
      <c r="CI330" s="5"/>
      <c r="CJ330" s="5"/>
      <c r="CK330" s="33"/>
      <c r="CL330" s="49">
        <v>44995.0</v>
      </c>
      <c r="CM330" s="33" t="s">
        <v>180</v>
      </c>
      <c r="CN330" s="5"/>
      <c r="CO330" s="33">
        <v>2.0</v>
      </c>
      <c r="CP330" s="33" t="s">
        <v>181</v>
      </c>
      <c r="CQ330" s="50" t="str">
        <f t="shared" si="7"/>
        <v>15/04/1953</v>
      </c>
      <c r="CR330" s="33" t="s">
        <v>182</v>
      </c>
      <c r="CS330" s="33">
        <v>4.0</v>
      </c>
      <c r="CT330" s="33">
        <v>5.0</v>
      </c>
      <c r="CU330" s="33">
        <v>25.0</v>
      </c>
      <c r="CV330" s="33">
        <v>1189.0</v>
      </c>
      <c r="CW330" s="5"/>
      <c r="CX330" s="5"/>
      <c r="CY330" s="33">
        <v>-99.707878</v>
      </c>
      <c r="CZ330" s="33">
        <v>20.874258</v>
      </c>
      <c r="DA330" s="33">
        <v>4.411525078E9</v>
      </c>
      <c r="DB330" s="33">
        <v>2.0</v>
      </c>
      <c r="DC330" s="33" t="s">
        <v>183</v>
      </c>
      <c r="DD330" s="33">
        <v>2023.0</v>
      </c>
      <c r="DE330" s="33" t="s">
        <v>184</v>
      </c>
      <c r="DF330" s="33"/>
      <c r="DG330" s="33" t="s">
        <v>185</v>
      </c>
      <c r="DH330" s="33" t="s">
        <v>186</v>
      </c>
      <c r="DI330" s="5"/>
      <c r="DJ330" s="5"/>
    </row>
    <row r="331">
      <c r="A331" s="33" t="s">
        <v>2744</v>
      </c>
      <c r="B331" s="34">
        <v>44956.0</v>
      </c>
      <c r="C331" s="35" t="s">
        <v>137</v>
      </c>
      <c r="D331" s="35" t="s">
        <v>139</v>
      </c>
      <c r="E331" s="35" t="s">
        <v>142</v>
      </c>
      <c r="F331" s="36" t="s">
        <v>144</v>
      </c>
      <c r="G331" s="33" t="s">
        <v>2745</v>
      </c>
      <c r="H331" s="33" t="s">
        <v>2746</v>
      </c>
      <c r="I331" s="33" t="s">
        <v>231</v>
      </c>
      <c r="J331" s="33" t="s">
        <v>2714</v>
      </c>
      <c r="K331" s="35" t="s">
        <v>150</v>
      </c>
      <c r="L331" s="33" t="s">
        <v>151</v>
      </c>
      <c r="M331" s="5"/>
      <c r="N331" s="33" t="s">
        <v>168</v>
      </c>
      <c r="O331" s="5"/>
      <c r="P331" s="35" t="s">
        <v>153</v>
      </c>
      <c r="Q331" s="35" t="s">
        <v>168</v>
      </c>
      <c r="R331" s="33">
        <v>76523.0</v>
      </c>
      <c r="S331" s="37"/>
      <c r="T331" s="33"/>
      <c r="U331" s="33">
        <v>1.0</v>
      </c>
      <c r="V331" s="33" t="s">
        <v>154</v>
      </c>
      <c r="W331" s="33"/>
      <c r="X331" s="33"/>
      <c r="Y331" s="5"/>
      <c r="Z331" s="5"/>
      <c r="AA331" s="33">
        <v>1.0</v>
      </c>
      <c r="AB331" s="33">
        <v>1.0</v>
      </c>
      <c r="AC331" s="33"/>
      <c r="AD331" s="5"/>
      <c r="AE331" s="5"/>
      <c r="AF331" s="5"/>
      <c r="AG331" s="16"/>
      <c r="AH331" s="38" t="str">
        <f t="shared" si="1"/>
        <v/>
      </c>
      <c r="AI331" s="39" t="str">
        <f t="shared" si="2"/>
        <v/>
      </c>
      <c r="AJ331" s="37" t="str">
        <f t="shared" si="3"/>
        <v/>
      </c>
      <c r="AK331" s="41" t="str">
        <f t="shared" si="4"/>
        <v/>
      </c>
      <c r="AL331" s="35" t="s">
        <v>153</v>
      </c>
      <c r="AM331" s="33" t="s">
        <v>168</v>
      </c>
      <c r="AN331" s="33" t="s">
        <v>168</v>
      </c>
      <c r="AO331" s="41"/>
      <c r="AP331" s="33" t="s">
        <v>169</v>
      </c>
      <c r="AQ331" s="33" t="s">
        <v>170</v>
      </c>
      <c r="AR331" s="33">
        <v>150.0</v>
      </c>
      <c r="AS331" s="42"/>
      <c r="AT331" s="42"/>
      <c r="AU331" s="42"/>
      <c r="AV331" s="42"/>
      <c r="AW331" s="42"/>
      <c r="AX331" s="5"/>
      <c r="AY331" s="33"/>
      <c r="AZ331" s="33" t="s">
        <v>2747</v>
      </c>
      <c r="BA331" s="5"/>
      <c r="BB331" s="5"/>
      <c r="BC331" s="5" t="s">
        <v>2748</v>
      </c>
      <c r="BD331" s="33" t="s">
        <v>173</v>
      </c>
      <c r="BE331" s="41"/>
      <c r="BF331" s="35"/>
      <c r="BG331" s="33" t="s">
        <v>169</v>
      </c>
      <c r="BH331" s="5"/>
      <c r="BI331" s="33">
        <v>150.0</v>
      </c>
      <c r="BJ331" s="33" t="s">
        <v>170</v>
      </c>
      <c r="BK331" s="5"/>
      <c r="BL331" s="5">
        <f t="shared" si="5"/>
        <v>1997.25</v>
      </c>
      <c r="BM331" s="5"/>
      <c r="BN331" s="5"/>
      <c r="BO331" s="42">
        <f t="shared" si="6"/>
        <v>1997.25</v>
      </c>
      <c r="BP331" s="44"/>
      <c r="BQ331" s="45"/>
      <c r="BR331" s="47"/>
      <c r="BS331" s="45"/>
      <c r="BT331" s="37"/>
      <c r="BU331" s="5"/>
      <c r="BV331" s="38"/>
      <c r="BW331" s="48"/>
      <c r="BX331" s="44"/>
      <c r="BY331" s="44"/>
      <c r="BZ331" s="33" t="s">
        <v>131</v>
      </c>
      <c r="CA331" s="5"/>
      <c r="CB331" s="5"/>
      <c r="CC331" s="33" t="s">
        <v>177</v>
      </c>
      <c r="CD331" s="5"/>
      <c r="CE331" s="5"/>
      <c r="CF331" s="33" t="s">
        <v>178</v>
      </c>
      <c r="CG331" s="33" t="s">
        <v>2749</v>
      </c>
      <c r="CH331" s="5"/>
      <c r="CI331" s="5"/>
      <c r="CJ331" s="5"/>
      <c r="CK331" s="33"/>
      <c r="CL331" s="49">
        <v>44995.0</v>
      </c>
      <c r="CM331" s="33" t="s">
        <v>180</v>
      </c>
      <c r="CN331" s="5"/>
      <c r="CO331" s="33">
        <v>1.0</v>
      </c>
      <c r="CP331" s="33" t="s">
        <v>181</v>
      </c>
      <c r="CQ331" s="50" t="str">
        <f t="shared" si="7"/>
        <v>13/05/1977</v>
      </c>
      <c r="CR331" s="33" t="s">
        <v>243</v>
      </c>
      <c r="CS331" s="33">
        <v>4.0</v>
      </c>
      <c r="CT331" s="33">
        <v>5.0</v>
      </c>
      <c r="CU331" s="33">
        <v>25.0</v>
      </c>
      <c r="CV331" s="33">
        <v>1189.0</v>
      </c>
      <c r="CW331" s="5"/>
      <c r="CX331" s="5"/>
      <c r="CY331" s="33">
        <v>-99.707878</v>
      </c>
      <c r="CZ331" s="33">
        <v>20.874258</v>
      </c>
      <c r="DA331" s="33">
        <v>4.411055907E9</v>
      </c>
      <c r="DB331" s="33">
        <v>2.0</v>
      </c>
      <c r="DC331" s="33" t="s">
        <v>183</v>
      </c>
      <c r="DD331" s="33">
        <v>2023.0</v>
      </c>
      <c r="DE331" s="33" t="s">
        <v>184</v>
      </c>
      <c r="DF331" s="33"/>
      <c r="DG331" s="33" t="s">
        <v>185</v>
      </c>
      <c r="DH331" s="33" t="s">
        <v>186</v>
      </c>
      <c r="DI331" s="5"/>
      <c r="DJ331" s="5"/>
    </row>
    <row r="332">
      <c r="A332" s="33" t="s">
        <v>2750</v>
      </c>
      <c r="B332" s="34">
        <v>44956.0</v>
      </c>
      <c r="C332" s="35" t="s">
        <v>137</v>
      </c>
      <c r="D332" s="35" t="s">
        <v>139</v>
      </c>
      <c r="E332" s="35" t="s">
        <v>142</v>
      </c>
      <c r="F332" s="36" t="s">
        <v>144</v>
      </c>
      <c r="G332" s="33" t="s">
        <v>2751</v>
      </c>
      <c r="H332" s="33" t="s">
        <v>2752</v>
      </c>
      <c r="I332" s="33" t="s">
        <v>190</v>
      </c>
      <c r="J332" s="33" t="s">
        <v>231</v>
      </c>
      <c r="K332" s="35" t="s">
        <v>150</v>
      </c>
      <c r="L332" s="33" t="s">
        <v>151</v>
      </c>
      <c r="M332" s="5"/>
      <c r="N332" s="33" t="s">
        <v>168</v>
      </c>
      <c r="O332" s="5"/>
      <c r="P332" s="35" t="s">
        <v>153</v>
      </c>
      <c r="Q332" s="35" t="s">
        <v>168</v>
      </c>
      <c r="R332" s="33">
        <v>76523.0</v>
      </c>
      <c r="S332" s="37"/>
      <c r="T332" s="33"/>
      <c r="U332" s="33">
        <v>1.0</v>
      </c>
      <c r="V332" s="33" t="s">
        <v>154</v>
      </c>
      <c r="W332" s="33"/>
      <c r="X332" s="33"/>
      <c r="Y332" s="5"/>
      <c r="Z332" s="5"/>
      <c r="AA332" s="33">
        <v>1.0</v>
      </c>
      <c r="AB332" s="33"/>
      <c r="AC332" s="33">
        <v>1.0</v>
      </c>
      <c r="AD332" s="5"/>
      <c r="AE332" s="5"/>
      <c r="AF332" s="5"/>
      <c r="AG332" s="16"/>
      <c r="AH332" s="38" t="str">
        <f t="shared" si="1"/>
        <v/>
      </c>
      <c r="AI332" s="39" t="str">
        <f t="shared" si="2"/>
        <v/>
      </c>
      <c r="AJ332" s="37" t="str">
        <f t="shared" si="3"/>
        <v/>
      </c>
      <c r="AK332" s="41" t="str">
        <f t="shared" si="4"/>
        <v/>
      </c>
      <c r="AL332" s="35" t="s">
        <v>153</v>
      </c>
      <c r="AM332" s="33" t="s">
        <v>168</v>
      </c>
      <c r="AN332" s="33" t="s">
        <v>168</v>
      </c>
      <c r="AO332" s="41"/>
      <c r="AP332" s="33" t="s">
        <v>169</v>
      </c>
      <c r="AQ332" s="33" t="s">
        <v>170</v>
      </c>
      <c r="AR332" s="33">
        <v>150.0</v>
      </c>
      <c r="AS332" s="42"/>
      <c r="AT332" s="42"/>
      <c r="AU332" s="42"/>
      <c r="AV332" s="42"/>
      <c r="AW332" s="42"/>
      <c r="AX332" s="5"/>
      <c r="AY332" s="33"/>
      <c r="AZ332" s="33" t="s">
        <v>2753</v>
      </c>
      <c r="BA332" s="5"/>
      <c r="BB332" s="5"/>
      <c r="BC332" s="5" t="s">
        <v>2754</v>
      </c>
      <c r="BD332" s="33" t="s">
        <v>173</v>
      </c>
      <c r="BE332" s="41"/>
      <c r="BF332" s="35"/>
      <c r="BG332" s="33" t="s">
        <v>169</v>
      </c>
      <c r="BH332" s="5"/>
      <c r="BI332" s="33">
        <v>150.0</v>
      </c>
      <c r="BJ332" s="33" t="s">
        <v>170</v>
      </c>
      <c r="BK332" s="5"/>
      <c r="BL332" s="5">
        <f t="shared" si="5"/>
        <v>1997.25</v>
      </c>
      <c r="BM332" s="5"/>
      <c r="BN332" s="5"/>
      <c r="BO332" s="42">
        <f t="shared" si="6"/>
        <v>1997.25</v>
      </c>
      <c r="BP332" s="44"/>
      <c r="BQ332" s="45"/>
      <c r="BR332" s="47"/>
      <c r="BS332" s="45"/>
      <c r="BT332" s="37"/>
      <c r="BU332" s="5"/>
      <c r="BV332" s="38"/>
      <c r="BW332" s="48"/>
      <c r="BX332" s="44"/>
      <c r="BY332" s="44"/>
      <c r="BZ332" s="33" t="s">
        <v>131</v>
      </c>
      <c r="CA332" s="5"/>
      <c r="CB332" s="5"/>
      <c r="CC332" s="33" t="s">
        <v>177</v>
      </c>
      <c r="CD332" s="5"/>
      <c r="CE332" s="5"/>
      <c r="CF332" s="33" t="s">
        <v>178</v>
      </c>
      <c r="CG332" s="33" t="s">
        <v>2755</v>
      </c>
      <c r="CH332" s="5"/>
      <c r="CI332" s="5"/>
      <c r="CJ332" s="5"/>
      <c r="CK332" s="33"/>
      <c r="CL332" s="49">
        <v>44995.0</v>
      </c>
      <c r="CM332" s="33" t="s">
        <v>180</v>
      </c>
      <c r="CN332" s="5"/>
      <c r="CO332" s="33">
        <v>1.0</v>
      </c>
      <c r="CP332" s="33" t="s">
        <v>181</v>
      </c>
      <c r="CQ332" s="50" t="str">
        <f t="shared" si="7"/>
        <v>27/01/1974</v>
      </c>
      <c r="CR332" s="33" t="s">
        <v>182</v>
      </c>
      <c r="CS332" s="33">
        <v>4.0</v>
      </c>
      <c r="CT332" s="33">
        <v>5.0</v>
      </c>
      <c r="CU332" s="33">
        <v>25.0</v>
      </c>
      <c r="CV332" s="33">
        <v>1189.0</v>
      </c>
      <c r="CW332" s="5"/>
      <c r="CX332" s="5"/>
      <c r="CY332" s="33">
        <v>-99.707878</v>
      </c>
      <c r="CZ332" s="33">
        <v>20.874258</v>
      </c>
      <c r="DA332" s="33">
        <v>4.411369224E9</v>
      </c>
      <c r="DB332" s="33">
        <v>2.0</v>
      </c>
      <c r="DC332" s="33" t="s">
        <v>183</v>
      </c>
      <c r="DD332" s="33">
        <v>2023.0</v>
      </c>
      <c r="DE332" s="33" t="s">
        <v>184</v>
      </c>
      <c r="DF332" s="33"/>
      <c r="DG332" s="33" t="s">
        <v>185</v>
      </c>
      <c r="DH332" s="33" t="s">
        <v>186</v>
      </c>
      <c r="DI332" s="5"/>
      <c r="DJ332" s="5"/>
    </row>
    <row r="333">
      <c r="A333" s="33" t="s">
        <v>2756</v>
      </c>
      <c r="B333" s="34">
        <v>44956.0</v>
      </c>
      <c r="C333" s="35" t="s">
        <v>137</v>
      </c>
      <c r="D333" s="35" t="s">
        <v>139</v>
      </c>
      <c r="E333" s="35" t="s">
        <v>142</v>
      </c>
      <c r="F333" s="36" t="s">
        <v>144</v>
      </c>
      <c r="G333" s="33" t="s">
        <v>2757</v>
      </c>
      <c r="H333" s="33" t="s">
        <v>1431</v>
      </c>
      <c r="I333" s="33" t="s">
        <v>190</v>
      </c>
      <c r="J333" s="33" t="s">
        <v>2714</v>
      </c>
      <c r="K333" s="35" t="s">
        <v>150</v>
      </c>
      <c r="L333" s="33" t="s">
        <v>151</v>
      </c>
      <c r="M333" s="5"/>
      <c r="N333" s="33" t="s">
        <v>168</v>
      </c>
      <c r="O333" s="5"/>
      <c r="P333" s="35" t="s">
        <v>153</v>
      </c>
      <c r="Q333" s="35" t="s">
        <v>168</v>
      </c>
      <c r="R333" s="33">
        <v>76523.0</v>
      </c>
      <c r="S333" s="37"/>
      <c r="T333" s="33"/>
      <c r="U333" s="33">
        <v>1.0</v>
      </c>
      <c r="V333" s="33" t="s">
        <v>154</v>
      </c>
      <c r="W333" s="33"/>
      <c r="X333" s="33"/>
      <c r="Y333" s="5"/>
      <c r="Z333" s="5"/>
      <c r="AA333" s="33">
        <v>1.0</v>
      </c>
      <c r="AB333" s="33"/>
      <c r="AC333" s="33">
        <v>1.0</v>
      </c>
      <c r="AD333" s="5"/>
      <c r="AE333" s="5"/>
      <c r="AF333" s="5"/>
      <c r="AG333" s="16"/>
      <c r="AH333" s="38" t="str">
        <f t="shared" si="1"/>
        <v/>
      </c>
      <c r="AI333" s="39">
        <f t="shared" si="2"/>
        <v>1</v>
      </c>
      <c r="AJ333" s="37" t="str">
        <f t="shared" si="3"/>
        <v/>
      </c>
      <c r="AK333" s="41" t="str">
        <f t="shared" si="4"/>
        <v/>
      </c>
      <c r="AL333" s="35" t="s">
        <v>153</v>
      </c>
      <c r="AM333" s="33" t="s">
        <v>168</v>
      </c>
      <c r="AN333" s="33" t="s">
        <v>168</v>
      </c>
      <c r="AO333" s="41"/>
      <c r="AP333" s="33" t="s">
        <v>169</v>
      </c>
      <c r="AQ333" s="33" t="s">
        <v>170</v>
      </c>
      <c r="AR333" s="33">
        <v>150.0</v>
      </c>
      <c r="AS333" s="42"/>
      <c r="AT333" s="42"/>
      <c r="AU333" s="42"/>
      <c r="AV333" s="42"/>
      <c r="AW333" s="42"/>
      <c r="AX333" s="5"/>
      <c r="AY333" s="33"/>
      <c r="AZ333" s="33" t="s">
        <v>2758</v>
      </c>
      <c r="BA333" s="5"/>
      <c r="BB333" s="5"/>
      <c r="BC333" s="5" t="s">
        <v>2759</v>
      </c>
      <c r="BD333" s="33" t="s">
        <v>173</v>
      </c>
      <c r="BE333" s="41"/>
      <c r="BF333" s="35"/>
      <c r="BG333" s="33" t="s">
        <v>169</v>
      </c>
      <c r="BH333" s="5"/>
      <c r="BI333" s="33">
        <v>150.0</v>
      </c>
      <c r="BJ333" s="33" t="s">
        <v>170</v>
      </c>
      <c r="BK333" s="5"/>
      <c r="BL333" s="5">
        <f t="shared" si="5"/>
        <v>1997.25</v>
      </c>
      <c r="BM333" s="5"/>
      <c r="BN333" s="5"/>
      <c r="BO333" s="42">
        <f t="shared" si="6"/>
        <v>1997.25</v>
      </c>
      <c r="BP333" s="44"/>
      <c r="BQ333" s="45"/>
      <c r="BR333" s="47"/>
      <c r="BS333" s="45"/>
      <c r="BT333" s="37"/>
      <c r="BU333" s="5"/>
      <c r="BV333" s="38"/>
      <c r="BW333" s="48"/>
      <c r="BX333" s="44"/>
      <c r="BY333" s="44"/>
      <c r="BZ333" s="33" t="s">
        <v>131</v>
      </c>
      <c r="CA333" s="5"/>
      <c r="CB333" s="5"/>
      <c r="CC333" s="33" t="s">
        <v>177</v>
      </c>
      <c r="CD333" s="5"/>
      <c r="CE333" s="5"/>
      <c r="CF333" s="33" t="s">
        <v>178</v>
      </c>
      <c r="CG333" s="33" t="s">
        <v>2760</v>
      </c>
      <c r="CH333" s="5"/>
      <c r="CI333" s="5"/>
      <c r="CJ333" s="5"/>
      <c r="CK333" s="33"/>
      <c r="CL333" s="49">
        <v>44995.0</v>
      </c>
      <c r="CM333" s="33" t="s">
        <v>180</v>
      </c>
      <c r="CN333" s="5"/>
      <c r="CO333" s="33">
        <v>1.0</v>
      </c>
      <c r="CP333" s="33" t="s">
        <v>181</v>
      </c>
      <c r="CQ333" s="50" t="str">
        <f t="shared" si="7"/>
        <v>09/05/1943</v>
      </c>
      <c r="CR333" s="33" t="s">
        <v>182</v>
      </c>
      <c r="CS333" s="33">
        <v>4.0</v>
      </c>
      <c r="CT333" s="33">
        <v>5.0</v>
      </c>
      <c r="CU333" s="33">
        <v>25.0</v>
      </c>
      <c r="CV333" s="33">
        <v>1189.0</v>
      </c>
      <c r="CW333" s="5"/>
      <c r="CX333" s="5"/>
      <c r="CY333" s="33">
        <v>-99.707878</v>
      </c>
      <c r="CZ333" s="33">
        <v>20.874258</v>
      </c>
      <c r="DA333" s="33">
        <v>4.411085125E9</v>
      </c>
      <c r="DB333" s="33">
        <v>2.0</v>
      </c>
      <c r="DC333" s="33" t="s">
        <v>183</v>
      </c>
      <c r="DD333" s="33">
        <v>2023.0</v>
      </c>
      <c r="DE333" s="33" t="s">
        <v>184</v>
      </c>
      <c r="DF333" s="33"/>
      <c r="DG333" s="33" t="s">
        <v>185</v>
      </c>
      <c r="DH333" s="33" t="s">
        <v>186</v>
      </c>
      <c r="DI333" s="5"/>
      <c r="DJ333" s="5"/>
    </row>
    <row r="334">
      <c r="A334" s="33" t="s">
        <v>2761</v>
      </c>
      <c r="B334" s="34">
        <v>44956.0</v>
      </c>
      <c r="C334" s="35" t="s">
        <v>137</v>
      </c>
      <c r="D334" s="35" t="s">
        <v>139</v>
      </c>
      <c r="E334" s="35" t="s">
        <v>142</v>
      </c>
      <c r="F334" s="36" t="s">
        <v>144</v>
      </c>
      <c r="G334" s="33" t="s">
        <v>2762</v>
      </c>
      <c r="H334" s="33" t="s">
        <v>488</v>
      </c>
      <c r="I334" s="33" t="s">
        <v>190</v>
      </c>
      <c r="J334" s="33" t="s">
        <v>2714</v>
      </c>
      <c r="K334" s="35" t="s">
        <v>150</v>
      </c>
      <c r="L334" s="33" t="s">
        <v>151</v>
      </c>
      <c r="M334" s="5"/>
      <c r="N334" s="33" t="s">
        <v>168</v>
      </c>
      <c r="O334" s="5"/>
      <c r="P334" s="35" t="s">
        <v>153</v>
      </c>
      <c r="Q334" s="35" t="s">
        <v>168</v>
      </c>
      <c r="R334" s="33">
        <v>76523.0</v>
      </c>
      <c r="S334" s="37"/>
      <c r="T334" s="33"/>
      <c r="U334" s="33">
        <v>3.0</v>
      </c>
      <c r="V334" s="33" t="s">
        <v>154</v>
      </c>
      <c r="W334" s="33"/>
      <c r="X334" s="33"/>
      <c r="Y334" s="5"/>
      <c r="Z334" s="5"/>
      <c r="AA334" s="33">
        <v>1.0</v>
      </c>
      <c r="AB334" s="33"/>
      <c r="AC334" s="33">
        <v>1.0</v>
      </c>
      <c r="AD334" s="5"/>
      <c r="AE334" s="5"/>
      <c r="AF334" s="5"/>
      <c r="AG334" s="16"/>
      <c r="AH334" s="38" t="str">
        <f t="shared" si="1"/>
        <v/>
      </c>
      <c r="AI334" s="39">
        <f t="shared" si="2"/>
        <v>1</v>
      </c>
      <c r="AJ334" s="37" t="str">
        <f t="shared" si="3"/>
        <v/>
      </c>
      <c r="AK334" s="41" t="str">
        <f t="shared" si="4"/>
        <v/>
      </c>
      <c r="AL334" s="35" t="s">
        <v>153</v>
      </c>
      <c r="AM334" s="33" t="s">
        <v>168</v>
      </c>
      <c r="AN334" s="33" t="s">
        <v>168</v>
      </c>
      <c r="AO334" s="41"/>
      <c r="AP334" s="33" t="s">
        <v>169</v>
      </c>
      <c r="AQ334" s="33" t="s">
        <v>170</v>
      </c>
      <c r="AR334" s="33">
        <v>300.0</v>
      </c>
      <c r="AS334" s="42"/>
      <c r="AT334" s="42"/>
      <c r="AU334" s="42"/>
      <c r="AV334" s="42"/>
      <c r="AW334" s="42"/>
      <c r="AX334" s="5"/>
      <c r="AY334" s="33"/>
      <c r="AZ334" s="33" t="s">
        <v>2763</v>
      </c>
      <c r="BA334" s="5"/>
      <c r="BB334" s="5"/>
      <c r="BC334" s="5" t="s">
        <v>2764</v>
      </c>
      <c r="BD334" s="33" t="s">
        <v>173</v>
      </c>
      <c r="BE334" s="41"/>
      <c r="BF334" s="35"/>
      <c r="BG334" s="33" t="s">
        <v>169</v>
      </c>
      <c r="BH334" s="5"/>
      <c r="BI334" s="33">
        <v>300.0</v>
      </c>
      <c r="BJ334" s="33" t="s">
        <v>170</v>
      </c>
      <c r="BK334" s="5"/>
      <c r="BL334" s="5">
        <f t="shared" si="5"/>
        <v>3994.5</v>
      </c>
      <c r="BM334" s="5"/>
      <c r="BN334" s="5"/>
      <c r="BO334" s="42">
        <f t="shared" si="6"/>
        <v>3994.5</v>
      </c>
      <c r="BP334" s="44"/>
      <c r="BQ334" s="45"/>
      <c r="BR334" s="47"/>
      <c r="BS334" s="45"/>
      <c r="BT334" s="37"/>
      <c r="BU334" s="5"/>
      <c r="BV334" s="38"/>
      <c r="BW334" s="48"/>
      <c r="BX334" s="44"/>
      <c r="BY334" s="44"/>
      <c r="BZ334" s="33" t="s">
        <v>131</v>
      </c>
      <c r="CA334" s="5"/>
      <c r="CB334" s="5"/>
      <c r="CC334" s="33" t="s">
        <v>177</v>
      </c>
      <c r="CD334" s="5"/>
      <c r="CE334" s="5"/>
      <c r="CF334" s="33" t="s">
        <v>178</v>
      </c>
      <c r="CG334" s="33" t="s">
        <v>2765</v>
      </c>
      <c r="CH334" s="5"/>
      <c r="CI334" s="5"/>
      <c r="CJ334" s="5"/>
      <c r="CK334" s="33"/>
      <c r="CL334" s="49">
        <v>44995.0</v>
      </c>
      <c r="CM334" s="33" t="s">
        <v>180</v>
      </c>
      <c r="CN334" s="5"/>
      <c r="CO334" s="33">
        <v>2.0</v>
      </c>
      <c r="CP334" s="33" t="s">
        <v>181</v>
      </c>
      <c r="CQ334" s="50" t="str">
        <f t="shared" si="7"/>
        <v>10/05/1962</v>
      </c>
      <c r="CR334" s="33" t="s">
        <v>182</v>
      </c>
      <c r="CS334" s="33">
        <v>4.0</v>
      </c>
      <c r="CT334" s="33">
        <v>5.0</v>
      </c>
      <c r="CU334" s="33">
        <v>25.0</v>
      </c>
      <c r="CV334" s="33">
        <v>1189.0</v>
      </c>
      <c r="CW334" s="5"/>
      <c r="CX334" s="5"/>
      <c r="CY334" s="33">
        <v>-99.707878</v>
      </c>
      <c r="CZ334" s="33">
        <v>20.874258</v>
      </c>
      <c r="DA334" s="33">
        <v>4.41130249E9</v>
      </c>
      <c r="DB334" s="33">
        <v>2.0</v>
      </c>
      <c r="DC334" s="33" t="s">
        <v>183</v>
      </c>
      <c r="DD334" s="33">
        <v>2023.0</v>
      </c>
      <c r="DE334" s="33" t="s">
        <v>184</v>
      </c>
      <c r="DF334" s="33"/>
      <c r="DG334" s="33" t="s">
        <v>185</v>
      </c>
      <c r="DH334" s="33" t="s">
        <v>186</v>
      </c>
      <c r="DI334" s="5"/>
      <c r="DJ334" s="5"/>
    </row>
    <row r="335">
      <c r="A335" s="33" t="s">
        <v>2766</v>
      </c>
      <c r="B335" s="34">
        <v>44956.0</v>
      </c>
      <c r="C335" s="35" t="s">
        <v>137</v>
      </c>
      <c r="D335" s="35" t="s">
        <v>139</v>
      </c>
      <c r="E335" s="35" t="s">
        <v>142</v>
      </c>
      <c r="F335" s="36" t="s">
        <v>144</v>
      </c>
      <c r="G335" s="33" t="s">
        <v>2767</v>
      </c>
      <c r="H335" s="33" t="s">
        <v>2768</v>
      </c>
      <c r="I335" s="33" t="s">
        <v>190</v>
      </c>
      <c r="J335" s="33" t="s">
        <v>149</v>
      </c>
      <c r="K335" s="35" t="s">
        <v>150</v>
      </c>
      <c r="L335" s="33" t="s">
        <v>151</v>
      </c>
      <c r="M335" s="5"/>
      <c r="N335" s="33" t="s">
        <v>168</v>
      </c>
      <c r="O335" s="5"/>
      <c r="P335" s="35" t="s">
        <v>153</v>
      </c>
      <c r="Q335" s="35" t="s">
        <v>168</v>
      </c>
      <c r="R335" s="33">
        <v>76523.0</v>
      </c>
      <c r="S335" s="37"/>
      <c r="T335" s="33"/>
      <c r="U335" s="33">
        <v>3.0</v>
      </c>
      <c r="V335" s="33" t="s">
        <v>154</v>
      </c>
      <c r="W335" s="33"/>
      <c r="X335" s="33"/>
      <c r="Y335" s="5"/>
      <c r="Z335" s="5"/>
      <c r="AA335" s="33">
        <v>1.0</v>
      </c>
      <c r="AB335" s="33"/>
      <c r="AC335" s="33">
        <v>1.0</v>
      </c>
      <c r="AD335" s="5"/>
      <c r="AE335" s="5"/>
      <c r="AF335" s="5"/>
      <c r="AG335" s="16"/>
      <c r="AH335" s="38" t="str">
        <f t="shared" si="1"/>
        <v/>
      </c>
      <c r="AI335" s="39">
        <f t="shared" si="2"/>
        <v>1</v>
      </c>
      <c r="AJ335" s="37" t="str">
        <f t="shared" si="3"/>
        <v/>
      </c>
      <c r="AK335" s="41" t="str">
        <f t="shared" si="4"/>
        <v/>
      </c>
      <c r="AL335" s="35" t="s">
        <v>153</v>
      </c>
      <c r="AM335" s="33" t="s">
        <v>168</v>
      </c>
      <c r="AN335" s="33" t="s">
        <v>168</v>
      </c>
      <c r="AO335" s="41"/>
      <c r="AP335" s="33" t="s">
        <v>169</v>
      </c>
      <c r="AQ335" s="33" t="s">
        <v>170</v>
      </c>
      <c r="AR335" s="33">
        <v>300.0</v>
      </c>
      <c r="AS335" s="42"/>
      <c r="AT335" s="42"/>
      <c r="AU335" s="42"/>
      <c r="AV335" s="42"/>
      <c r="AW335" s="42"/>
      <c r="AX335" s="5"/>
      <c r="AY335" s="33"/>
      <c r="AZ335" s="33" t="s">
        <v>2769</v>
      </c>
      <c r="BA335" s="5"/>
      <c r="BB335" s="5"/>
      <c r="BC335" s="5" t="s">
        <v>2770</v>
      </c>
      <c r="BD335" s="33" t="s">
        <v>173</v>
      </c>
      <c r="BE335" s="41"/>
      <c r="BF335" s="35"/>
      <c r="BG335" s="33" t="s">
        <v>169</v>
      </c>
      <c r="BH335" s="5"/>
      <c r="BI335" s="33">
        <v>300.0</v>
      </c>
      <c r="BJ335" s="33" t="s">
        <v>170</v>
      </c>
      <c r="BK335" s="5"/>
      <c r="BL335" s="5">
        <f t="shared" si="5"/>
        <v>3994.5</v>
      </c>
      <c r="BM335" s="5"/>
      <c r="BN335" s="5"/>
      <c r="BO335" s="42">
        <f t="shared" si="6"/>
        <v>3994.5</v>
      </c>
      <c r="BP335" s="44"/>
      <c r="BQ335" s="45"/>
      <c r="BR335" s="47"/>
      <c r="BS335" s="45"/>
      <c r="BT335" s="37"/>
      <c r="BU335" s="5"/>
      <c r="BV335" s="38"/>
      <c r="BW335" s="48"/>
      <c r="BX335" s="44"/>
      <c r="BY335" s="44"/>
      <c r="BZ335" s="33" t="s">
        <v>131</v>
      </c>
      <c r="CA335" s="5"/>
      <c r="CB335" s="5"/>
      <c r="CC335" s="33" t="s">
        <v>177</v>
      </c>
      <c r="CD335" s="5"/>
      <c r="CE335" s="5"/>
      <c r="CF335" s="33" t="s">
        <v>178</v>
      </c>
      <c r="CG335" s="33" t="s">
        <v>2771</v>
      </c>
      <c r="CH335" s="5"/>
      <c r="CI335" s="5"/>
      <c r="CJ335" s="5"/>
      <c r="CK335" s="33"/>
      <c r="CL335" s="49">
        <v>44995.0</v>
      </c>
      <c r="CM335" s="33" t="s">
        <v>180</v>
      </c>
      <c r="CN335" s="5"/>
      <c r="CO335" s="33">
        <v>2.0</v>
      </c>
      <c r="CP335" s="33" t="s">
        <v>181</v>
      </c>
      <c r="CQ335" s="50" t="str">
        <f t="shared" si="7"/>
        <v>26/01/1947</v>
      </c>
      <c r="CR335" s="33" t="s">
        <v>182</v>
      </c>
      <c r="CS335" s="33">
        <v>4.0</v>
      </c>
      <c r="CT335" s="33">
        <v>5.0</v>
      </c>
      <c r="CU335" s="33">
        <v>25.0</v>
      </c>
      <c r="CV335" s="33">
        <v>1189.0</v>
      </c>
      <c r="CW335" s="5"/>
      <c r="CX335" s="5"/>
      <c r="CY335" s="33">
        <v>-99.707878</v>
      </c>
      <c r="CZ335" s="33">
        <v>20.874258</v>
      </c>
      <c r="DA335" s="33">
        <v>4.411310035E9</v>
      </c>
      <c r="DB335" s="33">
        <v>2.0</v>
      </c>
      <c r="DC335" s="33" t="s">
        <v>183</v>
      </c>
      <c r="DD335" s="33">
        <v>2023.0</v>
      </c>
      <c r="DE335" s="33" t="s">
        <v>184</v>
      </c>
      <c r="DF335" s="33"/>
      <c r="DG335" s="33" t="s">
        <v>185</v>
      </c>
      <c r="DH335" s="33" t="s">
        <v>186</v>
      </c>
      <c r="DI335" s="5"/>
      <c r="DJ335" s="5"/>
    </row>
    <row r="336">
      <c r="A336" s="33" t="s">
        <v>2772</v>
      </c>
      <c r="B336" s="34">
        <v>44956.0</v>
      </c>
      <c r="C336" s="35" t="s">
        <v>137</v>
      </c>
      <c r="D336" s="35" t="s">
        <v>139</v>
      </c>
      <c r="E336" s="35" t="s">
        <v>142</v>
      </c>
      <c r="F336" s="36" t="s">
        <v>144</v>
      </c>
      <c r="G336" s="33" t="s">
        <v>2773</v>
      </c>
      <c r="H336" s="33" t="s">
        <v>2774</v>
      </c>
      <c r="I336" s="33" t="s">
        <v>190</v>
      </c>
      <c r="J336" s="33" t="s">
        <v>2727</v>
      </c>
      <c r="K336" s="35" t="s">
        <v>150</v>
      </c>
      <c r="L336" s="33" t="s">
        <v>151</v>
      </c>
      <c r="M336" s="5"/>
      <c r="N336" s="33" t="s">
        <v>168</v>
      </c>
      <c r="O336" s="5"/>
      <c r="P336" s="35" t="s">
        <v>153</v>
      </c>
      <c r="Q336" s="35" t="s">
        <v>168</v>
      </c>
      <c r="R336" s="33">
        <v>76523.0</v>
      </c>
      <c r="S336" s="37"/>
      <c r="T336" s="33"/>
      <c r="U336" s="33">
        <v>3.0</v>
      </c>
      <c r="V336" s="33" t="s">
        <v>154</v>
      </c>
      <c r="W336" s="33"/>
      <c r="X336" s="33"/>
      <c r="Y336" s="5"/>
      <c r="Z336" s="5"/>
      <c r="AA336" s="33">
        <v>1.0</v>
      </c>
      <c r="AB336" s="33">
        <v>1.0</v>
      </c>
      <c r="AC336" s="33"/>
      <c r="AD336" s="5"/>
      <c r="AE336" s="5"/>
      <c r="AF336" s="5"/>
      <c r="AG336" s="16"/>
      <c r="AH336" s="38" t="str">
        <f t="shared" si="1"/>
        <v/>
      </c>
      <c r="AI336" s="39" t="str">
        <f t="shared" si="2"/>
        <v/>
      </c>
      <c r="AJ336" s="37" t="str">
        <f t="shared" si="3"/>
        <v/>
      </c>
      <c r="AK336" s="41" t="str">
        <f t="shared" si="4"/>
        <v/>
      </c>
      <c r="AL336" s="35" t="s">
        <v>153</v>
      </c>
      <c r="AM336" s="33" t="s">
        <v>168</v>
      </c>
      <c r="AN336" s="33" t="s">
        <v>168</v>
      </c>
      <c r="AO336" s="41"/>
      <c r="AP336" s="33" t="s">
        <v>169</v>
      </c>
      <c r="AQ336" s="33" t="s">
        <v>170</v>
      </c>
      <c r="AR336" s="33">
        <v>300.0</v>
      </c>
      <c r="AS336" s="42"/>
      <c r="AT336" s="42"/>
      <c r="AU336" s="42"/>
      <c r="AV336" s="42"/>
      <c r="AW336" s="42"/>
      <c r="AX336" s="5"/>
      <c r="AY336" s="33"/>
      <c r="AZ336" s="33" t="s">
        <v>2775</v>
      </c>
      <c r="BA336" s="5"/>
      <c r="BB336" s="5"/>
      <c r="BC336" s="5" t="s">
        <v>2776</v>
      </c>
      <c r="BD336" s="33" t="s">
        <v>173</v>
      </c>
      <c r="BE336" s="41"/>
      <c r="BF336" s="35"/>
      <c r="BG336" s="33" t="s">
        <v>169</v>
      </c>
      <c r="BH336" s="5"/>
      <c r="BI336" s="33">
        <v>300.0</v>
      </c>
      <c r="BJ336" s="33" t="s">
        <v>170</v>
      </c>
      <c r="BK336" s="5"/>
      <c r="BL336" s="5">
        <f t="shared" si="5"/>
        <v>3994.5</v>
      </c>
      <c r="BM336" s="5"/>
      <c r="BN336" s="5"/>
      <c r="BO336" s="42">
        <f t="shared" si="6"/>
        <v>3994.5</v>
      </c>
      <c r="BP336" s="44"/>
      <c r="BQ336" s="45"/>
      <c r="BR336" s="47"/>
      <c r="BS336" s="45"/>
      <c r="BT336" s="37"/>
      <c r="BU336" s="5"/>
      <c r="BV336" s="38"/>
      <c r="BW336" s="48"/>
      <c r="BX336" s="44"/>
      <c r="BY336" s="44"/>
      <c r="BZ336" s="33" t="s">
        <v>131</v>
      </c>
      <c r="CA336" s="5"/>
      <c r="CB336" s="5"/>
      <c r="CC336" s="33" t="s">
        <v>177</v>
      </c>
      <c r="CD336" s="5"/>
      <c r="CE336" s="5"/>
      <c r="CF336" s="33" t="s">
        <v>178</v>
      </c>
      <c r="CG336" s="33" t="s">
        <v>2777</v>
      </c>
      <c r="CH336" s="5"/>
      <c r="CI336" s="5"/>
      <c r="CJ336" s="5"/>
      <c r="CK336" s="33"/>
      <c r="CL336" s="49">
        <v>44995.0</v>
      </c>
      <c r="CM336" s="33" t="s">
        <v>180</v>
      </c>
      <c r="CN336" s="5"/>
      <c r="CO336" s="33">
        <v>2.0</v>
      </c>
      <c r="CP336" s="33" t="s">
        <v>181</v>
      </c>
      <c r="CQ336" s="50" t="str">
        <f t="shared" si="7"/>
        <v>14/11/1976</v>
      </c>
      <c r="CR336" s="33" t="s">
        <v>243</v>
      </c>
      <c r="CS336" s="33">
        <v>4.0</v>
      </c>
      <c r="CT336" s="33">
        <v>5.0</v>
      </c>
      <c r="CU336" s="33">
        <v>25.0</v>
      </c>
      <c r="CV336" s="33">
        <v>1189.0</v>
      </c>
      <c r="CW336" s="5"/>
      <c r="CX336" s="5"/>
      <c r="CY336" s="33">
        <v>-99.707878</v>
      </c>
      <c r="CZ336" s="33">
        <v>20.874258</v>
      </c>
      <c r="DA336" s="33">
        <v>4.411310035E9</v>
      </c>
      <c r="DB336" s="33">
        <v>2.0</v>
      </c>
      <c r="DC336" s="33" t="s">
        <v>183</v>
      </c>
      <c r="DD336" s="33">
        <v>2023.0</v>
      </c>
      <c r="DE336" s="33" t="s">
        <v>184</v>
      </c>
      <c r="DF336" s="33"/>
      <c r="DG336" s="33" t="s">
        <v>185</v>
      </c>
      <c r="DH336" s="33" t="s">
        <v>186</v>
      </c>
      <c r="DI336" s="5"/>
      <c r="DJ336" s="5"/>
    </row>
    <row r="337">
      <c r="A337" s="33" t="s">
        <v>2778</v>
      </c>
      <c r="B337" s="34">
        <v>44956.0</v>
      </c>
      <c r="C337" s="35" t="s">
        <v>137</v>
      </c>
      <c r="D337" s="35" t="s">
        <v>139</v>
      </c>
      <c r="E337" s="35" t="s">
        <v>142</v>
      </c>
      <c r="F337" s="36" t="s">
        <v>144</v>
      </c>
      <c r="G337" s="33" t="s">
        <v>2779</v>
      </c>
      <c r="H337" s="33" t="s">
        <v>2780</v>
      </c>
      <c r="I337" s="33" t="s">
        <v>255</v>
      </c>
      <c r="J337" s="33" t="s">
        <v>190</v>
      </c>
      <c r="K337" s="35" t="s">
        <v>150</v>
      </c>
      <c r="L337" s="33" t="s">
        <v>2781</v>
      </c>
      <c r="M337" s="5"/>
      <c r="N337" s="33" t="s">
        <v>168</v>
      </c>
      <c r="O337" s="5"/>
      <c r="P337" s="35" t="s">
        <v>153</v>
      </c>
      <c r="Q337" s="35" t="s">
        <v>168</v>
      </c>
      <c r="R337" s="33">
        <v>76523.0</v>
      </c>
      <c r="S337" s="37"/>
      <c r="T337" s="33"/>
      <c r="U337" s="33">
        <v>3.0</v>
      </c>
      <c r="V337" s="33" t="s">
        <v>154</v>
      </c>
      <c r="W337" s="33"/>
      <c r="X337" s="33"/>
      <c r="Y337" s="5"/>
      <c r="Z337" s="5"/>
      <c r="AA337" s="33">
        <v>1.0</v>
      </c>
      <c r="AB337" s="33"/>
      <c r="AC337" s="33">
        <v>1.0</v>
      </c>
      <c r="AD337" s="5"/>
      <c r="AE337" s="5"/>
      <c r="AF337" s="5"/>
      <c r="AG337" s="16"/>
      <c r="AH337" s="38" t="str">
        <f t="shared" si="1"/>
        <v/>
      </c>
      <c r="AI337" s="39">
        <f t="shared" si="2"/>
        <v>1</v>
      </c>
      <c r="AJ337" s="37" t="str">
        <f t="shared" si="3"/>
        <v/>
      </c>
      <c r="AK337" s="41" t="str">
        <f t="shared" si="4"/>
        <v/>
      </c>
      <c r="AL337" s="35" t="s">
        <v>153</v>
      </c>
      <c r="AM337" s="33" t="s">
        <v>168</v>
      </c>
      <c r="AN337" s="33" t="s">
        <v>168</v>
      </c>
      <c r="AO337" s="41"/>
      <c r="AP337" s="33" t="s">
        <v>169</v>
      </c>
      <c r="AQ337" s="33" t="s">
        <v>170</v>
      </c>
      <c r="AR337" s="33">
        <v>300.0</v>
      </c>
      <c r="AS337" s="42"/>
      <c r="AT337" s="42"/>
      <c r="AU337" s="42"/>
      <c r="AV337" s="42"/>
      <c r="AW337" s="42"/>
      <c r="AX337" s="5"/>
      <c r="AY337" s="33"/>
      <c r="AZ337" s="33" t="s">
        <v>2782</v>
      </c>
      <c r="BA337" s="5"/>
      <c r="BB337" s="5"/>
      <c r="BC337" s="5" t="s">
        <v>2783</v>
      </c>
      <c r="BD337" s="33" t="s">
        <v>173</v>
      </c>
      <c r="BE337" s="41"/>
      <c r="BF337" s="35"/>
      <c r="BG337" s="33" t="s">
        <v>169</v>
      </c>
      <c r="BH337" s="5"/>
      <c r="BI337" s="33">
        <v>300.0</v>
      </c>
      <c r="BJ337" s="33" t="s">
        <v>170</v>
      </c>
      <c r="BK337" s="5"/>
      <c r="BL337" s="5">
        <f t="shared" si="5"/>
        <v>3994.5</v>
      </c>
      <c r="BM337" s="5"/>
      <c r="BN337" s="5"/>
      <c r="BO337" s="42">
        <f t="shared" si="6"/>
        <v>3994.5</v>
      </c>
      <c r="BP337" s="44"/>
      <c r="BQ337" s="45"/>
      <c r="BR337" s="47"/>
      <c r="BS337" s="45"/>
      <c r="BT337" s="37"/>
      <c r="BU337" s="5"/>
      <c r="BV337" s="38"/>
      <c r="BW337" s="48"/>
      <c r="BX337" s="44"/>
      <c r="BY337" s="44"/>
      <c r="BZ337" s="33" t="s">
        <v>131</v>
      </c>
      <c r="CA337" s="5"/>
      <c r="CB337" s="5"/>
      <c r="CC337" s="33" t="s">
        <v>177</v>
      </c>
      <c r="CD337" s="5"/>
      <c r="CE337" s="5"/>
      <c r="CF337" s="33" t="s">
        <v>178</v>
      </c>
      <c r="CG337" s="33" t="s">
        <v>2784</v>
      </c>
      <c r="CH337" s="5"/>
      <c r="CI337" s="5"/>
      <c r="CJ337" s="5"/>
      <c r="CK337" s="33"/>
      <c r="CL337" s="49">
        <v>44995.0</v>
      </c>
      <c r="CM337" s="33" t="s">
        <v>180</v>
      </c>
      <c r="CN337" s="5"/>
      <c r="CO337" s="33">
        <v>2.0</v>
      </c>
      <c r="CP337" s="33" t="s">
        <v>181</v>
      </c>
      <c r="CQ337" s="50" t="str">
        <f t="shared" si="7"/>
        <v>14/11/1949</v>
      </c>
      <c r="CR337" s="33" t="s">
        <v>182</v>
      </c>
      <c r="CS337" s="33">
        <v>4.0</v>
      </c>
      <c r="CT337" s="33">
        <v>5.0</v>
      </c>
      <c r="CU337" s="33">
        <v>25.0</v>
      </c>
      <c r="CV337" s="33">
        <v>1189.0</v>
      </c>
      <c r="CW337" s="5"/>
      <c r="CX337" s="5"/>
      <c r="CY337" s="33">
        <v>-99.707878</v>
      </c>
      <c r="CZ337" s="33">
        <v>20.874258</v>
      </c>
      <c r="DA337" s="33">
        <v>4.411579893E9</v>
      </c>
      <c r="DB337" s="33">
        <v>2.0</v>
      </c>
      <c r="DC337" s="33" t="s">
        <v>183</v>
      </c>
      <c r="DD337" s="33">
        <v>2023.0</v>
      </c>
      <c r="DE337" s="33" t="s">
        <v>184</v>
      </c>
      <c r="DF337" s="33"/>
      <c r="DG337" s="33" t="s">
        <v>185</v>
      </c>
      <c r="DH337" s="33" t="s">
        <v>186</v>
      </c>
      <c r="DI337" s="5"/>
      <c r="DJ337" s="5"/>
    </row>
    <row r="338">
      <c r="A338" s="33" t="s">
        <v>2785</v>
      </c>
      <c r="B338" s="34">
        <v>44956.0</v>
      </c>
      <c r="C338" s="35" t="s">
        <v>137</v>
      </c>
      <c r="D338" s="35" t="s">
        <v>139</v>
      </c>
      <c r="E338" s="35" t="s">
        <v>142</v>
      </c>
      <c r="F338" s="36" t="s">
        <v>144</v>
      </c>
      <c r="G338" s="33" t="s">
        <v>2786</v>
      </c>
      <c r="H338" s="33" t="s">
        <v>2787</v>
      </c>
      <c r="I338" s="33" t="s">
        <v>255</v>
      </c>
      <c r="J338" s="33" t="s">
        <v>149</v>
      </c>
      <c r="K338" s="35" t="s">
        <v>150</v>
      </c>
      <c r="L338" s="33" t="s">
        <v>151</v>
      </c>
      <c r="M338" s="5"/>
      <c r="N338" s="33" t="s">
        <v>168</v>
      </c>
      <c r="O338" s="5"/>
      <c r="P338" s="35" t="s">
        <v>153</v>
      </c>
      <c r="Q338" s="35" t="s">
        <v>168</v>
      </c>
      <c r="R338" s="33">
        <v>76523.0</v>
      </c>
      <c r="S338" s="37"/>
      <c r="T338" s="33"/>
      <c r="U338" s="33">
        <v>1.0</v>
      </c>
      <c r="V338" s="33" t="s">
        <v>154</v>
      </c>
      <c r="W338" s="33"/>
      <c r="X338" s="33"/>
      <c r="Y338" s="5"/>
      <c r="Z338" s="5"/>
      <c r="AA338" s="33">
        <v>1.0</v>
      </c>
      <c r="AB338" s="33">
        <v>1.0</v>
      </c>
      <c r="AC338" s="33"/>
      <c r="AD338" s="5"/>
      <c r="AE338" s="5"/>
      <c r="AF338" s="5"/>
      <c r="AG338" s="16"/>
      <c r="AH338" s="38">
        <f t="shared" si="1"/>
        <v>1</v>
      </c>
      <c r="AI338" s="39" t="str">
        <f t="shared" si="2"/>
        <v/>
      </c>
      <c r="AJ338" s="37" t="str">
        <f t="shared" si="3"/>
        <v/>
      </c>
      <c r="AK338" s="41" t="str">
        <f t="shared" si="4"/>
        <v/>
      </c>
      <c r="AL338" s="35" t="s">
        <v>153</v>
      </c>
      <c r="AM338" s="33" t="s">
        <v>168</v>
      </c>
      <c r="AN338" s="33" t="s">
        <v>168</v>
      </c>
      <c r="AO338" s="41"/>
      <c r="AP338" s="33" t="s">
        <v>169</v>
      </c>
      <c r="AQ338" s="33" t="s">
        <v>170</v>
      </c>
      <c r="AR338" s="33">
        <v>150.0</v>
      </c>
      <c r="AS338" s="42"/>
      <c r="AT338" s="42"/>
      <c r="AU338" s="42"/>
      <c r="AV338" s="42"/>
      <c r="AW338" s="42"/>
      <c r="AX338" s="5"/>
      <c r="AY338" s="33"/>
      <c r="AZ338" s="33" t="s">
        <v>2788</v>
      </c>
      <c r="BA338" s="5"/>
      <c r="BB338" s="5"/>
      <c r="BC338" s="5" t="s">
        <v>2789</v>
      </c>
      <c r="BD338" s="33" t="s">
        <v>173</v>
      </c>
      <c r="BE338" s="41"/>
      <c r="BF338" s="35"/>
      <c r="BG338" s="33" t="s">
        <v>169</v>
      </c>
      <c r="BH338" s="5"/>
      <c r="BI338" s="33">
        <v>150.0</v>
      </c>
      <c r="BJ338" s="33" t="s">
        <v>170</v>
      </c>
      <c r="BK338" s="5"/>
      <c r="BL338" s="5">
        <f t="shared" si="5"/>
        <v>1997.25</v>
      </c>
      <c r="BM338" s="5"/>
      <c r="BN338" s="5"/>
      <c r="BO338" s="42">
        <f t="shared" si="6"/>
        <v>1997.25</v>
      </c>
      <c r="BP338" s="44"/>
      <c r="BQ338" s="45"/>
      <c r="BR338" s="47"/>
      <c r="BS338" s="45"/>
      <c r="BT338" s="37"/>
      <c r="BU338" s="5"/>
      <c r="BV338" s="38"/>
      <c r="BW338" s="48"/>
      <c r="BX338" s="44"/>
      <c r="BY338" s="44"/>
      <c r="BZ338" s="33" t="s">
        <v>131</v>
      </c>
      <c r="CA338" s="5"/>
      <c r="CB338" s="5"/>
      <c r="CC338" s="33" t="s">
        <v>177</v>
      </c>
      <c r="CD338" s="5"/>
      <c r="CE338" s="5"/>
      <c r="CF338" s="33" t="s">
        <v>178</v>
      </c>
      <c r="CG338" s="33" t="s">
        <v>2790</v>
      </c>
      <c r="CH338" s="5"/>
      <c r="CI338" s="5"/>
      <c r="CJ338" s="5"/>
      <c r="CK338" s="33"/>
      <c r="CL338" s="49">
        <v>44995.0</v>
      </c>
      <c r="CM338" s="33" t="s">
        <v>180</v>
      </c>
      <c r="CN338" s="5"/>
      <c r="CO338" s="33">
        <v>1.0</v>
      </c>
      <c r="CP338" s="33" t="s">
        <v>181</v>
      </c>
      <c r="CQ338" s="50" t="str">
        <f t="shared" si="7"/>
        <v>22/07/1963</v>
      </c>
      <c r="CR338" s="33" t="s">
        <v>243</v>
      </c>
      <c r="CS338" s="33">
        <v>4.0</v>
      </c>
      <c r="CT338" s="33">
        <v>5.0</v>
      </c>
      <c r="CU338" s="33">
        <v>25.0</v>
      </c>
      <c r="CV338" s="33">
        <v>1189.0</v>
      </c>
      <c r="CW338" s="5"/>
      <c r="CX338" s="5"/>
      <c r="CY338" s="33">
        <v>-99.707878</v>
      </c>
      <c r="CZ338" s="33">
        <v>20.874258</v>
      </c>
      <c r="DA338" s="33">
        <v>4.4219266E9</v>
      </c>
      <c r="DB338" s="33">
        <v>1.0</v>
      </c>
      <c r="DC338" s="33" t="s">
        <v>183</v>
      </c>
      <c r="DD338" s="33">
        <v>2023.0</v>
      </c>
      <c r="DE338" s="33" t="s">
        <v>184</v>
      </c>
      <c r="DF338" s="33"/>
      <c r="DG338" s="33" t="s">
        <v>185</v>
      </c>
      <c r="DH338" s="33" t="s">
        <v>186</v>
      </c>
      <c r="DI338" s="5"/>
      <c r="DJ338" s="5"/>
    </row>
    <row r="339">
      <c r="A339" s="33" t="s">
        <v>2791</v>
      </c>
      <c r="B339" s="34">
        <v>44956.0</v>
      </c>
      <c r="C339" s="35" t="s">
        <v>137</v>
      </c>
      <c r="D339" s="35" t="s">
        <v>139</v>
      </c>
      <c r="E339" s="35" t="s">
        <v>142</v>
      </c>
      <c r="F339" s="36" t="s">
        <v>144</v>
      </c>
      <c r="G339" s="33" t="s">
        <v>2792</v>
      </c>
      <c r="H339" s="33" t="s">
        <v>2793</v>
      </c>
      <c r="I339" s="33" t="s">
        <v>447</v>
      </c>
      <c r="J339" s="33" t="s">
        <v>2714</v>
      </c>
      <c r="K339" s="35" t="s">
        <v>150</v>
      </c>
      <c r="L339" s="33" t="s">
        <v>151</v>
      </c>
      <c r="M339" s="5"/>
      <c r="N339" s="33" t="s">
        <v>168</v>
      </c>
      <c r="O339" s="5"/>
      <c r="P339" s="35" t="s">
        <v>153</v>
      </c>
      <c r="Q339" s="35" t="s">
        <v>168</v>
      </c>
      <c r="R339" s="33">
        <v>76526.0</v>
      </c>
      <c r="S339" s="37"/>
      <c r="T339" s="33"/>
      <c r="U339" s="33">
        <v>1.0</v>
      </c>
      <c r="V339" s="33" t="s">
        <v>154</v>
      </c>
      <c r="W339" s="33"/>
      <c r="X339" s="33"/>
      <c r="Y339" s="5"/>
      <c r="Z339" s="5"/>
      <c r="AA339" s="33">
        <v>1.0</v>
      </c>
      <c r="AB339" s="33"/>
      <c r="AC339" s="33">
        <v>1.0</v>
      </c>
      <c r="AD339" s="5"/>
      <c r="AE339" s="5"/>
      <c r="AF339" s="5"/>
      <c r="AG339" s="16"/>
      <c r="AH339" s="38" t="str">
        <f t="shared" si="1"/>
        <v/>
      </c>
      <c r="AI339" s="39" t="str">
        <f t="shared" si="2"/>
        <v/>
      </c>
      <c r="AJ339" s="37" t="str">
        <f t="shared" si="3"/>
        <v/>
      </c>
      <c r="AK339" s="41" t="str">
        <f t="shared" si="4"/>
        <v/>
      </c>
      <c r="AL339" s="35" t="s">
        <v>153</v>
      </c>
      <c r="AM339" s="33" t="s">
        <v>168</v>
      </c>
      <c r="AN339" s="33" t="s">
        <v>168</v>
      </c>
      <c r="AO339" s="41"/>
      <c r="AP339" s="33" t="s">
        <v>169</v>
      </c>
      <c r="AQ339" s="33" t="s">
        <v>170</v>
      </c>
      <c r="AR339" s="33">
        <v>150.0</v>
      </c>
      <c r="AS339" s="42"/>
      <c r="AT339" s="42"/>
      <c r="AU339" s="42"/>
      <c r="AV339" s="42"/>
      <c r="AW339" s="42"/>
      <c r="AX339" s="5"/>
      <c r="AY339" s="33"/>
      <c r="AZ339" s="33" t="s">
        <v>2794</v>
      </c>
      <c r="BA339" s="5"/>
      <c r="BB339" s="5"/>
      <c r="BC339" s="5" t="s">
        <v>2795</v>
      </c>
      <c r="BD339" s="33" t="s">
        <v>173</v>
      </c>
      <c r="BE339" s="41"/>
      <c r="BF339" s="35"/>
      <c r="BG339" s="33" t="s">
        <v>169</v>
      </c>
      <c r="BH339" s="5"/>
      <c r="BI339" s="33">
        <v>150.0</v>
      </c>
      <c r="BJ339" s="33" t="s">
        <v>170</v>
      </c>
      <c r="BK339" s="5"/>
      <c r="BL339" s="5">
        <f t="shared" si="5"/>
        <v>1997.25</v>
      </c>
      <c r="BM339" s="5"/>
      <c r="BN339" s="5"/>
      <c r="BO339" s="42">
        <f t="shared" si="6"/>
        <v>1997.25</v>
      </c>
      <c r="BP339" s="44"/>
      <c r="BQ339" s="45"/>
      <c r="BR339" s="47"/>
      <c r="BS339" s="45"/>
      <c r="BT339" s="37"/>
      <c r="BU339" s="5"/>
      <c r="BV339" s="38"/>
      <c r="BW339" s="48"/>
      <c r="BX339" s="44"/>
      <c r="BY339" s="44"/>
      <c r="BZ339" s="33" t="s">
        <v>131</v>
      </c>
      <c r="CA339" s="5"/>
      <c r="CB339" s="5"/>
      <c r="CC339" s="33" t="s">
        <v>177</v>
      </c>
      <c r="CD339" s="5"/>
      <c r="CE339" s="5"/>
      <c r="CF339" s="33" t="s">
        <v>178</v>
      </c>
      <c r="CG339" s="33" t="s">
        <v>2796</v>
      </c>
      <c r="CH339" s="5"/>
      <c r="CI339" s="5"/>
      <c r="CJ339" s="5"/>
      <c r="CK339" s="33"/>
      <c r="CL339" s="49">
        <v>44995.0</v>
      </c>
      <c r="CM339" s="33" t="s">
        <v>180</v>
      </c>
      <c r="CN339" s="5"/>
      <c r="CO339" s="33">
        <v>1.0</v>
      </c>
      <c r="CP339" s="33" t="s">
        <v>181</v>
      </c>
      <c r="CQ339" s="50" t="str">
        <f t="shared" si="7"/>
        <v>06/12/1968</v>
      </c>
      <c r="CR339" s="33" t="s">
        <v>182</v>
      </c>
      <c r="CS339" s="33">
        <v>4.0</v>
      </c>
      <c r="CT339" s="33">
        <v>5.0</v>
      </c>
      <c r="CU339" s="33">
        <v>25.0</v>
      </c>
      <c r="CV339" s="33">
        <v>1189.0</v>
      </c>
      <c r="CW339" s="5"/>
      <c r="CX339" s="5"/>
      <c r="CY339" s="33">
        <v>-99.707878</v>
      </c>
      <c r="CZ339" s="33">
        <v>20.874258</v>
      </c>
      <c r="DA339" s="33">
        <v>4.411061916E9</v>
      </c>
      <c r="DB339" s="33">
        <v>2.0</v>
      </c>
      <c r="DC339" s="33" t="s">
        <v>2797</v>
      </c>
      <c r="DD339" s="33">
        <v>2023.0</v>
      </c>
      <c r="DE339" s="33" t="s">
        <v>184</v>
      </c>
      <c r="DF339" s="33"/>
      <c r="DG339" s="33" t="s">
        <v>185</v>
      </c>
      <c r="DH339" s="33" t="s">
        <v>186</v>
      </c>
      <c r="DI339" s="5"/>
      <c r="DJ339" s="5"/>
    </row>
    <row r="340">
      <c r="A340" s="33" t="s">
        <v>2798</v>
      </c>
      <c r="B340" s="34">
        <v>44953.0</v>
      </c>
      <c r="C340" s="35" t="s">
        <v>137</v>
      </c>
      <c r="D340" s="35" t="s">
        <v>139</v>
      </c>
      <c r="E340" s="35" t="s">
        <v>142</v>
      </c>
      <c r="F340" s="36" t="s">
        <v>144</v>
      </c>
      <c r="G340" s="33" t="s">
        <v>2799</v>
      </c>
      <c r="H340" s="33" t="s">
        <v>2800</v>
      </c>
      <c r="I340" s="33" t="s">
        <v>1656</v>
      </c>
      <c r="J340" s="33" t="s">
        <v>1778</v>
      </c>
      <c r="K340" s="35" t="s">
        <v>150</v>
      </c>
      <c r="L340" s="33" t="s">
        <v>151</v>
      </c>
      <c r="M340" s="5"/>
      <c r="N340" s="33" t="s">
        <v>2801</v>
      </c>
      <c r="O340" s="5"/>
      <c r="P340" s="35" t="s">
        <v>234</v>
      </c>
      <c r="Q340" s="35" t="s">
        <v>2801</v>
      </c>
      <c r="R340" s="33">
        <v>76694.0</v>
      </c>
      <c r="S340" s="37"/>
      <c r="T340" s="33"/>
      <c r="U340" s="33">
        <v>1.4</v>
      </c>
      <c r="V340" s="33" t="s">
        <v>154</v>
      </c>
      <c r="W340" s="33"/>
      <c r="X340" s="33"/>
      <c r="Y340" s="5"/>
      <c r="Z340" s="5"/>
      <c r="AA340" s="33">
        <v>1.0</v>
      </c>
      <c r="AB340" s="33"/>
      <c r="AC340" s="33">
        <v>1.0</v>
      </c>
      <c r="AD340" s="5"/>
      <c r="AE340" s="5"/>
      <c r="AF340" s="5"/>
      <c r="AG340" s="16"/>
      <c r="AH340" s="38" t="str">
        <f t="shared" si="1"/>
        <v/>
      </c>
      <c r="AI340" s="39">
        <f t="shared" si="2"/>
        <v>1</v>
      </c>
      <c r="AJ340" s="37" t="str">
        <f t="shared" si="3"/>
        <v/>
      </c>
      <c r="AK340" s="41" t="str">
        <f t="shared" si="4"/>
        <v/>
      </c>
      <c r="AL340" s="35" t="s">
        <v>153</v>
      </c>
      <c r="AM340" s="33" t="s">
        <v>2802</v>
      </c>
      <c r="AN340" s="33" t="s">
        <v>2802</v>
      </c>
      <c r="AO340" s="41"/>
      <c r="AP340" s="33" t="s">
        <v>169</v>
      </c>
      <c r="AQ340" s="33" t="s">
        <v>170</v>
      </c>
      <c r="AR340" s="33">
        <v>150.0</v>
      </c>
      <c r="AS340" s="42"/>
      <c r="AT340" s="42"/>
      <c r="AU340" s="42"/>
      <c r="AV340" s="42"/>
      <c r="AW340" s="42"/>
      <c r="AX340" s="5"/>
      <c r="AY340" s="33"/>
      <c r="AZ340" s="33" t="s">
        <v>2803</v>
      </c>
      <c r="BA340" s="5"/>
      <c r="BB340" s="5"/>
      <c r="BC340" s="5" t="s">
        <v>2804</v>
      </c>
      <c r="BD340" s="33" t="s">
        <v>173</v>
      </c>
      <c r="BE340" s="41"/>
      <c r="BF340" s="35"/>
      <c r="BG340" s="33" t="s">
        <v>169</v>
      </c>
      <c r="BH340" s="5"/>
      <c r="BI340" s="33">
        <v>150.0</v>
      </c>
      <c r="BJ340" s="33" t="s">
        <v>170</v>
      </c>
      <c r="BK340" s="5"/>
      <c r="BL340" s="5">
        <f t="shared" si="5"/>
        <v>1997.25</v>
      </c>
      <c r="BM340" s="5"/>
      <c r="BN340" s="5"/>
      <c r="BO340" s="42">
        <f t="shared" si="6"/>
        <v>1997.25</v>
      </c>
      <c r="BP340" s="44"/>
      <c r="BQ340" s="45"/>
      <c r="BR340" s="47"/>
      <c r="BS340" s="45"/>
      <c r="BT340" s="37"/>
      <c r="BU340" s="5"/>
      <c r="BV340" s="38"/>
      <c r="BW340" s="48"/>
      <c r="BX340" s="44"/>
      <c r="BY340" s="44"/>
      <c r="BZ340" s="33" t="s">
        <v>131</v>
      </c>
      <c r="CA340" s="5"/>
      <c r="CB340" s="5"/>
      <c r="CC340" s="33" t="s">
        <v>177</v>
      </c>
      <c r="CD340" s="5"/>
      <c r="CE340" s="5"/>
      <c r="CF340" s="33" t="s">
        <v>178</v>
      </c>
      <c r="CG340" s="33" t="s">
        <v>2805</v>
      </c>
      <c r="CH340" s="5"/>
      <c r="CI340" s="5"/>
      <c r="CJ340" s="5"/>
      <c r="CK340" s="33"/>
      <c r="CL340" s="49">
        <v>44995.0</v>
      </c>
      <c r="CM340" s="33" t="s">
        <v>180</v>
      </c>
      <c r="CN340" s="5"/>
      <c r="CO340" s="33">
        <v>1.0</v>
      </c>
      <c r="CP340" s="33" t="s">
        <v>181</v>
      </c>
      <c r="CQ340" s="50" t="str">
        <f t="shared" si="7"/>
        <v>30/08/1936</v>
      </c>
      <c r="CR340" s="33" t="s">
        <v>182</v>
      </c>
      <c r="CS340" s="33">
        <v>7.0</v>
      </c>
      <c r="CT340" s="33">
        <v>5.0</v>
      </c>
      <c r="CU340" s="33">
        <v>25.0</v>
      </c>
      <c r="CV340" s="33">
        <v>2384.0</v>
      </c>
      <c r="CW340" s="5"/>
      <c r="CX340" s="5"/>
      <c r="CY340" s="33">
        <v>-99.73698</v>
      </c>
      <c r="CZ340" s="33">
        <v>20.565159</v>
      </c>
      <c r="DA340" s="33">
        <v>7.737308912E9</v>
      </c>
      <c r="DB340" s="33">
        <v>2.0</v>
      </c>
      <c r="DC340" s="33" t="s">
        <v>183</v>
      </c>
      <c r="DD340" s="33">
        <v>2023.0</v>
      </c>
      <c r="DE340" s="33" t="s">
        <v>184</v>
      </c>
      <c r="DF340" s="33"/>
      <c r="DG340" s="33" t="s">
        <v>185</v>
      </c>
      <c r="DH340" s="33" t="s">
        <v>186</v>
      </c>
      <c r="DI340" s="5"/>
      <c r="DJ340" s="5"/>
    </row>
    <row r="341">
      <c r="A341" s="33" t="s">
        <v>2806</v>
      </c>
      <c r="B341" s="34">
        <v>44953.0</v>
      </c>
      <c r="C341" s="35" t="s">
        <v>137</v>
      </c>
      <c r="D341" s="35" t="s">
        <v>139</v>
      </c>
      <c r="E341" s="35" t="s">
        <v>142</v>
      </c>
      <c r="F341" s="36" t="s">
        <v>144</v>
      </c>
      <c r="G341" s="33" t="s">
        <v>2807</v>
      </c>
      <c r="H341" s="33" t="s">
        <v>2598</v>
      </c>
      <c r="I341" s="33" t="s">
        <v>2808</v>
      </c>
      <c r="J341" s="33" t="s">
        <v>254</v>
      </c>
      <c r="K341" s="35" t="s">
        <v>150</v>
      </c>
      <c r="L341" s="33" t="s">
        <v>151</v>
      </c>
      <c r="M341" s="5"/>
      <c r="N341" s="33" t="s">
        <v>2809</v>
      </c>
      <c r="O341" s="5"/>
      <c r="P341" s="35" t="s">
        <v>153</v>
      </c>
      <c r="Q341" s="35" t="s">
        <v>2809</v>
      </c>
      <c r="R341" s="33">
        <v>76548.0</v>
      </c>
      <c r="S341" s="37"/>
      <c r="T341" s="33"/>
      <c r="U341" s="33">
        <v>1.19</v>
      </c>
      <c r="V341" s="33" t="s">
        <v>154</v>
      </c>
      <c r="W341" s="33"/>
      <c r="X341" s="33"/>
      <c r="Y341" s="5"/>
      <c r="Z341" s="5"/>
      <c r="AA341" s="33">
        <v>1.0</v>
      </c>
      <c r="AB341" s="33">
        <v>1.0</v>
      </c>
      <c r="AC341" s="33"/>
      <c r="AD341" s="5"/>
      <c r="AE341" s="5"/>
      <c r="AF341" s="5"/>
      <c r="AG341" s="16"/>
      <c r="AH341" s="38">
        <f t="shared" si="1"/>
        <v>1</v>
      </c>
      <c r="AI341" s="39" t="str">
        <f t="shared" si="2"/>
        <v/>
      </c>
      <c r="AJ341" s="37" t="str">
        <f t="shared" si="3"/>
        <v/>
      </c>
      <c r="AK341" s="41" t="str">
        <f t="shared" si="4"/>
        <v/>
      </c>
      <c r="AL341" s="35" t="s">
        <v>153</v>
      </c>
      <c r="AM341" s="33" t="s">
        <v>2809</v>
      </c>
      <c r="AN341" s="33" t="s">
        <v>2809</v>
      </c>
      <c r="AO341" s="41"/>
      <c r="AP341" s="33" t="s">
        <v>169</v>
      </c>
      <c r="AQ341" s="33" t="s">
        <v>170</v>
      </c>
      <c r="AR341" s="33">
        <v>150.0</v>
      </c>
      <c r="AS341" s="42"/>
      <c r="AT341" s="42"/>
      <c r="AU341" s="42"/>
      <c r="AV341" s="42"/>
      <c r="AW341" s="42"/>
      <c r="AX341" s="5"/>
      <c r="AY341" s="33"/>
      <c r="AZ341" s="33" t="s">
        <v>2810</v>
      </c>
      <c r="BA341" s="5"/>
      <c r="BB341" s="5"/>
      <c r="BC341" s="5" t="s">
        <v>2811</v>
      </c>
      <c r="BD341" s="33" t="s">
        <v>173</v>
      </c>
      <c r="BE341" s="41"/>
      <c r="BF341" s="35"/>
      <c r="BG341" s="33" t="s">
        <v>169</v>
      </c>
      <c r="BH341" s="5"/>
      <c r="BI341" s="33">
        <v>150.0</v>
      </c>
      <c r="BJ341" s="33" t="s">
        <v>170</v>
      </c>
      <c r="BK341" s="5"/>
      <c r="BL341" s="5">
        <f t="shared" si="5"/>
        <v>1997.25</v>
      </c>
      <c r="BM341" s="5"/>
      <c r="BN341" s="5"/>
      <c r="BO341" s="42">
        <f t="shared" si="6"/>
        <v>1997.25</v>
      </c>
      <c r="BP341" s="44"/>
      <c r="BQ341" s="45"/>
      <c r="BR341" s="47"/>
      <c r="BS341" s="45"/>
      <c r="BT341" s="37"/>
      <c r="BU341" s="5"/>
      <c r="BV341" s="38"/>
      <c r="BW341" s="48"/>
      <c r="BX341" s="44"/>
      <c r="BY341" s="44"/>
      <c r="BZ341" s="33" t="s">
        <v>131</v>
      </c>
      <c r="CA341" s="5"/>
      <c r="CB341" s="5"/>
      <c r="CC341" s="33" t="s">
        <v>177</v>
      </c>
      <c r="CD341" s="5"/>
      <c r="CE341" s="5"/>
      <c r="CF341" s="33" t="s">
        <v>178</v>
      </c>
      <c r="CG341" s="33" t="s">
        <v>2812</v>
      </c>
      <c r="CH341" s="5"/>
      <c r="CI341" s="5"/>
      <c r="CJ341" s="5"/>
      <c r="CK341" s="33"/>
      <c r="CL341" s="49">
        <v>44995.0</v>
      </c>
      <c r="CM341" s="33" t="s">
        <v>180</v>
      </c>
      <c r="CN341" s="5"/>
      <c r="CO341" s="33">
        <v>1.0</v>
      </c>
      <c r="CP341" s="33" t="s">
        <v>181</v>
      </c>
      <c r="CQ341" s="50" t="str">
        <f t="shared" si="7"/>
        <v>31/10/1932</v>
      </c>
      <c r="CR341" s="33" t="s">
        <v>243</v>
      </c>
      <c r="CS341" s="33">
        <v>4.0</v>
      </c>
      <c r="CT341" s="33">
        <v>5.0</v>
      </c>
      <c r="CU341" s="33">
        <v>25.0</v>
      </c>
      <c r="CV341" s="33">
        <v>1255.0</v>
      </c>
      <c r="CW341" s="5"/>
      <c r="CX341" s="5"/>
      <c r="CY341" s="33">
        <v>-99.702143</v>
      </c>
      <c r="CZ341" s="33">
        <v>20.578055</v>
      </c>
      <c r="DA341" s="33">
        <v>4.4219266E9</v>
      </c>
      <c r="DB341" s="33">
        <v>1.0</v>
      </c>
      <c r="DC341" s="33" t="s">
        <v>183</v>
      </c>
      <c r="DD341" s="33">
        <v>2023.0</v>
      </c>
      <c r="DE341" s="33" t="s">
        <v>184</v>
      </c>
      <c r="DF341" s="33"/>
      <c r="DG341" s="33" t="s">
        <v>185</v>
      </c>
      <c r="DH341" s="33" t="s">
        <v>186</v>
      </c>
      <c r="DI341" s="5"/>
      <c r="DJ341" s="5"/>
    </row>
    <row r="342">
      <c r="A342" s="33" t="s">
        <v>2813</v>
      </c>
      <c r="B342" s="34">
        <v>44953.0</v>
      </c>
      <c r="C342" s="35" t="s">
        <v>137</v>
      </c>
      <c r="D342" s="35" t="s">
        <v>139</v>
      </c>
      <c r="E342" s="35" t="s">
        <v>142</v>
      </c>
      <c r="F342" s="36" t="s">
        <v>144</v>
      </c>
      <c r="G342" s="33" t="s">
        <v>2814</v>
      </c>
      <c r="H342" s="33" t="s">
        <v>2815</v>
      </c>
      <c r="I342" s="33" t="s">
        <v>455</v>
      </c>
      <c r="J342" s="33" t="s">
        <v>350</v>
      </c>
      <c r="K342" s="35" t="s">
        <v>150</v>
      </c>
      <c r="L342" s="33" t="s">
        <v>151</v>
      </c>
      <c r="M342" s="5"/>
      <c r="N342" s="33" t="s">
        <v>2809</v>
      </c>
      <c r="O342" s="5"/>
      <c r="P342" s="35" t="s">
        <v>153</v>
      </c>
      <c r="Q342" s="35" t="s">
        <v>2809</v>
      </c>
      <c r="R342" s="33">
        <v>76548.0</v>
      </c>
      <c r="S342" s="37"/>
      <c r="T342" s="33"/>
      <c r="U342" s="33">
        <v>1.01</v>
      </c>
      <c r="V342" s="33" t="s">
        <v>154</v>
      </c>
      <c r="W342" s="33"/>
      <c r="X342" s="33"/>
      <c r="Y342" s="5"/>
      <c r="Z342" s="5"/>
      <c r="AA342" s="33">
        <v>1.0</v>
      </c>
      <c r="AB342" s="33"/>
      <c r="AC342" s="33">
        <v>1.0</v>
      </c>
      <c r="AD342" s="5"/>
      <c r="AE342" s="5"/>
      <c r="AF342" s="5"/>
      <c r="AG342" s="16"/>
      <c r="AH342" s="38" t="str">
        <f t="shared" si="1"/>
        <v/>
      </c>
      <c r="AI342" s="39">
        <f t="shared" si="2"/>
        <v>1</v>
      </c>
      <c r="AJ342" s="37" t="str">
        <f t="shared" si="3"/>
        <v/>
      </c>
      <c r="AK342" s="41" t="str">
        <f t="shared" si="4"/>
        <v/>
      </c>
      <c r="AL342" s="35" t="s">
        <v>153</v>
      </c>
      <c r="AM342" s="33" t="s">
        <v>2809</v>
      </c>
      <c r="AN342" s="33" t="s">
        <v>2809</v>
      </c>
      <c r="AO342" s="41"/>
      <c r="AP342" s="33" t="s">
        <v>169</v>
      </c>
      <c r="AQ342" s="33" t="s">
        <v>170</v>
      </c>
      <c r="AR342" s="33">
        <v>150.0</v>
      </c>
      <c r="AS342" s="42"/>
      <c r="AT342" s="42"/>
      <c r="AU342" s="42"/>
      <c r="AV342" s="42"/>
      <c r="AW342" s="42"/>
      <c r="AX342" s="5"/>
      <c r="AY342" s="33"/>
      <c r="AZ342" s="33" t="s">
        <v>2816</v>
      </c>
      <c r="BA342" s="5"/>
      <c r="BB342" s="5"/>
      <c r="BC342" s="5" t="s">
        <v>2817</v>
      </c>
      <c r="BD342" s="33" t="s">
        <v>173</v>
      </c>
      <c r="BE342" s="41"/>
      <c r="BF342" s="35"/>
      <c r="BG342" s="33" t="s">
        <v>169</v>
      </c>
      <c r="BH342" s="5"/>
      <c r="BI342" s="33">
        <v>150.0</v>
      </c>
      <c r="BJ342" s="33" t="s">
        <v>170</v>
      </c>
      <c r="BK342" s="5"/>
      <c r="BL342" s="5">
        <f t="shared" si="5"/>
        <v>1997.25</v>
      </c>
      <c r="BM342" s="5"/>
      <c r="BN342" s="5"/>
      <c r="BO342" s="42">
        <f t="shared" si="6"/>
        <v>1997.25</v>
      </c>
      <c r="BP342" s="44"/>
      <c r="BQ342" s="45"/>
      <c r="BR342" s="47"/>
      <c r="BS342" s="45"/>
      <c r="BT342" s="37"/>
      <c r="BU342" s="5"/>
      <c r="BV342" s="38"/>
      <c r="BW342" s="48"/>
      <c r="BX342" s="44"/>
      <c r="BY342" s="44"/>
      <c r="BZ342" s="33" t="s">
        <v>131</v>
      </c>
      <c r="CA342" s="5"/>
      <c r="CB342" s="5"/>
      <c r="CC342" s="33" t="s">
        <v>177</v>
      </c>
      <c r="CD342" s="5"/>
      <c r="CE342" s="5"/>
      <c r="CF342" s="33" t="s">
        <v>178</v>
      </c>
      <c r="CG342" s="33" t="s">
        <v>2818</v>
      </c>
      <c r="CH342" s="5"/>
      <c r="CI342" s="5"/>
      <c r="CJ342" s="5"/>
      <c r="CK342" s="33"/>
      <c r="CL342" s="49">
        <v>44995.0</v>
      </c>
      <c r="CM342" s="33" t="s">
        <v>180</v>
      </c>
      <c r="CN342" s="5"/>
      <c r="CO342" s="33">
        <v>1.0</v>
      </c>
      <c r="CP342" s="33" t="s">
        <v>181</v>
      </c>
      <c r="CQ342" s="50" t="str">
        <f t="shared" si="7"/>
        <v>02/08/1966</v>
      </c>
      <c r="CR342" s="33" t="s">
        <v>182</v>
      </c>
      <c r="CS342" s="33">
        <v>4.0</v>
      </c>
      <c r="CT342" s="33">
        <v>5.0</v>
      </c>
      <c r="CU342" s="33">
        <v>25.0</v>
      </c>
      <c r="CV342" s="33">
        <v>1255.0</v>
      </c>
      <c r="CW342" s="5"/>
      <c r="CX342" s="5"/>
      <c r="CY342" s="33">
        <v>-99.702143</v>
      </c>
      <c r="CZ342" s="33">
        <v>20.578055</v>
      </c>
      <c r="DA342" s="33">
        <v>7.731399489E9</v>
      </c>
      <c r="DB342" s="33">
        <v>2.0</v>
      </c>
      <c r="DC342" s="33" t="s">
        <v>183</v>
      </c>
      <c r="DD342" s="33">
        <v>2023.0</v>
      </c>
      <c r="DE342" s="33" t="s">
        <v>184</v>
      </c>
      <c r="DF342" s="33"/>
      <c r="DG342" s="33" t="s">
        <v>185</v>
      </c>
      <c r="DH342" s="33" t="s">
        <v>186</v>
      </c>
      <c r="DI342" s="5"/>
      <c r="DJ342" s="5"/>
    </row>
    <row r="343">
      <c r="A343" s="33" t="s">
        <v>2819</v>
      </c>
      <c r="B343" s="34">
        <v>44953.0</v>
      </c>
      <c r="C343" s="35" t="s">
        <v>137</v>
      </c>
      <c r="D343" s="35" t="s">
        <v>139</v>
      </c>
      <c r="E343" s="35" t="s">
        <v>142</v>
      </c>
      <c r="F343" s="36" t="s">
        <v>144</v>
      </c>
      <c r="G343" s="33" t="s">
        <v>2820</v>
      </c>
      <c r="H343" s="33" t="s">
        <v>2821</v>
      </c>
      <c r="I343" s="33" t="s">
        <v>455</v>
      </c>
      <c r="J343" s="33" t="s">
        <v>788</v>
      </c>
      <c r="K343" s="35" t="s">
        <v>150</v>
      </c>
      <c r="L343" s="33" t="s">
        <v>151</v>
      </c>
      <c r="M343" s="5"/>
      <c r="N343" s="33" t="s">
        <v>2809</v>
      </c>
      <c r="O343" s="5"/>
      <c r="P343" s="35" t="s">
        <v>153</v>
      </c>
      <c r="Q343" s="35" t="s">
        <v>2809</v>
      </c>
      <c r="R343" s="33">
        <v>76548.0</v>
      </c>
      <c r="S343" s="37"/>
      <c r="T343" s="33"/>
      <c r="U343" s="33">
        <v>1.22</v>
      </c>
      <c r="V343" s="33" t="s">
        <v>154</v>
      </c>
      <c r="W343" s="33"/>
      <c r="X343" s="33"/>
      <c r="Y343" s="5"/>
      <c r="Z343" s="5"/>
      <c r="AA343" s="33">
        <v>1.0</v>
      </c>
      <c r="AB343" s="33"/>
      <c r="AC343" s="33">
        <v>1.0</v>
      </c>
      <c r="AD343" s="5"/>
      <c r="AE343" s="5"/>
      <c r="AF343" s="5"/>
      <c r="AG343" s="16"/>
      <c r="AH343" s="38" t="str">
        <f t="shared" si="1"/>
        <v/>
      </c>
      <c r="AI343" s="39">
        <f t="shared" si="2"/>
        <v>1</v>
      </c>
      <c r="AJ343" s="37" t="str">
        <f t="shared" si="3"/>
        <v/>
      </c>
      <c r="AK343" s="41" t="str">
        <f t="shared" si="4"/>
        <v/>
      </c>
      <c r="AL343" s="35" t="s">
        <v>153</v>
      </c>
      <c r="AM343" s="33" t="s">
        <v>2809</v>
      </c>
      <c r="AN343" s="33" t="s">
        <v>2809</v>
      </c>
      <c r="AO343" s="41"/>
      <c r="AP343" s="33" t="s">
        <v>169</v>
      </c>
      <c r="AQ343" s="33" t="s">
        <v>170</v>
      </c>
      <c r="AR343" s="33">
        <v>150.0</v>
      </c>
      <c r="AS343" s="42"/>
      <c r="AT343" s="42"/>
      <c r="AU343" s="42"/>
      <c r="AV343" s="42"/>
      <c r="AW343" s="42"/>
      <c r="AX343" s="5"/>
      <c r="AY343" s="33"/>
      <c r="AZ343" s="33" t="s">
        <v>2822</v>
      </c>
      <c r="BA343" s="5"/>
      <c r="BB343" s="5"/>
      <c r="BC343" s="5" t="s">
        <v>2823</v>
      </c>
      <c r="BD343" s="33" t="s">
        <v>173</v>
      </c>
      <c r="BE343" s="41"/>
      <c r="BF343" s="35"/>
      <c r="BG343" s="33" t="s">
        <v>169</v>
      </c>
      <c r="BH343" s="5"/>
      <c r="BI343" s="33">
        <v>150.0</v>
      </c>
      <c r="BJ343" s="33" t="s">
        <v>170</v>
      </c>
      <c r="BK343" s="5"/>
      <c r="BL343" s="5">
        <f t="shared" si="5"/>
        <v>1997.25</v>
      </c>
      <c r="BM343" s="5"/>
      <c r="BN343" s="5"/>
      <c r="BO343" s="42">
        <f t="shared" si="6"/>
        <v>1997.25</v>
      </c>
      <c r="BP343" s="44"/>
      <c r="BQ343" s="45"/>
      <c r="BR343" s="47"/>
      <c r="BS343" s="45"/>
      <c r="BT343" s="37"/>
      <c r="BU343" s="5"/>
      <c r="BV343" s="38"/>
      <c r="BW343" s="48"/>
      <c r="BX343" s="44"/>
      <c r="BY343" s="44"/>
      <c r="BZ343" s="33" t="s">
        <v>131</v>
      </c>
      <c r="CA343" s="5"/>
      <c r="CB343" s="5"/>
      <c r="CC343" s="33" t="s">
        <v>177</v>
      </c>
      <c r="CD343" s="5"/>
      <c r="CE343" s="5"/>
      <c r="CF343" s="33" t="s">
        <v>178</v>
      </c>
      <c r="CG343" s="33" t="s">
        <v>2824</v>
      </c>
      <c r="CH343" s="5"/>
      <c r="CI343" s="5"/>
      <c r="CJ343" s="5"/>
      <c r="CK343" s="33"/>
      <c r="CL343" s="49">
        <v>44995.0</v>
      </c>
      <c r="CM343" s="33" t="s">
        <v>180</v>
      </c>
      <c r="CN343" s="5"/>
      <c r="CO343" s="33">
        <v>1.0</v>
      </c>
      <c r="CP343" s="33" t="s">
        <v>181</v>
      </c>
      <c r="CQ343" s="50" t="str">
        <f t="shared" si="7"/>
        <v>31/05/1949</v>
      </c>
      <c r="CR343" s="33" t="s">
        <v>182</v>
      </c>
      <c r="CS343" s="33">
        <v>4.0</v>
      </c>
      <c r="CT343" s="33">
        <v>5.0</v>
      </c>
      <c r="CU343" s="33">
        <v>25.0</v>
      </c>
      <c r="CV343" s="33">
        <v>1255.0</v>
      </c>
      <c r="CW343" s="5"/>
      <c r="CX343" s="5"/>
      <c r="CY343" s="33">
        <v>-99.702143</v>
      </c>
      <c r="CZ343" s="33">
        <v>20.578055</v>
      </c>
      <c r="DA343" s="33">
        <v>4.411402679E9</v>
      </c>
      <c r="DB343" s="33">
        <v>2.0</v>
      </c>
      <c r="DC343" s="33" t="s">
        <v>183</v>
      </c>
      <c r="DD343" s="33">
        <v>2023.0</v>
      </c>
      <c r="DE343" s="33" t="s">
        <v>184</v>
      </c>
      <c r="DF343" s="33"/>
      <c r="DG343" s="33" t="s">
        <v>185</v>
      </c>
      <c r="DH343" s="33" t="s">
        <v>186</v>
      </c>
      <c r="DI343" s="5"/>
      <c r="DJ343" s="5"/>
    </row>
    <row r="344">
      <c r="A344" s="33" t="s">
        <v>2825</v>
      </c>
      <c r="B344" s="34">
        <v>44953.0</v>
      </c>
      <c r="C344" s="35" t="s">
        <v>137</v>
      </c>
      <c r="D344" s="35" t="s">
        <v>139</v>
      </c>
      <c r="E344" s="35" t="s">
        <v>142</v>
      </c>
      <c r="F344" s="36" t="s">
        <v>144</v>
      </c>
      <c r="G344" s="33" t="s">
        <v>2826</v>
      </c>
      <c r="H344" s="33" t="s">
        <v>390</v>
      </c>
      <c r="I344" s="33" t="s">
        <v>455</v>
      </c>
      <c r="J344" s="33" t="s">
        <v>231</v>
      </c>
      <c r="K344" s="35" t="s">
        <v>150</v>
      </c>
      <c r="L344" s="33" t="s">
        <v>151</v>
      </c>
      <c r="M344" s="5"/>
      <c r="N344" s="33" t="s">
        <v>2809</v>
      </c>
      <c r="O344" s="5"/>
      <c r="P344" s="35" t="s">
        <v>153</v>
      </c>
      <c r="Q344" s="35" t="s">
        <v>2809</v>
      </c>
      <c r="R344" s="33">
        <v>76548.0</v>
      </c>
      <c r="S344" s="37"/>
      <c r="T344" s="33"/>
      <c r="U344" s="33">
        <v>1.21</v>
      </c>
      <c r="V344" s="33" t="s">
        <v>154</v>
      </c>
      <c r="W344" s="33"/>
      <c r="X344" s="33"/>
      <c r="Y344" s="5"/>
      <c r="Z344" s="5"/>
      <c r="AA344" s="33">
        <v>1.0</v>
      </c>
      <c r="AB344" s="33"/>
      <c r="AC344" s="33">
        <v>1.0</v>
      </c>
      <c r="AD344" s="5"/>
      <c r="AE344" s="5"/>
      <c r="AF344" s="5"/>
      <c r="AG344" s="16"/>
      <c r="AH344" s="38" t="str">
        <f t="shared" si="1"/>
        <v/>
      </c>
      <c r="AI344" s="39">
        <f t="shared" si="2"/>
        <v>1</v>
      </c>
      <c r="AJ344" s="37" t="str">
        <f t="shared" si="3"/>
        <v/>
      </c>
      <c r="AK344" s="41" t="str">
        <f t="shared" si="4"/>
        <v/>
      </c>
      <c r="AL344" s="35" t="s">
        <v>153</v>
      </c>
      <c r="AM344" s="33" t="s">
        <v>2809</v>
      </c>
      <c r="AN344" s="33" t="s">
        <v>2809</v>
      </c>
      <c r="AO344" s="41"/>
      <c r="AP344" s="33" t="s">
        <v>169</v>
      </c>
      <c r="AQ344" s="33" t="s">
        <v>170</v>
      </c>
      <c r="AR344" s="33">
        <v>150.0</v>
      </c>
      <c r="AS344" s="42"/>
      <c r="AT344" s="42"/>
      <c r="AU344" s="42"/>
      <c r="AV344" s="42"/>
      <c r="AW344" s="42"/>
      <c r="AX344" s="5"/>
      <c r="AY344" s="33"/>
      <c r="AZ344" s="33" t="s">
        <v>2827</v>
      </c>
      <c r="BA344" s="5"/>
      <c r="BB344" s="5"/>
      <c r="BC344" s="5" t="s">
        <v>2828</v>
      </c>
      <c r="BD344" s="33" t="s">
        <v>173</v>
      </c>
      <c r="BE344" s="41"/>
      <c r="BF344" s="35"/>
      <c r="BG344" s="33" t="s">
        <v>169</v>
      </c>
      <c r="BH344" s="5"/>
      <c r="BI344" s="33">
        <v>150.0</v>
      </c>
      <c r="BJ344" s="33" t="s">
        <v>170</v>
      </c>
      <c r="BK344" s="5"/>
      <c r="BL344" s="5">
        <f t="shared" si="5"/>
        <v>1997.25</v>
      </c>
      <c r="BM344" s="5"/>
      <c r="BN344" s="5"/>
      <c r="BO344" s="42">
        <f t="shared" si="6"/>
        <v>1997.25</v>
      </c>
      <c r="BP344" s="44"/>
      <c r="BQ344" s="45"/>
      <c r="BR344" s="47"/>
      <c r="BS344" s="45"/>
      <c r="BT344" s="37"/>
      <c r="BU344" s="5"/>
      <c r="BV344" s="38"/>
      <c r="BW344" s="48"/>
      <c r="BX344" s="44"/>
      <c r="BY344" s="44"/>
      <c r="BZ344" s="33" t="s">
        <v>131</v>
      </c>
      <c r="CA344" s="5"/>
      <c r="CB344" s="5"/>
      <c r="CC344" s="33" t="s">
        <v>177</v>
      </c>
      <c r="CD344" s="5"/>
      <c r="CE344" s="5"/>
      <c r="CF344" s="33" t="s">
        <v>178</v>
      </c>
      <c r="CG344" s="33" t="s">
        <v>2829</v>
      </c>
      <c r="CH344" s="5"/>
      <c r="CI344" s="5"/>
      <c r="CJ344" s="5"/>
      <c r="CK344" s="33"/>
      <c r="CL344" s="49">
        <v>44995.0</v>
      </c>
      <c r="CM344" s="33" t="s">
        <v>180</v>
      </c>
      <c r="CN344" s="5"/>
      <c r="CO344" s="33">
        <v>1.0</v>
      </c>
      <c r="CP344" s="33" t="s">
        <v>181</v>
      </c>
      <c r="CQ344" s="50" t="str">
        <f t="shared" si="7"/>
        <v>25/02/1959</v>
      </c>
      <c r="CR344" s="33" t="s">
        <v>182</v>
      </c>
      <c r="CS344" s="33">
        <v>4.0</v>
      </c>
      <c r="CT344" s="33">
        <v>5.0</v>
      </c>
      <c r="CU344" s="33">
        <v>25.0</v>
      </c>
      <c r="CV344" s="33">
        <v>1255.0</v>
      </c>
      <c r="CW344" s="5"/>
      <c r="CX344" s="5"/>
      <c r="CY344" s="33">
        <v>-99.702143</v>
      </c>
      <c r="CZ344" s="33">
        <v>20.578055</v>
      </c>
      <c r="DA344" s="33">
        <v>7.737369703E9</v>
      </c>
      <c r="DB344" s="33">
        <v>2.0</v>
      </c>
      <c r="DC344" s="33" t="s">
        <v>183</v>
      </c>
      <c r="DD344" s="33">
        <v>2023.0</v>
      </c>
      <c r="DE344" s="33" t="s">
        <v>184</v>
      </c>
      <c r="DF344" s="33"/>
      <c r="DG344" s="33" t="s">
        <v>185</v>
      </c>
      <c r="DH344" s="33" t="s">
        <v>186</v>
      </c>
      <c r="DI344" s="5"/>
      <c r="DJ344" s="5"/>
    </row>
    <row r="345">
      <c r="A345" s="33" t="s">
        <v>2830</v>
      </c>
      <c r="B345" s="34">
        <v>44953.0</v>
      </c>
      <c r="C345" s="35" t="s">
        <v>137</v>
      </c>
      <c r="D345" s="35" t="s">
        <v>139</v>
      </c>
      <c r="E345" s="35" t="s">
        <v>142</v>
      </c>
      <c r="F345" s="36" t="s">
        <v>144</v>
      </c>
      <c r="G345" s="33" t="s">
        <v>2831</v>
      </c>
      <c r="H345" s="33" t="s">
        <v>2832</v>
      </c>
      <c r="I345" s="33" t="s">
        <v>455</v>
      </c>
      <c r="J345" s="33" t="s">
        <v>190</v>
      </c>
      <c r="K345" s="35" t="s">
        <v>150</v>
      </c>
      <c r="L345" s="33" t="s">
        <v>151</v>
      </c>
      <c r="M345" s="5"/>
      <c r="N345" s="33" t="s">
        <v>2809</v>
      </c>
      <c r="O345" s="5"/>
      <c r="P345" s="35" t="s">
        <v>153</v>
      </c>
      <c r="Q345" s="35" t="s">
        <v>2809</v>
      </c>
      <c r="R345" s="33">
        <v>76548.0</v>
      </c>
      <c r="S345" s="37"/>
      <c r="T345" s="33"/>
      <c r="U345" s="33">
        <v>1.21</v>
      </c>
      <c r="V345" s="33" t="s">
        <v>154</v>
      </c>
      <c r="W345" s="33"/>
      <c r="X345" s="33"/>
      <c r="Y345" s="5"/>
      <c r="Z345" s="5"/>
      <c r="AA345" s="33">
        <v>1.0</v>
      </c>
      <c r="AB345" s="33"/>
      <c r="AC345" s="33">
        <v>1.0</v>
      </c>
      <c r="AD345" s="5"/>
      <c r="AE345" s="5"/>
      <c r="AF345" s="5"/>
      <c r="AG345" s="16"/>
      <c r="AH345" s="38" t="str">
        <f t="shared" si="1"/>
        <v/>
      </c>
      <c r="AI345" s="39">
        <f t="shared" si="2"/>
        <v>1</v>
      </c>
      <c r="AJ345" s="37" t="str">
        <f t="shared" si="3"/>
        <v/>
      </c>
      <c r="AK345" s="41" t="str">
        <f t="shared" si="4"/>
        <v/>
      </c>
      <c r="AL345" s="35" t="s">
        <v>153</v>
      </c>
      <c r="AM345" s="33" t="s">
        <v>2809</v>
      </c>
      <c r="AN345" s="33" t="s">
        <v>2809</v>
      </c>
      <c r="AO345" s="41"/>
      <c r="AP345" s="33" t="s">
        <v>169</v>
      </c>
      <c r="AQ345" s="33" t="s">
        <v>170</v>
      </c>
      <c r="AR345" s="33">
        <v>150.0</v>
      </c>
      <c r="AS345" s="42"/>
      <c r="AT345" s="42"/>
      <c r="AU345" s="42"/>
      <c r="AV345" s="42"/>
      <c r="AW345" s="42"/>
      <c r="AX345" s="5"/>
      <c r="AY345" s="33"/>
      <c r="AZ345" s="33" t="s">
        <v>2833</v>
      </c>
      <c r="BA345" s="5"/>
      <c r="BB345" s="5"/>
      <c r="BC345" s="5" t="s">
        <v>2834</v>
      </c>
      <c r="BD345" s="33" t="s">
        <v>173</v>
      </c>
      <c r="BE345" s="41"/>
      <c r="BF345" s="35"/>
      <c r="BG345" s="33" t="s">
        <v>169</v>
      </c>
      <c r="BH345" s="5"/>
      <c r="BI345" s="33">
        <v>150.0</v>
      </c>
      <c r="BJ345" s="33" t="s">
        <v>170</v>
      </c>
      <c r="BK345" s="5"/>
      <c r="BL345" s="5">
        <f t="shared" si="5"/>
        <v>1997.25</v>
      </c>
      <c r="BM345" s="5"/>
      <c r="BN345" s="5"/>
      <c r="BO345" s="42">
        <f t="shared" si="6"/>
        <v>1997.25</v>
      </c>
      <c r="BP345" s="44"/>
      <c r="BQ345" s="45"/>
      <c r="BR345" s="47"/>
      <c r="BS345" s="45"/>
      <c r="BT345" s="37"/>
      <c r="BU345" s="5"/>
      <c r="BV345" s="38"/>
      <c r="BW345" s="48"/>
      <c r="BX345" s="44"/>
      <c r="BY345" s="44"/>
      <c r="BZ345" s="33" t="s">
        <v>131</v>
      </c>
      <c r="CA345" s="5"/>
      <c r="CB345" s="5"/>
      <c r="CC345" s="33" t="s">
        <v>177</v>
      </c>
      <c r="CD345" s="5"/>
      <c r="CE345" s="5"/>
      <c r="CF345" s="33" t="s">
        <v>178</v>
      </c>
      <c r="CG345" s="33" t="s">
        <v>2835</v>
      </c>
      <c r="CH345" s="5"/>
      <c r="CI345" s="5"/>
      <c r="CJ345" s="5"/>
      <c r="CK345" s="33"/>
      <c r="CL345" s="49">
        <v>44995.0</v>
      </c>
      <c r="CM345" s="33" t="s">
        <v>180</v>
      </c>
      <c r="CN345" s="5"/>
      <c r="CO345" s="33">
        <v>1.0</v>
      </c>
      <c r="CP345" s="33" t="s">
        <v>181</v>
      </c>
      <c r="CQ345" s="50" t="str">
        <f t="shared" si="7"/>
        <v>13/02/1949</v>
      </c>
      <c r="CR345" s="33" t="s">
        <v>182</v>
      </c>
      <c r="CS345" s="33">
        <v>4.0</v>
      </c>
      <c r="CT345" s="33">
        <v>5.0</v>
      </c>
      <c r="CU345" s="33">
        <v>25.0</v>
      </c>
      <c r="CV345" s="33">
        <v>1255.0</v>
      </c>
      <c r="CW345" s="5"/>
      <c r="CX345" s="5"/>
      <c r="CY345" s="33">
        <v>-99.702143</v>
      </c>
      <c r="CZ345" s="33">
        <v>20.578055</v>
      </c>
      <c r="DA345" s="33">
        <v>4.4219266E9</v>
      </c>
      <c r="DB345" s="33">
        <v>1.0</v>
      </c>
      <c r="DC345" s="33" t="s">
        <v>183</v>
      </c>
      <c r="DD345" s="33">
        <v>2023.0</v>
      </c>
      <c r="DE345" s="33" t="s">
        <v>184</v>
      </c>
      <c r="DF345" s="33"/>
      <c r="DG345" s="33" t="s">
        <v>185</v>
      </c>
      <c r="DH345" s="33" t="s">
        <v>186</v>
      </c>
      <c r="DI345" s="5"/>
      <c r="DJ345" s="5"/>
    </row>
    <row r="346">
      <c r="A346" s="33" t="s">
        <v>2836</v>
      </c>
      <c r="B346" s="34">
        <v>44953.0</v>
      </c>
      <c r="C346" s="35" t="s">
        <v>137</v>
      </c>
      <c r="D346" s="35" t="s">
        <v>139</v>
      </c>
      <c r="E346" s="35" t="s">
        <v>142</v>
      </c>
      <c r="F346" s="36" t="s">
        <v>144</v>
      </c>
      <c r="G346" s="33" t="s">
        <v>2837</v>
      </c>
      <c r="H346" s="33" t="s">
        <v>2019</v>
      </c>
      <c r="I346" s="33" t="s">
        <v>455</v>
      </c>
      <c r="J346" s="33" t="s">
        <v>788</v>
      </c>
      <c r="K346" s="35" t="s">
        <v>150</v>
      </c>
      <c r="L346" s="33" t="s">
        <v>151</v>
      </c>
      <c r="M346" s="5"/>
      <c r="N346" s="33" t="s">
        <v>2809</v>
      </c>
      <c r="O346" s="5"/>
      <c r="P346" s="35" t="s">
        <v>153</v>
      </c>
      <c r="Q346" s="35" t="s">
        <v>2809</v>
      </c>
      <c r="R346" s="33">
        <v>76548.0</v>
      </c>
      <c r="S346" s="37"/>
      <c r="T346" s="33"/>
      <c r="U346" s="33">
        <v>11.33</v>
      </c>
      <c r="V346" s="33" t="s">
        <v>154</v>
      </c>
      <c r="W346" s="33"/>
      <c r="X346" s="33"/>
      <c r="Y346" s="5"/>
      <c r="Z346" s="5"/>
      <c r="AA346" s="33">
        <v>1.0</v>
      </c>
      <c r="AB346" s="33"/>
      <c r="AC346" s="33">
        <v>1.0</v>
      </c>
      <c r="AD346" s="5"/>
      <c r="AE346" s="5"/>
      <c r="AF346" s="5"/>
      <c r="AG346" s="16"/>
      <c r="AH346" s="38" t="str">
        <f t="shared" si="1"/>
        <v/>
      </c>
      <c r="AI346" s="39">
        <f t="shared" si="2"/>
        <v>1</v>
      </c>
      <c r="AJ346" s="37" t="str">
        <f t="shared" si="3"/>
        <v/>
      </c>
      <c r="AK346" s="41" t="str">
        <f t="shared" si="4"/>
        <v/>
      </c>
      <c r="AL346" s="35" t="s">
        <v>153</v>
      </c>
      <c r="AM346" s="33" t="s">
        <v>2809</v>
      </c>
      <c r="AN346" s="33" t="s">
        <v>2809</v>
      </c>
      <c r="AO346" s="41"/>
      <c r="AP346" s="33" t="s">
        <v>169</v>
      </c>
      <c r="AQ346" s="33" t="s">
        <v>170</v>
      </c>
      <c r="AR346" s="33">
        <v>300.0</v>
      </c>
      <c r="AS346" s="42"/>
      <c r="AT346" s="42"/>
      <c r="AU346" s="42"/>
      <c r="AV346" s="42"/>
      <c r="AW346" s="42"/>
      <c r="AX346" s="5"/>
      <c r="AY346" s="33"/>
      <c r="AZ346" s="33" t="s">
        <v>2838</v>
      </c>
      <c r="BA346" s="5"/>
      <c r="BB346" s="5"/>
      <c r="BC346" s="5" t="s">
        <v>2839</v>
      </c>
      <c r="BD346" s="33" t="s">
        <v>173</v>
      </c>
      <c r="BE346" s="41"/>
      <c r="BF346" s="35"/>
      <c r="BG346" s="33" t="s">
        <v>169</v>
      </c>
      <c r="BH346" s="5"/>
      <c r="BI346" s="33">
        <v>300.0</v>
      </c>
      <c r="BJ346" s="33" t="s">
        <v>170</v>
      </c>
      <c r="BK346" s="5"/>
      <c r="BL346" s="5">
        <f t="shared" si="5"/>
        <v>3994.5</v>
      </c>
      <c r="BM346" s="5"/>
      <c r="BN346" s="5"/>
      <c r="BO346" s="42">
        <f t="shared" si="6"/>
        <v>3994.5</v>
      </c>
      <c r="BP346" s="44"/>
      <c r="BQ346" s="45"/>
      <c r="BR346" s="47"/>
      <c r="BS346" s="45"/>
      <c r="BT346" s="37"/>
      <c r="BU346" s="5"/>
      <c r="BV346" s="38"/>
      <c r="BW346" s="48"/>
      <c r="BX346" s="44"/>
      <c r="BY346" s="44"/>
      <c r="BZ346" s="33" t="s">
        <v>131</v>
      </c>
      <c r="CA346" s="5"/>
      <c r="CB346" s="5"/>
      <c r="CC346" s="33" t="s">
        <v>177</v>
      </c>
      <c r="CD346" s="5"/>
      <c r="CE346" s="5"/>
      <c r="CF346" s="33" t="s">
        <v>178</v>
      </c>
      <c r="CG346" s="33" t="s">
        <v>2840</v>
      </c>
      <c r="CH346" s="5"/>
      <c r="CI346" s="5"/>
      <c r="CJ346" s="5"/>
      <c r="CK346" s="33"/>
      <c r="CL346" s="49">
        <v>44995.0</v>
      </c>
      <c r="CM346" s="33" t="s">
        <v>180</v>
      </c>
      <c r="CN346" s="5"/>
      <c r="CO346" s="33">
        <v>2.0</v>
      </c>
      <c r="CP346" s="33" t="s">
        <v>181</v>
      </c>
      <c r="CQ346" s="50" t="str">
        <f t="shared" si="7"/>
        <v>02/01/1960</v>
      </c>
      <c r="CR346" s="33" t="s">
        <v>182</v>
      </c>
      <c r="CS346" s="33">
        <v>4.0</v>
      </c>
      <c r="CT346" s="33">
        <v>5.0</v>
      </c>
      <c r="CU346" s="33">
        <v>25.0</v>
      </c>
      <c r="CV346" s="33">
        <v>1255.0</v>
      </c>
      <c r="CW346" s="5"/>
      <c r="CX346" s="5"/>
      <c r="CY346" s="33">
        <v>-99.702143</v>
      </c>
      <c r="CZ346" s="33">
        <v>20.578055</v>
      </c>
      <c r="DA346" s="33">
        <v>4.151690484E9</v>
      </c>
      <c r="DB346" s="33">
        <v>2.0</v>
      </c>
      <c r="DC346" s="33" t="s">
        <v>183</v>
      </c>
      <c r="DD346" s="33">
        <v>2023.0</v>
      </c>
      <c r="DE346" s="33" t="s">
        <v>184</v>
      </c>
      <c r="DF346" s="33"/>
      <c r="DG346" s="33" t="s">
        <v>185</v>
      </c>
      <c r="DH346" s="33" t="s">
        <v>186</v>
      </c>
      <c r="DI346" s="5"/>
      <c r="DJ346" s="5"/>
    </row>
    <row r="347">
      <c r="A347" s="33" t="s">
        <v>2841</v>
      </c>
      <c r="B347" s="34">
        <v>44953.0</v>
      </c>
      <c r="C347" s="35" t="s">
        <v>137</v>
      </c>
      <c r="D347" s="35" t="s">
        <v>139</v>
      </c>
      <c r="E347" s="35" t="s">
        <v>142</v>
      </c>
      <c r="F347" s="36" t="s">
        <v>144</v>
      </c>
      <c r="G347" s="33" t="s">
        <v>2842</v>
      </c>
      <c r="H347" s="33" t="s">
        <v>2843</v>
      </c>
      <c r="I347" s="33" t="s">
        <v>455</v>
      </c>
      <c r="J347" s="33" t="s">
        <v>455</v>
      </c>
      <c r="K347" s="35" t="s">
        <v>150</v>
      </c>
      <c r="L347" s="33" t="s">
        <v>151</v>
      </c>
      <c r="M347" s="5"/>
      <c r="N347" s="33" t="s">
        <v>2809</v>
      </c>
      <c r="O347" s="5"/>
      <c r="P347" s="35" t="s">
        <v>153</v>
      </c>
      <c r="Q347" s="35" t="s">
        <v>2809</v>
      </c>
      <c r="R347" s="33">
        <v>76548.0</v>
      </c>
      <c r="S347" s="37"/>
      <c r="T347" s="33"/>
      <c r="U347" s="33">
        <v>1.6</v>
      </c>
      <c r="V347" s="33" t="s">
        <v>154</v>
      </c>
      <c r="W347" s="33"/>
      <c r="X347" s="33"/>
      <c r="Y347" s="5"/>
      <c r="Z347" s="5"/>
      <c r="AA347" s="33">
        <v>1.0</v>
      </c>
      <c r="AB347" s="33"/>
      <c r="AC347" s="33">
        <v>1.0</v>
      </c>
      <c r="AD347" s="5"/>
      <c r="AE347" s="5"/>
      <c r="AF347" s="5"/>
      <c r="AG347" s="16"/>
      <c r="AH347" s="38" t="str">
        <f t="shared" si="1"/>
        <v/>
      </c>
      <c r="AI347" s="39" t="str">
        <f t="shared" si="2"/>
        <v/>
      </c>
      <c r="AJ347" s="37" t="str">
        <f t="shared" si="3"/>
        <v/>
      </c>
      <c r="AK347" s="41" t="str">
        <f t="shared" si="4"/>
        <v/>
      </c>
      <c r="AL347" s="35" t="s">
        <v>153</v>
      </c>
      <c r="AM347" s="33" t="s">
        <v>2809</v>
      </c>
      <c r="AN347" s="33" t="s">
        <v>2809</v>
      </c>
      <c r="AO347" s="41"/>
      <c r="AP347" s="33" t="s">
        <v>169</v>
      </c>
      <c r="AQ347" s="33" t="s">
        <v>170</v>
      </c>
      <c r="AR347" s="33">
        <v>150.0</v>
      </c>
      <c r="AS347" s="42"/>
      <c r="AT347" s="42"/>
      <c r="AU347" s="42"/>
      <c r="AV347" s="42"/>
      <c r="AW347" s="42"/>
      <c r="AX347" s="5"/>
      <c r="AY347" s="33"/>
      <c r="AZ347" s="33" t="s">
        <v>2844</v>
      </c>
      <c r="BA347" s="5"/>
      <c r="BB347" s="5"/>
      <c r="BC347" s="5" t="s">
        <v>2845</v>
      </c>
      <c r="BD347" s="33" t="s">
        <v>173</v>
      </c>
      <c r="BE347" s="41"/>
      <c r="BF347" s="35"/>
      <c r="BG347" s="33" t="s">
        <v>169</v>
      </c>
      <c r="BH347" s="5"/>
      <c r="BI347" s="33">
        <v>150.0</v>
      </c>
      <c r="BJ347" s="33" t="s">
        <v>170</v>
      </c>
      <c r="BK347" s="5"/>
      <c r="BL347" s="5">
        <f t="shared" si="5"/>
        <v>1997.25</v>
      </c>
      <c r="BM347" s="5"/>
      <c r="BN347" s="5"/>
      <c r="BO347" s="42">
        <f t="shared" si="6"/>
        <v>1997.25</v>
      </c>
      <c r="BP347" s="44"/>
      <c r="BQ347" s="45"/>
      <c r="BR347" s="47"/>
      <c r="BS347" s="45"/>
      <c r="BT347" s="37"/>
      <c r="BU347" s="5"/>
      <c r="BV347" s="38"/>
      <c r="BW347" s="48"/>
      <c r="BX347" s="44"/>
      <c r="BY347" s="44"/>
      <c r="BZ347" s="33" t="s">
        <v>131</v>
      </c>
      <c r="CA347" s="5"/>
      <c r="CB347" s="5"/>
      <c r="CC347" s="33" t="s">
        <v>177</v>
      </c>
      <c r="CD347" s="5"/>
      <c r="CE347" s="5"/>
      <c r="CF347" s="33" t="s">
        <v>178</v>
      </c>
      <c r="CG347" s="33" t="s">
        <v>2846</v>
      </c>
      <c r="CH347" s="5"/>
      <c r="CI347" s="5"/>
      <c r="CJ347" s="5"/>
      <c r="CK347" s="33"/>
      <c r="CL347" s="49">
        <v>44995.0</v>
      </c>
      <c r="CM347" s="33" t="s">
        <v>180</v>
      </c>
      <c r="CN347" s="5"/>
      <c r="CO347" s="33">
        <v>1.0</v>
      </c>
      <c r="CP347" s="33" t="s">
        <v>181</v>
      </c>
      <c r="CQ347" s="50" t="str">
        <f t="shared" si="7"/>
        <v>23/09/1976</v>
      </c>
      <c r="CR347" s="33" t="s">
        <v>182</v>
      </c>
      <c r="CS347" s="33">
        <v>4.0</v>
      </c>
      <c r="CT347" s="33">
        <v>5.0</v>
      </c>
      <c r="CU347" s="33">
        <v>25.0</v>
      </c>
      <c r="CV347" s="33">
        <v>1255.0</v>
      </c>
      <c r="CW347" s="5"/>
      <c r="CX347" s="5"/>
      <c r="CY347" s="33">
        <v>-99.702143</v>
      </c>
      <c r="CZ347" s="33">
        <v>20.578055</v>
      </c>
      <c r="DA347" s="33">
        <v>4.41218381E8</v>
      </c>
      <c r="DB347" s="33">
        <v>2.0</v>
      </c>
      <c r="DC347" s="33" t="s">
        <v>183</v>
      </c>
      <c r="DD347" s="33">
        <v>2023.0</v>
      </c>
      <c r="DE347" s="33" t="s">
        <v>184</v>
      </c>
      <c r="DF347" s="33"/>
      <c r="DG347" s="33" t="s">
        <v>185</v>
      </c>
      <c r="DH347" s="33" t="s">
        <v>186</v>
      </c>
      <c r="DI347" s="5"/>
      <c r="DJ347" s="5"/>
    </row>
    <row r="348">
      <c r="A348" s="33" t="s">
        <v>2847</v>
      </c>
      <c r="B348" s="34">
        <v>44953.0</v>
      </c>
      <c r="C348" s="35" t="s">
        <v>137</v>
      </c>
      <c r="D348" s="35" t="s">
        <v>139</v>
      </c>
      <c r="E348" s="35" t="s">
        <v>142</v>
      </c>
      <c r="F348" s="36" t="s">
        <v>144</v>
      </c>
      <c r="G348" s="33" t="s">
        <v>2848</v>
      </c>
      <c r="H348" s="33" t="s">
        <v>2849</v>
      </c>
      <c r="I348" s="33" t="s">
        <v>455</v>
      </c>
      <c r="J348" s="33" t="s">
        <v>190</v>
      </c>
      <c r="K348" s="35" t="s">
        <v>150</v>
      </c>
      <c r="L348" s="33" t="s">
        <v>151</v>
      </c>
      <c r="M348" s="5"/>
      <c r="N348" s="33" t="s">
        <v>2809</v>
      </c>
      <c r="O348" s="5"/>
      <c r="P348" s="35" t="s">
        <v>153</v>
      </c>
      <c r="Q348" s="35" t="s">
        <v>2809</v>
      </c>
      <c r="R348" s="33">
        <v>76548.0</v>
      </c>
      <c r="S348" s="37"/>
      <c r="T348" s="33"/>
      <c r="U348" s="33">
        <v>1.24</v>
      </c>
      <c r="V348" s="33" t="s">
        <v>154</v>
      </c>
      <c r="W348" s="33"/>
      <c r="X348" s="33"/>
      <c r="Y348" s="5"/>
      <c r="Z348" s="5"/>
      <c r="AA348" s="33">
        <v>1.0</v>
      </c>
      <c r="AB348" s="33">
        <v>1.0</v>
      </c>
      <c r="AC348" s="33"/>
      <c r="AD348" s="5"/>
      <c r="AE348" s="5"/>
      <c r="AF348" s="5"/>
      <c r="AG348" s="16"/>
      <c r="AH348" s="38">
        <f t="shared" si="1"/>
        <v>1</v>
      </c>
      <c r="AI348" s="39" t="str">
        <f t="shared" si="2"/>
        <v/>
      </c>
      <c r="AJ348" s="37" t="str">
        <f t="shared" si="3"/>
        <v/>
      </c>
      <c r="AK348" s="41" t="str">
        <f t="shared" si="4"/>
        <v/>
      </c>
      <c r="AL348" s="35" t="s">
        <v>153</v>
      </c>
      <c r="AM348" s="33" t="s">
        <v>2809</v>
      </c>
      <c r="AN348" s="33" t="s">
        <v>2809</v>
      </c>
      <c r="AO348" s="41"/>
      <c r="AP348" s="33" t="s">
        <v>169</v>
      </c>
      <c r="AQ348" s="33" t="s">
        <v>170</v>
      </c>
      <c r="AR348" s="33">
        <v>150.0</v>
      </c>
      <c r="AS348" s="42"/>
      <c r="AT348" s="42"/>
      <c r="AU348" s="42"/>
      <c r="AV348" s="42"/>
      <c r="AW348" s="42"/>
      <c r="AX348" s="5"/>
      <c r="AY348" s="33"/>
      <c r="AZ348" s="33" t="s">
        <v>2850</v>
      </c>
      <c r="BA348" s="5"/>
      <c r="BB348" s="5"/>
      <c r="BC348" s="5" t="s">
        <v>2851</v>
      </c>
      <c r="BD348" s="33" t="s">
        <v>173</v>
      </c>
      <c r="BE348" s="41"/>
      <c r="BF348" s="35"/>
      <c r="BG348" s="33" t="s">
        <v>169</v>
      </c>
      <c r="BH348" s="5"/>
      <c r="BI348" s="33">
        <v>150.0</v>
      </c>
      <c r="BJ348" s="33" t="s">
        <v>170</v>
      </c>
      <c r="BK348" s="5"/>
      <c r="BL348" s="5">
        <f t="shared" si="5"/>
        <v>1997.25</v>
      </c>
      <c r="BM348" s="5"/>
      <c r="BN348" s="5"/>
      <c r="BO348" s="42">
        <f t="shared" si="6"/>
        <v>1997.25</v>
      </c>
      <c r="BP348" s="44"/>
      <c r="BQ348" s="45"/>
      <c r="BR348" s="47"/>
      <c r="BS348" s="45"/>
      <c r="BT348" s="37"/>
      <c r="BU348" s="5"/>
      <c r="BV348" s="38"/>
      <c r="BW348" s="48"/>
      <c r="BX348" s="44"/>
      <c r="BY348" s="44"/>
      <c r="BZ348" s="33" t="s">
        <v>131</v>
      </c>
      <c r="CA348" s="5"/>
      <c r="CB348" s="5"/>
      <c r="CC348" s="33" t="s">
        <v>177</v>
      </c>
      <c r="CD348" s="5"/>
      <c r="CE348" s="5"/>
      <c r="CF348" s="33" t="s">
        <v>178</v>
      </c>
      <c r="CG348" s="33" t="s">
        <v>2852</v>
      </c>
      <c r="CH348" s="5"/>
      <c r="CI348" s="5"/>
      <c r="CJ348" s="5"/>
      <c r="CK348" s="33"/>
      <c r="CL348" s="49">
        <v>44995.0</v>
      </c>
      <c r="CM348" s="33" t="s">
        <v>180</v>
      </c>
      <c r="CN348" s="5"/>
      <c r="CO348" s="33">
        <v>1.0</v>
      </c>
      <c r="CP348" s="33" t="s">
        <v>181</v>
      </c>
      <c r="CQ348" s="50" t="str">
        <f t="shared" si="7"/>
        <v>21/04/1930</v>
      </c>
      <c r="CR348" s="33" t="s">
        <v>243</v>
      </c>
      <c r="CS348" s="33">
        <v>4.0</v>
      </c>
      <c r="CT348" s="33">
        <v>5.0</v>
      </c>
      <c r="CU348" s="33">
        <v>25.0</v>
      </c>
      <c r="CV348" s="33">
        <v>1255.0</v>
      </c>
      <c r="CW348" s="5"/>
      <c r="CX348" s="5"/>
      <c r="CY348" s="33">
        <v>-99.702143</v>
      </c>
      <c r="CZ348" s="33">
        <v>20.578055</v>
      </c>
      <c r="DA348" s="33">
        <v>7.731406636E9</v>
      </c>
      <c r="DB348" s="33">
        <v>2.0</v>
      </c>
      <c r="DC348" s="33" t="s">
        <v>183</v>
      </c>
      <c r="DD348" s="33">
        <v>2023.0</v>
      </c>
      <c r="DE348" s="33" t="s">
        <v>184</v>
      </c>
      <c r="DF348" s="33"/>
      <c r="DG348" s="33" t="s">
        <v>185</v>
      </c>
      <c r="DH348" s="33" t="s">
        <v>186</v>
      </c>
      <c r="DI348" s="5"/>
      <c r="DJ348" s="5"/>
    </row>
    <row r="349">
      <c r="A349" s="33" t="s">
        <v>2853</v>
      </c>
      <c r="B349" s="34">
        <v>44953.0</v>
      </c>
      <c r="C349" s="35" t="s">
        <v>137</v>
      </c>
      <c r="D349" s="35" t="s">
        <v>139</v>
      </c>
      <c r="E349" s="35" t="s">
        <v>142</v>
      </c>
      <c r="F349" s="36" t="s">
        <v>144</v>
      </c>
      <c r="G349" s="33" t="s">
        <v>2854</v>
      </c>
      <c r="H349" s="33" t="s">
        <v>2855</v>
      </c>
      <c r="I349" s="33" t="s">
        <v>204</v>
      </c>
      <c r="J349" s="33" t="s">
        <v>455</v>
      </c>
      <c r="K349" s="35" t="s">
        <v>150</v>
      </c>
      <c r="L349" s="33" t="s">
        <v>151</v>
      </c>
      <c r="M349" s="5"/>
      <c r="N349" s="33" t="s">
        <v>2809</v>
      </c>
      <c r="O349" s="5"/>
      <c r="P349" s="35" t="s">
        <v>153</v>
      </c>
      <c r="Q349" s="35" t="s">
        <v>2809</v>
      </c>
      <c r="R349" s="33">
        <v>76548.0</v>
      </c>
      <c r="S349" s="37"/>
      <c r="T349" s="33"/>
      <c r="U349" s="33">
        <v>1.27</v>
      </c>
      <c r="V349" s="33" t="s">
        <v>154</v>
      </c>
      <c r="W349" s="33"/>
      <c r="X349" s="33"/>
      <c r="Y349" s="5"/>
      <c r="Z349" s="5"/>
      <c r="AA349" s="33">
        <v>1.0</v>
      </c>
      <c r="AB349" s="33"/>
      <c r="AC349" s="33">
        <v>1.0</v>
      </c>
      <c r="AD349" s="5"/>
      <c r="AE349" s="5"/>
      <c r="AF349" s="5"/>
      <c r="AG349" s="16"/>
      <c r="AH349" s="38" t="str">
        <f t="shared" si="1"/>
        <v/>
      </c>
      <c r="AI349" s="39">
        <f t="shared" si="2"/>
        <v>1</v>
      </c>
      <c r="AJ349" s="37" t="str">
        <f t="shared" si="3"/>
        <v/>
      </c>
      <c r="AK349" s="41" t="str">
        <f t="shared" si="4"/>
        <v/>
      </c>
      <c r="AL349" s="35" t="s">
        <v>153</v>
      </c>
      <c r="AM349" s="33" t="s">
        <v>2809</v>
      </c>
      <c r="AN349" s="33" t="s">
        <v>2809</v>
      </c>
      <c r="AO349" s="41"/>
      <c r="AP349" s="33" t="s">
        <v>169</v>
      </c>
      <c r="AQ349" s="33" t="s">
        <v>170</v>
      </c>
      <c r="AR349" s="33">
        <v>150.0</v>
      </c>
      <c r="AS349" s="42"/>
      <c r="AT349" s="42"/>
      <c r="AU349" s="42"/>
      <c r="AV349" s="42"/>
      <c r="AW349" s="42"/>
      <c r="AX349" s="5"/>
      <c r="AY349" s="33"/>
      <c r="AZ349" s="33" t="s">
        <v>2856</v>
      </c>
      <c r="BA349" s="5"/>
      <c r="BB349" s="5"/>
      <c r="BC349" s="5" t="s">
        <v>2857</v>
      </c>
      <c r="BD349" s="33" t="s">
        <v>173</v>
      </c>
      <c r="BE349" s="41"/>
      <c r="BF349" s="35"/>
      <c r="BG349" s="33" t="s">
        <v>169</v>
      </c>
      <c r="BH349" s="5"/>
      <c r="BI349" s="33">
        <v>150.0</v>
      </c>
      <c r="BJ349" s="33" t="s">
        <v>170</v>
      </c>
      <c r="BK349" s="5"/>
      <c r="BL349" s="5">
        <f t="shared" si="5"/>
        <v>1997.25</v>
      </c>
      <c r="BM349" s="5"/>
      <c r="BN349" s="5"/>
      <c r="BO349" s="42">
        <f t="shared" si="6"/>
        <v>1997.25</v>
      </c>
      <c r="BP349" s="44"/>
      <c r="BQ349" s="45"/>
      <c r="BR349" s="47"/>
      <c r="BS349" s="45"/>
      <c r="BT349" s="37"/>
      <c r="BU349" s="5"/>
      <c r="BV349" s="38"/>
      <c r="BW349" s="48"/>
      <c r="BX349" s="44"/>
      <c r="BY349" s="44"/>
      <c r="BZ349" s="33" t="s">
        <v>131</v>
      </c>
      <c r="CA349" s="5"/>
      <c r="CB349" s="5"/>
      <c r="CC349" s="33" t="s">
        <v>177</v>
      </c>
      <c r="CD349" s="5"/>
      <c r="CE349" s="5"/>
      <c r="CF349" s="33" t="s">
        <v>178</v>
      </c>
      <c r="CG349" s="33" t="s">
        <v>2858</v>
      </c>
      <c r="CH349" s="5"/>
      <c r="CI349" s="5"/>
      <c r="CJ349" s="5"/>
      <c r="CK349" s="33"/>
      <c r="CL349" s="49">
        <v>44995.0</v>
      </c>
      <c r="CM349" s="33" t="s">
        <v>180</v>
      </c>
      <c r="CN349" s="5"/>
      <c r="CO349" s="33">
        <v>1.0</v>
      </c>
      <c r="CP349" s="33" t="s">
        <v>181</v>
      </c>
      <c r="CQ349" s="50" t="str">
        <f t="shared" si="7"/>
        <v>07/11/1955</v>
      </c>
      <c r="CR349" s="33" t="s">
        <v>182</v>
      </c>
      <c r="CS349" s="33">
        <v>4.0</v>
      </c>
      <c r="CT349" s="33">
        <v>5.0</v>
      </c>
      <c r="CU349" s="33">
        <v>25.0</v>
      </c>
      <c r="CV349" s="33">
        <v>1255.0</v>
      </c>
      <c r="CW349" s="5"/>
      <c r="CX349" s="5"/>
      <c r="CY349" s="33">
        <v>-99.702143</v>
      </c>
      <c r="CZ349" s="33">
        <v>20.578055</v>
      </c>
      <c r="DA349" s="33">
        <v>4.411222983E9</v>
      </c>
      <c r="DB349" s="33">
        <v>2.0</v>
      </c>
      <c r="DC349" s="33" t="s">
        <v>183</v>
      </c>
      <c r="DD349" s="33">
        <v>2023.0</v>
      </c>
      <c r="DE349" s="33" t="s">
        <v>184</v>
      </c>
      <c r="DF349" s="33"/>
      <c r="DG349" s="33" t="s">
        <v>185</v>
      </c>
      <c r="DH349" s="33" t="s">
        <v>186</v>
      </c>
      <c r="DI349" s="5"/>
      <c r="DJ349" s="5"/>
    </row>
    <row r="350">
      <c r="A350" s="33" t="s">
        <v>2859</v>
      </c>
      <c r="B350" s="34">
        <v>44953.0</v>
      </c>
      <c r="C350" s="35" t="s">
        <v>137</v>
      </c>
      <c r="D350" s="35" t="s">
        <v>139</v>
      </c>
      <c r="E350" s="35" t="s">
        <v>142</v>
      </c>
      <c r="F350" s="36" t="s">
        <v>144</v>
      </c>
      <c r="G350" s="33" t="s">
        <v>2860</v>
      </c>
      <c r="H350" s="33" t="s">
        <v>2019</v>
      </c>
      <c r="I350" s="33" t="s">
        <v>204</v>
      </c>
      <c r="J350" s="33" t="s">
        <v>455</v>
      </c>
      <c r="K350" s="35" t="s">
        <v>150</v>
      </c>
      <c r="L350" s="33" t="s">
        <v>151</v>
      </c>
      <c r="M350" s="5"/>
      <c r="N350" s="33" t="s">
        <v>2809</v>
      </c>
      <c r="O350" s="5"/>
      <c r="P350" s="35" t="s">
        <v>153</v>
      </c>
      <c r="Q350" s="35" t="s">
        <v>2809</v>
      </c>
      <c r="R350" s="33">
        <v>76548.0</v>
      </c>
      <c r="S350" s="37"/>
      <c r="T350" s="33"/>
      <c r="U350" s="33">
        <v>2.28</v>
      </c>
      <c r="V350" s="33" t="s">
        <v>154</v>
      </c>
      <c r="W350" s="33"/>
      <c r="X350" s="33"/>
      <c r="Y350" s="5"/>
      <c r="Z350" s="5"/>
      <c r="AA350" s="33">
        <v>1.0</v>
      </c>
      <c r="AB350" s="33"/>
      <c r="AC350" s="33">
        <v>1.0</v>
      </c>
      <c r="AD350" s="5"/>
      <c r="AE350" s="5"/>
      <c r="AF350" s="5"/>
      <c r="AG350" s="16"/>
      <c r="AH350" s="38" t="str">
        <f t="shared" si="1"/>
        <v/>
      </c>
      <c r="AI350" s="39" t="str">
        <f t="shared" si="2"/>
        <v/>
      </c>
      <c r="AJ350" s="37" t="str">
        <f t="shared" si="3"/>
        <v/>
      </c>
      <c r="AK350" s="41" t="str">
        <f t="shared" si="4"/>
        <v/>
      </c>
      <c r="AL350" s="35" t="s">
        <v>153</v>
      </c>
      <c r="AM350" s="33" t="s">
        <v>2809</v>
      </c>
      <c r="AN350" s="33" t="s">
        <v>2809</v>
      </c>
      <c r="AO350" s="41"/>
      <c r="AP350" s="33" t="s">
        <v>169</v>
      </c>
      <c r="AQ350" s="33" t="s">
        <v>170</v>
      </c>
      <c r="AR350" s="33">
        <v>300.0</v>
      </c>
      <c r="AS350" s="42"/>
      <c r="AT350" s="42"/>
      <c r="AU350" s="42"/>
      <c r="AV350" s="42"/>
      <c r="AW350" s="42"/>
      <c r="AX350" s="5"/>
      <c r="AY350" s="33"/>
      <c r="AZ350" s="33" t="s">
        <v>2861</v>
      </c>
      <c r="BA350" s="5"/>
      <c r="BB350" s="5"/>
      <c r="BC350" s="5" t="s">
        <v>2862</v>
      </c>
      <c r="BD350" s="33" t="s">
        <v>173</v>
      </c>
      <c r="BE350" s="41"/>
      <c r="BF350" s="35"/>
      <c r="BG350" s="33" t="s">
        <v>169</v>
      </c>
      <c r="BH350" s="5"/>
      <c r="BI350" s="33">
        <v>300.0</v>
      </c>
      <c r="BJ350" s="33" t="s">
        <v>170</v>
      </c>
      <c r="BK350" s="5"/>
      <c r="BL350" s="5">
        <f t="shared" si="5"/>
        <v>3994.5</v>
      </c>
      <c r="BM350" s="5"/>
      <c r="BN350" s="5"/>
      <c r="BO350" s="42">
        <f t="shared" si="6"/>
        <v>3994.5</v>
      </c>
      <c r="BP350" s="44"/>
      <c r="BQ350" s="45"/>
      <c r="BR350" s="47"/>
      <c r="BS350" s="45"/>
      <c r="BT350" s="37"/>
      <c r="BU350" s="5"/>
      <c r="BV350" s="38"/>
      <c r="BW350" s="48"/>
      <c r="BX350" s="44"/>
      <c r="BY350" s="44"/>
      <c r="BZ350" s="33" t="s">
        <v>131</v>
      </c>
      <c r="CA350" s="5"/>
      <c r="CB350" s="5"/>
      <c r="CC350" s="33" t="s">
        <v>177</v>
      </c>
      <c r="CD350" s="5"/>
      <c r="CE350" s="5"/>
      <c r="CF350" s="33" t="s">
        <v>178</v>
      </c>
      <c r="CG350" s="33" t="s">
        <v>2863</v>
      </c>
      <c r="CH350" s="5"/>
      <c r="CI350" s="5"/>
      <c r="CJ350" s="5"/>
      <c r="CK350" s="33"/>
      <c r="CL350" s="49">
        <v>44995.0</v>
      </c>
      <c r="CM350" s="33" t="s">
        <v>180</v>
      </c>
      <c r="CN350" s="5"/>
      <c r="CO350" s="33">
        <v>2.0</v>
      </c>
      <c r="CP350" s="33" t="s">
        <v>181</v>
      </c>
      <c r="CQ350" s="50" t="str">
        <f t="shared" si="7"/>
        <v>22/06/1971</v>
      </c>
      <c r="CR350" s="33" t="s">
        <v>182</v>
      </c>
      <c r="CS350" s="33">
        <v>4.0</v>
      </c>
      <c r="CT350" s="33">
        <v>5.0</v>
      </c>
      <c r="CU350" s="33">
        <v>25.0</v>
      </c>
      <c r="CV350" s="33">
        <v>1255.0</v>
      </c>
      <c r="CW350" s="5"/>
      <c r="CX350" s="5"/>
      <c r="CY350" s="33">
        <v>-99.702143</v>
      </c>
      <c r="CZ350" s="33">
        <v>20.578055</v>
      </c>
      <c r="DA350" s="33">
        <v>4.412134343E9</v>
      </c>
      <c r="DB350" s="33">
        <v>2.0</v>
      </c>
      <c r="DC350" s="33" t="s">
        <v>183</v>
      </c>
      <c r="DD350" s="33">
        <v>2023.0</v>
      </c>
      <c r="DE350" s="33" t="s">
        <v>184</v>
      </c>
      <c r="DF350" s="33"/>
      <c r="DG350" s="33" t="s">
        <v>185</v>
      </c>
      <c r="DH350" s="33" t="s">
        <v>186</v>
      </c>
      <c r="DI350" s="5"/>
      <c r="DJ350" s="5"/>
    </row>
    <row r="351">
      <c r="A351" s="33" t="s">
        <v>2864</v>
      </c>
      <c r="B351" s="34">
        <v>44953.0</v>
      </c>
      <c r="C351" s="35" t="s">
        <v>137</v>
      </c>
      <c r="D351" s="35" t="s">
        <v>139</v>
      </c>
      <c r="E351" s="35" t="s">
        <v>142</v>
      </c>
      <c r="F351" s="36" t="s">
        <v>144</v>
      </c>
      <c r="G351" s="33" t="s">
        <v>2865</v>
      </c>
      <c r="H351" s="33" t="s">
        <v>1218</v>
      </c>
      <c r="I351" s="33" t="s">
        <v>350</v>
      </c>
      <c r="J351" s="33" t="s">
        <v>455</v>
      </c>
      <c r="K351" s="35" t="s">
        <v>150</v>
      </c>
      <c r="L351" s="33" t="s">
        <v>151</v>
      </c>
      <c r="M351" s="5"/>
      <c r="N351" s="33" t="s">
        <v>2809</v>
      </c>
      <c r="O351" s="5"/>
      <c r="P351" s="35" t="s">
        <v>153</v>
      </c>
      <c r="Q351" s="35" t="s">
        <v>2809</v>
      </c>
      <c r="R351" s="33">
        <v>76548.0</v>
      </c>
      <c r="S351" s="37"/>
      <c r="T351" s="33"/>
      <c r="U351" s="33">
        <v>2.32</v>
      </c>
      <c r="V351" s="33" t="s">
        <v>154</v>
      </c>
      <c r="W351" s="33"/>
      <c r="X351" s="33"/>
      <c r="Y351" s="5"/>
      <c r="Z351" s="5"/>
      <c r="AA351" s="33">
        <v>1.0</v>
      </c>
      <c r="AB351" s="33">
        <v>1.0</v>
      </c>
      <c r="AC351" s="33"/>
      <c r="AD351" s="5"/>
      <c r="AE351" s="5"/>
      <c r="AF351" s="5"/>
      <c r="AG351" s="16"/>
      <c r="AH351" s="38">
        <f t="shared" si="1"/>
        <v>1</v>
      </c>
      <c r="AI351" s="39" t="str">
        <f t="shared" si="2"/>
        <v/>
      </c>
      <c r="AJ351" s="37" t="str">
        <f t="shared" si="3"/>
        <v/>
      </c>
      <c r="AK351" s="41" t="str">
        <f t="shared" si="4"/>
        <v/>
      </c>
      <c r="AL351" s="35" t="s">
        <v>153</v>
      </c>
      <c r="AM351" s="33" t="s">
        <v>2809</v>
      </c>
      <c r="AN351" s="33" t="s">
        <v>2809</v>
      </c>
      <c r="AO351" s="41"/>
      <c r="AP351" s="33" t="s">
        <v>169</v>
      </c>
      <c r="AQ351" s="33" t="s">
        <v>170</v>
      </c>
      <c r="AR351" s="33">
        <v>300.0</v>
      </c>
      <c r="AS351" s="42"/>
      <c r="AT351" s="42"/>
      <c r="AU351" s="42"/>
      <c r="AV351" s="42"/>
      <c r="AW351" s="42"/>
      <c r="AX351" s="5"/>
      <c r="AY351" s="33"/>
      <c r="AZ351" s="33" t="s">
        <v>2866</v>
      </c>
      <c r="BA351" s="5"/>
      <c r="BB351" s="5"/>
      <c r="BC351" s="5" t="s">
        <v>2867</v>
      </c>
      <c r="BD351" s="33" t="s">
        <v>173</v>
      </c>
      <c r="BE351" s="41"/>
      <c r="BF351" s="35"/>
      <c r="BG351" s="33" t="s">
        <v>169</v>
      </c>
      <c r="BH351" s="5"/>
      <c r="BI351" s="33">
        <v>300.0</v>
      </c>
      <c r="BJ351" s="33" t="s">
        <v>170</v>
      </c>
      <c r="BK351" s="5"/>
      <c r="BL351" s="5">
        <f t="shared" si="5"/>
        <v>3994.5</v>
      </c>
      <c r="BM351" s="5"/>
      <c r="BN351" s="5"/>
      <c r="BO351" s="42">
        <f t="shared" si="6"/>
        <v>3994.5</v>
      </c>
      <c r="BP351" s="44"/>
      <c r="BQ351" s="45"/>
      <c r="BR351" s="47"/>
      <c r="BS351" s="45"/>
      <c r="BT351" s="37"/>
      <c r="BU351" s="5"/>
      <c r="BV351" s="38"/>
      <c r="BW351" s="48"/>
      <c r="BX351" s="44"/>
      <c r="BY351" s="44"/>
      <c r="BZ351" s="33" t="s">
        <v>131</v>
      </c>
      <c r="CA351" s="5"/>
      <c r="CB351" s="5"/>
      <c r="CC351" s="33" t="s">
        <v>177</v>
      </c>
      <c r="CD351" s="5"/>
      <c r="CE351" s="5"/>
      <c r="CF351" s="33" t="s">
        <v>178</v>
      </c>
      <c r="CG351" s="33" t="s">
        <v>2868</v>
      </c>
      <c r="CH351" s="5"/>
      <c r="CI351" s="5"/>
      <c r="CJ351" s="5"/>
      <c r="CK351" s="33"/>
      <c r="CL351" s="49">
        <v>44995.0</v>
      </c>
      <c r="CM351" s="33" t="s">
        <v>180</v>
      </c>
      <c r="CN351" s="5"/>
      <c r="CO351" s="33">
        <v>2.0</v>
      </c>
      <c r="CP351" s="33" t="s">
        <v>181</v>
      </c>
      <c r="CQ351" s="50" t="str">
        <f t="shared" si="7"/>
        <v>15/02/1946</v>
      </c>
      <c r="CR351" s="33" t="s">
        <v>243</v>
      </c>
      <c r="CS351" s="33">
        <v>4.0</v>
      </c>
      <c r="CT351" s="33">
        <v>5.0</v>
      </c>
      <c r="CU351" s="33">
        <v>25.0</v>
      </c>
      <c r="CV351" s="33">
        <v>1255.0</v>
      </c>
      <c r="CW351" s="5"/>
      <c r="CX351" s="5"/>
      <c r="CY351" s="33">
        <v>-99.702143</v>
      </c>
      <c r="CZ351" s="33">
        <v>20.578055</v>
      </c>
      <c r="DA351" s="33">
        <v>7.731309506E9</v>
      </c>
      <c r="DB351" s="33">
        <v>2.0</v>
      </c>
      <c r="DC351" s="33" t="s">
        <v>183</v>
      </c>
      <c r="DD351" s="33">
        <v>2023.0</v>
      </c>
      <c r="DE351" s="33" t="s">
        <v>184</v>
      </c>
      <c r="DF351" s="33"/>
      <c r="DG351" s="33" t="s">
        <v>185</v>
      </c>
      <c r="DH351" s="33" t="s">
        <v>186</v>
      </c>
      <c r="DI351" s="5"/>
      <c r="DJ351" s="5"/>
    </row>
    <row r="352">
      <c r="A352" s="33" t="s">
        <v>2869</v>
      </c>
      <c r="B352" s="34">
        <v>44953.0</v>
      </c>
      <c r="C352" s="35" t="s">
        <v>137</v>
      </c>
      <c r="D352" s="35" t="s">
        <v>139</v>
      </c>
      <c r="E352" s="35" t="s">
        <v>142</v>
      </c>
      <c r="F352" s="36" t="s">
        <v>144</v>
      </c>
      <c r="G352" s="33" t="s">
        <v>2870</v>
      </c>
      <c r="H352" s="33" t="s">
        <v>2207</v>
      </c>
      <c r="I352" s="33" t="s">
        <v>204</v>
      </c>
      <c r="J352" s="33" t="s">
        <v>350</v>
      </c>
      <c r="K352" s="35" t="s">
        <v>150</v>
      </c>
      <c r="L352" s="33" t="s">
        <v>151</v>
      </c>
      <c r="M352" s="5"/>
      <c r="N352" s="33" t="s">
        <v>2809</v>
      </c>
      <c r="O352" s="5"/>
      <c r="P352" s="35" t="s">
        <v>153</v>
      </c>
      <c r="Q352" s="35" t="s">
        <v>2809</v>
      </c>
      <c r="R352" s="33">
        <v>76548.0</v>
      </c>
      <c r="S352" s="37"/>
      <c r="T352" s="33"/>
      <c r="U352" s="33">
        <v>8.88</v>
      </c>
      <c r="V352" s="33" t="s">
        <v>154</v>
      </c>
      <c r="W352" s="33"/>
      <c r="X352" s="33"/>
      <c r="Y352" s="5"/>
      <c r="Z352" s="5"/>
      <c r="AA352" s="33">
        <v>1.0</v>
      </c>
      <c r="AB352" s="33">
        <v>1.0</v>
      </c>
      <c r="AC352" s="33"/>
      <c r="AD352" s="5"/>
      <c r="AE352" s="5"/>
      <c r="AF352" s="5"/>
      <c r="AG352" s="16"/>
      <c r="AH352" s="38">
        <f t="shared" si="1"/>
        <v>1</v>
      </c>
      <c r="AI352" s="39" t="str">
        <f t="shared" si="2"/>
        <v/>
      </c>
      <c r="AJ352" s="37" t="str">
        <f t="shared" si="3"/>
        <v/>
      </c>
      <c r="AK352" s="41" t="str">
        <f t="shared" si="4"/>
        <v/>
      </c>
      <c r="AL352" s="35" t="s">
        <v>153</v>
      </c>
      <c r="AM352" s="33" t="s">
        <v>1466</v>
      </c>
      <c r="AN352" s="33" t="s">
        <v>1466</v>
      </c>
      <c r="AO352" s="41"/>
      <c r="AP352" s="33" t="s">
        <v>169</v>
      </c>
      <c r="AQ352" s="33" t="s">
        <v>170</v>
      </c>
      <c r="AR352" s="33">
        <v>300.0</v>
      </c>
      <c r="AS352" s="42"/>
      <c r="AT352" s="42"/>
      <c r="AU352" s="42"/>
      <c r="AV352" s="42"/>
      <c r="AW352" s="42"/>
      <c r="AX352" s="5"/>
      <c r="AY352" s="33"/>
      <c r="AZ352" s="33" t="s">
        <v>2871</v>
      </c>
      <c r="BA352" s="5"/>
      <c r="BB352" s="5"/>
      <c r="BC352" s="5" t="s">
        <v>2872</v>
      </c>
      <c r="BD352" s="33" t="s">
        <v>173</v>
      </c>
      <c r="BE352" s="41"/>
      <c r="BF352" s="35"/>
      <c r="BG352" s="33" t="s">
        <v>169</v>
      </c>
      <c r="BH352" s="5"/>
      <c r="BI352" s="33">
        <v>300.0</v>
      </c>
      <c r="BJ352" s="33" t="s">
        <v>170</v>
      </c>
      <c r="BK352" s="5"/>
      <c r="BL352" s="5">
        <f t="shared" si="5"/>
        <v>3994.5</v>
      </c>
      <c r="BM352" s="5"/>
      <c r="BN352" s="5"/>
      <c r="BO352" s="42">
        <f t="shared" si="6"/>
        <v>3994.5</v>
      </c>
      <c r="BP352" s="44"/>
      <c r="BQ352" s="45"/>
      <c r="BR352" s="47"/>
      <c r="BS352" s="45"/>
      <c r="BT352" s="37"/>
      <c r="BU352" s="5"/>
      <c r="BV352" s="38"/>
      <c r="BW352" s="48"/>
      <c r="BX352" s="44"/>
      <c r="BY352" s="44"/>
      <c r="BZ352" s="33" t="s">
        <v>131</v>
      </c>
      <c r="CA352" s="5"/>
      <c r="CB352" s="5"/>
      <c r="CC352" s="33" t="s">
        <v>177</v>
      </c>
      <c r="CD352" s="5"/>
      <c r="CE352" s="5"/>
      <c r="CF352" s="33" t="s">
        <v>178</v>
      </c>
      <c r="CG352" s="33" t="s">
        <v>2873</v>
      </c>
      <c r="CH352" s="5"/>
      <c r="CI352" s="5"/>
      <c r="CJ352" s="5"/>
      <c r="CK352" s="33"/>
      <c r="CL352" s="49">
        <v>44995.0</v>
      </c>
      <c r="CM352" s="33" t="s">
        <v>180</v>
      </c>
      <c r="CN352" s="5"/>
      <c r="CO352" s="33">
        <v>2.0</v>
      </c>
      <c r="CP352" s="33" t="s">
        <v>181</v>
      </c>
      <c r="CQ352" s="50" t="str">
        <f t="shared" si="7"/>
        <v>21/01/1940</v>
      </c>
      <c r="CR352" s="33" t="s">
        <v>243</v>
      </c>
      <c r="CS352" s="33">
        <v>4.0</v>
      </c>
      <c r="CT352" s="33">
        <v>5.0</v>
      </c>
      <c r="CU352" s="33">
        <v>25.0</v>
      </c>
      <c r="CV352" s="33">
        <v>1255.0</v>
      </c>
      <c r="CW352" s="5"/>
      <c r="CX352" s="5"/>
      <c r="CY352" s="33">
        <v>-99.702143</v>
      </c>
      <c r="CZ352" s="33">
        <v>20.578055</v>
      </c>
      <c r="DA352" s="33">
        <v>7.731282026E9</v>
      </c>
      <c r="DB352" s="33">
        <v>2.0</v>
      </c>
      <c r="DC352" s="33" t="s">
        <v>183</v>
      </c>
      <c r="DD352" s="33">
        <v>2023.0</v>
      </c>
      <c r="DE352" s="33" t="s">
        <v>184</v>
      </c>
      <c r="DF352" s="33"/>
      <c r="DG352" s="33" t="s">
        <v>185</v>
      </c>
      <c r="DH352" s="33" t="s">
        <v>186</v>
      </c>
      <c r="DI352" s="5"/>
      <c r="DJ352" s="5"/>
    </row>
    <row r="353">
      <c r="A353" s="33" t="s">
        <v>2874</v>
      </c>
      <c r="B353" s="34">
        <v>44952.0</v>
      </c>
      <c r="C353" s="35" t="s">
        <v>137</v>
      </c>
      <c r="D353" s="35" t="s">
        <v>139</v>
      </c>
      <c r="E353" s="35" t="s">
        <v>142</v>
      </c>
      <c r="F353" s="36" t="s">
        <v>144</v>
      </c>
      <c r="G353" s="33" t="s">
        <v>2875</v>
      </c>
      <c r="H353" s="33" t="s">
        <v>2876</v>
      </c>
      <c r="I353" s="33" t="s">
        <v>2877</v>
      </c>
      <c r="J353" s="33" t="s">
        <v>247</v>
      </c>
      <c r="K353" s="35" t="s">
        <v>150</v>
      </c>
      <c r="L353" s="33" t="s">
        <v>151</v>
      </c>
      <c r="M353" s="5"/>
      <c r="N353" s="33" t="s">
        <v>2809</v>
      </c>
      <c r="O353" s="5"/>
      <c r="P353" s="35" t="s">
        <v>153</v>
      </c>
      <c r="Q353" s="35" t="s">
        <v>2809</v>
      </c>
      <c r="R353" s="33">
        <v>76548.0</v>
      </c>
      <c r="S353" s="37"/>
      <c r="T353" s="33"/>
      <c r="U353" s="33">
        <v>1.96</v>
      </c>
      <c r="V353" s="33" t="s">
        <v>154</v>
      </c>
      <c r="W353" s="33"/>
      <c r="X353" s="33"/>
      <c r="Y353" s="5"/>
      <c r="Z353" s="5"/>
      <c r="AA353" s="33">
        <v>1.0</v>
      </c>
      <c r="AB353" s="33"/>
      <c r="AC353" s="33">
        <v>1.0</v>
      </c>
      <c r="AD353" s="5"/>
      <c r="AE353" s="5"/>
      <c r="AF353" s="5"/>
      <c r="AG353" s="16"/>
      <c r="AH353" s="38" t="str">
        <f t="shared" si="1"/>
        <v/>
      </c>
      <c r="AI353" s="39">
        <f t="shared" si="2"/>
        <v>1</v>
      </c>
      <c r="AJ353" s="37" t="str">
        <f t="shared" si="3"/>
        <v/>
      </c>
      <c r="AK353" s="41" t="str">
        <f t="shared" si="4"/>
        <v/>
      </c>
      <c r="AL353" s="35" t="s">
        <v>153</v>
      </c>
      <c r="AM353" s="33" t="s">
        <v>2809</v>
      </c>
      <c r="AN353" s="33" t="s">
        <v>2809</v>
      </c>
      <c r="AO353" s="41"/>
      <c r="AP353" s="33" t="s">
        <v>169</v>
      </c>
      <c r="AQ353" s="33" t="s">
        <v>170</v>
      </c>
      <c r="AR353" s="33">
        <v>150.0</v>
      </c>
      <c r="AS353" s="42"/>
      <c r="AT353" s="42"/>
      <c r="AU353" s="42"/>
      <c r="AV353" s="42"/>
      <c r="AW353" s="42"/>
      <c r="AX353" s="5"/>
      <c r="AY353" s="33"/>
      <c r="AZ353" s="33" t="s">
        <v>2878</v>
      </c>
      <c r="BA353" s="5"/>
      <c r="BB353" s="5"/>
      <c r="BC353" s="5" t="s">
        <v>2879</v>
      </c>
      <c r="BD353" s="33" t="s">
        <v>173</v>
      </c>
      <c r="BE353" s="41"/>
      <c r="BF353" s="35"/>
      <c r="BG353" s="33" t="s">
        <v>169</v>
      </c>
      <c r="BH353" s="5"/>
      <c r="BI353" s="33">
        <v>150.0</v>
      </c>
      <c r="BJ353" s="33" t="s">
        <v>170</v>
      </c>
      <c r="BK353" s="5"/>
      <c r="BL353" s="5">
        <f t="shared" si="5"/>
        <v>1997.25</v>
      </c>
      <c r="BM353" s="5"/>
      <c r="BN353" s="5"/>
      <c r="BO353" s="42">
        <f t="shared" si="6"/>
        <v>1997.25</v>
      </c>
      <c r="BP353" s="44"/>
      <c r="BQ353" s="45"/>
      <c r="BR353" s="47"/>
      <c r="BS353" s="45"/>
      <c r="BT353" s="37"/>
      <c r="BU353" s="5"/>
      <c r="BV353" s="38"/>
      <c r="BW353" s="48"/>
      <c r="BX353" s="44"/>
      <c r="BY353" s="44"/>
      <c r="BZ353" s="33" t="s">
        <v>131</v>
      </c>
      <c r="CA353" s="5"/>
      <c r="CB353" s="5"/>
      <c r="CC353" s="33" t="s">
        <v>177</v>
      </c>
      <c r="CD353" s="5"/>
      <c r="CE353" s="5"/>
      <c r="CF353" s="33" t="s">
        <v>178</v>
      </c>
      <c r="CG353" s="33" t="s">
        <v>2880</v>
      </c>
      <c r="CH353" s="5"/>
      <c r="CI353" s="5"/>
      <c r="CJ353" s="5"/>
      <c r="CK353" s="33"/>
      <c r="CL353" s="49">
        <v>44995.0</v>
      </c>
      <c r="CM353" s="33" t="s">
        <v>180</v>
      </c>
      <c r="CN353" s="5"/>
      <c r="CO353" s="33">
        <v>1.0</v>
      </c>
      <c r="CP353" s="33" t="s">
        <v>181</v>
      </c>
      <c r="CQ353" s="50" t="str">
        <f t="shared" si="7"/>
        <v>17/03/1947</v>
      </c>
      <c r="CR353" s="33" t="s">
        <v>182</v>
      </c>
      <c r="CS353" s="33">
        <v>4.0</v>
      </c>
      <c r="CT353" s="33">
        <v>5.0</v>
      </c>
      <c r="CU353" s="33">
        <v>25.0</v>
      </c>
      <c r="CV353" s="33">
        <v>1255.0</v>
      </c>
      <c r="CW353" s="5"/>
      <c r="CX353" s="5"/>
      <c r="CY353" s="33">
        <v>-99.702143</v>
      </c>
      <c r="CZ353" s="33">
        <v>20.578055</v>
      </c>
      <c r="DA353" s="33">
        <v>4.412159997E9</v>
      </c>
      <c r="DB353" s="33">
        <v>2.0</v>
      </c>
      <c r="DC353" s="33" t="s">
        <v>183</v>
      </c>
      <c r="DD353" s="33">
        <v>2023.0</v>
      </c>
      <c r="DE353" s="33" t="s">
        <v>184</v>
      </c>
      <c r="DF353" s="33"/>
      <c r="DG353" s="33" t="s">
        <v>185</v>
      </c>
      <c r="DH353" s="33" t="s">
        <v>186</v>
      </c>
      <c r="DI353" s="5"/>
      <c r="DJ353" s="5"/>
    </row>
    <row r="354">
      <c r="A354" s="33" t="s">
        <v>2881</v>
      </c>
      <c r="B354" s="34">
        <v>44952.0</v>
      </c>
      <c r="C354" s="35" t="s">
        <v>137</v>
      </c>
      <c r="D354" s="35" t="s">
        <v>139</v>
      </c>
      <c r="E354" s="35" t="s">
        <v>142</v>
      </c>
      <c r="F354" s="36" t="s">
        <v>144</v>
      </c>
      <c r="G354" s="33" t="s">
        <v>2882</v>
      </c>
      <c r="H354" s="33" t="s">
        <v>660</v>
      </c>
      <c r="I354" s="33" t="s">
        <v>190</v>
      </c>
      <c r="J354" s="33" t="s">
        <v>455</v>
      </c>
      <c r="K354" s="35" t="s">
        <v>150</v>
      </c>
      <c r="L354" s="33" t="s">
        <v>151</v>
      </c>
      <c r="M354" s="5"/>
      <c r="N354" s="33" t="s">
        <v>2809</v>
      </c>
      <c r="O354" s="5"/>
      <c r="P354" s="35" t="s">
        <v>153</v>
      </c>
      <c r="Q354" s="35" t="s">
        <v>2809</v>
      </c>
      <c r="R354" s="33">
        <v>76548.0</v>
      </c>
      <c r="S354" s="37"/>
      <c r="T354" s="33"/>
      <c r="U354" s="33">
        <v>1.45</v>
      </c>
      <c r="V354" s="33" t="s">
        <v>154</v>
      </c>
      <c r="W354" s="33"/>
      <c r="X354" s="33"/>
      <c r="Y354" s="5"/>
      <c r="Z354" s="5"/>
      <c r="AA354" s="33">
        <v>1.0</v>
      </c>
      <c r="AB354" s="33"/>
      <c r="AC354" s="33">
        <v>1.0</v>
      </c>
      <c r="AD354" s="5"/>
      <c r="AE354" s="5"/>
      <c r="AF354" s="5"/>
      <c r="AG354" s="16"/>
      <c r="AH354" s="38" t="str">
        <f t="shared" si="1"/>
        <v/>
      </c>
      <c r="AI354" s="39">
        <f t="shared" si="2"/>
        <v>1</v>
      </c>
      <c r="AJ354" s="37" t="str">
        <f t="shared" si="3"/>
        <v/>
      </c>
      <c r="AK354" s="41" t="str">
        <f t="shared" si="4"/>
        <v/>
      </c>
      <c r="AL354" s="35" t="s">
        <v>153</v>
      </c>
      <c r="AM354" s="33" t="s">
        <v>2809</v>
      </c>
      <c r="AN354" s="33" t="s">
        <v>2809</v>
      </c>
      <c r="AO354" s="41"/>
      <c r="AP354" s="33" t="s">
        <v>169</v>
      </c>
      <c r="AQ354" s="33" t="s">
        <v>170</v>
      </c>
      <c r="AR354" s="33">
        <v>150.0</v>
      </c>
      <c r="AS354" s="42"/>
      <c r="AT354" s="42"/>
      <c r="AU354" s="42"/>
      <c r="AV354" s="42"/>
      <c r="AW354" s="42"/>
      <c r="AX354" s="5"/>
      <c r="AY354" s="33"/>
      <c r="AZ354" s="33" t="s">
        <v>2883</v>
      </c>
      <c r="BA354" s="5"/>
      <c r="BB354" s="5"/>
      <c r="BC354" s="5" t="s">
        <v>2884</v>
      </c>
      <c r="BD354" s="33" t="s">
        <v>173</v>
      </c>
      <c r="BE354" s="41"/>
      <c r="BF354" s="35"/>
      <c r="BG354" s="33" t="s">
        <v>169</v>
      </c>
      <c r="BH354" s="5"/>
      <c r="BI354" s="33">
        <v>150.0</v>
      </c>
      <c r="BJ354" s="33" t="s">
        <v>170</v>
      </c>
      <c r="BK354" s="5"/>
      <c r="BL354" s="5">
        <f t="shared" si="5"/>
        <v>1997.25</v>
      </c>
      <c r="BM354" s="5"/>
      <c r="BN354" s="5"/>
      <c r="BO354" s="42">
        <f t="shared" si="6"/>
        <v>1997.25</v>
      </c>
      <c r="BP354" s="44"/>
      <c r="BQ354" s="45"/>
      <c r="BR354" s="47"/>
      <c r="BS354" s="45"/>
      <c r="BT354" s="37"/>
      <c r="BU354" s="5"/>
      <c r="BV354" s="38"/>
      <c r="BW354" s="48"/>
      <c r="BX354" s="44"/>
      <c r="BY354" s="44"/>
      <c r="BZ354" s="33" t="s">
        <v>131</v>
      </c>
      <c r="CA354" s="5"/>
      <c r="CB354" s="5"/>
      <c r="CC354" s="33" t="s">
        <v>177</v>
      </c>
      <c r="CD354" s="5"/>
      <c r="CE354" s="5"/>
      <c r="CF354" s="33" t="s">
        <v>178</v>
      </c>
      <c r="CG354" s="33" t="s">
        <v>2885</v>
      </c>
      <c r="CH354" s="5"/>
      <c r="CI354" s="5"/>
      <c r="CJ354" s="5"/>
      <c r="CK354" s="33"/>
      <c r="CL354" s="49">
        <v>44995.0</v>
      </c>
      <c r="CM354" s="33" t="s">
        <v>180</v>
      </c>
      <c r="CN354" s="5"/>
      <c r="CO354" s="33">
        <v>1.0</v>
      </c>
      <c r="CP354" s="33" t="s">
        <v>181</v>
      </c>
      <c r="CQ354" s="50" t="str">
        <f t="shared" si="7"/>
        <v>28/10/1943</v>
      </c>
      <c r="CR354" s="33" t="s">
        <v>182</v>
      </c>
      <c r="CS354" s="33">
        <v>4.0</v>
      </c>
      <c r="CT354" s="33">
        <v>5.0</v>
      </c>
      <c r="CU354" s="33">
        <v>25.0</v>
      </c>
      <c r="CV354" s="33">
        <v>1255.0</v>
      </c>
      <c r="CW354" s="5"/>
      <c r="CX354" s="5"/>
      <c r="CY354" s="33">
        <v>-99.702143</v>
      </c>
      <c r="CZ354" s="33">
        <v>20.578055</v>
      </c>
      <c r="DA354" s="33">
        <v>7.731022849E9</v>
      </c>
      <c r="DB354" s="33">
        <v>2.0</v>
      </c>
      <c r="DC354" s="33" t="s">
        <v>183</v>
      </c>
      <c r="DD354" s="33">
        <v>2023.0</v>
      </c>
      <c r="DE354" s="33" t="s">
        <v>184</v>
      </c>
      <c r="DF354" s="33"/>
      <c r="DG354" s="33" t="s">
        <v>185</v>
      </c>
      <c r="DH354" s="33" t="s">
        <v>186</v>
      </c>
      <c r="DI354" s="5"/>
      <c r="DJ354" s="5"/>
    </row>
    <row r="355">
      <c r="A355" s="33" t="s">
        <v>2886</v>
      </c>
      <c r="B355" s="34">
        <v>44956.0</v>
      </c>
      <c r="C355" s="35" t="s">
        <v>137</v>
      </c>
      <c r="D355" s="35" t="s">
        <v>139</v>
      </c>
      <c r="E355" s="35" t="s">
        <v>142</v>
      </c>
      <c r="F355" s="36" t="s">
        <v>144</v>
      </c>
      <c r="G355" s="33" t="s">
        <v>2887</v>
      </c>
      <c r="H355" s="33" t="s">
        <v>2888</v>
      </c>
      <c r="I355" s="33" t="s">
        <v>204</v>
      </c>
      <c r="J355" s="33" t="s">
        <v>2889</v>
      </c>
      <c r="K355" s="35" t="s">
        <v>150</v>
      </c>
      <c r="L355" s="33" t="s">
        <v>151</v>
      </c>
      <c r="M355" s="5"/>
      <c r="N355" s="33" t="s">
        <v>2890</v>
      </c>
      <c r="O355" s="5"/>
      <c r="P355" s="35" t="s">
        <v>153</v>
      </c>
      <c r="Q355" s="35" t="s">
        <v>2890</v>
      </c>
      <c r="R355" s="33">
        <v>42351.0</v>
      </c>
      <c r="S355" s="37"/>
      <c r="T355" s="33"/>
      <c r="U355" s="33">
        <v>8.7</v>
      </c>
      <c r="V355" s="33" t="s">
        <v>154</v>
      </c>
      <c r="W355" s="33"/>
      <c r="X355" s="33"/>
      <c r="Y355" s="5"/>
      <c r="Z355" s="5"/>
      <c r="AA355" s="33">
        <v>1.0</v>
      </c>
      <c r="AB355" s="33">
        <v>1.0</v>
      </c>
      <c r="AC355" s="33"/>
      <c r="AD355" s="5"/>
      <c r="AE355" s="5"/>
      <c r="AF355" s="5"/>
      <c r="AG355" s="16"/>
      <c r="AH355" s="38">
        <f t="shared" si="1"/>
        <v>1</v>
      </c>
      <c r="AI355" s="39" t="str">
        <f t="shared" si="2"/>
        <v/>
      </c>
      <c r="AJ355" s="37" t="str">
        <f t="shared" si="3"/>
        <v/>
      </c>
      <c r="AK355" s="41" t="str">
        <f t="shared" si="4"/>
        <v/>
      </c>
      <c r="AL355" s="35" t="s">
        <v>153</v>
      </c>
      <c r="AM355" s="33" t="s">
        <v>492</v>
      </c>
      <c r="AN355" s="33" t="s">
        <v>492</v>
      </c>
      <c r="AO355" s="41"/>
      <c r="AP355" s="33" t="s">
        <v>169</v>
      </c>
      <c r="AQ355" s="33" t="s">
        <v>170</v>
      </c>
      <c r="AR355" s="33">
        <v>300.0</v>
      </c>
      <c r="AS355" s="42"/>
      <c r="AT355" s="42"/>
      <c r="AU355" s="42"/>
      <c r="AV355" s="42"/>
      <c r="AW355" s="42"/>
      <c r="AX355" s="5"/>
      <c r="AY355" s="33"/>
      <c r="AZ355" s="33" t="s">
        <v>2891</v>
      </c>
      <c r="BA355" s="5"/>
      <c r="BB355" s="5"/>
      <c r="BC355" s="5" t="s">
        <v>2892</v>
      </c>
      <c r="BD355" s="33" t="s">
        <v>173</v>
      </c>
      <c r="BE355" s="41"/>
      <c r="BF355" s="35"/>
      <c r="BG355" s="33" t="s">
        <v>169</v>
      </c>
      <c r="BH355" s="5"/>
      <c r="BI355" s="33">
        <v>300.0</v>
      </c>
      <c r="BJ355" s="33" t="s">
        <v>170</v>
      </c>
      <c r="BK355" s="5"/>
      <c r="BL355" s="5">
        <f t="shared" si="5"/>
        <v>3994.5</v>
      </c>
      <c r="BM355" s="5"/>
      <c r="BN355" s="5"/>
      <c r="BO355" s="42">
        <f t="shared" si="6"/>
        <v>3994.5</v>
      </c>
      <c r="BP355" s="44"/>
      <c r="BQ355" s="45"/>
      <c r="BR355" s="47"/>
      <c r="BS355" s="45"/>
      <c r="BT355" s="37"/>
      <c r="BU355" s="5"/>
      <c r="BV355" s="38"/>
      <c r="BW355" s="48"/>
      <c r="BX355" s="44"/>
      <c r="BY355" s="44"/>
      <c r="BZ355" s="33" t="s">
        <v>131</v>
      </c>
      <c r="CA355" s="5"/>
      <c r="CB355" s="5"/>
      <c r="CC355" s="33" t="s">
        <v>177</v>
      </c>
      <c r="CD355" s="5"/>
      <c r="CE355" s="5"/>
      <c r="CF355" s="33" t="s">
        <v>178</v>
      </c>
      <c r="CG355" s="33" t="s">
        <v>2893</v>
      </c>
      <c r="CH355" s="5"/>
      <c r="CI355" s="5"/>
      <c r="CJ355" s="5"/>
      <c r="CK355" s="33"/>
      <c r="CL355" s="49">
        <v>44995.0</v>
      </c>
      <c r="CM355" s="33" t="s">
        <v>180</v>
      </c>
      <c r="CN355" s="5"/>
      <c r="CO355" s="33">
        <v>2.0</v>
      </c>
      <c r="CP355" s="33" t="s">
        <v>181</v>
      </c>
      <c r="CQ355" s="50" t="str">
        <f t="shared" si="7"/>
        <v>07/12/1950</v>
      </c>
      <c r="CR355" s="33" t="s">
        <v>243</v>
      </c>
      <c r="CS355" s="33">
        <v>4.0</v>
      </c>
      <c r="CT355" s="33">
        <v>5.0</v>
      </c>
      <c r="CU355" s="33">
        <v>25.0</v>
      </c>
      <c r="CV355" s="33">
        <v>1726.0</v>
      </c>
      <c r="CW355" s="5"/>
      <c r="CX355" s="5"/>
      <c r="CY355" s="33">
        <v>-99.80519</v>
      </c>
      <c r="CZ355" s="33">
        <v>20.701776</v>
      </c>
      <c r="DA355" s="33">
        <v>7.721126654E9</v>
      </c>
      <c r="DB355" s="33">
        <v>2.0</v>
      </c>
      <c r="DC355" s="33" t="s">
        <v>183</v>
      </c>
      <c r="DD355" s="33">
        <v>2023.0</v>
      </c>
      <c r="DE355" s="33" t="s">
        <v>184</v>
      </c>
      <c r="DF355" s="33"/>
      <c r="DG355" s="33" t="s">
        <v>185</v>
      </c>
      <c r="DH355" s="33" t="s">
        <v>186</v>
      </c>
      <c r="DI355" s="5"/>
      <c r="DJ355" s="5"/>
    </row>
    <row r="356">
      <c r="A356" s="33" t="s">
        <v>2894</v>
      </c>
      <c r="B356" s="34">
        <v>44957.0</v>
      </c>
      <c r="C356" s="35" t="s">
        <v>137</v>
      </c>
      <c r="D356" s="35" t="s">
        <v>139</v>
      </c>
      <c r="E356" s="35" t="s">
        <v>142</v>
      </c>
      <c r="F356" s="36" t="s">
        <v>144</v>
      </c>
      <c r="G356" s="33" t="s">
        <v>2895</v>
      </c>
      <c r="H356" s="33" t="s">
        <v>2896</v>
      </c>
      <c r="I356" s="33" t="s">
        <v>2897</v>
      </c>
      <c r="J356" s="33" t="s">
        <v>203</v>
      </c>
      <c r="K356" s="35" t="s">
        <v>150</v>
      </c>
      <c r="L356" s="33" t="s">
        <v>2898</v>
      </c>
      <c r="M356" s="5"/>
      <c r="N356" s="33" t="s">
        <v>361</v>
      </c>
      <c r="O356" s="5"/>
      <c r="P356" s="35" t="s">
        <v>153</v>
      </c>
      <c r="Q356" s="35" t="s">
        <v>361</v>
      </c>
      <c r="R356" s="33">
        <v>76529.0</v>
      </c>
      <c r="S356" s="37"/>
      <c r="T356" s="33"/>
      <c r="U356" s="33">
        <v>1.09</v>
      </c>
      <c r="V356" s="33" t="s">
        <v>154</v>
      </c>
      <c r="W356" s="33"/>
      <c r="X356" s="33"/>
      <c r="Y356" s="5"/>
      <c r="Z356" s="5"/>
      <c r="AA356" s="33">
        <v>1.0</v>
      </c>
      <c r="AB356" s="33"/>
      <c r="AC356" s="33">
        <v>1.0</v>
      </c>
      <c r="AD356" s="5"/>
      <c r="AE356" s="5"/>
      <c r="AF356" s="5"/>
      <c r="AG356" s="16"/>
      <c r="AH356" s="38" t="str">
        <f t="shared" si="1"/>
        <v/>
      </c>
      <c r="AI356" s="39">
        <f t="shared" si="2"/>
        <v>1</v>
      </c>
      <c r="AJ356" s="37" t="str">
        <f t="shared" si="3"/>
        <v/>
      </c>
      <c r="AK356" s="41" t="str">
        <f t="shared" si="4"/>
        <v/>
      </c>
      <c r="AL356" s="35" t="s">
        <v>153</v>
      </c>
      <c r="AM356" s="33" t="s">
        <v>361</v>
      </c>
      <c r="AN356" s="33" t="s">
        <v>361</v>
      </c>
      <c r="AO356" s="41"/>
      <c r="AP356" s="33" t="s">
        <v>169</v>
      </c>
      <c r="AQ356" s="33" t="s">
        <v>170</v>
      </c>
      <c r="AR356" s="33">
        <v>150.0</v>
      </c>
      <c r="AS356" s="42"/>
      <c r="AT356" s="42"/>
      <c r="AU356" s="42"/>
      <c r="AV356" s="42"/>
      <c r="AW356" s="42"/>
      <c r="AX356" s="5"/>
      <c r="AY356" s="33"/>
      <c r="AZ356" s="33" t="s">
        <v>2899</v>
      </c>
      <c r="BA356" s="5"/>
      <c r="BB356" s="5"/>
      <c r="BC356" s="5" t="s">
        <v>2900</v>
      </c>
      <c r="BD356" s="33" t="s">
        <v>173</v>
      </c>
      <c r="BE356" s="41"/>
      <c r="BF356" s="35"/>
      <c r="BG356" s="33" t="s">
        <v>169</v>
      </c>
      <c r="BH356" s="5"/>
      <c r="BI356" s="33">
        <v>150.0</v>
      </c>
      <c r="BJ356" s="33" t="s">
        <v>170</v>
      </c>
      <c r="BK356" s="5"/>
      <c r="BL356" s="5">
        <f t="shared" si="5"/>
        <v>1997.25</v>
      </c>
      <c r="BM356" s="5"/>
      <c r="BN356" s="5"/>
      <c r="BO356" s="42">
        <f t="shared" si="6"/>
        <v>1997.25</v>
      </c>
      <c r="BP356" s="44"/>
      <c r="BQ356" s="45"/>
      <c r="BR356" s="47"/>
      <c r="BS356" s="45"/>
      <c r="BT356" s="37"/>
      <c r="BU356" s="5"/>
      <c r="BV356" s="38"/>
      <c r="BW356" s="48"/>
      <c r="BX356" s="44"/>
      <c r="BY356" s="44"/>
      <c r="BZ356" s="33" t="s">
        <v>131</v>
      </c>
      <c r="CA356" s="5"/>
      <c r="CB356" s="5"/>
      <c r="CC356" s="33" t="s">
        <v>177</v>
      </c>
      <c r="CD356" s="5"/>
      <c r="CE356" s="5"/>
      <c r="CF356" s="33" t="s">
        <v>178</v>
      </c>
      <c r="CG356" s="33" t="s">
        <v>2901</v>
      </c>
      <c r="CH356" s="5"/>
      <c r="CI356" s="5"/>
      <c r="CJ356" s="5"/>
      <c r="CK356" s="33"/>
      <c r="CL356" s="49">
        <v>44995.0</v>
      </c>
      <c r="CM356" s="33" t="s">
        <v>180</v>
      </c>
      <c r="CN356" s="5"/>
      <c r="CO356" s="33">
        <v>1.0</v>
      </c>
      <c r="CP356" s="33" t="s">
        <v>181</v>
      </c>
      <c r="CQ356" s="50" t="str">
        <f t="shared" si="7"/>
        <v>23/01/1959</v>
      </c>
      <c r="CR356" s="33" t="s">
        <v>182</v>
      </c>
      <c r="CS356" s="33">
        <v>4.0</v>
      </c>
      <c r="CT356" s="33">
        <v>5.0</v>
      </c>
      <c r="CU356" s="33">
        <v>25.0</v>
      </c>
      <c r="CV356" s="33">
        <v>1575.0</v>
      </c>
      <c r="CW356" s="5"/>
      <c r="CX356" s="5"/>
      <c r="CY356" s="33">
        <v>-99.589696</v>
      </c>
      <c r="CZ356" s="33">
        <v>20.851221</v>
      </c>
      <c r="DA356" s="33">
        <v>4.41249809E9</v>
      </c>
      <c r="DB356" s="33">
        <v>2.0</v>
      </c>
      <c r="DC356" s="33" t="s">
        <v>183</v>
      </c>
      <c r="DD356" s="33">
        <v>2023.0</v>
      </c>
      <c r="DE356" s="33" t="s">
        <v>184</v>
      </c>
      <c r="DF356" s="33"/>
      <c r="DG356" s="33" t="s">
        <v>185</v>
      </c>
      <c r="DH356" s="33" t="s">
        <v>186</v>
      </c>
      <c r="DI356" s="5"/>
      <c r="DJ356" s="5"/>
    </row>
    <row r="357">
      <c r="A357" s="33" t="s">
        <v>2902</v>
      </c>
      <c r="B357" s="34">
        <v>44957.0</v>
      </c>
      <c r="C357" s="35" t="s">
        <v>137</v>
      </c>
      <c r="D357" s="35" t="s">
        <v>139</v>
      </c>
      <c r="E357" s="35" t="s">
        <v>142</v>
      </c>
      <c r="F357" s="36" t="s">
        <v>144</v>
      </c>
      <c r="G357" s="33" t="s">
        <v>2903</v>
      </c>
      <c r="H357" s="33" t="s">
        <v>2904</v>
      </c>
      <c r="I357" s="33" t="s">
        <v>447</v>
      </c>
      <c r="J357" s="33" t="s">
        <v>2201</v>
      </c>
      <c r="K357" s="35" t="s">
        <v>150</v>
      </c>
      <c r="L357" s="33" t="s">
        <v>2905</v>
      </c>
      <c r="M357" s="5"/>
      <c r="N357" s="33" t="s">
        <v>361</v>
      </c>
      <c r="O357" s="5"/>
      <c r="P357" s="35" t="s">
        <v>153</v>
      </c>
      <c r="Q357" s="35" t="s">
        <v>361</v>
      </c>
      <c r="R357" s="33">
        <v>76529.0</v>
      </c>
      <c r="S357" s="37"/>
      <c r="T357" s="33"/>
      <c r="U357" s="33">
        <v>3.0</v>
      </c>
      <c r="V357" s="33" t="s">
        <v>154</v>
      </c>
      <c r="W357" s="33"/>
      <c r="X357" s="33"/>
      <c r="Y357" s="5"/>
      <c r="Z357" s="5"/>
      <c r="AA357" s="33">
        <v>1.0</v>
      </c>
      <c r="AB357" s="33">
        <v>1.0</v>
      </c>
      <c r="AC357" s="33"/>
      <c r="AD357" s="5"/>
      <c r="AE357" s="5"/>
      <c r="AF357" s="5"/>
      <c r="AG357" s="16"/>
      <c r="AH357" s="38">
        <f t="shared" si="1"/>
        <v>1</v>
      </c>
      <c r="AI357" s="39" t="str">
        <f t="shared" si="2"/>
        <v/>
      </c>
      <c r="AJ357" s="37" t="str">
        <f t="shared" si="3"/>
        <v/>
      </c>
      <c r="AK357" s="41" t="str">
        <f t="shared" si="4"/>
        <v/>
      </c>
      <c r="AL357" s="35" t="s">
        <v>153</v>
      </c>
      <c r="AM357" s="33" t="s">
        <v>361</v>
      </c>
      <c r="AN357" s="33" t="s">
        <v>361</v>
      </c>
      <c r="AO357" s="41"/>
      <c r="AP357" s="33" t="s">
        <v>169</v>
      </c>
      <c r="AQ357" s="33" t="s">
        <v>170</v>
      </c>
      <c r="AR357" s="33">
        <v>150.0</v>
      </c>
      <c r="AS357" s="42"/>
      <c r="AT357" s="42"/>
      <c r="AU357" s="42"/>
      <c r="AV357" s="42"/>
      <c r="AW357" s="42"/>
      <c r="AX357" s="5"/>
      <c r="AY357" s="33"/>
      <c r="AZ357" s="33" t="s">
        <v>2906</v>
      </c>
      <c r="BA357" s="5"/>
      <c r="BB357" s="5"/>
      <c r="BC357" s="5" t="s">
        <v>2907</v>
      </c>
      <c r="BD357" s="33" t="s">
        <v>173</v>
      </c>
      <c r="BE357" s="41"/>
      <c r="BF357" s="35"/>
      <c r="BG357" s="33" t="s">
        <v>169</v>
      </c>
      <c r="BH357" s="5"/>
      <c r="BI357" s="33">
        <v>150.0</v>
      </c>
      <c r="BJ357" s="33" t="s">
        <v>170</v>
      </c>
      <c r="BK357" s="5"/>
      <c r="BL357" s="5">
        <f t="shared" si="5"/>
        <v>1997.25</v>
      </c>
      <c r="BM357" s="5"/>
      <c r="BN357" s="5"/>
      <c r="BO357" s="42">
        <f t="shared" si="6"/>
        <v>1997.25</v>
      </c>
      <c r="BP357" s="44"/>
      <c r="BQ357" s="45"/>
      <c r="BR357" s="47"/>
      <c r="BS357" s="45"/>
      <c r="BT357" s="37"/>
      <c r="BU357" s="5"/>
      <c r="BV357" s="38"/>
      <c r="BW357" s="48"/>
      <c r="BX357" s="44"/>
      <c r="BY357" s="44"/>
      <c r="BZ357" s="33" t="s">
        <v>131</v>
      </c>
      <c r="CA357" s="5"/>
      <c r="CB357" s="5"/>
      <c r="CC357" s="33" t="s">
        <v>177</v>
      </c>
      <c r="CD357" s="5"/>
      <c r="CE357" s="5"/>
      <c r="CF357" s="33" t="s">
        <v>178</v>
      </c>
      <c r="CG357" s="33" t="s">
        <v>2908</v>
      </c>
      <c r="CH357" s="5"/>
      <c r="CI357" s="5"/>
      <c r="CJ357" s="5"/>
      <c r="CK357" s="33"/>
      <c r="CL357" s="49">
        <v>44995.0</v>
      </c>
      <c r="CM357" s="33" t="s">
        <v>180</v>
      </c>
      <c r="CN357" s="5"/>
      <c r="CO357" s="33">
        <v>1.0</v>
      </c>
      <c r="CP357" s="33" t="s">
        <v>181</v>
      </c>
      <c r="CQ357" s="50" t="str">
        <f t="shared" si="7"/>
        <v>12/12/1960</v>
      </c>
      <c r="CR357" s="33" t="s">
        <v>243</v>
      </c>
      <c r="CS357" s="33">
        <v>4.0</v>
      </c>
      <c r="CT357" s="33">
        <v>5.0</v>
      </c>
      <c r="CU357" s="33">
        <v>25.0</v>
      </c>
      <c r="CV357" s="33">
        <v>1575.0</v>
      </c>
      <c r="CW357" s="5"/>
      <c r="CX357" s="5"/>
      <c r="CY357" s="33">
        <v>-99.589696</v>
      </c>
      <c r="CZ357" s="33">
        <v>20.851221</v>
      </c>
      <c r="DA357" s="33">
        <v>4.411107561E9</v>
      </c>
      <c r="DB357" s="33">
        <v>2.0</v>
      </c>
      <c r="DC357" s="33" t="s">
        <v>183</v>
      </c>
      <c r="DD357" s="33">
        <v>2023.0</v>
      </c>
      <c r="DE357" s="33" t="s">
        <v>184</v>
      </c>
      <c r="DF357" s="33"/>
      <c r="DG357" s="33" t="s">
        <v>185</v>
      </c>
      <c r="DH357" s="33" t="s">
        <v>186</v>
      </c>
      <c r="DI357" s="5"/>
      <c r="DJ357" s="5"/>
    </row>
    <row r="358">
      <c r="A358" s="33" t="s">
        <v>2909</v>
      </c>
      <c r="B358" s="34">
        <v>44956.0</v>
      </c>
      <c r="C358" s="35" t="s">
        <v>137</v>
      </c>
      <c r="D358" s="35" t="s">
        <v>139</v>
      </c>
      <c r="E358" s="35" t="s">
        <v>142</v>
      </c>
      <c r="F358" s="36" t="s">
        <v>144</v>
      </c>
      <c r="G358" s="33" t="s">
        <v>2910</v>
      </c>
      <c r="H358" s="33" t="s">
        <v>2911</v>
      </c>
      <c r="I358" s="33" t="s">
        <v>220</v>
      </c>
      <c r="J358" s="33" t="s">
        <v>231</v>
      </c>
      <c r="K358" s="35" t="s">
        <v>150</v>
      </c>
      <c r="L358" s="33" t="s">
        <v>151</v>
      </c>
      <c r="M358" s="5"/>
      <c r="N358" s="33" t="s">
        <v>2912</v>
      </c>
      <c r="O358" s="5"/>
      <c r="P358" s="35" t="s">
        <v>153</v>
      </c>
      <c r="Q358" s="35" t="s">
        <v>2912</v>
      </c>
      <c r="R358" s="33">
        <v>76526.0</v>
      </c>
      <c r="S358" s="37"/>
      <c r="T358" s="33"/>
      <c r="U358" s="33">
        <v>3.77</v>
      </c>
      <c r="V358" s="33" t="s">
        <v>154</v>
      </c>
      <c r="W358" s="33"/>
      <c r="X358" s="33"/>
      <c r="Y358" s="5"/>
      <c r="Z358" s="5"/>
      <c r="AA358" s="33">
        <v>1.0</v>
      </c>
      <c r="AB358" s="33"/>
      <c r="AC358" s="33">
        <v>1.0</v>
      </c>
      <c r="AD358" s="5"/>
      <c r="AE358" s="5"/>
      <c r="AF358" s="5"/>
      <c r="AG358" s="16"/>
      <c r="AH358" s="38" t="str">
        <f t="shared" si="1"/>
        <v/>
      </c>
      <c r="AI358" s="39">
        <f t="shared" si="2"/>
        <v>1</v>
      </c>
      <c r="AJ358" s="37" t="str">
        <f t="shared" si="3"/>
        <v/>
      </c>
      <c r="AK358" s="41" t="str">
        <f t="shared" si="4"/>
        <v/>
      </c>
      <c r="AL358" s="35" t="s">
        <v>153</v>
      </c>
      <c r="AM358" s="33" t="s">
        <v>2912</v>
      </c>
      <c r="AN358" s="33" t="s">
        <v>2912</v>
      </c>
      <c r="AO358" s="41"/>
      <c r="AP358" s="33" t="s">
        <v>169</v>
      </c>
      <c r="AQ358" s="33" t="s">
        <v>170</v>
      </c>
      <c r="AR358" s="33">
        <v>300.0</v>
      </c>
      <c r="AS358" s="42"/>
      <c r="AT358" s="42"/>
      <c r="AU358" s="42"/>
      <c r="AV358" s="42"/>
      <c r="AW358" s="42"/>
      <c r="AX358" s="5"/>
      <c r="AY358" s="33"/>
      <c r="AZ358" s="33" t="s">
        <v>2913</v>
      </c>
      <c r="BA358" s="5"/>
      <c r="BB358" s="5"/>
      <c r="BC358" s="5" t="s">
        <v>2914</v>
      </c>
      <c r="BD358" s="33" t="s">
        <v>173</v>
      </c>
      <c r="BE358" s="41"/>
      <c r="BF358" s="35"/>
      <c r="BG358" s="33" t="s">
        <v>169</v>
      </c>
      <c r="BH358" s="5"/>
      <c r="BI358" s="33">
        <v>300.0</v>
      </c>
      <c r="BJ358" s="33" t="s">
        <v>170</v>
      </c>
      <c r="BK358" s="5"/>
      <c r="BL358" s="5">
        <f t="shared" si="5"/>
        <v>3994.5</v>
      </c>
      <c r="BM358" s="5"/>
      <c r="BN358" s="5"/>
      <c r="BO358" s="42">
        <f t="shared" si="6"/>
        <v>3994.5</v>
      </c>
      <c r="BP358" s="44"/>
      <c r="BQ358" s="45"/>
      <c r="BR358" s="47"/>
      <c r="BS358" s="45"/>
      <c r="BT358" s="37"/>
      <c r="BU358" s="5"/>
      <c r="BV358" s="38"/>
      <c r="BW358" s="48"/>
      <c r="BX358" s="44"/>
      <c r="BY358" s="44"/>
      <c r="BZ358" s="33" t="s">
        <v>131</v>
      </c>
      <c r="CA358" s="5"/>
      <c r="CB358" s="5"/>
      <c r="CC358" s="33" t="s">
        <v>177</v>
      </c>
      <c r="CD358" s="5"/>
      <c r="CE358" s="5"/>
      <c r="CF358" s="33" t="s">
        <v>178</v>
      </c>
      <c r="CG358" s="33" t="s">
        <v>2915</v>
      </c>
      <c r="CH358" s="5"/>
      <c r="CI358" s="5"/>
      <c r="CJ358" s="5"/>
      <c r="CK358" s="33"/>
      <c r="CL358" s="49">
        <v>44995.0</v>
      </c>
      <c r="CM358" s="33" t="s">
        <v>180</v>
      </c>
      <c r="CN358" s="5"/>
      <c r="CO358" s="33">
        <v>2.0</v>
      </c>
      <c r="CP358" s="33" t="s">
        <v>181</v>
      </c>
      <c r="CQ358" s="50" t="str">
        <f t="shared" si="7"/>
        <v>25/08/1956</v>
      </c>
      <c r="CR358" s="33" t="s">
        <v>182</v>
      </c>
      <c r="CS358" s="33">
        <v>4.0</v>
      </c>
      <c r="CT358" s="33">
        <v>5.0</v>
      </c>
      <c r="CU358" s="33">
        <v>25.0</v>
      </c>
      <c r="CV358" s="33">
        <v>1580.0</v>
      </c>
      <c r="CW358" s="5"/>
      <c r="CX358" s="5"/>
      <c r="CY358" s="33">
        <v>-99.785013</v>
      </c>
      <c r="CZ358" s="33">
        <v>20.841569</v>
      </c>
      <c r="DA358" s="33">
        <v>4.4219266E9</v>
      </c>
      <c r="DB358" s="33">
        <v>1.0</v>
      </c>
      <c r="DC358" s="33" t="s">
        <v>183</v>
      </c>
      <c r="DD358" s="33">
        <v>2023.0</v>
      </c>
      <c r="DE358" s="33" t="s">
        <v>184</v>
      </c>
      <c r="DF358" s="33"/>
      <c r="DG358" s="33" t="s">
        <v>185</v>
      </c>
      <c r="DH358" s="33" t="s">
        <v>186</v>
      </c>
      <c r="DI358" s="5"/>
      <c r="DJ358" s="5"/>
    </row>
    <row r="359">
      <c r="A359" s="33" t="s">
        <v>2916</v>
      </c>
      <c r="B359" s="34">
        <v>44956.0</v>
      </c>
      <c r="C359" s="35" t="s">
        <v>137</v>
      </c>
      <c r="D359" s="35" t="s">
        <v>139</v>
      </c>
      <c r="E359" s="35" t="s">
        <v>142</v>
      </c>
      <c r="F359" s="36" t="s">
        <v>144</v>
      </c>
      <c r="G359" s="33" t="s">
        <v>2917</v>
      </c>
      <c r="H359" s="33" t="s">
        <v>2918</v>
      </c>
      <c r="I359" s="33" t="s">
        <v>546</v>
      </c>
      <c r="J359" s="33" t="s">
        <v>204</v>
      </c>
      <c r="K359" s="35" t="s">
        <v>150</v>
      </c>
      <c r="L359" s="33" t="s">
        <v>151</v>
      </c>
      <c r="M359" s="5"/>
      <c r="N359" s="33" t="s">
        <v>2912</v>
      </c>
      <c r="O359" s="5"/>
      <c r="P359" s="35" t="s">
        <v>153</v>
      </c>
      <c r="Q359" s="35" t="s">
        <v>2912</v>
      </c>
      <c r="R359" s="33">
        <v>76526.0</v>
      </c>
      <c r="S359" s="37"/>
      <c r="T359" s="33"/>
      <c r="U359" s="33">
        <v>5.26</v>
      </c>
      <c r="V359" s="33" t="s">
        <v>154</v>
      </c>
      <c r="W359" s="33"/>
      <c r="X359" s="33"/>
      <c r="Y359" s="5"/>
      <c r="Z359" s="5"/>
      <c r="AA359" s="33">
        <v>1.0</v>
      </c>
      <c r="AB359" s="33"/>
      <c r="AC359" s="33">
        <v>1.0</v>
      </c>
      <c r="AD359" s="5"/>
      <c r="AE359" s="5"/>
      <c r="AF359" s="5"/>
      <c r="AG359" s="16"/>
      <c r="AH359" s="38" t="str">
        <f t="shared" si="1"/>
        <v/>
      </c>
      <c r="AI359" s="39">
        <f t="shared" si="2"/>
        <v>1</v>
      </c>
      <c r="AJ359" s="37" t="str">
        <f t="shared" si="3"/>
        <v/>
      </c>
      <c r="AK359" s="41" t="str">
        <f t="shared" si="4"/>
        <v/>
      </c>
      <c r="AL359" s="35" t="s">
        <v>153</v>
      </c>
      <c r="AM359" s="33" t="s">
        <v>2912</v>
      </c>
      <c r="AN359" s="33" t="s">
        <v>2912</v>
      </c>
      <c r="AO359" s="41"/>
      <c r="AP359" s="33" t="s">
        <v>169</v>
      </c>
      <c r="AQ359" s="33" t="s">
        <v>170</v>
      </c>
      <c r="AR359" s="33">
        <v>300.0</v>
      </c>
      <c r="AS359" s="42"/>
      <c r="AT359" s="42"/>
      <c r="AU359" s="42"/>
      <c r="AV359" s="42"/>
      <c r="AW359" s="42"/>
      <c r="AX359" s="5"/>
      <c r="AY359" s="33"/>
      <c r="AZ359" s="33" t="s">
        <v>2919</v>
      </c>
      <c r="BA359" s="5"/>
      <c r="BB359" s="5"/>
      <c r="BC359" s="5" t="s">
        <v>2920</v>
      </c>
      <c r="BD359" s="33" t="s">
        <v>173</v>
      </c>
      <c r="BE359" s="41"/>
      <c r="BF359" s="35"/>
      <c r="BG359" s="33" t="s">
        <v>169</v>
      </c>
      <c r="BH359" s="5"/>
      <c r="BI359" s="33">
        <v>300.0</v>
      </c>
      <c r="BJ359" s="33" t="s">
        <v>170</v>
      </c>
      <c r="BK359" s="5"/>
      <c r="BL359" s="5">
        <f t="shared" si="5"/>
        <v>3994.5</v>
      </c>
      <c r="BM359" s="5"/>
      <c r="BN359" s="5"/>
      <c r="BO359" s="42">
        <f t="shared" si="6"/>
        <v>3994.5</v>
      </c>
      <c r="BP359" s="44"/>
      <c r="BQ359" s="45"/>
      <c r="BR359" s="47"/>
      <c r="BS359" s="45"/>
      <c r="BT359" s="37"/>
      <c r="BU359" s="5"/>
      <c r="BV359" s="38"/>
      <c r="BW359" s="48"/>
      <c r="BX359" s="44"/>
      <c r="BY359" s="44"/>
      <c r="BZ359" s="33" t="s">
        <v>131</v>
      </c>
      <c r="CA359" s="5"/>
      <c r="CB359" s="5"/>
      <c r="CC359" s="33" t="s">
        <v>177</v>
      </c>
      <c r="CD359" s="5"/>
      <c r="CE359" s="5"/>
      <c r="CF359" s="33" t="s">
        <v>178</v>
      </c>
      <c r="CG359" s="33" t="s">
        <v>2921</v>
      </c>
      <c r="CH359" s="5"/>
      <c r="CI359" s="5"/>
      <c r="CJ359" s="5"/>
      <c r="CK359" s="33"/>
      <c r="CL359" s="49">
        <v>44995.0</v>
      </c>
      <c r="CM359" s="33" t="s">
        <v>180</v>
      </c>
      <c r="CN359" s="5"/>
      <c r="CO359" s="33">
        <v>2.0</v>
      </c>
      <c r="CP359" s="33" t="s">
        <v>181</v>
      </c>
      <c r="CQ359" s="50" t="str">
        <f t="shared" si="7"/>
        <v>08/11/1946</v>
      </c>
      <c r="CR359" s="33" t="s">
        <v>182</v>
      </c>
      <c r="CS359" s="33">
        <v>4.0</v>
      </c>
      <c r="CT359" s="33">
        <v>5.0</v>
      </c>
      <c r="CU359" s="33">
        <v>25.0</v>
      </c>
      <c r="CV359" s="33">
        <v>1580.0</v>
      </c>
      <c r="CW359" s="5"/>
      <c r="CX359" s="5"/>
      <c r="CY359" s="33">
        <v>-99.785013</v>
      </c>
      <c r="CZ359" s="33">
        <v>20.841569</v>
      </c>
      <c r="DA359" s="33">
        <v>4.4219266E9</v>
      </c>
      <c r="DB359" s="33">
        <v>1.0</v>
      </c>
      <c r="DC359" s="33" t="s">
        <v>183</v>
      </c>
      <c r="DD359" s="33">
        <v>2023.0</v>
      </c>
      <c r="DE359" s="33" t="s">
        <v>184</v>
      </c>
      <c r="DF359" s="33"/>
      <c r="DG359" s="33" t="s">
        <v>185</v>
      </c>
      <c r="DH359" s="33" t="s">
        <v>186</v>
      </c>
      <c r="DI359" s="5"/>
      <c r="DJ359" s="5"/>
    </row>
    <row r="360">
      <c r="A360" s="33" t="s">
        <v>2922</v>
      </c>
      <c r="B360" s="34">
        <v>44956.0</v>
      </c>
      <c r="C360" s="35" t="s">
        <v>137</v>
      </c>
      <c r="D360" s="35" t="s">
        <v>139</v>
      </c>
      <c r="E360" s="35" t="s">
        <v>142</v>
      </c>
      <c r="F360" s="36" t="s">
        <v>144</v>
      </c>
      <c r="G360" s="33" t="s">
        <v>2923</v>
      </c>
      <c r="H360" s="33" t="s">
        <v>330</v>
      </c>
      <c r="I360" s="33" t="s">
        <v>546</v>
      </c>
      <c r="J360" s="33" t="s">
        <v>204</v>
      </c>
      <c r="K360" s="35" t="s">
        <v>150</v>
      </c>
      <c r="L360" s="33" t="s">
        <v>151</v>
      </c>
      <c r="M360" s="5"/>
      <c r="N360" s="33" t="s">
        <v>2912</v>
      </c>
      <c r="O360" s="5"/>
      <c r="P360" s="35" t="s">
        <v>153</v>
      </c>
      <c r="Q360" s="35" t="s">
        <v>2912</v>
      </c>
      <c r="R360" s="33">
        <v>76526.0</v>
      </c>
      <c r="S360" s="37"/>
      <c r="T360" s="33"/>
      <c r="U360" s="33">
        <v>5.13</v>
      </c>
      <c r="V360" s="33" t="s">
        <v>154</v>
      </c>
      <c r="W360" s="33"/>
      <c r="X360" s="33"/>
      <c r="Y360" s="5"/>
      <c r="Z360" s="5"/>
      <c r="AA360" s="33">
        <v>1.0</v>
      </c>
      <c r="AB360" s="33"/>
      <c r="AC360" s="33">
        <v>1.0</v>
      </c>
      <c r="AD360" s="5"/>
      <c r="AE360" s="5"/>
      <c r="AF360" s="5"/>
      <c r="AG360" s="16"/>
      <c r="AH360" s="38" t="str">
        <f t="shared" si="1"/>
        <v/>
      </c>
      <c r="AI360" s="39">
        <f t="shared" si="2"/>
        <v>1</v>
      </c>
      <c r="AJ360" s="37" t="str">
        <f t="shared" si="3"/>
        <v/>
      </c>
      <c r="AK360" s="41" t="str">
        <f t="shared" si="4"/>
        <v/>
      </c>
      <c r="AL360" s="35" t="s">
        <v>153</v>
      </c>
      <c r="AM360" s="33" t="s">
        <v>2912</v>
      </c>
      <c r="AN360" s="33" t="s">
        <v>2912</v>
      </c>
      <c r="AO360" s="41"/>
      <c r="AP360" s="33" t="s">
        <v>169</v>
      </c>
      <c r="AQ360" s="33" t="s">
        <v>170</v>
      </c>
      <c r="AR360" s="33">
        <v>300.0</v>
      </c>
      <c r="AS360" s="42"/>
      <c r="AT360" s="42"/>
      <c r="AU360" s="42"/>
      <c r="AV360" s="42"/>
      <c r="AW360" s="42"/>
      <c r="AX360" s="5"/>
      <c r="AY360" s="33"/>
      <c r="AZ360" s="33" t="s">
        <v>2924</v>
      </c>
      <c r="BA360" s="5"/>
      <c r="BB360" s="5"/>
      <c r="BC360" s="5" t="s">
        <v>2925</v>
      </c>
      <c r="BD360" s="33" t="s">
        <v>173</v>
      </c>
      <c r="BE360" s="41"/>
      <c r="BF360" s="35"/>
      <c r="BG360" s="33" t="s">
        <v>169</v>
      </c>
      <c r="BH360" s="5"/>
      <c r="BI360" s="33">
        <v>300.0</v>
      </c>
      <c r="BJ360" s="33" t="s">
        <v>170</v>
      </c>
      <c r="BK360" s="5"/>
      <c r="BL360" s="5">
        <f t="shared" si="5"/>
        <v>3994.5</v>
      </c>
      <c r="BM360" s="5"/>
      <c r="BN360" s="5"/>
      <c r="BO360" s="42">
        <f t="shared" si="6"/>
        <v>3994.5</v>
      </c>
      <c r="BP360" s="44"/>
      <c r="BQ360" s="45"/>
      <c r="BR360" s="47"/>
      <c r="BS360" s="45"/>
      <c r="BT360" s="37"/>
      <c r="BU360" s="5"/>
      <c r="BV360" s="38"/>
      <c r="BW360" s="48"/>
      <c r="BX360" s="44"/>
      <c r="BY360" s="44"/>
      <c r="BZ360" s="33" t="s">
        <v>131</v>
      </c>
      <c r="CA360" s="5"/>
      <c r="CB360" s="5"/>
      <c r="CC360" s="33" t="s">
        <v>177</v>
      </c>
      <c r="CD360" s="5"/>
      <c r="CE360" s="5"/>
      <c r="CF360" s="33" t="s">
        <v>178</v>
      </c>
      <c r="CG360" s="33" t="s">
        <v>2926</v>
      </c>
      <c r="CH360" s="5"/>
      <c r="CI360" s="5"/>
      <c r="CJ360" s="5"/>
      <c r="CK360" s="33"/>
      <c r="CL360" s="49">
        <v>44995.0</v>
      </c>
      <c r="CM360" s="33" t="s">
        <v>180</v>
      </c>
      <c r="CN360" s="5"/>
      <c r="CO360" s="33">
        <v>2.0</v>
      </c>
      <c r="CP360" s="33" t="s">
        <v>181</v>
      </c>
      <c r="CQ360" s="50" t="str">
        <f t="shared" si="7"/>
        <v>25/11/1940</v>
      </c>
      <c r="CR360" s="33" t="s">
        <v>182</v>
      </c>
      <c r="CS360" s="33">
        <v>4.0</v>
      </c>
      <c r="CT360" s="33">
        <v>5.0</v>
      </c>
      <c r="CU360" s="33">
        <v>25.0</v>
      </c>
      <c r="CV360" s="33">
        <v>1580.0</v>
      </c>
      <c r="CW360" s="5"/>
      <c r="CX360" s="5"/>
      <c r="CY360" s="33">
        <v>-99.785013</v>
      </c>
      <c r="CZ360" s="33">
        <v>20.841569</v>
      </c>
      <c r="DA360" s="33">
        <v>4.4219266E9</v>
      </c>
      <c r="DB360" s="33">
        <v>1.0</v>
      </c>
      <c r="DC360" s="33" t="s">
        <v>183</v>
      </c>
      <c r="DD360" s="33">
        <v>2023.0</v>
      </c>
      <c r="DE360" s="33" t="s">
        <v>184</v>
      </c>
      <c r="DF360" s="33"/>
      <c r="DG360" s="33" t="s">
        <v>185</v>
      </c>
      <c r="DH360" s="33" t="s">
        <v>186</v>
      </c>
      <c r="DI360" s="5"/>
      <c r="DJ360" s="5"/>
    </row>
    <row r="361">
      <c r="A361" s="33" t="s">
        <v>2927</v>
      </c>
      <c r="B361" s="34">
        <v>44956.0</v>
      </c>
      <c r="C361" s="35" t="s">
        <v>137</v>
      </c>
      <c r="D361" s="35" t="s">
        <v>139</v>
      </c>
      <c r="E361" s="35" t="s">
        <v>142</v>
      </c>
      <c r="F361" s="36" t="s">
        <v>144</v>
      </c>
      <c r="G361" s="33" t="s">
        <v>2928</v>
      </c>
      <c r="H361" s="33" t="s">
        <v>2929</v>
      </c>
      <c r="I361" s="33" t="s">
        <v>546</v>
      </c>
      <c r="J361" s="33" t="s">
        <v>247</v>
      </c>
      <c r="K361" s="35" t="s">
        <v>150</v>
      </c>
      <c r="L361" s="33" t="s">
        <v>151</v>
      </c>
      <c r="M361" s="5"/>
      <c r="N361" s="33" t="s">
        <v>2912</v>
      </c>
      <c r="O361" s="5"/>
      <c r="P361" s="35" t="s">
        <v>153</v>
      </c>
      <c r="Q361" s="35" t="s">
        <v>2912</v>
      </c>
      <c r="R361" s="33">
        <v>76526.0</v>
      </c>
      <c r="S361" s="37"/>
      <c r="T361" s="33"/>
      <c r="U361" s="33">
        <v>2.77</v>
      </c>
      <c r="V361" s="33" t="s">
        <v>154</v>
      </c>
      <c r="W361" s="33"/>
      <c r="X361" s="33"/>
      <c r="Y361" s="5"/>
      <c r="Z361" s="5"/>
      <c r="AA361" s="33">
        <v>1.0</v>
      </c>
      <c r="AB361" s="33"/>
      <c r="AC361" s="33">
        <v>1.0</v>
      </c>
      <c r="AD361" s="5"/>
      <c r="AE361" s="5"/>
      <c r="AF361" s="5"/>
      <c r="AG361" s="16"/>
      <c r="AH361" s="38" t="str">
        <f t="shared" si="1"/>
        <v/>
      </c>
      <c r="AI361" s="39">
        <f t="shared" si="2"/>
        <v>1</v>
      </c>
      <c r="AJ361" s="37" t="str">
        <f t="shared" si="3"/>
        <v/>
      </c>
      <c r="AK361" s="41" t="str">
        <f t="shared" si="4"/>
        <v/>
      </c>
      <c r="AL361" s="35" t="s">
        <v>153</v>
      </c>
      <c r="AM361" s="33" t="s">
        <v>2912</v>
      </c>
      <c r="AN361" s="33" t="s">
        <v>2912</v>
      </c>
      <c r="AO361" s="41"/>
      <c r="AP361" s="33" t="s">
        <v>169</v>
      </c>
      <c r="AQ361" s="33" t="s">
        <v>170</v>
      </c>
      <c r="AR361" s="33">
        <v>300.0</v>
      </c>
      <c r="AS361" s="42"/>
      <c r="AT361" s="42"/>
      <c r="AU361" s="42"/>
      <c r="AV361" s="42"/>
      <c r="AW361" s="42"/>
      <c r="AX361" s="5"/>
      <c r="AY361" s="33"/>
      <c r="AZ361" s="33" t="s">
        <v>2930</v>
      </c>
      <c r="BA361" s="5"/>
      <c r="BB361" s="5"/>
      <c r="BC361" s="5" t="s">
        <v>2931</v>
      </c>
      <c r="BD361" s="33" t="s">
        <v>173</v>
      </c>
      <c r="BE361" s="41"/>
      <c r="BF361" s="35"/>
      <c r="BG361" s="33" t="s">
        <v>169</v>
      </c>
      <c r="BH361" s="5"/>
      <c r="BI361" s="33">
        <v>300.0</v>
      </c>
      <c r="BJ361" s="33" t="s">
        <v>170</v>
      </c>
      <c r="BK361" s="5"/>
      <c r="BL361" s="5">
        <f t="shared" si="5"/>
        <v>3994.5</v>
      </c>
      <c r="BM361" s="5"/>
      <c r="BN361" s="5"/>
      <c r="BO361" s="42">
        <f t="shared" si="6"/>
        <v>3994.5</v>
      </c>
      <c r="BP361" s="44"/>
      <c r="BQ361" s="45"/>
      <c r="BR361" s="47"/>
      <c r="BS361" s="45"/>
      <c r="BT361" s="37"/>
      <c r="BU361" s="5"/>
      <c r="BV361" s="38"/>
      <c r="BW361" s="48"/>
      <c r="BX361" s="44"/>
      <c r="BY361" s="44"/>
      <c r="BZ361" s="33" t="s">
        <v>131</v>
      </c>
      <c r="CA361" s="5"/>
      <c r="CB361" s="5"/>
      <c r="CC361" s="33" t="s">
        <v>177</v>
      </c>
      <c r="CD361" s="5"/>
      <c r="CE361" s="5"/>
      <c r="CF361" s="33" t="s">
        <v>178</v>
      </c>
      <c r="CG361" s="33" t="s">
        <v>2932</v>
      </c>
      <c r="CH361" s="5"/>
      <c r="CI361" s="5"/>
      <c r="CJ361" s="5"/>
      <c r="CK361" s="33"/>
      <c r="CL361" s="49">
        <v>44995.0</v>
      </c>
      <c r="CM361" s="33" t="s">
        <v>180</v>
      </c>
      <c r="CN361" s="5"/>
      <c r="CO361" s="33">
        <v>2.0</v>
      </c>
      <c r="CP361" s="33" t="s">
        <v>181</v>
      </c>
      <c r="CQ361" s="50" t="str">
        <f t="shared" si="7"/>
        <v>01/12/1961</v>
      </c>
      <c r="CR361" s="33" t="s">
        <v>182</v>
      </c>
      <c r="CS361" s="33">
        <v>4.0</v>
      </c>
      <c r="CT361" s="33">
        <v>5.0</v>
      </c>
      <c r="CU361" s="33">
        <v>25.0</v>
      </c>
      <c r="CV361" s="33">
        <v>1580.0</v>
      </c>
      <c r="CW361" s="5"/>
      <c r="CX361" s="5"/>
      <c r="CY361" s="33">
        <v>-99.785013</v>
      </c>
      <c r="CZ361" s="33">
        <v>20.841569</v>
      </c>
      <c r="DA361" s="33">
        <v>4.4219266E9</v>
      </c>
      <c r="DB361" s="33">
        <v>1.0</v>
      </c>
      <c r="DC361" s="33" t="s">
        <v>183</v>
      </c>
      <c r="DD361" s="33">
        <v>2023.0</v>
      </c>
      <c r="DE361" s="33" t="s">
        <v>184</v>
      </c>
      <c r="DF361" s="33"/>
      <c r="DG361" s="33" t="s">
        <v>185</v>
      </c>
      <c r="DH361" s="33" t="s">
        <v>186</v>
      </c>
      <c r="DI361" s="5"/>
      <c r="DJ361" s="5"/>
    </row>
    <row r="362">
      <c r="A362" s="33" t="s">
        <v>2933</v>
      </c>
      <c r="B362" s="34">
        <v>44956.0</v>
      </c>
      <c r="C362" s="35" t="s">
        <v>137</v>
      </c>
      <c r="D362" s="35" t="s">
        <v>139</v>
      </c>
      <c r="E362" s="35" t="s">
        <v>142</v>
      </c>
      <c r="F362" s="36" t="s">
        <v>144</v>
      </c>
      <c r="G362" s="33" t="s">
        <v>2934</v>
      </c>
      <c r="H362" s="33" t="s">
        <v>2935</v>
      </c>
      <c r="I362" s="33" t="s">
        <v>546</v>
      </c>
      <c r="J362" s="33" t="s">
        <v>546</v>
      </c>
      <c r="K362" s="35" t="s">
        <v>150</v>
      </c>
      <c r="L362" s="33" t="s">
        <v>1914</v>
      </c>
      <c r="M362" s="5"/>
      <c r="N362" s="33" t="s">
        <v>2912</v>
      </c>
      <c r="O362" s="5"/>
      <c r="P362" s="35" t="s">
        <v>153</v>
      </c>
      <c r="Q362" s="35" t="s">
        <v>2912</v>
      </c>
      <c r="R362" s="33">
        <v>76526.0</v>
      </c>
      <c r="S362" s="37"/>
      <c r="T362" s="33"/>
      <c r="U362" s="33">
        <v>2.01</v>
      </c>
      <c r="V362" s="33" t="s">
        <v>154</v>
      </c>
      <c r="W362" s="33"/>
      <c r="X362" s="33"/>
      <c r="Y362" s="5"/>
      <c r="Z362" s="5"/>
      <c r="AA362" s="33">
        <v>1.0</v>
      </c>
      <c r="AB362" s="33"/>
      <c r="AC362" s="33">
        <v>1.0</v>
      </c>
      <c r="AD362" s="5"/>
      <c r="AE362" s="5"/>
      <c r="AF362" s="5"/>
      <c r="AG362" s="16"/>
      <c r="AH362" s="38" t="str">
        <f t="shared" si="1"/>
        <v/>
      </c>
      <c r="AI362" s="39">
        <f t="shared" si="2"/>
        <v>1</v>
      </c>
      <c r="AJ362" s="37" t="str">
        <f t="shared" si="3"/>
        <v/>
      </c>
      <c r="AK362" s="41" t="str">
        <f t="shared" si="4"/>
        <v/>
      </c>
      <c r="AL362" s="35" t="s">
        <v>153</v>
      </c>
      <c r="AM362" s="33" t="s">
        <v>2912</v>
      </c>
      <c r="AN362" s="33" t="s">
        <v>2912</v>
      </c>
      <c r="AO362" s="41"/>
      <c r="AP362" s="33" t="s">
        <v>169</v>
      </c>
      <c r="AQ362" s="33" t="s">
        <v>170</v>
      </c>
      <c r="AR362" s="33">
        <v>300.0</v>
      </c>
      <c r="AS362" s="42"/>
      <c r="AT362" s="42"/>
      <c r="AU362" s="42"/>
      <c r="AV362" s="42"/>
      <c r="AW362" s="42"/>
      <c r="AX362" s="5"/>
      <c r="AY362" s="33"/>
      <c r="AZ362" s="33" t="s">
        <v>2936</v>
      </c>
      <c r="BA362" s="5"/>
      <c r="BB362" s="5"/>
      <c r="BC362" s="5" t="s">
        <v>2937</v>
      </c>
      <c r="BD362" s="33" t="s">
        <v>173</v>
      </c>
      <c r="BE362" s="41"/>
      <c r="BF362" s="35"/>
      <c r="BG362" s="33" t="s">
        <v>169</v>
      </c>
      <c r="BH362" s="5"/>
      <c r="BI362" s="33">
        <v>300.0</v>
      </c>
      <c r="BJ362" s="33" t="s">
        <v>170</v>
      </c>
      <c r="BK362" s="5"/>
      <c r="BL362" s="5">
        <f t="shared" si="5"/>
        <v>3994.5</v>
      </c>
      <c r="BM362" s="5"/>
      <c r="BN362" s="5"/>
      <c r="BO362" s="42">
        <f t="shared" si="6"/>
        <v>3994.5</v>
      </c>
      <c r="BP362" s="44"/>
      <c r="BQ362" s="45"/>
      <c r="BR362" s="47"/>
      <c r="BS362" s="45"/>
      <c r="BT362" s="37"/>
      <c r="BU362" s="5"/>
      <c r="BV362" s="38"/>
      <c r="BW362" s="48"/>
      <c r="BX362" s="44"/>
      <c r="BY362" s="44"/>
      <c r="BZ362" s="33" t="s">
        <v>131</v>
      </c>
      <c r="CA362" s="5"/>
      <c r="CB362" s="5"/>
      <c r="CC362" s="33" t="s">
        <v>177</v>
      </c>
      <c r="CD362" s="5"/>
      <c r="CE362" s="5"/>
      <c r="CF362" s="33" t="s">
        <v>178</v>
      </c>
      <c r="CG362" s="33" t="s">
        <v>2938</v>
      </c>
      <c r="CH362" s="5"/>
      <c r="CI362" s="5"/>
      <c r="CJ362" s="5"/>
      <c r="CK362" s="33"/>
      <c r="CL362" s="49">
        <v>44995.0</v>
      </c>
      <c r="CM362" s="33" t="s">
        <v>180</v>
      </c>
      <c r="CN362" s="5"/>
      <c r="CO362" s="33">
        <v>2.0</v>
      </c>
      <c r="CP362" s="33" t="s">
        <v>181</v>
      </c>
      <c r="CQ362" s="50" t="str">
        <f t="shared" si="7"/>
        <v>08/01/1952</v>
      </c>
      <c r="CR362" s="33" t="s">
        <v>182</v>
      </c>
      <c r="CS362" s="33">
        <v>4.0</v>
      </c>
      <c r="CT362" s="33">
        <v>5.0</v>
      </c>
      <c r="CU362" s="33">
        <v>25.0</v>
      </c>
      <c r="CV362" s="33">
        <v>1580.0</v>
      </c>
      <c r="CW362" s="5"/>
      <c r="CX362" s="5"/>
      <c r="CY362" s="33">
        <v>-99.785013</v>
      </c>
      <c r="CZ362" s="33">
        <v>20.841569</v>
      </c>
      <c r="DA362" s="33">
        <v>4.4219266E9</v>
      </c>
      <c r="DB362" s="33">
        <v>1.0</v>
      </c>
      <c r="DC362" s="33" t="s">
        <v>183</v>
      </c>
      <c r="DD362" s="33">
        <v>2023.0</v>
      </c>
      <c r="DE362" s="33" t="s">
        <v>184</v>
      </c>
      <c r="DF362" s="33"/>
      <c r="DG362" s="33" t="s">
        <v>185</v>
      </c>
      <c r="DH362" s="33" t="s">
        <v>186</v>
      </c>
      <c r="DI362" s="5"/>
      <c r="DJ362" s="5"/>
    </row>
    <row r="363">
      <c r="A363" s="33" t="s">
        <v>2939</v>
      </c>
      <c r="B363" s="34">
        <v>44956.0</v>
      </c>
      <c r="C363" s="35" t="s">
        <v>137</v>
      </c>
      <c r="D363" s="35" t="s">
        <v>139</v>
      </c>
      <c r="E363" s="35" t="s">
        <v>142</v>
      </c>
      <c r="F363" s="36" t="s">
        <v>144</v>
      </c>
      <c r="G363" s="33" t="s">
        <v>2940</v>
      </c>
      <c r="H363" s="33" t="s">
        <v>2941</v>
      </c>
      <c r="I363" s="33" t="s">
        <v>546</v>
      </c>
      <c r="J363" s="33" t="s">
        <v>1641</v>
      </c>
      <c r="K363" s="35" t="s">
        <v>150</v>
      </c>
      <c r="L363" s="33" t="s">
        <v>151</v>
      </c>
      <c r="M363" s="5"/>
      <c r="N363" s="33" t="s">
        <v>2912</v>
      </c>
      <c r="O363" s="5"/>
      <c r="P363" s="35" t="s">
        <v>153</v>
      </c>
      <c r="Q363" s="35" t="s">
        <v>2912</v>
      </c>
      <c r="R363" s="33">
        <v>76526.0</v>
      </c>
      <c r="S363" s="37"/>
      <c r="T363" s="33"/>
      <c r="U363" s="33">
        <v>2.31</v>
      </c>
      <c r="V363" s="33" t="s">
        <v>154</v>
      </c>
      <c r="W363" s="33"/>
      <c r="X363" s="33"/>
      <c r="Y363" s="5"/>
      <c r="Z363" s="5"/>
      <c r="AA363" s="33">
        <v>1.0</v>
      </c>
      <c r="AB363" s="33">
        <v>1.0</v>
      </c>
      <c r="AC363" s="33"/>
      <c r="AD363" s="5"/>
      <c r="AE363" s="5"/>
      <c r="AF363" s="5"/>
      <c r="AG363" s="16"/>
      <c r="AH363" s="38">
        <f t="shared" si="1"/>
        <v>1</v>
      </c>
      <c r="AI363" s="39" t="str">
        <f t="shared" si="2"/>
        <v/>
      </c>
      <c r="AJ363" s="37" t="str">
        <f t="shared" si="3"/>
        <v/>
      </c>
      <c r="AK363" s="41" t="str">
        <f t="shared" si="4"/>
        <v/>
      </c>
      <c r="AL363" s="35" t="s">
        <v>153</v>
      </c>
      <c r="AM363" s="33" t="s">
        <v>2912</v>
      </c>
      <c r="AN363" s="33" t="s">
        <v>2912</v>
      </c>
      <c r="AO363" s="41"/>
      <c r="AP363" s="33" t="s">
        <v>169</v>
      </c>
      <c r="AQ363" s="33" t="s">
        <v>170</v>
      </c>
      <c r="AR363" s="33">
        <v>300.0</v>
      </c>
      <c r="AS363" s="42"/>
      <c r="AT363" s="42"/>
      <c r="AU363" s="42"/>
      <c r="AV363" s="42"/>
      <c r="AW363" s="42"/>
      <c r="AX363" s="5"/>
      <c r="AY363" s="33"/>
      <c r="AZ363" s="33" t="s">
        <v>2942</v>
      </c>
      <c r="BA363" s="5"/>
      <c r="BB363" s="5"/>
      <c r="BC363" s="5" t="s">
        <v>2943</v>
      </c>
      <c r="BD363" s="33" t="s">
        <v>173</v>
      </c>
      <c r="BE363" s="41"/>
      <c r="BF363" s="35"/>
      <c r="BG363" s="33" t="s">
        <v>169</v>
      </c>
      <c r="BH363" s="5"/>
      <c r="BI363" s="33">
        <v>300.0</v>
      </c>
      <c r="BJ363" s="33" t="s">
        <v>170</v>
      </c>
      <c r="BK363" s="5"/>
      <c r="BL363" s="5">
        <f t="shared" si="5"/>
        <v>3994.5</v>
      </c>
      <c r="BM363" s="5"/>
      <c r="BN363" s="5"/>
      <c r="BO363" s="42">
        <f t="shared" si="6"/>
        <v>3994.5</v>
      </c>
      <c r="BP363" s="44"/>
      <c r="BQ363" s="45"/>
      <c r="BR363" s="47"/>
      <c r="BS363" s="45"/>
      <c r="BT363" s="37"/>
      <c r="BU363" s="5"/>
      <c r="BV363" s="38"/>
      <c r="BW363" s="48"/>
      <c r="BX363" s="44"/>
      <c r="BY363" s="44"/>
      <c r="BZ363" s="33" t="s">
        <v>131</v>
      </c>
      <c r="CA363" s="5"/>
      <c r="CB363" s="5"/>
      <c r="CC363" s="33" t="s">
        <v>177</v>
      </c>
      <c r="CD363" s="5"/>
      <c r="CE363" s="5"/>
      <c r="CF363" s="33" t="s">
        <v>178</v>
      </c>
      <c r="CG363" s="33" t="s">
        <v>2944</v>
      </c>
      <c r="CH363" s="5"/>
      <c r="CI363" s="5"/>
      <c r="CJ363" s="5"/>
      <c r="CK363" s="33"/>
      <c r="CL363" s="49">
        <v>44995.0</v>
      </c>
      <c r="CM363" s="33" t="s">
        <v>180</v>
      </c>
      <c r="CN363" s="5"/>
      <c r="CO363" s="33">
        <v>2.0</v>
      </c>
      <c r="CP363" s="33" t="s">
        <v>181</v>
      </c>
      <c r="CQ363" s="50" t="str">
        <f t="shared" si="7"/>
        <v>12/05/1955</v>
      </c>
      <c r="CR363" s="33" t="s">
        <v>243</v>
      </c>
      <c r="CS363" s="33">
        <v>4.0</v>
      </c>
      <c r="CT363" s="33">
        <v>5.0</v>
      </c>
      <c r="CU363" s="33">
        <v>25.0</v>
      </c>
      <c r="CV363" s="33">
        <v>1580.0</v>
      </c>
      <c r="CW363" s="5"/>
      <c r="CX363" s="5"/>
      <c r="CY363" s="33">
        <v>-99.785013</v>
      </c>
      <c r="CZ363" s="33">
        <v>20.841569</v>
      </c>
      <c r="DA363" s="33">
        <v>4.4219266E9</v>
      </c>
      <c r="DB363" s="33">
        <v>1.0</v>
      </c>
      <c r="DC363" s="33" t="s">
        <v>183</v>
      </c>
      <c r="DD363" s="33">
        <v>2023.0</v>
      </c>
      <c r="DE363" s="33" t="s">
        <v>184</v>
      </c>
      <c r="DF363" s="33"/>
      <c r="DG363" s="33" t="s">
        <v>185</v>
      </c>
      <c r="DH363" s="33" t="s">
        <v>186</v>
      </c>
      <c r="DI363" s="5"/>
      <c r="DJ363" s="5"/>
    </row>
    <row r="364">
      <c r="A364" s="33" t="s">
        <v>2945</v>
      </c>
      <c r="B364" s="34">
        <v>44956.0</v>
      </c>
      <c r="C364" s="35" t="s">
        <v>137</v>
      </c>
      <c r="D364" s="35" t="s">
        <v>139</v>
      </c>
      <c r="E364" s="35" t="s">
        <v>142</v>
      </c>
      <c r="F364" s="36" t="s">
        <v>144</v>
      </c>
      <c r="G364" s="33" t="s">
        <v>2946</v>
      </c>
      <c r="H364" s="33" t="s">
        <v>2947</v>
      </c>
      <c r="I364" s="33" t="s">
        <v>546</v>
      </c>
      <c r="J364" s="33" t="s">
        <v>255</v>
      </c>
      <c r="K364" s="35" t="s">
        <v>150</v>
      </c>
      <c r="L364" s="33" t="s">
        <v>151</v>
      </c>
      <c r="M364" s="5"/>
      <c r="N364" s="33" t="s">
        <v>2912</v>
      </c>
      <c r="O364" s="5"/>
      <c r="P364" s="35" t="s">
        <v>153</v>
      </c>
      <c r="Q364" s="35" t="s">
        <v>2912</v>
      </c>
      <c r="R364" s="33">
        <v>76526.0</v>
      </c>
      <c r="S364" s="37"/>
      <c r="T364" s="33"/>
      <c r="U364" s="33">
        <v>4.23</v>
      </c>
      <c r="V364" s="33" t="s">
        <v>154</v>
      </c>
      <c r="W364" s="33"/>
      <c r="X364" s="33"/>
      <c r="Y364" s="5"/>
      <c r="Z364" s="5"/>
      <c r="AA364" s="33">
        <v>1.0</v>
      </c>
      <c r="AB364" s="33">
        <v>1.0</v>
      </c>
      <c r="AC364" s="33"/>
      <c r="AD364" s="5"/>
      <c r="AE364" s="5"/>
      <c r="AF364" s="5"/>
      <c r="AG364" s="16"/>
      <c r="AH364" s="38">
        <f t="shared" si="1"/>
        <v>1</v>
      </c>
      <c r="AI364" s="39" t="str">
        <f t="shared" si="2"/>
        <v/>
      </c>
      <c r="AJ364" s="37" t="str">
        <f t="shared" si="3"/>
        <v/>
      </c>
      <c r="AK364" s="41" t="str">
        <f t="shared" si="4"/>
        <v/>
      </c>
      <c r="AL364" s="35" t="s">
        <v>153</v>
      </c>
      <c r="AM364" s="33" t="s">
        <v>2912</v>
      </c>
      <c r="AN364" s="33" t="s">
        <v>2912</v>
      </c>
      <c r="AO364" s="41"/>
      <c r="AP364" s="33" t="s">
        <v>169</v>
      </c>
      <c r="AQ364" s="33" t="s">
        <v>170</v>
      </c>
      <c r="AR364" s="33">
        <v>300.0</v>
      </c>
      <c r="AS364" s="42"/>
      <c r="AT364" s="42"/>
      <c r="AU364" s="42"/>
      <c r="AV364" s="42"/>
      <c r="AW364" s="42"/>
      <c r="AX364" s="5"/>
      <c r="AY364" s="33"/>
      <c r="AZ364" s="33" t="s">
        <v>2948</v>
      </c>
      <c r="BA364" s="5"/>
      <c r="BB364" s="5"/>
      <c r="BC364" s="5" t="s">
        <v>2949</v>
      </c>
      <c r="BD364" s="33" t="s">
        <v>173</v>
      </c>
      <c r="BE364" s="41"/>
      <c r="BF364" s="35"/>
      <c r="BG364" s="33" t="s">
        <v>169</v>
      </c>
      <c r="BH364" s="5"/>
      <c r="BI364" s="33">
        <v>300.0</v>
      </c>
      <c r="BJ364" s="33" t="s">
        <v>170</v>
      </c>
      <c r="BK364" s="5"/>
      <c r="BL364" s="5">
        <f t="shared" si="5"/>
        <v>3994.5</v>
      </c>
      <c r="BM364" s="5"/>
      <c r="BN364" s="5"/>
      <c r="BO364" s="42">
        <f t="shared" si="6"/>
        <v>3994.5</v>
      </c>
      <c r="BP364" s="44"/>
      <c r="BQ364" s="45"/>
      <c r="BR364" s="47"/>
      <c r="BS364" s="45"/>
      <c r="BT364" s="37"/>
      <c r="BU364" s="5"/>
      <c r="BV364" s="38"/>
      <c r="BW364" s="48"/>
      <c r="BX364" s="44"/>
      <c r="BY364" s="44"/>
      <c r="BZ364" s="33" t="s">
        <v>131</v>
      </c>
      <c r="CA364" s="5"/>
      <c r="CB364" s="5"/>
      <c r="CC364" s="33" t="s">
        <v>177</v>
      </c>
      <c r="CD364" s="5"/>
      <c r="CE364" s="5"/>
      <c r="CF364" s="33" t="s">
        <v>178</v>
      </c>
      <c r="CG364" s="33" t="s">
        <v>2950</v>
      </c>
      <c r="CH364" s="5"/>
      <c r="CI364" s="5"/>
      <c r="CJ364" s="5"/>
      <c r="CK364" s="33"/>
      <c r="CL364" s="49">
        <v>44995.0</v>
      </c>
      <c r="CM364" s="33" t="s">
        <v>180</v>
      </c>
      <c r="CN364" s="5"/>
      <c r="CO364" s="33">
        <v>2.0</v>
      </c>
      <c r="CP364" s="33" t="s">
        <v>181</v>
      </c>
      <c r="CQ364" s="50" t="str">
        <f t="shared" si="7"/>
        <v>24/07/1955</v>
      </c>
      <c r="CR364" s="33" t="s">
        <v>243</v>
      </c>
      <c r="CS364" s="33">
        <v>4.0</v>
      </c>
      <c r="CT364" s="33">
        <v>5.0</v>
      </c>
      <c r="CU364" s="33">
        <v>25.0</v>
      </c>
      <c r="CV364" s="33">
        <v>1580.0</v>
      </c>
      <c r="CW364" s="5"/>
      <c r="CX364" s="5"/>
      <c r="CY364" s="33">
        <v>-99.785013</v>
      </c>
      <c r="CZ364" s="33">
        <v>20.841569</v>
      </c>
      <c r="DA364" s="33">
        <v>4.4219266E9</v>
      </c>
      <c r="DB364" s="33">
        <v>1.0</v>
      </c>
      <c r="DC364" s="33" t="s">
        <v>183</v>
      </c>
      <c r="DD364" s="33">
        <v>2023.0</v>
      </c>
      <c r="DE364" s="33" t="s">
        <v>184</v>
      </c>
      <c r="DF364" s="33"/>
      <c r="DG364" s="33" t="s">
        <v>185</v>
      </c>
      <c r="DH364" s="33" t="s">
        <v>186</v>
      </c>
      <c r="DI364" s="5"/>
      <c r="DJ364" s="5"/>
    </row>
    <row r="365">
      <c r="A365" s="33" t="s">
        <v>2951</v>
      </c>
      <c r="B365" s="34">
        <v>44956.0</v>
      </c>
      <c r="C365" s="35" t="s">
        <v>137</v>
      </c>
      <c r="D365" s="35" t="s">
        <v>139</v>
      </c>
      <c r="E365" s="35" t="s">
        <v>142</v>
      </c>
      <c r="F365" s="36" t="s">
        <v>144</v>
      </c>
      <c r="G365" s="33" t="s">
        <v>2952</v>
      </c>
      <c r="H365" s="33" t="s">
        <v>2953</v>
      </c>
      <c r="I365" s="33" t="s">
        <v>546</v>
      </c>
      <c r="J365" s="33" t="s">
        <v>231</v>
      </c>
      <c r="K365" s="35" t="s">
        <v>150</v>
      </c>
      <c r="L365" s="33" t="s">
        <v>151</v>
      </c>
      <c r="M365" s="5"/>
      <c r="N365" s="33" t="s">
        <v>2912</v>
      </c>
      <c r="O365" s="5"/>
      <c r="P365" s="35" t="s">
        <v>153</v>
      </c>
      <c r="Q365" s="35" t="s">
        <v>2912</v>
      </c>
      <c r="R365" s="33">
        <v>76526.0</v>
      </c>
      <c r="S365" s="37"/>
      <c r="T365" s="33"/>
      <c r="U365" s="33">
        <v>4.72</v>
      </c>
      <c r="V365" s="33" t="s">
        <v>154</v>
      </c>
      <c r="W365" s="33"/>
      <c r="X365" s="33"/>
      <c r="Y365" s="5"/>
      <c r="Z365" s="5"/>
      <c r="AA365" s="33">
        <v>1.0</v>
      </c>
      <c r="AB365" s="33">
        <v>1.0</v>
      </c>
      <c r="AC365" s="33"/>
      <c r="AD365" s="5"/>
      <c r="AE365" s="5"/>
      <c r="AF365" s="5"/>
      <c r="AG365" s="16"/>
      <c r="AH365" s="38">
        <f t="shared" si="1"/>
        <v>1</v>
      </c>
      <c r="AI365" s="39" t="str">
        <f t="shared" si="2"/>
        <v/>
      </c>
      <c r="AJ365" s="37" t="str">
        <f t="shared" si="3"/>
        <v/>
      </c>
      <c r="AK365" s="41" t="str">
        <f t="shared" si="4"/>
        <v/>
      </c>
      <c r="AL365" s="35" t="s">
        <v>153</v>
      </c>
      <c r="AM365" s="33" t="s">
        <v>2912</v>
      </c>
      <c r="AN365" s="33" t="s">
        <v>2912</v>
      </c>
      <c r="AO365" s="41"/>
      <c r="AP365" s="33" t="s">
        <v>169</v>
      </c>
      <c r="AQ365" s="33" t="s">
        <v>170</v>
      </c>
      <c r="AR365" s="33">
        <v>300.0</v>
      </c>
      <c r="AS365" s="42"/>
      <c r="AT365" s="42"/>
      <c r="AU365" s="42"/>
      <c r="AV365" s="42"/>
      <c r="AW365" s="42"/>
      <c r="AX365" s="5"/>
      <c r="AY365" s="33"/>
      <c r="AZ365" s="33" t="s">
        <v>2954</v>
      </c>
      <c r="BA365" s="5"/>
      <c r="BB365" s="5"/>
      <c r="BC365" s="5" t="s">
        <v>2955</v>
      </c>
      <c r="BD365" s="33" t="s">
        <v>173</v>
      </c>
      <c r="BE365" s="41"/>
      <c r="BF365" s="35"/>
      <c r="BG365" s="33" t="s">
        <v>169</v>
      </c>
      <c r="BH365" s="5"/>
      <c r="BI365" s="33">
        <v>300.0</v>
      </c>
      <c r="BJ365" s="33" t="s">
        <v>170</v>
      </c>
      <c r="BK365" s="5"/>
      <c r="BL365" s="5">
        <f t="shared" si="5"/>
        <v>3994.5</v>
      </c>
      <c r="BM365" s="5"/>
      <c r="BN365" s="5"/>
      <c r="BO365" s="42">
        <f t="shared" si="6"/>
        <v>3994.5</v>
      </c>
      <c r="BP365" s="44"/>
      <c r="BQ365" s="45"/>
      <c r="BR365" s="47"/>
      <c r="BS365" s="45"/>
      <c r="BT365" s="37"/>
      <c r="BU365" s="5"/>
      <c r="BV365" s="38"/>
      <c r="BW365" s="48"/>
      <c r="BX365" s="44"/>
      <c r="BY365" s="44"/>
      <c r="BZ365" s="33" t="s">
        <v>131</v>
      </c>
      <c r="CA365" s="5"/>
      <c r="CB365" s="5"/>
      <c r="CC365" s="33" t="s">
        <v>177</v>
      </c>
      <c r="CD365" s="5"/>
      <c r="CE365" s="5"/>
      <c r="CF365" s="33" t="s">
        <v>178</v>
      </c>
      <c r="CG365" s="33" t="s">
        <v>2956</v>
      </c>
      <c r="CH365" s="5"/>
      <c r="CI365" s="5"/>
      <c r="CJ365" s="5"/>
      <c r="CK365" s="33"/>
      <c r="CL365" s="49">
        <v>44995.0</v>
      </c>
      <c r="CM365" s="33" t="s">
        <v>180</v>
      </c>
      <c r="CN365" s="5"/>
      <c r="CO365" s="33">
        <v>2.0</v>
      </c>
      <c r="CP365" s="33" t="s">
        <v>181</v>
      </c>
      <c r="CQ365" s="50" t="str">
        <f t="shared" si="7"/>
        <v>20/07/1962</v>
      </c>
      <c r="CR365" s="33" t="s">
        <v>243</v>
      </c>
      <c r="CS365" s="33">
        <v>4.0</v>
      </c>
      <c r="CT365" s="33">
        <v>5.0</v>
      </c>
      <c r="CU365" s="33">
        <v>25.0</v>
      </c>
      <c r="CV365" s="33">
        <v>1580.0</v>
      </c>
      <c r="CW365" s="5"/>
      <c r="CX365" s="5"/>
      <c r="CY365" s="33">
        <v>-99.785013</v>
      </c>
      <c r="CZ365" s="33">
        <v>20.841569</v>
      </c>
      <c r="DA365" s="33">
        <v>4.4219266E9</v>
      </c>
      <c r="DB365" s="33">
        <v>1.0</v>
      </c>
      <c r="DC365" s="33" t="s">
        <v>183</v>
      </c>
      <c r="DD365" s="33">
        <v>2023.0</v>
      </c>
      <c r="DE365" s="33" t="s">
        <v>184</v>
      </c>
      <c r="DF365" s="33"/>
      <c r="DG365" s="33" t="s">
        <v>185</v>
      </c>
      <c r="DH365" s="33" t="s">
        <v>186</v>
      </c>
      <c r="DI365" s="5"/>
      <c r="DJ365" s="5"/>
    </row>
    <row r="366">
      <c r="A366" s="33" t="s">
        <v>2957</v>
      </c>
      <c r="B366" s="34">
        <v>44956.0</v>
      </c>
      <c r="C366" s="35" t="s">
        <v>137</v>
      </c>
      <c r="D366" s="35" t="s">
        <v>139</v>
      </c>
      <c r="E366" s="35" t="s">
        <v>142</v>
      </c>
      <c r="F366" s="36" t="s">
        <v>144</v>
      </c>
      <c r="G366" s="33" t="s">
        <v>2958</v>
      </c>
      <c r="H366" s="33" t="s">
        <v>2959</v>
      </c>
      <c r="I366" s="33" t="s">
        <v>546</v>
      </c>
      <c r="J366" s="33" t="s">
        <v>231</v>
      </c>
      <c r="K366" s="35" t="s">
        <v>150</v>
      </c>
      <c r="L366" s="33" t="s">
        <v>151</v>
      </c>
      <c r="M366" s="5"/>
      <c r="N366" s="33" t="s">
        <v>2912</v>
      </c>
      <c r="O366" s="5"/>
      <c r="P366" s="35" t="s">
        <v>153</v>
      </c>
      <c r="Q366" s="35" t="s">
        <v>2912</v>
      </c>
      <c r="R366" s="33">
        <v>76526.0</v>
      </c>
      <c r="S366" s="37"/>
      <c r="T366" s="33"/>
      <c r="U366" s="33">
        <v>6.48</v>
      </c>
      <c r="V366" s="33" t="s">
        <v>154</v>
      </c>
      <c r="W366" s="33"/>
      <c r="X366" s="33"/>
      <c r="Y366" s="5"/>
      <c r="Z366" s="5"/>
      <c r="AA366" s="33">
        <v>1.0</v>
      </c>
      <c r="AB366" s="33">
        <v>1.0</v>
      </c>
      <c r="AC366" s="33"/>
      <c r="AD366" s="5"/>
      <c r="AE366" s="5"/>
      <c r="AF366" s="5"/>
      <c r="AG366" s="16"/>
      <c r="AH366" s="38">
        <f t="shared" si="1"/>
        <v>1</v>
      </c>
      <c r="AI366" s="39" t="str">
        <f t="shared" si="2"/>
        <v/>
      </c>
      <c r="AJ366" s="37" t="str">
        <f t="shared" si="3"/>
        <v/>
      </c>
      <c r="AK366" s="41" t="str">
        <f t="shared" si="4"/>
        <v/>
      </c>
      <c r="AL366" s="35" t="s">
        <v>153</v>
      </c>
      <c r="AM366" s="33" t="s">
        <v>2912</v>
      </c>
      <c r="AN366" s="33" t="s">
        <v>2912</v>
      </c>
      <c r="AO366" s="41"/>
      <c r="AP366" s="33" t="s">
        <v>169</v>
      </c>
      <c r="AQ366" s="33" t="s">
        <v>170</v>
      </c>
      <c r="AR366" s="33">
        <v>300.0</v>
      </c>
      <c r="AS366" s="42"/>
      <c r="AT366" s="42"/>
      <c r="AU366" s="42"/>
      <c r="AV366" s="42"/>
      <c r="AW366" s="42"/>
      <c r="AX366" s="5"/>
      <c r="AY366" s="33"/>
      <c r="AZ366" s="33" t="s">
        <v>2960</v>
      </c>
      <c r="BA366" s="5"/>
      <c r="BB366" s="5"/>
      <c r="BC366" s="5" t="s">
        <v>2961</v>
      </c>
      <c r="BD366" s="33" t="s">
        <v>173</v>
      </c>
      <c r="BE366" s="41"/>
      <c r="BF366" s="35"/>
      <c r="BG366" s="33" t="s">
        <v>169</v>
      </c>
      <c r="BH366" s="5"/>
      <c r="BI366" s="33">
        <v>300.0</v>
      </c>
      <c r="BJ366" s="33" t="s">
        <v>170</v>
      </c>
      <c r="BK366" s="5"/>
      <c r="BL366" s="5">
        <f t="shared" si="5"/>
        <v>3994.5</v>
      </c>
      <c r="BM366" s="5"/>
      <c r="BN366" s="5"/>
      <c r="BO366" s="42">
        <f t="shared" si="6"/>
        <v>3994.5</v>
      </c>
      <c r="BP366" s="44"/>
      <c r="BQ366" s="45"/>
      <c r="BR366" s="47"/>
      <c r="BS366" s="45"/>
      <c r="BT366" s="37"/>
      <c r="BU366" s="5"/>
      <c r="BV366" s="38"/>
      <c r="BW366" s="48"/>
      <c r="BX366" s="44"/>
      <c r="BY366" s="44"/>
      <c r="BZ366" s="33" t="s">
        <v>131</v>
      </c>
      <c r="CA366" s="5"/>
      <c r="CB366" s="5"/>
      <c r="CC366" s="33" t="s">
        <v>177</v>
      </c>
      <c r="CD366" s="5"/>
      <c r="CE366" s="5"/>
      <c r="CF366" s="33" t="s">
        <v>178</v>
      </c>
      <c r="CG366" s="33" t="s">
        <v>2962</v>
      </c>
      <c r="CH366" s="5"/>
      <c r="CI366" s="5"/>
      <c r="CJ366" s="5"/>
      <c r="CK366" s="33"/>
      <c r="CL366" s="49">
        <v>44995.0</v>
      </c>
      <c r="CM366" s="33" t="s">
        <v>180</v>
      </c>
      <c r="CN366" s="5"/>
      <c r="CO366" s="33">
        <v>2.0</v>
      </c>
      <c r="CP366" s="33" t="s">
        <v>181</v>
      </c>
      <c r="CQ366" s="50" t="str">
        <f t="shared" si="7"/>
        <v>13/07/1944</v>
      </c>
      <c r="CR366" s="33" t="s">
        <v>243</v>
      </c>
      <c r="CS366" s="33">
        <v>4.0</v>
      </c>
      <c r="CT366" s="33">
        <v>5.0</v>
      </c>
      <c r="CU366" s="33">
        <v>25.0</v>
      </c>
      <c r="CV366" s="33">
        <v>1580.0</v>
      </c>
      <c r="CW366" s="5"/>
      <c r="CX366" s="5"/>
      <c r="CY366" s="33">
        <v>-99.785013</v>
      </c>
      <c r="CZ366" s="33">
        <v>20.841569</v>
      </c>
      <c r="DA366" s="33">
        <v>4.4219266E9</v>
      </c>
      <c r="DB366" s="33">
        <v>1.0</v>
      </c>
      <c r="DC366" s="33" t="s">
        <v>183</v>
      </c>
      <c r="DD366" s="33">
        <v>2023.0</v>
      </c>
      <c r="DE366" s="33" t="s">
        <v>184</v>
      </c>
      <c r="DF366" s="33"/>
      <c r="DG366" s="33" t="s">
        <v>185</v>
      </c>
      <c r="DH366" s="33" t="s">
        <v>186</v>
      </c>
      <c r="DI366" s="5"/>
      <c r="DJ366" s="5"/>
    </row>
    <row r="367">
      <c r="A367" s="33" t="s">
        <v>2963</v>
      </c>
      <c r="B367" s="34">
        <v>44956.0</v>
      </c>
      <c r="C367" s="35" t="s">
        <v>137</v>
      </c>
      <c r="D367" s="35" t="s">
        <v>139</v>
      </c>
      <c r="E367" s="35" t="s">
        <v>142</v>
      </c>
      <c r="F367" s="36" t="s">
        <v>144</v>
      </c>
      <c r="G367" s="33" t="s">
        <v>2964</v>
      </c>
      <c r="H367" s="33" t="s">
        <v>2965</v>
      </c>
      <c r="I367" s="33" t="s">
        <v>546</v>
      </c>
      <c r="J367" s="33" t="s">
        <v>204</v>
      </c>
      <c r="K367" s="35" t="s">
        <v>150</v>
      </c>
      <c r="L367" s="33" t="s">
        <v>151</v>
      </c>
      <c r="M367" s="5"/>
      <c r="N367" s="33" t="s">
        <v>2912</v>
      </c>
      <c r="O367" s="5"/>
      <c r="P367" s="35" t="s">
        <v>153</v>
      </c>
      <c r="Q367" s="35" t="s">
        <v>2912</v>
      </c>
      <c r="R367" s="33">
        <v>76526.0</v>
      </c>
      <c r="S367" s="37"/>
      <c r="T367" s="33"/>
      <c r="U367" s="33">
        <v>3.69</v>
      </c>
      <c r="V367" s="33" t="s">
        <v>154</v>
      </c>
      <c r="W367" s="33"/>
      <c r="X367" s="33"/>
      <c r="Y367" s="5"/>
      <c r="Z367" s="5"/>
      <c r="AA367" s="33">
        <v>1.0</v>
      </c>
      <c r="AB367" s="33"/>
      <c r="AC367" s="33">
        <v>1.0</v>
      </c>
      <c r="AD367" s="5"/>
      <c r="AE367" s="5"/>
      <c r="AF367" s="5"/>
      <c r="AG367" s="16"/>
      <c r="AH367" s="38" t="str">
        <f t="shared" si="1"/>
        <v/>
      </c>
      <c r="AI367" s="39">
        <f t="shared" si="2"/>
        <v>1</v>
      </c>
      <c r="AJ367" s="37" t="str">
        <f t="shared" si="3"/>
        <v/>
      </c>
      <c r="AK367" s="41" t="str">
        <f t="shared" si="4"/>
        <v/>
      </c>
      <c r="AL367" s="35" t="s">
        <v>153</v>
      </c>
      <c r="AM367" s="33" t="s">
        <v>2912</v>
      </c>
      <c r="AN367" s="33" t="s">
        <v>2912</v>
      </c>
      <c r="AO367" s="41"/>
      <c r="AP367" s="33" t="s">
        <v>169</v>
      </c>
      <c r="AQ367" s="33" t="s">
        <v>170</v>
      </c>
      <c r="AR367" s="33">
        <v>300.0</v>
      </c>
      <c r="AS367" s="42"/>
      <c r="AT367" s="42"/>
      <c r="AU367" s="42"/>
      <c r="AV367" s="42"/>
      <c r="AW367" s="42"/>
      <c r="AX367" s="5"/>
      <c r="AY367" s="33"/>
      <c r="AZ367" s="33" t="s">
        <v>2966</v>
      </c>
      <c r="BA367" s="5"/>
      <c r="BB367" s="5"/>
      <c r="BC367" s="5" t="s">
        <v>2967</v>
      </c>
      <c r="BD367" s="33" t="s">
        <v>173</v>
      </c>
      <c r="BE367" s="41"/>
      <c r="BF367" s="35"/>
      <c r="BG367" s="33" t="s">
        <v>169</v>
      </c>
      <c r="BH367" s="5"/>
      <c r="BI367" s="33">
        <v>300.0</v>
      </c>
      <c r="BJ367" s="33" t="s">
        <v>170</v>
      </c>
      <c r="BK367" s="5"/>
      <c r="BL367" s="5">
        <f t="shared" si="5"/>
        <v>3994.5</v>
      </c>
      <c r="BM367" s="5"/>
      <c r="BN367" s="5"/>
      <c r="BO367" s="42">
        <f t="shared" si="6"/>
        <v>3994.5</v>
      </c>
      <c r="BP367" s="44"/>
      <c r="BQ367" s="45"/>
      <c r="BR367" s="47"/>
      <c r="BS367" s="45"/>
      <c r="BT367" s="37"/>
      <c r="BU367" s="5"/>
      <c r="BV367" s="38"/>
      <c r="BW367" s="48"/>
      <c r="BX367" s="44"/>
      <c r="BY367" s="44"/>
      <c r="BZ367" s="33" t="s">
        <v>131</v>
      </c>
      <c r="CA367" s="5"/>
      <c r="CB367" s="5"/>
      <c r="CC367" s="33" t="s">
        <v>177</v>
      </c>
      <c r="CD367" s="5"/>
      <c r="CE367" s="5"/>
      <c r="CF367" s="33" t="s">
        <v>178</v>
      </c>
      <c r="CG367" s="33" t="s">
        <v>2968</v>
      </c>
      <c r="CH367" s="5"/>
      <c r="CI367" s="5"/>
      <c r="CJ367" s="5"/>
      <c r="CK367" s="33"/>
      <c r="CL367" s="49">
        <v>44995.0</v>
      </c>
      <c r="CM367" s="33" t="s">
        <v>180</v>
      </c>
      <c r="CN367" s="5"/>
      <c r="CO367" s="33">
        <v>2.0</v>
      </c>
      <c r="CP367" s="33" t="s">
        <v>181</v>
      </c>
      <c r="CQ367" s="50" t="str">
        <f t="shared" si="7"/>
        <v>11/09/1945</v>
      </c>
      <c r="CR367" s="33" t="s">
        <v>182</v>
      </c>
      <c r="CS367" s="33">
        <v>4.0</v>
      </c>
      <c r="CT367" s="33">
        <v>5.0</v>
      </c>
      <c r="CU367" s="33">
        <v>25.0</v>
      </c>
      <c r="CV367" s="33">
        <v>1580.0</v>
      </c>
      <c r="CW367" s="5"/>
      <c r="CX367" s="5"/>
      <c r="CY367" s="33">
        <v>-99.785013</v>
      </c>
      <c r="CZ367" s="33">
        <v>20.841569</v>
      </c>
      <c r="DA367" s="33">
        <v>4.4219266E9</v>
      </c>
      <c r="DB367" s="33">
        <v>1.0</v>
      </c>
      <c r="DC367" s="33" t="s">
        <v>183</v>
      </c>
      <c r="DD367" s="33">
        <v>2023.0</v>
      </c>
      <c r="DE367" s="33" t="s">
        <v>184</v>
      </c>
      <c r="DF367" s="33"/>
      <c r="DG367" s="33" t="s">
        <v>185</v>
      </c>
      <c r="DH367" s="33" t="s">
        <v>186</v>
      </c>
      <c r="DI367" s="5"/>
      <c r="DJ367" s="5"/>
    </row>
    <row r="368">
      <c r="A368" s="33" t="s">
        <v>2969</v>
      </c>
      <c r="B368" s="34">
        <v>44956.0</v>
      </c>
      <c r="C368" s="35" t="s">
        <v>137</v>
      </c>
      <c r="D368" s="35" t="s">
        <v>139</v>
      </c>
      <c r="E368" s="35" t="s">
        <v>142</v>
      </c>
      <c r="F368" s="36" t="s">
        <v>144</v>
      </c>
      <c r="G368" s="33" t="s">
        <v>2970</v>
      </c>
      <c r="H368" s="33" t="s">
        <v>2971</v>
      </c>
      <c r="I368" s="33" t="s">
        <v>546</v>
      </c>
      <c r="J368" s="33" t="s">
        <v>255</v>
      </c>
      <c r="K368" s="35" t="s">
        <v>150</v>
      </c>
      <c r="L368" s="33" t="s">
        <v>151</v>
      </c>
      <c r="M368" s="5"/>
      <c r="N368" s="33" t="s">
        <v>2912</v>
      </c>
      <c r="O368" s="5"/>
      <c r="P368" s="35" t="s">
        <v>153</v>
      </c>
      <c r="Q368" s="35" t="s">
        <v>2912</v>
      </c>
      <c r="R368" s="33">
        <v>76526.0</v>
      </c>
      <c r="S368" s="37"/>
      <c r="T368" s="33"/>
      <c r="U368" s="33">
        <v>2.88</v>
      </c>
      <c r="V368" s="33" t="s">
        <v>154</v>
      </c>
      <c r="W368" s="33"/>
      <c r="X368" s="33"/>
      <c r="Y368" s="5"/>
      <c r="Z368" s="5"/>
      <c r="AA368" s="33">
        <v>1.0</v>
      </c>
      <c r="AB368" s="33"/>
      <c r="AC368" s="33">
        <v>1.0</v>
      </c>
      <c r="AD368" s="5"/>
      <c r="AE368" s="5"/>
      <c r="AF368" s="5"/>
      <c r="AG368" s="16"/>
      <c r="AH368" s="38" t="str">
        <f t="shared" si="1"/>
        <v/>
      </c>
      <c r="AI368" s="39">
        <f t="shared" si="2"/>
        <v>1</v>
      </c>
      <c r="AJ368" s="37" t="str">
        <f t="shared" si="3"/>
        <v/>
      </c>
      <c r="AK368" s="41" t="str">
        <f t="shared" si="4"/>
        <v/>
      </c>
      <c r="AL368" s="35" t="s">
        <v>153</v>
      </c>
      <c r="AM368" s="33" t="s">
        <v>2912</v>
      </c>
      <c r="AN368" s="33" t="s">
        <v>2912</v>
      </c>
      <c r="AO368" s="41"/>
      <c r="AP368" s="33" t="s">
        <v>169</v>
      </c>
      <c r="AQ368" s="33" t="s">
        <v>170</v>
      </c>
      <c r="AR368" s="33">
        <v>300.0</v>
      </c>
      <c r="AS368" s="42"/>
      <c r="AT368" s="42"/>
      <c r="AU368" s="42"/>
      <c r="AV368" s="42"/>
      <c r="AW368" s="42"/>
      <c r="AX368" s="5"/>
      <c r="AY368" s="33"/>
      <c r="AZ368" s="33" t="s">
        <v>2972</v>
      </c>
      <c r="BA368" s="5"/>
      <c r="BB368" s="5"/>
      <c r="BC368" s="5" t="s">
        <v>2973</v>
      </c>
      <c r="BD368" s="33" t="s">
        <v>173</v>
      </c>
      <c r="BE368" s="41"/>
      <c r="BF368" s="35"/>
      <c r="BG368" s="33" t="s">
        <v>169</v>
      </c>
      <c r="BH368" s="5"/>
      <c r="BI368" s="33">
        <v>300.0</v>
      </c>
      <c r="BJ368" s="33" t="s">
        <v>170</v>
      </c>
      <c r="BK368" s="5"/>
      <c r="BL368" s="5">
        <f t="shared" si="5"/>
        <v>3994.5</v>
      </c>
      <c r="BM368" s="5"/>
      <c r="BN368" s="5"/>
      <c r="BO368" s="42">
        <f t="shared" si="6"/>
        <v>3994.5</v>
      </c>
      <c r="BP368" s="44"/>
      <c r="BQ368" s="45"/>
      <c r="BR368" s="47"/>
      <c r="BS368" s="45"/>
      <c r="BT368" s="37"/>
      <c r="BU368" s="5"/>
      <c r="BV368" s="38"/>
      <c r="BW368" s="48"/>
      <c r="BX368" s="44"/>
      <c r="BY368" s="44"/>
      <c r="BZ368" s="33" t="s">
        <v>131</v>
      </c>
      <c r="CA368" s="5"/>
      <c r="CB368" s="5"/>
      <c r="CC368" s="33" t="s">
        <v>177</v>
      </c>
      <c r="CD368" s="5"/>
      <c r="CE368" s="5"/>
      <c r="CF368" s="33" t="s">
        <v>178</v>
      </c>
      <c r="CG368" s="33" t="s">
        <v>2974</v>
      </c>
      <c r="CH368" s="5"/>
      <c r="CI368" s="5"/>
      <c r="CJ368" s="5"/>
      <c r="CK368" s="33"/>
      <c r="CL368" s="49">
        <v>44995.0</v>
      </c>
      <c r="CM368" s="33" t="s">
        <v>180</v>
      </c>
      <c r="CN368" s="5"/>
      <c r="CO368" s="33">
        <v>2.0</v>
      </c>
      <c r="CP368" s="33" t="s">
        <v>181</v>
      </c>
      <c r="CQ368" s="50" t="str">
        <f t="shared" si="7"/>
        <v>27/04/1947</v>
      </c>
      <c r="CR368" s="33" t="s">
        <v>182</v>
      </c>
      <c r="CS368" s="33">
        <v>4.0</v>
      </c>
      <c r="CT368" s="33">
        <v>5.0</v>
      </c>
      <c r="CU368" s="33">
        <v>25.0</v>
      </c>
      <c r="CV368" s="33">
        <v>1580.0</v>
      </c>
      <c r="CW368" s="5"/>
      <c r="CX368" s="5"/>
      <c r="CY368" s="33">
        <v>-99.785013</v>
      </c>
      <c r="CZ368" s="33">
        <v>20.841569</v>
      </c>
      <c r="DA368" s="33">
        <v>4.4219266E9</v>
      </c>
      <c r="DB368" s="33">
        <v>1.0</v>
      </c>
      <c r="DC368" s="33" t="s">
        <v>183</v>
      </c>
      <c r="DD368" s="33">
        <v>2023.0</v>
      </c>
      <c r="DE368" s="33" t="s">
        <v>184</v>
      </c>
      <c r="DF368" s="33"/>
      <c r="DG368" s="33" t="s">
        <v>185</v>
      </c>
      <c r="DH368" s="33" t="s">
        <v>186</v>
      </c>
      <c r="DI368" s="5"/>
      <c r="DJ368" s="5"/>
    </row>
    <row r="369">
      <c r="A369" s="33" t="s">
        <v>2975</v>
      </c>
      <c r="B369" s="34">
        <v>44956.0</v>
      </c>
      <c r="C369" s="35" t="s">
        <v>137</v>
      </c>
      <c r="D369" s="35" t="s">
        <v>139</v>
      </c>
      <c r="E369" s="35" t="s">
        <v>142</v>
      </c>
      <c r="F369" s="36" t="s">
        <v>144</v>
      </c>
      <c r="G369" s="33" t="s">
        <v>2976</v>
      </c>
      <c r="H369" s="33" t="s">
        <v>1389</v>
      </c>
      <c r="I369" s="33" t="s">
        <v>439</v>
      </c>
      <c r="J369" s="33" t="s">
        <v>231</v>
      </c>
      <c r="K369" s="35" t="s">
        <v>150</v>
      </c>
      <c r="L369" s="33" t="s">
        <v>151</v>
      </c>
      <c r="M369" s="5"/>
      <c r="N369" s="33" t="s">
        <v>2912</v>
      </c>
      <c r="O369" s="5"/>
      <c r="P369" s="35" t="s">
        <v>153</v>
      </c>
      <c r="Q369" s="35" t="s">
        <v>2912</v>
      </c>
      <c r="R369" s="33">
        <v>76526.0</v>
      </c>
      <c r="S369" s="37"/>
      <c r="T369" s="33"/>
      <c r="U369" s="33">
        <v>4.07</v>
      </c>
      <c r="V369" s="33" t="s">
        <v>154</v>
      </c>
      <c r="W369" s="33"/>
      <c r="X369" s="33"/>
      <c r="Y369" s="5"/>
      <c r="Z369" s="5"/>
      <c r="AA369" s="33">
        <v>1.0</v>
      </c>
      <c r="AB369" s="33"/>
      <c r="AC369" s="33">
        <v>1.0</v>
      </c>
      <c r="AD369" s="5"/>
      <c r="AE369" s="5"/>
      <c r="AF369" s="5"/>
      <c r="AG369" s="16"/>
      <c r="AH369" s="38" t="str">
        <f t="shared" si="1"/>
        <v/>
      </c>
      <c r="AI369" s="39">
        <f t="shared" si="2"/>
        <v>1</v>
      </c>
      <c r="AJ369" s="37" t="str">
        <f t="shared" si="3"/>
        <v/>
      </c>
      <c r="AK369" s="41" t="str">
        <f t="shared" si="4"/>
        <v/>
      </c>
      <c r="AL369" s="35" t="s">
        <v>153</v>
      </c>
      <c r="AM369" s="33" t="s">
        <v>2912</v>
      </c>
      <c r="AN369" s="33" t="s">
        <v>2912</v>
      </c>
      <c r="AO369" s="41"/>
      <c r="AP369" s="33" t="s">
        <v>169</v>
      </c>
      <c r="AQ369" s="33" t="s">
        <v>170</v>
      </c>
      <c r="AR369" s="33">
        <v>300.0</v>
      </c>
      <c r="AS369" s="42"/>
      <c r="AT369" s="42"/>
      <c r="AU369" s="42"/>
      <c r="AV369" s="42"/>
      <c r="AW369" s="42"/>
      <c r="AX369" s="5"/>
      <c r="AY369" s="33"/>
      <c r="AZ369" s="33" t="s">
        <v>2977</v>
      </c>
      <c r="BA369" s="5"/>
      <c r="BB369" s="5"/>
      <c r="BC369" s="5" t="s">
        <v>2978</v>
      </c>
      <c r="BD369" s="33" t="s">
        <v>173</v>
      </c>
      <c r="BE369" s="41"/>
      <c r="BF369" s="35"/>
      <c r="BG369" s="33" t="s">
        <v>169</v>
      </c>
      <c r="BH369" s="5"/>
      <c r="BI369" s="33">
        <v>300.0</v>
      </c>
      <c r="BJ369" s="33" t="s">
        <v>170</v>
      </c>
      <c r="BK369" s="5"/>
      <c r="BL369" s="5">
        <f t="shared" si="5"/>
        <v>3994.5</v>
      </c>
      <c r="BM369" s="5"/>
      <c r="BN369" s="5"/>
      <c r="BO369" s="42">
        <f t="shared" si="6"/>
        <v>3994.5</v>
      </c>
      <c r="BP369" s="44"/>
      <c r="BQ369" s="45"/>
      <c r="BR369" s="47"/>
      <c r="BS369" s="45"/>
      <c r="BT369" s="37"/>
      <c r="BU369" s="5"/>
      <c r="BV369" s="38"/>
      <c r="BW369" s="48"/>
      <c r="BX369" s="44"/>
      <c r="BY369" s="44"/>
      <c r="BZ369" s="33" t="s">
        <v>131</v>
      </c>
      <c r="CA369" s="5"/>
      <c r="CB369" s="5"/>
      <c r="CC369" s="33" t="s">
        <v>177</v>
      </c>
      <c r="CD369" s="5"/>
      <c r="CE369" s="5"/>
      <c r="CF369" s="33" t="s">
        <v>178</v>
      </c>
      <c r="CG369" s="33" t="s">
        <v>2979</v>
      </c>
      <c r="CH369" s="5"/>
      <c r="CI369" s="5"/>
      <c r="CJ369" s="5"/>
      <c r="CK369" s="33"/>
      <c r="CL369" s="49">
        <v>44995.0</v>
      </c>
      <c r="CM369" s="33" t="s">
        <v>180</v>
      </c>
      <c r="CN369" s="5"/>
      <c r="CO369" s="33">
        <v>2.0</v>
      </c>
      <c r="CP369" s="33" t="s">
        <v>181</v>
      </c>
      <c r="CQ369" s="50" t="str">
        <f t="shared" si="7"/>
        <v>08/08/1938</v>
      </c>
      <c r="CR369" s="33" t="s">
        <v>182</v>
      </c>
      <c r="CS369" s="33">
        <v>4.0</v>
      </c>
      <c r="CT369" s="33">
        <v>5.0</v>
      </c>
      <c r="CU369" s="33">
        <v>25.0</v>
      </c>
      <c r="CV369" s="33">
        <v>1580.0</v>
      </c>
      <c r="CW369" s="5"/>
      <c r="CX369" s="5"/>
      <c r="CY369" s="33">
        <v>-99.785013</v>
      </c>
      <c r="CZ369" s="33">
        <v>20.841569</v>
      </c>
      <c r="DA369" s="33">
        <v>4.4219266E9</v>
      </c>
      <c r="DB369" s="33">
        <v>1.0</v>
      </c>
      <c r="DC369" s="33" t="s">
        <v>183</v>
      </c>
      <c r="DD369" s="33">
        <v>2023.0</v>
      </c>
      <c r="DE369" s="33" t="s">
        <v>184</v>
      </c>
      <c r="DF369" s="33"/>
      <c r="DG369" s="33" t="s">
        <v>185</v>
      </c>
      <c r="DH369" s="33" t="s">
        <v>186</v>
      </c>
      <c r="DI369" s="5"/>
      <c r="DJ369" s="5"/>
    </row>
    <row r="370">
      <c r="A370" s="33" t="s">
        <v>2980</v>
      </c>
      <c r="B370" s="34">
        <v>44956.0</v>
      </c>
      <c r="C370" s="35" t="s">
        <v>137</v>
      </c>
      <c r="D370" s="35" t="s">
        <v>139</v>
      </c>
      <c r="E370" s="35" t="s">
        <v>142</v>
      </c>
      <c r="F370" s="36" t="s">
        <v>144</v>
      </c>
      <c r="G370" s="33" t="s">
        <v>2981</v>
      </c>
      <c r="H370" s="33" t="s">
        <v>2982</v>
      </c>
      <c r="I370" s="33" t="s">
        <v>231</v>
      </c>
      <c r="J370" s="33" t="s">
        <v>439</v>
      </c>
      <c r="K370" s="35" t="s">
        <v>150</v>
      </c>
      <c r="L370" s="33" t="s">
        <v>151</v>
      </c>
      <c r="M370" s="5"/>
      <c r="N370" s="33" t="s">
        <v>2912</v>
      </c>
      <c r="O370" s="5"/>
      <c r="P370" s="35" t="s">
        <v>153</v>
      </c>
      <c r="Q370" s="35" t="s">
        <v>2912</v>
      </c>
      <c r="R370" s="33">
        <v>76526.0</v>
      </c>
      <c r="S370" s="37"/>
      <c r="T370" s="33"/>
      <c r="U370" s="33">
        <v>2.77</v>
      </c>
      <c r="V370" s="33" t="s">
        <v>154</v>
      </c>
      <c r="W370" s="33"/>
      <c r="X370" s="33"/>
      <c r="Y370" s="5"/>
      <c r="Z370" s="5"/>
      <c r="AA370" s="33">
        <v>1.0</v>
      </c>
      <c r="AB370" s="33"/>
      <c r="AC370" s="33">
        <v>1.0</v>
      </c>
      <c r="AD370" s="5"/>
      <c r="AE370" s="5"/>
      <c r="AF370" s="5"/>
      <c r="AG370" s="16"/>
      <c r="AH370" s="38" t="str">
        <f t="shared" si="1"/>
        <v/>
      </c>
      <c r="AI370" s="39">
        <f t="shared" si="2"/>
        <v>1</v>
      </c>
      <c r="AJ370" s="37" t="str">
        <f t="shared" si="3"/>
        <v/>
      </c>
      <c r="AK370" s="41" t="str">
        <f t="shared" si="4"/>
        <v/>
      </c>
      <c r="AL370" s="35" t="s">
        <v>153</v>
      </c>
      <c r="AM370" s="33" t="s">
        <v>2912</v>
      </c>
      <c r="AN370" s="33" t="s">
        <v>2912</v>
      </c>
      <c r="AO370" s="41"/>
      <c r="AP370" s="33" t="s">
        <v>169</v>
      </c>
      <c r="AQ370" s="33" t="s">
        <v>170</v>
      </c>
      <c r="AR370" s="33">
        <v>300.0</v>
      </c>
      <c r="AS370" s="42"/>
      <c r="AT370" s="42"/>
      <c r="AU370" s="42"/>
      <c r="AV370" s="42"/>
      <c r="AW370" s="42"/>
      <c r="AX370" s="5"/>
      <c r="AY370" s="33"/>
      <c r="AZ370" s="33" t="s">
        <v>2983</v>
      </c>
      <c r="BA370" s="5"/>
      <c r="BB370" s="5"/>
      <c r="BC370" s="5" t="s">
        <v>2984</v>
      </c>
      <c r="BD370" s="33" t="s">
        <v>173</v>
      </c>
      <c r="BE370" s="41"/>
      <c r="BF370" s="35"/>
      <c r="BG370" s="33" t="s">
        <v>169</v>
      </c>
      <c r="BH370" s="5"/>
      <c r="BI370" s="33">
        <v>300.0</v>
      </c>
      <c r="BJ370" s="33" t="s">
        <v>170</v>
      </c>
      <c r="BK370" s="5"/>
      <c r="BL370" s="5">
        <f t="shared" si="5"/>
        <v>3994.5</v>
      </c>
      <c r="BM370" s="5"/>
      <c r="BN370" s="5"/>
      <c r="BO370" s="42">
        <f t="shared" si="6"/>
        <v>3994.5</v>
      </c>
      <c r="BP370" s="44"/>
      <c r="BQ370" s="45"/>
      <c r="BR370" s="47"/>
      <c r="BS370" s="45"/>
      <c r="BT370" s="37"/>
      <c r="BU370" s="5"/>
      <c r="BV370" s="38"/>
      <c r="BW370" s="48"/>
      <c r="BX370" s="44"/>
      <c r="BY370" s="44"/>
      <c r="BZ370" s="33" t="s">
        <v>131</v>
      </c>
      <c r="CA370" s="5"/>
      <c r="CB370" s="5"/>
      <c r="CC370" s="33" t="s">
        <v>177</v>
      </c>
      <c r="CD370" s="5"/>
      <c r="CE370" s="5"/>
      <c r="CF370" s="33" t="s">
        <v>178</v>
      </c>
      <c r="CG370" s="33" t="s">
        <v>2985</v>
      </c>
      <c r="CH370" s="5"/>
      <c r="CI370" s="5"/>
      <c r="CJ370" s="5"/>
      <c r="CK370" s="33"/>
      <c r="CL370" s="49">
        <v>44995.0</v>
      </c>
      <c r="CM370" s="33" t="s">
        <v>180</v>
      </c>
      <c r="CN370" s="5"/>
      <c r="CO370" s="33">
        <v>2.0</v>
      </c>
      <c r="CP370" s="33" t="s">
        <v>181</v>
      </c>
      <c r="CQ370" s="50" t="str">
        <f t="shared" si="7"/>
        <v>23/02/1953</v>
      </c>
      <c r="CR370" s="33" t="s">
        <v>182</v>
      </c>
      <c r="CS370" s="33">
        <v>4.0</v>
      </c>
      <c r="CT370" s="33">
        <v>5.0</v>
      </c>
      <c r="CU370" s="33">
        <v>25.0</v>
      </c>
      <c r="CV370" s="33">
        <v>1580.0</v>
      </c>
      <c r="CW370" s="5"/>
      <c r="CX370" s="5"/>
      <c r="CY370" s="33">
        <v>-99.785013</v>
      </c>
      <c r="CZ370" s="33">
        <v>20.841569</v>
      </c>
      <c r="DA370" s="33">
        <v>4.271035246E9</v>
      </c>
      <c r="DB370" s="33">
        <v>2.0</v>
      </c>
      <c r="DC370" s="33" t="s">
        <v>183</v>
      </c>
      <c r="DD370" s="33">
        <v>2023.0</v>
      </c>
      <c r="DE370" s="33" t="s">
        <v>184</v>
      </c>
      <c r="DF370" s="33"/>
      <c r="DG370" s="33" t="s">
        <v>185</v>
      </c>
      <c r="DH370" s="33" t="s">
        <v>186</v>
      </c>
      <c r="DI370" s="5"/>
      <c r="DJ370" s="5"/>
    </row>
    <row r="371">
      <c r="A371" s="33" t="s">
        <v>2986</v>
      </c>
      <c r="B371" s="34">
        <v>44956.0</v>
      </c>
      <c r="C371" s="35" t="s">
        <v>137</v>
      </c>
      <c r="D371" s="35" t="s">
        <v>139</v>
      </c>
      <c r="E371" s="35" t="s">
        <v>142</v>
      </c>
      <c r="F371" s="36" t="s">
        <v>144</v>
      </c>
      <c r="G371" s="33" t="s">
        <v>2987</v>
      </c>
      <c r="H371" s="33" t="s">
        <v>2988</v>
      </c>
      <c r="I371" s="33" t="s">
        <v>231</v>
      </c>
      <c r="J371" s="33" t="s">
        <v>546</v>
      </c>
      <c r="K371" s="35" t="s">
        <v>150</v>
      </c>
      <c r="L371" s="33" t="s">
        <v>151</v>
      </c>
      <c r="M371" s="5"/>
      <c r="N371" s="33" t="s">
        <v>2912</v>
      </c>
      <c r="O371" s="5"/>
      <c r="P371" s="35" t="s">
        <v>153</v>
      </c>
      <c r="Q371" s="35" t="s">
        <v>2912</v>
      </c>
      <c r="R371" s="33">
        <v>76526.0</v>
      </c>
      <c r="S371" s="37"/>
      <c r="T371" s="33"/>
      <c r="U371" s="33">
        <v>2.38</v>
      </c>
      <c r="V371" s="33" t="s">
        <v>154</v>
      </c>
      <c r="W371" s="33"/>
      <c r="X371" s="33"/>
      <c r="Y371" s="5"/>
      <c r="Z371" s="5"/>
      <c r="AA371" s="33">
        <v>1.0</v>
      </c>
      <c r="AB371" s="33"/>
      <c r="AC371" s="33">
        <v>1.0</v>
      </c>
      <c r="AD371" s="5"/>
      <c r="AE371" s="5"/>
      <c r="AF371" s="5"/>
      <c r="AG371" s="16"/>
      <c r="AH371" s="38" t="str">
        <f t="shared" si="1"/>
        <v/>
      </c>
      <c r="AI371" s="39">
        <f t="shared" si="2"/>
        <v>1</v>
      </c>
      <c r="AJ371" s="37" t="str">
        <f t="shared" si="3"/>
        <v/>
      </c>
      <c r="AK371" s="41" t="str">
        <f t="shared" si="4"/>
        <v/>
      </c>
      <c r="AL371" s="35" t="s">
        <v>153</v>
      </c>
      <c r="AM371" s="33" t="s">
        <v>2912</v>
      </c>
      <c r="AN371" s="33" t="s">
        <v>2912</v>
      </c>
      <c r="AO371" s="41"/>
      <c r="AP371" s="33" t="s">
        <v>169</v>
      </c>
      <c r="AQ371" s="33" t="s">
        <v>170</v>
      </c>
      <c r="AR371" s="33">
        <v>300.0</v>
      </c>
      <c r="AS371" s="42"/>
      <c r="AT371" s="42"/>
      <c r="AU371" s="42"/>
      <c r="AV371" s="42"/>
      <c r="AW371" s="42"/>
      <c r="AX371" s="5"/>
      <c r="AY371" s="33"/>
      <c r="AZ371" s="33" t="s">
        <v>2989</v>
      </c>
      <c r="BA371" s="5"/>
      <c r="BB371" s="5"/>
      <c r="BC371" s="5" t="s">
        <v>2990</v>
      </c>
      <c r="BD371" s="33" t="s">
        <v>173</v>
      </c>
      <c r="BE371" s="41"/>
      <c r="BF371" s="35"/>
      <c r="BG371" s="33" t="s">
        <v>169</v>
      </c>
      <c r="BH371" s="5"/>
      <c r="BI371" s="33">
        <v>300.0</v>
      </c>
      <c r="BJ371" s="33" t="s">
        <v>170</v>
      </c>
      <c r="BK371" s="5"/>
      <c r="BL371" s="5">
        <f t="shared" si="5"/>
        <v>3994.5</v>
      </c>
      <c r="BM371" s="5"/>
      <c r="BN371" s="5"/>
      <c r="BO371" s="42">
        <f t="shared" si="6"/>
        <v>3994.5</v>
      </c>
      <c r="BP371" s="44"/>
      <c r="BQ371" s="45"/>
      <c r="BR371" s="47"/>
      <c r="BS371" s="45"/>
      <c r="BT371" s="37"/>
      <c r="BU371" s="5"/>
      <c r="BV371" s="38"/>
      <c r="BW371" s="48"/>
      <c r="BX371" s="44"/>
      <c r="BY371" s="44"/>
      <c r="BZ371" s="33" t="s">
        <v>131</v>
      </c>
      <c r="CA371" s="5"/>
      <c r="CB371" s="5"/>
      <c r="CC371" s="33" t="s">
        <v>177</v>
      </c>
      <c r="CD371" s="5"/>
      <c r="CE371" s="5"/>
      <c r="CF371" s="33" t="s">
        <v>178</v>
      </c>
      <c r="CG371" s="33" t="s">
        <v>2991</v>
      </c>
      <c r="CH371" s="5"/>
      <c r="CI371" s="5"/>
      <c r="CJ371" s="5"/>
      <c r="CK371" s="33"/>
      <c r="CL371" s="49">
        <v>44995.0</v>
      </c>
      <c r="CM371" s="33" t="s">
        <v>180</v>
      </c>
      <c r="CN371" s="5"/>
      <c r="CO371" s="33">
        <v>2.0</v>
      </c>
      <c r="CP371" s="33" t="s">
        <v>181</v>
      </c>
      <c r="CQ371" s="50" t="str">
        <f t="shared" si="7"/>
        <v>27/12/1949</v>
      </c>
      <c r="CR371" s="33" t="s">
        <v>182</v>
      </c>
      <c r="CS371" s="33">
        <v>4.0</v>
      </c>
      <c r="CT371" s="33">
        <v>5.0</v>
      </c>
      <c r="CU371" s="33">
        <v>25.0</v>
      </c>
      <c r="CV371" s="33">
        <v>1580.0</v>
      </c>
      <c r="CW371" s="5"/>
      <c r="CX371" s="5"/>
      <c r="CY371" s="33">
        <v>-99.785013</v>
      </c>
      <c r="CZ371" s="33">
        <v>20.841569</v>
      </c>
      <c r="DA371" s="33">
        <v>4.4219266E9</v>
      </c>
      <c r="DB371" s="33">
        <v>1.0</v>
      </c>
      <c r="DC371" s="33" t="s">
        <v>183</v>
      </c>
      <c r="DD371" s="33">
        <v>2023.0</v>
      </c>
      <c r="DE371" s="33" t="s">
        <v>184</v>
      </c>
      <c r="DF371" s="33"/>
      <c r="DG371" s="33" t="s">
        <v>185</v>
      </c>
      <c r="DH371" s="33" t="s">
        <v>186</v>
      </c>
      <c r="DI371" s="5"/>
      <c r="DJ371" s="5"/>
    </row>
    <row r="372">
      <c r="A372" s="33" t="s">
        <v>2992</v>
      </c>
      <c r="B372" s="34">
        <v>44956.0</v>
      </c>
      <c r="C372" s="35" t="s">
        <v>137</v>
      </c>
      <c r="D372" s="35" t="s">
        <v>139</v>
      </c>
      <c r="E372" s="35" t="s">
        <v>142</v>
      </c>
      <c r="F372" s="36" t="s">
        <v>144</v>
      </c>
      <c r="G372" s="33" t="s">
        <v>2993</v>
      </c>
      <c r="H372" s="33" t="s">
        <v>2994</v>
      </c>
      <c r="I372" s="33" t="s">
        <v>231</v>
      </c>
      <c r="J372" s="33" t="s">
        <v>546</v>
      </c>
      <c r="K372" s="35" t="s">
        <v>150</v>
      </c>
      <c r="L372" s="33" t="s">
        <v>151</v>
      </c>
      <c r="M372" s="5"/>
      <c r="N372" s="33" t="s">
        <v>2912</v>
      </c>
      <c r="O372" s="5"/>
      <c r="P372" s="35" t="s">
        <v>153</v>
      </c>
      <c r="Q372" s="35" t="s">
        <v>2912</v>
      </c>
      <c r="R372" s="33">
        <v>76526.0</v>
      </c>
      <c r="S372" s="37"/>
      <c r="T372" s="33"/>
      <c r="U372" s="33">
        <v>3.37</v>
      </c>
      <c r="V372" s="33" t="s">
        <v>154</v>
      </c>
      <c r="W372" s="33"/>
      <c r="X372" s="33"/>
      <c r="Y372" s="5"/>
      <c r="Z372" s="5"/>
      <c r="AA372" s="33">
        <v>1.0</v>
      </c>
      <c r="AB372" s="33"/>
      <c r="AC372" s="33">
        <v>1.0</v>
      </c>
      <c r="AD372" s="5"/>
      <c r="AE372" s="5"/>
      <c r="AF372" s="5"/>
      <c r="AG372" s="16"/>
      <c r="AH372" s="38" t="str">
        <f t="shared" si="1"/>
        <v/>
      </c>
      <c r="AI372" s="39">
        <f t="shared" si="2"/>
        <v>1</v>
      </c>
      <c r="AJ372" s="37" t="str">
        <f t="shared" si="3"/>
        <v/>
      </c>
      <c r="AK372" s="41" t="str">
        <f t="shared" si="4"/>
        <v/>
      </c>
      <c r="AL372" s="35" t="s">
        <v>153</v>
      </c>
      <c r="AM372" s="33" t="s">
        <v>2912</v>
      </c>
      <c r="AN372" s="33" t="s">
        <v>2912</v>
      </c>
      <c r="AO372" s="41"/>
      <c r="AP372" s="33" t="s">
        <v>169</v>
      </c>
      <c r="AQ372" s="33" t="s">
        <v>170</v>
      </c>
      <c r="AR372" s="33">
        <v>300.0</v>
      </c>
      <c r="AS372" s="42"/>
      <c r="AT372" s="42"/>
      <c r="AU372" s="42"/>
      <c r="AV372" s="42"/>
      <c r="AW372" s="42"/>
      <c r="AX372" s="5"/>
      <c r="AY372" s="33"/>
      <c r="AZ372" s="33" t="s">
        <v>2995</v>
      </c>
      <c r="BA372" s="5"/>
      <c r="BB372" s="5"/>
      <c r="BC372" s="5" t="s">
        <v>2996</v>
      </c>
      <c r="BD372" s="33" t="s">
        <v>173</v>
      </c>
      <c r="BE372" s="41"/>
      <c r="BF372" s="35"/>
      <c r="BG372" s="33" t="s">
        <v>169</v>
      </c>
      <c r="BH372" s="5"/>
      <c r="BI372" s="33">
        <v>300.0</v>
      </c>
      <c r="BJ372" s="33" t="s">
        <v>170</v>
      </c>
      <c r="BK372" s="5"/>
      <c r="BL372" s="5">
        <f t="shared" si="5"/>
        <v>3994.5</v>
      </c>
      <c r="BM372" s="5"/>
      <c r="BN372" s="5"/>
      <c r="BO372" s="42">
        <f t="shared" si="6"/>
        <v>3994.5</v>
      </c>
      <c r="BP372" s="44"/>
      <c r="BQ372" s="45"/>
      <c r="BR372" s="47"/>
      <c r="BS372" s="45"/>
      <c r="BT372" s="37"/>
      <c r="BU372" s="5"/>
      <c r="BV372" s="38"/>
      <c r="BW372" s="48"/>
      <c r="BX372" s="44"/>
      <c r="BY372" s="44"/>
      <c r="BZ372" s="33" t="s">
        <v>131</v>
      </c>
      <c r="CA372" s="5"/>
      <c r="CB372" s="5"/>
      <c r="CC372" s="33" t="s">
        <v>177</v>
      </c>
      <c r="CD372" s="5"/>
      <c r="CE372" s="5"/>
      <c r="CF372" s="33" t="s">
        <v>178</v>
      </c>
      <c r="CG372" s="33" t="s">
        <v>2997</v>
      </c>
      <c r="CH372" s="5"/>
      <c r="CI372" s="5"/>
      <c r="CJ372" s="5"/>
      <c r="CK372" s="33"/>
      <c r="CL372" s="49">
        <v>44995.0</v>
      </c>
      <c r="CM372" s="33" t="s">
        <v>180</v>
      </c>
      <c r="CN372" s="5"/>
      <c r="CO372" s="33">
        <v>2.0</v>
      </c>
      <c r="CP372" s="33" t="s">
        <v>181</v>
      </c>
      <c r="CQ372" s="50" t="str">
        <f t="shared" si="7"/>
        <v>11/05/1940</v>
      </c>
      <c r="CR372" s="33" t="s">
        <v>182</v>
      </c>
      <c r="CS372" s="33">
        <v>4.0</v>
      </c>
      <c r="CT372" s="33">
        <v>5.0</v>
      </c>
      <c r="CU372" s="33">
        <v>25.0</v>
      </c>
      <c r="CV372" s="33">
        <v>1580.0</v>
      </c>
      <c r="CW372" s="5"/>
      <c r="CX372" s="5"/>
      <c r="CY372" s="33">
        <v>-99.785013</v>
      </c>
      <c r="CZ372" s="33">
        <v>20.841569</v>
      </c>
      <c r="DA372" s="33">
        <v>4.4219266E9</v>
      </c>
      <c r="DB372" s="33">
        <v>1.0</v>
      </c>
      <c r="DC372" s="33" t="s">
        <v>183</v>
      </c>
      <c r="DD372" s="33">
        <v>2023.0</v>
      </c>
      <c r="DE372" s="33" t="s">
        <v>184</v>
      </c>
      <c r="DF372" s="33"/>
      <c r="DG372" s="33" t="s">
        <v>185</v>
      </c>
      <c r="DH372" s="33" t="s">
        <v>186</v>
      </c>
      <c r="DI372" s="5"/>
      <c r="DJ372" s="5"/>
    </row>
    <row r="373">
      <c r="A373" s="33" t="s">
        <v>2998</v>
      </c>
      <c r="B373" s="34">
        <v>44956.0</v>
      </c>
      <c r="C373" s="35" t="s">
        <v>137</v>
      </c>
      <c r="D373" s="35" t="s">
        <v>139</v>
      </c>
      <c r="E373" s="35" t="s">
        <v>142</v>
      </c>
      <c r="F373" s="36" t="s">
        <v>144</v>
      </c>
      <c r="G373" s="33" t="s">
        <v>2999</v>
      </c>
      <c r="H373" s="33" t="s">
        <v>3000</v>
      </c>
      <c r="I373" s="33" t="s">
        <v>231</v>
      </c>
      <c r="J373" s="33" t="s">
        <v>546</v>
      </c>
      <c r="K373" s="35" t="s">
        <v>150</v>
      </c>
      <c r="L373" s="33" t="s">
        <v>151</v>
      </c>
      <c r="M373" s="5"/>
      <c r="N373" s="33" t="s">
        <v>2912</v>
      </c>
      <c r="O373" s="5"/>
      <c r="P373" s="35" t="s">
        <v>153</v>
      </c>
      <c r="Q373" s="35" t="s">
        <v>2912</v>
      </c>
      <c r="R373" s="33">
        <v>76526.0</v>
      </c>
      <c r="S373" s="37"/>
      <c r="T373" s="33"/>
      <c r="U373" s="33">
        <v>3.08</v>
      </c>
      <c r="V373" s="33" t="s">
        <v>154</v>
      </c>
      <c r="W373" s="33"/>
      <c r="X373" s="33"/>
      <c r="Y373" s="5"/>
      <c r="Z373" s="5"/>
      <c r="AA373" s="33">
        <v>1.0</v>
      </c>
      <c r="AB373" s="33"/>
      <c r="AC373" s="33">
        <v>1.0</v>
      </c>
      <c r="AD373" s="5"/>
      <c r="AE373" s="5"/>
      <c r="AF373" s="5"/>
      <c r="AG373" s="16"/>
      <c r="AH373" s="38" t="str">
        <f t="shared" si="1"/>
        <v/>
      </c>
      <c r="AI373" s="39">
        <f t="shared" si="2"/>
        <v>1</v>
      </c>
      <c r="AJ373" s="37" t="str">
        <f t="shared" si="3"/>
        <v/>
      </c>
      <c r="AK373" s="41" t="str">
        <f t="shared" si="4"/>
        <v/>
      </c>
      <c r="AL373" s="35" t="s">
        <v>153</v>
      </c>
      <c r="AM373" s="33" t="s">
        <v>2912</v>
      </c>
      <c r="AN373" s="33" t="s">
        <v>2912</v>
      </c>
      <c r="AO373" s="41"/>
      <c r="AP373" s="33" t="s">
        <v>169</v>
      </c>
      <c r="AQ373" s="33" t="s">
        <v>170</v>
      </c>
      <c r="AR373" s="33">
        <v>300.0</v>
      </c>
      <c r="AS373" s="42"/>
      <c r="AT373" s="42"/>
      <c r="AU373" s="42"/>
      <c r="AV373" s="42"/>
      <c r="AW373" s="42"/>
      <c r="AX373" s="5"/>
      <c r="AY373" s="33"/>
      <c r="AZ373" s="33" t="s">
        <v>3001</v>
      </c>
      <c r="BA373" s="5"/>
      <c r="BB373" s="5"/>
      <c r="BC373" s="5" t="s">
        <v>3002</v>
      </c>
      <c r="BD373" s="33" t="s">
        <v>173</v>
      </c>
      <c r="BE373" s="41"/>
      <c r="BF373" s="35"/>
      <c r="BG373" s="33" t="s">
        <v>169</v>
      </c>
      <c r="BH373" s="5"/>
      <c r="BI373" s="33">
        <v>300.0</v>
      </c>
      <c r="BJ373" s="33" t="s">
        <v>170</v>
      </c>
      <c r="BK373" s="5"/>
      <c r="BL373" s="5">
        <f t="shared" si="5"/>
        <v>3994.5</v>
      </c>
      <c r="BM373" s="5"/>
      <c r="BN373" s="5"/>
      <c r="BO373" s="42">
        <f t="shared" si="6"/>
        <v>3994.5</v>
      </c>
      <c r="BP373" s="44"/>
      <c r="BQ373" s="45"/>
      <c r="BR373" s="47"/>
      <c r="BS373" s="45"/>
      <c r="BT373" s="37"/>
      <c r="BU373" s="5"/>
      <c r="BV373" s="38"/>
      <c r="BW373" s="48"/>
      <c r="BX373" s="44"/>
      <c r="BY373" s="44"/>
      <c r="BZ373" s="33" t="s">
        <v>131</v>
      </c>
      <c r="CA373" s="5"/>
      <c r="CB373" s="5"/>
      <c r="CC373" s="33" t="s">
        <v>177</v>
      </c>
      <c r="CD373" s="5"/>
      <c r="CE373" s="5"/>
      <c r="CF373" s="33" t="s">
        <v>178</v>
      </c>
      <c r="CG373" s="33" t="s">
        <v>3003</v>
      </c>
      <c r="CH373" s="5"/>
      <c r="CI373" s="5"/>
      <c r="CJ373" s="5"/>
      <c r="CK373" s="33"/>
      <c r="CL373" s="49">
        <v>44995.0</v>
      </c>
      <c r="CM373" s="33" t="s">
        <v>180</v>
      </c>
      <c r="CN373" s="5"/>
      <c r="CO373" s="33">
        <v>2.0</v>
      </c>
      <c r="CP373" s="33" t="s">
        <v>181</v>
      </c>
      <c r="CQ373" s="50" t="str">
        <f t="shared" si="7"/>
        <v>23/11/1959</v>
      </c>
      <c r="CR373" s="33" t="s">
        <v>182</v>
      </c>
      <c r="CS373" s="33">
        <v>4.0</v>
      </c>
      <c r="CT373" s="33">
        <v>5.0</v>
      </c>
      <c r="CU373" s="33">
        <v>25.0</v>
      </c>
      <c r="CV373" s="33">
        <v>1580.0</v>
      </c>
      <c r="CW373" s="5"/>
      <c r="CX373" s="5"/>
      <c r="CY373" s="33">
        <v>-99.785013</v>
      </c>
      <c r="CZ373" s="33">
        <v>20.841569</v>
      </c>
      <c r="DA373" s="33">
        <v>4.4219266E9</v>
      </c>
      <c r="DB373" s="33">
        <v>1.0</v>
      </c>
      <c r="DC373" s="33" t="s">
        <v>183</v>
      </c>
      <c r="DD373" s="33">
        <v>2023.0</v>
      </c>
      <c r="DE373" s="33" t="s">
        <v>184</v>
      </c>
      <c r="DF373" s="33"/>
      <c r="DG373" s="33" t="s">
        <v>185</v>
      </c>
      <c r="DH373" s="33" t="s">
        <v>186</v>
      </c>
      <c r="DI373" s="5"/>
      <c r="DJ373" s="5"/>
    </row>
    <row r="374">
      <c r="A374" s="33" t="s">
        <v>3004</v>
      </c>
      <c r="B374" s="34">
        <v>44956.0</v>
      </c>
      <c r="C374" s="35" t="s">
        <v>137</v>
      </c>
      <c r="D374" s="35" t="s">
        <v>139</v>
      </c>
      <c r="E374" s="35" t="s">
        <v>142</v>
      </c>
      <c r="F374" s="36" t="s">
        <v>144</v>
      </c>
      <c r="G374" s="33" t="s">
        <v>3005</v>
      </c>
      <c r="H374" s="33" t="s">
        <v>3006</v>
      </c>
      <c r="I374" s="33" t="s">
        <v>231</v>
      </c>
      <c r="J374" s="33" t="s">
        <v>546</v>
      </c>
      <c r="K374" s="35" t="s">
        <v>150</v>
      </c>
      <c r="L374" s="33" t="s">
        <v>151</v>
      </c>
      <c r="M374" s="5"/>
      <c r="N374" s="33" t="s">
        <v>2912</v>
      </c>
      <c r="O374" s="5"/>
      <c r="P374" s="35" t="s">
        <v>153</v>
      </c>
      <c r="Q374" s="35" t="s">
        <v>2912</v>
      </c>
      <c r="R374" s="33">
        <v>76526.0</v>
      </c>
      <c r="S374" s="37"/>
      <c r="T374" s="33"/>
      <c r="U374" s="33">
        <v>2.16</v>
      </c>
      <c r="V374" s="33" t="s">
        <v>154</v>
      </c>
      <c r="W374" s="33"/>
      <c r="X374" s="33"/>
      <c r="Y374" s="5"/>
      <c r="Z374" s="5"/>
      <c r="AA374" s="33">
        <v>1.0</v>
      </c>
      <c r="AB374" s="33">
        <v>1.0</v>
      </c>
      <c r="AC374" s="33"/>
      <c r="AD374" s="5"/>
      <c r="AE374" s="5"/>
      <c r="AF374" s="5"/>
      <c r="AG374" s="16"/>
      <c r="AH374" s="38">
        <f t="shared" si="1"/>
        <v>1</v>
      </c>
      <c r="AI374" s="39" t="str">
        <f t="shared" si="2"/>
        <v/>
      </c>
      <c r="AJ374" s="37" t="str">
        <f t="shared" si="3"/>
        <v/>
      </c>
      <c r="AK374" s="41" t="str">
        <f t="shared" si="4"/>
        <v/>
      </c>
      <c r="AL374" s="35" t="s">
        <v>153</v>
      </c>
      <c r="AM374" s="33" t="s">
        <v>2912</v>
      </c>
      <c r="AN374" s="33" t="s">
        <v>2912</v>
      </c>
      <c r="AO374" s="41"/>
      <c r="AP374" s="33" t="s">
        <v>169</v>
      </c>
      <c r="AQ374" s="33" t="s">
        <v>170</v>
      </c>
      <c r="AR374" s="33">
        <v>300.0</v>
      </c>
      <c r="AS374" s="42"/>
      <c r="AT374" s="42"/>
      <c r="AU374" s="42"/>
      <c r="AV374" s="42"/>
      <c r="AW374" s="42"/>
      <c r="AX374" s="5"/>
      <c r="AY374" s="33"/>
      <c r="AZ374" s="33" t="s">
        <v>3007</v>
      </c>
      <c r="BA374" s="5"/>
      <c r="BB374" s="5"/>
      <c r="BC374" s="5" t="s">
        <v>3008</v>
      </c>
      <c r="BD374" s="33" t="s">
        <v>173</v>
      </c>
      <c r="BE374" s="41"/>
      <c r="BF374" s="35"/>
      <c r="BG374" s="33" t="s">
        <v>169</v>
      </c>
      <c r="BH374" s="5"/>
      <c r="BI374" s="33">
        <v>300.0</v>
      </c>
      <c r="BJ374" s="33" t="s">
        <v>170</v>
      </c>
      <c r="BK374" s="5"/>
      <c r="BL374" s="5">
        <f t="shared" si="5"/>
        <v>3994.5</v>
      </c>
      <c r="BM374" s="5"/>
      <c r="BN374" s="5"/>
      <c r="BO374" s="42">
        <f t="shared" si="6"/>
        <v>3994.5</v>
      </c>
      <c r="BP374" s="44"/>
      <c r="BQ374" s="45"/>
      <c r="BR374" s="47"/>
      <c r="BS374" s="45"/>
      <c r="BT374" s="37"/>
      <c r="BU374" s="5"/>
      <c r="BV374" s="38"/>
      <c r="BW374" s="48"/>
      <c r="BX374" s="44"/>
      <c r="BY374" s="44"/>
      <c r="BZ374" s="33" t="s">
        <v>131</v>
      </c>
      <c r="CA374" s="5"/>
      <c r="CB374" s="5"/>
      <c r="CC374" s="33" t="s">
        <v>177</v>
      </c>
      <c r="CD374" s="5"/>
      <c r="CE374" s="5"/>
      <c r="CF374" s="33" t="s">
        <v>178</v>
      </c>
      <c r="CG374" s="33" t="s">
        <v>3009</v>
      </c>
      <c r="CH374" s="5"/>
      <c r="CI374" s="5"/>
      <c r="CJ374" s="5"/>
      <c r="CK374" s="33"/>
      <c r="CL374" s="49">
        <v>44995.0</v>
      </c>
      <c r="CM374" s="33" t="s">
        <v>180</v>
      </c>
      <c r="CN374" s="5"/>
      <c r="CO374" s="33">
        <v>2.0</v>
      </c>
      <c r="CP374" s="33" t="s">
        <v>181</v>
      </c>
      <c r="CQ374" s="50" t="str">
        <f t="shared" si="7"/>
        <v>04/06/1954</v>
      </c>
      <c r="CR374" s="33" t="s">
        <v>243</v>
      </c>
      <c r="CS374" s="33">
        <v>4.0</v>
      </c>
      <c r="CT374" s="33">
        <v>5.0</v>
      </c>
      <c r="CU374" s="33">
        <v>25.0</v>
      </c>
      <c r="CV374" s="33">
        <v>1580.0</v>
      </c>
      <c r="CW374" s="5"/>
      <c r="CX374" s="5"/>
      <c r="CY374" s="33">
        <v>-99.785013</v>
      </c>
      <c r="CZ374" s="33">
        <v>20.841569</v>
      </c>
      <c r="DA374" s="33">
        <v>4.4219266E9</v>
      </c>
      <c r="DB374" s="33">
        <v>1.0</v>
      </c>
      <c r="DC374" s="33" t="s">
        <v>183</v>
      </c>
      <c r="DD374" s="33">
        <v>2023.0</v>
      </c>
      <c r="DE374" s="33" t="s">
        <v>184</v>
      </c>
      <c r="DF374" s="33"/>
      <c r="DG374" s="33" t="s">
        <v>185</v>
      </c>
      <c r="DH374" s="33" t="s">
        <v>186</v>
      </c>
      <c r="DI374" s="5"/>
      <c r="DJ374" s="5"/>
    </row>
    <row r="375">
      <c r="A375" s="33" t="s">
        <v>3010</v>
      </c>
      <c r="B375" s="34">
        <v>44956.0</v>
      </c>
      <c r="C375" s="35" t="s">
        <v>137</v>
      </c>
      <c r="D375" s="35" t="s">
        <v>139</v>
      </c>
      <c r="E375" s="35" t="s">
        <v>142</v>
      </c>
      <c r="F375" s="36" t="s">
        <v>144</v>
      </c>
      <c r="G375" s="33" t="s">
        <v>3011</v>
      </c>
      <c r="H375" s="33" t="s">
        <v>3012</v>
      </c>
      <c r="I375" s="33" t="s">
        <v>231</v>
      </c>
      <c r="J375" s="33" t="s">
        <v>546</v>
      </c>
      <c r="K375" s="35" t="s">
        <v>150</v>
      </c>
      <c r="L375" s="33" t="s">
        <v>151</v>
      </c>
      <c r="M375" s="5"/>
      <c r="N375" s="33" t="s">
        <v>2912</v>
      </c>
      <c r="O375" s="5"/>
      <c r="P375" s="35" t="s">
        <v>153</v>
      </c>
      <c r="Q375" s="35" t="s">
        <v>2912</v>
      </c>
      <c r="R375" s="33">
        <v>76526.0</v>
      </c>
      <c r="S375" s="37"/>
      <c r="T375" s="33"/>
      <c r="U375" s="33">
        <v>1.64</v>
      </c>
      <c r="V375" s="33" t="s">
        <v>154</v>
      </c>
      <c r="W375" s="33"/>
      <c r="X375" s="33"/>
      <c r="Y375" s="5"/>
      <c r="Z375" s="5"/>
      <c r="AA375" s="33">
        <v>1.0</v>
      </c>
      <c r="AB375" s="33"/>
      <c r="AC375" s="33">
        <v>1.0</v>
      </c>
      <c r="AD375" s="5"/>
      <c r="AE375" s="5"/>
      <c r="AF375" s="5"/>
      <c r="AG375" s="16"/>
      <c r="AH375" s="38" t="str">
        <f t="shared" si="1"/>
        <v/>
      </c>
      <c r="AI375" s="39">
        <f t="shared" si="2"/>
        <v>1</v>
      </c>
      <c r="AJ375" s="37" t="str">
        <f t="shared" si="3"/>
        <v/>
      </c>
      <c r="AK375" s="41" t="str">
        <f t="shared" si="4"/>
        <v/>
      </c>
      <c r="AL375" s="35" t="s">
        <v>153</v>
      </c>
      <c r="AM375" s="33" t="s">
        <v>2912</v>
      </c>
      <c r="AN375" s="33" t="s">
        <v>2912</v>
      </c>
      <c r="AO375" s="41"/>
      <c r="AP375" s="33" t="s">
        <v>169</v>
      </c>
      <c r="AQ375" s="33" t="s">
        <v>170</v>
      </c>
      <c r="AR375" s="33">
        <v>150.0</v>
      </c>
      <c r="AS375" s="42"/>
      <c r="AT375" s="42"/>
      <c r="AU375" s="42"/>
      <c r="AV375" s="42"/>
      <c r="AW375" s="42"/>
      <c r="AX375" s="5"/>
      <c r="AY375" s="33"/>
      <c r="AZ375" s="33" t="s">
        <v>3013</v>
      </c>
      <c r="BA375" s="5"/>
      <c r="BB375" s="5"/>
      <c r="BC375" s="5" t="s">
        <v>3014</v>
      </c>
      <c r="BD375" s="33" t="s">
        <v>173</v>
      </c>
      <c r="BE375" s="41"/>
      <c r="BF375" s="35"/>
      <c r="BG375" s="33" t="s">
        <v>169</v>
      </c>
      <c r="BH375" s="5"/>
      <c r="BI375" s="33">
        <v>150.0</v>
      </c>
      <c r="BJ375" s="33" t="s">
        <v>170</v>
      </c>
      <c r="BK375" s="5"/>
      <c r="BL375" s="5">
        <f t="shared" si="5"/>
        <v>1997.25</v>
      </c>
      <c r="BM375" s="5"/>
      <c r="BN375" s="5"/>
      <c r="BO375" s="42">
        <f t="shared" si="6"/>
        <v>1997.25</v>
      </c>
      <c r="BP375" s="44"/>
      <c r="BQ375" s="45"/>
      <c r="BR375" s="47"/>
      <c r="BS375" s="45"/>
      <c r="BT375" s="37"/>
      <c r="BU375" s="5"/>
      <c r="BV375" s="38"/>
      <c r="BW375" s="48"/>
      <c r="BX375" s="44"/>
      <c r="BY375" s="44"/>
      <c r="BZ375" s="33" t="s">
        <v>131</v>
      </c>
      <c r="CA375" s="5"/>
      <c r="CB375" s="5"/>
      <c r="CC375" s="33" t="s">
        <v>177</v>
      </c>
      <c r="CD375" s="5"/>
      <c r="CE375" s="5"/>
      <c r="CF375" s="33" t="s">
        <v>178</v>
      </c>
      <c r="CG375" s="33" t="s">
        <v>3015</v>
      </c>
      <c r="CH375" s="5"/>
      <c r="CI375" s="5"/>
      <c r="CJ375" s="5"/>
      <c r="CK375" s="33"/>
      <c r="CL375" s="49">
        <v>44995.0</v>
      </c>
      <c r="CM375" s="33" t="s">
        <v>180</v>
      </c>
      <c r="CN375" s="5"/>
      <c r="CO375" s="33">
        <v>1.0</v>
      </c>
      <c r="CP375" s="33" t="s">
        <v>181</v>
      </c>
      <c r="CQ375" s="50" t="str">
        <f t="shared" si="7"/>
        <v>15/01/1953</v>
      </c>
      <c r="CR375" s="33" t="s">
        <v>182</v>
      </c>
      <c r="CS375" s="33">
        <v>4.0</v>
      </c>
      <c r="CT375" s="33">
        <v>5.0</v>
      </c>
      <c r="CU375" s="33">
        <v>25.0</v>
      </c>
      <c r="CV375" s="33">
        <v>1580.0</v>
      </c>
      <c r="CW375" s="5"/>
      <c r="CX375" s="5"/>
      <c r="CY375" s="33">
        <v>-99.785013</v>
      </c>
      <c r="CZ375" s="33">
        <v>20.841569</v>
      </c>
      <c r="DA375" s="33">
        <v>4.4219266E9</v>
      </c>
      <c r="DB375" s="33">
        <v>1.0</v>
      </c>
      <c r="DC375" s="33" t="s">
        <v>183</v>
      </c>
      <c r="DD375" s="33">
        <v>2023.0</v>
      </c>
      <c r="DE375" s="33" t="s">
        <v>184</v>
      </c>
      <c r="DF375" s="33"/>
      <c r="DG375" s="33" t="s">
        <v>185</v>
      </c>
      <c r="DH375" s="33" t="s">
        <v>186</v>
      </c>
      <c r="DI375" s="5"/>
      <c r="DJ375" s="5"/>
    </row>
    <row r="376">
      <c r="A376" s="33" t="s">
        <v>3016</v>
      </c>
      <c r="B376" s="34">
        <v>44956.0</v>
      </c>
      <c r="C376" s="35" t="s">
        <v>137</v>
      </c>
      <c r="D376" s="35" t="s">
        <v>139</v>
      </c>
      <c r="E376" s="35" t="s">
        <v>142</v>
      </c>
      <c r="F376" s="36" t="s">
        <v>144</v>
      </c>
      <c r="G376" s="33" t="s">
        <v>3017</v>
      </c>
      <c r="H376" s="33" t="s">
        <v>3018</v>
      </c>
      <c r="I376" s="33" t="s">
        <v>231</v>
      </c>
      <c r="J376" s="33" t="s">
        <v>546</v>
      </c>
      <c r="K376" s="35" t="s">
        <v>150</v>
      </c>
      <c r="L376" s="33" t="s">
        <v>151</v>
      </c>
      <c r="M376" s="5"/>
      <c r="N376" s="33" t="s">
        <v>2912</v>
      </c>
      <c r="O376" s="5"/>
      <c r="P376" s="35" t="s">
        <v>153</v>
      </c>
      <c r="Q376" s="35" t="s">
        <v>2912</v>
      </c>
      <c r="R376" s="33">
        <v>76526.0</v>
      </c>
      <c r="S376" s="37"/>
      <c r="T376" s="33"/>
      <c r="U376" s="33">
        <v>2.75</v>
      </c>
      <c r="V376" s="33" t="s">
        <v>154</v>
      </c>
      <c r="W376" s="33"/>
      <c r="X376" s="33"/>
      <c r="Y376" s="5"/>
      <c r="Z376" s="5"/>
      <c r="AA376" s="33">
        <v>1.0</v>
      </c>
      <c r="AB376" s="33">
        <v>1.0</v>
      </c>
      <c r="AC376" s="33"/>
      <c r="AD376" s="5"/>
      <c r="AE376" s="5"/>
      <c r="AF376" s="5"/>
      <c r="AG376" s="16"/>
      <c r="AH376" s="38">
        <f t="shared" si="1"/>
        <v>1</v>
      </c>
      <c r="AI376" s="39" t="str">
        <f t="shared" si="2"/>
        <v/>
      </c>
      <c r="AJ376" s="37" t="str">
        <f t="shared" si="3"/>
        <v/>
      </c>
      <c r="AK376" s="41" t="str">
        <f t="shared" si="4"/>
        <v/>
      </c>
      <c r="AL376" s="35" t="s">
        <v>153</v>
      </c>
      <c r="AM376" s="33" t="s">
        <v>2912</v>
      </c>
      <c r="AN376" s="33" t="s">
        <v>2912</v>
      </c>
      <c r="AO376" s="41"/>
      <c r="AP376" s="33" t="s">
        <v>169</v>
      </c>
      <c r="AQ376" s="33" t="s">
        <v>170</v>
      </c>
      <c r="AR376" s="33">
        <v>300.0</v>
      </c>
      <c r="AS376" s="42"/>
      <c r="AT376" s="42"/>
      <c r="AU376" s="42"/>
      <c r="AV376" s="42"/>
      <c r="AW376" s="42"/>
      <c r="AX376" s="5"/>
      <c r="AY376" s="33"/>
      <c r="AZ376" s="33" t="s">
        <v>3019</v>
      </c>
      <c r="BA376" s="5"/>
      <c r="BB376" s="5"/>
      <c r="BC376" s="5" t="s">
        <v>3020</v>
      </c>
      <c r="BD376" s="33" t="s">
        <v>173</v>
      </c>
      <c r="BE376" s="41"/>
      <c r="BF376" s="35"/>
      <c r="BG376" s="33" t="s">
        <v>169</v>
      </c>
      <c r="BH376" s="5"/>
      <c r="BI376" s="33">
        <v>300.0</v>
      </c>
      <c r="BJ376" s="33" t="s">
        <v>170</v>
      </c>
      <c r="BK376" s="5"/>
      <c r="BL376" s="5">
        <f t="shared" si="5"/>
        <v>3994.5</v>
      </c>
      <c r="BM376" s="5"/>
      <c r="BN376" s="5"/>
      <c r="BO376" s="42">
        <f t="shared" si="6"/>
        <v>3994.5</v>
      </c>
      <c r="BP376" s="44"/>
      <c r="BQ376" s="45"/>
      <c r="BR376" s="47"/>
      <c r="BS376" s="45"/>
      <c r="BT376" s="37"/>
      <c r="BU376" s="5"/>
      <c r="BV376" s="38"/>
      <c r="BW376" s="48"/>
      <c r="BX376" s="44"/>
      <c r="BY376" s="44"/>
      <c r="BZ376" s="33" t="s">
        <v>131</v>
      </c>
      <c r="CA376" s="5"/>
      <c r="CB376" s="5"/>
      <c r="CC376" s="33" t="s">
        <v>177</v>
      </c>
      <c r="CD376" s="5"/>
      <c r="CE376" s="5"/>
      <c r="CF376" s="33" t="s">
        <v>178</v>
      </c>
      <c r="CG376" s="33" t="s">
        <v>3021</v>
      </c>
      <c r="CH376" s="5"/>
      <c r="CI376" s="5"/>
      <c r="CJ376" s="5"/>
      <c r="CK376" s="33"/>
      <c r="CL376" s="49">
        <v>44995.0</v>
      </c>
      <c r="CM376" s="33" t="s">
        <v>180</v>
      </c>
      <c r="CN376" s="5"/>
      <c r="CO376" s="33">
        <v>2.0</v>
      </c>
      <c r="CP376" s="33" t="s">
        <v>181</v>
      </c>
      <c r="CQ376" s="50" t="str">
        <f t="shared" si="7"/>
        <v>05/12/1946</v>
      </c>
      <c r="CR376" s="33" t="s">
        <v>243</v>
      </c>
      <c r="CS376" s="33">
        <v>4.0</v>
      </c>
      <c r="CT376" s="33">
        <v>5.0</v>
      </c>
      <c r="CU376" s="33">
        <v>25.0</v>
      </c>
      <c r="CV376" s="33">
        <v>1580.0</v>
      </c>
      <c r="CW376" s="5"/>
      <c r="CX376" s="5"/>
      <c r="CY376" s="33">
        <v>-99.785013</v>
      </c>
      <c r="CZ376" s="33">
        <v>20.841569</v>
      </c>
      <c r="DA376" s="33">
        <v>4.4219266E9</v>
      </c>
      <c r="DB376" s="33">
        <v>1.0</v>
      </c>
      <c r="DC376" s="33" t="s">
        <v>183</v>
      </c>
      <c r="DD376" s="33">
        <v>2023.0</v>
      </c>
      <c r="DE376" s="33" t="s">
        <v>184</v>
      </c>
      <c r="DF376" s="33"/>
      <c r="DG376" s="33" t="s">
        <v>185</v>
      </c>
      <c r="DH376" s="33" t="s">
        <v>186</v>
      </c>
      <c r="DI376" s="5"/>
      <c r="DJ376" s="5"/>
    </row>
    <row r="377">
      <c r="A377" s="33" t="s">
        <v>3022</v>
      </c>
      <c r="B377" s="34">
        <v>44956.0</v>
      </c>
      <c r="C377" s="35" t="s">
        <v>137</v>
      </c>
      <c r="D377" s="35" t="s">
        <v>139</v>
      </c>
      <c r="E377" s="35" t="s">
        <v>142</v>
      </c>
      <c r="F377" s="36" t="s">
        <v>144</v>
      </c>
      <c r="G377" s="33" t="s">
        <v>3023</v>
      </c>
      <c r="H377" s="33" t="s">
        <v>3024</v>
      </c>
      <c r="I377" s="33" t="s">
        <v>1633</v>
      </c>
      <c r="J377" s="33" t="s">
        <v>204</v>
      </c>
      <c r="K377" s="35" t="s">
        <v>150</v>
      </c>
      <c r="L377" s="33" t="s">
        <v>151</v>
      </c>
      <c r="M377" s="5"/>
      <c r="N377" s="33" t="s">
        <v>2912</v>
      </c>
      <c r="O377" s="5"/>
      <c r="P377" s="35" t="s">
        <v>153</v>
      </c>
      <c r="Q377" s="35" t="s">
        <v>2912</v>
      </c>
      <c r="R377" s="33">
        <v>76526.0</v>
      </c>
      <c r="S377" s="37"/>
      <c r="T377" s="33"/>
      <c r="U377" s="33">
        <v>2.47</v>
      </c>
      <c r="V377" s="33" t="s">
        <v>154</v>
      </c>
      <c r="W377" s="33"/>
      <c r="X377" s="33"/>
      <c r="Y377" s="5"/>
      <c r="Z377" s="5"/>
      <c r="AA377" s="33">
        <v>1.0</v>
      </c>
      <c r="AB377" s="33"/>
      <c r="AC377" s="33">
        <v>1.0</v>
      </c>
      <c r="AD377" s="5"/>
      <c r="AE377" s="5"/>
      <c r="AF377" s="5"/>
      <c r="AG377" s="16"/>
      <c r="AH377" s="38" t="str">
        <f t="shared" si="1"/>
        <v/>
      </c>
      <c r="AI377" s="39">
        <f t="shared" si="2"/>
        <v>1</v>
      </c>
      <c r="AJ377" s="37" t="str">
        <f t="shared" si="3"/>
        <v/>
      </c>
      <c r="AK377" s="41" t="str">
        <f t="shared" si="4"/>
        <v/>
      </c>
      <c r="AL377" s="35" t="s">
        <v>153</v>
      </c>
      <c r="AM377" s="33" t="s">
        <v>2912</v>
      </c>
      <c r="AN377" s="33" t="s">
        <v>2912</v>
      </c>
      <c r="AO377" s="41"/>
      <c r="AP377" s="33" t="s">
        <v>169</v>
      </c>
      <c r="AQ377" s="33" t="s">
        <v>170</v>
      </c>
      <c r="AR377" s="33">
        <v>300.0</v>
      </c>
      <c r="AS377" s="42"/>
      <c r="AT377" s="42"/>
      <c r="AU377" s="42"/>
      <c r="AV377" s="42"/>
      <c r="AW377" s="42"/>
      <c r="AX377" s="5"/>
      <c r="AY377" s="33"/>
      <c r="AZ377" s="33" t="s">
        <v>3025</v>
      </c>
      <c r="BA377" s="5"/>
      <c r="BB377" s="5"/>
      <c r="BC377" s="5" t="s">
        <v>3026</v>
      </c>
      <c r="BD377" s="33" t="s">
        <v>173</v>
      </c>
      <c r="BE377" s="41"/>
      <c r="BF377" s="35"/>
      <c r="BG377" s="33" t="s">
        <v>169</v>
      </c>
      <c r="BH377" s="5"/>
      <c r="BI377" s="33">
        <v>300.0</v>
      </c>
      <c r="BJ377" s="33" t="s">
        <v>170</v>
      </c>
      <c r="BK377" s="5"/>
      <c r="BL377" s="5">
        <f t="shared" si="5"/>
        <v>3994.5</v>
      </c>
      <c r="BM377" s="5"/>
      <c r="BN377" s="5"/>
      <c r="BO377" s="42">
        <f t="shared" si="6"/>
        <v>3994.5</v>
      </c>
      <c r="BP377" s="44"/>
      <c r="BQ377" s="45"/>
      <c r="BR377" s="47"/>
      <c r="BS377" s="45"/>
      <c r="BT377" s="37"/>
      <c r="BU377" s="5"/>
      <c r="BV377" s="38"/>
      <c r="BW377" s="48"/>
      <c r="BX377" s="44"/>
      <c r="BY377" s="44"/>
      <c r="BZ377" s="33" t="s">
        <v>131</v>
      </c>
      <c r="CA377" s="5"/>
      <c r="CB377" s="5"/>
      <c r="CC377" s="33" t="s">
        <v>177</v>
      </c>
      <c r="CD377" s="5"/>
      <c r="CE377" s="5"/>
      <c r="CF377" s="33" t="s">
        <v>178</v>
      </c>
      <c r="CG377" s="33" t="s">
        <v>3027</v>
      </c>
      <c r="CH377" s="5"/>
      <c r="CI377" s="5"/>
      <c r="CJ377" s="5"/>
      <c r="CK377" s="33"/>
      <c r="CL377" s="49">
        <v>44995.0</v>
      </c>
      <c r="CM377" s="33" t="s">
        <v>180</v>
      </c>
      <c r="CN377" s="5"/>
      <c r="CO377" s="33">
        <v>2.0</v>
      </c>
      <c r="CP377" s="33" t="s">
        <v>181</v>
      </c>
      <c r="CQ377" s="50" t="str">
        <f t="shared" si="7"/>
        <v>14/12/1965</v>
      </c>
      <c r="CR377" s="33" t="s">
        <v>182</v>
      </c>
      <c r="CS377" s="33">
        <v>4.0</v>
      </c>
      <c r="CT377" s="33">
        <v>5.0</v>
      </c>
      <c r="CU377" s="33">
        <v>25.0</v>
      </c>
      <c r="CV377" s="33">
        <v>1580.0</v>
      </c>
      <c r="CW377" s="5"/>
      <c r="CX377" s="5"/>
      <c r="CY377" s="33">
        <v>-99.785013</v>
      </c>
      <c r="CZ377" s="33">
        <v>20.841569</v>
      </c>
      <c r="DA377" s="33">
        <v>4.4219266E9</v>
      </c>
      <c r="DB377" s="33">
        <v>1.0</v>
      </c>
      <c r="DC377" s="33" t="s">
        <v>183</v>
      </c>
      <c r="DD377" s="33">
        <v>2023.0</v>
      </c>
      <c r="DE377" s="33" t="s">
        <v>184</v>
      </c>
      <c r="DF377" s="33"/>
      <c r="DG377" s="33" t="s">
        <v>185</v>
      </c>
      <c r="DH377" s="33" t="s">
        <v>186</v>
      </c>
      <c r="DI377" s="5"/>
      <c r="DJ377" s="5"/>
    </row>
    <row r="378">
      <c r="A378" s="33" t="s">
        <v>3028</v>
      </c>
      <c r="B378" s="34">
        <v>44956.0</v>
      </c>
      <c r="C378" s="35" t="s">
        <v>137</v>
      </c>
      <c r="D378" s="35" t="s">
        <v>139</v>
      </c>
      <c r="E378" s="35" t="s">
        <v>142</v>
      </c>
      <c r="F378" s="36" t="s">
        <v>144</v>
      </c>
      <c r="G378" s="33" t="s">
        <v>3029</v>
      </c>
      <c r="H378" s="33" t="s">
        <v>3030</v>
      </c>
      <c r="I378" s="33" t="s">
        <v>1633</v>
      </c>
      <c r="J378" s="33" t="s">
        <v>231</v>
      </c>
      <c r="K378" s="35" t="s">
        <v>150</v>
      </c>
      <c r="L378" s="33" t="s">
        <v>151</v>
      </c>
      <c r="M378" s="5"/>
      <c r="N378" s="33" t="s">
        <v>2912</v>
      </c>
      <c r="O378" s="5"/>
      <c r="P378" s="35" t="s">
        <v>153</v>
      </c>
      <c r="Q378" s="35" t="s">
        <v>2912</v>
      </c>
      <c r="R378" s="33">
        <v>76526.0</v>
      </c>
      <c r="S378" s="37"/>
      <c r="T378" s="33"/>
      <c r="U378" s="33">
        <v>1.09</v>
      </c>
      <c r="V378" s="33" t="s">
        <v>154</v>
      </c>
      <c r="W378" s="33"/>
      <c r="X378" s="33"/>
      <c r="Y378" s="5"/>
      <c r="Z378" s="5"/>
      <c r="AA378" s="33">
        <v>1.0</v>
      </c>
      <c r="AB378" s="33">
        <v>1.0</v>
      </c>
      <c r="AC378" s="33"/>
      <c r="AD378" s="5"/>
      <c r="AE378" s="5"/>
      <c r="AF378" s="5"/>
      <c r="AG378" s="16"/>
      <c r="AH378" s="38">
        <f t="shared" si="1"/>
        <v>1</v>
      </c>
      <c r="AI378" s="39" t="str">
        <f t="shared" si="2"/>
        <v/>
      </c>
      <c r="AJ378" s="37" t="str">
        <f t="shared" si="3"/>
        <v/>
      </c>
      <c r="AK378" s="41" t="str">
        <f t="shared" si="4"/>
        <v/>
      </c>
      <c r="AL378" s="35" t="s">
        <v>153</v>
      </c>
      <c r="AM378" s="33" t="s">
        <v>2912</v>
      </c>
      <c r="AN378" s="33" t="s">
        <v>2912</v>
      </c>
      <c r="AO378" s="41"/>
      <c r="AP378" s="33" t="s">
        <v>169</v>
      </c>
      <c r="AQ378" s="33" t="s">
        <v>170</v>
      </c>
      <c r="AR378" s="33">
        <v>150.0</v>
      </c>
      <c r="AS378" s="42"/>
      <c r="AT378" s="42"/>
      <c r="AU378" s="42"/>
      <c r="AV378" s="42"/>
      <c r="AW378" s="42"/>
      <c r="AX378" s="5"/>
      <c r="AY378" s="33"/>
      <c r="AZ378" s="33" t="s">
        <v>3031</v>
      </c>
      <c r="BA378" s="5"/>
      <c r="BB378" s="5"/>
      <c r="BC378" s="5" t="s">
        <v>3032</v>
      </c>
      <c r="BD378" s="33" t="s">
        <v>173</v>
      </c>
      <c r="BE378" s="41"/>
      <c r="BF378" s="35"/>
      <c r="BG378" s="33" t="s">
        <v>169</v>
      </c>
      <c r="BH378" s="5"/>
      <c r="BI378" s="33">
        <v>150.0</v>
      </c>
      <c r="BJ378" s="33" t="s">
        <v>170</v>
      </c>
      <c r="BK378" s="5"/>
      <c r="BL378" s="5">
        <f t="shared" si="5"/>
        <v>1997.25</v>
      </c>
      <c r="BM378" s="5"/>
      <c r="BN378" s="5"/>
      <c r="BO378" s="42">
        <f t="shared" si="6"/>
        <v>1997.25</v>
      </c>
      <c r="BP378" s="44"/>
      <c r="BQ378" s="45"/>
      <c r="BR378" s="47"/>
      <c r="BS378" s="45"/>
      <c r="BT378" s="37"/>
      <c r="BU378" s="5"/>
      <c r="BV378" s="38"/>
      <c r="BW378" s="48"/>
      <c r="BX378" s="44"/>
      <c r="BY378" s="44"/>
      <c r="BZ378" s="33" t="s">
        <v>131</v>
      </c>
      <c r="CA378" s="5"/>
      <c r="CB378" s="5"/>
      <c r="CC378" s="33" t="s">
        <v>177</v>
      </c>
      <c r="CD378" s="5"/>
      <c r="CE378" s="5"/>
      <c r="CF378" s="33" t="s">
        <v>178</v>
      </c>
      <c r="CG378" s="33" t="s">
        <v>3033</v>
      </c>
      <c r="CH378" s="5"/>
      <c r="CI378" s="5"/>
      <c r="CJ378" s="5"/>
      <c r="CK378" s="33"/>
      <c r="CL378" s="49">
        <v>44995.0</v>
      </c>
      <c r="CM378" s="33" t="s">
        <v>180</v>
      </c>
      <c r="CN378" s="5"/>
      <c r="CO378" s="33">
        <v>1.0</v>
      </c>
      <c r="CP378" s="33" t="s">
        <v>181</v>
      </c>
      <c r="CQ378" s="50" t="str">
        <f t="shared" si="7"/>
        <v>27/12/1960</v>
      </c>
      <c r="CR378" s="33" t="s">
        <v>243</v>
      </c>
      <c r="CS378" s="33">
        <v>4.0</v>
      </c>
      <c r="CT378" s="33">
        <v>5.0</v>
      </c>
      <c r="CU378" s="33">
        <v>25.0</v>
      </c>
      <c r="CV378" s="33">
        <v>1580.0</v>
      </c>
      <c r="CW378" s="5"/>
      <c r="CX378" s="5"/>
      <c r="CY378" s="33">
        <v>-99.785013</v>
      </c>
      <c r="CZ378" s="33">
        <v>20.841569</v>
      </c>
      <c r="DA378" s="33">
        <v>4.4219266E9</v>
      </c>
      <c r="DB378" s="33">
        <v>1.0</v>
      </c>
      <c r="DC378" s="33" t="s">
        <v>183</v>
      </c>
      <c r="DD378" s="33">
        <v>2023.0</v>
      </c>
      <c r="DE378" s="33" t="s">
        <v>184</v>
      </c>
      <c r="DF378" s="33"/>
      <c r="DG378" s="33" t="s">
        <v>185</v>
      </c>
      <c r="DH378" s="33" t="s">
        <v>186</v>
      </c>
      <c r="DI378" s="5"/>
      <c r="DJ378" s="5"/>
    </row>
    <row r="379">
      <c r="A379" s="33" t="s">
        <v>3034</v>
      </c>
      <c r="B379" s="34">
        <v>44956.0</v>
      </c>
      <c r="C379" s="35" t="s">
        <v>137</v>
      </c>
      <c r="D379" s="35" t="s">
        <v>139</v>
      </c>
      <c r="E379" s="35" t="s">
        <v>142</v>
      </c>
      <c r="F379" s="36" t="s">
        <v>144</v>
      </c>
      <c r="G379" s="33" t="s">
        <v>3035</v>
      </c>
      <c r="H379" s="33" t="s">
        <v>3036</v>
      </c>
      <c r="I379" s="33" t="s">
        <v>204</v>
      </c>
      <c r="J379" s="33" t="s">
        <v>247</v>
      </c>
      <c r="K379" s="35" t="s">
        <v>150</v>
      </c>
      <c r="L379" s="33" t="s">
        <v>151</v>
      </c>
      <c r="M379" s="5"/>
      <c r="N379" s="33" t="s">
        <v>2912</v>
      </c>
      <c r="O379" s="5"/>
      <c r="P379" s="35" t="s">
        <v>153</v>
      </c>
      <c r="Q379" s="35" t="s">
        <v>2912</v>
      </c>
      <c r="R379" s="33">
        <v>76526.0</v>
      </c>
      <c r="S379" s="37"/>
      <c r="T379" s="33"/>
      <c r="U379" s="33">
        <v>1.84</v>
      </c>
      <c r="V379" s="33" t="s">
        <v>154</v>
      </c>
      <c r="W379" s="33"/>
      <c r="X379" s="33"/>
      <c r="Y379" s="5"/>
      <c r="Z379" s="5"/>
      <c r="AA379" s="33">
        <v>1.0</v>
      </c>
      <c r="AB379" s="33">
        <v>1.0</v>
      </c>
      <c r="AC379" s="33"/>
      <c r="AD379" s="5"/>
      <c r="AE379" s="5"/>
      <c r="AF379" s="5"/>
      <c r="AG379" s="16"/>
      <c r="AH379" s="38">
        <f t="shared" si="1"/>
        <v>1</v>
      </c>
      <c r="AI379" s="39" t="str">
        <f t="shared" si="2"/>
        <v/>
      </c>
      <c r="AJ379" s="37" t="str">
        <f t="shared" si="3"/>
        <v/>
      </c>
      <c r="AK379" s="41" t="str">
        <f t="shared" si="4"/>
        <v/>
      </c>
      <c r="AL379" s="35" t="s">
        <v>153</v>
      </c>
      <c r="AM379" s="33" t="s">
        <v>2912</v>
      </c>
      <c r="AN379" s="33" t="s">
        <v>2912</v>
      </c>
      <c r="AO379" s="41"/>
      <c r="AP379" s="33" t="s">
        <v>169</v>
      </c>
      <c r="AQ379" s="33" t="s">
        <v>170</v>
      </c>
      <c r="AR379" s="33">
        <v>150.0</v>
      </c>
      <c r="AS379" s="42"/>
      <c r="AT379" s="42"/>
      <c r="AU379" s="42"/>
      <c r="AV379" s="42"/>
      <c r="AW379" s="42"/>
      <c r="AX379" s="5"/>
      <c r="AY379" s="33"/>
      <c r="AZ379" s="33" t="s">
        <v>3037</v>
      </c>
      <c r="BA379" s="5"/>
      <c r="BB379" s="5"/>
      <c r="BC379" s="5" t="s">
        <v>3038</v>
      </c>
      <c r="BD379" s="33" t="s">
        <v>173</v>
      </c>
      <c r="BE379" s="41"/>
      <c r="BF379" s="35"/>
      <c r="BG379" s="33" t="s">
        <v>169</v>
      </c>
      <c r="BH379" s="5"/>
      <c r="BI379" s="33">
        <v>150.0</v>
      </c>
      <c r="BJ379" s="33" t="s">
        <v>170</v>
      </c>
      <c r="BK379" s="5"/>
      <c r="BL379" s="5">
        <f t="shared" si="5"/>
        <v>1997.25</v>
      </c>
      <c r="BM379" s="5"/>
      <c r="BN379" s="5"/>
      <c r="BO379" s="42">
        <f t="shared" si="6"/>
        <v>1997.25</v>
      </c>
      <c r="BP379" s="44"/>
      <c r="BQ379" s="45"/>
      <c r="BR379" s="47"/>
      <c r="BS379" s="45"/>
      <c r="BT379" s="37"/>
      <c r="BU379" s="5"/>
      <c r="BV379" s="38"/>
      <c r="BW379" s="48"/>
      <c r="BX379" s="44"/>
      <c r="BY379" s="44"/>
      <c r="BZ379" s="33" t="s">
        <v>131</v>
      </c>
      <c r="CA379" s="5"/>
      <c r="CB379" s="5"/>
      <c r="CC379" s="33" t="s">
        <v>177</v>
      </c>
      <c r="CD379" s="5"/>
      <c r="CE379" s="5"/>
      <c r="CF379" s="33" t="s">
        <v>178</v>
      </c>
      <c r="CG379" s="33" t="s">
        <v>3039</v>
      </c>
      <c r="CH379" s="5"/>
      <c r="CI379" s="5"/>
      <c r="CJ379" s="5"/>
      <c r="CK379" s="33"/>
      <c r="CL379" s="49">
        <v>44995.0</v>
      </c>
      <c r="CM379" s="33" t="s">
        <v>180</v>
      </c>
      <c r="CN379" s="5"/>
      <c r="CO379" s="33">
        <v>1.0</v>
      </c>
      <c r="CP379" s="33" t="s">
        <v>181</v>
      </c>
      <c r="CQ379" s="50" t="str">
        <f t="shared" si="7"/>
        <v>20/05/1954</v>
      </c>
      <c r="CR379" s="33" t="s">
        <v>243</v>
      </c>
      <c r="CS379" s="33">
        <v>4.0</v>
      </c>
      <c r="CT379" s="33">
        <v>5.0</v>
      </c>
      <c r="CU379" s="33">
        <v>25.0</v>
      </c>
      <c r="CV379" s="33">
        <v>1580.0</v>
      </c>
      <c r="CW379" s="5"/>
      <c r="CX379" s="5"/>
      <c r="CY379" s="33">
        <v>-99.785013</v>
      </c>
      <c r="CZ379" s="33">
        <v>20.841569</v>
      </c>
      <c r="DA379" s="33">
        <v>4.4219266E9</v>
      </c>
      <c r="DB379" s="33">
        <v>1.0</v>
      </c>
      <c r="DC379" s="33" t="s">
        <v>183</v>
      </c>
      <c r="DD379" s="33">
        <v>2023.0</v>
      </c>
      <c r="DE379" s="33" t="s">
        <v>184</v>
      </c>
      <c r="DF379" s="33"/>
      <c r="DG379" s="33" t="s">
        <v>185</v>
      </c>
      <c r="DH379" s="33" t="s">
        <v>186</v>
      </c>
      <c r="DI379" s="5"/>
      <c r="DJ379" s="5"/>
    </row>
    <row r="380">
      <c r="A380" s="33" t="s">
        <v>3040</v>
      </c>
      <c r="B380" s="34">
        <v>44956.0</v>
      </c>
      <c r="C380" s="35" t="s">
        <v>137</v>
      </c>
      <c r="D380" s="35" t="s">
        <v>139</v>
      </c>
      <c r="E380" s="35" t="s">
        <v>142</v>
      </c>
      <c r="F380" s="36" t="s">
        <v>144</v>
      </c>
      <c r="G380" s="33" t="s">
        <v>3041</v>
      </c>
      <c r="H380" s="33" t="s">
        <v>3042</v>
      </c>
      <c r="I380" s="33" t="s">
        <v>204</v>
      </c>
      <c r="J380" s="33" t="s">
        <v>220</v>
      </c>
      <c r="K380" s="35" t="s">
        <v>150</v>
      </c>
      <c r="L380" s="33" t="s">
        <v>151</v>
      </c>
      <c r="M380" s="5"/>
      <c r="N380" s="33" t="s">
        <v>2912</v>
      </c>
      <c r="O380" s="5"/>
      <c r="P380" s="35" t="s">
        <v>153</v>
      </c>
      <c r="Q380" s="35" t="s">
        <v>2912</v>
      </c>
      <c r="R380" s="33">
        <v>76526.0</v>
      </c>
      <c r="S380" s="37"/>
      <c r="T380" s="33"/>
      <c r="U380" s="33">
        <v>4.33</v>
      </c>
      <c r="V380" s="33" t="s">
        <v>154</v>
      </c>
      <c r="W380" s="33"/>
      <c r="X380" s="33"/>
      <c r="Y380" s="5"/>
      <c r="Z380" s="5"/>
      <c r="AA380" s="33">
        <v>1.0</v>
      </c>
      <c r="AB380" s="33"/>
      <c r="AC380" s="33">
        <v>1.0</v>
      </c>
      <c r="AD380" s="5"/>
      <c r="AE380" s="5"/>
      <c r="AF380" s="5"/>
      <c r="AG380" s="16"/>
      <c r="AH380" s="38" t="str">
        <f t="shared" si="1"/>
        <v/>
      </c>
      <c r="AI380" s="39">
        <f t="shared" si="2"/>
        <v>1</v>
      </c>
      <c r="AJ380" s="37" t="str">
        <f t="shared" si="3"/>
        <v/>
      </c>
      <c r="AK380" s="41" t="str">
        <f t="shared" si="4"/>
        <v/>
      </c>
      <c r="AL380" s="35" t="s">
        <v>153</v>
      </c>
      <c r="AM380" s="33" t="s">
        <v>2912</v>
      </c>
      <c r="AN380" s="33" t="s">
        <v>2912</v>
      </c>
      <c r="AO380" s="41"/>
      <c r="AP380" s="33" t="s">
        <v>169</v>
      </c>
      <c r="AQ380" s="33" t="s">
        <v>170</v>
      </c>
      <c r="AR380" s="33">
        <v>300.0</v>
      </c>
      <c r="AS380" s="42"/>
      <c r="AT380" s="42"/>
      <c r="AU380" s="42"/>
      <c r="AV380" s="42"/>
      <c r="AW380" s="42"/>
      <c r="AX380" s="5"/>
      <c r="AY380" s="33"/>
      <c r="AZ380" s="33" t="s">
        <v>3043</v>
      </c>
      <c r="BA380" s="5"/>
      <c r="BB380" s="5"/>
      <c r="BC380" s="5" t="s">
        <v>3044</v>
      </c>
      <c r="BD380" s="33" t="s">
        <v>173</v>
      </c>
      <c r="BE380" s="41"/>
      <c r="BF380" s="35"/>
      <c r="BG380" s="33" t="s">
        <v>169</v>
      </c>
      <c r="BH380" s="5"/>
      <c r="BI380" s="33">
        <v>300.0</v>
      </c>
      <c r="BJ380" s="33" t="s">
        <v>170</v>
      </c>
      <c r="BK380" s="5"/>
      <c r="BL380" s="5">
        <f t="shared" si="5"/>
        <v>3994.5</v>
      </c>
      <c r="BM380" s="5"/>
      <c r="BN380" s="5"/>
      <c r="BO380" s="42">
        <f t="shared" si="6"/>
        <v>3994.5</v>
      </c>
      <c r="BP380" s="44"/>
      <c r="BQ380" s="45"/>
      <c r="BR380" s="47"/>
      <c r="BS380" s="45"/>
      <c r="BT380" s="37"/>
      <c r="BU380" s="5"/>
      <c r="BV380" s="38"/>
      <c r="BW380" s="48"/>
      <c r="BX380" s="44"/>
      <c r="BY380" s="44"/>
      <c r="BZ380" s="33" t="s">
        <v>131</v>
      </c>
      <c r="CA380" s="5"/>
      <c r="CB380" s="5"/>
      <c r="CC380" s="33" t="s">
        <v>177</v>
      </c>
      <c r="CD380" s="5"/>
      <c r="CE380" s="5"/>
      <c r="CF380" s="33" t="s">
        <v>178</v>
      </c>
      <c r="CG380" s="33" t="s">
        <v>3045</v>
      </c>
      <c r="CH380" s="5"/>
      <c r="CI380" s="5"/>
      <c r="CJ380" s="5"/>
      <c r="CK380" s="33"/>
      <c r="CL380" s="49">
        <v>44995.0</v>
      </c>
      <c r="CM380" s="33" t="s">
        <v>180</v>
      </c>
      <c r="CN380" s="5"/>
      <c r="CO380" s="33">
        <v>2.0</v>
      </c>
      <c r="CP380" s="33" t="s">
        <v>181</v>
      </c>
      <c r="CQ380" s="50" t="str">
        <f t="shared" si="7"/>
        <v>12/09/1924</v>
      </c>
      <c r="CR380" s="33" t="s">
        <v>182</v>
      </c>
      <c r="CS380" s="33">
        <v>4.0</v>
      </c>
      <c r="CT380" s="33">
        <v>5.0</v>
      </c>
      <c r="CU380" s="33">
        <v>25.0</v>
      </c>
      <c r="CV380" s="33">
        <v>1580.0</v>
      </c>
      <c r="CW380" s="5"/>
      <c r="CX380" s="5"/>
      <c r="CY380" s="33">
        <v>-99.785013</v>
      </c>
      <c r="CZ380" s="33">
        <v>20.841569</v>
      </c>
      <c r="DA380" s="33">
        <v>4.4219266E9</v>
      </c>
      <c r="DB380" s="33">
        <v>1.0</v>
      </c>
      <c r="DC380" s="33" t="s">
        <v>183</v>
      </c>
      <c r="DD380" s="33">
        <v>2023.0</v>
      </c>
      <c r="DE380" s="33" t="s">
        <v>184</v>
      </c>
      <c r="DF380" s="33"/>
      <c r="DG380" s="33" t="s">
        <v>185</v>
      </c>
      <c r="DH380" s="33" t="s">
        <v>186</v>
      </c>
      <c r="DI380" s="5"/>
      <c r="DJ380" s="5"/>
    </row>
    <row r="381">
      <c r="A381" s="33" t="s">
        <v>3046</v>
      </c>
      <c r="B381" s="34">
        <v>44956.0</v>
      </c>
      <c r="C381" s="35" t="s">
        <v>137</v>
      </c>
      <c r="D381" s="35" t="s">
        <v>139</v>
      </c>
      <c r="E381" s="35" t="s">
        <v>142</v>
      </c>
      <c r="F381" s="36" t="s">
        <v>144</v>
      </c>
      <c r="G381" s="33" t="s">
        <v>3047</v>
      </c>
      <c r="H381" s="33" t="s">
        <v>761</v>
      </c>
      <c r="I381" s="33" t="s">
        <v>204</v>
      </c>
      <c r="J381" s="33" t="s">
        <v>407</v>
      </c>
      <c r="K381" s="35" t="s">
        <v>150</v>
      </c>
      <c r="L381" s="33" t="s">
        <v>151</v>
      </c>
      <c r="M381" s="5"/>
      <c r="N381" s="33" t="s">
        <v>2912</v>
      </c>
      <c r="O381" s="5"/>
      <c r="P381" s="35" t="s">
        <v>153</v>
      </c>
      <c r="Q381" s="35" t="s">
        <v>2912</v>
      </c>
      <c r="R381" s="33">
        <v>76526.0</v>
      </c>
      <c r="S381" s="37"/>
      <c r="T381" s="33"/>
      <c r="U381" s="33">
        <v>4.52</v>
      </c>
      <c r="V381" s="33" t="s">
        <v>154</v>
      </c>
      <c r="W381" s="33"/>
      <c r="X381" s="33"/>
      <c r="Y381" s="5"/>
      <c r="Z381" s="5"/>
      <c r="AA381" s="33">
        <v>1.0</v>
      </c>
      <c r="AB381" s="33">
        <v>1.0</v>
      </c>
      <c r="AC381" s="33"/>
      <c r="AD381" s="5"/>
      <c r="AE381" s="5"/>
      <c r="AF381" s="5"/>
      <c r="AG381" s="16"/>
      <c r="AH381" s="38" t="str">
        <f t="shared" si="1"/>
        <v/>
      </c>
      <c r="AI381" s="39" t="str">
        <f t="shared" si="2"/>
        <v/>
      </c>
      <c r="AJ381" s="37" t="str">
        <f t="shared" si="3"/>
        <v/>
      </c>
      <c r="AK381" s="41" t="str">
        <f t="shared" si="4"/>
        <v/>
      </c>
      <c r="AL381" s="35" t="s">
        <v>153</v>
      </c>
      <c r="AM381" s="33" t="s">
        <v>2912</v>
      </c>
      <c r="AN381" s="33" t="s">
        <v>2912</v>
      </c>
      <c r="AO381" s="41"/>
      <c r="AP381" s="33" t="s">
        <v>169</v>
      </c>
      <c r="AQ381" s="33" t="s">
        <v>170</v>
      </c>
      <c r="AR381" s="33">
        <v>300.0</v>
      </c>
      <c r="AS381" s="42"/>
      <c r="AT381" s="42"/>
      <c r="AU381" s="42"/>
      <c r="AV381" s="42"/>
      <c r="AW381" s="42"/>
      <c r="AX381" s="5"/>
      <c r="AY381" s="33"/>
      <c r="AZ381" s="33" t="s">
        <v>3048</v>
      </c>
      <c r="BA381" s="5"/>
      <c r="BB381" s="5"/>
      <c r="BC381" s="5" t="s">
        <v>3049</v>
      </c>
      <c r="BD381" s="33" t="s">
        <v>173</v>
      </c>
      <c r="BE381" s="41"/>
      <c r="BF381" s="35"/>
      <c r="BG381" s="33" t="s">
        <v>169</v>
      </c>
      <c r="BH381" s="5"/>
      <c r="BI381" s="33">
        <v>300.0</v>
      </c>
      <c r="BJ381" s="33" t="s">
        <v>170</v>
      </c>
      <c r="BK381" s="5"/>
      <c r="BL381" s="5">
        <f t="shared" si="5"/>
        <v>3994.5</v>
      </c>
      <c r="BM381" s="5"/>
      <c r="BN381" s="5"/>
      <c r="BO381" s="42">
        <f t="shared" si="6"/>
        <v>3994.5</v>
      </c>
      <c r="BP381" s="44"/>
      <c r="BQ381" s="45"/>
      <c r="BR381" s="47"/>
      <c r="BS381" s="45"/>
      <c r="BT381" s="37"/>
      <c r="BU381" s="5"/>
      <c r="BV381" s="38"/>
      <c r="BW381" s="48"/>
      <c r="BX381" s="44"/>
      <c r="BY381" s="44"/>
      <c r="BZ381" s="33" t="s">
        <v>131</v>
      </c>
      <c r="CA381" s="5"/>
      <c r="CB381" s="5"/>
      <c r="CC381" s="33" t="s">
        <v>177</v>
      </c>
      <c r="CD381" s="5"/>
      <c r="CE381" s="5"/>
      <c r="CF381" s="33" t="s">
        <v>178</v>
      </c>
      <c r="CG381" s="33" t="s">
        <v>3050</v>
      </c>
      <c r="CH381" s="5"/>
      <c r="CI381" s="5"/>
      <c r="CJ381" s="5"/>
      <c r="CK381" s="33"/>
      <c r="CL381" s="49">
        <v>44995.0</v>
      </c>
      <c r="CM381" s="33" t="s">
        <v>180</v>
      </c>
      <c r="CN381" s="5"/>
      <c r="CO381" s="33">
        <v>2.0</v>
      </c>
      <c r="CP381" s="33" t="s">
        <v>181</v>
      </c>
      <c r="CQ381" s="50" t="str">
        <f t="shared" si="7"/>
        <v>06/09/1970</v>
      </c>
      <c r="CR381" s="33" t="s">
        <v>243</v>
      </c>
      <c r="CS381" s="33">
        <v>4.0</v>
      </c>
      <c r="CT381" s="33">
        <v>5.0</v>
      </c>
      <c r="CU381" s="33">
        <v>25.0</v>
      </c>
      <c r="CV381" s="33">
        <v>1580.0</v>
      </c>
      <c r="CW381" s="5"/>
      <c r="CX381" s="5"/>
      <c r="CY381" s="33">
        <v>-99.785013</v>
      </c>
      <c r="CZ381" s="33">
        <v>20.841569</v>
      </c>
      <c r="DA381" s="33">
        <v>4.4219266E9</v>
      </c>
      <c r="DB381" s="33">
        <v>1.0</v>
      </c>
      <c r="DC381" s="33" t="s">
        <v>183</v>
      </c>
      <c r="DD381" s="33">
        <v>2023.0</v>
      </c>
      <c r="DE381" s="33" t="s">
        <v>184</v>
      </c>
      <c r="DF381" s="33"/>
      <c r="DG381" s="33" t="s">
        <v>185</v>
      </c>
      <c r="DH381" s="33" t="s">
        <v>186</v>
      </c>
      <c r="DI381" s="5"/>
      <c r="DJ381" s="5"/>
    </row>
    <row r="382">
      <c r="A382" s="33" t="s">
        <v>3051</v>
      </c>
      <c r="B382" s="34">
        <v>44956.0</v>
      </c>
      <c r="C382" s="35" t="s">
        <v>137</v>
      </c>
      <c r="D382" s="35" t="s">
        <v>139</v>
      </c>
      <c r="E382" s="35" t="s">
        <v>142</v>
      </c>
      <c r="F382" s="36" t="s">
        <v>144</v>
      </c>
      <c r="G382" s="33" t="s">
        <v>3052</v>
      </c>
      <c r="H382" s="33" t="s">
        <v>3053</v>
      </c>
      <c r="I382" s="33" t="s">
        <v>204</v>
      </c>
      <c r="J382" s="33" t="s">
        <v>220</v>
      </c>
      <c r="K382" s="35" t="s">
        <v>150</v>
      </c>
      <c r="L382" s="33" t="s">
        <v>151</v>
      </c>
      <c r="M382" s="5"/>
      <c r="N382" s="33" t="s">
        <v>2912</v>
      </c>
      <c r="O382" s="5"/>
      <c r="P382" s="35" t="s">
        <v>153</v>
      </c>
      <c r="Q382" s="35" t="s">
        <v>2912</v>
      </c>
      <c r="R382" s="33">
        <v>76526.0</v>
      </c>
      <c r="S382" s="37"/>
      <c r="T382" s="33"/>
      <c r="U382" s="33">
        <v>4.34</v>
      </c>
      <c r="V382" s="33" t="s">
        <v>154</v>
      </c>
      <c r="W382" s="33"/>
      <c r="X382" s="33"/>
      <c r="Y382" s="5"/>
      <c r="Z382" s="5"/>
      <c r="AA382" s="33">
        <v>1.0</v>
      </c>
      <c r="AB382" s="33"/>
      <c r="AC382" s="33">
        <v>1.0</v>
      </c>
      <c r="AD382" s="5"/>
      <c r="AE382" s="5"/>
      <c r="AF382" s="5"/>
      <c r="AG382" s="16"/>
      <c r="AH382" s="38" t="str">
        <f t="shared" si="1"/>
        <v/>
      </c>
      <c r="AI382" s="39">
        <f t="shared" si="2"/>
        <v>1</v>
      </c>
      <c r="AJ382" s="37" t="str">
        <f t="shared" si="3"/>
        <v/>
      </c>
      <c r="AK382" s="41" t="str">
        <f t="shared" si="4"/>
        <v/>
      </c>
      <c r="AL382" s="35" t="s">
        <v>153</v>
      </c>
      <c r="AM382" s="33" t="s">
        <v>2912</v>
      </c>
      <c r="AN382" s="33" t="s">
        <v>2912</v>
      </c>
      <c r="AO382" s="41"/>
      <c r="AP382" s="33" t="s">
        <v>169</v>
      </c>
      <c r="AQ382" s="33" t="s">
        <v>170</v>
      </c>
      <c r="AR382" s="33">
        <v>300.0</v>
      </c>
      <c r="AS382" s="42"/>
      <c r="AT382" s="42"/>
      <c r="AU382" s="42"/>
      <c r="AV382" s="42"/>
      <c r="AW382" s="42"/>
      <c r="AX382" s="5"/>
      <c r="AY382" s="33"/>
      <c r="AZ382" s="33" t="s">
        <v>3054</v>
      </c>
      <c r="BA382" s="5"/>
      <c r="BB382" s="5"/>
      <c r="BC382" s="5" t="s">
        <v>3055</v>
      </c>
      <c r="BD382" s="33" t="s">
        <v>173</v>
      </c>
      <c r="BE382" s="41"/>
      <c r="BF382" s="35"/>
      <c r="BG382" s="33" t="s">
        <v>169</v>
      </c>
      <c r="BH382" s="5"/>
      <c r="BI382" s="33">
        <v>300.0</v>
      </c>
      <c r="BJ382" s="33" t="s">
        <v>170</v>
      </c>
      <c r="BK382" s="5"/>
      <c r="BL382" s="5">
        <f t="shared" si="5"/>
        <v>3994.5</v>
      </c>
      <c r="BM382" s="5"/>
      <c r="BN382" s="5"/>
      <c r="BO382" s="42">
        <f t="shared" si="6"/>
        <v>3994.5</v>
      </c>
      <c r="BP382" s="44"/>
      <c r="BQ382" s="45"/>
      <c r="BR382" s="47"/>
      <c r="BS382" s="45"/>
      <c r="BT382" s="37"/>
      <c r="BU382" s="5"/>
      <c r="BV382" s="38"/>
      <c r="BW382" s="48"/>
      <c r="BX382" s="44"/>
      <c r="BY382" s="44"/>
      <c r="BZ382" s="33" t="s">
        <v>131</v>
      </c>
      <c r="CA382" s="5"/>
      <c r="CB382" s="5"/>
      <c r="CC382" s="33" t="s">
        <v>177</v>
      </c>
      <c r="CD382" s="5"/>
      <c r="CE382" s="5"/>
      <c r="CF382" s="33" t="s">
        <v>178</v>
      </c>
      <c r="CG382" s="33" t="s">
        <v>3056</v>
      </c>
      <c r="CH382" s="5"/>
      <c r="CI382" s="5"/>
      <c r="CJ382" s="5"/>
      <c r="CK382" s="33"/>
      <c r="CL382" s="49">
        <v>44995.0</v>
      </c>
      <c r="CM382" s="33" t="s">
        <v>180</v>
      </c>
      <c r="CN382" s="5"/>
      <c r="CO382" s="33">
        <v>2.0</v>
      </c>
      <c r="CP382" s="33" t="s">
        <v>181</v>
      </c>
      <c r="CQ382" s="50" t="str">
        <f t="shared" si="7"/>
        <v>26/03/1942</v>
      </c>
      <c r="CR382" s="33" t="s">
        <v>182</v>
      </c>
      <c r="CS382" s="33">
        <v>4.0</v>
      </c>
      <c r="CT382" s="33">
        <v>5.0</v>
      </c>
      <c r="CU382" s="33">
        <v>25.0</v>
      </c>
      <c r="CV382" s="33">
        <v>1580.0</v>
      </c>
      <c r="CW382" s="5"/>
      <c r="CX382" s="5"/>
      <c r="CY382" s="33">
        <v>-99.785013</v>
      </c>
      <c r="CZ382" s="33">
        <v>20.841569</v>
      </c>
      <c r="DA382" s="33">
        <v>4.4219266E9</v>
      </c>
      <c r="DB382" s="33">
        <v>1.0</v>
      </c>
      <c r="DC382" s="33" t="s">
        <v>183</v>
      </c>
      <c r="DD382" s="33">
        <v>2023.0</v>
      </c>
      <c r="DE382" s="33" t="s">
        <v>184</v>
      </c>
      <c r="DF382" s="33"/>
      <c r="DG382" s="33" t="s">
        <v>185</v>
      </c>
      <c r="DH382" s="33" t="s">
        <v>186</v>
      </c>
      <c r="DI382" s="5"/>
      <c r="DJ382" s="5"/>
    </row>
    <row r="383">
      <c r="A383" s="33" t="s">
        <v>3057</v>
      </c>
      <c r="B383" s="34">
        <v>44956.0</v>
      </c>
      <c r="C383" s="35" t="s">
        <v>137</v>
      </c>
      <c r="D383" s="35" t="s">
        <v>139</v>
      </c>
      <c r="E383" s="35" t="s">
        <v>142</v>
      </c>
      <c r="F383" s="36" t="s">
        <v>144</v>
      </c>
      <c r="G383" s="33" t="s">
        <v>3058</v>
      </c>
      <c r="H383" s="33" t="s">
        <v>3059</v>
      </c>
      <c r="I383" s="33" t="s">
        <v>204</v>
      </c>
      <c r="J383" s="33" t="s">
        <v>546</v>
      </c>
      <c r="K383" s="35" t="s">
        <v>150</v>
      </c>
      <c r="L383" s="33" t="s">
        <v>151</v>
      </c>
      <c r="M383" s="5"/>
      <c r="N383" s="33" t="s">
        <v>2912</v>
      </c>
      <c r="O383" s="5"/>
      <c r="P383" s="35" t="s">
        <v>153</v>
      </c>
      <c r="Q383" s="35" t="s">
        <v>2912</v>
      </c>
      <c r="R383" s="33">
        <v>76526.0</v>
      </c>
      <c r="S383" s="37"/>
      <c r="T383" s="33"/>
      <c r="U383" s="33">
        <v>2.41</v>
      </c>
      <c r="V383" s="33" t="s">
        <v>154</v>
      </c>
      <c r="W383" s="33"/>
      <c r="X383" s="33"/>
      <c r="Y383" s="5"/>
      <c r="Z383" s="5"/>
      <c r="AA383" s="33">
        <v>1.0</v>
      </c>
      <c r="AB383" s="33"/>
      <c r="AC383" s="33">
        <v>1.0</v>
      </c>
      <c r="AD383" s="5"/>
      <c r="AE383" s="5"/>
      <c r="AF383" s="5"/>
      <c r="AG383" s="16"/>
      <c r="AH383" s="38" t="str">
        <f t="shared" si="1"/>
        <v/>
      </c>
      <c r="AI383" s="39">
        <f t="shared" si="2"/>
        <v>1</v>
      </c>
      <c r="AJ383" s="37" t="str">
        <f t="shared" si="3"/>
        <v/>
      </c>
      <c r="AK383" s="41" t="str">
        <f t="shared" si="4"/>
        <v/>
      </c>
      <c r="AL383" s="35" t="s">
        <v>153</v>
      </c>
      <c r="AM383" s="33" t="s">
        <v>2912</v>
      </c>
      <c r="AN383" s="33" t="s">
        <v>2912</v>
      </c>
      <c r="AO383" s="41"/>
      <c r="AP383" s="33" t="s">
        <v>169</v>
      </c>
      <c r="AQ383" s="33" t="s">
        <v>170</v>
      </c>
      <c r="AR383" s="33">
        <v>300.0</v>
      </c>
      <c r="AS383" s="42"/>
      <c r="AT383" s="42"/>
      <c r="AU383" s="42"/>
      <c r="AV383" s="42"/>
      <c r="AW383" s="42"/>
      <c r="AX383" s="5"/>
      <c r="AY383" s="33"/>
      <c r="AZ383" s="33" t="s">
        <v>3060</v>
      </c>
      <c r="BA383" s="5"/>
      <c r="BB383" s="5"/>
      <c r="BC383" s="5" t="s">
        <v>3061</v>
      </c>
      <c r="BD383" s="33" t="s">
        <v>173</v>
      </c>
      <c r="BE383" s="41"/>
      <c r="BF383" s="35"/>
      <c r="BG383" s="33" t="s">
        <v>169</v>
      </c>
      <c r="BH383" s="5"/>
      <c r="BI383" s="33">
        <v>300.0</v>
      </c>
      <c r="BJ383" s="33" t="s">
        <v>170</v>
      </c>
      <c r="BK383" s="5"/>
      <c r="BL383" s="5">
        <f t="shared" si="5"/>
        <v>3994.5</v>
      </c>
      <c r="BM383" s="5"/>
      <c r="BN383" s="5"/>
      <c r="BO383" s="42">
        <f t="shared" si="6"/>
        <v>3994.5</v>
      </c>
      <c r="BP383" s="44"/>
      <c r="BQ383" s="45"/>
      <c r="BR383" s="47"/>
      <c r="BS383" s="45"/>
      <c r="BT383" s="37"/>
      <c r="BU383" s="5"/>
      <c r="BV383" s="38"/>
      <c r="BW383" s="48"/>
      <c r="BX383" s="44"/>
      <c r="BY383" s="44"/>
      <c r="BZ383" s="33" t="s">
        <v>131</v>
      </c>
      <c r="CA383" s="5"/>
      <c r="CB383" s="5"/>
      <c r="CC383" s="33" t="s">
        <v>177</v>
      </c>
      <c r="CD383" s="5"/>
      <c r="CE383" s="5"/>
      <c r="CF383" s="33" t="s">
        <v>178</v>
      </c>
      <c r="CG383" s="33" t="s">
        <v>3062</v>
      </c>
      <c r="CH383" s="5"/>
      <c r="CI383" s="5"/>
      <c r="CJ383" s="5"/>
      <c r="CK383" s="33"/>
      <c r="CL383" s="49">
        <v>44995.0</v>
      </c>
      <c r="CM383" s="33" t="s">
        <v>180</v>
      </c>
      <c r="CN383" s="5"/>
      <c r="CO383" s="33">
        <v>2.0</v>
      </c>
      <c r="CP383" s="33" t="s">
        <v>181</v>
      </c>
      <c r="CQ383" s="50" t="str">
        <f t="shared" si="7"/>
        <v>15/02/1940</v>
      </c>
      <c r="CR383" s="33" t="s">
        <v>182</v>
      </c>
      <c r="CS383" s="33">
        <v>4.0</v>
      </c>
      <c r="CT383" s="33">
        <v>5.0</v>
      </c>
      <c r="CU383" s="33">
        <v>25.0</v>
      </c>
      <c r="CV383" s="33">
        <v>1580.0</v>
      </c>
      <c r="CW383" s="5"/>
      <c r="CX383" s="5"/>
      <c r="CY383" s="33">
        <v>-99.785013</v>
      </c>
      <c r="CZ383" s="33">
        <v>20.841569</v>
      </c>
      <c r="DA383" s="33">
        <v>4.4219266E9</v>
      </c>
      <c r="DB383" s="33">
        <v>1.0</v>
      </c>
      <c r="DC383" s="33" t="s">
        <v>183</v>
      </c>
      <c r="DD383" s="33">
        <v>2023.0</v>
      </c>
      <c r="DE383" s="33" t="s">
        <v>184</v>
      </c>
      <c r="DF383" s="33"/>
      <c r="DG383" s="33" t="s">
        <v>185</v>
      </c>
      <c r="DH383" s="33" t="s">
        <v>186</v>
      </c>
      <c r="DI383" s="5"/>
      <c r="DJ383" s="5"/>
    </row>
    <row r="384">
      <c r="A384" s="33" t="s">
        <v>3063</v>
      </c>
      <c r="B384" s="34">
        <v>44956.0</v>
      </c>
      <c r="C384" s="35" t="s">
        <v>137</v>
      </c>
      <c r="D384" s="35" t="s">
        <v>139</v>
      </c>
      <c r="E384" s="35" t="s">
        <v>142</v>
      </c>
      <c r="F384" s="36" t="s">
        <v>144</v>
      </c>
      <c r="G384" s="33" t="s">
        <v>3064</v>
      </c>
      <c r="H384" s="33" t="s">
        <v>3065</v>
      </c>
      <c r="I384" s="33" t="s">
        <v>204</v>
      </c>
      <c r="J384" s="33" t="s">
        <v>546</v>
      </c>
      <c r="K384" s="35" t="s">
        <v>150</v>
      </c>
      <c r="L384" s="33" t="s">
        <v>151</v>
      </c>
      <c r="M384" s="5"/>
      <c r="N384" s="33" t="s">
        <v>2912</v>
      </c>
      <c r="O384" s="5"/>
      <c r="P384" s="35" t="s">
        <v>153</v>
      </c>
      <c r="Q384" s="35" t="s">
        <v>2912</v>
      </c>
      <c r="R384" s="33">
        <v>76526.0</v>
      </c>
      <c r="S384" s="37"/>
      <c r="T384" s="33"/>
      <c r="U384" s="33">
        <v>3.25</v>
      </c>
      <c r="V384" s="33" t="s">
        <v>154</v>
      </c>
      <c r="W384" s="33"/>
      <c r="X384" s="33"/>
      <c r="Y384" s="5"/>
      <c r="Z384" s="5"/>
      <c r="AA384" s="33">
        <v>1.0</v>
      </c>
      <c r="AB384" s="33">
        <v>1.0</v>
      </c>
      <c r="AC384" s="33"/>
      <c r="AD384" s="5"/>
      <c r="AE384" s="5"/>
      <c r="AF384" s="5"/>
      <c r="AG384" s="16"/>
      <c r="AH384" s="38">
        <f t="shared" si="1"/>
        <v>1</v>
      </c>
      <c r="AI384" s="39" t="str">
        <f t="shared" si="2"/>
        <v/>
      </c>
      <c r="AJ384" s="37" t="str">
        <f t="shared" si="3"/>
        <v/>
      </c>
      <c r="AK384" s="41" t="str">
        <f t="shared" si="4"/>
        <v/>
      </c>
      <c r="AL384" s="35" t="s">
        <v>153</v>
      </c>
      <c r="AM384" s="33" t="s">
        <v>2912</v>
      </c>
      <c r="AN384" s="33" t="s">
        <v>2912</v>
      </c>
      <c r="AO384" s="41"/>
      <c r="AP384" s="33" t="s">
        <v>169</v>
      </c>
      <c r="AQ384" s="33" t="s">
        <v>170</v>
      </c>
      <c r="AR384" s="33">
        <v>300.0</v>
      </c>
      <c r="AS384" s="42"/>
      <c r="AT384" s="42"/>
      <c r="AU384" s="42"/>
      <c r="AV384" s="42"/>
      <c r="AW384" s="42"/>
      <c r="AX384" s="5"/>
      <c r="AY384" s="33"/>
      <c r="AZ384" s="33" t="s">
        <v>3066</v>
      </c>
      <c r="BA384" s="5"/>
      <c r="BB384" s="5"/>
      <c r="BC384" s="5" t="s">
        <v>3067</v>
      </c>
      <c r="BD384" s="33" t="s">
        <v>173</v>
      </c>
      <c r="BE384" s="41"/>
      <c r="BF384" s="35"/>
      <c r="BG384" s="33" t="s">
        <v>169</v>
      </c>
      <c r="BH384" s="5"/>
      <c r="BI384" s="33">
        <v>300.0</v>
      </c>
      <c r="BJ384" s="33" t="s">
        <v>170</v>
      </c>
      <c r="BK384" s="5"/>
      <c r="BL384" s="5">
        <f t="shared" si="5"/>
        <v>3994.5</v>
      </c>
      <c r="BM384" s="5"/>
      <c r="BN384" s="5"/>
      <c r="BO384" s="42">
        <f t="shared" si="6"/>
        <v>3994.5</v>
      </c>
      <c r="BP384" s="44"/>
      <c r="BQ384" s="45"/>
      <c r="BR384" s="47"/>
      <c r="BS384" s="45"/>
      <c r="BT384" s="37"/>
      <c r="BU384" s="5"/>
      <c r="BV384" s="38"/>
      <c r="BW384" s="48"/>
      <c r="BX384" s="44"/>
      <c r="BY384" s="44"/>
      <c r="BZ384" s="33" t="s">
        <v>131</v>
      </c>
      <c r="CA384" s="5"/>
      <c r="CB384" s="5"/>
      <c r="CC384" s="33" t="s">
        <v>177</v>
      </c>
      <c r="CD384" s="5"/>
      <c r="CE384" s="5"/>
      <c r="CF384" s="33" t="s">
        <v>178</v>
      </c>
      <c r="CG384" s="33" t="s">
        <v>3068</v>
      </c>
      <c r="CH384" s="5"/>
      <c r="CI384" s="5"/>
      <c r="CJ384" s="5"/>
      <c r="CK384" s="33"/>
      <c r="CL384" s="49">
        <v>44995.0</v>
      </c>
      <c r="CM384" s="33" t="s">
        <v>180</v>
      </c>
      <c r="CN384" s="5"/>
      <c r="CO384" s="33">
        <v>2.0</v>
      </c>
      <c r="CP384" s="33" t="s">
        <v>181</v>
      </c>
      <c r="CQ384" s="50" t="str">
        <f t="shared" si="7"/>
        <v>08/09/1946</v>
      </c>
      <c r="CR384" s="33" t="s">
        <v>243</v>
      </c>
      <c r="CS384" s="33">
        <v>4.0</v>
      </c>
      <c r="CT384" s="33">
        <v>5.0</v>
      </c>
      <c r="CU384" s="33">
        <v>25.0</v>
      </c>
      <c r="CV384" s="33">
        <v>1580.0</v>
      </c>
      <c r="CW384" s="5"/>
      <c r="CX384" s="5"/>
      <c r="CY384" s="33">
        <v>-99.785013</v>
      </c>
      <c r="CZ384" s="33">
        <v>20.841569</v>
      </c>
      <c r="DA384" s="33">
        <v>4.4219266E9</v>
      </c>
      <c r="DB384" s="33">
        <v>1.0</v>
      </c>
      <c r="DC384" s="33" t="s">
        <v>183</v>
      </c>
      <c r="DD384" s="33">
        <v>2023.0</v>
      </c>
      <c r="DE384" s="33" t="s">
        <v>184</v>
      </c>
      <c r="DF384" s="33"/>
      <c r="DG384" s="33" t="s">
        <v>185</v>
      </c>
      <c r="DH384" s="33" t="s">
        <v>186</v>
      </c>
      <c r="DI384" s="5"/>
      <c r="DJ384" s="5"/>
    </row>
    <row r="385">
      <c r="A385" s="33" t="s">
        <v>3069</v>
      </c>
      <c r="B385" s="34">
        <v>44956.0</v>
      </c>
      <c r="C385" s="35" t="s">
        <v>137</v>
      </c>
      <c r="D385" s="35" t="s">
        <v>139</v>
      </c>
      <c r="E385" s="35" t="s">
        <v>142</v>
      </c>
      <c r="F385" s="36" t="s">
        <v>144</v>
      </c>
      <c r="G385" s="33" t="s">
        <v>3070</v>
      </c>
      <c r="H385" s="33" t="s">
        <v>3071</v>
      </c>
      <c r="I385" s="33" t="s">
        <v>204</v>
      </c>
      <c r="J385" s="33" t="s">
        <v>546</v>
      </c>
      <c r="K385" s="35" t="s">
        <v>150</v>
      </c>
      <c r="L385" s="33" t="s">
        <v>151</v>
      </c>
      <c r="M385" s="5"/>
      <c r="N385" s="33" t="s">
        <v>2912</v>
      </c>
      <c r="O385" s="5"/>
      <c r="P385" s="35" t="s">
        <v>153</v>
      </c>
      <c r="Q385" s="35" t="s">
        <v>2912</v>
      </c>
      <c r="R385" s="33">
        <v>76526.0</v>
      </c>
      <c r="S385" s="37"/>
      <c r="T385" s="33"/>
      <c r="U385" s="33">
        <v>3.33</v>
      </c>
      <c r="V385" s="33" t="s">
        <v>154</v>
      </c>
      <c r="W385" s="33"/>
      <c r="X385" s="33"/>
      <c r="Y385" s="5"/>
      <c r="Z385" s="5"/>
      <c r="AA385" s="33">
        <v>1.0</v>
      </c>
      <c r="AB385" s="33">
        <v>1.0</v>
      </c>
      <c r="AC385" s="33"/>
      <c r="AD385" s="5"/>
      <c r="AE385" s="5"/>
      <c r="AF385" s="5"/>
      <c r="AG385" s="16"/>
      <c r="AH385" s="38">
        <f t="shared" si="1"/>
        <v>1</v>
      </c>
      <c r="AI385" s="39" t="str">
        <f t="shared" si="2"/>
        <v/>
      </c>
      <c r="AJ385" s="37" t="str">
        <f t="shared" si="3"/>
        <v/>
      </c>
      <c r="AK385" s="41" t="str">
        <f t="shared" si="4"/>
        <v/>
      </c>
      <c r="AL385" s="35" t="s">
        <v>153</v>
      </c>
      <c r="AM385" s="33" t="s">
        <v>2912</v>
      </c>
      <c r="AN385" s="33" t="s">
        <v>2912</v>
      </c>
      <c r="AO385" s="41"/>
      <c r="AP385" s="33" t="s">
        <v>169</v>
      </c>
      <c r="AQ385" s="33" t="s">
        <v>170</v>
      </c>
      <c r="AR385" s="33">
        <v>300.0</v>
      </c>
      <c r="AS385" s="42"/>
      <c r="AT385" s="42"/>
      <c r="AU385" s="42"/>
      <c r="AV385" s="42"/>
      <c r="AW385" s="42"/>
      <c r="AX385" s="5"/>
      <c r="AY385" s="33"/>
      <c r="AZ385" s="33" t="s">
        <v>3072</v>
      </c>
      <c r="BA385" s="5"/>
      <c r="BB385" s="5"/>
      <c r="BC385" s="5" t="s">
        <v>3073</v>
      </c>
      <c r="BD385" s="33" t="s">
        <v>173</v>
      </c>
      <c r="BE385" s="41"/>
      <c r="BF385" s="35"/>
      <c r="BG385" s="33" t="s">
        <v>169</v>
      </c>
      <c r="BH385" s="5"/>
      <c r="BI385" s="33">
        <v>300.0</v>
      </c>
      <c r="BJ385" s="33" t="s">
        <v>170</v>
      </c>
      <c r="BK385" s="5"/>
      <c r="BL385" s="5">
        <f t="shared" si="5"/>
        <v>3994.5</v>
      </c>
      <c r="BM385" s="5"/>
      <c r="BN385" s="5"/>
      <c r="BO385" s="42">
        <f t="shared" si="6"/>
        <v>3994.5</v>
      </c>
      <c r="BP385" s="44"/>
      <c r="BQ385" s="45"/>
      <c r="BR385" s="47"/>
      <c r="BS385" s="45"/>
      <c r="BT385" s="37"/>
      <c r="BU385" s="5"/>
      <c r="BV385" s="38"/>
      <c r="BW385" s="48"/>
      <c r="BX385" s="44"/>
      <c r="BY385" s="44"/>
      <c r="BZ385" s="33" t="s">
        <v>131</v>
      </c>
      <c r="CA385" s="5"/>
      <c r="CB385" s="5"/>
      <c r="CC385" s="33" t="s">
        <v>177</v>
      </c>
      <c r="CD385" s="5"/>
      <c r="CE385" s="5"/>
      <c r="CF385" s="33" t="s">
        <v>178</v>
      </c>
      <c r="CG385" s="33" t="s">
        <v>3074</v>
      </c>
      <c r="CH385" s="5"/>
      <c r="CI385" s="5"/>
      <c r="CJ385" s="5"/>
      <c r="CK385" s="33"/>
      <c r="CL385" s="49">
        <v>44995.0</v>
      </c>
      <c r="CM385" s="33" t="s">
        <v>180</v>
      </c>
      <c r="CN385" s="5"/>
      <c r="CO385" s="33">
        <v>2.0</v>
      </c>
      <c r="CP385" s="33" t="s">
        <v>181</v>
      </c>
      <c r="CQ385" s="50" t="str">
        <f t="shared" si="7"/>
        <v>05/05/1946</v>
      </c>
      <c r="CR385" s="33" t="s">
        <v>243</v>
      </c>
      <c r="CS385" s="33">
        <v>4.0</v>
      </c>
      <c r="CT385" s="33">
        <v>5.0</v>
      </c>
      <c r="CU385" s="33">
        <v>25.0</v>
      </c>
      <c r="CV385" s="33">
        <v>1580.0</v>
      </c>
      <c r="CW385" s="5"/>
      <c r="CX385" s="5"/>
      <c r="CY385" s="33">
        <v>-99.785013</v>
      </c>
      <c r="CZ385" s="33">
        <v>20.841569</v>
      </c>
      <c r="DA385" s="33">
        <v>4.4219266E9</v>
      </c>
      <c r="DB385" s="33">
        <v>1.0</v>
      </c>
      <c r="DC385" s="33" t="s">
        <v>183</v>
      </c>
      <c r="DD385" s="33">
        <v>2023.0</v>
      </c>
      <c r="DE385" s="33" t="s">
        <v>184</v>
      </c>
      <c r="DF385" s="33"/>
      <c r="DG385" s="33" t="s">
        <v>185</v>
      </c>
      <c r="DH385" s="33" t="s">
        <v>186</v>
      </c>
      <c r="DI385" s="5"/>
      <c r="DJ385" s="5"/>
    </row>
    <row r="386">
      <c r="A386" s="33" t="s">
        <v>3075</v>
      </c>
      <c r="B386" s="34">
        <v>44956.0</v>
      </c>
      <c r="C386" s="35" t="s">
        <v>137</v>
      </c>
      <c r="D386" s="35" t="s">
        <v>139</v>
      </c>
      <c r="E386" s="35" t="s">
        <v>142</v>
      </c>
      <c r="F386" s="36" t="s">
        <v>144</v>
      </c>
      <c r="G386" s="33" t="s">
        <v>3076</v>
      </c>
      <c r="H386" s="33" t="s">
        <v>2273</v>
      </c>
      <c r="I386" s="33" t="s">
        <v>255</v>
      </c>
      <c r="J386" s="33" t="s">
        <v>204</v>
      </c>
      <c r="K386" s="35" t="s">
        <v>150</v>
      </c>
      <c r="L386" s="33" t="s">
        <v>151</v>
      </c>
      <c r="M386" s="5"/>
      <c r="N386" s="33" t="s">
        <v>2912</v>
      </c>
      <c r="O386" s="5"/>
      <c r="P386" s="35" t="s">
        <v>153</v>
      </c>
      <c r="Q386" s="35" t="s">
        <v>2912</v>
      </c>
      <c r="R386" s="33">
        <v>76526.0</v>
      </c>
      <c r="S386" s="37"/>
      <c r="T386" s="33"/>
      <c r="U386" s="33">
        <v>3.67</v>
      </c>
      <c r="V386" s="33" t="s">
        <v>154</v>
      </c>
      <c r="W386" s="33"/>
      <c r="X386" s="33"/>
      <c r="Y386" s="5"/>
      <c r="Z386" s="5"/>
      <c r="AA386" s="33">
        <v>1.0</v>
      </c>
      <c r="AB386" s="33"/>
      <c r="AC386" s="33">
        <v>1.0</v>
      </c>
      <c r="AD386" s="5"/>
      <c r="AE386" s="5"/>
      <c r="AF386" s="5"/>
      <c r="AG386" s="16"/>
      <c r="AH386" s="38" t="str">
        <f t="shared" si="1"/>
        <v/>
      </c>
      <c r="AI386" s="39">
        <f t="shared" si="2"/>
        <v>1</v>
      </c>
      <c r="AJ386" s="37" t="str">
        <f t="shared" si="3"/>
        <v/>
      </c>
      <c r="AK386" s="41" t="str">
        <f t="shared" si="4"/>
        <v/>
      </c>
      <c r="AL386" s="35" t="s">
        <v>153</v>
      </c>
      <c r="AM386" s="33" t="s">
        <v>2912</v>
      </c>
      <c r="AN386" s="33" t="s">
        <v>2912</v>
      </c>
      <c r="AO386" s="41"/>
      <c r="AP386" s="33" t="s">
        <v>169</v>
      </c>
      <c r="AQ386" s="33" t="s">
        <v>170</v>
      </c>
      <c r="AR386" s="33">
        <v>300.0</v>
      </c>
      <c r="AS386" s="42"/>
      <c r="AT386" s="42"/>
      <c r="AU386" s="42"/>
      <c r="AV386" s="42"/>
      <c r="AW386" s="42"/>
      <c r="AX386" s="5"/>
      <c r="AY386" s="33"/>
      <c r="AZ386" s="33" t="s">
        <v>3077</v>
      </c>
      <c r="BA386" s="5"/>
      <c r="BB386" s="5"/>
      <c r="BC386" s="5" t="s">
        <v>3078</v>
      </c>
      <c r="BD386" s="33" t="s">
        <v>173</v>
      </c>
      <c r="BE386" s="41"/>
      <c r="BF386" s="35"/>
      <c r="BG386" s="33" t="s">
        <v>169</v>
      </c>
      <c r="BH386" s="5"/>
      <c r="BI386" s="33">
        <v>300.0</v>
      </c>
      <c r="BJ386" s="33" t="s">
        <v>170</v>
      </c>
      <c r="BK386" s="5"/>
      <c r="BL386" s="5">
        <f t="shared" si="5"/>
        <v>3994.5</v>
      </c>
      <c r="BM386" s="5"/>
      <c r="BN386" s="5"/>
      <c r="BO386" s="42">
        <f t="shared" si="6"/>
        <v>3994.5</v>
      </c>
      <c r="BP386" s="44"/>
      <c r="BQ386" s="45"/>
      <c r="BR386" s="47"/>
      <c r="BS386" s="45"/>
      <c r="BT386" s="37"/>
      <c r="BU386" s="5"/>
      <c r="BV386" s="38"/>
      <c r="BW386" s="48"/>
      <c r="BX386" s="44"/>
      <c r="BY386" s="44"/>
      <c r="BZ386" s="33" t="s">
        <v>131</v>
      </c>
      <c r="CA386" s="5"/>
      <c r="CB386" s="5"/>
      <c r="CC386" s="33" t="s">
        <v>177</v>
      </c>
      <c r="CD386" s="5"/>
      <c r="CE386" s="5"/>
      <c r="CF386" s="33" t="s">
        <v>178</v>
      </c>
      <c r="CG386" s="33" t="s">
        <v>3079</v>
      </c>
      <c r="CH386" s="5"/>
      <c r="CI386" s="5"/>
      <c r="CJ386" s="5"/>
      <c r="CK386" s="33"/>
      <c r="CL386" s="49">
        <v>44995.0</v>
      </c>
      <c r="CM386" s="33" t="s">
        <v>180</v>
      </c>
      <c r="CN386" s="5"/>
      <c r="CO386" s="33">
        <v>2.0</v>
      </c>
      <c r="CP386" s="33" t="s">
        <v>181</v>
      </c>
      <c r="CQ386" s="50" t="str">
        <f t="shared" si="7"/>
        <v>24/06/1964</v>
      </c>
      <c r="CR386" s="33" t="s">
        <v>182</v>
      </c>
      <c r="CS386" s="33">
        <v>4.0</v>
      </c>
      <c r="CT386" s="33">
        <v>5.0</v>
      </c>
      <c r="CU386" s="33">
        <v>25.0</v>
      </c>
      <c r="CV386" s="33">
        <v>1580.0</v>
      </c>
      <c r="CW386" s="5"/>
      <c r="CX386" s="5"/>
      <c r="CY386" s="33">
        <v>-99.785013</v>
      </c>
      <c r="CZ386" s="33">
        <v>20.841569</v>
      </c>
      <c r="DA386" s="33">
        <v>4.4219266E9</v>
      </c>
      <c r="DB386" s="33">
        <v>1.0</v>
      </c>
      <c r="DC386" s="33" t="s">
        <v>183</v>
      </c>
      <c r="DD386" s="33">
        <v>2023.0</v>
      </c>
      <c r="DE386" s="33" t="s">
        <v>184</v>
      </c>
      <c r="DF386" s="33"/>
      <c r="DG386" s="33" t="s">
        <v>185</v>
      </c>
      <c r="DH386" s="33" t="s">
        <v>186</v>
      </c>
      <c r="DI386" s="5"/>
      <c r="DJ386" s="5"/>
    </row>
    <row r="387">
      <c r="A387" s="33" t="s">
        <v>3080</v>
      </c>
      <c r="B387" s="34">
        <v>44956.0</v>
      </c>
      <c r="C387" s="35" t="s">
        <v>137</v>
      </c>
      <c r="D387" s="35" t="s">
        <v>139</v>
      </c>
      <c r="E387" s="35" t="s">
        <v>142</v>
      </c>
      <c r="F387" s="36" t="s">
        <v>144</v>
      </c>
      <c r="G387" s="33" t="s">
        <v>3081</v>
      </c>
      <c r="H387" s="33" t="s">
        <v>330</v>
      </c>
      <c r="I387" s="33" t="s">
        <v>3082</v>
      </c>
      <c r="J387" s="33" t="s">
        <v>499</v>
      </c>
      <c r="K387" s="35" t="s">
        <v>150</v>
      </c>
      <c r="L387" s="33" t="s">
        <v>151</v>
      </c>
      <c r="M387" s="5"/>
      <c r="N387" s="33" t="s">
        <v>2912</v>
      </c>
      <c r="O387" s="5"/>
      <c r="P387" s="35" t="s">
        <v>153</v>
      </c>
      <c r="Q387" s="35" t="s">
        <v>2912</v>
      </c>
      <c r="R387" s="33">
        <v>76526.0</v>
      </c>
      <c r="S387" s="37"/>
      <c r="T387" s="33"/>
      <c r="U387" s="33">
        <v>3.98</v>
      </c>
      <c r="V387" s="33" t="s">
        <v>154</v>
      </c>
      <c r="W387" s="33"/>
      <c r="X387" s="33"/>
      <c r="Y387" s="5"/>
      <c r="Z387" s="5"/>
      <c r="AA387" s="33">
        <v>1.0</v>
      </c>
      <c r="AB387" s="33"/>
      <c r="AC387" s="33">
        <v>1.0</v>
      </c>
      <c r="AD387" s="5"/>
      <c r="AE387" s="5"/>
      <c r="AF387" s="5"/>
      <c r="AG387" s="16"/>
      <c r="AH387" s="38" t="str">
        <f t="shared" si="1"/>
        <v/>
      </c>
      <c r="AI387" s="39">
        <f t="shared" si="2"/>
        <v>1</v>
      </c>
      <c r="AJ387" s="37" t="str">
        <f t="shared" si="3"/>
        <v/>
      </c>
      <c r="AK387" s="41" t="str">
        <f t="shared" si="4"/>
        <v/>
      </c>
      <c r="AL387" s="35" t="s">
        <v>153</v>
      </c>
      <c r="AM387" s="33" t="s">
        <v>2912</v>
      </c>
      <c r="AN387" s="33" t="s">
        <v>2912</v>
      </c>
      <c r="AO387" s="41"/>
      <c r="AP387" s="33" t="s">
        <v>169</v>
      </c>
      <c r="AQ387" s="33" t="s">
        <v>170</v>
      </c>
      <c r="AR387" s="33">
        <v>300.0</v>
      </c>
      <c r="AS387" s="42"/>
      <c r="AT387" s="42"/>
      <c r="AU387" s="42"/>
      <c r="AV387" s="42"/>
      <c r="AW387" s="42"/>
      <c r="AX387" s="5"/>
      <c r="AY387" s="33"/>
      <c r="AZ387" s="33" t="s">
        <v>3083</v>
      </c>
      <c r="BA387" s="5"/>
      <c r="BB387" s="5"/>
      <c r="BC387" s="5" t="s">
        <v>3084</v>
      </c>
      <c r="BD387" s="33" t="s">
        <v>173</v>
      </c>
      <c r="BE387" s="41"/>
      <c r="BF387" s="35"/>
      <c r="BG387" s="33" t="s">
        <v>169</v>
      </c>
      <c r="BH387" s="5"/>
      <c r="BI387" s="33">
        <v>300.0</v>
      </c>
      <c r="BJ387" s="33" t="s">
        <v>170</v>
      </c>
      <c r="BK387" s="5"/>
      <c r="BL387" s="5">
        <f t="shared" si="5"/>
        <v>3994.5</v>
      </c>
      <c r="BM387" s="5"/>
      <c r="BN387" s="5"/>
      <c r="BO387" s="42">
        <f t="shared" si="6"/>
        <v>3994.5</v>
      </c>
      <c r="BP387" s="44"/>
      <c r="BQ387" s="45"/>
      <c r="BR387" s="47"/>
      <c r="BS387" s="45"/>
      <c r="BT387" s="37"/>
      <c r="BU387" s="5"/>
      <c r="BV387" s="38"/>
      <c r="BW387" s="48"/>
      <c r="BX387" s="44"/>
      <c r="BY387" s="44"/>
      <c r="BZ387" s="33" t="s">
        <v>131</v>
      </c>
      <c r="CA387" s="5"/>
      <c r="CB387" s="5"/>
      <c r="CC387" s="33" t="s">
        <v>177</v>
      </c>
      <c r="CD387" s="5"/>
      <c r="CE387" s="5"/>
      <c r="CF387" s="33" t="s">
        <v>178</v>
      </c>
      <c r="CG387" s="33" t="s">
        <v>3085</v>
      </c>
      <c r="CH387" s="5"/>
      <c r="CI387" s="5"/>
      <c r="CJ387" s="5"/>
      <c r="CK387" s="33"/>
      <c r="CL387" s="49">
        <v>44995.0</v>
      </c>
      <c r="CM387" s="33" t="s">
        <v>180</v>
      </c>
      <c r="CN387" s="5"/>
      <c r="CO387" s="33">
        <v>2.0</v>
      </c>
      <c r="CP387" s="33" t="s">
        <v>181</v>
      </c>
      <c r="CQ387" s="50" t="str">
        <f t="shared" si="7"/>
        <v>17/07/1944</v>
      </c>
      <c r="CR387" s="33" t="s">
        <v>182</v>
      </c>
      <c r="CS387" s="33">
        <v>4.0</v>
      </c>
      <c r="CT387" s="33">
        <v>5.0</v>
      </c>
      <c r="CU387" s="33">
        <v>25.0</v>
      </c>
      <c r="CV387" s="33">
        <v>1580.0</v>
      </c>
      <c r="CW387" s="5"/>
      <c r="CX387" s="5"/>
      <c r="CY387" s="33">
        <v>-99.785013</v>
      </c>
      <c r="CZ387" s="33">
        <v>20.841569</v>
      </c>
      <c r="DA387" s="33">
        <v>4.4219266E9</v>
      </c>
      <c r="DB387" s="33">
        <v>1.0</v>
      </c>
      <c r="DC387" s="33" t="s">
        <v>183</v>
      </c>
      <c r="DD387" s="33">
        <v>2023.0</v>
      </c>
      <c r="DE387" s="33" t="s">
        <v>184</v>
      </c>
      <c r="DF387" s="33"/>
      <c r="DG387" s="33" t="s">
        <v>185</v>
      </c>
      <c r="DH387" s="33" t="s">
        <v>186</v>
      </c>
      <c r="DI387" s="5"/>
      <c r="DJ387" s="5"/>
    </row>
    <row r="388">
      <c r="A388" s="33" t="s">
        <v>3086</v>
      </c>
      <c r="B388" s="34">
        <v>44952.0</v>
      </c>
      <c r="C388" s="35" t="s">
        <v>137</v>
      </c>
      <c r="D388" s="35" t="s">
        <v>139</v>
      </c>
      <c r="E388" s="35" t="s">
        <v>142</v>
      </c>
      <c r="F388" s="36" t="s">
        <v>144</v>
      </c>
      <c r="G388" s="33" t="s">
        <v>3087</v>
      </c>
      <c r="H388" s="33" t="s">
        <v>3088</v>
      </c>
      <c r="I388" s="33" t="s">
        <v>391</v>
      </c>
      <c r="J388" s="33" t="s">
        <v>190</v>
      </c>
      <c r="K388" s="35" t="s">
        <v>150</v>
      </c>
      <c r="L388" s="33" t="s">
        <v>3089</v>
      </c>
      <c r="M388" s="33">
        <v>3.0</v>
      </c>
      <c r="N388" s="33" t="s">
        <v>3090</v>
      </c>
      <c r="O388" s="5"/>
      <c r="P388" s="35" t="s">
        <v>153</v>
      </c>
      <c r="Q388" s="35" t="s">
        <v>3090</v>
      </c>
      <c r="R388" s="33">
        <v>76540.0</v>
      </c>
      <c r="S388" s="37"/>
      <c r="T388" s="33"/>
      <c r="U388" s="33">
        <v>3.0</v>
      </c>
      <c r="V388" s="33" t="s">
        <v>154</v>
      </c>
      <c r="W388" s="33"/>
      <c r="X388" s="33"/>
      <c r="Y388" s="5"/>
      <c r="Z388" s="5"/>
      <c r="AA388" s="33">
        <v>1.0</v>
      </c>
      <c r="AB388" s="33"/>
      <c r="AC388" s="33">
        <v>1.0</v>
      </c>
      <c r="AD388" s="5"/>
      <c r="AE388" s="5"/>
      <c r="AF388" s="5"/>
      <c r="AG388" s="16"/>
      <c r="AH388" s="38" t="str">
        <f t="shared" si="1"/>
        <v/>
      </c>
      <c r="AI388" s="39">
        <f t="shared" si="2"/>
        <v>1</v>
      </c>
      <c r="AJ388" s="37" t="str">
        <f t="shared" si="3"/>
        <v/>
      </c>
      <c r="AK388" s="41" t="str">
        <f t="shared" si="4"/>
        <v/>
      </c>
      <c r="AL388" s="35" t="s">
        <v>153</v>
      </c>
      <c r="AM388" s="33" t="s">
        <v>3090</v>
      </c>
      <c r="AN388" s="33" t="s">
        <v>3090</v>
      </c>
      <c r="AO388" s="41"/>
      <c r="AP388" s="33" t="s">
        <v>169</v>
      </c>
      <c r="AQ388" s="33" t="s">
        <v>170</v>
      </c>
      <c r="AR388" s="33">
        <v>300.0</v>
      </c>
      <c r="AS388" s="42"/>
      <c r="AT388" s="42"/>
      <c r="AU388" s="42"/>
      <c r="AV388" s="42"/>
      <c r="AW388" s="42"/>
      <c r="AX388" s="5"/>
      <c r="AY388" s="33"/>
      <c r="AZ388" s="33" t="s">
        <v>3091</v>
      </c>
      <c r="BA388" s="5"/>
      <c r="BB388" s="5"/>
      <c r="BC388" s="5" t="s">
        <v>3092</v>
      </c>
      <c r="BD388" s="33" t="s">
        <v>173</v>
      </c>
      <c r="BE388" s="41"/>
      <c r="BF388" s="35"/>
      <c r="BG388" s="33" t="s">
        <v>169</v>
      </c>
      <c r="BH388" s="5"/>
      <c r="BI388" s="33">
        <v>300.0</v>
      </c>
      <c r="BJ388" s="33" t="s">
        <v>170</v>
      </c>
      <c r="BK388" s="5"/>
      <c r="BL388" s="5">
        <f t="shared" si="5"/>
        <v>3994.5</v>
      </c>
      <c r="BM388" s="5"/>
      <c r="BN388" s="5"/>
      <c r="BO388" s="42">
        <f t="shared" si="6"/>
        <v>3994.5</v>
      </c>
      <c r="BP388" s="44"/>
      <c r="BQ388" s="45"/>
      <c r="BR388" s="47"/>
      <c r="BS388" s="45"/>
      <c r="BT388" s="37"/>
      <c r="BU388" s="5"/>
      <c r="BV388" s="38"/>
      <c r="BW388" s="48"/>
      <c r="BX388" s="44"/>
      <c r="BY388" s="44"/>
      <c r="BZ388" s="33" t="s">
        <v>131</v>
      </c>
      <c r="CA388" s="5"/>
      <c r="CB388" s="5"/>
      <c r="CC388" s="33" t="s">
        <v>177</v>
      </c>
      <c r="CD388" s="5"/>
      <c r="CE388" s="5"/>
      <c r="CF388" s="33" t="s">
        <v>178</v>
      </c>
      <c r="CG388" s="33" t="s">
        <v>3093</v>
      </c>
      <c r="CH388" s="5"/>
      <c r="CI388" s="5"/>
      <c r="CJ388" s="5"/>
      <c r="CK388" s="33"/>
      <c r="CL388" s="49">
        <v>44995.0</v>
      </c>
      <c r="CM388" s="33" t="s">
        <v>180</v>
      </c>
      <c r="CN388" s="5"/>
      <c r="CO388" s="33">
        <v>2.0</v>
      </c>
      <c r="CP388" s="33" t="s">
        <v>181</v>
      </c>
      <c r="CQ388" s="50" t="str">
        <f t="shared" si="7"/>
        <v>21/12/1937</v>
      </c>
      <c r="CR388" s="33" t="s">
        <v>182</v>
      </c>
      <c r="CS388" s="33">
        <v>4.0</v>
      </c>
      <c r="CT388" s="33">
        <v>5.0</v>
      </c>
      <c r="CU388" s="33">
        <v>25.0</v>
      </c>
      <c r="CV388" s="33">
        <v>1139.0</v>
      </c>
      <c r="CW388" s="33">
        <v>4.05093E8</v>
      </c>
      <c r="CX388" s="33">
        <v>4.0509300004E10</v>
      </c>
      <c r="CY388" s="33">
        <v>-99.7154187</v>
      </c>
      <c r="CZ388" s="33">
        <v>20.6918781</v>
      </c>
      <c r="DA388" s="33">
        <v>4.411062755E9</v>
      </c>
      <c r="DB388" s="33">
        <v>2.0</v>
      </c>
      <c r="DC388" s="33" t="s">
        <v>183</v>
      </c>
      <c r="DD388" s="33">
        <v>2023.0</v>
      </c>
      <c r="DE388" s="33" t="s">
        <v>184</v>
      </c>
      <c r="DF388" s="33"/>
      <c r="DG388" s="33" t="s">
        <v>185</v>
      </c>
      <c r="DH388" s="33" t="s">
        <v>186</v>
      </c>
      <c r="DI388" s="5"/>
      <c r="DJ388" s="5"/>
    </row>
    <row r="389">
      <c r="A389" s="33" t="s">
        <v>3094</v>
      </c>
      <c r="B389" s="34">
        <v>44952.0</v>
      </c>
      <c r="C389" s="35" t="s">
        <v>137</v>
      </c>
      <c r="D389" s="35" t="s">
        <v>139</v>
      </c>
      <c r="E389" s="35" t="s">
        <v>142</v>
      </c>
      <c r="F389" s="36" t="s">
        <v>144</v>
      </c>
      <c r="G389" s="33" t="s">
        <v>3095</v>
      </c>
      <c r="H389" s="33" t="s">
        <v>761</v>
      </c>
      <c r="I389" s="33" t="s">
        <v>204</v>
      </c>
      <c r="J389" s="33" t="s">
        <v>414</v>
      </c>
      <c r="K389" s="35" t="s">
        <v>150</v>
      </c>
      <c r="L389" s="33" t="s">
        <v>3089</v>
      </c>
      <c r="M389" s="33">
        <v>3.0</v>
      </c>
      <c r="N389" s="33" t="s">
        <v>3090</v>
      </c>
      <c r="O389" s="5"/>
      <c r="P389" s="35" t="s">
        <v>153</v>
      </c>
      <c r="Q389" s="35" t="s">
        <v>3090</v>
      </c>
      <c r="R389" s="33">
        <v>76540.0</v>
      </c>
      <c r="S389" s="37"/>
      <c r="T389" s="33"/>
      <c r="U389" s="33">
        <v>6.97</v>
      </c>
      <c r="V389" s="33" t="s">
        <v>154</v>
      </c>
      <c r="W389" s="33"/>
      <c r="X389" s="33"/>
      <c r="Y389" s="5"/>
      <c r="Z389" s="5"/>
      <c r="AA389" s="33">
        <v>1.0</v>
      </c>
      <c r="AB389" s="33">
        <v>1.0</v>
      </c>
      <c r="AC389" s="33"/>
      <c r="AD389" s="5"/>
      <c r="AE389" s="5"/>
      <c r="AF389" s="5"/>
      <c r="AG389" s="16"/>
      <c r="AH389" s="38">
        <f t="shared" si="1"/>
        <v>1</v>
      </c>
      <c r="AI389" s="39" t="str">
        <f t="shared" si="2"/>
        <v/>
      </c>
      <c r="AJ389" s="37" t="str">
        <f t="shared" si="3"/>
        <v/>
      </c>
      <c r="AK389" s="41" t="str">
        <f t="shared" si="4"/>
        <v/>
      </c>
      <c r="AL389" s="35" t="s">
        <v>153</v>
      </c>
      <c r="AM389" s="33" t="s">
        <v>3090</v>
      </c>
      <c r="AN389" s="33" t="s">
        <v>3090</v>
      </c>
      <c r="AO389" s="41"/>
      <c r="AP389" s="33" t="s">
        <v>169</v>
      </c>
      <c r="AQ389" s="33" t="s">
        <v>170</v>
      </c>
      <c r="AR389" s="33">
        <v>300.0</v>
      </c>
      <c r="AS389" s="42"/>
      <c r="AT389" s="42"/>
      <c r="AU389" s="42"/>
      <c r="AV389" s="42"/>
      <c r="AW389" s="42"/>
      <c r="AX389" s="5"/>
      <c r="AY389" s="33"/>
      <c r="AZ389" s="33" t="s">
        <v>3096</v>
      </c>
      <c r="BA389" s="5"/>
      <c r="BB389" s="5"/>
      <c r="BC389" s="5" t="s">
        <v>1373</v>
      </c>
      <c r="BD389" s="33" t="s">
        <v>173</v>
      </c>
      <c r="BE389" s="41"/>
      <c r="BF389" s="35"/>
      <c r="BG389" s="33" t="s">
        <v>169</v>
      </c>
      <c r="BH389" s="5"/>
      <c r="BI389" s="33">
        <v>300.0</v>
      </c>
      <c r="BJ389" s="33" t="s">
        <v>170</v>
      </c>
      <c r="BK389" s="5"/>
      <c r="BL389" s="5">
        <f t="shared" si="5"/>
        <v>3994.5</v>
      </c>
      <c r="BM389" s="5"/>
      <c r="BN389" s="5"/>
      <c r="BO389" s="42">
        <f t="shared" si="6"/>
        <v>3994.5</v>
      </c>
      <c r="BP389" s="44"/>
      <c r="BQ389" s="45"/>
      <c r="BR389" s="47"/>
      <c r="BS389" s="45"/>
      <c r="BT389" s="37"/>
      <c r="BU389" s="5"/>
      <c r="BV389" s="38"/>
      <c r="BW389" s="48"/>
      <c r="BX389" s="44"/>
      <c r="BY389" s="44"/>
      <c r="BZ389" s="33" t="s">
        <v>131</v>
      </c>
      <c r="CA389" s="5"/>
      <c r="CB389" s="5"/>
      <c r="CC389" s="33" t="s">
        <v>177</v>
      </c>
      <c r="CD389" s="5"/>
      <c r="CE389" s="5"/>
      <c r="CF389" s="33" t="s">
        <v>178</v>
      </c>
      <c r="CG389" s="33" t="s">
        <v>3097</v>
      </c>
      <c r="CH389" s="5"/>
      <c r="CI389" s="5"/>
      <c r="CJ389" s="5"/>
      <c r="CK389" s="33"/>
      <c r="CL389" s="49">
        <v>44995.0</v>
      </c>
      <c r="CM389" s="33" t="s">
        <v>180</v>
      </c>
      <c r="CN389" s="5"/>
      <c r="CO389" s="33">
        <v>2.0</v>
      </c>
      <c r="CP389" s="33" t="s">
        <v>181</v>
      </c>
      <c r="CQ389" s="50" t="str">
        <f t="shared" si="7"/>
        <v>08/03/1947</v>
      </c>
      <c r="CR389" s="33" t="s">
        <v>243</v>
      </c>
      <c r="CS389" s="33">
        <v>4.0</v>
      </c>
      <c r="CT389" s="33">
        <v>5.0</v>
      </c>
      <c r="CU389" s="33">
        <v>25.0</v>
      </c>
      <c r="CV389" s="33">
        <v>1139.0</v>
      </c>
      <c r="CW389" s="33">
        <v>4.05093E8</v>
      </c>
      <c r="CX389" s="33">
        <v>4.0509300004E10</v>
      </c>
      <c r="CY389" s="33">
        <v>-99.7154187</v>
      </c>
      <c r="CZ389" s="33">
        <v>20.6918781</v>
      </c>
      <c r="DA389" s="33">
        <v>4.411062755E9</v>
      </c>
      <c r="DB389" s="33">
        <v>2.0</v>
      </c>
      <c r="DC389" s="33" t="s">
        <v>183</v>
      </c>
      <c r="DD389" s="33">
        <v>2023.0</v>
      </c>
      <c r="DE389" s="33" t="s">
        <v>184</v>
      </c>
      <c r="DF389" s="33"/>
      <c r="DG389" s="33" t="s">
        <v>185</v>
      </c>
      <c r="DH389" s="33" t="s">
        <v>186</v>
      </c>
      <c r="DI389" s="5"/>
      <c r="DJ389" s="5"/>
    </row>
    <row r="390">
      <c r="A390" s="33" t="s">
        <v>3098</v>
      </c>
      <c r="B390" s="34">
        <v>44952.0</v>
      </c>
      <c r="C390" s="35" t="s">
        <v>137</v>
      </c>
      <c r="D390" s="35" t="s">
        <v>139</v>
      </c>
      <c r="E390" s="35" t="s">
        <v>142</v>
      </c>
      <c r="F390" s="36" t="s">
        <v>144</v>
      </c>
      <c r="G390" s="33" t="s">
        <v>3099</v>
      </c>
      <c r="H390" s="33" t="s">
        <v>3100</v>
      </c>
      <c r="I390" s="33" t="s">
        <v>391</v>
      </c>
      <c r="J390" s="33" t="s">
        <v>204</v>
      </c>
      <c r="K390" s="35" t="s">
        <v>150</v>
      </c>
      <c r="L390" s="33" t="s">
        <v>3089</v>
      </c>
      <c r="M390" s="33">
        <v>3.0</v>
      </c>
      <c r="N390" s="33" t="s">
        <v>3090</v>
      </c>
      <c r="O390" s="5"/>
      <c r="P390" s="35" t="s">
        <v>153</v>
      </c>
      <c r="Q390" s="35" t="s">
        <v>3090</v>
      </c>
      <c r="R390" s="33">
        <v>76540.0</v>
      </c>
      <c r="S390" s="37"/>
      <c r="T390" s="33"/>
      <c r="U390" s="33">
        <v>3.5</v>
      </c>
      <c r="V390" s="33" t="s">
        <v>154</v>
      </c>
      <c r="W390" s="33"/>
      <c r="X390" s="33"/>
      <c r="Y390" s="5"/>
      <c r="Z390" s="5"/>
      <c r="AA390" s="33">
        <v>1.0</v>
      </c>
      <c r="AB390" s="33"/>
      <c r="AC390" s="33">
        <v>1.0</v>
      </c>
      <c r="AD390" s="5"/>
      <c r="AE390" s="5"/>
      <c r="AF390" s="5"/>
      <c r="AG390" s="16"/>
      <c r="AH390" s="38" t="str">
        <f t="shared" si="1"/>
        <v/>
      </c>
      <c r="AI390" s="39" t="str">
        <f t="shared" si="2"/>
        <v/>
      </c>
      <c r="AJ390" s="37" t="str">
        <f t="shared" si="3"/>
        <v/>
      </c>
      <c r="AK390" s="41" t="str">
        <f t="shared" si="4"/>
        <v/>
      </c>
      <c r="AL390" s="35" t="s">
        <v>153</v>
      </c>
      <c r="AM390" s="33" t="s">
        <v>2034</v>
      </c>
      <c r="AN390" s="33" t="s">
        <v>2034</v>
      </c>
      <c r="AO390" s="41"/>
      <c r="AP390" s="33" t="s">
        <v>169</v>
      </c>
      <c r="AQ390" s="33" t="s">
        <v>170</v>
      </c>
      <c r="AR390" s="33">
        <v>300.0</v>
      </c>
      <c r="AS390" s="42"/>
      <c r="AT390" s="42"/>
      <c r="AU390" s="42"/>
      <c r="AV390" s="42"/>
      <c r="AW390" s="42"/>
      <c r="AX390" s="5"/>
      <c r="AY390" s="33"/>
      <c r="AZ390" s="33" t="s">
        <v>3101</v>
      </c>
      <c r="BA390" s="5"/>
      <c r="BB390" s="5"/>
      <c r="BC390" s="5" t="s">
        <v>3102</v>
      </c>
      <c r="BD390" s="33" t="s">
        <v>173</v>
      </c>
      <c r="BE390" s="41"/>
      <c r="BF390" s="35"/>
      <c r="BG390" s="33" t="s">
        <v>169</v>
      </c>
      <c r="BH390" s="5"/>
      <c r="BI390" s="33">
        <v>300.0</v>
      </c>
      <c r="BJ390" s="33" t="s">
        <v>170</v>
      </c>
      <c r="BK390" s="5"/>
      <c r="BL390" s="5">
        <f t="shared" si="5"/>
        <v>3994.5</v>
      </c>
      <c r="BM390" s="5"/>
      <c r="BN390" s="5"/>
      <c r="BO390" s="42">
        <f t="shared" si="6"/>
        <v>3994.5</v>
      </c>
      <c r="BP390" s="44"/>
      <c r="BQ390" s="45"/>
      <c r="BR390" s="47"/>
      <c r="BS390" s="45"/>
      <c r="BT390" s="37"/>
      <c r="BU390" s="5"/>
      <c r="BV390" s="38"/>
      <c r="BW390" s="48"/>
      <c r="BX390" s="44"/>
      <c r="BY390" s="44"/>
      <c r="BZ390" s="33" t="s">
        <v>131</v>
      </c>
      <c r="CA390" s="5"/>
      <c r="CB390" s="5"/>
      <c r="CC390" s="33" t="s">
        <v>177</v>
      </c>
      <c r="CD390" s="5"/>
      <c r="CE390" s="5"/>
      <c r="CF390" s="33" t="s">
        <v>178</v>
      </c>
      <c r="CG390" s="33" t="s">
        <v>3103</v>
      </c>
      <c r="CH390" s="5"/>
      <c r="CI390" s="5"/>
      <c r="CJ390" s="5"/>
      <c r="CK390" s="33"/>
      <c r="CL390" s="49">
        <v>44995.0</v>
      </c>
      <c r="CM390" s="33" t="s">
        <v>180</v>
      </c>
      <c r="CN390" s="5"/>
      <c r="CO390" s="33">
        <v>2.0</v>
      </c>
      <c r="CP390" s="33" t="s">
        <v>181</v>
      </c>
      <c r="CQ390" s="50" t="str">
        <f t="shared" si="7"/>
        <v>06/08/1973</v>
      </c>
      <c r="CR390" s="33" t="s">
        <v>182</v>
      </c>
      <c r="CS390" s="33">
        <v>4.0</v>
      </c>
      <c r="CT390" s="33">
        <v>5.0</v>
      </c>
      <c r="CU390" s="33">
        <v>25.0</v>
      </c>
      <c r="CV390" s="33">
        <v>1139.0</v>
      </c>
      <c r="CW390" s="33">
        <v>4.05093E8</v>
      </c>
      <c r="CX390" s="33">
        <v>4.0509300004E10</v>
      </c>
      <c r="CY390" s="33">
        <v>-99.7154187</v>
      </c>
      <c r="CZ390" s="33">
        <v>20.6918781</v>
      </c>
      <c r="DA390" s="33">
        <v>4.411062755E9</v>
      </c>
      <c r="DB390" s="33">
        <v>2.0</v>
      </c>
      <c r="DC390" s="33" t="s">
        <v>183</v>
      </c>
      <c r="DD390" s="33">
        <v>2023.0</v>
      </c>
      <c r="DE390" s="33" t="s">
        <v>184</v>
      </c>
      <c r="DF390" s="33"/>
      <c r="DG390" s="33" t="s">
        <v>185</v>
      </c>
      <c r="DH390" s="33" t="s">
        <v>186</v>
      </c>
      <c r="DI390" s="5"/>
      <c r="DJ390" s="5"/>
    </row>
    <row r="391">
      <c r="A391" s="33" t="s">
        <v>3104</v>
      </c>
      <c r="B391" s="34">
        <v>44952.0</v>
      </c>
      <c r="C391" s="35" t="s">
        <v>137</v>
      </c>
      <c r="D391" s="35" t="s">
        <v>139</v>
      </c>
      <c r="E391" s="35" t="s">
        <v>142</v>
      </c>
      <c r="F391" s="36" t="s">
        <v>144</v>
      </c>
      <c r="G391" s="33" t="s">
        <v>3105</v>
      </c>
      <c r="H391" s="33" t="s">
        <v>3106</v>
      </c>
      <c r="I391" s="33" t="s">
        <v>3107</v>
      </c>
      <c r="J391" s="33" t="s">
        <v>439</v>
      </c>
      <c r="K391" s="35" t="s">
        <v>150</v>
      </c>
      <c r="L391" s="33" t="s">
        <v>2349</v>
      </c>
      <c r="M391" s="33">
        <v>17.0</v>
      </c>
      <c r="N391" s="33" t="s">
        <v>3090</v>
      </c>
      <c r="O391" s="5"/>
      <c r="P391" s="35" t="s">
        <v>153</v>
      </c>
      <c r="Q391" s="35" t="s">
        <v>3090</v>
      </c>
      <c r="R391" s="33">
        <v>76540.0</v>
      </c>
      <c r="S391" s="37"/>
      <c r="T391" s="33"/>
      <c r="U391" s="33">
        <v>1.86</v>
      </c>
      <c r="V391" s="33" t="s">
        <v>154</v>
      </c>
      <c r="W391" s="33"/>
      <c r="X391" s="33"/>
      <c r="Y391" s="5"/>
      <c r="Z391" s="5"/>
      <c r="AA391" s="33">
        <v>1.0</v>
      </c>
      <c r="AB391" s="33">
        <v>1.0</v>
      </c>
      <c r="AC391" s="33"/>
      <c r="AD391" s="5"/>
      <c r="AE391" s="5"/>
      <c r="AF391" s="5"/>
      <c r="AG391" s="16"/>
      <c r="AH391" s="38">
        <f t="shared" si="1"/>
        <v>1</v>
      </c>
      <c r="AI391" s="39" t="str">
        <f t="shared" si="2"/>
        <v/>
      </c>
      <c r="AJ391" s="37" t="str">
        <f t="shared" si="3"/>
        <v/>
      </c>
      <c r="AK391" s="41" t="str">
        <f t="shared" si="4"/>
        <v/>
      </c>
      <c r="AL391" s="35" t="s">
        <v>153</v>
      </c>
      <c r="AM391" s="33" t="s">
        <v>1887</v>
      </c>
      <c r="AN391" s="33" t="s">
        <v>1887</v>
      </c>
      <c r="AO391" s="41"/>
      <c r="AP391" s="33" t="s">
        <v>169</v>
      </c>
      <c r="AQ391" s="33" t="s">
        <v>170</v>
      </c>
      <c r="AR391" s="33">
        <v>150.0</v>
      </c>
      <c r="AS391" s="42"/>
      <c r="AT391" s="42"/>
      <c r="AU391" s="42"/>
      <c r="AV391" s="42"/>
      <c r="AW391" s="42"/>
      <c r="AX391" s="5"/>
      <c r="AY391" s="33"/>
      <c r="AZ391" s="33" t="s">
        <v>3108</v>
      </c>
      <c r="BA391" s="5"/>
      <c r="BB391" s="5"/>
      <c r="BC391" s="5" t="s">
        <v>3109</v>
      </c>
      <c r="BD391" s="33" t="s">
        <v>173</v>
      </c>
      <c r="BE391" s="41"/>
      <c r="BF391" s="35"/>
      <c r="BG391" s="33" t="s">
        <v>169</v>
      </c>
      <c r="BH391" s="5"/>
      <c r="BI391" s="33">
        <v>150.0</v>
      </c>
      <c r="BJ391" s="33" t="s">
        <v>170</v>
      </c>
      <c r="BK391" s="5"/>
      <c r="BL391" s="5">
        <f t="shared" si="5"/>
        <v>1997.25</v>
      </c>
      <c r="BM391" s="5"/>
      <c r="BN391" s="5"/>
      <c r="BO391" s="42">
        <f t="shared" si="6"/>
        <v>1997.25</v>
      </c>
      <c r="BP391" s="44"/>
      <c r="BQ391" s="45"/>
      <c r="BR391" s="47"/>
      <c r="BS391" s="45"/>
      <c r="BT391" s="37"/>
      <c r="BU391" s="5"/>
      <c r="BV391" s="38"/>
      <c r="BW391" s="48"/>
      <c r="BX391" s="44"/>
      <c r="BY391" s="44"/>
      <c r="BZ391" s="33" t="s">
        <v>131</v>
      </c>
      <c r="CA391" s="5"/>
      <c r="CB391" s="5"/>
      <c r="CC391" s="33" t="s">
        <v>177</v>
      </c>
      <c r="CD391" s="5"/>
      <c r="CE391" s="5"/>
      <c r="CF391" s="33" t="s">
        <v>178</v>
      </c>
      <c r="CG391" s="33" t="s">
        <v>3110</v>
      </c>
      <c r="CH391" s="5"/>
      <c r="CI391" s="5"/>
      <c r="CJ391" s="5"/>
      <c r="CK391" s="33"/>
      <c r="CL391" s="49">
        <v>44995.0</v>
      </c>
      <c r="CM391" s="33" t="s">
        <v>180</v>
      </c>
      <c r="CN391" s="5"/>
      <c r="CO391" s="33">
        <v>1.0</v>
      </c>
      <c r="CP391" s="33" t="s">
        <v>181</v>
      </c>
      <c r="CQ391" s="50" t="str">
        <f t="shared" si="7"/>
        <v>11/09/1948</v>
      </c>
      <c r="CR391" s="33" t="s">
        <v>243</v>
      </c>
      <c r="CS391" s="33">
        <v>4.0</v>
      </c>
      <c r="CT391" s="33">
        <v>5.0</v>
      </c>
      <c r="CU391" s="33">
        <v>25.0</v>
      </c>
      <c r="CV391" s="33">
        <v>1139.0</v>
      </c>
      <c r="CW391" s="33">
        <v>4.05093E8</v>
      </c>
      <c r="CX391" s="5"/>
      <c r="CY391" s="33">
        <v>-99.696064</v>
      </c>
      <c r="CZ391" s="33">
        <v>20.69147</v>
      </c>
      <c r="DA391" s="33">
        <v>7.221576665E9</v>
      </c>
      <c r="DB391" s="33">
        <v>2.0</v>
      </c>
      <c r="DC391" s="33" t="s">
        <v>183</v>
      </c>
      <c r="DD391" s="33">
        <v>2023.0</v>
      </c>
      <c r="DE391" s="33" t="s">
        <v>184</v>
      </c>
      <c r="DF391" s="33"/>
      <c r="DG391" s="33" t="s">
        <v>185</v>
      </c>
      <c r="DH391" s="33" t="s">
        <v>186</v>
      </c>
      <c r="DI391" s="5"/>
      <c r="DJ391" s="5"/>
    </row>
    <row r="392">
      <c r="A392" s="33" t="s">
        <v>3111</v>
      </c>
      <c r="B392" s="34">
        <v>44952.0</v>
      </c>
      <c r="C392" s="35" t="s">
        <v>137</v>
      </c>
      <c r="D392" s="35" t="s">
        <v>139</v>
      </c>
      <c r="E392" s="35" t="s">
        <v>142</v>
      </c>
      <c r="F392" s="36" t="s">
        <v>144</v>
      </c>
      <c r="G392" s="33" t="s">
        <v>3112</v>
      </c>
      <c r="H392" s="33" t="s">
        <v>2414</v>
      </c>
      <c r="I392" s="33" t="s">
        <v>203</v>
      </c>
      <c r="J392" s="33" t="s">
        <v>190</v>
      </c>
      <c r="K392" s="35" t="s">
        <v>150</v>
      </c>
      <c r="L392" s="33" t="s">
        <v>3113</v>
      </c>
      <c r="M392" s="33">
        <v>10.0</v>
      </c>
      <c r="N392" s="33" t="s">
        <v>3090</v>
      </c>
      <c r="O392" s="5"/>
      <c r="P392" s="35" t="s">
        <v>153</v>
      </c>
      <c r="Q392" s="35" t="s">
        <v>3090</v>
      </c>
      <c r="R392" s="33">
        <v>76540.0</v>
      </c>
      <c r="S392" s="37"/>
      <c r="T392" s="33"/>
      <c r="U392" s="33">
        <v>5.17</v>
      </c>
      <c r="V392" s="33" t="s">
        <v>154</v>
      </c>
      <c r="W392" s="33"/>
      <c r="X392" s="33"/>
      <c r="Y392" s="5"/>
      <c r="Z392" s="5"/>
      <c r="AA392" s="33">
        <v>1.0</v>
      </c>
      <c r="AB392" s="33">
        <v>1.0</v>
      </c>
      <c r="AC392" s="33"/>
      <c r="AD392" s="5"/>
      <c r="AE392" s="5"/>
      <c r="AF392" s="5"/>
      <c r="AG392" s="16"/>
      <c r="AH392" s="38">
        <f t="shared" si="1"/>
        <v>1</v>
      </c>
      <c r="AI392" s="39" t="str">
        <f t="shared" si="2"/>
        <v/>
      </c>
      <c r="AJ392" s="37" t="str">
        <f t="shared" si="3"/>
        <v/>
      </c>
      <c r="AK392" s="41" t="str">
        <f t="shared" si="4"/>
        <v/>
      </c>
      <c r="AL392" s="35" t="s">
        <v>153</v>
      </c>
      <c r="AM392" s="33" t="s">
        <v>1887</v>
      </c>
      <c r="AN392" s="33" t="s">
        <v>1887</v>
      </c>
      <c r="AO392" s="41"/>
      <c r="AP392" s="33" t="s">
        <v>169</v>
      </c>
      <c r="AQ392" s="33" t="s">
        <v>170</v>
      </c>
      <c r="AR392" s="33">
        <v>300.0</v>
      </c>
      <c r="AS392" s="42"/>
      <c r="AT392" s="42"/>
      <c r="AU392" s="42"/>
      <c r="AV392" s="42"/>
      <c r="AW392" s="42"/>
      <c r="AX392" s="5"/>
      <c r="AY392" s="33"/>
      <c r="AZ392" s="33" t="s">
        <v>3114</v>
      </c>
      <c r="BA392" s="5"/>
      <c r="BB392" s="5"/>
      <c r="BC392" s="5" t="s">
        <v>3115</v>
      </c>
      <c r="BD392" s="33" t="s">
        <v>173</v>
      </c>
      <c r="BE392" s="41"/>
      <c r="BF392" s="35"/>
      <c r="BG392" s="33" t="s">
        <v>169</v>
      </c>
      <c r="BH392" s="5"/>
      <c r="BI392" s="33">
        <v>300.0</v>
      </c>
      <c r="BJ392" s="33" t="s">
        <v>170</v>
      </c>
      <c r="BK392" s="5"/>
      <c r="BL392" s="5">
        <f t="shared" si="5"/>
        <v>3994.5</v>
      </c>
      <c r="BM392" s="5"/>
      <c r="BN392" s="5"/>
      <c r="BO392" s="42">
        <f t="shared" si="6"/>
        <v>3994.5</v>
      </c>
      <c r="BP392" s="44"/>
      <c r="BQ392" s="45"/>
      <c r="BR392" s="47"/>
      <c r="BS392" s="45"/>
      <c r="BT392" s="37"/>
      <c r="BU392" s="5"/>
      <c r="BV392" s="38"/>
      <c r="BW392" s="48"/>
      <c r="BX392" s="44"/>
      <c r="BY392" s="44"/>
      <c r="BZ392" s="33" t="s">
        <v>131</v>
      </c>
      <c r="CA392" s="5"/>
      <c r="CB392" s="5"/>
      <c r="CC392" s="33" t="s">
        <v>177</v>
      </c>
      <c r="CD392" s="5"/>
      <c r="CE392" s="5"/>
      <c r="CF392" s="33" t="s">
        <v>178</v>
      </c>
      <c r="CG392" s="33" t="s">
        <v>3116</v>
      </c>
      <c r="CH392" s="5"/>
      <c r="CI392" s="5"/>
      <c r="CJ392" s="5"/>
      <c r="CK392" s="33"/>
      <c r="CL392" s="49">
        <v>44995.0</v>
      </c>
      <c r="CM392" s="33" t="s">
        <v>180</v>
      </c>
      <c r="CN392" s="5"/>
      <c r="CO392" s="33">
        <v>2.0</v>
      </c>
      <c r="CP392" s="33" t="s">
        <v>181</v>
      </c>
      <c r="CQ392" s="50" t="str">
        <f t="shared" si="7"/>
        <v>04/03/1954</v>
      </c>
      <c r="CR392" s="33" t="s">
        <v>243</v>
      </c>
      <c r="CS392" s="33">
        <v>4.0</v>
      </c>
      <c r="CT392" s="33">
        <v>5.0</v>
      </c>
      <c r="CU392" s="33">
        <v>25.0</v>
      </c>
      <c r="CV392" s="33">
        <v>1139.0</v>
      </c>
      <c r="CW392" s="33">
        <v>4.05093E8</v>
      </c>
      <c r="CX392" s="33">
        <v>4.0509300009E10</v>
      </c>
      <c r="CY392" s="33">
        <v>-99.7127631</v>
      </c>
      <c r="CZ392" s="33">
        <v>20.6967862</v>
      </c>
      <c r="DA392" s="33">
        <v>4.411019896E9</v>
      </c>
      <c r="DB392" s="33">
        <v>2.0</v>
      </c>
      <c r="DC392" s="33" t="s">
        <v>183</v>
      </c>
      <c r="DD392" s="33">
        <v>2023.0</v>
      </c>
      <c r="DE392" s="33" t="s">
        <v>184</v>
      </c>
      <c r="DF392" s="33"/>
      <c r="DG392" s="33" t="s">
        <v>185</v>
      </c>
      <c r="DH392" s="33" t="s">
        <v>186</v>
      </c>
      <c r="DI392" s="5"/>
      <c r="DJ392" s="5"/>
    </row>
    <row r="393">
      <c r="A393" s="33" t="s">
        <v>3117</v>
      </c>
      <c r="B393" s="34">
        <v>44952.0</v>
      </c>
      <c r="C393" s="35" t="s">
        <v>137</v>
      </c>
      <c r="D393" s="35" t="s">
        <v>139</v>
      </c>
      <c r="E393" s="35" t="s">
        <v>142</v>
      </c>
      <c r="F393" s="36" t="s">
        <v>144</v>
      </c>
      <c r="G393" s="33" t="s">
        <v>3118</v>
      </c>
      <c r="H393" s="33" t="s">
        <v>3119</v>
      </c>
      <c r="I393" s="33" t="s">
        <v>203</v>
      </c>
      <c r="J393" s="33" t="s">
        <v>231</v>
      </c>
      <c r="K393" s="35" t="s">
        <v>150</v>
      </c>
      <c r="L393" s="33" t="s">
        <v>234</v>
      </c>
      <c r="M393" s="5"/>
      <c r="N393" s="33" t="s">
        <v>3090</v>
      </c>
      <c r="O393" s="5"/>
      <c r="P393" s="35" t="s">
        <v>153</v>
      </c>
      <c r="Q393" s="35" t="s">
        <v>3090</v>
      </c>
      <c r="R393" s="33">
        <v>76540.0</v>
      </c>
      <c r="S393" s="37"/>
      <c r="T393" s="33"/>
      <c r="U393" s="33">
        <v>1.61</v>
      </c>
      <c r="V393" s="33" t="s">
        <v>154</v>
      </c>
      <c r="W393" s="33"/>
      <c r="X393" s="33"/>
      <c r="Y393" s="5"/>
      <c r="Z393" s="5"/>
      <c r="AA393" s="33">
        <v>1.0</v>
      </c>
      <c r="AB393" s="33"/>
      <c r="AC393" s="33">
        <v>1.0</v>
      </c>
      <c r="AD393" s="5"/>
      <c r="AE393" s="5"/>
      <c r="AF393" s="5"/>
      <c r="AG393" s="16"/>
      <c r="AH393" s="38" t="str">
        <f t="shared" si="1"/>
        <v/>
      </c>
      <c r="AI393" s="39">
        <f t="shared" si="2"/>
        <v>1</v>
      </c>
      <c r="AJ393" s="37" t="str">
        <f t="shared" si="3"/>
        <v/>
      </c>
      <c r="AK393" s="41" t="str">
        <f t="shared" si="4"/>
        <v/>
      </c>
      <c r="AL393" s="35" t="s">
        <v>153</v>
      </c>
      <c r="AM393" s="33" t="s">
        <v>1887</v>
      </c>
      <c r="AN393" s="33" t="s">
        <v>1887</v>
      </c>
      <c r="AO393" s="41"/>
      <c r="AP393" s="33" t="s">
        <v>169</v>
      </c>
      <c r="AQ393" s="33" t="s">
        <v>170</v>
      </c>
      <c r="AR393" s="33">
        <v>150.0</v>
      </c>
      <c r="AS393" s="42"/>
      <c r="AT393" s="42"/>
      <c r="AU393" s="42"/>
      <c r="AV393" s="42"/>
      <c r="AW393" s="42"/>
      <c r="AX393" s="5"/>
      <c r="AY393" s="33"/>
      <c r="AZ393" s="33" t="s">
        <v>3120</v>
      </c>
      <c r="BA393" s="5"/>
      <c r="BB393" s="5"/>
      <c r="BC393" s="5" t="s">
        <v>3121</v>
      </c>
      <c r="BD393" s="33" t="s">
        <v>173</v>
      </c>
      <c r="BE393" s="41"/>
      <c r="BF393" s="35"/>
      <c r="BG393" s="33" t="s">
        <v>169</v>
      </c>
      <c r="BH393" s="5"/>
      <c r="BI393" s="33">
        <v>150.0</v>
      </c>
      <c r="BJ393" s="33" t="s">
        <v>170</v>
      </c>
      <c r="BK393" s="5"/>
      <c r="BL393" s="5">
        <f t="shared" si="5"/>
        <v>1997.25</v>
      </c>
      <c r="BM393" s="5"/>
      <c r="BN393" s="5"/>
      <c r="BO393" s="42">
        <f t="shared" si="6"/>
        <v>1997.25</v>
      </c>
      <c r="BP393" s="44"/>
      <c r="BQ393" s="45"/>
      <c r="BR393" s="47"/>
      <c r="BS393" s="45"/>
      <c r="BT393" s="37"/>
      <c r="BU393" s="5"/>
      <c r="BV393" s="38"/>
      <c r="BW393" s="48"/>
      <c r="BX393" s="44"/>
      <c r="BY393" s="44"/>
      <c r="BZ393" s="33" t="s">
        <v>131</v>
      </c>
      <c r="CA393" s="5"/>
      <c r="CB393" s="5"/>
      <c r="CC393" s="33" t="s">
        <v>177</v>
      </c>
      <c r="CD393" s="5"/>
      <c r="CE393" s="5"/>
      <c r="CF393" s="33" t="s">
        <v>178</v>
      </c>
      <c r="CG393" s="33" t="s">
        <v>3122</v>
      </c>
      <c r="CH393" s="5"/>
      <c r="CI393" s="5"/>
      <c r="CJ393" s="5"/>
      <c r="CK393" s="33"/>
      <c r="CL393" s="49">
        <v>44995.0</v>
      </c>
      <c r="CM393" s="33" t="s">
        <v>180</v>
      </c>
      <c r="CN393" s="5"/>
      <c r="CO393" s="33">
        <v>1.0</v>
      </c>
      <c r="CP393" s="33" t="s">
        <v>181</v>
      </c>
      <c r="CQ393" s="50" t="str">
        <f t="shared" si="7"/>
        <v>07/02/1931</v>
      </c>
      <c r="CR393" s="33" t="s">
        <v>182</v>
      </c>
      <c r="CS393" s="33">
        <v>4.0</v>
      </c>
      <c r="CT393" s="33">
        <v>5.0</v>
      </c>
      <c r="CU393" s="33">
        <v>25.0</v>
      </c>
      <c r="CV393" s="33">
        <v>1139.0</v>
      </c>
      <c r="CW393" s="33">
        <v>4.05093E8</v>
      </c>
      <c r="CX393" s="33">
        <v>4.0509300001E10</v>
      </c>
      <c r="CY393" s="33">
        <v>-99.706203</v>
      </c>
      <c r="CZ393" s="33">
        <v>20.691901</v>
      </c>
      <c r="DA393" s="33">
        <v>4.412036371E9</v>
      </c>
      <c r="DB393" s="33">
        <v>2.0</v>
      </c>
      <c r="DC393" s="33" t="s">
        <v>183</v>
      </c>
      <c r="DD393" s="33">
        <v>2023.0</v>
      </c>
      <c r="DE393" s="33" t="s">
        <v>184</v>
      </c>
      <c r="DF393" s="33"/>
      <c r="DG393" s="33" t="s">
        <v>185</v>
      </c>
      <c r="DH393" s="33" t="s">
        <v>186</v>
      </c>
      <c r="DI393" s="5"/>
      <c r="DJ393" s="5"/>
    </row>
    <row r="394">
      <c r="A394" s="33" t="s">
        <v>3123</v>
      </c>
      <c r="B394" s="34">
        <v>44952.0</v>
      </c>
      <c r="C394" s="35" t="s">
        <v>137</v>
      </c>
      <c r="D394" s="35" t="s">
        <v>139</v>
      </c>
      <c r="E394" s="35" t="s">
        <v>142</v>
      </c>
      <c r="F394" s="36" t="s">
        <v>144</v>
      </c>
      <c r="G394" s="33" t="s">
        <v>3124</v>
      </c>
      <c r="H394" s="33" t="s">
        <v>3125</v>
      </c>
      <c r="I394" s="33" t="s">
        <v>203</v>
      </c>
      <c r="J394" s="33" t="s">
        <v>1602</v>
      </c>
      <c r="K394" s="35" t="s">
        <v>150</v>
      </c>
      <c r="L394" s="33" t="s">
        <v>3089</v>
      </c>
      <c r="M394" s="33">
        <v>49.0</v>
      </c>
      <c r="N394" s="33" t="s">
        <v>3090</v>
      </c>
      <c r="O394" s="5"/>
      <c r="P394" s="35" t="s">
        <v>153</v>
      </c>
      <c r="Q394" s="35" t="s">
        <v>3090</v>
      </c>
      <c r="R394" s="33">
        <v>76540.0</v>
      </c>
      <c r="S394" s="37"/>
      <c r="T394" s="33"/>
      <c r="U394" s="33">
        <v>1.32</v>
      </c>
      <c r="V394" s="33" t="s">
        <v>154</v>
      </c>
      <c r="W394" s="33"/>
      <c r="X394" s="33"/>
      <c r="Y394" s="5"/>
      <c r="Z394" s="5"/>
      <c r="AA394" s="33">
        <v>1.0</v>
      </c>
      <c r="AB394" s="33">
        <v>1.0</v>
      </c>
      <c r="AC394" s="33"/>
      <c r="AD394" s="5"/>
      <c r="AE394" s="5"/>
      <c r="AF394" s="5"/>
      <c r="AG394" s="16"/>
      <c r="AH394" s="38">
        <f t="shared" si="1"/>
        <v>1</v>
      </c>
      <c r="AI394" s="39" t="str">
        <f t="shared" si="2"/>
        <v/>
      </c>
      <c r="AJ394" s="37" t="str">
        <f t="shared" si="3"/>
        <v/>
      </c>
      <c r="AK394" s="41" t="str">
        <f t="shared" si="4"/>
        <v/>
      </c>
      <c r="AL394" s="35" t="s">
        <v>153</v>
      </c>
      <c r="AM394" s="33" t="s">
        <v>1887</v>
      </c>
      <c r="AN394" s="33" t="s">
        <v>1887</v>
      </c>
      <c r="AO394" s="41"/>
      <c r="AP394" s="33" t="s">
        <v>169</v>
      </c>
      <c r="AQ394" s="33" t="s">
        <v>170</v>
      </c>
      <c r="AR394" s="33">
        <v>150.0</v>
      </c>
      <c r="AS394" s="42"/>
      <c r="AT394" s="42"/>
      <c r="AU394" s="42"/>
      <c r="AV394" s="42"/>
      <c r="AW394" s="42"/>
      <c r="AX394" s="5"/>
      <c r="AY394" s="33"/>
      <c r="AZ394" s="33" t="s">
        <v>3126</v>
      </c>
      <c r="BA394" s="5"/>
      <c r="BB394" s="5"/>
      <c r="BC394" s="5" t="s">
        <v>3127</v>
      </c>
      <c r="BD394" s="33" t="s">
        <v>173</v>
      </c>
      <c r="BE394" s="41"/>
      <c r="BF394" s="35"/>
      <c r="BG394" s="33" t="s">
        <v>169</v>
      </c>
      <c r="BH394" s="5"/>
      <c r="BI394" s="33">
        <v>150.0</v>
      </c>
      <c r="BJ394" s="33" t="s">
        <v>170</v>
      </c>
      <c r="BK394" s="5"/>
      <c r="BL394" s="5">
        <f t="shared" si="5"/>
        <v>1997.25</v>
      </c>
      <c r="BM394" s="5"/>
      <c r="BN394" s="5"/>
      <c r="BO394" s="42">
        <f t="shared" si="6"/>
        <v>1997.25</v>
      </c>
      <c r="BP394" s="44"/>
      <c r="BQ394" s="45"/>
      <c r="BR394" s="47"/>
      <c r="BS394" s="45"/>
      <c r="BT394" s="37"/>
      <c r="BU394" s="5"/>
      <c r="BV394" s="38"/>
      <c r="BW394" s="48"/>
      <c r="BX394" s="44"/>
      <c r="BY394" s="44"/>
      <c r="BZ394" s="33" t="s">
        <v>131</v>
      </c>
      <c r="CA394" s="5"/>
      <c r="CB394" s="5"/>
      <c r="CC394" s="33" t="s">
        <v>177</v>
      </c>
      <c r="CD394" s="5"/>
      <c r="CE394" s="5"/>
      <c r="CF394" s="33" t="s">
        <v>178</v>
      </c>
      <c r="CG394" s="33" t="s">
        <v>3128</v>
      </c>
      <c r="CH394" s="5"/>
      <c r="CI394" s="5"/>
      <c r="CJ394" s="5"/>
      <c r="CK394" s="33"/>
      <c r="CL394" s="49">
        <v>44995.0</v>
      </c>
      <c r="CM394" s="33" t="s">
        <v>180</v>
      </c>
      <c r="CN394" s="5"/>
      <c r="CO394" s="33">
        <v>1.0</v>
      </c>
      <c r="CP394" s="33" t="s">
        <v>181</v>
      </c>
      <c r="CQ394" s="50" t="str">
        <f t="shared" si="7"/>
        <v>06/08/1936</v>
      </c>
      <c r="CR394" s="33" t="s">
        <v>243</v>
      </c>
      <c r="CS394" s="33">
        <v>4.0</v>
      </c>
      <c r="CT394" s="33">
        <v>5.0</v>
      </c>
      <c r="CU394" s="33">
        <v>25.0</v>
      </c>
      <c r="CV394" s="33">
        <v>1139.0</v>
      </c>
      <c r="CW394" s="33">
        <v>4.05093E8</v>
      </c>
      <c r="CX394" s="33">
        <v>4.0509300004E10</v>
      </c>
      <c r="CY394" s="33">
        <v>-99.7055479</v>
      </c>
      <c r="CZ394" s="33">
        <v>20.6945665</v>
      </c>
      <c r="DA394" s="33">
        <v>4.411155842E9</v>
      </c>
      <c r="DB394" s="33">
        <v>2.0</v>
      </c>
      <c r="DC394" s="33" t="s">
        <v>183</v>
      </c>
      <c r="DD394" s="33">
        <v>2023.0</v>
      </c>
      <c r="DE394" s="33" t="s">
        <v>184</v>
      </c>
      <c r="DF394" s="33"/>
      <c r="DG394" s="33" t="s">
        <v>185</v>
      </c>
      <c r="DH394" s="33" t="s">
        <v>186</v>
      </c>
      <c r="DI394" s="5"/>
      <c r="DJ394" s="5"/>
    </row>
    <row r="395">
      <c r="A395" s="33" t="s">
        <v>3129</v>
      </c>
      <c r="B395" s="34">
        <v>44952.0</v>
      </c>
      <c r="C395" s="35" t="s">
        <v>137</v>
      </c>
      <c r="D395" s="35" t="s">
        <v>139</v>
      </c>
      <c r="E395" s="35" t="s">
        <v>142</v>
      </c>
      <c r="F395" s="36" t="s">
        <v>144</v>
      </c>
      <c r="G395" s="33" t="s">
        <v>3130</v>
      </c>
      <c r="H395" s="33" t="s">
        <v>294</v>
      </c>
      <c r="I395" s="33" t="s">
        <v>203</v>
      </c>
      <c r="J395" s="33" t="s">
        <v>3131</v>
      </c>
      <c r="K395" s="35" t="s">
        <v>150</v>
      </c>
      <c r="L395" s="33" t="s">
        <v>3132</v>
      </c>
      <c r="M395" s="33">
        <v>14.0</v>
      </c>
      <c r="N395" s="33" t="s">
        <v>3090</v>
      </c>
      <c r="O395" s="5"/>
      <c r="P395" s="35" t="s">
        <v>153</v>
      </c>
      <c r="Q395" s="35" t="s">
        <v>3090</v>
      </c>
      <c r="R395" s="33">
        <v>76540.0</v>
      </c>
      <c r="S395" s="37"/>
      <c r="T395" s="33"/>
      <c r="U395" s="33">
        <v>1.2</v>
      </c>
      <c r="V395" s="33" t="s">
        <v>154</v>
      </c>
      <c r="W395" s="33"/>
      <c r="X395" s="33"/>
      <c r="Y395" s="5"/>
      <c r="Z395" s="5"/>
      <c r="AA395" s="33">
        <v>1.0</v>
      </c>
      <c r="AB395" s="33"/>
      <c r="AC395" s="33">
        <v>1.0</v>
      </c>
      <c r="AD395" s="5"/>
      <c r="AE395" s="5"/>
      <c r="AF395" s="5"/>
      <c r="AG395" s="16"/>
      <c r="AH395" s="38" t="str">
        <f t="shared" si="1"/>
        <v/>
      </c>
      <c r="AI395" s="39" t="str">
        <f t="shared" si="2"/>
        <v/>
      </c>
      <c r="AJ395" s="37" t="str">
        <f t="shared" si="3"/>
        <v/>
      </c>
      <c r="AK395" s="41" t="str">
        <f t="shared" si="4"/>
        <v/>
      </c>
      <c r="AL395" s="35" t="s">
        <v>153</v>
      </c>
      <c r="AM395" s="33" t="s">
        <v>1887</v>
      </c>
      <c r="AN395" s="33" t="s">
        <v>1887</v>
      </c>
      <c r="AO395" s="41"/>
      <c r="AP395" s="33" t="s">
        <v>169</v>
      </c>
      <c r="AQ395" s="33" t="s">
        <v>170</v>
      </c>
      <c r="AR395" s="33">
        <v>150.0</v>
      </c>
      <c r="AS395" s="42"/>
      <c r="AT395" s="42"/>
      <c r="AU395" s="42"/>
      <c r="AV395" s="42"/>
      <c r="AW395" s="42"/>
      <c r="AX395" s="5"/>
      <c r="AY395" s="33"/>
      <c r="AZ395" s="33" t="s">
        <v>3133</v>
      </c>
      <c r="BA395" s="5"/>
      <c r="BB395" s="5"/>
      <c r="BC395" s="5" t="s">
        <v>3134</v>
      </c>
      <c r="BD395" s="33" t="s">
        <v>173</v>
      </c>
      <c r="BE395" s="41"/>
      <c r="BF395" s="35"/>
      <c r="BG395" s="33" t="s">
        <v>169</v>
      </c>
      <c r="BH395" s="5"/>
      <c r="BI395" s="33">
        <v>150.0</v>
      </c>
      <c r="BJ395" s="33" t="s">
        <v>170</v>
      </c>
      <c r="BK395" s="5"/>
      <c r="BL395" s="5">
        <f t="shared" si="5"/>
        <v>1997.25</v>
      </c>
      <c r="BM395" s="5"/>
      <c r="BN395" s="5"/>
      <c r="BO395" s="42">
        <f t="shared" si="6"/>
        <v>1997.25</v>
      </c>
      <c r="BP395" s="44"/>
      <c r="BQ395" s="45"/>
      <c r="BR395" s="47"/>
      <c r="BS395" s="45"/>
      <c r="BT395" s="37"/>
      <c r="BU395" s="5"/>
      <c r="BV395" s="38"/>
      <c r="BW395" s="48"/>
      <c r="BX395" s="44"/>
      <c r="BY395" s="44"/>
      <c r="BZ395" s="33" t="s">
        <v>131</v>
      </c>
      <c r="CA395" s="5"/>
      <c r="CB395" s="5"/>
      <c r="CC395" s="33" t="s">
        <v>177</v>
      </c>
      <c r="CD395" s="5"/>
      <c r="CE395" s="5"/>
      <c r="CF395" s="33" t="s">
        <v>178</v>
      </c>
      <c r="CG395" s="33" t="s">
        <v>3135</v>
      </c>
      <c r="CH395" s="5"/>
      <c r="CI395" s="5"/>
      <c r="CJ395" s="5"/>
      <c r="CK395" s="33"/>
      <c r="CL395" s="49">
        <v>44995.0</v>
      </c>
      <c r="CM395" s="33" t="s">
        <v>180</v>
      </c>
      <c r="CN395" s="5"/>
      <c r="CO395" s="33">
        <v>1.0</v>
      </c>
      <c r="CP395" s="33" t="s">
        <v>181</v>
      </c>
      <c r="CQ395" s="50" t="str">
        <f t="shared" si="7"/>
        <v>10/10/1974</v>
      </c>
      <c r="CR395" s="33" t="s">
        <v>182</v>
      </c>
      <c r="CS395" s="33">
        <v>4.0</v>
      </c>
      <c r="CT395" s="33">
        <v>5.0</v>
      </c>
      <c r="CU395" s="33">
        <v>25.0</v>
      </c>
      <c r="CV395" s="33">
        <v>1139.0</v>
      </c>
      <c r="CW395" s="33">
        <v>4.05093E8</v>
      </c>
      <c r="CX395" s="5"/>
      <c r="CY395" s="33">
        <v>-99.715113</v>
      </c>
      <c r="CZ395" s="33">
        <v>20.697522</v>
      </c>
      <c r="DA395" s="33">
        <v>4.41127749E9</v>
      </c>
      <c r="DB395" s="33">
        <v>2.0</v>
      </c>
      <c r="DC395" s="33" t="s">
        <v>183</v>
      </c>
      <c r="DD395" s="33">
        <v>2023.0</v>
      </c>
      <c r="DE395" s="33" t="s">
        <v>184</v>
      </c>
      <c r="DF395" s="33"/>
      <c r="DG395" s="33" t="s">
        <v>185</v>
      </c>
      <c r="DH395" s="33" t="s">
        <v>186</v>
      </c>
      <c r="DI395" s="5"/>
      <c r="DJ395" s="5"/>
    </row>
    <row r="396">
      <c r="A396" s="33" t="s">
        <v>3136</v>
      </c>
      <c r="B396" s="34">
        <v>44952.0</v>
      </c>
      <c r="C396" s="35" t="s">
        <v>137</v>
      </c>
      <c r="D396" s="35" t="s">
        <v>139</v>
      </c>
      <c r="E396" s="35" t="s">
        <v>142</v>
      </c>
      <c r="F396" s="36" t="s">
        <v>144</v>
      </c>
      <c r="G396" s="33" t="s">
        <v>3137</v>
      </c>
      <c r="H396" s="33" t="s">
        <v>3138</v>
      </c>
      <c r="I396" s="33" t="s">
        <v>203</v>
      </c>
      <c r="J396" s="33" t="s">
        <v>255</v>
      </c>
      <c r="K396" s="35" t="s">
        <v>150</v>
      </c>
      <c r="L396" s="33" t="s">
        <v>3139</v>
      </c>
      <c r="M396" s="33">
        <v>14.0</v>
      </c>
      <c r="N396" s="33" t="s">
        <v>3090</v>
      </c>
      <c r="O396" s="5"/>
      <c r="P396" s="35" t="s">
        <v>153</v>
      </c>
      <c r="Q396" s="35" t="s">
        <v>3090</v>
      </c>
      <c r="R396" s="33">
        <v>76540.0</v>
      </c>
      <c r="S396" s="37"/>
      <c r="T396" s="33"/>
      <c r="U396" s="33">
        <v>1.45</v>
      </c>
      <c r="V396" s="33" t="s">
        <v>154</v>
      </c>
      <c r="W396" s="33"/>
      <c r="X396" s="33"/>
      <c r="Y396" s="5"/>
      <c r="Z396" s="5"/>
      <c r="AA396" s="33">
        <v>1.0</v>
      </c>
      <c r="AB396" s="33"/>
      <c r="AC396" s="33">
        <v>1.0</v>
      </c>
      <c r="AD396" s="5"/>
      <c r="AE396" s="5"/>
      <c r="AF396" s="5"/>
      <c r="AG396" s="16"/>
      <c r="AH396" s="38" t="str">
        <f t="shared" si="1"/>
        <v/>
      </c>
      <c r="AI396" s="39">
        <f t="shared" si="2"/>
        <v>1</v>
      </c>
      <c r="AJ396" s="37" t="str">
        <f t="shared" si="3"/>
        <v/>
      </c>
      <c r="AK396" s="41" t="str">
        <f t="shared" si="4"/>
        <v/>
      </c>
      <c r="AL396" s="35" t="s">
        <v>153</v>
      </c>
      <c r="AM396" s="33" t="s">
        <v>1887</v>
      </c>
      <c r="AN396" s="33" t="s">
        <v>1887</v>
      </c>
      <c r="AO396" s="41"/>
      <c r="AP396" s="33" t="s">
        <v>169</v>
      </c>
      <c r="AQ396" s="33" t="s">
        <v>170</v>
      </c>
      <c r="AR396" s="33">
        <v>150.0</v>
      </c>
      <c r="AS396" s="42"/>
      <c r="AT396" s="42"/>
      <c r="AU396" s="42"/>
      <c r="AV396" s="42"/>
      <c r="AW396" s="42"/>
      <c r="AX396" s="5"/>
      <c r="AY396" s="33"/>
      <c r="AZ396" s="33" t="s">
        <v>3140</v>
      </c>
      <c r="BA396" s="5"/>
      <c r="BB396" s="5"/>
      <c r="BC396" s="5" t="s">
        <v>3141</v>
      </c>
      <c r="BD396" s="33" t="s">
        <v>173</v>
      </c>
      <c r="BE396" s="41"/>
      <c r="BF396" s="35"/>
      <c r="BG396" s="33" t="s">
        <v>169</v>
      </c>
      <c r="BH396" s="5"/>
      <c r="BI396" s="33">
        <v>150.0</v>
      </c>
      <c r="BJ396" s="33" t="s">
        <v>170</v>
      </c>
      <c r="BK396" s="5"/>
      <c r="BL396" s="5">
        <f t="shared" si="5"/>
        <v>1997.25</v>
      </c>
      <c r="BM396" s="5"/>
      <c r="BN396" s="5"/>
      <c r="BO396" s="42">
        <f t="shared" si="6"/>
        <v>1997.25</v>
      </c>
      <c r="BP396" s="44"/>
      <c r="BQ396" s="45"/>
      <c r="BR396" s="47"/>
      <c r="BS396" s="45"/>
      <c r="BT396" s="37"/>
      <c r="BU396" s="5"/>
      <c r="BV396" s="38"/>
      <c r="BW396" s="48"/>
      <c r="BX396" s="44"/>
      <c r="BY396" s="44"/>
      <c r="BZ396" s="33" t="s">
        <v>131</v>
      </c>
      <c r="CA396" s="5"/>
      <c r="CB396" s="5"/>
      <c r="CC396" s="33" t="s">
        <v>177</v>
      </c>
      <c r="CD396" s="5"/>
      <c r="CE396" s="5"/>
      <c r="CF396" s="33" t="s">
        <v>178</v>
      </c>
      <c r="CG396" s="33" t="s">
        <v>3142</v>
      </c>
      <c r="CH396" s="5"/>
      <c r="CI396" s="5"/>
      <c r="CJ396" s="5"/>
      <c r="CK396" s="33"/>
      <c r="CL396" s="49">
        <v>44995.0</v>
      </c>
      <c r="CM396" s="33" t="s">
        <v>180</v>
      </c>
      <c r="CN396" s="5"/>
      <c r="CO396" s="33">
        <v>1.0</v>
      </c>
      <c r="CP396" s="33" t="s">
        <v>181</v>
      </c>
      <c r="CQ396" s="50" t="str">
        <f t="shared" si="7"/>
        <v>30/12/1947</v>
      </c>
      <c r="CR396" s="33" t="s">
        <v>182</v>
      </c>
      <c r="CS396" s="33">
        <v>4.0</v>
      </c>
      <c r="CT396" s="33">
        <v>5.0</v>
      </c>
      <c r="CU396" s="33">
        <v>25.0</v>
      </c>
      <c r="CV396" s="33">
        <v>1139.0</v>
      </c>
      <c r="CW396" s="33">
        <v>4.05093E8</v>
      </c>
      <c r="CX396" s="5"/>
      <c r="CY396" s="33">
        <v>-99.707908</v>
      </c>
      <c r="CZ396" s="33">
        <v>20.69979</v>
      </c>
      <c r="DA396" s="33">
        <v>4.411102273E9</v>
      </c>
      <c r="DB396" s="33">
        <v>2.0</v>
      </c>
      <c r="DC396" s="33" t="s">
        <v>183</v>
      </c>
      <c r="DD396" s="33">
        <v>2023.0</v>
      </c>
      <c r="DE396" s="33" t="s">
        <v>184</v>
      </c>
      <c r="DF396" s="33"/>
      <c r="DG396" s="33" t="s">
        <v>185</v>
      </c>
      <c r="DH396" s="33" t="s">
        <v>186</v>
      </c>
      <c r="DI396" s="5"/>
      <c r="DJ396" s="5"/>
    </row>
    <row r="397">
      <c r="A397" s="33" t="s">
        <v>3143</v>
      </c>
      <c r="B397" s="34">
        <v>44952.0</v>
      </c>
      <c r="C397" s="35" t="s">
        <v>137</v>
      </c>
      <c r="D397" s="35" t="s">
        <v>139</v>
      </c>
      <c r="E397" s="35" t="s">
        <v>142</v>
      </c>
      <c r="F397" s="36" t="s">
        <v>144</v>
      </c>
      <c r="G397" s="33" t="s">
        <v>3144</v>
      </c>
      <c r="H397" s="33" t="s">
        <v>488</v>
      </c>
      <c r="I397" s="33" t="s">
        <v>203</v>
      </c>
      <c r="J397" s="33" t="s">
        <v>546</v>
      </c>
      <c r="K397" s="35" t="s">
        <v>150</v>
      </c>
      <c r="L397" s="33" t="s">
        <v>2898</v>
      </c>
      <c r="M397" s="33">
        <v>8.0</v>
      </c>
      <c r="N397" s="33" t="s">
        <v>3090</v>
      </c>
      <c r="O397" s="5"/>
      <c r="P397" s="35" t="s">
        <v>153</v>
      </c>
      <c r="Q397" s="35" t="s">
        <v>3090</v>
      </c>
      <c r="R397" s="33">
        <v>76540.0</v>
      </c>
      <c r="S397" s="37"/>
      <c r="T397" s="33"/>
      <c r="U397" s="33">
        <v>1.34</v>
      </c>
      <c r="V397" s="33" t="s">
        <v>154</v>
      </c>
      <c r="W397" s="33"/>
      <c r="X397" s="33"/>
      <c r="Y397" s="5"/>
      <c r="Z397" s="5"/>
      <c r="AA397" s="33">
        <v>1.0</v>
      </c>
      <c r="AB397" s="33"/>
      <c r="AC397" s="33">
        <v>1.0</v>
      </c>
      <c r="AD397" s="5"/>
      <c r="AE397" s="5"/>
      <c r="AF397" s="5"/>
      <c r="AG397" s="16"/>
      <c r="AH397" s="38" t="str">
        <f t="shared" si="1"/>
        <v/>
      </c>
      <c r="AI397" s="39">
        <f t="shared" si="2"/>
        <v>1</v>
      </c>
      <c r="AJ397" s="37" t="str">
        <f t="shared" si="3"/>
        <v/>
      </c>
      <c r="AK397" s="41" t="str">
        <f t="shared" si="4"/>
        <v/>
      </c>
      <c r="AL397" s="35" t="s">
        <v>153</v>
      </c>
      <c r="AM397" s="33" t="s">
        <v>1887</v>
      </c>
      <c r="AN397" s="33" t="s">
        <v>1887</v>
      </c>
      <c r="AO397" s="41"/>
      <c r="AP397" s="33" t="s">
        <v>169</v>
      </c>
      <c r="AQ397" s="33" t="s">
        <v>170</v>
      </c>
      <c r="AR397" s="33">
        <v>150.0</v>
      </c>
      <c r="AS397" s="42"/>
      <c r="AT397" s="42"/>
      <c r="AU397" s="42"/>
      <c r="AV397" s="42"/>
      <c r="AW397" s="42"/>
      <c r="AX397" s="5"/>
      <c r="AY397" s="33"/>
      <c r="AZ397" s="33" t="s">
        <v>3145</v>
      </c>
      <c r="BA397" s="5"/>
      <c r="BB397" s="5"/>
      <c r="BC397" s="5" t="s">
        <v>3146</v>
      </c>
      <c r="BD397" s="33" t="s">
        <v>173</v>
      </c>
      <c r="BE397" s="41"/>
      <c r="BF397" s="35"/>
      <c r="BG397" s="33" t="s">
        <v>169</v>
      </c>
      <c r="BH397" s="5"/>
      <c r="BI397" s="33">
        <v>150.0</v>
      </c>
      <c r="BJ397" s="33" t="s">
        <v>170</v>
      </c>
      <c r="BK397" s="5"/>
      <c r="BL397" s="5">
        <f t="shared" si="5"/>
        <v>1997.25</v>
      </c>
      <c r="BM397" s="5"/>
      <c r="BN397" s="5"/>
      <c r="BO397" s="42">
        <f t="shared" si="6"/>
        <v>1997.25</v>
      </c>
      <c r="BP397" s="44"/>
      <c r="BQ397" s="45"/>
      <c r="BR397" s="47"/>
      <c r="BS397" s="45"/>
      <c r="BT397" s="37"/>
      <c r="BU397" s="5"/>
      <c r="BV397" s="38"/>
      <c r="BW397" s="48"/>
      <c r="BX397" s="44"/>
      <c r="BY397" s="44"/>
      <c r="BZ397" s="33" t="s">
        <v>131</v>
      </c>
      <c r="CA397" s="5"/>
      <c r="CB397" s="5"/>
      <c r="CC397" s="33" t="s">
        <v>177</v>
      </c>
      <c r="CD397" s="5"/>
      <c r="CE397" s="5"/>
      <c r="CF397" s="33" t="s">
        <v>178</v>
      </c>
      <c r="CG397" s="33" t="s">
        <v>3147</v>
      </c>
      <c r="CH397" s="5"/>
      <c r="CI397" s="5"/>
      <c r="CJ397" s="5"/>
      <c r="CK397" s="33"/>
      <c r="CL397" s="49">
        <v>44995.0</v>
      </c>
      <c r="CM397" s="33" t="s">
        <v>180</v>
      </c>
      <c r="CN397" s="5"/>
      <c r="CO397" s="33">
        <v>1.0</v>
      </c>
      <c r="CP397" s="33" t="s">
        <v>181</v>
      </c>
      <c r="CQ397" s="50" t="str">
        <f t="shared" si="7"/>
        <v>17/01/1947</v>
      </c>
      <c r="CR397" s="33" t="s">
        <v>182</v>
      </c>
      <c r="CS397" s="33">
        <v>4.0</v>
      </c>
      <c r="CT397" s="33">
        <v>5.0</v>
      </c>
      <c r="CU397" s="33">
        <v>25.0</v>
      </c>
      <c r="CV397" s="33">
        <v>1139.0</v>
      </c>
      <c r="CW397" s="33">
        <v>4.05093E8</v>
      </c>
      <c r="CX397" s="33">
        <v>4.0509300024E10</v>
      </c>
      <c r="CY397" s="33">
        <v>-99.7066675</v>
      </c>
      <c r="CZ397" s="33">
        <v>20.7005969</v>
      </c>
      <c r="DA397" s="33">
        <v>4.411384126E9</v>
      </c>
      <c r="DB397" s="33">
        <v>2.0</v>
      </c>
      <c r="DC397" s="33" t="s">
        <v>183</v>
      </c>
      <c r="DD397" s="33">
        <v>2023.0</v>
      </c>
      <c r="DE397" s="33" t="s">
        <v>184</v>
      </c>
      <c r="DF397" s="33"/>
      <c r="DG397" s="33" t="s">
        <v>185</v>
      </c>
      <c r="DH397" s="33" t="s">
        <v>186</v>
      </c>
      <c r="DI397" s="5"/>
      <c r="DJ397" s="5"/>
    </row>
    <row r="398">
      <c r="A398" s="33" t="s">
        <v>3148</v>
      </c>
      <c r="B398" s="34">
        <v>44952.0</v>
      </c>
      <c r="C398" s="35" t="s">
        <v>137</v>
      </c>
      <c r="D398" s="35" t="s">
        <v>139</v>
      </c>
      <c r="E398" s="35" t="s">
        <v>142</v>
      </c>
      <c r="F398" s="36" t="s">
        <v>144</v>
      </c>
      <c r="G398" s="33" t="s">
        <v>3149</v>
      </c>
      <c r="H398" s="33" t="s">
        <v>3150</v>
      </c>
      <c r="I398" s="33" t="s">
        <v>203</v>
      </c>
      <c r="J398" s="33" t="s">
        <v>231</v>
      </c>
      <c r="K398" s="35" t="s">
        <v>150</v>
      </c>
      <c r="L398" s="33" t="s">
        <v>151</v>
      </c>
      <c r="M398" s="5"/>
      <c r="N398" s="33" t="s">
        <v>3090</v>
      </c>
      <c r="O398" s="5"/>
      <c r="P398" s="35" t="s">
        <v>153</v>
      </c>
      <c r="Q398" s="35" t="s">
        <v>3090</v>
      </c>
      <c r="R398" s="33">
        <v>76540.0</v>
      </c>
      <c r="S398" s="37"/>
      <c r="T398" s="33"/>
      <c r="U398" s="33">
        <v>1.79</v>
      </c>
      <c r="V398" s="33" t="s">
        <v>154</v>
      </c>
      <c r="W398" s="33"/>
      <c r="X398" s="33"/>
      <c r="Y398" s="5"/>
      <c r="Z398" s="5"/>
      <c r="AA398" s="33">
        <v>1.0</v>
      </c>
      <c r="AB398" s="33"/>
      <c r="AC398" s="33">
        <v>1.0</v>
      </c>
      <c r="AD398" s="5"/>
      <c r="AE398" s="5"/>
      <c r="AF398" s="5"/>
      <c r="AG398" s="16"/>
      <c r="AH398" s="38" t="str">
        <f t="shared" si="1"/>
        <v/>
      </c>
      <c r="AI398" s="39">
        <f t="shared" si="2"/>
        <v>1</v>
      </c>
      <c r="AJ398" s="37" t="str">
        <f t="shared" si="3"/>
        <v/>
      </c>
      <c r="AK398" s="41" t="str">
        <f t="shared" si="4"/>
        <v/>
      </c>
      <c r="AL398" s="35" t="s">
        <v>153</v>
      </c>
      <c r="AM398" s="33" t="s">
        <v>1887</v>
      </c>
      <c r="AN398" s="33" t="s">
        <v>1887</v>
      </c>
      <c r="AO398" s="41"/>
      <c r="AP398" s="33" t="s">
        <v>169</v>
      </c>
      <c r="AQ398" s="33" t="s">
        <v>170</v>
      </c>
      <c r="AR398" s="33">
        <v>150.0</v>
      </c>
      <c r="AS398" s="42"/>
      <c r="AT398" s="42"/>
      <c r="AU398" s="42"/>
      <c r="AV398" s="42"/>
      <c r="AW398" s="42"/>
      <c r="AX398" s="5"/>
      <c r="AY398" s="33"/>
      <c r="AZ398" s="33" t="s">
        <v>3151</v>
      </c>
      <c r="BA398" s="5"/>
      <c r="BB398" s="5"/>
      <c r="BC398" s="5" t="s">
        <v>3152</v>
      </c>
      <c r="BD398" s="33" t="s">
        <v>173</v>
      </c>
      <c r="BE398" s="41"/>
      <c r="BF398" s="35"/>
      <c r="BG398" s="33" t="s">
        <v>169</v>
      </c>
      <c r="BH398" s="5"/>
      <c r="BI398" s="33">
        <v>150.0</v>
      </c>
      <c r="BJ398" s="33" t="s">
        <v>170</v>
      </c>
      <c r="BK398" s="5"/>
      <c r="BL398" s="5">
        <f t="shared" si="5"/>
        <v>1997.25</v>
      </c>
      <c r="BM398" s="5"/>
      <c r="BN398" s="5"/>
      <c r="BO398" s="42">
        <f t="shared" si="6"/>
        <v>1997.25</v>
      </c>
      <c r="BP398" s="44"/>
      <c r="BQ398" s="45"/>
      <c r="BR398" s="47"/>
      <c r="BS398" s="45"/>
      <c r="BT398" s="37"/>
      <c r="BU398" s="5"/>
      <c r="BV398" s="38"/>
      <c r="BW398" s="48"/>
      <c r="BX398" s="44"/>
      <c r="BY398" s="44"/>
      <c r="BZ398" s="33" t="s">
        <v>131</v>
      </c>
      <c r="CA398" s="5"/>
      <c r="CB398" s="5"/>
      <c r="CC398" s="33" t="s">
        <v>177</v>
      </c>
      <c r="CD398" s="5"/>
      <c r="CE398" s="5"/>
      <c r="CF398" s="33" t="s">
        <v>178</v>
      </c>
      <c r="CG398" s="33" t="s">
        <v>3153</v>
      </c>
      <c r="CH398" s="5"/>
      <c r="CI398" s="5"/>
      <c r="CJ398" s="5"/>
      <c r="CK398" s="33"/>
      <c r="CL398" s="49">
        <v>44995.0</v>
      </c>
      <c r="CM398" s="33" t="s">
        <v>180</v>
      </c>
      <c r="CN398" s="5"/>
      <c r="CO398" s="33">
        <v>1.0</v>
      </c>
      <c r="CP398" s="33" t="s">
        <v>181</v>
      </c>
      <c r="CQ398" s="50" t="str">
        <f t="shared" si="7"/>
        <v>04/03/1950</v>
      </c>
      <c r="CR398" s="33" t="s">
        <v>182</v>
      </c>
      <c r="CS398" s="33">
        <v>4.0</v>
      </c>
      <c r="CT398" s="33">
        <v>5.0</v>
      </c>
      <c r="CU398" s="33">
        <v>25.0</v>
      </c>
      <c r="CV398" s="33">
        <v>1139.0</v>
      </c>
      <c r="CW398" s="33">
        <v>4.05093E8</v>
      </c>
      <c r="CX398" s="5"/>
      <c r="CY398" s="33">
        <v>-99.713628</v>
      </c>
      <c r="CZ398" s="33">
        <v>20.699321</v>
      </c>
      <c r="DA398" s="33">
        <v>4.428799517E9</v>
      </c>
      <c r="DB398" s="33">
        <v>2.0</v>
      </c>
      <c r="DC398" s="33" t="s">
        <v>183</v>
      </c>
      <c r="DD398" s="33">
        <v>2023.0</v>
      </c>
      <c r="DE398" s="33" t="s">
        <v>184</v>
      </c>
      <c r="DF398" s="33"/>
      <c r="DG398" s="33" t="s">
        <v>185</v>
      </c>
      <c r="DH398" s="33" t="s">
        <v>186</v>
      </c>
      <c r="DI398" s="5"/>
      <c r="DJ398" s="5"/>
    </row>
    <row r="399">
      <c r="A399" s="33" t="s">
        <v>3154</v>
      </c>
      <c r="B399" s="34">
        <v>44952.0</v>
      </c>
      <c r="C399" s="35" t="s">
        <v>137</v>
      </c>
      <c r="D399" s="35" t="s">
        <v>139</v>
      </c>
      <c r="E399" s="35" t="s">
        <v>142</v>
      </c>
      <c r="F399" s="36" t="s">
        <v>144</v>
      </c>
      <c r="G399" s="33" t="s">
        <v>3155</v>
      </c>
      <c r="H399" s="33" t="s">
        <v>3156</v>
      </c>
      <c r="I399" s="33" t="s">
        <v>203</v>
      </c>
      <c r="J399" s="33" t="s">
        <v>231</v>
      </c>
      <c r="K399" s="35" t="s">
        <v>150</v>
      </c>
      <c r="L399" s="33" t="s">
        <v>221</v>
      </c>
      <c r="M399" s="5"/>
      <c r="N399" s="33" t="s">
        <v>3090</v>
      </c>
      <c r="O399" s="5"/>
      <c r="P399" s="35" t="s">
        <v>153</v>
      </c>
      <c r="Q399" s="35" t="s">
        <v>3090</v>
      </c>
      <c r="R399" s="33">
        <v>76540.0</v>
      </c>
      <c r="S399" s="37"/>
      <c r="T399" s="33"/>
      <c r="U399" s="33">
        <v>1.98</v>
      </c>
      <c r="V399" s="33" t="s">
        <v>154</v>
      </c>
      <c r="W399" s="33"/>
      <c r="X399" s="33"/>
      <c r="Y399" s="5"/>
      <c r="Z399" s="5"/>
      <c r="AA399" s="33">
        <v>1.0</v>
      </c>
      <c r="AB399" s="33">
        <v>1.0</v>
      </c>
      <c r="AC399" s="33"/>
      <c r="AD399" s="5"/>
      <c r="AE399" s="5"/>
      <c r="AF399" s="5"/>
      <c r="AG399" s="16"/>
      <c r="AH399" s="38">
        <f t="shared" si="1"/>
        <v>1</v>
      </c>
      <c r="AI399" s="39" t="str">
        <f t="shared" si="2"/>
        <v/>
      </c>
      <c r="AJ399" s="37" t="str">
        <f t="shared" si="3"/>
        <v/>
      </c>
      <c r="AK399" s="41" t="str">
        <f t="shared" si="4"/>
        <v/>
      </c>
      <c r="AL399" s="35" t="s">
        <v>153</v>
      </c>
      <c r="AM399" s="33" t="s">
        <v>1887</v>
      </c>
      <c r="AN399" s="33" t="s">
        <v>1887</v>
      </c>
      <c r="AO399" s="41"/>
      <c r="AP399" s="33" t="s">
        <v>169</v>
      </c>
      <c r="AQ399" s="33" t="s">
        <v>170</v>
      </c>
      <c r="AR399" s="33">
        <v>150.0</v>
      </c>
      <c r="AS399" s="42"/>
      <c r="AT399" s="42"/>
      <c r="AU399" s="42"/>
      <c r="AV399" s="42"/>
      <c r="AW399" s="42"/>
      <c r="AX399" s="5"/>
      <c r="AY399" s="33"/>
      <c r="AZ399" s="33" t="s">
        <v>3157</v>
      </c>
      <c r="BA399" s="5"/>
      <c r="BB399" s="5"/>
      <c r="BC399" s="5" t="s">
        <v>3158</v>
      </c>
      <c r="BD399" s="33" t="s">
        <v>173</v>
      </c>
      <c r="BE399" s="41"/>
      <c r="BF399" s="35"/>
      <c r="BG399" s="33" t="s">
        <v>169</v>
      </c>
      <c r="BH399" s="5"/>
      <c r="BI399" s="33">
        <v>150.0</v>
      </c>
      <c r="BJ399" s="33" t="s">
        <v>170</v>
      </c>
      <c r="BK399" s="5"/>
      <c r="BL399" s="5">
        <f t="shared" si="5"/>
        <v>1997.25</v>
      </c>
      <c r="BM399" s="5"/>
      <c r="BN399" s="5"/>
      <c r="BO399" s="42">
        <f t="shared" si="6"/>
        <v>1997.25</v>
      </c>
      <c r="BP399" s="44"/>
      <c r="BQ399" s="45"/>
      <c r="BR399" s="47"/>
      <c r="BS399" s="45"/>
      <c r="BT399" s="37"/>
      <c r="BU399" s="5"/>
      <c r="BV399" s="38"/>
      <c r="BW399" s="48"/>
      <c r="BX399" s="44"/>
      <c r="BY399" s="44"/>
      <c r="BZ399" s="33" t="s">
        <v>131</v>
      </c>
      <c r="CA399" s="5"/>
      <c r="CB399" s="5"/>
      <c r="CC399" s="33" t="s">
        <v>177</v>
      </c>
      <c r="CD399" s="5"/>
      <c r="CE399" s="5"/>
      <c r="CF399" s="33" t="s">
        <v>178</v>
      </c>
      <c r="CG399" s="33" t="s">
        <v>3159</v>
      </c>
      <c r="CH399" s="5"/>
      <c r="CI399" s="5"/>
      <c r="CJ399" s="5"/>
      <c r="CK399" s="33"/>
      <c r="CL399" s="49">
        <v>44995.0</v>
      </c>
      <c r="CM399" s="33" t="s">
        <v>180</v>
      </c>
      <c r="CN399" s="5"/>
      <c r="CO399" s="33">
        <v>1.0</v>
      </c>
      <c r="CP399" s="33" t="s">
        <v>181</v>
      </c>
      <c r="CQ399" s="50" t="str">
        <f t="shared" si="7"/>
        <v>18/04/1960</v>
      </c>
      <c r="CR399" s="33" t="s">
        <v>243</v>
      </c>
      <c r="CS399" s="33">
        <v>4.0</v>
      </c>
      <c r="CT399" s="33">
        <v>5.0</v>
      </c>
      <c r="CU399" s="33">
        <v>25.0</v>
      </c>
      <c r="CV399" s="33">
        <v>1139.0</v>
      </c>
      <c r="CW399" s="33">
        <v>4.05093E8</v>
      </c>
      <c r="CX399" s="33">
        <v>4.050930001E10</v>
      </c>
      <c r="CY399" s="33">
        <v>-99.715711</v>
      </c>
      <c r="CZ399" s="33">
        <v>20.700891</v>
      </c>
      <c r="DA399" s="33">
        <v>5.537027801E9</v>
      </c>
      <c r="DB399" s="33">
        <v>2.0</v>
      </c>
      <c r="DC399" s="33" t="s">
        <v>183</v>
      </c>
      <c r="DD399" s="33">
        <v>2023.0</v>
      </c>
      <c r="DE399" s="33" t="s">
        <v>184</v>
      </c>
      <c r="DF399" s="33"/>
      <c r="DG399" s="33" t="s">
        <v>185</v>
      </c>
      <c r="DH399" s="33" t="s">
        <v>186</v>
      </c>
      <c r="DI399" s="5"/>
      <c r="DJ399" s="5"/>
    </row>
    <row r="400">
      <c r="A400" s="33" t="s">
        <v>3160</v>
      </c>
      <c r="B400" s="34">
        <v>44952.0</v>
      </c>
      <c r="C400" s="35" t="s">
        <v>137</v>
      </c>
      <c r="D400" s="35" t="s">
        <v>139</v>
      </c>
      <c r="E400" s="35" t="s">
        <v>142</v>
      </c>
      <c r="F400" s="36" t="s">
        <v>144</v>
      </c>
      <c r="G400" s="33" t="s">
        <v>3161</v>
      </c>
      <c r="H400" s="33" t="s">
        <v>3162</v>
      </c>
      <c r="I400" s="33" t="s">
        <v>203</v>
      </c>
      <c r="J400" s="33" t="s">
        <v>231</v>
      </c>
      <c r="K400" s="35" t="s">
        <v>150</v>
      </c>
      <c r="L400" s="33" t="s">
        <v>3163</v>
      </c>
      <c r="M400" s="33">
        <v>59.0</v>
      </c>
      <c r="N400" s="33" t="s">
        <v>3090</v>
      </c>
      <c r="O400" s="5"/>
      <c r="P400" s="35" t="s">
        <v>153</v>
      </c>
      <c r="Q400" s="35" t="s">
        <v>3090</v>
      </c>
      <c r="R400" s="33">
        <v>76540.0</v>
      </c>
      <c r="S400" s="37"/>
      <c r="T400" s="33"/>
      <c r="U400" s="33">
        <v>1.28</v>
      </c>
      <c r="V400" s="33" t="s">
        <v>154</v>
      </c>
      <c r="W400" s="33"/>
      <c r="X400" s="33"/>
      <c r="Y400" s="5"/>
      <c r="Z400" s="5"/>
      <c r="AA400" s="33">
        <v>1.0</v>
      </c>
      <c r="AB400" s="33"/>
      <c r="AC400" s="33">
        <v>1.0</v>
      </c>
      <c r="AD400" s="5"/>
      <c r="AE400" s="5"/>
      <c r="AF400" s="5"/>
      <c r="AG400" s="16"/>
      <c r="AH400" s="38" t="str">
        <f t="shared" si="1"/>
        <v/>
      </c>
      <c r="AI400" s="39" t="str">
        <f t="shared" si="2"/>
        <v/>
      </c>
      <c r="AJ400" s="37" t="str">
        <f t="shared" si="3"/>
        <v/>
      </c>
      <c r="AK400" s="41" t="str">
        <f t="shared" si="4"/>
        <v/>
      </c>
      <c r="AL400" s="35" t="s">
        <v>153</v>
      </c>
      <c r="AM400" s="33" t="s">
        <v>1887</v>
      </c>
      <c r="AN400" s="33" t="s">
        <v>1887</v>
      </c>
      <c r="AO400" s="41"/>
      <c r="AP400" s="33" t="s">
        <v>169</v>
      </c>
      <c r="AQ400" s="33" t="s">
        <v>170</v>
      </c>
      <c r="AR400" s="33">
        <v>150.0</v>
      </c>
      <c r="AS400" s="42"/>
      <c r="AT400" s="42"/>
      <c r="AU400" s="42"/>
      <c r="AV400" s="42"/>
      <c r="AW400" s="42"/>
      <c r="AX400" s="5"/>
      <c r="AY400" s="33"/>
      <c r="AZ400" s="33" t="s">
        <v>3164</v>
      </c>
      <c r="BA400" s="5"/>
      <c r="BB400" s="5"/>
      <c r="BC400" s="5" t="s">
        <v>3165</v>
      </c>
      <c r="BD400" s="33" t="s">
        <v>173</v>
      </c>
      <c r="BE400" s="41"/>
      <c r="BF400" s="35"/>
      <c r="BG400" s="33" t="s">
        <v>169</v>
      </c>
      <c r="BH400" s="5"/>
      <c r="BI400" s="33">
        <v>150.0</v>
      </c>
      <c r="BJ400" s="33" t="s">
        <v>170</v>
      </c>
      <c r="BK400" s="5"/>
      <c r="BL400" s="5">
        <f t="shared" si="5"/>
        <v>1997.25</v>
      </c>
      <c r="BM400" s="5"/>
      <c r="BN400" s="5"/>
      <c r="BO400" s="42">
        <f t="shared" si="6"/>
        <v>1997.25</v>
      </c>
      <c r="BP400" s="44"/>
      <c r="BQ400" s="45"/>
      <c r="BR400" s="47"/>
      <c r="BS400" s="45"/>
      <c r="BT400" s="37"/>
      <c r="BU400" s="5"/>
      <c r="BV400" s="38"/>
      <c r="BW400" s="48"/>
      <c r="BX400" s="44"/>
      <c r="BY400" s="44"/>
      <c r="BZ400" s="33" t="s">
        <v>131</v>
      </c>
      <c r="CA400" s="5"/>
      <c r="CB400" s="5"/>
      <c r="CC400" s="33" t="s">
        <v>177</v>
      </c>
      <c r="CD400" s="5"/>
      <c r="CE400" s="5"/>
      <c r="CF400" s="33" t="s">
        <v>178</v>
      </c>
      <c r="CG400" s="33" t="s">
        <v>3166</v>
      </c>
      <c r="CH400" s="5"/>
      <c r="CI400" s="5"/>
      <c r="CJ400" s="5"/>
      <c r="CK400" s="33"/>
      <c r="CL400" s="49">
        <v>44995.0</v>
      </c>
      <c r="CM400" s="33" t="s">
        <v>180</v>
      </c>
      <c r="CN400" s="5"/>
      <c r="CO400" s="33">
        <v>1.0</v>
      </c>
      <c r="CP400" s="33" t="s">
        <v>181</v>
      </c>
      <c r="CQ400" s="50" t="str">
        <f t="shared" si="7"/>
        <v>15/11/1972</v>
      </c>
      <c r="CR400" s="33" t="s">
        <v>182</v>
      </c>
      <c r="CS400" s="33">
        <v>4.0</v>
      </c>
      <c r="CT400" s="33">
        <v>5.0</v>
      </c>
      <c r="CU400" s="33">
        <v>25.0</v>
      </c>
      <c r="CV400" s="33">
        <v>1139.0</v>
      </c>
      <c r="CW400" s="33">
        <v>4.05093E8</v>
      </c>
      <c r="CX400" s="33">
        <v>4.0509300026E10</v>
      </c>
      <c r="CY400" s="33">
        <v>-99.719471</v>
      </c>
      <c r="CZ400" s="33">
        <v>20.6975095</v>
      </c>
      <c r="DA400" s="33">
        <v>5.578718907E9</v>
      </c>
      <c r="DB400" s="33">
        <v>2.0</v>
      </c>
      <c r="DC400" s="33" t="s">
        <v>183</v>
      </c>
      <c r="DD400" s="33">
        <v>2023.0</v>
      </c>
      <c r="DE400" s="33" t="s">
        <v>184</v>
      </c>
      <c r="DF400" s="33"/>
      <c r="DG400" s="33" t="s">
        <v>185</v>
      </c>
      <c r="DH400" s="33" t="s">
        <v>186</v>
      </c>
      <c r="DI400" s="5"/>
      <c r="DJ400" s="5"/>
    </row>
    <row r="401">
      <c r="A401" s="33" t="s">
        <v>3167</v>
      </c>
      <c r="B401" s="34">
        <v>44952.0</v>
      </c>
      <c r="C401" s="35" t="s">
        <v>137</v>
      </c>
      <c r="D401" s="35" t="s">
        <v>139</v>
      </c>
      <c r="E401" s="35" t="s">
        <v>142</v>
      </c>
      <c r="F401" s="36" t="s">
        <v>144</v>
      </c>
      <c r="G401" s="33" t="s">
        <v>3168</v>
      </c>
      <c r="H401" s="33" t="s">
        <v>3169</v>
      </c>
      <c r="I401" s="33" t="s">
        <v>203</v>
      </c>
      <c r="J401" s="33" t="s">
        <v>1602</v>
      </c>
      <c r="K401" s="35" t="s">
        <v>150</v>
      </c>
      <c r="L401" s="33" t="s">
        <v>3113</v>
      </c>
      <c r="M401" s="5"/>
      <c r="N401" s="33" t="s">
        <v>3090</v>
      </c>
      <c r="O401" s="5"/>
      <c r="P401" s="35" t="s">
        <v>153</v>
      </c>
      <c r="Q401" s="35" t="s">
        <v>3090</v>
      </c>
      <c r="R401" s="33">
        <v>76540.0</v>
      </c>
      <c r="S401" s="37"/>
      <c r="T401" s="33"/>
      <c r="U401" s="33">
        <v>1.75</v>
      </c>
      <c r="V401" s="33" t="s">
        <v>154</v>
      </c>
      <c r="W401" s="33"/>
      <c r="X401" s="33"/>
      <c r="Y401" s="5"/>
      <c r="Z401" s="5"/>
      <c r="AA401" s="33">
        <v>1.0</v>
      </c>
      <c r="AB401" s="33"/>
      <c r="AC401" s="33">
        <v>1.0</v>
      </c>
      <c r="AD401" s="5"/>
      <c r="AE401" s="5"/>
      <c r="AF401" s="5"/>
      <c r="AG401" s="16"/>
      <c r="AH401" s="38" t="str">
        <f t="shared" si="1"/>
        <v/>
      </c>
      <c r="AI401" s="39">
        <f t="shared" si="2"/>
        <v>1</v>
      </c>
      <c r="AJ401" s="37" t="str">
        <f t="shared" si="3"/>
        <v/>
      </c>
      <c r="AK401" s="41" t="str">
        <f t="shared" si="4"/>
        <v/>
      </c>
      <c r="AL401" s="35" t="s">
        <v>153</v>
      </c>
      <c r="AM401" s="33" t="s">
        <v>1887</v>
      </c>
      <c r="AN401" s="33" t="s">
        <v>1887</v>
      </c>
      <c r="AO401" s="41"/>
      <c r="AP401" s="33" t="s">
        <v>169</v>
      </c>
      <c r="AQ401" s="33" t="s">
        <v>170</v>
      </c>
      <c r="AR401" s="33">
        <v>150.0</v>
      </c>
      <c r="AS401" s="42"/>
      <c r="AT401" s="42"/>
      <c r="AU401" s="42"/>
      <c r="AV401" s="42"/>
      <c r="AW401" s="42"/>
      <c r="AX401" s="5"/>
      <c r="AY401" s="33"/>
      <c r="AZ401" s="33" t="s">
        <v>3170</v>
      </c>
      <c r="BA401" s="5"/>
      <c r="BB401" s="5"/>
      <c r="BC401" s="5" t="s">
        <v>3171</v>
      </c>
      <c r="BD401" s="33" t="s">
        <v>173</v>
      </c>
      <c r="BE401" s="41"/>
      <c r="BF401" s="35"/>
      <c r="BG401" s="33" t="s">
        <v>169</v>
      </c>
      <c r="BH401" s="5"/>
      <c r="BI401" s="33">
        <v>150.0</v>
      </c>
      <c r="BJ401" s="33" t="s">
        <v>170</v>
      </c>
      <c r="BK401" s="5"/>
      <c r="BL401" s="5">
        <f t="shared" si="5"/>
        <v>1997.25</v>
      </c>
      <c r="BM401" s="5"/>
      <c r="BN401" s="5"/>
      <c r="BO401" s="42">
        <f t="shared" si="6"/>
        <v>1997.25</v>
      </c>
      <c r="BP401" s="44"/>
      <c r="BQ401" s="45"/>
      <c r="BR401" s="47"/>
      <c r="BS401" s="45"/>
      <c r="BT401" s="37"/>
      <c r="BU401" s="5"/>
      <c r="BV401" s="38"/>
      <c r="BW401" s="48"/>
      <c r="BX401" s="44"/>
      <c r="BY401" s="44"/>
      <c r="BZ401" s="33" t="s">
        <v>131</v>
      </c>
      <c r="CA401" s="5"/>
      <c r="CB401" s="5"/>
      <c r="CC401" s="33" t="s">
        <v>177</v>
      </c>
      <c r="CD401" s="5"/>
      <c r="CE401" s="5"/>
      <c r="CF401" s="33" t="s">
        <v>178</v>
      </c>
      <c r="CG401" s="33" t="s">
        <v>3172</v>
      </c>
      <c r="CH401" s="5"/>
      <c r="CI401" s="5"/>
      <c r="CJ401" s="5"/>
      <c r="CK401" s="33"/>
      <c r="CL401" s="49">
        <v>44995.0</v>
      </c>
      <c r="CM401" s="33" t="s">
        <v>180</v>
      </c>
      <c r="CN401" s="5"/>
      <c r="CO401" s="33">
        <v>1.0</v>
      </c>
      <c r="CP401" s="33" t="s">
        <v>181</v>
      </c>
      <c r="CQ401" s="50" t="str">
        <f t="shared" si="7"/>
        <v>21/09/1938</v>
      </c>
      <c r="CR401" s="33" t="s">
        <v>182</v>
      </c>
      <c r="CS401" s="33">
        <v>4.0</v>
      </c>
      <c r="CT401" s="33">
        <v>5.0</v>
      </c>
      <c r="CU401" s="33">
        <v>25.0</v>
      </c>
      <c r="CV401" s="33">
        <v>1139.0</v>
      </c>
      <c r="CW401" s="33">
        <v>4.05093E8</v>
      </c>
      <c r="CX401" s="33">
        <v>4.0509300009E10</v>
      </c>
      <c r="CY401" s="33">
        <v>-99.714164</v>
      </c>
      <c r="CZ401" s="33">
        <v>20.696054</v>
      </c>
      <c r="DA401" s="33">
        <v>4.4219266E9</v>
      </c>
      <c r="DB401" s="33">
        <v>1.0</v>
      </c>
      <c r="DC401" s="33" t="s">
        <v>183</v>
      </c>
      <c r="DD401" s="33">
        <v>2023.0</v>
      </c>
      <c r="DE401" s="33" t="s">
        <v>184</v>
      </c>
      <c r="DF401" s="33"/>
      <c r="DG401" s="33" t="s">
        <v>185</v>
      </c>
      <c r="DH401" s="33" t="s">
        <v>186</v>
      </c>
      <c r="DI401" s="5"/>
      <c r="DJ401" s="5"/>
    </row>
    <row r="402">
      <c r="A402" s="33" t="s">
        <v>3173</v>
      </c>
      <c r="B402" s="34">
        <v>44952.0</v>
      </c>
      <c r="C402" s="35" t="s">
        <v>137</v>
      </c>
      <c r="D402" s="35" t="s">
        <v>139</v>
      </c>
      <c r="E402" s="35" t="s">
        <v>142</v>
      </c>
      <c r="F402" s="36" t="s">
        <v>144</v>
      </c>
      <c r="G402" s="33" t="s">
        <v>3174</v>
      </c>
      <c r="H402" s="33" t="s">
        <v>3175</v>
      </c>
      <c r="I402" s="33" t="s">
        <v>1519</v>
      </c>
      <c r="J402" s="33" t="s">
        <v>2201</v>
      </c>
      <c r="K402" s="35" t="s">
        <v>150</v>
      </c>
      <c r="L402" s="33" t="s">
        <v>1634</v>
      </c>
      <c r="M402" s="33">
        <v>10.0</v>
      </c>
      <c r="N402" s="33" t="s">
        <v>3090</v>
      </c>
      <c r="O402" s="5"/>
      <c r="P402" s="35" t="s">
        <v>153</v>
      </c>
      <c r="Q402" s="35" t="s">
        <v>3090</v>
      </c>
      <c r="R402" s="33">
        <v>76540.0</v>
      </c>
      <c r="S402" s="37"/>
      <c r="T402" s="33"/>
      <c r="U402" s="33">
        <v>1.48</v>
      </c>
      <c r="V402" s="33" t="s">
        <v>154</v>
      </c>
      <c r="W402" s="33"/>
      <c r="X402" s="33"/>
      <c r="Y402" s="5"/>
      <c r="Z402" s="5"/>
      <c r="AA402" s="33">
        <v>1.0</v>
      </c>
      <c r="AB402" s="33"/>
      <c r="AC402" s="33">
        <v>1.0</v>
      </c>
      <c r="AD402" s="5"/>
      <c r="AE402" s="5"/>
      <c r="AF402" s="5"/>
      <c r="AG402" s="16"/>
      <c r="AH402" s="38" t="str">
        <f t="shared" si="1"/>
        <v/>
      </c>
      <c r="AI402" s="39">
        <f t="shared" si="2"/>
        <v>1</v>
      </c>
      <c r="AJ402" s="37" t="str">
        <f t="shared" si="3"/>
        <v/>
      </c>
      <c r="AK402" s="41" t="str">
        <f t="shared" si="4"/>
        <v/>
      </c>
      <c r="AL402" s="35" t="s">
        <v>153</v>
      </c>
      <c r="AM402" s="33" t="s">
        <v>1887</v>
      </c>
      <c r="AN402" s="33" t="s">
        <v>1887</v>
      </c>
      <c r="AO402" s="41"/>
      <c r="AP402" s="33" t="s">
        <v>169</v>
      </c>
      <c r="AQ402" s="33" t="s">
        <v>170</v>
      </c>
      <c r="AR402" s="33">
        <v>150.0</v>
      </c>
      <c r="AS402" s="42"/>
      <c r="AT402" s="42"/>
      <c r="AU402" s="42"/>
      <c r="AV402" s="42"/>
      <c r="AW402" s="42"/>
      <c r="AX402" s="5"/>
      <c r="AY402" s="33"/>
      <c r="AZ402" s="33" t="s">
        <v>3176</v>
      </c>
      <c r="BA402" s="5"/>
      <c r="BB402" s="5"/>
      <c r="BC402" s="5" t="s">
        <v>3177</v>
      </c>
      <c r="BD402" s="33" t="s">
        <v>173</v>
      </c>
      <c r="BE402" s="41"/>
      <c r="BF402" s="35"/>
      <c r="BG402" s="33" t="s">
        <v>169</v>
      </c>
      <c r="BH402" s="5"/>
      <c r="BI402" s="33">
        <v>150.0</v>
      </c>
      <c r="BJ402" s="33" t="s">
        <v>170</v>
      </c>
      <c r="BK402" s="5"/>
      <c r="BL402" s="5">
        <f t="shared" si="5"/>
        <v>1997.25</v>
      </c>
      <c r="BM402" s="5"/>
      <c r="BN402" s="5"/>
      <c r="BO402" s="42">
        <f t="shared" si="6"/>
        <v>1997.25</v>
      </c>
      <c r="BP402" s="44"/>
      <c r="BQ402" s="45"/>
      <c r="BR402" s="47"/>
      <c r="BS402" s="45"/>
      <c r="BT402" s="37"/>
      <c r="BU402" s="5"/>
      <c r="BV402" s="38"/>
      <c r="BW402" s="48"/>
      <c r="BX402" s="44"/>
      <c r="BY402" s="44"/>
      <c r="BZ402" s="33" t="s">
        <v>131</v>
      </c>
      <c r="CA402" s="5"/>
      <c r="CB402" s="5"/>
      <c r="CC402" s="33" t="s">
        <v>177</v>
      </c>
      <c r="CD402" s="5"/>
      <c r="CE402" s="5"/>
      <c r="CF402" s="33" t="s">
        <v>178</v>
      </c>
      <c r="CG402" s="33" t="s">
        <v>3178</v>
      </c>
      <c r="CH402" s="5"/>
      <c r="CI402" s="5"/>
      <c r="CJ402" s="5"/>
      <c r="CK402" s="33"/>
      <c r="CL402" s="49">
        <v>44995.0</v>
      </c>
      <c r="CM402" s="33" t="s">
        <v>180</v>
      </c>
      <c r="CN402" s="5"/>
      <c r="CO402" s="33">
        <v>1.0</v>
      </c>
      <c r="CP402" s="33" t="s">
        <v>181</v>
      </c>
      <c r="CQ402" s="50" t="str">
        <f t="shared" si="7"/>
        <v>26/07/1943</v>
      </c>
      <c r="CR402" s="33" t="s">
        <v>182</v>
      </c>
      <c r="CS402" s="33">
        <v>4.0</v>
      </c>
      <c r="CT402" s="33">
        <v>5.0</v>
      </c>
      <c r="CU402" s="33">
        <v>25.0</v>
      </c>
      <c r="CV402" s="33">
        <v>1139.0</v>
      </c>
      <c r="CW402" s="33">
        <v>4.05093E8</v>
      </c>
      <c r="CX402" s="33">
        <v>4.0509300011E10</v>
      </c>
      <c r="CY402" s="33">
        <v>-99.7037786</v>
      </c>
      <c r="CZ402" s="33">
        <v>20.6955719</v>
      </c>
      <c r="DA402" s="33">
        <v>4.411295659E9</v>
      </c>
      <c r="DB402" s="33">
        <v>2.0</v>
      </c>
      <c r="DC402" s="33" t="s">
        <v>183</v>
      </c>
      <c r="DD402" s="33">
        <v>2023.0</v>
      </c>
      <c r="DE402" s="33" t="s">
        <v>184</v>
      </c>
      <c r="DF402" s="33"/>
      <c r="DG402" s="33" t="s">
        <v>185</v>
      </c>
      <c r="DH402" s="33" t="s">
        <v>186</v>
      </c>
      <c r="DI402" s="5"/>
      <c r="DJ402" s="5"/>
    </row>
    <row r="403">
      <c r="A403" s="33" t="s">
        <v>3179</v>
      </c>
      <c r="B403" s="34">
        <v>44952.0</v>
      </c>
      <c r="C403" s="35" t="s">
        <v>137</v>
      </c>
      <c r="D403" s="35" t="s">
        <v>139</v>
      </c>
      <c r="E403" s="35" t="s">
        <v>142</v>
      </c>
      <c r="F403" s="36" t="s">
        <v>144</v>
      </c>
      <c r="G403" s="33" t="s">
        <v>3180</v>
      </c>
      <c r="H403" s="33" t="s">
        <v>3181</v>
      </c>
      <c r="I403" s="33" t="s">
        <v>391</v>
      </c>
      <c r="J403" s="33" t="s">
        <v>190</v>
      </c>
      <c r="K403" s="35" t="s">
        <v>150</v>
      </c>
      <c r="L403" s="33" t="s">
        <v>3182</v>
      </c>
      <c r="M403" s="33">
        <v>14.0</v>
      </c>
      <c r="N403" s="33" t="s">
        <v>3090</v>
      </c>
      <c r="O403" s="5"/>
      <c r="P403" s="35" t="s">
        <v>153</v>
      </c>
      <c r="Q403" s="35" t="s">
        <v>3090</v>
      </c>
      <c r="R403" s="33">
        <v>76540.0</v>
      </c>
      <c r="S403" s="37"/>
      <c r="T403" s="33"/>
      <c r="U403" s="33">
        <v>1.43</v>
      </c>
      <c r="V403" s="33" t="s">
        <v>154</v>
      </c>
      <c r="W403" s="33"/>
      <c r="X403" s="33"/>
      <c r="Y403" s="5"/>
      <c r="Z403" s="5"/>
      <c r="AA403" s="33">
        <v>1.0</v>
      </c>
      <c r="AB403" s="33">
        <v>1.0</v>
      </c>
      <c r="AC403" s="33"/>
      <c r="AD403" s="5"/>
      <c r="AE403" s="5"/>
      <c r="AF403" s="5"/>
      <c r="AG403" s="16"/>
      <c r="AH403" s="38">
        <f t="shared" si="1"/>
        <v>1</v>
      </c>
      <c r="AI403" s="39" t="str">
        <f t="shared" si="2"/>
        <v/>
      </c>
      <c r="AJ403" s="37" t="str">
        <f t="shared" si="3"/>
        <v/>
      </c>
      <c r="AK403" s="41" t="str">
        <f t="shared" si="4"/>
        <v/>
      </c>
      <c r="AL403" s="35" t="s">
        <v>153</v>
      </c>
      <c r="AM403" s="33" t="s">
        <v>1887</v>
      </c>
      <c r="AN403" s="33" t="s">
        <v>1887</v>
      </c>
      <c r="AO403" s="41"/>
      <c r="AP403" s="33" t="s">
        <v>169</v>
      </c>
      <c r="AQ403" s="33" t="s">
        <v>170</v>
      </c>
      <c r="AR403" s="33">
        <v>150.0</v>
      </c>
      <c r="AS403" s="42"/>
      <c r="AT403" s="42"/>
      <c r="AU403" s="42"/>
      <c r="AV403" s="42"/>
      <c r="AW403" s="42"/>
      <c r="AX403" s="5"/>
      <c r="AY403" s="33"/>
      <c r="AZ403" s="33" t="s">
        <v>3183</v>
      </c>
      <c r="BA403" s="5"/>
      <c r="BB403" s="5"/>
      <c r="BC403" s="5" t="s">
        <v>3184</v>
      </c>
      <c r="BD403" s="33" t="s">
        <v>173</v>
      </c>
      <c r="BE403" s="41"/>
      <c r="BF403" s="35"/>
      <c r="BG403" s="33" t="s">
        <v>169</v>
      </c>
      <c r="BH403" s="5"/>
      <c r="BI403" s="33">
        <v>150.0</v>
      </c>
      <c r="BJ403" s="33" t="s">
        <v>170</v>
      </c>
      <c r="BK403" s="5"/>
      <c r="BL403" s="5">
        <f t="shared" si="5"/>
        <v>1997.25</v>
      </c>
      <c r="BM403" s="5"/>
      <c r="BN403" s="5"/>
      <c r="BO403" s="42">
        <f t="shared" si="6"/>
        <v>1997.25</v>
      </c>
      <c r="BP403" s="44"/>
      <c r="BQ403" s="45"/>
      <c r="BR403" s="47"/>
      <c r="BS403" s="45"/>
      <c r="BT403" s="37"/>
      <c r="BU403" s="5"/>
      <c r="BV403" s="38"/>
      <c r="BW403" s="48"/>
      <c r="BX403" s="44"/>
      <c r="BY403" s="44"/>
      <c r="BZ403" s="33" t="s">
        <v>131</v>
      </c>
      <c r="CA403" s="5"/>
      <c r="CB403" s="5"/>
      <c r="CC403" s="33" t="s">
        <v>177</v>
      </c>
      <c r="CD403" s="5"/>
      <c r="CE403" s="5"/>
      <c r="CF403" s="33" t="s">
        <v>178</v>
      </c>
      <c r="CG403" s="33" t="s">
        <v>3185</v>
      </c>
      <c r="CH403" s="5"/>
      <c r="CI403" s="5"/>
      <c r="CJ403" s="5"/>
      <c r="CK403" s="33"/>
      <c r="CL403" s="49">
        <v>44995.0</v>
      </c>
      <c r="CM403" s="33" t="s">
        <v>180</v>
      </c>
      <c r="CN403" s="5"/>
      <c r="CO403" s="33">
        <v>1.0</v>
      </c>
      <c r="CP403" s="33" t="s">
        <v>181</v>
      </c>
      <c r="CQ403" s="50" t="str">
        <f t="shared" si="7"/>
        <v>10/02/1943</v>
      </c>
      <c r="CR403" s="33" t="s">
        <v>243</v>
      </c>
      <c r="CS403" s="33">
        <v>4.0</v>
      </c>
      <c r="CT403" s="33">
        <v>5.0</v>
      </c>
      <c r="CU403" s="33">
        <v>25.0</v>
      </c>
      <c r="CV403" s="33">
        <v>1139.0</v>
      </c>
      <c r="CW403" s="33">
        <v>4.05093E8</v>
      </c>
      <c r="CX403" s="5"/>
      <c r="CY403" s="33">
        <v>-99.700185</v>
      </c>
      <c r="CZ403" s="33">
        <v>20.690902</v>
      </c>
      <c r="DA403" s="33">
        <v>4.411068067E9</v>
      </c>
      <c r="DB403" s="33">
        <v>2.0</v>
      </c>
      <c r="DC403" s="33" t="s">
        <v>183</v>
      </c>
      <c r="DD403" s="33">
        <v>2023.0</v>
      </c>
      <c r="DE403" s="33" t="s">
        <v>184</v>
      </c>
      <c r="DF403" s="33"/>
      <c r="DG403" s="33" t="s">
        <v>185</v>
      </c>
      <c r="DH403" s="33" t="s">
        <v>186</v>
      </c>
      <c r="DI403" s="5"/>
      <c r="DJ403" s="5"/>
    </row>
    <row r="404">
      <c r="A404" s="33" t="s">
        <v>3186</v>
      </c>
      <c r="B404" s="34">
        <v>44952.0</v>
      </c>
      <c r="C404" s="35" t="s">
        <v>137</v>
      </c>
      <c r="D404" s="35" t="s">
        <v>139</v>
      </c>
      <c r="E404" s="35" t="s">
        <v>142</v>
      </c>
      <c r="F404" s="36" t="s">
        <v>144</v>
      </c>
      <c r="G404" s="33" t="s">
        <v>3187</v>
      </c>
      <c r="H404" s="33" t="s">
        <v>672</v>
      </c>
      <c r="I404" s="33" t="s">
        <v>391</v>
      </c>
      <c r="J404" s="33" t="s">
        <v>3188</v>
      </c>
      <c r="K404" s="35" t="s">
        <v>150</v>
      </c>
      <c r="L404" s="33" t="s">
        <v>232</v>
      </c>
      <c r="M404" s="33">
        <v>35.0</v>
      </c>
      <c r="N404" s="33" t="s">
        <v>3090</v>
      </c>
      <c r="O404" s="5"/>
      <c r="P404" s="35" t="s">
        <v>153</v>
      </c>
      <c r="Q404" s="35" t="s">
        <v>3090</v>
      </c>
      <c r="R404" s="33">
        <v>76540.0</v>
      </c>
      <c r="S404" s="37"/>
      <c r="T404" s="33"/>
      <c r="U404" s="33">
        <v>2.22</v>
      </c>
      <c r="V404" s="33" t="s">
        <v>154</v>
      </c>
      <c r="W404" s="33"/>
      <c r="X404" s="33"/>
      <c r="Y404" s="5"/>
      <c r="Z404" s="5"/>
      <c r="AA404" s="33">
        <v>1.0</v>
      </c>
      <c r="AB404" s="33"/>
      <c r="AC404" s="33">
        <v>1.0</v>
      </c>
      <c r="AD404" s="5"/>
      <c r="AE404" s="5"/>
      <c r="AF404" s="5"/>
      <c r="AG404" s="16"/>
      <c r="AH404" s="38" t="str">
        <f t="shared" si="1"/>
        <v/>
      </c>
      <c r="AI404" s="39">
        <f t="shared" si="2"/>
        <v>1</v>
      </c>
      <c r="AJ404" s="37" t="str">
        <f t="shared" si="3"/>
        <v/>
      </c>
      <c r="AK404" s="41" t="str">
        <f t="shared" si="4"/>
        <v/>
      </c>
      <c r="AL404" s="35" t="s">
        <v>153</v>
      </c>
      <c r="AM404" s="33" t="s">
        <v>1887</v>
      </c>
      <c r="AN404" s="33" t="s">
        <v>1887</v>
      </c>
      <c r="AO404" s="41"/>
      <c r="AP404" s="33" t="s">
        <v>169</v>
      </c>
      <c r="AQ404" s="33" t="s">
        <v>170</v>
      </c>
      <c r="AR404" s="33">
        <v>300.0</v>
      </c>
      <c r="AS404" s="42"/>
      <c r="AT404" s="42"/>
      <c r="AU404" s="42"/>
      <c r="AV404" s="42"/>
      <c r="AW404" s="42"/>
      <c r="AX404" s="5"/>
      <c r="AY404" s="33"/>
      <c r="AZ404" s="33" t="s">
        <v>3189</v>
      </c>
      <c r="BA404" s="5"/>
      <c r="BB404" s="5"/>
      <c r="BC404" s="5" t="s">
        <v>3190</v>
      </c>
      <c r="BD404" s="33" t="s">
        <v>173</v>
      </c>
      <c r="BE404" s="41"/>
      <c r="BF404" s="35"/>
      <c r="BG404" s="33" t="s">
        <v>169</v>
      </c>
      <c r="BH404" s="5"/>
      <c r="BI404" s="33">
        <v>300.0</v>
      </c>
      <c r="BJ404" s="33" t="s">
        <v>170</v>
      </c>
      <c r="BK404" s="5"/>
      <c r="BL404" s="5">
        <f t="shared" si="5"/>
        <v>3994.5</v>
      </c>
      <c r="BM404" s="5"/>
      <c r="BN404" s="5"/>
      <c r="BO404" s="42">
        <f t="shared" si="6"/>
        <v>3994.5</v>
      </c>
      <c r="BP404" s="44"/>
      <c r="BQ404" s="45"/>
      <c r="BR404" s="47"/>
      <c r="BS404" s="45"/>
      <c r="BT404" s="37"/>
      <c r="BU404" s="5"/>
      <c r="BV404" s="38"/>
      <c r="BW404" s="48"/>
      <c r="BX404" s="44"/>
      <c r="BY404" s="44"/>
      <c r="BZ404" s="33" t="s">
        <v>131</v>
      </c>
      <c r="CA404" s="5"/>
      <c r="CB404" s="5"/>
      <c r="CC404" s="33" t="s">
        <v>177</v>
      </c>
      <c r="CD404" s="5"/>
      <c r="CE404" s="5"/>
      <c r="CF404" s="33" t="s">
        <v>178</v>
      </c>
      <c r="CG404" s="33" t="s">
        <v>3191</v>
      </c>
      <c r="CH404" s="5"/>
      <c r="CI404" s="5"/>
      <c r="CJ404" s="5"/>
      <c r="CK404" s="33"/>
      <c r="CL404" s="49">
        <v>44995.0</v>
      </c>
      <c r="CM404" s="33" t="s">
        <v>180</v>
      </c>
      <c r="CN404" s="5"/>
      <c r="CO404" s="33">
        <v>2.0</v>
      </c>
      <c r="CP404" s="33" t="s">
        <v>181</v>
      </c>
      <c r="CQ404" s="50" t="str">
        <f t="shared" si="7"/>
        <v>06/03/1952</v>
      </c>
      <c r="CR404" s="33" t="s">
        <v>182</v>
      </c>
      <c r="CS404" s="33">
        <v>4.0</v>
      </c>
      <c r="CT404" s="33">
        <v>5.0</v>
      </c>
      <c r="CU404" s="33">
        <v>25.0</v>
      </c>
      <c r="CV404" s="33">
        <v>1139.0</v>
      </c>
      <c r="CW404" s="33">
        <v>4.05093E8</v>
      </c>
      <c r="CX404" s="33">
        <v>4.0509300029E10</v>
      </c>
      <c r="CY404" s="33">
        <v>-99.6948721</v>
      </c>
      <c r="CZ404" s="33">
        <v>20.6915078</v>
      </c>
      <c r="DA404" s="33">
        <v>4.412762245E9</v>
      </c>
      <c r="DB404" s="33">
        <v>2.0</v>
      </c>
      <c r="DC404" s="33" t="s">
        <v>183</v>
      </c>
      <c r="DD404" s="33">
        <v>2023.0</v>
      </c>
      <c r="DE404" s="33" t="s">
        <v>184</v>
      </c>
      <c r="DF404" s="33"/>
      <c r="DG404" s="33" t="s">
        <v>185</v>
      </c>
      <c r="DH404" s="33" t="s">
        <v>186</v>
      </c>
      <c r="DI404" s="5"/>
      <c r="DJ404" s="5"/>
    </row>
    <row r="405">
      <c r="A405" s="33" t="s">
        <v>3192</v>
      </c>
      <c r="B405" s="34">
        <v>44952.0</v>
      </c>
      <c r="C405" s="35" t="s">
        <v>137</v>
      </c>
      <c r="D405" s="35" t="s">
        <v>139</v>
      </c>
      <c r="E405" s="35" t="s">
        <v>142</v>
      </c>
      <c r="F405" s="36" t="s">
        <v>144</v>
      </c>
      <c r="G405" s="33" t="s">
        <v>3193</v>
      </c>
      <c r="H405" s="33" t="s">
        <v>438</v>
      </c>
      <c r="I405" s="33" t="s">
        <v>1894</v>
      </c>
      <c r="J405" s="33" t="s">
        <v>455</v>
      </c>
      <c r="K405" s="35" t="s">
        <v>150</v>
      </c>
      <c r="L405" s="33" t="s">
        <v>3194</v>
      </c>
      <c r="M405" s="5"/>
      <c r="N405" s="33" t="s">
        <v>3090</v>
      </c>
      <c r="O405" s="5"/>
      <c r="P405" s="35" t="s">
        <v>153</v>
      </c>
      <c r="Q405" s="35" t="s">
        <v>3090</v>
      </c>
      <c r="R405" s="33">
        <v>76540.0</v>
      </c>
      <c r="S405" s="37"/>
      <c r="T405" s="33"/>
      <c r="U405" s="33">
        <v>2.33</v>
      </c>
      <c r="V405" s="33" t="s">
        <v>154</v>
      </c>
      <c r="W405" s="33"/>
      <c r="X405" s="33"/>
      <c r="Y405" s="5"/>
      <c r="Z405" s="5"/>
      <c r="AA405" s="33">
        <v>1.0</v>
      </c>
      <c r="AB405" s="33"/>
      <c r="AC405" s="33">
        <v>1.0</v>
      </c>
      <c r="AD405" s="5"/>
      <c r="AE405" s="5"/>
      <c r="AF405" s="5"/>
      <c r="AG405" s="16"/>
      <c r="AH405" s="38" t="str">
        <f t="shared" si="1"/>
        <v/>
      </c>
      <c r="AI405" s="39">
        <f t="shared" si="2"/>
        <v>1</v>
      </c>
      <c r="AJ405" s="37" t="str">
        <f t="shared" si="3"/>
        <v/>
      </c>
      <c r="AK405" s="41" t="str">
        <f t="shared" si="4"/>
        <v/>
      </c>
      <c r="AL405" s="35" t="s">
        <v>153</v>
      </c>
      <c r="AM405" s="33" t="s">
        <v>1887</v>
      </c>
      <c r="AN405" s="33" t="s">
        <v>1887</v>
      </c>
      <c r="AO405" s="41"/>
      <c r="AP405" s="33" t="s">
        <v>169</v>
      </c>
      <c r="AQ405" s="33" t="s">
        <v>170</v>
      </c>
      <c r="AR405" s="33">
        <v>300.0</v>
      </c>
      <c r="AS405" s="42"/>
      <c r="AT405" s="42"/>
      <c r="AU405" s="42"/>
      <c r="AV405" s="42"/>
      <c r="AW405" s="42"/>
      <c r="AX405" s="5"/>
      <c r="AY405" s="33"/>
      <c r="AZ405" s="33" t="s">
        <v>3195</v>
      </c>
      <c r="BA405" s="5"/>
      <c r="BB405" s="5"/>
      <c r="BC405" s="5" t="s">
        <v>3196</v>
      </c>
      <c r="BD405" s="33" t="s">
        <v>173</v>
      </c>
      <c r="BE405" s="41"/>
      <c r="BF405" s="35"/>
      <c r="BG405" s="33" t="s">
        <v>169</v>
      </c>
      <c r="BH405" s="5"/>
      <c r="BI405" s="33">
        <v>300.0</v>
      </c>
      <c r="BJ405" s="33" t="s">
        <v>170</v>
      </c>
      <c r="BK405" s="5"/>
      <c r="BL405" s="5">
        <f t="shared" si="5"/>
        <v>3994.5</v>
      </c>
      <c r="BM405" s="5"/>
      <c r="BN405" s="5"/>
      <c r="BO405" s="42">
        <f t="shared" si="6"/>
        <v>3994.5</v>
      </c>
      <c r="BP405" s="44"/>
      <c r="BQ405" s="45"/>
      <c r="BR405" s="47"/>
      <c r="BS405" s="45"/>
      <c r="BT405" s="37"/>
      <c r="BU405" s="5"/>
      <c r="BV405" s="38"/>
      <c r="BW405" s="48"/>
      <c r="BX405" s="44"/>
      <c r="BY405" s="44"/>
      <c r="BZ405" s="33" t="s">
        <v>131</v>
      </c>
      <c r="CA405" s="5"/>
      <c r="CB405" s="5"/>
      <c r="CC405" s="33" t="s">
        <v>177</v>
      </c>
      <c r="CD405" s="5"/>
      <c r="CE405" s="5"/>
      <c r="CF405" s="33" t="s">
        <v>178</v>
      </c>
      <c r="CG405" s="33" t="s">
        <v>3197</v>
      </c>
      <c r="CH405" s="5"/>
      <c r="CI405" s="5"/>
      <c r="CJ405" s="5"/>
      <c r="CK405" s="33"/>
      <c r="CL405" s="49">
        <v>44995.0</v>
      </c>
      <c r="CM405" s="33" t="s">
        <v>180</v>
      </c>
      <c r="CN405" s="5"/>
      <c r="CO405" s="33">
        <v>2.0</v>
      </c>
      <c r="CP405" s="33" t="s">
        <v>181</v>
      </c>
      <c r="CQ405" s="50" t="str">
        <f t="shared" si="7"/>
        <v>03/05/1960</v>
      </c>
      <c r="CR405" s="33" t="s">
        <v>182</v>
      </c>
      <c r="CS405" s="33">
        <v>4.0</v>
      </c>
      <c r="CT405" s="33">
        <v>5.0</v>
      </c>
      <c r="CU405" s="33">
        <v>25.0</v>
      </c>
      <c r="CV405" s="33">
        <v>1139.0</v>
      </c>
      <c r="CW405" s="33">
        <v>4.05093E8</v>
      </c>
      <c r="CX405" s="5"/>
      <c r="CY405" s="33">
        <v>-99.715688</v>
      </c>
      <c r="CZ405" s="33">
        <v>20.700836</v>
      </c>
      <c r="DA405" s="33">
        <v>4.412760832E9</v>
      </c>
      <c r="DB405" s="33">
        <v>2.0</v>
      </c>
      <c r="DC405" s="33" t="s">
        <v>183</v>
      </c>
      <c r="DD405" s="33">
        <v>2023.0</v>
      </c>
      <c r="DE405" s="33" t="s">
        <v>184</v>
      </c>
      <c r="DF405" s="33"/>
      <c r="DG405" s="33" t="s">
        <v>185</v>
      </c>
      <c r="DH405" s="33" t="s">
        <v>186</v>
      </c>
      <c r="DI405" s="5"/>
      <c r="DJ405" s="5"/>
    </row>
    <row r="406">
      <c r="A406" s="33" t="s">
        <v>3198</v>
      </c>
      <c r="B406" s="34">
        <v>44952.0</v>
      </c>
      <c r="C406" s="35" t="s">
        <v>137</v>
      </c>
      <c r="D406" s="35" t="s">
        <v>139</v>
      </c>
      <c r="E406" s="35" t="s">
        <v>142</v>
      </c>
      <c r="F406" s="36" t="s">
        <v>144</v>
      </c>
      <c r="G406" s="33" t="s">
        <v>3199</v>
      </c>
      <c r="H406" s="33" t="s">
        <v>3200</v>
      </c>
      <c r="I406" s="33" t="s">
        <v>220</v>
      </c>
      <c r="J406" s="33" t="s">
        <v>516</v>
      </c>
      <c r="K406" s="35" t="s">
        <v>150</v>
      </c>
      <c r="L406" s="33" t="s">
        <v>3089</v>
      </c>
      <c r="M406" s="5"/>
      <c r="N406" s="33" t="s">
        <v>3090</v>
      </c>
      <c r="O406" s="5"/>
      <c r="P406" s="35" t="s">
        <v>153</v>
      </c>
      <c r="Q406" s="35" t="s">
        <v>3090</v>
      </c>
      <c r="R406" s="33">
        <v>76540.0</v>
      </c>
      <c r="S406" s="37"/>
      <c r="T406" s="33"/>
      <c r="U406" s="33">
        <v>1.04</v>
      </c>
      <c r="V406" s="33" t="s">
        <v>154</v>
      </c>
      <c r="W406" s="33"/>
      <c r="X406" s="33"/>
      <c r="Y406" s="5"/>
      <c r="Z406" s="5"/>
      <c r="AA406" s="33">
        <v>1.0</v>
      </c>
      <c r="AB406" s="33">
        <v>1.0</v>
      </c>
      <c r="AC406" s="33"/>
      <c r="AD406" s="5"/>
      <c r="AE406" s="5"/>
      <c r="AF406" s="5"/>
      <c r="AG406" s="16"/>
      <c r="AH406" s="38">
        <f t="shared" si="1"/>
        <v>1</v>
      </c>
      <c r="AI406" s="39" t="str">
        <f t="shared" si="2"/>
        <v/>
      </c>
      <c r="AJ406" s="37" t="str">
        <f t="shared" si="3"/>
        <v/>
      </c>
      <c r="AK406" s="41" t="str">
        <f t="shared" si="4"/>
        <v/>
      </c>
      <c r="AL406" s="35" t="s">
        <v>153</v>
      </c>
      <c r="AM406" s="33" t="s">
        <v>1887</v>
      </c>
      <c r="AN406" s="33" t="s">
        <v>1887</v>
      </c>
      <c r="AO406" s="41"/>
      <c r="AP406" s="33" t="s">
        <v>169</v>
      </c>
      <c r="AQ406" s="33" t="s">
        <v>170</v>
      </c>
      <c r="AR406" s="33">
        <v>150.0</v>
      </c>
      <c r="AS406" s="42"/>
      <c r="AT406" s="42"/>
      <c r="AU406" s="42"/>
      <c r="AV406" s="42"/>
      <c r="AW406" s="42"/>
      <c r="AX406" s="5"/>
      <c r="AY406" s="33"/>
      <c r="AZ406" s="33" t="s">
        <v>3201</v>
      </c>
      <c r="BA406" s="5"/>
      <c r="BB406" s="5"/>
      <c r="BC406" s="5" t="s">
        <v>3202</v>
      </c>
      <c r="BD406" s="33" t="s">
        <v>173</v>
      </c>
      <c r="BE406" s="41"/>
      <c r="BF406" s="35"/>
      <c r="BG406" s="33" t="s">
        <v>169</v>
      </c>
      <c r="BH406" s="5"/>
      <c r="BI406" s="33">
        <v>150.0</v>
      </c>
      <c r="BJ406" s="33" t="s">
        <v>170</v>
      </c>
      <c r="BK406" s="5"/>
      <c r="BL406" s="5">
        <f t="shared" si="5"/>
        <v>1997.25</v>
      </c>
      <c r="BM406" s="5"/>
      <c r="BN406" s="5"/>
      <c r="BO406" s="42">
        <f t="shared" si="6"/>
        <v>1997.25</v>
      </c>
      <c r="BP406" s="44"/>
      <c r="BQ406" s="45"/>
      <c r="BR406" s="47"/>
      <c r="BS406" s="45"/>
      <c r="BT406" s="37"/>
      <c r="BU406" s="5"/>
      <c r="BV406" s="38"/>
      <c r="BW406" s="48"/>
      <c r="BX406" s="44"/>
      <c r="BY406" s="44"/>
      <c r="BZ406" s="33" t="s">
        <v>131</v>
      </c>
      <c r="CA406" s="5"/>
      <c r="CB406" s="5"/>
      <c r="CC406" s="33" t="s">
        <v>177</v>
      </c>
      <c r="CD406" s="5"/>
      <c r="CE406" s="5"/>
      <c r="CF406" s="33" t="s">
        <v>178</v>
      </c>
      <c r="CG406" s="33" t="s">
        <v>3203</v>
      </c>
      <c r="CH406" s="5"/>
      <c r="CI406" s="5"/>
      <c r="CJ406" s="5"/>
      <c r="CK406" s="33"/>
      <c r="CL406" s="49">
        <v>44995.0</v>
      </c>
      <c r="CM406" s="33" t="s">
        <v>180</v>
      </c>
      <c r="CN406" s="5"/>
      <c r="CO406" s="33">
        <v>1.0</v>
      </c>
      <c r="CP406" s="33" t="s">
        <v>181</v>
      </c>
      <c r="CQ406" s="50" t="str">
        <f t="shared" si="7"/>
        <v>24/10/1953</v>
      </c>
      <c r="CR406" s="33" t="s">
        <v>243</v>
      </c>
      <c r="CS406" s="33">
        <v>4.0</v>
      </c>
      <c r="CT406" s="33">
        <v>5.0</v>
      </c>
      <c r="CU406" s="33">
        <v>25.0</v>
      </c>
      <c r="CV406" s="33">
        <v>1139.0</v>
      </c>
      <c r="CW406" s="33">
        <v>4.05093E8</v>
      </c>
      <c r="CX406" s="33">
        <v>4.0509300004E10</v>
      </c>
      <c r="CY406" s="33">
        <v>-99.7072969</v>
      </c>
      <c r="CZ406" s="33">
        <v>20.6941883</v>
      </c>
      <c r="DA406" s="33">
        <v>4.411384126E9</v>
      </c>
      <c r="DB406" s="33">
        <v>2.0</v>
      </c>
      <c r="DC406" s="33" t="s">
        <v>183</v>
      </c>
      <c r="DD406" s="33">
        <v>2023.0</v>
      </c>
      <c r="DE406" s="33" t="s">
        <v>184</v>
      </c>
      <c r="DF406" s="33"/>
      <c r="DG406" s="33" t="s">
        <v>185</v>
      </c>
      <c r="DH406" s="33" t="s">
        <v>186</v>
      </c>
      <c r="DI406" s="5"/>
      <c r="DJ406" s="5"/>
    </row>
    <row r="407">
      <c r="A407" s="33" t="s">
        <v>3204</v>
      </c>
      <c r="B407" s="34">
        <v>44952.0</v>
      </c>
      <c r="C407" s="35" t="s">
        <v>137</v>
      </c>
      <c r="D407" s="35" t="s">
        <v>139</v>
      </c>
      <c r="E407" s="35" t="s">
        <v>142</v>
      </c>
      <c r="F407" s="36" t="s">
        <v>144</v>
      </c>
      <c r="G407" s="33" t="s">
        <v>3205</v>
      </c>
      <c r="H407" s="33" t="s">
        <v>3206</v>
      </c>
      <c r="I407" s="33" t="s">
        <v>1484</v>
      </c>
      <c r="J407" s="33" t="s">
        <v>190</v>
      </c>
      <c r="K407" s="35" t="s">
        <v>150</v>
      </c>
      <c r="L407" s="33" t="s">
        <v>1901</v>
      </c>
      <c r="M407" s="33">
        <v>20.0</v>
      </c>
      <c r="N407" s="33" t="s">
        <v>3090</v>
      </c>
      <c r="O407" s="5"/>
      <c r="P407" s="35" t="s">
        <v>153</v>
      </c>
      <c r="Q407" s="35" t="s">
        <v>3090</v>
      </c>
      <c r="R407" s="33">
        <v>76540.0</v>
      </c>
      <c r="S407" s="37"/>
      <c r="T407" s="33"/>
      <c r="U407" s="33">
        <v>1.46</v>
      </c>
      <c r="V407" s="33" t="s">
        <v>154</v>
      </c>
      <c r="W407" s="33"/>
      <c r="X407" s="33"/>
      <c r="Y407" s="5"/>
      <c r="Z407" s="5"/>
      <c r="AA407" s="33">
        <v>1.0</v>
      </c>
      <c r="AB407" s="33">
        <v>1.0</v>
      </c>
      <c r="AC407" s="33"/>
      <c r="AD407" s="5"/>
      <c r="AE407" s="5"/>
      <c r="AF407" s="5"/>
      <c r="AG407" s="16"/>
      <c r="AH407" s="38">
        <f t="shared" si="1"/>
        <v>1</v>
      </c>
      <c r="AI407" s="39" t="str">
        <f t="shared" si="2"/>
        <v/>
      </c>
      <c r="AJ407" s="37" t="str">
        <f t="shared" si="3"/>
        <v/>
      </c>
      <c r="AK407" s="41" t="str">
        <f t="shared" si="4"/>
        <v/>
      </c>
      <c r="AL407" s="35" t="s">
        <v>153</v>
      </c>
      <c r="AM407" s="33" t="s">
        <v>1887</v>
      </c>
      <c r="AN407" s="33" t="s">
        <v>1887</v>
      </c>
      <c r="AO407" s="41"/>
      <c r="AP407" s="33" t="s">
        <v>169</v>
      </c>
      <c r="AQ407" s="33" t="s">
        <v>170</v>
      </c>
      <c r="AR407" s="33">
        <v>150.0</v>
      </c>
      <c r="AS407" s="42"/>
      <c r="AT407" s="42"/>
      <c r="AU407" s="42"/>
      <c r="AV407" s="42"/>
      <c r="AW407" s="42"/>
      <c r="AX407" s="5"/>
      <c r="AY407" s="33"/>
      <c r="AZ407" s="33" t="s">
        <v>3207</v>
      </c>
      <c r="BA407" s="5"/>
      <c r="BB407" s="5"/>
      <c r="BC407" s="5" t="s">
        <v>3208</v>
      </c>
      <c r="BD407" s="33" t="s">
        <v>173</v>
      </c>
      <c r="BE407" s="41"/>
      <c r="BF407" s="35"/>
      <c r="BG407" s="33" t="s">
        <v>169</v>
      </c>
      <c r="BH407" s="5"/>
      <c r="BI407" s="33">
        <v>150.0</v>
      </c>
      <c r="BJ407" s="33" t="s">
        <v>170</v>
      </c>
      <c r="BK407" s="5"/>
      <c r="BL407" s="5">
        <f t="shared" si="5"/>
        <v>1997.25</v>
      </c>
      <c r="BM407" s="5"/>
      <c r="BN407" s="5"/>
      <c r="BO407" s="42">
        <f t="shared" si="6"/>
        <v>1997.25</v>
      </c>
      <c r="BP407" s="44"/>
      <c r="BQ407" s="45"/>
      <c r="BR407" s="47"/>
      <c r="BS407" s="45"/>
      <c r="BT407" s="37"/>
      <c r="BU407" s="5"/>
      <c r="BV407" s="38"/>
      <c r="BW407" s="48"/>
      <c r="BX407" s="44"/>
      <c r="BY407" s="44"/>
      <c r="BZ407" s="33" t="s">
        <v>131</v>
      </c>
      <c r="CA407" s="5"/>
      <c r="CB407" s="5"/>
      <c r="CC407" s="33" t="s">
        <v>177</v>
      </c>
      <c r="CD407" s="5"/>
      <c r="CE407" s="5"/>
      <c r="CF407" s="33" t="s">
        <v>178</v>
      </c>
      <c r="CG407" s="33" t="s">
        <v>3209</v>
      </c>
      <c r="CH407" s="5"/>
      <c r="CI407" s="5"/>
      <c r="CJ407" s="5"/>
      <c r="CK407" s="33"/>
      <c r="CL407" s="49">
        <v>44995.0</v>
      </c>
      <c r="CM407" s="33" t="s">
        <v>180</v>
      </c>
      <c r="CN407" s="5"/>
      <c r="CO407" s="33">
        <v>1.0</v>
      </c>
      <c r="CP407" s="33" t="s">
        <v>181</v>
      </c>
      <c r="CQ407" s="50" t="str">
        <f t="shared" si="7"/>
        <v>08/10/1959</v>
      </c>
      <c r="CR407" s="33" t="s">
        <v>243</v>
      </c>
      <c r="CS407" s="33">
        <v>4.0</v>
      </c>
      <c r="CT407" s="33">
        <v>5.0</v>
      </c>
      <c r="CU407" s="33">
        <v>25.0</v>
      </c>
      <c r="CV407" s="33">
        <v>1139.0</v>
      </c>
      <c r="CW407" s="33">
        <v>4.05093E8</v>
      </c>
      <c r="CX407" s="33">
        <v>4.05093E10</v>
      </c>
      <c r="CY407" s="33">
        <v>-99.7082165</v>
      </c>
      <c r="CZ407" s="33">
        <v>20.693282</v>
      </c>
      <c r="DA407" s="33">
        <v>5.024405402E9</v>
      </c>
      <c r="DB407" s="33">
        <v>2.0</v>
      </c>
      <c r="DC407" s="33" t="s">
        <v>183</v>
      </c>
      <c r="DD407" s="33">
        <v>2023.0</v>
      </c>
      <c r="DE407" s="33" t="s">
        <v>184</v>
      </c>
      <c r="DF407" s="33"/>
      <c r="DG407" s="33" t="s">
        <v>185</v>
      </c>
      <c r="DH407" s="33" t="s">
        <v>186</v>
      </c>
      <c r="DI407" s="5"/>
      <c r="DJ407" s="5"/>
    </row>
    <row r="408">
      <c r="A408" s="33" t="s">
        <v>3210</v>
      </c>
      <c r="B408" s="34">
        <v>44952.0</v>
      </c>
      <c r="C408" s="35" t="s">
        <v>137</v>
      </c>
      <c r="D408" s="35" t="s">
        <v>139</v>
      </c>
      <c r="E408" s="35" t="s">
        <v>142</v>
      </c>
      <c r="F408" s="36" t="s">
        <v>144</v>
      </c>
      <c r="G408" s="33" t="s">
        <v>3211</v>
      </c>
      <c r="H408" s="33" t="s">
        <v>3212</v>
      </c>
      <c r="I408" s="33" t="s">
        <v>516</v>
      </c>
      <c r="J408" s="33" t="s">
        <v>190</v>
      </c>
      <c r="K408" s="35" t="s">
        <v>150</v>
      </c>
      <c r="L408" s="33" t="s">
        <v>1901</v>
      </c>
      <c r="M408" s="33">
        <v>50.0</v>
      </c>
      <c r="N408" s="33" t="s">
        <v>3090</v>
      </c>
      <c r="O408" s="5"/>
      <c r="P408" s="35" t="s">
        <v>153</v>
      </c>
      <c r="Q408" s="35" t="s">
        <v>3090</v>
      </c>
      <c r="R408" s="33">
        <v>76540.0</v>
      </c>
      <c r="S408" s="37"/>
      <c r="T408" s="33"/>
      <c r="U408" s="33">
        <v>1.36</v>
      </c>
      <c r="V408" s="33" t="s">
        <v>154</v>
      </c>
      <c r="W408" s="33"/>
      <c r="X408" s="33"/>
      <c r="Y408" s="5"/>
      <c r="Z408" s="5"/>
      <c r="AA408" s="33">
        <v>1.0</v>
      </c>
      <c r="AB408" s="33"/>
      <c r="AC408" s="33">
        <v>1.0</v>
      </c>
      <c r="AD408" s="5"/>
      <c r="AE408" s="5"/>
      <c r="AF408" s="5"/>
      <c r="AG408" s="16"/>
      <c r="AH408" s="38" t="str">
        <f t="shared" si="1"/>
        <v/>
      </c>
      <c r="AI408" s="39">
        <f t="shared" si="2"/>
        <v>1</v>
      </c>
      <c r="AJ408" s="37" t="str">
        <f t="shared" si="3"/>
        <v/>
      </c>
      <c r="AK408" s="41" t="str">
        <f t="shared" si="4"/>
        <v/>
      </c>
      <c r="AL408" s="35" t="s">
        <v>153</v>
      </c>
      <c r="AM408" s="33" t="s">
        <v>1887</v>
      </c>
      <c r="AN408" s="33" t="s">
        <v>1887</v>
      </c>
      <c r="AO408" s="41"/>
      <c r="AP408" s="33" t="s">
        <v>169</v>
      </c>
      <c r="AQ408" s="33" t="s">
        <v>170</v>
      </c>
      <c r="AR408" s="33">
        <v>150.0</v>
      </c>
      <c r="AS408" s="42"/>
      <c r="AT408" s="42"/>
      <c r="AU408" s="42"/>
      <c r="AV408" s="42"/>
      <c r="AW408" s="42"/>
      <c r="AX408" s="5"/>
      <c r="AY408" s="33"/>
      <c r="AZ408" s="33" t="s">
        <v>3213</v>
      </c>
      <c r="BA408" s="5"/>
      <c r="BB408" s="5"/>
      <c r="BC408" s="5" t="s">
        <v>3214</v>
      </c>
      <c r="BD408" s="33" t="s">
        <v>173</v>
      </c>
      <c r="BE408" s="41"/>
      <c r="BF408" s="35"/>
      <c r="BG408" s="33" t="s">
        <v>169</v>
      </c>
      <c r="BH408" s="5"/>
      <c r="BI408" s="33">
        <v>150.0</v>
      </c>
      <c r="BJ408" s="33" t="s">
        <v>170</v>
      </c>
      <c r="BK408" s="5"/>
      <c r="BL408" s="5">
        <f t="shared" si="5"/>
        <v>1997.25</v>
      </c>
      <c r="BM408" s="5"/>
      <c r="BN408" s="5"/>
      <c r="BO408" s="42">
        <f t="shared" si="6"/>
        <v>1997.25</v>
      </c>
      <c r="BP408" s="44"/>
      <c r="BQ408" s="45"/>
      <c r="BR408" s="47"/>
      <c r="BS408" s="45"/>
      <c r="BT408" s="37"/>
      <c r="BU408" s="5"/>
      <c r="BV408" s="38"/>
      <c r="BW408" s="48"/>
      <c r="BX408" s="44"/>
      <c r="BY408" s="44"/>
      <c r="BZ408" s="33" t="s">
        <v>131</v>
      </c>
      <c r="CA408" s="5"/>
      <c r="CB408" s="5"/>
      <c r="CC408" s="33" t="s">
        <v>177</v>
      </c>
      <c r="CD408" s="5"/>
      <c r="CE408" s="5"/>
      <c r="CF408" s="33" t="s">
        <v>178</v>
      </c>
      <c r="CG408" s="33" t="s">
        <v>3215</v>
      </c>
      <c r="CH408" s="5"/>
      <c r="CI408" s="5"/>
      <c r="CJ408" s="5"/>
      <c r="CK408" s="33"/>
      <c r="CL408" s="49">
        <v>44995.0</v>
      </c>
      <c r="CM408" s="33" t="s">
        <v>180</v>
      </c>
      <c r="CN408" s="5"/>
      <c r="CO408" s="33">
        <v>1.0</v>
      </c>
      <c r="CP408" s="33" t="s">
        <v>181</v>
      </c>
      <c r="CQ408" s="50" t="str">
        <f t="shared" si="7"/>
        <v>23/08/1936</v>
      </c>
      <c r="CR408" s="33" t="s">
        <v>182</v>
      </c>
      <c r="CS408" s="33">
        <v>4.0</v>
      </c>
      <c r="CT408" s="33">
        <v>5.0</v>
      </c>
      <c r="CU408" s="33">
        <v>25.0</v>
      </c>
      <c r="CV408" s="33">
        <v>1139.0</v>
      </c>
      <c r="CW408" s="33">
        <v>4.05093E8</v>
      </c>
      <c r="CX408" s="33">
        <v>4.05093E10</v>
      </c>
      <c r="CY408" s="33">
        <v>-99.706439</v>
      </c>
      <c r="CZ408" s="33">
        <v>20.693296</v>
      </c>
      <c r="DA408" s="33">
        <v>4.412760831E9</v>
      </c>
      <c r="DB408" s="33">
        <v>2.0</v>
      </c>
      <c r="DC408" s="33" t="s">
        <v>183</v>
      </c>
      <c r="DD408" s="33">
        <v>2023.0</v>
      </c>
      <c r="DE408" s="33" t="s">
        <v>184</v>
      </c>
      <c r="DF408" s="33"/>
      <c r="DG408" s="33" t="s">
        <v>185</v>
      </c>
      <c r="DH408" s="33" t="s">
        <v>186</v>
      </c>
      <c r="DI408" s="5"/>
      <c r="DJ408" s="5"/>
    </row>
    <row r="409">
      <c r="A409" s="33" t="s">
        <v>3216</v>
      </c>
      <c r="B409" s="34">
        <v>44952.0</v>
      </c>
      <c r="C409" s="35" t="s">
        <v>137</v>
      </c>
      <c r="D409" s="35" t="s">
        <v>139</v>
      </c>
      <c r="E409" s="35" t="s">
        <v>142</v>
      </c>
      <c r="F409" s="36" t="s">
        <v>144</v>
      </c>
      <c r="G409" s="33" t="s">
        <v>3217</v>
      </c>
      <c r="H409" s="33" t="s">
        <v>3218</v>
      </c>
      <c r="I409" s="33" t="s">
        <v>254</v>
      </c>
      <c r="J409" s="33" t="s">
        <v>1602</v>
      </c>
      <c r="K409" s="35" t="s">
        <v>150</v>
      </c>
      <c r="L409" s="33" t="s">
        <v>331</v>
      </c>
      <c r="M409" s="5"/>
      <c r="N409" s="33" t="s">
        <v>3090</v>
      </c>
      <c r="O409" s="5"/>
      <c r="P409" s="35" t="s">
        <v>153</v>
      </c>
      <c r="Q409" s="35" t="s">
        <v>3090</v>
      </c>
      <c r="R409" s="33">
        <v>76540.0</v>
      </c>
      <c r="S409" s="37"/>
      <c r="T409" s="33"/>
      <c r="U409" s="33">
        <v>2.9</v>
      </c>
      <c r="V409" s="33" t="s">
        <v>154</v>
      </c>
      <c r="W409" s="33"/>
      <c r="X409" s="33"/>
      <c r="Y409" s="5"/>
      <c r="Z409" s="5"/>
      <c r="AA409" s="33">
        <v>1.0</v>
      </c>
      <c r="AB409" s="33"/>
      <c r="AC409" s="33">
        <v>1.0</v>
      </c>
      <c r="AD409" s="5"/>
      <c r="AE409" s="5"/>
      <c r="AF409" s="5"/>
      <c r="AG409" s="16"/>
      <c r="AH409" s="38" t="str">
        <f t="shared" si="1"/>
        <v/>
      </c>
      <c r="AI409" s="39">
        <f t="shared" si="2"/>
        <v>1</v>
      </c>
      <c r="AJ409" s="37" t="str">
        <f t="shared" si="3"/>
        <v/>
      </c>
      <c r="AK409" s="41" t="str">
        <f t="shared" si="4"/>
        <v/>
      </c>
      <c r="AL409" s="35" t="s">
        <v>153</v>
      </c>
      <c r="AM409" s="33" t="s">
        <v>1887</v>
      </c>
      <c r="AN409" s="33" t="s">
        <v>1887</v>
      </c>
      <c r="AO409" s="41"/>
      <c r="AP409" s="33" t="s">
        <v>169</v>
      </c>
      <c r="AQ409" s="33" t="s">
        <v>170</v>
      </c>
      <c r="AR409" s="33">
        <v>300.0</v>
      </c>
      <c r="AS409" s="42"/>
      <c r="AT409" s="42"/>
      <c r="AU409" s="42"/>
      <c r="AV409" s="42"/>
      <c r="AW409" s="42"/>
      <c r="AX409" s="5"/>
      <c r="AY409" s="33"/>
      <c r="AZ409" s="33" t="s">
        <v>3219</v>
      </c>
      <c r="BA409" s="5"/>
      <c r="BB409" s="5"/>
      <c r="BC409" s="5" t="s">
        <v>3220</v>
      </c>
      <c r="BD409" s="33" t="s">
        <v>173</v>
      </c>
      <c r="BE409" s="41"/>
      <c r="BF409" s="35"/>
      <c r="BG409" s="33" t="s">
        <v>169</v>
      </c>
      <c r="BH409" s="5"/>
      <c r="BI409" s="33">
        <v>300.0</v>
      </c>
      <c r="BJ409" s="33" t="s">
        <v>170</v>
      </c>
      <c r="BK409" s="5"/>
      <c r="BL409" s="5">
        <f t="shared" si="5"/>
        <v>3994.5</v>
      </c>
      <c r="BM409" s="5"/>
      <c r="BN409" s="5"/>
      <c r="BO409" s="42">
        <f t="shared" si="6"/>
        <v>3994.5</v>
      </c>
      <c r="BP409" s="44"/>
      <c r="BQ409" s="45"/>
      <c r="BR409" s="47"/>
      <c r="BS409" s="45"/>
      <c r="BT409" s="37"/>
      <c r="BU409" s="5"/>
      <c r="BV409" s="38"/>
      <c r="BW409" s="48"/>
      <c r="BX409" s="44"/>
      <c r="BY409" s="44"/>
      <c r="BZ409" s="33" t="s">
        <v>131</v>
      </c>
      <c r="CA409" s="5"/>
      <c r="CB409" s="5"/>
      <c r="CC409" s="33" t="s">
        <v>177</v>
      </c>
      <c r="CD409" s="5"/>
      <c r="CE409" s="5"/>
      <c r="CF409" s="33" t="s">
        <v>178</v>
      </c>
      <c r="CG409" s="33" t="s">
        <v>3221</v>
      </c>
      <c r="CH409" s="5"/>
      <c r="CI409" s="5"/>
      <c r="CJ409" s="5"/>
      <c r="CK409" s="33"/>
      <c r="CL409" s="49">
        <v>44995.0</v>
      </c>
      <c r="CM409" s="33" t="s">
        <v>180</v>
      </c>
      <c r="CN409" s="5"/>
      <c r="CO409" s="33">
        <v>2.0</v>
      </c>
      <c r="CP409" s="33" t="s">
        <v>181</v>
      </c>
      <c r="CQ409" s="50" t="str">
        <f t="shared" si="7"/>
        <v>14/08/1944</v>
      </c>
      <c r="CR409" s="33" t="s">
        <v>182</v>
      </c>
      <c r="CS409" s="33">
        <v>4.0</v>
      </c>
      <c r="CT409" s="33">
        <v>5.0</v>
      </c>
      <c r="CU409" s="33">
        <v>25.0</v>
      </c>
      <c r="CV409" s="33">
        <v>1139.0</v>
      </c>
      <c r="CW409" s="33">
        <v>4.05093E8</v>
      </c>
      <c r="CX409" s="33">
        <v>4.0509300014E10</v>
      </c>
      <c r="CY409" s="33">
        <v>-99.7091647</v>
      </c>
      <c r="CZ409" s="33">
        <v>20.6918537</v>
      </c>
      <c r="DA409" s="33">
        <v>4.411054861E9</v>
      </c>
      <c r="DB409" s="33">
        <v>2.0</v>
      </c>
      <c r="DC409" s="33" t="s">
        <v>183</v>
      </c>
      <c r="DD409" s="33">
        <v>2023.0</v>
      </c>
      <c r="DE409" s="33" t="s">
        <v>184</v>
      </c>
      <c r="DF409" s="33"/>
      <c r="DG409" s="33" t="s">
        <v>185</v>
      </c>
      <c r="DH409" s="33" t="s">
        <v>186</v>
      </c>
      <c r="DI409" s="5"/>
      <c r="DJ409" s="5"/>
    </row>
    <row r="410">
      <c r="A410" s="33" t="s">
        <v>3222</v>
      </c>
      <c r="B410" s="34">
        <v>44952.0</v>
      </c>
      <c r="C410" s="35" t="s">
        <v>137</v>
      </c>
      <c r="D410" s="35" t="s">
        <v>139</v>
      </c>
      <c r="E410" s="35" t="s">
        <v>142</v>
      </c>
      <c r="F410" s="36" t="s">
        <v>144</v>
      </c>
      <c r="G410" s="33" t="s">
        <v>3223</v>
      </c>
      <c r="H410" s="33" t="s">
        <v>420</v>
      </c>
      <c r="I410" s="33" t="s">
        <v>254</v>
      </c>
      <c r="J410" s="33" t="s">
        <v>2331</v>
      </c>
      <c r="K410" s="35" t="s">
        <v>150</v>
      </c>
      <c r="L410" s="33" t="s">
        <v>232</v>
      </c>
      <c r="M410" s="33">
        <v>15.0</v>
      </c>
      <c r="N410" s="33" t="s">
        <v>3090</v>
      </c>
      <c r="O410" s="5"/>
      <c r="P410" s="35" t="s">
        <v>153</v>
      </c>
      <c r="Q410" s="35" t="s">
        <v>3090</v>
      </c>
      <c r="R410" s="33">
        <v>76540.0</v>
      </c>
      <c r="S410" s="37"/>
      <c r="T410" s="33"/>
      <c r="U410" s="33">
        <v>1.32</v>
      </c>
      <c r="V410" s="33" t="s">
        <v>154</v>
      </c>
      <c r="W410" s="33"/>
      <c r="X410" s="33"/>
      <c r="Y410" s="5"/>
      <c r="Z410" s="5"/>
      <c r="AA410" s="33">
        <v>1.0</v>
      </c>
      <c r="AB410" s="33"/>
      <c r="AC410" s="33">
        <v>1.0</v>
      </c>
      <c r="AD410" s="5"/>
      <c r="AE410" s="5"/>
      <c r="AF410" s="5"/>
      <c r="AG410" s="16"/>
      <c r="AH410" s="38" t="str">
        <f t="shared" si="1"/>
        <v/>
      </c>
      <c r="AI410" s="39">
        <f t="shared" si="2"/>
        <v>1</v>
      </c>
      <c r="AJ410" s="37" t="str">
        <f t="shared" si="3"/>
        <v/>
      </c>
      <c r="AK410" s="41" t="str">
        <f t="shared" si="4"/>
        <v/>
      </c>
      <c r="AL410" s="35" t="s">
        <v>153</v>
      </c>
      <c r="AM410" s="33" t="s">
        <v>1887</v>
      </c>
      <c r="AN410" s="33" t="s">
        <v>1887</v>
      </c>
      <c r="AO410" s="41"/>
      <c r="AP410" s="33" t="s">
        <v>169</v>
      </c>
      <c r="AQ410" s="33" t="s">
        <v>170</v>
      </c>
      <c r="AR410" s="33">
        <v>150.0</v>
      </c>
      <c r="AS410" s="42"/>
      <c r="AT410" s="42"/>
      <c r="AU410" s="42"/>
      <c r="AV410" s="42"/>
      <c r="AW410" s="42"/>
      <c r="AX410" s="5"/>
      <c r="AY410" s="33"/>
      <c r="AZ410" s="33" t="s">
        <v>3224</v>
      </c>
      <c r="BA410" s="5"/>
      <c r="BB410" s="5"/>
      <c r="BC410" s="33" t="s">
        <v>3225</v>
      </c>
      <c r="BD410" s="33" t="s">
        <v>173</v>
      </c>
      <c r="BE410" s="41"/>
      <c r="BF410" s="35"/>
      <c r="BG410" s="33" t="s">
        <v>169</v>
      </c>
      <c r="BH410" s="5"/>
      <c r="BI410" s="33">
        <v>150.0</v>
      </c>
      <c r="BJ410" s="33" t="s">
        <v>170</v>
      </c>
      <c r="BK410" s="5"/>
      <c r="BL410" s="5">
        <f t="shared" si="5"/>
        <v>1997.25</v>
      </c>
      <c r="BM410" s="5"/>
      <c r="BN410" s="5"/>
      <c r="BO410" s="42">
        <f t="shared" si="6"/>
        <v>1997.25</v>
      </c>
      <c r="BP410" s="44"/>
      <c r="BQ410" s="45"/>
      <c r="BR410" s="47"/>
      <c r="BS410" s="45"/>
      <c r="BT410" s="37"/>
      <c r="BU410" s="5"/>
      <c r="BV410" s="38"/>
      <c r="BW410" s="48"/>
      <c r="BX410" s="44"/>
      <c r="BY410" s="44"/>
      <c r="BZ410" s="33" t="s">
        <v>131</v>
      </c>
      <c r="CA410" s="5"/>
      <c r="CB410" s="5"/>
      <c r="CC410" s="33" t="s">
        <v>177</v>
      </c>
      <c r="CD410" s="5"/>
      <c r="CE410" s="5"/>
      <c r="CF410" s="33" t="s">
        <v>178</v>
      </c>
      <c r="CG410" s="33" t="s">
        <v>3226</v>
      </c>
      <c r="CH410" s="5"/>
      <c r="CI410" s="5"/>
      <c r="CJ410" s="5"/>
      <c r="CK410" s="33"/>
      <c r="CL410" s="49">
        <v>44995.0</v>
      </c>
      <c r="CM410" s="33" t="s">
        <v>180</v>
      </c>
      <c r="CN410" s="5"/>
      <c r="CO410" s="33">
        <v>1.0</v>
      </c>
      <c r="CP410" s="33" t="s">
        <v>181</v>
      </c>
      <c r="CQ410" s="50" t="str">
        <f t="shared" si="7"/>
        <v>30/03/1960</v>
      </c>
      <c r="CR410" s="33" t="s">
        <v>182</v>
      </c>
      <c r="CS410" s="33">
        <v>4.0</v>
      </c>
      <c r="CT410" s="33">
        <v>5.0</v>
      </c>
      <c r="CU410" s="33">
        <v>25.0</v>
      </c>
      <c r="CV410" s="33">
        <v>1139.0</v>
      </c>
      <c r="CW410" s="33">
        <v>4.05093E8</v>
      </c>
      <c r="CX410" s="33">
        <v>4.0509300029E10</v>
      </c>
      <c r="CY410" s="33">
        <v>-99.6948721</v>
      </c>
      <c r="CZ410" s="33">
        <v>20.6915078</v>
      </c>
      <c r="DA410" s="33">
        <v>4.411088907E9</v>
      </c>
      <c r="DB410" s="33">
        <v>2.0</v>
      </c>
      <c r="DC410" s="33" t="s">
        <v>183</v>
      </c>
      <c r="DD410" s="33">
        <v>2023.0</v>
      </c>
      <c r="DE410" s="33" t="s">
        <v>184</v>
      </c>
      <c r="DF410" s="33"/>
      <c r="DG410" s="33" t="s">
        <v>185</v>
      </c>
      <c r="DH410" s="33" t="s">
        <v>186</v>
      </c>
      <c r="DI410" s="5"/>
      <c r="DJ410" s="5"/>
    </row>
    <row r="411">
      <c r="A411" s="33" t="s">
        <v>3227</v>
      </c>
      <c r="B411" s="34">
        <v>44952.0</v>
      </c>
      <c r="C411" s="35" t="s">
        <v>137</v>
      </c>
      <c r="D411" s="35" t="s">
        <v>139</v>
      </c>
      <c r="E411" s="35" t="s">
        <v>142</v>
      </c>
      <c r="F411" s="36" t="s">
        <v>144</v>
      </c>
      <c r="G411" s="33" t="s">
        <v>3228</v>
      </c>
      <c r="H411" s="33" t="s">
        <v>3229</v>
      </c>
      <c r="I411" s="33" t="s">
        <v>254</v>
      </c>
      <c r="J411" s="33" t="s">
        <v>3230</v>
      </c>
      <c r="K411" s="35" t="s">
        <v>150</v>
      </c>
      <c r="L411" s="33" t="s">
        <v>3231</v>
      </c>
      <c r="M411" s="33">
        <v>8.0</v>
      </c>
      <c r="N411" s="33" t="s">
        <v>3090</v>
      </c>
      <c r="O411" s="5"/>
      <c r="P411" s="35" t="s">
        <v>153</v>
      </c>
      <c r="Q411" s="35" t="s">
        <v>3090</v>
      </c>
      <c r="R411" s="33">
        <v>76544.0</v>
      </c>
      <c r="S411" s="37"/>
      <c r="T411" s="33"/>
      <c r="U411" s="33">
        <v>1.41</v>
      </c>
      <c r="V411" s="33" t="s">
        <v>154</v>
      </c>
      <c r="W411" s="33"/>
      <c r="X411" s="33"/>
      <c r="Y411" s="5"/>
      <c r="Z411" s="5"/>
      <c r="AA411" s="33">
        <v>1.0</v>
      </c>
      <c r="AB411" s="33"/>
      <c r="AC411" s="33">
        <v>1.0</v>
      </c>
      <c r="AD411" s="5"/>
      <c r="AE411" s="5"/>
      <c r="AF411" s="5"/>
      <c r="AG411" s="16"/>
      <c r="AH411" s="38" t="str">
        <f t="shared" si="1"/>
        <v/>
      </c>
      <c r="AI411" s="39">
        <f t="shared" si="2"/>
        <v>1</v>
      </c>
      <c r="AJ411" s="37" t="str">
        <f t="shared" si="3"/>
        <v/>
      </c>
      <c r="AK411" s="41" t="str">
        <f t="shared" si="4"/>
        <v/>
      </c>
      <c r="AL411" s="35" t="s">
        <v>153</v>
      </c>
      <c r="AM411" s="33" t="s">
        <v>1887</v>
      </c>
      <c r="AN411" s="33" t="s">
        <v>1887</v>
      </c>
      <c r="AO411" s="41"/>
      <c r="AP411" s="33" t="s">
        <v>169</v>
      </c>
      <c r="AQ411" s="33" t="s">
        <v>170</v>
      </c>
      <c r="AR411" s="33">
        <v>150.0</v>
      </c>
      <c r="AS411" s="42"/>
      <c r="AT411" s="42"/>
      <c r="AU411" s="42"/>
      <c r="AV411" s="42"/>
      <c r="AW411" s="42"/>
      <c r="AX411" s="5"/>
      <c r="AY411" s="33"/>
      <c r="AZ411" s="33" t="s">
        <v>3232</v>
      </c>
      <c r="BA411" s="5"/>
      <c r="BB411" s="5"/>
      <c r="BC411" s="5" t="s">
        <v>3233</v>
      </c>
      <c r="BD411" s="33" t="s">
        <v>173</v>
      </c>
      <c r="BE411" s="41"/>
      <c r="BF411" s="35"/>
      <c r="BG411" s="33" t="s">
        <v>169</v>
      </c>
      <c r="BH411" s="5"/>
      <c r="BI411" s="33">
        <v>150.0</v>
      </c>
      <c r="BJ411" s="33" t="s">
        <v>170</v>
      </c>
      <c r="BK411" s="5"/>
      <c r="BL411" s="5">
        <f t="shared" si="5"/>
        <v>1997.25</v>
      </c>
      <c r="BM411" s="5"/>
      <c r="BN411" s="5"/>
      <c r="BO411" s="42">
        <f t="shared" si="6"/>
        <v>1997.25</v>
      </c>
      <c r="BP411" s="44"/>
      <c r="BQ411" s="45"/>
      <c r="BR411" s="47"/>
      <c r="BS411" s="45"/>
      <c r="BT411" s="37"/>
      <c r="BU411" s="5"/>
      <c r="BV411" s="38"/>
      <c r="BW411" s="48"/>
      <c r="BX411" s="44"/>
      <c r="BY411" s="44"/>
      <c r="BZ411" s="33" t="s">
        <v>131</v>
      </c>
      <c r="CA411" s="5"/>
      <c r="CB411" s="5"/>
      <c r="CC411" s="33" t="s">
        <v>177</v>
      </c>
      <c r="CD411" s="5"/>
      <c r="CE411" s="5"/>
      <c r="CF411" s="33" t="s">
        <v>178</v>
      </c>
      <c r="CG411" s="33" t="s">
        <v>3234</v>
      </c>
      <c r="CH411" s="5"/>
      <c r="CI411" s="5"/>
      <c r="CJ411" s="5"/>
      <c r="CK411" s="33"/>
      <c r="CL411" s="49">
        <v>44995.0</v>
      </c>
      <c r="CM411" s="33" t="s">
        <v>180</v>
      </c>
      <c r="CN411" s="5"/>
      <c r="CO411" s="33">
        <v>1.0</v>
      </c>
      <c r="CP411" s="33" t="s">
        <v>181</v>
      </c>
      <c r="CQ411" s="50" t="str">
        <f t="shared" si="7"/>
        <v>14/02/1948</v>
      </c>
      <c r="CR411" s="33" t="s">
        <v>182</v>
      </c>
      <c r="CS411" s="33">
        <v>4.0</v>
      </c>
      <c r="CT411" s="33">
        <v>5.0</v>
      </c>
      <c r="CU411" s="33">
        <v>25.0</v>
      </c>
      <c r="CV411" s="33">
        <v>1139.0</v>
      </c>
      <c r="CW411" s="33">
        <v>4.05093E8</v>
      </c>
      <c r="CX411" s="5"/>
      <c r="CY411" s="33">
        <v>-99.694143</v>
      </c>
      <c r="CZ411" s="33">
        <v>20.696039</v>
      </c>
      <c r="DA411" s="33">
        <v>4.411005335E9</v>
      </c>
      <c r="DB411" s="33">
        <v>2.0</v>
      </c>
      <c r="DC411" s="33" t="s">
        <v>183</v>
      </c>
      <c r="DD411" s="33">
        <v>2023.0</v>
      </c>
      <c r="DE411" s="33" t="s">
        <v>184</v>
      </c>
      <c r="DF411" s="33"/>
      <c r="DG411" s="33" t="s">
        <v>185</v>
      </c>
      <c r="DH411" s="33" t="s">
        <v>186</v>
      </c>
      <c r="DI411" s="5"/>
      <c r="DJ411" s="5"/>
    </row>
    <row r="412">
      <c r="A412" s="33" t="s">
        <v>3235</v>
      </c>
      <c r="B412" s="34">
        <v>44952.0</v>
      </c>
      <c r="C412" s="35" t="s">
        <v>137</v>
      </c>
      <c r="D412" s="35" t="s">
        <v>139</v>
      </c>
      <c r="E412" s="35" t="s">
        <v>142</v>
      </c>
      <c r="F412" s="36" t="s">
        <v>144</v>
      </c>
      <c r="G412" s="33" t="s">
        <v>3236</v>
      </c>
      <c r="H412" s="33" t="s">
        <v>3237</v>
      </c>
      <c r="I412" s="33" t="s">
        <v>254</v>
      </c>
      <c r="J412" s="33" t="s">
        <v>3230</v>
      </c>
      <c r="K412" s="35" t="s">
        <v>150</v>
      </c>
      <c r="L412" s="33" t="s">
        <v>3089</v>
      </c>
      <c r="M412" s="33">
        <v>26.0</v>
      </c>
      <c r="N412" s="33" t="s">
        <v>3090</v>
      </c>
      <c r="O412" s="5"/>
      <c r="P412" s="35" t="s">
        <v>153</v>
      </c>
      <c r="Q412" s="35" t="s">
        <v>3090</v>
      </c>
      <c r="R412" s="33">
        <v>76540.0</v>
      </c>
      <c r="S412" s="37"/>
      <c r="T412" s="33"/>
      <c r="U412" s="33">
        <v>1.36</v>
      </c>
      <c r="V412" s="33" t="s">
        <v>154</v>
      </c>
      <c r="W412" s="33"/>
      <c r="X412" s="33"/>
      <c r="Y412" s="5"/>
      <c r="Z412" s="5"/>
      <c r="AA412" s="33">
        <v>1.0</v>
      </c>
      <c r="AB412" s="33"/>
      <c r="AC412" s="33">
        <v>1.0</v>
      </c>
      <c r="AD412" s="5"/>
      <c r="AE412" s="5"/>
      <c r="AF412" s="5"/>
      <c r="AG412" s="16"/>
      <c r="AH412" s="38" t="str">
        <f t="shared" si="1"/>
        <v/>
      </c>
      <c r="AI412" s="39">
        <f t="shared" si="2"/>
        <v>1</v>
      </c>
      <c r="AJ412" s="37" t="str">
        <f t="shared" si="3"/>
        <v/>
      </c>
      <c r="AK412" s="41" t="str">
        <f t="shared" si="4"/>
        <v/>
      </c>
      <c r="AL412" s="35" t="s">
        <v>153</v>
      </c>
      <c r="AM412" s="33" t="s">
        <v>1887</v>
      </c>
      <c r="AN412" s="33" t="s">
        <v>1887</v>
      </c>
      <c r="AO412" s="41"/>
      <c r="AP412" s="33" t="s">
        <v>169</v>
      </c>
      <c r="AQ412" s="33" t="s">
        <v>170</v>
      </c>
      <c r="AR412" s="33">
        <v>150.0</v>
      </c>
      <c r="AS412" s="42"/>
      <c r="AT412" s="42"/>
      <c r="AU412" s="42"/>
      <c r="AV412" s="42"/>
      <c r="AW412" s="42"/>
      <c r="AX412" s="5"/>
      <c r="AY412" s="33"/>
      <c r="AZ412" s="33" t="s">
        <v>3238</v>
      </c>
      <c r="BA412" s="5"/>
      <c r="BB412" s="5"/>
      <c r="BC412" s="5" t="s">
        <v>3239</v>
      </c>
      <c r="BD412" s="33" t="s">
        <v>173</v>
      </c>
      <c r="BE412" s="41"/>
      <c r="BF412" s="35"/>
      <c r="BG412" s="33" t="s">
        <v>169</v>
      </c>
      <c r="BH412" s="5"/>
      <c r="BI412" s="33">
        <v>150.0</v>
      </c>
      <c r="BJ412" s="33" t="s">
        <v>170</v>
      </c>
      <c r="BK412" s="5"/>
      <c r="BL412" s="5">
        <f t="shared" si="5"/>
        <v>1997.25</v>
      </c>
      <c r="BM412" s="5"/>
      <c r="BN412" s="5"/>
      <c r="BO412" s="42">
        <f t="shared" si="6"/>
        <v>1997.25</v>
      </c>
      <c r="BP412" s="44"/>
      <c r="BQ412" s="45"/>
      <c r="BR412" s="47"/>
      <c r="BS412" s="45"/>
      <c r="BT412" s="37"/>
      <c r="BU412" s="5"/>
      <c r="BV412" s="38"/>
      <c r="BW412" s="48"/>
      <c r="BX412" s="44"/>
      <c r="BY412" s="44"/>
      <c r="BZ412" s="33" t="s">
        <v>131</v>
      </c>
      <c r="CA412" s="5"/>
      <c r="CB412" s="5"/>
      <c r="CC412" s="33" t="s">
        <v>177</v>
      </c>
      <c r="CD412" s="5"/>
      <c r="CE412" s="5"/>
      <c r="CF412" s="33" t="s">
        <v>178</v>
      </c>
      <c r="CG412" s="33" t="s">
        <v>3240</v>
      </c>
      <c r="CH412" s="5"/>
      <c r="CI412" s="5"/>
      <c r="CJ412" s="5"/>
      <c r="CK412" s="33"/>
      <c r="CL412" s="49">
        <v>44995.0</v>
      </c>
      <c r="CM412" s="33" t="s">
        <v>180</v>
      </c>
      <c r="CN412" s="5"/>
      <c r="CO412" s="33">
        <v>1.0</v>
      </c>
      <c r="CP412" s="33" t="s">
        <v>181</v>
      </c>
      <c r="CQ412" s="50" t="str">
        <f t="shared" si="7"/>
        <v>30/04/1944</v>
      </c>
      <c r="CR412" s="33" t="s">
        <v>182</v>
      </c>
      <c r="CS412" s="33">
        <v>4.0</v>
      </c>
      <c r="CT412" s="33">
        <v>5.0</v>
      </c>
      <c r="CU412" s="33">
        <v>25.0</v>
      </c>
      <c r="CV412" s="33">
        <v>1139.0</v>
      </c>
      <c r="CW412" s="33">
        <v>4.05093E8</v>
      </c>
      <c r="CX412" s="33">
        <v>4.0509300004E10</v>
      </c>
      <c r="CY412" s="33">
        <v>-99.7086534</v>
      </c>
      <c r="CZ412" s="33">
        <v>20.6936697</v>
      </c>
      <c r="DA412" s="33">
        <v>4.411005335E9</v>
      </c>
      <c r="DB412" s="33">
        <v>2.0</v>
      </c>
      <c r="DC412" s="33" t="s">
        <v>183</v>
      </c>
      <c r="DD412" s="33">
        <v>2023.0</v>
      </c>
      <c r="DE412" s="33" t="s">
        <v>184</v>
      </c>
      <c r="DF412" s="33"/>
      <c r="DG412" s="33" t="s">
        <v>185</v>
      </c>
      <c r="DH412" s="33" t="s">
        <v>186</v>
      </c>
      <c r="DI412" s="5"/>
      <c r="DJ412" s="5"/>
    </row>
    <row r="413">
      <c r="A413" s="33" t="s">
        <v>3241</v>
      </c>
      <c r="B413" s="34">
        <v>44952.0</v>
      </c>
      <c r="C413" s="35" t="s">
        <v>137</v>
      </c>
      <c r="D413" s="35" t="s">
        <v>139</v>
      </c>
      <c r="E413" s="35" t="s">
        <v>142</v>
      </c>
      <c r="F413" s="36" t="s">
        <v>144</v>
      </c>
      <c r="G413" s="33" t="s">
        <v>3242</v>
      </c>
      <c r="H413" s="33" t="s">
        <v>3243</v>
      </c>
      <c r="I413" s="33" t="s">
        <v>254</v>
      </c>
      <c r="J413" s="33" t="s">
        <v>231</v>
      </c>
      <c r="K413" s="35" t="s">
        <v>150</v>
      </c>
      <c r="L413" s="33" t="s">
        <v>1535</v>
      </c>
      <c r="M413" s="33">
        <v>12.0</v>
      </c>
      <c r="N413" s="33" t="s">
        <v>3090</v>
      </c>
      <c r="O413" s="5"/>
      <c r="P413" s="35" t="s">
        <v>153</v>
      </c>
      <c r="Q413" s="35" t="s">
        <v>3090</v>
      </c>
      <c r="R413" s="33">
        <v>76540.0</v>
      </c>
      <c r="S413" s="37"/>
      <c r="T413" s="33"/>
      <c r="U413" s="33">
        <v>1.17</v>
      </c>
      <c r="V413" s="33" t="s">
        <v>154</v>
      </c>
      <c r="W413" s="33"/>
      <c r="X413" s="33"/>
      <c r="Y413" s="5"/>
      <c r="Z413" s="5"/>
      <c r="AA413" s="33">
        <v>1.0</v>
      </c>
      <c r="AB413" s="33"/>
      <c r="AC413" s="33">
        <v>1.0</v>
      </c>
      <c r="AD413" s="5"/>
      <c r="AE413" s="5"/>
      <c r="AF413" s="5"/>
      <c r="AG413" s="16"/>
      <c r="AH413" s="38" t="str">
        <f t="shared" si="1"/>
        <v/>
      </c>
      <c r="AI413" s="39">
        <f t="shared" si="2"/>
        <v>1</v>
      </c>
      <c r="AJ413" s="37" t="str">
        <f t="shared" si="3"/>
        <v/>
      </c>
      <c r="AK413" s="41" t="str">
        <f t="shared" si="4"/>
        <v/>
      </c>
      <c r="AL413" s="35" t="s">
        <v>153</v>
      </c>
      <c r="AM413" s="33" t="s">
        <v>1887</v>
      </c>
      <c r="AN413" s="33" t="s">
        <v>1887</v>
      </c>
      <c r="AO413" s="41"/>
      <c r="AP413" s="33" t="s">
        <v>169</v>
      </c>
      <c r="AQ413" s="33" t="s">
        <v>170</v>
      </c>
      <c r="AR413" s="33">
        <v>150.0</v>
      </c>
      <c r="AS413" s="42"/>
      <c r="AT413" s="42"/>
      <c r="AU413" s="42"/>
      <c r="AV413" s="42"/>
      <c r="AW413" s="42"/>
      <c r="AX413" s="5"/>
      <c r="AY413" s="33"/>
      <c r="AZ413" s="33" t="s">
        <v>3244</v>
      </c>
      <c r="BA413" s="5"/>
      <c r="BB413" s="5"/>
      <c r="BC413" s="5" t="s">
        <v>3245</v>
      </c>
      <c r="BD413" s="33" t="s">
        <v>173</v>
      </c>
      <c r="BE413" s="41"/>
      <c r="BF413" s="35"/>
      <c r="BG413" s="33" t="s">
        <v>169</v>
      </c>
      <c r="BH413" s="5"/>
      <c r="BI413" s="33">
        <v>150.0</v>
      </c>
      <c r="BJ413" s="33" t="s">
        <v>170</v>
      </c>
      <c r="BK413" s="5"/>
      <c r="BL413" s="5">
        <f t="shared" si="5"/>
        <v>1997.25</v>
      </c>
      <c r="BM413" s="5"/>
      <c r="BN413" s="5"/>
      <c r="BO413" s="42">
        <f t="shared" si="6"/>
        <v>1997.25</v>
      </c>
      <c r="BP413" s="44"/>
      <c r="BQ413" s="45"/>
      <c r="BR413" s="47"/>
      <c r="BS413" s="45"/>
      <c r="BT413" s="37"/>
      <c r="BU413" s="5"/>
      <c r="BV413" s="38"/>
      <c r="BW413" s="48"/>
      <c r="BX413" s="44"/>
      <c r="BY413" s="44"/>
      <c r="BZ413" s="33" t="s">
        <v>131</v>
      </c>
      <c r="CA413" s="5"/>
      <c r="CB413" s="5"/>
      <c r="CC413" s="33" t="s">
        <v>177</v>
      </c>
      <c r="CD413" s="5"/>
      <c r="CE413" s="5"/>
      <c r="CF413" s="33" t="s">
        <v>178</v>
      </c>
      <c r="CG413" s="33" t="s">
        <v>3246</v>
      </c>
      <c r="CH413" s="5"/>
      <c r="CI413" s="5"/>
      <c r="CJ413" s="5"/>
      <c r="CK413" s="33"/>
      <c r="CL413" s="49">
        <v>44995.0</v>
      </c>
      <c r="CM413" s="33" t="s">
        <v>180</v>
      </c>
      <c r="CN413" s="5"/>
      <c r="CO413" s="33">
        <v>1.0</v>
      </c>
      <c r="CP413" s="33" t="s">
        <v>181</v>
      </c>
      <c r="CQ413" s="50" t="str">
        <f t="shared" si="7"/>
        <v>24/09/1965</v>
      </c>
      <c r="CR413" s="33" t="s">
        <v>182</v>
      </c>
      <c r="CS413" s="33">
        <v>4.0</v>
      </c>
      <c r="CT413" s="33">
        <v>5.0</v>
      </c>
      <c r="CU413" s="33">
        <v>25.0</v>
      </c>
      <c r="CV413" s="33">
        <v>1139.0</v>
      </c>
      <c r="CW413" s="33">
        <v>4.05093E8</v>
      </c>
      <c r="CX413" s="33">
        <v>4.0509300008E10</v>
      </c>
      <c r="CY413" s="33">
        <v>-99.7076552</v>
      </c>
      <c r="CZ413" s="33">
        <v>20.6924294</v>
      </c>
      <c r="DA413" s="33">
        <v>4.411981059E9</v>
      </c>
      <c r="DB413" s="33">
        <v>2.0</v>
      </c>
      <c r="DC413" s="33" t="s">
        <v>183</v>
      </c>
      <c r="DD413" s="33">
        <v>2023.0</v>
      </c>
      <c r="DE413" s="33" t="s">
        <v>184</v>
      </c>
      <c r="DF413" s="33"/>
      <c r="DG413" s="33" t="s">
        <v>185</v>
      </c>
      <c r="DH413" s="33" t="s">
        <v>186</v>
      </c>
      <c r="DI413" s="5"/>
      <c r="DJ413" s="5"/>
    </row>
    <row r="414">
      <c r="A414" s="33" t="s">
        <v>3247</v>
      </c>
      <c r="B414" s="34">
        <v>44952.0</v>
      </c>
      <c r="C414" s="35" t="s">
        <v>137</v>
      </c>
      <c r="D414" s="35" t="s">
        <v>139</v>
      </c>
      <c r="E414" s="35" t="s">
        <v>142</v>
      </c>
      <c r="F414" s="36" t="s">
        <v>144</v>
      </c>
      <c r="G414" s="33" t="s">
        <v>3248</v>
      </c>
      <c r="H414" s="33" t="s">
        <v>3249</v>
      </c>
      <c r="I414" s="33" t="s">
        <v>3250</v>
      </c>
      <c r="J414" s="33" t="s">
        <v>231</v>
      </c>
      <c r="K414" s="35" t="s">
        <v>150</v>
      </c>
      <c r="L414" s="33" t="s">
        <v>3113</v>
      </c>
      <c r="M414" s="5"/>
      <c r="N414" s="33" t="s">
        <v>3090</v>
      </c>
      <c r="O414" s="5"/>
      <c r="P414" s="35" t="s">
        <v>153</v>
      </c>
      <c r="Q414" s="35" t="s">
        <v>3090</v>
      </c>
      <c r="R414" s="33">
        <v>76516.0</v>
      </c>
      <c r="S414" s="37"/>
      <c r="T414" s="33"/>
      <c r="U414" s="33">
        <v>1.4</v>
      </c>
      <c r="V414" s="33" t="s">
        <v>154</v>
      </c>
      <c r="W414" s="33"/>
      <c r="X414" s="33"/>
      <c r="Y414" s="5"/>
      <c r="Z414" s="5"/>
      <c r="AA414" s="33">
        <v>1.0</v>
      </c>
      <c r="AB414" s="33">
        <v>1.0</v>
      </c>
      <c r="AC414" s="33"/>
      <c r="AD414" s="5"/>
      <c r="AE414" s="5"/>
      <c r="AF414" s="5"/>
      <c r="AG414" s="16"/>
      <c r="AH414" s="38" t="str">
        <f t="shared" si="1"/>
        <v/>
      </c>
      <c r="AI414" s="39" t="str">
        <f t="shared" si="2"/>
        <v/>
      </c>
      <c r="AJ414" s="37" t="str">
        <f t="shared" si="3"/>
        <v/>
      </c>
      <c r="AK414" s="41" t="str">
        <f t="shared" si="4"/>
        <v/>
      </c>
      <c r="AL414" s="35" t="s">
        <v>153</v>
      </c>
      <c r="AM414" s="33" t="s">
        <v>1887</v>
      </c>
      <c r="AN414" s="33" t="s">
        <v>1887</v>
      </c>
      <c r="AO414" s="41"/>
      <c r="AP414" s="33" t="s">
        <v>169</v>
      </c>
      <c r="AQ414" s="33" t="s">
        <v>170</v>
      </c>
      <c r="AR414" s="33">
        <v>150.0</v>
      </c>
      <c r="AS414" s="42"/>
      <c r="AT414" s="42"/>
      <c r="AU414" s="42"/>
      <c r="AV414" s="42"/>
      <c r="AW414" s="42"/>
      <c r="AX414" s="5"/>
      <c r="AY414" s="33"/>
      <c r="AZ414" s="33" t="s">
        <v>3251</v>
      </c>
      <c r="BA414" s="5"/>
      <c r="BB414" s="5"/>
      <c r="BC414" s="5" t="s">
        <v>3252</v>
      </c>
      <c r="BD414" s="33" t="s">
        <v>173</v>
      </c>
      <c r="BE414" s="41"/>
      <c r="BF414" s="35"/>
      <c r="BG414" s="33" t="s">
        <v>169</v>
      </c>
      <c r="BH414" s="5"/>
      <c r="BI414" s="33">
        <v>150.0</v>
      </c>
      <c r="BJ414" s="33" t="s">
        <v>170</v>
      </c>
      <c r="BK414" s="5"/>
      <c r="BL414" s="5">
        <f t="shared" si="5"/>
        <v>1997.25</v>
      </c>
      <c r="BM414" s="5"/>
      <c r="BN414" s="5"/>
      <c r="BO414" s="42">
        <f t="shared" si="6"/>
        <v>1997.25</v>
      </c>
      <c r="BP414" s="44"/>
      <c r="BQ414" s="45"/>
      <c r="BR414" s="47"/>
      <c r="BS414" s="45"/>
      <c r="BT414" s="37"/>
      <c r="BU414" s="5"/>
      <c r="BV414" s="38"/>
      <c r="BW414" s="48"/>
      <c r="BX414" s="44"/>
      <c r="BY414" s="44"/>
      <c r="BZ414" s="33" t="s">
        <v>131</v>
      </c>
      <c r="CA414" s="5"/>
      <c r="CB414" s="5"/>
      <c r="CC414" s="33" t="s">
        <v>177</v>
      </c>
      <c r="CD414" s="5"/>
      <c r="CE414" s="5"/>
      <c r="CF414" s="33" t="s">
        <v>178</v>
      </c>
      <c r="CG414" s="33" t="s">
        <v>3253</v>
      </c>
      <c r="CH414" s="5"/>
      <c r="CI414" s="5"/>
      <c r="CJ414" s="5"/>
      <c r="CK414" s="33"/>
      <c r="CL414" s="49">
        <v>44995.0</v>
      </c>
      <c r="CM414" s="33" t="s">
        <v>180</v>
      </c>
      <c r="CN414" s="5"/>
      <c r="CO414" s="33">
        <v>1.0</v>
      </c>
      <c r="CP414" s="33" t="s">
        <v>181</v>
      </c>
      <c r="CQ414" s="50" t="str">
        <f t="shared" si="7"/>
        <v>11/07/1975</v>
      </c>
      <c r="CR414" s="33" t="s">
        <v>243</v>
      </c>
      <c r="CS414" s="33">
        <v>4.0</v>
      </c>
      <c r="CT414" s="33">
        <v>5.0</v>
      </c>
      <c r="CU414" s="33">
        <v>25.0</v>
      </c>
      <c r="CV414" s="33">
        <v>1139.0</v>
      </c>
      <c r="CW414" s="33">
        <v>4.05093E8</v>
      </c>
      <c r="CX414" s="33">
        <v>4.0509300009E10</v>
      </c>
      <c r="CY414" s="33">
        <v>-99.714164</v>
      </c>
      <c r="CZ414" s="33">
        <v>20.695989</v>
      </c>
      <c r="DA414" s="33">
        <v>7.298145261E9</v>
      </c>
      <c r="DB414" s="33">
        <v>2.0</v>
      </c>
      <c r="DC414" s="33" t="s">
        <v>183</v>
      </c>
      <c r="DD414" s="33">
        <v>2023.0</v>
      </c>
      <c r="DE414" s="33" t="s">
        <v>184</v>
      </c>
      <c r="DF414" s="33"/>
      <c r="DG414" s="33" t="s">
        <v>185</v>
      </c>
      <c r="DH414" s="33" t="s">
        <v>186</v>
      </c>
      <c r="DI414" s="5"/>
      <c r="DJ414" s="5"/>
    </row>
    <row r="415">
      <c r="A415" s="33" t="s">
        <v>3254</v>
      </c>
      <c r="B415" s="34">
        <v>44952.0</v>
      </c>
      <c r="C415" s="35" t="s">
        <v>137</v>
      </c>
      <c r="D415" s="35" t="s">
        <v>139</v>
      </c>
      <c r="E415" s="35" t="s">
        <v>142</v>
      </c>
      <c r="F415" s="36" t="s">
        <v>144</v>
      </c>
      <c r="G415" s="33" t="s">
        <v>3255</v>
      </c>
      <c r="H415" s="33" t="s">
        <v>2876</v>
      </c>
      <c r="I415" s="33" t="s">
        <v>3131</v>
      </c>
      <c r="J415" s="33" t="s">
        <v>203</v>
      </c>
      <c r="K415" s="35" t="s">
        <v>150</v>
      </c>
      <c r="L415" s="33" t="s">
        <v>3256</v>
      </c>
      <c r="M415" s="33">
        <v>5.0</v>
      </c>
      <c r="N415" s="33" t="s">
        <v>3090</v>
      </c>
      <c r="O415" s="5"/>
      <c r="P415" s="35" t="s">
        <v>153</v>
      </c>
      <c r="Q415" s="35" t="s">
        <v>3090</v>
      </c>
      <c r="R415" s="33">
        <v>76540.0</v>
      </c>
      <c r="S415" s="37"/>
      <c r="T415" s="33"/>
      <c r="U415" s="33">
        <v>1.56</v>
      </c>
      <c r="V415" s="33" t="s">
        <v>154</v>
      </c>
      <c r="W415" s="33"/>
      <c r="X415" s="33"/>
      <c r="Y415" s="5"/>
      <c r="Z415" s="5"/>
      <c r="AA415" s="33">
        <v>1.0</v>
      </c>
      <c r="AB415" s="33"/>
      <c r="AC415" s="33">
        <v>1.0</v>
      </c>
      <c r="AD415" s="5"/>
      <c r="AE415" s="5"/>
      <c r="AF415" s="5"/>
      <c r="AG415" s="16"/>
      <c r="AH415" s="38" t="str">
        <f t="shared" si="1"/>
        <v/>
      </c>
      <c r="AI415" s="39">
        <f t="shared" si="2"/>
        <v>1</v>
      </c>
      <c r="AJ415" s="37" t="str">
        <f t="shared" si="3"/>
        <v/>
      </c>
      <c r="AK415" s="41" t="str">
        <f t="shared" si="4"/>
        <v/>
      </c>
      <c r="AL415" s="35" t="s">
        <v>153</v>
      </c>
      <c r="AM415" s="33" t="s">
        <v>1887</v>
      </c>
      <c r="AN415" s="33" t="s">
        <v>1887</v>
      </c>
      <c r="AO415" s="41"/>
      <c r="AP415" s="33" t="s">
        <v>169</v>
      </c>
      <c r="AQ415" s="33" t="s">
        <v>170</v>
      </c>
      <c r="AR415" s="33">
        <v>150.0</v>
      </c>
      <c r="AS415" s="42"/>
      <c r="AT415" s="42"/>
      <c r="AU415" s="42"/>
      <c r="AV415" s="42"/>
      <c r="AW415" s="42"/>
      <c r="AX415" s="5"/>
      <c r="AY415" s="33"/>
      <c r="AZ415" s="33" t="s">
        <v>3257</v>
      </c>
      <c r="BA415" s="5"/>
      <c r="BB415" s="5"/>
      <c r="BC415" s="5" t="s">
        <v>3258</v>
      </c>
      <c r="BD415" s="33" t="s">
        <v>173</v>
      </c>
      <c r="BE415" s="41"/>
      <c r="BF415" s="35"/>
      <c r="BG415" s="33" t="s">
        <v>169</v>
      </c>
      <c r="BH415" s="5"/>
      <c r="BI415" s="33">
        <v>150.0</v>
      </c>
      <c r="BJ415" s="33" t="s">
        <v>170</v>
      </c>
      <c r="BK415" s="5"/>
      <c r="BL415" s="5">
        <f t="shared" si="5"/>
        <v>1997.25</v>
      </c>
      <c r="BM415" s="5"/>
      <c r="BN415" s="5"/>
      <c r="BO415" s="42">
        <f t="shared" si="6"/>
        <v>1997.25</v>
      </c>
      <c r="BP415" s="44"/>
      <c r="BQ415" s="45"/>
      <c r="BR415" s="47"/>
      <c r="BS415" s="45"/>
      <c r="BT415" s="37"/>
      <c r="BU415" s="5"/>
      <c r="BV415" s="38"/>
      <c r="BW415" s="48"/>
      <c r="BX415" s="44"/>
      <c r="BY415" s="44"/>
      <c r="BZ415" s="33" t="s">
        <v>131</v>
      </c>
      <c r="CA415" s="5"/>
      <c r="CB415" s="5"/>
      <c r="CC415" s="33" t="s">
        <v>177</v>
      </c>
      <c r="CD415" s="5"/>
      <c r="CE415" s="5"/>
      <c r="CF415" s="33" t="s">
        <v>178</v>
      </c>
      <c r="CG415" s="33" t="s">
        <v>3259</v>
      </c>
      <c r="CH415" s="5"/>
      <c r="CI415" s="5"/>
      <c r="CJ415" s="5"/>
      <c r="CK415" s="33"/>
      <c r="CL415" s="49">
        <v>44995.0</v>
      </c>
      <c r="CM415" s="33" t="s">
        <v>180</v>
      </c>
      <c r="CN415" s="5"/>
      <c r="CO415" s="33">
        <v>1.0</v>
      </c>
      <c r="CP415" s="33" t="s">
        <v>181</v>
      </c>
      <c r="CQ415" s="50" t="str">
        <f t="shared" si="7"/>
        <v>13/10/1965</v>
      </c>
      <c r="CR415" s="33" t="s">
        <v>182</v>
      </c>
      <c r="CS415" s="33">
        <v>4.0</v>
      </c>
      <c r="CT415" s="33">
        <v>5.0</v>
      </c>
      <c r="CU415" s="33">
        <v>25.0</v>
      </c>
      <c r="CV415" s="33">
        <v>1139.0</v>
      </c>
      <c r="CW415" s="33">
        <v>4.05093E8</v>
      </c>
      <c r="CX415" s="5"/>
      <c r="CY415" s="33">
        <v>-99.714974</v>
      </c>
      <c r="CZ415" s="33">
        <v>20.697374</v>
      </c>
      <c r="DA415" s="33">
        <v>4.411157285E9</v>
      </c>
      <c r="DB415" s="33">
        <v>2.0</v>
      </c>
      <c r="DC415" s="33" t="s">
        <v>183</v>
      </c>
      <c r="DD415" s="33">
        <v>2023.0</v>
      </c>
      <c r="DE415" s="33" t="s">
        <v>184</v>
      </c>
      <c r="DF415" s="33"/>
      <c r="DG415" s="33" t="s">
        <v>185</v>
      </c>
      <c r="DH415" s="33" t="s">
        <v>186</v>
      </c>
      <c r="DI415" s="5"/>
      <c r="DJ415" s="5"/>
    </row>
    <row r="416">
      <c r="A416" s="33" t="s">
        <v>3260</v>
      </c>
      <c r="B416" s="34">
        <v>44952.0</v>
      </c>
      <c r="C416" s="35" t="s">
        <v>137</v>
      </c>
      <c r="D416" s="35" t="s">
        <v>139</v>
      </c>
      <c r="E416" s="35" t="s">
        <v>142</v>
      </c>
      <c r="F416" s="36" t="s">
        <v>144</v>
      </c>
      <c r="G416" s="33" t="s">
        <v>3261</v>
      </c>
      <c r="H416" s="33" t="s">
        <v>1713</v>
      </c>
      <c r="I416" s="33" t="s">
        <v>3131</v>
      </c>
      <c r="J416" s="33" t="s">
        <v>231</v>
      </c>
      <c r="K416" s="35" t="s">
        <v>150</v>
      </c>
      <c r="L416" s="33" t="s">
        <v>3113</v>
      </c>
      <c r="M416" s="33">
        <v>23.0</v>
      </c>
      <c r="N416" s="33" t="s">
        <v>3090</v>
      </c>
      <c r="O416" s="5"/>
      <c r="P416" s="35" t="s">
        <v>153</v>
      </c>
      <c r="Q416" s="35" t="s">
        <v>3090</v>
      </c>
      <c r="R416" s="33">
        <v>76540.0</v>
      </c>
      <c r="S416" s="37"/>
      <c r="T416" s="33"/>
      <c r="U416" s="33">
        <v>4.34</v>
      </c>
      <c r="V416" s="33" t="s">
        <v>154</v>
      </c>
      <c r="W416" s="33"/>
      <c r="X416" s="33"/>
      <c r="Y416" s="5"/>
      <c r="Z416" s="5"/>
      <c r="AA416" s="33">
        <v>1.0</v>
      </c>
      <c r="AB416" s="33">
        <v>1.0</v>
      </c>
      <c r="AC416" s="33"/>
      <c r="AD416" s="5"/>
      <c r="AE416" s="5"/>
      <c r="AF416" s="5"/>
      <c r="AG416" s="16"/>
      <c r="AH416" s="38">
        <f t="shared" si="1"/>
        <v>1</v>
      </c>
      <c r="AI416" s="39" t="str">
        <f t="shared" si="2"/>
        <v/>
      </c>
      <c r="AJ416" s="37" t="str">
        <f t="shared" si="3"/>
        <v/>
      </c>
      <c r="AK416" s="41" t="str">
        <f t="shared" si="4"/>
        <v/>
      </c>
      <c r="AL416" s="35" t="s">
        <v>153</v>
      </c>
      <c r="AM416" s="33" t="s">
        <v>1887</v>
      </c>
      <c r="AN416" s="33" t="s">
        <v>1887</v>
      </c>
      <c r="AO416" s="41"/>
      <c r="AP416" s="33" t="s">
        <v>169</v>
      </c>
      <c r="AQ416" s="33" t="s">
        <v>170</v>
      </c>
      <c r="AR416" s="33">
        <v>300.0</v>
      </c>
      <c r="AS416" s="42"/>
      <c r="AT416" s="42"/>
      <c r="AU416" s="42"/>
      <c r="AV416" s="42"/>
      <c r="AW416" s="42"/>
      <c r="AX416" s="5"/>
      <c r="AY416" s="33"/>
      <c r="AZ416" s="33" t="s">
        <v>3262</v>
      </c>
      <c r="BA416" s="5"/>
      <c r="BB416" s="5"/>
      <c r="BC416" s="5" t="s">
        <v>3263</v>
      </c>
      <c r="BD416" s="33" t="s">
        <v>173</v>
      </c>
      <c r="BE416" s="41"/>
      <c r="BF416" s="35"/>
      <c r="BG416" s="33" t="s">
        <v>169</v>
      </c>
      <c r="BH416" s="5"/>
      <c r="BI416" s="33">
        <v>300.0</v>
      </c>
      <c r="BJ416" s="33" t="s">
        <v>170</v>
      </c>
      <c r="BK416" s="5"/>
      <c r="BL416" s="5">
        <f t="shared" si="5"/>
        <v>3994.5</v>
      </c>
      <c r="BM416" s="5"/>
      <c r="BN416" s="5"/>
      <c r="BO416" s="42">
        <f t="shared" si="6"/>
        <v>3994.5</v>
      </c>
      <c r="BP416" s="44"/>
      <c r="BQ416" s="45"/>
      <c r="BR416" s="47"/>
      <c r="BS416" s="45"/>
      <c r="BT416" s="37"/>
      <c r="BU416" s="5"/>
      <c r="BV416" s="38"/>
      <c r="BW416" s="48"/>
      <c r="BX416" s="44"/>
      <c r="BY416" s="44"/>
      <c r="BZ416" s="33" t="s">
        <v>131</v>
      </c>
      <c r="CA416" s="5"/>
      <c r="CB416" s="5"/>
      <c r="CC416" s="33" t="s">
        <v>177</v>
      </c>
      <c r="CD416" s="5"/>
      <c r="CE416" s="5"/>
      <c r="CF416" s="33" t="s">
        <v>178</v>
      </c>
      <c r="CG416" s="33" t="s">
        <v>3264</v>
      </c>
      <c r="CH416" s="5"/>
      <c r="CI416" s="5"/>
      <c r="CJ416" s="5"/>
      <c r="CK416" s="33"/>
      <c r="CL416" s="49">
        <v>44995.0</v>
      </c>
      <c r="CM416" s="33" t="s">
        <v>180</v>
      </c>
      <c r="CN416" s="5"/>
      <c r="CO416" s="33">
        <v>2.0</v>
      </c>
      <c r="CP416" s="33" t="s">
        <v>181</v>
      </c>
      <c r="CQ416" s="50" t="str">
        <f t="shared" si="7"/>
        <v>27/05/1946</v>
      </c>
      <c r="CR416" s="33" t="s">
        <v>243</v>
      </c>
      <c r="CS416" s="33">
        <v>4.0</v>
      </c>
      <c r="CT416" s="33">
        <v>5.0</v>
      </c>
      <c r="CU416" s="33">
        <v>25.0</v>
      </c>
      <c r="CV416" s="33">
        <v>1139.0</v>
      </c>
      <c r="CW416" s="33">
        <v>4.05093E8</v>
      </c>
      <c r="CX416" s="33">
        <v>4.0509300009E10</v>
      </c>
      <c r="CY416" s="33">
        <v>-99.7134889</v>
      </c>
      <c r="CZ416" s="33">
        <v>20.6963407</v>
      </c>
      <c r="DA416" s="33">
        <v>4.41135175E9</v>
      </c>
      <c r="DB416" s="33">
        <v>2.0</v>
      </c>
      <c r="DC416" s="33" t="s">
        <v>183</v>
      </c>
      <c r="DD416" s="33">
        <v>2023.0</v>
      </c>
      <c r="DE416" s="33" t="s">
        <v>184</v>
      </c>
      <c r="DF416" s="33"/>
      <c r="DG416" s="33" t="s">
        <v>185</v>
      </c>
      <c r="DH416" s="33" t="s">
        <v>186</v>
      </c>
      <c r="DI416" s="5"/>
      <c r="DJ416" s="5"/>
    </row>
    <row r="417">
      <c r="A417" s="33" t="s">
        <v>3265</v>
      </c>
      <c r="B417" s="34">
        <v>44952.0</v>
      </c>
      <c r="C417" s="35" t="s">
        <v>137</v>
      </c>
      <c r="D417" s="35" t="s">
        <v>139</v>
      </c>
      <c r="E417" s="35" t="s">
        <v>142</v>
      </c>
      <c r="F417" s="36" t="s">
        <v>144</v>
      </c>
      <c r="G417" s="33" t="s">
        <v>3266</v>
      </c>
      <c r="H417" s="33" t="s">
        <v>2622</v>
      </c>
      <c r="I417" s="33" t="s">
        <v>3131</v>
      </c>
      <c r="J417" s="33" t="s">
        <v>231</v>
      </c>
      <c r="K417" s="35" t="s">
        <v>150</v>
      </c>
      <c r="L417" s="33" t="s">
        <v>3113</v>
      </c>
      <c r="M417" s="33">
        <v>13.0</v>
      </c>
      <c r="N417" s="33" t="s">
        <v>3090</v>
      </c>
      <c r="O417" s="5"/>
      <c r="P417" s="35" t="s">
        <v>153</v>
      </c>
      <c r="Q417" s="35" t="s">
        <v>3090</v>
      </c>
      <c r="R417" s="33">
        <v>76540.0</v>
      </c>
      <c r="S417" s="37"/>
      <c r="T417" s="33"/>
      <c r="U417" s="33">
        <v>1.68</v>
      </c>
      <c r="V417" s="33" t="s">
        <v>154</v>
      </c>
      <c r="W417" s="33"/>
      <c r="X417" s="33"/>
      <c r="Y417" s="5"/>
      <c r="Z417" s="5"/>
      <c r="AA417" s="33">
        <v>1.0</v>
      </c>
      <c r="AB417" s="33"/>
      <c r="AC417" s="33">
        <v>1.0</v>
      </c>
      <c r="AD417" s="5"/>
      <c r="AE417" s="5"/>
      <c r="AF417" s="5"/>
      <c r="AG417" s="16"/>
      <c r="AH417" s="38" t="str">
        <f t="shared" si="1"/>
        <v/>
      </c>
      <c r="AI417" s="39">
        <f t="shared" si="2"/>
        <v>1</v>
      </c>
      <c r="AJ417" s="37" t="str">
        <f t="shared" si="3"/>
        <v/>
      </c>
      <c r="AK417" s="41" t="str">
        <f t="shared" si="4"/>
        <v/>
      </c>
      <c r="AL417" s="35" t="s">
        <v>153</v>
      </c>
      <c r="AM417" s="33" t="s">
        <v>1887</v>
      </c>
      <c r="AN417" s="33" t="s">
        <v>1887</v>
      </c>
      <c r="AO417" s="41"/>
      <c r="AP417" s="33" t="s">
        <v>169</v>
      </c>
      <c r="AQ417" s="33" t="s">
        <v>170</v>
      </c>
      <c r="AR417" s="33">
        <v>150.0</v>
      </c>
      <c r="AS417" s="42"/>
      <c r="AT417" s="42"/>
      <c r="AU417" s="42"/>
      <c r="AV417" s="42"/>
      <c r="AW417" s="42"/>
      <c r="AX417" s="5"/>
      <c r="AY417" s="33"/>
      <c r="AZ417" s="33" t="s">
        <v>3267</v>
      </c>
      <c r="BA417" s="5"/>
      <c r="BB417" s="5"/>
      <c r="BC417" s="5" t="s">
        <v>3268</v>
      </c>
      <c r="BD417" s="33" t="s">
        <v>173</v>
      </c>
      <c r="BE417" s="41"/>
      <c r="BF417" s="35"/>
      <c r="BG417" s="33" t="s">
        <v>169</v>
      </c>
      <c r="BH417" s="5"/>
      <c r="BI417" s="33">
        <v>150.0</v>
      </c>
      <c r="BJ417" s="33" t="s">
        <v>170</v>
      </c>
      <c r="BK417" s="5"/>
      <c r="BL417" s="5">
        <f t="shared" si="5"/>
        <v>1997.25</v>
      </c>
      <c r="BM417" s="5"/>
      <c r="BN417" s="5"/>
      <c r="BO417" s="42">
        <f t="shared" si="6"/>
        <v>1997.25</v>
      </c>
      <c r="BP417" s="44"/>
      <c r="BQ417" s="45"/>
      <c r="BR417" s="47"/>
      <c r="BS417" s="45"/>
      <c r="BT417" s="37"/>
      <c r="BU417" s="5"/>
      <c r="BV417" s="38"/>
      <c r="BW417" s="48"/>
      <c r="BX417" s="44"/>
      <c r="BY417" s="44"/>
      <c r="BZ417" s="33" t="s">
        <v>131</v>
      </c>
      <c r="CA417" s="5"/>
      <c r="CB417" s="5"/>
      <c r="CC417" s="33" t="s">
        <v>177</v>
      </c>
      <c r="CD417" s="5"/>
      <c r="CE417" s="5"/>
      <c r="CF417" s="33" t="s">
        <v>178</v>
      </c>
      <c r="CG417" s="33" t="s">
        <v>3269</v>
      </c>
      <c r="CH417" s="5"/>
      <c r="CI417" s="5"/>
      <c r="CJ417" s="5"/>
      <c r="CK417" s="33"/>
      <c r="CL417" s="49">
        <v>44995.0</v>
      </c>
      <c r="CM417" s="33" t="s">
        <v>180</v>
      </c>
      <c r="CN417" s="5"/>
      <c r="CO417" s="33">
        <v>1.0</v>
      </c>
      <c r="CP417" s="33" t="s">
        <v>181</v>
      </c>
      <c r="CQ417" s="50" t="str">
        <f t="shared" si="7"/>
        <v>02/08/1940</v>
      </c>
      <c r="CR417" s="33" t="s">
        <v>182</v>
      </c>
      <c r="CS417" s="33">
        <v>4.0</v>
      </c>
      <c r="CT417" s="33">
        <v>5.0</v>
      </c>
      <c r="CU417" s="33">
        <v>25.0</v>
      </c>
      <c r="CV417" s="33">
        <v>1139.0</v>
      </c>
      <c r="CW417" s="33">
        <v>4.05093E8</v>
      </c>
      <c r="CX417" s="33">
        <v>4.0509300009E10</v>
      </c>
      <c r="CY417" s="33">
        <v>-99.7132025</v>
      </c>
      <c r="CZ417" s="33">
        <v>20.6964933</v>
      </c>
      <c r="DA417" s="33">
        <v>4.412652692E9</v>
      </c>
      <c r="DB417" s="33">
        <v>2.0</v>
      </c>
      <c r="DC417" s="33" t="s">
        <v>183</v>
      </c>
      <c r="DD417" s="33">
        <v>2023.0</v>
      </c>
      <c r="DE417" s="33" t="s">
        <v>184</v>
      </c>
      <c r="DF417" s="33"/>
      <c r="DG417" s="33" t="s">
        <v>185</v>
      </c>
      <c r="DH417" s="33" t="s">
        <v>186</v>
      </c>
      <c r="DI417" s="5"/>
      <c r="DJ417" s="5"/>
    </row>
    <row r="418">
      <c r="A418" s="33" t="s">
        <v>3270</v>
      </c>
      <c r="B418" s="34">
        <v>44952.0</v>
      </c>
      <c r="C418" s="35" t="s">
        <v>137</v>
      </c>
      <c r="D418" s="35" t="s">
        <v>139</v>
      </c>
      <c r="E418" s="35" t="s">
        <v>142</v>
      </c>
      <c r="F418" s="36" t="s">
        <v>144</v>
      </c>
      <c r="G418" s="33" t="s">
        <v>3271</v>
      </c>
      <c r="H418" s="33" t="s">
        <v>438</v>
      </c>
      <c r="I418" s="33" t="s">
        <v>3131</v>
      </c>
      <c r="J418" s="33" t="s">
        <v>231</v>
      </c>
      <c r="K418" s="35" t="s">
        <v>150</v>
      </c>
      <c r="L418" s="33" t="s">
        <v>3132</v>
      </c>
      <c r="M418" s="5"/>
      <c r="N418" s="33" t="s">
        <v>3090</v>
      </c>
      <c r="O418" s="5"/>
      <c r="P418" s="35" t="s">
        <v>153</v>
      </c>
      <c r="Q418" s="35" t="s">
        <v>3090</v>
      </c>
      <c r="R418" s="33">
        <v>76540.0</v>
      </c>
      <c r="S418" s="37"/>
      <c r="T418" s="33"/>
      <c r="U418" s="33">
        <v>1.53</v>
      </c>
      <c r="V418" s="33" t="s">
        <v>154</v>
      </c>
      <c r="W418" s="33"/>
      <c r="X418" s="33"/>
      <c r="Y418" s="5"/>
      <c r="Z418" s="5"/>
      <c r="AA418" s="33">
        <v>1.0</v>
      </c>
      <c r="AB418" s="33"/>
      <c r="AC418" s="33">
        <v>1.0</v>
      </c>
      <c r="AD418" s="5"/>
      <c r="AE418" s="5"/>
      <c r="AF418" s="5"/>
      <c r="AG418" s="16"/>
      <c r="AH418" s="38" t="str">
        <f t="shared" si="1"/>
        <v/>
      </c>
      <c r="AI418" s="39" t="str">
        <f t="shared" si="2"/>
        <v/>
      </c>
      <c r="AJ418" s="37" t="str">
        <f t="shared" si="3"/>
        <v/>
      </c>
      <c r="AK418" s="41" t="str">
        <f t="shared" si="4"/>
        <v/>
      </c>
      <c r="AL418" s="35" t="s">
        <v>153</v>
      </c>
      <c r="AM418" s="33" t="s">
        <v>1887</v>
      </c>
      <c r="AN418" s="33" t="s">
        <v>1887</v>
      </c>
      <c r="AO418" s="41"/>
      <c r="AP418" s="33" t="s">
        <v>169</v>
      </c>
      <c r="AQ418" s="33" t="s">
        <v>170</v>
      </c>
      <c r="AR418" s="33">
        <v>150.0</v>
      </c>
      <c r="AS418" s="42"/>
      <c r="AT418" s="42"/>
      <c r="AU418" s="42"/>
      <c r="AV418" s="42"/>
      <c r="AW418" s="42"/>
      <c r="AX418" s="5"/>
      <c r="AY418" s="33"/>
      <c r="AZ418" s="33" t="s">
        <v>3272</v>
      </c>
      <c r="BA418" s="5"/>
      <c r="BB418" s="5"/>
      <c r="BC418" s="5" t="s">
        <v>3273</v>
      </c>
      <c r="BD418" s="33" t="s">
        <v>173</v>
      </c>
      <c r="BE418" s="41"/>
      <c r="BF418" s="35"/>
      <c r="BG418" s="33" t="s">
        <v>169</v>
      </c>
      <c r="BH418" s="5"/>
      <c r="BI418" s="33">
        <v>150.0</v>
      </c>
      <c r="BJ418" s="33" t="s">
        <v>170</v>
      </c>
      <c r="BK418" s="5"/>
      <c r="BL418" s="5">
        <f t="shared" si="5"/>
        <v>1997.25</v>
      </c>
      <c r="BM418" s="5"/>
      <c r="BN418" s="5"/>
      <c r="BO418" s="42">
        <f t="shared" si="6"/>
        <v>1997.25</v>
      </c>
      <c r="BP418" s="44"/>
      <c r="BQ418" s="45"/>
      <c r="BR418" s="47"/>
      <c r="BS418" s="45"/>
      <c r="BT418" s="37"/>
      <c r="BU418" s="5"/>
      <c r="BV418" s="38"/>
      <c r="BW418" s="48"/>
      <c r="BX418" s="44"/>
      <c r="BY418" s="44"/>
      <c r="BZ418" s="33" t="s">
        <v>131</v>
      </c>
      <c r="CA418" s="5"/>
      <c r="CB418" s="5"/>
      <c r="CC418" s="33" t="s">
        <v>177</v>
      </c>
      <c r="CD418" s="5"/>
      <c r="CE418" s="5"/>
      <c r="CF418" s="33" t="s">
        <v>178</v>
      </c>
      <c r="CG418" s="33" t="s">
        <v>3274</v>
      </c>
      <c r="CH418" s="5"/>
      <c r="CI418" s="5"/>
      <c r="CJ418" s="5"/>
      <c r="CK418" s="33"/>
      <c r="CL418" s="49">
        <v>44995.0</v>
      </c>
      <c r="CM418" s="33" t="s">
        <v>180</v>
      </c>
      <c r="CN418" s="5"/>
      <c r="CO418" s="33">
        <v>1.0</v>
      </c>
      <c r="CP418" s="33" t="s">
        <v>181</v>
      </c>
      <c r="CQ418" s="50" t="str">
        <f t="shared" si="7"/>
        <v>18/03/1974</v>
      </c>
      <c r="CR418" s="33" t="s">
        <v>182</v>
      </c>
      <c r="CS418" s="33">
        <v>4.0</v>
      </c>
      <c r="CT418" s="33">
        <v>5.0</v>
      </c>
      <c r="CU418" s="33">
        <v>25.0</v>
      </c>
      <c r="CV418" s="33">
        <v>1139.0</v>
      </c>
      <c r="CW418" s="33">
        <v>4.05093E8</v>
      </c>
      <c r="CX418" s="5"/>
      <c r="CY418" s="33">
        <v>-99.715113</v>
      </c>
      <c r="CZ418" s="33">
        <v>20.697522</v>
      </c>
      <c r="DA418" s="33">
        <v>4.412497536E9</v>
      </c>
      <c r="DB418" s="33">
        <v>2.0</v>
      </c>
      <c r="DC418" s="33" t="s">
        <v>183</v>
      </c>
      <c r="DD418" s="33">
        <v>2023.0</v>
      </c>
      <c r="DE418" s="33" t="s">
        <v>184</v>
      </c>
      <c r="DF418" s="33"/>
      <c r="DG418" s="33" t="s">
        <v>185</v>
      </c>
      <c r="DH418" s="33" t="s">
        <v>186</v>
      </c>
      <c r="DI418" s="5"/>
      <c r="DJ418" s="5"/>
    </row>
    <row r="419">
      <c r="A419" s="33" t="s">
        <v>3275</v>
      </c>
      <c r="B419" s="34">
        <v>44952.0</v>
      </c>
      <c r="C419" s="35" t="s">
        <v>137</v>
      </c>
      <c r="D419" s="35" t="s">
        <v>139</v>
      </c>
      <c r="E419" s="35" t="s">
        <v>142</v>
      </c>
      <c r="F419" s="36" t="s">
        <v>144</v>
      </c>
      <c r="G419" s="33" t="s">
        <v>3276</v>
      </c>
      <c r="H419" s="33" t="s">
        <v>367</v>
      </c>
      <c r="I419" s="33" t="s">
        <v>3131</v>
      </c>
      <c r="J419" s="33" t="s">
        <v>231</v>
      </c>
      <c r="K419" s="35" t="s">
        <v>150</v>
      </c>
      <c r="L419" s="33" t="s">
        <v>3277</v>
      </c>
      <c r="M419" s="33">
        <v>3.0</v>
      </c>
      <c r="N419" s="33" t="s">
        <v>3090</v>
      </c>
      <c r="O419" s="5"/>
      <c r="P419" s="35" t="s">
        <v>153</v>
      </c>
      <c r="Q419" s="35" t="s">
        <v>3090</v>
      </c>
      <c r="R419" s="33">
        <v>76540.0</v>
      </c>
      <c r="S419" s="37"/>
      <c r="T419" s="33"/>
      <c r="U419" s="33">
        <v>1.55</v>
      </c>
      <c r="V419" s="33" t="s">
        <v>154</v>
      </c>
      <c r="W419" s="33"/>
      <c r="X419" s="33"/>
      <c r="Y419" s="5"/>
      <c r="Z419" s="5"/>
      <c r="AA419" s="33">
        <v>1.0</v>
      </c>
      <c r="AB419" s="33"/>
      <c r="AC419" s="33">
        <v>1.0</v>
      </c>
      <c r="AD419" s="5"/>
      <c r="AE419" s="5"/>
      <c r="AF419" s="5"/>
      <c r="AG419" s="16"/>
      <c r="AH419" s="38" t="str">
        <f t="shared" si="1"/>
        <v/>
      </c>
      <c r="AI419" s="39" t="str">
        <f t="shared" si="2"/>
        <v/>
      </c>
      <c r="AJ419" s="37" t="str">
        <f t="shared" si="3"/>
        <v/>
      </c>
      <c r="AK419" s="41" t="str">
        <f t="shared" si="4"/>
        <v/>
      </c>
      <c r="AL419" s="35" t="s">
        <v>153</v>
      </c>
      <c r="AM419" s="33" t="s">
        <v>1887</v>
      </c>
      <c r="AN419" s="33" t="s">
        <v>1887</v>
      </c>
      <c r="AO419" s="41"/>
      <c r="AP419" s="33" t="s">
        <v>169</v>
      </c>
      <c r="AQ419" s="33" t="s">
        <v>170</v>
      </c>
      <c r="AR419" s="33">
        <v>150.0</v>
      </c>
      <c r="AS419" s="42"/>
      <c r="AT419" s="42"/>
      <c r="AU419" s="42"/>
      <c r="AV419" s="42"/>
      <c r="AW419" s="42"/>
      <c r="AX419" s="5"/>
      <c r="AY419" s="33"/>
      <c r="AZ419" s="33" t="s">
        <v>3278</v>
      </c>
      <c r="BA419" s="5"/>
      <c r="BB419" s="5"/>
      <c r="BC419" s="5" t="s">
        <v>3279</v>
      </c>
      <c r="BD419" s="33" t="s">
        <v>173</v>
      </c>
      <c r="BE419" s="41"/>
      <c r="BF419" s="35"/>
      <c r="BG419" s="33" t="s">
        <v>169</v>
      </c>
      <c r="BH419" s="5"/>
      <c r="BI419" s="33">
        <v>150.0</v>
      </c>
      <c r="BJ419" s="33" t="s">
        <v>170</v>
      </c>
      <c r="BK419" s="5"/>
      <c r="BL419" s="5">
        <f t="shared" si="5"/>
        <v>1997.25</v>
      </c>
      <c r="BM419" s="5"/>
      <c r="BN419" s="5"/>
      <c r="BO419" s="42">
        <f t="shared" si="6"/>
        <v>1997.25</v>
      </c>
      <c r="BP419" s="44"/>
      <c r="BQ419" s="45"/>
      <c r="BR419" s="47"/>
      <c r="BS419" s="45"/>
      <c r="BT419" s="37"/>
      <c r="BU419" s="5"/>
      <c r="BV419" s="38"/>
      <c r="BW419" s="48"/>
      <c r="BX419" s="44"/>
      <c r="BY419" s="44"/>
      <c r="BZ419" s="33" t="s">
        <v>131</v>
      </c>
      <c r="CA419" s="5"/>
      <c r="CB419" s="5"/>
      <c r="CC419" s="33" t="s">
        <v>177</v>
      </c>
      <c r="CD419" s="5"/>
      <c r="CE419" s="5"/>
      <c r="CF419" s="33" t="s">
        <v>178</v>
      </c>
      <c r="CG419" s="33" t="s">
        <v>3280</v>
      </c>
      <c r="CH419" s="5"/>
      <c r="CI419" s="5"/>
      <c r="CJ419" s="5"/>
      <c r="CK419" s="33"/>
      <c r="CL419" s="49">
        <v>44995.0</v>
      </c>
      <c r="CM419" s="33" t="s">
        <v>180</v>
      </c>
      <c r="CN419" s="5"/>
      <c r="CO419" s="33">
        <v>1.0</v>
      </c>
      <c r="CP419" s="33" t="s">
        <v>181</v>
      </c>
      <c r="CQ419" s="50" t="str">
        <f t="shared" si="7"/>
        <v>16/01/1983</v>
      </c>
      <c r="CR419" s="33" t="s">
        <v>182</v>
      </c>
      <c r="CS419" s="33">
        <v>4.0</v>
      </c>
      <c r="CT419" s="33">
        <v>5.0</v>
      </c>
      <c r="CU419" s="33">
        <v>25.0</v>
      </c>
      <c r="CV419" s="33">
        <v>1139.0</v>
      </c>
      <c r="CW419" s="33">
        <v>4.05093E8</v>
      </c>
      <c r="CX419" s="5"/>
      <c r="CY419" s="33">
        <v>-99.712026</v>
      </c>
      <c r="CZ419" s="33">
        <v>20.696384</v>
      </c>
      <c r="DA419" s="33">
        <v>4.411514084E9</v>
      </c>
      <c r="DB419" s="33">
        <v>2.0</v>
      </c>
      <c r="DC419" s="33" t="s">
        <v>183</v>
      </c>
      <c r="DD419" s="33">
        <v>2023.0</v>
      </c>
      <c r="DE419" s="33" t="s">
        <v>184</v>
      </c>
      <c r="DF419" s="33"/>
      <c r="DG419" s="33" t="s">
        <v>185</v>
      </c>
      <c r="DH419" s="33" t="s">
        <v>186</v>
      </c>
      <c r="DI419" s="5"/>
      <c r="DJ419" s="5"/>
    </row>
    <row r="420">
      <c r="A420" s="33" t="s">
        <v>3281</v>
      </c>
      <c r="B420" s="34">
        <v>44952.0</v>
      </c>
      <c r="C420" s="35" t="s">
        <v>137</v>
      </c>
      <c r="D420" s="35" t="s">
        <v>139</v>
      </c>
      <c r="E420" s="35" t="s">
        <v>142</v>
      </c>
      <c r="F420" s="36" t="s">
        <v>144</v>
      </c>
      <c r="G420" s="33" t="s">
        <v>3282</v>
      </c>
      <c r="H420" s="33" t="s">
        <v>3283</v>
      </c>
      <c r="I420" s="33" t="s">
        <v>3131</v>
      </c>
      <c r="J420" s="33" t="s">
        <v>231</v>
      </c>
      <c r="K420" s="35" t="s">
        <v>150</v>
      </c>
      <c r="L420" s="33" t="s">
        <v>3284</v>
      </c>
      <c r="M420" s="33">
        <v>43.0</v>
      </c>
      <c r="N420" s="33" t="s">
        <v>3090</v>
      </c>
      <c r="O420" s="5"/>
      <c r="P420" s="35" t="s">
        <v>153</v>
      </c>
      <c r="Q420" s="35" t="s">
        <v>3090</v>
      </c>
      <c r="R420" s="33">
        <v>76540.0</v>
      </c>
      <c r="S420" s="37"/>
      <c r="T420" s="33"/>
      <c r="U420" s="33">
        <v>1.31</v>
      </c>
      <c r="V420" s="33" t="s">
        <v>154</v>
      </c>
      <c r="W420" s="33"/>
      <c r="X420" s="33"/>
      <c r="Y420" s="5"/>
      <c r="Z420" s="5"/>
      <c r="AA420" s="33">
        <v>1.0</v>
      </c>
      <c r="AB420" s="33"/>
      <c r="AC420" s="33">
        <v>1.0</v>
      </c>
      <c r="AD420" s="5"/>
      <c r="AE420" s="5"/>
      <c r="AF420" s="5"/>
      <c r="AG420" s="16"/>
      <c r="AH420" s="38" t="str">
        <f t="shared" si="1"/>
        <v/>
      </c>
      <c r="AI420" s="39">
        <f t="shared" si="2"/>
        <v>1</v>
      </c>
      <c r="AJ420" s="37" t="str">
        <f t="shared" si="3"/>
        <v/>
      </c>
      <c r="AK420" s="41" t="str">
        <f t="shared" si="4"/>
        <v/>
      </c>
      <c r="AL420" s="35" t="s">
        <v>153</v>
      </c>
      <c r="AM420" s="33" t="s">
        <v>1887</v>
      </c>
      <c r="AN420" s="33" t="s">
        <v>1887</v>
      </c>
      <c r="AO420" s="41"/>
      <c r="AP420" s="33" t="s">
        <v>169</v>
      </c>
      <c r="AQ420" s="33" t="s">
        <v>170</v>
      </c>
      <c r="AR420" s="33">
        <v>150.0</v>
      </c>
      <c r="AS420" s="42"/>
      <c r="AT420" s="42"/>
      <c r="AU420" s="42"/>
      <c r="AV420" s="42"/>
      <c r="AW420" s="42"/>
      <c r="AX420" s="5"/>
      <c r="AY420" s="33"/>
      <c r="AZ420" s="33" t="s">
        <v>3285</v>
      </c>
      <c r="BA420" s="5"/>
      <c r="BB420" s="5"/>
      <c r="BC420" s="5" t="s">
        <v>3286</v>
      </c>
      <c r="BD420" s="33" t="s">
        <v>173</v>
      </c>
      <c r="BE420" s="41"/>
      <c r="BF420" s="35"/>
      <c r="BG420" s="33" t="s">
        <v>169</v>
      </c>
      <c r="BH420" s="5"/>
      <c r="BI420" s="33">
        <v>150.0</v>
      </c>
      <c r="BJ420" s="33" t="s">
        <v>170</v>
      </c>
      <c r="BK420" s="5"/>
      <c r="BL420" s="5">
        <f t="shared" si="5"/>
        <v>1997.25</v>
      </c>
      <c r="BM420" s="5"/>
      <c r="BN420" s="5"/>
      <c r="BO420" s="42">
        <f t="shared" si="6"/>
        <v>1997.25</v>
      </c>
      <c r="BP420" s="44"/>
      <c r="BQ420" s="45"/>
      <c r="BR420" s="47"/>
      <c r="BS420" s="45"/>
      <c r="BT420" s="37"/>
      <c r="BU420" s="5"/>
      <c r="BV420" s="38"/>
      <c r="BW420" s="48"/>
      <c r="BX420" s="44"/>
      <c r="BY420" s="44"/>
      <c r="BZ420" s="33" t="s">
        <v>131</v>
      </c>
      <c r="CA420" s="5"/>
      <c r="CB420" s="5"/>
      <c r="CC420" s="33" t="s">
        <v>177</v>
      </c>
      <c r="CD420" s="5"/>
      <c r="CE420" s="5"/>
      <c r="CF420" s="33" t="s">
        <v>178</v>
      </c>
      <c r="CG420" s="33" t="s">
        <v>3287</v>
      </c>
      <c r="CH420" s="5"/>
      <c r="CI420" s="5"/>
      <c r="CJ420" s="5"/>
      <c r="CK420" s="33"/>
      <c r="CL420" s="49">
        <v>44995.0</v>
      </c>
      <c r="CM420" s="33" t="s">
        <v>180</v>
      </c>
      <c r="CN420" s="5"/>
      <c r="CO420" s="33">
        <v>1.0</v>
      </c>
      <c r="CP420" s="33" t="s">
        <v>181</v>
      </c>
      <c r="CQ420" s="50" t="str">
        <f t="shared" si="7"/>
        <v>27/05/1965</v>
      </c>
      <c r="CR420" s="33" t="s">
        <v>182</v>
      </c>
      <c r="CS420" s="33">
        <v>4.0</v>
      </c>
      <c r="CT420" s="33">
        <v>5.0</v>
      </c>
      <c r="CU420" s="33">
        <v>25.0</v>
      </c>
      <c r="CV420" s="33">
        <v>1139.0</v>
      </c>
      <c r="CW420" s="33">
        <v>4.05093E8</v>
      </c>
      <c r="CX420" s="5"/>
      <c r="CY420" s="33">
        <v>-99.711624</v>
      </c>
      <c r="CZ420" s="33">
        <v>20.69791</v>
      </c>
      <c r="DA420" s="33">
        <v>4.411144941E9</v>
      </c>
      <c r="DB420" s="33">
        <v>2.0</v>
      </c>
      <c r="DC420" s="33" t="s">
        <v>183</v>
      </c>
      <c r="DD420" s="33">
        <v>2023.0</v>
      </c>
      <c r="DE420" s="33" t="s">
        <v>184</v>
      </c>
      <c r="DF420" s="33"/>
      <c r="DG420" s="33" t="s">
        <v>185</v>
      </c>
      <c r="DH420" s="33" t="s">
        <v>186</v>
      </c>
      <c r="DI420" s="5"/>
      <c r="DJ420" s="5"/>
    </row>
    <row r="421">
      <c r="A421" s="33" t="s">
        <v>3288</v>
      </c>
      <c r="B421" s="34">
        <v>44952.0</v>
      </c>
      <c r="C421" s="35" t="s">
        <v>137</v>
      </c>
      <c r="D421" s="35" t="s">
        <v>139</v>
      </c>
      <c r="E421" s="35" t="s">
        <v>142</v>
      </c>
      <c r="F421" s="36" t="s">
        <v>144</v>
      </c>
      <c r="G421" s="33" t="s">
        <v>3289</v>
      </c>
      <c r="H421" s="33" t="s">
        <v>3290</v>
      </c>
      <c r="I421" s="33" t="s">
        <v>3131</v>
      </c>
      <c r="J421" s="33" t="s">
        <v>203</v>
      </c>
      <c r="K421" s="35" t="s">
        <v>150</v>
      </c>
      <c r="L421" s="33" t="s">
        <v>3277</v>
      </c>
      <c r="M421" s="5"/>
      <c r="N421" s="33" t="s">
        <v>3090</v>
      </c>
      <c r="O421" s="5"/>
      <c r="P421" s="35" t="s">
        <v>153</v>
      </c>
      <c r="Q421" s="35" t="s">
        <v>3090</v>
      </c>
      <c r="R421" s="33">
        <v>76540.0</v>
      </c>
      <c r="S421" s="37"/>
      <c r="T421" s="33"/>
      <c r="U421" s="33">
        <v>1.54</v>
      </c>
      <c r="V421" s="33" t="s">
        <v>154</v>
      </c>
      <c r="W421" s="33"/>
      <c r="X421" s="33"/>
      <c r="Y421" s="5"/>
      <c r="Z421" s="5"/>
      <c r="AA421" s="33">
        <v>1.0</v>
      </c>
      <c r="AB421" s="33"/>
      <c r="AC421" s="33">
        <v>1.0</v>
      </c>
      <c r="AD421" s="5"/>
      <c r="AE421" s="5"/>
      <c r="AF421" s="5"/>
      <c r="AG421" s="16"/>
      <c r="AH421" s="38" t="str">
        <f t="shared" si="1"/>
        <v/>
      </c>
      <c r="AI421" s="39">
        <f t="shared" si="2"/>
        <v>1</v>
      </c>
      <c r="AJ421" s="37" t="str">
        <f t="shared" si="3"/>
        <v/>
      </c>
      <c r="AK421" s="41" t="str">
        <f t="shared" si="4"/>
        <v/>
      </c>
      <c r="AL421" s="35" t="s">
        <v>153</v>
      </c>
      <c r="AM421" s="33" t="s">
        <v>1887</v>
      </c>
      <c r="AN421" s="33" t="s">
        <v>1887</v>
      </c>
      <c r="AO421" s="41"/>
      <c r="AP421" s="33" t="s">
        <v>169</v>
      </c>
      <c r="AQ421" s="33" t="s">
        <v>170</v>
      </c>
      <c r="AR421" s="33">
        <v>150.0</v>
      </c>
      <c r="AS421" s="42"/>
      <c r="AT421" s="42"/>
      <c r="AU421" s="42"/>
      <c r="AV421" s="42"/>
      <c r="AW421" s="42"/>
      <c r="AX421" s="5"/>
      <c r="AY421" s="33"/>
      <c r="AZ421" s="33" t="s">
        <v>3291</v>
      </c>
      <c r="BA421" s="5"/>
      <c r="BB421" s="5"/>
      <c r="BC421" s="5" t="s">
        <v>3292</v>
      </c>
      <c r="BD421" s="33" t="s">
        <v>173</v>
      </c>
      <c r="BE421" s="41"/>
      <c r="BF421" s="35"/>
      <c r="BG421" s="33" t="s">
        <v>169</v>
      </c>
      <c r="BH421" s="5"/>
      <c r="BI421" s="33">
        <v>150.0</v>
      </c>
      <c r="BJ421" s="33" t="s">
        <v>170</v>
      </c>
      <c r="BK421" s="5"/>
      <c r="BL421" s="5">
        <f t="shared" si="5"/>
        <v>1997.25</v>
      </c>
      <c r="BM421" s="5"/>
      <c r="BN421" s="5"/>
      <c r="BO421" s="42">
        <f t="shared" si="6"/>
        <v>1997.25</v>
      </c>
      <c r="BP421" s="44"/>
      <c r="BQ421" s="45"/>
      <c r="BR421" s="47"/>
      <c r="BS421" s="45"/>
      <c r="BT421" s="37"/>
      <c r="BU421" s="5"/>
      <c r="BV421" s="38"/>
      <c r="BW421" s="48"/>
      <c r="BX421" s="44"/>
      <c r="BY421" s="44"/>
      <c r="BZ421" s="33" t="s">
        <v>131</v>
      </c>
      <c r="CA421" s="5"/>
      <c r="CB421" s="5"/>
      <c r="CC421" s="33" t="s">
        <v>177</v>
      </c>
      <c r="CD421" s="5"/>
      <c r="CE421" s="5"/>
      <c r="CF421" s="33" t="s">
        <v>178</v>
      </c>
      <c r="CG421" s="33" t="s">
        <v>3293</v>
      </c>
      <c r="CH421" s="5"/>
      <c r="CI421" s="5"/>
      <c r="CJ421" s="5"/>
      <c r="CK421" s="33"/>
      <c r="CL421" s="49">
        <v>44995.0</v>
      </c>
      <c r="CM421" s="33" t="s">
        <v>180</v>
      </c>
      <c r="CN421" s="5"/>
      <c r="CO421" s="33">
        <v>1.0</v>
      </c>
      <c r="CP421" s="33" t="s">
        <v>181</v>
      </c>
      <c r="CQ421" s="50" t="str">
        <f t="shared" si="7"/>
        <v>23/10/1947</v>
      </c>
      <c r="CR421" s="33" t="s">
        <v>182</v>
      </c>
      <c r="CS421" s="33">
        <v>4.0</v>
      </c>
      <c r="CT421" s="33">
        <v>5.0</v>
      </c>
      <c r="CU421" s="33">
        <v>25.0</v>
      </c>
      <c r="CV421" s="33">
        <v>1139.0</v>
      </c>
      <c r="CW421" s="33">
        <v>4.05093E8</v>
      </c>
      <c r="CX421" s="5"/>
      <c r="CY421" s="33">
        <v>-99.712026</v>
      </c>
      <c r="CZ421" s="33">
        <v>20.696384</v>
      </c>
      <c r="DA421" s="33">
        <v>4.411218806E9</v>
      </c>
      <c r="DB421" s="33">
        <v>2.0</v>
      </c>
      <c r="DC421" s="33" t="s">
        <v>183</v>
      </c>
      <c r="DD421" s="33">
        <v>2023.0</v>
      </c>
      <c r="DE421" s="33" t="s">
        <v>184</v>
      </c>
      <c r="DF421" s="33"/>
      <c r="DG421" s="33" t="s">
        <v>185</v>
      </c>
      <c r="DH421" s="33" t="s">
        <v>186</v>
      </c>
      <c r="DI421" s="5"/>
      <c r="DJ421" s="5"/>
    </row>
    <row r="422">
      <c r="A422" s="33" t="s">
        <v>3294</v>
      </c>
      <c r="B422" s="34">
        <v>44952.0</v>
      </c>
      <c r="C422" s="35" t="s">
        <v>137</v>
      </c>
      <c r="D422" s="35" t="s">
        <v>139</v>
      </c>
      <c r="E422" s="35" t="s">
        <v>142</v>
      </c>
      <c r="F422" s="36" t="s">
        <v>144</v>
      </c>
      <c r="G422" s="33" t="s">
        <v>3295</v>
      </c>
      <c r="H422" s="33" t="s">
        <v>3296</v>
      </c>
      <c r="I422" s="33" t="s">
        <v>546</v>
      </c>
      <c r="J422" s="33" t="s">
        <v>1602</v>
      </c>
      <c r="K422" s="35" t="s">
        <v>150</v>
      </c>
      <c r="L422" s="33" t="s">
        <v>3139</v>
      </c>
      <c r="M422" s="33">
        <v>20.0</v>
      </c>
      <c r="N422" s="33" t="s">
        <v>3090</v>
      </c>
      <c r="O422" s="5"/>
      <c r="P422" s="35" t="s">
        <v>153</v>
      </c>
      <c r="Q422" s="35" t="s">
        <v>3090</v>
      </c>
      <c r="R422" s="33">
        <v>76540.0</v>
      </c>
      <c r="S422" s="37"/>
      <c r="T422" s="33"/>
      <c r="U422" s="33">
        <v>1.05</v>
      </c>
      <c r="V422" s="33" t="s">
        <v>154</v>
      </c>
      <c r="W422" s="33"/>
      <c r="X422" s="33"/>
      <c r="Y422" s="5"/>
      <c r="Z422" s="5"/>
      <c r="AA422" s="33">
        <v>1.0</v>
      </c>
      <c r="AB422" s="33">
        <v>1.0</v>
      </c>
      <c r="AC422" s="33"/>
      <c r="AD422" s="5"/>
      <c r="AE422" s="5"/>
      <c r="AF422" s="5"/>
      <c r="AG422" s="16"/>
      <c r="AH422" s="38">
        <f t="shared" si="1"/>
        <v>1</v>
      </c>
      <c r="AI422" s="39" t="str">
        <f t="shared" si="2"/>
        <v/>
      </c>
      <c r="AJ422" s="37" t="str">
        <f t="shared" si="3"/>
        <v/>
      </c>
      <c r="AK422" s="41" t="str">
        <f t="shared" si="4"/>
        <v/>
      </c>
      <c r="AL422" s="35" t="s">
        <v>153</v>
      </c>
      <c r="AM422" s="33" t="s">
        <v>1887</v>
      </c>
      <c r="AN422" s="33" t="s">
        <v>1887</v>
      </c>
      <c r="AO422" s="41"/>
      <c r="AP422" s="33" t="s">
        <v>169</v>
      </c>
      <c r="AQ422" s="33" t="s">
        <v>170</v>
      </c>
      <c r="AR422" s="33">
        <v>150.0</v>
      </c>
      <c r="AS422" s="42"/>
      <c r="AT422" s="42"/>
      <c r="AU422" s="42"/>
      <c r="AV422" s="42"/>
      <c r="AW422" s="42"/>
      <c r="AX422" s="5"/>
      <c r="AY422" s="33"/>
      <c r="AZ422" s="33" t="s">
        <v>3297</v>
      </c>
      <c r="BA422" s="5"/>
      <c r="BB422" s="5"/>
      <c r="BC422" s="5" t="s">
        <v>3298</v>
      </c>
      <c r="BD422" s="33" t="s">
        <v>173</v>
      </c>
      <c r="BE422" s="41"/>
      <c r="BF422" s="35"/>
      <c r="BG422" s="33" t="s">
        <v>169</v>
      </c>
      <c r="BH422" s="5"/>
      <c r="BI422" s="33">
        <v>150.0</v>
      </c>
      <c r="BJ422" s="33" t="s">
        <v>170</v>
      </c>
      <c r="BK422" s="5"/>
      <c r="BL422" s="5">
        <f t="shared" si="5"/>
        <v>1997.25</v>
      </c>
      <c r="BM422" s="5"/>
      <c r="BN422" s="5"/>
      <c r="BO422" s="42">
        <f t="shared" si="6"/>
        <v>1997.25</v>
      </c>
      <c r="BP422" s="44"/>
      <c r="BQ422" s="45"/>
      <c r="BR422" s="47"/>
      <c r="BS422" s="45"/>
      <c r="BT422" s="37"/>
      <c r="BU422" s="5"/>
      <c r="BV422" s="38"/>
      <c r="BW422" s="48"/>
      <c r="BX422" s="44"/>
      <c r="BY422" s="44"/>
      <c r="BZ422" s="33" t="s">
        <v>131</v>
      </c>
      <c r="CA422" s="5"/>
      <c r="CB422" s="5"/>
      <c r="CC422" s="33" t="s">
        <v>177</v>
      </c>
      <c r="CD422" s="5"/>
      <c r="CE422" s="5"/>
      <c r="CF422" s="33" t="s">
        <v>178</v>
      </c>
      <c r="CG422" s="33" t="s">
        <v>3299</v>
      </c>
      <c r="CH422" s="5"/>
      <c r="CI422" s="5"/>
      <c r="CJ422" s="5"/>
      <c r="CK422" s="33"/>
      <c r="CL422" s="49">
        <v>44995.0</v>
      </c>
      <c r="CM422" s="33" t="s">
        <v>180</v>
      </c>
      <c r="CN422" s="5"/>
      <c r="CO422" s="33">
        <v>1.0</v>
      </c>
      <c r="CP422" s="33" t="s">
        <v>181</v>
      </c>
      <c r="CQ422" s="50" t="str">
        <f t="shared" si="7"/>
        <v>09/06/1947</v>
      </c>
      <c r="CR422" s="33" t="s">
        <v>243</v>
      </c>
      <c r="CS422" s="33">
        <v>4.0</v>
      </c>
      <c r="CT422" s="33">
        <v>5.0</v>
      </c>
      <c r="CU422" s="33">
        <v>25.0</v>
      </c>
      <c r="CV422" s="33">
        <v>1139.0</v>
      </c>
      <c r="CW422" s="33">
        <v>4.05093E8</v>
      </c>
      <c r="CX422" s="5"/>
      <c r="CY422" s="33">
        <v>-99.707901</v>
      </c>
      <c r="CZ422" s="33">
        <v>20.699791</v>
      </c>
      <c r="DA422" s="33">
        <v>7.296413153E9</v>
      </c>
      <c r="DB422" s="33">
        <v>2.0</v>
      </c>
      <c r="DC422" s="33" t="s">
        <v>183</v>
      </c>
      <c r="DD422" s="33">
        <v>2023.0</v>
      </c>
      <c r="DE422" s="33" t="s">
        <v>184</v>
      </c>
      <c r="DF422" s="33"/>
      <c r="DG422" s="33" t="s">
        <v>185</v>
      </c>
      <c r="DH422" s="33" t="s">
        <v>186</v>
      </c>
      <c r="DI422" s="5"/>
      <c r="DJ422" s="5"/>
    </row>
    <row r="423">
      <c r="A423" s="33" t="s">
        <v>3300</v>
      </c>
      <c r="B423" s="34">
        <v>44952.0</v>
      </c>
      <c r="C423" s="35" t="s">
        <v>137</v>
      </c>
      <c r="D423" s="35" t="s">
        <v>139</v>
      </c>
      <c r="E423" s="35" t="s">
        <v>142</v>
      </c>
      <c r="F423" s="36" t="s">
        <v>144</v>
      </c>
      <c r="G423" s="33" t="s">
        <v>3301</v>
      </c>
      <c r="H423" s="33" t="s">
        <v>3302</v>
      </c>
      <c r="I423" s="33" t="s">
        <v>3303</v>
      </c>
      <c r="J423" s="33" t="s">
        <v>255</v>
      </c>
      <c r="K423" s="35" t="s">
        <v>150</v>
      </c>
      <c r="L423" s="33" t="s">
        <v>3284</v>
      </c>
      <c r="M423" s="33">
        <v>21.0</v>
      </c>
      <c r="N423" s="33" t="s">
        <v>3090</v>
      </c>
      <c r="O423" s="5"/>
      <c r="P423" s="35" t="s">
        <v>153</v>
      </c>
      <c r="Q423" s="35" t="s">
        <v>3090</v>
      </c>
      <c r="R423" s="33">
        <v>76540.0</v>
      </c>
      <c r="S423" s="37"/>
      <c r="T423" s="33"/>
      <c r="U423" s="33">
        <v>1.47</v>
      </c>
      <c r="V423" s="33" t="s">
        <v>154</v>
      </c>
      <c r="W423" s="33"/>
      <c r="X423" s="33"/>
      <c r="Y423" s="5"/>
      <c r="Z423" s="5"/>
      <c r="AA423" s="33">
        <v>1.0</v>
      </c>
      <c r="AB423" s="33"/>
      <c r="AC423" s="33">
        <v>1.0</v>
      </c>
      <c r="AD423" s="5"/>
      <c r="AE423" s="5"/>
      <c r="AF423" s="5"/>
      <c r="AG423" s="16"/>
      <c r="AH423" s="38" t="str">
        <f t="shared" si="1"/>
        <v/>
      </c>
      <c r="AI423" s="39">
        <f t="shared" si="2"/>
        <v>1</v>
      </c>
      <c r="AJ423" s="37" t="str">
        <f t="shared" si="3"/>
        <v/>
      </c>
      <c r="AK423" s="41" t="str">
        <f t="shared" si="4"/>
        <v/>
      </c>
      <c r="AL423" s="35" t="s">
        <v>153</v>
      </c>
      <c r="AM423" s="33" t="s">
        <v>1887</v>
      </c>
      <c r="AN423" s="33" t="s">
        <v>1887</v>
      </c>
      <c r="AO423" s="41"/>
      <c r="AP423" s="33" t="s">
        <v>169</v>
      </c>
      <c r="AQ423" s="33" t="s">
        <v>170</v>
      </c>
      <c r="AR423" s="33">
        <v>150.0</v>
      </c>
      <c r="AS423" s="42"/>
      <c r="AT423" s="42"/>
      <c r="AU423" s="42"/>
      <c r="AV423" s="42"/>
      <c r="AW423" s="42"/>
      <c r="AX423" s="5"/>
      <c r="AY423" s="33"/>
      <c r="AZ423" s="33" t="s">
        <v>3304</v>
      </c>
      <c r="BA423" s="5"/>
      <c r="BB423" s="5"/>
      <c r="BC423" s="5" t="s">
        <v>3305</v>
      </c>
      <c r="BD423" s="33" t="s">
        <v>173</v>
      </c>
      <c r="BE423" s="41"/>
      <c r="BF423" s="35"/>
      <c r="BG423" s="33" t="s">
        <v>169</v>
      </c>
      <c r="BH423" s="5"/>
      <c r="BI423" s="33">
        <v>150.0</v>
      </c>
      <c r="BJ423" s="33" t="s">
        <v>170</v>
      </c>
      <c r="BK423" s="5"/>
      <c r="BL423" s="5">
        <f t="shared" si="5"/>
        <v>1997.25</v>
      </c>
      <c r="BM423" s="5"/>
      <c r="BN423" s="5"/>
      <c r="BO423" s="42">
        <f t="shared" si="6"/>
        <v>1997.25</v>
      </c>
      <c r="BP423" s="44"/>
      <c r="BQ423" s="45"/>
      <c r="BR423" s="47"/>
      <c r="BS423" s="45"/>
      <c r="BT423" s="37"/>
      <c r="BU423" s="5"/>
      <c r="BV423" s="38"/>
      <c r="BW423" s="48"/>
      <c r="BX423" s="44"/>
      <c r="BY423" s="44"/>
      <c r="BZ423" s="33" t="s">
        <v>131</v>
      </c>
      <c r="CA423" s="5"/>
      <c r="CB423" s="5"/>
      <c r="CC423" s="33" t="s">
        <v>177</v>
      </c>
      <c r="CD423" s="5"/>
      <c r="CE423" s="5"/>
      <c r="CF423" s="33" t="s">
        <v>178</v>
      </c>
      <c r="CG423" s="33" t="s">
        <v>3306</v>
      </c>
      <c r="CH423" s="5"/>
      <c r="CI423" s="5"/>
      <c r="CJ423" s="5"/>
      <c r="CK423" s="33"/>
      <c r="CL423" s="49">
        <v>44995.0</v>
      </c>
      <c r="CM423" s="33" t="s">
        <v>180</v>
      </c>
      <c r="CN423" s="5"/>
      <c r="CO423" s="33">
        <v>1.0</v>
      </c>
      <c r="CP423" s="33" t="s">
        <v>181</v>
      </c>
      <c r="CQ423" s="50" t="str">
        <f t="shared" si="7"/>
        <v>20/05/1948</v>
      </c>
      <c r="CR423" s="33" t="s">
        <v>182</v>
      </c>
      <c r="CS423" s="33">
        <v>4.0</v>
      </c>
      <c r="CT423" s="33">
        <v>5.0</v>
      </c>
      <c r="CU423" s="33">
        <v>25.0</v>
      </c>
      <c r="CV423" s="33">
        <v>1139.0</v>
      </c>
      <c r="CW423" s="33">
        <v>4.05093E8</v>
      </c>
      <c r="CX423" s="5"/>
      <c r="CY423" s="33">
        <v>-99.711624</v>
      </c>
      <c r="CZ423" s="33">
        <v>20.69791</v>
      </c>
      <c r="DA423" s="33">
        <v>4.4219266E9</v>
      </c>
      <c r="DB423" s="33">
        <v>1.0</v>
      </c>
      <c r="DC423" s="33" t="s">
        <v>183</v>
      </c>
      <c r="DD423" s="33">
        <v>2023.0</v>
      </c>
      <c r="DE423" s="33" t="s">
        <v>184</v>
      </c>
      <c r="DF423" s="33"/>
      <c r="DG423" s="33" t="s">
        <v>185</v>
      </c>
      <c r="DH423" s="33" t="s">
        <v>186</v>
      </c>
      <c r="DI423" s="5"/>
      <c r="DJ423" s="5"/>
    </row>
    <row r="424">
      <c r="A424" s="33" t="s">
        <v>3307</v>
      </c>
      <c r="B424" s="34">
        <v>44952.0</v>
      </c>
      <c r="C424" s="35" t="s">
        <v>137</v>
      </c>
      <c r="D424" s="35" t="s">
        <v>139</v>
      </c>
      <c r="E424" s="35" t="s">
        <v>142</v>
      </c>
      <c r="F424" s="36" t="s">
        <v>144</v>
      </c>
      <c r="G424" s="33" t="s">
        <v>3308</v>
      </c>
      <c r="H424" s="33" t="s">
        <v>3309</v>
      </c>
      <c r="I424" s="33" t="s">
        <v>3303</v>
      </c>
      <c r="J424" s="33" t="s">
        <v>439</v>
      </c>
      <c r="K424" s="35" t="s">
        <v>150</v>
      </c>
      <c r="L424" s="33" t="s">
        <v>3284</v>
      </c>
      <c r="M424" s="33">
        <v>21.0</v>
      </c>
      <c r="N424" s="33" t="s">
        <v>3090</v>
      </c>
      <c r="O424" s="5"/>
      <c r="P424" s="35" t="s">
        <v>153</v>
      </c>
      <c r="Q424" s="35" t="s">
        <v>3090</v>
      </c>
      <c r="R424" s="33">
        <v>76540.0</v>
      </c>
      <c r="S424" s="37"/>
      <c r="T424" s="33"/>
      <c r="U424" s="33">
        <v>1.84</v>
      </c>
      <c r="V424" s="33" t="s">
        <v>154</v>
      </c>
      <c r="W424" s="33"/>
      <c r="X424" s="33"/>
      <c r="Y424" s="5"/>
      <c r="Z424" s="5"/>
      <c r="AA424" s="33">
        <v>1.0</v>
      </c>
      <c r="AB424" s="33">
        <v>1.0</v>
      </c>
      <c r="AC424" s="33"/>
      <c r="AD424" s="5"/>
      <c r="AE424" s="5"/>
      <c r="AF424" s="5"/>
      <c r="AG424" s="16"/>
      <c r="AH424" s="38" t="str">
        <f t="shared" si="1"/>
        <v/>
      </c>
      <c r="AI424" s="39" t="str">
        <f t="shared" si="2"/>
        <v/>
      </c>
      <c r="AJ424" s="37" t="str">
        <f t="shared" si="3"/>
        <v/>
      </c>
      <c r="AK424" s="41" t="str">
        <f t="shared" si="4"/>
        <v/>
      </c>
      <c r="AL424" s="35" t="s">
        <v>153</v>
      </c>
      <c r="AM424" s="33" t="s">
        <v>1887</v>
      </c>
      <c r="AN424" s="33" t="s">
        <v>1887</v>
      </c>
      <c r="AO424" s="41"/>
      <c r="AP424" s="33" t="s">
        <v>169</v>
      </c>
      <c r="AQ424" s="33" t="s">
        <v>170</v>
      </c>
      <c r="AR424" s="33">
        <v>150.0</v>
      </c>
      <c r="AS424" s="42"/>
      <c r="AT424" s="42"/>
      <c r="AU424" s="42"/>
      <c r="AV424" s="42"/>
      <c r="AW424" s="42"/>
      <c r="AX424" s="5"/>
      <c r="AY424" s="33"/>
      <c r="AZ424" s="33" t="s">
        <v>3310</v>
      </c>
      <c r="BA424" s="5"/>
      <c r="BB424" s="5"/>
      <c r="BC424" s="5" t="s">
        <v>3311</v>
      </c>
      <c r="BD424" s="33" t="s">
        <v>173</v>
      </c>
      <c r="BE424" s="41"/>
      <c r="BF424" s="35"/>
      <c r="BG424" s="33" t="s">
        <v>169</v>
      </c>
      <c r="BH424" s="5"/>
      <c r="BI424" s="33">
        <v>150.0</v>
      </c>
      <c r="BJ424" s="33" t="s">
        <v>170</v>
      </c>
      <c r="BK424" s="5"/>
      <c r="BL424" s="5">
        <f t="shared" si="5"/>
        <v>1997.25</v>
      </c>
      <c r="BM424" s="5"/>
      <c r="BN424" s="5"/>
      <c r="BO424" s="42">
        <f t="shared" si="6"/>
        <v>1997.25</v>
      </c>
      <c r="BP424" s="44"/>
      <c r="BQ424" s="45"/>
      <c r="BR424" s="47"/>
      <c r="BS424" s="45"/>
      <c r="BT424" s="37"/>
      <c r="BU424" s="5"/>
      <c r="BV424" s="38"/>
      <c r="BW424" s="48"/>
      <c r="BX424" s="44"/>
      <c r="BY424" s="44"/>
      <c r="BZ424" s="33" t="s">
        <v>131</v>
      </c>
      <c r="CA424" s="5"/>
      <c r="CB424" s="5"/>
      <c r="CC424" s="33" t="s">
        <v>177</v>
      </c>
      <c r="CD424" s="5"/>
      <c r="CE424" s="5"/>
      <c r="CF424" s="33" t="s">
        <v>178</v>
      </c>
      <c r="CG424" s="33" t="s">
        <v>3312</v>
      </c>
      <c r="CH424" s="5"/>
      <c r="CI424" s="5"/>
      <c r="CJ424" s="5"/>
      <c r="CK424" s="33"/>
      <c r="CL424" s="49">
        <v>44995.0</v>
      </c>
      <c r="CM424" s="33" t="s">
        <v>180</v>
      </c>
      <c r="CN424" s="5"/>
      <c r="CO424" s="33">
        <v>1.0</v>
      </c>
      <c r="CP424" s="33" t="s">
        <v>181</v>
      </c>
      <c r="CQ424" s="50" t="str">
        <f t="shared" si="7"/>
        <v>25/08/1977</v>
      </c>
      <c r="CR424" s="33" t="s">
        <v>243</v>
      </c>
      <c r="CS424" s="33">
        <v>4.0</v>
      </c>
      <c r="CT424" s="33">
        <v>5.0</v>
      </c>
      <c r="CU424" s="33">
        <v>25.0</v>
      </c>
      <c r="CV424" s="33">
        <v>1139.0</v>
      </c>
      <c r="CW424" s="33">
        <v>4.05093E8</v>
      </c>
      <c r="CX424" s="5"/>
      <c r="CY424" s="33">
        <v>-99.711624</v>
      </c>
      <c r="CZ424" s="33">
        <v>20.69791</v>
      </c>
      <c r="DA424" s="33">
        <v>7.731543926E9</v>
      </c>
      <c r="DB424" s="33">
        <v>2.0</v>
      </c>
      <c r="DC424" s="33" t="s">
        <v>183</v>
      </c>
      <c r="DD424" s="33">
        <v>2023.0</v>
      </c>
      <c r="DE424" s="33" t="s">
        <v>184</v>
      </c>
      <c r="DF424" s="33"/>
      <c r="DG424" s="33" t="s">
        <v>185</v>
      </c>
      <c r="DH424" s="33" t="s">
        <v>186</v>
      </c>
      <c r="DI424" s="5"/>
      <c r="DJ424" s="5"/>
    </row>
    <row r="425">
      <c r="A425" s="33" t="s">
        <v>3313</v>
      </c>
      <c r="B425" s="34">
        <v>44952.0</v>
      </c>
      <c r="C425" s="35" t="s">
        <v>137</v>
      </c>
      <c r="D425" s="35" t="s">
        <v>139</v>
      </c>
      <c r="E425" s="35" t="s">
        <v>142</v>
      </c>
      <c r="F425" s="36" t="s">
        <v>144</v>
      </c>
      <c r="G425" s="33" t="s">
        <v>3314</v>
      </c>
      <c r="H425" s="33" t="s">
        <v>294</v>
      </c>
      <c r="I425" s="33" t="s">
        <v>1602</v>
      </c>
      <c r="J425" s="33" t="s">
        <v>255</v>
      </c>
      <c r="K425" s="35" t="s">
        <v>150</v>
      </c>
      <c r="L425" s="33" t="s">
        <v>1759</v>
      </c>
      <c r="M425" s="5"/>
      <c r="N425" s="33" t="s">
        <v>3090</v>
      </c>
      <c r="O425" s="5"/>
      <c r="P425" s="35" t="s">
        <v>153</v>
      </c>
      <c r="Q425" s="35" t="s">
        <v>3090</v>
      </c>
      <c r="R425" s="33">
        <v>76540.0</v>
      </c>
      <c r="S425" s="37"/>
      <c r="T425" s="33"/>
      <c r="U425" s="33">
        <v>1.36</v>
      </c>
      <c r="V425" s="33" t="s">
        <v>154</v>
      </c>
      <c r="W425" s="33"/>
      <c r="X425" s="33"/>
      <c r="Y425" s="5"/>
      <c r="Z425" s="5"/>
      <c r="AA425" s="33">
        <v>1.0</v>
      </c>
      <c r="AB425" s="33"/>
      <c r="AC425" s="33">
        <v>1.0</v>
      </c>
      <c r="AD425" s="5"/>
      <c r="AE425" s="5"/>
      <c r="AF425" s="5"/>
      <c r="AG425" s="16"/>
      <c r="AH425" s="38" t="str">
        <f t="shared" si="1"/>
        <v/>
      </c>
      <c r="AI425" s="39" t="str">
        <f t="shared" si="2"/>
        <v/>
      </c>
      <c r="AJ425" s="37" t="str">
        <f t="shared" si="3"/>
        <v/>
      </c>
      <c r="AK425" s="41" t="str">
        <f t="shared" si="4"/>
        <v/>
      </c>
      <c r="AL425" s="35" t="s">
        <v>153</v>
      </c>
      <c r="AM425" s="33" t="s">
        <v>1887</v>
      </c>
      <c r="AN425" s="33" t="s">
        <v>1887</v>
      </c>
      <c r="AO425" s="41"/>
      <c r="AP425" s="33" t="s">
        <v>169</v>
      </c>
      <c r="AQ425" s="33" t="s">
        <v>170</v>
      </c>
      <c r="AR425" s="33">
        <v>150.0</v>
      </c>
      <c r="AS425" s="42"/>
      <c r="AT425" s="42"/>
      <c r="AU425" s="42"/>
      <c r="AV425" s="42"/>
      <c r="AW425" s="42"/>
      <c r="AX425" s="5"/>
      <c r="AY425" s="33"/>
      <c r="AZ425" s="33" t="s">
        <v>3315</v>
      </c>
      <c r="BA425" s="5"/>
      <c r="BB425" s="5"/>
      <c r="BC425" s="5" t="s">
        <v>3316</v>
      </c>
      <c r="BD425" s="33" t="s">
        <v>173</v>
      </c>
      <c r="BE425" s="41"/>
      <c r="BF425" s="35"/>
      <c r="BG425" s="33" t="s">
        <v>169</v>
      </c>
      <c r="BH425" s="5"/>
      <c r="BI425" s="33">
        <v>150.0</v>
      </c>
      <c r="BJ425" s="33" t="s">
        <v>170</v>
      </c>
      <c r="BK425" s="5"/>
      <c r="BL425" s="5">
        <f t="shared" si="5"/>
        <v>1997.25</v>
      </c>
      <c r="BM425" s="5"/>
      <c r="BN425" s="5"/>
      <c r="BO425" s="42">
        <f t="shared" si="6"/>
        <v>1997.25</v>
      </c>
      <c r="BP425" s="44"/>
      <c r="BQ425" s="45"/>
      <c r="BR425" s="47"/>
      <c r="BS425" s="45"/>
      <c r="BT425" s="37"/>
      <c r="BU425" s="5"/>
      <c r="BV425" s="38"/>
      <c r="BW425" s="48"/>
      <c r="BX425" s="44"/>
      <c r="BY425" s="44"/>
      <c r="BZ425" s="33" t="s">
        <v>131</v>
      </c>
      <c r="CA425" s="5"/>
      <c r="CB425" s="5"/>
      <c r="CC425" s="33" t="s">
        <v>177</v>
      </c>
      <c r="CD425" s="5"/>
      <c r="CE425" s="5"/>
      <c r="CF425" s="33" t="s">
        <v>178</v>
      </c>
      <c r="CG425" s="33" t="s">
        <v>3317</v>
      </c>
      <c r="CH425" s="5"/>
      <c r="CI425" s="5"/>
      <c r="CJ425" s="5"/>
      <c r="CK425" s="33"/>
      <c r="CL425" s="49">
        <v>44995.0</v>
      </c>
      <c r="CM425" s="33" t="s">
        <v>180</v>
      </c>
      <c r="CN425" s="5"/>
      <c r="CO425" s="33">
        <v>1.0</v>
      </c>
      <c r="CP425" s="33" t="s">
        <v>181</v>
      </c>
      <c r="CQ425" s="50" t="str">
        <f t="shared" si="7"/>
        <v>18/09/1980</v>
      </c>
      <c r="CR425" s="33" t="s">
        <v>182</v>
      </c>
      <c r="CS425" s="33">
        <v>4.0</v>
      </c>
      <c r="CT425" s="33">
        <v>5.0</v>
      </c>
      <c r="CU425" s="33">
        <v>25.0</v>
      </c>
      <c r="CV425" s="33">
        <v>1139.0</v>
      </c>
      <c r="CW425" s="33">
        <v>4.05093E8</v>
      </c>
      <c r="CX425" s="5"/>
      <c r="CY425" s="33">
        <v>-99.711225</v>
      </c>
      <c r="CZ425" s="33">
        <v>20.702583</v>
      </c>
      <c r="DA425" s="33">
        <v>4.411981279E9</v>
      </c>
      <c r="DB425" s="33">
        <v>2.0</v>
      </c>
      <c r="DC425" s="33" t="s">
        <v>183</v>
      </c>
      <c r="DD425" s="33">
        <v>2023.0</v>
      </c>
      <c r="DE425" s="33" t="s">
        <v>184</v>
      </c>
      <c r="DF425" s="33"/>
      <c r="DG425" s="33" t="s">
        <v>185</v>
      </c>
      <c r="DH425" s="33" t="s">
        <v>186</v>
      </c>
      <c r="DI425" s="5"/>
      <c r="DJ425" s="5"/>
    </row>
    <row r="426">
      <c r="A426" s="33" t="s">
        <v>3318</v>
      </c>
      <c r="B426" s="34">
        <v>44952.0</v>
      </c>
      <c r="C426" s="35" t="s">
        <v>137</v>
      </c>
      <c r="D426" s="35" t="s">
        <v>139</v>
      </c>
      <c r="E426" s="35" t="s">
        <v>142</v>
      </c>
      <c r="F426" s="36" t="s">
        <v>144</v>
      </c>
      <c r="G426" s="33" t="s">
        <v>3319</v>
      </c>
      <c r="H426" s="33" t="s">
        <v>3320</v>
      </c>
      <c r="I426" s="33" t="s">
        <v>1602</v>
      </c>
      <c r="J426" s="33" t="s">
        <v>1484</v>
      </c>
      <c r="K426" s="35" t="s">
        <v>150</v>
      </c>
      <c r="L426" s="33" t="s">
        <v>1901</v>
      </c>
      <c r="M426" s="5"/>
      <c r="N426" s="33" t="s">
        <v>3090</v>
      </c>
      <c r="O426" s="5"/>
      <c r="P426" s="35" t="s">
        <v>153</v>
      </c>
      <c r="Q426" s="35" t="s">
        <v>3090</v>
      </c>
      <c r="R426" s="33">
        <v>76540.0</v>
      </c>
      <c r="S426" s="37"/>
      <c r="T426" s="33"/>
      <c r="U426" s="33">
        <v>1.44</v>
      </c>
      <c r="V426" s="33" t="s">
        <v>154</v>
      </c>
      <c r="W426" s="33"/>
      <c r="X426" s="33"/>
      <c r="Y426" s="5"/>
      <c r="Z426" s="5"/>
      <c r="AA426" s="33">
        <v>1.0</v>
      </c>
      <c r="AB426" s="33"/>
      <c r="AC426" s="33">
        <v>1.0</v>
      </c>
      <c r="AD426" s="5"/>
      <c r="AE426" s="5"/>
      <c r="AF426" s="5"/>
      <c r="AG426" s="16"/>
      <c r="AH426" s="38" t="str">
        <f t="shared" si="1"/>
        <v/>
      </c>
      <c r="AI426" s="39">
        <f t="shared" si="2"/>
        <v>1</v>
      </c>
      <c r="AJ426" s="37" t="str">
        <f t="shared" si="3"/>
        <v/>
      </c>
      <c r="AK426" s="41" t="str">
        <f t="shared" si="4"/>
        <v/>
      </c>
      <c r="AL426" s="35" t="s">
        <v>153</v>
      </c>
      <c r="AM426" s="33" t="s">
        <v>1887</v>
      </c>
      <c r="AN426" s="33" t="s">
        <v>1887</v>
      </c>
      <c r="AO426" s="41"/>
      <c r="AP426" s="33" t="s">
        <v>169</v>
      </c>
      <c r="AQ426" s="33" t="s">
        <v>170</v>
      </c>
      <c r="AR426" s="33">
        <v>150.0</v>
      </c>
      <c r="AS426" s="42"/>
      <c r="AT426" s="42"/>
      <c r="AU426" s="42"/>
      <c r="AV426" s="42"/>
      <c r="AW426" s="42"/>
      <c r="AX426" s="5"/>
      <c r="AY426" s="33"/>
      <c r="AZ426" s="33" t="s">
        <v>3321</v>
      </c>
      <c r="BA426" s="5"/>
      <c r="BB426" s="5"/>
      <c r="BC426" s="5" t="s">
        <v>3322</v>
      </c>
      <c r="BD426" s="33" t="s">
        <v>173</v>
      </c>
      <c r="BE426" s="41"/>
      <c r="BF426" s="35"/>
      <c r="BG426" s="33" t="s">
        <v>169</v>
      </c>
      <c r="BH426" s="5"/>
      <c r="BI426" s="33">
        <v>150.0</v>
      </c>
      <c r="BJ426" s="33" t="s">
        <v>170</v>
      </c>
      <c r="BK426" s="5"/>
      <c r="BL426" s="5">
        <f t="shared" si="5"/>
        <v>1997.25</v>
      </c>
      <c r="BM426" s="5"/>
      <c r="BN426" s="5"/>
      <c r="BO426" s="42">
        <f t="shared" si="6"/>
        <v>1997.25</v>
      </c>
      <c r="BP426" s="44"/>
      <c r="BQ426" s="45"/>
      <c r="BR426" s="47"/>
      <c r="BS426" s="45"/>
      <c r="BT426" s="37"/>
      <c r="BU426" s="5"/>
      <c r="BV426" s="38"/>
      <c r="BW426" s="48"/>
      <c r="BX426" s="44"/>
      <c r="BY426" s="44"/>
      <c r="BZ426" s="33" t="s">
        <v>131</v>
      </c>
      <c r="CA426" s="5"/>
      <c r="CB426" s="5"/>
      <c r="CC426" s="33" t="s">
        <v>177</v>
      </c>
      <c r="CD426" s="5"/>
      <c r="CE426" s="5"/>
      <c r="CF426" s="33" t="s">
        <v>178</v>
      </c>
      <c r="CG426" s="33" t="s">
        <v>3323</v>
      </c>
      <c r="CH426" s="5"/>
      <c r="CI426" s="5"/>
      <c r="CJ426" s="5"/>
      <c r="CK426" s="33"/>
      <c r="CL426" s="49">
        <v>44995.0</v>
      </c>
      <c r="CM426" s="33" t="s">
        <v>180</v>
      </c>
      <c r="CN426" s="5"/>
      <c r="CO426" s="33">
        <v>1.0</v>
      </c>
      <c r="CP426" s="33" t="s">
        <v>181</v>
      </c>
      <c r="CQ426" s="50" t="str">
        <f t="shared" si="7"/>
        <v>30/03/1956</v>
      </c>
      <c r="CR426" s="33" t="s">
        <v>182</v>
      </c>
      <c r="CS426" s="33">
        <v>4.0</v>
      </c>
      <c r="CT426" s="33">
        <v>5.0</v>
      </c>
      <c r="CU426" s="33">
        <v>25.0</v>
      </c>
      <c r="CV426" s="33">
        <v>1139.0</v>
      </c>
      <c r="CW426" s="33">
        <v>4.05093E8</v>
      </c>
      <c r="CX426" s="33">
        <v>4.05093E10</v>
      </c>
      <c r="CY426" s="33">
        <v>-99.709311</v>
      </c>
      <c r="CZ426" s="33">
        <v>20.693043</v>
      </c>
      <c r="DA426" s="33">
        <v>4.412038576E9</v>
      </c>
      <c r="DB426" s="33">
        <v>2.0</v>
      </c>
      <c r="DC426" s="33" t="s">
        <v>183</v>
      </c>
      <c r="DD426" s="33">
        <v>2023.0</v>
      </c>
      <c r="DE426" s="33" t="s">
        <v>184</v>
      </c>
      <c r="DF426" s="33"/>
      <c r="DG426" s="33" t="s">
        <v>185</v>
      </c>
      <c r="DH426" s="33" t="s">
        <v>186</v>
      </c>
      <c r="DI426" s="5"/>
      <c r="DJ426" s="5"/>
    </row>
    <row r="427">
      <c r="A427" s="33" t="s">
        <v>3324</v>
      </c>
      <c r="B427" s="34">
        <v>44952.0</v>
      </c>
      <c r="C427" s="35" t="s">
        <v>137</v>
      </c>
      <c r="D427" s="35" t="s">
        <v>139</v>
      </c>
      <c r="E427" s="35" t="s">
        <v>142</v>
      </c>
      <c r="F427" s="36" t="s">
        <v>144</v>
      </c>
      <c r="G427" s="33" t="s">
        <v>3325</v>
      </c>
      <c r="H427" s="33" t="s">
        <v>3326</v>
      </c>
      <c r="I427" s="33" t="s">
        <v>1602</v>
      </c>
      <c r="J427" s="33" t="s">
        <v>231</v>
      </c>
      <c r="K427" s="35" t="s">
        <v>150</v>
      </c>
      <c r="L427" s="33" t="s">
        <v>1901</v>
      </c>
      <c r="M427" s="33">
        <v>20.0</v>
      </c>
      <c r="N427" s="33" t="s">
        <v>3090</v>
      </c>
      <c r="O427" s="5"/>
      <c r="P427" s="35" t="s">
        <v>153</v>
      </c>
      <c r="Q427" s="35" t="s">
        <v>3090</v>
      </c>
      <c r="R427" s="33">
        <v>76540.0</v>
      </c>
      <c r="S427" s="37"/>
      <c r="T427" s="33"/>
      <c r="U427" s="33">
        <v>1.45</v>
      </c>
      <c r="V427" s="33" t="s">
        <v>154</v>
      </c>
      <c r="W427" s="33"/>
      <c r="X427" s="33"/>
      <c r="Y427" s="5"/>
      <c r="Z427" s="5"/>
      <c r="AA427" s="33">
        <v>1.0</v>
      </c>
      <c r="AB427" s="33"/>
      <c r="AC427" s="33">
        <v>1.0</v>
      </c>
      <c r="AD427" s="5"/>
      <c r="AE427" s="5"/>
      <c r="AF427" s="5"/>
      <c r="AG427" s="16"/>
      <c r="AH427" s="38" t="str">
        <f t="shared" si="1"/>
        <v/>
      </c>
      <c r="AI427" s="39">
        <f t="shared" si="2"/>
        <v>1</v>
      </c>
      <c r="AJ427" s="37" t="str">
        <f t="shared" si="3"/>
        <v/>
      </c>
      <c r="AK427" s="41" t="str">
        <f t="shared" si="4"/>
        <v/>
      </c>
      <c r="AL427" s="35" t="s">
        <v>153</v>
      </c>
      <c r="AM427" s="33" t="s">
        <v>1887</v>
      </c>
      <c r="AN427" s="33" t="s">
        <v>1887</v>
      </c>
      <c r="AO427" s="41"/>
      <c r="AP427" s="33" t="s">
        <v>169</v>
      </c>
      <c r="AQ427" s="33" t="s">
        <v>170</v>
      </c>
      <c r="AR427" s="33">
        <v>150.0</v>
      </c>
      <c r="AS427" s="42"/>
      <c r="AT427" s="42"/>
      <c r="AU427" s="42"/>
      <c r="AV427" s="42"/>
      <c r="AW427" s="42"/>
      <c r="AX427" s="5"/>
      <c r="AY427" s="33"/>
      <c r="AZ427" s="33" t="s">
        <v>3327</v>
      </c>
      <c r="BA427" s="5"/>
      <c r="BB427" s="5"/>
      <c r="BC427" s="5" t="s">
        <v>3328</v>
      </c>
      <c r="BD427" s="33" t="s">
        <v>173</v>
      </c>
      <c r="BE427" s="41"/>
      <c r="BF427" s="35"/>
      <c r="BG427" s="33" t="s">
        <v>169</v>
      </c>
      <c r="BH427" s="5"/>
      <c r="BI427" s="33">
        <v>150.0</v>
      </c>
      <c r="BJ427" s="33" t="s">
        <v>170</v>
      </c>
      <c r="BK427" s="5"/>
      <c r="BL427" s="5">
        <f t="shared" si="5"/>
        <v>1997.25</v>
      </c>
      <c r="BM427" s="5"/>
      <c r="BN427" s="5"/>
      <c r="BO427" s="42">
        <f t="shared" si="6"/>
        <v>1997.25</v>
      </c>
      <c r="BP427" s="44"/>
      <c r="BQ427" s="45"/>
      <c r="BR427" s="47"/>
      <c r="BS427" s="45"/>
      <c r="BT427" s="37"/>
      <c r="BU427" s="5"/>
      <c r="BV427" s="38"/>
      <c r="BW427" s="48"/>
      <c r="BX427" s="44"/>
      <c r="BY427" s="44"/>
      <c r="BZ427" s="33" t="s">
        <v>131</v>
      </c>
      <c r="CA427" s="5"/>
      <c r="CB427" s="5"/>
      <c r="CC427" s="33" t="s">
        <v>177</v>
      </c>
      <c r="CD427" s="5"/>
      <c r="CE427" s="5"/>
      <c r="CF427" s="33" t="s">
        <v>178</v>
      </c>
      <c r="CG427" s="33" t="s">
        <v>3329</v>
      </c>
      <c r="CH427" s="5"/>
      <c r="CI427" s="5"/>
      <c r="CJ427" s="5"/>
      <c r="CK427" s="33"/>
      <c r="CL427" s="49">
        <v>44995.0</v>
      </c>
      <c r="CM427" s="33" t="s">
        <v>180</v>
      </c>
      <c r="CN427" s="5"/>
      <c r="CO427" s="33">
        <v>1.0</v>
      </c>
      <c r="CP427" s="33" t="s">
        <v>181</v>
      </c>
      <c r="CQ427" s="50" t="str">
        <f t="shared" si="7"/>
        <v>06/11/1935</v>
      </c>
      <c r="CR427" s="33" t="s">
        <v>182</v>
      </c>
      <c r="CS427" s="33">
        <v>4.0</v>
      </c>
      <c r="CT427" s="33">
        <v>5.0</v>
      </c>
      <c r="CU427" s="33">
        <v>25.0</v>
      </c>
      <c r="CV427" s="33">
        <v>1139.0</v>
      </c>
      <c r="CW427" s="33">
        <v>4.05093E8</v>
      </c>
      <c r="CX427" s="33">
        <v>4.05093E10</v>
      </c>
      <c r="CY427" s="33">
        <v>-99.7082165</v>
      </c>
      <c r="CZ427" s="33">
        <v>20.693282</v>
      </c>
      <c r="DA427" s="33">
        <v>4.411322062E9</v>
      </c>
      <c r="DB427" s="33">
        <v>2.0</v>
      </c>
      <c r="DC427" s="33" t="s">
        <v>183</v>
      </c>
      <c r="DD427" s="33">
        <v>2023.0</v>
      </c>
      <c r="DE427" s="33" t="s">
        <v>184</v>
      </c>
      <c r="DF427" s="33"/>
      <c r="DG427" s="33" t="s">
        <v>185</v>
      </c>
      <c r="DH427" s="33" t="s">
        <v>186</v>
      </c>
      <c r="DI427" s="5"/>
      <c r="DJ427" s="5"/>
    </row>
    <row r="428">
      <c r="A428" s="33" t="s">
        <v>3330</v>
      </c>
      <c r="B428" s="34">
        <v>44952.0</v>
      </c>
      <c r="C428" s="35" t="s">
        <v>137</v>
      </c>
      <c r="D428" s="35" t="s">
        <v>139</v>
      </c>
      <c r="E428" s="35" t="s">
        <v>142</v>
      </c>
      <c r="F428" s="36" t="s">
        <v>144</v>
      </c>
      <c r="G428" s="33" t="s">
        <v>3331</v>
      </c>
      <c r="H428" s="33" t="s">
        <v>261</v>
      </c>
      <c r="I428" s="33" t="s">
        <v>1602</v>
      </c>
      <c r="J428" s="33" t="s">
        <v>190</v>
      </c>
      <c r="K428" s="35" t="s">
        <v>150</v>
      </c>
      <c r="L428" s="33" t="s">
        <v>1634</v>
      </c>
      <c r="M428" s="5"/>
      <c r="N428" s="33" t="s">
        <v>3090</v>
      </c>
      <c r="O428" s="5"/>
      <c r="P428" s="35" t="s">
        <v>153</v>
      </c>
      <c r="Q428" s="35" t="s">
        <v>3090</v>
      </c>
      <c r="R428" s="33">
        <v>76540.0</v>
      </c>
      <c r="S428" s="37"/>
      <c r="T428" s="33"/>
      <c r="U428" s="33">
        <v>1.59</v>
      </c>
      <c r="V428" s="33" t="s">
        <v>154</v>
      </c>
      <c r="W428" s="33"/>
      <c r="X428" s="33"/>
      <c r="Y428" s="5"/>
      <c r="Z428" s="5"/>
      <c r="AA428" s="33">
        <v>1.0</v>
      </c>
      <c r="AB428" s="33">
        <v>1.0</v>
      </c>
      <c r="AC428" s="33"/>
      <c r="AD428" s="5"/>
      <c r="AE428" s="5"/>
      <c r="AF428" s="5"/>
      <c r="AG428" s="16"/>
      <c r="AH428" s="38" t="str">
        <f t="shared" si="1"/>
        <v/>
      </c>
      <c r="AI428" s="39" t="str">
        <f t="shared" si="2"/>
        <v/>
      </c>
      <c r="AJ428" s="37" t="str">
        <f t="shared" si="3"/>
        <v/>
      </c>
      <c r="AK428" s="41" t="str">
        <f t="shared" si="4"/>
        <v/>
      </c>
      <c r="AL428" s="35" t="s">
        <v>153</v>
      </c>
      <c r="AM428" s="33" t="s">
        <v>1887</v>
      </c>
      <c r="AN428" s="33" t="s">
        <v>1887</v>
      </c>
      <c r="AO428" s="41"/>
      <c r="AP428" s="33" t="s">
        <v>169</v>
      </c>
      <c r="AQ428" s="33" t="s">
        <v>170</v>
      </c>
      <c r="AR428" s="33">
        <v>150.0</v>
      </c>
      <c r="AS428" s="42"/>
      <c r="AT428" s="42"/>
      <c r="AU428" s="42"/>
      <c r="AV428" s="42"/>
      <c r="AW428" s="42"/>
      <c r="AX428" s="5"/>
      <c r="AY428" s="33"/>
      <c r="AZ428" s="33" t="s">
        <v>3332</v>
      </c>
      <c r="BA428" s="5"/>
      <c r="BB428" s="5"/>
      <c r="BC428" s="5" t="s">
        <v>3333</v>
      </c>
      <c r="BD428" s="33" t="s">
        <v>173</v>
      </c>
      <c r="BE428" s="41"/>
      <c r="BF428" s="35"/>
      <c r="BG428" s="33" t="s">
        <v>169</v>
      </c>
      <c r="BH428" s="5"/>
      <c r="BI428" s="33">
        <v>150.0</v>
      </c>
      <c r="BJ428" s="33" t="s">
        <v>170</v>
      </c>
      <c r="BK428" s="5"/>
      <c r="BL428" s="5">
        <f t="shared" si="5"/>
        <v>1997.25</v>
      </c>
      <c r="BM428" s="5"/>
      <c r="BN428" s="5"/>
      <c r="BO428" s="42">
        <f t="shared" si="6"/>
        <v>1997.25</v>
      </c>
      <c r="BP428" s="44"/>
      <c r="BQ428" s="45"/>
      <c r="BR428" s="47"/>
      <c r="BS428" s="45"/>
      <c r="BT428" s="37"/>
      <c r="BU428" s="5"/>
      <c r="BV428" s="38"/>
      <c r="BW428" s="48"/>
      <c r="BX428" s="44"/>
      <c r="BY428" s="44"/>
      <c r="BZ428" s="33" t="s">
        <v>131</v>
      </c>
      <c r="CA428" s="5"/>
      <c r="CB428" s="5"/>
      <c r="CC428" s="33" t="s">
        <v>177</v>
      </c>
      <c r="CD428" s="5"/>
      <c r="CE428" s="5"/>
      <c r="CF428" s="33" t="s">
        <v>178</v>
      </c>
      <c r="CG428" s="33" t="s">
        <v>3334</v>
      </c>
      <c r="CH428" s="5"/>
      <c r="CI428" s="5"/>
      <c r="CJ428" s="5"/>
      <c r="CK428" s="33"/>
      <c r="CL428" s="49">
        <v>44995.0</v>
      </c>
      <c r="CM428" s="33" t="s">
        <v>180</v>
      </c>
      <c r="CN428" s="5"/>
      <c r="CO428" s="33">
        <v>1.0</v>
      </c>
      <c r="CP428" s="33" t="s">
        <v>181</v>
      </c>
      <c r="CQ428" s="50" t="str">
        <f t="shared" si="7"/>
        <v>03/06/1970</v>
      </c>
      <c r="CR428" s="33" t="s">
        <v>243</v>
      </c>
      <c r="CS428" s="33">
        <v>4.0</v>
      </c>
      <c r="CT428" s="33">
        <v>5.0</v>
      </c>
      <c r="CU428" s="33">
        <v>25.0</v>
      </c>
      <c r="CV428" s="33">
        <v>1139.0</v>
      </c>
      <c r="CW428" s="33">
        <v>4.05093E8</v>
      </c>
      <c r="CX428" s="33">
        <v>4.0509300011E10</v>
      </c>
      <c r="CY428" s="33">
        <v>-99.703935</v>
      </c>
      <c r="CZ428" s="33">
        <v>20.694742</v>
      </c>
      <c r="DA428" s="33">
        <v>4.427867326E9</v>
      </c>
      <c r="DB428" s="33">
        <v>2.0</v>
      </c>
      <c r="DC428" s="33" t="s">
        <v>183</v>
      </c>
      <c r="DD428" s="33">
        <v>2023.0</v>
      </c>
      <c r="DE428" s="33" t="s">
        <v>184</v>
      </c>
      <c r="DF428" s="33"/>
      <c r="DG428" s="33" t="s">
        <v>185</v>
      </c>
      <c r="DH428" s="33" t="s">
        <v>186</v>
      </c>
      <c r="DI428" s="5"/>
      <c r="DJ428" s="5"/>
    </row>
    <row r="429">
      <c r="A429" s="33" t="s">
        <v>3335</v>
      </c>
      <c r="B429" s="34">
        <v>44952.0</v>
      </c>
      <c r="C429" s="35" t="s">
        <v>137</v>
      </c>
      <c r="D429" s="35" t="s">
        <v>139</v>
      </c>
      <c r="E429" s="35" t="s">
        <v>142</v>
      </c>
      <c r="F429" s="36" t="s">
        <v>144</v>
      </c>
      <c r="G429" s="33" t="s">
        <v>3336</v>
      </c>
      <c r="H429" s="33" t="s">
        <v>1354</v>
      </c>
      <c r="I429" s="33" t="s">
        <v>1602</v>
      </c>
      <c r="J429" s="33" t="s">
        <v>231</v>
      </c>
      <c r="K429" s="35" t="s">
        <v>150</v>
      </c>
      <c r="L429" s="33" t="s">
        <v>3113</v>
      </c>
      <c r="M429" s="5"/>
      <c r="N429" s="33" t="s">
        <v>3090</v>
      </c>
      <c r="O429" s="5"/>
      <c r="P429" s="35" t="s">
        <v>153</v>
      </c>
      <c r="Q429" s="35" t="s">
        <v>3090</v>
      </c>
      <c r="R429" s="33">
        <v>76540.0</v>
      </c>
      <c r="S429" s="37"/>
      <c r="T429" s="33"/>
      <c r="U429" s="33">
        <v>1.31</v>
      </c>
      <c r="V429" s="33" t="s">
        <v>154</v>
      </c>
      <c r="W429" s="33"/>
      <c r="X429" s="33"/>
      <c r="Y429" s="5"/>
      <c r="Z429" s="5"/>
      <c r="AA429" s="33">
        <v>1.0</v>
      </c>
      <c r="AB429" s="33"/>
      <c r="AC429" s="33">
        <v>1.0</v>
      </c>
      <c r="AD429" s="5"/>
      <c r="AE429" s="5"/>
      <c r="AF429" s="5"/>
      <c r="AG429" s="16"/>
      <c r="AH429" s="38" t="str">
        <f t="shared" si="1"/>
        <v/>
      </c>
      <c r="AI429" s="39">
        <f t="shared" si="2"/>
        <v>1</v>
      </c>
      <c r="AJ429" s="37" t="str">
        <f t="shared" si="3"/>
        <v/>
      </c>
      <c r="AK429" s="41" t="str">
        <f t="shared" si="4"/>
        <v/>
      </c>
      <c r="AL429" s="35" t="s">
        <v>153</v>
      </c>
      <c r="AM429" s="33" t="s">
        <v>1887</v>
      </c>
      <c r="AN429" s="33" t="s">
        <v>1887</v>
      </c>
      <c r="AO429" s="41"/>
      <c r="AP429" s="33" t="s">
        <v>169</v>
      </c>
      <c r="AQ429" s="33" t="s">
        <v>170</v>
      </c>
      <c r="AR429" s="33">
        <v>150.0</v>
      </c>
      <c r="AS429" s="42"/>
      <c r="AT429" s="42"/>
      <c r="AU429" s="42"/>
      <c r="AV429" s="42"/>
      <c r="AW429" s="42"/>
      <c r="AX429" s="5"/>
      <c r="AY429" s="33"/>
      <c r="AZ429" s="33" t="s">
        <v>3337</v>
      </c>
      <c r="BA429" s="5"/>
      <c r="BB429" s="5"/>
      <c r="BC429" s="5" t="s">
        <v>3338</v>
      </c>
      <c r="BD429" s="33" t="s">
        <v>173</v>
      </c>
      <c r="BE429" s="41"/>
      <c r="BF429" s="35"/>
      <c r="BG429" s="33" t="s">
        <v>169</v>
      </c>
      <c r="BH429" s="5"/>
      <c r="BI429" s="33">
        <v>150.0</v>
      </c>
      <c r="BJ429" s="33" t="s">
        <v>170</v>
      </c>
      <c r="BK429" s="5"/>
      <c r="BL429" s="5">
        <f t="shared" si="5"/>
        <v>1997.25</v>
      </c>
      <c r="BM429" s="5"/>
      <c r="BN429" s="5"/>
      <c r="BO429" s="42">
        <f t="shared" si="6"/>
        <v>1997.25</v>
      </c>
      <c r="BP429" s="44"/>
      <c r="BQ429" s="45"/>
      <c r="BR429" s="47"/>
      <c r="BS429" s="45"/>
      <c r="BT429" s="37"/>
      <c r="BU429" s="5"/>
      <c r="BV429" s="38"/>
      <c r="BW429" s="48"/>
      <c r="BX429" s="44"/>
      <c r="BY429" s="44"/>
      <c r="BZ429" s="33" t="s">
        <v>131</v>
      </c>
      <c r="CA429" s="5"/>
      <c r="CB429" s="5"/>
      <c r="CC429" s="33" t="s">
        <v>177</v>
      </c>
      <c r="CD429" s="5"/>
      <c r="CE429" s="5"/>
      <c r="CF429" s="33" t="s">
        <v>178</v>
      </c>
      <c r="CG429" s="33" t="s">
        <v>3339</v>
      </c>
      <c r="CH429" s="5"/>
      <c r="CI429" s="5"/>
      <c r="CJ429" s="5"/>
      <c r="CK429" s="33"/>
      <c r="CL429" s="49">
        <v>44995.0</v>
      </c>
      <c r="CM429" s="33" t="s">
        <v>180</v>
      </c>
      <c r="CN429" s="5"/>
      <c r="CO429" s="33">
        <v>1.0</v>
      </c>
      <c r="CP429" s="33" t="s">
        <v>181</v>
      </c>
      <c r="CQ429" s="50" t="str">
        <f t="shared" si="7"/>
        <v>03/03/1954</v>
      </c>
      <c r="CR429" s="33" t="s">
        <v>182</v>
      </c>
      <c r="CS429" s="33">
        <v>4.0</v>
      </c>
      <c r="CT429" s="33">
        <v>5.0</v>
      </c>
      <c r="CU429" s="33">
        <v>25.0</v>
      </c>
      <c r="CV429" s="33">
        <v>1139.0</v>
      </c>
      <c r="CW429" s="33">
        <v>4.05093E8</v>
      </c>
      <c r="CX429" s="33">
        <v>4.0509300009E10</v>
      </c>
      <c r="CY429" s="33">
        <v>-99.711991</v>
      </c>
      <c r="CZ429" s="33">
        <v>20.697886</v>
      </c>
      <c r="DA429" s="33">
        <v>4.411185655E9</v>
      </c>
      <c r="DB429" s="33">
        <v>2.0</v>
      </c>
      <c r="DC429" s="33" t="s">
        <v>183</v>
      </c>
      <c r="DD429" s="33">
        <v>2023.0</v>
      </c>
      <c r="DE429" s="33" t="s">
        <v>184</v>
      </c>
      <c r="DF429" s="33"/>
      <c r="DG429" s="33" t="s">
        <v>185</v>
      </c>
      <c r="DH429" s="33" t="s">
        <v>186</v>
      </c>
      <c r="DI429" s="5"/>
      <c r="DJ429" s="5"/>
    </row>
    <row r="430">
      <c r="A430" s="33" t="s">
        <v>3340</v>
      </c>
      <c r="B430" s="34">
        <v>44952.0</v>
      </c>
      <c r="C430" s="35" t="s">
        <v>137</v>
      </c>
      <c r="D430" s="35" t="s">
        <v>139</v>
      </c>
      <c r="E430" s="35" t="s">
        <v>142</v>
      </c>
      <c r="F430" s="36" t="s">
        <v>144</v>
      </c>
      <c r="G430" s="33" t="s">
        <v>3341</v>
      </c>
      <c r="H430" s="33" t="s">
        <v>3342</v>
      </c>
      <c r="I430" s="33" t="s">
        <v>1602</v>
      </c>
      <c r="J430" s="33" t="s">
        <v>203</v>
      </c>
      <c r="K430" s="35" t="s">
        <v>150</v>
      </c>
      <c r="L430" s="33" t="s">
        <v>3089</v>
      </c>
      <c r="M430" s="33">
        <v>10.0</v>
      </c>
      <c r="N430" s="33" t="s">
        <v>3090</v>
      </c>
      <c r="O430" s="5"/>
      <c r="P430" s="35" t="s">
        <v>153</v>
      </c>
      <c r="Q430" s="35" t="s">
        <v>3090</v>
      </c>
      <c r="R430" s="33">
        <v>76540.0</v>
      </c>
      <c r="S430" s="37"/>
      <c r="T430" s="33"/>
      <c r="U430" s="33">
        <v>1.85</v>
      </c>
      <c r="V430" s="33" t="s">
        <v>154</v>
      </c>
      <c r="W430" s="33"/>
      <c r="X430" s="33"/>
      <c r="Y430" s="5"/>
      <c r="Z430" s="5"/>
      <c r="AA430" s="33">
        <v>1.0</v>
      </c>
      <c r="AB430" s="33"/>
      <c r="AC430" s="33">
        <v>1.0</v>
      </c>
      <c r="AD430" s="5"/>
      <c r="AE430" s="5"/>
      <c r="AF430" s="5"/>
      <c r="AG430" s="16"/>
      <c r="AH430" s="38" t="str">
        <f t="shared" si="1"/>
        <v/>
      </c>
      <c r="AI430" s="39">
        <f t="shared" si="2"/>
        <v>1</v>
      </c>
      <c r="AJ430" s="37" t="str">
        <f t="shared" si="3"/>
        <v/>
      </c>
      <c r="AK430" s="41" t="str">
        <f t="shared" si="4"/>
        <v/>
      </c>
      <c r="AL430" s="35" t="s">
        <v>153</v>
      </c>
      <c r="AM430" s="33" t="s">
        <v>1887</v>
      </c>
      <c r="AN430" s="33" t="s">
        <v>1887</v>
      </c>
      <c r="AO430" s="41"/>
      <c r="AP430" s="33" t="s">
        <v>169</v>
      </c>
      <c r="AQ430" s="33" t="s">
        <v>170</v>
      </c>
      <c r="AR430" s="33">
        <v>150.0</v>
      </c>
      <c r="AS430" s="42"/>
      <c r="AT430" s="42"/>
      <c r="AU430" s="42"/>
      <c r="AV430" s="42"/>
      <c r="AW430" s="42"/>
      <c r="AX430" s="5"/>
      <c r="AY430" s="33"/>
      <c r="AZ430" s="33" t="s">
        <v>3343</v>
      </c>
      <c r="BA430" s="5"/>
      <c r="BB430" s="5"/>
      <c r="BC430" s="5" t="s">
        <v>3344</v>
      </c>
      <c r="BD430" s="33" t="s">
        <v>173</v>
      </c>
      <c r="BE430" s="41"/>
      <c r="BF430" s="35"/>
      <c r="BG430" s="33" t="s">
        <v>169</v>
      </c>
      <c r="BH430" s="5"/>
      <c r="BI430" s="33">
        <v>150.0</v>
      </c>
      <c r="BJ430" s="33" t="s">
        <v>170</v>
      </c>
      <c r="BK430" s="5"/>
      <c r="BL430" s="5">
        <f t="shared" si="5"/>
        <v>1997.25</v>
      </c>
      <c r="BM430" s="5"/>
      <c r="BN430" s="5"/>
      <c r="BO430" s="42">
        <f t="shared" si="6"/>
        <v>1997.25</v>
      </c>
      <c r="BP430" s="44"/>
      <c r="BQ430" s="45"/>
      <c r="BR430" s="47"/>
      <c r="BS430" s="45"/>
      <c r="BT430" s="37"/>
      <c r="BU430" s="5"/>
      <c r="BV430" s="38"/>
      <c r="BW430" s="48"/>
      <c r="BX430" s="44"/>
      <c r="BY430" s="44"/>
      <c r="BZ430" s="33" t="s">
        <v>131</v>
      </c>
      <c r="CA430" s="5"/>
      <c r="CB430" s="5"/>
      <c r="CC430" s="33" t="s">
        <v>177</v>
      </c>
      <c r="CD430" s="5"/>
      <c r="CE430" s="5"/>
      <c r="CF430" s="33" t="s">
        <v>178</v>
      </c>
      <c r="CG430" s="33" t="s">
        <v>3345</v>
      </c>
      <c r="CH430" s="5"/>
      <c r="CI430" s="5"/>
      <c r="CJ430" s="5"/>
      <c r="CK430" s="33"/>
      <c r="CL430" s="49">
        <v>44995.0</v>
      </c>
      <c r="CM430" s="33" t="s">
        <v>180</v>
      </c>
      <c r="CN430" s="5"/>
      <c r="CO430" s="33">
        <v>1.0</v>
      </c>
      <c r="CP430" s="33" t="s">
        <v>181</v>
      </c>
      <c r="CQ430" s="50" t="str">
        <f t="shared" si="7"/>
        <v>29/02/1940</v>
      </c>
      <c r="CR430" s="33" t="s">
        <v>182</v>
      </c>
      <c r="CS430" s="33">
        <v>4.0</v>
      </c>
      <c r="CT430" s="33">
        <v>5.0</v>
      </c>
      <c r="CU430" s="33">
        <v>25.0</v>
      </c>
      <c r="CV430" s="33">
        <v>1139.0</v>
      </c>
      <c r="CW430" s="33">
        <v>4.05093E8</v>
      </c>
      <c r="CX430" s="33">
        <v>4.0509300004E10</v>
      </c>
      <c r="CY430" s="33">
        <v>-99.7146785</v>
      </c>
      <c r="CZ430" s="33">
        <v>20.6920813</v>
      </c>
      <c r="DA430" s="33">
        <v>4.412045063E9</v>
      </c>
      <c r="DB430" s="33">
        <v>2.0</v>
      </c>
      <c r="DC430" s="33" t="s">
        <v>183</v>
      </c>
      <c r="DD430" s="33">
        <v>2023.0</v>
      </c>
      <c r="DE430" s="33" t="s">
        <v>184</v>
      </c>
      <c r="DF430" s="33"/>
      <c r="DG430" s="33" t="s">
        <v>185</v>
      </c>
      <c r="DH430" s="33" t="s">
        <v>186</v>
      </c>
      <c r="DI430" s="5"/>
      <c r="DJ430" s="5"/>
    </row>
    <row r="431">
      <c r="A431" s="33" t="s">
        <v>3346</v>
      </c>
      <c r="B431" s="34">
        <v>44952.0</v>
      </c>
      <c r="C431" s="35" t="s">
        <v>137</v>
      </c>
      <c r="D431" s="35" t="s">
        <v>139</v>
      </c>
      <c r="E431" s="35" t="s">
        <v>142</v>
      </c>
      <c r="F431" s="36" t="s">
        <v>144</v>
      </c>
      <c r="G431" s="33" t="s">
        <v>3347</v>
      </c>
      <c r="H431" s="33" t="s">
        <v>288</v>
      </c>
      <c r="I431" s="33" t="s">
        <v>1602</v>
      </c>
      <c r="J431" s="33" t="s">
        <v>255</v>
      </c>
      <c r="K431" s="35" t="s">
        <v>150</v>
      </c>
      <c r="L431" s="33" t="s">
        <v>3284</v>
      </c>
      <c r="M431" s="33">
        <v>22.0</v>
      </c>
      <c r="N431" s="33" t="s">
        <v>3090</v>
      </c>
      <c r="O431" s="5"/>
      <c r="P431" s="35" t="s">
        <v>153</v>
      </c>
      <c r="Q431" s="35" t="s">
        <v>3090</v>
      </c>
      <c r="R431" s="33">
        <v>76540.0</v>
      </c>
      <c r="S431" s="37"/>
      <c r="T431" s="33"/>
      <c r="U431" s="33">
        <v>1.65</v>
      </c>
      <c r="V431" s="33" t="s">
        <v>154</v>
      </c>
      <c r="W431" s="33"/>
      <c r="X431" s="33"/>
      <c r="Y431" s="5"/>
      <c r="Z431" s="5"/>
      <c r="AA431" s="33">
        <v>1.0</v>
      </c>
      <c r="AB431" s="33">
        <v>1.0</v>
      </c>
      <c r="AC431" s="33"/>
      <c r="AD431" s="5"/>
      <c r="AE431" s="5"/>
      <c r="AF431" s="5"/>
      <c r="AG431" s="16"/>
      <c r="AH431" s="38">
        <f t="shared" si="1"/>
        <v>1</v>
      </c>
      <c r="AI431" s="39" t="str">
        <f t="shared" si="2"/>
        <v/>
      </c>
      <c r="AJ431" s="37" t="str">
        <f t="shared" si="3"/>
        <v/>
      </c>
      <c r="AK431" s="41" t="str">
        <f t="shared" si="4"/>
        <v/>
      </c>
      <c r="AL431" s="35" t="s">
        <v>153</v>
      </c>
      <c r="AM431" s="33" t="s">
        <v>1887</v>
      </c>
      <c r="AN431" s="33" t="s">
        <v>1887</v>
      </c>
      <c r="AO431" s="41"/>
      <c r="AP431" s="33" t="s">
        <v>169</v>
      </c>
      <c r="AQ431" s="33" t="s">
        <v>170</v>
      </c>
      <c r="AR431" s="33">
        <v>150.0</v>
      </c>
      <c r="AS431" s="42"/>
      <c r="AT431" s="42"/>
      <c r="AU431" s="42"/>
      <c r="AV431" s="42"/>
      <c r="AW431" s="42"/>
      <c r="AX431" s="5"/>
      <c r="AY431" s="33"/>
      <c r="AZ431" s="33" t="s">
        <v>3348</v>
      </c>
      <c r="BA431" s="5"/>
      <c r="BB431" s="5"/>
      <c r="BC431" s="5" t="s">
        <v>3349</v>
      </c>
      <c r="BD431" s="33" t="s">
        <v>173</v>
      </c>
      <c r="BE431" s="41"/>
      <c r="BF431" s="35"/>
      <c r="BG431" s="33" t="s">
        <v>169</v>
      </c>
      <c r="BH431" s="5"/>
      <c r="BI431" s="33">
        <v>150.0</v>
      </c>
      <c r="BJ431" s="33" t="s">
        <v>170</v>
      </c>
      <c r="BK431" s="5"/>
      <c r="BL431" s="5">
        <f t="shared" si="5"/>
        <v>1997.25</v>
      </c>
      <c r="BM431" s="5"/>
      <c r="BN431" s="5"/>
      <c r="BO431" s="42">
        <f t="shared" si="6"/>
        <v>1997.25</v>
      </c>
      <c r="BP431" s="44"/>
      <c r="BQ431" s="45"/>
      <c r="BR431" s="47"/>
      <c r="BS431" s="45"/>
      <c r="BT431" s="37"/>
      <c r="BU431" s="5"/>
      <c r="BV431" s="38"/>
      <c r="BW431" s="48"/>
      <c r="BX431" s="44"/>
      <c r="BY431" s="44"/>
      <c r="BZ431" s="33" t="s">
        <v>131</v>
      </c>
      <c r="CA431" s="5"/>
      <c r="CB431" s="5"/>
      <c r="CC431" s="33" t="s">
        <v>177</v>
      </c>
      <c r="CD431" s="5"/>
      <c r="CE431" s="5"/>
      <c r="CF431" s="33" t="s">
        <v>178</v>
      </c>
      <c r="CG431" s="33" t="s">
        <v>3350</v>
      </c>
      <c r="CH431" s="5"/>
      <c r="CI431" s="5"/>
      <c r="CJ431" s="5"/>
      <c r="CK431" s="33"/>
      <c r="CL431" s="49">
        <v>44995.0</v>
      </c>
      <c r="CM431" s="33" t="s">
        <v>180</v>
      </c>
      <c r="CN431" s="5"/>
      <c r="CO431" s="33">
        <v>1.0</v>
      </c>
      <c r="CP431" s="33" t="s">
        <v>181</v>
      </c>
      <c r="CQ431" s="50" t="str">
        <f t="shared" si="7"/>
        <v>04/07/1933</v>
      </c>
      <c r="CR431" s="33" t="s">
        <v>243</v>
      </c>
      <c r="CS431" s="33">
        <v>4.0</v>
      </c>
      <c r="CT431" s="33">
        <v>5.0</v>
      </c>
      <c r="CU431" s="33">
        <v>25.0</v>
      </c>
      <c r="CV431" s="33">
        <v>1139.0</v>
      </c>
      <c r="CW431" s="33">
        <v>4.05093E8</v>
      </c>
      <c r="CX431" s="5"/>
      <c r="CY431" s="33">
        <v>-99.711624</v>
      </c>
      <c r="CZ431" s="33">
        <v>20.69791</v>
      </c>
      <c r="DA431" s="33">
        <v>5.620619393E9</v>
      </c>
      <c r="DB431" s="33">
        <v>2.0</v>
      </c>
      <c r="DC431" s="33" t="s">
        <v>183</v>
      </c>
      <c r="DD431" s="33">
        <v>2023.0</v>
      </c>
      <c r="DE431" s="33" t="s">
        <v>184</v>
      </c>
      <c r="DF431" s="33"/>
      <c r="DG431" s="33" t="s">
        <v>185</v>
      </c>
      <c r="DH431" s="33" t="s">
        <v>186</v>
      </c>
      <c r="DI431" s="5"/>
      <c r="DJ431" s="5"/>
    </row>
    <row r="432">
      <c r="A432" s="33" t="s">
        <v>3351</v>
      </c>
      <c r="B432" s="34">
        <v>44952.0</v>
      </c>
      <c r="C432" s="35" t="s">
        <v>137</v>
      </c>
      <c r="D432" s="35" t="s">
        <v>139</v>
      </c>
      <c r="E432" s="35" t="s">
        <v>142</v>
      </c>
      <c r="F432" s="36" t="s">
        <v>144</v>
      </c>
      <c r="G432" s="33" t="s">
        <v>3352</v>
      </c>
      <c r="H432" s="33" t="s">
        <v>3353</v>
      </c>
      <c r="I432" s="33" t="s">
        <v>1602</v>
      </c>
      <c r="J432" s="33" t="s">
        <v>1602</v>
      </c>
      <c r="K432" s="35" t="s">
        <v>150</v>
      </c>
      <c r="L432" s="33" t="s">
        <v>3139</v>
      </c>
      <c r="M432" s="33">
        <v>19.0</v>
      </c>
      <c r="N432" s="33" t="s">
        <v>3090</v>
      </c>
      <c r="O432" s="5"/>
      <c r="P432" s="35" t="s">
        <v>153</v>
      </c>
      <c r="Q432" s="35" t="s">
        <v>3090</v>
      </c>
      <c r="R432" s="33">
        <v>76540.0</v>
      </c>
      <c r="S432" s="37"/>
      <c r="T432" s="33"/>
      <c r="U432" s="33">
        <v>1.53</v>
      </c>
      <c r="V432" s="33" t="s">
        <v>154</v>
      </c>
      <c r="W432" s="33"/>
      <c r="X432" s="33"/>
      <c r="Y432" s="5"/>
      <c r="Z432" s="5"/>
      <c r="AA432" s="33">
        <v>1.0</v>
      </c>
      <c r="AB432" s="33"/>
      <c r="AC432" s="33">
        <v>1.0</v>
      </c>
      <c r="AD432" s="5"/>
      <c r="AE432" s="5"/>
      <c r="AF432" s="5"/>
      <c r="AG432" s="16"/>
      <c r="AH432" s="38" t="str">
        <f t="shared" si="1"/>
        <v/>
      </c>
      <c r="AI432" s="39" t="str">
        <f t="shared" si="2"/>
        <v/>
      </c>
      <c r="AJ432" s="37" t="str">
        <f t="shared" si="3"/>
        <v/>
      </c>
      <c r="AK432" s="41" t="str">
        <f t="shared" si="4"/>
        <v/>
      </c>
      <c r="AL432" s="35" t="s">
        <v>153</v>
      </c>
      <c r="AM432" s="33" t="s">
        <v>1887</v>
      </c>
      <c r="AN432" s="33" t="s">
        <v>1887</v>
      </c>
      <c r="AO432" s="41"/>
      <c r="AP432" s="33" t="s">
        <v>169</v>
      </c>
      <c r="AQ432" s="33" t="s">
        <v>170</v>
      </c>
      <c r="AR432" s="33">
        <v>150.0</v>
      </c>
      <c r="AS432" s="42"/>
      <c r="AT432" s="42"/>
      <c r="AU432" s="42"/>
      <c r="AV432" s="42"/>
      <c r="AW432" s="42"/>
      <c r="AX432" s="5"/>
      <c r="AY432" s="33"/>
      <c r="AZ432" s="33" t="s">
        <v>3354</v>
      </c>
      <c r="BA432" s="5"/>
      <c r="BB432" s="5"/>
      <c r="BC432" s="5" t="s">
        <v>3355</v>
      </c>
      <c r="BD432" s="33" t="s">
        <v>173</v>
      </c>
      <c r="BE432" s="41"/>
      <c r="BF432" s="35"/>
      <c r="BG432" s="33" t="s">
        <v>169</v>
      </c>
      <c r="BH432" s="5"/>
      <c r="BI432" s="33">
        <v>150.0</v>
      </c>
      <c r="BJ432" s="33" t="s">
        <v>170</v>
      </c>
      <c r="BK432" s="5"/>
      <c r="BL432" s="5">
        <f t="shared" si="5"/>
        <v>1997.25</v>
      </c>
      <c r="BM432" s="5"/>
      <c r="BN432" s="5"/>
      <c r="BO432" s="42">
        <f t="shared" si="6"/>
        <v>1997.25</v>
      </c>
      <c r="BP432" s="44"/>
      <c r="BQ432" s="45"/>
      <c r="BR432" s="47"/>
      <c r="BS432" s="45"/>
      <c r="BT432" s="37"/>
      <c r="BU432" s="5"/>
      <c r="BV432" s="38"/>
      <c r="BW432" s="48"/>
      <c r="BX432" s="44"/>
      <c r="BY432" s="44"/>
      <c r="BZ432" s="33" t="s">
        <v>131</v>
      </c>
      <c r="CA432" s="5"/>
      <c r="CB432" s="5"/>
      <c r="CC432" s="33" t="s">
        <v>177</v>
      </c>
      <c r="CD432" s="5"/>
      <c r="CE432" s="5"/>
      <c r="CF432" s="33" t="s">
        <v>178</v>
      </c>
      <c r="CG432" s="33" t="s">
        <v>3356</v>
      </c>
      <c r="CH432" s="5"/>
      <c r="CI432" s="5"/>
      <c r="CJ432" s="5"/>
      <c r="CK432" s="33"/>
      <c r="CL432" s="49">
        <v>44995.0</v>
      </c>
      <c r="CM432" s="33" t="s">
        <v>180</v>
      </c>
      <c r="CN432" s="5"/>
      <c r="CO432" s="33">
        <v>1.0</v>
      </c>
      <c r="CP432" s="33" t="s">
        <v>181</v>
      </c>
      <c r="CQ432" s="50" t="str">
        <f t="shared" si="7"/>
        <v>04/07/1971</v>
      </c>
      <c r="CR432" s="33" t="s">
        <v>182</v>
      </c>
      <c r="CS432" s="33">
        <v>4.0</v>
      </c>
      <c r="CT432" s="33">
        <v>5.0</v>
      </c>
      <c r="CU432" s="33">
        <v>25.0</v>
      </c>
      <c r="CV432" s="33">
        <v>1139.0</v>
      </c>
      <c r="CW432" s="33">
        <v>4.05093E8</v>
      </c>
      <c r="CX432" s="5"/>
      <c r="CY432" s="33">
        <v>-99.707901</v>
      </c>
      <c r="CZ432" s="33">
        <v>20.699791</v>
      </c>
      <c r="DA432" s="33">
        <v>4.411266269E9</v>
      </c>
      <c r="DB432" s="33">
        <v>2.0</v>
      </c>
      <c r="DC432" s="33" t="s">
        <v>183</v>
      </c>
      <c r="DD432" s="33">
        <v>2023.0</v>
      </c>
      <c r="DE432" s="33" t="s">
        <v>184</v>
      </c>
      <c r="DF432" s="33"/>
      <c r="DG432" s="33" t="s">
        <v>185</v>
      </c>
      <c r="DH432" s="33" t="s">
        <v>186</v>
      </c>
      <c r="DI432" s="5"/>
      <c r="DJ432" s="5"/>
    </row>
    <row r="433">
      <c r="A433" s="33" t="s">
        <v>3357</v>
      </c>
      <c r="B433" s="34">
        <v>44952.0</v>
      </c>
      <c r="C433" s="35" t="s">
        <v>137</v>
      </c>
      <c r="D433" s="35" t="s">
        <v>139</v>
      </c>
      <c r="E433" s="35" t="s">
        <v>142</v>
      </c>
      <c r="F433" s="36" t="s">
        <v>144</v>
      </c>
      <c r="G433" s="33" t="s">
        <v>3358</v>
      </c>
      <c r="H433" s="33" t="s">
        <v>488</v>
      </c>
      <c r="I433" s="33" t="s">
        <v>1602</v>
      </c>
      <c r="J433" s="33" t="s">
        <v>190</v>
      </c>
      <c r="K433" s="35" t="s">
        <v>150</v>
      </c>
      <c r="L433" s="33" t="s">
        <v>1759</v>
      </c>
      <c r="M433" s="5"/>
      <c r="N433" s="33" t="s">
        <v>3090</v>
      </c>
      <c r="O433" s="5"/>
      <c r="P433" s="35" t="s">
        <v>153</v>
      </c>
      <c r="Q433" s="35" t="s">
        <v>3090</v>
      </c>
      <c r="R433" s="33">
        <v>76540.0</v>
      </c>
      <c r="S433" s="37"/>
      <c r="T433" s="33"/>
      <c r="U433" s="33">
        <v>1.76</v>
      </c>
      <c r="V433" s="33" t="s">
        <v>154</v>
      </c>
      <c r="W433" s="33"/>
      <c r="X433" s="33"/>
      <c r="Y433" s="5"/>
      <c r="Z433" s="5"/>
      <c r="AA433" s="33">
        <v>1.0</v>
      </c>
      <c r="AB433" s="33"/>
      <c r="AC433" s="33">
        <v>1.0</v>
      </c>
      <c r="AD433" s="5"/>
      <c r="AE433" s="5"/>
      <c r="AF433" s="5"/>
      <c r="AG433" s="16"/>
      <c r="AH433" s="38" t="str">
        <f t="shared" si="1"/>
        <v/>
      </c>
      <c r="AI433" s="39">
        <f t="shared" si="2"/>
        <v>1</v>
      </c>
      <c r="AJ433" s="37" t="str">
        <f t="shared" si="3"/>
        <v/>
      </c>
      <c r="AK433" s="41" t="str">
        <f t="shared" si="4"/>
        <v/>
      </c>
      <c r="AL433" s="35" t="s">
        <v>153</v>
      </c>
      <c r="AM433" s="33" t="s">
        <v>1887</v>
      </c>
      <c r="AN433" s="33" t="s">
        <v>1887</v>
      </c>
      <c r="AO433" s="41"/>
      <c r="AP433" s="33" t="s">
        <v>169</v>
      </c>
      <c r="AQ433" s="33" t="s">
        <v>170</v>
      </c>
      <c r="AR433" s="33">
        <v>150.0</v>
      </c>
      <c r="AS433" s="42"/>
      <c r="AT433" s="42"/>
      <c r="AU433" s="42"/>
      <c r="AV433" s="42"/>
      <c r="AW433" s="42"/>
      <c r="AX433" s="5"/>
      <c r="AY433" s="33"/>
      <c r="AZ433" s="33" t="s">
        <v>3359</v>
      </c>
      <c r="BA433" s="5"/>
      <c r="BB433" s="5"/>
      <c r="BC433" s="5" t="s">
        <v>3360</v>
      </c>
      <c r="BD433" s="33" t="s">
        <v>173</v>
      </c>
      <c r="BE433" s="41"/>
      <c r="BF433" s="35"/>
      <c r="BG433" s="33" t="s">
        <v>169</v>
      </c>
      <c r="BH433" s="5"/>
      <c r="BI433" s="33">
        <v>150.0</v>
      </c>
      <c r="BJ433" s="33" t="s">
        <v>170</v>
      </c>
      <c r="BK433" s="5"/>
      <c r="BL433" s="5">
        <f t="shared" si="5"/>
        <v>1997.25</v>
      </c>
      <c r="BM433" s="5"/>
      <c r="BN433" s="5"/>
      <c r="BO433" s="42">
        <f t="shared" si="6"/>
        <v>1997.25</v>
      </c>
      <c r="BP433" s="44"/>
      <c r="BQ433" s="45"/>
      <c r="BR433" s="47"/>
      <c r="BS433" s="45"/>
      <c r="BT433" s="37"/>
      <c r="BU433" s="5"/>
      <c r="BV433" s="38"/>
      <c r="BW433" s="48"/>
      <c r="BX433" s="44"/>
      <c r="BY433" s="44"/>
      <c r="BZ433" s="33" t="s">
        <v>131</v>
      </c>
      <c r="CA433" s="5"/>
      <c r="CB433" s="5"/>
      <c r="CC433" s="33" t="s">
        <v>177</v>
      </c>
      <c r="CD433" s="5"/>
      <c r="CE433" s="5"/>
      <c r="CF433" s="33" t="s">
        <v>178</v>
      </c>
      <c r="CG433" s="33" t="s">
        <v>3361</v>
      </c>
      <c r="CH433" s="5"/>
      <c r="CI433" s="5"/>
      <c r="CJ433" s="5"/>
      <c r="CK433" s="33"/>
      <c r="CL433" s="49">
        <v>44995.0</v>
      </c>
      <c r="CM433" s="33" t="s">
        <v>180</v>
      </c>
      <c r="CN433" s="5"/>
      <c r="CO433" s="33">
        <v>1.0</v>
      </c>
      <c r="CP433" s="33" t="s">
        <v>181</v>
      </c>
      <c r="CQ433" s="50" t="str">
        <f t="shared" si="7"/>
        <v>17/01/1957</v>
      </c>
      <c r="CR433" s="33" t="s">
        <v>182</v>
      </c>
      <c r="CS433" s="33">
        <v>4.0</v>
      </c>
      <c r="CT433" s="33">
        <v>5.0</v>
      </c>
      <c r="CU433" s="33">
        <v>25.0</v>
      </c>
      <c r="CV433" s="33">
        <v>1139.0</v>
      </c>
      <c r="CW433" s="33">
        <v>4.05093E8</v>
      </c>
      <c r="CX433" s="5"/>
      <c r="CY433" s="33">
        <v>-99.711225</v>
      </c>
      <c r="CZ433" s="33">
        <v>20.702583</v>
      </c>
      <c r="DA433" s="33">
        <v>4.411206927E9</v>
      </c>
      <c r="DB433" s="33">
        <v>2.0</v>
      </c>
      <c r="DC433" s="33" t="s">
        <v>183</v>
      </c>
      <c r="DD433" s="33">
        <v>2023.0</v>
      </c>
      <c r="DE433" s="33" t="s">
        <v>184</v>
      </c>
      <c r="DF433" s="33"/>
      <c r="DG433" s="33" t="s">
        <v>185</v>
      </c>
      <c r="DH433" s="33" t="s">
        <v>186</v>
      </c>
      <c r="DI433" s="5"/>
      <c r="DJ433" s="5"/>
    </row>
    <row r="434">
      <c r="A434" s="33" t="s">
        <v>3362</v>
      </c>
      <c r="B434" s="34">
        <v>44952.0</v>
      </c>
      <c r="C434" s="35" t="s">
        <v>137</v>
      </c>
      <c r="D434" s="35" t="s">
        <v>139</v>
      </c>
      <c r="E434" s="35" t="s">
        <v>142</v>
      </c>
      <c r="F434" s="36" t="s">
        <v>144</v>
      </c>
      <c r="G434" s="33" t="s">
        <v>3363</v>
      </c>
      <c r="H434" s="33" t="s">
        <v>3364</v>
      </c>
      <c r="I434" s="33" t="s">
        <v>1602</v>
      </c>
      <c r="J434" s="33" t="s">
        <v>220</v>
      </c>
      <c r="K434" s="35" t="s">
        <v>150</v>
      </c>
      <c r="L434" s="33" t="s">
        <v>3113</v>
      </c>
      <c r="M434" s="33">
        <v>45.0</v>
      </c>
      <c r="N434" s="33" t="s">
        <v>3090</v>
      </c>
      <c r="O434" s="5"/>
      <c r="P434" s="35" t="s">
        <v>153</v>
      </c>
      <c r="Q434" s="35" t="s">
        <v>3090</v>
      </c>
      <c r="R434" s="33">
        <v>76540.0</v>
      </c>
      <c r="S434" s="37"/>
      <c r="T434" s="33"/>
      <c r="U434" s="33">
        <v>2.2</v>
      </c>
      <c r="V434" s="33" t="s">
        <v>154</v>
      </c>
      <c r="W434" s="33"/>
      <c r="X434" s="33"/>
      <c r="Y434" s="5"/>
      <c r="Z434" s="5"/>
      <c r="AA434" s="33">
        <v>1.0</v>
      </c>
      <c r="AB434" s="33"/>
      <c r="AC434" s="33">
        <v>1.0</v>
      </c>
      <c r="AD434" s="5"/>
      <c r="AE434" s="5"/>
      <c r="AF434" s="5"/>
      <c r="AG434" s="16"/>
      <c r="AH434" s="38" t="str">
        <f t="shared" si="1"/>
        <v/>
      </c>
      <c r="AI434" s="39" t="str">
        <f t="shared" si="2"/>
        <v/>
      </c>
      <c r="AJ434" s="37" t="str">
        <f t="shared" si="3"/>
        <v/>
      </c>
      <c r="AK434" s="41" t="str">
        <f t="shared" si="4"/>
        <v/>
      </c>
      <c r="AL434" s="35" t="s">
        <v>153</v>
      </c>
      <c r="AM434" s="33" t="s">
        <v>1887</v>
      </c>
      <c r="AN434" s="33" t="s">
        <v>1887</v>
      </c>
      <c r="AO434" s="41"/>
      <c r="AP434" s="33" t="s">
        <v>169</v>
      </c>
      <c r="AQ434" s="33" t="s">
        <v>170</v>
      </c>
      <c r="AR434" s="33">
        <v>300.0</v>
      </c>
      <c r="AS434" s="42"/>
      <c r="AT434" s="42"/>
      <c r="AU434" s="42"/>
      <c r="AV434" s="42"/>
      <c r="AW434" s="42"/>
      <c r="AX434" s="5"/>
      <c r="AY434" s="33"/>
      <c r="AZ434" s="33" t="s">
        <v>3365</v>
      </c>
      <c r="BA434" s="5"/>
      <c r="BB434" s="5"/>
      <c r="BC434" s="5" t="s">
        <v>3366</v>
      </c>
      <c r="BD434" s="33" t="s">
        <v>173</v>
      </c>
      <c r="BE434" s="41"/>
      <c r="BF434" s="35"/>
      <c r="BG434" s="33" t="s">
        <v>169</v>
      </c>
      <c r="BH434" s="5"/>
      <c r="BI434" s="33">
        <v>300.0</v>
      </c>
      <c r="BJ434" s="33" t="s">
        <v>170</v>
      </c>
      <c r="BK434" s="5"/>
      <c r="BL434" s="5">
        <f t="shared" si="5"/>
        <v>3994.5</v>
      </c>
      <c r="BM434" s="5"/>
      <c r="BN434" s="5"/>
      <c r="BO434" s="42">
        <f t="shared" si="6"/>
        <v>3994.5</v>
      </c>
      <c r="BP434" s="44"/>
      <c r="BQ434" s="45"/>
      <c r="BR434" s="47"/>
      <c r="BS434" s="45"/>
      <c r="BT434" s="37"/>
      <c r="BU434" s="5"/>
      <c r="BV434" s="38"/>
      <c r="BW434" s="48"/>
      <c r="BX434" s="44"/>
      <c r="BY434" s="44"/>
      <c r="BZ434" s="33" t="s">
        <v>131</v>
      </c>
      <c r="CA434" s="5"/>
      <c r="CB434" s="5"/>
      <c r="CC434" s="33" t="s">
        <v>177</v>
      </c>
      <c r="CD434" s="5"/>
      <c r="CE434" s="5"/>
      <c r="CF434" s="33" t="s">
        <v>178</v>
      </c>
      <c r="CG434" s="33" t="s">
        <v>3367</v>
      </c>
      <c r="CH434" s="5"/>
      <c r="CI434" s="5"/>
      <c r="CJ434" s="5"/>
      <c r="CK434" s="33"/>
      <c r="CL434" s="49">
        <v>44995.0</v>
      </c>
      <c r="CM434" s="33" t="s">
        <v>180</v>
      </c>
      <c r="CN434" s="5"/>
      <c r="CO434" s="33">
        <v>2.0</v>
      </c>
      <c r="CP434" s="33" t="s">
        <v>181</v>
      </c>
      <c r="CQ434" s="50" t="str">
        <f t="shared" si="7"/>
        <v>24/04/1972</v>
      </c>
      <c r="CR434" s="33" t="s">
        <v>182</v>
      </c>
      <c r="CS434" s="33">
        <v>4.0</v>
      </c>
      <c r="CT434" s="33">
        <v>5.0</v>
      </c>
      <c r="CU434" s="33">
        <v>25.0</v>
      </c>
      <c r="CV434" s="33">
        <v>1139.0</v>
      </c>
      <c r="CW434" s="33">
        <v>4.05093E8</v>
      </c>
      <c r="CX434" s="33">
        <v>4.0509300009E10</v>
      </c>
      <c r="CY434" s="33">
        <v>-99.7138948</v>
      </c>
      <c r="CZ434" s="33">
        <v>20.6947747</v>
      </c>
      <c r="DA434" s="33">
        <v>4.4219266E9</v>
      </c>
      <c r="DB434" s="33">
        <v>1.0</v>
      </c>
      <c r="DC434" s="33" t="s">
        <v>183</v>
      </c>
      <c r="DD434" s="33">
        <v>2023.0</v>
      </c>
      <c r="DE434" s="33" t="s">
        <v>184</v>
      </c>
      <c r="DF434" s="33"/>
      <c r="DG434" s="33" t="s">
        <v>185</v>
      </c>
      <c r="DH434" s="33" t="s">
        <v>186</v>
      </c>
      <c r="DI434" s="5"/>
      <c r="DJ434" s="5"/>
    </row>
    <row r="435">
      <c r="A435" s="33" t="s">
        <v>3368</v>
      </c>
      <c r="B435" s="34">
        <v>44952.0</v>
      </c>
      <c r="C435" s="35" t="s">
        <v>137</v>
      </c>
      <c r="D435" s="35" t="s">
        <v>139</v>
      </c>
      <c r="E435" s="35" t="s">
        <v>142</v>
      </c>
      <c r="F435" s="36" t="s">
        <v>144</v>
      </c>
      <c r="G435" s="33" t="s">
        <v>3369</v>
      </c>
      <c r="H435" s="33" t="s">
        <v>3370</v>
      </c>
      <c r="I435" s="33" t="s">
        <v>1602</v>
      </c>
      <c r="J435" s="33" t="s">
        <v>231</v>
      </c>
      <c r="K435" s="35" t="s">
        <v>150</v>
      </c>
      <c r="L435" s="33" t="s">
        <v>1759</v>
      </c>
      <c r="M435" s="33">
        <v>36.0</v>
      </c>
      <c r="N435" s="33" t="s">
        <v>3090</v>
      </c>
      <c r="O435" s="5"/>
      <c r="P435" s="35" t="s">
        <v>153</v>
      </c>
      <c r="Q435" s="35" t="s">
        <v>3090</v>
      </c>
      <c r="R435" s="33">
        <v>76540.0</v>
      </c>
      <c r="S435" s="37"/>
      <c r="T435" s="33"/>
      <c r="U435" s="33">
        <v>1.63</v>
      </c>
      <c r="V435" s="33" t="s">
        <v>154</v>
      </c>
      <c r="W435" s="33"/>
      <c r="X435" s="33"/>
      <c r="Y435" s="5"/>
      <c r="Z435" s="5"/>
      <c r="AA435" s="33">
        <v>1.0</v>
      </c>
      <c r="AB435" s="33"/>
      <c r="AC435" s="33">
        <v>1.0</v>
      </c>
      <c r="AD435" s="5"/>
      <c r="AE435" s="5"/>
      <c r="AF435" s="5"/>
      <c r="AG435" s="16"/>
      <c r="AH435" s="38" t="str">
        <f t="shared" si="1"/>
        <v/>
      </c>
      <c r="AI435" s="39">
        <f t="shared" si="2"/>
        <v>1</v>
      </c>
      <c r="AJ435" s="37" t="str">
        <f t="shared" si="3"/>
        <v/>
      </c>
      <c r="AK435" s="41" t="str">
        <f t="shared" si="4"/>
        <v/>
      </c>
      <c r="AL435" s="35" t="s">
        <v>153</v>
      </c>
      <c r="AM435" s="33" t="s">
        <v>1887</v>
      </c>
      <c r="AN435" s="33" t="s">
        <v>1887</v>
      </c>
      <c r="AO435" s="41"/>
      <c r="AP435" s="33" t="s">
        <v>169</v>
      </c>
      <c r="AQ435" s="33" t="s">
        <v>170</v>
      </c>
      <c r="AR435" s="33">
        <v>150.0</v>
      </c>
      <c r="AS435" s="42"/>
      <c r="AT435" s="42"/>
      <c r="AU435" s="42"/>
      <c r="AV435" s="42"/>
      <c r="AW435" s="42"/>
      <c r="AX435" s="5"/>
      <c r="AY435" s="33"/>
      <c r="AZ435" s="33" t="s">
        <v>3371</v>
      </c>
      <c r="BA435" s="5"/>
      <c r="BB435" s="5"/>
      <c r="BC435" s="5" t="s">
        <v>3372</v>
      </c>
      <c r="BD435" s="33" t="s">
        <v>173</v>
      </c>
      <c r="BE435" s="41"/>
      <c r="BF435" s="35"/>
      <c r="BG435" s="33" t="s">
        <v>169</v>
      </c>
      <c r="BH435" s="5"/>
      <c r="BI435" s="33">
        <v>150.0</v>
      </c>
      <c r="BJ435" s="33" t="s">
        <v>170</v>
      </c>
      <c r="BK435" s="5"/>
      <c r="BL435" s="5">
        <f t="shared" si="5"/>
        <v>1997.25</v>
      </c>
      <c r="BM435" s="5"/>
      <c r="BN435" s="5"/>
      <c r="BO435" s="42">
        <f t="shared" si="6"/>
        <v>1997.25</v>
      </c>
      <c r="BP435" s="44"/>
      <c r="BQ435" s="45"/>
      <c r="BR435" s="47"/>
      <c r="BS435" s="45"/>
      <c r="BT435" s="37"/>
      <c r="BU435" s="5"/>
      <c r="BV435" s="38"/>
      <c r="BW435" s="48"/>
      <c r="BX435" s="44"/>
      <c r="BY435" s="44"/>
      <c r="BZ435" s="33" t="s">
        <v>131</v>
      </c>
      <c r="CA435" s="5"/>
      <c r="CB435" s="5"/>
      <c r="CC435" s="33" t="s">
        <v>177</v>
      </c>
      <c r="CD435" s="5"/>
      <c r="CE435" s="5"/>
      <c r="CF435" s="33" t="s">
        <v>178</v>
      </c>
      <c r="CG435" s="33" t="s">
        <v>3373</v>
      </c>
      <c r="CH435" s="5"/>
      <c r="CI435" s="5"/>
      <c r="CJ435" s="5"/>
      <c r="CK435" s="33"/>
      <c r="CL435" s="49">
        <v>44995.0</v>
      </c>
      <c r="CM435" s="33" t="s">
        <v>180</v>
      </c>
      <c r="CN435" s="5"/>
      <c r="CO435" s="33">
        <v>1.0</v>
      </c>
      <c r="CP435" s="33" t="s">
        <v>181</v>
      </c>
      <c r="CQ435" s="50" t="str">
        <f t="shared" si="7"/>
        <v>20/01/1959</v>
      </c>
      <c r="CR435" s="33" t="s">
        <v>182</v>
      </c>
      <c r="CS435" s="33">
        <v>4.0</v>
      </c>
      <c r="CT435" s="33">
        <v>5.0</v>
      </c>
      <c r="CU435" s="33">
        <v>25.0</v>
      </c>
      <c r="CV435" s="33">
        <v>1139.0</v>
      </c>
      <c r="CW435" s="33">
        <v>4.05093E8</v>
      </c>
      <c r="CX435" s="33">
        <v>4.0509300006E10</v>
      </c>
      <c r="CY435" s="33">
        <v>-99.7086716</v>
      </c>
      <c r="CZ435" s="33">
        <v>20.6990816</v>
      </c>
      <c r="DA435" s="33">
        <v>4.411147837E9</v>
      </c>
      <c r="DB435" s="33">
        <v>2.0</v>
      </c>
      <c r="DC435" s="33" t="s">
        <v>183</v>
      </c>
      <c r="DD435" s="33">
        <v>2023.0</v>
      </c>
      <c r="DE435" s="33" t="s">
        <v>184</v>
      </c>
      <c r="DF435" s="33"/>
      <c r="DG435" s="33" t="s">
        <v>185</v>
      </c>
      <c r="DH435" s="33" t="s">
        <v>186</v>
      </c>
      <c r="DI435" s="5"/>
      <c r="DJ435" s="5"/>
    </row>
    <row r="436">
      <c r="A436" s="33" t="s">
        <v>3374</v>
      </c>
      <c r="B436" s="34">
        <v>44952.0</v>
      </c>
      <c r="C436" s="35" t="s">
        <v>137</v>
      </c>
      <c r="D436" s="35" t="s">
        <v>139</v>
      </c>
      <c r="E436" s="35" t="s">
        <v>142</v>
      </c>
      <c r="F436" s="36" t="s">
        <v>144</v>
      </c>
      <c r="G436" s="33" t="s">
        <v>3375</v>
      </c>
      <c r="H436" s="33" t="s">
        <v>3376</v>
      </c>
      <c r="I436" s="33" t="s">
        <v>1602</v>
      </c>
      <c r="J436" s="33" t="s">
        <v>231</v>
      </c>
      <c r="K436" s="35" t="s">
        <v>150</v>
      </c>
      <c r="L436" s="33" t="s">
        <v>1901</v>
      </c>
      <c r="M436" s="33">
        <v>14.0</v>
      </c>
      <c r="N436" s="33" t="s">
        <v>3090</v>
      </c>
      <c r="O436" s="5"/>
      <c r="P436" s="35" t="s">
        <v>153</v>
      </c>
      <c r="Q436" s="35" t="s">
        <v>3090</v>
      </c>
      <c r="R436" s="33">
        <v>76540.0</v>
      </c>
      <c r="S436" s="37"/>
      <c r="T436" s="33"/>
      <c r="U436" s="33">
        <v>1.49</v>
      </c>
      <c r="V436" s="33" t="s">
        <v>154</v>
      </c>
      <c r="W436" s="33"/>
      <c r="X436" s="33"/>
      <c r="Y436" s="5"/>
      <c r="Z436" s="5"/>
      <c r="AA436" s="33">
        <v>1.0</v>
      </c>
      <c r="AB436" s="33"/>
      <c r="AC436" s="33">
        <v>1.0</v>
      </c>
      <c r="AD436" s="5"/>
      <c r="AE436" s="5"/>
      <c r="AF436" s="5"/>
      <c r="AG436" s="16"/>
      <c r="AH436" s="38" t="str">
        <f t="shared" si="1"/>
        <v/>
      </c>
      <c r="AI436" s="39">
        <f t="shared" si="2"/>
        <v>1</v>
      </c>
      <c r="AJ436" s="37" t="str">
        <f t="shared" si="3"/>
        <v/>
      </c>
      <c r="AK436" s="41" t="str">
        <f t="shared" si="4"/>
        <v/>
      </c>
      <c r="AL436" s="35" t="s">
        <v>153</v>
      </c>
      <c r="AM436" s="33" t="s">
        <v>1887</v>
      </c>
      <c r="AN436" s="33" t="s">
        <v>1887</v>
      </c>
      <c r="AO436" s="41"/>
      <c r="AP436" s="33" t="s">
        <v>169</v>
      </c>
      <c r="AQ436" s="33" t="s">
        <v>170</v>
      </c>
      <c r="AR436" s="33">
        <v>150.0</v>
      </c>
      <c r="AS436" s="42"/>
      <c r="AT436" s="42"/>
      <c r="AU436" s="42"/>
      <c r="AV436" s="42"/>
      <c r="AW436" s="42"/>
      <c r="AX436" s="5"/>
      <c r="AY436" s="33"/>
      <c r="AZ436" s="33" t="s">
        <v>3377</v>
      </c>
      <c r="BA436" s="5"/>
      <c r="BB436" s="5"/>
      <c r="BC436" s="5" t="s">
        <v>3378</v>
      </c>
      <c r="BD436" s="33" t="s">
        <v>173</v>
      </c>
      <c r="BE436" s="41"/>
      <c r="BF436" s="35"/>
      <c r="BG436" s="33" t="s">
        <v>169</v>
      </c>
      <c r="BH436" s="5"/>
      <c r="BI436" s="33">
        <v>150.0</v>
      </c>
      <c r="BJ436" s="33" t="s">
        <v>170</v>
      </c>
      <c r="BK436" s="5"/>
      <c r="BL436" s="5">
        <f t="shared" si="5"/>
        <v>1997.25</v>
      </c>
      <c r="BM436" s="5"/>
      <c r="BN436" s="5"/>
      <c r="BO436" s="42">
        <f t="shared" si="6"/>
        <v>1997.25</v>
      </c>
      <c r="BP436" s="44"/>
      <c r="BQ436" s="45"/>
      <c r="BR436" s="47"/>
      <c r="BS436" s="45"/>
      <c r="BT436" s="37"/>
      <c r="BU436" s="5"/>
      <c r="BV436" s="38"/>
      <c r="BW436" s="48"/>
      <c r="BX436" s="44"/>
      <c r="BY436" s="44"/>
      <c r="BZ436" s="33" t="s">
        <v>131</v>
      </c>
      <c r="CA436" s="5"/>
      <c r="CB436" s="5"/>
      <c r="CC436" s="33" t="s">
        <v>177</v>
      </c>
      <c r="CD436" s="5"/>
      <c r="CE436" s="5"/>
      <c r="CF436" s="33" t="s">
        <v>178</v>
      </c>
      <c r="CG436" s="33" t="s">
        <v>3379</v>
      </c>
      <c r="CH436" s="5"/>
      <c r="CI436" s="5"/>
      <c r="CJ436" s="5"/>
      <c r="CK436" s="33"/>
      <c r="CL436" s="49">
        <v>44995.0</v>
      </c>
      <c r="CM436" s="33" t="s">
        <v>180</v>
      </c>
      <c r="CN436" s="5"/>
      <c r="CO436" s="33">
        <v>1.0</v>
      </c>
      <c r="CP436" s="33" t="s">
        <v>181</v>
      </c>
      <c r="CQ436" s="50" t="str">
        <f t="shared" si="7"/>
        <v>09/06/1945</v>
      </c>
      <c r="CR436" s="33" t="s">
        <v>182</v>
      </c>
      <c r="CS436" s="33">
        <v>4.0</v>
      </c>
      <c r="CT436" s="33">
        <v>5.0</v>
      </c>
      <c r="CU436" s="33">
        <v>25.0</v>
      </c>
      <c r="CV436" s="33">
        <v>1139.0</v>
      </c>
      <c r="CW436" s="33">
        <v>4.05093E8</v>
      </c>
      <c r="CX436" s="33">
        <v>4.05093E10</v>
      </c>
      <c r="CY436" s="33">
        <v>-99.71055</v>
      </c>
      <c r="CZ436" s="33">
        <v>20.6927804</v>
      </c>
      <c r="DA436" s="33">
        <v>4.412760635E9</v>
      </c>
      <c r="DB436" s="33">
        <v>2.0</v>
      </c>
      <c r="DC436" s="33" t="s">
        <v>183</v>
      </c>
      <c r="DD436" s="33">
        <v>2023.0</v>
      </c>
      <c r="DE436" s="33" t="s">
        <v>184</v>
      </c>
      <c r="DF436" s="33"/>
      <c r="DG436" s="33" t="s">
        <v>185</v>
      </c>
      <c r="DH436" s="33" t="s">
        <v>186</v>
      </c>
      <c r="DI436" s="5"/>
      <c r="DJ436" s="5"/>
    </row>
    <row r="437">
      <c r="A437" s="33" t="s">
        <v>3380</v>
      </c>
      <c r="B437" s="34">
        <v>44952.0</v>
      </c>
      <c r="C437" s="35" t="s">
        <v>137</v>
      </c>
      <c r="D437" s="35" t="s">
        <v>139</v>
      </c>
      <c r="E437" s="35" t="s">
        <v>142</v>
      </c>
      <c r="F437" s="36" t="s">
        <v>144</v>
      </c>
      <c r="G437" s="33" t="s">
        <v>3381</v>
      </c>
      <c r="H437" s="33" t="s">
        <v>1588</v>
      </c>
      <c r="I437" s="33" t="s">
        <v>1602</v>
      </c>
      <c r="J437" s="33" t="s">
        <v>231</v>
      </c>
      <c r="K437" s="35" t="s">
        <v>150</v>
      </c>
      <c r="L437" s="33" t="s">
        <v>3113</v>
      </c>
      <c r="M437" s="33">
        <v>55.0</v>
      </c>
      <c r="N437" s="33" t="s">
        <v>3090</v>
      </c>
      <c r="O437" s="5"/>
      <c r="P437" s="35" t="s">
        <v>153</v>
      </c>
      <c r="Q437" s="35" t="s">
        <v>3090</v>
      </c>
      <c r="R437" s="33">
        <v>76540.0</v>
      </c>
      <c r="S437" s="37"/>
      <c r="T437" s="33"/>
      <c r="U437" s="33">
        <v>1.75</v>
      </c>
      <c r="V437" s="33" t="s">
        <v>154</v>
      </c>
      <c r="W437" s="33"/>
      <c r="X437" s="33"/>
      <c r="Y437" s="5"/>
      <c r="Z437" s="5"/>
      <c r="AA437" s="33">
        <v>1.0</v>
      </c>
      <c r="AB437" s="33"/>
      <c r="AC437" s="33">
        <v>1.0</v>
      </c>
      <c r="AD437" s="5"/>
      <c r="AE437" s="5"/>
      <c r="AF437" s="5"/>
      <c r="AG437" s="16"/>
      <c r="AH437" s="38" t="str">
        <f t="shared" si="1"/>
        <v/>
      </c>
      <c r="AI437" s="39">
        <f t="shared" si="2"/>
        <v>1</v>
      </c>
      <c r="AJ437" s="37" t="str">
        <f t="shared" si="3"/>
        <v/>
      </c>
      <c r="AK437" s="41" t="str">
        <f t="shared" si="4"/>
        <v/>
      </c>
      <c r="AL437" s="35" t="s">
        <v>153</v>
      </c>
      <c r="AM437" s="33" t="s">
        <v>1887</v>
      </c>
      <c r="AN437" s="33" t="s">
        <v>1887</v>
      </c>
      <c r="AO437" s="41"/>
      <c r="AP437" s="33" t="s">
        <v>169</v>
      </c>
      <c r="AQ437" s="33" t="s">
        <v>170</v>
      </c>
      <c r="AR437" s="33">
        <v>150.0</v>
      </c>
      <c r="AS437" s="42"/>
      <c r="AT437" s="42"/>
      <c r="AU437" s="42"/>
      <c r="AV437" s="42"/>
      <c r="AW437" s="42"/>
      <c r="AX437" s="5"/>
      <c r="AY437" s="33"/>
      <c r="AZ437" s="33" t="s">
        <v>3382</v>
      </c>
      <c r="BA437" s="5"/>
      <c r="BB437" s="5"/>
      <c r="BC437" s="5" t="s">
        <v>3383</v>
      </c>
      <c r="BD437" s="33" t="s">
        <v>173</v>
      </c>
      <c r="BE437" s="41"/>
      <c r="BF437" s="35"/>
      <c r="BG437" s="33" t="s">
        <v>169</v>
      </c>
      <c r="BH437" s="5"/>
      <c r="BI437" s="33">
        <v>150.0</v>
      </c>
      <c r="BJ437" s="33" t="s">
        <v>170</v>
      </c>
      <c r="BK437" s="5"/>
      <c r="BL437" s="5">
        <f t="shared" si="5"/>
        <v>1997.25</v>
      </c>
      <c r="BM437" s="5"/>
      <c r="BN437" s="5"/>
      <c r="BO437" s="42">
        <f t="shared" si="6"/>
        <v>1997.25</v>
      </c>
      <c r="BP437" s="44"/>
      <c r="BQ437" s="45"/>
      <c r="BR437" s="47"/>
      <c r="BS437" s="45"/>
      <c r="BT437" s="37"/>
      <c r="BU437" s="5"/>
      <c r="BV437" s="38"/>
      <c r="BW437" s="48"/>
      <c r="BX437" s="44"/>
      <c r="BY437" s="44"/>
      <c r="BZ437" s="33" t="s">
        <v>131</v>
      </c>
      <c r="CA437" s="5"/>
      <c r="CB437" s="5"/>
      <c r="CC437" s="33" t="s">
        <v>177</v>
      </c>
      <c r="CD437" s="5"/>
      <c r="CE437" s="5"/>
      <c r="CF437" s="33" t="s">
        <v>178</v>
      </c>
      <c r="CG437" s="33" t="s">
        <v>3384</v>
      </c>
      <c r="CH437" s="5"/>
      <c r="CI437" s="5"/>
      <c r="CJ437" s="5"/>
      <c r="CK437" s="33"/>
      <c r="CL437" s="49">
        <v>44995.0</v>
      </c>
      <c r="CM437" s="33" t="s">
        <v>180</v>
      </c>
      <c r="CN437" s="5"/>
      <c r="CO437" s="33">
        <v>1.0</v>
      </c>
      <c r="CP437" s="33" t="s">
        <v>181</v>
      </c>
      <c r="CQ437" s="50" t="str">
        <f t="shared" si="7"/>
        <v>03/01/1947</v>
      </c>
      <c r="CR437" s="33" t="s">
        <v>182</v>
      </c>
      <c r="CS437" s="33">
        <v>4.0</v>
      </c>
      <c r="CT437" s="33">
        <v>5.0</v>
      </c>
      <c r="CU437" s="33">
        <v>25.0</v>
      </c>
      <c r="CV437" s="33">
        <v>1139.0</v>
      </c>
      <c r="CW437" s="33">
        <v>4.05093E8</v>
      </c>
      <c r="CX437" s="33">
        <v>4.0509300009E10</v>
      </c>
      <c r="CY437" s="33">
        <v>-99.7148198</v>
      </c>
      <c r="CZ437" s="33">
        <v>20.6933376</v>
      </c>
      <c r="DA437" s="33">
        <v>4.411983169E9</v>
      </c>
      <c r="DB437" s="33">
        <v>2.0</v>
      </c>
      <c r="DC437" s="33" t="s">
        <v>183</v>
      </c>
      <c r="DD437" s="33">
        <v>2023.0</v>
      </c>
      <c r="DE437" s="33" t="s">
        <v>184</v>
      </c>
      <c r="DF437" s="33"/>
      <c r="DG437" s="33" t="s">
        <v>185</v>
      </c>
      <c r="DH437" s="33" t="s">
        <v>186</v>
      </c>
      <c r="DI437" s="5"/>
      <c r="DJ437" s="5"/>
    </row>
    <row r="438">
      <c r="A438" s="33" t="s">
        <v>3385</v>
      </c>
      <c r="B438" s="34">
        <v>44952.0</v>
      </c>
      <c r="C438" s="35" t="s">
        <v>137</v>
      </c>
      <c r="D438" s="35" t="s">
        <v>139</v>
      </c>
      <c r="E438" s="35" t="s">
        <v>142</v>
      </c>
      <c r="F438" s="36" t="s">
        <v>144</v>
      </c>
      <c r="G438" s="33" t="s">
        <v>3386</v>
      </c>
      <c r="H438" s="33" t="s">
        <v>430</v>
      </c>
      <c r="I438" s="33" t="s">
        <v>1602</v>
      </c>
      <c r="J438" s="33" t="s">
        <v>391</v>
      </c>
      <c r="K438" s="35" t="s">
        <v>150</v>
      </c>
      <c r="L438" s="33" t="s">
        <v>3139</v>
      </c>
      <c r="M438" s="33">
        <v>27.0</v>
      </c>
      <c r="N438" s="33" t="s">
        <v>3090</v>
      </c>
      <c r="O438" s="5"/>
      <c r="P438" s="35" t="s">
        <v>153</v>
      </c>
      <c r="Q438" s="35" t="s">
        <v>3090</v>
      </c>
      <c r="R438" s="33">
        <v>76540.0</v>
      </c>
      <c r="S438" s="37"/>
      <c r="T438" s="33"/>
      <c r="U438" s="33">
        <v>1.14</v>
      </c>
      <c r="V438" s="33" t="s">
        <v>154</v>
      </c>
      <c r="W438" s="33"/>
      <c r="X438" s="33"/>
      <c r="Y438" s="5"/>
      <c r="Z438" s="5"/>
      <c r="AA438" s="33">
        <v>1.0</v>
      </c>
      <c r="AB438" s="33"/>
      <c r="AC438" s="33">
        <v>1.0</v>
      </c>
      <c r="AD438" s="5"/>
      <c r="AE438" s="5"/>
      <c r="AF438" s="5"/>
      <c r="AG438" s="16"/>
      <c r="AH438" s="38" t="str">
        <f t="shared" si="1"/>
        <v/>
      </c>
      <c r="AI438" s="39">
        <f t="shared" si="2"/>
        <v>1</v>
      </c>
      <c r="AJ438" s="37" t="str">
        <f t="shared" si="3"/>
        <v/>
      </c>
      <c r="AK438" s="41" t="str">
        <f t="shared" si="4"/>
        <v/>
      </c>
      <c r="AL438" s="35" t="s">
        <v>153</v>
      </c>
      <c r="AM438" s="33" t="s">
        <v>1887</v>
      </c>
      <c r="AN438" s="33" t="s">
        <v>1887</v>
      </c>
      <c r="AO438" s="41"/>
      <c r="AP438" s="33" t="s">
        <v>169</v>
      </c>
      <c r="AQ438" s="33" t="s">
        <v>170</v>
      </c>
      <c r="AR438" s="33">
        <v>150.0</v>
      </c>
      <c r="AS438" s="42"/>
      <c r="AT438" s="42"/>
      <c r="AU438" s="42"/>
      <c r="AV438" s="42"/>
      <c r="AW438" s="42"/>
      <c r="AX438" s="5"/>
      <c r="AY438" s="33"/>
      <c r="AZ438" s="33" t="s">
        <v>3387</v>
      </c>
      <c r="BA438" s="5"/>
      <c r="BB438" s="5"/>
      <c r="BC438" s="5" t="s">
        <v>3388</v>
      </c>
      <c r="BD438" s="33" t="s">
        <v>173</v>
      </c>
      <c r="BE438" s="41"/>
      <c r="BF438" s="35"/>
      <c r="BG438" s="33" t="s">
        <v>169</v>
      </c>
      <c r="BH438" s="5"/>
      <c r="BI438" s="33">
        <v>150.0</v>
      </c>
      <c r="BJ438" s="33" t="s">
        <v>170</v>
      </c>
      <c r="BK438" s="5"/>
      <c r="BL438" s="5">
        <f t="shared" si="5"/>
        <v>1997.25</v>
      </c>
      <c r="BM438" s="5"/>
      <c r="BN438" s="5"/>
      <c r="BO438" s="42">
        <f t="shared" si="6"/>
        <v>1997.25</v>
      </c>
      <c r="BP438" s="44"/>
      <c r="BQ438" s="45"/>
      <c r="BR438" s="47"/>
      <c r="BS438" s="45"/>
      <c r="BT438" s="37"/>
      <c r="BU438" s="5"/>
      <c r="BV438" s="38"/>
      <c r="BW438" s="48"/>
      <c r="BX438" s="44"/>
      <c r="BY438" s="44"/>
      <c r="BZ438" s="33" t="s">
        <v>131</v>
      </c>
      <c r="CA438" s="5"/>
      <c r="CB438" s="5"/>
      <c r="CC438" s="33" t="s">
        <v>177</v>
      </c>
      <c r="CD438" s="5"/>
      <c r="CE438" s="5"/>
      <c r="CF438" s="33" t="s">
        <v>178</v>
      </c>
      <c r="CG438" s="33" t="s">
        <v>3389</v>
      </c>
      <c r="CH438" s="5"/>
      <c r="CI438" s="5"/>
      <c r="CJ438" s="5"/>
      <c r="CK438" s="33"/>
      <c r="CL438" s="49">
        <v>44995.0</v>
      </c>
      <c r="CM438" s="33" t="s">
        <v>180</v>
      </c>
      <c r="CN438" s="5"/>
      <c r="CO438" s="33">
        <v>1.0</v>
      </c>
      <c r="CP438" s="33" t="s">
        <v>181</v>
      </c>
      <c r="CQ438" s="50" t="str">
        <f t="shared" si="7"/>
        <v>11/06/1957</v>
      </c>
      <c r="CR438" s="33" t="s">
        <v>182</v>
      </c>
      <c r="CS438" s="33">
        <v>4.0</v>
      </c>
      <c r="CT438" s="33">
        <v>5.0</v>
      </c>
      <c r="CU438" s="33">
        <v>25.0</v>
      </c>
      <c r="CV438" s="33">
        <v>1139.0</v>
      </c>
      <c r="CW438" s="33">
        <v>4.05093E8</v>
      </c>
      <c r="CX438" s="5"/>
      <c r="CY438" s="33">
        <v>-99.707901</v>
      </c>
      <c r="CZ438" s="33">
        <v>20.699791</v>
      </c>
      <c r="DA438" s="33">
        <v>4.411357406E9</v>
      </c>
      <c r="DB438" s="33">
        <v>2.0</v>
      </c>
      <c r="DC438" s="33" t="s">
        <v>183</v>
      </c>
      <c r="DD438" s="33">
        <v>2023.0</v>
      </c>
      <c r="DE438" s="33" t="s">
        <v>184</v>
      </c>
      <c r="DF438" s="33"/>
      <c r="DG438" s="33" t="s">
        <v>185</v>
      </c>
      <c r="DH438" s="33" t="s">
        <v>186</v>
      </c>
      <c r="DI438" s="5"/>
      <c r="DJ438" s="5"/>
    </row>
    <row r="439">
      <c r="A439" s="33" t="s">
        <v>3390</v>
      </c>
      <c r="B439" s="34">
        <v>44952.0</v>
      </c>
      <c r="C439" s="35" t="s">
        <v>137</v>
      </c>
      <c r="D439" s="35" t="s">
        <v>139</v>
      </c>
      <c r="E439" s="35" t="s">
        <v>142</v>
      </c>
      <c r="F439" s="36" t="s">
        <v>144</v>
      </c>
      <c r="G439" s="33" t="s">
        <v>3391</v>
      </c>
      <c r="H439" s="33" t="s">
        <v>3392</v>
      </c>
      <c r="I439" s="33" t="s">
        <v>1602</v>
      </c>
      <c r="J439" s="33" t="s">
        <v>231</v>
      </c>
      <c r="K439" s="35" t="s">
        <v>150</v>
      </c>
      <c r="L439" s="33" t="s">
        <v>1759</v>
      </c>
      <c r="M439" s="33">
        <v>29.0</v>
      </c>
      <c r="N439" s="33" t="s">
        <v>3090</v>
      </c>
      <c r="O439" s="5"/>
      <c r="P439" s="35" t="s">
        <v>153</v>
      </c>
      <c r="Q439" s="35" t="s">
        <v>3090</v>
      </c>
      <c r="R439" s="33">
        <v>76540.0</v>
      </c>
      <c r="S439" s="37"/>
      <c r="T439" s="33"/>
      <c r="U439" s="33">
        <v>1.52</v>
      </c>
      <c r="V439" s="33" t="s">
        <v>154</v>
      </c>
      <c r="W439" s="33"/>
      <c r="X439" s="33"/>
      <c r="Y439" s="5"/>
      <c r="Z439" s="5"/>
      <c r="AA439" s="33">
        <v>1.0</v>
      </c>
      <c r="AB439" s="33"/>
      <c r="AC439" s="33">
        <v>1.0</v>
      </c>
      <c r="AD439" s="5"/>
      <c r="AE439" s="5"/>
      <c r="AF439" s="5"/>
      <c r="AG439" s="16"/>
      <c r="AH439" s="38" t="str">
        <f t="shared" si="1"/>
        <v/>
      </c>
      <c r="AI439" s="39">
        <f t="shared" si="2"/>
        <v>1</v>
      </c>
      <c r="AJ439" s="37" t="str">
        <f t="shared" si="3"/>
        <v/>
      </c>
      <c r="AK439" s="41" t="str">
        <f t="shared" si="4"/>
        <v/>
      </c>
      <c r="AL439" s="35" t="s">
        <v>153</v>
      </c>
      <c r="AM439" s="33" t="s">
        <v>1887</v>
      </c>
      <c r="AN439" s="33" t="s">
        <v>1887</v>
      </c>
      <c r="AO439" s="41"/>
      <c r="AP439" s="33" t="s">
        <v>169</v>
      </c>
      <c r="AQ439" s="33" t="s">
        <v>170</v>
      </c>
      <c r="AR439" s="33">
        <v>150.0</v>
      </c>
      <c r="AS439" s="42"/>
      <c r="AT439" s="42"/>
      <c r="AU439" s="42"/>
      <c r="AV439" s="42"/>
      <c r="AW439" s="42"/>
      <c r="AX439" s="5"/>
      <c r="AY439" s="33"/>
      <c r="AZ439" s="33" t="s">
        <v>3393</v>
      </c>
      <c r="BA439" s="5"/>
      <c r="BB439" s="5"/>
      <c r="BC439" s="5" t="s">
        <v>3394</v>
      </c>
      <c r="BD439" s="33" t="s">
        <v>173</v>
      </c>
      <c r="BE439" s="41"/>
      <c r="BF439" s="35"/>
      <c r="BG439" s="33" t="s">
        <v>169</v>
      </c>
      <c r="BH439" s="5"/>
      <c r="BI439" s="33">
        <v>150.0</v>
      </c>
      <c r="BJ439" s="33" t="s">
        <v>170</v>
      </c>
      <c r="BK439" s="5"/>
      <c r="BL439" s="5">
        <f t="shared" si="5"/>
        <v>1997.25</v>
      </c>
      <c r="BM439" s="5"/>
      <c r="BN439" s="5"/>
      <c r="BO439" s="42">
        <f t="shared" si="6"/>
        <v>1997.25</v>
      </c>
      <c r="BP439" s="44"/>
      <c r="BQ439" s="45"/>
      <c r="BR439" s="47"/>
      <c r="BS439" s="45"/>
      <c r="BT439" s="37"/>
      <c r="BU439" s="5"/>
      <c r="BV439" s="38"/>
      <c r="BW439" s="48"/>
      <c r="BX439" s="44"/>
      <c r="BY439" s="44"/>
      <c r="BZ439" s="33" t="s">
        <v>131</v>
      </c>
      <c r="CA439" s="5"/>
      <c r="CB439" s="5"/>
      <c r="CC439" s="33" t="s">
        <v>177</v>
      </c>
      <c r="CD439" s="5"/>
      <c r="CE439" s="5"/>
      <c r="CF439" s="33" t="s">
        <v>178</v>
      </c>
      <c r="CG439" s="33" t="s">
        <v>3395</v>
      </c>
      <c r="CH439" s="5"/>
      <c r="CI439" s="5"/>
      <c r="CJ439" s="5"/>
      <c r="CK439" s="33"/>
      <c r="CL439" s="49">
        <v>44995.0</v>
      </c>
      <c r="CM439" s="33" t="s">
        <v>180</v>
      </c>
      <c r="CN439" s="5"/>
      <c r="CO439" s="33">
        <v>1.0</v>
      </c>
      <c r="CP439" s="33" t="s">
        <v>181</v>
      </c>
      <c r="CQ439" s="50" t="str">
        <f t="shared" si="7"/>
        <v>07/08/1953</v>
      </c>
      <c r="CR439" s="33" t="s">
        <v>182</v>
      </c>
      <c r="CS439" s="33">
        <v>4.0</v>
      </c>
      <c r="CT439" s="33">
        <v>5.0</v>
      </c>
      <c r="CU439" s="33">
        <v>25.0</v>
      </c>
      <c r="CV439" s="33">
        <v>1139.0</v>
      </c>
      <c r="CW439" s="33">
        <v>4.05093E8</v>
      </c>
      <c r="CX439" s="33">
        <v>4.0509300006E10</v>
      </c>
      <c r="CY439" s="33">
        <v>-99.7086761</v>
      </c>
      <c r="CZ439" s="33">
        <v>20.7000464</v>
      </c>
      <c r="DA439" s="33">
        <v>4.411226339E9</v>
      </c>
      <c r="DB439" s="33">
        <v>2.0</v>
      </c>
      <c r="DC439" s="33" t="s">
        <v>183</v>
      </c>
      <c r="DD439" s="33">
        <v>2023.0</v>
      </c>
      <c r="DE439" s="33" t="s">
        <v>184</v>
      </c>
      <c r="DF439" s="33"/>
      <c r="DG439" s="33" t="s">
        <v>185</v>
      </c>
      <c r="DH439" s="33" t="s">
        <v>186</v>
      </c>
      <c r="DI439" s="5"/>
      <c r="DJ439" s="5"/>
    </row>
    <row r="440">
      <c r="A440" s="33" t="s">
        <v>3396</v>
      </c>
      <c r="B440" s="34">
        <v>44952.0</v>
      </c>
      <c r="C440" s="35" t="s">
        <v>137</v>
      </c>
      <c r="D440" s="35" t="s">
        <v>139</v>
      </c>
      <c r="E440" s="35" t="s">
        <v>142</v>
      </c>
      <c r="F440" s="36" t="s">
        <v>144</v>
      </c>
      <c r="G440" s="33" t="s">
        <v>3397</v>
      </c>
      <c r="H440" s="33" t="s">
        <v>3398</v>
      </c>
      <c r="I440" s="33" t="s">
        <v>1602</v>
      </c>
      <c r="J440" s="33" t="s">
        <v>220</v>
      </c>
      <c r="K440" s="35" t="s">
        <v>150</v>
      </c>
      <c r="L440" s="33" t="s">
        <v>351</v>
      </c>
      <c r="M440" s="33">
        <v>20.0</v>
      </c>
      <c r="N440" s="33" t="s">
        <v>3090</v>
      </c>
      <c r="O440" s="5"/>
      <c r="P440" s="35" t="s">
        <v>153</v>
      </c>
      <c r="Q440" s="35" t="s">
        <v>3090</v>
      </c>
      <c r="R440" s="33">
        <v>76540.0</v>
      </c>
      <c r="S440" s="37"/>
      <c r="T440" s="33"/>
      <c r="U440" s="33">
        <v>1.48</v>
      </c>
      <c r="V440" s="33" t="s">
        <v>154</v>
      </c>
      <c r="W440" s="33"/>
      <c r="X440" s="33"/>
      <c r="Y440" s="5"/>
      <c r="Z440" s="5"/>
      <c r="AA440" s="33">
        <v>1.0</v>
      </c>
      <c r="AB440" s="33">
        <v>1.0</v>
      </c>
      <c r="AC440" s="33"/>
      <c r="AD440" s="5"/>
      <c r="AE440" s="5"/>
      <c r="AF440" s="5"/>
      <c r="AG440" s="16"/>
      <c r="AH440" s="38" t="str">
        <f t="shared" si="1"/>
        <v/>
      </c>
      <c r="AI440" s="39" t="str">
        <f t="shared" si="2"/>
        <v/>
      </c>
      <c r="AJ440" s="37" t="str">
        <f t="shared" si="3"/>
        <v/>
      </c>
      <c r="AK440" s="41" t="str">
        <f t="shared" si="4"/>
        <v/>
      </c>
      <c r="AL440" s="35" t="s">
        <v>153</v>
      </c>
      <c r="AM440" s="33" t="s">
        <v>1887</v>
      </c>
      <c r="AN440" s="33" t="s">
        <v>1887</v>
      </c>
      <c r="AO440" s="41"/>
      <c r="AP440" s="33" t="s">
        <v>169</v>
      </c>
      <c r="AQ440" s="33" t="s">
        <v>170</v>
      </c>
      <c r="AR440" s="33">
        <v>150.0</v>
      </c>
      <c r="AS440" s="42"/>
      <c r="AT440" s="42"/>
      <c r="AU440" s="42"/>
      <c r="AV440" s="42"/>
      <c r="AW440" s="42"/>
      <c r="AX440" s="5"/>
      <c r="AY440" s="33"/>
      <c r="AZ440" s="33" t="s">
        <v>3399</v>
      </c>
      <c r="BA440" s="5"/>
      <c r="BB440" s="5"/>
      <c r="BC440" s="5" t="s">
        <v>3400</v>
      </c>
      <c r="BD440" s="33" t="s">
        <v>173</v>
      </c>
      <c r="BE440" s="41"/>
      <c r="BF440" s="35"/>
      <c r="BG440" s="33" t="s">
        <v>169</v>
      </c>
      <c r="BH440" s="5"/>
      <c r="BI440" s="33">
        <v>150.0</v>
      </c>
      <c r="BJ440" s="33" t="s">
        <v>170</v>
      </c>
      <c r="BK440" s="5"/>
      <c r="BL440" s="5">
        <f t="shared" si="5"/>
        <v>1997.25</v>
      </c>
      <c r="BM440" s="5"/>
      <c r="BN440" s="5"/>
      <c r="BO440" s="42">
        <f t="shared" si="6"/>
        <v>1997.25</v>
      </c>
      <c r="BP440" s="44"/>
      <c r="BQ440" s="45"/>
      <c r="BR440" s="47"/>
      <c r="BS440" s="45"/>
      <c r="BT440" s="37"/>
      <c r="BU440" s="5"/>
      <c r="BV440" s="38"/>
      <c r="BW440" s="48"/>
      <c r="BX440" s="44"/>
      <c r="BY440" s="44"/>
      <c r="BZ440" s="33" t="s">
        <v>131</v>
      </c>
      <c r="CA440" s="5"/>
      <c r="CB440" s="5"/>
      <c r="CC440" s="33" t="s">
        <v>177</v>
      </c>
      <c r="CD440" s="5"/>
      <c r="CE440" s="5"/>
      <c r="CF440" s="33" t="s">
        <v>178</v>
      </c>
      <c r="CG440" s="33" t="s">
        <v>3401</v>
      </c>
      <c r="CH440" s="5"/>
      <c r="CI440" s="5"/>
      <c r="CJ440" s="5"/>
      <c r="CK440" s="33"/>
      <c r="CL440" s="49">
        <v>44995.0</v>
      </c>
      <c r="CM440" s="33" t="s">
        <v>180</v>
      </c>
      <c r="CN440" s="5"/>
      <c r="CO440" s="33">
        <v>1.0</v>
      </c>
      <c r="CP440" s="33" t="s">
        <v>181</v>
      </c>
      <c r="CQ440" s="50" t="str">
        <f t="shared" si="7"/>
        <v>21/04/1970</v>
      </c>
      <c r="CR440" s="33" t="s">
        <v>243</v>
      </c>
      <c r="CS440" s="33">
        <v>4.0</v>
      </c>
      <c r="CT440" s="33">
        <v>5.0</v>
      </c>
      <c r="CU440" s="33">
        <v>25.0</v>
      </c>
      <c r="CV440" s="33">
        <v>1139.0</v>
      </c>
      <c r="CW440" s="33">
        <v>4.05093E8</v>
      </c>
      <c r="CX440" s="33">
        <v>4.0509300007E10</v>
      </c>
      <c r="CY440" s="33">
        <v>-99.7080194</v>
      </c>
      <c r="CZ440" s="33">
        <v>20.6925783</v>
      </c>
      <c r="DA440" s="33">
        <v>4.41121322E9</v>
      </c>
      <c r="DB440" s="33">
        <v>2.0</v>
      </c>
      <c r="DC440" s="33" t="s">
        <v>183</v>
      </c>
      <c r="DD440" s="33">
        <v>2023.0</v>
      </c>
      <c r="DE440" s="33" t="s">
        <v>184</v>
      </c>
      <c r="DF440" s="33"/>
      <c r="DG440" s="33" t="s">
        <v>185</v>
      </c>
      <c r="DH440" s="33" t="s">
        <v>186</v>
      </c>
      <c r="DI440" s="5"/>
      <c r="DJ440" s="5"/>
    </row>
    <row r="441">
      <c r="A441" s="33" t="s">
        <v>3402</v>
      </c>
      <c r="B441" s="34">
        <v>44952.0</v>
      </c>
      <c r="C441" s="35" t="s">
        <v>137</v>
      </c>
      <c r="D441" s="35" t="s">
        <v>139</v>
      </c>
      <c r="E441" s="35" t="s">
        <v>142</v>
      </c>
      <c r="F441" s="36" t="s">
        <v>144</v>
      </c>
      <c r="G441" s="33" t="s">
        <v>3403</v>
      </c>
      <c r="H441" s="33" t="s">
        <v>3404</v>
      </c>
      <c r="I441" s="33" t="s">
        <v>1669</v>
      </c>
      <c r="J441" s="33" t="s">
        <v>845</v>
      </c>
      <c r="K441" s="35" t="s">
        <v>150</v>
      </c>
      <c r="L441" s="33" t="s">
        <v>2324</v>
      </c>
      <c r="M441" s="5"/>
      <c r="N441" s="33" t="s">
        <v>3090</v>
      </c>
      <c r="O441" s="5"/>
      <c r="P441" s="35" t="s">
        <v>153</v>
      </c>
      <c r="Q441" s="35" t="s">
        <v>3090</v>
      </c>
      <c r="R441" s="33">
        <v>76540.0</v>
      </c>
      <c r="S441" s="37"/>
      <c r="T441" s="33"/>
      <c r="U441" s="33">
        <v>1.08</v>
      </c>
      <c r="V441" s="33" t="s">
        <v>154</v>
      </c>
      <c r="W441" s="33"/>
      <c r="X441" s="33"/>
      <c r="Y441" s="5"/>
      <c r="Z441" s="5"/>
      <c r="AA441" s="33">
        <v>1.0</v>
      </c>
      <c r="AB441" s="33">
        <v>1.0</v>
      </c>
      <c r="AC441" s="33"/>
      <c r="AD441" s="5"/>
      <c r="AE441" s="5"/>
      <c r="AF441" s="5"/>
      <c r="AG441" s="16"/>
      <c r="AH441" s="38" t="str">
        <f t="shared" si="1"/>
        <v/>
      </c>
      <c r="AI441" s="39" t="str">
        <f t="shared" si="2"/>
        <v/>
      </c>
      <c r="AJ441" s="37" t="str">
        <f t="shared" si="3"/>
        <v/>
      </c>
      <c r="AK441" s="41" t="str">
        <f t="shared" si="4"/>
        <v/>
      </c>
      <c r="AL441" s="35" t="s">
        <v>153</v>
      </c>
      <c r="AM441" s="33" t="s">
        <v>1887</v>
      </c>
      <c r="AN441" s="33" t="s">
        <v>1887</v>
      </c>
      <c r="AO441" s="41"/>
      <c r="AP441" s="33" t="s">
        <v>169</v>
      </c>
      <c r="AQ441" s="33" t="s">
        <v>170</v>
      </c>
      <c r="AR441" s="33">
        <v>150.0</v>
      </c>
      <c r="AS441" s="42"/>
      <c r="AT441" s="42"/>
      <c r="AU441" s="42"/>
      <c r="AV441" s="42"/>
      <c r="AW441" s="42"/>
      <c r="AX441" s="5"/>
      <c r="AY441" s="33"/>
      <c r="AZ441" s="33" t="s">
        <v>3405</v>
      </c>
      <c r="BA441" s="5"/>
      <c r="BB441" s="5"/>
      <c r="BC441" s="5" t="s">
        <v>3406</v>
      </c>
      <c r="BD441" s="33" t="s">
        <v>173</v>
      </c>
      <c r="BE441" s="41"/>
      <c r="BF441" s="35"/>
      <c r="BG441" s="33" t="s">
        <v>169</v>
      </c>
      <c r="BH441" s="5"/>
      <c r="BI441" s="33">
        <v>150.0</v>
      </c>
      <c r="BJ441" s="33" t="s">
        <v>170</v>
      </c>
      <c r="BK441" s="5"/>
      <c r="BL441" s="5">
        <f t="shared" si="5"/>
        <v>1997.25</v>
      </c>
      <c r="BM441" s="5"/>
      <c r="BN441" s="5"/>
      <c r="BO441" s="42">
        <f t="shared" si="6"/>
        <v>1997.25</v>
      </c>
      <c r="BP441" s="44"/>
      <c r="BQ441" s="45"/>
      <c r="BR441" s="47"/>
      <c r="BS441" s="45"/>
      <c r="BT441" s="37"/>
      <c r="BU441" s="5"/>
      <c r="BV441" s="38"/>
      <c r="BW441" s="48"/>
      <c r="BX441" s="44"/>
      <c r="BY441" s="44"/>
      <c r="BZ441" s="33" t="s">
        <v>131</v>
      </c>
      <c r="CA441" s="5"/>
      <c r="CB441" s="5"/>
      <c r="CC441" s="33" t="s">
        <v>177</v>
      </c>
      <c r="CD441" s="5"/>
      <c r="CE441" s="5"/>
      <c r="CF441" s="33" t="s">
        <v>178</v>
      </c>
      <c r="CG441" s="33" t="s">
        <v>3407</v>
      </c>
      <c r="CH441" s="5"/>
      <c r="CI441" s="5"/>
      <c r="CJ441" s="5"/>
      <c r="CK441" s="33"/>
      <c r="CL441" s="49">
        <v>44995.0</v>
      </c>
      <c r="CM441" s="33" t="s">
        <v>180</v>
      </c>
      <c r="CN441" s="5"/>
      <c r="CO441" s="33">
        <v>1.0</v>
      </c>
      <c r="CP441" s="33" t="s">
        <v>181</v>
      </c>
      <c r="CQ441" s="50" t="str">
        <f t="shared" si="7"/>
        <v>25/04/1973</v>
      </c>
      <c r="CR441" s="33" t="s">
        <v>243</v>
      </c>
      <c r="CS441" s="33">
        <v>4.0</v>
      </c>
      <c r="CT441" s="33">
        <v>5.0</v>
      </c>
      <c r="CU441" s="33">
        <v>25.0</v>
      </c>
      <c r="CV441" s="33">
        <v>1139.0</v>
      </c>
      <c r="CW441" s="33">
        <v>4.05093E8</v>
      </c>
      <c r="CX441" s="5"/>
      <c r="CY441" s="33">
        <v>-99.713319</v>
      </c>
      <c r="CZ441" s="33">
        <v>20.698831</v>
      </c>
      <c r="DA441" s="33">
        <v>4.411322668E9</v>
      </c>
      <c r="DB441" s="33">
        <v>2.0</v>
      </c>
      <c r="DC441" s="33" t="s">
        <v>183</v>
      </c>
      <c r="DD441" s="33">
        <v>2023.0</v>
      </c>
      <c r="DE441" s="33" t="s">
        <v>184</v>
      </c>
      <c r="DF441" s="33"/>
      <c r="DG441" s="33" t="s">
        <v>185</v>
      </c>
      <c r="DH441" s="33" t="s">
        <v>186</v>
      </c>
      <c r="DI441" s="5"/>
      <c r="DJ441" s="5"/>
    </row>
    <row r="442">
      <c r="A442" s="33" t="s">
        <v>3408</v>
      </c>
      <c r="B442" s="34">
        <v>44952.0</v>
      </c>
      <c r="C442" s="35" t="s">
        <v>137</v>
      </c>
      <c r="D442" s="35" t="s">
        <v>139</v>
      </c>
      <c r="E442" s="35" t="s">
        <v>142</v>
      </c>
      <c r="F442" s="36" t="s">
        <v>144</v>
      </c>
      <c r="G442" s="33" t="s">
        <v>3409</v>
      </c>
      <c r="H442" s="33" t="s">
        <v>715</v>
      </c>
      <c r="I442" s="33" t="s">
        <v>1157</v>
      </c>
      <c r="J442" s="33" t="s">
        <v>231</v>
      </c>
      <c r="K442" s="35" t="s">
        <v>150</v>
      </c>
      <c r="L442" s="33" t="s">
        <v>3089</v>
      </c>
      <c r="M442" s="33">
        <v>63.0</v>
      </c>
      <c r="N442" s="33" t="s">
        <v>3090</v>
      </c>
      <c r="O442" s="5"/>
      <c r="P442" s="35" t="s">
        <v>153</v>
      </c>
      <c r="Q442" s="35" t="s">
        <v>3090</v>
      </c>
      <c r="R442" s="33">
        <v>76540.0</v>
      </c>
      <c r="S442" s="37"/>
      <c r="T442" s="33"/>
      <c r="U442" s="33">
        <v>2.81</v>
      </c>
      <c r="V442" s="33" t="s">
        <v>154</v>
      </c>
      <c r="W442" s="33"/>
      <c r="X442" s="33"/>
      <c r="Y442" s="5"/>
      <c r="Z442" s="5"/>
      <c r="AA442" s="33">
        <v>1.0</v>
      </c>
      <c r="AB442" s="33"/>
      <c r="AC442" s="33">
        <v>1.0</v>
      </c>
      <c r="AD442" s="5"/>
      <c r="AE442" s="5"/>
      <c r="AF442" s="5"/>
      <c r="AG442" s="16"/>
      <c r="AH442" s="38" t="str">
        <f t="shared" si="1"/>
        <v/>
      </c>
      <c r="AI442" s="39" t="str">
        <f t="shared" si="2"/>
        <v/>
      </c>
      <c r="AJ442" s="37" t="str">
        <f t="shared" si="3"/>
        <v/>
      </c>
      <c r="AK442" s="41" t="str">
        <f t="shared" si="4"/>
        <v/>
      </c>
      <c r="AL442" s="35" t="s">
        <v>153</v>
      </c>
      <c r="AM442" s="33" t="s">
        <v>1887</v>
      </c>
      <c r="AN442" s="33" t="s">
        <v>1887</v>
      </c>
      <c r="AO442" s="41"/>
      <c r="AP442" s="33" t="s">
        <v>169</v>
      </c>
      <c r="AQ442" s="33" t="s">
        <v>170</v>
      </c>
      <c r="AR442" s="33">
        <v>300.0</v>
      </c>
      <c r="AS442" s="42"/>
      <c r="AT442" s="42"/>
      <c r="AU442" s="42"/>
      <c r="AV442" s="42"/>
      <c r="AW442" s="42"/>
      <c r="AX442" s="5"/>
      <c r="AY442" s="33"/>
      <c r="AZ442" s="33" t="s">
        <v>3410</v>
      </c>
      <c r="BA442" s="5"/>
      <c r="BB442" s="5"/>
      <c r="BC442" s="5" t="s">
        <v>3411</v>
      </c>
      <c r="BD442" s="33" t="s">
        <v>173</v>
      </c>
      <c r="BE442" s="41"/>
      <c r="BF442" s="35"/>
      <c r="BG442" s="33" t="s">
        <v>169</v>
      </c>
      <c r="BH442" s="5"/>
      <c r="BI442" s="33">
        <v>300.0</v>
      </c>
      <c r="BJ442" s="33" t="s">
        <v>170</v>
      </c>
      <c r="BK442" s="5"/>
      <c r="BL442" s="5">
        <f t="shared" si="5"/>
        <v>3994.5</v>
      </c>
      <c r="BM442" s="5"/>
      <c r="BN442" s="5"/>
      <c r="BO442" s="42">
        <f t="shared" si="6"/>
        <v>3994.5</v>
      </c>
      <c r="BP442" s="44"/>
      <c r="BQ442" s="45"/>
      <c r="BR442" s="47"/>
      <c r="BS442" s="45"/>
      <c r="BT442" s="37"/>
      <c r="BU442" s="5"/>
      <c r="BV442" s="38"/>
      <c r="BW442" s="48"/>
      <c r="BX442" s="44"/>
      <c r="BY442" s="44"/>
      <c r="BZ442" s="33" t="s">
        <v>131</v>
      </c>
      <c r="CA442" s="5"/>
      <c r="CB442" s="5"/>
      <c r="CC442" s="33" t="s">
        <v>177</v>
      </c>
      <c r="CD442" s="5"/>
      <c r="CE442" s="5"/>
      <c r="CF442" s="33" t="s">
        <v>178</v>
      </c>
      <c r="CG442" s="33" t="s">
        <v>3412</v>
      </c>
      <c r="CH442" s="5"/>
      <c r="CI442" s="5"/>
      <c r="CJ442" s="5"/>
      <c r="CK442" s="33"/>
      <c r="CL442" s="49">
        <v>44995.0</v>
      </c>
      <c r="CM442" s="33" t="s">
        <v>180</v>
      </c>
      <c r="CN442" s="5"/>
      <c r="CO442" s="33">
        <v>2.0</v>
      </c>
      <c r="CP442" s="33" t="s">
        <v>181</v>
      </c>
      <c r="CQ442" s="50" t="str">
        <f t="shared" si="7"/>
        <v>28/02/1968</v>
      </c>
      <c r="CR442" s="33" t="s">
        <v>182</v>
      </c>
      <c r="CS442" s="33">
        <v>4.0</v>
      </c>
      <c r="CT442" s="33">
        <v>5.0</v>
      </c>
      <c r="CU442" s="33">
        <v>25.0</v>
      </c>
      <c r="CV442" s="33">
        <v>1139.0</v>
      </c>
      <c r="CW442" s="33">
        <v>4.05093E8</v>
      </c>
      <c r="CX442" s="33">
        <v>4.0509300004E10</v>
      </c>
      <c r="CY442" s="33">
        <v>-99.7039835</v>
      </c>
      <c r="CZ442" s="33">
        <v>20.694611</v>
      </c>
      <c r="DA442" s="33">
        <v>4.411054017E9</v>
      </c>
      <c r="DB442" s="33">
        <v>2.0</v>
      </c>
      <c r="DC442" s="33" t="s">
        <v>183</v>
      </c>
      <c r="DD442" s="33">
        <v>2023.0</v>
      </c>
      <c r="DE442" s="33" t="s">
        <v>184</v>
      </c>
      <c r="DF442" s="33"/>
      <c r="DG442" s="33" t="s">
        <v>185</v>
      </c>
      <c r="DH442" s="33" t="s">
        <v>186</v>
      </c>
      <c r="DI442" s="5"/>
      <c r="DJ442" s="5"/>
    </row>
    <row r="443">
      <c r="A443" s="33" t="s">
        <v>3413</v>
      </c>
      <c r="B443" s="34">
        <v>44952.0</v>
      </c>
      <c r="C443" s="35" t="s">
        <v>137</v>
      </c>
      <c r="D443" s="35" t="s">
        <v>139</v>
      </c>
      <c r="E443" s="35" t="s">
        <v>142</v>
      </c>
      <c r="F443" s="36" t="s">
        <v>144</v>
      </c>
      <c r="G443" s="33" t="s">
        <v>3414</v>
      </c>
      <c r="H443" s="33" t="s">
        <v>3415</v>
      </c>
      <c r="I443" s="33" t="s">
        <v>231</v>
      </c>
      <c r="J443" s="33" t="s">
        <v>203</v>
      </c>
      <c r="K443" s="35" t="s">
        <v>150</v>
      </c>
      <c r="L443" s="33" t="s">
        <v>3182</v>
      </c>
      <c r="M443" s="33">
        <v>20.0</v>
      </c>
      <c r="N443" s="33" t="s">
        <v>3090</v>
      </c>
      <c r="O443" s="5"/>
      <c r="P443" s="35" t="s">
        <v>153</v>
      </c>
      <c r="Q443" s="35" t="s">
        <v>3090</v>
      </c>
      <c r="R443" s="33">
        <v>76540.0</v>
      </c>
      <c r="S443" s="37"/>
      <c r="T443" s="33"/>
      <c r="U443" s="33">
        <v>5.56</v>
      </c>
      <c r="V443" s="33" t="s">
        <v>154</v>
      </c>
      <c r="W443" s="33"/>
      <c r="X443" s="33"/>
      <c r="Y443" s="5"/>
      <c r="Z443" s="5"/>
      <c r="AA443" s="33">
        <v>1.0</v>
      </c>
      <c r="AB443" s="33">
        <v>1.0</v>
      </c>
      <c r="AC443" s="33"/>
      <c r="AD443" s="5"/>
      <c r="AE443" s="5"/>
      <c r="AF443" s="5"/>
      <c r="AG443" s="16"/>
      <c r="AH443" s="38">
        <f t="shared" si="1"/>
        <v>1</v>
      </c>
      <c r="AI443" s="39" t="str">
        <f t="shared" si="2"/>
        <v/>
      </c>
      <c r="AJ443" s="37" t="str">
        <f t="shared" si="3"/>
        <v/>
      </c>
      <c r="AK443" s="41" t="str">
        <f t="shared" si="4"/>
        <v/>
      </c>
      <c r="AL443" s="35" t="s">
        <v>153</v>
      </c>
      <c r="AM443" s="33" t="s">
        <v>1887</v>
      </c>
      <c r="AN443" s="33" t="s">
        <v>1887</v>
      </c>
      <c r="AO443" s="41"/>
      <c r="AP443" s="33" t="s">
        <v>169</v>
      </c>
      <c r="AQ443" s="33" t="s">
        <v>170</v>
      </c>
      <c r="AR443" s="33">
        <v>300.0</v>
      </c>
      <c r="AS443" s="42"/>
      <c r="AT443" s="42"/>
      <c r="AU443" s="42"/>
      <c r="AV443" s="42"/>
      <c r="AW443" s="42"/>
      <c r="AX443" s="5"/>
      <c r="AY443" s="33"/>
      <c r="AZ443" s="33" t="s">
        <v>3416</v>
      </c>
      <c r="BA443" s="5"/>
      <c r="BB443" s="5"/>
      <c r="BC443" s="5" t="s">
        <v>3417</v>
      </c>
      <c r="BD443" s="33" t="s">
        <v>173</v>
      </c>
      <c r="BE443" s="41"/>
      <c r="BF443" s="35"/>
      <c r="BG443" s="33" t="s">
        <v>169</v>
      </c>
      <c r="BH443" s="5"/>
      <c r="BI443" s="33">
        <v>300.0</v>
      </c>
      <c r="BJ443" s="33" t="s">
        <v>170</v>
      </c>
      <c r="BK443" s="5"/>
      <c r="BL443" s="5">
        <f t="shared" si="5"/>
        <v>3994.5</v>
      </c>
      <c r="BM443" s="5"/>
      <c r="BN443" s="5"/>
      <c r="BO443" s="42">
        <f t="shared" si="6"/>
        <v>3994.5</v>
      </c>
      <c r="BP443" s="44"/>
      <c r="BQ443" s="45"/>
      <c r="BR443" s="47"/>
      <c r="BS443" s="45"/>
      <c r="BT443" s="37"/>
      <c r="BU443" s="5"/>
      <c r="BV443" s="38"/>
      <c r="BW443" s="48"/>
      <c r="BX443" s="44"/>
      <c r="BY443" s="44"/>
      <c r="BZ443" s="33" t="s">
        <v>131</v>
      </c>
      <c r="CA443" s="5"/>
      <c r="CB443" s="5"/>
      <c r="CC443" s="33" t="s">
        <v>177</v>
      </c>
      <c r="CD443" s="5"/>
      <c r="CE443" s="5"/>
      <c r="CF443" s="33" t="s">
        <v>178</v>
      </c>
      <c r="CG443" s="33" t="s">
        <v>3418</v>
      </c>
      <c r="CH443" s="5"/>
      <c r="CI443" s="5"/>
      <c r="CJ443" s="5"/>
      <c r="CK443" s="33"/>
      <c r="CL443" s="49">
        <v>44995.0</v>
      </c>
      <c r="CM443" s="33" t="s">
        <v>180</v>
      </c>
      <c r="CN443" s="5"/>
      <c r="CO443" s="33">
        <v>2.0</v>
      </c>
      <c r="CP443" s="33" t="s">
        <v>181</v>
      </c>
      <c r="CQ443" s="50" t="str">
        <f t="shared" si="7"/>
        <v>02/06/1963</v>
      </c>
      <c r="CR443" s="33" t="s">
        <v>243</v>
      </c>
      <c r="CS443" s="33">
        <v>4.0</v>
      </c>
      <c r="CT443" s="33">
        <v>5.0</v>
      </c>
      <c r="CU443" s="33">
        <v>25.0</v>
      </c>
      <c r="CV443" s="33">
        <v>1139.0</v>
      </c>
      <c r="CW443" s="33">
        <v>4.05093E8</v>
      </c>
      <c r="CX443" s="5"/>
      <c r="CY443" s="33">
        <v>-99.700185</v>
      </c>
      <c r="CZ443" s="33">
        <v>20.690902</v>
      </c>
      <c r="DA443" s="33">
        <v>4.411006959E9</v>
      </c>
      <c r="DB443" s="33">
        <v>2.0</v>
      </c>
      <c r="DC443" s="33" t="s">
        <v>183</v>
      </c>
      <c r="DD443" s="33">
        <v>2023.0</v>
      </c>
      <c r="DE443" s="33" t="s">
        <v>184</v>
      </c>
      <c r="DF443" s="33"/>
      <c r="DG443" s="33" t="s">
        <v>185</v>
      </c>
      <c r="DH443" s="33" t="s">
        <v>186</v>
      </c>
      <c r="DI443" s="5"/>
      <c r="DJ443" s="5"/>
    </row>
    <row r="444">
      <c r="A444" s="33" t="s">
        <v>3419</v>
      </c>
      <c r="B444" s="34">
        <v>44952.0</v>
      </c>
      <c r="C444" s="35" t="s">
        <v>137</v>
      </c>
      <c r="D444" s="35" t="s">
        <v>139</v>
      </c>
      <c r="E444" s="35" t="s">
        <v>142</v>
      </c>
      <c r="F444" s="36" t="s">
        <v>144</v>
      </c>
      <c r="G444" s="33" t="s">
        <v>3420</v>
      </c>
      <c r="H444" s="33" t="s">
        <v>3169</v>
      </c>
      <c r="I444" s="33" t="s">
        <v>231</v>
      </c>
      <c r="J444" s="33" t="s">
        <v>231</v>
      </c>
      <c r="K444" s="35" t="s">
        <v>150</v>
      </c>
      <c r="L444" s="33" t="s">
        <v>1901</v>
      </c>
      <c r="M444" s="33">
        <v>17.0</v>
      </c>
      <c r="N444" s="33" t="s">
        <v>3090</v>
      </c>
      <c r="O444" s="5"/>
      <c r="P444" s="35" t="s">
        <v>153</v>
      </c>
      <c r="Q444" s="35" t="s">
        <v>3090</v>
      </c>
      <c r="R444" s="33">
        <v>76540.0</v>
      </c>
      <c r="S444" s="37"/>
      <c r="T444" s="33"/>
      <c r="U444" s="33">
        <v>1.67</v>
      </c>
      <c r="V444" s="33" t="s">
        <v>154</v>
      </c>
      <c r="W444" s="33"/>
      <c r="X444" s="33"/>
      <c r="Y444" s="5"/>
      <c r="Z444" s="5"/>
      <c r="AA444" s="33">
        <v>1.0</v>
      </c>
      <c r="AB444" s="33"/>
      <c r="AC444" s="33">
        <v>1.0</v>
      </c>
      <c r="AD444" s="5"/>
      <c r="AE444" s="5"/>
      <c r="AF444" s="5"/>
      <c r="AG444" s="16"/>
      <c r="AH444" s="38" t="str">
        <f t="shared" si="1"/>
        <v/>
      </c>
      <c r="AI444" s="39">
        <f t="shared" si="2"/>
        <v>1</v>
      </c>
      <c r="AJ444" s="37" t="str">
        <f t="shared" si="3"/>
        <v/>
      </c>
      <c r="AK444" s="41" t="str">
        <f t="shared" si="4"/>
        <v/>
      </c>
      <c r="AL444" s="35" t="s">
        <v>153</v>
      </c>
      <c r="AM444" s="33" t="s">
        <v>1887</v>
      </c>
      <c r="AN444" s="33" t="s">
        <v>1887</v>
      </c>
      <c r="AO444" s="41"/>
      <c r="AP444" s="33" t="s">
        <v>169</v>
      </c>
      <c r="AQ444" s="33" t="s">
        <v>170</v>
      </c>
      <c r="AR444" s="33">
        <v>150.0</v>
      </c>
      <c r="AS444" s="42"/>
      <c r="AT444" s="42"/>
      <c r="AU444" s="42"/>
      <c r="AV444" s="42"/>
      <c r="AW444" s="42"/>
      <c r="AX444" s="5"/>
      <c r="AY444" s="33"/>
      <c r="AZ444" s="33" t="s">
        <v>3421</v>
      </c>
      <c r="BA444" s="5"/>
      <c r="BB444" s="5"/>
      <c r="BC444" s="5" t="s">
        <v>3422</v>
      </c>
      <c r="BD444" s="33" t="s">
        <v>173</v>
      </c>
      <c r="BE444" s="41"/>
      <c r="BF444" s="35"/>
      <c r="BG444" s="33" t="s">
        <v>169</v>
      </c>
      <c r="BH444" s="5"/>
      <c r="BI444" s="33">
        <v>150.0</v>
      </c>
      <c r="BJ444" s="33" t="s">
        <v>170</v>
      </c>
      <c r="BK444" s="5"/>
      <c r="BL444" s="5">
        <f t="shared" si="5"/>
        <v>1997.25</v>
      </c>
      <c r="BM444" s="5"/>
      <c r="BN444" s="5"/>
      <c r="BO444" s="42">
        <f t="shared" si="6"/>
        <v>1997.25</v>
      </c>
      <c r="BP444" s="44"/>
      <c r="BQ444" s="45"/>
      <c r="BR444" s="47"/>
      <c r="BS444" s="45"/>
      <c r="BT444" s="37"/>
      <c r="BU444" s="5"/>
      <c r="BV444" s="38"/>
      <c r="BW444" s="48"/>
      <c r="BX444" s="44"/>
      <c r="BY444" s="44"/>
      <c r="BZ444" s="33" t="s">
        <v>131</v>
      </c>
      <c r="CA444" s="5"/>
      <c r="CB444" s="5"/>
      <c r="CC444" s="33" t="s">
        <v>177</v>
      </c>
      <c r="CD444" s="5"/>
      <c r="CE444" s="5"/>
      <c r="CF444" s="33" t="s">
        <v>178</v>
      </c>
      <c r="CG444" s="33" t="s">
        <v>3423</v>
      </c>
      <c r="CH444" s="5"/>
      <c r="CI444" s="5"/>
      <c r="CJ444" s="5"/>
      <c r="CK444" s="33"/>
      <c r="CL444" s="49">
        <v>44995.0</v>
      </c>
      <c r="CM444" s="33" t="s">
        <v>180</v>
      </c>
      <c r="CN444" s="5"/>
      <c r="CO444" s="33">
        <v>1.0</v>
      </c>
      <c r="CP444" s="33" t="s">
        <v>181</v>
      </c>
      <c r="CQ444" s="50" t="str">
        <f t="shared" si="7"/>
        <v>26/03/1939</v>
      </c>
      <c r="CR444" s="33" t="s">
        <v>182</v>
      </c>
      <c r="CS444" s="33">
        <v>4.0</v>
      </c>
      <c r="CT444" s="33">
        <v>5.0</v>
      </c>
      <c r="CU444" s="33">
        <v>25.0</v>
      </c>
      <c r="CV444" s="33">
        <v>1139.0</v>
      </c>
      <c r="CW444" s="33">
        <v>4.05093E8</v>
      </c>
      <c r="CX444" s="33">
        <v>4.05093E10</v>
      </c>
      <c r="CY444" s="33">
        <v>-99.7078901</v>
      </c>
      <c r="CZ444" s="33">
        <v>20.6934898</v>
      </c>
      <c r="DA444" s="33">
        <v>5.534498077E9</v>
      </c>
      <c r="DB444" s="33">
        <v>2.0</v>
      </c>
      <c r="DC444" s="33" t="s">
        <v>183</v>
      </c>
      <c r="DD444" s="33">
        <v>2023.0</v>
      </c>
      <c r="DE444" s="33" t="s">
        <v>184</v>
      </c>
      <c r="DF444" s="33"/>
      <c r="DG444" s="33" t="s">
        <v>185</v>
      </c>
      <c r="DH444" s="33" t="s">
        <v>186</v>
      </c>
      <c r="DI444" s="5"/>
      <c r="DJ444" s="5"/>
    </row>
    <row r="445">
      <c r="A445" s="33" t="s">
        <v>3424</v>
      </c>
      <c r="B445" s="34">
        <v>44952.0</v>
      </c>
      <c r="C445" s="35" t="s">
        <v>137</v>
      </c>
      <c r="D445" s="35" t="s">
        <v>139</v>
      </c>
      <c r="E445" s="35" t="s">
        <v>142</v>
      </c>
      <c r="F445" s="36" t="s">
        <v>144</v>
      </c>
      <c r="G445" s="33" t="s">
        <v>3425</v>
      </c>
      <c r="H445" s="33" t="s">
        <v>3426</v>
      </c>
      <c r="I445" s="33" t="s">
        <v>231</v>
      </c>
      <c r="J445" s="33" t="s">
        <v>203</v>
      </c>
      <c r="K445" s="35" t="s">
        <v>150</v>
      </c>
      <c r="L445" s="33" t="s">
        <v>1901</v>
      </c>
      <c r="M445" s="33">
        <v>58.0</v>
      </c>
      <c r="N445" s="33" t="s">
        <v>3090</v>
      </c>
      <c r="O445" s="5"/>
      <c r="P445" s="35" t="s">
        <v>153</v>
      </c>
      <c r="Q445" s="35" t="s">
        <v>3090</v>
      </c>
      <c r="R445" s="33">
        <v>76540.0</v>
      </c>
      <c r="S445" s="37"/>
      <c r="T445" s="33"/>
      <c r="U445" s="33">
        <v>2.09</v>
      </c>
      <c r="V445" s="33" t="s">
        <v>154</v>
      </c>
      <c r="W445" s="33"/>
      <c r="X445" s="33"/>
      <c r="Y445" s="5"/>
      <c r="Z445" s="5"/>
      <c r="AA445" s="33">
        <v>1.0</v>
      </c>
      <c r="AB445" s="33">
        <v>1.0</v>
      </c>
      <c r="AC445" s="33"/>
      <c r="AD445" s="5"/>
      <c r="AE445" s="5"/>
      <c r="AF445" s="5"/>
      <c r="AG445" s="16"/>
      <c r="AH445" s="38">
        <f t="shared" si="1"/>
        <v>1</v>
      </c>
      <c r="AI445" s="39" t="str">
        <f t="shared" si="2"/>
        <v/>
      </c>
      <c r="AJ445" s="37" t="str">
        <f t="shared" si="3"/>
        <v/>
      </c>
      <c r="AK445" s="41" t="str">
        <f t="shared" si="4"/>
        <v/>
      </c>
      <c r="AL445" s="35" t="s">
        <v>153</v>
      </c>
      <c r="AM445" s="33" t="s">
        <v>1887</v>
      </c>
      <c r="AN445" s="33" t="s">
        <v>1887</v>
      </c>
      <c r="AO445" s="41"/>
      <c r="AP445" s="33" t="s">
        <v>169</v>
      </c>
      <c r="AQ445" s="33" t="s">
        <v>170</v>
      </c>
      <c r="AR445" s="33">
        <v>300.0</v>
      </c>
      <c r="AS445" s="42"/>
      <c r="AT445" s="42"/>
      <c r="AU445" s="42"/>
      <c r="AV445" s="42"/>
      <c r="AW445" s="42"/>
      <c r="AX445" s="5"/>
      <c r="AY445" s="33"/>
      <c r="AZ445" s="33" t="s">
        <v>3427</v>
      </c>
      <c r="BA445" s="5"/>
      <c r="BB445" s="5"/>
      <c r="BC445" s="5" t="s">
        <v>3428</v>
      </c>
      <c r="BD445" s="33" t="s">
        <v>173</v>
      </c>
      <c r="BE445" s="41"/>
      <c r="BF445" s="35"/>
      <c r="BG445" s="33" t="s">
        <v>169</v>
      </c>
      <c r="BH445" s="5"/>
      <c r="BI445" s="33">
        <v>300.0</v>
      </c>
      <c r="BJ445" s="33" t="s">
        <v>170</v>
      </c>
      <c r="BK445" s="5"/>
      <c r="BL445" s="5">
        <f t="shared" si="5"/>
        <v>3994.5</v>
      </c>
      <c r="BM445" s="5"/>
      <c r="BN445" s="5"/>
      <c r="BO445" s="42">
        <f t="shared" si="6"/>
        <v>3994.5</v>
      </c>
      <c r="BP445" s="44"/>
      <c r="BQ445" s="45"/>
      <c r="BR445" s="47"/>
      <c r="BS445" s="45"/>
      <c r="BT445" s="37"/>
      <c r="BU445" s="5"/>
      <c r="BV445" s="38"/>
      <c r="BW445" s="48"/>
      <c r="BX445" s="44"/>
      <c r="BY445" s="44"/>
      <c r="BZ445" s="33" t="s">
        <v>131</v>
      </c>
      <c r="CA445" s="5"/>
      <c r="CB445" s="5"/>
      <c r="CC445" s="33" t="s">
        <v>177</v>
      </c>
      <c r="CD445" s="5"/>
      <c r="CE445" s="5"/>
      <c r="CF445" s="33" t="s">
        <v>178</v>
      </c>
      <c r="CG445" s="33" t="s">
        <v>3429</v>
      </c>
      <c r="CH445" s="5"/>
      <c r="CI445" s="5"/>
      <c r="CJ445" s="5"/>
      <c r="CK445" s="33"/>
      <c r="CL445" s="49">
        <v>44995.0</v>
      </c>
      <c r="CM445" s="33" t="s">
        <v>180</v>
      </c>
      <c r="CN445" s="5"/>
      <c r="CO445" s="33">
        <v>2.0</v>
      </c>
      <c r="CP445" s="33" t="s">
        <v>181</v>
      </c>
      <c r="CQ445" s="50" t="str">
        <f t="shared" si="7"/>
        <v>25/06/1955</v>
      </c>
      <c r="CR445" s="33" t="s">
        <v>243</v>
      </c>
      <c r="CS445" s="33">
        <v>4.0</v>
      </c>
      <c r="CT445" s="33">
        <v>5.0</v>
      </c>
      <c r="CU445" s="33">
        <v>25.0</v>
      </c>
      <c r="CV445" s="33">
        <v>1139.0</v>
      </c>
      <c r="CW445" s="33">
        <v>4.05093E8</v>
      </c>
      <c r="CX445" s="33">
        <v>4.05093E10</v>
      </c>
      <c r="CY445" s="33">
        <v>-99.7059707</v>
      </c>
      <c r="CZ445" s="33">
        <v>20.6933661</v>
      </c>
      <c r="DA445" s="33">
        <v>4.412045437E9</v>
      </c>
      <c r="DB445" s="33">
        <v>2.0</v>
      </c>
      <c r="DC445" s="33" t="s">
        <v>183</v>
      </c>
      <c r="DD445" s="33">
        <v>2023.0</v>
      </c>
      <c r="DE445" s="33" t="s">
        <v>184</v>
      </c>
      <c r="DF445" s="33"/>
      <c r="DG445" s="33" t="s">
        <v>185</v>
      </c>
      <c r="DH445" s="33" t="s">
        <v>186</v>
      </c>
      <c r="DI445" s="5"/>
      <c r="DJ445" s="5"/>
    </row>
    <row r="446">
      <c r="A446" s="33" t="s">
        <v>3430</v>
      </c>
      <c r="B446" s="34">
        <v>44952.0</v>
      </c>
      <c r="C446" s="35" t="s">
        <v>137</v>
      </c>
      <c r="D446" s="35" t="s">
        <v>139</v>
      </c>
      <c r="E446" s="35" t="s">
        <v>142</v>
      </c>
      <c r="F446" s="36" t="s">
        <v>144</v>
      </c>
      <c r="G446" s="33" t="s">
        <v>3431</v>
      </c>
      <c r="H446" s="33" t="s">
        <v>3432</v>
      </c>
      <c r="I446" s="33" t="s">
        <v>231</v>
      </c>
      <c r="J446" s="33" t="s">
        <v>231</v>
      </c>
      <c r="K446" s="35" t="s">
        <v>150</v>
      </c>
      <c r="L446" s="33" t="s">
        <v>1901</v>
      </c>
      <c r="M446" s="33">
        <v>16.0</v>
      </c>
      <c r="N446" s="33" t="s">
        <v>3090</v>
      </c>
      <c r="O446" s="5"/>
      <c r="P446" s="35" t="s">
        <v>153</v>
      </c>
      <c r="Q446" s="35" t="s">
        <v>3090</v>
      </c>
      <c r="R446" s="33">
        <v>76540.0</v>
      </c>
      <c r="S446" s="37"/>
      <c r="T446" s="33"/>
      <c r="U446" s="33">
        <v>1.88</v>
      </c>
      <c r="V446" s="33" t="s">
        <v>154</v>
      </c>
      <c r="W446" s="33"/>
      <c r="X446" s="33"/>
      <c r="Y446" s="5"/>
      <c r="Z446" s="5"/>
      <c r="AA446" s="33">
        <v>1.0</v>
      </c>
      <c r="AB446" s="33"/>
      <c r="AC446" s="33">
        <v>1.0</v>
      </c>
      <c r="AD446" s="5"/>
      <c r="AE446" s="5"/>
      <c r="AF446" s="5"/>
      <c r="AG446" s="16"/>
      <c r="AH446" s="38" t="str">
        <f t="shared" si="1"/>
        <v/>
      </c>
      <c r="AI446" s="39">
        <f t="shared" si="2"/>
        <v>1</v>
      </c>
      <c r="AJ446" s="37" t="str">
        <f t="shared" si="3"/>
        <v/>
      </c>
      <c r="AK446" s="41" t="str">
        <f t="shared" si="4"/>
        <v/>
      </c>
      <c r="AL446" s="35" t="s">
        <v>153</v>
      </c>
      <c r="AM446" s="33" t="s">
        <v>1887</v>
      </c>
      <c r="AN446" s="33" t="s">
        <v>1887</v>
      </c>
      <c r="AO446" s="41"/>
      <c r="AP446" s="33" t="s">
        <v>169</v>
      </c>
      <c r="AQ446" s="33" t="s">
        <v>170</v>
      </c>
      <c r="AR446" s="33">
        <v>150.0</v>
      </c>
      <c r="AS446" s="42"/>
      <c r="AT446" s="42"/>
      <c r="AU446" s="42"/>
      <c r="AV446" s="42"/>
      <c r="AW446" s="42"/>
      <c r="AX446" s="5"/>
      <c r="AY446" s="33"/>
      <c r="AZ446" s="33" t="s">
        <v>3433</v>
      </c>
      <c r="BA446" s="5"/>
      <c r="BB446" s="5"/>
      <c r="BC446" s="5" t="s">
        <v>3434</v>
      </c>
      <c r="BD446" s="33" t="s">
        <v>173</v>
      </c>
      <c r="BE446" s="41"/>
      <c r="BF446" s="35"/>
      <c r="BG446" s="33" t="s">
        <v>169</v>
      </c>
      <c r="BH446" s="5"/>
      <c r="BI446" s="33">
        <v>150.0</v>
      </c>
      <c r="BJ446" s="33" t="s">
        <v>170</v>
      </c>
      <c r="BK446" s="5"/>
      <c r="BL446" s="5">
        <f t="shared" si="5"/>
        <v>1997.25</v>
      </c>
      <c r="BM446" s="5"/>
      <c r="BN446" s="5"/>
      <c r="BO446" s="42">
        <f t="shared" si="6"/>
        <v>1997.25</v>
      </c>
      <c r="BP446" s="44"/>
      <c r="BQ446" s="45"/>
      <c r="BR446" s="47"/>
      <c r="BS446" s="45"/>
      <c r="BT446" s="37"/>
      <c r="BU446" s="5"/>
      <c r="BV446" s="38"/>
      <c r="BW446" s="48"/>
      <c r="BX446" s="44"/>
      <c r="BY446" s="44"/>
      <c r="BZ446" s="33" t="s">
        <v>131</v>
      </c>
      <c r="CA446" s="5"/>
      <c r="CB446" s="5"/>
      <c r="CC446" s="33" t="s">
        <v>177</v>
      </c>
      <c r="CD446" s="5"/>
      <c r="CE446" s="5"/>
      <c r="CF446" s="33" t="s">
        <v>178</v>
      </c>
      <c r="CG446" s="33" t="s">
        <v>3435</v>
      </c>
      <c r="CH446" s="5"/>
      <c r="CI446" s="5"/>
      <c r="CJ446" s="5"/>
      <c r="CK446" s="33"/>
      <c r="CL446" s="49">
        <v>44995.0</v>
      </c>
      <c r="CM446" s="33" t="s">
        <v>180</v>
      </c>
      <c r="CN446" s="5"/>
      <c r="CO446" s="33">
        <v>1.0</v>
      </c>
      <c r="CP446" s="33" t="s">
        <v>181</v>
      </c>
      <c r="CQ446" s="50" t="str">
        <f t="shared" si="7"/>
        <v>09/10/1943</v>
      </c>
      <c r="CR446" s="33" t="s">
        <v>182</v>
      </c>
      <c r="CS446" s="33">
        <v>4.0</v>
      </c>
      <c r="CT446" s="33">
        <v>5.0</v>
      </c>
      <c r="CU446" s="33">
        <v>25.0</v>
      </c>
      <c r="CV446" s="33">
        <v>1139.0</v>
      </c>
      <c r="CW446" s="33">
        <v>4.05093E8</v>
      </c>
      <c r="CX446" s="33">
        <v>4.05093E10</v>
      </c>
      <c r="CY446" s="33">
        <v>-99.7108081</v>
      </c>
      <c r="CZ446" s="33">
        <v>20.6927503</v>
      </c>
      <c r="DA446" s="5"/>
      <c r="DB446" s="33">
        <v>2.0</v>
      </c>
      <c r="DC446" s="33" t="s">
        <v>183</v>
      </c>
      <c r="DD446" s="33">
        <v>2023.0</v>
      </c>
      <c r="DE446" s="33" t="s">
        <v>184</v>
      </c>
      <c r="DF446" s="33"/>
      <c r="DG446" s="33" t="s">
        <v>185</v>
      </c>
      <c r="DH446" s="33" t="s">
        <v>186</v>
      </c>
      <c r="DI446" s="5"/>
      <c r="DJ446" s="5"/>
    </row>
    <row r="447">
      <c r="A447" s="33" t="s">
        <v>3436</v>
      </c>
      <c r="B447" s="34">
        <v>44952.0</v>
      </c>
      <c r="C447" s="35" t="s">
        <v>137</v>
      </c>
      <c r="D447" s="35" t="s">
        <v>139</v>
      </c>
      <c r="E447" s="35" t="s">
        <v>142</v>
      </c>
      <c r="F447" s="36" t="s">
        <v>144</v>
      </c>
      <c r="G447" s="33" t="s">
        <v>3437</v>
      </c>
      <c r="H447" s="33" t="s">
        <v>3438</v>
      </c>
      <c r="I447" s="33" t="s">
        <v>231</v>
      </c>
      <c r="J447" s="33" t="s">
        <v>204</v>
      </c>
      <c r="K447" s="35" t="s">
        <v>150</v>
      </c>
      <c r="L447" s="33" t="s">
        <v>234</v>
      </c>
      <c r="M447" s="33">
        <v>15.0</v>
      </c>
      <c r="N447" s="33" t="s">
        <v>3090</v>
      </c>
      <c r="O447" s="5"/>
      <c r="P447" s="35" t="s">
        <v>153</v>
      </c>
      <c r="Q447" s="35" t="s">
        <v>3090</v>
      </c>
      <c r="R447" s="33">
        <v>76540.0</v>
      </c>
      <c r="S447" s="37"/>
      <c r="T447" s="33"/>
      <c r="U447" s="33">
        <v>1.08</v>
      </c>
      <c r="V447" s="33" t="s">
        <v>154</v>
      </c>
      <c r="W447" s="33"/>
      <c r="X447" s="33"/>
      <c r="Y447" s="5"/>
      <c r="Z447" s="5"/>
      <c r="AA447" s="33">
        <v>1.0</v>
      </c>
      <c r="AB447" s="33"/>
      <c r="AC447" s="33">
        <v>1.0</v>
      </c>
      <c r="AD447" s="5"/>
      <c r="AE447" s="5"/>
      <c r="AF447" s="5"/>
      <c r="AG447" s="16"/>
      <c r="AH447" s="38" t="str">
        <f t="shared" si="1"/>
        <v/>
      </c>
      <c r="AI447" s="39" t="str">
        <f t="shared" si="2"/>
        <v/>
      </c>
      <c r="AJ447" s="37" t="str">
        <f t="shared" si="3"/>
        <v/>
      </c>
      <c r="AK447" s="41" t="str">
        <f t="shared" si="4"/>
        <v/>
      </c>
      <c r="AL447" s="35" t="s">
        <v>153</v>
      </c>
      <c r="AM447" s="33" t="s">
        <v>1887</v>
      </c>
      <c r="AN447" s="33" t="s">
        <v>1887</v>
      </c>
      <c r="AO447" s="41"/>
      <c r="AP447" s="33" t="s">
        <v>169</v>
      </c>
      <c r="AQ447" s="33" t="s">
        <v>170</v>
      </c>
      <c r="AR447" s="33">
        <v>150.0</v>
      </c>
      <c r="AS447" s="42"/>
      <c r="AT447" s="42"/>
      <c r="AU447" s="42"/>
      <c r="AV447" s="42"/>
      <c r="AW447" s="42"/>
      <c r="AX447" s="5"/>
      <c r="AY447" s="33"/>
      <c r="AZ447" s="33" t="s">
        <v>3439</v>
      </c>
      <c r="BA447" s="5"/>
      <c r="BB447" s="5"/>
      <c r="BC447" s="5" t="s">
        <v>3440</v>
      </c>
      <c r="BD447" s="33" t="s">
        <v>173</v>
      </c>
      <c r="BE447" s="41"/>
      <c r="BF447" s="35"/>
      <c r="BG447" s="33" t="s">
        <v>169</v>
      </c>
      <c r="BH447" s="5"/>
      <c r="BI447" s="33">
        <v>150.0</v>
      </c>
      <c r="BJ447" s="33" t="s">
        <v>170</v>
      </c>
      <c r="BK447" s="5"/>
      <c r="BL447" s="5">
        <f t="shared" si="5"/>
        <v>1997.25</v>
      </c>
      <c r="BM447" s="5"/>
      <c r="BN447" s="5"/>
      <c r="BO447" s="42">
        <f t="shared" si="6"/>
        <v>1997.25</v>
      </c>
      <c r="BP447" s="44"/>
      <c r="BQ447" s="45"/>
      <c r="BR447" s="47"/>
      <c r="BS447" s="45"/>
      <c r="BT447" s="37"/>
      <c r="BU447" s="5"/>
      <c r="BV447" s="38"/>
      <c r="BW447" s="48"/>
      <c r="BX447" s="44"/>
      <c r="BY447" s="44"/>
      <c r="BZ447" s="33" t="s">
        <v>131</v>
      </c>
      <c r="CA447" s="5"/>
      <c r="CB447" s="5"/>
      <c r="CC447" s="33" t="s">
        <v>177</v>
      </c>
      <c r="CD447" s="5"/>
      <c r="CE447" s="5"/>
      <c r="CF447" s="33" t="s">
        <v>178</v>
      </c>
      <c r="CG447" s="33" t="s">
        <v>3441</v>
      </c>
      <c r="CH447" s="5"/>
      <c r="CI447" s="5"/>
      <c r="CJ447" s="5"/>
      <c r="CK447" s="33"/>
      <c r="CL447" s="49">
        <v>44995.0</v>
      </c>
      <c r="CM447" s="33" t="s">
        <v>180</v>
      </c>
      <c r="CN447" s="5"/>
      <c r="CO447" s="33">
        <v>1.0</v>
      </c>
      <c r="CP447" s="33" t="s">
        <v>181</v>
      </c>
      <c r="CQ447" s="50" t="str">
        <f t="shared" si="7"/>
        <v>26/12/1972</v>
      </c>
      <c r="CR447" s="33" t="s">
        <v>182</v>
      </c>
      <c r="CS447" s="33">
        <v>4.0</v>
      </c>
      <c r="CT447" s="33">
        <v>5.0</v>
      </c>
      <c r="CU447" s="33">
        <v>25.0</v>
      </c>
      <c r="CV447" s="33">
        <v>1139.0</v>
      </c>
      <c r="CW447" s="33">
        <v>4.05093E8</v>
      </c>
      <c r="CX447" s="33">
        <v>4.0509300001E10</v>
      </c>
      <c r="CY447" s="33">
        <v>-99.7061886</v>
      </c>
      <c r="CZ447" s="33">
        <v>20.6924924</v>
      </c>
      <c r="DA447" s="33">
        <v>4.411218557E9</v>
      </c>
      <c r="DB447" s="33">
        <v>2.0</v>
      </c>
      <c r="DC447" s="33" t="s">
        <v>183</v>
      </c>
      <c r="DD447" s="33">
        <v>2023.0</v>
      </c>
      <c r="DE447" s="33" t="s">
        <v>184</v>
      </c>
      <c r="DF447" s="33"/>
      <c r="DG447" s="33" t="s">
        <v>185</v>
      </c>
      <c r="DH447" s="33" t="s">
        <v>186</v>
      </c>
      <c r="DI447" s="5"/>
      <c r="DJ447" s="5"/>
    </row>
    <row r="448">
      <c r="A448" s="33" t="s">
        <v>3442</v>
      </c>
      <c r="B448" s="34">
        <v>44952.0</v>
      </c>
      <c r="C448" s="35" t="s">
        <v>137</v>
      </c>
      <c r="D448" s="35" t="s">
        <v>139</v>
      </c>
      <c r="E448" s="35" t="s">
        <v>142</v>
      </c>
      <c r="F448" s="36" t="s">
        <v>144</v>
      </c>
      <c r="G448" s="33" t="s">
        <v>3443</v>
      </c>
      <c r="H448" s="33" t="s">
        <v>1246</v>
      </c>
      <c r="I448" s="33" t="s">
        <v>231</v>
      </c>
      <c r="J448" s="33" t="s">
        <v>231</v>
      </c>
      <c r="K448" s="35" t="s">
        <v>150</v>
      </c>
      <c r="L448" s="33" t="s">
        <v>2317</v>
      </c>
      <c r="M448" s="33">
        <v>30.0</v>
      </c>
      <c r="N448" s="33" t="s">
        <v>3090</v>
      </c>
      <c r="O448" s="5"/>
      <c r="P448" s="35" t="s">
        <v>153</v>
      </c>
      <c r="Q448" s="35" t="s">
        <v>3090</v>
      </c>
      <c r="R448" s="33">
        <v>76540.0</v>
      </c>
      <c r="S448" s="37"/>
      <c r="T448" s="33"/>
      <c r="U448" s="33">
        <v>1.2</v>
      </c>
      <c r="V448" s="33" t="s">
        <v>154</v>
      </c>
      <c r="W448" s="33"/>
      <c r="X448" s="33"/>
      <c r="Y448" s="5"/>
      <c r="Z448" s="5"/>
      <c r="AA448" s="33">
        <v>1.0</v>
      </c>
      <c r="AB448" s="33"/>
      <c r="AC448" s="33">
        <v>1.0</v>
      </c>
      <c r="AD448" s="5"/>
      <c r="AE448" s="5"/>
      <c r="AF448" s="5"/>
      <c r="AG448" s="16"/>
      <c r="AH448" s="38" t="str">
        <f t="shared" si="1"/>
        <v/>
      </c>
      <c r="AI448" s="39">
        <f t="shared" si="2"/>
        <v>1</v>
      </c>
      <c r="AJ448" s="37" t="str">
        <f t="shared" si="3"/>
        <v/>
      </c>
      <c r="AK448" s="41" t="str">
        <f t="shared" si="4"/>
        <v/>
      </c>
      <c r="AL448" s="35" t="s">
        <v>153</v>
      </c>
      <c r="AM448" s="33" t="s">
        <v>1887</v>
      </c>
      <c r="AN448" s="33" t="s">
        <v>1887</v>
      </c>
      <c r="AO448" s="41"/>
      <c r="AP448" s="33" t="s">
        <v>169</v>
      </c>
      <c r="AQ448" s="33" t="s">
        <v>170</v>
      </c>
      <c r="AR448" s="33">
        <v>150.0</v>
      </c>
      <c r="AS448" s="42"/>
      <c r="AT448" s="42"/>
      <c r="AU448" s="42"/>
      <c r="AV448" s="42"/>
      <c r="AW448" s="42"/>
      <c r="AX448" s="5"/>
      <c r="AY448" s="33"/>
      <c r="AZ448" s="33" t="s">
        <v>3444</v>
      </c>
      <c r="BA448" s="5"/>
      <c r="BB448" s="5"/>
      <c r="BC448" s="5" t="s">
        <v>3445</v>
      </c>
      <c r="BD448" s="33" t="s">
        <v>173</v>
      </c>
      <c r="BE448" s="41"/>
      <c r="BF448" s="35"/>
      <c r="BG448" s="33" t="s">
        <v>169</v>
      </c>
      <c r="BH448" s="5"/>
      <c r="BI448" s="33">
        <v>150.0</v>
      </c>
      <c r="BJ448" s="33" t="s">
        <v>170</v>
      </c>
      <c r="BK448" s="5"/>
      <c r="BL448" s="5">
        <f t="shared" si="5"/>
        <v>1997.25</v>
      </c>
      <c r="BM448" s="5"/>
      <c r="BN448" s="5"/>
      <c r="BO448" s="42">
        <f t="shared" si="6"/>
        <v>1997.25</v>
      </c>
      <c r="BP448" s="44"/>
      <c r="BQ448" s="45"/>
      <c r="BR448" s="47"/>
      <c r="BS448" s="45"/>
      <c r="BT448" s="37"/>
      <c r="BU448" s="5"/>
      <c r="BV448" s="38"/>
      <c r="BW448" s="48"/>
      <c r="BX448" s="44"/>
      <c r="BY448" s="44"/>
      <c r="BZ448" s="33" t="s">
        <v>131</v>
      </c>
      <c r="CA448" s="5"/>
      <c r="CB448" s="5"/>
      <c r="CC448" s="33" t="s">
        <v>177</v>
      </c>
      <c r="CD448" s="5"/>
      <c r="CE448" s="5"/>
      <c r="CF448" s="33" t="s">
        <v>178</v>
      </c>
      <c r="CG448" s="33" t="s">
        <v>3446</v>
      </c>
      <c r="CH448" s="5"/>
      <c r="CI448" s="5"/>
      <c r="CJ448" s="5"/>
      <c r="CK448" s="33"/>
      <c r="CL448" s="49">
        <v>44995.0</v>
      </c>
      <c r="CM448" s="33" t="s">
        <v>180</v>
      </c>
      <c r="CN448" s="5"/>
      <c r="CO448" s="33">
        <v>1.0</v>
      </c>
      <c r="CP448" s="33" t="s">
        <v>181</v>
      </c>
      <c r="CQ448" s="50" t="str">
        <f t="shared" si="7"/>
        <v>19/07/1946</v>
      </c>
      <c r="CR448" s="33" t="s">
        <v>182</v>
      </c>
      <c r="CS448" s="33">
        <v>4.0</v>
      </c>
      <c r="CT448" s="33">
        <v>5.0</v>
      </c>
      <c r="CU448" s="33">
        <v>25.0</v>
      </c>
      <c r="CV448" s="33">
        <v>1139.0</v>
      </c>
      <c r="CW448" s="33">
        <v>4.05093E8</v>
      </c>
      <c r="CX448" s="5"/>
      <c r="CY448" s="33">
        <v>-99.707889</v>
      </c>
      <c r="CZ448" s="33">
        <v>20.697295</v>
      </c>
      <c r="DA448" s="33">
        <v>4.411981022E9</v>
      </c>
      <c r="DB448" s="33">
        <v>2.0</v>
      </c>
      <c r="DC448" s="33" t="s">
        <v>183</v>
      </c>
      <c r="DD448" s="33">
        <v>2023.0</v>
      </c>
      <c r="DE448" s="33" t="s">
        <v>184</v>
      </c>
      <c r="DF448" s="33"/>
      <c r="DG448" s="33" t="s">
        <v>185</v>
      </c>
      <c r="DH448" s="33" t="s">
        <v>186</v>
      </c>
      <c r="DI448" s="5"/>
      <c r="DJ448" s="5"/>
    </row>
    <row r="449">
      <c r="A449" s="33" t="s">
        <v>3447</v>
      </c>
      <c r="B449" s="34">
        <v>44952.0</v>
      </c>
      <c r="C449" s="35" t="s">
        <v>137</v>
      </c>
      <c r="D449" s="35" t="s">
        <v>139</v>
      </c>
      <c r="E449" s="35" t="s">
        <v>142</v>
      </c>
      <c r="F449" s="36" t="s">
        <v>144</v>
      </c>
      <c r="G449" s="33" t="s">
        <v>3448</v>
      </c>
      <c r="H449" s="33" t="s">
        <v>3449</v>
      </c>
      <c r="I449" s="33" t="s">
        <v>231</v>
      </c>
      <c r="J449" s="33" t="s">
        <v>255</v>
      </c>
      <c r="K449" s="35" t="s">
        <v>150</v>
      </c>
      <c r="L449" s="33" t="s">
        <v>1107</v>
      </c>
      <c r="M449" s="33">
        <v>3.0</v>
      </c>
      <c r="N449" s="33" t="s">
        <v>3090</v>
      </c>
      <c r="O449" s="5"/>
      <c r="P449" s="35" t="s">
        <v>153</v>
      </c>
      <c r="Q449" s="35" t="s">
        <v>3090</v>
      </c>
      <c r="R449" s="33">
        <v>76540.0</v>
      </c>
      <c r="S449" s="37"/>
      <c r="T449" s="33"/>
      <c r="U449" s="33">
        <v>1.99</v>
      </c>
      <c r="V449" s="33" t="s">
        <v>154</v>
      </c>
      <c r="W449" s="33"/>
      <c r="X449" s="33"/>
      <c r="Y449" s="5"/>
      <c r="Z449" s="5"/>
      <c r="AA449" s="33">
        <v>1.0</v>
      </c>
      <c r="AB449" s="33">
        <v>1.0</v>
      </c>
      <c r="AC449" s="33"/>
      <c r="AD449" s="5"/>
      <c r="AE449" s="5"/>
      <c r="AF449" s="5"/>
      <c r="AG449" s="16"/>
      <c r="AH449" s="38">
        <f t="shared" si="1"/>
        <v>1</v>
      </c>
      <c r="AI449" s="39" t="str">
        <f t="shared" si="2"/>
        <v/>
      </c>
      <c r="AJ449" s="37" t="str">
        <f t="shared" si="3"/>
        <v/>
      </c>
      <c r="AK449" s="41" t="str">
        <f t="shared" si="4"/>
        <v/>
      </c>
      <c r="AL449" s="35" t="s">
        <v>153</v>
      </c>
      <c r="AM449" s="33" t="s">
        <v>1887</v>
      </c>
      <c r="AN449" s="33" t="s">
        <v>1887</v>
      </c>
      <c r="AO449" s="41"/>
      <c r="AP449" s="33" t="s">
        <v>169</v>
      </c>
      <c r="AQ449" s="33" t="s">
        <v>170</v>
      </c>
      <c r="AR449" s="33">
        <v>150.0</v>
      </c>
      <c r="AS449" s="42"/>
      <c r="AT449" s="42"/>
      <c r="AU449" s="42"/>
      <c r="AV449" s="42"/>
      <c r="AW449" s="42"/>
      <c r="AX449" s="5"/>
      <c r="AY449" s="33"/>
      <c r="AZ449" s="33" t="s">
        <v>3450</v>
      </c>
      <c r="BA449" s="5"/>
      <c r="BB449" s="5"/>
      <c r="BC449" s="5" t="s">
        <v>3451</v>
      </c>
      <c r="BD449" s="33" t="s">
        <v>173</v>
      </c>
      <c r="BE449" s="41"/>
      <c r="BF449" s="35"/>
      <c r="BG449" s="33" t="s">
        <v>169</v>
      </c>
      <c r="BH449" s="5"/>
      <c r="BI449" s="33">
        <v>150.0</v>
      </c>
      <c r="BJ449" s="33" t="s">
        <v>170</v>
      </c>
      <c r="BK449" s="5"/>
      <c r="BL449" s="5">
        <f t="shared" si="5"/>
        <v>1997.25</v>
      </c>
      <c r="BM449" s="5"/>
      <c r="BN449" s="5"/>
      <c r="BO449" s="42">
        <f t="shared" si="6"/>
        <v>1997.25</v>
      </c>
      <c r="BP449" s="44"/>
      <c r="BQ449" s="45"/>
      <c r="BR449" s="47"/>
      <c r="BS449" s="45"/>
      <c r="BT449" s="37"/>
      <c r="BU449" s="5"/>
      <c r="BV449" s="38"/>
      <c r="BW449" s="48"/>
      <c r="BX449" s="44"/>
      <c r="BY449" s="44"/>
      <c r="BZ449" s="33" t="s">
        <v>131</v>
      </c>
      <c r="CA449" s="5"/>
      <c r="CB449" s="5"/>
      <c r="CC449" s="33" t="s">
        <v>177</v>
      </c>
      <c r="CD449" s="5"/>
      <c r="CE449" s="5"/>
      <c r="CF449" s="33" t="s">
        <v>178</v>
      </c>
      <c r="CG449" s="33" t="s">
        <v>3452</v>
      </c>
      <c r="CH449" s="5"/>
      <c r="CI449" s="5"/>
      <c r="CJ449" s="5"/>
      <c r="CK449" s="33"/>
      <c r="CL449" s="49">
        <v>44995.0</v>
      </c>
      <c r="CM449" s="33" t="s">
        <v>180</v>
      </c>
      <c r="CN449" s="5"/>
      <c r="CO449" s="33">
        <v>1.0</v>
      </c>
      <c r="CP449" s="33" t="s">
        <v>181</v>
      </c>
      <c r="CQ449" s="50" t="str">
        <f t="shared" si="7"/>
        <v>02/03/1945</v>
      </c>
      <c r="CR449" s="33" t="s">
        <v>243</v>
      </c>
      <c r="CS449" s="33">
        <v>4.0</v>
      </c>
      <c r="CT449" s="33">
        <v>5.0</v>
      </c>
      <c r="CU449" s="33">
        <v>25.0</v>
      </c>
      <c r="CV449" s="33">
        <v>1139.0</v>
      </c>
      <c r="CW449" s="33">
        <v>4.05093E8</v>
      </c>
      <c r="CX449" s="33">
        <v>4.0509300025E10</v>
      </c>
      <c r="CY449" s="33">
        <v>-99.7141244</v>
      </c>
      <c r="CZ449" s="33">
        <v>20.6928931</v>
      </c>
      <c r="DA449" s="33">
        <v>4.411177899E9</v>
      </c>
      <c r="DB449" s="33">
        <v>2.0</v>
      </c>
      <c r="DC449" s="33" t="s">
        <v>183</v>
      </c>
      <c r="DD449" s="33">
        <v>2023.0</v>
      </c>
      <c r="DE449" s="33" t="s">
        <v>184</v>
      </c>
      <c r="DF449" s="33"/>
      <c r="DG449" s="33" t="s">
        <v>185</v>
      </c>
      <c r="DH449" s="33" t="s">
        <v>186</v>
      </c>
      <c r="DI449" s="5"/>
      <c r="DJ449" s="5"/>
    </row>
    <row r="450">
      <c r="A450" s="33" t="s">
        <v>3453</v>
      </c>
      <c r="B450" s="34">
        <v>44952.0</v>
      </c>
      <c r="C450" s="35" t="s">
        <v>137</v>
      </c>
      <c r="D450" s="35" t="s">
        <v>139</v>
      </c>
      <c r="E450" s="35" t="s">
        <v>142</v>
      </c>
      <c r="F450" s="36" t="s">
        <v>144</v>
      </c>
      <c r="G450" s="33" t="s">
        <v>3454</v>
      </c>
      <c r="H450" s="33" t="s">
        <v>3455</v>
      </c>
      <c r="I450" s="33" t="s">
        <v>231</v>
      </c>
      <c r="J450" s="33" t="s">
        <v>254</v>
      </c>
      <c r="K450" s="35" t="s">
        <v>150</v>
      </c>
      <c r="L450" s="33" t="s">
        <v>3163</v>
      </c>
      <c r="M450" s="33">
        <v>42.0</v>
      </c>
      <c r="N450" s="33" t="s">
        <v>3090</v>
      </c>
      <c r="O450" s="5"/>
      <c r="P450" s="35" t="s">
        <v>153</v>
      </c>
      <c r="Q450" s="35" t="s">
        <v>3090</v>
      </c>
      <c r="R450" s="33">
        <v>76540.0</v>
      </c>
      <c r="S450" s="37"/>
      <c r="T450" s="33"/>
      <c r="U450" s="33">
        <v>1.49</v>
      </c>
      <c r="V450" s="33" t="s">
        <v>154</v>
      </c>
      <c r="W450" s="33"/>
      <c r="X450" s="33"/>
      <c r="Y450" s="5"/>
      <c r="Z450" s="5"/>
      <c r="AA450" s="33">
        <v>1.0</v>
      </c>
      <c r="AB450" s="33">
        <v>1.0</v>
      </c>
      <c r="AC450" s="33"/>
      <c r="AD450" s="5"/>
      <c r="AE450" s="5"/>
      <c r="AF450" s="5"/>
      <c r="AG450" s="16"/>
      <c r="AH450" s="38">
        <f t="shared" si="1"/>
        <v>1</v>
      </c>
      <c r="AI450" s="39" t="str">
        <f t="shared" si="2"/>
        <v/>
      </c>
      <c r="AJ450" s="37" t="str">
        <f t="shared" si="3"/>
        <v/>
      </c>
      <c r="AK450" s="41" t="str">
        <f t="shared" si="4"/>
        <v/>
      </c>
      <c r="AL450" s="35" t="s">
        <v>153</v>
      </c>
      <c r="AM450" s="33" t="s">
        <v>1887</v>
      </c>
      <c r="AN450" s="33" t="s">
        <v>1887</v>
      </c>
      <c r="AO450" s="41"/>
      <c r="AP450" s="33" t="s">
        <v>169</v>
      </c>
      <c r="AQ450" s="33" t="s">
        <v>170</v>
      </c>
      <c r="AR450" s="33">
        <v>150.0</v>
      </c>
      <c r="AS450" s="42"/>
      <c r="AT450" s="42"/>
      <c r="AU450" s="42"/>
      <c r="AV450" s="42"/>
      <c r="AW450" s="42"/>
      <c r="AX450" s="5"/>
      <c r="AY450" s="33"/>
      <c r="AZ450" s="33" t="s">
        <v>3456</v>
      </c>
      <c r="BA450" s="5"/>
      <c r="BB450" s="5"/>
      <c r="BC450" s="5" t="s">
        <v>3457</v>
      </c>
      <c r="BD450" s="33" t="s">
        <v>173</v>
      </c>
      <c r="BE450" s="41"/>
      <c r="BF450" s="35"/>
      <c r="BG450" s="33" t="s">
        <v>169</v>
      </c>
      <c r="BH450" s="5"/>
      <c r="BI450" s="33">
        <v>150.0</v>
      </c>
      <c r="BJ450" s="33" t="s">
        <v>170</v>
      </c>
      <c r="BK450" s="5"/>
      <c r="BL450" s="5">
        <f t="shared" si="5"/>
        <v>1997.25</v>
      </c>
      <c r="BM450" s="5"/>
      <c r="BN450" s="5"/>
      <c r="BO450" s="42">
        <f t="shared" si="6"/>
        <v>1997.25</v>
      </c>
      <c r="BP450" s="44"/>
      <c r="BQ450" s="45"/>
      <c r="BR450" s="47"/>
      <c r="BS450" s="45"/>
      <c r="BT450" s="37"/>
      <c r="BU450" s="5"/>
      <c r="BV450" s="38"/>
      <c r="BW450" s="48"/>
      <c r="BX450" s="44"/>
      <c r="BY450" s="44"/>
      <c r="BZ450" s="33" t="s">
        <v>131</v>
      </c>
      <c r="CA450" s="5"/>
      <c r="CB450" s="5"/>
      <c r="CC450" s="33" t="s">
        <v>177</v>
      </c>
      <c r="CD450" s="5"/>
      <c r="CE450" s="5"/>
      <c r="CF450" s="33" t="s">
        <v>178</v>
      </c>
      <c r="CG450" s="33" t="s">
        <v>3458</v>
      </c>
      <c r="CH450" s="5"/>
      <c r="CI450" s="5"/>
      <c r="CJ450" s="5"/>
      <c r="CK450" s="33"/>
      <c r="CL450" s="49">
        <v>44995.0</v>
      </c>
      <c r="CM450" s="33" t="s">
        <v>180</v>
      </c>
      <c r="CN450" s="5"/>
      <c r="CO450" s="33">
        <v>1.0</v>
      </c>
      <c r="CP450" s="33" t="s">
        <v>181</v>
      </c>
      <c r="CQ450" s="50" t="str">
        <f t="shared" si="7"/>
        <v>27/04/1928</v>
      </c>
      <c r="CR450" s="33" t="s">
        <v>243</v>
      </c>
      <c r="CS450" s="33">
        <v>4.0</v>
      </c>
      <c r="CT450" s="33">
        <v>5.0</v>
      </c>
      <c r="CU450" s="33">
        <v>25.0</v>
      </c>
      <c r="CV450" s="33">
        <v>1139.0</v>
      </c>
      <c r="CW450" s="33">
        <v>4.05093E8</v>
      </c>
      <c r="CX450" s="33">
        <v>4.0509300026E10</v>
      </c>
      <c r="CY450" s="33">
        <v>-99.7177699</v>
      </c>
      <c r="CZ450" s="33">
        <v>20.6957531</v>
      </c>
      <c r="DA450" s="33">
        <v>4.411233689E9</v>
      </c>
      <c r="DB450" s="33">
        <v>2.0</v>
      </c>
      <c r="DC450" s="33" t="s">
        <v>183</v>
      </c>
      <c r="DD450" s="33">
        <v>2023.0</v>
      </c>
      <c r="DE450" s="33" t="s">
        <v>184</v>
      </c>
      <c r="DF450" s="33"/>
      <c r="DG450" s="33" t="s">
        <v>185</v>
      </c>
      <c r="DH450" s="33" t="s">
        <v>186</v>
      </c>
      <c r="DI450" s="5"/>
      <c r="DJ450" s="5"/>
    </row>
    <row r="451">
      <c r="A451" s="33" t="s">
        <v>3459</v>
      </c>
      <c r="B451" s="34">
        <v>44952.0</v>
      </c>
      <c r="C451" s="35" t="s">
        <v>137</v>
      </c>
      <c r="D451" s="35" t="s">
        <v>139</v>
      </c>
      <c r="E451" s="35" t="s">
        <v>142</v>
      </c>
      <c r="F451" s="36" t="s">
        <v>144</v>
      </c>
      <c r="G451" s="33" t="s">
        <v>3460</v>
      </c>
      <c r="H451" s="33" t="s">
        <v>1706</v>
      </c>
      <c r="I451" s="33" t="s">
        <v>231</v>
      </c>
      <c r="J451" s="33" t="s">
        <v>203</v>
      </c>
      <c r="K451" s="35" t="s">
        <v>150</v>
      </c>
      <c r="L451" s="33" t="s">
        <v>234</v>
      </c>
      <c r="M451" s="33">
        <v>25.0</v>
      </c>
      <c r="N451" s="33" t="s">
        <v>3090</v>
      </c>
      <c r="O451" s="5"/>
      <c r="P451" s="35" t="s">
        <v>153</v>
      </c>
      <c r="Q451" s="35" t="s">
        <v>3090</v>
      </c>
      <c r="R451" s="33">
        <v>76540.0</v>
      </c>
      <c r="S451" s="37"/>
      <c r="T451" s="33"/>
      <c r="U451" s="33">
        <v>2.2</v>
      </c>
      <c r="V451" s="33" t="s">
        <v>154</v>
      </c>
      <c r="W451" s="33"/>
      <c r="X451" s="33"/>
      <c r="Y451" s="5"/>
      <c r="Z451" s="5"/>
      <c r="AA451" s="33">
        <v>1.0</v>
      </c>
      <c r="AB451" s="33"/>
      <c r="AC451" s="33">
        <v>1.0</v>
      </c>
      <c r="AD451" s="5"/>
      <c r="AE451" s="5"/>
      <c r="AF451" s="5"/>
      <c r="AG451" s="16"/>
      <c r="AH451" s="38" t="str">
        <f t="shared" si="1"/>
        <v/>
      </c>
      <c r="AI451" s="39">
        <f t="shared" si="2"/>
        <v>1</v>
      </c>
      <c r="AJ451" s="37" t="str">
        <f t="shared" si="3"/>
        <v/>
      </c>
      <c r="AK451" s="41" t="str">
        <f t="shared" si="4"/>
        <v/>
      </c>
      <c r="AL451" s="35" t="s">
        <v>153</v>
      </c>
      <c r="AM451" s="33" t="s">
        <v>1887</v>
      </c>
      <c r="AN451" s="33" t="s">
        <v>1887</v>
      </c>
      <c r="AO451" s="41"/>
      <c r="AP451" s="33" t="s">
        <v>169</v>
      </c>
      <c r="AQ451" s="33" t="s">
        <v>170</v>
      </c>
      <c r="AR451" s="33">
        <v>300.0</v>
      </c>
      <c r="AS451" s="42"/>
      <c r="AT451" s="42"/>
      <c r="AU451" s="42"/>
      <c r="AV451" s="42"/>
      <c r="AW451" s="42"/>
      <c r="AX451" s="5"/>
      <c r="AY451" s="33"/>
      <c r="AZ451" s="33" t="s">
        <v>3461</v>
      </c>
      <c r="BA451" s="5"/>
      <c r="BB451" s="5"/>
      <c r="BC451" s="5" t="s">
        <v>3462</v>
      </c>
      <c r="BD451" s="33" t="s">
        <v>173</v>
      </c>
      <c r="BE451" s="41"/>
      <c r="BF451" s="35"/>
      <c r="BG451" s="33" t="s">
        <v>169</v>
      </c>
      <c r="BH451" s="5"/>
      <c r="BI451" s="33">
        <v>300.0</v>
      </c>
      <c r="BJ451" s="33" t="s">
        <v>170</v>
      </c>
      <c r="BK451" s="5"/>
      <c r="BL451" s="5">
        <f t="shared" si="5"/>
        <v>3994.5</v>
      </c>
      <c r="BM451" s="5"/>
      <c r="BN451" s="5"/>
      <c r="BO451" s="42">
        <f t="shared" si="6"/>
        <v>3994.5</v>
      </c>
      <c r="BP451" s="44"/>
      <c r="BQ451" s="45"/>
      <c r="BR451" s="47"/>
      <c r="BS451" s="45"/>
      <c r="BT451" s="37"/>
      <c r="BU451" s="5"/>
      <c r="BV451" s="38"/>
      <c r="BW451" s="48"/>
      <c r="BX451" s="44"/>
      <c r="BY451" s="44"/>
      <c r="BZ451" s="33" t="s">
        <v>131</v>
      </c>
      <c r="CA451" s="5"/>
      <c r="CB451" s="5"/>
      <c r="CC451" s="33" t="s">
        <v>177</v>
      </c>
      <c r="CD451" s="5"/>
      <c r="CE451" s="5"/>
      <c r="CF451" s="33" t="s">
        <v>178</v>
      </c>
      <c r="CG451" s="33" t="s">
        <v>3463</v>
      </c>
      <c r="CH451" s="5"/>
      <c r="CI451" s="5"/>
      <c r="CJ451" s="5"/>
      <c r="CK451" s="33"/>
      <c r="CL451" s="49">
        <v>44995.0</v>
      </c>
      <c r="CM451" s="33" t="s">
        <v>180</v>
      </c>
      <c r="CN451" s="5"/>
      <c r="CO451" s="33">
        <v>2.0</v>
      </c>
      <c r="CP451" s="33" t="s">
        <v>181</v>
      </c>
      <c r="CQ451" s="50" t="str">
        <f t="shared" si="7"/>
        <v>20/08/1957</v>
      </c>
      <c r="CR451" s="33" t="s">
        <v>182</v>
      </c>
      <c r="CS451" s="33">
        <v>4.0</v>
      </c>
      <c r="CT451" s="33">
        <v>5.0</v>
      </c>
      <c r="CU451" s="33">
        <v>25.0</v>
      </c>
      <c r="CV451" s="33">
        <v>1139.0</v>
      </c>
      <c r="CW451" s="33">
        <v>4.05093E8</v>
      </c>
      <c r="CX451" s="33">
        <v>4.0509300001E10</v>
      </c>
      <c r="CY451" s="33">
        <v>-99.7061525</v>
      </c>
      <c r="CZ451" s="33">
        <v>20.6917834</v>
      </c>
      <c r="DA451" s="33">
        <v>4.411081323E9</v>
      </c>
      <c r="DB451" s="33">
        <v>2.0</v>
      </c>
      <c r="DC451" s="33" t="s">
        <v>183</v>
      </c>
      <c r="DD451" s="33">
        <v>2023.0</v>
      </c>
      <c r="DE451" s="33" t="s">
        <v>184</v>
      </c>
      <c r="DF451" s="33"/>
      <c r="DG451" s="33" t="s">
        <v>185</v>
      </c>
      <c r="DH451" s="33" t="s">
        <v>186</v>
      </c>
      <c r="DI451" s="5"/>
      <c r="DJ451" s="5"/>
    </row>
    <row r="452">
      <c r="A452" s="33" t="s">
        <v>3464</v>
      </c>
      <c r="B452" s="34">
        <v>44952.0</v>
      </c>
      <c r="C452" s="35" t="s">
        <v>137</v>
      </c>
      <c r="D452" s="35" t="s">
        <v>139</v>
      </c>
      <c r="E452" s="35" t="s">
        <v>142</v>
      </c>
      <c r="F452" s="36" t="s">
        <v>144</v>
      </c>
      <c r="G452" s="33" t="s">
        <v>3465</v>
      </c>
      <c r="H452" s="33" t="s">
        <v>2855</v>
      </c>
      <c r="I452" s="33" t="s">
        <v>231</v>
      </c>
      <c r="J452" s="33" t="s">
        <v>1602</v>
      </c>
      <c r="K452" s="35" t="s">
        <v>150</v>
      </c>
      <c r="L452" s="33" t="s">
        <v>2324</v>
      </c>
      <c r="M452" s="33">
        <v>17.0</v>
      </c>
      <c r="N452" s="33" t="s">
        <v>3090</v>
      </c>
      <c r="O452" s="5"/>
      <c r="P452" s="35" t="s">
        <v>153</v>
      </c>
      <c r="Q452" s="35" t="s">
        <v>3090</v>
      </c>
      <c r="R452" s="33">
        <v>76540.0</v>
      </c>
      <c r="S452" s="37"/>
      <c r="T452" s="33"/>
      <c r="U452" s="33">
        <v>1.59</v>
      </c>
      <c r="V452" s="33" t="s">
        <v>154</v>
      </c>
      <c r="W452" s="33"/>
      <c r="X452" s="33"/>
      <c r="Y452" s="5"/>
      <c r="Z452" s="5"/>
      <c r="AA452" s="33">
        <v>1.0</v>
      </c>
      <c r="AB452" s="33"/>
      <c r="AC452" s="33">
        <v>1.0</v>
      </c>
      <c r="AD452" s="5"/>
      <c r="AE452" s="5"/>
      <c r="AF452" s="5"/>
      <c r="AG452" s="16"/>
      <c r="AH452" s="38" t="str">
        <f t="shared" si="1"/>
        <v/>
      </c>
      <c r="AI452" s="39">
        <f t="shared" si="2"/>
        <v>1</v>
      </c>
      <c r="AJ452" s="37" t="str">
        <f t="shared" si="3"/>
        <v/>
      </c>
      <c r="AK452" s="41" t="str">
        <f t="shared" si="4"/>
        <v/>
      </c>
      <c r="AL452" s="35" t="s">
        <v>153</v>
      </c>
      <c r="AM452" s="33" t="s">
        <v>1887</v>
      </c>
      <c r="AN452" s="33" t="s">
        <v>1887</v>
      </c>
      <c r="AO452" s="41"/>
      <c r="AP452" s="33" t="s">
        <v>169</v>
      </c>
      <c r="AQ452" s="33" t="s">
        <v>170</v>
      </c>
      <c r="AR452" s="33">
        <v>150.0</v>
      </c>
      <c r="AS452" s="42"/>
      <c r="AT452" s="42"/>
      <c r="AU452" s="42"/>
      <c r="AV452" s="42"/>
      <c r="AW452" s="42"/>
      <c r="AX452" s="5"/>
      <c r="AY452" s="33"/>
      <c r="AZ452" s="33" t="s">
        <v>3466</v>
      </c>
      <c r="BA452" s="5"/>
      <c r="BB452" s="5"/>
      <c r="BC452" s="5" t="s">
        <v>3467</v>
      </c>
      <c r="BD452" s="33" t="s">
        <v>173</v>
      </c>
      <c r="BE452" s="41"/>
      <c r="BF452" s="35"/>
      <c r="BG452" s="33" t="s">
        <v>169</v>
      </c>
      <c r="BH452" s="5"/>
      <c r="BI452" s="33">
        <v>150.0</v>
      </c>
      <c r="BJ452" s="33" t="s">
        <v>170</v>
      </c>
      <c r="BK452" s="5"/>
      <c r="BL452" s="5">
        <f t="shared" si="5"/>
        <v>1997.25</v>
      </c>
      <c r="BM452" s="5"/>
      <c r="BN452" s="5"/>
      <c r="BO452" s="42">
        <f t="shared" si="6"/>
        <v>1997.25</v>
      </c>
      <c r="BP452" s="44"/>
      <c r="BQ452" s="45"/>
      <c r="BR452" s="47"/>
      <c r="BS452" s="45"/>
      <c r="BT452" s="37"/>
      <c r="BU452" s="5"/>
      <c r="BV452" s="38"/>
      <c r="BW452" s="48"/>
      <c r="BX452" s="44"/>
      <c r="BY452" s="44"/>
      <c r="BZ452" s="33" t="s">
        <v>131</v>
      </c>
      <c r="CA452" s="5"/>
      <c r="CB452" s="5"/>
      <c r="CC452" s="33" t="s">
        <v>177</v>
      </c>
      <c r="CD452" s="5"/>
      <c r="CE452" s="5"/>
      <c r="CF452" s="33" t="s">
        <v>178</v>
      </c>
      <c r="CG452" s="33" t="s">
        <v>3468</v>
      </c>
      <c r="CH452" s="5"/>
      <c r="CI452" s="5"/>
      <c r="CJ452" s="5"/>
      <c r="CK452" s="33"/>
      <c r="CL452" s="49">
        <v>44995.0</v>
      </c>
      <c r="CM452" s="33" t="s">
        <v>180</v>
      </c>
      <c r="CN452" s="5"/>
      <c r="CO452" s="33">
        <v>1.0</v>
      </c>
      <c r="CP452" s="33" t="s">
        <v>181</v>
      </c>
      <c r="CQ452" s="50" t="str">
        <f t="shared" si="7"/>
        <v>01/05/1955</v>
      </c>
      <c r="CR452" s="33" t="s">
        <v>182</v>
      </c>
      <c r="CS452" s="33">
        <v>4.0</v>
      </c>
      <c r="CT452" s="33">
        <v>5.0</v>
      </c>
      <c r="CU452" s="33">
        <v>25.0</v>
      </c>
      <c r="CV452" s="33">
        <v>1139.0</v>
      </c>
      <c r="CW452" s="33">
        <v>4.05093E8</v>
      </c>
      <c r="CX452" s="5"/>
      <c r="CY452" s="33">
        <v>-99.713319</v>
      </c>
      <c r="CZ452" s="33">
        <v>20.698831</v>
      </c>
      <c r="DA452" s="33">
        <v>4.4219266E9</v>
      </c>
      <c r="DB452" s="33">
        <v>1.0</v>
      </c>
      <c r="DC452" s="33" t="s">
        <v>183</v>
      </c>
      <c r="DD452" s="33">
        <v>2023.0</v>
      </c>
      <c r="DE452" s="33" t="s">
        <v>184</v>
      </c>
      <c r="DF452" s="33"/>
      <c r="DG452" s="33" t="s">
        <v>185</v>
      </c>
      <c r="DH452" s="33" t="s">
        <v>186</v>
      </c>
      <c r="DI452" s="5"/>
      <c r="DJ452" s="5"/>
    </row>
    <row r="453">
      <c r="A453" s="33" t="s">
        <v>3469</v>
      </c>
      <c r="B453" s="34">
        <v>44952.0</v>
      </c>
      <c r="C453" s="35" t="s">
        <v>137</v>
      </c>
      <c r="D453" s="35" t="s">
        <v>139</v>
      </c>
      <c r="E453" s="35" t="s">
        <v>142</v>
      </c>
      <c r="F453" s="36" t="s">
        <v>144</v>
      </c>
      <c r="G453" s="33" t="s">
        <v>3470</v>
      </c>
      <c r="H453" s="33" t="s">
        <v>3471</v>
      </c>
      <c r="I453" s="33" t="s">
        <v>231</v>
      </c>
      <c r="J453" s="33" t="s">
        <v>414</v>
      </c>
      <c r="K453" s="35" t="s">
        <v>150</v>
      </c>
      <c r="L453" s="33" t="s">
        <v>3182</v>
      </c>
      <c r="M453" s="33">
        <v>24.0</v>
      </c>
      <c r="N453" s="33" t="s">
        <v>3090</v>
      </c>
      <c r="O453" s="5"/>
      <c r="P453" s="35" t="s">
        <v>153</v>
      </c>
      <c r="Q453" s="35" t="s">
        <v>3090</v>
      </c>
      <c r="R453" s="33">
        <v>76540.0</v>
      </c>
      <c r="S453" s="37"/>
      <c r="T453" s="33"/>
      <c r="U453" s="33">
        <v>4.83</v>
      </c>
      <c r="V453" s="33" t="s">
        <v>154</v>
      </c>
      <c r="W453" s="33"/>
      <c r="X453" s="33"/>
      <c r="Y453" s="5"/>
      <c r="Z453" s="5"/>
      <c r="AA453" s="33">
        <v>1.0</v>
      </c>
      <c r="AB453" s="33">
        <v>1.0</v>
      </c>
      <c r="AC453" s="33"/>
      <c r="AD453" s="5"/>
      <c r="AE453" s="5"/>
      <c r="AF453" s="5"/>
      <c r="AG453" s="16"/>
      <c r="AH453" s="38">
        <f t="shared" si="1"/>
        <v>1</v>
      </c>
      <c r="AI453" s="39" t="str">
        <f t="shared" si="2"/>
        <v/>
      </c>
      <c r="AJ453" s="37" t="str">
        <f t="shared" si="3"/>
        <v/>
      </c>
      <c r="AK453" s="41" t="str">
        <f t="shared" si="4"/>
        <v/>
      </c>
      <c r="AL453" s="35" t="s">
        <v>153</v>
      </c>
      <c r="AM453" s="33" t="s">
        <v>1887</v>
      </c>
      <c r="AN453" s="33" t="s">
        <v>1887</v>
      </c>
      <c r="AO453" s="41"/>
      <c r="AP453" s="33" t="s">
        <v>169</v>
      </c>
      <c r="AQ453" s="33" t="s">
        <v>170</v>
      </c>
      <c r="AR453" s="33">
        <v>300.0</v>
      </c>
      <c r="AS453" s="42"/>
      <c r="AT453" s="42"/>
      <c r="AU453" s="42"/>
      <c r="AV453" s="42"/>
      <c r="AW453" s="42"/>
      <c r="AX453" s="5"/>
      <c r="AY453" s="33"/>
      <c r="AZ453" s="33" t="s">
        <v>3472</v>
      </c>
      <c r="BA453" s="5"/>
      <c r="BB453" s="5"/>
      <c r="BC453" s="5" t="s">
        <v>3473</v>
      </c>
      <c r="BD453" s="33" t="s">
        <v>173</v>
      </c>
      <c r="BE453" s="41"/>
      <c r="BF453" s="35"/>
      <c r="BG453" s="33" t="s">
        <v>169</v>
      </c>
      <c r="BH453" s="5"/>
      <c r="BI453" s="33">
        <v>300.0</v>
      </c>
      <c r="BJ453" s="33" t="s">
        <v>170</v>
      </c>
      <c r="BK453" s="5"/>
      <c r="BL453" s="5">
        <f t="shared" si="5"/>
        <v>3994.5</v>
      </c>
      <c r="BM453" s="5"/>
      <c r="BN453" s="5"/>
      <c r="BO453" s="42">
        <f t="shared" si="6"/>
        <v>3994.5</v>
      </c>
      <c r="BP453" s="44"/>
      <c r="BQ453" s="45"/>
      <c r="BR453" s="47"/>
      <c r="BS453" s="45"/>
      <c r="BT453" s="37"/>
      <c r="BU453" s="5"/>
      <c r="BV453" s="38"/>
      <c r="BW453" s="48"/>
      <c r="BX453" s="44"/>
      <c r="BY453" s="44"/>
      <c r="BZ453" s="33" t="s">
        <v>131</v>
      </c>
      <c r="CA453" s="5"/>
      <c r="CB453" s="5"/>
      <c r="CC453" s="33" t="s">
        <v>177</v>
      </c>
      <c r="CD453" s="5"/>
      <c r="CE453" s="5"/>
      <c r="CF453" s="33" t="s">
        <v>178</v>
      </c>
      <c r="CG453" s="33" t="s">
        <v>3474</v>
      </c>
      <c r="CH453" s="5"/>
      <c r="CI453" s="5"/>
      <c r="CJ453" s="5"/>
      <c r="CK453" s="33"/>
      <c r="CL453" s="49">
        <v>44995.0</v>
      </c>
      <c r="CM453" s="33" t="s">
        <v>180</v>
      </c>
      <c r="CN453" s="5"/>
      <c r="CO453" s="33">
        <v>2.0</v>
      </c>
      <c r="CP453" s="33" t="s">
        <v>181</v>
      </c>
      <c r="CQ453" s="50" t="str">
        <f t="shared" si="7"/>
        <v>24/02/1964</v>
      </c>
      <c r="CR453" s="33" t="s">
        <v>243</v>
      </c>
      <c r="CS453" s="33">
        <v>4.0</v>
      </c>
      <c r="CT453" s="33">
        <v>5.0</v>
      </c>
      <c r="CU453" s="33">
        <v>25.0</v>
      </c>
      <c r="CV453" s="33">
        <v>1139.0</v>
      </c>
      <c r="CW453" s="33">
        <v>4.05093E8</v>
      </c>
      <c r="CX453" s="5"/>
      <c r="CY453" s="33">
        <v>-99.700185</v>
      </c>
      <c r="CZ453" s="33">
        <v>20.690902</v>
      </c>
      <c r="DA453" s="33">
        <v>8.122239028E9</v>
      </c>
      <c r="DB453" s="33">
        <v>2.0</v>
      </c>
      <c r="DC453" s="33" t="s">
        <v>183</v>
      </c>
      <c r="DD453" s="33">
        <v>2023.0</v>
      </c>
      <c r="DE453" s="33" t="s">
        <v>184</v>
      </c>
      <c r="DF453" s="33"/>
      <c r="DG453" s="33" t="s">
        <v>185</v>
      </c>
      <c r="DH453" s="33" t="s">
        <v>186</v>
      </c>
      <c r="DI453" s="5"/>
      <c r="DJ453" s="5"/>
    </row>
    <row r="454">
      <c r="A454" s="33" t="s">
        <v>3475</v>
      </c>
      <c r="B454" s="34">
        <v>44952.0</v>
      </c>
      <c r="C454" s="35" t="s">
        <v>137</v>
      </c>
      <c r="D454" s="35" t="s">
        <v>139</v>
      </c>
      <c r="E454" s="35" t="s">
        <v>142</v>
      </c>
      <c r="F454" s="36" t="s">
        <v>144</v>
      </c>
      <c r="G454" s="33" t="s">
        <v>3476</v>
      </c>
      <c r="H454" s="33" t="s">
        <v>294</v>
      </c>
      <c r="I454" s="33" t="s">
        <v>231</v>
      </c>
      <c r="J454" s="33" t="s">
        <v>255</v>
      </c>
      <c r="K454" s="35" t="s">
        <v>150</v>
      </c>
      <c r="L454" s="33" t="s">
        <v>1013</v>
      </c>
      <c r="M454" s="33">
        <v>6.0</v>
      </c>
      <c r="N454" s="33" t="s">
        <v>3090</v>
      </c>
      <c r="O454" s="5"/>
      <c r="P454" s="35" t="s">
        <v>153</v>
      </c>
      <c r="Q454" s="35" t="s">
        <v>3090</v>
      </c>
      <c r="R454" s="33">
        <v>76540.0</v>
      </c>
      <c r="S454" s="37"/>
      <c r="T454" s="33"/>
      <c r="U454" s="33">
        <v>1.98</v>
      </c>
      <c r="V454" s="33" t="s">
        <v>154</v>
      </c>
      <c r="W454" s="33"/>
      <c r="X454" s="33"/>
      <c r="Y454" s="5"/>
      <c r="Z454" s="5"/>
      <c r="AA454" s="33">
        <v>1.0</v>
      </c>
      <c r="AB454" s="33"/>
      <c r="AC454" s="33">
        <v>1.0</v>
      </c>
      <c r="AD454" s="5"/>
      <c r="AE454" s="5"/>
      <c r="AF454" s="5"/>
      <c r="AG454" s="16"/>
      <c r="AH454" s="38" t="str">
        <f t="shared" si="1"/>
        <v/>
      </c>
      <c r="AI454" s="39">
        <f t="shared" si="2"/>
        <v>1</v>
      </c>
      <c r="AJ454" s="37" t="str">
        <f t="shared" si="3"/>
        <v/>
      </c>
      <c r="AK454" s="41" t="str">
        <f t="shared" si="4"/>
        <v/>
      </c>
      <c r="AL454" s="35" t="s">
        <v>153</v>
      </c>
      <c r="AM454" s="33" t="s">
        <v>1887</v>
      </c>
      <c r="AN454" s="33" t="s">
        <v>1887</v>
      </c>
      <c r="AO454" s="41"/>
      <c r="AP454" s="33" t="s">
        <v>169</v>
      </c>
      <c r="AQ454" s="33" t="s">
        <v>170</v>
      </c>
      <c r="AR454" s="33">
        <v>150.0</v>
      </c>
      <c r="AS454" s="42"/>
      <c r="AT454" s="42"/>
      <c r="AU454" s="42"/>
      <c r="AV454" s="42"/>
      <c r="AW454" s="42"/>
      <c r="AX454" s="5"/>
      <c r="AY454" s="33"/>
      <c r="AZ454" s="33" t="s">
        <v>3477</v>
      </c>
      <c r="BA454" s="5"/>
      <c r="BB454" s="5"/>
      <c r="BC454" s="5" t="s">
        <v>3478</v>
      </c>
      <c r="BD454" s="33" t="s">
        <v>173</v>
      </c>
      <c r="BE454" s="41"/>
      <c r="BF454" s="35"/>
      <c r="BG454" s="33" t="s">
        <v>169</v>
      </c>
      <c r="BH454" s="5"/>
      <c r="BI454" s="33">
        <v>150.0</v>
      </c>
      <c r="BJ454" s="33" t="s">
        <v>170</v>
      </c>
      <c r="BK454" s="5"/>
      <c r="BL454" s="5">
        <f t="shared" si="5"/>
        <v>1997.25</v>
      </c>
      <c r="BM454" s="5"/>
      <c r="BN454" s="5"/>
      <c r="BO454" s="42">
        <f t="shared" si="6"/>
        <v>1997.25</v>
      </c>
      <c r="BP454" s="44"/>
      <c r="BQ454" s="45"/>
      <c r="BR454" s="47"/>
      <c r="BS454" s="45"/>
      <c r="BT454" s="37"/>
      <c r="BU454" s="5"/>
      <c r="BV454" s="38"/>
      <c r="BW454" s="48"/>
      <c r="BX454" s="44"/>
      <c r="BY454" s="44"/>
      <c r="BZ454" s="33" t="s">
        <v>131</v>
      </c>
      <c r="CA454" s="5"/>
      <c r="CB454" s="5"/>
      <c r="CC454" s="33" t="s">
        <v>177</v>
      </c>
      <c r="CD454" s="5"/>
      <c r="CE454" s="5"/>
      <c r="CF454" s="33" t="s">
        <v>178</v>
      </c>
      <c r="CG454" s="33" t="s">
        <v>3479</v>
      </c>
      <c r="CH454" s="5"/>
      <c r="CI454" s="5"/>
      <c r="CJ454" s="5"/>
      <c r="CK454" s="33"/>
      <c r="CL454" s="49">
        <v>44995.0</v>
      </c>
      <c r="CM454" s="33" t="s">
        <v>180</v>
      </c>
      <c r="CN454" s="5"/>
      <c r="CO454" s="33">
        <v>1.0</v>
      </c>
      <c r="CP454" s="33" t="s">
        <v>181</v>
      </c>
      <c r="CQ454" s="50" t="str">
        <f t="shared" si="7"/>
        <v>10/09/1952</v>
      </c>
      <c r="CR454" s="33" t="s">
        <v>182</v>
      </c>
      <c r="CS454" s="33">
        <v>4.0</v>
      </c>
      <c r="CT454" s="33">
        <v>5.0</v>
      </c>
      <c r="CU454" s="33">
        <v>25.0</v>
      </c>
      <c r="CV454" s="33">
        <v>1139.0</v>
      </c>
      <c r="CW454" s="33">
        <v>4.05093E8</v>
      </c>
      <c r="CX454" s="33">
        <v>4.0509300035E10</v>
      </c>
      <c r="CY454" s="33">
        <v>-99.709491</v>
      </c>
      <c r="CZ454" s="33">
        <v>20.693251</v>
      </c>
      <c r="DA454" s="33">
        <v>4.412132982E9</v>
      </c>
      <c r="DB454" s="33">
        <v>2.0</v>
      </c>
      <c r="DC454" s="33" t="s">
        <v>183</v>
      </c>
      <c r="DD454" s="33">
        <v>2023.0</v>
      </c>
      <c r="DE454" s="33" t="s">
        <v>184</v>
      </c>
      <c r="DF454" s="33"/>
      <c r="DG454" s="33" t="s">
        <v>185</v>
      </c>
      <c r="DH454" s="33" t="s">
        <v>186</v>
      </c>
      <c r="DI454" s="5"/>
      <c r="DJ454" s="5"/>
    </row>
    <row r="455">
      <c r="A455" s="33" t="s">
        <v>3480</v>
      </c>
      <c r="B455" s="34">
        <v>44952.0</v>
      </c>
      <c r="C455" s="35" t="s">
        <v>137</v>
      </c>
      <c r="D455" s="35" t="s">
        <v>139</v>
      </c>
      <c r="E455" s="35" t="s">
        <v>142</v>
      </c>
      <c r="F455" s="36" t="s">
        <v>144</v>
      </c>
      <c r="G455" s="33" t="s">
        <v>3481</v>
      </c>
      <c r="H455" s="33" t="s">
        <v>1913</v>
      </c>
      <c r="I455" s="33" t="s">
        <v>231</v>
      </c>
      <c r="J455" s="33" t="s">
        <v>203</v>
      </c>
      <c r="K455" s="35" t="s">
        <v>150</v>
      </c>
      <c r="L455" s="33" t="s">
        <v>234</v>
      </c>
      <c r="M455" s="33">
        <v>15.0</v>
      </c>
      <c r="N455" s="33" t="s">
        <v>3090</v>
      </c>
      <c r="O455" s="5"/>
      <c r="P455" s="35" t="s">
        <v>153</v>
      </c>
      <c r="Q455" s="35" t="s">
        <v>3090</v>
      </c>
      <c r="R455" s="33">
        <v>76540.0</v>
      </c>
      <c r="S455" s="37"/>
      <c r="T455" s="33"/>
      <c r="U455" s="33">
        <v>3.36</v>
      </c>
      <c r="V455" s="33" t="s">
        <v>154</v>
      </c>
      <c r="W455" s="33"/>
      <c r="X455" s="33"/>
      <c r="Y455" s="5"/>
      <c r="Z455" s="5"/>
      <c r="AA455" s="33">
        <v>1.0</v>
      </c>
      <c r="AB455" s="33"/>
      <c r="AC455" s="33">
        <v>1.0</v>
      </c>
      <c r="AD455" s="5"/>
      <c r="AE455" s="5"/>
      <c r="AF455" s="5"/>
      <c r="AG455" s="16"/>
      <c r="AH455" s="38" t="str">
        <f t="shared" si="1"/>
        <v/>
      </c>
      <c r="AI455" s="39">
        <f t="shared" si="2"/>
        <v>1</v>
      </c>
      <c r="AJ455" s="37" t="str">
        <f t="shared" si="3"/>
        <v/>
      </c>
      <c r="AK455" s="41" t="str">
        <f t="shared" si="4"/>
        <v/>
      </c>
      <c r="AL455" s="35" t="s">
        <v>153</v>
      </c>
      <c r="AM455" s="33" t="s">
        <v>1887</v>
      </c>
      <c r="AN455" s="33" t="s">
        <v>1887</v>
      </c>
      <c r="AO455" s="41"/>
      <c r="AP455" s="33" t="s">
        <v>169</v>
      </c>
      <c r="AQ455" s="33" t="s">
        <v>170</v>
      </c>
      <c r="AR455" s="33">
        <v>300.0</v>
      </c>
      <c r="AS455" s="42"/>
      <c r="AT455" s="42"/>
      <c r="AU455" s="42"/>
      <c r="AV455" s="42"/>
      <c r="AW455" s="42"/>
      <c r="AX455" s="5"/>
      <c r="AY455" s="33"/>
      <c r="AZ455" s="33" t="s">
        <v>3482</v>
      </c>
      <c r="BA455" s="5"/>
      <c r="BB455" s="5"/>
      <c r="BC455" s="5" t="s">
        <v>3483</v>
      </c>
      <c r="BD455" s="33" t="s">
        <v>173</v>
      </c>
      <c r="BE455" s="41"/>
      <c r="BF455" s="35"/>
      <c r="BG455" s="33" t="s">
        <v>169</v>
      </c>
      <c r="BH455" s="5"/>
      <c r="BI455" s="33">
        <v>300.0</v>
      </c>
      <c r="BJ455" s="33" t="s">
        <v>170</v>
      </c>
      <c r="BK455" s="5"/>
      <c r="BL455" s="5">
        <f t="shared" si="5"/>
        <v>3994.5</v>
      </c>
      <c r="BM455" s="5"/>
      <c r="BN455" s="5"/>
      <c r="BO455" s="42">
        <f t="shared" si="6"/>
        <v>3994.5</v>
      </c>
      <c r="BP455" s="44"/>
      <c r="BQ455" s="45"/>
      <c r="BR455" s="47"/>
      <c r="BS455" s="45"/>
      <c r="BT455" s="37"/>
      <c r="BU455" s="5"/>
      <c r="BV455" s="38"/>
      <c r="BW455" s="48"/>
      <c r="BX455" s="44"/>
      <c r="BY455" s="44"/>
      <c r="BZ455" s="33" t="s">
        <v>131</v>
      </c>
      <c r="CA455" s="5"/>
      <c r="CB455" s="5"/>
      <c r="CC455" s="33" t="s">
        <v>177</v>
      </c>
      <c r="CD455" s="5"/>
      <c r="CE455" s="5"/>
      <c r="CF455" s="33" t="s">
        <v>178</v>
      </c>
      <c r="CG455" s="33" t="s">
        <v>3484</v>
      </c>
      <c r="CH455" s="5"/>
      <c r="CI455" s="5"/>
      <c r="CJ455" s="5"/>
      <c r="CK455" s="33"/>
      <c r="CL455" s="49">
        <v>44995.0</v>
      </c>
      <c r="CM455" s="33" t="s">
        <v>180</v>
      </c>
      <c r="CN455" s="5"/>
      <c r="CO455" s="33">
        <v>2.0</v>
      </c>
      <c r="CP455" s="33" t="s">
        <v>181</v>
      </c>
      <c r="CQ455" s="50" t="str">
        <f t="shared" si="7"/>
        <v>24/09/1943</v>
      </c>
      <c r="CR455" s="33" t="s">
        <v>182</v>
      </c>
      <c r="CS455" s="33">
        <v>4.0</v>
      </c>
      <c r="CT455" s="33">
        <v>5.0</v>
      </c>
      <c r="CU455" s="33">
        <v>25.0</v>
      </c>
      <c r="CV455" s="33">
        <v>1139.0</v>
      </c>
      <c r="CW455" s="33">
        <v>4.05093E8</v>
      </c>
      <c r="CX455" s="33">
        <v>4.0509300001E10</v>
      </c>
      <c r="CY455" s="33">
        <v>-99.7061886</v>
      </c>
      <c r="CZ455" s="33">
        <v>20.6924924</v>
      </c>
      <c r="DA455" s="33">
        <v>4.411218557E9</v>
      </c>
      <c r="DB455" s="33">
        <v>2.0</v>
      </c>
      <c r="DC455" s="33" t="s">
        <v>183</v>
      </c>
      <c r="DD455" s="33">
        <v>2023.0</v>
      </c>
      <c r="DE455" s="33" t="s">
        <v>184</v>
      </c>
      <c r="DF455" s="33"/>
      <c r="DG455" s="33" t="s">
        <v>185</v>
      </c>
      <c r="DH455" s="33" t="s">
        <v>186</v>
      </c>
      <c r="DI455" s="5"/>
      <c r="DJ455" s="5"/>
    </row>
    <row r="456">
      <c r="A456" s="33" t="s">
        <v>3485</v>
      </c>
      <c r="B456" s="34">
        <v>44952.0</v>
      </c>
      <c r="C456" s="35" t="s">
        <v>137</v>
      </c>
      <c r="D456" s="35" t="s">
        <v>139</v>
      </c>
      <c r="E456" s="35" t="s">
        <v>142</v>
      </c>
      <c r="F456" s="36" t="s">
        <v>144</v>
      </c>
      <c r="G456" s="33" t="s">
        <v>3486</v>
      </c>
      <c r="H456" s="33" t="s">
        <v>3487</v>
      </c>
      <c r="I456" s="33" t="s">
        <v>231</v>
      </c>
      <c r="J456" s="33" t="s">
        <v>1633</v>
      </c>
      <c r="K456" s="35" t="s">
        <v>150</v>
      </c>
      <c r="L456" s="33" t="s">
        <v>3089</v>
      </c>
      <c r="M456" s="33">
        <v>29.0</v>
      </c>
      <c r="N456" s="33" t="s">
        <v>3090</v>
      </c>
      <c r="O456" s="5"/>
      <c r="P456" s="35" t="s">
        <v>153</v>
      </c>
      <c r="Q456" s="35" t="s">
        <v>3090</v>
      </c>
      <c r="R456" s="33">
        <v>76540.0</v>
      </c>
      <c r="S456" s="37"/>
      <c r="T456" s="33"/>
      <c r="U456" s="33">
        <v>1.4</v>
      </c>
      <c r="V456" s="33" t="s">
        <v>154</v>
      </c>
      <c r="W456" s="33"/>
      <c r="X456" s="33"/>
      <c r="Y456" s="5"/>
      <c r="Z456" s="5"/>
      <c r="AA456" s="33">
        <v>1.0</v>
      </c>
      <c r="AB456" s="33"/>
      <c r="AC456" s="33">
        <v>1.0</v>
      </c>
      <c r="AD456" s="5"/>
      <c r="AE456" s="5"/>
      <c r="AF456" s="5"/>
      <c r="AG456" s="16"/>
      <c r="AH456" s="38" t="str">
        <f t="shared" si="1"/>
        <v/>
      </c>
      <c r="AI456" s="39">
        <f t="shared" si="2"/>
        <v>1</v>
      </c>
      <c r="AJ456" s="37" t="str">
        <f t="shared" si="3"/>
        <v/>
      </c>
      <c r="AK456" s="41" t="str">
        <f t="shared" si="4"/>
        <v/>
      </c>
      <c r="AL456" s="35" t="s">
        <v>153</v>
      </c>
      <c r="AM456" s="33" t="s">
        <v>1887</v>
      </c>
      <c r="AN456" s="33" t="s">
        <v>1887</v>
      </c>
      <c r="AO456" s="41"/>
      <c r="AP456" s="33" t="s">
        <v>169</v>
      </c>
      <c r="AQ456" s="33" t="s">
        <v>170</v>
      </c>
      <c r="AR456" s="33">
        <v>150.0</v>
      </c>
      <c r="AS456" s="42"/>
      <c r="AT456" s="42"/>
      <c r="AU456" s="42"/>
      <c r="AV456" s="42"/>
      <c r="AW456" s="42"/>
      <c r="AX456" s="5"/>
      <c r="AY456" s="33"/>
      <c r="AZ456" s="33" t="s">
        <v>3488</v>
      </c>
      <c r="BA456" s="5"/>
      <c r="BB456" s="5"/>
      <c r="BC456" s="5" t="s">
        <v>3489</v>
      </c>
      <c r="BD456" s="33" t="s">
        <v>173</v>
      </c>
      <c r="BE456" s="41"/>
      <c r="BF456" s="35"/>
      <c r="BG456" s="33" t="s">
        <v>169</v>
      </c>
      <c r="BH456" s="5"/>
      <c r="BI456" s="33">
        <v>150.0</v>
      </c>
      <c r="BJ456" s="33" t="s">
        <v>170</v>
      </c>
      <c r="BK456" s="5"/>
      <c r="BL456" s="5">
        <f t="shared" si="5"/>
        <v>1997.25</v>
      </c>
      <c r="BM456" s="5"/>
      <c r="BN456" s="5"/>
      <c r="BO456" s="42">
        <f t="shared" si="6"/>
        <v>1997.25</v>
      </c>
      <c r="BP456" s="44"/>
      <c r="BQ456" s="45"/>
      <c r="BR456" s="47"/>
      <c r="BS456" s="45"/>
      <c r="BT456" s="37"/>
      <c r="BU456" s="5"/>
      <c r="BV456" s="38"/>
      <c r="BW456" s="48"/>
      <c r="BX456" s="44"/>
      <c r="BY456" s="44"/>
      <c r="BZ456" s="33" t="s">
        <v>131</v>
      </c>
      <c r="CA456" s="5"/>
      <c r="CB456" s="5"/>
      <c r="CC456" s="33" t="s">
        <v>177</v>
      </c>
      <c r="CD456" s="5"/>
      <c r="CE456" s="5"/>
      <c r="CF456" s="33" t="s">
        <v>178</v>
      </c>
      <c r="CG456" s="33" t="s">
        <v>3490</v>
      </c>
      <c r="CH456" s="5"/>
      <c r="CI456" s="5"/>
      <c r="CJ456" s="5"/>
      <c r="CK456" s="33"/>
      <c r="CL456" s="49">
        <v>44995.0</v>
      </c>
      <c r="CM456" s="33" t="s">
        <v>180</v>
      </c>
      <c r="CN456" s="5"/>
      <c r="CO456" s="33">
        <v>1.0</v>
      </c>
      <c r="CP456" s="33" t="s">
        <v>181</v>
      </c>
      <c r="CQ456" s="50" t="str">
        <f t="shared" si="7"/>
        <v>11/10/1937</v>
      </c>
      <c r="CR456" s="33" t="s">
        <v>182</v>
      </c>
      <c r="CS456" s="33">
        <v>4.0</v>
      </c>
      <c r="CT456" s="33">
        <v>5.0</v>
      </c>
      <c r="CU456" s="33">
        <v>25.0</v>
      </c>
      <c r="CV456" s="33">
        <v>1139.0</v>
      </c>
      <c r="CW456" s="33">
        <v>4.05093E8</v>
      </c>
      <c r="CX456" s="33">
        <v>4.0509300004E10</v>
      </c>
      <c r="CY456" s="33">
        <v>-99.7125442</v>
      </c>
      <c r="CZ456" s="33">
        <v>20.6925414</v>
      </c>
      <c r="DA456" s="33">
        <v>4.411549047E9</v>
      </c>
      <c r="DB456" s="33">
        <v>2.0</v>
      </c>
      <c r="DC456" s="33" t="s">
        <v>183</v>
      </c>
      <c r="DD456" s="33">
        <v>2023.0</v>
      </c>
      <c r="DE456" s="33" t="s">
        <v>184</v>
      </c>
      <c r="DF456" s="33"/>
      <c r="DG456" s="33" t="s">
        <v>185</v>
      </c>
      <c r="DH456" s="33" t="s">
        <v>186</v>
      </c>
      <c r="DI456" s="5"/>
      <c r="DJ456" s="5"/>
    </row>
    <row r="457">
      <c r="A457" s="33" t="s">
        <v>3491</v>
      </c>
      <c r="B457" s="34">
        <v>44952.0</v>
      </c>
      <c r="C457" s="35" t="s">
        <v>137</v>
      </c>
      <c r="D457" s="35" t="s">
        <v>139</v>
      </c>
      <c r="E457" s="35" t="s">
        <v>142</v>
      </c>
      <c r="F457" s="36" t="s">
        <v>144</v>
      </c>
      <c r="G457" s="33" t="s">
        <v>3492</v>
      </c>
      <c r="H457" s="33" t="s">
        <v>2019</v>
      </c>
      <c r="I457" s="33" t="s">
        <v>231</v>
      </c>
      <c r="J457" s="33" t="s">
        <v>255</v>
      </c>
      <c r="K457" s="35" t="s">
        <v>150</v>
      </c>
      <c r="L457" s="33" t="s">
        <v>3163</v>
      </c>
      <c r="M457" s="33">
        <v>44.0</v>
      </c>
      <c r="N457" s="33" t="s">
        <v>3090</v>
      </c>
      <c r="O457" s="5"/>
      <c r="P457" s="35" t="s">
        <v>153</v>
      </c>
      <c r="Q457" s="35" t="s">
        <v>3090</v>
      </c>
      <c r="R457" s="33">
        <v>76540.0</v>
      </c>
      <c r="S457" s="37"/>
      <c r="T457" s="33"/>
      <c r="U457" s="33">
        <v>2.42</v>
      </c>
      <c r="V457" s="33" t="s">
        <v>154</v>
      </c>
      <c r="W457" s="33"/>
      <c r="X457" s="33"/>
      <c r="Y457" s="5"/>
      <c r="Z457" s="5"/>
      <c r="AA457" s="33">
        <v>1.0</v>
      </c>
      <c r="AB457" s="33"/>
      <c r="AC457" s="33">
        <v>1.0</v>
      </c>
      <c r="AD457" s="5"/>
      <c r="AE457" s="5"/>
      <c r="AF457" s="5"/>
      <c r="AG457" s="16"/>
      <c r="AH457" s="38" t="str">
        <f t="shared" si="1"/>
        <v/>
      </c>
      <c r="AI457" s="39">
        <f t="shared" si="2"/>
        <v>1</v>
      </c>
      <c r="AJ457" s="37" t="str">
        <f t="shared" si="3"/>
        <v/>
      </c>
      <c r="AK457" s="41" t="str">
        <f t="shared" si="4"/>
        <v/>
      </c>
      <c r="AL457" s="35" t="s">
        <v>153</v>
      </c>
      <c r="AM457" s="33" t="s">
        <v>1887</v>
      </c>
      <c r="AN457" s="33" t="s">
        <v>1887</v>
      </c>
      <c r="AO457" s="41"/>
      <c r="AP457" s="33" t="s">
        <v>169</v>
      </c>
      <c r="AQ457" s="33" t="s">
        <v>170</v>
      </c>
      <c r="AR457" s="33">
        <v>300.0</v>
      </c>
      <c r="AS457" s="42"/>
      <c r="AT457" s="42"/>
      <c r="AU457" s="42"/>
      <c r="AV457" s="42"/>
      <c r="AW457" s="42"/>
      <c r="AX457" s="5"/>
      <c r="AY457" s="33"/>
      <c r="AZ457" s="33" t="s">
        <v>3493</v>
      </c>
      <c r="BA457" s="5"/>
      <c r="BB457" s="5"/>
      <c r="BC457" s="5" t="s">
        <v>3494</v>
      </c>
      <c r="BD457" s="33" t="s">
        <v>173</v>
      </c>
      <c r="BE457" s="41"/>
      <c r="BF457" s="35"/>
      <c r="BG457" s="33" t="s">
        <v>169</v>
      </c>
      <c r="BH457" s="5"/>
      <c r="BI457" s="33">
        <v>300.0</v>
      </c>
      <c r="BJ457" s="33" t="s">
        <v>170</v>
      </c>
      <c r="BK457" s="5"/>
      <c r="BL457" s="5">
        <f t="shared" si="5"/>
        <v>3994.5</v>
      </c>
      <c r="BM457" s="5"/>
      <c r="BN457" s="5"/>
      <c r="BO457" s="42">
        <f t="shared" si="6"/>
        <v>3994.5</v>
      </c>
      <c r="BP457" s="44"/>
      <c r="BQ457" s="45"/>
      <c r="BR457" s="47"/>
      <c r="BS457" s="45"/>
      <c r="BT457" s="37"/>
      <c r="BU457" s="5"/>
      <c r="BV457" s="38"/>
      <c r="BW457" s="48"/>
      <c r="BX457" s="44"/>
      <c r="BY457" s="44"/>
      <c r="BZ457" s="33" t="s">
        <v>131</v>
      </c>
      <c r="CA457" s="5"/>
      <c r="CB457" s="5"/>
      <c r="CC457" s="33" t="s">
        <v>177</v>
      </c>
      <c r="CD457" s="5"/>
      <c r="CE457" s="5"/>
      <c r="CF457" s="33" t="s">
        <v>178</v>
      </c>
      <c r="CG457" s="33" t="s">
        <v>3495</v>
      </c>
      <c r="CH457" s="5"/>
      <c r="CI457" s="5"/>
      <c r="CJ457" s="5"/>
      <c r="CK457" s="33"/>
      <c r="CL457" s="49">
        <v>44995.0</v>
      </c>
      <c r="CM457" s="33" t="s">
        <v>180</v>
      </c>
      <c r="CN457" s="5"/>
      <c r="CO457" s="33">
        <v>2.0</v>
      </c>
      <c r="CP457" s="33" t="s">
        <v>181</v>
      </c>
      <c r="CQ457" s="50" t="str">
        <f t="shared" si="7"/>
        <v>02/03/1952</v>
      </c>
      <c r="CR457" s="33" t="s">
        <v>182</v>
      </c>
      <c r="CS457" s="33">
        <v>4.0</v>
      </c>
      <c r="CT457" s="33">
        <v>5.0</v>
      </c>
      <c r="CU457" s="33">
        <v>25.0</v>
      </c>
      <c r="CV457" s="33">
        <v>1139.0</v>
      </c>
      <c r="CW457" s="33">
        <v>4.05093E8</v>
      </c>
      <c r="CX457" s="33">
        <v>4.0509300026E10</v>
      </c>
      <c r="CY457" s="33">
        <v>-99.7177699</v>
      </c>
      <c r="CZ457" s="33">
        <v>20.6958683</v>
      </c>
      <c r="DA457" s="33">
        <v>4.411094437E9</v>
      </c>
      <c r="DB457" s="33">
        <v>2.0</v>
      </c>
      <c r="DC457" s="33" t="s">
        <v>183</v>
      </c>
      <c r="DD457" s="33">
        <v>2023.0</v>
      </c>
      <c r="DE457" s="33" t="s">
        <v>184</v>
      </c>
      <c r="DF457" s="33"/>
      <c r="DG457" s="33" t="s">
        <v>185</v>
      </c>
      <c r="DH457" s="33" t="s">
        <v>186</v>
      </c>
      <c r="DI457" s="5"/>
      <c r="DJ457" s="5"/>
    </row>
    <row r="458">
      <c r="A458" s="33" t="s">
        <v>3496</v>
      </c>
      <c r="B458" s="34">
        <v>44952.0</v>
      </c>
      <c r="C458" s="35" t="s">
        <v>137</v>
      </c>
      <c r="D458" s="35" t="s">
        <v>139</v>
      </c>
      <c r="E458" s="35" t="s">
        <v>142</v>
      </c>
      <c r="F458" s="36" t="s">
        <v>144</v>
      </c>
      <c r="G458" s="33" t="s">
        <v>3497</v>
      </c>
      <c r="H458" s="33" t="s">
        <v>3498</v>
      </c>
      <c r="I458" s="33" t="s">
        <v>231</v>
      </c>
      <c r="J458" s="33" t="s">
        <v>3131</v>
      </c>
      <c r="K458" s="35" t="s">
        <v>150</v>
      </c>
      <c r="L458" s="33" t="s">
        <v>2324</v>
      </c>
      <c r="M458" s="33">
        <v>5.0</v>
      </c>
      <c r="N458" s="33" t="s">
        <v>3090</v>
      </c>
      <c r="O458" s="5"/>
      <c r="P458" s="35" t="s">
        <v>153</v>
      </c>
      <c r="Q458" s="35" t="s">
        <v>3090</v>
      </c>
      <c r="R458" s="33">
        <v>76540.0</v>
      </c>
      <c r="S458" s="37"/>
      <c r="T458" s="33"/>
      <c r="U458" s="33">
        <v>1.78</v>
      </c>
      <c r="V458" s="33" t="s">
        <v>154</v>
      </c>
      <c r="W458" s="33"/>
      <c r="X458" s="33"/>
      <c r="Y458" s="5"/>
      <c r="Z458" s="5"/>
      <c r="AA458" s="33">
        <v>1.0</v>
      </c>
      <c r="AB458" s="33"/>
      <c r="AC458" s="33">
        <v>1.0</v>
      </c>
      <c r="AD458" s="5"/>
      <c r="AE458" s="5"/>
      <c r="AF458" s="5"/>
      <c r="AG458" s="16"/>
      <c r="AH458" s="38" t="str">
        <f t="shared" si="1"/>
        <v/>
      </c>
      <c r="AI458" s="39">
        <f t="shared" si="2"/>
        <v>1</v>
      </c>
      <c r="AJ458" s="37" t="str">
        <f t="shared" si="3"/>
        <v/>
      </c>
      <c r="AK458" s="41" t="str">
        <f t="shared" si="4"/>
        <v/>
      </c>
      <c r="AL458" s="35" t="s">
        <v>153</v>
      </c>
      <c r="AM458" s="33" t="s">
        <v>1887</v>
      </c>
      <c r="AN458" s="33" t="s">
        <v>1887</v>
      </c>
      <c r="AO458" s="41"/>
      <c r="AP458" s="33" t="s">
        <v>169</v>
      </c>
      <c r="AQ458" s="33" t="s">
        <v>170</v>
      </c>
      <c r="AR458" s="33">
        <v>150.0</v>
      </c>
      <c r="AS458" s="42"/>
      <c r="AT458" s="42"/>
      <c r="AU458" s="42"/>
      <c r="AV458" s="42"/>
      <c r="AW458" s="42"/>
      <c r="AX458" s="5"/>
      <c r="AY458" s="33"/>
      <c r="AZ458" s="33" t="s">
        <v>3499</v>
      </c>
      <c r="BA458" s="5"/>
      <c r="BB458" s="5"/>
      <c r="BC458" s="5" t="s">
        <v>3500</v>
      </c>
      <c r="BD458" s="33" t="s">
        <v>173</v>
      </c>
      <c r="BE458" s="41"/>
      <c r="BF458" s="35"/>
      <c r="BG458" s="33" t="s">
        <v>169</v>
      </c>
      <c r="BH458" s="5"/>
      <c r="BI458" s="33">
        <v>150.0</v>
      </c>
      <c r="BJ458" s="33" t="s">
        <v>170</v>
      </c>
      <c r="BK458" s="5"/>
      <c r="BL458" s="5">
        <f t="shared" si="5"/>
        <v>1997.25</v>
      </c>
      <c r="BM458" s="5"/>
      <c r="BN458" s="5"/>
      <c r="BO458" s="42">
        <f t="shared" si="6"/>
        <v>1997.25</v>
      </c>
      <c r="BP458" s="44"/>
      <c r="BQ458" s="45"/>
      <c r="BR458" s="47"/>
      <c r="BS458" s="45"/>
      <c r="BT458" s="37"/>
      <c r="BU458" s="5"/>
      <c r="BV458" s="38"/>
      <c r="BW458" s="48"/>
      <c r="BX458" s="44"/>
      <c r="BY458" s="44"/>
      <c r="BZ458" s="33" t="s">
        <v>131</v>
      </c>
      <c r="CA458" s="5"/>
      <c r="CB458" s="5"/>
      <c r="CC458" s="33" t="s">
        <v>177</v>
      </c>
      <c r="CD458" s="5"/>
      <c r="CE458" s="5"/>
      <c r="CF458" s="33" t="s">
        <v>178</v>
      </c>
      <c r="CG458" s="33" t="s">
        <v>3501</v>
      </c>
      <c r="CH458" s="5"/>
      <c r="CI458" s="5"/>
      <c r="CJ458" s="5"/>
      <c r="CK458" s="33"/>
      <c r="CL458" s="49">
        <v>44995.0</v>
      </c>
      <c r="CM458" s="33" t="s">
        <v>180</v>
      </c>
      <c r="CN458" s="5"/>
      <c r="CO458" s="33">
        <v>1.0</v>
      </c>
      <c r="CP458" s="33" t="s">
        <v>181</v>
      </c>
      <c r="CQ458" s="50" t="str">
        <f t="shared" si="7"/>
        <v>22/09/1949</v>
      </c>
      <c r="CR458" s="33" t="s">
        <v>182</v>
      </c>
      <c r="CS458" s="33">
        <v>4.0</v>
      </c>
      <c r="CT458" s="33">
        <v>5.0</v>
      </c>
      <c r="CU458" s="33">
        <v>25.0</v>
      </c>
      <c r="CV458" s="33">
        <v>1139.0</v>
      </c>
      <c r="CW458" s="33">
        <v>4.05093E8</v>
      </c>
      <c r="CX458" s="5"/>
      <c r="CY458" s="33">
        <v>-99.713319</v>
      </c>
      <c r="CZ458" s="33">
        <v>20.698831</v>
      </c>
      <c r="DA458" s="33">
        <v>4.428674754E9</v>
      </c>
      <c r="DB458" s="33">
        <v>2.0</v>
      </c>
      <c r="DC458" s="33" t="s">
        <v>183</v>
      </c>
      <c r="DD458" s="33">
        <v>2023.0</v>
      </c>
      <c r="DE458" s="33" t="s">
        <v>184</v>
      </c>
      <c r="DF458" s="33"/>
      <c r="DG458" s="33" t="s">
        <v>185</v>
      </c>
      <c r="DH458" s="33" t="s">
        <v>186</v>
      </c>
      <c r="DI458" s="5"/>
      <c r="DJ458" s="5"/>
    </row>
    <row r="459">
      <c r="A459" s="33" t="s">
        <v>3502</v>
      </c>
      <c r="B459" s="34">
        <v>44952.0</v>
      </c>
      <c r="C459" s="35" t="s">
        <v>137</v>
      </c>
      <c r="D459" s="35" t="s">
        <v>139</v>
      </c>
      <c r="E459" s="35" t="s">
        <v>142</v>
      </c>
      <c r="F459" s="36" t="s">
        <v>144</v>
      </c>
      <c r="G459" s="33" t="s">
        <v>3503</v>
      </c>
      <c r="H459" s="33" t="s">
        <v>3504</v>
      </c>
      <c r="I459" s="33" t="s">
        <v>231</v>
      </c>
      <c r="J459" s="33" t="s">
        <v>231</v>
      </c>
      <c r="K459" s="35" t="s">
        <v>150</v>
      </c>
      <c r="L459" s="33" t="s">
        <v>1901</v>
      </c>
      <c r="M459" s="33">
        <v>5.0</v>
      </c>
      <c r="N459" s="33" t="s">
        <v>3090</v>
      </c>
      <c r="O459" s="5"/>
      <c r="P459" s="35" t="s">
        <v>153</v>
      </c>
      <c r="Q459" s="35" t="s">
        <v>3090</v>
      </c>
      <c r="R459" s="33">
        <v>76540.0</v>
      </c>
      <c r="S459" s="37"/>
      <c r="T459" s="33"/>
      <c r="U459" s="33">
        <v>2.89</v>
      </c>
      <c r="V459" s="33" t="s">
        <v>154</v>
      </c>
      <c r="W459" s="33"/>
      <c r="X459" s="33"/>
      <c r="Y459" s="5"/>
      <c r="Z459" s="5"/>
      <c r="AA459" s="33">
        <v>1.0</v>
      </c>
      <c r="AB459" s="33"/>
      <c r="AC459" s="33">
        <v>1.0</v>
      </c>
      <c r="AD459" s="5"/>
      <c r="AE459" s="5"/>
      <c r="AF459" s="5"/>
      <c r="AG459" s="16"/>
      <c r="AH459" s="38" t="str">
        <f t="shared" si="1"/>
        <v/>
      </c>
      <c r="AI459" s="39">
        <f t="shared" si="2"/>
        <v>1</v>
      </c>
      <c r="AJ459" s="37" t="str">
        <f t="shared" si="3"/>
        <v/>
      </c>
      <c r="AK459" s="41" t="str">
        <f t="shared" si="4"/>
        <v/>
      </c>
      <c r="AL459" s="35" t="s">
        <v>153</v>
      </c>
      <c r="AM459" s="33" t="s">
        <v>1887</v>
      </c>
      <c r="AN459" s="33" t="s">
        <v>1887</v>
      </c>
      <c r="AO459" s="41"/>
      <c r="AP459" s="33" t="s">
        <v>169</v>
      </c>
      <c r="AQ459" s="33" t="s">
        <v>170</v>
      </c>
      <c r="AR459" s="33">
        <v>300.0</v>
      </c>
      <c r="AS459" s="42"/>
      <c r="AT459" s="42"/>
      <c r="AU459" s="42"/>
      <c r="AV459" s="42"/>
      <c r="AW459" s="42"/>
      <c r="AX459" s="5"/>
      <c r="AY459" s="33"/>
      <c r="AZ459" s="33" t="s">
        <v>3505</v>
      </c>
      <c r="BA459" s="5"/>
      <c r="BB459" s="5"/>
      <c r="BC459" s="5" t="s">
        <v>3506</v>
      </c>
      <c r="BD459" s="33" t="s">
        <v>173</v>
      </c>
      <c r="BE459" s="41"/>
      <c r="BF459" s="35"/>
      <c r="BG459" s="33" t="s">
        <v>169</v>
      </c>
      <c r="BH459" s="5"/>
      <c r="BI459" s="33">
        <v>300.0</v>
      </c>
      <c r="BJ459" s="33" t="s">
        <v>170</v>
      </c>
      <c r="BK459" s="5"/>
      <c r="BL459" s="5">
        <f t="shared" si="5"/>
        <v>3994.5</v>
      </c>
      <c r="BM459" s="5"/>
      <c r="BN459" s="5"/>
      <c r="BO459" s="42">
        <f t="shared" si="6"/>
        <v>3994.5</v>
      </c>
      <c r="BP459" s="44"/>
      <c r="BQ459" s="45"/>
      <c r="BR459" s="47"/>
      <c r="BS459" s="45"/>
      <c r="BT459" s="37"/>
      <c r="BU459" s="5"/>
      <c r="BV459" s="38"/>
      <c r="BW459" s="48"/>
      <c r="BX459" s="44"/>
      <c r="BY459" s="44"/>
      <c r="BZ459" s="33" t="s">
        <v>131</v>
      </c>
      <c r="CA459" s="5"/>
      <c r="CB459" s="5"/>
      <c r="CC459" s="33" t="s">
        <v>177</v>
      </c>
      <c r="CD459" s="5"/>
      <c r="CE459" s="5"/>
      <c r="CF459" s="33" t="s">
        <v>178</v>
      </c>
      <c r="CG459" s="33" t="s">
        <v>3507</v>
      </c>
      <c r="CH459" s="5"/>
      <c r="CI459" s="5"/>
      <c r="CJ459" s="5"/>
      <c r="CK459" s="33"/>
      <c r="CL459" s="49">
        <v>44995.0</v>
      </c>
      <c r="CM459" s="33" t="s">
        <v>180</v>
      </c>
      <c r="CN459" s="5"/>
      <c r="CO459" s="33">
        <v>2.0</v>
      </c>
      <c r="CP459" s="33" t="s">
        <v>181</v>
      </c>
      <c r="CQ459" s="50" t="str">
        <f t="shared" si="7"/>
        <v>31/03/1962</v>
      </c>
      <c r="CR459" s="33" t="s">
        <v>182</v>
      </c>
      <c r="CS459" s="33">
        <v>4.0</v>
      </c>
      <c r="CT459" s="33">
        <v>5.0</v>
      </c>
      <c r="CU459" s="33">
        <v>25.0</v>
      </c>
      <c r="CV459" s="33">
        <v>1139.0</v>
      </c>
      <c r="CW459" s="33">
        <v>4.05093E8</v>
      </c>
      <c r="CX459" s="33">
        <v>4.05093E10</v>
      </c>
      <c r="CY459" s="33">
        <v>-99.7097869</v>
      </c>
      <c r="CZ459" s="33">
        <v>20.6928955</v>
      </c>
      <c r="DA459" s="33">
        <v>4.411004481E9</v>
      </c>
      <c r="DB459" s="33">
        <v>2.0</v>
      </c>
      <c r="DC459" s="33" t="s">
        <v>183</v>
      </c>
      <c r="DD459" s="33">
        <v>2023.0</v>
      </c>
      <c r="DE459" s="33" t="s">
        <v>184</v>
      </c>
      <c r="DF459" s="33"/>
      <c r="DG459" s="33" t="s">
        <v>185</v>
      </c>
      <c r="DH459" s="33" t="s">
        <v>186</v>
      </c>
      <c r="DI459" s="5"/>
      <c r="DJ459" s="5"/>
    </row>
    <row r="460">
      <c r="A460" s="33" t="s">
        <v>3508</v>
      </c>
      <c r="B460" s="34">
        <v>44952.0</v>
      </c>
      <c r="C460" s="35" t="s">
        <v>137</v>
      </c>
      <c r="D460" s="35" t="s">
        <v>139</v>
      </c>
      <c r="E460" s="35" t="s">
        <v>142</v>
      </c>
      <c r="F460" s="36" t="s">
        <v>144</v>
      </c>
      <c r="G460" s="33" t="s">
        <v>3509</v>
      </c>
      <c r="H460" s="33" t="s">
        <v>3510</v>
      </c>
      <c r="I460" s="33" t="s">
        <v>231</v>
      </c>
      <c r="J460" s="33" t="s">
        <v>204</v>
      </c>
      <c r="K460" s="35" t="s">
        <v>150</v>
      </c>
      <c r="L460" s="33" t="s">
        <v>3113</v>
      </c>
      <c r="M460" s="33">
        <v>27.0</v>
      </c>
      <c r="N460" s="33" t="s">
        <v>3090</v>
      </c>
      <c r="O460" s="5"/>
      <c r="P460" s="35" t="s">
        <v>153</v>
      </c>
      <c r="Q460" s="35" t="s">
        <v>3090</v>
      </c>
      <c r="R460" s="33">
        <v>7650.0</v>
      </c>
      <c r="S460" s="37"/>
      <c r="T460" s="33"/>
      <c r="U460" s="33">
        <v>1.46</v>
      </c>
      <c r="V460" s="33" t="s">
        <v>154</v>
      </c>
      <c r="W460" s="33"/>
      <c r="X460" s="33"/>
      <c r="Y460" s="5"/>
      <c r="Z460" s="5"/>
      <c r="AA460" s="33">
        <v>1.0</v>
      </c>
      <c r="AB460" s="33"/>
      <c r="AC460" s="33">
        <v>1.0</v>
      </c>
      <c r="AD460" s="5"/>
      <c r="AE460" s="5"/>
      <c r="AF460" s="5"/>
      <c r="AG460" s="16"/>
      <c r="AH460" s="38" t="str">
        <f t="shared" si="1"/>
        <v/>
      </c>
      <c r="AI460" s="39" t="str">
        <f t="shared" si="2"/>
        <v/>
      </c>
      <c r="AJ460" s="37" t="str">
        <f t="shared" si="3"/>
        <v/>
      </c>
      <c r="AK460" s="41" t="str">
        <f t="shared" si="4"/>
        <v/>
      </c>
      <c r="AL460" s="35" t="s">
        <v>153</v>
      </c>
      <c r="AM460" s="33" t="s">
        <v>1887</v>
      </c>
      <c r="AN460" s="33" t="s">
        <v>1887</v>
      </c>
      <c r="AO460" s="41"/>
      <c r="AP460" s="33" t="s">
        <v>169</v>
      </c>
      <c r="AQ460" s="33" t="s">
        <v>170</v>
      </c>
      <c r="AR460" s="33">
        <v>150.0</v>
      </c>
      <c r="AS460" s="42"/>
      <c r="AT460" s="42"/>
      <c r="AU460" s="42"/>
      <c r="AV460" s="42"/>
      <c r="AW460" s="42"/>
      <c r="AX460" s="5"/>
      <c r="AY460" s="33"/>
      <c r="AZ460" s="33" t="s">
        <v>3511</v>
      </c>
      <c r="BA460" s="5"/>
      <c r="BB460" s="5"/>
      <c r="BC460" s="5" t="s">
        <v>3512</v>
      </c>
      <c r="BD460" s="33" t="s">
        <v>173</v>
      </c>
      <c r="BE460" s="41"/>
      <c r="BF460" s="35"/>
      <c r="BG460" s="33" t="s">
        <v>169</v>
      </c>
      <c r="BH460" s="5"/>
      <c r="BI460" s="33">
        <v>150.0</v>
      </c>
      <c r="BJ460" s="33" t="s">
        <v>170</v>
      </c>
      <c r="BK460" s="5"/>
      <c r="BL460" s="5">
        <f t="shared" si="5"/>
        <v>1997.25</v>
      </c>
      <c r="BM460" s="5"/>
      <c r="BN460" s="5"/>
      <c r="BO460" s="42">
        <f t="shared" si="6"/>
        <v>1997.25</v>
      </c>
      <c r="BP460" s="44"/>
      <c r="BQ460" s="45"/>
      <c r="BR460" s="47"/>
      <c r="BS460" s="45"/>
      <c r="BT460" s="37"/>
      <c r="BU460" s="5"/>
      <c r="BV460" s="38"/>
      <c r="BW460" s="48"/>
      <c r="BX460" s="44"/>
      <c r="BY460" s="44"/>
      <c r="BZ460" s="33" t="s">
        <v>131</v>
      </c>
      <c r="CA460" s="5"/>
      <c r="CB460" s="5"/>
      <c r="CC460" s="33" t="s">
        <v>177</v>
      </c>
      <c r="CD460" s="5"/>
      <c r="CE460" s="5"/>
      <c r="CF460" s="33" t="s">
        <v>178</v>
      </c>
      <c r="CG460" s="33" t="s">
        <v>3513</v>
      </c>
      <c r="CH460" s="5"/>
      <c r="CI460" s="5"/>
      <c r="CJ460" s="5"/>
      <c r="CK460" s="33"/>
      <c r="CL460" s="49">
        <v>44995.0</v>
      </c>
      <c r="CM460" s="33" t="s">
        <v>180</v>
      </c>
      <c r="CN460" s="5"/>
      <c r="CO460" s="33">
        <v>1.0</v>
      </c>
      <c r="CP460" s="33" t="s">
        <v>181</v>
      </c>
      <c r="CQ460" s="50" t="str">
        <f t="shared" si="7"/>
        <v>14/07/1978</v>
      </c>
      <c r="CR460" s="33" t="s">
        <v>182</v>
      </c>
      <c r="CS460" s="33">
        <v>4.0</v>
      </c>
      <c r="CT460" s="33">
        <v>5.0</v>
      </c>
      <c r="CU460" s="33">
        <v>25.0</v>
      </c>
      <c r="CV460" s="33">
        <v>1139.0</v>
      </c>
      <c r="CW460" s="33">
        <v>4.05093E8</v>
      </c>
      <c r="CX460" s="33">
        <v>4.0509300009E10</v>
      </c>
      <c r="CY460" s="33">
        <v>-99.7137604</v>
      </c>
      <c r="CZ460" s="33">
        <v>20.6962381</v>
      </c>
      <c r="DA460" s="33">
        <v>4.4219266E9</v>
      </c>
      <c r="DB460" s="33">
        <v>1.0</v>
      </c>
      <c r="DC460" s="33" t="s">
        <v>183</v>
      </c>
      <c r="DD460" s="33">
        <v>2023.0</v>
      </c>
      <c r="DE460" s="33" t="s">
        <v>184</v>
      </c>
      <c r="DF460" s="33"/>
      <c r="DG460" s="33" t="s">
        <v>185</v>
      </c>
      <c r="DH460" s="33" t="s">
        <v>186</v>
      </c>
      <c r="DI460" s="5"/>
      <c r="DJ460" s="5"/>
    </row>
    <row r="461">
      <c r="A461" s="33" t="s">
        <v>3514</v>
      </c>
      <c r="B461" s="34">
        <v>44952.0</v>
      </c>
      <c r="C461" s="35" t="s">
        <v>137</v>
      </c>
      <c r="D461" s="35" t="s">
        <v>139</v>
      </c>
      <c r="E461" s="35" t="s">
        <v>142</v>
      </c>
      <c r="F461" s="36" t="s">
        <v>144</v>
      </c>
      <c r="G461" s="33" t="s">
        <v>3515</v>
      </c>
      <c r="H461" s="33" t="s">
        <v>3516</v>
      </c>
      <c r="I461" s="33" t="s">
        <v>231</v>
      </c>
      <c r="J461" s="33" t="s">
        <v>606</v>
      </c>
      <c r="K461" s="35" t="s">
        <v>150</v>
      </c>
      <c r="L461" s="33" t="s">
        <v>234</v>
      </c>
      <c r="M461" s="33">
        <v>23.0</v>
      </c>
      <c r="N461" s="33" t="s">
        <v>3090</v>
      </c>
      <c r="O461" s="5"/>
      <c r="P461" s="35" t="s">
        <v>153</v>
      </c>
      <c r="Q461" s="35" t="s">
        <v>3090</v>
      </c>
      <c r="R461" s="33">
        <v>76540.0</v>
      </c>
      <c r="S461" s="37"/>
      <c r="T461" s="33"/>
      <c r="U461" s="33">
        <v>1.09</v>
      </c>
      <c r="V461" s="33" t="s">
        <v>154</v>
      </c>
      <c r="W461" s="33"/>
      <c r="X461" s="33"/>
      <c r="Y461" s="5"/>
      <c r="Z461" s="5"/>
      <c r="AA461" s="33">
        <v>1.0</v>
      </c>
      <c r="AB461" s="33">
        <v>1.0</v>
      </c>
      <c r="AC461" s="33"/>
      <c r="AD461" s="5"/>
      <c r="AE461" s="5"/>
      <c r="AF461" s="5"/>
      <c r="AG461" s="16"/>
      <c r="AH461" s="38">
        <f t="shared" si="1"/>
        <v>1</v>
      </c>
      <c r="AI461" s="39" t="str">
        <f t="shared" si="2"/>
        <v/>
      </c>
      <c r="AJ461" s="37" t="str">
        <f t="shared" si="3"/>
        <v/>
      </c>
      <c r="AK461" s="41" t="str">
        <f t="shared" si="4"/>
        <v/>
      </c>
      <c r="AL461" s="35" t="s">
        <v>153</v>
      </c>
      <c r="AM461" s="33" t="s">
        <v>1887</v>
      </c>
      <c r="AN461" s="33" t="s">
        <v>1887</v>
      </c>
      <c r="AO461" s="41"/>
      <c r="AP461" s="33" t="s">
        <v>169</v>
      </c>
      <c r="AQ461" s="33" t="s">
        <v>170</v>
      </c>
      <c r="AR461" s="33">
        <v>150.0</v>
      </c>
      <c r="AS461" s="42"/>
      <c r="AT461" s="42"/>
      <c r="AU461" s="42"/>
      <c r="AV461" s="42"/>
      <c r="AW461" s="42"/>
      <c r="AX461" s="5"/>
      <c r="AY461" s="33"/>
      <c r="AZ461" s="33" t="s">
        <v>3517</v>
      </c>
      <c r="BA461" s="5"/>
      <c r="BB461" s="5"/>
      <c r="BC461" s="5" t="s">
        <v>3518</v>
      </c>
      <c r="BD461" s="33" t="s">
        <v>173</v>
      </c>
      <c r="BE461" s="41"/>
      <c r="BF461" s="35"/>
      <c r="BG461" s="33" t="s">
        <v>169</v>
      </c>
      <c r="BH461" s="5"/>
      <c r="BI461" s="33">
        <v>150.0</v>
      </c>
      <c r="BJ461" s="33" t="s">
        <v>170</v>
      </c>
      <c r="BK461" s="5"/>
      <c r="BL461" s="5">
        <f t="shared" si="5"/>
        <v>1997.25</v>
      </c>
      <c r="BM461" s="5"/>
      <c r="BN461" s="5"/>
      <c r="BO461" s="42">
        <f t="shared" si="6"/>
        <v>1997.25</v>
      </c>
      <c r="BP461" s="44"/>
      <c r="BQ461" s="45"/>
      <c r="BR461" s="47"/>
      <c r="BS461" s="45"/>
      <c r="BT461" s="37"/>
      <c r="BU461" s="5"/>
      <c r="BV461" s="38"/>
      <c r="BW461" s="48"/>
      <c r="BX461" s="44"/>
      <c r="BY461" s="44"/>
      <c r="BZ461" s="33" t="s">
        <v>131</v>
      </c>
      <c r="CA461" s="5"/>
      <c r="CB461" s="5"/>
      <c r="CC461" s="33" t="s">
        <v>177</v>
      </c>
      <c r="CD461" s="5"/>
      <c r="CE461" s="5"/>
      <c r="CF461" s="33" t="s">
        <v>178</v>
      </c>
      <c r="CG461" s="33" t="s">
        <v>3519</v>
      </c>
      <c r="CH461" s="5"/>
      <c r="CI461" s="5"/>
      <c r="CJ461" s="5"/>
      <c r="CK461" s="33"/>
      <c r="CL461" s="49">
        <v>44995.0</v>
      </c>
      <c r="CM461" s="33" t="s">
        <v>180</v>
      </c>
      <c r="CN461" s="5"/>
      <c r="CO461" s="33">
        <v>1.0</v>
      </c>
      <c r="CP461" s="33" t="s">
        <v>181</v>
      </c>
      <c r="CQ461" s="50" t="str">
        <f t="shared" si="7"/>
        <v>17/03/1939</v>
      </c>
      <c r="CR461" s="33" t="s">
        <v>243</v>
      </c>
      <c r="CS461" s="33">
        <v>4.0</v>
      </c>
      <c r="CT461" s="33">
        <v>5.0</v>
      </c>
      <c r="CU461" s="33">
        <v>25.0</v>
      </c>
      <c r="CV461" s="33">
        <v>1139.0</v>
      </c>
      <c r="CW461" s="33">
        <v>4.05093E8</v>
      </c>
      <c r="CX461" s="33">
        <v>4.0509300001E10</v>
      </c>
      <c r="CY461" s="33">
        <v>-99.7060492</v>
      </c>
      <c r="CZ461" s="33">
        <v>20.6917986</v>
      </c>
      <c r="DA461" s="33">
        <v>4.411322959E9</v>
      </c>
      <c r="DB461" s="33">
        <v>2.0</v>
      </c>
      <c r="DC461" s="33" t="s">
        <v>183</v>
      </c>
      <c r="DD461" s="33">
        <v>2023.0</v>
      </c>
      <c r="DE461" s="33" t="s">
        <v>184</v>
      </c>
      <c r="DF461" s="33"/>
      <c r="DG461" s="33" t="s">
        <v>185</v>
      </c>
      <c r="DH461" s="33" t="s">
        <v>186</v>
      </c>
      <c r="DI461" s="5"/>
      <c r="DJ461" s="5"/>
    </row>
    <row r="462">
      <c r="A462" s="33" t="s">
        <v>3520</v>
      </c>
      <c r="B462" s="34">
        <v>44952.0</v>
      </c>
      <c r="C462" s="35" t="s">
        <v>137</v>
      </c>
      <c r="D462" s="35" t="s">
        <v>139</v>
      </c>
      <c r="E462" s="35" t="s">
        <v>142</v>
      </c>
      <c r="F462" s="36" t="s">
        <v>144</v>
      </c>
      <c r="G462" s="33" t="s">
        <v>3521</v>
      </c>
      <c r="H462" s="33" t="s">
        <v>3522</v>
      </c>
      <c r="I462" s="33" t="s">
        <v>231</v>
      </c>
      <c r="J462" s="33" t="s">
        <v>1633</v>
      </c>
      <c r="K462" s="35" t="s">
        <v>150</v>
      </c>
      <c r="L462" s="33" t="s">
        <v>2324</v>
      </c>
      <c r="M462" s="33">
        <v>3.0</v>
      </c>
      <c r="N462" s="33" t="s">
        <v>3090</v>
      </c>
      <c r="O462" s="5"/>
      <c r="P462" s="35" t="s">
        <v>153</v>
      </c>
      <c r="Q462" s="35" t="s">
        <v>3090</v>
      </c>
      <c r="R462" s="33">
        <v>76540.0</v>
      </c>
      <c r="S462" s="37"/>
      <c r="T462" s="33"/>
      <c r="U462" s="33">
        <v>1.29</v>
      </c>
      <c r="V462" s="33" t="s">
        <v>154</v>
      </c>
      <c r="W462" s="33"/>
      <c r="X462" s="33"/>
      <c r="Y462" s="5"/>
      <c r="Z462" s="5"/>
      <c r="AA462" s="33">
        <v>1.0</v>
      </c>
      <c r="AB462" s="33"/>
      <c r="AC462" s="33">
        <v>1.0</v>
      </c>
      <c r="AD462" s="5"/>
      <c r="AE462" s="5"/>
      <c r="AF462" s="5"/>
      <c r="AG462" s="16"/>
      <c r="AH462" s="38" t="str">
        <f t="shared" si="1"/>
        <v/>
      </c>
      <c r="AI462" s="39">
        <f t="shared" si="2"/>
        <v>1</v>
      </c>
      <c r="AJ462" s="37" t="str">
        <f t="shared" si="3"/>
        <v/>
      </c>
      <c r="AK462" s="41" t="str">
        <f t="shared" si="4"/>
        <v/>
      </c>
      <c r="AL462" s="35" t="s">
        <v>153</v>
      </c>
      <c r="AM462" s="33" t="s">
        <v>1887</v>
      </c>
      <c r="AN462" s="33" t="s">
        <v>1887</v>
      </c>
      <c r="AO462" s="41"/>
      <c r="AP462" s="33" t="s">
        <v>169</v>
      </c>
      <c r="AQ462" s="33" t="s">
        <v>170</v>
      </c>
      <c r="AR462" s="33">
        <v>150.0</v>
      </c>
      <c r="AS462" s="42"/>
      <c r="AT462" s="42"/>
      <c r="AU462" s="42"/>
      <c r="AV462" s="42"/>
      <c r="AW462" s="42"/>
      <c r="AX462" s="5"/>
      <c r="AY462" s="33"/>
      <c r="AZ462" s="33" t="s">
        <v>3523</v>
      </c>
      <c r="BA462" s="5"/>
      <c r="BB462" s="5"/>
      <c r="BC462" s="5" t="s">
        <v>3524</v>
      </c>
      <c r="BD462" s="33" t="s">
        <v>173</v>
      </c>
      <c r="BE462" s="41"/>
      <c r="BF462" s="35"/>
      <c r="BG462" s="33" t="s">
        <v>169</v>
      </c>
      <c r="BH462" s="5"/>
      <c r="BI462" s="33">
        <v>150.0</v>
      </c>
      <c r="BJ462" s="33" t="s">
        <v>170</v>
      </c>
      <c r="BK462" s="5"/>
      <c r="BL462" s="5">
        <f t="shared" si="5"/>
        <v>1997.25</v>
      </c>
      <c r="BM462" s="5"/>
      <c r="BN462" s="5"/>
      <c r="BO462" s="42">
        <f t="shared" si="6"/>
        <v>1997.25</v>
      </c>
      <c r="BP462" s="44"/>
      <c r="BQ462" s="45"/>
      <c r="BR462" s="47"/>
      <c r="BS462" s="45"/>
      <c r="BT462" s="37"/>
      <c r="BU462" s="5"/>
      <c r="BV462" s="38"/>
      <c r="BW462" s="48"/>
      <c r="BX462" s="44"/>
      <c r="BY462" s="44"/>
      <c r="BZ462" s="33" t="s">
        <v>131</v>
      </c>
      <c r="CA462" s="5"/>
      <c r="CB462" s="5"/>
      <c r="CC462" s="33" t="s">
        <v>177</v>
      </c>
      <c r="CD462" s="5"/>
      <c r="CE462" s="5"/>
      <c r="CF462" s="33" t="s">
        <v>178</v>
      </c>
      <c r="CG462" s="33" t="s">
        <v>3525</v>
      </c>
      <c r="CH462" s="5"/>
      <c r="CI462" s="5"/>
      <c r="CJ462" s="5"/>
      <c r="CK462" s="33"/>
      <c r="CL462" s="49">
        <v>44995.0</v>
      </c>
      <c r="CM462" s="33" t="s">
        <v>180</v>
      </c>
      <c r="CN462" s="5"/>
      <c r="CO462" s="33">
        <v>1.0</v>
      </c>
      <c r="CP462" s="33" t="s">
        <v>181</v>
      </c>
      <c r="CQ462" s="50" t="str">
        <f t="shared" si="7"/>
        <v>18/05/1943</v>
      </c>
      <c r="CR462" s="33" t="s">
        <v>182</v>
      </c>
      <c r="CS462" s="33">
        <v>4.0</v>
      </c>
      <c r="CT462" s="33">
        <v>5.0</v>
      </c>
      <c r="CU462" s="33">
        <v>25.0</v>
      </c>
      <c r="CV462" s="33">
        <v>1139.0</v>
      </c>
      <c r="CW462" s="33">
        <v>4.05093E8</v>
      </c>
      <c r="CX462" s="5"/>
      <c r="CY462" s="33">
        <v>-99.713319</v>
      </c>
      <c r="CZ462" s="33">
        <v>20.698831</v>
      </c>
      <c r="DA462" s="33">
        <v>4.411267939E9</v>
      </c>
      <c r="DB462" s="33">
        <v>2.0</v>
      </c>
      <c r="DC462" s="33" t="s">
        <v>183</v>
      </c>
      <c r="DD462" s="33">
        <v>2023.0</v>
      </c>
      <c r="DE462" s="33" t="s">
        <v>184</v>
      </c>
      <c r="DF462" s="33"/>
      <c r="DG462" s="33" t="s">
        <v>185</v>
      </c>
      <c r="DH462" s="33" t="s">
        <v>186</v>
      </c>
      <c r="DI462" s="5"/>
      <c r="DJ462" s="5"/>
    </row>
    <row r="463">
      <c r="A463" s="33" t="s">
        <v>3526</v>
      </c>
      <c r="B463" s="34">
        <v>44952.0</v>
      </c>
      <c r="C463" s="35" t="s">
        <v>137</v>
      </c>
      <c r="D463" s="35" t="s">
        <v>139</v>
      </c>
      <c r="E463" s="35" t="s">
        <v>142</v>
      </c>
      <c r="F463" s="36" t="s">
        <v>144</v>
      </c>
      <c r="G463" s="33" t="s">
        <v>3527</v>
      </c>
      <c r="H463" s="33" t="s">
        <v>3528</v>
      </c>
      <c r="I463" s="33" t="s">
        <v>231</v>
      </c>
      <c r="J463" s="33" t="s">
        <v>203</v>
      </c>
      <c r="K463" s="35" t="s">
        <v>150</v>
      </c>
      <c r="L463" s="33" t="s">
        <v>3163</v>
      </c>
      <c r="M463" s="33">
        <v>47.0</v>
      </c>
      <c r="N463" s="33" t="s">
        <v>3090</v>
      </c>
      <c r="O463" s="5"/>
      <c r="P463" s="35" t="s">
        <v>153</v>
      </c>
      <c r="Q463" s="35" t="s">
        <v>3090</v>
      </c>
      <c r="R463" s="33">
        <v>76540.0</v>
      </c>
      <c r="S463" s="37"/>
      <c r="T463" s="33"/>
      <c r="U463" s="33">
        <v>1.52</v>
      </c>
      <c r="V463" s="33" t="s">
        <v>154</v>
      </c>
      <c r="W463" s="33"/>
      <c r="X463" s="33"/>
      <c r="Y463" s="5"/>
      <c r="Z463" s="5"/>
      <c r="AA463" s="33">
        <v>1.0</v>
      </c>
      <c r="AB463" s="33">
        <v>1.0</v>
      </c>
      <c r="AC463" s="33"/>
      <c r="AD463" s="5"/>
      <c r="AE463" s="5"/>
      <c r="AF463" s="5"/>
      <c r="AG463" s="16"/>
      <c r="AH463" s="38">
        <f t="shared" si="1"/>
        <v>1</v>
      </c>
      <c r="AI463" s="39" t="str">
        <f t="shared" si="2"/>
        <v/>
      </c>
      <c r="AJ463" s="37" t="str">
        <f t="shared" si="3"/>
        <v/>
      </c>
      <c r="AK463" s="41" t="str">
        <f t="shared" si="4"/>
        <v/>
      </c>
      <c r="AL463" s="35" t="s">
        <v>153</v>
      </c>
      <c r="AM463" s="33" t="s">
        <v>1887</v>
      </c>
      <c r="AN463" s="33" t="s">
        <v>1887</v>
      </c>
      <c r="AO463" s="41"/>
      <c r="AP463" s="33" t="s">
        <v>169</v>
      </c>
      <c r="AQ463" s="33" t="s">
        <v>170</v>
      </c>
      <c r="AR463" s="33">
        <v>150.0</v>
      </c>
      <c r="AS463" s="42"/>
      <c r="AT463" s="42"/>
      <c r="AU463" s="42"/>
      <c r="AV463" s="42"/>
      <c r="AW463" s="42"/>
      <c r="AX463" s="5"/>
      <c r="AY463" s="33"/>
      <c r="AZ463" s="33" t="s">
        <v>3529</v>
      </c>
      <c r="BA463" s="5"/>
      <c r="BB463" s="5"/>
      <c r="BC463" s="5" t="s">
        <v>3530</v>
      </c>
      <c r="BD463" s="33" t="s">
        <v>173</v>
      </c>
      <c r="BE463" s="41"/>
      <c r="BF463" s="35"/>
      <c r="BG463" s="33" t="s">
        <v>169</v>
      </c>
      <c r="BH463" s="5"/>
      <c r="BI463" s="33">
        <v>150.0</v>
      </c>
      <c r="BJ463" s="33" t="s">
        <v>170</v>
      </c>
      <c r="BK463" s="5"/>
      <c r="BL463" s="5">
        <f t="shared" si="5"/>
        <v>1997.25</v>
      </c>
      <c r="BM463" s="5"/>
      <c r="BN463" s="5"/>
      <c r="BO463" s="42">
        <f t="shared" si="6"/>
        <v>1997.25</v>
      </c>
      <c r="BP463" s="44"/>
      <c r="BQ463" s="45"/>
      <c r="BR463" s="47"/>
      <c r="BS463" s="45"/>
      <c r="BT463" s="37"/>
      <c r="BU463" s="5"/>
      <c r="BV463" s="38"/>
      <c r="BW463" s="48"/>
      <c r="BX463" s="44"/>
      <c r="BY463" s="44"/>
      <c r="BZ463" s="33" t="s">
        <v>131</v>
      </c>
      <c r="CA463" s="5"/>
      <c r="CB463" s="5"/>
      <c r="CC463" s="33" t="s">
        <v>177</v>
      </c>
      <c r="CD463" s="5"/>
      <c r="CE463" s="5"/>
      <c r="CF463" s="33" t="s">
        <v>178</v>
      </c>
      <c r="CG463" s="33" t="s">
        <v>3531</v>
      </c>
      <c r="CH463" s="5"/>
      <c r="CI463" s="5"/>
      <c r="CJ463" s="5"/>
      <c r="CK463" s="33"/>
      <c r="CL463" s="49">
        <v>44995.0</v>
      </c>
      <c r="CM463" s="33" t="s">
        <v>180</v>
      </c>
      <c r="CN463" s="5"/>
      <c r="CO463" s="33">
        <v>1.0</v>
      </c>
      <c r="CP463" s="33" t="s">
        <v>181</v>
      </c>
      <c r="CQ463" s="50" t="str">
        <f t="shared" si="7"/>
        <v>29/06/1956</v>
      </c>
      <c r="CR463" s="33" t="s">
        <v>243</v>
      </c>
      <c r="CS463" s="33">
        <v>4.0</v>
      </c>
      <c r="CT463" s="33">
        <v>5.0</v>
      </c>
      <c r="CU463" s="33">
        <v>25.0</v>
      </c>
      <c r="CV463" s="33">
        <v>1139.0</v>
      </c>
      <c r="CW463" s="33">
        <v>4.05093E8</v>
      </c>
      <c r="CX463" s="33">
        <v>4.0509300026E10</v>
      </c>
      <c r="CY463" s="33">
        <v>-99.7178176</v>
      </c>
      <c r="CZ463" s="33">
        <v>20.6958666</v>
      </c>
      <c r="DA463" s="33">
        <v>4.411297216E9</v>
      </c>
      <c r="DB463" s="33">
        <v>2.0</v>
      </c>
      <c r="DC463" s="33" t="s">
        <v>183</v>
      </c>
      <c r="DD463" s="33">
        <v>2023.0</v>
      </c>
      <c r="DE463" s="33" t="s">
        <v>184</v>
      </c>
      <c r="DF463" s="33"/>
      <c r="DG463" s="33" t="s">
        <v>185</v>
      </c>
      <c r="DH463" s="33" t="s">
        <v>186</v>
      </c>
      <c r="DI463" s="5"/>
      <c r="DJ463" s="5"/>
    </row>
    <row r="464">
      <c r="A464" s="33" t="s">
        <v>3532</v>
      </c>
      <c r="B464" s="34">
        <v>44952.0</v>
      </c>
      <c r="C464" s="35" t="s">
        <v>137</v>
      </c>
      <c r="D464" s="35" t="s">
        <v>139</v>
      </c>
      <c r="E464" s="35" t="s">
        <v>142</v>
      </c>
      <c r="F464" s="36" t="s">
        <v>144</v>
      </c>
      <c r="G464" s="33" t="s">
        <v>3533</v>
      </c>
      <c r="H464" s="33" t="s">
        <v>3534</v>
      </c>
      <c r="I464" s="33" t="s">
        <v>231</v>
      </c>
      <c r="J464" s="33" t="s">
        <v>203</v>
      </c>
      <c r="K464" s="35" t="s">
        <v>150</v>
      </c>
      <c r="L464" s="33" t="s">
        <v>3163</v>
      </c>
      <c r="M464" s="5"/>
      <c r="N464" s="33" t="s">
        <v>3090</v>
      </c>
      <c r="O464" s="5"/>
      <c r="P464" s="35" t="s">
        <v>153</v>
      </c>
      <c r="Q464" s="35" t="s">
        <v>3090</v>
      </c>
      <c r="R464" s="33">
        <v>76540.0</v>
      </c>
      <c r="S464" s="37"/>
      <c r="T464" s="33"/>
      <c r="U464" s="33">
        <v>1.44</v>
      </c>
      <c r="V464" s="33" t="s">
        <v>154</v>
      </c>
      <c r="W464" s="33"/>
      <c r="X464" s="33"/>
      <c r="Y464" s="5"/>
      <c r="Z464" s="5"/>
      <c r="AA464" s="33">
        <v>1.0</v>
      </c>
      <c r="AB464" s="33">
        <v>1.0</v>
      </c>
      <c r="AC464" s="33"/>
      <c r="AD464" s="5"/>
      <c r="AE464" s="5"/>
      <c r="AF464" s="5"/>
      <c r="AG464" s="16"/>
      <c r="AH464" s="38">
        <f t="shared" si="1"/>
        <v>1</v>
      </c>
      <c r="AI464" s="39" t="str">
        <f t="shared" si="2"/>
        <v/>
      </c>
      <c r="AJ464" s="37" t="str">
        <f t="shared" si="3"/>
        <v/>
      </c>
      <c r="AK464" s="41" t="str">
        <f t="shared" si="4"/>
        <v/>
      </c>
      <c r="AL464" s="35" t="s">
        <v>153</v>
      </c>
      <c r="AM464" s="33" t="s">
        <v>1887</v>
      </c>
      <c r="AN464" s="33" t="s">
        <v>1887</v>
      </c>
      <c r="AO464" s="41"/>
      <c r="AP464" s="33" t="s">
        <v>169</v>
      </c>
      <c r="AQ464" s="33" t="s">
        <v>170</v>
      </c>
      <c r="AR464" s="33">
        <v>150.0</v>
      </c>
      <c r="AS464" s="42"/>
      <c r="AT464" s="42"/>
      <c r="AU464" s="42"/>
      <c r="AV464" s="42"/>
      <c r="AW464" s="42"/>
      <c r="AX464" s="5"/>
      <c r="AY464" s="33"/>
      <c r="AZ464" s="33" t="s">
        <v>3535</v>
      </c>
      <c r="BA464" s="5"/>
      <c r="BB464" s="5"/>
      <c r="BC464" s="5" t="s">
        <v>3536</v>
      </c>
      <c r="BD464" s="33" t="s">
        <v>173</v>
      </c>
      <c r="BE464" s="41"/>
      <c r="BF464" s="35"/>
      <c r="BG464" s="33" t="s">
        <v>169</v>
      </c>
      <c r="BH464" s="5"/>
      <c r="BI464" s="33">
        <v>150.0</v>
      </c>
      <c r="BJ464" s="33" t="s">
        <v>170</v>
      </c>
      <c r="BK464" s="5"/>
      <c r="BL464" s="5">
        <f t="shared" si="5"/>
        <v>1997.25</v>
      </c>
      <c r="BM464" s="5"/>
      <c r="BN464" s="5"/>
      <c r="BO464" s="42">
        <f t="shared" si="6"/>
        <v>1997.25</v>
      </c>
      <c r="BP464" s="44"/>
      <c r="BQ464" s="45"/>
      <c r="BR464" s="47"/>
      <c r="BS464" s="45"/>
      <c r="BT464" s="37"/>
      <c r="BU464" s="5"/>
      <c r="BV464" s="38"/>
      <c r="BW464" s="48"/>
      <c r="BX464" s="44"/>
      <c r="BY464" s="44"/>
      <c r="BZ464" s="33" t="s">
        <v>131</v>
      </c>
      <c r="CA464" s="5"/>
      <c r="CB464" s="5"/>
      <c r="CC464" s="33" t="s">
        <v>177</v>
      </c>
      <c r="CD464" s="5"/>
      <c r="CE464" s="5"/>
      <c r="CF464" s="33" t="s">
        <v>178</v>
      </c>
      <c r="CG464" s="33" t="s">
        <v>3537</v>
      </c>
      <c r="CH464" s="5"/>
      <c r="CI464" s="5"/>
      <c r="CJ464" s="5"/>
      <c r="CK464" s="33"/>
      <c r="CL464" s="49">
        <v>44995.0</v>
      </c>
      <c r="CM464" s="33" t="s">
        <v>180</v>
      </c>
      <c r="CN464" s="5"/>
      <c r="CO464" s="33">
        <v>1.0</v>
      </c>
      <c r="CP464" s="33" t="s">
        <v>181</v>
      </c>
      <c r="CQ464" s="50" t="str">
        <f t="shared" si="7"/>
        <v>09/07/1946</v>
      </c>
      <c r="CR464" s="33" t="s">
        <v>243</v>
      </c>
      <c r="CS464" s="33">
        <v>4.0</v>
      </c>
      <c r="CT464" s="33">
        <v>5.0</v>
      </c>
      <c r="CU464" s="33">
        <v>25.0</v>
      </c>
      <c r="CV464" s="33">
        <v>1139.0</v>
      </c>
      <c r="CW464" s="33">
        <v>4.05093E8</v>
      </c>
      <c r="CX464" s="33">
        <v>4.0509300026E10</v>
      </c>
      <c r="CY464" s="33">
        <v>-99.720012</v>
      </c>
      <c r="CZ464" s="33">
        <v>20.698172</v>
      </c>
      <c r="DA464" s="33">
        <v>4.411372819E9</v>
      </c>
      <c r="DB464" s="33">
        <v>2.0</v>
      </c>
      <c r="DC464" s="33" t="s">
        <v>183</v>
      </c>
      <c r="DD464" s="33">
        <v>2023.0</v>
      </c>
      <c r="DE464" s="33" t="s">
        <v>184</v>
      </c>
      <c r="DF464" s="33"/>
      <c r="DG464" s="33" t="s">
        <v>185</v>
      </c>
      <c r="DH464" s="33" t="s">
        <v>186</v>
      </c>
      <c r="DI464" s="5"/>
      <c r="DJ464" s="5"/>
    </row>
    <row r="465">
      <c r="A465" s="33" t="s">
        <v>3538</v>
      </c>
      <c r="B465" s="34">
        <v>44952.0</v>
      </c>
      <c r="C465" s="35" t="s">
        <v>137</v>
      </c>
      <c r="D465" s="35" t="s">
        <v>139</v>
      </c>
      <c r="E465" s="35" t="s">
        <v>142</v>
      </c>
      <c r="F465" s="36" t="s">
        <v>144</v>
      </c>
      <c r="G465" s="33" t="s">
        <v>3539</v>
      </c>
      <c r="H465" s="33" t="s">
        <v>3540</v>
      </c>
      <c r="I465" s="33" t="s">
        <v>231</v>
      </c>
      <c r="J465" s="33" t="s">
        <v>1602</v>
      </c>
      <c r="K465" s="35" t="s">
        <v>150</v>
      </c>
      <c r="L465" s="33" t="s">
        <v>2324</v>
      </c>
      <c r="M465" s="33">
        <v>10.0</v>
      </c>
      <c r="N465" s="33" t="s">
        <v>3090</v>
      </c>
      <c r="O465" s="5"/>
      <c r="P465" s="35" t="s">
        <v>153</v>
      </c>
      <c r="Q465" s="35" t="s">
        <v>3090</v>
      </c>
      <c r="R465" s="33">
        <v>76540.0</v>
      </c>
      <c r="S465" s="37"/>
      <c r="T465" s="33"/>
      <c r="U465" s="33">
        <v>1.08</v>
      </c>
      <c r="V465" s="33" t="s">
        <v>154</v>
      </c>
      <c r="W465" s="33"/>
      <c r="X465" s="33"/>
      <c r="Y465" s="5"/>
      <c r="Z465" s="5"/>
      <c r="AA465" s="33">
        <v>1.0</v>
      </c>
      <c r="AB465" s="33">
        <v>1.0</v>
      </c>
      <c r="AC465" s="33"/>
      <c r="AD465" s="5"/>
      <c r="AE465" s="5"/>
      <c r="AF465" s="5"/>
      <c r="AG465" s="16"/>
      <c r="AH465" s="38">
        <f t="shared" si="1"/>
        <v>1</v>
      </c>
      <c r="AI465" s="39" t="str">
        <f t="shared" si="2"/>
        <v/>
      </c>
      <c r="AJ465" s="37" t="str">
        <f t="shared" si="3"/>
        <v/>
      </c>
      <c r="AK465" s="41" t="str">
        <f t="shared" si="4"/>
        <v/>
      </c>
      <c r="AL465" s="35" t="s">
        <v>153</v>
      </c>
      <c r="AM465" s="33" t="s">
        <v>1887</v>
      </c>
      <c r="AN465" s="33" t="s">
        <v>1887</v>
      </c>
      <c r="AO465" s="41"/>
      <c r="AP465" s="33" t="s">
        <v>169</v>
      </c>
      <c r="AQ465" s="33" t="s">
        <v>170</v>
      </c>
      <c r="AR465" s="33">
        <v>150.0</v>
      </c>
      <c r="AS465" s="42"/>
      <c r="AT465" s="42"/>
      <c r="AU465" s="42"/>
      <c r="AV465" s="42"/>
      <c r="AW465" s="42"/>
      <c r="AX465" s="5"/>
      <c r="AY465" s="33"/>
      <c r="AZ465" s="33" t="s">
        <v>3541</v>
      </c>
      <c r="BA465" s="5"/>
      <c r="BB465" s="5"/>
      <c r="BC465" s="5" t="s">
        <v>3542</v>
      </c>
      <c r="BD465" s="33" t="s">
        <v>173</v>
      </c>
      <c r="BE465" s="41"/>
      <c r="BF465" s="35"/>
      <c r="BG465" s="33" t="s">
        <v>169</v>
      </c>
      <c r="BH465" s="5"/>
      <c r="BI465" s="33">
        <v>150.0</v>
      </c>
      <c r="BJ465" s="33" t="s">
        <v>170</v>
      </c>
      <c r="BK465" s="5"/>
      <c r="BL465" s="5">
        <f t="shared" si="5"/>
        <v>1997.25</v>
      </c>
      <c r="BM465" s="5"/>
      <c r="BN465" s="5"/>
      <c r="BO465" s="42">
        <f t="shared" si="6"/>
        <v>1997.25</v>
      </c>
      <c r="BP465" s="44"/>
      <c r="BQ465" s="45"/>
      <c r="BR465" s="47"/>
      <c r="BS465" s="45"/>
      <c r="BT465" s="37"/>
      <c r="BU465" s="5"/>
      <c r="BV465" s="38"/>
      <c r="BW465" s="48"/>
      <c r="BX465" s="44"/>
      <c r="BY465" s="44"/>
      <c r="BZ465" s="33" t="s">
        <v>131</v>
      </c>
      <c r="CA465" s="5"/>
      <c r="CB465" s="5"/>
      <c r="CC465" s="33" t="s">
        <v>177</v>
      </c>
      <c r="CD465" s="5"/>
      <c r="CE465" s="5"/>
      <c r="CF465" s="33" t="s">
        <v>178</v>
      </c>
      <c r="CG465" s="33" t="s">
        <v>3543</v>
      </c>
      <c r="CH465" s="5"/>
      <c r="CI465" s="5"/>
      <c r="CJ465" s="5"/>
      <c r="CK465" s="33"/>
      <c r="CL465" s="49">
        <v>44995.0</v>
      </c>
      <c r="CM465" s="33" t="s">
        <v>180</v>
      </c>
      <c r="CN465" s="5"/>
      <c r="CO465" s="33">
        <v>1.0</v>
      </c>
      <c r="CP465" s="33" t="s">
        <v>181</v>
      </c>
      <c r="CQ465" s="50" t="str">
        <f t="shared" si="7"/>
        <v>10/08/1965</v>
      </c>
      <c r="CR465" s="33" t="s">
        <v>243</v>
      </c>
      <c r="CS465" s="33">
        <v>4.0</v>
      </c>
      <c r="CT465" s="33">
        <v>5.0</v>
      </c>
      <c r="CU465" s="33">
        <v>25.0</v>
      </c>
      <c r="CV465" s="33">
        <v>1139.0</v>
      </c>
      <c r="CW465" s="33">
        <v>4.05093E8</v>
      </c>
      <c r="CX465" s="5"/>
      <c r="CY465" s="33">
        <v>-99.713319</v>
      </c>
      <c r="CZ465" s="33">
        <v>20.698831</v>
      </c>
      <c r="DA465" s="33">
        <v>4.411209009E9</v>
      </c>
      <c r="DB465" s="33">
        <v>2.0</v>
      </c>
      <c r="DC465" s="33" t="s">
        <v>183</v>
      </c>
      <c r="DD465" s="33">
        <v>2023.0</v>
      </c>
      <c r="DE465" s="33" t="s">
        <v>184</v>
      </c>
      <c r="DF465" s="33"/>
      <c r="DG465" s="33" t="s">
        <v>185</v>
      </c>
      <c r="DH465" s="33" t="s">
        <v>186</v>
      </c>
      <c r="DI465" s="5"/>
      <c r="DJ465" s="5"/>
    </row>
    <row r="466">
      <c r="A466" s="33" t="s">
        <v>3544</v>
      </c>
      <c r="B466" s="34">
        <v>44952.0</v>
      </c>
      <c r="C466" s="35" t="s">
        <v>137</v>
      </c>
      <c r="D466" s="35" t="s">
        <v>139</v>
      </c>
      <c r="E466" s="35" t="s">
        <v>142</v>
      </c>
      <c r="F466" s="36" t="s">
        <v>144</v>
      </c>
      <c r="G466" s="33" t="s">
        <v>3545</v>
      </c>
      <c r="H466" s="33" t="s">
        <v>498</v>
      </c>
      <c r="I466" s="33" t="s">
        <v>231</v>
      </c>
      <c r="J466" s="33" t="s">
        <v>203</v>
      </c>
      <c r="K466" s="35" t="s">
        <v>150</v>
      </c>
      <c r="L466" s="33" t="s">
        <v>1535</v>
      </c>
      <c r="M466" s="33">
        <v>5.0</v>
      </c>
      <c r="N466" s="33" t="s">
        <v>3090</v>
      </c>
      <c r="O466" s="5"/>
      <c r="P466" s="35" t="s">
        <v>153</v>
      </c>
      <c r="Q466" s="35" t="s">
        <v>3090</v>
      </c>
      <c r="R466" s="33">
        <v>76540.0</v>
      </c>
      <c r="S466" s="37"/>
      <c r="T466" s="33"/>
      <c r="U466" s="33">
        <v>1.65</v>
      </c>
      <c r="V466" s="33" t="s">
        <v>154</v>
      </c>
      <c r="W466" s="33"/>
      <c r="X466" s="33"/>
      <c r="Y466" s="5"/>
      <c r="Z466" s="5"/>
      <c r="AA466" s="33">
        <v>1.0</v>
      </c>
      <c r="AB466" s="33"/>
      <c r="AC466" s="33">
        <v>1.0</v>
      </c>
      <c r="AD466" s="5"/>
      <c r="AE466" s="5"/>
      <c r="AF466" s="5"/>
      <c r="AG466" s="16"/>
      <c r="AH466" s="38" t="str">
        <f t="shared" si="1"/>
        <v/>
      </c>
      <c r="AI466" s="39">
        <f t="shared" si="2"/>
        <v>1</v>
      </c>
      <c r="AJ466" s="37" t="str">
        <f t="shared" si="3"/>
        <v/>
      </c>
      <c r="AK466" s="41" t="str">
        <f t="shared" si="4"/>
        <v/>
      </c>
      <c r="AL466" s="35" t="s">
        <v>153</v>
      </c>
      <c r="AM466" s="33" t="s">
        <v>1887</v>
      </c>
      <c r="AN466" s="33" t="s">
        <v>1887</v>
      </c>
      <c r="AO466" s="41"/>
      <c r="AP466" s="33" t="s">
        <v>169</v>
      </c>
      <c r="AQ466" s="33" t="s">
        <v>170</v>
      </c>
      <c r="AR466" s="33">
        <v>150.0</v>
      </c>
      <c r="AS466" s="42"/>
      <c r="AT466" s="42"/>
      <c r="AU466" s="42"/>
      <c r="AV466" s="42"/>
      <c r="AW466" s="42"/>
      <c r="AX466" s="5"/>
      <c r="AY466" s="33"/>
      <c r="AZ466" s="33" t="s">
        <v>3546</v>
      </c>
      <c r="BA466" s="5"/>
      <c r="BB466" s="5"/>
      <c r="BC466" s="5" t="s">
        <v>3547</v>
      </c>
      <c r="BD466" s="33" t="s">
        <v>173</v>
      </c>
      <c r="BE466" s="41"/>
      <c r="BF466" s="35"/>
      <c r="BG466" s="33" t="s">
        <v>169</v>
      </c>
      <c r="BH466" s="5"/>
      <c r="BI466" s="33">
        <v>150.0</v>
      </c>
      <c r="BJ466" s="33" t="s">
        <v>170</v>
      </c>
      <c r="BK466" s="5"/>
      <c r="BL466" s="5">
        <f t="shared" si="5"/>
        <v>1997.25</v>
      </c>
      <c r="BM466" s="5"/>
      <c r="BN466" s="5"/>
      <c r="BO466" s="42">
        <f t="shared" si="6"/>
        <v>1997.25</v>
      </c>
      <c r="BP466" s="44"/>
      <c r="BQ466" s="45"/>
      <c r="BR466" s="47"/>
      <c r="BS466" s="45"/>
      <c r="BT466" s="37"/>
      <c r="BU466" s="5"/>
      <c r="BV466" s="38"/>
      <c r="BW466" s="48"/>
      <c r="BX466" s="44"/>
      <c r="BY466" s="44"/>
      <c r="BZ466" s="33" t="s">
        <v>131</v>
      </c>
      <c r="CA466" s="5"/>
      <c r="CB466" s="5"/>
      <c r="CC466" s="33" t="s">
        <v>177</v>
      </c>
      <c r="CD466" s="5"/>
      <c r="CE466" s="5"/>
      <c r="CF466" s="33" t="s">
        <v>178</v>
      </c>
      <c r="CG466" s="33" t="s">
        <v>3548</v>
      </c>
      <c r="CH466" s="5"/>
      <c r="CI466" s="5"/>
      <c r="CJ466" s="5"/>
      <c r="CK466" s="33"/>
      <c r="CL466" s="49">
        <v>44995.0</v>
      </c>
      <c r="CM466" s="33" t="s">
        <v>180</v>
      </c>
      <c r="CN466" s="5"/>
      <c r="CO466" s="33">
        <v>1.0</v>
      </c>
      <c r="CP466" s="33" t="s">
        <v>181</v>
      </c>
      <c r="CQ466" s="50" t="str">
        <f t="shared" si="7"/>
        <v>26/10/1947</v>
      </c>
      <c r="CR466" s="33" t="s">
        <v>182</v>
      </c>
      <c r="CS466" s="33">
        <v>4.0</v>
      </c>
      <c r="CT466" s="33">
        <v>5.0</v>
      </c>
      <c r="CU466" s="33">
        <v>25.0</v>
      </c>
      <c r="CV466" s="33">
        <v>1139.0</v>
      </c>
      <c r="CW466" s="33">
        <v>4.05093E8</v>
      </c>
      <c r="CX466" s="33">
        <v>4.0509300008E10</v>
      </c>
      <c r="CY466" s="33">
        <v>-99.7076144</v>
      </c>
      <c r="CZ466" s="33">
        <v>20.6925845</v>
      </c>
      <c r="DA466" s="33">
        <v>4.411384085E9</v>
      </c>
      <c r="DB466" s="33">
        <v>2.0</v>
      </c>
      <c r="DC466" s="33" t="s">
        <v>183</v>
      </c>
      <c r="DD466" s="33">
        <v>2023.0</v>
      </c>
      <c r="DE466" s="33" t="s">
        <v>184</v>
      </c>
      <c r="DF466" s="33"/>
      <c r="DG466" s="33" t="s">
        <v>185</v>
      </c>
      <c r="DH466" s="33" t="s">
        <v>186</v>
      </c>
      <c r="DI466" s="5"/>
      <c r="DJ466" s="5"/>
    </row>
    <row r="467">
      <c r="A467" s="33" t="s">
        <v>3549</v>
      </c>
      <c r="B467" s="34">
        <v>44952.0</v>
      </c>
      <c r="C467" s="35" t="s">
        <v>137</v>
      </c>
      <c r="D467" s="35" t="s">
        <v>139</v>
      </c>
      <c r="E467" s="35" t="s">
        <v>142</v>
      </c>
      <c r="F467" s="36" t="s">
        <v>144</v>
      </c>
      <c r="G467" s="33" t="s">
        <v>3550</v>
      </c>
      <c r="H467" s="33" t="s">
        <v>3551</v>
      </c>
      <c r="I467" s="33" t="s">
        <v>231</v>
      </c>
      <c r="J467" s="33" t="s">
        <v>231</v>
      </c>
      <c r="K467" s="35" t="s">
        <v>150</v>
      </c>
      <c r="L467" s="33" t="s">
        <v>3113</v>
      </c>
      <c r="M467" s="33">
        <v>50.0</v>
      </c>
      <c r="N467" s="33" t="s">
        <v>3090</v>
      </c>
      <c r="O467" s="5"/>
      <c r="P467" s="35" t="s">
        <v>153</v>
      </c>
      <c r="Q467" s="35" t="s">
        <v>3090</v>
      </c>
      <c r="R467" s="33">
        <v>76540.0</v>
      </c>
      <c r="S467" s="37"/>
      <c r="T467" s="33"/>
      <c r="U467" s="33">
        <v>1.53</v>
      </c>
      <c r="V467" s="33" t="s">
        <v>154</v>
      </c>
      <c r="W467" s="33"/>
      <c r="X467" s="33"/>
      <c r="Y467" s="5"/>
      <c r="Z467" s="5"/>
      <c r="AA467" s="33">
        <v>1.0</v>
      </c>
      <c r="AB467" s="33">
        <v>1.0</v>
      </c>
      <c r="AC467" s="33"/>
      <c r="AD467" s="5"/>
      <c r="AE467" s="5"/>
      <c r="AF467" s="5"/>
      <c r="AG467" s="16"/>
      <c r="AH467" s="38">
        <f t="shared" si="1"/>
        <v>1</v>
      </c>
      <c r="AI467" s="39" t="str">
        <f t="shared" si="2"/>
        <v/>
      </c>
      <c r="AJ467" s="37" t="str">
        <f t="shared" si="3"/>
        <v/>
      </c>
      <c r="AK467" s="41" t="str">
        <f t="shared" si="4"/>
        <v/>
      </c>
      <c r="AL467" s="35" t="s">
        <v>153</v>
      </c>
      <c r="AM467" s="33" t="s">
        <v>1887</v>
      </c>
      <c r="AN467" s="33" t="s">
        <v>1887</v>
      </c>
      <c r="AO467" s="41"/>
      <c r="AP467" s="33" t="s">
        <v>169</v>
      </c>
      <c r="AQ467" s="33" t="s">
        <v>170</v>
      </c>
      <c r="AR467" s="33">
        <v>150.0</v>
      </c>
      <c r="AS467" s="42"/>
      <c r="AT467" s="42"/>
      <c r="AU467" s="42"/>
      <c r="AV467" s="42"/>
      <c r="AW467" s="42"/>
      <c r="AX467" s="5"/>
      <c r="AY467" s="33"/>
      <c r="AZ467" s="33" t="s">
        <v>3552</v>
      </c>
      <c r="BA467" s="5"/>
      <c r="BB467" s="5"/>
      <c r="BC467" s="5" t="s">
        <v>3553</v>
      </c>
      <c r="BD467" s="33" t="s">
        <v>173</v>
      </c>
      <c r="BE467" s="41"/>
      <c r="BF467" s="35"/>
      <c r="BG467" s="33" t="s">
        <v>169</v>
      </c>
      <c r="BH467" s="5"/>
      <c r="BI467" s="33">
        <v>150.0</v>
      </c>
      <c r="BJ467" s="33" t="s">
        <v>170</v>
      </c>
      <c r="BK467" s="5"/>
      <c r="BL467" s="5">
        <f t="shared" si="5"/>
        <v>1997.25</v>
      </c>
      <c r="BM467" s="5"/>
      <c r="BN467" s="5"/>
      <c r="BO467" s="42">
        <f t="shared" si="6"/>
        <v>1997.25</v>
      </c>
      <c r="BP467" s="44"/>
      <c r="BQ467" s="45"/>
      <c r="BR467" s="47"/>
      <c r="BS467" s="45"/>
      <c r="BT467" s="37"/>
      <c r="BU467" s="5"/>
      <c r="BV467" s="38"/>
      <c r="BW467" s="48"/>
      <c r="BX467" s="44"/>
      <c r="BY467" s="44"/>
      <c r="BZ467" s="33" t="s">
        <v>131</v>
      </c>
      <c r="CA467" s="5"/>
      <c r="CB467" s="5"/>
      <c r="CC467" s="33" t="s">
        <v>177</v>
      </c>
      <c r="CD467" s="5"/>
      <c r="CE467" s="5"/>
      <c r="CF467" s="33" t="s">
        <v>178</v>
      </c>
      <c r="CG467" s="33" t="s">
        <v>3554</v>
      </c>
      <c r="CH467" s="5"/>
      <c r="CI467" s="5"/>
      <c r="CJ467" s="5"/>
      <c r="CK467" s="33"/>
      <c r="CL467" s="49">
        <v>44995.0</v>
      </c>
      <c r="CM467" s="33" t="s">
        <v>180</v>
      </c>
      <c r="CN467" s="5"/>
      <c r="CO467" s="33">
        <v>1.0</v>
      </c>
      <c r="CP467" s="33" t="s">
        <v>181</v>
      </c>
      <c r="CQ467" s="50" t="str">
        <f t="shared" si="7"/>
        <v>25/07/1946</v>
      </c>
      <c r="CR467" s="33" t="s">
        <v>243</v>
      </c>
      <c r="CS467" s="33">
        <v>4.0</v>
      </c>
      <c r="CT467" s="33">
        <v>5.0</v>
      </c>
      <c r="CU467" s="33">
        <v>25.0</v>
      </c>
      <c r="CV467" s="33">
        <v>1139.0</v>
      </c>
      <c r="CW467" s="33">
        <v>4.05093E8</v>
      </c>
      <c r="CX467" s="33">
        <v>4.0509300009E10</v>
      </c>
      <c r="CY467" s="33">
        <v>-99.7144722</v>
      </c>
      <c r="CZ467" s="33">
        <v>20.6938373</v>
      </c>
      <c r="DA467" s="33">
        <v>4.42231469E9</v>
      </c>
      <c r="DB467" s="33">
        <v>2.0</v>
      </c>
      <c r="DC467" s="33" t="s">
        <v>183</v>
      </c>
      <c r="DD467" s="33">
        <v>2023.0</v>
      </c>
      <c r="DE467" s="33" t="s">
        <v>184</v>
      </c>
      <c r="DF467" s="33"/>
      <c r="DG467" s="33" t="s">
        <v>185</v>
      </c>
      <c r="DH467" s="33" t="s">
        <v>186</v>
      </c>
      <c r="DI467" s="5"/>
      <c r="DJ467" s="5"/>
    </row>
    <row r="468">
      <c r="A468" s="33" t="s">
        <v>3555</v>
      </c>
      <c r="B468" s="34">
        <v>44952.0</v>
      </c>
      <c r="C468" s="35" t="s">
        <v>137</v>
      </c>
      <c r="D468" s="35" t="s">
        <v>139</v>
      </c>
      <c r="E468" s="35" t="s">
        <v>142</v>
      </c>
      <c r="F468" s="36" t="s">
        <v>144</v>
      </c>
      <c r="G468" s="33" t="s">
        <v>3556</v>
      </c>
      <c r="H468" s="33" t="s">
        <v>3557</v>
      </c>
      <c r="I468" s="33" t="s">
        <v>231</v>
      </c>
      <c r="J468" s="33" t="s">
        <v>204</v>
      </c>
      <c r="K468" s="35" t="s">
        <v>150</v>
      </c>
      <c r="L468" s="33" t="s">
        <v>3182</v>
      </c>
      <c r="M468" s="5"/>
      <c r="N468" s="33" t="s">
        <v>3090</v>
      </c>
      <c r="O468" s="5"/>
      <c r="P468" s="35" t="s">
        <v>153</v>
      </c>
      <c r="Q468" s="35" t="s">
        <v>3090</v>
      </c>
      <c r="R468" s="33">
        <v>76540.0</v>
      </c>
      <c r="S468" s="37"/>
      <c r="T468" s="33"/>
      <c r="U468" s="33">
        <v>1.49</v>
      </c>
      <c r="V468" s="33" t="s">
        <v>154</v>
      </c>
      <c r="W468" s="33"/>
      <c r="X468" s="33"/>
      <c r="Y468" s="5"/>
      <c r="Z468" s="5"/>
      <c r="AA468" s="33">
        <v>1.0</v>
      </c>
      <c r="AB468" s="33"/>
      <c r="AC468" s="33">
        <v>1.0</v>
      </c>
      <c r="AD468" s="5"/>
      <c r="AE468" s="5"/>
      <c r="AF468" s="5"/>
      <c r="AG468" s="16"/>
      <c r="AH468" s="38" t="str">
        <f t="shared" si="1"/>
        <v/>
      </c>
      <c r="AI468" s="39">
        <f t="shared" si="2"/>
        <v>1</v>
      </c>
      <c r="AJ468" s="37" t="str">
        <f t="shared" si="3"/>
        <v/>
      </c>
      <c r="AK468" s="41" t="str">
        <f t="shared" si="4"/>
        <v/>
      </c>
      <c r="AL468" s="35" t="s">
        <v>153</v>
      </c>
      <c r="AM468" s="33" t="s">
        <v>1887</v>
      </c>
      <c r="AN468" s="33" t="s">
        <v>1887</v>
      </c>
      <c r="AO468" s="41"/>
      <c r="AP468" s="33" t="s">
        <v>169</v>
      </c>
      <c r="AQ468" s="33" t="s">
        <v>170</v>
      </c>
      <c r="AR468" s="33">
        <v>150.0</v>
      </c>
      <c r="AS468" s="42"/>
      <c r="AT468" s="42"/>
      <c r="AU468" s="42"/>
      <c r="AV468" s="42"/>
      <c r="AW468" s="42"/>
      <c r="AX468" s="5"/>
      <c r="AY468" s="33"/>
      <c r="AZ468" s="33" t="s">
        <v>3558</v>
      </c>
      <c r="BA468" s="5"/>
      <c r="BB468" s="5"/>
      <c r="BC468" s="5" t="s">
        <v>3559</v>
      </c>
      <c r="BD468" s="33" t="s">
        <v>173</v>
      </c>
      <c r="BE468" s="41"/>
      <c r="BF468" s="35"/>
      <c r="BG468" s="33" t="s">
        <v>169</v>
      </c>
      <c r="BH468" s="5"/>
      <c r="BI468" s="33">
        <v>150.0</v>
      </c>
      <c r="BJ468" s="33" t="s">
        <v>170</v>
      </c>
      <c r="BK468" s="5"/>
      <c r="BL468" s="5">
        <f t="shared" si="5"/>
        <v>1997.25</v>
      </c>
      <c r="BM468" s="5"/>
      <c r="BN468" s="5"/>
      <c r="BO468" s="42">
        <f t="shared" si="6"/>
        <v>1997.25</v>
      </c>
      <c r="BP468" s="44"/>
      <c r="BQ468" s="45"/>
      <c r="BR468" s="47"/>
      <c r="BS468" s="45"/>
      <c r="BT468" s="37"/>
      <c r="BU468" s="5"/>
      <c r="BV468" s="38"/>
      <c r="BW468" s="48"/>
      <c r="BX468" s="44"/>
      <c r="BY468" s="44"/>
      <c r="BZ468" s="33" t="s">
        <v>131</v>
      </c>
      <c r="CA468" s="5"/>
      <c r="CB468" s="5"/>
      <c r="CC468" s="33" t="s">
        <v>177</v>
      </c>
      <c r="CD468" s="5"/>
      <c r="CE468" s="5"/>
      <c r="CF468" s="33" t="s">
        <v>178</v>
      </c>
      <c r="CG468" s="33" t="s">
        <v>3560</v>
      </c>
      <c r="CH468" s="5"/>
      <c r="CI468" s="5"/>
      <c r="CJ468" s="5"/>
      <c r="CK468" s="33"/>
      <c r="CL468" s="49">
        <v>44995.0</v>
      </c>
      <c r="CM468" s="33" t="s">
        <v>180</v>
      </c>
      <c r="CN468" s="5"/>
      <c r="CO468" s="33">
        <v>1.0</v>
      </c>
      <c r="CP468" s="33" t="s">
        <v>181</v>
      </c>
      <c r="CQ468" s="50" t="str">
        <f t="shared" si="7"/>
        <v>25/10/1963</v>
      </c>
      <c r="CR468" s="33" t="s">
        <v>182</v>
      </c>
      <c r="CS468" s="33">
        <v>4.0</v>
      </c>
      <c r="CT468" s="33">
        <v>5.0</v>
      </c>
      <c r="CU468" s="33">
        <v>25.0</v>
      </c>
      <c r="CV468" s="33">
        <v>1139.0</v>
      </c>
      <c r="CW468" s="33">
        <v>4.05093E8</v>
      </c>
      <c r="CX468" s="5"/>
      <c r="CY468" s="33">
        <v>-99.700185</v>
      </c>
      <c r="CZ468" s="33">
        <v>20.690902</v>
      </c>
      <c r="DA468" s="33">
        <v>4.412054827E9</v>
      </c>
      <c r="DB468" s="33">
        <v>2.0</v>
      </c>
      <c r="DC468" s="33" t="s">
        <v>183</v>
      </c>
      <c r="DD468" s="33">
        <v>2023.0</v>
      </c>
      <c r="DE468" s="33" t="s">
        <v>184</v>
      </c>
      <c r="DF468" s="33"/>
      <c r="DG468" s="33" t="s">
        <v>185</v>
      </c>
      <c r="DH468" s="33" t="s">
        <v>186</v>
      </c>
      <c r="DI468" s="5"/>
      <c r="DJ468" s="5"/>
    </row>
    <row r="469">
      <c r="A469" s="33" t="s">
        <v>3561</v>
      </c>
      <c r="B469" s="34">
        <v>44952.0</v>
      </c>
      <c r="C469" s="35" t="s">
        <v>137</v>
      </c>
      <c r="D469" s="35" t="s">
        <v>139</v>
      </c>
      <c r="E469" s="35" t="s">
        <v>142</v>
      </c>
      <c r="F469" s="36" t="s">
        <v>144</v>
      </c>
      <c r="G469" s="33" t="s">
        <v>3562</v>
      </c>
      <c r="H469" s="33" t="s">
        <v>1689</v>
      </c>
      <c r="I469" s="33" t="s">
        <v>231</v>
      </c>
      <c r="J469" s="33" t="s">
        <v>255</v>
      </c>
      <c r="K469" s="35" t="s">
        <v>150</v>
      </c>
      <c r="L469" s="33" t="s">
        <v>3563</v>
      </c>
      <c r="M469" s="33">
        <v>2.0</v>
      </c>
      <c r="N469" s="33" t="s">
        <v>3090</v>
      </c>
      <c r="O469" s="5"/>
      <c r="P469" s="35" t="s">
        <v>153</v>
      </c>
      <c r="Q469" s="35" t="s">
        <v>3090</v>
      </c>
      <c r="R469" s="33">
        <v>76540.0</v>
      </c>
      <c r="S469" s="37"/>
      <c r="T469" s="33"/>
      <c r="U469" s="33">
        <v>2.54</v>
      </c>
      <c r="V469" s="33" t="s">
        <v>154</v>
      </c>
      <c r="W469" s="33"/>
      <c r="X469" s="33"/>
      <c r="Y469" s="5"/>
      <c r="Z469" s="5"/>
      <c r="AA469" s="33">
        <v>1.0</v>
      </c>
      <c r="AB469" s="33">
        <v>1.0</v>
      </c>
      <c r="AC469" s="33"/>
      <c r="AD469" s="5"/>
      <c r="AE469" s="5"/>
      <c r="AF469" s="5"/>
      <c r="AG469" s="16"/>
      <c r="AH469" s="38">
        <f t="shared" si="1"/>
        <v>1</v>
      </c>
      <c r="AI469" s="39" t="str">
        <f t="shared" si="2"/>
        <v/>
      </c>
      <c r="AJ469" s="37" t="str">
        <f t="shared" si="3"/>
        <v/>
      </c>
      <c r="AK469" s="41" t="str">
        <f t="shared" si="4"/>
        <v/>
      </c>
      <c r="AL469" s="35" t="s">
        <v>153</v>
      </c>
      <c r="AM469" s="33" t="s">
        <v>1887</v>
      </c>
      <c r="AN469" s="33" t="s">
        <v>1887</v>
      </c>
      <c r="AO469" s="41"/>
      <c r="AP469" s="33" t="s">
        <v>169</v>
      </c>
      <c r="AQ469" s="33" t="s">
        <v>170</v>
      </c>
      <c r="AR469" s="33">
        <v>300.0</v>
      </c>
      <c r="AS469" s="42"/>
      <c r="AT469" s="42"/>
      <c r="AU469" s="42"/>
      <c r="AV469" s="42"/>
      <c r="AW469" s="42"/>
      <c r="AX469" s="5"/>
      <c r="AY469" s="33"/>
      <c r="AZ469" s="33" t="s">
        <v>3564</v>
      </c>
      <c r="BA469" s="5"/>
      <c r="BB469" s="5"/>
      <c r="BC469" s="5" t="s">
        <v>3565</v>
      </c>
      <c r="BD469" s="33" t="s">
        <v>173</v>
      </c>
      <c r="BE469" s="41"/>
      <c r="BF469" s="35"/>
      <c r="BG469" s="33" t="s">
        <v>169</v>
      </c>
      <c r="BH469" s="5"/>
      <c r="BI469" s="33">
        <v>300.0</v>
      </c>
      <c r="BJ469" s="33" t="s">
        <v>170</v>
      </c>
      <c r="BK469" s="5"/>
      <c r="BL469" s="5">
        <f t="shared" si="5"/>
        <v>3994.5</v>
      </c>
      <c r="BM469" s="5"/>
      <c r="BN469" s="5"/>
      <c r="BO469" s="42">
        <f t="shared" si="6"/>
        <v>3994.5</v>
      </c>
      <c r="BP469" s="44"/>
      <c r="BQ469" s="45"/>
      <c r="BR469" s="47"/>
      <c r="BS469" s="45"/>
      <c r="BT469" s="37"/>
      <c r="BU469" s="5"/>
      <c r="BV469" s="38"/>
      <c r="BW469" s="48"/>
      <c r="BX469" s="44"/>
      <c r="BY469" s="44"/>
      <c r="BZ469" s="33" t="s">
        <v>131</v>
      </c>
      <c r="CA469" s="5"/>
      <c r="CB469" s="5"/>
      <c r="CC469" s="33" t="s">
        <v>177</v>
      </c>
      <c r="CD469" s="5"/>
      <c r="CE469" s="5"/>
      <c r="CF469" s="33" t="s">
        <v>178</v>
      </c>
      <c r="CG469" s="33" t="s">
        <v>3566</v>
      </c>
      <c r="CH469" s="5"/>
      <c r="CI469" s="5"/>
      <c r="CJ469" s="5"/>
      <c r="CK469" s="33"/>
      <c r="CL469" s="49">
        <v>44995.0</v>
      </c>
      <c r="CM469" s="33" t="s">
        <v>180</v>
      </c>
      <c r="CN469" s="5"/>
      <c r="CO469" s="33">
        <v>2.0</v>
      </c>
      <c r="CP469" s="33" t="s">
        <v>181</v>
      </c>
      <c r="CQ469" s="50" t="str">
        <f t="shared" si="7"/>
        <v>11/03/1946</v>
      </c>
      <c r="CR469" s="33" t="s">
        <v>243</v>
      </c>
      <c r="CS469" s="33">
        <v>4.0</v>
      </c>
      <c r="CT469" s="33">
        <v>5.0</v>
      </c>
      <c r="CU469" s="33">
        <v>25.0</v>
      </c>
      <c r="CV469" s="33">
        <v>1139.0</v>
      </c>
      <c r="CW469" s="33">
        <v>4.05093E8</v>
      </c>
      <c r="CX469" s="5"/>
      <c r="CY469" s="33">
        <v>-99.719386</v>
      </c>
      <c r="CZ469" s="33">
        <v>20.703793</v>
      </c>
      <c r="DA469" s="33">
        <v>7.298151352E9</v>
      </c>
      <c r="DB469" s="33">
        <v>2.0</v>
      </c>
      <c r="DC469" s="33" t="s">
        <v>183</v>
      </c>
      <c r="DD469" s="33">
        <v>2023.0</v>
      </c>
      <c r="DE469" s="33" t="s">
        <v>184</v>
      </c>
      <c r="DF469" s="33"/>
      <c r="DG469" s="33" t="s">
        <v>185</v>
      </c>
      <c r="DH469" s="33" t="s">
        <v>186</v>
      </c>
      <c r="DI469" s="5"/>
      <c r="DJ469" s="5"/>
    </row>
    <row r="470">
      <c r="A470" s="33" t="s">
        <v>3567</v>
      </c>
      <c r="B470" s="34">
        <v>44952.0</v>
      </c>
      <c r="C470" s="35" t="s">
        <v>137</v>
      </c>
      <c r="D470" s="35" t="s">
        <v>139</v>
      </c>
      <c r="E470" s="35" t="s">
        <v>142</v>
      </c>
      <c r="F470" s="36" t="s">
        <v>144</v>
      </c>
      <c r="G470" s="33" t="s">
        <v>3568</v>
      </c>
      <c r="H470" s="33" t="s">
        <v>3569</v>
      </c>
      <c r="I470" s="33" t="s">
        <v>231</v>
      </c>
      <c r="J470" s="33" t="s">
        <v>538</v>
      </c>
      <c r="K470" s="35" t="s">
        <v>150</v>
      </c>
      <c r="L470" s="33" t="s">
        <v>3163</v>
      </c>
      <c r="M470" s="33">
        <v>19.0</v>
      </c>
      <c r="N470" s="33" t="s">
        <v>3090</v>
      </c>
      <c r="O470" s="5"/>
      <c r="P470" s="35" t="s">
        <v>153</v>
      </c>
      <c r="Q470" s="35" t="s">
        <v>3090</v>
      </c>
      <c r="R470" s="33">
        <v>76540.0</v>
      </c>
      <c r="S470" s="37"/>
      <c r="T470" s="33"/>
      <c r="U470" s="33">
        <v>1.73</v>
      </c>
      <c r="V470" s="33" t="s">
        <v>154</v>
      </c>
      <c r="W470" s="33"/>
      <c r="X470" s="33"/>
      <c r="Y470" s="5"/>
      <c r="Z470" s="5"/>
      <c r="AA470" s="33">
        <v>1.0</v>
      </c>
      <c r="AB470" s="33"/>
      <c r="AC470" s="33">
        <v>1.0</v>
      </c>
      <c r="AD470" s="5"/>
      <c r="AE470" s="5"/>
      <c r="AF470" s="5"/>
      <c r="AG470" s="16"/>
      <c r="AH470" s="38" t="str">
        <f t="shared" si="1"/>
        <v/>
      </c>
      <c r="AI470" s="39" t="str">
        <f t="shared" si="2"/>
        <v/>
      </c>
      <c r="AJ470" s="37" t="str">
        <f t="shared" si="3"/>
        <v/>
      </c>
      <c r="AK470" s="41" t="str">
        <f t="shared" si="4"/>
        <v/>
      </c>
      <c r="AL470" s="35" t="s">
        <v>153</v>
      </c>
      <c r="AM470" s="33" t="s">
        <v>1887</v>
      </c>
      <c r="AN470" s="33" t="s">
        <v>1887</v>
      </c>
      <c r="AO470" s="41"/>
      <c r="AP470" s="33" t="s">
        <v>169</v>
      </c>
      <c r="AQ470" s="33" t="s">
        <v>170</v>
      </c>
      <c r="AR470" s="33">
        <v>150.0</v>
      </c>
      <c r="AS470" s="42"/>
      <c r="AT470" s="42"/>
      <c r="AU470" s="42"/>
      <c r="AV470" s="42"/>
      <c r="AW470" s="42"/>
      <c r="AX470" s="5"/>
      <c r="AY470" s="33"/>
      <c r="AZ470" s="33" t="s">
        <v>3570</v>
      </c>
      <c r="BA470" s="5"/>
      <c r="BB470" s="5"/>
      <c r="BC470" s="5" t="s">
        <v>3571</v>
      </c>
      <c r="BD470" s="33" t="s">
        <v>173</v>
      </c>
      <c r="BE470" s="41"/>
      <c r="BF470" s="35"/>
      <c r="BG470" s="33" t="s">
        <v>169</v>
      </c>
      <c r="BH470" s="5"/>
      <c r="BI470" s="33">
        <v>150.0</v>
      </c>
      <c r="BJ470" s="33" t="s">
        <v>170</v>
      </c>
      <c r="BK470" s="5"/>
      <c r="BL470" s="5">
        <f t="shared" si="5"/>
        <v>1997.25</v>
      </c>
      <c r="BM470" s="5"/>
      <c r="BN470" s="5"/>
      <c r="BO470" s="42">
        <f t="shared" si="6"/>
        <v>1997.25</v>
      </c>
      <c r="BP470" s="44"/>
      <c r="BQ470" s="45"/>
      <c r="BR470" s="47"/>
      <c r="BS470" s="45"/>
      <c r="BT470" s="37"/>
      <c r="BU470" s="5"/>
      <c r="BV470" s="38"/>
      <c r="BW470" s="48"/>
      <c r="BX470" s="44"/>
      <c r="BY470" s="44"/>
      <c r="BZ470" s="33" t="s">
        <v>131</v>
      </c>
      <c r="CA470" s="5"/>
      <c r="CB470" s="5"/>
      <c r="CC470" s="33" t="s">
        <v>177</v>
      </c>
      <c r="CD470" s="5"/>
      <c r="CE470" s="5"/>
      <c r="CF470" s="33" t="s">
        <v>178</v>
      </c>
      <c r="CG470" s="33" t="s">
        <v>3572</v>
      </c>
      <c r="CH470" s="5"/>
      <c r="CI470" s="5"/>
      <c r="CJ470" s="5"/>
      <c r="CK470" s="33"/>
      <c r="CL470" s="49">
        <v>44995.0</v>
      </c>
      <c r="CM470" s="33" t="s">
        <v>180</v>
      </c>
      <c r="CN470" s="5"/>
      <c r="CO470" s="33">
        <v>1.0</v>
      </c>
      <c r="CP470" s="33" t="s">
        <v>181</v>
      </c>
      <c r="CQ470" s="50" t="str">
        <f t="shared" si="7"/>
        <v>13/08/1968</v>
      </c>
      <c r="CR470" s="33" t="s">
        <v>182</v>
      </c>
      <c r="CS470" s="33">
        <v>4.0</v>
      </c>
      <c r="CT470" s="33">
        <v>5.0</v>
      </c>
      <c r="CU470" s="33">
        <v>25.0</v>
      </c>
      <c r="CV470" s="33">
        <v>1139.0</v>
      </c>
      <c r="CW470" s="33">
        <v>4.05093E8</v>
      </c>
      <c r="CX470" s="5"/>
      <c r="CY470" s="33">
        <v>-99.7173901</v>
      </c>
      <c r="CZ470" s="33">
        <v>20.693725</v>
      </c>
      <c r="DA470" s="33">
        <v>4.41107362E9</v>
      </c>
      <c r="DB470" s="33">
        <v>2.0</v>
      </c>
      <c r="DC470" s="33" t="s">
        <v>183</v>
      </c>
      <c r="DD470" s="33">
        <v>2023.0</v>
      </c>
      <c r="DE470" s="33" t="s">
        <v>184</v>
      </c>
      <c r="DF470" s="33"/>
      <c r="DG470" s="33" t="s">
        <v>185</v>
      </c>
      <c r="DH470" s="33" t="s">
        <v>186</v>
      </c>
      <c r="DI470" s="5"/>
      <c r="DJ470" s="5"/>
    </row>
    <row r="471">
      <c r="A471" s="33" t="s">
        <v>3573</v>
      </c>
      <c r="B471" s="34">
        <v>44952.0</v>
      </c>
      <c r="C471" s="35" t="s">
        <v>137</v>
      </c>
      <c r="D471" s="35" t="s">
        <v>139</v>
      </c>
      <c r="E471" s="35" t="s">
        <v>142</v>
      </c>
      <c r="F471" s="36" t="s">
        <v>144</v>
      </c>
      <c r="G471" s="33" t="s">
        <v>3574</v>
      </c>
      <c r="H471" s="33" t="s">
        <v>246</v>
      </c>
      <c r="I471" s="33" t="s">
        <v>231</v>
      </c>
      <c r="J471" s="33" t="s">
        <v>231</v>
      </c>
      <c r="K471" s="35" t="s">
        <v>150</v>
      </c>
      <c r="L471" s="33" t="s">
        <v>2324</v>
      </c>
      <c r="M471" s="33">
        <v>15.0</v>
      </c>
      <c r="N471" s="33" t="s">
        <v>3090</v>
      </c>
      <c r="O471" s="5"/>
      <c r="P471" s="35" t="s">
        <v>153</v>
      </c>
      <c r="Q471" s="35" t="s">
        <v>3090</v>
      </c>
      <c r="R471" s="33">
        <v>76540.0</v>
      </c>
      <c r="S471" s="37"/>
      <c r="T471" s="33"/>
      <c r="U471" s="33">
        <v>1.37</v>
      </c>
      <c r="V471" s="33" t="s">
        <v>154</v>
      </c>
      <c r="W471" s="33"/>
      <c r="X471" s="33"/>
      <c r="Y471" s="5"/>
      <c r="Z471" s="5"/>
      <c r="AA471" s="33">
        <v>1.0</v>
      </c>
      <c r="AB471" s="33"/>
      <c r="AC471" s="33">
        <v>1.0</v>
      </c>
      <c r="AD471" s="5"/>
      <c r="AE471" s="5"/>
      <c r="AF471" s="5"/>
      <c r="AG471" s="16"/>
      <c r="AH471" s="38" t="str">
        <f t="shared" si="1"/>
        <v/>
      </c>
      <c r="AI471" s="39" t="str">
        <f t="shared" si="2"/>
        <v/>
      </c>
      <c r="AJ471" s="37" t="str">
        <f t="shared" si="3"/>
        <v/>
      </c>
      <c r="AK471" s="41" t="str">
        <f t="shared" si="4"/>
        <v/>
      </c>
      <c r="AL471" s="35" t="s">
        <v>153</v>
      </c>
      <c r="AM471" s="33" t="s">
        <v>1887</v>
      </c>
      <c r="AN471" s="33" t="s">
        <v>1887</v>
      </c>
      <c r="AO471" s="41"/>
      <c r="AP471" s="33" t="s">
        <v>169</v>
      </c>
      <c r="AQ471" s="33" t="s">
        <v>170</v>
      </c>
      <c r="AR471" s="33">
        <v>150.0</v>
      </c>
      <c r="AS471" s="42"/>
      <c r="AT471" s="42"/>
      <c r="AU471" s="42"/>
      <c r="AV471" s="42"/>
      <c r="AW471" s="42"/>
      <c r="AX471" s="5"/>
      <c r="AY471" s="33"/>
      <c r="AZ471" s="33" t="s">
        <v>3575</v>
      </c>
      <c r="BA471" s="5"/>
      <c r="BB471" s="5"/>
      <c r="BC471" s="5" t="s">
        <v>3576</v>
      </c>
      <c r="BD471" s="33" t="s">
        <v>173</v>
      </c>
      <c r="BE471" s="41"/>
      <c r="BF471" s="35"/>
      <c r="BG471" s="33" t="s">
        <v>169</v>
      </c>
      <c r="BH471" s="5"/>
      <c r="BI471" s="33">
        <v>150.0</v>
      </c>
      <c r="BJ471" s="33" t="s">
        <v>170</v>
      </c>
      <c r="BK471" s="5"/>
      <c r="BL471" s="5">
        <f t="shared" si="5"/>
        <v>1997.25</v>
      </c>
      <c r="BM471" s="5"/>
      <c r="BN471" s="5"/>
      <c r="BO471" s="42">
        <f t="shared" si="6"/>
        <v>1997.25</v>
      </c>
      <c r="BP471" s="44"/>
      <c r="BQ471" s="45"/>
      <c r="BR471" s="47"/>
      <c r="BS471" s="45"/>
      <c r="BT471" s="37"/>
      <c r="BU471" s="5"/>
      <c r="BV471" s="38"/>
      <c r="BW471" s="48"/>
      <c r="BX471" s="44"/>
      <c r="BY471" s="44"/>
      <c r="BZ471" s="33" t="s">
        <v>131</v>
      </c>
      <c r="CA471" s="5"/>
      <c r="CB471" s="5"/>
      <c r="CC471" s="33" t="s">
        <v>177</v>
      </c>
      <c r="CD471" s="5"/>
      <c r="CE471" s="5"/>
      <c r="CF471" s="33" t="s">
        <v>178</v>
      </c>
      <c r="CG471" s="33" t="s">
        <v>3577</v>
      </c>
      <c r="CH471" s="5"/>
      <c r="CI471" s="5"/>
      <c r="CJ471" s="5"/>
      <c r="CK471" s="33"/>
      <c r="CL471" s="49">
        <v>44995.0</v>
      </c>
      <c r="CM471" s="33" t="s">
        <v>180</v>
      </c>
      <c r="CN471" s="5"/>
      <c r="CO471" s="33">
        <v>1.0</v>
      </c>
      <c r="CP471" s="33" t="s">
        <v>181</v>
      </c>
      <c r="CQ471" s="50" t="str">
        <f t="shared" si="7"/>
        <v>14/04/1974</v>
      </c>
      <c r="CR471" s="33" t="s">
        <v>182</v>
      </c>
      <c r="CS471" s="33">
        <v>4.0</v>
      </c>
      <c r="CT471" s="33">
        <v>5.0</v>
      </c>
      <c r="CU471" s="33">
        <v>25.0</v>
      </c>
      <c r="CV471" s="33">
        <v>1139.0</v>
      </c>
      <c r="CW471" s="33">
        <v>4.05093E8</v>
      </c>
      <c r="CX471" s="33">
        <v>4.0509300026E10</v>
      </c>
      <c r="CY471" s="33">
        <v>-99.713319</v>
      </c>
      <c r="CZ471" s="33">
        <v>20.698831</v>
      </c>
      <c r="DA471" s="33">
        <v>4.411296071E9</v>
      </c>
      <c r="DB471" s="33">
        <v>2.0</v>
      </c>
      <c r="DC471" s="33" t="s">
        <v>183</v>
      </c>
      <c r="DD471" s="33">
        <v>2023.0</v>
      </c>
      <c r="DE471" s="33" t="s">
        <v>184</v>
      </c>
      <c r="DF471" s="33"/>
      <c r="DG471" s="33" t="s">
        <v>185</v>
      </c>
      <c r="DH471" s="33" t="s">
        <v>186</v>
      </c>
      <c r="DI471" s="5"/>
      <c r="DJ471" s="5"/>
    </row>
    <row r="472">
      <c r="A472" s="33" t="s">
        <v>3578</v>
      </c>
      <c r="B472" s="34">
        <v>44952.0</v>
      </c>
      <c r="C472" s="35" t="s">
        <v>137</v>
      </c>
      <c r="D472" s="35" t="s">
        <v>139</v>
      </c>
      <c r="E472" s="35" t="s">
        <v>142</v>
      </c>
      <c r="F472" s="36" t="s">
        <v>144</v>
      </c>
      <c r="G472" s="33" t="s">
        <v>3579</v>
      </c>
      <c r="H472" s="33" t="s">
        <v>1225</v>
      </c>
      <c r="I472" s="33" t="s">
        <v>231</v>
      </c>
      <c r="J472" s="33" t="s">
        <v>476</v>
      </c>
      <c r="K472" s="35" t="s">
        <v>150</v>
      </c>
      <c r="L472" s="33" t="s">
        <v>1759</v>
      </c>
      <c r="M472" s="33">
        <v>2.0</v>
      </c>
      <c r="N472" s="33" t="s">
        <v>3090</v>
      </c>
      <c r="O472" s="5"/>
      <c r="P472" s="35" t="s">
        <v>153</v>
      </c>
      <c r="Q472" s="35" t="s">
        <v>3090</v>
      </c>
      <c r="R472" s="33">
        <v>76540.0</v>
      </c>
      <c r="S472" s="37"/>
      <c r="T472" s="33"/>
      <c r="U472" s="33">
        <v>1.34</v>
      </c>
      <c r="V472" s="33" t="s">
        <v>154</v>
      </c>
      <c r="W472" s="33"/>
      <c r="X472" s="33"/>
      <c r="Y472" s="5"/>
      <c r="Z472" s="5"/>
      <c r="AA472" s="33">
        <v>1.0</v>
      </c>
      <c r="AB472" s="33"/>
      <c r="AC472" s="33">
        <v>1.0</v>
      </c>
      <c r="AD472" s="5"/>
      <c r="AE472" s="5"/>
      <c r="AF472" s="5"/>
      <c r="AG472" s="16"/>
      <c r="AH472" s="38" t="str">
        <f t="shared" si="1"/>
        <v/>
      </c>
      <c r="AI472" s="39" t="str">
        <f t="shared" si="2"/>
        <v/>
      </c>
      <c r="AJ472" s="37" t="str">
        <f t="shared" si="3"/>
        <v/>
      </c>
      <c r="AK472" s="41" t="str">
        <f t="shared" si="4"/>
        <v/>
      </c>
      <c r="AL472" s="35" t="s">
        <v>153</v>
      </c>
      <c r="AM472" s="33" t="s">
        <v>1887</v>
      </c>
      <c r="AN472" s="33" t="s">
        <v>1887</v>
      </c>
      <c r="AO472" s="41"/>
      <c r="AP472" s="33" t="s">
        <v>169</v>
      </c>
      <c r="AQ472" s="33" t="s">
        <v>170</v>
      </c>
      <c r="AR472" s="33">
        <v>150.0</v>
      </c>
      <c r="AS472" s="42"/>
      <c r="AT472" s="42"/>
      <c r="AU472" s="42"/>
      <c r="AV472" s="42"/>
      <c r="AW472" s="42"/>
      <c r="AX472" s="5"/>
      <c r="AY472" s="33"/>
      <c r="AZ472" s="33" t="s">
        <v>3580</v>
      </c>
      <c r="BA472" s="5"/>
      <c r="BB472" s="5"/>
      <c r="BC472" s="5" t="s">
        <v>3581</v>
      </c>
      <c r="BD472" s="33" t="s">
        <v>173</v>
      </c>
      <c r="BE472" s="41"/>
      <c r="BF472" s="35"/>
      <c r="BG472" s="33" t="s">
        <v>169</v>
      </c>
      <c r="BH472" s="5"/>
      <c r="BI472" s="33">
        <v>150.0</v>
      </c>
      <c r="BJ472" s="33" t="s">
        <v>170</v>
      </c>
      <c r="BK472" s="5"/>
      <c r="BL472" s="5">
        <f t="shared" si="5"/>
        <v>1997.25</v>
      </c>
      <c r="BM472" s="5"/>
      <c r="BN472" s="5"/>
      <c r="BO472" s="42">
        <f t="shared" si="6"/>
        <v>1997.25</v>
      </c>
      <c r="BP472" s="44"/>
      <c r="BQ472" s="45"/>
      <c r="BR472" s="47"/>
      <c r="BS472" s="45"/>
      <c r="BT472" s="37"/>
      <c r="BU472" s="5"/>
      <c r="BV472" s="38"/>
      <c r="BW472" s="48"/>
      <c r="BX472" s="44"/>
      <c r="BY472" s="44"/>
      <c r="BZ472" s="33" t="s">
        <v>131</v>
      </c>
      <c r="CA472" s="5"/>
      <c r="CB472" s="5"/>
      <c r="CC472" s="33" t="s">
        <v>177</v>
      </c>
      <c r="CD472" s="5"/>
      <c r="CE472" s="5"/>
      <c r="CF472" s="33" t="s">
        <v>178</v>
      </c>
      <c r="CG472" s="33" t="s">
        <v>3582</v>
      </c>
      <c r="CH472" s="5"/>
      <c r="CI472" s="5"/>
      <c r="CJ472" s="5"/>
      <c r="CK472" s="33"/>
      <c r="CL472" s="49">
        <v>44995.0</v>
      </c>
      <c r="CM472" s="33" t="s">
        <v>180</v>
      </c>
      <c r="CN472" s="5"/>
      <c r="CO472" s="33">
        <v>1.0</v>
      </c>
      <c r="CP472" s="33" t="s">
        <v>181</v>
      </c>
      <c r="CQ472" s="50" t="str">
        <f t="shared" si="7"/>
        <v>24/01/1973</v>
      </c>
      <c r="CR472" s="33" t="s">
        <v>182</v>
      </c>
      <c r="CS472" s="33">
        <v>4.0</v>
      </c>
      <c r="CT472" s="33">
        <v>5.0</v>
      </c>
      <c r="CU472" s="33">
        <v>25.0</v>
      </c>
      <c r="CV472" s="33">
        <v>1139.0</v>
      </c>
      <c r="CW472" s="33">
        <v>4.05093E8</v>
      </c>
      <c r="CX472" s="33">
        <v>4.0509300006E10</v>
      </c>
      <c r="CY472" s="33">
        <v>-99.7071467</v>
      </c>
      <c r="CZ472" s="33">
        <v>20.6961745</v>
      </c>
      <c r="DA472" s="33">
        <v>4.4219266E9</v>
      </c>
      <c r="DB472" s="33">
        <v>1.0</v>
      </c>
      <c r="DC472" s="33" t="s">
        <v>183</v>
      </c>
      <c r="DD472" s="33">
        <v>2023.0</v>
      </c>
      <c r="DE472" s="33" t="s">
        <v>184</v>
      </c>
      <c r="DF472" s="33"/>
      <c r="DG472" s="33" t="s">
        <v>185</v>
      </c>
      <c r="DH472" s="33" t="s">
        <v>186</v>
      </c>
      <c r="DI472" s="5"/>
      <c r="DJ472" s="5"/>
    </row>
    <row r="473">
      <c r="A473" s="33" t="s">
        <v>3583</v>
      </c>
      <c r="B473" s="34">
        <v>44952.0</v>
      </c>
      <c r="C473" s="35" t="s">
        <v>137</v>
      </c>
      <c r="D473" s="35" t="s">
        <v>139</v>
      </c>
      <c r="E473" s="35" t="s">
        <v>142</v>
      </c>
      <c r="F473" s="36" t="s">
        <v>144</v>
      </c>
      <c r="G473" s="33" t="s">
        <v>3584</v>
      </c>
      <c r="H473" s="33" t="s">
        <v>761</v>
      </c>
      <c r="I473" s="33" t="s">
        <v>231</v>
      </c>
      <c r="J473" s="33" t="s">
        <v>231</v>
      </c>
      <c r="K473" s="35" t="s">
        <v>150</v>
      </c>
      <c r="L473" s="33" t="s">
        <v>1759</v>
      </c>
      <c r="M473" s="33">
        <v>18.0</v>
      </c>
      <c r="N473" s="33" t="s">
        <v>3090</v>
      </c>
      <c r="O473" s="5"/>
      <c r="P473" s="35" t="s">
        <v>153</v>
      </c>
      <c r="Q473" s="35" t="s">
        <v>3090</v>
      </c>
      <c r="R473" s="33">
        <v>76540.0</v>
      </c>
      <c r="S473" s="37"/>
      <c r="T473" s="33"/>
      <c r="U473" s="33">
        <v>2.56</v>
      </c>
      <c r="V473" s="33" t="s">
        <v>154</v>
      </c>
      <c r="W473" s="33"/>
      <c r="X473" s="33"/>
      <c r="Y473" s="5"/>
      <c r="Z473" s="5"/>
      <c r="AA473" s="33">
        <v>1.0</v>
      </c>
      <c r="AB473" s="33">
        <v>1.0</v>
      </c>
      <c r="AC473" s="33"/>
      <c r="AD473" s="5"/>
      <c r="AE473" s="5"/>
      <c r="AF473" s="5"/>
      <c r="AG473" s="16"/>
      <c r="AH473" s="38">
        <f t="shared" si="1"/>
        <v>1</v>
      </c>
      <c r="AI473" s="39" t="str">
        <f t="shared" si="2"/>
        <v/>
      </c>
      <c r="AJ473" s="37" t="str">
        <f t="shared" si="3"/>
        <v/>
      </c>
      <c r="AK473" s="41" t="str">
        <f t="shared" si="4"/>
        <v/>
      </c>
      <c r="AL473" s="35" t="s">
        <v>153</v>
      </c>
      <c r="AM473" s="33" t="s">
        <v>1887</v>
      </c>
      <c r="AN473" s="33" t="s">
        <v>1887</v>
      </c>
      <c r="AO473" s="41"/>
      <c r="AP473" s="33" t="s">
        <v>169</v>
      </c>
      <c r="AQ473" s="33" t="s">
        <v>170</v>
      </c>
      <c r="AR473" s="33">
        <v>300.0</v>
      </c>
      <c r="AS473" s="42"/>
      <c r="AT473" s="42"/>
      <c r="AU473" s="42"/>
      <c r="AV473" s="42"/>
      <c r="AW473" s="42"/>
      <c r="AX473" s="5"/>
      <c r="AY473" s="33"/>
      <c r="AZ473" s="33" t="s">
        <v>3585</v>
      </c>
      <c r="BA473" s="5"/>
      <c r="BB473" s="5"/>
      <c r="BC473" s="5" t="s">
        <v>3586</v>
      </c>
      <c r="BD473" s="33" t="s">
        <v>173</v>
      </c>
      <c r="BE473" s="41"/>
      <c r="BF473" s="35"/>
      <c r="BG473" s="33" t="s">
        <v>169</v>
      </c>
      <c r="BH473" s="5"/>
      <c r="BI473" s="33">
        <v>300.0</v>
      </c>
      <c r="BJ473" s="33" t="s">
        <v>170</v>
      </c>
      <c r="BK473" s="5"/>
      <c r="BL473" s="5">
        <f t="shared" si="5"/>
        <v>3994.5</v>
      </c>
      <c r="BM473" s="5"/>
      <c r="BN473" s="5"/>
      <c r="BO473" s="42">
        <f t="shared" si="6"/>
        <v>3994.5</v>
      </c>
      <c r="BP473" s="44"/>
      <c r="BQ473" s="45"/>
      <c r="BR473" s="47"/>
      <c r="BS473" s="45"/>
      <c r="BT473" s="37"/>
      <c r="BU473" s="5"/>
      <c r="BV473" s="38"/>
      <c r="BW473" s="48"/>
      <c r="BX473" s="44"/>
      <c r="BY473" s="44"/>
      <c r="BZ473" s="33" t="s">
        <v>131</v>
      </c>
      <c r="CA473" s="5"/>
      <c r="CB473" s="5"/>
      <c r="CC473" s="33" t="s">
        <v>177</v>
      </c>
      <c r="CD473" s="5"/>
      <c r="CE473" s="5"/>
      <c r="CF473" s="33" t="s">
        <v>178</v>
      </c>
      <c r="CG473" s="33" t="s">
        <v>3587</v>
      </c>
      <c r="CH473" s="5"/>
      <c r="CI473" s="5"/>
      <c r="CJ473" s="5"/>
      <c r="CK473" s="33"/>
      <c r="CL473" s="49">
        <v>44995.0</v>
      </c>
      <c r="CM473" s="33" t="s">
        <v>180</v>
      </c>
      <c r="CN473" s="5"/>
      <c r="CO473" s="33">
        <v>2.0</v>
      </c>
      <c r="CP473" s="33" t="s">
        <v>181</v>
      </c>
      <c r="CQ473" s="50" t="str">
        <f t="shared" si="7"/>
        <v>08/05/1955</v>
      </c>
      <c r="CR473" s="33" t="s">
        <v>243</v>
      </c>
      <c r="CS473" s="33">
        <v>4.0</v>
      </c>
      <c r="CT473" s="33">
        <v>5.0</v>
      </c>
      <c r="CU473" s="33">
        <v>25.0</v>
      </c>
      <c r="CV473" s="33">
        <v>1139.0</v>
      </c>
      <c r="CW473" s="33">
        <v>4.05093E8</v>
      </c>
      <c r="CX473" s="33">
        <v>4.0509300006E10</v>
      </c>
      <c r="CY473" s="33">
        <v>-99.7080988</v>
      </c>
      <c r="CZ473" s="33">
        <v>20.6974119</v>
      </c>
      <c r="DA473" s="33">
        <v>4.411584416E9</v>
      </c>
      <c r="DB473" s="33">
        <v>2.0</v>
      </c>
      <c r="DC473" s="33" t="s">
        <v>183</v>
      </c>
      <c r="DD473" s="33">
        <v>2023.0</v>
      </c>
      <c r="DE473" s="33" t="s">
        <v>184</v>
      </c>
      <c r="DF473" s="33"/>
      <c r="DG473" s="33" t="s">
        <v>185</v>
      </c>
      <c r="DH473" s="33" t="s">
        <v>186</v>
      </c>
      <c r="DI473" s="5"/>
      <c r="DJ473" s="5"/>
    </row>
    <row r="474">
      <c r="A474" s="33" t="s">
        <v>3588</v>
      </c>
      <c r="B474" s="34">
        <v>44952.0</v>
      </c>
      <c r="C474" s="35" t="s">
        <v>137</v>
      </c>
      <c r="D474" s="35" t="s">
        <v>139</v>
      </c>
      <c r="E474" s="35" t="s">
        <v>142</v>
      </c>
      <c r="F474" s="36" t="s">
        <v>144</v>
      </c>
      <c r="G474" s="33" t="s">
        <v>3589</v>
      </c>
      <c r="H474" s="33" t="s">
        <v>2455</v>
      </c>
      <c r="I474" s="33" t="s">
        <v>231</v>
      </c>
      <c r="J474" s="33" t="s">
        <v>231</v>
      </c>
      <c r="K474" s="35" t="s">
        <v>150</v>
      </c>
      <c r="L474" s="33" t="s">
        <v>1759</v>
      </c>
      <c r="M474" s="33">
        <v>18.0</v>
      </c>
      <c r="N474" s="33" t="s">
        <v>3090</v>
      </c>
      <c r="O474" s="5"/>
      <c r="P474" s="35" t="s">
        <v>153</v>
      </c>
      <c r="Q474" s="35" t="s">
        <v>3090</v>
      </c>
      <c r="R474" s="33">
        <v>76540.0</v>
      </c>
      <c r="S474" s="37"/>
      <c r="T474" s="33"/>
      <c r="U474" s="33">
        <v>1.4</v>
      </c>
      <c r="V474" s="33" t="s">
        <v>154</v>
      </c>
      <c r="W474" s="33"/>
      <c r="X474" s="33"/>
      <c r="Y474" s="5"/>
      <c r="Z474" s="5"/>
      <c r="AA474" s="33">
        <v>1.0</v>
      </c>
      <c r="AB474" s="33"/>
      <c r="AC474" s="33">
        <v>1.0</v>
      </c>
      <c r="AD474" s="5"/>
      <c r="AE474" s="5"/>
      <c r="AF474" s="5"/>
      <c r="AG474" s="16"/>
      <c r="AH474" s="38" t="str">
        <f t="shared" si="1"/>
        <v/>
      </c>
      <c r="AI474" s="39">
        <f t="shared" si="2"/>
        <v>1</v>
      </c>
      <c r="AJ474" s="37" t="str">
        <f t="shared" si="3"/>
        <v/>
      </c>
      <c r="AK474" s="41" t="str">
        <f t="shared" si="4"/>
        <v/>
      </c>
      <c r="AL474" s="35" t="s">
        <v>153</v>
      </c>
      <c r="AM474" s="33" t="s">
        <v>1887</v>
      </c>
      <c r="AN474" s="33" t="s">
        <v>1887</v>
      </c>
      <c r="AO474" s="41"/>
      <c r="AP474" s="33" t="s">
        <v>169</v>
      </c>
      <c r="AQ474" s="33" t="s">
        <v>170</v>
      </c>
      <c r="AR474" s="33">
        <v>150.0</v>
      </c>
      <c r="AS474" s="42"/>
      <c r="AT474" s="42"/>
      <c r="AU474" s="42"/>
      <c r="AV474" s="42"/>
      <c r="AW474" s="42"/>
      <c r="AX474" s="5"/>
      <c r="AY474" s="33"/>
      <c r="AZ474" s="33" t="s">
        <v>3590</v>
      </c>
      <c r="BA474" s="5"/>
      <c r="BB474" s="5"/>
      <c r="BC474" s="5" t="s">
        <v>3591</v>
      </c>
      <c r="BD474" s="33" t="s">
        <v>173</v>
      </c>
      <c r="BE474" s="41"/>
      <c r="BF474" s="35"/>
      <c r="BG474" s="33" t="s">
        <v>169</v>
      </c>
      <c r="BH474" s="5"/>
      <c r="BI474" s="33">
        <v>150.0</v>
      </c>
      <c r="BJ474" s="33" t="s">
        <v>170</v>
      </c>
      <c r="BK474" s="5"/>
      <c r="BL474" s="5">
        <f t="shared" si="5"/>
        <v>1997.25</v>
      </c>
      <c r="BM474" s="5"/>
      <c r="BN474" s="5"/>
      <c r="BO474" s="42">
        <f t="shared" si="6"/>
        <v>1997.25</v>
      </c>
      <c r="BP474" s="44"/>
      <c r="BQ474" s="45"/>
      <c r="BR474" s="47"/>
      <c r="BS474" s="45"/>
      <c r="BT474" s="37"/>
      <c r="BU474" s="5"/>
      <c r="BV474" s="38"/>
      <c r="BW474" s="48"/>
      <c r="BX474" s="44"/>
      <c r="BY474" s="44"/>
      <c r="BZ474" s="33" t="s">
        <v>131</v>
      </c>
      <c r="CA474" s="5"/>
      <c r="CB474" s="5"/>
      <c r="CC474" s="33" t="s">
        <v>177</v>
      </c>
      <c r="CD474" s="5"/>
      <c r="CE474" s="5"/>
      <c r="CF474" s="33" t="s">
        <v>178</v>
      </c>
      <c r="CG474" s="33" t="s">
        <v>3592</v>
      </c>
      <c r="CH474" s="5"/>
      <c r="CI474" s="5"/>
      <c r="CJ474" s="5"/>
      <c r="CK474" s="33"/>
      <c r="CL474" s="49">
        <v>44995.0</v>
      </c>
      <c r="CM474" s="33" t="s">
        <v>180</v>
      </c>
      <c r="CN474" s="5"/>
      <c r="CO474" s="33">
        <v>1.0</v>
      </c>
      <c r="CP474" s="33" t="s">
        <v>181</v>
      </c>
      <c r="CQ474" s="50" t="str">
        <f t="shared" si="7"/>
        <v>28/11/1959</v>
      </c>
      <c r="CR474" s="33" t="s">
        <v>182</v>
      </c>
      <c r="CS474" s="33">
        <v>4.0</v>
      </c>
      <c r="CT474" s="33">
        <v>5.0</v>
      </c>
      <c r="CU474" s="33">
        <v>25.0</v>
      </c>
      <c r="CV474" s="33">
        <v>1139.0</v>
      </c>
      <c r="CW474" s="33">
        <v>4.05093E8</v>
      </c>
      <c r="CX474" s="33">
        <v>4.0509300006E10</v>
      </c>
      <c r="CY474" s="33">
        <v>-99.7080988</v>
      </c>
      <c r="CZ474" s="33">
        <v>20.6974119</v>
      </c>
      <c r="DA474" s="33">
        <v>4.41153237E9</v>
      </c>
      <c r="DB474" s="33">
        <v>2.0</v>
      </c>
      <c r="DC474" s="33" t="s">
        <v>183</v>
      </c>
      <c r="DD474" s="33">
        <v>2023.0</v>
      </c>
      <c r="DE474" s="33" t="s">
        <v>184</v>
      </c>
      <c r="DF474" s="33"/>
      <c r="DG474" s="33" t="s">
        <v>185</v>
      </c>
      <c r="DH474" s="33" t="s">
        <v>186</v>
      </c>
      <c r="DI474" s="5"/>
      <c r="DJ474" s="5"/>
    </row>
    <row r="475">
      <c r="A475" s="33" t="s">
        <v>3593</v>
      </c>
      <c r="B475" s="34">
        <v>44952.0</v>
      </c>
      <c r="C475" s="35" t="s">
        <v>137</v>
      </c>
      <c r="D475" s="35" t="s">
        <v>139</v>
      </c>
      <c r="E475" s="35" t="s">
        <v>142</v>
      </c>
      <c r="F475" s="36" t="s">
        <v>144</v>
      </c>
      <c r="G475" s="33" t="s">
        <v>3594</v>
      </c>
      <c r="H475" s="33" t="s">
        <v>1786</v>
      </c>
      <c r="I475" s="33" t="s">
        <v>231</v>
      </c>
      <c r="J475" s="33" t="s">
        <v>231</v>
      </c>
      <c r="K475" s="35" t="s">
        <v>150</v>
      </c>
      <c r="L475" s="33" t="s">
        <v>3113</v>
      </c>
      <c r="M475" s="33">
        <v>41.0</v>
      </c>
      <c r="N475" s="33" t="s">
        <v>3090</v>
      </c>
      <c r="O475" s="5"/>
      <c r="P475" s="35" t="s">
        <v>153</v>
      </c>
      <c r="Q475" s="35" t="s">
        <v>3090</v>
      </c>
      <c r="R475" s="33">
        <v>76540.0</v>
      </c>
      <c r="S475" s="37"/>
      <c r="T475" s="33"/>
      <c r="U475" s="33">
        <v>1.37</v>
      </c>
      <c r="V475" s="33" t="s">
        <v>154</v>
      </c>
      <c r="W475" s="33"/>
      <c r="X475" s="33"/>
      <c r="Y475" s="5"/>
      <c r="Z475" s="5"/>
      <c r="AA475" s="33">
        <v>1.0</v>
      </c>
      <c r="AB475" s="33"/>
      <c r="AC475" s="33">
        <v>1.0</v>
      </c>
      <c r="AD475" s="5"/>
      <c r="AE475" s="5"/>
      <c r="AF475" s="5"/>
      <c r="AG475" s="16"/>
      <c r="AH475" s="38" t="str">
        <f t="shared" si="1"/>
        <v/>
      </c>
      <c r="AI475" s="39">
        <f t="shared" si="2"/>
        <v>1</v>
      </c>
      <c r="AJ475" s="37" t="str">
        <f t="shared" si="3"/>
        <v/>
      </c>
      <c r="AK475" s="41" t="str">
        <f t="shared" si="4"/>
        <v/>
      </c>
      <c r="AL475" s="35" t="s">
        <v>153</v>
      </c>
      <c r="AM475" s="33" t="s">
        <v>1887</v>
      </c>
      <c r="AN475" s="33" t="s">
        <v>1887</v>
      </c>
      <c r="AO475" s="41"/>
      <c r="AP475" s="33" t="s">
        <v>169</v>
      </c>
      <c r="AQ475" s="33" t="s">
        <v>170</v>
      </c>
      <c r="AR475" s="33">
        <v>150.0</v>
      </c>
      <c r="AS475" s="42"/>
      <c r="AT475" s="42"/>
      <c r="AU475" s="42"/>
      <c r="AV475" s="42"/>
      <c r="AW475" s="42"/>
      <c r="AX475" s="5"/>
      <c r="AY475" s="33"/>
      <c r="AZ475" s="33" t="s">
        <v>3595</v>
      </c>
      <c r="BA475" s="5"/>
      <c r="BB475" s="5"/>
      <c r="BC475" s="5" t="s">
        <v>3596</v>
      </c>
      <c r="BD475" s="33" t="s">
        <v>173</v>
      </c>
      <c r="BE475" s="41"/>
      <c r="BF475" s="35"/>
      <c r="BG475" s="33" t="s">
        <v>169</v>
      </c>
      <c r="BH475" s="5"/>
      <c r="BI475" s="33">
        <v>150.0</v>
      </c>
      <c r="BJ475" s="33" t="s">
        <v>170</v>
      </c>
      <c r="BK475" s="5"/>
      <c r="BL475" s="5">
        <f t="shared" si="5"/>
        <v>1997.25</v>
      </c>
      <c r="BM475" s="5"/>
      <c r="BN475" s="5"/>
      <c r="BO475" s="42">
        <f t="shared" si="6"/>
        <v>1997.25</v>
      </c>
      <c r="BP475" s="44"/>
      <c r="BQ475" s="45"/>
      <c r="BR475" s="47"/>
      <c r="BS475" s="45"/>
      <c r="BT475" s="37"/>
      <c r="BU475" s="5"/>
      <c r="BV475" s="38"/>
      <c r="BW475" s="48"/>
      <c r="BX475" s="44"/>
      <c r="BY475" s="44"/>
      <c r="BZ475" s="33" t="s">
        <v>131</v>
      </c>
      <c r="CA475" s="5"/>
      <c r="CB475" s="5"/>
      <c r="CC475" s="33" t="s">
        <v>177</v>
      </c>
      <c r="CD475" s="5"/>
      <c r="CE475" s="5"/>
      <c r="CF475" s="33" t="s">
        <v>178</v>
      </c>
      <c r="CG475" s="33" t="s">
        <v>3597</v>
      </c>
      <c r="CH475" s="5"/>
      <c r="CI475" s="5"/>
      <c r="CJ475" s="5"/>
      <c r="CK475" s="33"/>
      <c r="CL475" s="49">
        <v>44995.0</v>
      </c>
      <c r="CM475" s="33" t="s">
        <v>180</v>
      </c>
      <c r="CN475" s="5"/>
      <c r="CO475" s="33">
        <v>1.0</v>
      </c>
      <c r="CP475" s="33" t="s">
        <v>181</v>
      </c>
      <c r="CQ475" s="50" t="str">
        <f t="shared" si="7"/>
        <v>17/10/1952</v>
      </c>
      <c r="CR475" s="33" t="s">
        <v>182</v>
      </c>
      <c r="CS475" s="33">
        <v>4.0</v>
      </c>
      <c r="CT475" s="33">
        <v>5.0</v>
      </c>
      <c r="CU475" s="33">
        <v>25.0</v>
      </c>
      <c r="CV475" s="33">
        <v>1139.0</v>
      </c>
      <c r="CW475" s="33">
        <v>4.05093E8</v>
      </c>
      <c r="CX475" s="33">
        <v>4.0509300009E10</v>
      </c>
      <c r="CY475" s="33">
        <v>-99.7139325</v>
      </c>
      <c r="CZ475" s="33">
        <v>20.6953402</v>
      </c>
      <c r="DA475" s="33">
        <v>4.411085525E9</v>
      </c>
      <c r="DB475" s="33">
        <v>2.0</v>
      </c>
      <c r="DC475" s="33" t="s">
        <v>183</v>
      </c>
      <c r="DD475" s="33">
        <v>2023.0</v>
      </c>
      <c r="DE475" s="33" t="s">
        <v>184</v>
      </c>
      <c r="DF475" s="33"/>
      <c r="DG475" s="33" t="s">
        <v>185</v>
      </c>
      <c r="DH475" s="33" t="s">
        <v>186</v>
      </c>
      <c r="DI475" s="5"/>
      <c r="DJ475" s="5"/>
    </row>
    <row r="476">
      <c r="A476" s="33" t="s">
        <v>3598</v>
      </c>
      <c r="B476" s="34">
        <v>44952.0</v>
      </c>
      <c r="C476" s="35" t="s">
        <v>137</v>
      </c>
      <c r="D476" s="35" t="s">
        <v>139</v>
      </c>
      <c r="E476" s="35" t="s">
        <v>142</v>
      </c>
      <c r="F476" s="36" t="s">
        <v>144</v>
      </c>
      <c r="G476" s="33" t="s">
        <v>3599</v>
      </c>
      <c r="H476" s="33" t="s">
        <v>3600</v>
      </c>
      <c r="I476" s="33" t="s">
        <v>231</v>
      </c>
      <c r="J476" s="33" t="s">
        <v>455</v>
      </c>
      <c r="K476" s="35" t="s">
        <v>150</v>
      </c>
      <c r="L476" s="33" t="s">
        <v>3163</v>
      </c>
      <c r="M476" s="33">
        <v>29.0</v>
      </c>
      <c r="N476" s="33" t="s">
        <v>3090</v>
      </c>
      <c r="O476" s="5"/>
      <c r="P476" s="35" t="s">
        <v>153</v>
      </c>
      <c r="Q476" s="35" t="s">
        <v>3090</v>
      </c>
      <c r="R476" s="33">
        <v>76540.0</v>
      </c>
      <c r="S476" s="37"/>
      <c r="T476" s="33"/>
      <c r="U476" s="33">
        <v>2.63</v>
      </c>
      <c r="V476" s="33" t="s">
        <v>154</v>
      </c>
      <c r="W476" s="33"/>
      <c r="X476" s="33"/>
      <c r="Y476" s="5"/>
      <c r="Z476" s="5"/>
      <c r="AA476" s="33">
        <v>1.0</v>
      </c>
      <c r="AB476" s="33"/>
      <c r="AC476" s="33">
        <v>1.0</v>
      </c>
      <c r="AD476" s="5"/>
      <c r="AE476" s="5"/>
      <c r="AF476" s="5"/>
      <c r="AG476" s="16"/>
      <c r="AH476" s="38" t="str">
        <f t="shared" si="1"/>
        <v/>
      </c>
      <c r="AI476" s="39">
        <f t="shared" si="2"/>
        <v>1</v>
      </c>
      <c r="AJ476" s="37" t="str">
        <f t="shared" si="3"/>
        <v/>
      </c>
      <c r="AK476" s="41" t="str">
        <f t="shared" si="4"/>
        <v/>
      </c>
      <c r="AL476" s="35" t="s">
        <v>153</v>
      </c>
      <c r="AM476" s="33" t="s">
        <v>1887</v>
      </c>
      <c r="AN476" s="33" t="s">
        <v>1887</v>
      </c>
      <c r="AO476" s="41"/>
      <c r="AP476" s="33" t="s">
        <v>169</v>
      </c>
      <c r="AQ476" s="33" t="s">
        <v>170</v>
      </c>
      <c r="AR476" s="33">
        <v>300.0</v>
      </c>
      <c r="AS476" s="42"/>
      <c r="AT476" s="42"/>
      <c r="AU476" s="42"/>
      <c r="AV476" s="42"/>
      <c r="AW476" s="42"/>
      <c r="AX476" s="5"/>
      <c r="AY476" s="33"/>
      <c r="AZ476" s="33" t="s">
        <v>3601</v>
      </c>
      <c r="BA476" s="5"/>
      <c r="BB476" s="5"/>
      <c r="BC476" s="5" t="s">
        <v>3602</v>
      </c>
      <c r="BD476" s="33" t="s">
        <v>173</v>
      </c>
      <c r="BE476" s="41"/>
      <c r="BF476" s="35"/>
      <c r="BG476" s="33" t="s">
        <v>169</v>
      </c>
      <c r="BH476" s="5"/>
      <c r="BI476" s="33">
        <v>300.0</v>
      </c>
      <c r="BJ476" s="33" t="s">
        <v>170</v>
      </c>
      <c r="BK476" s="5"/>
      <c r="BL476" s="5">
        <f t="shared" si="5"/>
        <v>3994.5</v>
      </c>
      <c r="BM476" s="5"/>
      <c r="BN476" s="5"/>
      <c r="BO476" s="42">
        <f t="shared" si="6"/>
        <v>3994.5</v>
      </c>
      <c r="BP476" s="44"/>
      <c r="BQ476" s="45"/>
      <c r="BR476" s="47"/>
      <c r="BS476" s="45"/>
      <c r="BT476" s="37"/>
      <c r="BU476" s="5"/>
      <c r="BV476" s="38"/>
      <c r="BW476" s="48"/>
      <c r="BX476" s="44"/>
      <c r="BY476" s="44"/>
      <c r="BZ476" s="33" t="s">
        <v>131</v>
      </c>
      <c r="CA476" s="5"/>
      <c r="CB476" s="5"/>
      <c r="CC476" s="33" t="s">
        <v>177</v>
      </c>
      <c r="CD476" s="5"/>
      <c r="CE476" s="5"/>
      <c r="CF476" s="33" t="s">
        <v>178</v>
      </c>
      <c r="CG476" s="33" t="s">
        <v>3603</v>
      </c>
      <c r="CH476" s="5"/>
      <c r="CI476" s="5"/>
      <c r="CJ476" s="5"/>
      <c r="CK476" s="33"/>
      <c r="CL476" s="49">
        <v>44995.0</v>
      </c>
      <c r="CM476" s="33" t="s">
        <v>180</v>
      </c>
      <c r="CN476" s="5"/>
      <c r="CO476" s="33">
        <v>2.0</v>
      </c>
      <c r="CP476" s="33" t="s">
        <v>181</v>
      </c>
      <c r="CQ476" s="50" t="str">
        <f t="shared" si="7"/>
        <v>13/01/1958</v>
      </c>
      <c r="CR476" s="33" t="s">
        <v>182</v>
      </c>
      <c r="CS476" s="33">
        <v>4.0</v>
      </c>
      <c r="CT476" s="33">
        <v>5.0</v>
      </c>
      <c r="CU476" s="33">
        <v>25.0</v>
      </c>
      <c r="CV476" s="33">
        <v>1139.0</v>
      </c>
      <c r="CW476" s="33">
        <v>4.05093E8</v>
      </c>
      <c r="CX476" s="33">
        <v>4.0509300026E10</v>
      </c>
      <c r="CY476" s="33">
        <v>-99.7174869</v>
      </c>
      <c r="CZ476" s="33">
        <v>20.6947326</v>
      </c>
      <c r="DA476" s="33">
        <v>4.411362428E9</v>
      </c>
      <c r="DB476" s="33">
        <v>2.0</v>
      </c>
      <c r="DC476" s="33" t="s">
        <v>183</v>
      </c>
      <c r="DD476" s="33">
        <v>2023.0</v>
      </c>
      <c r="DE476" s="33" t="s">
        <v>184</v>
      </c>
      <c r="DF476" s="33"/>
      <c r="DG476" s="33" t="s">
        <v>185</v>
      </c>
      <c r="DH476" s="33" t="s">
        <v>186</v>
      </c>
      <c r="DI476" s="5"/>
      <c r="DJ476" s="5"/>
    </row>
    <row r="477">
      <c r="A477" s="33" t="s">
        <v>3604</v>
      </c>
      <c r="B477" s="34">
        <v>44952.0</v>
      </c>
      <c r="C477" s="35" t="s">
        <v>137</v>
      </c>
      <c r="D477" s="35" t="s">
        <v>139</v>
      </c>
      <c r="E477" s="35" t="s">
        <v>142</v>
      </c>
      <c r="F477" s="36" t="s">
        <v>144</v>
      </c>
      <c r="G477" s="33" t="s">
        <v>3605</v>
      </c>
      <c r="H477" s="33" t="s">
        <v>3606</v>
      </c>
      <c r="I477" s="33" t="s">
        <v>231</v>
      </c>
      <c r="J477" s="33" t="s">
        <v>1484</v>
      </c>
      <c r="K477" s="35" t="s">
        <v>150</v>
      </c>
      <c r="L477" s="33" t="s">
        <v>3163</v>
      </c>
      <c r="M477" s="33">
        <v>17.0</v>
      </c>
      <c r="N477" s="33" t="s">
        <v>3090</v>
      </c>
      <c r="O477" s="5"/>
      <c r="P477" s="35" t="s">
        <v>153</v>
      </c>
      <c r="Q477" s="35" t="s">
        <v>3090</v>
      </c>
      <c r="R477" s="33">
        <v>76540.0</v>
      </c>
      <c r="S477" s="37"/>
      <c r="T477" s="33"/>
      <c r="U477" s="33">
        <v>1.86</v>
      </c>
      <c r="V477" s="33" t="s">
        <v>154</v>
      </c>
      <c r="W477" s="33"/>
      <c r="X477" s="33"/>
      <c r="Y477" s="5"/>
      <c r="Z477" s="5"/>
      <c r="AA477" s="33">
        <v>1.0</v>
      </c>
      <c r="AB477" s="33"/>
      <c r="AC477" s="33">
        <v>1.0</v>
      </c>
      <c r="AD477" s="5"/>
      <c r="AE477" s="5"/>
      <c r="AF477" s="5"/>
      <c r="AG477" s="16"/>
      <c r="AH477" s="38" t="str">
        <f t="shared" si="1"/>
        <v/>
      </c>
      <c r="AI477" s="39">
        <f t="shared" si="2"/>
        <v>1</v>
      </c>
      <c r="AJ477" s="37" t="str">
        <f t="shared" si="3"/>
        <v/>
      </c>
      <c r="AK477" s="41" t="str">
        <f t="shared" si="4"/>
        <v/>
      </c>
      <c r="AL477" s="35" t="s">
        <v>153</v>
      </c>
      <c r="AM477" s="33" t="s">
        <v>1887</v>
      </c>
      <c r="AN477" s="33" t="s">
        <v>1887</v>
      </c>
      <c r="AO477" s="41"/>
      <c r="AP477" s="33" t="s">
        <v>169</v>
      </c>
      <c r="AQ477" s="33" t="s">
        <v>170</v>
      </c>
      <c r="AR477" s="33">
        <v>150.0</v>
      </c>
      <c r="AS477" s="42"/>
      <c r="AT477" s="42"/>
      <c r="AU477" s="42"/>
      <c r="AV477" s="42"/>
      <c r="AW477" s="42"/>
      <c r="AX477" s="5"/>
      <c r="AY477" s="33"/>
      <c r="AZ477" s="33" t="s">
        <v>3607</v>
      </c>
      <c r="BA477" s="5"/>
      <c r="BB477" s="5"/>
      <c r="BC477" s="5" t="s">
        <v>3608</v>
      </c>
      <c r="BD477" s="33" t="s">
        <v>173</v>
      </c>
      <c r="BE477" s="41"/>
      <c r="BF477" s="35"/>
      <c r="BG477" s="33" t="s">
        <v>169</v>
      </c>
      <c r="BH477" s="5"/>
      <c r="BI477" s="33">
        <v>150.0</v>
      </c>
      <c r="BJ477" s="33" t="s">
        <v>170</v>
      </c>
      <c r="BK477" s="5"/>
      <c r="BL477" s="5">
        <f t="shared" si="5"/>
        <v>1997.25</v>
      </c>
      <c r="BM477" s="5"/>
      <c r="BN477" s="5"/>
      <c r="BO477" s="42">
        <f t="shared" si="6"/>
        <v>1997.25</v>
      </c>
      <c r="BP477" s="44"/>
      <c r="BQ477" s="45"/>
      <c r="BR477" s="47"/>
      <c r="BS477" s="45"/>
      <c r="BT477" s="37"/>
      <c r="BU477" s="5"/>
      <c r="BV477" s="38"/>
      <c r="BW477" s="48"/>
      <c r="BX477" s="44"/>
      <c r="BY477" s="44"/>
      <c r="BZ477" s="33" t="s">
        <v>131</v>
      </c>
      <c r="CA477" s="5"/>
      <c r="CB477" s="5"/>
      <c r="CC477" s="33" t="s">
        <v>177</v>
      </c>
      <c r="CD477" s="5"/>
      <c r="CE477" s="5"/>
      <c r="CF477" s="33" t="s">
        <v>178</v>
      </c>
      <c r="CG477" s="33" t="s">
        <v>3609</v>
      </c>
      <c r="CH477" s="5"/>
      <c r="CI477" s="5"/>
      <c r="CJ477" s="5"/>
      <c r="CK477" s="33"/>
      <c r="CL477" s="49">
        <v>44995.0</v>
      </c>
      <c r="CM477" s="33" t="s">
        <v>180</v>
      </c>
      <c r="CN477" s="5"/>
      <c r="CO477" s="33">
        <v>1.0</v>
      </c>
      <c r="CP477" s="33" t="s">
        <v>181</v>
      </c>
      <c r="CQ477" s="50" t="str">
        <f t="shared" si="7"/>
        <v>23/01/1950</v>
      </c>
      <c r="CR477" s="33" t="s">
        <v>182</v>
      </c>
      <c r="CS477" s="33">
        <v>4.0</v>
      </c>
      <c r="CT477" s="33">
        <v>5.0</v>
      </c>
      <c r="CU477" s="33">
        <v>25.0</v>
      </c>
      <c r="CV477" s="33">
        <v>1139.0</v>
      </c>
      <c r="CW477" s="33">
        <v>4.05093E8</v>
      </c>
      <c r="CX477" s="33">
        <v>4.0509300026E10</v>
      </c>
      <c r="CY477" s="33">
        <v>-99.719717</v>
      </c>
      <c r="CZ477" s="33">
        <v>20.697815</v>
      </c>
      <c r="DA477" s="33">
        <v>4.411981233E9</v>
      </c>
      <c r="DB477" s="33">
        <v>2.0</v>
      </c>
      <c r="DC477" s="33" t="s">
        <v>183</v>
      </c>
      <c r="DD477" s="33">
        <v>2023.0</v>
      </c>
      <c r="DE477" s="33" t="s">
        <v>184</v>
      </c>
      <c r="DF477" s="33"/>
      <c r="DG477" s="33" t="s">
        <v>185</v>
      </c>
      <c r="DH477" s="33" t="s">
        <v>186</v>
      </c>
      <c r="DI477" s="5"/>
      <c r="DJ477" s="5"/>
    </row>
    <row r="478">
      <c r="A478" s="33" t="s">
        <v>3610</v>
      </c>
      <c r="B478" s="34">
        <v>44952.0</v>
      </c>
      <c r="C478" s="35" t="s">
        <v>137</v>
      </c>
      <c r="D478" s="35" t="s">
        <v>139</v>
      </c>
      <c r="E478" s="35" t="s">
        <v>142</v>
      </c>
      <c r="F478" s="36" t="s">
        <v>144</v>
      </c>
      <c r="G478" s="33" t="s">
        <v>3611</v>
      </c>
      <c r="H478" s="33" t="s">
        <v>581</v>
      </c>
      <c r="I478" s="33" t="s">
        <v>231</v>
      </c>
      <c r="J478" s="33" t="s">
        <v>1602</v>
      </c>
      <c r="K478" s="35" t="s">
        <v>150</v>
      </c>
      <c r="L478" s="33" t="s">
        <v>1013</v>
      </c>
      <c r="M478" s="33">
        <v>5.0</v>
      </c>
      <c r="N478" s="33" t="s">
        <v>3090</v>
      </c>
      <c r="O478" s="5"/>
      <c r="P478" s="35" t="s">
        <v>153</v>
      </c>
      <c r="Q478" s="35" t="s">
        <v>3090</v>
      </c>
      <c r="R478" s="33">
        <v>76540.0</v>
      </c>
      <c r="S478" s="37"/>
      <c r="T478" s="33"/>
      <c r="U478" s="33">
        <v>2.04</v>
      </c>
      <c r="V478" s="33" t="s">
        <v>154</v>
      </c>
      <c r="W478" s="33"/>
      <c r="X478" s="33"/>
      <c r="Y478" s="5"/>
      <c r="Z478" s="5"/>
      <c r="AA478" s="33">
        <v>1.0</v>
      </c>
      <c r="AB478" s="33"/>
      <c r="AC478" s="33">
        <v>1.0</v>
      </c>
      <c r="AD478" s="5"/>
      <c r="AE478" s="5"/>
      <c r="AF478" s="5"/>
      <c r="AG478" s="16"/>
      <c r="AH478" s="38" t="str">
        <f t="shared" si="1"/>
        <v/>
      </c>
      <c r="AI478" s="39" t="str">
        <f t="shared" si="2"/>
        <v/>
      </c>
      <c r="AJ478" s="37" t="str">
        <f t="shared" si="3"/>
        <v/>
      </c>
      <c r="AK478" s="41" t="str">
        <f t="shared" si="4"/>
        <v/>
      </c>
      <c r="AL478" s="35" t="s">
        <v>153</v>
      </c>
      <c r="AM478" s="33" t="s">
        <v>1887</v>
      </c>
      <c r="AN478" s="33" t="s">
        <v>1887</v>
      </c>
      <c r="AO478" s="41"/>
      <c r="AP478" s="33" t="s">
        <v>169</v>
      </c>
      <c r="AQ478" s="33" t="s">
        <v>170</v>
      </c>
      <c r="AR478" s="33">
        <v>300.0</v>
      </c>
      <c r="AS478" s="42"/>
      <c r="AT478" s="42"/>
      <c r="AU478" s="42"/>
      <c r="AV478" s="42"/>
      <c r="AW478" s="42"/>
      <c r="AX478" s="5"/>
      <c r="AY478" s="33"/>
      <c r="AZ478" s="33" t="s">
        <v>3612</v>
      </c>
      <c r="BA478" s="5"/>
      <c r="BB478" s="5"/>
      <c r="BC478" s="5" t="s">
        <v>3613</v>
      </c>
      <c r="BD478" s="33" t="s">
        <v>173</v>
      </c>
      <c r="BE478" s="41"/>
      <c r="BF478" s="35"/>
      <c r="BG478" s="33" t="s">
        <v>169</v>
      </c>
      <c r="BH478" s="5"/>
      <c r="BI478" s="33">
        <v>300.0</v>
      </c>
      <c r="BJ478" s="33" t="s">
        <v>170</v>
      </c>
      <c r="BK478" s="5"/>
      <c r="BL478" s="5">
        <f t="shared" si="5"/>
        <v>3994.5</v>
      </c>
      <c r="BM478" s="5"/>
      <c r="BN478" s="5"/>
      <c r="BO478" s="42">
        <f t="shared" si="6"/>
        <v>3994.5</v>
      </c>
      <c r="BP478" s="44"/>
      <c r="BQ478" s="45"/>
      <c r="BR478" s="47"/>
      <c r="BS478" s="45"/>
      <c r="BT478" s="37"/>
      <c r="BU478" s="5"/>
      <c r="BV478" s="38"/>
      <c r="BW478" s="48"/>
      <c r="BX478" s="44"/>
      <c r="BY478" s="44"/>
      <c r="BZ478" s="33" t="s">
        <v>131</v>
      </c>
      <c r="CA478" s="5"/>
      <c r="CB478" s="5"/>
      <c r="CC478" s="33" t="s">
        <v>177</v>
      </c>
      <c r="CD478" s="5"/>
      <c r="CE478" s="5"/>
      <c r="CF478" s="33" t="s">
        <v>178</v>
      </c>
      <c r="CG478" s="33" t="s">
        <v>3614</v>
      </c>
      <c r="CH478" s="5"/>
      <c r="CI478" s="5"/>
      <c r="CJ478" s="5"/>
      <c r="CK478" s="33"/>
      <c r="CL478" s="49">
        <v>44995.0</v>
      </c>
      <c r="CM478" s="33" t="s">
        <v>180</v>
      </c>
      <c r="CN478" s="5"/>
      <c r="CO478" s="33">
        <v>2.0</v>
      </c>
      <c r="CP478" s="33" t="s">
        <v>181</v>
      </c>
      <c r="CQ478" s="50" t="str">
        <f t="shared" si="7"/>
        <v>30/03/1981</v>
      </c>
      <c r="CR478" s="33" t="s">
        <v>182</v>
      </c>
      <c r="CS478" s="33">
        <v>4.0</v>
      </c>
      <c r="CT478" s="33">
        <v>5.0</v>
      </c>
      <c r="CU478" s="33">
        <v>25.0</v>
      </c>
      <c r="CV478" s="33">
        <v>1139.0</v>
      </c>
      <c r="CW478" s="33">
        <v>4.05093E8</v>
      </c>
      <c r="CX478" s="33">
        <v>4.0509300035E10</v>
      </c>
      <c r="CY478" s="33">
        <v>-99.709491</v>
      </c>
      <c r="CZ478" s="33">
        <v>20.693268</v>
      </c>
      <c r="DA478" s="33">
        <v>4.412120765E9</v>
      </c>
      <c r="DB478" s="33">
        <v>2.0</v>
      </c>
      <c r="DC478" s="33" t="s">
        <v>183</v>
      </c>
      <c r="DD478" s="33">
        <v>2023.0</v>
      </c>
      <c r="DE478" s="33" t="s">
        <v>184</v>
      </c>
      <c r="DF478" s="33"/>
      <c r="DG478" s="33" t="s">
        <v>185</v>
      </c>
      <c r="DH478" s="33" t="s">
        <v>186</v>
      </c>
      <c r="DI478" s="5"/>
      <c r="DJ478" s="5"/>
    </row>
    <row r="479">
      <c r="A479" s="33" t="s">
        <v>3615</v>
      </c>
      <c r="B479" s="34">
        <v>44952.0</v>
      </c>
      <c r="C479" s="35" t="s">
        <v>137</v>
      </c>
      <c r="D479" s="35" t="s">
        <v>139</v>
      </c>
      <c r="E479" s="35" t="s">
        <v>142</v>
      </c>
      <c r="F479" s="36" t="s">
        <v>144</v>
      </c>
      <c r="G479" s="33" t="s">
        <v>3616</v>
      </c>
      <c r="H479" s="33" t="s">
        <v>3169</v>
      </c>
      <c r="I479" s="33" t="s">
        <v>231</v>
      </c>
      <c r="J479" s="33" t="s">
        <v>255</v>
      </c>
      <c r="K479" s="35" t="s">
        <v>150</v>
      </c>
      <c r="L479" s="33" t="s">
        <v>2324</v>
      </c>
      <c r="M479" s="33">
        <v>19.0</v>
      </c>
      <c r="N479" s="33" t="s">
        <v>3090</v>
      </c>
      <c r="O479" s="5"/>
      <c r="P479" s="35" t="s">
        <v>153</v>
      </c>
      <c r="Q479" s="35" t="s">
        <v>3090</v>
      </c>
      <c r="R479" s="33">
        <v>76540.0</v>
      </c>
      <c r="S479" s="37"/>
      <c r="T479" s="33"/>
      <c r="U479" s="33">
        <v>1.41</v>
      </c>
      <c r="V479" s="33" t="s">
        <v>154</v>
      </c>
      <c r="W479" s="33"/>
      <c r="X479" s="33"/>
      <c r="Y479" s="5"/>
      <c r="Z479" s="5"/>
      <c r="AA479" s="33">
        <v>1.0</v>
      </c>
      <c r="AB479" s="33"/>
      <c r="AC479" s="33">
        <v>1.0</v>
      </c>
      <c r="AD479" s="5"/>
      <c r="AE479" s="5"/>
      <c r="AF479" s="5"/>
      <c r="AG479" s="16"/>
      <c r="AH479" s="38" t="str">
        <f t="shared" si="1"/>
        <v/>
      </c>
      <c r="AI479" s="39">
        <f t="shared" si="2"/>
        <v>1</v>
      </c>
      <c r="AJ479" s="37" t="str">
        <f t="shared" si="3"/>
        <v/>
      </c>
      <c r="AK479" s="41" t="str">
        <f t="shared" si="4"/>
        <v/>
      </c>
      <c r="AL479" s="35" t="s">
        <v>153</v>
      </c>
      <c r="AM479" s="33" t="s">
        <v>1887</v>
      </c>
      <c r="AN479" s="33" t="s">
        <v>1887</v>
      </c>
      <c r="AO479" s="41"/>
      <c r="AP479" s="33" t="s">
        <v>169</v>
      </c>
      <c r="AQ479" s="33" t="s">
        <v>170</v>
      </c>
      <c r="AR479" s="33">
        <v>150.0</v>
      </c>
      <c r="AS479" s="42"/>
      <c r="AT479" s="42"/>
      <c r="AU479" s="42"/>
      <c r="AV479" s="42"/>
      <c r="AW479" s="42"/>
      <c r="AX479" s="5"/>
      <c r="AY479" s="33"/>
      <c r="AZ479" s="33" t="s">
        <v>3617</v>
      </c>
      <c r="BA479" s="5"/>
      <c r="BB479" s="5"/>
      <c r="BC479" s="5" t="s">
        <v>3618</v>
      </c>
      <c r="BD479" s="33" t="s">
        <v>173</v>
      </c>
      <c r="BE479" s="41"/>
      <c r="BF479" s="35"/>
      <c r="BG479" s="33" t="s">
        <v>169</v>
      </c>
      <c r="BH479" s="5"/>
      <c r="BI479" s="33">
        <v>150.0</v>
      </c>
      <c r="BJ479" s="33" t="s">
        <v>170</v>
      </c>
      <c r="BK479" s="5"/>
      <c r="BL479" s="5">
        <f t="shared" si="5"/>
        <v>1997.25</v>
      </c>
      <c r="BM479" s="5"/>
      <c r="BN479" s="5"/>
      <c r="BO479" s="42">
        <f t="shared" si="6"/>
        <v>1997.25</v>
      </c>
      <c r="BP479" s="44"/>
      <c r="BQ479" s="45"/>
      <c r="BR479" s="47"/>
      <c r="BS479" s="45"/>
      <c r="BT479" s="37"/>
      <c r="BU479" s="5"/>
      <c r="BV479" s="38"/>
      <c r="BW479" s="48"/>
      <c r="BX479" s="44"/>
      <c r="BY479" s="44"/>
      <c r="BZ479" s="33" t="s">
        <v>131</v>
      </c>
      <c r="CA479" s="5"/>
      <c r="CB479" s="5"/>
      <c r="CC479" s="33" t="s">
        <v>177</v>
      </c>
      <c r="CD479" s="5"/>
      <c r="CE479" s="5"/>
      <c r="CF479" s="33" t="s">
        <v>178</v>
      </c>
      <c r="CG479" s="33" t="s">
        <v>3619</v>
      </c>
      <c r="CH479" s="5"/>
      <c r="CI479" s="5"/>
      <c r="CJ479" s="5"/>
      <c r="CK479" s="33"/>
      <c r="CL479" s="49">
        <v>44995.0</v>
      </c>
      <c r="CM479" s="33" t="s">
        <v>180</v>
      </c>
      <c r="CN479" s="5"/>
      <c r="CO479" s="33">
        <v>1.0</v>
      </c>
      <c r="CP479" s="33" t="s">
        <v>181</v>
      </c>
      <c r="CQ479" s="50" t="str">
        <f t="shared" si="7"/>
        <v>30/10/1938</v>
      </c>
      <c r="CR479" s="33" t="s">
        <v>182</v>
      </c>
      <c r="CS479" s="33">
        <v>4.0</v>
      </c>
      <c r="CT479" s="33">
        <v>5.0</v>
      </c>
      <c r="CU479" s="33">
        <v>25.0</v>
      </c>
      <c r="CV479" s="33">
        <v>1139.0</v>
      </c>
      <c r="CW479" s="33">
        <v>4.05093E8</v>
      </c>
      <c r="CX479" s="5"/>
      <c r="CY479" s="33">
        <v>-99.713319</v>
      </c>
      <c r="CZ479" s="33">
        <v>20.698831</v>
      </c>
      <c r="DA479" s="33">
        <v>4.411001231E9</v>
      </c>
      <c r="DB479" s="33">
        <v>2.0</v>
      </c>
      <c r="DC479" s="33" t="s">
        <v>183</v>
      </c>
      <c r="DD479" s="33">
        <v>2023.0</v>
      </c>
      <c r="DE479" s="33" t="s">
        <v>184</v>
      </c>
      <c r="DF479" s="33"/>
      <c r="DG479" s="33" t="s">
        <v>185</v>
      </c>
      <c r="DH479" s="33" t="s">
        <v>186</v>
      </c>
      <c r="DI479" s="5"/>
      <c r="DJ479" s="5"/>
    </row>
    <row r="480">
      <c r="A480" s="33" t="s">
        <v>3620</v>
      </c>
      <c r="B480" s="34">
        <v>44952.0</v>
      </c>
      <c r="C480" s="35" t="s">
        <v>137</v>
      </c>
      <c r="D480" s="35" t="s">
        <v>139</v>
      </c>
      <c r="E480" s="35" t="s">
        <v>142</v>
      </c>
      <c r="F480" s="36" t="s">
        <v>144</v>
      </c>
      <c r="G480" s="33" t="s">
        <v>3621</v>
      </c>
      <c r="H480" s="33" t="s">
        <v>1165</v>
      </c>
      <c r="I480" s="33" t="s">
        <v>231</v>
      </c>
      <c r="J480" s="33" t="s">
        <v>439</v>
      </c>
      <c r="K480" s="35" t="s">
        <v>150</v>
      </c>
      <c r="L480" s="33" t="s">
        <v>3163</v>
      </c>
      <c r="M480" s="33">
        <v>22.0</v>
      </c>
      <c r="N480" s="33" t="s">
        <v>3090</v>
      </c>
      <c r="O480" s="5"/>
      <c r="P480" s="35" t="s">
        <v>153</v>
      </c>
      <c r="Q480" s="35" t="s">
        <v>3090</v>
      </c>
      <c r="R480" s="33">
        <v>76540.0</v>
      </c>
      <c r="S480" s="37"/>
      <c r="T480" s="33"/>
      <c r="U480" s="33">
        <v>1.68</v>
      </c>
      <c r="V480" s="33" t="s">
        <v>154</v>
      </c>
      <c r="W480" s="33"/>
      <c r="X480" s="33"/>
      <c r="Y480" s="5"/>
      <c r="Z480" s="5"/>
      <c r="AA480" s="33">
        <v>1.0</v>
      </c>
      <c r="AB480" s="33">
        <v>1.0</v>
      </c>
      <c r="AC480" s="33"/>
      <c r="AD480" s="5"/>
      <c r="AE480" s="5"/>
      <c r="AF480" s="5"/>
      <c r="AG480" s="16"/>
      <c r="AH480" s="38" t="str">
        <f t="shared" si="1"/>
        <v/>
      </c>
      <c r="AI480" s="39" t="str">
        <f t="shared" si="2"/>
        <v/>
      </c>
      <c r="AJ480" s="37" t="str">
        <f t="shared" si="3"/>
        <v/>
      </c>
      <c r="AK480" s="41" t="str">
        <f t="shared" si="4"/>
        <v/>
      </c>
      <c r="AL480" s="35" t="s">
        <v>153</v>
      </c>
      <c r="AM480" s="33" t="s">
        <v>1887</v>
      </c>
      <c r="AN480" s="33" t="s">
        <v>1887</v>
      </c>
      <c r="AO480" s="41"/>
      <c r="AP480" s="33" t="s">
        <v>169</v>
      </c>
      <c r="AQ480" s="33" t="s">
        <v>170</v>
      </c>
      <c r="AR480" s="33">
        <v>150.0</v>
      </c>
      <c r="AS480" s="42"/>
      <c r="AT480" s="42"/>
      <c r="AU480" s="42"/>
      <c r="AV480" s="42"/>
      <c r="AW480" s="42"/>
      <c r="AX480" s="5"/>
      <c r="AY480" s="33"/>
      <c r="AZ480" s="33" t="s">
        <v>3622</v>
      </c>
      <c r="BA480" s="5"/>
      <c r="BB480" s="5"/>
      <c r="BC480" s="5" t="s">
        <v>3623</v>
      </c>
      <c r="BD480" s="33" t="s">
        <v>173</v>
      </c>
      <c r="BE480" s="41"/>
      <c r="BF480" s="35"/>
      <c r="BG480" s="33" t="s">
        <v>169</v>
      </c>
      <c r="BH480" s="5"/>
      <c r="BI480" s="33">
        <v>150.0</v>
      </c>
      <c r="BJ480" s="33" t="s">
        <v>170</v>
      </c>
      <c r="BK480" s="5"/>
      <c r="BL480" s="5">
        <f t="shared" si="5"/>
        <v>1997.25</v>
      </c>
      <c r="BM480" s="5"/>
      <c r="BN480" s="5"/>
      <c r="BO480" s="42">
        <f t="shared" si="6"/>
        <v>1997.25</v>
      </c>
      <c r="BP480" s="44"/>
      <c r="BQ480" s="45"/>
      <c r="BR480" s="47"/>
      <c r="BS480" s="45"/>
      <c r="BT480" s="37"/>
      <c r="BU480" s="5"/>
      <c r="BV480" s="38"/>
      <c r="BW480" s="48"/>
      <c r="BX480" s="44"/>
      <c r="BY480" s="44"/>
      <c r="BZ480" s="33" t="s">
        <v>131</v>
      </c>
      <c r="CA480" s="5"/>
      <c r="CB480" s="5"/>
      <c r="CC480" s="33" t="s">
        <v>177</v>
      </c>
      <c r="CD480" s="5"/>
      <c r="CE480" s="5"/>
      <c r="CF480" s="33" t="s">
        <v>178</v>
      </c>
      <c r="CG480" s="33" t="s">
        <v>3624</v>
      </c>
      <c r="CH480" s="5"/>
      <c r="CI480" s="5"/>
      <c r="CJ480" s="5"/>
      <c r="CK480" s="33"/>
      <c r="CL480" s="49">
        <v>44995.0</v>
      </c>
      <c r="CM480" s="33" t="s">
        <v>180</v>
      </c>
      <c r="CN480" s="5"/>
      <c r="CO480" s="33">
        <v>1.0</v>
      </c>
      <c r="CP480" s="33" t="s">
        <v>181</v>
      </c>
      <c r="CQ480" s="50" t="str">
        <f t="shared" si="7"/>
        <v>16/03/1970</v>
      </c>
      <c r="CR480" s="33" t="s">
        <v>243</v>
      </c>
      <c r="CS480" s="33">
        <v>4.0</v>
      </c>
      <c r="CT480" s="33">
        <v>5.0</v>
      </c>
      <c r="CU480" s="33">
        <v>25.0</v>
      </c>
      <c r="CV480" s="33">
        <v>1139.0</v>
      </c>
      <c r="CW480" s="33">
        <v>4.05093E8</v>
      </c>
      <c r="CX480" s="33">
        <v>4.0509300026E10</v>
      </c>
      <c r="CY480" s="33">
        <v>-99.717119</v>
      </c>
      <c r="CZ480" s="33">
        <v>20.6941005</v>
      </c>
      <c r="DA480" s="33">
        <v>4.41132313E9</v>
      </c>
      <c r="DB480" s="33">
        <v>2.0</v>
      </c>
      <c r="DC480" s="33" t="s">
        <v>183</v>
      </c>
      <c r="DD480" s="33">
        <v>2023.0</v>
      </c>
      <c r="DE480" s="33" t="s">
        <v>184</v>
      </c>
      <c r="DF480" s="33"/>
      <c r="DG480" s="33" t="s">
        <v>185</v>
      </c>
      <c r="DH480" s="33" t="s">
        <v>186</v>
      </c>
      <c r="DI480" s="5"/>
      <c r="DJ480" s="5"/>
    </row>
    <row r="481">
      <c r="A481" s="33" t="s">
        <v>3625</v>
      </c>
      <c r="B481" s="34">
        <v>44952.0</v>
      </c>
      <c r="C481" s="35" t="s">
        <v>137</v>
      </c>
      <c r="D481" s="35" t="s">
        <v>139</v>
      </c>
      <c r="E481" s="35" t="s">
        <v>142</v>
      </c>
      <c r="F481" s="36" t="s">
        <v>144</v>
      </c>
      <c r="G481" s="33" t="s">
        <v>3626</v>
      </c>
      <c r="H481" s="33" t="s">
        <v>1389</v>
      </c>
      <c r="I481" s="33" t="s">
        <v>231</v>
      </c>
      <c r="J481" s="33" t="s">
        <v>3131</v>
      </c>
      <c r="K481" s="35" t="s">
        <v>150</v>
      </c>
      <c r="L481" s="33" t="s">
        <v>3113</v>
      </c>
      <c r="M481" s="33">
        <v>13.0</v>
      </c>
      <c r="N481" s="33" t="s">
        <v>3090</v>
      </c>
      <c r="O481" s="5"/>
      <c r="P481" s="35" t="s">
        <v>153</v>
      </c>
      <c r="Q481" s="35" t="s">
        <v>3090</v>
      </c>
      <c r="R481" s="33">
        <v>76540.0</v>
      </c>
      <c r="S481" s="37"/>
      <c r="T481" s="33"/>
      <c r="U481" s="33">
        <v>2.21</v>
      </c>
      <c r="V481" s="33" t="s">
        <v>154</v>
      </c>
      <c r="W481" s="33"/>
      <c r="X481" s="33"/>
      <c r="Y481" s="5"/>
      <c r="Z481" s="5"/>
      <c r="AA481" s="33">
        <v>1.0</v>
      </c>
      <c r="AB481" s="33"/>
      <c r="AC481" s="33">
        <v>1.0</v>
      </c>
      <c r="AD481" s="5"/>
      <c r="AE481" s="5"/>
      <c r="AF481" s="5"/>
      <c r="AG481" s="16"/>
      <c r="AH481" s="38" t="str">
        <f t="shared" si="1"/>
        <v/>
      </c>
      <c r="AI481" s="39" t="str">
        <f t="shared" si="2"/>
        <v/>
      </c>
      <c r="AJ481" s="37" t="str">
        <f t="shared" si="3"/>
        <v/>
      </c>
      <c r="AK481" s="41" t="str">
        <f t="shared" si="4"/>
        <v/>
      </c>
      <c r="AL481" s="35" t="s">
        <v>153</v>
      </c>
      <c r="AM481" s="33" t="s">
        <v>1887</v>
      </c>
      <c r="AN481" s="33" t="s">
        <v>1887</v>
      </c>
      <c r="AO481" s="41"/>
      <c r="AP481" s="33" t="s">
        <v>169</v>
      </c>
      <c r="AQ481" s="33" t="s">
        <v>170</v>
      </c>
      <c r="AR481" s="33">
        <v>300.0</v>
      </c>
      <c r="AS481" s="42"/>
      <c r="AT481" s="42"/>
      <c r="AU481" s="42"/>
      <c r="AV481" s="42"/>
      <c r="AW481" s="42"/>
      <c r="AX481" s="5"/>
      <c r="AY481" s="33"/>
      <c r="AZ481" s="33" t="s">
        <v>3627</v>
      </c>
      <c r="BA481" s="5"/>
      <c r="BB481" s="5"/>
      <c r="BC481" s="5" t="s">
        <v>3628</v>
      </c>
      <c r="BD481" s="33" t="s">
        <v>173</v>
      </c>
      <c r="BE481" s="41"/>
      <c r="BF481" s="35"/>
      <c r="BG481" s="33" t="s">
        <v>169</v>
      </c>
      <c r="BH481" s="5"/>
      <c r="BI481" s="33">
        <v>300.0</v>
      </c>
      <c r="BJ481" s="33" t="s">
        <v>170</v>
      </c>
      <c r="BK481" s="5"/>
      <c r="BL481" s="5">
        <f t="shared" si="5"/>
        <v>3994.5</v>
      </c>
      <c r="BM481" s="5"/>
      <c r="BN481" s="5"/>
      <c r="BO481" s="42">
        <f t="shared" si="6"/>
        <v>3994.5</v>
      </c>
      <c r="BP481" s="44"/>
      <c r="BQ481" s="45"/>
      <c r="BR481" s="47"/>
      <c r="BS481" s="45"/>
      <c r="BT481" s="37"/>
      <c r="BU481" s="5"/>
      <c r="BV481" s="38"/>
      <c r="BW481" s="48"/>
      <c r="BX481" s="44"/>
      <c r="BY481" s="44"/>
      <c r="BZ481" s="33" t="s">
        <v>131</v>
      </c>
      <c r="CA481" s="5"/>
      <c r="CB481" s="5"/>
      <c r="CC481" s="33" t="s">
        <v>177</v>
      </c>
      <c r="CD481" s="5"/>
      <c r="CE481" s="5"/>
      <c r="CF481" s="33" t="s">
        <v>178</v>
      </c>
      <c r="CG481" s="33" t="s">
        <v>3629</v>
      </c>
      <c r="CH481" s="5"/>
      <c r="CI481" s="5"/>
      <c r="CJ481" s="5"/>
      <c r="CK481" s="33"/>
      <c r="CL481" s="49">
        <v>44995.0</v>
      </c>
      <c r="CM481" s="33" t="s">
        <v>180</v>
      </c>
      <c r="CN481" s="5"/>
      <c r="CO481" s="33">
        <v>2.0</v>
      </c>
      <c r="CP481" s="33" t="s">
        <v>181</v>
      </c>
      <c r="CQ481" s="50" t="str">
        <f t="shared" si="7"/>
        <v>29/12/1974</v>
      </c>
      <c r="CR481" s="33" t="s">
        <v>182</v>
      </c>
      <c r="CS481" s="33">
        <v>4.0</v>
      </c>
      <c r="CT481" s="33">
        <v>5.0</v>
      </c>
      <c r="CU481" s="33">
        <v>25.0</v>
      </c>
      <c r="CV481" s="33">
        <v>1139.0</v>
      </c>
      <c r="CW481" s="33">
        <v>4.05093E8</v>
      </c>
      <c r="CX481" s="33">
        <v>4.0509300009E10</v>
      </c>
      <c r="CY481" s="33">
        <v>-99.7132025</v>
      </c>
      <c r="CZ481" s="33">
        <v>20.6964933</v>
      </c>
      <c r="DA481" s="33">
        <v>4.412477418E9</v>
      </c>
      <c r="DB481" s="33">
        <v>2.0</v>
      </c>
      <c r="DC481" s="33" t="s">
        <v>183</v>
      </c>
      <c r="DD481" s="33">
        <v>2023.0</v>
      </c>
      <c r="DE481" s="33" t="s">
        <v>184</v>
      </c>
      <c r="DF481" s="33"/>
      <c r="DG481" s="33" t="s">
        <v>185</v>
      </c>
      <c r="DH481" s="33" t="s">
        <v>186</v>
      </c>
      <c r="DI481" s="5"/>
      <c r="DJ481" s="5"/>
    </row>
    <row r="482">
      <c r="A482" s="33" t="s">
        <v>3630</v>
      </c>
      <c r="B482" s="34">
        <v>44952.0</v>
      </c>
      <c r="C482" s="35" t="s">
        <v>137</v>
      </c>
      <c r="D482" s="35" t="s">
        <v>139</v>
      </c>
      <c r="E482" s="35" t="s">
        <v>142</v>
      </c>
      <c r="F482" s="36" t="s">
        <v>144</v>
      </c>
      <c r="G482" s="33" t="s">
        <v>3631</v>
      </c>
      <c r="H482" s="33" t="s">
        <v>581</v>
      </c>
      <c r="I482" s="33" t="s">
        <v>231</v>
      </c>
      <c r="J482" s="33" t="s">
        <v>3131</v>
      </c>
      <c r="K482" s="35" t="s">
        <v>150</v>
      </c>
      <c r="L482" s="33" t="s">
        <v>3113</v>
      </c>
      <c r="M482" s="5"/>
      <c r="N482" s="33" t="s">
        <v>3090</v>
      </c>
      <c r="O482" s="5"/>
      <c r="P482" s="35" t="s">
        <v>153</v>
      </c>
      <c r="Q482" s="35" t="s">
        <v>3090</v>
      </c>
      <c r="R482" s="33">
        <v>76540.0</v>
      </c>
      <c r="S482" s="37"/>
      <c r="T482" s="33"/>
      <c r="U482" s="33">
        <v>1.1</v>
      </c>
      <c r="V482" s="33" t="s">
        <v>154</v>
      </c>
      <c r="W482" s="33"/>
      <c r="X482" s="33"/>
      <c r="Y482" s="5"/>
      <c r="Z482" s="5"/>
      <c r="AA482" s="33">
        <v>1.0</v>
      </c>
      <c r="AB482" s="33"/>
      <c r="AC482" s="33">
        <v>1.0</v>
      </c>
      <c r="AD482" s="5"/>
      <c r="AE482" s="5"/>
      <c r="AF482" s="5"/>
      <c r="AG482" s="16"/>
      <c r="AH482" s="38" t="str">
        <f t="shared" si="1"/>
        <v/>
      </c>
      <c r="AI482" s="39" t="str">
        <f t="shared" si="2"/>
        <v/>
      </c>
      <c r="AJ482" s="37" t="str">
        <f t="shared" si="3"/>
        <v/>
      </c>
      <c r="AK482" s="41" t="str">
        <f t="shared" si="4"/>
        <v/>
      </c>
      <c r="AL482" s="35" t="s">
        <v>153</v>
      </c>
      <c r="AM482" s="33" t="s">
        <v>1887</v>
      </c>
      <c r="AN482" s="33" t="s">
        <v>1887</v>
      </c>
      <c r="AO482" s="41"/>
      <c r="AP482" s="33" t="s">
        <v>169</v>
      </c>
      <c r="AQ482" s="33" t="s">
        <v>170</v>
      </c>
      <c r="AR482" s="33">
        <v>150.0</v>
      </c>
      <c r="AS482" s="42"/>
      <c r="AT482" s="42"/>
      <c r="AU482" s="42"/>
      <c r="AV482" s="42"/>
      <c r="AW482" s="42"/>
      <c r="AX482" s="5"/>
      <c r="AY482" s="33"/>
      <c r="AZ482" s="33" t="s">
        <v>3632</v>
      </c>
      <c r="BA482" s="5"/>
      <c r="BB482" s="5"/>
      <c r="BC482" s="5" t="s">
        <v>3633</v>
      </c>
      <c r="BD482" s="33" t="s">
        <v>173</v>
      </c>
      <c r="BE482" s="41"/>
      <c r="BF482" s="35"/>
      <c r="BG482" s="33" t="s">
        <v>169</v>
      </c>
      <c r="BH482" s="5"/>
      <c r="BI482" s="33">
        <v>150.0</v>
      </c>
      <c r="BJ482" s="33" t="s">
        <v>170</v>
      </c>
      <c r="BK482" s="5"/>
      <c r="BL482" s="5">
        <f t="shared" si="5"/>
        <v>1997.25</v>
      </c>
      <c r="BM482" s="5"/>
      <c r="BN482" s="5"/>
      <c r="BO482" s="42">
        <f t="shared" si="6"/>
        <v>1997.25</v>
      </c>
      <c r="BP482" s="44"/>
      <c r="BQ482" s="45"/>
      <c r="BR482" s="47"/>
      <c r="BS482" s="45"/>
      <c r="BT482" s="37"/>
      <c r="BU482" s="5"/>
      <c r="BV482" s="38"/>
      <c r="BW482" s="48"/>
      <c r="BX482" s="44"/>
      <c r="BY482" s="44"/>
      <c r="BZ482" s="33" t="s">
        <v>131</v>
      </c>
      <c r="CA482" s="5"/>
      <c r="CB482" s="5"/>
      <c r="CC482" s="33" t="s">
        <v>177</v>
      </c>
      <c r="CD482" s="5"/>
      <c r="CE482" s="5"/>
      <c r="CF482" s="33" t="s">
        <v>178</v>
      </c>
      <c r="CG482" s="33" t="s">
        <v>3634</v>
      </c>
      <c r="CH482" s="5"/>
      <c r="CI482" s="5"/>
      <c r="CJ482" s="5"/>
      <c r="CK482" s="33"/>
      <c r="CL482" s="49">
        <v>44995.0</v>
      </c>
      <c r="CM482" s="33" t="s">
        <v>180</v>
      </c>
      <c r="CN482" s="5"/>
      <c r="CO482" s="33">
        <v>1.0</v>
      </c>
      <c r="CP482" s="33" t="s">
        <v>181</v>
      </c>
      <c r="CQ482" s="50" t="str">
        <f t="shared" si="7"/>
        <v>02/11/1983</v>
      </c>
      <c r="CR482" s="33" t="s">
        <v>182</v>
      </c>
      <c r="CS482" s="33">
        <v>4.0</v>
      </c>
      <c r="CT482" s="33">
        <v>5.0</v>
      </c>
      <c r="CU482" s="33">
        <v>25.0</v>
      </c>
      <c r="CV482" s="33">
        <v>1139.0</v>
      </c>
      <c r="CW482" s="33">
        <v>4.05093E8</v>
      </c>
      <c r="CX482" s="33">
        <v>4.0509300009E10</v>
      </c>
      <c r="CY482" s="33">
        <v>-99.711991</v>
      </c>
      <c r="CZ482" s="33">
        <v>20.697886</v>
      </c>
      <c r="DA482" s="33">
        <v>4.411063477E9</v>
      </c>
      <c r="DB482" s="33">
        <v>2.0</v>
      </c>
      <c r="DC482" s="33" t="s">
        <v>183</v>
      </c>
      <c r="DD482" s="33">
        <v>2023.0</v>
      </c>
      <c r="DE482" s="33" t="s">
        <v>184</v>
      </c>
      <c r="DF482" s="33"/>
      <c r="DG482" s="33" t="s">
        <v>185</v>
      </c>
      <c r="DH482" s="33" t="s">
        <v>186</v>
      </c>
      <c r="DI482" s="5"/>
      <c r="DJ482" s="5"/>
    </row>
    <row r="483">
      <c r="A483" s="33" t="s">
        <v>3635</v>
      </c>
      <c r="B483" s="34">
        <v>44952.0</v>
      </c>
      <c r="C483" s="35" t="s">
        <v>137</v>
      </c>
      <c r="D483" s="35" t="s">
        <v>139</v>
      </c>
      <c r="E483" s="35" t="s">
        <v>142</v>
      </c>
      <c r="F483" s="36" t="s">
        <v>144</v>
      </c>
      <c r="G483" s="33" t="s">
        <v>3636</v>
      </c>
      <c r="H483" s="33" t="s">
        <v>3370</v>
      </c>
      <c r="I483" s="33" t="s">
        <v>231</v>
      </c>
      <c r="J483" s="33" t="s">
        <v>1519</v>
      </c>
      <c r="K483" s="35" t="s">
        <v>150</v>
      </c>
      <c r="L483" s="33" t="s">
        <v>3637</v>
      </c>
      <c r="M483" s="5"/>
      <c r="N483" s="33" t="s">
        <v>3090</v>
      </c>
      <c r="O483" s="5"/>
      <c r="P483" s="35" t="s">
        <v>153</v>
      </c>
      <c r="Q483" s="35" t="s">
        <v>3090</v>
      </c>
      <c r="R483" s="33">
        <v>76540.0</v>
      </c>
      <c r="S483" s="37"/>
      <c r="T483" s="33"/>
      <c r="U483" s="33">
        <v>1.14</v>
      </c>
      <c r="V483" s="33" t="s">
        <v>154</v>
      </c>
      <c r="W483" s="33"/>
      <c r="X483" s="33"/>
      <c r="Y483" s="5"/>
      <c r="Z483" s="5"/>
      <c r="AA483" s="33">
        <v>1.0</v>
      </c>
      <c r="AB483" s="33"/>
      <c r="AC483" s="33">
        <v>1.0</v>
      </c>
      <c r="AD483" s="5"/>
      <c r="AE483" s="5"/>
      <c r="AF483" s="5"/>
      <c r="AG483" s="16"/>
      <c r="AH483" s="38" t="str">
        <f t="shared" si="1"/>
        <v/>
      </c>
      <c r="AI483" s="39" t="str">
        <f t="shared" si="2"/>
        <v/>
      </c>
      <c r="AJ483" s="37" t="str">
        <f t="shared" si="3"/>
        <v/>
      </c>
      <c r="AK483" s="41" t="str">
        <f t="shared" si="4"/>
        <v/>
      </c>
      <c r="AL483" s="35" t="s">
        <v>153</v>
      </c>
      <c r="AM483" s="33" t="s">
        <v>1887</v>
      </c>
      <c r="AN483" s="33" t="s">
        <v>1887</v>
      </c>
      <c r="AO483" s="41"/>
      <c r="AP483" s="33" t="s">
        <v>169</v>
      </c>
      <c r="AQ483" s="33" t="s">
        <v>170</v>
      </c>
      <c r="AR483" s="33">
        <v>150.0</v>
      </c>
      <c r="AS483" s="42"/>
      <c r="AT483" s="42"/>
      <c r="AU483" s="42"/>
      <c r="AV483" s="42"/>
      <c r="AW483" s="42"/>
      <c r="AX483" s="5"/>
      <c r="AY483" s="33"/>
      <c r="AZ483" s="33" t="s">
        <v>3638</v>
      </c>
      <c r="BA483" s="5"/>
      <c r="BB483" s="5"/>
      <c r="BC483" s="5" t="s">
        <v>3639</v>
      </c>
      <c r="BD483" s="33" t="s">
        <v>173</v>
      </c>
      <c r="BE483" s="41"/>
      <c r="BF483" s="35"/>
      <c r="BG483" s="33" t="s">
        <v>169</v>
      </c>
      <c r="BH483" s="5"/>
      <c r="BI483" s="33">
        <v>150.0</v>
      </c>
      <c r="BJ483" s="33" t="s">
        <v>170</v>
      </c>
      <c r="BK483" s="5"/>
      <c r="BL483" s="5">
        <f t="shared" si="5"/>
        <v>1997.25</v>
      </c>
      <c r="BM483" s="5"/>
      <c r="BN483" s="5"/>
      <c r="BO483" s="42">
        <f t="shared" si="6"/>
        <v>1997.25</v>
      </c>
      <c r="BP483" s="44"/>
      <c r="BQ483" s="45"/>
      <c r="BR483" s="47"/>
      <c r="BS483" s="45"/>
      <c r="BT483" s="37"/>
      <c r="BU483" s="5"/>
      <c r="BV483" s="38"/>
      <c r="BW483" s="48"/>
      <c r="BX483" s="44"/>
      <c r="BY483" s="44"/>
      <c r="BZ483" s="33" t="s">
        <v>131</v>
      </c>
      <c r="CA483" s="5"/>
      <c r="CB483" s="5"/>
      <c r="CC483" s="33" t="s">
        <v>177</v>
      </c>
      <c r="CD483" s="5"/>
      <c r="CE483" s="5"/>
      <c r="CF483" s="33" t="s">
        <v>178</v>
      </c>
      <c r="CG483" s="33" t="s">
        <v>3640</v>
      </c>
      <c r="CH483" s="5"/>
      <c r="CI483" s="5"/>
      <c r="CJ483" s="5"/>
      <c r="CK483" s="33"/>
      <c r="CL483" s="49">
        <v>44995.0</v>
      </c>
      <c r="CM483" s="33" t="s">
        <v>180</v>
      </c>
      <c r="CN483" s="5"/>
      <c r="CO483" s="33">
        <v>1.0</v>
      </c>
      <c r="CP483" s="33" t="s">
        <v>181</v>
      </c>
      <c r="CQ483" s="50" t="str">
        <f t="shared" si="7"/>
        <v>21/04/1976</v>
      </c>
      <c r="CR483" s="33" t="s">
        <v>182</v>
      </c>
      <c r="CS483" s="33">
        <v>4.0</v>
      </c>
      <c r="CT483" s="33">
        <v>5.0</v>
      </c>
      <c r="CU483" s="33">
        <v>25.0</v>
      </c>
      <c r="CV483" s="33">
        <v>1139.0</v>
      </c>
      <c r="CW483" s="33">
        <v>4.05093E8</v>
      </c>
      <c r="CX483" s="33">
        <v>4.0509300027E10</v>
      </c>
      <c r="CY483" s="33">
        <v>-99.700254</v>
      </c>
      <c r="CZ483" s="33">
        <v>20.691302</v>
      </c>
      <c r="DA483" s="33">
        <v>4.411520297E9</v>
      </c>
      <c r="DB483" s="33">
        <v>2.0</v>
      </c>
      <c r="DC483" s="33" t="s">
        <v>183</v>
      </c>
      <c r="DD483" s="33">
        <v>2023.0</v>
      </c>
      <c r="DE483" s="33" t="s">
        <v>184</v>
      </c>
      <c r="DF483" s="33"/>
      <c r="DG483" s="33" t="s">
        <v>185</v>
      </c>
      <c r="DH483" s="33" t="s">
        <v>186</v>
      </c>
      <c r="DI483" s="5"/>
      <c r="DJ483" s="5"/>
    </row>
    <row r="484">
      <c r="A484" s="33" t="s">
        <v>3641</v>
      </c>
      <c r="B484" s="34">
        <v>44952.0</v>
      </c>
      <c r="C484" s="35" t="s">
        <v>137</v>
      </c>
      <c r="D484" s="35" t="s">
        <v>139</v>
      </c>
      <c r="E484" s="35" t="s">
        <v>142</v>
      </c>
      <c r="F484" s="36" t="s">
        <v>144</v>
      </c>
      <c r="G484" s="33" t="s">
        <v>3642</v>
      </c>
      <c r="H484" s="33" t="s">
        <v>3643</v>
      </c>
      <c r="I484" s="33" t="s">
        <v>231</v>
      </c>
      <c r="J484" s="33" t="s">
        <v>220</v>
      </c>
      <c r="K484" s="35" t="s">
        <v>150</v>
      </c>
      <c r="L484" s="33" t="s">
        <v>1901</v>
      </c>
      <c r="M484" s="33">
        <v>22.0</v>
      </c>
      <c r="N484" s="33" t="s">
        <v>3090</v>
      </c>
      <c r="O484" s="5"/>
      <c r="P484" s="35" t="s">
        <v>153</v>
      </c>
      <c r="Q484" s="35" t="s">
        <v>3090</v>
      </c>
      <c r="R484" s="33">
        <v>76540.0</v>
      </c>
      <c r="S484" s="37"/>
      <c r="T484" s="33"/>
      <c r="U484" s="33">
        <v>1.37</v>
      </c>
      <c r="V484" s="33" t="s">
        <v>154</v>
      </c>
      <c r="W484" s="33"/>
      <c r="X484" s="33"/>
      <c r="Y484" s="5"/>
      <c r="Z484" s="5"/>
      <c r="AA484" s="33">
        <v>1.0</v>
      </c>
      <c r="AB484" s="33"/>
      <c r="AC484" s="33">
        <v>1.0</v>
      </c>
      <c r="AD484" s="5"/>
      <c r="AE484" s="5"/>
      <c r="AF484" s="5"/>
      <c r="AG484" s="16"/>
      <c r="AH484" s="38" t="str">
        <f t="shared" si="1"/>
        <v/>
      </c>
      <c r="AI484" s="39" t="str">
        <f t="shared" si="2"/>
        <v/>
      </c>
      <c r="AJ484" s="37" t="str">
        <f t="shared" si="3"/>
        <v/>
      </c>
      <c r="AK484" s="41" t="str">
        <f t="shared" si="4"/>
        <v/>
      </c>
      <c r="AL484" s="35" t="s">
        <v>153</v>
      </c>
      <c r="AM484" s="33" t="s">
        <v>1887</v>
      </c>
      <c r="AN484" s="33" t="s">
        <v>1887</v>
      </c>
      <c r="AO484" s="41"/>
      <c r="AP484" s="33" t="s">
        <v>169</v>
      </c>
      <c r="AQ484" s="33" t="s">
        <v>170</v>
      </c>
      <c r="AR484" s="33">
        <v>150.0</v>
      </c>
      <c r="AS484" s="42"/>
      <c r="AT484" s="42"/>
      <c r="AU484" s="42"/>
      <c r="AV484" s="42"/>
      <c r="AW484" s="42"/>
      <c r="AX484" s="5"/>
      <c r="AY484" s="33"/>
      <c r="AZ484" s="33" t="s">
        <v>3644</v>
      </c>
      <c r="BA484" s="5"/>
      <c r="BB484" s="5"/>
      <c r="BC484" s="5" t="s">
        <v>3645</v>
      </c>
      <c r="BD484" s="33" t="s">
        <v>173</v>
      </c>
      <c r="BE484" s="41"/>
      <c r="BF484" s="35"/>
      <c r="BG484" s="33" t="s">
        <v>169</v>
      </c>
      <c r="BH484" s="5"/>
      <c r="BI484" s="33">
        <v>150.0</v>
      </c>
      <c r="BJ484" s="33" t="s">
        <v>170</v>
      </c>
      <c r="BK484" s="5"/>
      <c r="BL484" s="5">
        <f t="shared" si="5"/>
        <v>1997.25</v>
      </c>
      <c r="BM484" s="5"/>
      <c r="BN484" s="5"/>
      <c r="BO484" s="42">
        <f t="shared" si="6"/>
        <v>1997.25</v>
      </c>
      <c r="BP484" s="44"/>
      <c r="BQ484" s="45"/>
      <c r="BR484" s="47"/>
      <c r="BS484" s="45"/>
      <c r="BT484" s="37"/>
      <c r="BU484" s="5"/>
      <c r="BV484" s="38"/>
      <c r="BW484" s="48"/>
      <c r="BX484" s="44"/>
      <c r="BY484" s="44"/>
      <c r="BZ484" s="33" t="s">
        <v>131</v>
      </c>
      <c r="CA484" s="5"/>
      <c r="CB484" s="5"/>
      <c r="CC484" s="33" t="s">
        <v>177</v>
      </c>
      <c r="CD484" s="5"/>
      <c r="CE484" s="5"/>
      <c r="CF484" s="33" t="s">
        <v>178</v>
      </c>
      <c r="CG484" s="33" t="s">
        <v>3646</v>
      </c>
      <c r="CH484" s="5"/>
      <c r="CI484" s="5"/>
      <c r="CJ484" s="5"/>
      <c r="CK484" s="33"/>
      <c r="CL484" s="49">
        <v>44995.0</v>
      </c>
      <c r="CM484" s="33" t="s">
        <v>180</v>
      </c>
      <c r="CN484" s="5"/>
      <c r="CO484" s="33">
        <v>1.0</v>
      </c>
      <c r="CP484" s="33" t="s">
        <v>181</v>
      </c>
      <c r="CQ484" s="50" t="str">
        <f t="shared" si="7"/>
        <v>01/04/1968</v>
      </c>
      <c r="CR484" s="33" t="s">
        <v>182</v>
      </c>
      <c r="CS484" s="33">
        <v>4.0</v>
      </c>
      <c r="CT484" s="33">
        <v>5.0</v>
      </c>
      <c r="CU484" s="33">
        <v>25.0</v>
      </c>
      <c r="CV484" s="33">
        <v>1139.0</v>
      </c>
      <c r="CW484" s="33">
        <v>4.05093E8</v>
      </c>
      <c r="CX484" s="33">
        <v>4.05093E10</v>
      </c>
      <c r="CY484" s="33">
        <v>-99.7082034</v>
      </c>
      <c r="CZ484" s="33">
        <v>20.6932334</v>
      </c>
      <c r="DA484" s="33">
        <v>4.411355567E9</v>
      </c>
      <c r="DB484" s="33">
        <v>2.0</v>
      </c>
      <c r="DC484" s="33" t="s">
        <v>183</v>
      </c>
      <c r="DD484" s="33">
        <v>2023.0</v>
      </c>
      <c r="DE484" s="33" t="s">
        <v>184</v>
      </c>
      <c r="DF484" s="33"/>
      <c r="DG484" s="33" t="s">
        <v>185</v>
      </c>
      <c r="DH484" s="33" t="s">
        <v>186</v>
      </c>
      <c r="DI484" s="5"/>
      <c r="DJ484" s="5"/>
    </row>
    <row r="485">
      <c r="A485" s="33" t="s">
        <v>3647</v>
      </c>
      <c r="B485" s="34">
        <v>44952.0</v>
      </c>
      <c r="C485" s="35" t="s">
        <v>137</v>
      </c>
      <c r="D485" s="35" t="s">
        <v>139</v>
      </c>
      <c r="E485" s="35" t="s">
        <v>142</v>
      </c>
      <c r="F485" s="36" t="s">
        <v>144</v>
      </c>
      <c r="G485" s="33" t="s">
        <v>3648</v>
      </c>
      <c r="H485" s="33" t="s">
        <v>2104</v>
      </c>
      <c r="I485" s="33" t="s">
        <v>231</v>
      </c>
      <c r="J485" s="33" t="s">
        <v>231</v>
      </c>
      <c r="K485" s="35" t="s">
        <v>150</v>
      </c>
      <c r="L485" s="33" t="s">
        <v>1759</v>
      </c>
      <c r="M485" s="33">
        <v>50.0</v>
      </c>
      <c r="N485" s="33" t="s">
        <v>3090</v>
      </c>
      <c r="O485" s="5"/>
      <c r="P485" s="35" t="s">
        <v>153</v>
      </c>
      <c r="Q485" s="35" t="s">
        <v>3090</v>
      </c>
      <c r="R485" s="33">
        <v>76540.0</v>
      </c>
      <c r="S485" s="37"/>
      <c r="T485" s="33"/>
      <c r="U485" s="33">
        <v>1.56</v>
      </c>
      <c r="V485" s="33" t="s">
        <v>154</v>
      </c>
      <c r="W485" s="33"/>
      <c r="X485" s="33"/>
      <c r="Y485" s="5"/>
      <c r="Z485" s="5"/>
      <c r="AA485" s="33">
        <v>1.0</v>
      </c>
      <c r="AB485" s="33">
        <v>1.0</v>
      </c>
      <c r="AC485" s="33"/>
      <c r="AD485" s="5"/>
      <c r="AE485" s="5"/>
      <c r="AF485" s="5"/>
      <c r="AG485" s="16"/>
      <c r="AH485" s="38">
        <f t="shared" si="1"/>
        <v>1</v>
      </c>
      <c r="AI485" s="39" t="str">
        <f t="shared" si="2"/>
        <v/>
      </c>
      <c r="AJ485" s="37" t="str">
        <f t="shared" si="3"/>
        <v/>
      </c>
      <c r="AK485" s="41" t="str">
        <f t="shared" si="4"/>
        <v/>
      </c>
      <c r="AL485" s="35" t="s">
        <v>153</v>
      </c>
      <c r="AM485" s="33" t="s">
        <v>1887</v>
      </c>
      <c r="AN485" s="33" t="s">
        <v>1887</v>
      </c>
      <c r="AO485" s="41"/>
      <c r="AP485" s="33" t="s">
        <v>169</v>
      </c>
      <c r="AQ485" s="33" t="s">
        <v>170</v>
      </c>
      <c r="AR485" s="33">
        <v>150.0</v>
      </c>
      <c r="AS485" s="42"/>
      <c r="AT485" s="42"/>
      <c r="AU485" s="42"/>
      <c r="AV485" s="42"/>
      <c r="AW485" s="42"/>
      <c r="AX485" s="5"/>
      <c r="AY485" s="33"/>
      <c r="AZ485" s="33" t="s">
        <v>3649</v>
      </c>
      <c r="BA485" s="5"/>
      <c r="BB485" s="5"/>
      <c r="BC485" s="5" t="s">
        <v>3650</v>
      </c>
      <c r="BD485" s="33" t="s">
        <v>173</v>
      </c>
      <c r="BE485" s="41"/>
      <c r="BF485" s="35"/>
      <c r="BG485" s="33" t="s">
        <v>169</v>
      </c>
      <c r="BH485" s="5"/>
      <c r="BI485" s="33">
        <v>150.0</v>
      </c>
      <c r="BJ485" s="33" t="s">
        <v>170</v>
      </c>
      <c r="BK485" s="5"/>
      <c r="BL485" s="5">
        <f t="shared" si="5"/>
        <v>1997.25</v>
      </c>
      <c r="BM485" s="5"/>
      <c r="BN485" s="5"/>
      <c r="BO485" s="42">
        <f t="shared" si="6"/>
        <v>1997.25</v>
      </c>
      <c r="BP485" s="44"/>
      <c r="BQ485" s="45"/>
      <c r="BR485" s="47"/>
      <c r="BS485" s="45"/>
      <c r="BT485" s="37"/>
      <c r="BU485" s="5"/>
      <c r="BV485" s="38"/>
      <c r="BW485" s="48"/>
      <c r="BX485" s="44"/>
      <c r="BY485" s="44"/>
      <c r="BZ485" s="33" t="s">
        <v>131</v>
      </c>
      <c r="CA485" s="5"/>
      <c r="CB485" s="5"/>
      <c r="CC485" s="33" t="s">
        <v>177</v>
      </c>
      <c r="CD485" s="5"/>
      <c r="CE485" s="5"/>
      <c r="CF485" s="33" t="s">
        <v>178</v>
      </c>
      <c r="CG485" s="33" t="s">
        <v>3651</v>
      </c>
      <c r="CH485" s="5"/>
      <c r="CI485" s="5"/>
      <c r="CJ485" s="5"/>
      <c r="CK485" s="33"/>
      <c r="CL485" s="49">
        <v>44995.0</v>
      </c>
      <c r="CM485" s="33" t="s">
        <v>180</v>
      </c>
      <c r="CN485" s="5"/>
      <c r="CO485" s="33">
        <v>1.0</v>
      </c>
      <c r="CP485" s="33" t="s">
        <v>181</v>
      </c>
      <c r="CQ485" s="50" t="str">
        <f t="shared" si="7"/>
        <v>21/01/1934</v>
      </c>
      <c r="CR485" s="33" t="s">
        <v>243</v>
      </c>
      <c r="CS485" s="33">
        <v>4.0</v>
      </c>
      <c r="CT485" s="33">
        <v>5.0</v>
      </c>
      <c r="CU485" s="33">
        <v>25.0</v>
      </c>
      <c r="CV485" s="33">
        <v>1139.0</v>
      </c>
      <c r="CW485" s="33">
        <v>4.05093E8</v>
      </c>
      <c r="CX485" s="33">
        <v>4.0509300006E10</v>
      </c>
      <c r="CY485" s="33">
        <v>-99.7087601</v>
      </c>
      <c r="CZ485" s="33">
        <v>20.7002202</v>
      </c>
      <c r="DA485" s="33">
        <v>4.41205951E9</v>
      </c>
      <c r="DB485" s="33">
        <v>2.0</v>
      </c>
      <c r="DC485" s="33" t="s">
        <v>183</v>
      </c>
      <c r="DD485" s="33">
        <v>2023.0</v>
      </c>
      <c r="DE485" s="33" t="s">
        <v>184</v>
      </c>
      <c r="DF485" s="33"/>
      <c r="DG485" s="33" t="s">
        <v>185</v>
      </c>
      <c r="DH485" s="33" t="s">
        <v>186</v>
      </c>
      <c r="DI485" s="5"/>
      <c r="DJ485" s="5"/>
    </row>
    <row r="486">
      <c r="A486" s="33" t="s">
        <v>3652</v>
      </c>
      <c r="B486" s="34">
        <v>44952.0</v>
      </c>
      <c r="C486" s="35" t="s">
        <v>137</v>
      </c>
      <c r="D486" s="35" t="s">
        <v>139</v>
      </c>
      <c r="E486" s="35" t="s">
        <v>142</v>
      </c>
      <c r="F486" s="36" t="s">
        <v>144</v>
      </c>
      <c r="G486" s="33" t="s">
        <v>3653</v>
      </c>
      <c r="H486" s="33" t="s">
        <v>2019</v>
      </c>
      <c r="I486" s="33" t="s">
        <v>231</v>
      </c>
      <c r="J486" s="33" t="s">
        <v>231</v>
      </c>
      <c r="K486" s="35" t="s">
        <v>150</v>
      </c>
      <c r="L486" s="33" t="s">
        <v>1901</v>
      </c>
      <c r="M486" s="33">
        <v>41.0</v>
      </c>
      <c r="N486" s="33" t="s">
        <v>3090</v>
      </c>
      <c r="O486" s="5"/>
      <c r="P486" s="35" t="s">
        <v>153</v>
      </c>
      <c r="Q486" s="35" t="s">
        <v>3090</v>
      </c>
      <c r="R486" s="33">
        <v>76540.0</v>
      </c>
      <c r="S486" s="37"/>
      <c r="T486" s="33"/>
      <c r="U486" s="33">
        <v>1.65</v>
      </c>
      <c r="V486" s="33" t="s">
        <v>154</v>
      </c>
      <c r="W486" s="33"/>
      <c r="X486" s="33"/>
      <c r="Y486" s="5"/>
      <c r="Z486" s="5"/>
      <c r="AA486" s="33">
        <v>1.0</v>
      </c>
      <c r="AB486" s="33"/>
      <c r="AC486" s="33">
        <v>1.0</v>
      </c>
      <c r="AD486" s="5"/>
      <c r="AE486" s="5"/>
      <c r="AF486" s="5"/>
      <c r="AG486" s="16"/>
      <c r="AH486" s="38" t="str">
        <f t="shared" si="1"/>
        <v/>
      </c>
      <c r="AI486" s="39">
        <f t="shared" si="2"/>
        <v>1</v>
      </c>
      <c r="AJ486" s="37" t="str">
        <f t="shared" si="3"/>
        <v/>
      </c>
      <c r="AK486" s="41" t="str">
        <f t="shared" si="4"/>
        <v/>
      </c>
      <c r="AL486" s="35" t="s">
        <v>153</v>
      </c>
      <c r="AM486" s="33" t="s">
        <v>1887</v>
      </c>
      <c r="AN486" s="33" t="s">
        <v>1887</v>
      </c>
      <c r="AO486" s="41"/>
      <c r="AP486" s="33" t="s">
        <v>169</v>
      </c>
      <c r="AQ486" s="33" t="s">
        <v>170</v>
      </c>
      <c r="AR486" s="33">
        <v>150.0</v>
      </c>
      <c r="AS486" s="42"/>
      <c r="AT486" s="42"/>
      <c r="AU486" s="42"/>
      <c r="AV486" s="42"/>
      <c r="AW486" s="42"/>
      <c r="AX486" s="5"/>
      <c r="AY486" s="33"/>
      <c r="AZ486" s="33" t="s">
        <v>3654</v>
      </c>
      <c r="BA486" s="5"/>
      <c r="BB486" s="5"/>
      <c r="BC486" s="5" t="s">
        <v>3655</v>
      </c>
      <c r="BD486" s="33" t="s">
        <v>173</v>
      </c>
      <c r="BE486" s="41"/>
      <c r="BF486" s="35"/>
      <c r="BG486" s="33" t="s">
        <v>169</v>
      </c>
      <c r="BH486" s="5"/>
      <c r="BI486" s="33">
        <v>150.0</v>
      </c>
      <c r="BJ486" s="33" t="s">
        <v>170</v>
      </c>
      <c r="BK486" s="5"/>
      <c r="BL486" s="5">
        <f t="shared" si="5"/>
        <v>1997.25</v>
      </c>
      <c r="BM486" s="5"/>
      <c r="BN486" s="5"/>
      <c r="BO486" s="42">
        <f t="shared" si="6"/>
        <v>1997.25</v>
      </c>
      <c r="BP486" s="44"/>
      <c r="BQ486" s="45"/>
      <c r="BR486" s="47"/>
      <c r="BS486" s="45"/>
      <c r="BT486" s="37"/>
      <c r="BU486" s="5"/>
      <c r="BV486" s="38"/>
      <c r="BW486" s="48"/>
      <c r="BX486" s="44"/>
      <c r="BY486" s="44"/>
      <c r="BZ486" s="33" t="s">
        <v>131</v>
      </c>
      <c r="CA486" s="5"/>
      <c r="CB486" s="5"/>
      <c r="CC486" s="33" t="s">
        <v>177</v>
      </c>
      <c r="CD486" s="5"/>
      <c r="CE486" s="5"/>
      <c r="CF486" s="33" t="s">
        <v>178</v>
      </c>
      <c r="CG486" s="33" t="s">
        <v>3656</v>
      </c>
      <c r="CH486" s="5"/>
      <c r="CI486" s="5"/>
      <c r="CJ486" s="5"/>
      <c r="CK486" s="33"/>
      <c r="CL486" s="49">
        <v>44995.0</v>
      </c>
      <c r="CM486" s="33" t="s">
        <v>180</v>
      </c>
      <c r="CN486" s="5"/>
      <c r="CO486" s="33">
        <v>1.0</v>
      </c>
      <c r="CP486" s="33" t="s">
        <v>181</v>
      </c>
      <c r="CQ486" s="50" t="str">
        <f t="shared" si="7"/>
        <v>02/03/1945</v>
      </c>
      <c r="CR486" s="33" t="s">
        <v>182</v>
      </c>
      <c r="CS486" s="33">
        <v>4.0</v>
      </c>
      <c r="CT486" s="33">
        <v>5.0</v>
      </c>
      <c r="CU486" s="33">
        <v>25.0</v>
      </c>
      <c r="CV486" s="33">
        <v>1139.0</v>
      </c>
      <c r="CW486" s="33">
        <v>4.05093E8</v>
      </c>
      <c r="CX486" s="33">
        <v>4.05093E10</v>
      </c>
      <c r="CY486" s="33">
        <v>-99.7060822</v>
      </c>
      <c r="CZ486" s="33">
        <v>20.6934779</v>
      </c>
      <c r="DA486" s="33">
        <v>4.411188511E9</v>
      </c>
      <c r="DB486" s="33">
        <v>2.0</v>
      </c>
      <c r="DC486" s="33" t="s">
        <v>183</v>
      </c>
      <c r="DD486" s="33">
        <v>2023.0</v>
      </c>
      <c r="DE486" s="33" t="s">
        <v>184</v>
      </c>
      <c r="DF486" s="33"/>
      <c r="DG486" s="33" t="s">
        <v>185</v>
      </c>
      <c r="DH486" s="33" t="s">
        <v>186</v>
      </c>
      <c r="DI486" s="5"/>
      <c r="DJ486" s="5"/>
    </row>
    <row r="487">
      <c r="A487" s="33" t="s">
        <v>3657</v>
      </c>
      <c r="B487" s="34">
        <v>44952.0</v>
      </c>
      <c r="C487" s="35" t="s">
        <v>137</v>
      </c>
      <c r="D487" s="35" t="s">
        <v>139</v>
      </c>
      <c r="E487" s="35" t="s">
        <v>142</v>
      </c>
      <c r="F487" s="36" t="s">
        <v>144</v>
      </c>
      <c r="G487" s="33" t="s">
        <v>3658</v>
      </c>
      <c r="H487" s="33" t="s">
        <v>1269</v>
      </c>
      <c r="I487" s="33" t="s">
        <v>231</v>
      </c>
      <c r="J487" s="33" t="s">
        <v>255</v>
      </c>
      <c r="K487" s="35" t="s">
        <v>150</v>
      </c>
      <c r="L487" s="33" t="s">
        <v>2324</v>
      </c>
      <c r="M487" s="33">
        <v>25.0</v>
      </c>
      <c r="N487" s="33" t="s">
        <v>3090</v>
      </c>
      <c r="O487" s="5"/>
      <c r="P487" s="35" t="s">
        <v>153</v>
      </c>
      <c r="Q487" s="35" t="s">
        <v>3090</v>
      </c>
      <c r="R487" s="33">
        <v>76540.0</v>
      </c>
      <c r="S487" s="37"/>
      <c r="T487" s="33"/>
      <c r="U487" s="33">
        <v>1.47</v>
      </c>
      <c r="V487" s="33" t="s">
        <v>154</v>
      </c>
      <c r="W487" s="33"/>
      <c r="X487" s="33"/>
      <c r="Y487" s="5"/>
      <c r="Z487" s="5"/>
      <c r="AA487" s="33">
        <v>1.0</v>
      </c>
      <c r="AB487" s="33"/>
      <c r="AC487" s="33">
        <v>1.0</v>
      </c>
      <c r="AD487" s="5"/>
      <c r="AE487" s="5"/>
      <c r="AF487" s="5"/>
      <c r="AG487" s="16"/>
      <c r="AH487" s="38" t="str">
        <f t="shared" si="1"/>
        <v/>
      </c>
      <c r="AI487" s="39" t="str">
        <f t="shared" si="2"/>
        <v/>
      </c>
      <c r="AJ487" s="37" t="str">
        <f t="shared" si="3"/>
        <v/>
      </c>
      <c r="AK487" s="41" t="str">
        <f t="shared" si="4"/>
        <v/>
      </c>
      <c r="AL487" s="35" t="s">
        <v>153</v>
      </c>
      <c r="AM487" s="33" t="s">
        <v>1887</v>
      </c>
      <c r="AN487" s="33" t="s">
        <v>1887</v>
      </c>
      <c r="AO487" s="41"/>
      <c r="AP487" s="33" t="s">
        <v>169</v>
      </c>
      <c r="AQ487" s="33" t="s">
        <v>170</v>
      </c>
      <c r="AR487" s="33">
        <v>150.0</v>
      </c>
      <c r="AS487" s="42"/>
      <c r="AT487" s="42"/>
      <c r="AU487" s="42"/>
      <c r="AV487" s="42"/>
      <c r="AW487" s="42"/>
      <c r="AX487" s="5"/>
      <c r="AY487" s="33"/>
      <c r="AZ487" s="33" t="s">
        <v>3659</v>
      </c>
      <c r="BA487" s="5"/>
      <c r="BB487" s="5"/>
      <c r="BC487" s="5" t="s">
        <v>3660</v>
      </c>
      <c r="BD487" s="33" t="s">
        <v>173</v>
      </c>
      <c r="BE487" s="41"/>
      <c r="BF487" s="35"/>
      <c r="BG487" s="33" t="s">
        <v>169</v>
      </c>
      <c r="BH487" s="5"/>
      <c r="BI487" s="33">
        <v>150.0</v>
      </c>
      <c r="BJ487" s="33" t="s">
        <v>170</v>
      </c>
      <c r="BK487" s="5"/>
      <c r="BL487" s="5">
        <f t="shared" si="5"/>
        <v>1997.25</v>
      </c>
      <c r="BM487" s="5"/>
      <c r="BN487" s="5"/>
      <c r="BO487" s="42">
        <f t="shared" si="6"/>
        <v>1997.25</v>
      </c>
      <c r="BP487" s="44"/>
      <c r="BQ487" s="45"/>
      <c r="BR487" s="47"/>
      <c r="BS487" s="45"/>
      <c r="BT487" s="37"/>
      <c r="BU487" s="5"/>
      <c r="BV487" s="38"/>
      <c r="BW487" s="48"/>
      <c r="BX487" s="44"/>
      <c r="BY487" s="44"/>
      <c r="BZ487" s="33" t="s">
        <v>131</v>
      </c>
      <c r="CA487" s="5"/>
      <c r="CB487" s="5"/>
      <c r="CC487" s="33" t="s">
        <v>177</v>
      </c>
      <c r="CD487" s="5"/>
      <c r="CE487" s="5"/>
      <c r="CF487" s="33" t="s">
        <v>178</v>
      </c>
      <c r="CG487" s="33" t="s">
        <v>3661</v>
      </c>
      <c r="CH487" s="5"/>
      <c r="CI487" s="5"/>
      <c r="CJ487" s="5"/>
      <c r="CK487" s="33"/>
      <c r="CL487" s="49">
        <v>44995.0</v>
      </c>
      <c r="CM487" s="33" t="s">
        <v>180</v>
      </c>
      <c r="CN487" s="5"/>
      <c r="CO487" s="33">
        <v>1.0</v>
      </c>
      <c r="CP487" s="33" t="s">
        <v>181</v>
      </c>
      <c r="CQ487" s="50" t="str">
        <f t="shared" si="7"/>
        <v>02/12/1966</v>
      </c>
      <c r="CR487" s="33" t="s">
        <v>182</v>
      </c>
      <c r="CS487" s="33">
        <v>4.0</v>
      </c>
      <c r="CT487" s="33">
        <v>5.0</v>
      </c>
      <c r="CU487" s="33">
        <v>25.0</v>
      </c>
      <c r="CV487" s="33">
        <v>1139.0</v>
      </c>
      <c r="CW487" s="33">
        <v>4.05093E8</v>
      </c>
      <c r="CX487" s="5"/>
      <c r="CY487" s="33">
        <v>-99.713319</v>
      </c>
      <c r="CZ487" s="33">
        <v>20.698831</v>
      </c>
      <c r="DA487" s="33">
        <v>4.411121587E9</v>
      </c>
      <c r="DB487" s="33">
        <v>2.0</v>
      </c>
      <c r="DC487" s="33" t="s">
        <v>183</v>
      </c>
      <c r="DD487" s="33">
        <v>2023.0</v>
      </c>
      <c r="DE487" s="33" t="s">
        <v>184</v>
      </c>
      <c r="DF487" s="33"/>
      <c r="DG487" s="33" t="s">
        <v>185</v>
      </c>
      <c r="DH487" s="33" t="s">
        <v>186</v>
      </c>
      <c r="DI487" s="5"/>
      <c r="DJ487" s="5"/>
    </row>
    <row r="488">
      <c r="A488" s="33" t="s">
        <v>3662</v>
      </c>
      <c r="B488" s="34">
        <v>44952.0</v>
      </c>
      <c r="C488" s="35" t="s">
        <v>137</v>
      </c>
      <c r="D488" s="35" t="s">
        <v>139</v>
      </c>
      <c r="E488" s="35" t="s">
        <v>142</v>
      </c>
      <c r="F488" s="36" t="s">
        <v>144</v>
      </c>
      <c r="G488" s="33" t="s">
        <v>3663</v>
      </c>
      <c r="H488" s="33" t="s">
        <v>3664</v>
      </c>
      <c r="I488" s="33" t="s">
        <v>231</v>
      </c>
      <c r="J488" s="33" t="s">
        <v>439</v>
      </c>
      <c r="K488" s="35" t="s">
        <v>150</v>
      </c>
      <c r="L488" s="33" t="s">
        <v>3163</v>
      </c>
      <c r="M488" s="33">
        <v>22.0</v>
      </c>
      <c r="N488" s="33" t="s">
        <v>3090</v>
      </c>
      <c r="O488" s="5"/>
      <c r="P488" s="35" t="s">
        <v>153</v>
      </c>
      <c r="Q488" s="35" t="s">
        <v>3090</v>
      </c>
      <c r="R488" s="33">
        <v>76540.0</v>
      </c>
      <c r="S488" s="37"/>
      <c r="T488" s="33"/>
      <c r="U488" s="33">
        <v>1.34</v>
      </c>
      <c r="V488" s="33" t="s">
        <v>154</v>
      </c>
      <c r="W488" s="33"/>
      <c r="X488" s="33"/>
      <c r="Y488" s="5"/>
      <c r="Z488" s="5"/>
      <c r="AA488" s="33">
        <v>1.0</v>
      </c>
      <c r="AB488" s="33">
        <v>1.0</v>
      </c>
      <c r="AC488" s="33"/>
      <c r="AD488" s="5"/>
      <c r="AE488" s="5"/>
      <c r="AF488" s="5"/>
      <c r="AG488" s="16"/>
      <c r="AH488" s="38" t="str">
        <f t="shared" si="1"/>
        <v/>
      </c>
      <c r="AI488" s="39" t="str">
        <f t="shared" si="2"/>
        <v/>
      </c>
      <c r="AJ488" s="37" t="str">
        <f t="shared" si="3"/>
        <v/>
      </c>
      <c r="AK488" s="41" t="str">
        <f t="shared" si="4"/>
        <v/>
      </c>
      <c r="AL488" s="35" t="s">
        <v>153</v>
      </c>
      <c r="AM488" s="33" t="s">
        <v>1887</v>
      </c>
      <c r="AN488" s="33" t="s">
        <v>1887</v>
      </c>
      <c r="AO488" s="41"/>
      <c r="AP488" s="33" t="s">
        <v>169</v>
      </c>
      <c r="AQ488" s="33" t="s">
        <v>170</v>
      </c>
      <c r="AR488" s="33">
        <v>150.0</v>
      </c>
      <c r="AS488" s="42"/>
      <c r="AT488" s="42"/>
      <c r="AU488" s="42"/>
      <c r="AV488" s="42"/>
      <c r="AW488" s="42"/>
      <c r="AX488" s="5"/>
      <c r="AY488" s="33"/>
      <c r="AZ488" s="33" t="s">
        <v>3665</v>
      </c>
      <c r="BA488" s="5"/>
      <c r="BB488" s="5"/>
      <c r="BC488" s="5" t="s">
        <v>3666</v>
      </c>
      <c r="BD488" s="33" t="s">
        <v>173</v>
      </c>
      <c r="BE488" s="41"/>
      <c r="BF488" s="35"/>
      <c r="BG488" s="33" t="s">
        <v>169</v>
      </c>
      <c r="BH488" s="5"/>
      <c r="BI488" s="33">
        <v>150.0</v>
      </c>
      <c r="BJ488" s="33" t="s">
        <v>170</v>
      </c>
      <c r="BK488" s="5"/>
      <c r="BL488" s="5">
        <f t="shared" si="5"/>
        <v>1997.25</v>
      </c>
      <c r="BM488" s="5"/>
      <c r="BN488" s="5"/>
      <c r="BO488" s="42">
        <f t="shared" si="6"/>
        <v>1997.25</v>
      </c>
      <c r="BP488" s="44"/>
      <c r="BQ488" s="45"/>
      <c r="BR488" s="47"/>
      <c r="BS488" s="45"/>
      <c r="BT488" s="37"/>
      <c r="BU488" s="5"/>
      <c r="BV488" s="38"/>
      <c r="BW488" s="48"/>
      <c r="BX488" s="44"/>
      <c r="BY488" s="44"/>
      <c r="BZ488" s="33" t="s">
        <v>131</v>
      </c>
      <c r="CA488" s="5"/>
      <c r="CB488" s="5"/>
      <c r="CC488" s="33" t="s">
        <v>177</v>
      </c>
      <c r="CD488" s="5"/>
      <c r="CE488" s="5"/>
      <c r="CF488" s="33" t="s">
        <v>178</v>
      </c>
      <c r="CG488" s="33" t="s">
        <v>3667</v>
      </c>
      <c r="CH488" s="5"/>
      <c r="CI488" s="5"/>
      <c r="CJ488" s="5"/>
      <c r="CK488" s="33"/>
      <c r="CL488" s="49">
        <v>44995.0</v>
      </c>
      <c r="CM488" s="33" t="s">
        <v>180</v>
      </c>
      <c r="CN488" s="5"/>
      <c r="CO488" s="33">
        <v>1.0</v>
      </c>
      <c r="CP488" s="33" t="s">
        <v>181</v>
      </c>
      <c r="CQ488" s="50" t="str">
        <f t="shared" si="7"/>
        <v>02/06/1968</v>
      </c>
      <c r="CR488" s="33" t="s">
        <v>243</v>
      </c>
      <c r="CS488" s="33">
        <v>4.0</v>
      </c>
      <c r="CT488" s="33">
        <v>5.0</v>
      </c>
      <c r="CU488" s="33">
        <v>25.0</v>
      </c>
      <c r="CV488" s="33">
        <v>1139.0</v>
      </c>
      <c r="CW488" s="33">
        <v>4.05093E8</v>
      </c>
      <c r="CX488" s="33">
        <v>4.0509300026E10</v>
      </c>
      <c r="CY488" s="33">
        <v>-99.717119</v>
      </c>
      <c r="CZ488" s="33">
        <v>20.6941005</v>
      </c>
      <c r="DA488" s="33">
        <v>4.411176851E9</v>
      </c>
      <c r="DB488" s="33">
        <v>2.0</v>
      </c>
      <c r="DC488" s="33" t="s">
        <v>183</v>
      </c>
      <c r="DD488" s="33">
        <v>2023.0</v>
      </c>
      <c r="DE488" s="33" t="s">
        <v>184</v>
      </c>
      <c r="DF488" s="33"/>
      <c r="DG488" s="33" t="s">
        <v>185</v>
      </c>
      <c r="DH488" s="33" t="s">
        <v>186</v>
      </c>
      <c r="DI488" s="5"/>
      <c r="DJ488" s="5"/>
    </row>
    <row r="489">
      <c r="A489" s="33" t="s">
        <v>3668</v>
      </c>
      <c r="B489" s="34">
        <v>44952.0</v>
      </c>
      <c r="C489" s="35" t="s">
        <v>137</v>
      </c>
      <c r="D489" s="35" t="s">
        <v>139</v>
      </c>
      <c r="E489" s="35" t="s">
        <v>142</v>
      </c>
      <c r="F489" s="36" t="s">
        <v>144</v>
      </c>
      <c r="G489" s="33" t="s">
        <v>3669</v>
      </c>
      <c r="H489" s="33" t="s">
        <v>2316</v>
      </c>
      <c r="I489" s="33" t="s">
        <v>231</v>
      </c>
      <c r="J489" s="33" t="s">
        <v>1602</v>
      </c>
      <c r="K489" s="35" t="s">
        <v>150</v>
      </c>
      <c r="L489" s="33" t="s">
        <v>2324</v>
      </c>
      <c r="M489" s="5"/>
      <c r="N489" s="33" t="s">
        <v>3090</v>
      </c>
      <c r="O489" s="5"/>
      <c r="P489" s="35" t="s">
        <v>153</v>
      </c>
      <c r="Q489" s="35" t="s">
        <v>3090</v>
      </c>
      <c r="R489" s="33">
        <v>76540.0</v>
      </c>
      <c r="S489" s="37"/>
      <c r="T489" s="33"/>
      <c r="U489" s="33">
        <v>1.27</v>
      </c>
      <c r="V489" s="33" t="s">
        <v>154</v>
      </c>
      <c r="W489" s="33"/>
      <c r="X489" s="33"/>
      <c r="Y489" s="5"/>
      <c r="Z489" s="5"/>
      <c r="AA489" s="33">
        <v>1.0</v>
      </c>
      <c r="AB489" s="33"/>
      <c r="AC489" s="33">
        <v>1.0</v>
      </c>
      <c r="AD489" s="5"/>
      <c r="AE489" s="5"/>
      <c r="AF489" s="5"/>
      <c r="AG489" s="16"/>
      <c r="AH489" s="38" t="str">
        <f t="shared" si="1"/>
        <v/>
      </c>
      <c r="AI489" s="39">
        <f t="shared" si="2"/>
        <v>1</v>
      </c>
      <c r="AJ489" s="37" t="str">
        <f t="shared" si="3"/>
        <v/>
      </c>
      <c r="AK489" s="41" t="str">
        <f t="shared" si="4"/>
        <v/>
      </c>
      <c r="AL489" s="35" t="s">
        <v>153</v>
      </c>
      <c r="AM489" s="33" t="s">
        <v>1887</v>
      </c>
      <c r="AN489" s="33" t="s">
        <v>1887</v>
      </c>
      <c r="AO489" s="41"/>
      <c r="AP489" s="33" t="s">
        <v>169</v>
      </c>
      <c r="AQ489" s="33" t="s">
        <v>170</v>
      </c>
      <c r="AR489" s="33">
        <v>150.0</v>
      </c>
      <c r="AS489" s="42"/>
      <c r="AT489" s="42"/>
      <c r="AU489" s="42"/>
      <c r="AV489" s="42"/>
      <c r="AW489" s="42"/>
      <c r="AX489" s="5"/>
      <c r="AY489" s="33"/>
      <c r="AZ489" s="33" t="s">
        <v>3670</v>
      </c>
      <c r="BA489" s="5"/>
      <c r="BB489" s="5"/>
      <c r="BC489" s="5" t="s">
        <v>3671</v>
      </c>
      <c r="BD489" s="33" t="s">
        <v>173</v>
      </c>
      <c r="BE489" s="41"/>
      <c r="BF489" s="35"/>
      <c r="BG489" s="33" t="s">
        <v>169</v>
      </c>
      <c r="BH489" s="5"/>
      <c r="BI489" s="33">
        <v>150.0</v>
      </c>
      <c r="BJ489" s="33" t="s">
        <v>170</v>
      </c>
      <c r="BK489" s="5"/>
      <c r="BL489" s="5">
        <f t="shared" si="5"/>
        <v>1997.25</v>
      </c>
      <c r="BM489" s="5"/>
      <c r="BN489" s="5"/>
      <c r="BO489" s="42">
        <f t="shared" si="6"/>
        <v>1997.25</v>
      </c>
      <c r="BP489" s="44"/>
      <c r="BQ489" s="45"/>
      <c r="BR489" s="47"/>
      <c r="BS489" s="45"/>
      <c r="BT489" s="37"/>
      <c r="BU489" s="5"/>
      <c r="BV489" s="38"/>
      <c r="BW489" s="48"/>
      <c r="BX489" s="44"/>
      <c r="BY489" s="44"/>
      <c r="BZ489" s="33" t="s">
        <v>131</v>
      </c>
      <c r="CA489" s="5"/>
      <c r="CB489" s="5"/>
      <c r="CC489" s="33" t="s">
        <v>177</v>
      </c>
      <c r="CD489" s="5"/>
      <c r="CE489" s="5"/>
      <c r="CF489" s="33" t="s">
        <v>178</v>
      </c>
      <c r="CG489" s="33" t="s">
        <v>3672</v>
      </c>
      <c r="CH489" s="5"/>
      <c r="CI489" s="5"/>
      <c r="CJ489" s="5"/>
      <c r="CK489" s="33"/>
      <c r="CL489" s="49">
        <v>44995.0</v>
      </c>
      <c r="CM489" s="33" t="s">
        <v>180</v>
      </c>
      <c r="CN489" s="5"/>
      <c r="CO489" s="33">
        <v>1.0</v>
      </c>
      <c r="CP489" s="33" t="s">
        <v>181</v>
      </c>
      <c r="CQ489" s="50" t="str">
        <f t="shared" si="7"/>
        <v>30/06/1964</v>
      </c>
      <c r="CR489" s="33" t="s">
        <v>182</v>
      </c>
      <c r="CS489" s="33">
        <v>4.0</v>
      </c>
      <c r="CT489" s="33">
        <v>5.0</v>
      </c>
      <c r="CU489" s="33">
        <v>25.0</v>
      </c>
      <c r="CV489" s="33">
        <v>1139.0</v>
      </c>
      <c r="CW489" s="33">
        <v>4.05093E8</v>
      </c>
      <c r="CX489" s="5"/>
      <c r="CY489" s="33">
        <v>-99.713319</v>
      </c>
      <c r="CZ489" s="33">
        <v>20.698831</v>
      </c>
      <c r="DA489" s="33">
        <v>4.412052185E9</v>
      </c>
      <c r="DB489" s="33">
        <v>2.0</v>
      </c>
      <c r="DC489" s="33" t="s">
        <v>183</v>
      </c>
      <c r="DD489" s="33">
        <v>2023.0</v>
      </c>
      <c r="DE489" s="33" t="s">
        <v>184</v>
      </c>
      <c r="DF489" s="33"/>
      <c r="DG489" s="33" t="s">
        <v>185</v>
      </c>
      <c r="DH489" s="33" t="s">
        <v>186</v>
      </c>
      <c r="DI489" s="5"/>
      <c r="DJ489" s="5"/>
    </row>
    <row r="490">
      <c r="A490" s="33" t="s">
        <v>3673</v>
      </c>
      <c r="B490" s="34">
        <v>44952.0</v>
      </c>
      <c r="C490" s="35" t="s">
        <v>137</v>
      </c>
      <c r="D490" s="35" t="s">
        <v>139</v>
      </c>
      <c r="E490" s="35" t="s">
        <v>142</v>
      </c>
      <c r="F490" s="36" t="s">
        <v>144</v>
      </c>
      <c r="G490" s="33" t="s">
        <v>3674</v>
      </c>
      <c r="H490" s="33" t="s">
        <v>3675</v>
      </c>
      <c r="I490" s="33" t="s">
        <v>414</v>
      </c>
      <c r="J490" s="33" t="s">
        <v>455</v>
      </c>
      <c r="K490" s="35" t="s">
        <v>150</v>
      </c>
      <c r="L490" s="33" t="s">
        <v>2317</v>
      </c>
      <c r="M490" s="33">
        <v>26.0</v>
      </c>
      <c r="N490" s="33" t="s">
        <v>3090</v>
      </c>
      <c r="O490" s="5"/>
      <c r="P490" s="35" t="s">
        <v>153</v>
      </c>
      <c r="Q490" s="35" t="s">
        <v>3090</v>
      </c>
      <c r="R490" s="33">
        <v>76540.0</v>
      </c>
      <c r="S490" s="37"/>
      <c r="T490" s="33"/>
      <c r="U490" s="33">
        <v>1.56</v>
      </c>
      <c r="V490" s="33" t="s">
        <v>154</v>
      </c>
      <c r="W490" s="33"/>
      <c r="X490" s="33"/>
      <c r="Y490" s="5"/>
      <c r="Z490" s="5"/>
      <c r="AA490" s="33">
        <v>1.0</v>
      </c>
      <c r="AB490" s="33">
        <v>1.0</v>
      </c>
      <c r="AC490" s="33"/>
      <c r="AD490" s="5"/>
      <c r="AE490" s="5"/>
      <c r="AF490" s="5"/>
      <c r="AG490" s="16"/>
      <c r="AH490" s="38">
        <f t="shared" si="1"/>
        <v>1</v>
      </c>
      <c r="AI490" s="39" t="str">
        <f t="shared" si="2"/>
        <v/>
      </c>
      <c r="AJ490" s="37" t="str">
        <f t="shared" si="3"/>
        <v/>
      </c>
      <c r="AK490" s="41" t="str">
        <f t="shared" si="4"/>
        <v/>
      </c>
      <c r="AL490" s="35" t="s">
        <v>153</v>
      </c>
      <c r="AM490" s="33" t="s">
        <v>1887</v>
      </c>
      <c r="AN490" s="33" t="s">
        <v>1887</v>
      </c>
      <c r="AO490" s="41"/>
      <c r="AP490" s="33" t="s">
        <v>169</v>
      </c>
      <c r="AQ490" s="33" t="s">
        <v>170</v>
      </c>
      <c r="AR490" s="33">
        <v>150.0</v>
      </c>
      <c r="AS490" s="42"/>
      <c r="AT490" s="42"/>
      <c r="AU490" s="42"/>
      <c r="AV490" s="42"/>
      <c r="AW490" s="42"/>
      <c r="AX490" s="5"/>
      <c r="AY490" s="33"/>
      <c r="AZ490" s="33" t="s">
        <v>3676</v>
      </c>
      <c r="BA490" s="5"/>
      <c r="BB490" s="5"/>
      <c r="BC490" s="5" t="s">
        <v>3677</v>
      </c>
      <c r="BD490" s="33" t="s">
        <v>173</v>
      </c>
      <c r="BE490" s="41"/>
      <c r="BF490" s="35"/>
      <c r="BG490" s="33" t="s">
        <v>169</v>
      </c>
      <c r="BH490" s="5"/>
      <c r="BI490" s="33">
        <v>150.0</v>
      </c>
      <c r="BJ490" s="33" t="s">
        <v>170</v>
      </c>
      <c r="BK490" s="5"/>
      <c r="BL490" s="5">
        <f t="shared" si="5"/>
        <v>1997.25</v>
      </c>
      <c r="BM490" s="5"/>
      <c r="BN490" s="5"/>
      <c r="BO490" s="42">
        <f t="shared" si="6"/>
        <v>1997.25</v>
      </c>
      <c r="BP490" s="44"/>
      <c r="BQ490" s="45"/>
      <c r="BR490" s="47"/>
      <c r="BS490" s="45"/>
      <c r="BT490" s="37"/>
      <c r="BU490" s="5"/>
      <c r="BV490" s="38"/>
      <c r="BW490" s="48"/>
      <c r="BX490" s="44"/>
      <c r="BY490" s="44"/>
      <c r="BZ490" s="33" t="s">
        <v>131</v>
      </c>
      <c r="CA490" s="5"/>
      <c r="CB490" s="5"/>
      <c r="CC490" s="33" t="s">
        <v>177</v>
      </c>
      <c r="CD490" s="5"/>
      <c r="CE490" s="5"/>
      <c r="CF490" s="33" t="s">
        <v>178</v>
      </c>
      <c r="CG490" s="33" t="s">
        <v>3678</v>
      </c>
      <c r="CH490" s="5"/>
      <c r="CI490" s="5"/>
      <c r="CJ490" s="5"/>
      <c r="CK490" s="33"/>
      <c r="CL490" s="49">
        <v>44995.0</v>
      </c>
      <c r="CM490" s="33" t="s">
        <v>180</v>
      </c>
      <c r="CN490" s="5"/>
      <c r="CO490" s="33">
        <v>1.0</v>
      </c>
      <c r="CP490" s="33" t="s">
        <v>181</v>
      </c>
      <c r="CQ490" s="50" t="str">
        <f t="shared" si="7"/>
        <v>14/03/1961</v>
      </c>
      <c r="CR490" s="33" t="s">
        <v>243</v>
      </c>
      <c r="CS490" s="33">
        <v>4.0</v>
      </c>
      <c r="CT490" s="33">
        <v>5.0</v>
      </c>
      <c r="CU490" s="33">
        <v>25.0</v>
      </c>
      <c r="CV490" s="33">
        <v>1139.0</v>
      </c>
      <c r="CW490" s="33">
        <v>4.05093E8</v>
      </c>
      <c r="CX490" s="5"/>
      <c r="CY490" s="33">
        <v>-99.707889</v>
      </c>
      <c r="CZ490" s="33">
        <v>20.697295</v>
      </c>
      <c r="DA490" s="33">
        <v>4.411377298E9</v>
      </c>
      <c r="DB490" s="33">
        <v>2.0</v>
      </c>
      <c r="DC490" s="33" t="s">
        <v>183</v>
      </c>
      <c r="DD490" s="33">
        <v>2023.0</v>
      </c>
      <c r="DE490" s="33" t="s">
        <v>184</v>
      </c>
      <c r="DF490" s="33"/>
      <c r="DG490" s="33" t="s">
        <v>185</v>
      </c>
      <c r="DH490" s="33" t="s">
        <v>186</v>
      </c>
      <c r="DI490" s="5"/>
      <c r="DJ490" s="5"/>
    </row>
    <row r="491">
      <c r="A491" s="33" t="s">
        <v>3679</v>
      </c>
      <c r="B491" s="34">
        <v>44952.0</v>
      </c>
      <c r="C491" s="35" t="s">
        <v>137</v>
      </c>
      <c r="D491" s="35" t="s">
        <v>139</v>
      </c>
      <c r="E491" s="35" t="s">
        <v>142</v>
      </c>
      <c r="F491" s="36" t="s">
        <v>144</v>
      </c>
      <c r="G491" s="33" t="s">
        <v>3680</v>
      </c>
      <c r="H491" s="33" t="s">
        <v>515</v>
      </c>
      <c r="I491" s="33" t="s">
        <v>414</v>
      </c>
      <c r="J491" s="33" t="s">
        <v>455</v>
      </c>
      <c r="K491" s="35" t="s">
        <v>150</v>
      </c>
      <c r="L491" s="33" t="s">
        <v>205</v>
      </c>
      <c r="M491" s="33">
        <v>33.0</v>
      </c>
      <c r="N491" s="33" t="s">
        <v>3090</v>
      </c>
      <c r="O491" s="5"/>
      <c r="P491" s="35" t="s">
        <v>153</v>
      </c>
      <c r="Q491" s="35" t="s">
        <v>3090</v>
      </c>
      <c r="R491" s="33">
        <v>76540.0</v>
      </c>
      <c r="S491" s="37"/>
      <c r="T491" s="33"/>
      <c r="U491" s="33">
        <v>1.53</v>
      </c>
      <c r="V491" s="33" t="s">
        <v>154</v>
      </c>
      <c r="W491" s="33"/>
      <c r="X491" s="33"/>
      <c r="Y491" s="5"/>
      <c r="Z491" s="5"/>
      <c r="AA491" s="33">
        <v>1.0</v>
      </c>
      <c r="AB491" s="33"/>
      <c r="AC491" s="33">
        <v>1.0</v>
      </c>
      <c r="AD491" s="5"/>
      <c r="AE491" s="5"/>
      <c r="AF491" s="5"/>
      <c r="AG491" s="16"/>
      <c r="AH491" s="38" t="str">
        <f t="shared" si="1"/>
        <v/>
      </c>
      <c r="AI491" s="39">
        <f t="shared" si="2"/>
        <v>1</v>
      </c>
      <c r="AJ491" s="37" t="str">
        <f t="shared" si="3"/>
        <v/>
      </c>
      <c r="AK491" s="41" t="str">
        <f t="shared" si="4"/>
        <v/>
      </c>
      <c r="AL491" s="35" t="s">
        <v>153</v>
      </c>
      <c r="AM491" s="33" t="s">
        <v>1887</v>
      </c>
      <c r="AN491" s="33" t="s">
        <v>1887</v>
      </c>
      <c r="AO491" s="41"/>
      <c r="AP491" s="33" t="s">
        <v>169</v>
      </c>
      <c r="AQ491" s="33" t="s">
        <v>170</v>
      </c>
      <c r="AR491" s="33">
        <v>150.0</v>
      </c>
      <c r="AS491" s="42"/>
      <c r="AT491" s="42"/>
      <c r="AU491" s="42"/>
      <c r="AV491" s="42"/>
      <c r="AW491" s="42"/>
      <c r="AX491" s="5"/>
      <c r="AY491" s="33"/>
      <c r="AZ491" s="33" t="s">
        <v>3681</v>
      </c>
      <c r="BA491" s="5"/>
      <c r="BB491" s="5"/>
      <c r="BC491" s="5" t="s">
        <v>3682</v>
      </c>
      <c r="BD491" s="33" t="s">
        <v>173</v>
      </c>
      <c r="BE491" s="41"/>
      <c r="BF491" s="35"/>
      <c r="BG491" s="33" t="s">
        <v>169</v>
      </c>
      <c r="BH491" s="5"/>
      <c r="BI491" s="33">
        <v>150.0</v>
      </c>
      <c r="BJ491" s="33" t="s">
        <v>170</v>
      </c>
      <c r="BK491" s="5"/>
      <c r="BL491" s="5">
        <f t="shared" si="5"/>
        <v>1997.25</v>
      </c>
      <c r="BM491" s="5"/>
      <c r="BN491" s="5"/>
      <c r="BO491" s="42">
        <f t="shared" si="6"/>
        <v>1997.25</v>
      </c>
      <c r="BP491" s="44"/>
      <c r="BQ491" s="45"/>
      <c r="BR491" s="47"/>
      <c r="BS491" s="45"/>
      <c r="BT491" s="37"/>
      <c r="BU491" s="5"/>
      <c r="BV491" s="38"/>
      <c r="BW491" s="48"/>
      <c r="BX491" s="44"/>
      <c r="BY491" s="44"/>
      <c r="BZ491" s="33" t="s">
        <v>131</v>
      </c>
      <c r="CA491" s="5"/>
      <c r="CB491" s="5"/>
      <c r="CC491" s="33" t="s">
        <v>177</v>
      </c>
      <c r="CD491" s="5"/>
      <c r="CE491" s="5"/>
      <c r="CF491" s="33" t="s">
        <v>178</v>
      </c>
      <c r="CG491" s="33" t="s">
        <v>3683</v>
      </c>
      <c r="CH491" s="5"/>
      <c r="CI491" s="5"/>
      <c r="CJ491" s="5"/>
      <c r="CK491" s="33"/>
      <c r="CL491" s="49">
        <v>44995.0</v>
      </c>
      <c r="CM491" s="33" t="s">
        <v>180</v>
      </c>
      <c r="CN491" s="5"/>
      <c r="CO491" s="33">
        <v>1.0</v>
      </c>
      <c r="CP491" s="33" t="s">
        <v>181</v>
      </c>
      <c r="CQ491" s="50" t="str">
        <f t="shared" si="7"/>
        <v>25/07/1959</v>
      </c>
      <c r="CR491" s="33" t="s">
        <v>182</v>
      </c>
      <c r="CS491" s="33">
        <v>4.0</v>
      </c>
      <c r="CT491" s="33">
        <v>5.0</v>
      </c>
      <c r="CU491" s="33">
        <v>25.0</v>
      </c>
      <c r="CV491" s="33">
        <v>1139.0</v>
      </c>
      <c r="CW491" s="33">
        <v>4.05093E8</v>
      </c>
      <c r="CX491" s="33">
        <v>4.0509300014E10</v>
      </c>
      <c r="CY491" s="33">
        <v>-99.7150657</v>
      </c>
      <c r="CZ491" s="33">
        <v>20.6900909</v>
      </c>
      <c r="DA491" s="33">
        <v>4.411099277E9</v>
      </c>
      <c r="DB491" s="33">
        <v>2.0</v>
      </c>
      <c r="DC491" s="33" t="s">
        <v>183</v>
      </c>
      <c r="DD491" s="33">
        <v>2023.0</v>
      </c>
      <c r="DE491" s="33" t="s">
        <v>184</v>
      </c>
      <c r="DF491" s="33"/>
      <c r="DG491" s="33" t="s">
        <v>185</v>
      </c>
      <c r="DH491" s="33" t="s">
        <v>186</v>
      </c>
      <c r="DI491" s="5"/>
      <c r="DJ491" s="5"/>
    </row>
    <row r="492">
      <c r="A492" s="33" t="s">
        <v>3684</v>
      </c>
      <c r="B492" s="34">
        <v>44952.0</v>
      </c>
      <c r="C492" s="35" t="s">
        <v>137</v>
      </c>
      <c r="D492" s="35" t="s">
        <v>139</v>
      </c>
      <c r="E492" s="35" t="s">
        <v>142</v>
      </c>
      <c r="F492" s="36" t="s">
        <v>144</v>
      </c>
      <c r="G492" s="33" t="s">
        <v>3685</v>
      </c>
      <c r="H492" s="33" t="s">
        <v>3686</v>
      </c>
      <c r="I492" s="33" t="s">
        <v>414</v>
      </c>
      <c r="J492" s="33" t="s">
        <v>3687</v>
      </c>
      <c r="K492" s="35" t="s">
        <v>150</v>
      </c>
      <c r="L492" s="33" t="s">
        <v>3089</v>
      </c>
      <c r="M492" s="33">
        <v>2.0</v>
      </c>
      <c r="N492" s="33" t="s">
        <v>3090</v>
      </c>
      <c r="O492" s="5"/>
      <c r="P492" s="35" t="s">
        <v>153</v>
      </c>
      <c r="Q492" s="35" t="s">
        <v>3090</v>
      </c>
      <c r="R492" s="33">
        <v>76540.0</v>
      </c>
      <c r="S492" s="37"/>
      <c r="T492" s="33"/>
      <c r="U492" s="33">
        <v>3.21</v>
      </c>
      <c r="V492" s="33" t="s">
        <v>154</v>
      </c>
      <c r="W492" s="33"/>
      <c r="X492" s="33"/>
      <c r="Y492" s="5"/>
      <c r="Z492" s="5"/>
      <c r="AA492" s="33">
        <v>1.0</v>
      </c>
      <c r="AB492" s="33"/>
      <c r="AC492" s="33">
        <v>1.0</v>
      </c>
      <c r="AD492" s="5"/>
      <c r="AE492" s="5"/>
      <c r="AF492" s="5"/>
      <c r="AG492" s="16"/>
      <c r="AH492" s="38" t="str">
        <f t="shared" si="1"/>
        <v/>
      </c>
      <c r="AI492" s="39">
        <f t="shared" si="2"/>
        <v>1</v>
      </c>
      <c r="AJ492" s="37" t="str">
        <f t="shared" si="3"/>
        <v/>
      </c>
      <c r="AK492" s="41" t="str">
        <f t="shared" si="4"/>
        <v/>
      </c>
      <c r="AL492" s="35" t="s">
        <v>153</v>
      </c>
      <c r="AM492" s="33" t="s">
        <v>1887</v>
      </c>
      <c r="AN492" s="33" t="s">
        <v>1887</v>
      </c>
      <c r="AO492" s="41"/>
      <c r="AP492" s="33" t="s">
        <v>169</v>
      </c>
      <c r="AQ492" s="33" t="s">
        <v>170</v>
      </c>
      <c r="AR492" s="33">
        <v>300.0</v>
      </c>
      <c r="AS492" s="42"/>
      <c r="AT492" s="42"/>
      <c r="AU492" s="42"/>
      <c r="AV492" s="42"/>
      <c r="AW492" s="42"/>
      <c r="AX492" s="5"/>
      <c r="AY492" s="33"/>
      <c r="AZ492" s="33" t="s">
        <v>3688</v>
      </c>
      <c r="BA492" s="5"/>
      <c r="BB492" s="5"/>
      <c r="BC492" s="5" t="s">
        <v>3689</v>
      </c>
      <c r="BD492" s="33" t="s">
        <v>173</v>
      </c>
      <c r="BE492" s="41"/>
      <c r="BF492" s="35"/>
      <c r="BG492" s="33" t="s">
        <v>169</v>
      </c>
      <c r="BH492" s="5"/>
      <c r="BI492" s="33">
        <v>300.0</v>
      </c>
      <c r="BJ492" s="33" t="s">
        <v>170</v>
      </c>
      <c r="BK492" s="5"/>
      <c r="BL492" s="5">
        <f t="shared" si="5"/>
        <v>3994.5</v>
      </c>
      <c r="BM492" s="5"/>
      <c r="BN492" s="5"/>
      <c r="BO492" s="42">
        <f t="shared" si="6"/>
        <v>3994.5</v>
      </c>
      <c r="BP492" s="44"/>
      <c r="BQ492" s="45"/>
      <c r="BR492" s="47"/>
      <c r="BS492" s="45"/>
      <c r="BT492" s="37"/>
      <c r="BU492" s="5"/>
      <c r="BV492" s="38"/>
      <c r="BW492" s="48"/>
      <c r="BX492" s="44"/>
      <c r="BY492" s="44"/>
      <c r="BZ492" s="33" t="s">
        <v>131</v>
      </c>
      <c r="CA492" s="5"/>
      <c r="CB492" s="5"/>
      <c r="CC492" s="33" t="s">
        <v>177</v>
      </c>
      <c r="CD492" s="5"/>
      <c r="CE492" s="5"/>
      <c r="CF492" s="33" t="s">
        <v>178</v>
      </c>
      <c r="CG492" s="33" t="s">
        <v>3690</v>
      </c>
      <c r="CH492" s="5"/>
      <c r="CI492" s="5"/>
      <c r="CJ492" s="5"/>
      <c r="CK492" s="33"/>
      <c r="CL492" s="49">
        <v>44995.0</v>
      </c>
      <c r="CM492" s="33" t="s">
        <v>180</v>
      </c>
      <c r="CN492" s="5"/>
      <c r="CO492" s="33">
        <v>2.0</v>
      </c>
      <c r="CP492" s="33" t="s">
        <v>181</v>
      </c>
      <c r="CQ492" s="50" t="str">
        <f t="shared" si="7"/>
        <v>13/12/1949</v>
      </c>
      <c r="CR492" s="33" t="s">
        <v>182</v>
      </c>
      <c r="CS492" s="33">
        <v>4.0</v>
      </c>
      <c r="CT492" s="33">
        <v>5.0</v>
      </c>
      <c r="CU492" s="33">
        <v>25.0</v>
      </c>
      <c r="CV492" s="33">
        <v>1139.0</v>
      </c>
      <c r="CW492" s="33">
        <v>4.05093E8</v>
      </c>
      <c r="CX492" s="33">
        <v>4.0509300004E10</v>
      </c>
      <c r="CY492" s="33">
        <v>-99.7154405</v>
      </c>
      <c r="CZ492" s="33">
        <v>20.6918308</v>
      </c>
      <c r="DA492" s="33">
        <v>4.411299428E9</v>
      </c>
      <c r="DB492" s="33">
        <v>2.0</v>
      </c>
      <c r="DC492" s="33" t="s">
        <v>183</v>
      </c>
      <c r="DD492" s="33">
        <v>2023.0</v>
      </c>
      <c r="DE492" s="33" t="s">
        <v>184</v>
      </c>
      <c r="DF492" s="33"/>
      <c r="DG492" s="33" t="s">
        <v>185</v>
      </c>
      <c r="DH492" s="33" t="s">
        <v>186</v>
      </c>
      <c r="DI492" s="5"/>
      <c r="DJ492" s="5"/>
    </row>
    <row r="493">
      <c r="A493" s="33" t="s">
        <v>3691</v>
      </c>
      <c r="B493" s="34">
        <v>44952.0</v>
      </c>
      <c r="C493" s="35" t="s">
        <v>137</v>
      </c>
      <c r="D493" s="35" t="s">
        <v>139</v>
      </c>
      <c r="E493" s="35" t="s">
        <v>142</v>
      </c>
      <c r="F493" s="36" t="s">
        <v>144</v>
      </c>
      <c r="G493" s="33" t="s">
        <v>3692</v>
      </c>
      <c r="H493" s="33" t="s">
        <v>1725</v>
      </c>
      <c r="I493" s="33" t="s">
        <v>414</v>
      </c>
      <c r="J493" s="33" t="s">
        <v>247</v>
      </c>
      <c r="K493" s="35" t="s">
        <v>150</v>
      </c>
      <c r="L493" s="33" t="s">
        <v>1107</v>
      </c>
      <c r="M493" s="5"/>
      <c r="N493" s="33" t="s">
        <v>3090</v>
      </c>
      <c r="O493" s="5"/>
      <c r="P493" s="35" t="s">
        <v>153</v>
      </c>
      <c r="Q493" s="35" t="s">
        <v>3090</v>
      </c>
      <c r="R493" s="33">
        <v>76540.0</v>
      </c>
      <c r="S493" s="37"/>
      <c r="T493" s="33"/>
      <c r="U493" s="33">
        <v>1.25</v>
      </c>
      <c r="V493" s="33" t="s">
        <v>154</v>
      </c>
      <c r="W493" s="33"/>
      <c r="X493" s="33"/>
      <c r="Y493" s="5"/>
      <c r="Z493" s="5"/>
      <c r="AA493" s="33">
        <v>1.0</v>
      </c>
      <c r="AB493" s="33"/>
      <c r="AC493" s="33">
        <v>1.0</v>
      </c>
      <c r="AD493" s="5"/>
      <c r="AE493" s="5"/>
      <c r="AF493" s="5"/>
      <c r="AG493" s="16"/>
      <c r="AH493" s="38" t="str">
        <f t="shared" si="1"/>
        <v/>
      </c>
      <c r="AI493" s="39" t="str">
        <f t="shared" si="2"/>
        <v/>
      </c>
      <c r="AJ493" s="37" t="str">
        <f t="shared" si="3"/>
        <v/>
      </c>
      <c r="AK493" s="41" t="str">
        <f t="shared" si="4"/>
        <v/>
      </c>
      <c r="AL493" s="35" t="s">
        <v>153</v>
      </c>
      <c r="AM493" s="33" t="s">
        <v>1887</v>
      </c>
      <c r="AN493" s="33" t="s">
        <v>1887</v>
      </c>
      <c r="AO493" s="41"/>
      <c r="AP493" s="33" t="s">
        <v>169</v>
      </c>
      <c r="AQ493" s="33" t="s">
        <v>170</v>
      </c>
      <c r="AR493" s="33">
        <v>150.0</v>
      </c>
      <c r="AS493" s="42"/>
      <c r="AT493" s="42"/>
      <c r="AU493" s="42"/>
      <c r="AV493" s="42"/>
      <c r="AW493" s="42"/>
      <c r="AX493" s="5"/>
      <c r="AY493" s="33"/>
      <c r="AZ493" s="33" t="s">
        <v>3693</v>
      </c>
      <c r="BA493" s="5"/>
      <c r="BB493" s="5"/>
      <c r="BC493" s="5" t="s">
        <v>3694</v>
      </c>
      <c r="BD493" s="33" t="s">
        <v>173</v>
      </c>
      <c r="BE493" s="41"/>
      <c r="BF493" s="35"/>
      <c r="BG493" s="33" t="s">
        <v>169</v>
      </c>
      <c r="BH493" s="5"/>
      <c r="BI493" s="33">
        <v>150.0</v>
      </c>
      <c r="BJ493" s="33" t="s">
        <v>170</v>
      </c>
      <c r="BK493" s="5"/>
      <c r="BL493" s="5">
        <f t="shared" si="5"/>
        <v>1997.25</v>
      </c>
      <c r="BM493" s="5"/>
      <c r="BN493" s="5"/>
      <c r="BO493" s="42">
        <f t="shared" si="6"/>
        <v>1997.25</v>
      </c>
      <c r="BP493" s="44"/>
      <c r="BQ493" s="45"/>
      <c r="BR493" s="47"/>
      <c r="BS493" s="45"/>
      <c r="BT493" s="37"/>
      <c r="BU493" s="5"/>
      <c r="BV493" s="38"/>
      <c r="BW493" s="48"/>
      <c r="BX493" s="44"/>
      <c r="BY493" s="44"/>
      <c r="BZ493" s="33" t="s">
        <v>131</v>
      </c>
      <c r="CA493" s="5"/>
      <c r="CB493" s="5"/>
      <c r="CC493" s="33" t="s">
        <v>177</v>
      </c>
      <c r="CD493" s="5"/>
      <c r="CE493" s="5"/>
      <c r="CF493" s="33" t="s">
        <v>178</v>
      </c>
      <c r="CG493" s="33" t="s">
        <v>3695</v>
      </c>
      <c r="CH493" s="5"/>
      <c r="CI493" s="5"/>
      <c r="CJ493" s="5"/>
      <c r="CK493" s="33"/>
      <c r="CL493" s="49">
        <v>44995.0</v>
      </c>
      <c r="CM493" s="33" t="s">
        <v>180</v>
      </c>
      <c r="CN493" s="5"/>
      <c r="CO493" s="33">
        <v>1.0</v>
      </c>
      <c r="CP493" s="33" t="s">
        <v>181</v>
      </c>
      <c r="CQ493" s="50" t="str">
        <f t="shared" si="7"/>
        <v>10/07/1974</v>
      </c>
      <c r="CR493" s="33" t="s">
        <v>182</v>
      </c>
      <c r="CS493" s="33">
        <v>4.0</v>
      </c>
      <c r="CT493" s="33">
        <v>5.0</v>
      </c>
      <c r="CU493" s="33">
        <v>25.0</v>
      </c>
      <c r="CV493" s="33">
        <v>1139.0</v>
      </c>
      <c r="CW493" s="33">
        <v>4.05093E8</v>
      </c>
      <c r="CX493" s="33">
        <v>4.0509300025E10</v>
      </c>
      <c r="CY493" s="33">
        <v>-99.714607</v>
      </c>
      <c r="CZ493" s="33">
        <v>20.693365</v>
      </c>
      <c r="DA493" s="33">
        <v>4.412129852E9</v>
      </c>
      <c r="DB493" s="33">
        <v>2.0</v>
      </c>
      <c r="DC493" s="33" t="s">
        <v>183</v>
      </c>
      <c r="DD493" s="33">
        <v>2023.0</v>
      </c>
      <c r="DE493" s="33" t="s">
        <v>184</v>
      </c>
      <c r="DF493" s="33"/>
      <c r="DG493" s="33" t="s">
        <v>185</v>
      </c>
      <c r="DH493" s="33" t="s">
        <v>186</v>
      </c>
      <c r="DI493" s="5"/>
      <c r="DJ493" s="5"/>
    </row>
    <row r="494">
      <c r="A494" s="33" t="s">
        <v>3696</v>
      </c>
      <c r="B494" s="34">
        <v>44952.0</v>
      </c>
      <c r="C494" s="35" t="s">
        <v>137</v>
      </c>
      <c r="D494" s="35" t="s">
        <v>139</v>
      </c>
      <c r="E494" s="35" t="s">
        <v>142</v>
      </c>
      <c r="F494" s="36" t="s">
        <v>144</v>
      </c>
      <c r="G494" s="33" t="s">
        <v>3697</v>
      </c>
      <c r="H494" s="33" t="s">
        <v>3698</v>
      </c>
      <c r="I494" s="33" t="s">
        <v>455</v>
      </c>
      <c r="J494" s="33" t="s">
        <v>247</v>
      </c>
      <c r="K494" s="35" t="s">
        <v>150</v>
      </c>
      <c r="L494" s="33" t="s">
        <v>351</v>
      </c>
      <c r="M494" s="33">
        <v>40.0</v>
      </c>
      <c r="N494" s="33" t="s">
        <v>3090</v>
      </c>
      <c r="O494" s="5"/>
      <c r="P494" s="35" t="s">
        <v>153</v>
      </c>
      <c r="Q494" s="35" t="s">
        <v>3090</v>
      </c>
      <c r="R494" s="33">
        <v>76540.0</v>
      </c>
      <c r="S494" s="37"/>
      <c r="T494" s="33"/>
      <c r="U494" s="33">
        <v>1.09</v>
      </c>
      <c r="V494" s="33" t="s">
        <v>154</v>
      </c>
      <c r="W494" s="33"/>
      <c r="X494" s="33"/>
      <c r="Y494" s="5"/>
      <c r="Z494" s="5"/>
      <c r="AA494" s="33">
        <v>1.0</v>
      </c>
      <c r="AB494" s="33"/>
      <c r="AC494" s="33">
        <v>1.0</v>
      </c>
      <c r="AD494" s="5"/>
      <c r="AE494" s="5"/>
      <c r="AF494" s="5"/>
      <c r="AG494" s="16"/>
      <c r="AH494" s="38" t="str">
        <f t="shared" si="1"/>
        <v/>
      </c>
      <c r="AI494" s="39">
        <f t="shared" si="2"/>
        <v>1</v>
      </c>
      <c r="AJ494" s="37" t="str">
        <f t="shared" si="3"/>
        <v/>
      </c>
      <c r="AK494" s="41" t="str">
        <f t="shared" si="4"/>
        <v/>
      </c>
      <c r="AL494" s="35" t="s">
        <v>153</v>
      </c>
      <c r="AM494" s="33" t="s">
        <v>1887</v>
      </c>
      <c r="AN494" s="33" t="s">
        <v>1887</v>
      </c>
      <c r="AO494" s="41"/>
      <c r="AP494" s="33" t="s">
        <v>169</v>
      </c>
      <c r="AQ494" s="33" t="s">
        <v>170</v>
      </c>
      <c r="AR494" s="33">
        <v>150.0</v>
      </c>
      <c r="AS494" s="42"/>
      <c r="AT494" s="42"/>
      <c r="AU494" s="42"/>
      <c r="AV494" s="42"/>
      <c r="AW494" s="42"/>
      <c r="AX494" s="5"/>
      <c r="AY494" s="33"/>
      <c r="AZ494" s="33" t="s">
        <v>3699</v>
      </c>
      <c r="BA494" s="5"/>
      <c r="BB494" s="5"/>
      <c r="BC494" s="5" t="s">
        <v>3700</v>
      </c>
      <c r="BD494" s="33" t="s">
        <v>173</v>
      </c>
      <c r="BE494" s="41"/>
      <c r="BF494" s="35"/>
      <c r="BG494" s="33" t="s">
        <v>169</v>
      </c>
      <c r="BH494" s="5"/>
      <c r="BI494" s="33">
        <v>150.0</v>
      </c>
      <c r="BJ494" s="33" t="s">
        <v>170</v>
      </c>
      <c r="BK494" s="5"/>
      <c r="BL494" s="5">
        <f t="shared" si="5"/>
        <v>1997.25</v>
      </c>
      <c r="BM494" s="5"/>
      <c r="BN494" s="5"/>
      <c r="BO494" s="42">
        <f t="shared" si="6"/>
        <v>1997.25</v>
      </c>
      <c r="BP494" s="44"/>
      <c r="BQ494" s="45"/>
      <c r="BR494" s="47"/>
      <c r="BS494" s="45"/>
      <c r="BT494" s="37"/>
      <c r="BU494" s="5"/>
      <c r="BV494" s="38"/>
      <c r="BW494" s="48"/>
      <c r="BX494" s="44"/>
      <c r="BY494" s="44"/>
      <c r="BZ494" s="33" t="s">
        <v>131</v>
      </c>
      <c r="CA494" s="5"/>
      <c r="CB494" s="5"/>
      <c r="CC494" s="33" t="s">
        <v>177</v>
      </c>
      <c r="CD494" s="5"/>
      <c r="CE494" s="5"/>
      <c r="CF494" s="33" t="s">
        <v>178</v>
      </c>
      <c r="CG494" s="33" t="s">
        <v>3701</v>
      </c>
      <c r="CH494" s="5"/>
      <c r="CI494" s="5"/>
      <c r="CJ494" s="5"/>
      <c r="CK494" s="33"/>
      <c r="CL494" s="49">
        <v>44995.0</v>
      </c>
      <c r="CM494" s="33" t="s">
        <v>180</v>
      </c>
      <c r="CN494" s="5"/>
      <c r="CO494" s="33">
        <v>1.0</v>
      </c>
      <c r="CP494" s="33" t="s">
        <v>181</v>
      </c>
      <c r="CQ494" s="50" t="str">
        <f t="shared" si="7"/>
        <v>04/09/1949</v>
      </c>
      <c r="CR494" s="33" t="s">
        <v>182</v>
      </c>
      <c r="CS494" s="33">
        <v>4.0</v>
      </c>
      <c r="CT494" s="33">
        <v>5.0</v>
      </c>
      <c r="CU494" s="33">
        <v>25.0</v>
      </c>
      <c r="CV494" s="33">
        <v>1139.0</v>
      </c>
      <c r="CW494" s="33">
        <v>4.05093E8</v>
      </c>
      <c r="CX494" s="33">
        <v>4.0509300007E10</v>
      </c>
      <c r="CY494" s="33">
        <v>-99.706449</v>
      </c>
      <c r="CZ494" s="33">
        <v>20.6927155</v>
      </c>
      <c r="DA494" s="33">
        <v>4.4219266E9</v>
      </c>
      <c r="DB494" s="33">
        <v>1.0</v>
      </c>
      <c r="DC494" s="33" t="s">
        <v>183</v>
      </c>
      <c r="DD494" s="33">
        <v>2023.0</v>
      </c>
      <c r="DE494" s="33" t="s">
        <v>184</v>
      </c>
      <c r="DF494" s="33"/>
      <c r="DG494" s="33" t="s">
        <v>185</v>
      </c>
      <c r="DH494" s="33" t="s">
        <v>186</v>
      </c>
      <c r="DI494" s="5"/>
      <c r="DJ494" s="5"/>
    </row>
    <row r="495">
      <c r="A495" s="33" t="s">
        <v>3702</v>
      </c>
      <c r="B495" s="34">
        <v>44952.0</v>
      </c>
      <c r="C495" s="35" t="s">
        <v>137</v>
      </c>
      <c r="D495" s="35" t="s">
        <v>139</v>
      </c>
      <c r="E495" s="35" t="s">
        <v>142</v>
      </c>
      <c r="F495" s="36" t="s">
        <v>144</v>
      </c>
      <c r="G495" s="33" t="s">
        <v>3703</v>
      </c>
      <c r="H495" s="33" t="s">
        <v>3704</v>
      </c>
      <c r="I495" s="33" t="s">
        <v>455</v>
      </c>
      <c r="J495" s="33" t="s">
        <v>455</v>
      </c>
      <c r="K495" s="35" t="s">
        <v>150</v>
      </c>
      <c r="L495" s="33" t="s">
        <v>3182</v>
      </c>
      <c r="M495" s="33">
        <v>1.0</v>
      </c>
      <c r="N495" s="33" t="s">
        <v>3090</v>
      </c>
      <c r="O495" s="5"/>
      <c r="P495" s="35" t="s">
        <v>153</v>
      </c>
      <c r="Q495" s="35" t="s">
        <v>3090</v>
      </c>
      <c r="R495" s="33">
        <v>76540.0</v>
      </c>
      <c r="S495" s="37"/>
      <c r="T495" s="33"/>
      <c r="U495" s="33">
        <v>2.83</v>
      </c>
      <c r="V495" s="33" t="s">
        <v>154</v>
      </c>
      <c r="W495" s="33"/>
      <c r="X495" s="33"/>
      <c r="Y495" s="5"/>
      <c r="Z495" s="5"/>
      <c r="AA495" s="33">
        <v>1.0</v>
      </c>
      <c r="AB495" s="33"/>
      <c r="AC495" s="33">
        <v>1.0</v>
      </c>
      <c r="AD495" s="5"/>
      <c r="AE495" s="5"/>
      <c r="AF495" s="5"/>
      <c r="AG495" s="16"/>
      <c r="AH495" s="38" t="str">
        <f t="shared" si="1"/>
        <v/>
      </c>
      <c r="AI495" s="39">
        <f t="shared" si="2"/>
        <v>1</v>
      </c>
      <c r="AJ495" s="37" t="str">
        <f t="shared" si="3"/>
        <v/>
      </c>
      <c r="AK495" s="41" t="str">
        <f t="shared" si="4"/>
        <v/>
      </c>
      <c r="AL495" s="35" t="s">
        <v>153</v>
      </c>
      <c r="AM495" s="33" t="s">
        <v>1887</v>
      </c>
      <c r="AN495" s="33" t="s">
        <v>1887</v>
      </c>
      <c r="AO495" s="41"/>
      <c r="AP495" s="33" t="s">
        <v>169</v>
      </c>
      <c r="AQ495" s="33" t="s">
        <v>170</v>
      </c>
      <c r="AR495" s="33">
        <v>300.0</v>
      </c>
      <c r="AS495" s="42"/>
      <c r="AT495" s="42"/>
      <c r="AU495" s="42"/>
      <c r="AV495" s="42"/>
      <c r="AW495" s="42"/>
      <c r="AX495" s="5"/>
      <c r="AY495" s="33"/>
      <c r="AZ495" s="33" t="s">
        <v>3705</v>
      </c>
      <c r="BA495" s="5"/>
      <c r="BB495" s="5"/>
      <c r="BC495" s="5" t="s">
        <v>3706</v>
      </c>
      <c r="BD495" s="33" t="s">
        <v>173</v>
      </c>
      <c r="BE495" s="41"/>
      <c r="BF495" s="35"/>
      <c r="BG495" s="33" t="s">
        <v>169</v>
      </c>
      <c r="BH495" s="5"/>
      <c r="BI495" s="33">
        <v>300.0</v>
      </c>
      <c r="BJ495" s="33" t="s">
        <v>170</v>
      </c>
      <c r="BK495" s="5"/>
      <c r="BL495" s="5">
        <f t="shared" si="5"/>
        <v>3994.5</v>
      </c>
      <c r="BM495" s="5"/>
      <c r="BN495" s="5"/>
      <c r="BO495" s="42">
        <f t="shared" si="6"/>
        <v>3994.5</v>
      </c>
      <c r="BP495" s="44"/>
      <c r="BQ495" s="45"/>
      <c r="BR495" s="47"/>
      <c r="BS495" s="45"/>
      <c r="BT495" s="37"/>
      <c r="BU495" s="5"/>
      <c r="BV495" s="38"/>
      <c r="BW495" s="48"/>
      <c r="BX495" s="44"/>
      <c r="BY495" s="44"/>
      <c r="BZ495" s="33" t="s">
        <v>131</v>
      </c>
      <c r="CA495" s="5"/>
      <c r="CB495" s="5"/>
      <c r="CC495" s="33" t="s">
        <v>177</v>
      </c>
      <c r="CD495" s="5"/>
      <c r="CE495" s="5"/>
      <c r="CF495" s="33" t="s">
        <v>178</v>
      </c>
      <c r="CG495" s="33" t="s">
        <v>3707</v>
      </c>
      <c r="CH495" s="5"/>
      <c r="CI495" s="5"/>
      <c r="CJ495" s="5"/>
      <c r="CK495" s="33"/>
      <c r="CL495" s="49">
        <v>44995.0</v>
      </c>
      <c r="CM495" s="33" t="s">
        <v>180</v>
      </c>
      <c r="CN495" s="5"/>
      <c r="CO495" s="33">
        <v>2.0</v>
      </c>
      <c r="CP495" s="33" t="s">
        <v>181</v>
      </c>
      <c r="CQ495" s="50" t="str">
        <f t="shared" si="7"/>
        <v>11/11/1945</v>
      </c>
      <c r="CR495" s="33" t="s">
        <v>182</v>
      </c>
      <c r="CS495" s="33">
        <v>4.0</v>
      </c>
      <c r="CT495" s="33">
        <v>5.0</v>
      </c>
      <c r="CU495" s="33">
        <v>25.0</v>
      </c>
      <c r="CV495" s="33">
        <v>1139.0</v>
      </c>
      <c r="CW495" s="33">
        <v>4.05093E8</v>
      </c>
      <c r="CX495" s="5"/>
      <c r="CY495" s="33">
        <v>-99.700185</v>
      </c>
      <c r="CZ495" s="33">
        <v>20.690902</v>
      </c>
      <c r="DA495" s="33">
        <v>4.411310542E9</v>
      </c>
      <c r="DB495" s="33">
        <v>2.0</v>
      </c>
      <c r="DC495" s="33" t="s">
        <v>183</v>
      </c>
      <c r="DD495" s="33">
        <v>2023.0</v>
      </c>
      <c r="DE495" s="33" t="s">
        <v>184</v>
      </c>
      <c r="DF495" s="33"/>
      <c r="DG495" s="33" t="s">
        <v>185</v>
      </c>
      <c r="DH495" s="33" t="s">
        <v>186</v>
      </c>
      <c r="DI495" s="5"/>
      <c r="DJ495" s="5"/>
    </row>
    <row r="496">
      <c r="A496" s="33" t="s">
        <v>3708</v>
      </c>
      <c r="B496" s="34">
        <v>44952.0</v>
      </c>
      <c r="C496" s="35" t="s">
        <v>137</v>
      </c>
      <c r="D496" s="35" t="s">
        <v>139</v>
      </c>
      <c r="E496" s="35" t="s">
        <v>142</v>
      </c>
      <c r="F496" s="36" t="s">
        <v>144</v>
      </c>
      <c r="G496" s="33" t="s">
        <v>3709</v>
      </c>
      <c r="H496" s="33" t="s">
        <v>3710</v>
      </c>
      <c r="I496" s="33" t="s">
        <v>455</v>
      </c>
      <c r="J496" s="33" t="s">
        <v>231</v>
      </c>
      <c r="K496" s="35" t="s">
        <v>150</v>
      </c>
      <c r="L496" s="33" t="s">
        <v>3182</v>
      </c>
      <c r="M496" s="5"/>
      <c r="N496" s="33" t="s">
        <v>3090</v>
      </c>
      <c r="O496" s="5"/>
      <c r="P496" s="35" t="s">
        <v>153</v>
      </c>
      <c r="Q496" s="35" t="s">
        <v>3090</v>
      </c>
      <c r="R496" s="33">
        <v>76540.0</v>
      </c>
      <c r="S496" s="37"/>
      <c r="T496" s="33"/>
      <c r="U496" s="33">
        <v>1.58</v>
      </c>
      <c r="V496" s="33" t="s">
        <v>154</v>
      </c>
      <c r="W496" s="33"/>
      <c r="X496" s="33"/>
      <c r="Y496" s="5"/>
      <c r="Z496" s="5"/>
      <c r="AA496" s="33">
        <v>1.0</v>
      </c>
      <c r="AB496" s="33"/>
      <c r="AC496" s="33">
        <v>1.0</v>
      </c>
      <c r="AD496" s="5"/>
      <c r="AE496" s="5"/>
      <c r="AF496" s="5"/>
      <c r="AG496" s="16"/>
      <c r="AH496" s="38" t="str">
        <f t="shared" si="1"/>
        <v/>
      </c>
      <c r="AI496" s="39" t="str">
        <f t="shared" si="2"/>
        <v/>
      </c>
      <c r="AJ496" s="37" t="str">
        <f t="shared" si="3"/>
        <v/>
      </c>
      <c r="AK496" s="41" t="str">
        <f t="shared" si="4"/>
        <v/>
      </c>
      <c r="AL496" s="35" t="s">
        <v>153</v>
      </c>
      <c r="AM496" s="33" t="s">
        <v>1887</v>
      </c>
      <c r="AN496" s="33" t="s">
        <v>1887</v>
      </c>
      <c r="AO496" s="41"/>
      <c r="AP496" s="33" t="s">
        <v>169</v>
      </c>
      <c r="AQ496" s="33" t="s">
        <v>170</v>
      </c>
      <c r="AR496" s="33">
        <v>150.0</v>
      </c>
      <c r="AS496" s="42"/>
      <c r="AT496" s="42"/>
      <c r="AU496" s="42"/>
      <c r="AV496" s="42"/>
      <c r="AW496" s="42"/>
      <c r="AX496" s="5"/>
      <c r="AY496" s="33"/>
      <c r="AZ496" s="33" t="s">
        <v>3711</v>
      </c>
      <c r="BA496" s="5"/>
      <c r="BB496" s="5"/>
      <c r="BC496" s="5" t="s">
        <v>3712</v>
      </c>
      <c r="BD496" s="33" t="s">
        <v>173</v>
      </c>
      <c r="BE496" s="41"/>
      <c r="BF496" s="35"/>
      <c r="BG496" s="33" t="s">
        <v>169</v>
      </c>
      <c r="BH496" s="5"/>
      <c r="BI496" s="33">
        <v>150.0</v>
      </c>
      <c r="BJ496" s="33" t="s">
        <v>170</v>
      </c>
      <c r="BK496" s="5"/>
      <c r="BL496" s="5">
        <f t="shared" si="5"/>
        <v>1997.25</v>
      </c>
      <c r="BM496" s="5"/>
      <c r="BN496" s="5"/>
      <c r="BO496" s="42">
        <f t="shared" si="6"/>
        <v>1997.25</v>
      </c>
      <c r="BP496" s="44"/>
      <c r="BQ496" s="45"/>
      <c r="BR496" s="47"/>
      <c r="BS496" s="45"/>
      <c r="BT496" s="37"/>
      <c r="BU496" s="5"/>
      <c r="BV496" s="38"/>
      <c r="BW496" s="48"/>
      <c r="BX496" s="44"/>
      <c r="BY496" s="44"/>
      <c r="BZ496" s="33" t="s">
        <v>131</v>
      </c>
      <c r="CA496" s="5"/>
      <c r="CB496" s="5"/>
      <c r="CC496" s="33" t="s">
        <v>177</v>
      </c>
      <c r="CD496" s="5"/>
      <c r="CE496" s="5"/>
      <c r="CF496" s="33" t="s">
        <v>178</v>
      </c>
      <c r="CG496" s="33" t="s">
        <v>3713</v>
      </c>
      <c r="CH496" s="5"/>
      <c r="CI496" s="5"/>
      <c r="CJ496" s="5"/>
      <c r="CK496" s="33"/>
      <c r="CL496" s="49">
        <v>44995.0</v>
      </c>
      <c r="CM496" s="33" t="s">
        <v>180</v>
      </c>
      <c r="CN496" s="5"/>
      <c r="CO496" s="33">
        <v>1.0</v>
      </c>
      <c r="CP496" s="33" t="s">
        <v>181</v>
      </c>
      <c r="CQ496" s="50" t="str">
        <f t="shared" si="7"/>
        <v>12/02/1974</v>
      </c>
      <c r="CR496" s="33" t="s">
        <v>182</v>
      </c>
      <c r="CS496" s="33">
        <v>4.0</v>
      </c>
      <c r="CT496" s="33">
        <v>5.0</v>
      </c>
      <c r="CU496" s="33">
        <v>25.0</v>
      </c>
      <c r="CV496" s="33">
        <v>1139.0</v>
      </c>
      <c r="CW496" s="33">
        <v>4.05093E8</v>
      </c>
      <c r="CX496" s="5"/>
      <c r="CY496" s="33">
        <v>-99.700185</v>
      </c>
      <c r="CZ496" s="33">
        <v>20.690902</v>
      </c>
      <c r="DA496" s="33">
        <v>4.411520384E9</v>
      </c>
      <c r="DB496" s="33">
        <v>2.0</v>
      </c>
      <c r="DC496" s="33" t="s">
        <v>183</v>
      </c>
      <c r="DD496" s="33">
        <v>2023.0</v>
      </c>
      <c r="DE496" s="33" t="s">
        <v>184</v>
      </c>
      <c r="DF496" s="33"/>
      <c r="DG496" s="33" t="s">
        <v>185</v>
      </c>
      <c r="DH496" s="33" t="s">
        <v>186</v>
      </c>
      <c r="DI496" s="5"/>
      <c r="DJ496" s="5"/>
    </row>
    <row r="497">
      <c r="A497" s="33" t="s">
        <v>3714</v>
      </c>
      <c r="B497" s="34">
        <v>44952.0</v>
      </c>
      <c r="C497" s="35" t="s">
        <v>137</v>
      </c>
      <c r="D497" s="35" t="s">
        <v>139</v>
      </c>
      <c r="E497" s="35" t="s">
        <v>142</v>
      </c>
      <c r="F497" s="36" t="s">
        <v>144</v>
      </c>
      <c r="G497" s="33" t="s">
        <v>3715</v>
      </c>
      <c r="H497" s="33" t="s">
        <v>3181</v>
      </c>
      <c r="I497" s="33" t="s">
        <v>455</v>
      </c>
      <c r="J497" s="33" t="s">
        <v>231</v>
      </c>
      <c r="K497" s="35" t="s">
        <v>150</v>
      </c>
      <c r="L497" s="33" t="s">
        <v>2349</v>
      </c>
      <c r="M497" s="5"/>
      <c r="N497" s="33" t="s">
        <v>3090</v>
      </c>
      <c r="O497" s="5"/>
      <c r="P497" s="35" t="s">
        <v>153</v>
      </c>
      <c r="Q497" s="35" t="s">
        <v>3090</v>
      </c>
      <c r="R497" s="33">
        <v>76540.0</v>
      </c>
      <c r="S497" s="37"/>
      <c r="T497" s="33"/>
      <c r="U497" s="33">
        <v>3.04</v>
      </c>
      <c r="V497" s="33" t="s">
        <v>154</v>
      </c>
      <c r="W497" s="33"/>
      <c r="X497" s="33"/>
      <c r="Y497" s="5"/>
      <c r="Z497" s="5"/>
      <c r="AA497" s="33">
        <v>1.0</v>
      </c>
      <c r="AB497" s="33">
        <v>1.0</v>
      </c>
      <c r="AC497" s="33"/>
      <c r="AD497" s="5"/>
      <c r="AE497" s="5"/>
      <c r="AF497" s="5"/>
      <c r="AG497" s="16"/>
      <c r="AH497" s="38">
        <f t="shared" si="1"/>
        <v>1</v>
      </c>
      <c r="AI497" s="39" t="str">
        <f t="shared" si="2"/>
        <v/>
      </c>
      <c r="AJ497" s="37" t="str">
        <f t="shared" si="3"/>
        <v/>
      </c>
      <c r="AK497" s="41" t="str">
        <f t="shared" si="4"/>
        <v/>
      </c>
      <c r="AL497" s="35" t="s">
        <v>153</v>
      </c>
      <c r="AM497" s="33" t="s">
        <v>1887</v>
      </c>
      <c r="AN497" s="33" t="s">
        <v>1887</v>
      </c>
      <c r="AO497" s="41"/>
      <c r="AP497" s="33" t="s">
        <v>169</v>
      </c>
      <c r="AQ497" s="33" t="s">
        <v>170</v>
      </c>
      <c r="AR497" s="33">
        <v>300.0</v>
      </c>
      <c r="AS497" s="42"/>
      <c r="AT497" s="42"/>
      <c r="AU497" s="42"/>
      <c r="AV497" s="42"/>
      <c r="AW497" s="42"/>
      <c r="AX497" s="5"/>
      <c r="AY497" s="33"/>
      <c r="AZ497" s="33" t="s">
        <v>3716</v>
      </c>
      <c r="BA497" s="5"/>
      <c r="BB497" s="5"/>
      <c r="BC497" s="5" t="s">
        <v>3717</v>
      </c>
      <c r="BD497" s="33" t="s">
        <v>173</v>
      </c>
      <c r="BE497" s="41"/>
      <c r="BF497" s="35"/>
      <c r="BG497" s="33" t="s">
        <v>169</v>
      </c>
      <c r="BH497" s="5"/>
      <c r="BI497" s="33">
        <v>300.0</v>
      </c>
      <c r="BJ497" s="33" t="s">
        <v>170</v>
      </c>
      <c r="BK497" s="5"/>
      <c r="BL497" s="5">
        <f t="shared" si="5"/>
        <v>3994.5</v>
      </c>
      <c r="BM497" s="5"/>
      <c r="BN497" s="5"/>
      <c r="BO497" s="42">
        <f t="shared" si="6"/>
        <v>3994.5</v>
      </c>
      <c r="BP497" s="44"/>
      <c r="BQ497" s="45"/>
      <c r="BR497" s="47"/>
      <c r="BS497" s="45"/>
      <c r="BT497" s="37"/>
      <c r="BU497" s="5"/>
      <c r="BV497" s="38"/>
      <c r="BW497" s="48"/>
      <c r="BX497" s="44"/>
      <c r="BY497" s="44"/>
      <c r="BZ497" s="33" t="s">
        <v>131</v>
      </c>
      <c r="CA497" s="5"/>
      <c r="CB497" s="5"/>
      <c r="CC497" s="33" t="s">
        <v>177</v>
      </c>
      <c r="CD497" s="5"/>
      <c r="CE497" s="5"/>
      <c r="CF497" s="33" t="s">
        <v>178</v>
      </c>
      <c r="CG497" s="33" t="s">
        <v>3718</v>
      </c>
      <c r="CH497" s="5"/>
      <c r="CI497" s="5"/>
      <c r="CJ497" s="5"/>
      <c r="CK497" s="33"/>
      <c r="CL497" s="49">
        <v>44995.0</v>
      </c>
      <c r="CM497" s="33" t="s">
        <v>180</v>
      </c>
      <c r="CN497" s="5"/>
      <c r="CO497" s="33">
        <v>2.0</v>
      </c>
      <c r="CP497" s="33" t="s">
        <v>181</v>
      </c>
      <c r="CQ497" s="50" t="str">
        <f t="shared" si="7"/>
        <v>13/02/1935</v>
      </c>
      <c r="CR497" s="33" t="s">
        <v>243</v>
      </c>
      <c r="CS497" s="33">
        <v>4.0</v>
      </c>
      <c r="CT497" s="33">
        <v>5.0</v>
      </c>
      <c r="CU497" s="33">
        <v>25.0</v>
      </c>
      <c r="CV497" s="33">
        <v>1139.0</v>
      </c>
      <c r="CW497" s="33">
        <v>4.05093E8</v>
      </c>
      <c r="CX497" s="5"/>
      <c r="CY497" s="33">
        <v>-99.696064</v>
      </c>
      <c r="CZ497" s="33">
        <v>20.69147</v>
      </c>
      <c r="DA497" s="33">
        <v>4.411310542E9</v>
      </c>
      <c r="DB497" s="33">
        <v>2.0</v>
      </c>
      <c r="DC497" s="33" t="s">
        <v>183</v>
      </c>
      <c r="DD497" s="33">
        <v>2023.0</v>
      </c>
      <c r="DE497" s="33" t="s">
        <v>184</v>
      </c>
      <c r="DF497" s="33"/>
      <c r="DG497" s="33" t="s">
        <v>185</v>
      </c>
      <c r="DH497" s="33" t="s">
        <v>186</v>
      </c>
      <c r="DI497" s="5"/>
      <c r="DJ497" s="5"/>
    </row>
    <row r="498">
      <c r="A498" s="33" t="s">
        <v>3719</v>
      </c>
      <c r="B498" s="34">
        <v>44952.0</v>
      </c>
      <c r="C498" s="35" t="s">
        <v>137</v>
      </c>
      <c r="D498" s="35" t="s">
        <v>139</v>
      </c>
      <c r="E498" s="35" t="s">
        <v>142</v>
      </c>
      <c r="F498" s="36" t="s">
        <v>144</v>
      </c>
      <c r="G498" s="33" t="s">
        <v>3720</v>
      </c>
      <c r="H498" s="33" t="s">
        <v>3721</v>
      </c>
      <c r="I498" s="33" t="s">
        <v>455</v>
      </c>
      <c r="J498" s="33" t="s">
        <v>3722</v>
      </c>
      <c r="K498" s="35" t="s">
        <v>150</v>
      </c>
      <c r="L498" s="33" t="s">
        <v>351</v>
      </c>
      <c r="M498" s="33">
        <v>34.0</v>
      </c>
      <c r="N498" s="33" t="s">
        <v>3090</v>
      </c>
      <c r="O498" s="5"/>
      <c r="P498" s="35" t="s">
        <v>153</v>
      </c>
      <c r="Q498" s="35" t="s">
        <v>3090</v>
      </c>
      <c r="R498" s="33">
        <v>76540.0</v>
      </c>
      <c r="S498" s="37"/>
      <c r="T498" s="33"/>
      <c r="U498" s="33">
        <v>1.84</v>
      </c>
      <c r="V498" s="33" t="s">
        <v>154</v>
      </c>
      <c r="W498" s="33"/>
      <c r="X498" s="33"/>
      <c r="Y498" s="5"/>
      <c r="Z498" s="5"/>
      <c r="AA498" s="33">
        <v>1.0</v>
      </c>
      <c r="AB498" s="33"/>
      <c r="AC498" s="33">
        <v>1.0</v>
      </c>
      <c r="AD498" s="5"/>
      <c r="AE498" s="5"/>
      <c r="AF498" s="5"/>
      <c r="AG498" s="16"/>
      <c r="AH498" s="38" t="str">
        <f t="shared" si="1"/>
        <v/>
      </c>
      <c r="AI498" s="39">
        <f t="shared" si="2"/>
        <v>1</v>
      </c>
      <c r="AJ498" s="37" t="str">
        <f t="shared" si="3"/>
        <v/>
      </c>
      <c r="AK498" s="41" t="str">
        <f t="shared" si="4"/>
        <v/>
      </c>
      <c r="AL498" s="35" t="s">
        <v>153</v>
      </c>
      <c r="AM498" s="33" t="s">
        <v>1887</v>
      </c>
      <c r="AN498" s="33" t="s">
        <v>1887</v>
      </c>
      <c r="AO498" s="41"/>
      <c r="AP498" s="33" t="s">
        <v>169</v>
      </c>
      <c r="AQ498" s="33" t="s">
        <v>170</v>
      </c>
      <c r="AR498" s="33">
        <v>150.0</v>
      </c>
      <c r="AS498" s="42"/>
      <c r="AT498" s="42"/>
      <c r="AU498" s="42"/>
      <c r="AV498" s="42"/>
      <c r="AW498" s="42"/>
      <c r="AX498" s="5"/>
      <c r="AY498" s="33"/>
      <c r="AZ498" s="33" t="s">
        <v>3723</v>
      </c>
      <c r="BA498" s="5"/>
      <c r="BB498" s="5"/>
      <c r="BC498" s="5" t="s">
        <v>3724</v>
      </c>
      <c r="BD498" s="33" t="s">
        <v>173</v>
      </c>
      <c r="BE498" s="41"/>
      <c r="BF498" s="35"/>
      <c r="BG498" s="33" t="s">
        <v>169</v>
      </c>
      <c r="BH498" s="5"/>
      <c r="BI498" s="33">
        <v>150.0</v>
      </c>
      <c r="BJ498" s="33" t="s">
        <v>170</v>
      </c>
      <c r="BK498" s="5"/>
      <c r="BL498" s="5">
        <f t="shared" si="5"/>
        <v>1997.25</v>
      </c>
      <c r="BM498" s="5"/>
      <c r="BN498" s="5"/>
      <c r="BO498" s="42">
        <f t="shared" si="6"/>
        <v>1997.25</v>
      </c>
      <c r="BP498" s="44"/>
      <c r="BQ498" s="45"/>
      <c r="BR498" s="47"/>
      <c r="BS498" s="45"/>
      <c r="BT498" s="37"/>
      <c r="BU498" s="5"/>
      <c r="BV498" s="38"/>
      <c r="BW498" s="48"/>
      <c r="BX498" s="44"/>
      <c r="BY498" s="44"/>
      <c r="BZ498" s="33" t="s">
        <v>131</v>
      </c>
      <c r="CA498" s="5"/>
      <c r="CB498" s="5"/>
      <c r="CC498" s="33" t="s">
        <v>177</v>
      </c>
      <c r="CD498" s="5"/>
      <c r="CE498" s="5"/>
      <c r="CF498" s="33" t="s">
        <v>178</v>
      </c>
      <c r="CG498" s="33" t="s">
        <v>3725</v>
      </c>
      <c r="CH498" s="5"/>
      <c r="CI498" s="5"/>
      <c r="CJ498" s="5"/>
      <c r="CK498" s="33"/>
      <c r="CL498" s="49">
        <v>44995.0</v>
      </c>
      <c r="CM498" s="33" t="s">
        <v>180</v>
      </c>
      <c r="CN498" s="5"/>
      <c r="CO498" s="33">
        <v>1.0</v>
      </c>
      <c r="CP498" s="33" t="s">
        <v>181</v>
      </c>
      <c r="CQ498" s="50" t="str">
        <f t="shared" si="7"/>
        <v>06/01/1963</v>
      </c>
      <c r="CR498" s="33" t="s">
        <v>182</v>
      </c>
      <c r="CS498" s="33">
        <v>4.0</v>
      </c>
      <c r="CT498" s="33">
        <v>5.0</v>
      </c>
      <c r="CU498" s="33">
        <v>25.0</v>
      </c>
      <c r="CV498" s="33">
        <v>1139.0</v>
      </c>
      <c r="CW498" s="33">
        <v>4.05093E8</v>
      </c>
      <c r="CX498" s="33">
        <v>4.0509300007E10</v>
      </c>
      <c r="CY498" s="33">
        <v>-99.7065423</v>
      </c>
      <c r="CZ498" s="33">
        <v>20.6927431</v>
      </c>
      <c r="DA498" s="33">
        <v>4.411079476E9</v>
      </c>
      <c r="DB498" s="33">
        <v>2.0</v>
      </c>
      <c r="DC498" s="33" t="s">
        <v>183</v>
      </c>
      <c r="DD498" s="33">
        <v>2023.0</v>
      </c>
      <c r="DE498" s="33" t="s">
        <v>184</v>
      </c>
      <c r="DF498" s="33"/>
      <c r="DG498" s="33" t="s">
        <v>185</v>
      </c>
      <c r="DH498" s="33" t="s">
        <v>186</v>
      </c>
      <c r="DI498" s="5"/>
      <c r="DJ498" s="5"/>
    </row>
    <row r="499">
      <c r="A499" s="33" t="s">
        <v>3726</v>
      </c>
      <c r="B499" s="34">
        <v>44952.0</v>
      </c>
      <c r="C499" s="35" t="s">
        <v>137</v>
      </c>
      <c r="D499" s="35" t="s">
        <v>139</v>
      </c>
      <c r="E499" s="35" t="s">
        <v>142</v>
      </c>
      <c r="F499" s="36" t="s">
        <v>144</v>
      </c>
      <c r="G499" s="33" t="s">
        <v>3727</v>
      </c>
      <c r="H499" s="33" t="s">
        <v>3728</v>
      </c>
      <c r="I499" s="33" t="s">
        <v>455</v>
      </c>
      <c r="J499" s="33" t="s">
        <v>231</v>
      </c>
      <c r="K499" s="35" t="s">
        <v>150</v>
      </c>
      <c r="L499" s="33" t="s">
        <v>3182</v>
      </c>
      <c r="M499" s="5"/>
      <c r="N499" s="33" t="s">
        <v>3090</v>
      </c>
      <c r="O499" s="5"/>
      <c r="P499" s="35" t="s">
        <v>153</v>
      </c>
      <c r="Q499" s="35" t="s">
        <v>3090</v>
      </c>
      <c r="R499" s="33">
        <v>76540.0</v>
      </c>
      <c r="S499" s="37"/>
      <c r="T499" s="33"/>
      <c r="U499" s="33">
        <v>1.56</v>
      </c>
      <c r="V499" s="33" t="s">
        <v>154</v>
      </c>
      <c r="W499" s="33"/>
      <c r="X499" s="33"/>
      <c r="Y499" s="5"/>
      <c r="Z499" s="5"/>
      <c r="AA499" s="33">
        <v>1.0</v>
      </c>
      <c r="AB499" s="33">
        <v>1.0</v>
      </c>
      <c r="AC499" s="33"/>
      <c r="AD499" s="5"/>
      <c r="AE499" s="5"/>
      <c r="AF499" s="5"/>
      <c r="AG499" s="16"/>
      <c r="AH499" s="38">
        <f t="shared" si="1"/>
        <v>1</v>
      </c>
      <c r="AI499" s="39" t="str">
        <f t="shared" si="2"/>
        <v/>
      </c>
      <c r="AJ499" s="37" t="str">
        <f t="shared" si="3"/>
        <v/>
      </c>
      <c r="AK499" s="41" t="str">
        <f t="shared" si="4"/>
        <v/>
      </c>
      <c r="AL499" s="35" t="s">
        <v>153</v>
      </c>
      <c r="AM499" s="33" t="s">
        <v>1887</v>
      </c>
      <c r="AN499" s="33" t="s">
        <v>1887</v>
      </c>
      <c r="AO499" s="41"/>
      <c r="AP499" s="33" t="s">
        <v>169</v>
      </c>
      <c r="AQ499" s="33" t="s">
        <v>170</v>
      </c>
      <c r="AR499" s="33">
        <v>150.0</v>
      </c>
      <c r="AS499" s="42"/>
      <c r="AT499" s="42"/>
      <c r="AU499" s="42"/>
      <c r="AV499" s="42"/>
      <c r="AW499" s="42"/>
      <c r="AX499" s="5"/>
      <c r="AY499" s="33"/>
      <c r="AZ499" s="33" t="s">
        <v>3729</v>
      </c>
      <c r="BA499" s="5"/>
      <c r="BB499" s="5"/>
      <c r="BC499" s="5" t="s">
        <v>3730</v>
      </c>
      <c r="BD499" s="33" t="s">
        <v>173</v>
      </c>
      <c r="BE499" s="41"/>
      <c r="BF499" s="35"/>
      <c r="BG499" s="33" t="s">
        <v>169</v>
      </c>
      <c r="BH499" s="5"/>
      <c r="BI499" s="33">
        <v>150.0</v>
      </c>
      <c r="BJ499" s="33" t="s">
        <v>170</v>
      </c>
      <c r="BK499" s="5"/>
      <c r="BL499" s="5">
        <f t="shared" si="5"/>
        <v>1997.25</v>
      </c>
      <c r="BM499" s="5"/>
      <c r="BN499" s="5"/>
      <c r="BO499" s="42">
        <f t="shared" si="6"/>
        <v>1997.25</v>
      </c>
      <c r="BP499" s="44"/>
      <c r="BQ499" s="45"/>
      <c r="BR499" s="47"/>
      <c r="BS499" s="45"/>
      <c r="BT499" s="37"/>
      <c r="BU499" s="5"/>
      <c r="BV499" s="38"/>
      <c r="BW499" s="48"/>
      <c r="BX499" s="44"/>
      <c r="BY499" s="44"/>
      <c r="BZ499" s="33" t="s">
        <v>131</v>
      </c>
      <c r="CA499" s="5"/>
      <c r="CB499" s="5"/>
      <c r="CC499" s="33" t="s">
        <v>177</v>
      </c>
      <c r="CD499" s="5"/>
      <c r="CE499" s="5"/>
      <c r="CF499" s="33" t="s">
        <v>178</v>
      </c>
      <c r="CG499" s="33" t="s">
        <v>3731</v>
      </c>
      <c r="CH499" s="5"/>
      <c r="CI499" s="5"/>
      <c r="CJ499" s="5"/>
      <c r="CK499" s="33"/>
      <c r="CL499" s="49">
        <v>44995.0</v>
      </c>
      <c r="CM499" s="33" t="s">
        <v>180</v>
      </c>
      <c r="CN499" s="5"/>
      <c r="CO499" s="33">
        <v>1.0</v>
      </c>
      <c r="CP499" s="33" t="s">
        <v>181</v>
      </c>
      <c r="CQ499" s="50" t="str">
        <f t="shared" si="7"/>
        <v>12/01/1919</v>
      </c>
      <c r="CR499" s="33" t="s">
        <v>243</v>
      </c>
      <c r="CS499" s="33">
        <v>4.0</v>
      </c>
      <c r="CT499" s="33">
        <v>5.0</v>
      </c>
      <c r="CU499" s="33">
        <v>25.0</v>
      </c>
      <c r="CV499" s="33">
        <v>1139.0</v>
      </c>
      <c r="CW499" s="33">
        <v>4.05093E8</v>
      </c>
      <c r="CX499" s="5"/>
      <c r="CY499" s="33">
        <v>-99.700185</v>
      </c>
      <c r="CZ499" s="33">
        <v>20.690902</v>
      </c>
      <c r="DA499" s="33">
        <v>4.411190992E9</v>
      </c>
      <c r="DB499" s="33">
        <v>2.0</v>
      </c>
      <c r="DC499" s="33" t="s">
        <v>183</v>
      </c>
      <c r="DD499" s="33">
        <v>2023.0</v>
      </c>
      <c r="DE499" s="33" t="s">
        <v>184</v>
      </c>
      <c r="DF499" s="33"/>
      <c r="DG499" s="33" t="s">
        <v>185</v>
      </c>
      <c r="DH499" s="33" t="s">
        <v>186</v>
      </c>
      <c r="DI499" s="5"/>
      <c r="DJ499" s="5"/>
    </row>
    <row r="500">
      <c r="A500" s="33" t="s">
        <v>3732</v>
      </c>
      <c r="B500" s="34">
        <v>44952.0</v>
      </c>
      <c r="C500" s="35" t="s">
        <v>137</v>
      </c>
      <c r="D500" s="35" t="s">
        <v>139</v>
      </c>
      <c r="E500" s="35" t="s">
        <v>142</v>
      </c>
      <c r="F500" s="36" t="s">
        <v>144</v>
      </c>
      <c r="G500" s="33" t="s">
        <v>3733</v>
      </c>
      <c r="H500" s="33" t="s">
        <v>3734</v>
      </c>
      <c r="I500" s="33" t="s">
        <v>455</v>
      </c>
      <c r="J500" s="33" t="s">
        <v>203</v>
      </c>
      <c r="K500" s="35" t="s">
        <v>150</v>
      </c>
      <c r="L500" s="33" t="s">
        <v>3089</v>
      </c>
      <c r="M500" s="5"/>
      <c r="N500" s="33" t="s">
        <v>3090</v>
      </c>
      <c r="O500" s="5"/>
      <c r="P500" s="35" t="s">
        <v>153</v>
      </c>
      <c r="Q500" s="35" t="s">
        <v>3090</v>
      </c>
      <c r="R500" s="33">
        <v>76540.0</v>
      </c>
      <c r="S500" s="37"/>
      <c r="T500" s="33"/>
      <c r="U500" s="33">
        <v>3.54</v>
      </c>
      <c r="V500" s="33" t="s">
        <v>154</v>
      </c>
      <c r="W500" s="33"/>
      <c r="X500" s="33"/>
      <c r="Y500" s="5"/>
      <c r="Z500" s="5"/>
      <c r="AA500" s="33">
        <v>1.0</v>
      </c>
      <c r="AB500" s="33">
        <v>1.0</v>
      </c>
      <c r="AC500" s="33"/>
      <c r="AD500" s="5"/>
      <c r="AE500" s="5"/>
      <c r="AF500" s="5"/>
      <c r="AG500" s="16"/>
      <c r="AH500" s="38">
        <f t="shared" si="1"/>
        <v>1</v>
      </c>
      <c r="AI500" s="39" t="str">
        <f t="shared" si="2"/>
        <v/>
      </c>
      <c r="AJ500" s="37" t="str">
        <f t="shared" si="3"/>
        <v/>
      </c>
      <c r="AK500" s="41" t="str">
        <f t="shared" si="4"/>
        <v/>
      </c>
      <c r="AL500" s="35" t="s">
        <v>153</v>
      </c>
      <c r="AM500" s="33" t="s">
        <v>1887</v>
      </c>
      <c r="AN500" s="33" t="s">
        <v>1887</v>
      </c>
      <c r="AO500" s="41"/>
      <c r="AP500" s="33" t="s">
        <v>169</v>
      </c>
      <c r="AQ500" s="33" t="s">
        <v>170</v>
      </c>
      <c r="AR500" s="33">
        <v>300.0</v>
      </c>
      <c r="AS500" s="42"/>
      <c r="AT500" s="42"/>
      <c r="AU500" s="42"/>
      <c r="AV500" s="42"/>
      <c r="AW500" s="42"/>
      <c r="AX500" s="5"/>
      <c r="AY500" s="33"/>
      <c r="AZ500" s="33" t="s">
        <v>3735</v>
      </c>
      <c r="BA500" s="5"/>
      <c r="BB500" s="5"/>
      <c r="BC500" s="5" t="s">
        <v>3736</v>
      </c>
      <c r="BD500" s="33" t="s">
        <v>173</v>
      </c>
      <c r="BE500" s="41"/>
      <c r="BF500" s="35"/>
      <c r="BG500" s="33" t="s">
        <v>169</v>
      </c>
      <c r="BH500" s="5"/>
      <c r="BI500" s="33">
        <v>300.0</v>
      </c>
      <c r="BJ500" s="33" t="s">
        <v>170</v>
      </c>
      <c r="BK500" s="5"/>
      <c r="BL500" s="5">
        <f t="shared" si="5"/>
        <v>3994.5</v>
      </c>
      <c r="BM500" s="5"/>
      <c r="BN500" s="5"/>
      <c r="BO500" s="42">
        <f t="shared" si="6"/>
        <v>3994.5</v>
      </c>
      <c r="BP500" s="44"/>
      <c r="BQ500" s="45"/>
      <c r="BR500" s="47"/>
      <c r="BS500" s="45"/>
      <c r="BT500" s="37"/>
      <c r="BU500" s="5"/>
      <c r="BV500" s="38"/>
      <c r="BW500" s="48"/>
      <c r="BX500" s="44"/>
      <c r="BY500" s="44"/>
      <c r="BZ500" s="33" t="s">
        <v>131</v>
      </c>
      <c r="CA500" s="5"/>
      <c r="CB500" s="5"/>
      <c r="CC500" s="33" t="s">
        <v>177</v>
      </c>
      <c r="CD500" s="5"/>
      <c r="CE500" s="5"/>
      <c r="CF500" s="33" t="s">
        <v>178</v>
      </c>
      <c r="CG500" s="33" t="s">
        <v>3737</v>
      </c>
      <c r="CH500" s="5"/>
      <c r="CI500" s="5"/>
      <c r="CJ500" s="5"/>
      <c r="CK500" s="33"/>
      <c r="CL500" s="49">
        <v>44995.0</v>
      </c>
      <c r="CM500" s="33" t="s">
        <v>180</v>
      </c>
      <c r="CN500" s="5"/>
      <c r="CO500" s="33">
        <v>2.0</v>
      </c>
      <c r="CP500" s="33" t="s">
        <v>181</v>
      </c>
      <c r="CQ500" s="50" t="str">
        <f t="shared" si="7"/>
        <v>27/09/1943</v>
      </c>
      <c r="CR500" s="33" t="s">
        <v>243</v>
      </c>
      <c r="CS500" s="33">
        <v>4.0</v>
      </c>
      <c r="CT500" s="33">
        <v>5.0</v>
      </c>
      <c r="CU500" s="33">
        <v>25.0</v>
      </c>
      <c r="CV500" s="33">
        <v>1139.0</v>
      </c>
      <c r="CW500" s="33">
        <v>4.05093E8</v>
      </c>
      <c r="CX500" s="33">
        <v>4.0509300004E10</v>
      </c>
      <c r="CY500" s="33">
        <v>-99.709292</v>
      </c>
      <c r="CZ500" s="33">
        <v>20.693451</v>
      </c>
      <c r="DA500" s="33">
        <v>4.412760802E9</v>
      </c>
      <c r="DB500" s="33">
        <v>2.0</v>
      </c>
      <c r="DC500" s="33" t="s">
        <v>183</v>
      </c>
      <c r="DD500" s="33">
        <v>2023.0</v>
      </c>
      <c r="DE500" s="33" t="s">
        <v>184</v>
      </c>
      <c r="DF500" s="33"/>
      <c r="DG500" s="33" t="s">
        <v>185</v>
      </c>
      <c r="DH500" s="33" t="s">
        <v>186</v>
      </c>
      <c r="DI500" s="5"/>
      <c r="DJ500" s="5"/>
    </row>
    <row r="501">
      <c r="A501" s="33" t="s">
        <v>3738</v>
      </c>
      <c r="B501" s="34">
        <v>44952.0</v>
      </c>
      <c r="C501" s="35" t="s">
        <v>137</v>
      </c>
      <c r="D501" s="35" t="s">
        <v>139</v>
      </c>
      <c r="E501" s="35" t="s">
        <v>142</v>
      </c>
      <c r="F501" s="36" t="s">
        <v>144</v>
      </c>
      <c r="G501" s="33" t="s">
        <v>3739</v>
      </c>
      <c r="H501" s="33" t="s">
        <v>3740</v>
      </c>
      <c r="I501" s="33" t="s">
        <v>455</v>
      </c>
      <c r="J501" s="33" t="s">
        <v>1602</v>
      </c>
      <c r="K501" s="35" t="s">
        <v>150</v>
      </c>
      <c r="L501" s="33" t="s">
        <v>1013</v>
      </c>
      <c r="M501" s="33">
        <v>16.0</v>
      </c>
      <c r="N501" s="33" t="s">
        <v>3090</v>
      </c>
      <c r="O501" s="5"/>
      <c r="P501" s="35" t="s">
        <v>153</v>
      </c>
      <c r="Q501" s="35" t="s">
        <v>3090</v>
      </c>
      <c r="R501" s="33">
        <v>76540.0</v>
      </c>
      <c r="S501" s="37"/>
      <c r="T501" s="33"/>
      <c r="U501" s="33">
        <v>1.29</v>
      </c>
      <c r="V501" s="33" t="s">
        <v>154</v>
      </c>
      <c r="W501" s="33"/>
      <c r="X501" s="33"/>
      <c r="Y501" s="5"/>
      <c r="Z501" s="5"/>
      <c r="AA501" s="33">
        <v>1.0</v>
      </c>
      <c r="AB501" s="33"/>
      <c r="AC501" s="33">
        <v>1.0</v>
      </c>
      <c r="AD501" s="5"/>
      <c r="AE501" s="5"/>
      <c r="AF501" s="5"/>
      <c r="AG501" s="16"/>
      <c r="AH501" s="38" t="str">
        <f t="shared" si="1"/>
        <v/>
      </c>
      <c r="AI501" s="39">
        <f t="shared" si="2"/>
        <v>1</v>
      </c>
      <c r="AJ501" s="37" t="str">
        <f t="shared" si="3"/>
        <v/>
      </c>
      <c r="AK501" s="41" t="str">
        <f t="shared" si="4"/>
        <v/>
      </c>
      <c r="AL501" s="35" t="s">
        <v>153</v>
      </c>
      <c r="AM501" s="33" t="s">
        <v>1887</v>
      </c>
      <c r="AN501" s="33" t="s">
        <v>1887</v>
      </c>
      <c r="AO501" s="41"/>
      <c r="AP501" s="33" t="s">
        <v>169</v>
      </c>
      <c r="AQ501" s="33" t="s">
        <v>170</v>
      </c>
      <c r="AR501" s="33">
        <v>150.0</v>
      </c>
      <c r="AS501" s="42"/>
      <c r="AT501" s="42"/>
      <c r="AU501" s="42"/>
      <c r="AV501" s="42"/>
      <c r="AW501" s="42"/>
      <c r="AX501" s="5"/>
      <c r="AY501" s="33"/>
      <c r="AZ501" s="33" t="s">
        <v>3741</v>
      </c>
      <c r="BA501" s="5"/>
      <c r="BB501" s="5"/>
      <c r="BC501" s="5" t="s">
        <v>3742</v>
      </c>
      <c r="BD501" s="33" t="s">
        <v>173</v>
      </c>
      <c r="BE501" s="41"/>
      <c r="BF501" s="35"/>
      <c r="BG501" s="33" t="s">
        <v>169</v>
      </c>
      <c r="BH501" s="5"/>
      <c r="BI501" s="33">
        <v>150.0</v>
      </c>
      <c r="BJ501" s="33" t="s">
        <v>170</v>
      </c>
      <c r="BK501" s="5"/>
      <c r="BL501" s="5">
        <f t="shared" si="5"/>
        <v>1997.25</v>
      </c>
      <c r="BM501" s="5"/>
      <c r="BN501" s="5"/>
      <c r="BO501" s="42">
        <f t="shared" si="6"/>
        <v>1997.25</v>
      </c>
      <c r="BP501" s="44"/>
      <c r="BQ501" s="45"/>
      <c r="BR501" s="47"/>
      <c r="BS501" s="45"/>
      <c r="BT501" s="37"/>
      <c r="BU501" s="5"/>
      <c r="BV501" s="38"/>
      <c r="BW501" s="48"/>
      <c r="BX501" s="44"/>
      <c r="BY501" s="44"/>
      <c r="BZ501" s="33" t="s">
        <v>131</v>
      </c>
      <c r="CA501" s="5"/>
      <c r="CB501" s="5"/>
      <c r="CC501" s="33" t="s">
        <v>177</v>
      </c>
      <c r="CD501" s="5"/>
      <c r="CE501" s="5"/>
      <c r="CF501" s="33" t="s">
        <v>178</v>
      </c>
      <c r="CG501" s="33" t="s">
        <v>3743</v>
      </c>
      <c r="CH501" s="5"/>
      <c r="CI501" s="5"/>
      <c r="CJ501" s="5"/>
      <c r="CK501" s="33"/>
      <c r="CL501" s="49">
        <v>44995.0</v>
      </c>
      <c r="CM501" s="33" t="s">
        <v>180</v>
      </c>
      <c r="CN501" s="5"/>
      <c r="CO501" s="33">
        <v>1.0</v>
      </c>
      <c r="CP501" s="33" t="s">
        <v>181</v>
      </c>
      <c r="CQ501" s="50" t="str">
        <f t="shared" si="7"/>
        <v>25/06/1936</v>
      </c>
      <c r="CR501" s="33" t="s">
        <v>182</v>
      </c>
      <c r="CS501" s="33">
        <v>4.0</v>
      </c>
      <c r="CT501" s="33">
        <v>5.0</v>
      </c>
      <c r="CU501" s="33">
        <v>25.0</v>
      </c>
      <c r="CV501" s="33">
        <v>1139.0</v>
      </c>
      <c r="CW501" s="33">
        <v>4.05093E8</v>
      </c>
      <c r="CX501" s="33">
        <v>4.0509300035E10</v>
      </c>
      <c r="CY501" s="33">
        <v>-99.709491</v>
      </c>
      <c r="CZ501" s="33">
        <v>20.693268</v>
      </c>
      <c r="DA501" s="33">
        <v>4.411222183E9</v>
      </c>
      <c r="DB501" s="33">
        <v>2.0</v>
      </c>
      <c r="DC501" s="33" t="s">
        <v>183</v>
      </c>
      <c r="DD501" s="33">
        <v>2023.0</v>
      </c>
      <c r="DE501" s="33" t="s">
        <v>184</v>
      </c>
      <c r="DF501" s="33"/>
      <c r="DG501" s="33" t="s">
        <v>185</v>
      </c>
      <c r="DH501" s="33" t="s">
        <v>186</v>
      </c>
      <c r="DI501" s="5"/>
      <c r="DJ501" s="5"/>
    </row>
    <row r="502">
      <c r="A502" s="33" t="s">
        <v>3744</v>
      </c>
      <c r="B502" s="34">
        <v>44952.0</v>
      </c>
      <c r="C502" s="35" t="s">
        <v>137</v>
      </c>
      <c r="D502" s="35" t="s">
        <v>139</v>
      </c>
      <c r="E502" s="35" t="s">
        <v>142</v>
      </c>
      <c r="F502" s="36" t="s">
        <v>144</v>
      </c>
      <c r="G502" s="33" t="s">
        <v>3745</v>
      </c>
      <c r="H502" s="33" t="s">
        <v>3404</v>
      </c>
      <c r="I502" s="33" t="s">
        <v>455</v>
      </c>
      <c r="J502" s="33" t="s">
        <v>231</v>
      </c>
      <c r="K502" s="35" t="s">
        <v>150</v>
      </c>
      <c r="L502" s="33" t="s">
        <v>331</v>
      </c>
      <c r="M502" s="33">
        <v>13.0</v>
      </c>
      <c r="N502" s="33" t="s">
        <v>3090</v>
      </c>
      <c r="O502" s="5"/>
      <c r="P502" s="35" t="s">
        <v>153</v>
      </c>
      <c r="Q502" s="35" t="s">
        <v>3090</v>
      </c>
      <c r="R502" s="33">
        <v>76540.0</v>
      </c>
      <c r="S502" s="37"/>
      <c r="T502" s="33"/>
      <c r="U502" s="33">
        <v>1.63</v>
      </c>
      <c r="V502" s="33" t="s">
        <v>154</v>
      </c>
      <c r="W502" s="33"/>
      <c r="X502" s="33"/>
      <c r="Y502" s="5"/>
      <c r="Z502" s="5"/>
      <c r="AA502" s="33">
        <v>1.0</v>
      </c>
      <c r="AB502" s="33">
        <v>1.0</v>
      </c>
      <c r="AC502" s="33"/>
      <c r="AD502" s="5"/>
      <c r="AE502" s="5"/>
      <c r="AF502" s="5"/>
      <c r="AG502" s="16"/>
      <c r="AH502" s="38">
        <f t="shared" si="1"/>
        <v>1</v>
      </c>
      <c r="AI502" s="39" t="str">
        <f t="shared" si="2"/>
        <v/>
      </c>
      <c r="AJ502" s="37" t="str">
        <f t="shared" si="3"/>
        <v/>
      </c>
      <c r="AK502" s="41" t="str">
        <f t="shared" si="4"/>
        <v/>
      </c>
      <c r="AL502" s="35" t="s">
        <v>153</v>
      </c>
      <c r="AM502" s="33" t="s">
        <v>1887</v>
      </c>
      <c r="AN502" s="33" t="s">
        <v>1887</v>
      </c>
      <c r="AO502" s="41"/>
      <c r="AP502" s="33" t="s">
        <v>169</v>
      </c>
      <c r="AQ502" s="33" t="s">
        <v>170</v>
      </c>
      <c r="AR502" s="33">
        <v>150.0</v>
      </c>
      <c r="AS502" s="42"/>
      <c r="AT502" s="42"/>
      <c r="AU502" s="42"/>
      <c r="AV502" s="42"/>
      <c r="AW502" s="42"/>
      <c r="AX502" s="5"/>
      <c r="AY502" s="33"/>
      <c r="AZ502" s="33" t="s">
        <v>3746</v>
      </c>
      <c r="BA502" s="5"/>
      <c r="BB502" s="5"/>
      <c r="BC502" s="5" t="s">
        <v>3747</v>
      </c>
      <c r="BD502" s="33" t="s">
        <v>173</v>
      </c>
      <c r="BE502" s="41"/>
      <c r="BF502" s="35"/>
      <c r="BG502" s="33" t="s">
        <v>169</v>
      </c>
      <c r="BH502" s="5"/>
      <c r="BI502" s="33">
        <v>150.0</v>
      </c>
      <c r="BJ502" s="33" t="s">
        <v>170</v>
      </c>
      <c r="BK502" s="5"/>
      <c r="BL502" s="5">
        <f t="shared" si="5"/>
        <v>1997.25</v>
      </c>
      <c r="BM502" s="5"/>
      <c r="BN502" s="5"/>
      <c r="BO502" s="42">
        <f t="shared" si="6"/>
        <v>1997.25</v>
      </c>
      <c r="BP502" s="44"/>
      <c r="BQ502" s="45"/>
      <c r="BR502" s="47"/>
      <c r="BS502" s="45"/>
      <c r="BT502" s="37"/>
      <c r="BU502" s="5"/>
      <c r="BV502" s="38"/>
      <c r="BW502" s="48"/>
      <c r="BX502" s="44"/>
      <c r="BY502" s="44"/>
      <c r="BZ502" s="33" t="s">
        <v>131</v>
      </c>
      <c r="CA502" s="5"/>
      <c r="CB502" s="5"/>
      <c r="CC502" s="33" t="s">
        <v>177</v>
      </c>
      <c r="CD502" s="5"/>
      <c r="CE502" s="5"/>
      <c r="CF502" s="33" t="s">
        <v>178</v>
      </c>
      <c r="CG502" s="33" t="s">
        <v>3748</v>
      </c>
      <c r="CH502" s="5"/>
      <c r="CI502" s="5"/>
      <c r="CJ502" s="5"/>
      <c r="CK502" s="33"/>
      <c r="CL502" s="49">
        <v>44995.0</v>
      </c>
      <c r="CM502" s="33" t="s">
        <v>180</v>
      </c>
      <c r="CN502" s="5"/>
      <c r="CO502" s="33">
        <v>1.0</v>
      </c>
      <c r="CP502" s="33" t="s">
        <v>181</v>
      </c>
      <c r="CQ502" s="50" t="str">
        <f t="shared" si="7"/>
        <v>25/04/1945</v>
      </c>
      <c r="CR502" s="33" t="s">
        <v>243</v>
      </c>
      <c r="CS502" s="33">
        <v>4.0</v>
      </c>
      <c r="CT502" s="33">
        <v>5.0</v>
      </c>
      <c r="CU502" s="33">
        <v>25.0</v>
      </c>
      <c r="CV502" s="33">
        <v>1139.0</v>
      </c>
      <c r="CW502" s="33">
        <v>4.05093E8</v>
      </c>
      <c r="CX502" s="33">
        <v>4.0509300014E10</v>
      </c>
      <c r="CY502" s="33">
        <v>-99.705492</v>
      </c>
      <c r="CZ502" s="33">
        <v>20.6922323</v>
      </c>
      <c r="DA502" s="33">
        <v>4.141078386E9</v>
      </c>
      <c r="DB502" s="33">
        <v>2.0</v>
      </c>
      <c r="DC502" s="33" t="s">
        <v>183</v>
      </c>
      <c r="DD502" s="33">
        <v>2023.0</v>
      </c>
      <c r="DE502" s="33" t="s">
        <v>184</v>
      </c>
      <c r="DF502" s="33"/>
      <c r="DG502" s="33" t="s">
        <v>185</v>
      </c>
      <c r="DH502" s="33" t="s">
        <v>186</v>
      </c>
      <c r="DI502" s="5"/>
      <c r="DJ502" s="5"/>
    </row>
    <row r="503">
      <c r="A503" s="33" t="s">
        <v>3749</v>
      </c>
      <c r="B503" s="34">
        <v>44952.0</v>
      </c>
      <c r="C503" s="35" t="s">
        <v>137</v>
      </c>
      <c r="D503" s="35" t="s">
        <v>139</v>
      </c>
      <c r="E503" s="35" t="s">
        <v>142</v>
      </c>
      <c r="F503" s="36" t="s">
        <v>144</v>
      </c>
      <c r="G503" s="33" t="s">
        <v>3750</v>
      </c>
      <c r="H503" s="33" t="s">
        <v>3751</v>
      </c>
      <c r="I503" s="33" t="s">
        <v>455</v>
      </c>
      <c r="J503" s="33" t="s">
        <v>203</v>
      </c>
      <c r="K503" s="35" t="s">
        <v>150</v>
      </c>
      <c r="L503" s="33" t="s">
        <v>3182</v>
      </c>
      <c r="M503" s="33">
        <v>22.0</v>
      </c>
      <c r="N503" s="33" t="s">
        <v>3090</v>
      </c>
      <c r="O503" s="5"/>
      <c r="P503" s="35" t="s">
        <v>153</v>
      </c>
      <c r="Q503" s="35" t="s">
        <v>3090</v>
      </c>
      <c r="R503" s="33">
        <v>76540.0</v>
      </c>
      <c r="S503" s="37"/>
      <c r="T503" s="33"/>
      <c r="U503" s="33">
        <v>2.1</v>
      </c>
      <c r="V503" s="33" t="s">
        <v>154</v>
      </c>
      <c r="W503" s="33"/>
      <c r="X503" s="33"/>
      <c r="Y503" s="5"/>
      <c r="Z503" s="5"/>
      <c r="AA503" s="33">
        <v>1.0</v>
      </c>
      <c r="AB503" s="33">
        <v>1.0</v>
      </c>
      <c r="AC503" s="33"/>
      <c r="AD503" s="5"/>
      <c r="AE503" s="5"/>
      <c r="AF503" s="5"/>
      <c r="AG503" s="16"/>
      <c r="AH503" s="38" t="str">
        <f t="shared" si="1"/>
        <v/>
      </c>
      <c r="AI503" s="39" t="str">
        <f t="shared" si="2"/>
        <v/>
      </c>
      <c r="AJ503" s="37" t="str">
        <f t="shared" si="3"/>
        <v/>
      </c>
      <c r="AK503" s="41" t="str">
        <f t="shared" si="4"/>
        <v/>
      </c>
      <c r="AL503" s="35" t="s">
        <v>153</v>
      </c>
      <c r="AM503" s="33" t="s">
        <v>1887</v>
      </c>
      <c r="AN503" s="33" t="s">
        <v>1887</v>
      </c>
      <c r="AO503" s="41"/>
      <c r="AP503" s="33" t="s">
        <v>169</v>
      </c>
      <c r="AQ503" s="33" t="s">
        <v>170</v>
      </c>
      <c r="AR503" s="33">
        <v>300.0</v>
      </c>
      <c r="AS503" s="42"/>
      <c r="AT503" s="42"/>
      <c r="AU503" s="42"/>
      <c r="AV503" s="42"/>
      <c r="AW503" s="42"/>
      <c r="AX503" s="5"/>
      <c r="AY503" s="33"/>
      <c r="AZ503" s="33" t="s">
        <v>3752</v>
      </c>
      <c r="BA503" s="5"/>
      <c r="BB503" s="5"/>
      <c r="BC503" s="5" t="s">
        <v>3753</v>
      </c>
      <c r="BD503" s="33" t="s">
        <v>173</v>
      </c>
      <c r="BE503" s="41"/>
      <c r="BF503" s="35"/>
      <c r="BG503" s="33" t="s">
        <v>169</v>
      </c>
      <c r="BH503" s="5"/>
      <c r="BI503" s="33">
        <v>300.0</v>
      </c>
      <c r="BJ503" s="33" t="s">
        <v>170</v>
      </c>
      <c r="BK503" s="5"/>
      <c r="BL503" s="5">
        <f t="shared" si="5"/>
        <v>3994.5</v>
      </c>
      <c r="BM503" s="5"/>
      <c r="BN503" s="5"/>
      <c r="BO503" s="42">
        <f t="shared" si="6"/>
        <v>3994.5</v>
      </c>
      <c r="BP503" s="44"/>
      <c r="BQ503" s="45"/>
      <c r="BR503" s="47"/>
      <c r="BS503" s="45"/>
      <c r="BT503" s="37"/>
      <c r="BU503" s="5"/>
      <c r="BV503" s="38"/>
      <c r="BW503" s="48"/>
      <c r="BX503" s="44"/>
      <c r="BY503" s="44"/>
      <c r="BZ503" s="33" t="s">
        <v>131</v>
      </c>
      <c r="CA503" s="5"/>
      <c r="CB503" s="5"/>
      <c r="CC503" s="33" t="s">
        <v>177</v>
      </c>
      <c r="CD503" s="5"/>
      <c r="CE503" s="5"/>
      <c r="CF503" s="33" t="s">
        <v>178</v>
      </c>
      <c r="CG503" s="33" t="s">
        <v>3754</v>
      </c>
      <c r="CH503" s="5"/>
      <c r="CI503" s="5"/>
      <c r="CJ503" s="5"/>
      <c r="CK503" s="33"/>
      <c r="CL503" s="49">
        <v>44995.0</v>
      </c>
      <c r="CM503" s="33" t="s">
        <v>180</v>
      </c>
      <c r="CN503" s="5"/>
      <c r="CO503" s="33">
        <v>2.0</v>
      </c>
      <c r="CP503" s="33" t="s">
        <v>181</v>
      </c>
      <c r="CQ503" s="50" t="str">
        <f t="shared" si="7"/>
        <v>16/04/1968</v>
      </c>
      <c r="CR503" s="33" t="s">
        <v>243</v>
      </c>
      <c r="CS503" s="33">
        <v>4.0</v>
      </c>
      <c r="CT503" s="33">
        <v>5.0</v>
      </c>
      <c r="CU503" s="33">
        <v>25.0</v>
      </c>
      <c r="CV503" s="33">
        <v>1139.0</v>
      </c>
      <c r="CW503" s="33">
        <v>4.05093E8</v>
      </c>
      <c r="CX503" s="5"/>
      <c r="CY503" s="33">
        <v>-99.700185</v>
      </c>
      <c r="CZ503" s="33">
        <v>20.690902</v>
      </c>
      <c r="DA503" s="33">
        <v>4.412657461E9</v>
      </c>
      <c r="DB503" s="33">
        <v>2.0</v>
      </c>
      <c r="DC503" s="33" t="s">
        <v>183</v>
      </c>
      <c r="DD503" s="33">
        <v>2023.0</v>
      </c>
      <c r="DE503" s="33" t="s">
        <v>184</v>
      </c>
      <c r="DF503" s="33"/>
      <c r="DG503" s="33" t="s">
        <v>185</v>
      </c>
      <c r="DH503" s="33" t="s">
        <v>186</v>
      </c>
      <c r="DI503" s="5"/>
      <c r="DJ503" s="5"/>
    </row>
    <row r="504">
      <c r="A504" s="33" t="s">
        <v>3755</v>
      </c>
      <c r="B504" s="34">
        <v>44952.0</v>
      </c>
      <c r="C504" s="35" t="s">
        <v>137</v>
      </c>
      <c r="D504" s="35" t="s">
        <v>139</v>
      </c>
      <c r="E504" s="35" t="s">
        <v>142</v>
      </c>
      <c r="F504" s="36" t="s">
        <v>144</v>
      </c>
      <c r="G504" s="33" t="s">
        <v>3756</v>
      </c>
      <c r="H504" s="33" t="s">
        <v>1069</v>
      </c>
      <c r="I504" s="33" t="s">
        <v>455</v>
      </c>
      <c r="J504" s="33" t="s">
        <v>203</v>
      </c>
      <c r="K504" s="35" t="s">
        <v>150</v>
      </c>
      <c r="L504" s="33" t="s">
        <v>351</v>
      </c>
      <c r="M504" s="33">
        <v>12.0</v>
      </c>
      <c r="N504" s="33" t="s">
        <v>3090</v>
      </c>
      <c r="O504" s="5"/>
      <c r="P504" s="35" t="s">
        <v>153</v>
      </c>
      <c r="Q504" s="35" t="s">
        <v>3090</v>
      </c>
      <c r="R504" s="33">
        <v>76540.0</v>
      </c>
      <c r="S504" s="37"/>
      <c r="T504" s="33"/>
      <c r="U504" s="33">
        <v>3.47</v>
      </c>
      <c r="V504" s="33" t="s">
        <v>154</v>
      </c>
      <c r="W504" s="33"/>
      <c r="X504" s="33"/>
      <c r="Y504" s="5"/>
      <c r="Z504" s="5"/>
      <c r="AA504" s="33">
        <v>1.0</v>
      </c>
      <c r="AB504" s="33"/>
      <c r="AC504" s="33">
        <v>1.0</v>
      </c>
      <c r="AD504" s="5"/>
      <c r="AE504" s="5"/>
      <c r="AF504" s="5"/>
      <c r="AG504" s="16"/>
      <c r="AH504" s="38" t="str">
        <f t="shared" si="1"/>
        <v/>
      </c>
      <c r="AI504" s="39">
        <f t="shared" si="2"/>
        <v>1</v>
      </c>
      <c r="AJ504" s="37" t="str">
        <f t="shared" si="3"/>
        <v/>
      </c>
      <c r="AK504" s="41" t="str">
        <f t="shared" si="4"/>
        <v/>
      </c>
      <c r="AL504" s="35" t="s">
        <v>153</v>
      </c>
      <c r="AM504" s="33" t="s">
        <v>1887</v>
      </c>
      <c r="AN504" s="33" t="s">
        <v>1887</v>
      </c>
      <c r="AO504" s="41"/>
      <c r="AP504" s="33" t="s">
        <v>169</v>
      </c>
      <c r="AQ504" s="33" t="s">
        <v>170</v>
      </c>
      <c r="AR504" s="33">
        <v>300.0</v>
      </c>
      <c r="AS504" s="42"/>
      <c r="AT504" s="42"/>
      <c r="AU504" s="42"/>
      <c r="AV504" s="42"/>
      <c r="AW504" s="42"/>
      <c r="AX504" s="5"/>
      <c r="AY504" s="33"/>
      <c r="AZ504" s="33" t="s">
        <v>3757</v>
      </c>
      <c r="BA504" s="5"/>
      <c r="BB504" s="5"/>
      <c r="BC504" s="5" t="s">
        <v>3758</v>
      </c>
      <c r="BD504" s="33" t="s">
        <v>173</v>
      </c>
      <c r="BE504" s="41"/>
      <c r="BF504" s="35"/>
      <c r="BG504" s="33" t="s">
        <v>169</v>
      </c>
      <c r="BH504" s="5"/>
      <c r="BI504" s="33">
        <v>300.0</v>
      </c>
      <c r="BJ504" s="33" t="s">
        <v>170</v>
      </c>
      <c r="BK504" s="5"/>
      <c r="BL504" s="5">
        <f t="shared" si="5"/>
        <v>3994.5</v>
      </c>
      <c r="BM504" s="5"/>
      <c r="BN504" s="5"/>
      <c r="BO504" s="42">
        <f t="shared" si="6"/>
        <v>3994.5</v>
      </c>
      <c r="BP504" s="44"/>
      <c r="BQ504" s="45"/>
      <c r="BR504" s="47"/>
      <c r="BS504" s="45"/>
      <c r="BT504" s="37"/>
      <c r="BU504" s="5"/>
      <c r="BV504" s="38"/>
      <c r="BW504" s="48"/>
      <c r="BX504" s="44"/>
      <c r="BY504" s="44"/>
      <c r="BZ504" s="33" t="s">
        <v>131</v>
      </c>
      <c r="CA504" s="5"/>
      <c r="CB504" s="5"/>
      <c r="CC504" s="33" t="s">
        <v>177</v>
      </c>
      <c r="CD504" s="5"/>
      <c r="CE504" s="5"/>
      <c r="CF504" s="33" t="s">
        <v>178</v>
      </c>
      <c r="CG504" s="33" t="s">
        <v>3759</v>
      </c>
      <c r="CH504" s="5"/>
      <c r="CI504" s="5"/>
      <c r="CJ504" s="5"/>
      <c r="CK504" s="33"/>
      <c r="CL504" s="49">
        <v>44995.0</v>
      </c>
      <c r="CM504" s="33" t="s">
        <v>180</v>
      </c>
      <c r="CN504" s="5"/>
      <c r="CO504" s="33">
        <v>2.0</v>
      </c>
      <c r="CP504" s="33" t="s">
        <v>181</v>
      </c>
      <c r="CQ504" s="50" t="str">
        <f t="shared" si="7"/>
        <v>03/12/1962</v>
      </c>
      <c r="CR504" s="33" t="s">
        <v>182</v>
      </c>
      <c r="CS504" s="33">
        <v>4.0</v>
      </c>
      <c r="CT504" s="33">
        <v>5.0</v>
      </c>
      <c r="CU504" s="33">
        <v>25.0</v>
      </c>
      <c r="CV504" s="33">
        <v>1139.0</v>
      </c>
      <c r="CW504" s="33">
        <v>4.05093E8</v>
      </c>
      <c r="CX504" s="33">
        <v>4.0509300007E10</v>
      </c>
      <c r="CY504" s="33">
        <v>-99.7085453</v>
      </c>
      <c r="CZ504" s="33">
        <v>20.6925395</v>
      </c>
      <c r="DA504" s="33">
        <v>4.411981009E9</v>
      </c>
      <c r="DB504" s="33">
        <v>2.0</v>
      </c>
      <c r="DC504" s="33" t="s">
        <v>183</v>
      </c>
      <c r="DD504" s="33">
        <v>2023.0</v>
      </c>
      <c r="DE504" s="33" t="s">
        <v>184</v>
      </c>
      <c r="DF504" s="33"/>
      <c r="DG504" s="33" t="s">
        <v>185</v>
      </c>
      <c r="DH504" s="33" t="s">
        <v>186</v>
      </c>
      <c r="DI504" s="5"/>
      <c r="DJ504" s="5"/>
    </row>
    <row r="505">
      <c r="A505" s="33" t="s">
        <v>3760</v>
      </c>
      <c r="B505" s="34">
        <v>44952.0</v>
      </c>
      <c r="C505" s="35" t="s">
        <v>137</v>
      </c>
      <c r="D505" s="35" t="s">
        <v>139</v>
      </c>
      <c r="E505" s="35" t="s">
        <v>142</v>
      </c>
      <c r="F505" s="36" t="s">
        <v>144</v>
      </c>
      <c r="G505" s="33" t="s">
        <v>3761</v>
      </c>
      <c r="H505" s="33" t="s">
        <v>3510</v>
      </c>
      <c r="I505" s="33" t="s">
        <v>455</v>
      </c>
      <c r="J505" s="33" t="s">
        <v>254</v>
      </c>
      <c r="K505" s="35" t="s">
        <v>150</v>
      </c>
      <c r="L505" s="33" t="s">
        <v>351</v>
      </c>
      <c r="M505" s="33">
        <v>23.0</v>
      </c>
      <c r="N505" s="33" t="s">
        <v>3090</v>
      </c>
      <c r="O505" s="5"/>
      <c r="P505" s="35" t="s">
        <v>153</v>
      </c>
      <c r="Q505" s="35" t="s">
        <v>3090</v>
      </c>
      <c r="R505" s="33">
        <v>76540.0</v>
      </c>
      <c r="S505" s="37"/>
      <c r="T505" s="33"/>
      <c r="U505" s="33">
        <v>1.2</v>
      </c>
      <c r="V505" s="33" t="s">
        <v>154</v>
      </c>
      <c r="W505" s="33"/>
      <c r="X505" s="33"/>
      <c r="Y505" s="5"/>
      <c r="Z505" s="5"/>
      <c r="AA505" s="33">
        <v>1.0</v>
      </c>
      <c r="AB505" s="33"/>
      <c r="AC505" s="33">
        <v>1.0</v>
      </c>
      <c r="AD505" s="5"/>
      <c r="AE505" s="5"/>
      <c r="AF505" s="5"/>
      <c r="AG505" s="16"/>
      <c r="AH505" s="38" t="str">
        <f t="shared" si="1"/>
        <v/>
      </c>
      <c r="AI505" s="39">
        <f t="shared" si="2"/>
        <v>1</v>
      </c>
      <c r="AJ505" s="37" t="str">
        <f t="shared" si="3"/>
        <v/>
      </c>
      <c r="AK505" s="41" t="str">
        <f t="shared" si="4"/>
        <v/>
      </c>
      <c r="AL505" s="35" t="s">
        <v>153</v>
      </c>
      <c r="AM505" s="33" t="s">
        <v>1887</v>
      </c>
      <c r="AN505" s="33" t="s">
        <v>1887</v>
      </c>
      <c r="AO505" s="41"/>
      <c r="AP505" s="33" t="s">
        <v>169</v>
      </c>
      <c r="AQ505" s="33" t="s">
        <v>170</v>
      </c>
      <c r="AR505" s="33">
        <v>150.0</v>
      </c>
      <c r="AS505" s="42"/>
      <c r="AT505" s="42"/>
      <c r="AU505" s="42"/>
      <c r="AV505" s="42"/>
      <c r="AW505" s="42"/>
      <c r="AX505" s="5"/>
      <c r="AY505" s="33"/>
      <c r="AZ505" s="33" t="s">
        <v>3762</v>
      </c>
      <c r="BA505" s="5"/>
      <c r="BB505" s="5"/>
      <c r="BC505" s="5" t="s">
        <v>3763</v>
      </c>
      <c r="BD505" s="33" t="s">
        <v>173</v>
      </c>
      <c r="BE505" s="41"/>
      <c r="BF505" s="35"/>
      <c r="BG505" s="33" t="s">
        <v>169</v>
      </c>
      <c r="BH505" s="5"/>
      <c r="BI505" s="33">
        <v>150.0</v>
      </c>
      <c r="BJ505" s="33" t="s">
        <v>170</v>
      </c>
      <c r="BK505" s="5"/>
      <c r="BL505" s="5">
        <f t="shared" si="5"/>
        <v>1997.25</v>
      </c>
      <c r="BM505" s="5"/>
      <c r="BN505" s="5"/>
      <c r="BO505" s="42">
        <f t="shared" si="6"/>
        <v>1997.25</v>
      </c>
      <c r="BP505" s="44"/>
      <c r="BQ505" s="45"/>
      <c r="BR505" s="47"/>
      <c r="BS505" s="45"/>
      <c r="BT505" s="37"/>
      <c r="BU505" s="5"/>
      <c r="BV505" s="38"/>
      <c r="BW505" s="48"/>
      <c r="BX505" s="44"/>
      <c r="BY505" s="44"/>
      <c r="BZ505" s="33" t="s">
        <v>131</v>
      </c>
      <c r="CA505" s="5"/>
      <c r="CB505" s="5"/>
      <c r="CC505" s="33" t="s">
        <v>177</v>
      </c>
      <c r="CD505" s="5"/>
      <c r="CE505" s="5"/>
      <c r="CF505" s="33" t="s">
        <v>178</v>
      </c>
      <c r="CG505" s="33" t="s">
        <v>3764</v>
      </c>
      <c r="CH505" s="5"/>
      <c r="CI505" s="5"/>
      <c r="CJ505" s="5"/>
      <c r="CK505" s="33"/>
      <c r="CL505" s="49">
        <v>44995.0</v>
      </c>
      <c r="CM505" s="33" t="s">
        <v>180</v>
      </c>
      <c r="CN505" s="5"/>
      <c r="CO505" s="33">
        <v>1.0</v>
      </c>
      <c r="CP505" s="33" t="s">
        <v>181</v>
      </c>
      <c r="CQ505" s="50" t="str">
        <f t="shared" si="7"/>
        <v>23/01/1961</v>
      </c>
      <c r="CR505" s="33" t="s">
        <v>182</v>
      </c>
      <c r="CS505" s="33">
        <v>4.0</v>
      </c>
      <c r="CT505" s="33">
        <v>5.0</v>
      </c>
      <c r="CU505" s="33">
        <v>25.0</v>
      </c>
      <c r="CV505" s="33">
        <v>1139.0</v>
      </c>
      <c r="CW505" s="33">
        <v>4.05093E8</v>
      </c>
      <c r="CX505" s="33">
        <v>4.0509300007E10</v>
      </c>
      <c r="CY505" s="33">
        <v>-99.7072953</v>
      </c>
      <c r="CZ505" s="33">
        <v>20.6929047</v>
      </c>
      <c r="DA505" s="33">
        <v>4.411223436E9</v>
      </c>
      <c r="DB505" s="33">
        <v>2.0</v>
      </c>
      <c r="DC505" s="33" t="s">
        <v>183</v>
      </c>
      <c r="DD505" s="33">
        <v>2023.0</v>
      </c>
      <c r="DE505" s="33" t="s">
        <v>184</v>
      </c>
      <c r="DF505" s="33"/>
      <c r="DG505" s="33" t="s">
        <v>185</v>
      </c>
      <c r="DH505" s="33" t="s">
        <v>186</v>
      </c>
      <c r="DI505" s="5"/>
      <c r="DJ505" s="5"/>
    </row>
    <row r="506">
      <c r="A506" s="33" t="s">
        <v>3765</v>
      </c>
      <c r="B506" s="34">
        <v>44952.0</v>
      </c>
      <c r="C506" s="35" t="s">
        <v>137</v>
      </c>
      <c r="D506" s="35" t="s">
        <v>139</v>
      </c>
      <c r="E506" s="35" t="s">
        <v>142</v>
      </c>
      <c r="F506" s="36" t="s">
        <v>144</v>
      </c>
      <c r="G506" s="33" t="s">
        <v>3766</v>
      </c>
      <c r="H506" s="33" t="s">
        <v>3767</v>
      </c>
      <c r="I506" s="33" t="s">
        <v>455</v>
      </c>
      <c r="J506" s="33" t="s">
        <v>204</v>
      </c>
      <c r="K506" s="35" t="s">
        <v>150</v>
      </c>
      <c r="L506" s="33" t="s">
        <v>3768</v>
      </c>
      <c r="M506" s="33">
        <v>22.0</v>
      </c>
      <c r="N506" s="33" t="s">
        <v>3090</v>
      </c>
      <c r="O506" s="5"/>
      <c r="P506" s="35" t="s">
        <v>153</v>
      </c>
      <c r="Q506" s="35" t="s">
        <v>3090</v>
      </c>
      <c r="R506" s="33">
        <v>76540.0</v>
      </c>
      <c r="S506" s="37"/>
      <c r="T506" s="33"/>
      <c r="U506" s="33">
        <v>1.41</v>
      </c>
      <c r="V506" s="33" t="s">
        <v>154</v>
      </c>
      <c r="W506" s="33"/>
      <c r="X506" s="33"/>
      <c r="Y506" s="5"/>
      <c r="Z506" s="5"/>
      <c r="AA506" s="33">
        <v>1.0</v>
      </c>
      <c r="AB506" s="33"/>
      <c r="AC506" s="33">
        <v>1.0</v>
      </c>
      <c r="AD506" s="5"/>
      <c r="AE506" s="5"/>
      <c r="AF506" s="5"/>
      <c r="AG506" s="16"/>
      <c r="AH506" s="38" t="str">
        <f t="shared" si="1"/>
        <v/>
      </c>
      <c r="AI506" s="39">
        <f t="shared" si="2"/>
        <v>1</v>
      </c>
      <c r="AJ506" s="37" t="str">
        <f t="shared" si="3"/>
        <v/>
      </c>
      <c r="AK506" s="41" t="str">
        <f t="shared" si="4"/>
        <v/>
      </c>
      <c r="AL506" s="35" t="s">
        <v>153</v>
      </c>
      <c r="AM506" s="33" t="s">
        <v>1887</v>
      </c>
      <c r="AN506" s="33" t="s">
        <v>1887</v>
      </c>
      <c r="AO506" s="41"/>
      <c r="AP506" s="33" t="s">
        <v>169</v>
      </c>
      <c r="AQ506" s="33" t="s">
        <v>170</v>
      </c>
      <c r="AR506" s="33">
        <v>150.0</v>
      </c>
      <c r="AS506" s="42"/>
      <c r="AT506" s="42"/>
      <c r="AU506" s="42"/>
      <c r="AV506" s="42"/>
      <c r="AW506" s="42"/>
      <c r="AX506" s="5"/>
      <c r="AY506" s="33"/>
      <c r="AZ506" s="33" t="s">
        <v>3769</v>
      </c>
      <c r="BA506" s="5"/>
      <c r="BB506" s="5"/>
      <c r="BC506" s="5" t="s">
        <v>3770</v>
      </c>
      <c r="BD506" s="33" t="s">
        <v>173</v>
      </c>
      <c r="BE506" s="41"/>
      <c r="BF506" s="35"/>
      <c r="BG506" s="33" t="s">
        <v>169</v>
      </c>
      <c r="BH506" s="5"/>
      <c r="BI506" s="33">
        <v>150.0</v>
      </c>
      <c r="BJ506" s="33" t="s">
        <v>170</v>
      </c>
      <c r="BK506" s="5"/>
      <c r="BL506" s="5">
        <f t="shared" si="5"/>
        <v>1997.25</v>
      </c>
      <c r="BM506" s="5"/>
      <c r="BN506" s="5"/>
      <c r="BO506" s="42">
        <f t="shared" si="6"/>
        <v>1997.25</v>
      </c>
      <c r="BP506" s="44"/>
      <c r="BQ506" s="45"/>
      <c r="BR506" s="47"/>
      <c r="BS506" s="45"/>
      <c r="BT506" s="37"/>
      <c r="BU506" s="5"/>
      <c r="BV506" s="38"/>
      <c r="BW506" s="48"/>
      <c r="BX506" s="44"/>
      <c r="BY506" s="44"/>
      <c r="BZ506" s="33" t="s">
        <v>131</v>
      </c>
      <c r="CA506" s="5"/>
      <c r="CB506" s="5"/>
      <c r="CC506" s="33" t="s">
        <v>177</v>
      </c>
      <c r="CD506" s="5"/>
      <c r="CE506" s="5"/>
      <c r="CF506" s="33" t="s">
        <v>178</v>
      </c>
      <c r="CG506" s="33" t="s">
        <v>3771</v>
      </c>
      <c r="CH506" s="5"/>
      <c r="CI506" s="5"/>
      <c r="CJ506" s="5"/>
      <c r="CK506" s="33"/>
      <c r="CL506" s="49">
        <v>44995.0</v>
      </c>
      <c r="CM506" s="33" t="s">
        <v>180</v>
      </c>
      <c r="CN506" s="5"/>
      <c r="CO506" s="33">
        <v>1.0</v>
      </c>
      <c r="CP506" s="33" t="s">
        <v>181</v>
      </c>
      <c r="CQ506" s="50" t="str">
        <f t="shared" si="7"/>
        <v>19/07/1965</v>
      </c>
      <c r="CR506" s="33" t="s">
        <v>182</v>
      </c>
      <c r="CS506" s="33">
        <v>4.0</v>
      </c>
      <c r="CT506" s="33">
        <v>5.0</v>
      </c>
      <c r="CU506" s="33">
        <v>25.0</v>
      </c>
      <c r="CV506" s="33">
        <v>1139.0</v>
      </c>
      <c r="CW506" s="33">
        <v>4.05093E8</v>
      </c>
      <c r="CX506" s="5"/>
      <c r="CY506" s="33">
        <v>-99.694678</v>
      </c>
      <c r="CZ506" s="33">
        <v>20.691459</v>
      </c>
      <c r="DA506" s="33">
        <v>4.41126546E9</v>
      </c>
      <c r="DB506" s="33">
        <v>2.0</v>
      </c>
      <c r="DC506" s="33" t="s">
        <v>183</v>
      </c>
      <c r="DD506" s="33">
        <v>2023.0</v>
      </c>
      <c r="DE506" s="33" t="s">
        <v>184</v>
      </c>
      <c r="DF506" s="33"/>
      <c r="DG506" s="33" t="s">
        <v>185</v>
      </c>
      <c r="DH506" s="33" t="s">
        <v>186</v>
      </c>
      <c r="DI506" s="5"/>
      <c r="DJ506" s="5"/>
    </row>
    <row r="507">
      <c r="A507" s="33" t="s">
        <v>3772</v>
      </c>
      <c r="B507" s="34">
        <v>44952.0</v>
      </c>
      <c r="C507" s="35" t="s">
        <v>137</v>
      </c>
      <c r="D507" s="35" t="s">
        <v>139</v>
      </c>
      <c r="E507" s="35" t="s">
        <v>142</v>
      </c>
      <c r="F507" s="36" t="s">
        <v>144</v>
      </c>
      <c r="G507" s="33" t="s">
        <v>3773</v>
      </c>
      <c r="H507" s="33" t="s">
        <v>3774</v>
      </c>
      <c r="I507" s="33" t="s">
        <v>455</v>
      </c>
      <c r="J507" s="33" t="s">
        <v>414</v>
      </c>
      <c r="K507" s="35" t="s">
        <v>150</v>
      </c>
      <c r="L507" s="33" t="s">
        <v>3775</v>
      </c>
      <c r="M507" s="5"/>
      <c r="N507" s="33" t="s">
        <v>3090</v>
      </c>
      <c r="O507" s="5"/>
      <c r="P507" s="35" t="s">
        <v>153</v>
      </c>
      <c r="Q507" s="35" t="s">
        <v>3090</v>
      </c>
      <c r="R507" s="33">
        <v>76540.0</v>
      </c>
      <c r="S507" s="37"/>
      <c r="T507" s="33"/>
      <c r="U507" s="33">
        <v>1.52</v>
      </c>
      <c r="V507" s="33" t="s">
        <v>154</v>
      </c>
      <c r="W507" s="33"/>
      <c r="X507" s="33"/>
      <c r="Y507" s="5"/>
      <c r="Z507" s="5"/>
      <c r="AA507" s="33">
        <v>1.0</v>
      </c>
      <c r="AB507" s="33">
        <v>1.0</v>
      </c>
      <c r="AC507" s="33"/>
      <c r="AD507" s="5"/>
      <c r="AE507" s="5"/>
      <c r="AF507" s="5"/>
      <c r="AG507" s="16"/>
      <c r="AH507" s="38" t="str">
        <f t="shared" si="1"/>
        <v/>
      </c>
      <c r="AI507" s="39" t="str">
        <f t="shared" si="2"/>
        <v/>
      </c>
      <c r="AJ507" s="37" t="str">
        <f t="shared" si="3"/>
        <v/>
      </c>
      <c r="AK507" s="41" t="str">
        <f t="shared" si="4"/>
        <v/>
      </c>
      <c r="AL507" s="35" t="s">
        <v>153</v>
      </c>
      <c r="AM507" s="33" t="s">
        <v>1887</v>
      </c>
      <c r="AN507" s="33" t="s">
        <v>1887</v>
      </c>
      <c r="AO507" s="41"/>
      <c r="AP507" s="33" t="s">
        <v>169</v>
      </c>
      <c r="AQ507" s="33" t="s">
        <v>170</v>
      </c>
      <c r="AR507" s="33">
        <v>150.0</v>
      </c>
      <c r="AS507" s="42"/>
      <c r="AT507" s="42"/>
      <c r="AU507" s="42"/>
      <c r="AV507" s="42"/>
      <c r="AW507" s="42"/>
      <c r="AX507" s="5"/>
      <c r="AY507" s="33"/>
      <c r="AZ507" s="33" t="s">
        <v>3776</v>
      </c>
      <c r="BA507" s="5"/>
      <c r="BB507" s="5"/>
      <c r="BC507" s="5" t="s">
        <v>3777</v>
      </c>
      <c r="BD507" s="33" t="s">
        <v>173</v>
      </c>
      <c r="BE507" s="41"/>
      <c r="BF507" s="35"/>
      <c r="BG507" s="33" t="s">
        <v>169</v>
      </c>
      <c r="BH507" s="5"/>
      <c r="BI507" s="33">
        <v>150.0</v>
      </c>
      <c r="BJ507" s="33" t="s">
        <v>170</v>
      </c>
      <c r="BK507" s="5"/>
      <c r="BL507" s="5">
        <f t="shared" si="5"/>
        <v>1997.25</v>
      </c>
      <c r="BM507" s="5"/>
      <c r="BN507" s="5"/>
      <c r="BO507" s="42">
        <f t="shared" si="6"/>
        <v>1997.25</v>
      </c>
      <c r="BP507" s="44"/>
      <c r="BQ507" s="45"/>
      <c r="BR507" s="47"/>
      <c r="BS507" s="45"/>
      <c r="BT507" s="37"/>
      <c r="BU507" s="5"/>
      <c r="BV507" s="38"/>
      <c r="BW507" s="48"/>
      <c r="BX507" s="44"/>
      <c r="BY507" s="44"/>
      <c r="BZ507" s="33" t="s">
        <v>131</v>
      </c>
      <c r="CA507" s="5"/>
      <c r="CB507" s="5"/>
      <c r="CC507" s="33" t="s">
        <v>177</v>
      </c>
      <c r="CD507" s="5"/>
      <c r="CE507" s="5"/>
      <c r="CF507" s="33" t="s">
        <v>178</v>
      </c>
      <c r="CG507" s="33" t="s">
        <v>3778</v>
      </c>
      <c r="CH507" s="5"/>
      <c r="CI507" s="5"/>
      <c r="CJ507" s="5"/>
      <c r="CK507" s="33"/>
      <c r="CL507" s="49">
        <v>44995.0</v>
      </c>
      <c r="CM507" s="33" t="s">
        <v>180</v>
      </c>
      <c r="CN507" s="5"/>
      <c r="CO507" s="33">
        <v>1.0</v>
      </c>
      <c r="CP507" s="33" t="s">
        <v>181</v>
      </c>
      <c r="CQ507" s="50" t="str">
        <f t="shared" si="7"/>
        <v>06/03/1980</v>
      </c>
      <c r="CR507" s="33" t="s">
        <v>243</v>
      </c>
      <c r="CS507" s="33">
        <v>4.0</v>
      </c>
      <c r="CT507" s="33">
        <v>5.0</v>
      </c>
      <c r="CU507" s="33">
        <v>25.0</v>
      </c>
      <c r="CV507" s="33">
        <v>1139.0</v>
      </c>
      <c r="CW507" s="33">
        <v>4.05093E8</v>
      </c>
      <c r="CX507" s="33">
        <v>4.0509300013E10</v>
      </c>
      <c r="CY507" s="33">
        <v>-99.699956</v>
      </c>
      <c r="CZ507" s="33">
        <v>20.689167</v>
      </c>
      <c r="DA507" s="33">
        <v>4.411038463E9</v>
      </c>
      <c r="DB507" s="33">
        <v>2.0</v>
      </c>
      <c r="DC507" s="33" t="s">
        <v>183</v>
      </c>
      <c r="DD507" s="33">
        <v>2023.0</v>
      </c>
      <c r="DE507" s="33" t="s">
        <v>184</v>
      </c>
      <c r="DF507" s="33"/>
      <c r="DG507" s="33" t="s">
        <v>185</v>
      </c>
      <c r="DH507" s="33" t="s">
        <v>186</v>
      </c>
      <c r="DI507" s="5"/>
      <c r="DJ507" s="5"/>
    </row>
    <row r="508">
      <c r="A508" s="33" t="s">
        <v>3779</v>
      </c>
      <c r="B508" s="34">
        <v>44952.0</v>
      </c>
      <c r="C508" s="35" t="s">
        <v>137</v>
      </c>
      <c r="D508" s="35" t="s">
        <v>139</v>
      </c>
      <c r="E508" s="35" t="s">
        <v>142</v>
      </c>
      <c r="F508" s="36" t="s">
        <v>144</v>
      </c>
      <c r="G508" s="33" t="s">
        <v>3780</v>
      </c>
      <c r="H508" s="33" t="s">
        <v>3781</v>
      </c>
      <c r="I508" s="33" t="s">
        <v>455</v>
      </c>
      <c r="J508" s="33" t="s">
        <v>231</v>
      </c>
      <c r="K508" s="35" t="s">
        <v>150</v>
      </c>
      <c r="L508" s="33" t="s">
        <v>1759</v>
      </c>
      <c r="M508" s="33">
        <v>4.0</v>
      </c>
      <c r="N508" s="33" t="s">
        <v>3090</v>
      </c>
      <c r="O508" s="5"/>
      <c r="P508" s="35" t="s">
        <v>153</v>
      </c>
      <c r="Q508" s="35" t="s">
        <v>3090</v>
      </c>
      <c r="R508" s="33">
        <v>76540.0</v>
      </c>
      <c r="S508" s="37"/>
      <c r="T508" s="33"/>
      <c r="U508" s="33">
        <v>1.72</v>
      </c>
      <c r="V508" s="33" t="s">
        <v>154</v>
      </c>
      <c r="W508" s="33"/>
      <c r="X508" s="33"/>
      <c r="Y508" s="5"/>
      <c r="Z508" s="5"/>
      <c r="AA508" s="33">
        <v>1.0</v>
      </c>
      <c r="AB508" s="33"/>
      <c r="AC508" s="33">
        <v>1.0</v>
      </c>
      <c r="AD508" s="5"/>
      <c r="AE508" s="5"/>
      <c r="AF508" s="5"/>
      <c r="AG508" s="16"/>
      <c r="AH508" s="38" t="str">
        <f t="shared" si="1"/>
        <v/>
      </c>
      <c r="AI508" s="39">
        <f t="shared" si="2"/>
        <v>1</v>
      </c>
      <c r="AJ508" s="37" t="str">
        <f t="shared" si="3"/>
        <v/>
      </c>
      <c r="AK508" s="41" t="str">
        <f t="shared" si="4"/>
        <v/>
      </c>
      <c r="AL508" s="35" t="s">
        <v>153</v>
      </c>
      <c r="AM508" s="33" t="s">
        <v>1887</v>
      </c>
      <c r="AN508" s="33" t="s">
        <v>1887</v>
      </c>
      <c r="AO508" s="41"/>
      <c r="AP508" s="33" t="s">
        <v>169</v>
      </c>
      <c r="AQ508" s="33" t="s">
        <v>170</v>
      </c>
      <c r="AR508" s="33">
        <v>150.0</v>
      </c>
      <c r="AS508" s="42"/>
      <c r="AT508" s="42"/>
      <c r="AU508" s="42"/>
      <c r="AV508" s="42"/>
      <c r="AW508" s="42"/>
      <c r="AX508" s="5"/>
      <c r="AY508" s="33"/>
      <c r="AZ508" s="33" t="s">
        <v>3782</v>
      </c>
      <c r="BA508" s="5"/>
      <c r="BB508" s="5"/>
      <c r="BC508" s="5" t="s">
        <v>3783</v>
      </c>
      <c r="BD508" s="33" t="s">
        <v>173</v>
      </c>
      <c r="BE508" s="41"/>
      <c r="BF508" s="35"/>
      <c r="BG508" s="33" t="s">
        <v>169</v>
      </c>
      <c r="BH508" s="5"/>
      <c r="BI508" s="33">
        <v>150.0</v>
      </c>
      <c r="BJ508" s="33" t="s">
        <v>170</v>
      </c>
      <c r="BK508" s="5"/>
      <c r="BL508" s="5">
        <f t="shared" si="5"/>
        <v>1997.25</v>
      </c>
      <c r="BM508" s="5"/>
      <c r="BN508" s="5"/>
      <c r="BO508" s="42">
        <f t="shared" si="6"/>
        <v>1997.25</v>
      </c>
      <c r="BP508" s="44"/>
      <c r="BQ508" s="45"/>
      <c r="BR508" s="47"/>
      <c r="BS508" s="45"/>
      <c r="BT508" s="37"/>
      <c r="BU508" s="5"/>
      <c r="BV508" s="38"/>
      <c r="BW508" s="48"/>
      <c r="BX508" s="44"/>
      <c r="BY508" s="44"/>
      <c r="BZ508" s="33" t="s">
        <v>131</v>
      </c>
      <c r="CA508" s="5"/>
      <c r="CB508" s="5"/>
      <c r="CC508" s="33" t="s">
        <v>177</v>
      </c>
      <c r="CD508" s="5"/>
      <c r="CE508" s="5"/>
      <c r="CF508" s="33" t="s">
        <v>178</v>
      </c>
      <c r="CG508" s="33" t="s">
        <v>3784</v>
      </c>
      <c r="CH508" s="5"/>
      <c r="CI508" s="5"/>
      <c r="CJ508" s="5"/>
      <c r="CK508" s="33"/>
      <c r="CL508" s="49">
        <v>44995.0</v>
      </c>
      <c r="CM508" s="33" t="s">
        <v>180</v>
      </c>
      <c r="CN508" s="5"/>
      <c r="CO508" s="33">
        <v>1.0</v>
      </c>
      <c r="CP508" s="33" t="s">
        <v>181</v>
      </c>
      <c r="CQ508" s="50" t="str">
        <f t="shared" si="7"/>
        <v>20/04/1953</v>
      </c>
      <c r="CR508" s="33" t="s">
        <v>182</v>
      </c>
      <c r="CS508" s="33">
        <v>4.0</v>
      </c>
      <c r="CT508" s="33">
        <v>5.0</v>
      </c>
      <c r="CU508" s="33">
        <v>25.0</v>
      </c>
      <c r="CV508" s="33">
        <v>1139.0</v>
      </c>
      <c r="CW508" s="33">
        <v>4.05093E8</v>
      </c>
      <c r="CX508" s="33">
        <v>4.0509300006E10</v>
      </c>
      <c r="CY508" s="33">
        <v>-99.7072249</v>
      </c>
      <c r="CZ508" s="33">
        <v>20.6962851</v>
      </c>
      <c r="DA508" s="33">
        <v>4.411981459E9</v>
      </c>
      <c r="DB508" s="33">
        <v>2.0</v>
      </c>
      <c r="DC508" s="33" t="s">
        <v>183</v>
      </c>
      <c r="DD508" s="33">
        <v>2023.0</v>
      </c>
      <c r="DE508" s="33" t="s">
        <v>184</v>
      </c>
      <c r="DF508" s="33"/>
      <c r="DG508" s="33" t="s">
        <v>185</v>
      </c>
      <c r="DH508" s="33" t="s">
        <v>186</v>
      </c>
      <c r="DI508" s="5"/>
      <c r="DJ508" s="5"/>
    </row>
    <row r="509">
      <c r="A509" s="33" t="s">
        <v>3785</v>
      </c>
      <c r="B509" s="34">
        <v>44952.0</v>
      </c>
      <c r="C509" s="35" t="s">
        <v>137</v>
      </c>
      <c r="D509" s="35" t="s">
        <v>139</v>
      </c>
      <c r="E509" s="35" t="s">
        <v>142</v>
      </c>
      <c r="F509" s="36" t="s">
        <v>144</v>
      </c>
      <c r="G509" s="33" t="s">
        <v>3786</v>
      </c>
      <c r="H509" s="33" t="s">
        <v>507</v>
      </c>
      <c r="I509" s="33" t="s">
        <v>455</v>
      </c>
      <c r="J509" s="33" t="s">
        <v>231</v>
      </c>
      <c r="K509" s="35" t="s">
        <v>150</v>
      </c>
      <c r="L509" s="33" t="s">
        <v>3787</v>
      </c>
      <c r="M509" s="33">
        <v>7.0</v>
      </c>
      <c r="N509" s="33" t="s">
        <v>3090</v>
      </c>
      <c r="O509" s="5"/>
      <c r="P509" s="35" t="s">
        <v>153</v>
      </c>
      <c r="Q509" s="35" t="s">
        <v>3090</v>
      </c>
      <c r="R509" s="33">
        <v>76540.0</v>
      </c>
      <c r="S509" s="37"/>
      <c r="T509" s="33"/>
      <c r="U509" s="33">
        <v>1.86</v>
      </c>
      <c r="V509" s="33" t="s">
        <v>154</v>
      </c>
      <c r="W509" s="33"/>
      <c r="X509" s="33"/>
      <c r="Y509" s="5"/>
      <c r="Z509" s="5"/>
      <c r="AA509" s="33">
        <v>1.0</v>
      </c>
      <c r="AB509" s="33">
        <v>1.0</v>
      </c>
      <c r="AC509" s="33"/>
      <c r="AD509" s="5"/>
      <c r="AE509" s="5"/>
      <c r="AF509" s="5"/>
      <c r="AG509" s="16"/>
      <c r="AH509" s="38">
        <f t="shared" si="1"/>
        <v>1</v>
      </c>
      <c r="AI509" s="39" t="str">
        <f t="shared" si="2"/>
        <v/>
      </c>
      <c r="AJ509" s="37" t="str">
        <f t="shared" si="3"/>
        <v/>
      </c>
      <c r="AK509" s="41" t="str">
        <f t="shared" si="4"/>
        <v/>
      </c>
      <c r="AL509" s="35" t="s">
        <v>153</v>
      </c>
      <c r="AM509" s="33" t="s">
        <v>1887</v>
      </c>
      <c r="AN509" s="33" t="s">
        <v>1887</v>
      </c>
      <c r="AO509" s="41"/>
      <c r="AP509" s="33" t="s">
        <v>169</v>
      </c>
      <c r="AQ509" s="33" t="s">
        <v>170</v>
      </c>
      <c r="AR509" s="33">
        <v>150.0</v>
      </c>
      <c r="AS509" s="42"/>
      <c r="AT509" s="42"/>
      <c r="AU509" s="42"/>
      <c r="AV509" s="42"/>
      <c r="AW509" s="42"/>
      <c r="AX509" s="5"/>
      <c r="AY509" s="33"/>
      <c r="AZ509" s="33" t="s">
        <v>3788</v>
      </c>
      <c r="BA509" s="5"/>
      <c r="BB509" s="5"/>
      <c r="BC509" s="5" t="s">
        <v>3789</v>
      </c>
      <c r="BD509" s="33" t="s">
        <v>173</v>
      </c>
      <c r="BE509" s="41"/>
      <c r="BF509" s="35"/>
      <c r="BG509" s="33" t="s">
        <v>169</v>
      </c>
      <c r="BH509" s="5"/>
      <c r="BI509" s="33">
        <v>150.0</v>
      </c>
      <c r="BJ509" s="33" t="s">
        <v>170</v>
      </c>
      <c r="BK509" s="5"/>
      <c r="BL509" s="5">
        <f t="shared" si="5"/>
        <v>1997.25</v>
      </c>
      <c r="BM509" s="5"/>
      <c r="BN509" s="5"/>
      <c r="BO509" s="42">
        <f t="shared" si="6"/>
        <v>1997.25</v>
      </c>
      <c r="BP509" s="44"/>
      <c r="BQ509" s="45"/>
      <c r="BR509" s="47"/>
      <c r="BS509" s="45"/>
      <c r="BT509" s="37"/>
      <c r="BU509" s="5"/>
      <c r="BV509" s="38"/>
      <c r="BW509" s="48"/>
      <c r="BX509" s="44"/>
      <c r="BY509" s="44"/>
      <c r="BZ509" s="33" t="s">
        <v>131</v>
      </c>
      <c r="CA509" s="5"/>
      <c r="CB509" s="5"/>
      <c r="CC509" s="33" t="s">
        <v>177</v>
      </c>
      <c r="CD509" s="5"/>
      <c r="CE509" s="5"/>
      <c r="CF509" s="33" t="s">
        <v>178</v>
      </c>
      <c r="CG509" s="33" t="s">
        <v>3790</v>
      </c>
      <c r="CH509" s="5"/>
      <c r="CI509" s="5"/>
      <c r="CJ509" s="5"/>
      <c r="CK509" s="33"/>
      <c r="CL509" s="49">
        <v>44995.0</v>
      </c>
      <c r="CM509" s="33" t="s">
        <v>180</v>
      </c>
      <c r="CN509" s="5"/>
      <c r="CO509" s="33">
        <v>1.0</v>
      </c>
      <c r="CP509" s="33" t="s">
        <v>181</v>
      </c>
      <c r="CQ509" s="50" t="str">
        <f t="shared" si="7"/>
        <v>26/01/1965</v>
      </c>
      <c r="CR509" s="33" t="s">
        <v>243</v>
      </c>
      <c r="CS509" s="33">
        <v>4.0</v>
      </c>
      <c r="CT509" s="33">
        <v>5.0</v>
      </c>
      <c r="CU509" s="33">
        <v>25.0</v>
      </c>
      <c r="CV509" s="33">
        <v>1139.0</v>
      </c>
      <c r="CW509" s="33">
        <v>4.05093E8</v>
      </c>
      <c r="CX509" s="5"/>
      <c r="CY509" s="33">
        <v>-99.695699</v>
      </c>
      <c r="CZ509" s="33">
        <v>20.689626</v>
      </c>
      <c r="DA509" s="33">
        <v>4.41212516E9</v>
      </c>
      <c r="DB509" s="33">
        <v>2.0</v>
      </c>
      <c r="DC509" s="33" t="s">
        <v>183</v>
      </c>
      <c r="DD509" s="33">
        <v>2023.0</v>
      </c>
      <c r="DE509" s="33" t="s">
        <v>184</v>
      </c>
      <c r="DF509" s="33"/>
      <c r="DG509" s="33" t="s">
        <v>185</v>
      </c>
      <c r="DH509" s="33" t="s">
        <v>186</v>
      </c>
      <c r="DI509" s="5"/>
      <c r="DJ509" s="5"/>
    </row>
    <row r="510">
      <c r="A510" s="33" t="s">
        <v>3791</v>
      </c>
      <c r="B510" s="34">
        <v>44952.0</v>
      </c>
      <c r="C510" s="35" t="s">
        <v>137</v>
      </c>
      <c r="D510" s="35" t="s">
        <v>139</v>
      </c>
      <c r="E510" s="35" t="s">
        <v>142</v>
      </c>
      <c r="F510" s="36" t="s">
        <v>144</v>
      </c>
      <c r="G510" s="33" t="s">
        <v>3792</v>
      </c>
      <c r="H510" s="33" t="s">
        <v>3793</v>
      </c>
      <c r="I510" s="33" t="s">
        <v>455</v>
      </c>
      <c r="J510" s="33" t="s">
        <v>203</v>
      </c>
      <c r="K510" s="35" t="s">
        <v>150</v>
      </c>
      <c r="L510" s="33" t="s">
        <v>205</v>
      </c>
      <c r="M510" s="5"/>
      <c r="N510" s="33" t="s">
        <v>3090</v>
      </c>
      <c r="O510" s="5"/>
      <c r="P510" s="35" t="s">
        <v>153</v>
      </c>
      <c r="Q510" s="35" t="s">
        <v>3090</v>
      </c>
      <c r="R510" s="33">
        <v>76540.0</v>
      </c>
      <c r="S510" s="37"/>
      <c r="T510" s="33"/>
      <c r="U510" s="33">
        <v>2.57</v>
      </c>
      <c r="V510" s="33" t="s">
        <v>154</v>
      </c>
      <c r="W510" s="33"/>
      <c r="X510" s="33"/>
      <c r="Y510" s="5"/>
      <c r="Z510" s="5"/>
      <c r="AA510" s="33">
        <v>1.0</v>
      </c>
      <c r="AB510" s="33"/>
      <c r="AC510" s="33">
        <v>1.0</v>
      </c>
      <c r="AD510" s="5"/>
      <c r="AE510" s="5"/>
      <c r="AF510" s="5"/>
      <c r="AG510" s="16"/>
      <c r="AH510" s="38" t="str">
        <f t="shared" si="1"/>
        <v/>
      </c>
      <c r="AI510" s="39">
        <f t="shared" si="2"/>
        <v>1</v>
      </c>
      <c r="AJ510" s="37" t="str">
        <f t="shared" si="3"/>
        <v/>
      </c>
      <c r="AK510" s="41" t="str">
        <f t="shared" si="4"/>
        <v/>
      </c>
      <c r="AL510" s="35" t="s">
        <v>153</v>
      </c>
      <c r="AM510" s="33" t="s">
        <v>1887</v>
      </c>
      <c r="AN510" s="33" t="s">
        <v>1887</v>
      </c>
      <c r="AO510" s="41"/>
      <c r="AP510" s="33" t="s">
        <v>169</v>
      </c>
      <c r="AQ510" s="33" t="s">
        <v>170</v>
      </c>
      <c r="AR510" s="33">
        <v>300.0</v>
      </c>
      <c r="AS510" s="42"/>
      <c r="AT510" s="42"/>
      <c r="AU510" s="42"/>
      <c r="AV510" s="42"/>
      <c r="AW510" s="42"/>
      <c r="AX510" s="5"/>
      <c r="AY510" s="33"/>
      <c r="AZ510" s="33" t="s">
        <v>3794</v>
      </c>
      <c r="BA510" s="5"/>
      <c r="BB510" s="5"/>
      <c r="BC510" s="5" t="s">
        <v>3795</v>
      </c>
      <c r="BD510" s="33" t="s">
        <v>173</v>
      </c>
      <c r="BE510" s="41"/>
      <c r="BF510" s="35"/>
      <c r="BG510" s="33" t="s">
        <v>169</v>
      </c>
      <c r="BH510" s="5"/>
      <c r="BI510" s="33">
        <v>300.0</v>
      </c>
      <c r="BJ510" s="33" t="s">
        <v>170</v>
      </c>
      <c r="BK510" s="5"/>
      <c r="BL510" s="5">
        <f t="shared" si="5"/>
        <v>3994.5</v>
      </c>
      <c r="BM510" s="5"/>
      <c r="BN510" s="5"/>
      <c r="BO510" s="42">
        <f t="shared" si="6"/>
        <v>3994.5</v>
      </c>
      <c r="BP510" s="44"/>
      <c r="BQ510" s="45"/>
      <c r="BR510" s="47"/>
      <c r="BS510" s="45"/>
      <c r="BT510" s="37"/>
      <c r="BU510" s="5"/>
      <c r="BV510" s="38"/>
      <c r="BW510" s="48"/>
      <c r="BX510" s="44"/>
      <c r="BY510" s="44"/>
      <c r="BZ510" s="33" t="s">
        <v>131</v>
      </c>
      <c r="CA510" s="5"/>
      <c r="CB510" s="5"/>
      <c r="CC510" s="33" t="s">
        <v>177</v>
      </c>
      <c r="CD510" s="5"/>
      <c r="CE510" s="5"/>
      <c r="CF510" s="33" t="s">
        <v>178</v>
      </c>
      <c r="CG510" s="33" t="s">
        <v>3796</v>
      </c>
      <c r="CH510" s="5"/>
      <c r="CI510" s="5"/>
      <c r="CJ510" s="5"/>
      <c r="CK510" s="33"/>
      <c r="CL510" s="49">
        <v>44995.0</v>
      </c>
      <c r="CM510" s="33" t="s">
        <v>180</v>
      </c>
      <c r="CN510" s="5"/>
      <c r="CO510" s="33">
        <v>2.0</v>
      </c>
      <c r="CP510" s="33" t="s">
        <v>181</v>
      </c>
      <c r="CQ510" s="50" t="str">
        <f t="shared" si="7"/>
        <v>30/08/1946</v>
      </c>
      <c r="CR510" s="33" t="s">
        <v>182</v>
      </c>
      <c r="CS510" s="33">
        <v>4.0</v>
      </c>
      <c r="CT510" s="33">
        <v>5.0</v>
      </c>
      <c r="CU510" s="33">
        <v>25.0</v>
      </c>
      <c r="CV510" s="33">
        <v>1139.0</v>
      </c>
      <c r="CW510" s="33">
        <v>4.05093E8</v>
      </c>
      <c r="CX510" s="33">
        <v>4.0509300014E10</v>
      </c>
      <c r="CY510" s="33">
        <v>-99.709133</v>
      </c>
      <c r="CZ510" s="33">
        <v>20.691758</v>
      </c>
      <c r="DA510" s="33">
        <v>4.41198614E9</v>
      </c>
      <c r="DB510" s="33">
        <v>2.0</v>
      </c>
      <c r="DC510" s="33" t="s">
        <v>183</v>
      </c>
      <c r="DD510" s="33">
        <v>2023.0</v>
      </c>
      <c r="DE510" s="33" t="s">
        <v>184</v>
      </c>
      <c r="DF510" s="33"/>
      <c r="DG510" s="33" t="s">
        <v>185</v>
      </c>
      <c r="DH510" s="33" t="s">
        <v>186</v>
      </c>
      <c r="DI510" s="5"/>
      <c r="DJ510" s="5"/>
    </row>
    <row r="511">
      <c r="A511" s="33" t="s">
        <v>3797</v>
      </c>
      <c r="B511" s="34">
        <v>44952.0</v>
      </c>
      <c r="C511" s="35" t="s">
        <v>137</v>
      </c>
      <c r="D511" s="35" t="s">
        <v>139</v>
      </c>
      <c r="E511" s="35" t="s">
        <v>142</v>
      </c>
      <c r="F511" s="36" t="s">
        <v>144</v>
      </c>
      <c r="G511" s="33" t="s">
        <v>3798</v>
      </c>
      <c r="H511" s="33" t="s">
        <v>3799</v>
      </c>
      <c r="I511" s="33" t="s">
        <v>455</v>
      </c>
      <c r="J511" s="33" t="s">
        <v>350</v>
      </c>
      <c r="K511" s="35" t="s">
        <v>150</v>
      </c>
      <c r="L511" s="33" t="s">
        <v>3182</v>
      </c>
      <c r="M511" s="33">
        <v>12.0</v>
      </c>
      <c r="N511" s="33" t="s">
        <v>3090</v>
      </c>
      <c r="O511" s="5"/>
      <c r="P511" s="35" t="s">
        <v>153</v>
      </c>
      <c r="Q511" s="35" t="s">
        <v>3090</v>
      </c>
      <c r="R511" s="33">
        <v>76540.0</v>
      </c>
      <c r="S511" s="37"/>
      <c r="T511" s="33"/>
      <c r="U511" s="33">
        <v>1.32</v>
      </c>
      <c r="V511" s="33" t="s">
        <v>154</v>
      </c>
      <c r="W511" s="33"/>
      <c r="X511" s="33"/>
      <c r="Y511" s="5"/>
      <c r="Z511" s="5"/>
      <c r="AA511" s="33">
        <v>1.0</v>
      </c>
      <c r="AB511" s="33">
        <v>1.0</v>
      </c>
      <c r="AC511" s="33"/>
      <c r="AD511" s="5"/>
      <c r="AE511" s="5"/>
      <c r="AF511" s="5"/>
      <c r="AG511" s="16"/>
      <c r="AH511" s="38">
        <f t="shared" si="1"/>
        <v>1</v>
      </c>
      <c r="AI511" s="39" t="str">
        <f t="shared" si="2"/>
        <v/>
      </c>
      <c r="AJ511" s="37" t="str">
        <f t="shared" si="3"/>
        <v/>
      </c>
      <c r="AK511" s="41" t="str">
        <f t="shared" si="4"/>
        <v/>
      </c>
      <c r="AL511" s="35" t="s">
        <v>153</v>
      </c>
      <c r="AM511" s="33" t="s">
        <v>1887</v>
      </c>
      <c r="AN511" s="33" t="s">
        <v>1887</v>
      </c>
      <c r="AO511" s="41"/>
      <c r="AP511" s="33" t="s">
        <v>169</v>
      </c>
      <c r="AQ511" s="33" t="s">
        <v>170</v>
      </c>
      <c r="AR511" s="33">
        <v>150.0</v>
      </c>
      <c r="AS511" s="42"/>
      <c r="AT511" s="42"/>
      <c r="AU511" s="42"/>
      <c r="AV511" s="42"/>
      <c r="AW511" s="42"/>
      <c r="AX511" s="5"/>
      <c r="AY511" s="33"/>
      <c r="AZ511" s="33" t="s">
        <v>3800</v>
      </c>
      <c r="BA511" s="5"/>
      <c r="BB511" s="5"/>
      <c r="BC511" s="5" t="s">
        <v>3801</v>
      </c>
      <c r="BD511" s="33" t="s">
        <v>173</v>
      </c>
      <c r="BE511" s="41"/>
      <c r="BF511" s="35"/>
      <c r="BG511" s="33" t="s">
        <v>169</v>
      </c>
      <c r="BH511" s="5"/>
      <c r="BI511" s="33">
        <v>150.0</v>
      </c>
      <c r="BJ511" s="33" t="s">
        <v>170</v>
      </c>
      <c r="BK511" s="5"/>
      <c r="BL511" s="5">
        <f t="shared" si="5"/>
        <v>1997.25</v>
      </c>
      <c r="BM511" s="5"/>
      <c r="BN511" s="5"/>
      <c r="BO511" s="42">
        <f t="shared" si="6"/>
        <v>1997.25</v>
      </c>
      <c r="BP511" s="44"/>
      <c r="BQ511" s="45"/>
      <c r="BR511" s="47"/>
      <c r="BS511" s="45"/>
      <c r="BT511" s="37"/>
      <c r="BU511" s="5"/>
      <c r="BV511" s="38"/>
      <c r="BW511" s="48"/>
      <c r="BX511" s="44"/>
      <c r="BY511" s="44"/>
      <c r="BZ511" s="33" t="s">
        <v>131</v>
      </c>
      <c r="CA511" s="5"/>
      <c r="CB511" s="5"/>
      <c r="CC511" s="33" t="s">
        <v>177</v>
      </c>
      <c r="CD511" s="5"/>
      <c r="CE511" s="5"/>
      <c r="CF511" s="33" t="s">
        <v>178</v>
      </c>
      <c r="CG511" s="33" t="s">
        <v>3802</v>
      </c>
      <c r="CH511" s="5"/>
      <c r="CI511" s="5"/>
      <c r="CJ511" s="5"/>
      <c r="CK511" s="33"/>
      <c r="CL511" s="49">
        <v>44995.0</v>
      </c>
      <c r="CM511" s="33" t="s">
        <v>180</v>
      </c>
      <c r="CN511" s="5"/>
      <c r="CO511" s="33">
        <v>1.0</v>
      </c>
      <c r="CP511" s="33" t="s">
        <v>181</v>
      </c>
      <c r="CQ511" s="50" t="str">
        <f t="shared" si="7"/>
        <v>15/04/1925</v>
      </c>
      <c r="CR511" s="33" t="s">
        <v>243</v>
      </c>
      <c r="CS511" s="33">
        <v>4.0</v>
      </c>
      <c r="CT511" s="33">
        <v>5.0</v>
      </c>
      <c r="CU511" s="33">
        <v>25.0</v>
      </c>
      <c r="CV511" s="33">
        <v>1139.0</v>
      </c>
      <c r="CW511" s="33">
        <v>4.05093E8</v>
      </c>
      <c r="CX511" s="5"/>
      <c r="CY511" s="33">
        <v>-99.700185</v>
      </c>
      <c r="CZ511" s="33">
        <v>20.690902</v>
      </c>
      <c r="DA511" s="33">
        <v>4.412047454E9</v>
      </c>
      <c r="DB511" s="33">
        <v>2.0</v>
      </c>
      <c r="DC511" s="33" t="s">
        <v>183</v>
      </c>
      <c r="DD511" s="33">
        <v>2023.0</v>
      </c>
      <c r="DE511" s="33" t="s">
        <v>184</v>
      </c>
      <c r="DF511" s="33"/>
      <c r="DG511" s="33" t="s">
        <v>185</v>
      </c>
      <c r="DH511" s="33" t="s">
        <v>186</v>
      </c>
      <c r="DI511" s="5"/>
      <c r="DJ511" s="5"/>
    </row>
    <row r="512">
      <c r="A512" s="33" t="s">
        <v>3803</v>
      </c>
      <c r="B512" s="34">
        <v>44952.0</v>
      </c>
      <c r="C512" s="35" t="s">
        <v>137</v>
      </c>
      <c r="D512" s="35" t="s">
        <v>139</v>
      </c>
      <c r="E512" s="35" t="s">
        <v>142</v>
      </c>
      <c r="F512" s="36" t="s">
        <v>144</v>
      </c>
      <c r="G512" s="33" t="s">
        <v>3804</v>
      </c>
      <c r="H512" s="33" t="s">
        <v>3805</v>
      </c>
      <c r="I512" s="33" t="s">
        <v>455</v>
      </c>
      <c r="J512" s="33" t="s">
        <v>254</v>
      </c>
      <c r="K512" s="35" t="s">
        <v>150</v>
      </c>
      <c r="L512" s="33" t="s">
        <v>351</v>
      </c>
      <c r="M512" s="33">
        <v>6.0</v>
      </c>
      <c r="N512" s="33" t="s">
        <v>3090</v>
      </c>
      <c r="O512" s="5"/>
      <c r="P512" s="35" t="s">
        <v>153</v>
      </c>
      <c r="Q512" s="35" t="s">
        <v>3090</v>
      </c>
      <c r="R512" s="33">
        <v>76540.0</v>
      </c>
      <c r="S512" s="37"/>
      <c r="T512" s="33"/>
      <c r="U512" s="33">
        <v>1.95</v>
      </c>
      <c r="V512" s="33" t="s">
        <v>154</v>
      </c>
      <c r="W512" s="33"/>
      <c r="X512" s="33"/>
      <c r="Y512" s="5"/>
      <c r="Z512" s="5"/>
      <c r="AA512" s="33">
        <v>1.0</v>
      </c>
      <c r="AB512" s="33"/>
      <c r="AC512" s="33">
        <v>1.0</v>
      </c>
      <c r="AD512" s="5"/>
      <c r="AE512" s="5"/>
      <c r="AF512" s="5"/>
      <c r="AG512" s="16"/>
      <c r="AH512" s="38" t="str">
        <f t="shared" si="1"/>
        <v/>
      </c>
      <c r="AI512" s="39">
        <f t="shared" si="2"/>
        <v>1</v>
      </c>
      <c r="AJ512" s="37" t="str">
        <f t="shared" si="3"/>
        <v/>
      </c>
      <c r="AK512" s="41" t="str">
        <f t="shared" si="4"/>
        <v/>
      </c>
      <c r="AL512" s="35" t="s">
        <v>153</v>
      </c>
      <c r="AM512" s="33" t="s">
        <v>1887</v>
      </c>
      <c r="AN512" s="33" t="s">
        <v>1887</v>
      </c>
      <c r="AO512" s="41"/>
      <c r="AP512" s="33" t="s">
        <v>169</v>
      </c>
      <c r="AQ512" s="33" t="s">
        <v>170</v>
      </c>
      <c r="AR512" s="33">
        <v>150.0</v>
      </c>
      <c r="AS512" s="42"/>
      <c r="AT512" s="42"/>
      <c r="AU512" s="42"/>
      <c r="AV512" s="42"/>
      <c r="AW512" s="42"/>
      <c r="AX512" s="5"/>
      <c r="AY512" s="33"/>
      <c r="AZ512" s="33" t="s">
        <v>3806</v>
      </c>
      <c r="BA512" s="5"/>
      <c r="BB512" s="5"/>
      <c r="BC512" s="5" t="s">
        <v>3807</v>
      </c>
      <c r="BD512" s="33" t="s">
        <v>173</v>
      </c>
      <c r="BE512" s="41"/>
      <c r="BF512" s="35"/>
      <c r="BG512" s="33" t="s">
        <v>169</v>
      </c>
      <c r="BH512" s="5"/>
      <c r="BI512" s="33">
        <v>150.0</v>
      </c>
      <c r="BJ512" s="33" t="s">
        <v>170</v>
      </c>
      <c r="BK512" s="5"/>
      <c r="BL512" s="5">
        <f t="shared" si="5"/>
        <v>1997.25</v>
      </c>
      <c r="BM512" s="5"/>
      <c r="BN512" s="5"/>
      <c r="BO512" s="42">
        <f t="shared" si="6"/>
        <v>1997.25</v>
      </c>
      <c r="BP512" s="44"/>
      <c r="BQ512" s="45"/>
      <c r="BR512" s="47"/>
      <c r="BS512" s="45"/>
      <c r="BT512" s="37"/>
      <c r="BU512" s="5"/>
      <c r="BV512" s="38"/>
      <c r="BW512" s="48"/>
      <c r="BX512" s="44"/>
      <c r="BY512" s="44"/>
      <c r="BZ512" s="33" t="s">
        <v>131</v>
      </c>
      <c r="CA512" s="5"/>
      <c r="CB512" s="5"/>
      <c r="CC512" s="33" t="s">
        <v>177</v>
      </c>
      <c r="CD512" s="5"/>
      <c r="CE512" s="5"/>
      <c r="CF512" s="33" t="s">
        <v>178</v>
      </c>
      <c r="CG512" s="33" t="s">
        <v>3808</v>
      </c>
      <c r="CH512" s="5"/>
      <c r="CI512" s="5"/>
      <c r="CJ512" s="5"/>
      <c r="CK512" s="33"/>
      <c r="CL512" s="49">
        <v>44995.0</v>
      </c>
      <c r="CM512" s="33" t="s">
        <v>180</v>
      </c>
      <c r="CN512" s="5"/>
      <c r="CO512" s="33">
        <v>1.0</v>
      </c>
      <c r="CP512" s="33" t="s">
        <v>181</v>
      </c>
      <c r="CQ512" s="50" t="str">
        <f t="shared" si="7"/>
        <v>21/10/1959</v>
      </c>
      <c r="CR512" s="33" t="s">
        <v>182</v>
      </c>
      <c r="CS512" s="33">
        <v>4.0</v>
      </c>
      <c r="CT512" s="33">
        <v>5.0</v>
      </c>
      <c r="CU512" s="33">
        <v>25.0</v>
      </c>
      <c r="CV512" s="33">
        <v>1139.0</v>
      </c>
      <c r="CW512" s="33">
        <v>4.05093E8</v>
      </c>
      <c r="CX512" s="33">
        <v>4.0509300007E10</v>
      </c>
      <c r="CY512" s="33">
        <v>-99.7088588</v>
      </c>
      <c r="CZ512" s="33">
        <v>20.6925411</v>
      </c>
      <c r="DA512" s="33">
        <v>4.411223436E9</v>
      </c>
      <c r="DB512" s="33">
        <v>2.0</v>
      </c>
      <c r="DC512" s="33" t="s">
        <v>183</v>
      </c>
      <c r="DD512" s="33">
        <v>2023.0</v>
      </c>
      <c r="DE512" s="33" t="s">
        <v>184</v>
      </c>
      <c r="DF512" s="33"/>
      <c r="DG512" s="33" t="s">
        <v>185</v>
      </c>
      <c r="DH512" s="33" t="s">
        <v>186</v>
      </c>
      <c r="DI512" s="5"/>
      <c r="DJ512" s="5"/>
    </row>
    <row r="513">
      <c r="A513" s="33" t="s">
        <v>3809</v>
      </c>
      <c r="B513" s="34">
        <v>44952.0</v>
      </c>
      <c r="C513" s="35" t="s">
        <v>137</v>
      </c>
      <c r="D513" s="35" t="s">
        <v>139</v>
      </c>
      <c r="E513" s="35" t="s">
        <v>142</v>
      </c>
      <c r="F513" s="36" t="s">
        <v>144</v>
      </c>
      <c r="G513" s="33" t="s">
        <v>3810</v>
      </c>
      <c r="H513" s="33" t="s">
        <v>3811</v>
      </c>
      <c r="I513" s="33" t="s">
        <v>455</v>
      </c>
      <c r="J513" s="33" t="s">
        <v>231</v>
      </c>
      <c r="K513" s="35" t="s">
        <v>150</v>
      </c>
      <c r="L513" s="33" t="s">
        <v>1901</v>
      </c>
      <c r="M513" s="33">
        <v>21.0</v>
      </c>
      <c r="N513" s="33" t="s">
        <v>3090</v>
      </c>
      <c r="O513" s="5"/>
      <c r="P513" s="35" t="s">
        <v>153</v>
      </c>
      <c r="Q513" s="35" t="s">
        <v>3090</v>
      </c>
      <c r="R513" s="33">
        <v>76540.0</v>
      </c>
      <c r="S513" s="37"/>
      <c r="T513" s="33"/>
      <c r="U513" s="33">
        <v>3.19</v>
      </c>
      <c r="V513" s="33" t="s">
        <v>154</v>
      </c>
      <c r="W513" s="33"/>
      <c r="X513" s="33"/>
      <c r="Y513" s="5"/>
      <c r="Z513" s="5"/>
      <c r="AA513" s="33">
        <v>1.0</v>
      </c>
      <c r="AB513" s="33"/>
      <c r="AC513" s="33">
        <v>1.0</v>
      </c>
      <c r="AD513" s="5"/>
      <c r="AE513" s="5"/>
      <c r="AF513" s="5"/>
      <c r="AG513" s="16"/>
      <c r="AH513" s="38" t="str">
        <f t="shared" si="1"/>
        <v/>
      </c>
      <c r="AI513" s="39">
        <f t="shared" si="2"/>
        <v>1</v>
      </c>
      <c r="AJ513" s="37" t="str">
        <f t="shared" si="3"/>
        <v/>
      </c>
      <c r="AK513" s="41" t="str">
        <f t="shared" si="4"/>
        <v/>
      </c>
      <c r="AL513" s="35" t="s">
        <v>153</v>
      </c>
      <c r="AM513" s="33" t="s">
        <v>1887</v>
      </c>
      <c r="AN513" s="33" t="s">
        <v>1887</v>
      </c>
      <c r="AO513" s="41"/>
      <c r="AP513" s="33" t="s">
        <v>169</v>
      </c>
      <c r="AQ513" s="33" t="s">
        <v>170</v>
      </c>
      <c r="AR513" s="33">
        <v>300.0</v>
      </c>
      <c r="AS513" s="42"/>
      <c r="AT513" s="42"/>
      <c r="AU513" s="42"/>
      <c r="AV513" s="42"/>
      <c r="AW513" s="42"/>
      <c r="AX513" s="5"/>
      <c r="AY513" s="33"/>
      <c r="AZ513" s="33" t="s">
        <v>3812</v>
      </c>
      <c r="BA513" s="5"/>
      <c r="BB513" s="5"/>
      <c r="BC513" s="5" t="s">
        <v>3813</v>
      </c>
      <c r="BD513" s="33" t="s">
        <v>173</v>
      </c>
      <c r="BE513" s="41"/>
      <c r="BF513" s="35"/>
      <c r="BG513" s="33" t="s">
        <v>169</v>
      </c>
      <c r="BH513" s="5"/>
      <c r="BI513" s="33">
        <v>300.0</v>
      </c>
      <c r="BJ513" s="33" t="s">
        <v>170</v>
      </c>
      <c r="BK513" s="5"/>
      <c r="BL513" s="5">
        <f t="shared" si="5"/>
        <v>3994.5</v>
      </c>
      <c r="BM513" s="5"/>
      <c r="BN513" s="5"/>
      <c r="BO513" s="42">
        <f t="shared" si="6"/>
        <v>3994.5</v>
      </c>
      <c r="BP513" s="44"/>
      <c r="BQ513" s="45"/>
      <c r="BR513" s="47"/>
      <c r="BS513" s="45"/>
      <c r="BT513" s="37"/>
      <c r="BU513" s="5"/>
      <c r="BV513" s="38"/>
      <c r="BW513" s="48"/>
      <c r="BX513" s="44"/>
      <c r="BY513" s="44"/>
      <c r="BZ513" s="33" t="s">
        <v>131</v>
      </c>
      <c r="CA513" s="5"/>
      <c r="CB513" s="5"/>
      <c r="CC513" s="33" t="s">
        <v>177</v>
      </c>
      <c r="CD513" s="5"/>
      <c r="CE513" s="5"/>
      <c r="CF513" s="33" t="s">
        <v>178</v>
      </c>
      <c r="CG513" s="33" t="s">
        <v>3814</v>
      </c>
      <c r="CH513" s="5"/>
      <c r="CI513" s="5"/>
      <c r="CJ513" s="5"/>
      <c r="CK513" s="33"/>
      <c r="CL513" s="49">
        <v>44995.0</v>
      </c>
      <c r="CM513" s="33" t="s">
        <v>180</v>
      </c>
      <c r="CN513" s="5"/>
      <c r="CO513" s="33">
        <v>2.0</v>
      </c>
      <c r="CP513" s="33" t="s">
        <v>181</v>
      </c>
      <c r="CQ513" s="50" t="str">
        <f t="shared" si="7"/>
        <v>20/12/1953</v>
      </c>
      <c r="CR513" s="33" t="s">
        <v>182</v>
      </c>
      <c r="CS513" s="33">
        <v>4.0</v>
      </c>
      <c r="CT513" s="33">
        <v>5.0</v>
      </c>
      <c r="CU513" s="33">
        <v>25.0</v>
      </c>
      <c r="CV513" s="33">
        <v>1139.0</v>
      </c>
      <c r="CW513" s="33">
        <v>4.05093E8</v>
      </c>
      <c r="CX513" s="33">
        <v>4.05093E10</v>
      </c>
      <c r="CY513" s="33">
        <v>-99.7114535</v>
      </c>
      <c r="CZ513" s="33">
        <v>20.6926677</v>
      </c>
      <c r="DA513" s="33">
        <v>4.411000968E9</v>
      </c>
      <c r="DB513" s="33">
        <v>2.0</v>
      </c>
      <c r="DC513" s="33" t="s">
        <v>183</v>
      </c>
      <c r="DD513" s="33">
        <v>2023.0</v>
      </c>
      <c r="DE513" s="33" t="s">
        <v>184</v>
      </c>
      <c r="DF513" s="33"/>
      <c r="DG513" s="33" t="s">
        <v>185</v>
      </c>
      <c r="DH513" s="33" t="s">
        <v>186</v>
      </c>
      <c r="DI513" s="5"/>
      <c r="DJ513" s="5"/>
    </row>
    <row r="514">
      <c r="A514" s="33" t="s">
        <v>3815</v>
      </c>
      <c r="B514" s="34">
        <v>44952.0</v>
      </c>
      <c r="C514" s="35" t="s">
        <v>137</v>
      </c>
      <c r="D514" s="35" t="s">
        <v>139</v>
      </c>
      <c r="E514" s="35" t="s">
        <v>142</v>
      </c>
      <c r="F514" s="36" t="s">
        <v>144</v>
      </c>
      <c r="G514" s="33" t="s">
        <v>3816</v>
      </c>
      <c r="H514" s="33" t="s">
        <v>3817</v>
      </c>
      <c r="I514" s="33" t="s">
        <v>455</v>
      </c>
      <c r="J514" s="33" t="s">
        <v>231</v>
      </c>
      <c r="K514" s="35" t="s">
        <v>150</v>
      </c>
      <c r="L514" s="33" t="s">
        <v>1759</v>
      </c>
      <c r="M514" s="5"/>
      <c r="N514" s="33" t="s">
        <v>3090</v>
      </c>
      <c r="O514" s="5"/>
      <c r="P514" s="35" t="s">
        <v>153</v>
      </c>
      <c r="Q514" s="35" t="s">
        <v>3090</v>
      </c>
      <c r="R514" s="33">
        <v>76540.0</v>
      </c>
      <c r="S514" s="37"/>
      <c r="T514" s="33"/>
      <c r="U514" s="33">
        <v>1.58</v>
      </c>
      <c r="V514" s="33" t="s">
        <v>154</v>
      </c>
      <c r="W514" s="33"/>
      <c r="X514" s="33"/>
      <c r="Y514" s="5"/>
      <c r="Z514" s="5"/>
      <c r="AA514" s="33">
        <v>1.0</v>
      </c>
      <c r="AB514" s="33">
        <v>1.0</v>
      </c>
      <c r="AC514" s="33"/>
      <c r="AD514" s="5"/>
      <c r="AE514" s="5"/>
      <c r="AF514" s="5"/>
      <c r="AG514" s="16"/>
      <c r="AH514" s="38">
        <f t="shared" si="1"/>
        <v>1</v>
      </c>
      <c r="AI514" s="39" t="str">
        <f t="shared" si="2"/>
        <v/>
      </c>
      <c r="AJ514" s="37" t="str">
        <f t="shared" si="3"/>
        <v/>
      </c>
      <c r="AK514" s="41" t="str">
        <f t="shared" si="4"/>
        <v/>
      </c>
      <c r="AL514" s="35" t="s">
        <v>153</v>
      </c>
      <c r="AM514" s="33" t="s">
        <v>1887</v>
      </c>
      <c r="AN514" s="33" t="s">
        <v>1887</v>
      </c>
      <c r="AO514" s="41"/>
      <c r="AP514" s="33" t="s">
        <v>169</v>
      </c>
      <c r="AQ514" s="33" t="s">
        <v>170</v>
      </c>
      <c r="AR514" s="33">
        <v>150.0</v>
      </c>
      <c r="AS514" s="42"/>
      <c r="AT514" s="42"/>
      <c r="AU514" s="42"/>
      <c r="AV514" s="42"/>
      <c r="AW514" s="42"/>
      <c r="AX514" s="5"/>
      <c r="AY514" s="33"/>
      <c r="AZ514" s="33" t="s">
        <v>3818</v>
      </c>
      <c r="BA514" s="5"/>
      <c r="BB514" s="5"/>
      <c r="BC514" s="5" t="s">
        <v>3819</v>
      </c>
      <c r="BD514" s="33" t="s">
        <v>173</v>
      </c>
      <c r="BE514" s="41"/>
      <c r="BF514" s="35"/>
      <c r="BG514" s="33" t="s">
        <v>169</v>
      </c>
      <c r="BH514" s="5"/>
      <c r="BI514" s="33">
        <v>150.0</v>
      </c>
      <c r="BJ514" s="33" t="s">
        <v>170</v>
      </c>
      <c r="BK514" s="5"/>
      <c r="BL514" s="5">
        <f t="shared" si="5"/>
        <v>1997.25</v>
      </c>
      <c r="BM514" s="5"/>
      <c r="BN514" s="5"/>
      <c r="BO514" s="42">
        <f t="shared" si="6"/>
        <v>1997.25</v>
      </c>
      <c r="BP514" s="44"/>
      <c r="BQ514" s="45"/>
      <c r="BR514" s="47"/>
      <c r="BS514" s="45"/>
      <c r="BT514" s="37"/>
      <c r="BU514" s="5"/>
      <c r="BV514" s="38"/>
      <c r="BW514" s="48"/>
      <c r="BX514" s="44"/>
      <c r="BY514" s="44"/>
      <c r="BZ514" s="33" t="s">
        <v>131</v>
      </c>
      <c r="CA514" s="5"/>
      <c r="CB514" s="5"/>
      <c r="CC514" s="33" t="s">
        <v>177</v>
      </c>
      <c r="CD514" s="5"/>
      <c r="CE514" s="5"/>
      <c r="CF514" s="33" t="s">
        <v>178</v>
      </c>
      <c r="CG514" s="33" t="s">
        <v>3820</v>
      </c>
      <c r="CH514" s="5"/>
      <c r="CI514" s="5"/>
      <c r="CJ514" s="5"/>
      <c r="CK514" s="33"/>
      <c r="CL514" s="49">
        <v>44995.0</v>
      </c>
      <c r="CM514" s="33" t="s">
        <v>180</v>
      </c>
      <c r="CN514" s="5"/>
      <c r="CO514" s="33">
        <v>1.0</v>
      </c>
      <c r="CP514" s="33" t="s">
        <v>181</v>
      </c>
      <c r="CQ514" s="50" t="str">
        <f t="shared" si="7"/>
        <v>07/01/1943</v>
      </c>
      <c r="CR514" s="33" t="s">
        <v>243</v>
      </c>
      <c r="CS514" s="33">
        <v>4.0</v>
      </c>
      <c r="CT514" s="33">
        <v>5.0</v>
      </c>
      <c r="CU514" s="33">
        <v>25.0</v>
      </c>
      <c r="CV514" s="33">
        <v>1139.0</v>
      </c>
      <c r="CW514" s="33">
        <v>4.05093E8</v>
      </c>
      <c r="CX514" s="33">
        <v>4.0509300006E10</v>
      </c>
      <c r="CY514" s="33">
        <v>-99.71219</v>
      </c>
      <c r="CZ514" s="33">
        <v>20.703446</v>
      </c>
      <c r="DA514" s="33">
        <v>4.412123283E9</v>
      </c>
      <c r="DB514" s="33">
        <v>2.0</v>
      </c>
      <c r="DC514" s="33" t="s">
        <v>183</v>
      </c>
      <c r="DD514" s="33">
        <v>2023.0</v>
      </c>
      <c r="DE514" s="33" t="s">
        <v>184</v>
      </c>
      <c r="DF514" s="33"/>
      <c r="DG514" s="33" t="s">
        <v>185</v>
      </c>
      <c r="DH514" s="33" t="s">
        <v>186</v>
      </c>
      <c r="DI514" s="5"/>
      <c r="DJ514" s="5"/>
    </row>
    <row r="515">
      <c r="A515" s="33" t="s">
        <v>3821</v>
      </c>
      <c r="B515" s="34">
        <v>44952.0</v>
      </c>
      <c r="C515" s="35" t="s">
        <v>137</v>
      </c>
      <c r="D515" s="35" t="s">
        <v>139</v>
      </c>
      <c r="E515" s="35" t="s">
        <v>142</v>
      </c>
      <c r="F515" s="36" t="s">
        <v>144</v>
      </c>
      <c r="G515" s="33" t="s">
        <v>3822</v>
      </c>
      <c r="H515" s="33" t="s">
        <v>3823</v>
      </c>
      <c r="I515" s="33" t="s">
        <v>455</v>
      </c>
      <c r="J515" s="33" t="s">
        <v>455</v>
      </c>
      <c r="K515" s="35" t="s">
        <v>150</v>
      </c>
      <c r="L515" s="33" t="s">
        <v>3824</v>
      </c>
      <c r="M515" s="5"/>
      <c r="N515" s="33" t="s">
        <v>3090</v>
      </c>
      <c r="O515" s="5"/>
      <c r="P515" s="35" t="s">
        <v>153</v>
      </c>
      <c r="Q515" s="35" t="s">
        <v>3090</v>
      </c>
      <c r="R515" s="33">
        <v>76540.0</v>
      </c>
      <c r="S515" s="37"/>
      <c r="T515" s="33"/>
      <c r="U515" s="33">
        <v>2.19</v>
      </c>
      <c r="V515" s="33" t="s">
        <v>154</v>
      </c>
      <c r="W515" s="33"/>
      <c r="X515" s="33"/>
      <c r="Y515" s="5"/>
      <c r="Z515" s="5"/>
      <c r="AA515" s="33">
        <v>1.0</v>
      </c>
      <c r="AB515" s="33"/>
      <c r="AC515" s="33">
        <v>1.0</v>
      </c>
      <c r="AD515" s="5"/>
      <c r="AE515" s="5"/>
      <c r="AF515" s="5"/>
      <c r="AG515" s="16"/>
      <c r="AH515" s="38" t="str">
        <f t="shared" si="1"/>
        <v/>
      </c>
      <c r="AI515" s="39">
        <f t="shared" si="2"/>
        <v>1</v>
      </c>
      <c r="AJ515" s="37" t="str">
        <f t="shared" si="3"/>
        <v/>
      </c>
      <c r="AK515" s="41" t="str">
        <f t="shared" si="4"/>
        <v/>
      </c>
      <c r="AL515" s="35" t="s">
        <v>153</v>
      </c>
      <c r="AM515" s="33" t="s">
        <v>1887</v>
      </c>
      <c r="AN515" s="33" t="s">
        <v>1887</v>
      </c>
      <c r="AO515" s="41"/>
      <c r="AP515" s="33" t="s">
        <v>169</v>
      </c>
      <c r="AQ515" s="33" t="s">
        <v>170</v>
      </c>
      <c r="AR515" s="33">
        <v>300.0</v>
      </c>
      <c r="AS515" s="42"/>
      <c r="AT515" s="42"/>
      <c r="AU515" s="42"/>
      <c r="AV515" s="42"/>
      <c r="AW515" s="42"/>
      <c r="AX515" s="5"/>
      <c r="AY515" s="33"/>
      <c r="AZ515" s="33" t="s">
        <v>3825</v>
      </c>
      <c r="BA515" s="5"/>
      <c r="BB515" s="5"/>
      <c r="BC515" s="5" t="s">
        <v>3826</v>
      </c>
      <c r="BD515" s="33" t="s">
        <v>173</v>
      </c>
      <c r="BE515" s="41"/>
      <c r="BF515" s="35"/>
      <c r="BG515" s="33" t="s">
        <v>169</v>
      </c>
      <c r="BH515" s="5"/>
      <c r="BI515" s="33">
        <v>300.0</v>
      </c>
      <c r="BJ515" s="33" t="s">
        <v>170</v>
      </c>
      <c r="BK515" s="5"/>
      <c r="BL515" s="5">
        <f t="shared" si="5"/>
        <v>3994.5</v>
      </c>
      <c r="BM515" s="5"/>
      <c r="BN515" s="5"/>
      <c r="BO515" s="42">
        <f t="shared" si="6"/>
        <v>3994.5</v>
      </c>
      <c r="BP515" s="44"/>
      <c r="BQ515" s="45"/>
      <c r="BR515" s="47"/>
      <c r="BS515" s="45"/>
      <c r="BT515" s="37"/>
      <c r="BU515" s="5"/>
      <c r="BV515" s="38"/>
      <c r="BW515" s="48"/>
      <c r="BX515" s="44"/>
      <c r="BY515" s="44"/>
      <c r="BZ515" s="33" t="s">
        <v>131</v>
      </c>
      <c r="CA515" s="5"/>
      <c r="CB515" s="5"/>
      <c r="CC515" s="33" t="s">
        <v>177</v>
      </c>
      <c r="CD515" s="5"/>
      <c r="CE515" s="5"/>
      <c r="CF515" s="33" t="s">
        <v>178</v>
      </c>
      <c r="CG515" s="33" t="s">
        <v>3827</v>
      </c>
      <c r="CH515" s="5"/>
      <c r="CI515" s="5"/>
      <c r="CJ515" s="5"/>
      <c r="CK515" s="33"/>
      <c r="CL515" s="49">
        <v>44995.0</v>
      </c>
      <c r="CM515" s="33" t="s">
        <v>180</v>
      </c>
      <c r="CN515" s="5"/>
      <c r="CO515" s="33">
        <v>2.0</v>
      </c>
      <c r="CP515" s="33" t="s">
        <v>181</v>
      </c>
      <c r="CQ515" s="50" t="str">
        <f t="shared" si="7"/>
        <v>23/09/1958</v>
      </c>
      <c r="CR515" s="33" t="s">
        <v>182</v>
      </c>
      <c r="CS515" s="33">
        <v>4.0</v>
      </c>
      <c r="CT515" s="33">
        <v>5.0</v>
      </c>
      <c r="CU515" s="33">
        <v>25.0</v>
      </c>
      <c r="CV515" s="33">
        <v>1139.0</v>
      </c>
      <c r="CW515" s="33">
        <v>4.05093E8</v>
      </c>
      <c r="CX515" s="33">
        <v>4.0509300018E10</v>
      </c>
      <c r="CY515" s="33">
        <v>-99.695303</v>
      </c>
      <c r="CZ515" s="33">
        <v>20.689505</v>
      </c>
      <c r="DA515" s="33">
        <v>4.411204229E9</v>
      </c>
      <c r="DB515" s="33">
        <v>2.0</v>
      </c>
      <c r="DC515" s="33" t="s">
        <v>183</v>
      </c>
      <c r="DD515" s="33">
        <v>2023.0</v>
      </c>
      <c r="DE515" s="33" t="s">
        <v>184</v>
      </c>
      <c r="DF515" s="33"/>
      <c r="DG515" s="33" t="s">
        <v>185</v>
      </c>
      <c r="DH515" s="33" t="s">
        <v>186</v>
      </c>
      <c r="DI515" s="5"/>
      <c r="DJ515" s="5"/>
    </row>
    <row r="516">
      <c r="A516" s="33" t="s">
        <v>3828</v>
      </c>
      <c r="B516" s="34">
        <v>44952.0</v>
      </c>
      <c r="C516" s="35" t="s">
        <v>137</v>
      </c>
      <c r="D516" s="35" t="s">
        <v>139</v>
      </c>
      <c r="E516" s="35" t="s">
        <v>142</v>
      </c>
      <c r="F516" s="36" t="s">
        <v>144</v>
      </c>
      <c r="G516" s="33" t="s">
        <v>3829</v>
      </c>
      <c r="H516" s="33" t="s">
        <v>3830</v>
      </c>
      <c r="I516" s="33" t="s">
        <v>455</v>
      </c>
      <c r="J516" s="33" t="s">
        <v>231</v>
      </c>
      <c r="K516" s="35" t="s">
        <v>150</v>
      </c>
      <c r="L516" s="33" t="s">
        <v>2317</v>
      </c>
      <c r="M516" s="33">
        <v>8.0</v>
      </c>
      <c r="N516" s="33" t="s">
        <v>3090</v>
      </c>
      <c r="O516" s="5"/>
      <c r="P516" s="35" t="s">
        <v>153</v>
      </c>
      <c r="Q516" s="35" t="s">
        <v>3090</v>
      </c>
      <c r="R516" s="33">
        <v>76540.0</v>
      </c>
      <c r="S516" s="37"/>
      <c r="T516" s="33"/>
      <c r="U516" s="33">
        <v>1.32</v>
      </c>
      <c r="V516" s="33" t="s">
        <v>154</v>
      </c>
      <c r="W516" s="33"/>
      <c r="X516" s="33"/>
      <c r="Y516" s="5"/>
      <c r="Z516" s="5"/>
      <c r="AA516" s="33">
        <v>1.0</v>
      </c>
      <c r="AB516" s="33">
        <v>1.0</v>
      </c>
      <c r="AC516" s="33"/>
      <c r="AD516" s="5"/>
      <c r="AE516" s="5"/>
      <c r="AF516" s="5"/>
      <c r="AG516" s="16"/>
      <c r="AH516" s="38">
        <f t="shared" si="1"/>
        <v>1</v>
      </c>
      <c r="AI516" s="39" t="str">
        <f t="shared" si="2"/>
        <v/>
      </c>
      <c r="AJ516" s="37" t="str">
        <f t="shared" si="3"/>
        <v/>
      </c>
      <c r="AK516" s="41" t="str">
        <f t="shared" si="4"/>
        <v/>
      </c>
      <c r="AL516" s="35" t="s">
        <v>153</v>
      </c>
      <c r="AM516" s="33" t="s">
        <v>1887</v>
      </c>
      <c r="AN516" s="33" t="s">
        <v>1887</v>
      </c>
      <c r="AO516" s="41"/>
      <c r="AP516" s="33" t="s">
        <v>169</v>
      </c>
      <c r="AQ516" s="33" t="s">
        <v>170</v>
      </c>
      <c r="AR516" s="33">
        <v>150.0</v>
      </c>
      <c r="AS516" s="42"/>
      <c r="AT516" s="42"/>
      <c r="AU516" s="42"/>
      <c r="AV516" s="42"/>
      <c r="AW516" s="42"/>
      <c r="AX516" s="5"/>
      <c r="AY516" s="33"/>
      <c r="AZ516" s="33" t="s">
        <v>3831</v>
      </c>
      <c r="BA516" s="5"/>
      <c r="BB516" s="5"/>
      <c r="BC516" s="5" t="s">
        <v>3832</v>
      </c>
      <c r="BD516" s="33" t="s">
        <v>173</v>
      </c>
      <c r="BE516" s="41"/>
      <c r="BF516" s="35"/>
      <c r="BG516" s="33" t="s">
        <v>169</v>
      </c>
      <c r="BH516" s="5"/>
      <c r="BI516" s="33">
        <v>150.0</v>
      </c>
      <c r="BJ516" s="33" t="s">
        <v>170</v>
      </c>
      <c r="BK516" s="5"/>
      <c r="BL516" s="5">
        <f t="shared" si="5"/>
        <v>1997.25</v>
      </c>
      <c r="BM516" s="5"/>
      <c r="BN516" s="5"/>
      <c r="BO516" s="42">
        <f t="shared" si="6"/>
        <v>1997.25</v>
      </c>
      <c r="BP516" s="44"/>
      <c r="BQ516" s="45"/>
      <c r="BR516" s="47"/>
      <c r="BS516" s="45"/>
      <c r="BT516" s="37"/>
      <c r="BU516" s="5"/>
      <c r="BV516" s="38"/>
      <c r="BW516" s="48"/>
      <c r="BX516" s="44"/>
      <c r="BY516" s="44"/>
      <c r="BZ516" s="33" t="s">
        <v>131</v>
      </c>
      <c r="CA516" s="5"/>
      <c r="CB516" s="5"/>
      <c r="CC516" s="33" t="s">
        <v>177</v>
      </c>
      <c r="CD516" s="5"/>
      <c r="CE516" s="5"/>
      <c r="CF516" s="33" t="s">
        <v>178</v>
      </c>
      <c r="CG516" s="33" t="s">
        <v>3833</v>
      </c>
      <c r="CH516" s="5"/>
      <c r="CI516" s="5"/>
      <c r="CJ516" s="5"/>
      <c r="CK516" s="33"/>
      <c r="CL516" s="49">
        <v>44995.0</v>
      </c>
      <c r="CM516" s="33" t="s">
        <v>180</v>
      </c>
      <c r="CN516" s="5"/>
      <c r="CO516" s="33">
        <v>1.0</v>
      </c>
      <c r="CP516" s="33" t="s">
        <v>181</v>
      </c>
      <c r="CQ516" s="50" t="str">
        <f t="shared" si="7"/>
        <v>26/12/1956</v>
      </c>
      <c r="CR516" s="33" t="s">
        <v>243</v>
      </c>
      <c r="CS516" s="33">
        <v>4.0</v>
      </c>
      <c r="CT516" s="33">
        <v>5.0</v>
      </c>
      <c r="CU516" s="33">
        <v>25.0</v>
      </c>
      <c r="CV516" s="33">
        <v>1139.0</v>
      </c>
      <c r="CW516" s="33">
        <v>4.05093E8</v>
      </c>
      <c r="CX516" s="5"/>
      <c r="CY516" s="33">
        <v>-99.707889</v>
      </c>
      <c r="CZ516" s="33">
        <v>20.697295</v>
      </c>
      <c r="DA516" s="33">
        <v>4.411297623E9</v>
      </c>
      <c r="DB516" s="33">
        <v>2.0</v>
      </c>
      <c r="DC516" s="33" t="s">
        <v>183</v>
      </c>
      <c r="DD516" s="33">
        <v>2023.0</v>
      </c>
      <c r="DE516" s="33" t="s">
        <v>184</v>
      </c>
      <c r="DF516" s="33"/>
      <c r="DG516" s="33" t="s">
        <v>185</v>
      </c>
      <c r="DH516" s="33" t="s">
        <v>186</v>
      </c>
      <c r="DI516" s="5"/>
      <c r="DJ516" s="5"/>
    </row>
    <row r="517">
      <c r="A517" s="33" t="s">
        <v>3834</v>
      </c>
      <c r="B517" s="34">
        <v>44952.0</v>
      </c>
      <c r="C517" s="35" t="s">
        <v>137</v>
      </c>
      <c r="D517" s="35" t="s">
        <v>139</v>
      </c>
      <c r="E517" s="35" t="s">
        <v>142</v>
      </c>
      <c r="F517" s="36" t="s">
        <v>144</v>
      </c>
      <c r="G517" s="33" t="s">
        <v>3835</v>
      </c>
      <c r="H517" s="33" t="s">
        <v>3836</v>
      </c>
      <c r="I517" s="33" t="s">
        <v>455</v>
      </c>
      <c r="J517" s="33" t="s">
        <v>247</v>
      </c>
      <c r="K517" s="35" t="s">
        <v>150</v>
      </c>
      <c r="L517" s="33" t="s">
        <v>3284</v>
      </c>
      <c r="M517" s="33">
        <v>14.0</v>
      </c>
      <c r="N517" s="33" t="s">
        <v>3090</v>
      </c>
      <c r="O517" s="5"/>
      <c r="P517" s="35" t="s">
        <v>153</v>
      </c>
      <c r="Q517" s="35" t="s">
        <v>3090</v>
      </c>
      <c r="R517" s="33">
        <v>76540.0</v>
      </c>
      <c r="S517" s="37"/>
      <c r="T517" s="33"/>
      <c r="U517" s="33">
        <v>1.69</v>
      </c>
      <c r="V517" s="33" t="s">
        <v>154</v>
      </c>
      <c r="W517" s="33"/>
      <c r="X517" s="33"/>
      <c r="Y517" s="5"/>
      <c r="Z517" s="5"/>
      <c r="AA517" s="33">
        <v>1.0</v>
      </c>
      <c r="AB517" s="33">
        <v>1.0</v>
      </c>
      <c r="AC517" s="33"/>
      <c r="AD517" s="5"/>
      <c r="AE517" s="5"/>
      <c r="AF517" s="5"/>
      <c r="AG517" s="16"/>
      <c r="AH517" s="38">
        <f t="shared" si="1"/>
        <v>1</v>
      </c>
      <c r="AI517" s="39" t="str">
        <f t="shared" si="2"/>
        <v/>
      </c>
      <c r="AJ517" s="37" t="str">
        <f t="shared" si="3"/>
        <v/>
      </c>
      <c r="AK517" s="41" t="str">
        <f t="shared" si="4"/>
        <v/>
      </c>
      <c r="AL517" s="35" t="s">
        <v>153</v>
      </c>
      <c r="AM517" s="33" t="s">
        <v>1887</v>
      </c>
      <c r="AN517" s="33" t="s">
        <v>1887</v>
      </c>
      <c r="AO517" s="41"/>
      <c r="AP517" s="33" t="s">
        <v>169</v>
      </c>
      <c r="AQ517" s="33" t="s">
        <v>170</v>
      </c>
      <c r="AR517" s="33">
        <v>150.0</v>
      </c>
      <c r="AS517" s="42"/>
      <c r="AT517" s="42"/>
      <c r="AU517" s="42"/>
      <c r="AV517" s="42"/>
      <c r="AW517" s="42"/>
      <c r="AX517" s="5"/>
      <c r="AY517" s="33"/>
      <c r="AZ517" s="33" t="s">
        <v>3837</v>
      </c>
      <c r="BA517" s="5"/>
      <c r="BB517" s="5"/>
      <c r="BC517" s="5" t="s">
        <v>3838</v>
      </c>
      <c r="BD517" s="33" t="s">
        <v>173</v>
      </c>
      <c r="BE517" s="41"/>
      <c r="BF517" s="35"/>
      <c r="BG517" s="33" t="s">
        <v>169</v>
      </c>
      <c r="BH517" s="5"/>
      <c r="BI517" s="33">
        <v>150.0</v>
      </c>
      <c r="BJ517" s="33" t="s">
        <v>170</v>
      </c>
      <c r="BK517" s="5"/>
      <c r="BL517" s="5">
        <f t="shared" si="5"/>
        <v>1997.25</v>
      </c>
      <c r="BM517" s="5"/>
      <c r="BN517" s="5"/>
      <c r="BO517" s="42">
        <f t="shared" si="6"/>
        <v>1997.25</v>
      </c>
      <c r="BP517" s="44"/>
      <c r="BQ517" s="45"/>
      <c r="BR517" s="47"/>
      <c r="BS517" s="45"/>
      <c r="BT517" s="37"/>
      <c r="BU517" s="5"/>
      <c r="BV517" s="38"/>
      <c r="BW517" s="48"/>
      <c r="BX517" s="44"/>
      <c r="BY517" s="44"/>
      <c r="BZ517" s="33" t="s">
        <v>131</v>
      </c>
      <c r="CA517" s="5"/>
      <c r="CB517" s="5"/>
      <c r="CC517" s="33" t="s">
        <v>177</v>
      </c>
      <c r="CD517" s="5"/>
      <c r="CE517" s="5"/>
      <c r="CF517" s="33" t="s">
        <v>178</v>
      </c>
      <c r="CG517" s="33" t="s">
        <v>3839</v>
      </c>
      <c r="CH517" s="5"/>
      <c r="CI517" s="5"/>
      <c r="CJ517" s="5"/>
      <c r="CK517" s="33"/>
      <c r="CL517" s="49">
        <v>44995.0</v>
      </c>
      <c r="CM517" s="33" t="s">
        <v>180</v>
      </c>
      <c r="CN517" s="5"/>
      <c r="CO517" s="33">
        <v>1.0</v>
      </c>
      <c r="CP517" s="33" t="s">
        <v>181</v>
      </c>
      <c r="CQ517" s="50" t="str">
        <f t="shared" si="7"/>
        <v>26/05/1958</v>
      </c>
      <c r="CR517" s="33" t="s">
        <v>243</v>
      </c>
      <c r="CS517" s="33">
        <v>4.0</v>
      </c>
      <c r="CT517" s="33">
        <v>5.0</v>
      </c>
      <c r="CU517" s="33">
        <v>25.0</v>
      </c>
      <c r="CV517" s="33">
        <v>1139.0</v>
      </c>
      <c r="CW517" s="33">
        <v>4.05093E8</v>
      </c>
      <c r="CX517" s="5"/>
      <c r="CY517" s="33">
        <v>-99.711624</v>
      </c>
      <c r="CZ517" s="33">
        <v>20.69791</v>
      </c>
      <c r="DA517" s="33">
        <v>4.411174205E9</v>
      </c>
      <c r="DB517" s="33">
        <v>2.0</v>
      </c>
      <c r="DC517" s="33" t="s">
        <v>183</v>
      </c>
      <c r="DD517" s="33">
        <v>2023.0</v>
      </c>
      <c r="DE517" s="33" t="s">
        <v>184</v>
      </c>
      <c r="DF517" s="33"/>
      <c r="DG517" s="33" t="s">
        <v>185</v>
      </c>
      <c r="DH517" s="33" t="s">
        <v>186</v>
      </c>
      <c r="DI517" s="5"/>
      <c r="DJ517" s="5"/>
    </row>
    <row r="518">
      <c r="A518" s="33" t="s">
        <v>3840</v>
      </c>
      <c r="B518" s="34">
        <v>44952.0</v>
      </c>
      <c r="C518" s="35" t="s">
        <v>137</v>
      </c>
      <c r="D518" s="35" t="s">
        <v>139</v>
      </c>
      <c r="E518" s="35" t="s">
        <v>142</v>
      </c>
      <c r="F518" s="36" t="s">
        <v>144</v>
      </c>
      <c r="G518" s="33" t="s">
        <v>3841</v>
      </c>
      <c r="H518" s="33" t="s">
        <v>3842</v>
      </c>
      <c r="I518" s="33" t="s">
        <v>455</v>
      </c>
      <c r="J518" s="33" t="s">
        <v>1519</v>
      </c>
      <c r="K518" s="35" t="s">
        <v>150</v>
      </c>
      <c r="L518" s="33" t="s">
        <v>3182</v>
      </c>
      <c r="M518" s="33">
        <v>53.0</v>
      </c>
      <c r="N518" s="33" t="s">
        <v>3090</v>
      </c>
      <c r="O518" s="5"/>
      <c r="P518" s="35" t="s">
        <v>153</v>
      </c>
      <c r="Q518" s="35" t="s">
        <v>3090</v>
      </c>
      <c r="R518" s="33">
        <v>76540.0</v>
      </c>
      <c r="S518" s="37"/>
      <c r="T518" s="33"/>
      <c r="U518" s="33">
        <v>1.93</v>
      </c>
      <c r="V518" s="33" t="s">
        <v>154</v>
      </c>
      <c r="W518" s="33"/>
      <c r="X518" s="33"/>
      <c r="Y518" s="5"/>
      <c r="Z518" s="5"/>
      <c r="AA518" s="33">
        <v>1.0</v>
      </c>
      <c r="AB518" s="33"/>
      <c r="AC518" s="33">
        <v>1.0</v>
      </c>
      <c r="AD518" s="5"/>
      <c r="AE518" s="5"/>
      <c r="AF518" s="5"/>
      <c r="AG518" s="16"/>
      <c r="AH518" s="38" t="str">
        <f t="shared" si="1"/>
        <v/>
      </c>
      <c r="AI518" s="39">
        <f t="shared" si="2"/>
        <v>1</v>
      </c>
      <c r="AJ518" s="37" t="str">
        <f t="shared" si="3"/>
        <v/>
      </c>
      <c r="AK518" s="41" t="str">
        <f t="shared" si="4"/>
        <v/>
      </c>
      <c r="AL518" s="35" t="s">
        <v>153</v>
      </c>
      <c r="AM518" s="33" t="s">
        <v>1887</v>
      </c>
      <c r="AN518" s="33" t="s">
        <v>1887</v>
      </c>
      <c r="AO518" s="41"/>
      <c r="AP518" s="33" t="s">
        <v>169</v>
      </c>
      <c r="AQ518" s="33" t="s">
        <v>170</v>
      </c>
      <c r="AR518" s="33">
        <v>150.0</v>
      </c>
      <c r="AS518" s="42"/>
      <c r="AT518" s="42"/>
      <c r="AU518" s="42"/>
      <c r="AV518" s="42"/>
      <c r="AW518" s="42"/>
      <c r="AX518" s="5"/>
      <c r="AY518" s="33"/>
      <c r="AZ518" s="33" t="s">
        <v>3843</v>
      </c>
      <c r="BA518" s="5"/>
      <c r="BB518" s="5"/>
      <c r="BC518" s="5" t="s">
        <v>3844</v>
      </c>
      <c r="BD518" s="33" t="s">
        <v>173</v>
      </c>
      <c r="BE518" s="41"/>
      <c r="BF518" s="35"/>
      <c r="BG518" s="33" t="s">
        <v>169</v>
      </c>
      <c r="BH518" s="5"/>
      <c r="BI518" s="33">
        <v>150.0</v>
      </c>
      <c r="BJ518" s="33" t="s">
        <v>170</v>
      </c>
      <c r="BK518" s="5"/>
      <c r="BL518" s="5">
        <f t="shared" si="5"/>
        <v>1997.25</v>
      </c>
      <c r="BM518" s="5"/>
      <c r="BN518" s="5"/>
      <c r="BO518" s="42">
        <f t="shared" si="6"/>
        <v>1997.25</v>
      </c>
      <c r="BP518" s="44"/>
      <c r="BQ518" s="45"/>
      <c r="BR518" s="47"/>
      <c r="BS518" s="45"/>
      <c r="BT518" s="37"/>
      <c r="BU518" s="5"/>
      <c r="BV518" s="38"/>
      <c r="BW518" s="48"/>
      <c r="BX518" s="44"/>
      <c r="BY518" s="44"/>
      <c r="BZ518" s="33" t="s">
        <v>131</v>
      </c>
      <c r="CA518" s="5"/>
      <c r="CB518" s="5"/>
      <c r="CC518" s="33" t="s">
        <v>177</v>
      </c>
      <c r="CD518" s="5"/>
      <c r="CE518" s="5"/>
      <c r="CF518" s="33" t="s">
        <v>178</v>
      </c>
      <c r="CG518" s="33" t="s">
        <v>3845</v>
      </c>
      <c r="CH518" s="5"/>
      <c r="CI518" s="5"/>
      <c r="CJ518" s="5"/>
      <c r="CK518" s="33"/>
      <c r="CL518" s="49">
        <v>44995.0</v>
      </c>
      <c r="CM518" s="33" t="s">
        <v>180</v>
      </c>
      <c r="CN518" s="5"/>
      <c r="CO518" s="33">
        <v>1.0</v>
      </c>
      <c r="CP518" s="33" t="s">
        <v>181</v>
      </c>
      <c r="CQ518" s="50" t="str">
        <f t="shared" si="7"/>
        <v>20/12/1961</v>
      </c>
      <c r="CR518" s="33" t="s">
        <v>182</v>
      </c>
      <c r="CS518" s="33">
        <v>4.0</v>
      </c>
      <c r="CT518" s="33">
        <v>5.0</v>
      </c>
      <c r="CU518" s="33">
        <v>25.0</v>
      </c>
      <c r="CV518" s="33">
        <v>1139.0</v>
      </c>
      <c r="CW518" s="33">
        <v>4.05093E8</v>
      </c>
      <c r="CX518" s="5"/>
      <c r="CY518" s="33">
        <v>-99.700185</v>
      </c>
      <c r="CZ518" s="33">
        <v>20.690902</v>
      </c>
      <c r="DA518" s="33">
        <v>4.411363726E9</v>
      </c>
      <c r="DB518" s="33">
        <v>2.0</v>
      </c>
      <c r="DC518" s="33" t="s">
        <v>183</v>
      </c>
      <c r="DD518" s="33">
        <v>2023.0</v>
      </c>
      <c r="DE518" s="33" t="s">
        <v>184</v>
      </c>
      <c r="DF518" s="33"/>
      <c r="DG518" s="33" t="s">
        <v>185</v>
      </c>
      <c r="DH518" s="33" t="s">
        <v>186</v>
      </c>
      <c r="DI518" s="5"/>
      <c r="DJ518" s="5"/>
    </row>
    <row r="519">
      <c r="A519" s="33" t="s">
        <v>3846</v>
      </c>
      <c r="B519" s="34">
        <v>44952.0</v>
      </c>
      <c r="C519" s="35" t="s">
        <v>137</v>
      </c>
      <c r="D519" s="35" t="s">
        <v>139</v>
      </c>
      <c r="E519" s="35" t="s">
        <v>142</v>
      </c>
      <c r="F519" s="36" t="s">
        <v>144</v>
      </c>
      <c r="G519" s="33" t="s">
        <v>3847</v>
      </c>
      <c r="H519" s="33" t="s">
        <v>367</v>
      </c>
      <c r="I519" s="33" t="s">
        <v>455</v>
      </c>
      <c r="J519" s="33" t="s">
        <v>231</v>
      </c>
      <c r="K519" s="35" t="s">
        <v>150</v>
      </c>
      <c r="L519" s="33" t="s">
        <v>3089</v>
      </c>
      <c r="M519" s="33">
        <v>22.0</v>
      </c>
      <c r="N519" s="33" t="s">
        <v>3090</v>
      </c>
      <c r="O519" s="5"/>
      <c r="P519" s="35" t="s">
        <v>153</v>
      </c>
      <c r="Q519" s="35" t="s">
        <v>3090</v>
      </c>
      <c r="R519" s="33">
        <v>76540.0</v>
      </c>
      <c r="S519" s="37"/>
      <c r="T519" s="33"/>
      <c r="U519" s="33">
        <v>2.82</v>
      </c>
      <c r="V519" s="33" t="s">
        <v>154</v>
      </c>
      <c r="W519" s="33"/>
      <c r="X519" s="33"/>
      <c r="Y519" s="5"/>
      <c r="Z519" s="5"/>
      <c r="AA519" s="33">
        <v>1.0</v>
      </c>
      <c r="AB519" s="33"/>
      <c r="AC519" s="33">
        <v>1.0</v>
      </c>
      <c r="AD519" s="5"/>
      <c r="AE519" s="5"/>
      <c r="AF519" s="5"/>
      <c r="AG519" s="16"/>
      <c r="AH519" s="38" t="str">
        <f t="shared" si="1"/>
        <v/>
      </c>
      <c r="AI519" s="39">
        <f t="shared" si="2"/>
        <v>1</v>
      </c>
      <c r="AJ519" s="37" t="str">
        <f t="shared" si="3"/>
        <v/>
      </c>
      <c r="AK519" s="41" t="str">
        <f t="shared" si="4"/>
        <v/>
      </c>
      <c r="AL519" s="35" t="s">
        <v>153</v>
      </c>
      <c r="AM519" s="33" t="s">
        <v>1887</v>
      </c>
      <c r="AN519" s="33" t="s">
        <v>1887</v>
      </c>
      <c r="AO519" s="41"/>
      <c r="AP519" s="33" t="s">
        <v>169</v>
      </c>
      <c r="AQ519" s="33" t="s">
        <v>170</v>
      </c>
      <c r="AR519" s="33">
        <v>300.0</v>
      </c>
      <c r="AS519" s="42"/>
      <c r="AT519" s="42"/>
      <c r="AU519" s="42"/>
      <c r="AV519" s="42"/>
      <c r="AW519" s="42"/>
      <c r="AX519" s="5"/>
      <c r="AY519" s="33"/>
      <c r="AZ519" s="33" t="s">
        <v>3848</v>
      </c>
      <c r="BA519" s="5"/>
      <c r="BB519" s="5"/>
      <c r="BC519" s="5" t="s">
        <v>3849</v>
      </c>
      <c r="BD519" s="33" t="s">
        <v>173</v>
      </c>
      <c r="BE519" s="41"/>
      <c r="BF519" s="35"/>
      <c r="BG519" s="33" t="s">
        <v>169</v>
      </c>
      <c r="BH519" s="5"/>
      <c r="BI519" s="33">
        <v>300.0</v>
      </c>
      <c r="BJ519" s="33" t="s">
        <v>170</v>
      </c>
      <c r="BK519" s="5"/>
      <c r="BL519" s="5">
        <f t="shared" si="5"/>
        <v>3994.5</v>
      </c>
      <c r="BM519" s="5"/>
      <c r="BN519" s="5"/>
      <c r="BO519" s="42">
        <f t="shared" si="6"/>
        <v>3994.5</v>
      </c>
      <c r="BP519" s="44"/>
      <c r="BQ519" s="45"/>
      <c r="BR519" s="47"/>
      <c r="BS519" s="45"/>
      <c r="BT519" s="37"/>
      <c r="BU519" s="5"/>
      <c r="BV519" s="38"/>
      <c r="BW519" s="48"/>
      <c r="BX519" s="44"/>
      <c r="BY519" s="44"/>
      <c r="BZ519" s="33" t="s">
        <v>131</v>
      </c>
      <c r="CA519" s="5"/>
      <c r="CB519" s="5"/>
      <c r="CC519" s="33" t="s">
        <v>177</v>
      </c>
      <c r="CD519" s="5"/>
      <c r="CE519" s="5"/>
      <c r="CF519" s="33" t="s">
        <v>178</v>
      </c>
      <c r="CG519" s="33" t="s">
        <v>3850</v>
      </c>
      <c r="CH519" s="5"/>
      <c r="CI519" s="5"/>
      <c r="CJ519" s="5"/>
      <c r="CK519" s="33"/>
      <c r="CL519" s="49">
        <v>44995.0</v>
      </c>
      <c r="CM519" s="33" t="s">
        <v>180</v>
      </c>
      <c r="CN519" s="5"/>
      <c r="CO519" s="33">
        <v>2.0</v>
      </c>
      <c r="CP519" s="33" t="s">
        <v>181</v>
      </c>
      <c r="CQ519" s="50" t="str">
        <f t="shared" si="7"/>
        <v>08/04/1961</v>
      </c>
      <c r="CR519" s="33" t="s">
        <v>182</v>
      </c>
      <c r="CS519" s="33">
        <v>4.0</v>
      </c>
      <c r="CT519" s="33">
        <v>5.0</v>
      </c>
      <c r="CU519" s="33">
        <v>25.0</v>
      </c>
      <c r="CV519" s="33">
        <v>1139.0</v>
      </c>
      <c r="CW519" s="33">
        <v>4.05093E8</v>
      </c>
      <c r="CX519" s="33">
        <v>4.0509300004E10</v>
      </c>
      <c r="CY519" s="33">
        <v>-99.7070593</v>
      </c>
      <c r="CZ519" s="33">
        <v>20.6941478</v>
      </c>
      <c r="DA519" s="33">
        <v>4.41130129E9</v>
      </c>
      <c r="DB519" s="33">
        <v>2.0</v>
      </c>
      <c r="DC519" s="33" t="s">
        <v>183</v>
      </c>
      <c r="DD519" s="33">
        <v>2023.0</v>
      </c>
      <c r="DE519" s="33" t="s">
        <v>184</v>
      </c>
      <c r="DF519" s="33"/>
      <c r="DG519" s="33" t="s">
        <v>185</v>
      </c>
      <c r="DH519" s="33" t="s">
        <v>186</v>
      </c>
      <c r="DI519" s="5"/>
      <c r="DJ519" s="5"/>
    </row>
    <row r="520">
      <c r="A520" s="33" t="s">
        <v>3851</v>
      </c>
      <c r="B520" s="34">
        <v>44952.0</v>
      </c>
      <c r="C520" s="35" t="s">
        <v>137</v>
      </c>
      <c r="D520" s="35" t="s">
        <v>139</v>
      </c>
      <c r="E520" s="35" t="s">
        <v>142</v>
      </c>
      <c r="F520" s="36" t="s">
        <v>144</v>
      </c>
      <c r="G520" s="33" t="s">
        <v>3852</v>
      </c>
      <c r="H520" s="33" t="s">
        <v>3853</v>
      </c>
      <c r="I520" s="33" t="s">
        <v>455</v>
      </c>
      <c r="J520" s="33" t="s">
        <v>247</v>
      </c>
      <c r="K520" s="35" t="s">
        <v>150</v>
      </c>
      <c r="L520" s="33" t="s">
        <v>1901</v>
      </c>
      <c r="M520" s="33">
        <v>19.0</v>
      </c>
      <c r="N520" s="33" t="s">
        <v>3090</v>
      </c>
      <c r="O520" s="5"/>
      <c r="P520" s="35" t="s">
        <v>153</v>
      </c>
      <c r="Q520" s="35" t="s">
        <v>3090</v>
      </c>
      <c r="R520" s="33">
        <v>76540.0</v>
      </c>
      <c r="S520" s="37"/>
      <c r="T520" s="33"/>
      <c r="U520" s="33">
        <v>1.42</v>
      </c>
      <c r="V520" s="33" t="s">
        <v>154</v>
      </c>
      <c r="W520" s="33"/>
      <c r="X520" s="33"/>
      <c r="Y520" s="5"/>
      <c r="Z520" s="5"/>
      <c r="AA520" s="33">
        <v>1.0</v>
      </c>
      <c r="AB520" s="33"/>
      <c r="AC520" s="33">
        <v>1.0</v>
      </c>
      <c r="AD520" s="5"/>
      <c r="AE520" s="5"/>
      <c r="AF520" s="5"/>
      <c r="AG520" s="16"/>
      <c r="AH520" s="38" t="str">
        <f t="shared" si="1"/>
        <v/>
      </c>
      <c r="AI520" s="39">
        <f t="shared" si="2"/>
        <v>1</v>
      </c>
      <c r="AJ520" s="37" t="str">
        <f t="shared" si="3"/>
        <v/>
      </c>
      <c r="AK520" s="41" t="str">
        <f t="shared" si="4"/>
        <v/>
      </c>
      <c r="AL520" s="35" t="s">
        <v>153</v>
      </c>
      <c r="AM520" s="33" t="s">
        <v>1887</v>
      </c>
      <c r="AN520" s="33" t="s">
        <v>1887</v>
      </c>
      <c r="AO520" s="41"/>
      <c r="AP520" s="33" t="s">
        <v>169</v>
      </c>
      <c r="AQ520" s="33" t="s">
        <v>170</v>
      </c>
      <c r="AR520" s="33">
        <v>150.0</v>
      </c>
      <c r="AS520" s="42"/>
      <c r="AT520" s="42"/>
      <c r="AU520" s="42"/>
      <c r="AV520" s="42"/>
      <c r="AW520" s="42"/>
      <c r="AX520" s="5"/>
      <c r="AY520" s="33"/>
      <c r="AZ520" s="33" t="s">
        <v>3854</v>
      </c>
      <c r="BA520" s="5"/>
      <c r="BB520" s="5"/>
      <c r="BC520" s="5" t="s">
        <v>3855</v>
      </c>
      <c r="BD520" s="33" t="s">
        <v>173</v>
      </c>
      <c r="BE520" s="41"/>
      <c r="BF520" s="35"/>
      <c r="BG520" s="33" t="s">
        <v>169</v>
      </c>
      <c r="BH520" s="5"/>
      <c r="BI520" s="33">
        <v>150.0</v>
      </c>
      <c r="BJ520" s="33" t="s">
        <v>170</v>
      </c>
      <c r="BK520" s="5"/>
      <c r="BL520" s="5">
        <f t="shared" si="5"/>
        <v>1997.25</v>
      </c>
      <c r="BM520" s="5"/>
      <c r="BN520" s="5"/>
      <c r="BO520" s="42">
        <f t="shared" si="6"/>
        <v>1997.25</v>
      </c>
      <c r="BP520" s="44"/>
      <c r="BQ520" s="45"/>
      <c r="BR520" s="47"/>
      <c r="BS520" s="45"/>
      <c r="BT520" s="37"/>
      <c r="BU520" s="5"/>
      <c r="BV520" s="38"/>
      <c r="BW520" s="48"/>
      <c r="BX520" s="44"/>
      <c r="BY520" s="44"/>
      <c r="BZ520" s="33" t="s">
        <v>131</v>
      </c>
      <c r="CA520" s="5"/>
      <c r="CB520" s="5"/>
      <c r="CC520" s="33" t="s">
        <v>177</v>
      </c>
      <c r="CD520" s="5"/>
      <c r="CE520" s="5"/>
      <c r="CF520" s="33" t="s">
        <v>178</v>
      </c>
      <c r="CG520" s="33" t="s">
        <v>3856</v>
      </c>
      <c r="CH520" s="5"/>
      <c r="CI520" s="5"/>
      <c r="CJ520" s="5"/>
      <c r="CK520" s="33"/>
      <c r="CL520" s="49">
        <v>44995.0</v>
      </c>
      <c r="CM520" s="33" t="s">
        <v>180</v>
      </c>
      <c r="CN520" s="5"/>
      <c r="CO520" s="33">
        <v>1.0</v>
      </c>
      <c r="CP520" s="33" t="s">
        <v>181</v>
      </c>
      <c r="CQ520" s="50" t="str">
        <f t="shared" si="7"/>
        <v>16/10/1952</v>
      </c>
      <c r="CR520" s="33" t="s">
        <v>182</v>
      </c>
      <c r="CS520" s="33">
        <v>4.0</v>
      </c>
      <c r="CT520" s="33">
        <v>5.0</v>
      </c>
      <c r="CU520" s="33">
        <v>25.0</v>
      </c>
      <c r="CV520" s="33">
        <v>1139.0</v>
      </c>
      <c r="CW520" s="33">
        <v>4.05093E8</v>
      </c>
      <c r="CX520" s="33">
        <v>4.05093E10</v>
      </c>
      <c r="CY520" s="33">
        <v>-99.7075818</v>
      </c>
      <c r="CZ520" s="33">
        <v>20.6935424</v>
      </c>
      <c r="DA520" s="33">
        <v>4.411192827E9</v>
      </c>
      <c r="DB520" s="33">
        <v>2.0</v>
      </c>
      <c r="DC520" s="33" t="s">
        <v>183</v>
      </c>
      <c r="DD520" s="33">
        <v>2023.0</v>
      </c>
      <c r="DE520" s="33" t="s">
        <v>184</v>
      </c>
      <c r="DF520" s="33"/>
      <c r="DG520" s="33" t="s">
        <v>185</v>
      </c>
      <c r="DH520" s="33" t="s">
        <v>186</v>
      </c>
      <c r="DI520" s="5"/>
      <c r="DJ520" s="5"/>
    </row>
    <row r="521">
      <c r="A521" s="33" t="s">
        <v>3857</v>
      </c>
      <c r="B521" s="34">
        <v>44952.0</v>
      </c>
      <c r="C521" s="35" t="s">
        <v>137</v>
      </c>
      <c r="D521" s="35" t="s">
        <v>139</v>
      </c>
      <c r="E521" s="35" t="s">
        <v>142</v>
      </c>
      <c r="F521" s="36" t="s">
        <v>144</v>
      </c>
      <c r="G521" s="33" t="s">
        <v>3858</v>
      </c>
      <c r="H521" s="33" t="s">
        <v>3859</v>
      </c>
      <c r="I521" s="33" t="s">
        <v>455</v>
      </c>
      <c r="J521" s="33" t="s">
        <v>3722</v>
      </c>
      <c r="K521" s="35" t="s">
        <v>150</v>
      </c>
      <c r="L521" s="33" t="s">
        <v>205</v>
      </c>
      <c r="M521" s="33">
        <v>77.0</v>
      </c>
      <c r="N521" s="33" t="s">
        <v>3090</v>
      </c>
      <c r="O521" s="5"/>
      <c r="P521" s="35" t="s">
        <v>153</v>
      </c>
      <c r="Q521" s="35" t="s">
        <v>3090</v>
      </c>
      <c r="R521" s="33">
        <v>76540.0</v>
      </c>
      <c r="S521" s="37"/>
      <c r="T521" s="33"/>
      <c r="U521" s="33">
        <v>1.35</v>
      </c>
      <c r="V521" s="33" t="s">
        <v>154</v>
      </c>
      <c r="W521" s="33"/>
      <c r="X521" s="33"/>
      <c r="Y521" s="5"/>
      <c r="Z521" s="5"/>
      <c r="AA521" s="33">
        <v>1.0</v>
      </c>
      <c r="AB521" s="33"/>
      <c r="AC521" s="33">
        <v>1.0</v>
      </c>
      <c r="AD521" s="5"/>
      <c r="AE521" s="5"/>
      <c r="AF521" s="5"/>
      <c r="AG521" s="16"/>
      <c r="AH521" s="38" t="str">
        <f t="shared" si="1"/>
        <v/>
      </c>
      <c r="AI521" s="39">
        <f t="shared" si="2"/>
        <v>1</v>
      </c>
      <c r="AJ521" s="37" t="str">
        <f t="shared" si="3"/>
        <v/>
      </c>
      <c r="AK521" s="41" t="str">
        <f t="shared" si="4"/>
        <v/>
      </c>
      <c r="AL521" s="35" t="s">
        <v>153</v>
      </c>
      <c r="AM521" s="33" t="s">
        <v>1887</v>
      </c>
      <c r="AN521" s="33" t="s">
        <v>1887</v>
      </c>
      <c r="AO521" s="41"/>
      <c r="AP521" s="33" t="s">
        <v>169</v>
      </c>
      <c r="AQ521" s="33" t="s">
        <v>170</v>
      </c>
      <c r="AR521" s="33">
        <v>150.0</v>
      </c>
      <c r="AS521" s="42"/>
      <c r="AT521" s="42"/>
      <c r="AU521" s="42"/>
      <c r="AV521" s="42"/>
      <c r="AW521" s="42"/>
      <c r="AX521" s="5"/>
      <c r="AY521" s="33"/>
      <c r="AZ521" s="33" t="s">
        <v>3860</v>
      </c>
      <c r="BA521" s="5"/>
      <c r="BB521" s="5"/>
      <c r="BC521" s="5" t="s">
        <v>3861</v>
      </c>
      <c r="BD521" s="33" t="s">
        <v>173</v>
      </c>
      <c r="BE521" s="41"/>
      <c r="BF521" s="35"/>
      <c r="BG521" s="33" t="s">
        <v>169</v>
      </c>
      <c r="BH521" s="5"/>
      <c r="BI521" s="33">
        <v>150.0</v>
      </c>
      <c r="BJ521" s="33" t="s">
        <v>170</v>
      </c>
      <c r="BK521" s="5"/>
      <c r="BL521" s="5">
        <f t="shared" si="5"/>
        <v>1997.25</v>
      </c>
      <c r="BM521" s="5"/>
      <c r="BN521" s="5"/>
      <c r="BO521" s="42">
        <f t="shared" si="6"/>
        <v>1997.25</v>
      </c>
      <c r="BP521" s="44"/>
      <c r="BQ521" s="45"/>
      <c r="BR521" s="47"/>
      <c r="BS521" s="45"/>
      <c r="BT521" s="37"/>
      <c r="BU521" s="5"/>
      <c r="BV521" s="38"/>
      <c r="BW521" s="48"/>
      <c r="BX521" s="44"/>
      <c r="BY521" s="44"/>
      <c r="BZ521" s="33" t="s">
        <v>131</v>
      </c>
      <c r="CA521" s="5"/>
      <c r="CB521" s="5"/>
      <c r="CC521" s="33" t="s">
        <v>177</v>
      </c>
      <c r="CD521" s="5"/>
      <c r="CE521" s="5"/>
      <c r="CF521" s="33" t="s">
        <v>178</v>
      </c>
      <c r="CG521" s="33" t="s">
        <v>3862</v>
      </c>
      <c r="CH521" s="5"/>
      <c r="CI521" s="5"/>
      <c r="CJ521" s="5"/>
      <c r="CK521" s="33"/>
      <c r="CL521" s="49">
        <v>44995.0</v>
      </c>
      <c r="CM521" s="33" t="s">
        <v>180</v>
      </c>
      <c r="CN521" s="5"/>
      <c r="CO521" s="33">
        <v>1.0</v>
      </c>
      <c r="CP521" s="33" t="s">
        <v>181</v>
      </c>
      <c r="CQ521" s="50" t="str">
        <f t="shared" si="7"/>
        <v>26/01/1952</v>
      </c>
      <c r="CR521" s="33" t="s">
        <v>182</v>
      </c>
      <c r="CS521" s="33">
        <v>4.0</v>
      </c>
      <c r="CT521" s="33">
        <v>5.0</v>
      </c>
      <c r="CU521" s="33">
        <v>25.0</v>
      </c>
      <c r="CV521" s="33">
        <v>1139.0</v>
      </c>
      <c r="CW521" s="33">
        <v>4.05093E8</v>
      </c>
      <c r="CX521" s="33">
        <v>4.0509300014E10</v>
      </c>
      <c r="CY521" s="33">
        <v>-99.7103755</v>
      </c>
      <c r="CZ521" s="33">
        <v>20.6912167</v>
      </c>
      <c r="DA521" s="33">
        <v>4.411192958E9</v>
      </c>
      <c r="DB521" s="33">
        <v>2.0</v>
      </c>
      <c r="DC521" s="33" t="s">
        <v>183</v>
      </c>
      <c r="DD521" s="33">
        <v>2023.0</v>
      </c>
      <c r="DE521" s="33" t="s">
        <v>184</v>
      </c>
      <c r="DF521" s="33"/>
      <c r="DG521" s="33" t="s">
        <v>185</v>
      </c>
      <c r="DH521" s="33" t="s">
        <v>186</v>
      </c>
      <c r="DI521" s="5"/>
      <c r="DJ521" s="5"/>
    </row>
    <row r="522">
      <c r="A522" s="33" t="s">
        <v>3863</v>
      </c>
      <c r="B522" s="34">
        <v>44952.0</v>
      </c>
      <c r="C522" s="35" t="s">
        <v>137</v>
      </c>
      <c r="D522" s="35" t="s">
        <v>139</v>
      </c>
      <c r="E522" s="35" t="s">
        <v>142</v>
      </c>
      <c r="F522" s="36" t="s">
        <v>144</v>
      </c>
      <c r="G522" s="33" t="s">
        <v>3864</v>
      </c>
      <c r="H522" s="33" t="s">
        <v>3865</v>
      </c>
      <c r="I522" s="33" t="s">
        <v>455</v>
      </c>
      <c r="J522" s="33" t="s">
        <v>247</v>
      </c>
      <c r="K522" s="35" t="s">
        <v>150</v>
      </c>
      <c r="L522" s="33" t="s">
        <v>3182</v>
      </c>
      <c r="M522" s="33">
        <v>25.0</v>
      </c>
      <c r="N522" s="33" t="s">
        <v>3090</v>
      </c>
      <c r="O522" s="5"/>
      <c r="P522" s="35" t="s">
        <v>153</v>
      </c>
      <c r="Q522" s="35" t="s">
        <v>3090</v>
      </c>
      <c r="R522" s="33">
        <v>76540.0</v>
      </c>
      <c r="S522" s="37"/>
      <c r="T522" s="33"/>
      <c r="U522" s="33">
        <v>2.0</v>
      </c>
      <c r="V522" s="33" t="s">
        <v>154</v>
      </c>
      <c r="W522" s="33"/>
      <c r="X522" s="33"/>
      <c r="Y522" s="5"/>
      <c r="Z522" s="5"/>
      <c r="AA522" s="33">
        <v>1.0</v>
      </c>
      <c r="AB522" s="33"/>
      <c r="AC522" s="33">
        <v>1.0</v>
      </c>
      <c r="AD522" s="5"/>
      <c r="AE522" s="5"/>
      <c r="AF522" s="5"/>
      <c r="AG522" s="16"/>
      <c r="AH522" s="38" t="str">
        <f t="shared" si="1"/>
        <v/>
      </c>
      <c r="AI522" s="39">
        <f t="shared" si="2"/>
        <v>1</v>
      </c>
      <c r="AJ522" s="37" t="str">
        <f t="shared" si="3"/>
        <v/>
      </c>
      <c r="AK522" s="41" t="str">
        <f t="shared" si="4"/>
        <v/>
      </c>
      <c r="AL522" s="35" t="s">
        <v>153</v>
      </c>
      <c r="AM522" s="33" t="s">
        <v>1887</v>
      </c>
      <c r="AN522" s="33" t="s">
        <v>1887</v>
      </c>
      <c r="AO522" s="41"/>
      <c r="AP522" s="33" t="s">
        <v>169</v>
      </c>
      <c r="AQ522" s="33" t="s">
        <v>170</v>
      </c>
      <c r="AR522" s="33">
        <v>300.0</v>
      </c>
      <c r="AS522" s="42"/>
      <c r="AT522" s="42"/>
      <c r="AU522" s="42"/>
      <c r="AV522" s="42"/>
      <c r="AW522" s="42"/>
      <c r="AX522" s="5"/>
      <c r="AY522" s="33"/>
      <c r="AZ522" s="33" t="s">
        <v>3866</v>
      </c>
      <c r="BA522" s="5"/>
      <c r="BB522" s="5"/>
      <c r="BC522" s="5" t="s">
        <v>3867</v>
      </c>
      <c r="BD522" s="33" t="s">
        <v>173</v>
      </c>
      <c r="BE522" s="41"/>
      <c r="BF522" s="35"/>
      <c r="BG522" s="33" t="s">
        <v>169</v>
      </c>
      <c r="BH522" s="5"/>
      <c r="BI522" s="33">
        <v>300.0</v>
      </c>
      <c r="BJ522" s="33" t="s">
        <v>170</v>
      </c>
      <c r="BK522" s="5"/>
      <c r="BL522" s="5">
        <f t="shared" si="5"/>
        <v>3994.5</v>
      </c>
      <c r="BM522" s="5"/>
      <c r="BN522" s="5"/>
      <c r="BO522" s="42">
        <f t="shared" si="6"/>
        <v>3994.5</v>
      </c>
      <c r="BP522" s="44"/>
      <c r="BQ522" s="45"/>
      <c r="BR522" s="47"/>
      <c r="BS522" s="45"/>
      <c r="BT522" s="37"/>
      <c r="BU522" s="5"/>
      <c r="BV522" s="38"/>
      <c r="BW522" s="48"/>
      <c r="BX522" s="44"/>
      <c r="BY522" s="44"/>
      <c r="BZ522" s="33" t="s">
        <v>131</v>
      </c>
      <c r="CA522" s="5"/>
      <c r="CB522" s="5"/>
      <c r="CC522" s="33" t="s">
        <v>177</v>
      </c>
      <c r="CD522" s="5"/>
      <c r="CE522" s="5"/>
      <c r="CF522" s="33" t="s">
        <v>178</v>
      </c>
      <c r="CG522" s="33" t="s">
        <v>3868</v>
      </c>
      <c r="CH522" s="5"/>
      <c r="CI522" s="5"/>
      <c r="CJ522" s="5"/>
      <c r="CK522" s="33"/>
      <c r="CL522" s="49">
        <v>44995.0</v>
      </c>
      <c r="CM522" s="33" t="s">
        <v>180</v>
      </c>
      <c r="CN522" s="5"/>
      <c r="CO522" s="33">
        <v>2.0</v>
      </c>
      <c r="CP522" s="33" t="s">
        <v>181</v>
      </c>
      <c r="CQ522" s="50" t="str">
        <f t="shared" si="7"/>
        <v>15/03/1942</v>
      </c>
      <c r="CR522" s="33" t="s">
        <v>182</v>
      </c>
      <c r="CS522" s="33">
        <v>4.0</v>
      </c>
      <c r="CT522" s="33">
        <v>5.0</v>
      </c>
      <c r="CU522" s="33">
        <v>25.0</v>
      </c>
      <c r="CV522" s="33">
        <v>1139.0</v>
      </c>
      <c r="CW522" s="33">
        <v>4.05093E8</v>
      </c>
      <c r="CX522" s="5"/>
      <c r="CY522" s="33">
        <v>-99.700185</v>
      </c>
      <c r="CZ522" s="33">
        <v>20.690902</v>
      </c>
      <c r="DA522" s="33">
        <v>4.411363286E9</v>
      </c>
      <c r="DB522" s="33">
        <v>2.0</v>
      </c>
      <c r="DC522" s="33" t="s">
        <v>183</v>
      </c>
      <c r="DD522" s="33">
        <v>2023.0</v>
      </c>
      <c r="DE522" s="33" t="s">
        <v>184</v>
      </c>
      <c r="DF522" s="33"/>
      <c r="DG522" s="33" t="s">
        <v>185</v>
      </c>
      <c r="DH522" s="33" t="s">
        <v>186</v>
      </c>
      <c r="DI522" s="5"/>
      <c r="DJ522" s="5"/>
    </row>
    <row r="523">
      <c r="A523" s="33" t="s">
        <v>3869</v>
      </c>
      <c r="B523" s="34">
        <v>44952.0</v>
      </c>
      <c r="C523" s="35" t="s">
        <v>137</v>
      </c>
      <c r="D523" s="35" t="s">
        <v>139</v>
      </c>
      <c r="E523" s="35" t="s">
        <v>142</v>
      </c>
      <c r="F523" s="36" t="s">
        <v>144</v>
      </c>
      <c r="G523" s="33" t="s">
        <v>3870</v>
      </c>
      <c r="H523" s="33" t="s">
        <v>3871</v>
      </c>
      <c r="I523" s="33" t="s">
        <v>455</v>
      </c>
      <c r="J523" s="33" t="s">
        <v>204</v>
      </c>
      <c r="K523" s="35" t="s">
        <v>150</v>
      </c>
      <c r="L523" s="33" t="s">
        <v>3182</v>
      </c>
      <c r="M523" s="33">
        <v>89.0</v>
      </c>
      <c r="N523" s="33" t="s">
        <v>3090</v>
      </c>
      <c r="O523" s="5"/>
      <c r="P523" s="35" t="s">
        <v>153</v>
      </c>
      <c r="Q523" s="35" t="s">
        <v>3090</v>
      </c>
      <c r="R523" s="33">
        <v>76540.0</v>
      </c>
      <c r="S523" s="37"/>
      <c r="T523" s="33"/>
      <c r="U523" s="33">
        <v>2.37</v>
      </c>
      <c r="V523" s="33" t="s">
        <v>154</v>
      </c>
      <c r="W523" s="33"/>
      <c r="X523" s="33"/>
      <c r="Y523" s="5"/>
      <c r="Z523" s="5"/>
      <c r="AA523" s="33">
        <v>1.0</v>
      </c>
      <c r="AB523" s="33"/>
      <c r="AC523" s="33">
        <v>1.0</v>
      </c>
      <c r="AD523" s="5"/>
      <c r="AE523" s="5"/>
      <c r="AF523" s="5"/>
      <c r="AG523" s="16"/>
      <c r="AH523" s="38" t="str">
        <f t="shared" si="1"/>
        <v/>
      </c>
      <c r="AI523" s="39" t="str">
        <f t="shared" si="2"/>
        <v/>
      </c>
      <c r="AJ523" s="37" t="str">
        <f t="shared" si="3"/>
        <v/>
      </c>
      <c r="AK523" s="41" t="str">
        <f t="shared" si="4"/>
        <v/>
      </c>
      <c r="AL523" s="35" t="s">
        <v>153</v>
      </c>
      <c r="AM523" s="33" t="s">
        <v>1887</v>
      </c>
      <c r="AN523" s="33" t="s">
        <v>1887</v>
      </c>
      <c r="AO523" s="41"/>
      <c r="AP523" s="33" t="s">
        <v>169</v>
      </c>
      <c r="AQ523" s="33" t="s">
        <v>170</v>
      </c>
      <c r="AR523" s="33">
        <v>300.0</v>
      </c>
      <c r="AS523" s="42"/>
      <c r="AT523" s="42"/>
      <c r="AU523" s="42"/>
      <c r="AV523" s="42"/>
      <c r="AW523" s="42"/>
      <c r="AX523" s="5"/>
      <c r="AY523" s="33"/>
      <c r="AZ523" s="33" t="s">
        <v>3872</v>
      </c>
      <c r="BA523" s="5"/>
      <c r="BB523" s="5"/>
      <c r="BC523" s="5" t="s">
        <v>3873</v>
      </c>
      <c r="BD523" s="33" t="s">
        <v>173</v>
      </c>
      <c r="BE523" s="41"/>
      <c r="BF523" s="35"/>
      <c r="BG523" s="33" t="s">
        <v>169</v>
      </c>
      <c r="BH523" s="5"/>
      <c r="BI523" s="33">
        <v>300.0</v>
      </c>
      <c r="BJ523" s="33" t="s">
        <v>170</v>
      </c>
      <c r="BK523" s="5"/>
      <c r="BL523" s="5">
        <f t="shared" si="5"/>
        <v>3994.5</v>
      </c>
      <c r="BM523" s="5"/>
      <c r="BN523" s="5"/>
      <c r="BO523" s="42">
        <f t="shared" si="6"/>
        <v>3994.5</v>
      </c>
      <c r="BP523" s="44"/>
      <c r="BQ523" s="45"/>
      <c r="BR523" s="47"/>
      <c r="BS523" s="45"/>
      <c r="BT523" s="37"/>
      <c r="BU523" s="5"/>
      <c r="BV523" s="38"/>
      <c r="BW523" s="48"/>
      <c r="BX523" s="44"/>
      <c r="BY523" s="44"/>
      <c r="BZ523" s="33" t="s">
        <v>131</v>
      </c>
      <c r="CA523" s="5"/>
      <c r="CB523" s="5"/>
      <c r="CC523" s="33" t="s">
        <v>177</v>
      </c>
      <c r="CD523" s="5"/>
      <c r="CE523" s="5"/>
      <c r="CF523" s="33" t="s">
        <v>178</v>
      </c>
      <c r="CG523" s="33" t="s">
        <v>3874</v>
      </c>
      <c r="CH523" s="5"/>
      <c r="CI523" s="5"/>
      <c r="CJ523" s="5"/>
      <c r="CK523" s="33"/>
      <c r="CL523" s="49">
        <v>44995.0</v>
      </c>
      <c r="CM523" s="33" t="s">
        <v>180</v>
      </c>
      <c r="CN523" s="5"/>
      <c r="CO523" s="33">
        <v>2.0</v>
      </c>
      <c r="CP523" s="33" t="s">
        <v>181</v>
      </c>
      <c r="CQ523" s="50" t="str">
        <f t="shared" si="7"/>
        <v>26/08/1973</v>
      </c>
      <c r="CR523" s="33" t="s">
        <v>182</v>
      </c>
      <c r="CS523" s="33">
        <v>4.0</v>
      </c>
      <c r="CT523" s="33">
        <v>5.0</v>
      </c>
      <c r="CU523" s="33">
        <v>25.0</v>
      </c>
      <c r="CV523" s="33">
        <v>1139.0</v>
      </c>
      <c r="CW523" s="33">
        <v>4.05093E8</v>
      </c>
      <c r="CX523" s="5"/>
      <c r="CY523" s="33">
        <v>-99.700185</v>
      </c>
      <c r="CZ523" s="33">
        <v>20.690902</v>
      </c>
      <c r="DA523" s="33">
        <v>4.411063961E9</v>
      </c>
      <c r="DB523" s="33">
        <v>2.0</v>
      </c>
      <c r="DC523" s="33" t="s">
        <v>183</v>
      </c>
      <c r="DD523" s="33">
        <v>2023.0</v>
      </c>
      <c r="DE523" s="33" t="s">
        <v>184</v>
      </c>
      <c r="DF523" s="33"/>
      <c r="DG523" s="33" t="s">
        <v>185</v>
      </c>
      <c r="DH523" s="33" t="s">
        <v>186</v>
      </c>
      <c r="DI523" s="5"/>
      <c r="DJ523" s="5"/>
    </row>
    <row r="524">
      <c r="A524" s="33" t="s">
        <v>3875</v>
      </c>
      <c r="B524" s="34">
        <v>44952.0</v>
      </c>
      <c r="C524" s="35" t="s">
        <v>137</v>
      </c>
      <c r="D524" s="35" t="s">
        <v>139</v>
      </c>
      <c r="E524" s="35" t="s">
        <v>142</v>
      </c>
      <c r="F524" s="36" t="s">
        <v>144</v>
      </c>
      <c r="G524" s="33" t="s">
        <v>3876</v>
      </c>
      <c r="H524" s="33" t="s">
        <v>3877</v>
      </c>
      <c r="I524" s="33" t="s">
        <v>455</v>
      </c>
      <c r="J524" s="33" t="s">
        <v>203</v>
      </c>
      <c r="K524" s="35" t="s">
        <v>150</v>
      </c>
      <c r="L524" s="33" t="s">
        <v>1901</v>
      </c>
      <c r="M524" s="33">
        <v>68.0</v>
      </c>
      <c r="N524" s="33" t="s">
        <v>3090</v>
      </c>
      <c r="O524" s="5"/>
      <c r="P524" s="35" t="s">
        <v>153</v>
      </c>
      <c r="Q524" s="35" t="s">
        <v>3090</v>
      </c>
      <c r="R524" s="33">
        <v>76540.0</v>
      </c>
      <c r="S524" s="37"/>
      <c r="T524" s="33"/>
      <c r="U524" s="33">
        <v>1.2</v>
      </c>
      <c r="V524" s="33" t="s">
        <v>154</v>
      </c>
      <c r="W524" s="33"/>
      <c r="X524" s="33"/>
      <c r="Y524" s="5"/>
      <c r="Z524" s="5"/>
      <c r="AA524" s="33">
        <v>1.0</v>
      </c>
      <c r="AB524" s="33">
        <v>1.0</v>
      </c>
      <c r="AC524" s="33"/>
      <c r="AD524" s="5"/>
      <c r="AE524" s="5"/>
      <c r="AF524" s="5"/>
      <c r="AG524" s="16"/>
      <c r="AH524" s="38">
        <f t="shared" si="1"/>
        <v>1</v>
      </c>
      <c r="AI524" s="39" t="str">
        <f t="shared" si="2"/>
        <v/>
      </c>
      <c r="AJ524" s="37" t="str">
        <f t="shared" si="3"/>
        <v/>
      </c>
      <c r="AK524" s="41" t="str">
        <f t="shared" si="4"/>
        <v/>
      </c>
      <c r="AL524" s="35" t="s">
        <v>153</v>
      </c>
      <c r="AM524" s="33" t="s">
        <v>1887</v>
      </c>
      <c r="AN524" s="33" t="s">
        <v>1887</v>
      </c>
      <c r="AO524" s="41"/>
      <c r="AP524" s="33" t="s">
        <v>169</v>
      </c>
      <c r="AQ524" s="33" t="s">
        <v>170</v>
      </c>
      <c r="AR524" s="33">
        <v>150.0</v>
      </c>
      <c r="AS524" s="42"/>
      <c r="AT524" s="42"/>
      <c r="AU524" s="42"/>
      <c r="AV524" s="42"/>
      <c r="AW524" s="42"/>
      <c r="AX524" s="5"/>
      <c r="AY524" s="33"/>
      <c r="AZ524" s="33" t="s">
        <v>3878</v>
      </c>
      <c r="BA524" s="5"/>
      <c r="BB524" s="5"/>
      <c r="BC524" s="5" t="s">
        <v>3879</v>
      </c>
      <c r="BD524" s="33" t="s">
        <v>173</v>
      </c>
      <c r="BE524" s="41"/>
      <c r="BF524" s="35"/>
      <c r="BG524" s="33" t="s">
        <v>169</v>
      </c>
      <c r="BH524" s="5"/>
      <c r="BI524" s="33">
        <v>150.0</v>
      </c>
      <c r="BJ524" s="33" t="s">
        <v>170</v>
      </c>
      <c r="BK524" s="5"/>
      <c r="BL524" s="5">
        <f t="shared" si="5"/>
        <v>1997.25</v>
      </c>
      <c r="BM524" s="5"/>
      <c r="BN524" s="5"/>
      <c r="BO524" s="42">
        <f t="shared" si="6"/>
        <v>1997.25</v>
      </c>
      <c r="BP524" s="44"/>
      <c r="BQ524" s="45"/>
      <c r="BR524" s="47"/>
      <c r="BS524" s="45"/>
      <c r="BT524" s="37"/>
      <c r="BU524" s="5"/>
      <c r="BV524" s="38"/>
      <c r="BW524" s="48"/>
      <c r="BX524" s="44"/>
      <c r="BY524" s="44"/>
      <c r="BZ524" s="33" t="s">
        <v>131</v>
      </c>
      <c r="CA524" s="5"/>
      <c r="CB524" s="5"/>
      <c r="CC524" s="33" t="s">
        <v>177</v>
      </c>
      <c r="CD524" s="5"/>
      <c r="CE524" s="5"/>
      <c r="CF524" s="33" t="s">
        <v>178</v>
      </c>
      <c r="CG524" s="33" t="s">
        <v>3880</v>
      </c>
      <c r="CH524" s="5"/>
      <c r="CI524" s="5"/>
      <c r="CJ524" s="5"/>
      <c r="CK524" s="33"/>
      <c r="CL524" s="49">
        <v>44995.0</v>
      </c>
      <c r="CM524" s="33" t="s">
        <v>180</v>
      </c>
      <c r="CN524" s="5"/>
      <c r="CO524" s="33">
        <v>1.0</v>
      </c>
      <c r="CP524" s="33" t="s">
        <v>181</v>
      </c>
      <c r="CQ524" s="50" t="str">
        <f t="shared" si="7"/>
        <v>27/06/1959</v>
      </c>
      <c r="CR524" s="33" t="s">
        <v>243</v>
      </c>
      <c r="CS524" s="33">
        <v>4.0</v>
      </c>
      <c r="CT524" s="33">
        <v>5.0</v>
      </c>
      <c r="CU524" s="33">
        <v>25.0</v>
      </c>
      <c r="CV524" s="33">
        <v>1139.0</v>
      </c>
      <c r="CW524" s="33">
        <v>4.05093E8</v>
      </c>
      <c r="CX524" s="33">
        <v>4.05093E10</v>
      </c>
      <c r="CY524" s="33">
        <v>-99.705613</v>
      </c>
      <c r="CZ524" s="33">
        <v>20.6933755</v>
      </c>
      <c r="DA524" s="33">
        <v>4.412038576E9</v>
      </c>
      <c r="DB524" s="33">
        <v>2.0</v>
      </c>
      <c r="DC524" s="33" t="s">
        <v>183</v>
      </c>
      <c r="DD524" s="33">
        <v>2023.0</v>
      </c>
      <c r="DE524" s="33" t="s">
        <v>184</v>
      </c>
      <c r="DF524" s="33"/>
      <c r="DG524" s="33" t="s">
        <v>185</v>
      </c>
      <c r="DH524" s="33" t="s">
        <v>186</v>
      </c>
      <c r="DI524" s="5"/>
      <c r="DJ524" s="5"/>
    </row>
    <row r="525">
      <c r="A525" s="33" t="s">
        <v>3881</v>
      </c>
      <c r="B525" s="34">
        <v>44952.0</v>
      </c>
      <c r="C525" s="35" t="s">
        <v>137</v>
      </c>
      <c r="D525" s="35" t="s">
        <v>139</v>
      </c>
      <c r="E525" s="35" t="s">
        <v>142</v>
      </c>
      <c r="F525" s="36" t="s">
        <v>144</v>
      </c>
      <c r="G525" s="33" t="s">
        <v>3882</v>
      </c>
      <c r="H525" s="33" t="s">
        <v>1640</v>
      </c>
      <c r="I525" s="33" t="s">
        <v>455</v>
      </c>
      <c r="J525" s="33" t="s">
        <v>476</v>
      </c>
      <c r="K525" s="35" t="s">
        <v>150</v>
      </c>
      <c r="L525" s="33" t="s">
        <v>1996</v>
      </c>
      <c r="M525" s="5"/>
      <c r="N525" s="33" t="s">
        <v>3090</v>
      </c>
      <c r="O525" s="5"/>
      <c r="P525" s="35" t="s">
        <v>153</v>
      </c>
      <c r="Q525" s="35" t="s">
        <v>3090</v>
      </c>
      <c r="R525" s="33">
        <v>76540.0</v>
      </c>
      <c r="S525" s="37"/>
      <c r="T525" s="33"/>
      <c r="U525" s="33">
        <v>1.88</v>
      </c>
      <c r="V525" s="33" t="s">
        <v>154</v>
      </c>
      <c r="W525" s="33"/>
      <c r="X525" s="33"/>
      <c r="Y525" s="5"/>
      <c r="Z525" s="5"/>
      <c r="AA525" s="33">
        <v>1.0</v>
      </c>
      <c r="AB525" s="33"/>
      <c r="AC525" s="33">
        <v>1.0</v>
      </c>
      <c r="AD525" s="5"/>
      <c r="AE525" s="5"/>
      <c r="AF525" s="5"/>
      <c r="AG525" s="16"/>
      <c r="AH525" s="38" t="str">
        <f t="shared" si="1"/>
        <v/>
      </c>
      <c r="AI525" s="39" t="str">
        <f t="shared" si="2"/>
        <v/>
      </c>
      <c r="AJ525" s="37" t="str">
        <f t="shared" si="3"/>
        <v/>
      </c>
      <c r="AK525" s="41" t="str">
        <f t="shared" si="4"/>
        <v/>
      </c>
      <c r="AL525" s="35" t="s">
        <v>153</v>
      </c>
      <c r="AM525" s="33" t="s">
        <v>1887</v>
      </c>
      <c r="AN525" s="33" t="s">
        <v>1887</v>
      </c>
      <c r="AO525" s="41"/>
      <c r="AP525" s="33" t="s">
        <v>169</v>
      </c>
      <c r="AQ525" s="33" t="s">
        <v>170</v>
      </c>
      <c r="AR525" s="33">
        <v>150.0</v>
      </c>
      <c r="AS525" s="42"/>
      <c r="AT525" s="42"/>
      <c r="AU525" s="42"/>
      <c r="AV525" s="42"/>
      <c r="AW525" s="42"/>
      <c r="AX525" s="5"/>
      <c r="AY525" s="33"/>
      <c r="AZ525" s="33" t="s">
        <v>3883</v>
      </c>
      <c r="BA525" s="5"/>
      <c r="BB525" s="5"/>
      <c r="BC525" s="5" t="s">
        <v>3884</v>
      </c>
      <c r="BD525" s="33" t="s">
        <v>173</v>
      </c>
      <c r="BE525" s="41"/>
      <c r="BF525" s="35"/>
      <c r="BG525" s="33" t="s">
        <v>169</v>
      </c>
      <c r="BH525" s="5"/>
      <c r="BI525" s="33">
        <v>150.0</v>
      </c>
      <c r="BJ525" s="33" t="s">
        <v>170</v>
      </c>
      <c r="BK525" s="5"/>
      <c r="BL525" s="5">
        <f t="shared" si="5"/>
        <v>1997.25</v>
      </c>
      <c r="BM525" s="5"/>
      <c r="BN525" s="5"/>
      <c r="BO525" s="42">
        <f t="shared" si="6"/>
        <v>1997.25</v>
      </c>
      <c r="BP525" s="44"/>
      <c r="BQ525" s="45"/>
      <c r="BR525" s="47"/>
      <c r="BS525" s="45"/>
      <c r="BT525" s="37"/>
      <c r="BU525" s="5"/>
      <c r="BV525" s="38"/>
      <c r="BW525" s="48"/>
      <c r="BX525" s="44"/>
      <c r="BY525" s="44"/>
      <c r="BZ525" s="33" t="s">
        <v>131</v>
      </c>
      <c r="CA525" s="5"/>
      <c r="CB525" s="5"/>
      <c r="CC525" s="33" t="s">
        <v>177</v>
      </c>
      <c r="CD525" s="5"/>
      <c r="CE525" s="5"/>
      <c r="CF525" s="33" t="s">
        <v>178</v>
      </c>
      <c r="CG525" s="33" t="s">
        <v>3885</v>
      </c>
      <c r="CH525" s="5"/>
      <c r="CI525" s="5"/>
      <c r="CJ525" s="5"/>
      <c r="CK525" s="33"/>
      <c r="CL525" s="49">
        <v>44995.0</v>
      </c>
      <c r="CM525" s="33" t="s">
        <v>180</v>
      </c>
      <c r="CN525" s="5"/>
      <c r="CO525" s="33">
        <v>1.0</v>
      </c>
      <c r="CP525" s="33" t="s">
        <v>181</v>
      </c>
      <c r="CQ525" s="50" t="str">
        <f t="shared" si="7"/>
        <v>02/02/1981</v>
      </c>
      <c r="CR525" s="33" t="s">
        <v>182</v>
      </c>
      <c r="CS525" s="33">
        <v>4.0</v>
      </c>
      <c r="CT525" s="33">
        <v>5.0</v>
      </c>
      <c r="CU525" s="33">
        <v>25.0</v>
      </c>
      <c r="CV525" s="33">
        <v>1139.0</v>
      </c>
      <c r="CW525" s="33">
        <v>4.05093E8</v>
      </c>
      <c r="CX525" s="5"/>
      <c r="CY525" s="33">
        <v>-99.69873</v>
      </c>
      <c r="CZ525" s="33">
        <v>20.69057</v>
      </c>
      <c r="DA525" s="33">
        <v>4.412125851E9</v>
      </c>
      <c r="DB525" s="33">
        <v>2.0</v>
      </c>
      <c r="DC525" s="33" t="s">
        <v>183</v>
      </c>
      <c r="DD525" s="33">
        <v>2023.0</v>
      </c>
      <c r="DE525" s="33" t="s">
        <v>184</v>
      </c>
      <c r="DF525" s="33"/>
      <c r="DG525" s="33" t="s">
        <v>185</v>
      </c>
      <c r="DH525" s="33" t="s">
        <v>186</v>
      </c>
      <c r="DI525" s="5"/>
      <c r="DJ525" s="5"/>
    </row>
    <row r="526">
      <c r="A526" s="33" t="s">
        <v>3886</v>
      </c>
      <c r="B526" s="34">
        <v>44952.0</v>
      </c>
      <c r="C526" s="35" t="s">
        <v>137</v>
      </c>
      <c r="D526" s="35" t="s">
        <v>139</v>
      </c>
      <c r="E526" s="35" t="s">
        <v>142</v>
      </c>
      <c r="F526" s="36" t="s">
        <v>144</v>
      </c>
      <c r="G526" s="33" t="s">
        <v>3887</v>
      </c>
      <c r="H526" s="33" t="s">
        <v>3888</v>
      </c>
      <c r="I526" s="33" t="s">
        <v>455</v>
      </c>
      <c r="J526" s="33" t="s">
        <v>204</v>
      </c>
      <c r="K526" s="35" t="s">
        <v>150</v>
      </c>
      <c r="L526" s="33" t="s">
        <v>3182</v>
      </c>
      <c r="M526" s="5"/>
      <c r="N526" s="33" t="s">
        <v>3090</v>
      </c>
      <c r="O526" s="5"/>
      <c r="P526" s="35" t="s">
        <v>153</v>
      </c>
      <c r="Q526" s="35" t="s">
        <v>3090</v>
      </c>
      <c r="R526" s="33">
        <v>76540.0</v>
      </c>
      <c r="S526" s="37"/>
      <c r="T526" s="33"/>
      <c r="U526" s="33">
        <v>1.41</v>
      </c>
      <c r="V526" s="33" t="s">
        <v>154</v>
      </c>
      <c r="W526" s="33"/>
      <c r="X526" s="33"/>
      <c r="Y526" s="5"/>
      <c r="Z526" s="5"/>
      <c r="AA526" s="33">
        <v>1.0</v>
      </c>
      <c r="AB526" s="33"/>
      <c r="AC526" s="33">
        <v>1.0</v>
      </c>
      <c r="AD526" s="5"/>
      <c r="AE526" s="5"/>
      <c r="AF526" s="5"/>
      <c r="AG526" s="16"/>
      <c r="AH526" s="38" t="str">
        <f t="shared" si="1"/>
        <v/>
      </c>
      <c r="AI526" s="39">
        <f t="shared" si="2"/>
        <v>1</v>
      </c>
      <c r="AJ526" s="37" t="str">
        <f t="shared" si="3"/>
        <v/>
      </c>
      <c r="AK526" s="41" t="str">
        <f t="shared" si="4"/>
        <v/>
      </c>
      <c r="AL526" s="35" t="s">
        <v>153</v>
      </c>
      <c r="AM526" s="33" t="s">
        <v>1887</v>
      </c>
      <c r="AN526" s="33" t="s">
        <v>1887</v>
      </c>
      <c r="AO526" s="41"/>
      <c r="AP526" s="33" t="s">
        <v>169</v>
      </c>
      <c r="AQ526" s="33" t="s">
        <v>170</v>
      </c>
      <c r="AR526" s="33">
        <v>150.0</v>
      </c>
      <c r="AS526" s="42"/>
      <c r="AT526" s="42"/>
      <c r="AU526" s="42"/>
      <c r="AV526" s="42"/>
      <c r="AW526" s="42"/>
      <c r="AX526" s="5"/>
      <c r="AY526" s="33"/>
      <c r="AZ526" s="33" t="s">
        <v>3889</v>
      </c>
      <c r="BA526" s="5"/>
      <c r="BB526" s="5"/>
      <c r="BC526" s="5" t="s">
        <v>3890</v>
      </c>
      <c r="BD526" s="33" t="s">
        <v>173</v>
      </c>
      <c r="BE526" s="41"/>
      <c r="BF526" s="35"/>
      <c r="BG526" s="33" t="s">
        <v>169</v>
      </c>
      <c r="BH526" s="5"/>
      <c r="BI526" s="33">
        <v>150.0</v>
      </c>
      <c r="BJ526" s="33" t="s">
        <v>170</v>
      </c>
      <c r="BK526" s="5"/>
      <c r="BL526" s="5">
        <f t="shared" si="5"/>
        <v>1997.25</v>
      </c>
      <c r="BM526" s="5"/>
      <c r="BN526" s="5"/>
      <c r="BO526" s="42">
        <f t="shared" si="6"/>
        <v>1997.25</v>
      </c>
      <c r="BP526" s="44"/>
      <c r="BQ526" s="45"/>
      <c r="BR526" s="47"/>
      <c r="BS526" s="45"/>
      <c r="BT526" s="37"/>
      <c r="BU526" s="5"/>
      <c r="BV526" s="38"/>
      <c r="BW526" s="48"/>
      <c r="BX526" s="44"/>
      <c r="BY526" s="44"/>
      <c r="BZ526" s="33" t="s">
        <v>131</v>
      </c>
      <c r="CA526" s="5"/>
      <c r="CB526" s="5"/>
      <c r="CC526" s="33" t="s">
        <v>177</v>
      </c>
      <c r="CD526" s="5"/>
      <c r="CE526" s="5"/>
      <c r="CF526" s="33" t="s">
        <v>178</v>
      </c>
      <c r="CG526" s="33" t="s">
        <v>3891</v>
      </c>
      <c r="CH526" s="5"/>
      <c r="CI526" s="5"/>
      <c r="CJ526" s="5"/>
      <c r="CK526" s="33"/>
      <c r="CL526" s="49">
        <v>44995.0</v>
      </c>
      <c r="CM526" s="33" t="s">
        <v>180</v>
      </c>
      <c r="CN526" s="5"/>
      <c r="CO526" s="33">
        <v>1.0</v>
      </c>
      <c r="CP526" s="33" t="s">
        <v>181</v>
      </c>
      <c r="CQ526" s="50" t="str">
        <f t="shared" si="7"/>
        <v>20/01/1953</v>
      </c>
      <c r="CR526" s="33" t="s">
        <v>182</v>
      </c>
      <c r="CS526" s="33">
        <v>4.0</v>
      </c>
      <c r="CT526" s="33">
        <v>5.0</v>
      </c>
      <c r="CU526" s="33">
        <v>25.0</v>
      </c>
      <c r="CV526" s="33">
        <v>1139.0</v>
      </c>
      <c r="CW526" s="33">
        <v>4.05093E8</v>
      </c>
      <c r="CX526" s="5"/>
      <c r="CY526" s="33">
        <v>-99.700185</v>
      </c>
      <c r="CZ526" s="33">
        <v>20.690902</v>
      </c>
      <c r="DA526" s="33">
        <v>4.411087889E9</v>
      </c>
      <c r="DB526" s="33">
        <v>2.0</v>
      </c>
      <c r="DC526" s="33" t="s">
        <v>183</v>
      </c>
      <c r="DD526" s="33">
        <v>2023.0</v>
      </c>
      <c r="DE526" s="33" t="s">
        <v>184</v>
      </c>
      <c r="DF526" s="33"/>
      <c r="DG526" s="33" t="s">
        <v>185</v>
      </c>
      <c r="DH526" s="33" t="s">
        <v>186</v>
      </c>
      <c r="DI526" s="5"/>
      <c r="DJ526" s="5"/>
    </row>
    <row r="527">
      <c r="A527" s="33" t="s">
        <v>3892</v>
      </c>
      <c r="B527" s="34">
        <v>44952.0</v>
      </c>
      <c r="C527" s="35" t="s">
        <v>137</v>
      </c>
      <c r="D527" s="35" t="s">
        <v>139</v>
      </c>
      <c r="E527" s="35" t="s">
        <v>142</v>
      </c>
      <c r="F527" s="36" t="s">
        <v>144</v>
      </c>
      <c r="G527" s="33" t="s">
        <v>3893</v>
      </c>
      <c r="H527" s="33" t="s">
        <v>3894</v>
      </c>
      <c r="I527" s="33" t="s">
        <v>455</v>
      </c>
      <c r="J527" s="33" t="s">
        <v>1519</v>
      </c>
      <c r="K527" s="35" t="s">
        <v>150</v>
      </c>
      <c r="L527" s="33" t="s">
        <v>331</v>
      </c>
      <c r="M527" s="33">
        <v>28.0</v>
      </c>
      <c r="N527" s="33" t="s">
        <v>3090</v>
      </c>
      <c r="O527" s="5"/>
      <c r="P527" s="35" t="s">
        <v>153</v>
      </c>
      <c r="Q527" s="35" t="s">
        <v>3090</v>
      </c>
      <c r="R527" s="33">
        <v>76540.0</v>
      </c>
      <c r="S527" s="37"/>
      <c r="T527" s="33"/>
      <c r="U527" s="33">
        <v>1.38</v>
      </c>
      <c r="V527" s="33" t="s">
        <v>154</v>
      </c>
      <c r="W527" s="33"/>
      <c r="X527" s="33"/>
      <c r="Y527" s="5"/>
      <c r="Z527" s="5"/>
      <c r="AA527" s="33">
        <v>1.0</v>
      </c>
      <c r="AB527" s="33"/>
      <c r="AC527" s="33">
        <v>1.0</v>
      </c>
      <c r="AD527" s="5"/>
      <c r="AE527" s="5"/>
      <c r="AF527" s="5"/>
      <c r="AG527" s="16"/>
      <c r="AH527" s="38" t="str">
        <f t="shared" si="1"/>
        <v/>
      </c>
      <c r="AI527" s="39" t="str">
        <f t="shared" si="2"/>
        <v/>
      </c>
      <c r="AJ527" s="37" t="str">
        <f t="shared" si="3"/>
        <v/>
      </c>
      <c r="AK527" s="41" t="str">
        <f t="shared" si="4"/>
        <v/>
      </c>
      <c r="AL527" s="35" t="s">
        <v>153</v>
      </c>
      <c r="AM527" s="33" t="s">
        <v>1887</v>
      </c>
      <c r="AN527" s="33" t="s">
        <v>1887</v>
      </c>
      <c r="AO527" s="41"/>
      <c r="AP527" s="33" t="s">
        <v>169</v>
      </c>
      <c r="AQ527" s="33" t="s">
        <v>170</v>
      </c>
      <c r="AR527" s="33">
        <v>150.0</v>
      </c>
      <c r="AS527" s="42"/>
      <c r="AT527" s="42"/>
      <c r="AU527" s="42"/>
      <c r="AV527" s="42"/>
      <c r="AW527" s="42"/>
      <c r="AX527" s="5"/>
      <c r="AY527" s="33"/>
      <c r="AZ527" s="33" t="s">
        <v>3895</v>
      </c>
      <c r="BA527" s="5"/>
      <c r="BB527" s="5"/>
      <c r="BC527" s="5" t="s">
        <v>3896</v>
      </c>
      <c r="BD527" s="33" t="s">
        <v>173</v>
      </c>
      <c r="BE527" s="41"/>
      <c r="BF527" s="35"/>
      <c r="BG527" s="33" t="s">
        <v>169</v>
      </c>
      <c r="BH527" s="5"/>
      <c r="BI527" s="33">
        <v>150.0</v>
      </c>
      <c r="BJ527" s="33" t="s">
        <v>170</v>
      </c>
      <c r="BK527" s="5"/>
      <c r="BL527" s="5">
        <f t="shared" si="5"/>
        <v>1997.25</v>
      </c>
      <c r="BM527" s="5"/>
      <c r="BN527" s="5"/>
      <c r="BO527" s="42">
        <f t="shared" si="6"/>
        <v>1997.25</v>
      </c>
      <c r="BP527" s="44"/>
      <c r="BQ527" s="45"/>
      <c r="BR527" s="47"/>
      <c r="BS527" s="45"/>
      <c r="BT527" s="37"/>
      <c r="BU527" s="5"/>
      <c r="BV527" s="38"/>
      <c r="BW527" s="48"/>
      <c r="BX527" s="44"/>
      <c r="BY527" s="44"/>
      <c r="BZ527" s="33" t="s">
        <v>131</v>
      </c>
      <c r="CA527" s="5"/>
      <c r="CB527" s="5"/>
      <c r="CC527" s="33" t="s">
        <v>177</v>
      </c>
      <c r="CD527" s="5"/>
      <c r="CE527" s="5"/>
      <c r="CF527" s="33" t="s">
        <v>178</v>
      </c>
      <c r="CG527" s="33" t="s">
        <v>3897</v>
      </c>
      <c r="CH527" s="5"/>
      <c r="CI527" s="5"/>
      <c r="CJ527" s="5"/>
      <c r="CK527" s="33"/>
      <c r="CL527" s="49">
        <v>44995.0</v>
      </c>
      <c r="CM527" s="33" t="s">
        <v>180</v>
      </c>
      <c r="CN527" s="5"/>
      <c r="CO527" s="33">
        <v>1.0</v>
      </c>
      <c r="CP527" s="33" t="s">
        <v>181</v>
      </c>
      <c r="CQ527" s="50" t="str">
        <f t="shared" si="7"/>
        <v>02/10/1974</v>
      </c>
      <c r="CR527" s="33" t="s">
        <v>182</v>
      </c>
      <c r="CS527" s="33">
        <v>4.0</v>
      </c>
      <c r="CT527" s="33">
        <v>5.0</v>
      </c>
      <c r="CU527" s="33">
        <v>25.0</v>
      </c>
      <c r="CV527" s="33">
        <v>1139.0</v>
      </c>
      <c r="CW527" s="33">
        <v>4.05093E8</v>
      </c>
      <c r="CX527" s="33">
        <v>4.0509300014E10</v>
      </c>
      <c r="CY527" s="33">
        <v>-99.7058186</v>
      </c>
      <c r="CZ527" s="33">
        <v>20.6924212</v>
      </c>
      <c r="DA527" s="33">
        <v>4.41123804E9</v>
      </c>
      <c r="DB527" s="33">
        <v>2.0</v>
      </c>
      <c r="DC527" s="33" t="s">
        <v>183</v>
      </c>
      <c r="DD527" s="33">
        <v>2023.0</v>
      </c>
      <c r="DE527" s="33" t="s">
        <v>184</v>
      </c>
      <c r="DF527" s="33"/>
      <c r="DG527" s="33" t="s">
        <v>185</v>
      </c>
      <c r="DH527" s="33" t="s">
        <v>186</v>
      </c>
      <c r="DI527" s="5"/>
      <c r="DJ527" s="5"/>
    </row>
    <row r="528">
      <c r="A528" s="33" t="s">
        <v>3898</v>
      </c>
      <c r="B528" s="34">
        <v>44952.0</v>
      </c>
      <c r="C528" s="35" t="s">
        <v>137</v>
      </c>
      <c r="D528" s="35" t="s">
        <v>139</v>
      </c>
      <c r="E528" s="35" t="s">
        <v>142</v>
      </c>
      <c r="F528" s="36" t="s">
        <v>144</v>
      </c>
      <c r="G528" s="33" t="s">
        <v>3899</v>
      </c>
      <c r="H528" s="33" t="s">
        <v>3900</v>
      </c>
      <c r="I528" s="33" t="s">
        <v>190</v>
      </c>
      <c r="J528" s="33" t="s">
        <v>203</v>
      </c>
      <c r="K528" s="35" t="s">
        <v>150</v>
      </c>
      <c r="L528" s="33" t="s">
        <v>205</v>
      </c>
      <c r="M528" s="33">
        <v>19.0</v>
      </c>
      <c r="N528" s="33" t="s">
        <v>3090</v>
      </c>
      <c r="O528" s="5"/>
      <c r="P528" s="35" t="s">
        <v>153</v>
      </c>
      <c r="Q528" s="35" t="s">
        <v>3090</v>
      </c>
      <c r="R528" s="33">
        <v>76540.0</v>
      </c>
      <c r="S528" s="37"/>
      <c r="T528" s="33"/>
      <c r="U528" s="33">
        <v>1.53</v>
      </c>
      <c r="V528" s="33" t="s">
        <v>154</v>
      </c>
      <c r="W528" s="33"/>
      <c r="X528" s="33"/>
      <c r="Y528" s="5"/>
      <c r="Z528" s="5"/>
      <c r="AA528" s="33">
        <v>1.0</v>
      </c>
      <c r="AB528" s="33">
        <v>1.0</v>
      </c>
      <c r="AC528" s="33"/>
      <c r="AD528" s="5"/>
      <c r="AE528" s="5"/>
      <c r="AF528" s="5"/>
      <c r="AG528" s="16"/>
      <c r="AH528" s="38" t="str">
        <f t="shared" si="1"/>
        <v/>
      </c>
      <c r="AI528" s="39" t="str">
        <f t="shared" si="2"/>
        <v/>
      </c>
      <c r="AJ528" s="37" t="str">
        <f t="shared" si="3"/>
        <v/>
      </c>
      <c r="AK528" s="41" t="str">
        <f t="shared" si="4"/>
        <v/>
      </c>
      <c r="AL528" s="35" t="s">
        <v>153</v>
      </c>
      <c r="AM528" s="33" t="s">
        <v>1887</v>
      </c>
      <c r="AN528" s="33" t="s">
        <v>1887</v>
      </c>
      <c r="AO528" s="41"/>
      <c r="AP528" s="33" t="s">
        <v>169</v>
      </c>
      <c r="AQ528" s="33" t="s">
        <v>170</v>
      </c>
      <c r="AR528" s="33">
        <v>150.0</v>
      </c>
      <c r="AS528" s="42"/>
      <c r="AT528" s="42"/>
      <c r="AU528" s="42"/>
      <c r="AV528" s="42"/>
      <c r="AW528" s="42"/>
      <c r="AX528" s="5"/>
      <c r="AY528" s="33"/>
      <c r="AZ528" s="33" t="s">
        <v>3901</v>
      </c>
      <c r="BA528" s="5"/>
      <c r="BB528" s="5"/>
      <c r="BC528" s="5" t="s">
        <v>3902</v>
      </c>
      <c r="BD528" s="33" t="s">
        <v>173</v>
      </c>
      <c r="BE528" s="41"/>
      <c r="BF528" s="35"/>
      <c r="BG528" s="33" t="s">
        <v>169</v>
      </c>
      <c r="BH528" s="5"/>
      <c r="BI528" s="33">
        <v>150.0</v>
      </c>
      <c r="BJ528" s="33" t="s">
        <v>170</v>
      </c>
      <c r="BK528" s="5"/>
      <c r="BL528" s="5">
        <f t="shared" si="5"/>
        <v>1997.25</v>
      </c>
      <c r="BM528" s="5"/>
      <c r="BN528" s="5"/>
      <c r="BO528" s="42">
        <f t="shared" si="6"/>
        <v>1997.25</v>
      </c>
      <c r="BP528" s="44"/>
      <c r="BQ528" s="45"/>
      <c r="BR528" s="47"/>
      <c r="BS528" s="45"/>
      <c r="BT528" s="37"/>
      <c r="BU528" s="5"/>
      <c r="BV528" s="38"/>
      <c r="BW528" s="48"/>
      <c r="BX528" s="44"/>
      <c r="BY528" s="44"/>
      <c r="BZ528" s="33" t="s">
        <v>131</v>
      </c>
      <c r="CA528" s="5"/>
      <c r="CB528" s="5"/>
      <c r="CC528" s="33" t="s">
        <v>177</v>
      </c>
      <c r="CD528" s="5"/>
      <c r="CE528" s="5"/>
      <c r="CF528" s="33" t="s">
        <v>178</v>
      </c>
      <c r="CG528" s="33" t="s">
        <v>3903</v>
      </c>
      <c r="CH528" s="5"/>
      <c r="CI528" s="5"/>
      <c r="CJ528" s="5"/>
      <c r="CK528" s="33"/>
      <c r="CL528" s="49">
        <v>44995.0</v>
      </c>
      <c r="CM528" s="33" t="s">
        <v>180</v>
      </c>
      <c r="CN528" s="5"/>
      <c r="CO528" s="33">
        <v>1.0</v>
      </c>
      <c r="CP528" s="33" t="s">
        <v>181</v>
      </c>
      <c r="CQ528" s="50" t="str">
        <f t="shared" si="7"/>
        <v>04/08/1969</v>
      </c>
      <c r="CR528" s="33" t="s">
        <v>243</v>
      </c>
      <c r="CS528" s="33">
        <v>4.0</v>
      </c>
      <c r="CT528" s="33">
        <v>5.0</v>
      </c>
      <c r="CU528" s="33">
        <v>25.0</v>
      </c>
      <c r="CV528" s="33">
        <v>1139.0</v>
      </c>
      <c r="CW528" s="33">
        <v>4.05093E8</v>
      </c>
      <c r="CX528" s="33">
        <v>4.0509300014E10</v>
      </c>
      <c r="CY528" s="33">
        <v>-99.7083001</v>
      </c>
      <c r="CZ528" s="33">
        <v>20.6919353</v>
      </c>
      <c r="DA528" s="33">
        <v>4.411165032E9</v>
      </c>
      <c r="DB528" s="33">
        <v>2.0</v>
      </c>
      <c r="DC528" s="33" t="s">
        <v>183</v>
      </c>
      <c r="DD528" s="33">
        <v>2023.0</v>
      </c>
      <c r="DE528" s="33" t="s">
        <v>184</v>
      </c>
      <c r="DF528" s="33"/>
      <c r="DG528" s="33" t="s">
        <v>185</v>
      </c>
      <c r="DH528" s="33" t="s">
        <v>186</v>
      </c>
      <c r="DI528" s="5"/>
      <c r="DJ528" s="5"/>
    </row>
    <row r="529">
      <c r="A529" s="33" t="s">
        <v>3904</v>
      </c>
      <c r="B529" s="34">
        <v>44952.0</v>
      </c>
      <c r="C529" s="35" t="s">
        <v>137</v>
      </c>
      <c r="D529" s="35" t="s">
        <v>139</v>
      </c>
      <c r="E529" s="35" t="s">
        <v>142</v>
      </c>
      <c r="F529" s="36" t="s">
        <v>144</v>
      </c>
      <c r="G529" s="33" t="s">
        <v>3905</v>
      </c>
      <c r="H529" s="33" t="s">
        <v>3906</v>
      </c>
      <c r="I529" s="33" t="s">
        <v>476</v>
      </c>
      <c r="J529" s="33" t="s">
        <v>254</v>
      </c>
      <c r="K529" s="35" t="s">
        <v>150</v>
      </c>
      <c r="L529" s="33" t="s">
        <v>1996</v>
      </c>
      <c r="M529" s="5"/>
      <c r="N529" s="33" t="s">
        <v>3090</v>
      </c>
      <c r="O529" s="5"/>
      <c r="P529" s="35" t="s">
        <v>153</v>
      </c>
      <c r="Q529" s="35" t="s">
        <v>3090</v>
      </c>
      <c r="R529" s="33">
        <v>76540.0</v>
      </c>
      <c r="S529" s="37"/>
      <c r="T529" s="33"/>
      <c r="U529" s="33">
        <v>1.26</v>
      </c>
      <c r="V529" s="33" t="s">
        <v>154</v>
      </c>
      <c r="W529" s="33"/>
      <c r="X529" s="33"/>
      <c r="Y529" s="5"/>
      <c r="Z529" s="5"/>
      <c r="AA529" s="33">
        <v>1.0</v>
      </c>
      <c r="AB529" s="33"/>
      <c r="AC529" s="33">
        <v>1.0</v>
      </c>
      <c r="AD529" s="5"/>
      <c r="AE529" s="5"/>
      <c r="AF529" s="5"/>
      <c r="AG529" s="16"/>
      <c r="AH529" s="38" t="str">
        <f t="shared" si="1"/>
        <v/>
      </c>
      <c r="AI529" s="39" t="str">
        <f t="shared" si="2"/>
        <v/>
      </c>
      <c r="AJ529" s="37" t="str">
        <f t="shared" si="3"/>
        <v/>
      </c>
      <c r="AK529" s="41" t="str">
        <f t="shared" si="4"/>
        <v/>
      </c>
      <c r="AL529" s="35" t="s">
        <v>153</v>
      </c>
      <c r="AM529" s="33" t="s">
        <v>1887</v>
      </c>
      <c r="AN529" s="33" t="s">
        <v>1887</v>
      </c>
      <c r="AO529" s="41"/>
      <c r="AP529" s="33" t="s">
        <v>169</v>
      </c>
      <c r="AQ529" s="33" t="s">
        <v>170</v>
      </c>
      <c r="AR529" s="33">
        <v>150.0</v>
      </c>
      <c r="AS529" s="42"/>
      <c r="AT529" s="42"/>
      <c r="AU529" s="42"/>
      <c r="AV529" s="42"/>
      <c r="AW529" s="42"/>
      <c r="AX529" s="5"/>
      <c r="AY529" s="33"/>
      <c r="AZ529" s="33" t="s">
        <v>3907</v>
      </c>
      <c r="BA529" s="5"/>
      <c r="BB529" s="5"/>
      <c r="BC529" s="5" t="s">
        <v>3908</v>
      </c>
      <c r="BD529" s="33" t="s">
        <v>173</v>
      </c>
      <c r="BE529" s="41"/>
      <c r="BF529" s="35"/>
      <c r="BG529" s="33" t="s">
        <v>169</v>
      </c>
      <c r="BH529" s="5"/>
      <c r="BI529" s="33">
        <v>150.0</v>
      </c>
      <c r="BJ529" s="33" t="s">
        <v>170</v>
      </c>
      <c r="BK529" s="5"/>
      <c r="BL529" s="5">
        <f t="shared" si="5"/>
        <v>1997.25</v>
      </c>
      <c r="BM529" s="5"/>
      <c r="BN529" s="5"/>
      <c r="BO529" s="42">
        <f t="shared" si="6"/>
        <v>1997.25</v>
      </c>
      <c r="BP529" s="44"/>
      <c r="BQ529" s="45"/>
      <c r="BR529" s="47"/>
      <c r="BS529" s="45"/>
      <c r="BT529" s="37"/>
      <c r="BU529" s="5"/>
      <c r="BV529" s="38"/>
      <c r="BW529" s="48"/>
      <c r="BX529" s="44"/>
      <c r="BY529" s="44"/>
      <c r="BZ529" s="33" t="s">
        <v>131</v>
      </c>
      <c r="CA529" s="5"/>
      <c r="CB529" s="5"/>
      <c r="CC529" s="33" t="s">
        <v>177</v>
      </c>
      <c r="CD529" s="5"/>
      <c r="CE529" s="5"/>
      <c r="CF529" s="33" t="s">
        <v>178</v>
      </c>
      <c r="CG529" s="33" t="s">
        <v>3909</v>
      </c>
      <c r="CH529" s="5"/>
      <c r="CI529" s="5"/>
      <c r="CJ529" s="5"/>
      <c r="CK529" s="33"/>
      <c r="CL529" s="49">
        <v>44995.0</v>
      </c>
      <c r="CM529" s="33" t="s">
        <v>180</v>
      </c>
      <c r="CN529" s="5"/>
      <c r="CO529" s="33">
        <v>1.0</v>
      </c>
      <c r="CP529" s="33" t="s">
        <v>181</v>
      </c>
      <c r="CQ529" s="50" t="str">
        <f t="shared" si="7"/>
        <v>15/03/1968</v>
      </c>
      <c r="CR529" s="33" t="s">
        <v>182</v>
      </c>
      <c r="CS529" s="33">
        <v>4.0</v>
      </c>
      <c r="CT529" s="33">
        <v>5.0</v>
      </c>
      <c r="CU529" s="33">
        <v>25.0</v>
      </c>
      <c r="CV529" s="33">
        <v>1139.0</v>
      </c>
      <c r="CW529" s="33">
        <v>4.05093E8</v>
      </c>
      <c r="CX529" s="5"/>
      <c r="CY529" s="33">
        <v>-99.69873</v>
      </c>
      <c r="CZ529" s="33">
        <v>20.69057</v>
      </c>
      <c r="DA529" s="33">
        <v>4.411005257E9</v>
      </c>
      <c r="DB529" s="33">
        <v>2.0</v>
      </c>
      <c r="DC529" s="33" t="s">
        <v>183</v>
      </c>
      <c r="DD529" s="33">
        <v>2023.0</v>
      </c>
      <c r="DE529" s="33" t="s">
        <v>184</v>
      </c>
      <c r="DF529" s="33"/>
      <c r="DG529" s="33" t="s">
        <v>185</v>
      </c>
      <c r="DH529" s="33" t="s">
        <v>186</v>
      </c>
      <c r="DI529" s="5"/>
      <c r="DJ529" s="5"/>
    </row>
    <row r="530">
      <c r="A530" s="33" t="s">
        <v>3910</v>
      </c>
      <c r="B530" s="34">
        <v>44952.0</v>
      </c>
      <c r="C530" s="35" t="s">
        <v>137</v>
      </c>
      <c r="D530" s="35" t="s">
        <v>139</v>
      </c>
      <c r="E530" s="35" t="s">
        <v>142</v>
      </c>
      <c r="F530" s="36" t="s">
        <v>144</v>
      </c>
      <c r="G530" s="33" t="s">
        <v>3911</v>
      </c>
      <c r="H530" s="33" t="s">
        <v>3912</v>
      </c>
      <c r="I530" s="33" t="s">
        <v>476</v>
      </c>
      <c r="J530" s="33" t="s">
        <v>254</v>
      </c>
      <c r="K530" s="35" t="s">
        <v>150</v>
      </c>
      <c r="L530" s="33" t="s">
        <v>1996</v>
      </c>
      <c r="M530" s="5"/>
      <c r="N530" s="33" t="s">
        <v>3090</v>
      </c>
      <c r="O530" s="5"/>
      <c r="P530" s="35" t="s">
        <v>153</v>
      </c>
      <c r="Q530" s="35" t="s">
        <v>3090</v>
      </c>
      <c r="R530" s="33">
        <v>76540.0</v>
      </c>
      <c r="S530" s="37"/>
      <c r="T530" s="33"/>
      <c r="U530" s="33">
        <v>1.09</v>
      </c>
      <c r="V530" s="33" t="s">
        <v>154</v>
      </c>
      <c r="W530" s="33"/>
      <c r="X530" s="33"/>
      <c r="Y530" s="5"/>
      <c r="Z530" s="5"/>
      <c r="AA530" s="33">
        <v>1.0</v>
      </c>
      <c r="AB530" s="33"/>
      <c r="AC530" s="33">
        <v>1.0</v>
      </c>
      <c r="AD530" s="5"/>
      <c r="AE530" s="5"/>
      <c r="AF530" s="5"/>
      <c r="AG530" s="16"/>
      <c r="AH530" s="38" t="str">
        <f t="shared" si="1"/>
        <v/>
      </c>
      <c r="AI530" s="39">
        <f t="shared" si="2"/>
        <v>1</v>
      </c>
      <c r="AJ530" s="37" t="str">
        <f t="shared" si="3"/>
        <v/>
      </c>
      <c r="AK530" s="41" t="str">
        <f t="shared" si="4"/>
        <v/>
      </c>
      <c r="AL530" s="35" t="s">
        <v>153</v>
      </c>
      <c r="AM530" s="33" t="s">
        <v>1887</v>
      </c>
      <c r="AN530" s="33" t="s">
        <v>1887</v>
      </c>
      <c r="AO530" s="41"/>
      <c r="AP530" s="33" t="s">
        <v>169</v>
      </c>
      <c r="AQ530" s="33" t="s">
        <v>170</v>
      </c>
      <c r="AR530" s="33">
        <v>150.0</v>
      </c>
      <c r="AS530" s="42"/>
      <c r="AT530" s="42"/>
      <c r="AU530" s="42"/>
      <c r="AV530" s="42"/>
      <c r="AW530" s="42"/>
      <c r="AX530" s="5"/>
      <c r="AY530" s="33"/>
      <c r="AZ530" s="33" t="s">
        <v>3913</v>
      </c>
      <c r="BA530" s="5"/>
      <c r="BB530" s="5"/>
      <c r="BC530" s="5" t="s">
        <v>3914</v>
      </c>
      <c r="BD530" s="33" t="s">
        <v>173</v>
      </c>
      <c r="BE530" s="41"/>
      <c r="BF530" s="35"/>
      <c r="BG530" s="33" t="s">
        <v>169</v>
      </c>
      <c r="BH530" s="5"/>
      <c r="BI530" s="33">
        <v>150.0</v>
      </c>
      <c r="BJ530" s="33" t="s">
        <v>170</v>
      </c>
      <c r="BK530" s="5"/>
      <c r="BL530" s="5">
        <f t="shared" si="5"/>
        <v>1997.25</v>
      </c>
      <c r="BM530" s="5"/>
      <c r="BN530" s="5"/>
      <c r="BO530" s="42">
        <f t="shared" si="6"/>
        <v>1997.25</v>
      </c>
      <c r="BP530" s="44"/>
      <c r="BQ530" s="45"/>
      <c r="BR530" s="47"/>
      <c r="BS530" s="45"/>
      <c r="BT530" s="37"/>
      <c r="BU530" s="5"/>
      <c r="BV530" s="38"/>
      <c r="BW530" s="48"/>
      <c r="BX530" s="44"/>
      <c r="BY530" s="44"/>
      <c r="BZ530" s="33" t="s">
        <v>131</v>
      </c>
      <c r="CA530" s="5"/>
      <c r="CB530" s="5"/>
      <c r="CC530" s="33" t="s">
        <v>177</v>
      </c>
      <c r="CD530" s="5"/>
      <c r="CE530" s="5"/>
      <c r="CF530" s="33" t="s">
        <v>178</v>
      </c>
      <c r="CG530" s="33" t="s">
        <v>3915</v>
      </c>
      <c r="CH530" s="5"/>
      <c r="CI530" s="5"/>
      <c r="CJ530" s="5"/>
      <c r="CK530" s="33"/>
      <c r="CL530" s="49">
        <v>44995.0</v>
      </c>
      <c r="CM530" s="33" t="s">
        <v>180</v>
      </c>
      <c r="CN530" s="5"/>
      <c r="CO530" s="33">
        <v>1.0</v>
      </c>
      <c r="CP530" s="33" t="s">
        <v>181</v>
      </c>
      <c r="CQ530" s="50" t="str">
        <f t="shared" si="7"/>
        <v>08/01/1961</v>
      </c>
      <c r="CR530" s="33" t="s">
        <v>182</v>
      </c>
      <c r="CS530" s="33">
        <v>4.0</v>
      </c>
      <c r="CT530" s="33">
        <v>5.0</v>
      </c>
      <c r="CU530" s="33">
        <v>25.0</v>
      </c>
      <c r="CV530" s="33">
        <v>1139.0</v>
      </c>
      <c r="CW530" s="33">
        <v>4.05093E8</v>
      </c>
      <c r="CX530" s="5"/>
      <c r="CY530" s="33">
        <v>-99.69873</v>
      </c>
      <c r="CZ530" s="33">
        <v>20.69057</v>
      </c>
      <c r="DA530" s="33">
        <v>4.411178309E9</v>
      </c>
      <c r="DB530" s="33">
        <v>2.0</v>
      </c>
      <c r="DC530" s="33" t="s">
        <v>183</v>
      </c>
      <c r="DD530" s="33">
        <v>2023.0</v>
      </c>
      <c r="DE530" s="33" t="s">
        <v>184</v>
      </c>
      <c r="DF530" s="33"/>
      <c r="DG530" s="33" t="s">
        <v>185</v>
      </c>
      <c r="DH530" s="33" t="s">
        <v>186</v>
      </c>
      <c r="DI530" s="5"/>
      <c r="DJ530" s="5"/>
    </row>
    <row r="531">
      <c r="A531" s="33" t="s">
        <v>3916</v>
      </c>
      <c r="B531" s="34">
        <v>44952.0</v>
      </c>
      <c r="C531" s="35" t="s">
        <v>137</v>
      </c>
      <c r="D531" s="35" t="s">
        <v>139</v>
      </c>
      <c r="E531" s="35" t="s">
        <v>142</v>
      </c>
      <c r="F531" s="36" t="s">
        <v>144</v>
      </c>
      <c r="G531" s="33" t="s">
        <v>3917</v>
      </c>
      <c r="H531" s="33" t="s">
        <v>3918</v>
      </c>
      <c r="I531" s="33" t="s">
        <v>476</v>
      </c>
      <c r="J531" s="33" t="s">
        <v>254</v>
      </c>
      <c r="K531" s="35" t="s">
        <v>150</v>
      </c>
      <c r="L531" s="33" t="s">
        <v>2349</v>
      </c>
      <c r="M531" s="5"/>
      <c r="N531" s="33" t="s">
        <v>3090</v>
      </c>
      <c r="O531" s="5"/>
      <c r="P531" s="35" t="s">
        <v>153</v>
      </c>
      <c r="Q531" s="35" t="s">
        <v>3090</v>
      </c>
      <c r="R531" s="33">
        <v>76540.0</v>
      </c>
      <c r="S531" s="37"/>
      <c r="T531" s="33"/>
      <c r="U531" s="33">
        <v>1.81</v>
      </c>
      <c r="V531" s="33" t="s">
        <v>154</v>
      </c>
      <c r="W531" s="33"/>
      <c r="X531" s="33"/>
      <c r="Y531" s="5"/>
      <c r="Z531" s="5"/>
      <c r="AA531" s="33">
        <v>1.0</v>
      </c>
      <c r="AB531" s="33"/>
      <c r="AC531" s="33">
        <v>1.0</v>
      </c>
      <c r="AD531" s="5"/>
      <c r="AE531" s="5"/>
      <c r="AF531" s="5"/>
      <c r="AG531" s="16"/>
      <c r="AH531" s="38" t="str">
        <f t="shared" si="1"/>
        <v/>
      </c>
      <c r="AI531" s="39" t="str">
        <f t="shared" si="2"/>
        <v/>
      </c>
      <c r="AJ531" s="37" t="str">
        <f t="shared" si="3"/>
        <v/>
      </c>
      <c r="AK531" s="41" t="str">
        <f t="shared" si="4"/>
        <v/>
      </c>
      <c r="AL531" s="35" t="s">
        <v>153</v>
      </c>
      <c r="AM531" s="33" t="s">
        <v>1887</v>
      </c>
      <c r="AN531" s="33" t="s">
        <v>1887</v>
      </c>
      <c r="AO531" s="41"/>
      <c r="AP531" s="33" t="s">
        <v>169</v>
      </c>
      <c r="AQ531" s="33" t="s">
        <v>170</v>
      </c>
      <c r="AR531" s="33">
        <v>150.0</v>
      </c>
      <c r="AS531" s="42"/>
      <c r="AT531" s="42"/>
      <c r="AU531" s="42"/>
      <c r="AV531" s="42"/>
      <c r="AW531" s="42"/>
      <c r="AX531" s="5"/>
      <c r="AY531" s="33"/>
      <c r="AZ531" s="33" t="s">
        <v>3919</v>
      </c>
      <c r="BA531" s="5"/>
      <c r="BB531" s="5"/>
      <c r="BC531" s="5" t="s">
        <v>3920</v>
      </c>
      <c r="BD531" s="33" t="s">
        <v>173</v>
      </c>
      <c r="BE531" s="41"/>
      <c r="BF531" s="35"/>
      <c r="BG531" s="33" t="s">
        <v>169</v>
      </c>
      <c r="BH531" s="5"/>
      <c r="BI531" s="33">
        <v>150.0</v>
      </c>
      <c r="BJ531" s="33" t="s">
        <v>170</v>
      </c>
      <c r="BK531" s="5"/>
      <c r="BL531" s="5">
        <f t="shared" si="5"/>
        <v>1997.25</v>
      </c>
      <c r="BM531" s="5"/>
      <c r="BN531" s="5"/>
      <c r="BO531" s="42">
        <f t="shared" si="6"/>
        <v>1997.25</v>
      </c>
      <c r="BP531" s="44"/>
      <c r="BQ531" s="45"/>
      <c r="BR531" s="47"/>
      <c r="BS531" s="45"/>
      <c r="BT531" s="37"/>
      <c r="BU531" s="5"/>
      <c r="BV531" s="38"/>
      <c r="BW531" s="48"/>
      <c r="BX531" s="44"/>
      <c r="BY531" s="44"/>
      <c r="BZ531" s="33" t="s">
        <v>131</v>
      </c>
      <c r="CA531" s="5"/>
      <c r="CB531" s="5"/>
      <c r="CC531" s="33" t="s">
        <v>177</v>
      </c>
      <c r="CD531" s="5"/>
      <c r="CE531" s="5"/>
      <c r="CF531" s="33" t="s">
        <v>178</v>
      </c>
      <c r="CG531" s="33" t="s">
        <v>3921</v>
      </c>
      <c r="CH531" s="5"/>
      <c r="CI531" s="5"/>
      <c r="CJ531" s="5"/>
      <c r="CK531" s="33"/>
      <c r="CL531" s="49">
        <v>44995.0</v>
      </c>
      <c r="CM531" s="33" t="s">
        <v>180</v>
      </c>
      <c r="CN531" s="5"/>
      <c r="CO531" s="33">
        <v>1.0</v>
      </c>
      <c r="CP531" s="33" t="s">
        <v>181</v>
      </c>
      <c r="CQ531" s="50" t="str">
        <f t="shared" si="7"/>
        <v>22/10/1971</v>
      </c>
      <c r="CR531" s="33" t="s">
        <v>182</v>
      </c>
      <c r="CS531" s="33">
        <v>4.0</v>
      </c>
      <c r="CT531" s="33">
        <v>5.0</v>
      </c>
      <c r="CU531" s="33">
        <v>25.0</v>
      </c>
      <c r="CV531" s="33">
        <v>1139.0</v>
      </c>
      <c r="CW531" s="33">
        <v>4.05093E8</v>
      </c>
      <c r="CX531" s="5"/>
      <c r="CY531" s="33">
        <v>-99.696064</v>
      </c>
      <c r="CZ531" s="33">
        <v>20.69147</v>
      </c>
      <c r="DA531" s="33">
        <v>4.411350014E9</v>
      </c>
      <c r="DB531" s="33">
        <v>2.0</v>
      </c>
      <c r="DC531" s="33" t="s">
        <v>183</v>
      </c>
      <c r="DD531" s="33">
        <v>2023.0</v>
      </c>
      <c r="DE531" s="33" t="s">
        <v>184</v>
      </c>
      <c r="DF531" s="33"/>
      <c r="DG531" s="33" t="s">
        <v>185</v>
      </c>
      <c r="DH531" s="33" t="s">
        <v>186</v>
      </c>
      <c r="DI531" s="5"/>
      <c r="DJ531" s="5"/>
    </row>
    <row r="532">
      <c r="A532" s="33" t="s">
        <v>3922</v>
      </c>
      <c r="B532" s="34">
        <v>44952.0</v>
      </c>
      <c r="C532" s="35" t="s">
        <v>137</v>
      </c>
      <c r="D532" s="35" t="s">
        <v>139</v>
      </c>
      <c r="E532" s="35" t="s">
        <v>142</v>
      </c>
      <c r="F532" s="36" t="s">
        <v>144</v>
      </c>
      <c r="G532" s="33" t="s">
        <v>3923</v>
      </c>
      <c r="H532" s="33" t="s">
        <v>3924</v>
      </c>
      <c r="I532" s="33" t="s">
        <v>247</v>
      </c>
      <c r="J532" s="33" t="s">
        <v>204</v>
      </c>
      <c r="K532" s="35" t="s">
        <v>150</v>
      </c>
      <c r="L532" s="33" t="s">
        <v>2349</v>
      </c>
      <c r="M532" s="5"/>
      <c r="N532" s="33" t="s">
        <v>3090</v>
      </c>
      <c r="O532" s="5"/>
      <c r="P532" s="35" t="s">
        <v>153</v>
      </c>
      <c r="Q532" s="35" t="s">
        <v>3090</v>
      </c>
      <c r="R532" s="33">
        <v>76540.0</v>
      </c>
      <c r="S532" s="37"/>
      <c r="T532" s="33"/>
      <c r="U532" s="33">
        <v>3.08</v>
      </c>
      <c r="V532" s="33" t="s">
        <v>154</v>
      </c>
      <c r="W532" s="33"/>
      <c r="X532" s="33"/>
      <c r="Y532" s="5"/>
      <c r="Z532" s="5"/>
      <c r="AA532" s="33">
        <v>1.0</v>
      </c>
      <c r="AB532" s="33">
        <v>1.0</v>
      </c>
      <c r="AC532" s="33"/>
      <c r="AD532" s="5"/>
      <c r="AE532" s="5"/>
      <c r="AF532" s="5"/>
      <c r="AG532" s="16"/>
      <c r="AH532" s="38">
        <f t="shared" si="1"/>
        <v>1</v>
      </c>
      <c r="AI532" s="39" t="str">
        <f t="shared" si="2"/>
        <v/>
      </c>
      <c r="AJ532" s="37" t="str">
        <f t="shared" si="3"/>
        <v/>
      </c>
      <c r="AK532" s="41" t="str">
        <f t="shared" si="4"/>
        <v/>
      </c>
      <c r="AL532" s="35" t="s">
        <v>153</v>
      </c>
      <c r="AM532" s="33" t="s">
        <v>1887</v>
      </c>
      <c r="AN532" s="33" t="s">
        <v>1887</v>
      </c>
      <c r="AO532" s="41"/>
      <c r="AP532" s="33" t="s">
        <v>169</v>
      </c>
      <c r="AQ532" s="33" t="s">
        <v>170</v>
      </c>
      <c r="AR532" s="33">
        <v>300.0</v>
      </c>
      <c r="AS532" s="42"/>
      <c r="AT532" s="42"/>
      <c r="AU532" s="42"/>
      <c r="AV532" s="42"/>
      <c r="AW532" s="42"/>
      <c r="AX532" s="5"/>
      <c r="AY532" s="33"/>
      <c r="AZ532" s="33" t="s">
        <v>3925</v>
      </c>
      <c r="BA532" s="5"/>
      <c r="BB532" s="5"/>
      <c r="BC532" s="5" t="s">
        <v>3926</v>
      </c>
      <c r="BD532" s="33" t="s">
        <v>173</v>
      </c>
      <c r="BE532" s="41"/>
      <c r="BF532" s="35"/>
      <c r="BG532" s="33" t="s">
        <v>169</v>
      </c>
      <c r="BH532" s="5"/>
      <c r="BI532" s="33">
        <v>300.0</v>
      </c>
      <c r="BJ532" s="33" t="s">
        <v>170</v>
      </c>
      <c r="BK532" s="5"/>
      <c r="BL532" s="5">
        <f t="shared" si="5"/>
        <v>3994.5</v>
      </c>
      <c r="BM532" s="5"/>
      <c r="BN532" s="5"/>
      <c r="BO532" s="42">
        <f t="shared" si="6"/>
        <v>3994.5</v>
      </c>
      <c r="BP532" s="44"/>
      <c r="BQ532" s="45"/>
      <c r="BR532" s="47"/>
      <c r="BS532" s="45"/>
      <c r="BT532" s="37"/>
      <c r="BU532" s="5"/>
      <c r="BV532" s="38"/>
      <c r="BW532" s="48"/>
      <c r="BX532" s="44"/>
      <c r="BY532" s="44"/>
      <c r="BZ532" s="33" t="s">
        <v>131</v>
      </c>
      <c r="CA532" s="5"/>
      <c r="CB532" s="5"/>
      <c r="CC532" s="33" t="s">
        <v>177</v>
      </c>
      <c r="CD532" s="5"/>
      <c r="CE532" s="5"/>
      <c r="CF532" s="33" t="s">
        <v>178</v>
      </c>
      <c r="CG532" s="33" t="s">
        <v>3927</v>
      </c>
      <c r="CH532" s="5"/>
      <c r="CI532" s="5"/>
      <c r="CJ532" s="5"/>
      <c r="CK532" s="33"/>
      <c r="CL532" s="49">
        <v>44995.0</v>
      </c>
      <c r="CM532" s="33" t="s">
        <v>180</v>
      </c>
      <c r="CN532" s="5"/>
      <c r="CO532" s="33">
        <v>2.0</v>
      </c>
      <c r="CP532" s="33" t="s">
        <v>181</v>
      </c>
      <c r="CQ532" s="50" t="str">
        <f t="shared" si="7"/>
        <v>09/02/1958</v>
      </c>
      <c r="CR532" s="33" t="s">
        <v>243</v>
      </c>
      <c r="CS532" s="33">
        <v>4.0</v>
      </c>
      <c r="CT532" s="33">
        <v>5.0</v>
      </c>
      <c r="CU532" s="33">
        <v>25.0</v>
      </c>
      <c r="CV532" s="33">
        <v>1139.0</v>
      </c>
      <c r="CW532" s="33">
        <v>4.05093E8</v>
      </c>
      <c r="CX532" s="5"/>
      <c r="CY532" s="33">
        <v>-99.696064</v>
      </c>
      <c r="CZ532" s="33">
        <v>20.69147</v>
      </c>
      <c r="DA532" s="33">
        <v>4.411981035E9</v>
      </c>
      <c r="DB532" s="33">
        <v>2.0</v>
      </c>
      <c r="DC532" s="33" t="s">
        <v>183</v>
      </c>
      <c r="DD532" s="33">
        <v>2023.0</v>
      </c>
      <c r="DE532" s="33" t="s">
        <v>184</v>
      </c>
      <c r="DF532" s="33"/>
      <c r="DG532" s="33" t="s">
        <v>185</v>
      </c>
      <c r="DH532" s="33" t="s">
        <v>186</v>
      </c>
      <c r="DI532" s="5"/>
      <c r="DJ532" s="5"/>
    </row>
    <row r="533">
      <c r="A533" s="33" t="s">
        <v>3928</v>
      </c>
      <c r="B533" s="34">
        <v>44952.0</v>
      </c>
      <c r="C533" s="35" t="s">
        <v>137</v>
      </c>
      <c r="D533" s="35" t="s">
        <v>139</v>
      </c>
      <c r="E533" s="35" t="s">
        <v>142</v>
      </c>
      <c r="F533" s="36" t="s">
        <v>144</v>
      </c>
      <c r="G533" s="33" t="s">
        <v>3929</v>
      </c>
      <c r="H533" s="33" t="s">
        <v>1648</v>
      </c>
      <c r="I533" s="33" t="s">
        <v>247</v>
      </c>
      <c r="J533" s="33" t="s">
        <v>204</v>
      </c>
      <c r="K533" s="35" t="s">
        <v>150</v>
      </c>
      <c r="L533" s="33" t="s">
        <v>3768</v>
      </c>
      <c r="M533" s="33">
        <v>6.0</v>
      </c>
      <c r="N533" s="33" t="s">
        <v>3090</v>
      </c>
      <c r="O533" s="5"/>
      <c r="P533" s="35" t="s">
        <v>153</v>
      </c>
      <c r="Q533" s="35" t="s">
        <v>3090</v>
      </c>
      <c r="R533" s="33">
        <v>76540.0</v>
      </c>
      <c r="S533" s="37"/>
      <c r="T533" s="33"/>
      <c r="U533" s="33">
        <v>1.65</v>
      </c>
      <c r="V533" s="33" t="s">
        <v>154</v>
      </c>
      <c r="W533" s="33"/>
      <c r="X533" s="33"/>
      <c r="Y533" s="5"/>
      <c r="Z533" s="5"/>
      <c r="AA533" s="33">
        <v>1.0</v>
      </c>
      <c r="AB533" s="33"/>
      <c r="AC533" s="33">
        <v>1.0</v>
      </c>
      <c r="AD533" s="5"/>
      <c r="AE533" s="5"/>
      <c r="AF533" s="5"/>
      <c r="AG533" s="16"/>
      <c r="AH533" s="38" t="str">
        <f t="shared" si="1"/>
        <v/>
      </c>
      <c r="AI533" s="39">
        <f t="shared" si="2"/>
        <v>1</v>
      </c>
      <c r="AJ533" s="37" t="str">
        <f t="shared" si="3"/>
        <v/>
      </c>
      <c r="AK533" s="41" t="str">
        <f t="shared" si="4"/>
        <v/>
      </c>
      <c r="AL533" s="35" t="s">
        <v>153</v>
      </c>
      <c r="AM533" s="33" t="s">
        <v>1887</v>
      </c>
      <c r="AN533" s="33" t="s">
        <v>1887</v>
      </c>
      <c r="AO533" s="41"/>
      <c r="AP533" s="33" t="s">
        <v>169</v>
      </c>
      <c r="AQ533" s="33" t="s">
        <v>170</v>
      </c>
      <c r="AR533" s="33">
        <v>150.0</v>
      </c>
      <c r="AS533" s="42"/>
      <c r="AT533" s="42"/>
      <c r="AU533" s="42"/>
      <c r="AV533" s="42"/>
      <c r="AW533" s="42"/>
      <c r="AX533" s="5"/>
      <c r="AY533" s="33"/>
      <c r="AZ533" s="33" t="s">
        <v>3930</v>
      </c>
      <c r="BA533" s="5"/>
      <c r="BB533" s="5"/>
      <c r="BC533" s="5" t="s">
        <v>3931</v>
      </c>
      <c r="BD533" s="33" t="s">
        <v>173</v>
      </c>
      <c r="BE533" s="41"/>
      <c r="BF533" s="35"/>
      <c r="BG533" s="33" t="s">
        <v>169</v>
      </c>
      <c r="BH533" s="5"/>
      <c r="BI533" s="33">
        <v>150.0</v>
      </c>
      <c r="BJ533" s="33" t="s">
        <v>170</v>
      </c>
      <c r="BK533" s="5"/>
      <c r="BL533" s="5">
        <f t="shared" si="5"/>
        <v>1997.25</v>
      </c>
      <c r="BM533" s="5"/>
      <c r="BN533" s="5"/>
      <c r="BO533" s="42">
        <f t="shared" si="6"/>
        <v>1997.25</v>
      </c>
      <c r="BP533" s="44"/>
      <c r="BQ533" s="45"/>
      <c r="BR533" s="47"/>
      <c r="BS533" s="45"/>
      <c r="BT533" s="37"/>
      <c r="BU533" s="5"/>
      <c r="BV533" s="38"/>
      <c r="BW533" s="48"/>
      <c r="BX533" s="44"/>
      <c r="BY533" s="44"/>
      <c r="BZ533" s="33" t="s">
        <v>131</v>
      </c>
      <c r="CA533" s="5"/>
      <c r="CB533" s="5"/>
      <c r="CC533" s="33" t="s">
        <v>177</v>
      </c>
      <c r="CD533" s="5"/>
      <c r="CE533" s="5"/>
      <c r="CF533" s="33" t="s">
        <v>178</v>
      </c>
      <c r="CG533" s="33" t="s">
        <v>3932</v>
      </c>
      <c r="CH533" s="5"/>
      <c r="CI533" s="5"/>
      <c r="CJ533" s="5"/>
      <c r="CK533" s="33"/>
      <c r="CL533" s="49">
        <v>44995.0</v>
      </c>
      <c r="CM533" s="33" t="s">
        <v>180</v>
      </c>
      <c r="CN533" s="5"/>
      <c r="CO533" s="33">
        <v>1.0</v>
      </c>
      <c r="CP533" s="33" t="s">
        <v>181</v>
      </c>
      <c r="CQ533" s="50" t="str">
        <f t="shared" si="7"/>
        <v>25/12/1946</v>
      </c>
      <c r="CR533" s="33" t="s">
        <v>182</v>
      </c>
      <c r="CS533" s="33">
        <v>4.0</v>
      </c>
      <c r="CT533" s="33">
        <v>5.0</v>
      </c>
      <c r="CU533" s="33">
        <v>25.0</v>
      </c>
      <c r="CV533" s="33">
        <v>1139.0</v>
      </c>
      <c r="CW533" s="33">
        <v>4.05093E8</v>
      </c>
      <c r="CX533" s="5"/>
      <c r="CY533" s="33">
        <v>-99.694678</v>
      </c>
      <c r="CZ533" s="33">
        <v>20.691459</v>
      </c>
      <c r="DA533" s="33">
        <v>4.411059791E9</v>
      </c>
      <c r="DB533" s="33">
        <v>2.0</v>
      </c>
      <c r="DC533" s="33" t="s">
        <v>183</v>
      </c>
      <c r="DD533" s="33">
        <v>2023.0</v>
      </c>
      <c r="DE533" s="33" t="s">
        <v>184</v>
      </c>
      <c r="DF533" s="33"/>
      <c r="DG533" s="33" t="s">
        <v>185</v>
      </c>
      <c r="DH533" s="33" t="s">
        <v>186</v>
      </c>
      <c r="DI533" s="5"/>
      <c r="DJ533" s="5"/>
    </row>
    <row r="534">
      <c r="A534" s="33" t="s">
        <v>3933</v>
      </c>
      <c r="B534" s="34">
        <v>44952.0</v>
      </c>
      <c r="C534" s="35" t="s">
        <v>137</v>
      </c>
      <c r="D534" s="35" t="s">
        <v>139</v>
      </c>
      <c r="E534" s="35" t="s">
        <v>142</v>
      </c>
      <c r="F534" s="36" t="s">
        <v>144</v>
      </c>
      <c r="G534" s="33" t="s">
        <v>3934</v>
      </c>
      <c r="H534" s="33" t="s">
        <v>750</v>
      </c>
      <c r="I534" s="33" t="s">
        <v>247</v>
      </c>
      <c r="J534" s="33" t="s">
        <v>455</v>
      </c>
      <c r="K534" s="35" t="s">
        <v>150</v>
      </c>
      <c r="L534" s="33" t="s">
        <v>2349</v>
      </c>
      <c r="M534" s="33">
        <v>9.0</v>
      </c>
      <c r="N534" s="33" t="s">
        <v>3090</v>
      </c>
      <c r="O534" s="5"/>
      <c r="P534" s="35" t="s">
        <v>153</v>
      </c>
      <c r="Q534" s="35" t="s">
        <v>3090</v>
      </c>
      <c r="R534" s="33">
        <v>76540.0</v>
      </c>
      <c r="S534" s="37"/>
      <c r="T534" s="33"/>
      <c r="U534" s="33">
        <v>1.66</v>
      </c>
      <c r="V534" s="33" t="s">
        <v>154</v>
      </c>
      <c r="W534" s="33"/>
      <c r="X534" s="33"/>
      <c r="Y534" s="5"/>
      <c r="Z534" s="5"/>
      <c r="AA534" s="33">
        <v>1.0</v>
      </c>
      <c r="AB534" s="33">
        <v>1.0</v>
      </c>
      <c r="AC534" s="33"/>
      <c r="AD534" s="5"/>
      <c r="AE534" s="5"/>
      <c r="AF534" s="5"/>
      <c r="AG534" s="16"/>
      <c r="AH534" s="38" t="str">
        <f t="shared" si="1"/>
        <v/>
      </c>
      <c r="AI534" s="39" t="str">
        <f t="shared" si="2"/>
        <v/>
      </c>
      <c r="AJ534" s="37" t="str">
        <f t="shared" si="3"/>
        <v/>
      </c>
      <c r="AK534" s="41" t="str">
        <f t="shared" si="4"/>
        <v/>
      </c>
      <c r="AL534" s="35" t="s">
        <v>153</v>
      </c>
      <c r="AM534" s="33" t="s">
        <v>1887</v>
      </c>
      <c r="AN534" s="33" t="s">
        <v>1887</v>
      </c>
      <c r="AO534" s="41"/>
      <c r="AP534" s="33" t="s">
        <v>169</v>
      </c>
      <c r="AQ534" s="33" t="s">
        <v>170</v>
      </c>
      <c r="AR534" s="33">
        <v>150.0</v>
      </c>
      <c r="AS534" s="42"/>
      <c r="AT534" s="42"/>
      <c r="AU534" s="42"/>
      <c r="AV534" s="42"/>
      <c r="AW534" s="42"/>
      <c r="AX534" s="5"/>
      <c r="AY534" s="33"/>
      <c r="AZ534" s="33" t="s">
        <v>3935</v>
      </c>
      <c r="BA534" s="5"/>
      <c r="BB534" s="5"/>
      <c r="BC534" s="5" t="s">
        <v>3936</v>
      </c>
      <c r="BD534" s="33" t="s">
        <v>173</v>
      </c>
      <c r="BE534" s="41"/>
      <c r="BF534" s="35"/>
      <c r="BG534" s="33" t="s">
        <v>169</v>
      </c>
      <c r="BH534" s="5"/>
      <c r="BI534" s="33">
        <v>150.0</v>
      </c>
      <c r="BJ534" s="33" t="s">
        <v>170</v>
      </c>
      <c r="BK534" s="5"/>
      <c r="BL534" s="5">
        <f t="shared" si="5"/>
        <v>1997.25</v>
      </c>
      <c r="BM534" s="5"/>
      <c r="BN534" s="5"/>
      <c r="BO534" s="42">
        <f t="shared" si="6"/>
        <v>1997.25</v>
      </c>
      <c r="BP534" s="44"/>
      <c r="BQ534" s="45"/>
      <c r="BR534" s="47"/>
      <c r="BS534" s="45"/>
      <c r="BT534" s="37"/>
      <c r="BU534" s="5"/>
      <c r="BV534" s="38"/>
      <c r="BW534" s="48"/>
      <c r="BX534" s="44"/>
      <c r="BY534" s="44"/>
      <c r="BZ534" s="33" t="s">
        <v>131</v>
      </c>
      <c r="CA534" s="5"/>
      <c r="CB534" s="5"/>
      <c r="CC534" s="33" t="s">
        <v>177</v>
      </c>
      <c r="CD534" s="5"/>
      <c r="CE534" s="5"/>
      <c r="CF534" s="33" t="s">
        <v>178</v>
      </c>
      <c r="CG534" s="33" t="s">
        <v>3937</v>
      </c>
      <c r="CH534" s="5"/>
      <c r="CI534" s="5"/>
      <c r="CJ534" s="5"/>
      <c r="CK534" s="33"/>
      <c r="CL534" s="49">
        <v>44995.0</v>
      </c>
      <c r="CM534" s="33" t="s">
        <v>180</v>
      </c>
      <c r="CN534" s="5"/>
      <c r="CO534" s="33">
        <v>1.0</v>
      </c>
      <c r="CP534" s="33" t="s">
        <v>181</v>
      </c>
      <c r="CQ534" s="50" t="str">
        <f t="shared" si="7"/>
        <v>16/10/1973</v>
      </c>
      <c r="CR534" s="33" t="s">
        <v>243</v>
      </c>
      <c r="CS534" s="33">
        <v>4.0</v>
      </c>
      <c r="CT534" s="33">
        <v>5.0</v>
      </c>
      <c r="CU534" s="33">
        <v>25.0</v>
      </c>
      <c r="CV534" s="33">
        <v>1139.0</v>
      </c>
      <c r="CW534" s="33">
        <v>4.05093E8</v>
      </c>
      <c r="CX534" s="5"/>
      <c r="CY534" s="33">
        <v>-99.696064</v>
      </c>
      <c r="CZ534" s="33">
        <v>20.69147</v>
      </c>
      <c r="DA534" s="33">
        <v>4.412127579E9</v>
      </c>
      <c r="DB534" s="33">
        <v>2.0</v>
      </c>
      <c r="DC534" s="33" t="s">
        <v>183</v>
      </c>
      <c r="DD534" s="33">
        <v>2023.0</v>
      </c>
      <c r="DE534" s="33" t="s">
        <v>184</v>
      </c>
      <c r="DF534" s="33"/>
      <c r="DG534" s="33" t="s">
        <v>185</v>
      </c>
      <c r="DH534" s="33" t="s">
        <v>186</v>
      </c>
      <c r="DI534" s="5"/>
      <c r="DJ534" s="5"/>
    </row>
    <row r="535">
      <c r="A535" s="33" t="s">
        <v>3938</v>
      </c>
      <c r="B535" s="34">
        <v>44952.0</v>
      </c>
      <c r="C535" s="35" t="s">
        <v>137</v>
      </c>
      <c r="D535" s="35" t="s">
        <v>139</v>
      </c>
      <c r="E535" s="35" t="s">
        <v>142</v>
      </c>
      <c r="F535" s="36" t="s">
        <v>144</v>
      </c>
      <c r="G535" s="33" t="s">
        <v>3939</v>
      </c>
      <c r="H535" s="33" t="s">
        <v>3940</v>
      </c>
      <c r="I535" s="33" t="s">
        <v>247</v>
      </c>
      <c r="J535" s="33" t="s">
        <v>204</v>
      </c>
      <c r="K535" s="35" t="s">
        <v>150</v>
      </c>
      <c r="L535" s="33" t="s">
        <v>2468</v>
      </c>
      <c r="M535" s="5"/>
      <c r="N535" s="33" t="s">
        <v>3090</v>
      </c>
      <c r="O535" s="5"/>
      <c r="P535" s="35" t="s">
        <v>153</v>
      </c>
      <c r="Q535" s="35" t="s">
        <v>3090</v>
      </c>
      <c r="R535" s="33">
        <v>76540.0</v>
      </c>
      <c r="S535" s="37"/>
      <c r="T535" s="33"/>
      <c r="U535" s="33">
        <v>1.91</v>
      </c>
      <c r="V535" s="33" t="s">
        <v>154</v>
      </c>
      <c r="W535" s="33"/>
      <c r="X535" s="33"/>
      <c r="Y535" s="5"/>
      <c r="Z535" s="5"/>
      <c r="AA535" s="33">
        <v>1.0</v>
      </c>
      <c r="AB535" s="33"/>
      <c r="AC535" s="33">
        <v>1.0</v>
      </c>
      <c r="AD535" s="5"/>
      <c r="AE535" s="5"/>
      <c r="AF535" s="5"/>
      <c r="AG535" s="16"/>
      <c r="AH535" s="38" t="str">
        <f t="shared" si="1"/>
        <v/>
      </c>
      <c r="AI535" s="39">
        <f t="shared" si="2"/>
        <v>1</v>
      </c>
      <c r="AJ535" s="37" t="str">
        <f t="shared" si="3"/>
        <v/>
      </c>
      <c r="AK535" s="41" t="str">
        <f t="shared" si="4"/>
        <v/>
      </c>
      <c r="AL535" s="35" t="s">
        <v>153</v>
      </c>
      <c r="AM535" s="33" t="s">
        <v>1887</v>
      </c>
      <c r="AN535" s="33" t="s">
        <v>1887</v>
      </c>
      <c r="AO535" s="41"/>
      <c r="AP535" s="33" t="s">
        <v>169</v>
      </c>
      <c r="AQ535" s="33" t="s">
        <v>170</v>
      </c>
      <c r="AR535" s="33">
        <v>150.0</v>
      </c>
      <c r="AS535" s="42"/>
      <c r="AT535" s="42"/>
      <c r="AU535" s="42"/>
      <c r="AV535" s="42"/>
      <c r="AW535" s="42"/>
      <c r="AX535" s="5"/>
      <c r="AY535" s="33"/>
      <c r="AZ535" s="33" t="s">
        <v>3941</v>
      </c>
      <c r="BA535" s="5"/>
      <c r="BB535" s="5"/>
      <c r="BC535" s="5" t="s">
        <v>3942</v>
      </c>
      <c r="BD535" s="33" t="s">
        <v>173</v>
      </c>
      <c r="BE535" s="41"/>
      <c r="BF535" s="35"/>
      <c r="BG535" s="33" t="s">
        <v>169</v>
      </c>
      <c r="BH535" s="5"/>
      <c r="BI535" s="33">
        <v>150.0</v>
      </c>
      <c r="BJ535" s="33" t="s">
        <v>170</v>
      </c>
      <c r="BK535" s="5"/>
      <c r="BL535" s="5">
        <f t="shared" si="5"/>
        <v>1997.25</v>
      </c>
      <c r="BM535" s="5"/>
      <c r="BN535" s="5"/>
      <c r="BO535" s="42">
        <f t="shared" si="6"/>
        <v>1997.25</v>
      </c>
      <c r="BP535" s="44"/>
      <c r="BQ535" s="45"/>
      <c r="BR535" s="47"/>
      <c r="BS535" s="45"/>
      <c r="BT535" s="37"/>
      <c r="BU535" s="5"/>
      <c r="BV535" s="38"/>
      <c r="BW535" s="48"/>
      <c r="BX535" s="44"/>
      <c r="BY535" s="44"/>
      <c r="BZ535" s="33" t="s">
        <v>131</v>
      </c>
      <c r="CA535" s="5"/>
      <c r="CB535" s="5"/>
      <c r="CC535" s="33" t="s">
        <v>177</v>
      </c>
      <c r="CD535" s="5"/>
      <c r="CE535" s="5"/>
      <c r="CF535" s="33" t="s">
        <v>178</v>
      </c>
      <c r="CG535" s="33" t="s">
        <v>3943</v>
      </c>
      <c r="CH535" s="5"/>
      <c r="CI535" s="5"/>
      <c r="CJ535" s="5"/>
      <c r="CK535" s="33"/>
      <c r="CL535" s="49">
        <v>44995.0</v>
      </c>
      <c r="CM535" s="33" t="s">
        <v>180</v>
      </c>
      <c r="CN535" s="5"/>
      <c r="CO535" s="33">
        <v>1.0</v>
      </c>
      <c r="CP535" s="33" t="s">
        <v>181</v>
      </c>
      <c r="CQ535" s="50" t="str">
        <f t="shared" si="7"/>
        <v>23/12/1943</v>
      </c>
      <c r="CR535" s="33" t="s">
        <v>182</v>
      </c>
      <c r="CS535" s="33">
        <v>4.0</v>
      </c>
      <c r="CT535" s="33">
        <v>5.0</v>
      </c>
      <c r="CU535" s="33">
        <v>25.0</v>
      </c>
      <c r="CV535" s="33">
        <v>1139.0</v>
      </c>
      <c r="CW535" s="33">
        <v>4.05093E8</v>
      </c>
      <c r="CX535" s="5"/>
      <c r="CY535" s="33">
        <v>-99.697679</v>
      </c>
      <c r="CZ535" s="33">
        <v>20.690129</v>
      </c>
      <c r="DA535" s="33">
        <v>4.411981136E9</v>
      </c>
      <c r="DB535" s="33">
        <v>2.0</v>
      </c>
      <c r="DC535" s="33" t="s">
        <v>183</v>
      </c>
      <c r="DD535" s="33">
        <v>2023.0</v>
      </c>
      <c r="DE535" s="33" t="s">
        <v>184</v>
      </c>
      <c r="DF535" s="33"/>
      <c r="DG535" s="33" t="s">
        <v>185</v>
      </c>
      <c r="DH535" s="33" t="s">
        <v>186</v>
      </c>
      <c r="DI535" s="5"/>
      <c r="DJ535" s="5"/>
    </row>
    <row r="536">
      <c r="A536" s="33" t="s">
        <v>3944</v>
      </c>
      <c r="B536" s="34">
        <v>44952.0</v>
      </c>
      <c r="C536" s="35" t="s">
        <v>137</v>
      </c>
      <c r="D536" s="35" t="s">
        <v>139</v>
      </c>
      <c r="E536" s="35" t="s">
        <v>142</v>
      </c>
      <c r="F536" s="36" t="s">
        <v>144</v>
      </c>
      <c r="G536" s="33" t="s">
        <v>3945</v>
      </c>
      <c r="H536" s="33" t="s">
        <v>3946</v>
      </c>
      <c r="I536" s="33" t="s">
        <v>247</v>
      </c>
      <c r="J536" s="33" t="s">
        <v>1602</v>
      </c>
      <c r="K536" s="35" t="s">
        <v>150</v>
      </c>
      <c r="L536" s="33" t="s">
        <v>1901</v>
      </c>
      <c r="M536" s="33">
        <v>40.0</v>
      </c>
      <c r="N536" s="33" t="s">
        <v>3090</v>
      </c>
      <c r="O536" s="5"/>
      <c r="P536" s="35" t="s">
        <v>153</v>
      </c>
      <c r="Q536" s="35" t="s">
        <v>3090</v>
      </c>
      <c r="R536" s="33">
        <v>76540.0</v>
      </c>
      <c r="S536" s="37"/>
      <c r="T536" s="33"/>
      <c r="U536" s="33">
        <v>1.99</v>
      </c>
      <c r="V536" s="33" t="s">
        <v>154</v>
      </c>
      <c r="W536" s="33"/>
      <c r="X536" s="33"/>
      <c r="Y536" s="5"/>
      <c r="Z536" s="5"/>
      <c r="AA536" s="33">
        <v>1.0</v>
      </c>
      <c r="AB536" s="33"/>
      <c r="AC536" s="33">
        <v>1.0</v>
      </c>
      <c r="AD536" s="5"/>
      <c r="AE536" s="5"/>
      <c r="AF536" s="5"/>
      <c r="AG536" s="16"/>
      <c r="AH536" s="38" t="str">
        <f t="shared" si="1"/>
        <v/>
      </c>
      <c r="AI536" s="39">
        <f t="shared" si="2"/>
        <v>1</v>
      </c>
      <c r="AJ536" s="37" t="str">
        <f t="shared" si="3"/>
        <v/>
      </c>
      <c r="AK536" s="41" t="str">
        <f t="shared" si="4"/>
        <v/>
      </c>
      <c r="AL536" s="35" t="s">
        <v>153</v>
      </c>
      <c r="AM536" s="33" t="s">
        <v>1887</v>
      </c>
      <c r="AN536" s="33" t="s">
        <v>1887</v>
      </c>
      <c r="AO536" s="41"/>
      <c r="AP536" s="33" t="s">
        <v>169</v>
      </c>
      <c r="AQ536" s="33" t="s">
        <v>170</v>
      </c>
      <c r="AR536" s="33">
        <v>150.0</v>
      </c>
      <c r="AS536" s="42"/>
      <c r="AT536" s="42"/>
      <c r="AU536" s="42"/>
      <c r="AV536" s="42"/>
      <c r="AW536" s="42"/>
      <c r="AX536" s="5"/>
      <c r="AY536" s="33"/>
      <c r="AZ536" s="33" t="s">
        <v>3947</v>
      </c>
      <c r="BA536" s="5"/>
      <c r="BB536" s="5"/>
      <c r="BC536" s="5" t="s">
        <v>3948</v>
      </c>
      <c r="BD536" s="33" t="s">
        <v>173</v>
      </c>
      <c r="BE536" s="41"/>
      <c r="BF536" s="35"/>
      <c r="BG536" s="33" t="s">
        <v>169</v>
      </c>
      <c r="BH536" s="5"/>
      <c r="BI536" s="33">
        <v>150.0</v>
      </c>
      <c r="BJ536" s="33" t="s">
        <v>170</v>
      </c>
      <c r="BK536" s="5"/>
      <c r="BL536" s="5">
        <f t="shared" si="5"/>
        <v>1997.25</v>
      </c>
      <c r="BM536" s="5"/>
      <c r="BN536" s="5"/>
      <c r="BO536" s="42">
        <f t="shared" si="6"/>
        <v>1997.25</v>
      </c>
      <c r="BP536" s="44"/>
      <c r="BQ536" s="45"/>
      <c r="BR536" s="47"/>
      <c r="BS536" s="45"/>
      <c r="BT536" s="37"/>
      <c r="BU536" s="5"/>
      <c r="BV536" s="38"/>
      <c r="BW536" s="48"/>
      <c r="BX536" s="44"/>
      <c r="BY536" s="44"/>
      <c r="BZ536" s="33" t="s">
        <v>131</v>
      </c>
      <c r="CA536" s="5"/>
      <c r="CB536" s="5"/>
      <c r="CC536" s="33" t="s">
        <v>177</v>
      </c>
      <c r="CD536" s="5"/>
      <c r="CE536" s="5"/>
      <c r="CF536" s="33" t="s">
        <v>178</v>
      </c>
      <c r="CG536" s="33" t="s">
        <v>3949</v>
      </c>
      <c r="CH536" s="5"/>
      <c r="CI536" s="5"/>
      <c r="CJ536" s="5"/>
      <c r="CK536" s="33"/>
      <c r="CL536" s="49">
        <v>44995.0</v>
      </c>
      <c r="CM536" s="33" t="s">
        <v>180</v>
      </c>
      <c r="CN536" s="5"/>
      <c r="CO536" s="33">
        <v>1.0</v>
      </c>
      <c r="CP536" s="33" t="s">
        <v>181</v>
      </c>
      <c r="CQ536" s="50" t="str">
        <f t="shared" si="7"/>
        <v>04/07/1944</v>
      </c>
      <c r="CR536" s="33" t="s">
        <v>182</v>
      </c>
      <c r="CS536" s="33">
        <v>4.0</v>
      </c>
      <c r="CT536" s="33">
        <v>5.0</v>
      </c>
      <c r="CU536" s="33">
        <v>25.0</v>
      </c>
      <c r="CV536" s="33">
        <v>1139.0</v>
      </c>
      <c r="CW536" s="33">
        <v>4.05093E8</v>
      </c>
      <c r="CX536" s="33">
        <v>4.05093E10</v>
      </c>
      <c r="CY536" s="33">
        <v>-99.7077165</v>
      </c>
      <c r="CZ536" s="33">
        <v>20.6934126</v>
      </c>
      <c r="DA536" s="33">
        <v>4.411037676E9</v>
      </c>
      <c r="DB536" s="33">
        <v>2.0</v>
      </c>
      <c r="DC536" s="33" t="s">
        <v>183</v>
      </c>
      <c r="DD536" s="33">
        <v>2023.0</v>
      </c>
      <c r="DE536" s="33" t="s">
        <v>184</v>
      </c>
      <c r="DF536" s="33"/>
      <c r="DG536" s="33" t="s">
        <v>185</v>
      </c>
      <c r="DH536" s="33" t="s">
        <v>186</v>
      </c>
      <c r="DI536" s="5"/>
      <c r="DJ536" s="5"/>
    </row>
    <row r="537">
      <c r="A537" s="33" t="s">
        <v>3950</v>
      </c>
      <c r="B537" s="34">
        <v>44952.0</v>
      </c>
      <c r="C537" s="35" t="s">
        <v>137</v>
      </c>
      <c r="D537" s="35" t="s">
        <v>139</v>
      </c>
      <c r="E537" s="35" t="s">
        <v>142</v>
      </c>
      <c r="F537" s="36" t="s">
        <v>144</v>
      </c>
      <c r="G537" s="33" t="s">
        <v>3951</v>
      </c>
      <c r="H537" s="33" t="s">
        <v>3952</v>
      </c>
      <c r="I537" s="33" t="s">
        <v>538</v>
      </c>
      <c r="J537" s="33" t="s">
        <v>282</v>
      </c>
      <c r="K537" s="35" t="s">
        <v>150</v>
      </c>
      <c r="L537" s="33" t="s">
        <v>3089</v>
      </c>
      <c r="M537" s="5"/>
      <c r="N537" s="33" t="s">
        <v>3090</v>
      </c>
      <c r="O537" s="5"/>
      <c r="P537" s="35" t="s">
        <v>153</v>
      </c>
      <c r="Q537" s="35" t="s">
        <v>3090</v>
      </c>
      <c r="R537" s="33">
        <v>76540.0</v>
      </c>
      <c r="S537" s="37"/>
      <c r="T537" s="33"/>
      <c r="U537" s="33">
        <v>1.3</v>
      </c>
      <c r="V537" s="33" t="s">
        <v>154</v>
      </c>
      <c r="W537" s="33"/>
      <c r="X537" s="33"/>
      <c r="Y537" s="5"/>
      <c r="Z537" s="5"/>
      <c r="AA537" s="33">
        <v>1.0</v>
      </c>
      <c r="AB537" s="33">
        <v>1.0</v>
      </c>
      <c r="AC537" s="33"/>
      <c r="AD537" s="5"/>
      <c r="AE537" s="5"/>
      <c r="AF537" s="5"/>
      <c r="AG537" s="16"/>
      <c r="AH537" s="38">
        <f t="shared" si="1"/>
        <v>1</v>
      </c>
      <c r="AI537" s="39" t="str">
        <f t="shared" si="2"/>
        <v/>
      </c>
      <c r="AJ537" s="37" t="str">
        <f t="shared" si="3"/>
        <v/>
      </c>
      <c r="AK537" s="41" t="str">
        <f t="shared" si="4"/>
        <v/>
      </c>
      <c r="AL537" s="35" t="s">
        <v>153</v>
      </c>
      <c r="AM537" s="33" t="s">
        <v>1887</v>
      </c>
      <c r="AN537" s="33" t="s">
        <v>1887</v>
      </c>
      <c r="AO537" s="41"/>
      <c r="AP537" s="33" t="s">
        <v>169</v>
      </c>
      <c r="AQ537" s="33" t="s">
        <v>170</v>
      </c>
      <c r="AR537" s="33">
        <v>150.0</v>
      </c>
      <c r="AS537" s="42"/>
      <c r="AT537" s="42"/>
      <c r="AU537" s="42"/>
      <c r="AV537" s="42"/>
      <c r="AW537" s="42"/>
      <c r="AX537" s="5"/>
      <c r="AY537" s="33"/>
      <c r="AZ537" s="33" t="s">
        <v>3953</v>
      </c>
      <c r="BA537" s="5"/>
      <c r="BB537" s="5"/>
      <c r="BC537" s="5" t="s">
        <v>3954</v>
      </c>
      <c r="BD537" s="33" t="s">
        <v>173</v>
      </c>
      <c r="BE537" s="41"/>
      <c r="BF537" s="35"/>
      <c r="BG537" s="33" t="s">
        <v>169</v>
      </c>
      <c r="BH537" s="5"/>
      <c r="BI537" s="33">
        <v>150.0</v>
      </c>
      <c r="BJ537" s="33" t="s">
        <v>170</v>
      </c>
      <c r="BK537" s="5"/>
      <c r="BL537" s="5">
        <f t="shared" si="5"/>
        <v>1997.25</v>
      </c>
      <c r="BM537" s="5"/>
      <c r="BN537" s="5"/>
      <c r="BO537" s="42">
        <f t="shared" si="6"/>
        <v>1997.25</v>
      </c>
      <c r="BP537" s="44"/>
      <c r="BQ537" s="45"/>
      <c r="BR537" s="47"/>
      <c r="BS537" s="45"/>
      <c r="BT537" s="37"/>
      <c r="BU537" s="5"/>
      <c r="BV537" s="38"/>
      <c r="BW537" s="48"/>
      <c r="BX537" s="44"/>
      <c r="BY537" s="44"/>
      <c r="BZ537" s="33" t="s">
        <v>131</v>
      </c>
      <c r="CA537" s="5"/>
      <c r="CB537" s="5"/>
      <c r="CC537" s="33" t="s">
        <v>177</v>
      </c>
      <c r="CD537" s="5"/>
      <c r="CE537" s="5"/>
      <c r="CF537" s="33" t="s">
        <v>178</v>
      </c>
      <c r="CG537" s="33" t="s">
        <v>3955</v>
      </c>
      <c r="CH537" s="5"/>
      <c r="CI537" s="5"/>
      <c r="CJ537" s="5"/>
      <c r="CK537" s="33"/>
      <c r="CL537" s="49">
        <v>44995.0</v>
      </c>
      <c r="CM537" s="33" t="s">
        <v>180</v>
      </c>
      <c r="CN537" s="5"/>
      <c r="CO537" s="33">
        <v>1.0</v>
      </c>
      <c r="CP537" s="33" t="s">
        <v>181</v>
      </c>
      <c r="CQ537" s="50" t="str">
        <f t="shared" si="7"/>
        <v>07/11/1946</v>
      </c>
      <c r="CR537" s="33" t="s">
        <v>243</v>
      </c>
      <c r="CS537" s="33">
        <v>4.0</v>
      </c>
      <c r="CT537" s="33">
        <v>5.0</v>
      </c>
      <c r="CU537" s="33">
        <v>25.0</v>
      </c>
      <c r="CV537" s="33">
        <v>1139.0</v>
      </c>
      <c r="CW537" s="33">
        <v>4.05093E8</v>
      </c>
      <c r="CX537" s="33">
        <v>4.0509300004E10</v>
      </c>
      <c r="CY537" s="33">
        <v>-99.7072969</v>
      </c>
      <c r="CZ537" s="33">
        <v>20.6941883</v>
      </c>
      <c r="DA537" s="33">
        <v>4.412497535E9</v>
      </c>
      <c r="DB537" s="33">
        <v>2.0</v>
      </c>
      <c r="DC537" s="33" t="s">
        <v>183</v>
      </c>
      <c r="DD537" s="33">
        <v>2023.0</v>
      </c>
      <c r="DE537" s="33" t="s">
        <v>184</v>
      </c>
      <c r="DF537" s="33"/>
      <c r="DG537" s="33" t="s">
        <v>185</v>
      </c>
      <c r="DH537" s="33" t="s">
        <v>186</v>
      </c>
      <c r="DI537" s="5"/>
      <c r="DJ537" s="5"/>
    </row>
    <row r="538">
      <c r="A538" s="33" t="s">
        <v>3956</v>
      </c>
      <c r="B538" s="34">
        <v>44952.0</v>
      </c>
      <c r="C538" s="35" t="s">
        <v>137</v>
      </c>
      <c r="D538" s="35" t="s">
        <v>139</v>
      </c>
      <c r="E538" s="35" t="s">
        <v>142</v>
      </c>
      <c r="F538" s="36" t="s">
        <v>144</v>
      </c>
      <c r="G538" s="33" t="s">
        <v>3957</v>
      </c>
      <c r="H538" s="33" t="s">
        <v>3958</v>
      </c>
      <c r="I538" s="33" t="s">
        <v>204</v>
      </c>
      <c r="J538" s="33" t="s">
        <v>3959</v>
      </c>
      <c r="K538" s="35" t="s">
        <v>150</v>
      </c>
      <c r="L538" s="33" t="s">
        <v>3960</v>
      </c>
      <c r="M538" s="5"/>
      <c r="N538" s="33" t="s">
        <v>3090</v>
      </c>
      <c r="O538" s="5"/>
      <c r="P538" s="35" t="s">
        <v>153</v>
      </c>
      <c r="Q538" s="35" t="s">
        <v>3090</v>
      </c>
      <c r="R538" s="33">
        <v>76540.0</v>
      </c>
      <c r="S538" s="37"/>
      <c r="T538" s="33"/>
      <c r="U538" s="33">
        <v>2.82</v>
      </c>
      <c r="V538" s="33" t="s">
        <v>154</v>
      </c>
      <c r="W538" s="33"/>
      <c r="X538" s="33"/>
      <c r="Y538" s="5"/>
      <c r="Z538" s="5"/>
      <c r="AA538" s="33">
        <v>1.0</v>
      </c>
      <c r="AB538" s="33"/>
      <c r="AC538" s="33">
        <v>1.0</v>
      </c>
      <c r="AD538" s="5"/>
      <c r="AE538" s="5"/>
      <c r="AF538" s="5"/>
      <c r="AG538" s="16"/>
      <c r="AH538" s="38" t="str">
        <f t="shared" si="1"/>
        <v/>
      </c>
      <c r="AI538" s="39">
        <f t="shared" si="2"/>
        <v>1</v>
      </c>
      <c r="AJ538" s="37" t="str">
        <f t="shared" si="3"/>
        <v/>
      </c>
      <c r="AK538" s="41" t="str">
        <f t="shared" si="4"/>
        <v/>
      </c>
      <c r="AL538" s="35" t="s">
        <v>153</v>
      </c>
      <c r="AM538" s="33" t="s">
        <v>1887</v>
      </c>
      <c r="AN538" s="33" t="s">
        <v>1887</v>
      </c>
      <c r="AO538" s="41"/>
      <c r="AP538" s="33" t="s">
        <v>169</v>
      </c>
      <c r="AQ538" s="33" t="s">
        <v>170</v>
      </c>
      <c r="AR538" s="33">
        <v>300.0</v>
      </c>
      <c r="AS538" s="42"/>
      <c r="AT538" s="42"/>
      <c r="AU538" s="42"/>
      <c r="AV538" s="42"/>
      <c r="AW538" s="42"/>
      <c r="AX538" s="5"/>
      <c r="AY538" s="33"/>
      <c r="AZ538" s="33" t="s">
        <v>3961</v>
      </c>
      <c r="BA538" s="5"/>
      <c r="BB538" s="5"/>
      <c r="BC538" s="5" t="s">
        <v>3962</v>
      </c>
      <c r="BD538" s="33" t="s">
        <v>173</v>
      </c>
      <c r="BE538" s="41"/>
      <c r="BF538" s="35"/>
      <c r="BG538" s="33" t="s">
        <v>169</v>
      </c>
      <c r="BH538" s="5"/>
      <c r="BI538" s="33">
        <v>300.0</v>
      </c>
      <c r="BJ538" s="33" t="s">
        <v>170</v>
      </c>
      <c r="BK538" s="5"/>
      <c r="BL538" s="5">
        <f t="shared" si="5"/>
        <v>3994.5</v>
      </c>
      <c r="BM538" s="5"/>
      <c r="BN538" s="5"/>
      <c r="BO538" s="42">
        <f t="shared" si="6"/>
        <v>3994.5</v>
      </c>
      <c r="BP538" s="44"/>
      <c r="BQ538" s="45"/>
      <c r="BR538" s="47"/>
      <c r="BS538" s="45"/>
      <c r="BT538" s="37"/>
      <c r="BU538" s="5"/>
      <c r="BV538" s="38"/>
      <c r="BW538" s="48"/>
      <c r="BX538" s="44"/>
      <c r="BY538" s="44"/>
      <c r="BZ538" s="33" t="s">
        <v>131</v>
      </c>
      <c r="CA538" s="5"/>
      <c r="CB538" s="5"/>
      <c r="CC538" s="33" t="s">
        <v>177</v>
      </c>
      <c r="CD538" s="5"/>
      <c r="CE538" s="5"/>
      <c r="CF538" s="33" t="s">
        <v>178</v>
      </c>
      <c r="CG538" s="33" t="s">
        <v>3963</v>
      </c>
      <c r="CH538" s="5"/>
      <c r="CI538" s="5"/>
      <c r="CJ538" s="5"/>
      <c r="CK538" s="33"/>
      <c r="CL538" s="49">
        <v>44995.0</v>
      </c>
      <c r="CM538" s="33" t="s">
        <v>180</v>
      </c>
      <c r="CN538" s="5"/>
      <c r="CO538" s="33">
        <v>2.0</v>
      </c>
      <c r="CP538" s="33" t="s">
        <v>181</v>
      </c>
      <c r="CQ538" s="50" t="str">
        <f t="shared" si="7"/>
        <v>08/11/1960</v>
      </c>
      <c r="CR538" s="33" t="s">
        <v>182</v>
      </c>
      <c r="CS538" s="33">
        <v>4.0</v>
      </c>
      <c r="CT538" s="33">
        <v>5.0</v>
      </c>
      <c r="CU538" s="33">
        <v>25.0</v>
      </c>
      <c r="CV538" s="33">
        <v>1139.0</v>
      </c>
      <c r="CW538" s="33">
        <v>4.05093E8</v>
      </c>
      <c r="CX538" s="5"/>
      <c r="CY538" s="33">
        <v>-99.694086</v>
      </c>
      <c r="CZ538" s="33">
        <v>20.691164</v>
      </c>
      <c r="DA538" s="33">
        <v>4.41109813E9</v>
      </c>
      <c r="DB538" s="33">
        <v>2.0</v>
      </c>
      <c r="DC538" s="33" t="s">
        <v>183</v>
      </c>
      <c r="DD538" s="33">
        <v>2023.0</v>
      </c>
      <c r="DE538" s="33" t="s">
        <v>184</v>
      </c>
      <c r="DF538" s="33"/>
      <c r="DG538" s="33" t="s">
        <v>185</v>
      </c>
      <c r="DH538" s="33" t="s">
        <v>186</v>
      </c>
      <c r="DI538" s="5"/>
      <c r="DJ538" s="5"/>
    </row>
    <row r="539">
      <c r="A539" s="33" t="s">
        <v>3964</v>
      </c>
      <c r="B539" s="34">
        <v>44952.0</v>
      </c>
      <c r="C539" s="35" t="s">
        <v>137</v>
      </c>
      <c r="D539" s="35" t="s">
        <v>139</v>
      </c>
      <c r="E539" s="35" t="s">
        <v>142</v>
      </c>
      <c r="F539" s="36" t="s">
        <v>144</v>
      </c>
      <c r="G539" s="33" t="s">
        <v>3965</v>
      </c>
      <c r="H539" s="33" t="s">
        <v>3966</v>
      </c>
      <c r="I539" s="33" t="s">
        <v>204</v>
      </c>
      <c r="J539" s="33" t="s">
        <v>476</v>
      </c>
      <c r="K539" s="35" t="s">
        <v>150</v>
      </c>
      <c r="L539" s="33" t="s">
        <v>3113</v>
      </c>
      <c r="M539" s="5"/>
      <c r="N539" s="33" t="s">
        <v>3090</v>
      </c>
      <c r="O539" s="5"/>
      <c r="P539" s="35" t="s">
        <v>153</v>
      </c>
      <c r="Q539" s="35" t="s">
        <v>3090</v>
      </c>
      <c r="R539" s="33">
        <v>76540.0</v>
      </c>
      <c r="S539" s="37"/>
      <c r="T539" s="33"/>
      <c r="U539" s="33">
        <v>1.36</v>
      </c>
      <c r="V539" s="33" t="s">
        <v>154</v>
      </c>
      <c r="W539" s="33"/>
      <c r="X539" s="33"/>
      <c r="Y539" s="5"/>
      <c r="Z539" s="5"/>
      <c r="AA539" s="33">
        <v>1.0</v>
      </c>
      <c r="AB539" s="33">
        <v>1.0</v>
      </c>
      <c r="AC539" s="33"/>
      <c r="AD539" s="5"/>
      <c r="AE539" s="5"/>
      <c r="AF539" s="5"/>
      <c r="AG539" s="16"/>
      <c r="AH539" s="38" t="str">
        <f t="shared" si="1"/>
        <v/>
      </c>
      <c r="AI539" s="39" t="str">
        <f t="shared" si="2"/>
        <v/>
      </c>
      <c r="AJ539" s="37" t="str">
        <f t="shared" si="3"/>
        <v/>
      </c>
      <c r="AK539" s="41" t="str">
        <f t="shared" si="4"/>
        <v/>
      </c>
      <c r="AL539" s="35" t="s">
        <v>153</v>
      </c>
      <c r="AM539" s="33" t="s">
        <v>1887</v>
      </c>
      <c r="AN539" s="33" t="s">
        <v>1887</v>
      </c>
      <c r="AO539" s="41"/>
      <c r="AP539" s="33" t="s">
        <v>169</v>
      </c>
      <c r="AQ539" s="33" t="s">
        <v>170</v>
      </c>
      <c r="AR539" s="33">
        <v>150.0</v>
      </c>
      <c r="AS539" s="42"/>
      <c r="AT539" s="42"/>
      <c r="AU539" s="42"/>
      <c r="AV539" s="42"/>
      <c r="AW539" s="42"/>
      <c r="AX539" s="5"/>
      <c r="AY539" s="33"/>
      <c r="AZ539" s="33" t="s">
        <v>3967</v>
      </c>
      <c r="BA539" s="5"/>
      <c r="BB539" s="5"/>
      <c r="BC539" s="5" t="s">
        <v>3968</v>
      </c>
      <c r="BD539" s="33" t="s">
        <v>173</v>
      </c>
      <c r="BE539" s="41"/>
      <c r="BF539" s="35"/>
      <c r="BG539" s="33" t="s">
        <v>169</v>
      </c>
      <c r="BH539" s="5"/>
      <c r="BI539" s="33">
        <v>150.0</v>
      </c>
      <c r="BJ539" s="33" t="s">
        <v>170</v>
      </c>
      <c r="BK539" s="5"/>
      <c r="BL539" s="5">
        <f t="shared" si="5"/>
        <v>1997.25</v>
      </c>
      <c r="BM539" s="5"/>
      <c r="BN539" s="5"/>
      <c r="BO539" s="42">
        <f t="shared" si="6"/>
        <v>1997.25</v>
      </c>
      <c r="BP539" s="44"/>
      <c r="BQ539" s="45"/>
      <c r="BR539" s="47"/>
      <c r="BS539" s="45"/>
      <c r="BT539" s="37"/>
      <c r="BU539" s="5"/>
      <c r="BV539" s="38"/>
      <c r="BW539" s="48"/>
      <c r="BX539" s="44"/>
      <c r="BY539" s="44"/>
      <c r="BZ539" s="33" t="s">
        <v>131</v>
      </c>
      <c r="CA539" s="5"/>
      <c r="CB539" s="5"/>
      <c r="CC539" s="33" t="s">
        <v>177</v>
      </c>
      <c r="CD539" s="5"/>
      <c r="CE539" s="5"/>
      <c r="CF539" s="33" t="s">
        <v>178</v>
      </c>
      <c r="CG539" s="33" t="s">
        <v>3969</v>
      </c>
      <c r="CH539" s="5"/>
      <c r="CI539" s="5"/>
      <c r="CJ539" s="5"/>
      <c r="CK539" s="33"/>
      <c r="CL539" s="49">
        <v>44995.0</v>
      </c>
      <c r="CM539" s="33" t="s">
        <v>180</v>
      </c>
      <c r="CN539" s="5"/>
      <c r="CO539" s="33">
        <v>1.0</v>
      </c>
      <c r="CP539" s="33" t="s">
        <v>181</v>
      </c>
      <c r="CQ539" s="50" t="str">
        <f t="shared" si="7"/>
        <v>19/08/1979</v>
      </c>
      <c r="CR539" s="33" t="s">
        <v>243</v>
      </c>
      <c r="CS539" s="33">
        <v>4.0</v>
      </c>
      <c r="CT539" s="33">
        <v>5.0</v>
      </c>
      <c r="CU539" s="33">
        <v>25.0</v>
      </c>
      <c r="CV539" s="33">
        <v>1139.0</v>
      </c>
      <c r="CW539" s="33">
        <v>4.05093E8</v>
      </c>
      <c r="CX539" s="33">
        <v>4.0509300009E10</v>
      </c>
      <c r="CY539" s="33">
        <v>-99.712554</v>
      </c>
      <c r="CZ539" s="33">
        <v>20.696932</v>
      </c>
      <c r="DA539" s="33">
        <v>7.297827548E9</v>
      </c>
      <c r="DB539" s="33">
        <v>2.0</v>
      </c>
      <c r="DC539" s="33" t="s">
        <v>183</v>
      </c>
      <c r="DD539" s="33">
        <v>2023.0</v>
      </c>
      <c r="DE539" s="33" t="s">
        <v>184</v>
      </c>
      <c r="DF539" s="33"/>
      <c r="DG539" s="33" t="s">
        <v>185</v>
      </c>
      <c r="DH539" s="33" t="s">
        <v>186</v>
      </c>
      <c r="DI539" s="5"/>
      <c r="DJ539" s="5"/>
    </row>
    <row r="540">
      <c r="A540" s="33" t="s">
        <v>3970</v>
      </c>
      <c r="B540" s="34">
        <v>44952.0</v>
      </c>
      <c r="C540" s="35" t="s">
        <v>137</v>
      </c>
      <c r="D540" s="35" t="s">
        <v>139</v>
      </c>
      <c r="E540" s="35" t="s">
        <v>142</v>
      </c>
      <c r="F540" s="36" t="s">
        <v>144</v>
      </c>
      <c r="G540" s="33" t="s">
        <v>3971</v>
      </c>
      <c r="H540" s="33" t="s">
        <v>3972</v>
      </c>
      <c r="I540" s="33" t="s">
        <v>255</v>
      </c>
      <c r="J540" s="33" t="s">
        <v>1602</v>
      </c>
      <c r="K540" s="35" t="s">
        <v>150</v>
      </c>
      <c r="L540" s="33" t="s">
        <v>1901</v>
      </c>
      <c r="M540" s="33">
        <v>10.0</v>
      </c>
      <c r="N540" s="33" t="s">
        <v>3090</v>
      </c>
      <c r="O540" s="5"/>
      <c r="P540" s="35" t="s">
        <v>153</v>
      </c>
      <c r="Q540" s="35" t="s">
        <v>3090</v>
      </c>
      <c r="R540" s="33">
        <v>76540.0</v>
      </c>
      <c r="S540" s="37"/>
      <c r="T540" s="33"/>
      <c r="U540" s="33">
        <v>2.11</v>
      </c>
      <c r="V540" s="33" t="s">
        <v>154</v>
      </c>
      <c r="W540" s="33"/>
      <c r="X540" s="33"/>
      <c r="Y540" s="5"/>
      <c r="Z540" s="5"/>
      <c r="AA540" s="33">
        <v>1.0</v>
      </c>
      <c r="AB540" s="33">
        <v>1.0</v>
      </c>
      <c r="AC540" s="33"/>
      <c r="AD540" s="5"/>
      <c r="AE540" s="5"/>
      <c r="AF540" s="5"/>
      <c r="AG540" s="16"/>
      <c r="AH540" s="38">
        <f t="shared" si="1"/>
        <v>1</v>
      </c>
      <c r="AI540" s="39" t="str">
        <f t="shared" si="2"/>
        <v/>
      </c>
      <c r="AJ540" s="37" t="str">
        <f t="shared" si="3"/>
        <v/>
      </c>
      <c r="AK540" s="41" t="str">
        <f t="shared" si="4"/>
        <v/>
      </c>
      <c r="AL540" s="35" t="s">
        <v>153</v>
      </c>
      <c r="AM540" s="33" t="s">
        <v>1887</v>
      </c>
      <c r="AN540" s="33" t="s">
        <v>1887</v>
      </c>
      <c r="AO540" s="41"/>
      <c r="AP540" s="33" t="s">
        <v>169</v>
      </c>
      <c r="AQ540" s="33" t="s">
        <v>170</v>
      </c>
      <c r="AR540" s="33">
        <v>300.0</v>
      </c>
      <c r="AS540" s="42"/>
      <c r="AT540" s="42"/>
      <c r="AU540" s="42"/>
      <c r="AV540" s="42"/>
      <c r="AW540" s="42"/>
      <c r="AX540" s="5"/>
      <c r="AY540" s="33"/>
      <c r="AZ540" s="33" t="s">
        <v>3973</v>
      </c>
      <c r="BA540" s="5"/>
      <c r="BB540" s="5"/>
      <c r="BC540" s="5" t="s">
        <v>3974</v>
      </c>
      <c r="BD540" s="33" t="s">
        <v>173</v>
      </c>
      <c r="BE540" s="41"/>
      <c r="BF540" s="35"/>
      <c r="BG540" s="33" t="s">
        <v>169</v>
      </c>
      <c r="BH540" s="5"/>
      <c r="BI540" s="33">
        <v>300.0</v>
      </c>
      <c r="BJ540" s="33" t="s">
        <v>170</v>
      </c>
      <c r="BK540" s="5"/>
      <c r="BL540" s="5">
        <f t="shared" si="5"/>
        <v>3994.5</v>
      </c>
      <c r="BM540" s="5"/>
      <c r="BN540" s="5"/>
      <c r="BO540" s="42">
        <f t="shared" si="6"/>
        <v>3994.5</v>
      </c>
      <c r="BP540" s="44"/>
      <c r="BQ540" s="45"/>
      <c r="BR540" s="47"/>
      <c r="BS540" s="45"/>
      <c r="BT540" s="37"/>
      <c r="BU540" s="5"/>
      <c r="BV540" s="38"/>
      <c r="BW540" s="48"/>
      <c r="BX540" s="44"/>
      <c r="BY540" s="44"/>
      <c r="BZ540" s="33" t="s">
        <v>131</v>
      </c>
      <c r="CA540" s="5"/>
      <c r="CB540" s="5"/>
      <c r="CC540" s="33" t="s">
        <v>177</v>
      </c>
      <c r="CD540" s="5"/>
      <c r="CE540" s="5"/>
      <c r="CF540" s="33" t="s">
        <v>178</v>
      </c>
      <c r="CG540" s="33" t="s">
        <v>3975</v>
      </c>
      <c r="CH540" s="5"/>
      <c r="CI540" s="5"/>
      <c r="CJ540" s="5"/>
      <c r="CK540" s="33"/>
      <c r="CL540" s="49">
        <v>44995.0</v>
      </c>
      <c r="CM540" s="33" t="s">
        <v>180</v>
      </c>
      <c r="CN540" s="5"/>
      <c r="CO540" s="33">
        <v>2.0</v>
      </c>
      <c r="CP540" s="33" t="s">
        <v>181</v>
      </c>
      <c r="CQ540" s="50" t="str">
        <f t="shared" si="7"/>
        <v>27/04/1953</v>
      </c>
      <c r="CR540" s="33" t="s">
        <v>243</v>
      </c>
      <c r="CS540" s="33">
        <v>4.0</v>
      </c>
      <c r="CT540" s="33">
        <v>5.0</v>
      </c>
      <c r="CU540" s="33">
        <v>25.0</v>
      </c>
      <c r="CV540" s="33">
        <v>1139.0</v>
      </c>
      <c r="CW540" s="33">
        <v>4.05093E8</v>
      </c>
      <c r="CX540" s="33">
        <v>4.05093E10</v>
      </c>
      <c r="CY540" s="33">
        <v>-99.7088879</v>
      </c>
      <c r="CZ540" s="33">
        <v>20.6930769</v>
      </c>
      <c r="DA540" s="33">
        <v>4.412478875E9</v>
      </c>
      <c r="DB540" s="33">
        <v>2.0</v>
      </c>
      <c r="DC540" s="33" t="s">
        <v>183</v>
      </c>
      <c r="DD540" s="33">
        <v>2023.0</v>
      </c>
      <c r="DE540" s="33" t="s">
        <v>184</v>
      </c>
      <c r="DF540" s="33"/>
      <c r="DG540" s="33" t="s">
        <v>185</v>
      </c>
      <c r="DH540" s="33" t="s">
        <v>186</v>
      </c>
      <c r="DI540" s="5"/>
      <c r="DJ540" s="5"/>
    </row>
    <row r="541">
      <c r="A541" s="33" t="s">
        <v>3976</v>
      </c>
      <c r="B541" s="34">
        <v>44952.0</v>
      </c>
      <c r="C541" s="35" t="s">
        <v>137</v>
      </c>
      <c r="D541" s="35" t="s">
        <v>139</v>
      </c>
      <c r="E541" s="35" t="s">
        <v>142</v>
      </c>
      <c r="F541" s="36" t="s">
        <v>144</v>
      </c>
      <c r="G541" s="33" t="s">
        <v>3977</v>
      </c>
      <c r="H541" s="33" t="s">
        <v>3978</v>
      </c>
      <c r="I541" s="33" t="s">
        <v>255</v>
      </c>
      <c r="J541" s="33" t="s">
        <v>1602</v>
      </c>
      <c r="K541" s="35" t="s">
        <v>150</v>
      </c>
      <c r="L541" s="33" t="s">
        <v>331</v>
      </c>
      <c r="M541" s="33">
        <v>60.0</v>
      </c>
      <c r="N541" s="33" t="s">
        <v>3090</v>
      </c>
      <c r="O541" s="5"/>
      <c r="P541" s="35" t="s">
        <v>153</v>
      </c>
      <c r="Q541" s="35" t="s">
        <v>3090</v>
      </c>
      <c r="R541" s="33">
        <v>76540.0</v>
      </c>
      <c r="S541" s="37"/>
      <c r="T541" s="33"/>
      <c r="U541" s="33">
        <v>1.55</v>
      </c>
      <c r="V541" s="33" t="s">
        <v>154</v>
      </c>
      <c r="W541" s="33"/>
      <c r="X541" s="33"/>
      <c r="Y541" s="5"/>
      <c r="Z541" s="5"/>
      <c r="AA541" s="33">
        <v>1.0</v>
      </c>
      <c r="AB541" s="33">
        <v>1.0</v>
      </c>
      <c r="AC541" s="33"/>
      <c r="AD541" s="5"/>
      <c r="AE541" s="5"/>
      <c r="AF541" s="5"/>
      <c r="AG541" s="16"/>
      <c r="AH541" s="38">
        <f t="shared" si="1"/>
        <v>1</v>
      </c>
      <c r="AI541" s="39" t="str">
        <f t="shared" si="2"/>
        <v/>
      </c>
      <c r="AJ541" s="37" t="str">
        <f t="shared" si="3"/>
        <v/>
      </c>
      <c r="AK541" s="41" t="str">
        <f t="shared" si="4"/>
        <v/>
      </c>
      <c r="AL541" s="35" t="s">
        <v>153</v>
      </c>
      <c r="AM541" s="33" t="s">
        <v>1887</v>
      </c>
      <c r="AN541" s="33" t="s">
        <v>1887</v>
      </c>
      <c r="AO541" s="41"/>
      <c r="AP541" s="33" t="s">
        <v>169</v>
      </c>
      <c r="AQ541" s="33" t="s">
        <v>170</v>
      </c>
      <c r="AR541" s="33">
        <v>150.0</v>
      </c>
      <c r="AS541" s="42"/>
      <c r="AT541" s="42"/>
      <c r="AU541" s="42"/>
      <c r="AV541" s="42"/>
      <c r="AW541" s="42"/>
      <c r="AX541" s="5"/>
      <c r="AY541" s="33"/>
      <c r="AZ541" s="33" t="s">
        <v>3979</v>
      </c>
      <c r="BA541" s="5"/>
      <c r="BB541" s="5"/>
      <c r="BC541" s="5" t="s">
        <v>3980</v>
      </c>
      <c r="BD541" s="33" t="s">
        <v>173</v>
      </c>
      <c r="BE541" s="41"/>
      <c r="BF541" s="35"/>
      <c r="BG541" s="33" t="s">
        <v>169</v>
      </c>
      <c r="BH541" s="5"/>
      <c r="BI541" s="33">
        <v>150.0</v>
      </c>
      <c r="BJ541" s="33" t="s">
        <v>170</v>
      </c>
      <c r="BK541" s="5"/>
      <c r="BL541" s="5">
        <f t="shared" si="5"/>
        <v>1997.25</v>
      </c>
      <c r="BM541" s="5"/>
      <c r="BN541" s="5"/>
      <c r="BO541" s="42">
        <f t="shared" si="6"/>
        <v>1997.25</v>
      </c>
      <c r="BP541" s="44"/>
      <c r="BQ541" s="45"/>
      <c r="BR541" s="47"/>
      <c r="BS541" s="45"/>
      <c r="BT541" s="37"/>
      <c r="BU541" s="5"/>
      <c r="BV541" s="38"/>
      <c r="BW541" s="48"/>
      <c r="BX541" s="44"/>
      <c r="BY541" s="44"/>
      <c r="BZ541" s="33" t="s">
        <v>131</v>
      </c>
      <c r="CA541" s="5"/>
      <c r="CB541" s="5"/>
      <c r="CC541" s="33" t="s">
        <v>177</v>
      </c>
      <c r="CD541" s="5"/>
      <c r="CE541" s="5"/>
      <c r="CF541" s="33" t="s">
        <v>178</v>
      </c>
      <c r="CG541" s="33" t="s">
        <v>3981</v>
      </c>
      <c r="CH541" s="5"/>
      <c r="CI541" s="5"/>
      <c r="CJ541" s="5"/>
      <c r="CK541" s="33"/>
      <c r="CL541" s="49">
        <v>44995.0</v>
      </c>
      <c r="CM541" s="33" t="s">
        <v>180</v>
      </c>
      <c r="CN541" s="5"/>
      <c r="CO541" s="33">
        <v>1.0</v>
      </c>
      <c r="CP541" s="33" t="s">
        <v>181</v>
      </c>
      <c r="CQ541" s="50" t="str">
        <f t="shared" si="7"/>
        <v>03/06/1955</v>
      </c>
      <c r="CR541" s="33" t="s">
        <v>243</v>
      </c>
      <c r="CS541" s="33">
        <v>4.0</v>
      </c>
      <c r="CT541" s="33">
        <v>5.0</v>
      </c>
      <c r="CU541" s="33">
        <v>25.0</v>
      </c>
      <c r="CV541" s="33">
        <v>1139.0</v>
      </c>
      <c r="CW541" s="33">
        <v>4.05093E8</v>
      </c>
      <c r="CX541" s="33">
        <v>4.0509300014E10</v>
      </c>
      <c r="CY541" s="33">
        <v>-99.7085722</v>
      </c>
      <c r="CZ541" s="33">
        <v>20.6919775</v>
      </c>
      <c r="DA541" s="33">
        <v>4.411380308E9</v>
      </c>
      <c r="DB541" s="33">
        <v>2.0</v>
      </c>
      <c r="DC541" s="33" t="s">
        <v>183</v>
      </c>
      <c r="DD541" s="33">
        <v>2023.0</v>
      </c>
      <c r="DE541" s="33" t="s">
        <v>184</v>
      </c>
      <c r="DF541" s="33"/>
      <c r="DG541" s="33" t="s">
        <v>185</v>
      </c>
      <c r="DH541" s="33" t="s">
        <v>186</v>
      </c>
      <c r="DI541" s="5"/>
      <c r="DJ541" s="5"/>
    </row>
    <row r="542">
      <c r="A542" s="33" t="s">
        <v>3982</v>
      </c>
      <c r="B542" s="34">
        <v>44952.0</v>
      </c>
      <c r="C542" s="35" t="s">
        <v>137</v>
      </c>
      <c r="D542" s="35" t="s">
        <v>139</v>
      </c>
      <c r="E542" s="35" t="s">
        <v>142</v>
      </c>
      <c r="F542" s="36" t="s">
        <v>144</v>
      </c>
      <c r="G542" s="33" t="s">
        <v>3983</v>
      </c>
      <c r="H542" s="33" t="s">
        <v>507</v>
      </c>
      <c r="I542" s="33" t="s">
        <v>255</v>
      </c>
      <c r="J542" s="33" t="s">
        <v>1602</v>
      </c>
      <c r="K542" s="35" t="s">
        <v>150</v>
      </c>
      <c r="L542" s="33" t="s">
        <v>1107</v>
      </c>
      <c r="M542" s="33">
        <v>3.0</v>
      </c>
      <c r="N542" s="33" t="s">
        <v>3090</v>
      </c>
      <c r="O542" s="5"/>
      <c r="P542" s="35" t="s">
        <v>153</v>
      </c>
      <c r="Q542" s="35" t="s">
        <v>3090</v>
      </c>
      <c r="R542" s="33">
        <v>76540.0</v>
      </c>
      <c r="S542" s="37"/>
      <c r="T542" s="33"/>
      <c r="U542" s="33">
        <v>1.61</v>
      </c>
      <c r="V542" s="33" t="s">
        <v>154</v>
      </c>
      <c r="W542" s="33"/>
      <c r="X542" s="33"/>
      <c r="Y542" s="5"/>
      <c r="Z542" s="5"/>
      <c r="AA542" s="33">
        <v>1.0</v>
      </c>
      <c r="AB542" s="33">
        <v>1.0</v>
      </c>
      <c r="AC542" s="33"/>
      <c r="AD542" s="5"/>
      <c r="AE542" s="5"/>
      <c r="AF542" s="5"/>
      <c r="AG542" s="16"/>
      <c r="AH542" s="38">
        <f t="shared" si="1"/>
        <v>1</v>
      </c>
      <c r="AI542" s="39" t="str">
        <f t="shared" si="2"/>
        <v/>
      </c>
      <c r="AJ542" s="37" t="str">
        <f t="shared" si="3"/>
        <v/>
      </c>
      <c r="AK542" s="41" t="str">
        <f t="shared" si="4"/>
        <v/>
      </c>
      <c r="AL542" s="35" t="s">
        <v>153</v>
      </c>
      <c r="AM542" s="33" t="s">
        <v>1887</v>
      </c>
      <c r="AN542" s="33" t="s">
        <v>1887</v>
      </c>
      <c r="AO542" s="41"/>
      <c r="AP542" s="33" t="s">
        <v>169</v>
      </c>
      <c r="AQ542" s="33" t="s">
        <v>170</v>
      </c>
      <c r="AR542" s="33">
        <v>150.0</v>
      </c>
      <c r="AS542" s="42"/>
      <c r="AT542" s="42"/>
      <c r="AU542" s="42"/>
      <c r="AV542" s="42"/>
      <c r="AW542" s="42"/>
      <c r="AX542" s="5"/>
      <c r="AY542" s="33"/>
      <c r="AZ542" s="33" t="s">
        <v>3984</v>
      </c>
      <c r="BA542" s="5"/>
      <c r="BB542" s="5"/>
      <c r="BC542" s="5" t="s">
        <v>3985</v>
      </c>
      <c r="BD542" s="33" t="s">
        <v>173</v>
      </c>
      <c r="BE542" s="41"/>
      <c r="BF542" s="35"/>
      <c r="BG542" s="33" t="s">
        <v>169</v>
      </c>
      <c r="BH542" s="5"/>
      <c r="BI542" s="33">
        <v>150.0</v>
      </c>
      <c r="BJ542" s="33" t="s">
        <v>170</v>
      </c>
      <c r="BK542" s="5"/>
      <c r="BL542" s="5">
        <f t="shared" si="5"/>
        <v>1997.25</v>
      </c>
      <c r="BM542" s="5"/>
      <c r="BN542" s="5"/>
      <c r="BO542" s="42">
        <f t="shared" si="6"/>
        <v>1997.25</v>
      </c>
      <c r="BP542" s="44"/>
      <c r="BQ542" s="45"/>
      <c r="BR542" s="47"/>
      <c r="BS542" s="45"/>
      <c r="BT542" s="37"/>
      <c r="BU542" s="5"/>
      <c r="BV542" s="38"/>
      <c r="BW542" s="48"/>
      <c r="BX542" s="44"/>
      <c r="BY542" s="44"/>
      <c r="BZ542" s="33" t="s">
        <v>131</v>
      </c>
      <c r="CA542" s="5"/>
      <c r="CB542" s="5"/>
      <c r="CC542" s="33" t="s">
        <v>177</v>
      </c>
      <c r="CD542" s="5"/>
      <c r="CE542" s="5"/>
      <c r="CF542" s="33" t="s">
        <v>178</v>
      </c>
      <c r="CG542" s="33" t="s">
        <v>3986</v>
      </c>
      <c r="CH542" s="5"/>
      <c r="CI542" s="5"/>
      <c r="CJ542" s="5"/>
      <c r="CK542" s="33"/>
      <c r="CL542" s="49">
        <v>44995.0</v>
      </c>
      <c r="CM542" s="33" t="s">
        <v>180</v>
      </c>
      <c r="CN542" s="5"/>
      <c r="CO542" s="33">
        <v>1.0</v>
      </c>
      <c r="CP542" s="33" t="s">
        <v>181</v>
      </c>
      <c r="CQ542" s="50" t="str">
        <f t="shared" si="7"/>
        <v>05/04/1938</v>
      </c>
      <c r="CR542" s="33" t="s">
        <v>243</v>
      </c>
      <c r="CS542" s="33">
        <v>4.0</v>
      </c>
      <c r="CT542" s="33">
        <v>5.0</v>
      </c>
      <c r="CU542" s="33">
        <v>25.0</v>
      </c>
      <c r="CV542" s="33">
        <v>1139.0</v>
      </c>
      <c r="CW542" s="33">
        <v>4.05093E8</v>
      </c>
      <c r="CX542" s="33">
        <v>4.0509300025E10</v>
      </c>
      <c r="CY542" s="33">
        <v>-99.7141244</v>
      </c>
      <c r="CZ542" s="33">
        <v>20.6928931</v>
      </c>
      <c r="DA542" s="33">
        <v>4.411186701E9</v>
      </c>
      <c r="DB542" s="33">
        <v>2.0</v>
      </c>
      <c r="DC542" s="33" t="s">
        <v>183</v>
      </c>
      <c r="DD542" s="33">
        <v>2023.0</v>
      </c>
      <c r="DE542" s="33" t="s">
        <v>184</v>
      </c>
      <c r="DF542" s="33"/>
      <c r="DG542" s="33" t="s">
        <v>185</v>
      </c>
      <c r="DH542" s="33" t="s">
        <v>186</v>
      </c>
      <c r="DI542" s="5"/>
      <c r="DJ542" s="5"/>
    </row>
    <row r="543">
      <c r="A543" s="33" t="s">
        <v>3987</v>
      </c>
      <c r="B543" s="34">
        <v>44952.0</v>
      </c>
      <c r="C543" s="35" t="s">
        <v>137</v>
      </c>
      <c r="D543" s="35" t="s">
        <v>139</v>
      </c>
      <c r="E543" s="35" t="s">
        <v>142</v>
      </c>
      <c r="F543" s="36" t="s">
        <v>144</v>
      </c>
      <c r="G543" s="33" t="s">
        <v>3988</v>
      </c>
      <c r="H543" s="33" t="s">
        <v>475</v>
      </c>
      <c r="I543" s="33" t="s">
        <v>255</v>
      </c>
      <c r="J543" s="33" t="s">
        <v>247</v>
      </c>
      <c r="K543" s="35" t="s">
        <v>150</v>
      </c>
      <c r="L543" s="33" t="s">
        <v>3989</v>
      </c>
      <c r="M543" s="5"/>
      <c r="N543" s="33" t="s">
        <v>3090</v>
      </c>
      <c r="O543" s="5"/>
      <c r="P543" s="35" t="s">
        <v>153</v>
      </c>
      <c r="Q543" s="35" t="s">
        <v>3090</v>
      </c>
      <c r="R543" s="33">
        <v>76540.0</v>
      </c>
      <c r="S543" s="37"/>
      <c r="T543" s="33"/>
      <c r="U543" s="33">
        <v>1.92</v>
      </c>
      <c r="V543" s="33" t="s">
        <v>154</v>
      </c>
      <c r="W543" s="33"/>
      <c r="X543" s="33"/>
      <c r="Y543" s="5"/>
      <c r="Z543" s="5"/>
      <c r="AA543" s="33">
        <v>1.0</v>
      </c>
      <c r="AB543" s="33"/>
      <c r="AC543" s="33">
        <v>1.0</v>
      </c>
      <c r="AD543" s="5"/>
      <c r="AE543" s="5"/>
      <c r="AF543" s="5"/>
      <c r="AG543" s="16"/>
      <c r="AH543" s="38" t="str">
        <f t="shared" si="1"/>
        <v/>
      </c>
      <c r="AI543" s="39" t="str">
        <f t="shared" si="2"/>
        <v/>
      </c>
      <c r="AJ543" s="37" t="str">
        <f t="shared" si="3"/>
        <v/>
      </c>
      <c r="AK543" s="41" t="str">
        <f t="shared" si="4"/>
        <v/>
      </c>
      <c r="AL543" s="35" t="s">
        <v>153</v>
      </c>
      <c r="AM543" s="33" t="s">
        <v>1887</v>
      </c>
      <c r="AN543" s="33" t="s">
        <v>1887</v>
      </c>
      <c r="AO543" s="41"/>
      <c r="AP543" s="33" t="s">
        <v>169</v>
      </c>
      <c r="AQ543" s="33" t="s">
        <v>170</v>
      </c>
      <c r="AR543" s="33">
        <v>150.0</v>
      </c>
      <c r="AS543" s="42"/>
      <c r="AT543" s="42"/>
      <c r="AU543" s="42"/>
      <c r="AV543" s="42"/>
      <c r="AW543" s="42"/>
      <c r="AX543" s="5"/>
      <c r="AY543" s="33"/>
      <c r="AZ543" s="33" t="s">
        <v>3990</v>
      </c>
      <c r="BA543" s="5"/>
      <c r="BB543" s="5"/>
      <c r="BC543" s="5" t="s">
        <v>3991</v>
      </c>
      <c r="BD543" s="33" t="s">
        <v>173</v>
      </c>
      <c r="BE543" s="41"/>
      <c r="BF543" s="35"/>
      <c r="BG543" s="33" t="s">
        <v>169</v>
      </c>
      <c r="BH543" s="5"/>
      <c r="BI543" s="33">
        <v>150.0</v>
      </c>
      <c r="BJ543" s="33" t="s">
        <v>170</v>
      </c>
      <c r="BK543" s="5"/>
      <c r="BL543" s="5">
        <f t="shared" si="5"/>
        <v>1997.25</v>
      </c>
      <c r="BM543" s="5"/>
      <c r="BN543" s="5"/>
      <c r="BO543" s="42">
        <f t="shared" si="6"/>
        <v>1997.25</v>
      </c>
      <c r="BP543" s="44"/>
      <c r="BQ543" s="45"/>
      <c r="BR543" s="47"/>
      <c r="BS543" s="45"/>
      <c r="BT543" s="37"/>
      <c r="BU543" s="5"/>
      <c r="BV543" s="38"/>
      <c r="BW543" s="48"/>
      <c r="BX543" s="44"/>
      <c r="BY543" s="44"/>
      <c r="BZ543" s="33" t="s">
        <v>131</v>
      </c>
      <c r="CA543" s="5"/>
      <c r="CB543" s="5"/>
      <c r="CC543" s="33" t="s">
        <v>177</v>
      </c>
      <c r="CD543" s="5"/>
      <c r="CE543" s="5"/>
      <c r="CF543" s="33" t="s">
        <v>178</v>
      </c>
      <c r="CG543" s="33" t="s">
        <v>3992</v>
      </c>
      <c r="CH543" s="5"/>
      <c r="CI543" s="5"/>
      <c r="CJ543" s="5"/>
      <c r="CK543" s="33"/>
      <c r="CL543" s="49">
        <v>44995.0</v>
      </c>
      <c r="CM543" s="33" t="s">
        <v>180</v>
      </c>
      <c r="CN543" s="5"/>
      <c r="CO543" s="33">
        <v>1.0</v>
      </c>
      <c r="CP543" s="33" t="s">
        <v>181</v>
      </c>
      <c r="CQ543" s="50" t="str">
        <f t="shared" si="7"/>
        <v>23/02/1979</v>
      </c>
      <c r="CR543" s="33" t="s">
        <v>182</v>
      </c>
      <c r="CS543" s="33">
        <v>4.0</v>
      </c>
      <c r="CT543" s="33">
        <v>5.0</v>
      </c>
      <c r="CU543" s="33">
        <v>25.0</v>
      </c>
      <c r="CV543" s="33">
        <v>1139.0</v>
      </c>
      <c r="CW543" s="33">
        <v>4.05093E8</v>
      </c>
      <c r="CX543" s="5"/>
      <c r="CY543" s="33">
        <v>-99.694217</v>
      </c>
      <c r="CZ543" s="33">
        <v>20.689295</v>
      </c>
      <c r="DA543" s="33">
        <v>4.411312057E9</v>
      </c>
      <c r="DB543" s="33">
        <v>2.0</v>
      </c>
      <c r="DC543" s="33" t="s">
        <v>183</v>
      </c>
      <c r="DD543" s="33">
        <v>2023.0</v>
      </c>
      <c r="DE543" s="33" t="s">
        <v>184</v>
      </c>
      <c r="DF543" s="33"/>
      <c r="DG543" s="33" t="s">
        <v>185</v>
      </c>
      <c r="DH543" s="33" t="s">
        <v>186</v>
      </c>
      <c r="DI543" s="5"/>
      <c r="DJ543" s="5"/>
    </row>
    <row r="544">
      <c r="A544" s="33" t="s">
        <v>3993</v>
      </c>
      <c r="B544" s="34">
        <v>44952.0</v>
      </c>
      <c r="C544" s="35" t="s">
        <v>137</v>
      </c>
      <c r="D544" s="35" t="s">
        <v>139</v>
      </c>
      <c r="E544" s="35" t="s">
        <v>142</v>
      </c>
      <c r="F544" s="36" t="s">
        <v>144</v>
      </c>
      <c r="G544" s="33" t="s">
        <v>3994</v>
      </c>
      <c r="H544" s="33" t="s">
        <v>3995</v>
      </c>
      <c r="I544" s="33" t="s">
        <v>255</v>
      </c>
      <c r="J544" s="33" t="s">
        <v>255</v>
      </c>
      <c r="K544" s="35" t="s">
        <v>150</v>
      </c>
      <c r="L544" s="33" t="s">
        <v>2317</v>
      </c>
      <c r="M544" s="33">
        <v>31.0</v>
      </c>
      <c r="N544" s="33" t="s">
        <v>3090</v>
      </c>
      <c r="O544" s="5"/>
      <c r="P544" s="35" t="s">
        <v>153</v>
      </c>
      <c r="Q544" s="35" t="s">
        <v>3090</v>
      </c>
      <c r="R544" s="33">
        <v>76540.0</v>
      </c>
      <c r="S544" s="37"/>
      <c r="T544" s="33"/>
      <c r="U544" s="33">
        <v>1.21</v>
      </c>
      <c r="V544" s="33" t="s">
        <v>154</v>
      </c>
      <c r="W544" s="33"/>
      <c r="X544" s="33"/>
      <c r="Y544" s="5"/>
      <c r="Z544" s="5"/>
      <c r="AA544" s="33">
        <v>1.0</v>
      </c>
      <c r="AB544" s="33"/>
      <c r="AC544" s="33">
        <v>1.0</v>
      </c>
      <c r="AD544" s="5"/>
      <c r="AE544" s="5"/>
      <c r="AF544" s="5"/>
      <c r="AG544" s="16"/>
      <c r="AH544" s="38" t="str">
        <f t="shared" si="1"/>
        <v/>
      </c>
      <c r="AI544" s="39">
        <f t="shared" si="2"/>
        <v>1</v>
      </c>
      <c r="AJ544" s="37" t="str">
        <f t="shared" si="3"/>
        <v/>
      </c>
      <c r="AK544" s="41" t="str">
        <f t="shared" si="4"/>
        <v/>
      </c>
      <c r="AL544" s="35" t="s">
        <v>153</v>
      </c>
      <c r="AM544" s="33" t="s">
        <v>1887</v>
      </c>
      <c r="AN544" s="33" t="s">
        <v>1887</v>
      </c>
      <c r="AO544" s="41"/>
      <c r="AP544" s="33" t="s">
        <v>169</v>
      </c>
      <c r="AQ544" s="33" t="s">
        <v>170</v>
      </c>
      <c r="AR544" s="33">
        <v>150.0</v>
      </c>
      <c r="AS544" s="42"/>
      <c r="AT544" s="42"/>
      <c r="AU544" s="42"/>
      <c r="AV544" s="42"/>
      <c r="AW544" s="42"/>
      <c r="AX544" s="5"/>
      <c r="AY544" s="33"/>
      <c r="AZ544" s="33" t="s">
        <v>3996</v>
      </c>
      <c r="BA544" s="5"/>
      <c r="BB544" s="5"/>
      <c r="BC544" s="5" t="s">
        <v>3997</v>
      </c>
      <c r="BD544" s="33" t="s">
        <v>173</v>
      </c>
      <c r="BE544" s="41"/>
      <c r="BF544" s="35"/>
      <c r="BG544" s="33" t="s">
        <v>169</v>
      </c>
      <c r="BH544" s="5"/>
      <c r="BI544" s="33">
        <v>150.0</v>
      </c>
      <c r="BJ544" s="33" t="s">
        <v>170</v>
      </c>
      <c r="BK544" s="5"/>
      <c r="BL544" s="5">
        <f t="shared" si="5"/>
        <v>1997.25</v>
      </c>
      <c r="BM544" s="5"/>
      <c r="BN544" s="5"/>
      <c r="BO544" s="42">
        <f t="shared" si="6"/>
        <v>1997.25</v>
      </c>
      <c r="BP544" s="44"/>
      <c r="BQ544" s="45"/>
      <c r="BR544" s="47"/>
      <c r="BS544" s="45"/>
      <c r="BT544" s="37"/>
      <c r="BU544" s="5"/>
      <c r="BV544" s="38"/>
      <c r="BW544" s="48"/>
      <c r="BX544" s="44"/>
      <c r="BY544" s="44"/>
      <c r="BZ544" s="33" t="s">
        <v>131</v>
      </c>
      <c r="CA544" s="5"/>
      <c r="CB544" s="5"/>
      <c r="CC544" s="33" t="s">
        <v>177</v>
      </c>
      <c r="CD544" s="5"/>
      <c r="CE544" s="5"/>
      <c r="CF544" s="33" t="s">
        <v>178</v>
      </c>
      <c r="CG544" s="33" t="s">
        <v>3998</v>
      </c>
      <c r="CH544" s="5"/>
      <c r="CI544" s="5"/>
      <c r="CJ544" s="5"/>
      <c r="CK544" s="33"/>
      <c r="CL544" s="49">
        <v>44995.0</v>
      </c>
      <c r="CM544" s="33" t="s">
        <v>180</v>
      </c>
      <c r="CN544" s="5"/>
      <c r="CO544" s="33">
        <v>1.0</v>
      </c>
      <c r="CP544" s="33" t="s">
        <v>181</v>
      </c>
      <c r="CQ544" s="50" t="str">
        <f t="shared" si="7"/>
        <v>23/07/1952</v>
      </c>
      <c r="CR544" s="33" t="s">
        <v>182</v>
      </c>
      <c r="CS544" s="33">
        <v>4.0</v>
      </c>
      <c r="CT544" s="33">
        <v>5.0</v>
      </c>
      <c r="CU544" s="33">
        <v>25.0</v>
      </c>
      <c r="CV544" s="33">
        <v>1139.0</v>
      </c>
      <c r="CW544" s="33">
        <v>4.05093E8</v>
      </c>
      <c r="CX544" s="5"/>
      <c r="CY544" s="33">
        <v>-99.707889</v>
      </c>
      <c r="CZ544" s="33">
        <v>20.697295</v>
      </c>
      <c r="DA544" s="33">
        <v>4.411053692E9</v>
      </c>
      <c r="DB544" s="33">
        <v>2.0</v>
      </c>
      <c r="DC544" s="33" t="s">
        <v>183</v>
      </c>
      <c r="DD544" s="33">
        <v>2023.0</v>
      </c>
      <c r="DE544" s="33" t="s">
        <v>184</v>
      </c>
      <c r="DF544" s="33"/>
      <c r="DG544" s="33" t="s">
        <v>185</v>
      </c>
      <c r="DH544" s="33" t="s">
        <v>186</v>
      </c>
      <c r="DI544" s="5"/>
      <c r="DJ544" s="5"/>
    </row>
    <row r="545">
      <c r="A545" s="33" t="s">
        <v>3999</v>
      </c>
      <c r="B545" s="34">
        <v>44952.0</v>
      </c>
      <c r="C545" s="35" t="s">
        <v>137</v>
      </c>
      <c r="D545" s="35" t="s">
        <v>139</v>
      </c>
      <c r="E545" s="35" t="s">
        <v>142</v>
      </c>
      <c r="F545" s="36" t="s">
        <v>144</v>
      </c>
      <c r="G545" s="33" t="s">
        <v>4000</v>
      </c>
      <c r="H545" s="33" t="s">
        <v>4001</v>
      </c>
      <c r="I545" s="33" t="s">
        <v>255</v>
      </c>
      <c r="J545" s="33" t="s">
        <v>231</v>
      </c>
      <c r="K545" s="35" t="s">
        <v>150</v>
      </c>
      <c r="L545" s="33" t="s">
        <v>2317</v>
      </c>
      <c r="M545" s="33">
        <v>24.0</v>
      </c>
      <c r="N545" s="33" t="s">
        <v>3090</v>
      </c>
      <c r="O545" s="5"/>
      <c r="P545" s="35" t="s">
        <v>153</v>
      </c>
      <c r="Q545" s="35" t="s">
        <v>3090</v>
      </c>
      <c r="R545" s="33">
        <v>76540.0</v>
      </c>
      <c r="S545" s="37"/>
      <c r="T545" s="33"/>
      <c r="U545" s="33">
        <v>1.68</v>
      </c>
      <c r="V545" s="33" t="s">
        <v>154</v>
      </c>
      <c r="W545" s="33"/>
      <c r="X545" s="33"/>
      <c r="Y545" s="5"/>
      <c r="Z545" s="5"/>
      <c r="AA545" s="33">
        <v>1.0</v>
      </c>
      <c r="AB545" s="33"/>
      <c r="AC545" s="33">
        <v>1.0</v>
      </c>
      <c r="AD545" s="5"/>
      <c r="AE545" s="5"/>
      <c r="AF545" s="5"/>
      <c r="AG545" s="16"/>
      <c r="AH545" s="38" t="str">
        <f t="shared" si="1"/>
        <v/>
      </c>
      <c r="AI545" s="39">
        <f t="shared" si="2"/>
        <v>1</v>
      </c>
      <c r="AJ545" s="37" t="str">
        <f t="shared" si="3"/>
        <v/>
      </c>
      <c r="AK545" s="41" t="str">
        <f t="shared" si="4"/>
        <v/>
      </c>
      <c r="AL545" s="35" t="s">
        <v>153</v>
      </c>
      <c r="AM545" s="33" t="s">
        <v>1887</v>
      </c>
      <c r="AN545" s="33" t="s">
        <v>1887</v>
      </c>
      <c r="AO545" s="41"/>
      <c r="AP545" s="33" t="s">
        <v>169</v>
      </c>
      <c r="AQ545" s="33" t="s">
        <v>170</v>
      </c>
      <c r="AR545" s="33">
        <v>150.0</v>
      </c>
      <c r="AS545" s="42"/>
      <c r="AT545" s="42"/>
      <c r="AU545" s="42"/>
      <c r="AV545" s="42"/>
      <c r="AW545" s="42"/>
      <c r="AX545" s="5"/>
      <c r="AY545" s="33"/>
      <c r="AZ545" s="33" t="s">
        <v>4002</v>
      </c>
      <c r="BA545" s="5"/>
      <c r="BB545" s="5"/>
      <c r="BC545" s="5" t="s">
        <v>4003</v>
      </c>
      <c r="BD545" s="33" t="s">
        <v>173</v>
      </c>
      <c r="BE545" s="41"/>
      <c r="BF545" s="35"/>
      <c r="BG545" s="33" t="s">
        <v>169</v>
      </c>
      <c r="BH545" s="5"/>
      <c r="BI545" s="33">
        <v>150.0</v>
      </c>
      <c r="BJ545" s="33" t="s">
        <v>170</v>
      </c>
      <c r="BK545" s="5"/>
      <c r="BL545" s="5">
        <f t="shared" si="5"/>
        <v>1997.25</v>
      </c>
      <c r="BM545" s="5"/>
      <c r="BN545" s="5"/>
      <c r="BO545" s="42">
        <f t="shared" si="6"/>
        <v>1997.25</v>
      </c>
      <c r="BP545" s="44"/>
      <c r="BQ545" s="45"/>
      <c r="BR545" s="47"/>
      <c r="BS545" s="45"/>
      <c r="BT545" s="37"/>
      <c r="BU545" s="5"/>
      <c r="BV545" s="38"/>
      <c r="BW545" s="48"/>
      <c r="BX545" s="44"/>
      <c r="BY545" s="44"/>
      <c r="BZ545" s="33" t="s">
        <v>131</v>
      </c>
      <c r="CA545" s="5"/>
      <c r="CB545" s="5"/>
      <c r="CC545" s="33" t="s">
        <v>177</v>
      </c>
      <c r="CD545" s="5"/>
      <c r="CE545" s="5"/>
      <c r="CF545" s="33" t="s">
        <v>178</v>
      </c>
      <c r="CG545" s="33" t="s">
        <v>4004</v>
      </c>
      <c r="CH545" s="5"/>
      <c r="CI545" s="5"/>
      <c r="CJ545" s="5"/>
      <c r="CK545" s="33"/>
      <c r="CL545" s="49">
        <v>44995.0</v>
      </c>
      <c r="CM545" s="33" t="s">
        <v>180</v>
      </c>
      <c r="CN545" s="5"/>
      <c r="CO545" s="33">
        <v>1.0</v>
      </c>
      <c r="CP545" s="33" t="s">
        <v>181</v>
      </c>
      <c r="CQ545" s="50" t="str">
        <f t="shared" si="7"/>
        <v>15/05/1959</v>
      </c>
      <c r="CR545" s="33" t="s">
        <v>182</v>
      </c>
      <c r="CS545" s="33">
        <v>4.0</v>
      </c>
      <c r="CT545" s="33">
        <v>5.0</v>
      </c>
      <c r="CU545" s="33">
        <v>25.0</v>
      </c>
      <c r="CV545" s="33">
        <v>1139.0</v>
      </c>
      <c r="CW545" s="33">
        <v>4.05093E8</v>
      </c>
      <c r="CX545" s="5"/>
      <c r="CY545" s="33">
        <v>-99.707889</v>
      </c>
      <c r="CZ545" s="33">
        <v>20.697295</v>
      </c>
      <c r="DA545" s="33">
        <v>4.411174517E9</v>
      </c>
      <c r="DB545" s="33">
        <v>2.0</v>
      </c>
      <c r="DC545" s="33" t="s">
        <v>183</v>
      </c>
      <c r="DD545" s="33">
        <v>2023.0</v>
      </c>
      <c r="DE545" s="33" t="s">
        <v>184</v>
      </c>
      <c r="DF545" s="33"/>
      <c r="DG545" s="33" t="s">
        <v>185</v>
      </c>
      <c r="DH545" s="33" t="s">
        <v>186</v>
      </c>
      <c r="DI545" s="5"/>
      <c r="DJ545" s="5"/>
    </row>
    <row r="546">
      <c r="A546" s="33" t="s">
        <v>4005</v>
      </c>
      <c r="B546" s="34">
        <v>44952.0</v>
      </c>
      <c r="C546" s="35" t="s">
        <v>137</v>
      </c>
      <c r="D546" s="35" t="s">
        <v>139</v>
      </c>
      <c r="E546" s="35" t="s">
        <v>142</v>
      </c>
      <c r="F546" s="36" t="s">
        <v>144</v>
      </c>
      <c r="G546" s="33" t="s">
        <v>4006</v>
      </c>
      <c r="H546" s="33" t="s">
        <v>4007</v>
      </c>
      <c r="I546" s="33" t="s">
        <v>255</v>
      </c>
      <c r="J546" s="33" t="s">
        <v>255</v>
      </c>
      <c r="K546" s="35" t="s">
        <v>150</v>
      </c>
      <c r="L546" s="33" t="s">
        <v>151</v>
      </c>
      <c r="M546" s="5"/>
      <c r="N546" s="33" t="s">
        <v>3090</v>
      </c>
      <c r="O546" s="5"/>
      <c r="P546" s="35" t="s">
        <v>153</v>
      </c>
      <c r="Q546" s="35" t="s">
        <v>3090</v>
      </c>
      <c r="R546" s="33">
        <v>76540.0</v>
      </c>
      <c r="S546" s="37"/>
      <c r="T546" s="33"/>
      <c r="U546" s="33">
        <v>1.57</v>
      </c>
      <c r="V546" s="33" t="s">
        <v>154</v>
      </c>
      <c r="W546" s="33"/>
      <c r="X546" s="33"/>
      <c r="Y546" s="5"/>
      <c r="Z546" s="5"/>
      <c r="AA546" s="33">
        <v>1.0</v>
      </c>
      <c r="AB546" s="33"/>
      <c r="AC546" s="33">
        <v>1.0</v>
      </c>
      <c r="AD546" s="5"/>
      <c r="AE546" s="5"/>
      <c r="AF546" s="5"/>
      <c r="AG546" s="16"/>
      <c r="AH546" s="38" t="str">
        <f t="shared" si="1"/>
        <v/>
      </c>
      <c r="AI546" s="39">
        <f t="shared" si="2"/>
        <v>1</v>
      </c>
      <c r="AJ546" s="37" t="str">
        <f t="shared" si="3"/>
        <v/>
      </c>
      <c r="AK546" s="41" t="str">
        <f t="shared" si="4"/>
        <v/>
      </c>
      <c r="AL546" s="35" t="s">
        <v>153</v>
      </c>
      <c r="AM546" s="33" t="s">
        <v>1887</v>
      </c>
      <c r="AN546" s="33" t="s">
        <v>1887</v>
      </c>
      <c r="AO546" s="41"/>
      <c r="AP546" s="33" t="s">
        <v>169</v>
      </c>
      <c r="AQ546" s="33" t="s">
        <v>170</v>
      </c>
      <c r="AR546" s="33">
        <v>150.0</v>
      </c>
      <c r="AS546" s="42"/>
      <c r="AT546" s="42"/>
      <c r="AU546" s="42"/>
      <c r="AV546" s="42"/>
      <c r="AW546" s="42"/>
      <c r="AX546" s="5"/>
      <c r="AY546" s="33"/>
      <c r="AZ546" s="33" t="s">
        <v>4008</v>
      </c>
      <c r="BA546" s="5"/>
      <c r="BB546" s="5"/>
      <c r="BC546" s="5" t="s">
        <v>4009</v>
      </c>
      <c r="BD546" s="33" t="s">
        <v>173</v>
      </c>
      <c r="BE546" s="41"/>
      <c r="BF546" s="35"/>
      <c r="BG546" s="33" t="s">
        <v>169</v>
      </c>
      <c r="BH546" s="5"/>
      <c r="BI546" s="33">
        <v>150.0</v>
      </c>
      <c r="BJ546" s="33" t="s">
        <v>170</v>
      </c>
      <c r="BK546" s="5"/>
      <c r="BL546" s="5">
        <f t="shared" si="5"/>
        <v>1997.25</v>
      </c>
      <c r="BM546" s="5"/>
      <c r="BN546" s="5"/>
      <c r="BO546" s="42">
        <f t="shared" si="6"/>
        <v>1997.25</v>
      </c>
      <c r="BP546" s="44"/>
      <c r="BQ546" s="45"/>
      <c r="BR546" s="47"/>
      <c r="BS546" s="45"/>
      <c r="BT546" s="37"/>
      <c r="BU546" s="5"/>
      <c r="BV546" s="38"/>
      <c r="BW546" s="48"/>
      <c r="BX546" s="44"/>
      <c r="BY546" s="44"/>
      <c r="BZ546" s="33" t="s">
        <v>131</v>
      </c>
      <c r="CA546" s="5"/>
      <c r="CB546" s="5"/>
      <c r="CC546" s="33" t="s">
        <v>177</v>
      </c>
      <c r="CD546" s="5"/>
      <c r="CE546" s="5"/>
      <c r="CF546" s="33" t="s">
        <v>178</v>
      </c>
      <c r="CG546" s="33" t="s">
        <v>4010</v>
      </c>
      <c r="CH546" s="5"/>
      <c r="CI546" s="5"/>
      <c r="CJ546" s="5"/>
      <c r="CK546" s="33"/>
      <c r="CL546" s="49">
        <v>44995.0</v>
      </c>
      <c r="CM546" s="33" t="s">
        <v>180</v>
      </c>
      <c r="CN546" s="5"/>
      <c r="CO546" s="33">
        <v>1.0</v>
      </c>
      <c r="CP546" s="33" t="s">
        <v>181</v>
      </c>
      <c r="CQ546" s="50" t="str">
        <f t="shared" si="7"/>
        <v>22/06/1963</v>
      </c>
      <c r="CR546" s="33" t="s">
        <v>182</v>
      </c>
      <c r="CS546" s="33">
        <v>4.0</v>
      </c>
      <c r="CT546" s="33">
        <v>5.0</v>
      </c>
      <c r="CU546" s="33">
        <v>25.0</v>
      </c>
      <c r="CV546" s="33">
        <v>1139.0</v>
      </c>
      <c r="CW546" s="33">
        <v>4.05093E8</v>
      </c>
      <c r="CX546" s="5"/>
      <c r="CY546" s="33">
        <v>-99.715688</v>
      </c>
      <c r="CZ546" s="33">
        <v>20.700836</v>
      </c>
      <c r="DA546" s="33">
        <v>4.411092146E9</v>
      </c>
      <c r="DB546" s="33">
        <v>2.0</v>
      </c>
      <c r="DC546" s="33" t="s">
        <v>183</v>
      </c>
      <c r="DD546" s="33">
        <v>2023.0</v>
      </c>
      <c r="DE546" s="33" t="s">
        <v>184</v>
      </c>
      <c r="DF546" s="33"/>
      <c r="DG546" s="33" t="s">
        <v>185</v>
      </c>
      <c r="DH546" s="33" t="s">
        <v>186</v>
      </c>
      <c r="DI546" s="5"/>
      <c r="DJ546" s="5"/>
    </row>
    <row r="547">
      <c r="A547" s="33" t="s">
        <v>4011</v>
      </c>
      <c r="B547" s="34">
        <v>44952.0</v>
      </c>
      <c r="C547" s="35" t="s">
        <v>137</v>
      </c>
      <c r="D547" s="35" t="s">
        <v>139</v>
      </c>
      <c r="E547" s="35" t="s">
        <v>142</v>
      </c>
      <c r="F547" s="36" t="s">
        <v>144</v>
      </c>
      <c r="G547" s="33" t="s">
        <v>4012</v>
      </c>
      <c r="H547" s="33" t="s">
        <v>2049</v>
      </c>
      <c r="I547" s="33" t="s">
        <v>255</v>
      </c>
      <c r="J547" s="33" t="s">
        <v>203</v>
      </c>
      <c r="K547" s="35" t="s">
        <v>150</v>
      </c>
      <c r="L547" s="33" t="s">
        <v>2898</v>
      </c>
      <c r="M547" s="33">
        <v>1.0</v>
      </c>
      <c r="N547" s="33" t="s">
        <v>3090</v>
      </c>
      <c r="O547" s="5"/>
      <c r="P547" s="35" t="s">
        <v>153</v>
      </c>
      <c r="Q547" s="35" t="s">
        <v>3090</v>
      </c>
      <c r="R547" s="33">
        <v>76540.0</v>
      </c>
      <c r="S547" s="37"/>
      <c r="T547" s="33"/>
      <c r="U547" s="33">
        <v>1.68</v>
      </c>
      <c r="V547" s="33" t="s">
        <v>154</v>
      </c>
      <c r="W547" s="33"/>
      <c r="X547" s="33"/>
      <c r="Y547" s="5"/>
      <c r="Z547" s="5"/>
      <c r="AA547" s="33">
        <v>1.0</v>
      </c>
      <c r="AB547" s="33"/>
      <c r="AC547" s="33">
        <v>1.0</v>
      </c>
      <c r="AD547" s="5"/>
      <c r="AE547" s="5"/>
      <c r="AF547" s="5"/>
      <c r="AG547" s="16"/>
      <c r="AH547" s="38" t="str">
        <f t="shared" si="1"/>
        <v/>
      </c>
      <c r="AI547" s="39">
        <f t="shared" si="2"/>
        <v>1</v>
      </c>
      <c r="AJ547" s="37" t="str">
        <f t="shared" si="3"/>
        <v/>
      </c>
      <c r="AK547" s="41" t="str">
        <f t="shared" si="4"/>
        <v/>
      </c>
      <c r="AL547" s="35" t="s">
        <v>153</v>
      </c>
      <c r="AM547" s="33" t="s">
        <v>1887</v>
      </c>
      <c r="AN547" s="33" t="s">
        <v>1887</v>
      </c>
      <c r="AO547" s="41"/>
      <c r="AP547" s="33" t="s">
        <v>169</v>
      </c>
      <c r="AQ547" s="33" t="s">
        <v>170</v>
      </c>
      <c r="AR547" s="33">
        <v>150.0</v>
      </c>
      <c r="AS547" s="42"/>
      <c r="AT547" s="42"/>
      <c r="AU547" s="42"/>
      <c r="AV547" s="42"/>
      <c r="AW547" s="42"/>
      <c r="AX547" s="5"/>
      <c r="AY547" s="33"/>
      <c r="AZ547" s="33" t="s">
        <v>4013</v>
      </c>
      <c r="BA547" s="5"/>
      <c r="BB547" s="5"/>
      <c r="BC547" s="5" t="s">
        <v>4014</v>
      </c>
      <c r="BD547" s="33" t="s">
        <v>173</v>
      </c>
      <c r="BE547" s="41"/>
      <c r="BF547" s="35"/>
      <c r="BG547" s="33" t="s">
        <v>169</v>
      </c>
      <c r="BH547" s="5"/>
      <c r="BI547" s="33">
        <v>150.0</v>
      </c>
      <c r="BJ547" s="33" t="s">
        <v>170</v>
      </c>
      <c r="BK547" s="5"/>
      <c r="BL547" s="5">
        <f t="shared" si="5"/>
        <v>1997.25</v>
      </c>
      <c r="BM547" s="5"/>
      <c r="BN547" s="5"/>
      <c r="BO547" s="42">
        <f t="shared" si="6"/>
        <v>1997.25</v>
      </c>
      <c r="BP547" s="44"/>
      <c r="BQ547" s="45"/>
      <c r="BR547" s="47"/>
      <c r="BS547" s="45"/>
      <c r="BT547" s="37"/>
      <c r="BU547" s="5"/>
      <c r="BV547" s="38"/>
      <c r="BW547" s="48"/>
      <c r="BX547" s="44"/>
      <c r="BY547" s="44"/>
      <c r="BZ547" s="33" t="s">
        <v>131</v>
      </c>
      <c r="CA547" s="5"/>
      <c r="CB547" s="5"/>
      <c r="CC547" s="33" t="s">
        <v>177</v>
      </c>
      <c r="CD547" s="5"/>
      <c r="CE547" s="5"/>
      <c r="CF547" s="33" t="s">
        <v>178</v>
      </c>
      <c r="CG547" s="33" t="s">
        <v>4015</v>
      </c>
      <c r="CH547" s="5"/>
      <c r="CI547" s="5"/>
      <c r="CJ547" s="5"/>
      <c r="CK547" s="33"/>
      <c r="CL547" s="49">
        <v>44995.0</v>
      </c>
      <c r="CM547" s="33" t="s">
        <v>180</v>
      </c>
      <c r="CN547" s="5"/>
      <c r="CO547" s="33">
        <v>1.0</v>
      </c>
      <c r="CP547" s="33" t="s">
        <v>181</v>
      </c>
      <c r="CQ547" s="50" t="str">
        <f t="shared" si="7"/>
        <v>31/10/1935</v>
      </c>
      <c r="CR547" s="33" t="s">
        <v>182</v>
      </c>
      <c r="CS547" s="33">
        <v>4.0</v>
      </c>
      <c r="CT547" s="33">
        <v>5.0</v>
      </c>
      <c r="CU547" s="33">
        <v>25.0</v>
      </c>
      <c r="CV547" s="33">
        <v>1139.0</v>
      </c>
      <c r="CW547" s="33">
        <v>4.05093E8</v>
      </c>
      <c r="CX547" s="33">
        <v>4.0509300024E10</v>
      </c>
      <c r="CY547" s="33">
        <v>-99.7064463</v>
      </c>
      <c r="CZ547" s="33">
        <v>20.70032</v>
      </c>
      <c r="DA547" s="33">
        <v>4.411078078E9</v>
      </c>
      <c r="DB547" s="33">
        <v>2.0</v>
      </c>
      <c r="DC547" s="33" t="s">
        <v>183</v>
      </c>
      <c r="DD547" s="33">
        <v>2023.0</v>
      </c>
      <c r="DE547" s="33" t="s">
        <v>184</v>
      </c>
      <c r="DF547" s="33"/>
      <c r="DG547" s="33" t="s">
        <v>185</v>
      </c>
      <c r="DH547" s="33" t="s">
        <v>186</v>
      </c>
      <c r="DI547" s="5"/>
      <c r="DJ547" s="5"/>
    </row>
    <row r="548">
      <c r="A548" s="33" t="s">
        <v>4016</v>
      </c>
      <c r="B548" s="34">
        <v>44952.0</v>
      </c>
      <c r="C548" s="35" t="s">
        <v>137</v>
      </c>
      <c r="D548" s="35" t="s">
        <v>139</v>
      </c>
      <c r="E548" s="35" t="s">
        <v>142</v>
      </c>
      <c r="F548" s="36" t="s">
        <v>144</v>
      </c>
      <c r="G548" s="33" t="s">
        <v>4017</v>
      </c>
      <c r="H548" s="33" t="s">
        <v>581</v>
      </c>
      <c r="I548" s="33" t="s">
        <v>255</v>
      </c>
      <c r="J548" s="33" t="s">
        <v>255</v>
      </c>
      <c r="K548" s="35" t="s">
        <v>150</v>
      </c>
      <c r="L548" s="33" t="s">
        <v>2317</v>
      </c>
      <c r="M548" s="33">
        <v>35.0</v>
      </c>
      <c r="N548" s="33" t="s">
        <v>3090</v>
      </c>
      <c r="O548" s="5"/>
      <c r="P548" s="35" t="s">
        <v>153</v>
      </c>
      <c r="Q548" s="35" t="s">
        <v>3090</v>
      </c>
      <c r="R548" s="33">
        <v>76540.0</v>
      </c>
      <c r="S548" s="37"/>
      <c r="T548" s="33"/>
      <c r="U548" s="33">
        <v>1.44</v>
      </c>
      <c r="V548" s="33" t="s">
        <v>154</v>
      </c>
      <c r="W548" s="33"/>
      <c r="X548" s="33"/>
      <c r="Y548" s="5"/>
      <c r="Z548" s="5"/>
      <c r="AA548" s="33">
        <v>1.0</v>
      </c>
      <c r="AB548" s="33"/>
      <c r="AC548" s="33">
        <v>1.0</v>
      </c>
      <c r="AD548" s="5"/>
      <c r="AE548" s="5"/>
      <c r="AF548" s="5"/>
      <c r="AG548" s="16"/>
      <c r="AH548" s="38" t="str">
        <f t="shared" si="1"/>
        <v/>
      </c>
      <c r="AI548" s="39">
        <f t="shared" si="2"/>
        <v>1</v>
      </c>
      <c r="AJ548" s="37" t="str">
        <f t="shared" si="3"/>
        <v/>
      </c>
      <c r="AK548" s="41" t="str">
        <f t="shared" si="4"/>
        <v/>
      </c>
      <c r="AL548" s="35" t="s">
        <v>153</v>
      </c>
      <c r="AM548" s="33" t="s">
        <v>1887</v>
      </c>
      <c r="AN548" s="33" t="s">
        <v>1887</v>
      </c>
      <c r="AO548" s="41"/>
      <c r="AP548" s="33" t="s">
        <v>169</v>
      </c>
      <c r="AQ548" s="33" t="s">
        <v>170</v>
      </c>
      <c r="AR548" s="33">
        <v>150.0</v>
      </c>
      <c r="AS548" s="42"/>
      <c r="AT548" s="42"/>
      <c r="AU548" s="42"/>
      <c r="AV548" s="42"/>
      <c r="AW548" s="42"/>
      <c r="AX548" s="5"/>
      <c r="AY548" s="33"/>
      <c r="AZ548" s="33" t="s">
        <v>4018</v>
      </c>
      <c r="BA548" s="5"/>
      <c r="BB548" s="5"/>
      <c r="BC548" s="5" t="s">
        <v>4019</v>
      </c>
      <c r="BD548" s="33" t="s">
        <v>173</v>
      </c>
      <c r="BE548" s="41"/>
      <c r="BF548" s="35"/>
      <c r="BG548" s="33" t="s">
        <v>169</v>
      </c>
      <c r="BH548" s="5"/>
      <c r="BI548" s="33">
        <v>150.0</v>
      </c>
      <c r="BJ548" s="33" t="s">
        <v>170</v>
      </c>
      <c r="BK548" s="5"/>
      <c r="BL548" s="5">
        <f t="shared" si="5"/>
        <v>1997.25</v>
      </c>
      <c r="BM548" s="5"/>
      <c r="BN548" s="5"/>
      <c r="BO548" s="42">
        <f t="shared" si="6"/>
        <v>1997.25</v>
      </c>
      <c r="BP548" s="44"/>
      <c r="BQ548" s="45"/>
      <c r="BR548" s="47"/>
      <c r="BS548" s="45"/>
      <c r="BT548" s="37"/>
      <c r="BU548" s="5"/>
      <c r="BV548" s="38"/>
      <c r="BW548" s="48"/>
      <c r="BX548" s="44"/>
      <c r="BY548" s="44"/>
      <c r="BZ548" s="33" t="s">
        <v>131</v>
      </c>
      <c r="CA548" s="5"/>
      <c r="CB548" s="5"/>
      <c r="CC548" s="33" t="s">
        <v>177</v>
      </c>
      <c r="CD548" s="5"/>
      <c r="CE548" s="5"/>
      <c r="CF548" s="33" t="s">
        <v>178</v>
      </c>
      <c r="CG548" s="33" t="s">
        <v>4020</v>
      </c>
      <c r="CH548" s="5"/>
      <c r="CI548" s="5"/>
      <c r="CJ548" s="5"/>
      <c r="CK548" s="33"/>
      <c r="CL548" s="49">
        <v>44995.0</v>
      </c>
      <c r="CM548" s="33" t="s">
        <v>180</v>
      </c>
      <c r="CN548" s="5"/>
      <c r="CO548" s="33">
        <v>1.0</v>
      </c>
      <c r="CP548" s="33" t="s">
        <v>181</v>
      </c>
      <c r="CQ548" s="50" t="str">
        <f t="shared" si="7"/>
        <v>09/07/1942</v>
      </c>
      <c r="CR548" s="33" t="s">
        <v>182</v>
      </c>
      <c r="CS548" s="33">
        <v>4.0</v>
      </c>
      <c r="CT548" s="33">
        <v>5.0</v>
      </c>
      <c r="CU548" s="33">
        <v>25.0</v>
      </c>
      <c r="CV548" s="33">
        <v>1139.0</v>
      </c>
      <c r="CW548" s="33">
        <v>4.05093E8</v>
      </c>
      <c r="CX548" s="5"/>
      <c r="CY548" s="33">
        <v>-99.707889</v>
      </c>
      <c r="CZ548" s="33">
        <v>20.697295</v>
      </c>
      <c r="DA548" s="33">
        <v>4.411001731E9</v>
      </c>
      <c r="DB548" s="33">
        <v>2.0</v>
      </c>
      <c r="DC548" s="33" t="s">
        <v>183</v>
      </c>
      <c r="DD548" s="33">
        <v>2023.0</v>
      </c>
      <c r="DE548" s="33" t="s">
        <v>184</v>
      </c>
      <c r="DF548" s="33"/>
      <c r="DG548" s="33" t="s">
        <v>185</v>
      </c>
      <c r="DH548" s="33" t="s">
        <v>186</v>
      </c>
      <c r="DI548" s="5"/>
      <c r="DJ548" s="5"/>
    </row>
    <row r="549">
      <c r="A549" s="33" t="s">
        <v>4021</v>
      </c>
      <c r="B549" s="34">
        <v>44952.0</v>
      </c>
      <c r="C549" s="35" t="s">
        <v>137</v>
      </c>
      <c r="D549" s="35" t="s">
        <v>139</v>
      </c>
      <c r="E549" s="35" t="s">
        <v>142</v>
      </c>
      <c r="F549" s="36" t="s">
        <v>144</v>
      </c>
      <c r="G549" s="33" t="s">
        <v>4022</v>
      </c>
      <c r="H549" s="33" t="s">
        <v>3811</v>
      </c>
      <c r="I549" s="33" t="s">
        <v>255</v>
      </c>
      <c r="J549" s="33" t="s">
        <v>255</v>
      </c>
      <c r="K549" s="35" t="s">
        <v>150</v>
      </c>
      <c r="L549" s="33" t="s">
        <v>1634</v>
      </c>
      <c r="M549" s="5"/>
      <c r="N549" s="33" t="s">
        <v>3090</v>
      </c>
      <c r="O549" s="5"/>
      <c r="P549" s="35" t="s">
        <v>153</v>
      </c>
      <c r="Q549" s="35" t="s">
        <v>3090</v>
      </c>
      <c r="R549" s="33">
        <v>76540.0</v>
      </c>
      <c r="S549" s="37"/>
      <c r="T549" s="33"/>
      <c r="U549" s="33">
        <v>1.41</v>
      </c>
      <c r="V549" s="33" t="s">
        <v>154</v>
      </c>
      <c r="W549" s="33"/>
      <c r="X549" s="33"/>
      <c r="Y549" s="5"/>
      <c r="Z549" s="5"/>
      <c r="AA549" s="33">
        <v>1.0</v>
      </c>
      <c r="AB549" s="33"/>
      <c r="AC549" s="33">
        <v>1.0</v>
      </c>
      <c r="AD549" s="5"/>
      <c r="AE549" s="5"/>
      <c r="AF549" s="5"/>
      <c r="AG549" s="16"/>
      <c r="AH549" s="38" t="str">
        <f t="shared" si="1"/>
        <v/>
      </c>
      <c r="AI549" s="39">
        <f t="shared" si="2"/>
        <v>1</v>
      </c>
      <c r="AJ549" s="37" t="str">
        <f t="shared" si="3"/>
        <v/>
      </c>
      <c r="AK549" s="41" t="str">
        <f t="shared" si="4"/>
        <v/>
      </c>
      <c r="AL549" s="35" t="s">
        <v>153</v>
      </c>
      <c r="AM549" s="33" t="s">
        <v>1887</v>
      </c>
      <c r="AN549" s="33" t="s">
        <v>1887</v>
      </c>
      <c r="AO549" s="41"/>
      <c r="AP549" s="33" t="s">
        <v>169</v>
      </c>
      <c r="AQ549" s="33" t="s">
        <v>170</v>
      </c>
      <c r="AR549" s="33">
        <v>150.0</v>
      </c>
      <c r="AS549" s="42"/>
      <c r="AT549" s="42"/>
      <c r="AU549" s="42"/>
      <c r="AV549" s="42"/>
      <c r="AW549" s="42"/>
      <c r="AX549" s="5"/>
      <c r="AY549" s="33"/>
      <c r="AZ549" s="33" t="s">
        <v>4023</v>
      </c>
      <c r="BA549" s="5"/>
      <c r="BB549" s="5"/>
      <c r="BC549" s="5" t="s">
        <v>4024</v>
      </c>
      <c r="BD549" s="33" t="s">
        <v>173</v>
      </c>
      <c r="BE549" s="41"/>
      <c r="BF549" s="35"/>
      <c r="BG549" s="33" t="s">
        <v>169</v>
      </c>
      <c r="BH549" s="5"/>
      <c r="BI549" s="33">
        <v>150.0</v>
      </c>
      <c r="BJ549" s="33" t="s">
        <v>170</v>
      </c>
      <c r="BK549" s="5"/>
      <c r="BL549" s="5">
        <f t="shared" si="5"/>
        <v>1997.25</v>
      </c>
      <c r="BM549" s="5"/>
      <c r="BN549" s="5"/>
      <c r="BO549" s="42">
        <f t="shared" si="6"/>
        <v>1997.25</v>
      </c>
      <c r="BP549" s="44"/>
      <c r="BQ549" s="45"/>
      <c r="BR549" s="47"/>
      <c r="BS549" s="45"/>
      <c r="BT549" s="37"/>
      <c r="BU549" s="5"/>
      <c r="BV549" s="38"/>
      <c r="BW549" s="48"/>
      <c r="BX549" s="44"/>
      <c r="BY549" s="44"/>
      <c r="BZ549" s="33" t="s">
        <v>131</v>
      </c>
      <c r="CA549" s="5"/>
      <c r="CB549" s="5"/>
      <c r="CC549" s="33" t="s">
        <v>177</v>
      </c>
      <c r="CD549" s="5"/>
      <c r="CE549" s="5"/>
      <c r="CF549" s="33" t="s">
        <v>178</v>
      </c>
      <c r="CG549" s="33" t="s">
        <v>4025</v>
      </c>
      <c r="CH549" s="5"/>
      <c r="CI549" s="5"/>
      <c r="CJ549" s="5"/>
      <c r="CK549" s="33"/>
      <c r="CL549" s="49">
        <v>44995.0</v>
      </c>
      <c r="CM549" s="33" t="s">
        <v>180</v>
      </c>
      <c r="CN549" s="5"/>
      <c r="CO549" s="33">
        <v>1.0</v>
      </c>
      <c r="CP549" s="33" t="s">
        <v>181</v>
      </c>
      <c r="CQ549" s="50" t="str">
        <f t="shared" si="7"/>
        <v>20/12/1946</v>
      </c>
      <c r="CR549" s="33" t="s">
        <v>182</v>
      </c>
      <c r="CS549" s="33">
        <v>4.0</v>
      </c>
      <c r="CT549" s="33">
        <v>5.0</v>
      </c>
      <c r="CU549" s="33">
        <v>25.0</v>
      </c>
      <c r="CV549" s="33">
        <v>1139.0</v>
      </c>
      <c r="CW549" s="33">
        <v>4.05093E8</v>
      </c>
      <c r="CX549" s="33">
        <v>4.0509300011E10</v>
      </c>
      <c r="CY549" s="33">
        <v>-99.703935</v>
      </c>
      <c r="CZ549" s="33">
        <v>20.694732</v>
      </c>
      <c r="DA549" s="33">
        <v>4.41136051E9</v>
      </c>
      <c r="DB549" s="33">
        <v>2.0</v>
      </c>
      <c r="DC549" s="33" t="s">
        <v>183</v>
      </c>
      <c r="DD549" s="33">
        <v>2023.0</v>
      </c>
      <c r="DE549" s="33" t="s">
        <v>184</v>
      </c>
      <c r="DF549" s="33"/>
      <c r="DG549" s="33" t="s">
        <v>185</v>
      </c>
      <c r="DH549" s="33" t="s">
        <v>186</v>
      </c>
      <c r="DI549" s="5"/>
      <c r="DJ549" s="5"/>
    </row>
    <row r="550">
      <c r="A550" s="33" t="s">
        <v>4026</v>
      </c>
      <c r="B550" s="34">
        <v>44952.0</v>
      </c>
      <c r="C550" s="35" t="s">
        <v>137</v>
      </c>
      <c r="D550" s="35" t="s">
        <v>139</v>
      </c>
      <c r="E550" s="35" t="s">
        <v>142</v>
      </c>
      <c r="F550" s="36" t="s">
        <v>144</v>
      </c>
      <c r="G550" s="33" t="s">
        <v>4027</v>
      </c>
      <c r="H550" s="33" t="s">
        <v>4028</v>
      </c>
      <c r="I550" s="33" t="s">
        <v>255</v>
      </c>
      <c r="J550" s="33" t="s">
        <v>254</v>
      </c>
      <c r="K550" s="35" t="s">
        <v>150</v>
      </c>
      <c r="L550" s="33" t="s">
        <v>3113</v>
      </c>
      <c r="M550" s="33">
        <v>69.0</v>
      </c>
      <c r="N550" s="33" t="s">
        <v>3090</v>
      </c>
      <c r="O550" s="5"/>
      <c r="P550" s="35" t="s">
        <v>153</v>
      </c>
      <c r="Q550" s="35" t="s">
        <v>3090</v>
      </c>
      <c r="R550" s="33">
        <v>76540.0</v>
      </c>
      <c r="S550" s="37"/>
      <c r="T550" s="33"/>
      <c r="U550" s="33">
        <v>1.57</v>
      </c>
      <c r="V550" s="33" t="s">
        <v>154</v>
      </c>
      <c r="W550" s="33"/>
      <c r="X550" s="33"/>
      <c r="Y550" s="5"/>
      <c r="Z550" s="5"/>
      <c r="AA550" s="33">
        <v>1.0</v>
      </c>
      <c r="AB550" s="33">
        <v>1.0</v>
      </c>
      <c r="AC550" s="33"/>
      <c r="AD550" s="5"/>
      <c r="AE550" s="5"/>
      <c r="AF550" s="5"/>
      <c r="AG550" s="16"/>
      <c r="AH550" s="38">
        <f t="shared" si="1"/>
        <v>1</v>
      </c>
      <c r="AI550" s="39" t="str">
        <f t="shared" si="2"/>
        <v/>
      </c>
      <c r="AJ550" s="37" t="str">
        <f t="shared" si="3"/>
        <v/>
      </c>
      <c r="AK550" s="41" t="str">
        <f t="shared" si="4"/>
        <v/>
      </c>
      <c r="AL550" s="35" t="s">
        <v>153</v>
      </c>
      <c r="AM550" s="33" t="s">
        <v>1887</v>
      </c>
      <c r="AN550" s="33" t="s">
        <v>1887</v>
      </c>
      <c r="AO550" s="41"/>
      <c r="AP550" s="33" t="s">
        <v>169</v>
      </c>
      <c r="AQ550" s="33" t="s">
        <v>170</v>
      </c>
      <c r="AR550" s="33">
        <v>150.0</v>
      </c>
      <c r="AS550" s="42"/>
      <c r="AT550" s="42"/>
      <c r="AU550" s="42"/>
      <c r="AV550" s="42"/>
      <c r="AW550" s="42"/>
      <c r="AX550" s="5"/>
      <c r="AY550" s="33"/>
      <c r="AZ550" s="33" t="s">
        <v>4029</v>
      </c>
      <c r="BA550" s="5"/>
      <c r="BB550" s="5"/>
      <c r="BC550" s="5" t="s">
        <v>4030</v>
      </c>
      <c r="BD550" s="33" t="s">
        <v>173</v>
      </c>
      <c r="BE550" s="41"/>
      <c r="BF550" s="35"/>
      <c r="BG550" s="33" t="s">
        <v>169</v>
      </c>
      <c r="BH550" s="5"/>
      <c r="BI550" s="33">
        <v>150.0</v>
      </c>
      <c r="BJ550" s="33" t="s">
        <v>170</v>
      </c>
      <c r="BK550" s="5"/>
      <c r="BL550" s="5">
        <f t="shared" si="5"/>
        <v>1997.25</v>
      </c>
      <c r="BM550" s="5"/>
      <c r="BN550" s="5"/>
      <c r="BO550" s="42">
        <f t="shared" si="6"/>
        <v>1997.25</v>
      </c>
      <c r="BP550" s="44"/>
      <c r="BQ550" s="45"/>
      <c r="BR550" s="47"/>
      <c r="BS550" s="45"/>
      <c r="BT550" s="37"/>
      <c r="BU550" s="5"/>
      <c r="BV550" s="38"/>
      <c r="BW550" s="48"/>
      <c r="BX550" s="44"/>
      <c r="BY550" s="44"/>
      <c r="BZ550" s="33" t="s">
        <v>131</v>
      </c>
      <c r="CA550" s="5"/>
      <c r="CB550" s="5"/>
      <c r="CC550" s="33" t="s">
        <v>177</v>
      </c>
      <c r="CD550" s="5"/>
      <c r="CE550" s="5"/>
      <c r="CF550" s="33" t="s">
        <v>178</v>
      </c>
      <c r="CG550" s="33" t="s">
        <v>4031</v>
      </c>
      <c r="CH550" s="5"/>
      <c r="CI550" s="5"/>
      <c r="CJ550" s="5"/>
      <c r="CK550" s="33"/>
      <c r="CL550" s="49">
        <v>44995.0</v>
      </c>
      <c r="CM550" s="33" t="s">
        <v>180</v>
      </c>
      <c r="CN550" s="5"/>
      <c r="CO550" s="33">
        <v>1.0</v>
      </c>
      <c r="CP550" s="33" t="s">
        <v>181</v>
      </c>
      <c r="CQ550" s="50" t="str">
        <f t="shared" si="7"/>
        <v>29/10/1959</v>
      </c>
      <c r="CR550" s="33" t="s">
        <v>243</v>
      </c>
      <c r="CS550" s="33">
        <v>4.0</v>
      </c>
      <c r="CT550" s="33">
        <v>5.0</v>
      </c>
      <c r="CU550" s="33">
        <v>25.0</v>
      </c>
      <c r="CV550" s="33">
        <v>1139.0</v>
      </c>
      <c r="CW550" s="33">
        <v>4.05093E8</v>
      </c>
      <c r="CX550" s="33">
        <v>4.0509300009E10</v>
      </c>
      <c r="CY550" s="33">
        <v>-99.7157099</v>
      </c>
      <c r="CZ550" s="33">
        <v>20.6929832</v>
      </c>
      <c r="DA550" s="33">
        <v>4.411097685E9</v>
      </c>
      <c r="DB550" s="33">
        <v>2.0</v>
      </c>
      <c r="DC550" s="33" t="s">
        <v>183</v>
      </c>
      <c r="DD550" s="33">
        <v>2023.0</v>
      </c>
      <c r="DE550" s="33" t="s">
        <v>184</v>
      </c>
      <c r="DF550" s="33"/>
      <c r="DG550" s="33" t="s">
        <v>185</v>
      </c>
      <c r="DH550" s="33" t="s">
        <v>186</v>
      </c>
      <c r="DI550" s="5"/>
      <c r="DJ550" s="5"/>
    </row>
    <row r="551">
      <c r="A551" s="33" t="s">
        <v>4032</v>
      </c>
      <c r="B551" s="34">
        <v>44952.0</v>
      </c>
      <c r="C551" s="35" t="s">
        <v>137</v>
      </c>
      <c r="D551" s="35" t="s">
        <v>139</v>
      </c>
      <c r="E551" s="35" t="s">
        <v>142</v>
      </c>
      <c r="F551" s="36" t="s">
        <v>144</v>
      </c>
      <c r="G551" s="33" t="s">
        <v>4033</v>
      </c>
      <c r="H551" s="33" t="s">
        <v>1448</v>
      </c>
      <c r="I551" s="33" t="s">
        <v>255</v>
      </c>
      <c r="J551" s="33" t="s">
        <v>231</v>
      </c>
      <c r="K551" s="35" t="s">
        <v>150</v>
      </c>
      <c r="L551" s="33" t="s">
        <v>2324</v>
      </c>
      <c r="M551" s="5"/>
      <c r="N551" s="33" t="s">
        <v>3090</v>
      </c>
      <c r="O551" s="5"/>
      <c r="P551" s="35" t="s">
        <v>153</v>
      </c>
      <c r="Q551" s="35" t="s">
        <v>3090</v>
      </c>
      <c r="R551" s="33">
        <v>76540.0</v>
      </c>
      <c r="S551" s="37"/>
      <c r="T551" s="33"/>
      <c r="U551" s="33">
        <v>1.34</v>
      </c>
      <c r="V551" s="33" t="s">
        <v>154</v>
      </c>
      <c r="W551" s="33"/>
      <c r="X551" s="33"/>
      <c r="Y551" s="5"/>
      <c r="Z551" s="5"/>
      <c r="AA551" s="33">
        <v>1.0</v>
      </c>
      <c r="AB551" s="33">
        <v>1.0</v>
      </c>
      <c r="AC551" s="33"/>
      <c r="AD551" s="5"/>
      <c r="AE551" s="5"/>
      <c r="AF551" s="5"/>
      <c r="AG551" s="16"/>
      <c r="AH551" s="38">
        <f t="shared" si="1"/>
        <v>1</v>
      </c>
      <c r="AI551" s="39" t="str">
        <f t="shared" si="2"/>
        <v/>
      </c>
      <c r="AJ551" s="37" t="str">
        <f t="shared" si="3"/>
        <v/>
      </c>
      <c r="AK551" s="41" t="str">
        <f t="shared" si="4"/>
        <v/>
      </c>
      <c r="AL551" s="35" t="s">
        <v>153</v>
      </c>
      <c r="AM551" s="33" t="s">
        <v>1887</v>
      </c>
      <c r="AN551" s="33" t="s">
        <v>1887</v>
      </c>
      <c r="AO551" s="41"/>
      <c r="AP551" s="33" t="s">
        <v>169</v>
      </c>
      <c r="AQ551" s="33" t="s">
        <v>170</v>
      </c>
      <c r="AR551" s="33">
        <v>150.0</v>
      </c>
      <c r="AS551" s="42"/>
      <c r="AT551" s="42"/>
      <c r="AU551" s="42"/>
      <c r="AV551" s="42"/>
      <c r="AW551" s="42"/>
      <c r="AX551" s="5"/>
      <c r="AY551" s="33"/>
      <c r="AZ551" s="33" t="s">
        <v>4034</v>
      </c>
      <c r="BA551" s="5"/>
      <c r="BB551" s="5"/>
      <c r="BC551" s="5" t="s">
        <v>4035</v>
      </c>
      <c r="BD551" s="33" t="s">
        <v>173</v>
      </c>
      <c r="BE551" s="41"/>
      <c r="BF551" s="35"/>
      <c r="BG551" s="33" t="s">
        <v>169</v>
      </c>
      <c r="BH551" s="5"/>
      <c r="BI551" s="33">
        <v>150.0</v>
      </c>
      <c r="BJ551" s="33" t="s">
        <v>170</v>
      </c>
      <c r="BK551" s="5"/>
      <c r="BL551" s="5">
        <f t="shared" si="5"/>
        <v>1997.25</v>
      </c>
      <c r="BM551" s="5"/>
      <c r="BN551" s="5"/>
      <c r="BO551" s="42">
        <f t="shared" si="6"/>
        <v>1997.25</v>
      </c>
      <c r="BP551" s="44"/>
      <c r="BQ551" s="45"/>
      <c r="BR551" s="47"/>
      <c r="BS551" s="45"/>
      <c r="BT551" s="37"/>
      <c r="BU551" s="5"/>
      <c r="BV551" s="38"/>
      <c r="BW551" s="48"/>
      <c r="BX551" s="44"/>
      <c r="BY551" s="44"/>
      <c r="BZ551" s="33" t="s">
        <v>131</v>
      </c>
      <c r="CA551" s="5"/>
      <c r="CB551" s="5"/>
      <c r="CC551" s="33" t="s">
        <v>177</v>
      </c>
      <c r="CD551" s="5"/>
      <c r="CE551" s="5"/>
      <c r="CF551" s="33" t="s">
        <v>178</v>
      </c>
      <c r="CG551" s="33" t="s">
        <v>4036</v>
      </c>
      <c r="CH551" s="5"/>
      <c r="CI551" s="5"/>
      <c r="CJ551" s="5"/>
      <c r="CK551" s="33"/>
      <c r="CL551" s="49">
        <v>44995.0</v>
      </c>
      <c r="CM551" s="33" t="s">
        <v>180</v>
      </c>
      <c r="CN551" s="5"/>
      <c r="CO551" s="33">
        <v>1.0</v>
      </c>
      <c r="CP551" s="33" t="s">
        <v>181</v>
      </c>
      <c r="CQ551" s="50" t="str">
        <f t="shared" si="7"/>
        <v>24/02/1944</v>
      </c>
      <c r="CR551" s="33" t="s">
        <v>243</v>
      </c>
      <c r="CS551" s="33">
        <v>4.0</v>
      </c>
      <c r="CT551" s="33">
        <v>5.0</v>
      </c>
      <c r="CU551" s="33">
        <v>25.0</v>
      </c>
      <c r="CV551" s="33">
        <v>1139.0</v>
      </c>
      <c r="CW551" s="33">
        <v>4.05093E8</v>
      </c>
      <c r="CX551" s="5"/>
      <c r="CY551" s="33">
        <v>-99.713319</v>
      </c>
      <c r="CZ551" s="33">
        <v>20.698831</v>
      </c>
      <c r="DA551" s="33">
        <v>4.411981075E9</v>
      </c>
      <c r="DB551" s="33">
        <v>2.0</v>
      </c>
      <c r="DC551" s="33" t="s">
        <v>183</v>
      </c>
      <c r="DD551" s="33">
        <v>2023.0</v>
      </c>
      <c r="DE551" s="33" t="s">
        <v>184</v>
      </c>
      <c r="DF551" s="33"/>
      <c r="DG551" s="33" t="s">
        <v>185</v>
      </c>
      <c r="DH551" s="33" t="s">
        <v>186</v>
      </c>
      <c r="DI551" s="5"/>
      <c r="DJ551" s="5"/>
    </row>
    <row r="552">
      <c r="A552" s="33" t="s">
        <v>4037</v>
      </c>
      <c r="B552" s="34">
        <v>44952.0</v>
      </c>
      <c r="C552" s="35" t="s">
        <v>137</v>
      </c>
      <c r="D552" s="35" t="s">
        <v>139</v>
      </c>
      <c r="E552" s="35" t="s">
        <v>142</v>
      </c>
      <c r="F552" s="36" t="s">
        <v>144</v>
      </c>
      <c r="G552" s="33" t="s">
        <v>4038</v>
      </c>
      <c r="H552" s="33" t="s">
        <v>4039</v>
      </c>
      <c r="I552" s="33" t="s">
        <v>255</v>
      </c>
      <c r="J552" s="33" t="s">
        <v>1602</v>
      </c>
      <c r="K552" s="35" t="s">
        <v>150</v>
      </c>
      <c r="L552" s="33" t="s">
        <v>3089</v>
      </c>
      <c r="M552" s="33">
        <v>2.0</v>
      </c>
      <c r="N552" s="33" t="s">
        <v>3090</v>
      </c>
      <c r="O552" s="5"/>
      <c r="P552" s="35" t="s">
        <v>153</v>
      </c>
      <c r="Q552" s="35" t="s">
        <v>3090</v>
      </c>
      <c r="R552" s="33">
        <v>76540.0</v>
      </c>
      <c r="S552" s="37"/>
      <c r="T552" s="33"/>
      <c r="U552" s="33">
        <v>2.51</v>
      </c>
      <c r="V552" s="33" t="s">
        <v>154</v>
      </c>
      <c r="W552" s="33"/>
      <c r="X552" s="33"/>
      <c r="Y552" s="5"/>
      <c r="Z552" s="5"/>
      <c r="AA552" s="33">
        <v>1.0</v>
      </c>
      <c r="AB552" s="33"/>
      <c r="AC552" s="33">
        <v>1.0</v>
      </c>
      <c r="AD552" s="5"/>
      <c r="AE552" s="5"/>
      <c r="AF552" s="5"/>
      <c r="AG552" s="16"/>
      <c r="AH552" s="38" t="str">
        <f t="shared" si="1"/>
        <v/>
      </c>
      <c r="AI552" s="39">
        <f t="shared" si="2"/>
        <v>1</v>
      </c>
      <c r="AJ552" s="37" t="str">
        <f t="shared" si="3"/>
        <v/>
      </c>
      <c r="AK552" s="41" t="str">
        <f t="shared" si="4"/>
        <v/>
      </c>
      <c r="AL552" s="35" t="s">
        <v>153</v>
      </c>
      <c r="AM552" s="33" t="s">
        <v>1887</v>
      </c>
      <c r="AN552" s="33" t="s">
        <v>1887</v>
      </c>
      <c r="AO552" s="41"/>
      <c r="AP552" s="33" t="s">
        <v>169</v>
      </c>
      <c r="AQ552" s="33" t="s">
        <v>170</v>
      </c>
      <c r="AR552" s="33">
        <v>300.0</v>
      </c>
      <c r="AS552" s="42"/>
      <c r="AT552" s="42"/>
      <c r="AU552" s="42"/>
      <c r="AV552" s="42"/>
      <c r="AW552" s="42"/>
      <c r="AX552" s="5"/>
      <c r="AY552" s="33"/>
      <c r="AZ552" s="33" t="s">
        <v>4040</v>
      </c>
      <c r="BA552" s="5"/>
      <c r="BB552" s="5"/>
      <c r="BC552" s="5" t="s">
        <v>4041</v>
      </c>
      <c r="BD552" s="33" t="s">
        <v>173</v>
      </c>
      <c r="BE552" s="41"/>
      <c r="BF552" s="35"/>
      <c r="BG552" s="33" t="s">
        <v>169</v>
      </c>
      <c r="BH552" s="5"/>
      <c r="BI552" s="33">
        <v>300.0</v>
      </c>
      <c r="BJ552" s="33" t="s">
        <v>170</v>
      </c>
      <c r="BK552" s="5"/>
      <c r="BL552" s="5">
        <f t="shared" si="5"/>
        <v>3994.5</v>
      </c>
      <c r="BM552" s="5"/>
      <c r="BN552" s="5"/>
      <c r="BO552" s="42">
        <f t="shared" si="6"/>
        <v>3994.5</v>
      </c>
      <c r="BP552" s="44"/>
      <c r="BQ552" s="45"/>
      <c r="BR552" s="47"/>
      <c r="BS552" s="45"/>
      <c r="BT552" s="37"/>
      <c r="BU552" s="5"/>
      <c r="BV552" s="38"/>
      <c r="BW552" s="48"/>
      <c r="BX552" s="44"/>
      <c r="BY552" s="44"/>
      <c r="BZ552" s="33" t="s">
        <v>131</v>
      </c>
      <c r="CA552" s="5"/>
      <c r="CB552" s="5"/>
      <c r="CC552" s="33" t="s">
        <v>177</v>
      </c>
      <c r="CD552" s="5"/>
      <c r="CE552" s="5"/>
      <c r="CF552" s="33" t="s">
        <v>178</v>
      </c>
      <c r="CG552" s="33" t="s">
        <v>4042</v>
      </c>
      <c r="CH552" s="5"/>
      <c r="CI552" s="5"/>
      <c r="CJ552" s="5"/>
      <c r="CK552" s="33"/>
      <c r="CL552" s="49">
        <v>44995.0</v>
      </c>
      <c r="CM552" s="33" t="s">
        <v>180</v>
      </c>
      <c r="CN552" s="5"/>
      <c r="CO552" s="33">
        <v>2.0</v>
      </c>
      <c r="CP552" s="33" t="s">
        <v>181</v>
      </c>
      <c r="CQ552" s="50" t="str">
        <f t="shared" si="7"/>
        <v>21/04/1941</v>
      </c>
      <c r="CR552" s="33" t="s">
        <v>182</v>
      </c>
      <c r="CS552" s="33">
        <v>4.0</v>
      </c>
      <c r="CT552" s="33">
        <v>5.0</v>
      </c>
      <c r="CU552" s="33">
        <v>25.0</v>
      </c>
      <c r="CV552" s="33">
        <v>1139.0</v>
      </c>
      <c r="CW552" s="33">
        <v>4.05093E8</v>
      </c>
      <c r="CX552" s="33">
        <v>4.0509300004E10</v>
      </c>
      <c r="CY552" s="33">
        <v>-99.7154405</v>
      </c>
      <c r="CZ552" s="33">
        <v>20.6918308</v>
      </c>
      <c r="DA552" s="33">
        <v>4.271229459E9</v>
      </c>
      <c r="DB552" s="33">
        <v>2.0</v>
      </c>
      <c r="DC552" s="33" t="s">
        <v>183</v>
      </c>
      <c r="DD552" s="33">
        <v>2023.0</v>
      </c>
      <c r="DE552" s="33" t="s">
        <v>184</v>
      </c>
      <c r="DF552" s="33"/>
      <c r="DG552" s="33" t="s">
        <v>185</v>
      </c>
      <c r="DH552" s="33" t="s">
        <v>186</v>
      </c>
      <c r="DI552" s="5"/>
      <c r="DJ552" s="5"/>
    </row>
    <row r="553">
      <c r="A553" s="33" t="s">
        <v>4043</v>
      </c>
      <c r="B553" s="34">
        <v>44952.0</v>
      </c>
      <c r="C553" s="35" t="s">
        <v>137</v>
      </c>
      <c r="D553" s="35" t="s">
        <v>139</v>
      </c>
      <c r="E553" s="35" t="s">
        <v>142</v>
      </c>
      <c r="F553" s="36" t="s">
        <v>144</v>
      </c>
      <c r="G553" s="33" t="s">
        <v>4044</v>
      </c>
      <c r="H553" s="33" t="s">
        <v>4045</v>
      </c>
      <c r="I553" s="33" t="s">
        <v>350</v>
      </c>
      <c r="J553" s="33" t="s">
        <v>204</v>
      </c>
      <c r="K553" s="35" t="s">
        <v>150</v>
      </c>
      <c r="L553" s="33" t="s">
        <v>3089</v>
      </c>
      <c r="M553" s="33">
        <v>27.0</v>
      </c>
      <c r="N553" s="33" t="s">
        <v>3090</v>
      </c>
      <c r="O553" s="5"/>
      <c r="P553" s="35" t="s">
        <v>153</v>
      </c>
      <c r="Q553" s="35" t="s">
        <v>3090</v>
      </c>
      <c r="R553" s="33">
        <v>76540.0</v>
      </c>
      <c r="S553" s="37"/>
      <c r="T553" s="33"/>
      <c r="U553" s="33">
        <v>1.89</v>
      </c>
      <c r="V553" s="33" t="s">
        <v>154</v>
      </c>
      <c r="W553" s="33"/>
      <c r="X553" s="33"/>
      <c r="Y553" s="5"/>
      <c r="Z553" s="5"/>
      <c r="AA553" s="33">
        <v>1.0</v>
      </c>
      <c r="AB553" s="33">
        <v>1.0</v>
      </c>
      <c r="AC553" s="33"/>
      <c r="AD553" s="5"/>
      <c r="AE553" s="5"/>
      <c r="AF553" s="5"/>
      <c r="AG553" s="16"/>
      <c r="AH553" s="38">
        <f t="shared" si="1"/>
        <v>1</v>
      </c>
      <c r="AI553" s="39" t="str">
        <f t="shared" si="2"/>
        <v/>
      </c>
      <c r="AJ553" s="37" t="str">
        <f t="shared" si="3"/>
        <v/>
      </c>
      <c r="AK553" s="41" t="str">
        <f t="shared" si="4"/>
        <v/>
      </c>
      <c r="AL553" s="35" t="s">
        <v>153</v>
      </c>
      <c r="AM553" s="33" t="s">
        <v>1887</v>
      </c>
      <c r="AN553" s="33" t="s">
        <v>1887</v>
      </c>
      <c r="AO553" s="41"/>
      <c r="AP553" s="33" t="s">
        <v>169</v>
      </c>
      <c r="AQ553" s="33" t="s">
        <v>170</v>
      </c>
      <c r="AR553" s="33">
        <v>150.0</v>
      </c>
      <c r="AS553" s="42"/>
      <c r="AT553" s="42"/>
      <c r="AU553" s="42"/>
      <c r="AV553" s="42"/>
      <c r="AW553" s="42"/>
      <c r="AX553" s="5"/>
      <c r="AY553" s="33"/>
      <c r="AZ553" s="33" t="s">
        <v>4046</v>
      </c>
      <c r="BA553" s="5"/>
      <c r="BB553" s="5"/>
      <c r="BC553" s="5" t="s">
        <v>4047</v>
      </c>
      <c r="BD553" s="33" t="s">
        <v>173</v>
      </c>
      <c r="BE553" s="41"/>
      <c r="BF553" s="35"/>
      <c r="BG553" s="33" t="s">
        <v>169</v>
      </c>
      <c r="BH553" s="5"/>
      <c r="BI553" s="33">
        <v>150.0</v>
      </c>
      <c r="BJ553" s="33" t="s">
        <v>170</v>
      </c>
      <c r="BK553" s="5"/>
      <c r="BL553" s="5">
        <f t="shared" si="5"/>
        <v>1997.25</v>
      </c>
      <c r="BM553" s="5"/>
      <c r="BN553" s="5"/>
      <c r="BO553" s="42">
        <f t="shared" si="6"/>
        <v>1997.25</v>
      </c>
      <c r="BP553" s="44"/>
      <c r="BQ553" s="45"/>
      <c r="BR553" s="47"/>
      <c r="BS553" s="45"/>
      <c r="BT553" s="37"/>
      <c r="BU553" s="5"/>
      <c r="BV553" s="38"/>
      <c r="BW553" s="48"/>
      <c r="BX553" s="44"/>
      <c r="BY553" s="44"/>
      <c r="BZ553" s="33" t="s">
        <v>131</v>
      </c>
      <c r="CA553" s="5"/>
      <c r="CB553" s="5"/>
      <c r="CC553" s="33" t="s">
        <v>177</v>
      </c>
      <c r="CD553" s="5"/>
      <c r="CE553" s="5"/>
      <c r="CF553" s="33" t="s">
        <v>178</v>
      </c>
      <c r="CG553" s="33" t="s">
        <v>4048</v>
      </c>
      <c r="CH553" s="5"/>
      <c r="CI553" s="5"/>
      <c r="CJ553" s="5"/>
      <c r="CK553" s="33"/>
      <c r="CL553" s="49">
        <v>44995.0</v>
      </c>
      <c r="CM553" s="33" t="s">
        <v>180</v>
      </c>
      <c r="CN553" s="5"/>
      <c r="CO553" s="33">
        <v>1.0</v>
      </c>
      <c r="CP553" s="33" t="s">
        <v>181</v>
      </c>
      <c r="CQ553" s="50" t="str">
        <f t="shared" si="7"/>
        <v>06/06/1954</v>
      </c>
      <c r="CR553" s="33" t="s">
        <v>243</v>
      </c>
      <c r="CS553" s="33">
        <v>4.0</v>
      </c>
      <c r="CT553" s="33">
        <v>5.0</v>
      </c>
      <c r="CU553" s="33">
        <v>25.0</v>
      </c>
      <c r="CV553" s="33">
        <v>1139.0</v>
      </c>
      <c r="CW553" s="33">
        <v>4.05093E8</v>
      </c>
      <c r="CX553" s="33">
        <v>4.0509300004E10</v>
      </c>
      <c r="CY553" s="33">
        <v>-99.7070811</v>
      </c>
      <c r="CZ553" s="33">
        <v>20.6943308</v>
      </c>
      <c r="DA553" s="33">
        <v>4.42178576E9</v>
      </c>
      <c r="DB553" s="33">
        <v>2.0</v>
      </c>
      <c r="DC553" s="33" t="s">
        <v>183</v>
      </c>
      <c r="DD553" s="33">
        <v>2023.0</v>
      </c>
      <c r="DE553" s="33" t="s">
        <v>184</v>
      </c>
      <c r="DF553" s="33"/>
      <c r="DG553" s="33" t="s">
        <v>185</v>
      </c>
      <c r="DH553" s="33" t="s">
        <v>186</v>
      </c>
      <c r="DI553" s="5"/>
      <c r="DJ553" s="5"/>
    </row>
    <row r="554">
      <c r="A554" s="33" t="s">
        <v>4049</v>
      </c>
      <c r="B554" s="34">
        <v>44952.0</v>
      </c>
      <c r="C554" s="35" t="s">
        <v>137</v>
      </c>
      <c r="D554" s="35" t="s">
        <v>139</v>
      </c>
      <c r="E554" s="35" t="s">
        <v>142</v>
      </c>
      <c r="F554" s="36" t="s">
        <v>144</v>
      </c>
      <c r="G554" s="33" t="s">
        <v>4050</v>
      </c>
      <c r="H554" s="33" t="s">
        <v>4051</v>
      </c>
      <c r="I554" s="33" t="s">
        <v>350</v>
      </c>
      <c r="J554" s="33" t="s">
        <v>231</v>
      </c>
      <c r="K554" s="35" t="s">
        <v>150</v>
      </c>
      <c r="L554" s="33" t="s">
        <v>1535</v>
      </c>
      <c r="M554" s="33">
        <v>10.0</v>
      </c>
      <c r="N554" s="33" t="s">
        <v>3090</v>
      </c>
      <c r="O554" s="5"/>
      <c r="P554" s="35" t="s">
        <v>153</v>
      </c>
      <c r="Q554" s="35" t="s">
        <v>3090</v>
      </c>
      <c r="R554" s="33">
        <v>76540.0</v>
      </c>
      <c r="S554" s="37"/>
      <c r="T554" s="33"/>
      <c r="U554" s="33">
        <v>1.34</v>
      </c>
      <c r="V554" s="33" t="s">
        <v>154</v>
      </c>
      <c r="W554" s="33"/>
      <c r="X554" s="33"/>
      <c r="Y554" s="5"/>
      <c r="Z554" s="5"/>
      <c r="AA554" s="33">
        <v>1.0</v>
      </c>
      <c r="AB554" s="33">
        <v>1.0</v>
      </c>
      <c r="AC554" s="33"/>
      <c r="AD554" s="5"/>
      <c r="AE554" s="5"/>
      <c r="AF554" s="5"/>
      <c r="AG554" s="16"/>
      <c r="AH554" s="38" t="str">
        <f t="shared" si="1"/>
        <v/>
      </c>
      <c r="AI554" s="39" t="str">
        <f t="shared" si="2"/>
        <v/>
      </c>
      <c r="AJ554" s="37" t="str">
        <f t="shared" si="3"/>
        <v/>
      </c>
      <c r="AK554" s="41" t="str">
        <f t="shared" si="4"/>
        <v/>
      </c>
      <c r="AL554" s="35" t="s">
        <v>153</v>
      </c>
      <c r="AM554" s="33" t="s">
        <v>1887</v>
      </c>
      <c r="AN554" s="33" t="s">
        <v>1887</v>
      </c>
      <c r="AO554" s="41"/>
      <c r="AP554" s="33" t="s">
        <v>169</v>
      </c>
      <c r="AQ554" s="33" t="s">
        <v>170</v>
      </c>
      <c r="AR554" s="33">
        <v>150.0</v>
      </c>
      <c r="AS554" s="42"/>
      <c r="AT554" s="42"/>
      <c r="AU554" s="42"/>
      <c r="AV554" s="42"/>
      <c r="AW554" s="42"/>
      <c r="AX554" s="5"/>
      <c r="AY554" s="33"/>
      <c r="AZ554" s="33" t="s">
        <v>4052</v>
      </c>
      <c r="BA554" s="5"/>
      <c r="BB554" s="5"/>
      <c r="BC554" s="5" t="s">
        <v>4053</v>
      </c>
      <c r="BD554" s="33" t="s">
        <v>173</v>
      </c>
      <c r="BE554" s="41"/>
      <c r="BF554" s="35"/>
      <c r="BG554" s="33" t="s">
        <v>169</v>
      </c>
      <c r="BH554" s="5"/>
      <c r="BI554" s="33">
        <v>150.0</v>
      </c>
      <c r="BJ554" s="33" t="s">
        <v>170</v>
      </c>
      <c r="BK554" s="5"/>
      <c r="BL554" s="5">
        <f t="shared" si="5"/>
        <v>1997.25</v>
      </c>
      <c r="BM554" s="5"/>
      <c r="BN554" s="5"/>
      <c r="BO554" s="42">
        <f t="shared" si="6"/>
        <v>1997.25</v>
      </c>
      <c r="BP554" s="44"/>
      <c r="BQ554" s="45"/>
      <c r="BR554" s="47"/>
      <c r="BS554" s="45"/>
      <c r="BT554" s="37"/>
      <c r="BU554" s="5"/>
      <c r="BV554" s="38"/>
      <c r="BW554" s="48"/>
      <c r="BX554" s="44"/>
      <c r="BY554" s="44"/>
      <c r="BZ554" s="33" t="s">
        <v>131</v>
      </c>
      <c r="CA554" s="5"/>
      <c r="CB554" s="5"/>
      <c r="CC554" s="33" t="s">
        <v>177</v>
      </c>
      <c r="CD554" s="5"/>
      <c r="CE554" s="5"/>
      <c r="CF554" s="33" t="s">
        <v>178</v>
      </c>
      <c r="CG554" s="33" t="s">
        <v>4054</v>
      </c>
      <c r="CH554" s="5"/>
      <c r="CI554" s="5"/>
      <c r="CJ554" s="5"/>
      <c r="CK554" s="33"/>
      <c r="CL554" s="49">
        <v>44995.0</v>
      </c>
      <c r="CM554" s="33" t="s">
        <v>180</v>
      </c>
      <c r="CN554" s="5"/>
      <c r="CO554" s="33">
        <v>1.0</v>
      </c>
      <c r="CP554" s="33" t="s">
        <v>181</v>
      </c>
      <c r="CQ554" s="50" t="str">
        <f t="shared" si="7"/>
        <v>06/03/1972</v>
      </c>
      <c r="CR554" s="33" t="s">
        <v>243</v>
      </c>
      <c r="CS554" s="33">
        <v>4.0</v>
      </c>
      <c r="CT554" s="33">
        <v>5.0</v>
      </c>
      <c r="CU554" s="33">
        <v>25.0</v>
      </c>
      <c r="CV554" s="33">
        <v>1139.0</v>
      </c>
      <c r="CW554" s="33">
        <v>4.05093E8</v>
      </c>
      <c r="CX554" s="33">
        <v>4.0509300008E10</v>
      </c>
      <c r="CY554" s="33">
        <v>-99.7077568</v>
      </c>
      <c r="CZ554" s="33">
        <v>20.6929554</v>
      </c>
      <c r="DA554" s="33">
        <v>4.411361759E9</v>
      </c>
      <c r="DB554" s="33">
        <v>2.0</v>
      </c>
      <c r="DC554" s="33" t="s">
        <v>183</v>
      </c>
      <c r="DD554" s="33">
        <v>2023.0</v>
      </c>
      <c r="DE554" s="33" t="s">
        <v>184</v>
      </c>
      <c r="DF554" s="33"/>
      <c r="DG554" s="33" t="s">
        <v>185</v>
      </c>
      <c r="DH554" s="33" t="s">
        <v>186</v>
      </c>
      <c r="DI554" s="5"/>
      <c r="DJ554" s="5"/>
    </row>
    <row r="555">
      <c r="A555" s="33" t="s">
        <v>4055</v>
      </c>
      <c r="B555" s="34">
        <v>44952.0</v>
      </c>
      <c r="C555" s="35" t="s">
        <v>137</v>
      </c>
      <c r="D555" s="35" t="s">
        <v>139</v>
      </c>
      <c r="E555" s="35" t="s">
        <v>142</v>
      </c>
      <c r="F555" s="36" t="s">
        <v>144</v>
      </c>
      <c r="G555" s="33" t="s">
        <v>4056</v>
      </c>
      <c r="H555" s="33" t="s">
        <v>2008</v>
      </c>
      <c r="I555" s="33" t="s">
        <v>350</v>
      </c>
      <c r="J555" s="33" t="s">
        <v>231</v>
      </c>
      <c r="K555" s="35" t="s">
        <v>150</v>
      </c>
      <c r="L555" s="33" t="s">
        <v>3089</v>
      </c>
      <c r="M555" s="33">
        <v>36.0</v>
      </c>
      <c r="N555" s="33" t="s">
        <v>3090</v>
      </c>
      <c r="O555" s="5"/>
      <c r="P555" s="35" t="s">
        <v>153</v>
      </c>
      <c r="Q555" s="35" t="s">
        <v>3090</v>
      </c>
      <c r="R555" s="33">
        <v>76540.0</v>
      </c>
      <c r="S555" s="37"/>
      <c r="T555" s="33"/>
      <c r="U555" s="33">
        <v>2.82</v>
      </c>
      <c r="V555" s="33" t="s">
        <v>154</v>
      </c>
      <c r="W555" s="33"/>
      <c r="X555" s="33"/>
      <c r="Y555" s="5"/>
      <c r="Z555" s="5"/>
      <c r="AA555" s="33">
        <v>1.0</v>
      </c>
      <c r="AB555" s="33"/>
      <c r="AC555" s="33">
        <v>1.0</v>
      </c>
      <c r="AD555" s="5"/>
      <c r="AE555" s="5"/>
      <c r="AF555" s="5"/>
      <c r="AG555" s="16"/>
      <c r="AH555" s="38" t="str">
        <f t="shared" si="1"/>
        <v/>
      </c>
      <c r="AI555" s="39" t="str">
        <f t="shared" si="2"/>
        <v/>
      </c>
      <c r="AJ555" s="37" t="str">
        <f t="shared" si="3"/>
        <v/>
      </c>
      <c r="AK555" s="41" t="str">
        <f t="shared" si="4"/>
        <v/>
      </c>
      <c r="AL555" s="35" t="s">
        <v>153</v>
      </c>
      <c r="AM555" s="33" t="s">
        <v>1887</v>
      </c>
      <c r="AN555" s="33" t="s">
        <v>1887</v>
      </c>
      <c r="AO555" s="41"/>
      <c r="AP555" s="33" t="s">
        <v>169</v>
      </c>
      <c r="AQ555" s="33" t="s">
        <v>170</v>
      </c>
      <c r="AR555" s="33">
        <v>300.0</v>
      </c>
      <c r="AS555" s="42"/>
      <c r="AT555" s="42"/>
      <c r="AU555" s="42"/>
      <c r="AV555" s="42"/>
      <c r="AW555" s="42"/>
      <c r="AX555" s="5"/>
      <c r="AY555" s="33"/>
      <c r="AZ555" s="33" t="s">
        <v>4057</v>
      </c>
      <c r="BA555" s="5"/>
      <c r="BB555" s="5"/>
      <c r="BC555" s="5" t="s">
        <v>4058</v>
      </c>
      <c r="BD555" s="33" t="s">
        <v>173</v>
      </c>
      <c r="BE555" s="41"/>
      <c r="BF555" s="35"/>
      <c r="BG555" s="33" t="s">
        <v>169</v>
      </c>
      <c r="BH555" s="5"/>
      <c r="BI555" s="33">
        <v>300.0</v>
      </c>
      <c r="BJ555" s="33" t="s">
        <v>170</v>
      </c>
      <c r="BK555" s="5"/>
      <c r="BL555" s="5">
        <f t="shared" si="5"/>
        <v>3994.5</v>
      </c>
      <c r="BM555" s="5"/>
      <c r="BN555" s="5"/>
      <c r="BO555" s="42">
        <f t="shared" si="6"/>
        <v>3994.5</v>
      </c>
      <c r="BP555" s="44"/>
      <c r="BQ555" s="45"/>
      <c r="BR555" s="47"/>
      <c r="BS555" s="45"/>
      <c r="BT555" s="37"/>
      <c r="BU555" s="5"/>
      <c r="BV555" s="38"/>
      <c r="BW555" s="48"/>
      <c r="BX555" s="44"/>
      <c r="BY555" s="44"/>
      <c r="BZ555" s="33" t="s">
        <v>131</v>
      </c>
      <c r="CA555" s="5"/>
      <c r="CB555" s="5"/>
      <c r="CC555" s="33" t="s">
        <v>177</v>
      </c>
      <c r="CD555" s="5"/>
      <c r="CE555" s="5"/>
      <c r="CF555" s="33" t="s">
        <v>178</v>
      </c>
      <c r="CG555" s="33" t="s">
        <v>4059</v>
      </c>
      <c r="CH555" s="5"/>
      <c r="CI555" s="5"/>
      <c r="CJ555" s="5"/>
      <c r="CK555" s="33"/>
      <c r="CL555" s="49">
        <v>44995.0</v>
      </c>
      <c r="CM555" s="33" t="s">
        <v>180</v>
      </c>
      <c r="CN555" s="5"/>
      <c r="CO555" s="33">
        <v>2.0</v>
      </c>
      <c r="CP555" s="33" t="s">
        <v>181</v>
      </c>
      <c r="CQ555" s="50" t="str">
        <f t="shared" si="7"/>
        <v>30/01/1975</v>
      </c>
      <c r="CR555" s="33" t="s">
        <v>182</v>
      </c>
      <c r="CS555" s="33">
        <v>4.0</v>
      </c>
      <c r="CT555" s="33">
        <v>5.0</v>
      </c>
      <c r="CU555" s="33">
        <v>25.0</v>
      </c>
      <c r="CV555" s="33">
        <v>1139.0</v>
      </c>
      <c r="CW555" s="33">
        <v>4.05093E8</v>
      </c>
      <c r="CX555" s="33">
        <v>4.0509300004E10</v>
      </c>
      <c r="CY555" s="33">
        <v>-99.7065315</v>
      </c>
      <c r="CZ555" s="33">
        <v>20.6944138</v>
      </c>
      <c r="DA555" s="33">
        <v>4.411177064E9</v>
      </c>
      <c r="DB555" s="33">
        <v>2.0</v>
      </c>
      <c r="DC555" s="33" t="s">
        <v>183</v>
      </c>
      <c r="DD555" s="33">
        <v>2023.0</v>
      </c>
      <c r="DE555" s="33" t="s">
        <v>184</v>
      </c>
      <c r="DF555" s="33"/>
      <c r="DG555" s="33" t="s">
        <v>185</v>
      </c>
      <c r="DH555" s="33" t="s">
        <v>186</v>
      </c>
      <c r="DI555" s="5"/>
      <c r="DJ555" s="5"/>
    </row>
    <row r="556">
      <c r="A556" s="33" t="s">
        <v>4060</v>
      </c>
      <c r="B556" s="34">
        <v>44952.0</v>
      </c>
      <c r="C556" s="35" t="s">
        <v>137</v>
      </c>
      <c r="D556" s="35" t="s">
        <v>139</v>
      </c>
      <c r="E556" s="35" t="s">
        <v>142</v>
      </c>
      <c r="F556" s="36" t="s">
        <v>144</v>
      </c>
      <c r="G556" s="33" t="s">
        <v>4061</v>
      </c>
      <c r="H556" s="33" t="s">
        <v>4062</v>
      </c>
      <c r="I556" s="33" t="s">
        <v>350</v>
      </c>
      <c r="J556" s="33" t="s">
        <v>220</v>
      </c>
      <c r="K556" s="35" t="s">
        <v>150</v>
      </c>
      <c r="L556" s="33" t="s">
        <v>1901</v>
      </c>
      <c r="M556" s="5"/>
      <c r="N556" s="33" t="s">
        <v>3090</v>
      </c>
      <c r="O556" s="5"/>
      <c r="P556" s="35" t="s">
        <v>153</v>
      </c>
      <c r="Q556" s="35" t="s">
        <v>3090</v>
      </c>
      <c r="R556" s="33">
        <v>76540.0</v>
      </c>
      <c r="S556" s="37"/>
      <c r="T556" s="33"/>
      <c r="U556" s="33">
        <v>1.7</v>
      </c>
      <c r="V556" s="33" t="s">
        <v>154</v>
      </c>
      <c r="W556" s="33"/>
      <c r="X556" s="33"/>
      <c r="Y556" s="5"/>
      <c r="Z556" s="5"/>
      <c r="AA556" s="33">
        <v>1.0</v>
      </c>
      <c r="AB556" s="33"/>
      <c r="AC556" s="33">
        <v>1.0</v>
      </c>
      <c r="AD556" s="5"/>
      <c r="AE556" s="5"/>
      <c r="AF556" s="5"/>
      <c r="AG556" s="16"/>
      <c r="AH556" s="38" t="str">
        <f t="shared" si="1"/>
        <v/>
      </c>
      <c r="AI556" s="39">
        <f t="shared" si="2"/>
        <v>1</v>
      </c>
      <c r="AJ556" s="37" t="str">
        <f t="shared" si="3"/>
        <v/>
      </c>
      <c r="AK556" s="41" t="str">
        <f t="shared" si="4"/>
        <v/>
      </c>
      <c r="AL556" s="35" t="s">
        <v>153</v>
      </c>
      <c r="AM556" s="33" t="s">
        <v>1887</v>
      </c>
      <c r="AN556" s="33" t="s">
        <v>1887</v>
      </c>
      <c r="AO556" s="41"/>
      <c r="AP556" s="33" t="s">
        <v>169</v>
      </c>
      <c r="AQ556" s="33" t="s">
        <v>170</v>
      </c>
      <c r="AR556" s="33">
        <v>150.0</v>
      </c>
      <c r="AS556" s="42"/>
      <c r="AT556" s="42"/>
      <c r="AU556" s="42"/>
      <c r="AV556" s="42"/>
      <c r="AW556" s="42"/>
      <c r="AX556" s="5"/>
      <c r="AY556" s="33"/>
      <c r="AZ556" s="33" t="s">
        <v>4063</v>
      </c>
      <c r="BA556" s="5"/>
      <c r="BB556" s="5"/>
      <c r="BC556" s="5" t="s">
        <v>4064</v>
      </c>
      <c r="BD556" s="33" t="s">
        <v>173</v>
      </c>
      <c r="BE556" s="41"/>
      <c r="BF556" s="35"/>
      <c r="BG556" s="33" t="s">
        <v>169</v>
      </c>
      <c r="BH556" s="5"/>
      <c r="BI556" s="33">
        <v>150.0</v>
      </c>
      <c r="BJ556" s="33" t="s">
        <v>170</v>
      </c>
      <c r="BK556" s="5"/>
      <c r="BL556" s="5">
        <f t="shared" si="5"/>
        <v>1997.25</v>
      </c>
      <c r="BM556" s="5"/>
      <c r="BN556" s="5"/>
      <c r="BO556" s="42">
        <f t="shared" si="6"/>
        <v>1997.25</v>
      </c>
      <c r="BP556" s="44"/>
      <c r="BQ556" s="45"/>
      <c r="BR556" s="47"/>
      <c r="BS556" s="45"/>
      <c r="BT556" s="37"/>
      <c r="BU556" s="5"/>
      <c r="BV556" s="38"/>
      <c r="BW556" s="48"/>
      <c r="BX556" s="44"/>
      <c r="BY556" s="44"/>
      <c r="BZ556" s="33" t="s">
        <v>131</v>
      </c>
      <c r="CA556" s="5"/>
      <c r="CB556" s="5"/>
      <c r="CC556" s="33" t="s">
        <v>177</v>
      </c>
      <c r="CD556" s="5"/>
      <c r="CE556" s="5"/>
      <c r="CF556" s="33" t="s">
        <v>178</v>
      </c>
      <c r="CG556" s="33" t="s">
        <v>4065</v>
      </c>
      <c r="CH556" s="5"/>
      <c r="CI556" s="5"/>
      <c r="CJ556" s="5"/>
      <c r="CK556" s="33"/>
      <c r="CL556" s="49">
        <v>44995.0</v>
      </c>
      <c r="CM556" s="33" t="s">
        <v>180</v>
      </c>
      <c r="CN556" s="5"/>
      <c r="CO556" s="33">
        <v>1.0</v>
      </c>
      <c r="CP556" s="33" t="s">
        <v>181</v>
      </c>
      <c r="CQ556" s="50" t="str">
        <f t="shared" si="7"/>
        <v>17/01/1950</v>
      </c>
      <c r="CR556" s="33" t="s">
        <v>182</v>
      </c>
      <c r="CS556" s="33">
        <v>4.0</v>
      </c>
      <c r="CT556" s="33">
        <v>5.0</v>
      </c>
      <c r="CU556" s="33">
        <v>25.0</v>
      </c>
      <c r="CV556" s="33">
        <v>1139.0</v>
      </c>
      <c r="CW556" s="33">
        <v>4.05093E8</v>
      </c>
      <c r="CX556" s="33">
        <v>4.05093E10</v>
      </c>
      <c r="CY556" s="33">
        <v>-99.709534</v>
      </c>
      <c r="CZ556" s="33">
        <v>20.692986</v>
      </c>
      <c r="DA556" s="33">
        <v>4.412760805E9</v>
      </c>
      <c r="DB556" s="33">
        <v>2.0</v>
      </c>
      <c r="DC556" s="33" t="s">
        <v>183</v>
      </c>
      <c r="DD556" s="33">
        <v>2023.0</v>
      </c>
      <c r="DE556" s="33" t="s">
        <v>184</v>
      </c>
      <c r="DF556" s="33"/>
      <c r="DG556" s="33" t="s">
        <v>185</v>
      </c>
      <c r="DH556" s="33" t="s">
        <v>186</v>
      </c>
      <c r="DI556" s="5"/>
      <c r="DJ556" s="5"/>
    </row>
    <row r="557">
      <c r="A557" s="33" t="s">
        <v>4066</v>
      </c>
      <c r="B557" s="34">
        <v>44952.0</v>
      </c>
      <c r="C557" s="35" t="s">
        <v>137</v>
      </c>
      <c r="D557" s="35" t="s">
        <v>139</v>
      </c>
      <c r="E557" s="35" t="s">
        <v>142</v>
      </c>
      <c r="F557" s="36" t="s">
        <v>144</v>
      </c>
      <c r="G557" s="33" t="s">
        <v>4067</v>
      </c>
      <c r="H557" s="33" t="s">
        <v>1418</v>
      </c>
      <c r="I557" s="33" t="s">
        <v>350</v>
      </c>
      <c r="J557" s="33" t="s">
        <v>231</v>
      </c>
      <c r="K557" s="35" t="s">
        <v>150</v>
      </c>
      <c r="L557" s="33" t="s">
        <v>3163</v>
      </c>
      <c r="M557" s="33">
        <v>23.0</v>
      </c>
      <c r="N557" s="33" t="s">
        <v>3090</v>
      </c>
      <c r="O557" s="5"/>
      <c r="P557" s="35" t="s">
        <v>153</v>
      </c>
      <c r="Q557" s="35" t="s">
        <v>3090</v>
      </c>
      <c r="R557" s="33">
        <v>76540.0</v>
      </c>
      <c r="S557" s="37"/>
      <c r="T557" s="33"/>
      <c r="U557" s="33">
        <v>1.28</v>
      </c>
      <c r="V557" s="33" t="s">
        <v>154</v>
      </c>
      <c r="W557" s="33"/>
      <c r="X557" s="33"/>
      <c r="Y557" s="5"/>
      <c r="Z557" s="5"/>
      <c r="AA557" s="33">
        <v>1.0</v>
      </c>
      <c r="AB557" s="33">
        <v>1.0</v>
      </c>
      <c r="AC557" s="33"/>
      <c r="AD557" s="5"/>
      <c r="AE557" s="5"/>
      <c r="AF557" s="5"/>
      <c r="AG557" s="16"/>
      <c r="AH557" s="38">
        <f t="shared" si="1"/>
        <v>1</v>
      </c>
      <c r="AI557" s="39" t="str">
        <f t="shared" si="2"/>
        <v/>
      </c>
      <c r="AJ557" s="37" t="str">
        <f t="shared" si="3"/>
        <v/>
      </c>
      <c r="AK557" s="41" t="str">
        <f t="shared" si="4"/>
        <v/>
      </c>
      <c r="AL557" s="35" t="s">
        <v>153</v>
      </c>
      <c r="AM557" s="33" t="s">
        <v>1887</v>
      </c>
      <c r="AN557" s="33" t="s">
        <v>1887</v>
      </c>
      <c r="AO557" s="41"/>
      <c r="AP557" s="33" t="s">
        <v>169</v>
      </c>
      <c r="AQ557" s="33" t="s">
        <v>170</v>
      </c>
      <c r="AR557" s="33">
        <v>150.0</v>
      </c>
      <c r="AS557" s="42"/>
      <c r="AT557" s="42"/>
      <c r="AU557" s="42"/>
      <c r="AV557" s="42"/>
      <c r="AW557" s="42"/>
      <c r="AX557" s="5"/>
      <c r="AY557" s="33"/>
      <c r="AZ557" s="33" t="s">
        <v>4068</v>
      </c>
      <c r="BA557" s="5"/>
      <c r="BB557" s="5"/>
      <c r="BC557" s="5" t="s">
        <v>4069</v>
      </c>
      <c r="BD557" s="33" t="s">
        <v>173</v>
      </c>
      <c r="BE557" s="41"/>
      <c r="BF557" s="35"/>
      <c r="BG557" s="33" t="s">
        <v>169</v>
      </c>
      <c r="BH557" s="5"/>
      <c r="BI557" s="33">
        <v>150.0</v>
      </c>
      <c r="BJ557" s="33" t="s">
        <v>170</v>
      </c>
      <c r="BK557" s="5"/>
      <c r="BL557" s="5">
        <f t="shared" si="5"/>
        <v>1997.25</v>
      </c>
      <c r="BM557" s="5"/>
      <c r="BN557" s="5"/>
      <c r="BO557" s="42">
        <f t="shared" si="6"/>
        <v>1997.25</v>
      </c>
      <c r="BP557" s="44"/>
      <c r="BQ557" s="45"/>
      <c r="BR557" s="47"/>
      <c r="BS557" s="45"/>
      <c r="BT557" s="37"/>
      <c r="BU557" s="5"/>
      <c r="BV557" s="38"/>
      <c r="BW557" s="48"/>
      <c r="BX557" s="44"/>
      <c r="BY557" s="44"/>
      <c r="BZ557" s="33" t="s">
        <v>131</v>
      </c>
      <c r="CA557" s="5"/>
      <c r="CB557" s="5"/>
      <c r="CC557" s="33" t="s">
        <v>177</v>
      </c>
      <c r="CD557" s="5"/>
      <c r="CE557" s="5"/>
      <c r="CF557" s="33" t="s">
        <v>178</v>
      </c>
      <c r="CG557" s="33" t="s">
        <v>4070</v>
      </c>
      <c r="CH557" s="5"/>
      <c r="CI557" s="5"/>
      <c r="CJ557" s="5"/>
      <c r="CK557" s="33"/>
      <c r="CL557" s="49">
        <v>44995.0</v>
      </c>
      <c r="CM557" s="33" t="s">
        <v>180</v>
      </c>
      <c r="CN557" s="5"/>
      <c r="CO557" s="33">
        <v>1.0</v>
      </c>
      <c r="CP557" s="33" t="s">
        <v>181</v>
      </c>
      <c r="CQ557" s="50" t="str">
        <f t="shared" si="7"/>
        <v>16/07/1930</v>
      </c>
      <c r="CR557" s="33" t="s">
        <v>243</v>
      </c>
      <c r="CS557" s="33">
        <v>4.0</v>
      </c>
      <c r="CT557" s="33">
        <v>5.0</v>
      </c>
      <c r="CU557" s="33">
        <v>25.0</v>
      </c>
      <c r="CV557" s="33">
        <v>1139.0</v>
      </c>
      <c r="CW557" s="33">
        <v>4.05093E8</v>
      </c>
      <c r="CX557" s="33">
        <v>4.0509300026E10</v>
      </c>
      <c r="CY557" s="33">
        <v>-99.717251</v>
      </c>
      <c r="CZ557" s="33">
        <v>20.694231</v>
      </c>
      <c r="DA557" s="33">
        <v>4.421393957E9</v>
      </c>
      <c r="DB557" s="33">
        <v>2.0</v>
      </c>
      <c r="DC557" s="33" t="s">
        <v>183</v>
      </c>
      <c r="DD557" s="33">
        <v>2023.0</v>
      </c>
      <c r="DE557" s="33" t="s">
        <v>184</v>
      </c>
      <c r="DF557" s="33"/>
      <c r="DG557" s="33" t="s">
        <v>185</v>
      </c>
      <c r="DH557" s="33" t="s">
        <v>186</v>
      </c>
      <c r="DI557" s="5"/>
      <c r="DJ557" s="5"/>
    </row>
    <row r="558">
      <c r="A558" s="33" t="s">
        <v>4071</v>
      </c>
      <c r="B558" s="34">
        <v>44952.0</v>
      </c>
      <c r="C558" s="35" t="s">
        <v>137</v>
      </c>
      <c r="D558" s="35" t="s">
        <v>139</v>
      </c>
      <c r="E558" s="35" t="s">
        <v>142</v>
      </c>
      <c r="F558" s="36" t="s">
        <v>144</v>
      </c>
      <c r="G558" s="33" t="s">
        <v>4072</v>
      </c>
      <c r="H558" s="33" t="s">
        <v>4073</v>
      </c>
      <c r="I558" s="33" t="s">
        <v>350</v>
      </c>
      <c r="J558" s="33" t="s">
        <v>231</v>
      </c>
      <c r="K558" s="35" t="s">
        <v>150</v>
      </c>
      <c r="L558" s="33" t="s">
        <v>1535</v>
      </c>
      <c r="M558" s="33">
        <v>13.0</v>
      </c>
      <c r="N558" s="33" t="s">
        <v>3090</v>
      </c>
      <c r="O558" s="5"/>
      <c r="P558" s="35" t="s">
        <v>153</v>
      </c>
      <c r="Q558" s="35" t="s">
        <v>3090</v>
      </c>
      <c r="R558" s="33">
        <v>76540.0</v>
      </c>
      <c r="S558" s="37"/>
      <c r="T558" s="33"/>
      <c r="U558" s="33">
        <v>2.51</v>
      </c>
      <c r="V558" s="33" t="s">
        <v>154</v>
      </c>
      <c r="W558" s="33"/>
      <c r="X558" s="33"/>
      <c r="Y558" s="5"/>
      <c r="Z558" s="5"/>
      <c r="AA558" s="33">
        <v>1.0</v>
      </c>
      <c r="AB558" s="33"/>
      <c r="AC558" s="33">
        <v>1.0</v>
      </c>
      <c r="AD558" s="5"/>
      <c r="AE558" s="5"/>
      <c r="AF558" s="5"/>
      <c r="AG558" s="16"/>
      <c r="AH558" s="38" t="str">
        <f t="shared" si="1"/>
        <v/>
      </c>
      <c r="AI558" s="39">
        <f t="shared" si="2"/>
        <v>1</v>
      </c>
      <c r="AJ558" s="37" t="str">
        <f t="shared" si="3"/>
        <v/>
      </c>
      <c r="AK558" s="41" t="str">
        <f t="shared" si="4"/>
        <v/>
      </c>
      <c r="AL558" s="35" t="s">
        <v>153</v>
      </c>
      <c r="AM558" s="33" t="s">
        <v>1887</v>
      </c>
      <c r="AN558" s="33" t="s">
        <v>1887</v>
      </c>
      <c r="AO558" s="41"/>
      <c r="AP558" s="33" t="s">
        <v>169</v>
      </c>
      <c r="AQ558" s="33" t="s">
        <v>170</v>
      </c>
      <c r="AR558" s="33">
        <v>300.0</v>
      </c>
      <c r="AS558" s="42"/>
      <c r="AT558" s="42"/>
      <c r="AU558" s="42"/>
      <c r="AV558" s="42"/>
      <c r="AW558" s="42"/>
      <c r="AX558" s="5"/>
      <c r="AY558" s="33"/>
      <c r="AZ558" s="33" t="s">
        <v>4074</v>
      </c>
      <c r="BA558" s="5"/>
      <c r="BB558" s="5"/>
      <c r="BC558" s="5" t="s">
        <v>4075</v>
      </c>
      <c r="BD558" s="33" t="s">
        <v>173</v>
      </c>
      <c r="BE558" s="41"/>
      <c r="BF558" s="35"/>
      <c r="BG558" s="33" t="s">
        <v>169</v>
      </c>
      <c r="BH558" s="5"/>
      <c r="BI558" s="33">
        <v>300.0</v>
      </c>
      <c r="BJ558" s="33" t="s">
        <v>170</v>
      </c>
      <c r="BK558" s="5"/>
      <c r="BL558" s="5">
        <f t="shared" si="5"/>
        <v>3994.5</v>
      </c>
      <c r="BM558" s="5"/>
      <c r="BN558" s="5"/>
      <c r="BO558" s="42">
        <f t="shared" si="6"/>
        <v>3994.5</v>
      </c>
      <c r="BP558" s="44"/>
      <c r="BQ558" s="45"/>
      <c r="BR558" s="47"/>
      <c r="BS558" s="45"/>
      <c r="BT558" s="37"/>
      <c r="BU558" s="5"/>
      <c r="BV558" s="38"/>
      <c r="BW558" s="48"/>
      <c r="BX558" s="44"/>
      <c r="BY558" s="44"/>
      <c r="BZ558" s="33" t="s">
        <v>131</v>
      </c>
      <c r="CA558" s="5"/>
      <c r="CB558" s="5"/>
      <c r="CC558" s="33" t="s">
        <v>177</v>
      </c>
      <c r="CD558" s="5"/>
      <c r="CE558" s="5"/>
      <c r="CF558" s="33" t="s">
        <v>178</v>
      </c>
      <c r="CG558" s="33" t="s">
        <v>4076</v>
      </c>
      <c r="CH558" s="5"/>
      <c r="CI558" s="5"/>
      <c r="CJ558" s="5"/>
      <c r="CK558" s="33"/>
      <c r="CL558" s="49">
        <v>44995.0</v>
      </c>
      <c r="CM558" s="33" t="s">
        <v>180</v>
      </c>
      <c r="CN558" s="5"/>
      <c r="CO558" s="33">
        <v>2.0</v>
      </c>
      <c r="CP558" s="33" t="s">
        <v>181</v>
      </c>
      <c r="CQ558" s="50" t="str">
        <f t="shared" si="7"/>
        <v>29/12/1964</v>
      </c>
      <c r="CR558" s="33" t="s">
        <v>182</v>
      </c>
      <c r="CS558" s="33">
        <v>4.0</v>
      </c>
      <c r="CT558" s="33">
        <v>5.0</v>
      </c>
      <c r="CU558" s="33">
        <v>25.0</v>
      </c>
      <c r="CV558" s="33">
        <v>1139.0</v>
      </c>
      <c r="CW558" s="33">
        <v>4.05093E8</v>
      </c>
      <c r="CX558" s="33">
        <v>4.0509300008E10</v>
      </c>
      <c r="CY558" s="33">
        <v>-99.7076252</v>
      </c>
      <c r="CZ558" s="33">
        <v>20.6922278</v>
      </c>
      <c r="DA558" s="5"/>
      <c r="DB558" s="33">
        <v>2.0</v>
      </c>
      <c r="DC558" s="33" t="s">
        <v>183</v>
      </c>
      <c r="DD558" s="33">
        <v>2023.0</v>
      </c>
      <c r="DE558" s="33" t="s">
        <v>184</v>
      </c>
      <c r="DF558" s="33"/>
      <c r="DG558" s="33" t="s">
        <v>185</v>
      </c>
      <c r="DH558" s="33" t="s">
        <v>186</v>
      </c>
      <c r="DI558" s="5"/>
      <c r="DJ558" s="5"/>
    </row>
    <row r="559">
      <c r="A559" s="33" t="s">
        <v>4077</v>
      </c>
      <c r="B559" s="34">
        <v>44952.0</v>
      </c>
      <c r="C559" s="35" t="s">
        <v>137</v>
      </c>
      <c r="D559" s="35" t="s">
        <v>139</v>
      </c>
      <c r="E559" s="35" t="s">
        <v>142</v>
      </c>
      <c r="F559" s="36" t="s">
        <v>144</v>
      </c>
      <c r="G559" s="33" t="s">
        <v>4078</v>
      </c>
      <c r="H559" s="33" t="s">
        <v>1945</v>
      </c>
      <c r="I559" s="33" t="s">
        <v>350</v>
      </c>
      <c r="J559" s="33" t="s">
        <v>220</v>
      </c>
      <c r="K559" s="35" t="s">
        <v>150</v>
      </c>
      <c r="L559" s="33" t="s">
        <v>1901</v>
      </c>
      <c r="M559" s="33">
        <v>8.0</v>
      </c>
      <c r="N559" s="33" t="s">
        <v>3090</v>
      </c>
      <c r="O559" s="5"/>
      <c r="P559" s="35" t="s">
        <v>153</v>
      </c>
      <c r="Q559" s="35" t="s">
        <v>3090</v>
      </c>
      <c r="R559" s="33">
        <v>76540.0</v>
      </c>
      <c r="S559" s="37"/>
      <c r="T559" s="33"/>
      <c r="U559" s="33">
        <v>3.45</v>
      </c>
      <c r="V559" s="33" t="s">
        <v>154</v>
      </c>
      <c r="W559" s="33"/>
      <c r="X559" s="33"/>
      <c r="Y559" s="5"/>
      <c r="Z559" s="5"/>
      <c r="AA559" s="33">
        <v>1.0</v>
      </c>
      <c r="AB559" s="33"/>
      <c r="AC559" s="33">
        <v>1.0</v>
      </c>
      <c r="AD559" s="5"/>
      <c r="AE559" s="5"/>
      <c r="AF559" s="5"/>
      <c r="AG559" s="16"/>
      <c r="AH559" s="38" t="str">
        <f t="shared" si="1"/>
        <v/>
      </c>
      <c r="AI559" s="39">
        <f t="shared" si="2"/>
        <v>1</v>
      </c>
      <c r="AJ559" s="37" t="str">
        <f t="shared" si="3"/>
        <v/>
      </c>
      <c r="AK559" s="41" t="str">
        <f t="shared" si="4"/>
        <v/>
      </c>
      <c r="AL559" s="35" t="s">
        <v>153</v>
      </c>
      <c r="AM559" s="33" t="s">
        <v>1887</v>
      </c>
      <c r="AN559" s="33" t="s">
        <v>1887</v>
      </c>
      <c r="AO559" s="41"/>
      <c r="AP559" s="33" t="s">
        <v>169</v>
      </c>
      <c r="AQ559" s="33" t="s">
        <v>170</v>
      </c>
      <c r="AR559" s="33">
        <v>300.0</v>
      </c>
      <c r="AS559" s="42"/>
      <c r="AT559" s="42"/>
      <c r="AU559" s="42"/>
      <c r="AV559" s="42"/>
      <c r="AW559" s="42"/>
      <c r="AX559" s="5"/>
      <c r="AY559" s="33"/>
      <c r="AZ559" s="33" t="s">
        <v>4079</v>
      </c>
      <c r="BA559" s="5"/>
      <c r="BB559" s="5"/>
      <c r="BC559" s="5" t="s">
        <v>4080</v>
      </c>
      <c r="BD559" s="33" t="s">
        <v>173</v>
      </c>
      <c r="BE559" s="41"/>
      <c r="BF559" s="35"/>
      <c r="BG559" s="33" t="s">
        <v>169</v>
      </c>
      <c r="BH559" s="5"/>
      <c r="BI559" s="33">
        <v>300.0</v>
      </c>
      <c r="BJ559" s="33" t="s">
        <v>170</v>
      </c>
      <c r="BK559" s="5"/>
      <c r="BL559" s="5">
        <f t="shared" si="5"/>
        <v>3994.5</v>
      </c>
      <c r="BM559" s="5"/>
      <c r="BN559" s="5"/>
      <c r="BO559" s="42">
        <f t="shared" si="6"/>
        <v>3994.5</v>
      </c>
      <c r="BP559" s="44"/>
      <c r="BQ559" s="45"/>
      <c r="BR559" s="47"/>
      <c r="BS559" s="45"/>
      <c r="BT559" s="37"/>
      <c r="BU559" s="5"/>
      <c r="BV559" s="38"/>
      <c r="BW559" s="48"/>
      <c r="BX559" s="44"/>
      <c r="BY559" s="44"/>
      <c r="BZ559" s="33" t="s">
        <v>131</v>
      </c>
      <c r="CA559" s="5"/>
      <c r="CB559" s="5"/>
      <c r="CC559" s="33" t="s">
        <v>177</v>
      </c>
      <c r="CD559" s="5"/>
      <c r="CE559" s="5"/>
      <c r="CF559" s="33" t="s">
        <v>178</v>
      </c>
      <c r="CG559" s="33" t="s">
        <v>4081</v>
      </c>
      <c r="CH559" s="5"/>
      <c r="CI559" s="5"/>
      <c r="CJ559" s="5"/>
      <c r="CK559" s="33"/>
      <c r="CL559" s="49">
        <v>44995.0</v>
      </c>
      <c r="CM559" s="33" t="s">
        <v>180</v>
      </c>
      <c r="CN559" s="5"/>
      <c r="CO559" s="33">
        <v>2.0</v>
      </c>
      <c r="CP559" s="33" t="s">
        <v>181</v>
      </c>
      <c r="CQ559" s="50" t="str">
        <f t="shared" si="7"/>
        <v>21/03/1963</v>
      </c>
      <c r="CR559" s="33" t="s">
        <v>182</v>
      </c>
      <c r="CS559" s="33">
        <v>4.0</v>
      </c>
      <c r="CT559" s="33">
        <v>5.0</v>
      </c>
      <c r="CU559" s="33">
        <v>25.0</v>
      </c>
      <c r="CV559" s="33">
        <v>1139.0</v>
      </c>
      <c r="CW559" s="33">
        <v>4.05093E8</v>
      </c>
      <c r="CX559" s="33">
        <v>4.05093E10</v>
      </c>
      <c r="CY559" s="33">
        <v>-99.7091709</v>
      </c>
      <c r="CZ559" s="33">
        <v>20.6930148</v>
      </c>
      <c r="DA559" s="33">
        <v>4.411981092E9</v>
      </c>
      <c r="DB559" s="33">
        <v>2.0</v>
      </c>
      <c r="DC559" s="33" t="s">
        <v>183</v>
      </c>
      <c r="DD559" s="33">
        <v>2023.0</v>
      </c>
      <c r="DE559" s="33" t="s">
        <v>184</v>
      </c>
      <c r="DF559" s="33"/>
      <c r="DG559" s="33" t="s">
        <v>185</v>
      </c>
      <c r="DH559" s="33" t="s">
        <v>186</v>
      </c>
      <c r="DI559" s="5"/>
      <c r="DJ559" s="5"/>
    </row>
    <row r="560">
      <c r="A560" s="33" t="s">
        <v>4082</v>
      </c>
      <c r="B560" s="34">
        <v>44952.0</v>
      </c>
      <c r="C560" s="35" t="s">
        <v>137</v>
      </c>
      <c r="D560" s="35" t="s">
        <v>139</v>
      </c>
      <c r="E560" s="35" t="s">
        <v>142</v>
      </c>
      <c r="F560" s="36" t="s">
        <v>144</v>
      </c>
      <c r="G560" s="33" t="s">
        <v>4083</v>
      </c>
      <c r="H560" s="33" t="s">
        <v>4084</v>
      </c>
      <c r="I560" s="33" t="s">
        <v>350</v>
      </c>
      <c r="J560" s="33" t="s">
        <v>231</v>
      </c>
      <c r="K560" s="35" t="s">
        <v>150</v>
      </c>
      <c r="L560" s="33" t="s">
        <v>3182</v>
      </c>
      <c r="M560" s="5"/>
      <c r="N560" s="33" t="s">
        <v>3090</v>
      </c>
      <c r="O560" s="5"/>
      <c r="P560" s="35" t="s">
        <v>153</v>
      </c>
      <c r="Q560" s="35" t="s">
        <v>3090</v>
      </c>
      <c r="R560" s="33">
        <v>76540.0</v>
      </c>
      <c r="S560" s="37"/>
      <c r="T560" s="33"/>
      <c r="U560" s="33">
        <v>1.52</v>
      </c>
      <c r="V560" s="33" t="s">
        <v>154</v>
      </c>
      <c r="W560" s="33"/>
      <c r="X560" s="33"/>
      <c r="Y560" s="5"/>
      <c r="Z560" s="5"/>
      <c r="AA560" s="33">
        <v>1.0</v>
      </c>
      <c r="AB560" s="33"/>
      <c r="AC560" s="33">
        <v>1.0</v>
      </c>
      <c r="AD560" s="5"/>
      <c r="AE560" s="5"/>
      <c r="AF560" s="5"/>
      <c r="AG560" s="16"/>
      <c r="AH560" s="38" t="str">
        <f t="shared" si="1"/>
        <v/>
      </c>
      <c r="AI560" s="39">
        <f t="shared" si="2"/>
        <v>1</v>
      </c>
      <c r="AJ560" s="37" t="str">
        <f t="shared" si="3"/>
        <v/>
      </c>
      <c r="AK560" s="41" t="str">
        <f t="shared" si="4"/>
        <v/>
      </c>
      <c r="AL560" s="35" t="s">
        <v>153</v>
      </c>
      <c r="AM560" s="33" t="s">
        <v>1887</v>
      </c>
      <c r="AN560" s="33" t="s">
        <v>1887</v>
      </c>
      <c r="AO560" s="41"/>
      <c r="AP560" s="33" t="s">
        <v>169</v>
      </c>
      <c r="AQ560" s="33" t="s">
        <v>170</v>
      </c>
      <c r="AR560" s="33">
        <v>150.0</v>
      </c>
      <c r="AS560" s="42"/>
      <c r="AT560" s="42"/>
      <c r="AU560" s="42"/>
      <c r="AV560" s="42"/>
      <c r="AW560" s="42"/>
      <c r="AX560" s="5"/>
      <c r="AY560" s="33"/>
      <c r="AZ560" s="33" t="s">
        <v>4085</v>
      </c>
      <c r="BA560" s="5"/>
      <c r="BB560" s="5"/>
      <c r="BC560" s="5" t="s">
        <v>4086</v>
      </c>
      <c r="BD560" s="33" t="s">
        <v>173</v>
      </c>
      <c r="BE560" s="41"/>
      <c r="BF560" s="35"/>
      <c r="BG560" s="33" t="s">
        <v>169</v>
      </c>
      <c r="BH560" s="5"/>
      <c r="BI560" s="33">
        <v>150.0</v>
      </c>
      <c r="BJ560" s="33" t="s">
        <v>170</v>
      </c>
      <c r="BK560" s="5"/>
      <c r="BL560" s="5">
        <f t="shared" si="5"/>
        <v>1997.25</v>
      </c>
      <c r="BM560" s="5"/>
      <c r="BN560" s="5"/>
      <c r="BO560" s="42">
        <f t="shared" si="6"/>
        <v>1997.25</v>
      </c>
      <c r="BP560" s="44"/>
      <c r="BQ560" s="45"/>
      <c r="BR560" s="47"/>
      <c r="BS560" s="45"/>
      <c r="BT560" s="37"/>
      <c r="BU560" s="5"/>
      <c r="BV560" s="38"/>
      <c r="BW560" s="48"/>
      <c r="BX560" s="44"/>
      <c r="BY560" s="44"/>
      <c r="BZ560" s="33" t="s">
        <v>131</v>
      </c>
      <c r="CA560" s="5"/>
      <c r="CB560" s="5"/>
      <c r="CC560" s="33" t="s">
        <v>177</v>
      </c>
      <c r="CD560" s="5"/>
      <c r="CE560" s="5"/>
      <c r="CF560" s="33" t="s">
        <v>178</v>
      </c>
      <c r="CG560" s="33" t="s">
        <v>4087</v>
      </c>
      <c r="CH560" s="5"/>
      <c r="CI560" s="5"/>
      <c r="CJ560" s="5"/>
      <c r="CK560" s="33"/>
      <c r="CL560" s="49">
        <v>44995.0</v>
      </c>
      <c r="CM560" s="33" t="s">
        <v>180</v>
      </c>
      <c r="CN560" s="5"/>
      <c r="CO560" s="33">
        <v>1.0</v>
      </c>
      <c r="CP560" s="33" t="s">
        <v>181</v>
      </c>
      <c r="CQ560" s="50" t="str">
        <f t="shared" si="7"/>
        <v>30/07/1945</v>
      </c>
      <c r="CR560" s="33" t="s">
        <v>182</v>
      </c>
      <c r="CS560" s="33">
        <v>4.0</v>
      </c>
      <c r="CT560" s="33">
        <v>5.0</v>
      </c>
      <c r="CU560" s="33">
        <v>25.0</v>
      </c>
      <c r="CV560" s="33">
        <v>1139.0</v>
      </c>
      <c r="CW560" s="33">
        <v>4.05093E8</v>
      </c>
      <c r="CX560" s="5"/>
      <c r="CY560" s="33">
        <v>-99.700185</v>
      </c>
      <c r="CZ560" s="33">
        <v>20.690902</v>
      </c>
      <c r="DA560" s="33">
        <v>4.411033624E9</v>
      </c>
      <c r="DB560" s="33">
        <v>2.0</v>
      </c>
      <c r="DC560" s="33" t="s">
        <v>183</v>
      </c>
      <c r="DD560" s="33">
        <v>2023.0</v>
      </c>
      <c r="DE560" s="33" t="s">
        <v>184</v>
      </c>
      <c r="DF560" s="33"/>
      <c r="DG560" s="33" t="s">
        <v>185</v>
      </c>
      <c r="DH560" s="33" t="s">
        <v>186</v>
      </c>
      <c r="DI560" s="5"/>
      <c r="DJ560" s="5"/>
    </row>
    <row r="561">
      <c r="A561" s="33" t="s">
        <v>4088</v>
      </c>
      <c r="B561" s="34">
        <v>44952.0</v>
      </c>
      <c r="C561" s="35" t="s">
        <v>137</v>
      </c>
      <c r="D561" s="35" t="s">
        <v>139</v>
      </c>
      <c r="E561" s="35" t="s">
        <v>142</v>
      </c>
      <c r="F561" s="36" t="s">
        <v>144</v>
      </c>
      <c r="G561" s="33" t="s">
        <v>4089</v>
      </c>
      <c r="H561" s="33" t="s">
        <v>3643</v>
      </c>
      <c r="I561" s="33" t="s">
        <v>350</v>
      </c>
      <c r="J561" s="33" t="s">
        <v>231</v>
      </c>
      <c r="K561" s="35" t="s">
        <v>150</v>
      </c>
      <c r="L561" s="33" t="s">
        <v>3182</v>
      </c>
      <c r="M561" s="33">
        <v>52.0</v>
      </c>
      <c r="N561" s="33" t="s">
        <v>3090</v>
      </c>
      <c r="O561" s="5"/>
      <c r="P561" s="35" t="s">
        <v>153</v>
      </c>
      <c r="Q561" s="35" t="s">
        <v>3090</v>
      </c>
      <c r="R561" s="33">
        <v>76540.0</v>
      </c>
      <c r="S561" s="37"/>
      <c r="T561" s="33"/>
      <c r="U561" s="33">
        <v>1.98</v>
      </c>
      <c r="V561" s="33" t="s">
        <v>154</v>
      </c>
      <c r="W561" s="33"/>
      <c r="X561" s="33"/>
      <c r="Y561" s="5"/>
      <c r="Z561" s="5"/>
      <c r="AA561" s="33">
        <v>1.0</v>
      </c>
      <c r="AB561" s="33"/>
      <c r="AC561" s="33">
        <v>1.0</v>
      </c>
      <c r="AD561" s="5"/>
      <c r="AE561" s="5"/>
      <c r="AF561" s="5"/>
      <c r="AG561" s="16"/>
      <c r="AH561" s="38" t="str">
        <f t="shared" si="1"/>
        <v/>
      </c>
      <c r="AI561" s="39">
        <f t="shared" si="2"/>
        <v>1</v>
      </c>
      <c r="AJ561" s="37" t="str">
        <f t="shared" si="3"/>
        <v/>
      </c>
      <c r="AK561" s="41" t="str">
        <f t="shared" si="4"/>
        <v/>
      </c>
      <c r="AL561" s="35" t="s">
        <v>153</v>
      </c>
      <c r="AM561" s="33" t="s">
        <v>1887</v>
      </c>
      <c r="AN561" s="33" t="s">
        <v>1887</v>
      </c>
      <c r="AO561" s="41"/>
      <c r="AP561" s="33" t="s">
        <v>169</v>
      </c>
      <c r="AQ561" s="33" t="s">
        <v>170</v>
      </c>
      <c r="AR561" s="33">
        <v>150.0</v>
      </c>
      <c r="AS561" s="42"/>
      <c r="AT561" s="42"/>
      <c r="AU561" s="42"/>
      <c r="AV561" s="42"/>
      <c r="AW561" s="42"/>
      <c r="AX561" s="5"/>
      <c r="AY561" s="33"/>
      <c r="AZ561" s="33" t="s">
        <v>4090</v>
      </c>
      <c r="BA561" s="5"/>
      <c r="BB561" s="5"/>
      <c r="BC561" s="5" t="s">
        <v>4091</v>
      </c>
      <c r="BD561" s="33" t="s">
        <v>173</v>
      </c>
      <c r="BE561" s="41"/>
      <c r="BF561" s="35"/>
      <c r="BG561" s="33" t="s">
        <v>169</v>
      </c>
      <c r="BH561" s="5"/>
      <c r="BI561" s="33">
        <v>150.0</v>
      </c>
      <c r="BJ561" s="33" t="s">
        <v>170</v>
      </c>
      <c r="BK561" s="5"/>
      <c r="BL561" s="5">
        <f t="shared" si="5"/>
        <v>1997.25</v>
      </c>
      <c r="BM561" s="5"/>
      <c r="BN561" s="5"/>
      <c r="BO561" s="42">
        <f t="shared" si="6"/>
        <v>1997.25</v>
      </c>
      <c r="BP561" s="44"/>
      <c r="BQ561" s="45"/>
      <c r="BR561" s="47"/>
      <c r="BS561" s="45"/>
      <c r="BT561" s="37"/>
      <c r="BU561" s="5"/>
      <c r="BV561" s="38"/>
      <c r="BW561" s="48"/>
      <c r="BX561" s="44"/>
      <c r="BY561" s="44"/>
      <c r="BZ561" s="33" t="s">
        <v>131</v>
      </c>
      <c r="CA561" s="5"/>
      <c r="CB561" s="5"/>
      <c r="CC561" s="33" t="s">
        <v>177</v>
      </c>
      <c r="CD561" s="5"/>
      <c r="CE561" s="5"/>
      <c r="CF561" s="33" t="s">
        <v>178</v>
      </c>
      <c r="CG561" s="33" t="s">
        <v>4092</v>
      </c>
      <c r="CH561" s="5"/>
      <c r="CI561" s="5"/>
      <c r="CJ561" s="5"/>
      <c r="CK561" s="33"/>
      <c r="CL561" s="49">
        <v>44995.0</v>
      </c>
      <c r="CM561" s="33" t="s">
        <v>180</v>
      </c>
      <c r="CN561" s="5"/>
      <c r="CO561" s="33">
        <v>1.0</v>
      </c>
      <c r="CP561" s="33" t="s">
        <v>181</v>
      </c>
      <c r="CQ561" s="50" t="str">
        <f t="shared" si="7"/>
        <v>01/05/1940</v>
      </c>
      <c r="CR561" s="33" t="s">
        <v>182</v>
      </c>
      <c r="CS561" s="33">
        <v>4.0</v>
      </c>
      <c r="CT561" s="33">
        <v>5.0</v>
      </c>
      <c r="CU561" s="33">
        <v>25.0</v>
      </c>
      <c r="CV561" s="33">
        <v>1139.0</v>
      </c>
      <c r="CW561" s="33">
        <v>4.05093E8</v>
      </c>
      <c r="CX561" s="5"/>
      <c r="CY561" s="33">
        <v>-99.700185</v>
      </c>
      <c r="CZ561" s="33">
        <v>20.690902</v>
      </c>
      <c r="DA561" s="33">
        <v>4.41103727E9</v>
      </c>
      <c r="DB561" s="33">
        <v>2.0</v>
      </c>
      <c r="DC561" s="33" t="s">
        <v>183</v>
      </c>
      <c r="DD561" s="33">
        <v>2023.0</v>
      </c>
      <c r="DE561" s="33" t="s">
        <v>184</v>
      </c>
      <c r="DF561" s="33"/>
      <c r="DG561" s="33" t="s">
        <v>185</v>
      </c>
      <c r="DH561" s="33" t="s">
        <v>186</v>
      </c>
      <c r="DI561" s="5"/>
      <c r="DJ561" s="5"/>
    </row>
    <row r="562">
      <c r="A562" s="33" t="s">
        <v>4093</v>
      </c>
      <c r="B562" s="34">
        <v>44952.0</v>
      </c>
      <c r="C562" s="35" t="s">
        <v>137</v>
      </c>
      <c r="D562" s="35" t="s">
        <v>139</v>
      </c>
      <c r="E562" s="35" t="s">
        <v>142</v>
      </c>
      <c r="F562" s="36" t="s">
        <v>144</v>
      </c>
      <c r="G562" s="33" t="s">
        <v>4094</v>
      </c>
      <c r="H562" s="33" t="s">
        <v>4095</v>
      </c>
      <c r="I562" s="33" t="s">
        <v>2201</v>
      </c>
      <c r="J562" s="33" t="s">
        <v>414</v>
      </c>
      <c r="K562" s="35" t="s">
        <v>150</v>
      </c>
      <c r="L562" s="33" t="s">
        <v>1634</v>
      </c>
      <c r="M562" s="33">
        <v>15.0</v>
      </c>
      <c r="N562" s="33" t="s">
        <v>3090</v>
      </c>
      <c r="O562" s="5"/>
      <c r="P562" s="35" t="s">
        <v>153</v>
      </c>
      <c r="Q562" s="35" t="s">
        <v>3090</v>
      </c>
      <c r="R562" s="33">
        <v>76540.0</v>
      </c>
      <c r="S562" s="37"/>
      <c r="T562" s="33"/>
      <c r="U562" s="33">
        <v>1.39</v>
      </c>
      <c r="V562" s="33" t="s">
        <v>154</v>
      </c>
      <c r="W562" s="33"/>
      <c r="X562" s="33"/>
      <c r="Y562" s="5"/>
      <c r="Z562" s="5"/>
      <c r="AA562" s="33">
        <v>1.0</v>
      </c>
      <c r="AB562" s="33"/>
      <c r="AC562" s="33">
        <v>1.0</v>
      </c>
      <c r="AD562" s="5"/>
      <c r="AE562" s="5"/>
      <c r="AF562" s="5"/>
      <c r="AG562" s="16"/>
      <c r="AH562" s="38" t="str">
        <f t="shared" si="1"/>
        <v/>
      </c>
      <c r="AI562" s="39">
        <f t="shared" si="2"/>
        <v>1</v>
      </c>
      <c r="AJ562" s="37" t="str">
        <f t="shared" si="3"/>
        <v/>
      </c>
      <c r="AK562" s="41" t="str">
        <f t="shared" si="4"/>
        <v/>
      </c>
      <c r="AL562" s="35" t="s">
        <v>153</v>
      </c>
      <c r="AM562" s="33" t="s">
        <v>1887</v>
      </c>
      <c r="AN562" s="33" t="s">
        <v>1887</v>
      </c>
      <c r="AO562" s="41"/>
      <c r="AP562" s="33" t="s">
        <v>169</v>
      </c>
      <c r="AQ562" s="33" t="s">
        <v>170</v>
      </c>
      <c r="AR562" s="33">
        <v>150.0</v>
      </c>
      <c r="AS562" s="42"/>
      <c r="AT562" s="42"/>
      <c r="AU562" s="42"/>
      <c r="AV562" s="42"/>
      <c r="AW562" s="42"/>
      <c r="AX562" s="5"/>
      <c r="AY562" s="33"/>
      <c r="AZ562" s="33" t="s">
        <v>4096</v>
      </c>
      <c r="BA562" s="5"/>
      <c r="BB562" s="5"/>
      <c r="BC562" s="5" t="s">
        <v>4097</v>
      </c>
      <c r="BD562" s="33" t="s">
        <v>173</v>
      </c>
      <c r="BE562" s="41"/>
      <c r="BF562" s="35"/>
      <c r="BG562" s="33" t="s">
        <v>169</v>
      </c>
      <c r="BH562" s="5"/>
      <c r="BI562" s="33">
        <v>150.0</v>
      </c>
      <c r="BJ562" s="33" t="s">
        <v>170</v>
      </c>
      <c r="BK562" s="5"/>
      <c r="BL562" s="5">
        <f t="shared" si="5"/>
        <v>1997.25</v>
      </c>
      <c r="BM562" s="5"/>
      <c r="BN562" s="5"/>
      <c r="BO562" s="42">
        <f t="shared" si="6"/>
        <v>1997.25</v>
      </c>
      <c r="BP562" s="44"/>
      <c r="BQ562" s="45"/>
      <c r="BR562" s="47"/>
      <c r="BS562" s="45"/>
      <c r="BT562" s="37"/>
      <c r="BU562" s="5"/>
      <c r="BV562" s="38"/>
      <c r="BW562" s="48"/>
      <c r="BX562" s="44"/>
      <c r="BY562" s="44"/>
      <c r="BZ562" s="33" t="s">
        <v>131</v>
      </c>
      <c r="CA562" s="5"/>
      <c r="CB562" s="5"/>
      <c r="CC562" s="33" t="s">
        <v>177</v>
      </c>
      <c r="CD562" s="5"/>
      <c r="CE562" s="5"/>
      <c r="CF562" s="33" t="s">
        <v>178</v>
      </c>
      <c r="CG562" s="33" t="s">
        <v>4098</v>
      </c>
      <c r="CH562" s="5"/>
      <c r="CI562" s="5"/>
      <c r="CJ562" s="5"/>
      <c r="CK562" s="33"/>
      <c r="CL562" s="49">
        <v>44995.0</v>
      </c>
      <c r="CM562" s="33" t="s">
        <v>180</v>
      </c>
      <c r="CN562" s="5"/>
      <c r="CO562" s="33">
        <v>1.0</v>
      </c>
      <c r="CP562" s="33" t="s">
        <v>181</v>
      </c>
      <c r="CQ562" s="50" t="str">
        <f t="shared" si="7"/>
        <v>03/11/1952</v>
      </c>
      <c r="CR562" s="33" t="s">
        <v>182</v>
      </c>
      <c r="CS562" s="33">
        <v>4.0</v>
      </c>
      <c r="CT562" s="33">
        <v>5.0</v>
      </c>
      <c r="CU562" s="33">
        <v>25.0</v>
      </c>
      <c r="CV562" s="33">
        <v>1139.0</v>
      </c>
      <c r="CW562" s="33">
        <v>4.05093E8</v>
      </c>
      <c r="CX562" s="33">
        <v>4.0509300011E10</v>
      </c>
      <c r="CY562" s="33">
        <v>-99.7040554</v>
      </c>
      <c r="CZ562" s="33">
        <v>20.6959992</v>
      </c>
      <c r="DA562" s="33">
        <v>4.411981226E9</v>
      </c>
      <c r="DB562" s="33">
        <v>2.0</v>
      </c>
      <c r="DC562" s="33" t="s">
        <v>183</v>
      </c>
      <c r="DD562" s="33">
        <v>2023.0</v>
      </c>
      <c r="DE562" s="33" t="s">
        <v>184</v>
      </c>
      <c r="DF562" s="33"/>
      <c r="DG562" s="33" t="s">
        <v>185</v>
      </c>
      <c r="DH562" s="33" t="s">
        <v>186</v>
      </c>
      <c r="DI562" s="5"/>
      <c r="DJ562" s="5"/>
    </row>
    <row r="563">
      <c r="A563" s="33" t="s">
        <v>4099</v>
      </c>
      <c r="B563" s="34">
        <v>44952.0</v>
      </c>
      <c r="C563" s="35" t="s">
        <v>137</v>
      </c>
      <c r="D563" s="35" t="s">
        <v>139</v>
      </c>
      <c r="E563" s="35" t="s">
        <v>142</v>
      </c>
      <c r="F563" s="36" t="s">
        <v>144</v>
      </c>
      <c r="G563" s="33" t="s">
        <v>4100</v>
      </c>
      <c r="H563" s="33" t="s">
        <v>4101</v>
      </c>
      <c r="I563" s="33" t="s">
        <v>2201</v>
      </c>
      <c r="J563" s="33" t="s">
        <v>414</v>
      </c>
      <c r="K563" s="35" t="s">
        <v>150</v>
      </c>
      <c r="L563" s="33" t="s">
        <v>3089</v>
      </c>
      <c r="M563" s="5"/>
      <c r="N563" s="33" t="s">
        <v>3090</v>
      </c>
      <c r="O563" s="5"/>
      <c r="P563" s="35" t="s">
        <v>153</v>
      </c>
      <c r="Q563" s="35" t="s">
        <v>3090</v>
      </c>
      <c r="R563" s="33">
        <v>76540.0</v>
      </c>
      <c r="S563" s="37"/>
      <c r="T563" s="33"/>
      <c r="U563" s="33">
        <v>1.53</v>
      </c>
      <c r="V563" s="33" t="s">
        <v>154</v>
      </c>
      <c r="W563" s="33"/>
      <c r="X563" s="33"/>
      <c r="Y563" s="5"/>
      <c r="Z563" s="5"/>
      <c r="AA563" s="33">
        <v>1.0</v>
      </c>
      <c r="AB563" s="33"/>
      <c r="AC563" s="33">
        <v>1.0</v>
      </c>
      <c r="AD563" s="5"/>
      <c r="AE563" s="5"/>
      <c r="AF563" s="5"/>
      <c r="AG563" s="16"/>
      <c r="AH563" s="38" t="str">
        <f t="shared" si="1"/>
        <v/>
      </c>
      <c r="AI563" s="39">
        <f t="shared" si="2"/>
        <v>1</v>
      </c>
      <c r="AJ563" s="37" t="str">
        <f t="shared" si="3"/>
        <v/>
      </c>
      <c r="AK563" s="41" t="str">
        <f t="shared" si="4"/>
        <v/>
      </c>
      <c r="AL563" s="35" t="s">
        <v>153</v>
      </c>
      <c r="AM563" s="33" t="s">
        <v>1887</v>
      </c>
      <c r="AN563" s="33" t="s">
        <v>1887</v>
      </c>
      <c r="AO563" s="41"/>
      <c r="AP563" s="33" t="s">
        <v>169</v>
      </c>
      <c r="AQ563" s="33" t="s">
        <v>170</v>
      </c>
      <c r="AR563" s="33">
        <v>150.0</v>
      </c>
      <c r="AS563" s="42"/>
      <c r="AT563" s="42"/>
      <c r="AU563" s="42"/>
      <c r="AV563" s="42"/>
      <c r="AW563" s="42"/>
      <c r="AX563" s="5"/>
      <c r="AY563" s="33"/>
      <c r="AZ563" s="33" t="s">
        <v>4102</v>
      </c>
      <c r="BA563" s="5"/>
      <c r="BB563" s="5"/>
      <c r="BC563" s="5" t="s">
        <v>4103</v>
      </c>
      <c r="BD563" s="33" t="s">
        <v>173</v>
      </c>
      <c r="BE563" s="41"/>
      <c r="BF563" s="35"/>
      <c r="BG563" s="33" t="s">
        <v>169</v>
      </c>
      <c r="BH563" s="5"/>
      <c r="BI563" s="33">
        <v>150.0</v>
      </c>
      <c r="BJ563" s="33" t="s">
        <v>170</v>
      </c>
      <c r="BK563" s="5"/>
      <c r="BL563" s="5">
        <f t="shared" si="5"/>
        <v>1997.25</v>
      </c>
      <c r="BM563" s="5"/>
      <c r="BN563" s="5"/>
      <c r="BO563" s="42">
        <f t="shared" si="6"/>
        <v>1997.25</v>
      </c>
      <c r="BP563" s="44"/>
      <c r="BQ563" s="45"/>
      <c r="BR563" s="47"/>
      <c r="BS563" s="45"/>
      <c r="BT563" s="37"/>
      <c r="BU563" s="5"/>
      <c r="BV563" s="38"/>
      <c r="BW563" s="48"/>
      <c r="BX563" s="44"/>
      <c r="BY563" s="44"/>
      <c r="BZ563" s="33" t="s">
        <v>131</v>
      </c>
      <c r="CA563" s="5"/>
      <c r="CB563" s="5"/>
      <c r="CC563" s="33" t="s">
        <v>177</v>
      </c>
      <c r="CD563" s="5"/>
      <c r="CE563" s="5"/>
      <c r="CF563" s="33" t="s">
        <v>178</v>
      </c>
      <c r="CG563" s="33" t="s">
        <v>4104</v>
      </c>
      <c r="CH563" s="5"/>
      <c r="CI563" s="5"/>
      <c r="CJ563" s="5"/>
      <c r="CK563" s="33"/>
      <c r="CL563" s="49">
        <v>44995.0</v>
      </c>
      <c r="CM563" s="33" t="s">
        <v>180</v>
      </c>
      <c r="CN563" s="5"/>
      <c r="CO563" s="33">
        <v>1.0</v>
      </c>
      <c r="CP563" s="33" t="s">
        <v>181</v>
      </c>
      <c r="CQ563" s="50" t="str">
        <f t="shared" si="7"/>
        <v>10/09/1955</v>
      </c>
      <c r="CR563" s="33" t="s">
        <v>182</v>
      </c>
      <c r="CS563" s="33">
        <v>4.0</v>
      </c>
      <c r="CT563" s="33">
        <v>5.0</v>
      </c>
      <c r="CU563" s="33">
        <v>25.0</v>
      </c>
      <c r="CV563" s="33">
        <v>1139.0</v>
      </c>
      <c r="CW563" s="33">
        <v>4.05093E8</v>
      </c>
      <c r="CX563" s="33">
        <v>4.0509300004E10</v>
      </c>
      <c r="CY563" s="33">
        <v>-99.7072969</v>
      </c>
      <c r="CZ563" s="33">
        <v>20.6941883</v>
      </c>
      <c r="DA563" s="33">
        <v>4.41121054E9</v>
      </c>
      <c r="DB563" s="33">
        <v>2.0</v>
      </c>
      <c r="DC563" s="33" t="s">
        <v>183</v>
      </c>
      <c r="DD563" s="33">
        <v>2023.0</v>
      </c>
      <c r="DE563" s="33" t="s">
        <v>184</v>
      </c>
      <c r="DF563" s="33"/>
      <c r="DG563" s="33" t="s">
        <v>185</v>
      </c>
      <c r="DH563" s="33" t="s">
        <v>186</v>
      </c>
      <c r="DI563" s="5"/>
      <c r="DJ563" s="5"/>
    </row>
    <row r="564">
      <c r="A564" s="33" t="s">
        <v>4105</v>
      </c>
      <c r="B564" s="34">
        <v>44956.0</v>
      </c>
      <c r="C564" s="35" t="s">
        <v>137</v>
      </c>
      <c r="D564" s="35" t="s">
        <v>139</v>
      </c>
      <c r="E564" s="35" t="s">
        <v>142</v>
      </c>
      <c r="F564" s="36" t="s">
        <v>144</v>
      </c>
      <c r="G564" s="33" t="s">
        <v>4106</v>
      </c>
      <c r="H564" s="33" t="s">
        <v>761</v>
      </c>
      <c r="I564" s="33" t="s">
        <v>203</v>
      </c>
      <c r="J564" s="33" t="s">
        <v>231</v>
      </c>
      <c r="K564" s="35" t="s">
        <v>150</v>
      </c>
      <c r="L564" s="33" t="s">
        <v>1901</v>
      </c>
      <c r="M564" s="33">
        <v>39.0</v>
      </c>
      <c r="N564" s="33" t="s">
        <v>3090</v>
      </c>
      <c r="O564" s="5"/>
      <c r="P564" s="35" t="s">
        <v>153</v>
      </c>
      <c r="Q564" s="35" t="s">
        <v>3090</v>
      </c>
      <c r="R564" s="33">
        <v>76540.0</v>
      </c>
      <c r="S564" s="37"/>
      <c r="T564" s="33"/>
      <c r="U564" s="33">
        <v>26.72</v>
      </c>
      <c r="V564" s="33" t="s">
        <v>154</v>
      </c>
      <c r="W564" s="33"/>
      <c r="X564" s="33"/>
      <c r="Y564" s="5"/>
      <c r="Z564" s="5"/>
      <c r="AA564" s="33">
        <v>1.0</v>
      </c>
      <c r="AB564" s="33">
        <v>1.0</v>
      </c>
      <c r="AC564" s="33"/>
      <c r="AD564" s="5"/>
      <c r="AE564" s="5"/>
      <c r="AF564" s="5"/>
      <c r="AG564" s="16"/>
      <c r="AH564" s="38">
        <f t="shared" si="1"/>
        <v>1</v>
      </c>
      <c r="AI564" s="39" t="str">
        <f t="shared" si="2"/>
        <v/>
      </c>
      <c r="AJ564" s="37" t="str">
        <f t="shared" si="3"/>
        <v/>
      </c>
      <c r="AK564" s="41" t="str">
        <f t="shared" si="4"/>
        <v/>
      </c>
      <c r="AL564" s="35" t="s">
        <v>153</v>
      </c>
      <c r="AM564" s="33" t="s">
        <v>3090</v>
      </c>
      <c r="AN564" s="33" t="s">
        <v>4107</v>
      </c>
      <c r="AO564" s="41"/>
      <c r="AP564" s="33" t="s">
        <v>169</v>
      </c>
      <c r="AQ564" s="33" t="s">
        <v>170</v>
      </c>
      <c r="AR564" s="33">
        <v>300.0</v>
      </c>
      <c r="AS564" s="42"/>
      <c r="AT564" s="42"/>
      <c r="AU564" s="42"/>
      <c r="AV564" s="42"/>
      <c r="AW564" s="42"/>
      <c r="AX564" s="5"/>
      <c r="AY564" s="33"/>
      <c r="AZ564" s="33" t="s">
        <v>4108</v>
      </c>
      <c r="BA564" s="5"/>
      <c r="BB564" s="5"/>
      <c r="BC564" s="5" t="s">
        <v>4109</v>
      </c>
      <c r="BD564" s="33" t="s">
        <v>173</v>
      </c>
      <c r="BE564" s="41"/>
      <c r="BF564" s="35"/>
      <c r="BG564" s="33" t="s">
        <v>169</v>
      </c>
      <c r="BH564" s="5"/>
      <c r="BI564" s="33">
        <v>300.0</v>
      </c>
      <c r="BJ564" s="33" t="s">
        <v>170</v>
      </c>
      <c r="BK564" s="5"/>
      <c r="BL564" s="5">
        <f t="shared" si="5"/>
        <v>3994.5</v>
      </c>
      <c r="BM564" s="5"/>
      <c r="BN564" s="5"/>
      <c r="BO564" s="42">
        <f t="shared" si="6"/>
        <v>3994.5</v>
      </c>
      <c r="BP564" s="44"/>
      <c r="BQ564" s="45"/>
      <c r="BR564" s="47"/>
      <c r="BS564" s="45"/>
      <c r="BT564" s="37"/>
      <c r="BU564" s="5"/>
      <c r="BV564" s="38"/>
      <c r="BW564" s="48"/>
      <c r="BX564" s="44"/>
      <c r="BY564" s="44"/>
      <c r="BZ564" s="33" t="s">
        <v>131</v>
      </c>
      <c r="CA564" s="5"/>
      <c r="CB564" s="5"/>
      <c r="CC564" s="33" t="s">
        <v>177</v>
      </c>
      <c r="CD564" s="5"/>
      <c r="CE564" s="5"/>
      <c r="CF564" s="33" t="s">
        <v>178</v>
      </c>
      <c r="CG564" s="33" t="s">
        <v>4110</v>
      </c>
      <c r="CH564" s="5"/>
      <c r="CI564" s="5"/>
      <c r="CJ564" s="5"/>
      <c r="CK564" s="33"/>
      <c r="CL564" s="49">
        <v>44995.0</v>
      </c>
      <c r="CM564" s="33" t="s">
        <v>180</v>
      </c>
      <c r="CN564" s="5"/>
      <c r="CO564" s="33">
        <v>2.0</v>
      </c>
      <c r="CP564" s="33" t="s">
        <v>181</v>
      </c>
      <c r="CQ564" s="50" t="str">
        <f t="shared" si="7"/>
        <v>10/03/1957</v>
      </c>
      <c r="CR564" s="33" t="s">
        <v>243</v>
      </c>
      <c r="CS564" s="33">
        <v>4.0</v>
      </c>
      <c r="CT564" s="33">
        <v>5.0</v>
      </c>
      <c r="CU564" s="33">
        <v>25.0</v>
      </c>
      <c r="CV564" s="33">
        <v>1139.0</v>
      </c>
      <c r="CW564" s="33">
        <v>4.05093E8</v>
      </c>
      <c r="CX564" s="33">
        <v>4.05093E10</v>
      </c>
      <c r="CY564" s="33">
        <v>-99.7063192</v>
      </c>
      <c r="CZ564" s="33">
        <v>20.6934755</v>
      </c>
      <c r="DA564" s="33">
        <v>4.412131486E9</v>
      </c>
      <c r="DB564" s="33">
        <v>2.0</v>
      </c>
      <c r="DC564" s="33" t="s">
        <v>183</v>
      </c>
      <c r="DD564" s="33">
        <v>2023.0</v>
      </c>
      <c r="DE564" s="33" t="s">
        <v>184</v>
      </c>
      <c r="DF564" s="33"/>
      <c r="DG564" s="33" t="s">
        <v>185</v>
      </c>
      <c r="DH564" s="33" t="s">
        <v>186</v>
      </c>
      <c r="DI564" s="5"/>
      <c r="DJ564" s="5"/>
    </row>
    <row r="565">
      <c r="A565" s="33" t="s">
        <v>4111</v>
      </c>
      <c r="B565" s="34">
        <v>44952.0</v>
      </c>
      <c r="C565" s="35" t="s">
        <v>137</v>
      </c>
      <c r="D565" s="35" t="s">
        <v>139</v>
      </c>
      <c r="E565" s="35" t="s">
        <v>142</v>
      </c>
      <c r="F565" s="36" t="s">
        <v>144</v>
      </c>
      <c r="G565" s="33" t="s">
        <v>4112</v>
      </c>
      <c r="H565" s="33" t="s">
        <v>498</v>
      </c>
      <c r="I565" s="33" t="s">
        <v>254</v>
      </c>
      <c r="J565" s="33" t="s">
        <v>1602</v>
      </c>
      <c r="K565" s="35" t="s">
        <v>421</v>
      </c>
      <c r="L565" s="33" t="s">
        <v>4113</v>
      </c>
      <c r="M565" s="5"/>
      <c r="N565" s="33" t="s">
        <v>4114</v>
      </c>
      <c r="O565" s="5"/>
      <c r="P565" s="35" t="s">
        <v>153</v>
      </c>
      <c r="Q565" s="35" t="s">
        <v>4114</v>
      </c>
      <c r="R565" s="33">
        <v>76510.0</v>
      </c>
      <c r="S565" s="37"/>
      <c r="T565" s="33"/>
      <c r="U565" s="33">
        <v>4.1</v>
      </c>
      <c r="V565" s="33" t="s">
        <v>154</v>
      </c>
      <c r="W565" s="33"/>
      <c r="X565" s="33"/>
      <c r="Y565" s="5"/>
      <c r="Z565" s="5"/>
      <c r="AA565" s="33">
        <v>1.0</v>
      </c>
      <c r="AB565" s="33"/>
      <c r="AC565" s="33">
        <v>1.0</v>
      </c>
      <c r="AD565" s="5"/>
      <c r="AE565" s="5"/>
      <c r="AF565" s="5"/>
      <c r="AG565" s="16"/>
      <c r="AH565" s="38" t="str">
        <f t="shared" si="1"/>
        <v/>
      </c>
      <c r="AI565" s="39">
        <f t="shared" si="2"/>
        <v>1</v>
      </c>
      <c r="AJ565" s="37" t="str">
        <f t="shared" si="3"/>
        <v/>
      </c>
      <c r="AK565" s="41" t="str">
        <f t="shared" si="4"/>
        <v/>
      </c>
      <c r="AL565" s="35" t="s">
        <v>153</v>
      </c>
      <c r="AM565" s="33" t="s">
        <v>4114</v>
      </c>
      <c r="AN565" s="33" t="s">
        <v>4114</v>
      </c>
      <c r="AO565" s="41"/>
      <c r="AP565" s="33" t="s">
        <v>169</v>
      </c>
      <c r="AQ565" s="33" t="s">
        <v>170</v>
      </c>
      <c r="AR565" s="33">
        <v>300.0</v>
      </c>
      <c r="AS565" s="42"/>
      <c r="AT565" s="42"/>
      <c r="AU565" s="42"/>
      <c r="AV565" s="42"/>
      <c r="AW565" s="42"/>
      <c r="AX565" s="5"/>
      <c r="AY565" s="33"/>
      <c r="AZ565" s="33" t="s">
        <v>4115</v>
      </c>
      <c r="BA565" s="5"/>
      <c r="BB565" s="5"/>
      <c r="BC565" s="5" t="s">
        <v>4116</v>
      </c>
      <c r="BD565" s="33" t="s">
        <v>173</v>
      </c>
      <c r="BE565" s="41"/>
      <c r="BF565" s="35"/>
      <c r="BG565" s="33" t="s">
        <v>169</v>
      </c>
      <c r="BH565" s="5"/>
      <c r="BI565" s="33">
        <v>300.0</v>
      </c>
      <c r="BJ565" s="33" t="s">
        <v>170</v>
      </c>
      <c r="BK565" s="5"/>
      <c r="BL565" s="5">
        <f t="shared" si="5"/>
        <v>3994.5</v>
      </c>
      <c r="BM565" s="5"/>
      <c r="BN565" s="5"/>
      <c r="BO565" s="42">
        <f t="shared" si="6"/>
        <v>3994.5</v>
      </c>
      <c r="BP565" s="44"/>
      <c r="BQ565" s="45"/>
      <c r="BR565" s="47"/>
      <c r="BS565" s="45"/>
      <c r="BT565" s="37"/>
      <c r="BU565" s="5"/>
      <c r="BV565" s="38"/>
      <c r="BW565" s="48"/>
      <c r="BX565" s="44"/>
      <c r="BY565" s="44"/>
      <c r="BZ565" s="33" t="s">
        <v>131</v>
      </c>
      <c r="CA565" s="5"/>
      <c r="CB565" s="5"/>
      <c r="CC565" s="33" t="s">
        <v>177</v>
      </c>
      <c r="CD565" s="5"/>
      <c r="CE565" s="5"/>
      <c r="CF565" s="33" t="s">
        <v>178</v>
      </c>
      <c r="CG565" s="33" t="s">
        <v>4117</v>
      </c>
      <c r="CH565" s="5"/>
      <c r="CI565" s="5"/>
      <c r="CJ565" s="5"/>
      <c r="CK565" s="33"/>
      <c r="CL565" s="49">
        <v>44995.0</v>
      </c>
      <c r="CM565" s="33" t="s">
        <v>180</v>
      </c>
      <c r="CN565" s="5"/>
      <c r="CO565" s="33">
        <v>2.0</v>
      </c>
      <c r="CP565" s="33" t="s">
        <v>181</v>
      </c>
      <c r="CQ565" s="50" t="str">
        <f t="shared" si="7"/>
        <v>19/03/1938</v>
      </c>
      <c r="CR565" s="33" t="s">
        <v>182</v>
      </c>
      <c r="CS565" s="33">
        <v>4.0</v>
      </c>
      <c r="CT565" s="33">
        <v>5.0</v>
      </c>
      <c r="CU565" s="33">
        <v>28.0</v>
      </c>
      <c r="CV565" s="33">
        <v>1328.0</v>
      </c>
      <c r="CW565" s="5"/>
      <c r="CX565" s="5"/>
      <c r="CY565" s="33">
        <v>-99.776403</v>
      </c>
      <c r="CZ565" s="33">
        <v>20.716467</v>
      </c>
      <c r="DA565" s="33">
        <v>4.411400808E9</v>
      </c>
      <c r="DB565" s="33">
        <v>2.0</v>
      </c>
      <c r="DC565" s="33" t="s">
        <v>183</v>
      </c>
      <c r="DD565" s="33">
        <v>2023.0</v>
      </c>
      <c r="DE565" s="33" t="s">
        <v>184</v>
      </c>
      <c r="DF565" s="33"/>
      <c r="DG565" s="33" t="s">
        <v>185</v>
      </c>
      <c r="DH565" s="33" t="s">
        <v>186</v>
      </c>
      <c r="DI565" s="5"/>
      <c r="DJ565" s="5"/>
    </row>
    <row r="566">
      <c r="A566" s="33" t="s">
        <v>4118</v>
      </c>
      <c r="B566" s="34">
        <v>44952.0</v>
      </c>
      <c r="C566" s="35" t="s">
        <v>137</v>
      </c>
      <c r="D566" s="35" t="s">
        <v>139</v>
      </c>
      <c r="E566" s="35" t="s">
        <v>142</v>
      </c>
      <c r="F566" s="36" t="s">
        <v>144</v>
      </c>
      <c r="G566" s="33" t="s">
        <v>4119</v>
      </c>
      <c r="H566" s="33" t="s">
        <v>4120</v>
      </c>
      <c r="I566" s="33" t="s">
        <v>1541</v>
      </c>
      <c r="J566" s="33" t="s">
        <v>2260</v>
      </c>
      <c r="K566" s="35" t="s">
        <v>421</v>
      </c>
      <c r="L566" s="33" t="s">
        <v>2519</v>
      </c>
      <c r="M566" s="5"/>
      <c r="N566" s="33" t="s">
        <v>377</v>
      </c>
      <c r="O566" s="5"/>
      <c r="P566" s="35" t="s">
        <v>153</v>
      </c>
      <c r="Q566" s="35" t="s">
        <v>377</v>
      </c>
      <c r="R566" s="33">
        <v>76510.0</v>
      </c>
      <c r="S566" s="37"/>
      <c r="T566" s="33"/>
      <c r="U566" s="33">
        <v>2.28</v>
      </c>
      <c r="V566" s="33" t="s">
        <v>154</v>
      </c>
      <c r="W566" s="33"/>
      <c r="X566" s="33"/>
      <c r="Y566" s="5"/>
      <c r="Z566" s="5"/>
      <c r="AA566" s="33">
        <v>1.0</v>
      </c>
      <c r="AB566" s="33"/>
      <c r="AC566" s="33">
        <v>1.0</v>
      </c>
      <c r="AD566" s="5"/>
      <c r="AE566" s="5"/>
      <c r="AF566" s="5"/>
      <c r="AG566" s="16"/>
      <c r="AH566" s="38" t="str">
        <f t="shared" si="1"/>
        <v/>
      </c>
      <c r="AI566" s="39">
        <f t="shared" si="2"/>
        <v>1</v>
      </c>
      <c r="AJ566" s="37" t="str">
        <f t="shared" si="3"/>
        <v/>
      </c>
      <c r="AK566" s="41" t="str">
        <f t="shared" si="4"/>
        <v/>
      </c>
      <c r="AL566" s="35" t="s">
        <v>153</v>
      </c>
      <c r="AM566" s="33" t="s">
        <v>4114</v>
      </c>
      <c r="AN566" s="33" t="s">
        <v>4114</v>
      </c>
      <c r="AO566" s="41"/>
      <c r="AP566" s="33" t="s">
        <v>169</v>
      </c>
      <c r="AQ566" s="33" t="s">
        <v>170</v>
      </c>
      <c r="AR566" s="33">
        <v>300.0</v>
      </c>
      <c r="AS566" s="42"/>
      <c r="AT566" s="42"/>
      <c r="AU566" s="42"/>
      <c r="AV566" s="42"/>
      <c r="AW566" s="42"/>
      <c r="AX566" s="5"/>
      <c r="AY566" s="33"/>
      <c r="AZ566" s="33" t="s">
        <v>4121</v>
      </c>
      <c r="BA566" s="5"/>
      <c r="BB566" s="5"/>
      <c r="BC566" s="5" t="s">
        <v>4122</v>
      </c>
      <c r="BD566" s="33" t="s">
        <v>173</v>
      </c>
      <c r="BE566" s="41"/>
      <c r="BF566" s="35"/>
      <c r="BG566" s="33" t="s">
        <v>169</v>
      </c>
      <c r="BH566" s="5"/>
      <c r="BI566" s="33">
        <v>300.0</v>
      </c>
      <c r="BJ566" s="33" t="s">
        <v>170</v>
      </c>
      <c r="BK566" s="5"/>
      <c r="BL566" s="5">
        <f t="shared" si="5"/>
        <v>3994.5</v>
      </c>
      <c r="BM566" s="5"/>
      <c r="BN566" s="5"/>
      <c r="BO566" s="42">
        <f t="shared" si="6"/>
        <v>3994.5</v>
      </c>
      <c r="BP566" s="44"/>
      <c r="BQ566" s="45"/>
      <c r="BR566" s="47"/>
      <c r="BS566" s="45"/>
      <c r="BT566" s="37"/>
      <c r="BU566" s="5"/>
      <c r="BV566" s="38"/>
      <c r="BW566" s="48"/>
      <c r="BX566" s="44"/>
      <c r="BY566" s="44"/>
      <c r="BZ566" s="33" t="s">
        <v>131</v>
      </c>
      <c r="CA566" s="5"/>
      <c r="CB566" s="5"/>
      <c r="CC566" s="33" t="s">
        <v>177</v>
      </c>
      <c r="CD566" s="5"/>
      <c r="CE566" s="5"/>
      <c r="CF566" s="33" t="s">
        <v>178</v>
      </c>
      <c r="CG566" s="33" t="s">
        <v>4123</v>
      </c>
      <c r="CH566" s="5"/>
      <c r="CI566" s="5"/>
      <c r="CJ566" s="5"/>
      <c r="CK566" s="33"/>
      <c r="CL566" s="49">
        <v>44995.0</v>
      </c>
      <c r="CM566" s="33" t="s">
        <v>180</v>
      </c>
      <c r="CN566" s="5"/>
      <c r="CO566" s="33">
        <v>2.0</v>
      </c>
      <c r="CP566" s="33" t="s">
        <v>181</v>
      </c>
      <c r="CQ566" s="50" t="str">
        <f t="shared" si="7"/>
        <v>11/10/1957</v>
      </c>
      <c r="CR566" s="33" t="s">
        <v>182</v>
      </c>
      <c r="CS566" s="33">
        <v>4.0</v>
      </c>
      <c r="CT566" s="33">
        <v>5.0</v>
      </c>
      <c r="CU566" s="33">
        <v>28.0</v>
      </c>
      <c r="CV566" s="33">
        <v>57.0</v>
      </c>
      <c r="CW566" s="5"/>
      <c r="CX566" s="5"/>
      <c r="CY566" s="33">
        <v>-99.795667</v>
      </c>
      <c r="CZ566" s="33">
        <v>20.747894</v>
      </c>
      <c r="DA566" s="33">
        <v>4.411036775E9</v>
      </c>
      <c r="DB566" s="33">
        <v>2.0</v>
      </c>
      <c r="DC566" s="33" t="s">
        <v>183</v>
      </c>
      <c r="DD566" s="33">
        <v>2023.0</v>
      </c>
      <c r="DE566" s="33" t="s">
        <v>184</v>
      </c>
      <c r="DF566" s="33"/>
      <c r="DG566" s="33" t="s">
        <v>185</v>
      </c>
      <c r="DH566" s="33" t="s">
        <v>186</v>
      </c>
      <c r="DI566" s="5"/>
      <c r="DJ566" s="5"/>
    </row>
    <row r="567">
      <c r="A567" s="33" t="s">
        <v>4124</v>
      </c>
      <c r="B567" s="34">
        <v>44952.0</v>
      </c>
      <c r="C567" s="35" t="s">
        <v>137</v>
      </c>
      <c r="D567" s="35" t="s">
        <v>139</v>
      </c>
      <c r="E567" s="35" t="s">
        <v>142</v>
      </c>
      <c r="F567" s="36" t="s">
        <v>144</v>
      </c>
      <c r="G567" s="33" t="s">
        <v>4125</v>
      </c>
      <c r="H567" s="33" t="s">
        <v>2800</v>
      </c>
      <c r="I567" s="33" t="s">
        <v>1602</v>
      </c>
      <c r="J567" s="33" t="s">
        <v>1589</v>
      </c>
      <c r="K567" s="35" t="s">
        <v>421</v>
      </c>
      <c r="L567" s="33" t="s">
        <v>151</v>
      </c>
      <c r="M567" s="5"/>
      <c r="N567" s="33" t="s">
        <v>4114</v>
      </c>
      <c r="O567" s="5"/>
      <c r="P567" s="35" t="s">
        <v>153</v>
      </c>
      <c r="Q567" s="35" t="s">
        <v>4114</v>
      </c>
      <c r="R567" s="33">
        <v>76513.0</v>
      </c>
      <c r="S567" s="37"/>
      <c r="T567" s="33"/>
      <c r="U567" s="33">
        <v>6.7</v>
      </c>
      <c r="V567" s="33" t="s">
        <v>154</v>
      </c>
      <c r="W567" s="33"/>
      <c r="X567" s="33"/>
      <c r="Y567" s="5"/>
      <c r="Z567" s="5"/>
      <c r="AA567" s="33">
        <v>1.0</v>
      </c>
      <c r="AB567" s="33"/>
      <c r="AC567" s="33">
        <v>1.0</v>
      </c>
      <c r="AD567" s="5"/>
      <c r="AE567" s="5"/>
      <c r="AF567" s="5"/>
      <c r="AG567" s="16"/>
      <c r="AH567" s="38" t="str">
        <f t="shared" si="1"/>
        <v/>
      </c>
      <c r="AI567" s="39" t="str">
        <f t="shared" si="2"/>
        <v/>
      </c>
      <c r="AJ567" s="37" t="str">
        <f t="shared" si="3"/>
        <v/>
      </c>
      <c r="AK567" s="41" t="str">
        <f t="shared" si="4"/>
        <v/>
      </c>
      <c r="AL567" s="35" t="s">
        <v>153</v>
      </c>
      <c r="AM567" s="33" t="s">
        <v>4114</v>
      </c>
      <c r="AN567" s="33" t="s">
        <v>4114</v>
      </c>
      <c r="AO567" s="41"/>
      <c r="AP567" s="33" t="s">
        <v>169</v>
      </c>
      <c r="AQ567" s="33" t="s">
        <v>170</v>
      </c>
      <c r="AR567" s="33">
        <v>300.0</v>
      </c>
      <c r="AS567" s="42"/>
      <c r="AT567" s="42"/>
      <c r="AU567" s="42"/>
      <c r="AV567" s="42"/>
      <c r="AW567" s="42"/>
      <c r="AX567" s="5"/>
      <c r="AY567" s="33"/>
      <c r="AZ567" s="33" t="s">
        <v>4126</v>
      </c>
      <c r="BA567" s="5"/>
      <c r="BB567" s="5"/>
      <c r="BC567" s="5" t="s">
        <v>4127</v>
      </c>
      <c r="BD567" s="33" t="s">
        <v>173</v>
      </c>
      <c r="BE567" s="41"/>
      <c r="BF567" s="35"/>
      <c r="BG567" s="33" t="s">
        <v>169</v>
      </c>
      <c r="BH567" s="5"/>
      <c r="BI567" s="33">
        <v>300.0</v>
      </c>
      <c r="BJ567" s="33" t="s">
        <v>170</v>
      </c>
      <c r="BK567" s="5"/>
      <c r="BL567" s="5">
        <f t="shared" si="5"/>
        <v>3994.5</v>
      </c>
      <c r="BM567" s="5"/>
      <c r="BN567" s="5"/>
      <c r="BO567" s="42">
        <f t="shared" si="6"/>
        <v>3994.5</v>
      </c>
      <c r="BP567" s="44"/>
      <c r="BQ567" s="45"/>
      <c r="BR567" s="47"/>
      <c r="BS567" s="45"/>
      <c r="BT567" s="37"/>
      <c r="BU567" s="5"/>
      <c r="BV567" s="38"/>
      <c r="BW567" s="48"/>
      <c r="BX567" s="44"/>
      <c r="BY567" s="44"/>
      <c r="BZ567" s="33" t="s">
        <v>131</v>
      </c>
      <c r="CA567" s="5"/>
      <c r="CB567" s="5"/>
      <c r="CC567" s="33" t="s">
        <v>177</v>
      </c>
      <c r="CD567" s="5"/>
      <c r="CE567" s="5"/>
      <c r="CF567" s="33" t="s">
        <v>178</v>
      </c>
      <c r="CG567" s="33" t="s">
        <v>4128</v>
      </c>
      <c r="CH567" s="5"/>
      <c r="CI567" s="5"/>
      <c r="CJ567" s="5"/>
      <c r="CK567" s="33"/>
      <c r="CL567" s="49">
        <v>44995.0</v>
      </c>
      <c r="CM567" s="33" t="s">
        <v>180</v>
      </c>
      <c r="CN567" s="5"/>
      <c r="CO567" s="33">
        <v>2.0</v>
      </c>
      <c r="CP567" s="33" t="s">
        <v>181</v>
      </c>
      <c r="CQ567" s="50" t="str">
        <f t="shared" si="7"/>
        <v>30/05/1970</v>
      </c>
      <c r="CR567" s="33" t="s">
        <v>182</v>
      </c>
      <c r="CS567" s="33">
        <v>4.0</v>
      </c>
      <c r="CT567" s="33">
        <v>5.0</v>
      </c>
      <c r="CU567" s="33">
        <v>28.0</v>
      </c>
      <c r="CV567" s="33">
        <v>1328.0</v>
      </c>
      <c r="CW567" s="5"/>
      <c r="CX567" s="5"/>
      <c r="CY567" s="33">
        <v>-99.776403</v>
      </c>
      <c r="CZ567" s="33">
        <v>20.716467</v>
      </c>
      <c r="DA567" s="33">
        <v>4.411195686E9</v>
      </c>
      <c r="DB567" s="33">
        <v>2.0</v>
      </c>
      <c r="DC567" s="33" t="s">
        <v>183</v>
      </c>
      <c r="DD567" s="33">
        <v>2023.0</v>
      </c>
      <c r="DE567" s="33" t="s">
        <v>184</v>
      </c>
      <c r="DF567" s="33"/>
      <c r="DG567" s="33" t="s">
        <v>185</v>
      </c>
      <c r="DH567" s="33" t="s">
        <v>186</v>
      </c>
      <c r="DI567" s="5"/>
      <c r="DJ567" s="5"/>
    </row>
    <row r="568">
      <c r="A568" s="33" t="s">
        <v>4129</v>
      </c>
      <c r="B568" s="34">
        <v>44952.0</v>
      </c>
      <c r="C568" s="35" t="s">
        <v>137</v>
      </c>
      <c r="D568" s="35" t="s">
        <v>139</v>
      </c>
      <c r="E568" s="35" t="s">
        <v>142</v>
      </c>
      <c r="F568" s="36" t="s">
        <v>144</v>
      </c>
      <c r="G568" s="33" t="s">
        <v>4130</v>
      </c>
      <c r="H568" s="33" t="s">
        <v>3740</v>
      </c>
      <c r="I568" s="33" t="s">
        <v>4131</v>
      </c>
      <c r="J568" s="33" t="s">
        <v>254</v>
      </c>
      <c r="K568" s="35" t="s">
        <v>421</v>
      </c>
      <c r="L568" s="33" t="s">
        <v>151</v>
      </c>
      <c r="M568" s="5"/>
      <c r="N568" s="33" t="s">
        <v>4114</v>
      </c>
      <c r="O568" s="5"/>
      <c r="P568" s="35" t="s">
        <v>153</v>
      </c>
      <c r="Q568" s="35" t="s">
        <v>4114</v>
      </c>
      <c r="R568" s="33">
        <v>76510.0</v>
      </c>
      <c r="S568" s="37"/>
      <c r="T568" s="33"/>
      <c r="U568" s="33">
        <v>7.68</v>
      </c>
      <c r="V568" s="33" t="s">
        <v>154</v>
      </c>
      <c r="W568" s="33"/>
      <c r="X568" s="33"/>
      <c r="Y568" s="5"/>
      <c r="Z568" s="5"/>
      <c r="AA568" s="33">
        <v>1.0</v>
      </c>
      <c r="AB568" s="33"/>
      <c r="AC568" s="33">
        <v>1.0</v>
      </c>
      <c r="AD568" s="5"/>
      <c r="AE568" s="5"/>
      <c r="AF568" s="5"/>
      <c r="AG568" s="16"/>
      <c r="AH568" s="38" t="str">
        <f t="shared" si="1"/>
        <v/>
      </c>
      <c r="AI568" s="39">
        <f t="shared" si="2"/>
        <v>1</v>
      </c>
      <c r="AJ568" s="37" t="str">
        <f t="shared" si="3"/>
        <v/>
      </c>
      <c r="AK568" s="41" t="str">
        <f t="shared" si="4"/>
        <v/>
      </c>
      <c r="AL568" s="35" t="s">
        <v>153</v>
      </c>
      <c r="AM568" s="33" t="s">
        <v>4114</v>
      </c>
      <c r="AN568" s="33" t="s">
        <v>4114</v>
      </c>
      <c r="AO568" s="41"/>
      <c r="AP568" s="33" t="s">
        <v>169</v>
      </c>
      <c r="AQ568" s="33" t="s">
        <v>170</v>
      </c>
      <c r="AR568" s="33">
        <v>300.0</v>
      </c>
      <c r="AS568" s="42"/>
      <c r="AT568" s="42"/>
      <c r="AU568" s="42"/>
      <c r="AV568" s="42"/>
      <c r="AW568" s="42"/>
      <c r="AX568" s="5"/>
      <c r="AY568" s="33"/>
      <c r="AZ568" s="33" t="s">
        <v>4132</v>
      </c>
      <c r="BA568" s="5"/>
      <c r="BB568" s="5"/>
      <c r="BC568" s="5" t="s">
        <v>4133</v>
      </c>
      <c r="BD568" s="33" t="s">
        <v>173</v>
      </c>
      <c r="BE568" s="41"/>
      <c r="BF568" s="35"/>
      <c r="BG568" s="33" t="s">
        <v>169</v>
      </c>
      <c r="BH568" s="5"/>
      <c r="BI568" s="33">
        <v>300.0</v>
      </c>
      <c r="BJ568" s="33" t="s">
        <v>170</v>
      </c>
      <c r="BK568" s="5"/>
      <c r="BL568" s="5">
        <f t="shared" si="5"/>
        <v>3994.5</v>
      </c>
      <c r="BM568" s="5"/>
      <c r="BN568" s="5"/>
      <c r="BO568" s="42">
        <f t="shared" si="6"/>
        <v>3994.5</v>
      </c>
      <c r="BP568" s="44"/>
      <c r="BQ568" s="45"/>
      <c r="BR568" s="47"/>
      <c r="BS568" s="45"/>
      <c r="BT568" s="37"/>
      <c r="BU568" s="5"/>
      <c r="BV568" s="38"/>
      <c r="BW568" s="48"/>
      <c r="BX568" s="44"/>
      <c r="BY568" s="44"/>
      <c r="BZ568" s="33" t="s">
        <v>131</v>
      </c>
      <c r="CA568" s="5"/>
      <c r="CB568" s="5"/>
      <c r="CC568" s="33" t="s">
        <v>177</v>
      </c>
      <c r="CD568" s="5"/>
      <c r="CE568" s="5"/>
      <c r="CF568" s="33" t="s">
        <v>178</v>
      </c>
      <c r="CG568" s="33" t="s">
        <v>4134</v>
      </c>
      <c r="CH568" s="5"/>
      <c r="CI568" s="5"/>
      <c r="CJ568" s="5"/>
      <c r="CK568" s="33"/>
      <c r="CL568" s="49">
        <v>44995.0</v>
      </c>
      <c r="CM568" s="33" t="s">
        <v>180</v>
      </c>
      <c r="CN568" s="5"/>
      <c r="CO568" s="33">
        <v>2.0</v>
      </c>
      <c r="CP568" s="33" t="s">
        <v>181</v>
      </c>
      <c r="CQ568" s="50" t="str">
        <f t="shared" si="7"/>
        <v>22/06/1944</v>
      </c>
      <c r="CR568" s="33" t="s">
        <v>182</v>
      </c>
      <c r="CS568" s="33">
        <v>4.0</v>
      </c>
      <c r="CT568" s="33">
        <v>5.0</v>
      </c>
      <c r="CU568" s="33">
        <v>28.0</v>
      </c>
      <c r="CV568" s="33">
        <v>1328.0</v>
      </c>
      <c r="CW568" s="5"/>
      <c r="CX568" s="5"/>
      <c r="CY568" s="33">
        <v>-99.776403</v>
      </c>
      <c r="CZ568" s="33">
        <v>20.716467</v>
      </c>
      <c r="DA568" s="33">
        <v>4.411007093E9</v>
      </c>
      <c r="DB568" s="33">
        <v>2.0</v>
      </c>
      <c r="DC568" s="33" t="s">
        <v>183</v>
      </c>
      <c r="DD568" s="33">
        <v>2023.0</v>
      </c>
      <c r="DE568" s="33" t="s">
        <v>184</v>
      </c>
      <c r="DF568" s="33"/>
      <c r="DG568" s="33" t="s">
        <v>185</v>
      </c>
      <c r="DH568" s="33" t="s">
        <v>186</v>
      </c>
      <c r="DI568" s="5"/>
      <c r="DJ568" s="5"/>
    </row>
    <row r="569">
      <c r="A569" s="33" t="s">
        <v>4135</v>
      </c>
      <c r="B569" s="34">
        <v>44952.0</v>
      </c>
      <c r="C569" s="35" t="s">
        <v>137</v>
      </c>
      <c r="D569" s="35" t="s">
        <v>139</v>
      </c>
      <c r="E569" s="35" t="s">
        <v>142</v>
      </c>
      <c r="F569" s="36" t="s">
        <v>144</v>
      </c>
      <c r="G569" s="33" t="s">
        <v>4136</v>
      </c>
      <c r="H569" s="33" t="s">
        <v>4137</v>
      </c>
      <c r="I569" s="33" t="s">
        <v>1707</v>
      </c>
      <c r="J569" s="33" t="s">
        <v>231</v>
      </c>
      <c r="K569" s="35" t="s">
        <v>150</v>
      </c>
      <c r="L569" s="33" t="s">
        <v>151</v>
      </c>
      <c r="M569" s="5"/>
      <c r="N569" s="33" t="s">
        <v>4114</v>
      </c>
      <c r="O569" s="5"/>
      <c r="P569" s="35" t="s">
        <v>153</v>
      </c>
      <c r="Q569" s="35" t="s">
        <v>4114</v>
      </c>
      <c r="R569" s="33">
        <v>76513.0</v>
      </c>
      <c r="S569" s="37"/>
      <c r="T569" s="33"/>
      <c r="U569" s="33">
        <v>4.19</v>
      </c>
      <c r="V569" s="33" t="s">
        <v>154</v>
      </c>
      <c r="W569" s="33"/>
      <c r="X569" s="33"/>
      <c r="Y569" s="5"/>
      <c r="Z569" s="5"/>
      <c r="AA569" s="33">
        <v>1.0</v>
      </c>
      <c r="AB569" s="33"/>
      <c r="AC569" s="33">
        <v>1.0</v>
      </c>
      <c r="AD569" s="5"/>
      <c r="AE569" s="5"/>
      <c r="AF569" s="5"/>
      <c r="AG569" s="16"/>
      <c r="AH569" s="38" t="str">
        <f t="shared" si="1"/>
        <v/>
      </c>
      <c r="AI569" s="39" t="str">
        <f t="shared" si="2"/>
        <v/>
      </c>
      <c r="AJ569" s="37" t="str">
        <f t="shared" si="3"/>
        <v/>
      </c>
      <c r="AK569" s="41" t="str">
        <f t="shared" si="4"/>
        <v/>
      </c>
      <c r="AL569" s="35" t="s">
        <v>153</v>
      </c>
      <c r="AM569" s="33" t="s">
        <v>2034</v>
      </c>
      <c r="AN569" s="33" t="s">
        <v>2034</v>
      </c>
      <c r="AO569" s="41"/>
      <c r="AP569" s="33" t="s">
        <v>169</v>
      </c>
      <c r="AQ569" s="33" t="s">
        <v>170</v>
      </c>
      <c r="AR569" s="33">
        <v>300.0</v>
      </c>
      <c r="AS569" s="42"/>
      <c r="AT569" s="42"/>
      <c r="AU569" s="42"/>
      <c r="AV569" s="42"/>
      <c r="AW569" s="42"/>
      <c r="AX569" s="5"/>
      <c r="AY569" s="33"/>
      <c r="AZ569" s="33" t="s">
        <v>4138</v>
      </c>
      <c r="BA569" s="5"/>
      <c r="BB569" s="5"/>
      <c r="BC569" s="5" t="s">
        <v>4139</v>
      </c>
      <c r="BD569" s="33" t="s">
        <v>173</v>
      </c>
      <c r="BE569" s="41"/>
      <c r="BF569" s="35"/>
      <c r="BG569" s="33" t="s">
        <v>169</v>
      </c>
      <c r="BH569" s="5"/>
      <c r="BI569" s="33">
        <v>300.0</v>
      </c>
      <c r="BJ569" s="33" t="s">
        <v>170</v>
      </c>
      <c r="BK569" s="5"/>
      <c r="BL569" s="5">
        <f t="shared" si="5"/>
        <v>3994.5</v>
      </c>
      <c r="BM569" s="5"/>
      <c r="BN569" s="5"/>
      <c r="BO569" s="42">
        <f t="shared" si="6"/>
        <v>3994.5</v>
      </c>
      <c r="BP569" s="44"/>
      <c r="BQ569" s="45"/>
      <c r="BR569" s="47"/>
      <c r="BS569" s="45"/>
      <c r="BT569" s="37"/>
      <c r="BU569" s="5"/>
      <c r="BV569" s="38"/>
      <c r="BW569" s="48"/>
      <c r="BX569" s="44"/>
      <c r="BY569" s="44"/>
      <c r="BZ569" s="33" t="s">
        <v>131</v>
      </c>
      <c r="CA569" s="5"/>
      <c r="CB569" s="5"/>
      <c r="CC569" s="33" t="s">
        <v>177</v>
      </c>
      <c r="CD569" s="5"/>
      <c r="CE569" s="5"/>
      <c r="CF569" s="33" t="s">
        <v>178</v>
      </c>
      <c r="CG569" s="33" t="s">
        <v>4140</v>
      </c>
      <c r="CH569" s="5"/>
      <c r="CI569" s="5"/>
      <c r="CJ569" s="5"/>
      <c r="CK569" s="33"/>
      <c r="CL569" s="49">
        <v>44995.0</v>
      </c>
      <c r="CM569" s="33" t="s">
        <v>180</v>
      </c>
      <c r="CN569" s="5"/>
      <c r="CO569" s="33">
        <v>2.0</v>
      </c>
      <c r="CP569" s="33" t="s">
        <v>181</v>
      </c>
      <c r="CQ569" s="50" t="str">
        <f t="shared" si="7"/>
        <v>08/10/1969</v>
      </c>
      <c r="CR569" s="33" t="s">
        <v>182</v>
      </c>
      <c r="CS569" s="33">
        <v>4.0</v>
      </c>
      <c r="CT569" s="33">
        <v>5.0</v>
      </c>
      <c r="CU569" s="33">
        <v>25.0</v>
      </c>
      <c r="CV569" s="33">
        <v>1328.0</v>
      </c>
      <c r="CW569" s="5"/>
      <c r="CX569" s="5"/>
      <c r="CY569" s="33">
        <v>-99.776403</v>
      </c>
      <c r="CZ569" s="33">
        <v>20.716467</v>
      </c>
      <c r="DA569" s="33">
        <v>4.41123359E9</v>
      </c>
      <c r="DB569" s="33">
        <v>2.0</v>
      </c>
      <c r="DC569" s="33" t="s">
        <v>183</v>
      </c>
      <c r="DD569" s="33">
        <v>2023.0</v>
      </c>
      <c r="DE569" s="33" t="s">
        <v>184</v>
      </c>
      <c r="DF569" s="33"/>
      <c r="DG569" s="33" t="s">
        <v>185</v>
      </c>
      <c r="DH569" s="33" t="s">
        <v>186</v>
      </c>
      <c r="DI569" s="5"/>
      <c r="DJ569" s="5"/>
    </row>
    <row r="570">
      <c r="A570" s="33" t="s">
        <v>4141</v>
      </c>
      <c r="B570" s="34">
        <v>44952.0</v>
      </c>
      <c r="C570" s="35" t="s">
        <v>137</v>
      </c>
      <c r="D570" s="35" t="s">
        <v>139</v>
      </c>
      <c r="E570" s="35" t="s">
        <v>142</v>
      </c>
      <c r="F570" s="36" t="s">
        <v>144</v>
      </c>
      <c r="G570" s="33" t="s">
        <v>4142</v>
      </c>
      <c r="H570" s="33" t="s">
        <v>4143</v>
      </c>
      <c r="I570" s="33" t="s">
        <v>414</v>
      </c>
      <c r="J570" s="33" t="s">
        <v>516</v>
      </c>
      <c r="K570" s="35" t="s">
        <v>150</v>
      </c>
      <c r="L570" s="33" t="s">
        <v>4114</v>
      </c>
      <c r="M570" s="5"/>
      <c r="N570" s="33" t="s">
        <v>4114</v>
      </c>
      <c r="O570" s="5"/>
      <c r="P570" s="35" t="s">
        <v>153</v>
      </c>
      <c r="Q570" s="35" t="s">
        <v>4114</v>
      </c>
      <c r="R570" s="33">
        <v>76513.0</v>
      </c>
      <c r="S570" s="37"/>
      <c r="T570" s="33"/>
      <c r="U570" s="33">
        <v>10.29</v>
      </c>
      <c r="V570" s="33" t="s">
        <v>154</v>
      </c>
      <c r="W570" s="33"/>
      <c r="X570" s="33"/>
      <c r="Y570" s="5"/>
      <c r="Z570" s="5"/>
      <c r="AA570" s="33">
        <v>1.0</v>
      </c>
      <c r="AB570" s="33"/>
      <c r="AC570" s="33">
        <v>1.0</v>
      </c>
      <c r="AD570" s="5"/>
      <c r="AE570" s="5"/>
      <c r="AF570" s="5"/>
      <c r="AG570" s="16"/>
      <c r="AH570" s="38" t="str">
        <f t="shared" si="1"/>
        <v/>
      </c>
      <c r="AI570" s="39">
        <f t="shared" si="2"/>
        <v>1</v>
      </c>
      <c r="AJ570" s="37" t="str">
        <f t="shared" si="3"/>
        <v/>
      </c>
      <c r="AK570" s="41" t="str">
        <f t="shared" si="4"/>
        <v/>
      </c>
      <c r="AL570" s="35" t="s">
        <v>153</v>
      </c>
      <c r="AM570" s="33" t="s">
        <v>2034</v>
      </c>
      <c r="AN570" s="33" t="s">
        <v>2034</v>
      </c>
      <c r="AO570" s="41"/>
      <c r="AP570" s="33" t="s">
        <v>169</v>
      </c>
      <c r="AQ570" s="33" t="s">
        <v>170</v>
      </c>
      <c r="AR570" s="33">
        <v>300.0</v>
      </c>
      <c r="AS570" s="42"/>
      <c r="AT570" s="42"/>
      <c r="AU570" s="42"/>
      <c r="AV570" s="42"/>
      <c r="AW570" s="42"/>
      <c r="AX570" s="5"/>
      <c r="AY570" s="33"/>
      <c r="AZ570" s="33" t="s">
        <v>4144</v>
      </c>
      <c r="BA570" s="5"/>
      <c r="BB570" s="5"/>
      <c r="BC570" s="5" t="s">
        <v>4145</v>
      </c>
      <c r="BD570" s="33" t="s">
        <v>173</v>
      </c>
      <c r="BE570" s="41"/>
      <c r="BF570" s="35"/>
      <c r="BG570" s="33" t="s">
        <v>169</v>
      </c>
      <c r="BH570" s="5"/>
      <c r="BI570" s="33">
        <v>300.0</v>
      </c>
      <c r="BJ570" s="33" t="s">
        <v>170</v>
      </c>
      <c r="BK570" s="5"/>
      <c r="BL570" s="5">
        <f t="shared" si="5"/>
        <v>3994.5</v>
      </c>
      <c r="BM570" s="5"/>
      <c r="BN570" s="5"/>
      <c r="BO570" s="42">
        <f t="shared" si="6"/>
        <v>3994.5</v>
      </c>
      <c r="BP570" s="44"/>
      <c r="BQ570" s="45"/>
      <c r="BR570" s="47"/>
      <c r="BS570" s="45"/>
      <c r="BT570" s="37"/>
      <c r="BU570" s="5"/>
      <c r="BV570" s="38"/>
      <c r="BW570" s="48"/>
      <c r="BX570" s="44"/>
      <c r="BY570" s="44"/>
      <c r="BZ570" s="33" t="s">
        <v>131</v>
      </c>
      <c r="CA570" s="5"/>
      <c r="CB570" s="5"/>
      <c r="CC570" s="33" t="s">
        <v>177</v>
      </c>
      <c r="CD570" s="5"/>
      <c r="CE570" s="5"/>
      <c r="CF570" s="33" t="s">
        <v>178</v>
      </c>
      <c r="CG570" s="33" t="s">
        <v>4146</v>
      </c>
      <c r="CH570" s="5"/>
      <c r="CI570" s="5"/>
      <c r="CJ570" s="5"/>
      <c r="CK570" s="33"/>
      <c r="CL570" s="49">
        <v>44995.0</v>
      </c>
      <c r="CM570" s="33" t="s">
        <v>180</v>
      </c>
      <c r="CN570" s="5"/>
      <c r="CO570" s="33">
        <v>2.0</v>
      </c>
      <c r="CP570" s="33" t="s">
        <v>181</v>
      </c>
      <c r="CQ570" s="50" t="str">
        <f t="shared" si="7"/>
        <v>19/05/1945</v>
      </c>
      <c r="CR570" s="33" t="s">
        <v>182</v>
      </c>
      <c r="CS570" s="33">
        <v>4.0</v>
      </c>
      <c r="CT570" s="33">
        <v>5.0</v>
      </c>
      <c r="CU570" s="33">
        <v>25.0</v>
      </c>
      <c r="CV570" s="33">
        <v>1328.0</v>
      </c>
      <c r="CW570" s="5"/>
      <c r="CX570" s="5"/>
      <c r="CY570" s="33">
        <v>-99.776403</v>
      </c>
      <c r="CZ570" s="33">
        <v>20.716467</v>
      </c>
      <c r="DA570" s="33">
        <v>4.42612786E9</v>
      </c>
      <c r="DB570" s="33">
        <v>2.0</v>
      </c>
      <c r="DC570" s="33" t="s">
        <v>183</v>
      </c>
      <c r="DD570" s="33">
        <v>2023.0</v>
      </c>
      <c r="DE570" s="33" t="s">
        <v>184</v>
      </c>
      <c r="DF570" s="33"/>
      <c r="DG570" s="33" t="s">
        <v>185</v>
      </c>
      <c r="DH570" s="33" t="s">
        <v>186</v>
      </c>
      <c r="DI570" s="5"/>
      <c r="DJ570" s="5"/>
    </row>
    <row r="571">
      <c r="A571" s="33" t="s">
        <v>4147</v>
      </c>
      <c r="B571" s="34">
        <v>44952.0</v>
      </c>
      <c r="C571" s="35" t="s">
        <v>137</v>
      </c>
      <c r="D571" s="35" t="s">
        <v>139</v>
      </c>
      <c r="E571" s="35" t="s">
        <v>142</v>
      </c>
      <c r="F571" s="36" t="s">
        <v>144</v>
      </c>
      <c r="G571" s="33" t="s">
        <v>4148</v>
      </c>
      <c r="H571" s="33" t="s">
        <v>4149</v>
      </c>
      <c r="I571" s="33" t="s">
        <v>203</v>
      </c>
      <c r="J571" s="33" t="s">
        <v>231</v>
      </c>
      <c r="K571" s="35" t="s">
        <v>150</v>
      </c>
      <c r="L571" s="33" t="s">
        <v>4150</v>
      </c>
      <c r="M571" s="5"/>
      <c r="N571" s="33" t="s">
        <v>4114</v>
      </c>
      <c r="O571" s="5"/>
      <c r="P571" s="35" t="s">
        <v>153</v>
      </c>
      <c r="Q571" s="35" t="s">
        <v>4114</v>
      </c>
      <c r="R571" s="33">
        <v>76544.0</v>
      </c>
      <c r="S571" s="37"/>
      <c r="T571" s="33"/>
      <c r="U571" s="33">
        <v>1.07</v>
      </c>
      <c r="V571" s="33" t="s">
        <v>154</v>
      </c>
      <c r="W571" s="33"/>
      <c r="X571" s="33"/>
      <c r="Y571" s="5"/>
      <c r="Z571" s="5"/>
      <c r="AA571" s="33">
        <v>1.0</v>
      </c>
      <c r="AB571" s="33">
        <v>1.0</v>
      </c>
      <c r="AC571" s="33"/>
      <c r="AD571" s="5"/>
      <c r="AE571" s="5"/>
      <c r="AF571" s="5"/>
      <c r="AG571" s="16"/>
      <c r="AH571" s="38">
        <f t="shared" si="1"/>
        <v>1</v>
      </c>
      <c r="AI571" s="39" t="str">
        <f t="shared" si="2"/>
        <v/>
      </c>
      <c r="AJ571" s="37" t="str">
        <f t="shared" si="3"/>
        <v/>
      </c>
      <c r="AK571" s="41" t="str">
        <f t="shared" si="4"/>
        <v/>
      </c>
      <c r="AL571" s="35" t="s">
        <v>153</v>
      </c>
      <c r="AM571" s="33" t="s">
        <v>1887</v>
      </c>
      <c r="AN571" s="33" t="s">
        <v>1887</v>
      </c>
      <c r="AO571" s="41"/>
      <c r="AP571" s="33" t="s">
        <v>169</v>
      </c>
      <c r="AQ571" s="33" t="s">
        <v>170</v>
      </c>
      <c r="AR571" s="33">
        <v>150.0</v>
      </c>
      <c r="AS571" s="42"/>
      <c r="AT571" s="42"/>
      <c r="AU571" s="42"/>
      <c r="AV571" s="42"/>
      <c r="AW571" s="42"/>
      <c r="AX571" s="5"/>
      <c r="AY571" s="33"/>
      <c r="AZ571" s="33" t="s">
        <v>4151</v>
      </c>
      <c r="BA571" s="5"/>
      <c r="BB571" s="5"/>
      <c r="BC571" s="5" t="s">
        <v>4152</v>
      </c>
      <c r="BD571" s="33" t="s">
        <v>173</v>
      </c>
      <c r="BE571" s="41"/>
      <c r="BF571" s="35"/>
      <c r="BG571" s="33" t="s">
        <v>169</v>
      </c>
      <c r="BH571" s="5"/>
      <c r="BI571" s="33">
        <v>150.0</v>
      </c>
      <c r="BJ571" s="33" t="s">
        <v>170</v>
      </c>
      <c r="BK571" s="5"/>
      <c r="BL571" s="5">
        <f t="shared" si="5"/>
        <v>1997.25</v>
      </c>
      <c r="BM571" s="5"/>
      <c r="BN571" s="5"/>
      <c r="BO571" s="42">
        <f t="shared" si="6"/>
        <v>1997.25</v>
      </c>
      <c r="BP571" s="44"/>
      <c r="BQ571" s="45"/>
      <c r="BR571" s="47"/>
      <c r="BS571" s="45"/>
      <c r="BT571" s="37"/>
      <c r="BU571" s="5"/>
      <c r="BV571" s="38"/>
      <c r="BW571" s="48"/>
      <c r="BX571" s="44"/>
      <c r="BY571" s="44"/>
      <c r="BZ571" s="33" t="s">
        <v>131</v>
      </c>
      <c r="CA571" s="5"/>
      <c r="CB571" s="5"/>
      <c r="CC571" s="33" t="s">
        <v>177</v>
      </c>
      <c r="CD571" s="5"/>
      <c r="CE571" s="5"/>
      <c r="CF571" s="33" t="s">
        <v>178</v>
      </c>
      <c r="CG571" s="33" t="s">
        <v>4153</v>
      </c>
      <c r="CH571" s="5"/>
      <c r="CI571" s="5"/>
      <c r="CJ571" s="5"/>
      <c r="CK571" s="33"/>
      <c r="CL571" s="49">
        <v>44995.0</v>
      </c>
      <c r="CM571" s="33" t="s">
        <v>180</v>
      </c>
      <c r="CN571" s="5"/>
      <c r="CO571" s="33">
        <v>1.0</v>
      </c>
      <c r="CP571" s="33" t="s">
        <v>181</v>
      </c>
      <c r="CQ571" s="50" t="str">
        <f t="shared" si="7"/>
        <v>17/03/1941</v>
      </c>
      <c r="CR571" s="33" t="s">
        <v>243</v>
      </c>
      <c r="CS571" s="33">
        <v>4.0</v>
      </c>
      <c r="CT571" s="33">
        <v>5.0</v>
      </c>
      <c r="CU571" s="33">
        <v>25.0</v>
      </c>
      <c r="CV571" s="33">
        <v>1328.0</v>
      </c>
      <c r="CW571" s="5"/>
      <c r="CX571" s="5"/>
      <c r="CY571" s="33">
        <v>-99.776403</v>
      </c>
      <c r="CZ571" s="33">
        <v>20.716467</v>
      </c>
      <c r="DA571" s="33">
        <v>4.41114844E9</v>
      </c>
      <c r="DB571" s="33">
        <v>2.0</v>
      </c>
      <c r="DC571" s="33" t="s">
        <v>183</v>
      </c>
      <c r="DD571" s="33">
        <v>2023.0</v>
      </c>
      <c r="DE571" s="33" t="s">
        <v>184</v>
      </c>
      <c r="DF571" s="33"/>
      <c r="DG571" s="33" t="s">
        <v>185</v>
      </c>
      <c r="DH571" s="33" t="s">
        <v>186</v>
      </c>
      <c r="DI571" s="5"/>
      <c r="DJ571" s="5"/>
    </row>
    <row r="572">
      <c r="A572" s="33" t="s">
        <v>4154</v>
      </c>
      <c r="B572" s="34">
        <v>44952.0</v>
      </c>
      <c r="C572" s="35" t="s">
        <v>137</v>
      </c>
      <c r="D572" s="35" t="s">
        <v>139</v>
      </c>
      <c r="E572" s="35" t="s">
        <v>142</v>
      </c>
      <c r="F572" s="36" t="s">
        <v>144</v>
      </c>
      <c r="G572" s="33" t="s">
        <v>4155</v>
      </c>
      <c r="H572" s="33" t="s">
        <v>581</v>
      </c>
      <c r="I572" s="33" t="s">
        <v>1519</v>
      </c>
      <c r="J572" s="33" t="s">
        <v>220</v>
      </c>
      <c r="K572" s="35" t="s">
        <v>150</v>
      </c>
      <c r="L572" s="33" t="s">
        <v>4156</v>
      </c>
      <c r="M572" s="33">
        <v>26.0</v>
      </c>
      <c r="N572" s="33" t="s">
        <v>4114</v>
      </c>
      <c r="O572" s="5"/>
      <c r="P572" s="35" t="s">
        <v>153</v>
      </c>
      <c r="Q572" s="35" t="s">
        <v>4114</v>
      </c>
      <c r="R572" s="33">
        <v>76544.0</v>
      </c>
      <c r="S572" s="37"/>
      <c r="T572" s="33"/>
      <c r="U572" s="33">
        <v>1.58</v>
      </c>
      <c r="V572" s="33" t="s">
        <v>154</v>
      </c>
      <c r="W572" s="33"/>
      <c r="X572" s="33"/>
      <c r="Y572" s="5"/>
      <c r="Z572" s="5"/>
      <c r="AA572" s="33">
        <v>1.0</v>
      </c>
      <c r="AB572" s="33"/>
      <c r="AC572" s="33">
        <v>1.0</v>
      </c>
      <c r="AD572" s="5"/>
      <c r="AE572" s="5"/>
      <c r="AF572" s="5"/>
      <c r="AG572" s="16"/>
      <c r="AH572" s="38" t="str">
        <f t="shared" si="1"/>
        <v/>
      </c>
      <c r="AI572" s="39">
        <f t="shared" si="2"/>
        <v>1</v>
      </c>
      <c r="AJ572" s="37" t="str">
        <f t="shared" si="3"/>
        <v/>
      </c>
      <c r="AK572" s="41" t="str">
        <f t="shared" si="4"/>
        <v/>
      </c>
      <c r="AL572" s="35" t="s">
        <v>153</v>
      </c>
      <c r="AM572" s="33" t="s">
        <v>1887</v>
      </c>
      <c r="AN572" s="33" t="s">
        <v>1887</v>
      </c>
      <c r="AO572" s="41"/>
      <c r="AP572" s="33" t="s">
        <v>169</v>
      </c>
      <c r="AQ572" s="33" t="s">
        <v>170</v>
      </c>
      <c r="AR572" s="33">
        <v>150.0</v>
      </c>
      <c r="AS572" s="42"/>
      <c r="AT572" s="42"/>
      <c r="AU572" s="42"/>
      <c r="AV572" s="42"/>
      <c r="AW572" s="42"/>
      <c r="AX572" s="5"/>
      <c r="AY572" s="33"/>
      <c r="AZ572" s="33" t="s">
        <v>4157</v>
      </c>
      <c r="BA572" s="5"/>
      <c r="BB572" s="5"/>
      <c r="BC572" s="5" t="s">
        <v>4158</v>
      </c>
      <c r="BD572" s="33" t="s">
        <v>173</v>
      </c>
      <c r="BE572" s="41"/>
      <c r="BF572" s="35"/>
      <c r="BG572" s="33" t="s">
        <v>169</v>
      </c>
      <c r="BH572" s="5"/>
      <c r="BI572" s="33">
        <v>150.0</v>
      </c>
      <c r="BJ572" s="33" t="s">
        <v>170</v>
      </c>
      <c r="BK572" s="5"/>
      <c r="BL572" s="5">
        <f t="shared" si="5"/>
        <v>1997.25</v>
      </c>
      <c r="BM572" s="5"/>
      <c r="BN572" s="5"/>
      <c r="BO572" s="42">
        <f t="shared" si="6"/>
        <v>1997.25</v>
      </c>
      <c r="BP572" s="44"/>
      <c r="BQ572" s="45"/>
      <c r="BR572" s="47"/>
      <c r="BS572" s="45"/>
      <c r="BT572" s="37"/>
      <c r="BU572" s="5"/>
      <c r="BV572" s="38"/>
      <c r="BW572" s="48"/>
      <c r="BX572" s="44"/>
      <c r="BY572" s="44"/>
      <c r="BZ572" s="33" t="s">
        <v>131</v>
      </c>
      <c r="CA572" s="5"/>
      <c r="CB572" s="5"/>
      <c r="CC572" s="33" t="s">
        <v>177</v>
      </c>
      <c r="CD572" s="5"/>
      <c r="CE572" s="5"/>
      <c r="CF572" s="33" t="s">
        <v>178</v>
      </c>
      <c r="CG572" s="33" t="s">
        <v>4159</v>
      </c>
      <c r="CH572" s="5"/>
      <c r="CI572" s="5"/>
      <c r="CJ572" s="5"/>
      <c r="CK572" s="33"/>
      <c r="CL572" s="49">
        <v>44995.0</v>
      </c>
      <c r="CM572" s="33" t="s">
        <v>180</v>
      </c>
      <c r="CN572" s="5"/>
      <c r="CO572" s="33">
        <v>1.0</v>
      </c>
      <c r="CP572" s="33" t="s">
        <v>181</v>
      </c>
      <c r="CQ572" s="50" t="str">
        <f t="shared" si="7"/>
        <v>30/03/1961</v>
      </c>
      <c r="CR572" s="33" t="s">
        <v>182</v>
      </c>
      <c r="CS572" s="33">
        <v>4.0</v>
      </c>
      <c r="CT572" s="33">
        <v>5.0</v>
      </c>
      <c r="CU572" s="33">
        <v>25.0</v>
      </c>
      <c r="CV572" s="33">
        <v>1328.0</v>
      </c>
      <c r="CW572" s="5"/>
      <c r="CX572" s="5"/>
      <c r="CY572" s="33">
        <v>-99.776403</v>
      </c>
      <c r="CZ572" s="33">
        <v>20.716467</v>
      </c>
      <c r="DA572" s="33">
        <v>7.298145125E9</v>
      </c>
      <c r="DB572" s="33">
        <v>2.0</v>
      </c>
      <c r="DC572" s="33" t="s">
        <v>183</v>
      </c>
      <c r="DD572" s="33">
        <v>2023.0</v>
      </c>
      <c r="DE572" s="33" t="s">
        <v>184</v>
      </c>
      <c r="DF572" s="33"/>
      <c r="DG572" s="33" t="s">
        <v>185</v>
      </c>
      <c r="DH572" s="33" t="s">
        <v>186</v>
      </c>
      <c r="DI572" s="5"/>
      <c r="DJ572" s="5"/>
    </row>
    <row r="573">
      <c r="A573" s="33" t="s">
        <v>4160</v>
      </c>
      <c r="B573" s="34">
        <v>44952.0</v>
      </c>
      <c r="C573" s="35" t="s">
        <v>137</v>
      </c>
      <c r="D573" s="35" t="s">
        <v>139</v>
      </c>
      <c r="E573" s="35" t="s">
        <v>142</v>
      </c>
      <c r="F573" s="36" t="s">
        <v>144</v>
      </c>
      <c r="G573" s="33" t="s">
        <v>4161</v>
      </c>
      <c r="H573" s="33" t="s">
        <v>488</v>
      </c>
      <c r="I573" s="33" t="s">
        <v>1519</v>
      </c>
      <c r="J573" s="33" t="s">
        <v>476</v>
      </c>
      <c r="K573" s="35" t="s">
        <v>150</v>
      </c>
      <c r="L573" s="33" t="s">
        <v>151</v>
      </c>
      <c r="M573" s="5"/>
      <c r="N573" s="33" t="s">
        <v>4114</v>
      </c>
      <c r="O573" s="5"/>
      <c r="P573" s="35" t="s">
        <v>153</v>
      </c>
      <c r="Q573" s="35" t="s">
        <v>4114</v>
      </c>
      <c r="R573" s="33">
        <v>76544.0</v>
      </c>
      <c r="S573" s="37"/>
      <c r="T573" s="33"/>
      <c r="U573" s="33">
        <v>1.41</v>
      </c>
      <c r="V573" s="33" t="s">
        <v>154</v>
      </c>
      <c r="W573" s="33"/>
      <c r="X573" s="33"/>
      <c r="Y573" s="5"/>
      <c r="Z573" s="5"/>
      <c r="AA573" s="33">
        <v>1.0</v>
      </c>
      <c r="AB573" s="33"/>
      <c r="AC573" s="33">
        <v>1.0</v>
      </c>
      <c r="AD573" s="5"/>
      <c r="AE573" s="5"/>
      <c r="AF573" s="5"/>
      <c r="AG573" s="16"/>
      <c r="AH573" s="38" t="str">
        <f t="shared" si="1"/>
        <v/>
      </c>
      <c r="AI573" s="39">
        <f t="shared" si="2"/>
        <v>1</v>
      </c>
      <c r="AJ573" s="37" t="str">
        <f t="shared" si="3"/>
        <v/>
      </c>
      <c r="AK573" s="41" t="str">
        <f t="shared" si="4"/>
        <v/>
      </c>
      <c r="AL573" s="35" t="s">
        <v>153</v>
      </c>
      <c r="AM573" s="33" t="s">
        <v>1887</v>
      </c>
      <c r="AN573" s="33" t="s">
        <v>1887</v>
      </c>
      <c r="AO573" s="41"/>
      <c r="AP573" s="33" t="s">
        <v>169</v>
      </c>
      <c r="AQ573" s="33" t="s">
        <v>170</v>
      </c>
      <c r="AR573" s="33">
        <v>150.0</v>
      </c>
      <c r="AS573" s="42"/>
      <c r="AT573" s="42"/>
      <c r="AU573" s="42"/>
      <c r="AV573" s="42"/>
      <c r="AW573" s="42"/>
      <c r="AX573" s="5"/>
      <c r="AY573" s="33"/>
      <c r="AZ573" s="33" t="s">
        <v>4162</v>
      </c>
      <c r="BA573" s="5"/>
      <c r="BB573" s="5"/>
      <c r="BC573" s="5" t="s">
        <v>4163</v>
      </c>
      <c r="BD573" s="33" t="s">
        <v>173</v>
      </c>
      <c r="BE573" s="41"/>
      <c r="BF573" s="35"/>
      <c r="BG573" s="33" t="s">
        <v>169</v>
      </c>
      <c r="BH573" s="5"/>
      <c r="BI573" s="33">
        <v>150.0</v>
      </c>
      <c r="BJ573" s="33" t="s">
        <v>170</v>
      </c>
      <c r="BK573" s="5"/>
      <c r="BL573" s="5">
        <f t="shared" si="5"/>
        <v>1997.25</v>
      </c>
      <c r="BM573" s="5"/>
      <c r="BN573" s="5"/>
      <c r="BO573" s="42">
        <f t="shared" si="6"/>
        <v>1997.25</v>
      </c>
      <c r="BP573" s="44"/>
      <c r="BQ573" s="45"/>
      <c r="BR573" s="47"/>
      <c r="BS573" s="45"/>
      <c r="BT573" s="37"/>
      <c r="BU573" s="5"/>
      <c r="BV573" s="38"/>
      <c r="BW573" s="48"/>
      <c r="BX573" s="44"/>
      <c r="BY573" s="44"/>
      <c r="BZ573" s="33" t="s">
        <v>131</v>
      </c>
      <c r="CA573" s="5"/>
      <c r="CB573" s="5"/>
      <c r="CC573" s="33" t="s">
        <v>177</v>
      </c>
      <c r="CD573" s="5"/>
      <c r="CE573" s="5"/>
      <c r="CF573" s="33" t="s">
        <v>178</v>
      </c>
      <c r="CG573" s="33" t="s">
        <v>4164</v>
      </c>
      <c r="CH573" s="5"/>
      <c r="CI573" s="5"/>
      <c r="CJ573" s="5"/>
      <c r="CK573" s="33"/>
      <c r="CL573" s="49">
        <v>44995.0</v>
      </c>
      <c r="CM573" s="33" t="s">
        <v>180</v>
      </c>
      <c r="CN573" s="5"/>
      <c r="CO573" s="33">
        <v>1.0</v>
      </c>
      <c r="CP573" s="33" t="s">
        <v>181</v>
      </c>
      <c r="CQ573" s="50" t="str">
        <f t="shared" si="7"/>
        <v>03/09/1941</v>
      </c>
      <c r="CR573" s="33" t="s">
        <v>182</v>
      </c>
      <c r="CS573" s="33">
        <v>4.0</v>
      </c>
      <c r="CT573" s="33">
        <v>5.0</v>
      </c>
      <c r="CU573" s="33">
        <v>25.0</v>
      </c>
      <c r="CV573" s="33">
        <v>1328.0</v>
      </c>
      <c r="CW573" s="5"/>
      <c r="CX573" s="5"/>
      <c r="CY573" s="33">
        <v>-99.776403</v>
      </c>
      <c r="CZ573" s="33">
        <v>20.716467</v>
      </c>
      <c r="DA573" s="33">
        <v>4.411158433E9</v>
      </c>
      <c r="DB573" s="33">
        <v>2.0</v>
      </c>
      <c r="DC573" s="33" t="s">
        <v>183</v>
      </c>
      <c r="DD573" s="33">
        <v>2023.0</v>
      </c>
      <c r="DE573" s="33" t="s">
        <v>184</v>
      </c>
      <c r="DF573" s="33"/>
      <c r="DG573" s="33" t="s">
        <v>185</v>
      </c>
      <c r="DH573" s="33" t="s">
        <v>186</v>
      </c>
      <c r="DI573" s="5"/>
      <c r="DJ573" s="5"/>
    </row>
    <row r="574">
      <c r="A574" s="33" t="s">
        <v>4165</v>
      </c>
      <c r="B574" s="34">
        <v>44952.0</v>
      </c>
      <c r="C574" s="35" t="s">
        <v>137</v>
      </c>
      <c r="D574" s="35" t="s">
        <v>139</v>
      </c>
      <c r="E574" s="35" t="s">
        <v>142</v>
      </c>
      <c r="F574" s="36" t="s">
        <v>144</v>
      </c>
      <c r="G574" s="33" t="s">
        <v>4166</v>
      </c>
      <c r="H574" s="33" t="s">
        <v>1269</v>
      </c>
      <c r="I574" s="33" t="s">
        <v>1894</v>
      </c>
      <c r="J574" s="33" t="s">
        <v>263</v>
      </c>
      <c r="K574" s="35" t="s">
        <v>150</v>
      </c>
      <c r="L574" s="33" t="s">
        <v>4113</v>
      </c>
      <c r="M574" s="33">
        <v>26.0</v>
      </c>
      <c r="N574" s="33" t="s">
        <v>4114</v>
      </c>
      <c r="O574" s="5"/>
      <c r="P574" s="35" t="s">
        <v>153</v>
      </c>
      <c r="Q574" s="35" t="s">
        <v>4114</v>
      </c>
      <c r="R574" s="33">
        <v>76544.0</v>
      </c>
      <c r="S574" s="37"/>
      <c r="T574" s="33"/>
      <c r="U574" s="33">
        <v>1.46</v>
      </c>
      <c r="V574" s="33" t="s">
        <v>154</v>
      </c>
      <c r="W574" s="33"/>
      <c r="X574" s="33"/>
      <c r="Y574" s="5"/>
      <c r="Z574" s="5"/>
      <c r="AA574" s="33">
        <v>1.0</v>
      </c>
      <c r="AB574" s="33"/>
      <c r="AC574" s="33">
        <v>1.0</v>
      </c>
      <c r="AD574" s="5"/>
      <c r="AE574" s="5"/>
      <c r="AF574" s="5"/>
      <c r="AG574" s="16"/>
      <c r="AH574" s="38" t="str">
        <f t="shared" si="1"/>
        <v/>
      </c>
      <c r="AI574" s="39" t="str">
        <f t="shared" si="2"/>
        <v/>
      </c>
      <c r="AJ574" s="37" t="str">
        <f t="shared" si="3"/>
        <v/>
      </c>
      <c r="AK574" s="41" t="str">
        <f t="shared" si="4"/>
        <v/>
      </c>
      <c r="AL574" s="35" t="s">
        <v>153</v>
      </c>
      <c r="AM574" s="33" t="s">
        <v>1887</v>
      </c>
      <c r="AN574" s="33" t="s">
        <v>1887</v>
      </c>
      <c r="AO574" s="41"/>
      <c r="AP574" s="33" t="s">
        <v>169</v>
      </c>
      <c r="AQ574" s="33" t="s">
        <v>170</v>
      </c>
      <c r="AR574" s="33">
        <v>150.0</v>
      </c>
      <c r="AS574" s="42"/>
      <c r="AT574" s="42"/>
      <c r="AU574" s="42"/>
      <c r="AV574" s="42"/>
      <c r="AW574" s="42"/>
      <c r="AX574" s="5"/>
      <c r="AY574" s="33"/>
      <c r="AZ574" s="33" t="s">
        <v>4167</v>
      </c>
      <c r="BA574" s="5"/>
      <c r="BB574" s="5"/>
      <c r="BC574" s="5" t="s">
        <v>4168</v>
      </c>
      <c r="BD574" s="33" t="s">
        <v>173</v>
      </c>
      <c r="BE574" s="41"/>
      <c r="BF574" s="35"/>
      <c r="BG574" s="33" t="s">
        <v>169</v>
      </c>
      <c r="BH574" s="5"/>
      <c r="BI574" s="33">
        <v>150.0</v>
      </c>
      <c r="BJ574" s="33" t="s">
        <v>170</v>
      </c>
      <c r="BK574" s="5"/>
      <c r="BL574" s="5">
        <f t="shared" si="5"/>
        <v>1997.25</v>
      </c>
      <c r="BM574" s="5"/>
      <c r="BN574" s="5"/>
      <c r="BO574" s="42">
        <f t="shared" si="6"/>
        <v>1997.25</v>
      </c>
      <c r="BP574" s="44"/>
      <c r="BQ574" s="45"/>
      <c r="BR574" s="47"/>
      <c r="BS574" s="45"/>
      <c r="BT574" s="37"/>
      <c r="BU574" s="5"/>
      <c r="BV574" s="38"/>
      <c r="BW574" s="48"/>
      <c r="BX574" s="44"/>
      <c r="BY574" s="44"/>
      <c r="BZ574" s="33" t="s">
        <v>131</v>
      </c>
      <c r="CA574" s="5"/>
      <c r="CB574" s="5"/>
      <c r="CC574" s="33" t="s">
        <v>177</v>
      </c>
      <c r="CD574" s="5"/>
      <c r="CE574" s="5"/>
      <c r="CF574" s="33" t="s">
        <v>178</v>
      </c>
      <c r="CG574" s="33" t="s">
        <v>4169</v>
      </c>
      <c r="CH574" s="5"/>
      <c r="CI574" s="5"/>
      <c r="CJ574" s="5"/>
      <c r="CK574" s="33"/>
      <c r="CL574" s="49">
        <v>44995.0</v>
      </c>
      <c r="CM574" s="33" t="s">
        <v>180</v>
      </c>
      <c r="CN574" s="5"/>
      <c r="CO574" s="33">
        <v>1.0</v>
      </c>
      <c r="CP574" s="33" t="s">
        <v>181</v>
      </c>
      <c r="CQ574" s="50" t="str">
        <f t="shared" si="7"/>
        <v>20/10/1978</v>
      </c>
      <c r="CR574" s="33" t="s">
        <v>182</v>
      </c>
      <c r="CS574" s="33">
        <v>4.0</v>
      </c>
      <c r="CT574" s="33">
        <v>5.0</v>
      </c>
      <c r="CU574" s="33">
        <v>25.0</v>
      </c>
      <c r="CV574" s="33">
        <v>1328.0</v>
      </c>
      <c r="CW574" s="5"/>
      <c r="CX574" s="5"/>
      <c r="CY574" s="33">
        <v>-99.776403</v>
      </c>
      <c r="CZ574" s="33">
        <v>20.716467</v>
      </c>
      <c r="DA574" s="33">
        <v>4.411556653E9</v>
      </c>
      <c r="DB574" s="33">
        <v>2.0</v>
      </c>
      <c r="DC574" s="33" t="s">
        <v>183</v>
      </c>
      <c r="DD574" s="33">
        <v>2023.0</v>
      </c>
      <c r="DE574" s="33" t="s">
        <v>184</v>
      </c>
      <c r="DF574" s="33"/>
      <c r="DG574" s="33" t="s">
        <v>185</v>
      </c>
      <c r="DH574" s="33" t="s">
        <v>186</v>
      </c>
      <c r="DI574" s="5"/>
      <c r="DJ574" s="5"/>
    </row>
    <row r="575">
      <c r="A575" s="33" t="s">
        <v>4170</v>
      </c>
      <c r="B575" s="34">
        <v>44952.0</v>
      </c>
      <c r="C575" s="35" t="s">
        <v>137</v>
      </c>
      <c r="D575" s="35" t="s">
        <v>139</v>
      </c>
      <c r="E575" s="35" t="s">
        <v>142</v>
      </c>
      <c r="F575" s="36" t="s">
        <v>144</v>
      </c>
      <c r="G575" s="33" t="s">
        <v>4171</v>
      </c>
      <c r="H575" s="33" t="s">
        <v>3643</v>
      </c>
      <c r="I575" s="33" t="s">
        <v>1894</v>
      </c>
      <c r="J575" s="33" t="s">
        <v>231</v>
      </c>
      <c r="K575" s="35" t="s">
        <v>150</v>
      </c>
      <c r="L575" s="33" t="s">
        <v>4113</v>
      </c>
      <c r="M575" s="33">
        <v>7.0</v>
      </c>
      <c r="N575" s="33" t="s">
        <v>4114</v>
      </c>
      <c r="O575" s="5"/>
      <c r="P575" s="35" t="s">
        <v>153</v>
      </c>
      <c r="Q575" s="35" t="s">
        <v>4114</v>
      </c>
      <c r="R575" s="33">
        <v>76544.0</v>
      </c>
      <c r="S575" s="37"/>
      <c r="T575" s="33"/>
      <c r="U575" s="33">
        <v>1.48</v>
      </c>
      <c r="V575" s="33" t="s">
        <v>154</v>
      </c>
      <c r="W575" s="33"/>
      <c r="X575" s="33"/>
      <c r="Y575" s="5"/>
      <c r="Z575" s="5"/>
      <c r="AA575" s="33">
        <v>1.0</v>
      </c>
      <c r="AB575" s="33"/>
      <c r="AC575" s="33">
        <v>1.0</v>
      </c>
      <c r="AD575" s="5"/>
      <c r="AE575" s="5"/>
      <c r="AF575" s="5"/>
      <c r="AG575" s="16"/>
      <c r="AH575" s="38" t="str">
        <f t="shared" si="1"/>
        <v/>
      </c>
      <c r="AI575" s="39">
        <f t="shared" si="2"/>
        <v>1</v>
      </c>
      <c r="AJ575" s="37" t="str">
        <f t="shared" si="3"/>
        <v/>
      </c>
      <c r="AK575" s="41" t="str">
        <f t="shared" si="4"/>
        <v/>
      </c>
      <c r="AL575" s="35" t="s">
        <v>153</v>
      </c>
      <c r="AM575" s="33" t="s">
        <v>1887</v>
      </c>
      <c r="AN575" s="33" t="s">
        <v>1887</v>
      </c>
      <c r="AO575" s="41"/>
      <c r="AP575" s="33" t="s">
        <v>169</v>
      </c>
      <c r="AQ575" s="33" t="s">
        <v>170</v>
      </c>
      <c r="AR575" s="33">
        <v>150.0</v>
      </c>
      <c r="AS575" s="42"/>
      <c r="AT575" s="42"/>
      <c r="AU575" s="42"/>
      <c r="AV575" s="42"/>
      <c r="AW575" s="42"/>
      <c r="AX575" s="5"/>
      <c r="AY575" s="33"/>
      <c r="AZ575" s="33" t="s">
        <v>4172</v>
      </c>
      <c r="BA575" s="5"/>
      <c r="BB575" s="5"/>
      <c r="BC575" s="5" t="s">
        <v>4173</v>
      </c>
      <c r="BD575" s="33" t="s">
        <v>173</v>
      </c>
      <c r="BE575" s="41"/>
      <c r="BF575" s="35"/>
      <c r="BG575" s="33" t="s">
        <v>169</v>
      </c>
      <c r="BH575" s="5"/>
      <c r="BI575" s="33">
        <v>150.0</v>
      </c>
      <c r="BJ575" s="33" t="s">
        <v>170</v>
      </c>
      <c r="BK575" s="5"/>
      <c r="BL575" s="5">
        <f t="shared" si="5"/>
        <v>1997.25</v>
      </c>
      <c r="BM575" s="5"/>
      <c r="BN575" s="5"/>
      <c r="BO575" s="42">
        <f t="shared" si="6"/>
        <v>1997.25</v>
      </c>
      <c r="BP575" s="44"/>
      <c r="BQ575" s="45"/>
      <c r="BR575" s="47"/>
      <c r="BS575" s="45"/>
      <c r="BT575" s="37"/>
      <c r="BU575" s="5"/>
      <c r="BV575" s="38"/>
      <c r="BW575" s="48"/>
      <c r="BX575" s="44"/>
      <c r="BY575" s="44"/>
      <c r="BZ575" s="33" t="s">
        <v>131</v>
      </c>
      <c r="CA575" s="5"/>
      <c r="CB575" s="5"/>
      <c r="CC575" s="33" t="s">
        <v>177</v>
      </c>
      <c r="CD575" s="5"/>
      <c r="CE575" s="5"/>
      <c r="CF575" s="33" t="s">
        <v>178</v>
      </c>
      <c r="CG575" s="33" t="s">
        <v>4174</v>
      </c>
      <c r="CH575" s="5"/>
      <c r="CI575" s="5"/>
      <c r="CJ575" s="5"/>
      <c r="CK575" s="33"/>
      <c r="CL575" s="49">
        <v>44995.0</v>
      </c>
      <c r="CM575" s="33" t="s">
        <v>180</v>
      </c>
      <c r="CN575" s="5"/>
      <c r="CO575" s="33">
        <v>1.0</v>
      </c>
      <c r="CP575" s="33" t="s">
        <v>181</v>
      </c>
      <c r="CQ575" s="50" t="str">
        <f t="shared" si="7"/>
        <v>21/04/1944</v>
      </c>
      <c r="CR575" s="33" t="s">
        <v>182</v>
      </c>
      <c r="CS575" s="33">
        <v>4.0</v>
      </c>
      <c r="CT575" s="33">
        <v>5.0</v>
      </c>
      <c r="CU575" s="33">
        <v>25.0</v>
      </c>
      <c r="CV575" s="33">
        <v>1328.0</v>
      </c>
      <c r="CW575" s="5"/>
      <c r="CX575" s="5"/>
      <c r="CY575" s="33">
        <v>-99.776403</v>
      </c>
      <c r="CZ575" s="33">
        <v>20.716467</v>
      </c>
      <c r="DA575" s="33">
        <v>4.411556653E9</v>
      </c>
      <c r="DB575" s="33">
        <v>2.0</v>
      </c>
      <c r="DC575" s="33" t="s">
        <v>183</v>
      </c>
      <c r="DD575" s="33">
        <v>2023.0</v>
      </c>
      <c r="DE575" s="33" t="s">
        <v>184</v>
      </c>
      <c r="DF575" s="33"/>
      <c r="DG575" s="33" t="s">
        <v>185</v>
      </c>
      <c r="DH575" s="33" t="s">
        <v>186</v>
      </c>
      <c r="DI575" s="5"/>
      <c r="DJ575" s="5"/>
    </row>
    <row r="576">
      <c r="A576" s="33" t="s">
        <v>4175</v>
      </c>
      <c r="B576" s="34">
        <v>44952.0</v>
      </c>
      <c r="C576" s="35" t="s">
        <v>137</v>
      </c>
      <c r="D576" s="35" t="s">
        <v>139</v>
      </c>
      <c r="E576" s="35" t="s">
        <v>142</v>
      </c>
      <c r="F576" s="36" t="s">
        <v>144</v>
      </c>
      <c r="G576" s="33" t="s">
        <v>4176</v>
      </c>
      <c r="H576" s="33" t="s">
        <v>4177</v>
      </c>
      <c r="I576" s="33" t="s">
        <v>220</v>
      </c>
      <c r="J576" s="33" t="s">
        <v>350</v>
      </c>
      <c r="K576" s="35" t="s">
        <v>150</v>
      </c>
      <c r="L576" s="33" t="s">
        <v>4178</v>
      </c>
      <c r="M576" s="5"/>
      <c r="N576" s="33" t="s">
        <v>4114</v>
      </c>
      <c r="O576" s="5"/>
      <c r="P576" s="35" t="s">
        <v>153</v>
      </c>
      <c r="Q576" s="35" t="s">
        <v>4114</v>
      </c>
      <c r="R576" s="33">
        <v>76544.0</v>
      </c>
      <c r="S576" s="37"/>
      <c r="T576" s="33"/>
      <c r="U576" s="33">
        <v>1.47</v>
      </c>
      <c r="V576" s="33" t="s">
        <v>154</v>
      </c>
      <c r="W576" s="33"/>
      <c r="X576" s="33"/>
      <c r="Y576" s="5"/>
      <c r="Z576" s="5"/>
      <c r="AA576" s="33">
        <v>1.0</v>
      </c>
      <c r="AB576" s="33">
        <v>1.0</v>
      </c>
      <c r="AC576" s="33"/>
      <c r="AD576" s="5"/>
      <c r="AE576" s="5"/>
      <c r="AF576" s="5"/>
      <c r="AG576" s="16"/>
      <c r="AH576" s="38">
        <f t="shared" si="1"/>
        <v>1</v>
      </c>
      <c r="AI576" s="39" t="str">
        <f t="shared" si="2"/>
        <v/>
      </c>
      <c r="AJ576" s="37" t="str">
        <f t="shared" si="3"/>
        <v/>
      </c>
      <c r="AK576" s="41" t="str">
        <f t="shared" si="4"/>
        <v/>
      </c>
      <c r="AL576" s="35" t="s">
        <v>153</v>
      </c>
      <c r="AM576" s="33" t="s">
        <v>1887</v>
      </c>
      <c r="AN576" s="33" t="s">
        <v>1887</v>
      </c>
      <c r="AO576" s="41"/>
      <c r="AP576" s="33" t="s">
        <v>169</v>
      </c>
      <c r="AQ576" s="33" t="s">
        <v>170</v>
      </c>
      <c r="AR576" s="33">
        <v>150.0</v>
      </c>
      <c r="AS576" s="42"/>
      <c r="AT576" s="42"/>
      <c r="AU576" s="42"/>
      <c r="AV576" s="42"/>
      <c r="AW576" s="42"/>
      <c r="AX576" s="5"/>
      <c r="AY576" s="33"/>
      <c r="AZ576" s="33" t="s">
        <v>4179</v>
      </c>
      <c r="BA576" s="5"/>
      <c r="BB576" s="5"/>
      <c r="BC576" s="5" t="s">
        <v>4180</v>
      </c>
      <c r="BD576" s="33" t="s">
        <v>173</v>
      </c>
      <c r="BE576" s="41"/>
      <c r="BF576" s="35"/>
      <c r="BG576" s="33" t="s">
        <v>169</v>
      </c>
      <c r="BH576" s="5"/>
      <c r="BI576" s="33">
        <v>150.0</v>
      </c>
      <c r="BJ576" s="33" t="s">
        <v>170</v>
      </c>
      <c r="BK576" s="5"/>
      <c r="BL576" s="5">
        <f t="shared" si="5"/>
        <v>1997.25</v>
      </c>
      <c r="BM576" s="5"/>
      <c r="BN576" s="5"/>
      <c r="BO576" s="42">
        <f t="shared" si="6"/>
        <v>1997.25</v>
      </c>
      <c r="BP576" s="44"/>
      <c r="BQ576" s="45"/>
      <c r="BR576" s="47"/>
      <c r="BS576" s="45"/>
      <c r="BT576" s="37"/>
      <c r="BU576" s="5"/>
      <c r="BV576" s="38"/>
      <c r="BW576" s="48"/>
      <c r="BX576" s="44"/>
      <c r="BY576" s="44"/>
      <c r="BZ576" s="33" t="s">
        <v>131</v>
      </c>
      <c r="CA576" s="5"/>
      <c r="CB576" s="5"/>
      <c r="CC576" s="33" t="s">
        <v>177</v>
      </c>
      <c r="CD576" s="5"/>
      <c r="CE576" s="5"/>
      <c r="CF576" s="33" t="s">
        <v>178</v>
      </c>
      <c r="CG576" s="33" t="s">
        <v>4181</v>
      </c>
      <c r="CH576" s="5"/>
      <c r="CI576" s="5"/>
      <c r="CJ576" s="5"/>
      <c r="CK576" s="33"/>
      <c r="CL576" s="49">
        <v>44995.0</v>
      </c>
      <c r="CM576" s="33" t="s">
        <v>180</v>
      </c>
      <c r="CN576" s="5"/>
      <c r="CO576" s="33">
        <v>1.0</v>
      </c>
      <c r="CP576" s="33" t="s">
        <v>181</v>
      </c>
      <c r="CQ576" s="50" t="str">
        <f t="shared" si="7"/>
        <v>03/07/1941</v>
      </c>
      <c r="CR576" s="33" t="s">
        <v>243</v>
      </c>
      <c r="CS576" s="33">
        <v>4.0</v>
      </c>
      <c r="CT576" s="33">
        <v>5.0</v>
      </c>
      <c r="CU576" s="33">
        <v>25.0</v>
      </c>
      <c r="CV576" s="33">
        <v>1328.0</v>
      </c>
      <c r="CW576" s="5"/>
      <c r="CX576" s="5"/>
      <c r="CY576" s="33">
        <v>-99.776403</v>
      </c>
      <c r="CZ576" s="33">
        <v>20.716467</v>
      </c>
      <c r="DA576" s="33">
        <v>4.411981217E9</v>
      </c>
      <c r="DB576" s="33">
        <v>2.0</v>
      </c>
      <c r="DC576" s="33" t="s">
        <v>183</v>
      </c>
      <c r="DD576" s="33">
        <v>2023.0</v>
      </c>
      <c r="DE576" s="33" t="s">
        <v>184</v>
      </c>
      <c r="DF576" s="33"/>
      <c r="DG576" s="33" t="s">
        <v>185</v>
      </c>
      <c r="DH576" s="33" t="s">
        <v>186</v>
      </c>
      <c r="DI576" s="5"/>
      <c r="DJ576" s="5"/>
    </row>
    <row r="577">
      <c r="A577" s="33" t="s">
        <v>4182</v>
      </c>
      <c r="B577" s="34">
        <v>44952.0</v>
      </c>
      <c r="C577" s="35" t="s">
        <v>137</v>
      </c>
      <c r="D577" s="35" t="s">
        <v>139</v>
      </c>
      <c r="E577" s="35" t="s">
        <v>142</v>
      </c>
      <c r="F577" s="36" t="s">
        <v>144</v>
      </c>
      <c r="G577" s="33" t="s">
        <v>4183</v>
      </c>
      <c r="H577" s="33" t="s">
        <v>660</v>
      </c>
      <c r="I577" s="33" t="s">
        <v>220</v>
      </c>
      <c r="J577" s="33" t="s">
        <v>4184</v>
      </c>
      <c r="K577" s="35" t="s">
        <v>150</v>
      </c>
      <c r="L577" s="33" t="s">
        <v>4113</v>
      </c>
      <c r="M577" s="33">
        <v>45.0</v>
      </c>
      <c r="N577" s="33" t="s">
        <v>4114</v>
      </c>
      <c r="O577" s="5"/>
      <c r="P577" s="35" t="s">
        <v>153</v>
      </c>
      <c r="Q577" s="35" t="s">
        <v>4114</v>
      </c>
      <c r="R577" s="33">
        <v>76544.0</v>
      </c>
      <c r="S577" s="37"/>
      <c r="T577" s="33"/>
      <c r="U577" s="33">
        <v>1.42</v>
      </c>
      <c r="V577" s="33" t="s">
        <v>154</v>
      </c>
      <c r="W577" s="33"/>
      <c r="X577" s="33"/>
      <c r="Y577" s="5"/>
      <c r="Z577" s="5"/>
      <c r="AA577" s="33">
        <v>1.0</v>
      </c>
      <c r="AB577" s="33"/>
      <c r="AC577" s="33">
        <v>1.0</v>
      </c>
      <c r="AD577" s="5"/>
      <c r="AE577" s="5"/>
      <c r="AF577" s="5"/>
      <c r="AG577" s="16"/>
      <c r="AH577" s="38" t="str">
        <f t="shared" si="1"/>
        <v/>
      </c>
      <c r="AI577" s="39">
        <f t="shared" si="2"/>
        <v>1</v>
      </c>
      <c r="AJ577" s="37" t="str">
        <f t="shared" si="3"/>
        <v/>
      </c>
      <c r="AK577" s="41" t="str">
        <f t="shared" si="4"/>
        <v/>
      </c>
      <c r="AL577" s="35" t="s">
        <v>153</v>
      </c>
      <c r="AM577" s="33" t="s">
        <v>1887</v>
      </c>
      <c r="AN577" s="33" t="s">
        <v>1887</v>
      </c>
      <c r="AO577" s="41"/>
      <c r="AP577" s="33" t="s">
        <v>169</v>
      </c>
      <c r="AQ577" s="33" t="s">
        <v>170</v>
      </c>
      <c r="AR577" s="33">
        <v>150.0</v>
      </c>
      <c r="AS577" s="42"/>
      <c r="AT577" s="42"/>
      <c r="AU577" s="42"/>
      <c r="AV577" s="42"/>
      <c r="AW577" s="42"/>
      <c r="AX577" s="5"/>
      <c r="AY577" s="33"/>
      <c r="AZ577" s="33" t="s">
        <v>4185</v>
      </c>
      <c r="BA577" s="5"/>
      <c r="BB577" s="5"/>
      <c r="BC577" s="5" t="s">
        <v>4186</v>
      </c>
      <c r="BD577" s="33" t="s">
        <v>173</v>
      </c>
      <c r="BE577" s="41"/>
      <c r="BF577" s="35"/>
      <c r="BG577" s="33" t="s">
        <v>169</v>
      </c>
      <c r="BH577" s="5"/>
      <c r="BI577" s="33">
        <v>150.0</v>
      </c>
      <c r="BJ577" s="33" t="s">
        <v>170</v>
      </c>
      <c r="BK577" s="5"/>
      <c r="BL577" s="5">
        <f t="shared" si="5"/>
        <v>1997.25</v>
      </c>
      <c r="BM577" s="5"/>
      <c r="BN577" s="5"/>
      <c r="BO577" s="42">
        <f t="shared" si="6"/>
        <v>1997.25</v>
      </c>
      <c r="BP577" s="44"/>
      <c r="BQ577" s="45"/>
      <c r="BR577" s="47"/>
      <c r="BS577" s="45"/>
      <c r="BT577" s="37"/>
      <c r="BU577" s="5"/>
      <c r="BV577" s="38"/>
      <c r="BW577" s="48"/>
      <c r="BX577" s="44"/>
      <c r="BY577" s="44"/>
      <c r="BZ577" s="33" t="s">
        <v>131</v>
      </c>
      <c r="CA577" s="5"/>
      <c r="CB577" s="5"/>
      <c r="CC577" s="33" t="s">
        <v>177</v>
      </c>
      <c r="CD577" s="5"/>
      <c r="CE577" s="5"/>
      <c r="CF577" s="33" t="s">
        <v>178</v>
      </c>
      <c r="CG577" s="33" t="s">
        <v>4187</v>
      </c>
      <c r="CH577" s="5"/>
      <c r="CI577" s="5"/>
      <c r="CJ577" s="5"/>
      <c r="CK577" s="33"/>
      <c r="CL577" s="49">
        <v>44995.0</v>
      </c>
      <c r="CM577" s="33" t="s">
        <v>180</v>
      </c>
      <c r="CN577" s="5"/>
      <c r="CO577" s="33">
        <v>1.0</v>
      </c>
      <c r="CP577" s="33" t="s">
        <v>181</v>
      </c>
      <c r="CQ577" s="50" t="str">
        <f t="shared" si="7"/>
        <v>03/06/1953</v>
      </c>
      <c r="CR577" s="33" t="s">
        <v>182</v>
      </c>
      <c r="CS577" s="33">
        <v>4.0</v>
      </c>
      <c r="CT577" s="33">
        <v>5.0</v>
      </c>
      <c r="CU577" s="33">
        <v>25.0</v>
      </c>
      <c r="CV577" s="33">
        <v>1328.0</v>
      </c>
      <c r="CW577" s="5"/>
      <c r="CX577" s="5"/>
      <c r="CY577" s="33">
        <v>-99.776403</v>
      </c>
      <c r="CZ577" s="33">
        <v>20.716467</v>
      </c>
      <c r="DA577" s="33">
        <v>4.4219266E9</v>
      </c>
      <c r="DB577" s="33">
        <v>1.0</v>
      </c>
      <c r="DC577" s="33" t="s">
        <v>183</v>
      </c>
      <c r="DD577" s="33">
        <v>2023.0</v>
      </c>
      <c r="DE577" s="33" t="s">
        <v>184</v>
      </c>
      <c r="DF577" s="33"/>
      <c r="DG577" s="33" t="s">
        <v>185</v>
      </c>
      <c r="DH577" s="33" t="s">
        <v>186</v>
      </c>
      <c r="DI577" s="5"/>
      <c r="DJ577" s="5"/>
    </row>
    <row r="578">
      <c r="A578" s="33" t="s">
        <v>4188</v>
      </c>
      <c r="B578" s="34">
        <v>44952.0</v>
      </c>
      <c r="C578" s="35" t="s">
        <v>137</v>
      </c>
      <c r="D578" s="35" t="s">
        <v>139</v>
      </c>
      <c r="E578" s="35" t="s">
        <v>142</v>
      </c>
      <c r="F578" s="36" t="s">
        <v>144</v>
      </c>
      <c r="G578" s="33" t="s">
        <v>4189</v>
      </c>
      <c r="H578" s="33" t="s">
        <v>3740</v>
      </c>
      <c r="I578" s="33" t="s">
        <v>220</v>
      </c>
      <c r="J578" s="33" t="s">
        <v>350</v>
      </c>
      <c r="K578" s="35" t="s">
        <v>150</v>
      </c>
      <c r="L578" s="33" t="s">
        <v>4113</v>
      </c>
      <c r="M578" s="33">
        <v>43.0</v>
      </c>
      <c r="N578" s="33" t="s">
        <v>4114</v>
      </c>
      <c r="O578" s="5"/>
      <c r="P578" s="35" t="s">
        <v>153</v>
      </c>
      <c r="Q578" s="35" t="s">
        <v>4114</v>
      </c>
      <c r="R578" s="33">
        <v>76544.0</v>
      </c>
      <c r="S578" s="37"/>
      <c r="T578" s="33"/>
      <c r="U578" s="33">
        <v>2.68</v>
      </c>
      <c r="V578" s="33" t="s">
        <v>154</v>
      </c>
      <c r="W578" s="33"/>
      <c r="X578" s="33"/>
      <c r="Y578" s="5"/>
      <c r="Z578" s="5"/>
      <c r="AA578" s="33">
        <v>1.0</v>
      </c>
      <c r="AB578" s="33"/>
      <c r="AC578" s="33">
        <v>1.0</v>
      </c>
      <c r="AD578" s="5"/>
      <c r="AE578" s="5"/>
      <c r="AF578" s="5"/>
      <c r="AG578" s="16"/>
      <c r="AH578" s="38" t="str">
        <f t="shared" si="1"/>
        <v/>
      </c>
      <c r="AI578" s="39">
        <f t="shared" si="2"/>
        <v>1</v>
      </c>
      <c r="AJ578" s="37" t="str">
        <f t="shared" si="3"/>
        <v/>
      </c>
      <c r="AK578" s="41" t="str">
        <f t="shared" si="4"/>
        <v/>
      </c>
      <c r="AL578" s="35" t="s">
        <v>153</v>
      </c>
      <c r="AM578" s="33" t="s">
        <v>1887</v>
      </c>
      <c r="AN578" s="33" t="s">
        <v>1887</v>
      </c>
      <c r="AO578" s="41"/>
      <c r="AP578" s="33" t="s">
        <v>169</v>
      </c>
      <c r="AQ578" s="33" t="s">
        <v>170</v>
      </c>
      <c r="AR578" s="33">
        <v>300.0</v>
      </c>
      <c r="AS578" s="42"/>
      <c r="AT578" s="42"/>
      <c r="AU578" s="42"/>
      <c r="AV578" s="42"/>
      <c r="AW578" s="42"/>
      <c r="AX578" s="5"/>
      <c r="AY578" s="33"/>
      <c r="AZ578" s="33" t="s">
        <v>4190</v>
      </c>
      <c r="BA578" s="5"/>
      <c r="BB578" s="5"/>
      <c r="BC578" s="5" t="s">
        <v>4191</v>
      </c>
      <c r="BD578" s="33" t="s">
        <v>173</v>
      </c>
      <c r="BE578" s="41"/>
      <c r="BF578" s="35"/>
      <c r="BG578" s="33" t="s">
        <v>169</v>
      </c>
      <c r="BH578" s="5"/>
      <c r="BI578" s="33">
        <v>300.0</v>
      </c>
      <c r="BJ578" s="33" t="s">
        <v>170</v>
      </c>
      <c r="BK578" s="5"/>
      <c r="BL578" s="5">
        <f t="shared" si="5"/>
        <v>3994.5</v>
      </c>
      <c r="BM578" s="5"/>
      <c r="BN578" s="5"/>
      <c r="BO578" s="42">
        <f t="shared" si="6"/>
        <v>3994.5</v>
      </c>
      <c r="BP578" s="44"/>
      <c r="BQ578" s="45"/>
      <c r="BR578" s="47"/>
      <c r="BS578" s="45"/>
      <c r="BT578" s="37"/>
      <c r="BU578" s="5"/>
      <c r="BV578" s="38"/>
      <c r="BW578" s="48"/>
      <c r="BX578" s="44"/>
      <c r="BY578" s="44"/>
      <c r="BZ578" s="33" t="s">
        <v>131</v>
      </c>
      <c r="CA578" s="5"/>
      <c r="CB578" s="5"/>
      <c r="CC578" s="33" t="s">
        <v>177</v>
      </c>
      <c r="CD578" s="5"/>
      <c r="CE578" s="5"/>
      <c r="CF578" s="33" t="s">
        <v>178</v>
      </c>
      <c r="CG578" s="33" t="s">
        <v>4192</v>
      </c>
      <c r="CH578" s="5"/>
      <c r="CI578" s="5"/>
      <c r="CJ578" s="5"/>
      <c r="CK578" s="33"/>
      <c r="CL578" s="49">
        <v>44995.0</v>
      </c>
      <c r="CM578" s="33" t="s">
        <v>180</v>
      </c>
      <c r="CN578" s="5"/>
      <c r="CO578" s="33">
        <v>2.0</v>
      </c>
      <c r="CP578" s="33" t="s">
        <v>181</v>
      </c>
      <c r="CQ578" s="50" t="str">
        <f t="shared" si="7"/>
        <v>28/06/1936</v>
      </c>
      <c r="CR578" s="33" t="s">
        <v>182</v>
      </c>
      <c r="CS578" s="33">
        <v>4.0</v>
      </c>
      <c r="CT578" s="33">
        <v>5.0</v>
      </c>
      <c r="CU578" s="33">
        <v>25.0</v>
      </c>
      <c r="CV578" s="33">
        <v>1328.0</v>
      </c>
      <c r="CW578" s="5"/>
      <c r="CX578" s="5"/>
      <c r="CY578" s="33">
        <v>-99.776403</v>
      </c>
      <c r="CZ578" s="33">
        <v>20.716467</v>
      </c>
      <c r="DA578" s="33">
        <v>4.411983147E9</v>
      </c>
      <c r="DB578" s="33">
        <v>2.0</v>
      </c>
      <c r="DC578" s="33" t="s">
        <v>183</v>
      </c>
      <c r="DD578" s="33">
        <v>2023.0</v>
      </c>
      <c r="DE578" s="33" t="s">
        <v>184</v>
      </c>
      <c r="DF578" s="33"/>
      <c r="DG578" s="33" t="s">
        <v>185</v>
      </c>
      <c r="DH578" s="33" t="s">
        <v>186</v>
      </c>
      <c r="DI578" s="5"/>
      <c r="DJ578" s="5"/>
    </row>
    <row r="579">
      <c r="A579" s="33" t="s">
        <v>4193</v>
      </c>
      <c r="B579" s="34">
        <v>44952.0</v>
      </c>
      <c r="C579" s="35" t="s">
        <v>137</v>
      </c>
      <c r="D579" s="35" t="s">
        <v>139</v>
      </c>
      <c r="E579" s="35" t="s">
        <v>142</v>
      </c>
      <c r="F579" s="36" t="s">
        <v>144</v>
      </c>
      <c r="G579" s="33" t="s">
        <v>4194</v>
      </c>
      <c r="H579" s="33" t="s">
        <v>4195</v>
      </c>
      <c r="I579" s="33" t="s">
        <v>3230</v>
      </c>
      <c r="J579" s="33" t="s">
        <v>231</v>
      </c>
      <c r="K579" s="35" t="s">
        <v>150</v>
      </c>
      <c r="L579" s="33" t="s">
        <v>4113</v>
      </c>
      <c r="M579" s="33">
        <v>36.0</v>
      </c>
      <c r="N579" s="33" t="s">
        <v>4114</v>
      </c>
      <c r="O579" s="5"/>
      <c r="P579" s="35" t="s">
        <v>153</v>
      </c>
      <c r="Q579" s="35" t="s">
        <v>4114</v>
      </c>
      <c r="R579" s="33">
        <v>76540.0</v>
      </c>
      <c r="S579" s="37"/>
      <c r="T579" s="33"/>
      <c r="U579" s="33">
        <v>1.71</v>
      </c>
      <c r="V579" s="33" t="s">
        <v>154</v>
      </c>
      <c r="W579" s="33"/>
      <c r="X579" s="33"/>
      <c r="Y579" s="5"/>
      <c r="Z579" s="5"/>
      <c r="AA579" s="33">
        <v>1.0</v>
      </c>
      <c r="AB579" s="33">
        <v>1.0</v>
      </c>
      <c r="AC579" s="33"/>
      <c r="AD579" s="5"/>
      <c r="AE579" s="5"/>
      <c r="AF579" s="5"/>
      <c r="AG579" s="16"/>
      <c r="AH579" s="38">
        <f t="shared" si="1"/>
        <v>1</v>
      </c>
      <c r="AI579" s="39" t="str">
        <f t="shared" si="2"/>
        <v/>
      </c>
      <c r="AJ579" s="37" t="str">
        <f t="shared" si="3"/>
        <v/>
      </c>
      <c r="AK579" s="41" t="str">
        <f t="shared" si="4"/>
        <v/>
      </c>
      <c r="AL579" s="35" t="s">
        <v>153</v>
      </c>
      <c r="AM579" s="33" t="s">
        <v>1887</v>
      </c>
      <c r="AN579" s="33" t="s">
        <v>1887</v>
      </c>
      <c r="AO579" s="41"/>
      <c r="AP579" s="33" t="s">
        <v>169</v>
      </c>
      <c r="AQ579" s="33" t="s">
        <v>170</v>
      </c>
      <c r="AR579" s="33">
        <v>150.0</v>
      </c>
      <c r="AS579" s="42"/>
      <c r="AT579" s="42"/>
      <c r="AU579" s="42"/>
      <c r="AV579" s="42"/>
      <c r="AW579" s="42"/>
      <c r="AX579" s="5"/>
      <c r="AY579" s="33"/>
      <c r="AZ579" s="33" t="s">
        <v>4196</v>
      </c>
      <c r="BA579" s="5"/>
      <c r="BB579" s="5"/>
      <c r="BC579" s="5" t="s">
        <v>4197</v>
      </c>
      <c r="BD579" s="33" t="s">
        <v>173</v>
      </c>
      <c r="BE579" s="41"/>
      <c r="BF579" s="35"/>
      <c r="BG579" s="33" t="s">
        <v>169</v>
      </c>
      <c r="BH579" s="5"/>
      <c r="BI579" s="33">
        <v>150.0</v>
      </c>
      <c r="BJ579" s="33" t="s">
        <v>170</v>
      </c>
      <c r="BK579" s="5"/>
      <c r="BL579" s="5">
        <f t="shared" si="5"/>
        <v>1997.25</v>
      </c>
      <c r="BM579" s="5"/>
      <c r="BN579" s="5"/>
      <c r="BO579" s="42">
        <f t="shared" si="6"/>
        <v>1997.25</v>
      </c>
      <c r="BP579" s="44"/>
      <c r="BQ579" s="45"/>
      <c r="BR579" s="47"/>
      <c r="BS579" s="45"/>
      <c r="BT579" s="37"/>
      <c r="BU579" s="5"/>
      <c r="BV579" s="38"/>
      <c r="BW579" s="48"/>
      <c r="BX579" s="44"/>
      <c r="BY579" s="44"/>
      <c r="BZ579" s="33" t="s">
        <v>131</v>
      </c>
      <c r="CA579" s="5"/>
      <c r="CB579" s="5"/>
      <c r="CC579" s="33" t="s">
        <v>177</v>
      </c>
      <c r="CD579" s="5"/>
      <c r="CE579" s="5"/>
      <c r="CF579" s="33" t="s">
        <v>178</v>
      </c>
      <c r="CG579" s="33" t="s">
        <v>4198</v>
      </c>
      <c r="CH579" s="5"/>
      <c r="CI579" s="5"/>
      <c r="CJ579" s="5"/>
      <c r="CK579" s="33"/>
      <c r="CL579" s="49">
        <v>44995.0</v>
      </c>
      <c r="CM579" s="33" t="s">
        <v>180</v>
      </c>
      <c r="CN579" s="5"/>
      <c r="CO579" s="33">
        <v>1.0</v>
      </c>
      <c r="CP579" s="33" t="s">
        <v>181</v>
      </c>
      <c r="CQ579" s="50" t="str">
        <f t="shared" si="7"/>
        <v>17/09/1940</v>
      </c>
      <c r="CR579" s="33" t="s">
        <v>243</v>
      </c>
      <c r="CS579" s="33">
        <v>4.0</v>
      </c>
      <c r="CT579" s="33">
        <v>5.0</v>
      </c>
      <c r="CU579" s="33">
        <v>25.0</v>
      </c>
      <c r="CV579" s="33">
        <v>1328.0</v>
      </c>
      <c r="CW579" s="5"/>
      <c r="CX579" s="5"/>
      <c r="CY579" s="33">
        <v>-99.776403</v>
      </c>
      <c r="CZ579" s="33">
        <v>20.716467</v>
      </c>
      <c r="DA579" s="33">
        <v>4.411182854E9</v>
      </c>
      <c r="DB579" s="33">
        <v>2.0</v>
      </c>
      <c r="DC579" s="33" t="s">
        <v>183</v>
      </c>
      <c r="DD579" s="33">
        <v>2023.0</v>
      </c>
      <c r="DE579" s="33" t="s">
        <v>184</v>
      </c>
      <c r="DF579" s="33"/>
      <c r="DG579" s="33" t="s">
        <v>185</v>
      </c>
      <c r="DH579" s="33" t="s">
        <v>186</v>
      </c>
      <c r="DI579" s="5"/>
      <c r="DJ579" s="5"/>
    </row>
    <row r="580">
      <c r="A580" s="33" t="s">
        <v>4199</v>
      </c>
      <c r="B580" s="34">
        <v>44952.0</v>
      </c>
      <c r="C580" s="35" t="s">
        <v>137</v>
      </c>
      <c r="D580" s="35" t="s">
        <v>139</v>
      </c>
      <c r="E580" s="35" t="s">
        <v>142</v>
      </c>
      <c r="F580" s="36" t="s">
        <v>144</v>
      </c>
      <c r="G580" s="33" t="s">
        <v>4200</v>
      </c>
      <c r="H580" s="33" t="s">
        <v>4201</v>
      </c>
      <c r="I580" s="33" t="s">
        <v>231</v>
      </c>
      <c r="J580" s="33" t="s">
        <v>350</v>
      </c>
      <c r="K580" s="35" t="s">
        <v>150</v>
      </c>
      <c r="L580" s="33" t="s">
        <v>4150</v>
      </c>
      <c r="M580" s="33">
        <v>11.0</v>
      </c>
      <c r="N580" s="33" t="s">
        <v>4114</v>
      </c>
      <c r="O580" s="5"/>
      <c r="P580" s="35" t="s">
        <v>153</v>
      </c>
      <c r="Q580" s="35" t="s">
        <v>4114</v>
      </c>
      <c r="R580" s="33">
        <v>76540.0</v>
      </c>
      <c r="S580" s="37"/>
      <c r="T580" s="33"/>
      <c r="U580" s="33">
        <v>1.48</v>
      </c>
      <c r="V580" s="33" t="s">
        <v>154</v>
      </c>
      <c r="W580" s="33"/>
      <c r="X580" s="33"/>
      <c r="Y580" s="5"/>
      <c r="Z580" s="5"/>
      <c r="AA580" s="33">
        <v>1.0</v>
      </c>
      <c r="AB580" s="33"/>
      <c r="AC580" s="33">
        <v>1.0</v>
      </c>
      <c r="AD580" s="5"/>
      <c r="AE580" s="5"/>
      <c r="AF580" s="5"/>
      <c r="AG580" s="16"/>
      <c r="AH580" s="38" t="str">
        <f t="shared" si="1"/>
        <v/>
      </c>
      <c r="AI580" s="39">
        <f t="shared" si="2"/>
        <v>1</v>
      </c>
      <c r="AJ580" s="37" t="str">
        <f t="shared" si="3"/>
        <v/>
      </c>
      <c r="AK580" s="41" t="str">
        <f t="shared" si="4"/>
        <v/>
      </c>
      <c r="AL580" s="35" t="s">
        <v>153</v>
      </c>
      <c r="AM580" s="33" t="s">
        <v>1887</v>
      </c>
      <c r="AN580" s="33" t="s">
        <v>1887</v>
      </c>
      <c r="AO580" s="41"/>
      <c r="AP580" s="33" t="s">
        <v>169</v>
      </c>
      <c r="AQ580" s="33" t="s">
        <v>170</v>
      </c>
      <c r="AR580" s="33">
        <v>150.0</v>
      </c>
      <c r="AS580" s="42"/>
      <c r="AT580" s="42"/>
      <c r="AU580" s="42"/>
      <c r="AV580" s="42"/>
      <c r="AW580" s="42"/>
      <c r="AX580" s="5"/>
      <c r="AY580" s="33"/>
      <c r="AZ580" s="33" t="s">
        <v>4202</v>
      </c>
      <c r="BA580" s="5"/>
      <c r="BB580" s="5"/>
      <c r="BC580" s="5" t="s">
        <v>4203</v>
      </c>
      <c r="BD580" s="33" t="s">
        <v>173</v>
      </c>
      <c r="BE580" s="41"/>
      <c r="BF580" s="35"/>
      <c r="BG580" s="33" t="s">
        <v>169</v>
      </c>
      <c r="BH580" s="5"/>
      <c r="BI580" s="33">
        <v>150.0</v>
      </c>
      <c r="BJ580" s="33" t="s">
        <v>170</v>
      </c>
      <c r="BK580" s="5"/>
      <c r="BL580" s="5">
        <f t="shared" si="5"/>
        <v>1997.25</v>
      </c>
      <c r="BM580" s="5"/>
      <c r="BN580" s="5"/>
      <c r="BO580" s="42">
        <f t="shared" si="6"/>
        <v>1997.25</v>
      </c>
      <c r="BP580" s="44"/>
      <c r="BQ580" s="45"/>
      <c r="BR580" s="47"/>
      <c r="BS580" s="45"/>
      <c r="BT580" s="37"/>
      <c r="BU580" s="5"/>
      <c r="BV580" s="38"/>
      <c r="BW580" s="48"/>
      <c r="BX580" s="44"/>
      <c r="BY580" s="44"/>
      <c r="BZ580" s="33" t="s">
        <v>131</v>
      </c>
      <c r="CA580" s="5"/>
      <c r="CB580" s="5"/>
      <c r="CC580" s="33" t="s">
        <v>177</v>
      </c>
      <c r="CD580" s="5"/>
      <c r="CE580" s="5"/>
      <c r="CF580" s="33" t="s">
        <v>178</v>
      </c>
      <c r="CG580" s="33" t="s">
        <v>4204</v>
      </c>
      <c r="CH580" s="5"/>
      <c r="CI580" s="5"/>
      <c r="CJ580" s="5"/>
      <c r="CK580" s="33"/>
      <c r="CL580" s="49">
        <v>44995.0</v>
      </c>
      <c r="CM580" s="33" t="s">
        <v>180</v>
      </c>
      <c r="CN580" s="5"/>
      <c r="CO580" s="33">
        <v>1.0</v>
      </c>
      <c r="CP580" s="33" t="s">
        <v>181</v>
      </c>
      <c r="CQ580" s="50" t="str">
        <f t="shared" si="7"/>
        <v>15/06/1943</v>
      </c>
      <c r="CR580" s="33" t="s">
        <v>182</v>
      </c>
      <c r="CS580" s="33">
        <v>4.0</v>
      </c>
      <c r="CT580" s="33">
        <v>5.0</v>
      </c>
      <c r="CU580" s="33">
        <v>25.0</v>
      </c>
      <c r="CV580" s="33">
        <v>1328.0</v>
      </c>
      <c r="CW580" s="5"/>
      <c r="CX580" s="5"/>
      <c r="CY580" s="33">
        <v>-99.776403</v>
      </c>
      <c r="CZ580" s="33">
        <v>20.716467</v>
      </c>
      <c r="DA580" s="33">
        <v>4.411187343E9</v>
      </c>
      <c r="DB580" s="33">
        <v>2.0</v>
      </c>
      <c r="DC580" s="33" t="s">
        <v>183</v>
      </c>
      <c r="DD580" s="33">
        <v>2023.0</v>
      </c>
      <c r="DE580" s="33" t="s">
        <v>184</v>
      </c>
      <c r="DF580" s="33"/>
      <c r="DG580" s="33" t="s">
        <v>185</v>
      </c>
      <c r="DH580" s="33" t="s">
        <v>186</v>
      </c>
      <c r="DI580" s="5"/>
      <c r="DJ580" s="5"/>
    </row>
    <row r="581">
      <c r="A581" s="33" t="s">
        <v>4205</v>
      </c>
      <c r="B581" s="34">
        <v>44952.0</v>
      </c>
      <c r="C581" s="35" t="s">
        <v>137</v>
      </c>
      <c r="D581" s="35" t="s">
        <v>139</v>
      </c>
      <c r="E581" s="35" t="s">
        <v>142</v>
      </c>
      <c r="F581" s="36" t="s">
        <v>144</v>
      </c>
      <c r="G581" s="33" t="s">
        <v>4206</v>
      </c>
      <c r="H581" s="33" t="s">
        <v>475</v>
      </c>
      <c r="I581" s="33" t="s">
        <v>476</v>
      </c>
      <c r="J581" s="33" t="s">
        <v>3230</v>
      </c>
      <c r="K581" s="35" t="s">
        <v>150</v>
      </c>
      <c r="L581" s="33" t="s">
        <v>4207</v>
      </c>
      <c r="M581" s="33">
        <v>2.0</v>
      </c>
      <c r="N581" s="33" t="s">
        <v>4114</v>
      </c>
      <c r="O581" s="5"/>
      <c r="P581" s="35" t="s">
        <v>153</v>
      </c>
      <c r="Q581" s="35" t="s">
        <v>4114</v>
      </c>
      <c r="R581" s="33">
        <v>76544.0</v>
      </c>
      <c r="S581" s="37"/>
      <c r="T581" s="33"/>
      <c r="U581" s="33">
        <v>1.77</v>
      </c>
      <c r="V581" s="33" t="s">
        <v>154</v>
      </c>
      <c r="W581" s="33"/>
      <c r="X581" s="33"/>
      <c r="Y581" s="5"/>
      <c r="Z581" s="5"/>
      <c r="AA581" s="33">
        <v>1.0</v>
      </c>
      <c r="AB581" s="33"/>
      <c r="AC581" s="33">
        <v>1.0</v>
      </c>
      <c r="AD581" s="5"/>
      <c r="AE581" s="5"/>
      <c r="AF581" s="5"/>
      <c r="AG581" s="16"/>
      <c r="AH581" s="38" t="str">
        <f t="shared" si="1"/>
        <v/>
      </c>
      <c r="AI581" s="39">
        <f t="shared" si="2"/>
        <v>1</v>
      </c>
      <c r="AJ581" s="37" t="str">
        <f t="shared" si="3"/>
        <v/>
      </c>
      <c r="AK581" s="41" t="str">
        <f t="shared" si="4"/>
        <v/>
      </c>
      <c r="AL581" s="35" t="s">
        <v>153</v>
      </c>
      <c r="AM581" s="33" t="s">
        <v>1887</v>
      </c>
      <c r="AN581" s="33" t="s">
        <v>1887</v>
      </c>
      <c r="AO581" s="41"/>
      <c r="AP581" s="33" t="s">
        <v>169</v>
      </c>
      <c r="AQ581" s="33" t="s">
        <v>170</v>
      </c>
      <c r="AR581" s="33">
        <v>150.0</v>
      </c>
      <c r="AS581" s="42"/>
      <c r="AT581" s="42"/>
      <c r="AU581" s="42"/>
      <c r="AV581" s="42"/>
      <c r="AW581" s="42"/>
      <c r="AX581" s="5"/>
      <c r="AY581" s="33"/>
      <c r="AZ581" s="33" t="s">
        <v>4208</v>
      </c>
      <c r="BA581" s="5"/>
      <c r="BB581" s="5"/>
      <c r="BC581" s="5" t="s">
        <v>4209</v>
      </c>
      <c r="BD581" s="33" t="s">
        <v>173</v>
      </c>
      <c r="BE581" s="41"/>
      <c r="BF581" s="35"/>
      <c r="BG581" s="33" t="s">
        <v>169</v>
      </c>
      <c r="BH581" s="5"/>
      <c r="BI581" s="33">
        <v>150.0</v>
      </c>
      <c r="BJ581" s="33" t="s">
        <v>170</v>
      </c>
      <c r="BK581" s="5"/>
      <c r="BL581" s="5">
        <f t="shared" si="5"/>
        <v>1997.25</v>
      </c>
      <c r="BM581" s="5"/>
      <c r="BN581" s="5"/>
      <c r="BO581" s="42">
        <f t="shared" si="6"/>
        <v>1997.25</v>
      </c>
      <c r="BP581" s="44"/>
      <c r="BQ581" s="45"/>
      <c r="BR581" s="47"/>
      <c r="BS581" s="45"/>
      <c r="BT581" s="37"/>
      <c r="BU581" s="5"/>
      <c r="BV581" s="38"/>
      <c r="BW581" s="48"/>
      <c r="BX581" s="44"/>
      <c r="BY581" s="44"/>
      <c r="BZ581" s="33" t="s">
        <v>131</v>
      </c>
      <c r="CA581" s="5"/>
      <c r="CB581" s="5"/>
      <c r="CC581" s="33" t="s">
        <v>177</v>
      </c>
      <c r="CD581" s="5"/>
      <c r="CE581" s="5"/>
      <c r="CF581" s="33" t="s">
        <v>178</v>
      </c>
      <c r="CG581" s="33" t="s">
        <v>4210</v>
      </c>
      <c r="CH581" s="5"/>
      <c r="CI581" s="5"/>
      <c r="CJ581" s="5"/>
      <c r="CK581" s="33"/>
      <c r="CL581" s="49">
        <v>44995.0</v>
      </c>
      <c r="CM581" s="33" t="s">
        <v>180</v>
      </c>
      <c r="CN581" s="5"/>
      <c r="CO581" s="33">
        <v>1.0</v>
      </c>
      <c r="CP581" s="33" t="s">
        <v>181</v>
      </c>
      <c r="CQ581" s="50" t="str">
        <f t="shared" si="7"/>
        <v>26/07/1942</v>
      </c>
      <c r="CR581" s="33" t="s">
        <v>182</v>
      </c>
      <c r="CS581" s="33">
        <v>4.0</v>
      </c>
      <c r="CT581" s="33">
        <v>5.0</v>
      </c>
      <c r="CU581" s="33">
        <v>25.0</v>
      </c>
      <c r="CV581" s="33">
        <v>1328.0</v>
      </c>
      <c r="CW581" s="5"/>
      <c r="CX581" s="5"/>
      <c r="CY581" s="33">
        <v>-99.776403</v>
      </c>
      <c r="CZ581" s="33">
        <v>20.716467</v>
      </c>
      <c r="DA581" s="33">
        <v>4.42367611E9</v>
      </c>
      <c r="DB581" s="33">
        <v>2.0</v>
      </c>
      <c r="DC581" s="33" t="s">
        <v>183</v>
      </c>
      <c r="DD581" s="33">
        <v>2023.0</v>
      </c>
      <c r="DE581" s="33" t="s">
        <v>184</v>
      </c>
      <c r="DF581" s="33"/>
      <c r="DG581" s="33" t="s">
        <v>185</v>
      </c>
      <c r="DH581" s="33" t="s">
        <v>186</v>
      </c>
      <c r="DI581" s="5"/>
      <c r="DJ581" s="5"/>
    </row>
    <row r="582">
      <c r="A582" s="33" t="s">
        <v>4211</v>
      </c>
      <c r="B582" s="34">
        <v>44952.0</v>
      </c>
      <c r="C582" s="35" t="s">
        <v>137</v>
      </c>
      <c r="D582" s="35" t="s">
        <v>139</v>
      </c>
      <c r="E582" s="35" t="s">
        <v>142</v>
      </c>
      <c r="F582" s="36" t="s">
        <v>144</v>
      </c>
      <c r="G582" s="33" t="s">
        <v>4212</v>
      </c>
      <c r="H582" s="33" t="s">
        <v>3522</v>
      </c>
      <c r="I582" s="33" t="s">
        <v>476</v>
      </c>
      <c r="J582" s="33" t="s">
        <v>350</v>
      </c>
      <c r="K582" s="35" t="s">
        <v>150</v>
      </c>
      <c r="L582" s="33" t="s">
        <v>4207</v>
      </c>
      <c r="M582" s="33">
        <v>15.0</v>
      </c>
      <c r="N582" s="33" t="s">
        <v>4114</v>
      </c>
      <c r="O582" s="5"/>
      <c r="P582" s="35" t="s">
        <v>153</v>
      </c>
      <c r="Q582" s="35" t="s">
        <v>4114</v>
      </c>
      <c r="R582" s="33">
        <v>76544.0</v>
      </c>
      <c r="S582" s="37"/>
      <c r="T582" s="33"/>
      <c r="U582" s="33">
        <v>2.32</v>
      </c>
      <c r="V582" s="33" t="s">
        <v>154</v>
      </c>
      <c r="W582" s="33"/>
      <c r="X582" s="33"/>
      <c r="Y582" s="5"/>
      <c r="Z582" s="5"/>
      <c r="AA582" s="33">
        <v>1.0</v>
      </c>
      <c r="AB582" s="33"/>
      <c r="AC582" s="33">
        <v>1.0</v>
      </c>
      <c r="AD582" s="5"/>
      <c r="AE582" s="5"/>
      <c r="AF582" s="5"/>
      <c r="AG582" s="16"/>
      <c r="AH582" s="38" t="str">
        <f t="shared" si="1"/>
        <v/>
      </c>
      <c r="AI582" s="39">
        <f t="shared" si="2"/>
        <v>1</v>
      </c>
      <c r="AJ582" s="37" t="str">
        <f t="shared" si="3"/>
        <v/>
      </c>
      <c r="AK582" s="41" t="str">
        <f t="shared" si="4"/>
        <v/>
      </c>
      <c r="AL582" s="35" t="s">
        <v>153</v>
      </c>
      <c r="AM582" s="33" t="s">
        <v>1887</v>
      </c>
      <c r="AN582" s="33" t="s">
        <v>1887</v>
      </c>
      <c r="AO582" s="41"/>
      <c r="AP582" s="33" t="s">
        <v>169</v>
      </c>
      <c r="AQ582" s="33" t="s">
        <v>170</v>
      </c>
      <c r="AR582" s="33">
        <v>300.0</v>
      </c>
      <c r="AS582" s="42"/>
      <c r="AT582" s="42"/>
      <c r="AU582" s="42"/>
      <c r="AV582" s="42"/>
      <c r="AW582" s="42"/>
      <c r="AX582" s="5"/>
      <c r="AY582" s="33"/>
      <c r="AZ582" s="33" t="s">
        <v>4213</v>
      </c>
      <c r="BA582" s="5"/>
      <c r="BB582" s="5"/>
      <c r="BC582" s="5" t="s">
        <v>4214</v>
      </c>
      <c r="BD582" s="33" t="s">
        <v>173</v>
      </c>
      <c r="BE582" s="41"/>
      <c r="BF582" s="35"/>
      <c r="BG582" s="33" t="s">
        <v>169</v>
      </c>
      <c r="BH582" s="5"/>
      <c r="BI582" s="33">
        <v>300.0</v>
      </c>
      <c r="BJ582" s="33" t="s">
        <v>170</v>
      </c>
      <c r="BK582" s="5"/>
      <c r="BL582" s="5">
        <f t="shared" si="5"/>
        <v>3994.5</v>
      </c>
      <c r="BM582" s="5"/>
      <c r="BN582" s="5"/>
      <c r="BO582" s="42">
        <f t="shared" si="6"/>
        <v>3994.5</v>
      </c>
      <c r="BP582" s="44"/>
      <c r="BQ582" s="45"/>
      <c r="BR582" s="47"/>
      <c r="BS582" s="45"/>
      <c r="BT582" s="37"/>
      <c r="BU582" s="5"/>
      <c r="BV582" s="38"/>
      <c r="BW582" s="48"/>
      <c r="BX582" s="44"/>
      <c r="BY582" s="44"/>
      <c r="BZ582" s="33" t="s">
        <v>131</v>
      </c>
      <c r="CA582" s="5"/>
      <c r="CB582" s="5"/>
      <c r="CC582" s="33" t="s">
        <v>177</v>
      </c>
      <c r="CD582" s="5"/>
      <c r="CE582" s="5"/>
      <c r="CF582" s="33" t="s">
        <v>178</v>
      </c>
      <c r="CG582" s="33" t="s">
        <v>4215</v>
      </c>
      <c r="CH582" s="5"/>
      <c r="CI582" s="5"/>
      <c r="CJ582" s="5"/>
      <c r="CK582" s="33"/>
      <c r="CL582" s="49">
        <v>44995.0</v>
      </c>
      <c r="CM582" s="33" t="s">
        <v>180</v>
      </c>
      <c r="CN582" s="5"/>
      <c r="CO582" s="33">
        <v>2.0</v>
      </c>
      <c r="CP582" s="33" t="s">
        <v>181</v>
      </c>
      <c r="CQ582" s="50" t="str">
        <f t="shared" si="7"/>
        <v>18/05/1953</v>
      </c>
      <c r="CR582" s="33" t="s">
        <v>182</v>
      </c>
      <c r="CS582" s="33">
        <v>4.0</v>
      </c>
      <c r="CT582" s="33">
        <v>5.0</v>
      </c>
      <c r="CU582" s="33">
        <v>25.0</v>
      </c>
      <c r="CV582" s="33">
        <v>1328.0</v>
      </c>
      <c r="CW582" s="5"/>
      <c r="CX582" s="5"/>
      <c r="CY582" s="33">
        <v>-99.776403</v>
      </c>
      <c r="CZ582" s="33">
        <v>20.716467</v>
      </c>
      <c r="DA582" s="33">
        <v>4.411031578E9</v>
      </c>
      <c r="DB582" s="33">
        <v>2.0</v>
      </c>
      <c r="DC582" s="33" t="s">
        <v>183</v>
      </c>
      <c r="DD582" s="33">
        <v>2023.0</v>
      </c>
      <c r="DE582" s="33" t="s">
        <v>184</v>
      </c>
      <c r="DF582" s="33"/>
      <c r="DG582" s="33" t="s">
        <v>185</v>
      </c>
      <c r="DH582" s="33" t="s">
        <v>186</v>
      </c>
      <c r="DI582" s="5"/>
      <c r="DJ582" s="5"/>
    </row>
    <row r="583">
      <c r="A583" s="33" t="s">
        <v>4216</v>
      </c>
      <c r="B583" s="34">
        <v>44952.0</v>
      </c>
      <c r="C583" s="35" t="s">
        <v>137</v>
      </c>
      <c r="D583" s="35" t="s">
        <v>139</v>
      </c>
      <c r="E583" s="35" t="s">
        <v>142</v>
      </c>
      <c r="F583" s="36" t="s">
        <v>144</v>
      </c>
      <c r="G583" s="33" t="s">
        <v>4217</v>
      </c>
      <c r="H583" s="33" t="s">
        <v>4218</v>
      </c>
      <c r="I583" s="33" t="s">
        <v>1541</v>
      </c>
      <c r="J583" s="33" t="s">
        <v>439</v>
      </c>
      <c r="K583" s="35" t="s">
        <v>150</v>
      </c>
      <c r="L583" s="33" t="s">
        <v>4219</v>
      </c>
      <c r="M583" s="5"/>
      <c r="N583" s="33" t="s">
        <v>4220</v>
      </c>
      <c r="O583" s="5"/>
      <c r="P583" s="35" t="s">
        <v>153</v>
      </c>
      <c r="Q583" s="35" t="s">
        <v>4220</v>
      </c>
      <c r="R583" s="33">
        <v>76510.0</v>
      </c>
      <c r="S583" s="37"/>
      <c r="T583" s="33"/>
      <c r="U583" s="33">
        <v>3.4</v>
      </c>
      <c r="V583" s="33" t="s">
        <v>154</v>
      </c>
      <c r="W583" s="33"/>
      <c r="X583" s="33"/>
      <c r="Y583" s="5"/>
      <c r="Z583" s="5"/>
      <c r="AA583" s="33">
        <v>1.0</v>
      </c>
      <c r="AB583" s="33"/>
      <c r="AC583" s="33">
        <v>1.0</v>
      </c>
      <c r="AD583" s="5"/>
      <c r="AE583" s="5"/>
      <c r="AF583" s="5"/>
      <c r="AG583" s="16"/>
      <c r="AH583" s="38" t="str">
        <f t="shared" si="1"/>
        <v/>
      </c>
      <c r="AI583" s="39">
        <f t="shared" si="2"/>
        <v>1</v>
      </c>
      <c r="AJ583" s="37" t="str">
        <f t="shared" si="3"/>
        <v/>
      </c>
      <c r="AK583" s="41" t="str">
        <f t="shared" si="4"/>
        <v/>
      </c>
      <c r="AL583" s="35" t="s">
        <v>153</v>
      </c>
      <c r="AM583" s="33" t="s">
        <v>1920</v>
      </c>
      <c r="AN583" s="33" t="s">
        <v>1920</v>
      </c>
      <c r="AO583" s="41"/>
      <c r="AP583" s="33" t="s">
        <v>169</v>
      </c>
      <c r="AQ583" s="33" t="s">
        <v>170</v>
      </c>
      <c r="AR583" s="33">
        <v>300.0</v>
      </c>
      <c r="AS583" s="42"/>
      <c r="AT583" s="42"/>
      <c r="AU583" s="42"/>
      <c r="AV583" s="42"/>
      <c r="AW583" s="42"/>
      <c r="AX583" s="5"/>
      <c r="AY583" s="33"/>
      <c r="AZ583" s="33" t="s">
        <v>4221</v>
      </c>
      <c r="BA583" s="5"/>
      <c r="BB583" s="5"/>
      <c r="BC583" s="5" t="s">
        <v>4222</v>
      </c>
      <c r="BD583" s="33" t="s">
        <v>173</v>
      </c>
      <c r="BE583" s="41"/>
      <c r="BF583" s="35"/>
      <c r="BG583" s="33" t="s">
        <v>169</v>
      </c>
      <c r="BH583" s="5"/>
      <c r="BI583" s="33">
        <v>300.0</v>
      </c>
      <c r="BJ583" s="33" t="s">
        <v>170</v>
      </c>
      <c r="BK583" s="5"/>
      <c r="BL583" s="5">
        <f t="shared" si="5"/>
        <v>3994.5</v>
      </c>
      <c r="BM583" s="5"/>
      <c r="BN583" s="5"/>
      <c r="BO583" s="42">
        <f t="shared" si="6"/>
        <v>3994.5</v>
      </c>
      <c r="BP583" s="44"/>
      <c r="BQ583" s="45"/>
      <c r="BR583" s="47"/>
      <c r="BS583" s="45"/>
      <c r="BT583" s="37"/>
      <c r="BU583" s="5"/>
      <c r="BV583" s="38"/>
      <c r="BW583" s="48"/>
      <c r="BX583" s="44"/>
      <c r="BY583" s="44"/>
      <c r="BZ583" s="33" t="s">
        <v>131</v>
      </c>
      <c r="CA583" s="5"/>
      <c r="CB583" s="5"/>
      <c r="CC583" s="33" t="s">
        <v>177</v>
      </c>
      <c r="CD583" s="5"/>
      <c r="CE583" s="5"/>
      <c r="CF583" s="33" t="s">
        <v>178</v>
      </c>
      <c r="CG583" s="33" t="s">
        <v>4223</v>
      </c>
      <c r="CH583" s="5"/>
      <c r="CI583" s="5"/>
      <c r="CJ583" s="5"/>
      <c r="CK583" s="33"/>
      <c r="CL583" s="49">
        <v>44995.0</v>
      </c>
      <c r="CM583" s="33" t="s">
        <v>180</v>
      </c>
      <c r="CN583" s="5"/>
      <c r="CO583" s="33">
        <v>2.0</v>
      </c>
      <c r="CP583" s="33" t="s">
        <v>181</v>
      </c>
      <c r="CQ583" s="50" t="str">
        <f t="shared" si="7"/>
        <v>09/07/1950</v>
      </c>
      <c r="CR583" s="33" t="s">
        <v>182</v>
      </c>
      <c r="CS583" s="33">
        <v>4.0</v>
      </c>
      <c r="CT583" s="33">
        <v>5.0</v>
      </c>
      <c r="CU583" s="33">
        <v>25.0</v>
      </c>
      <c r="CV583" s="33">
        <v>1768.0</v>
      </c>
      <c r="CW583" s="5"/>
      <c r="CX583" s="5"/>
      <c r="CY583" s="33">
        <v>-99.78428</v>
      </c>
      <c r="CZ583" s="33">
        <v>20.740343</v>
      </c>
      <c r="DA583" s="33">
        <v>4.412659851E9</v>
      </c>
      <c r="DB583" s="33">
        <v>2.0</v>
      </c>
      <c r="DC583" s="33" t="s">
        <v>183</v>
      </c>
      <c r="DD583" s="33">
        <v>2023.0</v>
      </c>
      <c r="DE583" s="33" t="s">
        <v>184</v>
      </c>
      <c r="DF583" s="33"/>
      <c r="DG583" s="33" t="s">
        <v>185</v>
      </c>
      <c r="DH583" s="33" t="s">
        <v>186</v>
      </c>
      <c r="DI583" s="5"/>
      <c r="DJ583" s="5"/>
    </row>
    <row r="584">
      <c r="A584" s="33" t="s">
        <v>4224</v>
      </c>
      <c r="B584" s="34">
        <v>44952.0</v>
      </c>
      <c r="C584" s="35" t="s">
        <v>137</v>
      </c>
      <c r="D584" s="35" t="s">
        <v>139</v>
      </c>
      <c r="E584" s="35" t="s">
        <v>142</v>
      </c>
      <c r="F584" s="36" t="s">
        <v>144</v>
      </c>
      <c r="G584" s="33" t="s">
        <v>4225</v>
      </c>
      <c r="H584" s="33" t="s">
        <v>4226</v>
      </c>
      <c r="I584" s="33" t="s">
        <v>439</v>
      </c>
      <c r="J584" s="33" t="s">
        <v>149</v>
      </c>
      <c r="K584" s="35" t="s">
        <v>421</v>
      </c>
      <c r="L584" s="33" t="s">
        <v>151</v>
      </c>
      <c r="M584" s="5"/>
      <c r="N584" s="33" t="s">
        <v>4220</v>
      </c>
      <c r="O584" s="5"/>
      <c r="P584" s="35" t="s">
        <v>153</v>
      </c>
      <c r="Q584" s="35" t="s">
        <v>4220</v>
      </c>
      <c r="R584" s="33">
        <v>76510.0</v>
      </c>
      <c r="S584" s="37"/>
      <c r="T584" s="33"/>
      <c r="U584" s="33">
        <v>1.89</v>
      </c>
      <c r="V584" s="33" t="s">
        <v>154</v>
      </c>
      <c r="W584" s="33"/>
      <c r="X584" s="33"/>
      <c r="Y584" s="5"/>
      <c r="Z584" s="5"/>
      <c r="AA584" s="33">
        <v>1.0</v>
      </c>
      <c r="AB584" s="33"/>
      <c r="AC584" s="33">
        <v>1.0</v>
      </c>
      <c r="AD584" s="5"/>
      <c r="AE584" s="5"/>
      <c r="AF584" s="5"/>
      <c r="AG584" s="16"/>
      <c r="AH584" s="38" t="str">
        <f t="shared" si="1"/>
        <v/>
      </c>
      <c r="AI584" s="39">
        <f t="shared" si="2"/>
        <v>1</v>
      </c>
      <c r="AJ584" s="37" t="str">
        <f t="shared" si="3"/>
        <v/>
      </c>
      <c r="AK584" s="41" t="str">
        <f t="shared" si="4"/>
        <v/>
      </c>
      <c r="AL584" s="35" t="s">
        <v>153</v>
      </c>
      <c r="AM584" s="33" t="s">
        <v>4114</v>
      </c>
      <c r="AN584" s="33" t="s">
        <v>4114</v>
      </c>
      <c r="AO584" s="41"/>
      <c r="AP584" s="33" t="s">
        <v>169</v>
      </c>
      <c r="AQ584" s="33" t="s">
        <v>170</v>
      </c>
      <c r="AR584" s="33">
        <v>150.0</v>
      </c>
      <c r="AS584" s="42"/>
      <c r="AT584" s="42"/>
      <c r="AU584" s="42"/>
      <c r="AV584" s="42"/>
      <c r="AW584" s="42"/>
      <c r="AX584" s="5"/>
      <c r="AY584" s="33"/>
      <c r="AZ584" s="33" t="s">
        <v>4227</v>
      </c>
      <c r="BA584" s="5"/>
      <c r="BB584" s="5"/>
      <c r="BC584" s="5" t="s">
        <v>4228</v>
      </c>
      <c r="BD584" s="33" t="s">
        <v>173</v>
      </c>
      <c r="BE584" s="41"/>
      <c r="BF584" s="35"/>
      <c r="BG584" s="33" t="s">
        <v>169</v>
      </c>
      <c r="BH584" s="5"/>
      <c r="BI584" s="33">
        <v>150.0</v>
      </c>
      <c r="BJ584" s="33" t="s">
        <v>170</v>
      </c>
      <c r="BK584" s="5"/>
      <c r="BL584" s="5">
        <f t="shared" si="5"/>
        <v>1997.25</v>
      </c>
      <c r="BM584" s="5"/>
      <c r="BN584" s="5"/>
      <c r="BO584" s="42">
        <f t="shared" si="6"/>
        <v>1997.25</v>
      </c>
      <c r="BP584" s="44"/>
      <c r="BQ584" s="45"/>
      <c r="BR584" s="47"/>
      <c r="BS584" s="45"/>
      <c r="BT584" s="37"/>
      <c r="BU584" s="5"/>
      <c r="BV584" s="38"/>
      <c r="BW584" s="48"/>
      <c r="BX584" s="44"/>
      <c r="BY584" s="44"/>
      <c r="BZ584" s="33" t="s">
        <v>131</v>
      </c>
      <c r="CA584" s="5"/>
      <c r="CB584" s="5"/>
      <c r="CC584" s="33" t="s">
        <v>177</v>
      </c>
      <c r="CD584" s="5"/>
      <c r="CE584" s="5"/>
      <c r="CF584" s="33" t="s">
        <v>178</v>
      </c>
      <c r="CG584" s="33" t="s">
        <v>4229</v>
      </c>
      <c r="CH584" s="5"/>
      <c r="CI584" s="5"/>
      <c r="CJ584" s="5"/>
      <c r="CK584" s="33"/>
      <c r="CL584" s="49">
        <v>44995.0</v>
      </c>
      <c r="CM584" s="33" t="s">
        <v>180</v>
      </c>
      <c r="CN584" s="5"/>
      <c r="CO584" s="33">
        <v>1.0</v>
      </c>
      <c r="CP584" s="33" t="s">
        <v>181</v>
      </c>
      <c r="CQ584" s="50" t="str">
        <f t="shared" si="7"/>
        <v>07/06/1957</v>
      </c>
      <c r="CR584" s="33" t="s">
        <v>182</v>
      </c>
      <c r="CS584" s="33">
        <v>4.0</v>
      </c>
      <c r="CT584" s="33">
        <v>5.0</v>
      </c>
      <c r="CU584" s="33">
        <v>28.0</v>
      </c>
      <c r="CV584" s="33">
        <v>1768.0</v>
      </c>
      <c r="CW584" s="5"/>
      <c r="CX584" s="5"/>
      <c r="CY584" s="33">
        <v>-99.786155</v>
      </c>
      <c r="CZ584" s="33">
        <v>20.739817</v>
      </c>
      <c r="DA584" s="33">
        <v>4.411194851E9</v>
      </c>
      <c r="DB584" s="33">
        <v>2.0</v>
      </c>
      <c r="DC584" s="33" t="s">
        <v>183</v>
      </c>
      <c r="DD584" s="33">
        <v>2023.0</v>
      </c>
      <c r="DE584" s="33" t="s">
        <v>184</v>
      </c>
      <c r="DF584" s="33"/>
      <c r="DG584" s="33" t="s">
        <v>185</v>
      </c>
      <c r="DH584" s="33" t="s">
        <v>186</v>
      </c>
      <c r="DI584" s="5"/>
      <c r="DJ584" s="5"/>
    </row>
    <row r="585">
      <c r="A585" s="33" t="s">
        <v>4230</v>
      </c>
      <c r="B585" s="34">
        <v>44952.0</v>
      </c>
      <c r="C585" s="35" t="s">
        <v>137</v>
      </c>
      <c r="D585" s="35" t="s">
        <v>139</v>
      </c>
      <c r="E585" s="35" t="s">
        <v>142</v>
      </c>
      <c r="F585" s="36" t="s">
        <v>144</v>
      </c>
      <c r="G585" s="33" t="s">
        <v>4231</v>
      </c>
      <c r="H585" s="33" t="s">
        <v>2821</v>
      </c>
      <c r="I585" s="33" t="s">
        <v>2260</v>
      </c>
      <c r="J585" s="33" t="s">
        <v>204</v>
      </c>
      <c r="K585" s="35" t="s">
        <v>421</v>
      </c>
      <c r="L585" s="33" t="s">
        <v>3768</v>
      </c>
      <c r="M585" s="5"/>
      <c r="N585" s="33" t="s">
        <v>4220</v>
      </c>
      <c r="O585" s="5"/>
      <c r="P585" s="35" t="s">
        <v>153</v>
      </c>
      <c r="Q585" s="35" t="s">
        <v>4220</v>
      </c>
      <c r="R585" s="33">
        <v>76510.0</v>
      </c>
      <c r="S585" s="37"/>
      <c r="T585" s="33"/>
      <c r="U585" s="33">
        <v>2.24</v>
      </c>
      <c r="V585" s="33" t="s">
        <v>154</v>
      </c>
      <c r="W585" s="33"/>
      <c r="X585" s="33"/>
      <c r="Y585" s="5"/>
      <c r="Z585" s="5"/>
      <c r="AA585" s="33">
        <v>1.0</v>
      </c>
      <c r="AB585" s="33"/>
      <c r="AC585" s="33">
        <v>1.0</v>
      </c>
      <c r="AD585" s="5"/>
      <c r="AE585" s="5"/>
      <c r="AF585" s="5"/>
      <c r="AG585" s="16"/>
      <c r="AH585" s="38" t="str">
        <f t="shared" si="1"/>
        <v/>
      </c>
      <c r="AI585" s="39">
        <f t="shared" si="2"/>
        <v>1</v>
      </c>
      <c r="AJ585" s="37" t="str">
        <f t="shared" si="3"/>
        <v/>
      </c>
      <c r="AK585" s="41" t="str">
        <f t="shared" si="4"/>
        <v/>
      </c>
      <c r="AL585" s="35" t="s">
        <v>153</v>
      </c>
      <c r="AM585" s="33" t="s">
        <v>4114</v>
      </c>
      <c r="AN585" s="33" t="s">
        <v>4114</v>
      </c>
      <c r="AO585" s="41"/>
      <c r="AP585" s="33" t="s">
        <v>169</v>
      </c>
      <c r="AQ585" s="33" t="s">
        <v>170</v>
      </c>
      <c r="AR585" s="33">
        <v>300.0</v>
      </c>
      <c r="AS585" s="42"/>
      <c r="AT585" s="42"/>
      <c r="AU585" s="42"/>
      <c r="AV585" s="42"/>
      <c r="AW585" s="42"/>
      <c r="AX585" s="5"/>
      <c r="AY585" s="33"/>
      <c r="AZ585" s="33" t="s">
        <v>4232</v>
      </c>
      <c r="BA585" s="5"/>
      <c r="BB585" s="5"/>
      <c r="BC585" s="5" t="s">
        <v>4233</v>
      </c>
      <c r="BD585" s="33" t="s">
        <v>173</v>
      </c>
      <c r="BE585" s="41"/>
      <c r="BF585" s="35"/>
      <c r="BG585" s="33" t="s">
        <v>169</v>
      </c>
      <c r="BH585" s="5"/>
      <c r="BI585" s="33">
        <v>300.0</v>
      </c>
      <c r="BJ585" s="33" t="s">
        <v>170</v>
      </c>
      <c r="BK585" s="5"/>
      <c r="BL585" s="5">
        <f t="shared" si="5"/>
        <v>3994.5</v>
      </c>
      <c r="BM585" s="5"/>
      <c r="BN585" s="5"/>
      <c r="BO585" s="42">
        <f t="shared" si="6"/>
        <v>3994.5</v>
      </c>
      <c r="BP585" s="44"/>
      <c r="BQ585" s="45"/>
      <c r="BR585" s="47"/>
      <c r="BS585" s="45"/>
      <c r="BT585" s="37"/>
      <c r="BU585" s="5"/>
      <c r="BV585" s="38"/>
      <c r="BW585" s="48"/>
      <c r="BX585" s="44"/>
      <c r="BY585" s="44"/>
      <c r="BZ585" s="33" t="s">
        <v>131</v>
      </c>
      <c r="CA585" s="5"/>
      <c r="CB585" s="5"/>
      <c r="CC585" s="33" t="s">
        <v>177</v>
      </c>
      <c r="CD585" s="5"/>
      <c r="CE585" s="5"/>
      <c r="CF585" s="33" t="s">
        <v>178</v>
      </c>
      <c r="CG585" s="33" t="s">
        <v>4234</v>
      </c>
      <c r="CH585" s="5"/>
      <c r="CI585" s="5"/>
      <c r="CJ585" s="5"/>
      <c r="CK585" s="33"/>
      <c r="CL585" s="49">
        <v>44995.0</v>
      </c>
      <c r="CM585" s="33" t="s">
        <v>180</v>
      </c>
      <c r="CN585" s="5"/>
      <c r="CO585" s="33">
        <v>2.0</v>
      </c>
      <c r="CP585" s="33" t="s">
        <v>181</v>
      </c>
      <c r="CQ585" s="50" t="str">
        <f t="shared" si="7"/>
        <v>15/06/1956</v>
      </c>
      <c r="CR585" s="33" t="s">
        <v>182</v>
      </c>
      <c r="CS585" s="33">
        <v>4.0</v>
      </c>
      <c r="CT585" s="33">
        <v>5.0</v>
      </c>
      <c r="CU585" s="33">
        <v>28.0</v>
      </c>
      <c r="CV585" s="33">
        <v>1768.0</v>
      </c>
      <c r="CW585" s="5"/>
      <c r="CX585" s="5"/>
      <c r="CY585" s="33">
        <v>-99.786155</v>
      </c>
      <c r="CZ585" s="33">
        <v>20.739817</v>
      </c>
      <c r="DA585" s="33">
        <v>4.412052727E9</v>
      </c>
      <c r="DB585" s="33">
        <v>2.0</v>
      </c>
      <c r="DC585" s="33" t="s">
        <v>183</v>
      </c>
      <c r="DD585" s="33">
        <v>2023.0</v>
      </c>
      <c r="DE585" s="33" t="s">
        <v>184</v>
      </c>
      <c r="DF585" s="33"/>
      <c r="DG585" s="33" t="s">
        <v>185</v>
      </c>
      <c r="DH585" s="33" t="s">
        <v>186</v>
      </c>
      <c r="DI585" s="5"/>
      <c r="DJ585" s="5"/>
    </row>
    <row r="586">
      <c r="A586" s="33" t="s">
        <v>4235</v>
      </c>
      <c r="B586" s="34">
        <v>44952.0</v>
      </c>
      <c r="C586" s="35" t="s">
        <v>137</v>
      </c>
      <c r="D586" s="35" t="s">
        <v>139</v>
      </c>
      <c r="E586" s="35" t="s">
        <v>142</v>
      </c>
      <c r="F586" s="36" t="s">
        <v>144</v>
      </c>
      <c r="G586" s="33" t="s">
        <v>4236</v>
      </c>
      <c r="H586" s="33" t="s">
        <v>4237</v>
      </c>
      <c r="I586" s="33" t="s">
        <v>204</v>
      </c>
      <c r="J586" s="33" t="s">
        <v>1983</v>
      </c>
      <c r="K586" s="35" t="s">
        <v>421</v>
      </c>
      <c r="L586" s="33" t="s">
        <v>151</v>
      </c>
      <c r="M586" s="5"/>
      <c r="N586" s="33" t="s">
        <v>4220</v>
      </c>
      <c r="O586" s="5"/>
      <c r="P586" s="35" t="s">
        <v>153</v>
      </c>
      <c r="Q586" s="35" t="s">
        <v>4220</v>
      </c>
      <c r="R586" s="33">
        <v>76510.0</v>
      </c>
      <c r="S586" s="37"/>
      <c r="T586" s="33"/>
      <c r="U586" s="33">
        <v>2.28</v>
      </c>
      <c r="V586" s="33" t="s">
        <v>154</v>
      </c>
      <c r="W586" s="33"/>
      <c r="X586" s="33"/>
      <c r="Y586" s="5"/>
      <c r="Z586" s="5"/>
      <c r="AA586" s="33">
        <v>1.0</v>
      </c>
      <c r="AB586" s="33">
        <v>1.0</v>
      </c>
      <c r="AC586" s="33"/>
      <c r="AD586" s="5"/>
      <c r="AE586" s="5"/>
      <c r="AF586" s="5"/>
      <c r="AG586" s="16"/>
      <c r="AH586" s="38" t="str">
        <f t="shared" si="1"/>
        <v/>
      </c>
      <c r="AI586" s="39" t="str">
        <f t="shared" si="2"/>
        <v/>
      </c>
      <c r="AJ586" s="37" t="str">
        <f t="shared" si="3"/>
        <v/>
      </c>
      <c r="AK586" s="41" t="str">
        <f t="shared" si="4"/>
        <v/>
      </c>
      <c r="AL586" s="35" t="s">
        <v>153</v>
      </c>
      <c r="AM586" s="33" t="s">
        <v>4114</v>
      </c>
      <c r="AN586" s="33" t="s">
        <v>4114</v>
      </c>
      <c r="AO586" s="41"/>
      <c r="AP586" s="33" t="s">
        <v>169</v>
      </c>
      <c r="AQ586" s="33" t="s">
        <v>170</v>
      </c>
      <c r="AR586" s="33">
        <v>300.0</v>
      </c>
      <c r="AS586" s="42"/>
      <c r="AT586" s="42"/>
      <c r="AU586" s="42"/>
      <c r="AV586" s="42"/>
      <c r="AW586" s="42"/>
      <c r="AX586" s="5"/>
      <c r="AY586" s="33"/>
      <c r="AZ586" s="33" t="s">
        <v>4238</v>
      </c>
      <c r="BA586" s="5"/>
      <c r="BB586" s="5"/>
      <c r="BC586" s="5" t="s">
        <v>4239</v>
      </c>
      <c r="BD586" s="33" t="s">
        <v>173</v>
      </c>
      <c r="BE586" s="41"/>
      <c r="BF586" s="35"/>
      <c r="BG586" s="33" t="s">
        <v>169</v>
      </c>
      <c r="BH586" s="5"/>
      <c r="BI586" s="33">
        <v>300.0</v>
      </c>
      <c r="BJ586" s="33" t="s">
        <v>170</v>
      </c>
      <c r="BK586" s="5"/>
      <c r="BL586" s="5">
        <f t="shared" si="5"/>
        <v>3994.5</v>
      </c>
      <c r="BM586" s="5"/>
      <c r="BN586" s="5"/>
      <c r="BO586" s="42">
        <f t="shared" si="6"/>
        <v>3994.5</v>
      </c>
      <c r="BP586" s="44"/>
      <c r="BQ586" s="45"/>
      <c r="BR586" s="47"/>
      <c r="BS586" s="45"/>
      <c r="BT586" s="37"/>
      <c r="BU586" s="5"/>
      <c r="BV586" s="38"/>
      <c r="BW586" s="48"/>
      <c r="BX586" s="44"/>
      <c r="BY586" s="44"/>
      <c r="BZ586" s="33" t="s">
        <v>131</v>
      </c>
      <c r="CA586" s="5"/>
      <c r="CB586" s="5"/>
      <c r="CC586" s="33" t="s">
        <v>177</v>
      </c>
      <c r="CD586" s="5"/>
      <c r="CE586" s="5"/>
      <c r="CF586" s="33" t="s">
        <v>178</v>
      </c>
      <c r="CG586" s="33" t="s">
        <v>4240</v>
      </c>
      <c r="CH586" s="5"/>
      <c r="CI586" s="5"/>
      <c r="CJ586" s="5"/>
      <c r="CK586" s="33"/>
      <c r="CL586" s="49">
        <v>44995.0</v>
      </c>
      <c r="CM586" s="33" t="s">
        <v>180</v>
      </c>
      <c r="CN586" s="5"/>
      <c r="CO586" s="33">
        <v>2.0</v>
      </c>
      <c r="CP586" s="33" t="s">
        <v>181</v>
      </c>
      <c r="CQ586" s="50" t="str">
        <f t="shared" si="7"/>
        <v>06/01/1969</v>
      </c>
      <c r="CR586" s="33" t="s">
        <v>243</v>
      </c>
      <c r="CS586" s="33">
        <v>4.0</v>
      </c>
      <c r="CT586" s="33">
        <v>5.0</v>
      </c>
      <c r="CU586" s="33">
        <v>28.0</v>
      </c>
      <c r="CV586" s="33">
        <v>1768.0</v>
      </c>
      <c r="CW586" s="5"/>
      <c r="CX586" s="5"/>
      <c r="CY586" s="33">
        <v>-99.786155</v>
      </c>
      <c r="CZ586" s="33">
        <v>20.739817</v>
      </c>
      <c r="DA586" s="33">
        <v>4.411201907E9</v>
      </c>
      <c r="DB586" s="33">
        <v>2.0</v>
      </c>
      <c r="DC586" s="33" t="s">
        <v>183</v>
      </c>
      <c r="DD586" s="33">
        <v>2023.0</v>
      </c>
      <c r="DE586" s="33" t="s">
        <v>184</v>
      </c>
      <c r="DF586" s="33"/>
      <c r="DG586" s="33" t="s">
        <v>185</v>
      </c>
      <c r="DH586" s="33" t="s">
        <v>186</v>
      </c>
      <c r="DI586" s="5"/>
      <c r="DJ586" s="5"/>
    </row>
    <row r="587">
      <c r="A587" s="33" t="s">
        <v>4241</v>
      </c>
      <c r="B587" s="34">
        <v>44956.0</v>
      </c>
      <c r="C587" s="35" t="s">
        <v>137</v>
      </c>
      <c r="D587" s="35" t="s">
        <v>139</v>
      </c>
      <c r="E587" s="35" t="s">
        <v>142</v>
      </c>
      <c r="F587" s="36" t="s">
        <v>144</v>
      </c>
      <c r="G587" s="33" t="s">
        <v>4242</v>
      </c>
      <c r="H587" s="33" t="s">
        <v>4243</v>
      </c>
      <c r="I587" s="33" t="s">
        <v>407</v>
      </c>
      <c r="J587" s="33" t="s">
        <v>204</v>
      </c>
      <c r="K587" s="35" t="s">
        <v>150</v>
      </c>
      <c r="L587" s="33" t="s">
        <v>151</v>
      </c>
      <c r="M587" s="5"/>
      <c r="N587" s="33" t="s">
        <v>4220</v>
      </c>
      <c r="O587" s="5"/>
      <c r="P587" s="35" t="s">
        <v>153</v>
      </c>
      <c r="Q587" s="35" t="s">
        <v>4220</v>
      </c>
      <c r="R587" s="33">
        <v>76510.0</v>
      </c>
      <c r="S587" s="37"/>
      <c r="T587" s="33"/>
      <c r="U587" s="33">
        <v>7.89</v>
      </c>
      <c r="V587" s="33" t="s">
        <v>154</v>
      </c>
      <c r="W587" s="33"/>
      <c r="X587" s="33"/>
      <c r="Y587" s="5"/>
      <c r="Z587" s="5"/>
      <c r="AA587" s="33">
        <v>1.0</v>
      </c>
      <c r="AB587" s="33"/>
      <c r="AC587" s="33">
        <v>1.0</v>
      </c>
      <c r="AD587" s="5"/>
      <c r="AE587" s="5"/>
      <c r="AF587" s="5"/>
      <c r="AG587" s="16"/>
      <c r="AH587" s="38" t="str">
        <f t="shared" si="1"/>
        <v/>
      </c>
      <c r="AI587" s="39">
        <f t="shared" si="2"/>
        <v>1</v>
      </c>
      <c r="AJ587" s="37" t="str">
        <f t="shared" si="3"/>
        <v/>
      </c>
      <c r="AK587" s="41" t="str">
        <f t="shared" si="4"/>
        <v/>
      </c>
      <c r="AL587" s="35" t="s">
        <v>153</v>
      </c>
      <c r="AM587" s="33" t="s">
        <v>492</v>
      </c>
      <c r="AN587" s="33" t="s">
        <v>492</v>
      </c>
      <c r="AO587" s="41"/>
      <c r="AP587" s="33" t="s">
        <v>169</v>
      </c>
      <c r="AQ587" s="33" t="s">
        <v>170</v>
      </c>
      <c r="AR587" s="33">
        <v>300.0</v>
      </c>
      <c r="AS587" s="42"/>
      <c r="AT587" s="42"/>
      <c r="AU587" s="42"/>
      <c r="AV587" s="42"/>
      <c r="AW587" s="42"/>
      <c r="AX587" s="5"/>
      <c r="AY587" s="33"/>
      <c r="AZ587" s="33" t="s">
        <v>4244</v>
      </c>
      <c r="BA587" s="5"/>
      <c r="BB587" s="5"/>
      <c r="BC587" s="5" t="s">
        <v>4245</v>
      </c>
      <c r="BD587" s="33" t="s">
        <v>173</v>
      </c>
      <c r="BE587" s="41"/>
      <c r="BF587" s="35"/>
      <c r="BG587" s="33" t="s">
        <v>169</v>
      </c>
      <c r="BH587" s="5"/>
      <c r="BI587" s="33">
        <v>300.0</v>
      </c>
      <c r="BJ587" s="33" t="s">
        <v>170</v>
      </c>
      <c r="BK587" s="5"/>
      <c r="BL587" s="5">
        <f t="shared" si="5"/>
        <v>3994.5</v>
      </c>
      <c r="BM587" s="5"/>
      <c r="BN587" s="5"/>
      <c r="BO587" s="42">
        <f t="shared" si="6"/>
        <v>3994.5</v>
      </c>
      <c r="BP587" s="44"/>
      <c r="BQ587" s="45"/>
      <c r="BR587" s="47"/>
      <c r="BS587" s="45"/>
      <c r="BT587" s="37"/>
      <c r="BU587" s="5"/>
      <c r="BV587" s="38"/>
      <c r="BW587" s="48"/>
      <c r="BX587" s="44"/>
      <c r="BY587" s="44"/>
      <c r="BZ587" s="33" t="s">
        <v>131</v>
      </c>
      <c r="CA587" s="5"/>
      <c r="CB587" s="5"/>
      <c r="CC587" s="33" t="s">
        <v>177</v>
      </c>
      <c r="CD587" s="5"/>
      <c r="CE587" s="5"/>
      <c r="CF587" s="33" t="s">
        <v>178</v>
      </c>
      <c r="CG587" s="33" t="s">
        <v>4246</v>
      </c>
      <c r="CH587" s="5"/>
      <c r="CI587" s="5"/>
      <c r="CJ587" s="5"/>
      <c r="CK587" s="33"/>
      <c r="CL587" s="49">
        <v>44995.0</v>
      </c>
      <c r="CM587" s="33" t="s">
        <v>180</v>
      </c>
      <c r="CN587" s="5"/>
      <c r="CO587" s="33">
        <v>2.0</v>
      </c>
      <c r="CP587" s="33" t="s">
        <v>181</v>
      </c>
      <c r="CQ587" s="50" t="str">
        <f t="shared" si="7"/>
        <v>20/05/1963</v>
      </c>
      <c r="CR587" s="33" t="s">
        <v>182</v>
      </c>
      <c r="CS587" s="33">
        <v>4.0</v>
      </c>
      <c r="CT587" s="33">
        <v>5.0</v>
      </c>
      <c r="CU587" s="33">
        <v>25.0</v>
      </c>
      <c r="CV587" s="33">
        <v>1768.0</v>
      </c>
      <c r="CW587" s="5"/>
      <c r="CX587" s="5"/>
      <c r="CY587" s="33">
        <v>-99.786155</v>
      </c>
      <c r="CZ587" s="33">
        <v>20.739817</v>
      </c>
      <c r="DA587" s="33">
        <v>4.4219266E9</v>
      </c>
      <c r="DB587" s="33">
        <v>1.0</v>
      </c>
      <c r="DC587" s="33" t="s">
        <v>183</v>
      </c>
      <c r="DD587" s="33">
        <v>2023.0</v>
      </c>
      <c r="DE587" s="33" t="s">
        <v>184</v>
      </c>
      <c r="DF587" s="33"/>
      <c r="DG587" s="33" t="s">
        <v>185</v>
      </c>
      <c r="DH587" s="33" t="s">
        <v>186</v>
      </c>
      <c r="DI587" s="5"/>
      <c r="DJ587" s="5"/>
    </row>
    <row r="588">
      <c r="A588" s="33" t="s">
        <v>4247</v>
      </c>
      <c r="B588" s="34">
        <v>44956.0</v>
      </c>
      <c r="C588" s="35" t="s">
        <v>137</v>
      </c>
      <c r="D588" s="35" t="s">
        <v>139</v>
      </c>
      <c r="E588" s="35" t="s">
        <v>142</v>
      </c>
      <c r="F588" s="36" t="s">
        <v>144</v>
      </c>
      <c r="G588" s="33" t="s">
        <v>4248</v>
      </c>
      <c r="H588" s="33" t="s">
        <v>294</v>
      </c>
      <c r="I588" s="33" t="s">
        <v>220</v>
      </c>
      <c r="J588" s="33" t="s">
        <v>4249</v>
      </c>
      <c r="K588" s="35" t="s">
        <v>150</v>
      </c>
      <c r="L588" s="33" t="s">
        <v>3775</v>
      </c>
      <c r="M588" s="5"/>
      <c r="N588" s="33" t="s">
        <v>4220</v>
      </c>
      <c r="O588" s="5"/>
      <c r="P588" s="35" t="s">
        <v>153</v>
      </c>
      <c r="Q588" s="35" t="s">
        <v>4220</v>
      </c>
      <c r="R588" s="33">
        <v>76510.0</v>
      </c>
      <c r="S588" s="37"/>
      <c r="T588" s="33"/>
      <c r="U588" s="33">
        <v>6.22</v>
      </c>
      <c r="V588" s="33" t="s">
        <v>154</v>
      </c>
      <c r="W588" s="33"/>
      <c r="X588" s="33"/>
      <c r="Y588" s="5"/>
      <c r="Z588" s="5"/>
      <c r="AA588" s="33">
        <v>1.0</v>
      </c>
      <c r="AB588" s="33"/>
      <c r="AC588" s="33">
        <v>1.0</v>
      </c>
      <c r="AD588" s="5"/>
      <c r="AE588" s="5"/>
      <c r="AF588" s="5"/>
      <c r="AG588" s="16"/>
      <c r="AH588" s="38" t="str">
        <f t="shared" si="1"/>
        <v/>
      </c>
      <c r="AI588" s="39">
        <f t="shared" si="2"/>
        <v>1</v>
      </c>
      <c r="AJ588" s="37" t="str">
        <f t="shared" si="3"/>
        <v/>
      </c>
      <c r="AK588" s="41" t="str">
        <f t="shared" si="4"/>
        <v/>
      </c>
      <c r="AL588" s="35" t="s">
        <v>153</v>
      </c>
      <c r="AM588" s="33" t="s">
        <v>492</v>
      </c>
      <c r="AN588" s="33" t="s">
        <v>492</v>
      </c>
      <c r="AO588" s="41"/>
      <c r="AP588" s="33" t="s">
        <v>169</v>
      </c>
      <c r="AQ588" s="33" t="s">
        <v>170</v>
      </c>
      <c r="AR588" s="33">
        <v>300.0</v>
      </c>
      <c r="AS588" s="42"/>
      <c r="AT588" s="42"/>
      <c r="AU588" s="42"/>
      <c r="AV588" s="42"/>
      <c r="AW588" s="42"/>
      <c r="AX588" s="5"/>
      <c r="AY588" s="33"/>
      <c r="AZ588" s="33" t="s">
        <v>4250</v>
      </c>
      <c r="BA588" s="5"/>
      <c r="BB588" s="5"/>
      <c r="BC588" s="5" t="s">
        <v>4251</v>
      </c>
      <c r="BD588" s="33" t="s">
        <v>173</v>
      </c>
      <c r="BE588" s="41"/>
      <c r="BF588" s="35"/>
      <c r="BG588" s="33" t="s">
        <v>169</v>
      </c>
      <c r="BH588" s="5"/>
      <c r="BI588" s="33">
        <v>300.0</v>
      </c>
      <c r="BJ588" s="33" t="s">
        <v>170</v>
      </c>
      <c r="BK588" s="5"/>
      <c r="BL588" s="5">
        <f t="shared" si="5"/>
        <v>3994.5</v>
      </c>
      <c r="BM588" s="5"/>
      <c r="BN588" s="5"/>
      <c r="BO588" s="42">
        <f t="shared" si="6"/>
        <v>3994.5</v>
      </c>
      <c r="BP588" s="44"/>
      <c r="BQ588" s="45"/>
      <c r="BR588" s="47"/>
      <c r="BS588" s="45"/>
      <c r="BT588" s="37"/>
      <c r="BU588" s="5"/>
      <c r="BV588" s="38"/>
      <c r="BW588" s="48"/>
      <c r="BX588" s="44"/>
      <c r="BY588" s="44"/>
      <c r="BZ588" s="33" t="s">
        <v>131</v>
      </c>
      <c r="CA588" s="5"/>
      <c r="CB588" s="5"/>
      <c r="CC588" s="33" t="s">
        <v>177</v>
      </c>
      <c r="CD588" s="5"/>
      <c r="CE588" s="5"/>
      <c r="CF588" s="33" t="s">
        <v>178</v>
      </c>
      <c r="CG588" s="33" t="s">
        <v>4252</v>
      </c>
      <c r="CH588" s="5"/>
      <c r="CI588" s="5"/>
      <c r="CJ588" s="5"/>
      <c r="CK588" s="33"/>
      <c r="CL588" s="49">
        <v>44995.0</v>
      </c>
      <c r="CM588" s="33" t="s">
        <v>180</v>
      </c>
      <c r="CN588" s="5"/>
      <c r="CO588" s="33">
        <v>2.0</v>
      </c>
      <c r="CP588" s="33" t="s">
        <v>181</v>
      </c>
      <c r="CQ588" s="50" t="str">
        <f t="shared" si="7"/>
        <v>20/06/1952</v>
      </c>
      <c r="CR588" s="33" t="s">
        <v>182</v>
      </c>
      <c r="CS588" s="33">
        <v>4.0</v>
      </c>
      <c r="CT588" s="33">
        <v>5.0</v>
      </c>
      <c r="CU588" s="33">
        <v>25.0</v>
      </c>
      <c r="CV588" s="33">
        <v>1768.0</v>
      </c>
      <c r="CW588" s="5"/>
      <c r="CX588" s="5"/>
      <c r="CY588" s="33">
        <v>-99.784169</v>
      </c>
      <c r="CZ588" s="33">
        <v>20.7425</v>
      </c>
      <c r="DA588" s="33">
        <v>4.4219266E9</v>
      </c>
      <c r="DB588" s="33">
        <v>1.0</v>
      </c>
      <c r="DC588" s="33" t="s">
        <v>183</v>
      </c>
      <c r="DD588" s="33">
        <v>2023.0</v>
      </c>
      <c r="DE588" s="33" t="s">
        <v>184</v>
      </c>
      <c r="DF588" s="33"/>
      <c r="DG588" s="33" t="s">
        <v>185</v>
      </c>
      <c r="DH588" s="33" t="s">
        <v>186</v>
      </c>
      <c r="DI588" s="5"/>
      <c r="DJ588" s="5"/>
    </row>
    <row r="589">
      <c r="A589" s="33" t="s">
        <v>4253</v>
      </c>
      <c r="B589" s="34">
        <v>44956.0</v>
      </c>
      <c r="C589" s="35" t="s">
        <v>137</v>
      </c>
      <c r="D589" s="35" t="s">
        <v>139</v>
      </c>
      <c r="E589" s="35" t="s">
        <v>142</v>
      </c>
      <c r="F589" s="36" t="s">
        <v>144</v>
      </c>
      <c r="G589" s="33" t="s">
        <v>4254</v>
      </c>
      <c r="H589" s="33" t="s">
        <v>761</v>
      </c>
      <c r="I589" s="33" t="s">
        <v>1541</v>
      </c>
      <c r="J589" s="33" t="s">
        <v>2260</v>
      </c>
      <c r="K589" s="35" t="s">
        <v>150</v>
      </c>
      <c r="L589" s="33" t="s">
        <v>151</v>
      </c>
      <c r="M589" s="5"/>
      <c r="N589" s="33" t="s">
        <v>4220</v>
      </c>
      <c r="O589" s="5"/>
      <c r="P589" s="35" t="s">
        <v>153</v>
      </c>
      <c r="Q589" s="35" t="s">
        <v>4220</v>
      </c>
      <c r="R589" s="33">
        <v>76510.0</v>
      </c>
      <c r="S589" s="37"/>
      <c r="T589" s="33"/>
      <c r="U589" s="33">
        <v>4.66</v>
      </c>
      <c r="V589" s="33" t="s">
        <v>154</v>
      </c>
      <c r="W589" s="33"/>
      <c r="X589" s="33"/>
      <c r="Y589" s="5"/>
      <c r="Z589" s="5"/>
      <c r="AA589" s="33">
        <v>1.0</v>
      </c>
      <c r="AB589" s="33">
        <v>1.0</v>
      </c>
      <c r="AC589" s="33"/>
      <c r="AD589" s="5"/>
      <c r="AE589" s="5"/>
      <c r="AF589" s="5"/>
      <c r="AG589" s="16"/>
      <c r="AH589" s="38">
        <f t="shared" si="1"/>
        <v>1</v>
      </c>
      <c r="AI589" s="39" t="str">
        <f t="shared" si="2"/>
        <v/>
      </c>
      <c r="AJ589" s="37" t="str">
        <f t="shared" si="3"/>
        <v/>
      </c>
      <c r="AK589" s="41" t="str">
        <f t="shared" si="4"/>
        <v/>
      </c>
      <c r="AL589" s="35" t="s">
        <v>153</v>
      </c>
      <c r="AM589" s="33" t="s">
        <v>492</v>
      </c>
      <c r="AN589" s="33" t="s">
        <v>492</v>
      </c>
      <c r="AO589" s="41"/>
      <c r="AP589" s="33" t="s">
        <v>169</v>
      </c>
      <c r="AQ589" s="33" t="s">
        <v>170</v>
      </c>
      <c r="AR589" s="33">
        <v>300.0</v>
      </c>
      <c r="AS589" s="42"/>
      <c r="AT589" s="42"/>
      <c r="AU589" s="42"/>
      <c r="AV589" s="42"/>
      <c r="AW589" s="42"/>
      <c r="AX589" s="5"/>
      <c r="AY589" s="33"/>
      <c r="AZ589" s="33" t="s">
        <v>4255</v>
      </c>
      <c r="BA589" s="5"/>
      <c r="BB589" s="5"/>
      <c r="BC589" s="5" t="s">
        <v>4256</v>
      </c>
      <c r="BD589" s="33" t="s">
        <v>173</v>
      </c>
      <c r="BE589" s="41"/>
      <c r="BF589" s="35"/>
      <c r="BG589" s="33" t="s">
        <v>169</v>
      </c>
      <c r="BH589" s="5"/>
      <c r="BI589" s="33">
        <v>300.0</v>
      </c>
      <c r="BJ589" s="33" t="s">
        <v>170</v>
      </c>
      <c r="BK589" s="5"/>
      <c r="BL589" s="5">
        <f t="shared" si="5"/>
        <v>3994.5</v>
      </c>
      <c r="BM589" s="5"/>
      <c r="BN589" s="5"/>
      <c r="BO589" s="42">
        <f t="shared" si="6"/>
        <v>3994.5</v>
      </c>
      <c r="BP589" s="44"/>
      <c r="BQ589" s="45"/>
      <c r="BR589" s="47"/>
      <c r="BS589" s="45"/>
      <c r="BT589" s="37"/>
      <c r="BU589" s="5"/>
      <c r="BV589" s="38"/>
      <c r="BW589" s="48"/>
      <c r="BX589" s="44"/>
      <c r="BY589" s="44"/>
      <c r="BZ589" s="33" t="s">
        <v>131</v>
      </c>
      <c r="CA589" s="5"/>
      <c r="CB589" s="5"/>
      <c r="CC589" s="33" t="s">
        <v>177</v>
      </c>
      <c r="CD589" s="5"/>
      <c r="CE589" s="5"/>
      <c r="CF589" s="33" t="s">
        <v>178</v>
      </c>
      <c r="CG589" s="33" t="s">
        <v>4257</v>
      </c>
      <c r="CH589" s="5"/>
      <c r="CI589" s="5"/>
      <c r="CJ589" s="5"/>
      <c r="CK589" s="33"/>
      <c r="CL589" s="49">
        <v>44995.0</v>
      </c>
      <c r="CM589" s="33" t="s">
        <v>180</v>
      </c>
      <c r="CN589" s="5"/>
      <c r="CO589" s="33">
        <v>2.0</v>
      </c>
      <c r="CP589" s="33" t="s">
        <v>181</v>
      </c>
      <c r="CQ589" s="50" t="str">
        <f t="shared" si="7"/>
        <v>19/01/1937</v>
      </c>
      <c r="CR589" s="33" t="s">
        <v>243</v>
      </c>
      <c r="CS589" s="33">
        <v>4.0</v>
      </c>
      <c r="CT589" s="33">
        <v>5.0</v>
      </c>
      <c r="CU589" s="33">
        <v>25.0</v>
      </c>
      <c r="CV589" s="33">
        <v>1768.0</v>
      </c>
      <c r="CW589" s="5"/>
      <c r="CX589" s="5"/>
      <c r="CY589" s="33">
        <v>-99.786155</v>
      </c>
      <c r="CZ589" s="33">
        <v>20.739817</v>
      </c>
      <c r="DA589" s="33">
        <v>4.411105625E9</v>
      </c>
      <c r="DB589" s="33">
        <v>2.0</v>
      </c>
      <c r="DC589" s="33" t="s">
        <v>183</v>
      </c>
      <c r="DD589" s="33">
        <v>2023.0</v>
      </c>
      <c r="DE589" s="33" t="s">
        <v>184</v>
      </c>
      <c r="DF589" s="33"/>
      <c r="DG589" s="33" t="s">
        <v>185</v>
      </c>
      <c r="DH589" s="33" t="s">
        <v>186</v>
      </c>
      <c r="DI589" s="5"/>
      <c r="DJ589" s="5"/>
    </row>
    <row r="590">
      <c r="A590" s="33" t="s">
        <v>4258</v>
      </c>
      <c r="B590" s="34">
        <v>44956.0</v>
      </c>
      <c r="C590" s="35" t="s">
        <v>137</v>
      </c>
      <c r="D590" s="35" t="s">
        <v>139</v>
      </c>
      <c r="E590" s="35" t="s">
        <v>142</v>
      </c>
      <c r="F590" s="36" t="s">
        <v>144</v>
      </c>
      <c r="G590" s="33" t="s">
        <v>4259</v>
      </c>
      <c r="H590" s="33" t="s">
        <v>498</v>
      </c>
      <c r="I590" s="33" t="s">
        <v>1541</v>
      </c>
      <c r="J590" s="33" t="s">
        <v>1983</v>
      </c>
      <c r="K590" s="35" t="s">
        <v>150</v>
      </c>
      <c r="L590" s="33" t="s">
        <v>3775</v>
      </c>
      <c r="M590" s="5"/>
      <c r="N590" s="33" t="s">
        <v>4220</v>
      </c>
      <c r="O590" s="5"/>
      <c r="P590" s="35" t="s">
        <v>153</v>
      </c>
      <c r="Q590" s="35" t="s">
        <v>4220</v>
      </c>
      <c r="R590" s="33">
        <v>76510.0</v>
      </c>
      <c r="S590" s="37"/>
      <c r="T590" s="33"/>
      <c r="U590" s="33">
        <v>5.44</v>
      </c>
      <c r="V590" s="33" t="s">
        <v>154</v>
      </c>
      <c r="W590" s="33"/>
      <c r="X590" s="33"/>
      <c r="Y590" s="5"/>
      <c r="Z590" s="5"/>
      <c r="AA590" s="33">
        <v>1.0</v>
      </c>
      <c r="AB590" s="33"/>
      <c r="AC590" s="33">
        <v>1.0</v>
      </c>
      <c r="AD590" s="5"/>
      <c r="AE590" s="5"/>
      <c r="AF590" s="5"/>
      <c r="AG590" s="16"/>
      <c r="AH590" s="38" t="str">
        <f t="shared" si="1"/>
        <v/>
      </c>
      <c r="AI590" s="39" t="str">
        <f t="shared" si="2"/>
        <v/>
      </c>
      <c r="AJ590" s="37" t="str">
        <f t="shared" si="3"/>
        <v/>
      </c>
      <c r="AK590" s="41" t="str">
        <f t="shared" si="4"/>
        <v/>
      </c>
      <c r="AL590" s="35" t="s">
        <v>153</v>
      </c>
      <c r="AM590" s="33" t="s">
        <v>492</v>
      </c>
      <c r="AN590" s="33" t="s">
        <v>492</v>
      </c>
      <c r="AO590" s="41"/>
      <c r="AP590" s="33" t="s">
        <v>169</v>
      </c>
      <c r="AQ590" s="33" t="s">
        <v>170</v>
      </c>
      <c r="AR590" s="33">
        <v>300.0</v>
      </c>
      <c r="AS590" s="42"/>
      <c r="AT590" s="42"/>
      <c r="AU590" s="42"/>
      <c r="AV590" s="42"/>
      <c r="AW590" s="42"/>
      <c r="AX590" s="5"/>
      <c r="AY590" s="33"/>
      <c r="AZ590" s="33" t="s">
        <v>4260</v>
      </c>
      <c r="BA590" s="5"/>
      <c r="BB590" s="5"/>
      <c r="BC590" s="5" t="s">
        <v>4261</v>
      </c>
      <c r="BD590" s="33" t="s">
        <v>173</v>
      </c>
      <c r="BE590" s="41"/>
      <c r="BF590" s="35"/>
      <c r="BG590" s="33" t="s">
        <v>169</v>
      </c>
      <c r="BH590" s="5"/>
      <c r="BI590" s="33">
        <v>300.0</v>
      </c>
      <c r="BJ590" s="33" t="s">
        <v>170</v>
      </c>
      <c r="BK590" s="5"/>
      <c r="BL590" s="5">
        <f t="shared" si="5"/>
        <v>3994.5</v>
      </c>
      <c r="BM590" s="5"/>
      <c r="BN590" s="5"/>
      <c r="BO590" s="42">
        <f t="shared" si="6"/>
        <v>3994.5</v>
      </c>
      <c r="BP590" s="44"/>
      <c r="BQ590" s="45"/>
      <c r="BR590" s="47"/>
      <c r="BS590" s="45"/>
      <c r="BT590" s="37"/>
      <c r="BU590" s="5"/>
      <c r="BV590" s="38"/>
      <c r="BW590" s="48"/>
      <c r="BX590" s="44"/>
      <c r="BY590" s="44"/>
      <c r="BZ590" s="33" t="s">
        <v>131</v>
      </c>
      <c r="CA590" s="5"/>
      <c r="CB590" s="5"/>
      <c r="CC590" s="33" t="s">
        <v>177</v>
      </c>
      <c r="CD590" s="5"/>
      <c r="CE590" s="5"/>
      <c r="CF590" s="33" t="s">
        <v>178</v>
      </c>
      <c r="CG590" s="33" t="s">
        <v>4262</v>
      </c>
      <c r="CH590" s="5"/>
      <c r="CI590" s="5"/>
      <c r="CJ590" s="5"/>
      <c r="CK590" s="33"/>
      <c r="CL590" s="49">
        <v>44995.0</v>
      </c>
      <c r="CM590" s="33" t="s">
        <v>180</v>
      </c>
      <c r="CN590" s="5"/>
      <c r="CO590" s="33">
        <v>2.0</v>
      </c>
      <c r="CP590" s="33" t="s">
        <v>181</v>
      </c>
      <c r="CQ590" s="50" t="str">
        <f t="shared" si="7"/>
        <v>29/12/1976</v>
      </c>
      <c r="CR590" s="33" t="s">
        <v>182</v>
      </c>
      <c r="CS590" s="33">
        <v>4.0</v>
      </c>
      <c r="CT590" s="33">
        <v>5.0</v>
      </c>
      <c r="CU590" s="33">
        <v>25.0</v>
      </c>
      <c r="CV590" s="33">
        <v>1768.0</v>
      </c>
      <c r="CW590" s="5"/>
      <c r="CX590" s="5"/>
      <c r="CY590" s="33">
        <v>-99.784169</v>
      </c>
      <c r="CZ590" s="33">
        <v>20.7425</v>
      </c>
      <c r="DA590" s="33">
        <v>4.411361201E9</v>
      </c>
      <c r="DB590" s="33">
        <v>2.0</v>
      </c>
      <c r="DC590" s="33" t="s">
        <v>183</v>
      </c>
      <c r="DD590" s="33">
        <v>2023.0</v>
      </c>
      <c r="DE590" s="33" t="s">
        <v>184</v>
      </c>
      <c r="DF590" s="33"/>
      <c r="DG590" s="33" t="s">
        <v>185</v>
      </c>
      <c r="DH590" s="33" t="s">
        <v>186</v>
      </c>
      <c r="DI590" s="5"/>
      <c r="DJ590" s="5"/>
    </row>
    <row r="591">
      <c r="A591" s="33" t="s">
        <v>4263</v>
      </c>
      <c r="B591" s="34">
        <v>44956.0</v>
      </c>
      <c r="C591" s="35" t="s">
        <v>137</v>
      </c>
      <c r="D591" s="35" t="s">
        <v>139</v>
      </c>
      <c r="E591" s="35" t="s">
        <v>142</v>
      </c>
      <c r="F591" s="36" t="s">
        <v>144</v>
      </c>
      <c r="G591" s="33" t="s">
        <v>4264</v>
      </c>
      <c r="H591" s="33" t="s">
        <v>4265</v>
      </c>
      <c r="I591" s="33" t="s">
        <v>1541</v>
      </c>
      <c r="J591" s="33" t="s">
        <v>204</v>
      </c>
      <c r="K591" s="35" t="s">
        <v>150</v>
      </c>
      <c r="L591" s="33" t="s">
        <v>351</v>
      </c>
      <c r="M591" s="5"/>
      <c r="N591" s="33" t="s">
        <v>4220</v>
      </c>
      <c r="O591" s="5"/>
      <c r="P591" s="35" t="s">
        <v>153</v>
      </c>
      <c r="Q591" s="35" t="s">
        <v>4220</v>
      </c>
      <c r="R591" s="33">
        <v>76510.0</v>
      </c>
      <c r="S591" s="37"/>
      <c r="T591" s="33"/>
      <c r="U591" s="33">
        <v>4.69</v>
      </c>
      <c r="V591" s="33" t="s">
        <v>154</v>
      </c>
      <c r="W591" s="33"/>
      <c r="X591" s="33"/>
      <c r="Y591" s="5"/>
      <c r="Z591" s="5"/>
      <c r="AA591" s="33">
        <v>1.0</v>
      </c>
      <c r="AB591" s="33"/>
      <c r="AC591" s="33">
        <v>1.0</v>
      </c>
      <c r="AD591" s="5"/>
      <c r="AE591" s="5"/>
      <c r="AF591" s="5"/>
      <c r="AG591" s="16"/>
      <c r="AH591" s="38" t="str">
        <f t="shared" si="1"/>
        <v/>
      </c>
      <c r="AI591" s="39">
        <f t="shared" si="2"/>
        <v>1</v>
      </c>
      <c r="AJ591" s="37" t="str">
        <f t="shared" si="3"/>
        <v/>
      </c>
      <c r="AK591" s="41" t="str">
        <f t="shared" si="4"/>
        <v/>
      </c>
      <c r="AL591" s="35" t="s">
        <v>153</v>
      </c>
      <c r="AM591" s="33" t="s">
        <v>492</v>
      </c>
      <c r="AN591" s="33" t="s">
        <v>492</v>
      </c>
      <c r="AO591" s="41"/>
      <c r="AP591" s="33" t="s">
        <v>169</v>
      </c>
      <c r="AQ591" s="33" t="s">
        <v>170</v>
      </c>
      <c r="AR591" s="33">
        <v>300.0</v>
      </c>
      <c r="AS591" s="42"/>
      <c r="AT591" s="42"/>
      <c r="AU591" s="42"/>
      <c r="AV591" s="42"/>
      <c r="AW591" s="42"/>
      <c r="AX591" s="5"/>
      <c r="AY591" s="33"/>
      <c r="AZ591" s="33" t="s">
        <v>4266</v>
      </c>
      <c r="BA591" s="5"/>
      <c r="BB591" s="5"/>
      <c r="BC591" s="5" t="s">
        <v>4267</v>
      </c>
      <c r="BD591" s="33" t="s">
        <v>173</v>
      </c>
      <c r="BE591" s="41"/>
      <c r="BF591" s="35"/>
      <c r="BG591" s="33" t="s">
        <v>169</v>
      </c>
      <c r="BH591" s="5"/>
      <c r="BI591" s="33">
        <v>300.0</v>
      </c>
      <c r="BJ591" s="33" t="s">
        <v>170</v>
      </c>
      <c r="BK591" s="5"/>
      <c r="BL591" s="5">
        <f t="shared" si="5"/>
        <v>3994.5</v>
      </c>
      <c r="BM591" s="5"/>
      <c r="BN591" s="5"/>
      <c r="BO591" s="42">
        <f t="shared" si="6"/>
        <v>3994.5</v>
      </c>
      <c r="BP591" s="44"/>
      <c r="BQ591" s="45"/>
      <c r="BR591" s="47"/>
      <c r="BS591" s="45"/>
      <c r="BT591" s="37"/>
      <c r="BU591" s="5"/>
      <c r="BV591" s="38"/>
      <c r="BW591" s="48"/>
      <c r="BX591" s="44"/>
      <c r="BY591" s="44"/>
      <c r="BZ591" s="33" t="s">
        <v>131</v>
      </c>
      <c r="CA591" s="5"/>
      <c r="CB591" s="5"/>
      <c r="CC591" s="33" t="s">
        <v>177</v>
      </c>
      <c r="CD591" s="5"/>
      <c r="CE591" s="5"/>
      <c r="CF591" s="33" t="s">
        <v>178</v>
      </c>
      <c r="CG591" s="33" t="s">
        <v>4268</v>
      </c>
      <c r="CH591" s="5"/>
      <c r="CI591" s="5"/>
      <c r="CJ591" s="5"/>
      <c r="CK591" s="33"/>
      <c r="CL591" s="49">
        <v>44995.0</v>
      </c>
      <c r="CM591" s="33" t="s">
        <v>180</v>
      </c>
      <c r="CN591" s="5"/>
      <c r="CO591" s="33">
        <v>2.0</v>
      </c>
      <c r="CP591" s="33" t="s">
        <v>181</v>
      </c>
      <c r="CQ591" s="50" t="str">
        <f t="shared" si="7"/>
        <v>30/01/1962</v>
      </c>
      <c r="CR591" s="33" t="s">
        <v>182</v>
      </c>
      <c r="CS591" s="33">
        <v>4.0</v>
      </c>
      <c r="CT591" s="33">
        <v>5.0</v>
      </c>
      <c r="CU591" s="33">
        <v>25.0</v>
      </c>
      <c r="CV591" s="33">
        <v>1768.0</v>
      </c>
      <c r="CW591" s="5"/>
      <c r="CX591" s="5"/>
      <c r="CY591" s="33">
        <v>-99.786155</v>
      </c>
      <c r="CZ591" s="33">
        <v>20.739817</v>
      </c>
      <c r="DA591" s="33">
        <v>4.411372829E9</v>
      </c>
      <c r="DB591" s="33">
        <v>2.0</v>
      </c>
      <c r="DC591" s="33" t="s">
        <v>183</v>
      </c>
      <c r="DD591" s="33">
        <v>2023.0</v>
      </c>
      <c r="DE591" s="33" t="s">
        <v>184</v>
      </c>
      <c r="DF591" s="33"/>
      <c r="DG591" s="33" t="s">
        <v>185</v>
      </c>
      <c r="DH591" s="33" t="s">
        <v>186</v>
      </c>
      <c r="DI591" s="5"/>
      <c r="DJ591" s="5"/>
    </row>
    <row r="592">
      <c r="A592" s="33" t="s">
        <v>4269</v>
      </c>
      <c r="B592" s="34">
        <v>44956.0</v>
      </c>
      <c r="C592" s="35" t="s">
        <v>137</v>
      </c>
      <c r="D592" s="35" t="s">
        <v>139</v>
      </c>
      <c r="E592" s="35" t="s">
        <v>142</v>
      </c>
      <c r="F592" s="36" t="s">
        <v>144</v>
      </c>
      <c r="G592" s="33" t="s">
        <v>4270</v>
      </c>
      <c r="H592" s="33" t="s">
        <v>4271</v>
      </c>
      <c r="I592" s="33" t="s">
        <v>439</v>
      </c>
      <c r="J592" s="33" t="s">
        <v>1541</v>
      </c>
      <c r="K592" s="35" t="s">
        <v>150</v>
      </c>
      <c r="L592" s="33" t="s">
        <v>3775</v>
      </c>
      <c r="M592" s="5"/>
      <c r="N592" s="33" t="s">
        <v>4220</v>
      </c>
      <c r="O592" s="5"/>
      <c r="P592" s="35" t="s">
        <v>153</v>
      </c>
      <c r="Q592" s="35" t="s">
        <v>4220</v>
      </c>
      <c r="R592" s="33">
        <v>76510.0</v>
      </c>
      <c r="S592" s="37"/>
      <c r="T592" s="33"/>
      <c r="U592" s="33">
        <v>5.39</v>
      </c>
      <c r="V592" s="33" t="s">
        <v>154</v>
      </c>
      <c r="W592" s="33"/>
      <c r="X592" s="33"/>
      <c r="Y592" s="5"/>
      <c r="Z592" s="5"/>
      <c r="AA592" s="33">
        <v>1.0</v>
      </c>
      <c r="AB592" s="33"/>
      <c r="AC592" s="33">
        <v>1.0</v>
      </c>
      <c r="AD592" s="5"/>
      <c r="AE592" s="5"/>
      <c r="AF592" s="5"/>
      <c r="AG592" s="16"/>
      <c r="AH592" s="38" t="str">
        <f t="shared" si="1"/>
        <v/>
      </c>
      <c r="AI592" s="39">
        <f t="shared" si="2"/>
        <v>1</v>
      </c>
      <c r="AJ592" s="37" t="str">
        <f t="shared" si="3"/>
        <v/>
      </c>
      <c r="AK592" s="41" t="str">
        <f t="shared" si="4"/>
        <v/>
      </c>
      <c r="AL592" s="35" t="s">
        <v>153</v>
      </c>
      <c r="AM592" s="33" t="s">
        <v>492</v>
      </c>
      <c r="AN592" s="33" t="s">
        <v>492</v>
      </c>
      <c r="AO592" s="41"/>
      <c r="AP592" s="33" t="s">
        <v>169</v>
      </c>
      <c r="AQ592" s="33" t="s">
        <v>170</v>
      </c>
      <c r="AR592" s="33">
        <v>300.0</v>
      </c>
      <c r="AS592" s="42"/>
      <c r="AT592" s="42"/>
      <c r="AU592" s="42"/>
      <c r="AV592" s="42"/>
      <c r="AW592" s="42"/>
      <c r="AX592" s="5"/>
      <c r="AY592" s="33"/>
      <c r="AZ592" s="33" t="s">
        <v>4272</v>
      </c>
      <c r="BA592" s="5"/>
      <c r="BB592" s="5"/>
      <c r="BC592" s="5" t="s">
        <v>4273</v>
      </c>
      <c r="BD592" s="33" t="s">
        <v>173</v>
      </c>
      <c r="BE592" s="41"/>
      <c r="BF592" s="35"/>
      <c r="BG592" s="33" t="s">
        <v>169</v>
      </c>
      <c r="BH592" s="5"/>
      <c r="BI592" s="33">
        <v>300.0</v>
      </c>
      <c r="BJ592" s="33" t="s">
        <v>170</v>
      </c>
      <c r="BK592" s="5"/>
      <c r="BL592" s="5">
        <f t="shared" si="5"/>
        <v>3994.5</v>
      </c>
      <c r="BM592" s="5"/>
      <c r="BN592" s="5"/>
      <c r="BO592" s="42">
        <f t="shared" si="6"/>
        <v>3994.5</v>
      </c>
      <c r="BP592" s="44"/>
      <c r="BQ592" s="45"/>
      <c r="BR592" s="47"/>
      <c r="BS592" s="45"/>
      <c r="BT592" s="37"/>
      <c r="BU592" s="5"/>
      <c r="BV592" s="38"/>
      <c r="BW592" s="48"/>
      <c r="BX592" s="44"/>
      <c r="BY592" s="44"/>
      <c r="BZ592" s="33" t="s">
        <v>131</v>
      </c>
      <c r="CA592" s="5"/>
      <c r="CB592" s="5"/>
      <c r="CC592" s="33" t="s">
        <v>177</v>
      </c>
      <c r="CD592" s="5"/>
      <c r="CE592" s="5"/>
      <c r="CF592" s="33" t="s">
        <v>178</v>
      </c>
      <c r="CG592" s="33" t="s">
        <v>4274</v>
      </c>
      <c r="CH592" s="5"/>
      <c r="CI592" s="5"/>
      <c r="CJ592" s="5"/>
      <c r="CK592" s="33"/>
      <c r="CL592" s="49">
        <v>44995.0</v>
      </c>
      <c r="CM592" s="33" t="s">
        <v>180</v>
      </c>
      <c r="CN592" s="5"/>
      <c r="CO592" s="33">
        <v>2.0</v>
      </c>
      <c r="CP592" s="33" t="s">
        <v>181</v>
      </c>
      <c r="CQ592" s="50" t="str">
        <f t="shared" si="7"/>
        <v>07/05/1965</v>
      </c>
      <c r="CR592" s="33" t="s">
        <v>182</v>
      </c>
      <c r="CS592" s="33">
        <v>4.0</v>
      </c>
      <c r="CT592" s="33">
        <v>5.0</v>
      </c>
      <c r="CU592" s="33">
        <v>25.0</v>
      </c>
      <c r="CV592" s="33">
        <v>1768.0</v>
      </c>
      <c r="CW592" s="5"/>
      <c r="CX592" s="5"/>
      <c r="CY592" s="33">
        <v>-99.784169</v>
      </c>
      <c r="CZ592" s="33">
        <v>20.7425</v>
      </c>
      <c r="DA592" s="33">
        <v>4.4219266E9</v>
      </c>
      <c r="DB592" s="33">
        <v>1.0</v>
      </c>
      <c r="DC592" s="33" t="s">
        <v>183</v>
      </c>
      <c r="DD592" s="33">
        <v>2023.0</v>
      </c>
      <c r="DE592" s="33" t="s">
        <v>184</v>
      </c>
      <c r="DF592" s="33"/>
      <c r="DG592" s="33" t="s">
        <v>185</v>
      </c>
      <c r="DH592" s="33" t="s">
        <v>186</v>
      </c>
      <c r="DI592" s="5"/>
      <c r="DJ592" s="5"/>
    </row>
    <row r="593">
      <c r="A593" s="33" t="s">
        <v>4275</v>
      </c>
      <c r="B593" s="34">
        <v>44956.0</v>
      </c>
      <c r="C593" s="35" t="s">
        <v>137</v>
      </c>
      <c r="D593" s="35" t="s">
        <v>139</v>
      </c>
      <c r="E593" s="35" t="s">
        <v>142</v>
      </c>
      <c r="F593" s="36" t="s">
        <v>144</v>
      </c>
      <c r="G593" s="33" t="s">
        <v>4276</v>
      </c>
      <c r="H593" s="33" t="s">
        <v>581</v>
      </c>
      <c r="I593" s="33" t="s">
        <v>439</v>
      </c>
      <c r="J593" s="33" t="s">
        <v>231</v>
      </c>
      <c r="K593" s="35" t="s">
        <v>150</v>
      </c>
      <c r="L593" s="33" t="s">
        <v>3775</v>
      </c>
      <c r="M593" s="5"/>
      <c r="N593" s="33" t="s">
        <v>4220</v>
      </c>
      <c r="O593" s="5"/>
      <c r="P593" s="35" t="s">
        <v>153</v>
      </c>
      <c r="Q593" s="35" t="s">
        <v>4220</v>
      </c>
      <c r="R593" s="33">
        <v>76510.0</v>
      </c>
      <c r="S593" s="37"/>
      <c r="T593" s="33"/>
      <c r="U593" s="33">
        <v>2.8</v>
      </c>
      <c r="V593" s="33" t="s">
        <v>154</v>
      </c>
      <c r="W593" s="33"/>
      <c r="X593" s="33"/>
      <c r="Y593" s="5"/>
      <c r="Z593" s="5"/>
      <c r="AA593" s="33">
        <v>1.0</v>
      </c>
      <c r="AB593" s="33"/>
      <c r="AC593" s="33">
        <v>1.0</v>
      </c>
      <c r="AD593" s="5"/>
      <c r="AE593" s="5"/>
      <c r="AF593" s="5"/>
      <c r="AG593" s="16"/>
      <c r="AH593" s="38" t="str">
        <f t="shared" si="1"/>
        <v/>
      </c>
      <c r="AI593" s="39">
        <f t="shared" si="2"/>
        <v>1</v>
      </c>
      <c r="AJ593" s="37" t="str">
        <f t="shared" si="3"/>
        <v/>
      </c>
      <c r="AK593" s="41" t="str">
        <f t="shared" si="4"/>
        <v/>
      </c>
      <c r="AL593" s="35" t="s">
        <v>153</v>
      </c>
      <c r="AM593" s="33" t="s">
        <v>492</v>
      </c>
      <c r="AN593" s="33" t="s">
        <v>492</v>
      </c>
      <c r="AO593" s="41"/>
      <c r="AP593" s="33" t="s">
        <v>169</v>
      </c>
      <c r="AQ593" s="33" t="s">
        <v>170</v>
      </c>
      <c r="AR593" s="33">
        <v>300.0</v>
      </c>
      <c r="AS593" s="42"/>
      <c r="AT593" s="42"/>
      <c r="AU593" s="42"/>
      <c r="AV593" s="42"/>
      <c r="AW593" s="42"/>
      <c r="AX593" s="5"/>
      <c r="AY593" s="33"/>
      <c r="AZ593" s="33" t="s">
        <v>4277</v>
      </c>
      <c r="BA593" s="5"/>
      <c r="BB593" s="5"/>
      <c r="BC593" s="5" t="s">
        <v>4278</v>
      </c>
      <c r="BD593" s="33" t="s">
        <v>173</v>
      </c>
      <c r="BE593" s="41"/>
      <c r="BF593" s="35"/>
      <c r="BG593" s="33" t="s">
        <v>169</v>
      </c>
      <c r="BH593" s="5"/>
      <c r="BI593" s="33">
        <v>300.0</v>
      </c>
      <c r="BJ593" s="33" t="s">
        <v>170</v>
      </c>
      <c r="BK593" s="5"/>
      <c r="BL593" s="5">
        <f t="shared" si="5"/>
        <v>3994.5</v>
      </c>
      <c r="BM593" s="5"/>
      <c r="BN593" s="5"/>
      <c r="BO593" s="42">
        <f t="shared" si="6"/>
        <v>3994.5</v>
      </c>
      <c r="BP593" s="44"/>
      <c r="BQ593" s="45"/>
      <c r="BR593" s="47"/>
      <c r="BS593" s="45"/>
      <c r="BT593" s="37"/>
      <c r="BU593" s="5"/>
      <c r="BV593" s="38"/>
      <c r="BW593" s="48"/>
      <c r="BX593" s="44"/>
      <c r="BY593" s="44"/>
      <c r="BZ593" s="33" t="s">
        <v>131</v>
      </c>
      <c r="CA593" s="5"/>
      <c r="CB593" s="5"/>
      <c r="CC593" s="33" t="s">
        <v>177</v>
      </c>
      <c r="CD593" s="5"/>
      <c r="CE593" s="5"/>
      <c r="CF593" s="33" t="s">
        <v>178</v>
      </c>
      <c r="CG593" s="33" t="s">
        <v>4279</v>
      </c>
      <c r="CH593" s="5"/>
      <c r="CI593" s="5"/>
      <c r="CJ593" s="5"/>
      <c r="CK593" s="33"/>
      <c r="CL593" s="49">
        <v>44995.0</v>
      </c>
      <c r="CM593" s="33" t="s">
        <v>180</v>
      </c>
      <c r="CN593" s="5"/>
      <c r="CO593" s="33">
        <v>2.0</v>
      </c>
      <c r="CP593" s="33" t="s">
        <v>181</v>
      </c>
      <c r="CQ593" s="50" t="str">
        <f t="shared" si="7"/>
        <v>12/10/1950</v>
      </c>
      <c r="CR593" s="33" t="s">
        <v>182</v>
      </c>
      <c r="CS593" s="33">
        <v>4.0</v>
      </c>
      <c r="CT593" s="33">
        <v>5.0</v>
      </c>
      <c r="CU593" s="33">
        <v>25.0</v>
      </c>
      <c r="CV593" s="33">
        <v>1768.0</v>
      </c>
      <c r="CW593" s="5"/>
      <c r="CX593" s="5"/>
      <c r="CY593" s="33">
        <v>-99.784169</v>
      </c>
      <c r="CZ593" s="33">
        <v>20.7425</v>
      </c>
      <c r="DA593" s="33">
        <v>4.411316576E9</v>
      </c>
      <c r="DB593" s="33">
        <v>2.0</v>
      </c>
      <c r="DC593" s="33" t="s">
        <v>183</v>
      </c>
      <c r="DD593" s="33">
        <v>2023.0</v>
      </c>
      <c r="DE593" s="33" t="s">
        <v>184</v>
      </c>
      <c r="DF593" s="33"/>
      <c r="DG593" s="33" t="s">
        <v>185</v>
      </c>
      <c r="DH593" s="33" t="s">
        <v>186</v>
      </c>
      <c r="DI593" s="5"/>
      <c r="DJ593" s="5"/>
    </row>
    <row r="594">
      <c r="A594" s="33" t="s">
        <v>4280</v>
      </c>
      <c r="B594" s="34">
        <v>44956.0</v>
      </c>
      <c r="C594" s="35" t="s">
        <v>137</v>
      </c>
      <c r="D594" s="35" t="s">
        <v>139</v>
      </c>
      <c r="E594" s="35" t="s">
        <v>142</v>
      </c>
      <c r="F594" s="36" t="s">
        <v>144</v>
      </c>
      <c r="G594" s="33" t="s">
        <v>4281</v>
      </c>
      <c r="H594" s="33" t="s">
        <v>4282</v>
      </c>
      <c r="I594" s="33" t="s">
        <v>439</v>
      </c>
      <c r="J594" s="33" t="s">
        <v>4283</v>
      </c>
      <c r="K594" s="35" t="s">
        <v>150</v>
      </c>
      <c r="L594" s="33" t="s">
        <v>4284</v>
      </c>
      <c r="M594" s="5"/>
      <c r="N594" s="33" t="s">
        <v>4220</v>
      </c>
      <c r="O594" s="5"/>
      <c r="P594" s="35" t="s">
        <v>153</v>
      </c>
      <c r="Q594" s="35" t="s">
        <v>4220</v>
      </c>
      <c r="R594" s="33">
        <v>76510.0</v>
      </c>
      <c r="S594" s="37"/>
      <c r="T594" s="33"/>
      <c r="U594" s="33">
        <v>4.62</v>
      </c>
      <c r="V594" s="33" t="s">
        <v>154</v>
      </c>
      <c r="W594" s="33"/>
      <c r="X594" s="33"/>
      <c r="Y594" s="5"/>
      <c r="Z594" s="5"/>
      <c r="AA594" s="33">
        <v>1.0</v>
      </c>
      <c r="AB594" s="33"/>
      <c r="AC594" s="33">
        <v>1.0</v>
      </c>
      <c r="AD594" s="5"/>
      <c r="AE594" s="5"/>
      <c r="AF594" s="5"/>
      <c r="AG594" s="16"/>
      <c r="AH594" s="38" t="str">
        <f t="shared" si="1"/>
        <v/>
      </c>
      <c r="AI594" s="39">
        <f t="shared" si="2"/>
        <v>1</v>
      </c>
      <c r="AJ594" s="37" t="str">
        <f t="shared" si="3"/>
        <v/>
      </c>
      <c r="AK594" s="41" t="str">
        <f t="shared" si="4"/>
        <v/>
      </c>
      <c r="AL594" s="35" t="s">
        <v>153</v>
      </c>
      <c r="AM594" s="33" t="s">
        <v>492</v>
      </c>
      <c r="AN594" s="33" t="s">
        <v>492</v>
      </c>
      <c r="AO594" s="41"/>
      <c r="AP594" s="33" t="s">
        <v>169</v>
      </c>
      <c r="AQ594" s="33" t="s">
        <v>170</v>
      </c>
      <c r="AR594" s="33">
        <v>300.0</v>
      </c>
      <c r="AS594" s="42"/>
      <c r="AT594" s="42"/>
      <c r="AU594" s="42"/>
      <c r="AV594" s="42"/>
      <c r="AW594" s="42"/>
      <c r="AX594" s="5"/>
      <c r="AY594" s="33"/>
      <c r="AZ594" s="33" t="s">
        <v>4285</v>
      </c>
      <c r="BA594" s="5"/>
      <c r="BB594" s="5"/>
      <c r="BC594" s="5" t="s">
        <v>4286</v>
      </c>
      <c r="BD594" s="33" t="s">
        <v>173</v>
      </c>
      <c r="BE594" s="41"/>
      <c r="BF594" s="35"/>
      <c r="BG594" s="33" t="s">
        <v>169</v>
      </c>
      <c r="BH594" s="5"/>
      <c r="BI594" s="33">
        <v>300.0</v>
      </c>
      <c r="BJ594" s="33" t="s">
        <v>170</v>
      </c>
      <c r="BK594" s="5"/>
      <c r="BL594" s="5">
        <f t="shared" si="5"/>
        <v>3994.5</v>
      </c>
      <c r="BM594" s="5"/>
      <c r="BN594" s="5"/>
      <c r="BO594" s="42">
        <f t="shared" si="6"/>
        <v>3994.5</v>
      </c>
      <c r="BP594" s="44"/>
      <c r="BQ594" s="45"/>
      <c r="BR594" s="47"/>
      <c r="BS594" s="45"/>
      <c r="BT594" s="37"/>
      <c r="BU594" s="5"/>
      <c r="BV594" s="38"/>
      <c r="BW594" s="48"/>
      <c r="BX594" s="44"/>
      <c r="BY594" s="44"/>
      <c r="BZ594" s="33" t="s">
        <v>131</v>
      </c>
      <c r="CA594" s="5"/>
      <c r="CB594" s="5"/>
      <c r="CC594" s="33" t="s">
        <v>177</v>
      </c>
      <c r="CD594" s="5"/>
      <c r="CE594" s="5"/>
      <c r="CF594" s="33" t="s">
        <v>178</v>
      </c>
      <c r="CG594" s="33" t="s">
        <v>4287</v>
      </c>
      <c r="CH594" s="5"/>
      <c r="CI594" s="5"/>
      <c r="CJ594" s="5"/>
      <c r="CK594" s="33"/>
      <c r="CL594" s="49">
        <v>44995.0</v>
      </c>
      <c r="CM594" s="33" t="s">
        <v>180</v>
      </c>
      <c r="CN594" s="5"/>
      <c r="CO594" s="33">
        <v>2.0</v>
      </c>
      <c r="CP594" s="33" t="s">
        <v>181</v>
      </c>
      <c r="CQ594" s="50" t="str">
        <f t="shared" si="7"/>
        <v>01/03/1964</v>
      </c>
      <c r="CR594" s="33" t="s">
        <v>182</v>
      </c>
      <c r="CS594" s="33">
        <v>4.0</v>
      </c>
      <c r="CT594" s="33">
        <v>5.0</v>
      </c>
      <c r="CU594" s="33">
        <v>25.0</v>
      </c>
      <c r="CV594" s="33">
        <v>1768.0</v>
      </c>
      <c r="CW594" s="5"/>
      <c r="CX594" s="5"/>
      <c r="CY594" s="33">
        <v>-99.786155</v>
      </c>
      <c r="CZ594" s="33">
        <v>20.739817</v>
      </c>
      <c r="DA594" s="33">
        <v>4.41110919E9</v>
      </c>
      <c r="DB594" s="33">
        <v>2.0</v>
      </c>
      <c r="DC594" s="33" t="s">
        <v>183</v>
      </c>
      <c r="DD594" s="33">
        <v>2023.0</v>
      </c>
      <c r="DE594" s="33" t="s">
        <v>184</v>
      </c>
      <c r="DF594" s="33"/>
      <c r="DG594" s="33" t="s">
        <v>185</v>
      </c>
      <c r="DH594" s="33" t="s">
        <v>186</v>
      </c>
      <c r="DI594" s="5"/>
      <c r="DJ594" s="5"/>
    </row>
    <row r="595">
      <c r="A595" s="33" t="s">
        <v>4288</v>
      </c>
      <c r="B595" s="34">
        <v>44956.0</v>
      </c>
      <c r="C595" s="35" t="s">
        <v>137</v>
      </c>
      <c r="D595" s="35" t="s">
        <v>139</v>
      </c>
      <c r="E595" s="35" t="s">
        <v>142</v>
      </c>
      <c r="F595" s="36" t="s">
        <v>144</v>
      </c>
      <c r="G595" s="33" t="s">
        <v>4289</v>
      </c>
      <c r="H595" s="33" t="s">
        <v>4290</v>
      </c>
      <c r="I595" s="33" t="s">
        <v>2260</v>
      </c>
      <c r="J595" s="33" t="s">
        <v>1541</v>
      </c>
      <c r="K595" s="35" t="s">
        <v>150</v>
      </c>
      <c r="L595" s="33" t="s">
        <v>3775</v>
      </c>
      <c r="M595" s="5"/>
      <c r="N595" s="33" t="s">
        <v>4220</v>
      </c>
      <c r="O595" s="5"/>
      <c r="P595" s="35" t="s">
        <v>153</v>
      </c>
      <c r="Q595" s="35" t="s">
        <v>4220</v>
      </c>
      <c r="R595" s="33">
        <v>76510.0</v>
      </c>
      <c r="S595" s="37"/>
      <c r="T595" s="33"/>
      <c r="U595" s="33">
        <v>3.94</v>
      </c>
      <c r="V595" s="33" t="s">
        <v>154</v>
      </c>
      <c r="W595" s="33"/>
      <c r="X595" s="33"/>
      <c r="Y595" s="5"/>
      <c r="Z595" s="5"/>
      <c r="AA595" s="33">
        <v>1.0</v>
      </c>
      <c r="AB595" s="33"/>
      <c r="AC595" s="33">
        <v>1.0</v>
      </c>
      <c r="AD595" s="5"/>
      <c r="AE595" s="5"/>
      <c r="AF595" s="5"/>
      <c r="AG595" s="16"/>
      <c r="AH595" s="38" t="str">
        <f t="shared" si="1"/>
        <v/>
      </c>
      <c r="AI595" s="39">
        <f t="shared" si="2"/>
        <v>1</v>
      </c>
      <c r="AJ595" s="37" t="str">
        <f t="shared" si="3"/>
        <v/>
      </c>
      <c r="AK595" s="41" t="str">
        <f t="shared" si="4"/>
        <v/>
      </c>
      <c r="AL595" s="35" t="s">
        <v>153</v>
      </c>
      <c r="AM595" s="33" t="s">
        <v>492</v>
      </c>
      <c r="AN595" s="33" t="s">
        <v>492</v>
      </c>
      <c r="AO595" s="41"/>
      <c r="AP595" s="33" t="s">
        <v>169</v>
      </c>
      <c r="AQ595" s="33" t="s">
        <v>170</v>
      </c>
      <c r="AR595" s="33">
        <v>300.0</v>
      </c>
      <c r="AS595" s="42"/>
      <c r="AT595" s="42"/>
      <c r="AU595" s="42"/>
      <c r="AV595" s="42"/>
      <c r="AW595" s="42"/>
      <c r="AX595" s="5"/>
      <c r="AY595" s="33"/>
      <c r="AZ595" s="33" t="s">
        <v>4291</v>
      </c>
      <c r="BA595" s="5"/>
      <c r="BB595" s="5"/>
      <c r="BC595" s="5" t="s">
        <v>4292</v>
      </c>
      <c r="BD595" s="33" t="s">
        <v>173</v>
      </c>
      <c r="BE595" s="41"/>
      <c r="BF595" s="35"/>
      <c r="BG595" s="33" t="s">
        <v>169</v>
      </c>
      <c r="BH595" s="5"/>
      <c r="BI595" s="33">
        <v>300.0</v>
      </c>
      <c r="BJ595" s="33" t="s">
        <v>170</v>
      </c>
      <c r="BK595" s="5"/>
      <c r="BL595" s="5">
        <f t="shared" si="5"/>
        <v>3994.5</v>
      </c>
      <c r="BM595" s="5"/>
      <c r="BN595" s="5"/>
      <c r="BO595" s="42">
        <f t="shared" si="6"/>
        <v>3994.5</v>
      </c>
      <c r="BP595" s="44"/>
      <c r="BQ595" s="45"/>
      <c r="BR595" s="47"/>
      <c r="BS595" s="45"/>
      <c r="BT595" s="37"/>
      <c r="BU595" s="5"/>
      <c r="BV595" s="38"/>
      <c r="BW595" s="48"/>
      <c r="BX595" s="44"/>
      <c r="BY595" s="44"/>
      <c r="BZ595" s="33" t="s">
        <v>131</v>
      </c>
      <c r="CA595" s="5"/>
      <c r="CB595" s="5"/>
      <c r="CC595" s="33" t="s">
        <v>177</v>
      </c>
      <c r="CD595" s="5"/>
      <c r="CE595" s="5"/>
      <c r="CF595" s="33" t="s">
        <v>178</v>
      </c>
      <c r="CG595" s="33" t="s">
        <v>4293</v>
      </c>
      <c r="CH595" s="5"/>
      <c r="CI595" s="5"/>
      <c r="CJ595" s="5"/>
      <c r="CK595" s="33"/>
      <c r="CL595" s="49">
        <v>44995.0</v>
      </c>
      <c r="CM595" s="33" t="s">
        <v>180</v>
      </c>
      <c r="CN595" s="5"/>
      <c r="CO595" s="33">
        <v>2.0</v>
      </c>
      <c r="CP595" s="33" t="s">
        <v>181</v>
      </c>
      <c r="CQ595" s="50" t="str">
        <f t="shared" si="7"/>
        <v>27/05/1931</v>
      </c>
      <c r="CR595" s="33" t="s">
        <v>182</v>
      </c>
      <c r="CS595" s="33">
        <v>4.0</v>
      </c>
      <c r="CT595" s="33">
        <v>5.0</v>
      </c>
      <c r="CU595" s="33">
        <v>25.0</v>
      </c>
      <c r="CV595" s="33">
        <v>1768.0</v>
      </c>
      <c r="CW595" s="5"/>
      <c r="CX595" s="5"/>
      <c r="CY595" s="33">
        <v>-99.784169</v>
      </c>
      <c r="CZ595" s="33">
        <v>20.7425</v>
      </c>
      <c r="DA595" s="33">
        <v>4.412655405E9</v>
      </c>
      <c r="DB595" s="33">
        <v>2.0</v>
      </c>
      <c r="DC595" s="33" t="s">
        <v>183</v>
      </c>
      <c r="DD595" s="33">
        <v>2023.0</v>
      </c>
      <c r="DE595" s="33" t="s">
        <v>184</v>
      </c>
      <c r="DF595" s="33"/>
      <c r="DG595" s="33" t="s">
        <v>185</v>
      </c>
      <c r="DH595" s="33" t="s">
        <v>186</v>
      </c>
      <c r="DI595" s="5"/>
      <c r="DJ595" s="5"/>
    </row>
    <row r="596">
      <c r="A596" s="33" t="s">
        <v>4294</v>
      </c>
      <c r="B596" s="34">
        <v>44956.0</v>
      </c>
      <c r="C596" s="35" t="s">
        <v>137</v>
      </c>
      <c r="D596" s="35" t="s">
        <v>139</v>
      </c>
      <c r="E596" s="35" t="s">
        <v>142</v>
      </c>
      <c r="F596" s="36" t="s">
        <v>144</v>
      </c>
      <c r="G596" s="33" t="s">
        <v>4295</v>
      </c>
      <c r="H596" s="33" t="s">
        <v>1648</v>
      </c>
      <c r="I596" s="33" t="s">
        <v>231</v>
      </c>
      <c r="J596" s="33" t="s">
        <v>788</v>
      </c>
      <c r="K596" s="35" t="s">
        <v>150</v>
      </c>
      <c r="L596" s="33" t="s">
        <v>1255</v>
      </c>
      <c r="M596" s="5"/>
      <c r="N596" s="33" t="s">
        <v>4220</v>
      </c>
      <c r="O596" s="5"/>
      <c r="P596" s="35" t="s">
        <v>153</v>
      </c>
      <c r="Q596" s="35" t="s">
        <v>4220</v>
      </c>
      <c r="R596" s="33">
        <v>76510.0</v>
      </c>
      <c r="S596" s="37"/>
      <c r="T596" s="33"/>
      <c r="U596" s="33">
        <v>7.33</v>
      </c>
      <c r="V596" s="33" t="s">
        <v>154</v>
      </c>
      <c r="W596" s="33"/>
      <c r="X596" s="33"/>
      <c r="Y596" s="5"/>
      <c r="Z596" s="5"/>
      <c r="AA596" s="33">
        <v>1.0</v>
      </c>
      <c r="AB596" s="33"/>
      <c r="AC596" s="33">
        <v>1.0</v>
      </c>
      <c r="AD596" s="5"/>
      <c r="AE596" s="5"/>
      <c r="AF596" s="5"/>
      <c r="AG596" s="16"/>
      <c r="AH596" s="38" t="str">
        <f t="shared" si="1"/>
        <v/>
      </c>
      <c r="AI596" s="39">
        <f t="shared" si="2"/>
        <v>1</v>
      </c>
      <c r="AJ596" s="37" t="str">
        <f t="shared" si="3"/>
        <v/>
      </c>
      <c r="AK596" s="41" t="str">
        <f t="shared" si="4"/>
        <v/>
      </c>
      <c r="AL596" s="35" t="s">
        <v>153</v>
      </c>
      <c r="AM596" s="33" t="s">
        <v>492</v>
      </c>
      <c r="AN596" s="33" t="s">
        <v>492</v>
      </c>
      <c r="AO596" s="41"/>
      <c r="AP596" s="33" t="s">
        <v>169</v>
      </c>
      <c r="AQ596" s="33" t="s">
        <v>170</v>
      </c>
      <c r="AR596" s="33">
        <v>300.0</v>
      </c>
      <c r="AS596" s="42"/>
      <c r="AT596" s="42"/>
      <c r="AU596" s="42"/>
      <c r="AV596" s="42"/>
      <c r="AW596" s="42"/>
      <c r="AX596" s="5"/>
      <c r="AY596" s="33"/>
      <c r="AZ596" s="33" t="s">
        <v>4296</v>
      </c>
      <c r="BA596" s="5"/>
      <c r="BB596" s="5"/>
      <c r="BC596" s="5" t="s">
        <v>4297</v>
      </c>
      <c r="BD596" s="33" t="s">
        <v>173</v>
      </c>
      <c r="BE596" s="41"/>
      <c r="BF596" s="35"/>
      <c r="BG596" s="33" t="s">
        <v>169</v>
      </c>
      <c r="BH596" s="5"/>
      <c r="BI596" s="33">
        <v>300.0</v>
      </c>
      <c r="BJ596" s="33" t="s">
        <v>170</v>
      </c>
      <c r="BK596" s="5"/>
      <c r="BL596" s="5">
        <f t="shared" si="5"/>
        <v>3994.5</v>
      </c>
      <c r="BM596" s="5"/>
      <c r="BN596" s="5"/>
      <c r="BO596" s="42">
        <f t="shared" si="6"/>
        <v>3994.5</v>
      </c>
      <c r="BP596" s="44"/>
      <c r="BQ596" s="45"/>
      <c r="BR596" s="47"/>
      <c r="BS596" s="45"/>
      <c r="BT596" s="37"/>
      <c r="BU596" s="5"/>
      <c r="BV596" s="38"/>
      <c r="BW596" s="48"/>
      <c r="BX596" s="44"/>
      <c r="BY596" s="44"/>
      <c r="BZ596" s="33" t="s">
        <v>131</v>
      </c>
      <c r="CA596" s="5"/>
      <c r="CB596" s="5"/>
      <c r="CC596" s="33" t="s">
        <v>177</v>
      </c>
      <c r="CD596" s="5"/>
      <c r="CE596" s="5"/>
      <c r="CF596" s="33" t="s">
        <v>178</v>
      </c>
      <c r="CG596" s="33" t="s">
        <v>4298</v>
      </c>
      <c r="CH596" s="5"/>
      <c r="CI596" s="5"/>
      <c r="CJ596" s="5"/>
      <c r="CK596" s="33"/>
      <c r="CL596" s="49">
        <v>44995.0</v>
      </c>
      <c r="CM596" s="33" t="s">
        <v>180</v>
      </c>
      <c r="CN596" s="5"/>
      <c r="CO596" s="33">
        <v>2.0</v>
      </c>
      <c r="CP596" s="33" t="s">
        <v>181</v>
      </c>
      <c r="CQ596" s="50" t="str">
        <f t="shared" si="7"/>
        <v>05/01/1957</v>
      </c>
      <c r="CR596" s="33" t="s">
        <v>182</v>
      </c>
      <c r="CS596" s="33">
        <v>4.0</v>
      </c>
      <c r="CT596" s="33">
        <v>5.0</v>
      </c>
      <c r="CU596" s="33">
        <v>25.0</v>
      </c>
      <c r="CV596" s="33">
        <v>1768.0</v>
      </c>
      <c r="CW596" s="5"/>
      <c r="CX596" s="5"/>
      <c r="CY596" s="33">
        <v>-99.786155</v>
      </c>
      <c r="CZ596" s="33">
        <v>20.739817</v>
      </c>
      <c r="DA596" s="33">
        <v>4.411167142E9</v>
      </c>
      <c r="DB596" s="33">
        <v>2.0</v>
      </c>
      <c r="DC596" s="33" t="s">
        <v>183</v>
      </c>
      <c r="DD596" s="33">
        <v>2023.0</v>
      </c>
      <c r="DE596" s="33" t="s">
        <v>184</v>
      </c>
      <c r="DF596" s="33"/>
      <c r="DG596" s="33" t="s">
        <v>185</v>
      </c>
      <c r="DH596" s="33" t="s">
        <v>186</v>
      </c>
      <c r="DI596" s="5"/>
      <c r="DJ596" s="5"/>
    </row>
    <row r="597">
      <c r="A597" s="33" t="s">
        <v>4299</v>
      </c>
      <c r="B597" s="34">
        <v>44956.0</v>
      </c>
      <c r="C597" s="35" t="s">
        <v>137</v>
      </c>
      <c r="D597" s="35" t="s">
        <v>139</v>
      </c>
      <c r="E597" s="35" t="s">
        <v>142</v>
      </c>
      <c r="F597" s="36" t="s">
        <v>144</v>
      </c>
      <c r="G597" s="33" t="s">
        <v>4300</v>
      </c>
      <c r="H597" s="33" t="s">
        <v>4301</v>
      </c>
      <c r="I597" s="33" t="s">
        <v>231</v>
      </c>
      <c r="J597" s="33" t="s">
        <v>788</v>
      </c>
      <c r="K597" s="35" t="s">
        <v>150</v>
      </c>
      <c r="L597" s="33" t="s">
        <v>1255</v>
      </c>
      <c r="M597" s="5"/>
      <c r="N597" s="33" t="s">
        <v>4220</v>
      </c>
      <c r="O597" s="5"/>
      <c r="P597" s="35" t="s">
        <v>153</v>
      </c>
      <c r="Q597" s="35" t="s">
        <v>4220</v>
      </c>
      <c r="R597" s="33">
        <v>76510.0</v>
      </c>
      <c r="S597" s="37"/>
      <c r="T597" s="33"/>
      <c r="U597" s="33">
        <v>5.12</v>
      </c>
      <c r="V597" s="33" t="s">
        <v>154</v>
      </c>
      <c r="W597" s="33"/>
      <c r="X597" s="33"/>
      <c r="Y597" s="5"/>
      <c r="Z597" s="5"/>
      <c r="AA597" s="33">
        <v>1.0</v>
      </c>
      <c r="AB597" s="33"/>
      <c r="AC597" s="33">
        <v>1.0</v>
      </c>
      <c r="AD597" s="5"/>
      <c r="AE597" s="5"/>
      <c r="AF597" s="5"/>
      <c r="AG597" s="16"/>
      <c r="AH597" s="38" t="str">
        <f t="shared" si="1"/>
        <v/>
      </c>
      <c r="AI597" s="39">
        <f t="shared" si="2"/>
        <v>1</v>
      </c>
      <c r="AJ597" s="37" t="str">
        <f t="shared" si="3"/>
        <v/>
      </c>
      <c r="AK597" s="41" t="str">
        <f t="shared" si="4"/>
        <v/>
      </c>
      <c r="AL597" s="35" t="s">
        <v>153</v>
      </c>
      <c r="AM597" s="33" t="s">
        <v>492</v>
      </c>
      <c r="AN597" s="33" t="s">
        <v>492</v>
      </c>
      <c r="AO597" s="41"/>
      <c r="AP597" s="33" t="s">
        <v>169</v>
      </c>
      <c r="AQ597" s="33" t="s">
        <v>170</v>
      </c>
      <c r="AR597" s="33">
        <v>300.0</v>
      </c>
      <c r="AS597" s="42"/>
      <c r="AT597" s="42"/>
      <c r="AU597" s="42"/>
      <c r="AV597" s="42"/>
      <c r="AW597" s="42"/>
      <c r="AX597" s="5"/>
      <c r="AY597" s="33"/>
      <c r="AZ597" s="33" t="s">
        <v>4302</v>
      </c>
      <c r="BA597" s="5"/>
      <c r="BB597" s="5"/>
      <c r="BC597" s="5" t="s">
        <v>4303</v>
      </c>
      <c r="BD597" s="33" t="s">
        <v>173</v>
      </c>
      <c r="BE597" s="41"/>
      <c r="BF597" s="35"/>
      <c r="BG597" s="33" t="s">
        <v>169</v>
      </c>
      <c r="BH597" s="5"/>
      <c r="BI597" s="33">
        <v>300.0</v>
      </c>
      <c r="BJ597" s="33" t="s">
        <v>170</v>
      </c>
      <c r="BK597" s="5"/>
      <c r="BL597" s="5">
        <f t="shared" si="5"/>
        <v>3994.5</v>
      </c>
      <c r="BM597" s="5"/>
      <c r="BN597" s="5"/>
      <c r="BO597" s="42">
        <f t="shared" si="6"/>
        <v>3994.5</v>
      </c>
      <c r="BP597" s="44"/>
      <c r="BQ597" s="45"/>
      <c r="BR597" s="47"/>
      <c r="BS597" s="45"/>
      <c r="BT597" s="37"/>
      <c r="BU597" s="5"/>
      <c r="BV597" s="38"/>
      <c r="BW597" s="48"/>
      <c r="BX597" s="44"/>
      <c r="BY597" s="44"/>
      <c r="BZ597" s="33" t="s">
        <v>131</v>
      </c>
      <c r="CA597" s="5"/>
      <c r="CB597" s="5"/>
      <c r="CC597" s="33" t="s">
        <v>177</v>
      </c>
      <c r="CD597" s="5"/>
      <c r="CE597" s="5"/>
      <c r="CF597" s="33" t="s">
        <v>178</v>
      </c>
      <c r="CG597" s="33" t="s">
        <v>4304</v>
      </c>
      <c r="CH597" s="5"/>
      <c r="CI597" s="5"/>
      <c r="CJ597" s="5"/>
      <c r="CK597" s="33"/>
      <c r="CL597" s="49">
        <v>44995.0</v>
      </c>
      <c r="CM597" s="33" t="s">
        <v>180</v>
      </c>
      <c r="CN597" s="5"/>
      <c r="CO597" s="33">
        <v>2.0</v>
      </c>
      <c r="CP597" s="33" t="s">
        <v>181</v>
      </c>
      <c r="CQ597" s="50" t="str">
        <f t="shared" si="7"/>
        <v>28/12/1950</v>
      </c>
      <c r="CR597" s="33" t="s">
        <v>182</v>
      </c>
      <c r="CS597" s="33">
        <v>4.0</v>
      </c>
      <c r="CT597" s="33">
        <v>5.0</v>
      </c>
      <c r="CU597" s="33">
        <v>25.0</v>
      </c>
      <c r="CV597" s="33">
        <v>1768.0</v>
      </c>
      <c r="CW597" s="5"/>
      <c r="CX597" s="5"/>
      <c r="CY597" s="33">
        <v>-99.786155</v>
      </c>
      <c r="CZ597" s="33">
        <v>20.739817</v>
      </c>
      <c r="DA597" s="33">
        <v>4.411099397E9</v>
      </c>
      <c r="DB597" s="33">
        <v>2.0</v>
      </c>
      <c r="DC597" s="33" t="s">
        <v>183</v>
      </c>
      <c r="DD597" s="33">
        <v>2023.0</v>
      </c>
      <c r="DE597" s="33" t="s">
        <v>184</v>
      </c>
      <c r="DF597" s="33"/>
      <c r="DG597" s="33" t="s">
        <v>185</v>
      </c>
      <c r="DH597" s="33" t="s">
        <v>186</v>
      </c>
      <c r="DI597" s="5"/>
      <c r="DJ597" s="5"/>
    </row>
    <row r="598">
      <c r="A598" s="33" t="s">
        <v>4305</v>
      </c>
      <c r="B598" s="34">
        <v>44956.0</v>
      </c>
      <c r="C598" s="35" t="s">
        <v>137</v>
      </c>
      <c r="D598" s="35" t="s">
        <v>139</v>
      </c>
      <c r="E598" s="35" t="s">
        <v>142</v>
      </c>
      <c r="F598" s="36" t="s">
        <v>144</v>
      </c>
      <c r="G598" s="33" t="s">
        <v>4306</v>
      </c>
      <c r="H598" s="33" t="s">
        <v>4307</v>
      </c>
      <c r="I598" s="33" t="s">
        <v>231</v>
      </c>
      <c r="J598" s="33" t="s">
        <v>204</v>
      </c>
      <c r="K598" s="35" t="s">
        <v>150</v>
      </c>
      <c r="L598" s="33" t="s">
        <v>151</v>
      </c>
      <c r="M598" s="5"/>
      <c r="N598" s="33" t="s">
        <v>4220</v>
      </c>
      <c r="O598" s="5"/>
      <c r="P598" s="35" t="s">
        <v>153</v>
      </c>
      <c r="Q598" s="35" t="s">
        <v>4220</v>
      </c>
      <c r="R598" s="33">
        <v>76510.0</v>
      </c>
      <c r="S598" s="37"/>
      <c r="T598" s="33"/>
      <c r="U598" s="33">
        <v>2.99</v>
      </c>
      <c r="V598" s="33" t="s">
        <v>154</v>
      </c>
      <c r="W598" s="33"/>
      <c r="X598" s="33"/>
      <c r="Y598" s="5"/>
      <c r="Z598" s="5"/>
      <c r="AA598" s="33">
        <v>1.0</v>
      </c>
      <c r="AB598" s="33"/>
      <c r="AC598" s="33">
        <v>1.0</v>
      </c>
      <c r="AD598" s="5"/>
      <c r="AE598" s="5"/>
      <c r="AF598" s="5"/>
      <c r="AG598" s="16"/>
      <c r="AH598" s="38" t="str">
        <f t="shared" si="1"/>
        <v/>
      </c>
      <c r="AI598" s="39">
        <f t="shared" si="2"/>
        <v>1</v>
      </c>
      <c r="AJ598" s="37" t="str">
        <f t="shared" si="3"/>
        <v/>
      </c>
      <c r="AK598" s="41" t="str">
        <f t="shared" si="4"/>
        <v/>
      </c>
      <c r="AL598" s="35" t="s">
        <v>153</v>
      </c>
      <c r="AM598" s="33" t="s">
        <v>492</v>
      </c>
      <c r="AN598" s="33" t="s">
        <v>492</v>
      </c>
      <c r="AO598" s="41"/>
      <c r="AP598" s="33" t="s">
        <v>169</v>
      </c>
      <c r="AQ598" s="33" t="s">
        <v>170</v>
      </c>
      <c r="AR598" s="33">
        <v>300.0</v>
      </c>
      <c r="AS598" s="42"/>
      <c r="AT598" s="42"/>
      <c r="AU598" s="42"/>
      <c r="AV598" s="42"/>
      <c r="AW598" s="42"/>
      <c r="AX598" s="5"/>
      <c r="AY598" s="33"/>
      <c r="AZ598" s="33" t="s">
        <v>4308</v>
      </c>
      <c r="BA598" s="5"/>
      <c r="BB598" s="5"/>
      <c r="BC598" s="5" t="s">
        <v>4309</v>
      </c>
      <c r="BD598" s="33" t="s">
        <v>173</v>
      </c>
      <c r="BE598" s="41"/>
      <c r="BF598" s="35"/>
      <c r="BG598" s="33" t="s">
        <v>169</v>
      </c>
      <c r="BH598" s="5"/>
      <c r="BI598" s="33">
        <v>300.0</v>
      </c>
      <c r="BJ598" s="33" t="s">
        <v>170</v>
      </c>
      <c r="BK598" s="5"/>
      <c r="BL598" s="5">
        <f t="shared" si="5"/>
        <v>3994.5</v>
      </c>
      <c r="BM598" s="5"/>
      <c r="BN598" s="5"/>
      <c r="BO598" s="42">
        <f t="shared" si="6"/>
        <v>3994.5</v>
      </c>
      <c r="BP598" s="44"/>
      <c r="BQ598" s="45"/>
      <c r="BR598" s="47"/>
      <c r="BS598" s="45"/>
      <c r="BT598" s="37"/>
      <c r="BU598" s="5"/>
      <c r="BV598" s="38"/>
      <c r="BW598" s="48"/>
      <c r="BX598" s="44"/>
      <c r="BY598" s="44"/>
      <c r="BZ598" s="33" t="s">
        <v>131</v>
      </c>
      <c r="CA598" s="5"/>
      <c r="CB598" s="5"/>
      <c r="CC598" s="33" t="s">
        <v>177</v>
      </c>
      <c r="CD598" s="5"/>
      <c r="CE598" s="5"/>
      <c r="CF598" s="33" t="s">
        <v>178</v>
      </c>
      <c r="CG598" s="33" t="s">
        <v>4310</v>
      </c>
      <c r="CH598" s="5"/>
      <c r="CI598" s="5"/>
      <c r="CJ598" s="5"/>
      <c r="CK598" s="33"/>
      <c r="CL598" s="49">
        <v>44995.0</v>
      </c>
      <c r="CM598" s="33" t="s">
        <v>180</v>
      </c>
      <c r="CN598" s="5"/>
      <c r="CO598" s="33">
        <v>2.0</v>
      </c>
      <c r="CP598" s="33" t="s">
        <v>181</v>
      </c>
      <c r="CQ598" s="50" t="str">
        <f t="shared" si="7"/>
        <v>19/11/1951</v>
      </c>
      <c r="CR598" s="33" t="s">
        <v>182</v>
      </c>
      <c r="CS598" s="33">
        <v>4.0</v>
      </c>
      <c r="CT598" s="33">
        <v>5.0</v>
      </c>
      <c r="CU598" s="33">
        <v>25.0</v>
      </c>
      <c r="CV598" s="33">
        <v>1768.0</v>
      </c>
      <c r="CW598" s="5"/>
      <c r="CX598" s="5"/>
      <c r="CY598" s="33">
        <v>-99.786155</v>
      </c>
      <c r="CZ598" s="33">
        <v>20.739817</v>
      </c>
      <c r="DA598" s="33">
        <v>4.412036888E9</v>
      </c>
      <c r="DB598" s="33">
        <v>2.0</v>
      </c>
      <c r="DC598" s="33" t="s">
        <v>183</v>
      </c>
      <c r="DD598" s="33">
        <v>2023.0</v>
      </c>
      <c r="DE598" s="33" t="s">
        <v>184</v>
      </c>
      <c r="DF598" s="33"/>
      <c r="DG598" s="33" t="s">
        <v>185</v>
      </c>
      <c r="DH598" s="33" t="s">
        <v>186</v>
      </c>
      <c r="DI598" s="5"/>
      <c r="DJ598" s="5"/>
    </row>
    <row r="599">
      <c r="A599" s="33" t="s">
        <v>4311</v>
      </c>
      <c r="B599" s="34">
        <v>44956.0</v>
      </c>
      <c r="C599" s="35" t="s">
        <v>137</v>
      </c>
      <c r="D599" s="35" t="s">
        <v>139</v>
      </c>
      <c r="E599" s="35" t="s">
        <v>142</v>
      </c>
      <c r="F599" s="36" t="s">
        <v>144</v>
      </c>
      <c r="G599" s="33" t="s">
        <v>4312</v>
      </c>
      <c r="H599" s="33" t="s">
        <v>4313</v>
      </c>
      <c r="I599" s="33" t="s">
        <v>231</v>
      </c>
      <c r="J599" s="33" t="s">
        <v>204</v>
      </c>
      <c r="K599" s="35" t="s">
        <v>150</v>
      </c>
      <c r="L599" s="33" t="s">
        <v>151</v>
      </c>
      <c r="M599" s="5"/>
      <c r="N599" s="33" t="s">
        <v>4220</v>
      </c>
      <c r="O599" s="5"/>
      <c r="P599" s="35" t="s">
        <v>153</v>
      </c>
      <c r="Q599" s="35" t="s">
        <v>4220</v>
      </c>
      <c r="R599" s="33">
        <v>76510.0</v>
      </c>
      <c r="S599" s="37"/>
      <c r="T599" s="33"/>
      <c r="U599" s="33">
        <v>3.31</v>
      </c>
      <c r="V599" s="33" t="s">
        <v>154</v>
      </c>
      <c r="W599" s="33"/>
      <c r="X599" s="33"/>
      <c r="Y599" s="5"/>
      <c r="Z599" s="5"/>
      <c r="AA599" s="33">
        <v>1.0</v>
      </c>
      <c r="AB599" s="33">
        <v>1.0</v>
      </c>
      <c r="AC599" s="33"/>
      <c r="AD599" s="5"/>
      <c r="AE599" s="5"/>
      <c r="AF599" s="5"/>
      <c r="AG599" s="16"/>
      <c r="AH599" s="38">
        <f t="shared" si="1"/>
        <v>1</v>
      </c>
      <c r="AI599" s="39" t="str">
        <f t="shared" si="2"/>
        <v/>
      </c>
      <c r="AJ599" s="37" t="str">
        <f t="shared" si="3"/>
        <v/>
      </c>
      <c r="AK599" s="41" t="str">
        <f t="shared" si="4"/>
        <v/>
      </c>
      <c r="AL599" s="35" t="s">
        <v>153</v>
      </c>
      <c r="AM599" s="33" t="s">
        <v>492</v>
      </c>
      <c r="AN599" s="33" t="s">
        <v>492</v>
      </c>
      <c r="AO599" s="41"/>
      <c r="AP599" s="33" t="s">
        <v>169</v>
      </c>
      <c r="AQ599" s="33" t="s">
        <v>170</v>
      </c>
      <c r="AR599" s="33">
        <v>300.0</v>
      </c>
      <c r="AS599" s="42"/>
      <c r="AT599" s="42"/>
      <c r="AU599" s="42"/>
      <c r="AV599" s="42"/>
      <c r="AW599" s="42"/>
      <c r="AX599" s="5"/>
      <c r="AY599" s="33"/>
      <c r="AZ599" s="33" t="s">
        <v>4314</v>
      </c>
      <c r="BA599" s="5"/>
      <c r="BB599" s="5"/>
      <c r="BC599" s="5" t="s">
        <v>4315</v>
      </c>
      <c r="BD599" s="33" t="s">
        <v>173</v>
      </c>
      <c r="BE599" s="41"/>
      <c r="BF599" s="35"/>
      <c r="BG599" s="33" t="s">
        <v>169</v>
      </c>
      <c r="BH599" s="5"/>
      <c r="BI599" s="33">
        <v>300.0</v>
      </c>
      <c r="BJ599" s="33" t="s">
        <v>170</v>
      </c>
      <c r="BK599" s="5"/>
      <c r="BL599" s="5">
        <f t="shared" si="5"/>
        <v>3994.5</v>
      </c>
      <c r="BM599" s="5"/>
      <c r="BN599" s="5"/>
      <c r="BO599" s="42">
        <f t="shared" si="6"/>
        <v>3994.5</v>
      </c>
      <c r="BP599" s="44"/>
      <c r="BQ599" s="45"/>
      <c r="BR599" s="47"/>
      <c r="BS599" s="45"/>
      <c r="BT599" s="37"/>
      <c r="BU599" s="5"/>
      <c r="BV599" s="38"/>
      <c r="BW599" s="48"/>
      <c r="BX599" s="44"/>
      <c r="BY599" s="44"/>
      <c r="BZ599" s="33" t="s">
        <v>131</v>
      </c>
      <c r="CA599" s="5"/>
      <c r="CB599" s="5"/>
      <c r="CC599" s="33" t="s">
        <v>177</v>
      </c>
      <c r="CD599" s="5"/>
      <c r="CE599" s="5"/>
      <c r="CF599" s="33" t="s">
        <v>178</v>
      </c>
      <c r="CG599" s="33" t="s">
        <v>4316</v>
      </c>
      <c r="CH599" s="5"/>
      <c r="CI599" s="5"/>
      <c r="CJ599" s="5"/>
      <c r="CK599" s="33"/>
      <c r="CL599" s="49">
        <v>44995.0</v>
      </c>
      <c r="CM599" s="33" t="s">
        <v>180</v>
      </c>
      <c r="CN599" s="5"/>
      <c r="CO599" s="33">
        <v>2.0</v>
      </c>
      <c r="CP599" s="33" t="s">
        <v>181</v>
      </c>
      <c r="CQ599" s="50" t="str">
        <f t="shared" si="7"/>
        <v>01/10/1964</v>
      </c>
      <c r="CR599" s="33" t="s">
        <v>243</v>
      </c>
      <c r="CS599" s="33">
        <v>4.0</v>
      </c>
      <c r="CT599" s="33">
        <v>5.0</v>
      </c>
      <c r="CU599" s="33">
        <v>25.0</v>
      </c>
      <c r="CV599" s="33">
        <v>1768.0</v>
      </c>
      <c r="CW599" s="5"/>
      <c r="CX599" s="5"/>
      <c r="CY599" s="33">
        <v>-99.786155</v>
      </c>
      <c r="CZ599" s="33">
        <v>20.739817</v>
      </c>
      <c r="DA599" s="33">
        <v>4.411326992E9</v>
      </c>
      <c r="DB599" s="33">
        <v>2.0</v>
      </c>
      <c r="DC599" s="33" t="s">
        <v>183</v>
      </c>
      <c r="DD599" s="33">
        <v>2023.0</v>
      </c>
      <c r="DE599" s="33" t="s">
        <v>184</v>
      </c>
      <c r="DF599" s="33"/>
      <c r="DG599" s="33" t="s">
        <v>185</v>
      </c>
      <c r="DH599" s="33" t="s">
        <v>186</v>
      </c>
      <c r="DI599" s="5"/>
      <c r="DJ599" s="5"/>
    </row>
    <row r="600">
      <c r="A600" s="33" t="s">
        <v>4317</v>
      </c>
      <c r="B600" s="34">
        <v>44956.0</v>
      </c>
      <c r="C600" s="35" t="s">
        <v>137</v>
      </c>
      <c r="D600" s="35" t="s">
        <v>139</v>
      </c>
      <c r="E600" s="35" t="s">
        <v>142</v>
      </c>
      <c r="F600" s="36" t="s">
        <v>144</v>
      </c>
      <c r="G600" s="33" t="s">
        <v>4318</v>
      </c>
      <c r="H600" s="33" t="s">
        <v>4271</v>
      </c>
      <c r="I600" s="33" t="s">
        <v>231</v>
      </c>
      <c r="J600" s="33" t="s">
        <v>788</v>
      </c>
      <c r="K600" s="35" t="s">
        <v>150</v>
      </c>
      <c r="L600" s="33" t="s">
        <v>1255</v>
      </c>
      <c r="M600" s="5"/>
      <c r="N600" s="33" t="s">
        <v>4220</v>
      </c>
      <c r="O600" s="5"/>
      <c r="P600" s="35" t="s">
        <v>153</v>
      </c>
      <c r="Q600" s="35" t="s">
        <v>4220</v>
      </c>
      <c r="R600" s="33">
        <v>76510.0</v>
      </c>
      <c r="S600" s="37"/>
      <c r="T600" s="33"/>
      <c r="U600" s="33">
        <v>5.0</v>
      </c>
      <c r="V600" s="33" t="s">
        <v>154</v>
      </c>
      <c r="W600" s="33"/>
      <c r="X600" s="33"/>
      <c r="Y600" s="5"/>
      <c r="Z600" s="5"/>
      <c r="AA600" s="33">
        <v>1.0</v>
      </c>
      <c r="AB600" s="33"/>
      <c r="AC600" s="33">
        <v>1.0</v>
      </c>
      <c r="AD600" s="5"/>
      <c r="AE600" s="5"/>
      <c r="AF600" s="5"/>
      <c r="AG600" s="16"/>
      <c r="AH600" s="38" t="str">
        <f t="shared" si="1"/>
        <v/>
      </c>
      <c r="AI600" s="39">
        <f t="shared" si="2"/>
        <v>1</v>
      </c>
      <c r="AJ600" s="37" t="str">
        <f t="shared" si="3"/>
        <v/>
      </c>
      <c r="AK600" s="41" t="str">
        <f t="shared" si="4"/>
        <v/>
      </c>
      <c r="AL600" s="35" t="s">
        <v>153</v>
      </c>
      <c r="AM600" s="33" t="s">
        <v>492</v>
      </c>
      <c r="AN600" s="33" t="s">
        <v>492</v>
      </c>
      <c r="AO600" s="41"/>
      <c r="AP600" s="33" t="s">
        <v>169</v>
      </c>
      <c r="AQ600" s="33" t="s">
        <v>170</v>
      </c>
      <c r="AR600" s="33">
        <v>300.0</v>
      </c>
      <c r="AS600" s="42"/>
      <c r="AT600" s="42"/>
      <c r="AU600" s="42"/>
      <c r="AV600" s="42"/>
      <c r="AW600" s="42"/>
      <c r="AX600" s="5"/>
      <c r="AY600" s="33"/>
      <c r="AZ600" s="33" t="s">
        <v>4319</v>
      </c>
      <c r="BA600" s="5"/>
      <c r="BB600" s="5"/>
      <c r="BC600" s="5" t="s">
        <v>4320</v>
      </c>
      <c r="BD600" s="33" t="s">
        <v>173</v>
      </c>
      <c r="BE600" s="41"/>
      <c r="BF600" s="35"/>
      <c r="BG600" s="33" t="s">
        <v>169</v>
      </c>
      <c r="BH600" s="5"/>
      <c r="BI600" s="33">
        <v>300.0</v>
      </c>
      <c r="BJ600" s="33" t="s">
        <v>170</v>
      </c>
      <c r="BK600" s="5"/>
      <c r="BL600" s="5">
        <f t="shared" si="5"/>
        <v>3994.5</v>
      </c>
      <c r="BM600" s="5"/>
      <c r="BN600" s="5"/>
      <c r="BO600" s="42">
        <f t="shared" si="6"/>
        <v>3994.5</v>
      </c>
      <c r="BP600" s="44"/>
      <c r="BQ600" s="45"/>
      <c r="BR600" s="47"/>
      <c r="BS600" s="45"/>
      <c r="BT600" s="37"/>
      <c r="BU600" s="5"/>
      <c r="BV600" s="38"/>
      <c r="BW600" s="48"/>
      <c r="BX600" s="44"/>
      <c r="BY600" s="44"/>
      <c r="BZ600" s="33" t="s">
        <v>131</v>
      </c>
      <c r="CA600" s="5"/>
      <c r="CB600" s="5"/>
      <c r="CC600" s="33" t="s">
        <v>177</v>
      </c>
      <c r="CD600" s="5"/>
      <c r="CE600" s="5"/>
      <c r="CF600" s="33" t="s">
        <v>178</v>
      </c>
      <c r="CG600" s="33" t="s">
        <v>4321</v>
      </c>
      <c r="CH600" s="5"/>
      <c r="CI600" s="5"/>
      <c r="CJ600" s="5"/>
      <c r="CK600" s="33"/>
      <c r="CL600" s="49">
        <v>44995.0</v>
      </c>
      <c r="CM600" s="33" t="s">
        <v>180</v>
      </c>
      <c r="CN600" s="5"/>
      <c r="CO600" s="33">
        <v>2.0</v>
      </c>
      <c r="CP600" s="33" t="s">
        <v>181</v>
      </c>
      <c r="CQ600" s="50" t="str">
        <f t="shared" si="7"/>
        <v>28/08/1948</v>
      </c>
      <c r="CR600" s="33" t="s">
        <v>182</v>
      </c>
      <c r="CS600" s="33">
        <v>4.0</v>
      </c>
      <c r="CT600" s="33">
        <v>5.0</v>
      </c>
      <c r="CU600" s="33">
        <v>25.0</v>
      </c>
      <c r="CV600" s="33">
        <v>1768.0</v>
      </c>
      <c r="CW600" s="5"/>
      <c r="CX600" s="5"/>
      <c r="CY600" s="33">
        <v>-99.786155</v>
      </c>
      <c r="CZ600" s="33">
        <v>20.739817</v>
      </c>
      <c r="DA600" s="33">
        <v>4.411517019E9</v>
      </c>
      <c r="DB600" s="33">
        <v>2.0</v>
      </c>
      <c r="DC600" s="33" t="s">
        <v>183</v>
      </c>
      <c r="DD600" s="33">
        <v>2023.0</v>
      </c>
      <c r="DE600" s="33" t="s">
        <v>184</v>
      </c>
      <c r="DF600" s="33"/>
      <c r="DG600" s="33" t="s">
        <v>185</v>
      </c>
      <c r="DH600" s="33" t="s">
        <v>186</v>
      </c>
      <c r="DI600" s="5"/>
      <c r="DJ600" s="5"/>
    </row>
    <row r="601">
      <c r="A601" s="33" t="s">
        <v>4322</v>
      </c>
      <c r="B601" s="34">
        <v>44956.0</v>
      </c>
      <c r="C601" s="35" t="s">
        <v>137</v>
      </c>
      <c r="D601" s="35" t="s">
        <v>139</v>
      </c>
      <c r="E601" s="35" t="s">
        <v>142</v>
      </c>
      <c r="F601" s="36" t="s">
        <v>144</v>
      </c>
      <c r="G601" s="33" t="s">
        <v>4323</v>
      </c>
      <c r="H601" s="33" t="s">
        <v>4324</v>
      </c>
      <c r="I601" s="33" t="s">
        <v>1872</v>
      </c>
      <c r="J601" s="33" t="s">
        <v>439</v>
      </c>
      <c r="K601" s="35" t="s">
        <v>150</v>
      </c>
      <c r="L601" s="33" t="s">
        <v>3775</v>
      </c>
      <c r="M601" s="5"/>
      <c r="N601" s="33" t="s">
        <v>4220</v>
      </c>
      <c r="O601" s="5"/>
      <c r="P601" s="35" t="s">
        <v>153</v>
      </c>
      <c r="Q601" s="35" t="s">
        <v>4220</v>
      </c>
      <c r="R601" s="33">
        <v>76510.0</v>
      </c>
      <c r="S601" s="37"/>
      <c r="T601" s="33"/>
      <c r="U601" s="33">
        <v>4.32</v>
      </c>
      <c r="V601" s="33" t="s">
        <v>154</v>
      </c>
      <c r="W601" s="33"/>
      <c r="X601" s="33"/>
      <c r="Y601" s="5"/>
      <c r="Z601" s="5"/>
      <c r="AA601" s="33">
        <v>1.0</v>
      </c>
      <c r="AB601" s="33"/>
      <c r="AC601" s="33">
        <v>1.0</v>
      </c>
      <c r="AD601" s="5"/>
      <c r="AE601" s="5"/>
      <c r="AF601" s="5"/>
      <c r="AG601" s="16"/>
      <c r="AH601" s="38" t="str">
        <f t="shared" si="1"/>
        <v/>
      </c>
      <c r="AI601" s="39">
        <f t="shared" si="2"/>
        <v>1</v>
      </c>
      <c r="AJ601" s="37" t="str">
        <f t="shared" si="3"/>
        <v/>
      </c>
      <c r="AK601" s="41" t="str">
        <f t="shared" si="4"/>
        <v/>
      </c>
      <c r="AL601" s="35" t="s">
        <v>153</v>
      </c>
      <c r="AM601" s="33" t="s">
        <v>492</v>
      </c>
      <c r="AN601" s="33" t="s">
        <v>492</v>
      </c>
      <c r="AO601" s="41"/>
      <c r="AP601" s="33" t="s">
        <v>169</v>
      </c>
      <c r="AQ601" s="33" t="s">
        <v>170</v>
      </c>
      <c r="AR601" s="33">
        <v>300.0</v>
      </c>
      <c r="AS601" s="42"/>
      <c r="AT601" s="42"/>
      <c r="AU601" s="42"/>
      <c r="AV601" s="42"/>
      <c r="AW601" s="42"/>
      <c r="AX601" s="5"/>
      <c r="AY601" s="33"/>
      <c r="AZ601" s="33" t="s">
        <v>4325</v>
      </c>
      <c r="BA601" s="5"/>
      <c r="BB601" s="5"/>
      <c r="BC601" s="5" t="s">
        <v>4326</v>
      </c>
      <c r="BD601" s="33" t="s">
        <v>173</v>
      </c>
      <c r="BE601" s="41"/>
      <c r="BF601" s="35"/>
      <c r="BG601" s="33" t="s">
        <v>169</v>
      </c>
      <c r="BH601" s="5"/>
      <c r="BI601" s="33">
        <v>300.0</v>
      </c>
      <c r="BJ601" s="33" t="s">
        <v>170</v>
      </c>
      <c r="BK601" s="5"/>
      <c r="BL601" s="5">
        <f t="shared" si="5"/>
        <v>3994.5</v>
      </c>
      <c r="BM601" s="5"/>
      <c r="BN601" s="5"/>
      <c r="BO601" s="42">
        <f t="shared" si="6"/>
        <v>3994.5</v>
      </c>
      <c r="BP601" s="44"/>
      <c r="BQ601" s="45"/>
      <c r="BR601" s="47"/>
      <c r="BS601" s="45"/>
      <c r="BT601" s="37"/>
      <c r="BU601" s="5"/>
      <c r="BV601" s="38"/>
      <c r="BW601" s="48"/>
      <c r="BX601" s="44"/>
      <c r="BY601" s="44"/>
      <c r="BZ601" s="33" t="s">
        <v>131</v>
      </c>
      <c r="CA601" s="5"/>
      <c r="CB601" s="5"/>
      <c r="CC601" s="33" t="s">
        <v>177</v>
      </c>
      <c r="CD601" s="5"/>
      <c r="CE601" s="5"/>
      <c r="CF601" s="33" t="s">
        <v>178</v>
      </c>
      <c r="CG601" s="33" t="s">
        <v>4327</v>
      </c>
      <c r="CH601" s="5"/>
      <c r="CI601" s="5"/>
      <c r="CJ601" s="5"/>
      <c r="CK601" s="33"/>
      <c r="CL601" s="49">
        <v>44995.0</v>
      </c>
      <c r="CM601" s="33" t="s">
        <v>180</v>
      </c>
      <c r="CN601" s="5"/>
      <c r="CO601" s="33">
        <v>2.0</v>
      </c>
      <c r="CP601" s="33" t="s">
        <v>181</v>
      </c>
      <c r="CQ601" s="50" t="str">
        <f t="shared" si="7"/>
        <v>20/04/1963</v>
      </c>
      <c r="CR601" s="33" t="s">
        <v>182</v>
      </c>
      <c r="CS601" s="33">
        <v>4.0</v>
      </c>
      <c r="CT601" s="33">
        <v>5.0</v>
      </c>
      <c r="CU601" s="33">
        <v>25.0</v>
      </c>
      <c r="CV601" s="33">
        <v>1768.0</v>
      </c>
      <c r="CW601" s="5"/>
      <c r="CX601" s="5"/>
      <c r="CY601" s="33">
        <v>-99.784169</v>
      </c>
      <c r="CZ601" s="33">
        <v>20.7425</v>
      </c>
      <c r="DA601" s="33">
        <v>4.41205734E9</v>
      </c>
      <c r="DB601" s="33">
        <v>2.0</v>
      </c>
      <c r="DC601" s="33" t="s">
        <v>183</v>
      </c>
      <c r="DD601" s="33">
        <v>2023.0</v>
      </c>
      <c r="DE601" s="33" t="s">
        <v>184</v>
      </c>
      <c r="DF601" s="33"/>
      <c r="DG601" s="33" t="s">
        <v>185</v>
      </c>
      <c r="DH601" s="33" t="s">
        <v>186</v>
      </c>
      <c r="DI601" s="5"/>
      <c r="DJ601" s="5"/>
    </row>
    <row r="602">
      <c r="A602" s="33" t="s">
        <v>4328</v>
      </c>
      <c r="B602" s="34">
        <v>44956.0</v>
      </c>
      <c r="C602" s="35" t="s">
        <v>137</v>
      </c>
      <c r="D602" s="35" t="s">
        <v>139</v>
      </c>
      <c r="E602" s="35" t="s">
        <v>142</v>
      </c>
      <c r="F602" s="36" t="s">
        <v>144</v>
      </c>
      <c r="G602" s="33" t="s">
        <v>4329</v>
      </c>
      <c r="H602" s="33" t="s">
        <v>3100</v>
      </c>
      <c r="I602" s="33" t="s">
        <v>1872</v>
      </c>
      <c r="J602" s="33" t="s">
        <v>149</v>
      </c>
      <c r="K602" s="35" t="s">
        <v>150</v>
      </c>
      <c r="L602" s="33" t="s">
        <v>2468</v>
      </c>
      <c r="M602" s="5"/>
      <c r="N602" s="33" t="s">
        <v>4220</v>
      </c>
      <c r="O602" s="5"/>
      <c r="P602" s="35" t="s">
        <v>153</v>
      </c>
      <c r="Q602" s="35" t="s">
        <v>4220</v>
      </c>
      <c r="R602" s="33">
        <v>76510.0</v>
      </c>
      <c r="S602" s="37"/>
      <c r="T602" s="33"/>
      <c r="U602" s="33">
        <v>5.25</v>
      </c>
      <c r="V602" s="33" t="s">
        <v>154</v>
      </c>
      <c r="W602" s="33"/>
      <c r="X602" s="33"/>
      <c r="Y602" s="5"/>
      <c r="Z602" s="5"/>
      <c r="AA602" s="33">
        <v>1.0</v>
      </c>
      <c r="AB602" s="33"/>
      <c r="AC602" s="33">
        <v>1.0</v>
      </c>
      <c r="AD602" s="5"/>
      <c r="AE602" s="5"/>
      <c r="AF602" s="5"/>
      <c r="AG602" s="16"/>
      <c r="AH602" s="38" t="str">
        <f t="shared" si="1"/>
        <v/>
      </c>
      <c r="AI602" s="39">
        <f t="shared" si="2"/>
        <v>1</v>
      </c>
      <c r="AJ602" s="37" t="str">
        <f t="shared" si="3"/>
        <v/>
      </c>
      <c r="AK602" s="41" t="str">
        <f t="shared" si="4"/>
        <v/>
      </c>
      <c r="AL602" s="35" t="s">
        <v>153</v>
      </c>
      <c r="AM602" s="33" t="s">
        <v>492</v>
      </c>
      <c r="AN602" s="33" t="s">
        <v>492</v>
      </c>
      <c r="AO602" s="41"/>
      <c r="AP602" s="33" t="s">
        <v>169</v>
      </c>
      <c r="AQ602" s="33" t="s">
        <v>170</v>
      </c>
      <c r="AR602" s="33">
        <v>300.0</v>
      </c>
      <c r="AS602" s="42"/>
      <c r="AT602" s="42"/>
      <c r="AU602" s="42"/>
      <c r="AV602" s="42"/>
      <c r="AW602" s="42"/>
      <c r="AX602" s="5"/>
      <c r="AY602" s="33"/>
      <c r="AZ602" s="33" t="s">
        <v>4330</v>
      </c>
      <c r="BA602" s="5"/>
      <c r="BB602" s="5"/>
      <c r="BC602" s="5" t="s">
        <v>4331</v>
      </c>
      <c r="BD602" s="33" t="s">
        <v>173</v>
      </c>
      <c r="BE602" s="41"/>
      <c r="BF602" s="35"/>
      <c r="BG602" s="33" t="s">
        <v>169</v>
      </c>
      <c r="BH602" s="5"/>
      <c r="BI602" s="33">
        <v>300.0</v>
      </c>
      <c r="BJ602" s="33" t="s">
        <v>170</v>
      </c>
      <c r="BK602" s="5"/>
      <c r="BL602" s="5">
        <f t="shared" si="5"/>
        <v>3994.5</v>
      </c>
      <c r="BM602" s="5"/>
      <c r="BN602" s="5"/>
      <c r="BO602" s="42">
        <f t="shared" si="6"/>
        <v>3994.5</v>
      </c>
      <c r="BP602" s="44"/>
      <c r="BQ602" s="45"/>
      <c r="BR602" s="47"/>
      <c r="BS602" s="45"/>
      <c r="BT602" s="37"/>
      <c r="BU602" s="5"/>
      <c r="BV602" s="38"/>
      <c r="BW602" s="48"/>
      <c r="BX602" s="44"/>
      <c r="BY602" s="44"/>
      <c r="BZ602" s="33" t="s">
        <v>131</v>
      </c>
      <c r="CA602" s="5"/>
      <c r="CB602" s="5"/>
      <c r="CC602" s="33" t="s">
        <v>177</v>
      </c>
      <c r="CD602" s="5"/>
      <c r="CE602" s="5"/>
      <c r="CF602" s="33" t="s">
        <v>178</v>
      </c>
      <c r="CG602" s="33" t="s">
        <v>4332</v>
      </c>
      <c r="CH602" s="5"/>
      <c r="CI602" s="5"/>
      <c r="CJ602" s="5"/>
      <c r="CK602" s="33"/>
      <c r="CL602" s="49">
        <v>44995.0</v>
      </c>
      <c r="CM602" s="33" t="s">
        <v>180</v>
      </c>
      <c r="CN602" s="5"/>
      <c r="CO602" s="33">
        <v>2.0</v>
      </c>
      <c r="CP602" s="33" t="s">
        <v>181</v>
      </c>
      <c r="CQ602" s="50" t="str">
        <f t="shared" si="7"/>
        <v>08/06/1957</v>
      </c>
      <c r="CR602" s="33" t="s">
        <v>182</v>
      </c>
      <c r="CS602" s="33">
        <v>4.0</v>
      </c>
      <c r="CT602" s="33">
        <v>5.0</v>
      </c>
      <c r="CU602" s="33">
        <v>25.0</v>
      </c>
      <c r="CV602" s="33">
        <v>1768.0</v>
      </c>
      <c r="CW602" s="5"/>
      <c r="CX602" s="5"/>
      <c r="CY602" s="33">
        <v>-99.784591</v>
      </c>
      <c r="CZ602" s="33">
        <v>20.740763</v>
      </c>
      <c r="DA602" s="33">
        <v>4.411219353E9</v>
      </c>
      <c r="DB602" s="33">
        <v>2.0</v>
      </c>
      <c r="DC602" s="33" t="s">
        <v>183</v>
      </c>
      <c r="DD602" s="33">
        <v>2023.0</v>
      </c>
      <c r="DE602" s="33" t="s">
        <v>184</v>
      </c>
      <c r="DF602" s="33"/>
      <c r="DG602" s="33" t="s">
        <v>185</v>
      </c>
      <c r="DH602" s="33" t="s">
        <v>186</v>
      </c>
      <c r="DI602" s="5"/>
      <c r="DJ602" s="5"/>
    </row>
    <row r="603">
      <c r="A603" s="33" t="s">
        <v>4333</v>
      </c>
      <c r="B603" s="34">
        <v>44952.0</v>
      </c>
      <c r="C603" s="35" t="s">
        <v>137</v>
      </c>
      <c r="D603" s="35" t="s">
        <v>139</v>
      </c>
      <c r="E603" s="35" t="s">
        <v>142</v>
      </c>
      <c r="F603" s="36" t="s">
        <v>144</v>
      </c>
      <c r="G603" s="33" t="s">
        <v>4334</v>
      </c>
      <c r="H603" s="33" t="s">
        <v>4335</v>
      </c>
      <c r="I603" s="33" t="s">
        <v>407</v>
      </c>
      <c r="J603" s="33" t="s">
        <v>204</v>
      </c>
      <c r="K603" s="35" t="s">
        <v>150</v>
      </c>
      <c r="L603" s="33" t="s">
        <v>1013</v>
      </c>
      <c r="M603" s="5"/>
      <c r="N603" s="33" t="s">
        <v>4220</v>
      </c>
      <c r="O603" s="5"/>
      <c r="P603" s="35" t="s">
        <v>153</v>
      </c>
      <c r="Q603" s="35" t="s">
        <v>4220</v>
      </c>
      <c r="R603" s="33">
        <v>76513.0</v>
      </c>
      <c r="S603" s="37"/>
      <c r="T603" s="33"/>
      <c r="U603" s="33">
        <v>4.09</v>
      </c>
      <c r="V603" s="33" t="s">
        <v>154</v>
      </c>
      <c r="W603" s="33"/>
      <c r="X603" s="33"/>
      <c r="Y603" s="5"/>
      <c r="Z603" s="5"/>
      <c r="AA603" s="33">
        <v>1.0</v>
      </c>
      <c r="AB603" s="33"/>
      <c r="AC603" s="33">
        <v>1.0</v>
      </c>
      <c r="AD603" s="5"/>
      <c r="AE603" s="5"/>
      <c r="AF603" s="5"/>
      <c r="AG603" s="16"/>
      <c r="AH603" s="38" t="str">
        <f t="shared" si="1"/>
        <v/>
      </c>
      <c r="AI603" s="39" t="str">
        <f t="shared" si="2"/>
        <v/>
      </c>
      <c r="AJ603" s="37" t="str">
        <f t="shared" si="3"/>
        <v/>
      </c>
      <c r="AK603" s="41" t="str">
        <f t="shared" si="4"/>
        <v/>
      </c>
      <c r="AL603" s="35" t="s">
        <v>153</v>
      </c>
      <c r="AM603" s="33" t="s">
        <v>2034</v>
      </c>
      <c r="AN603" s="33" t="s">
        <v>2034</v>
      </c>
      <c r="AO603" s="41"/>
      <c r="AP603" s="33" t="s">
        <v>169</v>
      </c>
      <c r="AQ603" s="33" t="s">
        <v>170</v>
      </c>
      <c r="AR603" s="33">
        <v>300.0</v>
      </c>
      <c r="AS603" s="42"/>
      <c r="AT603" s="42"/>
      <c r="AU603" s="42"/>
      <c r="AV603" s="42"/>
      <c r="AW603" s="42"/>
      <c r="AX603" s="5"/>
      <c r="AY603" s="33"/>
      <c r="AZ603" s="33" t="s">
        <v>4336</v>
      </c>
      <c r="BA603" s="5"/>
      <c r="BB603" s="5"/>
      <c r="BC603" s="5" t="s">
        <v>4337</v>
      </c>
      <c r="BD603" s="33" t="s">
        <v>173</v>
      </c>
      <c r="BE603" s="41"/>
      <c r="BF603" s="35"/>
      <c r="BG603" s="33" t="s">
        <v>169</v>
      </c>
      <c r="BH603" s="5"/>
      <c r="BI603" s="33">
        <v>300.0</v>
      </c>
      <c r="BJ603" s="33" t="s">
        <v>170</v>
      </c>
      <c r="BK603" s="5"/>
      <c r="BL603" s="5">
        <f t="shared" si="5"/>
        <v>3994.5</v>
      </c>
      <c r="BM603" s="5"/>
      <c r="BN603" s="5"/>
      <c r="BO603" s="42">
        <f t="shared" si="6"/>
        <v>3994.5</v>
      </c>
      <c r="BP603" s="44"/>
      <c r="BQ603" s="45"/>
      <c r="BR603" s="47"/>
      <c r="BS603" s="45"/>
      <c r="BT603" s="37"/>
      <c r="BU603" s="5"/>
      <c r="BV603" s="38"/>
      <c r="BW603" s="48"/>
      <c r="BX603" s="44"/>
      <c r="BY603" s="44"/>
      <c r="BZ603" s="33" t="s">
        <v>131</v>
      </c>
      <c r="CA603" s="5"/>
      <c r="CB603" s="5"/>
      <c r="CC603" s="33" t="s">
        <v>177</v>
      </c>
      <c r="CD603" s="5"/>
      <c r="CE603" s="5"/>
      <c r="CF603" s="33" t="s">
        <v>178</v>
      </c>
      <c r="CG603" s="33" t="s">
        <v>4338</v>
      </c>
      <c r="CH603" s="5"/>
      <c r="CI603" s="5"/>
      <c r="CJ603" s="5"/>
      <c r="CK603" s="33"/>
      <c r="CL603" s="49">
        <v>44995.0</v>
      </c>
      <c r="CM603" s="33" t="s">
        <v>180</v>
      </c>
      <c r="CN603" s="5"/>
      <c r="CO603" s="33">
        <v>2.0</v>
      </c>
      <c r="CP603" s="33" t="s">
        <v>181</v>
      </c>
      <c r="CQ603" s="50" t="str">
        <f t="shared" si="7"/>
        <v>05/02/1982</v>
      </c>
      <c r="CR603" s="33" t="s">
        <v>182</v>
      </c>
      <c r="CS603" s="33">
        <v>4.0</v>
      </c>
      <c r="CT603" s="33">
        <v>5.0</v>
      </c>
      <c r="CU603" s="33">
        <v>25.0</v>
      </c>
      <c r="CV603" s="33">
        <v>1768.0</v>
      </c>
      <c r="CW603" s="5"/>
      <c r="CX603" s="5"/>
      <c r="CY603" s="33">
        <v>-99.786155</v>
      </c>
      <c r="CZ603" s="33">
        <v>20.739817</v>
      </c>
      <c r="DA603" s="33">
        <v>4.4219266E9</v>
      </c>
      <c r="DB603" s="33">
        <v>1.0</v>
      </c>
      <c r="DC603" s="33" t="s">
        <v>183</v>
      </c>
      <c r="DD603" s="33">
        <v>2023.0</v>
      </c>
      <c r="DE603" s="33" t="s">
        <v>184</v>
      </c>
      <c r="DF603" s="33"/>
      <c r="DG603" s="33" t="s">
        <v>185</v>
      </c>
      <c r="DH603" s="33" t="s">
        <v>186</v>
      </c>
      <c r="DI603" s="5"/>
      <c r="DJ603" s="5"/>
    </row>
    <row r="604">
      <c r="A604" s="33" t="s">
        <v>4339</v>
      </c>
      <c r="B604" s="34">
        <v>44952.0</v>
      </c>
      <c r="C604" s="35" t="s">
        <v>137</v>
      </c>
      <c r="D604" s="35" t="s">
        <v>139</v>
      </c>
      <c r="E604" s="35" t="s">
        <v>142</v>
      </c>
      <c r="F604" s="36" t="s">
        <v>144</v>
      </c>
      <c r="G604" s="33" t="s">
        <v>4340</v>
      </c>
      <c r="H604" s="33" t="s">
        <v>1865</v>
      </c>
      <c r="I604" s="33" t="s">
        <v>1872</v>
      </c>
      <c r="J604" s="33" t="s">
        <v>204</v>
      </c>
      <c r="K604" s="35" t="s">
        <v>150</v>
      </c>
      <c r="L604" s="33" t="s">
        <v>3775</v>
      </c>
      <c r="M604" s="5"/>
      <c r="N604" s="33" t="s">
        <v>4220</v>
      </c>
      <c r="O604" s="5"/>
      <c r="P604" s="35" t="s">
        <v>153</v>
      </c>
      <c r="Q604" s="35" t="s">
        <v>4220</v>
      </c>
      <c r="R604" s="33">
        <v>76513.0</v>
      </c>
      <c r="S604" s="37"/>
      <c r="T604" s="33"/>
      <c r="U604" s="33">
        <v>3.34</v>
      </c>
      <c r="V604" s="33" t="s">
        <v>154</v>
      </c>
      <c r="W604" s="33"/>
      <c r="X604" s="33"/>
      <c r="Y604" s="5"/>
      <c r="Z604" s="5"/>
      <c r="AA604" s="33">
        <v>1.0</v>
      </c>
      <c r="AB604" s="33"/>
      <c r="AC604" s="33">
        <v>1.0</v>
      </c>
      <c r="AD604" s="5"/>
      <c r="AE604" s="5"/>
      <c r="AF604" s="5"/>
      <c r="AG604" s="16"/>
      <c r="AH604" s="38" t="str">
        <f t="shared" si="1"/>
        <v/>
      </c>
      <c r="AI604" s="39" t="str">
        <f t="shared" si="2"/>
        <v/>
      </c>
      <c r="AJ604" s="37" t="str">
        <f t="shared" si="3"/>
        <v/>
      </c>
      <c r="AK604" s="41" t="str">
        <f t="shared" si="4"/>
        <v/>
      </c>
      <c r="AL604" s="35" t="s">
        <v>153</v>
      </c>
      <c r="AM604" s="33" t="s">
        <v>2034</v>
      </c>
      <c r="AN604" s="33" t="s">
        <v>2034</v>
      </c>
      <c r="AO604" s="41"/>
      <c r="AP604" s="33" t="s">
        <v>169</v>
      </c>
      <c r="AQ604" s="33" t="s">
        <v>170</v>
      </c>
      <c r="AR604" s="33">
        <v>300.0</v>
      </c>
      <c r="AS604" s="42"/>
      <c r="AT604" s="42"/>
      <c r="AU604" s="42"/>
      <c r="AV604" s="42"/>
      <c r="AW604" s="42"/>
      <c r="AX604" s="5"/>
      <c r="AY604" s="33"/>
      <c r="AZ604" s="33" t="s">
        <v>4341</v>
      </c>
      <c r="BA604" s="5"/>
      <c r="BB604" s="5"/>
      <c r="BC604" s="5" t="s">
        <v>4342</v>
      </c>
      <c r="BD604" s="33" t="s">
        <v>173</v>
      </c>
      <c r="BE604" s="41"/>
      <c r="BF604" s="35"/>
      <c r="BG604" s="33" t="s">
        <v>169</v>
      </c>
      <c r="BH604" s="5"/>
      <c r="BI604" s="33">
        <v>300.0</v>
      </c>
      <c r="BJ604" s="33" t="s">
        <v>170</v>
      </c>
      <c r="BK604" s="5"/>
      <c r="BL604" s="5">
        <f t="shared" si="5"/>
        <v>3994.5</v>
      </c>
      <c r="BM604" s="5"/>
      <c r="BN604" s="5"/>
      <c r="BO604" s="42">
        <f t="shared" si="6"/>
        <v>3994.5</v>
      </c>
      <c r="BP604" s="44"/>
      <c r="BQ604" s="45"/>
      <c r="BR604" s="47"/>
      <c r="BS604" s="45"/>
      <c r="BT604" s="37"/>
      <c r="BU604" s="5"/>
      <c r="BV604" s="38"/>
      <c r="BW604" s="48"/>
      <c r="BX604" s="44"/>
      <c r="BY604" s="44"/>
      <c r="BZ604" s="33" t="s">
        <v>131</v>
      </c>
      <c r="CA604" s="5"/>
      <c r="CB604" s="5"/>
      <c r="CC604" s="33" t="s">
        <v>177</v>
      </c>
      <c r="CD604" s="5"/>
      <c r="CE604" s="5"/>
      <c r="CF604" s="33" t="s">
        <v>178</v>
      </c>
      <c r="CG604" s="33" t="s">
        <v>4343</v>
      </c>
      <c r="CH604" s="5"/>
      <c r="CI604" s="5"/>
      <c r="CJ604" s="5"/>
      <c r="CK604" s="33"/>
      <c r="CL604" s="49">
        <v>44995.0</v>
      </c>
      <c r="CM604" s="33" t="s">
        <v>180</v>
      </c>
      <c r="CN604" s="5"/>
      <c r="CO604" s="33">
        <v>2.0</v>
      </c>
      <c r="CP604" s="33" t="s">
        <v>181</v>
      </c>
      <c r="CQ604" s="50" t="str">
        <f t="shared" si="7"/>
        <v>30/04/1972</v>
      </c>
      <c r="CR604" s="33" t="s">
        <v>182</v>
      </c>
      <c r="CS604" s="33">
        <v>4.0</v>
      </c>
      <c r="CT604" s="33">
        <v>5.0</v>
      </c>
      <c r="CU604" s="33">
        <v>25.0</v>
      </c>
      <c r="CV604" s="33">
        <v>1768.0</v>
      </c>
      <c r="CW604" s="5"/>
      <c r="CX604" s="5"/>
      <c r="CY604" s="33">
        <v>-99.784169</v>
      </c>
      <c r="CZ604" s="33">
        <v>20.7425</v>
      </c>
      <c r="DA604" s="33">
        <v>4.411084217E9</v>
      </c>
      <c r="DB604" s="33">
        <v>2.0</v>
      </c>
      <c r="DC604" s="33" t="s">
        <v>183</v>
      </c>
      <c r="DD604" s="33">
        <v>2023.0</v>
      </c>
      <c r="DE604" s="33" t="s">
        <v>184</v>
      </c>
      <c r="DF604" s="33"/>
      <c r="DG604" s="33" t="s">
        <v>185</v>
      </c>
      <c r="DH604" s="33" t="s">
        <v>186</v>
      </c>
      <c r="DI604" s="5"/>
      <c r="DJ604" s="5"/>
    </row>
    <row r="605">
      <c r="A605" s="33" t="s">
        <v>4344</v>
      </c>
      <c r="B605" s="34">
        <v>44952.0</v>
      </c>
      <c r="C605" s="35" t="s">
        <v>137</v>
      </c>
      <c r="D605" s="35" t="s">
        <v>139</v>
      </c>
      <c r="E605" s="35" t="s">
        <v>142</v>
      </c>
      <c r="F605" s="36" t="s">
        <v>144</v>
      </c>
      <c r="G605" s="33" t="s">
        <v>4345</v>
      </c>
      <c r="H605" s="33" t="s">
        <v>3781</v>
      </c>
      <c r="I605" s="33" t="s">
        <v>1872</v>
      </c>
      <c r="J605" s="33" t="s">
        <v>414</v>
      </c>
      <c r="K605" s="35" t="s">
        <v>150</v>
      </c>
      <c r="L605" s="33" t="s">
        <v>1013</v>
      </c>
      <c r="M605" s="5"/>
      <c r="N605" s="33" t="s">
        <v>4220</v>
      </c>
      <c r="O605" s="5"/>
      <c r="P605" s="35" t="s">
        <v>153</v>
      </c>
      <c r="Q605" s="35" t="s">
        <v>4220</v>
      </c>
      <c r="R605" s="33">
        <v>76510.0</v>
      </c>
      <c r="S605" s="37"/>
      <c r="T605" s="33"/>
      <c r="U605" s="33">
        <v>8.54</v>
      </c>
      <c r="V605" s="33" t="s">
        <v>154</v>
      </c>
      <c r="W605" s="33"/>
      <c r="X605" s="33"/>
      <c r="Y605" s="5"/>
      <c r="Z605" s="5"/>
      <c r="AA605" s="33">
        <v>1.0</v>
      </c>
      <c r="AB605" s="33"/>
      <c r="AC605" s="33">
        <v>1.0</v>
      </c>
      <c r="AD605" s="5"/>
      <c r="AE605" s="5"/>
      <c r="AF605" s="5"/>
      <c r="AG605" s="16"/>
      <c r="AH605" s="38" t="str">
        <f t="shared" si="1"/>
        <v/>
      </c>
      <c r="AI605" s="39">
        <f t="shared" si="2"/>
        <v>1</v>
      </c>
      <c r="AJ605" s="37" t="str">
        <f t="shared" si="3"/>
        <v/>
      </c>
      <c r="AK605" s="41" t="str">
        <f t="shared" si="4"/>
        <v/>
      </c>
      <c r="AL605" s="35" t="s">
        <v>153</v>
      </c>
      <c r="AM605" s="33" t="s">
        <v>2034</v>
      </c>
      <c r="AN605" s="33" t="s">
        <v>2034</v>
      </c>
      <c r="AO605" s="41"/>
      <c r="AP605" s="33" t="s">
        <v>169</v>
      </c>
      <c r="AQ605" s="33" t="s">
        <v>170</v>
      </c>
      <c r="AR605" s="33">
        <v>300.0</v>
      </c>
      <c r="AS605" s="42"/>
      <c r="AT605" s="42"/>
      <c r="AU605" s="42"/>
      <c r="AV605" s="42"/>
      <c r="AW605" s="42"/>
      <c r="AX605" s="5"/>
      <c r="AY605" s="33"/>
      <c r="AZ605" s="33" t="s">
        <v>4346</v>
      </c>
      <c r="BA605" s="5"/>
      <c r="BB605" s="5"/>
      <c r="BC605" s="5" t="s">
        <v>4347</v>
      </c>
      <c r="BD605" s="33" t="s">
        <v>173</v>
      </c>
      <c r="BE605" s="41"/>
      <c r="BF605" s="35"/>
      <c r="BG605" s="33" t="s">
        <v>169</v>
      </c>
      <c r="BH605" s="5"/>
      <c r="BI605" s="33">
        <v>300.0</v>
      </c>
      <c r="BJ605" s="33" t="s">
        <v>170</v>
      </c>
      <c r="BK605" s="5"/>
      <c r="BL605" s="5">
        <f t="shared" si="5"/>
        <v>3994.5</v>
      </c>
      <c r="BM605" s="5"/>
      <c r="BN605" s="5"/>
      <c r="BO605" s="42">
        <f t="shared" si="6"/>
        <v>3994.5</v>
      </c>
      <c r="BP605" s="44"/>
      <c r="BQ605" s="45"/>
      <c r="BR605" s="47"/>
      <c r="BS605" s="45"/>
      <c r="BT605" s="37"/>
      <c r="BU605" s="5"/>
      <c r="BV605" s="38"/>
      <c r="BW605" s="48"/>
      <c r="BX605" s="44"/>
      <c r="BY605" s="44"/>
      <c r="BZ605" s="33" t="s">
        <v>131</v>
      </c>
      <c r="CA605" s="5"/>
      <c r="CB605" s="5"/>
      <c r="CC605" s="33" t="s">
        <v>177</v>
      </c>
      <c r="CD605" s="5"/>
      <c r="CE605" s="5"/>
      <c r="CF605" s="33" t="s">
        <v>178</v>
      </c>
      <c r="CG605" s="33" t="s">
        <v>4348</v>
      </c>
      <c r="CH605" s="5"/>
      <c r="CI605" s="5"/>
      <c r="CJ605" s="5"/>
      <c r="CK605" s="33"/>
      <c r="CL605" s="49">
        <v>44995.0</v>
      </c>
      <c r="CM605" s="33" t="s">
        <v>180</v>
      </c>
      <c r="CN605" s="5"/>
      <c r="CO605" s="33">
        <v>2.0</v>
      </c>
      <c r="CP605" s="33" t="s">
        <v>181</v>
      </c>
      <c r="CQ605" s="50" t="str">
        <f t="shared" si="7"/>
        <v>03/04/1941</v>
      </c>
      <c r="CR605" s="33" t="s">
        <v>182</v>
      </c>
      <c r="CS605" s="33">
        <v>4.0</v>
      </c>
      <c r="CT605" s="33">
        <v>5.0</v>
      </c>
      <c r="CU605" s="33">
        <v>25.0</v>
      </c>
      <c r="CV605" s="33">
        <v>1768.0</v>
      </c>
      <c r="CW605" s="5"/>
      <c r="CX605" s="5"/>
      <c r="CY605" s="33">
        <v>-99.786155</v>
      </c>
      <c r="CZ605" s="33">
        <v>20.739817</v>
      </c>
      <c r="DA605" s="33">
        <v>4.411363412E9</v>
      </c>
      <c r="DB605" s="33">
        <v>2.0</v>
      </c>
      <c r="DC605" s="33" t="s">
        <v>183</v>
      </c>
      <c r="DD605" s="33">
        <v>2023.0</v>
      </c>
      <c r="DE605" s="33" t="s">
        <v>184</v>
      </c>
      <c r="DF605" s="33"/>
      <c r="DG605" s="33" t="s">
        <v>185</v>
      </c>
      <c r="DH605" s="33" t="s">
        <v>186</v>
      </c>
      <c r="DI605" s="5"/>
      <c r="DJ605" s="5"/>
    </row>
    <row r="606">
      <c r="A606" s="33" t="s">
        <v>4349</v>
      </c>
      <c r="B606" s="34">
        <v>44952.0</v>
      </c>
      <c r="C606" s="35" t="s">
        <v>137</v>
      </c>
      <c r="D606" s="35" t="s">
        <v>139</v>
      </c>
      <c r="E606" s="35" t="s">
        <v>142</v>
      </c>
      <c r="F606" s="36" t="s">
        <v>144</v>
      </c>
      <c r="G606" s="33" t="s">
        <v>4350</v>
      </c>
      <c r="H606" s="33" t="s">
        <v>3342</v>
      </c>
      <c r="I606" s="33" t="s">
        <v>1872</v>
      </c>
      <c r="J606" s="33" t="s">
        <v>407</v>
      </c>
      <c r="K606" s="35" t="s">
        <v>150</v>
      </c>
      <c r="L606" s="33" t="s">
        <v>1603</v>
      </c>
      <c r="M606" s="5"/>
      <c r="N606" s="33" t="s">
        <v>4220</v>
      </c>
      <c r="O606" s="5"/>
      <c r="P606" s="35" t="s">
        <v>153</v>
      </c>
      <c r="Q606" s="35" t="s">
        <v>4220</v>
      </c>
      <c r="R606" s="33">
        <v>76510.0</v>
      </c>
      <c r="S606" s="37"/>
      <c r="T606" s="33"/>
      <c r="U606" s="33">
        <v>4.69</v>
      </c>
      <c r="V606" s="33" t="s">
        <v>154</v>
      </c>
      <c r="W606" s="33"/>
      <c r="X606" s="33"/>
      <c r="Y606" s="5"/>
      <c r="Z606" s="5"/>
      <c r="AA606" s="33">
        <v>1.0</v>
      </c>
      <c r="AB606" s="33"/>
      <c r="AC606" s="33">
        <v>1.0</v>
      </c>
      <c r="AD606" s="5"/>
      <c r="AE606" s="5"/>
      <c r="AF606" s="5"/>
      <c r="AG606" s="16"/>
      <c r="AH606" s="38" t="str">
        <f t="shared" si="1"/>
        <v/>
      </c>
      <c r="AI606" s="39">
        <f t="shared" si="2"/>
        <v>1</v>
      </c>
      <c r="AJ606" s="37" t="str">
        <f t="shared" si="3"/>
        <v/>
      </c>
      <c r="AK606" s="41" t="str">
        <f t="shared" si="4"/>
        <v/>
      </c>
      <c r="AL606" s="35" t="s">
        <v>153</v>
      </c>
      <c r="AM606" s="33" t="s">
        <v>2034</v>
      </c>
      <c r="AN606" s="33" t="s">
        <v>2034</v>
      </c>
      <c r="AO606" s="41"/>
      <c r="AP606" s="33" t="s">
        <v>169</v>
      </c>
      <c r="AQ606" s="33" t="s">
        <v>170</v>
      </c>
      <c r="AR606" s="33">
        <v>300.0</v>
      </c>
      <c r="AS606" s="42"/>
      <c r="AT606" s="42"/>
      <c r="AU606" s="42"/>
      <c r="AV606" s="42"/>
      <c r="AW606" s="42"/>
      <c r="AX606" s="5"/>
      <c r="AY606" s="33"/>
      <c r="AZ606" s="33" t="s">
        <v>4351</v>
      </c>
      <c r="BA606" s="5"/>
      <c r="BB606" s="5"/>
      <c r="BC606" s="5" t="s">
        <v>4352</v>
      </c>
      <c r="BD606" s="33" t="s">
        <v>173</v>
      </c>
      <c r="BE606" s="41"/>
      <c r="BF606" s="35"/>
      <c r="BG606" s="33" t="s">
        <v>169</v>
      </c>
      <c r="BH606" s="5"/>
      <c r="BI606" s="33">
        <v>300.0</v>
      </c>
      <c r="BJ606" s="33" t="s">
        <v>170</v>
      </c>
      <c r="BK606" s="5"/>
      <c r="BL606" s="5">
        <f t="shared" si="5"/>
        <v>3994.5</v>
      </c>
      <c r="BM606" s="5"/>
      <c r="BN606" s="5"/>
      <c r="BO606" s="42">
        <f t="shared" si="6"/>
        <v>3994.5</v>
      </c>
      <c r="BP606" s="44"/>
      <c r="BQ606" s="45"/>
      <c r="BR606" s="47"/>
      <c r="BS606" s="45"/>
      <c r="BT606" s="37"/>
      <c r="BU606" s="5"/>
      <c r="BV606" s="38"/>
      <c r="BW606" s="48"/>
      <c r="BX606" s="44"/>
      <c r="BY606" s="44"/>
      <c r="BZ606" s="33" t="s">
        <v>131</v>
      </c>
      <c r="CA606" s="5"/>
      <c r="CB606" s="5"/>
      <c r="CC606" s="33" t="s">
        <v>177</v>
      </c>
      <c r="CD606" s="5"/>
      <c r="CE606" s="5"/>
      <c r="CF606" s="33" t="s">
        <v>178</v>
      </c>
      <c r="CG606" s="33" t="s">
        <v>4353</v>
      </c>
      <c r="CH606" s="5"/>
      <c r="CI606" s="5"/>
      <c r="CJ606" s="5"/>
      <c r="CK606" s="33"/>
      <c r="CL606" s="49">
        <v>44995.0</v>
      </c>
      <c r="CM606" s="33" t="s">
        <v>180</v>
      </c>
      <c r="CN606" s="5"/>
      <c r="CO606" s="33">
        <v>2.0</v>
      </c>
      <c r="CP606" s="33" t="s">
        <v>181</v>
      </c>
      <c r="CQ606" s="50" t="str">
        <f t="shared" si="7"/>
        <v>28/02/1954</v>
      </c>
      <c r="CR606" s="33" t="s">
        <v>182</v>
      </c>
      <c r="CS606" s="33">
        <v>4.0</v>
      </c>
      <c r="CT606" s="33">
        <v>5.0</v>
      </c>
      <c r="CU606" s="33">
        <v>25.0</v>
      </c>
      <c r="CV606" s="33">
        <v>1768.0</v>
      </c>
      <c r="CW606" s="5"/>
      <c r="CX606" s="5"/>
      <c r="CY606" s="33">
        <v>-99.786155</v>
      </c>
      <c r="CZ606" s="33">
        <v>20.739817</v>
      </c>
      <c r="DA606" s="33">
        <v>4.4219266E9</v>
      </c>
      <c r="DB606" s="33">
        <v>1.0</v>
      </c>
      <c r="DC606" s="33" t="s">
        <v>183</v>
      </c>
      <c r="DD606" s="33">
        <v>2023.0</v>
      </c>
      <c r="DE606" s="33" t="s">
        <v>184</v>
      </c>
      <c r="DF606" s="33"/>
      <c r="DG606" s="33" t="s">
        <v>185</v>
      </c>
      <c r="DH606" s="33" t="s">
        <v>186</v>
      </c>
      <c r="DI606" s="5"/>
      <c r="DJ606" s="5"/>
    </row>
    <row r="607">
      <c r="A607" s="33" t="s">
        <v>4354</v>
      </c>
      <c r="B607" s="34">
        <v>44956.0</v>
      </c>
      <c r="C607" s="35" t="s">
        <v>137</v>
      </c>
      <c r="D607" s="35" t="s">
        <v>139</v>
      </c>
      <c r="E607" s="35" t="s">
        <v>142</v>
      </c>
      <c r="F607" s="36" t="s">
        <v>144</v>
      </c>
      <c r="G607" s="33" t="s">
        <v>4355</v>
      </c>
      <c r="H607" s="33" t="s">
        <v>3404</v>
      </c>
      <c r="I607" s="33" t="s">
        <v>247</v>
      </c>
      <c r="J607" s="33" t="s">
        <v>231</v>
      </c>
      <c r="K607" s="35" t="s">
        <v>150</v>
      </c>
      <c r="L607" s="33" t="s">
        <v>331</v>
      </c>
      <c r="M607" s="5"/>
      <c r="N607" s="33" t="s">
        <v>4220</v>
      </c>
      <c r="O607" s="5"/>
      <c r="P607" s="35" t="s">
        <v>153</v>
      </c>
      <c r="Q607" s="35" t="s">
        <v>4220</v>
      </c>
      <c r="R607" s="33">
        <v>76510.0</v>
      </c>
      <c r="S607" s="37"/>
      <c r="T607" s="33"/>
      <c r="U607" s="33">
        <v>3.1</v>
      </c>
      <c r="V607" s="33" t="s">
        <v>154</v>
      </c>
      <c r="W607" s="33"/>
      <c r="X607" s="33"/>
      <c r="Y607" s="5"/>
      <c r="Z607" s="5"/>
      <c r="AA607" s="33">
        <v>1.0</v>
      </c>
      <c r="AB607" s="33">
        <v>1.0</v>
      </c>
      <c r="AC607" s="33"/>
      <c r="AD607" s="5"/>
      <c r="AE607" s="5"/>
      <c r="AF607" s="5"/>
      <c r="AG607" s="16"/>
      <c r="AH607" s="38">
        <f t="shared" si="1"/>
        <v>1</v>
      </c>
      <c r="AI607" s="39" t="str">
        <f t="shared" si="2"/>
        <v/>
      </c>
      <c r="AJ607" s="37" t="str">
        <f t="shared" si="3"/>
        <v/>
      </c>
      <c r="AK607" s="41" t="str">
        <f t="shared" si="4"/>
        <v/>
      </c>
      <c r="AL607" s="35" t="s">
        <v>153</v>
      </c>
      <c r="AM607" s="33" t="s">
        <v>1813</v>
      </c>
      <c r="AN607" s="33" t="s">
        <v>1813</v>
      </c>
      <c r="AO607" s="41"/>
      <c r="AP607" s="33" t="s">
        <v>169</v>
      </c>
      <c r="AQ607" s="33" t="s">
        <v>170</v>
      </c>
      <c r="AR607" s="33">
        <v>300.0</v>
      </c>
      <c r="AS607" s="42"/>
      <c r="AT607" s="42"/>
      <c r="AU607" s="42"/>
      <c r="AV607" s="42"/>
      <c r="AW607" s="42"/>
      <c r="AX607" s="5"/>
      <c r="AY607" s="33"/>
      <c r="AZ607" s="33" t="s">
        <v>4356</v>
      </c>
      <c r="BA607" s="5"/>
      <c r="BB607" s="5"/>
      <c r="BC607" s="5" t="s">
        <v>4357</v>
      </c>
      <c r="BD607" s="33" t="s">
        <v>173</v>
      </c>
      <c r="BE607" s="41"/>
      <c r="BF607" s="35"/>
      <c r="BG607" s="33" t="s">
        <v>169</v>
      </c>
      <c r="BH607" s="5"/>
      <c r="BI607" s="33">
        <v>300.0</v>
      </c>
      <c r="BJ607" s="33" t="s">
        <v>170</v>
      </c>
      <c r="BK607" s="5"/>
      <c r="BL607" s="5">
        <f t="shared" si="5"/>
        <v>3994.5</v>
      </c>
      <c r="BM607" s="5"/>
      <c r="BN607" s="5"/>
      <c r="BO607" s="42">
        <f t="shared" si="6"/>
        <v>3994.5</v>
      </c>
      <c r="BP607" s="44"/>
      <c r="BQ607" s="45"/>
      <c r="BR607" s="47"/>
      <c r="BS607" s="45"/>
      <c r="BT607" s="37"/>
      <c r="BU607" s="5"/>
      <c r="BV607" s="38"/>
      <c r="BW607" s="48"/>
      <c r="BX607" s="44"/>
      <c r="BY607" s="44"/>
      <c r="BZ607" s="33" t="s">
        <v>131</v>
      </c>
      <c r="CA607" s="5"/>
      <c r="CB607" s="5"/>
      <c r="CC607" s="33" t="s">
        <v>177</v>
      </c>
      <c r="CD607" s="5"/>
      <c r="CE607" s="5"/>
      <c r="CF607" s="33" t="s">
        <v>178</v>
      </c>
      <c r="CG607" s="33" t="s">
        <v>4358</v>
      </c>
      <c r="CH607" s="5"/>
      <c r="CI607" s="5"/>
      <c r="CJ607" s="5"/>
      <c r="CK607" s="33"/>
      <c r="CL607" s="49">
        <v>44995.0</v>
      </c>
      <c r="CM607" s="33" t="s">
        <v>180</v>
      </c>
      <c r="CN607" s="5"/>
      <c r="CO607" s="33">
        <v>2.0</v>
      </c>
      <c r="CP607" s="33" t="s">
        <v>181</v>
      </c>
      <c r="CQ607" s="50" t="str">
        <f t="shared" si="7"/>
        <v>24/12/1953</v>
      </c>
      <c r="CR607" s="33" t="s">
        <v>243</v>
      </c>
      <c r="CS607" s="33">
        <v>4.0</v>
      </c>
      <c r="CT607" s="33">
        <v>5.0</v>
      </c>
      <c r="CU607" s="33">
        <v>25.0</v>
      </c>
      <c r="CV607" s="33">
        <v>1768.0</v>
      </c>
      <c r="CW607" s="5"/>
      <c r="CX607" s="5"/>
      <c r="CY607" s="33">
        <v>-99.786155</v>
      </c>
      <c r="CZ607" s="33">
        <v>20.739817</v>
      </c>
      <c r="DA607" s="33">
        <v>4.412523217E9</v>
      </c>
      <c r="DB607" s="33">
        <v>2.0</v>
      </c>
      <c r="DC607" s="33" t="s">
        <v>183</v>
      </c>
      <c r="DD607" s="33">
        <v>2023.0</v>
      </c>
      <c r="DE607" s="33" t="s">
        <v>184</v>
      </c>
      <c r="DF607" s="33"/>
      <c r="DG607" s="33" t="s">
        <v>185</v>
      </c>
      <c r="DH607" s="33" t="s">
        <v>186</v>
      </c>
      <c r="DI607" s="5"/>
      <c r="DJ607" s="5"/>
    </row>
    <row r="608">
      <c r="A608" s="33" t="s">
        <v>4359</v>
      </c>
      <c r="B608" s="34">
        <v>44956.0</v>
      </c>
      <c r="C608" s="35" t="s">
        <v>137</v>
      </c>
      <c r="D608" s="35" t="s">
        <v>139</v>
      </c>
      <c r="E608" s="35" t="s">
        <v>142</v>
      </c>
      <c r="F608" s="36" t="s">
        <v>144</v>
      </c>
      <c r="G608" s="33" t="s">
        <v>4360</v>
      </c>
      <c r="H608" s="33" t="s">
        <v>4361</v>
      </c>
      <c r="I608" s="33" t="s">
        <v>4131</v>
      </c>
      <c r="J608" s="33" t="s">
        <v>414</v>
      </c>
      <c r="K608" s="35" t="s">
        <v>150</v>
      </c>
      <c r="L608" s="33" t="s">
        <v>151</v>
      </c>
      <c r="M608" s="5"/>
      <c r="N608" s="33" t="s">
        <v>4220</v>
      </c>
      <c r="O608" s="5"/>
      <c r="P608" s="35" t="s">
        <v>153</v>
      </c>
      <c r="Q608" s="35" t="s">
        <v>4220</v>
      </c>
      <c r="R608" s="33">
        <v>76503.0</v>
      </c>
      <c r="S608" s="37"/>
      <c r="T608" s="33"/>
      <c r="U608" s="33">
        <v>6.8</v>
      </c>
      <c r="V608" s="33" t="s">
        <v>154</v>
      </c>
      <c r="W608" s="33"/>
      <c r="X608" s="33"/>
      <c r="Y608" s="5"/>
      <c r="Z608" s="5"/>
      <c r="AA608" s="33">
        <v>1.0</v>
      </c>
      <c r="AB608" s="33">
        <v>1.0</v>
      </c>
      <c r="AC608" s="33"/>
      <c r="AD608" s="5"/>
      <c r="AE608" s="5"/>
      <c r="AF608" s="5"/>
      <c r="AG608" s="16"/>
      <c r="AH608" s="38">
        <f t="shared" si="1"/>
        <v>1</v>
      </c>
      <c r="AI608" s="39" t="str">
        <f t="shared" si="2"/>
        <v/>
      </c>
      <c r="AJ608" s="37" t="str">
        <f t="shared" si="3"/>
        <v/>
      </c>
      <c r="AK608" s="41" t="str">
        <f t="shared" si="4"/>
        <v/>
      </c>
      <c r="AL608" s="35" t="s">
        <v>153</v>
      </c>
      <c r="AM608" s="33" t="s">
        <v>1813</v>
      </c>
      <c r="AN608" s="33" t="s">
        <v>1813</v>
      </c>
      <c r="AO608" s="41"/>
      <c r="AP608" s="33" t="s">
        <v>169</v>
      </c>
      <c r="AQ608" s="33" t="s">
        <v>170</v>
      </c>
      <c r="AR608" s="33">
        <v>300.0</v>
      </c>
      <c r="AS608" s="42"/>
      <c r="AT608" s="42"/>
      <c r="AU608" s="42"/>
      <c r="AV608" s="42"/>
      <c r="AW608" s="42"/>
      <c r="AX608" s="5"/>
      <c r="AY608" s="33"/>
      <c r="AZ608" s="33" t="s">
        <v>4362</v>
      </c>
      <c r="BA608" s="5"/>
      <c r="BB608" s="5"/>
      <c r="BC608" s="5" t="s">
        <v>4363</v>
      </c>
      <c r="BD608" s="33" t="s">
        <v>173</v>
      </c>
      <c r="BE608" s="41"/>
      <c r="BF608" s="35"/>
      <c r="BG608" s="33" t="s">
        <v>169</v>
      </c>
      <c r="BH608" s="5"/>
      <c r="BI608" s="33">
        <v>300.0</v>
      </c>
      <c r="BJ608" s="33" t="s">
        <v>170</v>
      </c>
      <c r="BK608" s="5"/>
      <c r="BL608" s="5">
        <f t="shared" si="5"/>
        <v>3994.5</v>
      </c>
      <c r="BM608" s="5"/>
      <c r="BN608" s="5"/>
      <c r="BO608" s="42">
        <f t="shared" si="6"/>
        <v>3994.5</v>
      </c>
      <c r="BP608" s="44"/>
      <c r="BQ608" s="45"/>
      <c r="BR608" s="47"/>
      <c r="BS608" s="45"/>
      <c r="BT608" s="37"/>
      <c r="BU608" s="5"/>
      <c r="BV608" s="38"/>
      <c r="BW608" s="48"/>
      <c r="BX608" s="44"/>
      <c r="BY608" s="44"/>
      <c r="BZ608" s="33" t="s">
        <v>131</v>
      </c>
      <c r="CA608" s="5"/>
      <c r="CB608" s="5"/>
      <c r="CC608" s="33" t="s">
        <v>177</v>
      </c>
      <c r="CD608" s="5"/>
      <c r="CE608" s="5"/>
      <c r="CF608" s="33" t="s">
        <v>178</v>
      </c>
      <c r="CG608" s="33" t="s">
        <v>4364</v>
      </c>
      <c r="CH608" s="5"/>
      <c r="CI608" s="5"/>
      <c r="CJ608" s="5"/>
      <c r="CK608" s="33"/>
      <c r="CL608" s="49">
        <v>44995.0</v>
      </c>
      <c r="CM608" s="33" t="s">
        <v>180</v>
      </c>
      <c r="CN608" s="5"/>
      <c r="CO608" s="33">
        <v>2.0</v>
      </c>
      <c r="CP608" s="33" t="s">
        <v>181</v>
      </c>
      <c r="CQ608" s="50" t="str">
        <f t="shared" si="7"/>
        <v>15/03/1959</v>
      </c>
      <c r="CR608" s="33" t="s">
        <v>243</v>
      </c>
      <c r="CS608" s="33">
        <v>4.0</v>
      </c>
      <c r="CT608" s="33">
        <v>5.0</v>
      </c>
      <c r="CU608" s="33">
        <v>25.0</v>
      </c>
      <c r="CV608" s="33">
        <v>1768.0</v>
      </c>
      <c r="CW608" s="5"/>
      <c r="CX608" s="5"/>
      <c r="CY608" s="33">
        <v>-99.786155</v>
      </c>
      <c r="CZ608" s="33">
        <v>20.739817</v>
      </c>
      <c r="DA608" s="33">
        <v>4.411030281E9</v>
      </c>
      <c r="DB608" s="33">
        <v>2.0</v>
      </c>
      <c r="DC608" s="33" t="s">
        <v>183</v>
      </c>
      <c r="DD608" s="33">
        <v>2023.0</v>
      </c>
      <c r="DE608" s="33" t="s">
        <v>184</v>
      </c>
      <c r="DF608" s="33"/>
      <c r="DG608" s="33" t="s">
        <v>185</v>
      </c>
      <c r="DH608" s="33" t="s">
        <v>186</v>
      </c>
      <c r="DI608" s="5"/>
      <c r="DJ608" s="5"/>
    </row>
    <row r="609">
      <c r="A609" s="33" t="s">
        <v>4365</v>
      </c>
      <c r="B609" s="34">
        <v>44952.0</v>
      </c>
      <c r="C609" s="35" t="s">
        <v>137</v>
      </c>
      <c r="D609" s="35" t="s">
        <v>139</v>
      </c>
      <c r="E609" s="35" t="s">
        <v>142</v>
      </c>
      <c r="F609" s="36" t="s">
        <v>144</v>
      </c>
      <c r="G609" s="33" t="s">
        <v>4366</v>
      </c>
      <c r="H609" s="33" t="s">
        <v>882</v>
      </c>
      <c r="I609" s="33" t="s">
        <v>546</v>
      </c>
      <c r="J609" s="33" t="s">
        <v>254</v>
      </c>
      <c r="K609" s="35" t="s">
        <v>150</v>
      </c>
      <c r="L609" s="33" t="s">
        <v>4367</v>
      </c>
      <c r="M609" s="5"/>
      <c r="N609" s="33" t="s">
        <v>4220</v>
      </c>
      <c r="O609" s="5"/>
      <c r="P609" s="35" t="s">
        <v>153</v>
      </c>
      <c r="Q609" s="35" t="s">
        <v>4220</v>
      </c>
      <c r="R609" s="33">
        <v>76510.0</v>
      </c>
      <c r="S609" s="37"/>
      <c r="T609" s="33"/>
      <c r="U609" s="33">
        <v>5.17</v>
      </c>
      <c r="V609" s="33" t="s">
        <v>154</v>
      </c>
      <c r="W609" s="33"/>
      <c r="X609" s="33"/>
      <c r="Y609" s="5"/>
      <c r="Z609" s="5"/>
      <c r="AA609" s="33">
        <v>1.0</v>
      </c>
      <c r="AB609" s="33">
        <v>1.0</v>
      </c>
      <c r="AC609" s="33"/>
      <c r="AD609" s="5"/>
      <c r="AE609" s="5"/>
      <c r="AF609" s="5"/>
      <c r="AG609" s="16"/>
      <c r="AH609" s="38">
        <f t="shared" si="1"/>
        <v>1</v>
      </c>
      <c r="AI609" s="39" t="str">
        <f t="shared" si="2"/>
        <v/>
      </c>
      <c r="AJ609" s="37" t="str">
        <f t="shared" si="3"/>
        <v/>
      </c>
      <c r="AK609" s="41" t="str">
        <f t="shared" si="4"/>
        <v/>
      </c>
      <c r="AL609" s="35" t="s">
        <v>153</v>
      </c>
      <c r="AM609" s="33" t="s">
        <v>377</v>
      </c>
      <c r="AN609" s="33" t="s">
        <v>377</v>
      </c>
      <c r="AO609" s="41"/>
      <c r="AP609" s="33" t="s">
        <v>169</v>
      </c>
      <c r="AQ609" s="33" t="s">
        <v>170</v>
      </c>
      <c r="AR609" s="33">
        <v>300.0</v>
      </c>
      <c r="AS609" s="42"/>
      <c r="AT609" s="42"/>
      <c r="AU609" s="42"/>
      <c r="AV609" s="42"/>
      <c r="AW609" s="42"/>
      <c r="AX609" s="5"/>
      <c r="AY609" s="33"/>
      <c r="AZ609" s="33" t="s">
        <v>4368</v>
      </c>
      <c r="BA609" s="5"/>
      <c r="BB609" s="5"/>
      <c r="BC609" s="5" t="s">
        <v>4369</v>
      </c>
      <c r="BD609" s="33" t="s">
        <v>173</v>
      </c>
      <c r="BE609" s="41"/>
      <c r="BF609" s="35"/>
      <c r="BG609" s="33" t="s">
        <v>169</v>
      </c>
      <c r="BH609" s="5"/>
      <c r="BI609" s="33">
        <v>300.0</v>
      </c>
      <c r="BJ609" s="33" t="s">
        <v>170</v>
      </c>
      <c r="BK609" s="5"/>
      <c r="BL609" s="5">
        <f t="shared" si="5"/>
        <v>3994.5</v>
      </c>
      <c r="BM609" s="5"/>
      <c r="BN609" s="5"/>
      <c r="BO609" s="42">
        <f t="shared" si="6"/>
        <v>3994.5</v>
      </c>
      <c r="BP609" s="44"/>
      <c r="BQ609" s="45"/>
      <c r="BR609" s="47"/>
      <c r="BS609" s="45"/>
      <c r="BT609" s="37"/>
      <c r="BU609" s="5"/>
      <c r="BV609" s="38"/>
      <c r="BW609" s="48"/>
      <c r="BX609" s="44"/>
      <c r="BY609" s="44"/>
      <c r="BZ609" s="33" t="s">
        <v>131</v>
      </c>
      <c r="CA609" s="5"/>
      <c r="CB609" s="5"/>
      <c r="CC609" s="33" t="s">
        <v>177</v>
      </c>
      <c r="CD609" s="5"/>
      <c r="CE609" s="5"/>
      <c r="CF609" s="33" t="s">
        <v>178</v>
      </c>
      <c r="CG609" s="33" t="s">
        <v>4370</v>
      </c>
      <c r="CH609" s="5"/>
      <c r="CI609" s="5"/>
      <c r="CJ609" s="5"/>
      <c r="CK609" s="33"/>
      <c r="CL609" s="49">
        <v>44995.0</v>
      </c>
      <c r="CM609" s="33" t="s">
        <v>180</v>
      </c>
      <c r="CN609" s="5"/>
      <c r="CO609" s="33">
        <v>2.0</v>
      </c>
      <c r="CP609" s="33" t="s">
        <v>181</v>
      </c>
      <c r="CQ609" s="50" t="str">
        <f t="shared" si="7"/>
        <v>13/03/1960</v>
      </c>
      <c r="CR609" s="33" t="s">
        <v>243</v>
      </c>
      <c r="CS609" s="33">
        <v>4.0</v>
      </c>
      <c r="CT609" s="33">
        <v>5.0</v>
      </c>
      <c r="CU609" s="33">
        <v>25.0</v>
      </c>
      <c r="CV609" s="33">
        <v>1768.0</v>
      </c>
      <c r="CW609" s="5"/>
      <c r="CX609" s="5"/>
      <c r="CY609" s="33">
        <v>-99.786155</v>
      </c>
      <c r="CZ609" s="33">
        <v>20.739817</v>
      </c>
      <c r="DA609" s="33">
        <v>4.411392275E9</v>
      </c>
      <c r="DB609" s="33">
        <v>2.0</v>
      </c>
      <c r="DC609" s="33" t="s">
        <v>183</v>
      </c>
      <c r="DD609" s="33">
        <v>2023.0</v>
      </c>
      <c r="DE609" s="33" t="s">
        <v>184</v>
      </c>
      <c r="DF609" s="33"/>
      <c r="DG609" s="33" t="s">
        <v>185</v>
      </c>
      <c r="DH609" s="33" t="s">
        <v>186</v>
      </c>
      <c r="DI609" s="5"/>
      <c r="DJ609" s="5"/>
    </row>
    <row r="610">
      <c r="A610" s="33" t="s">
        <v>4371</v>
      </c>
      <c r="B610" s="34">
        <v>44952.0</v>
      </c>
      <c r="C610" s="35" t="s">
        <v>137</v>
      </c>
      <c r="D610" s="35" t="s">
        <v>139</v>
      </c>
      <c r="E610" s="35" t="s">
        <v>142</v>
      </c>
      <c r="F610" s="36" t="s">
        <v>144</v>
      </c>
      <c r="G610" s="33" t="s">
        <v>4372</v>
      </c>
      <c r="H610" s="33" t="s">
        <v>4373</v>
      </c>
      <c r="I610" s="33" t="s">
        <v>439</v>
      </c>
      <c r="J610" s="33" t="s">
        <v>254</v>
      </c>
      <c r="K610" s="35" t="s">
        <v>150</v>
      </c>
      <c r="L610" s="33" t="s">
        <v>151</v>
      </c>
      <c r="M610" s="5"/>
      <c r="N610" s="33" t="s">
        <v>4220</v>
      </c>
      <c r="O610" s="5"/>
      <c r="P610" s="35" t="s">
        <v>153</v>
      </c>
      <c r="Q610" s="35" t="s">
        <v>4220</v>
      </c>
      <c r="R610" s="33">
        <v>76503.0</v>
      </c>
      <c r="S610" s="37"/>
      <c r="T610" s="33"/>
      <c r="U610" s="33">
        <v>6.06</v>
      </c>
      <c r="V610" s="33" t="s">
        <v>154</v>
      </c>
      <c r="W610" s="33"/>
      <c r="X610" s="33"/>
      <c r="Y610" s="5"/>
      <c r="Z610" s="5"/>
      <c r="AA610" s="33">
        <v>1.0</v>
      </c>
      <c r="AB610" s="33">
        <v>1.0</v>
      </c>
      <c r="AC610" s="33"/>
      <c r="AD610" s="5"/>
      <c r="AE610" s="5"/>
      <c r="AF610" s="5"/>
      <c r="AG610" s="16"/>
      <c r="AH610" s="38">
        <f t="shared" si="1"/>
        <v>1</v>
      </c>
      <c r="AI610" s="39" t="str">
        <f t="shared" si="2"/>
        <v/>
      </c>
      <c r="AJ610" s="37" t="str">
        <f t="shared" si="3"/>
        <v/>
      </c>
      <c r="AK610" s="41" t="str">
        <f t="shared" si="4"/>
        <v/>
      </c>
      <c r="AL610" s="35" t="s">
        <v>153</v>
      </c>
      <c r="AM610" s="33" t="s">
        <v>377</v>
      </c>
      <c r="AN610" s="33" t="s">
        <v>377</v>
      </c>
      <c r="AO610" s="41"/>
      <c r="AP610" s="33" t="s">
        <v>169</v>
      </c>
      <c r="AQ610" s="33" t="s">
        <v>170</v>
      </c>
      <c r="AR610" s="33">
        <v>300.0</v>
      </c>
      <c r="AS610" s="42"/>
      <c r="AT610" s="42"/>
      <c r="AU610" s="42"/>
      <c r="AV610" s="42"/>
      <c r="AW610" s="42"/>
      <c r="AX610" s="5"/>
      <c r="AY610" s="33"/>
      <c r="AZ610" s="33" t="s">
        <v>4374</v>
      </c>
      <c r="BA610" s="5"/>
      <c r="BB610" s="5"/>
      <c r="BC610" s="5" t="s">
        <v>4375</v>
      </c>
      <c r="BD610" s="33" t="s">
        <v>173</v>
      </c>
      <c r="BE610" s="41"/>
      <c r="BF610" s="35"/>
      <c r="BG610" s="33" t="s">
        <v>169</v>
      </c>
      <c r="BH610" s="5"/>
      <c r="BI610" s="33">
        <v>300.0</v>
      </c>
      <c r="BJ610" s="33" t="s">
        <v>170</v>
      </c>
      <c r="BK610" s="5"/>
      <c r="BL610" s="5">
        <f t="shared" si="5"/>
        <v>3994.5</v>
      </c>
      <c r="BM610" s="5"/>
      <c r="BN610" s="5"/>
      <c r="BO610" s="42">
        <f t="shared" si="6"/>
        <v>3994.5</v>
      </c>
      <c r="BP610" s="44"/>
      <c r="BQ610" s="45"/>
      <c r="BR610" s="47"/>
      <c r="BS610" s="45"/>
      <c r="BT610" s="37"/>
      <c r="BU610" s="5"/>
      <c r="BV610" s="38"/>
      <c r="BW610" s="48"/>
      <c r="BX610" s="44"/>
      <c r="BY610" s="44"/>
      <c r="BZ610" s="33" t="s">
        <v>131</v>
      </c>
      <c r="CA610" s="5"/>
      <c r="CB610" s="5"/>
      <c r="CC610" s="33" t="s">
        <v>177</v>
      </c>
      <c r="CD610" s="5"/>
      <c r="CE610" s="5"/>
      <c r="CF610" s="33" t="s">
        <v>178</v>
      </c>
      <c r="CG610" s="33" t="s">
        <v>4376</v>
      </c>
      <c r="CH610" s="5"/>
      <c r="CI610" s="5"/>
      <c r="CJ610" s="5"/>
      <c r="CK610" s="33"/>
      <c r="CL610" s="49">
        <v>44995.0</v>
      </c>
      <c r="CM610" s="33" t="s">
        <v>180</v>
      </c>
      <c r="CN610" s="5"/>
      <c r="CO610" s="33">
        <v>2.0</v>
      </c>
      <c r="CP610" s="33" t="s">
        <v>181</v>
      </c>
      <c r="CQ610" s="50" t="str">
        <f t="shared" si="7"/>
        <v>18/01/1960</v>
      </c>
      <c r="CR610" s="33" t="s">
        <v>243</v>
      </c>
      <c r="CS610" s="33">
        <v>4.0</v>
      </c>
      <c r="CT610" s="33">
        <v>5.0</v>
      </c>
      <c r="CU610" s="33">
        <v>25.0</v>
      </c>
      <c r="CV610" s="33">
        <v>1768.0</v>
      </c>
      <c r="CW610" s="5"/>
      <c r="CX610" s="5"/>
      <c r="CY610" s="33">
        <v>-99.786155</v>
      </c>
      <c r="CZ610" s="33">
        <v>20.739817</v>
      </c>
      <c r="DA610" s="33">
        <v>4.411089497E9</v>
      </c>
      <c r="DB610" s="33">
        <v>2.0</v>
      </c>
      <c r="DC610" s="33" t="s">
        <v>183</v>
      </c>
      <c r="DD610" s="33">
        <v>2023.0</v>
      </c>
      <c r="DE610" s="33" t="s">
        <v>184</v>
      </c>
      <c r="DF610" s="33"/>
      <c r="DG610" s="33" t="s">
        <v>185</v>
      </c>
      <c r="DH610" s="33" t="s">
        <v>186</v>
      </c>
      <c r="DI610" s="5"/>
      <c r="DJ610" s="5"/>
    </row>
    <row r="611">
      <c r="A611" s="33" t="s">
        <v>4377</v>
      </c>
      <c r="B611" s="34">
        <v>44957.0</v>
      </c>
      <c r="C611" s="35" t="s">
        <v>137</v>
      </c>
      <c r="D611" s="35" t="s">
        <v>139</v>
      </c>
      <c r="E611" s="35" t="s">
        <v>142</v>
      </c>
      <c r="F611" s="36" t="s">
        <v>144</v>
      </c>
      <c r="G611" s="33" t="s">
        <v>4378</v>
      </c>
      <c r="H611" s="33" t="s">
        <v>4379</v>
      </c>
      <c r="I611" s="33" t="s">
        <v>4380</v>
      </c>
      <c r="J611" s="33" t="s">
        <v>231</v>
      </c>
      <c r="K611" s="35" t="s">
        <v>150</v>
      </c>
      <c r="L611" s="33" t="s">
        <v>151</v>
      </c>
      <c r="M611" s="5"/>
      <c r="N611" s="33" t="s">
        <v>4381</v>
      </c>
      <c r="O611" s="5"/>
      <c r="P611" s="35" t="s">
        <v>153</v>
      </c>
      <c r="Q611" s="35" t="s">
        <v>4381</v>
      </c>
      <c r="R611" s="33">
        <v>76529.0</v>
      </c>
      <c r="S611" s="37"/>
      <c r="T611" s="33"/>
      <c r="U611" s="33">
        <v>1.04</v>
      </c>
      <c r="V611" s="33" t="s">
        <v>154</v>
      </c>
      <c r="W611" s="33"/>
      <c r="X611" s="33"/>
      <c r="Y611" s="5"/>
      <c r="Z611" s="5"/>
      <c r="AA611" s="33">
        <v>1.0</v>
      </c>
      <c r="AB611" s="33"/>
      <c r="AC611" s="33">
        <v>1.0</v>
      </c>
      <c r="AD611" s="5"/>
      <c r="AE611" s="5"/>
      <c r="AF611" s="5"/>
      <c r="AG611" s="16"/>
      <c r="AH611" s="38" t="str">
        <f t="shared" si="1"/>
        <v/>
      </c>
      <c r="AI611" s="39">
        <f t="shared" si="2"/>
        <v>1</v>
      </c>
      <c r="AJ611" s="37" t="str">
        <f t="shared" si="3"/>
        <v/>
      </c>
      <c r="AK611" s="41" t="str">
        <f t="shared" si="4"/>
        <v/>
      </c>
      <c r="AL611" s="35" t="s">
        <v>153</v>
      </c>
      <c r="AM611" s="33" t="s">
        <v>361</v>
      </c>
      <c r="AN611" s="33" t="s">
        <v>361</v>
      </c>
      <c r="AO611" s="41"/>
      <c r="AP611" s="33" t="s">
        <v>169</v>
      </c>
      <c r="AQ611" s="33" t="s">
        <v>170</v>
      </c>
      <c r="AR611" s="33">
        <v>150.0</v>
      </c>
      <c r="AS611" s="42"/>
      <c r="AT611" s="42"/>
      <c r="AU611" s="42"/>
      <c r="AV611" s="42"/>
      <c r="AW611" s="42"/>
      <c r="AX611" s="5"/>
      <c r="AY611" s="33"/>
      <c r="AZ611" s="33" t="s">
        <v>4382</v>
      </c>
      <c r="BA611" s="5"/>
      <c r="BB611" s="5"/>
      <c r="BC611" s="5" t="s">
        <v>4383</v>
      </c>
      <c r="BD611" s="33" t="s">
        <v>173</v>
      </c>
      <c r="BE611" s="41"/>
      <c r="BF611" s="35"/>
      <c r="BG611" s="33" t="s">
        <v>169</v>
      </c>
      <c r="BH611" s="5"/>
      <c r="BI611" s="33">
        <v>150.0</v>
      </c>
      <c r="BJ611" s="33" t="s">
        <v>170</v>
      </c>
      <c r="BK611" s="5"/>
      <c r="BL611" s="5">
        <f t="shared" si="5"/>
        <v>1997.25</v>
      </c>
      <c r="BM611" s="5"/>
      <c r="BN611" s="5"/>
      <c r="BO611" s="42">
        <f t="shared" si="6"/>
        <v>1997.25</v>
      </c>
      <c r="BP611" s="44"/>
      <c r="BQ611" s="45"/>
      <c r="BR611" s="47"/>
      <c r="BS611" s="45"/>
      <c r="BT611" s="37"/>
      <c r="BU611" s="5"/>
      <c r="BV611" s="38"/>
      <c r="BW611" s="48"/>
      <c r="BX611" s="44"/>
      <c r="BY611" s="44"/>
      <c r="BZ611" s="33" t="s">
        <v>131</v>
      </c>
      <c r="CA611" s="5"/>
      <c r="CB611" s="5"/>
      <c r="CC611" s="33" t="s">
        <v>177</v>
      </c>
      <c r="CD611" s="5"/>
      <c r="CE611" s="5"/>
      <c r="CF611" s="33" t="s">
        <v>178</v>
      </c>
      <c r="CG611" s="33" t="s">
        <v>4384</v>
      </c>
      <c r="CH611" s="5"/>
      <c r="CI611" s="5"/>
      <c r="CJ611" s="5"/>
      <c r="CK611" s="33"/>
      <c r="CL611" s="49">
        <v>44995.0</v>
      </c>
      <c r="CM611" s="33" t="s">
        <v>180</v>
      </c>
      <c r="CN611" s="5"/>
      <c r="CO611" s="33">
        <v>1.0</v>
      </c>
      <c r="CP611" s="33" t="s">
        <v>181</v>
      </c>
      <c r="CQ611" s="50" t="str">
        <f t="shared" si="7"/>
        <v>09/12/1962</v>
      </c>
      <c r="CR611" s="33" t="s">
        <v>182</v>
      </c>
      <c r="CS611" s="33">
        <v>4.0</v>
      </c>
      <c r="CT611" s="33">
        <v>5.0</v>
      </c>
      <c r="CU611" s="33">
        <v>25.0</v>
      </c>
      <c r="CV611" s="33">
        <v>668.0</v>
      </c>
      <c r="CW611" s="5"/>
      <c r="CX611" s="5"/>
      <c r="CY611" s="33">
        <v>-99.583957</v>
      </c>
      <c r="CZ611" s="33">
        <v>20.855149</v>
      </c>
      <c r="DA611" s="33">
        <v>4.411223579E9</v>
      </c>
      <c r="DB611" s="33">
        <v>2.0</v>
      </c>
      <c r="DC611" s="33" t="s">
        <v>183</v>
      </c>
      <c r="DD611" s="33">
        <v>2023.0</v>
      </c>
      <c r="DE611" s="33" t="s">
        <v>184</v>
      </c>
      <c r="DF611" s="33"/>
      <c r="DG611" s="33" t="s">
        <v>185</v>
      </c>
      <c r="DH611" s="33" t="s">
        <v>186</v>
      </c>
      <c r="DI611" s="5"/>
      <c r="DJ611" s="5"/>
    </row>
    <row r="612">
      <c r="A612" s="33" t="s">
        <v>4385</v>
      </c>
      <c r="B612" s="34">
        <v>44957.0</v>
      </c>
      <c r="C612" s="35" t="s">
        <v>137</v>
      </c>
      <c r="D612" s="35" t="s">
        <v>139</v>
      </c>
      <c r="E612" s="35" t="s">
        <v>142</v>
      </c>
      <c r="F612" s="36" t="s">
        <v>144</v>
      </c>
      <c r="G612" s="33" t="s">
        <v>4386</v>
      </c>
      <c r="H612" s="33" t="s">
        <v>4387</v>
      </c>
      <c r="I612" s="33" t="s">
        <v>476</v>
      </c>
      <c r="J612" s="33" t="s">
        <v>4388</v>
      </c>
      <c r="K612" s="35" t="s">
        <v>150</v>
      </c>
      <c r="L612" s="33" t="s">
        <v>151</v>
      </c>
      <c r="M612" s="5"/>
      <c r="N612" s="33" t="s">
        <v>4381</v>
      </c>
      <c r="O612" s="5"/>
      <c r="P612" s="35" t="s">
        <v>153</v>
      </c>
      <c r="Q612" s="35" t="s">
        <v>4381</v>
      </c>
      <c r="R612" s="33">
        <v>76529.0</v>
      </c>
      <c r="S612" s="37"/>
      <c r="T612" s="33"/>
      <c r="U612" s="33">
        <v>2.46</v>
      </c>
      <c r="V612" s="33" t="s">
        <v>154</v>
      </c>
      <c r="W612" s="33"/>
      <c r="X612" s="33"/>
      <c r="Y612" s="5"/>
      <c r="Z612" s="5"/>
      <c r="AA612" s="33">
        <v>1.0</v>
      </c>
      <c r="AB612" s="33"/>
      <c r="AC612" s="33">
        <v>1.0</v>
      </c>
      <c r="AD612" s="5"/>
      <c r="AE612" s="5"/>
      <c r="AF612" s="5"/>
      <c r="AG612" s="16"/>
      <c r="AH612" s="38" t="str">
        <f t="shared" si="1"/>
        <v/>
      </c>
      <c r="AI612" s="39">
        <f t="shared" si="2"/>
        <v>1</v>
      </c>
      <c r="AJ612" s="37" t="str">
        <f t="shared" si="3"/>
        <v/>
      </c>
      <c r="AK612" s="41" t="str">
        <f t="shared" si="4"/>
        <v/>
      </c>
      <c r="AL612" s="35" t="s">
        <v>153</v>
      </c>
      <c r="AM612" s="33" t="s">
        <v>361</v>
      </c>
      <c r="AN612" s="33" t="s">
        <v>361</v>
      </c>
      <c r="AO612" s="41"/>
      <c r="AP612" s="33" t="s">
        <v>169</v>
      </c>
      <c r="AQ612" s="33" t="s">
        <v>170</v>
      </c>
      <c r="AR612" s="33">
        <v>300.0</v>
      </c>
      <c r="AS612" s="42"/>
      <c r="AT612" s="42"/>
      <c r="AU612" s="42"/>
      <c r="AV612" s="42"/>
      <c r="AW612" s="42"/>
      <c r="AX612" s="5"/>
      <c r="AY612" s="33"/>
      <c r="AZ612" s="33" t="s">
        <v>4389</v>
      </c>
      <c r="BA612" s="5"/>
      <c r="BB612" s="5"/>
      <c r="BC612" s="5" t="s">
        <v>4390</v>
      </c>
      <c r="BD612" s="33" t="s">
        <v>173</v>
      </c>
      <c r="BE612" s="41"/>
      <c r="BF612" s="35"/>
      <c r="BG612" s="33" t="s">
        <v>169</v>
      </c>
      <c r="BH612" s="5"/>
      <c r="BI612" s="33">
        <v>300.0</v>
      </c>
      <c r="BJ612" s="33" t="s">
        <v>170</v>
      </c>
      <c r="BK612" s="5"/>
      <c r="BL612" s="5">
        <f t="shared" si="5"/>
        <v>3994.5</v>
      </c>
      <c r="BM612" s="5"/>
      <c r="BN612" s="5"/>
      <c r="BO612" s="42">
        <f t="shared" si="6"/>
        <v>3994.5</v>
      </c>
      <c r="BP612" s="44"/>
      <c r="BQ612" s="45"/>
      <c r="BR612" s="47"/>
      <c r="BS612" s="45"/>
      <c r="BT612" s="37"/>
      <c r="BU612" s="5"/>
      <c r="BV612" s="38"/>
      <c r="BW612" s="48"/>
      <c r="BX612" s="44"/>
      <c r="BY612" s="44"/>
      <c r="BZ612" s="33" t="s">
        <v>131</v>
      </c>
      <c r="CA612" s="5"/>
      <c r="CB612" s="5"/>
      <c r="CC612" s="33" t="s">
        <v>177</v>
      </c>
      <c r="CD612" s="5"/>
      <c r="CE612" s="5"/>
      <c r="CF612" s="33" t="s">
        <v>178</v>
      </c>
      <c r="CG612" s="33" t="s">
        <v>4391</v>
      </c>
      <c r="CH612" s="5"/>
      <c r="CI612" s="5"/>
      <c r="CJ612" s="5"/>
      <c r="CK612" s="33"/>
      <c r="CL612" s="49">
        <v>44995.0</v>
      </c>
      <c r="CM612" s="33" t="s">
        <v>180</v>
      </c>
      <c r="CN612" s="5"/>
      <c r="CO612" s="33">
        <v>2.0</v>
      </c>
      <c r="CP612" s="33" t="s">
        <v>181</v>
      </c>
      <c r="CQ612" s="50" t="str">
        <f t="shared" si="7"/>
        <v>15/08/1951</v>
      </c>
      <c r="CR612" s="33" t="s">
        <v>182</v>
      </c>
      <c r="CS612" s="33">
        <v>4.0</v>
      </c>
      <c r="CT612" s="33">
        <v>5.0</v>
      </c>
      <c r="CU612" s="33">
        <v>25.0</v>
      </c>
      <c r="CV612" s="33">
        <v>668.0</v>
      </c>
      <c r="CW612" s="5"/>
      <c r="CX612" s="5"/>
      <c r="CY612" s="33">
        <v>-99.583957</v>
      </c>
      <c r="CZ612" s="33">
        <v>20.855149</v>
      </c>
      <c r="DA612" s="33">
        <v>4.412651858E9</v>
      </c>
      <c r="DB612" s="33">
        <v>2.0</v>
      </c>
      <c r="DC612" s="33" t="s">
        <v>183</v>
      </c>
      <c r="DD612" s="33">
        <v>2023.0</v>
      </c>
      <c r="DE612" s="33" t="s">
        <v>184</v>
      </c>
      <c r="DF612" s="33"/>
      <c r="DG612" s="33" t="s">
        <v>185</v>
      </c>
      <c r="DH612" s="33" t="s">
        <v>186</v>
      </c>
      <c r="DI612" s="5"/>
      <c r="DJ612" s="5"/>
    </row>
    <row r="613">
      <c r="A613" s="33" t="s">
        <v>4392</v>
      </c>
      <c r="B613" s="34">
        <v>44952.0</v>
      </c>
      <c r="C613" s="35" t="s">
        <v>137</v>
      </c>
      <c r="D613" s="35" t="s">
        <v>139</v>
      </c>
      <c r="E613" s="35" t="s">
        <v>142</v>
      </c>
      <c r="F613" s="36" t="s">
        <v>144</v>
      </c>
      <c r="G613" s="33" t="s">
        <v>4393</v>
      </c>
      <c r="H613" s="33" t="s">
        <v>4394</v>
      </c>
      <c r="I613" s="33" t="s">
        <v>1567</v>
      </c>
      <c r="J613" s="33" t="s">
        <v>350</v>
      </c>
      <c r="K613" s="35" t="s">
        <v>150</v>
      </c>
      <c r="L613" s="33" t="s">
        <v>151</v>
      </c>
      <c r="M613" s="5"/>
      <c r="N613" s="33" t="s">
        <v>4395</v>
      </c>
      <c r="O613" s="5"/>
      <c r="P613" s="35" t="s">
        <v>153</v>
      </c>
      <c r="Q613" s="35" t="s">
        <v>4395</v>
      </c>
      <c r="R613" s="33">
        <v>76500.0</v>
      </c>
      <c r="S613" s="37"/>
      <c r="T613" s="33"/>
      <c r="U613" s="33">
        <v>3.14</v>
      </c>
      <c r="V613" s="33" t="s">
        <v>154</v>
      </c>
      <c r="W613" s="33"/>
      <c r="X613" s="33"/>
      <c r="Y613" s="5"/>
      <c r="Z613" s="5"/>
      <c r="AA613" s="33">
        <v>1.0</v>
      </c>
      <c r="AB613" s="33"/>
      <c r="AC613" s="33">
        <v>1.0</v>
      </c>
      <c r="AD613" s="5"/>
      <c r="AE613" s="5"/>
      <c r="AF613" s="5"/>
      <c r="AG613" s="16"/>
      <c r="AH613" s="38" t="str">
        <f t="shared" si="1"/>
        <v/>
      </c>
      <c r="AI613" s="39" t="str">
        <f t="shared" si="2"/>
        <v/>
      </c>
      <c r="AJ613" s="37" t="str">
        <f t="shared" si="3"/>
        <v/>
      </c>
      <c r="AK613" s="41" t="str">
        <f t="shared" si="4"/>
        <v/>
      </c>
      <c r="AL613" s="35" t="s">
        <v>153</v>
      </c>
      <c r="AM613" s="33" t="s">
        <v>377</v>
      </c>
      <c r="AN613" s="33" t="s">
        <v>377</v>
      </c>
      <c r="AO613" s="41"/>
      <c r="AP613" s="33" t="s">
        <v>169</v>
      </c>
      <c r="AQ613" s="33" t="s">
        <v>170</v>
      </c>
      <c r="AR613" s="33">
        <v>300.0</v>
      </c>
      <c r="AS613" s="42"/>
      <c r="AT613" s="42"/>
      <c r="AU613" s="42"/>
      <c r="AV613" s="42"/>
      <c r="AW613" s="42"/>
      <c r="AX613" s="5"/>
      <c r="AY613" s="33"/>
      <c r="AZ613" s="33" t="s">
        <v>4396</v>
      </c>
      <c r="BA613" s="5"/>
      <c r="BB613" s="5"/>
      <c r="BC613" s="5" t="s">
        <v>4397</v>
      </c>
      <c r="BD613" s="33" t="s">
        <v>173</v>
      </c>
      <c r="BE613" s="41"/>
      <c r="BF613" s="35"/>
      <c r="BG613" s="33" t="s">
        <v>169</v>
      </c>
      <c r="BH613" s="5"/>
      <c r="BI613" s="33">
        <v>300.0</v>
      </c>
      <c r="BJ613" s="33" t="s">
        <v>170</v>
      </c>
      <c r="BK613" s="5"/>
      <c r="BL613" s="5">
        <f t="shared" si="5"/>
        <v>3994.5</v>
      </c>
      <c r="BM613" s="5"/>
      <c r="BN613" s="5"/>
      <c r="BO613" s="42">
        <f t="shared" si="6"/>
        <v>3994.5</v>
      </c>
      <c r="BP613" s="44"/>
      <c r="BQ613" s="45"/>
      <c r="BR613" s="47"/>
      <c r="BS613" s="45"/>
      <c r="BT613" s="37"/>
      <c r="BU613" s="5"/>
      <c r="BV613" s="38"/>
      <c r="BW613" s="48"/>
      <c r="BX613" s="44"/>
      <c r="BY613" s="44"/>
      <c r="BZ613" s="33" t="s">
        <v>131</v>
      </c>
      <c r="CA613" s="5"/>
      <c r="CB613" s="5"/>
      <c r="CC613" s="33" t="s">
        <v>177</v>
      </c>
      <c r="CD613" s="5"/>
      <c r="CE613" s="5"/>
      <c r="CF613" s="33" t="s">
        <v>178</v>
      </c>
      <c r="CG613" s="33" t="s">
        <v>4398</v>
      </c>
      <c r="CH613" s="5"/>
      <c r="CI613" s="5"/>
      <c r="CJ613" s="5"/>
      <c r="CK613" s="33"/>
      <c r="CL613" s="49">
        <v>44995.0</v>
      </c>
      <c r="CM613" s="33" t="s">
        <v>180</v>
      </c>
      <c r="CN613" s="5"/>
      <c r="CO613" s="33">
        <v>2.0</v>
      </c>
      <c r="CP613" s="33" t="s">
        <v>181</v>
      </c>
      <c r="CQ613" s="50" t="str">
        <f t="shared" si="7"/>
        <v>10/08/1971</v>
      </c>
      <c r="CR613" s="33" t="s">
        <v>182</v>
      </c>
      <c r="CS613" s="33">
        <v>4.0</v>
      </c>
      <c r="CT613" s="33">
        <v>5.0</v>
      </c>
      <c r="CU613" s="33">
        <v>25.0</v>
      </c>
      <c r="CV613" s="33">
        <v>419.0</v>
      </c>
      <c r="CW613" s="5"/>
      <c r="CX613" s="5"/>
      <c r="CY613" s="33">
        <v>-99.862212</v>
      </c>
      <c r="CZ613" s="33">
        <v>20.780347</v>
      </c>
      <c r="DA613" s="33">
        <v>4.411318868E9</v>
      </c>
      <c r="DB613" s="33">
        <v>2.0</v>
      </c>
      <c r="DC613" s="33" t="s">
        <v>183</v>
      </c>
      <c r="DD613" s="33">
        <v>2023.0</v>
      </c>
      <c r="DE613" s="33" t="s">
        <v>184</v>
      </c>
      <c r="DF613" s="33"/>
      <c r="DG613" s="33" t="s">
        <v>185</v>
      </c>
      <c r="DH613" s="33" t="s">
        <v>186</v>
      </c>
      <c r="DI613" s="5"/>
      <c r="DJ613" s="5"/>
    </row>
    <row r="614">
      <c r="A614" s="33" t="s">
        <v>4399</v>
      </c>
      <c r="B614" s="34">
        <v>44957.0</v>
      </c>
      <c r="C614" s="35" t="s">
        <v>137</v>
      </c>
      <c r="D614" s="35" t="s">
        <v>139</v>
      </c>
      <c r="E614" s="35" t="s">
        <v>142</v>
      </c>
      <c r="F614" s="36" t="s">
        <v>144</v>
      </c>
      <c r="G614" s="33" t="s">
        <v>4400</v>
      </c>
      <c r="H614" s="33" t="s">
        <v>4401</v>
      </c>
      <c r="I614" s="33" t="s">
        <v>374</v>
      </c>
      <c r="J614" s="33" t="s">
        <v>4402</v>
      </c>
      <c r="K614" s="35" t="s">
        <v>150</v>
      </c>
      <c r="L614" s="33" t="s">
        <v>151</v>
      </c>
      <c r="M614" s="5"/>
      <c r="N614" s="33" t="s">
        <v>4403</v>
      </c>
      <c r="O614" s="5"/>
      <c r="P614" s="35" t="s">
        <v>153</v>
      </c>
      <c r="Q614" s="35" t="s">
        <v>4403</v>
      </c>
      <c r="R614" s="33">
        <v>76529.0</v>
      </c>
      <c r="S614" s="37"/>
      <c r="T614" s="33"/>
      <c r="U614" s="33">
        <v>1.17</v>
      </c>
      <c r="V614" s="33" t="s">
        <v>154</v>
      </c>
      <c r="W614" s="33"/>
      <c r="X614" s="33"/>
      <c r="Y614" s="5"/>
      <c r="Z614" s="5"/>
      <c r="AA614" s="33">
        <v>1.0</v>
      </c>
      <c r="AB614" s="33">
        <v>1.0</v>
      </c>
      <c r="AC614" s="33"/>
      <c r="AD614" s="5"/>
      <c r="AE614" s="5"/>
      <c r="AF614" s="5"/>
      <c r="AG614" s="16"/>
      <c r="AH614" s="38">
        <f t="shared" si="1"/>
        <v>1</v>
      </c>
      <c r="AI614" s="39" t="str">
        <f t="shared" si="2"/>
        <v/>
      </c>
      <c r="AJ614" s="37" t="str">
        <f t="shared" si="3"/>
        <v/>
      </c>
      <c r="AK614" s="41" t="str">
        <f t="shared" si="4"/>
        <v/>
      </c>
      <c r="AL614" s="35" t="s">
        <v>153</v>
      </c>
      <c r="AM614" s="33" t="s">
        <v>361</v>
      </c>
      <c r="AN614" s="33" t="s">
        <v>361</v>
      </c>
      <c r="AO614" s="41"/>
      <c r="AP614" s="33" t="s">
        <v>169</v>
      </c>
      <c r="AQ614" s="33" t="s">
        <v>170</v>
      </c>
      <c r="AR614" s="33">
        <v>150.0</v>
      </c>
      <c r="AS614" s="42"/>
      <c r="AT614" s="42"/>
      <c r="AU614" s="42"/>
      <c r="AV614" s="42"/>
      <c r="AW614" s="42"/>
      <c r="AX614" s="5"/>
      <c r="AY614" s="33"/>
      <c r="AZ614" s="33" t="s">
        <v>4404</v>
      </c>
      <c r="BA614" s="5"/>
      <c r="BB614" s="5"/>
      <c r="BC614" s="5" t="s">
        <v>4405</v>
      </c>
      <c r="BD614" s="33" t="s">
        <v>173</v>
      </c>
      <c r="BE614" s="41"/>
      <c r="BF614" s="35"/>
      <c r="BG614" s="33" t="s">
        <v>169</v>
      </c>
      <c r="BH614" s="5"/>
      <c r="BI614" s="33">
        <v>150.0</v>
      </c>
      <c r="BJ614" s="33" t="s">
        <v>170</v>
      </c>
      <c r="BK614" s="5"/>
      <c r="BL614" s="5">
        <f t="shared" si="5"/>
        <v>1997.25</v>
      </c>
      <c r="BM614" s="5"/>
      <c r="BN614" s="5"/>
      <c r="BO614" s="42">
        <f t="shared" si="6"/>
        <v>1997.25</v>
      </c>
      <c r="BP614" s="44"/>
      <c r="BQ614" s="45"/>
      <c r="BR614" s="47"/>
      <c r="BS614" s="45"/>
      <c r="BT614" s="37"/>
      <c r="BU614" s="5"/>
      <c r="BV614" s="38"/>
      <c r="BW614" s="48"/>
      <c r="BX614" s="44"/>
      <c r="BY614" s="44"/>
      <c r="BZ614" s="33" t="s">
        <v>131</v>
      </c>
      <c r="CA614" s="5"/>
      <c r="CB614" s="5"/>
      <c r="CC614" s="33" t="s">
        <v>177</v>
      </c>
      <c r="CD614" s="5"/>
      <c r="CE614" s="5"/>
      <c r="CF614" s="33" t="s">
        <v>178</v>
      </c>
      <c r="CG614" s="33" t="s">
        <v>4406</v>
      </c>
      <c r="CH614" s="5"/>
      <c r="CI614" s="5"/>
      <c r="CJ614" s="5"/>
      <c r="CK614" s="33"/>
      <c r="CL614" s="49">
        <v>44995.0</v>
      </c>
      <c r="CM614" s="33" t="s">
        <v>180</v>
      </c>
      <c r="CN614" s="5"/>
      <c r="CO614" s="33">
        <v>1.0</v>
      </c>
      <c r="CP614" s="33" t="s">
        <v>181</v>
      </c>
      <c r="CQ614" s="50" t="str">
        <f t="shared" si="7"/>
        <v>18/09/1958</v>
      </c>
      <c r="CR614" s="33" t="s">
        <v>243</v>
      </c>
      <c r="CS614" s="33">
        <v>4.0</v>
      </c>
      <c r="CT614" s="33">
        <v>5.0</v>
      </c>
      <c r="CU614" s="33">
        <v>25.0</v>
      </c>
      <c r="CV614" s="33">
        <v>40.0</v>
      </c>
      <c r="CW614" s="5"/>
      <c r="CX614" s="5"/>
      <c r="CY614" s="33">
        <v>-99.580891</v>
      </c>
      <c r="CZ614" s="33">
        <v>20.843659</v>
      </c>
      <c r="DA614" s="33">
        <v>7.721657831E9</v>
      </c>
      <c r="DB614" s="33">
        <v>2.0</v>
      </c>
      <c r="DC614" s="33" t="s">
        <v>183</v>
      </c>
      <c r="DD614" s="33">
        <v>2023.0</v>
      </c>
      <c r="DE614" s="33" t="s">
        <v>184</v>
      </c>
      <c r="DF614" s="33"/>
      <c r="DG614" s="33" t="s">
        <v>185</v>
      </c>
      <c r="DH614" s="33" t="s">
        <v>186</v>
      </c>
      <c r="DI614" s="5"/>
      <c r="DJ614" s="5"/>
    </row>
    <row r="615">
      <c r="A615" s="33" t="s">
        <v>4407</v>
      </c>
      <c r="B615" s="34">
        <v>44957.0</v>
      </c>
      <c r="C615" s="35" t="s">
        <v>137</v>
      </c>
      <c r="D615" s="35" t="s">
        <v>139</v>
      </c>
      <c r="E615" s="35" t="s">
        <v>142</v>
      </c>
      <c r="F615" s="36" t="s">
        <v>144</v>
      </c>
      <c r="G615" s="33" t="s">
        <v>4408</v>
      </c>
      <c r="H615" s="33" t="s">
        <v>4409</v>
      </c>
      <c r="I615" s="33" t="s">
        <v>231</v>
      </c>
      <c r="J615" s="33" t="s">
        <v>439</v>
      </c>
      <c r="K615" s="35" t="s">
        <v>150</v>
      </c>
      <c r="L615" s="33" t="s">
        <v>151</v>
      </c>
      <c r="M615" s="5"/>
      <c r="N615" s="33" t="s">
        <v>4403</v>
      </c>
      <c r="O615" s="5"/>
      <c r="P615" s="35" t="s">
        <v>153</v>
      </c>
      <c r="Q615" s="35" t="s">
        <v>4403</v>
      </c>
      <c r="R615" s="33">
        <v>76529.0</v>
      </c>
      <c r="S615" s="37"/>
      <c r="T615" s="33"/>
      <c r="U615" s="33">
        <v>3.0</v>
      </c>
      <c r="V615" s="33" t="s">
        <v>154</v>
      </c>
      <c r="W615" s="33"/>
      <c r="X615" s="33"/>
      <c r="Y615" s="5"/>
      <c r="Z615" s="5"/>
      <c r="AA615" s="33">
        <v>1.0</v>
      </c>
      <c r="AB615" s="33">
        <v>1.0</v>
      </c>
      <c r="AC615" s="33"/>
      <c r="AD615" s="5"/>
      <c r="AE615" s="5"/>
      <c r="AF615" s="5"/>
      <c r="AG615" s="16"/>
      <c r="AH615" s="38">
        <f t="shared" si="1"/>
        <v>1</v>
      </c>
      <c r="AI615" s="39" t="str">
        <f t="shared" si="2"/>
        <v/>
      </c>
      <c r="AJ615" s="37" t="str">
        <f t="shared" si="3"/>
        <v/>
      </c>
      <c r="AK615" s="41" t="str">
        <f t="shared" si="4"/>
        <v/>
      </c>
      <c r="AL615" s="35" t="s">
        <v>153</v>
      </c>
      <c r="AM615" s="33" t="s">
        <v>361</v>
      </c>
      <c r="AN615" s="33" t="s">
        <v>361</v>
      </c>
      <c r="AO615" s="41"/>
      <c r="AP615" s="33" t="s">
        <v>169</v>
      </c>
      <c r="AQ615" s="33" t="s">
        <v>170</v>
      </c>
      <c r="AR615" s="33">
        <v>300.0</v>
      </c>
      <c r="AS615" s="42"/>
      <c r="AT615" s="42"/>
      <c r="AU615" s="42"/>
      <c r="AV615" s="42"/>
      <c r="AW615" s="42"/>
      <c r="AX615" s="5"/>
      <c r="AY615" s="33"/>
      <c r="AZ615" s="33" t="s">
        <v>4410</v>
      </c>
      <c r="BA615" s="5"/>
      <c r="BB615" s="5"/>
      <c r="BC615" s="5" t="s">
        <v>4411</v>
      </c>
      <c r="BD615" s="33" t="s">
        <v>173</v>
      </c>
      <c r="BE615" s="41"/>
      <c r="BF615" s="35"/>
      <c r="BG615" s="33" t="s">
        <v>169</v>
      </c>
      <c r="BH615" s="5"/>
      <c r="BI615" s="33">
        <v>300.0</v>
      </c>
      <c r="BJ615" s="33" t="s">
        <v>170</v>
      </c>
      <c r="BK615" s="5"/>
      <c r="BL615" s="5">
        <f t="shared" si="5"/>
        <v>3994.5</v>
      </c>
      <c r="BM615" s="5"/>
      <c r="BN615" s="5"/>
      <c r="BO615" s="42">
        <f t="shared" si="6"/>
        <v>3994.5</v>
      </c>
      <c r="BP615" s="44"/>
      <c r="BQ615" s="45"/>
      <c r="BR615" s="47"/>
      <c r="BS615" s="45"/>
      <c r="BT615" s="37"/>
      <c r="BU615" s="5"/>
      <c r="BV615" s="38"/>
      <c r="BW615" s="48"/>
      <c r="BX615" s="44"/>
      <c r="BY615" s="44"/>
      <c r="BZ615" s="33" t="s">
        <v>131</v>
      </c>
      <c r="CA615" s="5"/>
      <c r="CB615" s="5"/>
      <c r="CC615" s="33" t="s">
        <v>177</v>
      </c>
      <c r="CD615" s="5"/>
      <c r="CE615" s="5"/>
      <c r="CF615" s="33" t="s">
        <v>178</v>
      </c>
      <c r="CG615" s="33" t="s">
        <v>4412</v>
      </c>
      <c r="CH615" s="5"/>
      <c r="CI615" s="5"/>
      <c r="CJ615" s="5"/>
      <c r="CK615" s="33"/>
      <c r="CL615" s="49">
        <v>44995.0</v>
      </c>
      <c r="CM615" s="33" t="s">
        <v>180</v>
      </c>
      <c r="CN615" s="5"/>
      <c r="CO615" s="33">
        <v>2.0</v>
      </c>
      <c r="CP615" s="33" t="s">
        <v>181</v>
      </c>
      <c r="CQ615" s="50" t="str">
        <f t="shared" si="7"/>
        <v>29/07/1948</v>
      </c>
      <c r="CR615" s="33" t="s">
        <v>243</v>
      </c>
      <c r="CS615" s="33">
        <v>4.0</v>
      </c>
      <c r="CT615" s="33">
        <v>5.0</v>
      </c>
      <c r="CU615" s="33">
        <v>25.0</v>
      </c>
      <c r="CV615" s="33">
        <v>40.0</v>
      </c>
      <c r="CW615" s="5"/>
      <c r="CX615" s="5"/>
      <c r="CY615" s="33">
        <v>-99.580891</v>
      </c>
      <c r="CZ615" s="33">
        <v>20.843659</v>
      </c>
      <c r="DA615" s="33">
        <v>4.411306067E9</v>
      </c>
      <c r="DB615" s="33">
        <v>2.0</v>
      </c>
      <c r="DC615" s="33" t="s">
        <v>183</v>
      </c>
      <c r="DD615" s="33">
        <v>2023.0</v>
      </c>
      <c r="DE615" s="33" t="s">
        <v>184</v>
      </c>
      <c r="DF615" s="33"/>
      <c r="DG615" s="33" t="s">
        <v>185</v>
      </c>
      <c r="DH615" s="33" t="s">
        <v>186</v>
      </c>
      <c r="DI615" s="5"/>
      <c r="DJ615" s="5"/>
    </row>
    <row r="616">
      <c r="A616" s="33" t="s">
        <v>4413</v>
      </c>
      <c r="B616" s="34">
        <v>44957.0</v>
      </c>
      <c r="C616" s="35" t="s">
        <v>137</v>
      </c>
      <c r="D616" s="35" t="s">
        <v>139</v>
      </c>
      <c r="E616" s="35" t="s">
        <v>142</v>
      </c>
      <c r="F616" s="36" t="s">
        <v>144</v>
      </c>
      <c r="G616" s="33" t="s">
        <v>4414</v>
      </c>
      <c r="H616" s="33" t="s">
        <v>4415</v>
      </c>
      <c r="I616" s="33" t="s">
        <v>204</v>
      </c>
      <c r="J616" s="33" t="s">
        <v>190</v>
      </c>
      <c r="K616" s="35" t="s">
        <v>150</v>
      </c>
      <c r="L616" s="33" t="s">
        <v>151</v>
      </c>
      <c r="M616" s="5"/>
      <c r="N616" s="33" t="s">
        <v>4403</v>
      </c>
      <c r="O616" s="5"/>
      <c r="P616" s="35" t="s">
        <v>153</v>
      </c>
      <c r="Q616" s="35" t="s">
        <v>4403</v>
      </c>
      <c r="R616" s="33">
        <v>76529.0</v>
      </c>
      <c r="S616" s="37"/>
      <c r="T616" s="33"/>
      <c r="U616" s="33">
        <v>2.66</v>
      </c>
      <c r="V616" s="33" t="s">
        <v>154</v>
      </c>
      <c r="W616" s="33"/>
      <c r="X616" s="33"/>
      <c r="Y616" s="5"/>
      <c r="Z616" s="5"/>
      <c r="AA616" s="33">
        <v>1.0</v>
      </c>
      <c r="AB616" s="33"/>
      <c r="AC616" s="33">
        <v>1.0</v>
      </c>
      <c r="AD616" s="5"/>
      <c r="AE616" s="5"/>
      <c r="AF616" s="5"/>
      <c r="AG616" s="16"/>
      <c r="AH616" s="38" t="str">
        <f t="shared" si="1"/>
        <v/>
      </c>
      <c r="AI616" s="39">
        <f t="shared" si="2"/>
        <v>1</v>
      </c>
      <c r="AJ616" s="37" t="str">
        <f t="shared" si="3"/>
        <v/>
      </c>
      <c r="AK616" s="41" t="str">
        <f t="shared" si="4"/>
        <v/>
      </c>
      <c r="AL616" s="35" t="s">
        <v>153</v>
      </c>
      <c r="AM616" s="33" t="s">
        <v>361</v>
      </c>
      <c r="AN616" s="33" t="s">
        <v>361</v>
      </c>
      <c r="AO616" s="41"/>
      <c r="AP616" s="33" t="s">
        <v>169</v>
      </c>
      <c r="AQ616" s="33" t="s">
        <v>170</v>
      </c>
      <c r="AR616" s="33">
        <v>300.0</v>
      </c>
      <c r="AS616" s="42"/>
      <c r="AT616" s="42"/>
      <c r="AU616" s="42"/>
      <c r="AV616" s="42"/>
      <c r="AW616" s="42"/>
      <c r="AX616" s="5"/>
      <c r="AY616" s="33"/>
      <c r="AZ616" s="33" t="s">
        <v>4416</v>
      </c>
      <c r="BA616" s="5"/>
      <c r="BB616" s="5"/>
      <c r="BC616" s="5" t="s">
        <v>4417</v>
      </c>
      <c r="BD616" s="33" t="s">
        <v>173</v>
      </c>
      <c r="BE616" s="41"/>
      <c r="BF616" s="35"/>
      <c r="BG616" s="33" t="s">
        <v>169</v>
      </c>
      <c r="BH616" s="5"/>
      <c r="BI616" s="33">
        <v>300.0</v>
      </c>
      <c r="BJ616" s="33" t="s">
        <v>170</v>
      </c>
      <c r="BK616" s="5"/>
      <c r="BL616" s="5">
        <f t="shared" si="5"/>
        <v>3994.5</v>
      </c>
      <c r="BM616" s="5"/>
      <c r="BN616" s="5"/>
      <c r="BO616" s="42">
        <f t="shared" si="6"/>
        <v>3994.5</v>
      </c>
      <c r="BP616" s="44"/>
      <c r="BQ616" s="45"/>
      <c r="BR616" s="47"/>
      <c r="BS616" s="45"/>
      <c r="BT616" s="37"/>
      <c r="BU616" s="5"/>
      <c r="BV616" s="38"/>
      <c r="BW616" s="48"/>
      <c r="BX616" s="44"/>
      <c r="BY616" s="44"/>
      <c r="BZ616" s="33" t="s">
        <v>131</v>
      </c>
      <c r="CA616" s="5"/>
      <c r="CB616" s="5"/>
      <c r="CC616" s="33" t="s">
        <v>177</v>
      </c>
      <c r="CD616" s="5"/>
      <c r="CE616" s="5"/>
      <c r="CF616" s="33" t="s">
        <v>178</v>
      </c>
      <c r="CG616" s="33" t="s">
        <v>4418</v>
      </c>
      <c r="CH616" s="5"/>
      <c r="CI616" s="5"/>
      <c r="CJ616" s="5"/>
      <c r="CK616" s="33"/>
      <c r="CL616" s="49">
        <v>44995.0</v>
      </c>
      <c r="CM616" s="33" t="s">
        <v>180</v>
      </c>
      <c r="CN616" s="5"/>
      <c r="CO616" s="33">
        <v>2.0</v>
      </c>
      <c r="CP616" s="33" t="s">
        <v>181</v>
      </c>
      <c r="CQ616" s="50" t="str">
        <f t="shared" si="7"/>
        <v>01/05/1937</v>
      </c>
      <c r="CR616" s="33" t="s">
        <v>182</v>
      </c>
      <c r="CS616" s="33">
        <v>4.0</v>
      </c>
      <c r="CT616" s="33">
        <v>5.0</v>
      </c>
      <c r="CU616" s="33">
        <v>25.0</v>
      </c>
      <c r="CV616" s="33">
        <v>40.0</v>
      </c>
      <c r="CW616" s="5"/>
      <c r="CX616" s="5"/>
      <c r="CY616" s="33">
        <v>-99.580891</v>
      </c>
      <c r="CZ616" s="33">
        <v>20.843659</v>
      </c>
      <c r="DA616" s="33">
        <v>4.411171205E9</v>
      </c>
      <c r="DB616" s="33">
        <v>2.0</v>
      </c>
      <c r="DC616" s="33" t="s">
        <v>183</v>
      </c>
      <c r="DD616" s="33">
        <v>2023.0</v>
      </c>
      <c r="DE616" s="33" t="s">
        <v>184</v>
      </c>
      <c r="DF616" s="33"/>
      <c r="DG616" s="33" t="s">
        <v>185</v>
      </c>
      <c r="DH616" s="33" t="s">
        <v>186</v>
      </c>
      <c r="DI616" s="5"/>
      <c r="DJ616" s="5"/>
    </row>
    <row r="617">
      <c r="A617" s="33" t="s">
        <v>4419</v>
      </c>
      <c r="B617" s="34">
        <v>44952.0</v>
      </c>
      <c r="C617" s="35" t="s">
        <v>137</v>
      </c>
      <c r="D617" s="35" t="s">
        <v>139</v>
      </c>
      <c r="E617" s="35" t="s">
        <v>142</v>
      </c>
      <c r="F617" s="36" t="s">
        <v>144</v>
      </c>
      <c r="G617" s="33" t="s">
        <v>4420</v>
      </c>
      <c r="H617" s="33" t="s">
        <v>4421</v>
      </c>
      <c r="I617" s="33" t="s">
        <v>190</v>
      </c>
      <c r="J617" s="33" t="s">
        <v>2727</v>
      </c>
      <c r="K617" s="35" t="s">
        <v>150</v>
      </c>
      <c r="L617" s="33" t="s">
        <v>4422</v>
      </c>
      <c r="M617" s="5"/>
      <c r="N617" s="33" t="s">
        <v>4423</v>
      </c>
      <c r="O617" s="5"/>
      <c r="P617" s="35" t="s">
        <v>153</v>
      </c>
      <c r="Q617" s="35" t="s">
        <v>4423</v>
      </c>
      <c r="R617" s="33">
        <v>76529.0</v>
      </c>
      <c r="S617" s="37"/>
      <c r="T617" s="33"/>
      <c r="U617" s="33">
        <v>20.0</v>
      </c>
      <c r="V617" s="33" t="s">
        <v>154</v>
      </c>
      <c r="W617" s="33"/>
      <c r="X617" s="33"/>
      <c r="Y617" s="5"/>
      <c r="Z617" s="5"/>
      <c r="AA617" s="33">
        <v>1.0</v>
      </c>
      <c r="AB617" s="33"/>
      <c r="AC617" s="33">
        <v>1.0</v>
      </c>
      <c r="AD617" s="5"/>
      <c r="AE617" s="5"/>
      <c r="AF617" s="5"/>
      <c r="AG617" s="16"/>
      <c r="AH617" s="38" t="str">
        <f t="shared" si="1"/>
        <v/>
      </c>
      <c r="AI617" s="39" t="str">
        <f t="shared" si="2"/>
        <v/>
      </c>
      <c r="AJ617" s="37" t="str">
        <f t="shared" si="3"/>
        <v/>
      </c>
      <c r="AK617" s="41" t="str">
        <f t="shared" si="4"/>
        <v/>
      </c>
      <c r="AL617" s="35" t="s">
        <v>153</v>
      </c>
      <c r="AM617" s="33" t="s">
        <v>4423</v>
      </c>
      <c r="AN617" s="33" t="s">
        <v>4423</v>
      </c>
      <c r="AO617" s="41"/>
      <c r="AP617" s="33" t="s">
        <v>169</v>
      </c>
      <c r="AQ617" s="33" t="s">
        <v>170</v>
      </c>
      <c r="AR617" s="33">
        <v>300.0</v>
      </c>
      <c r="AS617" s="42"/>
      <c r="AT617" s="42"/>
      <c r="AU617" s="42"/>
      <c r="AV617" s="42"/>
      <c r="AW617" s="42"/>
      <c r="AX617" s="5"/>
      <c r="AY617" s="33"/>
      <c r="AZ617" s="33" t="s">
        <v>4424</v>
      </c>
      <c r="BA617" s="5"/>
      <c r="BB617" s="5"/>
      <c r="BC617" s="5" t="s">
        <v>4425</v>
      </c>
      <c r="BD617" s="33" t="s">
        <v>173</v>
      </c>
      <c r="BE617" s="41"/>
      <c r="BF617" s="35"/>
      <c r="BG617" s="33" t="s">
        <v>169</v>
      </c>
      <c r="BH617" s="5"/>
      <c r="BI617" s="33">
        <v>300.0</v>
      </c>
      <c r="BJ617" s="33" t="s">
        <v>170</v>
      </c>
      <c r="BK617" s="5"/>
      <c r="BL617" s="5">
        <f t="shared" si="5"/>
        <v>3994.5</v>
      </c>
      <c r="BM617" s="5"/>
      <c r="BN617" s="5"/>
      <c r="BO617" s="42">
        <f t="shared" si="6"/>
        <v>3994.5</v>
      </c>
      <c r="BP617" s="44"/>
      <c r="BQ617" s="45"/>
      <c r="BR617" s="47"/>
      <c r="BS617" s="45"/>
      <c r="BT617" s="37"/>
      <c r="BU617" s="5"/>
      <c r="BV617" s="38"/>
      <c r="BW617" s="48"/>
      <c r="BX617" s="44"/>
      <c r="BY617" s="44"/>
      <c r="BZ617" s="33" t="s">
        <v>131</v>
      </c>
      <c r="CA617" s="5"/>
      <c r="CB617" s="5"/>
      <c r="CC617" s="33" t="s">
        <v>177</v>
      </c>
      <c r="CD617" s="5"/>
      <c r="CE617" s="5"/>
      <c r="CF617" s="33" t="s">
        <v>178</v>
      </c>
      <c r="CG617" s="33" t="s">
        <v>4426</v>
      </c>
      <c r="CH617" s="5"/>
      <c r="CI617" s="5"/>
      <c r="CJ617" s="5"/>
      <c r="CK617" s="33"/>
      <c r="CL617" s="49">
        <v>44995.0</v>
      </c>
      <c r="CM617" s="33" t="s">
        <v>180</v>
      </c>
      <c r="CN617" s="5"/>
      <c r="CO617" s="33">
        <v>2.0</v>
      </c>
      <c r="CP617" s="33" t="s">
        <v>181</v>
      </c>
      <c r="CQ617" s="50" t="str">
        <f t="shared" si="7"/>
        <v>17/09/1969</v>
      </c>
      <c r="CR617" s="33" t="s">
        <v>182</v>
      </c>
      <c r="CS617" s="33">
        <v>4.0</v>
      </c>
      <c r="CT617" s="33">
        <v>5.0</v>
      </c>
      <c r="CU617" s="33">
        <v>25.0</v>
      </c>
      <c r="CV617" s="33">
        <v>1234.0</v>
      </c>
      <c r="CW617" s="5"/>
      <c r="CX617" s="5"/>
      <c r="CY617" s="33">
        <v>-99.651004</v>
      </c>
      <c r="CZ617" s="33">
        <v>20.892541</v>
      </c>
      <c r="DA617" s="33">
        <v>4.411009091E9</v>
      </c>
      <c r="DB617" s="33">
        <v>2.0</v>
      </c>
      <c r="DC617" s="33" t="s">
        <v>183</v>
      </c>
      <c r="DD617" s="33">
        <v>2023.0</v>
      </c>
      <c r="DE617" s="33" t="s">
        <v>184</v>
      </c>
      <c r="DF617" s="33"/>
      <c r="DG617" s="33" t="s">
        <v>185</v>
      </c>
      <c r="DH617" s="33" t="s">
        <v>186</v>
      </c>
      <c r="DI617" s="5"/>
      <c r="DJ617" s="5"/>
    </row>
    <row r="618">
      <c r="A618" s="33" t="s">
        <v>4427</v>
      </c>
      <c r="B618" s="34">
        <v>44956.0</v>
      </c>
      <c r="C618" s="35" t="s">
        <v>137</v>
      </c>
      <c r="D618" s="35" t="s">
        <v>139</v>
      </c>
      <c r="E618" s="35" t="s">
        <v>142</v>
      </c>
      <c r="F618" s="36" t="s">
        <v>144</v>
      </c>
      <c r="G618" s="33" t="s">
        <v>4428</v>
      </c>
      <c r="H618" s="33" t="s">
        <v>4429</v>
      </c>
      <c r="I618" s="33" t="s">
        <v>4430</v>
      </c>
      <c r="J618" s="33" t="s">
        <v>980</v>
      </c>
      <c r="K618" s="35" t="s">
        <v>150</v>
      </c>
      <c r="L618" s="33" t="s">
        <v>151</v>
      </c>
      <c r="M618" s="5"/>
      <c r="N618" s="33" t="s">
        <v>4431</v>
      </c>
      <c r="O618" s="5"/>
      <c r="P618" s="35" t="s">
        <v>153</v>
      </c>
      <c r="Q618" s="35" t="s">
        <v>4431</v>
      </c>
      <c r="R618" s="33">
        <v>76547.0</v>
      </c>
      <c r="S618" s="37"/>
      <c r="T618" s="33"/>
      <c r="U618" s="33">
        <v>3.17</v>
      </c>
      <c r="V618" s="33" t="s">
        <v>154</v>
      </c>
      <c r="W618" s="33"/>
      <c r="X618" s="33"/>
      <c r="Y618" s="5"/>
      <c r="Z618" s="5"/>
      <c r="AA618" s="33">
        <v>1.0</v>
      </c>
      <c r="AB618" s="33"/>
      <c r="AC618" s="33">
        <v>1.0</v>
      </c>
      <c r="AD618" s="5"/>
      <c r="AE618" s="5"/>
      <c r="AF618" s="5"/>
      <c r="AG618" s="16"/>
      <c r="AH618" s="38" t="str">
        <f t="shared" si="1"/>
        <v/>
      </c>
      <c r="AI618" s="39" t="str">
        <f t="shared" si="2"/>
        <v/>
      </c>
      <c r="AJ618" s="37" t="str">
        <f t="shared" si="3"/>
        <v/>
      </c>
      <c r="AK618" s="41" t="str">
        <f t="shared" si="4"/>
        <v/>
      </c>
      <c r="AL618" s="35" t="s">
        <v>153</v>
      </c>
      <c r="AM618" s="33" t="s">
        <v>4431</v>
      </c>
      <c r="AN618" s="33" t="s">
        <v>4107</v>
      </c>
      <c r="AO618" s="41"/>
      <c r="AP618" s="33" t="s">
        <v>169</v>
      </c>
      <c r="AQ618" s="33" t="s">
        <v>170</v>
      </c>
      <c r="AR618" s="33">
        <v>300.0</v>
      </c>
      <c r="AS618" s="42"/>
      <c r="AT618" s="42"/>
      <c r="AU618" s="42"/>
      <c r="AV618" s="42"/>
      <c r="AW618" s="42"/>
      <c r="AX618" s="5"/>
      <c r="AY618" s="33"/>
      <c r="AZ618" s="33" t="s">
        <v>4432</v>
      </c>
      <c r="BA618" s="5"/>
      <c r="BB618" s="5"/>
      <c r="BC618" s="5" t="s">
        <v>4433</v>
      </c>
      <c r="BD618" s="33" t="s">
        <v>173</v>
      </c>
      <c r="BE618" s="41"/>
      <c r="BF618" s="35"/>
      <c r="BG618" s="33" t="s">
        <v>169</v>
      </c>
      <c r="BH618" s="5"/>
      <c r="BI618" s="33">
        <v>300.0</v>
      </c>
      <c r="BJ618" s="33" t="s">
        <v>170</v>
      </c>
      <c r="BK618" s="5"/>
      <c r="BL618" s="5">
        <f t="shared" si="5"/>
        <v>3994.5</v>
      </c>
      <c r="BM618" s="5"/>
      <c r="BN618" s="5"/>
      <c r="BO618" s="42">
        <f t="shared" si="6"/>
        <v>3994.5</v>
      </c>
      <c r="BP618" s="44"/>
      <c r="BQ618" s="45"/>
      <c r="BR618" s="47"/>
      <c r="BS618" s="45"/>
      <c r="BT618" s="37"/>
      <c r="BU618" s="5"/>
      <c r="BV618" s="38"/>
      <c r="BW618" s="48"/>
      <c r="BX618" s="44"/>
      <c r="BY618" s="44"/>
      <c r="BZ618" s="33" t="s">
        <v>131</v>
      </c>
      <c r="CA618" s="5"/>
      <c r="CB618" s="5"/>
      <c r="CC618" s="33" t="s">
        <v>177</v>
      </c>
      <c r="CD618" s="5"/>
      <c r="CE618" s="5"/>
      <c r="CF618" s="33" t="s">
        <v>178</v>
      </c>
      <c r="CG618" s="33" t="s">
        <v>4434</v>
      </c>
      <c r="CH618" s="5"/>
      <c r="CI618" s="5"/>
      <c r="CJ618" s="5"/>
      <c r="CK618" s="33"/>
      <c r="CL618" s="49">
        <v>44995.0</v>
      </c>
      <c r="CM618" s="33" t="s">
        <v>180</v>
      </c>
      <c r="CN618" s="5"/>
      <c r="CO618" s="33">
        <v>2.0</v>
      </c>
      <c r="CP618" s="33" t="s">
        <v>181</v>
      </c>
      <c r="CQ618" s="50" t="str">
        <f t="shared" si="7"/>
        <v>18/01/1979</v>
      </c>
      <c r="CR618" s="33" t="s">
        <v>182</v>
      </c>
      <c r="CS618" s="33">
        <v>4.0</v>
      </c>
      <c r="CT618" s="33">
        <v>5.0</v>
      </c>
      <c r="CU618" s="33">
        <v>25.0</v>
      </c>
      <c r="CV618" s="33">
        <v>516.0</v>
      </c>
      <c r="CW618" s="5"/>
      <c r="CX618" s="5"/>
      <c r="CY618" s="33">
        <v>-99.655779</v>
      </c>
      <c r="CZ618" s="33">
        <v>20.65267</v>
      </c>
      <c r="DA618" s="33">
        <v>4.411014739E9</v>
      </c>
      <c r="DB618" s="33">
        <v>2.0</v>
      </c>
      <c r="DC618" s="33" t="s">
        <v>183</v>
      </c>
      <c r="DD618" s="33">
        <v>2023.0</v>
      </c>
      <c r="DE618" s="33" t="s">
        <v>184</v>
      </c>
      <c r="DF618" s="33"/>
      <c r="DG618" s="33" t="s">
        <v>185</v>
      </c>
      <c r="DH618" s="33" t="s">
        <v>186</v>
      </c>
      <c r="DI618" s="5"/>
      <c r="DJ618" s="5"/>
    </row>
    <row r="619">
      <c r="A619" s="33" t="s">
        <v>4435</v>
      </c>
      <c r="B619" s="34">
        <v>44956.0</v>
      </c>
      <c r="C619" s="35" t="s">
        <v>137</v>
      </c>
      <c r="D619" s="35" t="s">
        <v>139</v>
      </c>
      <c r="E619" s="35" t="s">
        <v>142</v>
      </c>
      <c r="F619" s="36" t="s">
        <v>144</v>
      </c>
      <c r="G619" s="33" t="s">
        <v>4436</v>
      </c>
      <c r="H619" s="33" t="s">
        <v>581</v>
      </c>
      <c r="I619" s="33" t="s">
        <v>4430</v>
      </c>
      <c r="J619" s="33" t="s">
        <v>980</v>
      </c>
      <c r="K619" s="35" t="s">
        <v>150</v>
      </c>
      <c r="L619" s="33" t="s">
        <v>351</v>
      </c>
      <c r="M619" s="5"/>
      <c r="N619" s="33" t="s">
        <v>4431</v>
      </c>
      <c r="O619" s="5"/>
      <c r="P619" s="35" t="s">
        <v>153</v>
      </c>
      <c r="Q619" s="35" t="s">
        <v>4431</v>
      </c>
      <c r="R619" s="33">
        <v>76547.0</v>
      </c>
      <c r="S619" s="37"/>
      <c r="T619" s="33"/>
      <c r="U619" s="33">
        <v>1.92</v>
      </c>
      <c r="V619" s="33" t="s">
        <v>154</v>
      </c>
      <c r="W619" s="33"/>
      <c r="X619" s="33"/>
      <c r="Y619" s="5"/>
      <c r="Z619" s="5"/>
      <c r="AA619" s="33">
        <v>1.0</v>
      </c>
      <c r="AB619" s="33"/>
      <c r="AC619" s="33">
        <v>1.0</v>
      </c>
      <c r="AD619" s="5"/>
      <c r="AE619" s="5"/>
      <c r="AF619" s="5"/>
      <c r="AG619" s="16"/>
      <c r="AH619" s="38" t="str">
        <f t="shared" si="1"/>
        <v/>
      </c>
      <c r="AI619" s="39">
        <f t="shared" si="2"/>
        <v>1</v>
      </c>
      <c r="AJ619" s="37" t="str">
        <f t="shared" si="3"/>
        <v/>
      </c>
      <c r="AK619" s="41" t="str">
        <f t="shared" si="4"/>
        <v/>
      </c>
      <c r="AL619" s="35" t="s">
        <v>153</v>
      </c>
      <c r="AM619" s="33" t="s">
        <v>4431</v>
      </c>
      <c r="AN619" s="33" t="s">
        <v>4107</v>
      </c>
      <c r="AO619" s="41"/>
      <c r="AP619" s="33" t="s">
        <v>169</v>
      </c>
      <c r="AQ619" s="33" t="s">
        <v>170</v>
      </c>
      <c r="AR619" s="33">
        <v>150.0</v>
      </c>
      <c r="AS619" s="42"/>
      <c r="AT619" s="42"/>
      <c r="AU619" s="42"/>
      <c r="AV619" s="42"/>
      <c r="AW619" s="42"/>
      <c r="AX619" s="5"/>
      <c r="AY619" s="33"/>
      <c r="AZ619" s="33" t="s">
        <v>4437</v>
      </c>
      <c r="BA619" s="5"/>
      <c r="BB619" s="5"/>
      <c r="BC619" s="5" t="s">
        <v>4438</v>
      </c>
      <c r="BD619" s="33" t="s">
        <v>173</v>
      </c>
      <c r="BE619" s="41"/>
      <c r="BF619" s="35"/>
      <c r="BG619" s="33" t="s">
        <v>169</v>
      </c>
      <c r="BH619" s="5"/>
      <c r="BI619" s="33">
        <v>150.0</v>
      </c>
      <c r="BJ619" s="33" t="s">
        <v>170</v>
      </c>
      <c r="BK619" s="5"/>
      <c r="BL619" s="5">
        <f t="shared" si="5"/>
        <v>1997.25</v>
      </c>
      <c r="BM619" s="5"/>
      <c r="BN619" s="5"/>
      <c r="BO619" s="42">
        <f t="shared" si="6"/>
        <v>1997.25</v>
      </c>
      <c r="BP619" s="44"/>
      <c r="BQ619" s="45"/>
      <c r="BR619" s="47"/>
      <c r="BS619" s="45"/>
      <c r="BT619" s="37"/>
      <c r="BU619" s="5"/>
      <c r="BV619" s="38"/>
      <c r="BW619" s="48"/>
      <c r="BX619" s="44"/>
      <c r="BY619" s="44"/>
      <c r="BZ619" s="33" t="s">
        <v>131</v>
      </c>
      <c r="CA619" s="5"/>
      <c r="CB619" s="5"/>
      <c r="CC619" s="33" t="s">
        <v>177</v>
      </c>
      <c r="CD619" s="5"/>
      <c r="CE619" s="5"/>
      <c r="CF619" s="33" t="s">
        <v>178</v>
      </c>
      <c r="CG619" s="33" t="s">
        <v>4439</v>
      </c>
      <c r="CH619" s="5"/>
      <c r="CI619" s="5"/>
      <c r="CJ619" s="5"/>
      <c r="CK619" s="33"/>
      <c r="CL619" s="49">
        <v>44995.0</v>
      </c>
      <c r="CM619" s="33" t="s">
        <v>180</v>
      </c>
      <c r="CN619" s="5"/>
      <c r="CO619" s="33">
        <v>1.0</v>
      </c>
      <c r="CP619" s="33" t="s">
        <v>181</v>
      </c>
      <c r="CQ619" s="50" t="str">
        <f t="shared" si="7"/>
        <v>24/06/1955</v>
      </c>
      <c r="CR619" s="33" t="s">
        <v>182</v>
      </c>
      <c r="CS619" s="33">
        <v>4.0</v>
      </c>
      <c r="CT619" s="33">
        <v>5.0</v>
      </c>
      <c r="CU619" s="33">
        <v>25.0</v>
      </c>
      <c r="CV619" s="33">
        <v>516.0</v>
      </c>
      <c r="CW619" s="5"/>
      <c r="CX619" s="5"/>
      <c r="CY619" s="33">
        <v>-99.655779</v>
      </c>
      <c r="CZ619" s="33">
        <v>20.65267</v>
      </c>
      <c r="DA619" s="33">
        <v>4.411215623E9</v>
      </c>
      <c r="DB619" s="33">
        <v>2.0</v>
      </c>
      <c r="DC619" s="33" t="s">
        <v>183</v>
      </c>
      <c r="DD619" s="33">
        <v>2023.0</v>
      </c>
      <c r="DE619" s="33" t="s">
        <v>184</v>
      </c>
      <c r="DF619" s="33"/>
      <c r="DG619" s="33" t="s">
        <v>185</v>
      </c>
      <c r="DH619" s="33" t="s">
        <v>186</v>
      </c>
      <c r="DI619" s="5"/>
      <c r="DJ619" s="5"/>
    </row>
    <row r="620">
      <c r="A620" s="33" t="s">
        <v>4440</v>
      </c>
      <c r="B620" s="34">
        <v>44956.0</v>
      </c>
      <c r="C620" s="35" t="s">
        <v>137</v>
      </c>
      <c r="D620" s="35" t="s">
        <v>139</v>
      </c>
      <c r="E620" s="35" t="s">
        <v>142</v>
      </c>
      <c r="F620" s="36" t="s">
        <v>144</v>
      </c>
      <c r="G620" s="33" t="s">
        <v>4441</v>
      </c>
      <c r="H620" s="33" t="s">
        <v>1082</v>
      </c>
      <c r="I620" s="33" t="s">
        <v>1519</v>
      </c>
      <c r="J620" s="33" t="s">
        <v>980</v>
      </c>
      <c r="K620" s="35" t="s">
        <v>150</v>
      </c>
      <c r="L620" s="33" t="s">
        <v>1255</v>
      </c>
      <c r="M620" s="5"/>
      <c r="N620" s="33" t="s">
        <v>4431</v>
      </c>
      <c r="O620" s="5"/>
      <c r="P620" s="35" t="s">
        <v>153</v>
      </c>
      <c r="Q620" s="35" t="s">
        <v>4431</v>
      </c>
      <c r="R620" s="33">
        <v>76547.0</v>
      </c>
      <c r="S620" s="37"/>
      <c r="T620" s="33"/>
      <c r="U620" s="33">
        <v>4.5</v>
      </c>
      <c r="V620" s="33" t="s">
        <v>154</v>
      </c>
      <c r="W620" s="33"/>
      <c r="X620" s="33"/>
      <c r="Y620" s="5"/>
      <c r="Z620" s="5"/>
      <c r="AA620" s="33">
        <v>1.0</v>
      </c>
      <c r="AB620" s="33"/>
      <c r="AC620" s="33">
        <v>1.0</v>
      </c>
      <c r="AD620" s="5"/>
      <c r="AE620" s="5"/>
      <c r="AF620" s="5"/>
      <c r="AG620" s="16"/>
      <c r="AH620" s="38" t="str">
        <f t="shared" si="1"/>
        <v/>
      </c>
      <c r="AI620" s="39">
        <f t="shared" si="2"/>
        <v>1</v>
      </c>
      <c r="AJ620" s="37" t="str">
        <f t="shared" si="3"/>
        <v/>
      </c>
      <c r="AK620" s="41" t="str">
        <f t="shared" si="4"/>
        <v/>
      </c>
      <c r="AL620" s="35" t="s">
        <v>153</v>
      </c>
      <c r="AM620" s="33" t="s">
        <v>4431</v>
      </c>
      <c r="AN620" s="33" t="s">
        <v>4107</v>
      </c>
      <c r="AO620" s="41"/>
      <c r="AP620" s="33" t="s">
        <v>169</v>
      </c>
      <c r="AQ620" s="33" t="s">
        <v>170</v>
      </c>
      <c r="AR620" s="33">
        <v>300.0</v>
      </c>
      <c r="AS620" s="42"/>
      <c r="AT620" s="42"/>
      <c r="AU620" s="42"/>
      <c r="AV620" s="42"/>
      <c r="AW620" s="42"/>
      <c r="AX620" s="5"/>
      <c r="AY620" s="33"/>
      <c r="AZ620" s="33" t="s">
        <v>4442</v>
      </c>
      <c r="BA620" s="5"/>
      <c r="BB620" s="5"/>
      <c r="BC620" s="5" t="s">
        <v>4443</v>
      </c>
      <c r="BD620" s="33" t="s">
        <v>173</v>
      </c>
      <c r="BE620" s="41"/>
      <c r="BF620" s="35"/>
      <c r="BG620" s="33" t="s">
        <v>169</v>
      </c>
      <c r="BH620" s="5"/>
      <c r="BI620" s="33">
        <v>300.0</v>
      </c>
      <c r="BJ620" s="33" t="s">
        <v>170</v>
      </c>
      <c r="BK620" s="5"/>
      <c r="BL620" s="5">
        <f t="shared" si="5"/>
        <v>3994.5</v>
      </c>
      <c r="BM620" s="5"/>
      <c r="BN620" s="5"/>
      <c r="BO620" s="42">
        <f t="shared" si="6"/>
        <v>3994.5</v>
      </c>
      <c r="BP620" s="44"/>
      <c r="BQ620" s="45"/>
      <c r="BR620" s="47"/>
      <c r="BS620" s="45"/>
      <c r="BT620" s="37"/>
      <c r="BU620" s="5"/>
      <c r="BV620" s="38"/>
      <c r="BW620" s="48"/>
      <c r="BX620" s="44"/>
      <c r="BY620" s="44"/>
      <c r="BZ620" s="33" t="s">
        <v>131</v>
      </c>
      <c r="CA620" s="5"/>
      <c r="CB620" s="5"/>
      <c r="CC620" s="33" t="s">
        <v>177</v>
      </c>
      <c r="CD620" s="5"/>
      <c r="CE620" s="5"/>
      <c r="CF620" s="33" t="s">
        <v>178</v>
      </c>
      <c r="CG620" s="33" t="s">
        <v>4444</v>
      </c>
      <c r="CH620" s="5"/>
      <c r="CI620" s="5"/>
      <c r="CJ620" s="5"/>
      <c r="CK620" s="33"/>
      <c r="CL620" s="49">
        <v>44995.0</v>
      </c>
      <c r="CM620" s="33" t="s">
        <v>180</v>
      </c>
      <c r="CN620" s="5"/>
      <c r="CO620" s="33">
        <v>2.0</v>
      </c>
      <c r="CP620" s="33" t="s">
        <v>181</v>
      </c>
      <c r="CQ620" s="50" t="str">
        <f t="shared" si="7"/>
        <v>18/03/1957</v>
      </c>
      <c r="CR620" s="33" t="s">
        <v>182</v>
      </c>
      <c r="CS620" s="33">
        <v>4.0</v>
      </c>
      <c r="CT620" s="33">
        <v>5.0</v>
      </c>
      <c r="CU620" s="33">
        <v>25.0</v>
      </c>
      <c r="CV620" s="33">
        <v>516.0</v>
      </c>
      <c r="CW620" s="5"/>
      <c r="CX620" s="5"/>
      <c r="CY620" s="33">
        <v>-99.655779</v>
      </c>
      <c r="CZ620" s="33">
        <v>20.65267</v>
      </c>
      <c r="DA620" s="33">
        <v>4.411297849E9</v>
      </c>
      <c r="DB620" s="33">
        <v>2.0</v>
      </c>
      <c r="DC620" s="33" t="s">
        <v>183</v>
      </c>
      <c r="DD620" s="33">
        <v>2023.0</v>
      </c>
      <c r="DE620" s="33" t="s">
        <v>184</v>
      </c>
      <c r="DF620" s="33"/>
      <c r="DG620" s="33" t="s">
        <v>185</v>
      </c>
      <c r="DH620" s="33" t="s">
        <v>186</v>
      </c>
      <c r="DI620" s="5"/>
      <c r="DJ620" s="5"/>
    </row>
    <row r="621">
      <c r="A621" s="33" t="s">
        <v>4445</v>
      </c>
      <c r="B621" s="34">
        <v>44956.0</v>
      </c>
      <c r="C621" s="35" t="s">
        <v>137</v>
      </c>
      <c r="D621" s="35" t="s">
        <v>139</v>
      </c>
      <c r="E621" s="35" t="s">
        <v>142</v>
      </c>
      <c r="F621" s="36" t="s">
        <v>144</v>
      </c>
      <c r="G621" s="33" t="s">
        <v>4446</v>
      </c>
      <c r="H621" s="33" t="s">
        <v>4447</v>
      </c>
      <c r="I621" s="33" t="s">
        <v>1519</v>
      </c>
      <c r="J621" s="33" t="s">
        <v>980</v>
      </c>
      <c r="K621" s="35" t="s">
        <v>150</v>
      </c>
      <c r="L621" s="33" t="s">
        <v>1255</v>
      </c>
      <c r="M621" s="5"/>
      <c r="N621" s="33" t="s">
        <v>4431</v>
      </c>
      <c r="O621" s="5"/>
      <c r="P621" s="35" t="s">
        <v>153</v>
      </c>
      <c r="Q621" s="35" t="s">
        <v>4431</v>
      </c>
      <c r="R621" s="33">
        <v>76547.0</v>
      </c>
      <c r="S621" s="37"/>
      <c r="T621" s="33"/>
      <c r="U621" s="33">
        <v>1.4</v>
      </c>
      <c r="V621" s="33" t="s">
        <v>154</v>
      </c>
      <c r="W621" s="33"/>
      <c r="X621" s="33"/>
      <c r="Y621" s="5"/>
      <c r="Z621" s="5"/>
      <c r="AA621" s="33">
        <v>1.0</v>
      </c>
      <c r="AB621" s="33"/>
      <c r="AC621" s="33">
        <v>1.0</v>
      </c>
      <c r="AD621" s="5"/>
      <c r="AE621" s="5"/>
      <c r="AF621" s="5"/>
      <c r="AG621" s="16"/>
      <c r="AH621" s="38" t="str">
        <f t="shared" si="1"/>
        <v/>
      </c>
      <c r="AI621" s="39">
        <f t="shared" si="2"/>
        <v>1</v>
      </c>
      <c r="AJ621" s="37" t="str">
        <f t="shared" si="3"/>
        <v/>
      </c>
      <c r="AK621" s="41" t="str">
        <f t="shared" si="4"/>
        <v/>
      </c>
      <c r="AL621" s="35" t="s">
        <v>153</v>
      </c>
      <c r="AM621" s="33" t="s">
        <v>4431</v>
      </c>
      <c r="AN621" s="33" t="s">
        <v>4107</v>
      </c>
      <c r="AO621" s="41"/>
      <c r="AP621" s="33" t="s">
        <v>169</v>
      </c>
      <c r="AQ621" s="33" t="s">
        <v>170</v>
      </c>
      <c r="AR621" s="33">
        <v>150.0</v>
      </c>
      <c r="AS621" s="42"/>
      <c r="AT621" s="42"/>
      <c r="AU621" s="42"/>
      <c r="AV621" s="42"/>
      <c r="AW621" s="42"/>
      <c r="AX621" s="5"/>
      <c r="AY621" s="33"/>
      <c r="AZ621" s="33" t="s">
        <v>4448</v>
      </c>
      <c r="BA621" s="5"/>
      <c r="BB621" s="5"/>
      <c r="BC621" s="5" t="s">
        <v>4449</v>
      </c>
      <c r="BD621" s="33" t="s">
        <v>173</v>
      </c>
      <c r="BE621" s="41"/>
      <c r="BF621" s="35"/>
      <c r="BG621" s="33" t="s">
        <v>169</v>
      </c>
      <c r="BH621" s="5"/>
      <c r="BI621" s="33">
        <v>150.0</v>
      </c>
      <c r="BJ621" s="33" t="s">
        <v>170</v>
      </c>
      <c r="BK621" s="5"/>
      <c r="BL621" s="5">
        <f t="shared" si="5"/>
        <v>1997.25</v>
      </c>
      <c r="BM621" s="5"/>
      <c r="BN621" s="5"/>
      <c r="BO621" s="42">
        <f t="shared" si="6"/>
        <v>1997.25</v>
      </c>
      <c r="BP621" s="44"/>
      <c r="BQ621" s="45"/>
      <c r="BR621" s="47"/>
      <c r="BS621" s="45"/>
      <c r="BT621" s="37"/>
      <c r="BU621" s="5"/>
      <c r="BV621" s="38"/>
      <c r="BW621" s="48"/>
      <c r="BX621" s="44"/>
      <c r="BY621" s="44"/>
      <c r="BZ621" s="33" t="s">
        <v>131</v>
      </c>
      <c r="CA621" s="5"/>
      <c r="CB621" s="5"/>
      <c r="CC621" s="33" t="s">
        <v>177</v>
      </c>
      <c r="CD621" s="5"/>
      <c r="CE621" s="5"/>
      <c r="CF621" s="33" t="s">
        <v>178</v>
      </c>
      <c r="CG621" s="33" t="s">
        <v>4450</v>
      </c>
      <c r="CH621" s="5"/>
      <c r="CI621" s="5"/>
      <c r="CJ621" s="5"/>
      <c r="CK621" s="33"/>
      <c r="CL621" s="49">
        <v>44995.0</v>
      </c>
      <c r="CM621" s="33" t="s">
        <v>180</v>
      </c>
      <c r="CN621" s="5"/>
      <c r="CO621" s="33">
        <v>1.0</v>
      </c>
      <c r="CP621" s="33" t="s">
        <v>181</v>
      </c>
      <c r="CQ621" s="50" t="str">
        <f t="shared" si="7"/>
        <v>06/03/1953</v>
      </c>
      <c r="CR621" s="33" t="s">
        <v>182</v>
      </c>
      <c r="CS621" s="33">
        <v>4.0</v>
      </c>
      <c r="CT621" s="33">
        <v>5.0</v>
      </c>
      <c r="CU621" s="33">
        <v>25.0</v>
      </c>
      <c r="CV621" s="33">
        <v>516.0</v>
      </c>
      <c r="CW621" s="5"/>
      <c r="CX621" s="5"/>
      <c r="CY621" s="33">
        <v>-99.655779</v>
      </c>
      <c r="CZ621" s="33">
        <v>20.65267</v>
      </c>
      <c r="DA621" s="33">
        <v>4.411051617E9</v>
      </c>
      <c r="DB621" s="33">
        <v>2.0</v>
      </c>
      <c r="DC621" s="33" t="s">
        <v>183</v>
      </c>
      <c r="DD621" s="33">
        <v>2023.0</v>
      </c>
      <c r="DE621" s="33" t="s">
        <v>184</v>
      </c>
      <c r="DF621" s="33"/>
      <c r="DG621" s="33" t="s">
        <v>185</v>
      </c>
      <c r="DH621" s="33" t="s">
        <v>186</v>
      </c>
      <c r="DI621" s="5"/>
      <c r="DJ621" s="5"/>
    </row>
    <row r="622">
      <c r="A622" s="33" t="s">
        <v>4451</v>
      </c>
      <c r="B622" s="34">
        <v>44956.0</v>
      </c>
      <c r="C622" s="35" t="s">
        <v>137</v>
      </c>
      <c r="D622" s="35" t="s">
        <v>139</v>
      </c>
      <c r="E622" s="35" t="s">
        <v>142</v>
      </c>
      <c r="F622" s="36" t="s">
        <v>144</v>
      </c>
      <c r="G622" s="33" t="s">
        <v>4452</v>
      </c>
      <c r="H622" s="33" t="s">
        <v>4453</v>
      </c>
      <c r="I622" s="33" t="s">
        <v>1519</v>
      </c>
      <c r="J622" s="33" t="s">
        <v>980</v>
      </c>
      <c r="K622" s="35" t="s">
        <v>150</v>
      </c>
      <c r="L622" s="33" t="s">
        <v>1255</v>
      </c>
      <c r="M622" s="5"/>
      <c r="N622" s="33" t="s">
        <v>4431</v>
      </c>
      <c r="O622" s="5"/>
      <c r="P622" s="35" t="s">
        <v>153</v>
      </c>
      <c r="Q622" s="35" t="s">
        <v>4431</v>
      </c>
      <c r="R622" s="33">
        <v>76547.0</v>
      </c>
      <c r="S622" s="37"/>
      <c r="T622" s="33"/>
      <c r="U622" s="33">
        <v>4.33</v>
      </c>
      <c r="V622" s="33" t="s">
        <v>154</v>
      </c>
      <c r="W622" s="33"/>
      <c r="X622" s="33"/>
      <c r="Y622" s="5"/>
      <c r="Z622" s="5"/>
      <c r="AA622" s="33">
        <v>1.0</v>
      </c>
      <c r="AB622" s="33"/>
      <c r="AC622" s="33">
        <v>1.0</v>
      </c>
      <c r="AD622" s="5"/>
      <c r="AE622" s="5"/>
      <c r="AF622" s="5"/>
      <c r="AG622" s="16"/>
      <c r="AH622" s="38" t="str">
        <f t="shared" si="1"/>
        <v/>
      </c>
      <c r="AI622" s="39">
        <f t="shared" si="2"/>
        <v>1</v>
      </c>
      <c r="AJ622" s="37" t="str">
        <f t="shared" si="3"/>
        <v/>
      </c>
      <c r="AK622" s="41" t="str">
        <f t="shared" si="4"/>
        <v/>
      </c>
      <c r="AL622" s="35" t="s">
        <v>153</v>
      </c>
      <c r="AM622" s="33" t="s">
        <v>4431</v>
      </c>
      <c r="AN622" s="33" t="s">
        <v>4107</v>
      </c>
      <c r="AO622" s="41"/>
      <c r="AP622" s="33" t="s">
        <v>169</v>
      </c>
      <c r="AQ622" s="33" t="s">
        <v>170</v>
      </c>
      <c r="AR622" s="33">
        <v>300.0</v>
      </c>
      <c r="AS622" s="42"/>
      <c r="AT622" s="42"/>
      <c r="AU622" s="42"/>
      <c r="AV622" s="42"/>
      <c r="AW622" s="42"/>
      <c r="AX622" s="5"/>
      <c r="AY622" s="33"/>
      <c r="AZ622" s="33" t="s">
        <v>4454</v>
      </c>
      <c r="BA622" s="5"/>
      <c r="BB622" s="5"/>
      <c r="BC622" s="5" t="s">
        <v>4455</v>
      </c>
      <c r="BD622" s="33" t="s">
        <v>173</v>
      </c>
      <c r="BE622" s="41"/>
      <c r="BF622" s="35"/>
      <c r="BG622" s="33" t="s">
        <v>169</v>
      </c>
      <c r="BH622" s="5"/>
      <c r="BI622" s="33">
        <v>300.0</v>
      </c>
      <c r="BJ622" s="33" t="s">
        <v>170</v>
      </c>
      <c r="BK622" s="5"/>
      <c r="BL622" s="5">
        <f t="shared" si="5"/>
        <v>3994.5</v>
      </c>
      <c r="BM622" s="5"/>
      <c r="BN622" s="5"/>
      <c r="BO622" s="42">
        <f t="shared" si="6"/>
        <v>3994.5</v>
      </c>
      <c r="BP622" s="44"/>
      <c r="BQ622" s="45"/>
      <c r="BR622" s="47"/>
      <c r="BS622" s="45"/>
      <c r="BT622" s="37"/>
      <c r="BU622" s="5"/>
      <c r="BV622" s="38"/>
      <c r="BW622" s="48"/>
      <c r="BX622" s="44"/>
      <c r="BY622" s="44"/>
      <c r="BZ622" s="33" t="s">
        <v>131</v>
      </c>
      <c r="CA622" s="5"/>
      <c r="CB622" s="5"/>
      <c r="CC622" s="33" t="s">
        <v>177</v>
      </c>
      <c r="CD622" s="5"/>
      <c r="CE622" s="5"/>
      <c r="CF622" s="33" t="s">
        <v>178</v>
      </c>
      <c r="CG622" s="33" t="s">
        <v>4456</v>
      </c>
      <c r="CH622" s="5"/>
      <c r="CI622" s="5"/>
      <c r="CJ622" s="5"/>
      <c r="CK622" s="33"/>
      <c r="CL622" s="49">
        <v>44995.0</v>
      </c>
      <c r="CM622" s="33" t="s">
        <v>180</v>
      </c>
      <c r="CN622" s="5"/>
      <c r="CO622" s="33">
        <v>2.0</v>
      </c>
      <c r="CP622" s="33" t="s">
        <v>181</v>
      </c>
      <c r="CQ622" s="50" t="str">
        <f t="shared" si="7"/>
        <v>25/12/1952</v>
      </c>
      <c r="CR622" s="33" t="s">
        <v>182</v>
      </c>
      <c r="CS622" s="33">
        <v>4.0</v>
      </c>
      <c r="CT622" s="33">
        <v>5.0</v>
      </c>
      <c r="CU622" s="33">
        <v>25.0</v>
      </c>
      <c r="CV622" s="33">
        <v>516.0</v>
      </c>
      <c r="CW622" s="5"/>
      <c r="CX622" s="5"/>
      <c r="CY622" s="33">
        <v>-99.655779</v>
      </c>
      <c r="CZ622" s="33">
        <v>20.65267</v>
      </c>
      <c r="DA622" s="33">
        <v>4.411212843E9</v>
      </c>
      <c r="DB622" s="33">
        <v>2.0</v>
      </c>
      <c r="DC622" s="33" t="s">
        <v>183</v>
      </c>
      <c r="DD622" s="33">
        <v>2023.0</v>
      </c>
      <c r="DE622" s="33" t="s">
        <v>184</v>
      </c>
      <c r="DF622" s="33"/>
      <c r="DG622" s="33" t="s">
        <v>185</v>
      </c>
      <c r="DH622" s="33" t="s">
        <v>186</v>
      </c>
      <c r="DI622" s="5"/>
      <c r="DJ622" s="5"/>
    </row>
    <row r="623">
      <c r="A623" s="33" t="s">
        <v>4457</v>
      </c>
      <c r="B623" s="34">
        <v>44956.0</v>
      </c>
      <c r="C623" s="35" t="s">
        <v>137</v>
      </c>
      <c r="D623" s="35" t="s">
        <v>139</v>
      </c>
      <c r="E623" s="35" t="s">
        <v>142</v>
      </c>
      <c r="F623" s="36" t="s">
        <v>144</v>
      </c>
      <c r="G623" s="33" t="s">
        <v>4458</v>
      </c>
      <c r="H623" s="33" t="s">
        <v>1579</v>
      </c>
      <c r="I623" s="33" t="s">
        <v>1519</v>
      </c>
      <c r="J623" s="33" t="s">
        <v>980</v>
      </c>
      <c r="K623" s="35" t="s">
        <v>150</v>
      </c>
      <c r="L623" s="33" t="s">
        <v>351</v>
      </c>
      <c r="M623" s="33">
        <v>44.0</v>
      </c>
      <c r="N623" s="33" t="s">
        <v>4431</v>
      </c>
      <c r="O623" s="5"/>
      <c r="P623" s="35" t="s">
        <v>153</v>
      </c>
      <c r="Q623" s="35" t="s">
        <v>4431</v>
      </c>
      <c r="R623" s="33">
        <v>76543.0</v>
      </c>
      <c r="S623" s="37"/>
      <c r="T623" s="33"/>
      <c r="U623" s="33">
        <v>5.74</v>
      </c>
      <c r="V623" s="33" t="s">
        <v>154</v>
      </c>
      <c r="W623" s="33"/>
      <c r="X623" s="33"/>
      <c r="Y623" s="5"/>
      <c r="Z623" s="5"/>
      <c r="AA623" s="33">
        <v>1.0</v>
      </c>
      <c r="AB623" s="33">
        <v>1.0</v>
      </c>
      <c r="AC623" s="33"/>
      <c r="AD623" s="5"/>
      <c r="AE623" s="5"/>
      <c r="AF623" s="5"/>
      <c r="AG623" s="16"/>
      <c r="AH623" s="38">
        <f t="shared" si="1"/>
        <v>1</v>
      </c>
      <c r="AI623" s="39" t="str">
        <f t="shared" si="2"/>
        <v/>
      </c>
      <c r="AJ623" s="37" t="str">
        <f t="shared" si="3"/>
        <v/>
      </c>
      <c r="AK623" s="41" t="str">
        <f t="shared" si="4"/>
        <v/>
      </c>
      <c r="AL623" s="35" t="s">
        <v>153</v>
      </c>
      <c r="AM623" s="33" t="s">
        <v>4431</v>
      </c>
      <c r="AN623" s="33" t="s">
        <v>4107</v>
      </c>
      <c r="AO623" s="41"/>
      <c r="AP623" s="33" t="s">
        <v>169</v>
      </c>
      <c r="AQ623" s="33" t="s">
        <v>170</v>
      </c>
      <c r="AR623" s="33">
        <v>300.0</v>
      </c>
      <c r="AS623" s="42"/>
      <c r="AT623" s="42"/>
      <c r="AU623" s="42"/>
      <c r="AV623" s="42"/>
      <c r="AW623" s="42"/>
      <c r="AX623" s="5"/>
      <c r="AY623" s="33"/>
      <c r="AZ623" s="33" t="s">
        <v>4459</v>
      </c>
      <c r="BA623" s="5"/>
      <c r="BB623" s="5"/>
      <c r="BC623" s="5" t="s">
        <v>4460</v>
      </c>
      <c r="BD623" s="33" t="s">
        <v>173</v>
      </c>
      <c r="BE623" s="41"/>
      <c r="BF623" s="35"/>
      <c r="BG623" s="33" t="s">
        <v>169</v>
      </c>
      <c r="BH623" s="5"/>
      <c r="BI623" s="33">
        <v>300.0</v>
      </c>
      <c r="BJ623" s="33" t="s">
        <v>170</v>
      </c>
      <c r="BK623" s="5"/>
      <c r="BL623" s="5">
        <f t="shared" si="5"/>
        <v>3994.5</v>
      </c>
      <c r="BM623" s="5"/>
      <c r="BN623" s="5"/>
      <c r="BO623" s="42">
        <f t="shared" si="6"/>
        <v>3994.5</v>
      </c>
      <c r="BP623" s="44"/>
      <c r="BQ623" s="45"/>
      <c r="BR623" s="47"/>
      <c r="BS623" s="45"/>
      <c r="BT623" s="37"/>
      <c r="BU623" s="5"/>
      <c r="BV623" s="38"/>
      <c r="BW623" s="48"/>
      <c r="BX623" s="44"/>
      <c r="BY623" s="44"/>
      <c r="BZ623" s="33" t="s">
        <v>131</v>
      </c>
      <c r="CA623" s="5"/>
      <c r="CB623" s="5"/>
      <c r="CC623" s="33" t="s">
        <v>177</v>
      </c>
      <c r="CD623" s="5"/>
      <c r="CE623" s="5"/>
      <c r="CF623" s="33" t="s">
        <v>178</v>
      </c>
      <c r="CG623" s="33" t="s">
        <v>4461</v>
      </c>
      <c r="CH623" s="5"/>
      <c r="CI623" s="5"/>
      <c r="CJ623" s="5"/>
      <c r="CK623" s="33"/>
      <c r="CL623" s="49">
        <v>44995.0</v>
      </c>
      <c r="CM623" s="33" t="s">
        <v>180</v>
      </c>
      <c r="CN623" s="5"/>
      <c r="CO623" s="33">
        <v>2.0</v>
      </c>
      <c r="CP623" s="33" t="s">
        <v>181</v>
      </c>
      <c r="CQ623" s="50" t="str">
        <f t="shared" si="7"/>
        <v>16/12/1954</v>
      </c>
      <c r="CR623" s="33" t="s">
        <v>243</v>
      </c>
      <c r="CS623" s="33">
        <v>4.0</v>
      </c>
      <c r="CT623" s="33">
        <v>5.0</v>
      </c>
      <c r="CU623" s="33">
        <v>25.0</v>
      </c>
      <c r="CV623" s="33">
        <v>516.0</v>
      </c>
      <c r="CW623" s="5"/>
      <c r="CX623" s="5"/>
      <c r="CY623" s="33">
        <v>-99.655779</v>
      </c>
      <c r="CZ623" s="33">
        <v>20.65267</v>
      </c>
      <c r="DA623" s="33">
        <v>4.411092803E9</v>
      </c>
      <c r="DB623" s="33">
        <v>2.0</v>
      </c>
      <c r="DC623" s="33" t="s">
        <v>183</v>
      </c>
      <c r="DD623" s="33">
        <v>2023.0</v>
      </c>
      <c r="DE623" s="33" t="s">
        <v>184</v>
      </c>
      <c r="DF623" s="33"/>
      <c r="DG623" s="33" t="s">
        <v>185</v>
      </c>
      <c r="DH623" s="33" t="s">
        <v>186</v>
      </c>
      <c r="DI623" s="5"/>
      <c r="DJ623" s="5"/>
    </row>
    <row r="624">
      <c r="A624" s="33" t="s">
        <v>4462</v>
      </c>
      <c r="B624" s="34">
        <v>44956.0</v>
      </c>
      <c r="C624" s="35" t="s">
        <v>137</v>
      </c>
      <c r="D624" s="35" t="s">
        <v>139</v>
      </c>
      <c r="E624" s="35" t="s">
        <v>142</v>
      </c>
      <c r="F624" s="36" t="s">
        <v>144</v>
      </c>
      <c r="G624" s="33" t="s">
        <v>4463</v>
      </c>
      <c r="H624" s="33" t="s">
        <v>4464</v>
      </c>
      <c r="I624" s="33" t="s">
        <v>1519</v>
      </c>
      <c r="J624" s="33" t="s">
        <v>980</v>
      </c>
      <c r="K624" s="35" t="s">
        <v>150</v>
      </c>
      <c r="L624" s="33" t="s">
        <v>1255</v>
      </c>
      <c r="M624" s="5"/>
      <c r="N624" s="33" t="s">
        <v>4431</v>
      </c>
      <c r="O624" s="5"/>
      <c r="P624" s="35" t="s">
        <v>153</v>
      </c>
      <c r="Q624" s="35" t="s">
        <v>4431</v>
      </c>
      <c r="R624" s="33">
        <v>76547.0</v>
      </c>
      <c r="S624" s="37"/>
      <c r="T624" s="33"/>
      <c r="U624" s="33">
        <v>1.78</v>
      </c>
      <c r="V624" s="33" t="s">
        <v>154</v>
      </c>
      <c r="W624" s="33"/>
      <c r="X624" s="33"/>
      <c r="Y624" s="5"/>
      <c r="Z624" s="5"/>
      <c r="AA624" s="33">
        <v>1.0</v>
      </c>
      <c r="AB624" s="33"/>
      <c r="AC624" s="33">
        <v>1.0</v>
      </c>
      <c r="AD624" s="5"/>
      <c r="AE624" s="5"/>
      <c r="AF624" s="5"/>
      <c r="AG624" s="16"/>
      <c r="AH624" s="38" t="str">
        <f t="shared" si="1"/>
        <v/>
      </c>
      <c r="AI624" s="39">
        <f t="shared" si="2"/>
        <v>1</v>
      </c>
      <c r="AJ624" s="37" t="str">
        <f t="shared" si="3"/>
        <v/>
      </c>
      <c r="AK624" s="41" t="str">
        <f t="shared" si="4"/>
        <v/>
      </c>
      <c r="AL624" s="35" t="s">
        <v>153</v>
      </c>
      <c r="AM624" s="33" t="s">
        <v>4431</v>
      </c>
      <c r="AN624" s="33" t="s">
        <v>4107</v>
      </c>
      <c r="AO624" s="41"/>
      <c r="AP624" s="33" t="s">
        <v>169</v>
      </c>
      <c r="AQ624" s="33" t="s">
        <v>170</v>
      </c>
      <c r="AR624" s="33">
        <v>150.0</v>
      </c>
      <c r="AS624" s="42"/>
      <c r="AT624" s="42"/>
      <c r="AU624" s="42"/>
      <c r="AV624" s="42"/>
      <c r="AW624" s="42"/>
      <c r="AX624" s="5"/>
      <c r="AY624" s="33"/>
      <c r="AZ624" s="33" t="s">
        <v>4465</v>
      </c>
      <c r="BA624" s="5"/>
      <c r="BB624" s="5"/>
      <c r="BC624" s="5" t="s">
        <v>4466</v>
      </c>
      <c r="BD624" s="33" t="s">
        <v>173</v>
      </c>
      <c r="BE624" s="41"/>
      <c r="BF624" s="35"/>
      <c r="BG624" s="33" t="s">
        <v>169</v>
      </c>
      <c r="BH624" s="5"/>
      <c r="BI624" s="33">
        <v>150.0</v>
      </c>
      <c r="BJ624" s="33" t="s">
        <v>170</v>
      </c>
      <c r="BK624" s="5"/>
      <c r="BL624" s="5">
        <f t="shared" si="5"/>
        <v>1997.25</v>
      </c>
      <c r="BM624" s="5"/>
      <c r="BN624" s="5"/>
      <c r="BO624" s="42">
        <f t="shared" si="6"/>
        <v>1997.25</v>
      </c>
      <c r="BP624" s="44"/>
      <c r="BQ624" s="45"/>
      <c r="BR624" s="47"/>
      <c r="BS624" s="45"/>
      <c r="BT624" s="37"/>
      <c r="BU624" s="5"/>
      <c r="BV624" s="38"/>
      <c r="BW624" s="48"/>
      <c r="BX624" s="44"/>
      <c r="BY624" s="44"/>
      <c r="BZ624" s="33" t="s">
        <v>131</v>
      </c>
      <c r="CA624" s="5"/>
      <c r="CB624" s="5"/>
      <c r="CC624" s="33" t="s">
        <v>177</v>
      </c>
      <c r="CD624" s="5"/>
      <c r="CE624" s="5"/>
      <c r="CF624" s="33" t="s">
        <v>178</v>
      </c>
      <c r="CG624" s="33" t="s">
        <v>4467</v>
      </c>
      <c r="CH624" s="5"/>
      <c r="CI624" s="5"/>
      <c r="CJ624" s="5"/>
      <c r="CK624" s="33"/>
      <c r="CL624" s="49">
        <v>44995.0</v>
      </c>
      <c r="CM624" s="33" t="s">
        <v>180</v>
      </c>
      <c r="CN624" s="5"/>
      <c r="CO624" s="33">
        <v>1.0</v>
      </c>
      <c r="CP624" s="33" t="s">
        <v>181</v>
      </c>
      <c r="CQ624" s="50" t="str">
        <f t="shared" si="7"/>
        <v>17/12/1947</v>
      </c>
      <c r="CR624" s="33" t="s">
        <v>182</v>
      </c>
      <c r="CS624" s="33">
        <v>4.0</v>
      </c>
      <c r="CT624" s="33">
        <v>5.0</v>
      </c>
      <c r="CU624" s="33">
        <v>25.0</v>
      </c>
      <c r="CV624" s="33">
        <v>516.0</v>
      </c>
      <c r="CW624" s="5"/>
      <c r="CX624" s="5"/>
      <c r="CY624" s="33">
        <v>-99.655779</v>
      </c>
      <c r="CZ624" s="33">
        <v>20.65267</v>
      </c>
      <c r="DA624" s="33">
        <v>4.411270788E9</v>
      </c>
      <c r="DB624" s="33">
        <v>2.0</v>
      </c>
      <c r="DC624" s="33" t="s">
        <v>183</v>
      </c>
      <c r="DD624" s="33">
        <v>2023.0</v>
      </c>
      <c r="DE624" s="33" t="s">
        <v>184</v>
      </c>
      <c r="DF624" s="33"/>
      <c r="DG624" s="33" t="s">
        <v>185</v>
      </c>
      <c r="DH624" s="33" t="s">
        <v>186</v>
      </c>
      <c r="DI624" s="5"/>
      <c r="DJ624" s="5"/>
    </row>
    <row r="625">
      <c r="A625" s="33" t="s">
        <v>4468</v>
      </c>
      <c r="B625" s="34">
        <v>44956.0</v>
      </c>
      <c r="C625" s="35" t="s">
        <v>137</v>
      </c>
      <c r="D625" s="35" t="s">
        <v>139</v>
      </c>
      <c r="E625" s="35" t="s">
        <v>142</v>
      </c>
      <c r="F625" s="36" t="s">
        <v>144</v>
      </c>
      <c r="G625" s="33" t="s">
        <v>4469</v>
      </c>
      <c r="H625" s="33" t="s">
        <v>4470</v>
      </c>
      <c r="I625" s="33" t="s">
        <v>1519</v>
      </c>
      <c r="J625" s="33" t="s">
        <v>980</v>
      </c>
      <c r="K625" s="35" t="s">
        <v>150</v>
      </c>
      <c r="L625" s="33" t="s">
        <v>1013</v>
      </c>
      <c r="M625" s="5"/>
      <c r="N625" s="33" t="s">
        <v>4431</v>
      </c>
      <c r="O625" s="5"/>
      <c r="P625" s="35" t="s">
        <v>153</v>
      </c>
      <c r="Q625" s="35" t="s">
        <v>4431</v>
      </c>
      <c r="R625" s="33">
        <v>76547.0</v>
      </c>
      <c r="S625" s="37"/>
      <c r="T625" s="33"/>
      <c r="U625" s="33">
        <v>4.7</v>
      </c>
      <c r="V625" s="33" t="s">
        <v>154</v>
      </c>
      <c r="W625" s="33"/>
      <c r="X625" s="33"/>
      <c r="Y625" s="5"/>
      <c r="Z625" s="5"/>
      <c r="AA625" s="33">
        <v>1.0</v>
      </c>
      <c r="AB625" s="33"/>
      <c r="AC625" s="33">
        <v>1.0</v>
      </c>
      <c r="AD625" s="5"/>
      <c r="AE625" s="5"/>
      <c r="AF625" s="5"/>
      <c r="AG625" s="16"/>
      <c r="AH625" s="38" t="str">
        <f t="shared" si="1"/>
        <v/>
      </c>
      <c r="AI625" s="39">
        <f t="shared" si="2"/>
        <v>1</v>
      </c>
      <c r="AJ625" s="37" t="str">
        <f t="shared" si="3"/>
        <v/>
      </c>
      <c r="AK625" s="41" t="str">
        <f t="shared" si="4"/>
        <v/>
      </c>
      <c r="AL625" s="35" t="s">
        <v>153</v>
      </c>
      <c r="AM625" s="33" t="s">
        <v>4431</v>
      </c>
      <c r="AN625" s="33" t="s">
        <v>4107</v>
      </c>
      <c r="AO625" s="41"/>
      <c r="AP625" s="33" t="s">
        <v>169</v>
      </c>
      <c r="AQ625" s="33" t="s">
        <v>170</v>
      </c>
      <c r="AR625" s="33">
        <v>300.0</v>
      </c>
      <c r="AS625" s="42"/>
      <c r="AT625" s="42"/>
      <c r="AU625" s="42"/>
      <c r="AV625" s="42"/>
      <c r="AW625" s="42"/>
      <c r="AX625" s="5"/>
      <c r="AY625" s="33"/>
      <c r="AZ625" s="33" t="s">
        <v>4471</v>
      </c>
      <c r="BA625" s="5"/>
      <c r="BB625" s="5"/>
      <c r="BC625" s="5" t="s">
        <v>4472</v>
      </c>
      <c r="BD625" s="33" t="s">
        <v>173</v>
      </c>
      <c r="BE625" s="41"/>
      <c r="BF625" s="35"/>
      <c r="BG625" s="33" t="s">
        <v>169</v>
      </c>
      <c r="BH625" s="5"/>
      <c r="BI625" s="33">
        <v>300.0</v>
      </c>
      <c r="BJ625" s="33" t="s">
        <v>170</v>
      </c>
      <c r="BK625" s="5"/>
      <c r="BL625" s="5">
        <f t="shared" si="5"/>
        <v>3994.5</v>
      </c>
      <c r="BM625" s="5"/>
      <c r="BN625" s="5"/>
      <c r="BO625" s="42">
        <f t="shared" si="6"/>
        <v>3994.5</v>
      </c>
      <c r="BP625" s="44"/>
      <c r="BQ625" s="45"/>
      <c r="BR625" s="47"/>
      <c r="BS625" s="45"/>
      <c r="BT625" s="37"/>
      <c r="BU625" s="5"/>
      <c r="BV625" s="38"/>
      <c r="BW625" s="48"/>
      <c r="BX625" s="44"/>
      <c r="BY625" s="44"/>
      <c r="BZ625" s="33" t="s">
        <v>131</v>
      </c>
      <c r="CA625" s="5"/>
      <c r="CB625" s="5"/>
      <c r="CC625" s="33" t="s">
        <v>177</v>
      </c>
      <c r="CD625" s="5"/>
      <c r="CE625" s="5"/>
      <c r="CF625" s="33" t="s">
        <v>178</v>
      </c>
      <c r="CG625" s="33" t="s">
        <v>4473</v>
      </c>
      <c r="CH625" s="5"/>
      <c r="CI625" s="5"/>
      <c r="CJ625" s="5"/>
      <c r="CK625" s="33"/>
      <c r="CL625" s="49">
        <v>44995.0</v>
      </c>
      <c r="CM625" s="33" t="s">
        <v>180</v>
      </c>
      <c r="CN625" s="5"/>
      <c r="CO625" s="33">
        <v>2.0</v>
      </c>
      <c r="CP625" s="33" t="s">
        <v>181</v>
      </c>
      <c r="CQ625" s="50" t="str">
        <f t="shared" si="7"/>
        <v>06/10/1956</v>
      </c>
      <c r="CR625" s="33" t="s">
        <v>182</v>
      </c>
      <c r="CS625" s="33">
        <v>4.0</v>
      </c>
      <c r="CT625" s="33">
        <v>5.0</v>
      </c>
      <c r="CU625" s="33">
        <v>25.0</v>
      </c>
      <c r="CV625" s="33">
        <v>516.0</v>
      </c>
      <c r="CW625" s="5"/>
      <c r="CX625" s="5"/>
      <c r="CY625" s="33">
        <v>-99.655779</v>
      </c>
      <c r="CZ625" s="33">
        <v>20.65267</v>
      </c>
      <c r="DA625" s="33">
        <v>4.41115843E9</v>
      </c>
      <c r="DB625" s="33">
        <v>2.0</v>
      </c>
      <c r="DC625" s="33" t="s">
        <v>183</v>
      </c>
      <c r="DD625" s="33">
        <v>2023.0</v>
      </c>
      <c r="DE625" s="33" t="s">
        <v>184</v>
      </c>
      <c r="DF625" s="33"/>
      <c r="DG625" s="33" t="s">
        <v>185</v>
      </c>
      <c r="DH625" s="33" t="s">
        <v>186</v>
      </c>
      <c r="DI625" s="5"/>
      <c r="DJ625" s="5"/>
    </row>
    <row r="626">
      <c r="A626" s="33" t="s">
        <v>4474</v>
      </c>
      <c r="B626" s="34">
        <v>44956.0</v>
      </c>
      <c r="C626" s="35" t="s">
        <v>137</v>
      </c>
      <c r="D626" s="35" t="s">
        <v>139</v>
      </c>
      <c r="E626" s="35" t="s">
        <v>142</v>
      </c>
      <c r="F626" s="36" t="s">
        <v>144</v>
      </c>
      <c r="G626" s="33" t="s">
        <v>4475</v>
      </c>
      <c r="H626" s="33" t="s">
        <v>4476</v>
      </c>
      <c r="I626" s="33" t="s">
        <v>4477</v>
      </c>
      <c r="J626" s="33" t="s">
        <v>231</v>
      </c>
      <c r="K626" s="35" t="s">
        <v>150</v>
      </c>
      <c r="L626" s="33" t="s">
        <v>351</v>
      </c>
      <c r="M626" s="5"/>
      <c r="N626" s="33" t="s">
        <v>4431</v>
      </c>
      <c r="O626" s="5"/>
      <c r="P626" s="35" t="s">
        <v>153</v>
      </c>
      <c r="Q626" s="35" t="s">
        <v>4431</v>
      </c>
      <c r="R626" s="33">
        <v>76547.0</v>
      </c>
      <c r="S626" s="37"/>
      <c r="T626" s="33"/>
      <c r="U626" s="33">
        <v>3.79</v>
      </c>
      <c r="V626" s="33" t="s">
        <v>154</v>
      </c>
      <c r="W626" s="33"/>
      <c r="X626" s="33"/>
      <c r="Y626" s="5"/>
      <c r="Z626" s="5"/>
      <c r="AA626" s="33">
        <v>1.0</v>
      </c>
      <c r="AB626" s="33">
        <v>1.0</v>
      </c>
      <c r="AC626" s="33"/>
      <c r="AD626" s="5"/>
      <c r="AE626" s="5"/>
      <c r="AF626" s="5"/>
      <c r="AG626" s="16"/>
      <c r="AH626" s="38">
        <f t="shared" si="1"/>
        <v>1</v>
      </c>
      <c r="AI626" s="39" t="str">
        <f t="shared" si="2"/>
        <v/>
      </c>
      <c r="AJ626" s="37" t="str">
        <f t="shared" si="3"/>
        <v/>
      </c>
      <c r="AK626" s="41" t="str">
        <f t="shared" si="4"/>
        <v/>
      </c>
      <c r="AL626" s="35" t="s">
        <v>153</v>
      </c>
      <c r="AM626" s="33" t="s">
        <v>4431</v>
      </c>
      <c r="AN626" s="33" t="s">
        <v>4107</v>
      </c>
      <c r="AO626" s="41"/>
      <c r="AP626" s="33" t="s">
        <v>169</v>
      </c>
      <c r="AQ626" s="33" t="s">
        <v>170</v>
      </c>
      <c r="AR626" s="33">
        <v>300.0</v>
      </c>
      <c r="AS626" s="42"/>
      <c r="AT626" s="42"/>
      <c r="AU626" s="42"/>
      <c r="AV626" s="42"/>
      <c r="AW626" s="42"/>
      <c r="AX626" s="5"/>
      <c r="AY626" s="33"/>
      <c r="AZ626" s="33" t="s">
        <v>4478</v>
      </c>
      <c r="BA626" s="5"/>
      <c r="BB626" s="5"/>
      <c r="BC626" s="5" t="s">
        <v>4479</v>
      </c>
      <c r="BD626" s="33" t="s">
        <v>173</v>
      </c>
      <c r="BE626" s="41"/>
      <c r="BF626" s="35"/>
      <c r="BG626" s="33" t="s">
        <v>169</v>
      </c>
      <c r="BH626" s="5"/>
      <c r="BI626" s="33">
        <v>300.0</v>
      </c>
      <c r="BJ626" s="33" t="s">
        <v>170</v>
      </c>
      <c r="BK626" s="5"/>
      <c r="BL626" s="5">
        <f t="shared" si="5"/>
        <v>3994.5</v>
      </c>
      <c r="BM626" s="5"/>
      <c r="BN626" s="5"/>
      <c r="BO626" s="42">
        <f t="shared" si="6"/>
        <v>3994.5</v>
      </c>
      <c r="BP626" s="44"/>
      <c r="BQ626" s="45"/>
      <c r="BR626" s="47"/>
      <c r="BS626" s="45"/>
      <c r="BT626" s="37"/>
      <c r="BU626" s="5"/>
      <c r="BV626" s="38"/>
      <c r="BW626" s="48"/>
      <c r="BX626" s="44"/>
      <c r="BY626" s="44"/>
      <c r="BZ626" s="33" t="s">
        <v>131</v>
      </c>
      <c r="CA626" s="5"/>
      <c r="CB626" s="5"/>
      <c r="CC626" s="33" t="s">
        <v>177</v>
      </c>
      <c r="CD626" s="5"/>
      <c r="CE626" s="5"/>
      <c r="CF626" s="33" t="s">
        <v>178</v>
      </c>
      <c r="CG626" s="33" t="s">
        <v>4480</v>
      </c>
      <c r="CH626" s="5"/>
      <c r="CI626" s="5"/>
      <c r="CJ626" s="5"/>
      <c r="CK626" s="33"/>
      <c r="CL626" s="49">
        <v>44995.0</v>
      </c>
      <c r="CM626" s="33" t="s">
        <v>180</v>
      </c>
      <c r="CN626" s="5"/>
      <c r="CO626" s="33">
        <v>2.0</v>
      </c>
      <c r="CP626" s="33" t="s">
        <v>181</v>
      </c>
      <c r="CQ626" s="50" t="str">
        <f t="shared" si="7"/>
        <v>07/01/1941</v>
      </c>
      <c r="CR626" s="33" t="s">
        <v>243</v>
      </c>
      <c r="CS626" s="33">
        <v>4.0</v>
      </c>
      <c r="CT626" s="33">
        <v>5.0</v>
      </c>
      <c r="CU626" s="33">
        <v>25.0</v>
      </c>
      <c r="CV626" s="33">
        <v>516.0</v>
      </c>
      <c r="CW626" s="5"/>
      <c r="CX626" s="5"/>
      <c r="CY626" s="33">
        <v>-99.655779</v>
      </c>
      <c r="CZ626" s="33">
        <v>20.65267</v>
      </c>
      <c r="DA626" s="33">
        <v>4.412131356E9</v>
      </c>
      <c r="DB626" s="33">
        <v>2.0</v>
      </c>
      <c r="DC626" s="33" t="s">
        <v>183</v>
      </c>
      <c r="DD626" s="33">
        <v>2023.0</v>
      </c>
      <c r="DE626" s="33" t="s">
        <v>184</v>
      </c>
      <c r="DF626" s="33"/>
      <c r="DG626" s="33" t="s">
        <v>185</v>
      </c>
      <c r="DH626" s="33" t="s">
        <v>186</v>
      </c>
      <c r="DI626" s="5"/>
      <c r="DJ626" s="5"/>
    </row>
    <row r="627">
      <c r="A627" s="33" t="s">
        <v>4481</v>
      </c>
      <c r="B627" s="34">
        <v>44956.0</v>
      </c>
      <c r="C627" s="35" t="s">
        <v>137</v>
      </c>
      <c r="D627" s="35" t="s">
        <v>139</v>
      </c>
      <c r="E627" s="35" t="s">
        <v>142</v>
      </c>
      <c r="F627" s="36" t="s">
        <v>144</v>
      </c>
      <c r="G627" s="33" t="s">
        <v>4482</v>
      </c>
      <c r="H627" s="33" t="s">
        <v>1155</v>
      </c>
      <c r="I627" s="33" t="s">
        <v>4477</v>
      </c>
      <c r="J627" s="33" t="s">
        <v>350</v>
      </c>
      <c r="K627" s="35" t="s">
        <v>150</v>
      </c>
      <c r="L627" s="33" t="s">
        <v>4483</v>
      </c>
      <c r="M627" s="5"/>
      <c r="N627" s="33" t="s">
        <v>4431</v>
      </c>
      <c r="O627" s="5"/>
      <c r="P627" s="35" t="s">
        <v>153</v>
      </c>
      <c r="Q627" s="35" t="s">
        <v>4431</v>
      </c>
      <c r="R627" s="33">
        <v>76547.0</v>
      </c>
      <c r="S627" s="37"/>
      <c r="T627" s="33"/>
      <c r="U627" s="33">
        <v>4.19</v>
      </c>
      <c r="V627" s="33" t="s">
        <v>154</v>
      </c>
      <c r="W627" s="33"/>
      <c r="X627" s="33"/>
      <c r="Y627" s="5"/>
      <c r="Z627" s="5"/>
      <c r="AA627" s="33">
        <v>1.0</v>
      </c>
      <c r="AB627" s="33">
        <v>1.0</v>
      </c>
      <c r="AC627" s="33"/>
      <c r="AD627" s="5"/>
      <c r="AE627" s="5"/>
      <c r="AF627" s="5"/>
      <c r="AG627" s="16"/>
      <c r="AH627" s="38" t="str">
        <f t="shared" si="1"/>
        <v/>
      </c>
      <c r="AI627" s="39" t="str">
        <f t="shared" si="2"/>
        <v/>
      </c>
      <c r="AJ627" s="37" t="str">
        <f t="shared" si="3"/>
        <v/>
      </c>
      <c r="AK627" s="41" t="str">
        <f t="shared" si="4"/>
        <v/>
      </c>
      <c r="AL627" s="35" t="s">
        <v>153</v>
      </c>
      <c r="AM627" s="33" t="s">
        <v>4431</v>
      </c>
      <c r="AN627" s="33" t="s">
        <v>4107</v>
      </c>
      <c r="AO627" s="41"/>
      <c r="AP627" s="33" t="s">
        <v>169</v>
      </c>
      <c r="AQ627" s="33" t="s">
        <v>170</v>
      </c>
      <c r="AR627" s="33">
        <v>300.0</v>
      </c>
      <c r="AS627" s="42"/>
      <c r="AT627" s="42"/>
      <c r="AU627" s="42"/>
      <c r="AV627" s="42"/>
      <c r="AW627" s="42"/>
      <c r="AX627" s="5"/>
      <c r="AY627" s="33"/>
      <c r="AZ627" s="33" t="s">
        <v>4484</v>
      </c>
      <c r="BA627" s="5"/>
      <c r="BB627" s="5"/>
      <c r="BC627" s="5" t="s">
        <v>4485</v>
      </c>
      <c r="BD627" s="33" t="s">
        <v>173</v>
      </c>
      <c r="BE627" s="41"/>
      <c r="BF627" s="35"/>
      <c r="BG627" s="33" t="s">
        <v>169</v>
      </c>
      <c r="BH627" s="5"/>
      <c r="BI627" s="33">
        <v>300.0</v>
      </c>
      <c r="BJ627" s="33" t="s">
        <v>170</v>
      </c>
      <c r="BK627" s="5"/>
      <c r="BL627" s="5">
        <f t="shared" si="5"/>
        <v>3994.5</v>
      </c>
      <c r="BM627" s="5"/>
      <c r="BN627" s="5"/>
      <c r="BO627" s="42">
        <f t="shared" si="6"/>
        <v>3994.5</v>
      </c>
      <c r="BP627" s="44"/>
      <c r="BQ627" s="45"/>
      <c r="BR627" s="47"/>
      <c r="BS627" s="45"/>
      <c r="BT627" s="37"/>
      <c r="BU627" s="5"/>
      <c r="BV627" s="38"/>
      <c r="BW627" s="48"/>
      <c r="BX627" s="44"/>
      <c r="BY627" s="44"/>
      <c r="BZ627" s="33" t="s">
        <v>131</v>
      </c>
      <c r="CA627" s="5"/>
      <c r="CB627" s="5"/>
      <c r="CC627" s="33" t="s">
        <v>177</v>
      </c>
      <c r="CD627" s="5"/>
      <c r="CE627" s="5"/>
      <c r="CF627" s="33" t="s">
        <v>178</v>
      </c>
      <c r="CG627" s="33" t="s">
        <v>4486</v>
      </c>
      <c r="CH627" s="5"/>
      <c r="CI627" s="5"/>
      <c r="CJ627" s="5"/>
      <c r="CK627" s="33"/>
      <c r="CL627" s="49">
        <v>44995.0</v>
      </c>
      <c r="CM627" s="33" t="s">
        <v>180</v>
      </c>
      <c r="CN627" s="5"/>
      <c r="CO627" s="33">
        <v>2.0</v>
      </c>
      <c r="CP627" s="33" t="s">
        <v>181</v>
      </c>
      <c r="CQ627" s="50" t="str">
        <f t="shared" si="7"/>
        <v>19/07/1968</v>
      </c>
      <c r="CR627" s="33" t="s">
        <v>243</v>
      </c>
      <c r="CS627" s="33">
        <v>4.0</v>
      </c>
      <c r="CT627" s="33">
        <v>5.0</v>
      </c>
      <c r="CU627" s="33">
        <v>25.0</v>
      </c>
      <c r="CV627" s="33">
        <v>516.0</v>
      </c>
      <c r="CW627" s="5"/>
      <c r="CX627" s="5"/>
      <c r="CY627" s="33">
        <v>-99.655779</v>
      </c>
      <c r="CZ627" s="33">
        <v>20.65267</v>
      </c>
      <c r="DA627" s="33">
        <v>4.427758862E9</v>
      </c>
      <c r="DB627" s="33">
        <v>2.0</v>
      </c>
      <c r="DC627" s="33" t="s">
        <v>183</v>
      </c>
      <c r="DD627" s="33">
        <v>2023.0</v>
      </c>
      <c r="DE627" s="33" t="s">
        <v>184</v>
      </c>
      <c r="DF627" s="33"/>
      <c r="DG627" s="33" t="s">
        <v>185</v>
      </c>
      <c r="DH627" s="33" t="s">
        <v>186</v>
      </c>
      <c r="DI627" s="5"/>
      <c r="DJ627" s="5"/>
    </row>
    <row r="628">
      <c r="A628" s="33" t="s">
        <v>4487</v>
      </c>
      <c r="B628" s="34">
        <v>44956.0</v>
      </c>
      <c r="C628" s="35" t="s">
        <v>137</v>
      </c>
      <c r="D628" s="35" t="s">
        <v>139</v>
      </c>
      <c r="E628" s="35" t="s">
        <v>142</v>
      </c>
      <c r="F628" s="36" t="s">
        <v>144</v>
      </c>
      <c r="G628" s="33" t="s">
        <v>4488</v>
      </c>
      <c r="H628" s="33" t="s">
        <v>4489</v>
      </c>
      <c r="I628" s="33" t="s">
        <v>4477</v>
      </c>
      <c r="J628" s="33" t="s">
        <v>980</v>
      </c>
      <c r="K628" s="35" t="s">
        <v>150</v>
      </c>
      <c r="L628" s="33" t="s">
        <v>1255</v>
      </c>
      <c r="M628" s="5"/>
      <c r="N628" s="33" t="s">
        <v>4431</v>
      </c>
      <c r="O628" s="5"/>
      <c r="P628" s="35" t="s">
        <v>153</v>
      </c>
      <c r="Q628" s="35" t="s">
        <v>4431</v>
      </c>
      <c r="R628" s="33">
        <v>76547.0</v>
      </c>
      <c r="S628" s="37"/>
      <c r="T628" s="33"/>
      <c r="U628" s="33">
        <v>3.82</v>
      </c>
      <c r="V628" s="33" t="s">
        <v>154</v>
      </c>
      <c r="W628" s="33"/>
      <c r="X628" s="33"/>
      <c r="Y628" s="5"/>
      <c r="Z628" s="5"/>
      <c r="AA628" s="33">
        <v>1.0</v>
      </c>
      <c r="AB628" s="33"/>
      <c r="AC628" s="33">
        <v>1.0</v>
      </c>
      <c r="AD628" s="5"/>
      <c r="AE628" s="5"/>
      <c r="AF628" s="5"/>
      <c r="AG628" s="16"/>
      <c r="AH628" s="38" t="str">
        <f t="shared" si="1"/>
        <v/>
      </c>
      <c r="AI628" s="39" t="str">
        <f t="shared" si="2"/>
        <v/>
      </c>
      <c r="AJ628" s="37" t="str">
        <f t="shared" si="3"/>
        <v/>
      </c>
      <c r="AK628" s="41" t="str">
        <f t="shared" si="4"/>
        <v/>
      </c>
      <c r="AL628" s="35" t="s">
        <v>153</v>
      </c>
      <c r="AM628" s="33" t="s">
        <v>4431</v>
      </c>
      <c r="AN628" s="33" t="s">
        <v>4107</v>
      </c>
      <c r="AO628" s="41"/>
      <c r="AP628" s="33" t="s">
        <v>169</v>
      </c>
      <c r="AQ628" s="33" t="s">
        <v>170</v>
      </c>
      <c r="AR628" s="33">
        <v>300.0</v>
      </c>
      <c r="AS628" s="42"/>
      <c r="AT628" s="42"/>
      <c r="AU628" s="42"/>
      <c r="AV628" s="42"/>
      <c r="AW628" s="42"/>
      <c r="AX628" s="5"/>
      <c r="AY628" s="33"/>
      <c r="AZ628" s="33" t="s">
        <v>4490</v>
      </c>
      <c r="BA628" s="5"/>
      <c r="BB628" s="5"/>
      <c r="BC628" s="5" t="s">
        <v>4491</v>
      </c>
      <c r="BD628" s="33" t="s">
        <v>173</v>
      </c>
      <c r="BE628" s="41"/>
      <c r="BF628" s="35"/>
      <c r="BG628" s="33" t="s">
        <v>169</v>
      </c>
      <c r="BH628" s="5"/>
      <c r="BI628" s="33">
        <v>300.0</v>
      </c>
      <c r="BJ628" s="33" t="s">
        <v>170</v>
      </c>
      <c r="BK628" s="5"/>
      <c r="BL628" s="5">
        <f t="shared" si="5"/>
        <v>3994.5</v>
      </c>
      <c r="BM628" s="5"/>
      <c r="BN628" s="5"/>
      <c r="BO628" s="42">
        <f t="shared" si="6"/>
        <v>3994.5</v>
      </c>
      <c r="BP628" s="44"/>
      <c r="BQ628" s="45"/>
      <c r="BR628" s="47"/>
      <c r="BS628" s="45"/>
      <c r="BT628" s="37"/>
      <c r="BU628" s="5"/>
      <c r="BV628" s="38"/>
      <c r="BW628" s="48"/>
      <c r="BX628" s="44"/>
      <c r="BY628" s="44"/>
      <c r="BZ628" s="33" t="s">
        <v>131</v>
      </c>
      <c r="CA628" s="5"/>
      <c r="CB628" s="5"/>
      <c r="CC628" s="33" t="s">
        <v>177</v>
      </c>
      <c r="CD628" s="5"/>
      <c r="CE628" s="5"/>
      <c r="CF628" s="33" t="s">
        <v>178</v>
      </c>
      <c r="CG628" s="33" t="s">
        <v>4492</v>
      </c>
      <c r="CH628" s="5"/>
      <c r="CI628" s="5"/>
      <c r="CJ628" s="5"/>
      <c r="CK628" s="33"/>
      <c r="CL628" s="49">
        <v>44995.0</v>
      </c>
      <c r="CM628" s="33" t="s">
        <v>180</v>
      </c>
      <c r="CN628" s="5"/>
      <c r="CO628" s="33">
        <v>2.0</v>
      </c>
      <c r="CP628" s="33" t="s">
        <v>181</v>
      </c>
      <c r="CQ628" s="50" t="str">
        <f t="shared" si="7"/>
        <v>26/03/1986</v>
      </c>
      <c r="CR628" s="33" t="s">
        <v>182</v>
      </c>
      <c r="CS628" s="33">
        <v>4.0</v>
      </c>
      <c r="CT628" s="33">
        <v>5.0</v>
      </c>
      <c r="CU628" s="33">
        <v>25.0</v>
      </c>
      <c r="CV628" s="33">
        <v>516.0</v>
      </c>
      <c r="CW628" s="5"/>
      <c r="CX628" s="5"/>
      <c r="CY628" s="33">
        <v>-99.655779</v>
      </c>
      <c r="CZ628" s="33">
        <v>20.65267</v>
      </c>
      <c r="DA628" s="33">
        <v>4.411206888E9</v>
      </c>
      <c r="DB628" s="33">
        <v>2.0</v>
      </c>
      <c r="DC628" s="33" t="s">
        <v>183</v>
      </c>
      <c r="DD628" s="33">
        <v>2023.0</v>
      </c>
      <c r="DE628" s="33" t="s">
        <v>184</v>
      </c>
      <c r="DF628" s="33"/>
      <c r="DG628" s="33" t="s">
        <v>185</v>
      </c>
      <c r="DH628" s="33" t="s">
        <v>186</v>
      </c>
      <c r="DI628" s="5"/>
      <c r="DJ628" s="5"/>
    </row>
    <row r="629">
      <c r="A629" s="33" t="s">
        <v>4493</v>
      </c>
      <c r="B629" s="34">
        <v>44956.0</v>
      </c>
      <c r="C629" s="35" t="s">
        <v>137</v>
      </c>
      <c r="D629" s="35" t="s">
        <v>139</v>
      </c>
      <c r="E629" s="35" t="s">
        <v>142</v>
      </c>
      <c r="F629" s="36" t="s">
        <v>144</v>
      </c>
      <c r="G629" s="33" t="s">
        <v>4494</v>
      </c>
      <c r="H629" s="33" t="s">
        <v>4495</v>
      </c>
      <c r="I629" s="33" t="s">
        <v>4496</v>
      </c>
      <c r="J629" s="33" t="s">
        <v>350</v>
      </c>
      <c r="K629" s="35" t="s">
        <v>150</v>
      </c>
      <c r="L629" s="33" t="s">
        <v>1013</v>
      </c>
      <c r="M629" s="5"/>
      <c r="N629" s="33" t="s">
        <v>4431</v>
      </c>
      <c r="O629" s="5"/>
      <c r="P629" s="35" t="s">
        <v>153</v>
      </c>
      <c r="Q629" s="35" t="s">
        <v>4431</v>
      </c>
      <c r="R629" s="33">
        <v>76547.0</v>
      </c>
      <c r="S629" s="37"/>
      <c r="T629" s="33"/>
      <c r="U629" s="33">
        <v>7.21</v>
      </c>
      <c r="V629" s="33" t="s">
        <v>154</v>
      </c>
      <c r="W629" s="33"/>
      <c r="X629" s="33"/>
      <c r="Y629" s="5"/>
      <c r="Z629" s="5"/>
      <c r="AA629" s="33">
        <v>1.0</v>
      </c>
      <c r="AB629" s="33"/>
      <c r="AC629" s="33">
        <v>1.0</v>
      </c>
      <c r="AD629" s="5"/>
      <c r="AE629" s="5"/>
      <c r="AF629" s="5"/>
      <c r="AG629" s="16"/>
      <c r="AH629" s="38" t="str">
        <f t="shared" si="1"/>
        <v/>
      </c>
      <c r="AI629" s="39" t="str">
        <f t="shared" si="2"/>
        <v/>
      </c>
      <c r="AJ629" s="37" t="str">
        <f t="shared" si="3"/>
        <v/>
      </c>
      <c r="AK629" s="41" t="str">
        <f t="shared" si="4"/>
        <v/>
      </c>
      <c r="AL629" s="35" t="s">
        <v>153</v>
      </c>
      <c r="AM629" s="33" t="s">
        <v>4431</v>
      </c>
      <c r="AN629" s="33" t="s">
        <v>4107</v>
      </c>
      <c r="AO629" s="41"/>
      <c r="AP629" s="33" t="s">
        <v>169</v>
      </c>
      <c r="AQ629" s="33" t="s">
        <v>170</v>
      </c>
      <c r="AR629" s="33">
        <v>300.0</v>
      </c>
      <c r="AS629" s="42"/>
      <c r="AT629" s="42"/>
      <c r="AU629" s="42"/>
      <c r="AV629" s="42"/>
      <c r="AW629" s="42"/>
      <c r="AX629" s="5"/>
      <c r="AY629" s="33"/>
      <c r="AZ629" s="33" t="s">
        <v>4497</v>
      </c>
      <c r="BA629" s="5"/>
      <c r="BB629" s="5"/>
      <c r="BC629" s="5" t="s">
        <v>4498</v>
      </c>
      <c r="BD629" s="33" t="s">
        <v>173</v>
      </c>
      <c r="BE629" s="41"/>
      <c r="BF629" s="35"/>
      <c r="BG629" s="33" t="s">
        <v>169</v>
      </c>
      <c r="BH629" s="5"/>
      <c r="BI629" s="33">
        <v>300.0</v>
      </c>
      <c r="BJ629" s="33" t="s">
        <v>170</v>
      </c>
      <c r="BK629" s="5"/>
      <c r="BL629" s="5">
        <f t="shared" si="5"/>
        <v>3994.5</v>
      </c>
      <c r="BM629" s="5"/>
      <c r="BN629" s="5"/>
      <c r="BO629" s="42">
        <f t="shared" si="6"/>
        <v>3994.5</v>
      </c>
      <c r="BP629" s="44"/>
      <c r="BQ629" s="45"/>
      <c r="BR629" s="47"/>
      <c r="BS629" s="45"/>
      <c r="BT629" s="37"/>
      <c r="BU629" s="5"/>
      <c r="BV629" s="38"/>
      <c r="BW629" s="48"/>
      <c r="BX629" s="44"/>
      <c r="BY629" s="44"/>
      <c r="BZ629" s="33" t="s">
        <v>131</v>
      </c>
      <c r="CA629" s="5"/>
      <c r="CB629" s="5"/>
      <c r="CC629" s="33" t="s">
        <v>177</v>
      </c>
      <c r="CD629" s="5"/>
      <c r="CE629" s="5"/>
      <c r="CF629" s="33" t="s">
        <v>178</v>
      </c>
      <c r="CG629" s="33" t="s">
        <v>4499</v>
      </c>
      <c r="CH629" s="5"/>
      <c r="CI629" s="5"/>
      <c r="CJ629" s="5"/>
      <c r="CK629" s="33"/>
      <c r="CL629" s="49">
        <v>44995.0</v>
      </c>
      <c r="CM629" s="33" t="s">
        <v>180</v>
      </c>
      <c r="CN629" s="5"/>
      <c r="CO629" s="33">
        <v>2.0</v>
      </c>
      <c r="CP629" s="33" t="s">
        <v>181</v>
      </c>
      <c r="CQ629" s="50" t="str">
        <f t="shared" si="7"/>
        <v>07/02/1978</v>
      </c>
      <c r="CR629" s="33" t="s">
        <v>182</v>
      </c>
      <c r="CS629" s="33">
        <v>4.0</v>
      </c>
      <c r="CT629" s="33">
        <v>5.0</v>
      </c>
      <c r="CU629" s="33">
        <v>25.0</v>
      </c>
      <c r="CV629" s="33">
        <v>516.0</v>
      </c>
      <c r="CW629" s="5"/>
      <c r="CX629" s="5"/>
      <c r="CY629" s="33">
        <v>-99.655779</v>
      </c>
      <c r="CZ629" s="33">
        <v>20.65267</v>
      </c>
      <c r="DA629" s="33">
        <v>4.411361958E9</v>
      </c>
      <c r="DB629" s="33">
        <v>2.0</v>
      </c>
      <c r="DC629" s="33" t="s">
        <v>183</v>
      </c>
      <c r="DD629" s="33">
        <v>2023.0</v>
      </c>
      <c r="DE629" s="33" t="s">
        <v>184</v>
      </c>
      <c r="DF629" s="33"/>
      <c r="DG629" s="33" t="s">
        <v>185</v>
      </c>
      <c r="DH629" s="33" t="s">
        <v>186</v>
      </c>
      <c r="DI629" s="5"/>
      <c r="DJ629" s="5"/>
    </row>
    <row r="630">
      <c r="A630" s="33" t="s">
        <v>4500</v>
      </c>
      <c r="B630" s="34">
        <v>44956.0</v>
      </c>
      <c r="C630" s="35" t="s">
        <v>137</v>
      </c>
      <c r="D630" s="35" t="s">
        <v>139</v>
      </c>
      <c r="E630" s="35" t="s">
        <v>142</v>
      </c>
      <c r="F630" s="36" t="s">
        <v>144</v>
      </c>
      <c r="G630" s="33" t="s">
        <v>4501</v>
      </c>
      <c r="H630" s="33" t="s">
        <v>515</v>
      </c>
      <c r="I630" s="33" t="s">
        <v>4502</v>
      </c>
      <c r="J630" s="33" t="s">
        <v>231</v>
      </c>
      <c r="K630" s="35" t="s">
        <v>150</v>
      </c>
      <c r="L630" s="33" t="s">
        <v>1013</v>
      </c>
      <c r="M630" s="5"/>
      <c r="N630" s="33" t="s">
        <v>4431</v>
      </c>
      <c r="O630" s="5"/>
      <c r="P630" s="35" t="s">
        <v>153</v>
      </c>
      <c r="Q630" s="35" t="s">
        <v>4431</v>
      </c>
      <c r="R630" s="33">
        <v>76547.0</v>
      </c>
      <c r="S630" s="37"/>
      <c r="T630" s="33"/>
      <c r="U630" s="33">
        <v>2.46</v>
      </c>
      <c r="V630" s="33" t="s">
        <v>154</v>
      </c>
      <c r="W630" s="33"/>
      <c r="X630" s="33"/>
      <c r="Y630" s="5"/>
      <c r="Z630" s="5"/>
      <c r="AA630" s="33">
        <v>1.0</v>
      </c>
      <c r="AB630" s="33"/>
      <c r="AC630" s="33">
        <v>1.0</v>
      </c>
      <c r="AD630" s="5"/>
      <c r="AE630" s="5"/>
      <c r="AF630" s="5"/>
      <c r="AG630" s="16"/>
      <c r="AH630" s="38" t="str">
        <f t="shared" si="1"/>
        <v/>
      </c>
      <c r="AI630" s="39">
        <f t="shared" si="2"/>
        <v>1</v>
      </c>
      <c r="AJ630" s="37" t="str">
        <f t="shared" si="3"/>
        <v/>
      </c>
      <c r="AK630" s="41" t="str">
        <f t="shared" si="4"/>
        <v/>
      </c>
      <c r="AL630" s="35" t="s">
        <v>153</v>
      </c>
      <c r="AM630" s="33" t="s">
        <v>4431</v>
      </c>
      <c r="AN630" s="33" t="s">
        <v>4107</v>
      </c>
      <c r="AO630" s="41"/>
      <c r="AP630" s="33" t="s">
        <v>169</v>
      </c>
      <c r="AQ630" s="33" t="s">
        <v>170</v>
      </c>
      <c r="AR630" s="33">
        <v>300.0</v>
      </c>
      <c r="AS630" s="42"/>
      <c r="AT630" s="42"/>
      <c r="AU630" s="42"/>
      <c r="AV630" s="42"/>
      <c r="AW630" s="42"/>
      <c r="AX630" s="5"/>
      <c r="AY630" s="33"/>
      <c r="AZ630" s="33" t="s">
        <v>4503</v>
      </c>
      <c r="BA630" s="5"/>
      <c r="BB630" s="5"/>
      <c r="BC630" s="5" t="s">
        <v>4504</v>
      </c>
      <c r="BD630" s="33" t="s">
        <v>173</v>
      </c>
      <c r="BE630" s="41"/>
      <c r="BF630" s="35"/>
      <c r="BG630" s="33" t="s">
        <v>169</v>
      </c>
      <c r="BH630" s="5"/>
      <c r="BI630" s="33">
        <v>300.0</v>
      </c>
      <c r="BJ630" s="33" t="s">
        <v>170</v>
      </c>
      <c r="BK630" s="5"/>
      <c r="BL630" s="5">
        <f t="shared" si="5"/>
        <v>3994.5</v>
      </c>
      <c r="BM630" s="5"/>
      <c r="BN630" s="5"/>
      <c r="BO630" s="42">
        <f t="shared" si="6"/>
        <v>3994.5</v>
      </c>
      <c r="BP630" s="44"/>
      <c r="BQ630" s="45"/>
      <c r="BR630" s="47"/>
      <c r="BS630" s="45"/>
      <c r="BT630" s="37"/>
      <c r="BU630" s="5"/>
      <c r="BV630" s="38"/>
      <c r="BW630" s="48"/>
      <c r="BX630" s="44"/>
      <c r="BY630" s="44"/>
      <c r="BZ630" s="33" t="s">
        <v>131</v>
      </c>
      <c r="CA630" s="5"/>
      <c r="CB630" s="5"/>
      <c r="CC630" s="33" t="s">
        <v>177</v>
      </c>
      <c r="CD630" s="5"/>
      <c r="CE630" s="5"/>
      <c r="CF630" s="33" t="s">
        <v>178</v>
      </c>
      <c r="CG630" s="33" t="s">
        <v>4505</v>
      </c>
      <c r="CH630" s="5"/>
      <c r="CI630" s="5"/>
      <c r="CJ630" s="5"/>
      <c r="CK630" s="33"/>
      <c r="CL630" s="49">
        <v>44995.0</v>
      </c>
      <c r="CM630" s="33" t="s">
        <v>180</v>
      </c>
      <c r="CN630" s="5"/>
      <c r="CO630" s="33">
        <v>2.0</v>
      </c>
      <c r="CP630" s="33" t="s">
        <v>181</v>
      </c>
      <c r="CQ630" s="50" t="str">
        <f t="shared" si="7"/>
        <v>15/04/1953</v>
      </c>
      <c r="CR630" s="33" t="s">
        <v>182</v>
      </c>
      <c r="CS630" s="33">
        <v>4.0</v>
      </c>
      <c r="CT630" s="33">
        <v>5.0</v>
      </c>
      <c r="CU630" s="33">
        <v>25.0</v>
      </c>
      <c r="CV630" s="33">
        <v>516.0</v>
      </c>
      <c r="CW630" s="5"/>
      <c r="CX630" s="5"/>
      <c r="CY630" s="33">
        <v>-99.655779</v>
      </c>
      <c r="CZ630" s="33">
        <v>20.65267</v>
      </c>
      <c r="DA630" s="33">
        <v>4.412478802E9</v>
      </c>
      <c r="DB630" s="33">
        <v>2.0</v>
      </c>
      <c r="DC630" s="33" t="s">
        <v>183</v>
      </c>
      <c r="DD630" s="33">
        <v>2023.0</v>
      </c>
      <c r="DE630" s="33" t="s">
        <v>184</v>
      </c>
      <c r="DF630" s="33"/>
      <c r="DG630" s="33" t="s">
        <v>185</v>
      </c>
      <c r="DH630" s="33" t="s">
        <v>186</v>
      </c>
      <c r="DI630" s="5"/>
      <c r="DJ630" s="5"/>
    </row>
    <row r="631">
      <c r="A631" s="33" t="s">
        <v>4506</v>
      </c>
      <c r="B631" s="34">
        <v>44956.0</v>
      </c>
      <c r="C631" s="35" t="s">
        <v>137</v>
      </c>
      <c r="D631" s="35" t="s">
        <v>139</v>
      </c>
      <c r="E631" s="35" t="s">
        <v>142</v>
      </c>
      <c r="F631" s="36" t="s">
        <v>144</v>
      </c>
      <c r="G631" s="33" t="s">
        <v>4507</v>
      </c>
      <c r="H631" s="33" t="s">
        <v>475</v>
      </c>
      <c r="I631" s="33" t="s">
        <v>220</v>
      </c>
      <c r="J631" s="33" t="s">
        <v>980</v>
      </c>
      <c r="K631" s="35" t="s">
        <v>150</v>
      </c>
      <c r="L631" s="33" t="s">
        <v>221</v>
      </c>
      <c r="M631" s="5"/>
      <c r="N631" s="33" t="s">
        <v>4431</v>
      </c>
      <c r="O631" s="5"/>
      <c r="P631" s="35" t="s">
        <v>153</v>
      </c>
      <c r="Q631" s="35" t="s">
        <v>4431</v>
      </c>
      <c r="R631" s="33">
        <v>76547.0</v>
      </c>
      <c r="S631" s="37"/>
      <c r="T631" s="33"/>
      <c r="U631" s="33">
        <v>7.48</v>
      </c>
      <c r="V631" s="33" t="s">
        <v>154</v>
      </c>
      <c r="W631" s="33"/>
      <c r="X631" s="33"/>
      <c r="Y631" s="5"/>
      <c r="Z631" s="5"/>
      <c r="AA631" s="33">
        <v>1.0</v>
      </c>
      <c r="AB631" s="33"/>
      <c r="AC631" s="33">
        <v>1.0</v>
      </c>
      <c r="AD631" s="5"/>
      <c r="AE631" s="5"/>
      <c r="AF631" s="5"/>
      <c r="AG631" s="16"/>
      <c r="AH631" s="38" t="str">
        <f t="shared" si="1"/>
        <v/>
      </c>
      <c r="AI631" s="39">
        <f t="shared" si="2"/>
        <v>1</v>
      </c>
      <c r="AJ631" s="37" t="str">
        <f t="shared" si="3"/>
        <v/>
      </c>
      <c r="AK631" s="41" t="str">
        <f t="shared" si="4"/>
        <v/>
      </c>
      <c r="AL631" s="35" t="s">
        <v>153</v>
      </c>
      <c r="AM631" s="33" t="s">
        <v>4431</v>
      </c>
      <c r="AN631" s="33" t="s">
        <v>4107</v>
      </c>
      <c r="AO631" s="41"/>
      <c r="AP631" s="33" t="s">
        <v>169</v>
      </c>
      <c r="AQ631" s="33" t="s">
        <v>170</v>
      </c>
      <c r="AR631" s="33">
        <v>300.0</v>
      </c>
      <c r="AS631" s="42"/>
      <c r="AT631" s="42"/>
      <c r="AU631" s="42"/>
      <c r="AV631" s="42"/>
      <c r="AW631" s="42"/>
      <c r="AX631" s="5"/>
      <c r="AY631" s="33"/>
      <c r="AZ631" s="33" t="s">
        <v>4508</v>
      </c>
      <c r="BA631" s="5"/>
      <c r="BB631" s="5"/>
      <c r="BC631" s="5" t="s">
        <v>4509</v>
      </c>
      <c r="BD631" s="33" t="s">
        <v>173</v>
      </c>
      <c r="BE631" s="41"/>
      <c r="BF631" s="35"/>
      <c r="BG631" s="33" t="s">
        <v>169</v>
      </c>
      <c r="BH631" s="5"/>
      <c r="BI631" s="33">
        <v>300.0</v>
      </c>
      <c r="BJ631" s="33" t="s">
        <v>170</v>
      </c>
      <c r="BK631" s="5"/>
      <c r="BL631" s="5">
        <f t="shared" si="5"/>
        <v>3994.5</v>
      </c>
      <c r="BM631" s="5"/>
      <c r="BN631" s="5"/>
      <c r="BO631" s="42">
        <f t="shared" si="6"/>
        <v>3994.5</v>
      </c>
      <c r="BP631" s="44"/>
      <c r="BQ631" s="45"/>
      <c r="BR631" s="47"/>
      <c r="BS631" s="45"/>
      <c r="BT631" s="37"/>
      <c r="BU631" s="5"/>
      <c r="BV631" s="38"/>
      <c r="BW631" s="48"/>
      <c r="BX631" s="44"/>
      <c r="BY631" s="44"/>
      <c r="BZ631" s="33" t="s">
        <v>131</v>
      </c>
      <c r="CA631" s="5"/>
      <c r="CB631" s="5"/>
      <c r="CC631" s="33" t="s">
        <v>177</v>
      </c>
      <c r="CD631" s="5"/>
      <c r="CE631" s="5"/>
      <c r="CF631" s="33" t="s">
        <v>178</v>
      </c>
      <c r="CG631" s="33" t="s">
        <v>4510</v>
      </c>
      <c r="CH631" s="5"/>
      <c r="CI631" s="5"/>
      <c r="CJ631" s="5"/>
      <c r="CK631" s="33"/>
      <c r="CL631" s="49">
        <v>44995.0</v>
      </c>
      <c r="CM631" s="33" t="s">
        <v>180</v>
      </c>
      <c r="CN631" s="5"/>
      <c r="CO631" s="33">
        <v>2.0</v>
      </c>
      <c r="CP631" s="33" t="s">
        <v>181</v>
      </c>
      <c r="CQ631" s="50" t="str">
        <f t="shared" si="7"/>
        <v>17/08/1955</v>
      </c>
      <c r="CR631" s="33" t="s">
        <v>182</v>
      </c>
      <c r="CS631" s="33">
        <v>4.0</v>
      </c>
      <c r="CT631" s="33">
        <v>5.0</v>
      </c>
      <c r="CU631" s="33">
        <v>25.0</v>
      </c>
      <c r="CV631" s="33">
        <v>516.0</v>
      </c>
      <c r="CW631" s="5"/>
      <c r="CX631" s="5"/>
      <c r="CY631" s="33">
        <v>-99.655779</v>
      </c>
      <c r="CZ631" s="33">
        <v>20.65267</v>
      </c>
      <c r="DA631" s="33">
        <v>4.4219266E9</v>
      </c>
      <c r="DB631" s="33">
        <v>1.0</v>
      </c>
      <c r="DC631" s="33" t="s">
        <v>183</v>
      </c>
      <c r="DD631" s="33">
        <v>2023.0</v>
      </c>
      <c r="DE631" s="33" t="s">
        <v>184</v>
      </c>
      <c r="DF631" s="33"/>
      <c r="DG631" s="33" t="s">
        <v>185</v>
      </c>
      <c r="DH631" s="33" t="s">
        <v>186</v>
      </c>
      <c r="DI631" s="5"/>
      <c r="DJ631" s="5"/>
    </row>
    <row r="632">
      <c r="A632" s="33" t="s">
        <v>4511</v>
      </c>
      <c r="B632" s="34">
        <v>44956.0</v>
      </c>
      <c r="C632" s="35" t="s">
        <v>137</v>
      </c>
      <c r="D632" s="35" t="s">
        <v>139</v>
      </c>
      <c r="E632" s="35" t="s">
        <v>142</v>
      </c>
      <c r="F632" s="36" t="s">
        <v>144</v>
      </c>
      <c r="G632" s="33" t="s">
        <v>4512</v>
      </c>
      <c r="H632" s="33" t="s">
        <v>515</v>
      </c>
      <c r="I632" s="33" t="s">
        <v>546</v>
      </c>
      <c r="J632" s="33" t="s">
        <v>4496</v>
      </c>
      <c r="K632" s="35" t="s">
        <v>150</v>
      </c>
      <c r="L632" s="33" t="s">
        <v>151</v>
      </c>
      <c r="M632" s="5"/>
      <c r="N632" s="33" t="s">
        <v>4431</v>
      </c>
      <c r="O632" s="5"/>
      <c r="P632" s="35" t="s">
        <v>153</v>
      </c>
      <c r="Q632" s="35" t="s">
        <v>4431</v>
      </c>
      <c r="R632" s="33">
        <v>76547.0</v>
      </c>
      <c r="S632" s="37"/>
      <c r="T632" s="33"/>
      <c r="U632" s="33">
        <v>1.18</v>
      </c>
      <c r="V632" s="33" t="s">
        <v>154</v>
      </c>
      <c r="W632" s="33"/>
      <c r="X632" s="33"/>
      <c r="Y632" s="5"/>
      <c r="Z632" s="5"/>
      <c r="AA632" s="33">
        <v>1.0</v>
      </c>
      <c r="AB632" s="33"/>
      <c r="AC632" s="33">
        <v>1.0</v>
      </c>
      <c r="AD632" s="5"/>
      <c r="AE632" s="5"/>
      <c r="AF632" s="5"/>
      <c r="AG632" s="16"/>
      <c r="AH632" s="38" t="str">
        <f t="shared" si="1"/>
        <v/>
      </c>
      <c r="AI632" s="39">
        <f t="shared" si="2"/>
        <v>1</v>
      </c>
      <c r="AJ632" s="37" t="str">
        <f t="shared" si="3"/>
        <v/>
      </c>
      <c r="AK632" s="41" t="str">
        <f t="shared" si="4"/>
        <v/>
      </c>
      <c r="AL632" s="35" t="s">
        <v>153</v>
      </c>
      <c r="AM632" s="33" t="s">
        <v>4431</v>
      </c>
      <c r="AN632" s="33" t="s">
        <v>4107</v>
      </c>
      <c r="AO632" s="41"/>
      <c r="AP632" s="33" t="s">
        <v>169</v>
      </c>
      <c r="AQ632" s="33" t="s">
        <v>170</v>
      </c>
      <c r="AR632" s="33">
        <v>150.0</v>
      </c>
      <c r="AS632" s="42"/>
      <c r="AT632" s="42"/>
      <c r="AU632" s="42"/>
      <c r="AV632" s="42"/>
      <c r="AW632" s="42"/>
      <c r="AX632" s="5"/>
      <c r="AY632" s="33"/>
      <c r="AZ632" s="33" t="s">
        <v>4513</v>
      </c>
      <c r="BA632" s="5"/>
      <c r="BB632" s="5"/>
      <c r="BC632" s="5" t="s">
        <v>4514</v>
      </c>
      <c r="BD632" s="33" t="s">
        <v>173</v>
      </c>
      <c r="BE632" s="41"/>
      <c r="BF632" s="35"/>
      <c r="BG632" s="33" t="s">
        <v>169</v>
      </c>
      <c r="BH632" s="5"/>
      <c r="BI632" s="33">
        <v>150.0</v>
      </c>
      <c r="BJ632" s="33" t="s">
        <v>170</v>
      </c>
      <c r="BK632" s="5"/>
      <c r="BL632" s="5">
        <f t="shared" si="5"/>
        <v>1997.25</v>
      </c>
      <c r="BM632" s="5"/>
      <c r="BN632" s="5"/>
      <c r="BO632" s="42">
        <f t="shared" si="6"/>
        <v>1997.25</v>
      </c>
      <c r="BP632" s="44"/>
      <c r="BQ632" s="45"/>
      <c r="BR632" s="47"/>
      <c r="BS632" s="45"/>
      <c r="BT632" s="37"/>
      <c r="BU632" s="5"/>
      <c r="BV632" s="38"/>
      <c r="BW632" s="48"/>
      <c r="BX632" s="44"/>
      <c r="BY632" s="44"/>
      <c r="BZ632" s="33" t="s">
        <v>131</v>
      </c>
      <c r="CA632" s="5"/>
      <c r="CB632" s="5"/>
      <c r="CC632" s="33" t="s">
        <v>177</v>
      </c>
      <c r="CD632" s="5"/>
      <c r="CE632" s="5"/>
      <c r="CF632" s="33" t="s">
        <v>178</v>
      </c>
      <c r="CG632" s="33" t="s">
        <v>4515</v>
      </c>
      <c r="CH632" s="5"/>
      <c r="CI632" s="5"/>
      <c r="CJ632" s="5"/>
      <c r="CK632" s="33"/>
      <c r="CL632" s="49">
        <v>44995.0</v>
      </c>
      <c r="CM632" s="33" t="s">
        <v>180</v>
      </c>
      <c r="CN632" s="5"/>
      <c r="CO632" s="33">
        <v>1.0</v>
      </c>
      <c r="CP632" s="33" t="s">
        <v>181</v>
      </c>
      <c r="CQ632" s="50" t="str">
        <f t="shared" si="7"/>
        <v>25/07/1966</v>
      </c>
      <c r="CR632" s="33" t="s">
        <v>182</v>
      </c>
      <c r="CS632" s="33">
        <v>4.0</v>
      </c>
      <c r="CT632" s="33">
        <v>5.0</v>
      </c>
      <c r="CU632" s="33">
        <v>25.0</v>
      </c>
      <c r="CV632" s="33">
        <v>516.0</v>
      </c>
      <c r="CW632" s="5"/>
      <c r="CX632" s="5"/>
      <c r="CY632" s="33">
        <v>-99.655779</v>
      </c>
      <c r="CZ632" s="33">
        <v>20.65267</v>
      </c>
      <c r="DA632" s="33">
        <v>7.731106661E9</v>
      </c>
      <c r="DB632" s="33">
        <v>2.0</v>
      </c>
      <c r="DC632" s="33" t="s">
        <v>183</v>
      </c>
      <c r="DD632" s="33">
        <v>2023.0</v>
      </c>
      <c r="DE632" s="33" t="s">
        <v>184</v>
      </c>
      <c r="DF632" s="33"/>
      <c r="DG632" s="33" t="s">
        <v>185</v>
      </c>
      <c r="DH632" s="33" t="s">
        <v>186</v>
      </c>
      <c r="DI632" s="5"/>
      <c r="DJ632" s="5"/>
    </row>
    <row r="633">
      <c r="A633" s="33" t="s">
        <v>4516</v>
      </c>
      <c r="B633" s="34">
        <v>44956.0</v>
      </c>
      <c r="C633" s="35" t="s">
        <v>137</v>
      </c>
      <c r="D633" s="35" t="s">
        <v>139</v>
      </c>
      <c r="E633" s="35" t="s">
        <v>142</v>
      </c>
      <c r="F633" s="36" t="s">
        <v>144</v>
      </c>
      <c r="G633" s="33" t="s">
        <v>4517</v>
      </c>
      <c r="H633" s="33" t="s">
        <v>4518</v>
      </c>
      <c r="I633" s="33" t="s">
        <v>1619</v>
      </c>
      <c r="J633" s="33" t="s">
        <v>1618</v>
      </c>
      <c r="K633" s="35" t="s">
        <v>150</v>
      </c>
      <c r="L633" s="33" t="s">
        <v>1255</v>
      </c>
      <c r="M633" s="5"/>
      <c r="N633" s="33" t="s">
        <v>4431</v>
      </c>
      <c r="O633" s="5"/>
      <c r="P633" s="35" t="s">
        <v>153</v>
      </c>
      <c r="Q633" s="35" t="s">
        <v>4431</v>
      </c>
      <c r="R633" s="33">
        <v>76547.0</v>
      </c>
      <c r="S633" s="37"/>
      <c r="T633" s="33"/>
      <c r="U633" s="33">
        <v>8.15</v>
      </c>
      <c r="V633" s="33" t="s">
        <v>154</v>
      </c>
      <c r="W633" s="33"/>
      <c r="X633" s="33"/>
      <c r="Y633" s="5"/>
      <c r="Z633" s="5"/>
      <c r="AA633" s="33">
        <v>1.0</v>
      </c>
      <c r="AB633" s="33">
        <v>1.0</v>
      </c>
      <c r="AC633" s="33"/>
      <c r="AD633" s="5"/>
      <c r="AE633" s="5"/>
      <c r="AF633" s="5"/>
      <c r="AG633" s="16"/>
      <c r="AH633" s="38">
        <f t="shared" si="1"/>
        <v>1</v>
      </c>
      <c r="AI633" s="39" t="str">
        <f t="shared" si="2"/>
        <v/>
      </c>
      <c r="AJ633" s="37" t="str">
        <f t="shared" si="3"/>
        <v/>
      </c>
      <c r="AK633" s="41" t="str">
        <f t="shared" si="4"/>
        <v/>
      </c>
      <c r="AL633" s="35" t="s">
        <v>153</v>
      </c>
      <c r="AM633" s="33" t="s">
        <v>4431</v>
      </c>
      <c r="AN633" s="33" t="s">
        <v>4107</v>
      </c>
      <c r="AO633" s="41"/>
      <c r="AP633" s="33" t="s">
        <v>169</v>
      </c>
      <c r="AQ633" s="33" t="s">
        <v>170</v>
      </c>
      <c r="AR633" s="33">
        <v>300.0</v>
      </c>
      <c r="AS633" s="42"/>
      <c r="AT633" s="42"/>
      <c r="AU633" s="42"/>
      <c r="AV633" s="42"/>
      <c r="AW633" s="42"/>
      <c r="AX633" s="5"/>
      <c r="AY633" s="33"/>
      <c r="AZ633" s="33" t="s">
        <v>4519</v>
      </c>
      <c r="BA633" s="5"/>
      <c r="BB633" s="5"/>
      <c r="BC633" s="5" t="s">
        <v>4520</v>
      </c>
      <c r="BD633" s="33" t="s">
        <v>173</v>
      </c>
      <c r="BE633" s="41"/>
      <c r="BF633" s="35"/>
      <c r="BG633" s="33" t="s">
        <v>169</v>
      </c>
      <c r="BH633" s="5"/>
      <c r="BI633" s="33">
        <v>300.0</v>
      </c>
      <c r="BJ633" s="33" t="s">
        <v>170</v>
      </c>
      <c r="BK633" s="5"/>
      <c r="BL633" s="5">
        <f t="shared" si="5"/>
        <v>3994.5</v>
      </c>
      <c r="BM633" s="5"/>
      <c r="BN633" s="5"/>
      <c r="BO633" s="42">
        <f t="shared" si="6"/>
        <v>3994.5</v>
      </c>
      <c r="BP633" s="44"/>
      <c r="BQ633" s="45"/>
      <c r="BR633" s="47"/>
      <c r="BS633" s="45"/>
      <c r="BT633" s="37"/>
      <c r="BU633" s="5"/>
      <c r="BV633" s="38"/>
      <c r="BW633" s="48"/>
      <c r="BX633" s="44"/>
      <c r="BY633" s="44"/>
      <c r="BZ633" s="33" t="s">
        <v>131</v>
      </c>
      <c r="CA633" s="5"/>
      <c r="CB633" s="5"/>
      <c r="CC633" s="33" t="s">
        <v>177</v>
      </c>
      <c r="CD633" s="5"/>
      <c r="CE633" s="5"/>
      <c r="CF633" s="33" t="s">
        <v>178</v>
      </c>
      <c r="CG633" s="33" t="s">
        <v>4521</v>
      </c>
      <c r="CH633" s="5"/>
      <c r="CI633" s="5"/>
      <c r="CJ633" s="5"/>
      <c r="CK633" s="33"/>
      <c r="CL633" s="49">
        <v>44995.0</v>
      </c>
      <c r="CM633" s="33" t="s">
        <v>180</v>
      </c>
      <c r="CN633" s="5"/>
      <c r="CO633" s="33">
        <v>2.0</v>
      </c>
      <c r="CP633" s="33" t="s">
        <v>181</v>
      </c>
      <c r="CQ633" s="50" t="str">
        <f t="shared" si="7"/>
        <v>13/02/1960</v>
      </c>
      <c r="CR633" s="33" t="s">
        <v>243</v>
      </c>
      <c r="CS633" s="33">
        <v>4.0</v>
      </c>
      <c r="CT633" s="33">
        <v>5.0</v>
      </c>
      <c r="CU633" s="33">
        <v>25.0</v>
      </c>
      <c r="CV633" s="33">
        <v>516.0</v>
      </c>
      <c r="CW633" s="5"/>
      <c r="CX633" s="5"/>
      <c r="CY633" s="33">
        <v>-99.655779</v>
      </c>
      <c r="CZ633" s="33">
        <v>20.65267</v>
      </c>
      <c r="DA633" s="33">
        <v>7.297423678E9</v>
      </c>
      <c r="DB633" s="33">
        <v>2.0</v>
      </c>
      <c r="DC633" s="33" t="s">
        <v>183</v>
      </c>
      <c r="DD633" s="33">
        <v>2023.0</v>
      </c>
      <c r="DE633" s="33" t="s">
        <v>184</v>
      </c>
      <c r="DF633" s="33"/>
      <c r="DG633" s="33" t="s">
        <v>185</v>
      </c>
      <c r="DH633" s="33" t="s">
        <v>186</v>
      </c>
      <c r="DI633" s="5"/>
      <c r="DJ633" s="5"/>
    </row>
    <row r="634">
      <c r="A634" s="33" t="s">
        <v>4522</v>
      </c>
      <c r="B634" s="34">
        <v>44956.0</v>
      </c>
      <c r="C634" s="35" t="s">
        <v>137</v>
      </c>
      <c r="D634" s="35" t="s">
        <v>139</v>
      </c>
      <c r="E634" s="35" t="s">
        <v>142</v>
      </c>
      <c r="F634" s="36" t="s">
        <v>144</v>
      </c>
      <c r="G634" s="33" t="s">
        <v>4523</v>
      </c>
      <c r="H634" s="33" t="s">
        <v>581</v>
      </c>
      <c r="I634" s="33" t="s">
        <v>231</v>
      </c>
      <c r="J634" s="33" t="s">
        <v>4496</v>
      </c>
      <c r="K634" s="35" t="s">
        <v>150</v>
      </c>
      <c r="L634" s="33" t="s">
        <v>1013</v>
      </c>
      <c r="M634" s="5"/>
      <c r="N634" s="33" t="s">
        <v>4431</v>
      </c>
      <c r="O634" s="5"/>
      <c r="P634" s="35" t="s">
        <v>153</v>
      </c>
      <c r="Q634" s="35" t="s">
        <v>4431</v>
      </c>
      <c r="R634" s="33">
        <v>76547.0</v>
      </c>
      <c r="S634" s="37"/>
      <c r="T634" s="33"/>
      <c r="U634" s="33">
        <v>4.17</v>
      </c>
      <c r="V634" s="33" t="s">
        <v>154</v>
      </c>
      <c r="W634" s="33"/>
      <c r="X634" s="33"/>
      <c r="Y634" s="5"/>
      <c r="Z634" s="5"/>
      <c r="AA634" s="33">
        <v>1.0</v>
      </c>
      <c r="AB634" s="33"/>
      <c r="AC634" s="33">
        <v>1.0</v>
      </c>
      <c r="AD634" s="5"/>
      <c r="AE634" s="5"/>
      <c r="AF634" s="5"/>
      <c r="AG634" s="16"/>
      <c r="AH634" s="38" t="str">
        <f t="shared" si="1"/>
        <v/>
      </c>
      <c r="AI634" s="39">
        <f t="shared" si="2"/>
        <v>1</v>
      </c>
      <c r="AJ634" s="37" t="str">
        <f t="shared" si="3"/>
        <v/>
      </c>
      <c r="AK634" s="41" t="str">
        <f t="shared" si="4"/>
        <v/>
      </c>
      <c r="AL634" s="35" t="s">
        <v>153</v>
      </c>
      <c r="AM634" s="33" t="s">
        <v>4431</v>
      </c>
      <c r="AN634" s="33" t="s">
        <v>4107</v>
      </c>
      <c r="AO634" s="41"/>
      <c r="AP634" s="33" t="s">
        <v>169</v>
      </c>
      <c r="AQ634" s="33" t="s">
        <v>170</v>
      </c>
      <c r="AR634" s="33">
        <v>300.0</v>
      </c>
      <c r="AS634" s="42"/>
      <c r="AT634" s="42"/>
      <c r="AU634" s="42"/>
      <c r="AV634" s="42"/>
      <c r="AW634" s="42"/>
      <c r="AX634" s="5"/>
      <c r="AY634" s="33"/>
      <c r="AZ634" s="33" t="s">
        <v>4524</v>
      </c>
      <c r="BA634" s="5"/>
      <c r="BB634" s="5"/>
      <c r="BC634" s="5" t="s">
        <v>4525</v>
      </c>
      <c r="BD634" s="33" t="s">
        <v>173</v>
      </c>
      <c r="BE634" s="41"/>
      <c r="BF634" s="35"/>
      <c r="BG634" s="33" t="s">
        <v>169</v>
      </c>
      <c r="BH634" s="5"/>
      <c r="BI634" s="33">
        <v>300.0</v>
      </c>
      <c r="BJ634" s="33" t="s">
        <v>170</v>
      </c>
      <c r="BK634" s="5"/>
      <c r="BL634" s="5">
        <f t="shared" si="5"/>
        <v>3994.5</v>
      </c>
      <c r="BM634" s="5"/>
      <c r="BN634" s="5"/>
      <c r="BO634" s="42">
        <f t="shared" si="6"/>
        <v>3994.5</v>
      </c>
      <c r="BP634" s="44"/>
      <c r="BQ634" s="45"/>
      <c r="BR634" s="47"/>
      <c r="BS634" s="45"/>
      <c r="BT634" s="37"/>
      <c r="BU634" s="5"/>
      <c r="BV634" s="38"/>
      <c r="BW634" s="48"/>
      <c r="BX634" s="44"/>
      <c r="BY634" s="44"/>
      <c r="BZ634" s="33" t="s">
        <v>131</v>
      </c>
      <c r="CA634" s="5"/>
      <c r="CB634" s="5"/>
      <c r="CC634" s="33" t="s">
        <v>177</v>
      </c>
      <c r="CD634" s="5"/>
      <c r="CE634" s="5"/>
      <c r="CF634" s="33" t="s">
        <v>178</v>
      </c>
      <c r="CG634" s="33" t="s">
        <v>4526</v>
      </c>
      <c r="CH634" s="5"/>
      <c r="CI634" s="5"/>
      <c r="CJ634" s="5"/>
      <c r="CK634" s="33"/>
      <c r="CL634" s="49">
        <v>44995.0</v>
      </c>
      <c r="CM634" s="33" t="s">
        <v>180</v>
      </c>
      <c r="CN634" s="5"/>
      <c r="CO634" s="33">
        <v>2.0</v>
      </c>
      <c r="CP634" s="33" t="s">
        <v>181</v>
      </c>
      <c r="CQ634" s="50" t="str">
        <f t="shared" si="7"/>
        <v>16/05/1960</v>
      </c>
      <c r="CR634" s="33" t="s">
        <v>182</v>
      </c>
      <c r="CS634" s="33">
        <v>4.0</v>
      </c>
      <c r="CT634" s="33">
        <v>5.0</v>
      </c>
      <c r="CU634" s="33">
        <v>25.0</v>
      </c>
      <c r="CV634" s="33">
        <v>516.0</v>
      </c>
      <c r="CW634" s="5"/>
      <c r="CX634" s="5"/>
      <c r="CY634" s="33">
        <v>-99.655779</v>
      </c>
      <c r="CZ634" s="33">
        <v>20.65267</v>
      </c>
      <c r="DA634" s="33">
        <v>4.41215653E9</v>
      </c>
      <c r="DB634" s="33">
        <v>2.0</v>
      </c>
      <c r="DC634" s="33" t="s">
        <v>183</v>
      </c>
      <c r="DD634" s="33">
        <v>2023.0</v>
      </c>
      <c r="DE634" s="33" t="s">
        <v>184</v>
      </c>
      <c r="DF634" s="33"/>
      <c r="DG634" s="33" t="s">
        <v>185</v>
      </c>
      <c r="DH634" s="33" t="s">
        <v>186</v>
      </c>
      <c r="DI634" s="5"/>
      <c r="DJ634" s="5"/>
    </row>
    <row r="635">
      <c r="A635" s="33" t="s">
        <v>4527</v>
      </c>
      <c r="B635" s="34">
        <v>44956.0</v>
      </c>
      <c r="C635" s="35" t="s">
        <v>137</v>
      </c>
      <c r="D635" s="35" t="s">
        <v>139</v>
      </c>
      <c r="E635" s="35" t="s">
        <v>142</v>
      </c>
      <c r="F635" s="36" t="s">
        <v>144</v>
      </c>
      <c r="G635" s="33" t="s">
        <v>4528</v>
      </c>
      <c r="H635" s="33" t="s">
        <v>488</v>
      </c>
      <c r="I635" s="33" t="s">
        <v>231</v>
      </c>
      <c r="J635" s="33" t="s">
        <v>4477</v>
      </c>
      <c r="K635" s="35" t="s">
        <v>150</v>
      </c>
      <c r="L635" s="33" t="s">
        <v>1013</v>
      </c>
      <c r="M635" s="5"/>
      <c r="N635" s="33" t="s">
        <v>4431</v>
      </c>
      <c r="O635" s="5"/>
      <c r="P635" s="35" t="s">
        <v>153</v>
      </c>
      <c r="Q635" s="35" t="s">
        <v>4431</v>
      </c>
      <c r="R635" s="33">
        <v>76547.0</v>
      </c>
      <c r="S635" s="37"/>
      <c r="T635" s="33"/>
      <c r="U635" s="33">
        <v>4.96</v>
      </c>
      <c r="V635" s="33" t="s">
        <v>154</v>
      </c>
      <c r="W635" s="33"/>
      <c r="X635" s="33"/>
      <c r="Y635" s="5"/>
      <c r="Z635" s="5"/>
      <c r="AA635" s="33">
        <v>1.0</v>
      </c>
      <c r="AB635" s="33"/>
      <c r="AC635" s="33">
        <v>1.0</v>
      </c>
      <c r="AD635" s="5"/>
      <c r="AE635" s="5"/>
      <c r="AF635" s="5"/>
      <c r="AG635" s="16"/>
      <c r="AH635" s="38" t="str">
        <f t="shared" si="1"/>
        <v/>
      </c>
      <c r="AI635" s="39">
        <f t="shared" si="2"/>
        <v>1</v>
      </c>
      <c r="AJ635" s="37" t="str">
        <f t="shared" si="3"/>
        <v/>
      </c>
      <c r="AK635" s="41" t="str">
        <f t="shared" si="4"/>
        <v/>
      </c>
      <c r="AL635" s="35" t="s">
        <v>153</v>
      </c>
      <c r="AM635" s="33" t="s">
        <v>4431</v>
      </c>
      <c r="AN635" s="33" t="s">
        <v>4107</v>
      </c>
      <c r="AO635" s="41"/>
      <c r="AP635" s="33" t="s">
        <v>169</v>
      </c>
      <c r="AQ635" s="33" t="s">
        <v>170</v>
      </c>
      <c r="AR635" s="33">
        <v>300.0</v>
      </c>
      <c r="AS635" s="42"/>
      <c r="AT635" s="42"/>
      <c r="AU635" s="42"/>
      <c r="AV635" s="42"/>
      <c r="AW635" s="42"/>
      <c r="AX635" s="5"/>
      <c r="AY635" s="33"/>
      <c r="AZ635" s="33" t="s">
        <v>4529</v>
      </c>
      <c r="BA635" s="5"/>
      <c r="BB635" s="5"/>
      <c r="BC635" s="5" t="s">
        <v>4530</v>
      </c>
      <c r="BD635" s="33" t="s">
        <v>173</v>
      </c>
      <c r="BE635" s="41"/>
      <c r="BF635" s="35"/>
      <c r="BG635" s="33" t="s">
        <v>169</v>
      </c>
      <c r="BH635" s="5"/>
      <c r="BI635" s="33">
        <v>300.0</v>
      </c>
      <c r="BJ635" s="33" t="s">
        <v>170</v>
      </c>
      <c r="BK635" s="5"/>
      <c r="BL635" s="5">
        <f t="shared" si="5"/>
        <v>3994.5</v>
      </c>
      <c r="BM635" s="5"/>
      <c r="BN635" s="5"/>
      <c r="BO635" s="42">
        <f t="shared" si="6"/>
        <v>3994.5</v>
      </c>
      <c r="BP635" s="44"/>
      <c r="BQ635" s="45"/>
      <c r="BR635" s="47"/>
      <c r="BS635" s="45"/>
      <c r="BT635" s="37"/>
      <c r="BU635" s="5"/>
      <c r="BV635" s="38"/>
      <c r="BW635" s="48"/>
      <c r="BX635" s="44"/>
      <c r="BY635" s="44"/>
      <c r="BZ635" s="33" t="s">
        <v>131</v>
      </c>
      <c r="CA635" s="5"/>
      <c r="CB635" s="5"/>
      <c r="CC635" s="33" t="s">
        <v>177</v>
      </c>
      <c r="CD635" s="5"/>
      <c r="CE635" s="5"/>
      <c r="CF635" s="33" t="s">
        <v>178</v>
      </c>
      <c r="CG635" s="33" t="s">
        <v>4531</v>
      </c>
      <c r="CH635" s="5"/>
      <c r="CI635" s="5"/>
      <c r="CJ635" s="5"/>
      <c r="CK635" s="33"/>
      <c r="CL635" s="49">
        <v>44995.0</v>
      </c>
      <c r="CM635" s="33" t="s">
        <v>180</v>
      </c>
      <c r="CN635" s="5"/>
      <c r="CO635" s="33">
        <v>2.0</v>
      </c>
      <c r="CP635" s="33" t="s">
        <v>181</v>
      </c>
      <c r="CQ635" s="50" t="str">
        <f t="shared" si="7"/>
        <v>13/06/1956</v>
      </c>
      <c r="CR635" s="33" t="s">
        <v>182</v>
      </c>
      <c r="CS635" s="33">
        <v>4.0</v>
      </c>
      <c r="CT635" s="33">
        <v>5.0</v>
      </c>
      <c r="CU635" s="33">
        <v>25.0</v>
      </c>
      <c r="CV635" s="33">
        <v>516.0</v>
      </c>
      <c r="CW635" s="5"/>
      <c r="CX635" s="5"/>
      <c r="CY635" s="33">
        <v>-99.655779</v>
      </c>
      <c r="CZ635" s="33">
        <v>20.65267</v>
      </c>
      <c r="DA635" s="33">
        <v>4.412472605E9</v>
      </c>
      <c r="DB635" s="33">
        <v>2.0</v>
      </c>
      <c r="DC635" s="33" t="s">
        <v>183</v>
      </c>
      <c r="DD635" s="33">
        <v>2023.0</v>
      </c>
      <c r="DE635" s="33" t="s">
        <v>184</v>
      </c>
      <c r="DF635" s="33"/>
      <c r="DG635" s="33" t="s">
        <v>185</v>
      </c>
      <c r="DH635" s="33" t="s">
        <v>186</v>
      </c>
      <c r="DI635" s="5"/>
      <c r="DJ635" s="5"/>
    </row>
    <row r="636">
      <c r="A636" s="33" t="s">
        <v>4532</v>
      </c>
      <c r="B636" s="34">
        <v>44956.0</v>
      </c>
      <c r="C636" s="35" t="s">
        <v>137</v>
      </c>
      <c r="D636" s="35" t="s">
        <v>139</v>
      </c>
      <c r="E636" s="35" t="s">
        <v>142</v>
      </c>
      <c r="F636" s="36" t="s">
        <v>144</v>
      </c>
      <c r="G636" s="33" t="s">
        <v>4533</v>
      </c>
      <c r="H636" s="33" t="s">
        <v>1547</v>
      </c>
      <c r="I636" s="33" t="s">
        <v>231</v>
      </c>
      <c r="J636" s="33" t="s">
        <v>4430</v>
      </c>
      <c r="K636" s="35" t="s">
        <v>150</v>
      </c>
      <c r="L636" s="33" t="s">
        <v>1013</v>
      </c>
      <c r="M636" s="5"/>
      <c r="N636" s="33" t="s">
        <v>4431</v>
      </c>
      <c r="O636" s="5"/>
      <c r="P636" s="35" t="s">
        <v>153</v>
      </c>
      <c r="Q636" s="35" t="s">
        <v>4431</v>
      </c>
      <c r="R636" s="33">
        <v>76685.0</v>
      </c>
      <c r="S636" s="37"/>
      <c r="T636" s="33"/>
      <c r="U636" s="33">
        <v>1.05</v>
      </c>
      <c r="V636" s="33" t="s">
        <v>154</v>
      </c>
      <c r="W636" s="33"/>
      <c r="X636" s="33"/>
      <c r="Y636" s="5"/>
      <c r="Z636" s="5"/>
      <c r="AA636" s="33">
        <v>1.0</v>
      </c>
      <c r="AB636" s="33"/>
      <c r="AC636" s="33">
        <v>1.0</v>
      </c>
      <c r="AD636" s="5"/>
      <c r="AE636" s="5"/>
      <c r="AF636" s="5"/>
      <c r="AG636" s="16"/>
      <c r="AH636" s="38" t="str">
        <f t="shared" si="1"/>
        <v/>
      </c>
      <c r="AI636" s="39" t="str">
        <f t="shared" si="2"/>
        <v/>
      </c>
      <c r="AJ636" s="37" t="str">
        <f t="shared" si="3"/>
        <v/>
      </c>
      <c r="AK636" s="41" t="str">
        <f t="shared" si="4"/>
        <v/>
      </c>
      <c r="AL636" s="35" t="s">
        <v>153</v>
      </c>
      <c r="AM636" s="33" t="s">
        <v>4431</v>
      </c>
      <c r="AN636" s="33" t="s">
        <v>4107</v>
      </c>
      <c r="AO636" s="41"/>
      <c r="AP636" s="33" t="s">
        <v>169</v>
      </c>
      <c r="AQ636" s="33" t="s">
        <v>170</v>
      </c>
      <c r="AR636" s="33">
        <v>150.0</v>
      </c>
      <c r="AS636" s="42"/>
      <c r="AT636" s="42"/>
      <c r="AU636" s="42"/>
      <c r="AV636" s="42"/>
      <c r="AW636" s="42"/>
      <c r="AX636" s="5"/>
      <c r="AY636" s="33"/>
      <c r="AZ636" s="33" t="s">
        <v>4534</v>
      </c>
      <c r="BA636" s="5"/>
      <c r="BB636" s="5"/>
      <c r="BC636" s="5" t="s">
        <v>4535</v>
      </c>
      <c r="BD636" s="33" t="s">
        <v>173</v>
      </c>
      <c r="BE636" s="41"/>
      <c r="BF636" s="35"/>
      <c r="BG636" s="33" t="s">
        <v>169</v>
      </c>
      <c r="BH636" s="5"/>
      <c r="BI636" s="33">
        <v>150.0</v>
      </c>
      <c r="BJ636" s="33" t="s">
        <v>170</v>
      </c>
      <c r="BK636" s="5"/>
      <c r="BL636" s="5">
        <f t="shared" si="5"/>
        <v>1997.25</v>
      </c>
      <c r="BM636" s="5"/>
      <c r="BN636" s="5"/>
      <c r="BO636" s="42">
        <f t="shared" si="6"/>
        <v>1997.25</v>
      </c>
      <c r="BP636" s="44"/>
      <c r="BQ636" s="45"/>
      <c r="BR636" s="47"/>
      <c r="BS636" s="45"/>
      <c r="BT636" s="37"/>
      <c r="BU636" s="5"/>
      <c r="BV636" s="38"/>
      <c r="BW636" s="48"/>
      <c r="BX636" s="44"/>
      <c r="BY636" s="44"/>
      <c r="BZ636" s="33" t="s">
        <v>131</v>
      </c>
      <c r="CA636" s="5"/>
      <c r="CB636" s="5"/>
      <c r="CC636" s="33" t="s">
        <v>177</v>
      </c>
      <c r="CD636" s="5"/>
      <c r="CE636" s="5"/>
      <c r="CF636" s="33" t="s">
        <v>178</v>
      </c>
      <c r="CG636" s="33" t="s">
        <v>4536</v>
      </c>
      <c r="CH636" s="5"/>
      <c r="CI636" s="5"/>
      <c r="CJ636" s="5"/>
      <c r="CK636" s="33"/>
      <c r="CL636" s="49">
        <v>44995.0</v>
      </c>
      <c r="CM636" s="33" t="s">
        <v>180</v>
      </c>
      <c r="CN636" s="5"/>
      <c r="CO636" s="33">
        <v>1.0</v>
      </c>
      <c r="CP636" s="33" t="s">
        <v>181</v>
      </c>
      <c r="CQ636" s="50" t="str">
        <f t="shared" si="7"/>
        <v>28/12/1970</v>
      </c>
      <c r="CR636" s="33" t="s">
        <v>182</v>
      </c>
      <c r="CS636" s="33">
        <v>4.0</v>
      </c>
      <c r="CT636" s="33">
        <v>5.0</v>
      </c>
      <c r="CU636" s="33">
        <v>25.0</v>
      </c>
      <c r="CV636" s="33">
        <v>516.0</v>
      </c>
      <c r="CW636" s="5"/>
      <c r="CX636" s="5"/>
      <c r="CY636" s="33">
        <v>-99.655779</v>
      </c>
      <c r="CZ636" s="33">
        <v>20.65267</v>
      </c>
      <c r="DA636" s="33">
        <v>4.411376843E9</v>
      </c>
      <c r="DB636" s="33">
        <v>2.0</v>
      </c>
      <c r="DC636" s="33" t="s">
        <v>183</v>
      </c>
      <c r="DD636" s="33">
        <v>2023.0</v>
      </c>
      <c r="DE636" s="33" t="s">
        <v>184</v>
      </c>
      <c r="DF636" s="33"/>
      <c r="DG636" s="33" t="s">
        <v>185</v>
      </c>
      <c r="DH636" s="33" t="s">
        <v>186</v>
      </c>
      <c r="DI636" s="5"/>
      <c r="DJ636" s="5"/>
    </row>
    <row r="637">
      <c r="A637" s="33" t="s">
        <v>4537</v>
      </c>
      <c r="B637" s="34">
        <v>44956.0</v>
      </c>
      <c r="C637" s="35" t="s">
        <v>137</v>
      </c>
      <c r="D637" s="35" t="s">
        <v>139</v>
      </c>
      <c r="E637" s="35" t="s">
        <v>142</v>
      </c>
      <c r="F637" s="36" t="s">
        <v>144</v>
      </c>
      <c r="G637" s="33" t="s">
        <v>4538</v>
      </c>
      <c r="H637" s="33" t="s">
        <v>4539</v>
      </c>
      <c r="I637" s="33" t="s">
        <v>231</v>
      </c>
      <c r="J637" s="33" t="s">
        <v>4540</v>
      </c>
      <c r="K637" s="35" t="s">
        <v>150</v>
      </c>
      <c r="L637" s="33" t="s">
        <v>1013</v>
      </c>
      <c r="M637" s="5"/>
      <c r="N637" s="33" t="s">
        <v>4431</v>
      </c>
      <c r="O637" s="5"/>
      <c r="P637" s="35" t="s">
        <v>153</v>
      </c>
      <c r="Q637" s="35" t="s">
        <v>4431</v>
      </c>
      <c r="R637" s="33">
        <v>76547.0</v>
      </c>
      <c r="S637" s="37"/>
      <c r="T637" s="33"/>
      <c r="U637" s="33">
        <v>2.74</v>
      </c>
      <c r="V637" s="33" t="s">
        <v>154</v>
      </c>
      <c r="W637" s="33"/>
      <c r="X637" s="33"/>
      <c r="Y637" s="5"/>
      <c r="Z637" s="5"/>
      <c r="AA637" s="33">
        <v>1.0</v>
      </c>
      <c r="AB637" s="33"/>
      <c r="AC637" s="33">
        <v>1.0</v>
      </c>
      <c r="AD637" s="5"/>
      <c r="AE637" s="5"/>
      <c r="AF637" s="5"/>
      <c r="AG637" s="16"/>
      <c r="AH637" s="38" t="str">
        <f t="shared" si="1"/>
        <v/>
      </c>
      <c r="AI637" s="39">
        <f t="shared" si="2"/>
        <v>1</v>
      </c>
      <c r="AJ637" s="37" t="str">
        <f t="shared" si="3"/>
        <v/>
      </c>
      <c r="AK637" s="41" t="str">
        <f t="shared" si="4"/>
        <v/>
      </c>
      <c r="AL637" s="35" t="s">
        <v>153</v>
      </c>
      <c r="AM637" s="33" t="s">
        <v>4431</v>
      </c>
      <c r="AN637" s="33" t="s">
        <v>4107</v>
      </c>
      <c r="AO637" s="41"/>
      <c r="AP637" s="33" t="s">
        <v>169</v>
      </c>
      <c r="AQ637" s="33" t="s">
        <v>170</v>
      </c>
      <c r="AR637" s="33">
        <v>300.0</v>
      </c>
      <c r="AS637" s="42"/>
      <c r="AT637" s="42"/>
      <c r="AU637" s="42"/>
      <c r="AV637" s="42"/>
      <c r="AW637" s="42"/>
      <c r="AX637" s="5"/>
      <c r="AY637" s="33"/>
      <c r="AZ637" s="33" t="s">
        <v>4541</v>
      </c>
      <c r="BA637" s="5"/>
      <c r="BB637" s="5"/>
      <c r="BC637" s="5" t="s">
        <v>4542</v>
      </c>
      <c r="BD637" s="33" t="s">
        <v>173</v>
      </c>
      <c r="BE637" s="41"/>
      <c r="BF637" s="35"/>
      <c r="BG637" s="33" t="s">
        <v>169</v>
      </c>
      <c r="BH637" s="5"/>
      <c r="BI637" s="33">
        <v>300.0</v>
      </c>
      <c r="BJ637" s="33" t="s">
        <v>170</v>
      </c>
      <c r="BK637" s="5"/>
      <c r="BL637" s="5">
        <f t="shared" si="5"/>
        <v>3994.5</v>
      </c>
      <c r="BM637" s="5"/>
      <c r="BN637" s="5"/>
      <c r="BO637" s="42">
        <f t="shared" si="6"/>
        <v>3994.5</v>
      </c>
      <c r="BP637" s="44"/>
      <c r="BQ637" s="45"/>
      <c r="BR637" s="47"/>
      <c r="BS637" s="45"/>
      <c r="BT637" s="37"/>
      <c r="BU637" s="5"/>
      <c r="BV637" s="38"/>
      <c r="BW637" s="48"/>
      <c r="BX637" s="44"/>
      <c r="BY637" s="44"/>
      <c r="BZ637" s="33" t="s">
        <v>131</v>
      </c>
      <c r="CA637" s="5"/>
      <c r="CB637" s="5"/>
      <c r="CC637" s="33" t="s">
        <v>177</v>
      </c>
      <c r="CD637" s="5"/>
      <c r="CE637" s="5"/>
      <c r="CF637" s="33" t="s">
        <v>178</v>
      </c>
      <c r="CG637" s="33" t="s">
        <v>4543</v>
      </c>
      <c r="CH637" s="5"/>
      <c r="CI637" s="5"/>
      <c r="CJ637" s="5"/>
      <c r="CK637" s="33"/>
      <c r="CL637" s="49">
        <v>44995.0</v>
      </c>
      <c r="CM637" s="33" t="s">
        <v>180</v>
      </c>
      <c r="CN637" s="5"/>
      <c r="CO637" s="33">
        <v>2.0</v>
      </c>
      <c r="CP637" s="33" t="s">
        <v>181</v>
      </c>
      <c r="CQ637" s="50" t="str">
        <f t="shared" si="7"/>
        <v>16/05/1958</v>
      </c>
      <c r="CR637" s="33" t="s">
        <v>182</v>
      </c>
      <c r="CS637" s="33">
        <v>4.0</v>
      </c>
      <c r="CT637" s="33">
        <v>5.0</v>
      </c>
      <c r="CU637" s="33">
        <v>25.0</v>
      </c>
      <c r="CV637" s="33">
        <v>516.0</v>
      </c>
      <c r="CW637" s="5"/>
      <c r="CX637" s="5"/>
      <c r="CY637" s="33">
        <v>-99.655779</v>
      </c>
      <c r="CZ637" s="33">
        <v>20.65267</v>
      </c>
      <c r="DA637" s="33">
        <v>4.291522544E9</v>
      </c>
      <c r="DB637" s="33">
        <v>2.0</v>
      </c>
      <c r="DC637" s="33" t="s">
        <v>183</v>
      </c>
      <c r="DD637" s="33">
        <v>2023.0</v>
      </c>
      <c r="DE637" s="33" t="s">
        <v>184</v>
      </c>
      <c r="DF637" s="33"/>
      <c r="DG637" s="33" t="s">
        <v>185</v>
      </c>
      <c r="DH637" s="33" t="s">
        <v>186</v>
      </c>
      <c r="DI637" s="5"/>
      <c r="DJ637" s="5"/>
    </row>
    <row r="638">
      <c r="A638" s="33" t="s">
        <v>4544</v>
      </c>
      <c r="B638" s="34">
        <v>44956.0</v>
      </c>
      <c r="C638" s="35" t="s">
        <v>137</v>
      </c>
      <c r="D638" s="35" t="s">
        <v>139</v>
      </c>
      <c r="E638" s="35" t="s">
        <v>142</v>
      </c>
      <c r="F638" s="36" t="s">
        <v>144</v>
      </c>
      <c r="G638" s="33" t="s">
        <v>4545</v>
      </c>
      <c r="H638" s="33" t="s">
        <v>4546</v>
      </c>
      <c r="I638" s="33" t="s">
        <v>247</v>
      </c>
      <c r="J638" s="33" t="s">
        <v>350</v>
      </c>
      <c r="K638" s="35" t="s">
        <v>150</v>
      </c>
      <c r="L638" s="33" t="s">
        <v>1255</v>
      </c>
      <c r="M638" s="5"/>
      <c r="N638" s="33" t="s">
        <v>4431</v>
      </c>
      <c r="O638" s="5"/>
      <c r="P638" s="35" t="s">
        <v>153</v>
      </c>
      <c r="Q638" s="35" t="s">
        <v>4431</v>
      </c>
      <c r="R638" s="33">
        <v>76547.0</v>
      </c>
      <c r="S638" s="37"/>
      <c r="T638" s="33"/>
      <c r="U638" s="33">
        <v>6.08</v>
      </c>
      <c r="V638" s="33" t="s">
        <v>154</v>
      </c>
      <c r="W638" s="33"/>
      <c r="X638" s="33"/>
      <c r="Y638" s="5"/>
      <c r="Z638" s="5"/>
      <c r="AA638" s="33">
        <v>1.0</v>
      </c>
      <c r="AB638" s="33">
        <v>1.0</v>
      </c>
      <c r="AC638" s="33"/>
      <c r="AD638" s="5"/>
      <c r="AE638" s="5"/>
      <c r="AF638" s="5"/>
      <c r="AG638" s="16"/>
      <c r="AH638" s="38">
        <f t="shared" si="1"/>
        <v>1</v>
      </c>
      <c r="AI638" s="39" t="str">
        <f t="shared" si="2"/>
        <v/>
      </c>
      <c r="AJ638" s="37" t="str">
        <f t="shared" si="3"/>
        <v/>
      </c>
      <c r="AK638" s="41" t="str">
        <f t="shared" si="4"/>
        <v/>
      </c>
      <c r="AL638" s="35" t="s">
        <v>153</v>
      </c>
      <c r="AM638" s="33" t="s">
        <v>4431</v>
      </c>
      <c r="AN638" s="33" t="s">
        <v>4107</v>
      </c>
      <c r="AO638" s="41"/>
      <c r="AP638" s="33" t="s">
        <v>169</v>
      </c>
      <c r="AQ638" s="33" t="s">
        <v>170</v>
      </c>
      <c r="AR638" s="33">
        <v>300.0</v>
      </c>
      <c r="AS638" s="42"/>
      <c r="AT638" s="42"/>
      <c r="AU638" s="42"/>
      <c r="AV638" s="42"/>
      <c r="AW638" s="42"/>
      <c r="AX638" s="5"/>
      <c r="AY638" s="33"/>
      <c r="AZ638" s="33" t="s">
        <v>4547</v>
      </c>
      <c r="BA638" s="5"/>
      <c r="BB638" s="5"/>
      <c r="BC638" s="5" t="s">
        <v>4548</v>
      </c>
      <c r="BD638" s="33" t="s">
        <v>173</v>
      </c>
      <c r="BE638" s="41"/>
      <c r="BF638" s="35"/>
      <c r="BG638" s="33" t="s">
        <v>169</v>
      </c>
      <c r="BH638" s="5"/>
      <c r="BI638" s="33">
        <v>300.0</v>
      </c>
      <c r="BJ638" s="33" t="s">
        <v>170</v>
      </c>
      <c r="BK638" s="5"/>
      <c r="BL638" s="5">
        <f t="shared" si="5"/>
        <v>3994.5</v>
      </c>
      <c r="BM638" s="5"/>
      <c r="BN638" s="5"/>
      <c r="BO638" s="42">
        <f t="shared" si="6"/>
        <v>3994.5</v>
      </c>
      <c r="BP638" s="44"/>
      <c r="BQ638" s="45"/>
      <c r="BR638" s="47"/>
      <c r="BS638" s="45"/>
      <c r="BT638" s="37"/>
      <c r="BU638" s="5"/>
      <c r="BV638" s="38"/>
      <c r="BW638" s="48"/>
      <c r="BX638" s="44"/>
      <c r="BY638" s="44"/>
      <c r="BZ638" s="33" t="s">
        <v>131</v>
      </c>
      <c r="CA638" s="5"/>
      <c r="CB638" s="5"/>
      <c r="CC638" s="33" t="s">
        <v>177</v>
      </c>
      <c r="CD638" s="5"/>
      <c r="CE638" s="5"/>
      <c r="CF638" s="33" t="s">
        <v>178</v>
      </c>
      <c r="CG638" s="33" t="s">
        <v>4549</v>
      </c>
      <c r="CH638" s="5"/>
      <c r="CI638" s="5"/>
      <c r="CJ638" s="5"/>
      <c r="CK638" s="33"/>
      <c r="CL638" s="49">
        <v>44995.0</v>
      </c>
      <c r="CM638" s="33" t="s">
        <v>180</v>
      </c>
      <c r="CN638" s="5"/>
      <c r="CO638" s="33">
        <v>2.0</v>
      </c>
      <c r="CP638" s="33" t="s">
        <v>181</v>
      </c>
      <c r="CQ638" s="50" t="str">
        <f t="shared" si="7"/>
        <v>27/09/1941</v>
      </c>
      <c r="CR638" s="33" t="s">
        <v>243</v>
      </c>
      <c r="CS638" s="33">
        <v>4.0</v>
      </c>
      <c r="CT638" s="33">
        <v>5.0</v>
      </c>
      <c r="CU638" s="33">
        <v>25.0</v>
      </c>
      <c r="CV638" s="33">
        <v>516.0</v>
      </c>
      <c r="CW638" s="5"/>
      <c r="CX638" s="5"/>
      <c r="CY638" s="33">
        <v>-99.655779</v>
      </c>
      <c r="CZ638" s="33">
        <v>20.65267</v>
      </c>
      <c r="DA638" s="33">
        <v>4.411056535E9</v>
      </c>
      <c r="DB638" s="33">
        <v>2.0</v>
      </c>
      <c r="DC638" s="33" t="s">
        <v>183</v>
      </c>
      <c r="DD638" s="33">
        <v>2023.0</v>
      </c>
      <c r="DE638" s="33" t="s">
        <v>184</v>
      </c>
      <c r="DF638" s="33"/>
      <c r="DG638" s="33" t="s">
        <v>185</v>
      </c>
      <c r="DH638" s="33" t="s">
        <v>186</v>
      </c>
      <c r="DI638" s="5"/>
      <c r="DJ638" s="5"/>
    </row>
    <row r="639">
      <c r="A639" s="33" t="s">
        <v>4550</v>
      </c>
      <c r="B639" s="34">
        <v>44956.0</v>
      </c>
      <c r="C639" s="35" t="s">
        <v>137</v>
      </c>
      <c r="D639" s="35" t="s">
        <v>139</v>
      </c>
      <c r="E639" s="35" t="s">
        <v>142</v>
      </c>
      <c r="F639" s="36" t="s">
        <v>144</v>
      </c>
      <c r="G639" s="33" t="s">
        <v>4551</v>
      </c>
      <c r="H639" s="33" t="s">
        <v>4137</v>
      </c>
      <c r="I639" s="33" t="s">
        <v>980</v>
      </c>
      <c r="J639" s="33" t="s">
        <v>231</v>
      </c>
      <c r="K639" s="35" t="s">
        <v>150</v>
      </c>
      <c r="L639" s="33" t="s">
        <v>1013</v>
      </c>
      <c r="M639" s="5"/>
      <c r="N639" s="33" t="s">
        <v>4431</v>
      </c>
      <c r="O639" s="5"/>
      <c r="P639" s="35" t="s">
        <v>153</v>
      </c>
      <c r="Q639" s="35" t="s">
        <v>4431</v>
      </c>
      <c r="R639" s="33">
        <v>76547.0</v>
      </c>
      <c r="S639" s="37"/>
      <c r="T639" s="33"/>
      <c r="U639" s="33">
        <v>2.18</v>
      </c>
      <c r="V639" s="33" t="s">
        <v>154</v>
      </c>
      <c r="W639" s="33"/>
      <c r="X639" s="33"/>
      <c r="Y639" s="5"/>
      <c r="Z639" s="5"/>
      <c r="AA639" s="33">
        <v>1.0</v>
      </c>
      <c r="AB639" s="33"/>
      <c r="AC639" s="33">
        <v>1.0</v>
      </c>
      <c r="AD639" s="5"/>
      <c r="AE639" s="5"/>
      <c r="AF639" s="5"/>
      <c r="AG639" s="16"/>
      <c r="AH639" s="38" t="str">
        <f t="shared" si="1"/>
        <v/>
      </c>
      <c r="AI639" s="39">
        <f t="shared" si="2"/>
        <v>1</v>
      </c>
      <c r="AJ639" s="37" t="str">
        <f t="shared" si="3"/>
        <v/>
      </c>
      <c r="AK639" s="41" t="str">
        <f t="shared" si="4"/>
        <v/>
      </c>
      <c r="AL639" s="35" t="s">
        <v>153</v>
      </c>
      <c r="AM639" s="33" t="s">
        <v>4431</v>
      </c>
      <c r="AN639" s="33" t="s">
        <v>4107</v>
      </c>
      <c r="AO639" s="41"/>
      <c r="AP639" s="33" t="s">
        <v>169</v>
      </c>
      <c r="AQ639" s="33" t="s">
        <v>170</v>
      </c>
      <c r="AR639" s="33">
        <v>300.0</v>
      </c>
      <c r="AS639" s="42"/>
      <c r="AT639" s="42"/>
      <c r="AU639" s="42"/>
      <c r="AV639" s="42"/>
      <c r="AW639" s="42"/>
      <c r="AX639" s="5"/>
      <c r="AY639" s="33"/>
      <c r="AZ639" s="33" t="s">
        <v>4552</v>
      </c>
      <c r="BA639" s="5"/>
      <c r="BB639" s="5"/>
      <c r="BC639" s="5" t="s">
        <v>4553</v>
      </c>
      <c r="BD639" s="33" t="s">
        <v>173</v>
      </c>
      <c r="BE639" s="41"/>
      <c r="BF639" s="35"/>
      <c r="BG639" s="33" t="s">
        <v>169</v>
      </c>
      <c r="BH639" s="5"/>
      <c r="BI639" s="33">
        <v>300.0</v>
      </c>
      <c r="BJ639" s="33" t="s">
        <v>170</v>
      </c>
      <c r="BK639" s="5"/>
      <c r="BL639" s="5">
        <f t="shared" si="5"/>
        <v>3994.5</v>
      </c>
      <c r="BM639" s="5"/>
      <c r="BN639" s="5"/>
      <c r="BO639" s="42">
        <f t="shared" si="6"/>
        <v>3994.5</v>
      </c>
      <c r="BP639" s="44"/>
      <c r="BQ639" s="45"/>
      <c r="BR639" s="47"/>
      <c r="BS639" s="45"/>
      <c r="BT639" s="37"/>
      <c r="BU639" s="5"/>
      <c r="BV639" s="38"/>
      <c r="BW639" s="48"/>
      <c r="BX639" s="44"/>
      <c r="BY639" s="44"/>
      <c r="BZ639" s="33" t="s">
        <v>131</v>
      </c>
      <c r="CA639" s="5"/>
      <c r="CB639" s="5"/>
      <c r="CC639" s="33" t="s">
        <v>177</v>
      </c>
      <c r="CD639" s="5"/>
      <c r="CE639" s="5"/>
      <c r="CF639" s="33" t="s">
        <v>178</v>
      </c>
      <c r="CG639" s="33" t="s">
        <v>4554</v>
      </c>
      <c r="CH639" s="5"/>
      <c r="CI639" s="5"/>
      <c r="CJ639" s="5"/>
      <c r="CK639" s="33"/>
      <c r="CL639" s="49">
        <v>44995.0</v>
      </c>
      <c r="CM639" s="33" t="s">
        <v>180</v>
      </c>
      <c r="CN639" s="5"/>
      <c r="CO639" s="33">
        <v>2.0</v>
      </c>
      <c r="CP639" s="33" t="s">
        <v>181</v>
      </c>
      <c r="CQ639" s="50" t="str">
        <f t="shared" si="7"/>
        <v>16/01/1962</v>
      </c>
      <c r="CR639" s="33" t="s">
        <v>182</v>
      </c>
      <c r="CS639" s="33">
        <v>4.0</v>
      </c>
      <c r="CT639" s="33">
        <v>5.0</v>
      </c>
      <c r="CU639" s="33">
        <v>25.0</v>
      </c>
      <c r="CV639" s="33">
        <v>516.0</v>
      </c>
      <c r="CW639" s="5"/>
      <c r="CX639" s="5"/>
      <c r="CY639" s="33">
        <v>-99.655779</v>
      </c>
      <c r="CZ639" s="33">
        <v>20.65267</v>
      </c>
      <c r="DA639" s="33">
        <v>4.411199924E9</v>
      </c>
      <c r="DB639" s="33">
        <v>2.0</v>
      </c>
      <c r="DC639" s="33" t="s">
        <v>183</v>
      </c>
      <c r="DD639" s="33">
        <v>2023.0</v>
      </c>
      <c r="DE639" s="33" t="s">
        <v>184</v>
      </c>
      <c r="DF639" s="33"/>
      <c r="DG639" s="33" t="s">
        <v>185</v>
      </c>
      <c r="DH639" s="33" t="s">
        <v>186</v>
      </c>
      <c r="DI639" s="5"/>
      <c r="DJ639" s="5"/>
    </row>
    <row r="640">
      <c r="A640" s="33" t="s">
        <v>4555</v>
      </c>
      <c r="B640" s="34">
        <v>44956.0</v>
      </c>
      <c r="C640" s="35" t="s">
        <v>137</v>
      </c>
      <c r="D640" s="35" t="s">
        <v>139</v>
      </c>
      <c r="E640" s="35" t="s">
        <v>142</v>
      </c>
      <c r="F640" s="36" t="s">
        <v>144</v>
      </c>
      <c r="G640" s="33" t="s">
        <v>4556</v>
      </c>
      <c r="H640" s="33" t="s">
        <v>4557</v>
      </c>
      <c r="I640" s="33" t="s">
        <v>980</v>
      </c>
      <c r="J640" s="33" t="s">
        <v>350</v>
      </c>
      <c r="K640" s="35" t="s">
        <v>150</v>
      </c>
      <c r="L640" s="33" t="s">
        <v>1255</v>
      </c>
      <c r="M640" s="5"/>
      <c r="N640" s="33" t="s">
        <v>4431</v>
      </c>
      <c r="O640" s="5"/>
      <c r="P640" s="35" t="s">
        <v>153</v>
      </c>
      <c r="Q640" s="35" t="s">
        <v>4431</v>
      </c>
      <c r="R640" s="33">
        <v>76547.0</v>
      </c>
      <c r="S640" s="37"/>
      <c r="T640" s="33"/>
      <c r="U640" s="33">
        <v>1.08</v>
      </c>
      <c r="V640" s="33" t="s">
        <v>154</v>
      </c>
      <c r="W640" s="33"/>
      <c r="X640" s="33"/>
      <c r="Y640" s="5"/>
      <c r="Z640" s="5"/>
      <c r="AA640" s="33">
        <v>1.0</v>
      </c>
      <c r="AB640" s="33"/>
      <c r="AC640" s="33">
        <v>1.0</v>
      </c>
      <c r="AD640" s="5"/>
      <c r="AE640" s="5"/>
      <c r="AF640" s="5"/>
      <c r="AG640" s="16"/>
      <c r="AH640" s="38" t="str">
        <f t="shared" si="1"/>
        <v/>
      </c>
      <c r="AI640" s="39" t="str">
        <f t="shared" si="2"/>
        <v/>
      </c>
      <c r="AJ640" s="37" t="str">
        <f t="shared" si="3"/>
        <v/>
      </c>
      <c r="AK640" s="41" t="str">
        <f t="shared" si="4"/>
        <v/>
      </c>
      <c r="AL640" s="35" t="s">
        <v>153</v>
      </c>
      <c r="AM640" s="33" t="s">
        <v>4431</v>
      </c>
      <c r="AN640" s="33" t="s">
        <v>4107</v>
      </c>
      <c r="AO640" s="41"/>
      <c r="AP640" s="33" t="s">
        <v>169</v>
      </c>
      <c r="AQ640" s="33" t="s">
        <v>170</v>
      </c>
      <c r="AR640" s="33">
        <v>150.0</v>
      </c>
      <c r="AS640" s="42"/>
      <c r="AT640" s="42"/>
      <c r="AU640" s="42"/>
      <c r="AV640" s="42"/>
      <c r="AW640" s="42"/>
      <c r="AX640" s="5"/>
      <c r="AY640" s="33"/>
      <c r="AZ640" s="33" t="s">
        <v>4558</v>
      </c>
      <c r="BA640" s="5"/>
      <c r="BB640" s="5"/>
      <c r="BC640" s="5" t="s">
        <v>4559</v>
      </c>
      <c r="BD640" s="33" t="s">
        <v>173</v>
      </c>
      <c r="BE640" s="41"/>
      <c r="BF640" s="35"/>
      <c r="BG640" s="33" t="s">
        <v>169</v>
      </c>
      <c r="BH640" s="5"/>
      <c r="BI640" s="33">
        <v>150.0</v>
      </c>
      <c r="BJ640" s="33" t="s">
        <v>170</v>
      </c>
      <c r="BK640" s="5"/>
      <c r="BL640" s="5">
        <f t="shared" si="5"/>
        <v>1997.25</v>
      </c>
      <c r="BM640" s="5"/>
      <c r="BN640" s="5"/>
      <c r="BO640" s="42">
        <f t="shared" si="6"/>
        <v>1997.25</v>
      </c>
      <c r="BP640" s="44"/>
      <c r="BQ640" s="45"/>
      <c r="BR640" s="47"/>
      <c r="BS640" s="45"/>
      <c r="BT640" s="37"/>
      <c r="BU640" s="5"/>
      <c r="BV640" s="38"/>
      <c r="BW640" s="48"/>
      <c r="BX640" s="44"/>
      <c r="BY640" s="44"/>
      <c r="BZ640" s="33" t="s">
        <v>131</v>
      </c>
      <c r="CA640" s="5"/>
      <c r="CB640" s="5"/>
      <c r="CC640" s="33" t="s">
        <v>177</v>
      </c>
      <c r="CD640" s="5"/>
      <c r="CE640" s="5"/>
      <c r="CF640" s="33" t="s">
        <v>178</v>
      </c>
      <c r="CG640" s="33" t="s">
        <v>4560</v>
      </c>
      <c r="CH640" s="5"/>
      <c r="CI640" s="5"/>
      <c r="CJ640" s="5"/>
      <c r="CK640" s="33"/>
      <c r="CL640" s="49">
        <v>44995.0</v>
      </c>
      <c r="CM640" s="33" t="s">
        <v>180</v>
      </c>
      <c r="CN640" s="5"/>
      <c r="CO640" s="33">
        <v>1.0</v>
      </c>
      <c r="CP640" s="33" t="s">
        <v>181</v>
      </c>
      <c r="CQ640" s="50" t="str">
        <f t="shared" si="7"/>
        <v>06/02/1983</v>
      </c>
      <c r="CR640" s="33" t="s">
        <v>182</v>
      </c>
      <c r="CS640" s="33">
        <v>4.0</v>
      </c>
      <c r="CT640" s="33">
        <v>5.0</v>
      </c>
      <c r="CU640" s="33">
        <v>25.0</v>
      </c>
      <c r="CV640" s="33">
        <v>516.0</v>
      </c>
      <c r="CW640" s="5"/>
      <c r="CX640" s="5"/>
      <c r="CY640" s="33">
        <v>-99.655779</v>
      </c>
      <c r="CZ640" s="33">
        <v>20.65267</v>
      </c>
      <c r="DA640" s="33">
        <v>4.412049526E9</v>
      </c>
      <c r="DB640" s="33">
        <v>2.0</v>
      </c>
      <c r="DC640" s="33" t="s">
        <v>183</v>
      </c>
      <c r="DD640" s="33">
        <v>2023.0</v>
      </c>
      <c r="DE640" s="33" t="s">
        <v>184</v>
      </c>
      <c r="DF640" s="33"/>
      <c r="DG640" s="33" t="s">
        <v>185</v>
      </c>
      <c r="DH640" s="33" t="s">
        <v>186</v>
      </c>
      <c r="DI640" s="5"/>
      <c r="DJ640" s="5"/>
    </row>
    <row r="641">
      <c r="A641" s="33" t="s">
        <v>4561</v>
      </c>
      <c r="B641" s="34">
        <v>44956.0</v>
      </c>
      <c r="C641" s="35" t="s">
        <v>137</v>
      </c>
      <c r="D641" s="35" t="s">
        <v>139</v>
      </c>
      <c r="E641" s="35" t="s">
        <v>142</v>
      </c>
      <c r="F641" s="36" t="s">
        <v>144</v>
      </c>
      <c r="G641" s="33" t="s">
        <v>4562</v>
      </c>
      <c r="H641" s="33" t="s">
        <v>4563</v>
      </c>
      <c r="I641" s="33" t="s">
        <v>980</v>
      </c>
      <c r="J641" s="33" t="s">
        <v>350</v>
      </c>
      <c r="K641" s="35" t="s">
        <v>150</v>
      </c>
      <c r="L641" s="33" t="s">
        <v>351</v>
      </c>
      <c r="M641" s="5"/>
      <c r="N641" s="33" t="s">
        <v>4431</v>
      </c>
      <c r="O641" s="5"/>
      <c r="P641" s="35" t="s">
        <v>153</v>
      </c>
      <c r="Q641" s="35" t="s">
        <v>4431</v>
      </c>
      <c r="R641" s="33">
        <v>76547.0</v>
      </c>
      <c r="S641" s="37"/>
      <c r="T641" s="33"/>
      <c r="U641" s="33">
        <v>2.01</v>
      </c>
      <c r="V641" s="33" t="s">
        <v>154</v>
      </c>
      <c r="W641" s="33"/>
      <c r="X641" s="33"/>
      <c r="Y641" s="5"/>
      <c r="Z641" s="5"/>
      <c r="AA641" s="33">
        <v>1.0</v>
      </c>
      <c r="AB641" s="33"/>
      <c r="AC641" s="33">
        <v>1.0</v>
      </c>
      <c r="AD641" s="5"/>
      <c r="AE641" s="5"/>
      <c r="AF641" s="5"/>
      <c r="AG641" s="16"/>
      <c r="AH641" s="38" t="str">
        <f t="shared" si="1"/>
        <v/>
      </c>
      <c r="AI641" s="39" t="str">
        <f t="shared" si="2"/>
        <v/>
      </c>
      <c r="AJ641" s="37" t="str">
        <f t="shared" si="3"/>
        <v/>
      </c>
      <c r="AK641" s="41" t="str">
        <f t="shared" si="4"/>
        <v/>
      </c>
      <c r="AL641" s="35" t="s">
        <v>153</v>
      </c>
      <c r="AM641" s="33" t="s">
        <v>4431</v>
      </c>
      <c r="AN641" s="33" t="s">
        <v>4107</v>
      </c>
      <c r="AO641" s="41"/>
      <c r="AP641" s="33" t="s">
        <v>169</v>
      </c>
      <c r="AQ641" s="33" t="s">
        <v>170</v>
      </c>
      <c r="AR641" s="33">
        <v>300.0</v>
      </c>
      <c r="AS641" s="42"/>
      <c r="AT641" s="42"/>
      <c r="AU641" s="42"/>
      <c r="AV641" s="42"/>
      <c r="AW641" s="42"/>
      <c r="AX641" s="5"/>
      <c r="AY641" s="33"/>
      <c r="AZ641" s="33" t="s">
        <v>4564</v>
      </c>
      <c r="BA641" s="5"/>
      <c r="BB641" s="5"/>
      <c r="BC641" s="5" t="s">
        <v>4565</v>
      </c>
      <c r="BD641" s="33" t="s">
        <v>173</v>
      </c>
      <c r="BE641" s="41"/>
      <c r="BF641" s="35"/>
      <c r="BG641" s="33" t="s">
        <v>169</v>
      </c>
      <c r="BH641" s="5"/>
      <c r="BI641" s="33">
        <v>300.0</v>
      </c>
      <c r="BJ641" s="33" t="s">
        <v>170</v>
      </c>
      <c r="BK641" s="5"/>
      <c r="BL641" s="5">
        <f t="shared" si="5"/>
        <v>3994.5</v>
      </c>
      <c r="BM641" s="5"/>
      <c r="BN641" s="5"/>
      <c r="BO641" s="42">
        <f t="shared" si="6"/>
        <v>3994.5</v>
      </c>
      <c r="BP641" s="44"/>
      <c r="BQ641" s="45"/>
      <c r="BR641" s="47"/>
      <c r="BS641" s="45"/>
      <c r="BT641" s="37"/>
      <c r="BU641" s="5"/>
      <c r="BV641" s="38"/>
      <c r="BW641" s="48"/>
      <c r="BX641" s="44"/>
      <c r="BY641" s="44"/>
      <c r="BZ641" s="33" t="s">
        <v>131</v>
      </c>
      <c r="CA641" s="5"/>
      <c r="CB641" s="5"/>
      <c r="CC641" s="33" t="s">
        <v>177</v>
      </c>
      <c r="CD641" s="5"/>
      <c r="CE641" s="5"/>
      <c r="CF641" s="33" t="s">
        <v>178</v>
      </c>
      <c r="CG641" s="33" t="s">
        <v>4566</v>
      </c>
      <c r="CH641" s="5"/>
      <c r="CI641" s="5"/>
      <c r="CJ641" s="5"/>
      <c r="CK641" s="33"/>
      <c r="CL641" s="49">
        <v>44995.0</v>
      </c>
      <c r="CM641" s="33" t="s">
        <v>180</v>
      </c>
      <c r="CN641" s="5"/>
      <c r="CO641" s="33">
        <v>2.0</v>
      </c>
      <c r="CP641" s="33" t="s">
        <v>181</v>
      </c>
      <c r="CQ641" s="50" t="str">
        <f t="shared" si="7"/>
        <v>06/02/1968</v>
      </c>
      <c r="CR641" s="33" t="s">
        <v>182</v>
      </c>
      <c r="CS641" s="33">
        <v>4.0</v>
      </c>
      <c r="CT641" s="33">
        <v>5.0</v>
      </c>
      <c r="CU641" s="33">
        <v>25.0</v>
      </c>
      <c r="CV641" s="33">
        <v>516.0</v>
      </c>
      <c r="CW641" s="5"/>
      <c r="CX641" s="5"/>
      <c r="CY641" s="33">
        <v>-99.655779</v>
      </c>
      <c r="CZ641" s="33">
        <v>20.65267</v>
      </c>
      <c r="DA641" s="33">
        <v>4.412767641E9</v>
      </c>
      <c r="DB641" s="33">
        <v>2.0</v>
      </c>
      <c r="DC641" s="33" t="s">
        <v>183</v>
      </c>
      <c r="DD641" s="33">
        <v>2023.0</v>
      </c>
      <c r="DE641" s="33" t="s">
        <v>184</v>
      </c>
      <c r="DF641" s="33"/>
      <c r="DG641" s="33" t="s">
        <v>185</v>
      </c>
      <c r="DH641" s="33" t="s">
        <v>186</v>
      </c>
      <c r="DI641" s="5"/>
      <c r="DJ641" s="5"/>
    </row>
    <row r="642">
      <c r="A642" s="33" t="s">
        <v>4567</v>
      </c>
      <c r="B642" s="34">
        <v>44956.0</v>
      </c>
      <c r="C642" s="35" t="s">
        <v>137</v>
      </c>
      <c r="D642" s="35" t="s">
        <v>139</v>
      </c>
      <c r="E642" s="35" t="s">
        <v>142</v>
      </c>
      <c r="F642" s="36" t="s">
        <v>144</v>
      </c>
      <c r="G642" s="33" t="s">
        <v>4568</v>
      </c>
      <c r="H642" s="33" t="s">
        <v>246</v>
      </c>
      <c r="I642" s="33" t="s">
        <v>980</v>
      </c>
      <c r="J642" s="33" t="s">
        <v>1618</v>
      </c>
      <c r="K642" s="35" t="s">
        <v>150</v>
      </c>
      <c r="L642" s="33" t="s">
        <v>1255</v>
      </c>
      <c r="M642" s="5"/>
      <c r="N642" s="33" t="s">
        <v>4431</v>
      </c>
      <c r="O642" s="5"/>
      <c r="P642" s="35" t="s">
        <v>153</v>
      </c>
      <c r="Q642" s="35" t="s">
        <v>4431</v>
      </c>
      <c r="R642" s="33">
        <v>76547.0</v>
      </c>
      <c r="S642" s="37"/>
      <c r="T642" s="33"/>
      <c r="U642" s="33">
        <v>7.82</v>
      </c>
      <c r="V642" s="33" t="s">
        <v>154</v>
      </c>
      <c r="W642" s="33"/>
      <c r="X642" s="33"/>
      <c r="Y642" s="5"/>
      <c r="Z642" s="5"/>
      <c r="AA642" s="33">
        <v>1.0</v>
      </c>
      <c r="AB642" s="33"/>
      <c r="AC642" s="33">
        <v>1.0</v>
      </c>
      <c r="AD642" s="5"/>
      <c r="AE642" s="5"/>
      <c r="AF642" s="5"/>
      <c r="AG642" s="16"/>
      <c r="AH642" s="38" t="str">
        <f t="shared" si="1"/>
        <v/>
      </c>
      <c r="AI642" s="39">
        <f t="shared" si="2"/>
        <v>1</v>
      </c>
      <c r="AJ642" s="37" t="str">
        <f t="shared" si="3"/>
        <v/>
      </c>
      <c r="AK642" s="41" t="str">
        <f t="shared" si="4"/>
        <v/>
      </c>
      <c r="AL642" s="35" t="s">
        <v>153</v>
      </c>
      <c r="AM642" s="33" t="s">
        <v>4431</v>
      </c>
      <c r="AN642" s="33" t="s">
        <v>4107</v>
      </c>
      <c r="AO642" s="41"/>
      <c r="AP642" s="33" t="s">
        <v>169</v>
      </c>
      <c r="AQ642" s="33" t="s">
        <v>170</v>
      </c>
      <c r="AR642" s="33">
        <v>300.0</v>
      </c>
      <c r="AS642" s="42"/>
      <c r="AT642" s="42"/>
      <c r="AU642" s="42"/>
      <c r="AV642" s="42"/>
      <c r="AW642" s="42"/>
      <c r="AX642" s="5"/>
      <c r="AY642" s="33"/>
      <c r="AZ642" s="33" t="s">
        <v>4569</v>
      </c>
      <c r="BA642" s="5"/>
      <c r="BB642" s="5"/>
      <c r="BC642" s="5" t="s">
        <v>4570</v>
      </c>
      <c r="BD642" s="33" t="s">
        <v>173</v>
      </c>
      <c r="BE642" s="41"/>
      <c r="BF642" s="35"/>
      <c r="BG642" s="33" t="s">
        <v>169</v>
      </c>
      <c r="BH642" s="5"/>
      <c r="BI642" s="33">
        <v>300.0</v>
      </c>
      <c r="BJ642" s="33" t="s">
        <v>170</v>
      </c>
      <c r="BK642" s="5"/>
      <c r="BL642" s="5">
        <f t="shared" si="5"/>
        <v>3994.5</v>
      </c>
      <c r="BM642" s="5"/>
      <c r="BN642" s="5"/>
      <c r="BO642" s="42">
        <f t="shared" si="6"/>
        <v>3994.5</v>
      </c>
      <c r="BP642" s="44"/>
      <c r="BQ642" s="45"/>
      <c r="BR642" s="47"/>
      <c r="BS642" s="45"/>
      <c r="BT642" s="37"/>
      <c r="BU642" s="5"/>
      <c r="BV642" s="38"/>
      <c r="BW642" s="48"/>
      <c r="BX642" s="44"/>
      <c r="BY642" s="44"/>
      <c r="BZ642" s="33" t="s">
        <v>131</v>
      </c>
      <c r="CA642" s="5"/>
      <c r="CB642" s="5"/>
      <c r="CC642" s="33" t="s">
        <v>177</v>
      </c>
      <c r="CD642" s="5"/>
      <c r="CE642" s="5"/>
      <c r="CF642" s="33" t="s">
        <v>178</v>
      </c>
      <c r="CG642" s="33" t="s">
        <v>4571</v>
      </c>
      <c r="CH642" s="5"/>
      <c r="CI642" s="5"/>
      <c r="CJ642" s="5"/>
      <c r="CK642" s="33"/>
      <c r="CL642" s="49">
        <v>44995.0</v>
      </c>
      <c r="CM642" s="33" t="s">
        <v>180</v>
      </c>
      <c r="CN642" s="5"/>
      <c r="CO642" s="33">
        <v>2.0</v>
      </c>
      <c r="CP642" s="33" t="s">
        <v>181</v>
      </c>
      <c r="CQ642" s="50" t="str">
        <f t="shared" si="7"/>
        <v>18/01/1952</v>
      </c>
      <c r="CR642" s="33" t="s">
        <v>182</v>
      </c>
      <c r="CS642" s="33">
        <v>4.0</v>
      </c>
      <c r="CT642" s="33">
        <v>5.0</v>
      </c>
      <c r="CU642" s="33">
        <v>25.0</v>
      </c>
      <c r="CV642" s="33">
        <v>516.0</v>
      </c>
      <c r="CW642" s="5"/>
      <c r="CX642" s="5"/>
      <c r="CY642" s="33">
        <v>-99.655779</v>
      </c>
      <c r="CZ642" s="33">
        <v>20.65267</v>
      </c>
      <c r="DA642" s="33">
        <v>4.41157625E9</v>
      </c>
      <c r="DB642" s="33">
        <v>2.0</v>
      </c>
      <c r="DC642" s="33" t="s">
        <v>183</v>
      </c>
      <c r="DD642" s="33">
        <v>2023.0</v>
      </c>
      <c r="DE642" s="33" t="s">
        <v>184</v>
      </c>
      <c r="DF642" s="33"/>
      <c r="DG642" s="33" t="s">
        <v>185</v>
      </c>
      <c r="DH642" s="33" t="s">
        <v>186</v>
      </c>
      <c r="DI642" s="5"/>
      <c r="DJ642" s="5"/>
    </row>
    <row r="643">
      <c r="A643" s="33" t="s">
        <v>4572</v>
      </c>
      <c r="B643" s="34">
        <v>44956.0</v>
      </c>
      <c r="C643" s="35" t="s">
        <v>137</v>
      </c>
      <c r="D643" s="35" t="s">
        <v>139</v>
      </c>
      <c r="E643" s="35" t="s">
        <v>142</v>
      </c>
      <c r="F643" s="36" t="s">
        <v>144</v>
      </c>
      <c r="G643" s="33" t="s">
        <v>4573</v>
      </c>
      <c r="H643" s="33" t="s">
        <v>4574</v>
      </c>
      <c r="I643" s="33" t="s">
        <v>980</v>
      </c>
      <c r="J643" s="33" t="s">
        <v>231</v>
      </c>
      <c r="K643" s="35" t="s">
        <v>150</v>
      </c>
      <c r="L643" s="33" t="s">
        <v>1255</v>
      </c>
      <c r="M643" s="5"/>
      <c r="N643" s="33" t="s">
        <v>4431</v>
      </c>
      <c r="O643" s="5"/>
      <c r="P643" s="35" t="s">
        <v>153</v>
      </c>
      <c r="Q643" s="35" t="s">
        <v>4431</v>
      </c>
      <c r="R643" s="33">
        <v>76500.0</v>
      </c>
      <c r="S643" s="37"/>
      <c r="T643" s="33"/>
      <c r="U643" s="33">
        <v>1.53</v>
      </c>
      <c r="V643" s="33" t="s">
        <v>154</v>
      </c>
      <c r="W643" s="33"/>
      <c r="X643" s="33"/>
      <c r="Y643" s="5"/>
      <c r="Z643" s="5"/>
      <c r="AA643" s="33">
        <v>1.0</v>
      </c>
      <c r="AB643" s="33"/>
      <c r="AC643" s="33">
        <v>1.0</v>
      </c>
      <c r="AD643" s="5"/>
      <c r="AE643" s="5"/>
      <c r="AF643" s="5"/>
      <c r="AG643" s="16"/>
      <c r="AH643" s="38" t="str">
        <f t="shared" si="1"/>
        <v/>
      </c>
      <c r="AI643" s="39">
        <f t="shared" si="2"/>
        <v>1</v>
      </c>
      <c r="AJ643" s="37" t="str">
        <f t="shared" si="3"/>
        <v/>
      </c>
      <c r="AK643" s="41" t="str">
        <f t="shared" si="4"/>
        <v/>
      </c>
      <c r="AL643" s="35" t="s">
        <v>153</v>
      </c>
      <c r="AM643" s="33" t="s">
        <v>4431</v>
      </c>
      <c r="AN643" s="33" t="s">
        <v>4107</v>
      </c>
      <c r="AO643" s="41"/>
      <c r="AP643" s="33" t="s">
        <v>169</v>
      </c>
      <c r="AQ643" s="33" t="s">
        <v>170</v>
      </c>
      <c r="AR643" s="33">
        <v>150.0</v>
      </c>
      <c r="AS643" s="42"/>
      <c r="AT643" s="42"/>
      <c r="AU643" s="42"/>
      <c r="AV643" s="42"/>
      <c r="AW643" s="42"/>
      <c r="AX643" s="5"/>
      <c r="AY643" s="33"/>
      <c r="AZ643" s="33" t="s">
        <v>4575</v>
      </c>
      <c r="BA643" s="5"/>
      <c r="BB643" s="5"/>
      <c r="BC643" s="5" t="s">
        <v>4576</v>
      </c>
      <c r="BD643" s="33" t="s">
        <v>173</v>
      </c>
      <c r="BE643" s="41"/>
      <c r="BF643" s="35"/>
      <c r="BG643" s="33" t="s">
        <v>169</v>
      </c>
      <c r="BH643" s="5"/>
      <c r="BI643" s="33">
        <v>150.0</v>
      </c>
      <c r="BJ643" s="33" t="s">
        <v>170</v>
      </c>
      <c r="BK643" s="5"/>
      <c r="BL643" s="5">
        <f t="shared" si="5"/>
        <v>1997.25</v>
      </c>
      <c r="BM643" s="5"/>
      <c r="BN643" s="5"/>
      <c r="BO643" s="42">
        <f t="shared" si="6"/>
        <v>1997.25</v>
      </c>
      <c r="BP643" s="44"/>
      <c r="BQ643" s="45"/>
      <c r="BR643" s="47"/>
      <c r="BS643" s="45"/>
      <c r="BT643" s="37"/>
      <c r="BU643" s="5"/>
      <c r="BV643" s="38"/>
      <c r="BW643" s="48"/>
      <c r="BX643" s="44"/>
      <c r="BY643" s="44"/>
      <c r="BZ643" s="33" t="s">
        <v>131</v>
      </c>
      <c r="CA643" s="5"/>
      <c r="CB643" s="5"/>
      <c r="CC643" s="33" t="s">
        <v>177</v>
      </c>
      <c r="CD643" s="5"/>
      <c r="CE643" s="5"/>
      <c r="CF643" s="33" t="s">
        <v>178</v>
      </c>
      <c r="CG643" s="33" t="s">
        <v>4577</v>
      </c>
      <c r="CH643" s="5"/>
      <c r="CI643" s="5"/>
      <c r="CJ643" s="5"/>
      <c r="CK643" s="33"/>
      <c r="CL643" s="49">
        <v>44995.0</v>
      </c>
      <c r="CM643" s="33" t="s">
        <v>180</v>
      </c>
      <c r="CN643" s="5"/>
      <c r="CO643" s="33">
        <v>1.0</v>
      </c>
      <c r="CP643" s="33" t="s">
        <v>181</v>
      </c>
      <c r="CQ643" s="50" t="str">
        <f t="shared" si="7"/>
        <v>08/12/1963</v>
      </c>
      <c r="CR643" s="33" t="s">
        <v>182</v>
      </c>
      <c r="CS643" s="33">
        <v>4.0</v>
      </c>
      <c r="CT643" s="33">
        <v>5.0</v>
      </c>
      <c r="CU643" s="33">
        <v>25.0</v>
      </c>
      <c r="CV643" s="33">
        <v>516.0</v>
      </c>
      <c r="CW643" s="5"/>
      <c r="CX643" s="5"/>
      <c r="CY643" s="33">
        <v>-99.655779</v>
      </c>
      <c r="CZ643" s="33">
        <v>20.65267</v>
      </c>
      <c r="DA643" s="33">
        <v>4.41157625E9</v>
      </c>
      <c r="DB643" s="33">
        <v>2.0</v>
      </c>
      <c r="DC643" s="33" t="s">
        <v>183</v>
      </c>
      <c r="DD643" s="33">
        <v>2023.0</v>
      </c>
      <c r="DE643" s="33" t="s">
        <v>184</v>
      </c>
      <c r="DF643" s="33"/>
      <c r="DG643" s="33" t="s">
        <v>185</v>
      </c>
      <c r="DH643" s="33" t="s">
        <v>186</v>
      </c>
      <c r="DI643" s="5"/>
      <c r="DJ643" s="5"/>
    </row>
    <row r="644">
      <c r="A644" s="33" t="s">
        <v>4578</v>
      </c>
      <c r="B644" s="34">
        <v>44956.0</v>
      </c>
      <c r="C644" s="35" t="s">
        <v>137</v>
      </c>
      <c r="D644" s="35" t="s">
        <v>139</v>
      </c>
      <c r="E644" s="35" t="s">
        <v>142</v>
      </c>
      <c r="F644" s="36" t="s">
        <v>144</v>
      </c>
      <c r="G644" s="33" t="s">
        <v>4579</v>
      </c>
      <c r="H644" s="33" t="s">
        <v>4580</v>
      </c>
      <c r="I644" s="33" t="s">
        <v>980</v>
      </c>
      <c r="J644" s="33" t="s">
        <v>1484</v>
      </c>
      <c r="K644" s="35" t="s">
        <v>150</v>
      </c>
      <c r="L644" s="33" t="s">
        <v>1255</v>
      </c>
      <c r="M644" s="5"/>
      <c r="N644" s="33" t="s">
        <v>4431</v>
      </c>
      <c r="O644" s="5"/>
      <c r="P644" s="35" t="s">
        <v>153</v>
      </c>
      <c r="Q644" s="35" t="s">
        <v>4431</v>
      </c>
      <c r="R644" s="33">
        <v>76547.0</v>
      </c>
      <c r="S644" s="37"/>
      <c r="T644" s="33"/>
      <c r="U644" s="33">
        <v>6.53</v>
      </c>
      <c r="V644" s="33" t="s">
        <v>154</v>
      </c>
      <c r="W644" s="33"/>
      <c r="X644" s="33"/>
      <c r="Y644" s="5"/>
      <c r="Z644" s="5"/>
      <c r="AA644" s="33">
        <v>1.0</v>
      </c>
      <c r="AB644" s="33"/>
      <c r="AC644" s="33">
        <v>1.0</v>
      </c>
      <c r="AD644" s="5"/>
      <c r="AE644" s="5"/>
      <c r="AF644" s="5"/>
      <c r="AG644" s="16"/>
      <c r="AH644" s="38" t="str">
        <f t="shared" si="1"/>
        <v/>
      </c>
      <c r="AI644" s="39">
        <f t="shared" si="2"/>
        <v>1</v>
      </c>
      <c r="AJ644" s="37" t="str">
        <f t="shared" si="3"/>
        <v/>
      </c>
      <c r="AK644" s="41" t="str">
        <f t="shared" si="4"/>
        <v/>
      </c>
      <c r="AL644" s="35" t="s">
        <v>153</v>
      </c>
      <c r="AM644" s="33" t="s">
        <v>4431</v>
      </c>
      <c r="AN644" s="33" t="s">
        <v>4107</v>
      </c>
      <c r="AO644" s="41"/>
      <c r="AP644" s="33" t="s">
        <v>169</v>
      </c>
      <c r="AQ644" s="33" t="s">
        <v>170</v>
      </c>
      <c r="AR644" s="33">
        <v>300.0</v>
      </c>
      <c r="AS644" s="42"/>
      <c r="AT644" s="42"/>
      <c r="AU644" s="42"/>
      <c r="AV644" s="42"/>
      <c r="AW644" s="42"/>
      <c r="AX644" s="5"/>
      <c r="AY644" s="33"/>
      <c r="AZ644" s="33" t="s">
        <v>4581</v>
      </c>
      <c r="BA644" s="5"/>
      <c r="BB644" s="5"/>
      <c r="BC644" s="5" t="s">
        <v>4582</v>
      </c>
      <c r="BD644" s="33" t="s">
        <v>173</v>
      </c>
      <c r="BE644" s="41"/>
      <c r="BF644" s="35"/>
      <c r="BG644" s="33" t="s">
        <v>169</v>
      </c>
      <c r="BH644" s="5"/>
      <c r="BI644" s="33">
        <v>300.0</v>
      </c>
      <c r="BJ644" s="33" t="s">
        <v>170</v>
      </c>
      <c r="BK644" s="5"/>
      <c r="BL644" s="5">
        <f t="shared" si="5"/>
        <v>3994.5</v>
      </c>
      <c r="BM644" s="5"/>
      <c r="BN644" s="5"/>
      <c r="BO644" s="42">
        <f t="shared" si="6"/>
        <v>3994.5</v>
      </c>
      <c r="BP644" s="44"/>
      <c r="BQ644" s="45"/>
      <c r="BR644" s="47"/>
      <c r="BS644" s="45"/>
      <c r="BT644" s="37"/>
      <c r="BU644" s="5"/>
      <c r="BV644" s="38"/>
      <c r="BW644" s="48"/>
      <c r="BX644" s="44"/>
      <c r="BY644" s="44"/>
      <c r="BZ644" s="33" t="s">
        <v>131</v>
      </c>
      <c r="CA644" s="5"/>
      <c r="CB644" s="5"/>
      <c r="CC644" s="33" t="s">
        <v>177</v>
      </c>
      <c r="CD644" s="5"/>
      <c r="CE644" s="5"/>
      <c r="CF644" s="33" t="s">
        <v>178</v>
      </c>
      <c r="CG644" s="33" t="s">
        <v>4583</v>
      </c>
      <c r="CH644" s="5"/>
      <c r="CI644" s="5"/>
      <c r="CJ644" s="5"/>
      <c r="CK644" s="33"/>
      <c r="CL644" s="49">
        <v>44995.0</v>
      </c>
      <c r="CM644" s="33" t="s">
        <v>180</v>
      </c>
      <c r="CN644" s="5"/>
      <c r="CO644" s="33">
        <v>2.0</v>
      </c>
      <c r="CP644" s="33" t="s">
        <v>181</v>
      </c>
      <c r="CQ644" s="50" t="str">
        <f t="shared" si="7"/>
        <v>15/01/1940</v>
      </c>
      <c r="CR644" s="33" t="s">
        <v>182</v>
      </c>
      <c r="CS644" s="33">
        <v>4.0</v>
      </c>
      <c r="CT644" s="33">
        <v>5.0</v>
      </c>
      <c r="CU644" s="33">
        <v>25.0</v>
      </c>
      <c r="CV644" s="33">
        <v>516.0</v>
      </c>
      <c r="CW644" s="5"/>
      <c r="CX644" s="5"/>
      <c r="CY644" s="33">
        <v>-99.655779</v>
      </c>
      <c r="CZ644" s="33">
        <v>20.65267</v>
      </c>
      <c r="DA644" s="33">
        <v>4.412766505E9</v>
      </c>
      <c r="DB644" s="33">
        <v>2.0</v>
      </c>
      <c r="DC644" s="33" t="s">
        <v>183</v>
      </c>
      <c r="DD644" s="33">
        <v>2023.0</v>
      </c>
      <c r="DE644" s="33" t="s">
        <v>184</v>
      </c>
      <c r="DF644" s="33"/>
      <c r="DG644" s="33" t="s">
        <v>185</v>
      </c>
      <c r="DH644" s="33" t="s">
        <v>186</v>
      </c>
      <c r="DI644" s="5"/>
      <c r="DJ644" s="5"/>
    </row>
    <row r="645">
      <c r="A645" s="33" t="s">
        <v>4584</v>
      </c>
      <c r="B645" s="34">
        <v>44956.0</v>
      </c>
      <c r="C645" s="35" t="s">
        <v>137</v>
      </c>
      <c r="D645" s="35" t="s">
        <v>139</v>
      </c>
      <c r="E645" s="35" t="s">
        <v>142</v>
      </c>
      <c r="F645" s="36" t="s">
        <v>144</v>
      </c>
      <c r="G645" s="33" t="s">
        <v>4585</v>
      </c>
      <c r="H645" s="33" t="s">
        <v>4586</v>
      </c>
      <c r="I645" s="33" t="s">
        <v>350</v>
      </c>
      <c r="J645" s="33" t="s">
        <v>980</v>
      </c>
      <c r="K645" s="35" t="s">
        <v>150</v>
      </c>
      <c r="L645" s="33" t="s">
        <v>351</v>
      </c>
      <c r="M645" s="5"/>
      <c r="N645" s="33" t="s">
        <v>4431</v>
      </c>
      <c r="O645" s="5"/>
      <c r="P645" s="35" t="s">
        <v>153</v>
      </c>
      <c r="Q645" s="35" t="s">
        <v>4431</v>
      </c>
      <c r="R645" s="33">
        <v>76547.0</v>
      </c>
      <c r="S645" s="37"/>
      <c r="T645" s="33"/>
      <c r="U645" s="33">
        <v>6.07</v>
      </c>
      <c r="V645" s="33" t="s">
        <v>154</v>
      </c>
      <c r="W645" s="33"/>
      <c r="X645" s="33"/>
      <c r="Y645" s="5"/>
      <c r="Z645" s="5"/>
      <c r="AA645" s="33">
        <v>1.0</v>
      </c>
      <c r="AB645" s="33"/>
      <c r="AC645" s="33">
        <v>1.0</v>
      </c>
      <c r="AD645" s="5"/>
      <c r="AE645" s="5"/>
      <c r="AF645" s="5"/>
      <c r="AG645" s="16"/>
      <c r="AH645" s="38" t="str">
        <f t="shared" si="1"/>
        <v/>
      </c>
      <c r="AI645" s="39" t="str">
        <f t="shared" si="2"/>
        <v/>
      </c>
      <c r="AJ645" s="37" t="str">
        <f t="shared" si="3"/>
        <v/>
      </c>
      <c r="AK645" s="41" t="str">
        <f t="shared" si="4"/>
        <v/>
      </c>
      <c r="AL645" s="35" t="s">
        <v>153</v>
      </c>
      <c r="AM645" s="33" t="s">
        <v>4431</v>
      </c>
      <c r="AN645" s="33" t="s">
        <v>4107</v>
      </c>
      <c r="AO645" s="41"/>
      <c r="AP645" s="33" t="s">
        <v>169</v>
      </c>
      <c r="AQ645" s="33" t="s">
        <v>170</v>
      </c>
      <c r="AR645" s="33">
        <v>300.0</v>
      </c>
      <c r="AS645" s="42"/>
      <c r="AT645" s="42"/>
      <c r="AU645" s="42"/>
      <c r="AV645" s="42"/>
      <c r="AW645" s="42"/>
      <c r="AX645" s="5"/>
      <c r="AY645" s="33"/>
      <c r="AZ645" s="33" t="s">
        <v>4587</v>
      </c>
      <c r="BA645" s="5"/>
      <c r="BB645" s="5"/>
      <c r="BC645" s="5" t="s">
        <v>4588</v>
      </c>
      <c r="BD645" s="33" t="s">
        <v>173</v>
      </c>
      <c r="BE645" s="41"/>
      <c r="BF645" s="35"/>
      <c r="BG645" s="33" t="s">
        <v>169</v>
      </c>
      <c r="BH645" s="5"/>
      <c r="BI645" s="33">
        <v>300.0</v>
      </c>
      <c r="BJ645" s="33" t="s">
        <v>170</v>
      </c>
      <c r="BK645" s="5"/>
      <c r="BL645" s="5">
        <f t="shared" si="5"/>
        <v>3994.5</v>
      </c>
      <c r="BM645" s="5"/>
      <c r="BN645" s="5"/>
      <c r="BO645" s="42">
        <f t="shared" si="6"/>
        <v>3994.5</v>
      </c>
      <c r="BP645" s="44"/>
      <c r="BQ645" s="45"/>
      <c r="BR645" s="47"/>
      <c r="BS645" s="45"/>
      <c r="BT645" s="37"/>
      <c r="BU645" s="5"/>
      <c r="BV645" s="38"/>
      <c r="BW645" s="48"/>
      <c r="BX645" s="44"/>
      <c r="BY645" s="44"/>
      <c r="BZ645" s="33" t="s">
        <v>131</v>
      </c>
      <c r="CA645" s="5"/>
      <c r="CB645" s="5"/>
      <c r="CC645" s="33" t="s">
        <v>177</v>
      </c>
      <c r="CD645" s="5"/>
      <c r="CE645" s="5"/>
      <c r="CF645" s="33" t="s">
        <v>178</v>
      </c>
      <c r="CG645" s="33" t="s">
        <v>4589</v>
      </c>
      <c r="CH645" s="5"/>
      <c r="CI645" s="5"/>
      <c r="CJ645" s="5"/>
      <c r="CK645" s="33"/>
      <c r="CL645" s="49">
        <v>44995.0</v>
      </c>
      <c r="CM645" s="33" t="s">
        <v>180</v>
      </c>
      <c r="CN645" s="5"/>
      <c r="CO645" s="33">
        <v>2.0</v>
      </c>
      <c r="CP645" s="33" t="s">
        <v>181</v>
      </c>
      <c r="CQ645" s="50" t="str">
        <f t="shared" si="7"/>
        <v>31/08/1994</v>
      </c>
      <c r="CR645" s="33" t="s">
        <v>182</v>
      </c>
      <c r="CS645" s="33">
        <v>4.0</v>
      </c>
      <c r="CT645" s="33">
        <v>5.0</v>
      </c>
      <c r="CU645" s="33">
        <v>25.0</v>
      </c>
      <c r="CV645" s="33">
        <v>516.0</v>
      </c>
      <c r="CW645" s="5"/>
      <c r="CX645" s="5"/>
      <c r="CY645" s="33">
        <v>-99.655779</v>
      </c>
      <c r="CZ645" s="33">
        <v>20.65267</v>
      </c>
      <c r="DA645" s="33">
        <v>4.421071715E9</v>
      </c>
      <c r="DB645" s="33">
        <v>2.0</v>
      </c>
      <c r="DC645" s="33" t="s">
        <v>183</v>
      </c>
      <c r="DD645" s="33">
        <v>2023.0</v>
      </c>
      <c r="DE645" s="33" t="s">
        <v>184</v>
      </c>
      <c r="DF645" s="33"/>
      <c r="DG645" s="33" t="s">
        <v>185</v>
      </c>
      <c r="DH645" s="33" t="s">
        <v>186</v>
      </c>
      <c r="DI645" s="5"/>
      <c r="DJ645" s="5"/>
    </row>
    <row r="646">
      <c r="A646" s="33" t="s">
        <v>4590</v>
      </c>
      <c r="B646" s="34">
        <v>44956.0</v>
      </c>
      <c r="C646" s="35" t="s">
        <v>137</v>
      </c>
      <c r="D646" s="35" t="s">
        <v>139</v>
      </c>
      <c r="E646" s="35" t="s">
        <v>142</v>
      </c>
      <c r="F646" s="36" t="s">
        <v>144</v>
      </c>
      <c r="G646" s="33" t="s">
        <v>4591</v>
      </c>
      <c r="H646" s="33" t="s">
        <v>488</v>
      </c>
      <c r="I646" s="33" t="s">
        <v>350</v>
      </c>
      <c r="J646" s="33" t="s">
        <v>980</v>
      </c>
      <c r="K646" s="35" t="s">
        <v>150</v>
      </c>
      <c r="L646" s="33" t="s">
        <v>351</v>
      </c>
      <c r="M646" s="5"/>
      <c r="N646" s="33" t="s">
        <v>4431</v>
      </c>
      <c r="O646" s="5"/>
      <c r="P646" s="35" t="s">
        <v>153</v>
      </c>
      <c r="Q646" s="35" t="s">
        <v>4431</v>
      </c>
      <c r="R646" s="33">
        <v>76547.0</v>
      </c>
      <c r="S646" s="37"/>
      <c r="T646" s="33"/>
      <c r="U646" s="33">
        <v>5.51</v>
      </c>
      <c r="V646" s="33" t="s">
        <v>154</v>
      </c>
      <c r="W646" s="33"/>
      <c r="X646" s="33"/>
      <c r="Y646" s="5"/>
      <c r="Z646" s="5"/>
      <c r="AA646" s="33">
        <v>1.0</v>
      </c>
      <c r="AB646" s="33"/>
      <c r="AC646" s="33">
        <v>1.0</v>
      </c>
      <c r="AD646" s="5"/>
      <c r="AE646" s="5"/>
      <c r="AF646" s="5"/>
      <c r="AG646" s="16"/>
      <c r="AH646" s="38" t="str">
        <f t="shared" si="1"/>
        <v/>
      </c>
      <c r="AI646" s="39">
        <f t="shared" si="2"/>
        <v>1</v>
      </c>
      <c r="AJ646" s="37" t="str">
        <f t="shared" si="3"/>
        <v/>
      </c>
      <c r="AK646" s="41" t="str">
        <f t="shared" si="4"/>
        <v/>
      </c>
      <c r="AL646" s="35" t="s">
        <v>153</v>
      </c>
      <c r="AM646" s="33" t="s">
        <v>4431</v>
      </c>
      <c r="AN646" s="33" t="s">
        <v>4107</v>
      </c>
      <c r="AO646" s="41"/>
      <c r="AP646" s="33" t="s">
        <v>169</v>
      </c>
      <c r="AQ646" s="33" t="s">
        <v>170</v>
      </c>
      <c r="AR646" s="33">
        <v>300.0</v>
      </c>
      <c r="AS646" s="42"/>
      <c r="AT646" s="42"/>
      <c r="AU646" s="42"/>
      <c r="AV646" s="42"/>
      <c r="AW646" s="42"/>
      <c r="AX646" s="5"/>
      <c r="AY646" s="33"/>
      <c r="AZ646" s="33" t="s">
        <v>4592</v>
      </c>
      <c r="BA646" s="5"/>
      <c r="BB646" s="5"/>
      <c r="BC646" s="5" t="s">
        <v>4593</v>
      </c>
      <c r="BD646" s="33" t="s">
        <v>173</v>
      </c>
      <c r="BE646" s="41"/>
      <c r="BF646" s="35"/>
      <c r="BG646" s="33" t="s">
        <v>169</v>
      </c>
      <c r="BH646" s="5"/>
      <c r="BI646" s="33">
        <v>300.0</v>
      </c>
      <c r="BJ646" s="33" t="s">
        <v>170</v>
      </c>
      <c r="BK646" s="5"/>
      <c r="BL646" s="5">
        <f t="shared" si="5"/>
        <v>3994.5</v>
      </c>
      <c r="BM646" s="5"/>
      <c r="BN646" s="5"/>
      <c r="BO646" s="42">
        <f t="shared" si="6"/>
        <v>3994.5</v>
      </c>
      <c r="BP646" s="44"/>
      <c r="BQ646" s="45"/>
      <c r="BR646" s="47"/>
      <c r="BS646" s="45"/>
      <c r="BT646" s="37"/>
      <c r="BU646" s="5"/>
      <c r="BV646" s="38"/>
      <c r="BW646" s="48"/>
      <c r="BX646" s="44"/>
      <c r="BY646" s="44"/>
      <c r="BZ646" s="33" t="s">
        <v>131</v>
      </c>
      <c r="CA646" s="5"/>
      <c r="CB646" s="5"/>
      <c r="CC646" s="33" t="s">
        <v>177</v>
      </c>
      <c r="CD646" s="5"/>
      <c r="CE646" s="5"/>
      <c r="CF646" s="33" t="s">
        <v>178</v>
      </c>
      <c r="CG646" s="33" t="s">
        <v>4594</v>
      </c>
      <c r="CH646" s="5"/>
      <c r="CI646" s="5"/>
      <c r="CJ646" s="5"/>
      <c r="CK646" s="33"/>
      <c r="CL646" s="49">
        <v>44995.0</v>
      </c>
      <c r="CM646" s="33" t="s">
        <v>180</v>
      </c>
      <c r="CN646" s="5"/>
      <c r="CO646" s="33">
        <v>2.0</v>
      </c>
      <c r="CP646" s="33" t="s">
        <v>181</v>
      </c>
      <c r="CQ646" s="50" t="str">
        <f t="shared" si="7"/>
        <v>05/07/1963</v>
      </c>
      <c r="CR646" s="33" t="s">
        <v>182</v>
      </c>
      <c r="CS646" s="33">
        <v>4.0</v>
      </c>
      <c r="CT646" s="33">
        <v>5.0</v>
      </c>
      <c r="CU646" s="33">
        <v>25.0</v>
      </c>
      <c r="CV646" s="33">
        <v>516.0</v>
      </c>
      <c r="CW646" s="5"/>
      <c r="CX646" s="5"/>
      <c r="CY646" s="33">
        <v>-99.655779</v>
      </c>
      <c r="CZ646" s="33">
        <v>20.65267</v>
      </c>
      <c r="DA646" s="33">
        <v>4.411524188E9</v>
      </c>
      <c r="DB646" s="33">
        <v>2.0</v>
      </c>
      <c r="DC646" s="33" t="s">
        <v>183</v>
      </c>
      <c r="DD646" s="33">
        <v>2023.0</v>
      </c>
      <c r="DE646" s="33" t="s">
        <v>184</v>
      </c>
      <c r="DF646" s="33"/>
      <c r="DG646" s="33" t="s">
        <v>185</v>
      </c>
      <c r="DH646" s="33" t="s">
        <v>186</v>
      </c>
      <c r="DI646" s="5"/>
      <c r="DJ646" s="5"/>
    </row>
    <row r="647">
      <c r="A647" s="33" t="s">
        <v>4595</v>
      </c>
      <c r="B647" s="34">
        <v>44956.0</v>
      </c>
      <c r="C647" s="35" t="s">
        <v>137</v>
      </c>
      <c r="D647" s="35" t="s">
        <v>139</v>
      </c>
      <c r="E647" s="35" t="s">
        <v>142</v>
      </c>
      <c r="F647" s="36" t="s">
        <v>144</v>
      </c>
      <c r="G647" s="33" t="s">
        <v>4596</v>
      </c>
      <c r="H647" s="33" t="s">
        <v>294</v>
      </c>
      <c r="I647" s="33" t="s">
        <v>350</v>
      </c>
      <c r="J647" s="33" t="s">
        <v>980</v>
      </c>
      <c r="K647" s="35" t="s">
        <v>150</v>
      </c>
      <c r="L647" s="33" t="s">
        <v>351</v>
      </c>
      <c r="M647" s="5"/>
      <c r="N647" s="33" t="s">
        <v>4431</v>
      </c>
      <c r="O647" s="5"/>
      <c r="P647" s="35" t="s">
        <v>153</v>
      </c>
      <c r="Q647" s="35" t="s">
        <v>4431</v>
      </c>
      <c r="R647" s="33">
        <v>76547.0</v>
      </c>
      <c r="S647" s="37"/>
      <c r="T647" s="33"/>
      <c r="U647" s="33">
        <v>2.14</v>
      </c>
      <c r="V647" s="33" t="s">
        <v>154</v>
      </c>
      <c r="W647" s="33"/>
      <c r="X647" s="33"/>
      <c r="Y647" s="5"/>
      <c r="Z647" s="5"/>
      <c r="AA647" s="33">
        <v>1.0</v>
      </c>
      <c r="AB647" s="33"/>
      <c r="AC647" s="33">
        <v>1.0</v>
      </c>
      <c r="AD647" s="5"/>
      <c r="AE647" s="5"/>
      <c r="AF647" s="5"/>
      <c r="AG647" s="16"/>
      <c r="AH647" s="38" t="str">
        <f t="shared" si="1"/>
        <v/>
      </c>
      <c r="AI647" s="39">
        <f t="shared" si="2"/>
        <v>1</v>
      </c>
      <c r="AJ647" s="37" t="str">
        <f t="shared" si="3"/>
        <v/>
      </c>
      <c r="AK647" s="41" t="str">
        <f t="shared" si="4"/>
        <v/>
      </c>
      <c r="AL647" s="35" t="s">
        <v>153</v>
      </c>
      <c r="AM647" s="33" t="s">
        <v>4431</v>
      </c>
      <c r="AN647" s="33" t="s">
        <v>4107</v>
      </c>
      <c r="AO647" s="41"/>
      <c r="AP647" s="33" t="s">
        <v>169</v>
      </c>
      <c r="AQ647" s="33" t="s">
        <v>170</v>
      </c>
      <c r="AR647" s="33">
        <v>300.0</v>
      </c>
      <c r="AS647" s="42"/>
      <c r="AT647" s="42"/>
      <c r="AU647" s="42"/>
      <c r="AV647" s="42"/>
      <c r="AW647" s="42"/>
      <c r="AX647" s="5"/>
      <c r="AY647" s="33"/>
      <c r="AZ647" s="33" t="s">
        <v>4597</v>
      </c>
      <c r="BA647" s="5"/>
      <c r="BB647" s="5"/>
      <c r="BC647" s="5" t="s">
        <v>4598</v>
      </c>
      <c r="BD647" s="33" t="s">
        <v>173</v>
      </c>
      <c r="BE647" s="41"/>
      <c r="BF647" s="35"/>
      <c r="BG647" s="33" t="s">
        <v>169</v>
      </c>
      <c r="BH647" s="5"/>
      <c r="BI647" s="33">
        <v>300.0</v>
      </c>
      <c r="BJ647" s="33" t="s">
        <v>170</v>
      </c>
      <c r="BK647" s="5"/>
      <c r="BL647" s="5">
        <f t="shared" si="5"/>
        <v>3994.5</v>
      </c>
      <c r="BM647" s="5"/>
      <c r="BN647" s="5"/>
      <c r="BO647" s="42">
        <f t="shared" si="6"/>
        <v>3994.5</v>
      </c>
      <c r="BP647" s="44"/>
      <c r="BQ647" s="45"/>
      <c r="BR647" s="47"/>
      <c r="BS647" s="45"/>
      <c r="BT647" s="37"/>
      <c r="BU647" s="5"/>
      <c r="BV647" s="38"/>
      <c r="BW647" s="48"/>
      <c r="BX647" s="44"/>
      <c r="BY647" s="44"/>
      <c r="BZ647" s="33" t="s">
        <v>131</v>
      </c>
      <c r="CA647" s="5"/>
      <c r="CB647" s="5"/>
      <c r="CC647" s="33" t="s">
        <v>177</v>
      </c>
      <c r="CD647" s="5"/>
      <c r="CE647" s="5"/>
      <c r="CF647" s="33" t="s">
        <v>178</v>
      </c>
      <c r="CG647" s="33" t="s">
        <v>4599</v>
      </c>
      <c r="CH647" s="5"/>
      <c r="CI647" s="5"/>
      <c r="CJ647" s="5"/>
      <c r="CK647" s="33"/>
      <c r="CL647" s="49">
        <v>44995.0</v>
      </c>
      <c r="CM647" s="33" t="s">
        <v>180</v>
      </c>
      <c r="CN647" s="5"/>
      <c r="CO647" s="33">
        <v>2.0</v>
      </c>
      <c r="CP647" s="33" t="s">
        <v>181</v>
      </c>
      <c r="CQ647" s="50" t="str">
        <f t="shared" si="7"/>
        <v>21/08/1965</v>
      </c>
      <c r="CR647" s="33" t="s">
        <v>182</v>
      </c>
      <c r="CS647" s="33">
        <v>4.0</v>
      </c>
      <c r="CT647" s="33">
        <v>5.0</v>
      </c>
      <c r="CU647" s="33">
        <v>25.0</v>
      </c>
      <c r="CV647" s="33">
        <v>516.0</v>
      </c>
      <c r="CW647" s="5"/>
      <c r="CX647" s="5"/>
      <c r="CY647" s="33">
        <v>-99.655779</v>
      </c>
      <c r="CZ647" s="33">
        <v>20.65267</v>
      </c>
      <c r="DA647" s="33">
        <v>4.411091355E9</v>
      </c>
      <c r="DB647" s="33">
        <v>2.0</v>
      </c>
      <c r="DC647" s="33" t="s">
        <v>183</v>
      </c>
      <c r="DD647" s="33">
        <v>2023.0</v>
      </c>
      <c r="DE647" s="33" t="s">
        <v>184</v>
      </c>
      <c r="DF647" s="33"/>
      <c r="DG647" s="33" t="s">
        <v>185</v>
      </c>
      <c r="DH647" s="33" t="s">
        <v>186</v>
      </c>
      <c r="DI647" s="5"/>
      <c r="DJ647" s="5"/>
    </row>
    <row r="648">
      <c r="A648" s="33" t="s">
        <v>4600</v>
      </c>
      <c r="B648" s="34">
        <v>44956.0</v>
      </c>
      <c r="C648" s="35" t="s">
        <v>137</v>
      </c>
      <c r="D648" s="35" t="s">
        <v>139</v>
      </c>
      <c r="E648" s="35" t="s">
        <v>142</v>
      </c>
      <c r="F648" s="36" t="s">
        <v>144</v>
      </c>
      <c r="G648" s="33" t="s">
        <v>4601</v>
      </c>
      <c r="H648" s="33" t="s">
        <v>2559</v>
      </c>
      <c r="I648" s="33" t="s">
        <v>350</v>
      </c>
      <c r="J648" s="33" t="s">
        <v>4496</v>
      </c>
      <c r="K648" s="35" t="s">
        <v>150</v>
      </c>
      <c r="L648" s="33" t="s">
        <v>1013</v>
      </c>
      <c r="M648" s="5"/>
      <c r="N648" s="33" t="s">
        <v>4431</v>
      </c>
      <c r="O648" s="5"/>
      <c r="P648" s="35" t="s">
        <v>153</v>
      </c>
      <c r="Q648" s="35" t="s">
        <v>4431</v>
      </c>
      <c r="R648" s="33">
        <v>76547.0</v>
      </c>
      <c r="S648" s="37"/>
      <c r="T648" s="33"/>
      <c r="U648" s="33">
        <v>3.99</v>
      </c>
      <c r="V648" s="33" t="s">
        <v>154</v>
      </c>
      <c r="W648" s="33"/>
      <c r="X648" s="33"/>
      <c r="Y648" s="5"/>
      <c r="Z648" s="5"/>
      <c r="AA648" s="33">
        <v>1.0</v>
      </c>
      <c r="AB648" s="33">
        <v>1.0</v>
      </c>
      <c r="AC648" s="33"/>
      <c r="AD648" s="5"/>
      <c r="AE648" s="5"/>
      <c r="AF648" s="5"/>
      <c r="AG648" s="16"/>
      <c r="AH648" s="38">
        <f t="shared" si="1"/>
        <v>1</v>
      </c>
      <c r="AI648" s="39" t="str">
        <f t="shared" si="2"/>
        <v/>
      </c>
      <c r="AJ648" s="37" t="str">
        <f t="shared" si="3"/>
        <v/>
      </c>
      <c r="AK648" s="41" t="str">
        <f t="shared" si="4"/>
        <v/>
      </c>
      <c r="AL648" s="35" t="s">
        <v>153</v>
      </c>
      <c r="AM648" s="33" t="s">
        <v>4431</v>
      </c>
      <c r="AN648" s="33" t="s">
        <v>4107</v>
      </c>
      <c r="AO648" s="41"/>
      <c r="AP648" s="33" t="s">
        <v>169</v>
      </c>
      <c r="AQ648" s="33" t="s">
        <v>170</v>
      </c>
      <c r="AR648" s="33">
        <v>300.0</v>
      </c>
      <c r="AS648" s="42"/>
      <c r="AT648" s="42"/>
      <c r="AU648" s="42"/>
      <c r="AV648" s="42"/>
      <c r="AW648" s="42"/>
      <c r="AX648" s="5"/>
      <c r="AY648" s="33"/>
      <c r="AZ648" s="33" t="s">
        <v>4602</v>
      </c>
      <c r="BA648" s="5"/>
      <c r="BB648" s="5"/>
      <c r="BC648" s="5" t="s">
        <v>4603</v>
      </c>
      <c r="BD648" s="33" t="s">
        <v>173</v>
      </c>
      <c r="BE648" s="41"/>
      <c r="BF648" s="35"/>
      <c r="BG648" s="33" t="s">
        <v>169</v>
      </c>
      <c r="BH648" s="5"/>
      <c r="BI648" s="33">
        <v>300.0</v>
      </c>
      <c r="BJ648" s="33" t="s">
        <v>170</v>
      </c>
      <c r="BK648" s="5"/>
      <c r="BL648" s="5">
        <f t="shared" si="5"/>
        <v>3994.5</v>
      </c>
      <c r="BM648" s="5"/>
      <c r="BN648" s="5"/>
      <c r="BO648" s="42">
        <f t="shared" si="6"/>
        <v>3994.5</v>
      </c>
      <c r="BP648" s="44"/>
      <c r="BQ648" s="45"/>
      <c r="BR648" s="47"/>
      <c r="BS648" s="45"/>
      <c r="BT648" s="37"/>
      <c r="BU648" s="5"/>
      <c r="BV648" s="38"/>
      <c r="BW648" s="48"/>
      <c r="BX648" s="44"/>
      <c r="BY648" s="44"/>
      <c r="BZ648" s="33" t="s">
        <v>131</v>
      </c>
      <c r="CA648" s="5"/>
      <c r="CB648" s="5"/>
      <c r="CC648" s="33" t="s">
        <v>177</v>
      </c>
      <c r="CD648" s="5"/>
      <c r="CE648" s="5"/>
      <c r="CF648" s="33" t="s">
        <v>178</v>
      </c>
      <c r="CG648" s="33" t="s">
        <v>4604</v>
      </c>
      <c r="CH648" s="5"/>
      <c r="CI648" s="5"/>
      <c r="CJ648" s="5"/>
      <c r="CK648" s="33"/>
      <c r="CL648" s="49">
        <v>44995.0</v>
      </c>
      <c r="CM648" s="33" t="s">
        <v>180</v>
      </c>
      <c r="CN648" s="5"/>
      <c r="CO648" s="33">
        <v>2.0</v>
      </c>
      <c r="CP648" s="33" t="s">
        <v>181</v>
      </c>
      <c r="CQ648" s="50" t="str">
        <f t="shared" si="7"/>
        <v>25/11/1956</v>
      </c>
      <c r="CR648" s="33" t="s">
        <v>243</v>
      </c>
      <c r="CS648" s="33">
        <v>4.0</v>
      </c>
      <c r="CT648" s="33">
        <v>5.0</v>
      </c>
      <c r="CU648" s="33">
        <v>25.0</v>
      </c>
      <c r="CV648" s="33">
        <v>516.0</v>
      </c>
      <c r="CW648" s="5"/>
      <c r="CX648" s="5"/>
      <c r="CY648" s="33">
        <v>-99.655779</v>
      </c>
      <c r="CZ648" s="33">
        <v>20.65267</v>
      </c>
      <c r="DA648" s="33">
        <v>4.412654366E9</v>
      </c>
      <c r="DB648" s="33">
        <v>2.0</v>
      </c>
      <c r="DC648" s="33" t="s">
        <v>183</v>
      </c>
      <c r="DD648" s="33">
        <v>2023.0</v>
      </c>
      <c r="DE648" s="33" t="s">
        <v>184</v>
      </c>
      <c r="DF648" s="33"/>
      <c r="DG648" s="33" t="s">
        <v>185</v>
      </c>
      <c r="DH648" s="33" t="s">
        <v>186</v>
      </c>
      <c r="DI648" s="5"/>
      <c r="DJ648" s="5"/>
    </row>
    <row r="649">
      <c r="A649" s="33" t="s">
        <v>4605</v>
      </c>
      <c r="B649" s="34">
        <v>44956.0</v>
      </c>
      <c r="C649" s="35" t="s">
        <v>137</v>
      </c>
      <c r="D649" s="35" t="s">
        <v>139</v>
      </c>
      <c r="E649" s="35" t="s">
        <v>142</v>
      </c>
      <c r="F649" s="36" t="s">
        <v>144</v>
      </c>
      <c r="G649" s="33" t="s">
        <v>4606</v>
      </c>
      <c r="H649" s="33" t="s">
        <v>3871</v>
      </c>
      <c r="I649" s="33" t="s">
        <v>350</v>
      </c>
      <c r="J649" s="33" t="s">
        <v>4496</v>
      </c>
      <c r="K649" s="35" t="s">
        <v>150</v>
      </c>
      <c r="L649" s="33" t="s">
        <v>351</v>
      </c>
      <c r="M649" s="33">
        <v>56.0</v>
      </c>
      <c r="N649" s="33" t="s">
        <v>4431</v>
      </c>
      <c r="O649" s="5"/>
      <c r="P649" s="35" t="s">
        <v>153</v>
      </c>
      <c r="Q649" s="35" t="s">
        <v>4431</v>
      </c>
      <c r="R649" s="33">
        <v>76547.0</v>
      </c>
      <c r="S649" s="37"/>
      <c r="T649" s="33"/>
      <c r="U649" s="33">
        <v>2.42</v>
      </c>
      <c r="V649" s="33" t="s">
        <v>154</v>
      </c>
      <c r="W649" s="33"/>
      <c r="X649" s="33"/>
      <c r="Y649" s="5"/>
      <c r="Z649" s="5"/>
      <c r="AA649" s="33">
        <v>1.0</v>
      </c>
      <c r="AB649" s="33"/>
      <c r="AC649" s="33">
        <v>1.0</v>
      </c>
      <c r="AD649" s="5"/>
      <c r="AE649" s="5"/>
      <c r="AF649" s="5"/>
      <c r="AG649" s="16"/>
      <c r="AH649" s="38" t="str">
        <f t="shared" si="1"/>
        <v/>
      </c>
      <c r="AI649" s="39" t="str">
        <f t="shared" si="2"/>
        <v/>
      </c>
      <c r="AJ649" s="37" t="str">
        <f t="shared" si="3"/>
        <v/>
      </c>
      <c r="AK649" s="41" t="str">
        <f t="shared" si="4"/>
        <v/>
      </c>
      <c r="AL649" s="35" t="s">
        <v>153</v>
      </c>
      <c r="AM649" s="33" t="s">
        <v>4431</v>
      </c>
      <c r="AN649" s="33" t="s">
        <v>4107</v>
      </c>
      <c r="AO649" s="41"/>
      <c r="AP649" s="33" t="s">
        <v>169</v>
      </c>
      <c r="AQ649" s="33" t="s">
        <v>170</v>
      </c>
      <c r="AR649" s="33">
        <v>300.0</v>
      </c>
      <c r="AS649" s="42"/>
      <c r="AT649" s="42"/>
      <c r="AU649" s="42"/>
      <c r="AV649" s="42"/>
      <c r="AW649" s="42"/>
      <c r="AX649" s="5"/>
      <c r="AY649" s="33"/>
      <c r="AZ649" s="33" t="s">
        <v>4607</v>
      </c>
      <c r="BA649" s="5"/>
      <c r="BB649" s="5"/>
      <c r="BC649" s="5" t="s">
        <v>4608</v>
      </c>
      <c r="BD649" s="33" t="s">
        <v>173</v>
      </c>
      <c r="BE649" s="41"/>
      <c r="BF649" s="35"/>
      <c r="BG649" s="33" t="s">
        <v>169</v>
      </c>
      <c r="BH649" s="5"/>
      <c r="BI649" s="33">
        <v>300.0</v>
      </c>
      <c r="BJ649" s="33" t="s">
        <v>170</v>
      </c>
      <c r="BK649" s="5"/>
      <c r="BL649" s="5">
        <f t="shared" si="5"/>
        <v>3994.5</v>
      </c>
      <c r="BM649" s="5"/>
      <c r="BN649" s="5"/>
      <c r="BO649" s="42">
        <f t="shared" si="6"/>
        <v>3994.5</v>
      </c>
      <c r="BP649" s="44"/>
      <c r="BQ649" s="45"/>
      <c r="BR649" s="47"/>
      <c r="BS649" s="45"/>
      <c r="BT649" s="37"/>
      <c r="BU649" s="5"/>
      <c r="BV649" s="38"/>
      <c r="BW649" s="48"/>
      <c r="BX649" s="44"/>
      <c r="BY649" s="44"/>
      <c r="BZ649" s="33" t="s">
        <v>131</v>
      </c>
      <c r="CA649" s="5"/>
      <c r="CB649" s="5"/>
      <c r="CC649" s="33" t="s">
        <v>177</v>
      </c>
      <c r="CD649" s="5"/>
      <c r="CE649" s="5"/>
      <c r="CF649" s="33" t="s">
        <v>178</v>
      </c>
      <c r="CG649" s="33" t="s">
        <v>4609</v>
      </c>
      <c r="CH649" s="5"/>
      <c r="CI649" s="5"/>
      <c r="CJ649" s="5"/>
      <c r="CK649" s="33"/>
      <c r="CL649" s="49">
        <v>44995.0</v>
      </c>
      <c r="CM649" s="33" t="s">
        <v>180</v>
      </c>
      <c r="CN649" s="5"/>
      <c r="CO649" s="33">
        <v>2.0</v>
      </c>
      <c r="CP649" s="33" t="s">
        <v>181</v>
      </c>
      <c r="CQ649" s="50" t="str">
        <f t="shared" si="7"/>
        <v>08/12/1967</v>
      </c>
      <c r="CR649" s="33" t="s">
        <v>182</v>
      </c>
      <c r="CS649" s="33">
        <v>4.0</v>
      </c>
      <c r="CT649" s="33">
        <v>5.0</v>
      </c>
      <c r="CU649" s="33">
        <v>25.0</v>
      </c>
      <c r="CV649" s="33">
        <v>516.0</v>
      </c>
      <c r="CW649" s="5"/>
      <c r="CX649" s="5"/>
      <c r="CY649" s="33">
        <v>-99.655779</v>
      </c>
      <c r="CZ649" s="33">
        <v>20.65267</v>
      </c>
      <c r="DA649" s="33">
        <v>4.411170576E9</v>
      </c>
      <c r="DB649" s="33">
        <v>2.0</v>
      </c>
      <c r="DC649" s="33" t="s">
        <v>183</v>
      </c>
      <c r="DD649" s="33">
        <v>2023.0</v>
      </c>
      <c r="DE649" s="33" t="s">
        <v>184</v>
      </c>
      <c r="DF649" s="33"/>
      <c r="DG649" s="33" t="s">
        <v>185</v>
      </c>
      <c r="DH649" s="33" t="s">
        <v>186</v>
      </c>
      <c r="DI649" s="5"/>
      <c r="DJ649" s="5"/>
    </row>
    <row r="650">
      <c r="A650" s="33" t="s">
        <v>4610</v>
      </c>
      <c r="B650" s="34">
        <v>44956.0</v>
      </c>
      <c r="C650" s="35" t="s">
        <v>137</v>
      </c>
      <c r="D650" s="35" t="s">
        <v>139</v>
      </c>
      <c r="E650" s="35" t="s">
        <v>142</v>
      </c>
      <c r="F650" s="36" t="s">
        <v>144</v>
      </c>
      <c r="G650" s="33" t="s">
        <v>4611</v>
      </c>
      <c r="H650" s="33" t="s">
        <v>1389</v>
      </c>
      <c r="I650" s="33" t="s">
        <v>350</v>
      </c>
      <c r="J650" s="33" t="s">
        <v>980</v>
      </c>
      <c r="K650" s="35" t="s">
        <v>150</v>
      </c>
      <c r="L650" s="33" t="s">
        <v>351</v>
      </c>
      <c r="M650" s="5"/>
      <c r="N650" s="33" t="s">
        <v>4431</v>
      </c>
      <c r="O650" s="5"/>
      <c r="P650" s="35" t="s">
        <v>153</v>
      </c>
      <c r="Q650" s="35" t="s">
        <v>4431</v>
      </c>
      <c r="R650" s="33">
        <v>76547.0</v>
      </c>
      <c r="S650" s="37"/>
      <c r="T650" s="33"/>
      <c r="U650" s="33">
        <v>1.16</v>
      </c>
      <c r="V650" s="33" t="s">
        <v>154</v>
      </c>
      <c r="W650" s="33"/>
      <c r="X650" s="33"/>
      <c r="Y650" s="5"/>
      <c r="Z650" s="5"/>
      <c r="AA650" s="33">
        <v>1.0</v>
      </c>
      <c r="AB650" s="33"/>
      <c r="AC650" s="33">
        <v>1.0</v>
      </c>
      <c r="AD650" s="5"/>
      <c r="AE650" s="5"/>
      <c r="AF650" s="5"/>
      <c r="AG650" s="16"/>
      <c r="AH650" s="38" t="str">
        <f t="shared" si="1"/>
        <v/>
      </c>
      <c r="AI650" s="39" t="str">
        <f t="shared" si="2"/>
        <v/>
      </c>
      <c r="AJ650" s="37" t="str">
        <f t="shared" si="3"/>
        <v/>
      </c>
      <c r="AK650" s="41" t="str">
        <f t="shared" si="4"/>
        <v/>
      </c>
      <c r="AL650" s="35" t="s">
        <v>153</v>
      </c>
      <c r="AM650" s="33" t="s">
        <v>4431</v>
      </c>
      <c r="AN650" s="33" t="s">
        <v>4107</v>
      </c>
      <c r="AO650" s="41"/>
      <c r="AP650" s="33" t="s">
        <v>169</v>
      </c>
      <c r="AQ650" s="33" t="s">
        <v>170</v>
      </c>
      <c r="AR650" s="33">
        <v>150.0</v>
      </c>
      <c r="AS650" s="42"/>
      <c r="AT650" s="42"/>
      <c r="AU650" s="42"/>
      <c r="AV650" s="42"/>
      <c r="AW650" s="42"/>
      <c r="AX650" s="5"/>
      <c r="AY650" s="33"/>
      <c r="AZ650" s="33" t="s">
        <v>4612</v>
      </c>
      <c r="BA650" s="5"/>
      <c r="BB650" s="5"/>
      <c r="BC650" s="5" t="s">
        <v>4613</v>
      </c>
      <c r="BD650" s="33" t="s">
        <v>173</v>
      </c>
      <c r="BE650" s="41"/>
      <c r="BF650" s="35"/>
      <c r="BG650" s="33" t="s">
        <v>169</v>
      </c>
      <c r="BH650" s="5"/>
      <c r="BI650" s="33">
        <v>150.0</v>
      </c>
      <c r="BJ650" s="33" t="s">
        <v>170</v>
      </c>
      <c r="BK650" s="5"/>
      <c r="BL650" s="5">
        <f t="shared" si="5"/>
        <v>1997.25</v>
      </c>
      <c r="BM650" s="5"/>
      <c r="BN650" s="5"/>
      <c r="BO650" s="42">
        <f t="shared" si="6"/>
        <v>1997.25</v>
      </c>
      <c r="BP650" s="44"/>
      <c r="BQ650" s="45"/>
      <c r="BR650" s="47"/>
      <c r="BS650" s="45"/>
      <c r="BT650" s="37"/>
      <c r="BU650" s="5"/>
      <c r="BV650" s="38"/>
      <c r="BW650" s="48"/>
      <c r="BX650" s="44"/>
      <c r="BY650" s="44"/>
      <c r="BZ650" s="33" t="s">
        <v>131</v>
      </c>
      <c r="CA650" s="5"/>
      <c r="CB650" s="5"/>
      <c r="CC650" s="33" t="s">
        <v>177</v>
      </c>
      <c r="CD650" s="5"/>
      <c r="CE650" s="5"/>
      <c r="CF650" s="33" t="s">
        <v>178</v>
      </c>
      <c r="CG650" s="33" t="s">
        <v>4614</v>
      </c>
      <c r="CH650" s="5"/>
      <c r="CI650" s="5"/>
      <c r="CJ650" s="5"/>
      <c r="CK650" s="33"/>
      <c r="CL650" s="49">
        <v>44995.0</v>
      </c>
      <c r="CM650" s="33" t="s">
        <v>180</v>
      </c>
      <c r="CN650" s="5"/>
      <c r="CO650" s="33">
        <v>1.0</v>
      </c>
      <c r="CP650" s="33" t="s">
        <v>181</v>
      </c>
      <c r="CQ650" s="50" t="str">
        <f t="shared" si="7"/>
        <v>27/08/1967</v>
      </c>
      <c r="CR650" s="33" t="s">
        <v>182</v>
      </c>
      <c r="CS650" s="33">
        <v>4.0</v>
      </c>
      <c r="CT650" s="33">
        <v>5.0</v>
      </c>
      <c r="CU650" s="33">
        <v>25.0</v>
      </c>
      <c r="CV650" s="33">
        <v>516.0</v>
      </c>
      <c r="CW650" s="5"/>
      <c r="CX650" s="5"/>
      <c r="CY650" s="33">
        <v>-99.655779</v>
      </c>
      <c r="CZ650" s="33">
        <v>20.65267</v>
      </c>
      <c r="DA650" s="33">
        <v>4.412472576E9</v>
      </c>
      <c r="DB650" s="33">
        <v>2.0</v>
      </c>
      <c r="DC650" s="33" t="s">
        <v>183</v>
      </c>
      <c r="DD650" s="33">
        <v>2023.0</v>
      </c>
      <c r="DE650" s="33" t="s">
        <v>184</v>
      </c>
      <c r="DF650" s="33"/>
      <c r="DG650" s="33" t="s">
        <v>185</v>
      </c>
      <c r="DH650" s="33" t="s">
        <v>186</v>
      </c>
      <c r="DI650" s="5"/>
      <c r="DJ650" s="5"/>
    </row>
    <row r="651">
      <c r="A651" s="33" t="s">
        <v>4615</v>
      </c>
      <c r="B651" s="34">
        <v>44956.0</v>
      </c>
      <c r="C651" s="35" t="s">
        <v>137</v>
      </c>
      <c r="D651" s="35" t="s">
        <v>139</v>
      </c>
      <c r="E651" s="35" t="s">
        <v>142</v>
      </c>
      <c r="F651" s="36" t="s">
        <v>144</v>
      </c>
      <c r="G651" s="33" t="s">
        <v>4616</v>
      </c>
      <c r="H651" s="33" t="s">
        <v>4617</v>
      </c>
      <c r="I651" s="33" t="s">
        <v>254</v>
      </c>
      <c r="J651" s="33" t="s">
        <v>213</v>
      </c>
      <c r="K651" s="35" t="s">
        <v>150</v>
      </c>
      <c r="L651" s="33" t="s">
        <v>151</v>
      </c>
      <c r="M651" s="5"/>
      <c r="N651" s="33" t="s">
        <v>4618</v>
      </c>
      <c r="O651" s="5"/>
      <c r="P651" s="35" t="s">
        <v>153</v>
      </c>
      <c r="Q651" s="35" t="s">
        <v>4618</v>
      </c>
      <c r="R651" s="33">
        <v>76510.0</v>
      </c>
      <c r="S651" s="37"/>
      <c r="T651" s="33"/>
      <c r="U651" s="33">
        <v>3.44</v>
      </c>
      <c r="V651" s="33" t="s">
        <v>154</v>
      </c>
      <c r="W651" s="33"/>
      <c r="X651" s="33"/>
      <c r="Y651" s="5"/>
      <c r="Z651" s="5"/>
      <c r="AA651" s="33">
        <v>1.0</v>
      </c>
      <c r="AB651" s="33"/>
      <c r="AC651" s="33">
        <v>1.0</v>
      </c>
      <c r="AD651" s="5"/>
      <c r="AE651" s="5"/>
      <c r="AF651" s="5"/>
      <c r="AG651" s="16"/>
      <c r="AH651" s="38" t="str">
        <f t="shared" si="1"/>
        <v/>
      </c>
      <c r="AI651" s="39">
        <f t="shared" si="2"/>
        <v>1</v>
      </c>
      <c r="AJ651" s="37" t="str">
        <f t="shared" si="3"/>
        <v/>
      </c>
      <c r="AK651" s="41" t="str">
        <f t="shared" si="4"/>
        <v/>
      </c>
      <c r="AL651" s="35" t="s">
        <v>153</v>
      </c>
      <c r="AM651" s="33" t="s">
        <v>1813</v>
      </c>
      <c r="AN651" s="33" t="s">
        <v>1813</v>
      </c>
      <c r="AO651" s="41"/>
      <c r="AP651" s="33" t="s">
        <v>169</v>
      </c>
      <c r="AQ651" s="33" t="s">
        <v>170</v>
      </c>
      <c r="AR651" s="33">
        <v>300.0</v>
      </c>
      <c r="AS651" s="42"/>
      <c r="AT651" s="42"/>
      <c r="AU651" s="42"/>
      <c r="AV651" s="42"/>
      <c r="AW651" s="42"/>
      <c r="AX651" s="5"/>
      <c r="AY651" s="33"/>
      <c r="AZ651" s="33" t="s">
        <v>4619</v>
      </c>
      <c r="BA651" s="5"/>
      <c r="BB651" s="5"/>
      <c r="BC651" s="5" t="s">
        <v>4620</v>
      </c>
      <c r="BD651" s="33" t="s">
        <v>173</v>
      </c>
      <c r="BE651" s="41"/>
      <c r="BF651" s="35"/>
      <c r="BG651" s="33" t="s">
        <v>169</v>
      </c>
      <c r="BH651" s="5"/>
      <c r="BI651" s="33">
        <v>300.0</v>
      </c>
      <c r="BJ651" s="33" t="s">
        <v>170</v>
      </c>
      <c r="BK651" s="5"/>
      <c r="BL651" s="5">
        <f t="shared" si="5"/>
        <v>3994.5</v>
      </c>
      <c r="BM651" s="5"/>
      <c r="BN651" s="5"/>
      <c r="BO651" s="42">
        <f t="shared" si="6"/>
        <v>3994.5</v>
      </c>
      <c r="BP651" s="44"/>
      <c r="BQ651" s="45"/>
      <c r="BR651" s="47"/>
      <c r="BS651" s="45"/>
      <c r="BT651" s="37"/>
      <c r="BU651" s="5"/>
      <c r="BV651" s="38"/>
      <c r="BW651" s="48"/>
      <c r="BX651" s="44"/>
      <c r="BY651" s="44"/>
      <c r="BZ651" s="33" t="s">
        <v>131</v>
      </c>
      <c r="CA651" s="5"/>
      <c r="CB651" s="5"/>
      <c r="CC651" s="33" t="s">
        <v>177</v>
      </c>
      <c r="CD651" s="5"/>
      <c r="CE651" s="5"/>
      <c r="CF651" s="33" t="s">
        <v>178</v>
      </c>
      <c r="CG651" s="33" t="s">
        <v>4621</v>
      </c>
      <c r="CH651" s="5"/>
      <c r="CI651" s="5"/>
      <c r="CJ651" s="5"/>
      <c r="CK651" s="33"/>
      <c r="CL651" s="49">
        <v>44995.0</v>
      </c>
      <c r="CM651" s="33" t="s">
        <v>180</v>
      </c>
      <c r="CN651" s="5"/>
      <c r="CO651" s="33">
        <v>2.0</v>
      </c>
      <c r="CP651" s="33" t="s">
        <v>181</v>
      </c>
      <c r="CQ651" s="50" t="str">
        <f t="shared" si="7"/>
        <v>06/02/1960</v>
      </c>
      <c r="CR651" s="33" t="s">
        <v>182</v>
      </c>
      <c r="CS651" s="33">
        <v>4.0</v>
      </c>
      <c r="CT651" s="33">
        <v>5.0</v>
      </c>
      <c r="CU651" s="33">
        <v>25.0</v>
      </c>
      <c r="CV651" s="33">
        <v>892.0</v>
      </c>
      <c r="CW651" s="5"/>
      <c r="CX651" s="5"/>
      <c r="CY651" s="33">
        <v>-99.764526</v>
      </c>
      <c r="CZ651" s="33">
        <v>20.733842</v>
      </c>
      <c r="DA651" s="33">
        <v>4.411063834E9</v>
      </c>
      <c r="DB651" s="33">
        <v>2.0</v>
      </c>
      <c r="DC651" s="33" t="s">
        <v>183</v>
      </c>
      <c r="DD651" s="33">
        <v>2023.0</v>
      </c>
      <c r="DE651" s="33" t="s">
        <v>184</v>
      </c>
      <c r="DF651" s="33"/>
      <c r="DG651" s="33" t="s">
        <v>185</v>
      </c>
      <c r="DH651" s="33" t="s">
        <v>186</v>
      </c>
      <c r="DI651" s="5"/>
      <c r="DJ651" s="5"/>
    </row>
    <row r="652">
      <c r="A652" s="33" t="s">
        <v>4622</v>
      </c>
      <c r="B652" s="34">
        <v>44956.0</v>
      </c>
      <c r="C652" s="35" t="s">
        <v>137</v>
      </c>
      <c r="D652" s="35" t="s">
        <v>139</v>
      </c>
      <c r="E652" s="35" t="s">
        <v>142</v>
      </c>
      <c r="F652" s="36" t="s">
        <v>144</v>
      </c>
      <c r="G652" s="33" t="s">
        <v>4623</v>
      </c>
      <c r="H652" s="33" t="s">
        <v>4624</v>
      </c>
      <c r="I652" s="33" t="s">
        <v>254</v>
      </c>
      <c r="J652" s="33" t="s">
        <v>204</v>
      </c>
      <c r="K652" s="35" t="s">
        <v>150</v>
      </c>
      <c r="L652" s="33" t="s">
        <v>151</v>
      </c>
      <c r="M652" s="5"/>
      <c r="N652" s="33" t="s">
        <v>4618</v>
      </c>
      <c r="O652" s="5"/>
      <c r="P652" s="35" t="s">
        <v>153</v>
      </c>
      <c r="Q652" s="35" t="s">
        <v>4618</v>
      </c>
      <c r="R652" s="33">
        <v>76510.0</v>
      </c>
      <c r="S652" s="37"/>
      <c r="T652" s="33"/>
      <c r="U652" s="33">
        <v>4.23</v>
      </c>
      <c r="V652" s="33" t="s">
        <v>154</v>
      </c>
      <c r="W652" s="33"/>
      <c r="X652" s="33"/>
      <c r="Y652" s="5"/>
      <c r="Z652" s="5"/>
      <c r="AA652" s="33">
        <v>1.0</v>
      </c>
      <c r="AB652" s="33">
        <v>1.0</v>
      </c>
      <c r="AC652" s="33"/>
      <c r="AD652" s="5"/>
      <c r="AE652" s="5"/>
      <c r="AF652" s="5"/>
      <c r="AG652" s="16"/>
      <c r="AH652" s="38" t="str">
        <f t="shared" si="1"/>
        <v/>
      </c>
      <c r="AI652" s="39" t="str">
        <f t="shared" si="2"/>
        <v/>
      </c>
      <c r="AJ652" s="37" t="str">
        <f t="shared" si="3"/>
        <v/>
      </c>
      <c r="AK652" s="41" t="str">
        <f t="shared" si="4"/>
        <v/>
      </c>
      <c r="AL652" s="35" t="s">
        <v>153</v>
      </c>
      <c r="AM652" s="33" t="s">
        <v>1813</v>
      </c>
      <c r="AN652" s="33" t="s">
        <v>1813</v>
      </c>
      <c r="AO652" s="41"/>
      <c r="AP652" s="33" t="s">
        <v>169</v>
      </c>
      <c r="AQ652" s="33" t="s">
        <v>170</v>
      </c>
      <c r="AR652" s="33">
        <v>300.0</v>
      </c>
      <c r="AS652" s="42"/>
      <c r="AT652" s="42"/>
      <c r="AU652" s="42"/>
      <c r="AV652" s="42"/>
      <c r="AW652" s="42"/>
      <c r="AX652" s="5"/>
      <c r="AY652" s="33"/>
      <c r="AZ652" s="33" t="s">
        <v>4625</v>
      </c>
      <c r="BA652" s="5"/>
      <c r="BB652" s="5"/>
      <c r="BC652" s="5" t="s">
        <v>4626</v>
      </c>
      <c r="BD652" s="33" t="s">
        <v>173</v>
      </c>
      <c r="BE652" s="41"/>
      <c r="BF652" s="35"/>
      <c r="BG652" s="33" t="s">
        <v>169</v>
      </c>
      <c r="BH652" s="5"/>
      <c r="BI652" s="33">
        <v>300.0</v>
      </c>
      <c r="BJ652" s="33" t="s">
        <v>170</v>
      </c>
      <c r="BK652" s="5"/>
      <c r="BL652" s="5">
        <f t="shared" si="5"/>
        <v>3994.5</v>
      </c>
      <c r="BM652" s="5"/>
      <c r="BN652" s="5"/>
      <c r="BO652" s="42">
        <f t="shared" si="6"/>
        <v>3994.5</v>
      </c>
      <c r="BP652" s="44"/>
      <c r="BQ652" s="45"/>
      <c r="BR652" s="47"/>
      <c r="BS652" s="45"/>
      <c r="BT652" s="37"/>
      <c r="BU652" s="5"/>
      <c r="BV652" s="38"/>
      <c r="BW652" s="48"/>
      <c r="BX652" s="44"/>
      <c r="BY652" s="44"/>
      <c r="BZ652" s="33" t="s">
        <v>131</v>
      </c>
      <c r="CA652" s="5"/>
      <c r="CB652" s="5"/>
      <c r="CC652" s="33" t="s">
        <v>177</v>
      </c>
      <c r="CD652" s="5"/>
      <c r="CE652" s="5"/>
      <c r="CF652" s="33" t="s">
        <v>178</v>
      </c>
      <c r="CG652" s="33" t="s">
        <v>4627</v>
      </c>
      <c r="CH652" s="5"/>
      <c r="CI652" s="5"/>
      <c r="CJ652" s="5"/>
      <c r="CK652" s="33"/>
      <c r="CL652" s="49">
        <v>44995.0</v>
      </c>
      <c r="CM652" s="33" t="s">
        <v>180</v>
      </c>
      <c r="CN652" s="5"/>
      <c r="CO652" s="33">
        <v>2.0</v>
      </c>
      <c r="CP652" s="33" t="s">
        <v>181</v>
      </c>
      <c r="CQ652" s="50" t="str">
        <f t="shared" si="7"/>
        <v>18/07/1968</v>
      </c>
      <c r="CR652" s="33" t="s">
        <v>243</v>
      </c>
      <c r="CS652" s="33">
        <v>4.0</v>
      </c>
      <c r="CT652" s="33">
        <v>5.0</v>
      </c>
      <c r="CU652" s="33">
        <v>25.0</v>
      </c>
      <c r="CV652" s="33">
        <v>892.0</v>
      </c>
      <c r="CW652" s="5"/>
      <c r="CX652" s="5"/>
      <c r="CY652" s="33">
        <v>-99.764526</v>
      </c>
      <c r="CZ652" s="33">
        <v>20.733842</v>
      </c>
      <c r="DA652" s="33">
        <v>4.411063834E9</v>
      </c>
      <c r="DB652" s="33">
        <v>2.0</v>
      </c>
      <c r="DC652" s="33" t="s">
        <v>183</v>
      </c>
      <c r="DD652" s="33">
        <v>2023.0</v>
      </c>
      <c r="DE652" s="33" t="s">
        <v>184</v>
      </c>
      <c r="DF652" s="33"/>
      <c r="DG652" s="33" t="s">
        <v>185</v>
      </c>
      <c r="DH652" s="33" t="s">
        <v>186</v>
      </c>
      <c r="DI652" s="5"/>
      <c r="DJ652" s="5"/>
    </row>
    <row r="653">
      <c r="A653" s="33" t="s">
        <v>4628</v>
      </c>
      <c r="B653" s="34">
        <v>44956.0</v>
      </c>
      <c r="C653" s="35" t="s">
        <v>137</v>
      </c>
      <c r="D653" s="35" t="s">
        <v>139</v>
      </c>
      <c r="E653" s="35" t="s">
        <v>142</v>
      </c>
      <c r="F653" s="36" t="s">
        <v>144</v>
      </c>
      <c r="G653" s="33" t="s">
        <v>4629</v>
      </c>
      <c r="H653" s="33" t="s">
        <v>4630</v>
      </c>
      <c r="I653" s="33" t="s">
        <v>254</v>
      </c>
      <c r="J653" s="33" t="s">
        <v>1852</v>
      </c>
      <c r="K653" s="35" t="s">
        <v>150</v>
      </c>
      <c r="L653" s="33" t="s">
        <v>151</v>
      </c>
      <c r="M653" s="5"/>
      <c r="N653" s="33" t="s">
        <v>4618</v>
      </c>
      <c r="O653" s="5"/>
      <c r="P653" s="35" t="s">
        <v>153</v>
      </c>
      <c r="Q653" s="35" t="s">
        <v>4618</v>
      </c>
      <c r="R653" s="33">
        <v>76510.0</v>
      </c>
      <c r="S653" s="37"/>
      <c r="T653" s="33"/>
      <c r="U653" s="33">
        <v>2.75</v>
      </c>
      <c r="V653" s="33" t="s">
        <v>154</v>
      </c>
      <c r="W653" s="33"/>
      <c r="X653" s="33"/>
      <c r="Y653" s="5"/>
      <c r="Z653" s="5"/>
      <c r="AA653" s="33">
        <v>1.0</v>
      </c>
      <c r="AB653" s="33">
        <v>1.0</v>
      </c>
      <c r="AC653" s="33"/>
      <c r="AD653" s="5"/>
      <c r="AE653" s="5"/>
      <c r="AF653" s="5"/>
      <c r="AG653" s="16"/>
      <c r="AH653" s="38">
        <f t="shared" si="1"/>
        <v>1</v>
      </c>
      <c r="AI653" s="39" t="str">
        <f t="shared" si="2"/>
        <v/>
      </c>
      <c r="AJ653" s="37" t="str">
        <f t="shared" si="3"/>
        <v/>
      </c>
      <c r="AK653" s="41" t="str">
        <f t="shared" si="4"/>
        <v/>
      </c>
      <c r="AL653" s="35" t="s">
        <v>153</v>
      </c>
      <c r="AM653" s="33" t="s">
        <v>1813</v>
      </c>
      <c r="AN653" s="33" t="s">
        <v>1813</v>
      </c>
      <c r="AO653" s="41"/>
      <c r="AP653" s="33" t="s">
        <v>169</v>
      </c>
      <c r="AQ653" s="33" t="s">
        <v>170</v>
      </c>
      <c r="AR653" s="33">
        <v>300.0</v>
      </c>
      <c r="AS653" s="42"/>
      <c r="AT653" s="42"/>
      <c r="AU653" s="42"/>
      <c r="AV653" s="42"/>
      <c r="AW653" s="42"/>
      <c r="AX653" s="5"/>
      <c r="AY653" s="33"/>
      <c r="AZ653" s="33" t="s">
        <v>4631</v>
      </c>
      <c r="BA653" s="5"/>
      <c r="BB653" s="5"/>
      <c r="BC653" s="5" t="s">
        <v>4632</v>
      </c>
      <c r="BD653" s="33" t="s">
        <v>173</v>
      </c>
      <c r="BE653" s="41"/>
      <c r="BF653" s="35"/>
      <c r="BG653" s="33" t="s">
        <v>169</v>
      </c>
      <c r="BH653" s="5"/>
      <c r="BI653" s="33">
        <v>300.0</v>
      </c>
      <c r="BJ653" s="33" t="s">
        <v>170</v>
      </c>
      <c r="BK653" s="5"/>
      <c r="BL653" s="5">
        <f t="shared" si="5"/>
        <v>3994.5</v>
      </c>
      <c r="BM653" s="5"/>
      <c r="BN653" s="5"/>
      <c r="BO653" s="42">
        <f t="shared" si="6"/>
        <v>3994.5</v>
      </c>
      <c r="BP653" s="44"/>
      <c r="BQ653" s="45"/>
      <c r="BR653" s="47"/>
      <c r="BS653" s="45"/>
      <c r="BT653" s="37"/>
      <c r="BU653" s="5"/>
      <c r="BV653" s="38"/>
      <c r="BW653" s="48"/>
      <c r="BX653" s="44"/>
      <c r="BY653" s="44"/>
      <c r="BZ653" s="33" t="s">
        <v>131</v>
      </c>
      <c r="CA653" s="5"/>
      <c r="CB653" s="5"/>
      <c r="CC653" s="33" t="s">
        <v>177</v>
      </c>
      <c r="CD653" s="5"/>
      <c r="CE653" s="5"/>
      <c r="CF653" s="33" t="s">
        <v>178</v>
      </c>
      <c r="CG653" s="33" t="s">
        <v>4633</v>
      </c>
      <c r="CH653" s="5"/>
      <c r="CI653" s="5"/>
      <c r="CJ653" s="5"/>
      <c r="CK653" s="33"/>
      <c r="CL653" s="49">
        <v>44995.0</v>
      </c>
      <c r="CM653" s="33" t="s">
        <v>180</v>
      </c>
      <c r="CN653" s="5"/>
      <c r="CO653" s="33">
        <v>2.0</v>
      </c>
      <c r="CP653" s="33" t="s">
        <v>181</v>
      </c>
      <c r="CQ653" s="50" t="str">
        <f t="shared" si="7"/>
        <v>25/04/1950</v>
      </c>
      <c r="CR653" s="33" t="s">
        <v>243</v>
      </c>
      <c r="CS653" s="33">
        <v>4.0</v>
      </c>
      <c r="CT653" s="33">
        <v>5.0</v>
      </c>
      <c r="CU653" s="33">
        <v>25.0</v>
      </c>
      <c r="CV653" s="33">
        <v>892.0</v>
      </c>
      <c r="CW653" s="5"/>
      <c r="CX653" s="5"/>
      <c r="CY653" s="33">
        <v>-99.764526</v>
      </c>
      <c r="CZ653" s="33">
        <v>20.733842</v>
      </c>
      <c r="DA653" s="33">
        <v>4.411161029E9</v>
      </c>
      <c r="DB653" s="33">
        <v>2.0</v>
      </c>
      <c r="DC653" s="33" t="s">
        <v>183</v>
      </c>
      <c r="DD653" s="33">
        <v>2023.0</v>
      </c>
      <c r="DE653" s="33" t="s">
        <v>184</v>
      </c>
      <c r="DF653" s="33"/>
      <c r="DG653" s="33" t="s">
        <v>185</v>
      </c>
      <c r="DH653" s="33" t="s">
        <v>186</v>
      </c>
      <c r="DI653" s="5"/>
      <c r="DJ653" s="5"/>
    </row>
    <row r="654">
      <c r="A654" s="33" t="s">
        <v>4634</v>
      </c>
      <c r="B654" s="34">
        <v>44956.0</v>
      </c>
      <c r="C654" s="35" t="s">
        <v>137</v>
      </c>
      <c r="D654" s="35" t="s">
        <v>139</v>
      </c>
      <c r="E654" s="35" t="s">
        <v>142</v>
      </c>
      <c r="F654" s="36" t="s">
        <v>144</v>
      </c>
      <c r="G654" s="33" t="s">
        <v>4635</v>
      </c>
      <c r="H654" s="33" t="s">
        <v>4636</v>
      </c>
      <c r="I654" s="33" t="s">
        <v>254</v>
      </c>
      <c r="J654" s="33" t="s">
        <v>213</v>
      </c>
      <c r="K654" s="35" t="s">
        <v>150</v>
      </c>
      <c r="L654" s="33" t="s">
        <v>151</v>
      </c>
      <c r="M654" s="5"/>
      <c r="N654" s="33" t="s">
        <v>4618</v>
      </c>
      <c r="O654" s="5"/>
      <c r="P654" s="35" t="s">
        <v>153</v>
      </c>
      <c r="Q654" s="35" t="s">
        <v>4618</v>
      </c>
      <c r="R654" s="33">
        <v>76510.0</v>
      </c>
      <c r="S654" s="37"/>
      <c r="T654" s="33"/>
      <c r="U654" s="33">
        <v>4.2</v>
      </c>
      <c r="V654" s="33" t="s">
        <v>154</v>
      </c>
      <c r="W654" s="33"/>
      <c r="X654" s="33"/>
      <c r="Y654" s="5"/>
      <c r="Z654" s="5"/>
      <c r="AA654" s="33">
        <v>1.0</v>
      </c>
      <c r="AB654" s="33"/>
      <c r="AC654" s="33">
        <v>1.0</v>
      </c>
      <c r="AD654" s="5"/>
      <c r="AE654" s="5"/>
      <c r="AF654" s="5"/>
      <c r="AG654" s="16"/>
      <c r="AH654" s="38" t="str">
        <f t="shared" si="1"/>
        <v/>
      </c>
      <c r="AI654" s="39">
        <f t="shared" si="2"/>
        <v>1</v>
      </c>
      <c r="AJ654" s="37" t="str">
        <f t="shared" si="3"/>
        <v/>
      </c>
      <c r="AK654" s="41" t="str">
        <f t="shared" si="4"/>
        <v/>
      </c>
      <c r="AL654" s="35" t="s">
        <v>153</v>
      </c>
      <c r="AM654" s="33" t="s">
        <v>1813</v>
      </c>
      <c r="AN654" s="33" t="s">
        <v>1813</v>
      </c>
      <c r="AO654" s="41"/>
      <c r="AP654" s="33" t="s">
        <v>169</v>
      </c>
      <c r="AQ654" s="33" t="s">
        <v>170</v>
      </c>
      <c r="AR654" s="33">
        <v>300.0</v>
      </c>
      <c r="AS654" s="42"/>
      <c r="AT654" s="42"/>
      <c r="AU654" s="42"/>
      <c r="AV654" s="42"/>
      <c r="AW654" s="42"/>
      <c r="AX654" s="5"/>
      <c r="AY654" s="33"/>
      <c r="AZ654" s="33" t="s">
        <v>4637</v>
      </c>
      <c r="BA654" s="5"/>
      <c r="BB654" s="5"/>
      <c r="BC654" s="5" t="s">
        <v>4638</v>
      </c>
      <c r="BD654" s="33" t="s">
        <v>173</v>
      </c>
      <c r="BE654" s="41"/>
      <c r="BF654" s="35"/>
      <c r="BG654" s="33" t="s">
        <v>169</v>
      </c>
      <c r="BH654" s="5"/>
      <c r="BI654" s="33">
        <v>300.0</v>
      </c>
      <c r="BJ654" s="33" t="s">
        <v>170</v>
      </c>
      <c r="BK654" s="5"/>
      <c r="BL654" s="5">
        <f t="shared" si="5"/>
        <v>3994.5</v>
      </c>
      <c r="BM654" s="5"/>
      <c r="BN654" s="5"/>
      <c r="BO654" s="42">
        <f t="shared" si="6"/>
        <v>3994.5</v>
      </c>
      <c r="BP654" s="44"/>
      <c r="BQ654" s="45"/>
      <c r="BR654" s="47"/>
      <c r="BS654" s="45"/>
      <c r="BT654" s="37"/>
      <c r="BU654" s="5"/>
      <c r="BV654" s="38"/>
      <c r="BW654" s="48"/>
      <c r="BX654" s="44"/>
      <c r="BY654" s="44"/>
      <c r="BZ654" s="33" t="s">
        <v>131</v>
      </c>
      <c r="CA654" s="5"/>
      <c r="CB654" s="5"/>
      <c r="CC654" s="33" t="s">
        <v>177</v>
      </c>
      <c r="CD654" s="5"/>
      <c r="CE654" s="5"/>
      <c r="CF654" s="33" t="s">
        <v>178</v>
      </c>
      <c r="CG654" s="33" t="s">
        <v>4639</v>
      </c>
      <c r="CH654" s="5"/>
      <c r="CI654" s="5"/>
      <c r="CJ654" s="5"/>
      <c r="CK654" s="33"/>
      <c r="CL654" s="49">
        <v>44995.0</v>
      </c>
      <c r="CM654" s="33" t="s">
        <v>180</v>
      </c>
      <c r="CN654" s="5"/>
      <c r="CO654" s="33">
        <v>2.0</v>
      </c>
      <c r="CP654" s="33" t="s">
        <v>181</v>
      </c>
      <c r="CQ654" s="50" t="str">
        <f t="shared" si="7"/>
        <v>04/03/1948</v>
      </c>
      <c r="CR654" s="33" t="s">
        <v>182</v>
      </c>
      <c r="CS654" s="33">
        <v>4.0</v>
      </c>
      <c r="CT654" s="33">
        <v>5.0</v>
      </c>
      <c r="CU654" s="33">
        <v>25.0</v>
      </c>
      <c r="CV654" s="33">
        <v>892.0</v>
      </c>
      <c r="CW654" s="5"/>
      <c r="CX654" s="5"/>
      <c r="CY654" s="33">
        <v>-99.764526</v>
      </c>
      <c r="CZ654" s="33">
        <v>20.733842</v>
      </c>
      <c r="DA654" s="33">
        <v>4.411375783E9</v>
      </c>
      <c r="DB654" s="33">
        <v>2.0</v>
      </c>
      <c r="DC654" s="33" t="s">
        <v>183</v>
      </c>
      <c r="DD654" s="33">
        <v>2023.0</v>
      </c>
      <c r="DE654" s="33" t="s">
        <v>184</v>
      </c>
      <c r="DF654" s="33"/>
      <c r="DG654" s="33" t="s">
        <v>185</v>
      </c>
      <c r="DH654" s="33" t="s">
        <v>186</v>
      </c>
      <c r="DI654" s="5"/>
      <c r="DJ654" s="5"/>
    </row>
    <row r="655">
      <c r="A655" s="33" t="s">
        <v>4640</v>
      </c>
      <c r="B655" s="34">
        <v>44956.0</v>
      </c>
      <c r="C655" s="35" t="s">
        <v>137</v>
      </c>
      <c r="D655" s="35" t="s">
        <v>139</v>
      </c>
      <c r="E655" s="35" t="s">
        <v>142</v>
      </c>
      <c r="F655" s="36" t="s">
        <v>144</v>
      </c>
      <c r="G655" s="33" t="s">
        <v>4641</v>
      </c>
      <c r="H655" s="33" t="s">
        <v>4642</v>
      </c>
      <c r="I655" s="33" t="s">
        <v>414</v>
      </c>
      <c r="J655" s="33" t="s">
        <v>231</v>
      </c>
      <c r="K655" s="35" t="s">
        <v>150</v>
      </c>
      <c r="L655" s="33" t="s">
        <v>151</v>
      </c>
      <c r="M655" s="5"/>
      <c r="N655" s="33" t="s">
        <v>4618</v>
      </c>
      <c r="O655" s="5"/>
      <c r="P655" s="35" t="s">
        <v>153</v>
      </c>
      <c r="Q655" s="35" t="s">
        <v>4618</v>
      </c>
      <c r="R655" s="33">
        <v>76510.0</v>
      </c>
      <c r="S655" s="37"/>
      <c r="T655" s="33"/>
      <c r="U655" s="33">
        <v>2.36</v>
      </c>
      <c r="V655" s="33" t="s">
        <v>154</v>
      </c>
      <c r="W655" s="33"/>
      <c r="X655" s="33"/>
      <c r="Y655" s="5"/>
      <c r="Z655" s="5"/>
      <c r="AA655" s="33">
        <v>1.0</v>
      </c>
      <c r="AB655" s="33">
        <v>1.0</v>
      </c>
      <c r="AC655" s="33"/>
      <c r="AD655" s="5"/>
      <c r="AE655" s="5"/>
      <c r="AF655" s="5"/>
      <c r="AG655" s="16"/>
      <c r="AH655" s="38">
        <f t="shared" si="1"/>
        <v>1</v>
      </c>
      <c r="AI655" s="39" t="str">
        <f t="shared" si="2"/>
        <v/>
      </c>
      <c r="AJ655" s="37" t="str">
        <f t="shared" si="3"/>
        <v/>
      </c>
      <c r="AK655" s="41" t="str">
        <f t="shared" si="4"/>
        <v/>
      </c>
      <c r="AL655" s="35" t="s">
        <v>153</v>
      </c>
      <c r="AM655" s="33" t="s">
        <v>1813</v>
      </c>
      <c r="AN655" s="33" t="s">
        <v>1813</v>
      </c>
      <c r="AO655" s="41"/>
      <c r="AP655" s="33" t="s">
        <v>169</v>
      </c>
      <c r="AQ655" s="33" t="s">
        <v>170</v>
      </c>
      <c r="AR655" s="33">
        <v>300.0</v>
      </c>
      <c r="AS655" s="42"/>
      <c r="AT655" s="42"/>
      <c r="AU655" s="42"/>
      <c r="AV655" s="42"/>
      <c r="AW655" s="42"/>
      <c r="AX655" s="5"/>
      <c r="AY655" s="33"/>
      <c r="AZ655" s="33" t="s">
        <v>4643</v>
      </c>
      <c r="BA655" s="5"/>
      <c r="BB655" s="5"/>
      <c r="BC655" s="5" t="s">
        <v>4644</v>
      </c>
      <c r="BD655" s="33" t="s">
        <v>173</v>
      </c>
      <c r="BE655" s="41"/>
      <c r="BF655" s="35"/>
      <c r="BG655" s="33" t="s">
        <v>169</v>
      </c>
      <c r="BH655" s="5"/>
      <c r="BI655" s="33">
        <v>300.0</v>
      </c>
      <c r="BJ655" s="33" t="s">
        <v>170</v>
      </c>
      <c r="BK655" s="5"/>
      <c r="BL655" s="5">
        <f t="shared" si="5"/>
        <v>3994.5</v>
      </c>
      <c r="BM655" s="5"/>
      <c r="BN655" s="5"/>
      <c r="BO655" s="42">
        <f t="shared" si="6"/>
        <v>3994.5</v>
      </c>
      <c r="BP655" s="44"/>
      <c r="BQ655" s="45"/>
      <c r="BR655" s="47"/>
      <c r="BS655" s="45"/>
      <c r="BT655" s="37"/>
      <c r="BU655" s="5"/>
      <c r="BV655" s="38"/>
      <c r="BW655" s="48"/>
      <c r="BX655" s="44"/>
      <c r="BY655" s="44"/>
      <c r="BZ655" s="33" t="s">
        <v>131</v>
      </c>
      <c r="CA655" s="5"/>
      <c r="CB655" s="5"/>
      <c r="CC655" s="33" t="s">
        <v>177</v>
      </c>
      <c r="CD655" s="5"/>
      <c r="CE655" s="5"/>
      <c r="CF655" s="33" t="s">
        <v>178</v>
      </c>
      <c r="CG655" s="33" t="s">
        <v>4645</v>
      </c>
      <c r="CH655" s="5"/>
      <c r="CI655" s="5"/>
      <c r="CJ655" s="5"/>
      <c r="CK655" s="33"/>
      <c r="CL655" s="49">
        <v>44995.0</v>
      </c>
      <c r="CM655" s="33" t="s">
        <v>180</v>
      </c>
      <c r="CN655" s="5"/>
      <c r="CO655" s="33">
        <v>2.0</v>
      </c>
      <c r="CP655" s="33" t="s">
        <v>181</v>
      </c>
      <c r="CQ655" s="50" t="str">
        <f t="shared" si="7"/>
        <v>30/08/1936</v>
      </c>
      <c r="CR655" s="33" t="s">
        <v>243</v>
      </c>
      <c r="CS655" s="33">
        <v>4.0</v>
      </c>
      <c r="CT655" s="33">
        <v>5.0</v>
      </c>
      <c r="CU655" s="33">
        <v>25.0</v>
      </c>
      <c r="CV655" s="33">
        <v>892.0</v>
      </c>
      <c r="CW655" s="5"/>
      <c r="CX655" s="5"/>
      <c r="CY655" s="33">
        <v>-99.764526</v>
      </c>
      <c r="CZ655" s="33">
        <v>20.733842</v>
      </c>
      <c r="DA655" s="33">
        <v>4.411176773E9</v>
      </c>
      <c r="DB655" s="33">
        <v>2.0</v>
      </c>
      <c r="DC655" s="33" t="s">
        <v>183</v>
      </c>
      <c r="DD655" s="33">
        <v>2023.0</v>
      </c>
      <c r="DE655" s="33" t="s">
        <v>184</v>
      </c>
      <c r="DF655" s="33"/>
      <c r="DG655" s="33" t="s">
        <v>185</v>
      </c>
      <c r="DH655" s="33" t="s">
        <v>186</v>
      </c>
      <c r="DI655" s="5"/>
      <c r="DJ655" s="5"/>
    </row>
    <row r="656">
      <c r="A656" s="33" t="s">
        <v>4646</v>
      </c>
      <c r="B656" s="34">
        <v>44956.0</v>
      </c>
      <c r="C656" s="35" t="s">
        <v>137</v>
      </c>
      <c r="D656" s="35" t="s">
        <v>139</v>
      </c>
      <c r="E656" s="35" t="s">
        <v>142</v>
      </c>
      <c r="F656" s="36" t="s">
        <v>144</v>
      </c>
      <c r="G656" s="33" t="s">
        <v>4647</v>
      </c>
      <c r="H656" s="33" t="s">
        <v>488</v>
      </c>
      <c r="I656" s="33" t="s">
        <v>213</v>
      </c>
      <c r="J656" s="33" t="s">
        <v>254</v>
      </c>
      <c r="K656" s="35" t="s">
        <v>150</v>
      </c>
      <c r="L656" s="33" t="s">
        <v>151</v>
      </c>
      <c r="M656" s="5"/>
      <c r="N656" s="33" t="s">
        <v>4618</v>
      </c>
      <c r="O656" s="5"/>
      <c r="P656" s="35" t="s">
        <v>153</v>
      </c>
      <c r="Q656" s="35" t="s">
        <v>4618</v>
      </c>
      <c r="R656" s="33">
        <v>76510.0</v>
      </c>
      <c r="S656" s="37"/>
      <c r="T656" s="33"/>
      <c r="U656" s="33">
        <v>1.43</v>
      </c>
      <c r="V656" s="33" t="s">
        <v>154</v>
      </c>
      <c r="W656" s="33"/>
      <c r="X656" s="33"/>
      <c r="Y656" s="5"/>
      <c r="Z656" s="5"/>
      <c r="AA656" s="33">
        <v>1.0</v>
      </c>
      <c r="AB656" s="33"/>
      <c r="AC656" s="33">
        <v>1.0</v>
      </c>
      <c r="AD656" s="5"/>
      <c r="AE656" s="5"/>
      <c r="AF656" s="5"/>
      <c r="AG656" s="16"/>
      <c r="AH656" s="38" t="str">
        <f t="shared" si="1"/>
        <v/>
      </c>
      <c r="AI656" s="39">
        <f t="shared" si="2"/>
        <v>1</v>
      </c>
      <c r="AJ656" s="37" t="str">
        <f t="shared" si="3"/>
        <v/>
      </c>
      <c r="AK656" s="41" t="str">
        <f t="shared" si="4"/>
        <v/>
      </c>
      <c r="AL656" s="35" t="s">
        <v>153</v>
      </c>
      <c r="AM656" s="33" t="s">
        <v>1813</v>
      </c>
      <c r="AN656" s="33" t="s">
        <v>1813</v>
      </c>
      <c r="AO656" s="41"/>
      <c r="AP656" s="33" t="s">
        <v>169</v>
      </c>
      <c r="AQ656" s="33" t="s">
        <v>170</v>
      </c>
      <c r="AR656" s="33">
        <v>150.0</v>
      </c>
      <c r="AS656" s="42"/>
      <c r="AT656" s="42"/>
      <c r="AU656" s="42"/>
      <c r="AV656" s="42"/>
      <c r="AW656" s="42"/>
      <c r="AX656" s="5"/>
      <c r="AY656" s="33"/>
      <c r="AZ656" s="33" t="s">
        <v>4648</v>
      </c>
      <c r="BA656" s="5"/>
      <c r="BB656" s="5"/>
      <c r="BC656" s="5" t="s">
        <v>4649</v>
      </c>
      <c r="BD656" s="33" t="s">
        <v>173</v>
      </c>
      <c r="BE656" s="41"/>
      <c r="BF656" s="35"/>
      <c r="BG656" s="33" t="s">
        <v>169</v>
      </c>
      <c r="BH656" s="5"/>
      <c r="BI656" s="33">
        <v>150.0</v>
      </c>
      <c r="BJ656" s="33" t="s">
        <v>170</v>
      </c>
      <c r="BK656" s="5"/>
      <c r="BL656" s="5">
        <f t="shared" si="5"/>
        <v>1997.25</v>
      </c>
      <c r="BM656" s="5"/>
      <c r="BN656" s="5"/>
      <c r="BO656" s="42">
        <f t="shared" si="6"/>
        <v>1997.25</v>
      </c>
      <c r="BP656" s="44"/>
      <c r="BQ656" s="45"/>
      <c r="BR656" s="47"/>
      <c r="BS656" s="45"/>
      <c r="BT656" s="37"/>
      <c r="BU656" s="5"/>
      <c r="BV656" s="38"/>
      <c r="BW656" s="48"/>
      <c r="BX656" s="44"/>
      <c r="BY656" s="44"/>
      <c r="BZ656" s="33" t="s">
        <v>131</v>
      </c>
      <c r="CA656" s="5"/>
      <c r="CB656" s="5"/>
      <c r="CC656" s="33" t="s">
        <v>177</v>
      </c>
      <c r="CD656" s="5"/>
      <c r="CE656" s="5"/>
      <c r="CF656" s="33" t="s">
        <v>178</v>
      </c>
      <c r="CG656" s="33" t="s">
        <v>4650</v>
      </c>
      <c r="CH656" s="5"/>
      <c r="CI656" s="5"/>
      <c r="CJ656" s="5"/>
      <c r="CK656" s="33"/>
      <c r="CL656" s="49">
        <v>44995.0</v>
      </c>
      <c r="CM656" s="33" t="s">
        <v>180</v>
      </c>
      <c r="CN656" s="5"/>
      <c r="CO656" s="33">
        <v>1.0</v>
      </c>
      <c r="CP656" s="33" t="s">
        <v>181</v>
      </c>
      <c r="CQ656" s="50" t="str">
        <f t="shared" si="7"/>
        <v>13/06/1952</v>
      </c>
      <c r="CR656" s="33" t="s">
        <v>182</v>
      </c>
      <c r="CS656" s="33">
        <v>4.0</v>
      </c>
      <c r="CT656" s="33">
        <v>5.0</v>
      </c>
      <c r="CU656" s="33">
        <v>25.0</v>
      </c>
      <c r="CV656" s="33">
        <v>892.0</v>
      </c>
      <c r="CW656" s="5"/>
      <c r="CX656" s="5"/>
      <c r="CY656" s="33">
        <v>-99.764526</v>
      </c>
      <c r="CZ656" s="33">
        <v>20.733842</v>
      </c>
      <c r="DA656" s="33">
        <v>4.425758593E9</v>
      </c>
      <c r="DB656" s="33">
        <v>2.0</v>
      </c>
      <c r="DC656" s="33" t="s">
        <v>183</v>
      </c>
      <c r="DD656" s="33">
        <v>2023.0</v>
      </c>
      <c r="DE656" s="33" t="s">
        <v>184</v>
      </c>
      <c r="DF656" s="33"/>
      <c r="DG656" s="33" t="s">
        <v>185</v>
      </c>
      <c r="DH656" s="33" t="s">
        <v>186</v>
      </c>
      <c r="DI656" s="5"/>
      <c r="DJ656" s="5"/>
    </row>
    <row r="657">
      <c r="A657" s="33" t="s">
        <v>4651</v>
      </c>
      <c r="B657" s="34">
        <v>44956.0</v>
      </c>
      <c r="C657" s="35" t="s">
        <v>137</v>
      </c>
      <c r="D657" s="35" t="s">
        <v>139</v>
      </c>
      <c r="E657" s="35" t="s">
        <v>142</v>
      </c>
      <c r="F657" s="36" t="s">
        <v>144</v>
      </c>
      <c r="G657" s="33" t="s">
        <v>4652</v>
      </c>
      <c r="H657" s="33" t="s">
        <v>4271</v>
      </c>
      <c r="I657" s="33" t="s">
        <v>213</v>
      </c>
      <c r="J657" s="33" t="s">
        <v>254</v>
      </c>
      <c r="K657" s="35" t="s">
        <v>150</v>
      </c>
      <c r="L657" s="33" t="s">
        <v>151</v>
      </c>
      <c r="M657" s="5"/>
      <c r="N657" s="33" t="s">
        <v>4618</v>
      </c>
      <c r="O657" s="5"/>
      <c r="P657" s="35" t="s">
        <v>153</v>
      </c>
      <c r="Q657" s="35" t="s">
        <v>4618</v>
      </c>
      <c r="R657" s="33">
        <v>76503.0</v>
      </c>
      <c r="S657" s="37"/>
      <c r="T657" s="33"/>
      <c r="U657" s="33">
        <v>1.92</v>
      </c>
      <c r="V657" s="33" t="s">
        <v>154</v>
      </c>
      <c r="W657" s="33"/>
      <c r="X657" s="33"/>
      <c r="Y657" s="5"/>
      <c r="Z657" s="5"/>
      <c r="AA657" s="33">
        <v>1.0</v>
      </c>
      <c r="AB657" s="33"/>
      <c r="AC657" s="33">
        <v>1.0</v>
      </c>
      <c r="AD657" s="5"/>
      <c r="AE657" s="5"/>
      <c r="AF657" s="5"/>
      <c r="AG657" s="16"/>
      <c r="AH657" s="38" t="str">
        <f t="shared" si="1"/>
        <v/>
      </c>
      <c r="AI657" s="39">
        <f t="shared" si="2"/>
        <v>1</v>
      </c>
      <c r="AJ657" s="37" t="str">
        <f t="shared" si="3"/>
        <v/>
      </c>
      <c r="AK657" s="41" t="str">
        <f t="shared" si="4"/>
        <v/>
      </c>
      <c r="AL657" s="35" t="s">
        <v>153</v>
      </c>
      <c r="AM657" s="33" t="s">
        <v>1813</v>
      </c>
      <c r="AN657" s="33" t="s">
        <v>1813</v>
      </c>
      <c r="AO657" s="41"/>
      <c r="AP657" s="33" t="s">
        <v>169</v>
      </c>
      <c r="AQ657" s="33" t="s">
        <v>170</v>
      </c>
      <c r="AR657" s="33">
        <v>150.0</v>
      </c>
      <c r="AS657" s="42"/>
      <c r="AT657" s="42"/>
      <c r="AU657" s="42"/>
      <c r="AV657" s="42"/>
      <c r="AW657" s="42"/>
      <c r="AX657" s="5"/>
      <c r="AY657" s="33"/>
      <c r="AZ657" s="33" t="s">
        <v>4653</v>
      </c>
      <c r="BA657" s="5"/>
      <c r="BB657" s="5"/>
      <c r="BC657" s="5" t="s">
        <v>4654</v>
      </c>
      <c r="BD657" s="33" t="s">
        <v>173</v>
      </c>
      <c r="BE657" s="41"/>
      <c r="BF657" s="35"/>
      <c r="BG657" s="33" t="s">
        <v>169</v>
      </c>
      <c r="BH657" s="5"/>
      <c r="BI657" s="33">
        <v>150.0</v>
      </c>
      <c r="BJ657" s="33" t="s">
        <v>170</v>
      </c>
      <c r="BK657" s="5"/>
      <c r="BL657" s="5">
        <f t="shared" si="5"/>
        <v>1997.25</v>
      </c>
      <c r="BM657" s="5"/>
      <c r="BN657" s="5"/>
      <c r="BO657" s="42">
        <f t="shared" si="6"/>
        <v>1997.25</v>
      </c>
      <c r="BP657" s="44"/>
      <c r="BQ657" s="45"/>
      <c r="BR657" s="47"/>
      <c r="BS657" s="45"/>
      <c r="BT657" s="37"/>
      <c r="BU657" s="5"/>
      <c r="BV657" s="38"/>
      <c r="BW657" s="48"/>
      <c r="BX657" s="44"/>
      <c r="BY657" s="44"/>
      <c r="BZ657" s="33" t="s">
        <v>131</v>
      </c>
      <c r="CA657" s="5"/>
      <c r="CB657" s="5"/>
      <c r="CC657" s="33" t="s">
        <v>177</v>
      </c>
      <c r="CD657" s="5"/>
      <c r="CE657" s="5"/>
      <c r="CF657" s="33" t="s">
        <v>178</v>
      </c>
      <c r="CG657" s="33" t="s">
        <v>4655</v>
      </c>
      <c r="CH657" s="5"/>
      <c r="CI657" s="5"/>
      <c r="CJ657" s="5"/>
      <c r="CK657" s="33"/>
      <c r="CL657" s="49">
        <v>44995.0</v>
      </c>
      <c r="CM657" s="33" t="s">
        <v>180</v>
      </c>
      <c r="CN657" s="5"/>
      <c r="CO657" s="33">
        <v>1.0</v>
      </c>
      <c r="CP657" s="33" t="s">
        <v>181</v>
      </c>
      <c r="CQ657" s="50" t="str">
        <f t="shared" si="7"/>
        <v>24/04/1957</v>
      </c>
      <c r="CR657" s="33" t="s">
        <v>182</v>
      </c>
      <c r="CS657" s="33">
        <v>4.0</v>
      </c>
      <c r="CT657" s="33">
        <v>5.0</v>
      </c>
      <c r="CU657" s="33">
        <v>25.0</v>
      </c>
      <c r="CV657" s="33">
        <v>892.0</v>
      </c>
      <c r="CW657" s="5"/>
      <c r="CX657" s="5"/>
      <c r="CY657" s="33">
        <v>-99.764526</v>
      </c>
      <c r="CZ657" s="33">
        <v>20.733842</v>
      </c>
      <c r="DA657" s="33">
        <v>4.411012519E9</v>
      </c>
      <c r="DB657" s="33">
        <v>2.0</v>
      </c>
      <c r="DC657" s="33" t="s">
        <v>183</v>
      </c>
      <c r="DD657" s="33">
        <v>2023.0</v>
      </c>
      <c r="DE657" s="33" t="s">
        <v>184</v>
      </c>
      <c r="DF657" s="33"/>
      <c r="DG657" s="33" t="s">
        <v>185</v>
      </c>
      <c r="DH657" s="33" t="s">
        <v>186</v>
      </c>
      <c r="DI657" s="5"/>
      <c r="DJ657" s="5"/>
    </row>
    <row r="658">
      <c r="A658" s="33" t="s">
        <v>4656</v>
      </c>
      <c r="B658" s="34">
        <v>44956.0</v>
      </c>
      <c r="C658" s="35" t="s">
        <v>137</v>
      </c>
      <c r="D658" s="35" t="s">
        <v>139</v>
      </c>
      <c r="E658" s="35" t="s">
        <v>142</v>
      </c>
      <c r="F658" s="36" t="s">
        <v>144</v>
      </c>
      <c r="G658" s="33" t="s">
        <v>4657</v>
      </c>
      <c r="H658" s="33" t="s">
        <v>4658</v>
      </c>
      <c r="I658" s="33" t="s">
        <v>4131</v>
      </c>
      <c r="J658" s="33" t="s">
        <v>204</v>
      </c>
      <c r="K658" s="35" t="s">
        <v>16</v>
      </c>
      <c r="L658" s="33" t="s">
        <v>4659</v>
      </c>
      <c r="M658" s="5"/>
      <c r="N658" s="33" t="s">
        <v>4660</v>
      </c>
      <c r="O658" s="5"/>
      <c r="P658" s="35" t="s">
        <v>1053</v>
      </c>
      <c r="Q658" s="35" t="s">
        <v>4660</v>
      </c>
      <c r="R658" s="33">
        <v>76723.0</v>
      </c>
      <c r="S658" s="37"/>
      <c r="T658" s="33"/>
      <c r="U658" s="33">
        <v>1.68</v>
      </c>
      <c r="V658" s="33" t="s">
        <v>154</v>
      </c>
      <c r="W658" s="33"/>
      <c r="X658" s="33"/>
      <c r="Y658" s="5"/>
      <c r="Z658" s="5"/>
      <c r="AA658" s="33">
        <v>1.0</v>
      </c>
      <c r="AB658" s="33"/>
      <c r="AC658" s="33">
        <v>1.0</v>
      </c>
      <c r="AD658" s="5"/>
      <c r="AE658" s="5"/>
      <c r="AF658" s="5"/>
      <c r="AG658" s="16"/>
      <c r="AH658" s="38" t="str">
        <f t="shared" si="1"/>
        <v/>
      </c>
      <c r="AI658" s="39">
        <f t="shared" si="2"/>
        <v>1</v>
      </c>
      <c r="AJ658" s="37" t="str">
        <f t="shared" si="3"/>
        <v/>
      </c>
      <c r="AK658" s="41" t="str">
        <f t="shared" si="4"/>
        <v/>
      </c>
      <c r="AL658" s="35" t="s">
        <v>153</v>
      </c>
      <c r="AM658" s="33" t="s">
        <v>1813</v>
      </c>
      <c r="AN658" s="33" t="s">
        <v>1813</v>
      </c>
      <c r="AO658" s="41"/>
      <c r="AP658" s="33" t="s">
        <v>169</v>
      </c>
      <c r="AQ658" s="33" t="s">
        <v>170</v>
      </c>
      <c r="AR658" s="33">
        <v>150.0</v>
      </c>
      <c r="AS658" s="42"/>
      <c r="AT658" s="42"/>
      <c r="AU658" s="42"/>
      <c r="AV658" s="42"/>
      <c r="AW658" s="42"/>
      <c r="AX658" s="5"/>
      <c r="AY658" s="33"/>
      <c r="AZ658" s="33" t="s">
        <v>4661</v>
      </c>
      <c r="BA658" s="5"/>
      <c r="BB658" s="5"/>
      <c r="BC658" s="5" t="s">
        <v>4662</v>
      </c>
      <c r="BD658" s="33" t="s">
        <v>173</v>
      </c>
      <c r="BE658" s="41"/>
      <c r="BF658" s="35"/>
      <c r="BG658" s="33" t="s">
        <v>169</v>
      </c>
      <c r="BH658" s="5"/>
      <c r="BI658" s="33">
        <v>150.0</v>
      </c>
      <c r="BJ658" s="33" t="s">
        <v>170</v>
      </c>
      <c r="BK658" s="5"/>
      <c r="BL658" s="5">
        <f t="shared" si="5"/>
        <v>1997.25</v>
      </c>
      <c r="BM658" s="5"/>
      <c r="BN658" s="5"/>
      <c r="BO658" s="42">
        <f t="shared" si="6"/>
        <v>1997.25</v>
      </c>
      <c r="BP658" s="44"/>
      <c r="BQ658" s="45"/>
      <c r="BR658" s="47"/>
      <c r="BS658" s="45"/>
      <c r="BT658" s="37"/>
      <c r="BU658" s="5"/>
      <c r="BV658" s="38"/>
      <c r="BW658" s="48"/>
      <c r="BX658" s="44"/>
      <c r="BY658" s="44"/>
      <c r="BZ658" s="33" t="s">
        <v>131</v>
      </c>
      <c r="CA658" s="5"/>
      <c r="CB658" s="5"/>
      <c r="CC658" s="33" t="s">
        <v>177</v>
      </c>
      <c r="CD658" s="5"/>
      <c r="CE658" s="5"/>
      <c r="CF658" s="33" t="s">
        <v>178</v>
      </c>
      <c r="CG658" s="33" t="s">
        <v>4663</v>
      </c>
      <c r="CH658" s="5"/>
      <c r="CI658" s="5"/>
      <c r="CJ658" s="5"/>
      <c r="CK658" s="33"/>
      <c r="CL658" s="49">
        <v>44995.0</v>
      </c>
      <c r="CM658" s="33" t="s">
        <v>180</v>
      </c>
      <c r="CN658" s="5"/>
      <c r="CO658" s="33">
        <v>1.0</v>
      </c>
      <c r="CP658" s="33" t="s">
        <v>181</v>
      </c>
      <c r="CQ658" s="50" t="str">
        <f t="shared" si="7"/>
        <v>23/08/1954</v>
      </c>
      <c r="CR658" s="33" t="s">
        <v>182</v>
      </c>
      <c r="CS658" s="33">
        <v>12.0</v>
      </c>
      <c r="CT658" s="33">
        <v>5.0</v>
      </c>
      <c r="CU658" s="33">
        <v>7.0</v>
      </c>
      <c r="CV658" s="33">
        <v>938.0</v>
      </c>
      <c r="CW658" s="5"/>
      <c r="CX658" s="5"/>
      <c r="CY658" s="33">
        <v>-100.163346</v>
      </c>
      <c r="CZ658" s="33">
        <v>20.550991</v>
      </c>
      <c r="DA658" s="33">
        <v>4.481821465E9</v>
      </c>
      <c r="DB658" s="33">
        <v>2.0</v>
      </c>
      <c r="DC658" s="33" t="s">
        <v>183</v>
      </c>
      <c r="DD658" s="33">
        <v>2023.0</v>
      </c>
      <c r="DE658" s="33" t="s">
        <v>184</v>
      </c>
      <c r="DF658" s="33"/>
      <c r="DG658" s="33" t="s">
        <v>185</v>
      </c>
      <c r="DH658" s="33" t="s">
        <v>186</v>
      </c>
      <c r="DI658" s="5"/>
      <c r="DJ658" s="5"/>
    </row>
    <row r="659">
      <c r="A659" s="33" t="s">
        <v>4664</v>
      </c>
      <c r="B659" s="34">
        <v>44952.0</v>
      </c>
      <c r="C659" s="35" t="s">
        <v>137</v>
      </c>
      <c r="D659" s="35" t="s">
        <v>139</v>
      </c>
      <c r="E659" s="35" t="s">
        <v>142</v>
      </c>
      <c r="F659" s="36" t="s">
        <v>144</v>
      </c>
      <c r="G659" s="33" t="s">
        <v>4665</v>
      </c>
      <c r="H659" s="33" t="s">
        <v>498</v>
      </c>
      <c r="I659" s="33" t="s">
        <v>455</v>
      </c>
      <c r="J659" s="33" t="s">
        <v>4666</v>
      </c>
      <c r="K659" s="35" t="s">
        <v>16</v>
      </c>
      <c r="L659" s="33" t="s">
        <v>4667</v>
      </c>
      <c r="M659" s="5"/>
      <c r="N659" s="33" t="s">
        <v>4668</v>
      </c>
      <c r="O659" s="5"/>
      <c r="P659" s="35" t="s">
        <v>234</v>
      </c>
      <c r="Q659" s="35" t="s">
        <v>234</v>
      </c>
      <c r="R659" s="33">
        <v>76650.0</v>
      </c>
      <c r="S659" s="37"/>
      <c r="T659" s="33"/>
      <c r="U659" s="33">
        <v>5.24</v>
      </c>
      <c r="V659" s="33" t="s">
        <v>154</v>
      </c>
      <c r="W659" s="33"/>
      <c r="X659" s="33"/>
      <c r="Y659" s="5"/>
      <c r="Z659" s="5"/>
      <c r="AA659" s="33">
        <v>1.0</v>
      </c>
      <c r="AB659" s="33"/>
      <c r="AC659" s="33">
        <v>1.0</v>
      </c>
      <c r="AD659" s="5"/>
      <c r="AE659" s="5"/>
      <c r="AF659" s="5"/>
      <c r="AG659" s="16"/>
      <c r="AH659" s="38" t="str">
        <f t="shared" si="1"/>
        <v/>
      </c>
      <c r="AI659" s="39">
        <f t="shared" si="2"/>
        <v>1</v>
      </c>
      <c r="AJ659" s="37" t="str">
        <f t="shared" si="3"/>
        <v/>
      </c>
      <c r="AK659" s="41" t="str">
        <f t="shared" si="4"/>
        <v/>
      </c>
      <c r="AL659" s="35" t="s">
        <v>153</v>
      </c>
      <c r="AM659" s="33" t="s">
        <v>4669</v>
      </c>
      <c r="AN659" s="33" t="s">
        <v>4669</v>
      </c>
      <c r="AO659" s="41"/>
      <c r="AP659" s="33" t="s">
        <v>169</v>
      </c>
      <c r="AQ659" s="33" t="s">
        <v>170</v>
      </c>
      <c r="AR659" s="33">
        <v>150.0</v>
      </c>
      <c r="AS659" s="42"/>
      <c r="AT659" s="42"/>
      <c r="AU659" s="42"/>
      <c r="AV659" s="42"/>
      <c r="AW659" s="42"/>
      <c r="AX659" s="5"/>
      <c r="AY659" s="33"/>
      <c r="AZ659" s="33" t="s">
        <v>4670</v>
      </c>
      <c r="BA659" s="5"/>
      <c r="BB659" s="5"/>
      <c r="BC659" s="5" t="s">
        <v>4671</v>
      </c>
      <c r="BD659" s="33" t="s">
        <v>173</v>
      </c>
      <c r="BE659" s="41"/>
      <c r="BF659" s="35"/>
      <c r="BG659" s="33" t="s">
        <v>169</v>
      </c>
      <c r="BH659" s="5"/>
      <c r="BI659" s="33">
        <v>150.0</v>
      </c>
      <c r="BJ659" s="33" t="s">
        <v>170</v>
      </c>
      <c r="BK659" s="5"/>
      <c r="BL659" s="5">
        <f t="shared" si="5"/>
        <v>1997.25</v>
      </c>
      <c r="BM659" s="5"/>
      <c r="BN659" s="5"/>
      <c r="BO659" s="42">
        <f t="shared" si="6"/>
        <v>1997.25</v>
      </c>
      <c r="BP659" s="44"/>
      <c r="BQ659" s="45"/>
      <c r="BR659" s="47"/>
      <c r="BS659" s="45"/>
      <c r="BT659" s="37"/>
      <c r="BU659" s="5"/>
      <c r="BV659" s="38"/>
      <c r="BW659" s="48"/>
      <c r="BX659" s="44"/>
      <c r="BY659" s="44"/>
      <c r="BZ659" s="33" t="s">
        <v>131</v>
      </c>
      <c r="CA659" s="5"/>
      <c r="CB659" s="5"/>
      <c r="CC659" s="33" t="s">
        <v>177</v>
      </c>
      <c r="CD659" s="5"/>
      <c r="CE659" s="5"/>
      <c r="CF659" s="33" t="s">
        <v>178</v>
      </c>
      <c r="CG659" s="33" t="s">
        <v>4672</v>
      </c>
      <c r="CH659" s="5"/>
      <c r="CI659" s="5"/>
      <c r="CJ659" s="5"/>
      <c r="CK659" s="33"/>
      <c r="CL659" s="49">
        <v>44995.0</v>
      </c>
      <c r="CM659" s="33" t="s">
        <v>180</v>
      </c>
      <c r="CN659" s="5"/>
      <c r="CO659" s="33">
        <v>1.0</v>
      </c>
      <c r="CP659" s="33" t="s">
        <v>181</v>
      </c>
      <c r="CQ659" s="50" t="str">
        <f t="shared" si="7"/>
        <v>17/10/1957</v>
      </c>
      <c r="CR659" s="33" t="s">
        <v>182</v>
      </c>
      <c r="CS659" s="33">
        <v>7.0</v>
      </c>
      <c r="CT659" s="33">
        <v>5.0</v>
      </c>
      <c r="CU659" s="33">
        <v>7.0</v>
      </c>
      <c r="CV659" s="33">
        <v>1664.0</v>
      </c>
      <c r="CW659" s="33">
        <v>7.0100104E8</v>
      </c>
      <c r="CX659" s="33">
        <v>7.0100100199E10</v>
      </c>
      <c r="CY659" s="33">
        <v>-99.891954</v>
      </c>
      <c r="CZ659" s="33">
        <v>20.66849</v>
      </c>
      <c r="DA659" s="33">
        <v>4.416881156E9</v>
      </c>
      <c r="DB659" s="33">
        <v>2.0</v>
      </c>
      <c r="DC659" s="33" t="s">
        <v>183</v>
      </c>
      <c r="DD659" s="33">
        <v>2023.0</v>
      </c>
      <c r="DE659" s="33" t="s">
        <v>184</v>
      </c>
      <c r="DF659" s="33"/>
      <c r="DG659" s="33" t="s">
        <v>185</v>
      </c>
      <c r="DH659" s="33" t="s">
        <v>186</v>
      </c>
      <c r="DI659" s="5"/>
      <c r="DJ659" s="5"/>
    </row>
    <row r="660">
      <c r="A660" s="33" t="s">
        <v>4673</v>
      </c>
      <c r="B660" s="34">
        <v>44952.0</v>
      </c>
      <c r="C660" s="35" t="s">
        <v>137</v>
      </c>
      <c r="D660" s="35" t="s">
        <v>139</v>
      </c>
      <c r="E660" s="35" t="s">
        <v>142</v>
      </c>
      <c r="F660" s="36" t="s">
        <v>144</v>
      </c>
      <c r="G660" s="33" t="s">
        <v>4674</v>
      </c>
      <c r="H660" s="33" t="s">
        <v>4675</v>
      </c>
      <c r="I660" s="33" t="s">
        <v>204</v>
      </c>
      <c r="J660" s="33" t="s">
        <v>204</v>
      </c>
      <c r="K660" s="35" t="s">
        <v>150</v>
      </c>
      <c r="L660" s="33" t="s">
        <v>1548</v>
      </c>
      <c r="M660" s="33">
        <v>47.0</v>
      </c>
      <c r="N660" s="33" t="s">
        <v>1528</v>
      </c>
      <c r="O660" s="5"/>
      <c r="P660" s="35" t="s">
        <v>153</v>
      </c>
      <c r="Q660" s="35" t="s">
        <v>153</v>
      </c>
      <c r="R660" s="33">
        <v>76504.0</v>
      </c>
      <c r="S660" s="37"/>
      <c r="T660" s="33"/>
      <c r="U660" s="33">
        <v>1.73</v>
      </c>
      <c r="V660" s="33" t="s">
        <v>154</v>
      </c>
      <c r="W660" s="33"/>
      <c r="X660" s="33"/>
      <c r="Y660" s="5"/>
      <c r="Z660" s="5"/>
      <c r="AA660" s="33">
        <v>1.0</v>
      </c>
      <c r="AB660" s="33"/>
      <c r="AC660" s="33">
        <v>1.0</v>
      </c>
      <c r="AD660" s="5"/>
      <c r="AE660" s="5"/>
      <c r="AF660" s="5"/>
      <c r="AG660" s="16"/>
      <c r="AH660" s="38" t="str">
        <f t="shared" si="1"/>
        <v/>
      </c>
      <c r="AI660" s="39">
        <f t="shared" si="2"/>
        <v>1</v>
      </c>
      <c r="AJ660" s="37" t="str">
        <f t="shared" si="3"/>
        <v/>
      </c>
      <c r="AK660" s="41" t="str">
        <f t="shared" si="4"/>
        <v/>
      </c>
      <c r="AL660" s="35" t="s">
        <v>153</v>
      </c>
      <c r="AM660" s="33" t="s">
        <v>2034</v>
      </c>
      <c r="AN660" s="33" t="s">
        <v>2034</v>
      </c>
      <c r="AO660" s="41"/>
      <c r="AP660" s="33" t="s">
        <v>169</v>
      </c>
      <c r="AQ660" s="33" t="s">
        <v>170</v>
      </c>
      <c r="AR660" s="33">
        <v>150.0</v>
      </c>
      <c r="AS660" s="42"/>
      <c r="AT660" s="42"/>
      <c r="AU660" s="42"/>
      <c r="AV660" s="42"/>
      <c r="AW660" s="42"/>
      <c r="AX660" s="5"/>
      <c r="AY660" s="33"/>
      <c r="AZ660" s="33" t="s">
        <v>4676</v>
      </c>
      <c r="BA660" s="5"/>
      <c r="BB660" s="5"/>
      <c r="BC660" s="5" t="s">
        <v>4677</v>
      </c>
      <c r="BD660" s="33" t="s">
        <v>173</v>
      </c>
      <c r="BE660" s="41"/>
      <c r="BF660" s="35"/>
      <c r="BG660" s="33" t="s">
        <v>169</v>
      </c>
      <c r="BH660" s="5"/>
      <c r="BI660" s="33">
        <v>150.0</v>
      </c>
      <c r="BJ660" s="33" t="s">
        <v>170</v>
      </c>
      <c r="BK660" s="5"/>
      <c r="BL660" s="5">
        <f t="shared" si="5"/>
        <v>1997.25</v>
      </c>
      <c r="BM660" s="5"/>
      <c r="BN660" s="5"/>
      <c r="BO660" s="42">
        <f t="shared" si="6"/>
        <v>1997.25</v>
      </c>
      <c r="BP660" s="44"/>
      <c r="BQ660" s="45"/>
      <c r="BR660" s="47"/>
      <c r="BS660" s="45"/>
      <c r="BT660" s="37"/>
      <c r="BU660" s="5"/>
      <c r="BV660" s="38"/>
      <c r="BW660" s="48"/>
      <c r="BX660" s="44"/>
      <c r="BY660" s="44"/>
      <c r="BZ660" s="33" t="s">
        <v>131</v>
      </c>
      <c r="CA660" s="5"/>
      <c r="CB660" s="5"/>
      <c r="CC660" s="33" t="s">
        <v>177</v>
      </c>
      <c r="CD660" s="5"/>
      <c r="CE660" s="5"/>
      <c r="CF660" s="33" t="s">
        <v>178</v>
      </c>
      <c r="CG660" s="33" t="s">
        <v>4678</v>
      </c>
      <c r="CH660" s="5"/>
      <c r="CI660" s="5"/>
      <c r="CJ660" s="5"/>
      <c r="CK660" s="33"/>
      <c r="CL660" s="49">
        <v>44995.0</v>
      </c>
      <c r="CM660" s="33" t="s">
        <v>180</v>
      </c>
      <c r="CN660" s="5"/>
      <c r="CO660" s="33">
        <v>1.0</v>
      </c>
      <c r="CP660" s="33" t="s">
        <v>181</v>
      </c>
      <c r="CQ660" s="50" t="str">
        <f t="shared" si="7"/>
        <v>27/03/1963</v>
      </c>
      <c r="CR660" s="33" t="s">
        <v>182</v>
      </c>
      <c r="CS660" s="33">
        <v>4.0</v>
      </c>
      <c r="CT660" s="33">
        <v>5.0</v>
      </c>
      <c r="CU660" s="33">
        <v>25.0</v>
      </c>
      <c r="CV660" s="33">
        <v>1726.0</v>
      </c>
      <c r="CW660" s="33">
        <v>4.01001006E8</v>
      </c>
      <c r="CX660" s="33">
        <v>4.0100100049E10</v>
      </c>
      <c r="CY660" s="33">
        <v>-99.810912</v>
      </c>
      <c r="CZ660" s="33">
        <v>20.687935</v>
      </c>
      <c r="DA660" s="33">
        <v>4.411019633E9</v>
      </c>
      <c r="DB660" s="33">
        <v>2.0</v>
      </c>
      <c r="DC660" s="33" t="s">
        <v>183</v>
      </c>
      <c r="DD660" s="33">
        <v>2023.0</v>
      </c>
      <c r="DE660" s="33" t="s">
        <v>184</v>
      </c>
      <c r="DF660" s="33"/>
      <c r="DG660" s="33" t="s">
        <v>185</v>
      </c>
      <c r="DH660" s="33" t="s">
        <v>186</v>
      </c>
      <c r="DI660" s="5"/>
      <c r="DJ660" s="5"/>
    </row>
    <row r="661">
      <c r="A661" s="33" t="s">
        <v>4679</v>
      </c>
      <c r="B661" s="34">
        <v>44952.0</v>
      </c>
      <c r="C661" s="35" t="s">
        <v>137</v>
      </c>
      <c r="D661" s="35" t="s">
        <v>139</v>
      </c>
      <c r="E661" s="35" t="s">
        <v>142</v>
      </c>
      <c r="F661" s="36" t="s">
        <v>144</v>
      </c>
      <c r="G661" s="33" t="s">
        <v>4680</v>
      </c>
      <c r="H661" s="33" t="s">
        <v>4681</v>
      </c>
      <c r="I661" s="33" t="s">
        <v>2714</v>
      </c>
      <c r="J661" s="33" t="s">
        <v>231</v>
      </c>
      <c r="K661" s="35" t="s">
        <v>150</v>
      </c>
      <c r="L661" s="33" t="s">
        <v>4682</v>
      </c>
      <c r="M661" s="33">
        <v>21.0</v>
      </c>
      <c r="N661" s="33" t="s">
        <v>4683</v>
      </c>
      <c r="O661" s="5"/>
      <c r="P661" s="35" t="s">
        <v>153</v>
      </c>
      <c r="Q661" s="35" t="s">
        <v>4683</v>
      </c>
      <c r="R661" s="33">
        <v>76520.0</v>
      </c>
      <c r="S661" s="37"/>
      <c r="T661" s="33"/>
      <c r="U661" s="33">
        <v>2.4</v>
      </c>
      <c r="V661" s="33" t="s">
        <v>154</v>
      </c>
      <c r="W661" s="33"/>
      <c r="X661" s="33"/>
      <c r="Y661" s="5"/>
      <c r="Z661" s="5"/>
      <c r="AA661" s="33">
        <v>1.0</v>
      </c>
      <c r="AB661" s="33">
        <v>1.0</v>
      </c>
      <c r="AC661" s="33"/>
      <c r="AD661" s="5"/>
      <c r="AE661" s="5"/>
      <c r="AF661" s="5"/>
      <c r="AG661" s="16"/>
      <c r="AH661" s="38">
        <f t="shared" si="1"/>
        <v>1</v>
      </c>
      <c r="AI661" s="39" t="str">
        <f t="shared" si="2"/>
        <v/>
      </c>
      <c r="AJ661" s="37" t="str">
        <f t="shared" si="3"/>
        <v/>
      </c>
      <c r="AK661" s="41" t="str">
        <f t="shared" si="4"/>
        <v/>
      </c>
      <c r="AL661" s="35" t="s">
        <v>153</v>
      </c>
      <c r="AM661" s="33" t="s">
        <v>4683</v>
      </c>
      <c r="AN661" s="33" t="s">
        <v>4683</v>
      </c>
      <c r="AO661" s="41"/>
      <c r="AP661" s="33" t="s">
        <v>169</v>
      </c>
      <c r="AQ661" s="33" t="s">
        <v>170</v>
      </c>
      <c r="AR661" s="33">
        <v>300.0</v>
      </c>
      <c r="AS661" s="42"/>
      <c r="AT661" s="42"/>
      <c r="AU661" s="42"/>
      <c r="AV661" s="42"/>
      <c r="AW661" s="42"/>
      <c r="AX661" s="5"/>
      <c r="AY661" s="33"/>
      <c r="AZ661" s="33" t="s">
        <v>4684</v>
      </c>
      <c r="BA661" s="5"/>
      <c r="BB661" s="5"/>
      <c r="BC661" s="5" t="s">
        <v>4685</v>
      </c>
      <c r="BD661" s="33" t="s">
        <v>173</v>
      </c>
      <c r="BE661" s="41"/>
      <c r="BF661" s="35"/>
      <c r="BG661" s="33" t="s">
        <v>169</v>
      </c>
      <c r="BH661" s="5"/>
      <c r="BI661" s="33">
        <v>300.0</v>
      </c>
      <c r="BJ661" s="33" t="s">
        <v>170</v>
      </c>
      <c r="BK661" s="5"/>
      <c r="BL661" s="5">
        <f t="shared" si="5"/>
        <v>3994.5</v>
      </c>
      <c r="BM661" s="5"/>
      <c r="BN661" s="5"/>
      <c r="BO661" s="42">
        <f t="shared" si="6"/>
        <v>3994.5</v>
      </c>
      <c r="BP661" s="44"/>
      <c r="BQ661" s="45"/>
      <c r="BR661" s="47"/>
      <c r="BS661" s="45"/>
      <c r="BT661" s="37"/>
      <c r="BU661" s="5"/>
      <c r="BV661" s="38"/>
      <c r="BW661" s="48"/>
      <c r="BX661" s="44"/>
      <c r="BY661" s="44"/>
      <c r="BZ661" s="33" t="s">
        <v>131</v>
      </c>
      <c r="CA661" s="5"/>
      <c r="CB661" s="5"/>
      <c r="CC661" s="33" t="s">
        <v>177</v>
      </c>
      <c r="CD661" s="5"/>
      <c r="CE661" s="5"/>
      <c r="CF661" s="33" t="s">
        <v>178</v>
      </c>
      <c r="CG661" s="33" t="s">
        <v>4686</v>
      </c>
      <c r="CH661" s="5"/>
      <c r="CI661" s="5"/>
      <c r="CJ661" s="5"/>
      <c r="CK661" s="33"/>
      <c r="CL661" s="49">
        <v>44995.0</v>
      </c>
      <c r="CM661" s="33" t="s">
        <v>180</v>
      </c>
      <c r="CN661" s="5"/>
      <c r="CO661" s="33">
        <v>2.0</v>
      </c>
      <c r="CP661" s="33" t="s">
        <v>181</v>
      </c>
      <c r="CQ661" s="50" t="str">
        <f t="shared" si="7"/>
        <v>08/02/1945</v>
      </c>
      <c r="CR661" s="33" t="s">
        <v>243</v>
      </c>
      <c r="CS661" s="33">
        <v>4.0</v>
      </c>
      <c r="CT661" s="33">
        <v>5.0</v>
      </c>
      <c r="CU661" s="33">
        <v>25.0</v>
      </c>
      <c r="CV661" s="33">
        <v>1754.0</v>
      </c>
      <c r="CW661" s="5"/>
      <c r="CX661" s="5"/>
      <c r="CY661" s="33">
        <v>-99.76682</v>
      </c>
      <c r="CZ661" s="33">
        <v>20.914816</v>
      </c>
      <c r="DA661" s="33">
        <v>4.412546025E9</v>
      </c>
      <c r="DB661" s="33">
        <v>2.0</v>
      </c>
      <c r="DC661" s="33" t="s">
        <v>183</v>
      </c>
      <c r="DD661" s="33">
        <v>2023.0</v>
      </c>
      <c r="DE661" s="33" t="s">
        <v>184</v>
      </c>
      <c r="DF661" s="33"/>
      <c r="DG661" s="33" t="s">
        <v>185</v>
      </c>
      <c r="DH661" s="33" t="s">
        <v>186</v>
      </c>
      <c r="DI661" s="5"/>
      <c r="DJ661" s="5"/>
    </row>
    <row r="662">
      <c r="A662" s="33" t="s">
        <v>4687</v>
      </c>
      <c r="B662" s="34">
        <v>44952.0</v>
      </c>
      <c r="C662" s="35" t="s">
        <v>137</v>
      </c>
      <c r="D662" s="35" t="s">
        <v>139</v>
      </c>
      <c r="E662" s="35" t="s">
        <v>142</v>
      </c>
      <c r="F662" s="36" t="s">
        <v>144</v>
      </c>
      <c r="G662" s="33" t="s">
        <v>4688</v>
      </c>
      <c r="H662" s="33" t="s">
        <v>2104</v>
      </c>
      <c r="I662" s="33" t="s">
        <v>3237</v>
      </c>
      <c r="J662" s="33" t="s">
        <v>350</v>
      </c>
      <c r="K662" s="35" t="s">
        <v>150</v>
      </c>
      <c r="L662" s="33" t="s">
        <v>4689</v>
      </c>
      <c r="M662" s="33">
        <v>148.0</v>
      </c>
      <c r="N662" s="33" t="s">
        <v>4683</v>
      </c>
      <c r="O662" s="5"/>
      <c r="P662" s="35" t="s">
        <v>153</v>
      </c>
      <c r="Q662" s="35" t="s">
        <v>4683</v>
      </c>
      <c r="R662" s="33">
        <v>76520.0</v>
      </c>
      <c r="S662" s="37"/>
      <c r="T662" s="33"/>
      <c r="U662" s="33">
        <v>1.7</v>
      </c>
      <c r="V662" s="33" t="s">
        <v>154</v>
      </c>
      <c r="W662" s="33"/>
      <c r="X662" s="33"/>
      <c r="Y662" s="5"/>
      <c r="Z662" s="5"/>
      <c r="AA662" s="33">
        <v>1.0</v>
      </c>
      <c r="AB662" s="33">
        <v>1.0</v>
      </c>
      <c r="AC662" s="33"/>
      <c r="AD662" s="5"/>
      <c r="AE662" s="5"/>
      <c r="AF662" s="5"/>
      <c r="AG662" s="16"/>
      <c r="AH662" s="38" t="str">
        <f t="shared" si="1"/>
        <v/>
      </c>
      <c r="AI662" s="39" t="str">
        <f t="shared" si="2"/>
        <v/>
      </c>
      <c r="AJ662" s="37" t="str">
        <f t="shared" si="3"/>
        <v/>
      </c>
      <c r="AK662" s="41" t="str">
        <f t="shared" si="4"/>
        <v/>
      </c>
      <c r="AL662" s="35" t="s">
        <v>153</v>
      </c>
      <c r="AM662" s="33" t="s">
        <v>4683</v>
      </c>
      <c r="AN662" s="33" t="s">
        <v>4683</v>
      </c>
      <c r="AO662" s="41"/>
      <c r="AP662" s="33" t="s">
        <v>169</v>
      </c>
      <c r="AQ662" s="33" t="s">
        <v>170</v>
      </c>
      <c r="AR662" s="33">
        <v>150.0</v>
      </c>
      <c r="AS662" s="42"/>
      <c r="AT662" s="42"/>
      <c r="AU662" s="42"/>
      <c r="AV662" s="42"/>
      <c r="AW662" s="42"/>
      <c r="AX662" s="5"/>
      <c r="AY662" s="33"/>
      <c r="AZ662" s="33" t="s">
        <v>4690</v>
      </c>
      <c r="BA662" s="5"/>
      <c r="BB662" s="5"/>
      <c r="BC662" s="5" t="s">
        <v>4691</v>
      </c>
      <c r="BD662" s="33" t="s">
        <v>173</v>
      </c>
      <c r="BE662" s="41"/>
      <c r="BF662" s="35"/>
      <c r="BG662" s="33" t="s">
        <v>169</v>
      </c>
      <c r="BH662" s="5"/>
      <c r="BI662" s="33">
        <v>150.0</v>
      </c>
      <c r="BJ662" s="33" t="s">
        <v>170</v>
      </c>
      <c r="BK662" s="5"/>
      <c r="BL662" s="5">
        <f t="shared" si="5"/>
        <v>1997.25</v>
      </c>
      <c r="BM662" s="5"/>
      <c r="BN662" s="5"/>
      <c r="BO662" s="42">
        <f t="shared" si="6"/>
        <v>1997.25</v>
      </c>
      <c r="BP662" s="44"/>
      <c r="BQ662" s="45"/>
      <c r="BR662" s="47"/>
      <c r="BS662" s="45"/>
      <c r="BT662" s="37"/>
      <c r="BU662" s="5"/>
      <c r="BV662" s="38"/>
      <c r="BW662" s="48"/>
      <c r="BX662" s="44"/>
      <c r="BY662" s="44"/>
      <c r="BZ662" s="33" t="s">
        <v>131</v>
      </c>
      <c r="CA662" s="5"/>
      <c r="CB662" s="5"/>
      <c r="CC662" s="33" t="s">
        <v>177</v>
      </c>
      <c r="CD662" s="5"/>
      <c r="CE662" s="5"/>
      <c r="CF662" s="33" t="s">
        <v>178</v>
      </c>
      <c r="CG662" s="33" t="s">
        <v>4692</v>
      </c>
      <c r="CH662" s="5"/>
      <c r="CI662" s="5"/>
      <c r="CJ662" s="5"/>
      <c r="CK662" s="33"/>
      <c r="CL662" s="49">
        <v>44995.0</v>
      </c>
      <c r="CM662" s="33" t="s">
        <v>180</v>
      </c>
      <c r="CN662" s="5"/>
      <c r="CO662" s="33">
        <v>1.0</v>
      </c>
      <c r="CP662" s="33" t="s">
        <v>181</v>
      </c>
      <c r="CQ662" s="50" t="str">
        <f t="shared" si="7"/>
        <v>29/07/1968</v>
      </c>
      <c r="CR662" s="33" t="s">
        <v>243</v>
      </c>
      <c r="CS662" s="33">
        <v>4.0</v>
      </c>
      <c r="CT662" s="33">
        <v>5.0</v>
      </c>
      <c r="CU662" s="33">
        <v>25.0</v>
      </c>
      <c r="CV662" s="33">
        <v>1754.0</v>
      </c>
      <c r="CW662" s="5"/>
      <c r="CX662" s="5"/>
      <c r="CY662" s="33">
        <v>-99.76682</v>
      </c>
      <c r="CZ662" s="33">
        <v>20.914816</v>
      </c>
      <c r="DA662" s="33">
        <v>7.341141429E9</v>
      </c>
      <c r="DB662" s="33">
        <v>2.0</v>
      </c>
      <c r="DC662" s="33" t="s">
        <v>183</v>
      </c>
      <c r="DD662" s="33">
        <v>2023.0</v>
      </c>
      <c r="DE662" s="33" t="s">
        <v>184</v>
      </c>
      <c r="DF662" s="33"/>
      <c r="DG662" s="33" t="s">
        <v>185</v>
      </c>
      <c r="DH662" s="33" t="s">
        <v>186</v>
      </c>
      <c r="DI662" s="5"/>
      <c r="DJ662" s="5"/>
    </row>
    <row r="663">
      <c r="A663" s="33" t="s">
        <v>4693</v>
      </c>
      <c r="B663" s="34">
        <v>44952.0</v>
      </c>
      <c r="C663" s="35" t="s">
        <v>137</v>
      </c>
      <c r="D663" s="35" t="s">
        <v>139</v>
      </c>
      <c r="E663" s="35" t="s">
        <v>142</v>
      </c>
      <c r="F663" s="36" t="s">
        <v>144</v>
      </c>
      <c r="G663" s="33" t="s">
        <v>4694</v>
      </c>
      <c r="H663" s="33" t="s">
        <v>498</v>
      </c>
      <c r="I663" s="33" t="s">
        <v>4695</v>
      </c>
      <c r="J663" s="33" t="s">
        <v>1580</v>
      </c>
      <c r="K663" s="35" t="s">
        <v>150</v>
      </c>
      <c r="L663" s="33" t="s">
        <v>4696</v>
      </c>
      <c r="M663" s="33">
        <v>16.0</v>
      </c>
      <c r="N663" s="33" t="s">
        <v>4683</v>
      </c>
      <c r="O663" s="5"/>
      <c r="P663" s="35" t="s">
        <v>153</v>
      </c>
      <c r="Q663" s="35" t="s">
        <v>4683</v>
      </c>
      <c r="R663" s="33">
        <v>76520.0</v>
      </c>
      <c r="S663" s="37"/>
      <c r="T663" s="33"/>
      <c r="U663" s="33">
        <v>2.67</v>
      </c>
      <c r="V663" s="33" t="s">
        <v>154</v>
      </c>
      <c r="W663" s="33"/>
      <c r="X663" s="33"/>
      <c r="Y663" s="5"/>
      <c r="Z663" s="5"/>
      <c r="AA663" s="33">
        <v>1.0</v>
      </c>
      <c r="AB663" s="33"/>
      <c r="AC663" s="33">
        <v>1.0</v>
      </c>
      <c r="AD663" s="5"/>
      <c r="AE663" s="5"/>
      <c r="AF663" s="5"/>
      <c r="AG663" s="16"/>
      <c r="AH663" s="38" t="str">
        <f t="shared" si="1"/>
        <v/>
      </c>
      <c r="AI663" s="39">
        <f t="shared" si="2"/>
        <v>1</v>
      </c>
      <c r="AJ663" s="37" t="str">
        <f t="shared" si="3"/>
        <v/>
      </c>
      <c r="AK663" s="41" t="str">
        <f t="shared" si="4"/>
        <v/>
      </c>
      <c r="AL663" s="35" t="s">
        <v>153</v>
      </c>
      <c r="AM663" s="33" t="s">
        <v>4683</v>
      </c>
      <c r="AN663" s="33" t="s">
        <v>4683</v>
      </c>
      <c r="AO663" s="41"/>
      <c r="AP663" s="33" t="s">
        <v>169</v>
      </c>
      <c r="AQ663" s="33" t="s">
        <v>170</v>
      </c>
      <c r="AR663" s="33">
        <v>300.0</v>
      </c>
      <c r="AS663" s="42"/>
      <c r="AT663" s="42"/>
      <c r="AU663" s="42"/>
      <c r="AV663" s="42"/>
      <c r="AW663" s="42"/>
      <c r="AX663" s="5"/>
      <c r="AY663" s="33"/>
      <c r="AZ663" s="33" t="s">
        <v>4697</v>
      </c>
      <c r="BA663" s="5"/>
      <c r="BB663" s="5"/>
      <c r="BC663" s="5" t="s">
        <v>4698</v>
      </c>
      <c r="BD663" s="33" t="s">
        <v>173</v>
      </c>
      <c r="BE663" s="41"/>
      <c r="BF663" s="35"/>
      <c r="BG663" s="33" t="s">
        <v>169</v>
      </c>
      <c r="BH663" s="5"/>
      <c r="BI663" s="33">
        <v>300.0</v>
      </c>
      <c r="BJ663" s="33" t="s">
        <v>170</v>
      </c>
      <c r="BK663" s="5"/>
      <c r="BL663" s="5">
        <f t="shared" si="5"/>
        <v>3994.5</v>
      </c>
      <c r="BM663" s="5"/>
      <c r="BN663" s="5"/>
      <c r="BO663" s="42">
        <f t="shared" si="6"/>
        <v>3994.5</v>
      </c>
      <c r="BP663" s="44"/>
      <c r="BQ663" s="45"/>
      <c r="BR663" s="47"/>
      <c r="BS663" s="45"/>
      <c r="BT663" s="37"/>
      <c r="BU663" s="5"/>
      <c r="BV663" s="38"/>
      <c r="BW663" s="48"/>
      <c r="BX663" s="44"/>
      <c r="BY663" s="44"/>
      <c r="BZ663" s="33" t="s">
        <v>131</v>
      </c>
      <c r="CA663" s="5"/>
      <c r="CB663" s="5"/>
      <c r="CC663" s="33" t="s">
        <v>177</v>
      </c>
      <c r="CD663" s="5"/>
      <c r="CE663" s="5"/>
      <c r="CF663" s="33" t="s">
        <v>178</v>
      </c>
      <c r="CG663" s="33" t="s">
        <v>4699</v>
      </c>
      <c r="CH663" s="5"/>
      <c r="CI663" s="5"/>
      <c r="CJ663" s="5"/>
      <c r="CK663" s="33"/>
      <c r="CL663" s="49">
        <v>44995.0</v>
      </c>
      <c r="CM663" s="33" t="s">
        <v>180</v>
      </c>
      <c r="CN663" s="5"/>
      <c r="CO663" s="33">
        <v>2.0</v>
      </c>
      <c r="CP663" s="33" t="s">
        <v>181</v>
      </c>
      <c r="CQ663" s="50" t="str">
        <f t="shared" si="7"/>
        <v>23/06/1952</v>
      </c>
      <c r="CR663" s="33" t="s">
        <v>182</v>
      </c>
      <c r="CS663" s="33">
        <v>4.0</v>
      </c>
      <c r="CT663" s="33">
        <v>5.0</v>
      </c>
      <c r="CU663" s="33">
        <v>25.0</v>
      </c>
      <c r="CV663" s="33">
        <v>1754.0</v>
      </c>
      <c r="CW663" s="5"/>
      <c r="CX663" s="5"/>
      <c r="CY663" s="33">
        <v>-99.76682</v>
      </c>
      <c r="CZ663" s="33">
        <v>20.914816</v>
      </c>
      <c r="DA663" s="33">
        <v>4.421745709E9</v>
      </c>
      <c r="DB663" s="33">
        <v>2.0</v>
      </c>
      <c r="DC663" s="33" t="s">
        <v>183</v>
      </c>
      <c r="DD663" s="33">
        <v>2023.0</v>
      </c>
      <c r="DE663" s="33" t="s">
        <v>184</v>
      </c>
      <c r="DF663" s="33"/>
      <c r="DG663" s="33" t="s">
        <v>185</v>
      </c>
      <c r="DH663" s="33" t="s">
        <v>186</v>
      </c>
      <c r="DI663" s="5"/>
      <c r="DJ663" s="5"/>
    </row>
    <row r="664">
      <c r="A664" s="33" t="s">
        <v>4700</v>
      </c>
      <c r="B664" s="34">
        <v>44952.0</v>
      </c>
      <c r="C664" s="35" t="s">
        <v>137</v>
      </c>
      <c r="D664" s="35" t="s">
        <v>139</v>
      </c>
      <c r="E664" s="35" t="s">
        <v>142</v>
      </c>
      <c r="F664" s="36" t="s">
        <v>144</v>
      </c>
      <c r="G664" s="33" t="s">
        <v>4701</v>
      </c>
      <c r="H664" s="33" t="s">
        <v>4702</v>
      </c>
      <c r="I664" s="33" t="s">
        <v>4703</v>
      </c>
      <c r="J664" s="33" t="s">
        <v>2714</v>
      </c>
      <c r="K664" s="35" t="s">
        <v>150</v>
      </c>
      <c r="L664" s="33" t="s">
        <v>4704</v>
      </c>
      <c r="M664" s="33">
        <v>3.0</v>
      </c>
      <c r="N664" s="33" t="s">
        <v>4683</v>
      </c>
      <c r="O664" s="5"/>
      <c r="P664" s="35" t="s">
        <v>153</v>
      </c>
      <c r="Q664" s="35" t="s">
        <v>4683</v>
      </c>
      <c r="R664" s="33">
        <v>76520.0</v>
      </c>
      <c r="S664" s="37"/>
      <c r="T664" s="33"/>
      <c r="U664" s="33">
        <v>1.51</v>
      </c>
      <c r="V664" s="33" t="s">
        <v>154</v>
      </c>
      <c r="W664" s="33"/>
      <c r="X664" s="33"/>
      <c r="Y664" s="5"/>
      <c r="Z664" s="5"/>
      <c r="AA664" s="33">
        <v>1.0</v>
      </c>
      <c r="AB664" s="33"/>
      <c r="AC664" s="33">
        <v>1.0</v>
      </c>
      <c r="AD664" s="5"/>
      <c r="AE664" s="5"/>
      <c r="AF664" s="5"/>
      <c r="AG664" s="16"/>
      <c r="AH664" s="38" t="str">
        <f t="shared" si="1"/>
        <v/>
      </c>
      <c r="AI664" s="39">
        <f t="shared" si="2"/>
        <v>1</v>
      </c>
      <c r="AJ664" s="37" t="str">
        <f t="shared" si="3"/>
        <v/>
      </c>
      <c r="AK664" s="41" t="str">
        <f t="shared" si="4"/>
        <v/>
      </c>
      <c r="AL664" s="35" t="s">
        <v>153</v>
      </c>
      <c r="AM664" s="33" t="s">
        <v>4683</v>
      </c>
      <c r="AN664" s="33" t="s">
        <v>4683</v>
      </c>
      <c r="AO664" s="41"/>
      <c r="AP664" s="33" t="s">
        <v>169</v>
      </c>
      <c r="AQ664" s="33" t="s">
        <v>170</v>
      </c>
      <c r="AR664" s="33">
        <v>150.0</v>
      </c>
      <c r="AS664" s="42"/>
      <c r="AT664" s="42"/>
      <c r="AU664" s="42"/>
      <c r="AV664" s="42"/>
      <c r="AW664" s="42"/>
      <c r="AX664" s="5"/>
      <c r="AY664" s="33"/>
      <c r="AZ664" s="33" t="s">
        <v>4705</v>
      </c>
      <c r="BA664" s="5"/>
      <c r="BB664" s="5"/>
      <c r="BC664" s="5" t="s">
        <v>4706</v>
      </c>
      <c r="BD664" s="33" t="s">
        <v>173</v>
      </c>
      <c r="BE664" s="41"/>
      <c r="BF664" s="35"/>
      <c r="BG664" s="33" t="s">
        <v>169</v>
      </c>
      <c r="BH664" s="5"/>
      <c r="BI664" s="33">
        <v>150.0</v>
      </c>
      <c r="BJ664" s="33" t="s">
        <v>170</v>
      </c>
      <c r="BK664" s="5"/>
      <c r="BL664" s="5">
        <f t="shared" si="5"/>
        <v>1997.25</v>
      </c>
      <c r="BM664" s="5"/>
      <c r="BN664" s="5"/>
      <c r="BO664" s="42">
        <f t="shared" si="6"/>
        <v>1997.25</v>
      </c>
      <c r="BP664" s="44"/>
      <c r="BQ664" s="45"/>
      <c r="BR664" s="47"/>
      <c r="BS664" s="45"/>
      <c r="BT664" s="37"/>
      <c r="BU664" s="5"/>
      <c r="BV664" s="38"/>
      <c r="BW664" s="48"/>
      <c r="BX664" s="44"/>
      <c r="BY664" s="44"/>
      <c r="BZ664" s="33" t="s">
        <v>131</v>
      </c>
      <c r="CA664" s="5"/>
      <c r="CB664" s="5"/>
      <c r="CC664" s="33" t="s">
        <v>177</v>
      </c>
      <c r="CD664" s="5"/>
      <c r="CE664" s="5"/>
      <c r="CF664" s="33" t="s">
        <v>178</v>
      </c>
      <c r="CG664" s="33" t="s">
        <v>4707</v>
      </c>
      <c r="CH664" s="5"/>
      <c r="CI664" s="5"/>
      <c r="CJ664" s="5"/>
      <c r="CK664" s="33"/>
      <c r="CL664" s="49">
        <v>44995.0</v>
      </c>
      <c r="CM664" s="33" t="s">
        <v>180</v>
      </c>
      <c r="CN664" s="5"/>
      <c r="CO664" s="33">
        <v>1.0</v>
      </c>
      <c r="CP664" s="33" t="s">
        <v>181</v>
      </c>
      <c r="CQ664" s="50" t="str">
        <f t="shared" si="7"/>
        <v>12/11/1962</v>
      </c>
      <c r="CR664" s="33" t="s">
        <v>182</v>
      </c>
      <c r="CS664" s="33">
        <v>4.0</v>
      </c>
      <c r="CT664" s="33">
        <v>5.0</v>
      </c>
      <c r="CU664" s="33">
        <v>25.0</v>
      </c>
      <c r="CV664" s="33">
        <v>1754.0</v>
      </c>
      <c r="CW664" s="5"/>
      <c r="CX664" s="5"/>
      <c r="CY664" s="33">
        <v>-99.76682</v>
      </c>
      <c r="CZ664" s="33">
        <v>20.914816</v>
      </c>
      <c r="DA664" s="33">
        <v>4.412546034E9</v>
      </c>
      <c r="DB664" s="33">
        <v>2.0</v>
      </c>
      <c r="DC664" s="33" t="s">
        <v>183</v>
      </c>
      <c r="DD664" s="33">
        <v>2023.0</v>
      </c>
      <c r="DE664" s="33" t="s">
        <v>184</v>
      </c>
      <c r="DF664" s="33"/>
      <c r="DG664" s="33" t="s">
        <v>185</v>
      </c>
      <c r="DH664" s="33" t="s">
        <v>186</v>
      </c>
      <c r="DI664" s="5"/>
      <c r="DJ664" s="5"/>
    </row>
    <row r="665">
      <c r="A665" s="33" t="s">
        <v>4708</v>
      </c>
      <c r="B665" s="34">
        <v>44952.0</v>
      </c>
      <c r="C665" s="35" t="s">
        <v>137</v>
      </c>
      <c r="D665" s="35" t="s">
        <v>139</v>
      </c>
      <c r="E665" s="35" t="s">
        <v>142</v>
      </c>
      <c r="F665" s="36" t="s">
        <v>144</v>
      </c>
      <c r="G665" s="33" t="s">
        <v>4709</v>
      </c>
      <c r="H665" s="33" t="s">
        <v>1431</v>
      </c>
      <c r="I665" s="33" t="s">
        <v>2727</v>
      </c>
      <c r="J665" s="33" t="s">
        <v>203</v>
      </c>
      <c r="K665" s="35" t="s">
        <v>150</v>
      </c>
      <c r="L665" s="33" t="s">
        <v>4710</v>
      </c>
      <c r="M665" s="33">
        <v>192.0</v>
      </c>
      <c r="N665" s="33" t="s">
        <v>4683</v>
      </c>
      <c r="O665" s="5"/>
      <c r="P665" s="35" t="s">
        <v>153</v>
      </c>
      <c r="Q665" s="35" t="s">
        <v>4683</v>
      </c>
      <c r="R665" s="33">
        <v>76520.0</v>
      </c>
      <c r="S665" s="37"/>
      <c r="T665" s="33"/>
      <c r="U665" s="33">
        <v>1.14</v>
      </c>
      <c r="V665" s="33" t="s">
        <v>154</v>
      </c>
      <c r="W665" s="33"/>
      <c r="X665" s="33"/>
      <c r="Y665" s="5"/>
      <c r="Z665" s="5"/>
      <c r="AA665" s="33">
        <v>1.0</v>
      </c>
      <c r="AB665" s="33"/>
      <c r="AC665" s="33">
        <v>1.0</v>
      </c>
      <c r="AD665" s="5"/>
      <c r="AE665" s="5"/>
      <c r="AF665" s="5"/>
      <c r="AG665" s="16"/>
      <c r="AH665" s="38" t="str">
        <f t="shared" si="1"/>
        <v/>
      </c>
      <c r="AI665" s="39">
        <f t="shared" si="2"/>
        <v>1</v>
      </c>
      <c r="AJ665" s="37" t="str">
        <f t="shared" si="3"/>
        <v/>
      </c>
      <c r="AK665" s="41" t="str">
        <f t="shared" si="4"/>
        <v/>
      </c>
      <c r="AL665" s="35" t="s">
        <v>153</v>
      </c>
      <c r="AM665" s="33" t="s">
        <v>4683</v>
      </c>
      <c r="AN665" s="33" t="s">
        <v>4683</v>
      </c>
      <c r="AO665" s="41"/>
      <c r="AP665" s="33" t="s">
        <v>169</v>
      </c>
      <c r="AQ665" s="33" t="s">
        <v>170</v>
      </c>
      <c r="AR665" s="33">
        <v>150.0</v>
      </c>
      <c r="AS665" s="42"/>
      <c r="AT665" s="42"/>
      <c r="AU665" s="42"/>
      <c r="AV665" s="42"/>
      <c r="AW665" s="42"/>
      <c r="AX665" s="5"/>
      <c r="AY665" s="33"/>
      <c r="AZ665" s="33" t="s">
        <v>4711</v>
      </c>
      <c r="BA665" s="5"/>
      <c r="BB665" s="5"/>
      <c r="BC665" s="5" t="s">
        <v>4712</v>
      </c>
      <c r="BD665" s="33" t="s">
        <v>173</v>
      </c>
      <c r="BE665" s="41"/>
      <c r="BF665" s="35"/>
      <c r="BG665" s="33" t="s">
        <v>169</v>
      </c>
      <c r="BH665" s="5"/>
      <c r="BI665" s="33">
        <v>150.0</v>
      </c>
      <c r="BJ665" s="33" t="s">
        <v>170</v>
      </c>
      <c r="BK665" s="5"/>
      <c r="BL665" s="5">
        <f t="shared" si="5"/>
        <v>1997.25</v>
      </c>
      <c r="BM665" s="5"/>
      <c r="BN665" s="5"/>
      <c r="BO665" s="42">
        <f t="shared" si="6"/>
        <v>1997.25</v>
      </c>
      <c r="BP665" s="44"/>
      <c r="BQ665" s="45"/>
      <c r="BR665" s="47"/>
      <c r="BS665" s="45"/>
      <c r="BT665" s="37"/>
      <c r="BU665" s="5"/>
      <c r="BV665" s="38"/>
      <c r="BW665" s="48"/>
      <c r="BX665" s="44"/>
      <c r="BY665" s="44"/>
      <c r="BZ665" s="33" t="s">
        <v>131</v>
      </c>
      <c r="CA665" s="5"/>
      <c r="CB665" s="5"/>
      <c r="CC665" s="33" t="s">
        <v>177</v>
      </c>
      <c r="CD665" s="5"/>
      <c r="CE665" s="5"/>
      <c r="CF665" s="33" t="s">
        <v>178</v>
      </c>
      <c r="CG665" s="33" t="s">
        <v>4713</v>
      </c>
      <c r="CH665" s="5"/>
      <c r="CI665" s="5"/>
      <c r="CJ665" s="5"/>
      <c r="CK665" s="33"/>
      <c r="CL665" s="49">
        <v>44995.0</v>
      </c>
      <c r="CM665" s="33" t="s">
        <v>180</v>
      </c>
      <c r="CN665" s="5"/>
      <c r="CO665" s="33">
        <v>1.0</v>
      </c>
      <c r="CP665" s="33" t="s">
        <v>181</v>
      </c>
      <c r="CQ665" s="50" t="str">
        <f t="shared" si="7"/>
        <v>01/01/1928</v>
      </c>
      <c r="CR665" s="33" t="s">
        <v>182</v>
      </c>
      <c r="CS665" s="33">
        <v>4.0</v>
      </c>
      <c r="CT665" s="33">
        <v>5.0</v>
      </c>
      <c r="CU665" s="33">
        <v>25.0</v>
      </c>
      <c r="CV665" s="33">
        <v>1754.0</v>
      </c>
      <c r="CW665" s="5"/>
      <c r="CX665" s="5"/>
      <c r="CY665" s="33">
        <v>-99.76682</v>
      </c>
      <c r="CZ665" s="33">
        <v>20.914816</v>
      </c>
      <c r="DA665" s="33">
        <v>4.4219266E9</v>
      </c>
      <c r="DB665" s="33">
        <v>1.0</v>
      </c>
      <c r="DC665" s="33" t="s">
        <v>183</v>
      </c>
      <c r="DD665" s="33">
        <v>2023.0</v>
      </c>
      <c r="DE665" s="33" t="s">
        <v>184</v>
      </c>
      <c r="DF665" s="33"/>
      <c r="DG665" s="33" t="s">
        <v>185</v>
      </c>
      <c r="DH665" s="33" t="s">
        <v>186</v>
      </c>
      <c r="DI665" s="5"/>
      <c r="DJ665" s="5"/>
    </row>
    <row r="666">
      <c r="A666" s="33" t="s">
        <v>4714</v>
      </c>
      <c r="B666" s="34">
        <v>44952.0</v>
      </c>
      <c r="C666" s="35" t="s">
        <v>137</v>
      </c>
      <c r="D666" s="35" t="s">
        <v>139</v>
      </c>
      <c r="E666" s="35" t="s">
        <v>142</v>
      </c>
      <c r="F666" s="36" t="s">
        <v>144</v>
      </c>
      <c r="G666" s="33" t="s">
        <v>4715</v>
      </c>
      <c r="H666" s="33" t="s">
        <v>1933</v>
      </c>
      <c r="I666" s="33" t="s">
        <v>1580</v>
      </c>
      <c r="J666" s="33" t="s">
        <v>231</v>
      </c>
      <c r="K666" s="35" t="s">
        <v>150</v>
      </c>
      <c r="L666" s="33" t="s">
        <v>4716</v>
      </c>
      <c r="M666" s="5"/>
      <c r="N666" s="33" t="s">
        <v>4683</v>
      </c>
      <c r="O666" s="5"/>
      <c r="P666" s="35" t="s">
        <v>153</v>
      </c>
      <c r="Q666" s="35" t="s">
        <v>4683</v>
      </c>
      <c r="R666" s="33">
        <v>76520.0</v>
      </c>
      <c r="S666" s="37"/>
      <c r="T666" s="33"/>
      <c r="U666" s="33">
        <v>2.01</v>
      </c>
      <c r="V666" s="33" t="s">
        <v>154</v>
      </c>
      <c r="W666" s="33"/>
      <c r="X666" s="33"/>
      <c r="Y666" s="5"/>
      <c r="Z666" s="5"/>
      <c r="AA666" s="33">
        <v>1.0</v>
      </c>
      <c r="AB666" s="33"/>
      <c r="AC666" s="33">
        <v>1.0</v>
      </c>
      <c r="AD666" s="5"/>
      <c r="AE666" s="5"/>
      <c r="AF666" s="5"/>
      <c r="AG666" s="16"/>
      <c r="AH666" s="38" t="str">
        <f t="shared" si="1"/>
        <v/>
      </c>
      <c r="AI666" s="39" t="str">
        <f t="shared" si="2"/>
        <v/>
      </c>
      <c r="AJ666" s="37" t="str">
        <f t="shared" si="3"/>
        <v/>
      </c>
      <c r="AK666" s="41" t="str">
        <f t="shared" si="4"/>
        <v/>
      </c>
      <c r="AL666" s="35" t="s">
        <v>153</v>
      </c>
      <c r="AM666" s="33" t="s">
        <v>4683</v>
      </c>
      <c r="AN666" s="33" t="s">
        <v>4683</v>
      </c>
      <c r="AO666" s="41"/>
      <c r="AP666" s="33" t="s">
        <v>169</v>
      </c>
      <c r="AQ666" s="33" t="s">
        <v>170</v>
      </c>
      <c r="AR666" s="33">
        <v>300.0</v>
      </c>
      <c r="AS666" s="42"/>
      <c r="AT666" s="42"/>
      <c r="AU666" s="42"/>
      <c r="AV666" s="42"/>
      <c r="AW666" s="42"/>
      <c r="AX666" s="5"/>
      <c r="AY666" s="33"/>
      <c r="AZ666" s="33" t="s">
        <v>4717</v>
      </c>
      <c r="BA666" s="5"/>
      <c r="BB666" s="5"/>
      <c r="BC666" s="5" t="s">
        <v>4718</v>
      </c>
      <c r="BD666" s="33" t="s">
        <v>173</v>
      </c>
      <c r="BE666" s="41"/>
      <c r="BF666" s="35"/>
      <c r="BG666" s="33" t="s">
        <v>169</v>
      </c>
      <c r="BH666" s="5"/>
      <c r="BI666" s="33">
        <v>300.0</v>
      </c>
      <c r="BJ666" s="33" t="s">
        <v>170</v>
      </c>
      <c r="BK666" s="5"/>
      <c r="BL666" s="5">
        <f t="shared" si="5"/>
        <v>3994.5</v>
      </c>
      <c r="BM666" s="5"/>
      <c r="BN666" s="5"/>
      <c r="BO666" s="42">
        <f t="shared" si="6"/>
        <v>3994.5</v>
      </c>
      <c r="BP666" s="44"/>
      <c r="BQ666" s="45"/>
      <c r="BR666" s="47"/>
      <c r="BS666" s="45"/>
      <c r="BT666" s="37"/>
      <c r="BU666" s="5"/>
      <c r="BV666" s="38"/>
      <c r="BW666" s="48"/>
      <c r="BX666" s="44"/>
      <c r="BY666" s="44"/>
      <c r="BZ666" s="33" t="s">
        <v>131</v>
      </c>
      <c r="CA666" s="5"/>
      <c r="CB666" s="5"/>
      <c r="CC666" s="33" t="s">
        <v>177</v>
      </c>
      <c r="CD666" s="5"/>
      <c r="CE666" s="5"/>
      <c r="CF666" s="33" t="s">
        <v>178</v>
      </c>
      <c r="CG666" s="33" t="s">
        <v>4719</v>
      </c>
      <c r="CH666" s="5"/>
      <c r="CI666" s="5"/>
      <c r="CJ666" s="5"/>
      <c r="CK666" s="33"/>
      <c r="CL666" s="49">
        <v>44995.0</v>
      </c>
      <c r="CM666" s="33" t="s">
        <v>180</v>
      </c>
      <c r="CN666" s="5"/>
      <c r="CO666" s="33">
        <v>2.0</v>
      </c>
      <c r="CP666" s="33" t="s">
        <v>181</v>
      </c>
      <c r="CQ666" s="50" t="str">
        <f t="shared" si="7"/>
        <v>09/04/1983</v>
      </c>
      <c r="CR666" s="33" t="s">
        <v>182</v>
      </c>
      <c r="CS666" s="33">
        <v>4.0</v>
      </c>
      <c r="CT666" s="33">
        <v>5.0</v>
      </c>
      <c r="CU666" s="33">
        <v>25.0</v>
      </c>
      <c r="CV666" s="33">
        <v>1754.0</v>
      </c>
      <c r="CW666" s="5"/>
      <c r="CX666" s="5"/>
      <c r="CY666" s="33">
        <v>-99.76682</v>
      </c>
      <c r="CZ666" s="33">
        <v>20.914816</v>
      </c>
      <c r="DA666" s="33">
        <v>4.411333653E9</v>
      </c>
      <c r="DB666" s="33">
        <v>2.0</v>
      </c>
      <c r="DC666" s="33" t="s">
        <v>183</v>
      </c>
      <c r="DD666" s="33">
        <v>2023.0</v>
      </c>
      <c r="DE666" s="33" t="s">
        <v>184</v>
      </c>
      <c r="DF666" s="33"/>
      <c r="DG666" s="33" t="s">
        <v>185</v>
      </c>
      <c r="DH666" s="33" t="s">
        <v>186</v>
      </c>
      <c r="DI666" s="5"/>
      <c r="DJ666" s="5"/>
    </row>
    <row r="667">
      <c r="A667" s="33" t="s">
        <v>4720</v>
      </c>
      <c r="B667" s="34">
        <v>44952.0</v>
      </c>
      <c r="C667" s="35" t="s">
        <v>137</v>
      </c>
      <c r="D667" s="35" t="s">
        <v>139</v>
      </c>
      <c r="E667" s="35" t="s">
        <v>142</v>
      </c>
      <c r="F667" s="36" t="s">
        <v>144</v>
      </c>
      <c r="G667" s="33" t="s">
        <v>4721</v>
      </c>
      <c r="H667" s="33" t="s">
        <v>4722</v>
      </c>
      <c r="I667" s="33" t="s">
        <v>1580</v>
      </c>
      <c r="J667" s="33" t="s">
        <v>845</v>
      </c>
      <c r="K667" s="35" t="s">
        <v>150</v>
      </c>
      <c r="L667" s="33" t="s">
        <v>4723</v>
      </c>
      <c r="M667" s="33">
        <v>362.0</v>
      </c>
      <c r="N667" s="33" t="s">
        <v>4683</v>
      </c>
      <c r="O667" s="5"/>
      <c r="P667" s="35" t="s">
        <v>153</v>
      </c>
      <c r="Q667" s="35" t="s">
        <v>4683</v>
      </c>
      <c r="R667" s="33">
        <v>76520.0</v>
      </c>
      <c r="S667" s="37"/>
      <c r="T667" s="33"/>
      <c r="U667" s="33">
        <v>1.5</v>
      </c>
      <c r="V667" s="33" t="s">
        <v>154</v>
      </c>
      <c r="W667" s="33"/>
      <c r="X667" s="33"/>
      <c r="Y667" s="5"/>
      <c r="Z667" s="5"/>
      <c r="AA667" s="33">
        <v>1.0</v>
      </c>
      <c r="AB667" s="33"/>
      <c r="AC667" s="33">
        <v>1.0</v>
      </c>
      <c r="AD667" s="5"/>
      <c r="AE667" s="5"/>
      <c r="AF667" s="5"/>
      <c r="AG667" s="16"/>
      <c r="AH667" s="38" t="str">
        <f t="shared" si="1"/>
        <v/>
      </c>
      <c r="AI667" s="39">
        <f t="shared" si="2"/>
        <v>1</v>
      </c>
      <c r="AJ667" s="37" t="str">
        <f t="shared" si="3"/>
        <v/>
      </c>
      <c r="AK667" s="41" t="str">
        <f t="shared" si="4"/>
        <v/>
      </c>
      <c r="AL667" s="35" t="s">
        <v>153</v>
      </c>
      <c r="AM667" s="33" t="s">
        <v>4683</v>
      </c>
      <c r="AN667" s="33" t="s">
        <v>4683</v>
      </c>
      <c r="AO667" s="41"/>
      <c r="AP667" s="33" t="s">
        <v>169</v>
      </c>
      <c r="AQ667" s="33" t="s">
        <v>170</v>
      </c>
      <c r="AR667" s="33">
        <v>150.0</v>
      </c>
      <c r="AS667" s="42"/>
      <c r="AT667" s="42"/>
      <c r="AU667" s="42"/>
      <c r="AV667" s="42"/>
      <c r="AW667" s="42"/>
      <c r="AX667" s="5"/>
      <c r="AY667" s="33"/>
      <c r="AZ667" s="33" t="s">
        <v>4724</v>
      </c>
      <c r="BA667" s="5"/>
      <c r="BB667" s="5"/>
      <c r="BC667" s="5" t="s">
        <v>4725</v>
      </c>
      <c r="BD667" s="33" t="s">
        <v>173</v>
      </c>
      <c r="BE667" s="41"/>
      <c r="BF667" s="35"/>
      <c r="BG667" s="33" t="s">
        <v>169</v>
      </c>
      <c r="BH667" s="5"/>
      <c r="BI667" s="33">
        <v>150.0</v>
      </c>
      <c r="BJ667" s="33" t="s">
        <v>170</v>
      </c>
      <c r="BK667" s="5"/>
      <c r="BL667" s="5">
        <f t="shared" si="5"/>
        <v>1997.25</v>
      </c>
      <c r="BM667" s="5"/>
      <c r="BN667" s="5"/>
      <c r="BO667" s="42">
        <f t="shared" si="6"/>
        <v>1997.25</v>
      </c>
      <c r="BP667" s="44"/>
      <c r="BQ667" s="45"/>
      <c r="BR667" s="47"/>
      <c r="BS667" s="45"/>
      <c r="BT667" s="37"/>
      <c r="BU667" s="5"/>
      <c r="BV667" s="38"/>
      <c r="BW667" s="48"/>
      <c r="BX667" s="44"/>
      <c r="BY667" s="44"/>
      <c r="BZ667" s="33" t="s">
        <v>131</v>
      </c>
      <c r="CA667" s="5"/>
      <c r="CB667" s="5"/>
      <c r="CC667" s="33" t="s">
        <v>177</v>
      </c>
      <c r="CD667" s="5"/>
      <c r="CE667" s="5"/>
      <c r="CF667" s="33" t="s">
        <v>178</v>
      </c>
      <c r="CG667" s="33" t="s">
        <v>4726</v>
      </c>
      <c r="CH667" s="5"/>
      <c r="CI667" s="5"/>
      <c r="CJ667" s="5"/>
      <c r="CK667" s="33"/>
      <c r="CL667" s="49">
        <v>44995.0</v>
      </c>
      <c r="CM667" s="33" t="s">
        <v>180</v>
      </c>
      <c r="CN667" s="5"/>
      <c r="CO667" s="33">
        <v>1.0</v>
      </c>
      <c r="CP667" s="33" t="s">
        <v>181</v>
      </c>
      <c r="CQ667" s="50" t="str">
        <f t="shared" si="7"/>
        <v>15/11/1958</v>
      </c>
      <c r="CR667" s="33" t="s">
        <v>182</v>
      </c>
      <c r="CS667" s="33">
        <v>4.0</v>
      </c>
      <c r="CT667" s="33">
        <v>5.0</v>
      </c>
      <c r="CU667" s="33">
        <v>25.0</v>
      </c>
      <c r="CV667" s="33">
        <v>1754.0</v>
      </c>
      <c r="CW667" s="5"/>
      <c r="CX667" s="5"/>
      <c r="CY667" s="33">
        <v>-99.76682</v>
      </c>
      <c r="CZ667" s="33">
        <v>20.914816</v>
      </c>
      <c r="DA667" s="33">
        <v>4.4219266E9</v>
      </c>
      <c r="DB667" s="33">
        <v>1.0</v>
      </c>
      <c r="DC667" s="33" t="s">
        <v>183</v>
      </c>
      <c r="DD667" s="33">
        <v>2023.0</v>
      </c>
      <c r="DE667" s="33" t="s">
        <v>184</v>
      </c>
      <c r="DF667" s="33"/>
      <c r="DG667" s="33" t="s">
        <v>185</v>
      </c>
      <c r="DH667" s="33" t="s">
        <v>186</v>
      </c>
      <c r="DI667" s="5"/>
      <c r="DJ667" s="5"/>
    </row>
    <row r="668">
      <c r="A668" s="33" t="s">
        <v>4727</v>
      </c>
      <c r="B668" s="34">
        <v>44952.0</v>
      </c>
      <c r="C668" s="35" t="s">
        <v>137</v>
      </c>
      <c r="D668" s="35" t="s">
        <v>139</v>
      </c>
      <c r="E668" s="35" t="s">
        <v>142</v>
      </c>
      <c r="F668" s="36" t="s">
        <v>144</v>
      </c>
      <c r="G668" s="33" t="s">
        <v>4728</v>
      </c>
      <c r="H668" s="33" t="s">
        <v>4729</v>
      </c>
      <c r="I668" s="33" t="s">
        <v>1580</v>
      </c>
      <c r="J668" s="33" t="s">
        <v>204</v>
      </c>
      <c r="K668" s="35" t="s">
        <v>150</v>
      </c>
      <c r="L668" s="33" t="s">
        <v>4716</v>
      </c>
      <c r="M668" s="5"/>
      <c r="N668" s="33" t="s">
        <v>4683</v>
      </c>
      <c r="O668" s="5"/>
      <c r="P668" s="35" t="s">
        <v>153</v>
      </c>
      <c r="Q668" s="35" t="s">
        <v>4683</v>
      </c>
      <c r="R668" s="33">
        <v>76520.0</v>
      </c>
      <c r="S668" s="37"/>
      <c r="T668" s="33"/>
      <c r="U668" s="33">
        <v>1.05</v>
      </c>
      <c r="V668" s="33" t="s">
        <v>154</v>
      </c>
      <c r="W668" s="33"/>
      <c r="X668" s="33"/>
      <c r="Y668" s="5"/>
      <c r="Z668" s="5"/>
      <c r="AA668" s="33">
        <v>1.0</v>
      </c>
      <c r="AB668" s="33"/>
      <c r="AC668" s="33">
        <v>1.0</v>
      </c>
      <c r="AD668" s="5"/>
      <c r="AE668" s="5"/>
      <c r="AF668" s="5"/>
      <c r="AG668" s="16"/>
      <c r="AH668" s="38" t="str">
        <f t="shared" si="1"/>
        <v/>
      </c>
      <c r="AI668" s="39">
        <f t="shared" si="2"/>
        <v>1</v>
      </c>
      <c r="AJ668" s="37" t="str">
        <f t="shared" si="3"/>
        <v/>
      </c>
      <c r="AK668" s="41" t="str">
        <f t="shared" si="4"/>
        <v/>
      </c>
      <c r="AL668" s="35" t="s">
        <v>153</v>
      </c>
      <c r="AM668" s="33" t="s">
        <v>4683</v>
      </c>
      <c r="AN668" s="33" t="s">
        <v>4683</v>
      </c>
      <c r="AO668" s="41"/>
      <c r="AP668" s="33" t="s">
        <v>169</v>
      </c>
      <c r="AQ668" s="33" t="s">
        <v>170</v>
      </c>
      <c r="AR668" s="33">
        <v>150.0</v>
      </c>
      <c r="AS668" s="42"/>
      <c r="AT668" s="42"/>
      <c r="AU668" s="42"/>
      <c r="AV668" s="42"/>
      <c r="AW668" s="42"/>
      <c r="AX668" s="5"/>
      <c r="AY668" s="33"/>
      <c r="AZ668" s="33" t="s">
        <v>4730</v>
      </c>
      <c r="BA668" s="5"/>
      <c r="BB668" s="5"/>
      <c r="BC668" s="5" t="s">
        <v>4731</v>
      </c>
      <c r="BD668" s="33" t="s">
        <v>173</v>
      </c>
      <c r="BE668" s="41"/>
      <c r="BF668" s="35"/>
      <c r="BG668" s="33" t="s">
        <v>169</v>
      </c>
      <c r="BH668" s="5"/>
      <c r="BI668" s="33">
        <v>150.0</v>
      </c>
      <c r="BJ668" s="33" t="s">
        <v>170</v>
      </c>
      <c r="BK668" s="5"/>
      <c r="BL668" s="5">
        <f t="shared" si="5"/>
        <v>1997.25</v>
      </c>
      <c r="BM668" s="5"/>
      <c r="BN668" s="5"/>
      <c r="BO668" s="42">
        <f t="shared" si="6"/>
        <v>1997.25</v>
      </c>
      <c r="BP668" s="44"/>
      <c r="BQ668" s="45"/>
      <c r="BR668" s="47"/>
      <c r="BS668" s="45"/>
      <c r="BT668" s="37"/>
      <c r="BU668" s="5"/>
      <c r="BV668" s="38"/>
      <c r="BW668" s="48"/>
      <c r="BX668" s="44"/>
      <c r="BY668" s="44"/>
      <c r="BZ668" s="33" t="s">
        <v>131</v>
      </c>
      <c r="CA668" s="5"/>
      <c r="CB668" s="5"/>
      <c r="CC668" s="33" t="s">
        <v>177</v>
      </c>
      <c r="CD668" s="5"/>
      <c r="CE668" s="5"/>
      <c r="CF668" s="33" t="s">
        <v>178</v>
      </c>
      <c r="CG668" s="33" t="s">
        <v>4732</v>
      </c>
      <c r="CH668" s="5"/>
      <c r="CI668" s="5"/>
      <c r="CJ668" s="5"/>
      <c r="CK668" s="33"/>
      <c r="CL668" s="49">
        <v>44995.0</v>
      </c>
      <c r="CM668" s="33" t="s">
        <v>180</v>
      </c>
      <c r="CN668" s="5"/>
      <c r="CO668" s="33">
        <v>1.0</v>
      </c>
      <c r="CP668" s="33" t="s">
        <v>181</v>
      </c>
      <c r="CQ668" s="50" t="str">
        <f t="shared" si="7"/>
        <v>30/05/1960</v>
      </c>
      <c r="CR668" s="33" t="s">
        <v>182</v>
      </c>
      <c r="CS668" s="33">
        <v>4.0</v>
      </c>
      <c r="CT668" s="33">
        <v>5.0</v>
      </c>
      <c r="CU668" s="33">
        <v>25.0</v>
      </c>
      <c r="CV668" s="33">
        <v>1754.0</v>
      </c>
      <c r="CW668" s="5"/>
      <c r="CX668" s="5"/>
      <c r="CY668" s="33">
        <v>-99.76682</v>
      </c>
      <c r="CZ668" s="33">
        <v>20.914816</v>
      </c>
      <c r="DA668" s="33">
        <v>4.41103293E9</v>
      </c>
      <c r="DB668" s="33">
        <v>2.0</v>
      </c>
      <c r="DC668" s="33" t="s">
        <v>183</v>
      </c>
      <c r="DD668" s="33">
        <v>2023.0</v>
      </c>
      <c r="DE668" s="33" t="s">
        <v>184</v>
      </c>
      <c r="DF668" s="33"/>
      <c r="DG668" s="33" t="s">
        <v>185</v>
      </c>
      <c r="DH668" s="33" t="s">
        <v>186</v>
      </c>
      <c r="DI668" s="5"/>
      <c r="DJ668" s="5"/>
    </row>
    <row r="669">
      <c r="A669" s="33" t="s">
        <v>4733</v>
      </c>
      <c r="B669" s="34">
        <v>44952.0</v>
      </c>
      <c r="C669" s="35" t="s">
        <v>137</v>
      </c>
      <c r="D669" s="35" t="s">
        <v>139</v>
      </c>
      <c r="E669" s="35" t="s">
        <v>142</v>
      </c>
      <c r="F669" s="36" t="s">
        <v>144</v>
      </c>
      <c r="G669" s="33" t="s">
        <v>4734</v>
      </c>
      <c r="H669" s="33" t="s">
        <v>4735</v>
      </c>
      <c r="I669" s="33" t="s">
        <v>1580</v>
      </c>
      <c r="J669" s="33" t="s">
        <v>3237</v>
      </c>
      <c r="K669" s="35" t="s">
        <v>150</v>
      </c>
      <c r="L669" s="33" t="s">
        <v>4736</v>
      </c>
      <c r="M669" s="5"/>
      <c r="N669" s="33" t="s">
        <v>4683</v>
      </c>
      <c r="O669" s="5"/>
      <c r="P669" s="35" t="s">
        <v>153</v>
      </c>
      <c r="Q669" s="35" t="s">
        <v>4683</v>
      </c>
      <c r="R669" s="33">
        <v>76520.0</v>
      </c>
      <c r="S669" s="37"/>
      <c r="T669" s="33"/>
      <c r="U669" s="33">
        <v>1.23</v>
      </c>
      <c r="V669" s="33" t="s">
        <v>154</v>
      </c>
      <c r="W669" s="33"/>
      <c r="X669" s="33"/>
      <c r="Y669" s="5"/>
      <c r="Z669" s="5"/>
      <c r="AA669" s="33">
        <v>1.0</v>
      </c>
      <c r="AB669" s="33"/>
      <c r="AC669" s="33">
        <v>1.0</v>
      </c>
      <c r="AD669" s="5"/>
      <c r="AE669" s="5"/>
      <c r="AF669" s="5"/>
      <c r="AG669" s="16"/>
      <c r="AH669" s="38" t="str">
        <f t="shared" si="1"/>
        <v/>
      </c>
      <c r="AI669" s="39">
        <f t="shared" si="2"/>
        <v>1</v>
      </c>
      <c r="AJ669" s="37" t="str">
        <f t="shared" si="3"/>
        <v/>
      </c>
      <c r="AK669" s="41" t="str">
        <f t="shared" si="4"/>
        <v/>
      </c>
      <c r="AL669" s="35" t="s">
        <v>153</v>
      </c>
      <c r="AM669" s="33" t="s">
        <v>4683</v>
      </c>
      <c r="AN669" s="33" t="s">
        <v>4683</v>
      </c>
      <c r="AO669" s="41"/>
      <c r="AP669" s="33" t="s">
        <v>169</v>
      </c>
      <c r="AQ669" s="33" t="s">
        <v>170</v>
      </c>
      <c r="AR669" s="33">
        <v>150.0</v>
      </c>
      <c r="AS669" s="42"/>
      <c r="AT669" s="42"/>
      <c r="AU669" s="42"/>
      <c r="AV669" s="42"/>
      <c r="AW669" s="42"/>
      <c r="AX669" s="5"/>
      <c r="AY669" s="33"/>
      <c r="AZ669" s="33" t="s">
        <v>4737</v>
      </c>
      <c r="BA669" s="5"/>
      <c r="BB669" s="5"/>
      <c r="BC669" s="5" t="s">
        <v>4738</v>
      </c>
      <c r="BD669" s="33" t="s">
        <v>173</v>
      </c>
      <c r="BE669" s="41"/>
      <c r="BF669" s="35"/>
      <c r="BG669" s="33" t="s">
        <v>169</v>
      </c>
      <c r="BH669" s="5"/>
      <c r="BI669" s="33">
        <v>150.0</v>
      </c>
      <c r="BJ669" s="33" t="s">
        <v>170</v>
      </c>
      <c r="BK669" s="5"/>
      <c r="BL669" s="5">
        <f t="shared" si="5"/>
        <v>1997.25</v>
      </c>
      <c r="BM669" s="5"/>
      <c r="BN669" s="5"/>
      <c r="BO669" s="42">
        <f t="shared" si="6"/>
        <v>1997.25</v>
      </c>
      <c r="BP669" s="44"/>
      <c r="BQ669" s="45"/>
      <c r="BR669" s="47"/>
      <c r="BS669" s="45"/>
      <c r="BT669" s="37"/>
      <c r="BU669" s="5"/>
      <c r="BV669" s="38"/>
      <c r="BW669" s="48"/>
      <c r="BX669" s="44"/>
      <c r="BY669" s="44"/>
      <c r="BZ669" s="33" t="s">
        <v>131</v>
      </c>
      <c r="CA669" s="5"/>
      <c r="CB669" s="5"/>
      <c r="CC669" s="33" t="s">
        <v>177</v>
      </c>
      <c r="CD669" s="5"/>
      <c r="CE669" s="5"/>
      <c r="CF669" s="33" t="s">
        <v>178</v>
      </c>
      <c r="CG669" s="33" t="s">
        <v>4739</v>
      </c>
      <c r="CH669" s="5"/>
      <c r="CI669" s="5"/>
      <c r="CJ669" s="5"/>
      <c r="CK669" s="33"/>
      <c r="CL669" s="49">
        <v>44995.0</v>
      </c>
      <c r="CM669" s="33" t="s">
        <v>180</v>
      </c>
      <c r="CN669" s="5"/>
      <c r="CO669" s="33">
        <v>1.0</v>
      </c>
      <c r="CP669" s="33" t="s">
        <v>181</v>
      </c>
      <c r="CQ669" s="50" t="str">
        <f t="shared" si="7"/>
        <v>15/09/1958</v>
      </c>
      <c r="CR669" s="33" t="s">
        <v>182</v>
      </c>
      <c r="CS669" s="33">
        <v>4.0</v>
      </c>
      <c r="CT669" s="33">
        <v>5.0</v>
      </c>
      <c r="CU669" s="33">
        <v>25.0</v>
      </c>
      <c r="CV669" s="33">
        <v>1754.0</v>
      </c>
      <c r="CW669" s="5"/>
      <c r="CX669" s="5"/>
      <c r="CY669" s="33">
        <v>-99.76682</v>
      </c>
      <c r="CZ669" s="33">
        <v>20.914816</v>
      </c>
      <c r="DA669" s="33">
        <v>4.411221893E9</v>
      </c>
      <c r="DB669" s="33">
        <v>2.0</v>
      </c>
      <c r="DC669" s="33" t="s">
        <v>183</v>
      </c>
      <c r="DD669" s="33">
        <v>2023.0</v>
      </c>
      <c r="DE669" s="33" t="s">
        <v>184</v>
      </c>
      <c r="DF669" s="33"/>
      <c r="DG669" s="33" t="s">
        <v>185</v>
      </c>
      <c r="DH669" s="33" t="s">
        <v>186</v>
      </c>
      <c r="DI669" s="5"/>
      <c r="DJ669" s="5"/>
    </row>
    <row r="670">
      <c r="A670" s="33" t="s">
        <v>4740</v>
      </c>
      <c r="B670" s="34">
        <v>44952.0</v>
      </c>
      <c r="C670" s="35" t="s">
        <v>137</v>
      </c>
      <c r="D670" s="35" t="s">
        <v>139</v>
      </c>
      <c r="E670" s="35" t="s">
        <v>142</v>
      </c>
      <c r="F670" s="36" t="s">
        <v>144</v>
      </c>
      <c r="G670" s="33" t="s">
        <v>4741</v>
      </c>
      <c r="H670" s="33" t="s">
        <v>4742</v>
      </c>
      <c r="I670" s="33" t="s">
        <v>546</v>
      </c>
      <c r="J670" s="33" t="s">
        <v>1580</v>
      </c>
      <c r="K670" s="35" t="s">
        <v>150</v>
      </c>
      <c r="L670" s="33" t="s">
        <v>4682</v>
      </c>
      <c r="M670" s="33">
        <v>206.0</v>
      </c>
      <c r="N670" s="33" t="s">
        <v>4683</v>
      </c>
      <c r="O670" s="5"/>
      <c r="P670" s="35" t="s">
        <v>153</v>
      </c>
      <c r="Q670" s="35" t="s">
        <v>4683</v>
      </c>
      <c r="R670" s="33">
        <v>76520.0</v>
      </c>
      <c r="S670" s="37"/>
      <c r="T670" s="33"/>
      <c r="U670" s="33">
        <v>2.59</v>
      </c>
      <c r="V670" s="33" t="s">
        <v>154</v>
      </c>
      <c r="W670" s="33"/>
      <c r="X670" s="33"/>
      <c r="Y670" s="5"/>
      <c r="Z670" s="5"/>
      <c r="AA670" s="33">
        <v>1.0</v>
      </c>
      <c r="AB670" s="33">
        <v>1.0</v>
      </c>
      <c r="AC670" s="33"/>
      <c r="AD670" s="5"/>
      <c r="AE670" s="5"/>
      <c r="AF670" s="5"/>
      <c r="AG670" s="16"/>
      <c r="AH670" s="38">
        <f t="shared" si="1"/>
        <v>1</v>
      </c>
      <c r="AI670" s="39" t="str">
        <f t="shared" si="2"/>
        <v/>
      </c>
      <c r="AJ670" s="37" t="str">
        <f t="shared" si="3"/>
        <v/>
      </c>
      <c r="AK670" s="41" t="str">
        <f t="shared" si="4"/>
        <v/>
      </c>
      <c r="AL670" s="35" t="s">
        <v>153</v>
      </c>
      <c r="AM670" s="33" t="s">
        <v>4683</v>
      </c>
      <c r="AN670" s="33" t="s">
        <v>4683</v>
      </c>
      <c r="AO670" s="41"/>
      <c r="AP670" s="33" t="s">
        <v>169</v>
      </c>
      <c r="AQ670" s="33" t="s">
        <v>170</v>
      </c>
      <c r="AR670" s="33">
        <v>300.0</v>
      </c>
      <c r="AS670" s="42"/>
      <c r="AT670" s="42"/>
      <c r="AU670" s="42"/>
      <c r="AV670" s="42"/>
      <c r="AW670" s="42"/>
      <c r="AX670" s="5"/>
      <c r="AY670" s="33"/>
      <c r="AZ670" s="33" t="s">
        <v>4743</v>
      </c>
      <c r="BA670" s="5"/>
      <c r="BB670" s="5"/>
      <c r="BC670" s="5" t="s">
        <v>4744</v>
      </c>
      <c r="BD670" s="33" t="s">
        <v>173</v>
      </c>
      <c r="BE670" s="41"/>
      <c r="BF670" s="35"/>
      <c r="BG670" s="33" t="s">
        <v>169</v>
      </c>
      <c r="BH670" s="5"/>
      <c r="BI670" s="33">
        <v>300.0</v>
      </c>
      <c r="BJ670" s="33" t="s">
        <v>170</v>
      </c>
      <c r="BK670" s="5"/>
      <c r="BL670" s="5">
        <f t="shared" si="5"/>
        <v>3994.5</v>
      </c>
      <c r="BM670" s="5"/>
      <c r="BN670" s="5"/>
      <c r="BO670" s="42">
        <f t="shared" si="6"/>
        <v>3994.5</v>
      </c>
      <c r="BP670" s="44"/>
      <c r="BQ670" s="45"/>
      <c r="BR670" s="47"/>
      <c r="BS670" s="45"/>
      <c r="BT670" s="37"/>
      <c r="BU670" s="5"/>
      <c r="BV670" s="38"/>
      <c r="BW670" s="48"/>
      <c r="BX670" s="44"/>
      <c r="BY670" s="44"/>
      <c r="BZ670" s="33" t="s">
        <v>131</v>
      </c>
      <c r="CA670" s="5"/>
      <c r="CB670" s="5"/>
      <c r="CC670" s="33" t="s">
        <v>177</v>
      </c>
      <c r="CD670" s="5"/>
      <c r="CE670" s="5"/>
      <c r="CF670" s="33" t="s">
        <v>178</v>
      </c>
      <c r="CG670" s="33" t="s">
        <v>4745</v>
      </c>
      <c r="CH670" s="5"/>
      <c r="CI670" s="5"/>
      <c r="CJ670" s="5"/>
      <c r="CK670" s="33"/>
      <c r="CL670" s="49">
        <v>44995.0</v>
      </c>
      <c r="CM670" s="33" t="s">
        <v>180</v>
      </c>
      <c r="CN670" s="5"/>
      <c r="CO670" s="33">
        <v>2.0</v>
      </c>
      <c r="CP670" s="33" t="s">
        <v>181</v>
      </c>
      <c r="CQ670" s="50" t="str">
        <f t="shared" si="7"/>
        <v>03/04/1952</v>
      </c>
      <c r="CR670" s="33" t="s">
        <v>243</v>
      </c>
      <c r="CS670" s="33">
        <v>4.0</v>
      </c>
      <c r="CT670" s="33">
        <v>5.0</v>
      </c>
      <c r="CU670" s="33">
        <v>25.0</v>
      </c>
      <c r="CV670" s="33">
        <v>1754.0</v>
      </c>
      <c r="CW670" s="5"/>
      <c r="CX670" s="5"/>
      <c r="CY670" s="33">
        <v>-99.76682</v>
      </c>
      <c r="CZ670" s="33">
        <v>20.914816</v>
      </c>
      <c r="DA670" s="33">
        <v>4.412546002E9</v>
      </c>
      <c r="DB670" s="33">
        <v>2.0</v>
      </c>
      <c r="DC670" s="33" t="s">
        <v>183</v>
      </c>
      <c r="DD670" s="33">
        <v>2023.0</v>
      </c>
      <c r="DE670" s="33" t="s">
        <v>184</v>
      </c>
      <c r="DF670" s="33"/>
      <c r="DG670" s="33" t="s">
        <v>185</v>
      </c>
      <c r="DH670" s="33" t="s">
        <v>186</v>
      </c>
      <c r="DI670" s="5"/>
      <c r="DJ670" s="5"/>
    </row>
    <row r="671">
      <c r="A671" s="33" t="s">
        <v>4746</v>
      </c>
      <c r="B671" s="34">
        <v>44952.0</v>
      </c>
      <c r="C671" s="35" t="s">
        <v>137</v>
      </c>
      <c r="D671" s="35" t="s">
        <v>139</v>
      </c>
      <c r="E671" s="35" t="s">
        <v>142</v>
      </c>
      <c r="F671" s="36" t="s">
        <v>144</v>
      </c>
      <c r="G671" s="33" t="s">
        <v>4747</v>
      </c>
      <c r="H671" s="33" t="s">
        <v>4748</v>
      </c>
      <c r="I671" s="33" t="s">
        <v>4749</v>
      </c>
      <c r="J671" s="33" t="s">
        <v>1580</v>
      </c>
      <c r="K671" s="35" t="s">
        <v>150</v>
      </c>
      <c r="L671" s="33" t="s">
        <v>4723</v>
      </c>
      <c r="M671" s="5"/>
      <c r="N671" s="33" t="s">
        <v>4683</v>
      </c>
      <c r="O671" s="5"/>
      <c r="P671" s="35" t="s">
        <v>153</v>
      </c>
      <c r="Q671" s="35" t="s">
        <v>4683</v>
      </c>
      <c r="R671" s="33">
        <v>76520.0</v>
      </c>
      <c r="S671" s="37"/>
      <c r="T671" s="33"/>
      <c r="U671" s="33">
        <v>2.86</v>
      </c>
      <c r="V671" s="33" t="s">
        <v>154</v>
      </c>
      <c r="W671" s="33"/>
      <c r="X671" s="33"/>
      <c r="Y671" s="5"/>
      <c r="Z671" s="5"/>
      <c r="AA671" s="33">
        <v>1.0</v>
      </c>
      <c r="AB671" s="33"/>
      <c r="AC671" s="33">
        <v>1.0</v>
      </c>
      <c r="AD671" s="5"/>
      <c r="AE671" s="5"/>
      <c r="AF671" s="5"/>
      <c r="AG671" s="16"/>
      <c r="AH671" s="38" t="str">
        <f t="shared" si="1"/>
        <v/>
      </c>
      <c r="AI671" s="39">
        <f t="shared" si="2"/>
        <v>1</v>
      </c>
      <c r="AJ671" s="37" t="str">
        <f t="shared" si="3"/>
        <v/>
      </c>
      <c r="AK671" s="41" t="str">
        <f t="shared" si="4"/>
        <v/>
      </c>
      <c r="AL671" s="35" t="s">
        <v>153</v>
      </c>
      <c r="AM671" s="33" t="s">
        <v>4683</v>
      </c>
      <c r="AN671" s="33" t="s">
        <v>4683</v>
      </c>
      <c r="AO671" s="41"/>
      <c r="AP671" s="33" t="s">
        <v>169</v>
      </c>
      <c r="AQ671" s="33" t="s">
        <v>170</v>
      </c>
      <c r="AR671" s="33">
        <v>300.0</v>
      </c>
      <c r="AS671" s="42"/>
      <c r="AT671" s="42"/>
      <c r="AU671" s="42"/>
      <c r="AV671" s="42"/>
      <c r="AW671" s="42"/>
      <c r="AX671" s="5"/>
      <c r="AY671" s="33"/>
      <c r="AZ671" s="33" t="s">
        <v>4750</v>
      </c>
      <c r="BA671" s="5"/>
      <c r="BB671" s="5"/>
      <c r="BC671" s="5" t="s">
        <v>4751</v>
      </c>
      <c r="BD671" s="33" t="s">
        <v>173</v>
      </c>
      <c r="BE671" s="41"/>
      <c r="BF671" s="35"/>
      <c r="BG671" s="33" t="s">
        <v>169</v>
      </c>
      <c r="BH671" s="5"/>
      <c r="BI671" s="33">
        <v>300.0</v>
      </c>
      <c r="BJ671" s="33" t="s">
        <v>170</v>
      </c>
      <c r="BK671" s="5"/>
      <c r="BL671" s="5">
        <f t="shared" si="5"/>
        <v>3994.5</v>
      </c>
      <c r="BM671" s="5"/>
      <c r="BN671" s="5"/>
      <c r="BO671" s="42">
        <f t="shared" si="6"/>
        <v>3994.5</v>
      </c>
      <c r="BP671" s="44"/>
      <c r="BQ671" s="45"/>
      <c r="BR671" s="47"/>
      <c r="BS671" s="45"/>
      <c r="BT671" s="37"/>
      <c r="BU671" s="5"/>
      <c r="BV671" s="38"/>
      <c r="BW671" s="48"/>
      <c r="BX671" s="44"/>
      <c r="BY671" s="44"/>
      <c r="BZ671" s="33" t="s">
        <v>131</v>
      </c>
      <c r="CA671" s="5"/>
      <c r="CB671" s="5"/>
      <c r="CC671" s="33" t="s">
        <v>177</v>
      </c>
      <c r="CD671" s="5"/>
      <c r="CE671" s="5"/>
      <c r="CF671" s="33" t="s">
        <v>178</v>
      </c>
      <c r="CG671" s="33" t="s">
        <v>4752</v>
      </c>
      <c r="CH671" s="5"/>
      <c r="CI671" s="5"/>
      <c r="CJ671" s="5"/>
      <c r="CK671" s="33"/>
      <c r="CL671" s="49">
        <v>44995.0</v>
      </c>
      <c r="CM671" s="33" t="s">
        <v>180</v>
      </c>
      <c r="CN671" s="5"/>
      <c r="CO671" s="33">
        <v>2.0</v>
      </c>
      <c r="CP671" s="33" t="s">
        <v>181</v>
      </c>
      <c r="CQ671" s="50" t="str">
        <f t="shared" si="7"/>
        <v>24/01/1952</v>
      </c>
      <c r="CR671" s="33" t="s">
        <v>182</v>
      </c>
      <c r="CS671" s="33">
        <v>4.0</v>
      </c>
      <c r="CT671" s="33">
        <v>5.0</v>
      </c>
      <c r="CU671" s="33">
        <v>25.0</v>
      </c>
      <c r="CV671" s="33">
        <v>1754.0</v>
      </c>
      <c r="CW671" s="5"/>
      <c r="CX671" s="5"/>
      <c r="CY671" s="33">
        <v>-99.76682</v>
      </c>
      <c r="CZ671" s="33">
        <v>20.914816</v>
      </c>
      <c r="DA671" s="33">
        <v>4.412546137E9</v>
      </c>
      <c r="DB671" s="33">
        <v>2.0</v>
      </c>
      <c r="DC671" s="33" t="s">
        <v>183</v>
      </c>
      <c r="DD671" s="33">
        <v>2023.0</v>
      </c>
      <c r="DE671" s="33" t="s">
        <v>184</v>
      </c>
      <c r="DF671" s="33"/>
      <c r="DG671" s="33" t="s">
        <v>185</v>
      </c>
      <c r="DH671" s="33" t="s">
        <v>186</v>
      </c>
      <c r="DI671" s="5"/>
      <c r="DJ671" s="5"/>
    </row>
    <row r="672">
      <c r="A672" s="33" t="s">
        <v>4753</v>
      </c>
      <c r="B672" s="34">
        <v>44952.0</v>
      </c>
      <c r="C672" s="35" t="s">
        <v>137</v>
      </c>
      <c r="D672" s="35" t="s">
        <v>139</v>
      </c>
      <c r="E672" s="35" t="s">
        <v>142</v>
      </c>
      <c r="F672" s="36" t="s">
        <v>144</v>
      </c>
      <c r="G672" s="33" t="s">
        <v>4754</v>
      </c>
      <c r="H672" s="33" t="s">
        <v>4755</v>
      </c>
      <c r="I672" s="33" t="s">
        <v>4749</v>
      </c>
      <c r="J672" s="33" t="s">
        <v>1580</v>
      </c>
      <c r="K672" s="35" t="s">
        <v>150</v>
      </c>
      <c r="L672" s="33" t="s">
        <v>4756</v>
      </c>
      <c r="M672" s="33">
        <v>4.0</v>
      </c>
      <c r="N672" s="33" t="s">
        <v>4683</v>
      </c>
      <c r="O672" s="5"/>
      <c r="P672" s="35" t="s">
        <v>153</v>
      </c>
      <c r="Q672" s="35" t="s">
        <v>4683</v>
      </c>
      <c r="R672" s="33">
        <v>76520.0</v>
      </c>
      <c r="S672" s="37"/>
      <c r="T672" s="33"/>
      <c r="U672" s="33">
        <v>2.38</v>
      </c>
      <c r="V672" s="33" t="s">
        <v>154</v>
      </c>
      <c r="W672" s="33"/>
      <c r="X672" s="33"/>
      <c r="Y672" s="5"/>
      <c r="Z672" s="5"/>
      <c r="AA672" s="33">
        <v>1.0</v>
      </c>
      <c r="AB672" s="33"/>
      <c r="AC672" s="33">
        <v>1.0</v>
      </c>
      <c r="AD672" s="5"/>
      <c r="AE672" s="5"/>
      <c r="AF672" s="5"/>
      <c r="AG672" s="16"/>
      <c r="AH672" s="38" t="str">
        <f t="shared" si="1"/>
        <v/>
      </c>
      <c r="AI672" s="39">
        <f t="shared" si="2"/>
        <v>1</v>
      </c>
      <c r="AJ672" s="37" t="str">
        <f t="shared" si="3"/>
        <v/>
      </c>
      <c r="AK672" s="41" t="str">
        <f t="shared" si="4"/>
        <v/>
      </c>
      <c r="AL672" s="35" t="s">
        <v>153</v>
      </c>
      <c r="AM672" s="33" t="s">
        <v>4683</v>
      </c>
      <c r="AN672" s="33" t="s">
        <v>4683</v>
      </c>
      <c r="AO672" s="41"/>
      <c r="AP672" s="33" t="s">
        <v>169</v>
      </c>
      <c r="AQ672" s="33" t="s">
        <v>170</v>
      </c>
      <c r="AR672" s="33">
        <v>300.0</v>
      </c>
      <c r="AS672" s="42"/>
      <c r="AT672" s="42"/>
      <c r="AU672" s="42"/>
      <c r="AV672" s="42"/>
      <c r="AW672" s="42"/>
      <c r="AX672" s="5"/>
      <c r="AY672" s="33"/>
      <c r="AZ672" s="33" t="s">
        <v>4757</v>
      </c>
      <c r="BA672" s="5"/>
      <c r="BB672" s="5"/>
      <c r="BC672" s="5" t="s">
        <v>4758</v>
      </c>
      <c r="BD672" s="33" t="s">
        <v>173</v>
      </c>
      <c r="BE672" s="41"/>
      <c r="BF672" s="35"/>
      <c r="BG672" s="33" t="s">
        <v>169</v>
      </c>
      <c r="BH672" s="5"/>
      <c r="BI672" s="33">
        <v>300.0</v>
      </c>
      <c r="BJ672" s="33" t="s">
        <v>170</v>
      </c>
      <c r="BK672" s="5"/>
      <c r="BL672" s="5">
        <f t="shared" si="5"/>
        <v>3994.5</v>
      </c>
      <c r="BM672" s="5"/>
      <c r="BN672" s="5"/>
      <c r="BO672" s="42">
        <f t="shared" si="6"/>
        <v>3994.5</v>
      </c>
      <c r="BP672" s="44"/>
      <c r="BQ672" s="45"/>
      <c r="BR672" s="47"/>
      <c r="BS672" s="45"/>
      <c r="BT672" s="37"/>
      <c r="BU672" s="5"/>
      <c r="BV672" s="38"/>
      <c r="BW672" s="48"/>
      <c r="BX672" s="44"/>
      <c r="BY672" s="44"/>
      <c r="BZ672" s="33" t="s">
        <v>131</v>
      </c>
      <c r="CA672" s="5"/>
      <c r="CB672" s="5"/>
      <c r="CC672" s="33" t="s">
        <v>177</v>
      </c>
      <c r="CD672" s="5"/>
      <c r="CE672" s="5"/>
      <c r="CF672" s="33" t="s">
        <v>178</v>
      </c>
      <c r="CG672" s="33" t="s">
        <v>4759</v>
      </c>
      <c r="CH672" s="5"/>
      <c r="CI672" s="5"/>
      <c r="CJ672" s="5"/>
      <c r="CK672" s="33"/>
      <c r="CL672" s="49">
        <v>44995.0</v>
      </c>
      <c r="CM672" s="33" t="s">
        <v>180</v>
      </c>
      <c r="CN672" s="5"/>
      <c r="CO672" s="33">
        <v>2.0</v>
      </c>
      <c r="CP672" s="33" t="s">
        <v>181</v>
      </c>
      <c r="CQ672" s="50" t="str">
        <f t="shared" si="7"/>
        <v>28/10/1955</v>
      </c>
      <c r="CR672" s="33" t="s">
        <v>182</v>
      </c>
      <c r="CS672" s="33">
        <v>4.0</v>
      </c>
      <c r="CT672" s="33">
        <v>5.0</v>
      </c>
      <c r="CU672" s="33">
        <v>25.0</v>
      </c>
      <c r="CV672" s="33">
        <v>1754.0</v>
      </c>
      <c r="CW672" s="5"/>
      <c r="CX672" s="5"/>
      <c r="CY672" s="33">
        <v>-99.76682</v>
      </c>
      <c r="CZ672" s="33">
        <v>20.914816</v>
      </c>
      <c r="DA672" s="33">
        <v>4.421060521E9</v>
      </c>
      <c r="DB672" s="33">
        <v>2.0</v>
      </c>
      <c r="DC672" s="33" t="s">
        <v>183</v>
      </c>
      <c r="DD672" s="33">
        <v>2023.0</v>
      </c>
      <c r="DE672" s="33" t="s">
        <v>184</v>
      </c>
      <c r="DF672" s="33"/>
      <c r="DG672" s="33" t="s">
        <v>185</v>
      </c>
      <c r="DH672" s="33" t="s">
        <v>186</v>
      </c>
      <c r="DI672" s="5"/>
      <c r="DJ672" s="5"/>
    </row>
    <row r="673">
      <c r="A673" s="33" t="s">
        <v>4760</v>
      </c>
      <c r="B673" s="34">
        <v>44952.0</v>
      </c>
      <c r="C673" s="35" t="s">
        <v>137</v>
      </c>
      <c r="D673" s="35" t="s">
        <v>139</v>
      </c>
      <c r="E673" s="35" t="s">
        <v>142</v>
      </c>
      <c r="F673" s="36" t="s">
        <v>144</v>
      </c>
      <c r="G673" s="33" t="s">
        <v>4761</v>
      </c>
      <c r="H673" s="33" t="s">
        <v>4762</v>
      </c>
      <c r="I673" s="33" t="s">
        <v>4749</v>
      </c>
      <c r="J673" s="33" t="s">
        <v>2675</v>
      </c>
      <c r="K673" s="35" t="s">
        <v>150</v>
      </c>
      <c r="L673" s="33" t="s">
        <v>4763</v>
      </c>
      <c r="M673" s="5"/>
      <c r="N673" s="33" t="s">
        <v>4683</v>
      </c>
      <c r="O673" s="5"/>
      <c r="P673" s="35" t="s">
        <v>153</v>
      </c>
      <c r="Q673" s="35" t="s">
        <v>4683</v>
      </c>
      <c r="R673" s="33">
        <v>76520.0</v>
      </c>
      <c r="S673" s="37"/>
      <c r="T673" s="33"/>
      <c r="U673" s="33">
        <v>3.1</v>
      </c>
      <c r="V673" s="33" t="s">
        <v>154</v>
      </c>
      <c r="W673" s="33"/>
      <c r="X673" s="33"/>
      <c r="Y673" s="5"/>
      <c r="Z673" s="5"/>
      <c r="AA673" s="33">
        <v>1.0</v>
      </c>
      <c r="AB673" s="33"/>
      <c r="AC673" s="33">
        <v>1.0</v>
      </c>
      <c r="AD673" s="5"/>
      <c r="AE673" s="5"/>
      <c r="AF673" s="5"/>
      <c r="AG673" s="16"/>
      <c r="AH673" s="38" t="str">
        <f t="shared" si="1"/>
        <v/>
      </c>
      <c r="AI673" s="39">
        <f t="shared" si="2"/>
        <v>1</v>
      </c>
      <c r="AJ673" s="37" t="str">
        <f t="shared" si="3"/>
        <v/>
      </c>
      <c r="AK673" s="41" t="str">
        <f t="shared" si="4"/>
        <v/>
      </c>
      <c r="AL673" s="35" t="s">
        <v>153</v>
      </c>
      <c r="AM673" s="33" t="s">
        <v>4683</v>
      </c>
      <c r="AN673" s="33" t="s">
        <v>4683</v>
      </c>
      <c r="AO673" s="41"/>
      <c r="AP673" s="33" t="s">
        <v>169</v>
      </c>
      <c r="AQ673" s="33" t="s">
        <v>170</v>
      </c>
      <c r="AR673" s="33">
        <v>300.0</v>
      </c>
      <c r="AS673" s="42"/>
      <c r="AT673" s="42"/>
      <c r="AU673" s="42"/>
      <c r="AV673" s="42"/>
      <c r="AW673" s="42"/>
      <c r="AX673" s="5"/>
      <c r="AY673" s="33"/>
      <c r="AZ673" s="33" t="s">
        <v>4764</v>
      </c>
      <c r="BA673" s="5"/>
      <c r="BB673" s="5"/>
      <c r="BC673" s="5" t="s">
        <v>4765</v>
      </c>
      <c r="BD673" s="33" t="s">
        <v>173</v>
      </c>
      <c r="BE673" s="41"/>
      <c r="BF673" s="35"/>
      <c r="BG673" s="33" t="s">
        <v>169</v>
      </c>
      <c r="BH673" s="5"/>
      <c r="BI673" s="33">
        <v>300.0</v>
      </c>
      <c r="BJ673" s="33" t="s">
        <v>170</v>
      </c>
      <c r="BK673" s="5"/>
      <c r="BL673" s="5">
        <f t="shared" si="5"/>
        <v>3994.5</v>
      </c>
      <c r="BM673" s="5"/>
      <c r="BN673" s="5"/>
      <c r="BO673" s="42">
        <f t="shared" si="6"/>
        <v>3994.5</v>
      </c>
      <c r="BP673" s="44"/>
      <c r="BQ673" s="45"/>
      <c r="BR673" s="47"/>
      <c r="BS673" s="45"/>
      <c r="BT673" s="37"/>
      <c r="BU673" s="5"/>
      <c r="BV673" s="38"/>
      <c r="BW673" s="48"/>
      <c r="BX673" s="44"/>
      <c r="BY673" s="44"/>
      <c r="BZ673" s="33" t="s">
        <v>131</v>
      </c>
      <c r="CA673" s="5"/>
      <c r="CB673" s="5"/>
      <c r="CC673" s="33" t="s">
        <v>177</v>
      </c>
      <c r="CD673" s="5"/>
      <c r="CE673" s="5"/>
      <c r="CF673" s="33" t="s">
        <v>178</v>
      </c>
      <c r="CG673" s="33" t="s">
        <v>4766</v>
      </c>
      <c r="CH673" s="5"/>
      <c r="CI673" s="5"/>
      <c r="CJ673" s="5"/>
      <c r="CK673" s="33"/>
      <c r="CL673" s="49">
        <v>44995.0</v>
      </c>
      <c r="CM673" s="33" t="s">
        <v>180</v>
      </c>
      <c r="CN673" s="5"/>
      <c r="CO673" s="33">
        <v>2.0</v>
      </c>
      <c r="CP673" s="33" t="s">
        <v>181</v>
      </c>
      <c r="CQ673" s="50" t="str">
        <f t="shared" si="7"/>
        <v>23/01/1953</v>
      </c>
      <c r="CR673" s="33" t="s">
        <v>182</v>
      </c>
      <c r="CS673" s="33">
        <v>4.0</v>
      </c>
      <c r="CT673" s="33">
        <v>5.0</v>
      </c>
      <c r="CU673" s="33">
        <v>25.0</v>
      </c>
      <c r="CV673" s="33">
        <v>1754.0</v>
      </c>
      <c r="CW673" s="5"/>
      <c r="CX673" s="5"/>
      <c r="CY673" s="33">
        <v>-99.76682</v>
      </c>
      <c r="CZ673" s="33">
        <v>20.914816</v>
      </c>
      <c r="DA673" s="33">
        <v>4.412546053E9</v>
      </c>
      <c r="DB673" s="33">
        <v>2.0</v>
      </c>
      <c r="DC673" s="33" t="s">
        <v>183</v>
      </c>
      <c r="DD673" s="33">
        <v>2023.0</v>
      </c>
      <c r="DE673" s="33" t="s">
        <v>184</v>
      </c>
      <c r="DF673" s="33"/>
      <c r="DG673" s="33" t="s">
        <v>185</v>
      </c>
      <c r="DH673" s="33" t="s">
        <v>186</v>
      </c>
      <c r="DI673" s="5"/>
      <c r="DJ673" s="5"/>
    </row>
    <row r="674">
      <c r="A674" s="33" t="s">
        <v>4767</v>
      </c>
      <c r="B674" s="34">
        <v>44952.0</v>
      </c>
      <c r="C674" s="35" t="s">
        <v>137</v>
      </c>
      <c r="D674" s="35" t="s">
        <v>139</v>
      </c>
      <c r="E674" s="35" t="s">
        <v>142</v>
      </c>
      <c r="F674" s="36" t="s">
        <v>144</v>
      </c>
      <c r="G674" s="33" t="s">
        <v>4768</v>
      </c>
      <c r="H674" s="33" t="s">
        <v>4769</v>
      </c>
      <c r="I674" s="33" t="s">
        <v>4749</v>
      </c>
      <c r="J674" s="33" t="s">
        <v>4770</v>
      </c>
      <c r="K674" s="35" t="s">
        <v>150</v>
      </c>
      <c r="L674" s="33" t="s">
        <v>4763</v>
      </c>
      <c r="M674" s="33">
        <v>5.0</v>
      </c>
      <c r="N674" s="33" t="s">
        <v>4683</v>
      </c>
      <c r="O674" s="5"/>
      <c r="P674" s="35" t="s">
        <v>153</v>
      </c>
      <c r="Q674" s="35" t="s">
        <v>4683</v>
      </c>
      <c r="R674" s="33">
        <v>76520.0</v>
      </c>
      <c r="S674" s="37"/>
      <c r="T674" s="33"/>
      <c r="U674" s="33">
        <v>3.16</v>
      </c>
      <c r="V674" s="33" t="s">
        <v>154</v>
      </c>
      <c r="W674" s="33"/>
      <c r="X674" s="33"/>
      <c r="Y674" s="5"/>
      <c r="Z674" s="5"/>
      <c r="AA674" s="33">
        <v>1.0</v>
      </c>
      <c r="AB674" s="33"/>
      <c r="AC674" s="33">
        <v>1.0</v>
      </c>
      <c r="AD674" s="5"/>
      <c r="AE674" s="5"/>
      <c r="AF674" s="5"/>
      <c r="AG674" s="16"/>
      <c r="AH674" s="38" t="str">
        <f t="shared" si="1"/>
        <v/>
      </c>
      <c r="AI674" s="39">
        <f t="shared" si="2"/>
        <v>1</v>
      </c>
      <c r="AJ674" s="37" t="str">
        <f t="shared" si="3"/>
        <v/>
      </c>
      <c r="AK674" s="41" t="str">
        <f t="shared" si="4"/>
        <v/>
      </c>
      <c r="AL674" s="35" t="s">
        <v>153</v>
      </c>
      <c r="AM674" s="33" t="s">
        <v>4683</v>
      </c>
      <c r="AN674" s="33" t="s">
        <v>4683</v>
      </c>
      <c r="AO674" s="41"/>
      <c r="AP674" s="33" t="s">
        <v>169</v>
      </c>
      <c r="AQ674" s="33" t="s">
        <v>170</v>
      </c>
      <c r="AR674" s="33">
        <v>300.0</v>
      </c>
      <c r="AS674" s="42"/>
      <c r="AT674" s="42"/>
      <c r="AU674" s="42"/>
      <c r="AV674" s="42"/>
      <c r="AW674" s="42"/>
      <c r="AX674" s="5"/>
      <c r="AY674" s="33"/>
      <c r="AZ674" s="33" t="s">
        <v>4771</v>
      </c>
      <c r="BA674" s="5"/>
      <c r="BB674" s="5"/>
      <c r="BC674" s="5" t="s">
        <v>4772</v>
      </c>
      <c r="BD674" s="33" t="s">
        <v>173</v>
      </c>
      <c r="BE674" s="41"/>
      <c r="BF674" s="35"/>
      <c r="BG674" s="33" t="s">
        <v>169</v>
      </c>
      <c r="BH674" s="5"/>
      <c r="BI674" s="33">
        <v>300.0</v>
      </c>
      <c r="BJ674" s="33" t="s">
        <v>170</v>
      </c>
      <c r="BK674" s="5"/>
      <c r="BL674" s="5">
        <f t="shared" si="5"/>
        <v>3994.5</v>
      </c>
      <c r="BM674" s="5"/>
      <c r="BN674" s="5"/>
      <c r="BO674" s="42">
        <f t="shared" si="6"/>
        <v>3994.5</v>
      </c>
      <c r="BP674" s="44"/>
      <c r="BQ674" s="45"/>
      <c r="BR674" s="47"/>
      <c r="BS674" s="45"/>
      <c r="BT674" s="37"/>
      <c r="BU674" s="5"/>
      <c r="BV674" s="38"/>
      <c r="BW674" s="48"/>
      <c r="BX674" s="44"/>
      <c r="BY674" s="44"/>
      <c r="BZ674" s="33" t="s">
        <v>131</v>
      </c>
      <c r="CA674" s="5"/>
      <c r="CB674" s="5"/>
      <c r="CC674" s="33" t="s">
        <v>177</v>
      </c>
      <c r="CD674" s="5"/>
      <c r="CE674" s="5"/>
      <c r="CF674" s="33" t="s">
        <v>178</v>
      </c>
      <c r="CG674" s="33" t="s">
        <v>4773</v>
      </c>
      <c r="CH674" s="5"/>
      <c r="CI674" s="5"/>
      <c r="CJ674" s="5"/>
      <c r="CK674" s="33"/>
      <c r="CL674" s="49">
        <v>44995.0</v>
      </c>
      <c r="CM674" s="33" t="s">
        <v>180</v>
      </c>
      <c r="CN674" s="5"/>
      <c r="CO674" s="33">
        <v>2.0</v>
      </c>
      <c r="CP674" s="33" t="s">
        <v>181</v>
      </c>
      <c r="CQ674" s="50" t="str">
        <f t="shared" si="7"/>
        <v>14/01/1947</v>
      </c>
      <c r="CR674" s="33" t="s">
        <v>182</v>
      </c>
      <c r="CS674" s="33">
        <v>4.0</v>
      </c>
      <c r="CT674" s="33">
        <v>5.0</v>
      </c>
      <c r="CU674" s="33">
        <v>25.0</v>
      </c>
      <c r="CV674" s="33">
        <v>1754.0</v>
      </c>
      <c r="CW674" s="5"/>
      <c r="CX674" s="5"/>
      <c r="CY674" s="33">
        <v>-99.76682</v>
      </c>
      <c r="CZ674" s="33">
        <v>20.914816</v>
      </c>
      <c r="DA674" s="33">
        <v>4.411306647E9</v>
      </c>
      <c r="DB674" s="33">
        <v>2.0</v>
      </c>
      <c r="DC674" s="33" t="s">
        <v>183</v>
      </c>
      <c r="DD674" s="33">
        <v>2023.0</v>
      </c>
      <c r="DE674" s="33" t="s">
        <v>184</v>
      </c>
      <c r="DF674" s="33"/>
      <c r="DG674" s="33" t="s">
        <v>185</v>
      </c>
      <c r="DH674" s="33" t="s">
        <v>186</v>
      </c>
      <c r="DI674" s="5"/>
      <c r="DJ674" s="5"/>
    </row>
    <row r="675">
      <c r="A675" s="33" t="s">
        <v>4774</v>
      </c>
      <c r="B675" s="34">
        <v>44952.0</v>
      </c>
      <c r="C675" s="35" t="s">
        <v>137</v>
      </c>
      <c r="D675" s="35" t="s">
        <v>139</v>
      </c>
      <c r="E675" s="35" t="s">
        <v>142</v>
      </c>
      <c r="F675" s="36" t="s">
        <v>144</v>
      </c>
      <c r="G675" s="33" t="s">
        <v>4775</v>
      </c>
      <c r="H675" s="33" t="s">
        <v>1945</v>
      </c>
      <c r="I675" s="33" t="s">
        <v>1669</v>
      </c>
      <c r="J675" s="33" t="s">
        <v>231</v>
      </c>
      <c r="K675" s="35" t="s">
        <v>150</v>
      </c>
      <c r="L675" s="33" t="s">
        <v>4710</v>
      </c>
      <c r="M675" s="5"/>
      <c r="N675" s="33" t="s">
        <v>4683</v>
      </c>
      <c r="O675" s="5"/>
      <c r="P675" s="35" t="s">
        <v>153</v>
      </c>
      <c r="Q675" s="35" t="s">
        <v>4683</v>
      </c>
      <c r="R675" s="33">
        <v>76520.0</v>
      </c>
      <c r="S675" s="37"/>
      <c r="T675" s="33"/>
      <c r="U675" s="33">
        <v>1.27</v>
      </c>
      <c r="V675" s="33" t="s">
        <v>154</v>
      </c>
      <c r="W675" s="33"/>
      <c r="X675" s="33"/>
      <c r="Y675" s="5"/>
      <c r="Z675" s="5"/>
      <c r="AA675" s="33">
        <v>1.0</v>
      </c>
      <c r="AB675" s="33"/>
      <c r="AC675" s="33">
        <v>1.0</v>
      </c>
      <c r="AD675" s="5"/>
      <c r="AE675" s="5"/>
      <c r="AF675" s="5"/>
      <c r="AG675" s="16"/>
      <c r="AH675" s="38" t="str">
        <f t="shared" si="1"/>
        <v/>
      </c>
      <c r="AI675" s="39">
        <f t="shared" si="2"/>
        <v>1</v>
      </c>
      <c r="AJ675" s="37" t="str">
        <f t="shared" si="3"/>
        <v/>
      </c>
      <c r="AK675" s="41" t="str">
        <f t="shared" si="4"/>
        <v/>
      </c>
      <c r="AL675" s="35" t="s">
        <v>153</v>
      </c>
      <c r="AM675" s="33" t="s">
        <v>4683</v>
      </c>
      <c r="AN675" s="33" t="s">
        <v>4683</v>
      </c>
      <c r="AO675" s="41"/>
      <c r="AP675" s="33" t="s">
        <v>169</v>
      </c>
      <c r="AQ675" s="33" t="s">
        <v>170</v>
      </c>
      <c r="AR675" s="33">
        <v>150.0</v>
      </c>
      <c r="AS675" s="42"/>
      <c r="AT675" s="42"/>
      <c r="AU675" s="42"/>
      <c r="AV675" s="42"/>
      <c r="AW675" s="42"/>
      <c r="AX675" s="5"/>
      <c r="AY675" s="33"/>
      <c r="AZ675" s="33" t="s">
        <v>4776</v>
      </c>
      <c r="BA675" s="5"/>
      <c r="BB675" s="5"/>
      <c r="BC675" s="5" t="s">
        <v>4777</v>
      </c>
      <c r="BD675" s="33" t="s">
        <v>173</v>
      </c>
      <c r="BE675" s="41"/>
      <c r="BF675" s="35"/>
      <c r="BG675" s="33" t="s">
        <v>169</v>
      </c>
      <c r="BH675" s="5"/>
      <c r="BI675" s="33">
        <v>150.0</v>
      </c>
      <c r="BJ675" s="33" t="s">
        <v>170</v>
      </c>
      <c r="BK675" s="5"/>
      <c r="BL675" s="5">
        <f t="shared" si="5"/>
        <v>1997.25</v>
      </c>
      <c r="BM675" s="5"/>
      <c r="BN675" s="5"/>
      <c r="BO675" s="42">
        <f t="shared" si="6"/>
        <v>1997.25</v>
      </c>
      <c r="BP675" s="44"/>
      <c r="BQ675" s="45"/>
      <c r="BR675" s="47"/>
      <c r="BS675" s="45"/>
      <c r="BT675" s="37"/>
      <c r="BU675" s="5"/>
      <c r="BV675" s="38"/>
      <c r="BW675" s="48"/>
      <c r="BX675" s="44"/>
      <c r="BY675" s="44"/>
      <c r="BZ675" s="33" t="s">
        <v>131</v>
      </c>
      <c r="CA675" s="5"/>
      <c r="CB675" s="5"/>
      <c r="CC675" s="33" t="s">
        <v>177</v>
      </c>
      <c r="CD675" s="5"/>
      <c r="CE675" s="5"/>
      <c r="CF675" s="33" t="s">
        <v>178</v>
      </c>
      <c r="CG675" s="33" t="s">
        <v>4778</v>
      </c>
      <c r="CH675" s="5"/>
      <c r="CI675" s="5"/>
      <c r="CJ675" s="5"/>
      <c r="CK675" s="33"/>
      <c r="CL675" s="49">
        <v>44995.0</v>
      </c>
      <c r="CM675" s="33" t="s">
        <v>180</v>
      </c>
      <c r="CN675" s="5"/>
      <c r="CO675" s="33">
        <v>1.0</v>
      </c>
      <c r="CP675" s="33" t="s">
        <v>181</v>
      </c>
      <c r="CQ675" s="50" t="str">
        <f t="shared" si="7"/>
        <v>12/11/1933</v>
      </c>
      <c r="CR675" s="33" t="s">
        <v>182</v>
      </c>
      <c r="CS675" s="33">
        <v>4.0</v>
      </c>
      <c r="CT675" s="33">
        <v>5.0</v>
      </c>
      <c r="CU675" s="33">
        <v>25.0</v>
      </c>
      <c r="CV675" s="33">
        <v>1754.0</v>
      </c>
      <c r="CW675" s="5"/>
      <c r="CX675" s="5"/>
      <c r="CY675" s="33">
        <v>-99.76682</v>
      </c>
      <c r="CZ675" s="33">
        <v>20.914816</v>
      </c>
      <c r="DA675" s="33">
        <v>4.424734485E9</v>
      </c>
      <c r="DB675" s="33">
        <v>2.0</v>
      </c>
      <c r="DC675" s="33" t="s">
        <v>183</v>
      </c>
      <c r="DD675" s="33">
        <v>2023.0</v>
      </c>
      <c r="DE675" s="33" t="s">
        <v>184</v>
      </c>
      <c r="DF675" s="33"/>
      <c r="DG675" s="33" t="s">
        <v>185</v>
      </c>
      <c r="DH675" s="33" t="s">
        <v>186</v>
      </c>
      <c r="DI675" s="5"/>
      <c r="DJ675" s="5"/>
    </row>
    <row r="676">
      <c r="A676" s="33" t="s">
        <v>4779</v>
      </c>
      <c r="B676" s="34">
        <v>44952.0</v>
      </c>
      <c r="C676" s="35" t="s">
        <v>137</v>
      </c>
      <c r="D676" s="35" t="s">
        <v>139</v>
      </c>
      <c r="E676" s="35" t="s">
        <v>142</v>
      </c>
      <c r="F676" s="36" t="s">
        <v>144</v>
      </c>
      <c r="G676" s="33" t="s">
        <v>4780</v>
      </c>
      <c r="H676" s="33" t="s">
        <v>4781</v>
      </c>
      <c r="I676" s="33" t="s">
        <v>1927</v>
      </c>
      <c r="J676" s="33" t="s">
        <v>439</v>
      </c>
      <c r="K676" s="35" t="s">
        <v>150</v>
      </c>
      <c r="L676" s="33" t="s">
        <v>4682</v>
      </c>
      <c r="M676" s="33">
        <v>94.0</v>
      </c>
      <c r="N676" s="33" t="s">
        <v>4683</v>
      </c>
      <c r="O676" s="5"/>
      <c r="P676" s="35" t="s">
        <v>153</v>
      </c>
      <c r="Q676" s="35" t="s">
        <v>4683</v>
      </c>
      <c r="R676" s="33">
        <v>76520.0</v>
      </c>
      <c r="S676" s="37"/>
      <c r="T676" s="33"/>
      <c r="U676" s="33">
        <v>1.04</v>
      </c>
      <c r="V676" s="33" t="s">
        <v>154</v>
      </c>
      <c r="W676" s="33"/>
      <c r="X676" s="33"/>
      <c r="Y676" s="5"/>
      <c r="Z676" s="5"/>
      <c r="AA676" s="33">
        <v>1.0</v>
      </c>
      <c r="AB676" s="33"/>
      <c r="AC676" s="33">
        <v>1.0</v>
      </c>
      <c r="AD676" s="5"/>
      <c r="AE676" s="5"/>
      <c r="AF676" s="5"/>
      <c r="AG676" s="16"/>
      <c r="AH676" s="38" t="str">
        <f t="shared" si="1"/>
        <v/>
      </c>
      <c r="AI676" s="39">
        <f t="shared" si="2"/>
        <v>1</v>
      </c>
      <c r="AJ676" s="37" t="str">
        <f t="shared" si="3"/>
        <v/>
      </c>
      <c r="AK676" s="41" t="str">
        <f t="shared" si="4"/>
        <v/>
      </c>
      <c r="AL676" s="35" t="s">
        <v>153</v>
      </c>
      <c r="AM676" s="33" t="s">
        <v>4683</v>
      </c>
      <c r="AN676" s="33" t="s">
        <v>4683</v>
      </c>
      <c r="AO676" s="41"/>
      <c r="AP676" s="33" t="s">
        <v>169</v>
      </c>
      <c r="AQ676" s="33" t="s">
        <v>170</v>
      </c>
      <c r="AR676" s="33">
        <v>150.0</v>
      </c>
      <c r="AS676" s="42"/>
      <c r="AT676" s="42"/>
      <c r="AU676" s="42"/>
      <c r="AV676" s="42"/>
      <c r="AW676" s="42"/>
      <c r="AX676" s="5"/>
      <c r="AY676" s="33"/>
      <c r="AZ676" s="33" t="s">
        <v>4782</v>
      </c>
      <c r="BA676" s="5"/>
      <c r="BB676" s="5"/>
      <c r="BC676" s="5" t="s">
        <v>4783</v>
      </c>
      <c r="BD676" s="33" t="s">
        <v>173</v>
      </c>
      <c r="BE676" s="41"/>
      <c r="BF676" s="35"/>
      <c r="BG676" s="33" t="s">
        <v>169</v>
      </c>
      <c r="BH676" s="5"/>
      <c r="BI676" s="33">
        <v>150.0</v>
      </c>
      <c r="BJ676" s="33" t="s">
        <v>170</v>
      </c>
      <c r="BK676" s="5"/>
      <c r="BL676" s="5">
        <f t="shared" si="5"/>
        <v>1997.25</v>
      </c>
      <c r="BM676" s="5"/>
      <c r="BN676" s="5"/>
      <c r="BO676" s="42">
        <f t="shared" si="6"/>
        <v>1997.25</v>
      </c>
      <c r="BP676" s="44"/>
      <c r="BQ676" s="45"/>
      <c r="BR676" s="47"/>
      <c r="BS676" s="45"/>
      <c r="BT676" s="37"/>
      <c r="BU676" s="5"/>
      <c r="BV676" s="38"/>
      <c r="BW676" s="48"/>
      <c r="BX676" s="44"/>
      <c r="BY676" s="44"/>
      <c r="BZ676" s="33" t="s">
        <v>131</v>
      </c>
      <c r="CA676" s="5"/>
      <c r="CB676" s="5"/>
      <c r="CC676" s="33" t="s">
        <v>177</v>
      </c>
      <c r="CD676" s="5"/>
      <c r="CE676" s="5"/>
      <c r="CF676" s="33" t="s">
        <v>178</v>
      </c>
      <c r="CG676" s="33" t="s">
        <v>4784</v>
      </c>
      <c r="CH676" s="5"/>
      <c r="CI676" s="5"/>
      <c r="CJ676" s="5"/>
      <c r="CK676" s="33"/>
      <c r="CL676" s="49">
        <v>44995.0</v>
      </c>
      <c r="CM676" s="33" t="s">
        <v>180</v>
      </c>
      <c r="CN676" s="5"/>
      <c r="CO676" s="33">
        <v>1.0</v>
      </c>
      <c r="CP676" s="33" t="s">
        <v>181</v>
      </c>
      <c r="CQ676" s="50" t="str">
        <f t="shared" si="7"/>
        <v>31/12/1943</v>
      </c>
      <c r="CR676" s="33" t="s">
        <v>182</v>
      </c>
      <c r="CS676" s="33">
        <v>4.0</v>
      </c>
      <c r="CT676" s="33">
        <v>5.0</v>
      </c>
      <c r="CU676" s="33">
        <v>25.0</v>
      </c>
      <c r="CV676" s="33">
        <v>1754.0</v>
      </c>
      <c r="CW676" s="5"/>
      <c r="CX676" s="5"/>
      <c r="CY676" s="33">
        <v>-99.76682</v>
      </c>
      <c r="CZ676" s="33">
        <v>20.914816</v>
      </c>
      <c r="DA676" s="33">
        <v>4.421812556E9</v>
      </c>
      <c r="DB676" s="33">
        <v>2.0</v>
      </c>
      <c r="DC676" s="33" t="s">
        <v>183</v>
      </c>
      <c r="DD676" s="33">
        <v>2023.0</v>
      </c>
      <c r="DE676" s="33" t="s">
        <v>184</v>
      </c>
      <c r="DF676" s="33"/>
      <c r="DG676" s="33" t="s">
        <v>185</v>
      </c>
      <c r="DH676" s="33" t="s">
        <v>186</v>
      </c>
      <c r="DI676" s="5"/>
      <c r="DJ676" s="5"/>
    </row>
    <row r="677">
      <c r="A677" s="33" t="s">
        <v>4785</v>
      </c>
      <c r="B677" s="34">
        <v>44952.0</v>
      </c>
      <c r="C677" s="35" t="s">
        <v>137</v>
      </c>
      <c r="D677" s="35" t="s">
        <v>139</v>
      </c>
      <c r="E677" s="35" t="s">
        <v>142</v>
      </c>
      <c r="F677" s="36" t="s">
        <v>144</v>
      </c>
      <c r="G677" s="33" t="s">
        <v>4786</v>
      </c>
      <c r="H677" s="33" t="s">
        <v>4787</v>
      </c>
      <c r="I677" s="33" t="s">
        <v>1927</v>
      </c>
      <c r="J677" s="33" t="s">
        <v>231</v>
      </c>
      <c r="K677" s="35" t="s">
        <v>150</v>
      </c>
      <c r="L677" s="33" t="s">
        <v>4704</v>
      </c>
      <c r="M677" s="5"/>
      <c r="N677" s="33" t="s">
        <v>4683</v>
      </c>
      <c r="O677" s="5"/>
      <c r="P677" s="35" t="s">
        <v>153</v>
      </c>
      <c r="Q677" s="35" t="s">
        <v>4683</v>
      </c>
      <c r="R677" s="33">
        <v>76520.0</v>
      </c>
      <c r="S677" s="37"/>
      <c r="T677" s="33"/>
      <c r="U677" s="33">
        <v>1.0</v>
      </c>
      <c r="V677" s="33" t="s">
        <v>154</v>
      </c>
      <c r="W677" s="33"/>
      <c r="X677" s="33"/>
      <c r="Y677" s="5"/>
      <c r="Z677" s="5"/>
      <c r="AA677" s="33">
        <v>1.0</v>
      </c>
      <c r="AB677" s="33">
        <v>1.0</v>
      </c>
      <c r="AC677" s="33"/>
      <c r="AD677" s="5"/>
      <c r="AE677" s="5"/>
      <c r="AF677" s="5"/>
      <c r="AG677" s="16"/>
      <c r="AH677" s="38">
        <f t="shared" si="1"/>
        <v>1</v>
      </c>
      <c r="AI677" s="39" t="str">
        <f t="shared" si="2"/>
        <v/>
      </c>
      <c r="AJ677" s="37" t="str">
        <f t="shared" si="3"/>
        <v/>
      </c>
      <c r="AK677" s="41" t="str">
        <f t="shared" si="4"/>
        <v/>
      </c>
      <c r="AL677" s="35" t="s">
        <v>153</v>
      </c>
      <c r="AM677" s="33" t="s">
        <v>4683</v>
      </c>
      <c r="AN677" s="33" t="s">
        <v>4683</v>
      </c>
      <c r="AO677" s="41"/>
      <c r="AP677" s="33" t="s">
        <v>169</v>
      </c>
      <c r="AQ677" s="33" t="s">
        <v>170</v>
      </c>
      <c r="AR677" s="33">
        <v>150.0</v>
      </c>
      <c r="AS677" s="42"/>
      <c r="AT677" s="42"/>
      <c r="AU677" s="42"/>
      <c r="AV677" s="42"/>
      <c r="AW677" s="42"/>
      <c r="AX677" s="5"/>
      <c r="AY677" s="33"/>
      <c r="AZ677" s="33" t="s">
        <v>4788</v>
      </c>
      <c r="BA677" s="5"/>
      <c r="BB677" s="5"/>
      <c r="BC677" s="5" t="s">
        <v>4789</v>
      </c>
      <c r="BD677" s="33" t="s">
        <v>173</v>
      </c>
      <c r="BE677" s="41"/>
      <c r="BF677" s="35"/>
      <c r="BG677" s="33" t="s">
        <v>169</v>
      </c>
      <c r="BH677" s="5"/>
      <c r="BI677" s="33">
        <v>150.0</v>
      </c>
      <c r="BJ677" s="33" t="s">
        <v>170</v>
      </c>
      <c r="BK677" s="5"/>
      <c r="BL677" s="5">
        <f t="shared" si="5"/>
        <v>1997.25</v>
      </c>
      <c r="BM677" s="5"/>
      <c r="BN677" s="5"/>
      <c r="BO677" s="42">
        <f t="shared" si="6"/>
        <v>1997.25</v>
      </c>
      <c r="BP677" s="44"/>
      <c r="BQ677" s="45"/>
      <c r="BR677" s="47"/>
      <c r="BS677" s="45"/>
      <c r="BT677" s="37"/>
      <c r="BU677" s="5"/>
      <c r="BV677" s="38"/>
      <c r="BW677" s="48"/>
      <c r="BX677" s="44"/>
      <c r="BY677" s="44"/>
      <c r="BZ677" s="33" t="s">
        <v>131</v>
      </c>
      <c r="CA677" s="5"/>
      <c r="CB677" s="5"/>
      <c r="CC677" s="33" t="s">
        <v>177</v>
      </c>
      <c r="CD677" s="5"/>
      <c r="CE677" s="5"/>
      <c r="CF677" s="33" t="s">
        <v>178</v>
      </c>
      <c r="CG677" s="33" t="s">
        <v>4790</v>
      </c>
      <c r="CH677" s="5"/>
      <c r="CI677" s="5"/>
      <c r="CJ677" s="5"/>
      <c r="CK677" s="33"/>
      <c r="CL677" s="49">
        <v>44995.0</v>
      </c>
      <c r="CM677" s="33" t="s">
        <v>180</v>
      </c>
      <c r="CN677" s="5"/>
      <c r="CO677" s="33">
        <v>1.0</v>
      </c>
      <c r="CP677" s="33" t="s">
        <v>181</v>
      </c>
      <c r="CQ677" s="50" t="str">
        <f t="shared" si="7"/>
        <v>23/08/1937</v>
      </c>
      <c r="CR677" s="33" t="s">
        <v>243</v>
      </c>
      <c r="CS677" s="33">
        <v>4.0</v>
      </c>
      <c r="CT677" s="33">
        <v>5.0</v>
      </c>
      <c r="CU677" s="33">
        <v>25.0</v>
      </c>
      <c r="CV677" s="33">
        <v>1754.0</v>
      </c>
      <c r="CW677" s="5"/>
      <c r="CX677" s="5"/>
      <c r="CY677" s="33">
        <v>-99.76682</v>
      </c>
      <c r="CZ677" s="33">
        <v>20.914816</v>
      </c>
      <c r="DA677" s="33">
        <v>8.328596623E9</v>
      </c>
      <c r="DB677" s="33">
        <v>2.0</v>
      </c>
      <c r="DC677" s="33" t="s">
        <v>183</v>
      </c>
      <c r="DD677" s="33">
        <v>2023.0</v>
      </c>
      <c r="DE677" s="33" t="s">
        <v>184</v>
      </c>
      <c r="DF677" s="33"/>
      <c r="DG677" s="33" t="s">
        <v>185</v>
      </c>
      <c r="DH677" s="33" t="s">
        <v>186</v>
      </c>
      <c r="DI677" s="5"/>
      <c r="DJ677" s="5"/>
    </row>
    <row r="678">
      <c r="A678" s="33" t="s">
        <v>4791</v>
      </c>
      <c r="B678" s="34">
        <v>44952.0</v>
      </c>
      <c r="C678" s="35" t="s">
        <v>137</v>
      </c>
      <c r="D678" s="35" t="s">
        <v>139</v>
      </c>
      <c r="E678" s="35" t="s">
        <v>142</v>
      </c>
      <c r="F678" s="36" t="s">
        <v>144</v>
      </c>
      <c r="G678" s="33" t="s">
        <v>4792</v>
      </c>
      <c r="H678" s="33" t="s">
        <v>4793</v>
      </c>
      <c r="I678" s="33" t="s">
        <v>231</v>
      </c>
      <c r="J678" s="33" t="s">
        <v>231</v>
      </c>
      <c r="K678" s="35" t="s">
        <v>150</v>
      </c>
      <c r="L678" s="33" t="s">
        <v>4794</v>
      </c>
      <c r="M678" s="33">
        <v>8.0</v>
      </c>
      <c r="N678" s="33" t="s">
        <v>4683</v>
      </c>
      <c r="O678" s="5"/>
      <c r="P678" s="35" t="s">
        <v>153</v>
      </c>
      <c r="Q678" s="35" t="s">
        <v>4683</v>
      </c>
      <c r="R678" s="33">
        <v>76520.0</v>
      </c>
      <c r="S678" s="37"/>
      <c r="T678" s="33"/>
      <c r="U678" s="33">
        <v>2.18</v>
      </c>
      <c r="V678" s="33" t="s">
        <v>154</v>
      </c>
      <c r="W678" s="33"/>
      <c r="X678" s="33"/>
      <c r="Y678" s="5"/>
      <c r="Z678" s="5"/>
      <c r="AA678" s="33">
        <v>1.0</v>
      </c>
      <c r="AB678" s="33"/>
      <c r="AC678" s="33">
        <v>1.0</v>
      </c>
      <c r="AD678" s="5"/>
      <c r="AE678" s="5"/>
      <c r="AF678" s="5"/>
      <c r="AG678" s="16"/>
      <c r="AH678" s="38" t="str">
        <f t="shared" si="1"/>
        <v/>
      </c>
      <c r="AI678" s="39">
        <f t="shared" si="2"/>
        <v>1</v>
      </c>
      <c r="AJ678" s="37" t="str">
        <f t="shared" si="3"/>
        <v/>
      </c>
      <c r="AK678" s="41" t="str">
        <f t="shared" si="4"/>
        <v/>
      </c>
      <c r="AL678" s="35" t="s">
        <v>153</v>
      </c>
      <c r="AM678" s="33" t="s">
        <v>4683</v>
      </c>
      <c r="AN678" s="33" t="s">
        <v>4683</v>
      </c>
      <c r="AO678" s="41"/>
      <c r="AP678" s="33" t="s">
        <v>169</v>
      </c>
      <c r="AQ678" s="33" t="s">
        <v>170</v>
      </c>
      <c r="AR678" s="33">
        <v>300.0</v>
      </c>
      <c r="AS678" s="42"/>
      <c r="AT678" s="42"/>
      <c r="AU678" s="42"/>
      <c r="AV678" s="42"/>
      <c r="AW678" s="42"/>
      <c r="AX678" s="5"/>
      <c r="AY678" s="33"/>
      <c r="AZ678" s="33" t="s">
        <v>4795</v>
      </c>
      <c r="BA678" s="5"/>
      <c r="BB678" s="5"/>
      <c r="BC678" s="5" t="s">
        <v>4796</v>
      </c>
      <c r="BD678" s="33" t="s">
        <v>173</v>
      </c>
      <c r="BE678" s="41"/>
      <c r="BF678" s="35"/>
      <c r="BG678" s="33" t="s">
        <v>169</v>
      </c>
      <c r="BH678" s="5"/>
      <c r="BI678" s="33">
        <v>300.0</v>
      </c>
      <c r="BJ678" s="33" t="s">
        <v>170</v>
      </c>
      <c r="BK678" s="5"/>
      <c r="BL678" s="5">
        <f t="shared" si="5"/>
        <v>3994.5</v>
      </c>
      <c r="BM678" s="5"/>
      <c r="BN678" s="5"/>
      <c r="BO678" s="42">
        <f t="shared" si="6"/>
        <v>3994.5</v>
      </c>
      <c r="BP678" s="44"/>
      <c r="BQ678" s="45"/>
      <c r="BR678" s="47"/>
      <c r="BS678" s="45"/>
      <c r="BT678" s="37"/>
      <c r="BU678" s="5"/>
      <c r="BV678" s="38"/>
      <c r="BW678" s="48"/>
      <c r="BX678" s="44"/>
      <c r="BY678" s="44"/>
      <c r="BZ678" s="33" t="s">
        <v>131</v>
      </c>
      <c r="CA678" s="5"/>
      <c r="CB678" s="5"/>
      <c r="CC678" s="33" t="s">
        <v>177</v>
      </c>
      <c r="CD678" s="5"/>
      <c r="CE678" s="5"/>
      <c r="CF678" s="33" t="s">
        <v>178</v>
      </c>
      <c r="CG678" s="33" t="s">
        <v>4797</v>
      </c>
      <c r="CH678" s="5"/>
      <c r="CI678" s="5"/>
      <c r="CJ678" s="5"/>
      <c r="CK678" s="33"/>
      <c r="CL678" s="49">
        <v>44995.0</v>
      </c>
      <c r="CM678" s="33" t="s">
        <v>180</v>
      </c>
      <c r="CN678" s="5"/>
      <c r="CO678" s="33">
        <v>2.0</v>
      </c>
      <c r="CP678" s="33" t="s">
        <v>181</v>
      </c>
      <c r="CQ678" s="50" t="str">
        <f t="shared" si="7"/>
        <v>05/09/1937</v>
      </c>
      <c r="CR678" s="33" t="s">
        <v>182</v>
      </c>
      <c r="CS678" s="33">
        <v>4.0</v>
      </c>
      <c r="CT678" s="33">
        <v>5.0</v>
      </c>
      <c r="CU678" s="33">
        <v>25.0</v>
      </c>
      <c r="CV678" s="33">
        <v>1754.0</v>
      </c>
      <c r="CW678" s="5"/>
      <c r="CX678" s="5"/>
      <c r="CY678" s="33">
        <v>-99.76682</v>
      </c>
      <c r="CZ678" s="33">
        <v>20.914816</v>
      </c>
      <c r="DA678" s="33">
        <v>4.4219266E9</v>
      </c>
      <c r="DB678" s="33">
        <v>1.0</v>
      </c>
      <c r="DC678" s="33" t="s">
        <v>183</v>
      </c>
      <c r="DD678" s="33">
        <v>2023.0</v>
      </c>
      <c r="DE678" s="33" t="s">
        <v>184</v>
      </c>
      <c r="DF678" s="33"/>
      <c r="DG678" s="33" t="s">
        <v>185</v>
      </c>
      <c r="DH678" s="33" t="s">
        <v>186</v>
      </c>
      <c r="DI678" s="5"/>
      <c r="DJ678" s="5"/>
    </row>
    <row r="679">
      <c r="A679" s="33" t="s">
        <v>4798</v>
      </c>
      <c r="B679" s="34">
        <v>44952.0</v>
      </c>
      <c r="C679" s="35" t="s">
        <v>137</v>
      </c>
      <c r="D679" s="35" t="s">
        <v>139</v>
      </c>
      <c r="E679" s="35" t="s">
        <v>142</v>
      </c>
      <c r="F679" s="36" t="s">
        <v>144</v>
      </c>
      <c r="G679" s="33" t="s">
        <v>4799</v>
      </c>
      <c r="H679" s="33" t="s">
        <v>4800</v>
      </c>
      <c r="I679" s="33" t="s">
        <v>231</v>
      </c>
      <c r="J679" s="33" t="s">
        <v>255</v>
      </c>
      <c r="K679" s="35" t="s">
        <v>150</v>
      </c>
      <c r="L679" s="33" t="s">
        <v>4723</v>
      </c>
      <c r="M679" s="5"/>
      <c r="N679" s="33" t="s">
        <v>4683</v>
      </c>
      <c r="O679" s="5"/>
      <c r="P679" s="35" t="s">
        <v>153</v>
      </c>
      <c r="Q679" s="35" t="s">
        <v>4683</v>
      </c>
      <c r="R679" s="33">
        <v>76520.0</v>
      </c>
      <c r="S679" s="37"/>
      <c r="T679" s="33"/>
      <c r="U679" s="33">
        <v>3.81</v>
      </c>
      <c r="V679" s="33" t="s">
        <v>154</v>
      </c>
      <c r="W679" s="33"/>
      <c r="X679" s="33"/>
      <c r="Y679" s="5"/>
      <c r="Z679" s="5"/>
      <c r="AA679" s="33">
        <v>1.0</v>
      </c>
      <c r="AB679" s="33">
        <v>1.0</v>
      </c>
      <c r="AC679" s="33"/>
      <c r="AD679" s="5"/>
      <c r="AE679" s="5"/>
      <c r="AF679" s="5"/>
      <c r="AG679" s="16"/>
      <c r="AH679" s="38" t="str">
        <f t="shared" si="1"/>
        <v/>
      </c>
      <c r="AI679" s="39" t="str">
        <f t="shared" si="2"/>
        <v/>
      </c>
      <c r="AJ679" s="37" t="str">
        <f t="shared" si="3"/>
        <v/>
      </c>
      <c r="AK679" s="41" t="str">
        <f t="shared" si="4"/>
        <v/>
      </c>
      <c r="AL679" s="35" t="s">
        <v>153</v>
      </c>
      <c r="AM679" s="33" t="s">
        <v>4683</v>
      </c>
      <c r="AN679" s="33" t="s">
        <v>4683</v>
      </c>
      <c r="AO679" s="41"/>
      <c r="AP679" s="33" t="s">
        <v>169</v>
      </c>
      <c r="AQ679" s="33" t="s">
        <v>170</v>
      </c>
      <c r="AR679" s="33">
        <v>300.0</v>
      </c>
      <c r="AS679" s="42"/>
      <c r="AT679" s="42"/>
      <c r="AU679" s="42"/>
      <c r="AV679" s="42"/>
      <c r="AW679" s="42"/>
      <c r="AX679" s="5"/>
      <c r="AY679" s="33"/>
      <c r="AZ679" s="33" t="s">
        <v>4801</v>
      </c>
      <c r="BA679" s="5"/>
      <c r="BB679" s="5"/>
      <c r="BC679" s="5" t="s">
        <v>4802</v>
      </c>
      <c r="BD679" s="33" t="s">
        <v>173</v>
      </c>
      <c r="BE679" s="41"/>
      <c r="BF679" s="35"/>
      <c r="BG679" s="33" t="s">
        <v>169</v>
      </c>
      <c r="BH679" s="5"/>
      <c r="BI679" s="33">
        <v>300.0</v>
      </c>
      <c r="BJ679" s="33" t="s">
        <v>170</v>
      </c>
      <c r="BK679" s="5"/>
      <c r="BL679" s="5">
        <f t="shared" si="5"/>
        <v>3994.5</v>
      </c>
      <c r="BM679" s="5"/>
      <c r="BN679" s="5"/>
      <c r="BO679" s="42">
        <f t="shared" si="6"/>
        <v>3994.5</v>
      </c>
      <c r="BP679" s="44"/>
      <c r="BQ679" s="45"/>
      <c r="BR679" s="47"/>
      <c r="BS679" s="45"/>
      <c r="BT679" s="37"/>
      <c r="BU679" s="5"/>
      <c r="BV679" s="38"/>
      <c r="BW679" s="48"/>
      <c r="BX679" s="44"/>
      <c r="BY679" s="44"/>
      <c r="BZ679" s="33" t="s">
        <v>131</v>
      </c>
      <c r="CA679" s="5"/>
      <c r="CB679" s="5"/>
      <c r="CC679" s="33" t="s">
        <v>177</v>
      </c>
      <c r="CD679" s="5"/>
      <c r="CE679" s="5"/>
      <c r="CF679" s="33" t="s">
        <v>178</v>
      </c>
      <c r="CG679" s="33" t="s">
        <v>4803</v>
      </c>
      <c r="CH679" s="5"/>
      <c r="CI679" s="5"/>
      <c r="CJ679" s="5"/>
      <c r="CK679" s="33"/>
      <c r="CL679" s="49">
        <v>44995.0</v>
      </c>
      <c r="CM679" s="33" t="s">
        <v>180</v>
      </c>
      <c r="CN679" s="5"/>
      <c r="CO679" s="33">
        <v>2.0</v>
      </c>
      <c r="CP679" s="33" t="s">
        <v>181</v>
      </c>
      <c r="CQ679" s="50" t="str">
        <f t="shared" si="7"/>
        <v>30/01/1976</v>
      </c>
      <c r="CR679" s="33" t="s">
        <v>243</v>
      </c>
      <c r="CS679" s="33">
        <v>4.0</v>
      </c>
      <c r="CT679" s="33">
        <v>5.0</v>
      </c>
      <c r="CU679" s="33">
        <v>25.0</v>
      </c>
      <c r="CV679" s="33">
        <v>1754.0</v>
      </c>
      <c r="CW679" s="5"/>
      <c r="CX679" s="5"/>
      <c r="CY679" s="33">
        <v>-99.76682</v>
      </c>
      <c r="CZ679" s="33">
        <v>20.914816</v>
      </c>
      <c r="DA679" s="33">
        <v>4.4219266E9</v>
      </c>
      <c r="DB679" s="33">
        <v>1.0</v>
      </c>
      <c r="DC679" s="33" t="s">
        <v>183</v>
      </c>
      <c r="DD679" s="33">
        <v>2023.0</v>
      </c>
      <c r="DE679" s="33" t="s">
        <v>184</v>
      </c>
      <c r="DF679" s="33"/>
      <c r="DG679" s="33" t="s">
        <v>185</v>
      </c>
      <c r="DH679" s="33" t="s">
        <v>186</v>
      </c>
      <c r="DI679" s="5"/>
      <c r="DJ679" s="5"/>
    </row>
    <row r="680">
      <c r="A680" s="33" t="s">
        <v>4804</v>
      </c>
      <c r="B680" s="34">
        <v>44952.0</v>
      </c>
      <c r="C680" s="35" t="s">
        <v>137</v>
      </c>
      <c r="D680" s="35" t="s">
        <v>139</v>
      </c>
      <c r="E680" s="35" t="s">
        <v>142</v>
      </c>
      <c r="F680" s="36" t="s">
        <v>144</v>
      </c>
      <c r="G680" s="33" t="s">
        <v>4805</v>
      </c>
      <c r="H680" s="33" t="s">
        <v>1945</v>
      </c>
      <c r="I680" s="33" t="s">
        <v>231</v>
      </c>
      <c r="J680" s="33" t="s">
        <v>231</v>
      </c>
      <c r="K680" s="35" t="s">
        <v>150</v>
      </c>
      <c r="L680" s="33" t="s">
        <v>4806</v>
      </c>
      <c r="M680" s="5"/>
      <c r="N680" s="33" t="s">
        <v>4683</v>
      </c>
      <c r="O680" s="5"/>
      <c r="P680" s="35" t="s">
        <v>153</v>
      </c>
      <c r="Q680" s="35" t="s">
        <v>4683</v>
      </c>
      <c r="R680" s="33">
        <v>76520.0</v>
      </c>
      <c r="S680" s="37"/>
      <c r="T680" s="33"/>
      <c r="U680" s="33">
        <v>1.21</v>
      </c>
      <c r="V680" s="33" t="s">
        <v>154</v>
      </c>
      <c r="W680" s="33"/>
      <c r="X680" s="33"/>
      <c r="Y680" s="5"/>
      <c r="Z680" s="5"/>
      <c r="AA680" s="33">
        <v>1.0</v>
      </c>
      <c r="AB680" s="33"/>
      <c r="AC680" s="33">
        <v>1.0</v>
      </c>
      <c r="AD680" s="5"/>
      <c r="AE680" s="5"/>
      <c r="AF680" s="5"/>
      <c r="AG680" s="16"/>
      <c r="AH680" s="38" t="str">
        <f t="shared" si="1"/>
        <v/>
      </c>
      <c r="AI680" s="39">
        <f t="shared" si="2"/>
        <v>1</v>
      </c>
      <c r="AJ680" s="37" t="str">
        <f t="shared" si="3"/>
        <v/>
      </c>
      <c r="AK680" s="41" t="str">
        <f t="shared" si="4"/>
        <v/>
      </c>
      <c r="AL680" s="35" t="s">
        <v>153</v>
      </c>
      <c r="AM680" s="33" t="s">
        <v>4683</v>
      </c>
      <c r="AN680" s="33" t="s">
        <v>4683</v>
      </c>
      <c r="AO680" s="41"/>
      <c r="AP680" s="33" t="s">
        <v>169</v>
      </c>
      <c r="AQ680" s="33" t="s">
        <v>170</v>
      </c>
      <c r="AR680" s="33">
        <v>150.0</v>
      </c>
      <c r="AS680" s="42"/>
      <c r="AT680" s="42"/>
      <c r="AU680" s="42"/>
      <c r="AV680" s="42"/>
      <c r="AW680" s="42"/>
      <c r="AX680" s="5"/>
      <c r="AY680" s="33"/>
      <c r="AZ680" s="33" t="s">
        <v>4807</v>
      </c>
      <c r="BA680" s="5"/>
      <c r="BB680" s="5"/>
      <c r="BC680" s="5" t="s">
        <v>4808</v>
      </c>
      <c r="BD680" s="33" t="s">
        <v>173</v>
      </c>
      <c r="BE680" s="41"/>
      <c r="BF680" s="35"/>
      <c r="BG680" s="33" t="s">
        <v>169</v>
      </c>
      <c r="BH680" s="5"/>
      <c r="BI680" s="33">
        <v>150.0</v>
      </c>
      <c r="BJ680" s="33" t="s">
        <v>170</v>
      </c>
      <c r="BK680" s="5"/>
      <c r="BL680" s="5">
        <f t="shared" si="5"/>
        <v>1997.25</v>
      </c>
      <c r="BM680" s="5"/>
      <c r="BN680" s="5"/>
      <c r="BO680" s="42">
        <f t="shared" si="6"/>
        <v>1997.25</v>
      </c>
      <c r="BP680" s="44"/>
      <c r="BQ680" s="45"/>
      <c r="BR680" s="47"/>
      <c r="BS680" s="45"/>
      <c r="BT680" s="37"/>
      <c r="BU680" s="5"/>
      <c r="BV680" s="38"/>
      <c r="BW680" s="48"/>
      <c r="BX680" s="44"/>
      <c r="BY680" s="44"/>
      <c r="BZ680" s="33" t="s">
        <v>131</v>
      </c>
      <c r="CA680" s="5"/>
      <c r="CB680" s="5"/>
      <c r="CC680" s="33" t="s">
        <v>177</v>
      </c>
      <c r="CD680" s="5"/>
      <c r="CE680" s="5"/>
      <c r="CF680" s="33" t="s">
        <v>178</v>
      </c>
      <c r="CG680" s="33" t="s">
        <v>4809</v>
      </c>
      <c r="CH680" s="5"/>
      <c r="CI680" s="5"/>
      <c r="CJ680" s="5"/>
      <c r="CK680" s="33"/>
      <c r="CL680" s="49">
        <v>44995.0</v>
      </c>
      <c r="CM680" s="33" t="s">
        <v>180</v>
      </c>
      <c r="CN680" s="5"/>
      <c r="CO680" s="33">
        <v>1.0</v>
      </c>
      <c r="CP680" s="33" t="s">
        <v>181</v>
      </c>
      <c r="CQ680" s="50" t="str">
        <f t="shared" si="7"/>
        <v>31/03/1936</v>
      </c>
      <c r="CR680" s="33" t="s">
        <v>182</v>
      </c>
      <c r="CS680" s="33">
        <v>4.0</v>
      </c>
      <c r="CT680" s="33">
        <v>5.0</v>
      </c>
      <c r="CU680" s="33">
        <v>25.0</v>
      </c>
      <c r="CV680" s="33">
        <v>1754.0</v>
      </c>
      <c r="CW680" s="5"/>
      <c r="CX680" s="5"/>
      <c r="CY680" s="33">
        <v>-99.76682</v>
      </c>
      <c r="CZ680" s="33">
        <v>20.914816</v>
      </c>
      <c r="DA680" s="33">
        <v>7.341141429E9</v>
      </c>
      <c r="DB680" s="33">
        <v>2.0</v>
      </c>
      <c r="DC680" s="33" t="s">
        <v>183</v>
      </c>
      <c r="DD680" s="33">
        <v>2023.0</v>
      </c>
      <c r="DE680" s="33" t="s">
        <v>184</v>
      </c>
      <c r="DF680" s="33"/>
      <c r="DG680" s="33" t="s">
        <v>185</v>
      </c>
      <c r="DH680" s="33" t="s">
        <v>186</v>
      </c>
      <c r="DI680" s="5"/>
      <c r="DJ680" s="5"/>
    </row>
    <row r="681">
      <c r="A681" s="33" t="s">
        <v>4810</v>
      </c>
      <c r="B681" s="34">
        <v>44952.0</v>
      </c>
      <c r="C681" s="35" t="s">
        <v>137</v>
      </c>
      <c r="D681" s="35" t="s">
        <v>139</v>
      </c>
      <c r="E681" s="35" t="s">
        <v>142</v>
      </c>
      <c r="F681" s="36" t="s">
        <v>144</v>
      </c>
      <c r="G681" s="33" t="s">
        <v>4811</v>
      </c>
      <c r="H681" s="33" t="s">
        <v>4812</v>
      </c>
      <c r="I681" s="33" t="s">
        <v>231</v>
      </c>
      <c r="J681" s="33" t="s">
        <v>4813</v>
      </c>
      <c r="K681" s="35" t="s">
        <v>150</v>
      </c>
      <c r="L681" s="33" t="s">
        <v>4814</v>
      </c>
      <c r="M681" s="33">
        <v>3.0</v>
      </c>
      <c r="N681" s="33" t="s">
        <v>4683</v>
      </c>
      <c r="O681" s="5"/>
      <c r="P681" s="35" t="s">
        <v>153</v>
      </c>
      <c r="Q681" s="35" t="s">
        <v>4683</v>
      </c>
      <c r="R681" s="33">
        <v>76520.0</v>
      </c>
      <c r="S681" s="37"/>
      <c r="T681" s="33"/>
      <c r="U681" s="33">
        <v>1.13</v>
      </c>
      <c r="V681" s="33" t="s">
        <v>154</v>
      </c>
      <c r="W681" s="33"/>
      <c r="X681" s="33"/>
      <c r="Y681" s="5"/>
      <c r="Z681" s="5"/>
      <c r="AA681" s="33">
        <v>1.0</v>
      </c>
      <c r="AB681" s="33"/>
      <c r="AC681" s="33">
        <v>1.0</v>
      </c>
      <c r="AD681" s="5"/>
      <c r="AE681" s="5"/>
      <c r="AF681" s="5"/>
      <c r="AG681" s="16"/>
      <c r="AH681" s="38" t="str">
        <f t="shared" si="1"/>
        <v/>
      </c>
      <c r="AI681" s="39">
        <f t="shared" si="2"/>
        <v>1</v>
      </c>
      <c r="AJ681" s="37" t="str">
        <f t="shared" si="3"/>
        <v/>
      </c>
      <c r="AK681" s="41" t="str">
        <f t="shared" si="4"/>
        <v/>
      </c>
      <c r="AL681" s="35" t="s">
        <v>153</v>
      </c>
      <c r="AM681" s="33" t="s">
        <v>4683</v>
      </c>
      <c r="AN681" s="33" t="s">
        <v>4683</v>
      </c>
      <c r="AO681" s="41"/>
      <c r="AP681" s="33" t="s">
        <v>169</v>
      </c>
      <c r="AQ681" s="33" t="s">
        <v>170</v>
      </c>
      <c r="AR681" s="33">
        <v>150.0</v>
      </c>
      <c r="AS681" s="42"/>
      <c r="AT681" s="42"/>
      <c r="AU681" s="42"/>
      <c r="AV681" s="42"/>
      <c r="AW681" s="42"/>
      <c r="AX681" s="5"/>
      <c r="AY681" s="33"/>
      <c r="AZ681" s="33" t="s">
        <v>4815</v>
      </c>
      <c r="BA681" s="5"/>
      <c r="BB681" s="5"/>
      <c r="BC681" s="5" t="s">
        <v>4816</v>
      </c>
      <c r="BD681" s="33" t="s">
        <v>173</v>
      </c>
      <c r="BE681" s="41"/>
      <c r="BF681" s="35"/>
      <c r="BG681" s="33" t="s">
        <v>169</v>
      </c>
      <c r="BH681" s="5"/>
      <c r="BI681" s="33">
        <v>150.0</v>
      </c>
      <c r="BJ681" s="33" t="s">
        <v>170</v>
      </c>
      <c r="BK681" s="5"/>
      <c r="BL681" s="5">
        <f t="shared" si="5"/>
        <v>1997.25</v>
      </c>
      <c r="BM681" s="5"/>
      <c r="BN681" s="5"/>
      <c r="BO681" s="42">
        <f t="shared" si="6"/>
        <v>1997.25</v>
      </c>
      <c r="BP681" s="44"/>
      <c r="BQ681" s="45"/>
      <c r="BR681" s="47"/>
      <c r="BS681" s="45"/>
      <c r="BT681" s="37"/>
      <c r="BU681" s="5"/>
      <c r="BV681" s="38"/>
      <c r="BW681" s="48"/>
      <c r="BX681" s="44"/>
      <c r="BY681" s="44"/>
      <c r="BZ681" s="33" t="s">
        <v>131</v>
      </c>
      <c r="CA681" s="5"/>
      <c r="CB681" s="5"/>
      <c r="CC681" s="33" t="s">
        <v>177</v>
      </c>
      <c r="CD681" s="5"/>
      <c r="CE681" s="5"/>
      <c r="CF681" s="33" t="s">
        <v>178</v>
      </c>
      <c r="CG681" s="33" t="s">
        <v>4817</v>
      </c>
      <c r="CH681" s="5"/>
      <c r="CI681" s="5"/>
      <c r="CJ681" s="5"/>
      <c r="CK681" s="33"/>
      <c r="CL681" s="49">
        <v>44995.0</v>
      </c>
      <c r="CM681" s="33" t="s">
        <v>180</v>
      </c>
      <c r="CN681" s="5"/>
      <c r="CO681" s="33">
        <v>1.0</v>
      </c>
      <c r="CP681" s="33" t="s">
        <v>181</v>
      </c>
      <c r="CQ681" s="50" t="str">
        <f t="shared" si="7"/>
        <v>20/10/1947</v>
      </c>
      <c r="CR681" s="33" t="s">
        <v>182</v>
      </c>
      <c r="CS681" s="33">
        <v>4.0</v>
      </c>
      <c r="CT681" s="33">
        <v>5.0</v>
      </c>
      <c r="CU681" s="33">
        <v>25.0</v>
      </c>
      <c r="CV681" s="33">
        <v>1754.0</v>
      </c>
      <c r="CW681" s="5"/>
      <c r="CX681" s="5"/>
      <c r="CY681" s="33">
        <v>-99.76682</v>
      </c>
      <c r="CZ681" s="33">
        <v>20.914816</v>
      </c>
      <c r="DA681" s="33">
        <v>4.412053581E9</v>
      </c>
      <c r="DB681" s="33">
        <v>2.0</v>
      </c>
      <c r="DC681" s="33" t="s">
        <v>183</v>
      </c>
      <c r="DD681" s="33">
        <v>2023.0</v>
      </c>
      <c r="DE681" s="33" t="s">
        <v>184</v>
      </c>
      <c r="DF681" s="33"/>
      <c r="DG681" s="33" t="s">
        <v>185</v>
      </c>
      <c r="DH681" s="33" t="s">
        <v>186</v>
      </c>
      <c r="DI681" s="5"/>
      <c r="DJ681" s="5"/>
    </row>
    <row r="682">
      <c r="A682" s="33" t="s">
        <v>4818</v>
      </c>
      <c r="B682" s="34">
        <v>44952.0</v>
      </c>
      <c r="C682" s="35" t="s">
        <v>137</v>
      </c>
      <c r="D682" s="35" t="s">
        <v>139</v>
      </c>
      <c r="E682" s="35" t="s">
        <v>142</v>
      </c>
      <c r="F682" s="36" t="s">
        <v>144</v>
      </c>
      <c r="G682" s="33" t="s">
        <v>4819</v>
      </c>
      <c r="H682" s="33" t="s">
        <v>3912</v>
      </c>
      <c r="I682" s="33" t="s">
        <v>231</v>
      </c>
      <c r="J682" s="33" t="s">
        <v>231</v>
      </c>
      <c r="K682" s="35" t="s">
        <v>150</v>
      </c>
      <c r="L682" s="33" t="s">
        <v>4704</v>
      </c>
      <c r="M682" s="5"/>
      <c r="N682" s="33" t="s">
        <v>4683</v>
      </c>
      <c r="O682" s="5"/>
      <c r="P682" s="35" t="s">
        <v>153</v>
      </c>
      <c r="Q682" s="35" t="s">
        <v>4683</v>
      </c>
      <c r="R682" s="33">
        <v>76520.0</v>
      </c>
      <c r="S682" s="37"/>
      <c r="T682" s="33"/>
      <c r="U682" s="33">
        <v>1.01</v>
      </c>
      <c r="V682" s="33" t="s">
        <v>154</v>
      </c>
      <c r="W682" s="33"/>
      <c r="X682" s="33"/>
      <c r="Y682" s="5"/>
      <c r="Z682" s="5"/>
      <c r="AA682" s="33">
        <v>1.0</v>
      </c>
      <c r="AB682" s="33"/>
      <c r="AC682" s="33">
        <v>1.0</v>
      </c>
      <c r="AD682" s="5"/>
      <c r="AE682" s="5"/>
      <c r="AF682" s="5"/>
      <c r="AG682" s="16"/>
      <c r="AH682" s="38" t="str">
        <f t="shared" si="1"/>
        <v/>
      </c>
      <c r="AI682" s="39">
        <f t="shared" si="2"/>
        <v>1</v>
      </c>
      <c r="AJ682" s="37" t="str">
        <f t="shared" si="3"/>
        <v/>
      </c>
      <c r="AK682" s="41" t="str">
        <f t="shared" si="4"/>
        <v/>
      </c>
      <c r="AL682" s="35" t="s">
        <v>153</v>
      </c>
      <c r="AM682" s="33" t="s">
        <v>4683</v>
      </c>
      <c r="AN682" s="33" t="s">
        <v>4683</v>
      </c>
      <c r="AO682" s="41"/>
      <c r="AP682" s="33" t="s">
        <v>169</v>
      </c>
      <c r="AQ682" s="33" t="s">
        <v>170</v>
      </c>
      <c r="AR682" s="33">
        <v>150.0</v>
      </c>
      <c r="AS682" s="42"/>
      <c r="AT682" s="42"/>
      <c r="AU682" s="42"/>
      <c r="AV682" s="42"/>
      <c r="AW682" s="42"/>
      <c r="AX682" s="5"/>
      <c r="AY682" s="33"/>
      <c r="AZ682" s="33" t="s">
        <v>4820</v>
      </c>
      <c r="BA682" s="5"/>
      <c r="BB682" s="5"/>
      <c r="BC682" s="5" t="s">
        <v>4821</v>
      </c>
      <c r="BD682" s="33" t="s">
        <v>173</v>
      </c>
      <c r="BE682" s="41"/>
      <c r="BF682" s="35"/>
      <c r="BG682" s="33" t="s">
        <v>169</v>
      </c>
      <c r="BH682" s="5"/>
      <c r="BI682" s="33">
        <v>150.0</v>
      </c>
      <c r="BJ682" s="33" t="s">
        <v>170</v>
      </c>
      <c r="BK682" s="5"/>
      <c r="BL682" s="5">
        <f t="shared" si="5"/>
        <v>1997.25</v>
      </c>
      <c r="BM682" s="5"/>
      <c r="BN682" s="5"/>
      <c r="BO682" s="42">
        <f t="shared" si="6"/>
        <v>1997.25</v>
      </c>
      <c r="BP682" s="44"/>
      <c r="BQ682" s="45"/>
      <c r="BR682" s="47"/>
      <c r="BS682" s="45"/>
      <c r="BT682" s="37"/>
      <c r="BU682" s="5"/>
      <c r="BV682" s="38"/>
      <c r="BW682" s="48"/>
      <c r="BX682" s="44"/>
      <c r="BY682" s="44"/>
      <c r="BZ682" s="33" t="s">
        <v>131</v>
      </c>
      <c r="CA682" s="5"/>
      <c r="CB682" s="5"/>
      <c r="CC682" s="33" t="s">
        <v>177</v>
      </c>
      <c r="CD682" s="5"/>
      <c r="CE682" s="5"/>
      <c r="CF682" s="33" t="s">
        <v>178</v>
      </c>
      <c r="CG682" s="33" t="s">
        <v>4822</v>
      </c>
      <c r="CH682" s="5"/>
      <c r="CI682" s="5"/>
      <c r="CJ682" s="5"/>
      <c r="CK682" s="33"/>
      <c r="CL682" s="49">
        <v>44995.0</v>
      </c>
      <c r="CM682" s="33" t="s">
        <v>180</v>
      </c>
      <c r="CN682" s="5"/>
      <c r="CO682" s="33">
        <v>1.0</v>
      </c>
      <c r="CP682" s="33" t="s">
        <v>181</v>
      </c>
      <c r="CQ682" s="50" t="str">
        <f t="shared" si="7"/>
        <v>08/01/1933</v>
      </c>
      <c r="CR682" s="33" t="s">
        <v>182</v>
      </c>
      <c r="CS682" s="33">
        <v>4.0</v>
      </c>
      <c r="CT682" s="33">
        <v>5.0</v>
      </c>
      <c r="CU682" s="33">
        <v>25.0</v>
      </c>
      <c r="CV682" s="33">
        <v>1754.0</v>
      </c>
      <c r="CW682" s="5"/>
      <c r="CX682" s="5"/>
      <c r="CY682" s="33">
        <v>-99.76682</v>
      </c>
      <c r="CZ682" s="33">
        <v>20.914816</v>
      </c>
      <c r="DA682" s="33">
        <v>4.4219266E9</v>
      </c>
      <c r="DB682" s="33">
        <v>1.0</v>
      </c>
      <c r="DC682" s="33" t="s">
        <v>183</v>
      </c>
      <c r="DD682" s="33">
        <v>2023.0</v>
      </c>
      <c r="DE682" s="33" t="s">
        <v>184</v>
      </c>
      <c r="DF682" s="33"/>
      <c r="DG682" s="33" t="s">
        <v>185</v>
      </c>
      <c r="DH682" s="33" t="s">
        <v>186</v>
      </c>
      <c r="DI682" s="5"/>
      <c r="DJ682" s="5"/>
    </row>
    <row r="683">
      <c r="A683" s="33" t="s">
        <v>4823</v>
      </c>
      <c r="B683" s="34">
        <v>44952.0</v>
      </c>
      <c r="C683" s="35" t="s">
        <v>137</v>
      </c>
      <c r="D683" s="35" t="s">
        <v>139</v>
      </c>
      <c r="E683" s="35" t="s">
        <v>142</v>
      </c>
      <c r="F683" s="36" t="s">
        <v>144</v>
      </c>
      <c r="G683" s="33" t="s">
        <v>4824</v>
      </c>
      <c r="H683" s="33" t="s">
        <v>4825</v>
      </c>
      <c r="I683" s="33" t="s">
        <v>231</v>
      </c>
      <c r="J683" s="33" t="s">
        <v>1927</v>
      </c>
      <c r="K683" s="35" t="s">
        <v>150</v>
      </c>
      <c r="L683" s="33" t="s">
        <v>4704</v>
      </c>
      <c r="M683" s="33">
        <v>2.0</v>
      </c>
      <c r="N683" s="33" t="s">
        <v>4683</v>
      </c>
      <c r="O683" s="5"/>
      <c r="P683" s="35" t="s">
        <v>153</v>
      </c>
      <c r="Q683" s="35" t="s">
        <v>4683</v>
      </c>
      <c r="R683" s="33">
        <v>76520.0</v>
      </c>
      <c r="S683" s="37"/>
      <c r="T683" s="33"/>
      <c r="U683" s="33">
        <v>2.77</v>
      </c>
      <c r="V683" s="33" t="s">
        <v>154</v>
      </c>
      <c r="W683" s="33"/>
      <c r="X683" s="33"/>
      <c r="Y683" s="5"/>
      <c r="Z683" s="5"/>
      <c r="AA683" s="33">
        <v>1.0</v>
      </c>
      <c r="AB683" s="33"/>
      <c r="AC683" s="33">
        <v>1.0</v>
      </c>
      <c r="AD683" s="5"/>
      <c r="AE683" s="5"/>
      <c r="AF683" s="5"/>
      <c r="AG683" s="16"/>
      <c r="AH683" s="38" t="str">
        <f t="shared" si="1"/>
        <v/>
      </c>
      <c r="AI683" s="39">
        <f t="shared" si="2"/>
        <v>1</v>
      </c>
      <c r="AJ683" s="37" t="str">
        <f t="shared" si="3"/>
        <v/>
      </c>
      <c r="AK683" s="41" t="str">
        <f t="shared" si="4"/>
        <v/>
      </c>
      <c r="AL683" s="35" t="s">
        <v>153</v>
      </c>
      <c r="AM683" s="33" t="s">
        <v>4683</v>
      </c>
      <c r="AN683" s="33" t="s">
        <v>4683</v>
      </c>
      <c r="AO683" s="41"/>
      <c r="AP683" s="33" t="s">
        <v>169</v>
      </c>
      <c r="AQ683" s="33" t="s">
        <v>170</v>
      </c>
      <c r="AR683" s="33">
        <v>300.0</v>
      </c>
      <c r="AS683" s="42"/>
      <c r="AT683" s="42"/>
      <c r="AU683" s="42"/>
      <c r="AV683" s="42"/>
      <c r="AW683" s="42"/>
      <c r="AX683" s="5"/>
      <c r="AY683" s="33"/>
      <c r="AZ683" s="33" t="s">
        <v>4826</v>
      </c>
      <c r="BA683" s="5"/>
      <c r="BB683" s="5"/>
      <c r="BC683" s="5" t="s">
        <v>4827</v>
      </c>
      <c r="BD683" s="33" t="s">
        <v>173</v>
      </c>
      <c r="BE683" s="41"/>
      <c r="BF683" s="35"/>
      <c r="BG683" s="33" t="s">
        <v>169</v>
      </c>
      <c r="BH683" s="5"/>
      <c r="BI683" s="33">
        <v>300.0</v>
      </c>
      <c r="BJ683" s="33" t="s">
        <v>170</v>
      </c>
      <c r="BK683" s="5"/>
      <c r="BL683" s="5">
        <f t="shared" si="5"/>
        <v>3994.5</v>
      </c>
      <c r="BM683" s="5"/>
      <c r="BN683" s="5"/>
      <c r="BO683" s="42">
        <f t="shared" si="6"/>
        <v>3994.5</v>
      </c>
      <c r="BP683" s="44"/>
      <c r="BQ683" s="45"/>
      <c r="BR683" s="47"/>
      <c r="BS683" s="45"/>
      <c r="BT683" s="37"/>
      <c r="BU683" s="5"/>
      <c r="BV683" s="38"/>
      <c r="BW683" s="48"/>
      <c r="BX683" s="44"/>
      <c r="BY683" s="44"/>
      <c r="BZ683" s="33" t="s">
        <v>131</v>
      </c>
      <c r="CA683" s="5"/>
      <c r="CB683" s="5"/>
      <c r="CC683" s="33" t="s">
        <v>177</v>
      </c>
      <c r="CD683" s="5"/>
      <c r="CE683" s="5"/>
      <c r="CF683" s="33" t="s">
        <v>178</v>
      </c>
      <c r="CG683" s="33" t="s">
        <v>4828</v>
      </c>
      <c r="CH683" s="5"/>
      <c r="CI683" s="5"/>
      <c r="CJ683" s="5"/>
      <c r="CK683" s="33"/>
      <c r="CL683" s="49">
        <v>44995.0</v>
      </c>
      <c r="CM683" s="33" t="s">
        <v>180</v>
      </c>
      <c r="CN683" s="5"/>
      <c r="CO683" s="33">
        <v>2.0</v>
      </c>
      <c r="CP683" s="33" t="s">
        <v>181</v>
      </c>
      <c r="CQ683" s="50" t="str">
        <f t="shared" si="7"/>
        <v>06/06/1963</v>
      </c>
      <c r="CR683" s="33" t="s">
        <v>182</v>
      </c>
      <c r="CS683" s="33">
        <v>4.0</v>
      </c>
      <c r="CT683" s="33">
        <v>5.0</v>
      </c>
      <c r="CU683" s="33">
        <v>25.0</v>
      </c>
      <c r="CV683" s="33">
        <v>1754.0</v>
      </c>
      <c r="CW683" s="5"/>
      <c r="CX683" s="5"/>
      <c r="CY683" s="33">
        <v>-99.76682</v>
      </c>
      <c r="CZ683" s="33">
        <v>20.914816</v>
      </c>
      <c r="DA683" s="33">
        <v>4.41130318E9</v>
      </c>
      <c r="DB683" s="33">
        <v>2.0</v>
      </c>
      <c r="DC683" s="33" t="s">
        <v>183</v>
      </c>
      <c r="DD683" s="33">
        <v>2023.0</v>
      </c>
      <c r="DE683" s="33" t="s">
        <v>184</v>
      </c>
      <c r="DF683" s="33"/>
      <c r="DG683" s="33" t="s">
        <v>185</v>
      </c>
      <c r="DH683" s="33" t="s">
        <v>186</v>
      </c>
      <c r="DI683" s="5"/>
      <c r="DJ683" s="5"/>
    </row>
    <row r="684">
      <c r="A684" s="33" t="s">
        <v>4829</v>
      </c>
      <c r="B684" s="34">
        <v>44952.0</v>
      </c>
      <c r="C684" s="35" t="s">
        <v>137</v>
      </c>
      <c r="D684" s="35" t="s">
        <v>139</v>
      </c>
      <c r="E684" s="35" t="s">
        <v>142</v>
      </c>
      <c r="F684" s="36" t="s">
        <v>144</v>
      </c>
      <c r="G684" s="33" t="s">
        <v>4830</v>
      </c>
      <c r="H684" s="33" t="s">
        <v>4831</v>
      </c>
      <c r="I684" s="33" t="s">
        <v>231</v>
      </c>
      <c r="J684" s="33" t="s">
        <v>231</v>
      </c>
      <c r="K684" s="35" t="s">
        <v>150</v>
      </c>
      <c r="L684" s="33" t="s">
        <v>4696</v>
      </c>
      <c r="M684" s="5"/>
      <c r="N684" s="33" t="s">
        <v>4683</v>
      </c>
      <c r="O684" s="5"/>
      <c r="P684" s="35" t="s">
        <v>153</v>
      </c>
      <c r="Q684" s="35" t="s">
        <v>4683</v>
      </c>
      <c r="R684" s="33">
        <v>76520.0</v>
      </c>
      <c r="S684" s="37"/>
      <c r="T684" s="33"/>
      <c r="U684" s="33">
        <v>2.92</v>
      </c>
      <c r="V684" s="33" t="s">
        <v>154</v>
      </c>
      <c r="W684" s="33"/>
      <c r="X684" s="33"/>
      <c r="Y684" s="5"/>
      <c r="Z684" s="5"/>
      <c r="AA684" s="33">
        <v>1.0</v>
      </c>
      <c r="AB684" s="33"/>
      <c r="AC684" s="33">
        <v>1.0</v>
      </c>
      <c r="AD684" s="5"/>
      <c r="AE684" s="5"/>
      <c r="AF684" s="5"/>
      <c r="AG684" s="16"/>
      <c r="AH684" s="38" t="str">
        <f t="shared" si="1"/>
        <v/>
      </c>
      <c r="AI684" s="39">
        <f t="shared" si="2"/>
        <v>1</v>
      </c>
      <c r="AJ684" s="37" t="str">
        <f t="shared" si="3"/>
        <v/>
      </c>
      <c r="AK684" s="41" t="str">
        <f t="shared" si="4"/>
        <v/>
      </c>
      <c r="AL684" s="35" t="s">
        <v>153</v>
      </c>
      <c r="AM684" s="33" t="s">
        <v>4683</v>
      </c>
      <c r="AN684" s="33" t="s">
        <v>4683</v>
      </c>
      <c r="AO684" s="41"/>
      <c r="AP684" s="33" t="s">
        <v>169</v>
      </c>
      <c r="AQ684" s="33" t="s">
        <v>170</v>
      </c>
      <c r="AR684" s="33">
        <v>300.0</v>
      </c>
      <c r="AS684" s="42"/>
      <c r="AT684" s="42"/>
      <c r="AU684" s="42"/>
      <c r="AV684" s="42"/>
      <c r="AW684" s="42"/>
      <c r="AX684" s="5"/>
      <c r="AY684" s="33"/>
      <c r="AZ684" s="33" t="s">
        <v>4832</v>
      </c>
      <c r="BA684" s="5"/>
      <c r="BB684" s="5"/>
      <c r="BC684" s="5" t="s">
        <v>4833</v>
      </c>
      <c r="BD684" s="33" t="s">
        <v>173</v>
      </c>
      <c r="BE684" s="41"/>
      <c r="BF684" s="35"/>
      <c r="BG684" s="33" t="s">
        <v>169</v>
      </c>
      <c r="BH684" s="5"/>
      <c r="BI684" s="33">
        <v>300.0</v>
      </c>
      <c r="BJ684" s="33" t="s">
        <v>170</v>
      </c>
      <c r="BK684" s="5"/>
      <c r="BL684" s="5">
        <f t="shared" si="5"/>
        <v>3994.5</v>
      </c>
      <c r="BM684" s="5"/>
      <c r="BN684" s="5"/>
      <c r="BO684" s="42">
        <f t="shared" si="6"/>
        <v>3994.5</v>
      </c>
      <c r="BP684" s="44"/>
      <c r="BQ684" s="45"/>
      <c r="BR684" s="47"/>
      <c r="BS684" s="45"/>
      <c r="BT684" s="37"/>
      <c r="BU684" s="5"/>
      <c r="BV684" s="38"/>
      <c r="BW684" s="48"/>
      <c r="BX684" s="44"/>
      <c r="BY684" s="44"/>
      <c r="BZ684" s="33" t="s">
        <v>131</v>
      </c>
      <c r="CA684" s="5"/>
      <c r="CB684" s="5"/>
      <c r="CC684" s="33" t="s">
        <v>177</v>
      </c>
      <c r="CD684" s="5"/>
      <c r="CE684" s="5"/>
      <c r="CF684" s="33" t="s">
        <v>178</v>
      </c>
      <c r="CG684" s="33" t="s">
        <v>4834</v>
      </c>
      <c r="CH684" s="5"/>
      <c r="CI684" s="5"/>
      <c r="CJ684" s="5"/>
      <c r="CK684" s="33"/>
      <c r="CL684" s="49">
        <v>44995.0</v>
      </c>
      <c r="CM684" s="33" t="s">
        <v>180</v>
      </c>
      <c r="CN684" s="5"/>
      <c r="CO684" s="33">
        <v>2.0</v>
      </c>
      <c r="CP684" s="33" t="s">
        <v>181</v>
      </c>
      <c r="CQ684" s="50" t="str">
        <f t="shared" si="7"/>
        <v>10/07/1954</v>
      </c>
      <c r="CR684" s="33" t="s">
        <v>182</v>
      </c>
      <c r="CS684" s="33">
        <v>4.0</v>
      </c>
      <c r="CT684" s="33">
        <v>5.0</v>
      </c>
      <c r="CU684" s="33">
        <v>25.0</v>
      </c>
      <c r="CV684" s="33">
        <v>1754.0</v>
      </c>
      <c r="CW684" s="5"/>
      <c r="CX684" s="5"/>
      <c r="CY684" s="33">
        <v>-99.76682</v>
      </c>
      <c r="CZ684" s="33">
        <v>20.914816</v>
      </c>
      <c r="DA684" s="33">
        <v>4.42205751E9</v>
      </c>
      <c r="DB684" s="33">
        <v>2.0</v>
      </c>
      <c r="DC684" s="33" t="s">
        <v>183</v>
      </c>
      <c r="DD684" s="33">
        <v>2023.0</v>
      </c>
      <c r="DE684" s="33" t="s">
        <v>184</v>
      </c>
      <c r="DF684" s="33"/>
      <c r="DG684" s="33" t="s">
        <v>185</v>
      </c>
      <c r="DH684" s="33" t="s">
        <v>186</v>
      </c>
      <c r="DI684" s="5"/>
      <c r="DJ684" s="5"/>
    </row>
    <row r="685">
      <c r="A685" s="33" t="s">
        <v>4835</v>
      </c>
      <c r="B685" s="34">
        <v>44952.0</v>
      </c>
      <c r="C685" s="35" t="s">
        <v>137</v>
      </c>
      <c r="D685" s="35" t="s">
        <v>139</v>
      </c>
      <c r="E685" s="35" t="s">
        <v>142</v>
      </c>
      <c r="F685" s="36" t="s">
        <v>144</v>
      </c>
      <c r="G685" s="33" t="s">
        <v>4836</v>
      </c>
      <c r="H685" s="33" t="s">
        <v>4837</v>
      </c>
      <c r="I685" s="33" t="s">
        <v>231</v>
      </c>
      <c r="J685" s="33" t="s">
        <v>231</v>
      </c>
      <c r="K685" s="35" t="s">
        <v>150</v>
      </c>
      <c r="L685" s="33" t="s">
        <v>4696</v>
      </c>
      <c r="M685" s="5"/>
      <c r="N685" s="33" t="s">
        <v>4683</v>
      </c>
      <c r="O685" s="5"/>
      <c r="P685" s="35" t="s">
        <v>153</v>
      </c>
      <c r="Q685" s="35" t="s">
        <v>4683</v>
      </c>
      <c r="R685" s="33">
        <v>76520.0</v>
      </c>
      <c r="S685" s="37"/>
      <c r="T685" s="33"/>
      <c r="U685" s="33">
        <v>2.43</v>
      </c>
      <c r="V685" s="33" t="s">
        <v>154</v>
      </c>
      <c r="W685" s="33"/>
      <c r="X685" s="33"/>
      <c r="Y685" s="5"/>
      <c r="Z685" s="5"/>
      <c r="AA685" s="33">
        <v>1.0</v>
      </c>
      <c r="AB685" s="33">
        <v>1.0</v>
      </c>
      <c r="AC685" s="33"/>
      <c r="AD685" s="5"/>
      <c r="AE685" s="5"/>
      <c r="AF685" s="5"/>
      <c r="AG685" s="16"/>
      <c r="AH685" s="38">
        <f t="shared" si="1"/>
        <v>1</v>
      </c>
      <c r="AI685" s="39" t="str">
        <f t="shared" si="2"/>
        <v/>
      </c>
      <c r="AJ685" s="37" t="str">
        <f t="shared" si="3"/>
        <v/>
      </c>
      <c r="AK685" s="41" t="str">
        <f t="shared" si="4"/>
        <v/>
      </c>
      <c r="AL685" s="35" t="s">
        <v>153</v>
      </c>
      <c r="AM685" s="33" t="s">
        <v>4683</v>
      </c>
      <c r="AN685" s="33" t="s">
        <v>4683</v>
      </c>
      <c r="AO685" s="41"/>
      <c r="AP685" s="33" t="s">
        <v>169</v>
      </c>
      <c r="AQ685" s="33" t="s">
        <v>170</v>
      </c>
      <c r="AR685" s="33">
        <v>300.0</v>
      </c>
      <c r="AS685" s="42"/>
      <c r="AT685" s="42"/>
      <c r="AU685" s="42"/>
      <c r="AV685" s="42"/>
      <c r="AW685" s="42"/>
      <c r="AX685" s="5"/>
      <c r="AY685" s="33"/>
      <c r="AZ685" s="33" t="s">
        <v>4838</v>
      </c>
      <c r="BA685" s="5"/>
      <c r="BB685" s="5"/>
      <c r="BC685" s="5" t="s">
        <v>4839</v>
      </c>
      <c r="BD685" s="33" t="s">
        <v>173</v>
      </c>
      <c r="BE685" s="41"/>
      <c r="BF685" s="35"/>
      <c r="BG685" s="33" t="s">
        <v>169</v>
      </c>
      <c r="BH685" s="5"/>
      <c r="BI685" s="33">
        <v>300.0</v>
      </c>
      <c r="BJ685" s="33" t="s">
        <v>170</v>
      </c>
      <c r="BK685" s="5"/>
      <c r="BL685" s="5">
        <f t="shared" si="5"/>
        <v>3994.5</v>
      </c>
      <c r="BM685" s="5"/>
      <c r="BN685" s="5"/>
      <c r="BO685" s="42">
        <f t="shared" si="6"/>
        <v>3994.5</v>
      </c>
      <c r="BP685" s="44"/>
      <c r="BQ685" s="45"/>
      <c r="BR685" s="47"/>
      <c r="BS685" s="45"/>
      <c r="BT685" s="37"/>
      <c r="BU685" s="5"/>
      <c r="BV685" s="38"/>
      <c r="BW685" s="48"/>
      <c r="BX685" s="44"/>
      <c r="BY685" s="44"/>
      <c r="BZ685" s="33" t="s">
        <v>131</v>
      </c>
      <c r="CA685" s="5"/>
      <c r="CB685" s="5"/>
      <c r="CC685" s="33" t="s">
        <v>177</v>
      </c>
      <c r="CD685" s="5"/>
      <c r="CE685" s="5"/>
      <c r="CF685" s="33" t="s">
        <v>178</v>
      </c>
      <c r="CG685" s="33" t="s">
        <v>4840</v>
      </c>
      <c r="CH685" s="5"/>
      <c r="CI685" s="5"/>
      <c r="CJ685" s="5"/>
      <c r="CK685" s="33"/>
      <c r="CL685" s="49">
        <v>44995.0</v>
      </c>
      <c r="CM685" s="33" t="s">
        <v>180</v>
      </c>
      <c r="CN685" s="5"/>
      <c r="CO685" s="33">
        <v>2.0</v>
      </c>
      <c r="CP685" s="33" t="s">
        <v>181</v>
      </c>
      <c r="CQ685" s="50" t="str">
        <f t="shared" si="7"/>
        <v>05/08/1952</v>
      </c>
      <c r="CR685" s="33" t="s">
        <v>243</v>
      </c>
      <c r="CS685" s="33">
        <v>4.0</v>
      </c>
      <c r="CT685" s="33">
        <v>5.0</v>
      </c>
      <c r="CU685" s="33">
        <v>25.0</v>
      </c>
      <c r="CV685" s="33">
        <v>1754.0</v>
      </c>
      <c r="CW685" s="5"/>
      <c r="CX685" s="5"/>
      <c r="CY685" s="33">
        <v>-99.76682</v>
      </c>
      <c r="CZ685" s="33">
        <v>20.914816</v>
      </c>
      <c r="DA685" s="33">
        <v>4.424734485E9</v>
      </c>
      <c r="DB685" s="33">
        <v>2.0</v>
      </c>
      <c r="DC685" s="33" t="s">
        <v>183</v>
      </c>
      <c r="DD685" s="33">
        <v>2023.0</v>
      </c>
      <c r="DE685" s="33" t="s">
        <v>184</v>
      </c>
      <c r="DF685" s="33"/>
      <c r="DG685" s="33" t="s">
        <v>185</v>
      </c>
      <c r="DH685" s="33" t="s">
        <v>186</v>
      </c>
      <c r="DI685" s="5"/>
      <c r="DJ685" s="5"/>
    </row>
    <row r="686">
      <c r="A686" s="33" t="s">
        <v>4841</v>
      </c>
      <c r="B686" s="34">
        <v>44952.0</v>
      </c>
      <c r="C686" s="35" t="s">
        <v>137</v>
      </c>
      <c r="D686" s="35" t="s">
        <v>139</v>
      </c>
      <c r="E686" s="35" t="s">
        <v>142</v>
      </c>
      <c r="F686" s="36" t="s">
        <v>144</v>
      </c>
      <c r="G686" s="33" t="s">
        <v>4842</v>
      </c>
      <c r="H686" s="33" t="s">
        <v>4843</v>
      </c>
      <c r="I686" s="33" t="s">
        <v>4813</v>
      </c>
      <c r="J686" s="33" t="s">
        <v>1927</v>
      </c>
      <c r="K686" s="35" t="s">
        <v>150</v>
      </c>
      <c r="L686" s="33" t="s">
        <v>4844</v>
      </c>
      <c r="M686" s="5"/>
      <c r="N686" s="33" t="s">
        <v>4683</v>
      </c>
      <c r="O686" s="5"/>
      <c r="P686" s="35" t="s">
        <v>153</v>
      </c>
      <c r="Q686" s="35" t="s">
        <v>4683</v>
      </c>
      <c r="R686" s="33">
        <v>76520.0</v>
      </c>
      <c r="S686" s="37"/>
      <c r="T686" s="33"/>
      <c r="U686" s="33">
        <v>2.3</v>
      </c>
      <c r="V686" s="33" t="s">
        <v>154</v>
      </c>
      <c r="W686" s="33"/>
      <c r="X686" s="33"/>
      <c r="Y686" s="5"/>
      <c r="Z686" s="5"/>
      <c r="AA686" s="33">
        <v>1.0</v>
      </c>
      <c r="AB686" s="33"/>
      <c r="AC686" s="33">
        <v>1.0</v>
      </c>
      <c r="AD686" s="5"/>
      <c r="AE686" s="5"/>
      <c r="AF686" s="5"/>
      <c r="AG686" s="16"/>
      <c r="AH686" s="38" t="str">
        <f t="shared" si="1"/>
        <v/>
      </c>
      <c r="AI686" s="39">
        <f t="shared" si="2"/>
        <v>1</v>
      </c>
      <c r="AJ686" s="37" t="str">
        <f t="shared" si="3"/>
        <v/>
      </c>
      <c r="AK686" s="41" t="str">
        <f t="shared" si="4"/>
        <v/>
      </c>
      <c r="AL686" s="35" t="s">
        <v>153</v>
      </c>
      <c r="AM686" s="33" t="s">
        <v>4683</v>
      </c>
      <c r="AN686" s="33" t="s">
        <v>4683</v>
      </c>
      <c r="AO686" s="41"/>
      <c r="AP686" s="33" t="s">
        <v>169</v>
      </c>
      <c r="AQ686" s="33" t="s">
        <v>170</v>
      </c>
      <c r="AR686" s="33">
        <v>300.0</v>
      </c>
      <c r="AS686" s="42"/>
      <c r="AT686" s="42"/>
      <c r="AU686" s="42"/>
      <c r="AV686" s="42"/>
      <c r="AW686" s="42"/>
      <c r="AX686" s="5"/>
      <c r="AY686" s="33"/>
      <c r="AZ686" s="33" t="s">
        <v>4845</v>
      </c>
      <c r="BA686" s="5"/>
      <c r="BB686" s="5"/>
      <c r="BC686" s="5" t="s">
        <v>4846</v>
      </c>
      <c r="BD686" s="33" t="s">
        <v>173</v>
      </c>
      <c r="BE686" s="41"/>
      <c r="BF686" s="35"/>
      <c r="BG686" s="33" t="s">
        <v>169</v>
      </c>
      <c r="BH686" s="5"/>
      <c r="BI686" s="33">
        <v>300.0</v>
      </c>
      <c r="BJ686" s="33" t="s">
        <v>170</v>
      </c>
      <c r="BK686" s="5"/>
      <c r="BL686" s="5">
        <f t="shared" si="5"/>
        <v>3994.5</v>
      </c>
      <c r="BM686" s="5"/>
      <c r="BN686" s="5"/>
      <c r="BO686" s="42">
        <f t="shared" si="6"/>
        <v>3994.5</v>
      </c>
      <c r="BP686" s="44"/>
      <c r="BQ686" s="45"/>
      <c r="BR686" s="47"/>
      <c r="BS686" s="45"/>
      <c r="BT686" s="37"/>
      <c r="BU686" s="5"/>
      <c r="BV686" s="38"/>
      <c r="BW686" s="48"/>
      <c r="BX686" s="44"/>
      <c r="BY686" s="44"/>
      <c r="BZ686" s="33" t="s">
        <v>131</v>
      </c>
      <c r="CA686" s="5"/>
      <c r="CB686" s="5"/>
      <c r="CC686" s="33" t="s">
        <v>177</v>
      </c>
      <c r="CD686" s="5"/>
      <c r="CE686" s="5"/>
      <c r="CF686" s="33" t="s">
        <v>178</v>
      </c>
      <c r="CG686" s="33" t="s">
        <v>4847</v>
      </c>
      <c r="CH686" s="5"/>
      <c r="CI686" s="5"/>
      <c r="CJ686" s="5"/>
      <c r="CK686" s="33"/>
      <c r="CL686" s="49">
        <v>44995.0</v>
      </c>
      <c r="CM686" s="33" t="s">
        <v>180</v>
      </c>
      <c r="CN686" s="5"/>
      <c r="CO686" s="33">
        <v>2.0</v>
      </c>
      <c r="CP686" s="33" t="s">
        <v>181</v>
      </c>
      <c r="CQ686" s="50" t="str">
        <f t="shared" si="7"/>
        <v>18/07/1953</v>
      </c>
      <c r="CR686" s="33" t="s">
        <v>182</v>
      </c>
      <c r="CS686" s="33">
        <v>4.0</v>
      </c>
      <c r="CT686" s="33">
        <v>5.0</v>
      </c>
      <c r="CU686" s="33">
        <v>25.0</v>
      </c>
      <c r="CV686" s="33">
        <v>1754.0</v>
      </c>
      <c r="CW686" s="5"/>
      <c r="CX686" s="5"/>
      <c r="CY686" s="33">
        <v>-99.76682</v>
      </c>
      <c r="CZ686" s="33">
        <v>20.914816</v>
      </c>
      <c r="DA686" s="33">
        <v>4.412546008E9</v>
      </c>
      <c r="DB686" s="33">
        <v>2.0</v>
      </c>
      <c r="DC686" s="33" t="s">
        <v>183</v>
      </c>
      <c r="DD686" s="33">
        <v>2023.0</v>
      </c>
      <c r="DE686" s="33" t="s">
        <v>184</v>
      </c>
      <c r="DF686" s="33"/>
      <c r="DG686" s="33" t="s">
        <v>185</v>
      </c>
      <c r="DH686" s="33" t="s">
        <v>186</v>
      </c>
      <c r="DI686" s="5"/>
      <c r="DJ686" s="5"/>
    </row>
    <row r="687">
      <c r="A687" s="33" t="s">
        <v>4848</v>
      </c>
      <c r="B687" s="34">
        <v>44952.0</v>
      </c>
      <c r="C687" s="35" t="s">
        <v>137</v>
      </c>
      <c r="D687" s="35" t="s">
        <v>139</v>
      </c>
      <c r="E687" s="35" t="s">
        <v>142</v>
      </c>
      <c r="F687" s="36" t="s">
        <v>144</v>
      </c>
      <c r="G687" s="33" t="s">
        <v>4849</v>
      </c>
      <c r="H687" s="33" t="s">
        <v>4850</v>
      </c>
      <c r="I687" s="33" t="s">
        <v>2503</v>
      </c>
      <c r="J687" s="33" t="s">
        <v>4749</v>
      </c>
      <c r="K687" s="35" t="s">
        <v>150</v>
      </c>
      <c r="L687" s="33" t="s">
        <v>4696</v>
      </c>
      <c r="M687" s="5"/>
      <c r="N687" s="33" t="s">
        <v>4683</v>
      </c>
      <c r="O687" s="5"/>
      <c r="P687" s="35" t="s">
        <v>153</v>
      </c>
      <c r="Q687" s="35" t="s">
        <v>4683</v>
      </c>
      <c r="R687" s="33">
        <v>76520.0</v>
      </c>
      <c r="S687" s="37"/>
      <c r="T687" s="33"/>
      <c r="U687" s="33">
        <v>2.63</v>
      </c>
      <c r="V687" s="33" t="s">
        <v>154</v>
      </c>
      <c r="W687" s="33"/>
      <c r="X687" s="33"/>
      <c r="Y687" s="5"/>
      <c r="Z687" s="5"/>
      <c r="AA687" s="33">
        <v>1.0</v>
      </c>
      <c r="AB687" s="33"/>
      <c r="AC687" s="33">
        <v>1.0</v>
      </c>
      <c r="AD687" s="5"/>
      <c r="AE687" s="5"/>
      <c r="AF687" s="5"/>
      <c r="AG687" s="16"/>
      <c r="AH687" s="38" t="str">
        <f t="shared" si="1"/>
        <v/>
      </c>
      <c r="AI687" s="39">
        <f t="shared" si="2"/>
        <v>1</v>
      </c>
      <c r="AJ687" s="37" t="str">
        <f t="shared" si="3"/>
        <v/>
      </c>
      <c r="AK687" s="41" t="str">
        <f t="shared" si="4"/>
        <v/>
      </c>
      <c r="AL687" s="35" t="s">
        <v>153</v>
      </c>
      <c r="AM687" s="33" t="s">
        <v>4683</v>
      </c>
      <c r="AN687" s="33" t="s">
        <v>4683</v>
      </c>
      <c r="AO687" s="41"/>
      <c r="AP687" s="33" t="s">
        <v>169</v>
      </c>
      <c r="AQ687" s="33" t="s">
        <v>170</v>
      </c>
      <c r="AR687" s="33">
        <v>300.0</v>
      </c>
      <c r="AS687" s="42"/>
      <c r="AT687" s="42"/>
      <c r="AU687" s="42"/>
      <c r="AV687" s="42"/>
      <c r="AW687" s="42"/>
      <c r="AX687" s="5"/>
      <c r="AY687" s="33"/>
      <c r="AZ687" s="33" t="s">
        <v>4851</v>
      </c>
      <c r="BA687" s="5"/>
      <c r="BB687" s="5"/>
      <c r="BC687" s="5" t="s">
        <v>4852</v>
      </c>
      <c r="BD687" s="33" t="s">
        <v>173</v>
      </c>
      <c r="BE687" s="41"/>
      <c r="BF687" s="35"/>
      <c r="BG687" s="33" t="s">
        <v>169</v>
      </c>
      <c r="BH687" s="5"/>
      <c r="BI687" s="33">
        <v>300.0</v>
      </c>
      <c r="BJ687" s="33" t="s">
        <v>170</v>
      </c>
      <c r="BK687" s="5"/>
      <c r="BL687" s="5">
        <f t="shared" si="5"/>
        <v>3994.5</v>
      </c>
      <c r="BM687" s="5"/>
      <c r="BN687" s="5"/>
      <c r="BO687" s="42">
        <f t="shared" si="6"/>
        <v>3994.5</v>
      </c>
      <c r="BP687" s="44"/>
      <c r="BQ687" s="45"/>
      <c r="BR687" s="47"/>
      <c r="BS687" s="45"/>
      <c r="BT687" s="37"/>
      <c r="BU687" s="5"/>
      <c r="BV687" s="38"/>
      <c r="BW687" s="48"/>
      <c r="BX687" s="44"/>
      <c r="BY687" s="44"/>
      <c r="BZ687" s="33" t="s">
        <v>131</v>
      </c>
      <c r="CA687" s="5"/>
      <c r="CB687" s="5"/>
      <c r="CC687" s="33" t="s">
        <v>177</v>
      </c>
      <c r="CD687" s="5"/>
      <c r="CE687" s="5"/>
      <c r="CF687" s="33" t="s">
        <v>178</v>
      </c>
      <c r="CG687" s="33" t="s">
        <v>4853</v>
      </c>
      <c r="CH687" s="5"/>
      <c r="CI687" s="5"/>
      <c r="CJ687" s="5"/>
      <c r="CK687" s="33"/>
      <c r="CL687" s="49">
        <v>44995.0</v>
      </c>
      <c r="CM687" s="33" t="s">
        <v>180</v>
      </c>
      <c r="CN687" s="5"/>
      <c r="CO687" s="33">
        <v>2.0</v>
      </c>
      <c r="CP687" s="33" t="s">
        <v>181</v>
      </c>
      <c r="CQ687" s="50" t="str">
        <f t="shared" si="7"/>
        <v>12/06/1950</v>
      </c>
      <c r="CR687" s="33" t="s">
        <v>182</v>
      </c>
      <c r="CS687" s="33">
        <v>4.0</v>
      </c>
      <c r="CT687" s="33">
        <v>5.0</v>
      </c>
      <c r="CU687" s="33">
        <v>25.0</v>
      </c>
      <c r="CV687" s="33">
        <v>1754.0</v>
      </c>
      <c r="CW687" s="5"/>
      <c r="CX687" s="5"/>
      <c r="CY687" s="33">
        <v>-99.76682</v>
      </c>
      <c r="CZ687" s="33">
        <v>20.914816</v>
      </c>
      <c r="DA687" s="33">
        <v>4.412546005E9</v>
      </c>
      <c r="DB687" s="33">
        <v>2.0</v>
      </c>
      <c r="DC687" s="33" t="s">
        <v>183</v>
      </c>
      <c r="DD687" s="33">
        <v>2023.0</v>
      </c>
      <c r="DE687" s="33" t="s">
        <v>184</v>
      </c>
      <c r="DF687" s="33"/>
      <c r="DG687" s="33" t="s">
        <v>185</v>
      </c>
      <c r="DH687" s="33" t="s">
        <v>186</v>
      </c>
      <c r="DI687" s="5"/>
      <c r="DJ687" s="5"/>
    </row>
    <row r="688">
      <c r="A688" s="33" t="s">
        <v>4854</v>
      </c>
      <c r="B688" s="34">
        <v>44952.0</v>
      </c>
      <c r="C688" s="35" t="s">
        <v>137</v>
      </c>
      <c r="D688" s="35" t="s">
        <v>139</v>
      </c>
      <c r="E688" s="35" t="s">
        <v>142</v>
      </c>
      <c r="F688" s="36" t="s">
        <v>144</v>
      </c>
      <c r="G688" s="33" t="s">
        <v>4855</v>
      </c>
      <c r="H688" s="33" t="s">
        <v>4856</v>
      </c>
      <c r="I688" s="33" t="s">
        <v>2085</v>
      </c>
      <c r="J688" s="33" t="s">
        <v>4749</v>
      </c>
      <c r="K688" s="35" t="s">
        <v>150</v>
      </c>
      <c r="L688" s="33" t="s">
        <v>4857</v>
      </c>
      <c r="M688" s="5"/>
      <c r="N688" s="33" t="s">
        <v>4683</v>
      </c>
      <c r="O688" s="5"/>
      <c r="P688" s="35" t="s">
        <v>153</v>
      </c>
      <c r="Q688" s="35" t="s">
        <v>4683</v>
      </c>
      <c r="R688" s="33">
        <v>76520.0</v>
      </c>
      <c r="S688" s="37"/>
      <c r="T688" s="33"/>
      <c r="U688" s="33">
        <v>1.44</v>
      </c>
      <c r="V688" s="33" t="s">
        <v>154</v>
      </c>
      <c r="W688" s="33"/>
      <c r="X688" s="33"/>
      <c r="Y688" s="5"/>
      <c r="Z688" s="5"/>
      <c r="AA688" s="33">
        <v>1.0</v>
      </c>
      <c r="AB688" s="33"/>
      <c r="AC688" s="33">
        <v>1.0</v>
      </c>
      <c r="AD688" s="5"/>
      <c r="AE688" s="5"/>
      <c r="AF688" s="5"/>
      <c r="AG688" s="16"/>
      <c r="AH688" s="38" t="str">
        <f t="shared" si="1"/>
        <v/>
      </c>
      <c r="AI688" s="39">
        <f t="shared" si="2"/>
        <v>1</v>
      </c>
      <c r="AJ688" s="37" t="str">
        <f t="shared" si="3"/>
        <v/>
      </c>
      <c r="AK688" s="41" t="str">
        <f t="shared" si="4"/>
        <v/>
      </c>
      <c r="AL688" s="35" t="s">
        <v>153</v>
      </c>
      <c r="AM688" s="33" t="s">
        <v>4683</v>
      </c>
      <c r="AN688" s="33" t="s">
        <v>4683</v>
      </c>
      <c r="AO688" s="41"/>
      <c r="AP688" s="33" t="s">
        <v>169</v>
      </c>
      <c r="AQ688" s="33" t="s">
        <v>170</v>
      </c>
      <c r="AR688" s="33">
        <v>150.0</v>
      </c>
      <c r="AS688" s="42"/>
      <c r="AT688" s="42"/>
      <c r="AU688" s="42"/>
      <c r="AV688" s="42"/>
      <c r="AW688" s="42"/>
      <c r="AX688" s="5"/>
      <c r="AY688" s="33"/>
      <c r="AZ688" s="33" t="s">
        <v>4858</v>
      </c>
      <c r="BA688" s="5"/>
      <c r="BB688" s="5"/>
      <c r="BC688" s="5" t="s">
        <v>4859</v>
      </c>
      <c r="BD688" s="33" t="s">
        <v>173</v>
      </c>
      <c r="BE688" s="41"/>
      <c r="BF688" s="35"/>
      <c r="BG688" s="33" t="s">
        <v>169</v>
      </c>
      <c r="BH688" s="5"/>
      <c r="BI688" s="33">
        <v>150.0</v>
      </c>
      <c r="BJ688" s="33" t="s">
        <v>170</v>
      </c>
      <c r="BK688" s="5"/>
      <c r="BL688" s="5">
        <f t="shared" si="5"/>
        <v>1997.25</v>
      </c>
      <c r="BM688" s="5"/>
      <c r="BN688" s="5"/>
      <c r="BO688" s="42">
        <f t="shared" si="6"/>
        <v>1997.25</v>
      </c>
      <c r="BP688" s="44"/>
      <c r="BQ688" s="45"/>
      <c r="BR688" s="47"/>
      <c r="BS688" s="45"/>
      <c r="BT688" s="37"/>
      <c r="BU688" s="5"/>
      <c r="BV688" s="38"/>
      <c r="BW688" s="48"/>
      <c r="BX688" s="44"/>
      <c r="BY688" s="44"/>
      <c r="BZ688" s="33" t="s">
        <v>131</v>
      </c>
      <c r="CA688" s="5"/>
      <c r="CB688" s="5"/>
      <c r="CC688" s="33" t="s">
        <v>177</v>
      </c>
      <c r="CD688" s="5"/>
      <c r="CE688" s="5"/>
      <c r="CF688" s="33" t="s">
        <v>178</v>
      </c>
      <c r="CG688" s="33" t="s">
        <v>4860</v>
      </c>
      <c r="CH688" s="5"/>
      <c r="CI688" s="5"/>
      <c r="CJ688" s="5"/>
      <c r="CK688" s="33"/>
      <c r="CL688" s="49">
        <v>44995.0</v>
      </c>
      <c r="CM688" s="33" t="s">
        <v>180</v>
      </c>
      <c r="CN688" s="5"/>
      <c r="CO688" s="33">
        <v>1.0</v>
      </c>
      <c r="CP688" s="33" t="s">
        <v>181</v>
      </c>
      <c r="CQ688" s="50" t="str">
        <f t="shared" si="7"/>
        <v>03/01/1961</v>
      </c>
      <c r="CR688" s="33" t="s">
        <v>182</v>
      </c>
      <c r="CS688" s="33">
        <v>4.0</v>
      </c>
      <c r="CT688" s="33">
        <v>5.0</v>
      </c>
      <c r="CU688" s="33">
        <v>25.0</v>
      </c>
      <c r="CV688" s="33">
        <v>1754.0</v>
      </c>
      <c r="CW688" s="5"/>
      <c r="CX688" s="5"/>
      <c r="CY688" s="33">
        <v>-99.76682</v>
      </c>
      <c r="CZ688" s="33">
        <v>20.914816</v>
      </c>
      <c r="DA688" s="33">
        <v>4.423639299E9</v>
      </c>
      <c r="DB688" s="33">
        <v>2.0</v>
      </c>
      <c r="DC688" s="33" t="s">
        <v>183</v>
      </c>
      <c r="DD688" s="33">
        <v>2023.0</v>
      </c>
      <c r="DE688" s="33" t="s">
        <v>184</v>
      </c>
      <c r="DF688" s="33"/>
      <c r="DG688" s="33" t="s">
        <v>185</v>
      </c>
      <c r="DH688" s="33" t="s">
        <v>186</v>
      </c>
      <c r="DI688" s="5"/>
      <c r="DJ688" s="5"/>
    </row>
    <row r="689">
      <c r="A689" s="33" t="s">
        <v>4861</v>
      </c>
      <c r="B689" s="34">
        <v>44952.0</v>
      </c>
      <c r="C689" s="35" t="s">
        <v>137</v>
      </c>
      <c r="D689" s="35" t="s">
        <v>139</v>
      </c>
      <c r="E689" s="35" t="s">
        <v>142</v>
      </c>
      <c r="F689" s="36" t="s">
        <v>144</v>
      </c>
      <c r="G689" s="33" t="s">
        <v>4862</v>
      </c>
      <c r="H689" s="33" t="s">
        <v>4863</v>
      </c>
      <c r="I689" s="33" t="s">
        <v>254</v>
      </c>
      <c r="J689" s="33" t="s">
        <v>190</v>
      </c>
      <c r="K689" s="35" t="s">
        <v>421</v>
      </c>
      <c r="L689" s="33" t="s">
        <v>151</v>
      </c>
      <c r="M689" s="5"/>
      <c r="N689" s="33" t="s">
        <v>4864</v>
      </c>
      <c r="O689" s="5"/>
      <c r="P689" s="35" t="s">
        <v>153</v>
      </c>
      <c r="Q689" s="35" t="s">
        <v>4864</v>
      </c>
      <c r="R689" s="33">
        <v>76523.0</v>
      </c>
      <c r="S689" s="37"/>
      <c r="T689" s="33"/>
      <c r="U689" s="33">
        <v>1.07</v>
      </c>
      <c r="V689" s="33" t="s">
        <v>154</v>
      </c>
      <c r="W689" s="33"/>
      <c r="X689" s="33"/>
      <c r="Y689" s="5"/>
      <c r="Z689" s="5"/>
      <c r="AA689" s="33">
        <v>1.0</v>
      </c>
      <c r="AB689" s="33"/>
      <c r="AC689" s="33">
        <v>1.0</v>
      </c>
      <c r="AD689" s="5"/>
      <c r="AE689" s="5"/>
      <c r="AF689" s="5"/>
      <c r="AG689" s="16"/>
      <c r="AH689" s="38" t="str">
        <f t="shared" si="1"/>
        <v/>
      </c>
      <c r="AI689" s="39">
        <f t="shared" si="2"/>
        <v>1</v>
      </c>
      <c r="AJ689" s="37" t="str">
        <f t="shared" si="3"/>
        <v/>
      </c>
      <c r="AK689" s="41" t="str">
        <f t="shared" si="4"/>
        <v/>
      </c>
      <c r="AL689" s="35" t="s">
        <v>153</v>
      </c>
      <c r="AM689" s="33" t="s">
        <v>4865</v>
      </c>
      <c r="AN689" s="33" t="s">
        <v>4865</v>
      </c>
      <c r="AO689" s="41"/>
      <c r="AP689" s="33" t="s">
        <v>169</v>
      </c>
      <c r="AQ689" s="33" t="s">
        <v>170</v>
      </c>
      <c r="AR689" s="33">
        <v>150.0</v>
      </c>
      <c r="AS689" s="42"/>
      <c r="AT689" s="42"/>
      <c r="AU689" s="42"/>
      <c r="AV689" s="42"/>
      <c r="AW689" s="42"/>
      <c r="AX689" s="5"/>
      <c r="AY689" s="33"/>
      <c r="AZ689" s="33" t="s">
        <v>4866</v>
      </c>
      <c r="BA689" s="5"/>
      <c r="BB689" s="5"/>
      <c r="BC689" s="5" t="s">
        <v>4867</v>
      </c>
      <c r="BD689" s="33" t="s">
        <v>173</v>
      </c>
      <c r="BE689" s="41"/>
      <c r="BF689" s="35"/>
      <c r="BG689" s="33" t="s">
        <v>169</v>
      </c>
      <c r="BH689" s="5"/>
      <c r="BI689" s="33">
        <v>150.0</v>
      </c>
      <c r="BJ689" s="33" t="s">
        <v>170</v>
      </c>
      <c r="BK689" s="5"/>
      <c r="BL689" s="5">
        <f t="shared" si="5"/>
        <v>1997.25</v>
      </c>
      <c r="BM689" s="5"/>
      <c r="BN689" s="5"/>
      <c r="BO689" s="42">
        <f t="shared" si="6"/>
        <v>1997.25</v>
      </c>
      <c r="BP689" s="44"/>
      <c r="BQ689" s="45"/>
      <c r="BR689" s="47"/>
      <c r="BS689" s="45"/>
      <c r="BT689" s="37"/>
      <c r="BU689" s="5"/>
      <c r="BV689" s="38"/>
      <c r="BW689" s="48"/>
      <c r="BX689" s="44"/>
      <c r="BY689" s="44"/>
      <c r="BZ689" s="33" t="s">
        <v>131</v>
      </c>
      <c r="CA689" s="5"/>
      <c r="CB689" s="5"/>
      <c r="CC689" s="33" t="s">
        <v>177</v>
      </c>
      <c r="CD689" s="5"/>
      <c r="CE689" s="5"/>
      <c r="CF689" s="33" t="s">
        <v>178</v>
      </c>
      <c r="CG689" s="33" t="s">
        <v>4868</v>
      </c>
      <c r="CH689" s="5"/>
      <c r="CI689" s="5"/>
      <c r="CJ689" s="5"/>
      <c r="CK689" s="33"/>
      <c r="CL689" s="49">
        <v>44995.0</v>
      </c>
      <c r="CM689" s="33" t="s">
        <v>180</v>
      </c>
      <c r="CN689" s="5"/>
      <c r="CO689" s="33">
        <v>1.0</v>
      </c>
      <c r="CP689" s="33" t="s">
        <v>181</v>
      </c>
      <c r="CQ689" s="50" t="str">
        <f t="shared" si="7"/>
        <v>20/06/1941</v>
      </c>
      <c r="CR689" s="33" t="s">
        <v>182</v>
      </c>
      <c r="CS689" s="33">
        <v>4.0</v>
      </c>
      <c r="CT689" s="33">
        <v>5.0</v>
      </c>
      <c r="CU689" s="33">
        <v>28.0</v>
      </c>
      <c r="CV689" s="33">
        <v>905.0</v>
      </c>
      <c r="CW689" s="5"/>
      <c r="CX689" s="5"/>
      <c r="CY689" s="33">
        <v>-99.6972222</v>
      </c>
      <c r="CZ689" s="33">
        <v>20.9047222</v>
      </c>
      <c r="DA689" s="33">
        <v>4.4219266E9</v>
      </c>
      <c r="DB689" s="33">
        <v>1.0</v>
      </c>
      <c r="DC689" s="33" t="s">
        <v>183</v>
      </c>
      <c r="DD689" s="33">
        <v>2023.0</v>
      </c>
      <c r="DE689" s="33" t="s">
        <v>184</v>
      </c>
      <c r="DF689" s="33"/>
      <c r="DG689" s="33" t="s">
        <v>185</v>
      </c>
      <c r="DH689" s="33" t="s">
        <v>186</v>
      </c>
      <c r="DI689" s="5"/>
      <c r="DJ689" s="5"/>
    </row>
    <row r="690">
      <c r="A690" s="33" t="s">
        <v>4869</v>
      </c>
      <c r="B690" s="34">
        <v>44952.0</v>
      </c>
      <c r="C690" s="35" t="s">
        <v>137</v>
      </c>
      <c r="D690" s="35" t="s">
        <v>139</v>
      </c>
      <c r="E690" s="35" t="s">
        <v>142</v>
      </c>
      <c r="F690" s="36" t="s">
        <v>144</v>
      </c>
      <c r="G690" s="33" t="s">
        <v>4870</v>
      </c>
      <c r="H690" s="33" t="s">
        <v>4871</v>
      </c>
      <c r="I690" s="33" t="s">
        <v>149</v>
      </c>
      <c r="J690" s="33" t="s">
        <v>190</v>
      </c>
      <c r="K690" s="35" t="s">
        <v>421</v>
      </c>
      <c r="L690" s="33" t="s">
        <v>151</v>
      </c>
      <c r="M690" s="5"/>
      <c r="N690" s="33" t="s">
        <v>4864</v>
      </c>
      <c r="O690" s="5"/>
      <c r="P690" s="35" t="s">
        <v>153</v>
      </c>
      <c r="Q690" s="35" t="s">
        <v>4864</v>
      </c>
      <c r="R690" s="33">
        <v>76548.0</v>
      </c>
      <c r="S690" s="37"/>
      <c r="T690" s="33"/>
      <c r="U690" s="33">
        <v>2.22</v>
      </c>
      <c r="V690" s="33" t="s">
        <v>154</v>
      </c>
      <c r="W690" s="33"/>
      <c r="X690" s="33"/>
      <c r="Y690" s="5"/>
      <c r="Z690" s="5"/>
      <c r="AA690" s="33">
        <v>1.0</v>
      </c>
      <c r="AB690" s="33"/>
      <c r="AC690" s="33">
        <v>1.0</v>
      </c>
      <c r="AD690" s="5"/>
      <c r="AE690" s="5"/>
      <c r="AF690" s="5"/>
      <c r="AG690" s="16"/>
      <c r="AH690" s="38" t="str">
        <f t="shared" si="1"/>
        <v/>
      </c>
      <c r="AI690" s="39">
        <f t="shared" si="2"/>
        <v>1</v>
      </c>
      <c r="AJ690" s="37" t="str">
        <f t="shared" si="3"/>
        <v/>
      </c>
      <c r="AK690" s="41" t="str">
        <f t="shared" si="4"/>
        <v/>
      </c>
      <c r="AL690" s="35" t="s">
        <v>153</v>
      </c>
      <c r="AM690" s="33" t="s">
        <v>4865</v>
      </c>
      <c r="AN690" s="33" t="s">
        <v>4865</v>
      </c>
      <c r="AO690" s="41"/>
      <c r="AP690" s="33" t="s">
        <v>169</v>
      </c>
      <c r="AQ690" s="33" t="s">
        <v>170</v>
      </c>
      <c r="AR690" s="33">
        <v>300.0</v>
      </c>
      <c r="AS690" s="42"/>
      <c r="AT690" s="42"/>
      <c r="AU690" s="42"/>
      <c r="AV690" s="42"/>
      <c r="AW690" s="42"/>
      <c r="AX690" s="5"/>
      <c r="AY690" s="33"/>
      <c r="AZ690" s="33" t="s">
        <v>4872</v>
      </c>
      <c r="BA690" s="5"/>
      <c r="BB690" s="5"/>
      <c r="BC690" s="5" t="s">
        <v>4873</v>
      </c>
      <c r="BD690" s="33" t="s">
        <v>173</v>
      </c>
      <c r="BE690" s="41"/>
      <c r="BF690" s="35"/>
      <c r="BG690" s="33" t="s">
        <v>169</v>
      </c>
      <c r="BH690" s="5"/>
      <c r="BI690" s="33">
        <v>300.0</v>
      </c>
      <c r="BJ690" s="33" t="s">
        <v>170</v>
      </c>
      <c r="BK690" s="5"/>
      <c r="BL690" s="5">
        <f t="shared" si="5"/>
        <v>3994.5</v>
      </c>
      <c r="BM690" s="5"/>
      <c r="BN690" s="5"/>
      <c r="BO690" s="42">
        <f t="shared" si="6"/>
        <v>3994.5</v>
      </c>
      <c r="BP690" s="44"/>
      <c r="BQ690" s="45"/>
      <c r="BR690" s="47"/>
      <c r="BS690" s="45"/>
      <c r="BT690" s="37"/>
      <c r="BU690" s="5"/>
      <c r="BV690" s="38"/>
      <c r="BW690" s="48"/>
      <c r="BX690" s="44"/>
      <c r="BY690" s="44"/>
      <c r="BZ690" s="33" t="s">
        <v>131</v>
      </c>
      <c r="CA690" s="5"/>
      <c r="CB690" s="5"/>
      <c r="CC690" s="33" t="s">
        <v>177</v>
      </c>
      <c r="CD690" s="5"/>
      <c r="CE690" s="5"/>
      <c r="CF690" s="33" t="s">
        <v>178</v>
      </c>
      <c r="CG690" s="33" t="s">
        <v>4874</v>
      </c>
      <c r="CH690" s="5"/>
      <c r="CI690" s="5"/>
      <c r="CJ690" s="5"/>
      <c r="CK690" s="33"/>
      <c r="CL690" s="49">
        <v>44995.0</v>
      </c>
      <c r="CM690" s="33" t="s">
        <v>180</v>
      </c>
      <c r="CN690" s="5"/>
      <c r="CO690" s="33">
        <v>2.0</v>
      </c>
      <c r="CP690" s="33" t="s">
        <v>181</v>
      </c>
      <c r="CQ690" s="50" t="str">
        <f t="shared" si="7"/>
        <v>28/04/1950</v>
      </c>
      <c r="CR690" s="33" t="s">
        <v>182</v>
      </c>
      <c r="CS690" s="33">
        <v>4.0</v>
      </c>
      <c r="CT690" s="33">
        <v>5.0</v>
      </c>
      <c r="CU690" s="33">
        <v>28.0</v>
      </c>
      <c r="CV690" s="33">
        <v>905.0</v>
      </c>
      <c r="CW690" s="5"/>
      <c r="CX690" s="5"/>
      <c r="CY690" s="33">
        <v>-99.6972222</v>
      </c>
      <c r="CZ690" s="33">
        <v>20.9047222</v>
      </c>
      <c r="DA690" s="33">
        <v>4.4219266E9</v>
      </c>
      <c r="DB690" s="33">
        <v>1.0</v>
      </c>
      <c r="DC690" s="33" t="s">
        <v>183</v>
      </c>
      <c r="DD690" s="33">
        <v>2023.0</v>
      </c>
      <c r="DE690" s="33" t="s">
        <v>184</v>
      </c>
      <c r="DF690" s="33"/>
      <c r="DG690" s="33" t="s">
        <v>185</v>
      </c>
      <c r="DH690" s="33" t="s">
        <v>186</v>
      </c>
      <c r="DI690" s="5"/>
      <c r="DJ690" s="5"/>
    </row>
    <row r="691">
      <c r="A691" s="33" t="s">
        <v>4875</v>
      </c>
      <c r="B691" s="34">
        <v>44952.0</v>
      </c>
      <c r="C691" s="35" t="s">
        <v>137</v>
      </c>
      <c r="D691" s="35" t="s">
        <v>139</v>
      </c>
      <c r="E691" s="35" t="s">
        <v>142</v>
      </c>
      <c r="F691" s="36" t="s">
        <v>144</v>
      </c>
      <c r="G691" s="33" t="s">
        <v>4876</v>
      </c>
      <c r="H691" s="33" t="s">
        <v>4877</v>
      </c>
      <c r="I691" s="33" t="s">
        <v>231</v>
      </c>
      <c r="J691" s="33" t="s">
        <v>1641</v>
      </c>
      <c r="K691" s="35" t="s">
        <v>421</v>
      </c>
      <c r="L691" s="33" t="s">
        <v>151</v>
      </c>
      <c r="M691" s="5"/>
      <c r="N691" s="33" t="s">
        <v>4864</v>
      </c>
      <c r="O691" s="5"/>
      <c r="P691" s="35" t="s">
        <v>153</v>
      </c>
      <c r="Q691" s="35" t="s">
        <v>4864</v>
      </c>
      <c r="R691" s="33">
        <v>76548.0</v>
      </c>
      <c r="S691" s="37"/>
      <c r="T691" s="33"/>
      <c r="U691" s="33">
        <v>1.36</v>
      </c>
      <c r="V691" s="33" t="s">
        <v>154</v>
      </c>
      <c r="W691" s="33"/>
      <c r="X691" s="33"/>
      <c r="Y691" s="5"/>
      <c r="Z691" s="5"/>
      <c r="AA691" s="33">
        <v>1.0</v>
      </c>
      <c r="AB691" s="33">
        <v>1.0</v>
      </c>
      <c r="AC691" s="33"/>
      <c r="AD691" s="5"/>
      <c r="AE691" s="5"/>
      <c r="AF691" s="5"/>
      <c r="AG691" s="16"/>
      <c r="AH691" s="38">
        <f t="shared" si="1"/>
        <v>1</v>
      </c>
      <c r="AI691" s="39" t="str">
        <f t="shared" si="2"/>
        <v/>
      </c>
      <c r="AJ691" s="37" t="str">
        <f t="shared" si="3"/>
        <v/>
      </c>
      <c r="AK691" s="41" t="str">
        <f t="shared" si="4"/>
        <v/>
      </c>
      <c r="AL691" s="35" t="s">
        <v>153</v>
      </c>
      <c r="AM691" s="33" t="s">
        <v>4865</v>
      </c>
      <c r="AN691" s="33" t="s">
        <v>4865</v>
      </c>
      <c r="AO691" s="41"/>
      <c r="AP691" s="33" t="s">
        <v>169</v>
      </c>
      <c r="AQ691" s="33" t="s">
        <v>170</v>
      </c>
      <c r="AR691" s="33">
        <v>150.0</v>
      </c>
      <c r="AS691" s="42"/>
      <c r="AT691" s="42"/>
      <c r="AU691" s="42"/>
      <c r="AV691" s="42"/>
      <c r="AW691" s="42"/>
      <c r="AX691" s="5"/>
      <c r="AY691" s="33"/>
      <c r="AZ691" s="33" t="s">
        <v>4878</v>
      </c>
      <c r="BA691" s="5"/>
      <c r="BB691" s="5"/>
      <c r="BC691" s="5" t="s">
        <v>4879</v>
      </c>
      <c r="BD691" s="33" t="s">
        <v>173</v>
      </c>
      <c r="BE691" s="41"/>
      <c r="BF691" s="35"/>
      <c r="BG691" s="33" t="s">
        <v>169</v>
      </c>
      <c r="BH691" s="5"/>
      <c r="BI691" s="33">
        <v>150.0</v>
      </c>
      <c r="BJ691" s="33" t="s">
        <v>170</v>
      </c>
      <c r="BK691" s="5"/>
      <c r="BL691" s="5">
        <f t="shared" si="5"/>
        <v>1997.25</v>
      </c>
      <c r="BM691" s="5"/>
      <c r="BN691" s="5"/>
      <c r="BO691" s="42">
        <f t="shared" si="6"/>
        <v>1997.25</v>
      </c>
      <c r="BP691" s="44"/>
      <c r="BQ691" s="45"/>
      <c r="BR691" s="47"/>
      <c r="BS691" s="45"/>
      <c r="BT691" s="37"/>
      <c r="BU691" s="5"/>
      <c r="BV691" s="38"/>
      <c r="BW691" s="48"/>
      <c r="BX691" s="44"/>
      <c r="BY691" s="44"/>
      <c r="BZ691" s="33" t="s">
        <v>131</v>
      </c>
      <c r="CA691" s="5"/>
      <c r="CB691" s="5"/>
      <c r="CC691" s="33" t="s">
        <v>177</v>
      </c>
      <c r="CD691" s="5"/>
      <c r="CE691" s="5"/>
      <c r="CF691" s="33" t="s">
        <v>178</v>
      </c>
      <c r="CG691" s="33" t="s">
        <v>4880</v>
      </c>
      <c r="CH691" s="5"/>
      <c r="CI691" s="5"/>
      <c r="CJ691" s="5"/>
      <c r="CK691" s="33"/>
      <c r="CL691" s="49">
        <v>44995.0</v>
      </c>
      <c r="CM691" s="33" t="s">
        <v>180</v>
      </c>
      <c r="CN691" s="5"/>
      <c r="CO691" s="33">
        <v>1.0</v>
      </c>
      <c r="CP691" s="33" t="s">
        <v>181</v>
      </c>
      <c r="CQ691" s="50" t="str">
        <f t="shared" si="7"/>
        <v>02/01/1953</v>
      </c>
      <c r="CR691" s="33" t="s">
        <v>243</v>
      </c>
      <c r="CS691" s="33">
        <v>4.0</v>
      </c>
      <c r="CT691" s="33">
        <v>5.0</v>
      </c>
      <c r="CU691" s="33">
        <v>28.0</v>
      </c>
      <c r="CV691" s="33">
        <v>905.0</v>
      </c>
      <c r="CW691" s="5"/>
      <c r="CX691" s="5"/>
      <c r="CY691" s="33">
        <v>-99.6972222</v>
      </c>
      <c r="CZ691" s="33">
        <v>20.9047222</v>
      </c>
      <c r="DA691" s="33">
        <v>4.4219266E9</v>
      </c>
      <c r="DB691" s="33">
        <v>1.0</v>
      </c>
      <c r="DC691" s="33" t="s">
        <v>183</v>
      </c>
      <c r="DD691" s="33">
        <v>2023.0</v>
      </c>
      <c r="DE691" s="33" t="s">
        <v>184</v>
      </c>
      <c r="DF691" s="33"/>
      <c r="DG691" s="33" t="s">
        <v>185</v>
      </c>
      <c r="DH691" s="33" t="s">
        <v>186</v>
      </c>
      <c r="DI691" s="5"/>
      <c r="DJ691" s="5"/>
    </row>
    <row r="692">
      <c r="A692" s="33" t="s">
        <v>4881</v>
      </c>
      <c r="B692" s="34">
        <v>44952.0</v>
      </c>
      <c r="C692" s="35" t="s">
        <v>137</v>
      </c>
      <c r="D692" s="35" t="s">
        <v>139</v>
      </c>
      <c r="E692" s="35" t="s">
        <v>142</v>
      </c>
      <c r="F692" s="36" t="s">
        <v>144</v>
      </c>
      <c r="G692" s="33" t="s">
        <v>4882</v>
      </c>
      <c r="H692" s="33" t="s">
        <v>3181</v>
      </c>
      <c r="I692" s="33" t="s">
        <v>213</v>
      </c>
      <c r="J692" s="33" t="s">
        <v>231</v>
      </c>
      <c r="K692" s="35" t="s">
        <v>421</v>
      </c>
      <c r="L692" s="33" t="s">
        <v>151</v>
      </c>
      <c r="M692" s="5"/>
      <c r="N692" s="33" t="s">
        <v>4864</v>
      </c>
      <c r="O692" s="5"/>
      <c r="P692" s="35" t="s">
        <v>153</v>
      </c>
      <c r="Q692" s="35" t="s">
        <v>4864</v>
      </c>
      <c r="R692" s="33">
        <v>76548.0</v>
      </c>
      <c r="S692" s="37"/>
      <c r="T692" s="33"/>
      <c r="U692" s="33">
        <v>1.11</v>
      </c>
      <c r="V692" s="33" t="s">
        <v>154</v>
      </c>
      <c r="W692" s="33"/>
      <c r="X692" s="33"/>
      <c r="Y692" s="5"/>
      <c r="Z692" s="5"/>
      <c r="AA692" s="33">
        <v>1.0</v>
      </c>
      <c r="AB692" s="33">
        <v>1.0</v>
      </c>
      <c r="AC692" s="33"/>
      <c r="AD692" s="5"/>
      <c r="AE692" s="5"/>
      <c r="AF692" s="5"/>
      <c r="AG692" s="16"/>
      <c r="AH692" s="38">
        <f t="shared" si="1"/>
        <v>1</v>
      </c>
      <c r="AI692" s="39" t="str">
        <f t="shared" si="2"/>
        <v/>
      </c>
      <c r="AJ692" s="37" t="str">
        <f t="shared" si="3"/>
        <v/>
      </c>
      <c r="AK692" s="41" t="str">
        <f t="shared" si="4"/>
        <v/>
      </c>
      <c r="AL692" s="35" t="s">
        <v>153</v>
      </c>
      <c r="AM692" s="33" t="s">
        <v>4865</v>
      </c>
      <c r="AN692" s="33" t="s">
        <v>4865</v>
      </c>
      <c r="AO692" s="41"/>
      <c r="AP692" s="33" t="s">
        <v>169</v>
      </c>
      <c r="AQ692" s="33" t="s">
        <v>170</v>
      </c>
      <c r="AR692" s="33">
        <v>150.0</v>
      </c>
      <c r="AS692" s="42"/>
      <c r="AT692" s="42"/>
      <c r="AU692" s="42"/>
      <c r="AV692" s="42"/>
      <c r="AW692" s="42"/>
      <c r="AX692" s="5"/>
      <c r="AY692" s="33"/>
      <c r="AZ692" s="33" t="s">
        <v>4883</v>
      </c>
      <c r="BA692" s="5"/>
      <c r="BB692" s="5"/>
      <c r="BC692" s="5" t="s">
        <v>4884</v>
      </c>
      <c r="BD692" s="33" t="s">
        <v>173</v>
      </c>
      <c r="BE692" s="41"/>
      <c r="BF692" s="35"/>
      <c r="BG692" s="33" t="s">
        <v>169</v>
      </c>
      <c r="BH692" s="5"/>
      <c r="BI692" s="33">
        <v>150.0</v>
      </c>
      <c r="BJ692" s="33" t="s">
        <v>170</v>
      </c>
      <c r="BK692" s="5"/>
      <c r="BL692" s="5">
        <f t="shared" si="5"/>
        <v>1997.25</v>
      </c>
      <c r="BM692" s="5"/>
      <c r="BN692" s="5"/>
      <c r="BO692" s="42">
        <f t="shared" si="6"/>
        <v>1997.25</v>
      </c>
      <c r="BP692" s="44"/>
      <c r="BQ692" s="45"/>
      <c r="BR692" s="47"/>
      <c r="BS692" s="45"/>
      <c r="BT692" s="37"/>
      <c r="BU692" s="5"/>
      <c r="BV692" s="38"/>
      <c r="BW692" s="48"/>
      <c r="BX692" s="44"/>
      <c r="BY692" s="44"/>
      <c r="BZ692" s="33" t="s">
        <v>131</v>
      </c>
      <c r="CA692" s="5"/>
      <c r="CB692" s="5"/>
      <c r="CC692" s="33" t="s">
        <v>177</v>
      </c>
      <c r="CD692" s="5"/>
      <c r="CE692" s="5"/>
      <c r="CF692" s="33" t="s">
        <v>178</v>
      </c>
      <c r="CG692" s="33" t="s">
        <v>4885</v>
      </c>
      <c r="CH692" s="5"/>
      <c r="CI692" s="5"/>
      <c r="CJ692" s="5"/>
      <c r="CK692" s="33"/>
      <c r="CL692" s="49">
        <v>44995.0</v>
      </c>
      <c r="CM692" s="33" t="s">
        <v>180</v>
      </c>
      <c r="CN692" s="5"/>
      <c r="CO692" s="33">
        <v>1.0</v>
      </c>
      <c r="CP692" s="33" t="s">
        <v>181</v>
      </c>
      <c r="CQ692" s="50" t="str">
        <f t="shared" si="7"/>
        <v>21/07/1940</v>
      </c>
      <c r="CR692" s="33" t="s">
        <v>243</v>
      </c>
      <c r="CS692" s="33">
        <v>4.0</v>
      </c>
      <c r="CT692" s="33">
        <v>5.0</v>
      </c>
      <c r="CU692" s="33">
        <v>28.0</v>
      </c>
      <c r="CV692" s="33">
        <v>905.0</v>
      </c>
      <c r="CW692" s="5"/>
      <c r="CX692" s="5"/>
      <c r="CY692" s="33">
        <v>-99.6972222</v>
      </c>
      <c r="CZ692" s="33">
        <v>20.9047222</v>
      </c>
      <c r="DA692" s="33">
        <v>4.411324623E9</v>
      </c>
      <c r="DB692" s="33">
        <v>2.0</v>
      </c>
      <c r="DC692" s="33" t="s">
        <v>183</v>
      </c>
      <c r="DD692" s="33">
        <v>2023.0</v>
      </c>
      <c r="DE692" s="33" t="s">
        <v>184</v>
      </c>
      <c r="DF692" s="33"/>
      <c r="DG692" s="33" t="s">
        <v>185</v>
      </c>
      <c r="DH692" s="33" t="s">
        <v>186</v>
      </c>
      <c r="DI692" s="5"/>
      <c r="DJ692" s="5"/>
    </row>
    <row r="693">
      <c r="A693" s="33" t="s">
        <v>4886</v>
      </c>
      <c r="B693" s="34">
        <v>44952.0</v>
      </c>
      <c r="C693" s="35" t="s">
        <v>137</v>
      </c>
      <c r="D693" s="35" t="s">
        <v>139</v>
      </c>
      <c r="E693" s="35" t="s">
        <v>142</v>
      </c>
      <c r="F693" s="36" t="s">
        <v>144</v>
      </c>
      <c r="G693" s="33" t="s">
        <v>4887</v>
      </c>
      <c r="H693" s="33" t="s">
        <v>4888</v>
      </c>
      <c r="I693" s="33" t="s">
        <v>213</v>
      </c>
      <c r="J693" s="33" t="s">
        <v>2714</v>
      </c>
      <c r="K693" s="35" t="s">
        <v>421</v>
      </c>
      <c r="L693" s="33" t="s">
        <v>151</v>
      </c>
      <c r="M693" s="5"/>
      <c r="N693" s="33" t="s">
        <v>4864</v>
      </c>
      <c r="O693" s="5"/>
      <c r="P693" s="35" t="s">
        <v>153</v>
      </c>
      <c r="Q693" s="35" t="s">
        <v>4864</v>
      </c>
      <c r="R693" s="33">
        <v>76548.0</v>
      </c>
      <c r="S693" s="37"/>
      <c r="T693" s="33"/>
      <c r="U693" s="33">
        <v>1.26</v>
      </c>
      <c r="V693" s="33" t="s">
        <v>154</v>
      </c>
      <c r="W693" s="33"/>
      <c r="X693" s="33"/>
      <c r="Y693" s="5"/>
      <c r="Z693" s="5"/>
      <c r="AA693" s="33">
        <v>1.0</v>
      </c>
      <c r="AB693" s="33">
        <v>1.0</v>
      </c>
      <c r="AC693" s="33"/>
      <c r="AD693" s="5"/>
      <c r="AE693" s="5"/>
      <c r="AF693" s="5"/>
      <c r="AG693" s="16"/>
      <c r="AH693" s="38">
        <f t="shared" si="1"/>
        <v>1</v>
      </c>
      <c r="AI693" s="39" t="str">
        <f t="shared" si="2"/>
        <v/>
      </c>
      <c r="AJ693" s="37" t="str">
        <f t="shared" si="3"/>
        <v/>
      </c>
      <c r="AK693" s="41" t="str">
        <f t="shared" si="4"/>
        <v/>
      </c>
      <c r="AL693" s="35" t="s">
        <v>153</v>
      </c>
      <c r="AM693" s="33" t="s">
        <v>4865</v>
      </c>
      <c r="AN693" s="33" t="s">
        <v>4865</v>
      </c>
      <c r="AO693" s="41"/>
      <c r="AP693" s="33" t="s">
        <v>169</v>
      </c>
      <c r="AQ693" s="33" t="s">
        <v>170</v>
      </c>
      <c r="AR693" s="33">
        <v>150.0</v>
      </c>
      <c r="AS693" s="42"/>
      <c r="AT693" s="42"/>
      <c r="AU693" s="42"/>
      <c r="AV693" s="42"/>
      <c r="AW693" s="42"/>
      <c r="AX693" s="5"/>
      <c r="AY693" s="33"/>
      <c r="AZ693" s="33" t="s">
        <v>4889</v>
      </c>
      <c r="BA693" s="5"/>
      <c r="BB693" s="5"/>
      <c r="BC693" s="5" t="s">
        <v>4890</v>
      </c>
      <c r="BD693" s="33" t="s">
        <v>173</v>
      </c>
      <c r="BE693" s="41"/>
      <c r="BF693" s="35"/>
      <c r="BG693" s="33" t="s">
        <v>169</v>
      </c>
      <c r="BH693" s="5"/>
      <c r="BI693" s="33">
        <v>150.0</v>
      </c>
      <c r="BJ693" s="33" t="s">
        <v>170</v>
      </c>
      <c r="BK693" s="5"/>
      <c r="BL693" s="5">
        <f t="shared" si="5"/>
        <v>1997.25</v>
      </c>
      <c r="BM693" s="5"/>
      <c r="BN693" s="5"/>
      <c r="BO693" s="42">
        <f t="shared" si="6"/>
        <v>1997.25</v>
      </c>
      <c r="BP693" s="44"/>
      <c r="BQ693" s="45"/>
      <c r="BR693" s="47"/>
      <c r="BS693" s="45"/>
      <c r="BT693" s="37"/>
      <c r="BU693" s="5"/>
      <c r="BV693" s="38"/>
      <c r="BW693" s="48"/>
      <c r="BX693" s="44"/>
      <c r="BY693" s="44"/>
      <c r="BZ693" s="33" t="s">
        <v>131</v>
      </c>
      <c r="CA693" s="5"/>
      <c r="CB693" s="5"/>
      <c r="CC693" s="33" t="s">
        <v>177</v>
      </c>
      <c r="CD693" s="5"/>
      <c r="CE693" s="5"/>
      <c r="CF693" s="33" t="s">
        <v>178</v>
      </c>
      <c r="CG693" s="33" t="s">
        <v>4891</v>
      </c>
      <c r="CH693" s="5"/>
      <c r="CI693" s="5"/>
      <c r="CJ693" s="5"/>
      <c r="CK693" s="33"/>
      <c r="CL693" s="49">
        <v>44995.0</v>
      </c>
      <c r="CM693" s="33" t="s">
        <v>180</v>
      </c>
      <c r="CN693" s="5"/>
      <c r="CO693" s="33">
        <v>1.0</v>
      </c>
      <c r="CP693" s="33" t="s">
        <v>181</v>
      </c>
      <c r="CQ693" s="50" t="str">
        <f t="shared" si="7"/>
        <v>22/10/1956</v>
      </c>
      <c r="CR693" s="33" t="s">
        <v>243</v>
      </c>
      <c r="CS693" s="33">
        <v>4.0</v>
      </c>
      <c r="CT693" s="33">
        <v>5.0</v>
      </c>
      <c r="CU693" s="33">
        <v>28.0</v>
      </c>
      <c r="CV693" s="33">
        <v>905.0</v>
      </c>
      <c r="CW693" s="5"/>
      <c r="CX693" s="5"/>
      <c r="CY693" s="33">
        <v>-99.6972222</v>
      </c>
      <c r="CZ693" s="33">
        <v>20.9047222</v>
      </c>
      <c r="DA693" s="33">
        <v>4.4219266E9</v>
      </c>
      <c r="DB693" s="33">
        <v>1.0</v>
      </c>
      <c r="DC693" s="33" t="s">
        <v>183</v>
      </c>
      <c r="DD693" s="33">
        <v>2023.0</v>
      </c>
      <c r="DE693" s="33" t="s">
        <v>184</v>
      </c>
      <c r="DF693" s="33"/>
      <c r="DG693" s="33" t="s">
        <v>185</v>
      </c>
      <c r="DH693" s="33" t="s">
        <v>186</v>
      </c>
      <c r="DI693" s="5"/>
      <c r="DJ693" s="5"/>
    </row>
    <row r="694">
      <c r="A694" s="33" t="s">
        <v>4892</v>
      </c>
      <c r="B694" s="34">
        <v>44952.0</v>
      </c>
      <c r="C694" s="35" t="s">
        <v>137</v>
      </c>
      <c r="D694" s="35" t="s">
        <v>139</v>
      </c>
      <c r="E694" s="35" t="s">
        <v>142</v>
      </c>
      <c r="F694" s="36" t="s">
        <v>144</v>
      </c>
      <c r="G694" s="33" t="s">
        <v>4893</v>
      </c>
      <c r="H694" s="33" t="s">
        <v>2232</v>
      </c>
      <c r="I694" s="33" t="s">
        <v>204</v>
      </c>
      <c r="J694" s="33" t="s">
        <v>254</v>
      </c>
      <c r="K694" s="35" t="s">
        <v>421</v>
      </c>
      <c r="L694" s="33" t="s">
        <v>151</v>
      </c>
      <c r="M694" s="5"/>
      <c r="N694" s="33" t="s">
        <v>4864</v>
      </c>
      <c r="O694" s="5"/>
      <c r="P694" s="35" t="s">
        <v>153</v>
      </c>
      <c r="Q694" s="35" t="s">
        <v>4864</v>
      </c>
      <c r="R694" s="33">
        <v>76548.0</v>
      </c>
      <c r="S694" s="37"/>
      <c r="T694" s="33"/>
      <c r="U694" s="33">
        <v>2.07</v>
      </c>
      <c r="V694" s="33" t="s">
        <v>154</v>
      </c>
      <c r="W694" s="33"/>
      <c r="X694" s="33"/>
      <c r="Y694" s="5"/>
      <c r="Z694" s="5"/>
      <c r="AA694" s="33">
        <v>1.0</v>
      </c>
      <c r="AB694" s="33">
        <v>1.0</v>
      </c>
      <c r="AC694" s="33"/>
      <c r="AD694" s="5"/>
      <c r="AE694" s="5"/>
      <c r="AF694" s="5"/>
      <c r="AG694" s="16"/>
      <c r="AH694" s="38">
        <f t="shared" si="1"/>
        <v>1</v>
      </c>
      <c r="AI694" s="39" t="str">
        <f t="shared" si="2"/>
        <v/>
      </c>
      <c r="AJ694" s="37" t="str">
        <f t="shared" si="3"/>
        <v/>
      </c>
      <c r="AK694" s="41" t="str">
        <f t="shared" si="4"/>
        <v/>
      </c>
      <c r="AL694" s="35" t="s">
        <v>153</v>
      </c>
      <c r="AM694" s="33" t="s">
        <v>4865</v>
      </c>
      <c r="AN694" s="33" t="s">
        <v>4865</v>
      </c>
      <c r="AO694" s="41"/>
      <c r="AP694" s="33" t="s">
        <v>169</v>
      </c>
      <c r="AQ694" s="33" t="s">
        <v>170</v>
      </c>
      <c r="AR694" s="33">
        <v>300.0</v>
      </c>
      <c r="AS694" s="42"/>
      <c r="AT694" s="42"/>
      <c r="AU694" s="42"/>
      <c r="AV694" s="42"/>
      <c r="AW694" s="42"/>
      <c r="AX694" s="5"/>
      <c r="AY694" s="33"/>
      <c r="AZ694" s="33" t="s">
        <v>4894</v>
      </c>
      <c r="BA694" s="5"/>
      <c r="BB694" s="5"/>
      <c r="BC694" s="5" t="s">
        <v>4895</v>
      </c>
      <c r="BD694" s="33" t="s">
        <v>173</v>
      </c>
      <c r="BE694" s="41"/>
      <c r="BF694" s="35"/>
      <c r="BG694" s="33" t="s">
        <v>169</v>
      </c>
      <c r="BH694" s="5"/>
      <c r="BI694" s="33">
        <v>300.0</v>
      </c>
      <c r="BJ694" s="33" t="s">
        <v>170</v>
      </c>
      <c r="BK694" s="5"/>
      <c r="BL694" s="5">
        <f t="shared" si="5"/>
        <v>3994.5</v>
      </c>
      <c r="BM694" s="5"/>
      <c r="BN694" s="5"/>
      <c r="BO694" s="42">
        <f t="shared" si="6"/>
        <v>3994.5</v>
      </c>
      <c r="BP694" s="44"/>
      <c r="BQ694" s="45"/>
      <c r="BR694" s="47"/>
      <c r="BS694" s="45"/>
      <c r="BT694" s="37"/>
      <c r="BU694" s="5"/>
      <c r="BV694" s="38"/>
      <c r="BW694" s="48"/>
      <c r="BX694" s="44"/>
      <c r="BY694" s="44"/>
      <c r="BZ694" s="33" t="s">
        <v>131</v>
      </c>
      <c r="CA694" s="5"/>
      <c r="CB694" s="5"/>
      <c r="CC694" s="33" t="s">
        <v>177</v>
      </c>
      <c r="CD694" s="5"/>
      <c r="CE694" s="5"/>
      <c r="CF694" s="33" t="s">
        <v>178</v>
      </c>
      <c r="CG694" s="33" t="s">
        <v>4896</v>
      </c>
      <c r="CH694" s="5"/>
      <c r="CI694" s="5"/>
      <c r="CJ694" s="5"/>
      <c r="CK694" s="33"/>
      <c r="CL694" s="49">
        <v>44995.0</v>
      </c>
      <c r="CM694" s="33" t="s">
        <v>180</v>
      </c>
      <c r="CN694" s="5"/>
      <c r="CO694" s="33">
        <v>2.0</v>
      </c>
      <c r="CP694" s="33" t="s">
        <v>181</v>
      </c>
      <c r="CQ694" s="50" t="str">
        <f t="shared" si="7"/>
        <v>01/05/1942</v>
      </c>
      <c r="CR694" s="33" t="s">
        <v>243</v>
      </c>
      <c r="CS694" s="33">
        <v>4.0</v>
      </c>
      <c r="CT694" s="33">
        <v>5.0</v>
      </c>
      <c r="CU694" s="33">
        <v>28.0</v>
      </c>
      <c r="CV694" s="33">
        <v>905.0</v>
      </c>
      <c r="CW694" s="5"/>
      <c r="CX694" s="5"/>
      <c r="CY694" s="33">
        <v>-99.6972222</v>
      </c>
      <c r="CZ694" s="33">
        <v>20.9047222</v>
      </c>
      <c r="DA694" s="33">
        <v>4.4219266E9</v>
      </c>
      <c r="DB694" s="33">
        <v>1.0</v>
      </c>
      <c r="DC694" s="33" t="s">
        <v>183</v>
      </c>
      <c r="DD694" s="33">
        <v>2023.0</v>
      </c>
      <c r="DE694" s="33" t="s">
        <v>184</v>
      </c>
      <c r="DF694" s="33"/>
      <c r="DG694" s="33" t="s">
        <v>185</v>
      </c>
      <c r="DH694" s="33" t="s">
        <v>186</v>
      </c>
      <c r="DI694" s="5"/>
      <c r="DJ694" s="5"/>
    </row>
    <row r="695">
      <c r="A695" s="33" t="s">
        <v>4897</v>
      </c>
      <c r="B695" s="34">
        <v>44956.0</v>
      </c>
      <c r="C695" s="35" t="s">
        <v>137</v>
      </c>
      <c r="D695" s="35" t="s">
        <v>139</v>
      </c>
      <c r="E695" s="35" t="s">
        <v>142</v>
      </c>
      <c r="F695" s="36" t="s">
        <v>144</v>
      </c>
      <c r="G695" s="33" t="s">
        <v>4898</v>
      </c>
      <c r="H695" s="33" t="s">
        <v>4899</v>
      </c>
      <c r="I695" s="33" t="s">
        <v>3722</v>
      </c>
      <c r="J695" s="33" t="s">
        <v>231</v>
      </c>
      <c r="K695" s="35" t="s">
        <v>150</v>
      </c>
      <c r="L695" s="33" t="s">
        <v>151</v>
      </c>
      <c r="M695" s="5"/>
      <c r="N695" s="33" t="s">
        <v>4900</v>
      </c>
      <c r="O695" s="5"/>
      <c r="P695" s="35" t="s">
        <v>153</v>
      </c>
      <c r="Q695" s="35" t="s">
        <v>4900</v>
      </c>
      <c r="R695" s="33">
        <v>76526.0</v>
      </c>
      <c r="S695" s="37"/>
      <c r="T695" s="33"/>
      <c r="U695" s="33">
        <v>1.85</v>
      </c>
      <c r="V695" s="33" t="s">
        <v>154</v>
      </c>
      <c r="W695" s="33"/>
      <c r="X695" s="33"/>
      <c r="Y695" s="5"/>
      <c r="Z695" s="5"/>
      <c r="AA695" s="33">
        <v>1.0</v>
      </c>
      <c r="AB695" s="33">
        <v>1.0</v>
      </c>
      <c r="AC695" s="33"/>
      <c r="AD695" s="5"/>
      <c r="AE695" s="5"/>
      <c r="AF695" s="5"/>
      <c r="AG695" s="16"/>
      <c r="AH695" s="38">
        <f t="shared" si="1"/>
        <v>1</v>
      </c>
      <c r="AI695" s="39" t="str">
        <f t="shared" si="2"/>
        <v/>
      </c>
      <c r="AJ695" s="37" t="str">
        <f t="shared" si="3"/>
        <v/>
      </c>
      <c r="AK695" s="41" t="str">
        <f t="shared" si="4"/>
        <v/>
      </c>
      <c r="AL695" s="35" t="s">
        <v>153</v>
      </c>
      <c r="AM695" s="33" t="s">
        <v>2912</v>
      </c>
      <c r="AN695" s="33" t="s">
        <v>2912</v>
      </c>
      <c r="AO695" s="41"/>
      <c r="AP695" s="33" t="s">
        <v>169</v>
      </c>
      <c r="AQ695" s="33" t="s">
        <v>170</v>
      </c>
      <c r="AR695" s="33">
        <v>150.0</v>
      </c>
      <c r="AS695" s="42"/>
      <c r="AT695" s="42"/>
      <c r="AU695" s="42"/>
      <c r="AV695" s="42"/>
      <c r="AW695" s="42"/>
      <c r="AX695" s="5"/>
      <c r="AY695" s="33"/>
      <c r="AZ695" s="33" t="s">
        <v>4901</v>
      </c>
      <c r="BA695" s="5"/>
      <c r="BB695" s="5"/>
      <c r="BC695" s="5" t="s">
        <v>4902</v>
      </c>
      <c r="BD695" s="33" t="s">
        <v>173</v>
      </c>
      <c r="BE695" s="41"/>
      <c r="BF695" s="35"/>
      <c r="BG695" s="33" t="s">
        <v>169</v>
      </c>
      <c r="BH695" s="5"/>
      <c r="BI695" s="33">
        <v>150.0</v>
      </c>
      <c r="BJ695" s="33" t="s">
        <v>170</v>
      </c>
      <c r="BK695" s="5"/>
      <c r="BL695" s="5">
        <f t="shared" si="5"/>
        <v>1997.25</v>
      </c>
      <c r="BM695" s="5"/>
      <c r="BN695" s="5"/>
      <c r="BO695" s="42">
        <f t="shared" si="6"/>
        <v>1997.25</v>
      </c>
      <c r="BP695" s="44"/>
      <c r="BQ695" s="45"/>
      <c r="BR695" s="47"/>
      <c r="BS695" s="45"/>
      <c r="BT695" s="37"/>
      <c r="BU695" s="5"/>
      <c r="BV695" s="38"/>
      <c r="BW695" s="48"/>
      <c r="BX695" s="44"/>
      <c r="BY695" s="44"/>
      <c r="BZ695" s="33" t="s">
        <v>131</v>
      </c>
      <c r="CA695" s="5"/>
      <c r="CB695" s="5"/>
      <c r="CC695" s="33" t="s">
        <v>177</v>
      </c>
      <c r="CD695" s="5"/>
      <c r="CE695" s="5"/>
      <c r="CF695" s="33" t="s">
        <v>178</v>
      </c>
      <c r="CG695" s="33" t="s">
        <v>4903</v>
      </c>
      <c r="CH695" s="5"/>
      <c r="CI695" s="5"/>
      <c r="CJ695" s="5"/>
      <c r="CK695" s="33"/>
      <c r="CL695" s="49">
        <v>44995.0</v>
      </c>
      <c r="CM695" s="33" t="s">
        <v>180</v>
      </c>
      <c r="CN695" s="5"/>
      <c r="CO695" s="33">
        <v>1.0</v>
      </c>
      <c r="CP695" s="33" t="s">
        <v>181</v>
      </c>
      <c r="CQ695" s="50" t="str">
        <f t="shared" si="7"/>
        <v>03/05/1928</v>
      </c>
      <c r="CR695" s="33" t="s">
        <v>243</v>
      </c>
      <c r="CS695" s="33">
        <v>4.0</v>
      </c>
      <c r="CT695" s="33">
        <v>5.0</v>
      </c>
      <c r="CU695" s="33">
        <v>25.0</v>
      </c>
      <c r="CV695" s="33">
        <v>1204.0</v>
      </c>
      <c r="CW695" s="5"/>
      <c r="CX695" s="5"/>
      <c r="CY695" s="33">
        <v>-99.789975</v>
      </c>
      <c r="CZ695" s="33">
        <v>20.855029</v>
      </c>
      <c r="DA695" s="33">
        <v>4.4219266E9</v>
      </c>
      <c r="DB695" s="33">
        <v>1.0</v>
      </c>
      <c r="DC695" s="33" t="s">
        <v>183</v>
      </c>
      <c r="DD695" s="33">
        <v>2023.0</v>
      </c>
      <c r="DE695" s="33" t="s">
        <v>184</v>
      </c>
      <c r="DF695" s="33"/>
      <c r="DG695" s="33" t="s">
        <v>185</v>
      </c>
      <c r="DH695" s="33" t="s">
        <v>186</v>
      </c>
      <c r="DI695" s="5"/>
      <c r="DJ695" s="5"/>
    </row>
    <row r="696">
      <c r="A696" s="33" t="s">
        <v>4904</v>
      </c>
      <c r="B696" s="34">
        <v>44956.0</v>
      </c>
      <c r="C696" s="35" t="s">
        <v>137</v>
      </c>
      <c r="D696" s="35" t="s">
        <v>139</v>
      </c>
      <c r="E696" s="35" t="s">
        <v>142</v>
      </c>
      <c r="F696" s="36" t="s">
        <v>144</v>
      </c>
      <c r="G696" s="33" t="s">
        <v>4905</v>
      </c>
      <c r="H696" s="33" t="s">
        <v>4906</v>
      </c>
      <c r="I696" s="33" t="s">
        <v>220</v>
      </c>
      <c r="J696" s="33" t="s">
        <v>439</v>
      </c>
      <c r="K696" s="35" t="s">
        <v>150</v>
      </c>
      <c r="L696" s="33" t="s">
        <v>151</v>
      </c>
      <c r="M696" s="5"/>
      <c r="N696" s="33" t="s">
        <v>4900</v>
      </c>
      <c r="O696" s="5"/>
      <c r="P696" s="35" t="s">
        <v>153</v>
      </c>
      <c r="Q696" s="35" t="s">
        <v>4900</v>
      </c>
      <c r="R696" s="33">
        <v>76526.0</v>
      </c>
      <c r="S696" s="37"/>
      <c r="T696" s="33"/>
      <c r="U696" s="33">
        <v>3.18</v>
      </c>
      <c r="V696" s="33" t="s">
        <v>154</v>
      </c>
      <c r="W696" s="33"/>
      <c r="X696" s="33"/>
      <c r="Y696" s="5"/>
      <c r="Z696" s="5"/>
      <c r="AA696" s="33">
        <v>1.0</v>
      </c>
      <c r="AB696" s="33"/>
      <c r="AC696" s="33">
        <v>1.0</v>
      </c>
      <c r="AD696" s="5"/>
      <c r="AE696" s="5"/>
      <c r="AF696" s="5"/>
      <c r="AG696" s="16"/>
      <c r="AH696" s="38" t="str">
        <f t="shared" si="1"/>
        <v/>
      </c>
      <c r="AI696" s="39">
        <f t="shared" si="2"/>
        <v>1</v>
      </c>
      <c r="AJ696" s="37" t="str">
        <f t="shared" si="3"/>
        <v/>
      </c>
      <c r="AK696" s="41" t="str">
        <f t="shared" si="4"/>
        <v/>
      </c>
      <c r="AL696" s="35" t="s">
        <v>153</v>
      </c>
      <c r="AM696" s="33" t="s">
        <v>2912</v>
      </c>
      <c r="AN696" s="33" t="s">
        <v>2912</v>
      </c>
      <c r="AO696" s="41"/>
      <c r="AP696" s="33" t="s">
        <v>169</v>
      </c>
      <c r="AQ696" s="33" t="s">
        <v>170</v>
      </c>
      <c r="AR696" s="33">
        <v>300.0</v>
      </c>
      <c r="AS696" s="42"/>
      <c r="AT696" s="42"/>
      <c r="AU696" s="42"/>
      <c r="AV696" s="42"/>
      <c r="AW696" s="42"/>
      <c r="AX696" s="5"/>
      <c r="AY696" s="33"/>
      <c r="AZ696" s="33" t="s">
        <v>4907</v>
      </c>
      <c r="BA696" s="5"/>
      <c r="BB696" s="5"/>
      <c r="BC696" s="5" t="s">
        <v>4908</v>
      </c>
      <c r="BD696" s="33" t="s">
        <v>173</v>
      </c>
      <c r="BE696" s="41"/>
      <c r="BF696" s="35"/>
      <c r="BG696" s="33" t="s">
        <v>169</v>
      </c>
      <c r="BH696" s="5"/>
      <c r="BI696" s="33">
        <v>300.0</v>
      </c>
      <c r="BJ696" s="33" t="s">
        <v>170</v>
      </c>
      <c r="BK696" s="5"/>
      <c r="BL696" s="5">
        <f t="shared" si="5"/>
        <v>3994.5</v>
      </c>
      <c r="BM696" s="5"/>
      <c r="BN696" s="5"/>
      <c r="BO696" s="42">
        <f t="shared" si="6"/>
        <v>3994.5</v>
      </c>
      <c r="BP696" s="44"/>
      <c r="BQ696" s="45"/>
      <c r="BR696" s="47"/>
      <c r="BS696" s="45"/>
      <c r="BT696" s="37"/>
      <c r="BU696" s="5"/>
      <c r="BV696" s="38"/>
      <c r="BW696" s="48"/>
      <c r="BX696" s="44"/>
      <c r="BY696" s="44"/>
      <c r="BZ696" s="33" t="s">
        <v>131</v>
      </c>
      <c r="CA696" s="5"/>
      <c r="CB696" s="5"/>
      <c r="CC696" s="33" t="s">
        <v>177</v>
      </c>
      <c r="CD696" s="5"/>
      <c r="CE696" s="5"/>
      <c r="CF696" s="33" t="s">
        <v>178</v>
      </c>
      <c r="CG696" s="33" t="s">
        <v>4909</v>
      </c>
      <c r="CH696" s="5"/>
      <c r="CI696" s="5"/>
      <c r="CJ696" s="5"/>
      <c r="CK696" s="33"/>
      <c r="CL696" s="49">
        <v>44995.0</v>
      </c>
      <c r="CM696" s="33" t="s">
        <v>180</v>
      </c>
      <c r="CN696" s="5"/>
      <c r="CO696" s="33">
        <v>2.0</v>
      </c>
      <c r="CP696" s="33" t="s">
        <v>181</v>
      </c>
      <c r="CQ696" s="50" t="str">
        <f t="shared" si="7"/>
        <v>10/09/1941</v>
      </c>
      <c r="CR696" s="33" t="s">
        <v>182</v>
      </c>
      <c r="CS696" s="33">
        <v>4.0</v>
      </c>
      <c r="CT696" s="33">
        <v>5.0</v>
      </c>
      <c r="CU696" s="33">
        <v>25.0</v>
      </c>
      <c r="CV696" s="33">
        <v>1204.0</v>
      </c>
      <c r="CW696" s="5"/>
      <c r="CX696" s="5"/>
      <c r="CY696" s="33">
        <v>-99.789975</v>
      </c>
      <c r="CZ696" s="33">
        <v>20.855029</v>
      </c>
      <c r="DA696" s="33">
        <v>4.4219266E9</v>
      </c>
      <c r="DB696" s="33">
        <v>1.0</v>
      </c>
      <c r="DC696" s="33" t="s">
        <v>183</v>
      </c>
      <c r="DD696" s="33">
        <v>2023.0</v>
      </c>
      <c r="DE696" s="33" t="s">
        <v>184</v>
      </c>
      <c r="DF696" s="33"/>
      <c r="DG696" s="33" t="s">
        <v>185</v>
      </c>
      <c r="DH696" s="33" t="s">
        <v>186</v>
      </c>
      <c r="DI696" s="5"/>
      <c r="DJ696" s="5"/>
    </row>
    <row r="697">
      <c r="A697" s="33" t="s">
        <v>4910</v>
      </c>
      <c r="B697" s="34">
        <v>44956.0</v>
      </c>
      <c r="C697" s="35" t="s">
        <v>137</v>
      </c>
      <c r="D697" s="35" t="s">
        <v>139</v>
      </c>
      <c r="E697" s="35" t="s">
        <v>142</v>
      </c>
      <c r="F697" s="36" t="s">
        <v>144</v>
      </c>
      <c r="G697" s="33" t="s">
        <v>4911</v>
      </c>
      <c r="H697" s="33" t="s">
        <v>4912</v>
      </c>
      <c r="I697" s="33" t="s">
        <v>546</v>
      </c>
      <c r="J697" s="33" t="s">
        <v>231</v>
      </c>
      <c r="K697" s="35" t="s">
        <v>150</v>
      </c>
      <c r="L697" s="33" t="s">
        <v>151</v>
      </c>
      <c r="M697" s="5"/>
      <c r="N697" s="33" t="s">
        <v>4900</v>
      </c>
      <c r="O697" s="5"/>
      <c r="P697" s="35" t="s">
        <v>153</v>
      </c>
      <c r="Q697" s="35" t="s">
        <v>4900</v>
      </c>
      <c r="R697" s="33">
        <v>76526.0</v>
      </c>
      <c r="S697" s="37"/>
      <c r="T697" s="33"/>
      <c r="U697" s="33">
        <v>2.47</v>
      </c>
      <c r="V697" s="33" t="s">
        <v>154</v>
      </c>
      <c r="W697" s="33"/>
      <c r="X697" s="33"/>
      <c r="Y697" s="5"/>
      <c r="Z697" s="5"/>
      <c r="AA697" s="33">
        <v>1.0</v>
      </c>
      <c r="AB697" s="33">
        <v>1.0</v>
      </c>
      <c r="AC697" s="33"/>
      <c r="AD697" s="5"/>
      <c r="AE697" s="5"/>
      <c r="AF697" s="5"/>
      <c r="AG697" s="16"/>
      <c r="AH697" s="38">
        <f t="shared" si="1"/>
        <v>1</v>
      </c>
      <c r="AI697" s="39" t="str">
        <f t="shared" si="2"/>
        <v/>
      </c>
      <c r="AJ697" s="37" t="str">
        <f t="shared" si="3"/>
        <v/>
      </c>
      <c r="AK697" s="41" t="str">
        <f t="shared" si="4"/>
        <v/>
      </c>
      <c r="AL697" s="35" t="s">
        <v>153</v>
      </c>
      <c r="AM697" s="33" t="s">
        <v>2912</v>
      </c>
      <c r="AN697" s="33" t="s">
        <v>2912</v>
      </c>
      <c r="AO697" s="41"/>
      <c r="AP697" s="33" t="s">
        <v>169</v>
      </c>
      <c r="AQ697" s="33" t="s">
        <v>170</v>
      </c>
      <c r="AR697" s="33">
        <v>300.0</v>
      </c>
      <c r="AS697" s="42"/>
      <c r="AT697" s="42"/>
      <c r="AU697" s="42"/>
      <c r="AV697" s="42"/>
      <c r="AW697" s="42"/>
      <c r="AX697" s="5"/>
      <c r="AY697" s="33"/>
      <c r="AZ697" s="33" t="s">
        <v>4913</v>
      </c>
      <c r="BA697" s="5"/>
      <c r="BB697" s="5"/>
      <c r="BC697" s="5" t="s">
        <v>4914</v>
      </c>
      <c r="BD697" s="33" t="s">
        <v>173</v>
      </c>
      <c r="BE697" s="41"/>
      <c r="BF697" s="35"/>
      <c r="BG697" s="33" t="s">
        <v>169</v>
      </c>
      <c r="BH697" s="5"/>
      <c r="BI697" s="33">
        <v>300.0</v>
      </c>
      <c r="BJ697" s="33" t="s">
        <v>170</v>
      </c>
      <c r="BK697" s="5"/>
      <c r="BL697" s="5">
        <f t="shared" si="5"/>
        <v>3994.5</v>
      </c>
      <c r="BM697" s="5"/>
      <c r="BN697" s="5"/>
      <c r="BO697" s="42">
        <f t="shared" si="6"/>
        <v>3994.5</v>
      </c>
      <c r="BP697" s="44"/>
      <c r="BQ697" s="45"/>
      <c r="BR697" s="47"/>
      <c r="BS697" s="45"/>
      <c r="BT697" s="37"/>
      <c r="BU697" s="5"/>
      <c r="BV697" s="38"/>
      <c r="BW697" s="48"/>
      <c r="BX697" s="44"/>
      <c r="BY697" s="44"/>
      <c r="BZ697" s="33" t="s">
        <v>131</v>
      </c>
      <c r="CA697" s="5"/>
      <c r="CB697" s="5"/>
      <c r="CC697" s="33" t="s">
        <v>177</v>
      </c>
      <c r="CD697" s="5"/>
      <c r="CE697" s="5"/>
      <c r="CF697" s="33" t="s">
        <v>178</v>
      </c>
      <c r="CG697" s="33" t="s">
        <v>4915</v>
      </c>
      <c r="CH697" s="5"/>
      <c r="CI697" s="5"/>
      <c r="CJ697" s="5"/>
      <c r="CK697" s="33"/>
      <c r="CL697" s="49">
        <v>44995.0</v>
      </c>
      <c r="CM697" s="33" t="s">
        <v>180</v>
      </c>
      <c r="CN697" s="5"/>
      <c r="CO697" s="33">
        <v>2.0</v>
      </c>
      <c r="CP697" s="33" t="s">
        <v>181</v>
      </c>
      <c r="CQ697" s="50" t="str">
        <f t="shared" si="7"/>
        <v>14/01/1958</v>
      </c>
      <c r="CR697" s="33" t="s">
        <v>243</v>
      </c>
      <c r="CS697" s="33">
        <v>4.0</v>
      </c>
      <c r="CT697" s="33">
        <v>5.0</v>
      </c>
      <c r="CU697" s="33">
        <v>25.0</v>
      </c>
      <c r="CV697" s="33">
        <v>1204.0</v>
      </c>
      <c r="CW697" s="5"/>
      <c r="CX697" s="5"/>
      <c r="CY697" s="33">
        <v>-99.789975</v>
      </c>
      <c r="CZ697" s="33">
        <v>20.855029</v>
      </c>
      <c r="DA697" s="33">
        <v>4.4219266E9</v>
      </c>
      <c r="DB697" s="33">
        <v>1.0</v>
      </c>
      <c r="DC697" s="33" t="s">
        <v>183</v>
      </c>
      <c r="DD697" s="33">
        <v>2023.0</v>
      </c>
      <c r="DE697" s="33" t="s">
        <v>184</v>
      </c>
      <c r="DF697" s="33"/>
      <c r="DG697" s="33" t="s">
        <v>185</v>
      </c>
      <c r="DH697" s="33" t="s">
        <v>186</v>
      </c>
      <c r="DI697" s="5"/>
      <c r="DJ697" s="5"/>
    </row>
    <row r="698">
      <c r="A698" s="33" t="s">
        <v>4916</v>
      </c>
      <c r="B698" s="34">
        <v>44956.0</v>
      </c>
      <c r="C698" s="35" t="s">
        <v>137</v>
      </c>
      <c r="D698" s="35" t="s">
        <v>139</v>
      </c>
      <c r="E698" s="35" t="s">
        <v>142</v>
      </c>
      <c r="F698" s="36" t="s">
        <v>144</v>
      </c>
      <c r="G698" s="33" t="s">
        <v>4917</v>
      </c>
      <c r="H698" s="33" t="s">
        <v>1225</v>
      </c>
      <c r="I698" s="33" t="s">
        <v>546</v>
      </c>
      <c r="J698" s="33" t="s">
        <v>255</v>
      </c>
      <c r="K698" s="35" t="s">
        <v>150</v>
      </c>
      <c r="L698" s="33" t="s">
        <v>151</v>
      </c>
      <c r="M698" s="5"/>
      <c r="N698" s="33" t="s">
        <v>4900</v>
      </c>
      <c r="O698" s="5"/>
      <c r="P698" s="35" t="s">
        <v>153</v>
      </c>
      <c r="Q698" s="35" t="s">
        <v>4900</v>
      </c>
      <c r="R698" s="33">
        <v>76526.0</v>
      </c>
      <c r="S698" s="37"/>
      <c r="T698" s="33"/>
      <c r="U698" s="33">
        <v>3.48</v>
      </c>
      <c r="V698" s="33" t="s">
        <v>154</v>
      </c>
      <c r="W698" s="33"/>
      <c r="X698" s="33"/>
      <c r="Y698" s="5"/>
      <c r="Z698" s="5"/>
      <c r="AA698" s="33">
        <v>1.0</v>
      </c>
      <c r="AB698" s="33"/>
      <c r="AC698" s="33">
        <v>1.0</v>
      </c>
      <c r="AD698" s="5"/>
      <c r="AE698" s="5"/>
      <c r="AF698" s="5"/>
      <c r="AG698" s="16"/>
      <c r="AH698" s="38" t="str">
        <f t="shared" si="1"/>
        <v/>
      </c>
      <c r="AI698" s="39">
        <f t="shared" si="2"/>
        <v>1</v>
      </c>
      <c r="AJ698" s="37" t="str">
        <f t="shared" si="3"/>
        <v/>
      </c>
      <c r="AK698" s="41" t="str">
        <f t="shared" si="4"/>
        <v/>
      </c>
      <c r="AL698" s="35" t="s">
        <v>153</v>
      </c>
      <c r="AM698" s="33" t="s">
        <v>2912</v>
      </c>
      <c r="AN698" s="33" t="s">
        <v>2912</v>
      </c>
      <c r="AO698" s="41"/>
      <c r="AP698" s="33" t="s">
        <v>169</v>
      </c>
      <c r="AQ698" s="33" t="s">
        <v>170</v>
      </c>
      <c r="AR698" s="33">
        <v>300.0</v>
      </c>
      <c r="AS698" s="42"/>
      <c r="AT698" s="42"/>
      <c r="AU698" s="42"/>
      <c r="AV698" s="42"/>
      <c r="AW698" s="42"/>
      <c r="AX698" s="5"/>
      <c r="AY698" s="33"/>
      <c r="AZ698" s="33" t="s">
        <v>4918</v>
      </c>
      <c r="BA698" s="5"/>
      <c r="BB698" s="5"/>
      <c r="BC698" s="5" t="s">
        <v>4919</v>
      </c>
      <c r="BD698" s="33" t="s">
        <v>173</v>
      </c>
      <c r="BE698" s="41"/>
      <c r="BF698" s="35"/>
      <c r="BG698" s="33" t="s">
        <v>169</v>
      </c>
      <c r="BH698" s="5"/>
      <c r="BI698" s="33">
        <v>300.0</v>
      </c>
      <c r="BJ698" s="33" t="s">
        <v>170</v>
      </c>
      <c r="BK698" s="5"/>
      <c r="BL698" s="5">
        <f t="shared" si="5"/>
        <v>3994.5</v>
      </c>
      <c r="BM698" s="5"/>
      <c r="BN698" s="5"/>
      <c r="BO698" s="42">
        <f t="shared" si="6"/>
        <v>3994.5</v>
      </c>
      <c r="BP698" s="44"/>
      <c r="BQ698" s="45"/>
      <c r="BR698" s="47"/>
      <c r="BS698" s="45"/>
      <c r="BT698" s="37"/>
      <c r="BU698" s="5"/>
      <c r="BV698" s="38"/>
      <c r="BW698" s="48"/>
      <c r="BX698" s="44"/>
      <c r="BY698" s="44"/>
      <c r="BZ698" s="33" t="s">
        <v>131</v>
      </c>
      <c r="CA698" s="5"/>
      <c r="CB698" s="5"/>
      <c r="CC698" s="33" t="s">
        <v>177</v>
      </c>
      <c r="CD698" s="5"/>
      <c r="CE698" s="5"/>
      <c r="CF698" s="33" t="s">
        <v>178</v>
      </c>
      <c r="CG698" s="33" t="s">
        <v>4920</v>
      </c>
      <c r="CH698" s="5"/>
      <c r="CI698" s="5"/>
      <c r="CJ698" s="5"/>
      <c r="CK698" s="33"/>
      <c r="CL698" s="49">
        <v>44995.0</v>
      </c>
      <c r="CM698" s="33" t="s">
        <v>180</v>
      </c>
      <c r="CN698" s="5"/>
      <c r="CO698" s="33">
        <v>2.0</v>
      </c>
      <c r="CP698" s="33" t="s">
        <v>181</v>
      </c>
      <c r="CQ698" s="50" t="str">
        <f t="shared" si="7"/>
        <v>01/08/1940</v>
      </c>
      <c r="CR698" s="33" t="s">
        <v>182</v>
      </c>
      <c r="CS698" s="33">
        <v>4.0</v>
      </c>
      <c r="CT698" s="33">
        <v>5.0</v>
      </c>
      <c r="CU698" s="33">
        <v>25.0</v>
      </c>
      <c r="CV698" s="33">
        <v>1204.0</v>
      </c>
      <c r="CW698" s="5"/>
      <c r="CX698" s="5"/>
      <c r="CY698" s="33">
        <v>-99.789975</v>
      </c>
      <c r="CZ698" s="33">
        <v>20.855029</v>
      </c>
      <c r="DA698" s="33">
        <v>4.4219266E9</v>
      </c>
      <c r="DB698" s="33">
        <v>1.0</v>
      </c>
      <c r="DC698" s="33" t="s">
        <v>183</v>
      </c>
      <c r="DD698" s="33">
        <v>2023.0</v>
      </c>
      <c r="DE698" s="33" t="s">
        <v>184</v>
      </c>
      <c r="DF698" s="33"/>
      <c r="DG698" s="33" t="s">
        <v>185</v>
      </c>
      <c r="DH698" s="33" t="s">
        <v>186</v>
      </c>
      <c r="DI698" s="5"/>
      <c r="DJ698" s="5"/>
    </row>
    <row r="699">
      <c r="A699" s="33" t="s">
        <v>4921</v>
      </c>
      <c r="B699" s="34">
        <v>44956.0</v>
      </c>
      <c r="C699" s="35" t="s">
        <v>137</v>
      </c>
      <c r="D699" s="35" t="s">
        <v>139</v>
      </c>
      <c r="E699" s="35" t="s">
        <v>142</v>
      </c>
      <c r="F699" s="36" t="s">
        <v>144</v>
      </c>
      <c r="G699" s="33" t="s">
        <v>4922</v>
      </c>
      <c r="H699" s="33" t="s">
        <v>4923</v>
      </c>
      <c r="I699" s="33" t="s">
        <v>439</v>
      </c>
      <c r="J699" s="33" t="s">
        <v>3722</v>
      </c>
      <c r="K699" s="35" t="s">
        <v>150</v>
      </c>
      <c r="L699" s="33" t="s">
        <v>151</v>
      </c>
      <c r="M699" s="5"/>
      <c r="N699" s="33" t="s">
        <v>4900</v>
      </c>
      <c r="O699" s="5"/>
      <c r="P699" s="35" t="s">
        <v>153</v>
      </c>
      <c r="Q699" s="35" t="s">
        <v>4900</v>
      </c>
      <c r="R699" s="33">
        <v>76526.0</v>
      </c>
      <c r="S699" s="37"/>
      <c r="T699" s="33"/>
      <c r="U699" s="33">
        <v>3.57</v>
      </c>
      <c r="V699" s="33" t="s">
        <v>154</v>
      </c>
      <c r="W699" s="33"/>
      <c r="X699" s="33"/>
      <c r="Y699" s="5"/>
      <c r="Z699" s="5"/>
      <c r="AA699" s="33">
        <v>1.0</v>
      </c>
      <c r="AB699" s="33"/>
      <c r="AC699" s="33">
        <v>1.0</v>
      </c>
      <c r="AD699" s="5"/>
      <c r="AE699" s="5"/>
      <c r="AF699" s="5"/>
      <c r="AG699" s="16"/>
      <c r="AH699" s="38" t="str">
        <f t="shared" si="1"/>
        <v/>
      </c>
      <c r="AI699" s="39">
        <f t="shared" si="2"/>
        <v>1</v>
      </c>
      <c r="AJ699" s="37" t="str">
        <f t="shared" si="3"/>
        <v/>
      </c>
      <c r="AK699" s="41" t="str">
        <f t="shared" si="4"/>
        <v/>
      </c>
      <c r="AL699" s="35" t="s">
        <v>153</v>
      </c>
      <c r="AM699" s="33" t="s">
        <v>2912</v>
      </c>
      <c r="AN699" s="33" t="s">
        <v>2912</v>
      </c>
      <c r="AO699" s="41"/>
      <c r="AP699" s="33" t="s">
        <v>169</v>
      </c>
      <c r="AQ699" s="33" t="s">
        <v>170</v>
      </c>
      <c r="AR699" s="33">
        <v>300.0</v>
      </c>
      <c r="AS699" s="42"/>
      <c r="AT699" s="42"/>
      <c r="AU699" s="42"/>
      <c r="AV699" s="42"/>
      <c r="AW699" s="42"/>
      <c r="AX699" s="5"/>
      <c r="AY699" s="33"/>
      <c r="AZ699" s="33" t="s">
        <v>4924</v>
      </c>
      <c r="BA699" s="5"/>
      <c r="BB699" s="5"/>
      <c r="BC699" s="5" t="s">
        <v>4925</v>
      </c>
      <c r="BD699" s="33" t="s">
        <v>173</v>
      </c>
      <c r="BE699" s="41"/>
      <c r="BF699" s="35"/>
      <c r="BG699" s="33" t="s">
        <v>169</v>
      </c>
      <c r="BH699" s="5"/>
      <c r="BI699" s="33">
        <v>300.0</v>
      </c>
      <c r="BJ699" s="33" t="s">
        <v>170</v>
      </c>
      <c r="BK699" s="5"/>
      <c r="BL699" s="5">
        <f t="shared" si="5"/>
        <v>3994.5</v>
      </c>
      <c r="BM699" s="5"/>
      <c r="BN699" s="5"/>
      <c r="BO699" s="42">
        <f t="shared" si="6"/>
        <v>3994.5</v>
      </c>
      <c r="BP699" s="44"/>
      <c r="BQ699" s="45"/>
      <c r="BR699" s="47"/>
      <c r="BS699" s="45"/>
      <c r="BT699" s="37"/>
      <c r="BU699" s="5"/>
      <c r="BV699" s="38"/>
      <c r="BW699" s="48"/>
      <c r="BX699" s="44"/>
      <c r="BY699" s="44"/>
      <c r="BZ699" s="33" t="s">
        <v>131</v>
      </c>
      <c r="CA699" s="5"/>
      <c r="CB699" s="5"/>
      <c r="CC699" s="33" t="s">
        <v>177</v>
      </c>
      <c r="CD699" s="5"/>
      <c r="CE699" s="5"/>
      <c r="CF699" s="33" t="s">
        <v>178</v>
      </c>
      <c r="CG699" s="33" t="s">
        <v>4926</v>
      </c>
      <c r="CH699" s="5"/>
      <c r="CI699" s="5"/>
      <c r="CJ699" s="5"/>
      <c r="CK699" s="33"/>
      <c r="CL699" s="49">
        <v>44995.0</v>
      </c>
      <c r="CM699" s="33" t="s">
        <v>180</v>
      </c>
      <c r="CN699" s="5"/>
      <c r="CO699" s="33">
        <v>2.0</v>
      </c>
      <c r="CP699" s="33" t="s">
        <v>181</v>
      </c>
      <c r="CQ699" s="50" t="str">
        <f t="shared" si="7"/>
        <v>22/03/1937</v>
      </c>
      <c r="CR699" s="33" t="s">
        <v>182</v>
      </c>
      <c r="CS699" s="33">
        <v>4.0</v>
      </c>
      <c r="CT699" s="33">
        <v>5.0</v>
      </c>
      <c r="CU699" s="33">
        <v>25.0</v>
      </c>
      <c r="CV699" s="33">
        <v>1204.0</v>
      </c>
      <c r="CW699" s="5"/>
      <c r="CX699" s="5"/>
      <c r="CY699" s="33">
        <v>-99.789975</v>
      </c>
      <c r="CZ699" s="33">
        <v>20.855029</v>
      </c>
      <c r="DA699" s="33">
        <v>4.4219266E9</v>
      </c>
      <c r="DB699" s="33">
        <v>1.0</v>
      </c>
      <c r="DC699" s="33" t="s">
        <v>183</v>
      </c>
      <c r="DD699" s="33">
        <v>2023.0</v>
      </c>
      <c r="DE699" s="33" t="s">
        <v>184</v>
      </c>
      <c r="DF699" s="33"/>
      <c r="DG699" s="33" t="s">
        <v>185</v>
      </c>
      <c r="DH699" s="33" t="s">
        <v>186</v>
      </c>
      <c r="DI699" s="5"/>
      <c r="DJ699" s="5"/>
    </row>
    <row r="700">
      <c r="A700" s="33" t="s">
        <v>4927</v>
      </c>
      <c r="B700" s="34">
        <v>44956.0</v>
      </c>
      <c r="C700" s="35" t="s">
        <v>137</v>
      </c>
      <c r="D700" s="35" t="s">
        <v>139</v>
      </c>
      <c r="E700" s="35" t="s">
        <v>142</v>
      </c>
      <c r="F700" s="36" t="s">
        <v>144</v>
      </c>
      <c r="G700" s="33" t="s">
        <v>4928</v>
      </c>
      <c r="H700" s="33" t="s">
        <v>4929</v>
      </c>
      <c r="I700" s="33" t="s">
        <v>439</v>
      </c>
      <c r="J700" s="33" t="s">
        <v>247</v>
      </c>
      <c r="K700" s="35" t="s">
        <v>150</v>
      </c>
      <c r="L700" s="33" t="s">
        <v>151</v>
      </c>
      <c r="M700" s="5"/>
      <c r="N700" s="33" t="s">
        <v>4900</v>
      </c>
      <c r="O700" s="5"/>
      <c r="P700" s="35" t="s">
        <v>153</v>
      </c>
      <c r="Q700" s="35" t="s">
        <v>4900</v>
      </c>
      <c r="R700" s="33">
        <v>76526.0</v>
      </c>
      <c r="S700" s="37"/>
      <c r="T700" s="33"/>
      <c r="U700" s="33">
        <v>1.02</v>
      </c>
      <c r="V700" s="33" t="s">
        <v>154</v>
      </c>
      <c r="W700" s="33"/>
      <c r="X700" s="33"/>
      <c r="Y700" s="5"/>
      <c r="Z700" s="5"/>
      <c r="AA700" s="33">
        <v>1.0</v>
      </c>
      <c r="AB700" s="33"/>
      <c r="AC700" s="33">
        <v>1.0</v>
      </c>
      <c r="AD700" s="5"/>
      <c r="AE700" s="5"/>
      <c r="AF700" s="5"/>
      <c r="AG700" s="16"/>
      <c r="AH700" s="38" t="str">
        <f t="shared" si="1"/>
        <v/>
      </c>
      <c r="AI700" s="39">
        <f t="shared" si="2"/>
        <v>1</v>
      </c>
      <c r="AJ700" s="37" t="str">
        <f t="shared" si="3"/>
        <v/>
      </c>
      <c r="AK700" s="41" t="str">
        <f t="shared" si="4"/>
        <v/>
      </c>
      <c r="AL700" s="35" t="s">
        <v>153</v>
      </c>
      <c r="AM700" s="33" t="s">
        <v>2912</v>
      </c>
      <c r="AN700" s="33" t="s">
        <v>2912</v>
      </c>
      <c r="AO700" s="41"/>
      <c r="AP700" s="33" t="s">
        <v>169</v>
      </c>
      <c r="AQ700" s="33" t="s">
        <v>170</v>
      </c>
      <c r="AR700" s="33">
        <v>150.0</v>
      </c>
      <c r="AS700" s="42"/>
      <c r="AT700" s="42"/>
      <c r="AU700" s="42"/>
      <c r="AV700" s="42"/>
      <c r="AW700" s="42"/>
      <c r="AX700" s="5"/>
      <c r="AY700" s="33"/>
      <c r="AZ700" s="33" t="s">
        <v>4930</v>
      </c>
      <c r="BA700" s="5"/>
      <c r="BB700" s="5"/>
      <c r="BC700" s="5" t="s">
        <v>4931</v>
      </c>
      <c r="BD700" s="33" t="s">
        <v>173</v>
      </c>
      <c r="BE700" s="41"/>
      <c r="BF700" s="35"/>
      <c r="BG700" s="33" t="s">
        <v>169</v>
      </c>
      <c r="BH700" s="5"/>
      <c r="BI700" s="33">
        <v>150.0</v>
      </c>
      <c r="BJ700" s="33" t="s">
        <v>170</v>
      </c>
      <c r="BK700" s="5"/>
      <c r="BL700" s="5">
        <f t="shared" si="5"/>
        <v>1997.25</v>
      </c>
      <c r="BM700" s="5"/>
      <c r="BN700" s="5"/>
      <c r="BO700" s="42">
        <f t="shared" si="6"/>
        <v>1997.25</v>
      </c>
      <c r="BP700" s="44"/>
      <c r="BQ700" s="45"/>
      <c r="BR700" s="47"/>
      <c r="BS700" s="45"/>
      <c r="BT700" s="37"/>
      <c r="BU700" s="5"/>
      <c r="BV700" s="38"/>
      <c r="BW700" s="48"/>
      <c r="BX700" s="44"/>
      <c r="BY700" s="44"/>
      <c r="BZ700" s="33" t="s">
        <v>131</v>
      </c>
      <c r="CA700" s="5"/>
      <c r="CB700" s="5"/>
      <c r="CC700" s="33" t="s">
        <v>177</v>
      </c>
      <c r="CD700" s="5"/>
      <c r="CE700" s="5"/>
      <c r="CF700" s="33" t="s">
        <v>178</v>
      </c>
      <c r="CG700" s="33" t="s">
        <v>4932</v>
      </c>
      <c r="CH700" s="5"/>
      <c r="CI700" s="5"/>
      <c r="CJ700" s="5"/>
      <c r="CK700" s="33"/>
      <c r="CL700" s="49">
        <v>44995.0</v>
      </c>
      <c r="CM700" s="33" t="s">
        <v>180</v>
      </c>
      <c r="CN700" s="5"/>
      <c r="CO700" s="33">
        <v>1.0</v>
      </c>
      <c r="CP700" s="33" t="s">
        <v>181</v>
      </c>
      <c r="CQ700" s="50" t="str">
        <f t="shared" si="7"/>
        <v>18/09/1959</v>
      </c>
      <c r="CR700" s="33" t="s">
        <v>182</v>
      </c>
      <c r="CS700" s="33">
        <v>4.0</v>
      </c>
      <c r="CT700" s="33">
        <v>5.0</v>
      </c>
      <c r="CU700" s="33">
        <v>25.0</v>
      </c>
      <c r="CV700" s="33">
        <v>1204.0</v>
      </c>
      <c r="CW700" s="5"/>
      <c r="CX700" s="5"/>
      <c r="CY700" s="33">
        <v>-99.789975</v>
      </c>
      <c r="CZ700" s="33">
        <v>20.855029</v>
      </c>
      <c r="DA700" s="33">
        <v>4.4219266E9</v>
      </c>
      <c r="DB700" s="33">
        <v>1.0</v>
      </c>
      <c r="DC700" s="33" t="s">
        <v>183</v>
      </c>
      <c r="DD700" s="33">
        <v>2023.0</v>
      </c>
      <c r="DE700" s="33" t="s">
        <v>184</v>
      </c>
      <c r="DF700" s="33"/>
      <c r="DG700" s="33" t="s">
        <v>185</v>
      </c>
      <c r="DH700" s="33" t="s">
        <v>186</v>
      </c>
      <c r="DI700" s="5"/>
      <c r="DJ700" s="5"/>
    </row>
    <row r="701">
      <c r="A701" s="33" t="s">
        <v>4933</v>
      </c>
      <c r="B701" s="34">
        <v>44956.0</v>
      </c>
      <c r="C701" s="35" t="s">
        <v>137</v>
      </c>
      <c r="D701" s="35" t="s">
        <v>139</v>
      </c>
      <c r="E701" s="35" t="s">
        <v>142</v>
      </c>
      <c r="F701" s="36" t="s">
        <v>144</v>
      </c>
      <c r="G701" s="33" t="s">
        <v>4934</v>
      </c>
      <c r="H701" s="33" t="s">
        <v>1689</v>
      </c>
      <c r="I701" s="33" t="s">
        <v>439</v>
      </c>
      <c r="J701" s="33" t="s">
        <v>231</v>
      </c>
      <c r="K701" s="35" t="s">
        <v>150</v>
      </c>
      <c r="L701" s="33" t="s">
        <v>151</v>
      </c>
      <c r="M701" s="5"/>
      <c r="N701" s="33" t="s">
        <v>4900</v>
      </c>
      <c r="O701" s="5"/>
      <c r="P701" s="35" t="s">
        <v>153</v>
      </c>
      <c r="Q701" s="35" t="s">
        <v>4900</v>
      </c>
      <c r="R701" s="33">
        <v>76526.0</v>
      </c>
      <c r="S701" s="37"/>
      <c r="T701" s="33"/>
      <c r="U701" s="33">
        <v>2.88</v>
      </c>
      <c r="V701" s="33" t="s">
        <v>154</v>
      </c>
      <c r="W701" s="33"/>
      <c r="X701" s="33"/>
      <c r="Y701" s="5"/>
      <c r="Z701" s="5"/>
      <c r="AA701" s="33">
        <v>1.0</v>
      </c>
      <c r="AB701" s="33">
        <v>1.0</v>
      </c>
      <c r="AC701" s="33"/>
      <c r="AD701" s="5"/>
      <c r="AE701" s="5"/>
      <c r="AF701" s="5"/>
      <c r="AG701" s="16"/>
      <c r="AH701" s="38">
        <f t="shared" si="1"/>
        <v>1</v>
      </c>
      <c r="AI701" s="39" t="str">
        <f t="shared" si="2"/>
        <v/>
      </c>
      <c r="AJ701" s="37" t="str">
        <f t="shared" si="3"/>
        <v/>
      </c>
      <c r="AK701" s="41" t="str">
        <f t="shared" si="4"/>
        <v/>
      </c>
      <c r="AL701" s="35" t="s">
        <v>153</v>
      </c>
      <c r="AM701" s="33" t="s">
        <v>2912</v>
      </c>
      <c r="AN701" s="33" t="s">
        <v>2912</v>
      </c>
      <c r="AO701" s="41"/>
      <c r="AP701" s="33" t="s">
        <v>169</v>
      </c>
      <c r="AQ701" s="33" t="s">
        <v>170</v>
      </c>
      <c r="AR701" s="33">
        <v>300.0</v>
      </c>
      <c r="AS701" s="42"/>
      <c r="AT701" s="42"/>
      <c r="AU701" s="42"/>
      <c r="AV701" s="42"/>
      <c r="AW701" s="42"/>
      <c r="AX701" s="5"/>
      <c r="AY701" s="33"/>
      <c r="AZ701" s="33" t="s">
        <v>4935</v>
      </c>
      <c r="BA701" s="5"/>
      <c r="BB701" s="5"/>
      <c r="BC701" s="5" t="s">
        <v>4936</v>
      </c>
      <c r="BD701" s="33" t="s">
        <v>173</v>
      </c>
      <c r="BE701" s="41"/>
      <c r="BF701" s="35"/>
      <c r="BG701" s="33" t="s">
        <v>169</v>
      </c>
      <c r="BH701" s="5"/>
      <c r="BI701" s="33">
        <v>300.0</v>
      </c>
      <c r="BJ701" s="33" t="s">
        <v>170</v>
      </c>
      <c r="BK701" s="5"/>
      <c r="BL701" s="5">
        <f t="shared" si="5"/>
        <v>3994.5</v>
      </c>
      <c r="BM701" s="5"/>
      <c r="BN701" s="5"/>
      <c r="BO701" s="42">
        <f t="shared" si="6"/>
        <v>3994.5</v>
      </c>
      <c r="BP701" s="44"/>
      <c r="BQ701" s="45"/>
      <c r="BR701" s="47"/>
      <c r="BS701" s="45"/>
      <c r="BT701" s="37"/>
      <c r="BU701" s="5"/>
      <c r="BV701" s="38"/>
      <c r="BW701" s="48"/>
      <c r="BX701" s="44"/>
      <c r="BY701" s="44"/>
      <c r="BZ701" s="33" t="s">
        <v>131</v>
      </c>
      <c r="CA701" s="5"/>
      <c r="CB701" s="5"/>
      <c r="CC701" s="33" t="s">
        <v>177</v>
      </c>
      <c r="CD701" s="5"/>
      <c r="CE701" s="5"/>
      <c r="CF701" s="33" t="s">
        <v>178</v>
      </c>
      <c r="CG701" s="33" t="s">
        <v>4937</v>
      </c>
      <c r="CH701" s="5"/>
      <c r="CI701" s="5"/>
      <c r="CJ701" s="5"/>
      <c r="CK701" s="33"/>
      <c r="CL701" s="49">
        <v>44995.0</v>
      </c>
      <c r="CM701" s="33" t="s">
        <v>180</v>
      </c>
      <c r="CN701" s="5"/>
      <c r="CO701" s="33">
        <v>2.0</v>
      </c>
      <c r="CP701" s="33" t="s">
        <v>181</v>
      </c>
      <c r="CQ701" s="50" t="str">
        <f t="shared" si="7"/>
        <v>15/10/1944</v>
      </c>
      <c r="CR701" s="33" t="s">
        <v>243</v>
      </c>
      <c r="CS701" s="33">
        <v>4.0</v>
      </c>
      <c r="CT701" s="33">
        <v>5.0</v>
      </c>
      <c r="CU701" s="33">
        <v>25.0</v>
      </c>
      <c r="CV701" s="33">
        <v>1204.0</v>
      </c>
      <c r="CW701" s="5"/>
      <c r="CX701" s="5"/>
      <c r="CY701" s="33">
        <v>-99.789975</v>
      </c>
      <c r="CZ701" s="33">
        <v>20.855029</v>
      </c>
      <c r="DA701" s="33">
        <v>4.4219266E9</v>
      </c>
      <c r="DB701" s="33">
        <v>1.0</v>
      </c>
      <c r="DC701" s="33" t="s">
        <v>183</v>
      </c>
      <c r="DD701" s="33">
        <v>2023.0</v>
      </c>
      <c r="DE701" s="33" t="s">
        <v>184</v>
      </c>
      <c r="DF701" s="33"/>
      <c r="DG701" s="33" t="s">
        <v>185</v>
      </c>
      <c r="DH701" s="33" t="s">
        <v>186</v>
      </c>
      <c r="DI701" s="5"/>
      <c r="DJ701" s="5"/>
    </row>
    <row r="702">
      <c r="A702" s="33" t="s">
        <v>4938</v>
      </c>
      <c r="B702" s="34">
        <v>44956.0</v>
      </c>
      <c r="C702" s="35" t="s">
        <v>137</v>
      </c>
      <c r="D702" s="35" t="s">
        <v>139</v>
      </c>
      <c r="E702" s="35" t="s">
        <v>142</v>
      </c>
      <c r="F702" s="36" t="s">
        <v>144</v>
      </c>
      <c r="G702" s="33" t="s">
        <v>4939</v>
      </c>
      <c r="H702" s="33" t="s">
        <v>4940</v>
      </c>
      <c r="I702" s="33" t="s">
        <v>231</v>
      </c>
      <c r="J702" s="33" t="s">
        <v>546</v>
      </c>
      <c r="K702" s="35" t="s">
        <v>150</v>
      </c>
      <c r="L702" s="33" t="s">
        <v>151</v>
      </c>
      <c r="M702" s="5"/>
      <c r="N702" s="33" t="s">
        <v>4900</v>
      </c>
      <c r="O702" s="5"/>
      <c r="P702" s="35" t="s">
        <v>153</v>
      </c>
      <c r="Q702" s="35" t="s">
        <v>4900</v>
      </c>
      <c r="R702" s="33">
        <v>76526.0</v>
      </c>
      <c r="S702" s="37"/>
      <c r="T702" s="33"/>
      <c r="U702" s="33">
        <v>1.34</v>
      </c>
      <c r="V702" s="33" t="s">
        <v>154</v>
      </c>
      <c r="W702" s="33"/>
      <c r="X702" s="33"/>
      <c r="Y702" s="5"/>
      <c r="Z702" s="5"/>
      <c r="AA702" s="33">
        <v>1.0</v>
      </c>
      <c r="AB702" s="33"/>
      <c r="AC702" s="33">
        <v>1.0</v>
      </c>
      <c r="AD702" s="5"/>
      <c r="AE702" s="5"/>
      <c r="AF702" s="5"/>
      <c r="AG702" s="16"/>
      <c r="AH702" s="38" t="str">
        <f t="shared" si="1"/>
        <v/>
      </c>
      <c r="AI702" s="39">
        <f t="shared" si="2"/>
        <v>1</v>
      </c>
      <c r="AJ702" s="37" t="str">
        <f t="shared" si="3"/>
        <v/>
      </c>
      <c r="AK702" s="41" t="str">
        <f t="shared" si="4"/>
        <v/>
      </c>
      <c r="AL702" s="35" t="s">
        <v>153</v>
      </c>
      <c r="AM702" s="33" t="s">
        <v>2912</v>
      </c>
      <c r="AN702" s="33" t="s">
        <v>2912</v>
      </c>
      <c r="AO702" s="41"/>
      <c r="AP702" s="33" t="s">
        <v>169</v>
      </c>
      <c r="AQ702" s="33" t="s">
        <v>170</v>
      </c>
      <c r="AR702" s="33">
        <v>150.0</v>
      </c>
      <c r="AS702" s="42"/>
      <c r="AT702" s="42"/>
      <c r="AU702" s="42"/>
      <c r="AV702" s="42"/>
      <c r="AW702" s="42"/>
      <c r="AX702" s="5"/>
      <c r="AY702" s="33"/>
      <c r="AZ702" s="33" t="s">
        <v>4941</v>
      </c>
      <c r="BA702" s="5"/>
      <c r="BB702" s="5"/>
      <c r="BC702" s="5" t="s">
        <v>4942</v>
      </c>
      <c r="BD702" s="33" t="s">
        <v>173</v>
      </c>
      <c r="BE702" s="41"/>
      <c r="BF702" s="35"/>
      <c r="BG702" s="33" t="s">
        <v>169</v>
      </c>
      <c r="BH702" s="5"/>
      <c r="BI702" s="33">
        <v>150.0</v>
      </c>
      <c r="BJ702" s="33" t="s">
        <v>170</v>
      </c>
      <c r="BK702" s="5"/>
      <c r="BL702" s="5">
        <f t="shared" si="5"/>
        <v>1997.25</v>
      </c>
      <c r="BM702" s="5"/>
      <c r="BN702" s="5"/>
      <c r="BO702" s="42">
        <f t="shared" si="6"/>
        <v>1997.25</v>
      </c>
      <c r="BP702" s="44"/>
      <c r="BQ702" s="45"/>
      <c r="BR702" s="47"/>
      <c r="BS702" s="45"/>
      <c r="BT702" s="37"/>
      <c r="BU702" s="5"/>
      <c r="BV702" s="38"/>
      <c r="BW702" s="48"/>
      <c r="BX702" s="44"/>
      <c r="BY702" s="44"/>
      <c r="BZ702" s="33" t="s">
        <v>131</v>
      </c>
      <c r="CA702" s="5"/>
      <c r="CB702" s="5"/>
      <c r="CC702" s="33" t="s">
        <v>177</v>
      </c>
      <c r="CD702" s="5"/>
      <c r="CE702" s="5"/>
      <c r="CF702" s="33" t="s">
        <v>178</v>
      </c>
      <c r="CG702" s="33" t="s">
        <v>4943</v>
      </c>
      <c r="CH702" s="5"/>
      <c r="CI702" s="5"/>
      <c r="CJ702" s="5"/>
      <c r="CK702" s="33"/>
      <c r="CL702" s="49">
        <v>44995.0</v>
      </c>
      <c r="CM702" s="33" t="s">
        <v>180</v>
      </c>
      <c r="CN702" s="5"/>
      <c r="CO702" s="33">
        <v>1.0</v>
      </c>
      <c r="CP702" s="33" t="s">
        <v>181</v>
      </c>
      <c r="CQ702" s="50" t="str">
        <f t="shared" si="7"/>
        <v>01/12/1931</v>
      </c>
      <c r="CR702" s="33" t="s">
        <v>182</v>
      </c>
      <c r="CS702" s="33">
        <v>4.0</v>
      </c>
      <c r="CT702" s="33">
        <v>5.0</v>
      </c>
      <c r="CU702" s="33">
        <v>25.0</v>
      </c>
      <c r="CV702" s="33">
        <v>1204.0</v>
      </c>
      <c r="CW702" s="5"/>
      <c r="CX702" s="5"/>
      <c r="CY702" s="33">
        <v>-99.789975</v>
      </c>
      <c r="CZ702" s="33">
        <v>20.855029</v>
      </c>
      <c r="DA702" s="33">
        <v>4.4219266E9</v>
      </c>
      <c r="DB702" s="33">
        <v>1.0</v>
      </c>
      <c r="DC702" s="33" t="s">
        <v>183</v>
      </c>
      <c r="DD702" s="33">
        <v>2023.0</v>
      </c>
      <c r="DE702" s="33" t="s">
        <v>184</v>
      </c>
      <c r="DF702" s="33"/>
      <c r="DG702" s="33" t="s">
        <v>185</v>
      </c>
      <c r="DH702" s="33" t="s">
        <v>186</v>
      </c>
      <c r="DI702" s="5"/>
      <c r="DJ702" s="5"/>
    </row>
    <row r="703">
      <c r="A703" s="33" t="s">
        <v>4944</v>
      </c>
      <c r="B703" s="34">
        <v>44956.0</v>
      </c>
      <c r="C703" s="35" t="s">
        <v>137</v>
      </c>
      <c r="D703" s="35" t="s">
        <v>139</v>
      </c>
      <c r="E703" s="35" t="s">
        <v>142</v>
      </c>
      <c r="F703" s="36" t="s">
        <v>144</v>
      </c>
      <c r="G703" s="33" t="s">
        <v>4945</v>
      </c>
      <c r="H703" s="33" t="s">
        <v>4946</v>
      </c>
      <c r="I703" s="33" t="s">
        <v>231</v>
      </c>
      <c r="J703" s="33" t="s">
        <v>220</v>
      </c>
      <c r="K703" s="35" t="s">
        <v>150</v>
      </c>
      <c r="L703" s="33" t="s">
        <v>4900</v>
      </c>
      <c r="M703" s="5"/>
      <c r="N703" s="33" t="s">
        <v>2912</v>
      </c>
      <c r="O703" s="5"/>
      <c r="P703" s="35" t="s">
        <v>153</v>
      </c>
      <c r="Q703" s="35" t="s">
        <v>4900</v>
      </c>
      <c r="R703" s="33">
        <v>76526.0</v>
      </c>
      <c r="S703" s="37"/>
      <c r="T703" s="33"/>
      <c r="U703" s="33">
        <v>1.83</v>
      </c>
      <c r="V703" s="33" t="s">
        <v>154</v>
      </c>
      <c r="W703" s="33"/>
      <c r="X703" s="33"/>
      <c r="Y703" s="5"/>
      <c r="Z703" s="5"/>
      <c r="AA703" s="33">
        <v>1.0</v>
      </c>
      <c r="AB703" s="33">
        <v>1.0</v>
      </c>
      <c r="AC703" s="33"/>
      <c r="AD703" s="5"/>
      <c r="AE703" s="5"/>
      <c r="AF703" s="5"/>
      <c r="AG703" s="16"/>
      <c r="AH703" s="38">
        <f t="shared" si="1"/>
        <v>1</v>
      </c>
      <c r="AI703" s="39" t="str">
        <f t="shared" si="2"/>
        <v/>
      </c>
      <c r="AJ703" s="37" t="str">
        <f t="shared" si="3"/>
        <v/>
      </c>
      <c r="AK703" s="41" t="str">
        <f t="shared" si="4"/>
        <v/>
      </c>
      <c r="AL703" s="35" t="s">
        <v>153</v>
      </c>
      <c r="AM703" s="33" t="s">
        <v>2912</v>
      </c>
      <c r="AN703" s="33" t="s">
        <v>2912</v>
      </c>
      <c r="AO703" s="41"/>
      <c r="AP703" s="33" t="s">
        <v>169</v>
      </c>
      <c r="AQ703" s="33" t="s">
        <v>170</v>
      </c>
      <c r="AR703" s="33">
        <v>150.0</v>
      </c>
      <c r="AS703" s="42"/>
      <c r="AT703" s="42"/>
      <c r="AU703" s="42"/>
      <c r="AV703" s="42"/>
      <c r="AW703" s="42"/>
      <c r="AX703" s="5"/>
      <c r="AY703" s="33"/>
      <c r="AZ703" s="33" t="s">
        <v>4947</v>
      </c>
      <c r="BA703" s="5"/>
      <c r="BB703" s="5"/>
      <c r="BC703" s="5" t="s">
        <v>4948</v>
      </c>
      <c r="BD703" s="33" t="s">
        <v>173</v>
      </c>
      <c r="BE703" s="41"/>
      <c r="BF703" s="35"/>
      <c r="BG703" s="33" t="s">
        <v>169</v>
      </c>
      <c r="BH703" s="5"/>
      <c r="BI703" s="33">
        <v>150.0</v>
      </c>
      <c r="BJ703" s="33" t="s">
        <v>170</v>
      </c>
      <c r="BK703" s="5"/>
      <c r="BL703" s="5">
        <f t="shared" si="5"/>
        <v>1997.25</v>
      </c>
      <c r="BM703" s="5"/>
      <c r="BN703" s="5"/>
      <c r="BO703" s="42">
        <f t="shared" si="6"/>
        <v>1997.25</v>
      </c>
      <c r="BP703" s="44"/>
      <c r="BQ703" s="45"/>
      <c r="BR703" s="47"/>
      <c r="BS703" s="45"/>
      <c r="BT703" s="37"/>
      <c r="BU703" s="5"/>
      <c r="BV703" s="38"/>
      <c r="BW703" s="48"/>
      <c r="BX703" s="44"/>
      <c r="BY703" s="44"/>
      <c r="BZ703" s="33" t="s">
        <v>131</v>
      </c>
      <c r="CA703" s="5"/>
      <c r="CB703" s="5"/>
      <c r="CC703" s="33" t="s">
        <v>177</v>
      </c>
      <c r="CD703" s="5"/>
      <c r="CE703" s="5"/>
      <c r="CF703" s="33" t="s">
        <v>178</v>
      </c>
      <c r="CG703" s="33" t="s">
        <v>4949</v>
      </c>
      <c r="CH703" s="5"/>
      <c r="CI703" s="5"/>
      <c r="CJ703" s="5"/>
      <c r="CK703" s="33"/>
      <c r="CL703" s="49">
        <v>44995.0</v>
      </c>
      <c r="CM703" s="33" t="s">
        <v>180</v>
      </c>
      <c r="CN703" s="5"/>
      <c r="CO703" s="33">
        <v>1.0</v>
      </c>
      <c r="CP703" s="33" t="s">
        <v>181</v>
      </c>
      <c r="CQ703" s="50" t="str">
        <f t="shared" si="7"/>
        <v>07/12/1961</v>
      </c>
      <c r="CR703" s="33" t="s">
        <v>243</v>
      </c>
      <c r="CS703" s="33">
        <v>4.0</v>
      </c>
      <c r="CT703" s="33">
        <v>5.0</v>
      </c>
      <c r="CU703" s="33">
        <v>25.0</v>
      </c>
      <c r="CV703" s="33">
        <v>1580.0</v>
      </c>
      <c r="CW703" s="5"/>
      <c r="CX703" s="5"/>
      <c r="CY703" s="33">
        <v>-99.787993</v>
      </c>
      <c r="CZ703" s="33">
        <v>20.840809</v>
      </c>
      <c r="DA703" s="33">
        <v>4.4219266E9</v>
      </c>
      <c r="DB703" s="33">
        <v>1.0</v>
      </c>
      <c r="DC703" s="33" t="s">
        <v>183</v>
      </c>
      <c r="DD703" s="33">
        <v>2023.0</v>
      </c>
      <c r="DE703" s="33" t="s">
        <v>184</v>
      </c>
      <c r="DF703" s="33"/>
      <c r="DG703" s="33" t="s">
        <v>185</v>
      </c>
      <c r="DH703" s="33" t="s">
        <v>186</v>
      </c>
      <c r="DI703" s="5"/>
      <c r="DJ703" s="5"/>
    </row>
    <row r="704">
      <c r="A704" s="33" t="s">
        <v>4950</v>
      </c>
      <c r="B704" s="34">
        <v>44956.0</v>
      </c>
      <c r="C704" s="35" t="s">
        <v>137</v>
      </c>
      <c r="D704" s="35" t="s">
        <v>139</v>
      </c>
      <c r="E704" s="35" t="s">
        <v>142</v>
      </c>
      <c r="F704" s="36" t="s">
        <v>144</v>
      </c>
      <c r="G704" s="33" t="s">
        <v>4951</v>
      </c>
      <c r="H704" s="33" t="s">
        <v>4952</v>
      </c>
      <c r="I704" s="33" t="s">
        <v>1682</v>
      </c>
      <c r="J704" s="33" t="s">
        <v>1927</v>
      </c>
      <c r="K704" s="35" t="s">
        <v>150</v>
      </c>
      <c r="L704" s="33" t="s">
        <v>151</v>
      </c>
      <c r="M704" s="5"/>
      <c r="N704" s="33" t="s">
        <v>4953</v>
      </c>
      <c r="O704" s="5"/>
      <c r="P704" s="35" t="s">
        <v>153</v>
      </c>
      <c r="Q704" s="35" t="s">
        <v>4953</v>
      </c>
      <c r="R704" s="33">
        <v>76500.0</v>
      </c>
      <c r="S704" s="37"/>
      <c r="T704" s="33"/>
      <c r="U704" s="33">
        <v>2.65</v>
      </c>
      <c r="V704" s="33" t="s">
        <v>154</v>
      </c>
      <c r="W704" s="33"/>
      <c r="X704" s="33"/>
      <c r="Y704" s="5"/>
      <c r="Z704" s="5"/>
      <c r="AA704" s="33">
        <v>1.0</v>
      </c>
      <c r="AB704" s="33"/>
      <c r="AC704" s="33">
        <v>1.0</v>
      </c>
      <c r="AD704" s="5"/>
      <c r="AE704" s="5"/>
      <c r="AF704" s="5"/>
      <c r="AG704" s="16"/>
      <c r="AH704" s="38" t="str">
        <f t="shared" si="1"/>
        <v/>
      </c>
      <c r="AI704" s="39" t="str">
        <f t="shared" si="2"/>
        <v/>
      </c>
      <c r="AJ704" s="37" t="str">
        <f t="shared" si="3"/>
        <v/>
      </c>
      <c r="AK704" s="41" t="str">
        <f t="shared" si="4"/>
        <v/>
      </c>
      <c r="AL704" s="35" t="s">
        <v>153</v>
      </c>
      <c r="AM704" s="33" t="s">
        <v>492</v>
      </c>
      <c r="AN704" s="33" t="s">
        <v>492</v>
      </c>
      <c r="AO704" s="41"/>
      <c r="AP704" s="33" t="s">
        <v>169</v>
      </c>
      <c r="AQ704" s="33" t="s">
        <v>170</v>
      </c>
      <c r="AR704" s="33">
        <v>300.0</v>
      </c>
      <c r="AS704" s="42"/>
      <c r="AT704" s="42"/>
      <c r="AU704" s="42"/>
      <c r="AV704" s="42"/>
      <c r="AW704" s="42"/>
      <c r="AX704" s="5"/>
      <c r="AY704" s="33"/>
      <c r="AZ704" s="33" t="s">
        <v>4954</v>
      </c>
      <c r="BA704" s="5"/>
      <c r="BB704" s="5"/>
      <c r="BC704" s="5" t="s">
        <v>4955</v>
      </c>
      <c r="BD704" s="33" t="s">
        <v>173</v>
      </c>
      <c r="BE704" s="41"/>
      <c r="BF704" s="35"/>
      <c r="BG704" s="33" t="s">
        <v>169</v>
      </c>
      <c r="BH704" s="5"/>
      <c r="BI704" s="33">
        <v>300.0</v>
      </c>
      <c r="BJ704" s="33" t="s">
        <v>170</v>
      </c>
      <c r="BK704" s="5"/>
      <c r="BL704" s="5">
        <f t="shared" si="5"/>
        <v>3994.5</v>
      </c>
      <c r="BM704" s="5"/>
      <c r="BN704" s="5"/>
      <c r="BO704" s="42">
        <f t="shared" si="6"/>
        <v>3994.5</v>
      </c>
      <c r="BP704" s="44"/>
      <c r="BQ704" s="45"/>
      <c r="BR704" s="47"/>
      <c r="BS704" s="45"/>
      <c r="BT704" s="37"/>
      <c r="BU704" s="5"/>
      <c r="BV704" s="38"/>
      <c r="BW704" s="48"/>
      <c r="BX704" s="44"/>
      <c r="BY704" s="44"/>
      <c r="BZ704" s="33" t="s">
        <v>131</v>
      </c>
      <c r="CA704" s="5"/>
      <c r="CB704" s="5"/>
      <c r="CC704" s="33" t="s">
        <v>177</v>
      </c>
      <c r="CD704" s="5"/>
      <c r="CE704" s="5"/>
      <c r="CF704" s="33" t="s">
        <v>178</v>
      </c>
      <c r="CG704" s="33" t="s">
        <v>4956</v>
      </c>
      <c r="CH704" s="5"/>
      <c r="CI704" s="5"/>
      <c r="CJ704" s="5"/>
      <c r="CK704" s="33"/>
      <c r="CL704" s="49">
        <v>44995.0</v>
      </c>
      <c r="CM704" s="33" t="s">
        <v>180</v>
      </c>
      <c r="CN704" s="5"/>
      <c r="CO704" s="33">
        <v>2.0</v>
      </c>
      <c r="CP704" s="33" t="s">
        <v>181</v>
      </c>
      <c r="CQ704" s="50" t="str">
        <f t="shared" si="7"/>
        <v>27/08/1971</v>
      </c>
      <c r="CR704" s="33" t="s">
        <v>182</v>
      </c>
      <c r="CS704" s="33">
        <v>4.0</v>
      </c>
      <c r="CT704" s="33">
        <v>5.0</v>
      </c>
      <c r="CU704" s="33">
        <v>25.0</v>
      </c>
      <c r="CV704" s="33">
        <v>1726.0</v>
      </c>
      <c r="CW704" s="33">
        <v>4.08182002E8</v>
      </c>
      <c r="CX704" s="5"/>
      <c r="CY704" s="33">
        <v>-99.808665</v>
      </c>
      <c r="CZ704" s="33">
        <v>20.702427</v>
      </c>
      <c r="DA704" s="33">
        <v>4.411051957E9</v>
      </c>
      <c r="DB704" s="33">
        <v>2.0</v>
      </c>
      <c r="DC704" s="33" t="s">
        <v>183</v>
      </c>
      <c r="DD704" s="33">
        <v>2023.0</v>
      </c>
      <c r="DE704" s="33" t="s">
        <v>184</v>
      </c>
      <c r="DF704" s="33"/>
      <c r="DG704" s="33" t="s">
        <v>185</v>
      </c>
      <c r="DH704" s="33" t="s">
        <v>186</v>
      </c>
      <c r="DI704" s="5"/>
      <c r="DJ704" s="5"/>
    </row>
    <row r="705">
      <c r="A705" s="33" t="s">
        <v>4957</v>
      </c>
      <c r="B705" s="34">
        <v>44956.0</v>
      </c>
      <c r="C705" s="35" t="s">
        <v>137</v>
      </c>
      <c r="D705" s="35" t="s">
        <v>139</v>
      </c>
      <c r="E705" s="35" t="s">
        <v>142</v>
      </c>
      <c r="F705" s="36" t="s">
        <v>144</v>
      </c>
      <c r="G705" s="33" t="s">
        <v>4958</v>
      </c>
      <c r="H705" s="33" t="s">
        <v>4959</v>
      </c>
      <c r="I705" s="33" t="s">
        <v>190</v>
      </c>
      <c r="J705" s="33" t="s">
        <v>1682</v>
      </c>
      <c r="K705" s="35" t="s">
        <v>150</v>
      </c>
      <c r="L705" s="33" t="s">
        <v>1845</v>
      </c>
      <c r="M705" s="33">
        <v>51.0</v>
      </c>
      <c r="N705" s="33" t="s">
        <v>4953</v>
      </c>
      <c r="O705" s="5"/>
      <c r="P705" s="35" t="s">
        <v>153</v>
      </c>
      <c r="Q705" s="35" t="s">
        <v>4953</v>
      </c>
      <c r="R705" s="33">
        <v>76500.0</v>
      </c>
      <c r="S705" s="37"/>
      <c r="T705" s="33"/>
      <c r="U705" s="33">
        <v>1.0</v>
      </c>
      <c r="V705" s="33" t="s">
        <v>154</v>
      </c>
      <c r="W705" s="33"/>
      <c r="X705" s="33"/>
      <c r="Y705" s="5"/>
      <c r="Z705" s="5"/>
      <c r="AA705" s="33">
        <v>1.0</v>
      </c>
      <c r="AB705" s="33"/>
      <c r="AC705" s="33">
        <v>1.0</v>
      </c>
      <c r="AD705" s="5"/>
      <c r="AE705" s="5"/>
      <c r="AF705" s="5"/>
      <c r="AG705" s="16"/>
      <c r="AH705" s="38" t="str">
        <f t="shared" si="1"/>
        <v/>
      </c>
      <c r="AI705" s="39" t="str">
        <f t="shared" si="2"/>
        <v/>
      </c>
      <c r="AJ705" s="37" t="str">
        <f t="shared" si="3"/>
        <v/>
      </c>
      <c r="AK705" s="41" t="str">
        <f t="shared" si="4"/>
        <v/>
      </c>
      <c r="AL705" s="35" t="s">
        <v>153</v>
      </c>
      <c r="AM705" s="33" t="s">
        <v>492</v>
      </c>
      <c r="AN705" s="33" t="s">
        <v>492</v>
      </c>
      <c r="AO705" s="41"/>
      <c r="AP705" s="33" t="s">
        <v>169</v>
      </c>
      <c r="AQ705" s="33" t="s">
        <v>170</v>
      </c>
      <c r="AR705" s="33">
        <v>150.0</v>
      </c>
      <c r="AS705" s="42"/>
      <c r="AT705" s="42"/>
      <c r="AU705" s="42"/>
      <c r="AV705" s="42"/>
      <c r="AW705" s="42"/>
      <c r="AX705" s="5"/>
      <c r="AY705" s="33"/>
      <c r="AZ705" s="33" t="s">
        <v>4960</v>
      </c>
      <c r="BA705" s="5"/>
      <c r="BB705" s="5"/>
      <c r="BC705" s="5" t="s">
        <v>4961</v>
      </c>
      <c r="BD705" s="33" t="s">
        <v>173</v>
      </c>
      <c r="BE705" s="41"/>
      <c r="BF705" s="35"/>
      <c r="BG705" s="33" t="s">
        <v>169</v>
      </c>
      <c r="BH705" s="5"/>
      <c r="BI705" s="33">
        <v>150.0</v>
      </c>
      <c r="BJ705" s="33" t="s">
        <v>170</v>
      </c>
      <c r="BK705" s="5"/>
      <c r="BL705" s="5">
        <f t="shared" si="5"/>
        <v>1997.25</v>
      </c>
      <c r="BM705" s="5"/>
      <c r="BN705" s="5"/>
      <c r="BO705" s="42">
        <f t="shared" si="6"/>
        <v>1997.25</v>
      </c>
      <c r="BP705" s="44"/>
      <c r="BQ705" s="45"/>
      <c r="BR705" s="47"/>
      <c r="BS705" s="45"/>
      <c r="BT705" s="37"/>
      <c r="BU705" s="5"/>
      <c r="BV705" s="38"/>
      <c r="BW705" s="48"/>
      <c r="BX705" s="44"/>
      <c r="BY705" s="44"/>
      <c r="BZ705" s="33" t="s">
        <v>131</v>
      </c>
      <c r="CA705" s="5"/>
      <c r="CB705" s="5"/>
      <c r="CC705" s="33" t="s">
        <v>177</v>
      </c>
      <c r="CD705" s="5"/>
      <c r="CE705" s="5"/>
      <c r="CF705" s="33" t="s">
        <v>178</v>
      </c>
      <c r="CG705" s="33" t="s">
        <v>4962</v>
      </c>
      <c r="CH705" s="5"/>
      <c r="CI705" s="5"/>
      <c r="CJ705" s="5"/>
      <c r="CK705" s="33"/>
      <c r="CL705" s="49">
        <v>44995.0</v>
      </c>
      <c r="CM705" s="33" t="s">
        <v>180</v>
      </c>
      <c r="CN705" s="5"/>
      <c r="CO705" s="33">
        <v>1.0</v>
      </c>
      <c r="CP705" s="33" t="s">
        <v>181</v>
      </c>
      <c r="CQ705" s="50" t="str">
        <f t="shared" si="7"/>
        <v>22/03/1973</v>
      </c>
      <c r="CR705" s="33" t="s">
        <v>182</v>
      </c>
      <c r="CS705" s="33">
        <v>4.0</v>
      </c>
      <c r="CT705" s="33">
        <v>5.0</v>
      </c>
      <c r="CU705" s="33">
        <v>25.0</v>
      </c>
      <c r="CV705" s="33">
        <v>1726.0</v>
      </c>
      <c r="CW705" s="33">
        <v>4.08182002E8</v>
      </c>
      <c r="CX705" s="5"/>
      <c r="CY705" s="33">
        <v>-99.793912</v>
      </c>
      <c r="CZ705" s="33">
        <v>20.703531</v>
      </c>
      <c r="DA705" s="33">
        <v>4.411011142E9</v>
      </c>
      <c r="DB705" s="33">
        <v>2.0</v>
      </c>
      <c r="DC705" s="33" t="s">
        <v>183</v>
      </c>
      <c r="DD705" s="33">
        <v>2023.0</v>
      </c>
      <c r="DE705" s="33" t="s">
        <v>184</v>
      </c>
      <c r="DF705" s="33"/>
      <c r="DG705" s="33" t="s">
        <v>185</v>
      </c>
      <c r="DH705" s="33" t="s">
        <v>186</v>
      </c>
      <c r="DI705" s="5"/>
      <c r="DJ705" s="5"/>
    </row>
    <row r="706">
      <c r="A706" s="33" t="s">
        <v>4963</v>
      </c>
      <c r="B706" s="34">
        <v>44953.0</v>
      </c>
      <c r="C706" s="35" t="s">
        <v>137</v>
      </c>
      <c r="D706" s="35" t="s">
        <v>139</v>
      </c>
      <c r="E706" s="35" t="s">
        <v>142</v>
      </c>
      <c r="F706" s="36" t="s">
        <v>144</v>
      </c>
      <c r="G706" s="33" t="s">
        <v>4964</v>
      </c>
      <c r="H706" s="33" t="s">
        <v>488</v>
      </c>
      <c r="I706" s="33" t="s">
        <v>203</v>
      </c>
      <c r="J706" s="33" t="s">
        <v>204</v>
      </c>
      <c r="K706" s="35" t="s">
        <v>421</v>
      </c>
      <c r="L706" s="33" t="s">
        <v>151</v>
      </c>
      <c r="M706" s="5"/>
      <c r="N706" s="33" t="s">
        <v>4965</v>
      </c>
      <c r="O706" s="5"/>
      <c r="P706" s="35" t="s">
        <v>153</v>
      </c>
      <c r="Q706" s="35" t="s">
        <v>4965</v>
      </c>
      <c r="R706" s="33">
        <v>76548.0</v>
      </c>
      <c r="S706" s="37"/>
      <c r="T706" s="33"/>
      <c r="U706" s="33">
        <v>5.25</v>
      </c>
      <c r="V706" s="33" t="s">
        <v>154</v>
      </c>
      <c r="W706" s="33"/>
      <c r="X706" s="33"/>
      <c r="Y706" s="5"/>
      <c r="Z706" s="5"/>
      <c r="AA706" s="33">
        <v>1.0</v>
      </c>
      <c r="AB706" s="33"/>
      <c r="AC706" s="33">
        <v>1.0</v>
      </c>
      <c r="AD706" s="5"/>
      <c r="AE706" s="5"/>
      <c r="AF706" s="5"/>
      <c r="AG706" s="16"/>
      <c r="AH706" s="38" t="str">
        <f t="shared" si="1"/>
        <v/>
      </c>
      <c r="AI706" s="39" t="str">
        <f t="shared" si="2"/>
        <v/>
      </c>
      <c r="AJ706" s="37" t="str">
        <f t="shared" si="3"/>
        <v/>
      </c>
      <c r="AK706" s="41" t="str">
        <f t="shared" si="4"/>
        <v/>
      </c>
      <c r="AL706" s="35" t="s">
        <v>153</v>
      </c>
      <c r="AM706" s="33" t="s">
        <v>4965</v>
      </c>
      <c r="AN706" s="33" t="s">
        <v>4965</v>
      </c>
      <c r="AO706" s="41"/>
      <c r="AP706" s="33" t="s">
        <v>169</v>
      </c>
      <c r="AQ706" s="33" t="s">
        <v>170</v>
      </c>
      <c r="AR706" s="33">
        <v>300.0</v>
      </c>
      <c r="AS706" s="42"/>
      <c r="AT706" s="42"/>
      <c r="AU706" s="42"/>
      <c r="AV706" s="42"/>
      <c r="AW706" s="42"/>
      <c r="AX706" s="5"/>
      <c r="AY706" s="33"/>
      <c r="AZ706" s="33" t="s">
        <v>4966</v>
      </c>
      <c r="BA706" s="5"/>
      <c r="BB706" s="5"/>
      <c r="BC706" s="5" t="s">
        <v>4967</v>
      </c>
      <c r="BD706" s="33" t="s">
        <v>173</v>
      </c>
      <c r="BE706" s="41"/>
      <c r="BF706" s="35"/>
      <c r="BG706" s="33" t="s">
        <v>169</v>
      </c>
      <c r="BH706" s="5"/>
      <c r="BI706" s="33">
        <v>300.0</v>
      </c>
      <c r="BJ706" s="33" t="s">
        <v>170</v>
      </c>
      <c r="BK706" s="5"/>
      <c r="BL706" s="5">
        <f t="shared" si="5"/>
        <v>3994.5</v>
      </c>
      <c r="BM706" s="5"/>
      <c r="BN706" s="5"/>
      <c r="BO706" s="42">
        <f t="shared" si="6"/>
        <v>3994.5</v>
      </c>
      <c r="BP706" s="44"/>
      <c r="BQ706" s="45"/>
      <c r="BR706" s="47"/>
      <c r="BS706" s="45"/>
      <c r="BT706" s="37"/>
      <c r="BU706" s="5"/>
      <c r="BV706" s="38"/>
      <c r="BW706" s="48"/>
      <c r="BX706" s="44"/>
      <c r="BY706" s="44"/>
      <c r="BZ706" s="33" t="s">
        <v>131</v>
      </c>
      <c r="CA706" s="5"/>
      <c r="CB706" s="5"/>
      <c r="CC706" s="33" t="s">
        <v>177</v>
      </c>
      <c r="CD706" s="5"/>
      <c r="CE706" s="5"/>
      <c r="CF706" s="33" t="s">
        <v>178</v>
      </c>
      <c r="CG706" s="33" t="s">
        <v>4968</v>
      </c>
      <c r="CH706" s="5"/>
      <c r="CI706" s="5"/>
      <c r="CJ706" s="5"/>
      <c r="CK706" s="33"/>
      <c r="CL706" s="49">
        <v>44995.0</v>
      </c>
      <c r="CM706" s="33" t="s">
        <v>180</v>
      </c>
      <c r="CN706" s="5"/>
      <c r="CO706" s="33">
        <v>2.0</v>
      </c>
      <c r="CP706" s="33" t="s">
        <v>181</v>
      </c>
      <c r="CQ706" s="50" t="str">
        <f t="shared" si="7"/>
        <v>05/05/1987</v>
      </c>
      <c r="CR706" s="33" t="s">
        <v>182</v>
      </c>
      <c r="CS706" s="33">
        <v>4.0</v>
      </c>
      <c r="CT706" s="33">
        <v>5.0</v>
      </c>
      <c r="CU706" s="33">
        <v>28.0</v>
      </c>
      <c r="CV706" s="33">
        <v>1317.0</v>
      </c>
      <c r="CW706" s="5"/>
      <c r="CX706" s="5"/>
      <c r="CY706" s="33">
        <v>-99.706332</v>
      </c>
      <c r="CZ706" s="33">
        <v>20.648004</v>
      </c>
      <c r="DA706" s="33">
        <v>4.4219266E9</v>
      </c>
      <c r="DB706" s="33">
        <v>1.0</v>
      </c>
      <c r="DC706" s="33" t="s">
        <v>183</v>
      </c>
      <c r="DD706" s="33">
        <v>2023.0</v>
      </c>
      <c r="DE706" s="33" t="s">
        <v>184</v>
      </c>
      <c r="DF706" s="33"/>
      <c r="DG706" s="33" t="s">
        <v>185</v>
      </c>
      <c r="DH706" s="33" t="s">
        <v>186</v>
      </c>
      <c r="DI706" s="5"/>
      <c r="DJ706" s="5"/>
    </row>
    <row r="707">
      <c r="A707" s="33" t="s">
        <v>4969</v>
      </c>
      <c r="B707" s="34">
        <v>44953.0</v>
      </c>
      <c r="C707" s="35" t="s">
        <v>137</v>
      </c>
      <c r="D707" s="35" t="s">
        <v>139</v>
      </c>
      <c r="E707" s="35" t="s">
        <v>142</v>
      </c>
      <c r="F707" s="36" t="s">
        <v>144</v>
      </c>
      <c r="G707" s="33" t="s">
        <v>4970</v>
      </c>
      <c r="H707" s="33" t="s">
        <v>4971</v>
      </c>
      <c r="I707" s="33" t="s">
        <v>203</v>
      </c>
      <c r="J707" s="33" t="s">
        <v>538</v>
      </c>
      <c r="K707" s="35" t="s">
        <v>421</v>
      </c>
      <c r="L707" s="33" t="s">
        <v>151</v>
      </c>
      <c r="M707" s="5"/>
      <c r="N707" s="33" t="s">
        <v>4965</v>
      </c>
      <c r="O707" s="5"/>
      <c r="P707" s="35" t="s">
        <v>153</v>
      </c>
      <c r="Q707" s="35" t="s">
        <v>4965</v>
      </c>
      <c r="R707" s="33">
        <v>76548.0</v>
      </c>
      <c r="S707" s="37"/>
      <c r="T707" s="33"/>
      <c r="U707" s="33">
        <v>5.35</v>
      </c>
      <c r="V707" s="33" t="s">
        <v>154</v>
      </c>
      <c r="W707" s="33"/>
      <c r="X707" s="33"/>
      <c r="Y707" s="5"/>
      <c r="Z707" s="5"/>
      <c r="AA707" s="33">
        <v>1.0</v>
      </c>
      <c r="AB707" s="33">
        <v>1.0</v>
      </c>
      <c r="AC707" s="33"/>
      <c r="AD707" s="5"/>
      <c r="AE707" s="5"/>
      <c r="AF707" s="5"/>
      <c r="AG707" s="16"/>
      <c r="AH707" s="38">
        <f t="shared" si="1"/>
        <v>1</v>
      </c>
      <c r="AI707" s="39" t="str">
        <f t="shared" si="2"/>
        <v/>
      </c>
      <c r="AJ707" s="37" t="str">
        <f t="shared" si="3"/>
        <v/>
      </c>
      <c r="AK707" s="41" t="str">
        <f t="shared" si="4"/>
        <v/>
      </c>
      <c r="AL707" s="35" t="s">
        <v>153</v>
      </c>
      <c r="AM707" s="33" t="s">
        <v>4965</v>
      </c>
      <c r="AN707" s="33" t="s">
        <v>4965</v>
      </c>
      <c r="AO707" s="41"/>
      <c r="AP707" s="33" t="s">
        <v>169</v>
      </c>
      <c r="AQ707" s="33" t="s">
        <v>170</v>
      </c>
      <c r="AR707" s="33">
        <v>300.0</v>
      </c>
      <c r="AS707" s="42"/>
      <c r="AT707" s="42"/>
      <c r="AU707" s="42"/>
      <c r="AV707" s="42"/>
      <c r="AW707" s="42"/>
      <c r="AX707" s="5"/>
      <c r="AY707" s="33"/>
      <c r="AZ707" s="33" t="s">
        <v>4972</v>
      </c>
      <c r="BA707" s="5"/>
      <c r="BB707" s="5"/>
      <c r="BC707" s="5" t="s">
        <v>4973</v>
      </c>
      <c r="BD707" s="33" t="s">
        <v>173</v>
      </c>
      <c r="BE707" s="41"/>
      <c r="BF707" s="35"/>
      <c r="BG707" s="33" t="s">
        <v>169</v>
      </c>
      <c r="BH707" s="5"/>
      <c r="BI707" s="33">
        <v>300.0</v>
      </c>
      <c r="BJ707" s="33" t="s">
        <v>170</v>
      </c>
      <c r="BK707" s="5"/>
      <c r="BL707" s="5">
        <f t="shared" si="5"/>
        <v>3994.5</v>
      </c>
      <c r="BM707" s="5"/>
      <c r="BN707" s="5"/>
      <c r="BO707" s="42">
        <f t="shared" si="6"/>
        <v>3994.5</v>
      </c>
      <c r="BP707" s="44"/>
      <c r="BQ707" s="45"/>
      <c r="BR707" s="47"/>
      <c r="BS707" s="45"/>
      <c r="BT707" s="37"/>
      <c r="BU707" s="5"/>
      <c r="BV707" s="38"/>
      <c r="BW707" s="48"/>
      <c r="BX707" s="44"/>
      <c r="BY707" s="44"/>
      <c r="BZ707" s="33" t="s">
        <v>131</v>
      </c>
      <c r="CA707" s="5"/>
      <c r="CB707" s="5"/>
      <c r="CC707" s="33" t="s">
        <v>177</v>
      </c>
      <c r="CD707" s="5"/>
      <c r="CE707" s="5"/>
      <c r="CF707" s="33" t="s">
        <v>178</v>
      </c>
      <c r="CG707" s="33" t="s">
        <v>4974</v>
      </c>
      <c r="CH707" s="5"/>
      <c r="CI707" s="5"/>
      <c r="CJ707" s="5"/>
      <c r="CK707" s="33"/>
      <c r="CL707" s="49">
        <v>44995.0</v>
      </c>
      <c r="CM707" s="33" t="s">
        <v>180</v>
      </c>
      <c r="CN707" s="5"/>
      <c r="CO707" s="33">
        <v>2.0</v>
      </c>
      <c r="CP707" s="33" t="s">
        <v>181</v>
      </c>
      <c r="CQ707" s="50" t="str">
        <f t="shared" si="7"/>
        <v>25/05/1924</v>
      </c>
      <c r="CR707" s="33" t="s">
        <v>243</v>
      </c>
      <c r="CS707" s="33">
        <v>4.0</v>
      </c>
      <c r="CT707" s="33">
        <v>5.0</v>
      </c>
      <c r="CU707" s="33">
        <v>28.0</v>
      </c>
      <c r="CV707" s="33">
        <v>1317.0</v>
      </c>
      <c r="CW707" s="5"/>
      <c r="CX707" s="5"/>
      <c r="CY707" s="33">
        <v>-99.706332</v>
      </c>
      <c r="CZ707" s="33">
        <v>20.648004</v>
      </c>
      <c r="DA707" s="33">
        <v>4.4219266E9</v>
      </c>
      <c r="DB707" s="33">
        <v>1.0</v>
      </c>
      <c r="DC707" s="33" t="s">
        <v>183</v>
      </c>
      <c r="DD707" s="33">
        <v>2023.0</v>
      </c>
      <c r="DE707" s="33" t="s">
        <v>184</v>
      </c>
      <c r="DF707" s="33"/>
      <c r="DG707" s="33" t="s">
        <v>185</v>
      </c>
      <c r="DH707" s="33" t="s">
        <v>186</v>
      </c>
      <c r="DI707" s="5"/>
      <c r="DJ707" s="5"/>
    </row>
    <row r="708">
      <c r="A708" s="33" t="s">
        <v>4975</v>
      </c>
      <c r="B708" s="34">
        <v>44953.0</v>
      </c>
      <c r="C708" s="35" t="s">
        <v>137</v>
      </c>
      <c r="D708" s="35" t="s">
        <v>139</v>
      </c>
      <c r="E708" s="35" t="s">
        <v>142</v>
      </c>
      <c r="F708" s="36" t="s">
        <v>144</v>
      </c>
      <c r="G708" s="33" t="s">
        <v>4976</v>
      </c>
      <c r="H708" s="33" t="s">
        <v>1713</v>
      </c>
      <c r="I708" s="33" t="s">
        <v>231</v>
      </c>
      <c r="J708" s="33" t="s">
        <v>350</v>
      </c>
      <c r="K708" s="35" t="s">
        <v>421</v>
      </c>
      <c r="L708" s="33" t="s">
        <v>151</v>
      </c>
      <c r="M708" s="5"/>
      <c r="N708" s="33" t="s">
        <v>4965</v>
      </c>
      <c r="O708" s="5"/>
      <c r="P708" s="35" t="s">
        <v>153</v>
      </c>
      <c r="Q708" s="35" t="s">
        <v>4965</v>
      </c>
      <c r="R708" s="33">
        <v>76548.0</v>
      </c>
      <c r="S708" s="37"/>
      <c r="T708" s="33"/>
      <c r="U708" s="33">
        <v>4.59</v>
      </c>
      <c r="V708" s="33" t="s">
        <v>154</v>
      </c>
      <c r="W708" s="33"/>
      <c r="X708" s="33"/>
      <c r="Y708" s="5"/>
      <c r="Z708" s="5"/>
      <c r="AA708" s="33">
        <v>1.0</v>
      </c>
      <c r="AB708" s="33"/>
      <c r="AC708" s="33">
        <v>1.0</v>
      </c>
      <c r="AD708" s="5"/>
      <c r="AE708" s="5"/>
      <c r="AF708" s="5"/>
      <c r="AG708" s="16"/>
      <c r="AH708" s="38" t="str">
        <f t="shared" si="1"/>
        <v/>
      </c>
      <c r="AI708" s="39" t="str">
        <f t="shared" si="2"/>
        <v/>
      </c>
      <c r="AJ708" s="37" t="str">
        <f t="shared" si="3"/>
        <v/>
      </c>
      <c r="AK708" s="41" t="str">
        <f t="shared" si="4"/>
        <v/>
      </c>
      <c r="AL708" s="35" t="s">
        <v>153</v>
      </c>
      <c r="AM708" s="33" t="s">
        <v>4965</v>
      </c>
      <c r="AN708" s="33" t="s">
        <v>4965</v>
      </c>
      <c r="AO708" s="41"/>
      <c r="AP708" s="33" t="s">
        <v>169</v>
      </c>
      <c r="AQ708" s="33" t="s">
        <v>170</v>
      </c>
      <c r="AR708" s="33">
        <v>300.0</v>
      </c>
      <c r="AS708" s="42"/>
      <c r="AT708" s="42"/>
      <c r="AU708" s="42"/>
      <c r="AV708" s="42"/>
      <c r="AW708" s="42"/>
      <c r="AX708" s="5"/>
      <c r="AY708" s="33"/>
      <c r="AZ708" s="33" t="s">
        <v>4977</v>
      </c>
      <c r="BA708" s="5"/>
      <c r="BB708" s="5"/>
      <c r="BC708" s="5" t="s">
        <v>4978</v>
      </c>
      <c r="BD708" s="33" t="s">
        <v>173</v>
      </c>
      <c r="BE708" s="41"/>
      <c r="BF708" s="35"/>
      <c r="BG708" s="33" t="s">
        <v>169</v>
      </c>
      <c r="BH708" s="5"/>
      <c r="BI708" s="33">
        <v>300.0</v>
      </c>
      <c r="BJ708" s="33" t="s">
        <v>170</v>
      </c>
      <c r="BK708" s="5"/>
      <c r="BL708" s="5">
        <f t="shared" si="5"/>
        <v>3994.5</v>
      </c>
      <c r="BM708" s="5"/>
      <c r="BN708" s="5"/>
      <c r="BO708" s="42">
        <f t="shared" si="6"/>
        <v>3994.5</v>
      </c>
      <c r="BP708" s="44"/>
      <c r="BQ708" s="45"/>
      <c r="BR708" s="47"/>
      <c r="BS708" s="45"/>
      <c r="BT708" s="37"/>
      <c r="BU708" s="5"/>
      <c r="BV708" s="38"/>
      <c r="BW708" s="48"/>
      <c r="BX708" s="44"/>
      <c r="BY708" s="44"/>
      <c r="BZ708" s="33" t="s">
        <v>131</v>
      </c>
      <c r="CA708" s="5"/>
      <c r="CB708" s="5"/>
      <c r="CC708" s="33" t="s">
        <v>177</v>
      </c>
      <c r="CD708" s="5"/>
      <c r="CE708" s="5"/>
      <c r="CF708" s="33" t="s">
        <v>178</v>
      </c>
      <c r="CG708" s="33" t="s">
        <v>4979</v>
      </c>
      <c r="CH708" s="5"/>
      <c r="CI708" s="5"/>
      <c r="CJ708" s="5"/>
      <c r="CK708" s="33"/>
      <c r="CL708" s="49">
        <v>44995.0</v>
      </c>
      <c r="CM708" s="33" t="s">
        <v>180</v>
      </c>
      <c r="CN708" s="5"/>
      <c r="CO708" s="33">
        <v>2.0</v>
      </c>
      <c r="CP708" s="33" t="s">
        <v>181</v>
      </c>
      <c r="CQ708" s="50" t="str">
        <f t="shared" si="7"/>
        <v>24/01/1974</v>
      </c>
      <c r="CR708" s="33" t="s">
        <v>182</v>
      </c>
      <c r="CS708" s="33">
        <v>4.0</v>
      </c>
      <c r="CT708" s="33">
        <v>5.0</v>
      </c>
      <c r="CU708" s="33">
        <v>28.0</v>
      </c>
      <c r="CV708" s="33">
        <v>1317.0</v>
      </c>
      <c r="CW708" s="5"/>
      <c r="CX708" s="5"/>
      <c r="CY708" s="33">
        <v>-99.706332</v>
      </c>
      <c r="CZ708" s="33">
        <v>20.648004</v>
      </c>
      <c r="DA708" s="33">
        <v>4.4219266E9</v>
      </c>
      <c r="DB708" s="33">
        <v>1.0</v>
      </c>
      <c r="DC708" s="33" t="s">
        <v>183</v>
      </c>
      <c r="DD708" s="33">
        <v>2023.0</v>
      </c>
      <c r="DE708" s="33" t="s">
        <v>184</v>
      </c>
      <c r="DF708" s="33"/>
      <c r="DG708" s="33" t="s">
        <v>185</v>
      </c>
      <c r="DH708" s="33" t="s">
        <v>186</v>
      </c>
      <c r="DI708" s="5"/>
      <c r="DJ708" s="5"/>
    </row>
    <row r="709">
      <c r="A709" s="33" t="s">
        <v>4980</v>
      </c>
      <c r="B709" s="34">
        <v>44953.0</v>
      </c>
      <c r="C709" s="35" t="s">
        <v>137</v>
      </c>
      <c r="D709" s="35" t="s">
        <v>139</v>
      </c>
      <c r="E709" s="35" t="s">
        <v>142</v>
      </c>
      <c r="F709" s="36" t="s">
        <v>144</v>
      </c>
      <c r="G709" s="33" t="s">
        <v>4981</v>
      </c>
      <c r="H709" s="33" t="s">
        <v>660</v>
      </c>
      <c r="I709" s="33" t="s">
        <v>231</v>
      </c>
      <c r="J709" s="33" t="s">
        <v>4982</v>
      </c>
      <c r="K709" s="35" t="s">
        <v>421</v>
      </c>
      <c r="L709" s="33" t="s">
        <v>151</v>
      </c>
      <c r="M709" s="5"/>
      <c r="N709" s="33" t="s">
        <v>4965</v>
      </c>
      <c r="O709" s="5"/>
      <c r="P709" s="35" t="s">
        <v>153</v>
      </c>
      <c r="Q709" s="35" t="s">
        <v>4965</v>
      </c>
      <c r="R709" s="33">
        <v>76548.0</v>
      </c>
      <c r="S709" s="37"/>
      <c r="T709" s="33"/>
      <c r="U709" s="33">
        <v>5.41</v>
      </c>
      <c r="V709" s="33" t="s">
        <v>154</v>
      </c>
      <c r="W709" s="33"/>
      <c r="X709" s="33"/>
      <c r="Y709" s="5"/>
      <c r="Z709" s="5"/>
      <c r="AA709" s="33">
        <v>1.0</v>
      </c>
      <c r="AB709" s="33"/>
      <c r="AC709" s="33">
        <v>1.0</v>
      </c>
      <c r="AD709" s="5"/>
      <c r="AE709" s="5"/>
      <c r="AF709" s="5"/>
      <c r="AG709" s="16"/>
      <c r="AH709" s="38" t="str">
        <f t="shared" si="1"/>
        <v/>
      </c>
      <c r="AI709" s="39">
        <f t="shared" si="2"/>
        <v>1</v>
      </c>
      <c r="AJ709" s="37" t="str">
        <f t="shared" si="3"/>
        <v/>
      </c>
      <c r="AK709" s="41" t="str">
        <f t="shared" si="4"/>
        <v/>
      </c>
      <c r="AL709" s="35" t="s">
        <v>153</v>
      </c>
      <c r="AM709" s="33" t="s">
        <v>4965</v>
      </c>
      <c r="AN709" s="33" t="s">
        <v>4965</v>
      </c>
      <c r="AO709" s="41"/>
      <c r="AP709" s="33" t="s">
        <v>169</v>
      </c>
      <c r="AQ709" s="33" t="s">
        <v>170</v>
      </c>
      <c r="AR709" s="33">
        <v>300.0</v>
      </c>
      <c r="AS709" s="42"/>
      <c r="AT709" s="42"/>
      <c r="AU709" s="42"/>
      <c r="AV709" s="42"/>
      <c r="AW709" s="42"/>
      <c r="AX709" s="5"/>
      <c r="AY709" s="33"/>
      <c r="AZ709" s="33" t="s">
        <v>4983</v>
      </c>
      <c r="BA709" s="5"/>
      <c r="BB709" s="5"/>
      <c r="BC709" s="5" t="s">
        <v>4984</v>
      </c>
      <c r="BD709" s="33" t="s">
        <v>173</v>
      </c>
      <c r="BE709" s="41"/>
      <c r="BF709" s="35"/>
      <c r="BG709" s="33" t="s">
        <v>169</v>
      </c>
      <c r="BH709" s="5"/>
      <c r="BI709" s="33">
        <v>300.0</v>
      </c>
      <c r="BJ709" s="33" t="s">
        <v>170</v>
      </c>
      <c r="BK709" s="5"/>
      <c r="BL709" s="5">
        <f t="shared" si="5"/>
        <v>3994.5</v>
      </c>
      <c r="BM709" s="5"/>
      <c r="BN709" s="5"/>
      <c r="BO709" s="42">
        <f t="shared" si="6"/>
        <v>3994.5</v>
      </c>
      <c r="BP709" s="44"/>
      <c r="BQ709" s="45"/>
      <c r="BR709" s="47"/>
      <c r="BS709" s="45"/>
      <c r="BT709" s="37"/>
      <c r="BU709" s="5"/>
      <c r="BV709" s="38"/>
      <c r="BW709" s="48"/>
      <c r="BX709" s="44"/>
      <c r="BY709" s="44"/>
      <c r="BZ709" s="33" t="s">
        <v>131</v>
      </c>
      <c r="CA709" s="5"/>
      <c r="CB709" s="5"/>
      <c r="CC709" s="33" t="s">
        <v>177</v>
      </c>
      <c r="CD709" s="5"/>
      <c r="CE709" s="5"/>
      <c r="CF709" s="33" t="s">
        <v>178</v>
      </c>
      <c r="CG709" s="33" t="s">
        <v>4985</v>
      </c>
      <c r="CH709" s="5"/>
      <c r="CI709" s="5"/>
      <c r="CJ709" s="5"/>
      <c r="CK709" s="33"/>
      <c r="CL709" s="49">
        <v>44995.0</v>
      </c>
      <c r="CM709" s="33" t="s">
        <v>180</v>
      </c>
      <c r="CN709" s="5"/>
      <c r="CO709" s="33">
        <v>2.0</v>
      </c>
      <c r="CP709" s="33" t="s">
        <v>181</v>
      </c>
      <c r="CQ709" s="50" t="str">
        <f t="shared" si="7"/>
        <v>22/03/1940</v>
      </c>
      <c r="CR709" s="33" t="s">
        <v>182</v>
      </c>
      <c r="CS709" s="33">
        <v>4.0</v>
      </c>
      <c r="CT709" s="33">
        <v>5.0</v>
      </c>
      <c r="CU709" s="33">
        <v>28.0</v>
      </c>
      <c r="CV709" s="33">
        <v>1317.0</v>
      </c>
      <c r="CW709" s="5"/>
      <c r="CX709" s="5"/>
      <c r="CY709" s="33">
        <v>-99.706332</v>
      </c>
      <c r="CZ709" s="33">
        <v>20.648004</v>
      </c>
      <c r="DA709" s="33">
        <v>4.4219266E9</v>
      </c>
      <c r="DB709" s="33">
        <v>1.0</v>
      </c>
      <c r="DC709" s="33" t="s">
        <v>183</v>
      </c>
      <c r="DD709" s="33">
        <v>2023.0</v>
      </c>
      <c r="DE709" s="33" t="s">
        <v>184</v>
      </c>
      <c r="DF709" s="33"/>
      <c r="DG709" s="33" t="s">
        <v>185</v>
      </c>
      <c r="DH709" s="33" t="s">
        <v>186</v>
      </c>
      <c r="DI709" s="5"/>
      <c r="DJ709" s="5"/>
    </row>
    <row r="710">
      <c r="A710" s="33" t="s">
        <v>4986</v>
      </c>
      <c r="B710" s="34">
        <v>44953.0</v>
      </c>
      <c r="C710" s="35" t="s">
        <v>137</v>
      </c>
      <c r="D710" s="35" t="s">
        <v>139</v>
      </c>
      <c r="E710" s="35" t="s">
        <v>142</v>
      </c>
      <c r="F710" s="36" t="s">
        <v>144</v>
      </c>
      <c r="G710" s="33" t="s">
        <v>4987</v>
      </c>
      <c r="H710" s="33" t="s">
        <v>3740</v>
      </c>
      <c r="I710" s="33" t="s">
        <v>231</v>
      </c>
      <c r="J710" s="33" t="s">
        <v>203</v>
      </c>
      <c r="K710" s="35" t="s">
        <v>421</v>
      </c>
      <c r="L710" s="33" t="s">
        <v>151</v>
      </c>
      <c r="M710" s="5"/>
      <c r="N710" s="33" t="s">
        <v>4965</v>
      </c>
      <c r="O710" s="5"/>
      <c r="P710" s="35" t="s">
        <v>153</v>
      </c>
      <c r="Q710" s="35" t="s">
        <v>4965</v>
      </c>
      <c r="R710" s="33">
        <v>76548.0</v>
      </c>
      <c r="S710" s="37"/>
      <c r="T710" s="33"/>
      <c r="U710" s="33">
        <v>3.47</v>
      </c>
      <c r="V710" s="33" t="s">
        <v>154</v>
      </c>
      <c r="W710" s="33"/>
      <c r="X710" s="33"/>
      <c r="Y710" s="5"/>
      <c r="Z710" s="5"/>
      <c r="AA710" s="33">
        <v>1.0</v>
      </c>
      <c r="AB710" s="33"/>
      <c r="AC710" s="33">
        <v>1.0</v>
      </c>
      <c r="AD710" s="5"/>
      <c r="AE710" s="5"/>
      <c r="AF710" s="5"/>
      <c r="AG710" s="16"/>
      <c r="AH710" s="38" t="str">
        <f t="shared" si="1"/>
        <v/>
      </c>
      <c r="AI710" s="39">
        <f t="shared" si="2"/>
        <v>1</v>
      </c>
      <c r="AJ710" s="37" t="str">
        <f t="shared" si="3"/>
        <v/>
      </c>
      <c r="AK710" s="41" t="str">
        <f t="shared" si="4"/>
        <v/>
      </c>
      <c r="AL710" s="35" t="s">
        <v>153</v>
      </c>
      <c r="AM710" s="33" t="s">
        <v>4965</v>
      </c>
      <c r="AN710" s="33" t="s">
        <v>4965</v>
      </c>
      <c r="AO710" s="41"/>
      <c r="AP710" s="33" t="s">
        <v>169</v>
      </c>
      <c r="AQ710" s="33" t="s">
        <v>170</v>
      </c>
      <c r="AR710" s="33">
        <v>300.0</v>
      </c>
      <c r="AS710" s="42"/>
      <c r="AT710" s="42"/>
      <c r="AU710" s="42"/>
      <c r="AV710" s="42"/>
      <c r="AW710" s="42"/>
      <c r="AX710" s="5"/>
      <c r="AY710" s="33"/>
      <c r="AZ710" s="33" t="s">
        <v>4988</v>
      </c>
      <c r="BA710" s="5"/>
      <c r="BB710" s="5"/>
      <c r="BC710" s="5" t="s">
        <v>4989</v>
      </c>
      <c r="BD710" s="33" t="s">
        <v>173</v>
      </c>
      <c r="BE710" s="41"/>
      <c r="BF710" s="35"/>
      <c r="BG710" s="33" t="s">
        <v>169</v>
      </c>
      <c r="BH710" s="5"/>
      <c r="BI710" s="33">
        <v>300.0</v>
      </c>
      <c r="BJ710" s="33" t="s">
        <v>170</v>
      </c>
      <c r="BK710" s="5"/>
      <c r="BL710" s="5">
        <f t="shared" si="5"/>
        <v>3994.5</v>
      </c>
      <c r="BM710" s="5"/>
      <c r="BN710" s="5"/>
      <c r="BO710" s="42">
        <f t="shared" si="6"/>
        <v>3994.5</v>
      </c>
      <c r="BP710" s="44"/>
      <c r="BQ710" s="45"/>
      <c r="BR710" s="47"/>
      <c r="BS710" s="45"/>
      <c r="BT710" s="37"/>
      <c r="BU710" s="5"/>
      <c r="BV710" s="38"/>
      <c r="BW710" s="48"/>
      <c r="BX710" s="44"/>
      <c r="BY710" s="44"/>
      <c r="BZ710" s="33" t="s">
        <v>131</v>
      </c>
      <c r="CA710" s="5"/>
      <c r="CB710" s="5"/>
      <c r="CC710" s="33" t="s">
        <v>177</v>
      </c>
      <c r="CD710" s="5"/>
      <c r="CE710" s="5"/>
      <c r="CF710" s="33" t="s">
        <v>178</v>
      </c>
      <c r="CG710" s="33" t="s">
        <v>4990</v>
      </c>
      <c r="CH710" s="5"/>
      <c r="CI710" s="5"/>
      <c r="CJ710" s="5"/>
      <c r="CK710" s="33"/>
      <c r="CL710" s="49">
        <v>44995.0</v>
      </c>
      <c r="CM710" s="33" t="s">
        <v>180</v>
      </c>
      <c r="CN710" s="5"/>
      <c r="CO710" s="33">
        <v>2.0</v>
      </c>
      <c r="CP710" s="33" t="s">
        <v>181</v>
      </c>
      <c r="CQ710" s="50" t="str">
        <f t="shared" si="7"/>
        <v>10/02/1950</v>
      </c>
      <c r="CR710" s="33" t="s">
        <v>182</v>
      </c>
      <c r="CS710" s="33">
        <v>4.0</v>
      </c>
      <c r="CT710" s="33">
        <v>5.0</v>
      </c>
      <c r="CU710" s="33">
        <v>28.0</v>
      </c>
      <c r="CV710" s="33">
        <v>1317.0</v>
      </c>
      <c r="CW710" s="5"/>
      <c r="CX710" s="5"/>
      <c r="CY710" s="33">
        <v>-99.706332</v>
      </c>
      <c r="CZ710" s="33">
        <v>20.648004</v>
      </c>
      <c r="DA710" s="33">
        <v>4.4219266E9</v>
      </c>
      <c r="DB710" s="33">
        <v>1.0</v>
      </c>
      <c r="DC710" s="33" t="s">
        <v>183</v>
      </c>
      <c r="DD710" s="33">
        <v>2023.0</v>
      </c>
      <c r="DE710" s="33" t="s">
        <v>184</v>
      </c>
      <c r="DF710" s="33"/>
      <c r="DG710" s="33" t="s">
        <v>185</v>
      </c>
      <c r="DH710" s="33" t="s">
        <v>186</v>
      </c>
      <c r="DI710" s="5"/>
      <c r="DJ710" s="5"/>
    </row>
    <row r="711">
      <c r="A711" s="33" t="s">
        <v>4991</v>
      </c>
      <c r="B711" s="34">
        <v>44953.0</v>
      </c>
      <c r="C711" s="35" t="s">
        <v>137</v>
      </c>
      <c r="D711" s="35" t="s">
        <v>139</v>
      </c>
      <c r="E711" s="35" t="s">
        <v>142</v>
      </c>
      <c r="F711" s="36" t="s">
        <v>144</v>
      </c>
      <c r="G711" s="33" t="s">
        <v>4992</v>
      </c>
      <c r="H711" s="33" t="s">
        <v>4993</v>
      </c>
      <c r="I711" s="33" t="s">
        <v>231</v>
      </c>
      <c r="J711" s="33" t="s">
        <v>262</v>
      </c>
      <c r="K711" s="35" t="s">
        <v>421</v>
      </c>
      <c r="L711" s="33" t="s">
        <v>151</v>
      </c>
      <c r="M711" s="5"/>
      <c r="N711" s="33" t="s">
        <v>4965</v>
      </c>
      <c r="O711" s="5"/>
      <c r="P711" s="35" t="s">
        <v>153</v>
      </c>
      <c r="Q711" s="35" t="s">
        <v>4965</v>
      </c>
      <c r="R711" s="33">
        <v>76548.0</v>
      </c>
      <c r="S711" s="37"/>
      <c r="T711" s="33"/>
      <c r="U711" s="33">
        <v>5.54</v>
      </c>
      <c r="V711" s="33" t="s">
        <v>154</v>
      </c>
      <c r="W711" s="33"/>
      <c r="X711" s="33"/>
      <c r="Y711" s="5"/>
      <c r="Z711" s="5"/>
      <c r="AA711" s="33">
        <v>1.0</v>
      </c>
      <c r="AB711" s="33"/>
      <c r="AC711" s="33">
        <v>1.0</v>
      </c>
      <c r="AD711" s="5"/>
      <c r="AE711" s="5"/>
      <c r="AF711" s="5"/>
      <c r="AG711" s="16"/>
      <c r="AH711" s="38" t="str">
        <f t="shared" si="1"/>
        <v/>
      </c>
      <c r="AI711" s="39">
        <f t="shared" si="2"/>
        <v>1</v>
      </c>
      <c r="AJ711" s="37" t="str">
        <f t="shared" si="3"/>
        <v/>
      </c>
      <c r="AK711" s="41" t="str">
        <f t="shared" si="4"/>
        <v/>
      </c>
      <c r="AL711" s="35" t="s">
        <v>153</v>
      </c>
      <c r="AM711" s="33" t="s">
        <v>4965</v>
      </c>
      <c r="AN711" s="33" t="s">
        <v>4965</v>
      </c>
      <c r="AO711" s="41"/>
      <c r="AP711" s="33" t="s">
        <v>169</v>
      </c>
      <c r="AQ711" s="33" t="s">
        <v>170</v>
      </c>
      <c r="AR711" s="33">
        <v>300.0</v>
      </c>
      <c r="AS711" s="42"/>
      <c r="AT711" s="42"/>
      <c r="AU711" s="42"/>
      <c r="AV711" s="42"/>
      <c r="AW711" s="42"/>
      <c r="AX711" s="5"/>
      <c r="AY711" s="33"/>
      <c r="AZ711" s="33" t="s">
        <v>4994</v>
      </c>
      <c r="BA711" s="5"/>
      <c r="BB711" s="5"/>
      <c r="BC711" s="5" t="s">
        <v>4995</v>
      </c>
      <c r="BD711" s="33" t="s">
        <v>173</v>
      </c>
      <c r="BE711" s="41"/>
      <c r="BF711" s="35"/>
      <c r="BG711" s="33" t="s">
        <v>169</v>
      </c>
      <c r="BH711" s="5"/>
      <c r="BI711" s="33">
        <v>300.0</v>
      </c>
      <c r="BJ711" s="33" t="s">
        <v>170</v>
      </c>
      <c r="BK711" s="5"/>
      <c r="BL711" s="5">
        <f t="shared" si="5"/>
        <v>3994.5</v>
      </c>
      <c r="BM711" s="5"/>
      <c r="BN711" s="5"/>
      <c r="BO711" s="42">
        <f t="shared" si="6"/>
        <v>3994.5</v>
      </c>
      <c r="BP711" s="44"/>
      <c r="BQ711" s="45"/>
      <c r="BR711" s="47"/>
      <c r="BS711" s="45"/>
      <c r="BT711" s="37"/>
      <c r="BU711" s="5"/>
      <c r="BV711" s="38"/>
      <c r="BW711" s="48"/>
      <c r="BX711" s="44"/>
      <c r="BY711" s="44"/>
      <c r="BZ711" s="33" t="s">
        <v>131</v>
      </c>
      <c r="CA711" s="5"/>
      <c r="CB711" s="5"/>
      <c r="CC711" s="33" t="s">
        <v>177</v>
      </c>
      <c r="CD711" s="5"/>
      <c r="CE711" s="5"/>
      <c r="CF711" s="33" t="s">
        <v>178</v>
      </c>
      <c r="CG711" s="33" t="s">
        <v>4996</v>
      </c>
      <c r="CH711" s="5"/>
      <c r="CI711" s="5"/>
      <c r="CJ711" s="5"/>
      <c r="CK711" s="33"/>
      <c r="CL711" s="49">
        <v>44995.0</v>
      </c>
      <c r="CM711" s="33" t="s">
        <v>180</v>
      </c>
      <c r="CN711" s="5"/>
      <c r="CO711" s="33">
        <v>2.0</v>
      </c>
      <c r="CP711" s="33" t="s">
        <v>181</v>
      </c>
      <c r="CQ711" s="50" t="str">
        <f t="shared" si="7"/>
        <v>19/04/1957</v>
      </c>
      <c r="CR711" s="33" t="s">
        <v>182</v>
      </c>
      <c r="CS711" s="33">
        <v>4.0</v>
      </c>
      <c r="CT711" s="33">
        <v>5.0</v>
      </c>
      <c r="CU711" s="33">
        <v>28.0</v>
      </c>
      <c r="CV711" s="33">
        <v>1317.0</v>
      </c>
      <c r="CW711" s="5"/>
      <c r="CX711" s="5"/>
      <c r="CY711" s="33">
        <v>-99.706332</v>
      </c>
      <c r="CZ711" s="33">
        <v>20.648004</v>
      </c>
      <c r="DA711" s="33">
        <v>4.4219266E9</v>
      </c>
      <c r="DB711" s="33">
        <v>1.0</v>
      </c>
      <c r="DC711" s="33" t="s">
        <v>183</v>
      </c>
      <c r="DD711" s="33">
        <v>2023.0</v>
      </c>
      <c r="DE711" s="33" t="s">
        <v>184</v>
      </c>
      <c r="DF711" s="33"/>
      <c r="DG711" s="33" t="s">
        <v>185</v>
      </c>
      <c r="DH711" s="33" t="s">
        <v>186</v>
      </c>
      <c r="DI711" s="5"/>
      <c r="DJ711" s="5"/>
    </row>
    <row r="712">
      <c r="A712" s="33" t="s">
        <v>4997</v>
      </c>
      <c r="B712" s="34">
        <v>44953.0</v>
      </c>
      <c r="C712" s="35" t="s">
        <v>137</v>
      </c>
      <c r="D712" s="35" t="s">
        <v>139</v>
      </c>
      <c r="E712" s="35" t="s">
        <v>142</v>
      </c>
      <c r="F712" s="36" t="s">
        <v>144</v>
      </c>
      <c r="G712" s="33" t="s">
        <v>4998</v>
      </c>
      <c r="H712" s="33" t="s">
        <v>4999</v>
      </c>
      <c r="I712" s="33" t="s">
        <v>231</v>
      </c>
      <c r="J712" s="33" t="s">
        <v>262</v>
      </c>
      <c r="K712" s="35" t="s">
        <v>421</v>
      </c>
      <c r="L712" s="33" t="s">
        <v>151</v>
      </c>
      <c r="M712" s="5"/>
      <c r="N712" s="33" t="s">
        <v>4965</v>
      </c>
      <c r="O712" s="5"/>
      <c r="P712" s="35" t="s">
        <v>153</v>
      </c>
      <c r="Q712" s="35" t="s">
        <v>4965</v>
      </c>
      <c r="R712" s="33">
        <v>76548.0</v>
      </c>
      <c r="S712" s="37"/>
      <c r="T712" s="33"/>
      <c r="U712" s="33">
        <v>5.5</v>
      </c>
      <c r="V712" s="33" t="s">
        <v>154</v>
      </c>
      <c r="W712" s="33"/>
      <c r="X712" s="33"/>
      <c r="Y712" s="5"/>
      <c r="Z712" s="5"/>
      <c r="AA712" s="33">
        <v>1.0</v>
      </c>
      <c r="AB712" s="33">
        <v>1.0</v>
      </c>
      <c r="AC712" s="33"/>
      <c r="AD712" s="5"/>
      <c r="AE712" s="5"/>
      <c r="AF712" s="5"/>
      <c r="AG712" s="16"/>
      <c r="AH712" s="38">
        <f t="shared" si="1"/>
        <v>1</v>
      </c>
      <c r="AI712" s="39" t="str">
        <f t="shared" si="2"/>
        <v/>
      </c>
      <c r="AJ712" s="37" t="str">
        <f t="shared" si="3"/>
        <v/>
      </c>
      <c r="AK712" s="41" t="str">
        <f t="shared" si="4"/>
        <v/>
      </c>
      <c r="AL712" s="35" t="s">
        <v>153</v>
      </c>
      <c r="AM712" s="33" t="s">
        <v>4965</v>
      </c>
      <c r="AN712" s="33" t="s">
        <v>4965</v>
      </c>
      <c r="AO712" s="41"/>
      <c r="AP712" s="33" t="s">
        <v>169</v>
      </c>
      <c r="AQ712" s="33" t="s">
        <v>170</v>
      </c>
      <c r="AR712" s="33">
        <v>300.0</v>
      </c>
      <c r="AS712" s="42"/>
      <c r="AT712" s="42"/>
      <c r="AU712" s="42"/>
      <c r="AV712" s="42"/>
      <c r="AW712" s="42"/>
      <c r="AX712" s="5"/>
      <c r="AY712" s="33"/>
      <c r="AZ712" s="33" t="s">
        <v>5000</v>
      </c>
      <c r="BA712" s="5"/>
      <c r="BB712" s="5"/>
      <c r="BC712" s="5" t="s">
        <v>5001</v>
      </c>
      <c r="BD712" s="33" t="s">
        <v>173</v>
      </c>
      <c r="BE712" s="41"/>
      <c r="BF712" s="35"/>
      <c r="BG712" s="33" t="s">
        <v>169</v>
      </c>
      <c r="BH712" s="5"/>
      <c r="BI712" s="33">
        <v>300.0</v>
      </c>
      <c r="BJ712" s="33" t="s">
        <v>170</v>
      </c>
      <c r="BK712" s="5"/>
      <c r="BL712" s="5">
        <f t="shared" si="5"/>
        <v>3994.5</v>
      </c>
      <c r="BM712" s="5"/>
      <c r="BN712" s="5"/>
      <c r="BO712" s="42">
        <f t="shared" si="6"/>
        <v>3994.5</v>
      </c>
      <c r="BP712" s="44"/>
      <c r="BQ712" s="45"/>
      <c r="BR712" s="47"/>
      <c r="BS712" s="45"/>
      <c r="BT712" s="37"/>
      <c r="BU712" s="5"/>
      <c r="BV712" s="38"/>
      <c r="BW712" s="48"/>
      <c r="BX712" s="44"/>
      <c r="BY712" s="44"/>
      <c r="BZ712" s="33" t="s">
        <v>131</v>
      </c>
      <c r="CA712" s="5"/>
      <c r="CB712" s="5"/>
      <c r="CC712" s="33" t="s">
        <v>177</v>
      </c>
      <c r="CD712" s="5"/>
      <c r="CE712" s="5"/>
      <c r="CF712" s="33" t="s">
        <v>178</v>
      </c>
      <c r="CG712" s="33" t="s">
        <v>5002</v>
      </c>
      <c r="CH712" s="5"/>
      <c r="CI712" s="5"/>
      <c r="CJ712" s="5"/>
      <c r="CK712" s="33"/>
      <c r="CL712" s="49">
        <v>44995.0</v>
      </c>
      <c r="CM712" s="33" t="s">
        <v>180</v>
      </c>
      <c r="CN712" s="5"/>
      <c r="CO712" s="33">
        <v>2.0</v>
      </c>
      <c r="CP712" s="33" t="s">
        <v>181</v>
      </c>
      <c r="CQ712" s="50" t="str">
        <f t="shared" si="7"/>
        <v>06/06/1962</v>
      </c>
      <c r="CR712" s="33" t="s">
        <v>243</v>
      </c>
      <c r="CS712" s="33">
        <v>4.0</v>
      </c>
      <c r="CT712" s="33">
        <v>5.0</v>
      </c>
      <c r="CU712" s="33">
        <v>28.0</v>
      </c>
      <c r="CV712" s="33">
        <v>1317.0</v>
      </c>
      <c r="CW712" s="5"/>
      <c r="CX712" s="5"/>
      <c r="CY712" s="33">
        <v>-99.706332</v>
      </c>
      <c r="CZ712" s="33">
        <v>20.648004</v>
      </c>
      <c r="DA712" s="33">
        <v>4.4219266E9</v>
      </c>
      <c r="DB712" s="33">
        <v>1.0</v>
      </c>
      <c r="DC712" s="33" t="s">
        <v>183</v>
      </c>
      <c r="DD712" s="33">
        <v>2023.0</v>
      </c>
      <c r="DE712" s="33" t="s">
        <v>184</v>
      </c>
      <c r="DF712" s="33"/>
      <c r="DG712" s="33" t="s">
        <v>185</v>
      </c>
      <c r="DH712" s="33" t="s">
        <v>186</v>
      </c>
      <c r="DI712" s="5"/>
      <c r="DJ712" s="5"/>
    </row>
    <row r="713">
      <c r="A713" s="33" t="s">
        <v>5003</v>
      </c>
      <c r="B713" s="34">
        <v>44953.0</v>
      </c>
      <c r="C713" s="35" t="s">
        <v>137</v>
      </c>
      <c r="D713" s="35" t="s">
        <v>139</v>
      </c>
      <c r="E713" s="35" t="s">
        <v>142</v>
      </c>
      <c r="F713" s="36" t="s">
        <v>144</v>
      </c>
      <c r="G713" s="33" t="s">
        <v>5004</v>
      </c>
      <c r="H713" s="33" t="s">
        <v>581</v>
      </c>
      <c r="I713" s="33" t="s">
        <v>231</v>
      </c>
      <c r="J713" s="33" t="s">
        <v>262</v>
      </c>
      <c r="K713" s="35" t="s">
        <v>421</v>
      </c>
      <c r="L713" s="33" t="s">
        <v>151</v>
      </c>
      <c r="M713" s="5"/>
      <c r="N713" s="33" t="s">
        <v>4965</v>
      </c>
      <c r="O713" s="5"/>
      <c r="P713" s="35" t="s">
        <v>153</v>
      </c>
      <c r="Q713" s="35" t="s">
        <v>4965</v>
      </c>
      <c r="R713" s="33">
        <v>76548.0</v>
      </c>
      <c r="S713" s="37"/>
      <c r="T713" s="33"/>
      <c r="U713" s="33">
        <v>2.82</v>
      </c>
      <c r="V713" s="33" t="s">
        <v>154</v>
      </c>
      <c r="W713" s="33"/>
      <c r="X713" s="33"/>
      <c r="Y713" s="5"/>
      <c r="Z713" s="5"/>
      <c r="AA713" s="33">
        <v>1.0</v>
      </c>
      <c r="AB713" s="33"/>
      <c r="AC713" s="33">
        <v>1.0</v>
      </c>
      <c r="AD713" s="5"/>
      <c r="AE713" s="5"/>
      <c r="AF713" s="5"/>
      <c r="AG713" s="16"/>
      <c r="AH713" s="38" t="str">
        <f t="shared" si="1"/>
        <v/>
      </c>
      <c r="AI713" s="39">
        <f t="shared" si="2"/>
        <v>1</v>
      </c>
      <c r="AJ713" s="37" t="str">
        <f t="shared" si="3"/>
        <v/>
      </c>
      <c r="AK713" s="41" t="str">
        <f t="shared" si="4"/>
        <v/>
      </c>
      <c r="AL713" s="35" t="s">
        <v>153</v>
      </c>
      <c r="AM713" s="33" t="s">
        <v>4965</v>
      </c>
      <c r="AN713" s="33" t="s">
        <v>4965</v>
      </c>
      <c r="AO713" s="41"/>
      <c r="AP713" s="33" t="s">
        <v>169</v>
      </c>
      <c r="AQ713" s="33" t="s">
        <v>170</v>
      </c>
      <c r="AR713" s="33">
        <v>300.0</v>
      </c>
      <c r="AS713" s="42"/>
      <c r="AT713" s="42"/>
      <c r="AU713" s="42"/>
      <c r="AV713" s="42"/>
      <c r="AW713" s="42"/>
      <c r="AX713" s="5"/>
      <c r="AY713" s="33"/>
      <c r="AZ713" s="33" t="s">
        <v>5005</v>
      </c>
      <c r="BA713" s="5"/>
      <c r="BB713" s="5"/>
      <c r="BC713" s="5" t="s">
        <v>5006</v>
      </c>
      <c r="BD713" s="33" t="s">
        <v>173</v>
      </c>
      <c r="BE713" s="41"/>
      <c r="BF713" s="35"/>
      <c r="BG713" s="33" t="s">
        <v>169</v>
      </c>
      <c r="BH713" s="5"/>
      <c r="BI713" s="33">
        <v>300.0</v>
      </c>
      <c r="BJ713" s="33" t="s">
        <v>170</v>
      </c>
      <c r="BK713" s="5"/>
      <c r="BL713" s="5">
        <f t="shared" si="5"/>
        <v>3994.5</v>
      </c>
      <c r="BM713" s="5"/>
      <c r="BN713" s="5"/>
      <c r="BO713" s="42">
        <f t="shared" si="6"/>
        <v>3994.5</v>
      </c>
      <c r="BP713" s="44"/>
      <c r="BQ713" s="45"/>
      <c r="BR713" s="47"/>
      <c r="BS713" s="45"/>
      <c r="BT713" s="37"/>
      <c r="BU713" s="5"/>
      <c r="BV713" s="38"/>
      <c r="BW713" s="48"/>
      <c r="BX713" s="44"/>
      <c r="BY713" s="44"/>
      <c r="BZ713" s="33" t="s">
        <v>131</v>
      </c>
      <c r="CA713" s="5"/>
      <c r="CB713" s="5"/>
      <c r="CC713" s="33" t="s">
        <v>177</v>
      </c>
      <c r="CD713" s="5"/>
      <c r="CE713" s="5"/>
      <c r="CF713" s="33" t="s">
        <v>178</v>
      </c>
      <c r="CG713" s="33" t="s">
        <v>5007</v>
      </c>
      <c r="CH713" s="5"/>
      <c r="CI713" s="5"/>
      <c r="CJ713" s="5"/>
      <c r="CK713" s="33"/>
      <c r="CL713" s="49">
        <v>44995.0</v>
      </c>
      <c r="CM713" s="33" t="s">
        <v>180</v>
      </c>
      <c r="CN713" s="5"/>
      <c r="CO713" s="33">
        <v>2.0</v>
      </c>
      <c r="CP713" s="33" t="s">
        <v>181</v>
      </c>
      <c r="CQ713" s="50" t="str">
        <f t="shared" si="7"/>
        <v>29/08/1959</v>
      </c>
      <c r="CR713" s="33" t="s">
        <v>182</v>
      </c>
      <c r="CS713" s="33">
        <v>4.0</v>
      </c>
      <c r="CT713" s="33">
        <v>5.0</v>
      </c>
      <c r="CU713" s="33">
        <v>28.0</v>
      </c>
      <c r="CV713" s="33">
        <v>1317.0</v>
      </c>
      <c r="CW713" s="5"/>
      <c r="CX713" s="5"/>
      <c r="CY713" s="33">
        <v>-99.706332</v>
      </c>
      <c r="CZ713" s="33">
        <v>20.648004</v>
      </c>
      <c r="DA713" s="33">
        <v>4.4219266E9</v>
      </c>
      <c r="DB713" s="33">
        <v>1.0</v>
      </c>
      <c r="DC713" s="33" t="s">
        <v>183</v>
      </c>
      <c r="DD713" s="33">
        <v>2023.0</v>
      </c>
      <c r="DE713" s="33" t="s">
        <v>184</v>
      </c>
      <c r="DF713" s="33"/>
      <c r="DG713" s="33" t="s">
        <v>185</v>
      </c>
      <c r="DH713" s="33" t="s">
        <v>186</v>
      </c>
      <c r="DI713" s="5"/>
      <c r="DJ713" s="5"/>
    </row>
    <row r="714">
      <c r="A714" s="33" t="s">
        <v>5008</v>
      </c>
      <c r="B714" s="34">
        <v>44953.0</v>
      </c>
      <c r="C714" s="35" t="s">
        <v>137</v>
      </c>
      <c r="D714" s="35" t="s">
        <v>139</v>
      </c>
      <c r="E714" s="35" t="s">
        <v>142</v>
      </c>
      <c r="F714" s="36" t="s">
        <v>144</v>
      </c>
      <c r="G714" s="33" t="s">
        <v>5009</v>
      </c>
      <c r="H714" s="33" t="s">
        <v>438</v>
      </c>
      <c r="I714" s="33" t="s">
        <v>231</v>
      </c>
      <c r="J714" s="33" t="s">
        <v>282</v>
      </c>
      <c r="K714" s="35" t="s">
        <v>421</v>
      </c>
      <c r="L714" s="33" t="s">
        <v>151</v>
      </c>
      <c r="M714" s="5"/>
      <c r="N714" s="33" t="s">
        <v>4965</v>
      </c>
      <c r="O714" s="5"/>
      <c r="P714" s="35" t="s">
        <v>153</v>
      </c>
      <c r="Q714" s="35" t="s">
        <v>4965</v>
      </c>
      <c r="R714" s="33">
        <v>76548.0</v>
      </c>
      <c r="S714" s="37"/>
      <c r="T714" s="33"/>
      <c r="U714" s="33">
        <v>3.16</v>
      </c>
      <c r="V714" s="33" t="s">
        <v>154</v>
      </c>
      <c r="W714" s="33"/>
      <c r="X714" s="33"/>
      <c r="Y714" s="5"/>
      <c r="Z714" s="5"/>
      <c r="AA714" s="33">
        <v>1.0</v>
      </c>
      <c r="AB714" s="33"/>
      <c r="AC714" s="33">
        <v>1.0</v>
      </c>
      <c r="AD714" s="5"/>
      <c r="AE714" s="5"/>
      <c r="AF714" s="5"/>
      <c r="AG714" s="16"/>
      <c r="AH714" s="38" t="str">
        <f t="shared" si="1"/>
        <v/>
      </c>
      <c r="AI714" s="39">
        <f t="shared" si="2"/>
        <v>1</v>
      </c>
      <c r="AJ714" s="37" t="str">
        <f t="shared" si="3"/>
        <v/>
      </c>
      <c r="AK714" s="41" t="str">
        <f t="shared" si="4"/>
        <v/>
      </c>
      <c r="AL714" s="35" t="s">
        <v>153</v>
      </c>
      <c r="AM714" s="33" t="s">
        <v>4965</v>
      </c>
      <c r="AN714" s="33" t="s">
        <v>4965</v>
      </c>
      <c r="AO714" s="41"/>
      <c r="AP714" s="33" t="s">
        <v>169</v>
      </c>
      <c r="AQ714" s="33" t="s">
        <v>170</v>
      </c>
      <c r="AR714" s="33">
        <v>300.0</v>
      </c>
      <c r="AS714" s="42"/>
      <c r="AT714" s="42"/>
      <c r="AU714" s="42"/>
      <c r="AV714" s="42"/>
      <c r="AW714" s="42"/>
      <c r="AX714" s="5"/>
      <c r="AY714" s="33"/>
      <c r="AZ714" s="33" t="s">
        <v>5010</v>
      </c>
      <c r="BA714" s="5"/>
      <c r="BB714" s="5"/>
      <c r="BC714" s="5" t="s">
        <v>5011</v>
      </c>
      <c r="BD714" s="33" t="s">
        <v>173</v>
      </c>
      <c r="BE714" s="41"/>
      <c r="BF714" s="35"/>
      <c r="BG714" s="33" t="s">
        <v>169</v>
      </c>
      <c r="BH714" s="5"/>
      <c r="BI714" s="33">
        <v>300.0</v>
      </c>
      <c r="BJ714" s="33" t="s">
        <v>170</v>
      </c>
      <c r="BK714" s="5"/>
      <c r="BL714" s="5">
        <f t="shared" si="5"/>
        <v>3994.5</v>
      </c>
      <c r="BM714" s="5"/>
      <c r="BN714" s="5"/>
      <c r="BO714" s="42">
        <f t="shared" si="6"/>
        <v>3994.5</v>
      </c>
      <c r="BP714" s="44"/>
      <c r="BQ714" s="45"/>
      <c r="BR714" s="47"/>
      <c r="BS714" s="45"/>
      <c r="BT714" s="37"/>
      <c r="BU714" s="5"/>
      <c r="BV714" s="38"/>
      <c r="BW714" s="48"/>
      <c r="BX714" s="44"/>
      <c r="BY714" s="44"/>
      <c r="BZ714" s="33" t="s">
        <v>131</v>
      </c>
      <c r="CA714" s="5"/>
      <c r="CB714" s="5"/>
      <c r="CC714" s="33" t="s">
        <v>177</v>
      </c>
      <c r="CD714" s="5"/>
      <c r="CE714" s="5"/>
      <c r="CF714" s="33" t="s">
        <v>178</v>
      </c>
      <c r="CG714" s="33" t="s">
        <v>5012</v>
      </c>
      <c r="CH714" s="5"/>
      <c r="CI714" s="5"/>
      <c r="CJ714" s="5"/>
      <c r="CK714" s="33"/>
      <c r="CL714" s="49">
        <v>44995.0</v>
      </c>
      <c r="CM714" s="33" t="s">
        <v>180</v>
      </c>
      <c r="CN714" s="5"/>
      <c r="CO714" s="33">
        <v>2.0</v>
      </c>
      <c r="CP714" s="33" t="s">
        <v>181</v>
      </c>
      <c r="CQ714" s="50" t="str">
        <f t="shared" si="7"/>
        <v>09/11/1944</v>
      </c>
      <c r="CR714" s="33" t="s">
        <v>182</v>
      </c>
      <c r="CS714" s="33">
        <v>4.0</v>
      </c>
      <c r="CT714" s="33">
        <v>5.0</v>
      </c>
      <c r="CU714" s="33">
        <v>28.0</v>
      </c>
      <c r="CV714" s="33">
        <v>1317.0</v>
      </c>
      <c r="CW714" s="5"/>
      <c r="CX714" s="5"/>
      <c r="CY714" s="33">
        <v>-99.706332</v>
      </c>
      <c r="CZ714" s="33">
        <v>20.648004</v>
      </c>
      <c r="DA714" s="33">
        <v>4.4219266E9</v>
      </c>
      <c r="DB714" s="33">
        <v>1.0</v>
      </c>
      <c r="DC714" s="33" t="s">
        <v>183</v>
      </c>
      <c r="DD714" s="33">
        <v>2023.0</v>
      </c>
      <c r="DE714" s="33" t="s">
        <v>184</v>
      </c>
      <c r="DF714" s="33"/>
      <c r="DG714" s="33" t="s">
        <v>185</v>
      </c>
      <c r="DH714" s="33" t="s">
        <v>186</v>
      </c>
      <c r="DI714" s="5"/>
      <c r="DJ714" s="5"/>
    </row>
    <row r="715">
      <c r="A715" s="33" t="s">
        <v>5013</v>
      </c>
      <c r="B715" s="34">
        <v>44953.0</v>
      </c>
      <c r="C715" s="35" t="s">
        <v>137</v>
      </c>
      <c r="D715" s="35" t="s">
        <v>139</v>
      </c>
      <c r="E715" s="35" t="s">
        <v>142</v>
      </c>
      <c r="F715" s="36" t="s">
        <v>144</v>
      </c>
      <c r="G715" s="33" t="s">
        <v>5014</v>
      </c>
      <c r="H715" s="33" t="s">
        <v>1609</v>
      </c>
      <c r="I715" s="33" t="s">
        <v>231</v>
      </c>
      <c r="J715" s="33" t="s">
        <v>262</v>
      </c>
      <c r="K715" s="35" t="s">
        <v>421</v>
      </c>
      <c r="L715" s="33" t="s">
        <v>151</v>
      </c>
      <c r="M715" s="5"/>
      <c r="N715" s="33" t="s">
        <v>4965</v>
      </c>
      <c r="O715" s="5"/>
      <c r="P715" s="35" t="s">
        <v>153</v>
      </c>
      <c r="Q715" s="35" t="s">
        <v>4965</v>
      </c>
      <c r="R715" s="33">
        <v>76548.0</v>
      </c>
      <c r="S715" s="37"/>
      <c r="T715" s="33"/>
      <c r="U715" s="33">
        <v>4.0</v>
      </c>
      <c r="V715" s="33" t="s">
        <v>154</v>
      </c>
      <c r="W715" s="33"/>
      <c r="X715" s="33"/>
      <c r="Y715" s="5"/>
      <c r="Z715" s="5"/>
      <c r="AA715" s="33">
        <v>1.0</v>
      </c>
      <c r="AB715" s="33"/>
      <c r="AC715" s="33">
        <v>1.0</v>
      </c>
      <c r="AD715" s="5"/>
      <c r="AE715" s="5"/>
      <c r="AF715" s="5"/>
      <c r="AG715" s="16"/>
      <c r="AH715" s="38" t="str">
        <f t="shared" si="1"/>
        <v/>
      </c>
      <c r="AI715" s="39">
        <f t="shared" si="2"/>
        <v>1</v>
      </c>
      <c r="AJ715" s="37" t="str">
        <f t="shared" si="3"/>
        <v/>
      </c>
      <c r="AK715" s="41" t="str">
        <f t="shared" si="4"/>
        <v/>
      </c>
      <c r="AL715" s="35" t="s">
        <v>153</v>
      </c>
      <c r="AM715" s="33" t="s">
        <v>4965</v>
      </c>
      <c r="AN715" s="33" t="s">
        <v>4965</v>
      </c>
      <c r="AO715" s="41"/>
      <c r="AP715" s="33" t="s">
        <v>169</v>
      </c>
      <c r="AQ715" s="33" t="s">
        <v>170</v>
      </c>
      <c r="AR715" s="33">
        <v>300.0</v>
      </c>
      <c r="AS715" s="42"/>
      <c r="AT715" s="42"/>
      <c r="AU715" s="42"/>
      <c r="AV715" s="42"/>
      <c r="AW715" s="42"/>
      <c r="AX715" s="5"/>
      <c r="AY715" s="33"/>
      <c r="AZ715" s="33" t="s">
        <v>5015</v>
      </c>
      <c r="BA715" s="5"/>
      <c r="BB715" s="5"/>
      <c r="BC715" s="5" t="s">
        <v>5016</v>
      </c>
      <c r="BD715" s="33" t="s">
        <v>173</v>
      </c>
      <c r="BE715" s="41"/>
      <c r="BF715" s="35"/>
      <c r="BG715" s="33" t="s">
        <v>169</v>
      </c>
      <c r="BH715" s="5"/>
      <c r="BI715" s="33">
        <v>300.0</v>
      </c>
      <c r="BJ715" s="33" t="s">
        <v>170</v>
      </c>
      <c r="BK715" s="5"/>
      <c r="BL715" s="5">
        <f t="shared" si="5"/>
        <v>3994.5</v>
      </c>
      <c r="BM715" s="5"/>
      <c r="BN715" s="5"/>
      <c r="BO715" s="42">
        <f t="shared" si="6"/>
        <v>3994.5</v>
      </c>
      <c r="BP715" s="44"/>
      <c r="BQ715" s="45"/>
      <c r="BR715" s="47"/>
      <c r="BS715" s="45"/>
      <c r="BT715" s="37"/>
      <c r="BU715" s="5"/>
      <c r="BV715" s="38"/>
      <c r="BW715" s="48"/>
      <c r="BX715" s="44"/>
      <c r="BY715" s="44"/>
      <c r="BZ715" s="33" t="s">
        <v>131</v>
      </c>
      <c r="CA715" s="5"/>
      <c r="CB715" s="5"/>
      <c r="CC715" s="33" t="s">
        <v>177</v>
      </c>
      <c r="CD715" s="5"/>
      <c r="CE715" s="5"/>
      <c r="CF715" s="33" t="s">
        <v>178</v>
      </c>
      <c r="CG715" s="33" t="s">
        <v>5017</v>
      </c>
      <c r="CH715" s="5"/>
      <c r="CI715" s="5"/>
      <c r="CJ715" s="5"/>
      <c r="CK715" s="33"/>
      <c r="CL715" s="49">
        <v>44995.0</v>
      </c>
      <c r="CM715" s="33" t="s">
        <v>180</v>
      </c>
      <c r="CN715" s="5"/>
      <c r="CO715" s="33">
        <v>2.0</v>
      </c>
      <c r="CP715" s="33" t="s">
        <v>181</v>
      </c>
      <c r="CQ715" s="50" t="str">
        <f t="shared" si="7"/>
        <v>17/04/1954</v>
      </c>
      <c r="CR715" s="33" t="s">
        <v>182</v>
      </c>
      <c r="CS715" s="33">
        <v>4.0</v>
      </c>
      <c r="CT715" s="33">
        <v>5.0</v>
      </c>
      <c r="CU715" s="33">
        <v>28.0</v>
      </c>
      <c r="CV715" s="33">
        <v>1317.0</v>
      </c>
      <c r="CW715" s="5"/>
      <c r="CX715" s="5"/>
      <c r="CY715" s="33">
        <v>-99.706332</v>
      </c>
      <c r="CZ715" s="33">
        <v>20.648004</v>
      </c>
      <c r="DA715" s="33">
        <v>4.4219266E9</v>
      </c>
      <c r="DB715" s="33">
        <v>1.0</v>
      </c>
      <c r="DC715" s="33" t="s">
        <v>183</v>
      </c>
      <c r="DD715" s="33">
        <v>2023.0</v>
      </c>
      <c r="DE715" s="33" t="s">
        <v>184</v>
      </c>
      <c r="DF715" s="33"/>
      <c r="DG715" s="33" t="s">
        <v>185</v>
      </c>
      <c r="DH715" s="33" t="s">
        <v>186</v>
      </c>
      <c r="DI715" s="5"/>
      <c r="DJ715" s="5"/>
    </row>
    <row r="716">
      <c r="A716" s="33" t="s">
        <v>5018</v>
      </c>
      <c r="B716" s="34">
        <v>44953.0</v>
      </c>
      <c r="C716" s="35" t="s">
        <v>137</v>
      </c>
      <c r="D716" s="35" t="s">
        <v>139</v>
      </c>
      <c r="E716" s="35" t="s">
        <v>142</v>
      </c>
      <c r="F716" s="36" t="s">
        <v>144</v>
      </c>
      <c r="G716" s="33" t="s">
        <v>5019</v>
      </c>
      <c r="H716" s="33" t="s">
        <v>5020</v>
      </c>
      <c r="I716" s="33" t="s">
        <v>414</v>
      </c>
      <c r="J716" s="33" t="s">
        <v>190</v>
      </c>
      <c r="K716" s="35" t="s">
        <v>421</v>
      </c>
      <c r="L716" s="33" t="s">
        <v>151</v>
      </c>
      <c r="M716" s="5"/>
      <c r="N716" s="33" t="s">
        <v>4965</v>
      </c>
      <c r="O716" s="5"/>
      <c r="P716" s="35" t="s">
        <v>153</v>
      </c>
      <c r="Q716" s="35" t="s">
        <v>4965</v>
      </c>
      <c r="R716" s="33">
        <v>76548.0</v>
      </c>
      <c r="S716" s="37"/>
      <c r="T716" s="33"/>
      <c r="U716" s="33">
        <v>4.13</v>
      </c>
      <c r="V716" s="33" t="s">
        <v>154</v>
      </c>
      <c r="W716" s="33"/>
      <c r="X716" s="33"/>
      <c r="Y716" s="5"/>
      <c r="Z716" s="5"/>
      <c r="AA716" s="33">
        <v>1.0</v>
      </c>
      <c r="AB716" s="33"/>
      <c r="AC716" s="33">
        <v>1.0</v>
      </c>
      <c r="AD716" s="5"/>
      <c r="AE716" s="5"/>
      <c r="AF716" s="5"/>
      <c r="AG716" s="16"/>
      <c r="AH716" s="38" t="str">
        <f t="shared" si="1"/>
        <v/>
      </c>
      <c r="AI716" s="39">
        <f t="shared" si="2"/>
        <v>1</v>
      </c>
      <c r="AJ716" s="37" t="str">
        <f t="shared" si="3"/>
        <v/>
      </c>
      <c r="AK716" s="41" t="str">
        <f t="shared" si="4"/>
        <v/>
      </c>
      <c r="AL716" s="35" t="s">
        <v>153</v>
      </c>
      <c r="AM716" s="33" t="s">
        <v>4965</v>
      </c>
      <c r="AN716" s="33" t="s">
        <v>4965</v>
      </c>
      <c r="AO716" s="41"/>
      <c r="AP716" s="33" t="s">
        <v>169</v>
      </c>
      <c r="AQ716" s="33" t="s">
        <v>170</v>
      </c>
      <c r="AR716" s="33">
        <v>300.0</v>
      </c>
      <c r="AS716" s="42"/>
      <c r="AT716" s="42"/>
      <c r="AU716" s="42"/>
      <c r="AV716" s="42"/>
      <c r="AW716" s="42"/>
      <c r="AX716" s="5"/>
      <c r="AY716" s="33"/>
      <c r="AZ716" s="33" t="s">
        <v>5021</v>
      </c>
      <c r="BA716" s="5"/>
      <c r="BB716" s="5"/>
      <c r="BC716" s="5" t="s">
        <v>5022</v>
      </c>
      <c r="BD716" s="33" t="s">
        <v>173</v>
      </c>
      <c r="BE716" s="41"/>
      <c r="BF716" s="35"/>
      <c r="BG716" s="33" t="s">
        <v>169</v>
      </c>
      <c r="BH716" s="5"/>
      <c r="BI716" s="33">
        <v>300.0</v>
      </c>
      <c r="BJ716" s="33" t="s">
        <v>170</v>
      </c>
      <c r="BK716" s="5"/>
      <c r="BL716" s="5">
        <f t="shared" si="5"/>
        <v>3994.5</v>
      </c>
      <c r="BM716" s="5"/>
      <c r="BN716" s="5"/>
      <c r="BO716" s="42">
        <f t="shared" si="6"/>
        <v>3994.5</v>
      </c>
      <c r="BP716" s="44"/>
      <c r="BQ716" s="45"/>
      <c r="BR716" s="47"/>
      <c r="BS716" s="45"/>
      <c r="BT716" s="37"/>
      <c r="BU716" s="5"/>
      <c r="BV716" s="38"/>
      <c r="BW716" s="48"/>
      <c r="BX716" s="44"/>
      <c r="BY716" s="44"/>
      <c r="BZ716" s="33" t="s">
        <v>131</v>
      </c>
      <c r="CA716" s="5"/>
      <c r="CB716" s="5"/>
      <c r="CC716" s="33" t="s">
        <v>177</v>
      </c>
      <c r="CD716" s="5"/>
      <c r="CE716" s="5"/>
      <c r="CF716" s="33" t="s">
        <v>178</v>
      </c>
      <c r="CG716" s="33" t="s">
        <v>5023</v>
      </c>
      <c r="CH716" s="5"/>
      <c r="CI716" s="5"/>
      <c r="CJ716" s="5"/>
      <c r="CK716" s="33"/>
      <c r="CL716" s="49">
        <v>44995.0</v>
      </c>
      <c r="CM716" s="33" t="s">
        <v>180</v>
      </c>
      <c r="CN716" s="5"/>
      <c r="CO716" s="33">
        <v>2.0</v>
      </c>
      <c r="CP716" s="33" t="s">
        <v>181</v>
      </c>
      <c r="CQ716" s="50" t="str">
        <f t="shared" si="7"/>
        <v>31/01/1963</v>
      </c>
      <c r="CR716" s="33" t="s">
        <v>182</v>
      </c>
      <c r="CS716" s="33">
        <v>4.0</v>
      </c>
      <c r="CT716" s="33">
        <v>5.0</v>
      </c>
      <c r="CU716" s="33">
        <v>28.0</v>
      </c>
      <c r="CV716" s="33">
        <v>1317.0</v>
      </c>
      <c r="CW716" s="5"/>
      <c r="CX716" s="5"/>
      <c r="CY716" s="33">
        <v>-99.706332</v>
      </c>
      <c r="CZ716" s="33">
        <v>20.648004</v>
      </c>
      <c r="DA716" s="33">
        <v>4.4219266E9</v>
      </c>
      <c r="DB716" s="33">
        <v>1.0</v>
      </c>
      <c r="DC716" s="33" t="s">
        <v>183</v>
      </c>
      <c r="DD716" s="33">
        <v>2023.0</v>
      </c>
      <c r="DE716" s="33" t="s">
        <v>184</v>
      </c>
      <c r="DF716" s="33"/>
      <c r="DG716" s="33" t="s">
        <v>185</v>
      </c>
      <c r="DH716" s="33" t="s">
        <v>186</v>
      </c>
      <c r="DI716" s="5"/>
      <c r="DJ716" s="5"/>
    </row>
    <row r="717">
      <c r="A717" s="33" t="s">
        <v>5024</v>
      </c>
      <c r="B717" s="34">
        <v>44953.0</v>
      </c>
      <c r="C717" s="35" t="s">
        <v>137</v>
      </c>
      <c r="D717" s="35" t="s">
        <v>139</v>
      </c>
      <c r="E717" s="35" t="s">
        <v>142</v>
      </c>
      <c r="F717" s="36" t="s">
        <v>144</v>
      </c>
      <c r="G717" s="33" t="s">
        <v>5025</v>
      </c>
      <c r="H717" s="33" t="s">
        <v>2896</v>
      </c>
      <c r="I717" s="33" t="s">
        <v>606</v>
      </c>
      <c r="J717" s="33" t="s">
        <v>262</v>
      </c>
      <c r="K717" s="35" t="s">
        <v>421</v>
      </c>
      <c r="L717" s="33" t="s">
        <v>151</v>
      </c>
      <c r="M717" s="5"/>
      <c r="N717" s="33" t="s">
        <v>4965</v>
      </c>
      <c r="O717" s="5"/>
      <c r="P717" s="35" t="s">
        <v>153</v>
      </c>
      <c r="Q717" s="35" t="s">
        <v>4965</v>
      </c>
      <c r="R717" s="33">
        <v>76548.0</v>
      </c>
      <c r="S717" s="37"/>
      <c r="T717" s="33"/>
      <c r="U717" s="33">
        <v>4.51</v>
      </c>
      <c r="V717" s="33" t="s">
        <v>154</v>
      </c>
      <c r="W717" s="33"/>
      <c r="X717" s="33"/>
      <c r="Y717" s="5"/>
      <c r="Z717" s="5"/>
      <c r="AA717" s="33">
        <v>1.0</v>
      </c>
      <c r="AB717" s="33"/>
      <c r="AC717" s="33">
        <v>1.0</v>
      </c>
      <c r="AD717" s="5"/>
      <c r="AE717" s="5"/>
      <c r="AF717" s="5"/>
      <c r="AG717" s="16"/>
      <c r="AH717" s="38" t="str">
        <f t="shared" si="1"/>
        <v/>
      </c>
      <c r="AI717" s="39">
        <f t="shared" si="2"/>
        <v>1</v>
      </c>
      <c r="AJ717" s="37" t="str">
        <f t="shared" si="3"/>
        <v/>
      </c>
      <c r="AK717" s="41" t="str">
        <f t="shared" si="4"/>
        <v/>
      </c>
      <c r="AL717" s="35" t="s">
        <v>153</v>
      </c>
      <c r="AM717" s="33" t="s">
        <v>4965</v>
      </c>
      <c r="AN717" s="33" t="s">
        <v>4965</v>
      </c>
      <c r="AO717" s="41"/>
      <c r="AP717" s="33" t="s">
        <v>169</v>
      </c>
      <c r="AQ717" s="33" t="s">
        <v>170</v>
      </c>
      <c r="AR717" s="33">
        <v>300.0</v>
      </c>
      <c r="AS717" s="42"/>
      <c r="AT717" s="42"/>
      <c r="AU717" s="42"/>
      <c r="AV717" s="42"/>
      <c r="AW717" s="42"/>
      <c r="AX717" s="5"/>
      <c r="AY717" s="33"/>
      <c r="AZ717" s="33" t="s">
        <v>5026</v>
      </c>
      <c r="BA717" s="5"/>
      <c r="BB717" s="5"/>
      <c r="BC717" s="5" t="s">
        <v>5027</v>
      </c>
      <c r="BD717" s="33" t="s">
        <v>173</v>
      </c>
      <c r="BE717" s="41"/>
      <c r="BF717" s="35"/>
      <c r="BG717" s="33" t="s">
        <v>169</v>
      </c>
      <c r="BH717" s="5"/>
      <c r="BI717" s="33">
        <v>300.0</v>
      </c>
      <c r="BJ717" s="33" t="s">
        <v>170</v>
      </c>
      <c r="BK717" s="5"/>
      <c r="BL717" s="5">
        <f t="shared" si="5"/>
        <v>3994.5</v>
      </c>
      <c r="BM717" s="5"/>
      <c r="BN717" s="5"/>
      <c r="BO717" s="42">
        <f t="shared" si="6"/>
        <v>3994.5</v>
      </c>
      <c r="BP717" s="44"/>
      <c r="BQ717" s="45"/>
      <c r="BR717" s="47"/>
      <c r="BS717" s="45"/>
      <c r="BT717" s="37"/>
      <c r="BU717" s="5"/>
      <c r="BV717" s="38"/>
      <c r="BW717" s="48"/>
      <c r="BX717" s="44"/>
      <c r="BY717" s="44"/>
      <c r="BZ717" s="33" t="s">
        <v>131</v>
      </c>
      <c r="CA717" s="5"/>
      <c r="CB717" s="5"/>
      <c r="CC717" s="33" t="s">
        <v>177</v>
      </c>
      <c r="CD717" s="5"/>
      <c r="CE717" s="5"/>
      <c r="CF717" s="33" t="s">
        <v>178</v>
      </c>
      <c r="CG717" s="33" t="s">
        <v>5028</v>
      </c>
      <c r="CH717" s="5"/>
      <c r="CI717" s="5"/>
      <c r="CJ717" s="5"/>
      <c r="CK717" s="33"/>
      <c r="CL717" s="49">
        <v>44995.0</v>
      </c>
      <c r="CM717" s="33" t="s">
        <v>180</v>
      </c>
      <c r="CN717" s="5"/>
      <c r="CO717" s="33">
        <v>2.0</v>
      </c>
      <c r="CP717" s="33" t="s">
        <v>181</v>
      </c>
      <c r="CQ717" s="50" t="str">
        <f t="shared" si="7"/>
        <v>17/02/1959</v>
      </c>
      <c r="CR717" s="33" t="s">
        <v>182</v>
      </c>
      <c r="CS717" s="33">
        <v>4.0</v>
      </c>
      <c r="CT717" s="33">
        <v>5.0</v>
      </c>
      <c r="CU717" s="33">
        <v>28.0</v>
      </c>
      <c r="CV717" s="33">
        <v>1317.0</v>
      </c>
      <c r="CW717" s="5"/>
      <c r="CX717" s="5"/>
      <c r="CY717" s="33">
        <v>-99.706332</v>
      </c>
      <c r="CZ717" s="33">
        <v>20.648004</v>
      </c>
      <c r="DA717" s="33">
        <v>4.4219266E9</v>
      </c>
      <c r="DB717" s="33">
        <v>1.0</v>
      </c>
      <c r="DC717" s="33" t="s">
        <v>183</v>
      </c>
      <c r="DD717" s="33">
        <v>2023.0</v>
      </c>
      <c r="DE717" s="33" t="s">
        <v>184</v>
      </c>
      <c r="DF717" s="33"/>
      <c r="DG717" s="33" t="s">
        <v>185</v>
      </c>
      <c r="DH717" s="33" t="s">
        <v>186</v>
      </c>
      <c r="DI717" s="5"/>
      <c r="DJ717" s="5"/>
    </row>
    <row r="718">
      <c r="A718" s="33" t="s">
        <v>5029</v>
      </c>
      <c r="B718" s="34">
        <v>44953.0</v>
      </c>
      <c r="C718" s="35" t="s">
        <v>137</v>
      </c>
      <c r="D718" s="35" t="s">
        <v>139</v>
      </c>
      <c r="E718" s="35" t="s">
        <v>142</v>
      </c>
      <c r="F718" s="36" t="s">
        <v>144</v>
      </c>
      <c r="G718" s="33" t="s">
        <v>5030</v>
      </c>
      <c r="H718" s="33" t="s">
        <v>1547</v>
      </c>
      <c r="I718" s="33" t="s">
        <v>247</v>
      </c>
      <c r="J718" s="33" t="s">
        <v>231</v>
      </c>
      <c r="K718" s="35" t="s">
        <v>421</v>
      </c>
      <c r="L718" s="33" t="s">
        <v>151</v>
      </c>
      <c r="M718" s="5"/>
      <c r="N718" s="33" t="s">
        <v>4965</v>
      </c>
      <c r="O718" s="5"/>
      <c r="P718" s="35" t="s">
        <v>153</v>
      </c>
      <c r="Q718" s="35" t="s">
        <v>4965</v>
      </c>
      <c r="R718" s="33">
        <v>76548.0</v>
      </c>
      <c r="S718" s="37"/>
      <c r="T718" s="33"/>
      <c r="U718" s="33">
        <v>5.93</v>
      </c>
      <c r="V718" s="33" t="s">
        <v>154</v>
      </c>
      <c r="W718" s="33"/>
      <c r="X718" s="33"/>
      <c r="Y718" s="5"/>
      <c r="Z718" s="5"/>
      <c r="AA718" s="33">
        <v>1.0</v>
      </c>
      <c r="AB718" s="33"/>
      <c r="AC718" s="33">
        <v>1.0</v>
      </c>
      <c r="AD718" s="5"/>
      <c r="AE718" s="5"/>
      <c r="AF718" s="5"/>
      <c r="AG718" s="16"/>
      <c r="AH718" s="38" t="str">
        <f t="shared" si="1"/>
        <v/>
      </c>
      <c r="AI718" s="39">
        <f t="shared" si="2"/>
        <v>1</v>
      </c>
      <c r="AJ718" s="37" t="str">
        <f t="shared" si="3"/>
        <v/>
      </c>
      <c r="AK718" s="41" t="str">
        <f t="shared" si="4"/>
        <v/>
      </c>
      <c r="AL718" s="35" t="s">
        <v>153</v>
      </c>
      <c r="AM718" s="33" t="s">
        <v>4965</v>
      </c>
      <c r="AN718" s="33" t="s">
        <v>4965</v>
      </c>
      <c r="AO718" s="41"/>
      <c r="AP718" s="33" t="s">
        <v>169</v>
      </c>
      <c r="AQ718" s="33" t="s">
        <v>170</v>
      </c>
      <c r="AR718" s="33">
        <v>300.0</v>
      </c>
      <c r="AS718" s="42"/>
      <c r="AT718" s="42"/>
      <c r="AU718" s="42"/>
      <c r="AV718" s="42"/>
      <c r="AW718" s="42"/>
      <c r="AX718" s="5"/>
      <c r="AY718" s="33"/>
      <c r="AZ718" s="33" t="s">
        <v>5031</v>
      </c>
      <c r="BA718" s="5"/>
      <c r="BB718" s="5"/>
      <c r="BC718" s="5" t="s">
        <v>5032</v>
      </c>
      <c r="BD718" s="33" t="s">
        <v>173</v>
      </c>
      <c r="BE718" s="41"/>
      <c r="BF718" s="35"/>
      <c r="BG718" s="33" t="s">
        <v>169</v>
      </c>
      <c r="BH718" s="5"/>
      <c r="BI718" s="33">
        <v>300.0</v>
      </c>
      <c r="BJ718" s="33" t="s">
        <v>170</v>
      </c>
      <c r="BK718" s="5"/>
      <c r="BL718" s="5">
        <f t="shared" si="5"/>
        <v>3994.5</v>
      </c>
      <c r="BM718" s="5"/>
      <c r="BN718" s="5"/>
      <c r="BO718" s="42">
        <f t="shared" si="6"/>
        <v>3994.5</v>
      </c>
      <c r="BP718" s="44"/>
      <c r="BQ718" s="45"/>
      <c r="BR718" s="47"/>
      <c r="BS718" s="45"/>
      <c r="BT718" s="37"/>
      <c r="BU718" s="5"/>
      <c r="BV718" s="38"/>
      <c r="BW718" s="48"/>
      <c r="BX718" s="44"/>
      <c r="BY718" s="44"/>
      <c r="BZ718" s="33" t="s">
        <v>131</v>
      </c>
      <c r="CA718" s="5"/>
      <c r="CB718" s="5"/>
      <c r="CC718" s="33" t="s">
        <v>177</v>
      </c>
      <c r="CD718" s="5"/>
      <c r="CE718" s="5"/>
      <c r="CF718" s="33" t="s">
        <v>178</v>
      </c>
      <c r="CG718" s="33" t="s">
        <v>5033</v>
      </c>
      <c r="CH718" s="5"/>
      <c r="CI718" s="5"/>
      <c r="CJ718" s="5"/>
      <c r="CK718" s="33"/>
      <c r="CL718" s="49">
        <v>44995.0</v>
      </c>
      <c r="CM718" s="33" t="s">
        <v>180</v>
      </c>
      <c r="CN718" s="5"/>
      <c r="CO718" s="33">
        <v>2.0</v>
      </c>
      <c r="CP718" s="33" t="s">
        <v>181</v>
      </c>
      <c r="CQ718" s="50" t="str">
        <f t="shared" si="7"/>
        <v>19/01/1963</v>
      </c>
      <c r="CR718" s="33" t="s">
        <v>182</v>
      </c>
      <c r="CS718" s="33">
        <v>4.0</v>
      </c>
      <c r="CT718" s="33">
        <v>5.0</v>
      </c>
      <c r="CU718" s="33">
        <v>28.0</v>
      </c>
      <c r="CV718" s="33">
        <v>1317.0</v>
      </c>
      <c r="CW718" s="5"/>
      <c r="CX718" s="5"/>
      <c r="CY718" s="33">
        <v>-99.706332</v>
      </c>
      <c r="CZ718" s="33">
        <v>20.648004</v>
      </c>
      <c r="DA718" s="33">
        <v>4.4219266E9</v>
      </c>
      <c r="DB718" s="33">
        <v>1.0</v>
      </c>
      <c r="DC718" s="33" t="s">
        <v>183</v>
      </c>
      <c r="DD718" s="33">
        <v>2023.0</v>
      </c>
      <c r="DE718" s="33" t="s">
        <v>184</v>
      </c>
      <c r="DF718" s="33"/>
      <c r="DG718" s="33" t="s">
        <v>185</v>
      </c>
      <c r="DH718" s="33" t="s">
        <v>186</v>
      </c>
      <c r="DI718" s="5"/>
      <c r="DJ718" s="5"/>
    </row>
    <row r="719">
      <c r="A719" s="33" t="s">
        <v>5034</v>
      </c>
      <c r="B719" s="34">
        <v>44953.0</v>
      </c>
      <c r="C719" s="35" t="s">
        <v>137</v>
      </c>
      <c r="D719" s="35" t="s">
        <v>139</v>
      </c>
      <c r="E719" s="35" t="s">
        <v>142</v>
      </c>
      <c r="F719" s="36" t="s">
        <v>144</v>
      </c>
      <c r="G719" s="33" t="s">
        <v>5035</v>
      </c>
      <c r="H719" s="33" t="s">
        <v>438</v>
      </c>
      <c r="I719" s="33" t="s">
        <v>538</v>
      </c>
      <c r="J719" s="33" t="s">
        <v>350</v>
      </c>
      <c r="K719" s="35" t="s">
        <v>421</v>
      </c>
      <c r="L719" s="33" t="s">
        <v>151</v>
      </c>
      <c r="M719" s="5"/>
      <c r="N719" s="33" t="s">
        <v>4965</v>
      </c>
      <c r="O719" s="5"/>
      <c r="P719" s="35" t="s">
        <v>153</v>
      </c>
      <c r="Q719" s="35" t="s">
        <v>4965</v>
      </c>
      <c r="R719" s="33">
        <v>76548.0</v>
      </c>
      <c r="S719" s="37"/>
      <c r="T719" s="33"/>
      <c r="U719" s="33">
        <v>6.25</v>
      </c>
      <c r="V719" s="33" t="s">
        <v>154</v>
      </c>
      <c r="W719" s="33"/>
      <c r="X719" s="33"/>
      <c r="Y719" s="5"/>
      <c r="Z719" s="5"/>
      <c r="AA719" s="33">
        <v>1.0</v>
      </c>
      <c r="AB719" s="33"/>
      <c r="AC719" s="33">
        <v>1.0</v>
      </c>
      <c r="AD719" s="5"/>
      <c r="AE719" s="5"/>
      <c r="AF719" s="5"/>
      <c r="AG719" s="16"/>
      <c r="AH719" s="38" t="str">
        <f t="shared" si="1"/>
        <v/>
      </c>
      <c r="AI719" s="39">
        <f t="shared" si="2"/>
        <v>1</v>
      </c>
      <c r="AJ719" s="37" t="str">
        <f t="shared" si="3"/>
        <v/>
      </c>
      <c r="AK719" s="41" t="str">
        <f t="shared" si="4"/>
        <v/>
      </c>
      <c r="AL719" s="35" t="s">
        <v>153</v>
      </c>
      <c r="AM719" s="33" t="s">
        <v>4965</v>
      </c>
      <c r="AN719" s="33" t="s">
        <v>4965</v>
      </c>
      <c r="AO719" s="41"/>
      <c r="AP719" s="33" t="s">
        <v>169</v>
      </c>
      <c r="AQ719" s="33" t="s">
        <v>170</v>
      </c>
      <c r="AR719" s="33">
        <v>300.0</v>
      </c>
      <c r="AS719" s="42"/>
      <c r="AT719" s="42"/>
      <c r="AU719" s="42"/>
      <c r="AV719" s="42"/>
      <c r="AW719" s="42"/>
      <c r="AX719" s="5"/>
      <c r="AY719" s="33"/>
      <c r="AZ719" s="33" t="s">
        <v>5036</v>
      </c>
      <c r="BA719" s="5"/>
      <c r="BB719" s="5"/>
      <c r="BC719" s="5" t="s">
        <v>5037</v>
      </c>
      <c r="BD719" s="33" t="s">
        <v>173</v>
      </c>
      <c r="BE719" s="41"/>
      <c r="BF719" s="35"/>
      <c r="BG719" s="33" t="s">
        <v>169</v>
      </c>
      <c r="BH719" s="5"/>
      <c r="BI719" s="33">
        <v>300.0</v>
      </c>
      <c r="BJ719" s="33" t="s">
        <v>170</v>
      </c>
      <c r="BK719" s="5"/>
      <c r="BL719" s="5">
        <f t="shared" si="5"/>
        <v>3994.5</v>
      </c>
      <c r="BM719" s="5"/>
      <c r="BN719" s="5"/>
      <c r="BO719" s="42">
        <f t="shared" si="6"/>
        <v>3994.5</v>
      </c>
      <c r="BP719" s="44"/>
      <c r="BQ719" s="45"/>
      <c r="BR719" s="47"/>
      <c r="BS719" s="45"/>
      <c r="BT719" s="37"/>
      <c r="BU719" s="5"/>
      <c r="BV719" s="38"/>
      <c r="BW719" s="48"/>
      <c r="BX719" s="44"/>
      <c r="BY719" s="44"/>
      <c r="BZ719" s="33" t="s">
        <v>131</v>
      </c>
      <c r="CA719" s="5"/>
      <c r="CB719" s="5"/>
      <c r="CC719" s="33" t="s">
        <v>177</v>
      </c>
      <c r="CD719" s="5"/>
      <c r="CE719" s="5"/>
      <c r="CF719" s="33" t="s">
        <v>178</v>
      </c>
      <c r="CG719" s="33" t="s">
        <v>5038</v>
      </c>
      <c r="CH719" s="5"/>
      <c r="CI719" s="5"/>
      <c r="CJ719" s="5"/>
      <c r="CK719" s="33"/>
      <c r="CL719" s="49">
        <v>44995.0</v>
      </c>
      <c r="CM719" s="33" t="s">
        <v>180</v>
      </c>
      <c r="CN719" s="5"/>
      <c r="CO719" s="33">
        <v>2.0</v>
      </c>
      <c r="CP719" s="33" t="s">
        <v>181</v>
      </c>
      <c r="CQ719" s="50" t="str">
        <f t="shared" si="7"/>
        <v>17/03/1955</v>
      </c>
      <c r="CR719" s="33" t="s">
        <v>182</v>
      </c>
      <c r="CS719" s="33">
        <v>4.0</v>
      </c>
      <c r="CT719" s="33">
        <v>5.0</v>
      </c>
      <c r="CU719" s="33">
        <v>28.0</v>
      </c>
      <c r="CV719" s="33">
        <v>1317.0</v>
      </c>
      <c r="CW719" s="5"/>
      <c r="CX719" s="5"/>
      <c r="CY719" s="33">
        <v>-99.706332</v>
      </c>
      <c r="CZ719" s="33">
        <v>20.648004</v>
      </c>
      <c r="DA719" s="33">
        <v>4.4219266E9</v>
      </c>
      <c r="DB719" s="33">
        <v>1.0</v>
      </c>
      <c r="DC719" s="33" t="s">
        <v>183</v>
      </c>
      <c r="DD719" s="33">
        <v>2023.0</v>
      </c>
      <c r="DE719" s="33" t="s">
        <v>184</v>
      </c>
      <c r="DF719" s="33"/>
      <c r="DG719" s="33" t="s">
        <v>185</v>
      </c>
      <c r="DH719" s="33" t="s">
        <v>186</v>
      </c>
      <c r="DI719" s="5"/>
      <c r="DJ719" s="5"/>
    </row>
    <row r="720">
      <c r="A720" s="33" t="s">
        <v>5039</v>
      </c>
      <c r="B720" s="34">
        <v>44953.0</v>
      </c>
      <c r="C720" s="35" t="s">
        <v>137</v>
      </c>
      <c r="D720" s="35" t="s">
        <v>139</v>
      </c>
      <c r="E720" s="35" t="s">
        <v>142</v>
      </c>
      <c r="F720" s="36" t="s">
        <v>144</v>
      </c>
      <c r="G720" s="33" t="s">
        <v>5040</v>
      </c>
      <c r="H720" s="33" t="s">
        <v>5041</v>
      </c>
      <c r="I720" s="33" t="s">
        <v>538</v>
      </c>
      <c r="J720" s="33" t="s">
        <v>231</v>
      </c>
      <c r="K720" s="35" t="s">
        <v>421</v>
      </c>
      <c r="L720" s="33" t="s">
        <v>151</v>
      </c>
      <c r="M720" s="5"/>
      <c r="N720" s="33" t="s">
        <v>4965</v>
      </c>
      <c r="O720" s="5"/>
      <c r="P720" s="35" t="s">
        <v>153</v>
      </c>
      <c r="Q720" s="35" t="s">
        <v>4965</v>
      </c>
      <c r="R720" s="33">
        <v>76548.0</v>
      </c>
      <c r="S720" s="37"/>
      <c r="T720" s="33"/>
      <c r="U720" s="33">
        <v>6.7</v>
      </c>
      <c r="V720" s="33" t="s">
        <v>154</v>
      </c>
      <c r="W720" s="33"/>
      <c r="X720" s="33"/>
      <c r="Y720" s="5"/>
      <c r="Z720" s="5"/>
      <c r="AA720" s="33">
        <v>1.0</v>
      </c>
      <c r="AB720" s="33"/>
      <c r="AC720" s="33">
        <v>1.0</v>
      </c>
      <c r="AD720" s="5"/>
      <c r="AE720" s="5"/>
      <c r="AF720" s="5"/>
      <c r="AG720" s="16"/>
      <c r="AH720" s="38" t="str">
        <f t="shared" si="1"/>
        <v/>
      </c>
      <c r="AI720" s="39">
        <f t="shared" si="2"/>
        <v>1</v>
      </c>
      <c r="AJ720" s="37" t="str">
        <f t="shared" si="3"/>
        <v/>
      </c>
      <c r="AK720" s="41" t="str">
        <f t="shared" si="4"/>
        <v/>
      </c>
      <c r="AL720" s="35" t="s">
        <v>153</v>
      </c>
      <c r="AM720" s="33" t="s">
        <v>4965</v>
      </c>
      <c r="AN720" s="33" t="s">
        <v>4965</v>
      </c>
      <c r="AO720" s="41"/>
      <c r="AP720" s="33" t="s">
        <v>169</v>
      </c>
      <c r="AQ720" s="33" t="s">
        <v>170</v>
      </c>
      <c r="AR720" s="33">
        <v>300.0</v>
      </c>
      <c r="AS720" s="42"/>
      <c r="AT720" s="42"/>
      <c r="AU720" s="42"/>
      <c r="AV720" s="42"/>
      <c r="AW720" s="42"/>
      <c r="AX720" s="5"/>
      <c r="AY720" s="33"/>
      <c r="AZ720" s="33" t="s">
        <v>5042</v>
      </c>
      <c r="BA720" s="5"/>
      <c r="BB720" s="5"/>
      <c r="BC720" s="5" t="s">
        <v>5043</v>
      </c>
      <c r="BD720" s="33" t="s">
        <v>173</v>
      </c>
      <c r="BE720" s="41"/>
      <c r="BF720" s="35"/>
      <c r="BG720" s="33" t="s">
        <v>169</v>
      </c>
      <c r="BH720" s="5"/>
      <c r="BI720" s="33">
        <v>300.0</v>
      </c>
      <c r="BJ720" s="33" t="s">
        <v>170</v>
      </c>
      <c r="BK720" s="5"/>
      <c r="BL720" s="5">
        <f t="shared" si="5"/>
        <v>3994.5</v>
      </c>
      <c r="BM720" s="5"/>
      <c r="BN720" s="5"/>
      <c r="BO720" s="42">
        <f t="shared" si="6"/>
        <v>3994.5</v>
      </c>
      <c r="BP720" s="44"/>
      <c r="BQ720" s="45"/>
      <c r="BR720" s="47"/>
      <c r="BS720" s="45"/>
      <c r="BT720" s="37"/>
      <c r="BU720" s="5"/>
      <c r="BV720" s="38"/>
      <c r="BW720" s="48"/>
      <c r="BX720" s="44"/>
      <c r="BY720" s="44"/>
      <c r="BZ720" s="33" t="s">
        <v>131</v>
      </c>
      <c r="CA720" s="5"/>
      <c r="CB720" s="5"/>
      <c r="CC720" s="33" t="s">
        <v>177</v>
      </c>
      <c r="CD720" s="5"/>
      <c r="CE720" s="5"/>
      <c r="CF720" s="33" t="s">
        <v>178</v>
      </c>
      <c r="CG720" s="33" t="s">
        <v>5044</v>
      </c>
      <c r="CH720" s="5"/>
      <c r="CI720" s="5"/>
      <c r="CJ720" s="5"/>
      <c r="CK720" s="33"/>
      <c r="CL720" s="49">
        <v>44995.0</v>
      </c>
      <c r="CM720" s="33" t="s">
        <v>180</v>
      </c>
      <c r="CN720" s="5"/>
      <c r="CO720" s="33">
        <v>2.0</v>
      </c>
      <c r="CP720" s="33" t="s">
        <v>181</v>
      </c>
      <c r="CQ720" s="50" t="str">
        <f t="shared" si="7"/>
        <v>09/08/1950</v>
      </c>
      <c r="CR720" s="33" t="s">
        <v>182</v>
      </c>
      <c r="CS720" s="33">
        <v>4.0</v>
      </c>
      <c r="CT720" s="33">
        <v>5.0</v>
      </c>
      <c r="CU720" s="33">
        <v>28.0</v>
      </c>
      <c r="CV720" s="33">
        <v>1317.0</v>
      </c>
      <c r="CW720" s="5"/>
      <c r="CX720" s="5"/>
      <c r="CY720" s="33">
        <v>-99.706332</v>
      </c>
      <c r="CZ720" s="33">
        <v>20.648004</v>
      </c>
      <c r="DA720" s="33">
        <v>4.4219266E9</v>
      </c>
      <c r="DB720" s="33">
        <v>1.0</v>
      </c>
      <c r="DC720" s="33" t="s">
        <v>183</v>
      </c>
      <c r="DD720" s="33">
        <v>2023.0</v>
      </c>
      <c r="DE720" s="33" t="s">
        <v>184</v>
      </c>
      <c r="DF720" s="33"/>
      <c r="DG720" s="33" t="s">
        <v>185</v>
      </c>
      <c r="DH720" s="33" t="s">
        <v>186</v>
      </c>
      <c r="DI720" s="5"/>
      <c r="DJ720" s="5"/>
    </row>
    <row r="721">
      <c r="A721" s="33" t="s">
        <v>5045</v>
      </c>
      <c r="B721" s="34">
        <v>44953.0</v>
      </c>
      <c r="C721" s="35" t="s">
        <v>137</v>
      </c>
      <c r="D721" s="35" t="s">
        <v>139</v>
      </c>
      <c r="E721" s="35" t="s">
        <v>142</v>
      </c>
      <c r="F721" s="36" t="s">
        <v>144</v>
      </c>
      <c r="G721" s="33" t="s">
        <v>5046</v>
      </c>
      <c r="H721" s="33" t="s">
        <v>1262</v>
      </c>
      <c r="I721" s="33" t="s">
        <v>538</v>
      </c>
      <c r="J721" s="33" t="s">
        <v>439</v>
      </c>
      <c r="K721" s="35" t="s">
        <v>421</v>
      </c>
      <c r="L721" s="33" t="s">
        <v>151</v>
      </c>
      <c r="M721" s="5"/>
      <c r="N721" s="33" t="s">
        <v>4965</v>
      </c>
      <c r="O721" s="5"/>
      <c r="P721" s="35" t="s">
        <v>153</v>
      </c>
      <c r="Q721" s="35" t="s">
        <v>4965</v>
      </c>
      <c r="R721" s="33">
        <v>76548.0</v>
      </c>
      <c r="S721" s="37"/>
      <c r="T721" s="33"/>
      <c r="U721" s="33">
        <v>6.76</v>
      </c>
      <c r="V721" s="33" t="s">
        <v>154</v>
      </c>
      <c r="W721" s="33"/>
      <c r="X721" s="33"/>
      <c r="Y721" s="5"/>
      <c r="Z721" s="5"/>
      <c r="AA721" s="33">
        <v>1.0</v>
      </c>
      <c r="AB721" s="33"/>
      <c r="AC721" s="33">
        <v>1.0</v>
      </c>
      <c r="AD721" s="5"/>
      <c r="AE721" s="5"/>
      <c r="AF721" s="5"/>
      <c r="AG721" s="16"/>
      <c r="AH721" s="38" t="str">
        <f t="shared" si="1"/>
        <v/>
      </c>
      <c r="AI721" s="39" t="str">
        <f t="shared" si="2"/>
        <v/>
      </c>
      <c r="AJ721" s="37" t="str">
        <f t="shared" si="3"/>
        <v/>
      </c>
      <c r="AK721" s="41" t="str">
        <f t="shared" si="4"/>
        <v/>
      </c>
      <c r="AL721" s="35" t="s">
        <v>153</v>
      </c>
      <c r="AM721" s="33" t="s">
        <v>4965</v>
      </c>
      <c r="AN721" s="33" t="s">
        <v>4965</v>
      </c>
      <c r="AO721" s="41"/>
      <c r="AP721" s="33" t="s">
        <v>169</v>
      </c>
      <c r="AQ721" s="33" t="s">
        <v>170</v>
      </c>
      <c r="AR721" s="33">
        <v>300.0</v>
      </c>
      <c r="AS721" s="42"/>
      <c r="AT721" s="42"/>
      <c r="AU721" s="42"/>
      <c r="AV721" s="42"/>
      <c r="AW721" s="42"/>
      <c r="AX721" s="5"/>
      <c r="AY721" s="33"/>
      <c r="AZ721" s="33" t="s">
        <v>5047</v>
      </c>
      <c r="BA721" s="5"/>
      <c r="BB721" s="5"/>
      <c r="BC721" s="5" t="s">
        <v>5048</v>
      </c>
      <c r="BD721" s="33" t="s">
        <v>173</v>
      </c>
      <c r="BE721" s="41"/>
      <c r="BF721" s="35"/>
      <c r="BG721" s="33" t="s">
        <v>169</v>
      </c>
      <c r="BH721" s="5"/>
      <c r="BI721" s="33">
        <v>300.0</v>
      </c>
      <c r="BJ721" s="33" t="s">
        <v>170</v>
      </c>
      <c r="BK721" s="5"/>
      <c r="BL721" s="5">
        <f t="shared" si="5"/>
        <v>3994.5</v>
      </c>
      <c r="BM721" s="5"/>
      <c r="BN721" s="5"/>
      <c r="BO721" s="42">
        <f t="shared" si="6"/>
        <v>3994.5</v>
      </c>
      <c r="BP721" s="44"/>
      <c r="BQ721" s="45"/>
      <c r="BR721" s="47"/>
      <c r="BS721" s="45"/>
      <c r="BT721" s="37"/>
      <c r="BU721" s="5"/>
      <c r="BV721" s="38"/>
      <c r="BW721" s="48"/>
      <c r="BX721" s="44"/>
      <c r="BY721" s="44"/>
      <c r="BZ721" s="33" t="s">
        <v>131</v>
      </c>
      <c r="CA721" s="5"/>
      <c r="CB721" s="5"/>
      <c r="CC721" s="33" t="s">
        <v>177</v>
      </c>
      <c r="CD721" s="5"/>
      <c r="CE721" s="5"/>
      <c r="CF721" s="33" t="s">
        <v>178</v>
      </c>
      <c r="CG721" s="33" t="s">
        <v>5049</v>
      </c>
      <c r="CH721" s="5"/>
      <c r="CI721" s="5"/>
      <c r="CJ721" s="5"/>
      <c r="CK721" s="33"/>
      <c r="CL721" s="49">
        <v>44995.0</v>
      </c>
      <c r="CM721" s="33" t="s">
        <v>180</v>
      </c>
      <c r="CN721" s="5"/>
      <c r="CO721" s="33">
        <v>2.0</v>
      </c>
      <c r="CP721" s="33" t="s">
        <v>181</v>
      </c>
      <c r="CQ721" s="50" t="str">
        <f t="shared" si="7"/>
        <v>16/09/1975</v>
      </c>
      <c r="CR721" s="33" t="s">
        <v>182</v>
      </c>
      <c r="CS721" s="33">
        <v>4.0</v>
      </c>
      <c r="CT721" s="33">
        <v>5.0</v>
      </c>
      <c r="CU721" s="33">
        <v>28.0</v>
      </c>
      <c r="CV721" s="33">
        <v>1317.0</v>
      </c>
      <c r="CW721" s="5"/>
      <c r="CX721" s="5"/>
      <c r="CY721" s="33">
        <v>-99.706332</v>
      </c>
      <c r="CZ721" s="33">
        <v>20.648004</v>
      </c>
      <c r="DA721" s="33">
        <v>4.4219266E9</v>
      </c>
      <c r="DB721" s="33">
        <v>1.0</v>
      </c>
      <c r="DC721" s="33" t="s">
        <v>183</v>
      </c>
      <c r="DD721" s="33">
        <v>2023.0</v>
      </c>
      <c r="DE721" s="33" t="s">
        <v>184</v>
      </c>
      <c r="DF721" s="33"/>
      <c r="DG721" s="33" t="s">
        <v>185</v>
      </c>
      <c r="DH721" s="33" t="s">
        <v>186</v>
      </c>
      <c r="DI721" s="5"/>
      <c r="DJ721" s="5"/>
    </row>
    <row r="722">
      <c r="A722" s="33" t="s">
        <v>5050</v>
      </c>
      <c r="B722" s="34">
        <v>44953.0</v>
      </c>
      <c r="C722" s="35" t="s">
        <v>137</v>
      </c>
      <c r="D722" s="35" t="s">
        <v>139</v>
      </c>
      <c r="E722" s="35" t="s">
        <v>142</v>
      </c>
      <c r="F722" s="36" t="s">
        <v>144</v>
      </c>
      <c r="G722" s="33" t="s">
        <v>5051</v>
      </c>
      <c r="H722" s="33" t="s">
        <v>5052</v>
      </c>
      <c r="I722" s="33" t="s">
        <v>538</v>
      </c>
      <c r="J722" s="33" t="s">
        <v>439</v>
      </c>
      <c r="K722" s="35" t="s">
        <v>421</v>
      </c>
      <c r="L722" s="33" t="s">
        <v>151</v>
      </c>
      <c r="M722" s="5"/>
      <c r="N722" s="33" t="s">
        <v>4965</v>
      </c>
      <c r="O722" s="5"/>
      <c r="P722" s="35" t="s">
        <v>153</v>
      </c>
      <c r="Q722" s="35" t="s">
        <v>4965</v>
      </c>
      <c r="R722" s="33">
        <v>76548.0</v>
      </c>
      <c r="S722" s="37"/>
      <c r="T722" s="33"/>
      <c r="U722" s="33">
        <v>3.83</v>
      </c>
      <c r="V722" s="33" t="s">
        <v>154</v>
      </c>
      <c r="W722" s="33"/>
      <c r="X722" s="33"/>
      <c r="Y722" s="5"/>
      <c r="Z722" s="5"/>
      <c r="AA722" s="33">
        <v>1.0</v>
      </c>
      <c r="AB722" s="33"/>
      <c r="AC722" s="33">
        <v>1.0</v>
      </c>
      <c r="AD722" s="5"/>
      <c r="AE722" s="5"/>
      <c r="AF722" s="5"/>
      <c r="AG722" s="16"/>
      <c r="AH722" s="38" t="str">
        <f t="shared" si="1"/>
        <v/>
      </c>
      <c r="AI722" s="39">
        <f t="shared" si="2"/>
        <v>1</v>
      </c>
      <c r="AJ722" s="37" t="str">
        <f t="shared" si="3"/>
        <v/>
      </c>
      <c r="AK722" s="41" t="str">
        <f t="shared" si="4"/>
        <v/>
      </c>
      <c r="AL722" s="35" t="s">
        <v>153</v>
      </c>
      <c r="AM722" s="33" t="s">
        <v>4965</v>
      </c>
      <c r="AN722" s="33" t="s">
        <v>4965</v>
      </c>
      <c r="AO722" s="41"/>
      <c r="AP722" s="33" t="s">
        <v>169</v>
      </c>
      <c r="AQ722" s="33" t="s">
        <v>170</v>
      </c>
      <c r="AR722" s="33">
        <v>300.0</v>
      </c>
      <c r="AS722" s="42"/>
      <c r="AT722" s="42"/>
      <c r="AU722" s="42"/>
      <c r="AV722" s="42"/>
      <c r="AW722" s="42"/>
      <c r="AX722" s="5"/>
      <c r="AY722" s="33"/>
      <c r="AZ722" s="33" t="s">
        <v>5053</v>
      </c>
      <c r="BA722" s="5"/>
      <c r="BB722" s="5"/>
      <c r="BC722" s="5" t="s">
        <v>5054</v>
      </c>
      <c r="BD722" s="33" t="s">
        <v>173</v>
      </c>
      <c r="BE722" s="41"/>
      <c r="BF722" s="35"/>
      <c r="BG722" s="33" t="s">
        <v>169</v>
      </c>
      <c r="BH722" s="5"/>
      <c r="BI722" s="33">
        <v>300.0</v>
      </c>
      <c r="BJ722" s="33" t="s">
        <v>170</v>
      </c>
      <c r="BK722" s="5"/>
      <c r="BL722" s="5">
        <f t="shared" si="5"/>
        <v>3994.5</v>
      </c>
      <c r="BM722" s="5"/>
      <c r="BN722" s="5"/>
      <c r="BO722" s="42">
        <f t="shared" si="6"/>
        <v>3994.5</v>
      </c>
      <c r="BP722" s="44"/>
      <c r="BQ722" s="45"/>
      <c r="BR722" s="47"/>
      <c r="BS722" s="45"/>
      <c r="BT722" s="37"/>
      <c r="BU722" s="5"/>
      <c r="BV722" s="38"/>
      <c r="BW722" s="48"/>
      <c r="BX722" s="44"/>
      <c r="BY722" s="44"/>
      <c r="BZ722" s="33" t="s">
        <v>131</v>
      </c>
      <c r="CA722" s="5"/>
      <c r="CB722" s="5"/>
      <c r="CC722" s="33" t="s">
        <v>177</v>
      </c>
      <c r="CD722" s="5"/>
      <c r="CE722" s="5"/>
      <c r="CF722" s="33" t="s">
        <v>178</v>
      </c>
      <c r="CG722" s="33" t="s">
        <v>5055</v>
      </c>
      <c r="CH722" s="5"/>
      <c r="CI722" s="5"/>
      <c r="CJ722" s="5"/>
      <c r="CK722" s="33"/>
      <c r="CL722" s="49">
        <v>44995.0</v>
      </c>
      <c r="CM722" s="33" t="s">
        <v>180</v>
      </c>
      <c r="CN722" s="5"/>
      <c r="CO722" s="33">
        <v>2.0</v>
      </c>
      <c r="CP722" s="33" t="s">
        <v>181</v>
      </c>
      <c r="CQ722" s="50" t="str">
        <f t="shared" si="7"/>
        <v>24/10/1945</v>
      </c>
      <c r="CR722" s="33" t="s">
        <v>182</v>
      </c>
      <c r="CS722" s="33">
        <v>4.0</v>
      </c>
      <c r="CT722" s="33">
        <v>5.0</v>
      </c>
      <c r="CU722" s="33">
        <v>28.0</v>
      </c>
      <c r="CV722" s="33">
        <v>1317.0</v>
      </c>
      <c r="CW722" s="5"/>
      <c r="CX722" s="5"/>
      <c r="CY722" s="33">
        <v>-99.706332</v>
      </c>
      <c r="CZ722" s="33">
        <v>20.648004</v>
      </c>
      <c r="DA722" s="33">
        <v>4.4219266E9</v>
      </c>
      <c r="DB722" s="33">
        <v>1.0</v>
      </c>
      <c r="DC722" s="33" t="s">
        <v>183</v>
      </c>
      <c r="DD722" s="33">
        <v>2023.0</v>
      </c>
      <c r="DE722" s="33" t="s">
        <v>184</v>
      </c>
      <c r="DF722" s="33"/>
      <c r="DG722" s="33" t="s">
        <v>185</v>
      </c>
      <c r="DH722" s="33" t="s">
        <v>186</v>
      </c>
      <c r="DI722" s="5"/>
      <c r="DJ722" s="5"/>
    </row>
    <row r="723">
      <c r="A723" s="33" t="s">
        <v>5056</v>
      </c>
      <c r="B723" s="34">
        <v>44953.0</v>
      </c>
      <c r="C723" s="35" t="s">
        <v>137</v>
      </c>
      <c r="D723" s="35" t="s">
        <v>139</v>
      </c>
      <c r="E723" s="35" t="s">
        <v>142</v>
      </c>
      <c r="F723" s="36" t="s">
        <v>144</v>
      </c>
      <c r="G723" s="33" t="s">
        <v>5057</v>
      </c>
      <c r="H723" s="33" t="s">
        <v>5058</v>
      </c>
      <c r="I723" s="33" t="s">
        <v>538</v>
      </c>
      <c r="J723" s="33" t="s">
        <v>439</v>
      </c>
      <c r="K723" s="35" t="s">
        <v>421</v>
      </c>
      <c r="L723" s="33" t="s">
        <v>151</v>
      </c>
      <c r="M723" s="5"/>
      <c r="N723" s="33" t="s">
        <v>4965</v>
      </c>
      <c r="O723" s="5"/>
      <c r="P723" s="35" t="s">
        <v>153</v>
      </c>
      <c r="Q723" s="35" t="s">
        <v>4965</v>
      </c>
      <c r="R723" s="33">
        <v>76548.0</v>
      </c>
      <c r="S723" s="37"/>
      <c r="T723" s="33"/>
      <c r="U723" s="33">
        <v>2.63</v>
      </c>
      <c r="V723" s="33" t="s">
        <v>154</v>
      </c>
      <c r="W723" s="33"/>
      <c r="X723" s="33"/>
      <c r="Y723" s="5"/>
      <c r="Z723" s="5"/>
      <c r="AA723" s="33">
        <v>1.0</v>
      </c>
      <c r="AB723" s="33"/>
      <c r="AC723" s="33">
        <v>1.0</v>
      </c>
      <c r="AD723" s="5"/>
      <c r="AE723" s="5"/>
      <c r="AF723" s="5"/>
      <c r="AG723" s="16"/>
      <c r="AH723" s="38" t="str">
        <f t="shared" si="1"/>
        <v/>
      </c>
      <c r="AI723" s="39" t="str">
        <f t="shared" si="2"/>
        <v/>
      </c>
      <c r="AJ723" s="37" t="str">
        <f t="shared" si="3"/>
        <v/>
      </c>
      <c r="AK723" s="41" t="str">
        <f t="shared" si="4"/>
        <v/>
      </c>
      <c r="AL723" s="35" t="s">
        <v>153</v>
      </c>
      <c r="AM723" s="33" t="s">
        <v>4965</v>
      </c>
      <c r="AN723" s="33" t="s">
        <v>4965</v>
      </c>
      <c r="AO723" s="41"/>
      <c r="AP723" s="33" t="s">
        <v>169</v>
      </c>
      <c r="AQ723" s="33" t="s">
        <v>170</v>
      </c>
      <c r="AR723" s="33">
        <v>300.0</v>
      </c>
      <c r="AS723" s="42"/>
      <c r="AT723" s="42"/>
      <c r="AU723" s="42"/>
      <c r="AV723" s="42"/>
      <c r="AW723" s="42"/>
      <c r="AX723" s="5"/>
      <c r="AY723" s="33"/>
      <c r="AZ723" s="33" t="s">
        <v>5059</v>
      </c>
      <c r="BA723" s="5"/>
      <c r="BB723" s="5"/>
      <c r="BC723" s="5" t="s">
        <v>5060</v>
      </c>
      <c r="BD723" s="33" t="s">
        <v>173</v>
      </c>
      <c r="BE723" s="41"/>
      <c r="BF723" s="35"/>
      <c r="BG723" s="33" t="s">
        <v>169</v>
      </c>
      <c r="BH723" s="5"/>
      <c r="BI723" s="33">
        <v>300.0</v>
      </c>
      <c r="BJ723" s="33" t="s">
        <v>170</v>
      </c>
      <c r="BK723" s="5"/>
      <c r="BL723" s="5">
        <f t="shared" si="5"/>
        <v>3994.5</v>
      </c>
      <c r="BM723" s="5"/>
      <c r="BN723" s="5"/>
      <c r="BO723" s="42">
        <f t="shared" si="6"/>
        <v>3994.5</v>
      </c>
      <c r="BP723" s="44"/>
      <c r="BQ723" s="45"/>
      <c r="BR723" s="47"/>
      <c r="BS723" s="45"/>
      <c r="BT723" s="37"/>
      <c r="BU723" s="5"/>
      <c r="BV723" s="38"/>
      <c r="BW723" s="48"/>
      <c r="BX723" s="44"/>
      <c r="BY723" s="44"/>
      <c r="BZ723" s="33" t="s">
        <v>131</v>
      </c>
      <c r="CA723" s="5"/>
      <c r="CB723" s="5"/>
      <c r="CC723" s="33" t="s">
        <v>177</v>
      </c>
      <c r="CD723" s="5"/>
      <c r="CE723" s="5"/>
      <c r="CF723" s="33" t="s">
        <v>178</v>
      </c>
      <c r="CG723" s="33" t="s">
        <v>5061</v>
      </c>
      <c r="CH723" s="5"/>
      <c r="CI723" s="5"/>
      <c r="CJ723" s="5"/>
      <c r="CK723" s="33"/>
      <c r="CL723" s="49">
        <v>44995.0</v>
      </c>
      <c r="CM723" s="33" t="s">
        <v>180</v>
      </c>
      <c r="CN723" s="5"/>
      <c r="CO723" s="33">
        <v>2.0</v>
      </c>
      <c r="CP723" s="33" t="s">
        <v>181</v>
      </c>
      <c r="CQ723" s="50" t="str">
        <f t="shared" si="7"/>
        <v>09/10/1971</v>
      </c>
      <c r="CR723" s="33" t="s">
        <v>182</v>
      </c>
      <c r="CS723" s="33">
        <v>4.0</v>
      </c>
      <c r="CT723" s="33">
        <v>5.0</v>
      </c>
      <c r="CU723" s="33">
        <v>28.0</v>
      </c>
      <c r="CV723" s="33">
        <v>1317.0</v>
      </c>
      <c r="CW723" s="5"/>
      <c r="CX723" s="5"/>
      <c r="CY723" s="33">
        <v>-99.706332</v>
      </c>
      <c r="CZ723" s="33">
        <v>20.648004</v>
      </c>
      <c r="DA723" s="33">
        <v>4.4219266E9</v>
      </c>
      <c r="DB723" s="33">
        <v>1.0</v>
      </c>
      <c r="DC723" s="33" t="s">
        <v>183</v>
      </c>
      <c r="DD723" s="33">
        <v>2023.0</v>
      </c>
      <c r="DE723" s="33" t="s">
        <v>184</v>
      </c>
      <c r="DF723" s="33"/>
      <c r="DG723" s="33" t="s">
        <v>185</v>
      </c>
      <c r="DH723" s="33" t="s">
        <v>186</v>
      </c>
      <c r="DI723" s="5"/>
      <c r="DJ723" s="5"/>
    </row>
    <row r="724">
      <c r="A724" s="33" t="s">
        <v>5062</v>
      </c>
      <c r="B724" s="34">
        <v>44953.0</v>
      </c>
      <c r="C724" s="35" t="s">
        <v>137</v>
      </c>
      <c r="D724" s="35" t="s">
        <v>139</v>
      </c>
      <c r="E724" s="35" t="s">
        <v>142</v>
      </c>
      <c r="F724" s="36" t="s">
        <v>144</v>
      </c>
      <c r="G724" s="33" t="s">
        <v>5063</v>
      </c>
      <c r="H724" s="33" t="s">
        <v>5064</v>
      </c>
      <c r="I724" s="33" t="s">
        <v>204</v>
      </c>
      <c r="J724" s="33" t="s">
        <v>262</v>
      </c>
      <c r="K724" s="35" t="s">
        <v>421</v>
      </c>
      <c r="L724" s="33" t="s">
        <v>151</v>
      </c>
      <c r="M724" s="5"/>
      <c r="N724" s="33" t="s">
        <v>4965</v>
      </c>
      <c r="O724" s="5"/>
      <c r="P724" s="35" t="s">
        <v>153</v>
      </c>
      <c r="Q724" s="35" t="s">
        <v>4965</v>
      </c>
      <c r="R724" s="33">
        <v>76548.0</v>
      </c>
      <c r="S724" s="37"/>
      <c r="T724" s="33"/>
      <c r="U724" s="33">
        <v>5.27</v>
      </c>
      <c r="V724" s="33" t="s">
        <v>154</v>
      </c>
      <c r="W724" s="33"/>
      <c r="X724" s="33"/>
      <c r="Y724" s="5"/>
      <c r="Z724" s="5"/>
      <c r="AA724" s="33">
        <v>1.0</v>
      </c>
      <c r="AB724" s="33"/>
      <c r="AC724" s="33">
        <v>1.0</v>
      </c>
      <c r="AD724" s="5"/>
      <c r="AE724" s="5"/>
      <c r="AF724" s="5"/>
      <c r="AG724" s="16"/>
      <c r="AH724" s="38" t="str">
        <f t="shared" si="1"/>
        <v/>
      </c>
      <c r="AI724" s="39" t="str">
        <f t="shared" si="2"/>
        <v/>
      </c>
      <c r="AJ724" s="37" t="str">
        <f t="shared" si="3"/>
        <v/>
      </c>
      <c r="AK724" s="41" t="str">
        <f t="shared" si="4"/>
        <v/>
      </c>
      <c r="AL724" s="35" t="s">
        <v>153</v>
      </c>
      <c r="AM724" s="33" t="s">
        <v>4965</v>
      </c>
      <c r="AN724" s="33" t="s">
        <v>4965</v>
      </c>
      <c r="AO724" s="41"/>
      <c r="AP724" s="33" t="s">
        <v>169</v>
      </c>
      <c r="AQ724" s="33" t="s">
        <v>170</v>
      </c>
      <c r="AR724" s="33">
        <v>300.0</v>
      </c>
      <c r="AS724" s="42"/>
      <c r="AT724" s="42"/>
      <c r="AU724" s="42"/>
      <c r="AV724" s="42"/>
      <c r="AW724" s="42"/>
      <c r="AX724" s="5"/>
      <c r="AY724" s="33"/>
      <c r="AZ724" s="33" t="s">
        <v>5065</v>
      </c>
      <c r="BA724" s="5"/>
      <c r="BB724" s="5"/>
      <c r="BC724" s="5" t="s">
        <v>5066</v>
      </c>
      <c r="BD724" s="33" t="s">
        <v>173</v>
      </c>
      <c r="BE724" s="41"/>
      <c r="BF724" s="35"/>
      <c r="BG724" s="33" t="s">
        <v>169</v>
      </c>
      <c r="BH724" s="5"/>
      <c r="BI724" s="33">
        <v>300.0</v>
      </c>
      <c r="BJ724" s="33" t="s">
        <v>170</v>
      </c>
      <c r="BK724" s="5"/>
      <c r="BL724" s="5">
        <f t="shared" si="5"/>
        <v>3994.5</v>
      </c>
      <c r="BM724" s="5"/>
      <c r="BN724" s="5"/>
      <c r="BO724" s="42">
        <f t="shared" si="6"/>
        <v>3994.5</v>
      </c>
      <c r="BP724" s="44"/>
      <c r="BQ724" s="45"/>
      <c r="BR724" s="47"/>
      <c r="BS724" s="45"/>
      <c r="BT724" s="37"/>
      <c r="BU724" s="5"/>
      <c r="BV724" s="38"/>
      <c r="BW724" s="48"/>
      <c r="BX724" s="44"/>
      <c r="BY724" s="44"/>
      <c r="BZ724" s="33" t="s">
        <v>131</v>
      </c>
      <c r="CA724" s="5"/>
      <c r="CB724" s="5"/>
      <c r="CC724" s="33" t="s">
        <v>177</v>
      </c>
      <c r="CD724" s="5"/>
      <c r="CE724" s="5"/>
      <c r="CF724" s="33" t="s">
        <v>178</v>
      </c>
      <c r="CG724" s="33" t="s">
        <v>5067</v>
      </c>
      <c r="CH724" s="5"/>
      <c r="CI724" s="5"/>
      <c r="CJ724" s="5"/>
      <c r="CK724" s="33"/>
      <c r="CL724" s="49">
        <v>44995.0</v>
      </c>
      <c r="CM724" s="33" t="s">
        <v>180</v>
      </c>
      <c r="CN724" s="5"/>
      <c r="CO724" s="33">
        <v>2.0</v>
      </c>
      <c r="CP724" s="33" t="s">
        <v>181</v>
      </c>
      <c r="CQ724" s="50" t="str">
        <f t="shared" si="7"/>
        <v>22/10/1967</v>
      </c>
      <c r="CR724" s="33" t="s">
        <v>182</v>
      </c>
      <c r="CS724" s="33">
        <v>4.0</v>
      </c>
      <c r="CT724" s="33">
        <v>5.0</v>
      </c>
      <c r="CU724" s="33">
        <v>28.0</v>
      </c>
      <c r="CV724" s="33">
        <v>1317.0</v>
      </c>
      <c r="CW724" s="5"/>
      <c r="CX724" s="5"/>
      <c r="CY724" s="33">
        <v>-99.706332</v>
      </c>
      <c r="CZ724" s="33">
        <v>20.648004</v>
      </c>
      <c r="DA724" s="33">
        <v>4.4219266E9</v>
      </c>
      <c r="DB724" s="33">
        <v>1.0</v>
      </c>
      <c r="DC724" s="33" t="s">
        <v>183</v>
      </c>
      <c r="DD724" s="33">
        <v>2023.0</v>
      </c>
      <c r="DE724" s="33" t="s">
        <v>184</v>
      </c>
      <c r="DF724" s="33"/>
      <c r="DG724" s="33" t="s">
        <v>185</v>
      </c>
      <c r="DH724" s="33" t="s">
        <v>186</v>
      </c>
      <c r="DI724" s="5"/>
      <c r="DJ724" s="5"/>
    </row>
    <row r="725">
      <c r="A725" s="33" t="s">
        <v>5068</v>
      </c>
      <c r="B725" s="34">
        <v>44953.0</v>
      </c>
      <c r="C725" s="35" t="s">
        <v>137</v>
      </c>
      <c r="D725" s="35" t="s">
        <v>139</v>
      </c>
      <c r="E725" s="35" t="s">
        <v>142</v>
      </c>
      <c r="F725" s="36" t="s">
        <v>144</v>
      </c>
      <c r="G725" s="33" t="s">
        <v>5069</v>
      </c>
      <c r="H725" s="33" t="s">
        <v>515</v>
      </c>
      <c r="I725" s="33" t="s">
        <v>204</v>
      </c>
      <c r="J725" s="33" t="s">
        <v>262</v>
      </c>
      <c r="K725" s="35" t="s">
        <v>421</v>
      </c>
      <c r="L725" s="33" t="s">
        <v>151</v>
      </c>
      <c r="M725" s="5"/>
      <c r="N725" s="33" t="s">
        <v>4965</v>
      </c>
      <c r="O725" s="5"/>
      <c r="P725" s="35" t="s">
        <v>153</v>
      </c>
      <c r="Q725" s="35" t="s">
        <v>4965</v>
      </c>
      <c r="R725" s="33">
        <v>76548.0</v>
      </c>
      <c r="S725" s="37"/>
      <c r="T725" s="33"/>
      <c r="U725" s="33">
        <v>2.9</v>
      </c>
      <c r="V725" s="33" t="s">
        <v>154</v>
      </c>
      <c r="W725" s="33"/>
      <c r="X725" s="33"/>
      <c r="Y725" s="5"/>
      <c r="Z725" s="5"/>
      <c r="AA725" s="33">
        <v>1.0</v>
      </c>
      <c r="AB725" s="33"/>
      <c r="AC725" s="33">
        <v>1.0</v>
      </c>
      <c r="AD725" s="5"/>
      <c r="AE725" s="5"/>
      <c r="AF725" s="5"/>
      <c r="AG725" s="16"/>
      <c r="AH725" s="38" t="str">
        <f t="shared" si="1"/>
        <v/>
      </c>
      <c r="AI725" s="39">
        <f t="shared" si="2"/>
        <v>1</v>
      </c>
      <c r="AJ725" s="37" t="str">
        <f t="shared" si="3"/>
        <v/>
      </c>
      <c r="AK725" s="41" t="str">
        <f t="shared" si="4"/>
        <v/>
      </c>
      <c r="AL725" s="35" t="s">
        <v>153</v>
      </c>
      <c r="AM725" s="33" t="s">
        <v>4965</v>
      </c>
      <c r="AN725" s="33" t="s">
        <v>4965</v>
      </c>
      <c r="AO725" s="41"/>
      <c r="AP725" s="33" t="s">
        <v>169</v>
      </c>
      <c r="AQ725" s="33" t="s">
        <v>170</v>
      </c>
      <c r="AR725" s="33">
        <v>300.0</v>
      </c>
      <c r="AS725" s="42"/>
      <c r="AT725" s="42"/>
      <c r="AU725" s="42"/>
      <c r="AV725" s="42"/>
      <c r="AW725" s="42"/>
      <c r="AX725" s="5"/>
      <c r="AY725" s="33"/>
      <c r="AZ725" s="33" t="s">
        <v>5070</v>
      </c>
      <c r="BA725" s="5"/>
      <c r="BB725" s="5"/>
      <c r="BC725" s="5" t="s">
        <v>5071</v>
      </c>
      <c r="BD725" s="33" t="s">
        <v>173</v>
      </c>
      <c r="BE725" s="41"/>
      <c r="BF725" s="35"/>
      <c r="BG725" s="33" t="s">
        <v>169</v>
      </c>
      <c r="BH725" s="5"/>
      <c r="BI725" s="33">
        <v>300.0</v>
      </c>
      <c r="BJ725" s="33" t="s">
        <v>170</v>
      </c>
      <c r="BK725" s="5"/>
      <c r="BL725" s="5">
        <f t="shared" si="5"/>
        <v>3994.5</v>
      </c>
      <c r="BM725" s="5"/>
      <c r="BN725" s="5"/>
      <c r="BO725" s="42">
        <f t="shared" si="6"/>
        <v>3994.5</v>
      </c>
      <c r="BP725" s="44"/>
      <c r="BQ725" s="45"/>
      <c r="BR725" s="47"/>
      <c r="BS725" s="45"/>
      <c r="BT725" s="37"/>
      <c r="BU725" s="5"/>
      <c r="BV725" s="38"/>
      <c r="BW725" s="48"/>
      <c r="BX725" s="44"/>
      <c r="BY725" s="44"/>
      <c r="BZ725" s="33" t="s">
        <v>131</v>
      </c>
      <c r="CA725" s="5"/>
      <c r="CB725" s="5"/>
      <c r="CC725" s="33" t="s">
        <v>177</v>
      </c>
      <c r="CD725" s="5"/>
      <c r="CE725" s="5"/>
      <c r="CF725" s="33" t="s">
        <v>178</v>
      </c>
      <c r="CG725" s="33" t="s">
        <v>5072</v>
      </c>
      <c r="CH725" s="5"/>
      <c r="CI725" s="5"/>
      <c r="CJ725" s="5"/>
      <c r="CK725" s="33"/>
      <c r="CL725" s="49">
        <v>44995.0</v>
      </c>
      <c r="CM725" s="33" t="s">
        <v>180</v>
      </c>
      <c r="CN725" s="5"/>
      <c r="CO725" s="33">
        <v>2.0</v>
      </c>
      <c r="CP725" s="33" t="s">
        <v>181</v>
      </c>
      <c r="CQ725" s="50" t="str">
        <f t="shared" si="7"/>
        <v>25/07/1965</v>
      </c>
      <c r="CR725" s="33" t="s">
        <v>182</v>
      </c>
      <c r="CS725" s="33">
        <v>4.0</v>
      </c>
      <c r="CT725" s="33">
        <v>5.0</v>
      </c>
      <c r="CU725" s="33">
        <v>28.0</v>
      </c>
      <c r="CV725" s="33">
        <v>1317.0</v>
      </c>
      <c r="CW725" s="5"/>
      <c r="CX725" s="5"/>
      <c r="CY725" s="33">
        <v>-99.706332</v>
      </c>
      <c r="CZ725" s="33">
        <v>20.648004</v>
      </c>
      <c r="DA725" s="33">
        <v>4.4219266E9</v>
      </c>
      <c r="DB725" s="33">
        <v>1.0</v>
      </c>
      <c r="DC725" s="33" t="s">
        <v>183</v>
      </c>
      <c r="DD725" s="33">
        <v>2023.0</v>
      </c>
      <c r="DE725" s="33" t="s">
        <v>184</v>
      </c>
      <c r="DF725" s="33"/>
      <c r="DG725" s="33" t="s">
        <v>185</v>
      </c>
      <c r="DH725" s="33" t="s">
        <v>186</v>
      </c>
      <c r="DI725" s="5"/>
      <c r="DJ725" s="5"/>
    </row>
    <row r="726">
      <c r="A726" s="33" t="s">
        <v>5073</v>
      </c>
      <c r="B726" s="34">
        <v>44953.0</v>
      </c>
      <c r="C726" s="35" t="s">
        <v>137</v>
      </c>
      <c r="D726" s="35" t="s">
        <v>139</v>
      </c>
      <c r="E726" s="35" t="s">
        <v>142</v>
      </c>
      <c r="F726" s="36" t="s">
        <v>144</v>
      </c>
      <c r="G726" s="33" t="s">
        <v>5074</v>
      </c>
      <c r="H726" s="33" t="s">
        <v>5075</v>
      </c>
      <c r="I726" s="33" t="s">
        <v>4131</v>
      </c>
      <c r="J726" s="33" t="s">
        <v>538</v>
      </c>
      <c r="K726" s="35" t="s">
        <v>421</v>
      </c>
      <c r="L726" s="33" t="s">
        <v>151</v>
      </c>
      <c r="M726" s="5"/>
      <c r="N726" s="33" t="s">
        <v>4965</v>
      </c>
      <c r="O726" s="5"/>
      <c r="P726" s="35" t="s">
        <v>153</v>
      </c>
      <c r="Q726" s="35" t="s">
        <v>4965</v>
      </c>
      <c r="R726" s="33">
        <v>76548.0</v>
      </c>
      <c r="S726" s="37"/>
      <c r="T726" s="33"/>
      <c r="U726" s="33">
        <v>4.42</v>
      </c>
      <c r="V726" s="33" t="s">
        <v>154</v>
      </c>
      <c r="W726" s="33"/>
      <c r="X726" s="33"/>
      <c r="Y726" s="5"/>
      <c r="Z726" s="5"/>
      <c r="AA726" s="33">
        <v>1.0</v>
      </c>
      <c r="AB726" s="33"/>
      <c r="AC726" s="33">
        <v>1.0</v>
      </c>
      <c r="AD726" s="5"/>
      <c r="AE726" s="5"/>
      <c r="AF726" s="5"/>
      <c r="AG726" s="16"/>
      <c r="AH726" s="38" t="str">
        <f t="shared" si="1"/>
        <v/>
      </c>
      <c r="AI726" s="39">
        <f t="shared" si="2"/>
        <v>1</v>
      </c>
      <c r="AJ726" s="37" t="str">
        <f t="shared" si="3"/>
        <v/>
      </c>
      <c r="AK726" s="41" t="str">
        <f t="shared" si="4"/>
        <v/>
      </c>
      <c r="AL726" s="35" t="s">
        <v>153</v>
      </c>
      <c r="AM726" s="33" t="s">
        <v>4965</v>
      </c>
      <c r="AN726" s="33" t="s">
        <v>4965</v>
      </c>
      <c r="AO726" s="41"/>
      <c r="AP726" s="33" t="s">
        <v>169</v>
      </c>
      <c r="AQ726" s="33" t="s">
        <v>170</v>
      </c>
      <c r="AR726" s="33">
        <v>300.0</v>
      </c>
      <c r="AS726" s="42"/>
      <c r="AT726" s="42"/>
      <c r="AU726" s="42"/>
      <c r="AV726" s="42"/>
      <c r="AW726" s="42"/>
      <c r="AX726" s="5"/>
      <c r="AY726" s="33"/>
      <c r="AZ726" s="33" t="s">
        <v>5076</v>
      </c>
      <c r="BA726" s="5"/>
      <c r="BB726" s="5"/>
      <c r="BC726" s="5" t="s">
        <v>5077</v>
      </c>
      <c r="BD726" s="33" t="s">
        <v>173</v>
      </c>
      <c r="BE726" s="41"/>
      <c r="BF726" s="35"/>
      <c r="BG726" s="33" t="s">
        <v>169</v>
      </c>
      <c r="BH726" s="5"/>
      <c r="BI726" s="33">
        <v>300.0</v>
      </c>
      <c r="BJ726" s="33" t="s">
        <v>170</v>
      </c>
      <c r="BK726" s="5"/>
      <c r="BL726" s="5">
        <f t="shared" si="5"/>
        <v>3994.5</v>
      </c>
      <c r="BM726" s="5"/>
      <c r="BN726" s="5"/>
      <c r="BO726" s="42">
        <f t="shared" si="6"/>
        <v>3994.5</v>
      </c>
      <c r="BP726" s="44"/>
      <c r="BQ726" s="45"/>
      <c r="BR726" s="47"/>
      <c r="BS726" s="45"/>
      <c r="BT726" s="37"/>
      <c r="BU726" s="5"/>
      <c r="BV726" s="38"/>
      <c r="BW726" s="48"/>
      <c r="BX726" s="44"/>
      <c r="BY726" s="44"/>
      <c r="BZ726" s="33" t="s">
        <v>131</v>
      </c>
      <c r="CA726" s="5"/>
      <c r="CB726" s="5"/>
      <c r="CC726" s="33" t="s">
        <v>177</v>
      </c>
      <c r="CD726" s="5"/>
      <c r="CE726" s="5"/>
      <c r="CF726" s="33" t="s">
        <v>178</v>
      </c>
      <c r="CG726" s="33" t="s">
        <v>5078</v>
      </c>
      <c r="CH726" s="5"/>
      <c r="CI726" s="5"/>
      <c r="CJ726" s="5"/>
      <c r="CK726" s="33"/>
      <c r="CL726" s="49">
        <v>44995.0</v>
      </c>
      <c r="CM726" s="33" t="s">
        <v>180</v>
      </c>
      <c r="CN726" s="5"/>
      <c r="CO726" s="33">
        <v>2.0</v>
      </c>
      <c r="CP726" s="33" t="s">
        <v>181</v>
      </c>
      <c r="CQ726" s="50" t="str">
        <f t="shared" si="7"/>
        <v>01/06/1959</v>
      </c>
      <c r="CR726" s="33" t="s">
        <v>182</v>
      </c>
      <c r="CS726" s="33">
        <v>4.0</v>
      </c>
      <c r="CT726" s="33">
        <v>5.0</v>
      </c>
      <c r="CU726" s="33">
        <v>28.0</v>
      </c>
      <c r="CV726" s="33">
        <v>1317.0</v>
      </c>
      <c r="CW726" s="5"/>
      <c r="CX726" s="5"/>
      <c r="CY726" s="33">
        <v>-99.706332</v>
      </c>
      <c r="CZ726" s="33">
        <v>20.648004</v>
      </c>
      <c r="DA726" s="33">
        <v>4.4219266E9</v>
      </c>
      <c r="DB726" s="33">
        <v>1.0</v>
      </c>
      <c r="DC726" s="33" t="s">
        <v>183</v>
      </c>
      <c r="DD726" s="33">
        <v>2023.0</v>
      </c>
      <c r="DE726" s="33" t="s">
        <v>184</v>
      </c>
      <c r="DF726" s="33"/>
      <c r="DG726" s="33" t="s">
        <v>185</v>
      </c>
      <c r="DH726" s="33" t="s">
        <v>186</v>
      </c>
      <c r="DI726" s="5"/>
      <c r="DJ726" s="5"/>
    </row>
    <row r="727">
      <c r="A727" s="33" t="s">
        <v>5079</v>
      </c>
      <c r="B727" s="34">
        <v>44953.0</v>
      </c>
      <c r="C727" s="35" t="s">
        <v>137</v>
      </c>
      <c r="D727" s="35" t="s">
        <v>139</v>
      </c>
      <c r="E727" s="35" t="s">
        <v>142</v>
      </c>
      <c r="F727" s="36" t="s">
        <v>144</v>
      </c>
      <c r="G727" s="33" t="s">
        <v>5080</v>
      </c>
      <c r="H727" s="33" t="s">
        <v>581</v>
      </c>
      <c r="I727" s="33" t="s">
        <v>4131</v>
      </c>
      <c r="J727" s="33" t="s">
        <v>538</v>
      </c>
      <c r="K727" s="35" t="s">
        <v>421</v>
      </c>
      <c r="L727" s="33" t="s">
        <v>151</v>
      </c>
      <c r="M727" s="5"/>
      <c r="N727" s="33" t="s">
        <v>4965</v>
      </c>
      <c r="O727" s="5"/>
      <c r="P727" s="35" t="s">
        <v>153</v>
      </c>
      <c r="Q727" s="35" t="s">
        <v>4965</v>
      </c>
      <c r="R727" s="33">
        <v>76548.0</v>
      </c>
      <c r="S727" s="37"/>
      <c r="T727" s="33"/>
      <c r="U727" s="33">
        <v>3.3</v>
      </c>
      <c r="V727" s="33" t="s">
        <v>154</v>
      </c>
      <c r="W727" s="33"/>
      <c r="X727" s="33"/>
      <c r="Y727" s="5"/>
      <c r="Z727" s="5"/>
      <c r="AA727" s="33">
        <v>1.0</v>
      </c>
      <c r="AB727" s="33"/>
      <c r="AC727" s="33">
        <v>1.0</v>
      </c>
      <c r="AD727" s="5"/>
      <c r="AE727" s="5"/>
      <c r="AF727" s="5"/>
      <c r="AG727" s="16"/>
      <c r="AH727" s="38" t="str">
        <f t="shared" si="1"/>
        <v/>
      </c>
      <c r="AI727" s="39">
        <f t="shared" si="2"/>
        <v>1</v>
      </c>
      <c r="AJ727" s="37" t="str">
        <f t="shared" si="3"/>
        <v/>
      </c>
      <c r="AK727" s="41" t="str">
        <f t="shared" si="4"/>
        <v/>
      </c>
      <c r="AL727" s="35" t="s">
        <v>153</v>
      </c>
      <c r="AM727" s="33" t="s">
        <v>4965</v>
      </c>
      <c r="AN727" s="33" t="s">
        <v>4965</v>
      </c>
      <c r="AO727" s="41"/>
      <c r="AP727" s="33" t="s">
        <v>169</v>
      </c>
      <c r="AQ727" s="33" t="s">
        <v>170</v>
      </c>
      <c r="AR727" s="33">
        <v>300.0</v>
      </c>
      <c r="AS727" s="42"/>
      <c r="AT727" s="42"/>
      <c r="AU727" s="42"/>
      <c r="AV727" s="42"/>
      <c r="AW727" s="42"/>
      <c r="AX727" s="5"/>
      <c r="AY727" s="33"/>
      <c r="AZ727" s="33" t="s">
        <v>5081</v>
      </c>
      <c r="BA727" s="5"/>
      <c r="BB727" s="5"/>
      <c r="BC727" s="5" t="s">
        <v>5082</v>
      </c>
      <c r="BD727" s="33" t="s">
        <v>173</v>
      </c>
      <c r="BE727" s="41"/>
      <c r="BF727" s="35"/>
      <c r="BG727" s="33" t="s">
        <v>169</v>
      </c>
      <c r="BH727" s="5"/>
      <c r="BI727" s="33">
        <v>300.0</v>
      </c>
      <c r="BJ727" s="33" t="s">
        <v>170</v>
      </c>
      <c r="BK727" s="5"/>
      <c r="BL727" s="5">
        <f t="shared" si="5"/>
        <v>3994.5</v>
      </c>
      <c r="BM727" s="5"/>
      <c r="BN727" s="5"/>
      <c r="BO727" s="42">
        <f t="shared" si="6"/>
        <v>3994.5</v>
      </c>
      <c r="BP727" s="44"/>
      <c r="BQ727" s="45"/>
      <c r="BR727" s="47"/>
      <c r="BS727" s="45"/>
      <c r="BT727" s="37"/>
      <c r="BU727" s="5"/>
      <c r="BV727" s="38"/>
      <c r="BW727" s="48"/>
      <c r="BX727" s="44"/>
      <c r="BY727" s="44"/>
      <c r="BZ727" s="33" t="s">
        <v>131</v>
      </c>
      <c r="CA727" s="5"/>
      <c r="CB727" s="5"/>
      <c r="CC727" s="33" t="s">
        <v>177</v>
      </c>
      <c r="CD727" s="5"/>
      <c r="CE727" s="5"/>
      <c r="CF727" s="33" t="s">
        <v>178</v>
      </c>
      <c r="CG727" s="33" t="s">
        <v>5083</v>
      </c>
      <c r="CH727" s="5"/>
      <c r="CI727" s="5"/>
      <c r="CJ727" s="5"/>
      <c r="CK727" s="33"/>
      <c r="CL727" s="49">
        <v>44995.0</v>
      </c>
      <c r="CM727" s="33" t="s">
        <v>180</v>
      </c>
      <c r="CN727" s="5"/>
      <c r="CO727" s="33">
        <v>2.0</v>
      </c>
      <c r="CP727" s="33" t="s">
        <v>181</v>
      </c>
      <c r="CQ727" s="50" t="str">
        <f t="shared" si="7"/>
        <v>30/03/1957</v>
      </c>
      <c r="CR727" s="33" t="s">
        <v>182</v>
      </c>
      <c r="CS727" s="33">
        <v>4.0</v>
      </c>
      <c r="CT727" s="33">
        <v>5.0</v>
      </c>
      <c r="CU727" s="33">
        <v>28.0</v>
      </c>
      <c r="CV727" s="33">
        <v>1317.0</v>
      </c>
      <c r="CW727" s="5"/>
      <c r="CX727" s="5"/>
      <c r="CY727" s="33">
        <v>-99.706332</v>
      </c>
      <c r="CZ727" s="33">
        <v>20.648004</v>
      </c>
      <c r="DA727" s="33">
        <v>4.4219266E9</v>
      </c>
      <c r="DB727" s="33">
        <v>1.0</v>
      </c>
      <c r="DC727" s="33" t="s">
        <v>183</v>
      </c>
      <c r="DD727" s="33">
        <v>2023.0</v>
      </c>
      <c r="DE727" s="33" t="s">
        <v>184</v>
      </c>
      <c r="DF727" s="33"/>
      <c r="DG727" s="33" t="s">
        <v>185</v>
      </c>
      <c r="DH727" s="33" t="s">
        <v>186</v>
      </c>
      <c r="DI727" s="5"/>
      <c r="DJ727" s="5"/>
    </row>
    <row r="728">
      <c r="A728" s="33" t="s">
        <v>5084</v>
      </c>
      <c r="B728" s="34">
        <v>44953.0</v>
      </c>
      <c r="C728" s="35" t="s">
        <v>137</v>
      </c>
      <c r="D728" s="35" t="s">
        <v>139</v>
      </c>
      <c r="E728" s="35" t="s">
        <v>142</v>
      </c>
      <c r="F728" s="36" t="s">
        <v>144</v>
      </c>
      <c r="G728" s="33" t="s">
        <v>5085</v>
      </c>
      <c r="H728" s="33" t="s">
        <v>1933</v>
      </c>
      <c r="I728" s="33" t="s">
        <v>4131</v>
      </c>
      <c r="J728" s="33" t="s">
        <v>350</v>
      </c>
      <c r="K728" s="35" t="s">
        <v>421</v>
      </c>
      <c r="L728" s="33" t="s">
        <v>151</v>
      </c>
      <c r="M728" s="5"/>
      <c r="N728" s="33" t="s">
        <v>4965</v>
      </c>
      <c r="O728" s="5"/>
      <c r="P728" s="35" t="s">
        <v>153</v>
      </c>
      <c r="Q728" s="35" t="s">
        <v>4965</v>
      </c>
      <c r="R728" s="33">
        <v>76548.0</v>
      </c>
      <c r="S728" s="37"/>
      <c r="T728" s="33"/>
      <c r="U728" s="33">
        <v>3.72</v>
      </c>
      <c r="V728" s="33" t="s">
        <v>154</v>
      </c>
      <c r="W728" s="33"/>
      <c r="X728" s="33"/>
      <c r="Y728" s="5"/>
      <c r="Z728" s="5"/>
      <c r="AA728" s="33">
        <v>1.0</v>
      </c>
      <c r="AB728" s="33"/>
      <c r="AC728" s="33">
        <v>1.0</v>
      </c>
      <c r="AD728" s="5"/>
      <c r="AE728" s="5"/>
      <c r="AF728" s="5"/>
      <c r="AG728" s="16"/>
      <c r="AH728" s="38" t="str">
        <f t="shared" si="1"/>
        <v/>
      </c>
      <c r="AI728" s="39" t="str">
        <f t="shared" si="2"/>
        <v/>
      </c>
      <c r="AJ728" s="37" t="str">
        <f t="shared" si="3"/>
        <v/>
      </c>
      <c r="AK728" s="41" t="str">
        <f t="shared" si="4"/>
        <v/>
      </c>
      <c r="AL728" s="35" t="s">
        <v>153</v>
      </c>
      <c r="AM728" s="33" t="s">
        <v>4965</v>
      </c>
      <c r="AN728" s="33" t="s">
        <v>4965</v>
      </c>
      <c r="AO728" s="41"/>
      <c r="AP728" s="33" t="s">
        <v>169</v>
      </c>
      <c r="AQ728" s="33" t="s">
        <v>170</v>
      </c>
      <c r="AR728" s="33">
        <v>300.0</v>
      </c>
      <c r="AS728" s="42"/>
      <c r="AT728" s="42"/>
      <c r="AU728" s="42"/>
      <c r="AV728" s="42"/>
      <c r="AW728" s="42"/>
      <c r="AX728" s="5"/>
      <c r="AY728" s="33"/>
      <c r="AZ728" s="33" t="s">
        <v>5086</v>
      </c>
      <c r="BA728" s="5"/>
      <c r="BB728" s="5"/>
      <c r="BC728" s="5" t="s">
        <v>5087</v>
      </c>
      <c r="BD728" s="33" t="s">
        <v>173</v>
      </c>
      <c r="BE728" s="41"/>
      <c r="BF728" s="35"/>
      <c r="BG728" s="33" t="s">
        <v>169</v>
      </c>
      <c r="BH728" s="5"/>
      <c r="BI728" s="33">
        <v>300.0</v>
      </c>
      <c r="BJ728" s="33" t="s">
        <v>170</v>
      </c>
      <c r="BK728" s="5"/>
      <c r="BL728" s="5">
        <f t="shared" si="5"/>
        <v>3994.5</v>
      </c>
      <c r="BM728" s="5"/>
      <c r="BN728" s="5"/>
      <c r="BO728" s="42">
        <f t="shared" si="6"/>
        <v>3994.5</v>
      </c>
      <c r="BP728" s="44"/>
      <c r="BQ728" s="45"/>
      <c r="BR728" s="47"/>
      <c r="BS728" s="45"/>
      <c r="BT728" s="37"/>
      <c r="BU728" s="5"/>
      <c r="BV728" s="38"/>
      <c r="BW728" s="48"/>
      <c r="BX728" s="44"/>
      <c r="BY728" s="44"/>
      <c r="BZ728" s="33" t="s">
        <v>131</v>
      </c>
      <c r="CA728" s="5"/>
      <c r="CB728" s="5"/>
      <c r="CC728" s="33" t="s">
        <v>177</v>
      </c>
      <c r="CD728" s="5"/>
      <c r="CE728" s="5"/>
      <c r="CF728" s="33" t="s">
        <v>178</v>
      </c>
      <c r="CG728" s="33" t="s">
        <v>5088</v>
      </c>
      <c r="CH728" s="5"/>
      <c r="CI728" s="5"/>
      <c r="CJ728" s="5"/>
      <c r="CK728" s="33"/>
      <c r="CL728" s="49">
        <v>44995.0</v>
      </c>
      <c r="CM728" s="33" t="s">
        <v>180</v>
      </c>
      <c r="CN728" s="5"/>
      <c r="CO728" s="33">
        <v>2.0</v>
      </c>
      <c r="CP728" s="33" t="s">
        <v>181</v>
      </c>
      <c r="CQ728" s="50" t="str">
        <f t="shared" si="7"/>
        <v>24/02/1974</v>
      </c>
      <c r="CR728" s="33" t="s">
        <v>182</v>
      </c>
      <c r="CS728" s="33">
        <v>4.0</v>
      </c>
      <c r="CT728" s="33">
        <v>5.0</v>
      </c>
      <c r="CU728" s="33">
        <v>28.0</v>
      </c>
      <c r="CV728" s="33">
        <v>1317.0</v>
      </c>
      <c r="CW728" s="5"/>
      <c r="CX728" s="5"/>
      <c r="CY728" s="33">
        <v>-99.706332</v>
      </c>
      <c r="CZ728" s="33">
        <v>20.648004</v>
      </c>
      <c r="DA728" s="33">
        <v>4.422335579E9</v>
      </c>
      <c r="DB728" s="33">
        <v>2.0</v>
      </c>
      <c r="DC728" s="33" t="s">
        <v>183</v>
      </c>
      <c r="DD728" s="33">
        <v>2023.0</v>
      </c>
      <c r="DE728" s="33" t="s">
        <v>184</v>
      </c>
      <c r="DF728" s="33"/>
      <c r="DG728" s="33" t="s">
        <v>185</v>
      </c>
      <c r="DH728" s="33" t="s">
        <v>186</v>
      </c>
      <c r="DI728" s="5"/>
      <c r="DJ728" s="5"/>
    </row>
    <row r="729">
      <c r="A729" s="33" t="s">
        <v>5089</v>
      </c>
      <c r="B729" s="34">
        <v>44953.0</v>
      </c>
      <c r="C729" s="35" t="s">
        <v>137</v>
      </c>
      <c r="D729" s="35" t="s">
        <v>139</v>
      </c>
      <c r="E729" s="35" t="s">
        <v>142</v>
      </c>
      <c r="F729" s="36" t="s">
        <v>144</v>
      </c>
      <c r="G729" s="33" t="s">
        <v>5090</v>
      </c>
      <c r="H729" s="33" t="s">
        <v>5091</v>
      </c>
      <c r="I729" s="33" t="s">
        <v>4131</v>
      </c>
      <c r="J729" s="33" t="s">
        <v>538</v>
      </c>
      <c r="K729" s="35" t="s">
        <v>421</v>
      </c>
      <c r="L729" s="33" t="s">
        <v>151</v>
      </c>
      <c r="M729" s="5"/>
      <c r="N729" s="33" t="s">
        <v>4965</v>
      </c>
      <c r="O729" s="5"/>
      <c r="P729" s="35" t="s">
        <v>153</v>
      </c>
      <c r="Q729" s="35" t="s">
        <v>4965</v>
      </c>
      <c r="R729" s="33">
        <v>76548.0</v>
      </c>
      <c r="S729" s="37"/>
      <c r="T729" s="33"/>
      <c r="U729" s="33">
        <v>2.32</v>
      </c>
      <c r="V729" s="33" t="s">
        <v>154</v>
      </c>
      <c r="W729" s="33"/>
      <c r="X729" s="33"/>
      <c r="Y729" s="5"/>
      <c r="Z729" s="5"/>
      <c r="AA729" s="33">
        <v>1.0</v>
      </c>
      <c r="AB729" s="33"/>
      <c r="AC729" s="33">
        <v>1.0</v>
      </c>
      <c r="AD729" s="5"/>
      <c r="AE729" s="5"/>
      <c r="AF729" s="5"/>
      <c r="AG729" s="16"/>
      <c r="AH729" s="38" t="str">
        <f t="shared" si="1"/>
        <v/>
      </c>
      <c r="AI729" s="39">
        <f t="shared" si="2"/>
        <v>1</v>
      </c>
      <c r="AJ729" s="37" t="str">
        <f t="shared" si="3"/>
        <v/>
      </c>
      <c r="AK729" s="41" t="str">
        <f t="shared" si="4"/>
        <v/>
      </c>
      <c r="AL729" s="35" t="s">
        <v>153</v>
      </c>
      <c r="AM729" s="33" t="s">
        <v>4965</v>
      </c>
      <c r="AN729" s="33" t="s">
        <v>4965</v>
      </c>
      <c r="AO729" s="41"/>
      <c r="AP729" s="33" t="s">
        <v>169</v>
      </c>
      <c r="AQ729" s="33" t="s">
        <v>170</v>
      </c>
      <c r="AR729" s="33">
        <v>300.0</v>
      </c>
      <c r="AS729" s="42"/>
      <c r="AT729" s="42"/>
      <c r="AU729" s="42"/>
      <c r="AV729" s="42"/>
      <c r="AW729" s="42"/>
      <c r="AX729" s="5"/>
      <c r="AY729" s="33"/>
      <c r="AZ729" s="33" t="s">
        <v>5092</v>
      </c>
      <c r="BA729" s="5"/>
      <c r="BB729" s="5"/>
      <c r="BC729" s="5" t="s">
        <v>5093</v>
      </c>
      <c r="BD729" s="33" t="s">
        <v>173</v>
      </c>
      <c r="BE729" s="41"/>
      <c r="BF729" s="35"/>
      <c r="BG729" s="33" t="s">
        <v>169</v>
      </c>
      <c r="BH729" s="5"/>
      <c r="BI729" s="33">
        <v>300.0</v>
      </c>
      <c r="BJ729" s="33" t="s">
        <v>170</v>
      </c>
      <c r="BK729" s="5"/>
      <c r="BL729" s="5">
        <f t="shared" si="5"/>
        <v>3994.5</v>
      </c>
      <c r="BM729" s="5"/>
      <c r="BN729" s="5"/>
      <c r="BO729" s="42">
        <f t="shared" si="6"/>
        <v>3994.5</v>
      </c>
      <c r="BP729" s="44"/>
      <c r="BQ729" s="45"/>
      <c r="BR729" s="47"/>
      <c r="BS729" s="45"/>
      <c r="BT729" s="37"/>
      <c r="BU729" s="5"/>
      <c r="BV729" s="38"/>
      <c r="BW729" s="48"/>
      <c r="BX729" s="44"/>
      <c r="BY729" s="44"/>
      <c r="BZ729" s="33" t="s">
        <v>131</v>
      </c>
      <c r="CA729" s="5"/>
      <c r="CB729" s="5"/>
      <c r="CC729" s="33" t="s">
        <v>177</v>
      </c>
      <c r="CD729" s="5"/>
      <c r="CE729" s="5"/>
      <c r="CF729" s="33" t="s">
        <v>178</v>
      </c>
      <c r="CG729" s="33" t="s">
        <v>5094</v>
      </c>
      <c r="CH729" s="5"/>
      <c r="CI729" s="5"/>
      <c r="CJ729" s="5"/>
      <c r="CK729" s="33"/>
      <c r="CL729" s="49">
        <v>44995.0</v>
      </c>
      <c r="CM729" s="33" t="s">
        <v>180</v>
      </c>
      <c r="CN729" s="5"/>
      <c r="CO729" s="33">
        <v>2.0</v>
      </c>
      <c r="CP729" s="33" t="s">
        <v>181</v>
      </c>
      <c r="CQ729" s="50" t="str">
        <f t="shared" si="7"/>
        <v>16/11/1963</v>
      </c>
      <c r="CR729" s="33" t="s">
        <v>182</v>
      </c>
      <c r="CS729" s="33">
        <v>4.0</v>
      </c>
      <c r="CT729" s="33">
        <v>5.0</v>
      </c>
      <c r="CU729" s="33">
        <v>28.0</v>
      </c>
      <c r="CV729" s="33">
        <v>1317.0</v>
      </c>
      <c r="CW729" s="5"/>
      <c r="CX729" s="5"/>
      <c r="CY729" s="33">
        <v>-99.706332</v>
      </c>
      <c r="CZ729" s="33">
        <v>20.648004</v>
      </c>
      <c r="DA729" s="33">
        <v>4.4219266E9</v>
      </c>
      <c r="DB729" s="33">
        <v>1.0</v>
      </c>
      <c r="DC729" s="33" t="s">
        <v>183</v>
      </c>
      <c r="DD729" s="33">
        <v>2023.0</v>
      </c>
      <c r="DE729" s="33" t="s">
        <v>184</v>
      </c>
      <c r="DF729" s="33"/>
      <c r="DG729" s="33" t="s">
        <v>185</v>
      </c>
      <c r="DH729" s="33" t="s">
        <v>186</v>
      </c>
      <c r="DI729" s="5"/>
      <c r="DJ729" s="5"/>
    </row>
    <row r="730">
      <c r="A730" s="33" t="s">
        <v>5095</v>
      </c>
      <c r="B730" s="34">
        <v>44953.0</v>
      </c>
      <c r="C730" s="35" t="s">
        <v>137</v>
      </c>
      <c r="D730" s="35" t="s">
        <v>139</v>
      </c>
      <c r="E730" s="35" t="s">
        <v>142</v>
      </c>
      <c r="F730" s="36" t="s">
        <v>144</v>
      </c>
      <c r="G730" s="33" t="s">
        <v>5096</v>
      </c>
      <c r="H730" s="33" t="s">
        <v>1713</v>
      </c>
      <c r="I730" s="33" t="s">
        <v>4131</v>
      </c>
      <c r="J730" s="33" t="s">
        <v>213</v>
      </c>
      <c r="K730" s="35" t="s">
        <v>421</v>
      </c>
      <c r="L730" s="33" t="s">
        <v>151</v>
      </c>
      <c r="M730" s="5"/>
      <c r="N730" s="33" t="s">
        <v>4965</v>
      </c>
      <c r="O730" s="5"/>
      <c r="P730" s="35" t="s">
        <v>153</v>
      </c>
      <c r="Q730" s="35" t="s">
        <v>4965</v>
      </c>
      <c r="R730" s="33">
        <v>76548.0</v>
      </c>
      <c r="S730" s="37"/>
      <c r="T730" s="33"/>
      <c r="U730" s="33">
        <v>2.88</v>
      </c>
      <c r="V730" s="33" t="s">
        <v>154</v>
      </c>
      <c r="W730" s="33"/>
      <c r="X730" s="33"/>
      <c r="Y730" s="5"/>
      <c r="Z730" s="5"/>
      <c r="AA730" s="33">
        <v>1.0</v>
      </c>
      <c r="AB730" s="33"/>
      <c r="AC730" s="33">
        <v>1.0</v>
      </c>
      <c r="AD730" s="5"/>
      <c r="AE730" s="5"/>
      <c r="AF730" s="5"/>
      <c r="AG730" s="16"/>
      <c r="AH730" s="38" t="str">
        <f t="shared" si="1"/>
        <v/>
      </c>
      <c r="AI730" s="39" t="str">
        <f t="shared" si="2"/>
        <v/>
      </c>
      <c r="AJ730" s="37" t="str">
        <f t="shared" si="3"/>
        <v/>
      </c>
      <c r="AK730" s="41" t="str">
        <f t="shared" si="4"/>
        <v/>
      </c>
      <c r="AL730" s="35" t="s">
        <v>153</v>
      </c>
      <c r="AM730" s="33" t="s">
        <v>4965</v>
      </c>
      <c r="AN730" s="33" t="s">
        <v>4965</v>
      </c>
      <c r="AO730" s="41"/>
      <c r="AP730" s="33" t="s">
        <v>169</v>
      </c>
      <c r="AQ730" s="33" t="s">
        <v>170</v>
      </c>
      <c r="AR730" s="33">
        <v>300.0</v>
      </c>
      <c r="AS730" s="42"/>
      <c r="AT730" s="42"/>
      <c r="AU730" s="42"/>
      <c r="AV730" s="42"/>
      <c r="AW730" s="42"/>
      <c r="AX730" s="5"/>
      <c r="AY730" s="33"/>
      <c r="AZ730" s="33" t="s">
        <v>5097</v>
      </c>
      <c r="BA730" s="5"/>
      <c r="BB730" s="5"/>
      <c r="BC730" s="5" t="s">
        <v>5098</v>
      </c>
      <c r="BD730" s="33" t="s">
        <v>173</v>
      </c>
      <c r="BE730" s="41"/>
      <c r="BF730" s="35"/>
      <c r="BG730" s="33" t="s">
        <v>169</v>
      </c>
      <c r="BH730" s="5"/>
      <c r="BI730" s="33">
        <v>300.0</v>
      </c>
      <c r="BJ730" s="33" t="s">
        <v>170</v>
      </c>
      <c r="BK730" s="5"/>
      <c r="BL730" s="5">
        <f t="shared" si="5"/>
        <v>3994.5</v>
      </c>
      <c r="BM730" s="5"/>
      <c r="BN730" s="5"/>
      <c r="BO730" s="42">
        <f t="shared" si="6"/>
        <v>3994.5</v>
      </c>
      <c r="BP730" s="44"/>
      <c r="BQ730" s="45"/>
      <c r="BR730" s="47"/>
      <c r="BS730" s="45"/>
      <c r="BT730" s="37"/>
      <c r="BU730" s="5"/>
      <c r="BV730" s="38"/>
      <c r="BW730" s="48"/>
      <c r="BX730" s="44"/>
      <c r="BY730" s="44"/>
      <c r="BZ730" s="33" t="s">
        <v>131</v>
      </c>
      <c r="CA730" s="5"/>
      <c r="CB730" s="5"/>
      <c r="CC730" s="33" t="s">
        <v>177</v>
      </c>
      <c r="CD730" s="5"/>
      <c r="CE730" s="5"/>
      <c r="CF730" s="33" t="s">
        <v>178</v>
      </c>
      <c r="CG730" s="33" t="s">
        <v>5099</v>
      </c>
      <c r="CH730" s="5"/>
      <c r="CI730" s="5"/>
      <c r="CJ730" s="5"/>
      <c r="CK730" s="33"/>
      <c r="CL730" s="49">
        <v>44995.0</v>
      </c>
      <c r="CM730" s="33" t="s">
        <v>180</v>
      </c>
      <c r="CN730" s="5"/>
      <c r="CO730" s="33">
        <v>2.0</v>
      </c>
      <c r="CP730" s="33" t="s">
        <v>181</v>
      </c>
      <c r="CQ730" s="50" t="str">
        <f t="shared" si="7"/>
        <v>09/03/1971</v>
      </c>
      <c r="CR730" s="33" t="s">
        <v>182</v>
      </c>
      <c r="CS730" s="33">
        <v>4.0</v>
      </c>
      <c r="CT730" s="33">
        <v>5.0</v>
      </c>
      <c r="CU730" s="33">
        <v>28.0</v>
      </c>
      <c r="CV730" s="33">
        <v>1317.0</v>
      </c>
      <c r="CW730" s="5"/>
      <c r="CX730" s="5"/>
      <c r="CY730" s="33">
        <v>-99.706332</v>
      </c>
      <c r="CZ730" s="33">
        <v>20.648004</v>
      </c>
      <c r="DA730" s="33">
        <v>4.4219266E9</v>
      </c>
      <c r="DB730" s="33">
        <v>1.0</v>
      </c>
      <c r="DC730" s="33" t="s">
        <v>183</v>
      </c>
      <c r="DD730" s="33">
        <v>2023.0</v>
      </c>
      <c r="DE730" s="33" t="s">
        <v>184</v>
      </c>
      <c r="DF730" s="33"/>
      <c r="DG730" s="33" t="s">
        <v>185</v>
      </c>
      <c r="DH730" s="33" t="s">
        <v>186</v>
      </c>
      <c r="DI730" s="5"/>
      <c r="DJ730" s="5"/>
    </row>
    <row r="731">
      <c r="A731" s="33" t="s">
        <v>5100</v>
      </c>
      <c r="B731" s="34">
        <v>44953.0</v>
      </c>
      <c r="C731" s="35" t="s">
        <v>137</v>
      </c>
      <c r="D731" s="35" t="s">
        <v>139</v>
      </c>
      <c r="E731" s="35" t="s">
        <v>142</v>
      </c>
      <c r="F731" s="36" t="s">
        <v>144</v>
      </c>
      <c r="G731" s="33" t="s">
        <v>5101</v>
      </c>
      <c r="H731" s="33" t="s">
        <v>5102</v>
      </c>
      <c r="I731" s="33" t="s">
        <v>4131</v>
      </c>
      <c r="J731" s="33" t="s">
        <v>350</v>
      </c>
      <c r="K731" s="35" t="s">
        <v>421</v>
      </c>
      <c r="L731" s="33" t="s">
        <v>151</v>
      </c>
      <c r="M731" s="5"/>
      <c r="N731" s="33" t="s">
        <v>4965</v>
      </c>
      <c r="O731" s="5"/>
      <c r="P731" s="35" t="s">
        <v>153</v>
      </c>
      <c r="Q731" s="35" t="s">
        <v>4965</v>
      </c>
      <c r="R731" s="33">
        <v>76548.0</v>
      </c>
      <c r="S731" s="37"/>
      <c r="T731" s="33"/>
      <c r="U731" s="33">
        <v>3.21</v>
      </c>
      <c r="V731" s="33" t="s">
        <v>154</v>
      </c>
      <c r="W731" s="33"/>
      <c r="X731" s="33"/>
      <c r="Y731" s="5"/>
      <c r="Z731" s="5"/>
      <c r="AA731" s="33">
        <v>1.0</v>
      </c>
      <c r="AB731" s="33"/>
      <c r="AC731" s="33">
        <v>1.0</v>
      </c>
      <c r="AD731" s="5"/>
      <c r="AE731" s="5"/>
      <c r="AF731" s="5"/>
      <c r="AG731" s="16"/>
      <c r="AH731" s="38" t="str">
        <f t="shared" si="1"/>
        <v/>
      </c>
      <c r="AI731" s="39">
        <f t="shared" si="2"/>
        <v>1</v>
      </c>
      <c r="AJ731" s="37" t="str">
        <f t="shared" si="3"/>
        <v/>
      </c>
      <c r="AK731" s="41" t="str">
        <f t="shared" si="4"/>
        <v/>
      </c>
      <c r="AL731" s="35" t="s">
        <v>153</v>
      </c>
      <c r="AM731" s="33" t="s">
        <v>4965</v>
      </c>
      <c r="AN731" s="33" t="s">
        <v>4965</v>
      </c>
      <c r="AO731" s="41"/>
      <c r="AP731" s="33" t="s">
        <v>169</v>
      </c>
      <c r="AQ731" s="33" t="s">
        <v>170</v>
      </c>
      <c r="AR731" s="33">
        <v>300.0</v>
      </c>
      <c r="AS731" s="42"/>
      <c r="AT731" s="42"/>
      <c r="AU731" s="42"/>
      <c r="AV731" s="42"/>
      <c r="AW731" s="42"/>
      <c r="AX731" s="5"/>
      <c r="AY731" s="33"/>
      <c r="AZ731" s="33" t="s">
        <v>5103</v>
      </c>
      <c r="BA731" s="5"/>
      <c r="BB731" s="5"/>
      <c r="BC731" s="5" t="s">
        <v>5104</v>
      </c>
      <c r="BD731" s="33" t="s">
        <v>173</v>
      </c>
      <c r="BE731" s="41"/>
      <c r="BF731" s="35"/>
      <c r="BG731" s="33" t="s">
        <v>169</v>
      </c>
      <c r="BH731" s="5"/>
      <c r="BI731" s="33">
        <v>300.0</v>
      </c>
      <c r="BJ731" s="33" t="s">
        <v>170</v>
      </c>
      <c r="BK731" s="5"/>
      <c r="BL731" s="5">
        <f t="shared" si="5"/>
        <v>3994.5</v>
      </c>
      <c r="BM731" s="5"/>
      <c r="BN731" s="5"/>
      <c r="BO731" s="42">
        <f t="shared" si="6"/>
        <v>3994.5</v>
      </c>
      <c r="BP731" s="44"/>
      <c r="BQ731" s="45"/>
      <c r="BR731" s="47"/>
      <c r="BS731" s="45"/>
      <c r="BT731" s="37"/>
      <c r="BU731" s="5"/>
      <c r="BV731" s="38"/>
      <c r="BW731" s="48"/>
      <c r="BX731" s="44"/>
      <c r="BY731" s="44"/>
      <c r="BZ731" s="33" t="s">
        <v>131</v>
      </c>
      <c r="CA731" s="5"/>
      <c r="CB731" s="5"/>
      <c r="CC731" s="33" t="s">
        <v>177</v>
      </c>
      <c r="CD731" s="5"/>
      <c r="CE731" s="5"/>
      <c r="CF731" s="33" t="s">
        <v>178</v>
      </c>
      <c r="CG731" s="33" t="s">
        <v>5105</v>
      </c>
      <c r="CH731" s="5"/>
      <c r="CI731" s="5"/>
      <c r="CJ731" s="5"/>
      <c r="CK731" s="33"/>
      <c r="CL731" s="49">
        <v>44995.0</v>
      </c>
      <c r="CM731" s="33" t="s">
        <v>180</v>
      </c>
      <c r="CN731" s="5"/>
      <c r="CO731" s="33">
        <v>2.0</v>
      </c>
      <c r="CP731" s="33" t="s">
        <v>181</v>
      </c>
      <c r="CQ731" s="50" t="str">
        <f t="shared" si="7"/>
        <v>14/05/1942</v>
      </c>
      <c r="CR731" s="33" t="s">
        <v>182</v>
      </c>
      <c r="CS731" s="33">
        <v>4.0</v>
      </c>
      <c r="CT731" s="33">
        <v>5.0</v>
      </c>
      <c r="CU731" s="33">
        <v>28.0</v>
      </c>
      <c r="CV731" s="33">
        <v>1317.0</v>
      </c>
      <c r="CW731" s="5"/>
      <c r="CX731" s="5"/>
      <c r="CY731" s="33">
        <v>-99.706332</v>
      </c>
      <c r="CZ731" s="33">
        <v>20.648004</v>
      </c>
      <c r="DA731" s="33">
        <v>4.411073912E9</v>
      </c>
      <c r="DB731" s="33">
        <v>2.0</v>
      </c>
      <c r="DC731" s="33" t="s">
        <v>183</v>
      </c>
      <c r="DD731" s="33">
        <v>2023.0</v>
      </c>
      <c r="DE731" s="33" t="s">
        <v>184</v>
      </c>
      <c r="DF731" s="33"/>
      <c r="DG731" s="33" t="s">
        <v>185</v>
      </c>
      <c r="DH731" s="33" t="s">
        <v>186</v>
      </c>
      <c r="DI731" s="5"/>
      <c r="DJ731" s="5"/>
    </row>
    <row r="732">
      <c r="A732" s="33" t="s">
        <v>5106</v>
      </c>
      <c r="B732" s="34">
        <v>44953.0</v>
      </c>
      <c r="C732" s="35" t="s">
        <v>137</v>
      </c>
      <c r="D732" s="35" t="s">
        <v>139</v>
      </c>
      <c r="E732" s="35" t="s">
        <v>142</v>
      </c>
      <c r="F732" s="36" t="s">
        <v>144</v>
      </c>
      <c r="G732" s="33" t="s">
        <v>5107</v>
      </c>
      <c r="H732" s="33" t="s">
        <v>1913</v>
      </c>
      <c r="I732" s="33" t="s">
        <v>4131</v>
      </c>
      <c r="J732" s="33" t="s">
        <v>350</v>
      </c>
      <c r="K732" s="35" t="s">
        <v>421</v>
      </c>
      <c r="L732" s="33" t="s">
        <v>151</v>
      </c>
      <c r="M732" s="5"/>
      <c r="N732" s="33" t="s">
        <v>4965</v>
      </c>
      <c r="O732" s="5"/>
      <c r="P732" s="35" t="s">
        <v>153</v>
      </c>
      <c r="Q732" s="35" t="s">
        <v>4965</v>
      </c>
      <c r="R732" s="33">
        <v>76548.0</v>
      </c>
      <c r="S732" s="37"/>
      <c r="T732" s="33"/>
      <c r="U732" s="33">
        <v>4.3</v>
      </c>
      <c r="V732" s="33" t="s">
        <v>154</v>
      </c>
      <c r="W732" s="33"/>
      <c r="X732" s="33"/>
      <c r="Y732" s="5"/>
      <c r="Z732" s="5"/>
      <c r="AA732" s="33">
        <v>1.0</v>
      </c>
      <c r="AB732" s="33"/>
      <c r="AC732" s="33">
        <v>1.0</v>
      </c>
      <c r="AD732" s="5"/>
      <c r="AE732" s="5"/>
      <c r="AF732" s="5"/>
      <c r="AG732" s="16"/>
      <c r="AH732" s="38" t="str">
        <f t="shared" si="1"/>
        <v/>
      </c>
      <c r="AI732" s="39">
        <f t="shared" si="2"/>
        <v>1</v>
      </c>
      <c r="AJ732" s="37" t="str">
        <f t="shared" si="3"/>
        <v/>
      </c>
      <c r="AK732" s="41" t="str">
        <f t="shared" si="4"/>
        <v/>
      </c>
      <c r="AL732" s="35" t="s">
        <v>153</v>
      </c>
      <c r="AM732" s="33" t="s">
        <v>4965</v>
      </c>
      <c r="AN732" s="33" t="s">
        <v>4965</v>
      </c>
      <c r="AO732" s="41"/>
      <c r="AP732" s="33" t="s">
        <v>169</v>
      </c>
      <c r="AQ732" s="33" t="s">
        <v>170</v>
      </c>
      <c r="AR732" s="33">
        <v>300.0</v>
      </c>
      <c r="AS732" s="42"/>
      <c r="AT732" s="42"/>
      <c r="AU732" s="42"/>
      <c r="AV732" s="42"/>
      <c r="AW732" s="42"/>
      <c r="AX732" s="5"/>
      <c r="AY732" s="33"/>
      <c r="AZ732" s="33" t="s">
        <v>5108</v>
      </c>
      <c r="BA732" s="5"/>
      <c r="BB732" s="5"/>
      <c r="BC732" s="5" t="s">
        <v>5109</v>
      </c>
      <c r="BD732" s="33" t="s">
        <v>173</v>
      </c>
      <c r="BE732" s="41"/>
      <c r="BF732" s="35"/>
      <c r="BG732" s="33" t="s">
        <v>169</v>
      </c>
      <c r="BH732" s="5"/>
      <c r="BI732" s="33">
        <v>300.0</v>
      </c>
      <c r="BJ732" s="33" t="s">
        <v>170</v>
      </c>
      <c r="BK732" s="5"/>
      <c r="BL732" s="5">
        <f t="shared" si="5"/>
        <v>3994.5</v>
      </c>
      <c r="BM732" s="5"/>
      <c r="BN732" s="5"/>
      <c r="BO732" s="42">
        <f t="shared" si="6"/>
        <v>3994.5</v>
      </c>
      <c r="BP732" s="44"/>
      <c r="BQ732" s="45"/>
      <c r="BR732" s="47"/>
      <c r="BS732" s="45"/>
      <c r="BT732" s="37"/>
      <c r="BU732" s="5"/>
      <c r="BV732" s="38"/>
      <c r="BW732" s="48"/>
      <c r="BX732" s="44"/>
      <c r="BY732" s="44"/>
      <c r="BZ732" s="33" t="s">
        <v>131</v>
      </c>
      <c r="CA732" s="5"/>
      <c r="CB732" s="5"/>
      <c r="CC732" s="33" t="s">
        <v>177</v>
      </c>
      <c r="CD732" s="5"/>
      <c r="CE732" s="5"/>
      <c r="CF732" s="33" t="s">
        <v>178</v>
      </c>
      <c r="CG732" s="33" t="s">
        <v>5110</v>
      </c>
      <c r="CH732" s="5"/>
      <c r="CI732" s="5"/>
      <c r="CJ732" s="5"/>
      <c r="CK732" s="33"/>
      <c r="CL732" s="49">
        <v>44995.0</v>
      </c>
      <c r="CM732" s="33" t="s">
        <v>180</v>
      </c>
      <c r="CN732" s="5"/>
      <c r="CO732" s="33">
        <v>2.0</v>
      </c>
      <c r="CP732" s="33" t="s">
        <v>181</v>
      </c>
      <c r="CQ732" s="50" t="str">
        <f t="shared" si="7"/>
        <v>19/06/1939</v>
      </c>
      <c r="CR732" s="33" t="s">
        <v>182</v>
      </c>
      <c r="CS732" s="33">
        <v>4.0</v>
      </c>
      <c r="CT732" s="33">
        <v>5.0</v>
      </c>
      <c r="CU732" s="33">
        <v>28.0</v>
      </c>
      <c r="CV732" s="33">
        <v>1317.0</v>
      </c>
      <c r="CW732" s="5"/>
      <c r="CX732" s="5"/>
      <c r="CY732" s="33">
        <v>-99.706332</v>
      </c>
      <c r="CZ732" s="33">
        <v>20.648004</v>
      </c>
      <c r="DA732" s="33">
        <v>4.4219266E9</v>
      </c>
      <c r="DB732" s="33">
        <v>1.0</v>
      </c>
      <c r="DC732" s="33" t="s">
        <v>183</v>
      </c>
      <c r="DD732" s="33">
        <v>2023.0</v>
      </c>
      <c r="DE732" s="33" t="s">
        <v>184</v>
      </c>
      <c r="DF732" s="33"/>
      <c r="DG732" s="33" t="s">
        <v>185</v>
      </c>
      <c r="DH732" s="33" t="s">
        <v>186</v>
      </c>
      <c r="DI732" s="5"/>
      <c r="DJ732" s="5"/>
    </row>
    <row r="733">
      <c r="A733" s="33" t="s">
        <v>5111</v>
      </c>
      <c r="B733" s="34">
        <v>44953.0</v>
      </c>
      <c r="C733" s="35" t="s">
        <v>137</v>
      </c>
      <c r="D733" s="35" t="s">
        <v>139</v>
      </c>
      <c r="E733" s="35" t="s">
        <v>142</v>
      </c>
      <c r="F733" s="36" t="s">
        <v>144</v>
      </c>
      <c r="G733" s="33" t="s">
        <v>5112</v>
      </c>
      <c r="H733" s="33" t="s">
        <v>5113</v>
      </c>
      <c r="I733" s="33" t="s">
        <v>4131</v>
      </c>
      <c r="J733" s="33" t="s">
        <v>538</v>
      </c>
      <c r="K733" s="35" t="s">
        <v>421</v>
      </c>
      <c r="L733" s="33" t="s">
        <v>151</v>
      </c>
      <c r="M733" s="5"/>
      <c r="N733" s="33" t="s">
        <v>4965</v>
      </c>
      <c r="O733" s="5"/>
      <c r="P733" s="35" t="s">
        <v>153</v>
      </c>
      <c r="Q733" s="35" t="s">
        <v>4965</v>
      </c>
      <c r="R733" s="33">
        <v>76548.0</v>
      </c>
      <c r="S733" s="37"/>
      <c r="T733" s="33"/>
      <c r="U733" s="33">
        <v>5.79</v>
      </c>
      <c r="V733" s="33" t="s">
        <v>154</v>
      </c>
      <c r="W733" s="33"/>
      <c r="X733" s="33"/>
      <c r="Y733" s="5"/>
      <c r="Z733" s="5"/>
      <c r="AA733" s="33">
        <v>1.0</v>
      </c>
      <c r="AB733" s="33">
        <v>1.0</v>
      </c>
      <c r="AC733" s="33"/>
      <c r="AD733" s="5"/>
      <c r="AE733" s="5"/>
      <c r="AF733" s="5"/>
      <c r="AG733" s="16"/>
      <c r="AH733" s="38" t="str">
        <f t="shared" si="1"/>
        <v/>
      </c>
      <c r="AI733" s="39" t="str">
        <f t="shared" si="2"/>
        <v/>
      </c>
      <c r="AJ733" s="37" t="str">
        <f t="shared" si="3"/>
        <v/>
      </c>
      <c r="AK733" s="41" t="str">
        <f t="shared" si="4"/>
        <v/>
      </c>
      <c r="AL733" s="35" t="s">
        <v>153</v>
      </c>
      <c r="AM733" s="33" t="s">
        <v>4965</v>
      </c>
      <c r="AN733" s="33" t="s">
        <v>4965</v>
      </c>
      <c r="AO733" s="41"/>
      <c r="AP733" s="33" t="s">
        <v>169</v>
      </c>
      <c r="AQ733" s="33" t="s">
        <v>170</v>
      </c>
      <c r="AR733" s="33">
        <v>300.0</v>
      </c>
      <c r="AS733" s="42"/>
      <c r="AT733" s="42"/>
      <c r="AU733" s="42"/>
      <c r="AV733" s="42"/>
      <c r="AW733" s="42"/>
      <c r="AX733" s="5"/>
      <c r="AY733" s="33"/>
      <c r="AZ733" s="33" t="s">
        <v>5114</v>
      </c>
      <c r="BA733" s="5"/>
      <c r="BB733" s="5"/>
      <c r="BC733" s="5" t="s">
        <v>5115</v>
      </c>
      <c r="BD733" s="33" t="s">
        <v>173</v>
      </c>
      <c r="BE733" s="41"/>
      <c r="BF733" s="35"/>
      <c r="BG733" s="33" t="s">
        <v>169</v>
      </c>
      <c r="BH733" s="5"/>
      <c r="BI733" s="33">
        <v>300.0</v>
      </c>
      <c r="BJ733" s="33" t="s">
        <v>170</v>
      </c>
      <c r="BK733" s="5"/>
      <c r="BL733" s="5">
        <f t="shared" si="5"/>
        <v>3994.5</v>
      </c>
      <c r="BM733" s="5"/>
      <c r="BN733" s="5"/>
      <c r="BO733" s="42">
        <f t="shared" si="6"/>
        <v>3994.5</v>
      </c>
      <c r="BP733" s="44"/>
      <c r="BQ733" s="45"/>
      <c r="BR733" s="47"/>
      <c r="BS733" s="45"/>
      <c r="BT733" s="37"/>
      <c r="BU733" s="5"/>
      <c r="BV733" s="38"/>
      <c r="BW733" s="48"/>
      <c r="BX733" s="44"/>
      <c r="BY733" s="44"/>
      <c r="BZ733" s="33" t="s">
        <v>131</v>
      </c>
      <c r="CA733" s="5"/>
      <c r="CB733" s="5"/>
      <c r="CC733" s="33" t="s">
        <v>177</v>
      </c>
      <c r="CD733" s="5"/>
      <c r="CE733" s="5"/>
      <c r="CF733" s="33" t="s">
        <v>178</v>
      </c>
      <c r="CG733" s="33" t="s">
        <v>5116</v>
      </c>
      <c r="CH733" s="5"/>
      <c r="CI733" s="5"/>
      <c r="CJ733" s="5"/>
      <c r="CK733" s="33"/>
      <c r="CL733" s="49">
        <v>44995.0</v>
      </c>
      <c r="CM733" s="33" t="s">
        <v>180</v>
      </c>
      <c r="CN733" s="5"/>
      <c r="CO733" s="33">
        <v>2.0</v>
      </c>
      <c r="CP733" s="33" t="s">
        <v>181</v>
      </c>
      <c r="CQ733" s="50" t="str">
        <f t="shared" si="7"/>
        <v>07/02/1970</v>
      </c>
      <c r="CR733" s="33" t="s">
        <v>243</v>
      </c>
      <c r="CS733" s="33">
        <v>4.0</v>
      </c>
      <c r="CT733" s="33">
        <v>5.0</v>
      </c>
      <c r="CU733" s="33">
        <v>28.0</v>
      </c>
      <c r="CV733" s="33">
        <v>1317.0</v>
      </c>
      <c r="CW733" s="5"/>
      <c r="CX733" s="5"/>
      <c r="CY733" s="33">
        <v>-99.706332</v>
      </c>
      <c r="CZ733" s="33">
        <v>20.648004</v>
      </c>
      <c r="DA733" s="33">
        <v>4.411143386E9</v>
      </c>
      <c r="DB733" s="33">
        <v>2.0</v>
      </c>
      <c r="DC733" s="33" t="s">
        <v>183</v>
      </c>
      <c r="DD733" s="33">
        <v>2023.0</v>
      </c>
      <c r="DE733" s="33" t="s">
        <v>184</v>
      </c>
      <c r="DF733" s="33"/>
      <c r="DG733" s="33" t="s">
        <v>185</v>
      </c>
      <c r="DH733" s="33" t="s">
        <v>186</v>
      </c>
      <c r="DI733" s="5"/>
      <c r="DJ733" s="5"/>
    </row>
    <row r="734">
      <c r="A734" s="33" t="s">
        <v>5117</v>
      </c>
      <c r="B734" s="34">
        <v>44953.0</v>
      </c>
      <c r="C734" s="35" t="s">
        <v>137</v>
      </c>
      <c r="D734" s="35" t="s">
        <v>139</v>
      </c>
      <c r="E734" s="35" t="s">
        <v>142</v>
      </c>
      <c r="F734" s="36" t="s">
        <v>144</v>
      </c>
      <c r="G734" s="33" t="s">
        <v>5118</v>
      </c>
      <c r="H734" s="33" t="s">
        <v>3643</v>
      </c>
      <c r="I734" s="33" t="s">
        <v>350</v>
      </c>
      <c r="J734" s="33" t="s">
        <v>4131</v>
      </c>
      <c r="K734" s="35" t="s">
        <v>421</v>
      </c>
      <c r="L734" s="33" t="s">
        <v>151</v>
      </c>
      <c r="M734" s="5"/>
      <c r="N734" s="33" t="s">
        <v>4965</v>
      </c>
      <c r="O734" s="5"/>
      <c r="P734" s="35" t="s">
        <v>153</v>
      </c>
      <c r="Q734" s="35" t="s">
        <v>4965</v>
      </c>
      <c r="R734" s="33">
        <v>76548.0</v>
      </c>
      <c r="S734" s="37"/>
      <c r="T734" s="33"/>
      <c r="U734" s="33">
        <v>4.09</v>
      </c>
      <c r="V734" s="33" t="s">
        <v>154</v>
      </c>
      <c r="W734" s="33"/>
      <c r="X734" s="33"/>
      <c r="Y734" s="5"/>
      <c r="Z734" s="5"/>
      <c r="AA734" s="33">
        <v>1.0</v>
      </c>
      <c r="AB734" s="33"/>
      <c r="AC734" s="33">
        <v>1.0</v>
      </c>
      <c r="AD734" s="5"/>
      <c r="AE734" s="5"/>
      <c r="AF734" s="5"/>
      <c r="AG734" s="16"/>
      <c r="AH734" s="38" t="str">
        <f t="shared" si="1"/>
        <v/>
      </c>
      <c r="AI734" s="39">
        <f t="shared" si="2"/>
        <v>1</v>
      </c>
      <c r="AJ734" s="37" t="str">
        <f t="shared" si="3"/>
        <v/>
      </c>
      <c r="AK734" s="41" t="str">
        <f t="shared" si="4"/>
        <v/>
      </c>
      <c r="AL734" s="35" t="s">
        <v>153</v>
      </c>
      <c r="AM734" s="33" t="s">
        <v>4965</v>
      </c>
      <c r="AN734" s="33" t="s">
        <v>4965</v>
      </c>
      <c r="AO734" s="41"/>
      <c r="AP734" s="33" t="s">
        <v>169</v>
      </c>
      <c r="AQ734" s="33" t="s">
        <v>170</v>
      </c>
      <c r="AR734" s="33">
        <v>300.0</v>
      </c>
      <c r="AS734" s="42"/>
      <c r="AT734" s="42"/>
      <c r="AU734" s="42"/>
      <c r="AV734" s="42"/>
      <c r="AW734" s="42"/>
      <c r="AX734" s="5"/>
      <c r="AY734" s="33"/>
      <c r="AZ734" s="33" t="s">
        <v>5119</v>
      </c>
      <c r="BA734" s="5"/>
      <c r="BB734" s="5"/>
      <c r="BC734" s="5" t="s">
        <v>5120</v>
      </c>
      <c r="BD734" s="33" t="s">
        <v>173</v>
      </c>
      <c r="BE734" s="41"/>
      <c r="BF734" s="35"/>
      <c r="BG734" s="33" t="s">
        <v>169</v>
      </c>
      <c r="BH734" s="5"/>
      <c r="BI734" s="33">
        <v>300.0</v>
      </c>
      <c r="BJ734" s="33" t="s">
        <v>170</v>
      </c>
      <c r="BK734" s="5"/>
      <c r="BL734" s="5">
        <f t="shared" si="5"/>
        <v>3994.5</v>
      </c>
      <c r="BM734" s="5"/>
      <c r="BN734" s="5"/>
      <c r="BO734" s="42">
        <f t="shared" si="6"/>
        <v>3994.5</v>
      </c>
      <c r="BP734" s="44"/>
      <c r="BQ734" s="45"/>
      <c r="BR734" s="47"/>
      <c r="BS734" s="45"/>
      <c r="BT734" s="37"/>
      <c r="BU734" s="5"/>
      <c r="BV734" s="38"/>
      <c r="BW734" s="48"/>
      <c r="BX734" s="44"/>
      <c r="BY734" s="44"/>
      <c r="BZ734" s="33" t="s">
        <v>131</v>
      </c>
      <c r="CA734" s="5"/>
      <c r="CB734" s="5"/>
      <c r="CC734" s="33" t="s">
        <v>177</v>
      </c>
      <c r="CD734" s="5"/>
      <c r="CE734" s="5"/>
      <c r="CF734" s="33" t="s">
        <v>178</v>
      </c>
      <c r="CG734" s="33" t="s">
        <v>5121</v>
      </c>
      <c r="CH734" s="5"/>
      <c r="CI734" s="5"/>
      <c r="CJ734" s="5"/>
      <c r="CK734" s="33"/>
      <c r="CL734" s="49">
        <v>44995.0</v>
      </c>
      <c r="CM734" s="33" t="s">
        <v>180</v>
      </c>
      <c r="CN734" s="5"/>
      <c r="CO734" s="33">
        <v>2.0</v>
      </c>
      <c r="CP734" s="33" t="s">
        <v>181</v>
      </c>
      <c r="CQ734" s="50" t="str">
        <f t="shared" si="7"/>
        <v>11/04/1954</v>
      </c>
      <c r="CR734" s="33" t="s">
        <v>182</v>
      </c>
      <c r="CS734" s="33">
        <v>4.0</v>
      </c>
      <c r="CT734" s="33">
        <v>5.0</v>
      </c>
      <c r="CU734" s="33">
        <v>28.0</v>
      </c>
      <c r="CV734" s="33">
        <v>1317.0</v>
      </c>
      <c r="CW734" s="5"/>
      <c r="CX734" s="5"/>
      <c r="CY734" s="33">
        <v>-99.706332</v>
      </c>
      <c r="CZ734" s="33">
        <v>20.648004</v>
      </c>
      <c r="DA734" s="33">
        <v>4.4219266E9</v>
      </c>
      <c r="DB734" s="33">
        <v>1.0</v>
      </c>
      <c r="DC734" s="33" t="s">
        <v>183</v>
      </c>
      <c r="DD734" s="33">
        <v>2023.0</v>
      </c>
      <c r="DE734" s="33" t="s">
        <v>184</v>
      </c>
      <c r="DF734" s="33"/>
      <c r="DG734" s="33" t="s">
        <v>185</v>
      </c>
      <c r="DH734" s="33" t="s">
        <v>186</v>
      </c>
      <c r="DI734" s="5"/>
      <c r="DJ734" s="5"/>
    </row>
    <row r="735">
      <c r="A735" s="33" t="s">
        <v>5122</v>
      </c>
      <c r="B735" s="34">
        <v>44952.0</v>
      </c>
      <c r="C735" s="35" t="s">
        <v>137</v>
      </c>
      <c r="D735" s="35" t="s">
        <v>139</v>
      </c>
      <c r="E735" s="35" t="s">
        <v>142</v>
      </c>
      <c r="F735" s="36" t="s">
        <v>144</v>
      </c>
      <c r="G735" s="33" t="s">
        <v>5123</v>
      </c>
      <c r="H735" s="33" t="s">
        <v>5124</v>
      </c>
      <c r="I735" s="33" t="s">
        <v>190</v>
      </c>
      <c r="J735" s="33" t="s">
        <v>2714</v>
      </c>
      <c r="K735" s="35" t="s">
        <v>421</v>
      </c>
      <c r="L735" s="33" t="s">
        <v>151</v>
      </c>
      <c r="M735" s="5"/>
      <c r="N735" s="33" t="s">
        <v>5125</v>
      </c>
      <c r="O735" s="5"/>
      <c r="P735" s="35" t="s">
        <v>153</v>
      </c>
      <c r="Q735" s="35" t="s">
        <v>5125</v>
      </c>
      <c r="R735" s="33">
        <v>76548.0</v>
      </c>
      <c r="S735" s="37"/>
      <c r="T735" s="33"/>
      <c r="U735" s="33">
        <v>1.6</v>
      </c>
      <c r="V735" s="33" t="s">
        <v>154</v>
      </c>
      <c r="W735" s="33"/>
      <c r="X735" s="33"/>
      <c r="Y735" s="5"/>
      <c r="Z735" s="5"/>
      <c r="AA735" s="33">
        <v>1.0</v>
      </c>
      <c r="AB735" s="33">
        <v>1.0</v>
      </c>
      <c r="AC735" s="33"/>
      <c r="AD735" s="5"/>
      <c r="AE735" s="5"/>
      <c r="AF735" s="5"/>
      <c r="AG735" s="16"/>
      <c r="AH735" s="38">
        <f t="shared" si="1"/>
        <v>1</v>
      </c>
      <c r="AI735" s="39" t="str">
        <f t="shared" si="2"/>
        <v/>
      </c>
      <c r="AJ735" s="37" t="str">
        <f t="shared" si="3"/>
        <v/>
      </c>
      <c r="AK735" s="41" t="str">
        <f t="shared" si="4"/>
        <v/>
      </c>
      <c r="AL735" s="35" t="s">
        <v>153</v>
      </c>
      <c r="AM735" s="33" t="s">
        <v>4865</v>
      </c>
      <c r="AN735" s="33" t="s">
        <v>4865</v>
      </c>
      <c r="AO735" s="41"/>
      <c r="AP735" s="33" t="s">
        <v>169</v>
      </c>
      <c r="AQ735" s="33" t="s">
        <v>170</v>
      </c>
      <c r="AR735" s="33">
        <v>150.0</v>
      </c>
      <c r="AS735" s="42"/>
      <c r="AT735" s="42"/>
      <c r="AU735" s="42"/>
      <c r="AV735" s="42"/>
      <c r="AW735" s="42"/>
      <c r="AX735" s="5"/>
      <c r="AY735" s="33"/>
      <c r="AZ735" s="33" t="s">
        <v>5126</v>
      </c>
      <c r="BA735" s="5"/>
      <c r="BB735" s="5"/>
      <c r="BC735" s="5" t="s">
        <v>5127</v>
      </c>
      <c r="BD735" s="33" t="s">
        <v>173</v>
      </c>
      <c r="BE735" s="41"/>
      <c r="BF735" s="35"/>
      <c r="BG735" s="33" t="s">
        <v>169</v>
      </c>
      <c r="BH735" s="5"/>
      <c r="BI735" s="33">
        <v>150.0</v>
      </c>
      <c r="BJ735" s="33" t="s">
        <v>170</v>
      </c>
      <c r="BK735" s="5"/>
      <c r="BL735" s="5">
        <f t="shared" si="5"/>
        <v>1997.25</v>
      </c>
      <c r="BM735" s="5"/>
      <c r="BN735" s="5"/>
      <c r="BO735" s="42">
        <f t="shared" si="6"/>
        <v>1997.25</v>
      </c>
      <c r="BP735" s="44"/>
      <c r="BQ735" s="45"/>
      <c r="BR735" s="47"/>
      <c r="BS735" s="45"/>
      <c r="BT735" s="37"/>
      <c r="BU735" s="5"/>
      <c r="BV735" s="38"/>
      <c r="BW735" s="48"/>
      <c r="BX735" s="44"/>
      <c r="BY735" s="44"/>
      <c r="BZ735" s="33" t="s">
        <v>131</v>
      </c>
      <c r="CA735" s="5"/>
      <c r="CB735" s="5"/>
      <c r="CC735" s="33" t="s">
        <v>177</v>
      </c>
      <c r="CD735" s="5"/>
      <c r="CE735" s="5"/>
      <c r="CF735" s="33" t="s">
        <v>178</v>
      </c>
      <c r="CG735" s="33" t="s">
        <v>5128</v>
      </c>
      <c r="CH735" s="5"/>
      <c r="CI735" s="5"/>
      <c r="CJ735" s="5"/>
      <c r="CK735" s="33"/>
      <c r="CL735" s="49">
        <v>44995.0</v>
      </c>
      <c r="CM735" s="33" t="s">
        <v>180</v>
      </c>
      <c r="CN735" s="5"/>
      <c r="CO735" s="33">
        <v>1.0</v>
      </c>
      <c r="CP735" s="33" t="s">
        <v>181</v>
      </c>
      <c r="CQ735" s="50" t="str">
        <f t="shared" si="7"/>
        <v>17/09/1925</v>
      </c>
      <c r="CR735" s="33" t="s">
        <v>243</v>
      </c>
      <c r="CS735" s="33">
        <v>4.0</v>
      </c>
      <c r="CT735" s="33">
        <v>5.0</v>
      </c>
      <c r="CU735" s="33">
        <v>28.0</v>
      </c>
      <c r="CV735" s="33">
        <v>1951.0</v>
      </c>
      <c r="CW735" s="5"/>
      <c r="CX735" s="5"/>
      <c r="CY735" s="33">
        <v>-99.702889</v>
      </c>
      <c r="CZ735" s="33">
        <v>20.94252</v>
      </c>
      <c r="DA735" s="33">
        <v>4.4219266E9</v>
      </c>
      <c r="DB735" s="33">
        <v>1.0</v>
      </c>
      <c r="DC735" s="33" t="s">
        <v>183</v>
      </c>
      <c r="DD735" s="33">
        <v>2023.0</v>
      </c>
      <c r="DE735" s="33" t="s">
        <v>184</v>
      </c>
      <c r="DF735" s="33"/>
      <c r="DG735" s="33" t="s">
        <v>185</v>
      </c>
      <c r="DH735" s="33" t="s">
        <v>186</v>
      </c>
      <c r="DI735" s="5"/>
      <c r="DJ735" s="5"/>
    </row>
    <row r="736">
      <c r="A736" s="33" t="s">
        <v>5129</v>
      </c>
      <c r="B736" s="34">
        <v>44952.0</v>
      </c>
      <c r="C736" s="35" t="s">
        <v>137</v>
      </c>
      <c r="D736" s="35" t="s">
        <v>139</v>
      </c>
      <c r="E736" s="35" t="s">
        <v>142</v>
      </c>
      <c r="F736" s="36" t="s">
        <v>144</v>
      </c>
      <c r="G736" s="33" t="s">
        <v>5130</v>
      </c>
      <c r="H736" s="33" t="s">
        <v>5131</v>
      </c>
      <c r="I736" s="33" t="s">
        <v>190</v>
      </c>
      <c r="J736" s="33" t="s">
        <v>213</v>
      </c>
      <c r="K736" s="35" t="s">
        <v>421</v>
      </c>
      <c r="L736" s="33" t="s">
        <v>151</v>
      </c>
      <c r="M736" s="5"/>
      <c r="N736" s="33" t="s">
        <v>5125</v>
      </c>
      <c r="O736" s="5"/>
      <c r="P736" s="35" t="s">
        <v>153</v>
      </c>
      <c r="Q736" s="35" t="s">
        <v>5125</v>
      </c>
      <c r="R736" s="33">
        <v>76548.0</v>
      </c>
      <c r="S736" s="37"/>
      <c r="T736" s="33"/>
      <c r="U736" s="33">
        <v>1.34</v>
      </c>
      <c r="V736" s="33" t="s">
        <v>154</v>
      </c>
      <c r="W736" s="33"/>
      <c r="X736" s="33"/>
      <c r="Y736" s="5"/>
      <c r="Z736" s="5"/>
      <c r="AA736" s="33">
        <v>1.0</v>
      </c>
      <c r="AB736" s="33"/>
      <c r="AC736" s="33">
        <v>1.0</v>
      </c>
      <c r="AD736" s="5"/>
      <c r="AE736" s="5"/>
      <c r="AF736" s="5"/>
      <c r="AG736" s="16"/>
      <c r="AH736" s="38" t="str">
        <f t="shared" si="1"/>
        <v/>
      </c>
      <c r="AI736" s="39">
        <f t="shared" si="2"/>
        <v>1</v>
      </c>
      <c r="AJ736" s="37" t="str">
        <f t="shared" si="3"/>
        <v/>
      </c>
      <c r="AK736" s="41" t="str">
        <f t="shared" si="4"/>
        <v/>
      </c>
      <c r="AL736" s="35" t="s">
        <v>153</v>
      </c>
      <c r="AM736" s="33" t="s">
        <v>4865</v>
      </c>
      <c r="AN736" s="33" t="s">
        <v>4865</v>
      </c>
      <c r="AO736" s="41"/>
      <c r="AP736" s="33" t="s">
        <v>169</v>
      </c>
      <c r="AQ736" s="33" t="s">
        <v>170</v>
      </c>
      <c r="AR736" s="33">
        <v>150.0</v>
      </c>
      <c r="AS736" s="42"/>
      <c r="AT736" s="42"/>
      <c r="AU736" s="42"/>
      <c r="AV736" s="42"/>
      <c r="AW736" s="42"/>
      <c r="AX736" s="5"/>
      <c r="AY736" s="33"/>
      <c r="AZ736" s="33" t="s">
        <v>5132</v>
      </c>
      <c r="BA736" s="5"/>
      <c r="BB736" s="5"/>
      <c r="BC736" s="5" t="s">
        <v>5133</v>
      </c>
      <c r="BD736" s="33" t="s">
        <v>173</v>
      </c>
      <c r="BE736" s="41"/>
      <c r="BF736" s="35"/>
      <c r="BG736" s="33" t="s">
        <v>169</v>
      </c>
      <c r="BH736" s="5"/>
      <c r="BI736" s="33">
        <v>150.0</v>
      </c>
      <c r="BJ736" s="33" t="s">
        <v>170</v>
      </c>
      <c r="BK736" s="5"/>
      <c r="BL736" s="5">
        <f t="shared" si="5"/>
        <v>1997.25</v>
      </c>
      <c r="BM736" s="5"/>
      <c r="BN736" s="5"/>
      <c r="BO736" s="42">
        <f t="shared" si="6"/>
        <v>1997.25</v>
      </c>
      <c r="BP736" s="44"/>
      <c r="BQ736" s="45"/>
      <c r="BR736" s="47"/>
      <c r="BS736" s="45"/>
      <c r="BT736" s="37"/>
      <c r="BU736" s="5"/>
      <c r="BV736" s="38"/>
      <c r="BW736" s="48"/>
      <c r="BX736" s="44"/>
      <c r="BY736" s="44"/>
      <c r="BZ736" s="33" t="s">
        <v>131</v>
      </c>
      <c r="CA736" s="5"/>
      <c r="CB736" s="5"/>
      <c r="CC736" s="33" t="s">
        <v>177</v>
      </c>
      <c r="CD736" s="5"/>
      <c r="CE736" s="5"/>
      <c r="CF736" s="33" t="s">
        <v>178</v>
      </c>
      <c r="CG736" s="33" t="s">
        <v>5134</v>
      </c>
      <c r="CH736" s="5"/>
      <c r="CI736" s="5"/>
      <c r="CJ736" s="5"/>
      <c r="CK736" s="33"/>
      <c r="CL736" s="49">
        <v>44995.0</v>
      </c>
      <c r="CM736" s="33" t="s">
        <v>180</v>
      </c>
      <c r="CN736" s="5"/>
      <c r="CO736" s="33">
        <v>1.0</v>
      </c>
      <c r="CP736" s="33" t="s">
        <v>181</v>
      </c>
      <c r="CQ736" s="50" t="str">
        <f t="shared" si="7"/>
        <v>10/01/1963</v>
      </c>
      <c r="CR736" s="33" t="s">
        <v>182</v>
      </c>
      <c r="CS736" s="33">
        <v>4.0</v>
      </c>
      <c r="CT736" s="33">
        <v>5.0</v>
      </c>
      <c r="CU736" s="33">
        <v>28.0</v>
      </c>
      <c r="CV736" s="33">
        <v>1951.0</v>
      </c>
      <c r="CW736" s="5"/>
      <c r="CX736" s="5"/>
      <c r="CY736" s="33">
        <v>-99.702889</v>
      </c>
      <c r="CZ736" s="33">
        <v>20.94252</v>
      </c>
      <c r="DA736" s="33">
        <v>4.4219266E9</v>
      </c>
      <c r="DB736" s="33">
        <v>1.0</v>
      </c>
      <c r="DC736" s="33" t="s">
        <v>183</v>
      </c>
      <c r="DD736" s="33">
        <v>2023.0</v>
      </c>
      <c r="DE736" s="33" t="s">
        <v>184</v>
      </c>
      <c r="DF736" s="33"/>
      <c r="DG736" s="33" t="s">
        <v>185</v>
      </c>
      <c r="DH736" s="33" t="s">
        <v>186</v>
      </c>
      <c r="DI736" s="5"/>
      <c r="DJ736" s="5"/>
    </row>
    <row r="737">
      <c r="A737" s="33" t="s">
        <v>5135</v>
      </c>
      <c r="B737" s="34">
        <v>44952.0</v>
      </c>
      <c r="C737" s="35" t="s">
        <v>137</v>
      </c>
      <c r="D737" s="35" t="s">
        <v>139</v>
      </c>
      <c r="E737" s="35" t="s">
        <v>142</v>
      </c>
      <c r="F737" s="36" t="s">
        <v>144</v>
      </c>
      <c r="G737" s="33" t="s">
        <v>5136</v>
      </c>
      <c r="H737" s="33" t="s">
        <v>5137</v>
      </c>
      <c r="I737" s="33" t="s">
        <v>213</v>
      </c>
      <c r="J737" s="33" t="s">
        <v>2714</v>
      </c>
      <c r="K737" s="35" t="s">
        <v>421</v>
      </c>
      <c r="L737" s="33" t="s">
        <v>151</v>
      </c>
      <c r="M737" s="5"/>
      <c r="N737" s="33" t="s">
        <v>5125</v>
      </c>
      <c r="O737" s="5"/>
      <c r="P737" s="35" t="s">
        <v>153</v>
      </c>
      <c r="Q737" s="35" t="s">
        <v>5125</v>
      </c>
      <c r="R737" s="33">
        <v>76523.0</v>
      </c>
      <c r="S737" s="37"/>
      <c r="T737" s="33"/>
      <c r="U737" s="33">
        <v>1.89</v>
      </c>
      <c r="V737" s="33" t="s">
        <v>154</v>
      </c>
      <c r="W737" s="33"/>
      <c r="X737" s="33"/>
      <c r="Y737" s="5"/>
      <c r="Z737" s="5"/>
      <c r="AA737" s="33">
        <v>1.0</v>
      </c>
      <c r="AB737" s="33"/>
      <c r="AC737" s="33">
        <v>1.0</v>
      </c>
      <c r="AD737" s="5"/>
      <c r="AE737" s="5"/>
      <c r="AF737" s="5"/>
      <c r="AG737" s="16"/>
      <c r="AH737" s="38" t="str">
        <f t="shared" si="1"/>
        <v/>
      </c>
      <c r="AI737" s="39">
        <f t="shared" si="2"/>
        <v>1</v>
      </c>
      <c r="AJ737" s="37" t="str">
        <f t="shared" si="3"/>
        <v/>
      </c>
      <c r="AK737" s="41" t="str">
        <f t="shared" si="4"/>
        <v/>
      </c>
      <c r="AL737" s="35" t="s">
        <v>153</v>
      </c>
      <c r="AM737" s="33" t="s">
        <v>4865</v>
      </c>
      <c r="AN737" s="33" t="s">
        <v>4865</v>
      </c>
      <c r="AO737" s="41"/>
      <c r="AP737" s="33" t="s">
        <v>169</v>
      </c>
      <c r="AQ737" s="33" t="s">
        <v>170</v>
      </c>
      <c r="AR737" s="33">
        <v>150.0</v>
      </c>
      <c r="AS737" s="42"/>
      <c r="AT737" s="42"/>
      <c r="AU737" s="42"/>
      <c r="AV737" s="42"/>
      <c r="AW737" s="42"/>
      <c r="AX737" s="5"/>
      <c r="AY737" s="33"/>
      <c r="AZ737" s="33" t="s">
        <v>5138</v>
      </c>
      <c r="BA737" s="5"/>
      <c r="BB737" s="5"/>
      <c r="BC737" s="5" t="s">
        <v>5139</v>
      </c>
      <c r="BD737" s="33" t="s">
        <v>173</v>
      </c>
      <c r="BE737" s="41"/>
      <c r="BF737" s="35"/>
      <c r="BG737" s="33" t="s">
        <v>169</v>
      </c>
      <c r="BH737" s="5"/>
      <c r="BI737" s="33">
        <v>150.0</v>
      </c>
      <c r="BJ737" s="33" t="s">
        <v>170</v>
      </c>
      <c r="BK737" s="5"/>
      <c r="BL737" s="5">
        <f t="shared" si="5"/>
        <v>1997.25</v>
      </c>
      <c r="BM737" s="5"/>
      <c r="BN737" s="5"/>
      <c r="BO737" s="42">
        <f t="shared" si="6"/>
        <v>1997.25</v>
      </c>
      <c r="BP737" s="44"/>
      <c r="BQ737" s="45"/>
      <c r="BR737" s="47"/>
      <c r="BS737" s="45"/>
      <c r="BT737" s="37"/>
      <c r="BU737" s="5"/>
      <c r="BV737" s="38"/>
      <c r="BW737" s="48"/>
      <c r="BX737" s="44"/>
      <c r="BY737" s="44"/>
      <c r="BZ737" s="33" t="s">
        <v>131</v>
      </c>
      <c r="CA737" s="5"/>
      <c r="CB737" s="5"/>
      <c r="CC737" s="33" t="s">
        <v>177</v>
      </c>
      <c r="CD737" s="5"/>
      <c r="CE737" s="5"/>
      <c r="CF737" s="33" t="s">
        <v>178</v>
      </c>
      <c r="CG737" s="33" t="s">
        <v>5140</v>
      </c>
      <c r="CH737" s="5"/>
      <c r="CI737" s="5"/>
      <c r="CJ737" s="5"/>
      <c r="CK737" s="33"/>
      <c r="CL737" s="49">
        <v>44995.0</v>
      </c>
      <c r="CM737" s="33" t="s">
        <v>180</v>
      </c>
      <c r="CN737" s="5"/>
      <c r="CO737" s="33">
        <v>1.0</v>
      </c>
      <c r="CP737" s="33" t="s">
        <v>181</v>
      </c>
      <c r="CQ737" s="50" t="str">
        <f t="shared" si="7"/>
        <v>14/02/1945</v>
      </c>
      <c r="CR737" s="33" t="s">
        <v>182</v>
      </c>
      <c r="CS737" s="33">
        <v>4.0</v>
      </c>
      <c r="CT737" s="33">
        <v>5.0</v>
      </c>
      <c r="CU737" s="33">
        <v>28.0</v>
      </c>
      <c r="CV737" s="33">
        <v>1951.0</v>
      </c>
      <c r="CW737" s="5"/>
      <c r="CX737" s="5"/>
      <c r="CY737" s="33">
        <v>-99.702889</v>
      </c>
      <c r="CZ737" s="33">
        <v>20.94252</v>
      </c>
      <c r="DA737" s="33">
        <v>4.4219266E9</v>
      </c>
      <c r="DB737" s="33">
        <v>1.0</v>
      </c>
      <c r="DC737" s="33" t="s">
        <v>183</v>
      </c>
      <c r="DD737" s="33">
        <v>2023.0</v>
      </c>
      <c r="DE737" s="33" t="s">
        <v>184</v>
      </c>
      <c r="DF737" s="33"/>
      <c r="DG737" s="33" t="s">
        <v>185</v>
      </c>
      <c r="DH737" s="33" t="s">
        <v>186</v>
      </c>
      <c r="DI737" s="5"/>
      <c r="DJ737" s="5"/>
    </row>
    <row r="738">
      <c r="A738" s="33" t="s">
        <v>5141</v>
      </c>
      <c r="B738" s="34">
        <v>44952.0</v>
      </c>
      <c r="C738" s="35" t="s">
        <v>137</v>
      </c>
      <c r="D738" s="35" t="s">
        <v>139</v>
      </c>
      <c r="E738" s="35" t="s">
        <v>142</v>
      </c>
      <c r="F738" s="36" t="s">
        <v>144</v>
      </c>
      <c r="G738" s="33" t="s">
        <v>5142</v>
      </c>
      <c r="H738" s="33" t="s">
        <v>5143</v>
      </c>
      <c r="I738" s="33" t="s">
        <v>213</v>
      </c>
      <c r="J738" s="33" t="s">
        <v>1641</v>
      </c>
      <c r="K738" s="35" t="s">
        <v>421</v>
      </c>
      <c r="L738" s="33" t="s">
        <v>151</v>
      </c>
      <c r="M738" s="5"/>
      <c r="N738" s="33" t="s">
        <v>5125</v>
      </c>
      <c r="O738" s="5"/>
      <c r="P738" s="35" t="s">
        <v>153</v>
      </c>
      <c r="Q738" s="35" t="s">
        <v>5125</v>
      </c>
      <c r="R738" s="33">
        <v>76548.0</v>
      </c>
      <c r="S738" s="37"/>
      <c r="T738" s="33"/>
      <c r="U738" s="33">
        <v>2.92</v>
      </c>
      <c r="V738" s="33" t="s">
        <v>154</v>
      </c>
      <c r="W738" s="33"/>
      <c r="X738" s="33"/>
      <c r="Y738" s="5"/>
      <c r="Z738" s="5"/>
      <c r="AA738" s="33">
        <v>1.0</v>
      </c>
      <c r="AB738" s="33"/>
      <c r="AC738" s="33">
        <v>1.0</v>
      </c>
      <c r="AD738" s="5"/>
      <c r="AE738" s="5"/>
      <c r="AF738" s="5"/>
      <c r="AG738" s="16"/>
      <c r="AH738" s="38" t="str">
        <f t="shared" si="1"/>
        <v/>
      </c>
      <c r="AI738" s="39">
        <f t="shared" si="2"/>
        <v>1</v>
      </c>
      <c r="AJ738" s="37" t="str">
        <f t="shared" si="3"/>
        <v/>
      </c>
      <c r="AK738" s="41" t="str">
        <f t="shared" si="4"/>
        <v/>
      </c>
      <c r="AL738" s="35" t="s">
        <v>153</v>
      </c>
      <c r="AM738" s="33" t="s">
        <v>4865</v>
      </c>
      <c r="AN738" s="33" t="s">
        <v>4865</v>
      </c>
      <c r="AO738" s="41"/>
      <c r="AP738" s="33" t="s">
        <v>169</v>
      </c>
      <c r="AQ738" s="33" t="s">
        <v>170</v>
      </c>
      <c r="AR738" s="33">
        <v>300.0</v>
      </c>
      <c r="AS738" s="42"/>
      <c r="AT738" s="42"/>
      <c r="AU738" s="42"/>
      <c r="AV738" s="42"/>
      <c r="AW738" s="42"/>
      <c r="AX738" s="5"/>
      <c r="AY738" s="33"/>
      <c r="AZ738" s="33" t="s">
        <v>5144</v>
      </c>
      <c r="BA738" s="5"/>
      <c r="BB738" s="5"/>
      <c r="BC738" s="5" t="s">
        <v>5145</v>
      </c>
      <c r="BD738" s="33" t="s">
        <v>173</v>
      </c>
      <c r="BE738" s="41"/>
      <c r="BF738" s="35"/>
      <c r="BG738" s="33" t="s">
        <v>169</v>
      </c>
      <c r="BH738" s="5"/>
      <c r="BI738" s="33">
        <v>300.0</v>
      </c>
      <c r="BJ738" s="33" t="s">
        <v>170</v>
      </c>
      <c r="BK738" s="5"/>
      <c r="BL738" s="5">
        <f t="shared" si="5"/>
        <v>3994.5</v>
      </c>
      <c r="BM738" s="5"/>
      <c r="BN738" s="5"/>
      <c r="BO738" s="42">
        <f t="shared" si="6"/>
        <v>3994.5</v>
      </c>
      <c r="BP738" s="44"/>
      <c r="BQ738" s="45"/>
      <c r="BR738" s="47"/>
      <c r="BS738" s="45"/>
      <c r="BT738" s="37"/>
      <c r="BU738" s="5"/>
      <c r="BV738" s="38"/>
      <c r="BW738" s="48"/>
      <c r="BX738" s="44"/>
      <c r="BY738" s="44"/>
      <c r="BZ738" s="33" t="s">
        <v>131</v>
      </c>
      <c r="CA738" s="5"/>
      <c r="CB738" s="5"/>
      <c r="CC738" s="33" t="s">
        <v>177</v>
      </c>
      <c r="CD738" s="5"/>
      <c r="CE738" s="5"/>
      <c r="CF738" s="33" t="s">
        <v>178</v>
      </c>
      <c r="CG738" s="33" t="s">
        <v>5146</v>
      </c>
      <c r="CH738" s="5"/>
      <c r="CI738" s="5"/>
      <c r="CJ738" s="5"/>
      <c r="CK738" s="33"/>
      <c r="CL738" s="49">
        <v>44995.0</v>
      </c>
      <c r="CM738" s="33" t="s">
        <v>180</v>
      </c>
      <c r="CN738" s="5"/>
      <c r="CO738" s="33">
        <v>2.0</v>
      </c>
      <c r="CP738" s="33" t="s">
        <v>181</v>
      </c>
      <c r="CQ738" s="50" t="str">
        <f t="shared" si="7"/>
        <v>29/08/1949</v>
      </c>
      <c r="CR738" s="33" t="s">
        <v>182</v>
      </c>
      <c r="CS738" s="33">
        <v>4.0</v>
      </c>
      <c r="CT738" s="33">
        <v>5.0</v>
      </c>
      <c r="CU738" s="33">
        <v>28.0</v>
      </c>
      <c r="CV738" s="33">
        <v>1951.0</v>
      </c>
      <c r="CW738" s="5"/>
      <c r="CX738" s="5"/>
      <c r="CY738" s="33">
        <v>-99.702889</v>
      </c>
      <c r="CZ738" s="33">
        <v>20.94252</v>
      </c>
      <c r="DA738" s="33">
        <v>4.4219266E9</v>
      </c>
      <c r="DB738" s="33">
        <v>1.0</v>
      </c>
      <c r="DC738" s="33" t="s">
        <v>183</v>
      </c>
      <c r="DD738" s="33">
        <v>2023.0</v>
      </c>
      <c r="DE738" s="33" t="s">
        <v>184</v>
      </c>
      <c r="DF738" s="33"/>
      <c r="DG738" s="33" t="s">
        <v>185</v>
      </c>
      <c r="DH738" s="33" t="s">
        <v>186</v>
      </c>
      <c r="DI738" s="5"/>
      <c r="DJ738" s="5"/>
    </row>
    <row r="739">
      <c r="A739" s="33" t="s">
        <v>5147</v>
      </c>
      <c r="B739" s="34">
        <v>44952.0</v>
      </c>
      <c r="C739" s="35" t="s">
        <v>137</v>
      </c>
      <c r="D739" s="35" t="s">
        <v>139</v>
      </c>
      <c r="E739" s="35" t="s">
        <v>142</v>
      </c>
      <c r="F739" s="36" t="s">
        <v>144</v>
      </c>
      <c r="G739" s="33" t="s">
        <v>5148</v>
      </c>
      <c r="H739" s="33" t="s">
        <v>367</v>
      </c>
      <c r="I739" s="33" t="s">
        <v>213</v>
      </c>
      <c r="J739" s="33" t="s">
        <v>231</v>
      </c>
      <c r="K739" s="35" t="s">
        <v>421</v>
      </c>
      <c r="L739" s="33" t="s">
        <v>151</v>
      </c>
      <c r="M739" s="5"/>
      <c r="N739" s="33" t="s">
        <v>5125</v>
      </c>
      <c r="O739" s="5"/>
      <c r="P739" s="35" t="s">
        <v>153</v>
      </c>
      <c r="Q739" s="35" t="s">
        <v>5125</v>
      </c>
      <c r="R739" s="33">
        <v>76548.0</v>
      </c>
      <c r="S739" s="37"/>
      <c r="T739" s="33"/>
      <c r="U739" s="33">
        <v>1.3</v>
      </c>
      <c r="V739" s="33" t="s">
        <v>154</v>
      </c>
      <c r="W739" s="33"/>
      <c r="X739" s="33"/>
      <c r="Y739" s="5"/>
      <c r="Z739" s="5"/>
      <c r="AA739" s="33">
        <v>1.0</v>
      </c>
      <c r="AB739" s="33"/>
      <c r="AC739" s="33">
        <v>1.0</v>
      </c>
      <c r="AD739" s="5"/>
      <c r="AE739" s="5"/>
      <c r="AF739" s="5"/>
      <c r="AG739" s="16"/>
      <c r="AH739" s="38" t="str">
        <f t="shared" si="1"/>
        <v/>
      </c>
      <c r="AI739" s="39">
        <f t="shared" si="2"/>
        <v>1</v>
      </c>
      <c r="AJ739" s="37" t="str">
        <f t="shared" si="3"/>
        <v/>
      </c>
      <c r="AK739" s="41" t="str">
        <f t="shared" si="4"/>
        <v/>
      </c>
      <c r="AL739" s="35" t="s">
        <v>153</v>
      </c>
      <c r="AM739" s="33" t="s">
        <v>4865</v>
      </c>
      <c r="AN739" s="33" t="s">
        <v>4865</v>
      </c>
      <c r="AO739" s="41"/>
      <c r="AP739" s="33" t="s">
        <v>169</v>
      </c>
      <c r="AQ739" s="33" t="s">
        <v>170</v>
      </c>
      <c r="AR739" s="33">
        <v>150.0</v>
      </c>
      <c r="AS739" s="42"/>
      <c r="AT739" s="42"/>
      <c r="AU739" s="42"/>
      <c r="AV739" s="42"/>
      <c r="AW739" s="42"/>
      <c r="AX739" s="5"/>
      <c r="AY739" s="33"/>
      <c r="AZ739" s="33" t="s">
        <v>5149</v>
      </c>
      <c r="BA739" s="5"/>
      <c r="BB739" s="5"/>
      <c r="BC739" s="5" t="s">
        <v>5150</v>
      </c>
      <c r="BD739" s="33" t="s">
        <v>173</v>
      </c>
      <c r="BE739" s="41"/>
      <c r="BF739" s="35"/>
      <c r="BG739" s="33" t="s">
        <v>169</v>
      </c>
      <c r="BH739" s="5"/>
      <c r="BI739" s="33">
        <v>150.0</v>
      </c>
      <c r="BJ739" s="33" t="s">
        <v>170</v>
      </c>
      <c r="BK739" s="5"/>
      <c r="BL739" s="5">
        <f t="shared" si="5"/>
        <v>1997.25</v>
      </c>
      <c r="BM739" s="5"/>
      <c r="BN739" s="5"/>
      <c r="BO739" s="42">
        <f t="shared" si="6"/>
        <v>1997.25</v>
      </c>
      <c r="BP739" s="44"/>
      <c r="BQ739" s="45"/>
      <c r="BR739" s="47"/>
      <c r="BS739" s="45"/>
      <c r="BT739" s="37"/>
      <c r="BU739" s="5"/>
      <c r="BV739" s="38"/>
      <c r="BW739" s="48"/>
      <c r="BX739" s="44"/>
      <c r="BY739" s="44"/>
      <c r="BZ739" s="33" t="s">
        <v>131</v>
      </c>
      <c r="CA739" s="5"/>
      <c r="CB739" s="5"/>
      <c r="CC739" s="33" t="s">
        <v>177</v>
      </c>
      <c r="CD739" s="5"/>
      <c r="CE739" s="5"/>
      <c r="CF739" s="33" t="s">
        <v>178</v>
      </c>
      <c r="CG739" s="33" t="s">
        <v>5151</v>
      </c>
      <c r="CH739" s="5"/>
      <c r="CI739" s="5"/>
      <c r="CJ739" s="5"/>
      <c r="CK739" s="33"/>
      <c r="CL739" s="49">
        <v>44995.0</v>
      </c>
      <c r="CM739" s="33" t="s">
        <v>180</v>
      </c>
      <c r="CN739" s="5"/>
      <c r="CO739" s="33">
        <v>1.0</v>
      </c>
      <c r="CP739" s="33" t="s">
        <v>181</v>
      </c>
      <c r="CQ739" s="50" t="str">
        <f t="shared" si="7"/>
        <v>05/09/1961</v>
      </c>
      <c r="CR739" s="33" t="s">
        <v>182</v>
      </c>
      <c r="CS739" s="33">
        <v>4.0</v>
      </c>
      <c r="CT739" s="33">
        <v>5.0</v>
      </c>
      <c r="CU739" s="33">
        <v>28.0</v>
      </c>
      <c r="CV739" s="33">
        <v>1951.0</v>
      </c>
      <c r="CW739" s="5"/>
      <c r="CX739" s="5"/>
      <c r="CY739" s="33">
        <v>-99.702889</v>
      </c>
      <c r="CZ739" s="33">
        <v>20.94252</v>
      </c>
      <c r="DA739" s="33">
        <v>4.41276675E9</v>
      </c>
      <c r="DB739" s="33">
        <v>2.0</v>
      </c>
      <c r="DC739" s="33" t="s">
        <v>183</v>
      </c>
      <c r="DD739" s="33">
        <v>2023.0</v>
      </c>
      <c r="DE739" s="33" t="s">
        <v>184</v>
      </c>
      <c r="DF739" s="33"/>
      <c r="DG739" s="33" t="s">
        <v>185</v>
      </c>
      <c r="DH739" s="33" t="s">
        <v>186</v>
      </c>
      <c r="DI739" s="5"/>
      <c r="DJ739" s="5"/>
    </row>
    <row r="740">
      <c r="A740" s="33" t="s">
        <v>5152</v>
      </c>
      <c r="B740" s="34">
        <v>44952.0</v>
      </c>
      <c r="C740" s="35" t="s">
        <v>137</v>
      </c>
      <c r="D740" s="35" t="s">
        <v>139</v>
      </c>
      <c r="E740" s="35" t="s">
        <v>142</v>
      </c>
      <c r="F740" s="36" t="s">
        <v>144</v>
      </c>
      <c r="G740" s="33" t="s">
        <v>5153</v>
      </c>
      <c r="H740" s="33" t="s">
        <v>5154</v>
      </c>
      <c r="I740" s="33" t="s">
        <v>213</v>
      </c>
      <c r="J740" s="33" t="s">
        <v>231</v>
      </c>
      <c r="K740" s="35" t="s">
        <v>421</v>
      </c>
      <c r="L740" s="33" t="s">
        <v>151</v>
      </c>
      <c r="M740" s="5"/>
      <c r="N740" s="33" t="s">
        <v>5125</v>
      </c>
      <c r="O740" s="5"/>
      <c r="P740" s="35" t="s">
        <v>153</v>
      </c>
      <c r="Q740" s="35" t="s">
        <v>5125</v>
      </c>
      <c r="R740" s="33">
        <v>76548.0</v>
      </c>
      <c r="S740" s="37"/>
      <c r="T740" s="33"/>
      <c r="U740" s="33">
        <v>1.13</v>
      </c>
      <c r="V740" s="33" t="s">
        <v>154</v>
      </c>
      <c r="W740" s="33"/>
      <c r="X740" s="33"/>
      <c r="Y740" s="5"/>
      <c r="Z740" s="5"/>
      <c r="AA740" s="33">
        <v>1.0</v>
      </c>
      <c r="AB740" s="33"/>
      <c r="AC740" s="33">
        <v>1.0</v>
      </c>
      <c r="AD740" s="5"/>
      <c r="AE740" s="5"/>
      <c r="AF740" s="5"/>
      <c r="AG740" s="16"/>
      <c r="AH740" s="38" t="str">
        <f t="shared" si="1"/>
        <v/>
      </c>
      <c r="AI740" s="39">
        <f t="shared" si="2"/>
        <v>1</v>
      </c>
      <c r="AJ740" s="37" t="str">
        <f t="shared" si="3"/>
        <v/>
      </c>
      <c r="AK740" s="41" t="str">
        <f t="shared" si="4"/>
        <v/>
      </c>
      <c r="AL740" s="35" t="s">
        <v>153</v>
      </c>
      <c r="AM740" s="33" t="s">
        <v>4865</v>
      </c>
      <c r="AN740" s="33" t="s">
        <v>4865</v>
      </c>
      <c r="AO740" s="41"/>
      <c r="AP740" s="33" t="s">
        <v>169</v>
      </c>
      <c r="AQ740" s="33" t="s">
        <v>170</v>
      </c>
      <c r="AR740" s="33">
        <v>150.0</v>
      </c>
      <c r="AS740" s="42"/>
      <c r="AT740" s="42"/>
      <c r="AU740" s="42"/>
      <c r="AV740" s="42"/>
      <c r="AW740" s="42"/>
      <c r="AX740" s="5"/>
      <c r="AY740" s="33"/>
      <c r="AZ740" s="33" t="s">
        <v>5155</v>
      </c>
      <c r="BA740" s="5"/>
      <c r="BB740" s="5"/>
      <c r="BC740" s="5" t="s">
        <v>5156</v>
      </c>
      <c r="BD740" s="33" t="s">
        <v>173</v>
      </c>
      <c r="BE740" s="41"/>
      <c r="BF740" s="35"/>
      <c r="BG740" s="33" t="s">
        <v>169</v>
      </c>
      <c r="BH740" s="5"/>
      <c r="BI740" s="33">
        <v>150.0</v>
      </c>
      <c r="BJ740" s="33" t="s">
        <v>170</v>
      </c>
      <c r="BK740" s="5"/>
      <c r="BL740" s="5">
        <f t="shared" si="5"/>
        <v>1997.25</v>
      </c>
      <c r="BM740" s="5"/>
      <c r="BN740" s="5"/>
      <c r="BO740" s="42">
        <f t="shared" si="6"/>
        <v>1997.25</v>
      </c>
      <c r="BP740" s="44"/>
      <c r="BQ740" s="45"/>
      <c r="BR740" s="47"/>
      <c r="BS740" s="45"/>
      <c r="BT740" s="37"/>
      <c r="BU740" s="5"/>
      <c r="BV740" s="38"/>
      <c r="BW740" s="48"/>
      <c r="BX740" s="44"/>
      <c r="BY740" s="44"/>
      <c r="BZ740" s="33" t="s">
        <v>131</v>
      </c>
      <c r="CA740" s="5"/>
      <c r="CB740" s="5"/>
      <c r="CC740" s="33" t="s">
        <v>177</v>
      </c>
      <c r="CD740" s="5"/>
      <c r="CE740" s="5"/>
      <c r="CF740" s="33" t="s">
        <v>178</v>
      </c>
      <c r="CG740" s="33" t="s">
        <v>5157</v>
      </c>
      <c r="CH740" s="5"/>
      <c r="CI740" s="5"/>
      <c r="CJ740" s="5"/>
      <c r="CK740" s="33"/>
      <c r="CL740" s="49">
        <v>44995.0</v>
      </c>
      <c r="CM740" s="33" t="s">
        <v>180</v>
      </c>
      <c r="CN740" s="5"/>
      <c r="CO740" s="33">
        <v>1.0</v>
      </c>
      <c r="CP740" s="33" t="s">
        <v>181</v>
      </c>
      <c r="CQ740" s="50" t="str">
        <f t="shared" si="7"/>
        <v>10/02/1940</v>
      </c>
      <c r="CR740" s="33" t="s">
        <v>182</v>
      </c>
      <c r="CS740" s="33">
        <v>4.0</v>
      </c>
      <c r="CT740" s="33">
        <v>5.0</v>
      </c>
      <c r="CU740" s="33">
        <v>28.0</v>
      </c>
      <c r="CV740" s="33">
        <v>1951.0</v>
      </c>
      <c r="CW740" s="5"/>
      <c r="CX740" s="5"/>
      <c r="CY740" s="33">
        <v>-99.702889</v>
      </c>
      <c r="CZ740" s="33">
        <v>20.94252</v>
      </c>
      <c r="DA740" s="33">
        <v>4.4219266E9</v>
      </c>
      <c r="DB740" s="33">
        <v>1.0</v>
      </c>
      <c r="DC740" s="33" t="s">
        <v>183</v>
      </c>
      <c r="DD740" s="33">
        <v>2023.0</v>
      </c>
      <c r="DE740" s="33" t="s">
        <v>184</v>
      </c>
      <c r="DF740" s="33"/>
      <c r="DG740" s="33" t="s">
        <v>185</v>
      </c>
      <c r="DH740" s="33" t="s">
        <v>186</v>
      </c>
      <c r="DI740" s="5"/>
      <c r="DJ740" s="5"/>
    </row>
    <row r="741">
      <c r="A741" s="33" t="s">
        <v>5158</v>
      </c>
      <c r="B741" s="34">
        <v>44952.0</v>
      </c>
      <c r="C741" s="35" t="s">
        <v>137</v>
      </c>
      <c r="D741" s="35" t="s">
        <v>139</v>
      </c>
      <c r="E741" s="35" t="s">
        <v>142</v>
      </c>
      <c r="F741" s="36" t="s">
        <v>144</v>
      </c>
      <c r="G741" s="33" t="s">
        <v>5159</v>
      </c>
      <c r="H741" s="33" t="s">
        <v>294</v>
      </c>
      <c r="I741" s="33" t="s">
        <v>213</v>
      </c>
      <c r="J741" s="33" t="s">
        <v>231</v>
      </c>
      <c r="K741" s="35" t="s">
        <v>421</v>
      </c>
      <c r="L741" s="33" t="s">
        <v>151</v>
      </c>
      <c r="M741" s="5"/>
      <c r="N741" s="33" t="s">
        <v>5125</v>
      </c>
      <c r="O741" s="5"/>
      <c r="P741" s="35" t="s">
        <v>153</v>
      </c>
      <c r="Q741" s="35" t="s">
        <v>5125</v>
      </c>
      <c r="R741" s="33">
        <v>76548.0</v>
      </c>
      <c r="S741" s="37"/>
      <c r="T741" s="33"/>
      <c r="U741" s="33">
        <v>1.02</v>
      </c>
      <c r="V741" s="33" t="s">
        <v>154</v>
      </c>
      <c r="W741" s="33"/>
      <c r="X741" s="33"/>
      <c r="Y741" s="5"/>
      <c r="Z741" s="5"/>
      <c r="AA741" s="33">
        <v>1.0</v>
      </c>
      <c r="AB741" s="33"/>
      <c r="AC741" s="33">
        <v>1.0</v>
      </c>
      <c r="AD741" s="5"/>
      <c r="AE741" s="5"/>
      <c r="AF741" s="5"/>
      <c r="AG741" s="16"/>
      <c r="AH741" s="38" t="str">
        <f t="shared" si="1"/>
        <v/>
      </c>
      <c r="AI741" s="39" t="str">
        <f t="shared" si="2"/>
        <v/>
      </c>
      <c r="AJ741" s="37" t="str">
        <f t="shared" si="3"/>
        <v/>
      </c>
      <c r="AK741" s="41" t="str">
        <f t="shared" si="4"/>
        <v/>
      </c>
      <c r="AL741" s="35" t="s">
        <v>153</v>
      </c>
      <c r="AM741" s="33" t="s">
        <v>4865</v>
      </c>
      <c r="AN741" s="33" t="s">
        <v>4865</v>
      </c>
      <c r="AO741" s="41"/>
      <c r="AP741" s="33" t="s">
        <v>169</v>
      </c>
      <c r="AQ741" s="33" t="s">
        <v>170</v>
      </c>
      <c r="AR741" s="33">
        <v>150.0</v>
      </c>
      <c r="AS741" s="42"/>
      <c r="AT741" s="42"/>
      <c r="AU741" s="42"/>
      <c r="AV741" s="42"/>
      <c r="AW741" s="42"/>
      <c r="AX741" s="5"/>
      <c r="AY741" s="33"/>
      <c r="AZ741" s="33" t="s">
        <v>5160</v>
      </c>
      <c r="BA741" s="5"/>
      <c r="BB741" s="5"/>
      <c r="BC741" s="5" t="s">
        <v>5161</v>
      </c>
      <c r="BD741" s="33" t="s">
        <v>173</v>
      </c>
      <c r="BE741" s="41"/>
      <c r="BF741" s="35"/>
      <c r="BG741" s="33" t="s">
        <v>169</v>
      </c>
      <c r="BH741" s="5"/>
      <c r="BI741" s="33">
        <v>150.0</v>
      </c>
      <c r="BJ741" s="33" t="s">
        <v>170</v>
      </c>
      <c r="BK741" s="5"/>
      <c r="BL741" s="5">
        <f t="shared" si="5"/>
        <v>1997.25</v>
      </c>
      <c r="BM741" s="5"/>
      <c r="BN741" s="5"/>
      <c r="BO741" s="42">
        <f t="shared" si="6"/>
        <v>1997.25</v>
      </c>
      <c r="BP741" s="44"/>
      <c r="BQ741" s="45"/>
      <c r="BR741" s="47"/>
      <c r="BS741" s="45"/>
      <c r="BT741" s="37"/>
      <c r="BU741" s="5"/>
      <c r="BV741" s="38"/>
      <c r="BW741" s="48"/>
      <c r="BX741" s="44"/>
      <c r="BY741" s="44"/>
      <c r="BZ741" s="33" t="s">
        <v>131</v>
      </c>
      <c r="CA741" s="5"/>
      <c r="CB741" s="5"/>
      <c r="CC741" s="33" t="s">
        <v>177</v>
      </c>
      <c r="CD741" s="5"/>
      <c r="CE741" s="5"/>
      <c r="CF741" s="33" t="s">
        <v>178</v>
      </c>
      <c r="CG741" s="33" t="s">
        <v>5162</v>
      </c>
      <c r="CH741" s="5"/>
      <c r="CI741" s="5"/>
      <c r="CJ741" s="5"/>
      <c r="CK741" s="33"/>
      <c r="CL741" s="49">
        <v>44995.0</v>
      </c>
      <c r="CM741" s="33" t="s">
        <v>180</v>
      </c>
      <c r="CN741" s="5"/>
      <c r="CO741" s="33">
        <v>1.0</v>
      </c>
      <c r="CP741" s="33" t="s">
        <v>181</v>
      </c>
      <c r="CQ741" s="50" t="str">
        <f t="shared" si="7"/>
        <v>24/05/1967</v>
      </c>
      <c r="CR741" s="33" t="s">
        <v>182</v>
      </c>
      <c r="CS741" s="33">
        <v>4.0</v>
      </c>
      <c r="CT741" s="33">
        <v>5.0</v>
      </c>
      <c r="CU741" s="33">
        <v>28.0</v>
      </c>
      <c r="CV741" s="33">
        <v>1951.0</v>
      </c>
      <c r="CW741" s="5"/>
      <c r="CX741" s="5"/>
      <c r="CY741" s="33">
        <v>-99.702889</v>
      </c>
      <c r="CZ741" s="33">
        <v>20.94252</v>
      </c>
      <c r="DA741" s="33">
        <v>4.4219266E9</v>
      </c>
      <c r="DB741" s="33">
        <v>1.0</v>
      </c>
      <c r="DC741" s="33" t="s">
        <v>183</v>
      </c>
      <c r="DD741" s="33">
        <v>2023.0</v>
      </c>
      <c r="DE741" s="33" t="s">
        <v>184</v>
      </c>
      <c r="DF741" s="33"/>
      <c r="DG741" s="33" t="s">
        <v>185</v>
      </c>
      <c r="DH741" s="33" t="s">
        <v>186</v>
      </c>
      <c r="DI741" s="5"/>
      <c r="DJ741" s="5"/>
    </row>
    <row r="742">
      <c r="A742" s="33" t="s">
        <v>5163</v>
      </c>
      <c r="B742" s="34">
        <v>44952.0</v>
      </c>
      <c r="C742" s="35" t="s">
        <v>137</v>
      </c>
      <c r="D742" s="35" t="s">
        <v>139</v>
      </c>
      <c r="E742" s="35" t="s">
        <v>142</v>
      </c>
      <c r="F742" s="36" t="s">
        <v>144</v>
      </c>
      <c r="G742" s="33" t="s">
        <v>5164</v>
      </c>
      <c r="H742" s="33" t="s">
        <v>5165</v>
      </c>
      <c r="I742" s="33" t="s">
        <v>213</v>
      </c>
      <c r="J742" s="33" t="s">
        <v>2714</v>
      </c>
      <c r="K742" s="35" t="s">
        <v>421</v>
      </c>
      <c r="L742" s="33" t="s">
        <v>151</v>
      </c>
      <c r="M742" s="5"/>
      <c r="N742" s="33" t="s">
        <v>5125</v>
      </c>
      <c r="O742" s="5"/>
      <c r="P742" s="35" t="s">
        <v>153</v>
      </c>
      <c r="Q742" s="35" t="s">
        <v>5125</v>
      </c>
      <c r="R742" s="33">
        <v>76548.0</v>
      </c>
      <c r="S742" s="37"/>
      <c r="T742" s="33"/>
      <c r="U742" s="33">
        <v>1.43</v>
      </c>
      <c r="V742" s="33" t="s">
        <v>154</v>
      </c>
      <c r="W742" s="33"/>
      <c r="X742" s="33"/>
      <c r="Y742" s="5"/>
      <c r="Z742" s="5"/>
      <c r="AA742" s="33">
        <v>1.0</v>
      </c>
      <c r="AB742" s="33"/>
      <c r="AC742" s="33">
        <v>1.0</v>
      </c>
      <c r="AD742" s="5"/>
      <c r="AE742" s="5"/>
      <c r="AF742" s="5"/>
      <c r="AG742" s="16"/>
      <c r="AH742" s="38" t="str">
        <f t="shared" si="1"/>
        <v/>
      </c>
      <c r="AI742" s="39">
        <f t="shared" si="2"/>
        <v>1</v>
      </c>
      <c r="AJ742" s="37" t="str">
        <f t="shared" si="3"/>
        <v/>
      </c>
      <c r="AK742" s="41" t="str">
        <f t="shared" si="4"/>
        <v/>
      </c>
      <c r="AL742" s="35" t="s">
        <v>153</v>
      </c>
      <c r="AM742" s="33" t="s">
        <v>4865</v>
      </c>
      <c r="AN742" s="33" t="s">
        <v>4865</v>
      </c>
      <c r="AO742" s="41"/>
      <c r="AP742" s="33" t="s">
        <v>169</v>
      </c>
      <c r="AQ742" s="33" t="s">
        <v>170</v>
      </c>
      <c r="AR742" s="33">
        <v>150.0</v>
      </c>
      <c r="AS742" s="42"/>
      <c r="AT742" s="42"/>
      <c r="AU742" s="42"/>
      <c r="AV742" s="42"/>
      <c r="AW742" s="42"/>
      <c r="AX742" s="5"/>
      <c r="AY742" s="33"/>
      <c r="AZ742" s="33" t="s">
        <v>5166</v>
      </c>
      <c r="BA742" s="5"/>
      <c r="BB742" s="5"/>
      <c r="BC742" s="5" t="s">
        <v>5167</v>
      </c>
      <c r="BD742" s="33" t="s">
        <v>173</v>
      </c>
      <c r="BE742" s="41"/>
      <c r="BF742" s="35"/>
      <c r="BG742" s="33" t="s">
        <v>169</v>
      </c>
      <c r="BH742" s="5"/>
      <c r="BI742" s="33">
        <v>150.0</v>
      </c>
      <c r="BJ742" s="33" t="s">
        <v>170</v>
      </c>
      <c r="BK742" s="5"/>
      <c r="BL742" s="5">
        <f t="shared" si="5"/>
        <v>1997.25</v>
      </c>
      <c r="BM742" s="5"/>
      <c r="BN742" s="5"/>
      <c r="BO742" s="42">
        <f t="shared" si="6"/>
        <v>1997.25</v>
      </c>
      <c r="BP742" s="44"/>
      <c r="BQ742" s="45"/>
      <c r="BR742" s="47"/>
      <c r="BS742" s="45"/>
      <c r="BT742" s="37"/>
      <c r="BU742" s="5"/>
      <c r="BV742" s="38"/>
      <c r="BW742" s="48"/>
      <c r="BX742" s="44"/>
      <c r="BY742" s="44"/>
      <c r="BZ742" s="33" t="s">
        <v>131</v>
      </c>
      <c r="CA742" s="5"/>
      <c r="CB742" s="5"/>
      <c r="CC742" s="33" t="s">
        <v>177</v>
      </c>
      <c r="CD742" s="5"/>
      <c r="CE742" s="5"/>
      <c r="CF742" s="33" t="s">
        <v>178</v>
      </c>
      <c r="CG742" s="33" t="s">
        <v>5168</v>
      </c>
      <c r="CH742" s="5"/>
      <c r="CI742" s="5"/>
      <c r="CJ742" s="5"/>
      <c r="CK742" s="33"/>
      <c r="CL742" s="49">
        <v>44995.0</v>
      </c>
      <c r="CM742" s="33" t="s">
        <v>180</v>
      </c>
      <c r="CN742" s="5"/>
      <c r="CO742" s="33">
        <v>1.0</v>
      </c>
      <c r="CP742" s="33" t="s">
        <v>181</v>
      </c>
      <c r="CQ742" s="50" t="str">
        <f t="shared" si="7"/>
        <v>17/11/1954</v>
      </c>
      <c r="CR742" s="33" t="s">
        <v>182</v>
      </c>
      <c r="CS742" s="33">
        <v>4.0</v>
      </c>
      <c r="CT742" s="33">
        <v>5.0</v>
      </c>
      <c r="CU742" s="33">
        <v>28.0</v>
      </c>
      <c r="CV742" s="33">
        <v>1951.0</v>
      </c>
      <c r="CW742" s="5"/>
      <c r="CX742" s="5"/>
      <c r="CY742" s="33">
        <v>-99.702889</v>
      </c>
      <c r="CZ742" s="33">
        <v>20.94252</v>
      </c>
      <c r="DA742" s="33">
        <v>4.4219266E9</v>
      </c>
      <c r="DB742" s="33">
        <v>1.0</v>
      </c>
      <c r="DC742" s="33" t="s">
        <v>183</v>
      </c>
      <c r="DD742" s="33">
        <v>2023.0</v>
      </c>
      <c r="DE742" s="33" t="s">
        <v>184</v>
      </c>
      <c r="DF742" s="33"/>
      <c r="DG742" s="33" t="s">
        <v>185</v>
      </c>
      <c r="DH742" s="33" t="s">
        <v>186</v>
      </c>
      <c r="DI742" s="5"/>
      <c r="DJ742" s="5"/>
    </row>
    <row r="743">
      <c r="A743" s="33" t="s">
        <v>5169</v>
      </c>
      <c r="B743" s="34">
        <v>44952.0</v>
      </c>
      <c r="C743" s="35" t="s">
        <v>137</v>
      </c>
      <c r="D743" s="35" t="s">
        <v>139</v>
      </c>
      <c r="E743" s="35" t="s">
        <v>142</v>
      </c>
      <c r="F743" s="36" t="s">
        <v>144</v>
      </c>
      <c r="G743" s="33" t="s">
        <v>5170</v>
      </c>
      <c r="H743" s="33" t="s">
        <v>5171</v>
      </c>
      <c r="I743" s="33" t="s">
        <v>4496</v>
      </c>
      <c r="J743" s="33" t="s">
        <v>247</v>
      </c>
      <c r="K743" s="35" t="s">
        <v>150</v>
      </c>
      <c r="L743" s="33" t="s">
        <v>5172</v>
      </c>
      <c r="M743" s="33">
        <v>74.0</v>
      </c>
      <c r="N743" s="33" t="s">
        <v>5173</v>
      </c>
      <c r="O743" s="5"/>
      <c r="P743" s="35" t="s">
        <v>153</v>
      </c>
      <c r="Q743" s="35" t="s">
        <v>5173</v>
      </c>
      <c r="R743" s="33">
        <v>76548.0</v>
      </c>
      <c r="S743" s="37"/>
      <c r="T743" s="33"/>
      <c r="U743" s="33">
        <v>6.07</v>
      </c>
      <c r="V743" s="33" t="s">
        <v>154</v>
      </c>
      <c r="W743" s="33"/>
      <c r="X743" s="33"/>
      <c r="Y743" s="5"/>
      <c r="Z743" s="5"/>
      <c r="AA743" s="33">
        <v>1.0</v>
      </c>
      <c r="AB743" s="33">
        <v>1.0</v>
      </c>
      <c r="AC743" s="33"/>
      <c r="AD743" s="5"/>
      <c r="AE743" s="5"/>
      <c r="AF743" s="5"/>
      <c r="AG743" s="16"/>
      <c r="AH743" s="38">
        <f t="shared" si="1"/>
        <v>1</v>
      </c>
      <c r="AI743" s="39" t="str">
        <f t="shared" si="2"/>
        <v/>
      </c>
      <c r="AJ743" s="37" t="str">
        <f t="shared" si="3"/>
        <v/>
      </c>
      <c r="AK743" s="41" t="str">
        <f t="shared" si="4"/>
        <v/>
      </c>
      <c r="AL743" s="35" t="s">
        <v>153</v>
      </c>
      <c r="AM743" s="33" t="s">
        <v>1466</v>
      </c>
      <c r="AN743" s="33" t="s">
        <v>1466</v>
      </c>
      <c r="AO743" s="41"/>
      <c r="AP743" s="33" t="s">
        <v>169</v>
      </c>
      <c r="AQ743" s="33" t="s">
        <v>170</v>
      </c>
      <c r="AR743" s="33">
        <v>300.0</v>
      </c>
      <c r="AS743" s="42"/>
      <c r="AT743" s="42"/>
      <c r="AU743" s="42"/>
      <c r="AV743" s="42"/>
      <c r="AW743" s="42"/>
      <c r="AX743" s="5"/>
      <c r="AY743" s="33"/>
      <c r="AZ743" s="33" t="s">
        <v>5174</v>
      </c>
      <c r="BA743" s="5"/>
      <c r="BB743" s="5"/>
      <c r="BC743" s="5" t="s">
        <v>5175</v>
      </c>
      <c r="BD743" s="33" t="s">
        <v>173</v>
      </c>
      <c r="BE743" s="41"/>
      <c r="BF743" s="35"/>
      <c r="BG743" s="33" t="s">
        <v>169</v>
      </c>
      <c r="BH743" s="5"/>
      <c r="BI743" s="33">
        <v>300.0</v>
      </c>
      <c r="BJ743" s="33" t="s">
        <v>170</v>
      </c>
      <c r="BK743" s="5"/>
      <c r="BL743" s="5">
        <f t="shared" si="5"/>
        <v>3994.5</v>
      </c>
      <c r="BM743" s="5"/>
      <c r="BN743" s="5"/>
      <c r="BO743" s="42">
        <f t="shared" si="6"/>
        <v>3994.5</v>
      </c>
      <c r="BP743" s="44"/>
      <c r="BQ743" s="45"/>
      <c r="BR743" s="47"/>
      <c r="BS743" s="45"/>
      <c r="BT743" s="37"/>
      <c r="BU743" s="5"/>
      <c r="BV743" s="38"/>
      <c r="BW743" s="48"/>
      <c r="BX743" s="44"/>
      <c r="BY743" s="44"/>
      <c r="BZ743" s="33" t="s">
        <v>131</v>
      </c>
      <c r="CA743" s="5"/>
      <c r="CB743" s="5"/>
      <c r="CC743" s="33" t="s">
        <v>177</v>
      </c>
      <c r="CD743" s="5"/>
      <c r="CE743" s="5"/>
      <c r="CF743" s="33" t="s">
        <v>178</v>
      </c>
      <c r="CG743" s="33" t="s">
        <v>5176</v>
      </c>
      <c r="CH743" s="5"/>
      <c r="CI743" s="5"/>
      <c r="CJ743" s="5"/>
      <c r="CK743" s="33"/>
      <c r="CL743" s="49">
        <v>44995.0</v>
      </c>
      <c r="CM743" s="33" t="s">
        <v>180</v>
      </c>
      <c r="CN743" s="5"/>
      <c r="CO743" s="33">
        <v>2.0</v>
      </c>
      <c r="CP743" s="33" t="s">
        <v>181</v>
      </c>
      <c r="CQ743" s="50" t="str">
        <f t="shared" si="7"/>
        <v>09/05/1959</v>
      </c>
      <c r="CR743" s="33" t="s">
        <v>243</v>
      </c>
      <c r="CS743" s="33">
        <v>4.0</v>
      </c>
      <c r="CT743" s="33">
        <v>5.0</v>
      </c>
      <c r="CU743" s="33">
        <v>25.0</v>
      </c>
      <c r="CV743" s="33">
        <v>1257.0</v>
      </c>
      <c r="CW743" s="5"/>
      <c r="CX743" s="5"/>
      <c r="CY743" s="33">
        <v>-99.729782</v>
      </c>
      <c r="CZ743" s="33">
        <v>20.63049</v>
      </c>
      <c r="DA743" s="33">
        <v>4.428715469E9</v>
      </c>
      <c r="DB743" s="33">
        <v>2.0</v>
      </c>
      <c r="DC743" s="33" t="s">
        <v>183</v>
      </c>
      <c r="DD743" s="33">
        <v>2023.0</v>
      </c>
      <c r="DE743" s="33" t="s">
        <v>184</v>
      </c>
      <c r="DF743" s="33"/>
      <c r="DG743" s="33" t="s">
        <v>185</v>
      </c>
      <c r="DH743" s="33" t="s">
        <v>186</v>
      </c>
      <c r="DI743" s="5"/>
      <c r="DJ743" s="5"/>
    </row>
    <row r="744">
      <c r="A744" s="33" t="s">
        <v>5177</v>
      </c>
      <c r="B744" s="34">
        <v>44952.0</v>
      </c>
      <c r="C744" s="35" t="s">
        <v>137</v>
      </c>
      <c r="D744" s="35" t="s">
        <v>139</v>
      </c>
      <c r="E744" s="35" t="s">
        <v>142</v>
      </c>
      <c r="F744" s="36" t="s">
        <v>144</v>
      </c>
      <c r="G744" s="33" t="s">
        <v>5178</v>
      </c>
      <c r="H744" s="33" t="s">
        <v>1579</v>
      </c>
      <c r="I744" s="33" t="s">
        <v>1656</v>
      </c>
      <c r="J744" s="33" t="s">
        <v>231</v>
      </c>
      <c r="K744" s="35" t="s">
        <v>150</v>
      </c>
      <c r="L744" s="33" t="s">
        <v>5179</v>
      </c>
      <c r="M744" s="33">
        <v>64.0</v>
      </c>
      <c r="N744" s="33" t="s">
        <v>5173</v>
      </c>
      <c r="O744" s="5"/>
      <c r="P744" s="35" t="s">
        <v>153</v>
      </c>
      <c r="Q744" s="35" t="s">
        <v>5173</v>
      </c>
      <c r="R744" s="33">
        <v>76548.0</v>
      </c>
      <c r="S744" s="37"/>
      <c r="T744" s="33"/>
      <c r="U744" s="33">
        <v>3.87</v>
      </c>
      <c r="V744" s="33" t="s">
        <v>154</v>
      </c>
      <c r="W744" s="33"/>
      <c r="X744" s="33"/>
      <c r="Y744" s="5"/>
      <c r="Z744" s="5"/>
      <c r="AA744" s="33">
        <v>1.0</v>
      </c>
      <c r="AB744" s="33">
        <v>1.0</v>
      </c>
      <c r="AC744" s="33"/>
      <c r="AD744" s="5"/>
      <c r="AE744" s="5"/>
      <c r="AF744" s="5"/>
      <c r="AG744" s="16"/>
      <c r="AH744" s="38">
        <f t="shared" si="1"/>
        <v>1</v>
      </c>
      <c r="AI744" s="39" t="str">
        <f t="shared" si="2"/>
        <v/>
      </c>
      <c r="AJ744" s="37" t="str">
        <f t="shared" si="3"/>
        <v/>
      </c>
      <c r="AK744" s="41" t="str">
        <f t="shared" si="4"/>
        <v/>
      </c>
      <c r="AL744" s="35" t="s">
        <v>153</v>
      </c>
      <c r="AM744" s="33" t="s">
        <v>1466</v>
      </c>
      <c r="AN744" s="33" t="s">
        <v>1466</v>
      </c>
      <c r="AO744" s="41"/>
      <c r="AP744" s="33" t="s">
        <v>169</v>
      </c>
      <c r="AQ744" s="33" t="s">
        <v>170</v>
      </c>
      <c r="AR744" s="33">
        <v>300.0</v>
      </c>
      <c r="AS744" s="42"/>
      <c r="AT744" s="42"/>
      <c r="AU744" s="42"/>
      <c r="AV744" s="42"/>
      <c r="AW744" s="42"/>
      <c r="AX744" s="5"/>
      <c r="AY744" s="33"/>
      <c r="AZ744" s="33" t="s">
        <v>5180</v>
      </c>
      <c r="BA744" s="5"/>
      <c r="BB744" s="5"/>
      <c r="BC744" s="5" t="s">
        <v>5181</v>
      </c>
      <c r="BD744" s="33" t="s">
        <v>173</v>
      </c>
      <c r="BE744" s="41"/>
      <c r="BF744" s="35"/>
      <c r="BG744" s="33" t="s">
        <v>169</v>
      </c>
      <c r="BH744" s="5"/>
      <c r="BI744" s="33">
        <v>300.0</v>
      </c>
      <c r="BJ744" s="33" t="s">
        <v>170</v>
      </c>
      <c r="BK744" s="5"/>
      <c r="BL744" s="5">
        <f t="shared" si="5"/>
        <v>3994.5</v>
      </c>
      <c r="BM744" s="5"/>
      <c r="BN744" s="5"/>
      <c r="BO744" s="42">
        <f t="shared" si="6"/>
        <v>3994.5</v>
      </c>
      <c r="BP744" s="44"/>
      <c r="BQ744" s="45"/>
      <c r="BR744" s="47"/>
      <c r="BS744" s="45"/>
      <c r="BT744" s="37"/>
      <c r="BU744" s="5"/>
      <c r="BV744" s="38"/>
      <c r="BW744" s="48"/>
      <c r="BX744" s="44"/>
      <c r="BY744" s="44"/>
      <c r="BZ744" s="33" t="s">
        <v>131</v>
      </c>
      <c r="CA744" s="5"/>
      <c r="CB744" s="5"/>
      <c r="CC744" s="33" t="s">
        <v>177</v>
      </c>
      <c r="CD744" s="5"/>
      <c r="CE744" s="5"/>
      <c r="CF744" s="33" t="s">
        <v>178</v>
      </c>
      <c r="CG744" s="33" t="s">
        <v>5182</v>
      </c>
      <c r="CH744" s="5"/>
      <c r="CI744" s="5"/>
      <c r="CJ744" s="5"/>
      <c r="CK744" s="33"/>
      <c r="CL744" s="49">
        <v>44995.0</v>
      </c>
      <c r="CM744" s="33" t="s">
        <v>180</v>
      </c>
      <c r="CN744" s="5"/>
      <c r="CO744" s="33">
        <v>2.0</v>
      </c>
      <c r="CP744" s="33" t="s">
        <v>181</v>
      </c>
      <c r="CQ744" s="50" t="str">
        <f t="shared" si="7"/>
        <v>26/07/1964</v>
      </c>
      <c r="CR744" s="33" t="s">
        <v>243</v>
      </c>
      <c r="CS744" s="33">
        <v>4.0</v>
      </c>
      <c r="CT744" s="33">
        <v>5.0</v>
      </c>
      <c r="CU744" s="33">
        <v>25.0</v>
      </c>
      <c r="CV744" s="33">
        <v>1257.0</v>
      </c>
      <c r="CW744" s="5"/>
      <c r="CX744" s="5"/>
      <c r="CY744" s="33">
        <v>-99.729782</v>
      </c>
      <c r="CZ744" s="33">
        <v>20.63049</v>
      </c>
      <c r="DA744" s="33">
        <v>4.411239616E9</v>
      </c>
      <c r="DB744" s="33">
        <v>2.0</v>
      </c>
      <c r="DC744" s="33" t="s">
        <v>183</v>
      </c>
      <c r="DD744" s="33">
        <v>2023.0</v>
      </c>
      <c r="DE744" s="33" t="s">
        <v>184</v>
      </c>
      <c r="DF744" s="33"/>
      <c r="DG744" s="33" t="s">
        <v>185</v>
      </c>
      <c r="DH744" s="33" t="s">
        <v>186</v>
      </c>
      <c r="DI744" s="5"/>
      <c r="DJ744" s="5"/>
    </row>
    <row r="745">
      <c r="A745" s="33" t="s">
        <v>5183</v>
      </c>
      <c r="B745" s="34">
        <v>44952.0</v>
      </c>
      <c r="C745" s="35" t="s">
        <v>137</v>
      </c>
      <c r="D745" s="35" t="s">
        <v>139</v>
      </c>
      <c r="E745" s="35" t="s">
        <v>142</v>
      </c>
      <c r="F745" s="36" t="s">
        <v>144</v>
      </c>
      <c r="G745" s="33" t="s">
        <v>5184</v>
      </c>
      <c r="H745" s="33" t="s">
        <v>246</v>
      </c>
      <c r="I745" s="33" t="s">
        <v>231</v>
      </c>
      <c r="J745" s="33" t="s">
        <v>530</v>
      </c>
      <c r="K745" s="35" t="s">
        <v>150</v>
      </c>
      <c r="L745" s="33" t="s">
        <v>5179</v>
      </c>
      <c r="M745" s="5"/>
      <c r="N745" s="33" t="s">
        <v>5173</v>
      </c>
      <c r="O745" s="5"/>
      <c r="P745" s="35" t="s">
        <v>153</v>
      </c>
      <c r="Q745" s="35" t="s">
        <v>5173</v>
      </c>
      <c r="R745" s="33">
        <v>76548.0</v>
      </c>
      <c r="S745" s="37"/>
      <c r="T745" s="33"/>
      <c r="U745" s="33">
        <v>1.14</v>
      </c>
      <c r="V745" s="33" t="s">
        <v>154</v>
      </c>
      <c r="W745" s="33"/>
      <c r="X745" s="33"/>
      <c r="Y745" s="5"/>
      <c r="Z745" s="5"/>
      <c r="AA745" s="33">
        <v>1.0</v>
      </c>
      <c r="AB745" s="33"/>
      <c r="AC745" s="33">
        <v>1.0</v>
      </c>
      <c r="AD745" s="5"/>
      <c r="AE745" s="5"/>
      <c r="AF745" s="5"/>
      <c r="AG745" s="16"/>
      <c r="AH745" s="38" t="str">
        <f t="shared" si="1"/>
        <v/>
      </c>
      <c r="AI745" s="39">
        <f t="shared" si="2"/>
        <v>1</v>
      </c>
      <c r="AJ745" s="37" t="str">
        <f t="shared" si="3"/>
        <v/>
      </c>
      <c r="AK745" s="41" t="str">
        <f t="shared" si="4"/>
        <v/>
      </c>
      <c r="AL745" s="35" t="s">
        <v>153</v>
      </c>
      <c r="AM745" s="33" t="s">
        <v>1466</v>
      </c>
      <c r="AN745" s="33" t="s">
        <v>1466</v>
      </c>
      <c r="AO745" s="41"/>
      <c r="AP745" s="33" t="s">
        <v>169</v>
      </c>
      <c r="AQ745" s="33" t="s">
        <v>170</v>
      </c>
      <c r="AR745" s="33">
        <v>150.0</v>
      </c>
      <c r="AS745" s="42"/>
      <c r="AT745" s="42"/>
      <c r="AU745" s="42"/>
      <c r="AV745" s="42"/>
      <c r="AW745" s="42"/>
      <c r="AX745" s="5"/>
      <c r="AY745" s="33"/>
      <c r="AZ745" s="33" t="s">
        <v>5185</v>
      </c>
      <c r="BA745" s="5"/>
      <c r="BB745" s="5"/>
      <c r="BC745" s="5" t="s">
        <v>5186</v>
      </c>
      <c r="BD745" s="33" t="s">
        <v>173</v>
      </c>
      <c r="BE745" s="41"/>
      <c r="BF745" s="35"/>
      <c r="BG745" s="33" t="s">
        <v>169</v>
      </c>
      <c r="BH745" s="5"/>
      <c r="BI745" s="33">
        <v>150.0</v>
      </c>
      <c r="BJ745" s="33" t="s">
        <v>170</v>
      </c>
      <c r="BK745" s="5"/>
      <c r="BL745" s="5">
        <f t="shared" si="5"/>
        <v>1997.25</v>
      </c>
      <c r="BM745" s="5"/>
      <c r="BN745" s="5"/>
      <c r="BO745" s="42">
        <f t="shared" si="6"/>
        <v>1997.25</v>
      </c>
      <c r="BP745" s="44"/>
      <c r="BQ745" s="45"/>
      <c r="BR745" s="47"/>
      <c r="BS745" s="45"/>
      <c r="BT745" s="37"/>
      <c r="BU745" s="5"/>
      <c r="BV745" s="38"/>
      <c r="BW745" s="48"/>
      <c r="BX745" s="44"/>
      <c r="BY745" s="44"/>
      <c r="BZ745" s="33" t="s">
        <v>131</v>
      </c>
      <c r="CA745" s="5"/>
      <c r="CB745" s="5"/>
      <c r="CC745" s="33" t="s">
        <v>177</v>
      </c>
      <c r="CD745" s="5"/>
      <c r="CE745" s="5"/>
      <c r="CF745" s="33" t="s">
        <v>178</v>
      </c>
      <c r="CG745" s="33" t="s">
        <v>5187</v>
      </c>
      <c r="CH745" s="5"/>
      <c r="CI745" s="5"/>
      <c r="CJ745" s="5"/>
      <c r="CK745" s="33"/>
      <c r="CL745" s="49">
        <v>44995.0</v>
      </c>
      <c r="CM745" s="33" t="s">
        <v>180</v>
      </c>
      <c r="CN745" s="5"/>
      <c r="CO745" s="33">
        <v>1.0</v>
      </c>
      <c r="CP745" s="33" t="s">
        <v>181</v>
      </c>
      <c r="CQ745" s="50" t="str">
        <f t="shared" si="7"/>
        <v>31/01/1945</v>
      </c>
      <c r="CR745" s="33" t="s">
        <v>182</v>
      </c>
      <c r="CS745" s="33">
        <v>4.0</v>
      </c>
      <c r="CT745" s="33">
        <v>5.0</v>
      </c>
      <c r="CU745" s="33">
        <v>25.0</v>
      </c>
      <c r="CV745" s="33">
        <v>1257.0</v>
      </c>
      <c r="CW745" s="5"/>
      <c r="CX745" s="5"/>
      <c r="CY745" s="33">
        <v>-99.729782</v>
      </c>
      <c r="CZ745" s="33">
        <v>20.63049</v>
      </c>
      <c r="DA745" s="33">
        <v>7.297460419E9</v>
      </c>
      <c r="DB745" s="33">
        <v>2.0</v>
      </c>
      <c r="DC745" s="33" t="s">
        <v>183</v>
      </c>
      <c r="DD745" s="33">
        <v>2023.0</v>
      </c>
      <c r="DE745" s="33" t="s">
        <v>184</v>
      </c>
      <c r="DF745" s="33"/>
      <c r="DG745" s="33" t="s">
        <v>185</v>
      </c>
      <c r="DH745" s="33" t="s">
        <v>186</v>
      </c>
      <c r="DI745" s="5"/>
      <c r="DJ745" s="5"/>
    </row>
    <row r="746">
      <c r="A746" s="33" t="s">
        <v>5188</v>
      </c>
      <c r="B746" s="34">
        <v>44952.0</v>
      </c>
      <c r="C746" s="35" t="s">
        <v>137</v>
      </c>
      <c r="D746" s="35" t="s">
        <v>139</v>
      </c>
      <c r="E746" s="35" t="s">
        <v>142</v>
      </c>
      <c r="F746" s="36" t="s">
        <v>144</v>
      </c>
      <c r="G746" s="33" t="s">
        <v>5189</v>
      </c>
      <c r="H746" s="33" t="s">
        <v>5190</v>
      </c>
      <c r="I746" s="33" t="s">
        <v>190</v>
      </c>
      <c r="J746" s="33" t="s">
        <v>213</v>
      </c>
      <c r="K746" s="35" t="s">
        <v>150</v>
      </c>
      <c r="L746" s="33" t="s">
        <v>5191</v>
      </c>
      <c r="M746" s="5"/>
      <c r="N746" s="33" t="s">
        <v>5173</v>
      </c>
      <c r="O746" s="5"/>
      <c r="P746" s="35" t="s">
        <v>153</v>
      </c>
      <c r="Q746" s="35" t="s">
        <v>5173</v>
      </c>
      <c r="R746" s="33">
        <v>76548.0</v>
      </c>
      <c r="S746" s="37"/>
      <c r="T746" s="33"/>
      <c r="U746" s="33">
        <v>2.66</v>
      </c>
      <c r="V746" s="33" t="s">
        <v>154</v>
      </c>
      <c r="W746" s="33"/>
      <c r="X746" s="33"/>
      <c r="Y746" s="5"/>
      <c r="Z746" s="5"/>
      <c r="AA746" s="33">
        <v>1.0</v>
      </c>
      <c r="AB746" s="33"/>
      <c r="AC746" s="33">
        <v>1.0</v>
      </c>
      <c r="AD746" s="5"/>
      <c r="AE746" s="5"/>
      <c r="AF746" s="5"/>
      <c r="AG746" s="16"/>
      <c r="AH746" s="38" t="str">
        <f t="shared" si="1"/>
        <v/>
      </c>
      <c r="AI746" s="39">
        <f t="shared" si="2"/>
        <v>1</v>
      </c>
      <c r="AJ746" s="37" t="str">
        <f t="shared" si="3"/>
        <v/>
      </c>
      <c r="AK746" s="41" t="str">
        <f t="shared" si="4"/>
        <v/>
      </c>
      <c r="AL746" s="35" t="s">
        <v>153</v>
      </c>
      <c r="AM746" s="33" t="s">
        <v>1466</v>
      </c>
      <c r="AN746" s="33" t="s">
        <v>1466</v>
      </c>
      <c r="AO746" s="41"/>
      <c r="AP746" s="33" t="s">
        <v>169</v>
      </c>
      <c r="AQ746" s="33" t="s">
        <v>170</v>
      </c>
      <c r="AR746" s="33">
        <v>300.0</v>
      </c>
      <c r="AS746" s="42"/>
      <c r="AT746" s="42"/>
      <c r="AU746" s="42"/>
      <c r="AV746" s="42"/>
      <c r="AW746" s="42"/>
      <c r="AX746" s="5"/>
      <c r="AY746" s="33"/>
      <c r="AZ746" s="33" t="s">
        <v>5192</v>
      </c>
      <c r="BA746" s="5"/>
      <c r="BB746" s="5"/>
      <c r="BC746" s="5" t="s">
        <v>5193</v>
      </c>
      <c r="BD746" s="33" t="s">
        <v>173</v>
      </c>
      <c r="BE746" s="41"/>
      <c r="BF746" s="35"/>
      <c r="BG746" s="33" t="s">
        <v>169</v>
      </c>
      <c r="BH746" s="5"/>
      <c r="BI746" s="33">
        <v>300.0</v>
      </c>
      <c r="BJ746" s="33" t="s">
        <v>170</v>
      </c>
      <c r="BK746" s="5"/>
      <c r="BL746" s="5">
        <f t="shared" si="5"/>
        <v>3994.5</v>
      </c>
      <c r="BM746" s="5"/>
      <c r="BN746" s="5"/>
      <c r="BO746" s="42">
        <f t="shared" si="6"/>
        <v>3994.5</v>
      </c>
      <c r="BP746" s="44"/>
      <c r="BQ746" s="45"/>
      <c r="BR746" s="47"/>
      <c r="BS746" s="45"/>
      <c r="BT746" s="37"/>
      <c r="BU746" s="5"/>
      <c r="BV746" s="38"/>
      <c r="BW746" s="48"/>
      <c r="BX746" s="44"/>
      <c r="BY746" s="44"/>
      <c r="BZ746" s="33" t="s">
        <v>131</v>
      </c>
      <c r="CA746" s="5"/>
      <c r="CB746" s="5"/>
      <c r="CC746" s="33" t="s">
        <v>177</v>
      </c>
      <c r="CD746" s="5"/>
      <c r="CE746" s="5"/>
      <c r="CF746" s="33" t="s">
        <v>178</v>
      </c>
      <c r="CG746" s="33" t="s">
        <v>5194</v>
      </c>
      <c r="CH746" s="5"/>
      <c r="CI746" s="5"/>
      <c r="CJ746" s="5"/>
      <c r="CK746" s="33"/>
      <c r="CL746" s="49">
        <v>44995.0</v>
      </c>
      <c r="CM746" s="33" t="s">
        <v>180</v>
      </c>
      <c r="CN746" s="5"/>
      <c r="CO746" s="33">
        <v>2.0</v>
      </c>
      <c r="CP746" s="33" t="s">
        <v>181</v>
      </c>
      <c r="CQ746" s="50" t="str">
        <f t="shared" si="7"/>
        <v>23/10/1943</v>
      </c>
      <c r="CR746" s="33" t="s">
        <v>182</v>
      </c>
      <c r="CS746" s="33">
        <v>4.0</v>
      </c>
      <c r="CT746" s="33">
        <v>5.0</v>
      </c>
      <c r="CU746" s="33">
        <v>25.0</v>
      </c>
      <c r="CV746" s="33">
        <v>1257.0</v>
      </c>
      <c r="CW746" s="5"/>
      <c r="CX746" s="5"/>
      <c r="CY746" s="33">
        <v>-99.729782</v>
      </c>
      <c r="CZ746" s="33">
        <v>20.63049</v>
      </c>
      <c r="DA746" s="33">
        <v>4.141193761E9</v>
      </c>
      <c r="DB746" s="33">
        <v>2.0</v>
      </c>
      <c r="DC746" s="33" t="s">
        <v>183</v>
      </c>
      <c r="DD746" s="33">
        <v>2023.0</v>
      </c>
      <c r="DE746" s="33" t="s">
        <v>184</v>
      </c>
      <c r="DF746" s="33"/>
      <c r="DG746" s="33" t="s">
        <v>185</v>
      </c>
      <c r="DH746" s="33" t="s">
        <v>186</v>
      </c>
      <c r="DI746" s="5"/>
      <c r="DJ746" s="5"/>
    </row>
    <row r="747">
      <c r="A747" s="33" t="s">
        <v>5195</v>
      </c>
      <c r="B747" s="34">
        <v>44952.0</v>
      </c>
      <c r="C747" s="35" t="s">
        <v>137</v>
      </c>
      <c r="D747" s="35" t="s">
        <v>139</v>
      </c>
      <c r="E747" s="35" t="s">
        <v>142</v>
      </c>
      <c r="F747" s="36" t="s">
        <v>144</v>
      </c>
      <c r="G747" s="33" t="s">
        <v>5196</v>
      </c>
      <c r="H747" s="33" t="s">
        <v>4580</v>
      </c>
      <c r="I747" s="33" t="s">
        <v>190</v>
      </c>
      <c r="J747" s="33" t="s">
        <v>213</v>
      </c>
      <c r="K747" s="35" t="s">
        <v>150</v>
      </c>
      <c r="L747" s="33" t="s">
        <v>5191</v>
      </c>
      <c r="M747" s="5"/>
      <c r="N747" s="33" t="s">
        <v>5173</v>
      </c>
      <c r="O747" s="5"/>
      <c r="P747" s="35" t="s">
        <v>153</v>
      </c>
      <c r="Q747" s="35" t="s">
        <v>5173</v>
      </c>
      <c r="R747" s="33">
        <v>76548.0</v>
      </c>
      <c r="S747" s="37"/>
      <c r="T747" s="33"/>
      <c r="U747" s="33">
        <v>3.18</v>
      </c>
      <c r="V747" s="33" t="s">
        <v>154</v>
      </c>
      <c r="W747" s="33"/>
      <c r="X747" s="33"/>
      <c r="Y747" s="5"/>
      <c r="Z747" s="5"/>
      <c r="AA747" s="33">
        <v>1.0</v>
      </c>
      <c r="AB747" s="33"/>
      <c r="AC747" s="33">
        <v>1.0</v>
      </c>
      <c r="AD747" s="5"/>
      <c r="AE747" s="5"/>
      <c r="AF747" s="5"/>
      <c r="AG747" s="16"/>
      <c r="AH747" s="38" t="str">
        <f t="shared" si="1"/>
        <v/>
      </c>
      <c r="AI747" s="39">
        <f t="shared" si="2"/>
        <v>1</v>
      </c>
      <c r="AJ747" s="37" t="str">
        <f t="shared" si="3"/>
        <v/>
      </c>
      <c r="AK747" s="41" t="str">
        <f t="shared" si="4"/>
        <v/>
      </c>
      <c r="AL747" s="35" t="s">
        <v>153</v>
      </c>
      <c r="AM747" s="33" t="s">
        <v>1466</v>
      </c>
      <c r="AN747" s="33" t="s">
        <v>1466</v>
      </c>
      <c r="AO747" s="41"/>
      <c r="AP747" s="33" t="s">
        <v>169</v>
      </c>
      <c r="AQ747" s="33" t="s">
        <v>170</v>
      </c>
      <c r="AR747" s="33">
        <v>300.0</v>
      </c>
      <c r="AS747" s="42"/>
      <c r="AT747" s="42"/>
      <c r="AU747" s="42"/>
      <c r="AV747" s="42"/>
      <c r="AW747" s="42"/>
      <c r="AX747" s="5"/>
      <c r="AY747" s="33"/>
      <c r="AZ747" s="33" t="s">
        <v>5197</v>
      </c>
      <c r="BA747" s="5"/>
      <c r="BB747" s="5"/>
      <c r="BC747" s="5" t="s">
        <v>5198</v>
      </c>
      <c r="BD747" s="33" t="s">
        <v>173</v>
      </c>
      <c r="BE747" s="41"/>
      <c r="BF747" s="35"/>
      <c r="BG747" s="33" t="s">
        <v>169</v>
      </c>
      <c r="BH747" s="5"/>
      <c r="BI747" s="33">
        <v>300.0</v>
      </c>
      <c r="BJ747" s="33" t="s">
        <v>170</v>
      </c>
      <c r="BK747" s="5"/>
      <c r="BL747" s="5">
        <f t="shared" si="5"/>
        <v>3994.5</v>
      </c>
      <c r="BM747" s="5"/>
      <c r="BN747" s="5"/>
      <c r="BO747" s="42">
        <f t="shared" si="6"/>
        <v>3994.5</v>
      </c>
      <c r="BP747" s="44"/>
      <c r="BQ747" s="45"/>
      <c r="BR747" s="47"/>
      <c r="BS747" s="45"/>
      <c r="BT747" s="37"/>
      <c r="BU747" s="5"/>
      <c r="BV747" s="38"/>
      <c r="BW747" s="48"/>
      <c r="BX747" s="44"/>
      <c r="BY747" s="44"/>
      <c r="BZ747" s="33" t="s">
        <v>131</v>
      </c>
      <c r="CA747" s="5"/>
      <c r="CB747" s="5"/>
      <c r="CC747" s="33" t="s">
        <v>177</v>
      </c>
      <c r="CD747" s="5"/>
      <c r="CE747" s="5"/>
      <c r="CF747" s="33" t="s">
        <v>178</v>
      </c>
      <c r="CG747" s="33" t="s">
        <v>5199</v>
      </c>
      <c r="CH747" s="5"/>
      <c r="CI747" s="5"/>
      <c r="CJ747" s="5"/>
      <c r="CK747" s="33"/>
      <c r="CL747" s="49">
        <v>44995.0</v>
      </c>
      <c r="CM747" s="33" t="s">
        <v>180</v>
      </c>
      <c r="CN747" s="5"/>
      <c r="CO747" s="33">
        <v>2.0</v>
      </c>
      <c r="CP747" s="33" t="s">
        <v>181</v>
      </c>
      <c r="CQ747" s="50" t="str">
        <f t="shared" si="7"/>
        <v>05/01/1957</v>
      </c>
      <c r="CR747" s="33" t="s">
        <v>182</v>
      </c>
      <c r="CS747" s="33">
        <v>4.0</v>
      </c>
      <c r="CT747" s="33">
        <v>5.0</v>
      </c>
      <c r="CU747" s="33">
        <v>25.0</v>
      </c>
      <c r="CV747" s="33">
        <v>1257.0</v>
      </c>
      <c r="CW747" s="5"/>
      <c r="CX747" s="5"/>
      <c r="CY747" s="33">
        <v>-99.729782</v>
      </c>
      <c r="CZ747" s="33">
        <v>20.63049</v>
      </c>
      <c r="DA747" s="33">
        <v>4.411181802E9</v>
      </c>
      <c r="DB747" s="33">
        <v>2.0</v>
      </c>
      <c r="DC747" s="33" t="s">
        <v>183</v>
      </c>
      <c r="DD747" s="33">
        <v>2023.0</v>
      </c>
      <c r="DE747" s="33" t="s">
        <v>184</v>
      </c>
      <c r="DF747" s="33"/>
      <c r="DG747" s="33" t="s">
        <v>185</v>
      </c>
      <c r="DH747" s="33" t="s">
        <v>186</v>
      </c>
      <c r="DI747" s="5"/>
      <c r="DJ747" s="5"/>
    </row>
    <row r="748">
      <c r="A748" s="33" t="s">
        <v>5200</v>
      </c>
      <c r="B748" s="34">
        <v>44952.0</v>
      </c>
      <c r="C748" s="35" t="s">
        <v>137</v>
      </c>
      <c r="D748" s="35" t="s">
        <v>139</v>
      </c>
      <c r="E748" s="35" t="s">
        <v>142</v>
      </c>
      <c r="F748" s="36" t="s">
        <v>144</v>
      </c>
      <c r="G748" s="33" t="s">
        <v>5201</v>
      </c>
      <c r="H748" s="33" t="s">
        <v>2559</v>
      </c>
      <c r="I748" s="33" t="s">
        <v>190</v>
      </c>
      <c r="J748" s="33" t="s">
        <v>204</v>
      </c>
      <c r="K748" s="35" t="s">
        <v>150</v>
      </c>
      <c r="L748" s="33" t="s">
        <v>151</v>
      </c>
      <c r="M748" s="5"/>
      <c r="N748" s="33" t="s">
        <v>5173</v>
      </c>
      <c r="O748" s="5"/>
      <c r="P748" s="35" t="s">
        <v>153</v>
      </c>
      <c r="Q748" s="35" t="s">
        <v>5173</v>
      </c>
      <c r="R748" s="33">
        <v>76548.0</v>
      </c>
      <c r="S748" s="37"/>
      <c r="T748" s="33"/>
      <c r="U748" s="33">
        <v>1.35</v>
      </c>
      <c r="V748" s="33" t="s">
        <v>154</v>
      </c>
      <c r="W748" s="33"/>
      <c r="X748" s="33"/>
      <c r="Y748" s="5"/>
      <c r="Z748" s="5"/>
      <c r="AA748" s="33">
        <v>1.0</v>
      </c>
      <c r="AB748" s="33">
        <v>1.0</v>
      </c>
      <c r="AC748" s="33"/>
      <c r="AD748" s="5"/>
      <c r="AE748" s="5"/>
      <c r="AF748" s="5"/>
      <c r="AG748" s="16"/>
      <c r="AH748" s="38">
        <f t="shared" si="1"/>
        <v>1</v>
      </c>
      <c r="AI748" s="39" t="str">
        <f t="shared" si="2"/>
        <v/>
      </c>
      <c r="AJ748" s="37" t="str">
        <f t="shared" si="3"/>
        <v/>
      </c>
      <c r="AK748" s="41" t="str">
        <f t="shared" si="4"/>
        <v/>
      </c>
      <c r="AL748" s="35" t="s">
        <v>153</v>
      </c>
      <c r="AM748" s="33" t="s">
        <v>1466</v>
      </c>
      <c r="AN748" s="33" t="s">
        <v>1466</v>
      </c>
      <c r="AO748" s="41"/>
      <c r="AP748" s="33" t="s">
        <v>169</v>
      </c>
      <c r="AQ748" s="33" t="s">
        <v>170</v>
      </c>
      <c r="AR748" s="33">
        <v>150.0</v>
      </c>
      <c r="AS748" s="42"/>
      <c r="AT748" s="42"/>
      <c r="AU748" s="42"/>
      <c r="AV748" s="42"/>
      <c r="AW748" s="42"/>
      <c r="AX748" s="5"/>
      <c r="AY748" s="33"/>
      <c r="AZ748" s="33" t="s">
        <v>5202</v>
      </c>
      <c r="BA748" s="5"/>
      <c r="BB748" s="5"/>
      <c r="BC748" s="5" t="s">
        <v>5203</v>
      </c>
      <c r="BD748" s="33" t="s">
        <v>173</v>
      </c>
      <c r="BE748" s="41"/>
      <c r="BF748" s="35"/>
      <c r="BG748" s="33" t="s">
        <v>169</v>
      </c>
      <c r="BH748" s="5"/>
      <c r="BI748" s="33">
        <v>150.0</v>
      </c>
      <c r="BJ748" s="33" t="s">
        <v>170</v>
      </c>
      <c r="BK748" s="5"/>
      <c r="BL748" s="5">
        <f t="shared" si="5"/>
        <v>1997.25</v>
      </c>
      <c r="BM748" s="5"/>
      <c r="BN748" s="5"/>
      <c r="BO748" s="42">
        <f t="shared" si="6"/>
        <v>1997.25</v>
      </c>
      <c r="BP748" s="44"/>
      <c r="BQ748" s="45"/>
      <c r="BR748" s="47"/>
      <c r="BS748" s="45"/>
      <c r="BT748" s="37"/>
      <c r="BU748" s="5"/>
      <c r="BV748" s="38"/>
      <c r="BW748" s="48"/>
      <c r="BX748" s="44"/>
      <c r="BY748" s="44"/>
      <c r="BZ748" s="33" t="s">
        <v>131</v>
      </c>
      <c r="CA748" s="5"/>
      <c r="CB748" s="5"/>
      <c r="CC748" s="33" t="s">
        <v>177</v>
      </c>
      <c r="CD748" s="5"/>
      <c r="CE748" s="5"/>
      <c r="CF748" s="33" t="s">
        <v>178</v>
      </c>
      <c r="CG748" s="33" t="s">
        <v>5204</v>
      </c>
      <c r="CH748" s="5"/>
      <c r="CI748" s="5"/>
      <c r="CJ748" s="5"/>
      <c r="CK748" s="33"/>
      <c r="CL748" s="49">
        <v>44995.0</v>
      </c>
      <c r="CM748" s="33" t="s">
        <v>180</v>
      </c>
      <c r="CN748" s="5"/>
      <c r="CO748" s="33">
        <v>1.0</v>
      </c>
      <c r="CP748" s="33" t="s">
        <v>181</v>
      </c>
      <c r="CQ748" s="50" t="str">
        <f t="shared" si="7"/>
        <v>13/02/1932</v>
      </c>
      <c r="CR748" s="33" t="s">
        <v>243</v>
      </c>
      <c r="CS748" s="33">
        <v>4.0</v>
      </c>
      <c r="CT748" s="33">
        <v>5.0</v>
      </c>
      <c r="CU748" s="33">
        <v>25.0</v>
      </c>
      <c r="CV748" s="33">
        <v>1257.0</v>
      </c>
      <c r="CW748" s="5"/>
      <c r="CX748" s="5"/>
      <c r="CY748" s="33">
        <v>-99.729782</v>
      </c>
      <c r="CZ748" s="33">
        <v>20.63049</v>
      </c>
      <c r="DA748" s="33">
        <v>4.422839899E9</v>
      </c>
      <c r="DB748" s="33">
        <v>2.0</v>
      </c>
      <c r="DC748" s="33" t="s">
        <v>183</v>
      </c>
      <c r="DD748" s="33">
        <v>2023.0</v>
      </c>
      <c r="DE748" s="33" t="s">
        <v>184</v>
      </c>
      <c r="DF748" s="33"/>
      <c r="DG748" s="33" t="s">
        <v>185</v>
      </c>
      <c r="DH748" s="33" t="s">
        <v>186</v>
      </c>
      <c r="DI748" s="5"/>
      <c r="DJ748" s="5"/>
    </row>
    <row r="749">
      <c r="A749" s="33" t="s">
        <v>5205</v>
      </c>
      <c r="B749" s="34">
        <v>44952.0</v>
      </c>
      <c r="C749" s="35" t="s">
        <v>137</v>
      </c>
      <c r="D749" s="35" t="s">
        <v>139</v>
      </c>
      <c r="E749" s="35" t="s">
        <v>142</v>
      </c>
      <c r="F749" s="36" t="s">
        <v>144</v>
      </c>
      <c r="G749" s="33" t="s">
        <v>5206</v>
      </c>
      <c r="H749" s="33" t="s">
        <v>2516</v>
      </c>
      <c r="I749" s="33" t="s">
        <v>213</v>
      </c>
      <c r="J749" s="33" t="s">
        <v>190</v>
      </c>
      <c r="K749" s="35" t="s">
        <v>150</v>
      </c>
      <c r="L749" s="33" t="s">
        <v>5207</v>
      </c>
      <c r="M749" s="33">
        <v>24.0</v>
      </c>
      <c r="N749" s="33" t="s">
        <v>5173</v>
      </c>
      <c r="O749" s="5"/>
      <c r="P749" s="35" t="s">
        <v>153</v>
      </c>
      <c r="Q749" s="35" t="s">
        <v>5173</v>
      </c>
      <c r="R749" s="33">
        <v>76548.0</v>
      </c>
      <c r="S749" s="37"/>
      <c r="T749" s="33"/>
      <c r="U749" s="33">
        <v>1.16</v>
      </c>
      <c r="V749" s="33" t="s">
        <v>154</v>
      </c>
      <c r="W749" s="33"/>
      <c r="X749" s="33"/>
      <c r="Y749" s="5"/>
      <c r="Z749" s="5"/>
      <c r="AA749" s="33">
        <v>1.0</v>
      </c>
      <c r="AB749" s="33"/>
      <c r="AC749" s="33">
        <v>1.0</v>
      </c>
      <c r="AD749" s="5"/>
      <c r="AE749" s="5"/>
      <c r="AF749" s="5"/>
      <c r="AG749" s="16"/>
      <c r="AH749" s="38" t="str">
        <f t="shared" si="1"/>
        <v/>
      </c>
      <c r="AI749" s="39">
        <f t="shared" si="2"/>
        <v>1</v>
      </c>
      <c r="AJ749" s="37" t="str">
        <f t="shared" si="3"/>
        <v/>
      </c>
      <c r="AK749" s="41" t="str">
        <f t="shared" si="4"/>
        <v/>
      </c>
      <c r="AL749" s="35" t="s">
        <v>153</v>
      </c>
      <c r="AM749" s="33" t="s">
        <v>1466</v>
      </c>
      <c r="AN749" s="33" t="s">
        <v>1466</v>
      </c>
      <c r="AO749" s="41"/>
      <c r="AP749" s="33" t="s">
        <v>169</v>
      </c>
      <c r="AQ749" s="33" t="s">
        <v>170</v>
      </c>
      <c r="AR749" s="33">
        <v>150.0</v>
      </c>
      <c r="AS749" s="42"/>
      <c r="AT749" s="42"/>
      <c r="AU749" s="42"/>
      <c r="AV749" s="42"/>
      <c r="AW749" s="42"/>
      <c r="AX749" s="5"/>
      <c r="AY749" s="33"/>
      <c r="AZ749" s="33" t="s">
        <v>5208</v>
      </c>
      <c r="BA749" s="5"/>
      <c r="BB749" s="5"/>
      <c r="BC749" s="5" t="s">
        <v>5209</v>
      </c>
      <c r="BD749" s="33" t="s">
        <v>173</v>
      </c>
      <c r="BE749" s="41"/>
      <c r="BF749" s="35"/>
      <c r="BG749" s="33" t="s">
        <v>169</v>
      </c>
      <c r="BH749" s="5"/>
      <c r="BI749" s="33">
        <v>150.0</v>
      </c>
      <c r="BJ749" s="33" t="s">
        <v>170</v>
      </c>
      <c r="BK749" s="5"/>
      <c r="BL749" s="5">
        <f t="shared" si="5"/>
        <v>1997.25</v>
      </c>
      <c r="BM749" s="5"/>
      <c r="BN749" s="5"/>
      <c r="BO749" s="42">
        <f t="shared" si="6"/>
        <v>1997.25</v>
      </c>
      <c r="BP749" s="44"/>
      <c r="BQ749" s="45"/>
      <c r="BR749" s="47"/>
      <c r="BS749" s="45"/>
      <c r="BT749" s="37"/>
      <c r="BU749" s="5"/>
      <c r="BV749" s="38"/>
      <c r="BW749" s="48"/>
      <c r="BX749" s="44"/>
      <c r="BY749" s="44"/>
      <c r="BZ749" s="33" t="s">
        <v>131</v>
      </c>
      <c r="CA749" s="5"/>
      <c r="CB749" s="5"/>
      <c r="CC749" s="33" t="s">
        <v>177</v>
      </c>
      <c r="CD749" s="5"/>
      <c r="CE749" s="5"/>
      <c r="CF749" s="33" t="s">
        <v>178</v>
      </c>
      <c r="CG749" s="33" t="s">
        <v>5210</v>
      </c>
      <c r="CH749" s="5"/>
      <c r="CI749" s="5"/>
      <c r="CJ749" s="5"/>
      <c r="CK749" s="33"/>
      <c r="CL749" s="49">
        <v>44995.0</v>
      </c>
      <c r="CM749" s="33" t="s">
        <v>180</v>
      </c>
      <c r="CN749" s="5"/>
      <c r="CO749" s="33">
        <v>1.0</v>
      </c>
      <c r="CP749" s="33" t="s">
        <v>181</v>
      </c>
      <c r="CQ749" s="50" t="str">
        <f t="shared" si="7"/>
        <v>10/04/1948</v>
      </c>
      <c r="CR749" s="33" t="s">
        <v>182</v>
      </c>
      <c r="CS749" s="33">
        <v>4.0</v>
      </c>
      <c r="CT749" s="33">
        <v>5.0</v>
      </c>
      <c r="CU749" s="33">
        <v>25.0</v>
      </c>
      <c r="CV749" s="33">
        <v>1257.0</v>
      </c>
      <c r="CW749" s="5"/>
      <c r="CX749" s="5"/>
      <c r="CY749" s="33">
        <v>-99.729782</v>
      </c>
      <c r="CZ749" s="33">
        <v>20.63049</v>
      </c>
      <c r="DA749" s="33">
        <v>4.411011475E9</v>
      </c>
      <c r="DB749" s="33">
        <v>2.0</v>
      </c>
      <c r="DC749" s="33" t="s">
        <v>183</v>
      </c>
      <c r="DD749" s="33">
        <v>2023.0</v>
      </c>
      <c r="DE749" s="33" t="s">
        <v>184</v>
      </c>
      <c r="DF749" s="33"/>
      <c r="DG749" s="33" t="s">
        <v>185</v>
      </c>
      <c r="DH749" s="33" t="s">
        <v>186</v>
      </c>
      <c r="DI749" s="5"/>
      <c r="DJ749" s="5"/>
    </row>
    <row r="750">
      <c r="A750" s="33" t="s">
        <v>5211</v>
      </c>
      <c r="B750" s="34">
        <v>44952.0</v>
      </c>
      <c r="C750" s="35" t="s">
        <v>137</v>
      </c>
      <c r="D750" s="35" t="s">
        <v>139</v>
      </c>
      <c r="E750" s="35" t="s">
        <v>142</v>
      </c>
      <c r="F750" s="36" t="s">
        <v>144</v>
      </c>
      <c r="G750" s="33" t="s">
        <v>5212</v>
      </c>
      <c r="H750" s="33" t="s">
        <v>5213</v>
      </c>
      <c r="I750" s="33" t="s">
        <v>247</v>
      </c>
      <c r="J750" s="33" t="s">
        <v>4540</v>
      </c>
      <c r="K750" s="35" t="s">
        <v>150</v>
      </c>
      <c r="L750" s="33" t="s">
        <v>5179</v>
      </c>
      <c r="M750" s="5"/>
      <c r="N750" s="33" t="s">
        <v>5173</v>
      </c>
      <c r="O750" s="5"/>
      <c r="P750" s="35" t="s">
        <v>153</v>
      </c>
      <c r="Q750" s="35" t="s">
        <v>5173</v>
      </c>
      <c r="R750" s="33">
        <v>76548.0</v>
      </c>
      <c r="S750" s="37"/>
      <c r="T750" s="33"/>
      <c r="U750" s="33">
        <v>7.93</v>
      </c>
      <c r="V750" s="33" t="s">
        <v>154</v>
      </c>
      <c r="W750" s="33"/>
      <c r="X750" s="33"/>
      <c r="Y750" s="5"/>
      <c r="Z750" s="5"/>
      <c r="AA750" s="33">
        <v>1.0</v>
      </c>
      <c r="AB750" s="33">
        <v>1.0</v>
      </c>
      <c r="AC750" s="33"/>
      <c r="AD750" s="5"/>
      <c r="AE750" s="5"/>
      <c r="AF750" s="5"/>
      <c r="AG750" s="16"/>
      <c r="AH750" s="38">
        <f t="shared" si="1"/>
        <v>1</v>
      </c>
      <c r="AI750" s="39" t="str">
        <f t="shared" si="2"/>
        <v/>
      </c>
      <c r="AJ750" s="37" t="str">
        <f t="shared" si="3"/>
        <v/>
      </c>
      <c r="AK750" s="41" t="str">
        <f t="shared" si="4"/>
        <v/>
      </c>
      <c r="AL750" s="35" t="s">
        <v>153</v>
      </c>
      <c r="AM750" s="33" t="s">
        <v>1466</v>
      </c>
      <c r="AN750" s="33" t="s">
        <v>1466</v>
      </c>
      <c r="AO750" s="41"/>
      <c r="AP750" s="33" t="s">
        <v>169</v>
      </c>
      <c r="AQ750" s="33" t="s">
        <v>170</v>
      </c>
      <c r="AR750" s="33">
        <v>300.0</v>
      </c>
      <c r="AS750" s="42"/>
      <c r="AT750" s="42"/>
      <c r="AU750" s="42"/>
      <c r="AV750" s="42"/>
      <c r="AW750" s="42"/>
      <c r="AX750" s="5"/>
      <c r="AY750" s="33"/>
      <c r="AZ750" s="33" t="s">
        <v>5214</v>
      </c>
      <c r="BA750" s="5"/>
      <c r="BB750" s="5"/>
      <c r="BC750" s="5" t="s">
        <v>5215</v>
      </c>
      <c r="BD750" s="33" t="s">
        <v>173</v>
      </c>
      <c r="BE750" s="41"/>
      <c r="BF750" s="35"/>
      <c r="BG750" s="33" t="s">
        <v>169</v>
      </c>
      <c r="BH750" s="5"/>
      <c r="BI750" s="33">
        <v>300.0</v>
      </c>
      <c r="BJ750" s="33" t="s">
        <v>170</v>
      </c>
      <c r="BK750" s="5"/>
      <c r="BL750" s="5">
        <f t="shared" si="5"/>
        <v>3994.5</v>
      </c>
      <c r="BM750" s="5"/>
      <c r="BN750" s="5"/>
      <c r="BO750" s="42">
        <f t="shared" si="6"/>
        <v>3994.5</v>
      </c>
      <c r="BP750" s="44"/>
      <c r="BQ750" s="45"/>
      <c r="BR750" s="47"/>
      <c r="BS750" s="45"/>
      <c r="BT750" s="37"/>
      <c r="BU750" s="5"/>
      <c r="BV750" s="38"/>
      <c r="BW750" s="48"/>
      <c r="BX750" s="44"/>
      <c r="BY750" s="44"/>
      <c r="BZ750" s="33" t="s">
        <v>131</v>
      </c>
      <c r="CA750" s="5"/>
      <c r="CB750" s="5"/>
      <c r="CC750" s="33" t="s">
        <v>177</v>
      </c>
      <c r="CD750" s="5"/>
      <c r="CE750" s="5"/>
      <c r="CF750" s="33" t="s">
        <v>178</v>
      </c>
      <c r="CG750" s="33" t="s">
        <v>5216</v>
      </c>
      <c r="CH750" s="5"/>
      <c r="CI750" s="5"/>
      <c r="CJ750" s="5"/>
      <c r="CK750" s="33"/>
      <c r="CL750" s="49">
        <v>44995.0</v>
      </c>
      <c r="CM750" s="33" t="s">
        <v>180</v>
      </c>
      <c r="CN750" s="5"/>
      <c r="CO750" s="33">
        <v>2.0</v>
      </c>
      <c r="CP750" s="33" t="s">
        <v>181</v>
      </c>
      <c r="CQ750" s="50" t="str">
        <f t="shared" si="7"/>
        <v>20/02/1953</v>
      </c>
      <c r="CR750" s="33" t="s">
        <v>243</v>
      </c>
      <c r="CS750" s="33">
        <v>4.0</v>
      </c>
      <c r="CT750" s="33">
        <v>5.0</v>
      </c>
      <c r="CU750" s="33">
        <v>25.0</v>
      </c>
      <c r="CV750" s="33">
        <v>1257.0</v>
      </c>
      <c r="CW750" s="5"/>
      <c r="CX750" s="5"/>
      <c r="CY750" s="33">
        <v>-99.729782</v>
      </c>
      <c r="CZ750" s="33">
        <v>20.63049</v>
      </c>
      <c r="DA750" s="33">
        <v>4.4219266E9</v>
      </c>
      <c r="DB750" s="33">
        <v>1.0</v>
      </c>
      <c r="DC750" s="33" t="s">
        <v>183</v>
      </c>
      <c r="DD750" s="33">
        <v>2023.0</v>
      </c>
      <c r="DE750" s="33" t="s">
        <v>184</v>
      </c>
      <c r="DF750" s="33"/>
      <c r="DG750" s="33" t="s">
        <v>185</v>
      </c>
      <c r="DH750" s="33" t="s">
        <v>186</v>
      </c>
      <c r="DI750" s="5"/>
      <c r="DJ750" s="5"/>
    </row>
    <row r="751">
      <c r="A751" s="33" t="s">
        <v>5217</v>
      </c>
      <c r="B751" s="34">
        <v>44952.0</v>
      </c>
      <c r="C751" s="35" t="s">
        <v>137</v>
      </c>
      <c r="D751" s="35" t="s">
        <v>139</v>
      </c>
      <c r="E751" s="35" t="s">
        <v>142</v>
      </c>
      <c r="F751" s="36" t="s">
        <v>144</v>
      </c>
      <c r="G751" s="33" t="s">
        <v>5218</v>
      </c>
      <c r="H751" s="33" t="s">
        <v>5219</v>
      </c>
      <c r="I751" s="33" t="s">
        <v>247</v>
      </c>
      <c r="J751" s="33" t="s">
        <v>5220</v>
      </c>
      <c r="K751" s="35" t="s">
        <v>150</v>
      </c>
      <c r="L751" s="33" t="s">
        <v>582</v>
      </c>
      <c r="M751" s="5"/>
      <c r="N751" s="33" t="s">
        <v>5173</v>
      </c>
      <c r="O751" s="5"/>
      <c r="P751" s="35" t="s">
        <v>153</v>
      </c>
      <c r="Q751" s="35" t="s">
        <v>5173</v>
      </c>
      <c r="R751" s="33">
        <v>76548.0</v>
      </c>
      <c r="S751" s="37"/>
      <c r="T751" s="33"/>
      <c r="U751" s="33">
        <v>1.93</v>
      </c>
      <c r="V751" s="33" t="s">
        <v>154</v>
      </c>
      <c r="W751" s="33"/>
      <c r="X751" s="33"/>
      <c r="Y751" s="5"/>
      <c r="Z751" s="5"/>
      <c r="AA751" s="33">
        <v>1.0</v>
      </c>
      <c r="AB751" s="33"/>
      <c r="AC751" s="33">
        <v>1.0</v>
      </c>
      <c r="AD751" s="5"/>
      <c r="AE751" s="5"/>
      <c r="AF751" s="5"/>
      <c r="AG751" s="16"/>
      <c r="AH751" s="38" t="str">
        <f t="shared" si="1"/>
        <v/>
      </c>
      <c r="AI751" s="39">
        <f t="shared" si="2"/>
        <v>1</v>
      </c>
      <c r="AJ751" s="37" t="str">
        <f t="shared" si="3"/>
        <v/>
      </c>
      <c r="AK751" s="41" t="str">
        <f t="shared" si="4"/>
        <v/>
      </c>
      <c r="AL751" s="35" t="s">
        <v>153</v>
      </c>
      <c r="AM751" s="33" t="s">
        <v>1466</v>
      </c>
      <c r="AN751" s="33" t="s">
        <v>1466</v>
      </c>
      <c r="AO751" s="41"/>
      <c r="AP751" s="33" t="s">
        <v>169</v>
      </c>
      <c r="AQ751" s="33" t="s">
        <v>170</v>
      </c>
      <c r="AR751" s="33">
        <v>150.0</v>
      </c>
      <c r="AS751" s="42"/>
      <c r="AT751" s="42"/>
      <c r="AU751" s="42"/>
      <c r="AV751" s="42"/>
      <c r="AW751" s="42"/>
      <c r="AX751" s="5"/>
      <c r="AY751" s="33"/>
      <c r="AZ751" s="33" t="s">
        <v>5221</v>
      </c>
      <c r="BA751" s="5"/>
      <c r="BB751" s="5"/>
      <c r="BC751" s="5" t="s">
        <v>5222</v>
      </c>
      <c r="BD751" s="33" t="s">
        <v>173</v>
      </c>
      <c r="BE751" s="41"/>
      <c r="BF751" s="35"/>
      <c r="BG751" s="33" t="s">
        <v>169</v>
      </c>
      <c r="BH751" s="5"/>
      <c r="BI751" s="33">
        <v>150.0</v>
      </c>
      <c r="BJ751" s="33" t="s">
        <v>170</v>
      </c>
      <c r="BK751" s="5"/>
      <c r="BL751" s="5">
        <f t="shared" si="5"/>
        <v>1997.25</v>
      </c>
      <c r="BM751" s="5"/>
      <c r="BN751" s="5"/>
      <c r="BO751" s="42">
        <f t="shared" si="6"/>
        <v>1997.25</v>
      </c>
      <c r="BP751" s="44"/>
      <c r="BQ751" s="45"/>
      <c r="BR751" s="47"/>
      <c r="BS751" s="45"/>
      <c r="BT751" s="37"/>
      <c r="BU751" s="5"/>
      <c r="BV751" s="38"/>
      <c r="BW751" s="48"/>
      <c r="BX751" s="44"/>
      <c r="BY751" s="44"/>
      <c r="BZ751" s="33" t="s">
        <v>131</v>
      </c>
      <c r="CA751" s="5"/>
      <c r="CB751" s="5"/>
      <c r="CC751" s="33" t="s">
        <v>177</v>
      </c>
      <c r="CD751" s="5"/>
      <c r="CE751" s="5"/>
      <c r="CF751" s="33" t="s">
        <v>178</v>
      </c>
      <c r="CG751" s="33" t="s">
        <v>5223</v>
      </c>
      <c r="CH751" s="5"/>
      <c r="CI751" s="5"/>
      <c r="CJ751" s="5"/>
      <c r="CK751" s="33"/>
      <c r="CL751" s="49">
        <v>44995.0</v>
      </c>
      <c r="CM751" s="33" t="s">
        <v>180</v>
      </c>
      <c r="CN751" s="5"/>
      <c r="CO751" s="33">
        <v>1.0</v>
      </c>
      <c r="CP751" s="33" t="s">
        <v>181</v>
      </c>
      <c r="CQ751" s="50" t="str">
        <f t="shared" si="7"/>
        <v>06/04/1947</v>
      </c>
      <c r="CR751" s="33" t="s">
        <v>182</v>
      </c>
      <c r="CS751" s="33">
        <v>4.0</v>
      </c>
      <c r="CT751" s="33">
        <v>5.0</v>
      </c>
      <c r="CU751" s="33">
        <v>25.0</v>
      </c>
      <c r="CV751" s="33">
        <v>1257.0</v>
      </c>
      <c r="CW751" s="5"/>
      <c r="CX751" s="5"/>
      <c r="CY751" s="33">
        <v>-99.729782</v>
      </c>
      <c r="CZ751" s="33">
        <v>20.63049</v>
      </c>
      <c r="DA751" s="33">
        <v>4.4219266E9</v>
      </c>
      <c r="DB751" s="33">
        <v>1.0</v>
      </c>
      <c r="DC751" s="33" t="s">
        <v>183</v>
      </c>
      <c r="DD751" s="33">
        <v>2023.0</v>
      </c>
      <c r="DE751" s="33" t="s">
        <v>184</v>
      </c>
      <c r="DF751" s="33"/>
      <c r="DG751" s="33" t="s">
        <v>185</v>
      </c>
      <c r="DH751" s="33" t="s">
        <v>186</v>
      </c>
      <c r="DI751" s="5"/>
      <c r="DJ751" s="5"/>
    </row>
    <row r="752">
      <c r="A752" s="33" t="s">
        <v>5224</v>
      </c>
      <c r="B752" s="34">
        <v>44952.0</v>
      </c>
      <c r="C752" s="35" t="s">
        <v>137</v>
      </c>
      <c r="D752" s="35" t="s">
        <v>139</v>
      </c>
      <c r="E752" s="35" t="s">
        <v>142</v>
      </c>
      <c r="F752" s="36" t="s">
        <v>144</v>
      </c>
      <c r="G752" s="33" t="s">
        <v>5225</v>
      </c>
      <c r="H752" s="33" t="s">
        <v>5226</v>
      </c>
      <c r="I752" s="33" t="s">
        <v>247</v>
      </c>
      <c r="J752" s="33" t="s">
        <v>439</v>
      </c>
      <c r="K752" s="35" t="s">
        <v>150</v>
      </c>
      <c r="L752" s="33" t="s">
        <v>565</v>
      </c>
      <c r="M752" s="5"/>
      <c r="N752" s="33" t="s">
        <v>5173</v>
      </c>
      <c r="O752" s="5"/>
      <c r="P752" s="35" t="s">
        <v>153</v>
      </c>
      <c r="Q752" s="35" t="s">
        <v>5173</v>
      </c>
      <c r="R752" s="33">
        <v>76548.0</v>
      </c>
      <c r="S752" s="37"/>
      <c r="T752" s="33"/>
      <c r="U752" s="33">
        <v>1.24</v>
      </c>
      <c r="V752" s="33" t="s">
        <v>154</v>
      </c>
      <c r="W752" s="33"/>
      <c r="X752" s="33"/>
      <c r="Y752" s="5"/>
      <c r="Z752" s="5"/>
      <c r="AA752" s="33">
        <v>1.0</v>
      </c>
      <c r="AB752" s="33">
        <v>1.0</v>
      </c>
      <c r="AC752" s="33"/>
      <c r="AD752" s="5"/>
      <c r="AE752" s="5"/>
      <c r="AF752" s="5"/>
      <c r="AG752" s="16"/>
      <c r="AH752" s="38">
        <f t="shared" si="1"/>
        <v>1</v>
      </c>
      <c r="AI752" s="39" t="str">
        <f t="shared" si="2"/>
        <v/>
      </c>
      <c r="AJ752" s="37" t="str">
        <f t="shared" si="3"/>
        <v/>
      </c>
      <c r="AK752" s="41" t="str">
        <f t="shared" si="4"/>
        <v/>
      </c>
      <c r="AL752" s="35" t="s">
        <v>153</v>
      </c>
      <c r="AM752" s="33" t="s">
        <v>1466</v>
      </c>
      <c r="AN752" s="33" t="s">
        <v>1466</v>
      </c>
      <c r="AO752" s="41"/>
      <c r="AP752" s="33" t="s">
        <v>169</v>
      </c>
      <c r="AQ752" s="33" t="s">
        <v>170</v>
      </c>
      <c r="AR752" s="33">
        <v>150.0</v>
      </c>
      <c r="AS752" s="42"/>
      <c r="AT752" s="42"/>
      <c r="AU752" s="42"/>
      <c r="AV752" s="42"/>
      <c r="AW752" s="42"/>
      <c r="AX752" s="5"/>
      <c r="AY752" s="33"/>
      <c r="AZ752" s="33" t="s">
        <v>5227</v>
      </c>
      <c r="BA752" s="5"/>
      <c r="BB752" s="5"/>
      <c r="BC752" s="5" t="s">
        <v>5228</v>
      </c>
      <c r="BD752" s="33" t="s">
        <v>173</v>
      </c>
      <c r="BE752" s="41"/>
      <c r="BF752" s="35"/>
      <c r="BG752" s="33" t="s">
        <v>169</v>
      </c>
      <c r="BH752" s="5"/>
      <c r="BI752" s="33">
        <v>150.0</v>
      </c>
      <c r="BJ752" s="33" t="s">
        <v>170</v>
      </c>
      <c r="BK752" s="5"/>
      <c r="BL752" s="5">
        <f t="shared" si="5"/>
        <v>1997.25</v>
      </c>
      <c r="BM752" s="5"/>
      <c r="BN752" s="5"/>
      <c r="BO752" s="42">
        <f t="shared" si="6"/>
        <v>1997.25</v>
      </c>
      <c r="BP752" s="44"/>
      <c r="BQ752" s="45"/>
      <c r="BR752" s="47"/>
      <c r="BS752" s="45"/>
      <c r="BT752" s="37"/>
      <c r="BU752" s="5"/>
      <c r="BV752" s="38"/>
      <c r="BW752" s="48"/>
      <c r="BX752" s="44"/>
      <c r="BY752" s="44"/>
      <c r="BZ752" s="33" t="s">
        <v>131</v>
      </c>
      <c r="CA752" s="5"/>
      <c r="CB752" s="5"/>
      <c r="CC752" s="33" t="s">
        <v>177</v>
      </c>
      <c r="CD752" s="5"/>
      <c r="CE752" s="5"/>
      <c r="CF752" s="33" t="s">
        <v>178</v>
      </c>
      <c r="CG752" s="33" t="s">
        <v>5229</v>
      </c>
      <c r="CH752" s="5"/>
      <c r="CI752" s="5"/>
      <c r="CJ752" s="5"/>
      <c r="CK752" s="33"/>
      <c r="CL752" s="49">
        <v>44995.0</v>
      </c>
      <c r="CM752" s="33" t="s">
        <v>180</v>
      </c>
      <c r="CN752" s="5"/>
      <c r="CO752" s="33">
        <v>1.0</v>
      </c>
      <c r="CP752" s="33" t="s">
        <v>181</v>
      </c>
      <c r="CQ752" s="50" t="str">
        <f t="shared" si="7"/>
        <v>27/06/1954</v>
      </c>
      <c r="CR752" s="33" t="s">
        <v>243</v>
      </c>
      <c r="CS752" s="33">
        <v>4.0</v>
      </c>
      <c r="CT752" s="33">
        <v>5.0</v>
      </c>
      <c r="CU752" s="33">
        <v>25.0</v>
      </c>
      <c r="CV752" s="33">
        <v>1257.0</v>
      </c>
      <c r="CW752" s="5"/>
      <c r="CX752" s="5"/>
      <c r="CY752" s="33">
        <v>-99.729782</v>
      </c>
      <c r="CZ752" s="33">
        <v>20.63049</v>
      </c>
      <c r="DA752" s="33">
        <v>4.411522494E9</v>
      </c>
      <c r="DB752" s="33">
        <v>2.0</v>
      </c>
      <c r="DC752" s="33" t="s">
        <v>183</v>
      </c>
      <c r="DD752" s="33">
        <v>2023.0</v>
      </c>
      <c r="DE752" s="33" t="s">
        <v>184</v>
      </c>
      <c r="DF752" s="33"/>
      <c r="DG752" s="33" t="s">
        <v>185</v>
      </c>
      <c r="DH752" s="33" t="s">
        <v>186</v>
      </c>
      <c r="DI752" s="5"/>
      <c r="DJ752" s="5"/>
    </row>
    <row r="753">
      <c r="A753" s="33" t="s">
        <v>5230</v>
      </c>
      <c r="B753" s="34">
        <v>44952.0</v>
      </c>
      <c r="C753" s="35" t="s">
        <v>137</v>
      </c>
      <c r="D753" s="35" t="s">
        <v>139</v>
      </c>
      <c r="E753" s="35" t="s">
        <v>142</v>
      </c>
      <c r="F753" s="36" t="s">
        <v>144</v>
      </c>
      <c r="G753" s="33" t="s">
        <v>5231</v>
      </c>
      <c r="H753" s="33" t="s">
        <v>774</v>
      </c>
      <c r="I753" s="33" t="s">
        <v>247</v>
      </c>
      <c r="J753" s="33" t="s">
        <v>439</v>
      </c>
      <c r="K753" s="35" t="s">
        <v>150</v>
      </c>
      <c r="L753" s="33" t="s">
        <v>151</v>
      </c>
      <c r="M753" s="5"/>
      <c r="N753" s="33" t="s">
        <v>5173</v>
      </c>
      <c r="O753" s="5"/>
      <c r="P753" s="35" t="s">
        <v>153</v>
      </c>
      <c r="Q753" s="35" t="s">
        <v>5173</v>
      </c>
      <c r="R753" s="33">
        <v>76548.0</v>
      </c>
      <c r="S753" s="37"/>
      <c r="T753" s="33"/>
      <c r="U753" s="33">
        <v>1.08</v>
      </c>
      <c r="V753" s="33" t="s">
        <v>154</v>
      </c>
      <c r="W753" s="33"/>
      <c r="X753" s="33"/>
      <c r="Y753" s="5"/>
      <c r="Z753" s="5"/>
      <c r="AA753" s="33">
        <v>1.0</v>
      </c>
      <c r="AB753" s="33"/>
      <c r="AC753" s="33">
        <v>1.0</v>
      </c>
      <c r="AD753" s="5"/>
      <c r="AE753" s="5"/>
      <c r="AF753" s="5"/>
      <c r="AG753" s="16"/>
      <c r="AH753" s="38" t="str">
        <f t="shared" si="1"/>
        <v/>
      </c>
      <c r="AI753" s="39">
        <f t="shared" si="2"/>
        <v>1</v>
      </c>
      <c r="AJ753" s="37" t="str">
        <f t="shared" si="3"/>
        <v/>
      </c>
      <c r="AK753" s="41" t="str">
        <f t="shared" si="4"/>
        <v/>
      </c>
      <c r="AL753" s="35" t="s">
        <v>153</v>
      </c>
      <c r="AM753" s="33" t="s">
        <v>1466</v>
      </c>
      <c r="AN753" s="33" t="s">
        <v>1466</v>
      </c>
      <c r="AO753" s="41"/>
      <c r="AP753" s="33" t="s">
        <v>169</v>
      </c>
      <c r="AQ753" s="33" t="s">
        <v>170</v>
      </c>
      <c r="AR753" s="33">
        <v>150.0</v>
      </c>
      <c r="AS753" s="42"/>
      <c r="AT753" s="42"/>
      <c r="AU753" s="42"/>
      <c r="AV753" s="42"/>
      <c r="AW753" s="42"/>
      <c r="AX753" s="5"/>
      <c r="AY753" s="33"/>
      <c r="AZ753" s="33" t="s">
        <v>5232</v>
      </c>
      <c r="BA753" s="5"/>
      <c r="BB753" s="5"/>
      <c r="BC753" s="5" t="s">
        <v>5233</v>
      </c>
      <c r="BD753" s="33" t="s">
        <v>173</v>
      </c>
      <c r="BE753" s="41"/>
      <c r="BF753" s="35"/>
      <c r="BG753" s="33" t="s">
        <v>169</v>
      </c>
      <c r="BH753" s="5"/>
      <c r="BI753" s="33">
        <v>150.0</v>
      </c>
      <c r="BJ753" s="33" t="s">
        <v>170</v>
      </c>
      <c r="BK753" s="5"/>
      <c r="BL753" s="5">
        <f t="shared" si="5"/>
        <v>1997.25</v>
      </c>
      <c r="BM753" s="5"/>
      <c r="BN753" s="5"/>
      <c r="BO753" s="42">
        <f t="shared" si="6"/>
        <v>1997.25</v>
      </c>
      <c r="BP753" s="44"/>
      <c r="BQ753" s="45"/>
      <c r="BR753" s="47"/>
      <c r="BS753" s="45"/>
      <c r="BT753" s="37"/>
      <c r="BU753" s="5"/>
      <c r="BV753" s="38"/>
      <c r="BW753" s="48"/>
      <c r="BX753" s="44"/>
      <c r="BY753" s="44"/>
      <c r="BZ753" s="33" t="s">
        <v>131</v>
      </c>
      <c r="CA753" s="5"/>
      <c r="CB753" s="5"/>
      <c r="CC753" s="33" t="s">
        <v>177</v>
      </c>
      <c r="CD753" s="5"/>
      <c r="CE753" s="5"/>
      <c r="CF753" s="33" t="s">
        <v>178</v>
      </c>
      <c r="CG753" s="33" t="s">
        <v>5234</v>
      </c>
      <c r="CH753" s="5"/>
      <c r="CI753" s="5"/>
      <c r="CJ753" s="5"/>
      <c r="CK753" s="33"/>
      <c r="CL753" s="49">
        <v>44995.0</v>
      </c>
      <c r="CM753" s="33" t="s">
        <v>180</v>
      </c>
      <c r="CN753" s="5"/>
      <c r="CO753" s="33">
        <v>1.0</v>
      </c>
      <c r="CP753" s="33" t="s">
        <v>181</v>
      </c>
      <c r="CQ753" s="50" t="str">
        <f t="shared" si="7"/>
        <v>22/12/1947</v>
      </c>
      <c r="CR753" s="33" t="s">
        <v>182</v>
      </c>
      <c r="CS753" s="33">
        <v>4.0</v>
      </c>
      <c r="CT753" s="33">
        <v>5.0</v>
      </c>
      <c r="CU753" s="33">
        <v>25.0</v>
      </c>
      <c r="CV753" s="33">
        <v>1257.0</v>
      </c>
      <c r="CW753" s="5"/>
      <c r="CX753" s="5"/>
      <c r="CY753" s="33">
        <v>-99.729782</v>
      </c>
      <c r="CZ753" s="33">
        <v>20.63049</v>
      </c>
      <c r="DA753" s="33">
        <v>4.411261634E9</v>
      </c>
      <c r="DB753" s="33">
        <v>2.0</v>
      </c>
      <c r="DC753" s="33" t="s">
        <v>183</v>
      </c>
      <c r="DD753" s="33">
        <v>2023.0</v>
      </c>
      <c r="DE753" s="33" t="s">
        <v>184</v>
      </c>
      <c r="DF753" s="33"/>
      <c r="DG753" s="33" t="s">
        <v>185</v>
      </c>
      <c r="DH753" s="33" t="s">
        <v>186</v>
      </c>
      <c r="DI753" s="5"/>
      <c r="DJ753" s="5"/>
    </row>
    <row r="754">
      <c r="A754" s="33" t="s">
        <v>5235</v>
      </c>
      <c r="B754" s="34">
        <v>44952.0</v>
      </c>
      <c r="C754" s="35" t="s">
        <v>137</v>
      </c>
      <c r="D754" s="35" t="s">
        <v>139</v>
      </c>
      <c r="E754" s="35" t="s">
        <v>142</v>
      </c>
      <c r="F754" s="36" t="s">
        <v>144</v>
      </c>
      <c r="G754" s="33" t="s">
        <v>5236</v>
      </c>
      <c r="H754" s="33" t="s">
        <v>5237</v>
      </c>
      <c r="I754" s="33" t="s">
        <v>247</v>
      </c>
      <c r="J754" s="33" t="s">
        <v>231</v>
      </c>
      <c r="K754" s="35" t="s">
        <v>150</v>
      </c>
      <c r="L754" s="33" t="s">
        <v>565</v>
      </c>
      <c r="M754" s="5"/>
      <c r="N754" s="33" t="s">
        <v>5173</v>
      </c>
      <c r="O754" s="5"/>
      <c r="P754" s="35" t="s">
        <v>153</v>
      </c>
      <c r="Q754" s="35" t="s">
        <v>5173</v>
      </c>
      <c r="R754" s="33">
        <v>76548.0</v>
      </c>
      <c r="S754" s="37"/>
      <c r="T754" s="33"/>
      <c r="U754" s="33">
        <v>2.22</v>
      </c>
      <c r="V754" s="33" t="s">
        <v>154</v>
      </c>
      <c r="W754" s="33"/>
      <c r="X754" s="33"/>
      <c r="Y754" s="5"/>
      <c r="Z754" s="5"/>
      <c r="AA754" s="33">
        <v>1.0</v>
      </c>
      <c r="AB754" s="33"/>
      <c r="AC754" s="33">
        <v>1.0</v>
      </c>
      <c r="AD754" s="5"/>
      <c r="AE754" s="5"/>
      <c r="AF754" s="5"/>
      <c r="AG754" s="16"/>
      <c r="AH754" s="38" t="str">
        <f t="shared" si="1"/>
        <v/>
      </c>
      <c r="AI754" s="39">
        <f t="shared" si="2"/>
        <v>1</v>
      </c>
      <c r="AJ754" s="37" t="str">
        <f t="shared" si="3"/>
        <v/>
      </c>
      <c r="AK754" s="41" t="str">
        <f t="shared" si="4"/>
        <v/>
      </c>
      <c r="AL754" s="35" t="s">
        <v>153</v>
      </c>
      <c r="AM754" s="33" t="s">
        <v>1466</v>
      </c>
      <c r="AN754" s="33" t="s">
        <v>1466</v>
      </c>
      <c r="AO754" s="41"/>
      <c r="AP754" s="33" t="s">
        <v>169</v>
      </c>
      <c r="AQ754" s="33" t="s">
        <v>170</v>
      </c>
      <c r="AR754" s="33">
        <v>300.0</v>
      </c>
      <c r="AS754" s="42"/>
      <c r="AT754" s="42"/>
      <c r="AU754" s="42"/>
      <c r="AV754" s="42"/>
      <c r="AW754" s="42"/>
      <c r="AX754" s="5"/>
      <c r="AY754" s="33"/>
      <c r="AZ754" s="33" t="s">
        <v>5238</v>
      </c>
      <c r="BA754" s="5"/>
      <c r="BB754" s="5"/>
      <c r="BC754" s="5" t="s">
        <v>5239</v>
      </c>
      <c r="BD754" s="33" t="s">
        <v>173</v>
      </c>
      <c r="BE754" s="41"/>
      <c r="BF754" s="35"/>
      <c r="BG754" s="33" t="s">
        <v>169</v>
      </c>
      <c r="BH754" s="5"/>
      <c r="BI754" s="33">
        <v>300.0</v>
      </c>
      <c r="BJ754" s="33" t="s">
        <v>170</v>
      </c>
      <c r="BK754" s="5"/>
      <c r="BL754" s="5">
        <f t="shared" si="5"/>
        <v>3994.5</v>
      </c>
      <c r="BM754" s="5"/>
      <c r="BN754" s="5"/>
      <c r="BO754" s="42">
        <f t="shared" si="6"/>
        <v>3994.5</v>
      </c>
      <c r="BP754" s="44"/>
      <c r="BQ754" s="45"/>
      <c r="BR754" s="47"/>
      <c r="BS754" s="45"/>
      <c r="BT754" s="37"/>
      <c r="BU754" s="5"/>
      <c r="BV754" s="38"/>
      <c r="BW754" s="48"/>
      <c r="BX754" s="44"/>
      <c r="BY754" s="44"/>
      <c r="BZ754" s="33" t="s">
        <v>131</v>
      </c>
      <c r="CA754" s="5"/>
      <c r="CB754" s="5"/>
      <c r="CC754" s="33" t="s">
        <v>177</v>
      </c>
      <c r="CD754" s="5"/>
      <c r="CE754" s="5"/>
      <c r="CF754" s="33" t="s">
        <v>178</v>
      </c>
      <c r="CG754" s="33" t="s">
        <v>5240</v>
      </c>
      <c r="CH754" s="5"/>
      <c r="CI754" s="5"/>
      <c r="CJ754" s="5"/>
      <c r="CK754" s="33"/>
      <c r="CL754" s="49">
        <v>44995.0</v>
      </c>
      <c r="CM754" s="33" t="s">
        <v>180</v>
      </c>
      <c r="CN754" s="5"/>
      <c r="CO754" s="33">
        <v>2.0</v>
      </c>
      <c r="CP754" s="33" t="s">
        <v>181</v>
      </c>
      <c r="CQ754" s="50" t="str">
        <f t="shared" si="7"/>
        <v>21/04/1937</v>
      </c>
      <c r="CR754" s="33" t="s">
        <v>182</v>
      </c>
      <c r="CS754" s="33">
        <v>4.0</v>
      </c>
      <c r="CT754" s="33">
        <v>5.0</v>
      </c>
      <c r="CU754" s="33">
        <v>25.0</v>
      </c>
      <c r="CV754" s="33">
        <v>1257.0</v>
      </c>
      <c r="CW754" s="5"/>
      <c r="CX754" s="5"/>
      <c r="CY754" s="33">
        <v>-99.729782</v>
      </c>
      <c r="CZ754" s="33">
        <v>20.63049</v>
      </c>
      <c r="DA754" s="33">
        <v>4.411060471E9</v>
      </c>
      <c r="DB754" s="33">
        <v>2.0</v>
      </c>
      <c r="DC754" s="33" t="s">
        <v>183</v>
      </c>
      <c r="DD754" s="33">
        <v>2023.0</v>
      </c>
      <c r="DE754" s="33" t="s">
        <v>184</v>
      </c>
      <c r="DF754" s="33"/>
      <c r="DG754" s="33" t="s">
        <v>185</v>
      </c>
      <c r="DH754" s="33" t="s">
        <v>186</v>
      </c>
      <c r="DI754" s="5"/>
      <c r="DJ754" s="5"/>
    </row>
    <row r="755">
      <c r="A755" s="33" t="s">
        <v>5241</v>
      </c>
      <c r="B755" s="34">
        <v>44956.0</v>
      </c>
      <c r="C755" s="35" t="s">
        <v>137</v>
      </c>
      <c r="D755" s="35" t="s">
        <v>139</v>
      </c>
      <c r="E755" s="35" t="s">
        <v>142</v>
      </c>
      <c r="F755" s="36" t="s">
        <v>144</v>
      </c>
      <c r="G755" s="33" t="s">
        <v>5242</v>
      </c>
      <c r="H755" s="33" t="s">
        <v>5243</v>
      </c>
      <c r="I755" s="33" t="s">
        <v>282</v>
      </c>
      <c r="J755" s="33" t="s">
        <v>606</v>
      </c>
      <c r="K755" s="35" t="s">
        <v>150</v>
      </c>
      <c r="L755" s="33" t="s">
        <v>151</v>
      </c>
      <c r="M755" s="5"/>
      <c r="N755" s="33" t="s">
        <v>5244</v>
      </c>
      <c r="O755" s="5"/>
      <c r="P755" s="35" t="s">
        <v>153</v>
      </c>
      <c r="Q755" s="35" t="s">
        <v>5244</v>
      </c>
      <c r="R755" s="33">
        <v>76525.0</v>
      </c>
      <c r="S755" s="37"/>
      <c r="T755" s="33"/>
      <c r="U755" s="33">
        <v>3.53</v>
      </c>
      <c r="V755" s="33" t="s">
        <v>154</v>
      </c>
      <c r="W755" s="33"/>
      <c r="X755" s="33"/>
      <c r="Y755" s="5"/>
      <c r="Z755" s="5"/>
      <c r="AA755" s="33">
        <v>1.0</v>
      </c>
      <c r="AB755" s="33">
        <v>1.0</v>
      </c>
      <c r="AC755" s="33"/>
      <c r="AD755" s="5"/>
      <c r="AE755" s="5"/>
      <c r="AF755" s="5"/>
      <c r="AG755" s="16"/>
      <c r="AH755" s="38">
        <f t="shared" si="1"/>
        <v>1</v>
      </c>
      <c r="AI755" s="39" t="str">
        <f t="shared" si="2"/>
        <v/>
      </c>
      <c r="AJ755" s="37" t="str">
        <f t="shared" si="3"/>
        <v/>
      </c>
      <c r="AK755" s="41" t="str">
        <f t="shared" si="4"/>
        <v/>
      </c>
      <c r="AL755" s="35" t="s">
        <v>153</v>
      </c>
      <c r="AM755" s="33" t="s">
        <v>2033</v>
      </c>
      <c r="AN755" s="33" t="s">
        <v>2033</v>
      </c>
      <c r="AO755" s="41"/>
      <c r="AP755" s="33" t="s">
        <v>169</v>
      </c>
      <c r="AQ755" s="33" t="s">
        <v>170</v>
      </c>
      <c r="AR755" s="33">
        <v>300.0</v>
      </c>
      <c r="AS755" s="42"/>
      <c r="AT755" s="42"/>
      <c r="AU755" s="42"/>
      <c r="AV755" s="42"/>
      <c r="AW755" s="42"/>
      <c r="AX755" s="5"/>
      <c r="AY755" s="33"/>
      <c r="AZ755" s="33" t="s">
        <v>5245</v>
      </c>
      <c r="BA755" s="5"/>
      <c r="BB755" s="5"/>
      <c r="BC755" s="5" t="s">
        <v>5246</v>
      </c>
      <c r="BD755" s="33" t="s">
        <v>173</v>
      </c>
      <c r="BE755" s="41"/>
      <c r="BF755" s="35"/>
      <c r="BG755" s="33" t="s">
        <v>169</v>
      </c>
      <c r="BH755" s="5"/>
      <c r="BI755" s="33">
        <v>300.0</v>
      </c>
      <c r="BJ755" s="33" t="s">
        <v>170</v>
      </c>
      <c r="BK755" s="5"/>
      <c r="BL755" s="5">
        <f t="shared" si="5"/>
        <v>3994.5</v>
      </c>
      <c r="BM755" s="5"/>
      <c r="BN755" s="5"/>
      <c r="BO755" s="42">
        <f t="shared" si="6"/>
        <v>3994.5</v>
      </c>
      <c r="BP755" s="44"/>
      <c r="BQ755" s="45"/>
      <c r="BR755" s="47"/>
      <c r="BS755" s="45"/>
      <c r="BT755" s="37"/>
      <c r="BU755" s="5"/>
      <c r="BV755" s="38"/>
      <c r="BW755" s="48"/>
      <c r="BX755" s="44"/>
      <c r="BY755" s="44"/>
      <c r="BZ755" s="33" t="s">
        <v>131</v>
      </c>
      <c r="CA755" s="5"/>
      <c r="CB755" s="5"/>
      <c r="CC755" s="33" t="s">
        <v>177</v>
      </c>
      <c r="CD755" s="5"/>
      <c r="CE755" s="5"/>
      <c r="CF755" s="33" t="s">
        <v>178</v>
      </c>
      <c r="CG755" s="33" t="s">
        <v>5247</v>
      </c>
      <c r="CH755" s="5"/>
      <c r="CI755" s="5"/>
      <c r="CJ755" s="5"/>
      <c r="CK755" s="33"/>
      <c r="CL755" s="49">
        <v>44995.0</v>
      </c>
      <c r="CM755" s="33" t="s">
        <v>180</v>
      </c>
      <c r="CN755" s="5"/>
      <c r="CO755" s="33">
        <v>2.0</v>
      </c>
      <c r="CP755" s="33" t="s">
        <v>181</v>
      </c>
      <c r="CQ755" s="50" t="str">
        <f t="shared" si="7"/>
        <v>30/08/1959</v>
      </c>
      <c r="CR755" s="33" t="s">
        <v>243</v>
      </c>
      <c r="CS755" s="33">
        <v>4.0</v>
      </c>
      <c r="CT755" s="33">
        <v>5.0</v>
      </c>
      <c r="CU755" s="33">
        <v>25.0</v>
      </c>
      <c r="CV755" s="33">
        <v>1144.0</v>
      </c>
      <c r="CW755" s="5"/>
      <c r="CX755" s="5"/>
      <c r="CY755" s="33">
        <v>-99.740687</v>
      </c>
      <c r="CZ755" s="33">
        <v>20.771545</v>
      </c>
      <c r="DA755" s="33">
        <v>4.4219266E9</v>
      </c>
      <c r="DB755" s="33">
        <v>1.0</v>
      </c>
      <c r="DC755" s="33" t="s">
        <v>183</v>
      </c>
      <c r="DD755" s="33">
        <v>2023.0</v>
      </c>
      <c r="DE755" s="33" t="s">
        <v>184</v>
      </c>
      <c r="DF755" s="33"/>
      <c r="DG755" s="33" t="s">
        <v>185</v>
      </c>
      <c r="DH755" s="33" t="s">
        <v>186</v>
      </c>
      <c r="DI755" s="5"/>
      <c r="DJ755" s="5"/>
    </row>
    <row r="756">
      <c r="A756" s="33" t="s">
        <v>5248</v>
      </c>
      <c r="B756" s="34">
        <v>44956.0</v>
      </c>
      <c r="C756" s="35" t="s">
        <v>137</v>
      </c>
      <c r="D756" s="35" t="s">
        <v>139</v>
      </c>
      <c r="E756" s="35" t="s">
        <v>142</v>
      </c>
      <c r="F756" s="36" t="s">
        <v>144</v>
      </c>
      <c r="G756" s="33" t="s">
        <v>5249</v>
      </c>
      <c r="H756" s="33" t="s">
        <v>5250</v>
      </c>
      <c r="I756" s="33" t="s">
        <v>231</v>
      </c>
      <c r="J756" s="33" t="s">
        <v>282</v>
      </c>
      <c r="K756" s="35" t="s">
        <v>150</v>
      </c>
      <c r="L756" s="33" t="s">
        <v>151</v>
      </c>
      <c r="M756" s="5"/>
      <c r="N756" s="33" t="s">
        <v>5244</v>
      </c>
      <c r="O756" s="5"/>
      <c r="P756" s="35" t="s">
        <v>153</v>
      </c>
      <c r="Q756" s="35" t="s">
        <v>5244</v>
      </c>
      <c r="R756" s="33">
        <v>76525.0</v>
      </c>
      <c r="S756" s="37"/>
      <c r="T756" s="33"/>
      <c r="U756" s="33">
        <v>2.97</v>
      </c>
      <c r="V756" s="33" t="s">
        <v>154</v>
      </c>
      <c r="W756" s="33"/>
      <c r="X756" s="33"/>
      <c r="Y756" s="5"/>
      <c r="Z756" s="5"/>
      <c r="AA756" s="33">
        <v>1.0</v>
      </c>
      <c r="AB756" s="33"/>
      <c r="AC756" s="33">
        <v>1.0</v>
      </c>
      <c r="AD756" s="5"/>
      <c r="AE756" s="5"/>
      <c r="AF756" s="5"/>
      <c r="AG756" s="16"/>
      <c r="AH756" s="38" t="str">
        <f t="shared" si="1"/>
        <v/>
      </c>
      <c r="AI756" s="39">
        <f t="shared" si="2"/>
        <v>1</v>
      </c>
      <c r="AJ756" s="37" t="str">
        <f t="shared" si="3"/>
        <v/>
      </c>
      <c r="AK756" s="41" t="str">
        <f t="shared" si="4"/>
        <v/>
      </c>
      <c r="AL756" s="35" t="s">
        <v>153</v>
      </c>
      <c r="AM756" s="33" t="s">
        <v>2033</v>
      </c>
      <c r="AN756" s="33" t="s">
        <v>2033</v>
      </c>
      <c r="AO756" s="41"/>
      <c r="AP756" s="33" t="s">
        <v>169</v>
      </c>
      <c r="AQ756" s="33" t="s">
        <v>170</v>
      </c>
      <c r="AR756" s="33">
        <v>300.0</v>
      </c>
      <c r="AS756" s="42"/>
      <c r="AT756" s="42"/>
      <c r="AU756" s="42"/>
      <c r="AV756" s="42"/>
      <c r="AW756" s="42"/>
      <c r="AX756" s="5"/>
      <c r="AY756" s="33"/>
      <c r="AZ756" s="33" t="s">
        <v>5251</v>
      </c>
      <c r="BA756" s="5"/>
      <c r="BB756" s="5"/>
      <c r="BC756" s="5" t="s">
        <v>5252</v>
      </c>
      <c r="BD756" s="33" t="s">
        <v>173</v>
      </c>
      <c r="BE756" s="41"/>
      <c r="BF756" s="35"/>
      <c r="BG756" s="33" t="s">
        <v>169</v>
      </c>
      <c r="BH756" s="5"/>
      <c r="BI756" s="33">
        <v>300.0</v>
      </c>
      <c r="BJ756" s="33" t="s">
        <v>170</v>
      </c>
      <c r="BK756" s="5"/>
      <c r="BL756" s="5">
        <f t="shared" si="5"/>
        <v>3994.5</v>
      </c>
      <c r="BM756" s="5"/>
      <c r="BN756" s="5"/>
      <c r="BO756" s="42">
        <f t="shared" si="6"/>
        <v>3994.5</v>
      </c>
      <c r="BP756" s="44"/>
      <c r="BQ756" s="45"/>
      <c r="BR756" s="47"/>
      <c r="BS756" s="45"/>
      <c r="BT756" s="37"/>
      <c r="BU756" s="5"/>
      <c r="BV756" s="38"/>
      <c r="BW756" s="48"/>
      <c r="BX756" s="44"/>
      <c r="BY756" s="44"/>
      <c r="BZ756" s="33" t="s">
        <v>131</v>
      </c>
      <c r="CA756" s="5"/>
      <c r="CB756" s="5"/>
      <c r="CC756" s="33" t="s">
        <v>177</v>
      </c>
      <c r="CD756" s="5"/>
      <c r="CE756" s="5"/>
      <c r="CF756" s="33" t="s">
        <v>178</v>
      </c>
      <c r="CG756" s="33" t="s">
        <v>5253</v>
      </c>
      <c r="CH756" s="5"/>
      <c r="CI756" s="5"/>
      <c r="CJ756" s="5"/>
      <c r="CK756" s="33"/>
      <c r="CL756" s="49">
        <v>44995.0</v>
      </c>
      <c r="CM756" s="33" t="s">
        <v>180</v>
      </c>
      <c r="CN756" s="5"/>
      <c r="CO756" s="33">
        <v>2.0</v>
      </c>
      <c r="CP756" s="33" t="s">
        <v>181</v>
      </c>
      <c r="CQ756" s="50" t="str">
        <f t="shared" si="7"/>
        <v>24/12/1959</v>
      </c>
      <c r="CR756" s="33" t="s">
        <v>182</v>
      </c>
      <c r="CS756" s="33">
        <v>4.0</v>
      </c>
      <c r="CT756" s="33">
        <v>5.0</v>
      </c>
      <c r="CU756" s="33">
        <v>25.0</v>
      </c>
      <c r="CV756" s="33">
        <v>1144.0</v>
      </c>
      <c r="CW756" s="5"/>
      <c r="CX756" s="5"/>
      <c r="CY756" s="33">
        <v>-99.740687</v>
      </c>
      <c r="CZ756" s="33">
        <v>20.771545</v>
      </c>
      <c r="DA756" s="33">
        <v>4.411092647E9</v>
      </c>
      <c r="DB756" s="33">
        <v>2.0</v>
      </c>
      <c r="DC756" s="33" t="s">
        <v>183</v>
      </c>
      <c r="DD756" s="33">
        <v>2023.0</v>
      </c>
      <c r="DE756" s="33" t="s">
        <v>184</v>
      </c>
      <c r="DF756" s="33"/>
      <c r="DG756" s="33" t="s">
        <v>185</v>
      </c>
      <c r="DH756" s="33" t="s">
        <v>186</v>
      </c>
      <c r="DI756" s="5"/>
      <c r="DJ756" s="5"/>
    </row>
    <row r="757">
      <c r="A757" s="33" t="s">
        <v>5254</v>
      </c>
      <c r="B757" s="34">
        <v>44956.0</v>
      </c>
      <c r="C757" s="35" t="s">
        <v>137</v>
      </c>
      <c r="D757" s="35" t="s">
        <v>139</v>
      </c>
      <c r="E757" s="35" t="s">
        <v>142</v>
      </c>
      <c r="F757" s="36" t="s">
        <v>144</v>
      </c>
      <c r="G757" s="33" t="s">
        <v>5255</v>
      </c>
      <c r="H757" s="33" t="s">
        <v>5256</v>
      </c>
      <c r="I757" s="33" t="s">
        <v>231</v>
      </c>
      <c r="J757" s="33" t="s">
        <v>231</v>
      </c>
      <c r="K757" s="35" t="s">
        <v>150</v>
      </c>
      <c r="L757" s="33" t="s">
        <v>151</v>
      </c>
      <c r="M757" s="5"/>
      <c r="N757" s="33" t="s">
        <v>5244</v>
      </c>
      <c r="O757" s="5"/>
      <c r="P757" s="35" t="s">
        <v>153</v>
      </c>
      <c r="Q757" s="35" t="s">
        <v>5244</v>
      </c>
      <c r="R757" s="33">
        <v>76525.0</v>
      </c>
      <c r="S757" s="37"/>
      <c r="T757" s="33"/>
      <c r="U757" s="33">
        <v>1.98</v>
      </c>
      <c r="V757" s="33" t="s">
        <v>154</v>
      </c>
      <c r="W757" s="33"/>
      <c r="X757" s="33"/>
      <c r="Y757" s="5"/>
      <c r="Z757" s="5"/>
      <c r="AA757" s="33">
        <v>1.0</v>
      </c>
      <c r="AB757" s="33"/>
      <c r="AC757" s="33">
        <v>1.0</v>
      </c>
      <c r="AD757" s="5"/>
      <c r="AE757" s="5"/>
      <c r="AF757" s="5"/>
      <c r="AG757" s="16"/>
      <c r="AH757" s="38" t="str">
        <f t="shared" si="1"/>
        <v/>
      </c>
      <c r="AI757" s="39">
        <f t="shared" si="2"/>
        <v>1</v>
      </c>
      <c r="AJ757" s="37" t="str">
        <f t="shared" si="3"/>
        <v/>
      </c>
      <c r="AK757" s="41" t="str">
        <f t="shared" si="4"/>
        <v/>
      </c>
      <c r="AL757" s="35" t="s">
        <v>153</v>
      </c>
      <c r="AM757" s="33" t="s">
        <v>2033</v>
      </c>
      <c r="AN757" s="33" t="s">
        <v>2033</v>
      </c>
      <c r="AO757" s="41"/>
      <c r="AP757" s="33" t="s">
        <v>169</v>
      </c>
      <c r="AQ757" s="33" t="s">
        <v>170</v>
      </c>
      <c r="AR757" s="33">
        <v>150.0</v>
      </c>
      <c r="AS757" s="42"/>
      <c r="AT757" s="42"/>
      <c r="AU757" s="42"/>
      <c r="AV757" s="42"/>
      <c r="AW757" s="42"/>
      <c r="AX757" s="5"/>
      <c r="AY757" s="33"/>
      <c r="AZ757" s="33" t="s">
        <v>5257</v>
      </c>
      <c r="BA757" s="5"/>
      <c r="BB757" s="5"/>
      <c r="BC757" s="5" t="s">
        <v>5258</v>
      </c>
      <c r="BD757" s="33" t="s">
        <v>173</v>
      </c>
      <c r="BE757" s="41"/>
      <c r="BF757" s="35"/>
      <c r="BG757" s="33" t="s">
        <v>169</v>
      </c>
      <c r="BH757" s="5"/>
      <c r="BI757" s="33">
        <v>150.0</v>
      </c>
      <c r="BJ757" s="33" t="s">
        <v>170</v>
      </c>
      <c r="BK757" s="5"/>
      <c r="BL757" s="5">
        <f t="shared" si="5"/>
        <v>1997.25</v>
      </c>
      <c r="BM757" s="5"/>
      <c r="BN757" s="5"/>
      <c r="BO757" s="42">
        <f t="shared" si="6"/>
        <v>1997.25</v>
      </c>
      <c r="BP757" s="44"/>
      <c r="BQ757" s="45"/>
      <c r="BR757" s="47"/>
      <c r="BS757" s="45"/>
      <c r="BT757" s="37"/>
      <c r="BU757" s="5"/>
      <c r="BV757" s="38"/>
      <c r="BW757" s="48"/>
      <c r="BX757" s="44"/>
      <c r="BY757" s="44"/>
      <c r="BZ757" s="33" t="s">
        <v>131</v>
      </c>
      <c r="CA757" s="5"/>
      <c r="CB757" s="5"/>
      <c r="CC757" s="33" t="s">
        <v>177</v>
      </c>
      <c r="CD757" s="5"/>
      <c r="CE757" s="5"/>
      <c r="CF757" s="33" t="s">
        <v>178</v>
      </c>
      <c r="CG757" s="33" t="s">
        <v>5259</v>
      </c>
      <c r="CH757" s="5"/>
      <c r="CI757" s="5"/>
      <c r="CJ757" s="5"/>
      <c r="CK757" s="33"/>
      <c r="CL757" s="49">
        <v>44995.0</v>
      </c>
      <c r="CM757" s="33" t="s">
        <v>180</v>
      </c>
      <c r="CN757" s="5"/>
      <c r="CO757" s="33">
        <v>1.0</v>
      </c>
      <c r="CP757" s="33" t="s">
        <v>181</v>
      </c>
      <c r="CQ757" s="50" t="str">
        <f t="shared" si="7"/>
        <v>15/05/1963</v>
      </c>
      <c r="CR757" s="33" t="s">
        <v>182</v>
      </c>
      <c r="CS757" s="33">
        <v>4.0</v>
      </c>
      <c r="CT757" s="33">
        <v>5.0</v>
      </c>
      <c r="CU757" s="33">
        <v>25.0</v>
      </c>
      <c r="CV757" s="33">
        <v>1144.0</v>
      </c>
      <c r="CW757" s="5"/>
      <c r="CX757" s="5"/>
      <c r="CY757" s="33">
        <v>-99.740687</v>
      </c>
      <c r="CZ757" s="33">
        <v>20.771545</v>
      </c>
      <c r="DA757" s="33">
        <v>4.4219266E9</v>
      </c>
      <c r="DB757" s="33">
        <v>1.0</v>
      </c>
      <c r="DC757" s="33" t="s">
        <v>183</v>
      </c>
      <c r="DD757" s="33">
        <v>2023.0</v>
      </c>
      <c r="DE757" s="33" t="s">
        <v>184</v>
      </c>
      <c r="DF757" s="33"/>
      <c r="DG757" s="33" t="s">
        <v>185</v>
      </c>
      <c r="DH757" s="33" t="s">
        <v>186</v>
      </c>
      <c r="DI757" s="5"/>
      <c r="DJ757" s="5"/>
    </row>
    <row r="758">
      <c r="A758" s="33" t="s">
        <v>5260</v>
      </c>
      <c r="B758" s="34">
        <v>44956.0</v>
      </c>
      <c r="C758" s="35" t="s">
        <v>137</v>
      </c>
      <c r="D758" s="35" t="s">
        <v>139</v>
      </c>
      <c r="E758" s="35" t="s">
        <v>142</v>
      </c>
      <c r="F758" s="36" t="s">
        <v>144</v>
      </c>
      <c r="G758" s="33" t="s">
        <v>5261</v>
      </c>
      <c r="H758" s="33" t="s">
        <v>5262</v>
      </c>
      <c r="I758" s="33" t="s">
        <v>231</v>
      </c>
      <c r="J758" s="33" t="s">
        <v>2260</v>
      </c>
      <c r="K758" s="35" t="s">
        <v>150</v>
      </c>
      <c r="L758" s="33" t="s">
        <v>151</v>
      </c>
      <c r="M758" s="5"/>
      <c r="N758" s="33" t="s">
        <v>5244</v>
      </c>
      <c r="O758" s="5"/>
      <c r="P758" s="35" t="s">
        <v>153</v>
      </c>
      <c r="Q758" s="35" t="s">
        <v>5244</v>
      </c>
      <c r="R758" s="33">
        <v>76525.0</v>
      </c>
      <c r="S758" s="37"/>
      <c r="T758" s="33"/>
      <c r="U758" s="33">
        <v>10.66</v>
      </c>
      <c r="V758" s="33" t="s">
        <v>154</v>
      </c>
      <c r="W758" s="33"/>
      <c r="X758" s="33"/>
      <c r="Y758" s="5"/>
      <c r="Z758" s="5"/>
      <c r="AA758" s="33">
        <v>1.0</v>
      </c>
      <c r="AB758" s="33"/>
      <c r="AC758" s="33">
        <v>1.0</v>
      </c>
      <c r="AD758" s="5"/>
      <c r="AE758" s="5"/>
      <c r="AF758" s="5"/>
      <c r="AG758" s="16"/>
      <c r="AH758" s="38" t="str">
        <f t="shared" si="1"/>
        <v/>
      </c>
      <c r="AI758" s="39" t="str">
        <f t="shared" si="2"/>
        <v/>
      </c>
      <c r="AJ758" s="37" t="str">
        <f t="shared" si="3"/>
        <v/>
      </c>
      <c r="AK758" s="41" t="str">
        <f t="shared" si="4"/>
        <v/>
      </c>
      <c r="AL758" s="35" t="s">
        <v>153</v>
      </c>
      <c r="AM758" s="33" t="s">
        <v>2033</v>
      </c>
      <c r="AN758" s="33" t="s">
        <v>2033</v>
      </c>
      <c r="AO758" s="41"/>
      <c r="AP758" s="33" t="s">
        <v>169</v>
      </c>
      <c r="AQ758" s="33" t="s">
        <v>170</v>
      </c>
      <c r="AR758" s="33">
        <v>300.0</v>
      </c>
      <c r="AS758" s="42"/>
      <c r="AT758" s="42"/>
      <c r="AU758" s="42"/>
      <c r="AV758" s="42"/>
      <c r="AW758" s="42"/>
      <c r="AX758" s="5"/>
      <c r="AY758" s="33"/>
      <c r="AZ758" s="33" t="s">
        <v>5263</v>
      </c>
      <c r="BA758" s="5"/>
      <c r="BB758" s="5"/>
      <c r="BC758" s="5" t="s">
        <v>5264</v>
      </c>
      <c r="BD758" s="33" t="s">
        <v>173</v>
      </c>
      <c r="BE758" s="41"/>
      <c r="BF758" s="35"/>
      <c r="BG758" s="33" t="s">
        <v>169</v>
      </c>
      <c r="BH758" s="5"/>
      <c r="BI758" s="33">
        <v>300.0</v>
      </c>
      <c r="BJ758" s="33" t="s">
        <v>170</v>
      </c>
      <c r="BK758" s="5"/>
      <c r="BL758" s="5">
        <f t="shared" si="5"/>
        <v>3994.5</v>
      </c>
      <c r="BM758" s="5"/>
      <c r="BN758" s="5"/>
      <c r="BO758" s="42">
        <f t="shared" si="6"/>
        <v>3994.5</v>
      </c>
      <c r="BP758" s="44"/>
      <c r="BQ758" s="45"/>
      <c r="BR758" s="47"/>
      <c r="BS758" s="45"/>
      <c r="BT758" s="37"/>
      <c r="BU758" s="5"/>
      <c r="BV758" s="38"/>
      <c r="BW758" s="48"/>
      <c r="BX758" s="44"/>
      <c r="BY758" s="44"/>
      <c r="BZ758" s="33" t="s">
        <v>131</v>
      </c>
      <c r="CA758" s="5"/>
      <c r="CB758" s="5"/>
      <c r="CC758" s="33" t="s">
        <v>177</v>
      </c>
      <c r="CD758" s="5"/>
      <c r="CE758" s="5"/>
      <c r="CF758" s="33" t="s">
        <v>178</v>
      </c>
      <c r="CG758" s="33" t="s">
        <v>5265</v>
      </c>
      <c r="CH758" s="5"/>
      <c r="CI758" s="5"/>
      <c r="CJ758" s="5"/>
      <c r="CK758" s="33"/>
      <c r="CL758" s="49">
        <v>44995.0</v>
      </c>
      <c r="CM758" s="33" t="s">
        <v>180</v>
      </c>
      <c r="CN758" s="5"/>
      <c r="CO758" s="33">
        <v>2.0</v>
      </c>
      <c r="CP758" s="33" t="s">
        <v>181</v>
      </c>
      <c r="CQ758" s="50" t="str">
        <f t="shared" si="7"/>
        <v>19/04/1974</v>
      </c>
      <c r="CR758" s="33" t="s">
        <v>182</v>
      </c>
      <c r="CS758" s="33">
        <v>4.0</v>
      </c>
      <c r="CT758" s="33">
        <v>5.0</v>
      </c>
      <c r="CU758" s="33">
        <v>25.0</v>
      </c>
      <c r="CV758" s="33">
        <v>1144.0</v>
      </c>
      <c r="CW758" s="5"/>
      <c r="CX758" s="5"/>
      <c r="CY758" s="33">
        <v>-99.740687</v>
      </c>
      <c r="CZ758" s="33">
        <v>20.771545</v>
      </c>
      <c r="DA758" s="33">
        <v>4.4219266E9</v>
      </c>
      <c r="DB758" s="33">
        <v>1.0</v>
      </c>
      <c r="DC758" s="33" t="s">
        <v>183</v>
      </c>
      <c r="DD758" s="33">
        <v>2023.0</v>
      </c>
      <c r="DE758" s="33" t="s">
        <v>184</v>
      </c>
      <c r="DF758" s="33"/>
      <c r="DG758" s="33" t="s">
        <v>185</v>
      </c>
      <c r="DH758" s="33" t="s">
        <v>186</v>
      </c>
      <c r="DI758" s="5"/>
      <c r="DJ758" s="5"/>
    </row>
    <row r="759">
      <c r="A759" s="33" t="s">
        <v>5266</v>
      </c>
      <c r="B759" s="34">
        <v>44956.0</v>
      </c>
      <c r="C759" s="35" t="s">
        <v>137</v>
      </c>
      <c r="D759" s="35" t="s">
        <v>139</v>
      </c>
      <c r="E759" s="35" t="s">
        <v>142</v>
      </c>
      <c r="F759" s="36" t="s">
        <v>144</v>
      </c>
      <c r="G759" s="33" t="s">
        <v>5267</v>
      </c>
      <c r="H759" s="33" t="s">
        <v>5268</v>
      </c>
      <c r="I759" s="33" t="s">
        <v>231</v>
      </c>
      <c r="J759" s="33" t="s">
        <v>282</v>
      </c>
      <c r="K759" s="35" t="s">
        <v>150</v>
      </c>
      <c r="L759" s="33" t="s">
        <v>151</v>
      </c>
      <c r="M759" s="5"/>
      <c r="N759" s="33" t="s">
        <v>5244</v>
      </c>
      <c r="O759" s="5"/>
      <c r="P759" s="35" t="s">
        <v>153</v>
      </c>
      <c r="Q759" s="35" t="s">
        <v>5244</v>
      </c>
      <c r="R759" s="33">
        <v>76525.0</v>
      </c>
      <c r="S759" s="37"/>
      <c r="T759" s="33"/>
      <c r="U759" s="33">
        <v>1.01</v>
      </c>
      <c r="V759" s="33" t="s">
        <v>154</v>
      </c>
      <c r="W759" s="33"/>
      <c r="X759" s="33"/>
      <c r="Y759" s="5"/>
      <c r="Z759" s="5"/>
      <c r="AA759" s="33">
        <v>1.0</v>
      </c>
      <c r="AB759" s="33"/>
      <c r="AC759" s="33">
        <v>1.0</v>
      </c>
      <c r="AD759" s="5"/>
      <c r="AE759" s="5"/>
      <c r="AF759" s="5"/>
      <c r="AG759" s="16"/>
      <c r="AH759" s="38" t="str">
        <f t="shared" si="1"/>
        <v/>
      </c>
      <c r="AI759" s="39">
        <f t="shared" si="2"/>
        <v>1</v>
      </c>
      <c r="AJ759" s="37" t="str">
        <f t="shared" si="3"/>
        <v/>
      </c>
      <c r="AK759" s="41" t="str">
        <f t="shared" si="4"/>
        <v/>
      </c>
      <c r="AL759" s="35" t="s">
        <v>153</v>
      </c>
      <c r="AM759" s="33" t="s">
        <v>2033</v>
      </c>
      <c r="AN759" s="33" t="s">
        <v>2033</v>
      </c>
      <c r="AO759" s="41"/>
      <c r="AP759" s="33" t="s">
        <v>169</v>
      </c>
      <c r="AQ759" s="33" t="s">
        <v>170</v>
      </c>
      <c r="AR759" s="33">
        <v>150.0</v>
      </c>
      <c r="AS759" s="42"/>
      <c r="AT759" s="42"/>
      <c r="AU759" s="42"/>
      <c r="AV759" s="42"/>
      <c r="AW759" s="42"/>
      <c r="AX759" s="5"/>
      <c r="AY759" s="33"/>
      <c r="AZ759" s="33" t="s">
        <v>5269</v>
      </c>
      <c r="BA759" s="5"/>
      <c r="BB759" s="5"/>
      <c r="BC759" s="5" t="s">
        <v>5270</v>
      </c>
      <c r="BD759" s="33" t="s">
        <v>173</v>
      </c>
      <c r="BE759" s="41"/>
      <c r="BF759" s="35"/>
      <c r="BG759" s="33" t="s">
        <v>169</v>
      </c>
      <c r="BH759" s="5"/>
      <c r="BI759" s="33">
        <v>150.0</v>
      </c>
      <c r="BJ759" s="33" t="s">
        <v>170</v>
      </c>
      <c r="BK759" s="5"/>
      <c r="BL759" s="5">
        <f t="shared" si="5"/>
        <v>1997.25</v>
      </c>
      <c r="BM759" s="5"/>
      <c r="BN759" s="5"/>
      <c r="BO759" s="42">
        <f t="shared" si="6"/>
        <v>1997.25</v>
      </c>
      <c r="BP759" s="44"/>
      <c r="BQ759" s="45"/>
      <c r="BR759" s="47"/>
      <c r="BS759" s="45"/>
      <c r="BT759" s="37"/>
      <c r="BU759" s="5"/>
      <c r="BV759" s="38"/>
      <c r="BW759" s="48"/>
      <c r="BX759" s="44"/>
      <c r="BY759" s="44"/>
      <c r="BZ759" s="33" t="s">
        <v>131</v>
      </c>
      <c r="CA759" s="5"/>
      <c r="CB759" s="5"/>
      <c r="CC759" s="33" t="s">
        <v>177</v>
      </c>
      <c r="CD759" s="5"/>
      <c r="CE759" s="5"/>
      <c r="CF759" s="33" t="s">
        <v>178</v>
      </c>
      <c r="CG759" s="33" t="s">
        <v>5271</v>
      </c>
      <c r="CH759" s="5"/>
      <c r="CI759" s="5"/>
      <c r="CJ759" s="5"/>
      <c r="CK759" s="33"/>
      <c r="CL759" s="49">
        <v>44995.0</v>
      </c>
      <c r="CM759" s="33" t="s">
        <v>180</v>
      </c>
      <c r="CN759" s="5"/>
      <c r="CO759" s="33">
        <v>1.0</v>
      </c>
      <c r="CP759" s="33" t="s">
        <v>181</v>
      </c>
      <c r="CQ759" s="50" t="str">
        <f t="shared" si="7"/>
        <v>08/11/1964</v>
      </c>
      <c r="CR759" s="33" t="s">
        <v>182</v>
      </c>
      <c r="CS759" s="33">
        <v>4.0</v>
      </c>
      <c r="CT759" s="33">
        <v>5.0</v>
      </c>
      <c r="CU759" s="33">
        <v>25.0</v>
      </c>
      <c r="CV759" s="33">
        <v>1144.0</v>
      </c>
      <c r="CW759" s="5"/>
      <c r="CX759" s="5"/>
      <c r="CY759" s="33">
        <v>-99.740687</v>
      </c>
      <c r="CZ759" s="33">
        <v>20.771545</v>
      </c>
      <c r="DA759" s="33">
        <v>4.411522943E9</v>
      </c>
      <c r="DB759" s="33">
        <v>2.0</v>
      </c>
      <c r="DC759" s="33" t="s">
        <v>183</v>
      </c>
      <c r="DD759" s="33">
        <v>2023.0</v>
      </c>
      <c r="DE759" s="33" t="s">
        <v>184</v>
      </c>
      <c r="DF759" s="33"/>
      <c r="DG759" s="33" t="s">
        <v>185</v>
      </c>
      <c r="DH759" s="33" t="s">
        <v>186</v>
      </c>
      <c r="DI759" s="5"/>
      <c r="DJ759" s="5"/>
    </row>
    <row r="760">
      <c r="A760" s="33" t="s">
        <v>5272</v>
      </c>
      <c r="B760" s="34">
        <v>44956.0</v>
      </c>
      <c r="C760" s="35" t="s">
        <v>137</v>
      </c>
      <c r="D760" s="35" t="s">
        <v>139</v>
      </c>
      <c r="E760" s="35" t="s">
        <v>142</v>
      </c>
      <c r="F760" s="36" t="s">
        <v>144</v>
      </c>
      <c r="G760" s="33" t="s">
        <v>5273</v>
      </c>
      <c r="H760" s="33" t="s">
        <v>5274</v>
      </c>
      <c r="I760" s="33" t="s">
        <v>231</v>
      </c>
      <c r="J760" s="33" t="s">
        <v>439</v>
      </c>
      <c r="K760" s="35" t="s">
        <v>150</v>
      </c>
      <c r="L760" s="33" t="s">
        <v>151</v>
      </c>
      <c r="M760" s="5"/>
      <c r="N760" s="33" t="s">
        <v>5244</v>
      </c>
      <c r="O760" s="5"/>
      <c r="P760" s="35" t="s">
        <v>153</v>
      </c>
      <c r="Q760" s="35" t="s">
        <v>5244</v>
      </c>
      <c r="R760" s="33">
        <v>76525.0</v>
      </c>
      <c r="S760" s="37"/>
      <c r="T760" s="33"/>
      <c r="U760" s="33">
        <v>4.44</v>
      </c>
      <c r="V760" s="33" t="s">
        <v>154</v>
      </c>
      <c r="W760" s="33"/>
      <c r="X760" s="33"/>
      <c r="Y760" s="5"/>
      <c r="Z760" s="5"/>
      <c r="AA760" s="33">
        <v>1.0</v>
      </c>
      <c r="AB760" s="33"/>
      <c r="AC760" s="33">
        <v>1.0</v>
      </c>
      <c r="AD760" s="5"/>
      <c r="AE760" s="5"/>
      <c r="AF760" s="5"/>
      <c r="AG760" s="16"/>
      <c r="AH760" s="38" t="str">
        <f t="shared" si="1"/>
        <v/>
      </c>
      <c r="AI760" s="39">
        <f t="shared" si="2"/>
        <v>1</v>
      </c>
      <c r="AJ760" s="37" t="str">
        <f t="shared" si="3"/>
        <v/>
      </c>
      <c r="AK760" s="41" t="str">
        <f t="shared" si="4"/>
        <v/>
      </c>
      <c r="AL760" s="35" t="s">
        <v>153</v>
      </c>
      <c r="AM760" s="33" t="s">
        <v>2033</v>
      </c>
      <c r="AN760" s="33" t="s">
        <v>2033</v>
      </c>
      <c r="AO760" s="41"/>
      <c r="AP760" s="33" t="s">
        <v>169</v>
      </c>
      <c r="AQ760" s="33" t="s">
        <v>170</v>
      </c>
      <c r="AR760" s="33">
        <v>300.0</v>
      </c>
      <c r="AS760" s="42"/>
      <c r="AT760" s="42"/>
      <c r="AU760" s="42"/>
      <c r="AV760" s="42"/>
      <c r="AW760" s="42"/>
      <c r="AX760" s="5"/>
      <c r="AY760" s="33"/>
      <c r="AZ760" s="33" t="s">
        <v>5275</v>
      </c>
      <c r="BA760" s="5"/>
      <c r="BB760" s="5"/>
      <c r="BC760" s="5" t="s">
        <v>5276</v>
      </c>
      <c r="BD760" s="33" t="s">
        <v>173</v>
      </c>
      <c r="BE760" s="41"/>
      <c r="BF760" s="35"/>
      <c r="BG760" s="33" t="s">
        <v>169</v>
      </c>
      <c r="BH760" s="5"/>
      <c r="BI760" s="33">
        <v>300.0</v>
      </c>
      <c r="BJ760" s="33" t="s">
        <v>170</v>
      </c>
      <c r="BK760" s="5"/>
      <c r="BL760" s="5">
        <f t="shared" si="5"/>
        <v>3994.5</v>
      </c>
      <c r="BM760" s="5"/>
      <c r="BN760" s="5"/>
      <c r="BO760" s="42">
        <f t="shared" si="6"/>
        <v>3994.5</v>
      </c>
      <c r="BP760" s="44"/>
      <c r="BQ760" s="45"/>
      <c r="BR760" s="47"/>
      <c r="BS760" s="45"/>
      <c r="BT760" s="37"/>
      <c r="BU760" s="5"/>
      <c r="BV760" s="38"/>
      <c r="BW760" s="48"/>
      <c r="BX760" s="44"/>
      <c r="BY760" s="44"/>
      <c r="BZ760" s="33" t="s">
        <v>131</v>
      </c>
      <c r="CA760" s="5"/>
      <c r="CB760" s="5"/>
      <c r="CC760" s="33" t="s">
        <v>177</v>
      </c>
      <c r="CD760" s="5"/>
      <c r="CE760" s="5"/>
      <c r="CF760" s="33" t="s">
        <v>178</v>
      </c>
      <c r="CG760" s="33" t="s">
        <v>5277</v>
      </c>
      <c r="CH760" s="5"/>
      <c r="CI760" s="5"/>
      <c r="CJ760" s="5"/>
      <c r="CK760" s="33"/>
      <c r="CL760" s="49">
        <v>44995.0</v>
      </c>
      <c r="CM760" s="33" t="s">
        <v>180</v>
      </c>
      <c r="CN760" s="5"/>
      <c r="CO760" s="33">
        <v>2.0</v>
      </c>
      <c r="CP760" s="33" t="s">
        <v>181</v>
      </c>
      <c r="CQ760" s="50" t="str">
        <f t="shared" si="7"/>
        <v>23/09/1951</v>
      </c>
      <c r="CR760" s="33" t="s">
        <v>182</v>
      </c>
      <c r="CS760" s="33">
        <v>4.0</v>
      </c>
      <c r="CT760" s="33">
        <v>5.0</v>
      </c>
      <c r="CU760" s="33">
        <v>25.0</v>
      </c>
      <c r="CV760" s="33">
        <v>1144.0</v>
      </c>
      <c r="CW760" s="5"/>
      <c r="CX760" s="5"/>
      <c r="CY760" s="33">
        <v>-99.740687</v>
      </c>
      <c r="CZ760" s="33">
        <v>20.771545</v>
      </c>
      <c r="DA760" s="33">
        <v>4.4219266E9</v>
      </c>
      <c r="DB760" s="33">
        <v>1.0</v>
      </c>
      <c r="DC760" s="33" t="s">
        <v>183</v>
      </c>
      <c r="DD760" s="33">
        <v>2023.0</v>
      </c>
      <c r="DE760" s="33" t="s">
        <v>184</v>
      </c>
      <c r="DF760" s="33"/>
      <c r="DG760" s="33" t="s">
        <v>185</v>
      </c>
      <c r="DH760" s="33" t="s">
        <v>186</v>
      </c>
      <c r="DI760" s="5"/>
      <c r="DJ760" s="5"/>
    </row>
    <row r="761">
      <c r="A761" s="33" t="s">
        <v>5278</v>
      </c>
      <c r="B761" s="34">
        <v>44956.0</v>
      </c>
      <c r="C761" s="35" t="s">
        <v>137</v>
      </c>
      <c r="D761" s="35" t="s">
        <v>139</v>
      </c>
      <c r="E761" s="35" t="s">
        <v>142</v>
      </c>
      <c r="F761" s="36" t="s">
        <v>144</v>
      </c>
      <c r="G761" s="33" t="s">
        <v>5279</v>
      </c>
      <c r="H761" s="33" t="s">
        <v>5280</v>
      </c>
      <c r="I761" s="33" t="s">
        <v>231</v>
      </c>
      <c r="J761" s="33" t="s">
        <v>439</v>
      </c>
      <c r="K761" s="35" t="s">
        <v>150</v>
      </c>
      <c r="L761" s="33" t="s">
        <v>151</v>
      </c>
      <c r="M761" s="5"/>
      <c r="N761" s="33" t="s">
        <v>5244</v>
      </c>
      <c r="O761" s="5"/>
      <c r="P761" s="35" t="s">
        <v>153</v>
      </c>
      <c r="Q761" s="35" t="s">
        <v>5244</v>
      </c>
      <c r="R761" s="33">
        <v>76525.0</v>
      </c>
      <c r="S761" s="37"/>
      <c r="T761" s="33"/>
      <c r="U761" s="33">
        <v>1.63</v>
      </c>
      <c r="V761" s="33" t="s">
        <v>154</v>
      </c>
      <c r="W761" s="33"/>
      <c r="X761" s="33"/>
      <c r="Y761" s="5"/>
      <c r="Z761" s="5"/>
      <c r="AA761" s="33">
        <v>1.0</v>
      </c>
      <c r="AB761" s="33"/>
      <c r="AC761" s="33">
        <v>1.0</v>
      </c>
      <c r="AD761" s="5"/>
      <c r="AE761" s="5"/>
      <c r="AF761" s="5"/>
      <c r="AG761" s="16"/>
      <c r="AH761" s="38" t="str">
        <f t="shared" si="1"/>
        <v/>
      </c>
      <c r="AI761" s="39">
        <f t="shared" si="2"/>
        <v>1</v>
      </c>
      <c r="AJ761" s="37" t="str">
        <f t="shared" si="3"/>
        <v/>
      </c>
      <c r="AK761" s="41" t="str">
        <f t="shared" si="4"/>
        <v/>
      </c>
      <c r="AL761" s="35" t="s">
        <v>153</v>
      </c>
      <c r="AM761" s="33" t="s">
        <v>2033</v>
      </c>
      <c r="AN761" s="33" t="s">
        <v>2033</v>
      </c>
      <c r="AO761" s="41"/>
      <c r="AP761" s="33" t="s">
        <v>169</v>
      </c>
      <c r="AQ761" s="33" t="s">
        <v>170</v>
      </c>
      <c r="AR761" s="33">
        <v>150.0</v>
      </c>
      <c r="AS761" s="42"/>
      <c r="AT761" s="42"/>
      <c r="AU761" s="42"/>
      <c r="AV761" s="42"/>
      <c r="AW761" s="42"/>
      <c r="AX761" s="5"/>
      <c r="AY761" s="33"/>
      <c r="AZ761" s="33" t="s">
        <v>5281</v>
      </c>
      <c r="BA761" s="5"/>
      <c r="BB761" s="5"/>
      <c r="BC761" s="5" t="s">
        <v>5282</v>
      </c>
      <c r="BD761" s="33" t="s">
        <v>173</v>
      </c>
      <c r="BE761" s="41"/>
      <c r="BF761" s="35"/>
      <c r="BG761" s="33" t="s">
        <v>169</v>
      </c>
      <c r="BH761" s="5"/>
      <c r="BI761" s="33">
        <v>150.0</v>
      </c>
      <c r="BJ761" s="33" t="s">
        <v>170</v>
      </c>
      <c r="BK761" s="5"/>
      <c r="BL761" s="5">
        <f t="shared" si="5"/>
        <v>1997.25</v>
      </c>
      <c r="BM761" s="5"/>
      <c r="BN761" s="5"/>
      <c r="BO761" s="42">
        <f t="shared" si="6"/>
        <v>1997.25</v>
      </c>
      <c r="BP761" s="44"/>
      <c r="BQ761" s="45"/>
      <c r="BR761" s="47"/>
      <c r="BS761" s="45"/>
      <c r="BT761" s="37"/>
      <c r="BU761" s="5"/>
      <c r="BV761" s="38"/>
      <c r="BW761" s="48"/>
      <c r="BX761" s="44"/>
      <c r="BY761" s="44"/>
      <c r="BZ761" s="33" t="s">
        <v>131</v>
      </c>
      <c r="CA761" s="5"/>
      <c r="CB761" s="5"/>
      <c r="CC761" s="33" t="s">
        <v>177</v>
      </c>
      <c r="CD761" s="5"/>
      <c r="CE761" s="5"/>
      <c r="CF761" s="33" t="s">
        <v>178</v>
      </c>
      <c r="CG761" s="33" t="s">
        <v>5283</v>
      </c>
      <c r="CH761" s="5"/>
      <c r="CI761" s="5"/>
      <c r="CJ761" s="5"/>
      <c r="CK761" s="33"/>
      <c r="CL761" s="49">
        <v>44995.0</v>
      </c>
      <c r="CM761" s="33" t="s">
        <v>180</v>
      </c>
      <c r="CN761" s="5"/>
      <c r="CO761" s="33">
        <v>1.0</v>
      </c>
      <c r="CP761" s="33" t="s">
        <v>181</v>
      </c>
      <c r="CQ761" s="50" t="str">
        <f t="shared" si="7"/>
        <v>27/11/1942</v>
      </c>
      <c r="CR761" s="33" t="s">
        <v>182</v>
      </c>
      <c r="CS761" s="33">
        <v>4.0</v>
      </c>
      <c r="CT761" s="33">
        <v>5.0</v>
      </c>
      <c r="CU761" s="33">
        <v>25.0</v>
      </c>
      <c r="CV761" s="33">
        <v>1144.0</v>
      </c>
      <c r="CW761" s="5"/>
      <c r="CX761" s="5"/>
      <c r="CY761" s="33">
        <v>-99.740687</v>
      </c>
      <c r="CZ761" s="33">
        <v>20.771545</v>
      </c>
      <c r="DA761" s="33">
        <v>4.4219266E9</v>
      </c>
      <c r="DB761" s="33">
        <v>1.0</v>
      </c>
      <c r="DC761" s="33" t="s">
        <v>183</v>
      </c>
      <c r="DD761" s="33">
        <v>2023.0</v>
      </c>
      <c r="DE761" s="33" t="s">
        <v>184</v>
      </c>
      <c r="DF761" s="33"/>
      <c r="DG761" s="33" t="s">
        <v>185</v>
      </c>
      <c r="DH761" s="33" t="s">
        <v>186</v>
      </c>
      <c r="DI761" s="5"/>
      <c r="DJ761" s="5"/>
    </row>
    <row r="762">
      <c r="A762" s="33" t="s">
        <v>5284</v>
      </c>
      <c r="B762" s="34">
        <v>44956.0</v>
      </c>
      <c r="C762" s="35" t="s">
        <v>137</v>
      </c>
      <c r="D762" s="35" t="s">
        <v>139</v>
      </c>
      <c r="E762" s="35" t="s">
        <v>142</v>
      </c>
      <c r="F762" s="36" t="s">
        <v>144</v>
      </c>
      <c r="G762" s="33" t="s">
        <v>5285</v>
      </c>
      <c r="H762" s="33" t="s">
        <v>5286</v>
      </c>
      <c r="I762" s="33" t="s">
        <v>231</v>
      </c>
      <c r="J762" s="33" t="s">
        <v>606</v>
      </c>
      <c r="K762" s="35" t="s">
        <v>150</v>
      </c>
      <c r="L762" s="33" t="s">
        <v>151</v>
      </c>
      <c r="M762" s="5"/>
      <c r="N762" s="33" t="s">
        <v>5244</v>
      </c>
      <c r="O762" s="5"/>
      <c r="P762" s="35" t="s">
        <v>153</v>
      </c>
      <c r="Q762" s="35" t="s">
        <v>5244</v>
      </c>
      <c r="R762" s="33">
        <v>76525.0</v>
      </c>
      <c r="S762" s="37"/>
      <c r="T762" s="33"/>
      <c r="U762" s="33">
        <v>4.03</v>
      </c>
      <c r="V762" s="33" t="s">
        <v>154</v>
      </c>
      <c r="W762" s="33"/>
      <c r="X762" s="33"/>
      <c r="Y762" s="5"/>
      <c r="Z762" s="5"/>
      <c r="AA762" s="33">
        <v>1.0</v>
      </c>
      <c r="AB762" s="33"/>
      <c r="AC762" s="33">
        <v>1.0</v>
      </c>
      <c r="AD762" s="5"/>
      <c r="AE762" s="5"/>
      <c r="AF762" s="5"/>
      <c r="AG762" s="16"/>
      <c r="AH762" s="38" t="str">
        <f t="shared" si="1"/>
        <v/>
      </c>
      <c r="AI762" s="39">
        <f t="shared" si="2"/>
        <v>1</v>
      </c>
      <c r="AJ762" s="37" t="str">
        <f t="shared" si="3"/>
        <v/>
      </c>
      <c r="AK762" s="41" t="str">
        <f t="shared" si="4"/>
        <v/>
      </c>
      <c r="AL762" s="35" t="s">
        <v>153</v>
      </c>
      <c r="AM762" s="33" t="s">
        <v>2033</v>
      </c>
      <c r="AN762" s="33" t="s">
        <v>2033</v>
      </c>
      <c r="AO762" s="41"/>
      <c r="AP762" s="33" t="s">
        <v>169</v>
      </c>
      <c r="AQ762" s="33" t="s">
        <v>170</v>
      </c>
      <c r="AR762" s="33">
        <v>300.0</v>
      </c>
      <c r="AS762" s="42"/>
      <c r="AT762" s="42"/>
      <c r="AU762" s="42"/>
      <c r="AV762" s="42"/>
      <c r="AW762" s="42"/>
      <c r="AX762" s="5"/>
      <c r="AY762" s="33"/>
      <c r="AZ762" s="33" t="s">
        <v>5287</v>
      </c>
      <c r="BA762" s="5"/>
      <c r="BB762" s="5"/>
      <c r="BC762" s="5" t="s">
        <v>5288</v>
      </c>
      <c r="BD762" s="33" t="s">
        <v>173</v>
      </c>
      <c r="BE762" s="41"/>
      <c r="BF762" s="35"/>
      <c r="BG762" s="33" t="s">
        <v>169</v>
      </c>
      <c r="BH762" s="5"/>
      <c r="BI762" s="33">
        <v>300.0</v>
      </c>
      <c r="BJ762" s="33" t="s">
        <v>170</v>
      </c>
      <c r="BK762" s="5"/>
      <c r="BL762" s="5">
        <f t="shared" si="5"/>
        <v>3994.5</v>
      </c>
      <c r="BM762" s="5"/>
      <c r="BN762" s="5"/>
      <c r="BO762" s="42">
        <f t="shared" si="6"/>
        <v>3994.5</v>
      </c>
      <c r="BP762" s="44"/>
      <c r="BQ762" s="45"/>
      <c r="BR762" s="47"/>
      <c r="BS762" s="45"/>
      <c r="BT762" s="37"/>
      <c r="BU762" s="5"/>
      <c r="BV762" s="38"/>
      <c r="BW762" s="48"/>
      <c r="BX762" s="44"/>
      <c r="BY762" s="44"/>
      <c r="BZ762" s="33" t="s">
        <v>131</v>
      </c>
      <c r="CA762" s="5"/>
      <c r="CB762" s="5"/>
      <c r="CC762" s="33" t="s">
        <v>177</v>
      </c>
      <c r="CD762" s="5"/>
      <c r="CE762" s="5"/>
      <c r="CF762" s="33" t="s">
        <v>178</v>
      </c>
      <c r="CG762" s="33" t="s">
        <v>5289</v>
      </c>
      <c r="CH762" s="5"/>
      <c r="CI762" s="5"/>
      <c r="CJ762" s="5"/>
      <c r="CK762" s="33"/>
      <c r="CL762" s="49">
        <v>44995.0</v>
      </c>
      <c r="CM762" s="33" t="s">
        <v>180</v>
      </c>
      <c r="CN762" s="5"/>
      <c r="CO762" s="33">
        <v>2.0</v>
      </c>
      <c r="CP762" s="33" t="s">
        <v>181</v>
      </c>
      <c r="CQ762" s="50" t="str">
        <f t="shared" si="7"/>
        <v>06/02/1956</v>
      </c>
      <c r="CR762" s="33" t="s">
        <v>182</v>
      </c>
      <c r="CS762" s="33">
        <v>4.0</v>
      </c>
      <c r="CT762" s="33">
        <v>5.0</v>
      </c>
      <c r="CU762" s="33">
        <v>25.0</v>
      </c>
      <c r="CV762" s="33">
        <v>1144.0</v>
      </c>
      <c r="CW762" s="5"/>
      <c r="CX762" s="5"/>
      <c r="CY762" s="33">
        <v>-99.740687</v>
      </c>
      <c r="CZ762" s="33">
        <v>20.771545</v>
      </c>
      <c r="DA762" s="33">
        <v>4.4219266E9</v>
      </c>
      <c r="DB762" s="33">
        <v>1.0</v>
      </c>
      <c r="DC762" s="33" t="s">
        <v>183</v>
      </c>
      <c r="DD762" s="33">
        <v>2023.0</v>
      </c>
      <c r="DE762" s="33" t="s">
        <v>184</v>
      </c>
      <c r="DF762" s="33"/>
      <c r="DG762" s="33" t="s">
        <v>185</v>
      </c>
      <c r="DH762" s="33" t="s">
        <v>186</v>
      </c>
      <c r="DI762" s="5"/>
      <c r="DJ762" s="5"/>
    </row>
    <row r="763">
      <c r="A763" s="33" t="s">
        <v>5290</v>
      </c>
      <c r="B763" s="34">
        <v>44956.0</v>
      </c>
      <c r="C763" s="35" t="s">
        <v>137</v>
      </c>
      <c r="D763" s="35" t="s">
        <v>139</v>
      </c>
      <c r="E763" s="35" t="s">
        <v>142</v>
      </c>
      <c r="F763" s="36" t="s">
        <v>144</v>
      </c>
      <c r="G763" s="33" t="s">
        <v>5291</v>
      </c>
      <c r="H763" s="33" t="s">
        <v>5292</v>
      </c>
      <c r="I763" s="33" t="s">
        <v>414</v>
      </c>
      <c r="J763" s="33" t="s">
        <v>1778</v>
      </c>
      <c r="K763" s="35" t="s">
        <v>150</v>
      </c>
      <c r="L763" s="33" t="s">
        <v>151</v>
      </c>
      <c r="M763" s="5"/>
      <c r="N763" s="33" t="s">
        <v>5244</v>
      </c>
      <c r="O763" s="5"/>
      <c r="P763" s="35" t="s">
        <v>153</v>
      </c>
      <c r="Q763" s="35" t="s">
        <v>5244</v>
      </c>
      <c r="R763" s="33">
        <v>76525.0</v>
      </c>
      <c r="S763" s="37"/>
      <c r="T763" s="33"/>
      <c r="U763" s="33">
        <v>5.01</v>
      </c>
      <c r="V763" s="33" t="s">
        <v>154</v>
      </c>
      <c r="W763" s="33"/>
      <c r="X763" s="33"/>
      <c r="Y763" s="5"/>
      <c r="Z763" s="5"/>
      <c r="AA763" s="33">
        <v>1.0</v>
      </c>
      <c r="AB763" s="33">
        <v>1.0</v>
      </c>
      <c r="AC763" s="33"/>
      <c r="AD763" s="5"/>
      <c r="AE763" s="5"/>
      <c r="AF763" s="5"/>
      <c r="AG763" s="16"/>
      <c r="AH763" s="38">
        <f t="shared" si="1"/>
        <v>1</v>
      </c>
      <c r="AI763" s="39" t="str">
        <f t="shared" si="2"/>
        <v/>
      </c>
      <c r="AJ763" s="37" t="str">
        <f t="shared" si="3"/>
        <v/>
      </c>
      <c r="AK763" s="41" t="str">
        <f t="shared" si="4"/>
        <v/>
      </c>
      <c r="AL763" s="35" t="s">
        <v>153</v>
      </c>
      <c r="AM763" s="33" t="s">
        <v>2033</v>
      </c>
      <c r="AN763" s="33" t="s">
        <v>2033</v>
      </c>
      <c r="AO763" s="41"/>
      <c r="AP763" s="33" t="s">
        <v>169</v>
      </c>
      <c r="AQ763" s="33" t="s">
        <v>170</v>
      </c>
      <c r="AR763" s="33">
        <v>300.0</v>
      </c>
      <c r="AS763" s="42"/>
      <c r="AT763" s="42"/>
      <c r="AU763" s="42"/>
      <c r="AV763" s="42"/>
      <c r="AW763" s="42"/>
      <c r="AX763" s="5"/>
      <c r="AY763" s="33"/>
      <c r="AZ763" s="33" t="s">
        <v>5293</v>
      </c>
      <c r="BA763" s="5"/>
      <c r="BB763" s="5"/>
      <c r="BC763" s="5" t="s">
        <v>5294</v>
      </c>
      <c r="BD763" s="33" t="s">
        <v>173</v>
      </c>
      <c r="BE763" s="41"/>
      <c r="BF763" s="35"/>
      <c r="BG763" s="33" t="s">
        <v>169</v>
      </c>
      <c r="BH763" s="5"/>
      <c r="BI763" s="33">
        <v>300.0</v>
      </c>
      <c r="BJ763" s="33" t="s">
        <v>170</v>
      </c>
      <c r="BK763" s="5"/>
      <c r="BL763" s="5">
        <f t="shared" si="5"/>
        <v>3994.5</v>
      </c>
      <c r="BM763" s="5"/>
      <c r="BN763" s="5"/>
      <c r="BO763" s="42">
        <f t="shared" si="6"/>
        <v>3994.5</v>
      </c>
      <c r="BP763" s="44"/>
      <c r="BQ763" s="45"/>
      <c r="BR763" s="47"/>
      <c r="BS763" s="45"/>
      <c r="BT763" s="37"/>
      <c r="BU763" s="5"/>
      <c r="BV763" s="38"/>
      <c r="BW763" s="48"/>
      <c r="BX763" s="44"/>
      <c r="BY763" s="44"/>
      <c r="BZ763" s="33" t="s">
        <v>131</v>
      </c>
      <c r="CA763" s="5"/>
      <c r="CB763" s="5"/>
      <c r="CC763" s="33" t="s">
        <v>177</v>
      </c>
      <c r="CD763" s="5"/>
      <c r="CE763" s="5"/>
      <c r="CF763" s="33" t="s">
        <v>178</v>
      </c>
      <c r="CG763" s="33" t="s">
        <v>5295</v>
      </c>
      <c r="CH763" s="5"/>
      <c r="CI763" s="5"/>
      <c r="CJ763" s="5"/>
      <c r="CK763" s="33"/>
      <c r="CL763" s="49">
        <v>44995.0</v>
      </c>
      <c r="CM763" s="33" t="s">
        <v>180</v>
      </c>
      <c r="CN763" s="5"/>
      <c r="CO763" s="33">
        <v>2.0</v>
      </c>
      <c r="CP763" s="33" t="s">
        <v>181</v>
      </c>
      <c r="CQ763" s="50" t="str">
        <f t="shared" si="7"/>
        <v>13/07/1930</v>
      </c>
      <c r="CR763" s="33" t="s">
        <v>243</v>
      </c>
      <c r="CS763" s="33">
        <v>4.0</v>
      </c>
      <c r="CT763" s="33">
        <v>5.0</v>
      </c>
      <c r="CU763" s="33">
        <v>25.0</v>
      </c>
      <c r="CV763" s="33">
        <v>1144.0</v>
      </c>
      <c r="CW763" s="5"/>
      <c r="CX763" s="5"/>
      <c r="CY763" s="33">
        <v>-99.740687</v>
      </c>
      <c r="CZ763" s="33">
        <v>20.771545</v>
      </c>
      <c r="DA763" s="33">
        <v>4.411369462E9</v>
      </c>
      <c r="DB763" s="33">
        <v>2.0</v>
      </c>
      <c r="DC763" s="33" t="s">
        <v>183</v>
      </c>
      <c r="DD763" s="33">
        <v>2023.0</v>
      </c>
      <c r="DE763" s="33" t="s">
        <v>184</v>
      </c>
      <c r="DF763" s="33"/>
      <c r="DG763" s="33" t="s">
        <v>185</v>
      </c>
      <c r="DH763" s="33" t="s">
        <v>186</v>
      </c>
      <c r="DI763" s="5"/>
      <c r="DJ763" s="5"/>
    </row>
    <row r="764">
      <c r="A764" s="33" t="s">
        <v>5296</v>
      </c>
      <c r="B764" s="34">
        <v>44956.0</v>
      </c>
      <c r="C764" s="35" t="s">
        <v>137</v>
      </c>
      <c r="D764" s="35" t="s">
        <v>139</v>
      </c>
      <c r="E764" s="35" t="s">
        <v>142</v>
      </c>
      <c r="F764" s="36" t="s">
        <v>144</v>
      </c>
      <c r="G764" s="33" t="s">
        <v>5297</v>
      </c>
      <c r="H764" s="33" t="s">
        <v>3894</v>
      </c>
      <c r="I764" s="33" t="s">
        <v>2503</v>
      </c>
      <c r="J764" s="33" t="s">
        <v>2260</v>
      </c>
      <c r="K764" s="35" t="s">
        <v>150</v>
      </c>
      <c r="L764" s="33" t="s">
        <v>151</v>
      </c>
      <c r="M764" s="5"/>
      <c r="N764" s="33" t="s">
        <v>5244</v>
      </c>
      <c r="O764" s="5"/>
      <c r="P764" s="35" t="s">
        <v>153</v>
      </c>
      <c r="Q764" s="35" t="s">
        <v>5244</v>
      </c>
      <c r="R764" s="33">
        <v>76525.0</v>
      </c>
      <c r="S764" s="37"/>
      <c r="T764" s="33"/>
      <c r="U764" s="33">
        <v>4.06</v>
      </c>
      <c r="V764" s="33" t="s">
        <v>154</v>
      </c>
      <c r="W764" s="33"/>
      <c r="X764" s="33"/>
      <c r="Y764" s="5"/>
      <c r="Z764" s="5"/>
      <c r="AA764" s="33">
        <v>1.0</v>
      </c>
      <c r="AB764" s="33"/>
      <c r="AC764" s="33">
        <v>1.0</v>
      </c>
      <c r="AD764" s="5"/>
      <c r="AE764" s="5"/>
      <c r="AF764" s="5"/>
      <c r="AG764" s="16"/>
      <c r="AH764" s="38" t="str">
        <f t="shared" si="1"/>
        <v/>
      </c>
      <c r="AI764" s="39" t="str">
        <f t="shared" si="2"/>
        <v/>
      </c>
      <c r="AJ764" s="37" t="str">
        <f t="shared" si="3"/>
        <v/>
      </c>
      <c r="AK764" s="41" t="str">
        <f t="shared" si="4"/>
        <v/>
      </c>
      <c r="AL764" s="35" t="s">
        <v>153</v>
      </c>
      <c r="AM764" s="33" t="s">
        <v>2033</v>
      </c>
      <c r="AN764" s="33" t="s">
        <v>2033</v>
      </c>
      <c r="AO764" s="41"/>
      <c r="AP764" s="33" t="s">
        <v>169</v>
      </c>
      <c r="AQ764" s="33" t="s">
        <v>170</v>
      </c>
      <c r="AR764" s="33">
        <v>300.0</v>
      </c>
      <c r="AS764" s="42"/>
      <c r="AT764" s="42"/>
      <c r="AU764" s="42"/>
      <c r="AV764" s="42"/>
      <c r="AW764" s="42"/>
      <c r="AX764" s="5"/>
      <c r="AY764" s="33"/>
      <c r="AZ764" s="33" t="s">
        <v>5298</v>
      </c>
      <c r="BA764" s="5"/>
      <c r="BB764" s="5"/>
      <c r="BC764" s="5" t="s">
        <v>5299</v>
      </c>
      <c r="BD764" s="33" t="s">
        <v>173</v>
      </c>
      <c r="BE764" s="41"/>
      <c r="BF764" s="35"/>
      <c r="BG764" s="33" t="s">
        <v>169</v>
      </c>
      <c r="BH764" s="5"/>
      <c r="BI764" s="33">
        <v>300.0</v>
      </c>
      <c r="BJ764" s="33" t="s">
        <v>170</v>
      </c>
      <c r="BK764" s="5"/>
      <c r="BL764" s="5">
        <f t="shared" si="5"/>
        <v>3994.5</v>
      </c>
      <c r="BM764" s="5"/>
      <c r="BN764" s="5"/>
      <c r="BO764" s="42">
        <f t="shared" si="6"/>
        <v>3994.5</v>
      </c>
      <c r="BP764" s="44"/>
      <c r="BQ764" s="45"/>
      <c r="BR764" s="47"/>
      <c r="BS764" s="45"/>
      <c r="BT764" s="37"/>
      <c r="BU764" s="5"/>
      <c r="BV764" s="38"/>
      <c r="BW764" s="48"/>
      <c r="BX764" s="44"/>
      <c r="BY764" s="44"/>
      <c r="BZ764" s="33" t="s">
        <v>131</v>
      </c>
      <c r="CA764" s="5"/>
      <c r="CB764" s="5"/>
      <c r="CC764" s="33" t="s">
        <v>177</v>
      </c>
      <c r="CD764" s="5"/>
      <c r="CE764" s="5"/>
      <c r="CF764" s="33" t="s">
        <v>178</v>
      </c>
      <c r="CG764" s="33" t="s">
        <v>5300</v>
      </c>
      <c r="CH764" s="5"/>
      <c r="CI764" s="5"/>
      <c r="CJ764" s="5"/>
      <c r="CK764" s="33"/>
      <c r="CL764" s="49">
        <v>44995.0</v>
      </c>
      <c r="CM764" s="33" t="s">
        <v>180</v>
      </c>
      <c r="CN764" s="5"/>
      <c r="CO764" s="33">
        <v>2.0</v>
      </c>
      <c r="CP764" s="33" t="s">
        <v>181</v>
      </c>
      <c r="CQ764" s="50" t="str">
        <f t="shared" si="7"/>
        <v>07/11/1981</v>
      </c>
      <c r="CR764" s="33" t="s">
        <v>182</v>
      </c>
      <c r="CS764" s="33">
        <v>4.0</v>
      </c>
      <c r="CT764" s="33">
        <v>5.0</v>
      </c>
      <c r="CU764" s="33">
        <v>25.0</v>
      </c>
      <c r="CV764" s="33">
        <v>1144.0</v>
      </c>
      <c r="CW764" s="5"/>
      <c r="CX764" s="5"/>
      <c r="CY764" s="33">
        <v>-99.740687</v>
      </c>
      <c r="CZ764" s="33">
        <v>20.771545</v>
      </c>
      <c r="DA764" s="33">
        <v>4.4219266E9</v>
      </c>
      <c r="DB764" s="33">
        <v>1.0</v>
      </c>
      <c r="DC764" s="33" t="s">
        <v>183</v>
      </c>
      <c r="DD764" s="33">
        <v>2023.0</v>
      </c>
      <c r="DE764" s="33" t="s">
        <v>184</v>
      </c>
      <c r="DF764" s="33"/>
      <c r="DG764" s="33" t="s">
        <v>185</v>
      </c>
      <c r="DH764" s="33" t="s">
        <v>186</v>
      </c>
      <c r="DI764" s="5"/>
      <c r="DJ764" s="5"/>
    </row>
    <row r="765">
      <c r="A765" s="33" t="s">
        <v>5301</v>
      </c>
      <c r="B765" s="34">
        <v>44952.0</v>
      </c>
      <c r="C765" s="35" t="s">
        <v>137</v>
      </c>
      <c r="D765" s="35" t="s">
        <v>139</v>
      </c>
      <c r="E765" s="35" t="s">
        <v>142</v>
      </c>
      <c r="F765" s="36" t="s">
        <v>144</v>
      </c>
      <c r="G765" s="33" t="s">
        <v>5302</v>
      </c>
      <c r="H765" s="33" t="s">
        <v>1262</v>
      </c>
      <c r="I765" s="33" t="s">
        <v>2714</v>
      </c>
      <c r="J765" s="33" t="s">
        <v>5303</v>
      </c>
      <c r="K765" s="35" t="s">
        <v>421</v>
      </c>
      <c r="L765" s="33" t="s">
        <v>151</v>
      </c>
      <c r="M765" s="5"/>
      <c r="N765" s="33" t="s">
        <v>4865</v>
      </c>
      <c r="O765" s="5"/>
      <c r="P765" s="35" t="s">
        <v>153</v>
      </c>
      <c r="Q765" s="35" t="s">
        <v>4865</v>
      </c>
      <c r="R765" s="33">
        <v>76548.0</v>
      </c>
      <c r="S765" s="37"/>
      <c r="T765" s="33"/>
      <c r="U765" s="33">
        <v>1.18</v>
      </c>
      <c r="V765" s="33" t="s">
        <v>154</v>
      </c>
      <c r="W765" s="33"/>
      <c r="X765" s="33"/>
      <c r="Y765" s="5"/>
      <c r="Z765" s="5"/>
      <c r="AA765" s="33">
        <v>1.0</v>
      </c>
      <c r="AB765" s="33"/>
      <c r="AC765" s="33">
        <v>1.0</v>
      </c>
      <c r="AD765" s="5"/>
      <c r="AE765" s="5"/>
      <c r="AF765" s="5"/>
      <c r="AG765" s="16"/>
      <c r="AH765" s="38" t="str">
        <f t="shared" si="1"/>
        <v/>
      </c>
      <c r="AI765" s="39">
        <f t="shared" si="2"/>
        <v>1</v>
      </c>
      <c r="AJ765" s="37" t="str">
        <f t="shared" si="3"/>
        <v/>
      </c>
      <c r="AK765" s="41" t="str">
        <f t="shared" si="4"/>
        <v/>
      </c>
      <c r="AL765" s="35" t="s">
        <v>153</v>
      </c>
      <c r="AM765" s="33" t="s">
        <v>4865</v>
      </c>
      <c r="AN765" s="33" t="s">
        <v>4865</v>
      </c>
      <c r="AO765" s="41"/>
      <c r="AP765" s="33" t="s">
        <v>169</v>
      </c>
      <c r="AQ765" s="33" t="s">
        <v>170</v>
      </c>
      <c r="AR765" s="33">
        <v>150.0</v>
      </c>
      <c r="AS765" s="42"/>
      <c r="AT765" s="42"/>
      <c r="AU765" s="42"/>
      <c r="AV765" s="42"/>
      <c r="AW765" s="42"/>
      <c r="AX765" s="5"/>
      <c r="AY765" s="33"/>
      <c r="AZ765" s="33" t="s">
        <v>5304</v>
      </c>
      <c r="BA765" s="5"/>
      <c r="BB765" s="5"/>
      <c r="BC765" s="5" t="s">
        <v>5305</v>
      </c>
      <c r="BD765" s="33" t="s">
        <v>173</v>
      </c>
      <c r="BE765" s="41"/>
      <c r="BF765" s="35"/>
      <c r="BG765" s="33" t="s">
        <v>169</v>
      </c>
      <c r="BH765" s="5"/>
      <c r="BI765" s="33">
        <v>150.0</v>
      </c>
      <c r="BJ765" s="33" t="s">
        <v>170</v>
      </c>
      <c r="BK765" s="5"/>
      <c r="BL765" s="5">
        <f t="shared" si="5"/>
        <v>1997.25</v>
      </c>
      <c r="BM765" s="5"/>
      <c r="BN765" s="5"/>
      <c r="BO765" s="42">
        <f t="shared" si="6"/>
        <v>1997.25</v>
      </c>
      <c r="BP765" s="44"/>
      <c r="BQ765" s="45"/>
      <c r="BR765" s="47"/>
      <c r="BS765" s="45"/>
      <c r="BT765" s="37"/>
      <c r="BU765" s="5"/>
      <c r="BV765" s="38"/>
      <c r="BW765" s="48"/>
      <c r="BX765" s="44"/>
      <c r="BY765" s="44"/>
      <c r="BZ765" s="33" t="s">
        <v>131</v>
      </c>
      <c r="CA765" s="5"/>
      <c r="CB765" s="5"/>
      <c r="CC765" s="33" t="s">
        <v>177</v>
      </c>
      <c r="CD765" s="5"/>
      <c r="CE765" s="5"/>
      <c r="CF765" s="33" t="s">
        <v>178</v>
      </c>
      <c r="CG765" s="33" t="s">
        <v>5306</v>
      </c>
      <c r="CH765" s="5"/>
      <c r="CI765" s="5"/>
      <c r="CJ765" s="5"/>
      <c r="CK765" s="33"/>
      <c r="CL765" s="49">
        <v>44995.0</v>
      </c>
      <c r="CM765" s="33" t="s">
        <v>180</v>
      </c>
      <c r="CN765" s="5"/>
      <c r="CO765" s="33">
        <v>1.0</v>
      </c>
      <c r="CP765" s="33" t="s">
        <v>181</v>
      </c>
      <c r="CQ765" s="50" t="str">
        <f t="shared" si="7"/>
        <v>26/08/1927</v>
      </c>
      <c r="CR765" s="33" t="s">
        <v>182</v>
      </c>
      <c r="CS765" s="33">
        <v>4.0</v>
      </c>
      <c r="CT765" s="33">
        <v>5.0</v>
      </c>
      <c r="CU765" s="33">
        <v>28.0</v>
      </c>
      <c r="CV765" s="33">
        <v>1002.0</v>
      </c>
      <c r="CW765" s="5"/>
      <c r="CX765" s="5"/>
      <c r="CY765" s="33">
        <v>-99.693834</v>
      </c>
      <c r="CZ765" s="33">
        <v>20.925284</v>
      </c>
      <c r="DA765" s="33">
        <v>4.4219266E9</v>
      </c>
      <c r="DB765" s="33">
        <v>1.0</v>
      </c>
      <c r="DC765" s="33" t="s">
        <v>183</v>
      </c>
      <c r="DD765" s="33">
        <v>2023.0</v>
      </c>
      <c r="DE765" s="33" t="s">
        <v>184</v>
      </c>
      <c r="DF765" s="33"/>
      <c r="DG765" s="33" t="s">
        <v>185</v>
      </c>
      <c r="DH765" s="33" t="s">
        <v>186</v>
      </c>
      <c r="DI765" s="5"/>
      <c r="DJ765" s="5"/>
    </row>
    <row r="766">
      <c r="A766" s="33" t="s">
        <v>5307</v>
      </c>
      <c r="B766" s="34">
        <v>44953.0</v>
      </c>
      <c r="C766" s="35" t="s">
        <v>137</v>
      </c>
      <c r="D766" s="35" t="s">
        <v>139</v>
      </c>
      <c r="E766" s="35" t="s">
        <v>142</v>
      </c>
      <c r="F766" s="36" t="s">
        <v>144</v>
      </c>
      <c r="G766" s="33" t="s">
        <v>5308</v>
      </c>
      <c r="H766" s="33" t="s">
        <v>2832</v>
      </c>
      <c r="I766" s="33" t="s">
        <v>231</v>
      </c>
      <c r="J766" s="33" t="s">
        <v>350</v>
      </c>
      <c r="K766" s="35" t="s">
        <v>150</v>
      </c>
      <c r="L766" s="33" t="s">
        <v>151</v>
      </c>
      <c r="M766" s="5"/>
      <c r="N766" s="33" t="s">
        <v>5309</v>
      </c>
      <c r="O766" s="5"/>
      <c r="P766" s="35" t="s">
        <v>234</v>
      </c>
      <c r="Q766" s="35" t="s">
        <v>5309</v>
      </c>
      <c r="R766" s="33">
        <v>76694.0</v>
      </c>
      <c r="S766" s="37"/>
      <c r="T766" s="33"/>
      <c r="U766" s="33">
        <v>2.2</v>
      </c>
      <c r="V766" s="33" t="s">
        <v>154</v>
      </c>
      <c r="W766" s="33"/>
      <c r="X766" s="33"/>
      <c r="Y766" s="5"/>
      <c r="Z766" s="5"/>
      <c r="AA766" s="33">
        <v>1.0</v>
      </c>
      <c r="AB766" s="33"/>
      <c r="AC766" s="33">
        <v>1.0</v>
      </c>
      <c r="AD766" s="5"/>
      <c r="AE766" s="5"/>
      <c r="AF766" s="5"/>
      <c r="AG766" s="16"/>
      <c r="AH766" s="38" t="str">
        <f t="shared" si="1"/>
        <v/>
      </c>
      <c r="AI766" s="39" t="str">
        <f t="shared" si="2"/>
        <v/>
      </c>
      <c r="AJ766" s="37" t="str">
        <f t="shared" si="3"/>
        <v/>
      </c>
      <c r="AK766" s="41" t="str">
        <f t="shared" si="4"/>
        <v/>
      </c>
      <c r="AL766" s="35" t="s">
        <v>153</v>
      </c>
      <c r="AM766" s="33" t="s">
        <v>2802</v>
      </c>
      <c r="AN766" s="33" t="s">
        <v>2802</v>
      </c>
      <c r="AO766" s="41"/>
      <c r="AP766" s="33" t="s">
        <v>169</v>
      </c>
      <c r="AQ766" s="33" t="s">
        <v>170</v>
      </c>
      <c r="AR766" s="33">
        <v>300.0</v>
      </c>
      <c r="AS766" s="42"/>
      <c r="AT766" s="42"/>
      <c r="AU766" s="42"/>
      <c r="AV766" s="42"/>
      <c r="AW766" s="42"/>
      <c r="AX766" s="5"/>
      <c r="AY766" s="33"/>
      <c r="AZ766" s="33" t="s">
        <v>5310</v>
      </c>
      <c r="BA766" s="5"/>
      <c r="BB766" s="5"/>
      <c r="BC766" s="5" t="s">
        <v>5311</v>
      </c>
      <c r="BD766" s="33" t="s">
        <v>173</v>
      </c>
      <c r="BE766" s="41"/>
      <c r="BF766" s="35"/>
      <c r="BG766" s="33" t="s">
        <v>169</v>
      </c>
      <c r="BH766" s="5"/>
      <c r="BI766" s="33">
        <v>300.0</v>
      </c>
      <c r="BJ766" s="33" t="s">
        <v>170</v>
      </c>
      <c r="BK766" s="5"/>
      <c r="BL766" s="5">
        <f t="shared" si="5"/>
        <v>3994.5</v>
      </c>
      <c r="BM766" s="5"/>
      <c r="BN766" s="5"/>
      <c r="BO766" s="42">
        <f t="shared" si="6"/>
        <v>3994.5</v>
      </c>
      <c r="BP766" s="44"/>
      <c r="BQ766" s="45"/>
      <c r="BR766" s="47"/>
      <c r="BS766" s="45"/>
      <c r="BT766" s="37"/>
      <c r="BU766" s="5"/>
      <c r="BV766" s="38"/>
      <c r="BW766" s="48"/>
      <c r="BX766" s="44"/>
      <c r="BY766" s="44"/>
      <c r="BZ766" s="33" t="s">
        <v>131</v>
      </c>
      <c r="CA766" s="5"/>
      <c r="CB766" s="5"/>
      <c r="CC766" s="33" t="s">
        <v>177</v>
      </c>
      <c r="CD766" s="5"/>
      <c r="CE766" s="5"/>
      <c r="CF766" s="33" t="s">
        <v>178</v>
      </c>
      <c r="CG766" s="33" t="s">
        <v>5312</v>
      </c>
      <c r="CH766" s="5"/>
      <c r="CI766" s="5"/>
      <c r="CJ766" s="5"/>
      <c r="CK766" s="33"/>
      <c r="CL766" s="49">
        <v>44995.0</v>
      </c>
      <c r="CM766" s="33" t="s">
        <v>180</v>
      </c>
      <c r="CN766" s="5"/>
      <c r="CO766" s="33">
        <v>2.0</v>
      </c>
      <c r="CP766" s="33" t="s">
        <v>181</v>
      </c>
      <c r="CQ766" s="50" t="str">
        <f t="shared" si="7"/>
        <v>06/02/1979</v>
      </c>
      <c r="CR766" s="33" t="s">
        <v>182</v>
      </c>
      <c r="CS766" s="33">
        <v>7.0</v>
      </c>
      <c r="CT766" s="33">
        <v>5.0</v>
      </c>
      <c r="CU766" s="33">
        <v>25.0</v>
      </c>
      <c r="CV766" s="33">
        <v>1223.0</v>
      </c>
      <c r="CW766" s="5"/>
      <c r="CX766" s="5"/>
      <c r="CY766" s="33">
        <v>-99.752396</v>
      </c>
      <c r="CZ766" s="33">
        <v>20.565824</v>
      </c>
      <c r="DA766" s="33">
        <v>4.14219019E9</v>
      </c>
      <c r="DB766" s="33">
        <v>2.0</v>
      </c>
      <c r="DC766" s="33" t="s">
        <v>183</v>
      </c>
      <c r="DD766" s="33">
        <v>2023.0</v>
      </c>
      <c r="DE766" s="33" t="s">
        <v>184</v>
      </c>
      <c r="DF766" s="33"/>
      <c r="DG766" s="33" t="s">
        <v>185</v>
      </c>
      <c r="DH766" s="33" t="s">
        <v>186</v>
      </c>
      <c r="DI766" s="5"/>
      <c r="DJ766" s="5"/>
    </row>
    <row r="767">
      <c r="A767" s="33" t="s">
        <v>5313</v>
      </c>
      <c r="B767" s="34">
        <v>44952.0</v>
      </c>
      <c r="C767" s="35" t="s">
        <v>137</v>
      </c>
      <c r="D767" s="35" t="s">
        <v>139</v>
      </c>
      <c r="E767" s="35" t="s">
        <v>142</v>
      </c>
      <c r="F767" s="36" t="s">
        <v>144</v>
      </c>
      <c r="G767" s="33" t="s">
        <v>5314</v>
      </c>
      <c r="H767" s="33" t="s">
        <v>5315</v>
      </c>
      <c r="I767" s="33" t="s">
        <v>255</v>
      </c>
      <c r="J767" s="33" t="s">
        <v>231</v>
      </c>
      <c r="K767" s="35" t="s">
        <v>150</v>
      </c>
      <c r="L767" s="33" t="s">
        <v>151</v>
      </c>
      <c r="M767" s="5"/>
      <c r="N767" s="33" t="s">
        <v>5316</v>
      </c>
      <c r="O767" s="5"/>
      <c r="P767" s="35" t="s">
        <v>153</v>
      </c>
      <c r="Q767" s="35" t="s">
        <v>5316</v>
      </c>
      <c r="R767" s="33">
        <v>76527.0</v>
      </c>
      <c r="S767" s="37"/>
      <c r="T767" s="33"/>
      <c r="U767" s="33">
        <v>0.25</v>
      </c>
      <c r="V767" s="33" t="s">
        <v>154</v>
      </c>
      <c r="W767" s="33"/>
      <c r="X767" s="33"/>
      <c r="Y767" s="5"/>
      <c r="Z767" s="5"/>
      <c r="AA767" s="33">
        <v>1.0</v>
      </c>
      <c r="AB767" s="33"/>
      <c r="AC767" s="33">
        <v>1.0</v>
      </c>
      <c r="AD767" s="5"/>
      <c r="AE767" s="5"/>
      <c r="AF767" s="5"/>
      <c r="AG767" s="16"/>
      <c r="AH767" s="38" t="str">
        <f t="shared" si="1"/>
        <v/>
      </c>
      <c r="AI767" s="39">
        <f t="shared" si="2"/>
        <v>1</v>
      </c>
      <c r="AJ767" s="37" t="str">
        <f t="shared" si="3"/>
        <v/>
      </c>
      <c r="AK767" s="41" t="str">
        <f t="shared" si="4"/>
        <v/>
      </c>
      <c r="AL767" s="35" t="s">
        <v>153</v>
      </c>
      <c r="AM767" s="33" t="s">
        <v>5316</v>
      </c>
      <c r="AN767" s="33" t="s">
        <v>5317</v>
      </c>
      <c r="AO767" s="41"/>
      <c r="AP767" s="33" t="s">
        <v>169</v>
      </c>
      <c r="AQ767" s="33" t="s">
        <v>170</v>
      </c>
      <c r="AR767" s="33">
        <v>150.0</v>
      </c>
      <c r="AS767" s="42"/>
      <c r="AT767" s="42"/>
      <c r="AU767" s="42"/>
      <c r="AV767" s="42"/>
      <c r="AW767" s="42"/>
      <c r="AX767" s="5"/>
      <c r="AY767" s="33"/>
      <c r="AZ767" s="33" t="s">
        <v>5318</v>
      </c>
      <c r="BA767" s="5"/>
      <c r="BB767" s="5"/>
      <c r="BC767" s="5" t="s">
        <v>5319</v>
      </c>
      <c r="BD767" s="33" t="s">
        <v>173</v>
      </c>
      <c r="BE767" s="41"/>
      <c r="BF767" s="35"/>
      <c r="BG767" s="33" t="s">
        <v>169</v>
      </c>
      <c r="BH767" s="5"/>
      <c r="BI767" s="33">
        <v>150.0</v>
      </c>
      <c r="BJ767" s="33" t="s">
        <v>170</v>
      </c>
      <c r="BK767" s="5"/>
      <c r="BL767" s="5">
        <f t="shared" si="5"/>
        <v>1997.25</v>
      </c>
      <c r="BM767" s="5"/>
      <c r="BN767" s="5"/>
      <c r="BO767" s="42">
        <f t="shared" si="6"/>
        <v>1997.25</v>
      </c>
      <c r="BP767" s="44"/>
      <c r="BQ767" s="45"/>
      <c r="BR767" s="47"/>
      <c r="BS767" s="45"/>
      <c r="BT767" s="37"/>
      <c r="BU767" s="5"/>
      <c r="BV767" s="38"/>
      <c r="BW767" s="48"/>
      <c r="BX767" s="44"/>
      <c r="BY767" s="44"/>
      <c r="BZ767" s="33" t="s">
        <v>131</v>
      </c>
      <c r="CA767" s="5"/>
      <c r="CB767" s="5"/>
      <c r="CC767" s="33" t="s">
        <v>177</v>
      </c>
      <c r="CD767" s="5"/>
      <c r="CE767" s="5"/>
      <c r="CF767" s="33" t="s">
        <v>178</v>
      </c>
      <c r="CG767" s="33" t="s">
        <v>5320</v>
      </c>
      <c r="CH767" s="5"/>
      <c r="CI767" s="5"/>
      <c r="CJ767" s="5"/>
      <c r="CK767" s="33"/>
      <c r="CL767" s="49">
        <v>44995.0</v>
      </c>
      <c r="CM767" s="33" t="s">
        <v>180</v>
      </c>
      <c r="CN767" s="5"/>
      <c r="CO767" s="33">
        <v>0.25</v>
      </c>
      <c r="CP767" s="33" t="s">
        <v>181</v>
      </c>
      <c r="CQ767" s="50" t="str">
        <f t="shared" si="7"/>
        <v>27/12/1953</v>
      </c>
      <c r="CR767" s="33" t="s">
        <v>182</v>
      </c>
      <c r="CS767" s="33">
        <v>4.0</v>
      </c>
      <c r="CT767" s="33">
        <v>5.0</v>
      </c>
      <c r="CU767" s="33">
        <v>25.0</v>
      </c>
      <c r="CV767" s="33">
        <v>1884.0</v>
      </c>
      <c r="CW767" s="5"/>
      <c r="CX767" s="5"/>
      <c r="CY767" s="33">
        <v>-99.624686</v>
      </c>
      <c r="CZ767" s="33">
        <v>20.859631</v>
      </c>
      <c r="DA767" s="33">
        <v>4.422059537E9</v>
      </c>
      <c r="DB767" s="33">
        <v>2.0</v>
      </c>
      <c r="DC767" s="33" t="s">
        <v>183</v>
      </c>
      <c r="DD767" s="33">
        <v>2023.0</v>
      </c>
      <c r="DE767" s="33" t="s">
        <v>184</v>
      </c>
      <c r="DF767" s="33"/>
      <c r="DG767" s="33" t="s">
        <v>185</v>
      </c>
      <c r="DH767" s="33" t="s">
        <v>186</v>
      </c>
      <c r="DI767" s="5"/>
      <c r="DJ767" s="5"/>
    </row>
    <row r="768">
      <c r="A768" s="33" t="s">
        <v>5321</v>
      </c>
      <c r="B768" s="34">
        <v>44952.0</v>
      </c>
      <c r="C768" s="35" t="s">
        <v>137</v>
      </c>
      <c r="D768" s="35" t="s">
        <v>139</v>
      </c>
      <c r="E768" s="35" t="s">
        <v>142</v>
      </c>
      <c r="F768" s="36" t="s">
        <v>144</v>
      </c>
      <c r="G768" s="33" t="s">
        <v>5322</v>
      </c>
      <c r="H768" s="33" t="s">
        <v>5323</v>
      </c>
      <c r="I768" s="33" t="s">
        <v>231</v>
      </c>
      <c r="J768" s="33" t="s">
        <v>255</v>
      </c>
      <c r="K768" s="35" t="s">
        <v>150</v>
      </c>
      <c r="L768" s="33" t="s">
        <v>151</v>
      </c>
      <c r="M768" s="5"/>
      <c r="N768" s="33" t="s">
        <v>5316</v>
      </c>
      <c r="O768" s="5"/>
      <c r="P768" s="35" t="s">
        <v>153</v>
      </c>
      <c r="Q768" s="35" t="s">
        <v>5316</v>
      </c>
      <c r="R768" s="33">
        <v>76527.0</v>
      </c>
      <c r="S768" s="37"/>
      <c r="T768" s="33"/>
      <c r="U768" s="33">
        <v>0.25</v>
      </c>
      <c r="V768" s="33" t="s">
        <v>154</v>
      </c>
      <c r="W768" s="33"/>
      <c r="X768" s="33"/>
      <c r="Y768" s="5"/>
      <c r="Z768" s="5"/>
      <c r="AA768" s="33">
        <v>1.0</v>
      </c>
      <c r="AB768" s="33"/>
      <c r="AC768" s="33">
        <v>1.0</v>
      </c>
      <c r="AD768" s="5"/>
      <c r="AE768" s="5"/>
      <c r="AF768" s="5"/>
      <c r="AG768" s="16"/>
      <c r="AH768" s="38" t="str">
        <f t="shared" si="1"/>
        <v/>
      </c>
      <c r="AI768" s="39">
        <f t="shared" si="2"/>
        <v>1</v>
      </c>
      <c r="AJ768" s="37" t="str">
        <f t="shared" si="3"/>
        <v/>
      </c>
      <c r="AK768" s="41" t="str">
        <f t="shared" si="4"/>
        <v/>
      </c>
      <c r="AL768" s="35" t="s">
        <v>153</v>
      </c>
      <c r="AM768" s="33" t="s">
        <v>5316</v>
      </c>
      <c r="AN768" s="33" t="s">
        <v>5317</v>
      </c>
      <c r="AO768" s="41"/>
      <c r="AP768" s="33" t="s">
        <v>169</v>
      </c>
      <c r="AQ768" s="33" t="s">
        <v>170</v>
      </c>
      <c r="AR768" s="33">
        <v>150.0</v>
      </c>
      <c r="AS768" s="42"/>
      <c r="AT768" s="42"/>
      <c r="AU768" s="42"/>
      <c r="AV768" s="42"/>
      <c r="AW768" s="42"/>
      <c r="AX768" s="5"/>
      <c r="AY768" s="33"/>
      <c r="AZ768" s="33" t="s">
        <v>5324</v>
      </c>
      <c r="BA768" s="5"/>
      <c r="BB768" s="5"/>
      <c r="BC768" s="5" t="s">
        <v>5325</v>
      </c>
      <c r="BD768" s="33" t="s">
        <v>173</v>
      </c>
      <c r="BE768" s="41"/>
      <c r="BF768" s="35"/>
      <c r="BG768" s="33" t="s">
        <v>169</v>
      </c>
      <c r="BH768" s="5"/>
      <c r="BI768" s="33">
        <v>150.0</v>
      </c>
      <c r="BJ768" s="33" t="s">
        <v>170</v>
      </c>
      <c r="BK768" s="5"/>
      <c r="BL768" s="5">
        <f t="shared" si="5"/>
        <v>1997.25</v>
      </c>
      <c r="BM768" s="5"/>
      <c r="BN768" s="5"/>
      <c r="BO768" s="42">
        <f t="shared" si="6"/>
        <v>1997.25</v>
      </c>
      <c r="BP768" s="44"/>
      <c r="BQ768" s="45"/>
      <c r="BR768" s="47"/>
      <c r="BS768" s="45"/>
      <c r="BT768" s="37"/>
      <c r="BU768" s="5"/>
      <c r="BV768" s="38"/>
      <c r="BW768" s="48"/>
      <c r="BX768" s="44"/>
      <c r="BY768" s="44"/>
      <c r="BZ768" s="33" t="s">
        <v>131</v>
      </c>
      <c r="CA768" s="5"/>
      <c r="CB768" s="5"/>
      <c r="CC768" s="33" t="s">
        <v>177</v>
      </c>
      <c r="CD768" s="5"/>
      <c r="CE768" s="5"/>
      <c r="CF768" s="33" t="s">
        <v>178</v>
      </c>
      <c r="CG768" s="33" t="s">
        <v>5326</v>
      </c>
      <c r="CH768" s="5"/>
      <c r="CI768" s="5"/>
      <c r="CJ768" s="5"/>
      <c r="CK768" s="33"/>
      <c r="CL768" s="49">
        <v>44995.0</v>
      </c>
      <c r="CM768" s="33" t="s">
        <v>180</v>
      </c>
      <c r="CN768" s="5"/>
      <c r="CO768" s="33">
        <v>0.25</v>
      </c>
      <c r="CP768" s="33" t="s">
        <v>181</v>
      </c>
      <c r="CQ768" s="50" t="str">
        <f t="shared" si="7"/>
        <v>09/08/1949</v>
      </c>
      <c r="CR768" s="33" t="s">
        <v>182</v>
      </c>
      <c r="CS768" s="33">
        <v>4.0</v>
      </c>
      <c r="CT768" s="33">
        <v>5.0</v>
      </c>
      <c r="CU768" s="33">
        <v>25.0</v>
      </c>
      <c r="CV768" s="33">
        <v>1884.0</v>
      </c>
      <c r="CW768" s="5"/>
      <c r="CX768" s="5"/>
      <c r="CY768" s="33">
        <v>-99.624686</v>
      </c>
      <c r="CZ768" s="33">
        <v>20.859631</v>
      </c>
      <c r="DA768" s="33">
        <v>4.411106278E9</v>
      </c>
      <c r="DB768" s="33">
        <v>2.0</v>
      </c>
      <c r="DC768" s="33" t="s">
        <v>183</v>
      </c>
      <c r="DD768" s="33">
        <v>2023.0</v>
      </c>
      <c r="DE768" s="33" t="s">
        <v>184</v>
      </c>
      <c r="DF768" s="33"/>
      <c r="DG768" s="33" t="s">
        <v>185</v>
      </c>
      <c r="DH768" s="33" t="s">
        <v>186</v>
      </c>
      <c r="DI768" s="5"/>
      <c r="DJ768" s="5"/>
    </row>
    <row r="769">
      <c r="A769" s="33" t="s">
        <v>5327</v>
      </c>
      <c r="B769" s="34">
        <v>44952.0</v>
      </c>
      <c r="C769" s="35" t="s">
        <v>137</v>
      </c>
      <c r="D769" s="35" t="s">
        <v>139</v>
      </c>
      <c r="E769" s="35" t="s">
        <v>142</v>
      </c>
      <c r="F769" s="36" t="s">
        <v>144</v>
      </c>
      <c r="G769" s="33" t="s">
        <v>5328</v>
      </c>
      <c r="H769" s="33" t="s">
        <v>4271</v>
      </c>
      <c r="I769" s="33" t="s">
        <v>455</v>
      </c>
      <c r="J769" s="33" t="s">
        <v>455</v>
      </c>
      <c r="K769" s="35" t="s">
        <v>150</v>
      </c>
      <c r="L769" s="33" t="s">
        <v>151</v>
      </c>
      <c r="M769" s="5"/>
      <c r="N769" s="33" t="s">
        <v>5329</v>
      </c>
      <c r="O769" s="5"/>
      <c r="P769" s="35" t="s">
        <v>153</v>
      </c>
      <c r="Q769" s="35" t="s">
        <v>5329</v>
      </c>
      <c r="R769" s="33">
        <v>76548.0</v>
      </c>
      <c r="S769" s="37"/>
      <c r="T769" s="33"/>
      <c r="U769" s="33">
        <v>3.59</v>
      </c>
      <c r="V769" s="33" t="s">
        <v>154</v>
      </c>
      <c r="W769" s="33"/>
      <c r="X769" s="33"/>
      <c r="Y769" s="5"/>
      <c r="Z769" s="5"/>
      <c r="AA769" s="33">
        <v>1.0</v>
      </c>
      <c r="AB769" s="33"/>
      <c r="AC769" s="33">
        <v>1.0</v>
      </c>
      <c r="AD769" s="5"/>
      <c r="AE769" s="5"/>
      <c r="AF769" s="5"/>
      <c r="AG769" s="16"/>
      <c r="AH769" s="38" t="str">
        <f t="shared" si="1"/>
        <v/>
      </c>
      <c r="AI769" s="39">
        <f t="shared" si="2"/>
        <v>1</v>
      </c>
      <c r="AJ769" s="37" t="str">
        <f t="shared" si="3"/>
        <v/>
      </c>
      <c r="AK769" s="41" t="str">
        <f t="shared" si="4"/>
        <v/>
      </c>
      <c r="AL769" s="35" t="s">
        <v>153</v>
      </c>
      <c r="AM769" s="33" t="s">
        <v>1466</v>
      </c>
      <c r="AN769" s="33" t="s">
        <v>1466</v>
      </c>
      <c r="AO769" s="41"/>
      <c r="AP769" s="33" t="s">
        <v>169</v>
      </c>
      <c r="AQ769" s="33" t="s">
        <v>170</v>
      </c>
      <c r="AR769" s="33">
        <v>300.0</v>
      </c>
      <c r="AS769" s="42"/>
      <c r="AT769" s="42"/>
      <c r="AU769" s="42"/>
      <c r="AV769" s="42"/>
      <c r="AW769" s="42"/>
      <c r="AX769" s="5"/>
      <c r="AY769" s="33"/>
      <c r="AZ769" s="33" t="s">
        <v>5330</v>
      </c>
      <c r="BA769" s="5"/>
      <c r="BB769" s="5"/>
      <c r="BC769" s="5" t="s">
        <v>5331</v>
      </c>
      <c r="BD769" s="33" t="s">
        <v>173</v>
      </c>
      <c r="BE769" s="41"/>
      <c r="BF769" s="35"/>
      <c r="BG769" s="33" t="s">
        <v>169</v>
      </c>
      <c r="BH769" s="5"/>
      <c r="BI769" s="33">
        <v>300.0</v>
      </c>
      <c r="BJ769" s="33" t="s">
        <v>170</v>
      </c>
      <c r="BK769" s="5"/>
      <c r="BL769" s="5">
        <f t="shared" si="5"/>
        <v>3994.5</v>
      </c>
      <c r="BM769" s="5"/>
      <c r="BN769" s="5"/>
      <c r="BO769" s="42">
        <f t="shared" si="6"/>
        <v>3994.5</v>
      </c>
      <c r="BP769" s="44"/>
      <c r="BQ769" s="45"/>
      <c r="BR769" s="47"/>
      <c r="BS769" s="45"/>
      <c r="BT769" s="37"/>
      <c r="BU769" s="5"/>
      <c r="BV769" s="38"/>
      <c r="BW769" s="48"/>
      <c r="BX769" s="44"/>
      <c r="BY769" s="44"/>
      <c r="BZ769" s="33" t="s">
        <v>131</v>
      </c>
      <c r="CA769" s="5"/>
      <c r="CB769" s="5"/>
      <c r="CC769" s="33" t="s">
        <v>177</v>
      </c>
      <c r="CD769" s="5"/>
      <c r="CE769" s="5"/>
      <c r="CF769" s="33" t="s">
        <v>178</v>
      </c>
      <c r="CG769" s="33" t="s">
        <v>5332</v>
      </c>
      <c r="CH769" s="5"/>
      <c r="CI769" s="5"/>
      <c r="CJ769" s="5"/>
      <c r="CK769" s="33"/>
      <c r="CL769" s="49">
        <v>44995.0</v>
      </c>
      <c r="CM769" s="33" t="s">
        <v>180</v>
      </c>
      <c r="CN769" s="5"/>
      <c r="CO769" s="33">
        <v>2.0</v>
      </c>
      <c r="CP769" s="33" t="s">
        <v>181</v>
      </c>
      <c r="CQ769" s="50" t="str">
        <f t="shared" si="7"/>
        <v>28/08/1959</v>
      </c>
      <c r="CR769" s="33" t="s">
        <v>182</v>
      </c>
      <c r="CS769" s="33">
        <v>4.0</v>
      </c>
      <c r="CT769" s="33">
        <v>5.0</v>
      </c>
      <c r="CU769" s="33">
        <v>25.0</v>
      </c>
      <c r="CV769" s="33">
        <v>934.0</v>
      </c>
      <c r="CW769" s="5"/>
      <c r="CX769" s="5"/>
      <c r="CY769" s="33">
        <v>-99.71718</v>
      </c>
      <c r="CZ769" s="33">
        <v>20.598662</v>
      </c>
      <c r="DA769" s="33">
        <v>4.4219266E9</v>
      </c>
      <c r="DB769" s="33">
        <v>1.0</v>
      </c>
      <c r="DC769" s="33" t="s">
        <v>183</v>
      </c>
      <c r="DD769" s="33">
        <v>2023.0</v>
      </c>
      <c r="DE769" s="33" t="s">
        <v>184</v>
      </c>
      <c r="DF769" s="33"/>
      <c r="DG769" s="33" t="s">
        <v>185</v>
      </c>
      <c r="DH769" s="33" t="s">
        <v>186</v>
      </c>
      <c r="DI769" s="5"/>
      <c r="DJ769" s="5"/>
    </row>
    <row r="770">
      <c r="A770" s="33" t="s">
        <v>5333</v>
      </c>
      <c r="B770" s="34">
        <v>44952.0</v>
      </c>
      <c r="C770" s="35" t="s">
        <v>137</v>
      </c>
      <c r="D770" s="35" t="s">
        <v>139</v>
      </c>
      <c r="E770" s="35" t="s">
        <v>142</v>
      </c>
      <c r="F770" s="36" t="s">
        <v>144</v>
      </c>
      <c r="G770" s="33" t="s">
        <v>5334</v>
      </c>
      <c r="H770" s="33" t="s">
        <v>5335</v>
      </c>
      <c r="I770" s="33" t="s">
        <v>455</v>
      </c>
      <c r="J770" s="33" t="s">
        <v>350</v>
      </c>
      <c r="K770" s="35" t="s">
        <v>150</v>
      </c>
      <c r="L770" s="33" t="s">
        <v>151</v>
      </c>
      <c r="M770" s="5"/>
      <c r="N770" s="33" t="s">
        <v>5329</v>
      </c>
      <c r="O770" s="5"/>
      <c r="P770" s="35" t="s">
        <v>153</v>
      </c>
      <c r="Q770" s="35" t="s">
        <v>5329</v>
      </c>
      <c r="R770" s="33">
        <v>76548.0</v>
      </c>
      <c r="S770" s="37"/>
      <c r="T770" s="33"/>
      <c r="U770" s="33">
        <v>1.46</v>
      </c>
      <c r="V770" s="33" t="s">
        <v>154</v>
      </c>
      <c r="W770" s="33"/>
      <c r="X770" s="33"/>
      <c r="Y770" s="5"/>
      <c r="Z770" s="5"/>
      <c r="AA770" s="33">
        <v>1.0</v>
      </c>
      <c r="AB770" s="33"/>
      <c r="AC770" s="33">
        <v>1.0</v>
      </c>
      <c r="AD770" s="5"/>
      <c r="AE770" s="5"/>
      <c r="AF770" s="5"/>
      <c r="AG770" s="16"/>
      <c r="AH770" s="38" t="str">
        <f t="shared" si="1"/>
        <v/>
      </c>
      <c r="AI770" s="39">
        <f t="shared" si="2"/>
        <v>1</v>
      </c>
      <c r="AJ770" s="37" t="str">
        <f t="shared" si="3"/>
        <v/>
      </c>
      <c r="AK770" s="41" t="str">
        <f t="shared" si="4"/>
        <v/>
      </c>
      <c r="AL770" s="35" t="s">
        <v>153</v>
      </c>
      <c r="AM770" s="33" t="s">
        <v>1466</v>
      </c>
      <c r="AN770" s="33" t="s">
        <v>1466</v>
      </c>
      <c r="AO770" s="41"/>
      <c r="AP770" s="33" t="s">
        <v>169</v>
      </c>
      <c r="AQ770" s="33" t="s">
        <v>170</v>
      </c>
      <c r="AR770" s="33">
        <v>150.0</v>
      </c>
      <c r="AS770" s="42"/>
      <c r="AT770" s="42"/>
      <c r="AU770" s="42"/>
      <c r="AV770" s="42"/>
      <c r="AW770" s="42"/>
      <c r="AX770" s="5"/>
      <c r="AY770" s="33"/>
      <c r="AZ770" s="33" t="s">
        <v>5336</v>
      </c>
      <c r="BA770" s="5"/>
      <c r="BB770" s="5"/>
      <c r="BC770" s="5" t="s">
        <v>5337</v>
      </c>
      <c r="BD770" s="33" t="s">
        <v>173</v>
      </c>
      <c r="BE770" s="41"/>
      <c r="BF770" s="35"/>
      <c r="BG770" s="33" t="s">
        <v>169</v>
      </c>
      <c r="BH770" s="5"/>
      <c r="BI770" s="33">
        <v>150.0</v>
      </c>
      <c r="BJ770" s="33" t="s">
        <v>170</v>
      </c>
      <c r="BK770" s="5"/>
      <c r="BL770" s="5">
        <f t="shared" si="5"/>
        <v>1997.25</v>
      </c>
      <c r="BM770" s="5"/>
      <c r="BN770" s="5"/>
      <c r="BO770" s="42">
        <f t="shared" si="6"/>
        <v>1997.25</v>
      </c>
      <c r="BP770" s="44"/>
      <c r="BQ770" s="45"/>
      <c r="BR770" s="47"/>
      <c r="BS770" s="45"/>
      <c r="BT770" s="37"/>
      <c r="BU770" s="5"/>
      <c r="BV770" s="38"/>
      <c r="BW770" s="48"/>
      <c r="BX770" s="44"/>
      <c r="BY770" s="44"/>
      <c r="BZ770" s="33" t="s">
        <v>131</v>
      </c>
      <c r="CA770" s="5"/>
      <c r="CB770" s="5"/>
      <c r="CC770" s="33" t="s">
        <v>177</v>
      </c>
      <c r="CD770" s="5"/>
      <c r="CE770" s="5"/>
      <c r="CF770" s="33" t="s">
        <v>178</v>
      </c>
      <c r="CG770" s="33" t="s">
        <v>5338</v>
      </c>
      <c r="CH770" s="5"/>
      <c r="CI770" s="5"/>
      <c r="CJ770" s="5"/>
      <c r="CK770" s="33"/>
      <c r="CL770" s="49">
        <v>44995.0</v>
      </c>
      <c r="CM770" s="33" t="s">
        <v>180</v>
      </c>
      <c r="CN770" s="5"/>
      <c r="CO770" s="33">
        <v>1.0</v>
      </c>
      <c r="CP770" s="33" t="s">
        <v>181</v>
      </c>
      <c r="CQ770" s="50" t="str">
        <f t="shared" si="7"/>
        <v>07/12/1957</v>
      </c>
      <c r="CR770" s="33" t="s">
        <v>182</v>
      </c>
      <c r="CS770" s="33">
        <v>4.0</v>
      </c>
      <c r="CT770" s="33">
        <v>5.0</v>
      </c>
      <c r="CU770" s="33">
        <v>25.0</v>
      </c>
      <c r="CV770" s="33">
        <v>934.0</v>
      </c>
      <c r="CW770" s="5"/>
      <c r="CX770" s="5"/>
      <c r="CY770" s="33">
        <v>-99.71718</v>
      </c>
      <c r="CZ770" s="33">
        <v>20.598662</v>
      </c>
      <c r="DA770" s="33">
        <v>4.4219266E9</v>
      </c>
      <c r="DB770" s="33">
        <v>1.0</v>
      </c>
      <c r="DC770" s="33" t="s">
        <v>183</v>
      </c>
      <c r="DD770" s="33">
        <v>2023.0</v>
      </c>
      <c r="DE770" s="33" t="s">
        <v>184</v>
      </c>
      <c r="DF770" s="33"/>
      <c r="DG770" s="33" t="s">
        <v>185</v>
      </c>
      <c r="DH770" s="33" t="s">
        <v>186</v>
      </c>
      <c r="DI770" s="5"/>
      <c r="DJ770" s="5"/>
    </row>
    <row r="771">
      <c r="A771" s="33" t="s">
        <v>5339</v>
      </c>
      <c r="B771" s="34">
        <v>44952.0</v>
      </c>
      <c r="C771" s="35" t="s">
        <v>137</v>
      </c>
      <c r="D771" s="35" t="s">
        <v>139</v>
      </c>
      <c r="E771" s="35" t="s">
        <v>142</v>
      </c>
      <c r="F771" s="36" t="s">
        <v>144</v>
      </c>
      <c r="G771" s="33" t="s">
        <v>5340</v>
      </c>
      <c r="H771" s="33" t="s">
        <v>3528</v>
      </c>
      <c r="I771" s="33" t="s">
        <v>5341</v>
      </c>
      <c r="J771" s="33" t="s">
        <v>439</v>
      </c>
      <c r="K771" s="35" t="s">
        <v>150</v>
      </c>
      <c r="L771" s="33" t="s">
        <v>151</v>
      </c>
      <c r="M771" s="5"/>
      <c r="N771" s="33" t="s">
        <v>5329</v>
      </c>
      <c r="O771" s="5"/>
      <c r="P771" s="35" t="s">
        <v>153</v>
      </c>
      <c r="Q771" s="35" t="s">
        <v>5329</v>
      </c>
      <c r="R771" s="33">
        <v>76548.0</v>
      </c>
      <c r="S771" s="37"/>
      <c r="T771" s="33"/>
      <c r="U771" s="33">
        <v>1.93</v>
      </c>
      <c r="V771" s="33" t="s">
        <v>154</v>
      </c>
      <c r="W771" s="33"/>
      <c r="X771" s="33"/>
      <c r="Y771" s="5"/>
      <c r="Z771" s="5"/>
      <c r="AA771" s="33">
        <v>1.0</v>
      </c>
      <c r="AB771" s="33">
        <v>1.0</v>
      </c>
      <c r="AC771" s="33"/>
      <c r="AD771" s="5"/>
      <c r="AE771" s="5"/>
      <c r="AF771" s="5"/>
      <c r="AG771" s="16"/>
      <c r="AH771" s="38">
        <f t="shared" si="1"/>
        <v>1</v>
      </c>
      <c r="AI771" s="39" t="str">
        <f t="shared" si="2"/>
        <v/>
      </c>
      <c r="AJ771" s="37" t="str">
        <f t="shared" si="3"/>
        <v/>
      </c>
      <c r="AK771" s="41" t="str">
        <f t="shared" si="4"/>
        <v/>
      </c>
      <c r="AL771" s="35" t="s">
        <v>153</v>
      </c>
      <c r="AM771" s="33" t="s">
        <v>1466</v>
      </c>
      <c r="AN771" s="33" t="s">
        <v>1466</v>
      </c>
      <c r="AO771" s="41"/>
      <c r="AP771" s="33" t="s">
        <v>169</v>
      </c>
      <c r="AQ771" s="33" t="s">
        <v>170</v>
      </c>
      <c r="AR771" s="33">
        <v>150.0</v>
      </c>
      <c r="AS771" s="42"/>
      <c r="AT771" s="42"/>
      <c r="AU771" s="42"/>
      <c r="AV771" s="42"/>
      <c r="AW771" s="42"/>
      <c r="AX771" s="5"/>
      <c r="AY771" s="33"/>
      <c r="AZ771" s="33" t="s">
        <v>5342</v>
      </c>
      <c r="BA771" s="5"/>
      <c r="BB771" s="5"/>
      <c r="BC771" s="5" t="s">
        <v>5343</v>
      </c>
      <c r="BD771" s="33" t="s">
        <v>173</v>
      </c>
      <c r="BE771" s="41"/>
      <c r="BF771" s="35"/>
      <c r="BG771" s="33" t="s">
        <v>169</v>
      </c>
      <c r="BH771" s="5"/>
      <c r="BI771" s="33">
        <v>150.0</v>
      </c>
      <c r="BJ771" s="33" t="s">
        <v>170</v>
      </c>
      <c r="BK771" s="5"/>
      <c r="BL771" s="5">
        <f t="shared" si="5"/>
        <v>1997.25</v>
      </c>
      <c r="BM771" s="5"/>
      <c r="BN771" s="5"/>
      <c r="BO771" s="42">
        <f t="shared" si="6"/>
        <v>1997.25</v>
      </c>
      <c r="BP771" s="44"/>
      <c r="BQ771" s="45"/>
      <c r="BR771" s="47"/>
      <c r="BS771" s="45"/>
      <c r="BT771" s="37"/>
      <c r="BU771" s="5"/>
      <c r="BV771" s="38"/>
      <c r="BW771" s="48"/>
      <c r="BX771" s="44"/>
      <c r="BY771" s="44"/>
      <c r="BZ771" s="33" t="s">
        <v>131</v>
      </c>
      <c r="CA771" s="5"/>
      <c r="CB771" s="5"/>
      <c r="CC771" s="33" t="s">
        <v>177</v>
      </c>
      <c r="CD771" s="5"/>
      <c r="CE771" s="5"/>
      <c r="CF771" s="33" t="s">
        <v>178</v>
      </c>
      <c r="CG771" s="33" t="s">
        <v>5344</v>
      </c>
      <c r="CH771" s="5"/>
      <c r="CI771" s="5"/>
      <c r="CJ771" s="5"/>
      <c r="CK771" s="33"/>
      <c r="CL771" s="49">
        <v>44995.0</v>
      </c>
      <c r="CM771" s="33" t="s">
        <v>180</v>
      </c>
      <c r="CN771" s="5"/>
      <c r="CO771" s="33">
        <v>1.0</v>
      </c>
      <c r="CP771" s="33" t="s">
        <v>181</v>
      </c>
      <c r="CQ771" s="50" t="str">
        <f t="shared" si="7"/>
        <v>18/06/1945</v>
      </c>
      <c r="CR771" s="33" t="s">
        <v>243</v>
      </c>
      <c r="CS771" s="33">
        <v>4.0</v>
      </c>
      <c r="CT771" s="33">
        <v>5.0</v>
      </c>
      <c r="CU771" s="33">
        <v>25.0</v>
      </c>
      <c r="CV771" s="33">
        <v>934.0</v>
      </c>
      <c r="CW771" s="5"/>
      <c r="CX771" s="5"/>
      <c r="CY771" s="33">
        <v>-99.71718</v>
      </c>
      <c r="CZ771" s="33">
        <v>20.598662</v>
      </c>
      <c r="DA771" s="33">
        <v>4.411218561E9</v>
      </c>
      <c r="DB771" s="33">
        <v>2.0</v>
      </c>
      <c r="DC771" s="33" t="s">
        <v>183</v>
      </c>
      <c r="DD771" s="33">
        <v>2023.0</v>
      </c>
      <c r="DE771" s="33" t="s">
        <v>184</v>
      </c>
      <c r="DF771" s="33"/>
      <c r="DG771" s="33" t="s">
        <v>185</v>
      </c>
      <c r="DH771" s="33" t="s">
        <v>186</v>
      </c>
      <c r="DI771" s="5"/>
      <c r="DJ771" s="5"/>
    </row>
    <row r="772">
      <c r="A772" s="33" t="s">
        <v>5345</v>
      </c>
      <c r="B772" s="34">
        <v>44952.0</v>
      </c>
      <c r="C772" s="35" t="s">
        <v>137</v>
      </c>
      <c r="D772" s="35" t="s">
        <v>139</v>
      </c>
      <c r="E772" s="35" t="s">
        <v>142</v>
      </c>
      <c r="F772" s="36" t="s">
        <v>144</v>
      </c>
      <c r="G772" s="33" t="s">
        <v>5346</v>
      </c>
      <c r="H772" s="33" t="s">
        <v>2414</v>
      </c>
      <c r="I772" s="33" t="s">
        <v>5341</v>
      </c>
      <c r="J772" s="33" t="s">
        <v>439</v>
      </c>
      <c r="K772" s="35" t="s">
        <v>150</v>
      </c>
      <c r="L772" s="33" t="s">
        <v>151</v>
      </c>
      <c r="M772" s="5"/>
      <c r="N772" s="33" t="s">
        <v>5329</v>
      </c>
      <c r="O772" s="5"/>
      <c r="P772" s="35" t="s">
        <v>153</v>
      </c>
      <c r="Q772" s="35" t="s">
        <v>5329</v>
      </c>
      <c r="R772" s="33">
        <v>76548.0</v>
      </c>
      <c r="S772" s="37"/>
      <c r="T772" s="33"/>
      <c r="U772" s="33">
        <v>3.09</v>
      </c>
      <c r="V772" s="33" t="s">
        <v>154</v>
      </c>
      <c r="W772" s="33"/>
      <c r="X772" s="33"/>
      <c r="Y772" s="5"/>
      <c r="Z772" s="5"/>
      <c r="AA772" s="33">
        <v>1.0</v>
      </c>
      <c r="AB772" s="33">
        <v>1.0</v>
      </c>
      <c r="AC772" s="33"/>
      <c r="AD772" s="5"/>
      <c r="AE772" s="5"/>
      <c r="AF772" s="5"/>
      <c r="AG772" s="16"/>
      <c r="AH772" s="38">
        <f t="shared" si="1"/>
        <v>1</v>
      </c>
      <c r="AI772" s="39" t="str">
        <f t="shared" si="2"/>
        <v/>
      </c>
      <c r="AJ772" s="37" t="str">
        <f t="shared" si="3"/>
        <v/>
      </c>
      <c r="AK772" s="41" t="str">
        <f t="shared" si="4"/>
        <v/>
      </c>
      <c r="AL772" s="35" t="s">
        <v>153</v>
      </c>
      <c r="AM772" s="33" t="s">
        <v>1466</v>
      </c>
      <c r="AN772" s="33" t="s">
        <v>1466</v>
      </c>
      <c r="AO772" s="41"/>
      <c r="AP772" s="33" t="s">
        <v>169</v>
      </c>
      <c r="AQ772" s="33" t="s">
        <v>170</v>
      </c>
      <c r="AR772" s="33">
        <v>300.0</v>
      </c>
      <c r="AS772" s="42"/>
      <c r="AT772" s="42"/>
      <c r="AU772" s="42"/>
      <c r="AV772" s="42"/>
      <c r="AW772" s="42"/>
      <c r="AX772" s="5"/>
      <c r="AY772" s="33"/>
      <c r="AZ772" s="33" t="s">
        <v>5347</v>
      </c>
      <c r="BA772" s="5"/>
      <c r="BB772" s="5"/>
      <c r="BC772" s="5" t="s">
        <v>5348</v>
      </c>
      <c r="BD772" s="33" t="s">
        <v>173</v>
      </c>
      <c r="BE772" s="41"/>
      <c r="BF772" s="35"/>
      <c r="BG772" s="33" t="s">
        <v>169</v>
      </c>
      <c r="BH772" s="5"/>
      <c r="BI772" s="33">
        <v>300.0</v>
      </c>
      <c r="BJ772" s="33" t="s">
        <v>170</v>
      </c>
      <c r="BK772" s="5"/>
      <c r="BL772" s="5">
        <f t="shared" si="5"/>
        <v>3994.5</v>
      </c>
      <c r="BM772" s="5"/>
      <c r="BN772" s="5"/>
      <c r="BO772" s="42">
        <f t="shared" si="6"/>
        <v>3994.5</v>
      </c>
      <c r="BP772" s="44"/>
      <c r="BQ772" s="45"/>
      <c r="BR772" s="47"/>
      <c r="BS772" s="45"/>
      <c r="BT772" s="37"/>
      <c r="BU772" s="5"/>
      <c r="BV772" s="38"/>
      <c r="BW772" s="48"/>
      <c r="BX772" s="44"/>
      <c r="BY772" s="44"/>
      <c r="BZ772" s="33" t="s">
        <v>131</v>
      </c>
      <c r="CA772" s="5"/>
      <c r="CB772" s="5"/>
      <c r="CC772" s="33" t="s">
        <v>177</v>
      </c>
      <c r="CD772" s="5"/>
      <c r="CE772" s="5"/>
      <c r="CF772" s="33" t="s">
        <v>178</v>
      </c>
      <c r="CG772" s="33" t="s">
        <v>5349</v>
      </c>
      <c r="CH772" s="5"/>
      <c r="CI772" s="5"/>
      <c r="CJ772" s="5"/>
      <c r="CK772" s="33"/>
      <c r="CL772" s="49">
        <v>44995.0</v>
      </c>
      <c r="CM772" s="33" t="s">
        <v>180</v>
      </c>
      <c r="CN772" s="5"/>
      <c r="CO772" s="33">
        <v>2.0</v>
      </c>
      <c r="CP772" s="33" t="s">
        <v>181</v>
      </c>
      <c r="CQ772" s="50" t="str">
        <f t="shared" si="7"/>
        <v>19/01/1950</v>
      </c>
      <c r="CR772" s="33" t="s">
        <v>243</v>
      </c>
      <c r="CS772" s="33">
        <v>4.0</v>
      </c>
      <c r="CT772" s="33">
        <v>5.0</v>
      </c>
      <c r="CU772" s="33">
        <v>25.0</v>
      </c>
      <c r="CV772" s="33">
        <v>934.0</v>
      </c>
      <c r="CW772" s="5"/>
      <c r="CX772" s="5"/>
      <c r="CY772" s="33">
        <v>-99.71718</v>
      </c>
      <c r="CZ772" s="33">
        <v>20.598662</v>
      </c>
      <c r="DA772" s="33">
        <v>7.731055753E9</v>
      </c>
      <c r="DB772" s="33">
        <v>2.0</v>
      </c>
      <c r="DC772" s="33" t="s">
        <v>183</v>
      </c>
      <c r="DD772" s="33">
        <v>2023.0</v>
      </c>
      <c r="DE772" s="33" t="s">
        <v>184</v>
      </c>
      <c r="DF772" s="33"/>
      <c r="DG772" s="33" t="s">
        <v>185</v>
      </c>
      <c r="DH772" s="33" t="s">
        <v>186</v>
      </c>
      <c r="DI772" s="5"/>
      <c r="DJ772" s="5"/>
    </row>
    <row r="773">
      <c r="A773" s="33" t="s">
        <v>5350</v>
      </c>
      <c r="B773" s="34">
        <v>44952.0</v>
      </c>
      <c r="C773" s="35" t="s">
        <v>137</v>
      </c>
      <c r="D773" s="35" t="s">
        <v>139</v>
      </c>
      <c r="E773" s="35" t="s">
        <v>142</v>
      </c>
      <c r="F773" s="36" t="s">
        <v>144</v>
      </c>
      <c r="G773" s="33" t="s">
        <v>5351</v>
      </c>
      <c r="H773" s="33" t="s">
        <v>761</v>
      </c>
      <c r="I773" s="33" t="s">
        <v>5341</v>
      </c>
      <c r="J773" s="33" t="s">
        <v>439</v>
      </c>
      <c r="K773" s="35" t="s">
        <v>150</v>
      </c>
      <c r="L773" s="33" t="s">
        <v>151</v>
      </c>
      <c r="M773" s="5"/>
      <c r="N773" s="33" t="s">
        <v>5329</v>
      </c>
      <c r="O773" s="5"/>
      <c r="P773" s="35" t="s">
        <v>153</v>
      </c>
      <c r="Q773" s="35" t="s">
        <v>5329</v>
      </c>
      <c r="R773" s="33">
        <v>76548.0</v>
      </c>
      <c r="S773" s="37"/>
      <c r="T773" s="33"/>
      <c r="U773" s="33">
        <v>11.42</v>
      </c>
      <c r="V773" s="33" t="s">
        <v>154</v>
      </c>
      <c r="W773" s="33"/>
      <c r="X773" s="33"/>
      <c r="Y773" s="5"/>
      <c r="Z773" s="5"/>
      <c r="AA773" s="33">
        <v>1.0</v>
      </c>
      <c r="AB773" s="33"/>
      <c r="AC773" s="33">
        <v>1.0</v>
      </c>
      <c r="AD773" s="5"/>
      <c r="AE773" s="5"/>
      <c r="AF773" s="5"/>
      <c r="AG773" s="16"/>
      <c r="AH773" s="38" t="str">
        <f t="shared" si="1"/>
        <v/>
      </c>
      <c r="AI773" s="39">
        <f t="shared" si="2"/>
        <v>1</v>
      </c>
      <c r="AJ773" s="37" t="str">
        <f t="shared" si="3"/>
        <v/>
      </c>
      <c r="AK773" s="41" t="str">
        <f t="shared" si="4"/>
        <v/>
      </c>
      <c r="AL773" s="35" t="s">
        <v>153</v>
      </c>
      <c r="AM773" s="33" t="s">
        <v>1466</v>
      </c>
      <c r="AN773" s="33" t="s">
        <v>1466</v>
      </c>
      <c r="AO773" s="41"/>
      <c r="AP773" s="33" t="s">
        <v>169</v>
      </c>
      <c r="AQ773" s="33" t="s">
        <v>170</v>
      </c>
      <c r="AR773" s="33">
        <v>300.0</v>
      </c>
      <c r="AS773" s="42"/>
      <c r="AT773" s="42"/>
      <c r="AU773" s="42"/>
      <c r="AV773" s="42"/>
      <c r="AW773" s="42"/>
      <c r="AX773" s="5"/>
      <c r="AY773" s="33"/>
      <c r="AZ773" s="33" t="s">
        <v>5352</v>
      </c>
      <c r="BA773" s="5"/>
      <c r="BB773" s="5"/>
      <c r="BC773" s="5" t="s">
        <v>5353</v>
      </c>
      <c r="BD773" s="33" t="s">
        <v>173</v>
      </c>
      <c r="BE773" s="41"/>
      <c r="BF773" s="35"/>
      <c r="BG773" s="33" t="s">
        <v>169</v>
      </c>
      <c r="BH773" s="5"/>
      <c r="BI773" s="33">
        <v>300.0</v>
      </c>
      <c r="BJ773" s="33" t="s">
        <v>170</v>
      </c>
      <c r="BK773" s="5"/>
      <c r="BL773" s="5">
        <f t="shared" si="5"/>
        <v>3994.5</v>
      </c>
      <c r="BM773" s="5"/>
      <c r="BN773" s="5"/>
      <c r="BO773" s="42">
        <f t="shared" si="6"/>
        <v>3994.5</v>
      </c>
      <c r="BP773" s="44"/>
      <c r="BQ773" s="45"/>
      <c r="BR773" s="47"/>
      <c r="BS773" s="45"/>
      <c r="BT773" s="37"/>
      <c r="BU773" s="5"/>
      <c r="BV773" s="38"/>
      <c r="BW773" s="48"/>
      <c r="BX773" s="44"/>
      <c r="BY773" s="44"/>
      <c r="BZ773" s="33" t="s">
        <v>131</v>
      </c>
      <c r="CA773" s="5"/>
      <c r="CB773" s="5"/>
      <c r="CC773" s="33" t="s">
        <v>177</v>
      </c>
      <c r="CD773" s="5"/>
      <c r="CE773" s="5"/>
      <c r="CF773" s="33" t="s">
        <v>178</v>
      </c>
      <c r="CG773" s="33" t="s">
        <v>5354</v>
      </c>
      <c r="CH773" s="5"/>
      <c r="CI773" s="5"/>
      <c r="CJ773" s="5"/>
      <c r="CK773" s="33"/>
      <c r="CL773" s="49">
        <v>44995.0</v>
      </c>
      <c r="CM773" s="33" t="s">
        <v>180</v>
      </c>
      <c r="CN773" s="5"/>
      <c r="CO773" s="33">
        <v>2.0</v>
      </c>
      <c r="CP773" s="33" t="s">
        <v>181</v>
      </c>
      <c r="CQ773" s="50" t="str">
        <f t="shared" si="7"/>
        <v>10/03/1943</v>
      </c>
      <c r="CR773" s="33" t="s">
        <v>182</v>
      </c>
      <c r="CS773" s="33">
        <v>4.0</v>
      </c>
      <c r="CT773" s="33">
        <v>5.0</v>
      </c>
      <c r="CU773" s="33">
        <v>25.0</v>
      </c>
      <c r="CV773" s="33">
        <v>934.0</v>
      </c>
      <c r="CW773" s="5"/>
      <c r="CX773" s="5"/>
      <c r="CY773" s="33">
        <v>-99.71718</v>
      </c>
      <c r="CZ773" s="33">
        <v>20.598662</v>
      </c>
      <c r="DA773" s="33">
        <v>4.411195909E9</v>
      </c>
      <c r="DB773" s="33">
        <v>2.0</v>
      </c>
      <c r="DC773" s="33" t="s">
        <v>183</v>
      </c>
      <c r="DD773" s="33">
        <v>2023.0</v>
      </c>
      <c r="DE773" s="33" t="s">
        <v>184</v>
      </c>
      <c r="DF773" s="33"/>
      <c r="DG773" s="33" t="s">
        <v>185</v>
      </c>
      <c r="DH773" s="33" t="s">
        <v>186</v>
      </c>
      <c r="DI773" s="5"/>
      <c r="DJ773" s="5"/>
    </row>
    <row r="774">
      <c r="A774" s="33" t="s">
        <v>5355</v>
      </c>
      <c r="B774" s="34">
        <v>44952.0</v>
      </c>
      <c r="C774" s="35" t="s">
        <v>137</v>
      </c>
      <c r="D774" s="35" t="s">
        <v>139</v>
      </c>
      <c r="E774" s="35" t="s">
        <v>142</v>
      </c>
      <c r="F774" s="36" t="s">
        <v>144</v>
      </c>
      <c r="G774" s="33" t="s">
        <v>5356</v>
      </c>
      <c r="H774" s="33" t="s">
        <v>5357</v>
      </c>
      <c r="I774" s="33" t="s">
        <v>4131</v>
      </c>
      <c r="J774" s="33" t="s">
        <v>1682</v>
      </c>
      <c r="K774" s="35" t="s">
        <v>150</v>
      </c>
      <c r="L774" s="33" t="s">
        <v>151</v>
      </c>
      <c r="M774" s="5"/>
      <c r="N774" s="33" t="s">
        <v>5329</v>
      </c>
      <c r="O774" s="5"/>
      <c r="P774" s="35" t="s">
        <v>153</v>
      </c>
      <c r="Q774" s="35" t="s">
        <v>5329</v>
      </c>
      <c r="R774" s="33">
        <v>76548.0</v>
      </c>
      <c r="S774" s="37"/>
      <c r="T774" s="33"/>
      <c r="U774" s="33">
        <v>3.06</v>
      </c>
      <c r="V774" s="33" t="s">
        <v>154</v>
      </c>
      <c r="W774" s="33"/>
      <c r="X774" s="33"/>
      <c r="Y774" s="5"/>
      <c r="Z774" s="5"/>
      <c r="AA774" s="33">
        <v>1.0</v>
      </c>
      <c r="AB774" s="33">
        <v>1.0</v>
      </c>
      <c r="AC774" s="33"/>
      <c r="AD774" s="5"/>
      <c r="AE774" s="5"/>
      <c r="AF774" s="5"/>
      <c r="AG774" s="16"/>
      <c r="AH774" s="38">
        <f t="shared" si="1"/>
        <v>1</v>
      </c>
      <c r="AI774" s="39" t="str">
        <f t="shared" si="2"/>
        <v/>
      </c>
      <c r="AJ774" s="37" t="str">
        <f t="shared" si="3"/>
        <v/>
      </c>
      <c r="AK774" s="41" t="str">
        <f t="shared" si="4"/>
        <v/>
      </c>
      <c r="AL774" s="35" t="s">
        <v>153</v>
      </c>
      <c r="AM774" s="33" t="s">
        <v>1466</v>
      </c>
      <c r="AN774" s="33" t="s">
        <v>1466</v>
      </c>
      <c r="AO774" s="41"/>
      <c r="AP774" s="33" t="s">
        <v>169</v>
      </c>
      <c r="AQ774" s="33" t="s">
        <v>170</v>
      </c>
      <c r="AR774" s="33">
        <v>300.0</v>
      </c>
      <c r="AS774" s="42"/>
      <c r="AT774" s="42"/>
      <c r="AU774" s="42"/>
      <c r="AV774" s="42"/>
      <c r="AW774" s="42"/>
      <c r="AX774" s="5"/>
      <c r="AY774" s="33"/>
      <c r="AZ774" s="33" t="s">
        <v>5358</v>
      </c>
      <c r="BA774" s="5"/>
      <c r="BB774" s="5"/>
      <c r="BC774" s="5" t="s">
        <v>5359</v>
      </c>
      <c r="BD774" s="33" t="s">
        <v>173</v>
      </c>
      <c r="BE774" s="41"/>
      <c r="BF774" s="35"/>
      <c r="BG774" s="33" t="s">
        <v>169</v>
      </c>
      <c r="BH774" s="5"/>
      <c r="BI774" s="33">
        <v>300.0</v>
      </c>
      <c r="BJ774" s="33" t="s">
        <v>170</v>
      </c>
      <c r="BK774" s="5"/>
      <c r="BL774" s="5">
        <f t="shared" si="5"/>
        <v>3994.5</v>
      </c>
      <c r="BM774" s="5"/>
      <c r="BN774" s="5"/>
      <c r="BO774" s="42">
        <f t="shared" si="6"/>
        <v>3994.5</v>
      </c>
      <c r="BP774" s="44"/>
      <c r="BQ774" s="45"/>
      <c r="BR774" s="47"/>
      <c r="BS774" s="45"/>
      <c r="BT774" s="37"/>
      <c r="BU774" s="5"/>
      <c r="BV774" s="38"/>
      <c r="BW774" s="48"/>
      <c r="BX774" s="44"/>
      <c r="BY774" s="44"/>
      <c r="BZ774" s="33" t="s">
        <v>131</v>
      </c>
      <c r="CA774" s="5"/>
      <c r="CB774" s="5"/>
      <c r="CC774" s="33" t="s">
        <v>177</v>
      </c>
      <c r="CD774" s="5"/>
      <c r="CE774" s="5"/>
      <c r="CF774" s="33" t="s">
        <v>178</v>
      </c>
      <c r="CG774" s="33" t="s">
        <v>5360</v>
      </c>
      <c r="CH774" s="5"/>
      <c r="CI774" s="5"/>
      <c r="CJ774" s="5"/>
      <c r="CK774" s="33"/>
      <c r="CL774" s="49">
        <v>44995.0</v>
      </c>
      <c r="CM774" s="33" t="s">
        <v>180</v>
      </c>
      <c r="CN774" s="5"/>
      <c r="CO774" s="33">
        <v>2.0</v>
      </c>
      <c r="CP774" s="33" t="s">
        <v>181</v>
      </c>
      <c r="CQ774" s="50" t="str">
        <f t="shared" si="7"/>
        <v>07/03/1942</v>
      </c>
      <c r="CR774" s="33" t="s">
        <v>243</v>
      </c>
      <c r="CS774" s="33">
        <v>4.0</v>
      </c>
      <c r="CT774" s="33">
        <v>5.0</v>
      </c>
      <c r="CU774" s="33">
        <v>25.0</v>
      </c>
      <c r="CV774" s="33">
        <v>934.0</v>
      </c>
      <c r="CW774" s="5"/>
      <c r="CX774" s="5"/>
      <c r="CY774" s="33">
        <v>-99.71718</v>
      </c>
      <c r="CZ774" s="33">
        <v>20.598662</v>
      </c>
      <c r="DA774" s="33">
        <v>4.411129986E9</v>
      </c>
      <c r="DB774" s="33">
        <v>2.0</v>
      </c>
      <c r="DC774" s="33" t="s">
        <v>183</v>
      </c>
      <c r="DD774" s="33">
        <v>2023.0</v>
      </c>
      <c r="DE774" s="33" t="s">
        <v>184</v>
      </c>
      <c r="DF774" s="33"/>
      <c r="DG774" s="33" t="s">
        <v>185</v>
      </c>
      <c r="DH774" s="33" t="s">
        <v>186</v>
      </c>
      <c r="DI774" s="5"/>
      <c r="DJ774" s="5"/>
    </row>
    <row r="775">
      <c r="A775" s="33" t="s">
        <v>5361</v>
      </c>
      <c r="B775" s="34">
        <v>44952.0</v>
      </c>
      <c r="C775" s="35" t="s">
        <v>137</v>
      </c>
      <c r="D775" s="35" t="s">
        <v>139</v>
      </c>
      <c r="E775" s="35" t="s">
        <v>142</v>
      </c>
      <c r="F775" s="36" t="s">
        <v>144</v>
      </c>
      <c r="G775" s="33" t="s">
        <v>5362</v>
      </c>
      <c r="H775" s="33" t="s">
        <v>5363</v>
      </c>
      <c r="I775" s="33" t="s">
        <v>4131</v>
      </c>
      <c r="J775" s="33" t="s">
        <v>350</v>
      </c>
      <c r="K775" s="35" t="s">
        <v>150</v>
      </c>
      <c r="L775" s="33" t="s">
        <v>151</v>
      </c>
      <c r="M775" s="5"/>
      <c r="N775" s="33" t="s">
        <v>5329</v>
      </c>
      <c r="O775" s="5"/>
      <c r="P775" s="35" t="s">
        <v>153</v>
      </c>
      <c r="Q775" s="35" t="s">
        <v>5329</v>
      </c>
      <c r="R775" s="33">
        <v>76548.0</v>
      </c>
      <c r="S775" s="37"/>
      <c r="T775" s="33"/>
      <c r="U775" s="33">
        <v>2.37</v>
      </c>
      <c r="V775" s="33" t="s">
        <v>154</v>
      </c>
      <c r="W775" s="33"/>
      <c r="X775" s="33"/>
      <c r="Y775" s="5"/>
      <c r="Z775" s="5"/>
      <c r="AA775" s="33">
        <v>1.0</v>
      </c>
      <c r="AB775" s="33"/>
      <c r="AC775" s="33">
        <v>1.0</v>
      </c>
      <c r="AD775" s="5"/>
      <c r="AE775" s="5"/>
      <c r="AF775" s="5"/>
      <c r="AG775" s="16"/>
      <c r="AH775" s="38" t="str">
        <f t="shared" si="1"/>
        <v/>
      </c>
      <c r="AI775" s="39" t="str">
        <f t="shared" si="2"/>
        <v/>
      </c>
      <c r="AJ775" s="37" t="str">
        <f t="shared" si="3"/>
        <v/>
      </c>
      <c r="AK775" s="41" t="str">
        <f t="shared" si="4"/>
        <v/>
      </c>
      <c r="AL775" s="35" t="s">
        <v>153</v>
      </c>
      <c r="AM775" s="33" t="s">
        <v>1466</v>
      </c>
      <c r="AN775" s="33" t="s">
        <v>1466</v>
      </c>
      <c r="AO775" s="41"/>
      <c r="AP775" s="33" t="s">
        <v>169</v>
      </c>
      <c r="AQ775" s="33" t="s">
        <v>170</v>
      </c>
      <c r="AR775" s="33">
        <v>300.0</v>
      </c>
      <c r="AS775" s="42"/>
      <c r="AT775" s="42"/>
      <c r="AU775" s="42"/>
      <c r="AV775" s="42"/>
      <c r="AW775" s="42"/>
      <c r="AX775" s="5"/>
      <c r="AY775" s="33"/>
      <c r="AZ775" s="33" t="s">
        <v>5364</v>
      </c>
      <c r="BA775" s="5"/>
      <c r="BB775" s="5"/>
      <c r="BC775" s="5" t="s">
        <v>5365</v>
      </c>
      <c r="BD775" s="33" t="s">
        <v>173</v>
      </c>
      <c r="BE775" s="41"/>
      <c r="BF775" s="35"/>
      <c r="BG775" s="33" t="s">
        <v>169</v>
      </c>
      <c r="BH775" s="5"/>
      <c r="BI775" s="33">
        <v>300.0</v>
      </c>
      <c r="BJ775" s="33" t="s">
        <v>170</v>
      </c>
      <c r="BK775" s="5"/>
      <c r="BL775" s="5">
        <f t="shared" si="5"/>
        <v>3994.5</v>
      </c>
      <c r="BM775" s="5"/>
      <c r="BN775" s="5"/>
      <c r="BO775" s="42">
        <f t="shared" si="6"/>
        <v>3994.5</v>
      </c>
      <c r="BP775" s="44"/>
      <c r="BQ775" s="45"/>
      <c r="BR775" s="47"/>
      <c r="BS775" s="45"/>
      <c r="BT775" s="37"/>
      <c r="BU775" s="5"/>
      <c r="BV775" s="38"/>
      <c r="BW775" s="48"/>
      <c r="BX775" s="44"/>
      <c r="BY775" s="44"/>
      <c r="BZ775" s="33" t="s">
        <v>131</v>
      </c>
      <c r="CA775" s="5"/>
      <c r="CB775" s="5"/>
      <c r="CC775" s="33" t="s">
        <v>177</v>
      </c>
      <c r="CD775" s="5"/>
      <c r="CE775" s="5"/>
      <c r="CF775" s="33" t="s">
        <v>178</v>
      </c>
      <c r="CG775" s="33" t="s">
        <v>5366</v>
      </c>
      <c r="CH775" s="5"/>
      <c r="CI775" s="5"/>
      <c r="CJ775" s="5"/>
      <c r="CK775" s="33"/>
      <c r="CL775" s="49">
        <v>44995.0</v>
      </c>
      <c r="CM775" s="33" t="s">
        <v>180</v>
      </c>
      <c r="CN775" s="5"/>
      <c r="CO775" s="33">
        <v>2.0</v>
      </c>
      <c r="CP775" s="33" t="s">
        <v>181</v>
      </c>
      <c r="CQ775" s="50" t="str">
        <f t="shared" si="7"/>
        <v>14/06/1967</v>
      </c>
      <c r="CR775" s="33" t="s">
        <v>182</v>
      </c>
      <c r="CS775" s="33">
        <v>4.0</v>
      </c>
      <c r="CT775" s="33">
        <v>5.0</v>
      </c>
      <c r="CU775" s="33">
        <v>25.0</v>
      </c>
      <c r="CV775" s="33">
        <v>934.0</v>
      </c>
      <c r="CW775" s="5"/>
      <c r="CX775" s="5"/>
      <c r="CY775" s="33">
        <v>-99.71718</v>
      </c>
      <c r="CZ775" s="33">
        <v>20.598662</v>
      </c>
      <c r="DA775" s="33">
        <v>4.4219266E9</v>
      </c>
      <c r="DB775" s="33">
        <v>1.0</v>
      </c>
      <c r="DC775" s="33" t="s">
        <v>183</v>
      </c>
      <c r="DD775" s="33">
        <v>2023.0</v>
      </c>
      <c r="DE775" s="33" t="s">
        <v>184</v>
      </c>
      <c r="DF775" s="33"/>
      <c r="DG775" s="33" t="s">
        <v>185</v>
      </c>
      <c r="DH775" s="33" t="s">
        <v>186</v>
      </c>
      <c r="DI775" s="5"/>
      <c r="DJ775" s="5"/>
    </row>
    <row r="776">
      <c r="A776" s="33" t="s">
        <v>5367</v>
      </c>
      <c r="B776" s="34">
        <v>44952.0</v>
      </c>
      <c r="C776" s="35" t="s">
        <v>137</v>
      </c>
      <c r="D776" s="35" t="s">
        <v>139</v>
      </c>
      <c r="E776" s="35" t="s">
        <v>142</v>
      </c>
      <c r="F776" s="36" t="s">
        <v>144</v>
      </c>
      <c r="G776" s="33" t="s">
        <v>5368</v>
      </c>
      <c r="H776" s="33" t="s">
        <v>1725</v>
      </c>
      <c r="I776" s="33" t="s">
        <v>350</v>
      </c>
      <c r="J776" s="33" t="s">
        <v>4131</v>
      </c>
      <c r="K776" s="35" t="s">
        <v>150</v>
      </c>
      <c r="L776" s="33" t="s">
        <v>151</v>
      </c>
      <c r="M776" s="5"/>
      <c r="N776" s="33" t="s">
        <v>5329</v>
      </c>
      <c r="O776" s="5"/>
      <c r="P776" s="35" t="s">
        <v>153</v>
      </c>
      <c r="Q776" s="35" t="s">
        <v>5329</v>
      </c>
      <c r="R776" s="33">
        <v>76548.0</v>
      </c>
      <c r="S776" s="37"/>
      <c r="T776" s="33"/>
      <c r="U776" s="33">
        <v>1.71</v>
      </c>
      <c r="V776" s="33" t="s">
        <v>154</v>
      </c>
      <c r="W776" s="33"/>
      <c r="X776" s="33"/>
      <c r="Y776" s="5"/>
      <c r="Z776" s="5"/>
      <c r="AA776" s="33">
        <v>1.0</v>
      </c>
      <c r="AB776" s="33"/>
      <c r="AC776" s="33">
        <v>1.0</v>
      </c>
      <c r="AD776" s="5"/>
      <c r="AE776" s="5"/>
      <c r="AF776" s="5"/>
      <c r="AG776" s="16"/>
      <c r="AH776" s="38" t="str">
        <f t="shared" si="1"/>
        <v/>
      </c>
      <c r="AI776" s="39">
        <f t="shared" si="2"/>
        <v>1</v>
      </c>
      <c r="AJ776" s="37" t="str">
        <f t="shared" si="3"/>
        <v/>
      </c>
      <c r="AK776" s="41" t="str">
        <f t="shared" si="4"/>
        <v/>
      </c>
      <c r="AL776" s="35" t="s">
        <v>153</v>
      </c>
      <c r="AM776" s="33" t="s">
        <v>1466</v>
      </c>
      <c r="AN776" s="33" t="s">
        <v>1466</v>
      </c>
      <c r="AO776" s="41"/>
      <c r="AP776" s="33" t="s">
        <v>169</v>
      </c>
      <c r="AQ776" s="33" t="s">
        <v>170</v>
      </c>
      <c r="AR776" s="33">
        <v>150.0</v>
      </c>
      <c r="AS776" s="42"/>
      <c r="AT776" s="42"/>
      <c r="AU776" s="42"/>
      <c r="AV776" s="42"/>
      <c r="AW776" s="42"/>
      <c r="AX776" s="5"/>
      <c r="AY776" s="33"/>
      <c r="AZ776" s="33" t="s">
        <v>5369</v>
      </c>
      <c r="BA776" s="5"/>
      <c r="BB776" s="5"/>
      <c r="BC776" s="5" t="s">
        <v>5370</v>
      </c>
      <c r="BD776" s="33" t="s">
        <v>173</v>
      </c>
      <c r="BE776" s="41"/>
      <c r="BF776" s="35"/>
      <c r="BG776" s="33" t="s">
        <v>169</v>
      </c>
      <c r="BH776" s="5"/>
      <c r="BI776" s="33">
        <v>150.0</v>
      </c>
      <c r="BJ776" s="33" t="s">
        <v>170</v>
      </c>
      <c r="BK776" s="5"/>
      <c r="BL776" s="5">
        <f t="shared" si="5"/>
        <v>1997.25</v>
      </c>
      <c r="BM776" s="5"/>
      <c r="BN776" s="5"/>
      <c r="BO776" s="42">
        <f t="shared" si="6"/>
        <v>1997.25</v>
      </c>
      <c r="BP776" s="44"/>
      <c r="BQ776" s="45"/>
      <c r="BR776" s="47"/>
      <c r="BS776" s="45"/>
      <c r="BT776" s="37"/>
      <c r="BU776" s="5"/>
      <c r="BV776" s="38"/>
      <c r="BW776" s="48"/>
      <c r="BX776" s="44"/>
      <c r="BY776" s="44"/>
      <c r="BZ776" s="33" t="s">
        <v>131</v>
      </c>
      <c r="CA776" s="5"/>
      <c r="CB776" s="5"/>
      <c r="CC776" s="33" t="s">
        <v>177</v>
      </c>
      <c r="CD776" s="5"/>
      <c r="CE776" s="5"/>
      <c r="CF776" s="33" t="s">
        <v>178</v>
      </c>
      <c r="CG776" s="33" t="s">
        <v>5371</v>
      </c>
      <c r="CH776" s="5"/>
      <c r="CI776" s="5"/>
      <c r="CJ776" s="5"/>
      <c r="CK776" s="33"/>
      <c r="CL776" s="49">
        <v>44995.0</v>
      </c>
      <c r="CM776" s="33" t="s">
        <v>180</v>
      </c>
      <c r="CN776" s="5"/>
      <c r="CO776" s="33">
        <v>1.0</v>
      </c>
      <c r="CP776" s="33" t="s">
        <v>181</v>
      </c>
      <c r="CQ776" s="50" t="str">
        <f t="shared" si="7"/>
        <v>14/10/1960</v>
      </c>
      <c r="CR776" s="33" t="s">
        <v>182</v>
      </c>
      <c r="CS776" s="33">
        <v>4.0</v>
      </c>
      <c r="CT776" s="33">
        <v>5.0</v>
      </c>
      <c r="CU776" s="33">
        <v>25.0</v>
      </c>
      <c r="CV776" s="33">
        <v>934.0</v>
      </c>
      <c r="CW776" s="5"/>
      <c r="CX776" s="5"/>
      <c r="CY776" s="33">
        <v>-99.71718</v>
      </c>
      <c r="CZ776" s="33">
        <v>20.598662</v>
      </c>
      <c r="DA776" s="33">
        <v>5.525004268E9</v>
      </c>
      <c r="DB776" s="33">
        <v>2.0</v>
      </c>
      <c r="DC776" s="33" t="s">
        <v>183</v>
      </c>
      <c r="DD776" s="33">
        <v>2023.0</v>
      </c>
      <c r="DE776" s="33" t="s">
        <v>184</v>
      </c>
      <c r="DF776" s="33"/>
      <c r="DG776" s="33" t="s">
        <v>185</v>
      </c>
      <c r="DH776" s="33" t="s">
        <v>186</v>
      </c>
      <c r="DI776" s="5"/>
      <c r="DJ776" s="5"/>
    </row>
    <row r="777">
      <c r="A777" s="33" t="s">
        <v>5372</v>
      </c>
      <c r="B777" s="34">
        <v>44952.0</v>
      </c>
      <c r="C777" s="35" t="s">
        <v>137</v>
      </c>
      <c r="D777" s="35" t="s">
        <v>139</v>
      </c>
      <c r="E777" s="35" t="s">
        <v>142</v>
      </c>
      <c r="F777" s="36" t="s">
        <v>144</v>
      </c>
      <c r="G777" s="33" t="s">
        <v>5373</v>
      </c>
      <c r="H777" s="33" t="s">
        <v>5374</v>
      </c>
      <c r="I777" s="33" t="s">
        <v>2877</v>
      </c>
      <c r="J777" s="33" t="s">
        <v>439</v>
      </c>
      <c r="K777" s="35" t="s">
        <v>150</v>
      </c>
      <c r="L777" s="33" t="s">
        <v>151</v>
      </c>
      <c r="M777" s="5"/>
      <c r="N777" s="33" t="s">
        <v>5329</v>
      </c>
      <c r="O777" s="5"/>
      <c r="P777" s="35" t="s">
        <v>153</v>
      </c>
      <c r="Q777" s="35" t="s">
        <v>5329</v>
      </c>
      <c r="R777" s="33">
        <v>76548.0</v>
      </c>
      <c r="S777" s="37"/>
      <c r="T777" s="33"/>
      <c r="U777" s="33">
        <v>1.63</v>
      </c>
      <c r="V777" s="33" t="s">
        <v>154</v>
      </c>
      <c r="W777" s="33"/>
      <c r="X777" s="33"/>
      <c r="Y777" s="5"/>
      <c r="Z777" s="5"/>
      <c r="AA777" s="33">
        <v>1.0</v>
      </c>
      <c r="AB777" s="33"/>
      <c r="AC777" s="33">
        <v>1.0</v>
      </c>
      <c r="AD777" s="5"/>
      <c r="AE777" s="5"/>
      <c r="AF777" s="5"/>
      <c r="AG777" s="16"/>
      <c r="AH777" s="38" t="str">
        <f t="shared" si="1"/>
        <v/>
      </c>
      <c r="AI777" s="39">
        <f t="shared" si="2"/>
        <v>1</v>
      </c>
      <c r="AJ777" s="37" t="str">
        <f t="shared" si="3"/>
        <v/>
      </c>
      <c r="AK777" s="41" t="str">
        <f t="shared" si="4"/>
        <v/>
      </c>
      <c r="AL777" s="35" t="s">
        <v>153</v>
      </c>
      <c r="AM777" s="33" t="s">
        <v>1466</v>
      </c>
      <c r="AN777" s="33" t="s">
        <v>1466</v>
      </c>
      <c r="AO777" s="41"/>
      <c r="AP777" s="33" t="s">
        <v>169</v>
      </c>
      <c r="AQ777" s="33" t="s">
        <v>170</v>
      </c>
      <c r="AR777" s="33">
        <v>150.0</v>
      </c>
      <c r="AS777" s="42"/>
      <c r="AT777" s="42"/>
      <c r="AU777" s="42"/>
      <c r="AV777" s="42"/>
      <c r="AW777" s="42"/>
      <c r="AX777" s="5"/>
      <c r="AY777" s="33"/>
      <c r="AZ777" s="33" t="s">
        <v>5375</v>
      </c>
      <c r="BA777" s="5"/>
      <c r="BB777" s="5"/>
      <c r="BC777" s="5" t="s">
        <v>5376</v>
      </c>
      <c r="BD777" s="33" t="s">
        <v>173</v>
      </c>
      <c r="BE777" s="41"/>
      <c r="BF777" s="35"/>
      <c r="BG777" s="33" t="s">
        <v>169</v>
      </c>
      <c r="BH777" s="5"/>
      <c r="BI777" s="33">
        <v>150.0</v>
      </c>
      <c r="BJ777" s="33" t="s">
        <v>170</v>
      </c>
      <c r="BK777" s="5"/>
      <c r="BL777" s="5">
        <f t="shared" si="5"/>
        <v>1997.25</v>
      </c>
      <c r="BM777" s="5"/>
      <c r="BN777" s="5"/>
      <c r="BO777" s="42">
        <f t="shared" si="6"/>
        <v>1997.25</v>
      </c>
      <c r="BP777" s="44"/>
      <c r="BQ777" s="45"/>
      <c r="BR777" s="47"/>
      <c r="BS777" s="45"/>
      <c r="BT777" s="37"/>
      <c r="BU777" s="5"/>
      <c r="BV777" s="38"/>
      <c r="BW777" s="48"/>
      <c r="BX777" s="44"/>
      <c r="BY777" s="44"/>
      <c r="BZ777" s="33" t="s">
        <v>131</v>
      </c>
      <c r="CA777" s="5"/>
      <c r="CB777" s="5"/>
      <c r="CC777" s="33" t="s">
        <v>177</v>
      </c>
      <c r="CD777" s="5"/>
      <c r="CE777" s="5"/>
      <c r="CF777" s="33" t="s">
        <v>178</v>
      </c>
      <c r="CG777" s="33" t="s">
        <v>5377</v>
      </c>
      <c r="CH777" s="5"/>
      <c r="CI777" s="5"/>
      <c r="CJ777" s="5"/>
      <c r="CK777" s="33"/>
      <c r="CL777" s="49">
        <v>44995.0</v>
      </c>
      <c r="CM777" s="33" t="s">
        <v>180</v>
      </c>
      <c r="CN777" s="5"/>
      <c r="CO777" s="33">
        <v>1.0</v>
      </c>
      <c r="CP777" s="33" t="s">
        <v>181</v>
      </c>
      <c r="CQ777" s="50" t="str">
        <f t="shared" si="7"/>
        <v>23/04/1961</v>
      </c>
      <c r="CR777" s="33" t="s">
        <v>182</v>
      </c>
      <c r="CS777" s="33">
        <v>4.0</v>
      </c>
      <c r="CT777" s="33">
        <v>5.0</v>
      </c>
      <c r="CU777" s="33">
        <v>25.0</v>
      </c>
      <c r="CV777" s="33">
        <v>934.0</v>
      </c>
      <c r="CW777" s="5"/>
      <c r="CX777" s="5"/>
      <c r="CY777" s="33">
        <v>-99.71718</v>
      </c>
      <c r="CZ777" s="33">
        <v>20.598662</v>
      </c>
      <c r="DA777" s="33">
        <v>7.731802385E9</v>
      </c>
      <c r="DB777" s="33">
        <v>2.0</v>
      </c>
      <c r="DC777" s="33" t="s">
        <v>183</v>
      </c>
      <c r="DD777" s="33">
        <v>2023.0</v>
      </c>
      <c r="DE777" s="33" t="s">
        <v>184</v>
      </c>
      <c r="DF777" s="33"/>
      <c r="DG777" s="33" t="s">
        <v>185</v>
      </c>
      <c r="DH777" s="33" t="s">
        <v>186</v>
      </c>
      <c r="DI777" s="5"/>
      <c r="DJ777" s="5"/>
    </row>
    <row r="778">
      <c r="A778" s="33" t="s">
        <v>5378</v>
      </c>
      <c r="B778" s="34">
        <v>44952.0</v>
      </c>
      <c r="C778" s="35" t="s">
        <v>137</v>
      </c>
      <c r="D778" s="35" t="s">
        <v>139</v>
      </c>
      <c r="E778" s="35" t="s">
        <v>142</v>
      </c>
      <c r="F778" s="36" t="s">
        <v>144</v>
      </c>
      <c r="G778" s="33" t="s">
        <v>5379</v>
      </c>
      <c r="H778" s="33" t="s">
        <v>4539</v>
      </c>
      <c r="I778" s="33" t="s">
        <v>391</v>
      </c>
      <c r="J778" s="33" t="s">
        <v>231</v>
      </c>
      <c r="K778" s="35" t="s">
        <v>150</v>
      </c>
      <c r="L778" s="33" t="s">
        <v>221</v>
      </c>
      <c r="M778" s="33">
        <v>9.0</v>
      </c>
      <c r="N778" s="33" t="s">
        <v>5380</v>
      </c>
      <c r="O778" s="5"/>
      <c r="P778" s="35" t="s">
        <v>153</v>
      </c>
      <c r="Q778" s="35" t="s">
        <v>5380</v>
      </c>
      <c r="R778" s="33">
        <v>76517.0</v>
      </c>
      <c r="S778" s="37"/>
      <c r="T778" s="33"/>
      <c r="U778" s="33">
        <v>6.85</v>
      </c>
      <c r="V778" s="33" t="s">
        <v>154</v>
      </c>
      <c r="W778" s="33"/>
      <c r="X778" s="33"/>
      <c r="Y778" s="5"/>
      <c r="Z778" s="5"/>
      <c r="AA778" s="33">
        <v>1.0</v>
      </c>
      <c r="AB778" s="33"/>
      <c r="AC778" s="33">
        <v>1.0</v>
      </c>
      <c r="AD778" s="5"/>
      <c r="AE778" s="5"/>
      <c r="AF778" s="5"/>
      <c r="AG778" s="16"/>
      <c r="AH778" s="38" t="str">
        <f t="shared" si="1"/>
        <v/>
      </c>
      <c r="AI778" s="39">
        <f t="shared" si="2"/>
        <v>1</v>
      </c>
      <c r="AJ778" s="37" t="str">
        <f t="shared" si="3"/>
        <v/>
      </c>
      <c r="AK778" s="41" t="str">
        <f t="shared" si="4"/>
        <v/>
      </c>
      <c r="AL778" s="35" t="s">
        <v>153</v>
      </c>
      <c r="AM778" s="33" t="s">
        <v>377</v>
      </c>
      <c r="AN778" s="33" t="s">
        <v>377</v>
      </c>
      <c r="AO778" s="41"/>
      <c r="AP778" s="33" t="s">
        <v>169</v>
      </c>
      <c r="AQ778" s="33" t="s">
        <v>170</v>
      </c>
      <c r="AR778" s="33">
        <v>300.0</v>
      </c>
      <c r="AS778" s="42"/>
      <c r="AT778" s="42"/>
      <c r="AU778" s="42"/>
      <c r="AV778" s="42"/>
      <c r="AW778" s="42"/>
      <c r="AX778" s="5"/>
      <c r="AY778" s="33"/>
      <c r="AZ778" s="33" t="s">
        <v>5381</v>
      </c>
      <c r="BA778" s="5"/>
      <c r="BB778" s="5"/>
      <c r="BC778" s="5" t="s">
        <v>5382</v>
      </c>
      <c r="BD778" s="33" t="s">
        <v>173</v>
      </c>
      <c r="BE778" s="41"/>
      <c r="BF778" s="35"/>
      <c r="BG778" s="33" t="s">
        <v>169</v>
      </c>
      <c r="BH778" s="5"/>
      <c r="BI778" s="33">
        <v>300.0</v>
      </c>
      <c r="BJ778" s="33" t="s">
        <v>170</v>
      </c>
      <c r="BK778" s="5"/>
      <c r="BL778" s="5">
        <f t="shared" si="5"/>
        <v>3994.5</v>
      </c>
      <c r="BM778" s="5"/>
      <c r="BN778" s="5"/>
      <c r="BO778" s="42">
        <f t="shared" si="6"/>
        <v>3994.5</v>
      </c>
      <c r="BP778" s="44"/>
      <c r="BQ778" s="45"/>
      <c r="BR778" s="47"/>
      <c r="BS778" s="45"/>
      <c r="BT778" s="37"/>
      <c r="BU778" s="5"/>
      <c r="BV778" s="38"/>
      <c r="BW778" s="48"/>
      <c r="BX778" s="44"/>
      <c r="BY778" s="44"/>
      <c r="BZ778" s="33" t="s">
        <v>131</v>
      </c>
      <c r="CA778" s="5"/>
      <c r="CB778" s="5"/>
      <c r="CC778" s="33" t="s">
        <v>177</v>
      </c>
      <c r="CD778" s="5"/>
      <c r="CE778" s="5"/>
      <c r="CF778" s="33" t="s">
        <v>178</v>
      </c>
      <c r="CG778" s="33" t="s">
        <v>5383</v>
      </c>
      <c r="CH778" s="5"/>
      <c r="CI778" s="5"/>
      <c r="CJ778" s="5"/>
      <c r="CK778" s="33"/>
      <c r="CL778" s="49">
        <v>44995.0</v>
      </c>
      <c r="CM778" s="33" t="s">
        <v>180</v>
      </c>
      <c r="CN778" s="5"/>
      <c r="CO778" s="33">
        <v>2.0</v>
      </c>
      <c r="CP778" s="33" t="s">
        <v>181</v>
      </c>
      <c r="CQ778" s="50" t="str">
        <f t="shared" si="7"/>
        <v>16/04/1953</v>
      </c>
      <c r="CR778" s="33" t="s">
        <v>182</v>
      </c>
      <c r="CS778" s="33">
        <v>4.0</v>
      </c>
      <c r="CT778" s="33">
        <v>5.0</v>
      </c>
      <c r="CU778" s="33">
        <v>25.0</v>
      </c>
      <c r="CV778" s="33">
        <v>1140.0</v>
      </c>
      <c r="CW778" s="5"/>
      <c r="CX778" s="5"/>
      <c r="CY778" s="33">
        <v>-99.849966</v>
      </c>
      <c r="CZ778" s="33">
        <v>20.771007</v>
      </c>
      <c r="DA778" s="33">
        <v>4.411089422E9</v>
      </c>
      <c r="DB778" s="33">
        <v>2.0</v>
      </c>
      <c r="DC778" s="33" t="s">
        <v>183</v>
      </c>
      <c r="DD778" s="33">
        <v>2023.0</v>
      </c>
      <c r="DE778" s="33" t="s">
        <v>184</v>
      </c>
      <c r="DF778" s="33"/>
      <c r="DG778" s="33" t="s">
        <v>185</v>
      </c>
      <c r="DH778" s="33" t="s">
        <v>186</v>
      </c>
      <c r="DI778" s="5"/>
      <c r="DJ778" s="5"/>
    </row>
    <row r="779">
      <c r="A779" s="33" t="s">
        <v>5384</v>
      </c>
      <c r="B779" s="34">
        <v>44952.0</v>
      </c>
      <c r="C779" s="35" t="s">
        <v>137</v>
      </c>
      <c r="D779" s="35" t="s">
        <v>139</v>
      </c>
      <c r="E779" s="35" t="s">
        <v>142</v>
      </c>
      <c r="F779" s="36" t="s">
        <v>144</v>
      </c>
      <c r="G779" s="33" t="s">
        <v>5385</v>
      </c>
      <c r="H779" s="33" t="s">
        <v>438</v>
      </c>
      <c r="I779" s="33" t="s">
        <v>254</v>
      </c>
      <c r="J779" s="33" t="s">
        <v>350</v>
      </c>
      <c r="K779" s="35" t="s">
        <v>150</v>
      </c>
      <c r="L779" s="33" t="s">
        <v>1914</v>
      </c>
      <c r="M779" s="5"/>
      <c r="N779" s="33" t="s">
        <v>5380</v>
      </c>
      <c r="O779" s="5"/>
      <c r="P779" s="35" t="s">
        <v>153</v>
      </c>
      <c r="Q779" s="35" t="s">
        <v>5380</v>
      </c>
      <c r="R779" s="33">
        <v>76517.0</v>
      </c>
      <c r="S779" s="37"/>
      <c r="T779" s="33"/>
      <c r="U779" s="33">
        <v>7.15</v>
      </c>
      <c r="V779" s="33" t="s">
        <v>154</v>
      </c>
      <c r="W779" s="33"/>
      <c r="X779" s="33"/>
      <c r="Y779" s="5"/>
      <c r="Z779" s="5"/>
      <c r="AA779" s="33">
        <v>1.0</v>
      </c>
      <c r="AB779" s="33"/>
      <c r="AC779" s="33">
        <v>1.0</v>
      </c>
      <c r="AD779" s="5"/>
      <c r="AE779" s="5"/>
      <c r="AF779" s="5"/>
      <c r="AG779" s="16"/>
      <c r="AH779" s="38" t="str">
        <f t="shared" si="1"/>
        <v/>
      </c>
      <c r="AI779" s="39">
        <f t="shared" si="2"/>
        <v>1</v>
      </c>
      <c r="AJ779" s="37" t="str">
        <f t="shared" si="3"/>
        <v/>
      </c>
      <c r="AK779" s="41" t="str">
        <f t="shared" si="4"/>
        <v/>
      </c>
      <c r="AL779" s="35" t="s">
        <v>153</v>
      </c>
      <c r="AM779" s="33" t="s">
        <v>377</v>
      </c>
      <c r="AN779" s="33" t="s">
        <v>377</v>
      </c>
      <c r="AO779" s="41"/>
      <c r="AP779" s="33" t="s">
        <v>169</v>
      </c>
      <c r="AQ779" s="33" t="s">
        <v>170</v>
      </c>
      <c r="AR779" s="33">
        <v>300.0</v>
      </c>
      <c r="AS779" s="42"/>
      <c r="AT779" s="42"/>
      <c r="AU779" s="42"/>
      <c r="AV779" s="42"/>
      <c r="AW779" s="42"/>
      <c r="AX779" s="5"/>
      <c r="AY779" s="33"/>
      <c r="AZ779" s="33" t="s">
        <v>5386</v>
      </c>
      <c r="BA779" s="5"/>
      <c r="BB779" s="5"/>
      <c r="BC779" s="5" t="s">
        <v>5387</v>
      </c>
      <c r="BD779" s="33" t="s">
        <v>173</v>
      </c>
      <c r="BE779" s="41"/>
      <c r="BF779" s="35"/>
      <c r="BG779" s="33" t="s">
        <v>169</v>
      </c>
      <c r="BH779" s="5"/>
      <c r="BI779" s="33">
        <v>300.0</v>
      </c>
      <c r="BJ779" s="33" t="s">
        <v>170</v>
      </c>
      <c r="BK779" s="5"/>
      <c r="BL779" s="5">
        <f t="shared" si="5"/>
        <v>3994.5</v>
      </c>
      <c r="BM779" s="5"/>
      <c r="BN779" s="5"/>
      <c r="BO779" s="42">
        <f t="shared" si="6"/>
        <v>3994.5</v>
      </c>
      <c r="BP779" s="44"/>
      <c r="BQ779" s="45"/>
      <c r="BR779" s="47"/>
      <c r="BS779" s="45"/>
      <c r="BT779" s="37"/>
      <c r="BU779" s="5"/>
      <c r="BV779" s="38"/>
      <c r="BW779" s="48"/>
      <c r="BX779" s="44"/>
      <c r="BY779" s="44"/>
      <c r="BZ779" s="33" t="s">
        <v>131</v>
      </c>
      <c r="CA779" s="5"/>
      <c r="CB779" s="5"/>
      <c r="CC779" s="33" t="s">
        <v>177</v>
      </c>
      <c r="CD779" s="5"/>
      <c r="CE779" s="5"/>
      <c r="CF779" s="33" t="s">
        <v>178</v>
      </c>
      <c r="CG779" s="33" t="s">
        <v>5388</v>
      </c>
      <c r="CH779" s="5"/>
      <c r="CI779" s="5"/>
      <c r="CJ779" s="5"/>
      <c r="CK779" s="33"/>
      <c r="CL779" s="49">
        <v>44995.0</v>
      </c>
      <c r="CM779" s="33" t="s">
        <v>180</v>
      </c>
      <c r="CN779" s="5"/>
      <c r="CO779" s="33">
        <v>2.0</v>
      </c>
      <c r="CP779" s="33" t="s">
        <v>181</v>
      </c>
      <c r="CQ779" s="50" t="str">
        <f t="shared" si="7"/>
        <v>20/03/1960</v>
      </c>
      <c r="CR779" s="33" t="s">
        <v>182</v>
      </c>
      <c r="CS779" s="33">
        <v>4.0</v>
      </c>
      <c r="CT779" s="33">
        <v>5.0</v>
      </c>
      <c r="CU779" s="33">
        <v>25.0</v>
      </c>
      <c r="CV779" s="33">
        <v>1140.0</v>
      </c>
      <c r="CW779" s="5"/>
      <c r="CX779" s="5"/>
      <c r="CY779" s="33">
        <v>-99.849966</v>
      </c>
      <c r="CZ779" s="33">
        <v>20.771007</v>
      </c>
      <c r="DA779" s="33">
        <v>4.4219266E9</v>
      </c>
      <c r="DB779" s="33">
        <v>1.0</v>
      </c>
      <c r="DC779" s="33" t="s">
        <v>183</v>
      </c>
      <c r="DD779" s="33">
        <v>2023.0</v>
      </c>
      <c r="DE779" s="33" t="s">
        <v>184</v>
      </c>
      <c r="DF779" s="33"/>
      <c r="DG779" s="33" t="s">
        <v>185</v>
      </c>
      <c r="DH779" s="33" t="s">
        <v>186</v>
      </c>
      <c r="DI779" s="5"/>
      <c r="DJ779" s="5"/>
    </row>
    <row r="780">
      <c r="A780" s="33" t="s">
        <v>5389</v>
      </c>
      <c r="B780" s="34">
        <v>44952.0</v>
      </c>
      <c r="C780" s="35" t="s">
        <v>137</v>
      </c>
      <c r="D780" s="35" t="s">
        <v>139</v>
      </c>
      <c r="E780" s="35" t="s">
        <v>142</v>
      </c>
      <c r="F780" s="36" t="s">
        <v>144</v>
      </c>
      <c r="G780" s="33" t="s">
        <v>5390</v>
      </c>
      <c r="H780" s="33" t="s">
        <v>545</v>
      </c>
      <c r="I780" s="33" t="s">
        <v>231</v>
      </c>
      <c r="J780" s="33" t="s">
        <v>439</v>
      </c>
      <c r="K780" s="35" t="s">
        <v>150</v>
      </c>
      <c r="L780" s="33" t="s">
        <v>151</v>
      </c>
      <c r="M780" s="5"/>
      <c r="N780" s="33" t="s">
        <v>5380</v>
      </c>
      <c r="O780" s="5"/>
      <c r="P780" s="35" t="s">
        <v>153</v>
      </c>
      <c r="Q780" s="35" t="s">
        <v>5380</v>
      </c>
      <c r="R780" s="33">
        <v>76517.0</v>
      </c>
      <c r="S780" s="37"/>
      <c r="T780" s="33"/>
      <c r="U780" s="33">
        <v>7.65</v>
      </c>
      <c r="V780" s="33" t="s">
        <v>154</v>
      </c>
      <c r="W780" s="33"/>
      <c r="X780" s="33"/>
      <c r="Y780" s="5"/>
      <c r="Z780" s="5"/>
      <c r="AA780" s="33">
        <v>1.0</v>
      </c>
      <c r="AB780" s="33"/>
      <c r="AC780" s="33">
        <v>1.0</v>
      </c>
      <c r="AD780" s="5"/>
      <c r="AE780" s="5"/>
      <c r="AF780" s="5"/>
      <c r="AG780" s="16"/>
      <c r="AH780" s="38" t="str">
        <f t="shared" si="1"/>
        <v/>
      </c>
      <c r="AI780" s="39" t="str">
        <f t="shared" si="2"/>
        <v/>
      </c>
      <c r="AJ780" s="37" t="str">
        <f t="shared" si="3"/>
        <v/>
      </c>
      <c r="AK780" s="41" t="str">
        <f t="shared" si="4"/>
        <v/>
      </c>
      <c r="AL780" s="35" t="s">
        <v>153</v>
      </c>
      <c r="AM780" s="33" t="s">
        <v>377</v>
      </c>
      <c r="AN780" s="33" t="s">
        <v>377</v>
      </c>
      <c r="AO780" s="41"/>
      <c r="AP780" s="33" t="s">
        <v>169</v>
      </c>
      <c r="AQ780" s="33" t="s">
        <v>170</v>
      </c>
      <c r="AR780" s="33">
        <v>300.0</v>
      </c>
      <c r="AS780" s="42"/>
      <c r="AT780" s="42"/>
      <c r="AU780" s="42"/>
      <c r="AV780" s="42"/>
      <c r="AW780" s="42"/>
      <c r="AX780" s="5"/>
      <c r="AY780" s="33"/>
      <c r="AZ780" s="33" t="s">
        <v>5391</v>
      </c>
      <c r="BA780" s="5"/>
      <c r="BB780" s="5"/>
      <c r="BC780" s="5" t="s">
        <v>5392</v>
      </c>
      <c r="BD780" s="33" t="s">
        <v>173</v>
      </c>
      <c r="BE780" s="41"/>
      <c r="BF780" s="35"/>
      <c r="BG780" s="33" t="s">
        <v>169</v>
      </c>
      <c r="BH780" s="5"/>
      <c r="BI780" s="33">
        <v>300.0</v>
      </c>
      <c r="BJ780" s="33" t="s">
        <v>170</v>
      </c>
      <c r="BK780" s="5"/>
      <c r="BL780" s="5">
        <f t="shared" si="5"/>
        <v>3994.5</v>
      </c>
      <c r="BM780" s="5"/>
      <c r="BN780" s="5"/>
      <c r="BO780" s="42">
        <f t="shared" si="6"/>
        <v>3994.5</v>
      </c>
      <c r="BP780" s="44"/>
      <c r="BQ780" s="45"/>
      <c r="BR780" s="47"/>
      <c r="BS780" s="45"/>
      <c r="BT780" s="37"/>
      <c r="BU780" s="5"/>
      <c r="BV780" s="38"/>
      <c r="BW780" s="48"/>
      <c r="BX780" s="44"/>
      <c r="BY780" s="44"/>
      <c r="BZ780" s="33" t="s">
        <v>131</v>
      </c>
      <c r="CA780" s="5"/>
      <c r="CB780" s="5"/>
      <c r="CC780" s="33" t="s">
        <v>177</v>
      </c>
      <c r="CD780" s="5"/>
      <c r="CE780" s="5"/>
      <c r="CF780" s="33" t="s">
        <v>178</v>
      </c>
      <c r="CG780" s="33" t="s">
        <v>5393</v>
      </c>
      <c r="CH780" s="5"/>
      <c r="CI780" s="5"/>
      <c r="CJ780" s="5"/>
      <c r="CK780" s="33"/>
      <c r="CL780" s="49">
        <v>44995.0</v>
      </c>
      <c r="CM780" s="33" t="s">
        <v>180</v>
      </c>
      <c r="CN780" s="5"/>
      <c r="CO780" s="33">
        <v>2.0</v>
      </c>
      <c r="CP780" s="33" t="s">
        <v>181</v>
      </c>
      <c r="CQ780" s="50" t="str">
        <f t="shared" si="7"/>
        <v>01/01/1967</v>
      </c>
      <c r="CR780" s="33" t="s">
        <v>182</v>
      </c>
      <c r="CS780" s="33">
        <v>4.0</v>
      </c>
      <c r="CT780" s="33">
        <v>5.0</v>
      </c>
      <c r="CU780" s="33">
        <v>25.0</v>
      </c>
      <c r="CV780" s="33">
        <v>1140.0</v>
      </c>
      <c r="CW780" s="5"/>
      <c r="CX780" s="5"/>
      <c r="CY780" s="33">
        <v>-99.849966</v>
      </c>
      <c r="CZ780" s="33">
        <v>20.771007</v>
      </c>
      <c r="DA780" s="33">
        <v>4.412768346E9</v>
      </c>
      <c r="DB780" s="33">
        <v>2.0</v>
      </c>
      <c r="DC780" s="33" t="s">
        <v>183</v>
      </c>
      <c r="DD780" s="33">
        <v>2023.0</v>
      </c>
      <c r="DE780" s="33" t="s">
        <v>184</v>
      </c>
      <c r="DF780" s="33"/>
      <c r="DG780" s="33" t="s">
        <v>185</v>
      </c>
      <c r="DH780" s="33" t="s">
        <v>186</v>
      </c>
      <c r="DI780" s="5"/>
      <c r="DJ780" s="5"/>
    </row>
    <row r="781">
      <c r="A781" s="33" t="s">
        <v>5394</v>
      </c>
      <c r="B781" s="34">
        <v>44952.0</v>
      </c>
      <c r="C781" s="35" t="s">
        <v>137</v>
      </c>
      <c r="D781" s="35" t="s">
        <v>139</v>
      </c>
      <c r="E781" s="35" t="s">
        <v>142</v>
      </c>
      <c r="F781" s="36" t="s">
        <v>144</v>
      </c>
      <c r="G781" s="33" t="s">
        <v>5395</v>
      </c>
      <c r="H781" s="33" t="s">
        <v>1751</v>
      </c>
      <c r="I781" s="33" t="s">
        <v>231</v>
      </c>
      <c r="J781" s="33" t="s">
        <v>204</v>
      </c>
      <c r="K781" s="35" t="s">
        <v>150</v>
      </c>
      <c r="L781" s="33" t="s">
        <v>221</v>
      </c>
      <c r="M781" s="5"/>
      <c r="N781" s="33" t="s">
        <v>5380</v>
      </c>
      <c r="O781" s="5"/>
      <c r="P781" s="35" t="s">
        <v>153</v>
      </c>
      <c r="Q781" s="35" t="s">
        <v>5380</v>
      </c>
      <c r="R781" s="33">
        <v>76517.0</v>
      </c>
      <c r="S781" s="37"/>
      <c r="T781" s="33"/>
      <c r="U781" s="33">
        <v>3.77</v>
      </c>
      <c r="V781" s="33" t="s">
        <v>154</v>
      </c>
      <c r="W781" s="33"/>
      <c r="X781" s="33"/>
      <c r="Y781" s="5"/>
      <c r="Z781" s="5"/>
      <c r="AA781" s="33">
        <v>1.0</v>
      </c>
      <c r="AB781" s="33"/>
      <c r="AC781" s="33">
        <v>1.0</v>
      </c>
      <c r="AD781" s="5"/>
      <c r="AE781" s="5"/>
      <c r="AF781" s="5"/>
      <c r="AG781" s="16"/>
      <c r="AH781" s="38" t="str">
        <f t="shared" si="1"/>
        <v/>
      </c>
      <c r="AI781" s="39" t="str">
        <f t="shared" si="2"/>
        <v/>
      </c>
      <c r="AJ781" s="37" t="str">
        <f t="shared" si="3"/>
        <v/>
      </c>
      <c r="AK781" s="41" t="str">
        <f t="shared" si="4"/>
        <v/>
      </c>
      <c r="AL781" s="35" t="s">
        <v>153</v>
      </c>
      <c r="AM781" s="33" t="s">
        <v>377</v>
      </c>
      <c r="AN781" s="33" t="s">
        <v>377</v>
      </c>
      <c r="AO781" s="41"/>
      <c r="AP781" s="33" t="s">
        <v>169</v>
      </c>
      <c r="AQ781" s="33" t="s">
        <v>170</v>
      </c>
      <c r="AR781" s="33">
        <v>300.0</v>
      </c>
      <c r="AS781" s="42"/>
      <c r="AT781" s="42"/>
      <c r="AU781" s="42"/>
      <c r="AV781" s="42"/>
      <c r="AW781" s="42"/>
      <c r="AX781" s="5"/>
      <c r="AY781" s="33"/>
      <c r="AZ781" s="33" t="s">
        <v>5396</v>
      </c>
      <c r="BA781" s="5"/>
      <c r="BB781" s="5"/>
      <c r="BC781" s="5" t="s">
        <v>5397</v>
      </c>
      <c r="BD781" s="33" t="s">
        <v>173</v>
      </c>
      <c r="BE781" s="41"/>
      <c r="BF781" s="35"/>
      <c r="BG781" s="33" t="s">
        <v>169</v>
      </c>
      <c r="BH781" s="5"/>
      <c r="BI781" s="33">
        <v>300.0</v>
      </c>
      <c r="BJ781" s="33" t="s">
        <v>170</v>
      </c>
      <c r="BK781" s="5"/>
      <c r="BL781" s="5">
        <f t="shared" si="5"/>
        <v>3994.5</v>
      </c>
      <c r="BM781" s="5"/>
      <c r="BN781" s="5"/>
      <c r="BO781" s="42">
        <f t="shared" si="6"/>
        <v>3994.5</v>
      </c>
      <c r="BP781" s="44"/>
      <c r="BQ781" s="45"/>
      <c r="BR781" s="47"/>
      <c r="BS781" s="45"/>
      <c r="BT781" s="37"/>
      <c r="BU781" s="5"/>
      <c r="BV781" s="38"/>
      <c r="BW781" s="48"/>
      <c r="BX781" s="44"/>
      <c r="BY781" s="44"/>
      <c r="BZ781" s="33" t="s">
        <v>131</v>
      </c>
      <c r="CA781" s="5"/>
      <c r="CB781" s="5"/>
      <c r="CC781" s="33" t="s">
        <v>177</v>
      </c>
      <c r="CD781" s="5"/>
      <c r="CE781" s="5"/>
      <c r="CF781" s="33" t="s">
        <v>178</v>
      </c>
      <c r="CG781" s="33" t="s">
        <v>5398</v>
      </c>
      <c r="CH781" s="5"/>
      <c r="CI781" s="5"/>
      <c r="CJ781" s="5"/>
      <c r="CK781" s="33"/>
      <c r="CL781" s="49">
        <v>44995.0</v>
      </c>
      <c r="CM781" s="33" t="s">
        <v>180</v>
      </c>
      <c r="CN781" s="5"/>
      <c r="CO781" s="33">
        <v>2.0</v>
      </c>
      <c r="CP781" s="33" t="s">
        <v>181</v>
      </c>
      <c r="CQ781" s="50" t="str">
        <f t="shared" si="7"/>
        <v>21/02/1977</v>
      </c>
      <c r="CR781" s="33" t="s">
        <v>182</v>
      </c>
      <c r="CS781" s="33">
        <v>4.0</v>
      </c>
      <c r="CT781" s="33">
        <v>5.0</v>
      </c>
      <c r="CU781" s="33">
        <v>25.0</v>
      </c>
      <c r="CV781" s="33">
        <v>1140.0</v>
      </c>
      <c r="CW781" s="5"/>
      <c r="CX781" s="5"/>
      <c r="CY781" s="33">
        <v>-99.849966</v>
      </c>
      <c r="CZ781" s="33">
        <v>20.771007</v>
      </c>
      <c r="DA781" s="33">
        <v>4.412047915E9</v>
      </c>
      <c r="DB781" s="33">
        <v>2.0</v>
      </c>
      <c r="DC781" s="33" t="s">
        <v>183</v>
      </c>
      <c r="DD781" s="33">
        <v>2023.0</v>
      </c>
      <c r="DE781" s="33" t="s">
        <v>184</v>
      </c>
      <c r="DF781" s="33"/>
      <c r="DG781" s="33" t="s">
        <v>185</v>
      </c>
      <c r="DH781" s="33" t="s">
        <v>186</v>
      </c>
      <c r="DI781" s="5"/>
      <c r="DJ781" s="5"/>
    </row>
    <row r="782">
      <c r="A782" s="33" t="s">
        <v>5399</v>
      </c>
      <c r="B782" s="34">
        <v>44952.0</v>
      </c>
      <c r="C782" s="35" t="s">
        <v>137</v>
      </c>
      <c r="D782" s="35" t="s">
        <v>139</v>
      </c>
      <c r="E782" s="35" t="s">
        <v>142</v>
      </c>
      <c r="F782" s="36" t="s">
        <v>144</v>
      </c>
      <c r="G782" s="33" t="s">
        <v>5400</v>
      </c>
      <c r="H782" s="33" t="s">
        <v>5401</v>
      </c>
      <c r="I782" s="33" t="s">
        <v>231</v>
      </c>
      <c r="J782" s="33" t="s">
        <v>439</v>
      </c>
      <c r="K782" s="35" t="s">
        <v>150</v>
      </c>
      <c r="L782" s="33" t="s">
        <v>221</v>
      </c>
      <c r="M782" s="5"/>
      <c r="N782" s="33" t="s">
        <v>5380</v>
      </c>
      <c r="O782" s="5"/>
      <c r="P782" s="35" t="s">
        <v>153</v>
      </c>
      <c r="Q782" s="35" t="s">
        <v>5380</v>
      </c>
      <c r="R782" s="33">
        <v>76517.0</v>
      </c>
      <c r="S782" s="37"/>
      <c r="T782" s="33"/>
      <c r="U782" s="33">
        <v>1.21</v>
      </c>
      <c r="V782" s="33" t="s">
        <v>154</v>
      </c>
      <c r="W782" s="33"/>
      <c r="X782" s="33"/>
      <c r="Y782" s="5"/>
      <c r="Z782" s="5"/>
      <c r="AA782" s="33">
        <v>1.0</v>
      </c>
      <c r="AB782" s="33"/>
      <c r="AC782" s="33">
        <v>1.0</v>
      </c>
      <c r="AD782" s="5"/>
      <c r="AE782" s="5"/>
      <c r="AF782" s="5"/>
      <c r="AG782" s="16"/>
      <c r="AH782" s="38" t="str">
        <f t="shared" si="1"/>
        <v/>
      </c>
      <c r="AI782" s="39">
        <f t="shared" si="2"/>
        <v>1</v>
      </c>
      <c r="AJ782" s="37" t="str">
        <f t="shared" si="3"/>
        <v/>
      </c>
      <c r="AK782" s="41" t="str">
        <f t="shared" si="4"/>
        <v/>
      </c>
      <c r="AL782" s="35" t="s">
        <v>153</v>
      </c>
      <c r="AM782" s="33" t="s">
        <v>377</v>
      </c>
      <c r="AN782" s="33" t="s">
        <v>377</v>
      </c>
      <c r="AO782" s="41"/>
      <c r="AP782" s="33" t="s">
        <v>169</v>
      </c>
      <c r="AQ782" s="33" t="s">
        <v>170</v>
      </c>
      <c r="AR782" s="33">
        <v>150.0</v>
      </c>
      <c r="AS782" s="42"/>
      <c r="AT782" s="42"/>
      <c r="AU782" s="42"/>
      <c r="AV782" s="42"/>
      <c r="AW782" s="42"/>
      <c r="AX782" s="5"/>
      <c r="AY782" s="33"/>
      <c r="AZ782" s="33" t="s">
        <v>5402</v>
      </c>
      <c r="BA782" s="5"/>
      <c r="BB782" s="5"/>
      <c r="BC782" s="5" t="s">
        <v>5403</v>
      </c>
      <c r="BD782" s="33" t="s">
        <v>173</v>
      </c>
      <c r="BE782" s="41"/>
      <c r="BF782" s="35"/>
      <c r="BG782" s="33" t="s">
        <v>169</v>
      </c>
      <c r="BH782" s="5"/>
      <c r="BI782" s="33">
        <v>150.0</v>
      </c>
      <c r="BJ782" s="33" t="s">
        <v>170</v>
      </c>
      <c r="BK782" s="5"/>
      <c r="BL782" s="5">
        <f t="shared" si="5"/>
        <v>1997.25</v>
      </c>
      <c r="BM782" s="5"/>
      <c r="BN782" s="5"/>
      <c r="BO782" s="42">
        <f t="shared" si="6"/>
        <v>1997.25</v>
      </c>
      <c r="BP782" s="44"/>
      <c r="BQ782" s="45"/>
      <c r="BR782" s="47"/>
      <c r="BS782" s="45"/>
      <c r="BT782" s="37"/>
      <c r="BU782" s="5"/>
      <c r="BV782" s="38"/>
      <c r="BW782" s="48"/>
      <c r="BX782" s="44"/>
      <c r="BY782" s="44"/>
      <c r="BZ782" s="33" t="s">
        <v>131</v>
      </c>
      <c r="CA782" s="5"/>
      <c r="CB782" s="5"/>
      <c r="CC782" s="33" t="s">
        <v>177</v>
      </c>
      <c r="CD782" s="5"/>
      <c r="CE782" s="5"/>
      <c r="CF782" s="33" t="s">
        <v>178</v>
      </c>
      <c r="CG782" s="33" t="s">
        <v>5404</v>
      </c>
      <c r="CH782" s="5"/>
      <c r="CI782" s="5"/>
      <c r="CJ782" s="5"/>
      <c r="CK782" s="33"/>
      <c r="CL782" s="49">
        <v>44995.0</v>
      </c>
      <c r="CM782" s="33" t="s">
        <v>180</v>
      </c>
      <c r="CN782" s="5"/>
      <c r="CO782" s="33">
        <v>1.0</v>
      </c>
      <c r="CP782" s="33" t="s">
        <v>181</v>
      </c>
      <c r="CQ782" s="50" t="str">
        <f t="shared" si="7"/>
        <v>12/04/1952</v>
      </c>
      <c r="CR782" s="33" t="s">
        <v>182</v>
      </c>
      <c r="CS782" s="33">
        <v>4.0</v>
      </c>
      <c r="CT782" s="33">
        <v>5.0</v>
      </c>
      <c r="CU782" s="33">
        <v>25.0</v>
      </c>
      <c r="CV782" s="33">
        <v>1140.0</v>
      </c>
      <c r="CW782" s="5"/>
      <c r="CX782" s="5"/>
      <c r="CY782" s="33">
        <v>-99.849966</v>
      </c>
      <c r="CZ782" s="33">
        <v>20.771007</v>
      </c>
      <c r="DA782" s="33">
        <v>4.411301377E9</v>
      </c>
      <c r="DB782" s="33">
        <v>2.0</v>
      </c>
      <c r="DC782" s="33" t="s">
        <v>183</v>
      </c>
      <c r="DD782" s="33">
        <v>2023.0</v>
      </c>
      <c r="DE782" s="33" t="s">
        <v>184</v>
      </c>
      <c r="DF782" s="33"/>
      <c r="DG782" s="33" t="s">
        <v>185</v>
      </c>
      <c r="DH782" s="33" t="s">
        <v>186</v>
      </c>
      <c r="DI782" s="5"/>
      <c r="DJ782" s="5"/>
    </row>
    <row r="783">
      <c r="A783" s="33" t="s">
        <v>5405</v>
      </c>
      <c r="B783" s="34">
        <v>44952.0</v>
      </c>
      <c r="C783" s="35" t="s">
        <v>137</v>
      </c>
      <c r="D783" s="35" t="s">
        <v>139</v>
      </c>
      <c r="E783" s="35" t="s">
        <v>142</v>
      </c>
      <c r="F783" s="36" t="s">
        <v>144</v>
      </c>
      <c r="G783" s="33" t="s">
        <v>5406</v>
      </c>
      <c r="H783" s="33" t="s">
        <v>1269</v>
      </c>
      <c r="I783" s="33" t="s">
        <v>231</v>
      </c>
      <c r="J783" s="33" t="s">
        <v>439</v>
      </c>
      <c r="K783" s="35" t="s">
        <v>150</v>
      </c>
      <c r="L783" s="33" t="s">
        <v>151</v>
      </c>
      <c r="M783" s="5"/>
      <c r="N783" s="33" t="s">
        <v>5380</v>
      </c>
      <c r="O783" s="5"/>
      <c r="P783" s="35" t="s">
        <v>153</v>
      </c>
      <c r="Q783" s="35" t="s">
        <v>5380</v>
      </c>
      <c r="R783" s="33">
        <v>76517.0</v>
      </c>
      <c r="S783" s="37"/>
      <c r="T783" s="33"/>
      <c r="U783" s="33">
        <v>3.12</v>
      </c>
      <c r="V783" s="33" t="s">
        <v>154</v>
      </c>
      <c r="W783" s="33"/>
      <c r="X783" s="33"/>
      <c r="Y783" s="5"/>
      <c r="Z783" s="5"/>
      <c r="AA783" s="33">
        <v>1.0</v>
      </c>
      <c r="AB783" s="33"/>
      <c r="AC783" s="33">
        <v>1.0</v>
      </c>
      <c r="AD783" s="5"/>
      <c r="AE783" s="5"/>
      <c r="AF783" s="5"/>
      <c r="AG783" s="16"/>
      <c r="AH783" s="38" t="str">
        <f t="shared" si="1"/>
        <v/>
      </c>
      <c r="AI783" s="39" t="str">
        <f t="shared" si="2"/>
        <v/>
      </c>
      <c r="AJ783" s="37" t="str">
        <f t="shared" si="3"/>
        <v/>
      </c>
      <c r="AK783" s="41" t="str">
        <f t="shared" si="4"/>
        <v/>
      </c>
      <c r="AL783" s="35" t="s">
        <v>153</v>
      </c>
      <c r="AM783" s="33" t="s">
        <v>377</v>
      </c>
      <c r="AN783" s="33" t="s">
        <v>377</v>
      </c>
      <c r="AO783" s="41"/>
      <c r="AP783" s="33" t="s">
        <v>169</v>
      </c>
      <c r="AQ783" s="33" t="s">
        <v>170</v>
      </c>
      <c r="AR783" s="33">
        <v>300.0</v>
      </c>
      <c r="AS783" s="42"/>
      <c r="AT783" s="42"/>
      <c r="AU783" s="42"/>
      <c r="AV783" s="42"/>
      <c r="AW783" s="42"/>
      <c r="AX783" s="5"/>
      <c r="AY783" s="33"/>
      <c r="AZ783" s="33" t="s">
        <v>5407</v>
      </c>
      <c r="BA783" s="5"/>
      <c r="BB783" s="5"/>
      <c r="BC783" s="5" t="s">
        <v>5408</v>
      </c>
      <c r="BD783" s="33" t="s">
        <v>173</v>
      </c>
      <c r="BE783" s="41"/>
      <c r="BF783" s="35"/>
      <c r="BG783" s="33" t="s">
        <v>169</v>
      </c>
      <c r="BH783" s="5"/>
      <c r="BI783" s="33">
        <v>300.0</v>
      </c>
      <c r="BJ783" s="33" t="s">
        <v>170</v>
      </c>
      <c r="BK783" s="5"/>
      <c r="BL783" s="5">
        <f t="shared" si="5"/>
        <v>3994.5</v>
      </c>
      <c r="BM783" s="5"/>
      <c r="BN783" s="5"/>
      <c r="BO783" s="42">
        <f t="shared" si="6"/>
        <v>3994.5</v>
      </c>
      <c r="BP783" s="44"/>
      <c r="BQ783" s="45"/>
      <c r="BR783" s="47"/>
      <c r="BS783" s="45"/>
      <c r="BT783" s="37"/>
      <c r="BU783" s="5"/>
      <c r="BV783" s="38"/>
      <c r="BW783" s="48"/>
      <c r="BX783" s="44"/>
      <c r="BY783" s="44"/>
      <c r="BZ783" s="33" t="s">
        <v>131</v>
      </c>
      <c r="CA783" s="5"/>
      <c r="CB783" s="5"/>
      <c r="CC783" s="33" t="s">
        <v>177</v>
      </c>
      <c r="CD783" s="5"/>
      <c r="CE783" s="5"/>
      <c r="CF783" s="33" t="s">
        <v>178</v>
      </c>
      <c r="CG783" s="33" t="s">
        <v>5409</v>
      </c>
      <c r="CH783" s="5"/>
      <c r="CI783" s="5"/>
      <c r="CJ783" s="5"/>
      <c r="CK783" s="33"/>
      <c r="CL783" s="49">
        <v>44995.0</v>
      </c>
      <c r="CM783" s="33" t="s">
        <v>180</v>
      </c>
      <c r="CN783" s="5"/>
      <c r="CO783" s="33">
        <v>2.0</v>
      </c>
      <c r="CP783" s="33" t="s">
        <v>181</v>
      </c>
      <c r="CQ783" s="50" t="str">
        <f t="shared" si="7"/>
        <v>02/12/1968</v>
      </c>
      <c r="CR783" s="33" t="s">
        <v>182</v>
      </c>
      <c r="CS783" s="33">
        <v>4.0</v>
      </c>
      <c r="CT783" s="33">
        <v>5.0</v>
      </c>
      <c r="CU783" s="33">
        <v>25.0</v>
      </c>
      <c r="CV783" s="33">
        <v>1140.0</v>
      </c>
      <c r="CW783" s="5"/>
      <c r="CX783" s="5"/>
      <c r="CY783" s="33">
        <v>-99.849966</v>
      </c>
      <c r="CZ783" s="33">
        <v>20.771007</v>
      </c>
      <c r="DA783" s="33">
        <v>4.411550212E9</v>
      </c>
      <c r="DB783" s="33">
        <v>2.0</v>
      </c>
      <c r="DC783" s="33" t="s">
        <v>183</v>
      </c>
      <c r="DD783" s="33">
        <v>2023.0</v>
      </c>
      <c r="DE783" s="33" t="s">
        <v>184</v>
      </c>
      <c r="DF783" s="33"/>
      <c r="DG783" s="33" t="s">
        <v>185</v>
      </c>
      <c r="DH783" s="33" t="s">
        <v>186</v>
      </c>
      <c r="DI783" s="5"/>
      <c r="DJ783" s="5"/>
    </row>
    <row r="784">
      <c r="A784" s="33" t="s">
        <v>5410</v>
      </c>
      <c r="B784" s="34">
        <v>44952.0</v>
      </c>
      <c r="C784" s="35" t="s">
        <v>137</v>
      </c>
      <c r="D784" s="35" t="s">
        <v>139</v>
      </c>
      <c r="E784" s="35" t="s">
        <v>142</v>
      </c>
      <c r="F784" s="36" t="s">
        <v>144</v>
      </c>
      <c r="G784" s="33" t="s">
        <v>5411</v>
      </c>
      <c r="H784" s="33" t="s">
        <v>2183</v>
      </c>
      <c r="I784" s="33" t="s">
        <v>231</v>
      </c>
      <c r="J784" s="33" t="s">
        <v>205</v>
      </c>
      <c r="K784" s="35" t="s">
        <v>150</v>
      </c>
      <c r="L784" s="33" t="s">
        <v>221</v>
      </c>
      <c r="M784" s="33">
        <v>11.0</v>
      </c>
      <c r="N784" s="33" t="s">
        <v>5380</v>
      </c>
      <c r="O784" s="5"/>
      <c r="P784" s="35" t="s">
        <v>153</v>
      </c>
      <c r="Q784" s="35" t="s">
        <v>5380</v>
      </c>
      <c r="R784" s="33">
        <v>76517.0</v>
      </c>
      <c r="S784" s="37"/>
      <c r="T784" s="33"/>
      <c r="U784" s="33">
        <v>7.5</v>
      </c>
      <c r="V784" s="33" t="s">
        <v>154</v>
      </c>
      <c r="W784" s="33"/>
      <c r="X784" s="33"/>
      <c r="Y784" s="5"/>
      <c r="Z784" s="5"/>
      <c r="AA784" s="33">
        <v>1.0</v>
      </c>
      <c r="AB784" s="33"/>
      <c r="AC784" s="33">
        <v>1.0</v>
      </c>
      <c r="AD784" s="5"/>
      <c r="AE784" s="5"/>
      <c r="AF784" s="5"/>
      <c r="AG784" s="16"/>
      <c r="AH784" s="38" t="str">
        <f t="shared" si="1"/>
        <v/>
      </c>
      <c r="AI784" s="39" t="str">
        <f t="shared" si="2"/>
        <v/>
      </c>
      <c r="AJ784" s="37" t="str">
        <f t="shared" si="3"/>
        <v/>
      </c>
      <c r="AK784" s="41" t="str">
        <f t="shared" si="4"/>
        <v/>
      </c>
      <c r="AL784" s="35" t="s">
        <v>153</v>
      </c>
      <c r="AM784" s="33" t="s">
        <v>377</v>
      </c>
      <c r="AN784" s="33" t="s">
        <v>377</v>
      </c>
      <c r="AO784" s="41"/>
      <c r="AP784" s="33" t="s">
        <v>169</v>
      </c>
      <c r="AQ784" s="33" t="s">
        <v>170</v>
      </c>
      <c r="AR784" s="33">
        <v>300.0</v>
      </c>
      <c r="AS784" s="42"/>
      <c r="AT784" s="42"/>
      <c r="AU784" s="42"/>
      <c r="AV784" s="42"/>
      <c r="AW784" s="42"/>
      <c r="AX784" s="5"/>
      <c r="AY784" s="33"/>
      <c r="AZ784" s="33" t="s">
        <v>5412</v>
      </c>
      <c r="BA784" s="5"/>
      <c r="BB784" s="5"/>
      <c r="BC784" s="5" t="s">
        <v>5413</v>
      </c>
      <c r="BD784" s="33" t="s">
        <v>173</v>
      </c>
      <c r="BE784" s="41"/>
      <c r="BF784" s="35"/>
      <c r="BG784" s="33" t="s">
        <v>169</v>
      </c>
      <c r="BH784" s="5"/>
      <c r="BI784" s="33">
        <v>300.0</v>
      </c>
      <c r="BJ784" s="33" t="s">
        <v>170</v>
      </c>
      <c r="BK784" s="5"/>
      <c r="BL784" s="5">
        <f t="shared" si="5"/>
        <v>3994.5</v>
      </c>
      <c r="BM784" s="5"/>
      <c r="BN784" s="5"/>
      <c r="BO784" s="42">
        <f t="shared" si="6"/>
        <v>3994.5</v>
      </c>
      <c r="BP784" s="44"/>
      <c r="BQ784" s="45"/>
      <c r="BR784" s="47"/>
      <c r="BS784" s="45"/>
      <c r="BT784" s="37"/>
      <c r="BU784" s="5"/>
      <c r="BV784" s="38"/>
      <c r="BW784" s="48"/>
      <c r="BX784" s="44"/>
      <c r="BY784" s="44"/>
      <c r="BZ784" s="33" t="s">
        <v>131</v>
      </c>
      <c r="CA784" s="5"/>
      <c r="CB784" s="5"/>
      <c r="CC784" s="33" t="s">
        <v>177</v>
      </c>
      <c r="CD784" s="5"/>
      <c r="CE784" s="5"/>
      <c r="CF784" s="33" t="s">
        <v>178</v>
      </c>
      <c r="CG784" s="33" t="s">
        <v>5414</v>
      </c>
      <c r="CH784" s="5"/>
      <c r="CI784" s="5"/>
      <c r="CJ784" s="5"/>
      <c r="CK784" s="33"/>
      <c r="CL784" s="49">
        <v>44995.0</v>
      </c>
      <c r="CM784" s="33" t="s">
        <v>180</v>
      </c>
      <c r="CN784" s="5"/>
      <c r="CO784" s="33">
        <v>2.0</v>
      </c>
      <c r="CP784" s="33" t="s">
        <v>181</v>
      </c>
      <c r="CQ784" s="50" t="str">
        <f t="shared" si="7"/>
        <v>26/01/1976</v>
      </c>
      <c r="CR784" s="33" t="s">
        <v>182</v>
      </c>
      <c r="CS784" s="33">
        <v>4.0</v>
      </c>
      <c r="CT784" s="33">
        <v>5.0</v>
      </c>
      <c r="CU784" s="33">
        <v>25.0</v>
      </c>
      <c r="CV784" s="33">
        <v>1140.0</v>
      </c>
      <c r="CW784" s="5"/>
      <c r="CX784" s="5"/>
      <c r="CY784" s="33">
        <v>-99.849966</v>
      </c>
      <c r="CZ784" s="33">
        <v>20.771007</v>
      </c>
      <c r="DA784" s="33">
        <v>4.411081817E9</v>
      </c>
      <c r="DB784" s="33">
        <v>2.0</v>
      </c>
      <c r="DC784" s="33" t="s">
        <v>183</v>
      </c>
      <c r="DD784" s="33">
        <v>2023.0</v>
      </c>
      <c r="DE784" s="33" t="s">
        <v>184</v>
      </c>
      <c r="DF784" s="33"/>
      <c r="DG784" s="33" t="s">
        <v>185</v>
      </c>
      <c r="DH784" s="33" t="s">
        <v>186</v>
      </c>
      <c r="DI784" s="5"/>
      <c r="DJ784" s="5"/>
    </row>
    <row r="785">
      <c r="A785" s="33" t="s">
        <v>5415</v>
      </c>
      <c r="B785" s="34">
        <v>44952.0</v>
      </c>
      <c r="C785" s="35" t="s">
        <v>137</v>
      </c>
      <c r="D785" s="35" t="s">
        <v>139</v>
      </c>
      <c r="E785" s="35" t="s">
        <v>142</v>
      </c>
      <c r="F785" s="36" t="s">
        <v>144</v>
      </c>
      <c r="G785" s="33" t="s">
        <v>5416</v>
      </c>
      <c r="H785" s="33" t="s">
        <v>5417</v>
      </c>
      <c r="I785" s="33" t="s">
        <v>231</v>
      </c>
      <c r="J785" s="33" t="s">
        <v>439</v>
      </c>
      <c r="K785" s="35" t="s">
        <v>150</v>
      </c>
      <c r="L785" s="33" t="s">
        <v>221</v>
      </c>
      <c r="M785" s="33">
        <v>2.0</v>
      </c>
      <c r="N785" s="33" t="s">
        <v>5380</v>
      </c>
      <c r="O785" s="5"/>
      <c r="P785" s="35" t="s">
        <v>153</v>
      </c>
      <c r="Q785" s="35" t="s">
        <v>5380</v>
      </c>
      <c r="R785" s="33">
        <v>76517.0</v>
      </c>
      <c r="S785" s="37"/>
      <c r="T785" s="33"/>
      <c r="U785" s="33">
        <v>2.36</v>
      </c>
      <c r="V785" s="33" t="s">
        <v>154</v>
      </c>
      <c r="W785" s="33"/>
      <c r="X785" s="33"/>
      <c r="Y785" s="5"/>
      <c r="Z785" s="5"/>
      <c r="AA785" s="33">
        <v>1.0</v>
      </c>
      <c r="AB785" s="33"/>
      <c r="AC785" s="33">
        <v>1.0</v>
      </c>
      <c r="AD785" s="5"/>
      <c r="AE785" s="5"/>
      <c r="AF785" s="5"/>
      <c r="AG785" s="16"/>
      <c r="AH785" s="38" t="str">
        <f t="shared" si="1"/>
        <v/>
      </c>
      <c r="AI785" s="39">
        <f t="shared" si="2"/>
        <v>1</v>
      </c>
      <c r="AJ785" s="37" t="str">
        <f t="shared" si="3"/>
        <v/>
      </c>
      <c r="AK785" s="41" t="str">
        <f t="shared" si="4"/>
        <v/>
      </c>
      <c r="AL785" s="35" t="s">
        <v>153</v>
      </c>
      <c r="AM785" s="33" t="s">
        <v>377</v>
      </c>
      <c r="AN785" s="33" t="s">
        <v>377</v>
      </c>
      <c r="AO785" s="41"/>
      <c r="AP785" s="33" t="s">
        <v>169</v>
      </c>
      <c r="AQ785" s="33" t="s">
        <v>170</v>
      </c>
      <c r="AR785" s="33">
        <v>300.0</v>
      </c>
      <c r="AS785" s="42"/>
      <c r="AT785" s="42"/>
      <c r="AU785" s="42"/>
      <c r="AV785" s="42"/>
      <c r="AW785" s="42"/>
      <c r="AX785" s="5"/>
      <c r="AY785" s="33"/>
      <c r="AZ785" s="33" t="s">
        <v>5418</v>
      </c>
      <c r="BA785" s="5"/>
      <c r="BB785" s="5"/>
      <c r="BC785" s="5" t="s">
        <v>5419</v>
      </c>
      <c r="BD785" s="33" t="s">
        <v>173</v>
      </c>
      <c r="BE785" s="41"/>
      <c r="BF785" s="35"/>
      <c r="BG785" s="33" t="s">
        <v>169</v>
      </c>
      <c r="BH785" s="5"/>
      <c r="BI785" s="33">
        <v>300.0</v>
      </c>
      <c r="BJ785" s="33" t="s">
        <v>170</v>
      </c>
      <c r="BK785" s="5"/>
      <c r="BL785" s="5">
        <f t="shared" si="5"/>
        <v>3994.5</v>
      </c>
      <c r="BM785" s="5"/>
      <c r="BN785" s="5"/>
      <c r="BO785" s="42">
        <f t="shared" si="6"/>
        <v>3994.5</v>
      </c>
      <c r="BP785" s="44"/>
      <c r="BQ785" s="45"/>
      <c r="BR785" s="47"/>
      <c r="BS785" s="45"/>
      <c r="BT785" s="37"/>
      <c r="BU785" s="5"/>
      <c r="BV785" s="38"/>
      <c r="BW785" s="48"/>
      <c r="BX785" s="44"/>
      <c r="BY785" s="44"/>
      <c r="BZ785" s="33" t="s">
        <v>131</v>
      </c>
      <c r="CA785" s="5"/>
      <c r="CB785" s="5"/>
      <c r="CC785" s="33" t="s">
        <v>177</v>
      </c>
      <c r="CD785" s="5"/>
      <c r="CE785" s="5"/>
      <c r="CF785" s="33" t="s">
        <v>178</v>
      </c>
      <c r="CG785" s="33" t="s">
        <v>5420</v>
      </c>
      <c r="CH785" s="5"/>
      <c r="CI785" s="5"/>
      <c r="CJ785" s="5"/>
      <c r="CK785" s="33"/>
      <c r="CL785" s="49">
        <v>44995.0</v>
      </c>
      <c r="CM785" s="33" t="s">
        <v>180</v>
      </c>
      <c r="CN785" s="5"/>
      <c r="CO785" s="33">
        <v>2.0</v>
      </c>
      <c r="CP785" s="33" t="s">
        <v>181</v>
      </c>
      <c r="CQ785" s="50" t="str">
        <f t="shared" si="7"/>
        <v>29/08/1954</v>
      </c>
      <c r="CR785" s="33" t="s">
        <v>182</v>
      </c>
      <c r="CS785" s="33">
        <v>4.0</v>
      </c>
      <c r="CT785" s="33">
        <v>5.0</v>
      </c>
      <c r="CU785" s="33">
        <v>25.0</v>
      </c>
      <c r="CV785" s="33">
        <v>1140.0</v>
      </c>
      <c r="CW785" s="5"/>
      <c r="CX785" s="5"/>
      <c r="CY785" s="33">
        <v>-99.849966</v>
      </c>
      <c r="CZ785" s="33">
        <v>20.771007</v>
      </c>
      <c r="DA785" s="33">
        <v>4.411039043E9</v>
      </c>
      <c r="DB785" s="33">
        <v>2.0</v>
      </c>
      <c r="DC785" s="33" t="s">
        <v>183</v>
      </c>
      <c r="DD785" s="33">
        <v>2023.0</v>
      </c>
      <c r="DE785" s="33" t="s">
        <v>184</v>
      </c>
      <c r="DF785" s="33"/>
      <c r="DG785" s="33" t="s">
        <v>185</v>
      </c>
      <c r="DH785" s="33" t="s">
        <v>186</v>
      </c>
      <c r="DI785" s="5"/>
      <c r="DJ785" s="5"/>
    </row>
    <row r="786">
      <c r="A786" s="33" t="s">
        <v>5421</v>
      </c>
      <c r="B786" s="34">
        <v>44956.0</v>
      </c>
      <c r="C786" s="35" t="s">
        <v>137</v>
      </c>
      <c r="D786" s="35" t="s">
        <v>139</v>
      </c>
      <c r="E786" s="35" t="s">
        <v>142</v>
      </c>
      <c r="F786" s="36" t="s">
        <v>144</v>
      </c>
      <c r="G786" s="33" t="s">
        <v>5422</v>
      </c>
      <c r="H786" s="33" t="s">
        <v>420</v>
      </c>
      <c r="I786" s="33" t="s">
        <v>1519</v>
      </c>
      <c r="J786" s="33" t="s">
        <v>4131</v>
      </c>
      <c r="K786" s="35" t="s">
        <v>150</v>
      </c>
      <c r="L786" s="33" t="s">
        <v>151</v>
      </c>
      <c r="M786" s="5"/>
      <c r="N786" s="33" t="s">
        <v>5423</v>
      </c>
      <c r="O786" s="5"/>
      <c r="P786" s="35" t="s">
        <v>153</v>
      </c>
      <c r="Q786" s="35" t="s">
        <v>5423</v>
      </c>
      <c r="R786" s="33">
        <v>76547.0</v>
      </c>
      <c r="S786" s="37"/>
      <c r="T786" s="33"/>
      <c r="U786" s="33">
        <v>2.28</v>
      </c>
      <c r="V786" s="33" t="s">
        <v>154</v>
      </c>
      <c r="W786" s="33"/>
      <c r="X786" s="33"/>
      <c r="Y786" s="5"/>
      <c r="Z786" s="5"/>
      <c r="AA786" s="33">
        <v>1.0</v>
      </c>
      <c r="AB786" s="33"/>
      <c r="AC786" s="33">
        <v>1.0</v>
      </c>
      <c r="AD786" s="5"/>
      <c r="AE786" s="5"/>
      <c r="AF786" s="5"/>
      <c r="AG786" s="16"/>
      <c r="AH786" s="38" t="str">
        <f t="shared" si="1"/>
        <v/>
      </c>
      <c r="AI786" s="39" t="str">
        <f t="shared" si="2"/>
        <v/>
      </c>
      <c r="AJ786" s="37" t="str">
        <f t="shared" si="3"/>
        <v/>
      </c>
      <c r="AK786" s="41" t="str">
        <f t="shared" si="4"/>
        <v/>
      </c>
      <c r="AL786" s="35" t="s">
        <v>153</v>
      </c>
      <c r="AM786" s="33" t="s">
        <v>4107</v>
      </c>
      <c r="AN786" s="33" t="s">
        <v>4107</v>
      </c>
      <c r="AO786" s="41"/>
      <c r="AP786" s="33" t="s">
        <v>169</v>
      </c>
      <c r="AQ786" s="33" t="s">
        <v>170</v>
      </c>
      <c r="AR786" s="33">
        <v>300.0</v>
      </c>
      <c r="AS786" s="42"/>
      <c r="AT786" s="42"/>
      <c r="AU786" s="42"/>
      <c r="AV786" s="42"/>
      <c r="AW786" s="42"/>
      <c r="AX786" s="5"/>
      <c r="AY786" s="33"/>
      <c r="AZ786" s="33" t="s">
        <v>5424</v>
      </c>
      <c r="BA786" s="5"/>
      <c r="BB786" s="5"/>
      <c r="BC786" s="5" t="s">
        <v>5425</v>
      </c>
      <c r="BD786" s="33" t="s">
        <v>173</v>
      </c>
      <c r="BE786" s="41"/>
      <c r="BF786" s="35"/>
      <c r="BG786" s="33" t="s">
        <v>169</v>
      </c>
      <c r="BH786" s="5"/>
      <c r="BI786" s="33">
        <v>300.0</v>
      </c>
      <c r="BJ786" s="33" t="s">
        <v>170</v>
      </c>
      <c r="BK786" s="5"/>
      <c r="BL786" s="5">
        <f t="shared" si="5"/>
        <v>3994.5</v>
      </c>
      <c r="BM786" s="5"/>
      <c r="BN786" s="5"/>
      <c r="BO786" s="42">
        <f t="shared" si="6"/>
        <v>3994.5</v>
      </c>
      <c r="BP786" s="44"/>
      <c r="BQ786" s="45"/>
      <c r="BR786" s="47"/>
      <c r="BS786" s="45"/>
      <c r="BT786" s="37"/>
      <c r="BU786" s="5"/>
      <c r="BV786" s="38"/>
      <c r="BW786" s="48"/>
      <c r="BX786" s="44"/>
      <c r="BY786" s="44"/>
      <c r="BZ786" s="33" t="s">
        <v>131</v>
      </c>
      <c r="CA786" s="5"/>
      <c r="CB786" s="5"/>
      <c r="CC786" s="33" t="s">
        <v>177</v>
      </c>
      <c r="CD786" s="5"/>
      <c r="CE786" s="5"/>
      <c r="CF786" s="33" t="s">
        <v>178</v>
      </c>
      <c r="CG786" s="33" t="s">
        <v>5426</v>
      </c>
      <c r="CH786" s="5"/>
      <c r="CI786" s="5"/>
      <c r="CJ786" s="5"/>
      <c r="CK786" s="33"/>
      <c r="CL786" s="49">
        <v>44995.0</v>
      </c>
      <c r="CM786" s="33" t="s">
        <v>180</v>
      </c>
      <c r="CN786" s="5"/>
      <c r="CO786" s="33">
        <v>2.0</v>
      </c>
      <c r="CP786" s="33" t="s">
        <v>181</v>
      </c>
      <c r="CQ786" s="50" t="str">
        <f t="shared" si="7"/>
        <v>05/11/1972</v>
      </c>
      <c r="CR786" s="33" t="s">
        <v>182</v>
      </c>
      <c r="CS786" s="33">
        <v>4.0</v>
      </c>
      <c r="CT786" s="33">
        <v>5.0</v>
      </c>
      <c r="CU786" s="33">
        <v>25.0</v>
      </c>
      <c r="CV786" s="33">
        <v>1693.0</v>
      </c>
      <c r="CW786" s="5"/>
      <c r="CX786" s="5"/>
      <c r="CY786" s="33">
        <v>-99.594292</v>
      </c>
      <c r="CZ786" s="33">
        <v>20.641356</v>
      </c>
      <c r="DA786" s="33">
        <v>7.292619628E9</v>
      </c>
      <c r="DB786" s="33">
        <v>2.0</v>
      </c>
      <c r="DC786" s="33" t="s">
        <v>183</v>
      </c>
      <c r="DD786" s="33">
        <v>2023.0</v>
      </c>
      <c r="DE786" s="33" t="s">
        <v>184</v>
      </c>
      <c r="DF786" s="33"/>
      <c r="DG786" s="33" t="s">
        <v>185</v>
      </c>
      <c r="DH786" s="33" t="s">
        <v>186</v>
      </c>
      <c r="DI786" s="5"/>
      <c r="DJ786" s="5"/>
    </row>
    <row r="787">
      <c r="A787" s="33" t="s">
        <v>5427</v>
      </c>
      <c r="B787" s="34">
        <v>44956.0</v>
      </c>
      <c r="C787" s="35" t="s">
        <v>137</v>
      </c>
      <c r="D787" s="35" t="s">
        <v>139</v>
      </c>
      <c r="E787" s="35" t="s">
        <v>142</v>
      </c>
      <c r="F787" s="36" t="s">
        <v>144</v>
      </c>
      <c r="G787" s="33" t="s">
        <v>5428</v>
      </c>
      <c r="H787" s="33" t="s">
        <v>581</v>
      </c>
      <c r="I787" s="33" t="s">
        <v>231</v>
      </c>
      <c r="J787" s="33" t="s">
        <v>980</v>
      </c>
      <c r="K787" s="35" t="s">
        <v>150</v>
      </c>
      <c r="L787" s="33" t="s">
        <v>151</v>
      </c>
      <c r="M787" s="5"/>
      <c r="N787" s="33" t="s">
        <v>5423</v>
      </c>
      <c r="O787" s="5"/>
      <c r="P787" s="35" t="s">
        <v>153</v>
      </c>
      <c r="Q787" s="35" t="s">
        <v>5423</v>
      </c>
      <c r="R787" s="33">
        <v>76547.0</v>
      </c>
      <c r="S787" s="37"/>
      <c r="T787" s="33"/>
      <c r="U787" s="33">
        <v>2.02</v>
      </c>
      <c r="V787" s="33" t="s">
        <v>154</v>
      </c>
      <c r="W787" s="33"/>
      <c r="X787" s="33"/>
      <c r="Y787" s="5"/>
      <c r="Z787" s="5"/>
      <c r="AA787" s="33">
        <v>1.0</v>
      </c>
      <c r="AB787" s="33"/>
      <c r="AC787" s="33">
        <v>1.0</v>
      </c>
      <c r="AD787" s="5"/>
      <c r="AE787" s="5"/>
      <c r="AF787" s="5"/>
      <c r="AG787" s="16"/>
      <c r="AH787" s="38" t="str">
        <f t="shared" si="1"/>
        <v/>
      </c>
      <c r="AI787" s="39">
        <f t="shared" si="2"/>
        <v>1</v>
      </c>
      <c r="AJ787" s="37" t="str">
        <f t="shared" si="3"/>
        <v/>
      </c>
      <c r="AK787" s="41" t="str">
        <f t="shared" si="4"/>
        <v/>
      </c>
      <c r="AL787" s="35" t="s">
        <v>153</v>
      </c>
      <c r="AM787" s="33" t="s">
        <v>4107</v>
      </c>
      <c r="AN787" s="33" t="s">
        <v>4107</v>
      </c>
      <c r="AO787" s="41"/>
      <c r="AP787" s="33" t="s">
        <v>169</v>
      </c>
      <c r="AQ787" s="33" t="s">
        <v>170</v>
      </c>
      <c r="AR787" s="33">
        <v>300.0</v>
      </c>
      <c r="AS787" s="42"/>
      <c r="AT787" s="42"/>
      <c r="AU787" s="42"/>
      <c r="AV787" s="42"/>
      <c r="AW787" s="42"/>
      <c r="AX787" s="5"/>
      <c r="AY787" s="33"/>
      <c r="AZ787" s="33" t="s">
        <v>5429</v>
      </c>
      <c r="BA787" s="5"/>
      <c r="BB787" s="5"/>
      <c r="BC787" s="5" t="s">
        <v>5430</v>
      </c>
      <c r="BD787" s="33" t="s">
        <v>173</v>
      </c>
      <c r="BE787" s="41"/>
      <c r="BF787" s="35"/>
      <c r="BG787" s="33" t="s">
        <v>169</v>
      </c>
      <c r="BH787" s="5"/>
      <c r="BI787" s="33">
        <v>300.0</v>
      </c>
      <c r="BJ787" s="33" t="s">
        <v>170</v>
      </c>
      <c r="BK787" s="5"/>
      <c r="BL787" s="5">
        <f t="shared" si="5"/>
        <v>3994.5</v>
      </c>
      <c r="BM787" s="5"/>
      <c r="BN787" s="5"/>
      <c r="BO787" s="42">
        <f t="shared" si="6"/>
        <v>3994.5</v>
      </c>
      <c r="BP787" s="44"/>
      <c r="BQ787" s="45"/>
      <c r="BR787" s="47"/>
      <c r="BS787" s="45"/>
      <c r="BT787" s="37"/>
      <c r="BU787" s="5"/>
      <c r="BV787" s="38"/>
      <c r="BW787" s="48"/>
      <c r="BX787" s="44"/>
      <c r="BY787" s="44"/>
      <c r="BZ787" s="33" t="s">
        <v>131</v>
      </c>
      <c r="CA787" s="5"/>
      <c r="CB787" s="5"/>
      <c r="CC787" s="33" t="s">
        <v>177</v>
      </c>
      <c r="CD787" s="5"/>
      <c r="CE787" s="5"/>
      <c r="CF787" s="33" t="s">
        <v>178</v>
      </c>
      <c r="CG787" s="33" t="s">
        <v>5431</v>
      </c>
      <c r="CH787" s="5"/>
      <c r="CI787" s="5"/>
      <c r="CJ787" s="5"/>
      <c r="CK787" s="33"/>
      <c r="CL787" s="49">
        <v>44995.0</v>
      </c>
      <c r="CM787" s="33" t="s">
        <v>180</v>
      </c>
      <c r="CN787" s="5"/>
      <c r="CO787" s="33">
        <v>2.0</v>
      </c>
      <c r="CP787" s="33" t="s">
        <v>181</v>
      </c>
      <c r="CQ787" s="50" t="str">
        <f t="shared" si="7"/>
        <v>03/04/1956</v>
      </c>
      <c r="CR787" s="33" t="s">
        <v>182</v>
      </c>
      <c r="CS787" s="33">
        <v>4.0</v>
      </c>
      <c r="CT787" s="33">
        <v>5.0</v>
      </c>
      <c r="CU787" s="33">
        <v>25.0</v>
      </c>
      <c r="CV787" s="33">
        <v>1693.0</v>
      </c>
      <c r="CW787" s="5"/>
      <c r="CX787" s="5"/>
      <c r="CY787" s="33">
        <v>-99.594292</v>
      </c>
      <c r="CZ787" s="33">
        <v>20.641356</v>
      </c>
      <c r="DA787" s="33">
        <v>7.296939624E9</v>
      </c>
      <c r="DB787" s="33">
        <v>2.0</v>
      </c>
      <c r="DC787" s="33" t="s">
        <v>183</v>
      </c>
      <c r="DD787" s="33">
        <v>2023.0</v>
      </c>
      <c r="DE787" s="33" t="s">
        <v>184</v>
      </c>
      <c r="DF787" s="33"/>
      <c r="DG787" s="33" t="s">
        <v>185</v>
      </c>
      <c r="DH787" s="33" t="s">
        <v>186</v>
      </c>
      <c r="DI787" s="5"/>
      <c r="DJ787" s="5"/>
    </row>
    <row r="788">
      <c r="A788" s="33" t="s">
        <v>5432</v>
      </c>
      <c r="B788" s="34">
        <v>44956.0</v>
      </c>
      <c r="C788" s="35" t="s">
        <v>137</v>
      </c>
      <c r="D788" s="35" t="s">
        <v>139</v>
      </c>
      <c r="E788" s="35" t="s">
        <v>142</v>
      </c>
      <c r="F788" s="36" t="s">
        <v>144</v>
      </c>
      <c r="G788" s="33" t="s">
        <v>5433</v>
      </c>
      <c r="H788" s="33" t="s">
        <v>5434</v>
      </c>
      <c r="I788" s="33" t="s">
        <v>262</v>
      </c>
      <c r="J788" s="33" t="s">
        <v>455</v>
      </c>
      <c r="K788" s="35" t="s">
        <v>150</v>
      </c>
      <c r="L788" s="33" t="s">
        <v>4483</v>
      </c>
      <c r="M788" s="33">
        <v>45.0</v>
      </c>
      <c r="N788" s="33" t="s">
        <v>5423</v>
      </c>
      <c r="O788" s="5"/>
      <c r="P788" s="35" t="s">
        <v>153</v>
      </c>
      <c r="Q788" s="35" t="s">
        <v>5423</v>
      </c>
      <c r="R788" s="33">
        <v>76547.0</v>
      </c>
      <c r="S788" s="37"/>
      <c r="T788" s="33"/>
      <c r="U788" s="33">
        <v>2.99</v>
      </c>
      <c r="V788" s="33" t="s">
        <v>154</v>
      </c>
      <c r="W788" s="33"/>
      <c r="X788" s="33"/>
      <c r="Y788" s="5"/>
      <c r="Z788" s="5"/>
      <c r="AA788" s="33">
        <v>1.0</v>
      </c>
      <c r="AB788" s="33"/>
      <c r="AC788" s="33">
        <v>1.0</v>
      </c>
      <c r="AD788" s="5"/>
      <c r="AE788" s="5"/>
      <c r="AF788" s="5"/>
      <c r="AG788" s="16"/>
      <c r="AH788" s="38" t="str">
        <f t="shared" si="1"/>
        <v/>
      </c>
      <c r="AI788" s="39">
        <f t="shared" si="2"/>
        <v>1</v>
      </c>
      <c r="AJ788" s="37" t="str">
        <f t="shared" si="3"/>
        <v/>
      </c>
      <c r="AK788" s="41" t="str">
        <f t="shared" si="4"/>
        <v/>
      </c>
      <c r="AL788" s="35" t="s">
        <v>153</v>
      </c>
      <c r="AM788" s="33" t="s">
        <v>4107</v>
      </c>
      <c r="AN788" s="33" t="s">
        <v>4107</v>
      </c>
      <c r="AO788" s="41"/>
      <c r="AP788" s="33" t="s">
        <v>169</v>
      </c>
      <c r="AQ788" s="33" t="s">
        <v>170</v>
      </c>
      <c r="AR788" s="33">
        <v>300.0</v>
      </c>
      <c r="AS788" s="42"/>
      <c r="AT788" s="42"/>
      <c r="AU788" s="42"/>
      <c r="AV788" s="42"/>
      <c r="AW788" s="42"/>
      <c r="AX788" s="5"/>
      <c r="AY788" s="33"/>
      <c r="AZ788" s="33" t="s">
        <v>5435</v>
      </c>
      <c r="BA788" s="5"/>
      <c r="BB788" s="5"/>
      <c r="BC788" s="5" t="s">
        <v>5436</v>
      </c>
      <c r="BD788" s="33" t="s">
        <v>173</v>
      </c>
      <c r="BE788" s="41"/>
      <c r="BF788" s="35"/>
      <c r="BG788" s="33" t="s">
        <v>169</v>
      </c>
      <c r="BH788" s="5"/>
      <c r="BI788" s="33">
        <v>300.0</v>
      </c>
      <c r="BJ788" s="33" t="s">
        <v>170</v>
      </c>
      <c r="BK788" s="5"/>
      <c r="BL788" s="5">
        <f t="shared" si="5"/>
        <v>3994.5</v>
      </c>
      <c r="BM788" s="5"/>
      <c r="BN788" s="5"/>
      <c r="BO788" s="42">
        <f t="shared" si="6"/>
        <v>3994.5</v>
      </c>
      <c r="BP788" s="44"/>
      <c r="BQ788" s="45"/>
      <c r="BR788" s="47"/>
      <c r="BS788" s="45"/>
      <c r="BT788" s="37"/>
      <c r="BU788" s="5"/>
      <c r="BV788" s="38"/>
      <c r="BW788" s="48"/>
      <c r="BX788" s="44"/>
      <c r="BY788" s="44"/>
      <c r="BZ788" s="33" t="s">
        <v>131</v>
      </c>
      <c r="CA788" s="5"/>
      <c r="CB788" s="5"/>
      <c r="CC788" s="33" t="s">
        <v>177</v>
      </c>
      <c r="CD788" s="5"/>
      <c r="CE788" s="5"/>
      <c r="CF788" s="33" t="s">
        <v>178</v>
      </c>
      <c r="CG788" s="33" t="s">
        <v>5437</v>
      </c>
      <c r="CH788" s="5"/>
      <c r="CI788" s="5"/>
      <c r="CJ788" s="5"/>
      <c r="CK788" s="33"/>
      <c r="CL788" s="49">
        <v>44995.0</v>
      </c>
      <c r="CM788" s="33" t="s">
        <v>180</v>
      </c>
      <c r="CN788" s="5"/>
      <c r="CO788" s="33">
        <v>2.0</v>
      </c>
      <c r="CP788" s="33" t="s">
        <v>181</v>
      </c>
      <c r="CQ788" s="50" t="str">
        <f t="shared" si="7"/>
        <v>22/01/1937</v>
      </c>
      <c r="CR788" s="33" t="s">
        <v>182</v>
      </c>
      <c r="CS788" s="33">
        <v>4.0</v>
      </c>
      <c r="CT788" s="33">
        <v>5.0</v>
      </c>
      <c r="CU788" s="33">
        <v>25.0</v>
      </c>
      <c r="CV788" s="33">
        <v>1693.0</v>
      </c>
      <c r="CW788" s="5"/>
      <c r="CX788" s="5"/>
      <c r="CY788" s="33">
        <v>-99.594292</v>
      </c>
      <c r="CZ788" s="33">
        <v>20.641356</v>
      </c>
      <c r="DA788" s="33">
        <v>4.412656797E9</v>
      </c>
      <c r="DB788" s="33">
        <v>2.0</v>
      </c>
      <c r="DC788" s="33" t="s">
        <v>183</v>
      </c>
      <c r="DD788" s="33">
        <v>2023.0</v>
      </c>
      <c r="DE788" s="33" t="s">
        <v>184</v>
      </c>
      <c r="DF788" s="33"/>
      <c r="DG788" s="33" t="s">
        <v>185</v>
      </c>
      <c r="DH788" s="33" t="s">
        <v>186</v>
      </c>
      <c r="DI788" s="5"/>
      <c r="DJ788" s="5"/>
    </row>
    <row r="789">
      <c r="A789" s="33" t="s">
        <v>5438</v>
      </c>
      <c r="B789" s="34">
        <v>44956.0</v>
      </c>
      <c r="C789" s="35" t="s">
        <v>137</v>
      </c>
      <c r="D789" s="35" t="s">
        <v>139</v>
      </c>
      <c r="E789" s="35" t="s">
        <v>142</v>
      </c>
      <c r="F789" s="36" t="s">
        <v>144</v>
      </c>
      <c r="G789" s="33" t="s">
        <v>5439</v>
      </c>
      <c r="H789" s="33" t="s">
        <v>2426</v>
      </c>
      <c r="I789" s="33" t="s">
        <v>980</v>
      </c>
      <c r="J789" s="33" t="s">
        <v>980</v>
      </c>
      <c r="K789" s="35" t="s">
        <v>150</v>
      </c>
      <c r="L789" s="33" t="s">
        <v>151</v>
      </c>
      <c r="M789" s="5"/>
      <c r="N789" s="33" t="s">
        <v>5423</v>
      </c>
      <c r="O789" s="5"/>
      <c r="P789" s="35" t="s">
        <v>153</v>
      </c>
      <c r="Q789" s="35" t="s">
        <v>5423</v>
      </c>
      <c r="R789" s="33">
        <v>76547.0</v>
      </c>
      <c r="S789" s="37"/>
      <c r="T789" s="33"/>
      <c r="U789" s="33">
        <v>1.54</v>
      </c>
      <c r="V789" s="33" t="s">
        <v>154</v>
      </c>
      <c r="W789" s="33"/>
      <c r="X789" s="33"/>
      <c r="Y789" s="5"/>
      <c r="Z789" s="5"/>
      <c r="AA789" s="33">
        <v>1.0</v>
      </c>
      <c r="AB789" s="33"/>
      <c r="AC789" s="33">
        <v>1.0</v>
      </c>
      <c r="AD789" s="5"/>
      <c r="AE789" s="5"/>
      <c r="AF789" s="5"/>
      <c r="AG789" s="16"/>
      <c r="AH789" s="38" t="str">
        <f t="shared" si="1"/>
        <v/>
      </c>
      <c r="AI789" s="39" t="str">
        <f t="shared" si="2"/>
        <v/>
      </c>
      <c r="AJ789" s="37" t="str">
        <f t="shared" si="3"/>
        <v/>
      </c>
      <c r="AK789" s="41" t="str">
        <f t="shared" si="4"/>
        <v/>
      </c>
      <c r="AL789" s="35" t="s">
        <v>153</v>
      </c>
      <c r="AM789" s="33" t="s">
        <v>4107</v>
      </c>
      <c r="AN789" s="33" t="s">
        <v>4107</v>
      </c>
      <c r="AO789" s="41"/>
      <c r="AP789" s="33" t="s">
        <v>169</v>
      </c>
      <c r="AQ789" s="33" t="s">
        <v>170</v>
      </c>
      <c r="AR789" s="33">
        <v>150.0</v>
      </c>
      <c r="AS789" s="42"/>
      <c r="AT789" s="42"/>
      <c r="AU789" s="42"/>
      <c r="AV789" s="42"/>
      <c r="AW789" s="42"/>
      <c r="AX789" s="5"/>
      <c r="AY789" s="33"/>
      <c r="AZ789" s="33" t="s">
        <v>5440</v>
      </c>
      <c r="BA789" s="5"/>
      <c r="BB789" s="5"/>
      <c r="BC789" s="5" t="s">
        <v>5441</v>
      </c>
      <c r="BD789" s="33" t="s">
        <v>173</v>
      </c>
      <c r="BE789" s="41"/>
      <c r="BF789" s="35"/>
      <c r="BG789" s="33" t="s">
        <v>169</v>
      </c>
      <c r="BH789" s="5"/>
      <c r="BI789" s="33">
        <v>150.0</v>
      </c>
      <c r="BJ789" s="33" t="s">
        <v>170</v>
      </c>
      <c r="BK789" s="5"/>
      <c r="BL789" s="5">
        <f t="shared" si="5"/>
        <v>1997.25</v>
      </c>
      <c r="BM789" s="5"/>
      <c r="BN789" s="5"/>
      <c r="BO789" s="42">
        <f t="shared" si="6"/>
        <v>1997.25</v>
      </c>
      <c r="BP789" s="44"/>
      <c r="BQ789" s="45"/>
      <c r="BR789" s="47"/>
      <c r="BS789" s="45"/>
      <c r="BT789" s="37"/>
      <c r="BU789" s="5"/>
      <c r="BV789" s="38"/>
      <c r="BW789" s="48"/>
      <c r="BX789" s="44"/>
      <c r="BY789" s="44"/>
      <c r="BZ789" s="33" t="s">
        <v>131</v>
      </c>
      <c r="CA789" s="5"/>
      <c r="CB789" s="5"/>
      <c r="CC789" s="33" t="s">
        <v>177</v>
      </c>
      <c r="CD789" s="5"/>
      <c r="CE789" s="5"/>
      <c r="CF789" s="33" t="s">
        <v>178</v>
      </c>
      <c r="CG789" s="33" t="s">
        <v>5442</v>
      </c>
      <c r="CH789" s="5"/>
      <c r="CI789" s="5"/>
      <c r="CJ789" s="5"/>
      <c r="CK789" s="33"/>
      <c r="CL789" s="49">
        <v>44995.0</v>
      </c>
      <c r="CM789" s="33" t="s">
        <v>180</v>
      </c>
      <c r="CN789" s="5"/>
      <c r="CO789" s="33">
        <v>1.0</v>
      </c>
      <c r="CP789" s="33" t="s">
        <v>181</v>
      </c>
      <c r="CQ789" s="50" t="str">
        <f t="shared" si="7"/>
        <v>08/12/1966</v>
      </c>
      <c r="CR789" s="33" t="s">
        <v>182</v>
      </c>
      <c r="CS789" s="33">
        <v>4.0</v>
      </c>
      <c r="CT789" s="33">
        <v>5.0</v>
      </c>
      <c r="CU789" s="33">
        <v>25.0</v>
      </c>
      <c r="CV789" s="33">
        <v>1693.0</v>
      </c>
      <c r="CW789" s="5"/>
      <c r="CX789" s="5"/>
      <c r="CY789" s="33">
        <v>-99.594292</v>
      </c>
      <c r="CZ789" s="33">
        <v>20.641356</v>
      </c>
      <c r="DA789" s="33">
        <v>4.412045934E9</v>
      </c>
      <c r="DB789" s="33">
        <v>2.0</v>
      </c>
      <c r="DC789" s="33" t="s">
        <v>183</v>
      </c>
      <c r="DD789" s="33">
        <v>2023.0</v>
      </c>
      <c r="DE789" s="33" t="s">
        <v>184</v>
      </c>
      <c r="DF789" s="33"/>
      <c r="DG789" s="33" t="s">
        <v>185</v>
      </c>
      <c r="DH789" s="33" t="s">
        <v>186</v>
      </c>
      <c r="DI789" s="5"/>
      <c r="DJ789" s="5"/>
    </row>
    <row r="790">
      <c r="A790" s="33" t="s">
        <v>5443</v>
      </c>
      <c r="B790" s="34">
        <v>44956.0</v>
      </c>
      <c r="C790" s="35" t="s">
        <v>137</v>
      </c>
      <c r="D790" s="35" t="s">
        <v>139</v>
      </c>
      <c r="E790" s="35" t="s">
        <v>142</v>
      </c>
      <c r="F790" s="36" t="s">
        <v>144</v>
      </c>
      <c r="G790" s="33" t="s">
        <v>5444</v>
      </c>
      <c r="H790" s="33" t="s">
        <v>5445</v>
      </c>
      <c r="I790" s="33" t="s">
        <v>980</v>
      </c>
      <c r="J790" s="33" t="s">
        <v>980</v>
      </c>
      <c r="K790" s="35" t="s">
        <v>150</v>
      </c>
      <c r="L790" s="33" t="s">
        <v>151</v>
      </c>
      <c r="M790" s="5"/>
      <c r="N790" s="33" t="s">
        <v>5423</v>
      </c>
      <c r="O790" s="5"/>
      <c r="P790" s="35" t="s">
        <v>153</v>
      </c>
      <c r="Q790" s="35" t="s">
        <v>5423</v>
      </c>
      <c r="R790" s="33">
        <v>76547.0</v>
      </c>
      <c r="S790" s="37"/>
      <c r="T790" s="33"/>
      <c r="U790" s="33">
        <v>1.2</v>
      </c>
      <c r="V790" s="33" t="s">
        <v>154</v>
      </c>
      <c r="W790" s="33"/>
      <c r="X790" s="33"/>
      <c r="Y790" s="5"/>
      <c r="Z790" s="5"/>
      <c r="AA790" s="33">
        <v>1.0</v>
      </c>
      <c r="AB790" s="33"/>
      <c r="AC790" s="33">
        <v>1.0</v>
      </c>
      <c r="AD790" s="5"/>
      <c r="AE790" s="5"/>
      <c r="AF790" s="5"/>
      <c r="AG790" s="16"/>
      <c r="AH790" s="38" t="str">
        <f t="shared" si="1"/>
        <v/>
      </c>
      <c r="AI790" s="39">
        <f t="shared" si="2"/>
        <v>1</v>
      </c>
      <c r="AJ790" s="37" t="str">
        <f t="shared" si="3"/>
        <v/>
      </c>
      <c r="AK790" s="41" t="str">
        <f t="shared" si="4"/>
        <v/>
      </c>
      <c r="AL790" s="35" t="s">
        <v>153</v>
      </c>
      <c r="AM790" s="33" t="s">
        <v>4107</v>
      </c>
      <c r="AN790" s="33" t="s">
        <v>4107</v>
      </c>
      <c r="AO790" s="41"/>
      <c r="AP790" s="33" t="s">
        <v>169</v>
      </c>
      <c r="AQ790" s="33" t="s">
        <v>170</v>
      </c>
      <c r="AR790" s="33">
        <v>150.0</v>
      </c>
      <c r="AS790" s="42"/>
      <c r="AT790" s="42"/>
      <c r="AU790" s="42"/>
      <c r="AV790" s="42"/>
      <c r="AW790" s="42"/>
      <c r="AX790" s="5"/>
      <c r="AY790" s="33"/>
      <c r="AZ790" s="33" t="s">
        <v>5446</v>
      </c>
      <c r="BA790" s="5"/>
      <c r="BB790" s="5"/>
      <c r="BC790" s="5" t="s">
        <v>5447</v>
      </c>
      <c r="BD790" s="33" t="s">
        <v>173</v>
      </c>
      <c r="BE790" s="41"/>
      <c r="BF790" s="35"/>
      <c r="BG790" s="33" t="s">
        <v>169</v>
      </c>
      <c r="BH790" s="5"/>
      <c r="BI790" s="33">
        <v>150.0</v>
      </c>
      <c r="BJ790" s="33" t="s">
        <v>170</v>
      </c>
      <c r="BK790" s="5"/>
      <c r="BL790" s="5">
        <f t="shared" si="5"/>
        <v>1997.25</v>
      </c>
      <c r="BM790" s="5"/>
      <c r="BN790" s="5"/>
      <c r="BO790" s="42">
        <f t="shared" si="6"/>
        <v>1997.25</v>
      </c>
      <c r="BP790" s="44"/>
      <c r="BQ790" s="45"/>
      <c r="BR790" s="47"/>
      <c r="BS790" s="45"/>
      <c r="BT790" s="37"/>
      <c r="BU790" s="5"/>
      <c r="BV790" s="38"/>
      <c r="BW790" s="48"/>
      <c r="BX790" s="44"/>
      <c r="BY790" s="44"/>
      <c r="BZ790" s="33" t="s">
        <v>131</v>
      </c>
      <c r="CA790" s="5"/>
      <c r="CB790" s="5"/>
      <c r="CC790" s="33" t="s">
        <v>177</v>
      </c>
      <c r="CD790" s="5"/>
      <c r="CE790" s="5"/>
      <c r="CF790" s="33" t="s">
        <v>178</v>
      </c>
      <c r="CG790" s="33" t="s">
        <v>5448</v>
      </c>
      <c r="CH790" s="5"/>
      <c r="CI790" s="5"/>
      <c r="CJ790" s="5"/>
      <c r="CK790" s="33"/>
      <c r="CL790" s="49">
        <v>44995.0</v>
      </c>
      <c r="CM790" s="33" t="s">
        <v>180</v>
      </c>
      <c r="CN790" s="5"/>
      <c r="CO790" s="33">
        <v>1.0</v>
      </c>
      <c r="CP790" s="33" t="s">
        <v>181</v>
      </c>
      <c r="CQ790" s="50" t="str">
        <f t="shared" si="7"/>
        <v>27/07/1961</v>
      </c>
      <c r="CR790" s="33" t="s">
        <v>182</v>
      </c>
      <c r="CS790" s="33">
        <v>4.0</v>
      </c>
      <c r="CT790" s="33">
        <v>5.0</v>
      </c>
      <c r="CU790" s="33">
        <v>25.0</v>
      </c>
      <c r="CV790" s="33">
        <v>1693.0</v>
      </c>
      <c r="CW790" s="5"/>
      <c r="CX790" s="5"/>
      <c r="CY790" s="33">
        <v>-99.594292</v>
      </c>
      <c r="CZ790" s="33">
        <v>20.641356</v>
      </c>
      <c r="DA790" s="33">
        <v>7.297001187E9</v>
      </c>
      <c r="DB790" s="33">
        <v>2.0</v>
      </c>
      <c r="DC790" s="33" t="s">
        <v>183</v>
      </c>
      <c r="DD790" s="33">
        <v>2023.0</v>
      </c>
      <c r="DE790" s="33" t="s">
        <v>184</v>
      </c>
      <c r="DF790" s="33"/>
      <c r="DG790" s="33" t="s">
        <v>185</v>
      </c>
      <c r="DH790" s="33" t="s">
        <v>186</v>
      </c>
      <c r="DI790" s="5"/>
      <c r="DJ790" s="5"/>
    </row>
    <row r="791">
      <c r="A791" s="33" t="s">
        <v>5449</v>
      </c>
      <c r="B791" s="34">
        <v>44952.0</v>
      </c>
      <c r="C791" s="35" t="s">
        <v>137</v>
      </c>
      <c r="D791" s="35" t="s">
        <v>139</v>
      </c>
      <c r="E791" s="35" t="s">
        <v>142</v>
      </c>
      <c r="F791" s="36" t="s">
        <v>144</v>
      </c>
      <c r="G791" s="33" t="s">
        <v>5450</v>
      </c>
      <c r="H791" s="33" t="s">
        <v>5451</v>
      </c>
      <c r="I791" s="33" t="s">
        <v>455</v>
      </c>
      <c r="J791" s="33" t="s">
        <v>4666</v>
      </c>
      <c r="K791" s="35" t="s">
        <v>150</v>
      </c>
      <c r="L791" s="33" t="s">
        <v>5452</v>
      </c>
      <c r="M791" s="5"/>
      <c r="N791" s="33" t="s">
        <v>4669</v>
      </c>
      <c r="O791" s="5"/>
      <c r="P791" s="35" t="s">
        <v>153</v>
      </c>
      <c r="Q791" s="35" t="s">
        <v>4669</v>
      </c>
      <c r="R791" s="33">
        <v>76528.0</v>
      </c>
      <c r="S791" s="37"/>
      <c r="T791" s="33"/>
      <c r="U791" s="33">
        <v>7.34</v>
      </c>
      <c r="V791" s="33" t="s">
        <v>154</v>
      </c>
      <c r="W791" s="33"/>
      <c r="X791" s="33"/>
      <c r="Y791" s="5"/>
      <c r="Z791" s="5"/>
      <c r="AA791" s="33">
        <v>1.0</v>
      </c>
      <c r="AB791" s="33"/>
      <c r="AC791" s="33">
        <v>1.0</v>
      </c>
      <c r="AD791" s="5"/>
      <c r="AE791" s="5"/>
      <c r="AF791" s="5"/>
      <c r="AG791" s="16"/>
      <c r="AH791" s="38" t="str">
        <f t="shared" si="1"/>
        <v/>
      </c>
      <c r="AI791" s="39">
        <f t="shared" si="2"/>
        <v>1</v>
      </c>
      <c r="AJ791" s="37" t="str">
        <f t="shared" si="3"/>
        <v/>
      </c>
      <c r="AK791" s="41" t="str">
        <f t="shared" si="4"/>
        <v/>
      </c>
      <c r="AL791" s="35" t="s">
        <v>153</v>
      </c>
      <c r="AM791" s="33" t="s">
        <v>4669</v>
      </c>
      <c r="AN791" s="33" t="s">
        <v>4669</v>
      </c>
      <c r="AO791" s="41"/>
      <c r="AP791" s="33" t="s">
        <v>169</v>
      </c>
      <c r="AQ791" s="33" t="s">
        <v>170</v>
      </c>
      <c r="AR791" s="33">
        <v>300.0</v>
      </c>
      <c r="AS791" s="42"/>
      <c r="AT791" s="42"/>
      <c r="AU791" s="42"/>
      <c r="AV791" s="42"/>
      <c r="AW791" s="42"/>
      <c r="AX791" s="5"/>
      <c r="AY791" s="33"/>
      <c r="AZ791" s="33" t="s">
        <v>5453</v>
      </c>
      <c r="BA791" s="5"/>
      <c r="BB791" s="5"/>
      <c r="BC791" s="5" t="s">
        <v>5454</v>
      </c>
      <c r="BD791" s="33" t="s">
        <v>173</v>
      </c>
      <c r="BE791" s="41"/>
      <c r="BF791" s="35"/>
      <c r="BG791" s="33" t="s">
        <v>169</v>
      </c>
      <c r="BH791" s="5"/>
      <c r="BI791" s="33">
        <v>300.0</v>
      </c>
      <c r="BJ791" s="33" t="s">
        <v>170</v>
      </c>
      <c r="BK791" s="5"/>
      <c r="BL791" s="5">
        <f t="shared" si="5"/>
        <v>3994.5</v>
      </c>
      <c r="BM791" s="5"/>
      <c r="BN791" s="5"/>
      <c r="BO791" s="42">
        <f t="shared" si="6"/>
        <v>3994.5</v>
      </c>
      <c r="BP791" s="44"/>
      <c r="BQ791" s="45"/>
      <c r="BR791" s="47"/>
      <c r="BS791" s="45"/>
      <c r="BT791" s="37"/>
      <c r="BU791" s="5"/>
      <c r="BV791" s="38"/>
      <c r="BW791" s="48"/>
      <c r="BX791" s="44"/>
      <c r="BY791" s="44"/>
      <c r="BZ791" s="33" t="s">
        <v>131</v>
      </c>
      <c r="CA791" s="5"/>
      <c r="CB791" s="5"/>
      <c r="CC791" s="33" t="s">
        <v>177</v>
      </c>
      <c r="CD791" s="5"/>
      <c r="CE791" s="5"/>
      <c r="CF791" s="33" t="s">
        <v>178</v>
      </c>
      <c r="CG791" s="33" t="s">
        <v>5455</v>
      </c>
      <c r="CH791" s="5"/>
      <c r="CI791" s="5"/>
      <c r="CJ791" s="5"/>
      <c r="CK791" s="33"/>
      <c r="CL791" s="49">
        <v>44995.0</v>
      </c>
      <c r="CM791" s="33" t="s">
        <v>180</v>
      </c>
      <c r="CN791" s="5"/>
      <c r="CO791" s="33">
        <v>2.0</v>
      </c>
      <c r="CP791" s="33" t="s">
        <v>181</v>
      </c>
      <c r="CQ791" s="50" t="str">
        <f t="shared" si="7"/>
        <v>11/09/1955</v>
      </c>
      <c r="CR791" s="33" t="s">
        <v>182</v>
      </c>
      <c r="CS791" s="33">
        <v>4.0</v>
      </c>
      <c r="CT791" s="33">
        <v>5.0</v>
      </c>
      <c r="CU791" s="33">
        <v>25.0</v>
      </c>
      <c r="CV791" s="33">
        <v>1736.0</v>
      </c>
      <c r="CW791" s="5"/>
      <c r="CX791" s="5"/>
      <c r="CY791" s="33">
        <v>-99.59854</v>
      </c>
      <c r="CZ791" s="33">
        <v>20.874268</v>
      </c>
      <c r="DA791" s="33">
        <v>4.421557822E9</v>
      </c>
      <c r="DB791" s="33">
        <v>2.0</v>
      </c>
      <c r="DC791" s="33" t="s">
        <v>183</v>
      </c>
      <c r="DD791" s="33">
        <v>2023.0</v>
      </c>
      <c r="DE791" s="33" t="s">
        <v>184</v>
      </c>
      <c r="DF791" s="33"/>
      <c r="DG791" s="33" t="s">
        <v>185</v>
      </c>
      <c r="DH791" s="33" t="s">
        <v>186</v>
      </c>
      <c r="DI791" s="5"/>
      <c r="DJ791" s="5"/>
    </row>
    <row r="792">
      <c r="A792" s="33" t="s">
        <v>5456</v>
      </c>
      <c r="B792" s="34">
        <v>44952.0</v>
      </c>
      <c r="C792" s="35" t="s">
        <v>137</v>
      </c>
      <c r="D792" s="35" t="s">
        <v>139</v>
      </c>
      <c r="E792" s="35" t="s">
        <v>142</v>
      </c>
      <c r="F792" s="36" t="s">
        <v>144</v>
      </c>
      <c r="G792" s="33" t="s">
        <v>5457</v>
      </c>
      <c r="H792" s="33" t="s">
        <v>5458</v>
      </c>
      <c r="I792" s="33" t="s">
        <v>455</v>
      </c>
      <c r="J792" s="33" t="s">
        <v>4666</v>
      </c>
      <c r="K792" s="35" t="s">
        <v>150</v>
      </c>
      <c r="L792" s="33" t="s">
        <v>5452</v>
      </c>
      <c r="M792" s="5"/>
      <c r="N792" s="33" t="s">
        <v>4669</v>
      </c>
      <c r="O792" s="5"/>
      <c r="P792" s="35" t="s">
        <v>153</v>
      </c>
      <c r="Q792" s="35" t="s">
        <v>4669</v>
      </c>
      <c r="R792" s="33">
        <v>76528.0</v>
      </c>
      <c r="S792" s="37"/>
      <c r="T792" s="33"/>
      <c r="U792" s="33">
        <v>3.88</v>
      </c>
      <c r="V792" s="33" t="s">
        <v>154</v>
      </c>
      <c r="W792" s="33"/>
      <c r="X792" s="33"/>
      <c r="Y792" s="5"/>
      <c r="Z792" s="5"/>
      <c r="AA792" s="33">
        <v>1.0</v>
      </c>
      <c r="AB792" s="33"/>
      <c r="AC792" s="33">
        <v>1.0</v>
      </c>
      <c r="AD792" s="5"/>
      <c r="AE792" s="5"/>
      <c r="AF792" s="5"/>
      <c r="AG792" s="16"/>
      <c r="AH792" s="38" t="str">
        <f t="shared" si="1"/>
        <v/>
      </c>
      <c r="AI792" s="39">
        <f t="shared" si="2"/>
        <v>1</v>
      </c>
      <c r="AJ792" s="37" t="str">
        <f t="shared" si="3"/>
        <v/>
      </c>
      <c r="AK792" s="41" t="str">
        <f t="shared" si="4"/>
        <v/>
      </c>
      <c r="AL792" s="35" t="s">
        <v>153</v>
      </c>
      <c r="AM792" s="33" t="s">
        <v>4669</v>
      </c>
      <c r="AN792" s="33" t="s">
        <v>4669</v>
      </c>
      <c r="AO792" s="41"/>
      <c r="AP792" s="33" t="s">
        <v>169</v>
      </c>
      <c r="AQ792" s="33" t="s">
        <v>170</v>
      </c>
      <c r="AR792" s="33">
        <v>300.0</v>
      </c>
      <c r="AS792" s="42"/>
      <c r="AT792" s="42"/>
      <c r="AU792" s="42"/>
      <c r="AV792" s="42"/>
      <c r="AW792" s="42"/>
      <c r="AX792" s="5"/>
      <c r="AY792" s="33"/>
      <c r="AZ792" s="33" t="s">
        <v>5459</v>
      </c>
      <c r="BA792" s="5"/>
      <c r="BB792" s="5"/>
      <c r="BC792" s="5" t="s">
        <v>5460</v>
      </c>
      <c r="BD792" s="33" t="s">
        <v>173</v>
      </c>
      <c r="BE792" s="41"/>
      <c r="BF792" s="35"/>
      <c r="BG792" s="33" t="s">
        <v>169</v>
      </c>
      <c r="BH792" s="5"/>
      <c r="BI792" s="33">
        <v>300.0</v>
      </c>
      <c r="BJ792" s="33" t="s">
        <v>170</v>
      </c>
      <c r="BK792" s="5"/>
      <c r="BL792" s="5">
        <f t="shared" si="5"/>
        <v>3994.5</v>
      </c>
      <c r="BM792" s="5"/>
      <c r="BN792" s="5"/>
      <c r="BO792" s="42">
        <f t="shared" si="6"/>
        <v>3994.5</v>
      </c>
      <c r="BP792" s="44"/>
      <c r="BQ792" s="45"/>
      <c r="BR792" s="47"/>
      <c r="BS792" s="45"/>
      <c r="BT792" s="37"/>
      <c r="BU792" s="5"/>
      <c r="BV792" s="38"/>
      <c r="BW792" s="48"/>
      <c r="BX792" s="44"/>
      <c r="BY792" s="44"/>
      <c r="BZ792" s="33" t="s">
        <v>131</v>
      </c>
      <c r="CA792" s="5"/>
      <c r="CB792" s="5"/>
      <c r="CC792" s="33" t="s">
        <v>177</v>
      </c>
      <c r="CD792" s="5"/>
      <c r="CE792" s="5"/>
      <c r="CF792" s="33" t="s">
        <v>178</v>
      </c>
      <c r="CG792" s="33" t="s">
        <v>5461</v>
      </c>
      <c r="CH792" s="5"/>
      <c r="CI792" s="5"/>
      <c r="CJ792" s="5"/>
      <c r="CK792" s="33"/>
      <c r="CL792" s="49">
        <v>44995.0</v>
      </c>
      <c r="CM792" s="33" t="s">
        <v>180</v>
      </c>
      <c r="CN792" s="5"/>
      <c r="CO792" s="33">
        <v>2.0</v>
      </c>
      <c r="CP792" s="33" t="s">
        <v>181</v>
      </c>
      <c r="CQ792" s="50" t="str">
        <f t="shared" si="7"/>
        <v>17/10/1953</v>
      </c>
      <c r="CR792" s="33" t="s">
        <v>182</v>
      </c>
      <c r="CS792" s="33">
        <v>4.0</v>
      </c>
      <c r="CT792" s="33">
        <v>5.0</v>
      </c>
      <c r="CU792" s="33">
        <v>25.0</v>
      </c>
      <c r="CV792" s="33">
        <v>1736.0</v>
      </c>
      <c r="CW792" s="5"/>
      <c r="CX792" s="5"/>
      <c r="CY792" s="33">
        <v>-99.59854</v>
      </c>
      <c r="CZ792" s="33">
        <v>20.874268</v>
      </c>
      <c r="DA792" s="33">
        <v>4.421557822E9</v>
      </c>
      <c r="DB792" s="33">
        <v>2.0</v>
      </c>
      <c r="DC792" s="33" t="s">
        <v>183</v>
      </c>
      <c r="DD792" s="33">
        <v>2023.0</v>
      </c>
      <c r="DE792" s="33" t="s">
        <v>184</v>
      </c>
      <c r="DF792" s="33"/>
      <c r="DG792" s="33" t="s">
        <v>185</v>
      </c>
      <c r="DH792" s="33" t="s">
        <v>186</v>
      </c>
      <c r="DI792" s="5"/>
      <c r="DJ792" s="5"/>
    </row>
    <row r="793">
      <c r="A793" s="33" t="s">
        <v>5462</v>
      </c>
      <c r="B793" s="34">
        <v>44952.0</v>
      </c>
      <c r="C793" s="35" t="s">
        <v>137</v>
      </c>
      <c r="D793" s="35" t="s">
        <v>139</v>
      </c>
      <c r="E793" s="35" t="s">
        <v>142</v>
      </c>
      <c r="F793" s="36" t="s">
        <v>144</v>
      </c>
      <c r="G793" s="33" t="s">
        <v>5463</v>
      </c>
      <c r="H793" s="33" t="s">
        <v>2449</v>
      </c>
      <c r="I793" s="33" t="s">
        <v>255</v>
      </c>
      <c r="J793" s="33" t="s">
        <v>231</v>
      </c>
      <c r="K793" s="35" t="s">
        <v>150</v>
      </c>
      <c r="L793" s="33" t="s">
        <v>151</v>
      </c>
      <c r="M793" s="5"/>
      <c r="N793" s="33" t="s">
        <v>5317</v>
      </c>
      <c r="O793" s="5"/>
      <c r="P793" s="35" t="s">
        <v>153</v>
      </c>
      <c r="Q793" s="35" t="s">
        <v>5317</v>
      </c>
      <c r="R793" s="33">
        <v>76527.0</v>
      </c>
      <c r="S793" s="37"/>
      <c r="T793" s="33"/>
      <c r="U793" s="33">
        <v>0.25</v>
      </c>
      <c r="V793" s="33" t="s">
        <v>154</v>
      </c>
      <c r="W793" s="33"/>
      <c r="X793" s="33"/>
      <c r="Y793" s="5"/>
      <c r="Z793" s="5"/>
      <c r="AA793" s="33">
        <v>1.0</v>
      </c>
      <c r="AB793" s="33"/>
      <c r="AC793" s="33">
        <v>1.0</v>
      </c>
      <c r="AD793" s="5"/>
      <c r="AE793" s="5"/>
      <c r="AF793" s="5"/>
      <c r="AG793" s="16"/>
      <c r="AH793" s="38" t="str">
        <f t="shared" si="1"/>
        <v/>
      </c>
      <c r="AI793" s="39" t="str">
        <f t="shared" si="2"/>
        <v/>
      </c>
      <c r="AJ793" s="37" t="str">
        <f t="shared" si="3"/>
        <v/>
      </c>
      <c r="AK793" s="41" t="str">
        <f t="shared" si="4"/>
        <v/>
      </c>
      <c r="AL793" s="35" t="s">
        <v>153</v>
      </c>
      <c r="AM793" s="33" t="s">
        <v>5317</v>
      </c>
      <c r="AN793" s="33" t="s">
        <v>5317</v>
      </c>
      <c r="AO793" s="41"/>
      <c r="AP793" s="33" t="s">
        <v>169</v>
      </c>
      <c r="AQ793" s="33" t="s">
        <v>170</v>
      </c>
      <c r="AR793" s="33">
        <v>150.0</v>
      </c>
      <c r="AS793" s="42"/>
      <c r="AT793" s="42"/>
      <c r="AU793" s="42"/>
      <c r="AV793" s="42"/>
      <c r="AW793" s="42"/>
      <c r="AX793" s="5"/>
      <c r="AY793" s="33"/>
      <c r="AZ793" s="33" t="s">
        <v>5464</v>
      </c>
      <c r="BA793" s="5"/>
      <c r="BB793" s="5"/>
      <c r="BC793" s="5" t="s">
        <v>5465</v>
      </c>
      <c r="BD793" s="33" t="s">
        <v>173</v>
      </c>
      <c r="BE793" s="41"/>
      <c r="BF793" s="35"/>
      <c r="BG793" s="33" t="s">
        <v>169</v>
      </c>
      <c r="BH793" s="5"/>
      <c r="BI793" s="33">
        <v>150.0</v>
      </c>
      <c r="BJ793" s="33" t="s">
        <v>170</v>
      </c>
      <c r="BK793" s="5"/>
      <c r="BL793" s="5">
        <f t="shared" si="5"/>
        <v>1997.25</v>
      </c>
      <c r="BM793" s="5"/>
      <c r="BN793" s="5"/>
      <c r="BO793" s="42">
        <f t="shared" si="6"/>
        <v>1997.25</v>
      </c>
      <c r="BP793" s="44"/>
      <c r="BQ793" s="45"/>
      <c r="BR793" s="47"/>
      <c r="BS793" s="45"/>
      <c r="BT793" s="37"/>
      <c r="BU793" s="5"/>
      <c r="BV793" s="38"/>
      <c r="BW793" s="48"/>
      <c r="BX793" s="44"/>
      <c r="BY793" s="44"/>
      <c r="BZ793" s="33" t="s">
        <v>131</v>
      </c>
      <c r="CA793" s="5"/>
      <c r="CB793" s="5"/>
      <c r="CC793" s="33" t="s">
        <v>177</v>
      </c>
      <c r="CD793" s="5"/>
      <c r="CE793" s="5"/>
      <c r="CF793" s="33" t="s">
        <v>178</v>
      </c>
      <c r="CG793" s="33" t="s">
        <v>5466</v>
      </c>
      <c r="CH793" s="5"/>
      <c r="CI793" s="5"/>
      <c r="CJ793" s="5"/>
      <c r="CK793" s="33"/>
      <c r="CL793" s="49">
        <v>44995.0</v>
      </c>
      <c r="CM793" s="33" t="s">
        <v>180</v>
      </c>
      <c r="CN793" s="5"/>
      <c r="CO793" s="33">
        <v>0.25</v>
      </c>
      <c r="CP793" s="33" t="s">
        <v>181</v>
      </c>
      <c r="CQ793" s="50" t="str">
        <f t="shared" si="7"/>
        <v>29/08/1972</v>
      </c>
      <c r="CR793" s="33" t="s">
        <v>182</v>
      </c>
      <c r="CS793" s="33">
        <v>4.0</v>
      </c>
      <c r="CT793" s="33">
        <v>5.0</v>
      </c>
      <c r="CU793" s="33">
        <v>25.0</v>
      </c>
      <c r="CV793" s="33">
        <v>559.0</v>
      </c>
      <c r="CW793" s="5"/>
      <c r="CX793" s="5"/>
      <c r="CY793" s="33">
        <v>-99.647243</v>
      </c>
      <c r="CZ793" s="33">
        <v>20.866525</v>
      </c>
      <c r="DA793" s="33">
        <v>4.428685838E9</v>
      </c>
      <c r="DB793" s="33">
        <v>2.0</v>
      </c>
      <c r="DC793" s="33" t="s">
        <v>183</v>
      </c>
      <c r="DD793" s="33">
        <v>2023.0</v>
      </c>
      <c r="DE793" s="33" t="s">
        <v>184</v>
      </c>
      <c r="DF793" s="33"/>
      <c r="DG793" s="33" t="s">
        <v>185</v>
      </c>
      <c r="DH793" s="33" t="s">
        <v>186</v>
      </c>
      <c r="DI793" s="5"/>
      <c r="DJ793" s="5"/>
    </row>
    <row r="794">
      <c r="A794" s="33" t="s">
        <v>5467</v>
      </c>
      <c r="B794" s="34">
        <v>44952.0</v>
      </c>
      <c r="C794" s="35" t="s">
        <v>137</v>
      </c>
      <c r="D794" s="35" t="s">
        <v>139</v>
      </c>
      <c r="E794" s="35" t="s">
        <v>142</v>
      </c>
      <c r="F794" s="36" t="s">
        <v>144</v>
      </c>
      <c r="G794" s="33" t="s">
        <v>5468</v>
      </c>
      <c r="H794" s="33" t="s">
        <v>5469</v>
      </c>
      <c r="I794" s="33" t="s">
        <v>439</v>
      </c>
      <c r="J794" s="33" t="s">
        <v>255</v>
      </c>
      <c r="K794" s="35" t="s">
        <v>150</v>
      </c>
      <c r="L794" s="33" t="s">
        <v>151</v>
      </c>
      <c r="M794" s="5"/>
      <c r="N794" s="33" t="s">
        <v>5317</v>
      </c>
      <c r="O794" s="5"/>
      <c r="P794" s="35" t="s">
        <v>153</v>
      </c>
      <c r="Q794" s="35" t="s">
        <v>5317</v>
      </c>
      <c r="R794" s="33">
        <v>76527.0</v>
      </c>
      <c r="S794" s="37"/>
      <c r="T794" s="33"/>
      <c r="U794" s="33">
        <v>0.5</v>
      </c>
      <c r="V794" s="33" t="s">
        <v>154</v>
      </c>
      <c r="W794" s="33"/>
      <c r="X794" s="33"/>
      <c r="Y794" s="5"/>
      <c r="Z794" s="5"/>
      <c r="AA794" s="33">
        <v>1.0</v>
      </c>
      <c r="AB794" s="33"/>
      <c r="AC794" s="33">
        <v>1.0</v>
      </c>
      <c r="AD794" s="5"/>
      <c r="AE794" s="5"/>
      <c r="AF794" s="5"/>
      <c r="AG794" s="16"/>
      <c r="AH794" s="38" t="str">
        <f t="shared" si="1"/>
        <v/>
      </c>
      <c r="AI794" s="39">
        <f t="shared" si="2"/>
        <v>1</v>
      </c>
      <c r="AJ794" s="37" t="str">
        <f t="shared" si="3"/>
        <v/>
      </c>
      <c r="AK794" s="41" t="str">
        <f t="shared" si="4"/>
        <v/>
      </c>
      <c r="AL794" s="35" t="s">
        <v>153</v>
      </c>
      <c r="AM794" s="33" t="s">
        <v>5317</v>
      </c>
      <c r="AN794" s="33" t="s">
        <v>5317</v>
      </c>
      <c r="AO794" s="41"/>
      <c r="AP794" s="33" t="s">
        <v>169</v>
      </c>
      <c r="AQ794" s="33" t="s">
        <v>170</v>
      </c>
      <c r="AR794" s="33">
        <v>150.0</v>
      </c>
      <c r="AS794" s="42"/>
      <c r="AT794" s="42"/>
      <c r="AU794" s="42"/>
      <c r="AV794" s="42"/>
      <c r="AW794" s="42"/>
      <c r="AX794" s="5"/>
      <c r="AY794" s="33"/>
      <c r="AZ794" s="33" t="s">
        <v>5470</v>
      </c>
      <c r="BA794" s="5"/>
      <c r="BB794" s="5"/>
      <c r="BC794" s="5" t="s">
        <v>5471</v>
      </c>
      <c r="BD794" s="33" t="s">
        <v>173</v>
      </c>
      <c r="BE794" s="41"/>
      <c r="BF794" s="35"/>
      <c r="BG794" s="33" t="s">
        <v>169</v>
      </c>
      <c r="BH794" s="5"/>
      <c r="BI794" s="33">
        <v>150.0</v>
      </c>
      <c r="BJ794" s="33" t="s">
        <v>170</v>
      </c>
      <c r="BK794" s="5"/>
      <c r="BL794" s="5">
        <f t="shared" si="5"/>
        <v>1997.25</v>
      </c>
      <c r="BM794" s="5"/>
      <c r="BN794" s="5"/>
      <c r="BO794" s="42">
        <f t="shared" si="6"/>
        <v>1997.25</v>
      </c>
      <c r="BP794" s="44"/>
      <c r="BQ794" s="45"/>
      <c r="BR794" s="47"/>
      <c r="BS794" s="45"/>
      <c r="BT794" s="37"/>
      <c r="BU794" s="5"/>
      <c r="BV794" s="38"/>
      <c r="BW794" s="48"/>
      <c r="BX794" s="44"/>
      <c r="BY794" s="44"/>
      <c r="BZ794" s="33" t="s">
        <v>131</v>
      </c>
      <c r="CA794" s="5"/>
      <c r="CB794" s="5"/>
      <c r="CC794" s="33" t="s">
        <v>177</v>
      </c>
      <c r="CD794" s="5"/>
      <c r="CE794" s="5"/>
      <c r="CF794" s="33" t="s">
        <v>178</v>
      </c>
      <c r="CG794" s="33" t="s">
        <v>5472</v>
      </c>
      <c r="CH794" s="5"/>
      <c r="CI794" s="5"/>
      <c r="CJ794" s="5"/>
      <c r="CK794" s="33"/>
      <c r="CL794" s="49">
        <v>44995.0</v>
      </c>
      <c r="CM794" s="33" t="s">
        <v>180</v>
      </c>
      <c r="CN794" s="5"/>
      <c r="CO794" s="33">
        <v>0.5</v>
      </c>
      <c r="CP794" s="33" t="s">
        <v>181</v>
      </c>
      <c r="CQ794" s="50" t="str">
        <f t="shared" si="7"/>
        <v>04/04/1951</v>
      </c>
      <c r="CR794" s="33" t="s">
        <v>182</v>
      </c>
      <c r="CS794" s="33">
        <v>4.0</v>
      </c>
      <c r="CT794" s="33">
        <v>5.0</v>
      </c>
      <c r="CU794" s="33">
        <v>25.0</v>
      </c>
      <c r="CV794" s="33">
        <v>559.0</v>
      </c>
      <c r="CW794" s="5"/>
      <c r="CX794" s="5"/>
      <c r="CY794" s="33">
        <v>-99.647243</v>
      </c>
      <c r="CZ794" s="33">
        <v>20.866525</v>
      </c>
      <c r="DA794" s="33">
        <v>4.411308203E9</v>
      </c>
      <c r="DB794" s="33">
        <v>2.0</v>
      </c>
      <c r="DC794" s="33" t="s">
        <v>183</v>
      </c>
      <c r="DD794" s="33">
        <v>2023.0</v>
      </c>
      <c r="DE794" s="33" t="s">
        <v>184</v>
      </c>
      <c r="DF794" s="33"/>
      <c r="DG794" s="33" t="s">
        <v>185</v>
      </c>
      <c r="DH794" s="33" t="s">
        <v>186</v>
      </c>
      <c r="DI794" s="5"/>
      <c r="DJ794" s="5"/>
    </row>
    <row r="795">
      <c r="A795" s="33" t="s">
        <v>5473</v>
      </c>
      <c r="B795" s="34">
        <v>44952.0</v>
      </c>
      <c r="C795" s="35" t="s">
        <v>137</v>
      </c>
      <c r="D795" s="35" t="s">
        <v>139</v>
      </c>
      <c r="E795" s="35" t="s">
        <v>142</v>
      </c>
      <c r="F795" s="36" t="s">
        <v>144</v>
      </c>
      <c r="G795" s="33" t="s">
        <v>5474</v>
      </c>
      <c r="H795" s="33" t="s">
        <v>5475</v>
      </c>
      <c r="I795" s="33" t="s">
        <v>255</v>
      </c>
      <c r="J795" s="33" t="s">
        <v>231</v>
      </c>
      <c r="K795" s="35" t="s">
        <v>150</v>
      </c>
      <c r="L795" s="33" t="s">
        <v>151</v>
      </c>
      <c r="M795" s="5"/>
      <c r="N795" s="33" t="s">
        <v>5317</v>
      </c>
      <c r="O795" s="5"/>
      <c r="P795" s="35" t="s">
        <v>153</v>
      </c>
      <c r="Q795" s="35" t="s">
        <v>5317</v>
      </c>
      <c r="R795" s="33">
        <v>76527.0</v>
      </c>
      <c r="S795" s="37"/>
      <c r="T795" s="33"/>
      <c r="U795" s="33">
        <v>0.7</v>
      </c>
      <c r="V795" s="33" t="s">
        <v>154</v>
      </c>
      <c r="W795" s="33"/>
      <c r="X795" s="33"/>
      <c r="Y795" s="5"/>
      <c r="Z795" s="5"/>
      <c r="AA795" s="33">
        <v>1.0</v>
      </c>
      <c r="AB795" s="33"/>
      <c r="AC795" s="33">
        <v>1.0</v>
      </c>
      <c r="AD795" s="5"/>
      <c r="AE795" s="5"/>
      <c r="AF795" s="5"/>
      <c r="AG795" s="16"/>
      <c r="AH795" s="38" t="str">
        <f t="shared" si="1"/>
        <v/>
      </c>
      <c r="AI795" s="39" t="str">
        <f t="shared" si="2"/>
        <v/>
      </c>
      <c r="AJ795" s="37" t="str">
        <f t="shared" si="3"/>
        <v/>
      </c>
      <c r="AK795" s="41" t="str">
        <f t="shared" si="4"/>
        <v/>
      </c>
      <c r="AL795" s="35" t="s">
        <v>153</v>
      </c>
      <c r="AM795" s="33" t="s">
        <v>5317</v>
      </c>
      <c r="AN795" s="33" t="s">
        <v>5317</v>
      </c>
      <c r="AO795" s="41"/>
      <c r="AP795" s="33" t="s">
        <v>169</v>
      </c>
      <c r="AQ795" s="33" t="s">
        <v>170</v>
      </c>
      <c r="AR795" s="33">
        <v>150.0</v>
      </c>
      <c r="AS795" s="42"/>
      <c r="AT795" s="42"/>
      <c r="AU795" s="42"/>
      <c r="AV795" s="42"/>
      <c r="AW795" s="42"/>
      <c r="AX795" s="5"/>
      <c r="AY795" s="33"/>
      <c r="AZ795" s="33" t="s">
        <v>5476</v>
      </c>
      <c r="BA795" s="5"/>
      <c r="BB795" s="5"/>
      <c r="BC795" s="5" t="s">
        <v>5477</v>
      </c>
      <c r="BD795" s="33" t="s">
        <v>173</v>
      </c>
      <c r="BE795" s="41"/>
      <c r="BF795" s="35"/>
      <c r="BG795" s="33" t="s">
        <v>169</v>
      </c>
      <c r="BH795" s="5"/>
      <c r="BI795" s="33">
        <v>150.0</v>
      </c>
      <c r="BJ795" s="33" t="s">
        <v>170</v>
      </c>
      <c r="BK795" s="5"/>
      <c r="BL795" s="5">
        <f t="shared" si="5"/>
        <v>1997.25</v>
      </c>
      <c r="BM795" s="5"/>
      <c r="BN795" s="5"/>
      <c r="BO795" s="42">
        <f t="shared" si="6"/>
        <v>1997.25</v>
      </c>
      <c r="BP795" s="44"/>
      <c r="BQ795" s="45"/>
      <c r="BR795" s="47"/>
      <c r="BS795" s="45"/>
      <c r="BT795" s="37"/>
      <c r="BU795" s="5"/>
      <c r="BV795" s="38"/>
      <c r="BW795" s="48"/>
      <c r="BX795" s="44"/>
      <c r="BY795" s="44"/>
      <c r="BZ795" s="33" t="s">
        <v>131</v>
      </c>
      <c r="CA795" s="5"/>
      <c r="CB795" s="5"/>
      <c r="CC795" s="33" t="s">
        <v>177</v>
      </c>
      <c r="CD795" s="5"/>
      <c r="CE795" s="5"/>
      <c r="CF795" s="33" t="s">
        <v>178</v>
      </c>
      <c r="CG795" s="33" t="s">
        <v>5478</v>
      </c>
      <c r="CH795" s="5"/>
      <c r="CI795" s="5"/>
      <c r="CJ795" s="5"/>
      <c r="CK795" s="33"/>
      <c r="CL795" s="49">
        <v>44995.0</v>
      </c>
      <c r="CM795" s="33" t="s">
        <v>180</v>
      </c>
      <c r="CN795" s="5"/>
      <c r="CO795" s="33">
        <v>0.7</v>
      </c>
      <c r="CP795" s="33" t="s">
        <v>181</v>
      </c>
      <c r="CQ795" s="50" t="str">
        <f t="shared" si="7"/>
        <v>01/07/1974</v>
      </c>
      <c r="CR795" s="33" t="s">
        <v>182</v>
      </c>
      <c r="CS795" s="33">
        <v>4.0</v>
      </c>
      <c r="CT795" s="33">
        <v>5.0</v>
      </c>
      <c r="CU795" s="33">
        <v>25.0</v>
      </c>
      <c r="CV795" s="33">
        <v>559.0</v>
      </c>
      <c r="CW795" s="5"/>
      <c r="CX795" s="5"/>
      <c r="CY795" s="33">
        <v>-99.647243</v>
      </c>
      <c r="CZ795" s="33">
        <v>20.866525</v>
      </c>
      <c r="DA795" s="33">
        <v>4.421851856E9</v>
      </c>
      <c r="DB795" s="33">
        <v>2.0</v>
      </c>
      <c r="DC795" s="33" t="s">
        <v>183</v>
      </c>
      <c r="DD795" s="33">
        <v>2023.0</v>
      </c>
      <c r="DE795" s="33" t="s">
        <v>184</v>
      </c>
      <c r="DF795" s="33"/>
      <c r="DG795" s="33" t="s">
        <v>185</v>
      </c>
      <c r="DH795" s="33" t="s">
        <v>186</v>
      </c>
      <c r="DI795" s="5"/>
      <c r="DJ795" s="5"/>
    </row>
    <row r="796">
      <c r="A796" s="33" t="s">
        <v>5479</v>
      </c>
      <c r="B796" s="34">
        <v>44952.0</v>
      </c>
      <c r="C796" s="35" t="s">
        <v>137</v>
      </c>
      <c r="D796" s="35" t="s">
        <v>139</v>
      </c>
      <c r="E796" s="35" t="s">
        <v>142</v>
      </c>
      <c r="F796" s="36" t="s">
        <v>144</v>
      </c>
      <c r="G796" s="33" t="s">
        <v>5480</v>
      </c>
      <c r="H796" s="33" t="s">
        <v>1865</v>
      </c>
      <c r="I796" s="33" t="s">
        <v>439</v>
      </c>
      <c r="J796" s="33" t="s">
        <v>5481</v>
      </c>
      <c r="K796" s="35" t="s">
        <v>150</v>
      </c>
      <c r="L796" s="33" t="s">
        <v>151</v>
      </c>
      <c r="M796" s="5"/>
      <c r="N796" s="33" t="s">
        <v>5317</v>
      </c>
      <c r="O796" s="5"/>
      <c r="P796" s="35" t="s">
        <v>153</v>
      </c>
      <c r="Q796" s="35" t="s">
        <v>5317</v>
      </c>
      <c r="R796" s="33">
        <v>76527.0</v>
      </c>
      <c r="S796" s="37"/>
      <c r="T796" s="33"/>
      <c r="U796" s="33">
        <v>0.25</v>
      </c>
      <c r="V796" s="33" t="s">
        <v>154</v>
      </c>
      <c r="W796" s="33"/>
      <c r="X796" s="33"/>
      <c r="Y796" s="5"/>
      <c r="Z796" s="5"/>
      <c r="AA796" s="33">
        <v>1.0</v>
      </c>
      <c r="AB796" s="33"/>
      <c r="AC796" s="33">
        <v>1.0</v>
      </c>
      <c r="AD796" s="5"/>
      <c r="AE796" s="5"/>
      <c r="AF796" s="5"/>
      <c r="AG796" s="16"/>
      <c r="AH796" s="38" t="str">
        <f t="shared" si="1"/>
        <v/>
      </c>
      <c r="AI796" s="39">
        <f t="shared" si="2"/>
        <v>1</v>
      </c>
      <c r="AJ796" s="37" t="str">
        <f t="shared" si="3"/>
        <v/>
      </c>
      <c r="AK796" s="41" t="str">
        <f t="shared" si="4"/>
        <v/>
      </c>
      <c r="AL796" s="35" t="s">
        <v>153</v>
      </c>
      <c r="AM796" s="33" t="s">
        <v>5317</v>
      </c>
      <c r="AN796" s="33" t="s">
        <v>5317</v>
      </c>
      <c r="AO796" s="41"/>
      <c r="AP796" s="33" t="s">
        <v>169</v>
      </c>
      <c r="AQ796" s="33" t="s">
        <v>170</v>
      </c>
      <c r="AR796" s="33">
        <v>150.0</v>
      </c>
      <c r="AS796" s="42"/>
      <c r="AT796" s="42"/>
      <c r="AU796" s="42"/>
      <c r="AV796" s="42"/>
      <c r="AW796" s="42"/>
      <c r="AX796" s="5"/>
      <c r="AY796" s="33"/>
      <c r="AZ796" s="33" t="s">
        <v>5482</v>
      </c>
      <c r="BA796" s="5"/>
      <c r="BB796" s="5"/>
      <c r="BC796" s="5" t="s">
        <v>5483</v>
      </c>
      <c r="BD796" s="33" t="s">
        <v>173</v>
      </c>
      <c r="BE796" s="41"/>
      <c r="BF796" s="35"/>
      <c r="BG796" s="33" t="s">
        <v>169</v>
      </c>
      <c r="BH796" s="5"/>
      <c r="BI796" s="33">
        <v>150.0</v>
      </c>
      <c r="BJ796" s="33" t="s">
        <v>170</v>
      </c>
      <c r="BK796" s="5"/>
      <c r="BL796" s="5">
        <f t="shared" si="5"/>
        <v>1997.25</v>
      </c>
      <c r="BM796" s="5"/>
      <c r="BN796" s="5"/>
      <c r="BO796" s="42">
        <f t="shared" si="6"/>
        <v>1997.25</v>
      </c>
      <c r="BP796" s="44"/>
      <c r="BQ796" s="45"/>
      <c r="BR796" s="47"/>
      <c r="BS796" s="45"/>
      <c r="BT796" s="37"/>
      <c r="BU796" s="5"/>
      <c r="BV796" s="38"/>
      <c r="BW796" s="48"/>
      <c r="BX796" s="44"/>
      <c r="BY796" s="44"/>
      <c r="BZ796" s="33" t="s">
        <v>131</v>
      </c>
      <c r="CA796" s="5"/>
      <c r="CB796" s="5"/>
      <c r="CC796" s="33" t="s">
        <v>177</v>
      </c>
      <c r="CD796" s="5"/>
      <c r="CE796" s="5"/>
      <c r="CF796" s="33" t="s">
        <v>178</v>
      </c>
      <c r="CG796" s="33" t="s">
        <v>5484</v>
      </c>
      <c r="CH796" s="5"/>
      <c r="CI796" s="5"/>
      <c r="CJ796" s="5"/>
      <c r="CK796" s="33"/>
      <c r="CL796" s="49">
        <v>44995.0</v>
      </c>
      <c r="CM796" s="33" t="s">
        <v>180</v>
      </c>
      <c r="CN796" s="5"/>
      <c r="CO796" s="33">
        <v>0.25</v>
      </c>
      <c r="CP796" s="33" t="s">
        <v>181</v>
      </c>
      <c r="CQ796" s="50" t="str">
        <f t="shared" si="7"/>
        <v>12/07/1955</v>
      </c>
      <c r="CR796" s="33" t="s">
        <v>182</v>
      </c>
      <c r="CS796" s="33">
        <v>4.0</v>
      </c>
      <c r="CT796" s="33">
        <v>5.0</v>
      </c>
      <c r="CU796" s="33">
        <v>25.0</v>
      </c>
      <c r="CV796" s="33">
        <v>559.0</v>
      </c>
      <c r="CW796" s="5"/>
      <c r="CX796" s="5"/>
      <c r="CY796" s="33">
        <v>-99.647243</v>
      </c>
      <c r="CZ796" s="33">
        <v>20.866525</v>
      </c>
      <c r="DA796" s="33">
        <v>4.412044258E9</v>
      </c>
      <c r="DB796" s="33">
        <v>2.0</v>
      </c>
      <c r="DC796" s="33" t="s">
        <v>183</v>
      </c>
      <c r="DD796" s="33">
        <v>2023.0</v>
      </c>
      <c r="DE796" s="33" t="s">
        <v>184</v>
      </c>
      <c r="DF796" s="33"/>
      <c r="DG796" s="33" t="s">
        <v>185</v>
      </c>
      <c r="DH796" s="33" t="s">
        <v>186</v>
      </c>
      <c r="DI796" s="5"/>
      <c r="DJ796" s="5"/>
    </row>
    <row r="797">
      <c r="A797" s="33" t="s">
        <v>5485</v>
      </c>
      <c r="B797" s="34">
        <v>44952.0</v>
      </c>
      <c r="C797" s="35" t="s">
        <v>137</v>
      </c>
      <c r="D797" s="35" t="s">
        <v>139</v>
      </c>
      <c r="E797" s="35" t="s">
        <v>142</v>
      </c>
      <c r="F797" s="36" t="s">
        <v>144</v>
      </c>
      <c r="G797" s="33" t="s">
        <v>5486</v>
      </c>
      <c r="H797" s="33" t="s">
        <v>5487</v>
      </c>
      <c r="I797" s="33" t="s">
        <v>439</v>
      </c>
      <c r="J797" s="33" t="s">
        <v>439</v>
      </c>
      <c r="K797" s="35" t="s">
        <v>150</v>
      </c>
      <c r="L797" s="33" t="s">
        <v>151</v>
      </c>
      <c r="M797" s="5"/>
      <c r="N797" s="33" t="s">
        <v>5317</v>
      </c>
      <c r="O797" s="5"/>
      <c r="P797" s="35" t="s">
        <v>153</v>
      </c>
      <c r="Q797" s="35" t="s">
        <v>5317</v>
      </c>
      <c r="R797" s="33">
        <v>76527.0</v>
      </c>
      <c r="S797" s="37"/>
      <c r="T797" s="33"/>
      <c r="U797" s="33">
        <v>0.7</v>
      </c>
      <c r="V797" s="33" t="s">
        <v>154</v>
      </c>
      <c r="W797" s="33"/>
      <c r="X797" s="33"/>
      <c r="Y797" s="5"/>
      <c r="Z797" s="5"/>
      <c r="AA797" s="33">
        <v>1.0</v>
      </c>
      <c r="AB797" s="33"/>
      <c r="AC797" s="33">
        <v>1.0</v>
      </c>
      <c r="AD797" s="5"/>
      <c r="AE797" s="5"/>
      <c r="AF797" s="5"/>
      <c r="AG797" s="16"/>
      <c r="AH797" s="38" t="str">
        <f t="shared" si="1"/>
        <v/>
      </c>
      <c r="AI797" s="39" t="str">
        <f t="shared" si="2"/>
        <v/>
      </c>
      <c r="AJ797" s="37" t="str">
        <f t="shared" si="3"/>
        <v/>
      </c>
      <c r="AK797" s="41" t="str">
        <f t="shared" si="4"/>
        <v/>
      </c>
      <c r="AL797" s="35" t="s">
        <v>153</v>
      </c>
      <c r="AM797" s="33" t="s">
        <v>5317</v>
      </c>
      <c r="AN797" s="33" t="s">
        <v>5317</v>
      </c>
      <c r="AO797" s="41"/>
      <c r="AP797" s="33" t="s">
        <v>169</v>
      </c>
      <c r="AQ797" s="33" t="s">
        <v>170</v>
      </c>
      <c r="AR797" s="33">
        <v>150.0</v>
      </c>
      <c r="AS797" s="42"/>
      <c r="AT797" s="42"/>
      <c r="AU797" s="42"/>
      <c r="AV797" s="42"/>
      <c r="AW797" s="42"/>
      <c r="AX797" s="5"/>
      <c r="AY797" s="33"/>
      <c r="AZ797" s="33" t="s">
        <v>5488</v>
      </c>
      <c r="BA797" s="5"/>
      <c r="BB797" s="5"/>
      <c r="BC797" s="5" t="s">
        <v>5489</v>
      </c>
      <c r="BD797" s="33" t="s">
        <v>173</v>
      </c>
      <c r="BE797" s="41"/>
      <c r="BF797" s="35"/>
      <c r="BG797" s="33" t="s">
        <v>169</v>
      </c>
      <c r="BH797" s="5"/>
      <c r="BI797" s="33">
        <v>150.0</v>
      </c>
      <c r="BJ797" s="33" t="s">
        <v>170</v>
      </c>
      <c r="BK797" s="5"/>
      <c r="BL797" s="5">
        <f t="shared" si="5"/>
        <v>1997.25</v>
      </c>
      <c r="BM797" s="5"/>
      <c r="BN797" s="5"/>
      <c r="BO797" s="42">
        <f t="shared" si="6"/>
        <v>1997.25</v>
      </c>
      <c r="BP797" s="44"/>
      <c r="BQ797" s="45"/>
      <c r="BR797" s="47"/>
      <c r="BS797" s="45"/>
      <c r="BT797" s="37"/>
      <c r="BU797" s="5"/>
      <c r="BV797" s="38"/>
      <c r="BW797" s="48"/>
      <c r="BX797" s="44"/>
      <c r="BY797" s="44"/>
      <c r="BZ797" s="33" t="s">
        <v>131</v>
      </c>
      <c r="CA797" s="5"/>
      <c r="CB797" s="5"/>
      <c r="CC797" s="33" t="s">
        <v>177</v>
      </c>
      <c r="CD797" s="5"/>
      <c r="CE797" s="5"/>
      <c r="CF797" s="33" t="s">
        <v>178</v>
      </c>
      <c r="CG797" s="33" t="s">
        <v>5490</v>
      </c>
      <c r="CH797" s="5"/>
      <c r="CI797" s="5"/>
      <c r="CJ797" s="5"/>
      <c r="CK797" s="33"/>
      <c r="CL797" s="49">
        <v>44995.0</v>
      </c>
      <c r="CM797" s="33" t="s">
        <v>180</v>
      </c>
      <c r="CN797" s="5"/>
      <c r="CO797" s="33">
        <v>0.7</v>
      </c>
      <c r="CP797" s="33" t="s">
        <v>181</v>
      </c>
      <c r="CQ797" s="50" t="str">
        <f t="shared" si="7"/>
        <v>05/08/1973</v>
      </c>
      <c r="CR797" s="33" t="s">
        <v>182</v>
      </c>
      <c r="CS797" s="33">
        <v>4.0</v>
      </c>
      <c r="CT797" s="33">
        <v>5.0</v>
      </c>
      <c r="CU797" s="33">
        <v>25.0</v>
      </c>
      <c r="CV797" s="33">
        <v>559.0</v>
      </c>
      <c r="CW797" s="5"/>
      <c r="CX797" s="5"/>
      <c r="CY797" s="33">
        <v>-99.647243</v>
      </c>
      <c r="CZ797" s="33">
        <v>20.866525</v>
      </c>
      <c r="DA797" s="33">
        <v>4.422732712E9</v>
      </c>
      <c r="DB797" s="33">
        <v>2.0</v>
      </c>
      <c r="DC797" s="33" t="s">
        <v>183</v>
      </c>
      <c r="DD797" s="33">
        <v>2023.0</v>
      </c>
      <c r="DE797" s="33" t="s">
        <v>184</v>
      </c>
      <c r="DF797" s="33"/>
      <c r="DG797" s="33" t="s">
        <v>185</v>
      </c>
      <c r="DH797" s="33" t="s">
        <v>186</v>
      </c>
      <c r="DI797" s="5"/>
      <c r="DJ797" s="5"/>
    </row>
    <row r="798">
      <c r="A798" s="33" t="s">
        <v>5491</v>
      </c>
      <c r="B798" s="34">
        <v>44952.0</v>
      </c>
      <c r="C798" s="35" t="s">
        <v>137</v>
      </c>
      <c r="D798" s="35" t="s">
        <v>139</v>
      </c>
      <c r="E798" s="35" t="s">
        <v>142</v>
      </c>
      <c r="F798" s="36" t="s">
        <v>144</v>
      </c>
      <c r="G798" s="33" t="s">
        <v>5492</v>
      </c>
      <c r="H798" s="33" t="s">
        <v>5493</v>
      </c>
      <c r="I798" s="33" t="s">
        <v>439</v>
      </c>
      <c r="J798" s="33" t="s">
        <v>231</v>
      </c>
      <c r="K798" s="35" t="s">
        <v>150</v>
      </c>
      <c r="L798" s="33" t="s">
        <v>151</v>
      </c>
      <c r="M798" s="5"/>
      <c r="N798" s="33" t="s">
        <v>5317</v>
      </c>
      <c r="O798" s="5"/>
      <c r="P798" s="35" t="s">
        <v>153</v>
      </c>
      <c r="Q798" s="35" t="s">
        <v>5317</v>
      </c>
      <c r="R798" s="33">
        <v>76527.0</v>
      </c>
      <c r="S798" s="37"/>
      <c r="T798" s="33"/>
      <c r="U798" s="33">
        <v>0.5</v>
      </c>
      <c r="V798" s="33" t="s">
        <v>154</v>
      </c>
      <c r="W798" s="33"/>
      <c r="X798" s="33"/>
      <c r="Y798" s="5"/>
      <c r="Z798" s="5"/>
      <c r="AA798" s="33">
        <v>1.0</v>
      </c>
      <c r="AB798" s="33"/>
      <c r="AC798" s="33">
        <v>1.0</v>
      </c>
      <c r="AD798" s="5"/>
      <c r="AE798" s="5"/>
      <c r="AF798" s="5"/>
      <c r="AG798" s="16"/>
      <c r="AH798" s="38" t="str">
        <f t="shared" si="1"/>
        <v/>
      </c>
      <c r="AI798" s="39">
        <f t="shared" si="2"/>
        <v>1</v>
      </c>
      <c r="AJ798" s="37" t="str">
        <f t="shared" si="3"/>
        <v/>
      </c>
      <c r="AK798" s="41" t="str">
        <f t="shared" si="4"/>
        <v/>
      </c>
      <c r="AL798" s="35" t="s">
        <v>153</v>
      </c>
      <c r="AM798" s="33" t="s">
        <v>5317</v>
      </c>
      <c r="AN798" s="33" t="s">
        <v>5317</v>
      </c>
      <c r="AO798" s="41"/>
      <c r="AP798" s="33" t="s">
        <v>169</v>
      </c>
      <c r="AQ798" s="33" t="s">
        <v>170</v>
      </c>
      <c r="AR798" s="33">
        <v>150.0</v>
      </c>
      <c r="AS798" s="42"/>
      <c r="AT798" s="42"/>
      <c r="AU798" s="42"/>
      <c r="AV798" s="42"/>
      <c r="AW798" s="42"/>
      <c r="AX798" s="5"/>
      <c r="AY798" s="33"/>
      <c r="AZ798" s="33" t="s">
        <v>5494</v>
      </c>
      <c r="BA798" s="5"/>
      <c r="BB798" s="5"/>
      <c r="BC798" s="5" t="s">
        <v>5495</v>
      </c>
      <c r="BD798" s="33" t="s">
        <v>173</v>
      </c>
      <c r="BE798" s="41"/>
      <c r="BF798" s="35"/>
      <c r="BG798" s="33" t="s">
        <v>169</v>
      </c>
      <c r="BH798" s="5"/>
      <c r="BI798" s="33">
        <v>150.0</v>
      </c>
      <c r="BJ798" s="33" t="s">
        <v>170</v>
      </c>
      <c r="BK798" s="5"/>
      <c r="BL798" s="5">
        <f t="shared" si="5"/>
        <v>1997.25</v>
      </c>
      <c r="BM798" s="5"/>
      <c r="BN798" s="5"/>
      <c r="BO798" s="42">
        <f t="shared" si="6"/>
        <v>1997.25</v>
      </c>
      <c r="BP798" s="44"/>
      <c r="BQ798" s="45"/>
      <c r="BR798" s="47"/>
      <c r="BS798" s="45"/>
      <c r="BT798" s="37"/>
      <c r="BU798" s="5"/>
      <c r="BV798" s="38"/>
      <c r="BW798" s="48"/>
      <c r="BX798" s="44"/>
      <c r="BY798" s="44"/>
      <c r="BZ798" s="33" t="s">
        <v>131</v>
      </c>
      <c r="CA798" s="5"/>
      <c r="CB798" s="5"/>
      <c r="CC798" s="33" t="s">
        <v>177</v>
      </c>
      <c r="CD798" s="5"/>
      <c r="CE798" s="5"/>
      <c r="CF798" s="33" t="s">
        <v>178</v>
      </c>
      <c r="CG798" s="33" t="s">
        <v>5496</v>
      </c>
      <c r="CH798" s="5"/>
      <c r="CI798" s="5"/>
      <c r="CJ798" s="5"/>
      <c r="CK798" s="33"/>
      <c r="CL798" s="49">
        <v>44995.0</v>
      </c>
      <c r="CM798" s="33" t="s">
        <v>180</v>
      </c>
      <c r="CN798" s="5"/>
      <c r="CO798" s="33">
        <v>0.5</v>
      </c>
      <c r="CP798" s="33" t="s">
        <v>181</v>
      </c>
      <c r="CQ798" s="50" t="str">
        <f t="shared" si="7"/>
        <v>03/03/1958</v>
      </c>
      <c r="CR798" s="33" t="s">
        <v>182</v>
      </c>
      <c r="CS798" s="33">
        <v>4.0</v>
      </c>
      <c r="CT798" s="33">
        <v>5.0</v>
      </c>
      <c r="CU798" s="33">
        <v>25.0</v>
      </c>
      <c r="CV798" s="33">
        <v>559.0</v>
      </c>
      <c r="CW798" s="5"/>
      <c r="CX798" s="5"/>
      <c r="CY798" s="33">
        <v>-99.647243</v>
      </c>
      <c r="CZ798" s="33">
        <v>20.866525</v>
      </c>
      <c r="DA798" s="33">
        <v>4.412495976E9</v>
      </c>
      <c r="DB798" s="33">
        <v>2.0</v>
      </c>
      <c r="DC798" s="33" t="s">
        <v>183</v>
      </c>
      <c r="DD798" s="33">
        <v>2023.0</v>
      </c>
      <c r="DE798" s="33" t="s">
        <v>184</v>
      </c>
      <c r="DF798" s="33"/>
      <c r="DG798" s="33" t="s">
        <v>185</v>
      </c>
      <c r="DH798" s="33" t="s">
        <v>186</v>
      </c>
      <c r="DI798" s="5"/>
      <c r="DJ798" s="5"/>
    </row>
    <row r="799">
      <c r="A799" s="33" t="s">
        <v>5497</v>
      </c>
      <c r="B799" s="34">
        <v>44952.0</v>
      </c>
      <c r="C799" s="35" t="s">
        <v>137</v>
      </c>
      <c r="D799" s="35" t="s">
        <v>139</v>
      </c>
      <c r="E799" s="35" t="s">
        <v>142</v>
      </c>
      <c r="F799" s="36" t="s">
        <v>144</v>
      </c>
      <c r="G799" s="33" t="s">
        <v>5498</v>
      </c>
      <c r="H799" s="33" t="s">
        <v>367</v>
      </c>
      <c r="I799" s="33" t="s">
        <v>255</v>
      </c>
      <c r="J799" s="33" t="s">
        <v>231</v>
      </c>
      <c r="K799" s="35" t="s">
        <v>150</v>
      </c>
      <c r="L799" s="33" t="s">
        <v>151</v>
      </c>
      <c r="M799" s="5"/>
      <c r="N799" s="33" t="s">
        <v>5317</v>
      </c>
      <c r="O799" s="5"/>
      <c r="P799" s="35" t="s">
        <v>153</v>
      </c>
      <c r="Q799" s="35" t="s">
        <v>5317</v>
      </c>
      <c r="R799" s="33">
        <v>76527.0</v>
      </c>
      <c r="S799" s="37"/>
      <c r="T799" s="33"/>
      <c r="U799" s="33">
        <v>1.0</v>
      </c>
      <c r="V799" s="33" t="s">
        <v>154</v>
      </c>
      <c r="W799" s="33"/>
      <c r="X799" s="33"/>
      <c r="Y799" s="5"/>
      <c r="Z799" s="5"/>
      <c r="AA799" s="33">
        <v>1.0</v>
      </c>
      <c r="AB799" s="33"/>
      <c r="AC799" s="33">
        <v>1.0</v>
      </c>
      <c r="AD799" s="5"/>
      <c r="AE799" s="5"/>
      <c r="AF799" s="5"/>
      <c r="AG799" s="16"/>
      <c r="AH799" s="38" t="str">
        <f t="shared" si="1"/>
        <v/>
      </c>
      <c r="AI799" s="39" t="str">
        <f t="shared" si="2"/>
        <v/>
      </c>
      <c r="AJ799" s="37" t="str">
        <f t="shared" si="3"/>
        <v/>
      </c>
      <c r="AK799" s="41" t="str">
        <f t="shared" si="4"/>
        <v/>
      </c>
      <c r="AL799" s="35" t="s">
        <v>153</v>
      </c>
      <c r="AM799" s="33" t="s">
        <v>5317</v>
      </c>
      <c r="AN799" s="33" t="s">
        <v>5317</v>
      </c>
      <c r="AO799" s="41"/>
      <c r="AP799" s="33" t="s">
        <v>169</v>
      </c>
      <c r="AQ799" s="33" t="s">
        <v>170</v>
      </c>
      <c r="AR799" s="33">
        <v>150.0</v>
      </c>
      <c r="AS799" s="42"/>
      <c r="AT799" s="42"/>
      <c r="AU799" s="42"/>
      <c r="AV799" s="42"/>
      <c r="AW799" s="42"/>
      <c r="AX799" s="5"/>
      <c r="AY799" s="33"/>
      <c r="AZ799" s="33" t="s">
        <v>5499</v>
      </c>
      <c r="BA799" s="5"/>
      <c r="BB799" s="5"/>
      <c r="BC799" s="5" t="s">
        <v>5500</v>
      </c>
      <c r="BD799" s="33" t="s">
        <v>173</v>
      </c>
      <c r="BE799" s="41"/>
      <c r="BF799" s="35"/>
      <c r="BG799" s="33" t="s">
        <v>169</v>
      </c>
      <c r="BH799" s="5"/>
      <c r="BI799" s="33">
        <v>150.0</v>
      </c>
      <c r="BJ799" s="33" t="s">
        <v>170</v>
      </c>
      <c r="BK799" s="5"/>
      <c r="BL799" s="5">
        <f t="shared" si="5"/>
        <v>1997.25</v>
      </c>
      <c r="BM799" s="5"/>
      <c r="BN799" s="5"/>
      <c r="BO799" s="42">
        <f t="shared" si="6"/>
        <v>1997.25</v>
      </c>
      <c r="BP799" s="44"/>
      <c r="BQ799" s="45"/>
      <c r="BR799" s="47"/>
      <c r="BS799" s="45"/>
      <c r="BT799" s="37"/>
      <c r="BU799" s="5"/>
      <c r="BV799" s="38"/>
      <c r="BW799" s="48"/>
      <c r="BX799" s="44"/>
      <c r="BY799" s="44"/>
      <c r="BZ799" s="33" t="s">
        <v>131</v>
      </c>
      <c r="CA799" s="5"/>
      <c r="CB799" s="5"/>
      <c r="CC799" s="33" t="s">
        <v>177</v>
      </c>
      <c r="CD799" s="5"/>
      <c r="CE799" s="5"/>
      <c r="CF799" s="33" t="s">
        <v>178</v>
      </c>
      <c r="CG799" s="33" t="s">
        <v>5501</v>
      </c>
      <c r="CH799" s="5"/>
      <c r="CI799" s="5"/>
      <c r="CJ799" s="5"/>
      <c r="CK799" s="33"/>
      <c r="CL799" s="49">
        <v>44995.0</v>
      </c>
      <c r="CM799" s="33" t="s">
        <v>180</v>
      </c>
      <c r="CN799" s="5"/>
      <c r="CO799" s="33">
        <v>1.0</v>
      </c>
      <c r="CP799" s="33" t="s">
        <v>181</v>
      </c>
      <c r="CQ799" s="50" t="str">
        <f t="shared" si="7"/>
        <v>03/07/1984</v>
      </c>
      <c r="CR799" s="33" t="s">
        <v>182</v>
      </c>
      <c r="CS799" s="33">
        <v>4.0</v>
      </c>
      <c r="CT799" s="33">
        <v>5.0</v>
      </c>
      <c r="CU799" s="33">
        <v>25.0</v>
      </c>
      <c r="CV799" s="33">
        <v>559.0</v>
      </c>
      <c r="CW799" s="5"/>
      <c r="CX799" s="5"/>
      <c r="CY799" s="33">
        <v>-99.647243</v>
      </c>
      <c r="CZ799" s="33">
        <v>20.866525</v>
      </c>
      <c r="DA799" s="33">
        <v>4.426024135E9</v>
      </c>
      <c r="DB799" s="33">
        <v>2.0</v>
      </c>
      <c r="DC799" s="33" t="s">
        <v>183</v>
      </c>
      <c r="DD799" s="33">
        <v>2023.0</v>
      </c>
      <c r="DE799" s="33" t="s">
        <v>184</v>
      </c>
      <c r="DF799" s="33"/>
      <c r="DG799" s="33" t="s">
        <v>185</v>
      </c>
      <c r="DH799" s="33" t="s">
        <v>186</v>
      </c>
      <c r="DI799" s="5"/>
      <c r="DJ799" s="5"/>
    </row>
    <row r="800">
      <c r="A800" s="33" t="s">
        <v>5502</v>
      </c>
      <c r="B800" s="34">
        <v>44952.0</v>
      </c>
      <c r="C800" s="35" t="s">
        <v>137</v>
      </c>
      <c r="D800" s="35" t="s">
        <v>139</v>
      </c>
      <c r="E800" s="35" t="s">
        <v>142</v>
      </c>
      <c r="F800" s="36" t="s">
        <v>144</v>
      </c>
      <c r="G800" s="33" t="s">
        <v>5503</v>
      </c>
      <c r="H800" s="33" t="s">
        <v>5504</v>
      </c>
      <c r="I800" s="33" t="s">
        <v>231</v>
      </c>
      <c r="J800" s="33" t="s">
        <v>5505</v>
      </c>
      <c r="K800" s="35" t="s">
        <v>150</v>
      </c>
      <c r="L800" s="33" t="s">
        <v>151</v>
      </c>
      <c r="M800" s="5"/>
      <c r="N800" s="33" t="s">
        <v>5317</v>
      </c>
      <c r="O800" s="5"/>
      <c r="P800" s="35" t="s">
        <v>153</v>
      </c>
      <c r="Q800" s="35" t="s">
        <v>5317</v>
      </c>
      <c r="R800" s="33">
        <v>76527.0</v>
      </c>
      <c r="S800" s="37"/>
      <c r="T800" s="33"/>
      <c r="U800" s="33">
        <v>0.25</v>
      </c>
      <c r="V800" s="33" t="s">
        <v>154</v>
      </c>
      <c r="W800" s="33"/>
      <c r="X800" s="33"/>
      <c r="Y800" s="5"/>
      <c r="Z800" s="5"/>
      <c r="AA800" s="33">
        <v>1.0</v>
      </c>
      <c r="AB800" s="33">
        <v>1.0</v>
      </c>
      <c r="AC800" s="33"/>
      <c r="AD800" s="5"/>
      <c r="AE800" s="5"/>
      <c r="AF800" s="5"/>
      <c r="AG800" s="16"/>
      <c r="AH800" s="38" t="str">
        <f t="shared" si="1"/>
        <v/>
      </c>
      <c r="AI800" s="39" t="str">
        <f t="shared" si="2"/>
        <v/>
      </c>
      <c r="AJ800" s="37" t="str">
        <f t="shared" si="3"/>
        <v/>
      </c>
      <c r="AK800" s="41" t="str">
        <f t="shared" si="4"/>
        <v/>
      </c>
      <c r="AL800" s="35" t="s">
        <v>153</v>
      </c>
      <c r="AM800" s="33" t="s">
        <v>5317</v>
      </c>
      <c r="AN800" s="33" t="s">
        <v>5317</v>
      </c>
      <c r="AO800" s="41"/>
      <c r="AP800" s="33" t="s">
        <v>169</v>
      </c>
      <c r="AQ800" s="33" t="s">
        <v>170</v>
      </c>
      <c r="AR800" s="33">
        <v>150.0</v>
      </c>
      <c r="AS800" s="42"/>
      <c r="AT800" s="42"/>
      <c r="AU800" s="42"/>
      <c r="AV800" s="42"/>
      <c r="AW800" s="42"/>
      <c r="AX800" s="5"/>
      <c r="AY800" s="33"/>
      <c r="AZ800" s="33" t="s">
        <v>5506</v>
      </c>
      <c r="BA800" s="5"/>
      <c r="BB800" s="5"/>
      <c r="BC800" s="5" t="s">
        <v>5507</v>
      </c>
      <c r="BD800" s="33" t="s">
        <v>173</v>
      </c>
      <c r="BE800" s="41"/>
      <c r="BF800" s="35"/>
      <c r="BG800" s="33" t="s">
        <v>169</v>
      </c>
      <c r="BH800" s="5"/>
      <c r="BI800" s="33">
        <v>150.0</v>
      </c>
      <c r="BJ800" s="33" t="s">
        <v>170</v>
      </c>
      <c r="BK800" s="5"/>
      <c r="BL800" s="5">
        <f t="shared" si="5"/>
        <v>1997.25</v>
      </c>
      <c r="BM800" s="5"/>
      <c r="BN800" s="5"/>
      <c r="BO800" s="42">
        <f t="shared" si="6"/>
        <v>1997.25</v>
      </c>
      <c r="BP800" s="44"/>
      <c r="BQ800" s="45"/>
      <c r="BR800" s="47"/>
      <c r="BS800" s="45"/>
      <c r="BT800" s="37"/>
      <c r="BU800" s="5"/>
      <c r="BV800" s="38"/>
      <c r="BW800" s="48"/>
      <c r="BX800" s="44"/>
      <c r="BY800" s="44"/>
      <c r="BZ800" s="33" t="s">
        <v>131</v>
      </c>
      <c r="CA800" s="5"/>
      <c r="CB800" s="5"/>
      <c r="CC800" s="33" t="s">
        <v>177</v>
      </c>
      <c r="CD800" s="5"/>
      <c r="CE800" s="5"/>
      <c r="CF800" s="33" t="s">
        <v>178</v>
      </c>
      <c r="CG800" s="33" t="s">
        <v>5508</v>
      </c>
      <c r="CH800" s="5"/>
      <c r="CI800" s="5"/>
      <c r="CJ800" s="5"/>
      <c r="CK800" s="33"/>
      <c r="CL800" s="49">
        <v>44995.0</v>
      </c>
      <c r="CM800" s="33" t="s">
        <v>180</v>
      </c>
      <c r="CN800" s="5"/>
      <c r="CO800" s="33">
        <v>0.25</v>
      </c>
      <c r="CP800" s="33" t="s">
        <v>181</v>
      </c>
      <c r="CQ800" s="50" t="str">
        <f t="shared" si="7"/>
        <v>26/04/1968</v>
      </c>
      <c r="CR800" s="33" t="s">
        <v>243</v>
      </c>
      <c r="CS800" s="33">
        <v>4.0</v>
      </c>
      <c r="CT800" s="33">
        <v>5.0</v>
      </c>
      <c r="CU800" s="33">
        <v>25.0</v>
      </c>
      <c r="CV800" s="33">
        <v>559.0</v>
      </c>
      <c r="CW800" s="5"/>
      <c r="CX800" s="5"/>
      <c r="CY800" s="33">
        <v>-99.647243</v>
      </c>
      <c r="CZ800" s="33">
        <v>20.866525</v>
      </c>
      <c r="DA800" s="33">
        <v>4.411031546E9</v>
      </c>
      <c r="DB800" s="33">
        <v>2.0</v>
      </c>
      <c r="DC800" s="33" t="s">
        <v>183</v>
      </c>
      <c r="DD800" s="33">
        <v>2023.0</v>
      </c>
      <c r="DE800" s="33" t="s">
        <v>184</v>
      </c>
      <c r="DF800" s="33"/>
      <c r="DG800" s="33" t="s">
        <v>185</v>
      </c>
      <c r="DH800" s="33" t="s">
        <v>186</v>
      </c>
      <c r="DI800" s="5"/>
      <c r="DJ800" s="5"/>
    </row>
    <row r="801">
      <c r="A801" s="33" t="s">
        <v>5509</v>
      </c>
      <c r="B801" s="34">
        <v>44952.0</v>
      </c>
      <c r="C801" s="35" t="s">
        <v>137</v>
      </c>
      <c r="D801" s="35" t="s">
        <v>139</v>
      </c>
      <c r="E801" s="35" t="s">
        <v>142</v>
      </c>
      <c r="F801" s="36" t="s">
        <v>144</v>
      </c>
      <c r="G801" s="33" t="s">
        <v>5510</v>
      </c>
      <c r="H801" s="33" t="s">
        <v>5511</v>
      </c>
      <c r="I801" s="33" t="s">
        <v>231</v>
      </c>
      <c r="J801" s="33" t="s">
        <v>255</v>
      </c>
      <c r="K801" s="35" t="s">
        <v>150</v>
      </c>
      <c r="L801" s="33" t="s">
        <v>151</v>
      </c>
      <c r="M801" s="5"/>
      <c r="N801" s="33" t="s">
        <v>5317</v>
      </c>
      <c r="O801" s="5"/>
      <c r="P801" s="35" t="s">
        <v>153</v>
      </c>
      <c r="Q801" s="35" t="s">
        <v>5317</v>
      </c>
      <c r="R801" s="33">
        <v>76527.0</v>
      </c>
      <c r="S801" s="37"/>
      <c r="T801" s="33"/>
      <c r="U801" s="33">
        <v>0.25</v>
      </c>
      <c r="V801" s="33" t="s">
        <v>154</v>
      </c>
      <c r="W801" s="33"/>
      <c r="X801" s="33"/>
      <c r="Y801" s="5"/>
      <c r="Z801" s="5"/>
      <c r="AA801" s="33">
        <v>1.0</v>
      </c>
      <c r="AB801" s="33"/>
      <c r="AC801" s="33">
        <v>1.0</v>
      </c>
      <c r="AD801" s="5"/>
      <c r="AE801" s="5"/>
      <c r="AF801" s="5"/>
      <c r="AG801" s="16"/>
      <c r="AH801" s="38" t="str">
        <f t="shared" si="1"/>
        <v/>
      </c>
      <c r="AI801" s="39" t="str">
        <f t="shared" si="2"/>
        <v/>
      </c>
      <c r="AJ801" s="37" t="str">
        <f t="shared" si="3"/>
        <v/>
      </c>
      <c r="AK801" s="41" t="str">
        <f t="shared" si="4"/>
        <v/>
      </c>
      <c r="AL801" s="35" t="s">
        <v>153</v>
      </c>
      <c r="AM801" s="33" t="s">
        <v>5317</v>
      </c>
      <c r="AN801" s="33" t="s">
        <v>5317</v>
      </c>
      <c r="AO801" s="41"/>
      <c r="AP801" s="33" t="s">
        <v>169</v>
      </c>
      <c r="AQ801" s="33" t="s">
        <v>170</v>
      </c>
      <c r="AR801" s="33">
        <v>150.0</v>
      </c>
      <c r="AS801" s="42"/>
      <c r="AT801" s="42"/>
      <c r="AU801" s="42"/>
      <c r="AV801" s="42"/>
      <c r="AW801" s="42"/>
      <c r="AX801" s="5"/>
      <c r="AY801" s="33"/>
      <c r="AZ801" s="33" t="s">
        <v>5512</v>
      </c>
      <c r="BA801" s="5"/>
      <c r="BB801" s="5"/>
      <c r="BC801" s="5" t="s">
        <v>5513</v>
      </c>
      <c r="BD801" s="33" t="s">
        <v>173</v>
      </c>
      <c r="BE801" s="41"/>
      <c r="BF801" s="35"/>
      <c r="BG801" s="33" t="s">
        <v>169</v>
      </c>
      <c r="BH801" s="5"/>
      <c r="BI801" s="33">
        <v>150.0</v>
      </c>
      <c r="BJ801" s="33" t="s">
        <v>170</v>
      </c>
      <c r="BK801" s="5"/>
      <c r="BL801" s="5">
        <f t="shared" si="5"/>
        <v>1997.25</v>
      </c>
      <c r="BM801" s="5"/>
      <c r="BN801" s="5"/>
      <c r="BO801" s="42">
        <f t="shared" si="6"/>
        <v>1997.25</v>
      </c>
      <c r="BP801" s="44"/>
      <c r="BQ801" s="45"/>
      <c r="BR801" s="47"/>
      <c r="BS801" s="45"/>
      <c r="BT801" s="37"/>
      <c r="BU801" s="5"/>
      <c r="BV801" s="38"/>
      <c r="BW801" s="48"/>
      <c r="BX801" s="44"/>
      <c r="BY801" s="44"/>
      <c r="BZ801" s="33" t="s">
        <v>131</v>
      </c>
      <c r="CA801" s="5"/>
      <c r="CB801" s="5"/>
      <c r="CC801" s="33" t="s">
        <v>177</v>
      </c>
      <c r="CD801" s="5"/>
      <c r="CE801" s="5"/>
      <c r="CF801" s="33" t="s">
        <v>178</v>
      </c>
      <c r="CG801" s="33" t="s">
        <v>5514</v>
      </c>
      <c r="CH801" s="5"/>
      <c r="CI801" s="5"/>
      <c r="CJ801" s="5"/>
      <c r="CK801" s="33"/>
      <c r="CL801" s="49">
        <v>44995.0</v>
      </c>
      <c r="CM801" s="33" t="s">
        <v>180</v>
      </c>
      <c r="CN801" s="5"/>
      <c r="CO801" s="33">
        <v>0.25</v>
      </c>
      <c r="CP801" s="33" t="s">
        <v>181</v>
      </c>
      <c r="CQ801" s="50" t="str">
        <f t="shared" si="7"/>
        <v>30/09/1966</v>
      </c>
      <c r="CR801" s="33" t="s">
        <v>182</v>
      </c>
      <c r="CS801" s="33">
        <v>4.0</v>
      </c>
      <c r="CT801" s="33">
        <v>5.0</v>
      </c>
      <c r="CU801" s="33">
        <v>25.0</v>
      </c>
      <c r="CV801" s="33">
        <v>559.0</v>
      </c>
      <c r="CW801" s="5"/>
      <c r="CX801" s="5"/>
      <c r="CY801" s="33">
        <v>-99.647243</v>
      </c>
      <c r="CZ801" s="33">
        <v>20.866525</v>
      </c>
      <c r="DA801" s="33">
        <v>4.426111369E9</v>
      </c>
      <c r="DB801" s="33">
        <v>2.0</v>
      </c>
      <c r="DC801" s="33" t="s">
        <v>183</v>
      </c>
      <c r="DD801" s="33">
        <v>2023.0</v>
      </c>
      <c r="DE801" s="33" t="s">
        <v>184</v>
      </c>
      <c r="DF801" s="33"/>
      <c r="DG801" s="33" t="s">
        <v>185</v>
      </c>
      <c r="DH801" s="33" t="s">
        <v>186</v>
      </c>
      <c r="DI801" s="5"/>
      <c r="DJ801" s="5"/>
    </row>
    <row r="802">
      <c r="A802" s="33" t="s">
        <v>5515</v>
      </c>
      <c r="B802" s="34">
        <v>44952.0</v>
      </c>
      <c r="C802" s="35" t="s">
        <v>137</v>
      </c>
      <c r="D802" s="35" t="s">
        <v>139</v>
      </c>
      <c r="E802" s="35" t="s">
        <v>142</v>
      </c>
      <c r="F802" s="36" t="s">
        <v>144</v>
      </c>
      <c r="G802" s="33" t="s">
        <v>5516</v>
      </c>
      <c r="H802" s="33" t="s">
        <v>373</v>
      </c>
      <c r="I802" s="33" t="s">
        <v>255</v>
      </c>
      <c r="J802" s="33" t="s">
        <v>231</v>
      </c>
      <c r="K802" s="35" t="s">
        <v>150</v>
      </c>
      <c r="L802" s="33" t="s">
        <v>151</v>
      </c>
      <c r="M802" s="5"/>
      <c r="N802" s="33" t="s">
        <v>5317</v>
      </c>
      <c r="O802" s="5"/>
      <c r="P802" s="35" t="s">
        <v>153</v>
      </c>
      <c r="Q802" s="35" t="s">
        <v>5317</v>
      </c>
      <c r="R802" s="33">
        <v>76527.0</v>
      </c>
      <c r="S802" s="37"/>
      <c r="T802" s="33"/>
      <c r="U802" s="33">
        <v>0.5</v>
      </c>
      <c r="V802" s="33" t="s">
        <v>154</v>
      </c>
      <c r="W802" s="33"/>
      <c r="X802" s="33"/>
      <c r="Y802" s="5"/>
      <c r="Z802" s="5"/>
      <c r="AA802" s="33">
        <v>1.0</v>
      </c>
      <c r="AB802" s="33">
        <v>1.0</v>
      </c>
      <c r="AC802" s="33"/>
      <c r="AD802" s="5"/>
      <c r="AE802" s="5"/>
      <c r="AF802" s="5"/>
      <c r="AG802" s="16"/>
      <c r="AH802" s="38">
        <f t="shared" si="1"/>
        <v>1</v>
      </c>
      <c r="AI802" s="39" t="str">
        <f t="shared" si="2"/>
        <v/>
      </c>
      <c r="AJ802" s="37" t="str">
        <f t="shared" si="3"/>
        <v/>
      </c>
      <c r="AK802" s="41" t="str">
        <f t="shared" si="4"/>
        <v/>
      </c>
      <c r="AL802" s="35" t="s">
        <v>153</v>
      </c>
      <c r="AM802" s="33" t="s">
        <v>5317</v>
      </c>
      <c r="AN802" s="33" t="s">
        <v>5317</v>
      </c>
      <c r="AO802" s="41"/>
      <c r="AP802" s="33" t="s">
        <v>169</v>
      </c>
      <c r="AQ802" s="33" t="s">
        <v>170</v>
      </c>
      <c r="AR802" s="33">
        <v>150.0</v>
      </c>
      <c r="AS802" s="42"/>
      <c r="AT802" s="42"/>
      <c r="AU802" s="42"/>
      <c r="AV802" s="42"/>
      <c r="AW802" s="42"/>
      <c r="AX802" s="5"/>
      <c r="AY802" s="33"/>
      <c r="AZ802" s="33" t="s">
        <v>5517</v>
      </c>
      <c r="BA802" s="5"/>
      <c r="BB802" s="5"/>
      <c r="BC802" s="5" t="s">
        <v>5518</v>
      </c>
      <c r="BD802" s="33" t="s">
        <v>173</v>
      </c>
      <c r="BE802" s="41"/>
      <c r="BF802" s="35"/>
      <c r="BG802" s="33" t="s">
        <v>169</v>
      </c>
      <c r="BH802" s="5"/>
      <c r="BI802" s="33">
        <v>150.0</v>
      </c>
      <c r="BJ802" s="33" t="s">
        <v>170</v>
      </c>
      <c r="BK802" s="5"/>
      <c r="BL802" s="5">
        <f t="shared" si="5"/>
        <v>1997.25</v>
      </c>
      <c r="BM802" s="5"/>
      <c r="BN802" s="5"/>
      <c r="BO802" s="42">
        <f t="shared" si="6"/>
        <v>1997.25</v>
      </c>
      <c r="BP802" s="44"/>
      <c r="BQ802" s="45"/>
      <c r="BR802" s="47"/>
      <c r="BS802" s="45"/>
      <c r="BT802" s="37"/>
      <c r="BU802" s="5"/>
      <c r="BV802" s="38"/>
      <c r="BW802" s="48"/>
      <c r="BX802" s="44"/>
      <c r="BY802" s="44"/>
      <c r="BZ802" s="33" t="s">
        <v>131</v>
      </c>
      <c r="CA802" s="5"/>
      <c r="CB802" s="5"/>
      <c r="CC802" s="33" t="s">
        <v>177</v>
      </c>
      <c r="CD802" s="5"/>
      <c r="CE802" s="5"/>
      <c r="CF802" s="33" t="s">
        <v>178</v>
      </c>
      <c r="CG802" s="33" t="s">
        <v>5519</v>
      </c>
      <c r="CH802" s="5"/>
      <c r="CI802" s="5"/>
      <c r="CJ802" s="5"/>
      <c r="CK802" s="33"/>
      <c r="CL802" s="49">
        <v>44995.0</v>
      </c>
      <c r="CM802" s="33" t="s">
        <v>180</v>
      </c>
      <c r="CN802" s="5"/>
      <c r="CO802" s="33">
        <v>0.5</v>
      </c>
      <c r="CP802" s="33" t="s">
        <v>181</v>
      </c>
      <c r="CQ802" s="50" t="str">
        <f t="shared" si="7"/>
        <v>10/08/1952</v>
      </c>
      <c r="CR802" s="33" t="s">
        <v>243</v>
      </c>
      <c r="CS802" s="33">
        <v>4.0</v>
      </c>
      <c r="CT802" s="33">
        <v>5.0</v>
      </c>
      <c r="CU802" s="33">
        <v>25.0</v>
      </c>
      <c r="CV802" s="33">
        <v>559.0</v>
      </c>
      <c r="CW802" s="5"/>
      <c r="CX802" s="5"/>
      <c r="CY802" s="33">
        <v>-99.647243</v>
      </c>
      <c r="CZ802" s="33">
        <v>20.866525</v>
      </c>
      <c r="DA802" s="33">
        <v>4.411354065E9</v>
      </c>
      <c r="DB802" s="33">
        <v>2.0</v>
      </c>
      <c r="DC802" s="33" t="s">
        <v>183</v>
      </c>
      <c r="DD802" s="33">
        <v>2023.0</v>
      </c>
      <c r="DE802" s="33" t="s">
        <v>184</v>
      </c>
      <c r="DF802" s="33"/>
      <c r="DG802" s="33" t="s">
        <v>185</v>
      </c>
      <c r="DH802" s="33" t="s">
        <v>186</v>
      </c>
      <c r="DI802" s="5"/>
      <c r="DJ802" s="5"/>
    </row>
    <row r="803">
      <c r="A803" s="33" t="s">
        <v>5520</v>
      </c>
      <c r="B803" s="34">
        <v>44953.0</v>
      </c>
      <c r="C803" s="35" t="s">
        <v>137</v>
      </c>
      <c r="D803" s="35" t="s">
        <v>139</v>
      </c>
      <c r="E803" s="35" t="s">
        <v>142</v>
      </c>
      <c r="F803" s="36" t="s">
        <v>144</v>
      </c>
      <c r="G803" s="33" t="s">
        <v>5521</v>
      </c>
      <c r="H803" s="33" t="s">
        <v>5522</v>
      </c>
      <c r="I803" s="33" t="s">
        <v>2260</v>
      </c>
      <c r="J803" s="33" t="s">
        <v>2260</v>
      </c>
      <c r="K803" s="35" t="s">
        <v>150</v>
      </c>
      <c r="L803" s="33" t="s">
        <v>1107</v>
      </c>
      <c r="M803" s="5"/>
      <c r="N803" s="33" t="s">
        <v>5523</v>
      </c>
      <c r="O803" s="5"/>
      <c r="P803" s="35" t="s">
        <v>153</v>
      </c>
      <c r="Q803" s="35" t="s">
        <v>5523</v>
      </c>
      <c r="R803" s="33">
        <v>76513.0</v>
      </c>
      <c r="S803" s="37"/>
      <c r="T803" s="33"/>
      <c r="U803" s="33">
        <v>1.14</v>
      </c>
      <c r="V803" s="33" t="s">
        <v>154</v>
      </c>
      <c r="W803" s="33"/>
      <c r="X803" s="33"/>
      <c r="Y803" s="5"/>
      <c r="Z803" s="5"/>
      <c r="AA803" s="33">
        <v>1.0</v>
      </c>
      <c r="AB803" s="33"/>
      <c r="AC803" s="33">
        <v>1.0</v>
      </c>
      <c r="AD803" s="5"/>
      <c r="AE803" s="5"/>
      <c r="AF803" s="5"/>
      <c r="AG803" s="16"/>
      <c r="AH803" s="38" t="str">
        <f t="shared" si="1"/>
        <v/>
      </c>
      <c r="AI803" s="39">
        <f t="shared" si="2"/>
        <v>1</v>
      </c>
      <c r="AJ803" s="37" t="str">
        <f t="shared" si="3"/>
        <v/>
      </c>
      <c r="AK803" s="41" t="str">
        <f t="shared" si="4"/>
        <v/>
      </c>
      <c r="AL803" s="35" t="s">
        <v>153</v>
      </c>
      <c r="AM803" s="33" t="s">
        <v>1458</v>
      </c>
      <c r="AN803" s="33" t="s">
        <v>1458</v>
      </c>
      <c r="AO803" s="41"/>
      <c r="AP803" s="33" t="s">
        <v>169</v>
      </c>
      <c r="AQ803" s="33" t="s">
        <v>170</v>
      </c>
      <c r="AR803" s="33">
        <v>150.0</v>
      </c>
      <c r="AS803" s="42"/>
      <c r="AT803" s="42"/>
      <c r="AU803" s="42"/>
      <c r="AV803" s="42"/>
      <c r="AW803" s="42"/>
      <c r="AX803" s="5"/>
      <c r="AY803" s="33"/>
      <c r="AZ803" s="33" t="s">
        <v>5524</v>
      </c>
      <c r="BA803" s="5"/>
      <c r="BB803" s="5"/>
      <c r="BC803" s="5" t="s">
        <v>5525</v>
      </c>
      <c r="BD803" s="33" t="s">
        <v>173</v>
      </c>
      <c r="BE803" s="41"/>
      <c r="BF803" s="35"/>
      <c r="BG803" s="33" t="s">
        <v>169</v>
      </c>
      <c r="BH803" s="5"/>
      <c r="BI803" s="33">
        <v>150.0</v>
      </c>
      <c r="BJ803" s="33" t="s">
        <v>170</v>
      </c>
      <c r="BK803" s="5"/>
      <c r="BL803" s="5">
        <f t="shared" si="5"/>
        <v>1997.25</v>
      </c>
      <c r="BM803" s="5"/>
      <c r="BN803" s="5"/>
      <c r="BO803" s="42">
        <f t="shared" si="6"/>
        <v>1997.25</v>
      </c>
      <c r="BP803" s="44"/>
      <c r="BQ803" s="45"/>
      <c r="BR803" s="47"/>
      <c r="BS803" s="45"/>
      <c r="BT803" s="37"/>
      <c r="BU803" s="5"/>
      <c r="BV803" s="38"/>
      <c r="BW803" s="48"/>
      <c r="BX803" s="44"/>
      <c r="BY803" s="44"/>
      <c r="BZ803" s="33" t="s">
        <v>131</v>
      </c>
      <c r="CA803" s="5"/>
      <c r="CB803" s="5"/>
      <c r="CC803" s="33" t="s">
        <v>177</v>
      </c>
      <c r="CD803" s="5"/>
      <c r="CE803" s="5"/>
      <c r="CF803" s="33" t="s">
        <v>178</v>
      </c>
      <c r="CG803" s="33" t="s">
        <v>5526</v>
      </c>
      <c r="CH803" s="5"/>
      <c r="CI803" s="5"/>
      <c r="CJ803" s="5"/>
      <c r="CK803" s="33"/>
      <c r="CL803" s="49">
        <v>44995.0</v>
      </c>
      <c r="CM803" s="33" t="s">
        <v>180</v>
      </c>
      <c r="CN803" s="5"/>
      <c r="CO803" s="33">
        <v>1.0</v>
      </c>
      <c r="CP803" s="33" t="s">
        <v>181</v>
      </c>
      <c r="CQ803" s="50" t="str">
        <f t="shared" si="7"/>
        <v>24/01/1963</v>
      </c>
      <c r="CR803" s="33" t="s">
        <v>182</v>
      </c>
      <c r="CS803" s="33">
        <v>4.0</v>
      </c>
      <c r="CT803" s="33">
        <v>5.0</v>
      </c>
      <c r="CU803" s="33">
        <v>25.0</v>
      </c>
      <c r="CV803" s="33">
        <v>725.0</v>
      </c>
      <c r="CW803" s="5"/>
      <c r="CX803" s="5"/>
      <c r="CY803" s="33">
        <v>-99.743886</v>
      </c>
      <c r="CZ803" s="33">
        <v>20.707661</v>
      </c>
      <c r="DA803" s="33">
        <v>4.411526027E9</v>
      </c>
      <c r="DB803" s="33">
        <v>2.0</v>
      </c>
      <c r="DC803" s="33" t="s">
        <v>183</v>
      </c>
      <c r="DD803" s="33">
        <v>2023.0</v>
      </c>
      <c r="DE803" s="33" t="s">
        <v>184</v>
      </c>
      <c r="DF803" s="33"/>
      <c r="DG803" s="33" t="s">
        <v>185</v>
      </c>
      <c r="DH803" s="33" t="s">
        <v>186</v>
      </c>
      <c r="DI803" s="5"/>
      <c r="DJ803" s="5"/>
    </row>
    <row r="804">
      <c r="A804" s="33" t="s">
        <v>5527</v>
      </c>
      <c r="B804" s="34">
        <v>44953.0</v>
      </c>
      <c r="C804" s="35" t="s">
        <v>137</v>
      </c>
      <c r="D804" s="35" t="s">
        <v>139</v>
      </c>
      <c r="E804" s="35" t="s">
        <v>142</v>
      </c>
      <c r="F804" s="36" t="s">
        <v>144</v>
      </c>
      <c r="G804" s="33" t="s">
        <v>5528</v>
      </c>
      <c r="H804" s="33" t="s">
        <v>5529</v>
      </c>
      <c r="I804" s="33" t="s">
        <v>414</v>
      </c>
      <c r="J804" s="33" t="s">
        <v>2260</v>
      </c>
      <c r="K804" s="35" t="s">
        <v>150</v>
      </c>
      <c r="L804" s="33" t="s">
        <v>5530</v>
      </c>
      <c r="M804" s="5"/>
      <c r="N804" s="33" t="s">
        <v>5531</v>
      </c>
      <c r="O804" s="5"/>
      <c r="P804" s="35" t="s">
        <v>153</v>
      </c>
      <c r="Q804" s="35" t="s">
        <v>5523</v>
      </c>
      <c r="R804" s="33">
        <v>76513.0</v>
      </c>
      <c r="S804" s="37"/>
      <c r="T804" s="33"/>
      <c r="U804" s="33">
        <v>2.29</v>
      </c>
      <c r="V804" s="33" t="s">
        <v>154</v>
      </c>
      <c r="W804" s="33"/>
      <c r="X804" s="33"/>
      <c r="Y804" s="5"/>
      <c r="Z804" s="5"/>
      <c r="AA804" s="33">
        <v>1.0</v>
      </c>
      <c r="AB804" s="33"/>
      <c r="AC804" s="33">
        <v>1.0</v>
      </c>
      <c r="AD804" s="5"/>
      <c r="AE804" s="5"/>
      <c r="AF804" s="5"/>
      <c r="AG804" s="16"/>
      <c r="AH804" s="38" t="str">
        <f t="shared" si="1"/>
        <v/>
      </c>
      <c r="AI804" s="39">
        <f t="shared" si="2"/>
        <v>1</v>
      </c>
      <c r="AJ804" s="37" t="str">
        <f t="shared" si="3"/>
        <v/>
      </c>
      <c r="AK804" s="41" t="str">
        <f t="shared" si="4"/>
        <v/>
      </c>
      <c r="AL804" s="35" t="s">
        <v>153</v>
      </c>
      <c r="AM804" s="33" t="s">
        <v>1458</v>
      </c>
      <c r="AN804" s="33" t="s">
        <v>1458</v>
      </c>
      <c r="AO804" s="41"/>
      <c r="AP804" s="33" t="s">
        <v>169</v>
      </c>
      <c r="AQ804" s="33" t="s">
        <v>170</v>
      </c>
      <c r="AR804" s="33">
        <v>300.0</v>
      </c>
      <c r="AS804" s="42"/>
      <c r="AT804" s="42"/>
      <c r="AU804" s="42"/>
      <c r="AV804" s="42"/>
      <c r="AW804" s="42"/>
      <c r="AX804" s="5"/>
      <c r="AY804" s="33"/>
      <c r="AZ804" s="33" t="s">
        <v>5532</v>
      </c>
      <c r="BA804" s="5"/>
      <c r="BB804" s="5"/>
      <c r="BC804" s="5" t="s">
        <v>5533</v>
      </c>
      <c r="BD804" s="33" t="s">
        <v>173</v>
      </c>
      <c r="BE804" s="41"/>
      <c r="BF804" s="35"/>
      <c r="BG804" s="33" t="s">
        <v>169</v>
      </c>
      <c r="BH804" s="5"/>
      <c r="BI804" s="33">
        <v>300.0</v>
      </c>
      <c r="BJ804" s="33" t="s">
        <v>170</v>
      </c>
      <c r="BK804" s="5"/>
      <c r="BL804" s="5">
        <f t="shared" si="5"/>
        <v>3994.5</v>
      </c>
      <c r="BM804" s="5"/>
      <c r="BN804" s="5"/>
      <c r="BO804" s="42">
        <f t="shared" si="6"/>
        <v>3994.5</v>
      </c>
      <c r="BP804" s="44"/>
      <c r="BQ804" s="45"/>
      <c r="BR804" s="47"/>
      <c r="BS804" s="45"/>
      <c r="BT804" s="37"/>
      <c r="BU804" s="5"/>
      <c r="BV804" s="38"/>
      <c r="BW804" s="48"/>
      <c r="BX804" s="44"/>
      <c r="BY804" s="44"/>
      <c r="BZ804" s="33" t="s">
        <v>131</v>
      </c>
      <c r="CA804" s="5"/>
      <c r="CB804" s="5"/>
      <c r="CC804" s="33" t="s">
        <v>177</v>
      </c>
      <c r="CD804" s="5"/>
      <c r="CE804" s="5"/>
      <c r="CF804" s="33" t="s">
        <v>178</v>
      </c>
      <c r="CG804" s="33" t="s">
        <v>5534</v>
      </c>
      <c r="CH804" s="5"/>
      <c r="CI804" s="5"/>
      <c r="CJ804" s="5"/>
      <c r="CK804" s="33"/>
      <c r="CL804" s="49">
        <v>44995.0</v>
      </c>
      <c r="CM804" s="33" t="s">
        <v>180</v>
      </c>
      <c r="CN804" s="5"/>
      <c r="CO804" s="33">
        <v>2.0</v>
      </c>
      <c r="CP804" s="33" t="s">
        <v>181</v>
      </c>
      <c r="CQ804" s="50" t="str">
        <f t="shared" si="7"/>
        <v>05/10/1948</v>
      </c>
      <c r="CR804" s="33" t="s">
        <v>182</v>
      </c>
      <c r="CS804" s="33">
        <v>4.0</v>
      </c>
      <c r="CT804" s="33">
        <v>5.0</v>
      </c>
      <c r="CU804" s="33">
        <v>25.0</v>
      </c>
      <c r="CV804" s="33">
        <v>1624.0</v>
      </c>
      <c r="CW804" s="5"/>
      <c r="CX804" s="5"/>
      <c r="CY804" s="33">
        <v>-99.760546</v>
      </c>
      <c r="CZ804" s="33">
        <v>20.699948</v>
      </c>
      <c r="DA804" s="33">
        <v>4.41138271E9</v>
      </c>
      <c r="DB804" s="33">
        <v>2.0</v>
      </c>
      <c r="DC804" s="33" t="s">
        <v>183</v>
      </c>
      <c r="DD804" s="33">
        <v>2023.0</v>
      </c>
      <c r="DE804" s="33" t="s">
        <v>184</v>
      </c>
      <c r="DF804" s="33"/>
      <c r="DG804" s="33" t="s">
        <v>185</v>
      </c>
      <c r="DH804" s="33" t="s">
        <v>186</v>
      </c>
      <c r="DI804" s="5"/>
      <c r="DJ804" s="5"/>
    </row>
    <row r="805">
      <c r="A805" s="33" t="s">
        <v>5535</v>
      </c>
      <c r="B805" s="34">
        <v>44953.0</v>
      </c>
      <c r="C805" s="35" t="s">
        <v>137</v>
      </c>
      <c r="D805" s="35" t="s">
        <v>139</v>
      </c>
      <c r="E805" s="35" t="s">
        <v>142</v>
      </c>
      <c r="F805" s="36" t="s">
        <v>144</v>
      </c>
      <c r="G805" s="33" t="s">
        <v>5536</v>
      </c>
      <c r="H805" s="33" t="s">
        <v>1503</v>
      </c>
      <c r="I805" s="33" t="s">
        <v>414</v>
      </c>
      <c r="J805" s="33" t="s">
        <v>204</v>
      </c>
      <c r="K805" s="35" t="s">
        <v>150</v>
      </c>
      <c r="L805" s="33" t="s">
        <v>1107</v>
      </c>
      <c r="M805" s="5"/>
      <c r="N805" s="33" t="s">
        <v>5523</v>
      </c>
      <c r="O805" s="5"/>
      <c r="P805" s="35" t="s">
        <v>153</v>
      </c>
      <c r="Q805" s="35" t="s">
        <v>5523</v>
      </c>
      <c r="R805" s="33">
        <v>76513.0</v>
      </c>
      <c r="S805" s="37"/>
      <c r="T805" s="33"/>
      <c r="U805" s="33">
        <v>1.15</v>
      </c>
      <c r="V805" s="33" t="s">
        <v>154</v>
      </c>
      <c r="W805" s="33"/>
      <c r="X805" s="33"/>
      <c r="Y805" s="5"/>
      <c r="Z805" s="5"/>
      <c r="AA805" s="33">
        <v>1.0</v>
      </c>
      <c r="AB805" s="33"/>
      <c r="AC805" s="33">
        <v>1.0</v>
      </c>
      <c r="AD805" s="5"/>
      <c r="AE805" s="5"/>
      <c r="AF805" s="5"/>
      <c r="AG805" s="16"/>
      <c r="AH805" s="38" t="str">
        <f t="shared" si="1"/>
        <v/>
      </c>
      <c r="AI805" s="39">
        <f t="shared" si="2"/>
        <v>1</v>
      </c>
      <c r="AJ805" s="37" t="str">
        <f t="shared" si="3"/>
        <v/>
      </c>
      <c r="AK805" s="41" t="str">
        <f t="shared" si="4"/>
        <v/>
      </c>
      <c r="AL805" s="35" t="s">
        <v>153</v>
      </c>
      <c r="AM805" s="33" t="s">
        <v>1458</v>
      </c>
      <c r="AN805" s="33" t="s">
        <v>1458</v>
      </c>
      <c r="AO805" s="41"/>
      <c r="AP805" s="33" t="s">
        <v>169</v>
      </c>
      <c r="AQ805" s="33" t="s">
        <v>170</v>
      </c>
      <c r="AR805" s="33">
        <v>150.0</v>
      </c>
      <c r="AS805" s="42"/>
      <c r="AT805" s="42"/>
      <c r="AU805" s="42"/>
      <c r="AV805" s="42"/>
      <c r="AW805" s="42"/>
      <c r="AX805" s="5"/>
      <c r="AY805" s="33"/>
      <c r="AZ805" s="33" t="s">
        <v>5537</v>
      </c>
      <c r="BA805" s="5"/>
      <c r="BB805" s="5"/>
      <c r="BC805" s="5" t="s">
        <v>5538</v>
      </c>
      <c r="BD805" s="33" t="s">
        <v>173</v>
      </c>
      <c r="BE805" s="41"/>
      <c r="BF805" s="35"/>
      <c r="BG805" s="33" t="s">
        <v>169</v>
      </c>
      <c r="BH805" s="5"/>
      <c r="BI805" s="33">
        <v>150.0</v>
      </c>
      <c r="BJ805" s="33" t="s">
        <v>170</v>
      </c>
      <c r="BK805" s="5"/>
      <c r="BL805" s="5">
        <f t="shared" si="5"/>
        <v>1997.25</v>
      </c>
      <c r="BM805" s="5"/>
      <c r="BN805" s="5"/>
      <c r="BO805" s="42">
        <f t="shared" si="6"/>
        <v>1997.25</v>
      </c>
      <c r="BP805" s="44"/>
      <c r="BQ805" s="45"/>
      <c r="BR805" s="47"/>
      <c r="BS805" s="45"/>
      <c r="BT805" s="37"/>
      <c r="BU805" s="5"/>
      <c r="BV805" s="38"/>
      <c r="BW805" s="48"/>
      <c r="BX805" s="44"/>
      <c r="BY805" s="44"/>
      <c r="BZ805" s="33" t="s">
        <v>131</v>
      </c>
      <c r="CA805" s="5"/>
      <c r="CB805" s="5"/>
      <c r="CC805" s="33" t="s">
        <v>177</v>
      </c>
      <c r="CD805" s="5"/>
      <c r="CE805" s="5"/>
      <c r="CF805" s="33" t="s">
        <v>178</v>
      </c>
      <c r="CG805" s="33" t="s">
        <v>5539</v>
      </c>
      <c r="CH805" s="5"/>
      <c r="CI805" s="5"/>
      <c r="CJ805" s="5"/>
      <c r="CK805" s="33"/>
      <c r="CL805" s="49">
        <v>44995.0</v>
      </c>
      <c r="CM805" s="33" t="s">
        <v>180</v>
      </c>
      <c r="CN805" s="5"/>
      <c r="CO805" s="33">
        <v>1.0</v>
      </c>
      <c r="CP805" s="33" t="s">
        <v>181</v>
      </c>
      <c r="CQ805" s="50" t="str">
        <f t="shared" si="7"/>
        <v>29/03/1931</v>
      </c>
      <c r="CR805" s="33" t="s">
        <v>182</v>
      </c>
      <c r="CS805" s="33">
        <v>4.0</v>
      </c>
      <c r="CT805" s="33">
        <v>5.0</v>
      </c>
      <c r="CU805" s="33">
        <v>25.0</v>
      </c>
      <c r="CV805" s="33">
        <v>725.0</v>
      </c>
      <c r="CW805" s="5"/>
      <c r="CX805" s="5"/>
      <c r="CY805" s="33">
        <v>-99.743886</v>
      </c>
      <c r="CZ805" s="33">
        <v>20.707661</v>
      </c>
      <c r="DA805" s="33">
        <v>4.411309527E9</v>
      </c>
      <c r="DB805" s="33">
        <v>2.0</v>
      </c>
      <c r="DC805" s="33" t="s">
        <v>183</v>
      </c>
      <c r="DD805" s="33">
        <v>2023.0</v>
      </c>
      <c r="DE805" s="33" t="s">
        <v>184</v>
      </c>
      <c r="DF805" s="33"/>
      <c r="DG805" s="33" t="s">
        <v>185</v>
      </c>
      <c r="DH805" s="33" t="s">
        <v>186</v>
      </c>
      <c r="DI805" s="5"/>
      <c r="DJ805" s="5"/>
    </row>
    <row r="806">
      <c r="A806" s="33" t="s">
        <v>5540</v>
      </c>
      <c r="B806" s="34">
        <v>44953.0</v>
      </c>
      <c r="C806" s="35" t="s">
        <v>137</v>
      </c>
      <c r="D806" s="35" t="s">
        <v>139</v>
      </c>
      <c r="E806" s="35" t="s">
        <v>142</v>
      </c>
      <c r="F806" s="36" t="s">
        <v>144</v>
      </c>
      <c r="G806" s="33" t="s">
        <v>5541</v>
      </c>
      <c r="H806" s="33" t="s">
        <v>4946</v>
      </c>
      <c r="I806" s="33" t="s">
        <v>2201</v>
      </c>
      <c r="J806" s="33" t="s">
        <v>350</v>
      </c>
      <c r="K806" s="35" t="s">
        <v>150</v>
      </c>
      <c r="L806" s="33" t="s">
        <v>221</v>
      </c>
      <c r="M806" s="5"/>
      <c r="N806" s="33" t="s">
        <v>5523</v>
      </c>
      <c r="O806" s="5"/>
      <c r="P806" s="35" t="s">
        <v>153</v>
      </c>
      <c r="Q806" s="35" t="s">
        <v>5523</v>
      </c>
      <c r="R806" s="33">
        <v>76513.0</v>
      </c>
      <c r="S806" s="37"/>
      <c r="T806" s="33"/>
      <c r="U806" s="33">
        <v>2.0</v>
      </c>
      <c r="V806" s="33" t="s">
        <v>154</v>
      </c>
      <c r="W806" s="33"/>
      <c r="X806" s="33"/>
      <c r="Y806" s="5"/>
      <c r="Z806" s="5"/>
      <c r="AA806" s="33">
        <v>1.0</v>
      </c>
      <c r="AB806" s="33">
        <v>1.0</v>
      </c>
      <c r="AC806" s="33"/>
      <c r="AD806" s="5"/>
      <c r="AE806" s="5"/>
      <c r="AF806" s="5"/>
      <c r="AG806" s="16"/>
      <c r="AH806" s="38">
        <f t="shared" si="1"/>
        <v>1</v>
      </c>
      <c r="AI806" s="39" t="str">
        <f t="shared" si="2"/>
        <v/>
      </c>
      <c r="AJ806" s="37" t="str">
        <f t="shared" si="3"/>
        <v/>
      </c>
      <c r="AK806" s="41" t="str">
        <f t="shared" si="4"/>
        <v/>
      </c>
      <c r="AL806" s="35" t="s">
        <v>153</v>
      </c>
      <c r="AM806" s="33" t="s">
        <v>1458</v>
      </c>
      <c r="AN806" s="33" t="s">
        <v>1458</v>
      </c>
      <c r="AO806" s="41"/>
      <c r="AP806" s="33" t="s">
        <v>169</v>
      </c>
      <c r="AQ806" s="33" t="s">
        <v>170</v>
      </c>
      <c r="AR806" s="33">
        <v>300.0</v>
      </c>
      <c r="AS806" s="42"/>
      <c r="AT806" s="42"/>
      <c r="AU806" s="42"/>
      <c r="AV806" s="42"/>
      <c r="AW806" s="42"/>
      <c r="AX806" s="5"/>
      <c r="AY806" s="33"/>
      <c r="AZ806" s="33" t="s">
        <v>5542</v>
      </c>
      <c r="BA806" s="5"/>
      <c r="BB806" s="5"/>
      <c r="BC806" s="5" t="s">
        <v>5543</v>
      </c>
      <c r="BD806" s="33" t="s">
        <v>173</v>
      </c>
      <c r="BE806" s="41"/>
      <c r="BF806" s="35"/>
      <c r="BG806" s="33" t="s">
        <v>169</v>
      </c>
      <c r="BH806" s="5"/>
      <c r="BI806" s="33">
        <v>300.0</v>
      </c>
      <c r="BJ806" s="33" t="s">
        <v>170</v>
      </c>
      <c r="BK806" s="5"/>
      <c r="BL806" s="5">
        <f t="shared" si="5"/>
        <v>3994.5</v>
      </c>
      <c r="BM806" s="5"/>
      <c r="BN806" s="5"/>
      <c r="BO806" s="42">
        <f t="shared" si="6"/>
        <v>3994.5</v>
      </c>
      <c r="BP806" s="44"/>
      <c r="BQ806" s="45"/>
      <c r="BR806" s="47"/>
      <c r="BS806" s="45"/>
      <c r="BT806" s="37"/>
      <c r="BU806" s="5"/>
      <c r="BV806" s="38"/>
      <c r="BW806" s="48"/>
      <c r="BX806" s="44"/>
      <c r="BY806" s="44"/>
      <c r="BZ806" s="33" t="s">
        <v>131</v>
      </c>
      <c r="CA806" s="5"/>
      <c r="CB806" s="5"/>
      <c r="CC806" s="33" t="s">
        <v>177</v>
      </c>
      <c r="CD806" s="5"/>
      <c r="CE806" s="5"/>
      <c r="CF806" s="33" t="s">
        <v>178</v>
      </c>
      <c r="CG806" s="33" t="s">
        <v>5544</v>
      </c>
      <c r="CH806" s="5"/>
      <c r="CI806" s="5"/>
      <c r="CJ806" s="5"/>
      <c r="CK806" s="33"/>
      <c r="CL806" s="49">
        <v>44995.0</v>
      </c>
      <c r="CM806" s="33" t="s">
        <v>180</v>
      </c>
      <c r="CN806" s="5"/>
      <c r="CO806" s="33">
        <v>2.0</v>
      </c>
      <c r="CP806" s="33" t="s">
        <v>181</v>
      </c>
      <c r="CQ806" s="50" t="str">
        <f t="shared" si="7"/>
        <v>14/10/1947</v>
      </c>
      <c r="CR806" s="33" t="s">
        <v>243</v>
      </c>
      <c r="CS806" s="33">
        <v>4.0</v>
      </c>
      <c r="CT806" s="33">
        <v>5.0</v>
      </c>
      <c r="CU806" s="33">
        <v>25.0</v>
      </c>
      <c r="CV806" s="33">
        <v>725.0</v>
      </c>
      <c r="CW806" s="5"/>
      <c r="CX806" s="5"/>
      <c r="CY806" s="33">
        <v>-99.743886</v>
      </c>
      <c r="CZ806" s="33">
        <v>20.707661</v>
      </c>
      <c r="DA806" s="33">
        <v>4.411224413E9</v>
      </c>
      <c r="DB806" s="33">
        <v>2.0</v>
      </c>
      <c r="DC806" s="33" t="s">
        <v>183</v>
      </c>
      <c r="DD806" s="33">
        <v>2023.0</v>
      </c>
      <c r="DE806" s="33" t="s">
        <v>184</v>
      </c>
      <c r="DF806" s="33"/>
      <c r="DG806" s="33" t="s">
        <v>185</v>
      </c>
      <c r="DH806" s="33" t="s">
        <v>186</v>
      </c>
      <c r="DI806" s="5"/>
      <c r="DJ806" s="5"/>
    </row>
    <row r="807">
      <c r="A807" s="33" t="s">
        <v>5545</v>
      </c>
      <c r="B807" s="34">
        <v>44953.0</v>
      </c>
      <c r="C807" s="35" t="s">
        <v>137</v>
      </c>
      <c r="D807" s="35" t="s">
        <v>139</v>
      </c>
      <c r="E807" s="35" t="s">
        <v>142</v>
      </c>
      <c r="F807" s="36" t="s">
        <v>144</v>
      </c>
      <c r="G807" s="33" t="s">
        <v>5546</v>
      </c>
      <c r="H807" s="33" t="s">
        <v>2604</v>
      </c>
      <c r="I807" s="33" t="s">
        <v>5547</v>
      </c>
      <c r="J807" s="33" t="s">
        <v>220</v>
      </c>
      <c r="K807" s="35" t="s">
        <v>150</v>
      </c>
      <c r="L807" s="33" t="s">
        <v>5548</v>
      </c>
      <c r="M807" s="5"/>
      <c r="N807" s="33" t="s">
        <v>5523</v>
      </c>
      <c r="O807" s="5"/>
      <c r="P807" s="35" t="s">
        <v>153</v>
      </c>
      <c r="Q807" s="35" t="s">
        <v>5523</v>
      </c>
      <c r="R807" s="33">
        <v>76513.0</v>
      </c>
      <c r="S807" s="37"/>
      <c r="T807" s="33"/>
      <c r="U807" s="33">
        <v>1.88</v>
      </c>
      <c r="V807" s="33" t="s">
        <v>154</v>
      </c>
      <c r="W807" s="33"/>
      <c r="X807" s="33"/>
      <c r="Y807" s="5"/>
      <c r="Z807" s="5"/>
      <c r="AA807" s="33">
        <v>1.0</v>
      </c>
      <c r="AB807" s="33">
        <v>1.0</v>
      </c>
      <c r="AC807" s="33"/>
      <c r="AD807" s="5"/>
      <c r="AE807" s="5"/>
      <c r="AF807" s="5"/>
      <c r="AG807" s="16"/>
      <c r="AH807" s="38">
        <f t="shared" si="1"/>
        <v>1</v>
      </c>
      <c r="AI807" s="39" t="str">
        <f t="shared" si="2"/>
        <v/>
      </c>
      <c r="AJ807" s="37" t="str">
        <f t="shared" si="3"/>
        <v/>
      </c>
      <c r="AK807" s="41" t="str">
        <f t="shared" si="4"/>
        <v/>
      </c>
      <c r="AL807" s="35" t="s">
        <v>153</v>
      </c>
      <c r="AM807" s="33" t="s">
        <v>1458</v>
      </c>
      <c r="AN807" s="33" t="s">
        <v>1458</v>
      </c>
      <c r="AO807" s="41"/>
      <c r="AP807" s="33" t="s">
        <v>169</v>
      </c>
      <c r="AQ807" s="33" t="s">
        <v>170</v>
      </c>
      <c r="AR807" s="33">
        <v>150.0</v>
      </c>
      <c r="AS807" s="42"/>
      <c r="AT807" s="42"/>
      <c r="AU807" s="42"/>
      <c r="AV807" s="42"/>
      <c r="AW807" s="42"/>
      <c r="AX807" s="5"/>
      <c r="AY807" s="33"/>
      <c r="AZ807" s="33" t="s">
        <v>5549</v>
      </c>
      <c r="BA807" s="5"/>
      <c r="BB807" s="5"/>
      <c r="BC807" s="5" t="s">
        <v>5550</v>
      </c>
      <c r="BD807" s="33" t="s">
        <v>173</v>
      </c>
      <c r="BE807" s="41"/>
      <c r="BF807" s="35"/>
      <c r="BG807" s="33" t="s">
        <v>169</v>
      </c>
      <c r="BH807" s="5"/>
      <c r="BI807" s="33">
        <v>150.0</v>
      </c>
      <c r="BJ807" s="33" t="s">
        <v>170</v>
      </c>
      <c r="BK807" s="5"/>
      <c r="BL807" s="5">
        <f t="shared" si="5"/>
        <v>1997.25</v>
      </c>
      <c r="BM807" s="5"/>
      <c r="BN807" s="5"/>
      <c r="BO807" s="42">
        <f t="shared" si="6"/>
        <v>1997.25</v>
      </c>
      <c r="BP807" s="44"/>
      <c r="BQ807" s="45"/>
      <c r="BR807" s="47"/>
      <c r="BS807" s="45"/>
      <c r="BT807" s="37"/>
      <c r="BU807" s="5"/>
      <c r="BV807" s="38"/>
      <c r="BW807" s="48"/>
      <c r="BX807" s="44"/>
      <c r="BY807" s="44"/>
      <c r="BZ807" s="33" t="s">
        <v>131</v>
      </c>
      <c r="CA807" s="5"/>
      <c r="CB807" s="5"/>
      <c r="CC807" s="33" t="s">
        <v>177</v>
      </c>
      <c r="CD807" s="5"/>
      <c r="CE807" s="5"/>
      <c r="CF807" s="33" t="s">
        <v>178</v>
      </c>
      <c r="CG807" s="33" t="s">
        <v>5551</v>
      </c>
      <c r="CH807" s="5"/>
      <c r="CI807" s="5"/>
      <c r="CJ807" s="5"/>
      <c r="CK807" s="33"/>
      <c r="CL807" s="49">
        <v>44995.0</v>
      </c>
      <c r="CM807" s="33" t="s">
        <v>180</v>
      </c>
      <c r="CN807" s="5"/>
      <c r="CO807" s="33">
        <v>1.0</v>
      </c>
      <c r="CP807" s="33" t="s">
        <v>181</v>
      </c>
      <c r="CQ807" s="50" t="str">
        <f t="shared" si="7"/>
        <v>12/04/1942</v>
      </c>
      <c r="CR807" s="33" t="s">
        <v>243</v>
      </c>
      <c r="CS807" s="33">
        <v>4.0</v>
      </c>
      <c r="CT807" s="33">
        <v>5.0</v>
      </c>
      <c r="CU807" s="33">
        <v>25.0</v>
      </c>
      <c r="CV807" s="33">
        <v>725.0</v>
      </c>
      <c r="CW807" s="5"/>
      <c r="CX807" s="5"/>
      <c r="CY807" s="33">
        <v>-99.743886</v>
      </c>
      <c r="CZ807" s="33">
        <v>20.707661</v>
      </c>
      <c r="DA807" s="33">
        <v>4.412130621E9</v>
      </c>
      <c r="DB807" s="33">
        <v>2.0</v>
      </c>
      <c r="DC807" s="33" t="s">
        <v>183</v>
      </c>
      <c r="DD807" s="33">
        <v>2023.0</v>
      </c>
      <c r="DE807" s="33" t="s">
        <v>184</v>
      </c>
      <c r="DF807" s="33"/>
      <c r="DG807" s="33" t="s">
        <v>185</v>
      </c>
      <c r="DH807" s="33" t="s">
        <v>186</v>
      </c>
      <c r="DI807" s="5"/>
      <c r="DJ807" s="5"/>
    </row>
    <row r="808">
      <c r="A808" s="33" t="s">
        <v>5552</v>
      </c>
      <c r="B808" s="34">
        <v>44952.0</v>
      </c>
      <c r="C808" s="35" t="s">
        <v>137</v>
      </c>
      <c r="D808" s="35" t="s">
        <v>139</v>
      </c>
      <c r="E808" s="35" t="s">
        <v>142</v>
      </c>
      <c r="F808" s="36" t="s">
        <v>144</v>
      </c>
      <c r="G808" s="33" t="s">
        <v>5553</v>
      </c>
      <c r="H808" s="33" t="s">
        <v>1648</v>
      </c>
      <c r="I808" s="33" t="s">
        <v>439</v>
      </c>
      <c r="J808" s="33" t="s">
        <v>204</v>
      </c>
      <c r="K808" s="35" t="s">
        <v>150</v>
      </c>
      <c r="L808" s="33" t="s">
        <v>1061</v>
      </c>
      <c r="M808" s="5"/>
      <c r="N808" s="33" t="s">
        <v>5554</v>
      </c>
      <c r="O808" s="5"/>
      <c r="P808" s="35" t="s">
        <v>153</v>
      </c>
      <c r="Q808" s="35" t="s">
        <v>5554</v>
      </c>
      <c r="R808" s="33">
        <v>76525.0</v>
      </c>
      <c r="S808" s="37"/>
      <c r="T808" s="33"/>
      <c r="U808" s="33">
        <v>1.32</v>
      </c>
      <c r="V808" s="33" t="s">
        <v>154</v>
      </c>
      <c r="W808" s="33"/>
      <c r="X808" s="33"/>
      <c r="Y808" s="5"/>
      <c r="Z808" s="5"/>
      <c r="AA808" s="33">
        <v>1.0</v>
      </c>
      <c r="AB808" s="33"/>
      <c r="AC808" s="33">
        <v>1.0</v>
      </c>
      <c r="AD808" s="5"/>
      <c r="AE808" s="5"/>
      <c r="AF808" s="5"/>
      <c r="AG808" s="16"/>
      <c r="AH808" s="38" t="str">
        <f t="shared" si="1"/>
        <v/>
      </c>
      <c r="AI808" s="39" t="str">
        <f t="shared" si="2"/>
        <v/>
      </c>
      <c r="AJ808" s="37" t="str">
        <f t="shared" si="3"/>
        <v/>
      </c>
      <c r="AK808" s="41" t="str">
        <f t="shared" si="4"/>
        <v/>
      </c>
      <c r="AL808" s="35" t="s">
        <v>153</v>
      </c>
      <c r="AM808" s="33" t="s">
        <v>377</v>
      </c>
      <c r="AN808" s="33" t="s">
        <v>377</v>
      </c>
      <c r="AO808" s="41"/>
      <c r="AP808" s="33" t="s">
        <v>169</v>
      </c>
      <c r="AQ808" s="33" t="s">
        <v>170</v>
      </c>
      <c r="AR808" s="33">
        <v>150.0</v>
      </c>
      <c r="AS808" s="42"/>
      <c r="AT808" s="42"/>
      <c r="AU808" s="42"/>
      <c r="AV808" s="42"/>
      <c r="AW808" s="42"/>
      <c r="AX808" s="5"/>
      <c r="AY808" s="33"/>
      <c r="AZ808" s="33" t="s">
        <v>5555</v>
      </c>
      <c r="BA808" s="5"/>
      <c r="BB808" s="5"/>
      <c r="BC808" s="5" t="s">
        <v>5556</v>
      </c>
      <c r="BD808" s="33" t="s">
        <v>173</v>
      </c>
      <c r="BE808" s="41"/>
      <c r="BF808" s="35"/>
      <c r="BG808" s="33" t="s">
        <v>169</v>
      </c>
      <c r="BH808" s="5"/>
      <c r="BI808" s="33">
        <v>150.0</v>
      </c>
      <c r="BJ808" s="33" t="s">
        <v>170</v>
      </c>
      <c r="BK808" s="5"/>
      <c r="BL808" s="5">
        <f t="shared" si="5"/>
        <v>1997.25</v>
      </c>
      <c r="BM808" s="5"/>
      <c r="BN808" s="5"/>
      <c r="BO808" s="42">
        <f t="shared" si="6"/>
        <v>1997.25</v>
      </c>
      <c r="BP808" s="44"/>
      <c r="BQ808" s="45"/>
      <c r="BR808" s="47"/>
      <c r="BS808" s="45"/>
      <c r="BT808" s="37"/>
      <c r="BU808" s="5"/>
      <c r="BV808" s="38"/>
      <c r="BW808" s="48"/>
      <c r="BX808" s="44"/>
      <c r="BY808" s="44"/>
      <c r="BZ808" s="33" t="s">
        <v>131</v>
      </c>
      <c r="CA808" s="5"/>
      <c r="CB808" s="5"/>
      <c r="CC808" s="33" t="s">
        <v>177</v>
      </c>
      <c r="CD808" s="5"/>
      <c r="CE808" s="5"/>
      <c r="CF808" s="33" t="s">
        <v>178</v>
      </c>
      <c r="CG808" s="33" t="s">
        <v>5557</v>
      </c>
      <c r="CH808" s="5"/>
      <c r="CI808" s="5"/>
      <c r="CJ808" s="5"/>
      <c r="CK808" s="33"/>
      <c r="CL808" s="49">
        <v>44995.0</v>
      </c>
      <c r="CM808" s="33" t="s">
        <v>180</v>
      </c>
      <c r="CN808" s="5"/>
      <c r="CO808" s="33">
        <v>1.0</v>
      </c>
      <c r="CP808" s="33" t="s">
        <v>181</v>
      </c>
      <c r="CQ808" s="50" t="str">
        <f t="shared" si="7"/>
        <v>18/06/1967</v>
      </c>
      <c r="CR808" s="33" t="s">
        <v>182</v>
      </c>
      <c r="CS808" s="33">
        <v>4.0</v>
      </c>
      <c r="CT808" s="33">
        <v>5.0</v>
      </c>
      <c r="CU808" s="33">
        <v>25.0</v>
      </c>
      <c r="CV808" s="33">
        <v>1845.0</v>
      </c>
      <c r="CW808" s="5"/>
      <c r="CX808" s="5"/>
      <c r="CY808" s="33">
        <v>-99.807029</v>
      </c>
      <c r="CZ808" s="33">
        <v>20.801011</v>
      </c>
      <c r="DA808" s="33">
        <v>4.411267549E9</v>
      </c>
      <c r="DB808" s="33">
        <v>2.0</v>
      </c>
      <c r="DC808" s="33" t="s">
        <v>183</v>
      </c>
      <c r="DD808" s="33">
        <v>2023.0</v>
      </c>
      <c r="DE808" s="33" t="s">
        <v>184</v>
      </c>
      <c r="DF808" s="33"/>
      <c r="DG808" s="33" t="s">
        <v>185</v>
      </c>
      <c r="DH808" s="33" t="s">
        <v>186</v>
      </c>
      <c r="DI808" s="5"/>
      <c r="DJ808" s="5"/>
    </row>
    <row r="809">
      <c r="A809" s="33" t="s">
        <v>5558</v>
      </c>
      <c r="B809" s="34">
        <v>44952.0</v>
      </c>
      <c r="C809" s="35" t="s">
        <v>137</v>
      </c>
      <c r="D809" s="35" t="s">
        <v>139</v>
      </c>
      <c r="E809" s="35" t="s">
        <v>142</v>
      </c>
      <c r="F809" s="36" t="s">
        <v>144</v>
      </c>
      <c r="G809" s="33" t="s">
        <v>5559</v>
      </c>
      <c r="H809" s="33" t="s">
        <v>5064</v>
      </c>
      <c r="I809" s="33" t="s">
        <v>439</v>
      </c>
      <c r="J809" s="33" t="s">
        <v>204</v>
      </c>
      <c r="K809" s="35" t="s">
        <v>150</v>
      </c>
      <c r="L809" s="33" t="s">
        <v>1061</v>
      </c>
      <c r="M809" s="33">
        <v>2.0</v>
      </c>
      <c r="N809" s="33" t="s">
        <v>5554</v>
      </c>
      <c r="O809" s="5"/>
      <c r="P809" s="35" t="s">
        <v>153</v>
      </c>
      <c r="Q809" s="35" t="s">
        <v>5554</v>
      </c>
      <c r="R809" s="33">
        <v>76525.0</v>
      </c>
      <c r="S809" s="37"/>
      <c r="T809" s="33"/>
      <c r="U809" s="33">
        <v>2.81</v>
      </c>
      <c r="V809" s="33" t="s">
        <v>154</v>
      </c>
      <c r="W809" s="33"/>
      <c r="X809" s="33"/>
      <c r="Y809" s="5"/>
      <c r="Z809" s="5"/>
      <c r="AA809" s="33">
        <v>1.0</v>
      </c>
      <c r="AB809" s="33"/>
      <c r="AC809" s="33">
        <v>1.0</v>
      </c>
      <c r="AD809" s="5"/>
      <c r="AE809" s="5"/>
      <c r="AF809" s="5"/>
      <c r="AG809" s="16"/>
      <c r="AH809" s="38" t="str">
        <f t="shared" si="1"/>
        <v/>
      </c>
      <c r="AI809" s="39" t="str">
        <f t="shared" si="2"/>
        <v/>
      </c>
      <c r="AJ809" s="37" t="str">
        <f t="shared" si="3"/>
        <v/>
      </c>
      <c r="AK809" s="41" t="str">
        <f t="shared" si="4"/>
        <v/>
      </c>
      <c r="AL809" s="35" t="s">
        <v>153</v>
      </c>
      <c r="AM809" s="33" t="s">
        <v>377</v>
      </c>
      <c r="AN809" s="33" t="s">
        <v>377</v>
      </c>
      <c r="AO809" s="41"/>
      <c r="AP809" s="33" t="s">
        <v>169</v>
      </c>
      <c r="AQ809" s="33" t="s">
        <v>170</v>
      </c>
      <c r="AR809" s="33">
        <v>300.0</v>
      </c>
      <c r="AS809" s="42"/>
      <c r="AT809" s="42"/>
      <c r="AU809" s="42"/>
      <c r="AV809" s="42"/>
      <c r="AW809" s="42"/>
      <c r="AX809" s="5"/>
      <c r="AY809" s="33"/>
      <c r="AZ809" s="33" t="s">
        <v>5560</v>
      </c>
      <c r="BA809" s="5"/>
      <c r="BB809" s="5"/>
      <c r="BC809" s="5" t="s">
        <v>5561</v>
      </c>
      <c r="BD809" s="33" t="s">
        <v>173</v>
      </c>
      <c r="BE809" s="41"/>
      <c r="BF809" s="35"/>
      <c r="BG809" s="33" t="s">
        <v>169</v>
      </c>
      <c r="BH809" s="5"/>
      <c r="BI809" s="33">
        <v>300.0</v>
      </c>
      <c r="BJ809" s="33" t="s">
        <v>170</v>
      </c>
      <c r="BK809" s="5"/>
      <c r="BL809" s="5">
        <f t="shared" si="5"/>
        <v>3994.5</v>
      </c>
      <c r="BM809" s="5"/>
      <c r="BN809" s="5"/>
      <c r="BO809" s="42">
        <f t="shared" si="6"/>
        <v>3994.5</v>
      </c>
      <c r="BP809" s="44"/>
      <c r="BQ809" s="45"/>
      <c r="BR809" s="47"/>
      <c r="BS809" s="45"/>
      <c r="BT809" s="37"/>
      <c r="BU809" s="5"/>
      <c r="BV809" s="38"/>
      <c r="BW809" s="48"/>
      <c r="BX809" s="44"/>
      <c r="BY809" s="44"/>
      <c r="BZ809" s="33" t="s">
        <v>131</v>
      </c>
      <c r="CA809" s="5"/>
      <c r="CB809" s="5"/>
      <c r="CC809" s="33" t="s">
        <v>177</v>
      </c>
      <c r="CD809" s="5"/>
      <c r="CE809" s="5"/>
      <c r="CF809" s="33" t="s">
        <v>178</v>
      </c>
      <c r="CG809" s="33" t="s">
        <v>5562</v>
      </c>
      <c r="CH809" s="5"/>
      <c r="CI809" s="5"/>
      <c r="CJ809" s="5"/>
      <c r="CK809" s="33"/>
      <c r="CL809" s="49">
        <v>44995.0</v>
      </c>
      <c r="CM809" s="33" t="s">
        <v>180</v>
      </c>
      <c r="CN809" s="5"/>
      <c r="CO809" s="33">
        <v>2.0</v>
      </c>
      <c r="CP809" s="33" t="s">
        <v>181</v>
      </c>
      <c r="CQ809" s="50" t="str">
        <f t="shared" si="7"/>
        <v>22/03/1967</v>
      </c>
      <c r="CR809" s="33" t="s">
        <v>182</v>
      </c>
      <c r="CS809" s="33">
        <v>4.0</v>
      </c>
      <c r="CT809" s="33">
        <v>5.0</v>
      </c>
      <c r="CU809" s="33">
        <v>25.0</v>
      </c>
      <c r="CV809" s="33">
        <v>1845.0</v>
      </c>
      <c r="CW809" s="5"/>
      <c r="CX809" s="5"/>
      <c r="CY809" s="33">
        <v>-99.807029</v>
      </c>
      <c r="CZ809" s="33">
        <v>20.801011</v>
      </c>
      <c r="DA809" s="33">
        <v>4.411001153E9</v>
      </c>
      <c r="DB809" s="33">
        <v>2.0</v>
      </c>
      <c r="DC809" s="33" t="s">
        <v>183</v>
      </c>
      <c r="DD809" s="33">
        <v>2023.0</v>
      </c>
      <c r="DE809" s="33" t="s">
        <v>184</v>
      </c>
      <c r="DF809" s="33"/>
      <c r="DG809" s="33" t="s">
        <v>185</v>
      </c>
      <c r="DH809" s="33" t="s">
        <v>186</v>
      </c>
      <c r="DI809" s="5"/>
      <c r="DJ809" s="5"/>
    </row>
    <row r="810">
      <c r="A810" s="33" t="s">
        <v>5563</v>
      </c>
      <c r="B810" s="34">
        <v>44952.0</v>
      </c>
      <c r="C810" s="35" t="s">
        <v>137</v>
      </c>
      <c r="D810" s="35" t="s">
        <v>139</v>
      </c>
      <c r="E810" s="35" t="s">
        <v>142</v>
      </c>
      <c r="F810" s="36" t="s">
        <v>144</v>
      </c>
      <c r="G810" s="33" t="s">
        <v>5564</v>
      </c>
      <c r="H810" s="33" t="s">
        <v>246</v>
      </c>
      <c r="I810" s="33" t="s">
        <v>439</v>
      </c>
      <c r="J810" s="33" t="s">
        <v>605</v>
      </c>
      <c r="K810" s="35" t="s">
        <v>150</v>
      </c>
      <c r="L810" s="33" t="s">
        <v>234</v>
      </c>
      <c r="M810" s="33">
        <v>6.0</v>
      </c>
      <c r="N810" s="33" t="s">
        <v>5554</v>
      </c>
      <c r="O810" s="5"/>
      <c r="P810" s="35" t="s">
        <v>153</v>
      </c>
      <c r="Q810" s="35" t="s">
        <v>5554</v>
      </c>
      <c r="R810" s="33">
        <v>76525.0</v>
      </c>
      <c r="S810" s="37"/>
      <c r="T810" s="33"/>
      <c r="U810" s="33">
        <v>2.43</v>
      </c>
      <c r="V810" s="33" t="s">
        <v>154</v>
      </c>
      <c r="W810" s="33"/>
      <c r="X810" s="33"/>
      <c r="Y810" s="5"/>
      <c r="Z810" s="5"/>
      <c r="AA810" s="33">
        <v>1.0</v>
      </c>
      <c r="AB810" s="33"/>
      <c r="AC810" s="33">
        <v>1.0</v>
      </c>
      <c r="AD810" s="5"/>
      <c r="AE810" s="5"/>
      <c r="AF810" s="5"/>
      <c r="AG810" s="16"/>
      <c r="AH810" s="38" t="str">
        <f t="shared" si="1"/>
        <v/>
      </c>
      <c r="AI810" s="39">
        <f t="shared" si="2"/>
        <v>1</v>
      </c>
      <c r="AJ810" s="37" t="str">
        <f t="shared" si="3"/>
        <v/>
      </c>
      <c r="AK810" s="41" t="str">
        <f t="shared" si="4"/>
        <v/>
      </c>
      <c r="AL810" s="35" t="s">
        <v>153</v>
      </c>
      <c r="AM810" s="33" t="s">
        <v>377</v>
      </c>
      <c r="AN810" s="33" t="s">
        <v>377</v>
      </c>
      <c r="AO810" s="41"/>
      <c r="AP810" s="33" t="s">
        <v>169</v>
      </c>
      <c r="AQ810" s="33" t="s">
        <v>170</v>
      </c>
      <c r="AR810" s="33">
        <v>300.0</v>
      </c>
      <c r="AS810" s="42"/>
      <c r="AT810" s="42"/>
      <c r="AU810" s="42"/>
      <c r="AV810" s="42"/>
      <c r="AW810" s="42"/>
      <c r="AX810" s="5"/>
      <c r="AY810" s="33"/>
      <c r="AZ810" s="33" t="s">
        <v>5565</v>
      </c>
      <c r="BA810" s="5"/>
      <c r="BB810" s="5"/>
      <c r="BC810" s="5" t="s">
        <v>5566</v>
      </c>
      <c r="BD810" s="33" t="s">
        <v>173</v>
      </c>
      <c r="BE810" s="41"/>
      <c r="BF810" s="35"/>
      <c r="BG810" s="33" t="s">
        <v>169</v>
      </c>
      <c r="BH810" s="5"/>
      <c r="BI810" s="33">
        <v>300.0</v>
      </c>
      <c r="BJ810" s="33" t="s">
        <v>170</v>
      </c>
      <c r="BK810" s="5"/>
      <c r="BL810" s="5">
        <f t="shared" si="5"/>
        <v>3994.5</v>
      </c>
      <c r="BM810" s="5"/>
      <c r="BN810" s="5"/>
      <c r="BO810" s="42">
        <f t="shared" si="6"/>
        <v>3994.5</v>
      </c>
      <c r="BP810" s="44"/>
      <c r="BQ810" s="45"/>
      <c r="BR810" s="47"/>
      <c r="BS810" s="45"/>
      <c r="BT810" s="37"/>
      <c r="BU810" s="5"/>
      <c r="BV810" s="38"/>
      <c r="BW810" s="48"/>
      <c r="BX810" s="44"/>
      <c r="BY810" s="44"/>
      <c r="BZ810" s="33" t="s">
        <v>131</v>
      </c>
      <c r="CA810" s="5"/>
      <c r="CB810" s="5"/>
      <c r="CC810" s="33" t="s">
        <v>177</v>
      </c>
      <c r="CD810" s="5"/>
      <c r="CE810" s="5"/>
      <c r="CF810" s="33" t="s">
        <v>178</v>
      </c>
      <c r="CG810" s="33" t="s">
        <v>5567</v>
      </c>
      <c r="CH810" s="5"/>
      <c r="CI810" s="5"/>
      <c r="CJ810" s="5"/>
      <c r="CK810" s="33"/>
      <c r="CL810" s="49">
        <v>44995.0</v>
      </c>
      <c r="CM810" s="33" t="s">
        <v>180</v>
      </c>
      <c r="CN810" s="5"/>
      <c r="CO810" s="33">
        <v>2.0</v>
      </c>
      <c r="CP810" s="33" t="s">
        <v>181</v>
      </c>
      <c r="CQ810" s="50" t="str">
        <f t="shared" si="7"/>
        <v>19/10/1962</v>
      </c>
      <c r="CR810" s="33" t="s">
        <v>182</v>
      </c>
      <c r="CS810" s="33">
        <v>4.0</v>
      </c>
      <c r="CT810" s="33">
        <v>5.0</v>
      </c>
      <c r="CU810" s="33">
        <v>25.0</v>
      </c>
      <c r="CV810" s="33">
        <v>1845.0</v>
      </c>
      <c r="CW810" s="5"/>
      <c r="CX810" s="5"/>
      <c r="CY810" s="33">
        <v>-99.807029</v>
      </c>
      <c r="CZ810" s="33">
        <v>20.801011</v>
      </c>
      <c r="DA810" s="33">
        <v>4.42343691E9</v>
      </c>
      <c r="DB810" s="33">
        <v>2.0</v>
      </c>
      <c r="DC810" s="33" t="s">
        <v>183</v>
      </c>
      <c r="DD810" s="33">
        <v>2023.0</v>
      </c>
      <c r="DE810" s="33" t="s">
        <v>184</v>
      </c>
      <c r="DF810" s="33"/>
      <c r="DG810" s="33" t="s">
        <v>185</v>
      </c>
      <c r="DH810" s="33" t="s">
        <v>186</v>
      </c>
      <c r="DI810" s="5"/>
      <c r="DJ810" s="5"/>
    </row>
    <row r="811">
      <c r="A811" s="33" t="s">
        <v>5568</v>
      </c>
      <c r="B811" s="34">
        <v>44952.0</v>
      </c>
      <c r="C811" s="35" t="s">
        <v>137</v>
      </c>
      <c r="D811" s="35" t="s">
        <v>139</v>
      </c>
      <c r="E811" s="35" t="s">
        <v>142</v>
      </c>
      <c r="F811" s="36" t="s">
        <v>144</v>
      </c>
      <c r="G811" s="33" t="s">
        <v>5569</v>
      </c>
      <c r="H811" s="33" t="s">
        <v>5570</v>
      </c>
      <c r="I811" s="33" t="s">
        <v>204</v>
      </c>
      <c r="J811" s="33" t="s">
        <v>254</v>
      </c>
      <c r="K811" s="35" t="s">
        <v>150</v>
      </c>
      <c r="L811" s="33" t="s">
        <v>234</v>
      </c>
      <c r="M811" s="33">
        <v>1.0</v>
      </c>
      <c r="N811" s="33" t="s">
        <v>5554</v>
      </c>
      <c r="O811" s="5"/>
      <c r="P811" s="35" t="s">
        <v>153</v>
      </c>
      <c r="Q811" s="35" t="s">
        <v>5554</v>
      </c>
      <c r="R811" s="33">
        <v>76525.0</v>
      </c>
      <c r="S811" s="37"/>
      <c r="T811" s="33"/>
      <c r="U811" s="33">
        <v>3.05</v>
      </c>
      <c r="V811" s="33" t="s">
        <v>154</v>
      </c>
      <c r="W811" s="33"/>
      <c r="X811" s="33"/>
      <c r="Y811" s="5"/>
      <c r="Z811" s="5"/>
      <c r="AA811" s="33">
        <v>1.0</v>
      </c>
      <c r="AB811" s="33"/>
      <c r="AC811" s="33">
        <v>1.0</v>
      </c>
      <c r="AD811" s="5"/>
      <c r="AE811" s="5"/>
      <c r="AF811" s="5"/>
      <c r="AG811" s="16"/>
      <c r="AH811" s="38" t="str">
        <f t="shared" si="1"/>
        <v/>
      </c>
      <c r="AI811" s="39">
        <f t="shared" si="2"/>
        <v>1</v>
      </c>
      <c r="AJ811" s="37" t="str">
        <f t="shared" si="3"/>
        <v/>
      </c>
      <c r="AK811" s="41" t="str">
        <f t="shared" si="4"/>
        <v/>
      </c>
      <c r="AL811" s="35" t="s">
        <v>153</v>
      </c>
      <c r="AM811" s="33" t="s">
        <v>377</v>
      </c>
      <c r="AN811" s="33" t="s">
        <v>377</v>
      </c>
      <c r="AO811" s="41"/>
      <c r="AP811" s="33" t="s">
        <v>169</v>
      </c>
      <c r="AQ811" s="33" t="s">
        <v>170</v>
      </c>
      <c r="AR811" s="33">
        <v>300.0</v>
      </c>
      <c r="AS811" s="42"/>
      <c r="AT811" s="42"/>
      <c r="AU811" s="42"/>
      <c r="AV811" s="42"/>
      <c r="AW811" s="42"/>
      <c r="AX811" s="5"/>
      <c r="AY811" s="33"/>
      <c r="AZ811" s="33" t="s">
        <v>5571</v>
      </c>
      <c r="BA811" s="5"/>
      <c r="BB811" s="5"/>
      <c r="BC811" s="5" t="s">
        <v>5572</v>
      </c>
      <c r="BD811" s="33" t="s">
        <v>173</v>
      </c>
      <c r="BE811" s="41"/>
      <c r="BF811" s="35"/>
      <c r="BG811" s="33" t="s">
        <v>169</v>
      </c>
      <c r="BH811" s="5"/>
      <c r="BI811" s="33">
        <v>300.0</v>
      </c>
      <c r="BJ811" s="33" t="s">
        <v>170</v>
      </c>
      <c r="BK811" s="5"/>
      <c r="BL811" s="5">
        <f t="shared" si="5"/>
        <v>3994.5</v>
      </c>
      <c r="BM811" s="5"/>
      <c r="BN811" s="5"/>
      <c r="BO811" s="42">
        <f t="shared" si="6"/>
        <v>3994.5</v>
      </c>
      <c r="BP811" s="44"/>
      <c r="BQ811" s="45"/>
      <c r="BR811" s="47"/>
      <c r="BS811" s="45"/>
      <c r="BT811" s="37"/>
      <c r="BU811" s="5"/>
      <c r="BV811" s="38"/>
      <c r="BW811" s="48"/>
      <c r="BX811" s="44"/>
      <c r="BY811" s="44"/>
      <c r="BZ811" s="33" t="s">
        <v>131</v>
      </c>
      <c r="CA811" s="5"/>
      <c r="CB811" s="5"/>
      <c r="CC811" s="33" t="s">
        <v>177</v>
      </c>
      <c r="CD811" s="5"/>
      <c r="CE811" s="5"/>
      <c r="CF811" s="33" t="s">
        <v>178</v>
      </c>
      <c r="CG811" s="33" t="s">
        <v>5573</v>
      </c>
      <c r="CH811" s="5"/>
      <c r="CI811" s="5"/>
      <c r="CJ811" s="5"/>
      <c r="CK811" s="33"/>
      <c r="CL811" s="49">
        <v>44995.0</v>
      </c>
      <c r="CM811" s="33" t="s">
        <v>180</v>
      </c>
      <c r="CN811" s="5"/>
      <c r="CO811" s="33">
        <v>2.0</v>
      </c>
      <c r="CP811" s="33" t="s">
        <v>181</v>
      </c>
      <c r="CQ811" s="50" t="str">
        <f t="shared" si="7"/>
        <v>14/01/1933</v>
      </c>
      <c r="CR811" s="33" t="s">
        <v>182</v>
      </c>
      <c r="CS811" s="33">
        <v>4.0</v>
      </c>
      <c r="CT811" s="33">
        <v>5.0</v>
      </c>
      <c r="CU811" s="33">
        <v>25.0</v>
      </c>
      <c r="CV811" s="33">
        <v>1845.0</v>
      </c>
      <c r="CW811" s="5"/>
      <c r="CX811" s="5"/>
      <c r="CY811" s="33">
        <v>-99.807029</v>
      </c>
      <c r="CZ811" s="33">
        <v>20.801011</v>
      </c>
      <c r="DA811" s="33">
        <v>4.411233084E9</v>
      </c>
      <c r="DB811" s="33">
        <v>2.0</v>
      </c>
      <c r="DC811" s="33" t="s">
        <v>183</v>
      </c>
      <c r="DD811" s="33">
        <v>2023.0</v>
      </c>
      <c r="DE811" s="33" t="s">
        <v>184</v>
      </c>
      <c r="DF811" s="33"/>
      <c r="DG811" s="33" t="s">
        <v>185</v>
      </c>
      <c r="DH811" s="33" t="s">
        <v>186</v>
      </c>
      <c r="DI811" s="5"/>
      <c r="DJ811" s="5"/>
    </row>
    <row r="812">
      <c r="A812" s="33" t="s">
        <v>5574</v>
      </c>
      <c r="B812" s="34">
        <v>44952.0</v>
      </c>
      <c r="C812" s="35" t="s">
        <v>137</v>
      </c>
      <c r="D812" s="35" t="s">
        <v>139</v>
      </c>
      <c r="E812" s="35" t="s">
        <v>142</v>
      </c>
      <c r="F812" s="36" t="s">
        <v>144</v>
      </c>
      <c r="G812" s="33" t="s">
        <v>5575</v>
      </c>
      <c r="H812" s="33" t="s">
        <v>2855</v>
      </c>
      <c r="I812" s="33" t="s">
        <v>204</v>
      </c>
      <c r="J812" s="33" t="s">
        <v>247</v>
      </c>
      <c r="K812" s="35" t="s">
        <v>150</v>
      </c>
      <c r="L812" s="33" t="s">
        <v>5576</v>
      </c>
      <c r="M812" s="33">
        <v>3.0</v>
      </c>
      <c r="N812" s="33" t="s">
        <v>5554</v>
      </c>
      <c r="O812" s="5"/>
      <c r="P812" s="35" t="s">
        <v>153</v>
      </c>
      <c r="Q812" s="35" t="s">
        <v>5554</v>
      </c>
      <c r="R812" s="33">
        <v>76525.0</v>
      </c>
      <c r="S812" s="37"/>
      <c r="T812" s="33"/>
      <c r="U812" s="33">
        <v>2.18</v>
      </c>
      <c r="V812" s="33" t="s">
        <v>154</v>
      </c>
      <c r="W812" s="33"/>
      <c r="X812" s="33"/>
      <c r="Y812" s="5"/>
      <c r="Z812" s="5"/>
      <c r="AA812" s="33">
        <v>1.0</v>
      </c>
      <c r="AB812" s="33"/>
      <c r="AC812" s="33">
        <v>1.0</v>
      </c>
      <c r="AD812" s="5"/>
      <c r="AE812" s="5"/>
      <c r="AF812" s="5"/>
      <c r="AG812" s="16"/>
      <c r="AH812" s="38" t="str">
        <f t="shared" si="1"/>
        <v/>
      </c>
      <c r="AI812" s="39">
        <f t="shared" si="2"/>
        <v>1</v>
      </c>
      <c r="AJ812" s="37" t="str">
        <f t="shared" si="3"/>
        <v/>
      </c>
      <c r="AK812" s="41" t="str">
        <f t="shared" si="4"/>
        <v/>
      </c>
      <c r="AL812" s="35" t="s">
        <v>153</v>
      </c>
      <c r="AM812" s="33" t="s">
        <v>377</v>
      </c>
      <c r="AN812" s="33" t="s">
        <v>377</v>
      </c>
      <c r="AO812" s="41"/>
      <c r="AP812" s="33" t="s">
        <v>169</v>
      </c>
      <c r="AQ812" s="33" t="s">
        <v>170</v>
      </c>
      <c r="AR812" s="33">
        <v>300.0</v>
      </c>
      <c r="AS812" s="42"/>
      <c r="AT812" s="42"/>
      <c r="AU812" s="42"/>
      <c r="AV812" s="42"/>
      <c r="AW812" s="42"/>
      <c r="AX812" s="5"/>
      <c r="AY812" s="33"/>
      <c r="AZ812" s="33" t="s">
        <v>5577</v>
      </c>
      <c r="BA812" s="5"/>
      <c r="BB812" s="5"/>
      <c r="BC812" s="5" t="s">
        <v>5578</v>
      </c>
      <c r="BD812" s="33" t="s">
        <v>173</v>
      </c>
      <c r="BE812" s="41"/>
      <c r="BF812" s="35"/>
      <c r="BG812" s="33" t="s">
        <v>169</v>
      </c>
      <c r="BH812" s="5"/>
      <c r="BI812" s="33">
        <v>300.0</v>
      </c>
      <c r="BJ812" s="33" t="s">
        <v>170</v>
      </c>
      <c r="BK812" s="5"/>
      <c r="BL812" s="5">
        <f t="shared" si="5"/>
        <v>3994.5</v>
      </c>
      <c r="BM812" s="5"/>
      <c r="BN812" s="5"/>
      <c r="BO812" s="42">
        <f t="shared" si="6"/>
        <v>3994.5</v>
      </c>
      <c r="BP812" s="44"/>
      <c r="BQ812" s="45"/>
      <c r="BR812" s="47"/>
      <c r="BS812" s="45"/>
      <c r="BT812" s="37"/>
      <c r="BU812" s="5"/>
      <c r="BV812" s="38"/>
      <c r="BW812" s="48"/>
      <c r="BX812" s="44"/>
      <c r="BY812" s="44"/>
      <c r="BZ812" s="33" t="s">
        <v>131</v>
      </c>
      <c r="CA812" s="5"/>
      <c r="CB812" s="5"/>
      <c r="CC812" s="33" t="s">
        <v>177</v>
      </c>
      <c r="CD812" s="5"/>
      <c r="CE812" s="5"/>
      <c r="CF812" s="33" t="s">
        <v>178</v>
      </c>
      <c r="CG812" s="33" t="s">
        <v>5579</v>
      </c>
      <c r="CH812" s="5"/>
      <c r="CI812" s="5"/>
      <c r="CJ812" s="5"/>
      <c r="CK812" s="33"/>
      <c r="CL812" s="49">
        <v>44995.0</v>
      </c>
      <c r="CM812" s="33" t="s">
        <v>180</v>
      </c>
      <c r="CN812" s="5"/>
      <c r="CO812" s="33">
        <v>2.0</v>
      </c>
      <c r="CP812" s="33" t="s">
        <v>181</v>
      </c>
      <c r="CQ812" s="50" t="str">
        <f t="shared" si="7"/>
        <v>31/12/1961</v>
      </c>
      <c r="CR812" s="33" t="s">
        <v>182</v>
      </c>
      <c r="CS812" s="33">
        <v>4.0</v>
      </c>
      <c r="CT812" s="33">
        <v>5.0</v>
      </c>
      <c r="CU812" s="33">
        <v>25.0</v>
      </c>
      <c r="CV812" s="33">
        <v>1845.0</v>
      </c>
      <c r="CW812" s="5"/>
      <c r="CX812" s="5"/>
      <c r="CY812" s="33">
        <v>-99.807029</v>
      </c>
      <c r="CZ812" s="33">
        <v>20.801011</v>
      </c>
      <c r="DA812" s="33">
        <v>4.412655036E9</v>
      </c>
      <c r="DB812" s="33">
        <v>2.0</v>
      </c>
      <c r="DC812" s="33" t="s">
        <v>183</v>
      </c>
      <c r="DD812" s="33">
        <v>2023.0</v>
      </c>
      <c r="DE812" s="33" t="s">
        <v>184</v>
      </c>
      <c r="DF812" s="33"/>
      <c r="DG812" s="33" t="s">
        <v>185</v>
      </c>
      <c r="DH812" s="33" t="s">
        <v>186</v>
      </c>
      <c r="DI812" s="5"/>
      <c r="DJ812" s="5"/>
    </row>
    <row r="813">
      <c r="A813" s="33" t="s">
        <v>5580</v>
      </c>
      <c r="B813" s="34">
        <v>44952.0</v>
      </c>
      <c r="C813" s="35" t="s">
        <v>137</v>
      </c>
      <c r="D813" s="35" t="s">
        <v>139</v>
      </c>
      <c r="E813" s="35" t="s">
        <v>142</v>
      </c>
      <c r="F813" s="36" t="s">
        <v>144</v>
      </c>
      <c r="G813" s="33" t="s">
        <v>5581</v>
      </c>
      <c r="H813" s="33" t="s">
        <v>5582</v>
      </c>
      <c r="I813" s="33" t="s">
        <v>204</v>
      </c>
      <c r="J813" s="33" t="s">
        <v>439</v>
      </c>
      <c r="K813" s="35" t="s">
        <v>150</v>
      </c>
      <c r="L813" s="33" t="s">
        <v>5576</v>
      </c>
      <c r="M813" s="33">
        <v>3.0</v>
      </c>
      <c r="N813" s="33" t="s">
        <v>5554</v>
      </c>
      <c r="O813" s="5"/>
      <c r="P813" s="35" t="s">
        <v>153</v>
      </c>
      <c r="Q813" s="35" t="s">
        <v>5554</v>
      </c>
      <c r="R813" s="33">
        <v>76525.0</v>
      </c>
      <c r="S813" s="37"/>
      <c r="T813" s="33"/>
      <c r="U813" s="33">
        <v>4.97</v>
      </c>
      <c r="V813" s="33" t="s">
        <v>154</v>
      </c>
      <c r="W813" s="33"/>
      <c r="X813" s="33"/>
      <c r="Y813" s="5"/>
      <c r="Z813" s="5"/>
      <c r="AA813" s="33">
        <v>1.0</v>
      </c>
      <c r="AB813" s="33"/>
      <c r="AC813" s="33">
        <v>1.0</v>
      </c>
      <c r="AD813" s="5"/>
      <c r="AE813" s="5"/>
      <c r="AF813" s="5"/>
      <c r="AG813" s="16"/>
      <c r="AH813" s="38" t="str">
        <f t="shared" si="1"/>
        <v/>
      </c>
      <c r="AI813" s="39">
        <f t="shared" si="2"/>
        <v>1</v>
      </c>
      <c r="AJ813" s="37" t="str">
        <f t="shared" si="3"/>
        <v/>
      </c>
      <c r="AK813" s="41" t="str">
        <f t="shared" si="4"/>
        <v/>
      </c>
      <c r="AL813" s="35" t="s">
        <v>153</v>
      </c>
      <c r="AM813" s="33" t="s">
        <v>377</v>
      </c>
      <c r="AN813" s="33" t="s">
        <v>377</v>
      </c>
      <c r="AO813" s="41"/>
      <c r="AP813" s="33" t="s">
        <v>169</v>
      </c>
      <c r="AQ813" s="33" t="s">
        <v>170</v>
      </c>
      <c r="AR813" s="33">
        <v>300.0</v>
      </c>
      <c r="AS813" s="42"/>
      <c r="AT813" s="42"/>
      <c r="AU813" s="42"/>
      <c r="AV813" s="42"/>
      <c r="AW813" s="42"/>
      <c r="AX813" s="5"/>
      <c r="AY813" s="33"/>
      <c r="AZ813" s="33" t="s">
        <v>5583</v>
      </c>
      <c r="BA813" s="5"/>
      <c r="BB813" s="5"/>
      <c r="BC813" s="5" t="s">
        <v>5584</v>
      </c>
      <c r="BD813" s="33" t="s">
        <v>173</v>
      </c>
      <c r="BE813" s="41"/>
      <c r="BF813" s="35"/>
      <c r="BG813" s="33" t="s">
        <v>169</v>
      </c>
      <c r="BH813" s="5"/>
      <c r="BI813" s="33">
        <v>300.0</v>
      </c>
      <c r="BJ813" s="33" t="s">
        <v>170</v>
      </c>
      <c r="BK813" s="5"/>
      <c r="BL813" s="5">
        <f t="shared" si="5"/>
        <v>3994.5</v>
      </c>
      <c r="BM813" s="5"/>
      <c r="BN813" s="5"/>
      <c r="BO813" s="42">
        <f t="shared" si="6"/>
        <v>3994.5</v>
      </c>
      <c r="BP813" s="44"/>
      <c r="BQ813" s="45"/>
      <c r="BR813" s="47"/>
      <c r="BS813" s="45"/>
      <c r="BT813" s="37"/>
      <c r="BU813" s="5"/>
      <c r="BV813" s="38"/>
      <c r="BW813" s="48"/>
      <c r="BX813" s="44"/>
      <c r="BY813" s="44"/>
      <c r="BZ813" s="33" t="s">
        <v>131</v>
      </c>
      <c r="CA813" s="5"/>
      <c r="CB813" s="5"/>
      <c r="CC813" s="33" t="s">
        <v>177</v>
      </c>
      <c r="CD813" s="5"/>
      <c r="CE813" s="5"/>
      <c r="CF813" s="33" t="s">
        <v>178</v>
      </c>
      <c r="CG813" s="33" t="s">
        <v>5585</v>
      </c>
      <c r="CH813" s="5"/>
      <c r="CI813" s="5"/>
      <c r="CJ813" s="5"/>
      <c r="CK813" s="33"/>
      <c r="CL813" s="49">
        <v>44995.0</v>
      </c>
      <c r="CM813" s="33" t="s">
        <v>180</v>
      </c>
      <c r="CN813" s="5"/>
      <c r="CO813" s="33">
        <v>2.0</v>
      </c>
      <c r="CP813" s="33" t="s">
        <v>181</v>
      </c>
      <c r="CQ813" s="50" t="str">
        <f t="shared" si="7"/>
        <v>29/10/1941</v>
      </c>
      <c r="CR813" s="33" t="s">
        <v>182</v>
      </c>
      <c r="CS813" s="33">
        <v>4.0</v>
      </c>
      <c r="CT813" s="33">
        <v>5.0</v>
      </c>
      <c r="CU813" s="33">
        <v>25.0</v>
      </c>
      <c r="CV813" s="33">
        <v>1845.0</v>
      </c>
      <c r="CW813" s="5"/>
      <c r="CX813" s="5"/>
      <c r="CY813" s="33">
        <v>-99.807029</v>
      </c>
      <c r="CZ813" s="33">
        <v>20.801011</v>
      </c>
      <c r="DA813" s="33">
        <v>4.412655036E9</v>
      </c>
      <c r="DB813" s="33">
        <v>2.0</v>
      </c>
      <c r="DC813" s="33" t="s">
        <v>183</v>
      </c>
      <c r="DD813" s="33">
        <v>2023.0</v>
      </c>
      <c r="DE813" s="33" t="s">
        <v>184</v>
      </c>
      <c r="DF813" s="33"/>
      <c r="DG813" s="33" t="s">
        <v>185</v>
      </c>
      <c r="DH813" s="33" t="s">
        <v>186</v>
      </c>
      <c r="DI813" s="5"/>
      <c r="DJ813" s="5"/>
    </row>
    <row r="814">
      <c r="A814" s="33" t="s">
        <v>5586</v>
      </c>
      <c r="B814" s="34">
        <v>44952.0</v>
      </c>
      <c r="C814" s="35" t="s">
        <v>137</v>
      </c>
      <c r="D814" s="35" t="s">
        <v>139</v>
      </c>
      <c r="E814" s="35" t="s">
        <v>142</v>
      </c>
      <c r="F814" s="36" t="s">
        <v>144</v>
      </c>
      <c r="G814" s="33" t="s">
        <v>5587</v>
      </c>
      <c r="H814" s="33" t="s">
        <v>2172</v>
      </c>
      <c r="I814" s="33" t="s">
        <v>2201</v>
      </c>
      <c r="J814" s="33" t="s">
        <v>203</v>
      </c>
      <c r="K814" s="35" t="s">
        <v>150</v>
      </c>
      <c r="L814" s="33" t="s">
        <v>234</v>
      </c>
      <c r="M814" s="33">
        <v>15.0</v>
      </c>
      <c r="N814" s="33" t="s">
        <v>5554</v>
      </c>
      <c r="O814" s="5"/>
      <c r="P814" s="35" t="s">
        <v>153</v>
      </c>
      <c r="Q814" s="35" t="s">
        <v>5554</v>
      </c>
      <c r="R814" s="33">
        <v>76525.0</v>
      </c>
      <c r="S814" s="37"/>
      <c r="T814" s="33"/>
      <c r="U814" s="33">
        <v>2.58</v>
      </c>
      <c r="V814" s="33" t="s">
        <v>154</v>
      </c>
      <c r="W814" s="33"/>
      <c r="X814" s="33"/>
      <c r="Y814" s="5"/>
      <c r="Z814" s="5"/>
      <c r="AA814" s="33">
        <v>1.0</v>
      </c>
      <c r="AB814" s="33">
        <v>1.0</v>
      </c>
      <c r="AC814" s="33"/>
      <c r="AD814" s="5"/>
      <c r="AE814" s="5"/>
      <c r="AF814" s="5"/>
      <c r="AG814" s="16"/>
      <c r="AH814" s="38">
        <f t="shared" si="1"/>
        <v>1</v>
      </c>
      <c r="AI814" s="39" t="str">
        <f t="shared" si="2"/>
        <v/>
      </c>
      <c r="AJ814" s="37" t="str">
        <f t="shared" si="3"/>
        <v/>
      </c>
      <c r="AK814" s="41" t="str">
        <f t="shared" si="4"/>
        <v/>
      </c>
      <c r="AL814" s="35" t="s">
        <v>153</v>
      </c>
      <c r="AM814" s="33" t="s">
        <v>377</v>
      </c>
      <c r="AN814" s="33" t="s">
        <v>377</v>
      </c>
      <c r="AO814" s="41"/>
      <c r="AP814" s="33" t="s">
        <v>169</v>
      </c>
      <c r="AQ814" s="33" t="s">
        <v>170</v>
      </c>
      <c r="AR814" s="33">
        <v>300.0</v>
      </c>
      <c r="AS814" s="42"/>
      <c r="AT814" s="42"/>
      <c r="AU814" s="42"/>
      <c r="AV814" s="42"/>
      <c r="AW814" s="42"/>
      <c r="AX814" s="5"/>
      <c r="AY814" s="33"/>
      <c r="AZ814" s="33" t="s">
        <v>5588</v>
      </c>
      <c r="BA814" s="5"/>
      <c r="BB814" s="5"/>
      <c r="BC814" s="5" t="s">
        <v>5589</v>
      </c>
      <c r="BD814" s="33" t="s">
        <v>173</v>
      </c>
      <c r="BE814" s="41"/>
      <c r="BF814" s="35"/>
      <c r="BG814" s="33" t="s">
        <v>169</v>
      </c>
      <c r="BH814" s="5"/>
      <c r="BI814" s="33">
        <v>300.0</v>
      </c>
      <c r="BJ814" s="33" t="s">
        <v>170</v>
      </c>
      <c r="BK814" s="5"/>
      <c r="BL814" s="5">
        <f t="shared" si="5"/>
        <v>3994.5</v>
      </c>
      <c r="BM814" s="5"/>
      <c r="BN814" s="5"/>
      <c r="BO814" s="42">
        <f t="shared" si="6"/>
        <v>3994.5</v>
      </c>
      <c r="BP814" s="44"/>
      <c r="BQ814" s="45"/>
      <c r="BR814" s="47"/>
      <c r="BS814" s="45"/>
      <c r="BT814" s="37"/>
      <c r="BU814" s="5"/>
      <c r="BV814" s="38"/>
      <c r="BW814" s="48"/>
      <c r="BX814" s="44"/>
      <c r="BY814" s="44"/>
      <c r="BZ814" s="33" t="s">
        <v>131</v>
      </c>
      <c r="CA814" s="5"/>
      <c r="CB814" s="5"/>
      <c r="CC814" s="33" t="s">
        <v>177</v>
      </c>
      <c r="CD814" s="5"/>
      <c r="CE814" s="5"/>
      <c r="CF814" s="33" t="s">
        <v>178</v>
      </c>
      <c r="CG814" s="33" t="s">
        <v>5590</v>
      </c>
      <c r="CH814" s="5"/>
      <c r="CI814" s="5"/>
      <c r="CJ814" s="5"/>
      <c r="CK814" s="33"/>
      <c r="CL814" s="49">
        <v>44995.0</v>
      </c>
      <c r="CM814" s="33" t="s">
        <v>180</v>
      </c>
      <c r="CN814" s="5"/>
      <c r="CO814" s="33">
        <v>2.0</v>
      </c>
      <c r="CP814" s="33" t="s">
        <v>181</v>
      </c>
      <c r="CQ814" s="50" t="str">
        <f t="shared" si="7"/>
        <v>29/01/1937</v>
      </c>
      <c r="CR814" s="33" t="s">
        <v>243</v>
      </c>
      <c r="CS814" s="33">
        <v>4.0</v>
      </c>
      <c r="CT814" s="33">
        <v>5.0</v>
      </c>
      <c r="CU814" s="33">
        <v>25.0</v>
      </c>
      <c r="CV814" s="33">
        <v>1845.0</v>
      </c>
      <c r="CW814" s="5"/>
      <c r="CX814" s="5"/>
      <c r="CY814" s="33">
        <v>-99.807029</v>
      </c>
      <c r="CZ814" s="33">
        <v>20.801011</v>
      </c>
      <c r="DA814" s="33">
        <v>4.411162094E9</v>
      </c>
      <c r="DB814" s="33">
        <v>2.0</v>
      </c>
      <c r="DC814" s="33" t="s">
        <v>183</v>
      </c>
      <c r="DD814" s="33">
        <v>2023.0</v>
      </c>
      <c r="DE814" s="33" t="s">
        <v>184</v>
      </c>
      <c r="DF814" s="33"/>
      <c r="DG814" s="33" t="s">
        <v>185</v>
      </c>
      <c r="DH814" s="33" t="s">
        <v>186</v>
      </c>
      <c r="DI814" s="5"/>
      <c r="DJ814" s="5"/>
    </row>
    <row r="815">
      <c r="A815" s="33" t="s">
        <v>5591</v>
      </c>
      <c r="B815" s="34">
        <v>44952.0</v>
      </c>
      <c r="C815" s="35" t="s">
        <v>137</v>
      </c>
      <c r="D815" s="35" t="s">
        <v>139</v>
      </c>
      <c r="E815" s="35" t="s">
        <v>142</v>
      </c>
      <c r="F815" s="36" t="s">
        <v>144</v>
      </c>
      <c r="G815" s="33" t="s">
        <v>5592</v>
      </c>
      <c r="H815" s="33" t="s">
        <v>640</v>
      </c>
      <c r="I815" s="33" t="s">
        <v>1656</v>
      </c>
      <c r="J815" s="33" t="s">
        <v>5593</v>
      </c>
      <c r="K815" s="35" t="s">
        <v>150</v>
      </c>
      <c r="L815" s="33" t="s">
        <v>331</v>
      </c>
      <c r="M815" s="33">
        <v>5.0</v>
      </c>
      <c r="N815" s="33" t="s">
        <v>5594</v>
      </c>
      <c r="O815" s="5"/>
      <c r="P815" s="35" t="s">
        <v>153</v>
      </c>
      <c r="Q815" s="35" t="s">
        <v>5594</v>
      </c>
      <c r="R815" s="33">
        <v>76516.0</v>
      </c>
      <c r="S815" s="37"/>
      <c r="T815" s="33"/>
      <c r="U815" s="33">
        <v>8.9</v>
      </c>
      <c r="V815" s="33" t="s">
        <v>154</v>
      </c>
      <c r="W815" s="33"/>
      <c r="X815" s="33"/>
      <c r="Y815" s="5"/>
      <c r="Z815" s="5"/>
      <c r="AA815" s="33">
        <v>1.0</v>
      </c>
      <c r="AB815" s="33"/>
      <c r="AC815" s="33">
        <v>1.0</v>
      </c>
      <c r="AD815" s="5"/>
      <c r="AE815" s="5"/>
      <c r="AF815" s="5"/>
      <c r="AG815" s="16"/>
      <c r="AH815" s="38" t="str">
        <f t="shared" si="1"/>
        <v/>
      </c>
      <c r="AI815" s="39">
        <f t="shared" si="2"/>
        <v>1</v>
      </c>
      <c r="AJ815" s="37" t="str">
        <f t="shared" si="3"/>
        <v/>
      </c>
      <c r="AK815" s="41" t="str">
        <f t="shared" si="4"/>
        <v/>
      </c>
      <c r="AL815" s="35" t="s">
        <v>153</v>
      </c>
      <c r="AM815" s="33" t="s">
        <v>377</v>
      </c>
      <c r="AN815" s="33" t="s">
        <v>377</v>
      </c>
      <c r="AO815" s="41"/>
      <c r="AP815" s="33" t="s">
        <v>169</v>
      </c>
      <c r="AQ815" s="33" t="s">
        <v>170</v>
      </c>
      <c r="AR815" s="33">
        <v>300.0</v>
      </c>
      <c r="AS815" s="42"/>
      <c r="AT815" s="42"/>
      <c r="AU815" s="42"/>
      <c r="AV815" s="42"/>
      <c r="AW815" s="42"/>
      <c r="AX815" s="5"/>
      <c r="AY815" s="33"/>
      <c r="AZ815" s="33" t="s">
        <v>5595</v>
      </c>
      <c r="BA815" s="5"/>
      <c r="BB815" s="5"/>
      <c r="BC815" s="5" t="s">
        <v>5596</v>
      </c>
      <c r="BD815" s="33" t="s">
        <v>173</v>
      </c>
      <c r="BE815" s="41"/>
      <c r="BF815" s="35"/>
      <c r="BG815" s="33" t="s">
        <v>169</v>
      </c>
      <c r="BH815" s="5"/>
      <c r="BI815" s="33">
        <v>300.0</v>
      </c>
      <c r="BJ815" s="33" t="s">
        <v>170</v>
      </c>
      <c r="BK815" s="5"/>
      <c r="BL815" s="5">
        <f t="shared" si="5"/>
        <v>3994.5</v>
      </c>
      <c r="BM815" s="5"/>
      <c r="BN815" s="5"/>
      <c r="BO815" s="42">
        <f t="shared" si="6"/>
        <v>3994.5</v>
      </c>
      <c r="BP815" s="44"/>
      <c r="BQ815" s="45"/>
      <c r="BR815" s="47"/>
      <c r="BS815" s="45"/>
      <c r="BT815" s="37"/>
      <c r="BU815" s="5"/>
      <c r="BV815" s="38"/>
      <c r="BW815" s="48"/>
      <c r="BX815" s="44"/>
      <c r="BY815" s="44"/>
      <c r="BZ815" s="33" t="s">
        <v>131</v>
      </c>
      <c r="CA815" s="5"/>
      <c r="CB815" s="5"/>
      <c r="CC815" s="33" t="s">
        <v>177</v>
      </c>
      <c r="CD815" s="5"/>
      <c r="CE815" s="5"/>
      <c r="CF815" s="33" t="s">
        <v>178</v>
      </c>
      <c r="CG815" s="33" t="s">
        <v>5597</v>
      </c>
      <c r="CH815" s="5"/>
      <c r="CI815" s="5"/>
      <c r="CJ815" s="5"/>
      <c r="CK815" s="33"/>
      <c r="CL815" s="49">
        <v>44995.0</v>
      </c>
      <c r="CM815" s="33" t="s">
        <v>180</v>
      </c>
      <c r="CN815" s="5"/>
      <c r="CO815" s="33">
        <v>2.0</v>
      </c>
      <c r="CP815" s="33" t="s">
        <v>181</v>
      </c>
      <c r="CQ815" s="50" t="str">
        <f t="shared" si="7"/>
        <v>14/07/1957</v>
      </c>
      <c r="CR815" s="33" t="s">
        <v>182</v>
      </c>
      <c r="CS815" s="33">
        <v>4.0</v>
      </c>
      <c r="CT815" s="33">
        <v>5.0</v>
      </c>
      <c r="CU815" s="33">
        <v>25.0</v>
      </c>
      <c r="CV815" s="33">
        <v>1324.0</v>
      </c>
      <c r="CW815" s="5"/>
      <c r="CX815" s="5"/>
      <c r="CY815" s="33">
        <v>-99.847258</v>
      </c>
      <c r="CZ815" s="33">
        <v>20.720001</v>
      </c>
      <c r="DA815" s="33">
        <v>4.411001927E9</v>
      </c>
      <c r="DB815" s="33">
        <v>2.0</v>
      </c>
      <c r="DC815" s="33" t="s">
        <v>183</v>
      </c>
      <c r="DD815" s="33">
        <v>2023.0</v>
      </c>
      <c r="DE815" s="33" t="s">
        <v>184</v>
      </c>
      <c r="DF815" s="33"/>
      <c r="DG815" s="33" t="s">
        <v>185</v>
      </c>
      <c r="DH815" s="33" t="s">
        <v>186</v>
      </c>
      <c r="DI815" s="5"/>
      <c r="DJ815" s="5"/>
    </row>
    <row r="816">
      <c r="A816" s="33" t="s">
        <v>5598</v>
      </c>
      <c r="B816" s="34">
        <v>44952.0</v>
      </c>
      <c r="C816" s="35" t="s">
        <v>137</v>
      </c>
      <c r="D816" s="35" t="s">
        <v>139</v>
      </c>
      <c r="E816" s="35" t="s">
        <v>142</v>
      </c>
      <c r="F816" s="36" t="s">
        <v>144</v>
      </c>
      <c r="G816" s="33" t="s">
        <v>5599</v>
      </c>
      <c r="H816" s="33" t="s">
        <v>1596</v>
      </c>
      <c r="I816" s="33" t="s">
        <v>4666</v>
      </c>
      <c r="J816" s="33" t="s">
        <v>546</v>
      </c>
      <c r="K816" s="35" t="s">
        <v>150</v>
      </c>
      <c r="L816" s="33" t="s">
        <v>151</v>
      </c>
      <c r="M816" s="5"/>
      <c r="N816" s="33" t="s">
        <v>5594</v>
      </c>
      <c r="O816" s="5"/>
      <c r="P816" s="35" t="s">
        <v>153</v>
      </c>
      <c r="Q816" s="35" t="s">
        <v>5594</v>
      </c>
      <c r="R816" s="33">
        <v>76516.0</v>
      </c>
      <c r="S816" s="37"/>
      <c r="T816" s="33"/>
      <c r="U816" s="33">
        <v>4.85</v>
      </c>
      <c r="V816" s="33" t="s">
        <v>154</v>
      </c>
      <c r="W816" s="33"/>
      <c r="X816" s="33"/>
      <c r="Y816" s="5"/>
      <c r="Z816" s="5"/>
      <c r="AA816" s="33">
        <v>1.0</v>
      </c>
      <c r="AB816" s="33">
        <v>1.0</v>
      </c>
      <c r="AC816" s="33"/>
      <c r="AD816" s="5"/>
      <c r="AE816" s="5"/>
      <c r="AF816" s="5"/>
      <c r="AG816" s="16"/>
      <c r="AH816" s="38">
        <f t="shared" si="1"/>
        <v>1</v>
      </c>
      <c r="AI816" s="39" t="str">
        <f t="shared" si="2"/>
        <v/>
      </c>
      <c r="AJ816" s="37" t="str">
        <f t="shared" si="3"/>
        <v/>
      </c>
      <c r="AK816" s="41" t="str">
        <f t="shared" si="4"/>
        <v/>
      </c>
      <c r="AL816" s="35" t="s">
        <v>153</v>
      </c>
      <c r="AM816" s="33" t="s">
        <v>377</v>
      </c>
      <c r="AN816" s="33" t="s">
        <v>377</v>
      </c>
      <c r="AO816" s="41"/>
      <c r="AP816" s="33" t="s">
        <v>169</v>
      </c>
      <c r="AQ816" s="33" t="s">
        <v>170</v>
      </c>
      <c r="AR816" s="33">
        <v>300.0</v>
      </c>
      <c r="AS816" s="42"/>
      <c r="AT816" s="42"/>
      <c r="AU816" s="42"/>
      <c r="AV816" s="42"/>
      <c r="AW816" s="42"/>
      <c r="AX816" s="5"/>
      <c r="AY816" s="33"/>
      <c r="AZ816" s="33" t="s">
        <v>5600</v>
      </c>
      <c r="BA816" s="5"/>
      <c r="BB816" s="5"/>
      <c r="BC816" s="5" t="s">
        <v>5601</v>
      </c>
      <c r="BD816" s="33" t="s">
        <v>173</v>
      </c>
      <c r="BE816" s="41"/>
      <c r="BF816" s="35"/>
      <c r="BG816" s="33" t="s">
        <v>169</v>
      </c>
      <c r="BH816" s="5"/>
      <c r="BI816" s="33">
        <v>300.0</v>
      </c>
      <c r="BJ816" s="33" t="s">
        <v>170</v>
      </c>
      <c r="BK816" s="5"/>
      <c r="BL816" s="5">
        <f t="shared" si="5"/>
        <v>3994.5</v>
      </c>
      <c r="BM816" s="5"/>
      <c r="BN816" s="5"/>
      <c r="BO816" s="42">
        <f t="shared" si="6"/>
        <v>3994.5</v>
      </c>
      <c r="BP816" s="44"/>
      <c r="BQ816" s="45"/>
      <c r="BR816" s="47"/>
      <c r="BS816" s="45"/>
      <c r="BT816" s="37"/>
      <c r="BU816" s="5"/>
      <c r="BV816" s="38"/>
      <c r="BW816" s="48"/>
      <c r="BX816" s="44"/>
      <c r="BY816" s="44"/>
      <c r="BZ816" s="33" t="s">
        <v>131</v>
      </c>
      <c r="CA816" s="5"/>
      <c r="CB816" s="5"/>
      <c r="CC816" s="33" t="s">
        <v>177</v>
      </c>
      <c r="CD816" s="5"/>
      <c r="CE816" s="5"/>
      <c r="CF816" s="33" t="s">
        <v>178</v>
      </c>
      <c r="CG816" s="33" t="s">
        <v>5602</v>
      </c>
      <c r="CH816" s="5"/>
      <c r="CI816" s="5"/>
      <c r="CJ816" s="5"/>
      <c r="CK816" s="33"/>
      <c r="CL816" s="49">
        <v>44995.0</v>
      </c>
      <c r="CM816" s="33" t="s">
        <v>180</v>
      </c>
      <c r="CN816" s="5"/>
      <c r="CO816" s="33">
        <v>2.0</v>
      </c>
      <c r="CP816" s="33" t="s">
        <v>181</v>
      </c>
      <c r="CQ816" s="50" t="str">
        <f t="shared" si="7"/>
        <v>07/09/1937</v>
      </c>
      <c r="CR816" s="33" t="s">
        <v>243</v>
      </c>
      <c r="CS816" s="33">
        <v>4.0</v>
      </c>
      <c r="CT816" s="33">
        <v>5.0</v>
      </c>
      <c r="CU816" s="33">
        <v>25.0</v>
      </c>
      <c r="CV816" s="33">
        <v>1324.0</v>
      </c>
      <c r="CW816" s="5"/>
      <c r="CX816" s="5"/>
      <c r="CY816" s="33">
        <v>-99.847258</v>
      </c>
      <c r="CZ816" s="33">
        <v>20.720001</v>
      </c>
      <c r="DA816" s="33">
        <v>4.411175808E9</v>
      </c>
      <c r="DB816" s="33">
        <v>2.0</v>
      </c>
      <c r="DC816" s="33" t="s">
        <v>183</v>
      </c>
      <c r="DD816" s="33">
        <v>2023.0</v>
      </c>
      <c r="DE816" s="33" t="s">
        <v>184</v>
      </c>
      <c r="DF816" s="33"/>
      <c r="DG816" s="33" t="s">
        <v>185</v>
      </c>
      <c r="DH816" s="33" t="s">
        <v>186</v>
      </c>
      <c r="DI816" s="5"/>
      <c r="DJ816" s="5"/>
    </row>
    <row r="817">
      <c r="A817" s="33" t="s">
        <v>5603</v>
      </c>
      <c r="B817" s="34">
        <v>44952.0</v>
      </c>
      <c r="C817" s="35" t="s">
        <v>137</v>
      </c>
      <c r="D817" s="35" t="s">
        <v>139</v>
      </c>
      <c r="E817" s="35" t="s">
        <v>142</v>
      </c>
      <c r="F817" s="36" t="s">
        <v>144</v>
      </c>
      <c r="G817" s="33" t="s">
        <v>5604</v>
      </c>
      <c r="H817" s="33" t="s">
        <v>5605</v>
      </c>
      <c r="I817" s="33" t="s">
        <v>350</v>
      </c>
      <c r="J817" s="33" t="s">
        <v>204</v>
      </c>
      <c r="K817" s="35" t="s">
        <v>150</v>
      </c>
      <c r="L817" s="33" t="s">
        <v>151</v>
      </c>
      <c r="M817" s="5"/>
      <c r="N817" s="33" t="s">
        <v>5594</v>
      </c>
      <c r="O817" s="5"/>
      <c r="P817" s="35" t="s">
        <v>153</v>
      </c>
      <c r="Q817" s="35" t="s">
        <v>5594</v>
      </c>
      <c r="R817" s="33">
        <v>76516.0</v>
      </c>
      <c r="S817" s="37"/>
      <c r="T817" s="33"/>
      <c r="U817" s="33">
        <v>3.9</v>
      </c>
      <c r="V817" s="33" t="s">
        <v>154</v>
      </c>
      <c r="W817" s="33"/>
      <c r="X817" s="33"/>
      <c r="Y817" s="5"/>
      <c r="Z817" s="5"/>
      <c r="AA817" s="33">
        <v>1.0</v>
      </c>
      <c r="AB817" s="33"/>
      <c r="AC817" s="33">
        <v>1.0</v>
      </c>
      <c r="AD817" s="5"/>
      <c r="AE817" s="5"/>
      <c r="AF817" s="5"/>
      <c r="AG817" s="16"/>
      <c r="AH817" s="38" t="str">
        <f t="shared" si="1"/>
        <v/>
      </c>
      <c r="AI817" s="39">
        <f t="shared" si="2"/>
        <v>1</v>
      </c>
      <c r="AJ817" s="37" t="str">
        <f t="shared" si="3"/>
        <v/>
      </c>
      <c r="AK817" s="41" t="str">
        <f t="shared" si="4"/>
        <v/>
      </c>
      <c r="AL817" s="35" t="s">
        <v>153</v>
      </c>
      <c r="AM817" s="33" t="s">
        <v>377</v>
      </c>
      <c r="AN817" s="33" t="s">
        <v>377</v>
      </c>
      <c r="AO817" s="41"/>
      <c r="AP817" s="33" t="s">
        <v>169</v>
      </c>
      <c r="AQ817" s="33" t="s">
        <v>170</v>
      </c>
      <c r="AR817" s="33">
        <v>300.0</v>
      </c>
      <c r="AS817" s="42"/>
      <c r="AT817" s="42"/>
      <c r="AU817" s="42"/>
      <c r="AV817" s="42"/>
      <c r="AW817" s="42"/>
      <c r="AX817" s="5"/>
      <c r="AY817" s="33"/>
      <c r="AZ817" s="33" t="s">
        <v>5606</v>
      </c>
      <c r="BA817" s="5"/>
      <c r="BB817" s="5"/>
      <c r="BC817" s="5" t="s">
        <v>5607</v>
      </c>
      <c r="BD817" s="33" t="s">
        <v>173</v>
      </c>
      <c r="BE817" s="41"/>
      <c r="BF817" s="35"/>
      <c r="BG817" s="33" t="s">
        <v>169</v>
      </c>
      <c r="BH817" s="5"/>
      <c r="BI817" s="33">
        <v>300.0</v>
      </c>
      <c r="BJ817" s="33" t="s">
        <v>170</v>
      </c>
      <c r="BK817" s="5"/>
      <c r="BL817" s="5">
        <f t="shared" si="5"/>
        <v>3994.5</v>
      </c>
      <c r="BM817" s="5"/>
      <c r="BN817" s="5"/>
      <c r="BO817" s="42">
        <f t="shared" si="6"/>
        <v>3994.5</v>
      </c>
      <c r="BP817" s="44"/>
      <c r="BQ817" s="45"/>
      <c r="BR817" s="47"/>
      <c r="BS817" s="45"/>
      <c r="BT817" s="37"/>
      <c r="BU817" s="5"/>
      <c r="BV817" s="38"/>
      <c r="BW817" s="48"/>
      <c r="BX817" s="44"/>
      <c r="BY817" s="44"/>
      <c r="BZ817" s="33" t="s">
        <v>131</v>
      </c>
      <c r="CA817" s="5"/>
      <c r="CB817" s="5"/>
      <c r="CC817" s="33" t="s">
        <v>177</v>
      </c>
      <c r="CD817" s="5"/>
      <c r="CE817" s="5"/>
      <c r="CF817" s="33" t="s">
        <v>178</v>
      </c>
      <c r="CG817" s="33" t="s">
        <v>5608</v>
      </c>
      <c r="CH817" s="5"/>
      <c r="CI817" s="5"/>
      <c r="CJ817" s="5"/>
      <c r="CK817" s="33"/>
      <c r="CL817" s="49">
        <v>44995.0</v>
      </c>
      <c r="CM817" s="33" t="s">
        <v>180</v>
      </c>
      <c r="CN817" s="5"/>
      <c r="CO817" s="33">
        <v>2.0</v>
      </c>
      <c r="CP817" s="33" t="s">
        <v>181</v>
      </c>
      <c r="CQ817" s="50" t="str">
        <f t="shared" si="7"/>
        <v>12/11/1942</v>
      </c>
      <c r="CR817" s="33" t="s">
        <v>182</v>
      </c>
      <c r="CS817" s="33">
        <v>4.0</v>
      </c>
      <c r="CT817" s="33">
        <v>5.0</v>
      </c>
      <c r="CU817" s="33">
        <v>25.0</v>
      </c>
      <c r="CV817" s="33">
        <v>1324.0</v>
      </c>
      <c r="CW817" s="5"/>
      <c r="CX817" s="5"/>
      <c r="CY817" s="33">
        <v>-99.847258</v>
      </c>
      <c r="CZ817" s="33">
        <v>20.720001</v>
      </c>
      <c r="DA817" s="33">
        <v>4.411314353E9</v>
      </c>
      <c r="DB817" s="33">
        <v>2.0</v>
      </c>
      <c r="DC817" s="33" t="s">
        <v>183</v>
      </c>
      <c r="DD817" s="33">
        <v>2023.0</v>
      </c>
      <c r="DE817" s="33" t="s">
        <v>184</v>
      </c>
      <c r="DF817" s="33"/>
      <c r="DG817" s="33" t="s">
        <v>185</v>
      </c>
      <c r="DH817" s="33" t="s">
        <v>186</v>
      </c>
      <c r="DI817" s="5"/>
      <c r="DJ817" s="5"/>
    </row>
    <row r="818">
      <c r="A818" s="33" t="s">
        <v>5609</v>
      </c>
      <c r="B818" s="34">
        <v>44952.0</v>
      </c>
      <c r="C818" s="35" t="s">
        <v>137</v>
      </c>
      <c r="D818" s="35" t="s">
        <v>139</v>
      </c>
      <c r="E818" s="35" t="s">
        <v>142</v>
      </c>
      <c r="F818" s="36" t="s">
        <v>144</v>
      </c>
      <c r="G818" s="33" t="s">
        <v>5610</v>
      </c>
      <c r="H818" s="33" t="s">
        <v>5611</v>
      </c>
      <c r="I818" s="33" t="s">
        <v>350</v>
      </c>
      <c r="J818" s="33" t="s">
        <v>204</v>
      </c>
      <c r="K818" s="35" t="s">
        <v>150</v>
      </c>
      <c r="L818" s="33" t="s">
        <v>5612</v>
      </c>
      <c r="M818" s="33">
        <v>11.0</v>
      </c>
      <c r="N818" s="33" t="s">
        <v>5594</v>
      </c>
      <c r="O818" s="5"/>
      <c r="P818" s="35" t="s">
        <v>153</v>
      </c>
      <c r="Q818" s="35" t="s">
        <v>5594</v>
      </c>
      <c r="R818" s="33">
        <v>76516.0</v>
      </c>
      <c r="S818" s="37"/>
      <c r="T818" s="33"/>
      <c r="U818" s="33">
        <v>4.01</v>
      </c>
      <c r="V818" s="33" t="s">
        <v>154</v>
      </c>
      <c r="W818" s="33"/>
      <c r="X818" s="33"/>
      <c r="Y818" s="5"/>
      <c r="Z818" s="5"/>
      <c r="AA818" s="33">
        <v>1.0</v>
      </c>
      <c r="AB818" s="33"/>
      <c r="AC818" s="33">
        <v>1.0</v>
      </c>
      <c r="AD818" s="5"/>
      <c r="AE818" s="5"/>
      <c r="AF818" s="5"/>
      <c r="AG818" s="16"/>
      <c r="AH818" s="38" t="str">
        <f t="shared" si="1"/>
        <v/>
      </c>
      <c r="AI818" s="39">
        <f t="shared" si="2"/>
        <v>1</v>
      </c>
      <c r="AJ818" s="37" t="str">
        <f t="shared" si="3"/>
        <v/>
      </c>
      <c r="AK818" s="41" t="str">
        <f t="shared" si="4"/>
        <v/>
      </c>
      <c r="AL818" s="35" t="s">
        <v>153</v>
      </c>
      <c r="AM818" s="33" t="s">
        <v>377</v>
      </c>
      <c r="AN818" s="33" t="s">
        <v>377</v>
      </c>
      <c r="AO818" s="41"/>
      <c r="AP818" s="33" t="s">
        <v>169</v>
      </c>
      <c r="AQ818" s="33" t="s">
        <v>170</v>
      </c>
      <c r="AR818" s="33">
        <v>300.0</v>
      </c>
      <c r="AS818" s="42"/>
      <c r="AT818" s="42"/>
      <c r="AU818" s="42"/>
      <c r="AV818" s="42"/>
      <c r="AW818" s="42"/>
      <c r="AX818" s="5"/>
      <c r="AY818" s="33"/>
      <c r="AZ818" s="33" t="s">
        <v>5613</v>
      </c>
      <c r="BA818" s="5"/>
      <c r="BB818" s="5"/>
      <c r="BC818" s="5" t="s">
        <v>5614</v>
      </c>
      <c r="BD818" s="33" t="s">
        <v>173</v>
      </c>
      <c r="BE818" s="41"/>
      <c r="BF818" s="35"/>
      <c r="BG818" s="33" t="s">
        <v>169</v>
      </c>
      <c r="BH818" s="5"/>
      <c r="BI818" s="33">
        <v>300.0</v>
      </c>
      <c r="BJ818" s="33" t="s">
        <v>170</v>
      </c>
      <c r="BK818" s="5"/>
      <c r="BL818" s="5">
        <f t="shared" si="5"/>
        <v>3994.5</v>
      </c>
      <c r="BM818" s="5"/>
      <c r="BN818" s="5"/>
      <c r="BO818" s="42">
        <f t="shared" si="6"/>
        <v>3994.5</v>
      </c>
      <c r="BP818" s="44"/>
      <c r="BQ818" s="45"/>
      <c r="BR818" s="47"/>
      <c r="BS818" s="45"/>
      <c r="BT818" s="37"/>
      <c r="BU818" s="5"/>
      <c r="BV818" s="38"/>
      <c r="BW818" s="48"/>
      <c r="BX818" s="44"/>
      <c r="BY818" s="44"/>
      <c r="BZ818" s="33" t="s">
        <v>131</v>
      </c>
      <c r="CA818" s="5"/>
      <c r="CB818" s="5"/>
      <c r="CC818" s="33" t="s">
        <v>177</v>
      </c>
      <c r="CD818" s="5"/>
      <c r="CE818" s="5"/>
      <c r="CF818" s="33" t="s">
        <v>178</v>
      </c>
      <c r="CG818" s="33" t="s">
        <v>5615</v>
      </c>
      <c r="CH818" s="5"/>
      <c r="CI818" s="5"/>
      <c r="CJ818" s="5"/>
      <c r="CK818" s="33"/>
      <c r="CL818" s="49">
        <v>44995.0</v>
      </c>
      <c r="CM818" s="33" t="s">
        <v>180</v>
      </c>
      <c r="CN818" s="5"/>
      <c r="CO818" s="33">
        <v>2.0</v>
      </c>
      <c r="CP818" s="33" t="s">
        <v>181</v>
      </c>
      <c r="CQ818" s="50" t="str">
        <f t="shared" si="7"/>
        <v>14/07/1947</v>
      </c>
      <c r="CR818" s="33" t="s">
        <v>182</v>
      </c>
      <c r="CS818" s="33">
        <v>4.0</v>
      </c>
      <c r="CT818" s="33">
        <v>5.0</v>
      </c>
      <c r="CU818" s="33">
        <v>25.0</v>
      </c>
      <c r="CV818" s="33">
        <v>1324.0</v>
      </c>
      <c r="CW818" s="5"/>
      <c r="CX818" s="5"/>
      <c r="CY818" s="33">
        <v>-99.847258</v>
      </c>
      <c r="CZ818" s="33">
        <v>20.720001</v>
      </c>
      <c r="DA818" s="33">
        <v>4.411371938E9</v>
      </c>
      <c r="DB818" s="33">
        <v>2.0</v>
      </c>
      <c r="DC818" s="33" t="s">
        <v>183</v>
      </c>
      <c r="DD818" s="33">
        <v>2023.0</v>
      </c>
      <c r="DE818" s="33" t="s">
        <v>184</v>
      </c>
      <c r="DF818" s="33"/>
      <c r="DG818" s="33" t="s">
        <v>185</v>
      </c>
      <c r="DH818" s="33" t="s">
        <v>186</v>
      </c>
      <c r="DI818" s="5"/>
      <c r="DJ818" s="5"/>
    </row>
    <row r="819">
      <c r="A819" s="33" t="s">
        <v>5616</v>
      </c>
      <c r="B819" s="34">
        <v>44952.0</v>
      </c>
      <c r="C819" s="35" t="s">
        <v>137</v>
      </c>
      <c r="D819" s="35" t="s">
        <v>139</v>
      </c>
      <c r="E819" s="35" t="s">
        <v>142</v>
      </c>
      <c r="F819" s="36" t="s">
        <v>144</v>
      </c>
      <c r="G819" s="33" t="s">
        <v>5617</v>
      </c>
      <c r="H819" s="33" t="s">
        <v>5618</v>
      </c>
      <c r="I819" s="33" t="s">
        <v>350</v>
      </c>
      <c r="J819" s="33" t="s">
        <v>204</v>
      </c>
      <c r="K819" s="35" t="s">
        <v>150</v>
      </c>
      <c r="L819" s="33" t="s">
        <v>331</v>
      </c>
      <c r="M819" s="33">
        <v>4.0</v>
      </c>
      <c r="N819" s="33" t="s">
        <v>5594</v>
      </c>
      <c r="O819" s="5"/>
      <c r="P819" s="35" t="s">
        <v>153</v>
      </c>
      <c r="Q819" s="35" t="s">
        <v>5594</v>
      </c>
      <c r="R819" s="33">
        <v>76516.0</v>
      </c>
      <c r="S819" s="37"/>
      <c r="T819" s="33"/>
      <c r="U819" s="33">
        <v>1.8</v>
      </c>
      <c r="V819" s="33" t="s">
        <v>154</v>
      </c>
      <c r="W819" s="33"/>
      <c r="X819" s="33"/>
      <c r="Y819" s="5"/>
      <c r="Z819" s="5"/>
      <c r="AA819" s="33">
        <v>1.0</v>
      </c>
      <c r="AB819" s="33"/>
      <c r="AC819" s="33">
        <v>1.0</v>
      </c>
      <c r="AD819" s="5"/>
      <c r="AE819" s="5"/>
      <c r="AF819" s="5"/>
      <c r="AG819" s="16"/>
      <c r="AH819" s="38" t="str">
        <f t="shared" si="1"/>
        <v/>
      </c>
      <c r="AI819" s="39">
        <f t="shared" si="2"/>
        <v>1</v>
      </c>
      <c r="AJ819" s="37" t="str">
        <f t="shared" si="3"/>
        <v/>
      </c>
      <c r="AK819" s="41" t="str">
        <f t="shared" si="4"/>
        <v/>
      </c>
      <c r="AL819" s="35" t="s">
        <v>153</v>
      </c>
      <c r="AM819" s="33" t="s">
        <v>377</v>
      </c>
      <c r="AN819" s="33" t="s">
        <v>377</v>
      </c>
      <c r="AO819" s="41"/>
      <c r="AP819" s="33" t="s">
        <v>169</v>
      </c>
      <c r="AQ819" s="33" t="s">
        <v>170</v>
      </c>
      <c r="AR819" s="33">
        <v>150.0</v>
      </c>
      <c r="AS819" s="42"/>
      <c r="AT819" s="42"/>
      <c r="AU819" s="42"/>
      <c r="AV819" s="42"/>
      <c r="AW819" s="42"/>
      <c r="AX819" s="5"/>
      <c r="AY819" s="33"/>
      <c r="AZ819" s="33" t="s">
        <v>5619</v>
      </c>
      <c r="BA819" s="5"/>
      <c r="BB819" s="5"/>
      <c r="BC819" s="5" t="s">
        <v>5620</v>
      </c>
      <c r="BD819" s="33" t="s">
        <v>173</v>
      </c>
      <c r="BE819" s="41"/>
      <c r="BF819" s="35"/>
      <c r="BG819" s="33" t="s">
        <v>169</v>
      </c>
      <c r="BH819" s="5"/>
      <c r="BI819" s="33">
        <v>150.0</v>
      </c>
      <c r="BJ819" s="33" t="s">
        <v>170</v>
      </c>
      <c r="BK819" s="5"/>
      <c r="BL819" s="5">
        <f t="shared" si="5"/>
        <v>1997.25</v>
      </c>
      <c r="BM819" s="5"/>
      <c r="BN819" s="5"/>
      <c r="BO819" s="42">
        <f t="shared" si="6"/>
        <v>1997.25</v>
      </c>
      <c r="BP819" s="44"/>
      <c r="BQ819" s="45"/>
      <c r="BR819" s="47"/>
      <c r="BS819" s="45"/>
      <c r="BT819" s="37"/>
      <c r="BU819" s="5"/>
      <c r="BV819" s="38"/>
      <c r="BW819" s="48"/>
      <c r="BX819" s="44"/>
      <c r="BY819" s="44"/>
      <c r="BZ819" s="33" t="s">
        <v>131</v>
      </c>
      <c r="CA819" s="5"/>
      <c r="CB819" s="5"/>
      <c r="CC819" s="33" t="s">
        <v>177</v>
      </c>
      <c r="CD819" s="5"/>
      <c r="CE819" s="5"/>
      <c r="CF819" s="33" t="s">
        <v>178</v>
      </c>
      <c r="CG819" s="33" t="s">
        <v>5621</v>
      </c>
      <c r="CH819" s="5"/>
      <c r="CI819" s="5"/>
      <c r="CJ819" s="5"/>
      <c r="CK819" s="33"/>
      <c r="CL819" s="49">
        <v>44995.0</v>
      </c>
      <c r="CM819" s="33" t="s">
        <v>180</v>
      </c>
      <c r="CN819" s="5"/>
      <c r="CO819" s="33">
        <v>1.0</v>
      </c>
      <c r="CP819" s="33" t="s">
        <v>181</v>
      </c>
      <c r="CQ819" s="50" t="str">
        <f t="shared" si="7"/>
        <v>03/05/1958</v>
      </c>
      <c r="CR819" s="33" t="s">
        <v>182</v>
      </c>
      <c r="CS819" s="33">
        <v>4.0</v>
      </c>
      <c r="CT819" s="33">
        <v>5.0</v>
      </c>
      <c r="CU819" s="33">
        <v>25.0</v>
      </c>
      <c r="CV819" s="33">
        <v>1324.0</v>
      </c>
      <c r="CW819" s="5"/>
      <c r="CX819" s="5"/>
      <c r="CY819" s="33">
        <v>-99.847258</v>
      </c>
      <c r="CZ819" s="33">
        <v>20.720001</v>
      </c>
      <c r="DA819" s="33">
        <v>4.411030726E9</v>
      </c>
      <c r="DB819" s="33">
        <v>2.0</v>
      </c>
      <c r="DC819" s="33" t="s">
        <v>183</v>
      </c>
      <c r="DD819" s="33">
        <v>2023.0</v>
      </c>
      <c r="DE819" s="33" t="s">
        <v>184</v>
      </c>
      <c r="DF819" s="33"/>
      <c r="DG819" s="33" t="s">
        <v>185</v>
      </c>
      <c r="DH819" s="33" t="s">
        <v>186</v>
      </c>
      <c r="DI819" s="5"/>
      <c r="DJ819" s="5"/>
    </row>
    <row r="820">
      <c r="A820" s="33" t="s">
        <v>5622</v>
      </c>
      <c r="B820" s="34">
        <v>44956.0</v>
      </c>
      <c r="C820" s="35" t="s">
        <v>137</v>
      </c>
      <c r="D820" s="35" t="s">
        <v>139</v>
      </c>
      <c r="E820" s="35" t="s">
        <v>142</v>
      </c>
      <c r="F820" s="36" t="s">
        <v>144</v>
      </c>
      <c r="G820" s="33" t="s">
        <v>5623</v>
      </c>
      <c r="H820" s="33" t="s">
        <v>438</v>
      </c>
      <c r="I820" s="33" t="s">
        <v>282</v>
      </c>
      <c r="J820" s="33" t="s">
        <v>391</v>
      </c>
      <c r="K820" s="35" t="s">
        <v>5624</v>
      </c>
      <c r="L820" s="33" t="s">
        <v>5625</v>
      </c>
      <c r="M820" s="33">
        <v>51.0</v>
      </c>
      <c r="N820" s="33" t="s">
        <v>423</v>
      </c>
      <c r="O820" s="5"/>
      <c r="P820" s="35" t="s">
        <v>153</v>
      </c>
      <c r="Q820" s="35" t="s">
        <v>1486</v>
      </c>
      <c r="R820" s="33">
        <v>76516.0</v>
      </c>
      <c r="S820" s="37"/>
      <c r="T820" s="33"/>
      <c r="U820" s="33">
        <v>3.75</v>
      </c>
      <c r="V820" s="33" t="s">
        <v>154</v>
      </c>
      <c r="W820" s="33"/>
      <c r="X820" s="33"/>
      <c r="Y820" s="5"/>
      <c r="Z820" s="5"/>
      <c r="AA820" s="33">
        <v>1.0</v>
      </c>
      <c r="AB820" s="33"/>
      <c r="AC820" s="33">
        <v>1.0</v>
      </c>
      <c r="AD820" s="5"/>
      <c r="AE820" s="5"/>
      <c r="AF820" s="5"/>
      <c r="AG820" s="16"/>
      <c r="AH820" s="38" t="str">
        <f t="shared" si="1"/>
        <v/>
      </c>
      <c r="AI820" s="39" t="str">
        <f t="shared" si="2"/>
        <v/>
      </c>
      <c r="AJ820" s="37" t="str">
        <f t="shared" si="3"/>
        <v/>
      </c>
      <c r="AK820" s="41" t="str">
        <f t="shared" si="4"/>
        <v/>
      </c>
      <c r="AL820" s="35" t="s">
        <v>153</v>
      </c>
      <c r="AM820" s="33" t="s">
        <v>423</v>
      </c>
      <c r="AN820" s="33" t="s">
        <v>423</v>
      </c>
      <c r="AO820" s="41"/>
      <c r="AP820" s="33" t="s">
        <v>169</v>
      </c>
      <c r="AQ820" s="33" t="s">
        <v>170</v>
      </c>
      <c r="AR820" s="33">
        <v>300.0</v>
      </c>
      <c r="AS820" s="42"/>
      <c r="AT820" s="42"/>
      <c r="AU820" s="42"/>
      <c r="AV820" s="42"/>
      <c r="AW820" s="42"/>
      <c r="AX820" s="5"/>
      <c r="AY820" s="33"/>
      <c r="AZ820" s="33" t="s">
        <v>5626</v>
      </c>
      <c r="BA820" s="5"/>
      <c r="BB820" s="5"/>
      <c r="BC820" s="5" t="s">
        <v>5627</v>
      </c>
      <c r="BD820" s="33" t="s">
        <v>173</v>
      </c>
      <c r="BE820" s="41"/>
      <c r="BF820" s="35"/>
      <c r="BG820" s="33" t="s">
        <v>169</v>
      </c>
      <c r="BH820" s="5"/>
      <c r="BI820" s="33">
        <v>300.0</v>
      </c>
      <c r="BJ820" s="33" t="s">
        <v>170</v>
      </c>
      <c r="BK820" s="5"/>
      <c r="BL820" s="5">
        <f t="shared" si="5"/>
        <v>3994.5</v>
      </c>
      <c r="BM820" s="5"/>
      <c r="BN820" s="5"/>
      <c r="BO820" s="42">
        <f t="shared" si="6"/>
        <v>3994.5</v>
      </c>
      <c r="BP820" s="44"/>
      <c r="BQ820" s="45"/>
      <c r="BR820" s="47"/>
      <c r="BS820" s="45"/>
      <c r="BT820" s="37"/>
      <c r="BU820" s="5"/>
      <c r="BV820" s="38"/>
      <c r="BW820" s="48"/>
      <c r="BX820" s="44"/>
      <c r="BY820" s="44"/>
      <c r="BZ820" s="33" t="s">
        <v>131</v>
      </c>
      <c r="CA820" s="5"/>
      <c r="CB820" s="5"/>
      <c r="CC820" s="33" t="s">
        <v>177</v>
      </c>
      <c r="CD820" s="5"/>
      <c r="CE820" s="5"/>
      <c r="CF820" s="33" t="s">
        <v>178</v>
      </c>
      <c r="CG820" s="33" t="s">
        <v>5628</v>
      </c>
      <c r="CH820" s="5"/>
      <c r="CI820" s="5"/>
      <c r="CJ820" s="5"/>
      <c r="CK820" s="33"/>
      <c r="CL820" s="49">
        <v>44995.0</v>
      </c>
      <c r="CM820" s="33" t="s">
        <v>180</v>
      </c>
      <c r="CN820" s="5"/>
      <c r="CO820" s="33">
        <v>2.0</v>
      </c>
      <c r="CP820" s="33" t="s">
        <v>181</v>
      </c>
      <c r="CQ820" s="50" t="str">
        <f t="shared" si="7"/>
        <v>29/03/1969</v>
      </c>
      <c r="CR820" s="33" t="s">
        <v>182</v>
      </c>
      <c r="CS820" s="33">
        <v>4.0</v>
      </c>
      <c r="CT820" s="33">
        <v>5.0</v>
      </c>
      <c r="CU820" s="33">
        <v>3.0</v>
      </c>
      <c r="CV820" s="33">
        <v>2030.0</v>
      </c>
      <c r="CW820" s="5"/>
      <c r="CX820" s="5"/>
      <c r="CY820" s="33">
        <v>-99.825995</v>
      </c>
      <c r="CZ820" s="33">
        <v>20.70366</v>
      </c>
      <c r="DA820" s="33">
        <v>4.41119213E9</v>
      </c>
      <c r="DB820" s="33">
        <v>2.0</v>
      </c>
      <c r="DC820" s="33" t="s">
        <v>183</v>
      </c>
      <c r="DD820" s="33">
        <v>2023.0</v>
      </c>
      <c r="DE820" s="33" t="s">
        <v>184</v>
      </c>
      <c r="DF820" s="33"/>
      <c r="DG820" s="33" t="s">
        <v>185</v>
      </c>
      <c r="DH820" s="33" t="s">
        <v>186</v>
      </c>
      <c r="DI820" s="5"/>
      <c r="DJ820" s="5"/>
    </row>
    <row r="821">
      <c r="A821" s="33" t="s">
        <v>5629</v>
      </c>
      <c r="B821" s="34">
        <v>44956.0</v>
      </c>
      <c r="C821" s="35" t="s">
        <v>137</v>
      </c>
      <c r="D821" s="35" t="s">
        <v>139</v>
      </c>
      <c r="E821" s="35" t="s">
        <v>142</v>
      </c>
      <c r="F821" s="36" t="s">
        <v>144</v>
      </c>
      <c r="G821" s="33" t="s">
        <v>5630</v>
      </c>
      <c r="H821" s="33" t="s">
        <v>5631</v>
      </c>
      <c r="I821" s="33" t="s">
        <v>4283</v>
      </c>
      <c r="J821" s="33" t="s">
        <v>1580</v>
      </c>
      <c r="K821" s="35" t="s">
        <v>421</v>
      </c>
      <c r="L821" s="33" t="s">
        <v>5625</v>
      </c>
      <c r="M821" s="33">
        <v>47.0</v>
      </c>
      <c r="N821" s="33" t="s">
        <v>423</v>
      </c>
      <c r="O821" s="5"/>
      <c r="P821" s="35" t="s">
        <v>153</v>
      </c>
      <c r="Q821" s="35" t="s">
        <v>1486</v>
      </c>
      <c r="R821" s="33">
        <v>76516.0</v>
      </c>
      <c r="S821" s="37"/>
      <c r="T821" s="33"/>
      <c r="U821" s="33">
        <v>4.1</v>
      </c>
      <c r="V821" s="33" t="s">
        <v>154</v>
      </c>
      <c r="W821" s="33"/>
      <c r="X821" s="33"/>
      <c r="Y821" s="5"/>
      <c r="Z821" s="5"/>
      <c r="AA821" s="33">
        <v>1.0</v>
      </c>
      <c r="AB821" s="33"/>
      <c r="AC821" s="33">
        <v>1.0</v>
      </c>
      <c r="AD821" s="5"/>
      <c r="AE821" s="5"/>
      <c r="AF821" s="5"/>
      <c r="AG821" s="16"/>
      <c r="AH821" s="38" t="str">
        <f t="shared" si="1"/>
        <v/>
      </c>
      <c r="AI821" s="39">
        <f t="shared" si="2"/>
        <v>1</v>
      </c>
      <c r="AJ821" s="37" t="str">
        <f t="shared" si="3"/>
        <v/>
      </c>
      <c r="AK821" s="41" t="str">
        <f t="shared" si="4"/>
        <v/>
      </c>
      <c r="AL821" s="35" t="s">
        <v>153</v>
      </c>
      <c r="AM821" s="33" t="s">
        <v>423</v>
      </c>
      <c r="AN821" s="33" t="s">
        <v>423</v>
      </c>
      <c r="AO821" s="41"/>
      <c r="AP821" s="33" t="s">
        <v>169</v>
      </c>
      <c r="AQ821" s="33" t="s">
        <v>170</v>
      </c>
      <c r="AR821" s="33">
        <v>300.0</v>
      </c>
      <c r="AS821" s="42"/>
      <c r="AT821" s="42"/>
      <c r="AU821" s="42"/>
      <c r="AV821" s="42"/>
      <c r="AW821" s="42"/>
      <c r="AX821" s="5"/>
      <c r="AY821" s="33"/>
      <c r="AZ821" s="33" t="s">
        <v>5632</v>
      </c>
      <c r="BA821" s="5"/>
      <c r="BB821" s="5"/>
      <c r="BC821" s="5" t="s">
        <v>5633</v>
      </c>
      <c r="BD821" s="33" t="s">
        <v>173</v>
      </c>
      <c r="BE821" s="41"/>
      <c r="BF821" s="35"/>
      <c r="BG821" s="33" t="s">
        <v>169</v>
      </c>
      <c r="BH821" s="5"/>
      <c r="BI821" s="33">
        <v>300.0</v>
      </c>
      <c r="BJ821" s="33" t="s">
        <v>170</v>
      </c>
      <c r="BK821" s="5"/>
      <c r="BL821" s="5">
        <f t="shared" si="5"/>
        <v>3994.5</v>
      </c>
      <c r="BM821" s="5"/>
      <c r="BN821" s="5"/>
      <c r="BO821" s="42">
        <f t="shared" si="6"/>
        <v>3994.5</v>
      </c>
      <c r="BP821" s="44"/>
      <c r="BQ821" s="45"/>
      <c r="BR821" s="47"/>
      <c r="BS821" s="45"/>
      <c r="BT821" s="37"/>
      <c r="BU821" s="5"/>
      <c r="BV821" s="38"/>
      <c r="BW821" s="48"/>
      <c r="BX821" s="44"/>
      <c r="BY821" s="44"/>
      <c r="BZ821" s="33" t="s">
        <v>131</v>
      </c>
      <c r="CA821" s="5"/>
      <c r="CB821" s="5"/>
      <c r="CC821" s="33" t="s">
        <v>177</v>
      </c>
      <c r="CD821" s="5"/>
      <c r="CE821" s="5"/>
      <c r="CF821" s="33" t="s">
        <v>178</v>
      </c>
      <c r="CG821" s="33" t="s">
        <v>5634</v>
      </c>
      <c r="CH821" s="5"/>
      <c r="CI821" s="5"/>
      <c r="CJ821" s="5"/>
      <c r="CK821" s="33"/>
      <c r="CL821" s="49">
        <v>44995.0</v>
      </c>
      <c r="CM821" s="33" t="s">
        <v>180</v>
      </c>
      <c r="CN821" s="5"/>
      <c r="CO821" s="33">
        <v>2.0</v>
      </c>
      <c r="CP821" s="33" t="s">
        <v>181</v>
      </c>
      <c r="CQ821" s="50" t="str">
        <f t="shared" si="7"/>
        <v>05/03/1957</v>
      </c>
      <c r="CR821" s="33" t="s">
        <v>182</v>
      </c>
      <c r="CS821" s="33">
        <v>4.0</v>
      </c>
      <c r="CT821" s="33">
        <v>5.0</v>
      </c>
      <c r="CU821" s="33">
        <v>28.0</v>
      </c>
      <c r="CV821" s="33">
        <v>2030.0</v>
      </c>
      <c r="CW821" s="5"/>
      <c r="CX821" s="5"/>
      <c r="CY821" s="33">
        <v>-99.826153</v>
      </c>
      <c r="CZ821" s="33">
        <v>20.703166</v>
      </c>
      <c r="DA821" s="33">
        <v>4.4219266E9</v>
      </c>
      <c r="DB821" s="33">
        <v>1.0</v>
      </c>
      <c r="DC821" s="33" t="s">
        <v>183</v>
      </c>
      <c r="DD821" s="33">
        <v>2023.0</v>
      </c>
      <c r="DE821" s="33" t="s">
        <v>184</v>
      </c>
      <c r="DF821" s="33"/>
      <c r="DG821" s="33" t="s">
        <v>185</v>
      </c>
      <c r="DH821" s="33" t="s">
        <v>186</v>
      </c>
      <c r="DI821" s="5"/>
      <c r="DJ821" s="5"/>
    </row>
    <row r="822">
      <c r="A822" s="33" t="s">
        <v>5635</v>
      </c>
      <c r="B822" s="34">
        <v>44956.0</v>
      </c>
      <c r="C822" s="35" t="s">
        <v>137</v>
      </c>
      <c r="D822" s="35" t="s">
        <v>139</v>
      </c>
      <c r="E822" s="35" t="s">
        <v>142</v>
      </c>
      <c r="F822" s="36" t="s">
        <v>144</v>
      </c>
      <c r="G822" s="33" t="s">
        <v>5636</v>
      </c>
      <c r="H822" s="33" t="s">
        <v>4226</v>
      </c>
      <c r="I822" s="33" t="s">
        <v>254</v>
      </c>
      <c r="J822" s="33" t="s">
        <v>1852</v>
      </c>
      <c r="K822" s="35" t="s">
        <v>150</v>
      </c>
      <c r="L822" s="33" t="s">
        <v>351</v>
      </c>
      <c r="M822" s="5"/>
      <c r="N822" s="33" t="s">
        <v>5637</v>
      </c>
      <c r="O822" s="5"/>
      <c r="P822" s="35" t="s">
        <v>153</v>
      </c>
      <c r="Q822" s="35" t="s">
        <v>5637</v>
      </c>
      <c r="R822" s="33">
        <v>76530.0</v>
      </c>
      <c r="S822" s="37"/>
      <c r="T822" s="33"/>
      <c r="U822" s="33">
        <v>1.58</v>
      </c>
      <c r="V822" s="33" t="s">
        <v>154</v>
      </c>
      <c r="W822" s="33"/>
      <c r="X822" s="33"/>
      <c r="Y822" s="5"/>
      <c r="Z822" s="5"/>
      <c r="AA822" s="33">
        <v>1.0</v>
      </c>
      <c r="AB822" s="33"/>
      <c r="AC822" s="33">
        <v>1.0</v>
      </c>
      <c r="AD822" s="5"/>
      <c r="AE822" s="5"/>
      <c r="AF822" s="5"/>
      <c r="AG822" s="16"/>
      <c r="AH822" s="38" t="str">
        <f t="shared" si="1"/>
        <v/>
      </c>
      <c r="AI822" s="39">
        <f t="shared" si="2"/>
        <v>1</v>
      </c>
      <c r="AJ822" s="37" t="str">
        <f t="shared" si="3"/>
        <v/>
      </c>
      <c r="AK822" s="41" t="str">
        <f t="shared" si="4"/>
        <v/>
      </c>
      <c r="AL822" s="35" t="s">
        <v>153</v>
      </c>
      <c r="AM822" s="33" t="s">
        <v>1813</v>
      </c>
      <c r="AN822" s="33" t="s">
        <v>1813</v>
      </c>
      <c r="AO822" s="41"/>
      <c r="AP822" s="33" t="s">
        <v>169</v>
      </c>
      <c r="AQ822" s="33" t="s">
        <v>170</v>
      </c>
      <c r="AR822" s="33">
        <v>150.0</v>
      </c>
      <c r="AS822" s="42"/>
      <c r="AT822" s="42"/>
      <c r="AU822" s="42"/>
      <c r="AV822" s="42"/>
      <c r="AW822" s="42"/>
      <c r="AX822" s="5"/>
      <c r="AY822" s="33"/>
      <c r="AZ822" s="33" t="s">
        <v>5638</v>
      </c>
      <c r="BA822" s="5"/>
      <c r="BB822" s="5"/>
      <c r="BC822" s="5" t="s">
        <v>5639</v>
      </c>
      <c r="BD822" s="33" t="s">
        <v>173</v>
      </c>
      <c r="BE822" s="41"/>
      <c r="BF822" s="35"/>
      <c r="BG822" s="33" t="s">
        <v>169</v>
      </c>
      <c r="BH822" s="5"/>
      <c r="BI822" s="33">
        <v>150.0</v>
      </c>
      <c r="BJ822" s="33" t="s">
        <v>170</v>
      </c>
      <c r="BK822" s="5"/>
      <c r="BL822" s="5">
        <f t="shared" si="5"/>
        <v>1997.25</v>
      </c>
      <c r="BM822" s="5"/>
      <c r="BN822" s="5"/>
      <c r="BO822" s="42">
        <f t="shared" si="6"/>
        <v>1997.25</v>
      </c>
      <c r="BP822" s="44"/>
      <c r="BQ822" s="45"/>
      <c r="BR822" s="47"/>
      <c r="BS822" s="45"/>
      <c r="BT822" s="37"/>
      <c r="BU822" s="5"/>
      <c r="BV822" s="38"/>
      <c r="BW822" s="48"/>
      <c r="BX822" s="44"/>
      <c r="BY822" s="44"/>
      <c r="BZ822" s="33" t="s">
        <v>131</v>
      </c>
      <c r="CA822" s="5"/>
      <c r="CB822" s="5"/>
      <c r="CC822" s="33" t="s">
        <v>177</v>
      </c>
      <c r="CD822" s="5"/>
      <c r="CE822" s="5"/>
      <c r="CF822" s="33" t="s">
        <v>178</v>
      </c>
      <c r="CG822" s="33" t="s">
        <v>5640</v>
      </c>
      <c r="CH822" s="5"/>
      <c r="CI822" s="5"/>
      <c r="CJ822" s="5"/>
      <c r="CK822" s="33"/>
      <c r="CL822" s="49">
        <v>44995.0</v>
      </c>
      <c r="CM822" s="33" t="s">
        <v>180</v>
      </c>
      <c r="CN822" s="5"/>
      <c r="CO822" s="33">
        <v>1.0</v>
      </c>
      <c r="CP822" s="33" t="s">
        <v>181</v>
      </c>
      <c r="CQ822" s="50" t="str">
        <f t="shared" si="7"/>
        <v>29/02/1948</v>
      </c>
      <c r="CR822" s="33" t="s">
        <v>182</v>
      </c>
      <c r="CS822" s="33">
        <v>4.0</v>
      </c>
      <c r="CT822" s="33">
        <v>5.0</v>
      </c>
      <c r="CU822" s="33">
        <v>25.0</v>
      </c>
      <c r="CV822" s="33">
        <v>232.0</v>
      </c>
      <c r="CW822" s="5"/>
      <c r="CX822" s="5"/>
      <c r="CY822" s="33">
        <v>-99.736413</v>
      </c>
      <c r="CZ822" s="33">
        <v>20.740721</v>
      </c>
      <c r="DA822" s="33">
        <v>4.4219266E9</v>
      </c>
      <c r="DB822" s="33">
        <v>1.0</v>
      </c>
      <c r="DC822" s="33" t="s">
        <v>183</v>
      </c>
      <c r="DD822" s="33">
        <v>2023.0</v>
      </c>
      <c r="DE822" s="33" t="s">
        <v>184</v>
      </c>
      <c r="DF822" s="33"/>
      <c r="DG822" s="33" t="s">
        <v>185</v>
      </c>
      <c r="DH822" s="33" t="s">
        <v>186</v>
      </c>
      <c r="DI822" s="5"/>
      <c r="DJ822" s="5"/>
    </row>
    <row r="823">
      <c r="A823" s="33" t="s">
        <v>5641</v>
      </c>
      <c r="B823" s="34">
        <v>44956.0</v>
      </c>
      <c r="C823" s="35" t="s">
        <v>137</v>
      </c>
      <c r="D823" s="35" t="s">
        <v>139</v>
      </c>
      <c r="E823" s="35" t="s">
        <v>142</v>
      </c>
      <c r="F823" s="36" t="s">
        <v>144</v>
      </c>
      <c r="G823" s="33" t="s">
        <v>5642</v>
      </c>
      <c r="H823" s="33" t="s">
        <v>5643</v>
      </c>
      <c r="I823" s="33" t="s">
        <v>2740</v>
      </c>
      <c r="J823" s="33" t="s">
        <v>1852</v>
      </c>
      <c r="K823" s="35" t="s">
        <v>150</v>
      </c>
      <c r="L823" s="33" t="s">
        <v>2905</v>
      </c>
      <c r="M823" s="5"/>
      <c r="N823" s="33" t="s">
        <v>5637</v>
      </c>
      <c r="O823" s="5"/>
      <c r="P823" s="35" t="s">
        <v>153</v>
      </c>
      <c r="Q823" s="35" t="s">
        <v>5637</v>
      </c>
      <c r="R823" s="33">
        <v>76530.0</v>
      </c>
      <c r="S823" s="37"/>
      <c r="T823" s="33"/>
      <c r="U823" s="33">
        <v>4.36</v>
      </c>
      <c r="V823" s="33" t="s">
        <v>154</v>
      </c>
      <c r="W823" s="33"/>
      <c r="X823" s="33"/>
      <c r="Y823" s="5"/>
      <c r="Z823" s="5"/>
      <c r="AA823" s="33">
        <v>1.0</v>
      </c>
      <c r="AB823" s="33">
        <v>1.0</v>
      </c>
      <c r="AC823" s="33"/>
      <c r="AD823" s="5"/>
      <c r="AE823" s="5"/>
      <c r="AF823" s="5"/>
      <c r="AG823" s="16"/>
      <c r="AH823" s="38">
        <f t="shared" si="1"/>
        <v>1</v>
      </c>
      <c r="AI823" s="39" t="str">
        <f t="shared" si="2"/>
        <v/>
      </c>
      <c r="AJ823" s="37" t="str">
        <f t="shared" si="3"/>
        <v/>
      </c>
      <c r="AK823" s="41" t="str">
        <f t="shared" si="4"/>
        <v/>
      </c>
      <c r="AL823" s="35" t="s">
        <v>153</v>
      </c>
      <c r="AM823" s="33" t="s">
        <v>1813</v>
      </c>
      <c r="AN823" s="33" t="s">
        <v>1813</v>
      </c>
      <c r="AO823" s="41"/>
      <c r="AP823" s="33" t="s">
        <v>169</v>
      </c>
      <c r="AQ823" s="33" t="s">
        <v>170</v>
      </c>
      <c r="AR823" s="33">
        <v>300.0</v>
      </c>
      <c r="AS823" s="42"/>
      <c r="AT823" s="42"/>
      <c r="AU823" s="42"/>
      <c r="AV823" s="42"/>
      <c r="AW823" s="42"/>
      <c r="AX823" s="5"/>
      <c r="AY823" s="33"/>
      <c r="AZ823" s="33" t="s">
        <v>5644</v>
      </c>
      <c r="BA823" s="5"/>
      <c r="BB823" s="5"/>
      <c r="BC823" s="5" t="s">
        <v>5645</v>
      </c>
      <c r="BD823" s="33" t="s">
        <v>173</v>
      </c>
      <c r="BE823" s="41"/>
      <c r="BF823" s="35"/>
      <c r="BG823" s="33" t="s">
        <v>169</v>
      </c>
      <c r="BH823" s="5"/>
      <c r="BI823" s="33">
        <v>300.0</v>
      </c>
      <c r="BJ823" s="33" t="s">
        <v>170</v>
      </c>
      <c r="BK823" s="5"/>
      <c r="BL823" s="5">
        <f t="shared" si="5"/>
        <v>3994.5</v>
      </c>
      <c r="BM823" s="5"/>
      <c r="BN823" s="5"/>
      <c r="BO823" s="42">
        <f t="shared" si="6"/>
        <v>3994.5</v>
      </c>
      <c r="BP823" s="44"/>
      <c r="BQ823" s="45"/>
      <c r="BR823" s="47"/>
      <c r="BS823" s="45"/>
      <c r="BT823" s="37"/>
      <c r="BU823" s="5"/>
      <c r="BV823" s="38"/>
      <c r="BW823" s="48"/>
      <c r="BX823" s="44"/>
      <c r="BY823" s="44"/>
      <c r="BZ823" s="33" t="s">
        <v>131</v>
      </c>
      <c r="CA823" s="5"/>
      <c r="CB823" s="5"/>
      <c r="CC823" s="33" t="s">
        <v>177</v>
      </c>
      <c r="CD823" s="5"/>
      <c r="CE823" s="5"/>
      <c r="CF823" s="33" t="s">
        <v>178</v>
      </c>
      <c r="CG823" s="33" t="s">
        <v>5646</v>
      </c>
      <c r="CH823" s="5"/>
      <c r="CI823" s="5"/>
      <c r="CJ823" s="5"/>
      <c r="CK823" s="33"/>
      <c r="CL823" s="49">
        <v>44995.0</v>
      </c>
      <c r="CM823" s="33" t="s">
        <v>180</v>
      </c>
      <c r="CN823" s="5"/>
      <c r="CO823" s="33">
        <v>2.0</v>
      </c>
      <c r="CP823" s="33" t="s">
        <v>181</v>
      </c>
      <c r="CQ823" s="50" t="str">
        <f t="shared" si="7"/>
        <v>03/05/1957</v>
      </c>
      <c r="CR823" s="33" t="s">
        <v>243</v>
      </c>
      <c r="CS823" s="33">
        <v>4.0</v>
      </c>
      <c r="CT823" s="33">
        <v>5.0</v>
      </c>
      <c r="CU823" s="33">
        <v>25.0</v>
      </c>
      <c r="CV823" s="33">
        <v>232.0</v>
      </c>
      <c r="CW823" s="5"/>
      <c r="CX823" s="5"/>
      <c r="CY823" s="33">
        <v>-99.736413</v>
      </c>
      <c r="CZ823" s="33">
        <v>20.740721</v>
      </c>
      <c r="DA823" s="33">
        <v>4.412499603E9</v>
      </c>
      <c r="DB823" s="33">
        <v>2.0</v>
      </c>
      <c r="DC823" s="33" t="s">
        <v>183</v>
      </c>
      <c r="DD823" s="33">
        <v>2023.0</v>
      </c>
      <c r="DE823" s="33" t="s">
        <v>184</v>
      </c>
      <c r="DF823" s="33"/>
      <c r="DG823" s="33" t="s">
        <v>185</v>
      </c>
      <c r="DH823" s="33" t="s">
        <v>186</v>
      </c>
      <c r="DI823" s="5"/>
      <c r="DJ823" s="5"/>
    </row>
    <row r="824">
      <c r="A824" s="33" t="s">
        <v>5647</v>
      </c>
      <c r="B824" s="34">
        <v>44952.0</v>
      </c>
      <c r="C824" s="35" t="s">
        <v>137</v>
      </c>
      <c r="D824" s="35" t="s">
        <v>139</v>
      </c>
      <c r="E824" s="35" t="s">
        <v>142</v>
      </c>
      <c r="F824" s="36" t="s">
        <v>144</v>
      </c>
      <c r="G824" s="33" t="s">
        <v>5648</v>
      </c>
      <c r="H824" s="33" t="s">
        <v>2668</v>
      </c>
      <c r="I824" s="33" t="s">
        <v>359</v>
      </c>
      <c r="J824" s="33" t="s">
        <v>204</v>
      </c>
      <c r="K824" s="35" t="s">
        <v>150</v>
      </c>
      <c r="L824" s="33" t="s">
        <v>5649</v>
      </c>
      <c r="M824" s="5"/>
      <c r="N824" s="33" t="s">
        <v>2034</v>
      </c>
      <c r="O824" s="5"/>
      <c r="P824" s="35" t="s">
        <v>153</v>
      </c>
      <c r="Q824" s="35" t="s">
        <v>2034</v>
      </c>
      <c r="R824" s="33">
        <v>76504.0</v>
      </c>
      <c r="S824" s="37"/>
      <c r="T824" s="33"/>
      <c r="U824" s="33">
        <v>3.59</v>
      </c>
      <c r="V824" s="33" t="s">
        <v>154</v>
      </c>
      <c r="W824" s="33"/>
      <c r="X824" s="33"/>
      <c r="Y824" s="5"/>
      <c r="Z824" s="5"/>
      <c r="AA824" s="33">
        <v>1.0</v>
      </c>
      <c r="AB824" s="33"/>
      <c r="AC824" s="33">
        <v>1.0</v>
      </c>
      <c r="AD824" s="5"/>
      <c r="AE824" s="5"/>
      <c r="AF824" s="5"/>
      <c r="AG824" s="16"/>
      <c r="AH824" s="38" t="str">
        <f t="shared" si="1"/>
        <v/>
      </c>
      <c r="AI824" s="39">
        <f t="shared" si="2"/>
        <v>1</v>
      </c>
      <c r="AJ824" s="37" t="str">
        <f t="shared" si="3"/>
        <v/>
      </c>
      <c r="AK824" s="41" t="str">
        <f t="shared" si="4"/>
        <v/>
      </c>
      <c r="AL824" s="35" t="s">
        <v>153</v>
      </c>
      <c r="AM824" s="33" t="s">
        <v>2034</v>
      </c>
      <c r="AN824" s="33" t="s">
        <v>2034</v>
      </c>
      <c r="AO824" s="41"/>
      <c r="AP824" s="33" t="s">
        <v>169</v>
      </c>
      <c r="AQ824" s="33" t="s">
        <v>170</v>
      </c>
      <c r="AR824" s="33">
        <v>300.0</v>
      </c>
      <c r="AS824" s="42"/>
      <c r="AT824" s="42"/>
      <c r="AU824" s="42"/>
      <c r="AV824" s="42"/>
      <c r="AW824" s="42"/>
      <c r="AX824" s="5"/>
      <c r="AY824" s="33"/>
      <c r="AZ824" s="33" t="s">
        <v>5650</v>
      </c>
      <c r="BA824" s="5"/>
      <c r="BB824" s="5"/>
      <c r="BC824" s="5" t="s">
        <v>5651</v>
      </c>
      <c r="BD824" s="33" t="s">
        <v>173</v>
      </c>
      <c r="BE824" s="41"/>
      <c r="BF824" s="35"/>
      <c r="BG824" s="33" t="s">
        <v>169</v>
      </c>
      <c r="BH824" s="5"/>
      <c r="BI824" s="33">
        <v>300.0</v>
      </c>
      <c r="BJ824" s="33" t="s">
        <v>170</v>
      </c>
      <c r="BK824" s="5"/>
      <c r="BL824" s="5">
        <f t="shared" si="5"/>
        <v>3994.5</v>
      </c>
      <c r="BM824" s="5"/>
      <c r="BN824" s="5"/>
      <c r="BO824" s="42">
        <f t="shared" si="6"/>
        <v>3994.5</v>
      </c>
      <c r="BP824" s="44"/>
      <c r="BQ824" s="45"/>
      <c r="BR824" s="47"/>
      <c r="BS824" s="45"/>
      <c r="BT824" s="37"/>
      <c r="BU824" s="5"/>
      <c r="BV824" s="38"/>
      <c r="BW824" s="48"/>
      <c r="BX824" s="44"/>
      <c r="BY824" s="44"/>
      <c r="BZ824" s="33" t="s">
        <v>131</v>
      </c>
      <c r="CA824" s="5"/>
      <c r="CB824" s="5"/>
      <c r="CC824" s="33" t="s">
        <v>177</v>
      </c>
      <c r="CD824" s="5"/>
      <c r="CE824" s="5"/>
      <c r="CF824" s="33" t="s">
        <v>178</v>
      </c>
      <c r="CG824" s="33" t="s">
        <v>5652</v>
      </c>
      <c r="CH824" s="5"/>
      <c r="CI824" s="5"/>
      <c r="CJ824" s="5"/>
      <c r="CK824" s="33"/>
      <c r="CL824" s="49">
        <v>44995.0</v>
      </c>
      <c r="CM824" s="33" t="s">
        <v>180</v>
      </c>
      <c r="CN824" s="5"/>
      <c r="CO824" s="33">
        <v>2.0</v>
      </c>
      <c r="CP824" s="33" t="s">
        <v>181</v>
      </c>
      <c r="CQ824" s="50" t="str">
        <f t="shared" si="7"/>
        <v>07/02/1962</v>
      </c>
      <c r="CR824" s="33" t="s">
        <v>182</v>
      </c>
      <c r="CS824" s="33">
        <v>4.0</v>
      </c>
      <c r="CT824" s="33">
        <v>5.0</v>
      </c>
      <c r="CU824" s="33">
        <v>25.0</v>
      </c>
      <c r="CV824" s="33">
        <v>581.0</v>
      </c>
      <c r="CW824" s="5"/>
      <c r="CX824" s="5"/>
      <c r="CY824" s="33">
        <v>-99.735902</v>
      </c>
      <c r="CZ824" s="33">
        <v>20.704118</v>
      </c>
      <c r="DA824" s="33">
        <v>4.412652731E9</v>
      </c>
      <c r="DB824" s="33">
        <v>2.0</v>
      </c>
      <c r="DC824" s="33" t="s">
        <v>183</v>
      </c>
      <c r="DD824" s="33">
        <v>2023.0</v>
      </c>
      <c r="DE824" s="33" t="s">
        <v>184</v>
      </c>
      <c r="DF824" s="33"/>
      <c r="DG824" s="33" t="s">
        <v>185</v>
      </c>
      <c r="DH824" s="33" t="s">
        <v>186</v>
      </c>
      <c r="DI824" s="5"/>
      <c r="DJ824" s="5"/>
    </row>
    <row r="825">
      <c r="A825" s="33" t="s">
        <v>5653</v>
      </c>
      <c r="B825" s="34">
        <v>44952.0</v>
      </c>
      <c r="C825" s="35" t="s">
        <v>137</v>
      </c>
      <c r="D825" s="35" t="s">
        <v>139</v>
      </c>
      <c r="E825" s="35" t="s">
        <v>142</v>
      </c>
      <c r="F825" s="36" t="s">
        <v>144</v>
      </c>
      <c r="G825" s="33" t="s">
        <v>5654</v>
      </c>
      <c r="H825" s="33" t="s">
        <v>581</v>
      </c>
      <c r="I825" s="33" t="s">
        <v>2714</v>
      </c>
      <c r="J825" s="33" t="s">
        <v>231</v>
      </c>
      <c r="K825" s="35" t="s">
        <v>150</v>
      </c>
      <c r="L825" s="33" t="s">
        <v>5655</v>
      </c>
      <c r="M825" s="5"/>
      <c r="N825" s="33" t="s">
        <v>2034</v>
      </c>
      <c r="O825" s="5"/>
      <c r="P825" s="35" t="s">
        <v>153</v>
      </c>
      <c r="Q825" s="35" t="s">
        <v>2034</v>
      </c>
      <c r="R825" s="33">
        <v>76513.0</v>
      </c>
      <c r="S825" s="37"/>
      <c r="T825" s="33"/>
      <c r="U825" s="33">
        <v>3.58</v>
      </c>
      <c r="V825" s="33" t="s">
        <v>154</v>
      </c>
      <c r="W825" s="33"/>
      <c r="X825" s="33"/>
      <c r="Y825" s="5"/>
      <c r="Z825" s="5"/>
      <c r="AA825" s="33">
        <v>1.0</v>
      </c>
      <c r="AB825" s="33"/>
      <c r="AC825" s="33">
        <v>1.0</v>
      </c>
      <c r="AD825" s="5"/>
      <c r="AE825" s="5"/>
      <c r="AF825" s="5"/>
      <c r="AG825" s="16"/>
      <c r="AH825" s="38" t="str">
        <f t="shared" si="1"/>
        <v/>
      </c>
      <c r="AI825" s="39">
        <f t="shared" si="2"/>
        <v>1</v>
      </c>
      <c r="AJ825" s="37" t="str">
        <f t="shared" si="3"/>
        <v/>
      </c>
      <c r="AK825" s="41" t="str">
        <f t="shared" si="4"/>
        <v/>
      </c>
      <c r="AL825" s="35" t="s">
        <v>153</v>
      </c>
      <c r="AM825" s="33" t="s">
        <v>2034</v>
      </c>
      <c r="AN825" s="33" t="s">
        <v>2034</v>
      </c>
      <c r="AO825" s="41"/>
      <c r="AP825" s="33" t="s">
        <v>169</v>
      </c>
      <c r="AQ825" s="33" t="s">
        <v>170</v>
      </c>
      <c r="AR825" s="33">
        <v>300.0</v>
      </c>
      <c r="AS825" s="42"/>
      <c r="AT825" s="42"/>
      <c r="AU825" s="42"/>
      <c r="AV825" s="42"/>
      <c r="AW825" s="42"/>
      <c r="AX825" s="5"/>
      <c r="AY825" s="33"/>
      <c r="AZ825" s="33" t="s">
        <v>5656</v>
      </c>
      <c r="BA825" s="5"/>
      <c r="BB825" s="5"/>
      <c r="BC825" s="5" t="s">
        <v>5657</v>
      </c>
      <c r="BD825" s="33" t="s">
        <v>173</v>
      </c>
      <c r="BE825" s="41"/>
      <c r="BF825" s="35"/>
      <c r="BG825" s="33" t="s">
        <v>169</v>
      </c>
      <c r="BH825" s="5"/>
      <c r="BI825" s="33">
        <v>300.0</v>
      </c>
      <c r="BJ825" s="33" t="s">
        <v>170</v>
      </c>
      <c r="BK825" s="5"/>
      <c r="BL825" s="5">
        <f t="shared" si="5"/>
        <v>3994.5</v>
      </c>
      <c r="BM825" s="5"/>
      <c r="BN825" s="5"/>
      <c r="BO825" s="42">
        <f t="shared" si="6"/>
        <v>3994.5</v>
      </c>
      <c r="BP825" s="44"/>
      <c r="BQ825" s="45"/>
      <c r="BR825" s="47"/>
      <c r="BS825" s="45"/>
      <c r="BT825" s="37"/>
      <c r="BU825" s="5"/>
      <c r="BV825" s="38"/>
      <c r="BW825" s="48"/>
      <c r="BX825" s="44"/>
      <c r="BY825" s="44"/>
      <c r="BZ825" s="33" t="s">
        <v>131</v>
      </c>
      <c r="CA825" s="5"/>
      <c r="CB825" s="5"/>
      <c r="CC825" s="33" t="s">
        <v>177</v>
      </c>
      <c r="CD825" s="5"/>
      <c r="CE825" s="5"/>
      <c r="CF825" s="33" t="s">
        <v>178</v>
      </c>
      <c r="CG825" s="33" t="s">
        <v>5658</v>
      </c>
      <c r="CH825" s="5"/>
      <c r="CI825" s="5"/>
      <c r="CJ825" s="5"/>
      <c r="CK825" s="33"/>
      <c r="CL825" s="49">
        <v>44995.0</v>
      </c>
      <c r="CM825" s="33" t="s">
        <v>180</v>
      </c>
      <c r="CN825" s="5"/>
      <c r="CO825" s="33">
        <v>2.0</v>
      </c>
      <c r="CP825" s="33" t="s">
        <v>181</v>
      </c>
      <c r="CQ825" s="50" t="str">
        <f t="shared" si="7"/>
        <v>15/08/1942</v>
      </c>
      <c r="CR825" s="33" t="s">
        <v>182</v>
      </c>
      <c r="CS825" s="33">
        <v>4.0</v>
      </c>
      <c r="CT825" s="33">
        <v>5.0</v>
      </c>
      <c r="CU825" s="33">
        <v>25.0</v>
      </c>
      <c r="CV825" s="33">
        <v>581.0</v>
      </c>
      <c r="CW825" s="5"/>
      <c r="CX825" s="5"/>
      <c r="CY825" s="33">
        <v>-99.735902</v>
      </c>
      <c r="CZ825" s="33">
        <v>20.704118</v>
      </c>
      <c r="DA825" s="33">
        <v>4.4219266E9</v>
      </c>
      <c r="DB825" s="33">
        <v>1.0</v>
      </c>
      <c r="DC825" s="33" t="s">
        <v>183</v>
      </c>
      <c r="DD825" s="33">
        <v>2023.0</v>
      </c>
      <c r="DE825" s="33" t="s">
        <v>184</v>
      </c>
      <c r="DF825" s="33"/>
      <c r="DG825" s="33" t="s">
        <v>185</v>
      </c>
      <c r="DH825" s="33" t="s">
        <v>186</v>
      </c>
      <c r="DI825" s="5"/>
      <c r="DJ825" s="5"/>
    </row>
    <row r="826">
      <c r="A826" s="33" t="s">
        <v>5659</v>
      </c>
      <c r="B826" s="34">
        <v>44952.0</v>
      </c>
      <c r="C826" s="35" t="s">
        <v>137</v>
      </c>
      <c r="D826" s="35" t="s">
        <v>139</v>
      </c>
      <c r="E826" s="35" t="s">
        <v>142</v>
      </c>
      <c r="F826" s="36" t="s">
        <v>144</v>
      </c>
      <c r="G826" s="33" t="s">
        <v>5660</v>
      </c>
      <c r="H826" s="33" t="s">
        <v>3918</v>
      </c>
      <c r="I826" s="33" t="s">
        <v>5661</v>
      </c>
      <c r="J826" s="33" t="s">
        <v>231</v>
      </c>
      <c r="K826" s="35" t="s">
        <v>150</v>
      </c>
      <c r="L826" s="33" t="s">
        <v>845</v>
      </c>
      <c r="M826" s="33">
        <v>7.0</v>
      </c>
      <c r="N826" s="33" t="s">
        <v>2034</v>
      </c>
      <c r="O826" s="5"/>
      <c r="P826" s="35" t="s">
        <v>153</v>
      </c>
      <c r="Q826" s="35" t="s">
        <v>2034</v>
      </c>
      <c r="R826" s="33">
        <v>76513.0</v>
      </c>
      <c r="S826" s="37"/>
      <c r="T826" s="33"/>
      <c r="U826" s="33">
        <v>1.82</v>
      </c>
      <c r="V826" s="33" t="s">
        <v>154</v>
      </c>
      <c r="W826" s="33"/>
      <c r="X826" s="33"/>
      <c r="Y826" s="5"/>
      <c r="Z826" s="5"/>
      <c r="AA826" s="33">
        <v>1.0</v>
      </c>
      <c r="AB826" s="33"/>
      <c r="AC826" s="33">
        <v>1.0</v>
      </c>
      <c r="AD826" s="5"/>
      <c r="AE826" s="5"/>
      <c r="AF826" s="5"/>
      <c r="AG826" s="16"/>
      <c r="AH826" s="38" t="str">
        <f t="shared" si="1"/>
        <v/>
      </c>
      <c r="AI826" s="39">
        <f t="shared" si="2"/>
        <v>1</v>
      </c>
      <c r="AJ826" s="37" t="str">
        <f t="shared" si="3"/>
        <v/>
      </c>
      <c r="AK826" s="41" t="str">
        <f t="shared" si="4"/>
        <v/>
      </c>
      <c r="AL826" s="35" t="s">
        <v>153</v>
      </c>
      <c r="AM826" s="33" t="s">
        <v>2034</v>
      </c>
      <c r="AN826" s="33" t="s">
        <v>2034</v>
      </c>
      <c r="AO826" s="41"/>
      <c r="AP826" s="33" t="s">
        <v>169</v>
      </c>
      <c r="AQ826" s="33" t="s">
        <v>170</v>
      </c>
      <c r="AR826" s="33">
        <v>150.0</v>
      </c>
      <c r="AS826" s="42"/>
      <c r="AT826" s="42"/>
      <c r="AU826" s="42"/>
      <c r="AV826" s="42"/>
      <c r="AW826" s="42"/>
      <c r="AX826" s="5"/>
      <c r="AY826" s="33"/>
      <c r="AZ826" s="33" t="s">
        <v>5662</v>
      </c>
      <c r="BA826" s="5"/>
      <c r="BB826" s="5"/>
      <c r="BC826" s="5" t="s">
        <v>5663</v>
      </c>
      <c r="BD826" s="33" t="s">
        <v>173</v>
      </c>
      <c r="BE826" s="41"/>
      <c r="BF826" s="35"/>
      <c r="BG826" s="33" t="s">
        <v>169</v>
      </c>
      <c r="BH826" s="5"/>
      <c r="BI826" s="33">
        <v>150.0</v>
      </c>
      <c r="BJ826" s="33" t="s">
        <v>170</v>
      </c>
      <c r="BK826" s="5"/>
      <c r="BL826" s="5">
        <f t="shared" si="5"/>
        <v>1997.25</v>
      </c>
      <c r="BM826" s="5"/>
      <c r="BN826" s="5"/>
      <c r="BO826" s="42">
        <f t="shared" si="6"/>
        <v>1997.25</v>
      </c>
      <c r="BP826" s="44"/>
      <c r="BQ826" s="45"/>
      <c r="BR826" s="47"/>
      <c r="BS826" s="45"/>
      <c r="BT826" s="37"/>
      <c r="BU826" s="5"/>
      <c r="BV826" s="38"/>
      <c r="BW826" s="48"/>
      <c r="BX826" s="44"/>
      <c r="BY826" s="44"/>
      <c r="BZ826" s="33" t="s">
        <v>131</v>
      </c>
      <c r="CA826" s="5"/>
      <c r="CB826" s="5"/>
      <c r="CC826" s="33" t="s">
        <v>177</v>
      </c>
      <c r="CD826" s="5"/>
      <c r="CE826" s="5"/>
      <c r="CF826" s="33" t="s">
        <v>178</v>
      </c>
      <c r="CG826" s="33" t="s">
        <v>5664</v>
      </c>
      <c r="CH826" s="5"/>
      <c r="CI826" s="5"/>
      <c r="CJ826" s="5"/>
      <c r="CK826" s="33"/>
      <c r="CL826" s="49">
        <v>44995.0</v>
      </c>
      <c r="CM826" s="33" t="s">
        <v>180</v>
      </c>
      <c r="CN826" s="5"/>
      <c r="CO826" s="33">
        <v>1.0</v>
      </c>
      <c r="CP826" s="33" t="s">
        <v>181</v>
      </c>
      <c r="CQ826" s="50" t="str">
        <f t="shared" si="7"/>
        <v>13/03/1964</v>
      </c>
      <c r="CR826" s="33" t="s">
        <v>182</v>
      </c>
      <c r="CS826" s="33">
        <v>4.0</v>
      </c>
      <c r="CT826" s="33">
        <v>5.0</v>
      </c>
      <c r="CU826" s="33">
        <v>25.0</v>
      </c>
      <c r="CV826" s="33">
        <v>581.0</v>
      </c>
      <c r="CW826" s="5"/>
      <c r="CX826" s="5"/>
      <c r="CY826" s="33">
        <v>-99.735451</v>
      </c>
      <c r="CZ826" s="33">
        <v>20.705463</v>
      </c>
      <c r="DA826" s="33">
        <v>4.41265313E9</v>
      </c>
      <c r="DB826" s="33">
        <v>2.0</v>
      </c>
      <c r="DC826" s="33" t="s">
        <v>183</v>
      </c>
      <c r="DD826" s="33">
        <v>2023.0</v>
      </c>
      <c r="DE826" s="33" t="s">
        <v>184</v>
      </c>
      <c r="DF826" s="33"/>
      <c r="DG826" s="33" t="s">
        <v>185</v>
      </c>
      <c r="DH826" s="33" t="s">
        <v>186</v>
      </c>
      <c r="DI826" s="5"/>
      <c r="DJ826" s="5"/>
    </row>
    <row r="827">
      <c r="A827" s="33" t="s">
        <v>5665</v>
      </c>
      <c r="B827" s="34">
        <v>44952.0</v>
      </c>
      <c r="C827" s="35" t="s">
        <v>137</v>
      </c>
      <c r="D827" s="35" t="s">
        <v>139</v>
      </c>
      <c r="E827" s="35" t="s">
        <v>142</v>
      </c>
      <c r="F827" s="36" t="s">
        <v>144</v>
      </c>
      <c r="G827" s="33" t="s">
        <v>5666</v>
      </c>
      <c r="H827" s="33" t="s">
        <v>5667</v>
      </c>
      <c r="I827" s="33" t="s">
        <v>2260</v>
      </c>
      <c r="J827" s="33" t="s">
        <v>204</v>
      </c>
      <c r="K827" s="35" t="s">
        <v>150</v>
      </c>
      <c r="L827" s="33" t="s">
        <v>582</v>
      </c>
      <c r="M827" s="5"/>
      <c r="N827" s="33" t="s">
        <v>2034</v>
      </c>
      <c r="O827" s="5"/>
      <c r="P827" s="35" t="s">
        <v>153</v>
      </c>
      <c r="Q827" s="35" t="s">
        <v>2034</v>
      </c>
      <c r="R827" s="33">
        <v>76513.0</v>
      </c>
      <c r="S827" s="37"/>
      <c r="T827" s="33"/>
      <c r="U827" s="33">
        <v>2.91</v>
      </c>
      <c r="V827" s="33" t="s">
        <v>154</v>
      </c>
      <c r="W827" s="33"/>
      <c r="X827" s="33"/>
      <c r="Y827" s="5"/>
      <c r="Z827" s="5"/>
      <c r="AA827" s="33">
        <v>1.0</v>
      </c>
      <c r="AB827" s="33"/>
      <c r="AC827" s="33">
        <v>1.0</v>
      </c>
      <c r="AD827" s="5"/>
      <c r="AE827" s="5"/>
      <c r="AF827" s="5"/>
      <c r="AG827" s="16"/>
      <c r="AH827" s="38" t="str">
        <f t="shared" si="1"/>
        <v/>
      </c>
      <c r="AI827" s="39">
        <f t="shared" si="2"/>
        <v>1</v>
      </c>
      <c r="AJ827" s="37" t="str">
        <f t="shared" si="3"/>
        <v/>
      </c>
      <c r="AK827" s="41" t="str">
        <f t="shared" si="4"/>
        <v/>
      </c>
      <c r="AL827" s="35" t="s">
        <v>153</v>
      </c>
      <c r="AM827" s="33" t="s">
        <v>2034</v>
      </c>
      <c r="AN827" s="33" t="s">
        <v>2034</v>
      </c>
      <c r="AO827" s="41"/>
      <c r="AP827" s="33" t="s">
        <v>169</v>
      </c>
      <c r="AQ827" s="33" t="s">
        <v>170</v>
      </c>
      <c r="AR827" s="33">
        <v>300.0</v>
      </c>
      <c r="AS827" s="42"/>
      <c r="AT827" s="42"/>
      <c r="AU827" s="42"/>
      <c r="AV827" s="42"/>
      <c r="AW827" s="42"/>
      <c r="AX827" s="5"/>
      <c r="AY827" s="33"/>
      <c r="AZ827" s="33" t="s">
        <v>5668</v>
      </c>
      <c r="BA827" s="5"/>
      <c r="BB827" s="5"/>
      <c r="BC827" s="5" t="s">
        <v>5669</v>
      </c>
      <c r="BD827" s="33" t="s">
        <v>173</v>
      </c>
      <c r="BE827" s="41"/>
      <c r="BF827" s="35"/>
      <c r="BG827" s="33" t="s">
        <v>169</v>
      </c>
      <c r="BH827" s="5"/>
      <c r="BI827" s="33">
        <v>300.0</v>
      </c>
      <c r="BJ827" s="33" t="s">
        <v>170</v>
      </c>
      <c r="BK827" s="5"/>
      <c r="BL827" s="5">
        <f t="shared" si="5"/>
        <v>3994.5</v>
      </c>
      <c r="BM827" s="5"/>
      <c r="BN827" s="5"/>
      <c r="BO827" s="42">
        <f t="shared" si="6"/>
        <v>3994.5</v>
      </c>
      <c r="BP827" s="44"/>
      <c r="BQ827" s="45"/>
      <c r="BR827" s="47"/>
      <c r="BS827" s="45"/>
      <c r="BT827" s="37"/>
      <c r="BU827" s="5"/>
      <c r="BV827" s="38"/>
      <c r="BW827" s="48"/>
      <c r="BX827" s="44"/>
      <c r="BY827" s="44"/>
      <c r="BZ827" s="33" t="s">
        <v>131</v>
      </c>
      <c r="CA827" s="5"/>
      <c r="CB827" s="5"/>
      <c r="CC827" s="33" t="s">
        <v>177</v>
      </c>
      <c r="CD827" s="5"/>
      <c r="CE827" s="5"/>
      <c r="CF827" s="33" t="s">
        <v>178</v>
      </c>
      <c r="CG827" s="33" t="s">
        <v>5670</v>
      </c>
      <c r="CH827" s="5"/>
      <c r="CI827" s="5"/>
      <c r="CJ827" s="5"/>
      <c r="CK827" s="33"/>
      <c r="CL827" s="49">
        <v>44995.0</v>
      </c>
      <c r="CM827" s="33" t="s">
        <v>180</v>
      </c>
      <c r="CN827" s="5"/>
      <c r="CO827" s="33">
        <v>2.0</v>
      </c>
      <c r="CP827" s="33" t="s">
        <v>181</v>
      </c>
      <c r="CQ827" s="50" t="str">
        <f t="shared" si="7"/>
        <v>08/11/1945</v>
      </c>
      <c r="CR827" s="33" t="s">
        <v>182</v>
      </c>
      <c r="CS827" s="33">
        <v>4.0</v>
      </c>
      <c r="CT827" s="33">
        <v>5.0</v>
      </c>
      <c r="CU827" s="33">
        <v>25.0</v>
      </c>
      <c r="CV827" s="33">
        <v>581.0</v>
      </c>
      <c r="CW827" s="5"/>
      <c r="CX827" s="5"/>
      <c r="CY827" s="33">
        <v>-99.735121</v>
      </c>
      <c r="CZ827" s="33">
        <v>20.70536</v>
      </c>
      <c r="DA827" s="33">
        <v>4.411053365E9</v>
      </c>
      <c r="DB827" s="33">
        <v>2.0</v>
      </c>
      <c r="DC827" s="33" t="s">
        <v>183</v>
      </c>
      <c r="DD827" s="33">
        <v>2023.0</v>
      </c>
      <c r="DE827" s="33" t="s">
        <v>184</v>
      </c>
      <c r="DF827" s="33"/>
      <c r="DG827" s="33" t="s">
        <v>185</v>
      </c>
      <c r="DH827" s="33" t="s">
        <v>186</v>
      </c>
      <c r="DI827" s="5"/>
      <c r="DJ827" s="5"/>
    </row>
    <row r="828">
      <c r="A828" s="33" t="s">
        <v>5671</v>
      </c>
      <c r="B828" s="34">
        <v>44952.0</v>
      </c>
      <c r="C828" s="35" t="s">
        <v>137</v>
      </c>
      <c r="D828" s="35" t="s">
        <v>139</v>
      </c>
      <c r="E828" s="35" t="s">
        <v>142</v>
      </c>
      <c r="F828" s="36" t="s">
        <v>144</v>
      </c>
      <c r="G828" s="33" t="s">
        <v>5672</v>
      </c>
      <c r="H828" s="33" t="s">
        <v>5673</v>
      </c>
      <c r="I828" s="33" t="s">
        <v>231</v>
      </c>
      <c r="J828" s="33" t="s">
        <v>204</v>
      </c>
      <c r="K828" s="35" t="s">
        <v>150</v>
      </c>
      <c r="L828" s="33" t="s">
        <v>5674</v>
      </c>
      <c r="M828" s="33">
        <v>2.0</v>
      </c>
      <c r="N828" s="33" t="s">
        <v>2034</v>
      </c>
      <c r="O828" s="5"/>
      <c r="P828" s="35" t="s">
        <v>153</v>
      </c>
      <c r="Q828" s="35" t="s">
        <v>2034</v>
      </c>
      <c r="R828" s="33">
        <v>76513.0</v>
      </c>
      <c r="S828" s="37"/>
      <c r="T828" s="33"/>
      <c r="U828" s="33">
        <v>5.04</v>
      </c>
      <c r="V828" s="33" t="s">
        <v>154</v>
      </c>
      <c r="W828" s="33"/>
      <c r="X828" s="33"/>
      <c r="Y828" s="5"/>
      <c r="Z828" s="5"/>
      <c r="AA828" s="33">
        <v>1.0</v>
      </c>
      <c r="AB828" s="33"/>
      <c r="AC828" s="33">
        <v>1.0</v>
      </c>
      <c r="AD828" s="5"/>
      <c r="AE828" s="5"/>
      <c r="AF828" s="5"/>
      <c r="AG828" s="16"/>
      <c r="AH828" s="38" t="str">
        <f t="shared" si="1"/>
        <v/>
      </c>
      <c r="AI828" s="39">
        <f t="shared" si="2"/>
        <v>1</v>
      </c>
      <c r="AJ828" s="37" t="str">
        <f t="shared" si="3"/>
        <v/>
      </c>
      <c r="AK828" s="41" t="str">
        <f t="shared" si="4"/>
        <v/>
      </c>
      <c r="AL828" s="35" t="s">
        <v>153</v>
      </c>
      <c r="AM828" s="33" t="s">
        <v>2034</v>
      </c>
      <c r="AN828" s="33" t="s">
        <v>2034</v>
      </c>
      <c r="AO828" s="41"/>
      <c r="AP828" s="33" t="s">
        <v>169</v>
      </c>
      <c r="AQ828" s="33" t="s">
        <v>170</v>
      </c>
      <c r="AR828" s="33">
        <v>300.0</v>
      </c>
      <c r="AS828" s="42"/>
      <c r="AT828" s="42"/>
      <c r="AU828" s="42"/>
      <c r="AV828" s="42"/>
      <c r="AW828" s="42"/>
      <c r="AX828" s="5"/>
      <c r="AY828" s="33"/>
      <c r="AZ828" s="33" t="s">
        <v>5675</v>
      </c>
      <c r="BA828" s="5"/>
      <c r="BB828" s="5"/>
      <c r="BC828" s="5" t="s">
        <v>5676</v>
      </c>
      <c r="BD828" s="33" t="s">
        <v>173</v>
      </c>
      <c r="BE828" s="41"/>
      <c r="BF828" s="35"/>
      <c r="BG828" s="33" t="s">
        <v>169</v>
      </c>
      <c r="BH828" s="5"/>
      <c r="BI828" s="33">
        <v>300.0</v>
      </c>
      <c r="BJ828" s="33" t="s">
        <v>170</v>
      </c>
      <c r="BK828" s="5"/>
      <c r="BL828" s="5">
        <f t="shared" si="5"/>
        <v>3994.5</v>
      </c>
      <c r="BM828" s="5"/>
      <c r="BN828" s="5"/>
      <c r="BO828" s="42">
        <f t="shared" si="6"/>
        <v>3994.5</v>
      </c>
      <c r="BP828" s="44"/>
      <c r="BQ828" s="45"/>
      <c r="BR828" s="47"/>
      <c r="BS828" s="45"/>
      <c r="BT828" s="37"/>
      <c r="BU828" s="5"/>
      <c r="BV828" s="38"/>
      <c r="BW828" s="48"/>
      <c r="BX828" s="44"/>
      <c r="BY828" s="44"/>
      <c r="BZ828" s="33" t="s">
        <v>131</v>
      </c>
      <c r="CA828" s="5"/>
      <c r="CB828" s="5"/>
      <c r="CC828" s="33" t="s">
        <v>177</v>
      </c>
      <c r="CD828" s="5"/>
      <c r="CE828" s="5"/>
      <c r="CF828" s="33" t="s">
        <v>178</v>
      </c>
      <c r="CG828" s="33" t="s">
        <v>5677</v>
      </c>
      <c r="CH828" s="5"/>
      <c r="CI828" s="5"/>
      <c r="CJ828" s="5"/>
      <c r="CK828" s="33"/>
      <c r="CL828" s="49">
        <v>44995.0</v>
      </c>
      <c r="CM828" s="33" t="s">
        <v>180</v>
      </c>
      <c r="CN828" s="5"/>
      <c r="CO828" s="33">
        <v>2.0</v>
      </c>
      <c r="CP828" s="33" t="s">
        <v>181</v>
      </c>
      <c r="CQ828" s="50" t="str">
        <f t="shared" si="7"/>
        <v>16/11/1954</v>
      </c>
      <c r="CR828" s="33" t="s">
        <v>182</v>
      </c>
      <c r="CS828" s="33">
        <v>4.0</v>
      </c>
      <c r="CT828" s="33">
        <v>5.0</v>
      </c>
      <c r="CU828" s="33">
        <v>25.0</v>
      </c>
      <c r="CV828" s="33">
        <v>581.0</v>
      </c>
      <c r="CW828" s="5"/>
      <c r="CX828" s="5"/>
      <c r="CY828" s="33">
        <v>-99.735836</v>
      </c>
      <c r="CZ828" s="33">
        <v>20.704591</v>
      </c>
      <c r="DA828" s="33">
        <v>4.412059086E9</v>
      </c>
      <c r="DB828" s="33">
        <v>2.0</v>
      </c>
      <c r="DC828" s="33" t="s">
        <v>183</v>
      </c>
      <c r="DD828" s="33">
        <v>2023.0</v>
      </c>
      <c r="DE828" s="33" t="s">
        <v>184</v>
      </c>
      <c r="DF828" s="33"/>
      <c r="DG828" s="33" t="s">
        <v>185</v>
      </c>
      <c r="DH828" s="33" t="s">
        <v>186</v>
      </c>
      <c r="DI828" s="5"/>
      <c r="DJ828" s="5"/>
    </row>
    <row r="829">
      <c r="A829" s="33" t="s">
        <v>5678</v>
      </c>
      <c r="B829" s="34">
        <v>44952.0</v>
      </c>
      <c r="C829" s="35" t="s">
        <v>137</v>
      </c>
      <c r="D829" s="35" t="s">
        <v>139</v>
      </c>
      <c r="E829" s="35" t="s">
        <v>142</v>
      </c>
      <c r="F829" s="36" t="s">
        <v>144</v>
      </c>
      <c r="G829" s="33" t="s">
        <v>5679</v>
      </c>
      <c r="H829" s="33" t="s">
        <v>1640</v>
      </c>
      <c r="I829" s="33" t="s">
        <v>231</v>
      </c>
      <c r="J829" s="33" t="s">
        <v>2260</v>
      </c>
      <c r="K829" s="35" t="s">
        <v>150</v>
      </c>
      <c r="L829" s="33" t="s">
        <v>5680</v>
      </c>
      <c r="M829" s="5"/>
      <c r="N829" s="33" t="s">
        <v>2034</v>
      </c>
      <c r="O829" s="5"/>
      <c r="P829" s="35" t="s">
        <v>153</v>
      </c>
      <c r="Q829" s="35" t="s">
        <v>2034</v>
      </c>
      <c r="R829" s="33">
        <v>76513.0</v>
      </c>
      <c r="S829" s="37"/>
      <c r="T829" s="33"/>
      <c r="U829" s="33">
        <v>2.46</v>
      </c>
      <c r="V829" s="33" t="s">
        <v>154</v>
      </c>
      <c r="W829" s="33"/>
      <c r="X829" s="33"/>
      <c r="Y829" s="5"/>
      <c r="Z829" s="5"/>
      <c r="AA829" s="33">
        <v>1.0</v>
      </c>
      <c r="AB829" s="33"/>
      <c r="AC829" s="33">
        <v>1.0</v>
      </c>
      <c r="AD829" s="5"/>
      <c r="AE829" s="5"/>
      <c r="AF829" s="5"/>
      <c r="AG829" s="16"/>
      <c r="AH829" s="38" t="str">
        <f t="shared" si="1"/>
        <v/>
      </c>
      <c r="AI829" s="39">
        <f t="shared" si="2"/>
        <v>1</v>
      </c>
      <c r="AJ829" s="37" t="str">
        <f t="shared" si="3"/>
        <v/>
      </c>
      <c r="AK829" s="41" t="str">
        <f t="shared" si="4"/>
        <v/>
      </c>
      <c r="AL829" s="35" t="s">
        <v>153</v>
      </c>
      <c r="AM829" s="33" t="s">
        <v>2034</v>
      </c>
      <c r="AN829" s="33" t="s">
        <v>2034</v>
      </c>
      <c r="AO829" s="41"/>
      <c r="AP829" s="33" t="s">
        <v>169</v>
      </c>
      <c r="AQ829" s="33" t="s">
        <v>170</v>
      </c>
      <c r="AR829" s="33">
        <v>300.0</v>
      </c>
      <c r="AS829" s="42"/>
      <c r="AT829" s="42"/>
      <c r="AU829" s="42"/>
      <c r="AV829" s="42"/>
      <c r="AW829" s="42"/>
      <c r="AX829" s="5"/>
      <c r="AY829" s="33"/>
      <c r="AZ829" s="33" t="s">
        <v>5681</v>
      </c>
      <c r="BA829" s="5"/>
      <c r="BB829" s="5"/>
      <c r="BC829" s="5" t="s">
        <v>5682</v>
      </c>
      <c r="BD829" s="33" t="s">
        <v>173</v>
      </c>
      <c r="BE829" s="41"/>
      <c r="BF829" s="35"/>
      <c r="BG829" s="33" t="s">
        <v>169</v>
      </c>
      <c r="BH829" s="5"/>
      <c r="BI829" s="33">
        <v>300.0</v>
      </c>
      <c r="BJ829" s="33" t="s">
        <v>170</v>
      </c>
      <c r="BK829" s="5"/>
      <c r="BL829" s="5">
        <f t="shared" si="5"/>
        <v>3994.5</v>
      </c>
      <c r="BM829" s="5"/>
      <c r="BN829" s="5"/>
      <c r="BO829" s="42">
        <f t="shared" si="6"/>
        <v>3994.5</v>
      </c>
      <c r="BP829" s="44"/>
      <c r="BQ829" s="45"/>
      <c r="BR829" s="47"/>
      <c r="BS829" s="45"/>
      <c r="BT829" s="37"/>
      <c r="BU829" s="5"/>
      <c r="BV829" s="38"/>
      <c r="BW829" s="48"/>
      <c r="BX829" s="44"/>
      <c r="BY829" s="44"/>
      <c r="BZ829" s="33" t="s">
        <v>131</v>
      </c>
      <c r="CA829" s="5"/>
      <c r="CB829" s="5"/>
      <c r="CC829" s="33" t="s">
        <v>177</v>
      </c>
      <c r="CD829" s="5"/>
      <c r="CE829" s="5"/>
      <c r="CF829" s="33" t="s">
        <v>178</v>
      </c>
      <c r="CG829" s="33" t="s">
        <v>5683</v>
      </c>
      <c r="CH829" s="5"/>
      <c r="CI829" s="5"/>
      <c r="CJ829" s="5"/>
      <c r="CK829" s="33"/>
      <c r="CL829" s="49">
        <v>44995.0</v>
      </c>
      <c r="CM829" s="33" t="s">
        <v>180</v>
      </c>
      <c r="CN829" s="5"/>
      <c r="CO829" s="33">
        <v>2.0</v>
      </c>
      <c r="CP829" s="33" t="s">
        <v>181</v>
      </c>
      <c r="CQ829" s="50" t="str">
        <f t="shared" si="7"/>
        <v>02/02/1948</v>
      </c>
      <c r="CR829" s="33" t="s">
        <v>182</v>
      </c>
      <c r="CS829" s="33">
        <v>4.0</v>
      </c>
      <c r="CT829" s="33">
        <v>5.0</v>
      </c>
      <c r="CU829" s="33">
        <v>25.0</v>
      </c>
      <c r="CV829" s="33">
        <v>581.0</v>
      </c>
      <c r="CW829" s="5"/>
      <c r="CX829" s="5"/>
      <c r="CY829" s="33">
        <v>-99.735605</v>
      </c>
      <c r="CZ829" s="33">
        <v>20.704288</v>
      </c>
      <c r="DA829" s="33">
        <v>4.411098958E9</v>
      </c>
      <c r="DB829" s="33">
        <v>2.0</v>
      </c>
      <c r="DC829" s="33" t="s">
        <v>183</v>
      </c>
      <c r="DD829" s="33">
        <v>2023.0</v>
      </c>
      <c r="DE829" s="33" t="s">
        <v>184</v>
      </c>
      <c r="DF829" s="33"/>
      <c r="DG829" s="33" t="s">
        <v>185</v>
      </c>
      <c r="DH829" s="33" t="s">
        <v>186</v>
      </c>
      <c r="DI829" s="5"/>
      <c r="DJ829" s="5"/>
    </row>
    <row r="830">
      <c r="A830" s="33" t="s">
        <v>5684</v>
      </c>
      <c r="B830" s="34">
        <v>44952.0</v>
      </c>
      <c r="C830" s="35" t="s">
        <v>137</v>
      </c>
      <c r="D830" s="35" t="s">
        <v>139</v>
      </c>
      <c r="E830" s="35" t="s">
        <v>142</v>
      </c>
      <c r="F830" s="36" t="s">
        <v>144</v>
      </c>
      <c r="G830" s="33" t="s">
        <v>5685</v>
      </c>
      <c r="H830" s="33" t="s">
        <v>2019</v>
      </c>
      <c r="I830" s="33" t="s">
        <v>231</v>
      </c>
      <c r="J830" s="33" t="s">
        <v>414</v>
      </c>
      <c r="K830" s="35" t="s">
        <v>150</v>
      </c>
      <c r="L830" s="33" t="s">
        <v>845</v>
      </c>
      <c r="M830" s="5"/>
      <c r="N830" s="33" t="s">
        <v>2034</v>
      </c>
      <c r="O830" s="5"/>
      <c r="P830" s="35" t="s">
        <v>153</v>
      </c>
      <c r="Q830" s="35" t="s">
        <v>2034</v>
      </c>
      <c r="R830" s="33">
        <v>76513.0</v>
      </c>
      <c r="S830" s="37"/>
      <c r="T830" s="33"/>
      <c r="U830" s="33">
        <v>2.79</v>
      </c>
      <c r="V830" s="33" t="s">
        <v>154</v>
      </c>
      <c r="W830" s="33"/>
      <c r="X830" s="33"/>
      <c r="Y830" s="5"/>
      <c r="Z830" s="5"/>
      <c r="AA830" s="33">
        <v>1.0</v>
      </c>
      <c r="AB830" s="33"/>
      <c r="AC830" s="33">
        <v>1.0</v>
      </c>
      <c r="AD830" s="5"/>
      <c r="AE830" s="5"/>
      <c r="AF830" s="5"/>
      <c r="AG830" s="16"/>
      <c r="AH830" s="38" t="str">
        <f t="shared" si="1"/>
        <v/>
      </c>
      <c r="AI830" s="39">
        <f t="shared" si="2"/>
        <v>1</v>
      </c>
      <c r="AJ830" s="37" t="str">
        <f t="shared" si="3"/>
        <v/>
      </c>
      <c r="AK830" s="41" t="str">
        <f t="shared" si="4"/>
        <v/>
      </c>
      <c r="AL830" s="35" t="s">
        <v>153</v>
      </c>
      <c r="AM830" s="33" t="s">
        <v>2034</v>
      </c>
      <c r="AN830" s="33" t="s">
        <v>2034</v>
      </c>
      <c r="AO830" s="41"/>
      <c r="AP830" s="33" t="s">
        <v>169</v>
      </c>
      <c r="AQ830" s="33" t="s">
        <v>170</v>
      </c>
      <c r="AR830" s="33">
        <v>300.0</v>
      </c>
      <c r="AS830" s="42"/>
      <c r="AT830" s="42"/>
      <c r="AU830" s="42"/>
      <c r="AV830" s="42"/>
      <c r="AW830" s="42"/>
      <c r="AX830" s="5"/>
      <c r="AY830" s="33"/>
      <c r="AZ830" s="33" t="s">
        <v>5686</v>
      </c>
      <c r="BA830" s="5"/>
      <c r="BB830" s="5"/>
      <c r="BC830" s="5" t="s">
        <v>5687</v>
      </c>
      <c r="BD830" s="33" t="s">
        <v>173</v>
      </c>
      <c r="BE830" s="41"/>
      <c r="BF830" s="35"/>
      <c r="BG830" s="33" t="s">
        <v>169</v>
      </c>
      <c r="BH830" s="5"/>
      <c r="BI830" s="33">
        <v>300.0</v>
      </c>
      <c r="BJ830" s="33" t="s">
        <v>170</v>
      </c>
      <c r="BK830" s="5"/>
      <c r="BL830" s="5">
        <f t="shared" si="5"/>
        <v>3994.5</v>
      </c>
      <c r="BM830" s="5"/>
      <c r="BN830" s="5"/>
      <c r="BO830" s="42">
        <f t="shared" si="6"/>
        <v>3994.5</v>
      </c>
      <c r="BP830" s="44"/>
      <c r="BQ830" s="45"/>
      <c r="BR830" s="47"/>
      <c r="BS830" s="45"/>
      <c r="BT830" s="37"/>
      <c r="BU830" s="5"/>
      <c r="BV830" s="38"/>
      <c r="BW830" s="48"/>
      <c r="BX830" s="44"/>
      <c r="BY830" s="44"/>
      <c r="BZ830" s="33" t="s">
        <v>131</v>
      </c>
      <c r="CA830" s="5"/>
      <c r="CB830" s="5"/>
      <c r="CC830" s="33" t="s">
        <v>177</v>
      </c>
      <c r="CD830" s="5"/>
      <c r="CE830" s="5"/>
      <c r="CF830" s="33" t="s">
        <v>178</v>
      </c>
      <c r="CG830" s="33" t="s">
        <v>5688</v>
      </c>
      <c r="CH830" s="5"/>
      <c r="CI830" s="5"/>
      <c r="CJ830" s="5"/>
      <c r="CK830" s="33"/>
      <c r="CL830" s="49">
        <v>44995.0</v>
      </c>
      <c r="CM830" s="33" t="s">
        <v>180</v>
      </c>
      <c r="CN830" s="5"/>
      <c r="CO830" s="33">
        <v>2.0</v>
      </c>
      <c r="CP830" s="33" t="s">
        <v>181</v>
      </c>
      <c r="CQ830" s="50" t="str">
        <f t="shared" si="7"/>
        <v>03/03/1949</v>
      </c>
      <c r="CR830" s="33" t="s">
        <v>182</v>
      </c>
      <c r="CS830" s="33">
        <v>4.0</v>
      </c>
      <c r="CT830" s="33">
        <v>5.0</v>
      </c>
      <c r="CU830" s="33">
        <v>25.0</v>
      </c>
      <c r="CV830" s="33">
        <v>581.0</v>
      </c>
      <c r="CW830" s="5"/>
      <c r="CX830" s="5"/>
      <c r="CY830" s="33">
        <v>-99.735605</v>
      </c>
      <c r="CZ830" s="33">
        <v>20.704288</v>
      </c>
      <c r="DA830" s="33">
        <v>4.411353464E9</v>
      </c>
      <c r="DB830" s="33">
        <v>2.0</v>
      </c>
      <c r="DC830" s="33" t="s">
        <v>183</v>
      </c>
      <c r="DD830" s="33">
        <v>2023.0</v>
      </c>
      <c r="DE830" s="33" t="s">
        <v>184</v>
      </c>
      <c r="DF830" s="33"/>
      <c r="DG830" s="33" t="s">
        <v>185</v>
      </c>
      <c r="DH830" s="33" t="s">
        <v>186</v>
      </c>
      <c r="DI830" s="5"/>
      <c r="DJ830" s="5"/>
    </row>
    <row r="831">
      <c r="A831" s="33" t="s">
        <v>5689</v>
      </c>
      <c r="B831" s="34">
        <v>44952.0</v>
      </c>
      <c r="C831" s="35" t="s">
        <v>137</v>
      </c>
      <c r="D831" s="35" t="s">
        <v>139</v>
      </c>
      <c r="E831" s="35" t="s">
        <v>142</v>
      </c>
      <c r="F831" s="36" t="s">
        <v>144</v>
      </c>
      <c r="G831" s="33" t="s">
        <v>5690</v>
      </c>
      <c r="H831" s="33" t="s">
        <v>5691</v>
      </c>
      <c r="I831" s="33" t="s">
        <v>231</v>
      </c>
      <c r="J831" s="33" t="s">
        <v>439</v>
      </c>
      <c r="K831" s="35" t="s">
        <v>150</v>
      </c>
      <c r="L831" s="33" t="s">
        <v>5692</v>
      </c>
      <c r="M831" s="5"/>
      <c r="N831" s="33" t="s">
        <v>2034</v>
      </c>
      <c r="O831" s="5"/>
      <c r="P831" s="35" t="s">
        <v>153</v>
      </c>
      <c r="Q831" s="35" t="s">
        <v>2034</v>
      </c>
      <c r="R831" s="33">
        <v>76513.0</v>
      </c>
      <c r="S831" s="37"/>
      <c r="T831" s="33"/>
      <c r="U831" s="33">
        <v>2.34</v>
      </c>
      <c r="V831" s="33" t="s">
        <v>154</v>
      </c>
      <c r="W831" s="33"/>
      <c r="X831" s="33"/>
      <c r="Y831" s="5"/>
      <c r="Z831" s="5"/>
      <c r="AA831" s="33">
        <v>1.0</v>
      </c>
      <c r="AB831" s="33">
        <v>1.0</v>
      </c>
      <c r="AC831" s="33"/>
      <c r="AD831" s="5"/>
      <c r="AE831" s="5"/>
      <c r="AF831" s="5"/>
      <c r="AG831" s="16"/>
      <c r="AH831" s="38">
        <f t="shared" si="1"/>
        <v>1</v>
      </c>
      <c r="AI831" s="39" t="str">
        <f t="shared" si="2"/>
        <v/>
      </c>
      <c r="AJ831" s="37" t="str">
        <f t="shared" si="3"/>
        <v/>
      </c>
      <c r="AK831" s="41" t="str">
        <f t="shared" si="4"/>
        <v/>
      </c>
      <c r="AL831" s="35" t="s">
        <v>153</v>
      </c>
      <c r="AM831" s="33" t="s">
        <v>2034</v>
      </c>
      <c r="AN831" s="33" t="s">
        <v>2034</v>
      </c>
      <c r="AO831" s="41"/>
      <c r="AP831" s="33" t="s">
        <v>169</v>
      </c>
      <c r="AQ831" s="33" t="s">
        <v>170</v>
      </c>
      <c r="AR831" s="33">
        <v>300.0</v>
      </c>
      <c r="AS831" s="42"/>
      <c r="AT831" s="42"/>
      <c r="AU831" s="42"/>
      <c r="AV831" s="42"/>
      <c r="AW831" s="42"/>
      <c r="AX831" s="5"/>
      <c r="AY831" s="33"/>
      <c r="AZ831" s="33" t="s">
        <v>5693</v>
      </c>
      <c r="BA831" s="5"/>
      <c r="BB831" s="5"/>
      <c r="BC831" s="5" t="s">
        <v>5694</v>
      </c>
      <c r="BD831" s="33" t="s">
        <v>173</v>
      </c>
      <c r="BE831" s="41"/>
      <c r="BF831" s="35"/>
      <c r="BG831" s="33" t="s">
        <v>169</v>
      </c>
      <c r="BH831" s="5"/>
      <c r="BI831" s="33">
        <v>300.0</v>
      </c>
      <c r="BJ831" s="33" t="s">
        <v>170</v>
      </c>
      <c r="BK831" s="5"/>
      <c r="BL831" s="5">
        <f t="shared" si="5"/>
        <v>3994.5</v>
      </c>
      <c r="BM831" s="5"/>
      <c r="BN831" s="5"/>
      <c r="BO831" s="42">
        <f t="shared" si="6"/>
        <v>3994.5</v>
      </c>
      <c r="BP831" s="44"/>
      <c r="BQ831" s="45"/>
      <c r="BR831" s="47"/>
      <c r="BS831" s="45"/>
      <c r="BT831" s="37"/>
      <c r="BU831" s="5"/>
      <c r="BV831" s="38"/>
      <c r="BW831" s="48"/>
      <c r="BX831" s="44"/>
      <c r="BY831" s="44"/>
      <c r="BZ831" s="33" t="s">
        <v>131</v>
      </c>
      <c r="CA831" s="5"/>
      <c r="CB831" s="5"/>
      <c r="CC831" s="33" t="s">
        <v>177</v>
      </c>
      <c r="CD831" s="5"/>
      <c r="CE831" s="5"/>
      <c r="CF831" s="33" t="s">
        <v>178</v>
      </c>
      <c r="CG831" s="33" t="s">
        <v>5695</v>
      </c>
      <c r="CH831" s="5"/>
      <c r="CI831" s="5"/>
      <c r="CJ831" s="5"/>
      <c r="CK831" s="33"/>
      <c r="CL831" s="49">
        <v>44995.0</v>
      </c>
      <c r="CM831" s="33" t="s">
        <v>180</v>
      </c>
      <c r="CN831" s="5"/>
      <c r="CO831" s="33">
        <v>2.0</v>
      </c>
      <c r="CP831" s="33" t="s">
        <v>181</v>
      </c>
      <c r="CQ831" s="50" t="str">
        <f t="shared" si="7"/>
        <v>08/11/1947</v>
      </c>
      <c r="CR831" s="33" t="s">
        <v>243</v>
      </c>
      <c r="CS831" s="33">
        <v>4.0</v>
      </c>
      <c r="CT831" s="33">
        <v>5.0</v>
      </c>
      <c r="CU831" s="33">
        <v>25.0</v>
      </c>
      <c r="CV831" s="33">
        <v>581.0</v>
      </c>
      <c r="CW831" s="5"/>
      <c r="CX831" s="5"/>
      <c r="CY831" s="33">
        <v>-99.735868</v>
      </c>
      <c r="CZ831" s="33">
        <v>20.704225</v>
      </c>
      <c r="DA831" s="33">
        <v>4.4219266E9</v>
      </c>
      <c r="DB831" s="33">
        <v>1.0</v>
      </c>
      <c r="DC831" s="33" t="s">
        <v>183</v>
      </c>
      <c r="DD831" s="33">
        <v>2023.0</v>
      </c>
      <c r="DE831" s="33" t="s">
        <v>184</v>
      </c>
      <c r="DF831" s="33"/>
      <c r="DG831" s="33" t="s">
        <v>185</v>
      </c>
      <c r="DH831" s="33" t="s">
        <v>186</v>
      </c>
      <c r="DI831" s="5"/>
      <c r="DJ831" s="5"/>
    </row>
    <row r="832">
      <c r="A832" s="33" t="s">
        <v>5696</v>
      </c>
      <c r="B832" s="34">
        <v>44952.0</v>
      </c>
      <c r="C832" s="35" t="s">
        <v>137</v>
      </c>
      <c r="D832" s="35" t="s">
        <v>139</v>
      </c>
      <c r="E832" s="35" t="s">
        <v>142</v>
      </c>
      <c r="F832" s="36" t="s">
        <v>144</v>
      </c>
      <c r="G832" s="33" t="s">
        <v>5697</v>
      </c>
      <c r="H832" s="33" t="s">
        <v>330</v>
      </c>
      <c r="I832" s="33" t="s">
        <v>231</v>
      </c>
      <c r="J832" s="33" t="s">
        <v>414</v>
      </c>
      <c r="K832" s="35" t="s">
        <v>150</v>
      </c>
      <c r="L832" s="33" t="s">
        <v>5674</v>
      </c>
      <c r="M832" s="5"/>
      <c r="N832" s="33" t="s">
        <v>2034</v>
      </c>
      <c r="O832" s="5"/>
      <c r="P832" s="35" t="s">
        <v>153</v>
      </c>
      <c r="Q832" s="35" t="s">
        <v>2034</v>
      </c>
      <c r="R832" s="33">
        <v>76513.0</v>
      </c>
      <c r="S832" s="37"/>
      <c r="T832" s="33"/>
      <c r="U832" s="33">
        <v>3.03</v>
      </c>
      <c r="V832" s="33" t="s">
        <v>154</v>
      </c>
      <c r="W832" s="33"/>
      <c r="X832" s="33"/>
      <c r="Y832" s="5"/>
      <c r="Z832" s="5"/>
      <c r="AA832" s="33">
        <v>1.0</v>
      </c>
      <c r="AB832" s="33"/>
      <c r="AC832" s="33">
        <v>1.0</v>
      </c>
      <c r="AD832" s="5"/>
      <c r="AE832" s="5"/>
      <c r="AF832" s="5"/>
      <c r="AG832" s="16"/>
      <c r="AH832" s="38" t="str">
        <f t="shared" si="1"/>
        <v/>
      </c>
      <c r="AI832" s="39">
        <f t="shared" si="2"/>
        <v>1</v>
      </c>
      <c r="AJ832" s="37" t="str">
        <f t="shared" si="3"/>
        <v/>
      </c>
      <c r="AK832" s="41" t="str">
        <f t="shared" si="4"/>
        <v/>
      </c>
      <c r="AL832" s="35" t="s">
        <v>153</v>
      </c>
      <c r="AM832" s="33" t="s">
        <v>2034</v>
      </c>
      <c r="AN832" s="33" t="s">
        <v>2034</v>
      </c>
      <c r="AO832" s="41"/>
      <c r="AP832" s="33" t="s">
        <v>169</v>
      </c>
      <c r="AQ832" s="33" t="s">
        <v>170</v>
      </c>
      <c r="AR832" s="33">
        <v>300.0</v>
      </c>
      <c r="AS832" s="42"/>
      <c r="AT832" s="42"/>
      <c r="AU832" s="42"/>
      <c r="AV832" s="42"/>
      <c r="AW832" s="42"/>
      <c r="AX832" s="5"/>
      <c r="AY832" s="33"/>
      <c r="AZ832" s="33" t="s">
        <v>5698</v>
      </c>
      <c r="BA832" s="5"/>
      <c r="BB832" s="5"/>
      <c r="BC832" s="5" t="s">
        <v>5699</v>
      </c>
      <c r="BD832" s="33" t="s">
        <v>173</v>
      </c>
      <c r="BE832" s="41"/>
      <c r="BF832" s="35"/>
      <c r="BG832" s="33" t="s">
        <v>169</v>
      </c>
      <c r="BH832" s="5"/>
      <c r="BI832" s="33">
        <v>300.0</v>
      </c>
      <c r="BJ832" s="33" t="s">
        <v>170</v>
      </c>
      <c r="BK832" s="5"/>
      <c r="BL832" s="5">
        <f t="shared" si="5"/>
        <v>3994.5</v>
      </c>
      <c r="BM832" s="5"/>
      <c r="BN832" s="5"/>
      <c r="BO832" s="42">
        <f t="shared" si="6"/>
        <v>3994.5</v>
      </c>
      <c r="BP832" s="44"/>
      <c r="BQ832" s="45"/>
      <c r="BR832" s="47"/>
      <c r="BS832" s="45"/>
      <c r="BT832" s="37"/>
      <c r="BU832" s="5"/>
      <c r="BV832" s="38"/>
      <c r="BW832" s="48"/>
      <c r="BX832" s="44"/>
      <c r="BY832" s="44"/>
      <c r="BZ832" s="33" t="s">
        <v>131</v>
      </c>
      <c r="CA832" s="5"/>
      <c r="CB832" s="5"/>
      <c r="CC832" s="33" t="s">
        <v>177</v>
      </c>
      <c r="CD832" s="5"/>
      <c r="CE832" s="5"/>
      <c r="CF832" s="33" t="s">
        <v>178</v>
      </c>
      <c r="CG832" s="33" t="s">
        <v>5700</v>
      </c>
      <c r="CH832" s="5"/>
      <c r="CI832" s="5"/>
      <c r="CJ832" s="5"/>
      <c r="CK832" s="33"/>
      <c r="CL832" s="49">
        <v>44995.0</v>
      </c>
      <c r="CM832" s="33" t="s">
        <v>180</v>
      </c>
      <c r="CN832" s="5"/>
      <c r="CO832" s="33">
        <v>2.0</v>
      </c>
      <c r="CP832" s="33" t="s">
        <v>181</v>
      </c>
      <c r="CQ832" s="50" t="str">
        <f t="shared" si="7"/>
        <v>25/12/1951</v>
      </c>
      <c r="CR832" s="33" t="s">
        <v>182</v>
      </c>
      <c r="CS832" s="33">
        <v>4.0</v>
      </c>
      <c r="CT832" s="33">
        <v>5.0</v>
      </c>
      <c r="CU832" s="33">
        <v>25.0</v>
      </c>
      <c r="CV832" s="33">
        <v>581.0</v>
      </c>
      <c r="CW832" s="5"/>
      <c r="CX832" s="5"/>
      <c r="CY832" s="33">
        <v>-99.735868</v>
      </c>
      <c r="CZ832" s="33">
        <v>20.704225</v>
      </c>
      <c r="DA832" s="33">
        <v>7.296433987E9</v>
      </c>
      <c r="DB832" s="33">
        <v>2.0</v>
      </c>
      <c r="DC832" s="33" t="s">
        <v>183</v>
      </c>
      <c r="DD832" s="33">
        <v>2023.0</v>
      </c>
      <c r="DE832" s="33" t="s">
        <v>184</v>
      </c>
      <c r="DF832" s="33"/>
      <c r="DG832" s="33" t="s">
        <v>185</v>
      </c>
      <c r="DH832" s="33" t="s">
        <v>186</v>
      </c>
      <c r="DI832" s="5"/>
      <c r="DJ832" s="5"/>
    </row>
    <row r="833">
      <c r="A833" s="33" t="s">
        <v>5701</v>
      </c>
      <c r="B833" s="34">
        <v>44952.0</v>
      </c>
      <c r="C833" s="35" t="s">
        <v>137</v>
      </c>
      <c r="D833" s="35" t="s">
        <v>139</v>
      </c>
      <c r="E833" s="35" t="s">
        <v>142</v>
      </c>
      <c r="F833" s="36" t="s">
        <v>144</v>
      </c>
      <c r="G833" s="33" t="s">
        <v>5702</v>
      </c>
      <c r="H833" s="33" t="s">
        <v>3871</v>
      </c>
      <c r="I833" s="33" t="s">
        <v>231</v>
      </c>
      <c r="J833" s="33" t="s">
        <v>204</v>
      </c>
      <c r="K833" s="35" t="s">
        <v>150</v>
      </c>
      <c r="L833" s="33" t="s">
        <v>5674</v>
      </c>
      <c r="M833" s="33">
        <v>6.0</v>
      </c>
      <c r="N833" s="33" t="s">
        <v>2034</v>
      </c>
      <c r="O833" s="5"/>
      <c r="P833" s="35" t="s">
        <v>153</v>
      </c>
      <c r="Q833" s="35" t="s">
        <v>2034</v>
      </c>
      <c r="R833" s="33">
        <v>76513.0</v>
      </c>
      <c r="S833" s="37"/>
      <c r="T833" s="33"/>
      <c r="U833" s="33">
        <v>2.45</v>
      </c>
      <c r="V833" s="33" t="s">
        <v>154</v>
      </c>
      <c r="W833" s="33"/>
      <c r="X833" s="33"/>
      <c r="Y833" s="5"/>
      <c r="Z833" s="5"/>
      <c r="AA833" s="33">
        <v>1.0</v>
      </c>
      <c r="AB833" s="33"/>
      <c r="AC833" s="33">
        <v>1.0</v>
      </c>
      <c r="AD833" s="5"/>
      <c r="AE833" s="5"/>
      <c r="AF833" s="5"/>
      <c r="AG833" s="16"/>
      <c r="AH833" s="38" t="str">
        <f t="shared" si="1"/>
        <v/>
      </c>
      <c r="AI833" s="39">
        <f t="shared" si="2"/>
        <v>1</v>
      </c>
      <c r="AJ833" s="37" t="str">
        <f t="shared" si="3"/>
        <v/>
      </c>
      <c r="AK833" s="41" t="str">
        <f t="shared" si="4"/>
        <v/>
      </c>
      <c r="AL833" s="35" t="s">
        <v>153</v>
      </c>
      <c r="AM833" s="33" t="s">
        <v>2034</v>
      </c>
      <c r="AN833" s="33" t="s">
        <v>2034</v>
      </c>
      <c r="AO833" s="41"/>
      <c r="AP833" s="33" t="s">
        <v>169</v>
      </c>
      <c r="AQ833" s="33" t="s">
        <v>170</v>
      </c>
      <c r="AR833" s="33">
        <v>300.0</v>
      </c>
      <c r="AS833" s="42"/>
      <c r="AT833" s="42"/>
      <c r="AU833" s="42"/>
      <c r="AV833" s="42"/>
      <c r="AW833" s="42"/>
      <c r="AX833" s="5"/>
      <c r="AY833" s="33"/>
      <c r="AZ833" s="33" t="s">
        <v>5703</v>
      </c>
      <c r="BA833" s="5"/>
      <c r="BB833" s="5"/>
      <c r="BC833" s="5" t="s">
        <v>5704</v>
      </c>
      <c r="BD833" s="33" t="s">
        <v>173</v>
      </c>
      <c r="BE833" s="41"/>
      <c r="BF833" s="35"/>
      <c r="BG833" s="33" t="s">
        <v>169</v>
      </c>
      <c r="BH833" s="5"/>
      <c r="BI833" s="33">
        <v>300.0</v>
      </c>
      <c r="BJ833" s="33" t="s">
        <v>170</v>
      </c>
      <c r="BK833" s="5"/>
      <c r="BL833" s="5">
        <f t="shared" si="5"/>
        <v>3994.5</v>
      </c>
      <c r="BM833" s="5"/>
      <c r="BN833" s="5"/>
      <c r="BO833" s="42">
        <f t="shared" si="6"/>
        <v>3994.5</v>
      </c>
      <c r="BP833" s="44"/>
      <c r="BQ833" s="45"/>
      <c r="BR833" s="47"/>
      <c r="BS833" s="45"/>
      <c r="BT833" s="37"/>
      <c r="BU833" s="5"/>
      <c r="BV833" s="38"/>
      <c r="BW833" s="48"/>
      <c r="BX833" s="44"/>
      <c r="BY833" s="44"/>
      <c r="BZ833" s="33" t="s">
        <v>131</v>
      </c>
      <c r="CA833" s="5"/>
      <c r="CB833" s="5"/>
      <c r="CC833" s="33" t="s">
        <v>177</v>
      </c>
      <c r="CD833" s="5"/>
      <c r="CE833" s="5"/>
      <c r="CF833" s="33" t="s">
        <v>178</v>
      </c>
      <c r="CG833" s="33" t="s">
        <v>5705</v>
      </c>
      <c r="CH833" s="5"/>
      <c r="CI833" s="5"/>
      <c r="CJ833" s="5"/>
      <c r="CK833" s="33"/>
      <c r="CL833" s="49">
        <v>44995.0</v>
      </c>
      <c r="CM833" s="33" t="s">
        <v>180</v>
      </c>
      <c r="CN833" s="5"/>
      <c r="CO833" s="33">
        <v>2.0</v>
      </c>
      <c r="CP833" s="33" t="s">
        <v>181</v>
      </c>
      <c r="CQ833" s="50" t="str">
        <f t="shared" si="7"/>
        <v>19/12/1954</v>
      </c>
      <c r="CR833" s="33" t="s">
        <v>182</v>
      </c>
      <c r="CS833" s="33">
        <v>4.0</v>
      </c>
      <c r="CT833" s="33">
        <v>5.0</v>
      </c>
      <c r="CU833" s="33">
        <v>25.0</v>
      </c>
      <c r="CV833" s="33">
        <v>581.0</v>
      </c>
      <c r="CW833" s="5"/>
      <c r="CX833" s="5"/>
      <c r="CY833" s="33">
        <v>-99.735868</v>
      </c>
      <c r="CZ833" s="33">
        <v>20.704225</v>
      </c>
      <c r="DA833" s="33">
        <v>4.411197519E9</v>
      </c>
      <c r="DB833" s="33">
        <v>2.0</v>
      </c>
      <c r="DC833" s="33" t="s">
        <v>183</v>
      </c>
      <c r="DD833" s="33">
        <v>2023.0</v>
      </c>
      <c r="DE833" s="33" t="s">
        <v>184</v>
      </c>
      <c r="DF833" s="33"/>
      <c r="DG833" s="33" t="s">
        <v>185</v>
      </c>
      <c r="DH833" s="33" t="s">
        <v>186</v>
      </c>
      <c r="DI833" s="5"/>
      <c r="DJ833" s="5"/>
    </row>
    <row r="834">
      <c r="A834" s="33" t="s">
        <v>5706</v>
      </c>
      <c r="B834" s="34">
        <v>44952.0</v>
      </c>
      <c r="C834" s="35" t="s">
        <v>137</v>
      </c>
      <c r="D834" s="35" t="s">
        <v>139</v>
      </c>
      <c r="E834" s="35" t="s">
        <v>142</v>
      </c>
      <c r="F834" s="36" t="s">
        <v>144</v>
      </c>
      <c r="G834" s="33" t="s">
        <v>5707</v>
      </c>
      <c r="H834" s="33" t="s">
        <v>5708</v>
      </c>
      <c r="I834" s="33" t="s">
        <v>231</v>
      </c>
      <c r="J834" s="33" t="s">
        <v>204</v>
      </c>
      <c r="K834" s="35" t="s">
        <v>150</v>
      </c>
      <c r="L834" s="33" t="s">
        <v>5680</v>
      </c>
      <c r="M834" s="5"/>
      <c r="N834" s="33" t="s">
        <v>2034</v>
      </c>
      <c r="O834" s="5"/>
      <c r="P834" s="35" t="s">
        <v>153</v>
      </c>
      <c r="Q834" s="35" t="s">
        <v>2034</v>
      </c>
      <c r="R834" s="33">
        <v>76513.0</v>
      </c>
      <c r="S834" s="37"/>
      <c r="T834" s="33"/>
      <c r="U834" s="33">
        <v>2.42</v>
      </c>
      <c r="V834" s="33" t="s">
        <v>154</v>
      </c>
      <c r="W834" s="33"/>
      <c r="X834" s="33"/>
      <c r="Y834" s="5"/>
      <c r="Z834" s="5"/>
      <c r="AA834" s="33">
        <v>1.0</v>
      </c>
      <c r="AB834" s="33"/>
      <c r="AC834" s="33">
        <v>1.0</v>
      </c>
      <c r="AD834" s="5"/>
      <c r="AE834" s="5"/>
      <c r="AF834" s="5"/>
      <c r="AG834" s="16"/>
      <c r="AH834" s="38" t="str">
        <f t="shared" si="1"/>
        <v/>
      </c>
      <c r="AI834" s="39" t="str">
        <f t="shared" si="2"/>
        <v/>
      </c>
      <c r="AJ834" s="37" t="str">
        <f t="shared" si="3"/>
        <v/>
      </c>
      <c r="AK834" s="41" t="str">
        <f t="shared" si="4"/>
        <v/>
      </c>
      <c r="AL834" s="35" t="s">
        <v>153</v>
      </c>
      <c r="AM834" s="33" t="s">
        <v>2034</v>
      </c>
      <c r="AN834" s="33" t="s">
        <v>2034</v>
      </c>
      <c r="AO834" s="41"/>
      <c r="AP834" s="33" t="s">
        <v>169</v>
      </c>
      <c r="AQ834" s="33" t="s">
        <v>170</v>
      </c>
      <c r="AR834" s="33">
        <v>300.0</v>
      </c>
      <c r="AS834" s="42"/>
      <c r="AT834" s="42"/>
      <c r="AU834" s="42"/>
      <c r="AV834" s="42"/>
      <c r="AW834" s="42"/>
      <c r="AX834" s="5"/>
      <c r="AY834" s="33"/>
      <c r="AZ834" s="33" t="s">
        <v>5709</v>
      </c>
      <c r="BA834" s="5"/>
      <c r="BB834" s="5"/>
      <c r="BC834" s="5" t="s">
        <v>5710</v>
      </c>
      <c r="BD834" s="33" t="s">
        <v>173</v>
      </c>
      <c r="BE834" s="41"/>
      <c r="BF834" s="35"/>
      <c r="BG834" s="33" t="s">
        <v>169</v>
      </c>
      <c r="BH834" s="5"/>
      <c r="BI834" s="33">
        <v>300.0</v>
      </c>
      <c r="BJ834" s="33" t="s">
        <v>170</v>
      </c>
      <c r="BK834" s="5"/>
      <c r="BL834" s="5">
        <f t="shared" si="5"/>
        <v>3994.5</v>
      </c>
      <c r="BM834" s="5"/>
      <c r="BN834" s="5"/>
      <c r="BO834" s="42">
        <f t="shared" si="6"/>
        <v>3994.5</v>
      </c>
      <c r="BP834" s="44"/>
      <c r="BQ834" s="45"/>
      <c r="BR834" s="47"/>
      <c r="BS834" s="45"/>
      <c r="BT834" s="37"/>
      <c r="BU834" s="5"/>
      <c r="BV834" s="38"/>
      <c r="BW834" s="48"/>
      <c r="BX834" s="44"/>
      <c r="BY834" s="44"/>
      <c r="BZ834" s="33" t="s">
        <v>131</v>
      </c>
      <c r="CA834" s="5"/>
      <c r="CB834" s="5"/>
      <c r="CC834" s="33" t="s">
        <v>177</v>
      </c>
      <c r="CD834" s="5"/>
      <c r="CE834" s="5"/>
      <c r="CF834" s="33" t="s">
        <v>178</v>
      </c>
      <c r="CG834" s="33" t="s">
        <v>5711</v>
      </c>
      <c r="CH834" s="5"/>
      <c r="CI834" s="5"/>
      <c r="CJ834" s="5"/>
      <c r="CK834" s="33"/>
      <c r="CL834" s="49">
        <v>44995.0</v>
      </c>
      <c r="CM834" s="33" t="s">
        <v>180</v>
      </c>
      <c r="CN834" s="5"/>
      <c r="CO834" s="33">
        <v>2.0</v>
      </c>
      <c r="CP834" s="33" t="s">
        <v>181</v>
      </c>
      <c r="CQ834" s="50" t="str">
        <f t="shared" si="7"/>
        <v>20/02/1976</v>
      </c>
      <c r="CR834" s="33" t="s">
        <v>182</v>
      </c>
      <c r="CS834" s="33">
        <v>4.0</v>
      </c>
      <c r="CT834" s="33">
        <v>5.0</v>
      </c>
      <c r="CU834" s="33">
        <v>25.0</v>
      </c>
      <c r="CV834" s="33">
        <v>581.0</v>
      </c>
      <c r="CW834" s="5"/>
      <c r="CX834" s="5"/>
      <c r="CY834" s="33">
        <v>-99.735605</v>
      </c>
      <c r="CZ834" s="33">
        <v>20.704288</v>
      </c>
      <c r="DA834" s="33">
        <v>4.411195854E9</v>
      </c>
      <c r="DB834" s="33">
        <v>2.0</v>
      </c>
      <c r="DC834" s="33" t="s">
        <v>183</v>
      </c>
      <c r="DD834" s="33">
        <v>2023.0</v>
      </c>
      <c r="DE834" s="33" t="s">
        <v>184</v>
      </c>
      <c r="DF834" s="33"/>
      <c r="DG834" s="33" t="s">
        <v>185</v>
      </c>
      <c r="DH834" s="33" t="s">
        <v>186</v>
      </c>
      <c r="DI834" s="5"/>
      <c r="DJ834" s="5"/>
    </row>
    <row r="835">
      <c r="A835" s="33" t="s">
        <v>5712</v>
      </c>
      <c r="B835" s="34">
        <v>44952.0</v>
      </c>
      <c r="C835" s="35" t="s">
        <v>137</v>
      </c>
      <c r="D835" s="35" t="s">
        <v>139</v>
      </c>
      <c r="E835" s="35" t="s">
        <v>142</v>
      </c>
      <c r="F835" s="36" t="s">
        <v>144</v>
      </c>
      <c r="G835" s="33" t="s">
        <v>5713</v>
      </c>
      <c r="H835" s="33" t="s">
        <v>5714</v>
      </c>
      <c r="I835" s="33" t="s">
        <v>231</v>
      </c>
      <c r="J835" s="33" t="s">
        <v>2260</v>
      </c>
      <c r="K835" s="35" t="s">
        <v>150</v>
      </c>
      <c r="L835" s="33" t="s">
        <v>5680</v>
      </c>
      <c r="M835" s="5"/>
      <c r="N835" s="33" t="s">
        <v>2034</v>
      </c>
      <c r="O835" s="5"/>
      <c r="P835" s="35" t="s">
        <v>153</v>
      </c>
      <c r="Q835" s="35" t="s">
        <v>2034</v>
      </c>
      <c r="R835" s="33">
        <v>76513.0</v>
      </c>
      <c r="S835" s="37"/>
      <c r="T835" s="33"/>
      <c r="U835" s="33">
        <v>1.82</v>
      </c>
      <c r="V835" s="33" t="s">
        <v>154</v>
      </c>
      <c r="W835" s="33"/>
      <c r="X835" s="33"/>
      <c r="Y835" s="5"/>
      <c r="Z835" s="5"/>
      <c r="AA835" s="33">
        <v>1.0</v>
      </c>
      <c r="AB835" s="33"/>
      <c r="AC835" s="33">
        <v>1.0</v>
      </c>
      <c r="AD835" s="5"/>
      <c r="AE835" s="5"/>
      <c r="AF835" s="5"/>
      <c r="AG835" s="16"/>
      <c r="AH835" s="38" t="str">
        <f t="shared" si="1"/>
        <v/>
      </c>
      <c r="AI835" s="39">
        <f t="shared" si="2"/>
        <v>1</v>
      </c>
      <c r="AJ835" s="37" t="str">
        <f t="shared" si="3"/>
        <v/>
      </c>
      <c r="AK835" s="41" t="str">
        <f t="shared" si="4"/>
        <v/>
      </c>
      <c r="AL835" s="35" t="s">
        <v>153</v>
      </c>
      <c r="AM835" s="33" t="s">
        <v>2034</v>
      </c>
      <c r="AN835" s="33" t="s">
        <v>2034</v>
      </c>
      <c r="AO835" s="41"/>
      <c r="AP835" s="33" t="s">
        <v>169</v>
      </c>
      <c r="AQ835" s="33" t="s">
        <v>170</v>
      </c>
      <c r="AR835" s="33">
        <v>150.0</v>
      </c>
      <c r="AS835" s="42"/>
      <c r="AT835" s="42"/>
      <c r="AU835" s="42"/>
      <c r="AV835" s="42"/>
      <c r="AW835" s="42"/>
      <c r="AX835" s="5"/>
      <c r="AY835" s="33"/>
      <c r="AZ835" s="33" t="s">
        <v>5715</v>
      </c>
      <c r="BA835" s="5"/>
      <c r="BB835" s="5"/>
      <c r="BC835" s="5" t="s">
        <v>5716</v>
      </c>
      <c r="BD835" s="33" t="s">
        <v>173</v>
      </c>
      <c r="BE835" s="41"/>
      <c r="BF835" s="35"/>
      <c r="BG835" s="33" t="s">
        <v>169</v>
      </c>
      <c r="BH835" s="5"/>
      <c r="BI835" s="33">
        <v>150.0</v>
      </c>
      <c r="BJ835" s="33" t="s">
        <v>170</v>
      </c>
      <c r="BK835" s="5"/>
      <c r="BL835" s="5">
        <f t="shared" si="5"/>
        <v>1997.25</v>
      </c>
      <c r="BM835" s="5"/>
      <c r="BN835" s="5"/>
      <c r="BO835" s="42">
        <f t="shared" si="6"/>
        <v>1997.25</v>
      </c>
      <c r="BP835" s="44"/>
      <c r="BQ835" s="45"/>
      <c r="BR835" s="47"/>
      <c r="BS835" s="45"/>
      <c r="BT835" s="37"/>
      <c r="BU835" s="5"/>
      <c r="BV835" s="38"/>
      <c r="BW835" s="48"/>
      <c r="BX835" s="44"/>
      <c r="BY835" s="44"/>
      <c r="BZ835" s="33" t="s">
        <v>131</v>
      </c>
      <c r="CA835" s="5"/>
      <c r="CB835" s="5"/>
      <c r="CC835" s="33" t="s">
        <v>177</v>
      </c>
      <c r="CD835" s="5"/>
      <c r="CE835" s="5"/>
      <c r="CF835" s="33" t="s">
        <v>178</v>
      </c>
      <c r="CG835" s="33" t="s">
        <v>5717</v>
      </c>
      <c r="CH835" s="5"/>
      <c r="CI835" s="5"/>
      <c r="CJ835" s="5"/>
      <c r="CK835" s="33"/>
      <c r="CL835" s="49">
        <v>44995.0</v>
      </c>
      <c r="CM835" s="33" t="s">
        <v>180</v>
      </c>
      <c r="CN835" s="5"/>
      <c r="CO835" s="33">
        <v>1.0</v>
      </c>
      <c r="CP835" s="33" t="s">
        <v>181</v>
      </c>
      <c r="CQ835" s="50" t="str">
        <f t="shared" si="7"/>
        <v>16/06/1950</v>
      </c>
      <c r="CR835" s="33" t="s">
        <v>182</v>
      </c>
      <c r="CS835" s="33">
        <v>4.0</v>
      </c>
      <c r="CT835" s="33">
        <v>5.0</v>
      </c>
      <c r="CU835" s="33">
        <v>25.0</v>
      </c>
      <c r="CV835" s="33">
        <v>581.0</v>
      </c>
      <c r="CW835" s="5"/>
      <c r="CX835" s="5"/>
      <c r="CY835" s="33">
        <v>-99.735605</v>
      </c>
      <c r="CZ835" s="33">
        <v>20.704288</v>
      </c>
      <c r="DA835" s="33">
        <v>4.4219266E9</v>
      </c>
      <c r="DB835" s="33">
        <v>1.0</v>
      </c>
      <c r="DC835" s="33" t="s">
        <v>183</v>
      </c>
      <c r="DD835" s="33">
        <v>2023.0</v>
      </c>
      <c r="DE835" s="33" t="s">
        <v>184</v>
      </c>
      <c r="DF835" s="33"/>
      <c r="DG835" s="33" t="s">
        <v>185</v>
      </c>
      <c r="DH835" s="33" t="s">
        <v>186</v>
      </c>
      <c r="DI835" s="5"/>
      <c r="DJ835" s="5"/>
    </row>
    <row r="836">
      <c r="A836" s="33" t="s">
        <v>5718</v>
      </c>
      <c r="B836" s="34">
        <v>44952.0</v>
      </c>
      <c r="C836" s="35" t="s">
        <v>137</v>
      </c>
      <c r="D836" s="35" t="s">
        <v>139</v>
      </c>
      <c r="E836" s="35" t="s">
        <v>142</v>
      </c>
      <c r="F836" s="36" t="s">
        <v>144</v>
      </c>
      <c r="G836" s="33" t="s">
        <v>5719</v>
      </c>
      <c r="H836" s="33" t="s">
        <v>5720</v>
      </c>
      <c r="I836" s="33" t="s">
        <v>231</v>
      </c>
      <c r="J836" s="33" t="s">
        <v>231</v>
      </c>
      <c r="K836" s="35" t="s">
        <v>150</v>
      </c>
      <c r="L836" s="33" t="s">
        <v>845</v>
      </c>
      <c r="M836" s="5"/>
      <c r="N836" s="33" t="s">
        <v>2034</v>
      </c>
      <c r="O836" s="5"/>
      <c r="P836" s="35" t="s">
        <v>153</v>
      </c>
      <c r="Q836" s="35" t="s">
        <v>2034</v>
      </c>
      <c r="R836" s="33">
        <v>76513.0</v>
      </c>
      <c r="S836" s="37"/>
      <c r="T836" s="33"/>
      <c r="U836" s="33">
        <v>4.26</v>
      </c>
      <c r="V836" s="33" t="s">
        <v>154</v>
      </c>
      <c r="W836" s="33"/>
      <c r="X836" s="33"/>
      <c r="Y836" s="5"/>
      <c r="Z836" s="5"/>
      <c r="AA836" s="33">
        <v>1.0</v>
      </c>
      <c r="AB836" s="33"/>
      <c r="AC836" s="33">
        <v>1.0</v>
      </c>
      <c r="AD836" s="5"/>
      <c r="AE836" s="5"/>
      <c r="AF836" s="5"/>
      <c r="AG836" s="16"/>
      <c r="AH836" s="38" t="str">
        <f t="shared" si="1"/>
        <v/>
      </c>
      <c r="AI836" s="39" t="str">
        <f t="shared" si="2"/>
        <v/>
      </c>
      <c r="AJ836" s="37" t="str">
        <f t="shared" si="3"/>
        <v/>
      </c>
      <c r="AK836" s="41" t="str">
        <f t="shared" si="4"/>
        <v/>
      </c>
      <c r="AL836" s="35" t="s">
        <v>153</v>
      </c>
      <c r="AM836" s="33" t="s">
        <v>2034</v>
      </c>
      <c r="AN836" s="33" t="s">
        <v>2034</v>
      </c>
      <c r="AO836" s="41"/>
      <c r="AP836" s="33" t="s">
        <v>169</v>
      </c>
      <c r="AQ836" s="33" t="s">
        <v>170</v>
      </c>
      <c r="AR836" s="33">
        <v>300.0</v>
      </c>
      <c r="AS836" s="42"/>
      <c r="AT836" s="42"/>
      <c r="AU836" s="42"/>
      <c r="AV836" s="42"/>
      <c r="AW836" s="42"/>
      <c r="AX836" s="5"/>
      <c r="AY836" s="33"/>
      <c r="AZ836" s="33" t="s">
        <v>5721</v>
      </c>
      <c r="BA836" s="5"/>
      <c r="BB836" s="5"/>
      <c r="BC836" s="5" t="s">
        <v>5722</v>
      </c>
      <c r="BD836" s="33" t="s">
        <v>173</v>
      </c>
      <c r="BE836" s="41"/>
      <c r="BF836" s="35"/>
      <c r="BG836" s="33" t="s">
        <v>169</v>
      </c>
      <c r="BH836" s="5"/>
      <c r="BI836" s="33">
        <v>300.0</v>
      </c>
      <c r="BJ836" s="33" t="s">
        <v>170</v>
      </c>
      <c r="BK836" s="5"/>
      <c r="BL836" s="5">
        <f t="shared" si="5"/>
        <v>3994.5</v>
      </c>
      <c r="BM836" s="5"/>
      <c r="BN836" s="5"/>
      <c r="BO836" s="42">
        <f t="shared" si="6"/>
        <v>3994.5</v>
      </c>
      <c r="BP836" s="44"/>
      <c r="BQ836" s="45"/>
      <c r="BR836" s="47"/>
      <c r="BS836" s="45"/>
      <c r="BT836" s="37"/>
      <c r="BU836" s="5"/>
      <c r="BV836" s="38"/>
      <c r="BW836" s="48"/>
      <c r="BX836" s="44"/>
      <c r="BY836" s="44"/>
      <c r="BZ836" s="33" t="s">
        <v>131</v>
      </c>
      <c r="CA836" s="5"/>
      <c r="CB836" s="5"/>
      <c r="CC836" s="33" t="s">
        <v>177</v>
      </c>
      <c r="CD836" s="5"/>
      <c r="CE836" s="5"/>
      <c r="CF836" s="33" t="s">
        <v>178</v>
      </c>
      <c r="CG836" s="33" t="s">
        <v>5723</v>
      </c>
      <c r="CH836" s="5"/>
      <c r="CI836" s="5"/>
      <c r="CJ836" s="5"/>
      <c r="CK836" s="33"/>
      <c r="CL836" s="49">
        <v>44995.0</v>
      </c>
      <c r="CM836" s="33" t="s">
        <v>180</v>
      </c>
      <c r="CN836" s="5"/>
      <c r="CO836" s="33">
        <v>2.0</v>
      </c>
      <c r="CP836" s="33" t="s">
        <v>181</v>
      </c>
      <c r="CQ836" s="50" t="str">
        <f t="shared" si="7"/>
        <v>27/03/1974</v>
      </c>
      <c r="CR836" s="33" t="s">
        <v>182</v>
      </c>
      <c r="CS836" s="33">
        <v>4.0</v>
      </c>
      <c r="CT836" s="33">
        <v>5.0</v>
      </c>
      <c r="CU836" s="33">
        <v>25.0</v>
      </c>
      <c r="CV836" s="33">
        <v>581.0</v>
      </c>
      <c r="CW836" s="5"/>
      <c r="CX836" s="5"/>
      <c r="CY836" s="33">
        <v>-99.735451</v>
      </c>
      <c r="CZ836" s="33">
        <v>20.705463</v>
      </c>
      <c r="DA836" s="33">
        <v>4.412041065E9</v>
      </c>
      <c r="DB836" s="33">
        <v>2.0</v>
      </c>
      <c r="DC836" s="33" t="s">
        <v>183</v>
      </c>
      <c r="DD836" s="33">
        <v>2023.0</v>
      </c>
      <c r="DE836" s="33" t="s">
        <v>184</v>
      </c>
      <c r="DF836" s="33"/>
      <c r="DG836" s="33" t="s">
        <v>185</v>
      </c>
      <c r="DH836" s="33" t="s">
        <v>186</v>
      </c>
      <c r="DI836" s="5"/>
      <c r="DJ836" s="5"/>
    </row>
    <row r="837">
      <c r="A837" s="33" t="s">
        <v>5724</v>
      </c>
      <c r="B837" s="34">
        <v>44952.0</v>
      </c>
      <c r="C837" s="35" t="s">
        <v>137</v>
      </c>
      <c r="D837" s="35" t="s">
        <v>139</v>
      </c>
      <c r="E837" s="35" t="s">
        <v>142</v>
      </c>
      <c r="F837" s="36" t="s">
        <v>144</v>
      </c>
      <c r="G837" s="33" t="s">
        <v>5725</v>
      </c>
      <c r="H837" s="33" t="s">
        <v>3516</v>
      </c>
      <c r="I837" s="33" t="s">
        <v>231</v>
      </c>
      <c r="J837" s="33" t="s">
        <v>204</v>
      </c>
      <c r="K837" s="35" t="s">
        <v>150</v>
      </c>
      <c r="L837" s="33" t="s">
        <v>5674</v>
      </c>
      <c r="M837" s="5"/>
      <c r="N837" s="33" t="s">
        <v>2034</v>
      </c>
      <c r="O837" s="5"/>
      <c r="P837" s="35" t="s">
        <v>153</v>
      </c>
      <c r="Q837" s="35" t="s">
        <v>2034</v>
      </c>
      <c r="R837" s="33">
        <v>76513.0</v>
      </c>
      <c r="S837" s="37"/>
      <c r="T837" s="33"/>
      <c r="U837" s="33">
        <v>7.6</v>
      </c>
      <c r="V837" s="33" t="s">
        <v>154</v>
      </c>
      <c r="W837" s="33"/>
      <c r="X837" s="33"/>
      <c r="Y837" s="5"/>
      <c r="Z837" s="5"/>
      <c r="AA837" s="33">
        <v>1.0</v>
      </c>
      <c r="AB837" s="33">
        <v>1.0</v>
      </c>
      <c r="AC837" s="33"/>
      <c r="AD837" s="5"/>
      <c r="AE837" s="5"/>
      <c r="AF837" s="5"/>
      <c r="AG837" s="16"/>
      <c r="AH837" s="38">
        <f t="shared" si="1"/>
        <v>1</v>
      </c>
      <c r="AI837" s="39" t="str">
        <f t="shared" si="2"/>
        <v/>
      </c>
      <c r="AJ837" s="37" t="str">
        <f t="shared" si="3"/>
        <v/>
      </c>
      <c r="AK837" s="41" t="str">
        <f t="shared" si="4"/>
        <v/>
      </c>
      <c r="AL837" s="35" t="s">
        <v>153</v>
      </c>
      <c r="AM837" s="33" t="s">
        <v>2034</v>
      </c>
      <c r="AN837" s="33" t="s">
        <v>2034</v>
      </c>
      <c r="AO837" s="41"/>
      <c r="AP837" s="33" t="s">
        <v>169</v>
      </c>
      <c r="AQ837" s="33" t="s">
        <v>170</v>
      </c>
      <c r="AR837" s="33">
        <v>300.0</v>
      </c>
      <c r="AS837" s="42"/>
      <c r="AT837" s="42"/>
      <c r="AU837" s="42"/>
      <c r="AV837" s="42"/>
      <c r="AW837" s="42"/>
      <c r="AX837" s="5"/>
      <c r="AY837" s="33"/>
      <c r="AZ837" s="33" t="s">
        <v>5726</v>
      </c>
      <c r="BA837" s="5"/>
      <c r="BB837" s="5"/>
      <c r="BC837" s="5" t="s">
        <v>5727</v>
      </c>
      <c r="BD837" s="33" t="s">
        <v>173</v>
      </c>
      <c r="BE837" s="41"/>
      <c r="BF837" s="35"/>
      <c r="BG837" s="33" t="s">
        <v>169</v>
      </c>
      <c r="BH837" s="5"/>
      <c r="BI837" s="33">
        <v>300.0</v>
      </c>
      <c r="BJ837" s="33" t="s">
        <v>170</v>
      </c>
      <c r="BK837" s="5"/>
      <c r="BL837" s="5">
        <f t="shared" si="5"/>
        <v>3994.5</v>
      </c>
      <c r="BM837" s="5"/>
      <c r="BN837" s="5"/>
      <c r="BO837" s="42">
        <f t="shared" si="6"/>
        <v>3994.5</v>
      </c>
      <c r="BP837" s="44"/>
      <c r="BQ837" s="45"/>
      <c r="BR837" s="47"/>
      <c r="BS837" s="45"/>
      <c r="BT837" s="37"/>
      <c r="BU837" s="5"/>
      <c r="BV837" s="38"/>
      <c r="BW837" s="48"/>
      <c r="BX837" s="44"/>
      <c r="BY837" s="44"/>
      <c r="BZ837" s="33" t="s">
        <v>131</v>
      </c>
      <c r="CA837" s="5"/>
      <c r="CB837" s="5"/>
      <c r="CC837" s="33" t="s">
        <v>177</v>
      </c>
      <c r="CD837" s="5"/>
      <c r="CE837" s="5"/>
      <c r="CF837" s="33" t="s">
        <v>178</v>
      </c>
      <c r="CG837" s="33" t="s">
        <v>5728</v>
      </c>
      <c r="CH837" s="5"/>
      <c r="CI837" s="5"/>
      <c r="CJ837" s="5"/>
      <c r="CK837" s="33"/>
      <c r="CL837" s="49">
        <v>44995.0</v>
      </c>
      <c r="CM837" s="33" t="s">
        <v>180</v>
      </c>
      <c r="CN837" s="5"/>
      <c r="CO837" s="33">
        <v>2.0</v>
      </c>
      <c r="CP837" s="33" t="s">
        <v>181</v>
      </c>
      <c r="CQ837" s="50" t="str">
        <f t="shared" si="7"/>
        <v>15/11/1943</v>
      </c>
      <c r="CR837" s="33" t="s">
        <v>243</v>
      </c>
      <c r="CS837" s="33">
        <v>4.0</v>
      </c>
      <c r="CT837" s="33">
        <v>5.0</v>
      </c>
      <c r="CU837" s="33">
        <v>25.0</v>
      </c>
      <c r="CV837" s="33">
        <v>581.0</v>
      </c>
      <c r="CW837" s="5"/>
      <c r="CX837" s="5"/>
      <c r="CY837" s="33">
        <v>-99.735868</v>
      </c>
      <c r="CZ837" s="33">
        <v>20.704225</v>
      </c>
      <c r="DA837" s="33">
        <v>4.411214261E9</v>
      </c>
      <c r="DB837" s="33">
        <v>2.0</v>
      </c>
      <c r="DC837" s="33" t="s">
        <v>183</v>
      </c>
      <c r="DD837" s="33">
        <v>2023.0</v>
      </c>
      <c r="DE837" s="33" t="s">
        <v>184</v>
      </c>
      <c r="DF837" s="33"/>
      <c r="DG837" s="33" t="s">
        <v>185</v>
      </c>
      <c r="DH837" s="33" t="s">
        <v>186</v>
      </c>
      <c r="DI837" s="5"/>
      <c r="DJ837" s="5"/>
    </row>
    <row r="838">
      <c r="A838" s="33" t="s">
        <v>5729</v>
      </c>
      <c r="B838" s="34">
        <v>44952.0</v>
      </c>
      <c r="C838" s="35" t="s">
        <v>137</v>
      </c>
      <c r="D838" s="35" t="s">
        <v>139</v>
      </c>
      <c r="E838" s="35" t="s">
        <v>142</v>
      </c>
      <c r="F838" s="36" t="s">
        <v>144</v>
      </c>
      <c r="G838" s="33" t="s">
        <v>5730</v>
      </c>
      <c r="H838" s="33" t="s">
        <v>1751</v>
      </c>
      <c r="I838" s="33" t="s">
        <v>231</v>
      </c>
      <c r="J838" s="33" t="s">
        <v>1872</v>
      </c>
      <c r="K838" s="35" t="s">
        <v>150</v>
      </c>
      <c r="L838" s="33" t="s">
        <v>4114</v>
      </c>
      <c r="M838" s="5"/>
      <c r="N838" s="33" t="s">
        <v>2034</v>
      </c>
      <c r="O838" s="5"/>
      <c r="P838" s="35" t="s">
        <v>153</v>
      </c>
      <c r="Q838" s="35" t="s">
        <v>2034</v>
      </c>
      <c r="R838" s="33">
        <v>76513.0</v>
      </c>
      <c r="S838" s="37"/>
      <c r="T838" s="33"/>
      <c r="U838" s="33">
        <v>5.32</v>
      </c>
      <c r="V838" s="33" t="s">
        <v>154</v>
      </c>
      <c r="W838" s="33"/>
      <c r="X838" s="33"/>
      <c r="Y838" s="5"/>
      <c r="Z838" s="5"/>
      <c r="AA838" s="33">
        <v>1.0</v>
      </c>
      <c r="AB838" s="33"/>
      <c r="AC838" s="33">
        <v>1.0</v>
      </c>
      <c r="AD838" s="5"/>
      <c r="AE838" s="5"/>
      <c r="AF838" s="5"/>
      <c r="AG838" s="16"/>
      <c r="AH838" s="38" t="str">
        <f t="shared" si="1"/>
        <v/>
      </c>
      <c r="AI838" s="39" t="str">
        <f t="shared" si="2"/>
        <v/>
      </c>
      <c r="AJ838" s="37" t="str">
        <f t="shared" si="3"/>
        <v/>
      </c>
      <c r="AK838" s="41" t="str">
        <f t="shared" si="4"/>
        <v/>
      </c>
      <c r="AL838" s="35" t="s">
        <v>153</v>
      </c>
      <c r="AM838" s="33" t="s">
        <v>2034</v>
      </c>
      <c r="AN838" s="33" t="s">
        <v>2034</v>
      </c>
      <c r="AO838" s="41"/>
      <c r="AP838" s="33" t="s">
        <v>169</v>
      </c>
      <c r="AQ838" s="33" t="s">
        <v>170</v>
      </c>
      <c r="AR838" s="33">
        <v>300.0</v>
      </c>
      <c r="AS838" s="42"/>
      <c r="AT838" s="42"/>
      <c r="AU838" s="42"/>
      <c r="AV838" s="42"/>
      <c r="AW838" s="42"/>
      <c r="AX838" s="5"/>
      <c r="AY838" s="33"/>
      <c r="AZ838" s="33" t="s">
        <v>5731</v>
      </c>
      <c r="BA838" s="5"/>
      <c r="BB838" s="5"/>
      <c r="BC838" s="5" t="s">
        <v>5732</v>
      </c>
      <c r="BD838" s="33" t="s">
        <v>173</v>
      </c>
      <c r="BE838" s="41"/>
      <c r="BF838" s="35"/>
      <c r="BG838" s="33" t="s">
        <v>169</v>
      </c>
      <c r="BH838" s="5"/>
      <c r="BI838" s="33">
        <v>300.0</v>
      </c>
      <c r="BJ838" s="33" t="s">
        <v>170</v>
      </c>
      <c r="BK838" s="5"/>
      <c r="BL838" s="5">
        <f t="shared" si="5"/>
        <v>3994.5</v>
      </c>
      <c r="BM838" s="5"/>
      <c r="BN838" s="5"/>
      <c r="BO838" s="42">
        <f t="shared" si="6"/>
        <v>3994.5</v>
      </c>
      <c r="BP838" s="44"/>
      <c r="BQ838" s="45"/>
      <c r="BR838" s="47"/>
      <c r="BS838" s="45"/>
      <c r="BT838" s="37"/>
      <c r="BU838" s="5"/>
      <c r="BV838" s="38"/>
      <c r="BW838" s="48"/>
      <c r="BX838" s="44"/>
      <c r="BY838" s="44"/>
      <c r="BZ838" s="33" t="s">
        <v>131</v>
      </c>
      <c r="CA838" s="5"/>
      <c r="CB838" s="5"/>
      <c r="CC838" s="33" t="s">
        <v>177</v>
      </c>
      <c r="CD838" s="5"/>
      <c r="CE838" s="5"/>
      <c r="CF838" s="33" t="s">
        <v>178</v>
      </c>
      <c r="CG838" s="33" t="s">
        <v>5733</v>
      </c>
      <c r="CH838" s="5"/>
      <c r="CI838" s="5"/>
      <c r="CJ838" s="5"/>
      <c r="CK838" s="33"/>
      <c r="CL838" s="49">
        <v>44995.0</v>
      </c>
      <c r="CM838" s="33" t="s">
        <v>180</v>
      </c>
      <c r="CN838" s="5"/>
      <c r="CO838" s="33">
        <v>2.0</v>
      </c>
      <c r="CP838" s="33" t="s">
        <v>181</v>
      </c>
      <c r="CQ838" s="50" t="str">
        <f t="shared" si="7"/>
        <v>18/04/1970</v>
      </c>
      <c r="CR838" s="33" t="s">
        <v>182</v>
      </c>
      <c r="CS838" s="33">
        <v>4.0</v>
      </c>
      <c r="CT838" s="33">
        <v>5.0</v>
      </c>
      <c r="CU838" s="33">
        <v>25.0</v>
      </c>
      <c r="CV838" s="33">
        <v>581.0</v>
      </c>
      <c r="CW838" s="5"/>
      <c r="CX838" s="5"/>
      <c r="CY838" s="33">
        <v>-99.735868</v>
      </c>
      <c r="CZ838" s="33">
        <v>20.704225</v>
      </c>
      <c r="DA838" s="33">
        <v>4.411191944E9</v>
      </c>
      <c r="DB838" s="33">
        <v>2.0</v>
      </c>
      <c r="DC838" s="33" t="s">
        <v>183</v>
      </c>
      <c r="DD838" s="33">
        <v>2023.0</v>
      </c>
      <c r="DE838" s="33" t="s">
        <v>184</v>
      </c>
      <c r="DF838" s="33"/>
      <c r="DG838" s="33" t="s">
        <v>185</v>
      </c>
      <c r="DH838" s="33" t="s">
        <v>186</v>
      </c>
      <c r="DI838" s="5"/>
      <c r="DJ838" s="5"/>
    </row>
    <row r="839">
      <c r="A839" s="33" t="s">
        <v>5734</v>
      </c>
      <c r="B839" s="34">
        <v>44952.0</v>
      </c>
      <c r="C839" s="35" t="s">
        <v>137</v>
      </c>
      <c r="D839" s="35" t="s">
        <v>139</v>
      </c>
      <c r="E839" s="35" t="s">
        <v>142</v>
      </c>
      <c r="F839" s="36" t="s">
        <v>144</v>
      </c>
      <c r="G839" s="33" t="s">
        <v>5735</v>
      </c>
      <c r="H839" s="33" t="s">
        <v>5736</v>
      </c>
      <c r="I839" s="33" t="s">
        <v>231</v>
      </c>
      <c r="J839" s="33" t="s">
        <v>414</v>
      </c>
      <c r="K839" s="35" t="s">
        <v>150</v>
      </c>
      <c r="L839" s="33" t="s">
        <v>5737</v>
      </c>
      <c r="M839" s="5"/>
      <c r="N839" s="33" t="s">
        <v>2034</v>
      </c>
      <c r="O839" s="5"/>
      <c r="P839" s="35" t="s">
        <v>153</v>
      </c>
      <c r="Q839" s="35" t="s">
        <v>2034</v>
      </c>
      <c r="R839" s="33">
        <v>76513.0</v>
      </c>
      <c r="S839" s="37"/>
      <c r="T839" s="33"/>
      <c r="U839" s="33">
        <v>2.14</v>
      </c>
      <c r="V839" s="33" t="s">
        <v>154</v>
      </c>
      <c r="W839" s="33"/>
      <c r="X839" s="33"/>
      <c r="Y839" s="5"/>
      <c r="Z839" s="5"/>
      <c r="AA839" s="33">
        <v>1.0</v>
      </c>
      <c r="AB839" s="33">
        <v>1.0</v>
      </c>
      <c r="AC839" s="33"/>
      <c r="AD839" s="5"/>
      <c r="AE839" s="5"/>
      <c r="AF839" s="5"/>
      <c r="AG839" s="16"/>
      <c r="AH839" s="38">
        <f t="shared" si="1"/>
        <v>1</v>
      </c>
      <c r="AI839" s="39" t="str">
        <f t="shared" si="2"/>
        <v/>
      </c>
      <c r="AJ839" s="37" t="str">
        <f t="shared" si="3"/>
        <v/>
      </c>
      <c r="AK839" s="41" t="str">
        <f t="shared" si="4"/>
        <v/>
      </c>
      <c r="AL839" s="35" t="s">
        <v>153</v>
      </c>
      <c r="AM839" s="33" t="s">
        <v>2034</v>
      </c>
      <c r="AN839" s="33" t="s">
        <v>2034</v>
      </c>
      <c r="AO839" s="41"/>
      <c r="AP839" s="33" t="s">
        <v>169</v>
      </c>
      <c r="AQ839" s="33" t="s">
        <v>170</v>
      </c>
      <c r="AR839" s="33">
        <v>300.0</v>
      </c>
      <c r="AS839" s="42"/>
      <c r="AT839" s="42"/>
      <c r="AU839" s="42"/>
      <c r="AV839" s="42"/>
      <c r="AW839" s="42"/>
      <c r="AX839" s="5"/>
      <c r="AY839" s="33"/>
      <c r="AZ839" s="33" t="s">
        <v>5738</v>
      </c>
      <c r="BA839" s="5"/>
      <c r="BB839" s="5"/>
      <c r="BC839" s="5" t="s">
        <v>5739</v>
      </c>
      <c r="BD839" s="33" t="s">
        <v>173</v>
      </c>
      <c r="BE839" s="41"/>
      <c r="BF839" s="35"/>
      <c r="BG839" s="33" t="s">
        <v>169</v>
      </c>
      <c r="BH839" s="5"/>
      <c r="BI839" s="33">
        <v>300.0</v>
      </c>
      <c r="BJ839" s="33" t="s">
        <v>170</v>
      </c>
      <c r="BK839" s="5"/>
      <c r="BL839" s="5">
        <f t="shared" si="5"/>
        <v>3994.5</v>
      </c>
      <c r="BM839" s="5"/>
      <c r="BN839" s="5"/>
      <c r="BO839" s="42">
        <f t="shared" si="6"/>
        <v>3994.5</v>
      </c>
      <c r="BP839" s="44"/>
      <c r="BQ839" s="45"/>
      <c r="BR839" s="47"/>
      <c r="BS839" s="45"/>
      <c r="BT839" s="37"/>
      <c r="BU839" s="5"/>
      <c r="BV839" s="38"/>
      <c r="BW839" s="48"/>
      <c r="BX839" s="44"/>
      <c r="BY839" s="44"/>
      <c r="BZ839" s="33" t="s">
        <v>131</v>
      </c>
      <c r="CA839" s="5"/>
      <c r="CB839" s="5"/>
      <c r="CC839" s="33" t="s">
        <v>177</v>
      </c>
      <c r="CD839" s="5"/>
      <c r="CE839" s="5"/>
      <c r="CF839" s="33" t="s">
        <v>178</v>
      </c>
      <c r="CG839" s="33" t="s">
        <v>5740</v>
      </c>
      <c r="CH839" s="5"/>
      <c r="CI839" s="5"/>
      <c r="CJ839" s="5"/>
      <c r="CK839" s="33"/>
      <c r="CL839" s="49">
        <v>44995.0</v>
      </c>
      <c r="CM839" s="33" t="s">
        <v>180</v>
      </c>
      <c r="CN839" s="5"/>
      <c r="CO839" s="33">
        <v>2.0</v>
      </c>
      <c r="CP839" s="33" t="s">
        <v>181</v>
      </c>
      <c r="CQ839" s="50" t="str">
        <f t="shared" si="7"/>
        <v>26/07/1930</v>
      </c>
      <c r="CR839" s="33" t="s">
        <v>243</v>
      </c>
      <c r="CS839" s="33">
        <v>4.0</v>
      </c>
      <c r="CT839" s="33">
        <v>5.0</v>
      </c>
      <c r="CU839" s="33">
        <v>25.0</v>
      </c>
      <c r="CV839" s="33">
        <v>581.0</v>
      </c>
      <c r="CW839" s="5"/>
      <c r="CX839" s="5"/>
      <c r="CY839" s="33">
        <v>-99.735605</v>
      </c>
      <c r="CZ839" s="33">
        <v>20.704288</v>
      </c>
      <c r="DA839" s="33">
        <v>4.412494889E9</v>
      </c>
      <c r="DB839" s="33">
        <v>2.0</v>
      </c>
      <c r="DC839" s="33" t="s">
        <v>183</v>
      </c>
      <c r="DD839" s="33">
        <v>2023.0</v>
      </c>
      <c r="DE839" s="33" t="s">
        <v>184</v>
      </c>
      <c r="DF839" s="33"/>
      <c r="DG839" s="33" t="s">
        <v>185</v>
      </c>
      <c r="DH839" s="33" t="s">
        <v>186</v>
      </c>
      <c r="DI839" s="5"/>
      <c r="DJ839" s="5"/>
    </row>
    <row r="840">
      <c r="A840" s="33" t="s">
        <v>5741</v>
      </c>
      <c r="B840" s="34">
        <v>44952.0</v>
      </c>
      <c r="C840" s="35" t="s">
        <v>137</v>
      </c>
      <c r="D840" s="35" t="s">
        <v>139</v>
      </c>
      <c r="E840" s="35" t="s">
        <v>142</v>
      </c>
      <c r="F840" s="36" t="s">
        <v>144</v>
      </c>
      <c r="G840" s="33" t="s">
        <v>5742</v>
      </c>
      <c r="H840" s="33" t="s">
        <v>5743</v>
      </c>
      <c r="I840" s="33" t="s">
        <v>231</v>
      </c>
      <c r="J840" s="33" t="s">
        <v>204</v>
      </c>
      <c r="K840" s="35" t="s">
        <v>150</v>
      </c>
      <c r="L840" s="33" t="s">
        <v>694</v>
      </c>
      <c r="M840" s="5"/>
      <c r="N840" s="33" t="s">
        <v>2034</v>
      </c>
      <c r="O840" s="5"/>
      <c r="P840" s="35" t="s">
        <v>153</v>
      </c>
      <c r="Q840" s="35" t="s">
        <v>2034</v>
      </c>
      <c r="R840" s="33">
        <v>76513.0</v>
      </c>
      <c r="S840" s="37"/>
      <c r="T840" s="33"/>
      <c r="U840" s="33">
        <v>3.52</v>
      </c>
      <c r="V840" s="33" t="s">
        <v>154</v>
      </c>
      <c r="W840" s="33"/>
      <c r="X840" s="33"/>
      <c r="Y840" s="5"/>
      <c r="Z840" s="5"/>
      <c r="AA840" s="33">
        <v>1.0</v>
      </c>
      <c r="AB840" s="33"/>
      <c r="AC840" s="33">
        <v>1.0</v>
      </c>
      <c r="AD840" s="5"/>
      <c r="AE840" s="5"/>
      <c r="AF840" s="5"/>
      <c r="AG840" s="16"/>
      <c r="AH840" s="38" t="str">
        <f t="shared" si="1"/>
        <v/>
      </c>
      <c r="AI840" s="39">
        <f t="shared" si="2"/>
        <v>1</v>
      </c>
      <c r="AJ840" s="37" t="str">
        <f t="shared" si="3"/>
        <v/>
      </c>
      <c r="AK840" s="41" t="str">
        <f t="shared" si="4"/>
        <v/>
      </c>
      <c r="AL840" s="35" t="s">
        <v>153</v>
      </c>
      <c r="AM840" s="33" t="s">
        <v>2034</v>
      </c>
      <c r="AN840" s="33" t="s">
        <v>2034</v>
      </c>
      <c r="AO840" s="41"/>
      <c r="AP840" s="33" t="s">
        <v>169</v>
      </c>
      <c r="AQ840" s="33" t="s">
        <v>170</v>
      </c>
      <c r="AR840" s="33">
        <v>300.0</v>
      </c>
      <c r="AS840" s="42"/>
      <c r="AT840" s="42"/>
      <c r="AU840" s="42"/>
      <c r="AV840" s="42"/>
      <c r="AW840" s="42"/>
      <c r="AX840" s="5"/>
      <c r="AY840" s="33"/>
      <c r="AZ840" s="33" t="s">
        <v>5744</v>
      </c>
      <c r="BA840" s="5"/>
      <c r="BB840" s="5"/>
      <c r="BC840" s="5" t="s">
        <v>5745</v>
      </c>
      <c r="BD840" s="33" t="s">
        <v>173</v>
      </c>
      <c r="BE840" s="41"/>
      <c r="BF840" s="35"/>
      <c r="BG840" s="33" t="s">
        <v>169</v>
      </c>
      <c r="BH840" s="5"/>
      <c r="BI840" s="33">
        <v>300.0</v>
      </c>
      <c r="BJ840" s="33" t="s">
        <v>170</v>
      </c>
      <c r="BK840" s="5"/>
      <c r="BL840" s="5">
        <f t="shared" si="5"/>
        <v>3994.5</v>
      </c>
      <c r="BM840" s="5"/>
      <c r="BN840" s="5"/>
      <c r="BO840" s="42">
        <f t="shared" si="6"/>
        <v>3994.5</v>
      </c>
      <c r="BP840" s="44"/>
      <c r="BQ840" s="45"/>
      <c r="BR840" s="47"/>
      <c r="BS840" s="45"/>
      <c r="BT840" s="37"/>
      <c r="BU840" s="5"/>
      <c r="BV840" s="38"/>
      <c r="BW840" s="48"/>
      <c r="BX840" s="44"/>
      <c r="BY840" s="44"/>
      <c r="BZ840" s="33" t="s">
        <v>131</v>
      </c>
      <c r="CA840" s="5"/>
      <c r="CB840" s="5"/>
      <c r="CC840" s="33" t="s">
        <v>177</v>
      </c>
      <c r="CD840" s="5"/>
      <c r="CE840" s="5"/>
      <c r="CF840" s="33" t="s">
        <v>178</v>
      </c>
      <c r="CG840" s="33" t="s">
        <v>5746</v>
      </c>
      <c r="CH840" s="5"/>
      <c r="CI840" s="5"/>
      <c r="CJ840" s="5"/>
      <c r="CK840" s="33"/>
      <c r="CL840" s="49">
        <v>44995.0</v>
      </c>
      <c r="CM840" s="33" t="s">
        <v>180</v>
      </c>
      <c r="CN840" s="5"/>
      <c r="CO840" s="33">
        <v>2.0</v>
      </c>
      <c r="CP840" s="33" t="s">
        <v>181</v>
      </c>
      <c r="CQ840" s="50" t="str">
        <f t="shared" si="7"/>
        <v>28/07/1940</v>
      </c>
      <c r="CR840" s="33" t="s">
        <v>182</v>
      </c>
      <c r="CS840" s="33">
        <v>4.0</v>
      </c>
      <c r="CT840" s="33">
        <v>5.0</v>
      </c>
      <c r="CU840" s="33">
        <v>25.0</v>
      </c>
      <c r="CV840" s="33">
        <v>581.0</v>
      </c>
      <c r="CW840" s="5"/>
      <c r="CX840" s="5"/>
      <c r="CY840" s="33">
        <v>-99.735902</v>
      </c>
      <c r="CZ840" s="33">
        <v>20.704118</v>
      </c>
      <c r="DA840" s="33">
        <v>4.41203409E9</v>
      </c>
      <c r="DB840" s="33">
        <v>2.0</v>
      </c>
      <c r="DC840" s="33" t="s">
        <v>183</v>
      </c>
      <c r="DD840" s="33">
        <v>2023.0</v>
      </c>
      <c r="DE840" s="33" t="s">
        <v>184</v>
      </c>
      <c r="DF840" s="33"/>
      <c r="DG840" s="33" t="s">
        <v>185</v>
      </c>
      <c r="DH840" s="33" t="s">
        <v>186</v>
      </c>
      <c r="DI840" s="5"/>
      <c r="DJ840" s="5"/>
    </row>
    <row r="841">
      <c r="A841" s="33" t="s">
        <v>5747</v>
      </c>
      <c r="B841" s="34">
        <v>44952.0</v>
      </c>
      <c r="C841" s="35" t="s">
        <v>137</v>
      </c>
      <c r="D841" s="35" t="s">
        <v>139</v>
      </c>
      <c r="E841" s="35" t="s">
        <v>142</v>
      </c>
      <c r="F841" s="36" t="s">
        <v>144</v>
      </c>
      <c r="G841" s="33" t="s">
        <v>5748</v>
      </c>
      <c r="H841" s="33" t="s">
        <v>1389</v>
      </c>
      <c r="I841" s="33" t="s">
        <v>231</v>
      </c>
      <c r="J841" s="33" t="s">
        <v>2260</v>
      </c>
      <c r="K841" s="35" t="s">
        <v>150</v>
      </c>
      <c r="L841" s="33" t="s">
        <v>5680</v>
      </c>
      <c r="M841" s="5"/>
      <c r="N841" s="33" t="s">
        <v>2034</v>
      </c>
      <c r="O841" s="5"/>
      <c r="P841" s="35" t="s">
        <v>153</v>
      </c>
      <c r="Q841" s="35" t="s">
        <v>2034</v>
      </c>
      <c r="R841" s="33">
        <v>76513.0</v>
      </c>
      <c r="S841" s="37"/>
      <c r="T841" s="33"/>
      <c r="U841" s="33">
        <v>7.81</v>
      </c>
      <c r="V841" s="33" t="s">
        <v>154</v>
      </c>
      <c r="W841" s="33"/>
      <c r="X841" s="33"/>
      <c r="Y841" s="5"/>
      <c r="Z841" s="5"/>
      <c r="AA841" s="33">
        <v>1.0</v>
      </c>
      <c r="AB841" s="33"/>
      <c r="AC841" s="33">
        <v>1.0</v>
      </c>
      <c r="AD841" s="5"/>
      <c r="AE841" s="5"/>
      <c r="AF841" s="5"/>
      <c r="AG841" s="16"/>
      <c r="AH841" s="38" t="str">
        <f t="shared" si="1"/>
        <v/>
      </c>
      <c r="AI841" s="39">
        <f t="shared" si="2"/>
        <v>1</v>
      </c>
      <c r="AJ841" s="37" t="str">
        <f t="shared" si="3"/>
        <v/>
      </c>
      <c r="AK841" s="41" t="str">
        <f t="shared" si="4"/>
        <v/>
      </c>
      <c r="AL841" s="35" t="s">
        <v>153</v>
      </c>
      <c r="AM841" s="33" t="s">
        <v>2034</v>
      </c>
      <c r="AN841" s="33" t="s">
        <v>2034</v>
      </c>
      <c r="AO841" s="41"/>
      <c r="AP841" s="33" t="s">
        <v>169</v>
      </c>
      <c r="AQ841" s="33" t="s">
        <v>170</v>
      </c>
      <c r="AR841" s="33">
        <v>300.0</v>
      </c>
      <c r="AS841" s="42"/>
      <c r="AT841" s="42"/>
      <c r="AU841" s="42"/>
      <c r="AV841" s="42"/>
      <c r="AW841" s="42"/>
      <c r="AX841" s="5"/>
      <c r="AY841" s="33"/>
      <c r="AZ841" s="33" t="s">
        <v>5749</v>
      </c>
      <c r="BA841" s="5"/>
      <c r="BB841" s="5"/>
      <c r="BC841" s="5" t="s">
        <v>5750</v>
      </c>
      <c r="BD841" s="33" t="s">
        <v>173</v>
      </c>
      <c r="BE841" s="41"/>
      <c r="BF841" s="35"/>
      <c r="BG841" s="33" t="s">
        <v>169</v>
      </c>
      <c r="BH841" s="5"/>
      <c r="BI841" s="33">
        <v>300.0</v>
      </c>
      <c r="BJ841" s="33" t="s">
        <v>170</v>
      </c>
      <c r="BK841" s="5"/>
      <c r="BL841" s="5">
        <f t="shared" si="5"/>
        <v>3994.5</v>
      </c>
      <c r="BM841" s="5"/>
      <c r="BN841" s="5"/>
      <c r="BO841" s="42">
        <f t="shared" si="6"/>
        <v>3994.5</v>
      </c>
      <c r="BP841" s="44"/>
      <c r="BQ841" s="45"/>
      <c r="BR841" s="47"/>
      <c r="BS841" s="45"/>
      <c r="BT841" s="37"/>
      <c r="BU841" s="5"/>
      <c r="BV841" s="38"/>
      <c r="BW841" s="48"/>
      <c r="BX841" s="44"/>
      <c r="BY841" s="44"/>
      <c r="BZ841" s="33" t="s">
        <v>131</v>
      </c>
      <c r="CA841" s="5"/>
      <c r="CB841" s="5"/>
      <c r="CC841" s="33" t="s">
        <v>177</v>
      </c>
      <c r="CD841" s="5"/>
      <c r="CE841" s="5"/>
      <c r="CF841" s="33" t="s">
        <v>178</v>
      </c>
      <c r="CG841" s="33" t="s">
        <v>5751</v>
      </c>
      <c r="CH841" s="5"/>
      <c r="CI841" s="5"/>
      <c r="CJ841" s="5"/>
      <c r="CK841" s="33"/>
      <c r="CL841" s="49">
        <v>44995.0</v>
      </c>
      <c r="CM841" s="33" t="s">
        <v>180</v>
      </c>
      <c r="CN841" s="5"/>
      <c r="CO841" s="33">
        <v>2.0</v>
      </c>
      <c r="CP841" s="33" t="s">
        <v>181</v>
      </c>
      <c r="CQ841" s="50" t="str">
        <f t="shared" si="7"/>
        <v>13/11/1957</v>
      </c>
      <c r="CR841" s="33" t="s">
        <v>182</v>
      </c>
      <c r="CS841" s="33">
        <v>4.0</v>
      </c>
      <c r="CT841" s="33">
        <v>5.0</v>
      </c>
      <c r="CU841" s="33">
        <v>25.0</v>
      </c>
      <c r="CV841" s="33">
        <v>581.0</v>
      </c>
      <c r="CW841" s="5"/>
      <c r="CX841" s="5"/>
      <c r="CY841" s="33">
        <v>-99.735605</v>
      </c>
      <c r="CZ841" s="33">
        <v>20.704288</v>
      </c>
      <c r="DA841" s="33">
        <v>4.4219266E9</v>
      </c>
      <c r="DB841" s="33">
        <v>1.0</v>
      </c>
      <c r="DC841" s="33" t="s">
        <v>183</v>
      </c>
      <c r="DD841" s="33">
        <v>2023.0</v>
      </c>
      <c r="DE841" s="33" t="s">
        <v>184</v>
      </c>
      <c r="DF841" s="33"/>
      <c r="DG841" s="33" t="s">
        <v>185</v>
      </c>
      <c r="DH841" s="33" t="s">
        <v>186</v>
      </c>
      <c r="DI841" s="5"/>
      <c r="DJ841" s="5"/>
    </row>
    <row r="842">
      <c r="A842" s="33" t="s">
        <v>5752</v>
      </c>
      <c r="B842" s="34">
        <v>44952.0</v>
      </c>
      <c r="C842" s="35" t="s">
        <v>137</v>
      </c>
      <c r="D842" s="35" t="s">
        <v>139</v>
      </c>
      <c r="E842" s="35" t="s">
        <v>142</v>
      </c>
      <c r="F842" s="36" t="s">
        <v>144</v>
      </c>
      <c r="G842" s="33" t="s">
        <v>5753</v>
      </c>
      <c r="H842" s="33" t="s">
        <v>5754</v>
      </c>
      <c r="I842" s="33" t="s">
        <v>231</v>
      </c>
      <c r="J842" s="33" t="s">
        <v>204</v>
      </c>
      <c r="K842" s="35" t="s">
        <v>150</v>
      </c>
      <c r="L842" s="33" t="s">
        <v>5674</v>
      </c>
      <c r="M842" s="5"/>
      <c r="N842" s="33" t="s">
        <v>2034</v>
      </c>
      <c r="O842" s="5"/>
      <c r="P842" s="35" t="s">
        <v>153</v>
      </c>
      <c r="Q842" s="35" t="s">
        <v>2034</v>
      </c>
      <c r="R842" s="33">
        <v>76513.0</v>
      </c>
      <c r="S842" s="37"/>
      <c r="T842" s="33"/>
      <c r="U842" s="33">
        <v>1.84</v>
      </c>
      <c r="V842" s="33" t="s">
        <v>154</v>
      </c>
      <c r="W842" s="33"/>
      <c r="X842" s="33"/>
      <c r="Y842" s="5"/>
      <c r="Z842" s="5"/>
      <c r="AA842" s="33">
        <v>1.0</v>
      </c>
      <c r="AB842" s="33"/>
      <c r="AC842" s="33">
        <v>1.0</v>
      </c>
      <c r="AD842" s="5"/>
      <c r="AE842" s="5"/>
      <c r="AF842" s="5"/>
      <c r="AG842" s="16"/>
      <c r="AH842" s="38" t="str">
        <f t="shared" si="1"/>
        <v/>
      </c>
      <c r="AI842" s="39">
        <f t="shared" si="2"/>
        <v>1</v>
      </c>
      <c r="AJ842" s="37" t="str">
        <f t="shared" si="3"/>
        <v/>
      </c>
      <c r="AK842" s="41" t="str">
        <f t="shared" si="4"/>
        <v/>
      </c>
      <c r="AL842" s="35" t="s">
        <v>153</v>
      </c>
      <c r="AM842" s="33" t="s">
        <v>2034</v>
      </c>
      <c r="AN842" s="33" t="s">
        <v>2034</v>
      </c>
      <c r="AO842" s="41"/>
      <c r="AP842" s="33" t="s">
        <v>169</v>
      </c>
      <c r="AQ842" s="33" t="s">
        <v>170</v>
      </c>
      <c r="AR842" s="33">
        <v>150.0</v>
      </c>
      <c r="AS842" s="42"/>
      <c r="AT842" s="42"/>
      <c r="AU842" s="42"/>
      <c r="AV842" s="42"/>
      <c r="AW842" s="42"/>
      <c r="AX842" s="5"/>
      <c r="AY842" s="33"/>
      <c r="AZ842" s="33" t="s">
        <v>5755</v>
      </c>
      <c r="BA842" s="5"/>
      <c r="BB842" s="5"/>
      <c r="BC842" s="5" t="s">
        <v>5756</v>
      </c>
      <c r="BD842" s="33" t="s">
        <v>173</v>
      </c>
      <c r="BE842" s="41"/>
      <c r="BF842" s="35"/>
      <c r="BG842" s="33" t="s">
        <v>169</v>
      </c>
      <c r="BH842" s="5"/>
      <c r="BI842" s="33">
        <v>150.0</v>
      </c>
      <c r="BJ842" s="33" t="s">
        <v>170</v>
      </c>
      <c r="BK842" s="5"/>
      <c r="BL842" s="5">
        <f t="shared" si="5"/>
        <v>1997.25</v>
      </c>
      <c r="BM842" s="5"/>
      <c r="BN842" s="5"/>
      <c r="BO842" s="42">
        <f t="shared" si="6"/>
        <v>1997.25</v>
      </c>
      <c r="BP842" s="44"/>
      <c r="BQ842" s="45"/>
      <c r="BR842" s="47"/>
      <c r="BS842" s="45"/>
      <c r="BT842" s="37"/>
      <c r="BU842" s="5"/>
      <c r="BV842" s="38"/>
      <c r="BW842" s="48"/>
      <c r="BX842" s="44"/>
      <c r="BY842" s="44"/>
      <c r="BZ842" s="33" t="s">
        <v>131</v>
      </c>
      <c r="CA842" s="5"/>
      <c r="CB842" s="5"/>
      <c r="CC842" s="33" t="s">
        <v>177</v>
      </c>
      <c r="CD842" s="5"/>
      <c r="CE842" s="5"/>
      <c r="CF842" s="33" t="s">
        <v>178</v>
      </c>
      <c r="CG842" s="33" t="s">
        <v>5757</v>
      </c>
      <c r="CH842" s="5"/>
      <c r="CI842" s="5"/>
      <c r="CJ842" s="5"/>
      <c r="CK842" s="33"/>
      <c r="CL842" s="49">
        <v>44995.0</v>
      </c>
      <c r="CM842" s="33" t="s">
        <v>180</v>
      </c>
      <c r="CN842" s="5"/>
      <c r="CO842" s="33">
        <v>1.0</v>
      </c>
      <c r="CP842" s="33" t="s">
        <v>181</v>
      </c>
      <c r="CQ842" s="50" t="str">
        <f t="shared" si="7"/>
        <v>01/04/1947</v>
      </c>
      <c r="CR842" s="33" t="s">
        <v>182</v>
      </c>
      <c r="CS842" s="33">
        <v>4.0</v>
      </c>
      <c r="CT842" s="33">
        <v>5.0</v>
      </c>
      <c r="CU842" s="33">
        <v>25.0</v>
      </c>
      <c r="CV842" s="33">
        <v>581.0</v>
      </c>
      <c r="CW842" s="5"/>
      <c r="CX842" s="5"/>
      <c r="CY842" s="33">
        <v>-99.735868</v>
      </c>
      <c r="CZ842" s="33">
        <v>20.704225</v>
      </c>
      <c r="DA842" s="33">
        <v>4.411293125E9</v>
      </c>
      <c r="DB842" s="33">
        <v>2.0</v>
      </c>
      <c r="DC842" s="33" t="s">
        <v>183</v>
      </c>
      <c r="DD842" s="33">
        <v>2023.0</v>
      </c>
      <c r="DE842" s="33" t="s">
        <v>184</v>
      </c>
      <c r="DF842" s="33"/>
      <c r="DG842" s="33" t="s">
        <v>185</v>
      </c>
      <c r="DH842" s="33" t="s">
        <v>186</v>
      </c>
      <c r="DI842" s="5"/>
      <c r="DJ842" s="5"/>
    </row>
    <row r="843">
      <c r="A843" s="33" t="s">
        <v>5758</v>
      </c>
      <c r="B843" s="34">
        <v>44952.0</v>
      </c>
      <c r="C843" s="35" t="s">
        <v>137</v>
      </c>
      <c r="D843" s="35" t="s">
        <v>139</v>
      </c>
      <c r="E843" s="35" t="s">
        <v>142</v>
      </c>
      <c r="F843" s="36" t="s">
        <v>144</v>
      </c>
      <c r="G843" s="33" t="s">
        <v>5759</v>
      </c>
      <c r="H843" s="33" t="s">
        <v>2455</v>
      </c>
      <c r="I843" s="33" t="s">
        <v>231</v>
      </c>
      <c r="J843" s="33" t="s">
        <v>231</v>
      </c>
      <c r="K843" s="35" t="s">
        <v>150</v>
      </c>
      <c r="L843" s="33" t="s">
        <v>5680</v>
      </c>
      <c r="M843" s="5"/>
      <c r="N843" s="33" t="s">
        <v>2034</v>
      </c>
      <c r="O843" s="5"/>
      <c r="P843" s="35" t="s">
        <v>153</v>
      </c>
      <c r="Q843" s="35" t="s">
        <v>2034</v>
      </c>
      <c r="R843" s="33">
        <v>76513.0</v>
      </c>
      <c r="S843" s="37"/>
      <c r="T843" s="33"/>
      <c r="U843" s="33">
        <v>6.03</v>
      </c>
      <c r="V843" s="33" t="s">
        <v>154</v>
      </c>
      <c r="W843" s="33"/>
      <c r="X843" s="33"/>
      <c r="Y843" s="5"/>
      <c r="Z843" s="5"/>
      <c r="AA843" s="33">
        <v>1.0</v>
      </c>
      <c r="AB843" s="33"/>
      <c r="AC843" s="33">
        <v>1.0</v>
      </c>
      <c r="AD843" s="5"/>
      <c r="AE843" s="5"/>
      <c r="AF843" s="5"/>
      <c r="AG843" s="16"/>
      <c r="AH843" s="38" t="str">
        <f t="shared" si="1"/>
        <v/>
      </c>
      <c r="AI843" s="39">
        <f t="shared" si="2"/>
        <v>1</v>
      </c>
      <c r="AJ843" s="37" t="str">
        <f t="shared" si="3"/>
        <v/>
      </c>
      <c r="AK843" s="41" t="str">
        <f t="shared" si="4"/>
        <v/>
      </c>
      <c r="AL843" s="35" t="s">
        <v>153</v>
      </c>
      <c r="AM843" s="33" t="s">
        <v>2034</v>
      </c>
      <c r="AN843" s="33" t="s">
        <v>2034</v>
      </c>
      <c r="AO843" s="41"/>
      <c r="AP843" s="33" t="s">
        <v>169</v>
      </c>
      <c r="AQ843" s="33" t="s">
        <v>170</v>
      </c>
      <c r="AR843" s="33">
        <v>300.0</v>
      </c>
      <c r="AS843" s="42"/>
      <c r="AT843" s="42"/>
      <c r="AU843" s="42"/>
      <c r="AV843" s="42"/>
      <c r="AW843" s="42"/>
      <c r="AX843" s="5"/>
      <c r="AY843" s="33"/>
      <c r="AZ843" s="33" t="s">
        <v>5760</v>
      </c>
      <c r="BA843" s="5"/>
      <c r="BB843" s="5"/>
      <c r="BC843" s="5" t="s">
        <v>3591</v>
      </c>
      <c r="BD843" s="33" t="s">
        <v>173</v>
      </c>
      <c r="BE843" s="41"/>
      <c r="BF843" s="35"/>
      <c r="BG843" s="33" t="s">
        <v>169</v>
      </c>
      <c r="BH843" s="5"/>
      <c r="BI843" s="33">
        <v>300.0</v>
      </c>
      <c r="BJ843" s="33" t="s">
        <v>170</v>
      </c>
      <c r="BK843" s="5"/>
      <c r="BL843" s="5">
        <f t="shared" si="5"/>
        <v>3994.5</v>
      </c>
      <c r="BM843" s="5"/>
      <c r="BN843" s="5"/>
      <c r="BO843" s="42">
        <f t="shared" si="6"/>
        <v>3994.5</v>
      </c>
      <c r="BP843" s="44"/>
      <c r="BQ843" s="45"/>
      <c r="BR843" s="47"/>
      <c r="BS843" s="45"/>
      <c r="BT843" s="37"/>
      <c r="BU843" s="5"/>
      <c r="BV843" s="38"/>
      <c r="BW843" s="48"/>
      <c r="BX843" s="44"/>
      <c r="BY843" s="44"/>
      <c r="BZ843" s="33" t="s">
        <v>131</v>
      </c>
      <c r="CA843" s="5"/>
      <c r="CB843" s="5"/>
      <c r="CC843" s="33" t="s">
        <v>177</v>
      </c>
      <c r="CD843" s="5"/>
      <c r="CE843" s="5"/>
      <c r="CF843" s="33" t="s">
        <v>178</v>
      </c>
      <c r="CG843" s="33" t="s">
        <v>5761</v>
      </c>
      <c r="CH843" s="5"/>
      <c r="CI843" s="5"/>
      <c r="CJ843" s="5"/>
      <c r="CK843" s="33"/>
      <c r="CL843" s="49">
        <v>44995.0</v>
      </c>
      <c r="CM843" s="33" t="s">
        <v>180</v>
      </c>
      <c r="CN843" s="5"/>
      <c r="CO843" s="33">
        <v>2.0</v>
      </c>
      <c r="CP843" s="33" t="s">
        <v>181</v>
      </c>
      <c r="CQ843" s="50" t="str">
        <f t="shared" si="7"/>
        <v>28/11/1958</v>
      </c>
      <c r="CR843" s="33" t="s">
        <v>182</v>
      </c>
      <c r="CS843" s="33">
        <v>4.0</v>
      </c>
      <c r="CT843" s="33">
        <v>5.0</v>
      </c>
      <c r="CU843" s="33">
        <v>25.0</v>
      </c>
      <c r="CV843" s="33">
        <v>581.0</v>
      </c>
      <c r="CW843" s="5"/>
      <c r="CX843" s="5"/>
      <c r="CY843" s="33">
        <v>-99.735868</v>
      </c>
      <c r="CZ843" s="33">
        <v>20.704225</v>
      </c>
      <c r="DA843" s="33">
        <v>4.412122085E9</v>
      </c>
      <c r="DB843" s="33">
        <v>2.0</v>
      </c>
      <c r="DC843" s="33" t="s">
        <v>183</v>
      </c>
      <c r="DD843" s="33">
        <v>2023.0</v>
      </c>
      <c r="DE843" s="33" t="s">
        <v>184</v>
      </c>
      <c r="DF843" s="33"/>
      <c r="DG843" s="33" t="s">
        <v>185</v>
      </c>
      <c r="DH843" s="33" t="s">
        <v>186</v>
      </c>
      <c r="DI843" s="5"/>
      <c r="DJ843" s="5"/>
    </row>
    <row r="844">
      <c r="A844" s="33" t="s">
        <v>5762</v>
      </c>
      <c r="B844" s="34">
        <v>44952.0</v>
      </c>
      <c r="C844" s="35" t="s">
        <v>137</v>
      </c>
      <c r="D844" s="35" t="s">
        <v>139</v>
      </c>
      <c r="E844" s="35" t="s">
        <v>142</v>
      </c>
      <c r="F844" s="36" t="s">
        <v>144</v>
      </c>
      <c r="G844" s="33" t="s">
        <v>5763</v>
      </c>
      <c r="H844" s="33" t="s">
        <v>3522</v>
      </c>
      <c r="I844" s="33" t="s">
        <v>231</v>
      </c>
      <c r="J844" s="33" t="s">
        <v>231</v>
      </c>
      <c r="K844" s="35" t="s">
        <v>150</v>
      </c>
      <c r="L844" s="33" t="s">
        <v>5649</v>
      </c>
      <c r="M844" s="5"/>
      <c r="N844" s="33" t="s">
        <v>2034</v>
      </c>
      <c r="O844" s="5"/>
      <c r="P844" s="35" t="s">
        <v>153</v>
      </c>
      <c r="Q844" s="35" t="s">
        <v>2034</v>
      </c>
      <c r="R844" s="33">
        <v>76513.0</v>
      </c>
      <c r="S844" s="37"/>
      <c r="T844" s="33"/>
      <c r="U844" s="33">
        <v>3.72</v>
      </c>
      <c r="V844" s="33" t="s">
        <v>154</v>
      </c>
      <c r="W844" s="33"/>
      <c r="X844" s="33"/>
      <c r="Y844" s="5"/>
      <c r="Z844" s="5"/>
      <c r="AA844" s="33">
        <v>1.0</v>
      </c>
      <c r="AB844" s="33"/>
      <c r="AC844" s="33">
        <v>1.0</v>
      </c>
      <c r="AD844" s="5"/>
      <c r="AE844" s="5"/>
      <c r="AF844" s="5"/>
      <c r="AG844" s="16"/>
      <c r="AH844" s="38" t="str">
        <f t="shared" si="1"/>
        <v/>
      </c>
      <c r="AI844" s="39">
        <f t="shared" si="2"/>
        <v>1</v>
      </c>
      <c r="AJ844" s="37" t="str">
        <f t="shared" si="3"/>
        <v/>
      </c>
      <c r="AK844" s="41" t="str">
        <f t="shared" si="4"/>
        <v/>
      </c>
      <c r="AL844" s="35" t="s">
        <v>153</v>
      </c>
      <c r="AM844" s="33" t="s">
        <v>2034</v>
      </c>
      <c r="AN844" s="33" t="s">
        <v>2034</v>
      </c>
      <c r="AO844" s="41"/>
      <c r="AP844" s="33" t="s">
        <v>169</v>
      </c>
      <c r="AQ844" s="33" t="s">
        <v>170</v>
      </c>
      <c r="AR844" s="33">
        <v>300.0</v>
      </c>
      <c r="AS844" s="42"/>
      <c r="AT844" s="42"/>
      <c r="AU844" s="42"/>
      <c r="AV844" s="42"/>
      <c r="AW844" s="42"/>
      <c r="AX844" s="5"/>
      <c r="AY844" s="33"/>
      <c r="AZ844" s="33" t="s">
        <v>5764</v>
      </c>
      <c r="BA844" s="5"/>
      <c r="BB844" s="5"/>
      <c r="BC844" s="5" t="s">
        <v>5765</v>
      </c>
      <c r="BD844" s="33" t="s">
        <v>173</v>
      </c>
      <c r="BE844" s="41"/>
      <c r="BF844" s="35"/>
      <c r="BG844" s="33" t="s">
        <v>169</v>
      </c>
      <c r="BH844" s="5"/>
      <c r="BI844" s="33">
        <v>300.0</v>
      </c>
      <c r="BJ844" s="33" t="s">
        <v>170</v>
      </c>
      <c r="BK844" s="5"/>
      <c r="BL844" s="5">
        <f t="shared" si="5"/>
        <v>3994.5</v>
      </c>
      <c r="BM844" s="5"/>
      <c r="BN844" s="5"/>
      <c r="BO844" s="42">
        <f t="shared" si="6"/>
        <v>3994.5</v>
      </c>
      <c r="BP844" s="44"/>
      <c r="BQ844" s="45"/>
      <c r="BR844" s="47"/>
      <c r="BS844" s="45"/>
      <c r="BT844" s="37"/>
      <c r="BU844" s="5"/>
      <c r="BV844" s="38"/>
      <c r="BW844" s="48"/>
      <c r="BX844" s="44"/>
      <c r="BY844" s="44"/>
      <c r="BZ844" s="33" t="s">
        <v>131</v>
      </c>
      <c r="CA844" s="5"/>
      <c r="CB844" s="5"/>
      <c r="CC844" s="33" t="s">
        <v>177</v>
      </c>
      <c r="CD844" s="5"/>
      <c r="CE844" s="5"/>
      <c r="CF844" s="33" t="s">
        <v>178</v>
      </c>
      <c r="CG844" s="33" t="s">
        <v>5766</v>
      </c>
      <c r="CH844" s="5"/>
      <c r="CI844" s="5"/>
      <c r="CJ844" s="5"/>
      <c r="CK844" s="33"/>
      <c r="CL844" s="49">
        <v>44995.0</v>
      </c>
      <c r="CM844" s="33" t="s">
        <v>180</v>
      </c>
      <c r="CN844" s="5"/>
      <c r="CO844" s="33">
        <v>2.0</v>
      </c>
      <c r="CP844" s="33" t="s">
        <v>181</v>
      </c>
      <c r="CQ844" s="50" t="str">
        <f t="shared" si="7"/>
        <v>18/05/1955</v>
      </c>
      <c r="CR844" s="33" t="s">
        <v>182</v>
      </c>
      <c r="CS844" s="33">
        <v>4.0</v>
      </c>
      <c r="CT844" s="33">
        <v>5.0</v>
      </c>
      <c r="CU844" s="33">
        <v>25.0</v>
      </c>
      <c r="CV844" s="33">
        <v>581.0</v>
      </c>
      <c r="CW844" s="5"/>
      <c r="CX844" s="5"/>
      <c r="CY844" s="33">
        <v>-99.735902</v>
      </c>
      <c r="CZ844" s="33">
        <v>20.704118</v>
      </c>
      <c r="DA844" s="33">
        <v>4.411121084E9</v>
      </c>
      <c r="DB844" s="33">
        <v>2.0</v>
      </c>
      <c r="DC844" s="33" t="s">
        <v>183</v>
      </c>
      <c r="DD844" s="33">
        <v>2023.0</v>
      </c>
      <c r="DE844" s="33" t="s">
        <v>184</v>
      </c>
      <c r="DF844" s="33"/>
      <c r="DG844" s="33" t="s">
        <v>185</v>
      </c>
      <c r="DH844" s="33" t="s">
        <v>186</v>
      </c>
      <c r="DI844" s="5"/>
      <c r="DJ844" s="5"/>
    </row>
    <row r="845">
      <c r="A845" s="33" t="s">
        <v>5767</v>
      </c>
      <c r="B845" s="34">
        <v>44952.0</v>
      </c>
      <c r="C845" s="35" t="s">
        <v>137</v>
      </c>
      <c r="D845" s="35" t="s">
        <v>139</v>
      </c>
      <c r="E845" s="35" t="s">
        <v>142</v>
      </c>
      <c r="F845" s="36" t="s">
        <v>144</v>
      </c>
      <c r="G845" s="33" t="s">
        <v>5768</v>
      </c>
      <c r="H845" s="33" t="s">
        <v>672</v>
      </c>
      <c r="I845" s="33" t="s">
        <v>231</v>
      </c>
      <c r="J845" s="33" t="s">
        <v>204</v>
      </c>
      <c r="K845" s="35" t="s">
        <v>150</v>
      </c>
      <c r="L845" s="33" t="s">
        <v>5674</v>
      </c>
      <c r="M845" s="33">
        <v>3.0</v>
      </c>
      <c r="N845" s="33" t="s">
        <v>2034</v>
      </c>
      <c r="O845" s="5"/>
      <c r="P845" s="35" t="s">
        <v>153</v>
      </c>
      <c r="Q845" s="35" t="s">
        <v>2034</v>
      </c>
      <c r="R845" s="33">
        <v>76513.0</v>
      </c>
      <c r="S845" s="37"/>
      <c r="T845" s="33"/>
      <c r="U845" s="33">
        <v>1.48</v>
      </c>
      <c r="V845" s="33" t="s">
        <v>154</v>
      </c>
      <c r="W845" s="33"/>
      <c r="X845" s="33"/>
      <c r="Y845" s="5"/>
      <c r="Z845" s="5"/>
      <c r="AA845" s="33">
        <v>1.0</v>
      </c>
      <c r="AB845" s="33"/>
      <c r="AC845" s="33">
        <v>1.0</v>
      </c>
      <c r="AD845" s="5"/>
      <c r="AE845" s="5"/>
      <c r="AF845" s="5"/>
      <c r="AG845" s="16"/>
      <c r="AH845" s="38" t="str">
        <f t="shared" si="1"/>
        <v/>
      </c>
      <c r="AI845" s="39">
        <f t="shared" si="2"/>
        <v>1</v>
      </c>
      <c r="AJ845" s="37" t="str">
        <f t="shared" si="3"/>
        <v/>
      </c>
      <c r="AK845" s="41" t="str">
        <f t="shared" si="4"/>
        <v/>
      </c>
      <c r="AL845" s="35" t="s">
        <v>153</v>
      </c>
      <c r="AM845" s="33" t="s">
        <v>2034</v>
      </c>
      <c r="AN845" s="33" t="s">
        <v>2034</v>
      </c>
      <c r="AO845" s="41"/>
      <c r="AP845" s="33" t="s">
        <v>169</v>
      </c>
      <c r="AQ845" s="33" t="s">
        <v>170</v>
      </c>
      <c r="AR845" s="33">
        <v>150.0</v>
      </c>
      <c r="AS845" s="42"/>
      <c r="AT845" s="42"/>
      <c r="AU845" s="42"/>
      <c r="AV845" s="42"/>
      <c r="AW845" s="42"/>
      <c r="AX845" s="5"/>
      <c r="AY845" s="33"/>
      <c r="AZ845" s="33" t="s">
        <v>5769</v>
      </c>
      <c r="BA845" s="5"/>
      <c r="BB845" s="5"/>
      <c r="BC845" s="5" t="s">
        <v>5770</v>
      </c>
      <c r="BD845" s="33" t="s">
        <v>173</v>
      </c>
      <c r="BE845" s="41"/>
      <c r="BF845" s="35"/>
      <c r="BG845" s="33" t="s">
        <v>169</v>
      </c>
      <c r="BH845" s="5"/>
      <c r="BI845" s="33">
        <v>150.0</v>
      </c>
      <c r="BJ845" s="33" t="s">
        <v>170</v>
      </c>
      <c r="BK845" s="5"/>
      <c r="BL845" s="5">
        <f t="shared" si="5"/>
        <v>1997.25</v>
      </c>
      <c r="BM845" s="5"/>
      <c r="BN845" s="5"/>
      <c r="BO845" s="42">
        <f t="shared" si="6"/>
        <v>1997.25</v>
      </c>
      <c r="BP845" s="44"/>
      <c r="BQ845" s="45"/>
      <c r="BR845" s="47"/>
      <c r="BS845" s="45"/>
      <c r="BT845" s="37"/>
      <c r="BU845" s="5"/>
      <c r="BV845" s="38"/>
      <c r="BW845" s="48"/>
      <c r="BX845" s="44"/>
      <c r="BY845" s="44"/>
      <c r="BZ845" s="33" t="s">
        <v>131</v>
      </c>
      <c r="CA845" s="5"/>
      <c r="CB845" s="5"/>
      <c r="CC845" s="33" t="s">
        <v>177</v>
      </c>
      <c r="CD845" s="5"/>
      <c r="CE845" s="5"/>
      <c r="CF845" s="33" t="s">
        <v>178</v>
      </c>
      <c r="CG845" s="33" t="s">
        <v>5771</v>
      </c>
      <c r="CH845" s="5"/>
      <c r="CI845" s="5"/>
      <c r="CJ845" s="5"/>
      <c r="CK845" s="33"/>
      <c r="CL845" s="49">
        <v>44995.0</v>
      </c>
      <c r="CM845" s="33" t="s">
        <v>180</v>
      </c>
      <c r="CN845" s="5"/>
      <c r="CO845" s="33">
        <v>1.0</v>
      </c>
      <c r="CP845" s="33" t="s">
        <v>181</v>
      </c>
      <c r="CQ845" s="50" t="str">
        <f t="shared" si="7"/>
        <v>29/07/1952</v>
      </c>
      <c r="CR845" s="33" t="s">
        <v>182</v>
      </c>
      <c r="CS845" s="33">
        <v>4.0</v>
      </c>
      <c r="CT845" s="33">
        <v>5.0</v>
      </c>
      <c r="CU845" s="33">
        <v>25.0</v>
      </c>
      <c r="CV845" s="33">
        <v>581.0</v>
      </c>
      <c r="CW845" s="5"/>
      <c r="CX845" s="5"/>
      <c r="CY845" s="33">
        <v>-99.735868</v>
      </c>
      <c r="CZ845" s="33">
        <v>20.704225</v>
      </c>
      <c r="DA845" s="33">
        <v>4.411098159E9</v>
      </c>
      <c r="DB845" s="33">
        <v>2.0</v>
      </c>
      <c r="DC845" s="33" t="s">
        <v>183</v>
      </c>
      <c r="DD845" s="33">
        <v>2023.0</v>
      </c>
      <c r="DE845" s="33" t="s">
        <v>184</v>
      </c>
      <c r="DF845" s="33"/>
      <c r="DG845" s="33" t="s">
        <v>185</v>
      </c>
      <c r="DH845" s="33" t="s">
        <v>186</v>
      </c>
      <c r="DI845" s="5"/>
      <c r="DJ845" s="5"/>
    </row>
    <row r="846">
      <c r="A846" s="33" t="s">
        <v>5772</v>
      </c>
      <c r="B846" s="34">
        <v>44952.0</v>
      </c>
      <c r="C846" s="35" t="s">
        <v>137</v>
      </c>
      <c r="D846" s="35" t="s">
        <v>139</v>
      </c>
      <c r="E846" s="35" t="s">
        <v>142</v>
      </c>
      <c r="F846" s="36" t="s">
        <v>144</v>
      </c>
      <c r="G846" s="33" t="s">
        <v>5773</v>
      </c>
      <c r="H846" s="33" t="s">
        <v>5341</v>
      </c>
      <c r="I846" s="33" t="s">
        <v>414</v>
      </c>
      <c r="J846" s="33" t="s">
        <v>2260</v>
      </c>
      <c r="K846" s="35" t="s">
        <v>150</v>
      </c>
      <c r="L846" s="33" t="s">
        <v>5655</v>
      </c>
      <c r="M846" s="5"/>
      <c r="N846" s="33" t="s">
        <v>2034</v>
      </c>
      <c r="O846" s="5"/>
      <c r="P846" s="35" t="s">
        <v>153</v>
      </c>
      <c r="Q846" s="35" t="s">
        <v>2034</v>
      </c>
      <c r="R846" s="33">
        <v>76513.0</v>
      </c>
      <c r="S846" s="37"/>
      <c r="T846" s="33"/>
      <c r="U846" s="33">
        <v>3.0</v>
      </c>
      <c r="V846" s="33" t="s">
        <v>154</v>
      </c>
      <c r="W846" s="33"/>
      <c r="X846" s="33"/>
      <c r="Y846" s="5"/>
      <c r="Z846" s="5"/>
      <c r="AA846" s="33">
        <v>1.0</v>
      </c>
      <c r="AB846" s="33"/>
      <c r="AC846" s="33">
        <v>1.0</v>
      </c>
      <c r="AD846" s="5"/>
      <c r="AE846" s="5"/>
      <c r="AF846" s="5"/>
      <c r="AG846" s="16"/>
      <c r="AH846" s="38" t="str">
        <f t="shared" si="1"/>
        <v/>
      </c>
      <c r="AI846" s="39" t="str">
        <f t="shared" si="2"/>
        <v/>
      </c>
      <c r="AJ846" s="37" t="str">
        <f t="shared" si="3"/>
        <v/>
      </c>
      <c r="AK846" s="41" t="str">
        <f t="shared" si="4"/>
        <v/>
      </c>
      <c r="AL846" s="35" t="s">
        <v>153</v>
      </c>
      <c r="AM846" s="33" t="s">
        <v>2034</v>
      </c>
      <c r="AN846" s="33" t="s">
        <v>2034</v>
      </c>
      <c r="AO846" s="41"/>
      <c r="AP846" s="33" t="s">
        <v>169</v>
      </c>
      <c r="AQ846" s="33" t="s">
        <v>170</v>
      </c>
      <c r="AR846" s="33">
        <v>300.0</v>
      </c>
      <c r="AS846" s="42"/>
      <c r="AT846" s="42"/>
      <c r="AU846" s="42"/>
      <c r="AV846" s="42"/>
      <c r="AW846" s="42"/>
      <c r="AX846" s="5"/>
      <c r="AY846" s="33"/>
      <c r="AZ846" s="33" t="s">
        <v>5774</v>
      </c>
      <c r="BA846" s="5"/>
      <c r="BB846" s="5"/>
      <c r="BC846" s="5" t="s">
        <v>5775</v>
      </c>
      <c r="BD846" s="33" t="s">
        <v>173</v>
      </c>
      <c r="BE846" s="41"/>
      <c r="BF846" s="35"/>
      <c r="BG846" s="33" t="s">
        <v>169</v>
      </c>
      <c r="BH846" s="5"/>
      <c r="BI846" s="33">
        <v>300.0</v>
      </c>
      <c r="BJ846" s="33" t="s">
        <v>170</v>
      </c>
      <c r="BK846" s="5"/>
      <c r="BL846" s="5">
        <f t="shared" si="5"/>
        <v>3994.5</v>
      </c>
      <c r="BM846" s="5"/>
      <c r="BN846" s="5"/>
      <c r="BO846" s="42">
        <f t="shared" si="6"/>
        <v>3994.5</v>
      </c>
      <c r="BP846" s="44"/>
      <c r="BQ846" s="45"/>
      <c r="BR846" s="47"/>
      <c r="BS846" s="45"/>
      <c r="BT846" s="37"/>
      <c r="BU846" s="5"/>
      <c r="BV846" s="38"/>
      <c r="BW846" s="48"/>
      <c r="BX846" s="44"/>
      <c r="BY846" s="44"/>
      <c r="BZ846" s="33" t="s">
        <v>131</v>
      </c>
      <c r="CA846" s="5"/>
      <c r="CB846" s="5"/>
      <c r="CC846" s="33" t="s">
        <v>177</v>
      </c>
      <c r="CD846" s="5"/>
      <c r="CE846" s="5"/>
      <c r="CF846" s="33" t="s">
        <v>178</v>
      </c>
      <c r="CG846" s="33" t="s">
        <v>5776</v>
      </c>
      <c r="CH846" s="5"/>
      <c r="CI846" s="5"/>
      <c r="CJ846" s="5"/>
      <c r="CK846" s="33"/>
      <c r="CL846" s="49">
        <v>44995.0</v>
      </c>
      <c r="CM846" s="33" t="s">
        <v>180</v>
      </c>
      <c r="CN846" s="5"/>
      <c r="CO846" s="33">
        <v>2.0</v>
      </c>
      <c r="CP846" s="33" t="s">
        <v>181</v>
      </c>
      <c r="CQ846" s="50" t="str">
        <f t="shared" si="7"/>
        <v>06/01/1971</v>
      </c>
      <c r="CR846" s="33" t="s">
        <v>182</v>
      </c>
      <c r="CS846" s="33">
        <v>4.0</v>
      </c>
      <c r="CT846" s="33">
        <v>5.0</v>
      </c>
      <c r="CU846" s="33">
        <v>25.0</v>
      </c>
      <c r="CV846" s="33">
        <v>581.0</v>
      </c>
      <c r="CW846" s="5"/>
      <c r="CX846" s="5"/>
      <c r="CY846" s="33">
        <v>-99.735902</v>
      </c>
      <c r="CZ846" s="33">
        <v>20.704118</v>
      </c>
      <c r="DA846" s="33">
        <v>4.4219266E9</v>
      </c>
      <c r="DB846" s="33">
        <v>1.0</v>
      </c>
      <c r="DC846" s="33" t="s">
        <v>183</v>
      </c>
      <c r="DD846" s="33">
        <v>2023.0</v>
      </c>
      <c r="DE846" s="33" t="s">
        <v>184</v>
      </c>
      <c r="DF846" s="33"/>
      <c r="DG846" s="33" t="s">
        <v>185</v>
      </c>
      <c r="DH846" s="33" t="s">
        <v>186</v>
      </c>
      <c r="DI846" s="5"/>
      <c r="DJ846" s="5"/>
    </row>
    <row r="847">
      <c r="A847" s="33" t="s">
        <v>5777</v>
      </c>
      <c r="B847" s="34">
        <v>44952.0</v>
      </c>
      <c r="C847" s="35" t="s">
        <v>137</v>
      </c>
      <c r="D847" s="35" t="s">
        <v>139</v>
      </c>
      <c r="E847" s="35" t="s">
        <v>142</v>
      </c>
      <c r="F847" s="36" t="s">
        <v>144</v>
      </c>
      <c r="G847" s="33" t="s">
        <v>5778</v>
      </c>
      <c r="H847" s="33" t="s">
        <v>5779</v>
      </c>
      <c r="I847" s="33" t="s">
        <v>414</v>
      </c>
      <c r="J847" s="33" t="s">
        <v>5780</v>
      </c>
      <c r="K847" s="35" t="s">
        <v>150</v>
      </c>
      <c r="L847" s="33" t="s">
        <v>845</v>
      </c>
      <c r="M847" s="5"/>
      <c r="N847" s="33" t="s">
        <v>2034</v>
      </c>
      <c r="O847" s="5"/>
      <c r="P847" s="35" t="s">
        <v>153</v>
      </c>
      <c r="Q847" s="35" t="s">
        <v>2034</v>
      </c>
      <c r="R847" s="33">
        <v>76513.0</v>
      </c>
      <c r="S847" s="37"/>
      <c r="T847" s="33"/>
      <c r="U847" s="33">
        <v>2.48</v>
      </c>
      <c r="V847" s="33" t="s">
        <v>154</v>
      </c>
      <c r="W847" s="33"/>
      <c r="X847" s="33"/>
      <c r="Y847" s="5"/>
      <c r="Z847" s="5"/>
      <c r="AA847" s="33">
        <v>1.0</v>
      </c>
      <c r="AB847" s="33">
        <v>1.0</v>
      </c>
      <c r="AC847" s="33"/>
      <c r="AD847" s="5"/>
      <c r="AE847" s="5"/>
      <c r="AF847" s="5"/>
      <c r="AG847" s="16"/>
      <c r="AH847" s="38">
        <f t="shared" si="1"/>
        <v>1</v>
      </c>
      <c r="AI847" s="39" t="str">
        <f t="shared" si="2"/>
        <v/>
      </c>
      <c r="AJ847" s="37" t="str">
        <f t="shared" si="3"/>
        <v/>
      </c>
      <c r="AK847" s="41" t="str">
        <f t="shared" si="4"/>
        <v/>
      </c>
      <c r="AL847" s="35" t="s">
        <v>153</v>
      </c>
      <c r="AM847" s="33" t="s">
        <v>2034</v>
      </c>
      <c r="AN847" s="33" t="s">
        <v>2034</v>
      </c>
      <c r="AO847" s="41"/>
      <c r="AP847" s="33" t="s">
        <v>169</v>
      </c>
      <c r="AQ847" s="33" t="s">
        <v>170</v>
      </c>
      <c r="AR847" s="33">
        <v>300.0</v>
      </c>
      <c r="AS847" s="42"/>
      <c r="AT847" s="42"/>
      <c r="AU847" s="42"/>
      <c r="AV847" s="42"/>
      <c r="AW847" s="42"/>
      <c r="AX847" s="5"/>
      <c r="AY847" s="33"/>
      <c r="AZ847" s="33" t="s">
        <v>5781</v>
      </c>
      <c r="BA847" s="5"/>
      <c r="BB847" s="5"/>
      <c r="BC847" s="5" t="s">
        <v>5782</v>
      </c>
      <c r="BD847" s="33" t="s">
        <v>173</v>
      </c>
      <c r="BE847" s="41"/>
      <c r="BF847" s="35"/>
      <c r="BG847" s="33" t="s">
        <v>169</v>
      </c>
      <c r="BH847" s="5"/>
      <c r="BI847" s="33">
        <v>300.0</v>
      </c>
      <c r="BJ847" s="33" t="s">
        <v>170</v>
      </c>
      <c r="BK847" s="5"/>
      <c r="BL847" s="5">
        <f t="shared" si="5"/>
        <v>3994.5</v>
      </c>
      <c r="BM847" s="5"/>
      <c r="BN847" s="5"/>
      <c r="BO847" s="42">
        <f t="shared" si="6"/>
        <v>3994.5</v>
      </c>
      <c r="BP847" s="44"/>
      <c r="BQ847" s="45"/>
      <c r="BR847" s="47"/>
      <c r="BS847" s="45"/>
      <c r="BT847" s="37"/>
      <c r="BU847" s="5"/>
      <c r="BV847" s="38"/>
      <c r="BW847" s="48"/>
      <c r="BX847" s="44"/>
      <c r="BY847" s="44"/>
      <c r="BZ847" s="33" t="s">
        <v>131</v>
      </c>
      <c r="CA847" s="5"/>
      <c r="CB847" s="5"/>
      <c r="CC847" s="33" t="s">
        <v>177</v>
      </c>
      <c r="CD847" s="5"/>
      <c r="CE847" s="5"/>
      <c r="CF847" s="33" t="s">
        <v>178</v>
      </c>
      <c r="CG847" s="33" t="s">
        <v>5783</v>
      </c>
      <c r="CH847" s="5"/>
      <c r="CI847" s="5"/>
      <c r="CJ847" s="5"/>
      <c r="CK847" s="33"/>
      <c r="CL847" s="49">
        <v>44995.0</v>
      </c>
      <c r="CM847" s="33" t="s">
        <v>180</v>
      </c>
      <c r="CN847" s="5"/>
      <c r="CO847" s="33">
        <v>2.0</v>
      </c>
      <c r="CP847" s="33" t="s">
        <v>181</v>
      </c>
      <c r="CQ847" s="50" t="str">
        <f t="shared" si="7"/>
        <v>07/07/1964</v>
      </c>
      <c r="CR847" s="33" t="s">
        <v>243</v>
      </c>
      <c r="CS847" s="33">
        <v>4.0</v>
      </c>
      <c r="CT847" s="33">
        <v>5.0</v>
      </c>
      <c r="CU847" s="33">
        <v>25.0</v>
      </c>
      <c r="CV847" s="33">
        <v>581.0</v>
      </c>
      <c r="CW847" s="5"/>
      <c r="CX847" s="5"/>
      <c r="CY847" s="33">
        <v>-99.735451</v>
      </c>
      <c r="CZ847" s="33">
        <v>20.705463</v>
      </c>
      <c r="DA847" s="33">
        <v>4.415964102E9</v>
      </c>
      <c r="DB847" s="33">
        <v>2.0</v>
      </c>
      <c r="DC847" s="33" t="s">
        <v>183</v>
      </c>
      <c r="DD847" s="33">
        <v>2023.0</v>
      </c>
      <c r="DE847" s="33" t="s">
        <v>184</v>
      </c>
      <c r="DF847" s="33"/>
      <c r="DG847" s="33" t="s">
        <v>185</v>
      </c>
      <c r="DH847" s="33" t="s">
        <v>186</v>
      </c>
      <c r="DI847" s="5"/>
      <c r="DJ847" s="5"/>
    </row>
    <row r="848">
      <c r="A848" s="33" t="s">
        <v>5784</v>
      </c>
      <c r="B848" s="34">
        <v>44952.0</v>
      </c>
      <c r="C848" s="35" t="s">
        <v>137</v>
      </c>
      <c r="D848" s="35" t="s">
        <v>139</v>
      </c>
      <c r="E848" s="35" t="s">
        <v>142</v>
      </c>
      <c r="F848" s="36" t="s">
        <v>144</v>
      </c>
      <c r="G848" s="33" t="s">
        <v>5785</v>
      </c>
      <c r="H848" s="33" t="s">
        <v>5786</v>
      </c>
      <c r="I848" s="33" t="s">
        <v>359</v>
      </c>
      <c r="J848" s="33" t="s">
        <v>204</v>
      </c>
      <c r="K848" s="35" t="s">
        <v>150</v>
      </c>
      <c r="L848" s="33" t="s">
        <v>5680</v>
      </c>
      <c r="M848" s="5"/>
      <c r="N848" s="33" t="s">
        <v>2034</v>
      </c>
      <c r="O848" s="5"/>
      <c r="P848" s="35" t="s">
        <v>153</v>
      </c>
      <c r="Q848" s="35" t="s">
        <v>2034</v>
      </c>
      <c r="R848" s="33">
        <v>76513.0</v>
      </c>
      <c r="S848" s="37"/>
      <c r="T848" s="33"/>
      <c r="U848" s="33">
        <v>2.16</v>
      </c>
      <c r="V848" s="33" t="s">
        <v>154</v>
      </c>
      <c r="W848" s="33"/>
      <c r="X848" s="33"/>
      <c r="Y848" s="5"/>
      <c r="Z848" s="5"/>
      <c r="AA848" s="33">
        <v>1.0</v>
      </c>
      <c r="AB848" s="33"/>
      <c r="AC848" s="33">
        <v>1.0</v>
      </c>
      <c r="AD848" s="5"/>
      <c r="AE848" s="5"/>
      <c r="AF848" s="5"/>
      <c r="AG848" s="16"/>
      <c r="AH848" s="38" t="str">
        <f t="shared" si="1"/>
        <v/>
      </c>
      <c r="AI848" s="39" t="str">
        <f t="shared" si="2"/>
        <v/>
      </c>
      <c r="AJ848" s="37" t="str">
        <f t="shared" si="3"/>
        <v/>
      </c>
      <c r="AK848" s="41" t="str">
        <f t="shared" si="4"/>
        <v/>
      </c>
      <c r="AL848" s="35" t="s">
        <v>153</v>
      </c>
      <c r="AM848" s="33" t="s">
        <v>2034</v>
      </c>
      <c r="AN848" s="33" t="s">
        <v>2034</v>
      </c>
      <c r="AO848" s="41"/>
      <c r="AP848" s="33" t="s">
        <v>169</v>
      </c>
      <c r="AQ848" s="33" t="s">
        <v>170</v>
      </c>
      <c r="AR848" s="33">
        <v>300.0</v>
      </c>
      <c r="AS848" s="42"/>
      <c r="AT848" s="42"/>
      <c r="AU848" s="42"/>
      <c r="AV848" s="42"/>
      <c r="AW848" s="42"/>
      <c r="AX848" s="5"/>
      <c r="AY848" s="33"/>
      <c r="AZ848" s="33" t="s">
        <v>5787</v>
      </c>
      <c r="BA848" s="5"/>
      <c r="BB848" s="5"/>
      <c r="BC848" s="5" t="s">
        <v>5788</v>
      </c>
      <c r="BD848" s="33" t="s">
        <v>173</v>
      </c>
      <c r="BE848" s="41"/>
      <c r="BF848" s="35"/>
      <c r="BG848" s="33" t="s">
        <v>169</v>
      </c>
      <c r="BH848" s="5"/>
      <c r="BI848" s="33">
        <v>300.0</v>
      </c>
      <c r="BJ848" s="33" t="s">
        <v>170</v>
      </c>
      <c r="BK848" s="5"/>
      <c r="BL848" s="5">
        <f t="shared" si="5"/>
        <v>3994.5</v>
      </c>
      <c r="BM848" s="5"/>
      <c r="BN848" s="5"/>
      <c r="BO848" s="42">
        <f t="shared" si="6"/>
        <v>3994.5</v>
      </c>
      <c r="BP848" s="44"/>
      <c r="BQ848" s="45"/>
      <c r="BR848" s="47"/>
      <c r="BS848" s="45"/>
      <c r="BT848" s="37"/>
      <c r="BU848" s="5"/>
      <c r="BV848" s="38"/>
      <c r="BW848" s="48"/>
      <c r="BX848" s="44"/>
      <c r="BY848" s="44"/>
      <c r="BZ848" s="33" t="s">
        <v>131</v>
      </c>
      <c r="CA848" s="5"/>
      <c r="CB848" s="5"/>
      <c r="CC848" s="33" t="s">
        <v>177</v>
      </c>
      <c r="CD848" s="5"/>
      <c r="CE848" s="5"/>
      <c r="CF848" s="33" t="s">
        <v>178</v>
      </c>
      <c r="CG848" s="33" t="s">
        <v>5789</v>
      </c>
      <c r="CH848" s="5"/>
      <c r="CI848" s="5"/>
      <c r="CJ848" s="5"/>
      <c r="CK848" s="33"/>
      <c r="CL848" s="49">
        <v>44995.0</v>
      </c>
      <c r="CM848" s="33" t="s">
        <v>180</v>
      </c>
      <c r="CN848" s="5"/>
      <c r="CO848" s="33">
        <v>2.0</v>
      </c>
      <c r="CP848" s="33" t="s">
        <v>181</v>
      </c>
      <c r="CQ848" s="50" t="str">
        <f t="shared" si="7"/>
        <v>20/09/1967</v>
      </c>
      <c r="CR848" s="33" t="s">
        <v>182</v>
      </c>
      <c r="CS848" s="33">
        <v>4.0</v>
      </c>
      <c r="CT848" s="33">
        <v>5.0</v>
      </c>
      <c r="CU848" s="33">
        <v>25.0</v>
      </c>
      <c r="CV848" s="33">
        <v>581.0</v>
      </c>
      <c r="CW848" s="5"/>
      <c r="CX848" s="5"/>
      <c r="CY848" s="33">
        <v>-99.735902</v>
      </c>
      <c r="CZ848" s="33">
        <v>20.704118</v>
      </c>
      <c r="DA848" s="33">
        <v>4.412054674E9</v>
      </c>
      <c r="DB848" s="33">
        <v>2.0</v>
      </c>
      <c r="DC848" s="33" t="s">
        <v>183</v>
      </c>
      <c r="DD848" s="33">
        <v>2023.0</v>
      </c>
      <c r="DE848" s="33" t="s">
        <v>184</v>
      </c>
      <c r="DF848" s="33"/>
      <c r="DG848" s="33" t="s">
        <v>185</v>
      </c>
      <c r="DH848" s="33" t="s">
        <v>186</v>
      </c>
      <c r="DI848" s="5"/>
      <c r="DJ848" s="5"/>
    </row>
    <row r="849">
      <c r="A849" s="33" t="s">
        <v>5790</v>
      </c>
      <c r="B849" s="34">
        <v>44952.0</v>
      </c>
      <c r="C849" s="35" t="s">
        <v>137</v>
      </c>
      <c r="D849" s="35" t="s">
        <v>139</v>
      </c>
      <c r="E849" s="35" t="s">
        <v>142</v>
      </c>
      <c r="F849" s="36" t="s">
        <v>144</v>
      </c>
      <c r="G849" s="33" t="s">
        <v>5791</v>
      </c>
      <c r="H849" s="33" t="s">
        <v>4249</v>
      </c>
      <c r="I849" s="33" t="s">
        <v>359</v>
      </c>
      <c r="J849" s="33" t="s">
        <v>391</v>
      </c>
      <c r="K849" s="35" t="s">
        <v>150</v>
      </c>
      <c r="L849" s="33" t="s">
        <v>5649</v>
      </c>
      <c r="M849" s="5"/>
      <c r="N849" s="33" t="s">
        <v>2034</v>
      </c>
      <c r="O849" s="5"/>
      <c r="P849" s="35" t="s">
        <v>153</v>
      </c>
      <c r="Q849" s="35" t="s">
        <v>2034</v>
      </c>
      <c r="R849" s="33">
        <v>76513.0</v>
      </c>
      <c r="S849" s="37"/>
      <c r="T849" s="33"/>
      <c r="U849" s="33">
        <v>2.73</v>
      </c>
      <c r="V849" s="33" t="s">
        <v>154</v>
      </c>
      <c r="W849" s="33"/>
      <c r="X849" s="33"/>
      <c r="Y849" s="5"/>
      <c r="Z849" s="5"/>
      <c r="AA849" s="33">
        <v>1.0</v>
      </c>
      <c r="AB849" s="33"/>
      <c r="AC849" s="33">
        <v>1.0</v>
      </c>
      <c r="AD849" s="5"/>
      <c r="AE849" s="5"/>
      <c r="AF849" s="5"/>
      <c r="AG849" s="16"/>
      <c r="AH849" s="38" t="str">
        <f t="shared" si="1"/>
        <v/>
      </c>
      <c r="AI849" s="39">
        <f t="shared" si="2"/>
        <v>1</v>
      </c>
      <c r="AJ849" s="37" t="str">
        <f t="shared" si="3"/>
        <v/>
      </c>
      <c r="AK849" s="41" t="str">
        <f t="shared" si="4"/>
        <v/>
      </c>
      <c r="AL849" s="35" t="s">
        <v>153</v>
      </c>
      <c r="AM849" s="33" t="s">
        <v>2034</v>
      </c>
      <c r="AN849" s="33" t="s">
        <v>2034</v>
      </c>
      <c r="AO849" s="41"/>
      <c r="AP849" s="33" t="s">
        <v>169</v>
      </c>
      <c r="AQ849" s="33" t="s">
        <v>170</v>
      </c>
      <c r="AR849" s="33">
        <v>300.0</v>
      </c>
      <c r="AS849" s="42"/>
      <c r="AT849" s="42"/>
      <c r="AU849" s="42"/>
      <c r="AV849" s="42"/>
      <c r="AW849" s="42"/>
      <c r="AX849" s="5"/>
      <c r="AY849" s="33"/>
      <c r="AZ849" s="33" t="s">
        <v>5792</v>
      </c>
      <c r="BA849" s="5"/>
      <c r="BB849" s="5"/>
      <c r="BC849" s="5" t="s">
        <v>5793</v>
      </c>
      <c r="BD849" s="33" t="s">
        <v>173</v>
      </c>
      <c r="BE849" s="41"/>
      <c r="BF849" s="35"/>
      <c r="BG849" s="33" t="s">
        <v>169</v>
      </c>
      <c r="BH849" s="5"/>
      <c r="BI849" s="33">
        <v>300.0</v>
      </c>
      <c r="BJ849" s="33" t="s">
        <v>170</v>
      </c>
      <c r="BK849" s="5"/>
      <c r="BL849" s="5">
        <f t="shared" si="5"/>
        <v>3994.5</v>
      </c>
      <c r="BM849" s="5"/>
      <c r="BN849" s="5"/>
      <c r="BO849" s="42">
        <f t="shared" si="6"/>
        <v>3994.5</v>
      </c>
      <c r="BP849" s="44"/>
      <c r="BQ849" s="45"/>
      <c r="BR849" s="47"/>
      <c r="BS849" s="45"/>
      <c r="BT849" s="37"/>
      <c r="BU849" s="5"/>
      <c r="BV849" s="38"/>
      <c r="BW849" s="48"/>
      <c r="BX849" s="44"/>
      <c r="BY849" s="44"/>
      <c r="BZ849" s="33" t="s">
        <v>131</v>
      </c>
      <c r="CA849" s="5"/>
      <c r="CB849" s="5"/>
      <c r="CC849" s="33" t="s">
        <v>177</v>
      </c>
      <c r="CD849" s="5"/>
      <c r="CE849" s="5"/>
      <c r="CF849" s="33" t="s">
        <v>178</v>
      </c>
      <c r="CG849" s="33" t="s">
        <v>5794</v>
      </c>
      <c r="CH849" s="5"/>
      <c r="CI849" s="5"/>
      <c r="CJ849" s="5"/>
      <c r="CK849" s="33"/>
      <c r="CL849" s="49">
        <v>44995.0</v>
      </c>
      <c r="CM849" s="33" t="s">
        <v>180</v>
      </c>
      <c r="CN849" s="5"/>
      <c r="CO849" s="33">
        <v>2.0</v>
      </c>
      <c r="CP849" s="33" t="s">
        <v>181</v>
      </c>
      <c r="CQ849" s="50" t="str">
        <f t="shared" si="7"/>
        <v>21/06/1940</v>
      </c>
      <c r="CR849" s="33" t="s">
        <v>182</v>
      </c>
      <c r="CS849" s="33">
        <v>4.0</v>
      </c>
      <c r="CT849" s="33">
        <v>5.0</v>
      </c>
      <c r="CU849" s="33">
        <v>25.0</v>
      </c>
      <c r="CV849" s="33">
        <v>581.0</v>
      </c>
      <c r="CW849" s="5"/>
      <c r="CX849" s="5"/>
      <c r="CY849" s="33">
        <v>-99.735868</v>
      </c>
      <c r="CZ849" s="33">
        <v>20.704225</v>
      </c>
      <c r="DA849" s="33">
        <v>4.412652731E9</v>
      </c>
      <c r="DB849" s="33">
        <v>2.0</v>
      </c>
      <c r="DC849" s="33" t="s">
        <v>183</v>
      </c>
      <c r="DD849" s="33">
        <v>2023.0</v>
      </c>
      <c r="DE849" s="33" t="s">
        <v>184</v>
      </c>
      <c r="DF849" s="33"/>
      <c r="DG849" s="33" t="s">
        <v>185</v>
      </c>
      <c r="DH849" s="33" t="s">
        <v>186</v>
      </c>
      <c r="DI849" s="5"/>
      <c r="DJ849" s="5"/>
    </row>
    <row r="850">
      <c r="A850" s="33" t="s">
        <v>5795</v>
      </c>
      <c r="B850" s="34">
        <v>44952.0</v>
      </c>
      <c r="C850" s="35" t="s">
        <v>137</v>
      </c>
      <c r="D850" s="35" t="s">
        <v>139</v>
      </c>
      <c r="E850" s="35" t="s">
        <v>142</v>
      </c>
      <c r="F850" s="36" t="s">
        <v>144</v>
      </c>
      <c r="G850" s="33" t="s">
        <v>5796</v>
      </c>
      <c r="H850" s="33" t="s">
        <v>2815</v>
      </c>
      <c r="I850" s="33" t="s">
        <v>204</v>
      </c>
      <c r="J850" s="33" t="s">
        <v>1872</v>
      </c>
      <c r="K850" s="35" t="s">
        <v>150</v>
      </c>
      <c r="L850" s="33" t="s">
        <v>5655</v>
      </c>
      <c r="M850" s="5"/>
      <c r="N850" s="33" t="s">
        <v>2034</v>
      </c>
      <c r="O850" s="5"/>
      <c r="P850" s="35" t="s">
        <v>153</v>
      </c>
      <c r="Q850" s="35" t="s">
        <v>2034</v>
      </c>
      <c r="R850" s="33">
        <v>76513.0</v>
      </c>
      <c r="S850" s="37"/>
      <c r="T850" s="33"/>
      <c r="U850" s="33">
        <v>5.87</v>
      </c>
      <c r="V850" s="33" t="s">
        <v>154</v>
      </c>
      <c r="W850" s="33"/>
      <c r="X850" s="33"/>
      <c r="Y850" s="5"/>
      <c r="Z850" s="5"/>
      <c r="AA850" s="33">
        <v>1.0</v>
      </c>
      <c r="AB850" s="33"/>
      <c r="AC850" s="33">
        <v>1.0</v>
      </c>
      <c r="AD850" s="5"/>
      <c r="AE850" s="5"/>
      <c r="AF850" s="5"/>
      <c r="AG850" s="16"/>
      <c r="AH850" s="38" t="str">
        <f t="shared" si="1"/>
        <v/>
      </c>
      <c r="AI850" s="39">
        <f t="shared" si="2"/>
        <v>1</v>
      </c>
      <c r="AJ850" s="37" t="str">
        <f t="shared" si="3"/>
        <v/>
      </c>
      <c r="AK850" s="41" t="str">
        <f t="shared" si="4"/>
        <v/>
      </c>
      <c r="AL850" s="35" t="s">
        <v>153</v>
      </c>
      <c r="AM850" s="33" t="s">
        <v>2034</v>
      </c>
      <c r="AN850" s="33" t="s">
        <v>2034</v>
      </c>
      <c r="AO850" s="41"/>
      <c r="AP850" s="33" t="s">
        <v>169</v>
      </c>
      <c r="AQ850" s="33" t="s">
        <v>170</v>
      </c>
      <c r="AR850" s="33">
        <v>300.0</v>
      </c>
      <c r="AS850" s="42"/>
      <c r="AT850" s="42"/>
      <c r="AU850" s="42"/>
      <c r="AV850" s="42"/>
      <c r="AW850" s="42"/>
      <c r="AX850" s="5"/>
      <c r="AY850" s="33"/>
      <c r="AZ850" s="33" t="s">
        <v>5797</v>
      </c>
      <c r="BA850" s="5"/>
      <c r="BB850" s="5"/>
      <c r="BC850" s="5" t="s">
        <v>5798</v>
      </c>
      <c r="BD850" s="33" t="s">
        <v>173</v>
      </c>
      <c r="BE850" s="41"/>
      <c r="BF850" s="35"/>
      <c r="BG850" s="33" t="s">
        <v>169</v>
      </c>
      <c r="BH850" s="5"/>
      <c r="BI850" s="33">
        <v>300.0</v>
      </c>
      <c r="BJ850" s="33" t="s">
        <v>170</v>
      </c>
      <c r="BK850" s="5"/>
      <c r="BL850" s="5">
        <f t="shared" si="5"/>
        <v>3994.5</v>
      </c>
      <c r="BM850" s="5"/>
      <c r="BN850" s="5"/>
      <c r="BO850" s="42">
        <f t="shared" si="6"/>
        <v>3994.5</v>
      </c>
      <c r="BP850" s="44"/>
      <c r="BQ850" s="45"/>
      <c r="BR850" s="47"/>
      <c r="BS850" s="45"/>
      <c r="BT850" s="37"/>
      <c r="BU850" s="5"/>
      <c r="BV850" s="38"/>
      <c r="BW850" s="48"/>
      <c r="BX850" s="44"/>
      <c r="BY850" s="44"/>
      <c r="BZ850" s="33" t="s">
        <v>131</v>
      </c>
      <c r="CA850" s="5"/>
      <c r="CB850" s="5"/>
      <c r="CC850" s="33" t="s">
        <v>177</v>
      </c>
      <c r="CD850" s="5"/>
      <c r="CE850" s="5"/>
      <c r="CF850" s="33" t="s">
        <v>178</v>
      </c>
      <c r="CG850" s="33" t="s">
        <v>5799</v>
      </c>
      <c r="CH850" s="5"/>
      <c r="CI850" s="5"/>
      <c r="CJ850" s="5"/>
      <c r="CK850" s="33"/>
      <c r="CL850" s="49">
        <v>44995.0</v>
      </c>
      <c r="CM850" s="33" t="s">
        <v>180</v>
      </c>
      <c r="CN850" s="5"/>
      <c r="CO850" s="33">
        <v>2.0</v>
      </c>
      <c r="CP850" s="33" t="s">
        <v>181</v>
      </c>
      <c r="CQ850" s="50" t="str">
        <f t="shared" si="7"/>
        <v>02/08/1965</v>
      </c>
      <c r="CR850" s="33" t="s">
        <v>182</v>
      </c>
      <c r="CS850" s="33">
        <v>4.0</v>
      </c>
      <c r="CT850" s="33">
        <v>5.0</v>
      </c>
      <c r="CU850" s="33">
        <v>25.0</v>
      </c>
      <c r="CV850" s="33">
        <v>581.0</v>
      </c>
      <c r="CW850" s="5"/>
      <c r="CX850" s="5"/>
      <c r="CY850" s="33">
        <v>-99.735902</v>
      </c>
      <c r="CZ850" s="33">
        <v>20.704118</v>
      </c>
      <c r="DA850" s="33">
        <v>4.411173153E9</v>
      </c>
      <c r="DB850" s="33">
        <v>2.0</v>
      </c>
      <c r="DC850" s="33" t="s">
        <v>183</v>
      </c>
      <c r="DD850" s="33">
        <v>2023.0</v>
      </c>
      <c r="DE850" s="33" t="s">
        <v>184</v>
      </c>
      <c r="DF850" s="33"/>
      <c r="DG850" s="33" t="s">
        <v>185</v>
      </c>
      <c r="DH850" s="33" t="s">
        <v>186</v>
      </c>
      <c r="DI850" s="5"/>
      <c r="DJ850" s="5"/>
    </row>
    <row r="851">
      <c r="A851" s="33" t="s">
        <v>5800</v>
      </c>
      <c r="B851" s="34">
        <v>44952.0</v>
      </c>
      <c r="C851" s="35" t="s">
        <v>137</v>
      </c>
      <c r="D851" s="35" t="s">
        <v>139</v>
      </c>
      <c r="E851" s="35" t="s">
        <v>142</v>
      </c>
      <c r="F851" s="36" t="s">
        <v>144</v>
      </c>
      <c r="G851" s="33" t="s">
        <v>5801</v>
      </c>
      <c r="H851" s="33" t="s">
        <v>1725</v>
      </c>
      <c r="I851" s="33" t="s">
        <v>204</v>
      </c>
      <c r="J851" s="33" t="s">
        <v>213</v>
      </c>
      <c r="K851" s="35" t="s">
        <v>150</v>
      </c>
      <c r="L851" s="33" t="s">
        <v>872</v>
      </c>
      <c r="M851" s="5"/>
      <c r="N851" s="33" t="s">
        <v>2034</v>
      </c>
      <c r="O851" s="5"/>
      <c r="P851" s="35" t="s">
        <v>153</v>
      </c>
      <c r="Q851" s="35" t="s">
        <v>2034</v>
      </c>
      <c r="R851" s="33">
        <v>76513.0</v>
      </c>
      <c r="S851" s="37"/>
      <c r="T851" s="33"/>
      <c r="U851" s="33">
        <v>2.86</v>
      </c>
      <c r="V851" s="33" t="s">
        <v>154</v>
      </c>
      <c r="W851" s="33"/>
      <c r="X851" s="33"/>
      <c r="Y851" s="5"/>
      <c r="Z851" s="5"/>
      <c r="AA851" s="33">
        <v>1.0</v>
      </c>
      <c r="AB851" s="33"/>
      <c r="AC851" s="33">
        <v>1.0</v>
      </c>
      <c r="AD851" s="5"/>
      <c r="AE851" s="5"/>
      <c r="AF851" s="5"/>
      <c r="AG851" s="16"/>
      <c r="AH851" s="38" t="str">
        <f t="shared" si="1"/>
        <v/>
      </c>
      <c r="AI851" s="39">
        <f t="shared" si="2"/>
        <v>1</v>
      </c>
      <c r="AJ851" s="37" t="str">
        <f t="shared" si="3"/>
        <v/>
      </c>
      <c r="AK851" s="41" t="str">
        <f t="shared" si="4"/>
        <v/>
      </c>
      <c r="AL851" s="35" t="s">
        <v>153</v>
      </c>
      <c r="AM851" s="33" t="s">
        <v>2034</v>
      </c>
      <c r="AN851" s="33" t="s">
        <v>2034</v>
      </c>
      <c r="AO851" s="41"/>
      <c r="AP851" s="33" t="s">
        <v>169</v>
      </c>
      <c r="AQ851" s="33" t="s">
        <v>170</v>
      </c>
      <c r="AR851" s="33">
        <v>300.0</v>
      </c>
      <c r="AS851" s="42"/>
      <c r="AT851" s="42"/>
      <c r="AU851" s="42"/>
      <c r="AV851" s="42"/>
      <c r="AW851" s="42"/>
      <c r="AX851" s="5"/>
      <c r="AY851" s="33"/>
      <c r="AZ851" s="33" t="s">
        <v>5802</v>
      </c>
      <c r="BA851" s="5"/>
      <c r="BB851" s="5"/>
      <c r="BC851" s="5" t="s">
        <v>5803</v>
      </c>
      <c r="BD851" s="33" t="s">
        <v>173</v>
      </c>
      <c r="BE851" s="41"/>
      <c r="BF851" s="35"/>
      <c r="BG851" s="33" t="s">
        <v>169</v>
      </c>
      <c r="BH851" s="5"/>
      <c r="BI851" s="33">
        <v>300.0</v>
      </c>
      <c r="BJ851" s="33" t="s">
        <v>170</v>
      </c>
      <c r="BK851" s="5"/>
      <c r="BL851" s="5">
        <f t="shared" si="5"/>
        <v>3994.5</v>
      </c>
      <c r="BM851" s="5"/>
      <c r="BN851" s="5"/>
      <c r="BO851" s="42">
        <f t="shared" si="6"/>
        <v>3994.5</v>
      </c>
      <c r="BP851" s="44"/>
      <c r="BQ851" s="45"/>
      <c r="BR851" s="47"/>
      <c r="BS851" s="45"/>
      <c r="BT851" s="37"/>
      <c r="BU851" s="5"/>
      <c r="BV851" s="38"/>
      <c r="BW851" s="48"/>
      <c r="BX851" s="44"/>
      <c r="BY851" s="44"/>
      <c r="BZ851" s="33" t="s">
        <v>131</v>
      </c>
      <c r="CA851" s="5"/>
      <c r="CB851" s="5"/>
      <c r="CC851" s="33" t="s">
        <v>177</v>
      </c>
      <c r="CD851" s="5"/>
      <c r="CE851" s="5"/>
      <c r="CF851" s="33" t="s">
        <v>178</v>
      </c>
      <c r="CG851" s="33" t="s">
        <v>5804</v>
      </c>
      <c r="CH851" s="5"/>
      <c r="CI851" s="5"/>
      <c r="CJ851" s="5"/>
      <c r="CK851" s="33"/>
      <c r="CL851" s="49">
        <v>44995.0</v>
      </c>
      <c r="CM851" s="33" t="s">
        <v>180</v>
      </c>
      <c r="CN851" s="5"/>
      <c r="CO851" s="33">
        <v>2.0</v>
      </c>
      <c r="CP851" s="33" t="s">
        <v>181</v>
      </c>
      <c r="CQ851" s="50" t="str">
        <f t="shared" si="7"/>
        <v>10/09/1951</v>
      </c>
      <c r="CR851" s="33" t="s">
        <v>182</v>
      </c>
      <c r="CS851" s="33">
        <v>4.0</v>
      </c>
      <c r="CT851" s="33">
        <v>5.0</v>
      </c>
      <c r="CU851" s="33">
        <v>25.0</v>
      </c>
      <c r="CV851" s="33">
        <v>581.0</v>
      </c>
      <c r="CW851" s="5"/>
      <c r="CX851" s="5"/>
      <c r="CY851" s="33">
        <v>-99.735868</v>
      </c>
      <c r="CZ851" s="33">
        <v>20.704225</v>
      </c>
      <c r="DA851" s="33">
        <v>4.4219266E9</v>
      </c>
      <c r="DB851" s="33">
        <v>1.0</v>
      </c>
      <c r="DC851" s="33" t="s">
        <v>183</v>
      </c>
      <c r="DD851" s="33">
        <v>2023.0</v>
      </c>
      <c r="DE851" s="33" t="s">
        <v>184</v>
      </c>
      <c r="DF851" s="33"/>
      <c r="DG851" s="33" t="s">
        <v>185</v>
      </c>
      <c r="DH851" s="33" t="s">
        <v>186</v>
      </c>
      <c r="DI851" s="5"/>
      <c r="DJ851" s="5"/>
    </row>
    <row r="852">
      <c r="A852" s="33" t="s">
        <v>5805</v>
      </c>
      <c r="B852" s="34">
        <v>44952.0</v>
      </c>
      <c r="C852" s="35" t="s">
        <v>137</v>
      </c>
      <c r="D852" s="35" t="s">
        <v>139</v>
      </c>
      <c r="E852" s="35" t="s">
        <v>142</v>
      </c>
      <c r="F852" s="36" t="s">
        <v>144</v>
      </c>
      <c r="G852" s="33" t="s">
        <v>5806</v>
      </c>
      <c r="H852" s="33" t="s">
        <v>3181</v>
      </c>
      <c r="I852" s="33" t="s">
        <v>204</v>
      </c>
      <c r="J852" s="33" t="s">
        <v>414</v>
      </c>
      <c r="K852" s="35" t="s">
        <v>150</v>
      </c>
      <c r="L852" s="33" t="s">
        <v>5807</v>
      </c>
      <c r="M852" s="5"/>
      <c r="N852" s="33" t="s">
        <v>2034</v>
      </c>
      <c r="O852" s="5"/>
      <c r="P852" s="35" t="s">
        <v>153</v>
      </c>
      <c r="Q852" s="35" t="s">
        <v>2034</v>
      </c>
      <c r="R852" s="33">
        <v>76513.0</v>
      </c>
      <c r="S852" s="37"/>
      <c r="T852" s="33"/>
      <c r="U852" s="33">
        <v>1.84</v>
      </c>
      <c r="V852" s="33" t="s">
        <v>154</v>
      </c>
      <c r="W852" s="33"/>
      <c r="X852" s="33"/>
      <c r="Y852" s="5"/>
      <c r="Z852" s="5"/>
      <c r="AA852" s="33">
        <v>1.0</v>
      </c>
      <c r="AB852" s="33">
        <v>1.0</v>
      </c>
      <c r="AC852" s="33"/>
      <c r="AD852" s="5"/>
      <c r="AE852" s="5"/>
      <c r="AF852" s="5"/>
      <c r="AG852" s="16"/>
      <c r="AH852" s="38">
        <f t="shared" si="1"/>
        <v>1</v>
      </c>
      <c r="AI852" s="39" t="str">
        <f t="shared" si="2"/>
        <v/>
      </c>
      <c r="AJ852" s="37" t="str">
        <f t="shared" si="3"/>
        <v/>
      </c>
      <c r="AK852" s="41" t="str">
        <f t="shared" si="4"/>
        <v/>
      </c>
      <c r="AL852" s="35" t="s">
        <v>153</v>
      </c>
      <c r="AM852" s="33" t="s">
        <v>2034</v>
      </c>
      <c r="AN852" s="33" t="s">
        <v>2034</v>
      </c>
      <c r="AO852" s="41"/>
      <c r="AP852" s="33" t="s">
        <v>169</v>
      </c>
      <c r="AQ852" s="33" t="s">
        <v>170</v>
      </c>
      <c r="AR852" s="33">
        <v>150.0</v>
      </c>
      <c r="AS852" s="42"/>
      <c r="AT852" s="42"/>
      <c r="AU852" s="42"/>
      <c r="AV852" s="42"/>
      <c r="AW852" s="42"/>
      <c r="AX852" s="5"/>
      <c r="AY852" s="33"/>
      <c r="AZ852" s="33" t="s">
        <v>5808</v>
      </c>
      <c r="BA852" s="5"/>
      <c r="BB852" s="5"/>
      <c r="BC852" s="5" t="s">
        <v>5809</v>
      </c>
      <c r="BD852" s="33" t="s">
        <v>173</v>
      </c>
      <c r="BE852" s="41"/>
      <c r="BF852" s="35"/>
      <c r="BG852" s="33" t="s">
        <v>169</v>
      </c>
      <c r="BH852" s="5"/>
      <c r="BI852" s="33">
        <v>150.0</v>
      </c>
      <c r="BJ852" s="33" t="s">
        <v>170</v>
      </c>
      <c r="BK852" s="5"/>
      <c r="BL852" s="5">
        <f t="shared" si="5"/>
        <v>1997.25</v>
      </c>
      <c r="BM852" s="5"/>
      <c r="BN852" s="5"/>
      <c r="BO852" s="42">
        <f t="shared" si="6"/>
        <v>1997.25</v>
      </c>
      <c r="BP852" s="44"/>
      <c r="BQ852" s="45"/>
      <c r="BR852" s="47"/>
      <c r="BS852" s="45"/>
      <c r="BT852" s="37"/>
      <c r="BU852" s="5"/>
      <c r="BV852" s="38"/>
      <c r="BW852" s="48"/>
      <c r="BX852" s="44"/>
      <c r="BY852" s="44"/>
      <c r="BZ852" s="33" t="s">
        <v>131</v>
      </c>
      <c r="CA852" s="5"/>
      <c r="CB852" s="5"/>
      <c r="CC852" s="33" t="s">
        <v>177</v>
      </c>
      <c r="CD852" s="5"/>
      <c r="CE852" s="5"/>
      <c r="CF852" s="33" t="s">
        <v>178</v>
      </c>
      <c r="CG852" s="33" t="s">
        <v>5810</v>
      </c>
      <c r="CH852" s="5"/>
      <c r="CI852" s="5"/>
      <c r="CJ852" s="5"/>
      <c r="CK852" s="33"/>
      <c r="CL852" s="49">
        <v>44995.0</v>
      </c>
      <c r="CM852" s="33" t="s">
        <v>180</v>
      </c>
      <c r="CN852" s="5"/>
      <c r="CO852" s="33">
        <v>1.0</v>
      </c>
      <c r="CP852" s="33" t="s">
        <v>181</v>
      </c>
      <c r="CQ852" s="50" t="str">
        <f t="shared" si="7"/>
        <v>12/02/1945</v>
      </c>
      <c r="CR852" s="33" t="s">
        <v>243</v>
      </c>
      <c r="CS852" s="33">
        <v>4.0</v>
      </c>
      <c r="CT852" s="33">
        <v>5.0</v>
      </c>
      <c r="CU852" s="33">
        <v>25.0</v>
      </c>
      <c r="CV852" s="33">
        <v>581.0</v>
      </c>
      <c r="CW852" s="5"/>
      <c r="CX852" s="5"/>
      <c r="CY852" s="33">
        <v>-99.735868</v>
      </c>
      <c r="CZ852" s="33">
        <v>20.704225</v>
      </c>
      <c r="DA852" s="33">
        <v>4.411513322E9</v>
      </c>
      <c r="DB852" s="33">
        <v>2.0</v>
      </c>
      <c r="DC852" s="33" t="s">
        <v>183</v>
      </c>
      <c r="DD852" s="33">
        <v>2023.0</v>
      </c>
      <c r="DE852" s="33" t="s">
        <v>184</v>
      </c>
      <c r="DF852" s="33"/>
      <c r="DG852" s="33" t="s">
        <v>185</v>
      </c>
      <c r="DH852" s="33" t="s">
        <v>186</v>
      </c>
      <c r="DI852" s="5"/>
      <c r="DJ852" s="5"/>
    </row>
    <row r="853">
      <c r="A853" s="33" t="s">
        <v>5811</v>
      </c>
      <c r="B853" s="34">
        <v>44952.0</v>
      </c>
      <c r="C853" s="35" t="s">
        <v>137</v>
      </c>
      <c r="D853" s="35" t="s">
        <v>139</v>
      </c>
      <c r="E853" s="35" t="s">
        <v>142</v>
      </c>
      <c r="F853" s="36" t="s">
        <v>144</v>
      </c>
      <c r="G853" s="33" t="s">
        <v>5812</v>
      </c>
      <c r="H853" s="33" t="s">
        <v>2426</v>
      </c>
      <c r="I853" s="33" t="s">
        <v>204</v>
      </c>
      <c r="J853" s="33" t="s">
        <v>231</v>
      </c>
      <c r="K853" s="35" t="s">
        <v>150</v>
      </c>
      <c r="L853" s="33" t="s">
        <v>5813</v>
      </c>
      <c r="M853" s="5"/>
      <c r="N853" s="33" t="s">
        <v>2034</v>
      </c>
      <c r="O853" s="5"/>
      <c r="P853" s="35" t="s">
        <v>153</v>
      </c>
      <c r="Q853" s="35" t="s">
        <v>2034</v>
      </c>
      <c r="R853" s="33">
        <v>76513.0</v>
      </c>
      <c r="S853" s="37"/>
      <c r="T853" s="33"/>
      <c r="U853" s="33">
        <v>1.79</v>
      </c>
      <c r="V853" s="33" t="s">
        <v>154</v>
      </c>
      <c r="W853" s="33"/>
      <c r="X853" s="33"/>
      <c r="Y853" s="5"/>
      <c r="Z853" s="5"/>
      <c r="AA853" s="33">
        <v>1.0</v>
      </c>
      <c r="AB853" s="33"/>
      <c r="AC853" s="33">
        <v>1.0</v>
      </c>
      <c r="AD853" s="5"/>
      <c r="AE853" s="5"/>
      <c r="AF853" s="5"/>
      <c r="AG853" s="16"/>
      <c r="AH853" s="38" t="str">
        <f t="shared" si="1"/>
        <v/>
      </c>
      <c r="AI853" s="39">
        <f t="shared" si="2"/>
        <v>1</v>
      </c>
      <c r="AJ853" s="37" t="str">
        <f t="shared" si="3"/>
        <v/>
      </c>
      <c r="AK853" s="41" t="str">
        <f t="shared" si="4"/>
        <v/>
      </c>
      <c r="AL853" s="35" t="s">
        <v>153</v>
      </c>
      <c r="AM853" s="33" t="s">
        <v>2034</v>
      </c>
      <c r="AN853" s="33" t="s">
        <v>2034</v>
      </c>
      <c r="AO853" s="41"/>
      <c r="AP853" s="33" t="s">
        <v>169</v>
      </c>
      <c r="AQ853" s="33" t="s">
        <v>170</v>
      </c>
      <c r="AR853" s="33">
        <v>150.0</v>
      </c>
      <c r="AS853" s="42"/>
      <c r="AT853" s="42"/>
      <c r="AU853" s="42"/>
      <c r="AV853" s="42"/>
      <c r="AW853" s="42"/>
      <c r="AX853" s="5"/>
      <c r="AY853" s="33"/>
      <c r="AZ853" s="33" t="s">
        <v>5814</v>
      </c>
      <c r="BA853" s="5"/>
      <c r="BB853" s="5"/>
      <c r="BC853" s="5" t="s">
        <v>5815</v>
      </c>
      <c r="BD853" s="33" t="s">
        <v>173</v>
      </c>
      <c r="BE853" s="41"/>
      <c r="BF853" s="35"/>
      <c r="BG853" s="33" t="s">
        <v>169</v>
      </c>
      <c r="BH853" s="5"/>
      <c r="BI853" s="33">
        <v>150.0</v>
      </c>
      <c r="BJ853" s="33" t="s">
        <v>170</v>
      </c>
      <c r="BK853" s="5"/>
      <c r="BL853" s="5">
        <f t="shared" si="5"/>
        <v>1997.25</v>
      </c>
      <c r="BM853" s="5"/>
      <c r="BN853" s="5"/>
      <c r="BO853" s="42">
        <f t="shared" si="6"/>
        <v>1997.25</v>
      </c>
      <c r="BP853" s="44"/>
      <c r="BQ853" s="45"/>
      <c r="BR853" s="47"/>
      <c r="BS853" s="45"/>
      <c r="BT853" s="37"/>
      <c r="BU853" s="5"/>
      <c r="BV853" s="38"/>
      <c r="BW853" s="48"/>
      <c r="BX853" s="44"/>
      <c r="BY853" s="44"/>
      <c r="BZ853" s="33" t="s">
        <v>131</v>
      </c>
      <c r="CA853" s="5"/>
      <c r="CB853" s="5"/>
      <c r="CC853" s="33" t="s">
        <v>177</v>
      </c>
      <c r="CD853" s="5"/>
      <c r="CE853" s="5"/>
      <c r="CF853" s="33" t="s">
        <v>178</v>
      </c>
      <c r="CG853" s="33" t="s">
        <v>5816</v>
      </c>
      <c r="CH853" s="5"/>
      <c r="CI853" s="5"/>
      <c r="CJ853" s="5"/>
      <c r="CK853" s="33"/>
      <c r="CL853" s="49">
        <v>44995.0</v>
      </c>
      <c r="CM853" s="33" t="s">
        <v>180</v>
      </c>
      <c r="CN853" s="5"/>
      <c r="CO853" s="33">
        <v>1.0</v>
      </c>
      <c r="CP853" s="33" t="s">
        <v>181</v>
      </c>
      <c r="CQ853" s="50" t="str">
        <f t="shared" si="7"/>
        <v>12/01/1960</v>
      </c>
      <c r="CR853" s="33" t="s">
        <v>182</v>
      </c>
      <c r="CS853" s="33">
        <v>4.0</v>
      </c>
      <c r="CT853" s="33">
        <v>5.0</v>
      </c>
      <c r="CU853" s="33">
        <v>25.0</v>
      </c>
      <c r="CV853" s="33">
        <v>581.0</v>
      </c>
      <c r="CW853" s="5"/>
      <c r="CX853" s="5"/>
      <c r="CY853" s="33">
        <v>-99.735868</v>
      </c>
      <c r="CZ853" s="33">
        <v>20.704225</v>
      </c>
      <c r="DA853" s="33">
        <v>4.4219266E9</v>
      </c>
      <c r="DB853" s="33">
        <v>1.0</v>
      </c>
      <c r="DC853" s="33" t="s">
        <v>183</v>
      </c>
      <c r="DD853" s="33">
        <v>2023.0</v>
      </c>
      <c r="DE853" s="33" t="s">
        <v>184</v>
      </c>
      <c r="DF853" s="33"/>
      <c r="DG853" s="33" t="s">
        <v>185</v>
      </c>
      <c r="DH853" s="33" t="s">
        <v>186</v>
      </c>
      <c r="DI853" s="5"/>
      <c r="DJ853" s="5"/>
    </row>
    <row r="854">
      <c r="A854" s="33" t="s">
        <v>5817</v>
      </c>
      <c r="B854" s="34">
        <v>44952.0</v>
      </c>
      <c r="C854" s="35" t="s">
        <v>137</v>
      </c>
      <c r="D854" s="35" t="s">
        <v>139</v>
      </c>
      <c r="E854" s="35" t="s">
        <v>142</v>
      </c>
      <c r="F854" s="36" t="s">
        <v>144</v>
      </c>
      <c r="G854" s="33" t="s">
        <v>5818</v>
      </c>
      <c r="H854" s="33" t="s">
        <v>1758</v>
      </c>
      <c r="I854" s="33" t="s">
        <v>1872</v>
      </c>
      <c r="J854" s="33" t="s">
        <v>231</v>
      </c>
      <c r="K854" s="35" t="s">
        <v>150</v>
      </c>
      <c r="L854" s="33" t="s">
        <v>5680</v>
      </c>
      <c r="M854" s="5"/>
      <c r="N854" s="33" t="s">
        <v>2034</v>
      </c>
      <c r="O854" s="5"/>
      <c r="P854" s="35" t="s">
        <v>153</v>
      </c>
      <c r="Q854" s="35" t="s">
        <v>2034</v>
      </c>
      <c r="R854" s="33">
        <v>76513.0</v>
      </c>
      <c r="S854" s="37"/>
      <c r="T854" s="33"/>
      <c r="U854" s="33">
        <v>5.19</v>
      </c>
      <c r="V854" s="33" t="s">
        <v>154</v>
      </c>
      <c r="W854" s="33"/>
      <c r="X854" s="33"/>
      <c r="Y854" s="5"/>
      <c r="Z854" s="5"/>
      <c r="AA854" s="33">
        <v>1.0</v>
      </c>
      <c r="AB854" s="33"/>
      <c r="AC854" s="33">
        <v>1.0</v>
      </c>
      <c r="AD854" s="5"/>
      <c r="AE854" s="5"/>
      <c r="AF854" s="5"/>
      <c r="AG854" s="16"/>
      <c r="AH854" s="38" t="str">
        <f t="shared" si="1"/>
        <v/>
      </c>
      <c r="AI854" s="39">
        <f t="shared" si="2"/>
        <v>1</v>
      </c>
      <c r="AJ854" s="37" t="str">
        <f t="shared" si="3"/>
        <v/>
      </c>
      <c r="AK854" s="41" t="str">
        <f t="shared" si="4"/>
        <v/>
      </c>
      <c r="AL854" s="35" t="s">
        <v>153</v>
      </c>
      <c r="AM854" s="33" t="s">
        <v>2034</v>
      </c>
      <c r="AN854" s="33" t="s">
        <v>2034</v>
      </c>
      <c r="AO854" s="41"/>
      <c r="AP854" s="33" t="s">
        <v>169</v>
      </c>
      <c r="AQ854" s="33" t="s">
        <v>170</v>
      </c>
      <c r="AR854" s="33">
        <v>300.0</v>
      </c>
      <c r="AS854" s="42"/>
      <c r="AT854" s="42"/>
      <c r="AU854" s="42"/>
      <c r="AV854" s="42"/>
      <c r="AW854" s="42"/>
      <c r="AX854" s="5"/>
      <c r="AY854" s="33"/>
      <c r="AZ854" s="33" t="s">
        <v>5819</v>
      </c>
      <c r="BA854" s="5"/>
      <c r="BB854" s="5"/>
      <c r="BC854" s="5" t="s">
        <v>5820</v>
      </c>
      <c r="BD854" s="33" t="s">
        <v>173</v>
      </c>
      <c r="BE854" s="41"/>
      <c r="BF854" s="35"/>
      <c r="BG854" s="33" t="s">
        <v>169</v>
      </c>
      <c r="BH854" s="5"/>
      <c r="BI854" s="33">
        <v>300.0</v>
      </c>
      <c r="BJ854" s="33" t="s">
        <v>170</v>
      </c>
      <c r="BK854" s="5"/>
      <c r="BL854" s="5">
        <f t="shared" si="5"/>
        <v>3994.5</v>
      </c>
      <c r="BM854" s="5"/>
      <c r="BN854" s="5"/>
      <c r="BO854" s="42">
        <f t="shared" si="6"/>
        <v>3994.5</v>
      </c>
      <c r="BP854" s="44"/>
      <c r="BQ854" s="45"/>
      <c r="BR854" s="47"/>
      <c r="BS854" s="45"/>
      <c r="BT854" s="37"/>
      <c r="BU854" s="5"/>
      <c r="BV854" s="38"/>
      <c r="BW854" s="48"/>
      <c r="BX854" s="44"/>
      <c r="BY854" s="44"/>
      <c r="BZ854" s="33" t="s">
        <v>131</v>
      </c>
      <c r="CA854" s="5"/>
      <c r="CB854" s="5"/>
      <c r="CC854" s="33" t="s">
        <v>177</v>
      </c>
      <c r="CD854" s="5"/>
      <c r="CE854" s="5"/>
      <c r="CF854" s="33" t="s">
        <v>178</v>
      </c>
      <c r="CG854" s="33" t="s">
        <v>5821</v>
      </c>
      <c r="CH854" s="5"/>
      <c r="CI854" s="5"/>
      <c r="CJ854" s="5"/>
      <c r="CK854" s="33"/>
      <c r="CL854" s="49">
        <v>44995.0</v>
      </c>
      <c r="CM854" s="33" t="s">
        <v>180</v>
      </c>
      <c r="CN854" s="5"/>
      <c r="CO854" s="33">
        <v>2.0</v>
      </c>
      <c r="CP854" s="33" t="s">
        <v>181</v>
      </c>
      <c r="CQ854" s="50" t="str">
        <f t="shared" si="7"/>
        <v>25/10/1959</v>
      </c>
      <c r="CR854" s="33" t="s">
        <v>182</v>
      </c>
      <c r="CS854" s="33">
        <v>4.0</v>
      </c>
      <c r="CT854" s="33">
        <v>5.0</v>
      </c>
      <c r="CU854" s="33">
        <v>25.0</v>
      </c>
      <c r="CV854" s="33">
        <v>581.0</v>
      </c>
      <c r="CW854" s="5"/>
      <c r="CX854" s="5"/>
      <c r="CY854" s="33">
        <v>-99.735605</v>
      </c>
      <c r="CZ854" s="33">
        <v>20.704288</v>
      </c>
      <c r="DA854" s="33">
        <v>4.411212895E9</v>
      </c>
      <c r="DB854" s="33">
        <v>2.0</v>
      </c>
      <c r="DC854" s="33" t="s">
        <v>183</v>
      </c>
      <c r="DD854" s="33">
        <v>2023.0</v>
      </c>
      <c r="DE854" s="33" t="s">
        <v>184</v>
      </c>
      <c r="DF854" s="33"/>
      <c r="DG854" s="33" t="s">
        <v>185</v>
      </c>
      <c r="DH854" s="33" t="s">
        <v>186</v>
      </c>
      <c r="DI854" s="5"/>
      <c r="DJ854" s="5"/>
    </row>
    <row r="855">
      <c r="A855" s="33" t="s">
        <v>5822</v>
      </c>
      <c r="B855" s="34">
        <v>44953.0</v>
      </c>
      <c r="C855" s="35" t="s">
        <v>137</v>
      </c>
      <c r="D855" s="35" t="s">
        <v>139</v>
      </c>
      <c r="E855" s="35" t="s">
        <v>142</v>
      </c>
      <c r="F855" s="36" t="s">
        <v>144</v>
      </c>
      <c r="G855" s="33" t="s">
        <v>5823</v>
      </c>
      <c r="H855" s="33" t="s">
        <v>5824</v>
      </c>
      <c r="I855" s="33" t="s">
        <v>204</v>
      </c>
      <c r="J855" s="33" t="s">
        <v>231</v>
      </c>
      <c r="K855" s="35" t="s">
        <v>150</v>
      </c>
      <c r="L855" s="33" t="s">
        <v>5825</v>
      </c>
      <c r="M855" s="5"/>
      <c r="N855" s="33" t="s">
        <v>5826</v>
      </c>
      <c r="O855" s="5"/>
      <c r="P855" s="35" t="s">
        <v>153</v>
      </c>
      <c r="Q855" s="35" t="s">
        <v>5826</v>
      </c>
      <c r="R855" s="33">
        <v>76548.0</v>
      </c>
      <c r="S855" s="37"/>
      <c r="T855" s="33"/>
      <c r="U855" s="33">
        <v>4.57</v>
      </c>
      <c r="V855" s="33" t="s">
        <v>154</v>
      </c>
      <c r="W855" s="33"/>
      <c r="X855" s="33"/>
      <c r="Y855" s="5"/>
      <c r="Z855" s="5"/>
      <c r="AA855" s="33">
        <v>1.0</v>
      </c>
      <c r="AB855" s="33"/>
      <c r="AC855" s="33">
        <v>1.0</v>
      </c>
      <c r="AD855" s="5"/>
      <c r="AE855" s="5"/>
      <c r="AF855" s="5"/>
      <c r="AG855" s="16"/>
      <c r="AH855" s="38" t="str">
        <f t="shared" si="1"/>
        <v/>
      </c>
      <c r="AI855" s="39" t="str">
        <f t="shared" si="2"/>
        <v/>
      </c>
      <c r="AJ855" s="37" t="str">
        <f t="shared" si="3"/>
        <v/>
      </c>
      <c r="AK855" s="41" t="str">
        <f t="shared" si="4"/>
        <v/>
      </c>
      <c r="AL855" s="35" t="s">
        <v>153</v>
      </c>
      <c r="AM855" s="33" t="s">
        <v>2809</v>
      </c>
      <c r="AN855" s="33" t="s">
        <v>2809</v>
      </c>
      <c r="AO855" s="41"/>
      <c r="AP855" s="33" t="s">
        <v>169</v>
      </c>
      <c r="AQ855" s="33" t="s">
        <v>170</v>
      </c>
      <c r="AR855" s="33">
        <v>300.0</v>
      </c>
      <c r="AS855" s="42"/>
      <c r="AT855" s="42"/>
      <c r="AU855" s="42"/>
      <c r="AV855" s="42"/>
      <c r="AW855" s="42"/>
      <c r="AX855" s="5"/>
      <c r="AY855" s="33"/>
      <c r="AZ855" s="33" t="s">
        <v>5827</v>
      </c>
      <c r="BA855" s="5"/>
      <c r="BB855" s="5"/>
      <c r="BC855" s="5" t="s">
        <v>5828</v>
      </c>
      <c r="BD855" s="33" t="s">
        <v>173</v>
      </c>
      <c r="BE855" s="41"/>
      <c r="BF855" s="35"/>
      <c r="BG855" s="33" t="s">
        <v>169</v>
      </c>
      <c r="BH855" s="5"/>
      <c r="BI855" s="33">
        <v>300.0</v>
      </c>
      <c r="BJ855" s="33" t="s">
        <v>170</v>
      </c>
      <c r="BK855" s="5"/>
      <c r="BL855" s="5">
        <f t="shared" si="5"/>
        <v>3994.5</v>
      </c>
      <c r="BM855" s="5"/>
      <c r="BN855" s="5"/>
      <c r="BO855" s="42">
        <f t="shared" si="6"/>
        <v>3994.5</v>
      </c>
      <c r="BP855" s="44"/>
      <c r="BQ855" s="45"/>
      <c r="BR855" s="47"/>
      <c r="BS855" s="45"/>
      <c r="BT855" s="37"/>
      <c r="BU855" s="5"/>
      <c r="BV855" s="38"/>
      <c r="BW855" s="48"/>
      <c r="BX855" s="44"/>
      <c r="BY855" s="44"/>
      <c r="BZ855" s="33" t="s">
        <v>131</v>
      </c>
      <c r="CA855" s="5"/>
      <c r="CB855" s="5"/>
      <c r="CC855" s="33" t="s">
        <v>177</v>
      </c>
      <c r="CD855" s="5"/>
      <c r="CE855" s="5"/>
      <c r="CF855" s="33" t="s">
        <v>178</v>
      </c>
      <c r="CG855" s="33" t="s">
        <v>5829</v>
      </c>
      <c r="CH855" s="5"/>
      <c r="CI855" s="5"/>
      <c r="CJ855" s="5"/>
      <c r="CK855" s="33"/>
      <c r="CL855" s="49">
        <v>44995.0</v>
      </c>
      <c r="CM855" s="33" t="s">
        <v>180</v>
      </c>
      <c r="CN855" s="5"/>
      <c r="CO855" s="33">
        <v>2.0</v>
      </c>
      <c r="CP855" s="33" t="s">
        <v>181</v>
      </c>
      <c r="CQ855" s="50" t="str">
        <f t="shared" si="7"/>
        <v>22/08/1980</v>
      </c>
      <c r="CR855" s="33" t="s">
        <v>182</v>
      </c>
      <c r="CS855" s="33">
        <v>4.0</v>
      </c>
      <c r="CT855" s="33">
        <v>5.0</v>
      </c>
      <c r="CU855" s="33">
        <v>25.0</v>
      </c>
      <c r="CV855" s="33">
        <v>312.0</v>
      </c>
      <c r="CW855" s="5"/>
      <c r="CX855" s="5"/>
      <c r="CY855" s="33">
        <v>-99.702117</v>
      </c>
      <c r="CZ855" s="33">
        <v>20.600921</v>
      </c>
      <c r="DA855" s="33">
        <v>7.731406636E9</v>
      </c>
      <c r="DB855" s="33">
        <v>2.0</v>
      </c>
      <c r="DC855" s="33" t="s">
        <v>183</v>
      </c>
      <c r="DD855" s="33">
        <v>2023.0</v>
      </c>
      <c r="DE855" s="33" t="s">
        <v>184</v>
      </c>
      <c r="DF855" s="33"/>
      <c r="DG855" s="33" t="s">
        <v>185</v>
      </c>
      <c r="DH855" s="33" t="s">
        <v>186</v>
      </c>
      <c r="DI855" s="5"/>
      <c r="DJ855" s="5"/>
    </row>
    <row r="856">
      <c r="A856" s="33" t="s">
        <v>5830</v>
      </c>
      <c r="B856" s="34">
        <v>44952.0</v>
      </c>
      <c r="C856" s="35" t="s">
        <v>137</v>
      </c>
      <c r="D856" s="35" t="s">
        <v>139</v>
      </c>
      <c r="E856" s="35" t="s">
        <v>142</v>
      </c>
      <c r="F856" s="36" t="s">
        <v>144</v>
      </c>
      <c r="G856" s="33" t="s">
        <v>5831</v>
      </c>
      <c r="H856" s="33" t="s">
        <v>5832</v>
      </c>
      <c r="I856" s="33" t="s">
        <v>5833</v>
      </c>
      <c r="J856" s="33" t="s">
        <v>439</v>
      </c>
      <c r="K856" s="35" t="s">
        <v>150</v>
      </c>
      <c r="L856" s="33" t="s">
        <v>1759</v>
      </c>
      <c r="M856" s="33">
        <v>251.0</v>
      </c>
      <c r="N856" s="33" t="s">
        <v>5826</v>
      </c>
      <c r="O856" s="5"/>
      <c r="P856" s="35" t="s">
        <v>153</v>
      </c>
      <c r="Q856" s="35" t="s">
        <v>5826</v>
      </c>
      <c r="R856" s="33">
        <v>76548.0</v>
      </c>
      <c r="S856" s="37"/>
      <c r="T856" s="33"/>
      <c r="U856" s="33">
        <v>1.63</v>
      </c>
      <c r="V856" s="33" t="s">
        <v>154</v>
      </c>
      <c r="W856" s="33"/>
      <c r="X856" s="33"/>
      <c r="Y856" s="5"/>
      <c r="Z856" s="5"/>
      <c r="AA856" s="33">
        <v>1.0</v>
      </c>
      <c r="AB856" s="33"/>
      <c r="AC856" s="33">
        <v>1.0</v>
      </c>
      <c r="AD856" s="5"/>
      <c r="AE856" s="5"/>
      <c r="AF856" s="5"/>
      <c r="AG856" s="16"/>
      <c r="AH856" s="38" t="str">
        <f t="shared" si="1"/>
        <v/>
      </c>
      <c r="AI856" s="39">
        <f t="shared" si="2"/>
        <v>1</v>
      </c>
      <c r="AJ856" s="37" t="str">
        <f t="shared" si="3"/>
        <v/>
      </c>
      <c r="AK856" s="41" t="str">
        <f t="shared" si="4"/>
        <v/>
      </c>
      <c r="AL856" s="35" t="s">
        <v>153</v>
      </c>
      <c r="AM856" s="33" t="s">
        <v>1466</v>
      </c>
      <c r="AN856" s="33" t="s">
        <v>1466</v>
      </c>
      <c r="AO856" s="41"/>
      <c r="AP856" s="33" t="s">
        <v>169</v>
      </c>
      <c r="AQ856" s="33" t="s">
        <v>170</v>
      </c>
      <c r="AR856" s="33">
        <v>150.0</v>
      </c>
      <c r="AS856" s="42"/>
      <c r="AT856" s="42"/>
      <c r="AU856" s="42"/>
      <c r="AV856" s="42"/>
      <c r="AW856" s="42"/>
      <c r="AX856" s="5"/>
      <c r="AY856" s="33"/>
      <c r="AZ856" s="33" t="s">
        <v>5834</v>
      </c>
      <c r="BA856" s="5"/>
      <c r="BB856" s="5"/>
      <c r="BC856" s="5" t="s">
        <v>5835</v>
      </c>
      <c r="BD856" s="33" t="s">
        <v>173</v>
      </c>
      <c r="BE856" s="41"/>
      <c r="BF856" s="35"/>
      <c r="BG856" s="33" t="s">
        <v>169</v>
      </c>
      <c r="BH856" s="5"/>
      <c r="BI856" s="33">
        <v>150.0</v>
      </c>
      <c r="BJ856" s="33" t="s">
        <v>170</v>
      </c>
      <c r="BK856" s="5"/>
      <c r="BL856" s="5">
        <f t="shared" si="5"/>
        <v>1997.25</v>
      </c>
      <c r="BM856" s="5"/>
      <c r="BN856" s="5"/>
      <c r="BO856" s="42">
        <f t="shared" si="6"/>
        <v>1997.25</v>
      </c>
      <c r="BP856" s="44"/>
      <c r="BQ856" s="45"/>
      <c r="BR856" s="47"/>
      <c r="BS856" s="45"/>
      <c r="BT856" s="37"/>
      <c r="BU856" s="5"/>
      <c r="BV856" s="38"/>
      <c r="BW856" s="48"/>
      <c r="BX856" s="44"/>
      <c r="BY856" s="44"/>
      <c r="BZ856" s="33" t="s">
        <v>131</v>
      </c>
      <c r="CA856" s="5"/>
      <c r="CB856" s="5"/>
      <c r="CC856" s="33" t="s">
        <v>177</v>
      </c>
      <c r="CD856" s="5"/>
      <c r="CE856" s="5"/>
      <c r="CF856" s="33" t="s">
        <v>178</v>
      </c>
      <c r="CG856" s="33" t="s">
        <v>5836</v>
      </c>
      <c r="CH856" s="5"/>
      <c r="CI856" s="5"/>
      <c r="CJ856" s="5"/>
      <c r="CK856" s="33"/>
      <c r="CL856" s="49">
        <v>44995.0</v>
      </c>
      <c r="CM856" s="33" t="s">
        <v>180</v>
      </c>
      <c r="CN856" s="5"/>
      <c r="CO856" s="33">
        <v>1.0</v>
      </c>
      <c r="CP856" s="33" t="s">
        <v>181</v>
      </c>
      <c r="CQ856" s="50" t="str">
        <f t="shared" si="7"/>
        <v>19/06/1943</v>
      </c>
      <c r="CR856" s="33" t="s">
        <v>182</v>
      </c>
      <c r="CS856" s="33">
        <v>4.0</v>
      </c>
      <c r="CT856" s="33">
        <v>5.0</v>
      </c>
      <c r="CU856" s="33">
        <v>25.0</v>
      </c>
      <c r="CV856" s="33">
        <v>312.0</v>
      </c>
      <c r="CW856" s="5"/>
      <c r="CX856" s="5"/>
      <c r="CY856" s="33">
        <v>-99.702117</v>
      </c>
      <c r="CZ856" s="33">
        <v>20.600921</v>
      </c>
      <c r="DA856" s="33">
        <v>4.4219266E9</v>
      </c>
      <c r="DB856" s="33">
        <v>1.0</v>
      </c>
      <c r="DC856" s="33" t="s">
        <v>183</v>
      </c>
      <c r="DD856" s="33">
        <v>2023.0</v>
      </c>
      <c r="DE856" s="33" t="s">
        <v>184</v>
      </c>
      <c r="DF856" s="33"/>
      <c r="DG856" s="33" t="s">
        <v>185</v>
      </c>
      <c r="DH856" s="33" t="s">
        <v>186</v>
      </c>
      <c r="DI856" s="5"/>
      <c r="DJ856" s="5"/>
    </row>
    <row r="857">
      <c r="A857" s="33" t="s">
        <v>5837</v>
      </c>
      <c r="B857" s="34">
        <v>44952.0</v>
      </c>
      <c r="C857" s="35" t="s">
        <v>137</v>
      </c>
      <c r="D857" s="35" t="s">
        <v>139</v>
      </c>
      <c r="E857" s="35" t="s">
        <v>142</v>
      </c>
      <c r="F857" s="36" t="s">
        <v>144</v>
      </c>
      <c r="G857" s="33" t="s">
        <v>5838</v>
      </c>
      <c r="H857" s="33" t="s">
        <v>3138</v>
      </c>
      <c r="I857" s="33" t="s">
        <v>439</v>
      </c>
      <c r="J857" s="33" t="s">
        <v>213</v>
      </c>
      <c r="K857" s="35" t="s">
        <v>150</v>
      </c>
      <c r="L857" s="33" t="s">
        <v>5244</v>
      </c>
      <c r="M857" s="5"/>
      <c r="N857" s="33" t="s">
        <v>5826</v>
      </c>
      <c r="O857" s="5"/>
      <c r="P857" s="35" t="s">
        <v>153</v>
      </c>
      <c r="Q857" s="35" t="s">
        <v>5826</v>
      </c>
      <c r="R857" s="33">
        <v>76548.0</v>
      </c>
      <c r="S857" s="37"/>
      <c r="T857" s="33"/>
      <c r="U857" s="33">
        <v>1.45</v>
      </c>
      <c r="V857" s="33" t="s">
        <v>154</v>
      </c>
      <c r="W857" s="33"/>
      <c r="X857" s="33"/>
      <c r="Y857" s="5"/>
      <c r="Z857" s="5"/>
      <c r="AA857" s="33">
        <v>1.0</v>
      </c>
      <c r="AB857" s="33"/>
      <c r="AC857" s="33">
        <v>1.0</v>
      </c>
      <c r="AD857" s="5"/>
      <c r="AE857" s="5"/>
      <c r="AF857" s="5"/>
      <c r="AG857" s="16"/>
      <c r="AH857" s="38" t="str">
        <f t="shared" si="1"/>
        <v/>
      </c>
      <c r="AI857" s="39">
        <f t="shared" si="2"/>
        <v>1</v>
      </c>
      <c r="AJ857" s="37" t="str">
        <f t="shared" si="3"/>
        <v/>
      </c>
      <c r="AK857" s="41" t="str">
        <f t="shared" si="4"/>
        <v/>
      </c>
      <c r="AL857" s="35" t="s">
        <v>153</v>
      </c>
      <c r="AM857" s="33" t="s">
        <v>1466</v>
      </c>
      <c r="AN857" s="33" t="s">
        <v>1466</v>
      </c>
      <c r="AO857" s="41"/>
      <c r="AP857" s="33" t="s">
        <v>169</v>
      </c>
      <c r="AQ857" s="33" t="s">
        <v>170</v>
      </c>
      <c r="AR857" s="33">
        <v>150.0</v>
      </c>
      <c r="AS857" s="42"/>
      <c r="AT857" s="42"/>
      <c r="AU857" s="42"/>
      <c r="AV857" s="42"/>
      <c r="AW857" s="42"/>
      <c r="AX857" s="5"/>
      <c r="AY857" s="33"/>
      <c r="AZ857" s="33" t="s">
        <v>5839</v>
      </c>
      <c r="BA857" s="5"/>
      <c r="BB857" s="5"/>
      <c r="BC857" s="5" t="s">
        <v>5840</v>
      </c>
      <c r="BD857" s="33" t="s">
        <v>173</v>
      </c>
      <c r="BE857" s="41"/>
      <c r="BF857" s="35"/>
      <c r="BG857" s="33" t="s">
        <v>169</v>
      </c>
      <c r="BH857" s="5"/>
      <c r="BI857" s="33">
        <v>150.0</v>
      </c>
      <c r="BJ857" s="33" t="s">
        <v>170</v>
      </c>
      <c r="BK857" s="5"/>
      <c r="BL857" s="5">
        <f t="shared" si="5"/>
        <v>1997.25</v>
      </c>
      <c r="BM857" s="5"/>
      <c r="BN857" s="5"/>
      <c r="BO857" s="42">
        <f t="shared" si="6"/>
        <v>1997.25</v>
      </c>
      <c r="BP857" s="44"/>
      <c r="BQ857" s="45"/>
      <c r="BR857" s="47"/>
      <c r="BS857" s="45"/>
      <c r="BT857" s="37"/>
      <c r="BU857" s="5"/>
      <c r="BV857" s="38"/>
      <c r="BW857" s="48"/>
      <c r="BX857" s="44"/>
      <c r="BY857" s="44"/>
      <c r="BZ857" s="33" t="s">
        <v>131</v>
      </c>
      <c r="CA857" s="5"/>
      <c r="CB857" s="5"/>
      <c r="CC857" s="33" t="s">
        <v>177</v>
      </c>
      <c r="CD857" s="5"/>
      <c r="CE857" s="5"/>
      <c r="CF857" s="33" t="s">
        <v>178</v>
      </c>
      <c r="CG857" s="33" t="s">
        <v>5841</v>
      </c>
      <c r="CH857" s="5"/>
      <c r="CI857" s="5"/>
      <c r="CJ857" s="5"/>
      <c r="CK857" s="33"/>
      <c r="CL857" s="49">
        <v>44995.0</v>
      </c>
      <c r="CM857" s="33" t="s">
        <v>180</v>
      </c>
      <c r="CN857" s="5"/>
      <c r="CO857" s="33">
        <v>1.0</v>
      </c>
      <c r="CP857" s="33" t="s">
        <v>181</v>
      </c>
      <c r="CQ857" s="50" t="str">
        <f t="shared" si="7"/>
        <v>23/01/1948</v>
      </c>
      <c r="CR857" s="33" t="s">
        <v>182</v>
      </c>
      <c r="CS857" s="33">
        <v>4.0</v>
      </c>
      <c r="CT857" s="33">
        <v>5.0</v>
      </c>
      <c r="CU857" s="33">
        <v>25.0</v>
      </c>
      <c r="CV857" s="33">
        <v>312.0</v>
      </c>
      <c r="CW857" s="5"/>
      <c r="CX857" s="5"/>
      <c r="CY857" s="33">
        <v>-99.702117</v>
      </c>
      <c r="CZ857" s="33">
        <v>20.600921</v>
      </c>
      <c r="DA857" s="33">
        <v>4.411154561E9</v>
      </c>
      <c r="DB857" s="33">
        <v>2.0</v>
      </c>
      <c r="DC857" s="33" t="s">
        <v>183</v>
      </c>
      <c r="DD857" s="33">
        <v>2023.0</v>
      </c>
      <c r="DE857" s="33" t="s">
        <v>184</v>
      </c>
      <c r="DF857" s="33"/>
      <c r="DG857" s="33" t="s">
        <v>185</v>
      </c>
      <c r="DH857" s="33" t="s">
        <v>186</v>
      </c>
      <c r="DI857" s="5"/>
      <c r="DJ857" s="5"/>
    </row>
    <row r="858">
      <c r="A858" s="33" t="s">
        <v>5842</v>
      </c>
      <c r="B858" s="34">
        <v>44952.0</v>
      </c>
      <c r="C858" s="35" t="s">
        <v>137</v>
      </c>
      <c r="D858" s="35" t="s">
        <v>139</v>
      </c>
      <c r="E858" s="35" t="s">
        <v>142</v>
      </c>
      <c r="F858" s="36" t="s">
        <v>144</v>
      </c>
      <c r="G858" s="33" t="s">
        <v>5843</v>
      </c>
      <c r="H858" s="33" t="s">
        <v>5844</v>
      </c>
      <c r="I858" s="33" t="s">
        <v>231</v>
      </c>
      <c r="J858" s="33" t="s">
        <v>788</v>
      </c>
      <c r="K858" s="35" t="s">
        <v>150</v>
      </c>
      <c r="L858" s="33" t="s">
        <v>2610</v>
      </c>
      <c r="M858" s="5"/>
      <c r="N858" s="33" t="s">
        <v>5826</v>
      </c>
      <c r="O858" s="5"/>
      <c r="P858" s="35" t="s">
        <v>153</v>
      </c>
      <c r="Q858" s="35" t="s">
        <v>5826</v>
      </c>
      <c r="R858" s="33">
        <v>76548.0</v>
      </c>
      <c r="S858" s="37"/>
      <c r="T858" s="33"/>
      <c r="U858" s="33">
        <v>11.1</v>
      </c>
      <c r="V858" s="33" t="s">
        <v>154</v>
      </c>
      <c r="W858" s="33"/>
      <c r="X858" s="33"/>
      <c r="Y858" s="5"/>
      <c r="Z858" s="5"/>
      <c r="AA858" s="33">
        <v>1.0</v>
      </c>
      <c r="AB858" s="33"/>
      <c r="AC858" s="33">
        <v>1.0</v>
      </c>
      <c r="AD858" s="5"/>
      <c r="AE858" s="5"/>
      <c r="AF858" s="5"/>
      <c r="AG858" s="16"/>
      <c r="AH858" s="38" t="str">
        <f t="shared" si="1"/>
        <v/>
      </c>
      <c r="AI858" s="39">
        <f t="shared" si="2"/>
        <v>1</v>
      </c>
      <c r="AJ858" s="37" t="str">
        <f t="shared" si="3"/>
        <v/>
      </c>
      <c r="AK858" s="41" t="str">
        <f t="shared" si="4"/>
        <v/>
      </c>
      <c r="AL858" s="35" t="s">
        <v>153</v>
      </c>
      <c r="AM858" s="33" t="s">
        <v>1466</v>
      </c>
      <c r="AN858" s="33" t="s">
        <v>1466</v>
      </c>
      <c r="AO858" s="41"/>
      <c r="AP858" s="33" t="s">
        <v>169</v>
      </c>
      <c r="AQ858" s="33" t="s">
        <v>170</v>
      </c>
      <c r="AR858" s="33">
        <v>300.0</v>
      </c>
      <c r="AS858" s="42"/>
      <c r="AT858" s="42"/>
      <c r="AU858" s="42"/>
      <c r="AV858" s="42"/>
      <c r="AW858" s="42"/>
      <c r="AX858" s="5"/>
      <c r="AY858" s="33"/>
      <c r="AZ858" s="33" t="s">
        <v>5845</v>
      </c>
      <c r="BA858" s="5"/>
      <c r="BB858" s="5"/>
      <c r="BC858" s="5" t="s">
        <v>5846</v>
      </c>
      <c r="BD858" s="33" t="s">
        <v>173</v>
      </c>
      <c r="BE858" s="41"/>
      <c r="BF858" s="35"/>
      <c r="BG858" s="33" t="s">
        <v>169</v>
      </c>
      <c r="BH858" s="5"/>
      <c r="BI858" s="33">
        <v>300.0</v>
      </c>
      <c r="BJ858" s="33" t="s">
        <v>170</v>
      </c>
      <c r="BK858" s="5"/>
      <c r="BL858" s="5">
        <f t="shared" si="5"/>
        <v>3994.5</v>
      </c>
      <c r="BM858" s="5"/>
      <c r="BN858" s="5"/>
      <c r="BO858" s="42">
        <f t="shared" si="6"/>
        <v>3994.5</v>
      </c>
      <c r="BP858" s="44"/>
      <c r="BQ858" s="45"/>
      <c r="BR858" s="47"/>
      <c r="BS858" s="45"/>
      <c r="BT858" s="37"/>
      <c r="BU858" s="5"/>
      <c r="BV858" s="38"/>
      <c r="BW858" s="48"/>
      <c r="BX858" s="44"/>
      <c r="BY858" s="44"/>
      <c r="BZ858" s="33" t="s">
        <v>131</v>
      </c>
      <c r="CA858" s="5"/>
      <c r="CB858" s="5"/>
      <c r="CC858" s="33" t="s">
        <v>177</v>
      </c>
      <c r="CD858" s="5"/>
      <c r="CE858" s="5"/>
      <c r="CF858" s="33" t="s">
        <v>178</v>
      </c>
      <c r="CG858" s="33" t="s">
        <v>5847</v>
      </c>
      <c r="CH858" s="5"/>
      <c r="CI858" s="5"/>
      <c r="CJ858" s="5"/>
      <c r="CK858" s="33"/>
      <c r="CL858" s="49">
        <v>44995.0</v>
      </c>
      <c r="CM858" s="33" t="s">
        <v>180</v>
      </c>
      <c r="CN858" s="5"/>
      <c r="CO858" s="33">
        <v>2.0</v>
      </c>
      <c r="CP858" s="33" t="s">
        <v>181</v>
      </c>
      <c r="CQ858" s="50" t="str">
        <f t="shared" si="7"/>
        <v>12/05/1945</v>
      </c>
      <c r="CR858" s="33" t="s">
        <v>182</v>
      </c>
      <c r="CS858" s="33">
        <v>4.0</v>
      </c>
      <c r="CT858" s="33">
        <v>5.0</v>
      </c>
      <c r="CU858" s="33">
        <v>25.0</v>
      </c>
      <c r="CV858" s="33">
        <v>312.0</v>
      </c>
      <c r="CW858" s="5"/>
      <c r="CX858" s="5"/>
      <c r="CY858" s="33">
        <v>-99.702117</v>
      </c>
      <c r="CZ858" s="33">
        <v>20.600921</v>
      </c>
      <c r="DA858" s="33">
        <v>4.412032325E9</v>
      </c>
      <c r="DB858" s="33">
        <v>2.0</v>
      </c>
      <c r="DC858" s="33" t="s">
        <v>183</v>
      </c>
      <c r="DD858" s="33">
        <v>2023.0</v>
      </c>
      <c r="DE858" s="33" t="s">
        <v>184</v>
      </c>
      <c r="DF858" s="33"/>
      <c r="DG858" s="33" t="s">
        <v>185</v>
      </c>
      <c r="DH858" s="33" t="s">
        <v>186</v>
      </c>
      <c r="DI858" s="5"/>
      <c r="DJ858" s="5"/>
    </row>
    <row r="859">
      <c r="A859" s="33" t="s">
        <v>5848</v>
      </c>
      <c r="B859" s="34">
        <v>44952.0</v>
      </c>
      <c r="C859" s="35" t="s">
        <v>137</v>
      </c>
      <c r="D859" s="35" t="s">
        <v>139</v>
      </c>
      <c r="E859" s="35" t="s">
        <v>142</v>
      </c>
      <c r="F859" s="36" t="s">
        <v>144</v>
      </c>
      <c r="G859" s="33" t="s">
        <v>5849</v>
      </c>
      <c r="H859" s="33" t="s">
        <v>882</v>
      </c>
      <c r="I859" s="33" t="s">
        <v>231</v>
      </c>
      <c r="J859" s="33" t="s">
        <v>190</v>
      </c>
      <c r="K859" s="35" t="s">
        <v>150</v>
      </c>
      <c r="L859" s="33" t="s">
        <v>3139</v>
      </c>
      <c r="M859" s="5"/>
      <c r="N859" s="33" t="s">
        <v>5826</v>
      </c>
      <c r="O859" s="5"/>
      <c r="P859" s="35" t="s">
        <v>153</v>
      </c>
      <c r="Q859" s="35" t="s">
        <v>5826</v>
      </c>
      <c r="R859" s="33">
        <v>76548.0</v>
      </c>
      <c r="S859" s="37"/>
      <c r="T859" s="33"/>
      <c r="U859" s="33">
        <v>1.96</v>
      </c>
      <c r="V859" s="33" t="s">
        <v>154</v>
      </c>
      <c r="W859" s="33"/>
      <c r="X859" s="33"/>
      <c r="Y859" s="5"/>
      <c r="Z859" s="5"/>
      <c r="AA859" s="33">
        <v>1.0</v>
      </c>
      <c r="AB859" s="33">
        <v>1.0</v>
      </c>
      <c r="AC859" s="33"/>
      <c r="AD859" s="5"/>
      <c r="AE859" s="5"/>
      <c r="AF859" s="5"/>
      <c r="AG859" s="16"/>
      <c r="AH859" s="38">
        <f t="shared" si="1"/>
        <v>1</v>
      </c>
      <c r="AI859" s="39" t="str">
        <f t="shared" si="2"/>
        <v/>
      </c>
      <c r="AJ859" s="37" t="str">
        <f t="shared" si="3"/>
        <v/>
      </c>
      <c r="AK859" s="41" t="str">
        <f t="shared" si="4"/>
        <v/>
      </c>
      <c r="AL859" s="35" t="s">
        <v>153</v>
      </c>
      <c r="AM859" s="33" t="s">
        <v>1466</v>
      </c>
      <c r="AN859" s="33" t="s">
        <v>1466</v>
      </c>
      <c r="AO859" s="41"/>
      <c r="AP859" s="33" t="s">
        <v>169</v>
      </c>
      <c r="AQ859" s="33" t="s">
        <v>170</v>
      </c>
      <c r="AR859" s="33">
        <v>150.0</v>
      </c>
      <c r="AS859" s="42"/>
      <c r="AT859" s="42"/>
      <c r="AU859" s="42"/>
      <c r="AV859" s="42"/>
      <c r="AW859" s="42"/>
      <c r="AX859" s="5"/>
      <c r="AY859" s="33"/>
      <c r="AZ859" s="33" t="s">
        <v>5850</v>
      </c>
      <c r="BA859" s="5"/>
      <c r="BB859" s="5"/>
      <c r="BC859" s="5" t="s">
        <v>5851</v>
      </c>
      <c r="BD859" s="33" t="s">
        <v>173</v>
      </c>
      <c r="BE859" s="41"/>
      <c r="BF859" s="35"/>
      <c r="BG859" s="33" t="s">
        <v>169</v>
      </c>
      <c r="BH859" s="5"/>
      <c r="BI859" s="33">
        <v>150.0</v>
      </c>
      <c r="BJ859" s="33" t="s">
        <v>170</v>
      </c>
      <c r="BK859" s="5"/>
      <c r="BL859" s="5">
        <f t="shared" si="5"/>
        <v>1997.25</v>
      </c>
      <c r="BM859" s="5"/>
      <c r="BN859" s="5"/>
      <c r="BO859" s="42">
        <f t="shared" si="6"/>
        <v>1997.25</v>
      </c>
      <c r="BP859" s="44"/>
      <c r="BQ859" s="45"/>
      <c r="BR859" s="47"/>
      <c r="BS859" s="45"/>
      <c r="BT859" s="37"/>
      <c r="BU859" s="5"/>
      <c r="BV859" s="38"/>
      <c r="BW859" s="48"/>
      <c r="BX859" s="44"/>
      <c r="BY859" s="44"/>
      <c r="BZ859" s="33" t="s">
        <v>131</v>
      </c>
      <c r="CA859" s="5"/>
      <c r="CB859" s="5"/>
      <c r="CC859" s="33" t="s">
        <v>177</v>
      </c>
      <c r="CD859" s="5"/>
      <c r="CE859" s="5"/>
      <c r="CF859" s="33" t="s">
        <v>178</v>
      </c>
      <c r="CG859" s="33" t="s">
        <v>5852</v>
      </c>
      <c r="CH859" s="5"/>
      <c r="CI859" s="5"/>
      <c r="CJ859" s="5"/>
      <c r="CK859" s="33"/>
      <c r="CL859" s="49">
        <v>44995.0</v>
      </c>
      <c r="CM859" s="33" t="s">
        <v>180</v>
      </c>
      <c r="CN859" s="5"/>
      <c r="CO859" s="33">
        <v>1.0</v>
      </c>
      <c r="CP859" s="33" t="s">
        <v>181</v>
      </c>
      <c r="CQ859" s="50" t="str">
        <f t="shared" si="7"/>
        <v>31/10/1939</v>
      </c>
      <c r="CR859" s="33" t="s">
        <v>243</v>
      </c>
      <c r="CS859" s="33">
        <v>4.0</v>
      </c>
      <c r="CT859" s="33">
        <v>5.0</v>
      </c>
      <c r="CU859" s="33">
        <v>25.0</v>
      </c>
      <c r="CV859" s="33">
        <v>312.0</v>
      </c>
      <c r="CW859" s="5"/>
      <c r="CX859" s="5"/>
      <c r="CY859" s="33">
        <v>-99.702117</v>
      </c>
      <c r="CZ859" s="33">
        <v>20.600921</v>
      </c>
      <c r="DA859" s="33">
        <v>4.41117894E9</v>
      </c>
      <c r="DB859" s="33">
        <v>2.0</v>
      </c>
      <c r="DC859" s="33" t="s">
        <v>183</v>
      </c>
      <c r="DD859" s="33">
        <v>2023.0</v>
      </c>
      <c r="DE859" s="33" t="s">
        <v>184</v>
      </c>
      <c r="DF859" s="33"/>
      <c r="DG859" s="33" t="s">
        <v>185</v>
      </c>
      <c r="DH859" s="33" t="s">
        <v>186</v>
      </c>
      <c r="DI859" s="5"/>
      <c r="DJ859" s="5"/>
    </row>
    <row r="860">
      <c r="A860" s="33" t="s">
        <v>5853</v>
      </c>
      <c r="B860" s="34">
        <v>44952.0</v>
      </c>
      <c r="C860" s="35" t="s">
        <v>137</v>
      </c>
      <c r="D860" s="35" t="s">
        <v>139</v>
      </c>
      <c r="E860" s="35" t="s">
        <v>142</v>
      </c>
      <c r="F860" s="36" t="s">
        <v>144</v>
      </c>
      <c r="G860" s="33" t="s">
        <v>5854</v>
      </c>
      <c r="H860" s="33" t="s">
        <v>475</v>
      </c>
      <c r="I860" s="33" t="s">
        <v>231</v>
      </c>
      <c r="J860" s="33" t="s">
        <v>255</v>
      </c>
      <c r="K860" s="35" t="s">
        <v>150</v>
      </c>
      <c r="L860" s="33" t="s">
        <v>2349</v>
      </c>
      <c r="M860" s="33">
        <v>284.0</v>
      </c>
      <c r="N860" s="33" t="s">
        <v>5826</v>
      </c>
      <c r="O860" s="5"/>
      <c r="P860" s="35" t="s">
        <v>153</v>
      </c>
      <c r="Q860" s="35" t="s">
        <v>5826</v>
      </c>
      <c r="R860" s="33">
        <v>76548.0</v>
      </c>
      <c r="S860" s="37"/>
      <c r="T860" s="33"/>
      <c r="U860" s="33">
        <v>2.59</v>
      </c>
      <c r="V860" s="33" t="s">
        <v>154</v>
      </c>
      <c r="W860" s="33"/>
      <c r="X860" s="33"/>
      <c r="Y860" s="5"/>
      <c r="Z860" s="5"/>
      <c r="AA860" s="33">
        <v>1.0</v>
      </c>
      <c r="AB860" s="33"/>
      <c r="AC860" s="33">
        <v>1.0</v>
      </c>
      <c r="AD860" s="5"/>
      <c r="AE860" s="5"/>
      <c r="AF860" s="5"/>
      <c r="AG860" s="16"/>
      <c r="AH860" s="38" t="str">
        <f t="shared" si="1"/>
        <v/>
      </c>
      <c r="AI860" s="39">
        <f t="shared" si="2"/>
        <v>1</v>
      </c>
      <c r="AJ860" s="37" t="str">
        <f t="shared" si="3"/>
        <v/>
      </c>
      <c r="AK860" s="41" t="str">
        <f t="shared" si="4"/>
        <v/>
      </c>
      <c r="AL860" s="35" t="s">
        <v>153</v>
      </c>
      <c r="AM860" s="33" t="s">
        <v>1466</v>
      </c>
      <c r="AN860" s="33" t="s">
        <v>1466</v>
      </c>
      <c r="AO860" s="41"/>
      <c r="AP860" s="33" t="s">
        <v>169</v>
      </c>
      <c r="AQ860" s="33" t="s">
        <v>170</v>
      </c>
      <c r="AR860" s="33">
        <v>300.0</v>
      </c>
      <c r="AS860" s="42"/>
      <c r="AT860" s="42"/>
      <c r="AU860" s="42"/>
      <c r="AV860" s="42"/>
      <c r="AW860" s="42"/>
      <c r="AX860" s="5"/>
      <c r="AY860" s="33"/>
      <c r="AZ860" s="33" t="s">
        <v>5855</v>
      </c>
      <c r="BA860" s="5"/>
      <c r="BB860" s="5"/>
      <c r="BC860" s="5" t="s">
        <v>5856</v>
      </c>
      <c r="BD860" s="33" t="s">
        <v>173</v>
      </c>
      <c r="BE860" s="41"/>
      <c r="BF860" s="35"/>
      <c r="BG860" s="33" t="s">
        <v>169</v>
      </c>
      <c r="BH860" s="5"/>
      <c r="BI860" s="33">
        <v>300.0</v>
      </c>
      <c r="BJ860" s="33" t="s">
        <v>170</v>
      </c>
      <c r="BK860" s="5"/>
      <c r="BL860" s="5">
        <f t="shared" si="5"/>
        <v>3994.5</v>
      </c>
      <c r="BM860" s="5"/>
      <c r="BN860" s="5"/>
      <c r="BO860" s="42">
        <f t="shared" si="6"/>
        <v>3994.5</v>
      </c>
      <c r="BP860" s="44"/>
      <c r="BQ860" s="45"/>
      <c r="BR860" s="47"/>
      <c r="BS860" s="45"/>
      <c r="BT860" s="37"/>
      <c r="BU860" s="5"/>
      <c r="BV860" s="38"/>
      <c r="BW860" s="48"/>
      <c r="BX860" s="44"/>
      <c r="BY860" s="44"/>
      <c r="BZ860" s="33" t="s">
        <v>131</v>
      </c>
      <c r="CA860" s="5"/>
      <c r="CB860" s="5"/>
      <c r="CC860" s="33" t="s">
        <v>177</v>
      </c>
      <c r="CD860" s="5"/>
      <c r="CE860" s="5"/>
      <c r="CF860" s="33" t="s">
        <v>178</v>
      </c>
      <c r="CG860" s="33" t="s">
        <v>5857</v>
      </c>
      <c r="CH860" s="5"/>
      <c r="CI860" s="5"/>
      <c r="CJ860" s="5"/>
      <c r="CK860" s="33"/>
      <c r="CL860" s="49">
        <v>44995.0</v>
      </c>
      <c r="CM860" s="33" t="s">
        <v>180</v>
      </c>
      <c r="CN860" s="5"/>
      <c r="CO860" s="33">
        <v>2.0</v>
      </c>
      <c r="CP860" s="33" t="s">
        <v>181</v>
      </c>
      <c r="CQ860" s="50" t="str">
        <f t="shared" si="7"/>
        <v>15/10/1945</v>
      </c>
      <c r="CR860" s="33" t="s">
        <v>182</v>
      </c>
      <c r="CS860" s="33">
        <v>4.0</v>
      </c>
      <c r="CT860" s="33">
        <v>5.0</v>
      </c>
      <c r="CU860" s="33">
        <v>25.0</v>
      </c>
      <c r="CV860" s="33">
        <v>312.0</v>
      </c>
      <c r="CW860" s="5"/>
      <c r="CX860" s="5"/>
      <c r="CY860" s="33">
        <v>-99.702117</v>
      </c>
      <c r="CZ860" s="33">
        <v>20.600921</v>
      </c>
      <c r="DA860" s="33">
        <v>4.411065614E9</v>
      </c>
      <c r="DB860" s="33">
        <v>2.0</v>
      </c>
      <c r="DC860" s="33" t="s">
        <v>183</v>
      </c>
      <c r="DD860" s="33">
        <v>2023.0</v>
      </c>
      <c r="DE860" s="33" t="s">
        <v>184</v>
      </c>
      <c r="DF860" s="33"/>
      <c r="DG860" s="33" t="s">
        <v>185</v>
      </c>
      <c r="DH860" s="33" t="s">
        <v>186</v>
      </c>
      <c r="DI860" s="5"/>
      <c r="DJ860" s="5"/>
    </row>
    <row r="861">
      <c r="A861" s="33" t="s">
        <v>5858</v>
      </c>
      <c r="B861" s="34">
        <v>44952.0</v>
      </c>
      <c r="C861" s="35" t="s">
        <v>137</v>
      </c>
      <c r="D861" s="35" t="s">
        <v>139</v>
      </c>
      <c r="E861" s="35" t="s">
        <v>142</v>
      </c>
      <c r="F861" s="36" t="s">
        <v>144</v>
      </c>
      <c r="G861" s="33" t="s">
        <v>5859</v>
      </c>
      <c r="H861" s="33" t="s">
        <v>5860</v>
      </c>
      <c r="I861" s="33" t="s">
        <v>231</v>
      </c>
      <c r="J861" s="33" t="s">
        <v>255</v>
      </c>
      <c r="K861" s="35" t="s">
        <v>150</v>
      </c>
      <c r="L861" s="33" t="s">
        <v>1603</v>
      </c>
      <c r="M861" s="5"/>
      <c r="N861" s="33" t="s">
        <v>5826</v>
      </c>
      <c r="O861" s="5"/>
      <c r="P861" s="35" t="s">
        <v>153</v>
      </c>
      <c r="Q861" s="35" t="s">
        <v>5826</v>
      </c>
      <c r="R861" s="33">
        <v>76548.0</v>
      </c>
      <c r="S861" s="37"/>
      <c r="T861" s="33"/>
      <c r="U861" s="33">
        <v>11.19</v>
      </c>
      <c r="V861" s="33" t="s">
        <v>154</v>
      </c>
      <c r="W861" s="33"/>
      <c r="X861" s="33"/>
      <c r="Y861" s="5"/>
      <c r="Z861" s="5"/>
      <c r="AA861" s="33">
        <v>1.0</v>
      </c>
      <c r="AB861" s="33"/>
      <c r="AC861" s="33">
        <v>1.0</v>
      </c>
      <c r="AD861" s="5"/>
      <c r="AE861" s="5"/>
      <c r="AF861" s="5"/>
      <c r="AG861" s="16"/>
      <c r="AH861" s="38" t="str">
        <f t="shared" si="1"/>
        <v/>
      </c>
      <c r="AI861" s="39">
        <f t="shared" si="2"/>
        <v>1</v>
      </c>
      <c r="AJ861" s="37" t="str">
        <f t="shared" si="3"/>
        <v/>
      </c>
      <c r="AK861" s="41" t="str">
        <f t="shared" si="4"/>
        <v/>
      </c>
      <c r="AL861" s="35" t="s">
        <v>153</v>
      </c>
      <c r="AM861" s="33" t="s">
        <v>1466</v>
      </c>
      <c r="AN861" s="33" t="s">
        <v>1466</v>
      </c>
      <c r="AO861" s="41"/>
      <c r="AP861" s="33" t="s">
        <v>169</v>
      </c>
      <c r="AQ861" s="33" t="s">
        <v>170</v>
      </c>
      <c r="AR861" s="33">
        <v>300.0</v>
      </c>
      <c r="AS861" s="42"/>
      <c r="AT861" s="42"/>
      <c r="AU861" s="42"/>
      <c r="AV861" s="42"/>
      <c r="AW861" s="42"/>
      <c r="AX861" s="5"/>
      <c r="AY861" s="33"/>
      <c r="AZ861" s="33" t="s">
        <v>5861</v>
      </c>
      <c r="BA861" s="5"/>
      <c r="BB861" s="5"/>
      <c r="BC861" s="5" t="s">
        <v>5862</v>
      </c>
      <c r="BD861" s="33" t="s">
        <v>173</v>
      </c>
      <c r="BE861" s="41"/>
      <c r="BF861" s="35"/>
      <c r="BG861" s="33" t="s">
        <v>169</v>
      </c>
      <c r="BH861" s="5"/>
      <c r="BI861" s="33">
        <v>300.0</v>
      </c>
      <c r="BJ861" s="33" t="s">
        <v>170</v>
      </c>
      <c r="BK861" s="5"/>
      <c r="BL861" s="5">
        <f t="shared" si="5"/>
        <v>3994.5</v>
      </c>
      <c r="BM861" s="5"/>
      <c r="BN861" s="5"/>
      <c r="BO861" s="42">
        <f t="shared" si="6"/>
        <v>3994.5</v>
      </c>
      <c r="BP861" s="44"/>
      <c r="BQ861" s="45"/>
      <c r="BR861" s="47"/>
      <c r="BS861" s="45"/>
      <c r="BT861" s="37"/>
      <c r="BU861" s="5"/>
      <c r="BV861" s="38"/>
      <c r="BW861" s="48"/>
      <c r="BX861" s="44"/>
      <c r="BY861" s="44"/>
      <c r="BZ861" s="33" t="s">
        <v>131</v>
      </c>
      <c r="CA861" s="5"/>
      <c r="CB861" s="5"/>
      <c r="CC861" s="33" t="s">
        <v>177</v>
      </c>
      <c r="CD861" s="5"/>
      <c r="CE861" s="5"/>
      <c r="CF861" s="33" t="s">
        <v>178</v>
      </c>
      <c r="CG861" s="33" t="s">
        <v>5863</v>
      </c>
      <c r="CH861" s="5"/>
      <c r="CI861" s="5"/>
      <c r="CJ861" s="5"/>
      <c r="CK861" s="33"/>
      <c r="CL861" s="49">
        <v>44995.0</v>
      </c>
      <c r="CM861" s="33" t="s">
        <v>180</v>
      </c>
      <c r="CN861" s="5"/>
      <c r="CO861" s="33">
        <v>2.0</v>
      </c>
      <c r="CP861" s="33" t="s">
        <v>181</v>
      </c>
      <c r="CQ861" s="50" t="str">
        <f t="shared" si="7"/>
        <v>06/01/1959</v>
      </c>
      <c r="CR861" s="33" t="s">
        <v>182</v>
      </c>
      <c r="CS861" s="33">
        <v>4.0</v>
      </c>
      <c r="CT861" s="33">
        <v>5.0</v>
      </c>
      <c r="CU861" s="33">
        <v>25.0</v>
      </c>
      <c r="CV861" s="33">
        <v>312.0</v>
      </c>
      <c r="CW861" s="5"/>
      <c r="CX861" s="5"/>
      <c r="CY861" s="33">
        <v>-99.702117</v>
      </c>
      <c r="CZ861" s="33">
        <v>20.600921</v>
      </c>
      <c r="DA861" s="33">
        <v>4.4219266E9</v>
      </c>
      <c r="DB861" s="33">
        <v>1.0</v>
      </c>
      <c r="DC861" s="33" t="s">
        <v>183</v>
      </c>
      <c r="DD861" s="33">
        <v>2023.0</v>
      </c>
      <c r="DE861" s="33" t="s">
        <v>184</v>
      </c>
      <c r="DF861" s="33"/>
      <c r="DG861" s="33" t="s">
        <v>185</v>
      </c>
      <c r="DH861" s="33" t="s">
        <v>186</v>
      </c>
      <c r="DI861" s="5"/>
      <c r="DJ861" s="5"/>
    </row>
    <row r="862">
      <c r="A862" s="33" t="s">
        <v>5864</v>
      </c>
      <c r="B862" s="34">
        <v>44952.0</v>
      </c>
      <c r="C862" s="35" t="s">
        <v>137</v>
      </c>
      <c r="D862" s="35" t="s">
        <v>139</v>
      </c>
      <c r="E862" s="35" t="s">
        <v>142</v>
      </c>
      <c r="F862" s="36" t="s">
        <v>144</v>
      </c>
      <c r="G862" s="33" t="s">
        <v>5865</v>
      </c>
      <c r="H862" s="33" t="s">
        <v>5866</v>
      </c>
      <c r="I862" s="33" t="s">
        <v>231</v>
      </c>
      <c r="J862" s="33" t="s">
        <v>203</v>
      </c>
      <c r="K862" s="35" t="s">
        <v>150</v>
      </c>
      <c r="L862" s="33" t="s">
        <v>5867</v>
      </c>
      <c r="M862" s="5"/>
      <c r="N862" s="33" t="s">
        <v>5826</v>
      </c>
      <c r="O862" s="5"/>
      <c r="P862" s="35" t="s">
        <v>153</v>
      </c>
      <c r="Q862" s="35" t="s">
        <v>5826</v>
      </c>
      <c r="R862" s="33">
        <v>76548.0</v>
      </c>
      <c r="S862" s="37"/>
      <c r="T862" s="33"/>
      <c r="U862" s="33">
        <v>8.95</v>
      </c>
      <c r="V862" s="33" t="s">
        <v>154</v>
      </c>
      <c r="W862" s="33"/>
      <c r="X862" s="33"/>
      <c r="Y862" s="5"/>
      <c r="Z862" s="5"/>
      <c r="AA862" s="33">
        <v>1.0</v>
      </c>
      <c r="AB862" s="33"/>
      <c r="AC862" s="33">
        <v>1.0</v>
      </c>
      <c r="AD862" s="5"/>
      <c r="AE862" s="5"/>
      <c r="AF862" s="5"/>
      <c r="AG862" s="16"/>
      <c r="AH862" s="38" t="str">
        <f t="shared" si="1"/>
        <v/>
      </c>
      <c r="AI862" s="39">
        <f t="shared" si="2"/>
        <v>1</v>
      </c>
      <c r="AJ862" s="37" t="str">
        <f t="shared" si="3"/>
        <v/>
      </c>
      <c r="AK862" s="41" t="str">
        <f t="shared" si="4"/>
        <v/>
      </c>
      <c r="AL862" s="35" t="s">
        <v>153</v>
      </c>
      <c r="AM862" s="33" t="s">
        <v>1466</v>
      </c>
      <c r="AN862" s="33" t="s">
        <v>1466</v>
      </c>
      <c r="AO862" s="41"/>
      <c r="AP862" s="33" t="s">
        <v>169</v>
      </c>
      <c r="AQ862" s="33" t="s">
        <v>170</v>
      </c>
      <c r="AR862" s="33">
        <v>300.0</v>
      </c>
      <c r="AS862" s="42"/>
      <c r="AT862" s="42"/>
      <c r="AU862" s="42"/>
      <c r="AV862" s="42"/>
      <c r="AW862" s="42"/>
      <c r="AX862" s="5"/>
      <c r="AY862" s="33"/>
      <c r="AZ862" s="33" t="s">
        <v>5868</v>
      </c>
      <c r="BA862" s="5"/>
      <c r="BB862" s="5"/>
      <c r="BC862" s="5" t="s">
        <v>5869</v>
      </c>
      <c r="BD862" s="33" t="s">
        <v>173</v>
      </c>
      <c r="BE862" s="41"/>
      <c r="BF862" s="35"/>
      <c r="BG862" s="33" t="s">
        <v>169</v>
      </c>
      <c r="BH862" s="5"/>
      <c r="BI862" s="33">
        <v>300.0</v>
      </c>
      <c r="BJ862" s="33" t="s">
        <v>170</v>
      </c>
      <c r="BK862" s="5"/>
      <c r="BL862" s="5">
        <f t="shared" si="5"/>
        <v>3994.5</v>
      </c>
      <c r="BM862" s="5"/>
      <c r="BN862" s="5"/>
      <c r="BO862" s="42">
        <f t="shared" si="6"/>
        <v>3994.5</v>
      </c>
      <c r="BP862" s="44"/>
      <c r="BQ862" s="45"/>
      <c r="BR862" s="47"/>
      <c r="BS862" s="45"/>
      <c r="BT862" s="37"/>
      <c r="BU862" s="5"/>
      <c r="BV862" s="38"/>
      <c r="BW862" s="48"/>
      <c r="BX862" s="44"/>
      <c r="BY862" s="44"/>
      <c r="BZ862" s="33" t="s">
        <v>131</v>
      </c>
      <c r="CA862" s="5"/>
      <c r="CB862" s="5"/>
      <c r="CC862" s="33" t="s">
        <v>177</v>
      </c>
      <c r="CD862" s="5"/>
      <c r="CE862" s="5"/>
      <c r="CF862" s="33" t="s">
        <v>178</v>
      </c>
      <c r="CG862" s="33" t="s">
        <v>5870</v>
      </c>
      <c r="CH862" s="5"/>
      <c r="CI862" s="5"/>
      <c r="CJ862" s="5"/>
      <c r="CK862" s="33"/>
      <c r="CL862" s="49">
        <v>44995.0</v>
      </c>
      <c r="CM862" s="33" t="s">
        <v>180</v>
      </c>
      <c r="CN862" s="5"/>
      <c r="CO862" s="33">
        <v>2.0</v>
      </c>
      <c r="CP862" s="33" t="s">
        <v>181</v>
      </c>
      <c r="CQ862" s="50" t="str">
        <f t="shared" si="7"/>
        <v>02/10/1964</v>
      </c>
      <c r="CR862" s="33" t="s">
        <v>182</v>
      </c>
      <c r="CS862" s="33">
        <v>4.0</v>
      </c>
      <c r="CT862" s="33">
        <v>5.0</v>
      </c>
      <c r="CU862" s="33">
        <v>25.0</v>
      </c>
      <c r="CV862" s="33">
        <v>312.0</v>
      </c>
      <c r="CW862" s="5"/>
      <c r="CX862" s="5"/>
      <c r="CY862" s="33">
        <v>-99.702117</v>
      </c>
      <c r="CZ862" s="33">
        <v>20.600921</v>
      </c>
      <c r="DA862" s="33">
        <v>4.421040661E9</v>
      </c>
      <c r="DB862" s="33">
        <v>2.0</v>
      </c>
      <c r="DC862" s="33" t="s">
        <v>183</v>
      </c>
      <c r="DD862" s="33">
        <v>2023.0</v>
      </c>
      <c r="DE862" s="33" t="s">
        <v>184</v>
      </c>
      <c r="DF862" s="33"/>
      <c r="DG862" s="33" t="s">
        <v>185</v>
      </c>
      <c r="DH862" s="33" t="s">
        <v>186</v>
      </c>
      <c r="DI862" s="5"/>
      <c r="DJ862" s="5"/>
    </row>
    <row r="863">
      <c r="A863" s="33" t="s">
        <v>5871</v>
      </c>
      <c r="B863" s="34">
        <v>44952.0</v>
      </c>
      <c r="C863" s="35" t="s">
        <v>137</v>
      </c>
      <c r="D863" s="35" t="s">
        <v>139</v>
      </c>
      <c r="E863" s="35" t="s">
        <v>142</v>
      </c>
      <c r="F863" s="36" t="s">
        <v>144</v>
      </c>
      <c r="G863" s="33" t="s">
        <v>5872</v>
      </c>
      <c r="H863" s="33" t="s">
        <v>5873</v>
      </c>
      <c r="I863" s="33" t="s">
        <v>231</v>
      </c>
      <c r="J863" s="33" t="s">
        <v>231</v>
      </c>
      <c r="K863" s="35" t="s">
        <v>150</v>
      </c>
      <c r="L863" s="33" t="s">
        <v>5874</v>
      </c>
      <c r="M863" s="5"/>
      <c r="N863" s="33" t="s">
        <v>5826</v>
      </c>
      <c r="O863" s="5"/>
      <c r="P863" s="35" t="s">
        <v>153</v>
      </c>
      <c r="Q863" s="35" t="s">
        <v>5826</v>
      </c>
      <c r="R863" s="33">
        <v>76548.0</v>
      </c>
      <c r="S863" s="37"/>
      <c r="T863" s="33"/>
      <c r="U863" s="33">
        <v>9.53</v>
      </c>
      <c r="V863" s="33" t="s">
        <v>154</v>
      </c>
      <c r="W863" s="33"/>
      <c r="X863" s="33"/>
      <c r="Y863" s="5"/>
      <c r="Z863" s="5"/>
      <c r="AA863" s="33">
        <v>1.0</v>
      </c>
      <c r="AB863" s="33">
        <v>1.0</v>
      </c>
      <c r="AC863" s="33"/>
      <c r="AD863" s="5"/>
      <c r="AE863" s="5"/>
      <c r="AF863" s="5"/>
      <c r="AG863" s="16"/>
      <c r="AH863" s="38">
        <f t="shared" si="1"/>
        <v>1</v>
      </c>
      <c r="AI863" s="39" t="str">
        <f t="shared" si="2"/>
        <v/>
      </c>
      <c r="AJ863" s="37" t="str">
        <f t="shared" si="3"/>
        <v/>
      </c>
      <c r="AK863" s="41" t="str">
        <f t="shared" si="4"/>
        <v/>
      </c>
      <c r="AL863" s="35" t="s">
        <v>153</v>
      </c>
      <c r="AM863" s="33" t="s">
        <v>1466</v>
      </c>
      <c r="AN863" s="33" t="s">
        <v>1466</v>
      </c>
      <c r="AO863" s="41"/>
      <c r="AP863" s="33" t="s">
        <v>169</v>
      </c>
      <c r="AQ863" s="33" t="s">
        <v>170</v>
      </c>
      <c r="AR863" s="33">
        <v>300.0</v>
      </c>
      <c r="AS863" s="42"/>
      <c r="AT863" s="42"/>
      <c r="AU863" s="42"/>
      <c r="AV863" s="42"/>
      <c r="AW863" s="42"/>
      <c r="AX863" s="5"/>
      <c r="AY863" s="33"/>
      <c r="AZ863" s="33" t="s">
        <v>5875</v>
      </c>
      <c r="BA863" s="5"/>
      <c r="BB863" s="5"/>
      <c r="BC863" s="5" t="s">
        <v>5876</v>
      </c>
      <c r="BD863" s="33" t="s">
        <v>173</v>
      </c>
      <c r="BE863" s="41"/>
      <c r="BF863" s="35"/>
      <c r="BG863" s="33" t="s">
        <v>169</v>
      </c>
      <c r="BH863" s="5"/>
      <c r="BI863" s="33">
        <v>300.0</v>
      </c>
      <c r="BJ863" s="33" t="s">
        <v>170</v>
      </c>
      <c r="BK863" s="5"/>
      <c r="BL863" s="5">
        <f t="shared" si="5"/>
        <v>3994.5</v>
      </c>
      <c r="BM863" s="5"/>
      <c r="BN863" s="5"/>
      <c r="BO863" s="42">
        <f t="shared" si="6"/>
        <v>3994.5</v>
      </c>
      <c r="BP863" s="44"/>
      <c r="BQ863" s="45"/>
      <c r="BR863" s="47"/>
      <c r="BS863" s="45"/>
      <c r="BT863" s="37"/>
      <c r="BU863" s="5"/>
      <c r="BV863" s="38"/>
      <c r="BW863" s="48"/>
      <c r="BX863" s="44"/>
      <c r="BY863" s="44"/>
      <c r="BZ863" s="33" t="s">
        <v>131</v>
      </c>
      <c r="CA863" s="5"/>
      <c r="CB863" s="5"/>
      <c r="CC863" s="33" t="s">
        <v>177</v>
      </c>
      <c r="CD863" s="5"/>
      <c r="CE863" s="5"/>
      <c r="CF863" s="33" t="s">
        <v>178</v>
      </c>
      <c r="CG863" s="33" t="s">
        <v>5877</v>
      </c>
      <c r="CH863" s="5"/>
      <c r="CI863" s="5"/>
      <c r="CJ863" s="5"/>
      <c r="CK863" s="33"/>
      <c r="CL863" s="49">
        <v>44995.0</v>
      </c>
      <c r="CM863" s="33" t="s">
        <v>180</v>
      </c>
      <c r="CN863" s="5"/>
      <c r="CO863" s="33">
        <v>2.0</v>
      </c>
      <c r="CP863" s="33" t="s">
        <v>181</v>
      </c>
      <c r="CQ863" s="50" t="str">
        <f t="shared" si="7"/>
        <v>13/07/1932</v>
      </c>
      <c r="CR863" s="33" t="s">
        <v>243</v>
      </c>
      <c r="CS863" s="33">
        <v>4.0</v>
      </c>
      <c r="CT863" s="33">
        <v>5.0</v>
      </c>
      <c r="CU863" s="33">
        <v>25.0</v>
      </c>
      <c r="CV863" s="33">
        <v>312.0</v>
      </c>
      <c r="CW863" s="5"/>
      <c r="CX863" s="5"/>
      <c r="CY863" s="33">
        <v>-99.702117</v>
      </c>
      <c r="CZ863" s="33">
        <v>20.600921</v>
      </c>
      <c r="DA863" s="33">
        <v>7.731043826E9</v>
      </c>
      <c r="DB863" s="33">
        <v>2.0</v>
      </c>
      <c r="DC863" s="33" t="s">
        <v>183</v>
      </c>
      <c r="DD863" s="33">
        <v>2023.0</v>
      </c>
      <c r="DE863" s="33" t="s">
        <v>184</v>
      </c>
      <c r="DF863" s="33"/>
      <c r="DG863" s="33" t="s">
        <v>185</v>
      </c>
      <c r="DH863" s="33" t="s">
        <v>186</v>
      </c>
      <c r="DI863" s="5"/>
      <c r="DJ863" s="5"/>
    </row>
    <row r="864">
      <c r="A864" s="33" t="s">
        <v>5878</v>
      </c>
      <c r="B864" s="34">
        <v>44952.0</v>
      </c>
      <c r="C864" s="35" t="s">
        <v>137</v>
      </c>
      <c r="D864" s="35" t="s">
        <v>139</v>
      </c>
      <c r="E864" s="35" t="s">
        <v>142</v>
      </c>
      <c r="F864" s="36" t="s">
        <v>144</v>
      </c>
      <c r="G864" s="33" t="s">
        <v>5879</v>
      </c>
      <c r="H864" s="33" t="s">
        <v>5880</v>
      </c>
      <c r="I864" s="33" t="s">
        <v>231</v>
      </c>
      <c r="J864" s="33" t="s">
        <v>190</v>
      </c>
      <c r="K864" s="35" t="s">
        <v>150</v>
      </c>
      <c r="L864" s="33" t="s">
        <v>2349</v>
      </c>
      <c r="M864" s="33">
        <v>21.0</v>
      </c>
      <c r="N864" s="33" t="s">
        <v>5826</v>
      </c>
      <c r="O864" s="5"/>
      <c r="P864" s="35" t="s">
        <v>153</v>
      </c>
      <c r="Q864" s="35" t="s">
        <v>5826</v>
      </c>
      <c r="R864" s="33">
        <v>76548.0</v>
      </c>
      <c r="S864" s="37"/>
      <c r="T864" s="33"/>
      <c r="U864" s="33">
        <v>3.65</v>
      </c>
      <c r="V864" s="33" t="s">
        <v>154</v>
      </c>
      <c r="W864" s="33"/>
      <c r="X864" s="33"/>
      <c r="Y864" s="5"/>
      <c r="Z864" s="5"/>
      <c r="AA864" s="33">
        <v>1.0</v>
      </c>
      <c r="AB864" s="33">
        <v>1.0</v>
      </c>
      <c r="AC864" s="33"/>
      <c r="AD864" s="5"/>
      <c r="AE864" s="5"/>
      <c r="AF864" s="5"/>
      <c r="AG864" s="16"/>
      <c r="AH864" s="38">
        <f t="shared" si="1"/>
        <v>1</v>
      </c>
      <c r="AI864" s="39" t="str">
        <f t="shared" si="2"/>
        <v/>
      </c>
      <c r="AJ864" s="37" t="str">
        <f t="shared" si="3"/>
        <v/>
      </c>
      <c r="AK864" s="41" t="str">
        <f t="shared" si="4"/>
        <v/>
      </c>
      <c r="AL864" s="35" t="s">
        <v>153</v>
      </c>
      <c r="AM864" s="33" t="s">
        <v>1466</v>
      </c>
      <c r="AN864" s="33" t="s">
        <v>1466</v>
      </c>
      <c r="AO864" s="41"/>
      <c r="AP864" s="33" t="s">
        <v>169</v>
      </c>
      <c r="AQ864" s="33" t="s">
        <v>170</v>
      </c>
      <c r="AR864" s="33">
        <v>300.0</v>
      </c>
      <c r="AS864" s="42"/>
      <c r="AT864" s="42"/>
      <c r="AU864" s="42"/>
      <c r="AV864" s="42"/>
      <c r="AW864" s="42"/>
      <c r="AX864" s="5"/>
      <c r="AY864" s="33"/>
      <c r="AZ864" s="33" t="s">
        <v>5881</v>
      </c>
      <c r="BA864" s="5"/>
      <c r="BB864" s="5"/>
      <c r="BC864" s="5" t="s">
        <v>5882</v>
      </c>
      <c r="BD864" s="33" t="s">
        <v>173</v>
      </c>
      <c r="BE864" s="41"/>
      <c r="BF864" s="35"/>
      <c r="BG864" s="33" t="s">
        <v>169</v>
      </c>
      <c r="BH864" s="5"/>
      <c r="BI864" s="33">
        <v>300.0</v>
      </c>
      <c r="BJ864" s="33" t="s">
        <v>170</v>
      </c>
      <c r="BK864" s="5"/>
      <c r="BL864" s="5">
        <f t="shared" si="5"/>
        <v>3994.5</v>
      </c>
      <c r="BM864" s="5"/>
      <c r="BN864" s="5"/>
      <c r="BO864" s="42">
        <f t="shared" si="6"/>
        <v>3994.5</v>
      </c>
      <c r="BP864" s="44"/>
      <c r="BQ864" s="45"/>
      <c r="BR864" s="47"/>
      <c r="BS864" s="45"/>
      <c r="BT864" s="37"/>
      <c r="BU864" s="5"/>
      <c r="BV864" s="38"/>
      <c r="BW864" s="48"/>
      <c r="BX864" s="44"/>
      <c r="BY864" s="44"/>
      <c r="BZ864" s="33" t="s">
        <v>131</v>
      </c>
      <c r="CA864" s="5"/>
      <c r="CB864" s="5"/>
      <c r="CC864" s="33" t="s">
        <v>177</v>
      </c>
      <c r="CD864" s="5"/>
      <c r="CE864" s="5"/>
      <c r="CF864" s="33" t="s">
        <v>178</v>
      </c>
      <c r="CG864" s="33" t="s">
        <v>5883</v>
      </c>
      <c r="CH864" s="5"/>
      <c r="CI864" s="5"/>
      <c r="CJ864" s="5"/>
      <c r="CK864" s="33"/>
      <c r="CL864" s="49">
        <v>44995.0</v>
      </c>
      <c r="CM864" s="33" t="s">
        <v>180</v>
      </c>
      <c r="CN864" s="5"/>
      <c r="CO864" s="33">
        <v>2.0</v>
      </c>
      <c r="CP864" s="33" t="s">
        <v>181</v>
      </c>
      <c r="CQ864" s="50" t="str">
        <f t="shared" si="7"/>
        <v>29/07/1953</v>
      </c>
      <c r="CR864" s="33" t="s">
        <v>243</v>
      </c>
      <c r="CS864" s="33">
        <v>4.0</v>
      </c>
      <c r="CT864" s="33">
        <v>5.0</v>
      </c>
      <c r="CU864" s="33">
        <v>25.0</v>
      </c>
      <c r="CV864" s="33">
        <v>312.0</v>
      </c>
      <c r="CW864" s="5"/>
      <c r="CX864" s="5"/>
      <c r="CY864" s="33">
        <v>-99.702117</v>
      </c>
      <c r="CZ864" s="33">
        <v>20.600921</v>
      </c>
      <c r="DA864" s="33">
        <v>4.412059413E9</v>
      </c>
      <c r="DB864" s="33">
        <v>2.0</v>
      </c>
      <c r="DC864" s="33" t="s">
        <v>183</v>
      </c>
      <c r="DD864" s="33">
        <v>2023.0</v>
      </c>
      <c r="DE864" s="33" t="s">
        <v>184</v>
      </c>
      <c r="DF864" s="33"/>
      <c r="DG864" s="33" t="s">
        <v>185</v>
      </c>
      <c r="DH864" s="33" t="s">
        <v>186</v>
      </c>
      <c r="DI864" s="5"/>
      <c r="DJ864" s="5"/>
    </row>
    <row r="865">
      <c r="A865" s="33" t="s">
        <v>5884</v>
      </c>
      <c r="B865" s="34">
        <v>44952.0</v>
      </c>
      <c r="C865" s="35" t="s">
        <v>137</v>
      </c>
      <c r="D865" s="35" t="s">
        <v>139</v>
      </c>
      <c r="E865" s="35" t="s">
        <v>142</v>
      </c>
      <c r="F865" s="36" t="s">
        <v>144</v>
      </c>
      <c r="G865" s="33" t="s">
        <v>5885</v>
      </c>
      <c r="H865" s="33" t="s">
        <v>3894</v>
      </c>
      <c r="I865" s="33" t="s">
        <v>231</v>
      </c>
      <c r="J865" s="33" t="s">
        <v>255</v>
      </c>
      <c r="K865" s="35" t="s">
        <v>150</v>
      </c>
      <c r="L865" s="33" t="s">
        <v>2349</v>
      </c>
      <c r="M865" s="33">
        <v>21.0</v>
      </c>
      <c r="N865" s="33" t="s">
        <v>5826</v>
      </c>
      <c r="O865" s="5"/>
      <c r="P865" s="35" t="s">
        <v>153</v>
      </c>
      <c r="Q865" s="35" t="s">
        <v>5826</v>
      </c>
      <c r="R865" s="33">
        <v>76548.0</v>
      </c>
      <c r="S865" s="37"/>
      <c r="T865" s="33"/>
      <c r="U865" s="33">
        <v>1.73</v>
      </c>
      <c r="V865" s="33" t="s">
        <v>154</v>
      </c>
      <c r="W865" s="33"/>
      <c r="X865" s="33"/>
      <c r="Y865" s="5"/>
      <c r="Z865" s="5"/>
      <c r="AA865" s="33">
        <v>1.0</v>
      </c>
      <c r="AB865" s="33"/>
      <c r="AC865" s="33">
        <v>1.0</v>
      </c>
      <c r="AD865" s="5"/>
      <c r="AE865" s="5"/>
      <c r="AF865" s="5"/>
      <c r="AG865" s="16"/>
      <c r="AH865" s="38" t="str">
        <f t="shared" si="1"/>
        <v/>
      </c>
      <c r="AI865" s="39">
        <f t="shared" si="2"/>
        <v>1</v>
      </c>
      <c r="AJ865" s="37" t="str">
        <f t="shared" si="3"/>
        <v/>
      </c>
      <c r="AK865" s="41" t="str">
        <f t="shared" si="4"/>
        <v/>
      </c>
      <c r="AL865" s="35" t="s">
        <v>153</v>
      </c>
      <c r="AM865" s="33" t="s">
        <v>1466</v>
      </c>
      <c r="AN865" s="33" t="s">
        <v>1466</v>
      </c>
      <c r="AO865" s="41"/>
      <c r="AP865" s="33" t="s">
        <v>169</v>
      </c>
      <c r="AQ865" s="33" t="s">
        <v>170</v>
      </c>
      <c r="AR865" s="33">
        <v>150.0</v>
      </c>
      <c r="AS865" s="42"/>
      <c r="AT865" s="42"/>
      <c r="AU865" s="42"/>
      <c r="AV865" s="42"/>
      <c r="AW865" s="42"/>
      <c r="AX865" s="5"/>
      <c r="AY865" s="33"/>
      <c r="AZ865" s="33" t="s">
        <v>5886</v>
      </c>
      <c r="BA865" s="5"/>
      <c r="BB865" s="5"/>
      <c r="BC865" s="5" t="s">
        <v>5887</v>
      </c>
      <c r="BD865" s="33" t="s">
        <v>173</v>
      </c>
      <c r="BE865" s="41"/>
      <c r="BF865" s="35"/>
      <c r="BG865" s="33" t="s">
        <v>169</v>
      </c>
      <c r="BH865" s="5"/>
      <c r="BI865" s="33">
        <v>150.0</v>
      </c>
      <c r="BJ865" s="33" t="s">
        <v>170</v>
      </c>
      <c r="BK865" s="5"/>
      <c r="BL865" s="5">
        <f t="shared" si="5"/>
        <v>1997.25</v>
      </c>
      <c r="BM865" s="5"/>
      <c r="BN865" s="5"/>
      <c r="BO865" s="42">
        <f t="shared" si="6"/>
        <v>1997.25</v>
      </c>
      <c r="BP865" s="44"/>
      <c r="BQ865" s="45"/>
      <c r="BR865" s="47"/>
      <c r="BS865" s="45"/>
      <c r="BT865" s="37"/>
      <c r="BU865" s="5"/>
      <c r="BV865" s="38"/>
      <c r="BW865" s="48"/>
      <c r="BX865" s="44"/>
      <c r="BY865" s="44"/>
      <c r="BZ865" s="33" t="s">
        <v>131</v>
      </c>
      <c r="CA865" s="5"/>
      <c r="CB865" s="5"/>
      <c r="CC865" s="33" t="s">
        <v>177</v>
      </c>
      <c r="CD865" s="5"/>
      <c r="CE865" s="5"/>
      <c r="CF865" s="33" t="s">
        <v>178</v>
      </c>
      <c r="CG865" s="33" t="s">
        <v>5888</v>
      </c>
      <c r="CH865" s="5"/>
      <c r="CI865" s="5"/>
      <c r="CJ865" s="5"/>
      <c r="CK865" s="33"/>
      <c r="CL865" s="49">
        <v>44995.0</v>
      </c>
      <c r="CM865" s="33" t="s">
        <v>180</v>
      </c>
      <c r="CN865" s="5"/>
      <c r="CO865" s="33">
        <v>1.0</v>
      </c>
      <c r="CP865" s="33" t="s">
        <v>181</v>
      </c>
      <c r="CQ865" s="50" t="str">
        <f t="shared" si="7"/>
        <v>02/10/1948</v>
      </c>
      <c r="CR865" s="33" t="s">
        <v>182</v>
      </c>
      <c r="CS865" s="33">
        <v>4.0</v>
      </c>
      <c r="CT865" s="33">
        <v>5.0</v>
      </c>
      <c r="CU865" s="33">
        <v>25.0</v>
      </c>
      <c r="CV865" s="33">
        <v>312.0</v>
      </c>
      <c r="CW865" s="5"/>
      <c r="CX865" s="5"/>
      <c r="CY865" s="33">
        <v>-99.702117</v>
      </c>
      <c r="CZ865" s="33">
        <v>20.600921</v>
      </c>
      <c r="DA865" s="33">
        <v>4.412059413E9</v>
      </c>
      <c r="DB865" s="33">
        <v>2.0</v>
      </c>
      <c r="DC865" s="33" t="s">
        <v>183</v>
      </c>
      <c r="DD865" s="33">
        <v>2023.0</v>
      </c>
      <c r="DE865" s="33" t="s">
        <v>184</v>
      </c>
      <c r="DF865" s="33"/>
      <c r="DG865" s="33" t="s">
        <v>185</v>
      </c>
      <c r="DH865" s="33" t="s">
        <v>186</v>
      </c>
      <c r="DI865" s="5"/>
      <c r="DJ865" s="5"/>
    </row>
    <row r="866">
      <c r="A866" s="33" t="s">
        <v>5889</v>
      </c>
      <c r="B866" s="34">
        <v>44952.0</v>
      </c>
      <c r="C866" s="35" t="s">
        <v>137</v>
      </c>
      <c r="D866" s="35" t="s">
        <v>139</v>
      </c>
      <c r="E866" s="35" t="s">
        <v>142</v>
      </c>
      <c r="F866" s="36" t="s">
        <v>144</v>
      </c>
      <c r="G866" s="33" t="s">
        <v>5890</v>
      </c>
      <c r="H866" s="33" t="s">
        <v>3767</v>
      </c>
      <c r="I866" s="33" t="s">
        <v>231</v>
      </c>
      <c r="J866" s="33" t="s">
        <v>4131</v>
      </c>
      <c r="K866" s="35" t="s">
        <v>150</v>
      </c>
      <c r="L866" s="33" t="s">
        <v>3775</v>
      </c>
      <c r="M866" s="5"/>
      <c r="N866" s="33" t="s">
        <v>5826</v>
      </c>
      <c r="O866" s="5"/>
      <c r="P866" s="35" t="s">
        <v>153</v>
      </c>
      <c r="Q866" s="35" t="s">
        <v>5826</v>
      </c>
      <c r="R866" s="33">
        <v>76548.0</v>
      </c>
      <c r="S866" s="37"/>
      <c r="T866" s="33"/>
      <c r="U866" s="33">
        <v>9.78</v>
      </c>
      <c r="V866" s="33" t="s">
        <v>154</v>
      </c>
      <c r="W866" s="33"/>
      <c r="X866" s="33"/>
      <c r="Y866" s="5"/>
      <c r="Z866" s="5"/>
      <c r="AA866" s="33">
        <v>1.0</v>
      </c>
      <c r="AB866" s="33"/>
      <c r="AC866" s="33">
        <v>1.0</v>
      </c>
      <c r="AD866" s="5"/>
      <c r="AE866" s="5"/>
      <c r="AF866" s="5"/>
      <c r="AG866" s="16"/>
      <c r="AH866" s="38" t="str">
        <f t="shared" si="1"/>
        <v/>
      </c>
      <c r="AI866" s="39">
        <f t="shared" si="2"/>
        <v>1</v>
      </c>
      <c r="AJ866" s="37" t="str">
        <f t="shared" si="3"/>
        <v/>
      </c>
      <c r="AK866" s="41" t="str">
        <f t="shared" si="4"/>
        <v/>
      </c>
      <c r="AL866" s="35" t="s">
        <v>153</v>
      </c>
      <c r="AM866" s="33" t="s">
        <v>1466</v>
      </c>
      <c r="AN866" s="33" t="s">
        <v>1466</v>
      </c>
      <c r="AO866" s="41"/>
      <c r="AP866" s="33" t="s">
        <v>169</v>
      </c>
      <c r="AQ866" s="33" t="s">
        <v>170</v>
      </c>
      <c r="AR866" s="33">
        <v>300.0</v>
      </c>
      <c r="AS866" s="42"/>
      <c r="AT866" s="42"/>
      <c r="AU866" s="42"/>
      <c r="AV866" s="42"/>
      <c r="AW866" s="42"/>
      <c r="AX866" s="5"/>
      <c r="AY866" s="33"/>
      <c r="AZ866" s="33" t="s">
        <v>5891</v>
      </c>
      <c r="BA866" s="5"/>
      <c r="BB866" s="5"/>
      <c r="BC866" s="5" t="s">
        <v>5892</v>
      </c>
      <c r="BD866" s="33" t="s">
        <v>173</v>
      </c>
      <c r="BE866" s="41"/>
      <c r="BF866" s="35"/>
      <c r="BG866" s="33" t="s">
        <v>169</v>
      </c>
      <c r="BH866" s="5"/>
      <c r="BI866" s="33">
        <v>300.0</v>
      </c>
      <c r="BJ866" s="33" t="s">
        <v>170</v>
      </c>
      <c r="BK866" s="5"/>
      <c r="BL866" s="5">
        <f t="shared" si="5"/>
        <v>3994.5</v>
      </c>
      <c r="BM866" s="5"/>
      <c r="BN866" s="5"/>
      <c r="BO866" s="42">
        <f t="shared" si="6"/>
        <v>3994.5</v>
      </c>
      <c r="BP866" s="44"/>
      <c r="BQ866" s="45"/>
      <c r="BR866" s="47"/>
      <c r="BS866" s="45"/>
      <c r="BT866" s="37"/>
      <c r="BU866" s="5"/>
      <c r="BV866" s="38"/>
      <c r="BW866" s="48"/>
      <c r="BX866" s="44"/>
      <c r="BY866" s="44"/>
      <c r="BZ866" s="33" t="s">
        <v>131</v>
      </c>
      <c r="CA866" s="5"/>
      <c r="CB866" s="5"/>
      <c r="CC866" s="33" t="s">
        <v>177</v>
      </c>
      <c r="CD866" s="5"/>
      <c r="CE866" s="5"/>
      <c r="CF866" s="33" t="s">
        <v>178</v>
      </c>
      <c r="CG866" s="33" t="s">
        <v>5893</v>
      </c>
      <c r="CH866" s="5"/>
      <c r="CI866" s="5"/>
      <c r="CJ866" s="5"/>
      <c r="CK866" s="33"/>
      <c r="CL866" s="49">
        <v>44995.0</v>
      </c>
      <c r="CM866" s="33" t="s">
        <v>180</v>
      </c>
      <c r="CN866" s="5"/>
      <c r="CO866" s="33">
        <v>2.0</v>
      </c>
      <c r="CP866" s="33" t="s">
        <v>181</v>
      </c>
      <c r="CQ866" s="50" t="str">
        <f t="shared" si="7"/>
        <v>22/01/1942</v>
      </c>
      <c r="CR866" s="33" t="s">
        <v>182</v>
      </c>
      <c r="CS866" s="33">
        <v>4.0</v>
      </c>
      <c r="CT866" s="33">
        <v>5.0</v>
      </c>
      <c r="CU866" s="33">
        <v>25.0</v>
      </c>
      <c r="CV866" s="33">
        <v>312.0</v>
      </c>
      <c r="CW866" s="5"/>
      <c r="CX866" s="5"/>
      <c r="CY866" s="33">
        <v>-99.702117</v>
      </c>
      <c r="CZ866" s="33">
        <v>20.600921</v>
      </c>
      <c r="DA866" s="33">
        <v>4.411215512E9</v>
      </c>
      <c r="DB866" s="33">
        <v>2.0</v>
      </c>
      <c r="DC866" s="33" t="s">
        <v>183</v>
      </c>
      <c r="DD866" s="33">
        <v>2023.0</v>
      </c>
      <c r="DE866" s="33" t="s">
        <v>184</v>
      </c>
      <c r="DF866" s="33"/>
      <c r="DG866" s="33" t="s">
        <v>185</v>
      </c>
      <c r="DH866" s="33" t="s">
        <v>186</v>
      </c>
      <c r="DI866" s="5"/>
      <c r="DJ866" s="5"/>
    </row>
    <row r="867">
      <c r="A867" s="33" t="s">
        <v>5894</v>
      </c>
      <c r="B867" s="34">
        <v>44952.0</v>
      </c>
      <c r="C867" s="35" t="s">
        <v>137</v>
      </c>
      <c r="D867" s="35" t="s">
        <v>139</v>
      </c>
      <c r="E867" s="35" t="s">
        <v>142</v>
      </c>
      <c r="F867" s="36" t="s">
        <v>144</v>
      </c>
      <c r="G867" s="33" t="s">
        <v>5895</v>
      </c>
      <c r="H867" s="33" t="s">
        <v>3342</v>
      </c>
      <c r="I867" s="33" t="s">
        <v>455</v>
      </c>
      <c r="J867" s="33" t="s">
        <v>4131</v>
      </c>
      <c r="K867" s="35" t="s">
        <v>150</v>
      </c>
      <c r="L867" s="33" t="s">
        <v>221</v>
      </c>
      <c r="M867" s="5"/>
      <c r="N867" s="33" t="s">
        <v>5826</v>
      </c>
      <c r="O867" s="5"/>
      <c r="P867" s="35" t="s">
        <v>153</v>
      </c>
      <c r="Q867" s="35" t="s">
        <v>5826</v>
      </c>
      <c r="R867" s="33">
        <v>76548.0</v>
      </c>
      <c r="S867" s="37"/>
      <c r="T867" s="33"/>
      <c r="U867" s="33">
        <v>1.91</v>
      </c>
      <c r="V867" s="33" t="s">
        <v>154</v>
      </c>
      <c r="W867" s="33"/>
      <c r="X867" s="33"/>
      <c r="Y867" s="5"/>
      <c r="Z867" s="5"/>
      <c r="AA867" s="33">
        <v>1.0</v>
      </c>
      <c r="AB867" s="33"/>
      <c r="AC867" s="33">
        <v>1.0</v>
      </c>
      <c r="AD867" s="5"/>
      <c r="AE867" s="5"/>
      <c r="AF867" s="5"/>
      <c r="AG867" s="16"/>
      <c r="AH867" s="38" t="str">
        <f t="shared" si="1"/>
        <v/>
      </c>
      <c r="AI867" s="39">
        <f t="shared" si="2"/>
        <v>1</v>
      </c>
      <c r="AJ867" s="37" t="str">
        <f t="shared" si="3"/>
        <v/>
      </c>
      <c r="AK867" s="41" t="str">
        <f t="shared" si="4"/>
        <v/>
      </c>
      <c r="AL867" s="35" t="s">
        <v>153</v>
      </c>
      <c r="AM867" s="33" t="s">
        <v>1466</v>
      </c>
      <c r="AN867" s="33" t="s">
        <v>1466</v>
      </c>
      <c r="AO867" s="41"/>
      <c r="AP867" s="33" t="s">
        <v>169</v>
      </c>
      <c r="AQ867" s="33" t="s">
        <v>170</v>
      </c>
      <c r="AR867" s="33">
        <v>150.0</v>
      </c>
      <c r="AS867" s="42"/>
      <c r="AT867" s="42"/>
      <c r="AU867" s="42"/>
      <c r="AV867" s="42"/>
      <c r="AW867" s="42"/>
      <c r="AX867" s="5"/>
      <c r="AY867" s="33"/>
      <c r="AZ867" s="33" t="s">
        <v>5896</v>
      </c>
      <c r="BA867" s="5"/>
      <c r="BB867" s="5"/>
      <c r="BC867" s="5" t="s">
        <v>5897</v>
      </c>
      <c r="BD867" s="33" t="s">
        <v>173</v>
      </c>
      <c r="BE867" s="41"/>
      <c r="BF867" s="35"/>
      <c r="BG867" s="33" t="s">
        <v>169</v>
      </c>
      <c r="BH867" s="5"/>
      <c r="BI867" s="33">
        <v>150.0</v>
      </c>
      <c r="BJ867" s="33" t="s">
        <v>170</v>
      </c>
      <c r="BK867" s="5"/>
      <c r="BL867" s="5">
        <f t="shared" si="5"/>
        <v>1997.25</v>
      </c>
      <c r="BM867" s="5"/>
      <c r="BN867" s="5"/>
      <c r="BO867" s="42">
        <f t="shared" si="6"/>
        <v>1997.25</v>
      </c>
      <c r="BP867" s="44"/>
      <c r="BQ867" s="45"/>
      <c r="BR867" s="47"/>
      <c r="BS867" s="45"/>
      <c r="BT867" s="37"/>
      <c r="BU867" s="5"/>
      <c r="BV867" s="38"/>
      <c r="BW867" s="48"/>
      <c r="BX867" s="44"/>
      <c r="BY867" s="44"/>
      <c r="BZ867" s="33" t="s">
        <v>131</v>
      </c>
      <c r="CA867" s="5"/>
      <c r="CB867" s="5"/>
      <c r="CC867" s="33" t="s">
        <v>177</v>
      </c>
      <c r="CD867" s="5"/>
      <c r="CE867" s="5"/>
      <c r="CF867" s="33" t="s">
        <v>178</v>
      </c>
      <c r="CG867" s="33" t="s">
        <v>5898</v>
      </c>
      <c r="CH867" s="5"/>
      <c r="CI867" s="5"/>
      <c r="CJ867" s="5"/>
      <c r="CK867" s="33"/>
      <c r="CL867" s="49">
        <v>44995.0</v>
      </c>
      <c r="CM867" s="33" t="s">
        <v>180</v>
      </c>
      <c r="CN867" s="5"/>
      <c r="CO867" s="33">
        <v>1.0</v>
      </c>
      <c r="CP867" s="33" t="s">
        <v>181</v>
      </c>
      <c r="CQ867" s="50" t="str">
        <f t="shared" si="7"/>
        <v>29/02/1960</v>
      </c>
      <c r="CR867" s="33" t="s">
        <v>182</v>
      </c>
      <c r="CS867" s="33">
        <v>4.0</v>
      </c>
      <c r="CT867" s="33">
        <v>5.0</v>
      </c>
      <c r="CU867" s="33">
        <v>25.0</v>
      </c>
      <c r="CV867" s="33">
        <v>312.0</v>
      </c>
      <c r="CW867" s="5"/>
      <c r="CX867" s="5"/>
      <c r="CY867" s="33">
        <v>-99.702117</v>
      </c>
      <c r="CZ867" s="33">
        <v>20.600921</v>
      </c>
      <c r="DA867" s="33">
        <v>7.731366334E9</v>
      </c>
      <c r="DB867" s="33">
        <v>2.0</v>
      </c>
      <c r="DC867" s="33" t="s">
        <v>183</v>
      </c>
      <c r="DD867" s="33">
        <v>2023.0</v>
      </c>
      <c r="DE867" s="33" t="s">
        <v>184</v>
      </c>
      <c r="DF867" s="33"/>
      <c r="DG867" s="33" t="s">
        <v>185</v>
      </c>
      <c r="DH867" s="33" t="s">
        <v>186</v>
      </c>
      <c r="DI867" s="5"/>
      <c r="DJ867" s="5"/>
    </row>
    <row r="868">
      <c r="A868" s="33" t="s">
        <v>5899</v>
      </c>
      <c r="B868" s="34">
        <v>44952.0</v>
      </c>
      <c r="C868" s="35" t="s">
        <v>137</v>
      </c>
      <c r="D868" s="35" t="s">
        <v>139</v>
      </c>
      <c r="E868" s="35" t="s">
        <v>142</v>
      </c>
      <c r="F868" s="36" t="s">
        <v>144</v>
      </c>
      <c r="G868" s="33" t="s">
        <v>5900</v>
      </c>
      <c r="H868" s="33" t="s">
        <v>761</v>
      </c>
      <c r="I868" s="33" t="s">
        <v>455</v>
      </c>
      <c r="J868" s="33" t="s">
        <v>447</v>
      </c>
      <c r="K868" s="35" t="s">
        <v>150</v>
      </c>
      <c r="L868" s="33" t="s">
        <v>5901</v>
      </c>
      <c r="M868" s="5"/>
      <c r="N868" s="33" t="s">
        <v>5826</v>
      </c>
      <c r="O868" s="5"/>
      <c r="P868" s="35" t="s">
        <v>153</v>
      </c>
      <c r="Q868" s="35" t="s">
        <v>5826</v>
      </c>
      <c r="R868" s="33">
        <v>76548.0</v>
      </c>
      <c r="S868" s="37"/>
      <c r="T868" s="33"/>
      <c r="U868" s="33">
        <v>2.11</v>
      </c>
      <c r="V868" s="33" t="s">
        <v>154</v>
      </c>
      <c r="W868" s="33"/>
      <c r="X868" s="33"/>
      <c r="Y868" s="5"/>
      <c r="Z868" s="5"/>
      <c r="AA868" s="33">
        <v>1.0</v>
      </c>
      <c r="AB868" s="33">
        <v>1.0</v>
      </c>
      <c r="AC868" s="33"/>
      <c r="AD868" s="5"/>
      <c r="AE868" s="5"/>
      <c r="AF868" s="5"/>
      <c r="AG868" s="16"/>
      <c r="AH868" s="38">
        <f t="shared" si="1"/>
        <v>1</v>
      </c>
      <c r="AI868" s="39" t="str">
        <f t="shared" si="2"/>
        <v/>
      </c>
      <c r="AJ868" s="37" t="str">
        <f t="shared" si="3"/>
        <v/>
      </c>
      <c r="AK868" s="41" t="str">
        <f t="shared" si="4"/>
        <v/>
      </c>
      <c r="AL868" s="35" t="s">
        <v>153</v>
      </c>
      <c r="AM868" s="33" t="s">
        <v>1466</v>
      </c>
      <c r="AN868" s="33" t="s">
        <v>1466</v>
      </c>
      <c r="AO868" s="41"/>
      <c r="AP868" s="33" t="s">
        <v>169</v>
      </c>
      <c r="AQ868" s="33" t="s">
        <v>170</v>
      </c>
      <c r="AR868" s="33">
        <v>300.0</v>
      </c>
      <c r="AS868" s="42"/>
      <c r="AT868" s="42"/>
      <c r="AU868" s="42"/>
      <c r="AV868" s="42"/>
      <c r="AW868" s="42"/>
      <c r="AX868" s="5"/>
      <c r="AY868" s="33"/>
      <c r="AZ868" s="33" t="s">
        <v>5902</v>
      </c>
      <c r="BA868" s="5"/>
      <c r="BB868" s="5"/>
      <c r="BC868" s="5" t="s">
        <v>5903</v>
      </c>
      <c r="BD868" s="33" t="s">
        <v>173</v>
      </c>
      <c r="BE868" s="41"/>
      <c r="BF868" s="35"/>
      <c r="BG868" s="33" t="s">
        <v>169</v>
      </c>
      <c r="BH868" s="5"/>
      <c r="BI868" s="33">
        <v>300.0</v>
      </c>
      <c r="BJ868" s="33" t="s">
        <v>170</v>
      </c>
      <c r="BK868" s="5"/>
      <c r="BL868" s="5">
        <f t="shared" si="5"/>
        <v>3994.5</v>
      </c>
      <c r="BM868" s="5"/>
      <c r="BN868" s="5"/>
      <c r="BO868" s="42">
        <f t="shared" si="6"/>
        <v>3994.5</v>
      </c>
      <c r="BP868" s="44"/>
      <c r="BQ868" s="45"/>
      <c r="BR868" s="47"/>
      <c r="BS868" s="45"/>
      <c r="BT868" s="37"/>
      <c r="BU868" s="5"/>
      <c r="BV868" s="38"/>
      <c r="BW868" s="48"/>
      <c r="BX868" s="44"/>
      <c r="BY868" s="44"/>
      <c r="BZ868" s="33" t="s">
        <v>131</v>
      </c>
      <c r="CA868" s="5"/>
      <c r="CB868" s="5"/>
      <c r="CC868" s="33" t="s">
        <v>177</v>
      </c>
      <c r="CD868" s="5"/>
      <c r="CE868" s="5"/>
      <c r="CF868" s="33" t="s">
        <v>178</v>
      </c>
      <c r="CG868" s="33" t="s">
        <v>5904</v>
      </c>
      <c r="CH868" s="5"/>
      <c r="CI868" s="5"/>
      <c r="CJ868" s="5"/>
      <c r="CK868" s="33"/>
      <c r="CL868" s="49">
        <v>44995.0</v>
      </c>
      <c r="CM868" s="33" t="s">
        <v>180</v>
      </c>
      <c r="CN868" s="5"/>
      <c r="CO868" s="33">
        <v>2.0</v>
      </c>
      <c r="CP868" s="33" t="s">
        <v>181</v>
      </c>
      <c r="CQ868" s="50" t="str">
        <f t="shared" si="7"/>
        <v>08/02/1947</v>
      </c>
      <c r="CR868" s="33" t="s">
        <v>243</v>
      </c>
      <c r="CS868" s="33">
        <v>4.0</v>
      </c>
      <c r="CT868" s="33">
        <v>5.0</v>
      </c>
      <c r="CU868" s="33">
        <v>25.0</v>
      </c>
      <c r="CV868" s="33">
        <v>312.0</v>
      </c>
      <c r="CW868" s="5"/>
      <c r="CX868" s="5"/>
      <c r="CY868" s="33">
        <v>-99.702117</v>
      </c>
      <c r="CZ868" s="33">
        <v>20.600921</v>
      </c>
      <c r="DA868" s="33">
        <v>5.62362177E9</v>
      </c>
      <c r="DB868" s="33">
        <v>2.0</v>
      </c>
      <c r="DC868" s="33" t="s">
        <v>183</v>
      </c>
      <c r="DD868" s="33">
        <v>2023.0</v>
      </c>
      <c r="DE868" s="33" t="s">
        <v>184</v>
      </c>
      <c r="DF868" s="33"/>
      <c r="DG868" s="33" t="s">
        <v>185</v>
      </c>
      <c r="DH868" s="33" t="s">
        <v>186</v>
      </c>
      <c r="DI868" s="5"/>
      <c r="DJ868" s="5"/>
    </row>
    <row r="869">
      <c r="A869" s="33" t="s">
        <v>5905</v>
      </c>
      <c r="B869" s="34">
        <v>44952.0</v>
      </c>
      <c r="C869" s="35" t="s">
        <v>137</v>
      </c>
      <c r="D869" s="35" t="s">
        <v>139</v>
      </c>
      <c r="E869" s="35" t="s">
        <v>142</v>
      </c>
      <c r="F869" s="36" t="s">
        <v>144</v>
      </c>
      <c r="G869" s="33" t="s">
        <v>5906</v>
      </c>
      <c r="H869" s="33" t="s">
        <v>4586</v>
      </c>
      <c r="I869" s="33" t="s">
        <v>788</v>
      </c>
      <c r="J869" s="33" t="s">
        <v>1519</v>
      </c>
      <c r="K869" s="35" t="s">
        <v>150</v>
      </c>
      <c r="L869" s="33" t="s">
        <v>3139</v>
      </c>
      <c r="M869" s="33">
        <v>86.0</v>
      </c>
      <c r="N869" s="33" t="s">
        <v>5826</v>
      </c>
      <c r="O869" s="5"/>
      <c r="P869" s="35" t="s">
        <v>153</v>
      </c>
      <c r="Q869" s="35" t="s">
        <v>5826</v>
      </c>
      <c r="R869" s="33">
        <v>76548.0</v>
      </c>
      <c r="S869" s="37"/>
      <c r="T869" s="33"/>
      <c r="U869" s="33">
        <v>3.5</v>
      </c>
      <c r="V869" s="33" t="s">
        <v>154</v>
      </c>
      <c r="W869" s="33"/>
      <c r="X869" s="33"/>
      <c r="Y869" s="5"/>
      <c r="Z869" s="5"/>
      <c r="AA869" s="33">
        <v>1.0</v>
      </c>
      <c r="AB869" s="33"/>
      <c r="AC869" s="33">
        <v>1.0</v>
      </c>
      <c r="AD869" s="5"/>
      <c r="AE869" s="5"/>
      <c r="AF869" s="5"/>
      <c r="AG869" s="16"/>
      <c r="AH869" s="38" t="str">
        <f t="shared" si="1"/>
        <v/>
      </c>
      <c r="AI869" s="39">
        <f t="shared" si="2"/>
        <v>1</v>
      </c>
      <c r="AJ869" s="37" t="str">
        <f t="shared" si="3"/>
        <v/>
      </c>
      <c r="AK869" s="41" t="str">
        <f t="shared" si="4"/>
        <v/>
      </c>
      <c r="AL869" s="35" t="s">
        <v>153</v>
      </c>
      <c r="AM869" s="33" t="s">
        <v>1466</v>
      </c>
      <c r="AN869" s="33" t="s">
        <v>1466</v>
      </c>
      <c r="AO869" s="41"/>
      <c r="AP869" s="33" t="s">
        <v>169</v>
      </c>
      <c r="AQ869" s="33" t="s">
        <v>170</v>
      </c>
      <c r="AR869" s="33">
        <v>300.0</v>
      </c>
      <c r="AS869" s="42"/>
      <c r="AT869" s="42"/>
      <c r="AU869" s="42"/>
      <c r="AV869" s="42"/>
      <c r="AW869" s="42"/>
      <c r="AX869" s="5"/>
      <c r="AY869" s="33"/>
      <c r="AZ869" s="33" t="s">
        <v>5907</v>
      </c>
      <c r="BA869" s="5"/>
      <c r="BB869" s="5"/>
      <c r="BC869" s="5" t="s">
        <v>5908</v>
      </c>
      <c r="BD869" s="33" t="s">
        <v>173</v>
      </c>
      <c r="BE869" s="41"/>
      <c r="BF869" s="35"/>
      <c r="BG869" s="33" t="s">
        <v>169</v>
      </c>
      <c r="BH869" s="5"/>
      <c r="BI869" s="33">
        <v>300.0</v>
      </c>
      <c r="BJ869" s="33" t="s">
        <v>170</v>
      </c>
      <c r="BK869" s="5"/>
      <c r="BL869" s="5">
        <f t="shared" si="5"/>
        <v>3994.5</v>
      </c>
      <c r="BM869" s="5"/>
      <c r="BN869" s="5"/>
      <c r="BO869" s="42">
        <f t="shared" si="6"/>
        <v>3994.5</v>
      </c>
      <c r="BP869" s="44"/>
      <c r="BQ869" s="45"/>
      <c r="BR869" s="47"/>
      <c r="BS869" s="45"/>
      <c r="BT869" s="37"/>
      <c r="BU869" s="5"/>
      <c r="BV869" s="38"/>
      <c r="BW869" s="48"/>
      <c r="BX869" s="44"/>
      <c r="BY869" s="44"/>
      <c r="BZ869" s="33" t="s">
        <v>131</v>
      </c>
      <c r="CA869" s="5"/>
      <c r="CB869" s="5"/>
      <c r="CC869" s="33" t="s">
        <v>177</v>
      </c>
      <c r="CD869" s="5"/>
      <c r="CE869" s="5"/>
      <c r="CF869" s="33" t="s">
        <v>178</v>
      </c>
      <c r="CG869" s="33" t="s">
        <v>5909</v>
      </c>
      <c r="CH869" s="5"/>
      <c r="CI869" s="5"/>
      <c r="CJ869" s="5"/>
      <c r="CK869" s="33"/>
      <c r="CL869" s="49">
        <v>44995.0</v>
      </c>
      <c r="CM869" s="33" t="s">
        <v>180</v>
      </c>
      <c r="CN869" s="5"/>
      <c r="CO869" s="33">
        <v>2.0</v>
      </c>
      <c r="CP869" s="33" t="s">
        <v>181</v>
      </c>
      <c r="CQ869" s="50" t="str">
        <f t="shared" si="7"/>
        <v>04/09/1955</v>
      </c>
      <c r="CR869" s="33" t="s">
        <v>182</v>
      </c>
      <c r="CS869" s="33">
        <v>4.0</v>
      </c>
      <c r="CT869" s="33">
        <v>5.0</v>
      </c>
      <c r="CU869" s="33">
        <v>25.0</v>
      </c>
      <c r="CV869" s="33">
        <v>312.0</v>
      </c>
      <c r="CW869" s="5"/>
      <c r="CX869" s="5"/>
      <c r="CY869" s="33">
        <v>-99.702117</v>
      </c>
      <c r="CZ869" s="33">
        <v>20.600921</v>
      </c>
      <c r="DA869" s="33">
        <v>4.411159956E9</v>
      </c>
      <c r="DB869" s="33">
        <v>2.0</v>
      </c>
      <c r="DC869" s="33" t="s">
        <v>183</v>
      </c>
      <c r="DD869" s="33">
        <v>2023.0</v>
      </c>
      <c r="DE869" s="33" t="s">
        <v>184</v>
      </c>
      <c r="DF869" s="33"/>
      <c r="DG869" s="33" t="s">
        <v>185</v>
      </c>
      <c r="DH869" s="33" t="s">
        <v>186</v>
      </c>
      <c r="DI869" s="5"/>
      <c r="DJ869" s="5"/>
    </row>
    <row r="870">
      <c r="A870" s="33" t="s">
        <v>5910</v>
      </c>
      <c r="B870" s="34">
        <v>44952.0</v>
      </c>
      <c r="C870" s="35" t="s">
        <v>137</v>
      </c>
      <c r="D870" s="35" t="s">
        <v>139</v>
      </c>
      <c r="E870" s="35" t="s">
        <v>142</v>
      </c>
      <c r="F870" s="36" t="s">
        <v>144</v>
      </c>
      <c r="G870" s="33" t="s">
        <v>5911</v>
      </c>
      <c r="H870" s="33" t="s">
        <v>5912</v>
      </c>
      <c r="I870" s="33" t="s">
        <v>788</v>
      </c>
      <c r="J870" s="33" t="s">
        <v>788</v>
      </c>
      <c r="K870" s="35" t="s">
        <v>150</v>
      </c>
      <c r="L870" s="33" t="s">
        <v>5913</v>
      </c>
      <c r="M870" s="5"/>
      <c r="N870" s="33" t="s">
        <v>5826</v>
      </c>
      <c r="O870" s="5"/>
      <c r="P870" s="35" t="s">
        <v>153</v>
      </c>
      <c r="Q870" s="35" t="s">
        <v>5826</v>
      </c>
      <c r="R870" s="33">
        <v>76548.0</v>
      </c>
      <c r="S870" s="37"/>
      <c r="T870" s="33"/>
      <c r="U870" s="33">
        <v>1.62</v>
      </c>
      <c r="V870" s="33" t="s">
        <v>154</v>
      </c>
      <c r="W870" s="33"/>
      <c r="X870" s="33"/>
      <c r="Y870" s="5"/>
      <c r="Z870" s="5"/>
      <c r="AA870" s="33">
        <v>1.0</v>
      </c>
      <c r="AB870" s="33">
        <v>1.0</v>
      </c>
      <c r="AC870" s="33"/>
      <c r="AD870" s="5"/>
      <c r="AE870" s="5"/>
      <c r="AF870" s="5"/>
      <c r="AG870" s="16"/>
      <c r="AH870" s="38">
        <f t="shared" si="1"/>
        <v>1</v>
      </c>
      <c r="AI870" s="39" t="str">
        <f t="shared" si="2"/>
        <v/>
      </c>
      <c r="AJ870" s="37" t="str">
        <f t="shared" si="3"/>
        <v/>
      </c>
      <c r="AK870" s="41" t="str">
        <f t="shared" si="4"/>
        <v/>
      </c>
      <c r="AL870" s="35" t="s">
        <v>153</v>
      </c>
      <c r="AM870" s="33" t="s">
        <v>1466</v>
      </c>
      <c r="AN870" s="33" t="s">
        <v>1466</v>
      </c>
      <c r="AO870" s="41"/>
      <c r="AP870" s="33" t="s">
        <v>169</v>
      </c>
      <c r="AQ870" s="33" t="s">
        <v>170</v>
      </c>
      <c r="AR870" s="33">
        <v>150.0</v>
      </c>
      <c r="AS870" s="42"/>
      <c r="AT870" s="42"/>
      <c r="AU870" s="42"/>
      <c r="AV870" s="42"/>
      <c r="AW870" s="42"/>
      <c r="AX870" s="5"/>
      <c r="AY870" s="33"/>
      <c r="AZ870" s="33" t="s">
        <v>5914</v>
      </c>
      <c r="BA870" s="5"/>
      <c r="BB870" s="5"/>
      <c r="BC870" s="5" t="s">
        <v>5915</v>
      </c>
      <c r="BD870" s="33" t="s">
        <v>173</v>
      </c>
      <c r="BE870" s="41"/>
      <c r="BF870" s="35"/>
      <c r="BG870" s="33" t="s">
        <v>169</v>
      </c>
      <c r="BH870" s="5"/>
      <c r="BI870" s="33">
        <v>150.0</v>
      </c>
      <c r="BJ870" s="33" t="s">
        <v>170</v>
      </c>
      <c r="BK870" s="5"/>
      <c r="BL870" s="5">
        <f t="shared" si="5"/>
        <v>1997.25</v>
      </c>
      <c r="BM870" s="5"/>
      <c r="BN870" s="5"/>
      <c r="BO870" s="42">
        <f t="shared" si="6"/>
        <v>1997.25</v>
      </c>
      <c r="BP870" s="44"/>
      <c r="BQ870" s="45"/>
      <c r="BR870" s="47"/>
      <c r="BS870" s="45"/>
      <c r="BT870" s="37"/>
      <c r="BU870" s="5"/>
      <c r="BV870" s="38"/>
      <c r="BW870" s="48"/>
      <c r="BX870" s="44"/>
      <c r="BY870" s="44"/>
      <c r="BZ870" s="33" t="s">
        <v>131</v>
      </c>
      <c r="CA870" s="5"/>
      <c r="CB870" s="5"/>
      <c r="CC870" s="33" t="s">
        <v>177</v>
      </c>
      <c r="CD870" s="5"/>
      <c r="CE870" s="5"/>
      <c r="CF870" s="33" t="s">
        <v>178</v>
      </c>
      <c r="CG870" s="33" t="s">
        <v>5916</v>
      </c>
      <c r="CH870" s="5"/>
      <c r="CI870" s="5"/>
      <c r="CJ870" s="5"/>
      <c r="CK870" s="33"/>
      <c r="CL870" s="49">
        <v>44995.0</v>
      </c>
      <c r="CM870" s="33" t="s">
        <v>180</v>
      </c>
      <c r="CN870" s="5"/>
      <c r="CO870" s="33">
        <v>1.0</v>
      </c>
      <c r="CP870" s="33" t="s">
        <v>181</v>
      </c>
      <c r="CQ870" s="50" t="str">
        <f t="shared" si="7"/>
        <v>07/12/1965</v>
      </c>
      <c r="CR870" s="33" t="s">
        <v>243</v>
      </c>
      <c r="CS870" s="33">
        <v>4.0</v>
      </c>
      <c r="CT870" s="33">
        <v>5.0</v>
      </c>
      <c r="CU870" s="33">
        <v>25.0</v>
      </c>
      <c r="CV870" s="33">
        <v>312.0</v>
      </c>
      <c r="CW870" s="5"/>
      <c r="CX870" s="5"/>
      <c r="CY870" s="33">
        <v>-99.702117</v>
      </c>
      <c r="CZ870" s="33">
        <v>20.600921</v>
      </c>
      <c r="DA870" s="33">
        <v>4.411327055E9</v>
      </c>
      <c r="DB870" s="33">
        <v>2.0</v>
      </c>
      <c r="DC870" s="33" t="s">
        <v>183</v>
      </c>
      <c r="DD870" s="33">
        <v>2023.0</v>
      </c>
      <c r="DE870" s="33" t="s">
        <v>184</v>
      </c>
      <c r="DF870" s="33"/>
      <c r="DG870" s="33" t="s">
        <v>185</v>
      </c>
      <c r="DH870" s="33" t="s">
        <v>186</v>
      </c>
      <c r="DI870" s="5"/>
      <c r="DJ870" s="5"/>
    </row>
    <row r="871">
      <c r="A871" s="33" t="s">
        <v>5917</v>
      </c>
      <c r="B871" s="34">
        <v>44952.0</v>
      </c>
      <c r="C871" s="35" t="s">
        <v>137</v>
      </c>
      <c r="D871" s="35" t="s">
        <v>139</v>
      </c>
      <c r="E871" s="35" t="s">
        <v>142</v>
      </c>
      <c r="F871" s="36" t="s">
        <v>144</v>
      </c>
      <c r="G871" s="33" t="s">
        <v>5918</v>
      </c>
      <c r="H871" s="33" t="s">
        <v>5919</v>
      </c>
      <c r="I871" s="33" t="s">
        <v>5920</v>
      </c>
      <c r="J871" s="33" t="s">
        <v>350</v>
      </c>
      <c r="K871" s="35" t="s">
        <v>150</v>
      </c>
      <c r="L871" s="33" t="s">
        <v>3139</v>
      </c>
      <c r="M871" s="5"/>
      <c r="N871" s="33" t="s">
        <v>5826</v>
      </c>
      <c r="O871" s="5"/>
      <c r="P871" s="35" t="s">
        <v>153</v>
      </c>
      <c r="Q871" s="35" t="s">
        <v>5826</v>
      </c>
      <c r="R871" s="33">
        <v>76548.0</v>
      </c>
      <c r="S871" s="37"/>
      <c r="T871" s="33"/>
      <c r="U871" s="33">
        <v>11.18</v>
      </c>
      <c r="V871" s="33" t="s">
        <v>154</v>
      </c>
      <c r="W871" s="33"/>
      <c r="X871" s="33"/>
      <c r="Y871" s="5"/>
      <c r="Z871" s="5"/>
      <c r="AA871" s="33">
        <v>1.0</v>
      </c>
      <c r="AB871" s="33">
        <v>1.0</v>
      </c>
      <c r="AC871" s="33"/>
      <c r="AD871" s="5"/>
      <c r="AE871" s="5"/>
      <c r="AF871" s="5"/>
      <c r="AG871" s="16"/>
      <c r="AH871" s="38">
        <f t="shared" si="1"/>
        <v>1</v>
      </c>
      <c r="AI871" s="39" t="str">
        <f t="shared" si="2"/>
        <v/>
      </c>
      <c r="AJ871" s="37" t="str">
        <f t="shared" si="3"/>
        <v/>
      </c>
      <c r="AK871" s="41" t="str">
        <f t="shared" si="4"/>
        <v/>
      </c>
      <c r="AL871" s="35" t="s">
        <v>153</v>
      </c>
      <c r="AM871" s="33" t="s">
        <v>1466</v>
      </c>
      <c r="AN871" s="33" t="s">
        <v>1466</v>
      </c>
      <c r="AO871" s="41"/>
      <c r="AP871" s="33" t="s">
        <v>169</v>
      </c>
      <c r="AQ871" s="33" t="s">
        <v>170</v>
      </c>
      <c r="AR871" s="33">
        <v>300.0</v>
      </c>
      <c r="AS871" s="42"/>
      <c r="AT871" s="42"/>
      <c r="AU871" s="42"/>
      <c r="AV871" s="42"/>
      <c r="AW871" s="42"/>
      <c r="AX871" s="5"/>
      <c r="AY871" s="33"/>
      <c r="AZ871" s="33" t="s">
        <v>5921</v>
      </c>
      <c r="BA871" s="5"/>
      <c r="BB871" s="5"/>
      <c r="BC871" s="5" t="s">
        <v>5922</v>
      </c>
      <c r="BD871" s="33" t="s">
        <v>173</v>
      </c>
      <c r="BE871" s="41"/>
      <c r="BF871" s="35"/>
      <c r="BG871" s="33" t="s">
        <v>169</v>
      </c>
      <c r="BH871" s="5"/>
      <c r="BI871" s="33">
        <v>300.0</v>
      </c>
      <c r="BJ871" s="33" t="s">
        <v>170</v>
      </c>
      <c r="BK871" s="5"/>
      <c r="BL871" s="5">
        <f t="shared" si="5"/>
        <v>3994.5</v>
      </c>
      <c r="BM871" s="5"/>
      <c r="BN871" s="5"/>
      <c r="BO871" s="42">
        <f t="shared" si="6"/>
        <v>3994.5</v>
      </c>
      <c r="BP871" s="44"/>
      <c r="BQ871" s="45"/>
      <c r="BR871" s="47"/>
      <c r="BS871" s="45"/>
      <c r="BT871" s="37"/>
      <c r="BU871" s="5"/>
      <c r="BV871" s="38"/>
      <c r="BW871" s="48"/>
      <c r="BX871" s="44"/>
      <c r="BY871" s="44"/>
      <c r="BZ871" s="33" t="s">
        <v>131</v>
      </c>
      <c r="CA871" s="5"/>
      <c r="CB871" s="5"/>
      <c r="CC871" s="33" t="s">
        <v>177</v>
      </c>
      <c r="CD871" s="5"/>
      <c r="CE871" s="5"/>
      <c r="CF871" s="33" t="s">
        <v>178</v>
      </c>
      <c r="CG871" s="33" t="s">
        <v>5923</v>
      </c>
      <c r="CH871" s="5"/>
      <c r="CI871" s="5"/>
      <c r="CJ871" s="5"/>
      <c r="CK871" s="33"/>
      <c r="CL871" s="49">
        <v>44995.0</v>
      </c>
      <c r="CM871" s="33" t="s">
        <v>180</v>
      </c>
      <c r="CN871" s="5"/>
      <c r="CO871" s="33">
        <v>2.0</v>
      </c>
      <c r="CP871" s="33" t="s">
        <v>181</v>
      </c>
      <c r="CQ871" s="50" t="str">
        <f t="shared" si="7"/>
        <v>06/01/1946</v>
      </c>
      <c r="CR871" s="33" t="s">
        <v>243</v>
      </c>
      <c r="CS871" s="33">
        <v>4.0</v>
      </c>
      <c r="CT871" s="33">
        <v>5.0</v>
      </c>
      <c r="CU871" s="33">
        <v>25.0</v>
      </c>
      <c r="CV871" s="33">
        <v>312.0</v>
      </c>
      <c r="CW871" s="5"/>
      <c r="CX871" s="5"/>
      <c r="CY871" s="33">
        <v>-99.702117</v>
      </c>
      <c r="CZ871" s="33">
        <v>20.600921</v>
      </c>
      <c r="DA871" s="33">
        <v>4.4219266E9</v>
      </c>
      <c r="DB871" s="33">
        <v>1.0</v>
      </c>
      <c r="DC871" s="33" t="s">
        <v>183</v>
      </c>
      <c r="DD871" s="33">
        <v>2023.0</v>
      </c>
      <c r="DE871" s="33" t="s">
        <v>184</v>
      </c>
      <c r="DF871" s="33"/>
      <c r="DG871" s="33" t="s">
        <v>185</v>
      </c>
      <c r="DH871" s="33" t="s">
        <v>186</v>
      </c>
      <c r="DI871" s="5"/>
      <c r="DJ871" s="5"/>
    </row>
    <row r="872">
      <c r="A872" s="33" t="s">
        <v>5924</v>
      </c>
      <c r="B872" s="34">
        <v>44952.0</v>
      </c>
      <c r="C872" s="35" t="s">
        <v>137</v>
      </c>
      <c r="D872" s="35" t="s">
        <v>139</v>
      </c>
      <c r="E872" s="35" t="s">
        <v>142</v>
      </c>
      <c r="F872" s="36" t="s">
        <v>144</v>
      </c>
      <c r="G872" s="33" t="s">
        <v>5925</v>
      </c>
      <c r="H872" s="33" t="s">
        <v>4586</v>
      </c>
      <c r="I872" s="33" t="s">
        <v>204</v>
      </c>
      <c r="J872" s="33" t="s">
        <v>350</v>
      </c>
      <c r="K872" s="35" t="s">
        <v>150</v>
      </c>
      <c r="L872" s="33" t="s">
        <v>1759</v>
      </c>
      <c r="M872" s="5"/>
      <c r="N872" s="33" t="s">
        <v>5826</v>
      </c>
      <c r="O872" s="5"/>
      <c r="P872" s="35" t="s">
        <v>153</v>
      </c>
      <c r="Q872" s="35" t="s">
        <v>5826</v>
      </c>
      <c r="R872" s="33">
        <v>76548.0</v>
      </c>
      <c r="S872" s="37"/>
      <c r="T872" s="33"/>
      <c r="U872" s="33">
        <v>9.27</v>
      </c>
      <c r="V872" s="33" t="s">
        <v>154</v>
      </c>
      <c r="W872" s="33"/>
      <c r="X872" s="33"/>
      <c r="Y872" s="5"/>
      <c r="Z872" s="5"/>
      <c r="AA872" s="33">
        <v>1.0</v>
      </c>
      <c r="AB872" s="33"/>
      <c r="AC872" s="33">
        <v>1.0</v>
      </c>
      <c r="AD872" s="5"/>
      <c r="AE872" s="5"/>
      <c r="AF872" s="5"/>
      <c r="AG872" s="16"/>
      <c r="AH872" s="38" t="str">
        <f t="shared" si="1"/>
        <v/>
      </c>
      <c r="AI872" s="39">
        <f t="shared" si="2"/>
        <v>1</v>
      </c>
      <c r="AJ872" s="37" t="str">
        <f t="shared" si="3"/>
        <v/>
      </c>
      <c r="AK872" s="41" t="str">
        <f t="shared" si="4"/>
        <v/>
      </c>
      <c r="AL872" s="35" t="s">
        <v>153</v>
      </c>
      <c r="AM872" s="33" t="s">
        <v>1466</v>
      </c>
      <c r="AN872" s="33" t="s">
        <v>1466</v>
      </c>
      <c r="AO872" s="41"/>
      <c r="AP872" s="33" t="s">
        <v>169</v>
      </c>
      <c r="AQ872" s="33" t="s">
        <v>170</v>
      </c>
      <c r="AR872" s="33">
        <v>300.0</v>
      </c>
      <c r="AS872" s="42"/>
      <c r="AT872" s="42"/>
      <c r="AU872" s="42"/>
      <c r="AV872" s="42"/>
      <c r="AW872" s="42"/>
      <c r="AX872" s="5"/>
      <c r="AY872" s="33"/>
      <c r="AZ872" s="33" t="s">
        <v>5926</v>
      </c>
      <c r="BA872" s="5"/>
      <c r="BB872" s="5"/>
      <c r="BC872" s="5" t="s">
        <v>5927</v>
      </c>
      <c r="BD872" s="33" t="s">
        <v>173</v>
      </c>
      <c r="BE872" s="41"/>
      <c r="BF872" s="35"/>
      <c r="BG872" s="33" t="s">
        <v>169</v>
      </c>
      <c r="BH872" s="5"/>
      <c r="BI872" s="33">
        <v>300.0</v>
      </c>
      <c r="BJ872" s="33" t="s">
        <v>170</v>
      </c>
      <c r="BK872" s="5"/>
      <c r="BL872" s="5">
        <f t="shared" si="5"/>
        <v>3994.5</v>
      </c>
      <c r="BM872" s="5"/>
      <c r="BN872" s="5"/>
      <c r="BO872" s="42">
        <f t="shared" si="6"/>
        <v>3994.5</v>
      </c>
      <c r="BP872" s="44"/>
      <c r="BQ872" s="45"/>
      <c r="BR872" s="47"/>
      <c r="BS872" s="45"/>
      <c r="BT872" s="37"/>
      <c r="BU872" s="5"/>
      <c r="BV872" s="38"/>
      <c r="BW872" s="48"/>
      <c r="BX872" s="44"/>
      <c r="BY872" s="44"/>
      <c r="BZ872" s="33" t="s">
        <v>131</v>
      </c>
      <c r="CA872" s="5"/>
      <c r="CB872" s="5"/>
      <c r="CC872" s="33" t="s">
        <v>177</v>
      </c>
      <c r="CD872" s="5"/>
      <c r="CE872" s="5"/>
      <c r="CF872" s="33" t="s">
        <v>178</v>
      </c>
      <c r="CG872" s="33" t="s">
        <v>5928</v>
      </c>
      <c r="CH872" s="5"/>
      <c r="CI872" s="5"/>
      <c r="CJ872" s="5"/>
      <c r="CK872" s="33"/>
      <c r="CL872" s="49">
        <v>44995.0</v>
      </c>
      <c r="CM872" s="33" t="s">
        <v>180</v>
      </c>
      <c r="CN872" s="5"/>
      <c r="CO872" s="33">
        <v>2.0</v>
      </c>
      <c r="CP872" s="33" t="s">
        <v>181</v>
      </c>
      <c r="CQ872" s="50" t="str">
        <f t="shared" si="7"/>
        <v>25/08/1962</v>
      </c>
      <c r="CR872" s="33" t="s">
        <v>182</v>
      </c>
      <c r="CS872" s="33">
        <v>4.0</v>
      </c>
      <c r="CT872" s="33">
        <v>5.0</v>
      </c>
      <c r="CU872" s="33">
        <v>25.0</v>
      </c>
      <c r="CV872" s="33">
        <v>312.0</v>
      </c>
      <c r="CW872" s="5"/>
      <c r="CX872" s="5"/>
      <c r="CY872" s="33">
        <v>-99.702117</v>
      </c>
      <c r="CZ872" s="33">
        <v>20.600921</v>
      </c>
      <c r="DA872" s="33">
        <v>7.731017006E9</v>
      </c>
      <c r="DB872" s="33">
        <v>2.0</v>
      </c>
      <c r="DC872" s="33" t="s">
        <v>183</v>
      </c>
      <c r="DD872" s="33">
        <v>2023.0</v>
      </c>
      <c r="DE872" s="33" t="s">
        <v>184</v>
      </c>
      <c r="DF872" s="33"/>
      <c r="DG872" s="33" t="s">
        <v>185</v>
      </c>
      <c r="DH872" s="33" t="s">
        <v>186</v>
      </c>
      <c r="DI872" s="5"/>
      <c r="DJ872" s="5"/>
    </row>
    <row r="873">
      <c r="A873" s="33" t="s">
        <v>5929</v>
      </c>
      <c r="B873" s="34">
        <v>44952.0</v>
      </c>
      <c r="C873" s="35" t="s">
        <v>137</v>
      </c>
      <c r="D873" s="35" t="s">
        <v>139</v>
      </c>
      <c r="E873" s="35" t="s">
        <v>142</v>
      </c>
      <c r="F873" s="36" t="s">
        <v>144</v>
      </c>
      <c r="G873" s="33" t="s">
        <v>5930</v>
      </c>
      <c r="H873" s="33" t="s">
        <v>581</v>
      </c>
      <c r="I873" s="33" t="s">
        <v>204</v>
      </c>
      <c r="J873" s="33" t="s">
        <v>788</v>
      </c>
      <c r="K873" s="35" t="s">
        <v>150</v>
      </c>
      <c r="L873" s="33" t="s">
        <v>3139</v>
      </c>
      <c r="M873" s="33">
        <v>157.0</v>
      </c>
      <c r="N873" s="33" t="s">
        <v>5826</v>
      </c>
      <c r="O873" s="5"/>
      <c r="P873" s="35" t="s">
        <v>153</v>
      </c>
      <c r="Q873" s="35" t="s">
        <v>5826</v>
      </c>
      <c r="R873" s="33">
        <v>76548.0</v>
      </c>
      <c r="S873" s="37"/>
      <c r="T873" s="33"/>
      <c r="U873" s="33">
        <v>3.57</v>
      </c>
      <c r="V873" s="33" t="s">
        <v>154</v>
      </c>
      <c r="W873" s="33"/>
      <c r="X873" s="33"/>
      <c r="Y873" s="5"/>
      <c r="Z873" s="5"/>
      <c r="AA873" s="33">
        <v>1.0</v>
      </c>
      <c r="AB873" s="33"/>
      <c r="AC873" s="33">
        <v>1.0</v>
      </c>
      <c r="AD873" s="5"/>
      <c r="AE873" s="5"/>
      <c r="AF873" s="5"/>
      <c r="AG873" s="16"/>
      <c r="AH873" s="38" t="str">
        <f t="shared" si="1"/>
        <v/>
      </c>
      <c r="AI873" s="39">
        <f t="shared" si="2"/>
        <v>1</v>
      </c>
      <c r="AJ873" s="37" t="str">
        <f t="shared" si="3"/>
        <v/>
      </c>
      <c r="AK873" s="41" t="str">
        <f t="shared" si="4"/>
        <v/>
      </c>
      <c r="AL873" s="35" t="s">
        <v>153</v>
      </c>
      <c r="AM873" s="33" t="s">
        <v>1466</v>
      </c>
      <c r="AN873" s="33" t="s">
        <v>1466</v>
      </c>
      <c r="AO873" s="41"/>
      <c r="AP873" s="33" t="s">
        <v>169</v>
      </c>
      <c r="AQ873" s="33" t="s">
        <v>170</v>
      </c>
      <c r="AR873" s="33">
        <v>300.0</v>
      </c>
      <c r="AS873" s="42"/>
      <c r="AT873" s="42"/>
      <c r="AU873" s="42"/>
      <c r="AV873" s="42"/>
      <c r="AW873" s="42"/>
      <c r="AX873" s="5"/>
      <c r="AY873" s="33"/>
      <c r="AZ873" s="33" t="s">
        <v>5931</v>
      </c>
      <c r="BA873" s="5"/>
      <c r="BB873" s="5"/>
      <c r="BC873" s="5" t="s">
        <v>5932</v>
      </c>
      <c r="BD873" s="33" t="s">
        <v>173</v>
      </c>
      <c r="BE873" s="41"/>
      <c r="BF873" s="35"/>
      <c r="BG873" s="33" t="s">
        <v>169</v>
      </c>
      <c r="BH873" s="5"/>
      <c r="BI873" s="33">
        <v>300.0</v>
      </c>
      <c r="BJ873" s="33" t="s">
        <v>170</v>
      </c>
      <c r="BK873" s="5"/>
      <c r="BL873" s="5">
        <f t="shared" si="5"/>
        <v>3994.5</v>
      </c>
      <c r="BM873" s="5"/>
      <c r="BN873" s="5"/>
      <c r="BO873" s="42">
        <f t="shared" si="6"/>
        <v>3994.5</v>
      </c>
      <c r="BP873" s="44"/>
      <c r="BQ873" s="45"/>
      <c r="BR873" s="47"/>
      <c r="BS873" s="45"/>
      <c r="BT873" s="37"/>
      <c r="BU873" s="5"/>
      <c r="BV873" s="38"/>
      <c r="BW873" s="48"/>
      <c r="BX873" s="44"/>
      <c r="BY873" s="44"/>
      <c r="BZ873" s="33" t="s">
        <v>131</v>
      </c>
      <c r="CA873" s="5"/>
      <c r="CB873" s="5"/>
      <c r="CC873" s="33" t="s">
        <v>177</v>
      </c>
      <c r="CD873" s="5"/>
      <c r="CE873" s="5"/>
      <c r="CF873" s="33" t="s">
        <v>178</v>
      </c>
      <c r="CG873" s="33" t="s">
        <v>5933</v>
      </c>
      <c r="CH873" s="5"/>
      <c r="CI873" s="5"/>
      <c r="CJ873" s="5"/>
      <c r="CK873" s="33"/>
      <c r="CL873" s="49">
        <v>44995.0</v>
      </c>
      <c r="CM873" s="33" t="s">
        <v>180</v>
      </c>
      <c r="CN873" s="5"/>
      <c r="CO873" s="33">
        <v>2.0</v>
      </c>
      <c r="CP873" s="33" t="s">
        <v>181</v>
      </c>
      <c r="CQ873" s="50" t="str">
        <f t="shared" si="7"/>
        <v>08/02/1938</v>
      </c>
      <c r="CR873" s="33" t="s">
        <v>182</v>
      </c>
      <c r="CS873" s="33">
        <v>4.0</v>
      </c>
      <c r="CT873" s="33">
        <v>5.0</v>
      </c>
      <c r="CU873" s="33">
        <v>25.0</v>
      </c>
      <c r="CV873" s="33">
        <v>312.0</v>
      </c>
      <c r="CW873" s="5"/>
      <c r="CX873" s="5"/>
      <c r="CY873" s="33">
        <v>-99.702117</v>
      </c>
      <c r="CZ873" s="33">
        <v>20.600921</v>
      </c>
      <c r="DA873" s="33">
        <v>4.4219266E9</v>
      </c>
      <c r="DB873" s="33">
        <v>1.0</v>
      </c>
      <c r="DC873" s="33" t="s">
        <v>183</v>
      </c>
      <c r="DD873" s="33">
        <v>2023.0</v>
      </c>
      <c r="DE873" s="33" t="s">
        <v>184</v>
      </c>
      <c r="DF873" s="33"/>
      <c r="DG873" s="33" t="s">
        <v>185</v>
      </c>
      <c r="DH873" s="33" t="s">
        <v>186</v>
      </c>
      <c r="DI873" s="5"/>
      <c r="DJ873" s="5"/>
    </row>
    <row r="874">
      <c r="A874" s="33" t="s">
        <v>5934</v>
      </c>
      <c r="B874" s="34">
        <v>44952.0</v>
      </c>
      <c r="C874" s="35" t="s">
        <v>137</v>
      </c>
      <c r="D874" s="35" t="s">
        <v>139</v>
      </c>
      <c r="E874" s="35" t="s">
        <v>142</v>
      </c>
      <c r="F874" s="36" t="s">
        <v>144</v>
      </c>
      <c r="G874" s="33" t="s">
        <v>5935</v>
      </c>
      <c r="H874" s="33" t="s">
        <v>5936</v>
      </c>
      <c r="I874" s="33" t="s">
        <v>4131</v>
      </c>
      <c r="J874" s="33" t="s">
        <v>455</v>
      </c>
      <c r="K874" s="35" t="s">
        <v>150</v>
      </c>
      <c r="L874" s="33" t="s">
        <v>3775</v>
      </c>
      <c r="M874" s="5"/>
      <c r="N874" s="33" t="s">
        <v>5826</v>
      </c>
      <c r="O874" s="5"/>
      <c r="P874" s="35" t="s">
        <v>153</v>
      </c>
      <c r="Q874" s="35" t="s">
        <v>5826</v>
      </c>
      <c r="R874" s="33">
        <v>76548.0</v>
      </c>
      <c r="S874" s="37"/>
      <c r="T874" s="33"/>
      <c r="U874" s="33">
        <v>1.12</v>
      </c>
      <c r="V874" s="33" t="s">
        <v>154</v>
      </c>
      <c r="W874" s="33"/>
      <c r="X874" s="33"/>
      <c r="Y874" s="5"/>
      <c r="Z874" s="5"/>
      <c r="AA874" s="33">
        <v>1.0</v>
      </c>
      <c r="AB874" s="33"/>
      <c r="AC874" s="33">
        <v>1.0</v>
      </c>
      <c r="AD874" s="5"/>
      <c r="AE874" s="5"/>
      <c r="AF874" s="5"/>
      <c r="AG874" s="16"/>
      <c r="AH874" s="38" t="str">
        <f t="shared" si="1"/>
        <v/>
      </c>
      <c r="AI874" s="39">
        <f t="shared" si="2"/>
        <v>1</v>
      </c>
      <c r="AJ874" s="37" t="str">
        <f t="shared" si="3"/>
        <v/>
      </c>
      <c r="AK874" s="41" t="str">
        <f t="shared" si="4"/>
        <v/>
      </c>
      <c r="AL874" s="35" t="s">
        <v>153</v>
      </c>
      <c r="AM874" s="33" t="s">
        <v>1466</v>
      </c>
      <c r="AN874" s="33" t="s">
        <v>1466</v>
      </c>
      <c r="AO874" s="41"/>
      <c r="AP874" s="33" t="s">
        <v>169</v>
      </c>
      <c r="AQ874" s="33" t="s">
        <v>170</v>
      </c>
      <c r="AR874" s="33">
        <v>150.0</v>
      </c>
      <c r="AS874" s="42"/>
      <c r="AT874" s="42"/>
      <c r="AU874" s="42"/>
      <c r="AV874" s="42"/>
      <c r="AW874" s="42"/>
      <c r="AX874" s="5"/>
      <c r="AY874" s="33"/>
      <c r="AZ874" s="33" t="s">
        <v>5937</v>
      </c>
      <c r="BA874" s="5"/>
      <c r="BB874" s="5"/>
      <c r="BC874" s="5" t="s">
        <v>5938</v>
      </c>
      <c r="BD874" s="33" t="s">
        <v>173</v>
      </c>
      <c r="BE874" s="41"/>
      <c r="BF874" s="35"/>
      <c r="BG874" s="33" t="s">
        <v>169</v>
      </c>
      <c r="BH874" s="5"/>
      <c r="BI874" s="33">
        <v>150.0</v>
      </c>
      <c r="BJ874" s="33" t="s">
        <v>170</v>
      </c>
      <c r="BK874" s="5"/>
      <c r="BL874" s="5">
        <f t="shared" si="5"/>
        <v>1997.25</v>
      </c>
      <c r="BM874" s="5"/>
      <c r="BN874" s="5"/>
      <c r="BO874" s="42">
        <f t="shared" si="6"/>
        <v>1997.25</v>
      </c>
      <c r="BP874" s="44"/>
      <c r="BQ874" s="45"/>
      <c r="BR874" s="47"/>
      <c r="BS874" s="45"/>
      <c r="BT874" s="37"/>
      <c r="BU874" s="5"/>
      <c r="BV874" s="38"/>
      <c r="BW874" s="48"/>
      <c r="BX874" s="44"/>
      <c r="BY874" s="44"/>
      <c r="BZ874" s="33" t="s">
        <v>131</v>
      </c>
      <c r="CA874" s="5"/>
      <c r="CB874" s="5"/>
      <c r="CC874" s="33" t="s">
        <v>177</v>
      </c>
      <c r="CD874" s="5"/>
      <c r="CE874" s="5"/>
      <c r="CF874" s="33" t="s">
        <v>178</v>
      </c>
      <c r="CG874" s="33" t="s">
        <v>5939</v>
      </c>
      <c r="CH874" s="5"/>
      <c r="CI874" s="5"/>
      <c r="CJ874" s="5"/>
      <c r="CK874" s="33"/>
      <c r="CL874" s="49">
        <v>44995.0</v>
      </c>
      <c r="CM874" s="33" t="s">
        <v>180</v>
      </c>
      <c r="CN874" s="5"/>
      <c r="CO874" s="33">
        <v>1.0</v>
      </c>
      <c r="CP874" s="33" t="s">
        <v>181</v>
      </c>
      <c r="CQ874" s="50" t="str">
        <f t="shared" si="7"/>
        <v>29/01/1955</v>
      </c>
      <c r="CR874" s="33" t="s">
        <v>182</v>
      </c>
      <c r="CS874" s="33">
        <v>4.0</v>
      </c>
      <c r="CT874" s="33">
        <v>5.0</v>
      </c>
      <c r="CU874" s="33">
        <v>25.0</v>
      </c>
      <c r="CV874" s="33">
        <v>312.0</v>
      </c>
      <c r="CW874" s="5"/>
      <c r="CX874" s="5"/>
      <c r="CY874" s="33">
        <v>-99.702117</v>
      </c>
      <c r="CZ874" s="33">
        <v>20.600921</v>
      </c>
      <c r="DA874" s="33">
        <v>4.411388857E9</v>
      </c>
      <c r="DB874" s="33">
        <v>2.0</v>
      </c>
      <c r="DC874" s="33" t="s">
        <v>183</v>
      </c>
      <c r="DD874" s="33">
        <v>2023.0</v>
      </c>
      <c r="DE874" s="33" t="s">
        <v>184</v>
      </c>
      <c r="DF874" s="33"/>
      <c r="DG874" s="33" t="s">
        <v>185</v>
      </c>
      <c r="DH874" s="33" t="s">
        <v>186</v>
      </c>
      <c r="DI874" s="5"/>
      <c r="DJ874" s="5"/>
    </row>
    <row r="875">
      <c r="A875" s="33" t="s">
        <v>5940</v>
      </c>
      <c r="B875" s="34">
        <v>44952.0</v>
      </c>
      <c r="C875" s="35" t="s">
        <v>137</v>
      </c>
      <c r="D875" s="35" t="s">
        <v>139</v>
      </c>
      <c r="E875" s="35" t="s">
        <v>142</v>
      </c>
      <c r="F875" s="36" t="s">
        <v>144</v>
      </c>
      <c r="G875" s="33" t="s">
        <v>5941</v>
      </c>
      <c r="H875" s="33" t="s">
        <v>5942</v>
      </c>
      <c r="I875" s="33" t="s">
        <v>4131</v>
      </c>
      <c r="J875" s="33" t="s">
        <v>455</v>
      </c>
      <c r="K875" s="35" t="s">
        <v>150</v>
      </c>
      <c r="L875" s="33" t="s">
        <v>2349</v>
      </c>
      <c r="M875" s="5"/>
      <c r="N875" s="33" t="s">
        <v>5826</v>
      </c>
      <c r="O875" s="5"/>
      <c r="P875" s="35" t="s">
        <v>153</v>
      </c>
      <c r="Q875" s="35" t="s">
        <v>5826</v>
      </c>
      <c r="R875" s="33">
        <v>76548.0</v>
      </c>
      <c r="S875" s="37"/>
      <c r="T875" s="33"/>
      <c r="U875" s="33">
        <v>4.98</v>
      </c>
      <c r="V875" s="33" t="s">
        <v>154</v>
      </c>
      <c r="W875" s="33"/>
      <c r="X875" s="33"/>
      <c r="Y875" s="5"/>
      <c r="Z875" s="5"/>
      <c r="AA875" s="33">
        <v>1.0</v>
      </c>
      <c r="AB875" s="33"/>
      <c r="AC875" s="33">
        <v>1.0</v>
      </c>
      <c r="AD875" s="5"/>
      <c r="AE875" s="5"/>
      <c r="AF875" s="5"/>
      <c r="AG875" s="16"/>
      <c r="AH875" s="38" t="str">
        <f t="shared" si="1"/>
        <v/>
      </c>
      <c r="AI875" s="39">
        <f t="shared" si="2"/>
        <v>1</v>
      </c>
      <c r="AJ875" s="37" t="str">
        <f t="shared" si="3"/>
        <v/>
      </c>
      <c r="AK875" s="41" t="str">
        <f t="shared" si="4"/>
        <v/>
      </c>
      <c r="AL875" s="35" t="s">
        <v>153</v>
      </c>
      <c r="AM875" s="33" t="s">
        <v>1466</v>
      </c>
      <c r="AN875" s="33" t="s">
        <v>1466</v>
      </c>
      <c r="AO875" s="41"/>
      <c r="AP875" s="33" t="s">
        <v>169</v>
      </c>
      <c r="AQ875" s="33" t="s">
        <v>170</v>
      </c>
      <c r="AR875" s="33">
        <v>300.0</v>
      </c>
      <c r="AS875" s="42"/>
      <c r="AT875" s="42"/>
      <c r="AU875" s="42"/>
      <c r="AV875" s="42"/>
      <c r="AW875" s="42"/>
      <c r="AX875" s="5"/>
      <c r="AY875" s="33"/>
      <c r="AZ875" s="33" t="s">
        <v>5943</v>
      </c>
      <c r="BA875" s="5"/>
      <c r="BB875" s="5"/>
      <c r="BC875" s="5" t="s">
        <v>5944</v>
      </c>
      <c r="BD875" s="33" t="s">
        <v>173</v>
      </c>
      <c r="BE875" s="41"/>
      <c r="BF875" s="35"/>
      <c r="BG875" s="33" t="s">
        <v>169</v>
      </c>
      <c r="BH875" s="5"/>
      <c r="BI875" s="33">
        <v>300.0</v>
      </c>
      <c r="BJ875" s="33" t="s">
        <v>170</v>
      </c>
      <c r="BK875" s="5"/>
      <c r="BL875" s="5">
        <f t="shared" si="5"/>
        <v>3994.5</v>
      </c>
      <c r="BM875" s="5"/>
      <c r="BN875" s="5"/>
      <c r="BO875" s="42">
        <f t="shared" si="6"/>
        <v>3994.5</v>
      </c>
      <c r="BP875" s="44"/>
      <c r="BQ875" s="45"/>
      <c r="BR875" s="47"/>
      <c r="BS875" s="45"/>
      <c r="BT875" s="37"/>
      <c r="BU875" s="5"/>
      <c r="BV875" s="38"/>
      <c r="BW875" s="48"/>
      <c r="BX875" s="44"/>
      <c r="BY875" s="44"/>
      <c r="BZ875" s="33" t="s">
        <v>131</v>
      </c>
      <c r="CA875" s="5"/>
      <c r="CB875" s="5"/>
      <c r="CC875" s="33" t="s">
        <v>177</v>
      </c>
      <c r="CD875" s="5"/>
      <c r="CE875" s="5"/>
      <c r="CF875" s="33" t="s">
        <v>178</v>
      </c>
      <c r="CG875" s="33" t="s">
        <v>5945</v>
      </c>
      <c r="CH875" s="5"/>
      <c r="CI875" s="5"/>
      <c r="CJ875" s="5"/>
      <c r="CK875" s="33"/>
      <c r="CL875" s="49">
        <v>44995.0</v>
      </c>
      <c r="CM875" s="33" t="s">
        <v>180</v>
      </c>
      <c r="CN875" s="5"/>
      <c r="CO875" s="33">
        <v>2.0</v>
      </c>
      <c r="CP875" s="33" t="s">
        <v>181</v>
      </c>
      <c r="CQ875" s="50" t="str">
        <f t="shared" si="7"/>
        <v>14/12/1934</v>
      </c>
      <c r="CR875" s="33" t="s">
        <v>182</v>
      </c>
      <c r="CS875" s="33">
        <v>4.0</v>
      </c>
      <c r="CT875" s="33">
        <v>5.0</v>
      </c>
      <c r="CU875" s="33">
        <v>25.0</v>
      </c>
      <c r="CV875" s="33">
        <v>312.0</v>
      </c>
      <c r="CW875" s="5"/>
      <c r="CX875" s="5"/>
      <c r="CY875" s="33">
        <v>-99.702117</v>
      </c>
      <c r="CZ875" s="33">
        <v>20.600921</v>
      </c>
      <c r="DA875" s="33">
        <v>4.4219266E9</v>
      </c>
      <c r="DB875" s="33">
        <v>1.0</v>
      </c>
      <c r="DC875" s="33" t="s">
        <v>183</v>
      </c>
      <c r="DD875" s="33">
        <v>2023.0</v>
      </c>
      <c r="DE875" s="33" t="s">
        <v>184</v>
      </c>
      <c r="DF875" s="33"/>
      <c r="DG875" s="33" t="s">
        <v>185</v>
      </c>
      <c r="DH875" s="33" t="s">
        <v>186</v>
      </c>
      <c r="DI875" s="5"/>
      <c r="DJ875" s="5"/>
    </row>
    <row r="876">
      <c r="A876" s="33" t="s">
        <v>5946</v>
      </c>
      <c r="B876" s="34">
        <v>44952.0</v>
      </c>
      <c r="C876" s="35" t="s">
        <v>137</v>
      </c>
      <c r="D876" s="35" t="s">
        <v>139</v>
      </c>
      <c r="E876" s="35" t="s">
        <v>142</v>
      </c>
      <c r="F876" s="36" t="s">
        <v>144</v>
      </c>
      <c r="G876" s="33" t="s">
        <v>5947</v>
      </c>
      <c r="H876" s="33" t="s">
        <v>5948</v>
      </c>
      <c r="I876" s="33" t="s">
        <v>255</v>
      </c>
      <c r="J876" s="33" t="s">
        <v>455</v>
      </c>
      <c r="K876" s="35" t="s">
        <v>150</v>
      </c>
      <c r="L876" s="33" t="s">
        <v>517</v>
      </c>
      <c r="M876" s="5"/>
      <c r="N876" s="33" t="s">
        <v>5826</v>
      </c>
      <c r="O876" s="5"/>
      <c r="P876" s="35" t="s">
        <v>153</v>
      </c>
      <c r="Q876" s="35" t="s">
        <v>5826</v>
      </c>
      <c r="R876" s="33">
        <v>76548.0</v>
      </c>
      <c r="S876" s="37"/>
      <c r="T876" s="33"/>
      <c r="U876" s="33">
        <v>3.33</v>
      </c>
      <c r="V876" s="33" t="s">
        <v>154</v>
      </c>
      <c r="W876" s="33"/>
      <c r="X876" s="33"/>
      <c r="Y876" s="5"/>
      <c r="Z876" s="5"/>
      <c r="AA876" s="33">
        <v>1.0</v>
      </c>
      <c r="AB876" s="33">
        <v>1.0</v>
      </c>
      <c r="AC876" s="33"/>
      <c r="AD876" s="5"/>
      <c r="AE876" s="5"/>
      <c r="AF876" s="5"/>
      <c r="AG876" s="16"/>
      <c r="AH876" s="38">
        <f t="shared" si="1"/>
        <v>1</v>
      </c>
      <c r="AI876" s="39" t="str">
        <f t="shared" si="2"/>
        <v/>
      </c>
      <c r="AJ876" s="37" t="str">
        <f t="shared" si="3"/>
        <v/>
      </c>
      <c r="AK876" s="41" t="str">
        <f t="shared" si="4"/>
        <v/>
      </c>
      <c r="AL876" s="35" t="s">
        <v>153</v>
      </c>
      <c r="AM876" s="33" t="s">
        <v>1466</v>
      </c>
      <c r="AN876" s="33" t="s">
        <v>1466</v>
      </c>
      <c r="AO876" s="41"/>
      <c r="AP876" s="33" t="s">
        <v>169</v>
      </c>
      <c r="AQ876" s="33" t="s">
        <v>170</v>
      </c>
      <c r="AR876" s="33">
        <v>300.0</v>
      </c>
      <c r="AS876" s="42"/>
      <c r="AT876" s="42"/>
      <c r="AU876" s="42"/>
      <c r="AV876" s="42"/>
      <c r="AW876" s="42"/>
      <c r="AX876" s="5"/>
      <c r="AY876" s="33"/>
      <c r="AZ876" s="33" t="s">
        <v>5949</v>
      </c>
      <c r="BA876" s="5"/>
      <c r="BB876" s="5"/>
      <c r="BC876" s="5" t="s">
        <v>5950</v>
      </c>
      <c r="BD876" s="33" t="s">
        <v>173</v>
      </c>
      <c r="BE876" s="41"/>
      <c r="BF876" s="35"/>
      <c r="BG876" s="33" t="s">
        <v>169</v>
      </c>
      <c r="BH876" s="5"/>
      <c r="BI876" s="33">
        <v>300.0</v>
      </c>
      <c r="BJ876" s="33" t="s">
        <v>170</v>
      </c>
      <c r="BK876" s="5"/>
      <c r="BL876" s="5">
        <f t="shared" si="5"/>
        <v>3994.5</v>
      </c>
      <c r="BM876" s="5"/>
      <c r="BN876" s="5"/>
      <c r="BO876" s="42">
        <f t="shared" si="6"/>
        <v>3994.5</v>
      </c>
      <c r="BP876" s="44"/>
      <c r="BQ876" s="45"/>
      <c r="BR876" s="47"/>
      <c r="BS876" s="45"/>
      <c r="BT876" s="37"/>
      <c r="BU876" s="5"/>
      <c r="BV876" s="38"/>
      <c r="BW876" s="48"/>
      <c r="BX876" s="44"/>
      <c r="BY876" s="44"/>
      <c r="BZ876" s="33" t="s">
        <v>131</v>
      </c>
      <c r="CA876" s="5"/>
      <c r="CB876" s="5"/>
      <c r="CC876" s="33" t="s">
        <v>177</v>
      </c>
      <c r="CD876" s="5"/>
      <c r="CE876" s="5"/>
      <c r="CF876" s="33" t="s">
        <v>178</v>
      </c>
      <c r="CG876" s="33" t="s">
        <v>5951</v>
      </c>
      <c r="CH876" s="5"/>
      <c r="CI876" s="5"/>
      <c r="CJ876" s="5"/>
      <c r="CK876" s="33"/>
      <c r="CL876" s="49">
        <v>44995.0</v>
      </c>
      <c r="CM876" s="33" t="s">
        <v>180</v>
      </c>
      <c r="CN876" s="5"/>
      <c r="CO876" s="33">
        <v>2.0</v>
      </c>
      <c r="CP876" s="33" t="s">
        <v>181</v>
      </c>
      <c r="CQ876" s="50" t="str">
        <f t="shared" si="7"/>
        <v>14/07/1954</v>
      </c>
      <c r="CR876" s="33" t="s">
        <v>243</v>
      </c>
      <c r="CS876" s="33">
        <v>4.0</v>
      </c>
      <c r="CT876" s="33">
        <v>5.0</v>
      </c>
      <c r="CU876" s="33">
        <v>25.0</v>
      </c>
      <c r="CV876" s="33">
        <v>312.0</v>
      </c>
      <c r="CW876" s="5"/>
      <c r="CX876" s="5"/>
      <c r="CY876" s="33">
        <v>-99.702117</v>
      </c>
      <c r="CZ876" s="33">
        <v>20.600921</v>
      </c>
      <c r="DA876" s="33">
        <v>4.411237896E9</v>
      </c>
      <c r="DB876" s="33">
        <v>2.0</v>
      </c>
      <c r="DC876" s="33" t="s">
        <v>183</v>
      </c>
      <c r="DD876" s="33">
        <v>2023.0</v>
      </c>
      <c r="DE876" s="33" t="s">
        <v>184</v>
      </c>
      <c r="DF876" s="33"/>
      <c r="DG876" s="33" t="s">
        <v>185</v>
      </c>
      <c r="DH876" s="33" t="s">
        <v>186</v>
      </c>
      <c r="DI876" s="5"/>
      <c r="DJ876" s="5"/>
    </row>
    <row r="877">
      <c r="A877" s="33" t="s">
        <v>5952</v>
      </c>
      <c r="B877" s="34">
        <v>44952.0</v>
      </c>
      <c r="C877" s="35" t="s">
        <v>137</v>
      </c>
      <c r="D877" s="35" t="s">
        <v>139</v>
      </c>
      <c r="E877" s="35" t="s">
        <v>142</v>
      </c>
      <c r="F877" s="36" t="s">
        <v>144</v>
      </c>
      <c r="G877" s="33" t="s">
        <v>5953</v>
      </c>
      <c r="H877" s="33" t="s">
        <v>475</v>
      </c>
      <c r="I877" s="33" t="s">
        <v>255</v>
      </c>
      <c r="J877" s="33" t="s">
        <v>4131</v>
      </c>
      <c r="K877" s="35" t="s">
        <v>150</v>
      </c>
      <c r="L877" s="33" t="s">
        <v>1759</v>
      </c>
      <c r="M877" s="5"/>
      <c r="N877" s="33" t="s">
        <v>5826</v>
      </c>
      <c r="O877" s="5"/>
      <c r="P877" s="35" t="s">
        <v>153</v>
      </c>
      <c r="Q877" s="35" t="s">
        <v>5826</v>
      </c>
      <c r="R877" s="33">
        <v>76548.0</v>
      </c>
      <c r="S877" s="37"/>
      <c r="T877" s="33"/>
      <c r="U877" s="33">
        <v>6.56</v>
      </c>
      <c r="V877" s="33" t="s">
        <v>154</v>
      </c>
      <c r="W877" s="33"/>
      <c r="X877" s="33"/>
      <c r="Y877" s="5"/>
      <c r="Z877" s="5"/>
      <c r="AA877" s="33">
        <v>1.0</v>
      </c>
      <c r="AB877" s="33"/>
      <c r="AC877" s="33">
        <v>1.0</v>
      </c>
      <c r="AD877" s="5"/>
      <c r="AE877" s="5"/>
      <c r="AF877" s="5"/>
      <c r="AG877" s="16"/>
      <c r="AH877" s="38" t="str">
        <f t="shared" si="1"/>
        <v/>
      </c>
      <c r="AI877" s="39">
        <f t="shared" si="2"/>
        <v>1</v>
      </c>
      <c r="AJ877" s="37" t="str">
        <f t="shared" si="3"/>
        <v/>
      </c>
      <c r="AK877" s="41" t="str">
        <f t="shared" si="4"/>
        <v/>
      </c>
      <c r="AL877" s="35" t="s">
        <v>153</v>
      </c>
      <c r="AM877" s="33" t="s">
        <v>1466</v>
      </c>
      <c r="AN877" s="33" t="s">
        <v>1466</v>
      </c>
      <c r="AO877" s="41"/>
      <c r="AP877" s="33" t="s">
        <v>169</v>
      </c>
      <c r="AQ877" s="33" t="s">
        <v>170</v>
      </c>
      <c r="AR877" s="33">
        <v>300.0</v>
      </c>
      <c r="AS877" s="42"/>
      <c r="AT877" s="42"/>
      <c r="AU877" s="42"/>
      <c r="AV877" s="42"/>
      <c r="AW877" s="42"/>
      <c r="AX877" s="5"/>
      <c r="AY877" s="33"/>
      <c r="AZ877" s="33" t="s">
        <v>5954</v>
      </c>
      <c r="BA877" s="5"/>
      <c r="BB877" s="5"/>
      <c r="BC877" s="5" t="s">
        <v>5955</v>
      </c>
      <c r="BD877" s="33" t="s">
        <v>173</v>
      </c>
      <c r="BE877" s="41"/>
      <c r="BF877" s="35"/>
      <c r="BG877" s="33" t="s">
        <v>169</v>
      </c>
      <c r="BH877" s="5"/>
      <c r="BI877" s="33">
        <v>300.0</v>
      </c>
      <c r="BJ877" s="33" t="s">
        <v>170</v>
      </c>
      <c r="BK877" s="5"/>
      <c r="BL877" s="5">
        <f t="shared" si="5"/>
        <v>3994.5</v>
      </c>
      <c r="BM877" s="5"/>
      <c r="BN877" s="5"/>
      <c r="BO877" s="42">
        <f t="shared" si="6"/>
        <v>3994.5</v>
      </c>
      <c r="BP877" s="44"/>
      <c r="BQ877" s="45"/>
      <c r="BR877" s="47"/>
      <c r="BS877" s="45"/>
      <c r="BT877" s="37"/>
      <c r="BU877" s="5"/>
      <c r="BV877" s="38"/>
      <c r="BW877" s="48"/>
      <c r="BX877" s="44"/>
      <c r="BY877" s="44"/>
      <c r="BZ877" s="33" t="s">
        <v>131</v>
      </c>
      <c r="CA877" s="5"/>
      <c r="CB877" s="5"/>
      <c r="CC877" s="33" t="s">
        <v>177</v>
      </c>
      <c r="CD877" s="5"/>
      <c r="CE877" s="5"/>
      <c r="CF877" s="33" t="s">
        <v>178</v>
      </c>
      <c r="CG877" s="33" t="s">
        <v>5956</v>
      </c>
      <c r="CH877" s="5"/>
      <c r="CI877" s="5"/>
      <c r="CJ877" s="5"/>
      <c r="CK877" s="33"/>
      <c r="CL877" s="49">
        <v>44995.0</v>
      </c>
      <c r="CM877" s="33" t="s">
        <v>180</v>
      </c>
      <c r="CN877" s="5"/>
      <c r="CO877" s="33">
        <v>2.0</v>
      </c>
      <c r="CP877" s="33" t="s">
        <v>181</v>
      </c>
      <c r="CQ877" s="50" t="str">
        <f t="shared" si="7"/>
        <v>15/10/1962</v>
      </c>
      <c r="CR877" s="33" t="s">
        <v>182</v>
      </c>
      <c r="CS877" s="33">
        <v>4.0</v>
      </c>
      <c r="CT877" s="33">
        <v>5.0</v>
      </c>
      <c r="CU877" s="33">
        <v>25.0</v>
      </c>
      <c r="CV877" s="33">
        <v>312.0</v>
      </c>
      <c r="CW877" s="5"/>
      <c r="CX877" s="5"/>
      <c r="CY877" s="33">
        <v>-99.702117</v>
      </c>
      <c r="CZ877" s="33">
        <v>20.600921</v>
      </c>
      <c r="DA877" s="33">
        <v>4.4219266E9</v>
      </c>
      <c r="DB877" s="33">
        <v>1.0</v>
      </c>
      <c r="DC877" s="33" t="s">
        <v>183</v>
      </c>
      <c r="DD877" s="33">
        <v>2023.0</v>
      </c>
      <c r="DE877" s="33" t="s">
        <v>184</v>
      </c>
      <c r="DF877" s="33"/>
      <c r="DG877" s="33" t="s">
        <v>185</v>
      </c>
      <c r="DH877" s="33" t="s">
        <v>186</v>
      </c>
      <c r="DI877" s="5"/>
      <c r="DJ877" s="5"/>
    </row>
    <row r="878">
      <c r="A878" s="33" t="s">
        <v>5957</v>
      </c>
      <c r="B878" s="34">
        <v>44952.0</v>
      </c>
      <c r="C878" s="35" t="s">
        <v>137</v>
      </c>
      <c r="D878" s="35" t="s">
        <v>139</v>
      </c>
      <c r="E878" s="35" t="s">
        <v>142</v>
      </c>
      <c r="F878" s="36" t="s">
        <v>144</v>
      </c>
      <c r="G878" s="33" t="s">
        <v>5958</v>
      </c>
      <c r="H878" s="33" t="s">
        <v>5959</v>
      </c>
      <c r="I878" s="33" t="s">
        <v>350</v>
      </c>
      <c r="J878" s="33" t="s">
        <v>1656</v>
      </c>
      <c r="K878" s="35" t="s">
        <v>150</v>
      </c>
      <c r="L878" s="33" t="s">
        <v>3139</v>
      </c>
      <c r="M878" s="5"/>
      <c r="N878" s="33" t="s">
        <v>5826</v>
      </c>
      <c r="O878" s="5"/>
      <c r="P878" s="35" t="s">
        <v>153</v>
      </c>
      <c r="Q878" s="35" t="s">
        <v>5826</v>
      </c>
      <c r="R878" s="33">
        <v>76548.0</v>
      </c>
      <c r="S878" s="37"/>
      <c r="T878" s="33"/>
      <c r="U878" s="33">
        <v>6.24</v>
      </c>
      <c r="V878" s="33" t="s">
        <v>154</v>
      </c>
      <c r="W878" s="33"/>
      <c r="X878" s="33"/>
      <c r="Y878" s="5"/>
      <c r="Z878" s="5"/>
      <c r="AA878" s="33">
        <v>1.0</v>
      </c>
      <c r="AB878" s="33"/>
      <c r="AC878" s="33">
        <v>1.0</v>
      </c>
      <c r="AD878" s="5"/>
      <c r="AE878" s="5"/>
      <c r="AF878" s="5"/>
      <c r="AG878" s="16"/>
      <c r="AH878" s="38" t="str">
        <f t="shared" si="1"/>
        <v/>
      </c>
      <c r="AI878" s="39">
        <f t="shared" si="2"/>
        <v>1</v>
      </c>
      <c r="AJ878" s="37" t="str">
        <f t="shared" si="3"/>
        <v/>
      </c>
      <c r="AK878" s="41" t="str">
        <f t="shared" si="4"/>
        <v/>
      </c>
      <c r="AL878" s="35" t="s">
        <v>153</v>
      </c>
      <c r="AM878" s="33" t="s">
        <v>1466</v>
      </c>
      <c r="AN878" s="33" t="s">
        <v>1466</v>
      </c>
      <c r="AO878" s="41"/>
      <c r="AP878" s="33" t="s">
        <v>169</v>
      </c>
      <c r="AQ878" s="33" t="s">
        <v>170</v>
      </c>
      <c r="AR878" s="33">
        <v>300.0</v>
      </c>
      <c r="AS878" s="42"/>
      <c r="AT878" s="42"/>
      <c r="AU878" s="42"/>
      <c r="AV878" s="42"/>
      <c r="AW878" s="42"/>
      <c r="AX878" s="5"/>
      <c r="AY878" s="33"/>
      <c r="AZ878" s="33" t="s">
        <v>5960</v>
      </c>
      <c r="BA878" s="5"/>
      <c r="BB878" s="5"/>
      <c r="BC878" s="5" t="s">
        <v>5961</v>
      </c>
      <c r="BD878" s="33" t="s">
        <v>173</v>
      </c>
      <c r="BE878" s="41"/>
      <c r="BF878" s="35"/>
      <c r="BG878" s="33" t="s">
        <v>169</v>
      </c>
      <c r="BH878" s="5"/>
      <c r="BI878" s="33">
        <v>300.0</v>
      </c>
      <c r="BJ878" s="33" t="s">
        <v>170</v>
      </c>
      <c r="BK878" s="5"/>
      <c r="BL878" s="5">
        <f t="shared" si="5"/>
        <v>3994.5</v>
      </c>
      <c r="BM878" s="5"/>
      <c r="BN878" s="5"/>
      <c r="BO878" s="42">
        <f t="shared" si="6"/>
        <v>3994.5</v>
      </c>
      <c r="BP878" s="44"/>
      <c r="BQ878" s="45"/>
      <c r="BR878" s="47"/>
      <c r="BS878" s="45"/>
      <c r="BT878" s="37"/>
      <c r="BU878" s="5"/>
      <c r="BV878" s="38"/>
      <c r="BW878" s="48"/>
      <c r="BX878" s="44"/>
      <c r="BY878" s="44"/>
      <c r="BZ878" s="33" t="s">
        <v>131</v>
      </c>
      <c r="CA878" s="5"/>
      <c r="CB878" s="5"/>
      <c r="CC878" s="33" t="s">
        <v>177</v>
      </c>
      <c r="CD878" s="5"/>
      <c r="CE878" s="5"/>
      <c r="CF878" s="33" t="s">
        <v>178</v>
      </c>
      <c r="CG878" s="33" t="s">
        <v>5962</v>
      </c>
      <c r="CH878" s="5"/>
      <c r="CI878" s="5"/>
      <c r="CJ878" s="5"/>
      <c r="CK878" s="33"/>
      <c r="CL878" s="49">
        <v>44995.0</v>
      </c>
      <c r="CM878" s="33" t="s">
        <v>180</v>
      </c>
      <c r="CN878" s="5"/>
      <c r="CO878" s="33">
        <v>2.0</v>
      </c>
      <c r="CP878" s="33" t="s">
        <v>181</v>
      </c>
      <c r="CQ878" s="50" t="str">
        <f t="shared" si="7"/>
        <v>21/10/1938</v>
      </c>
      <c r="CR878" s="33" t="s">
        <v>182</v>
      </c>
      <c r="CS878" s="33">
        <v>4.0</v>
      </c>
      <c r="CT878" s="33">
        <v>5.0</v>
      </c>
      <c r="CU878" s="33">
        <v>25.0</v>
      </c>
      <c r="CV878" s="33">
        <v>312.0</v>
      </c>
      <c r="CW878" s="5"/>
      <c r="CX878" s="5"/>
      <c r="CY878" s="33">
        <v>-99.702117</v>
      </c>
      <c r="CZ878" s="33">
        <v>20.600921</v>
      </c>
      <c r="DA878" s="33">
        <v>5.574944088E9</v>
      </c>
      <c r="DB878" s="33">
        <v>2.0</v>
      </c>
      <c r="DC878" s="33" t="s">
        <v>183</v>
      </c>
      <c r="DD878" s="33">
        <v>2023.0</v>
      </c>
      <c r="DE878" s="33" t="s">
        <v>184</v>
      </c>
      <c r="DF878" s="33"/>
      <c r="DG878" s="33" t="s">
        <v>185</v>
      </c>
      <c r="DH878" s="33" t="s">
        <v>186</v>
      </c>
      <c r="DI878" s="5"/>
      <c r="DJ878" s="5"/>
    </row>
    <row r="879">
      <c r="A879" s="33" t="s">
        <v>5963</v>
      </c>
      <c r="B879" s="34">
        <v>44952.0</v>
      </c>
      <c r="C879" s="35" t="s">
        <v>137</v>
      </c>
      <c r="D879" s="35" t="s">
        <v>139</v>
      </c>
      <c r="E879" s="35" t="s">
        <v>142</v>
      </c>
      <c r="F879" s="36" t="s">
        <v>144</v>
      </c>
      <c r="G879" s="33" t="s">
        <v>5964</v>
      </c>
      <c r="H879" s="33" t="s">
        <v>3871</v>
      </c>
      <c r="I879" s="33" t="s">
        <v>350</v>
      </c>
      <c r="J879" s="33" t="s">
        <v>204</v>
      </c>
      <c r="K879" s="35" t="s">
        <v>150</v>
      </c>
      <c r="L879" s="33" t="s">
        <v>221</v>
      </c>
      <c r="M879" s="5"/>
      <c r="N879" s="33" t="s">
        <v>5826</v>
      </c>
      <c r="O879" s="5"/>
      <c r="P879" s="35" t="s">
        <v>153</v>
      </c>
      <c r="Q879" s="35" t="s">
        <v>5826</v>
      </c>
      <c r="R879" s="33">
        <v>76548.0</v>
      </c>
      <c r="S879" s="37"/>
      <c r="T879" s="33"/>
      <c r="U879" s="33">
        <v>7.1</v>
      </c>
      <c r="V879" s="33" t="s">
        <v>154</v>
      </c>
      <c r="W879" s="33"/>
      <c r="X879" s="33"/>
      <c r="Y879" s="5"/>
      <c r="Z879" s="5"/>
      <c r="AA879" s="33">
        <v>1.0</v>
      </c>
      <c r="AB879" s="33"/>
      <c r="AC879" s="33">
        <v>1.0</v>
      </c>
      <c r="AD879" s="5"/>
      <c r="AE879" s="5"/>
      <c r="AF879" s="5"/>
      <c r="AG879" s="16"/>
      <c r="AH879" s="38" t="str">
        <f t="shared" si="1"/>
        <v/>
      </c>
      <c r="AI879" s="39">
        <f t="shared" si="2"/>
        <v>1</v>
      </c>
      <c r="AJ879" s="37" t="str">
        <f t="shared" si="3"/>
        <v/>
      </c>
      <c r="AK879" s="41" t="str">
        <f t="shared" si="4"/>
        <v/>
      </c>
      <c r="AL879" s="35" t="s">
        <v>153</v>
      </c>
      <c r="AM879" s="33" t="s">
        <v>1466</v>
      </c>
      <c r="AN879" s="33" t="s">
        <v>1466</v>
      </c>
      <c r="AO879" s="41"/>
      <c r="AP879" s="33" t="s">
        <v>169</v>
      </c>
      <c r="AQ879" s="33" t="s">
        <v>170</v>
      </c>
      <c r="AR879" s="33">
        <v>300.0</v>
      </c>
      <c r="AS879" s="42"/>
      <c r="AT879" s="42"/>
      <c r="AU879" s="42"/>
      <c r="AV879" s="42"/>
      <c r="AW879" s="42"/>
      <c r="AX879" s="5"/>
      <c r="AY879" s="33"/>
      <c r="AZ879" s="33" t="s">
        <v>5965</v>
      </c>
      <c r="BA879" s="5"/>
      <c r="BB879" s="5"/>
      <c r="BC879" s="5" t="s">
        <v>5966</v>
      </c>
      <c r="BD879" s="33" t="s">
        <v>173</v>
      </c>
      <c r="BE879" s="41"/>
      <c r="BF879" s="35"/>
      <c r="BG879" s="33" t="s">
        <v>169</v>
      </c>
      <c r="BH879" s="5"/>
      <c r="BI879" s="33">
        <v>300.0</v>
      </c>
      <c r="BJ879" s="33" t="s">
        <v>170</v>
      </c>
      <c r="BK879" s="5"/>
      <c r="BL879" s="5">
        <f t="shared" si="5"/>
        <v>3994.5</v>
      </c>
      <c r="BM879" s="5"/>
      <c r="BN879" s="5"/>
      <c r="BO879" s="42">
        <f t="shared" si="6"/>
        <v>3994.5</v>
      </c>
      <c r="BP879" s="44"/>
      <c r="BQ879" s="45"/>
      <c r="BR879" s="47"/>
      <c r="BS879" s="45"/>
      <c r="BT879" s="37"/>
      <c r="BU879" s="5"/>
      <c r="BV879" s="38"/>
      <c r="BW879" s="48"/>
      <c r="BX879" s="44"/>
      <c r="BY879" s="44"/>
      <c r="BZ879" s="33" t="s">
        <v>131</v>
      </c>
      <c r="CA879" s="5"/>
      <c r="CB879" s="5"/>
      <c r="CC879" s="33" t="s">
        <v>177</v>
      </c>
      <c r="CD879" s="5"/>
      <c r="CE879" s="5"/>
      <c r="CF879" s="33" t="s">
        <v>178</v>
      </c>
      <c r="CG879" s="33" t="s">
        <v>5967</v>
      </c>
      <c r="CH879" s="5"/>
      <c r="CI879" s="5"/>
      <c r="CJ879" s="5"/>
      <c r="CK879" s="33"/>
      <c r="CL879" s="49">
        <v>44995.0</v>
      </c>
      <c r="CM879" s="33" t="s">
        <v>180</v>
      </c>
      <c r="CN879" s="5"/>
      <c r="CO879" s="33">
        <v>2.0</v>
      </c>
      <c r="CP879" s="33" t="s">
        <v>181</v>
      </c>
      <c r="CQ879" s="50" t="str">
        <f t="shared" si="7"/>
        <v>17/11/1949</v>
      </c>
      <c r="CR879" s="33" t="s">
        <v>182</v>
      </c>
      <c r="CS879" s="33">
        <v>4.0</v>
      </c>
      <c r="CT879" s="33">
        <v>5.0</v>
      </c>
      <c r="CU879" s="33">
        <v>25.0</v>
      </c>
      <c r="CV879" s="33">
        <v>312.0</v>
      </c>
      <c r="CW879" s="5"/>
      <c r="CX879" s="5"/>
      <c r="CY879" s="33">
        <v>-99.702117</v>
      </c>
      <c r="CZ879" s="33">
        <v>20.600921</v>
      </c>
      <c r="DA879" s="33">
        <v>4.411274271E9</v>
      </c>
      <c r="DB879" s="33">
        <v>2.0</v>
      </c>
      <c r="DC879" s="33" t="s">
        <v>183</v>
      </c>
      <c r="DD879" s="33">
        <v>2023.0</v>
      </c>
      <c r="DE879" s="33" t="s">
        <v>184</v>
      </c>
      <c r="DF879" s="33"/>
      <c r="DG879" s="33" t="s">
        <v>185</v>
      </c>
      <c r="DH879" s="33" t="s">
        <v>186</v>
      </c>
      <c r="DI879" s="5"/>
      <c r="DJ879" s="5"/>
    </row>
    <row r="880">
      <c r="A880" s="33" t="s">
        <v>5968</v>
      </c>
      <c r="B880" s="34">
        <v>44952.0</v>
      </c>
      <c r="C880" s="35" t="s">
        <v>137</v>
      </c>
      <c r="D880" s="35" t="s">
        <v>139</v>
      </c>
      <c r="E880" s="35" t="s">
        <v>142</v>
      </c>
      <c r="F880" s="36" t="s">
        <v>144</v>
      </c>
      <c r="G880" s="33" t="s">
        <v>5969</v>
      </c>
      <c r="H880" s="33" t="s">
        <v>2402</v>
      </c>
      <c r="I880" s="33" t="s">
        <v>447</v>
      </c>
      <c r="J880" s="33" t="s">
        <v>350</v>
      </c>
      <c r="K880" s="35" t="s">
        <v>150</v>
      </c>
      <c r="L880" s="33" t="s">
        <v>5970</v>
      </c>
      <c r="M880" s="5"/>
      <c r="N880" s="33" t="s">
        <v>5826</v>
      </c>
      <c r="O880" s="5"/>
      <c r="P880" s="35" t="s">
        <v>153</v>
      </c>
      <c r="Q880" s="35" t="s">
        <v>5826</v>
      </c>
      <c r="R880" s="33">
        <v>76548.0</v>
      </c>
      <c r="S880" s="37"/>
      <c r="T880" s="33"/>
      <c r="U880" s="33">
        <v>1.23</v>
      </c>
      <c r="V880" s="33" t="s">
        <v>154</v>
      </c>
      <c r="W880" s="33"/>
      <c r="X880" s="33"/>
      <c r="Y880" s="5"/>
      <c r="Z880" s="5"/>
      <c r="AA880" s="33">
        <v>1.0</v>
      </c>
      <c r="AB880" s="33">
        <v>1.0</v>
      </c>
      <c r="AC880" s="33"/>
      <c r="AD880" s="5"/>
      <c r="AE880" s="5"/>
      <c r="AF880" s="5"/>
      <c r="AG880" s="16"/>
      <c r="AH880" s="38">
        <f t="shared" si="1"/>
        <v>1</v>
      </c>
      <c r="AI880" s="39" t="str">
        <f t="shared" si="2"/>
        <v/>
      </c>
      <c r="AJ880" s="37" t="str">
        <f t="shared" si="3"/>
        <v/>
      </c>
      <c r="AK880" s="41" t="str">
        <f t="shared" si="4"/>
        <v/>
      </c>
      <c r="AL880" s="35" t="s">
        <v>153</v>
      </c>
      <c r="AM880" s="33" t="s">
        <v>1466</v>
      </c>
      <c r="AN880" s="33" t="s">
        <v>1466</v>
      </c>
      <c r="AO880" s="41"/>
      <c r="AP880" s="33" t="s">
        <v>169</v>
      </c>
      <c r="AQ880" s="33" t="s">
        <v>170</v>
      </c>
      <c r="AR880" s="33">
        <v>150.0</v>
      </c>
      <c r="AS880" s="42"/>
      <c r="AT880" s="42"/>
      <c r="AU880" s="42"/>
      <c r="AV880" s="42"/>
      <c r="AW880" s="42"/>
      <c r="AX880" s="5"/>
      <c r="AY880" s="33"/>
      <c r="AZ880" s="33" t="s">
        <v>5971</v>
      </c>
      <c r="BA880" s="5"/>
      <c r="BB880" s="5"/>
      <c r="BC880" s="5" t="s">
        <v>5972</v>
      </c>
      <c r="BD880" s="33" t="s">
        <v>173</v>
      </c>
      <c r="BE880" s="41"/>
      <c r="BF880" s="35"/>
      <c r="BG880" s="33" t="s">
        <v>169</v>
      </c>
      <c r="BH880" s="5"/>
      <c r="BI880" s="33">
        <v>150.0</v>
      </c>
      <c r="BJ880" s="33" t="s">
        <v>170</v>
      </c>
      <c r="BK880" s="5"/>
      <c r="BL880" s="5">
        <f t="shared" si="5"/>
        <v>1997.25</v>
      </c>
      <c r="BM880" s="5"/>
      <c r="BN880" s="5"/>
      <c r="BO880" s="42">
        <f t="shared" si="6"/>
        <v>1997.25</v>
      </c>
      <c r="BP880" s="44"/>
      <c r="BQ880" s="45"/>
      <c r="BR880" s="47"/>
      <c r="BS880" s="45"/>
      <c r="BT880" s="37"/>
      <c r="BU880" s="5"/>
      <c r="BV880" s="38"/>
      <c r="BW880" s="48"/>
      <c r="BX880" s="44"/>
      <c r="BY880" s="44"/>
      <c r="BZ880" s="33" t="s">
        <v>131</v>
      </c>
      <c r="CA880" s="5"/>
      <c r="CB880" s="5"/>
      <c r="CC880" s="33" t="s">
        <v>177</v>
      </c>
      <c r="CD880" s="5"/>
      <c r="CE880" s="5"/>
      <c r="CF880" s="33" t="s">
        <v>178</v>
      </c>
      <c r="CG880" s="33" t="s">
        <v>5973</v>
      </c>
      <c r="CH880" s="5"/>
      <c r="CI880" s="5"/>
      <c r="CJ880" s="5"/>
      <c r="CK880" s="33"/>
      <c r="CL880" s="49">
        <v>44995.0</v>
      </c>
      <c r="CM880" s="33" t="s">
        <v>180</v>
      </c>
      <c r="CN880" s="5"/>
      <c r="CO880" s="33">
        <v>1.0</v>
      </c>
      <c r="CP880" s="33" t="s">
        <v>181</v>
      </c>
      <c r="CQ880" s="50" t="str">
        <f t="shared" si="7"/>
        <v>27/05/1960</v>
      </c>
      <c r="CR880" s="33" t="s">
        <v>243</v>
      </c>
      <c r="CS880" s="33">
        <v>4.0</v>
      </c>
      <c r="CT880" s="33">
        <v>5.0</v>
      </c>
      <c r="CU880" s="33">
        <v>25.0</v>
      </c>
      <c r="CV880" s="33">
        <v>312.0</v>
      </c>
      <c r="CW880" s="5"/>
      <c r="CX880" s="5"/>
      <c r="CY880" s="33">
        <v>-99.702117</v>
      </c>
      <c r="CZ880" s="33">
        <v>20.600921</v>
      </c>
      <c r="DA880" s="33">
        <v>4.411556348E9</v>
      </c>
      <c r="DB880" s="33">
        <v>2.0</v>
      </c>
      <c r="DC880" s="33" t="s">
        <v>183</v>
      </c>
      <c r="DD880" s="33">
        <v>2023.0</v>
      </c>
      <c r="DE880" s="33" t="s">
        <v>184</v>
      </c>
      <c r="DF880" s="33"/>
      <c r="DG880" s="33" t="s">
        <v>185</v>
      </c>
      <c r="DH880" s="33" t="s">
        <v>186</v>
      </c>
      <c r="DI880" s="5"/>
      <c r="DJ880" s="5"/>
    </row>
    <row r="881">
      <c r="A881" s="33" t="s">
        <v>5974</v>
      </c>
      <c r="B881" s="34">
        <v>44956.0</v>
      </c>
      <c r="C881" s="35" t="s">
        <v>137</v>
      </c>
      <c r="D881" s="35" t="s">
        <v>139</v>
      </c>
      <c r="E881" s="35" t="s">
        <v>142</v>
      </c>
      <c r="F881" s="36" t="s">
        <v>144</v>
      </c>
      <c r="G881" s="33" t="s">
        <v>5975</v>
      </c>
      <c r="H881" s="33" t="s">
        <v>5976</v>
      </c>
      <c r="I881" s="33" t="s">
        <v>3230</v>
      </c>
      <c r="J881" s="33" t="s">
        <v>204</v>
      </c>
      <c r="K881" s="35" t="s">
        <v>1021</v>
      </c>
      <c r="L881" s="33" t="s">
        <v>5977</v>
      </c>
      <c r="M881" s="33">
        <v>64.0</v>
      </c>
      <c r="N881" s="33" t="s">
        <v>5978</v>
      </c>
      <c r="O881" s="5"/>
      <c r="P881" s="35" t="s">
        <v>153</v>
      </c>
      <c r="Q881" s="35" t="s">
        <v>5978</v>
      </c>
      <c r="R881" s="33">
        <v>4369.0</v>
      </c>
      <c r="S881" s="37"/>
      <c r="T881" s="33"/>
      <c r="U881" s="33">
        <v>6.46</v>
      </c>
      <c r="V881" s="33" t="s">
        <v>154</v>
      </c>
      <c r="W881" s="33"/>
      <c r="X881" s="33"/>
      <c r="Y881" s="5"/>
      <c r="Z881" s="5"/>
      <c r="AA881" s="33">
        <v>1.0</v>
      </c>
      <c r="AB881" s="33">
        <v>1.0</v>
      </c>
      <c r="AC881" s="33"/>
      <c r="AD881" s="5"/>
      <c r="AE881" s="5"/>
      <c r="AF881" s="5"/>
      <c r="AG881" s="16"/>
      <c r="AH881" s="38">
        <f t="shared" si="1"/>
        <v>1</v>
      </c>
      <c r="AI881" s="39" t="str">
        <f t="shared" si="2"/>
        <v/>
      </c>
      <c r="AJ881" s="37" t="str">
        <f t="shared" si="3"/>
        <v/>
      </c>
      <c r="AK881" s="41" t="str">
        <f t="shared" si="4"/>
        <v/>
      </c>
      <c r="AL881" s="35" t="s">
        <v>153</v>
      </c>
      <c r="AM881" s="33" t="s">
        <v>492</v>
      </c>
      <c r="AN881" s="33" t="s">
        <v>492</v>
      </c>
      <c r="AO881" s="41"/>
      <c r="AP881" s="33" t="s">
        <v>169</v>
      </c>
      <c r="AQ881" s="33" t="s">
        <v>170</v>
      </c>
      <c r="AR881" s="33">
        <v>300.0</v>
      </c>
      <c r="AS881" s="42"/>
      <c r="AT881" s="42"/>
      <c r="AU881" s="42"/>
      <c r="AV881" s="42"/>
      <c r="AW881" s="42"/>
      <c r="AX881" s="5"/>
      <c r="AY881" s="33"/>
      <c r="AZ881" s="33" t="s">
        <v>5979</v>
      </c>
      <c r="BA881" s="5"/>
      <c r="BB881" s="5"/>
      <c r="BC881" s="5" t="s">
        <v>5980</v>
      </c>
      <c r="BD881" s="33" t="s">
        <v>173</v>
      </c>
      <c r="BE881" s="41"/>
      <c r="BF881" s="35"/>
      <c r="BG881" s="33" t="s">
        <v>169</v>
      </c>
      <c r="BH881" s="5"/>
      <c r="BI881" s="33">
        <v>300.0</v>
      </c>
      <c r="BJ881" s="33" t="s">
        <v>170</v>
      </c>
      <c r="BK881" s="5"/>
      <c r="BL881" s="5">
        <f t="shared" si="5"/>
        <v>3994.5</v>
      </c>
      <c r="BM881" s="5"/>
      <c r="BN881" s="5"/>
      <c r="BO881" s="42">
        <f t="shared" si="6"/>
        <v>3994.5</v>
      </c>
      <c r="BP881" s="44"/>
      <c r="BQ881" s="45"/>
      <c r="BR881" s="47"/>
      <c r="BS881" s="45"/>
      <c r="BT881" s="37"/>
      <c r="BU881" s="5"/>
      <c r="BV881" s="38"/>
      <c r="BW881" s="48"/>
      <c r="BX881" s="44"/>
      <c r="BY881" s="44"/>
      <c r="BZ881" s="33" t="s">
        <v>131</v>
      </c>
      <c r="CA881" s="5"/>
      <c r="CB881" s="5"/>
      <c r="CC881" s="33" t="s">
        <v>177</v>
      </c>
      <c r="CD881" s="5"/>
      <c r="CE881" s="5"/>
      <c r="CF881" s="33" t="s">
        <v>178</v>
      </c>
      <c r="CG881" s="33" t="s">
        <v>5981</v>
      </c>
      <c r="CH881" s="5"/>
      <c r="CI881" s="5"/>
      <c r="CJ881" s="5"/>
      <c r="CK881" s="33"/>
      <c r="CL881" s="49">
        <v>44995.0</v>
      </c>
      <c r="CM881" s="33" t="s">
        <v>180</v>
      </c>
      <c r="CN881" s="5"/>
      <c r="CO881" s="33">
        <v>2.0</v>
      </c>
      <c r="CP881" s="33" t="s">
        <v>181</v>
      </c>
      <c r="CQ881" s="50" t="str">
        <f t="shared" si="7"/>
        <v>13/12/1952</v>
      </c>
      <c r="CR881" s="33" t="s">
        <v>243</v>
      </c>
      <c r="CS881" s="33">
        <v>4.0</v>
      </c>
      <c r="CT881" s="33">
        <v>5.0</v>
      </c>
      <c r="CU881" s="33">
        <v>16.0</v>
      </c>
      <c r="CV881" s="33">
        <v>1726.0</v>
      </c>
      <c r="CW881" s="5"/>
      <c r="CX881" s="5"/>
      <c r="CY881" s="33">
        <v>-99.804456</v>
      </c>
      <c r="CZ881" s="33">
        <v>20.701745</v>
      </c>
      <c r="DA881" s="33">
        <v>5.562717893E9</v>
      </c>
      <c r="DB881" s="33">
        <v>2.0</v>
      </c>
      <c r="DC881" s="33" t="s">
        <v>183</v>
      </c>
      <c r="DD881" s="33">
        <v>2023.0</v>
      </c>
      <c r="DE881" s="33" t="s">
        <v>184</v>
      </c>
      <c r="DF881" s="33"/>
      <c r="DG881" s="33" t="s">
        <v>185</v>
      </c>
      <c r="DH881" s="33" t="s">
        <v>186</v>
      </c>
      <c r="DI881" s="5"/>
      <c r="DJ881" s="5"/>
    </row>
    <row r="882">
      <c r="A882" s="33" t="s">
        <v>5982</v>
      </c>
      <c r="B882" s="34">
        <v>44953.0</v>
      </c>
      <c r="C882" s="35" t="s">
        <v>137</v>
      </c>
      <c r="D882" s="35" t="s">
        <v>139</v>
      </c>
      <c r="E882" s="35" t="s">
        <v>142</v>
      </c>
      <c r="F882" s="36" t="s">
        <v>144</v>
      </c>
      <c r="G882" s="33" t="s">
        <v>5983</v>
      </c>
      <c r="H882" s="33" t="s">
        <v>5984</v>
      </c>
      <c r="I882" s="33" t="s">
        <v>1656</v>
      </c>
      <c r="J882" s="33" t="s">
        <v>231</v>
      </c>
      <c r="K882" s="35" t="s">
        <v>150</v>
      </c>
      <c r="L882" s="33" t="s">
        <v>151</v>
      </c>
      <c r="M882" s="5"/>
      <c r="N882" s="33" t="s">
        <v>2802</v>
      </c>
      <c r="O882" s="5"/>
      <c r="P882" s="35" t="s">
        <v>153</v>
      </c>
      <c r="Q882" s="35" t="s">
        <v>2802</v>
      </c>
      <c r="R882" s="33">
        <v>76548.0</v>
      </c>
      <c r="S882" s="37"/>
      <c r="T882" s="33"/>
      <c r="U882" s="33">
        <v>1.61</v>
      </c>
      <c r="V882" s="33" t="s">
        <v>154</v>
      </c>
      <c r="W882" s="33"/>
      <c r="X882" s="33"/>
      <c r="Y882" s="5"/>
      <c r="Z882" s="5"/>
      <c r="AA882" s="33">
        <v>1.0</v>
      </c>
      <c r="AB882" s="33"/>
      <c r="AC882" s="33">
        <v>1.0</v>
      </c>
      <c r="AD882" s="5"/>
      <c r="AE882" s="5"/>
      <c r="AF882" s="5"/>
      <c r="AG882" s="16"/>
      <c r="AH882" s="38" t="str">
        <f t="shared" si="1"/>
        <v/>
      </c>
      <c r="AI882" s="39">
        <f t="shared" si="2"/>
        <v>1</v>
      </c>
      <c r="AJ882" s="37" t="str">
        <f t="shared" si="3"/>
        <v/>
      </c>
      <c r="AK882" s="41" t="str">
        <f t="shared" si="4"/>
        <v/>
      </c>
      <c r="AL882" s="35" t="s">
        <v>153</v>
      </c>
      <c r="AM882" s="33" t="s">
        <v>2802</v>
      </c>
      <c r="AN882" s="33" t="s">
        <v>2802</v>
      </c>
      <c r="AO882" s="41"/>
      <c r="AP882" s="33" t="s">
        <v>169</v>
      </c>
      <c r="AQ882" s="33" t="s">
        <v>170</v>
      </c>
      <c r="AR882" s="33">
        <v>150.0</v>
      </c>
      <c r="AS882" s="42"/>
      <c r="AT882" s="42"/>
      <c r="AU882" s="42"/>
      <c r="AV882" s="42"/>
      <c r="AW882" s="42"/>
      <c r="AX882" s="5"/>
      <c r="AY882" s="33"/>
      <c r="AZ882" s="33" t="s">
        <v>5985</v>
      </c>
      <c r="BA882" s="5"/>
      <c r="BB882" s="5"/>
      <c r="BC882" s="5" t="s">
        <v>5986</v>
      </c>
      <c r="BD882" s="33" t="s">
        <v>173</v>
      </c>
      <c r="BE882" s="41"/>
      <c r="BF882" s="35"/>
      <c r="BG882" s="33" t="s">
        <v>169</v>
      </c>
      <c r="BH882" s="5"/>
      <c r="BI882" s="33">
        <v>150.0</v>
      </c>
      <c r="BJ882" s="33" t="s">
        <v>170</v>
      </c>
      <c r="BK882" s="5"/>
      <c r="BL882" s="5">
        <f t="shared" si="5"/>
        <v>1997.25</v>
      </c>
      <c r="BM882" s="5"/>
      <c r="BN882" s="5"/>
      <c r="BO882" s="42">
        <f t="shared" si="6"/>
        <v>1997.25</v>
      </c>
      <c r="BP882" s="44"/>
      <c r="BQ882" s="45"/>
      <c r="BR882" s="47"/>
      <c r="BS882" s="45"/>
      <c r="BT882" s="37"/>
      <c r="BU882" s="5"/>
      <c r="BV882" s="38"/>
      <c r="BW882" s="48"/>
      <c r="BX882" s="44"/>
      <c r="BY882" s="44"/>
      <c r="BZ882" s="33" t="s">
        <v>131</v>
      </c>
      <c r="CA882" s="5"/>
      <c r="CB882" s="5"/>
      <c r="CC882" s="33" t="s">
        <v>177</v>
      </c>
      <c r="CD882" s="5"/>
      <c r="CE882" s="5"/>
      <c r="CF882" s="33" t="s">
        <v>178</v>
      </c>
      <c r="CG882" s="33" t="s">
        <v>5987</v>
      </c>
      <c r="CH882" s="5"/>
      <c r="CI882" s="5"/>
      <c r="CJ882" s="5"/>
      <c r="CK882" s="33"/>
      <c r="CL882" s="49">
        <v>44995.0</v>
      </c>
      <c r="CM882" s="33" t="s">
        <v>180</v>
      </c>
      <c r="CN882" s="5"/>
      <c r="CO882" s="33">
        <v>1.0</v>
      </c>
      <c r="CP882" s="33" t="s">
        <v>181</v>
      </c>
      <c r="CQ882" s="50" t="str">
        <f t="shared" si="7"/>
        <v>14/11/1957</v>
      </c>
      <c r="CR882" s="33" t="s">
        <v>182</v>
      </c>
      <c r="CS882" s="33">
        <v>4.0</v>
      </c>
      <c r="CT882" s="33">
        <v>5.0</v>
      </c>
      <c r="CU882" s="33">
        <v>25.0</v>
      </c>
      <c r="CV882" s="33">
        <v>372.0</v>
      </c>
      <c r="CW882" s="5"/>
      <c r="CX882" s="5"/>
      <c r="CY882" s="33">
        <v>-99.743564</v>
      </c>
      <c r="CZ882" s="33">
        <v>20.597213</v>
      </c>
      <c r="DA882" s="33">
        <v>4.411061979E9</v>
      </c>
      <c r="DB882" s="33">
        <v>2.0</v>
      </c>
      <c r="DC882" s="33" t="s">
        <v>183</v>
      </c>
      <c r="DD882" s="33">
        <v>2023.0</v>
      </c>
      <c r="DE882" s="33" t="s">
        <v>184</v>
      </c>
      <c r="DF882" s="33"/>
      <c r="DG882" s="33" t="s">
        <v>185</v>
      </c>
      <c r="DH882" s="33" t="s">
        <v>186</v>
      </c>
      <c r="DI882" s="5"/>
      <c r="DJ882" s="5"/>
    </row>
    <row r="883">
      <c r="A883" s="33" t="s">
        <v>5988</v>
      </c>
      <c r="B883" s="34">
        <v>44953.0</v>
      </c>
      <c r="C883" s="35" t="s">
        <v>137</v>
      </c>
      <c r="D883" s="35" t="s">
        <v>139</v>
      </c>
      <c r="E883" s="35" t="s">
        <v>142</v>
      </c>
      <c r="F883" s="36" t="s">
        <v>144</v>
      </c>
      <c r="G883" s="33" t="s">
        <v>5989</v>
      </c>
      <c r="H883" s="33" t="s">
        <v>5990</v>
      </c>
      <c r="I883" s="33" t="s">
        <v>1656</v>
      </c>
      <c r="J883" s="33" t="s">
        <v>231</v>
      </c>
      <c r="K883" s="35" t="s">
        <v>150</v>
      </c>
      <c r="L883" s="33" t="s">
        <v>5991</v>
      </c>
      <c r="M883" s="5"/>
      <c r="N883" s="33" t="s">
        <v>2802</v>
      </c>
      <c r="O883" s="5"/>
      <c r="P883" s="35" t="s">
        <v>153</v>
      </c>
      <c r="Q883" s="35" t="s">
        <v>2802</v>
      </c>
      <c r="R883" s="33">
        <v>76548.0</v>
      </c>
      <c r="S883" s="37"/>
      <c r="T883" s="33"/>
      <c r="U883" s="33">
        <v>5.52</v>
      </c>
      <c r="V883" s="33" t="s">
        <v>154</v>
      </c>
      <c r="W883" s="33"/>
      <c r="X883" s="33"/>
      <c r="Y883" s="5"/>
      <c r="Z883" s="5"/>
      <c r="AA883" s="33">
        <v>1.0</v>
      </c>
      <c r="AB883" s="33"/>
      <c r="AC883" s="33">
        <v>1.0</v>
      </c>
      <c r="AD883" s="5"/>
      <c r="AE883" s="5"/>
      <c r="AF883" s="5"/>
      <c r="AG883" s="16"/>
      <c r="AH883" s="38" t="str">
        <f t="shared" si="1"/>
        <v/>
      </c>
      <c r="AI883" s="39">
        <f t="shared" si="2"/>
        <v>1</v>
      </c>
      <c r="AJ883" s="37" t="str">
        <f t="shared" si="3"/>
        <v/>
      </c>
      <c r="AK883" s="41" t="str">
        <f t="shared" si="4"/>
        <v/>
      </c>
      <c r="AL883" s="35" t="s">
        <v>153</v>
      </c>
      <c r="AM883" s="33" t="s">
        <v>2802</v>
      </c>
      <c r="AN883" s="33" t="s">
        <v>2802</v>
      </c>
      <c r="AO883" s="41"/>
      <c r="AP883" s="33" t="s">
        <v>169</v>
      </c>
      <c r="AQ883" s="33" t="s">
        <v>170</v>
      </c>
      <c r="AR883" s="33">
        <v>300.0</v>
      </c>
      <c r="AS883" s="42"/>
      <c r="AT883" s="42"/>
      <c r="AU883" s="42"/>
      <c r="AV883" s="42"/>
      <c r="AW883" s="42"/>
      <c r="AX883" s="5"/>
      <c r="AY883" s="33"/>
      <c r="AZ883" s="33" t="s">
        <v>5992</v>
      </c>
      <c r="BA883" s="5"/>
      <c r="BB883" s="5"/>
      <c r="BC883" s="5" t="s">
        <v>5993</v>
      </c>
      <c r="BD883" s="33" t="s">
        <v>173</v>
      </c>
      <c r="BE883" s="41"/>
      <c r="BF883" s="35"/>
      <c r="BG883" s="33" t="s">
        <v>169</v>
      </c>
      <c r="BH883" s="5"/>
      <c r="BI883" s="33">
        <v>300.0</v>
      </c>
      <c r="BJ883" s="33" t="s">
        <v>170</v>
      </c>
      <c r="BK883" s="5"/>
      <c r="BL883" s="5">
        <f t="shared" si="5"/>
        <v>3994.5</v>
      </c>
      <c r="BM883" s="5"/>
      <c r="BN883" s="5"/>
      <c r="BO883" s="42">
        <f t="shared" si="6"/>
        <v>3994.5</v>
      </c>
      <c r="BP883" s="44"/>
      <c r="BQ883" s="45"/>
      <c r="BR883" s="47"/>
      <c r="BS883" s="45"/>
      <c r="BT883" s="37"/>
      <c r="BU883" s="5"/>
      <c r="BV883" s="38"/>
      <c r="BW883" s="48"/>
      <c r="BX883" s="44"/>
      <c r="BY883" s="44"/>
      <c r="BZ883" s="33" t="s">
        <v>131</v>
      </c>
      <c r="CA883" s="5"/>
      <c r="CB883" s="5"/>
      <c r="CC883" s="33" t="s">
        <v>177</v>
      </c>
      <c r="CD883" s="5"/>
      <c r="CE883" s="5"/>
      <c r="CF883" s="33" t="s">
        <v>178</v>
      </c>
      <c r="CG883" s="33" t="s">
        <v>5994</v>
      </c>
      <c r="CH883" s="5"/>
      <c r="CI883" s="5"/>
      <c r="CJ883" s="5"/>
      <c r="CK883" s="33"/>
      <c r="CL883" s="49">
        <v>44995.0</v>
      </c>
      <c r="CM883" s="33" t="s">
        <v>180</v>
      </c>
      <c r="CN883" s="5"/>
      <c r="CO883" s="33">
        <v>2.0</v>
      </c>
      <c r="CP883" s="33" t="s">
        <v>181</v>
      </c>
      <c r="CQ883" s="50" t="str">
        <f t="shared" si="7"/>
        <v>15/05/1952</v>
      </c>
      <c r="CR883" s="33" t="s">
        <v>182</v>
      </c>
      <c r="CS883" s="33">
        <v>4.0</v>
      </c>
      <c r="CT883" s="33">
        <v>5.0</v>
      </c>
      <c r="CU883" s="33">
        <v>25.0</v>
      </c>
      <c r="CV883" s="33">
        <v>372.0</v>
      </c>
      <c r="CW883" s="5"/>
      <c r="CX883" s="5"/>
      <c r="CY883" s="33">
        <v>-99.743564</v>
      </c>
      <c r="CZ883" s="33">
        <v>20.597213</v>
      </c>
      <c r="DA883" s="33">
        <v>7.731025711E9</v>
      </c>
      <c r="DB883" s="33">
        <v>2.0</v>
      </c>
      <c r="DC883" s="33" t="s">
        <v>183</v>
      </c>
      <c r="DD883" s="33">
        <v>2023.0</v>
      </c>
      <c r="DE883" s="33" t="s">
        <v>184</v>
      </c>
      <c r="DF883" s="33"/>
      <c r="DG883" s="33" t="s">
        <v>185</v>
      </c>
      <c r="DH883" s="33" t="s">
        <v>186</v>
      </c>
      <c r="DI883" s="5"/>
      <c r="DJ883" s="5"/>
    </row>
    <row r="884">
      <c r="A884" s="33" t="s">
        <v>5995</v>
      </c>
      <c r="B884" s="34">
        <v>44953.0</v>
      </c>
      <c r="C884" s="35" t="s">
        <v>137</v>
      </c>
      <c r="D884" s="35" t="s">
        <v>139</v>
      </c>
      <c r="E884" s="35" t="s">
        <v>142</v>
      </c>
      <c r="F884" s="36" t="s">
        <v>144</v>
      </c>
      <c r="G884" s="33" t="s">
        <v>5996</v>
      </c>
      <c r="H884" s="33" t="s">
        <v>1389</v>
      </c>
      <c r="I884" s="33" t="s">
        <v>1656</v>
      </c>
      <c r="J884" s="33" t="s">
        <v>255</v>
      </c>
      <c r="K884" s="35" t="s">
        <v>150</v>
      </c>
      <c r="L884" s="33" t="s">
        <v>151</v>
      </c>
      <c r="M884" s="5"/>
      <c r="N884" s="33" t="s">
        <v>2802</v>
      </c>
      <c r="O884" s="5"/>
      <c r="P884" s="35" t="s">
        <v>153</v>
      </c>
      <c r="Q884" s="35" t="s">
        <v>2802</v>
      </c>
      <c r="R884" s="33">
        <v>76548.0</v>
      </c>
      <c r="S884" s="37"/>
      <c r="T884" s="33"/>
      <c r="U884" s="33">
        <v>2.72</v>
      </c>
      <c r="V884" s="33" t="s">
        <v>154</v>
      </c>
      <c r="W884" s="33"/>
      <c r="X884" s="33"/>
      <c r="Y884" s="5"/>
      <c r="Z884" s="5"/>
      <c r="AA884" s="33">
        <v>1.0</v>
      </c>
      <c r="AB884" s="33"/>
      <c r="AC884" s="33">
        <v>1.0</v>
      </c>
      <c r="AD884" s="5"/>
      <c r="AE884" s="5"/>
      <c r="AF884" s="5"/>
      <c r="AG884" s="16"/>
      <c r="AH884" s="38" t="str">
        <f t="shared" si="1"/>
        <v/>
      </c>
      <c r="AI884" s="39">
        <f t="shared" si="2"/>
        <v>1</v>
      </c>
      <c r="AJ884" s="37" t="str">
        <f t="shared" si="3"/>
        <v/>
      </c>
      <c r="AK884" s="41" t="str">
        <f t="shared" si="4"/>
        <v/>
      </c>
      <c r="AL884" s="35" t="s">
        <v>153</v>
      </c>
      <c r="AM884" s="33" t="s">
        <v>2802</v>
      </c>
      <c r="AN884" s="33" t="s">
        <v>2802</v>
      </c>
      <c r="AO884" s="41"/>
      <c r="AP884" s="33" t="s">
        <v>169</v>
      </c>
      <c r="AQ884" s="33" t="s">
        <v>170</v>
      </c>
      <c r="AR884" s="33">
        <v>300.0</v>
      </c>
      <c r="AS884" s="42"/>
      <c r="AT884" s="42"/>
      <c r="AU884" s="42"/>
      <c r="AV884" s="42"/>
      <c r="AW884" s="42"/>
      <c r="AX884" s="5"/>
      <c r="AY884" s="33"/>
      <c r="AZ884" s="33" t="s">
        <v>5997</v>
      </c>
      <c r="BA884" s="5"/>
      <c r="BB884" s="5"/>
      <c r="BC884" s="5" t="s">
        <v>5998</v>
      </c>
      <c r="BD884" s="33" t="s">
        <v>173</v>
      </c>
      <c r="BE884" s="41"/>
      <c r="BF884" s="35"/>
      <c r="BG884" s="33" t="s">
        <v>169</v>
      </c>
      <c r="BH884" s="5"/>
      <c r="BI884" s="33">
        <v>300.0</v>
      </c>
      <c r="BJ884" s="33" t="s">
        <v>170</v>
      </c>
      <c r="BK884" s="5"/>
      <c r="BL884" s="5">
        <f t="shared" si="5"/>
        <v>3994.5</v>
      </c>
      <c r="BM884" s="5"/>
      <c r="BN884" s="5"/>
      <c r="BO884" s="42">
        <f t="shared" si="6"/>
        <v>3994.5</v>
      </c>
      <c r="BP884" s="44"/>
      <c r="BQ884" s="45"/>
      <c r="BR884" s="47"/>
      <c r="BS884" s="45"/>
      <c r="BT884" s="37"/>
      <c r="BU884" s="5"/>
      <c r="BV884" s="38"/>
      <c r="BW884" s="48"/>
      <c r="BX884" s="44"/>
      <c r="BY884" s="44"/>
      <c r="BZ884" s="33" t="s">
        <v>131</v>
      </c>
      <c r="CA884" s="5"/>
      <c r="CB884" s="5"/>
      <c r="CC884" s="33" t="s">
        <v>177</v>
      </c>
      <c r="CD884" s="5"/>
      <c r="CE884" s="5"/>
      <c r="CF884" s="33" t="s">
        <v>178</v>
      </c>
      <c r="CG884" s="33" t="s">
        <v>5999</v>
      </c>
      <c r="CH884" s="5"/>
      <c r="CI884" s="5"/>
      <c r="CJ884" s="5"/>
      <c r="CK884" s="33"/>
      <c r="CL884" s="49">
        <v>44995.0</v>
      </c>
      <c r="CM884" s="33" t="s">
        <v>180</v>
      </c>
      <c r="CN884" s="5"/>
      <c r="CO884" s="33">
        <v>2.0</v>
      </c>
      <c r="CP884" s="33" t="s">
        <v>181</v>
      </c>
      <c r="CQ884" s="50" t="str">
        <f t="shared" si="7"/>
        <v>12/03/1947</v>
      </c>
      <c r="CR884" s="33" t="s">
        <v>182</v>
      </c>
      <c r="CS884" s="33">
        <v>4.0</v>
      </c>
      <c r="CT884" s="33">
        <v>5.0</v>
      </c>
      <c r="CU884" s="33">
        <v>25.0</v>
      </c>
      <c r="CV884" s="33">
        <v>372.0</v>
      </c>
      <c r="CW884" s="5"/>
      <c r="CX884" s="5"/>
      <c r="CY884" s="33">
        <v>-99.743564</v>
      </c>
      <c r="CZ884" s="33">
        <v>20.597213</v>
      </c>
      <c r="DA884" s="33">
        <v>4.411528189E9</v>
      </c>
      <c r="DB884" s="33">
        <v>2.0</v>
      </c>
      <c r="DC884" s="33" t="s">
        <v>183</v>
      </c>
      <c r="DD884" s="33">
        <v>2023.0</v>
      </c>
      <c r="DE884" s="33" t="s">
        <v>184</v>
      </c>
      <c r="DF884" s="33"/>
      <c r="DG884" s="33" t="s">
        <v>185</v>
      </c>
      <c r="DH884" s="33" t="s">
        <v>186</v>
      </c>
      <c r="DI884" s="5"/>
      <c r="DJ884" s="5"/>
    </row>
    <row r="885">
      <c r="A885" s="33" t="s">
        <v>6000</v>
      </c>
      <c r="B885" s="34">
        <v>44953.0</v>
      </c>
      <c r="C885" s="35" t="s">
        <v>137</v>
      </c>
      <c r="D885" s="35" t="s">
        <v>139</v>
      </c>
      <c r="E885" s="35" t="s">
        <v>142</v>
      </c>
      <c r="F885" s="36" t="s">
        <v>144</v>
      </c>
      <c r="G885" s="33" t="s">
        <v>6001</v>
      </c>
      <c r="H885" s="33" t="s">
        <v>6002</v>
      </c>
      <c r="I885" s="33" t="s">
        <v>1656</v>
      </c>
      <c r="J885" s="33" t="s">
        <v>255</v>
      </c>
      <c r="K885" s="35" t="s">
        <v>150</v>
      </c>
      <c r="L885" s="33" t="s">
        <v>6003</v>
      </c>
      <c r="M885" s="5"/>
      <c r="N885" s="33" t="s">
        <v>2802</v>
      </c>
      <c r="O885" s="5"/>
      <c r="P885" s="35" t="s">
        <v>153</v>
      </c>
      <c r="Q885" s="35" t="s">
        <v>2802</v>
      </c>
      <c r="R885" s="33">
        <v>76548.0</v>
      </c>
      <c r="S885" s="37"/>
      <c r="T885" s="33"/>
      <c r="U885" s="33">
        <v>1.14</v>
      </c>
      <c r="V885" s="33" t="s">
        <v>154</v>
      </c>
      <c r="W885" s="33"/>
      <c r="X885" s="33"/>
      <c r="Y885" s="5"/>
      <c r="Z885" s="5"/>
      <c r="AA885" s="33">
        <v>1.0</v>
      </c>
      <c r="AB885" s="33"/>
      <c r="AC885" s="33">
        <v>1.0</v>
      </c>
      <c r="AD885" s="5"/>
      <c r="AE885" s="5"/>
      <c r="AF885" s="5"/>
      <c r="AG885" s="16"/>
      <c r="AH885" s="38" t="str">
        <f t="shared" si="1"/>
        <v/>
      </c>
      <c r="AI885" s="39">
        <f t="shared" si="2"/>
        <v>1</v>
      </c>
      <c r="AJ885" s="37" t="str">
        <f t="shared" si="3"/>
        <v/>
      </c>
      <c r="AK885" s="41" t="str">
        <f t="shared" si="4"/>
        <v/>
      </c>
      <c r="AL885" s="35" t="s">
        <v>153</v>
      </c>
      <c r="AM885" s="33" t="s">
        <v>2802</v>
      </c>
      <c r="AN885" s="33" t="s">
        <v>2802</v>
      </c>
      <c r="AO885" s="41"/>
      <c r="AP885" s="33" t="s">
        <v>169</v>
      </c>
      <c r="AQ885" s="33" t="s">
        <v>170</v>
      </c>
      <c r="AR885" s="33">
        <v>150.0</v>
      </c>
      <c r="AS885" s="42"/>
      <c r="AT885" s="42"/>
      <c r="AU885" s="42"/>
      <c r="AV885" s="42"/>
      <c r="AW885" s="42"/>
      <c r="AX885" s="5"/>
      <c r="AY885" s="33"/>
      <c r="AZ885" s="33" t="s">
        <v>6004</v>
      </c>
      <c r="BA885" s="5"/>
      <c r="BB885" s="5"/>
      <c r="BC885" s="5" t="s">
        <v>6005</v>
      </c>
      <c r="BD885" s="33" t="s">
        <v>173</v>
      </c>
      <c r="BE885" s="41"/>
      <c r="BF885" s="35"/>
      <c r="BG885" s="33" t="s">
        <v>169</v>
      </c>
      <c r="BH885" s="5"/>
      <c r="BI885" s="33">
        <v>150.0</v>
      </c>
      <c r="BJ885" s="33" t="s">
        <v>170</v>
      </c>
      <c r="BK885" s="5"/>
      <c r="BL885" s="5">
        <f t="shared" si="5"/>
        <v>1997.25</v>
      </c>
      <c r="BM885" s="5"/>
      <c r="BN885" s="5"/>
      <c r="BO885" s="42">
        <f t="shared" si="6"/>
        <v>1997.25</v>
      </c>
      <c r="BP885" s="44"/>
      <c r="BQ885" s="45"/>
      <c r="BR885" s="47"/>
      <c r="BS885" s="45"/>
      <c r="BT885" s="37"/>
      <c r="BU885" s="5"/>
      <c r="BV885" s="38"/>
      <c r="BW885" s="48"/>
      <c r="BX885" s="44"/>
      <c r="BY885" s="44"/>
      <c r="BZ885" s="33" t="s">
        <v>131</v>
      </c>
      <c r="CA885" s="5"/>
      <c r="CB885" s="5"/>
      <c r="CC885" s="33" t="s">
        <v>177</v>
      </c>
      <c r="CD885" s="5"/>
      <c r="CE885" s="5"/>
      <c r="CF885" s="33" t="s">
        <v>178</v>
      </c>
      <c r="CG885" s="33" t="s">
        <v>6006</v>
      </c>
      <c r="CH885" s="5"/>
      <c r="CI885" s="5"/>
      <c r="CJ885" s="5"/>
      <c r="CK885" s="33"/>
      <c r="CL885" s="49">
        <v>44995.0</v>
      </c>
      <c r="CM885" s="33" t="s">
        <v>180</v>
      </c>
      <c r="CN885" s="5"/>
      <c r="CO885" s="33">
        <v>1.0</v>
      </c>
      <c r="CP885" s="33" t="s">
        <v>181</v>
      </c>
      <c r="CQ885" s="50" t="str">
        <f t="shared" si="7"/>
        <v>12/08/1930</v>
      </c>
      <c r="CR885" s="33" t="s">
        <v>182</v>
      </c>
      <c r="CS885" s="33">
        <v>4.0</v>
      </c>
      <c r="CT885" s="33">
        <v>5.0</v>
      </c>
      <c r="CU885" s="33">
        <v>25.0</v>
      </c>
      <c r="CV885" s="33">
        <v>372.0</v>
      </c>
      <c r="CW885" s="5"/>
      <c r="CX885" s="5"/>
      <c r="CY885" s="33">
        <v>-99.743564</v>
      </c>
      <c r="CZ885" s="33">
        <v>20.597213</v>
      </c>
      <c r="DA885" s="33">
        <v>7.731301227E9</v>
      </c>
      <c r="DB885" s="33">
        <v>2.0</v>
      </c>
      <c r="DC885" s="33" t="s">
        <v>183</v>
      </c>
      <c r="DD885" s="33">
        <v>2023.0</v>
      </c>
      <c r="DE885" s="33" t="s">
        <v>184</v>
      </c>
      <c r="DF885" s="33"/>
      <c r="DG885" s="33" t="s">
        <v>185</v>
      </c>
      <c r="DH885" s="33" t="s">
        <v>186</v>
      </c>
      <c r="DI885" s="5"/>
      <c r="DJ885" s="5"/>
    </row>
    <row r="886">
      <c r="A886" s="33" t="s">
        <v>6007</v>
      </c>
      <c r="B886" s="34">
        <v>44953.0</v>
      </c>
      <c r="C886" s="35" t="s">
        <v>137</v>
      </c>
      <c r="D886" s="35" t="s">
        <v>139</v>
      </c>
      <c r="E886" s="35" t="s">
        <v>142</v>
      </c>
      <c r="F886" s="36" t="s">
        <v>144</v>
      </c>
      <c r="G886" s="33" t="s">
        <v>6008</v>
      </c>
      <c r="H886" s="33" t="s">
        <v>6009</v>
      </c>
      <c r="I886" s="33" t="s">
        <v>1656</v>
      </c>
      <c r="J886" s="33" t="s">
        <v>231</v>
      </c>
      <c r="K886" s="35" t="s">
        <v>150</v>
      </c>
      <c r="L886" s="33" t="s">
        <v>5991</v>
      </c>
      <c r="M886" s="5"/>
      <c r="N886" s="33" t="s">
        <v>2802</v>
      </c>
      <c r="O886" s="5"/>
      <c r="P886" s="35" t="s">
        <v>153</v>
      </c>
      <c r="Q886" s="35" t="s">
        <v>2802</v>
      </c>
      <c r="R886" s="33">
        <v>76548.0</v>
      </c>
      <c r="S886" s="37"/>
      <c r="T886" s="33"/>
      <c r="U886" s="33">
        <v>1.55</v>
      </c>
      <c r="V886" s="33" t="s">
        <v>154</v>
      </c>
      <c r="W886" s="33"/>
      <c r="X886" s="33"/>
      <c r="Y886" s="5"/>
      <c r="Z886" s="5"/>
      <c r="AA886" s="33">
        <v>1.0</v>
      </c>
      <c r="AB886" s="33">
        <v>1.0</v>
      </c>
      <c r="AC886" s="33"/>
      <c r="AD886" s="5"/>
      <c r="AE886" s="5"/>
      <c r="AF886" s="5"/>
      <c r="AG886" s="16"/>
      <c r="AH886" s="38">
        <f t="shared" si="1"/>
        <v>1</v>
      </c>
      <c r="AI886" s="39" t="str">
        <f t="shared" si="2"/>
        <v/>
      </c>
      <c r="AJ886" s="37" t="str">
        <f t="shared" si="3"/>
        <v/>
      </c>
      <c r="AK886" s="41" t="str">
        <f t="shared" si="4"/>
        <v/>
      </c>
      <c r="AL886" s="35" t="s">
        <v>153</v>
      </c>
      <c r="AM886" s="33" t="s">
        <v>2802</v>
      </c>
      <c r="AN886" s="33" t="s">
        <v>2802</v>
      </c>
      <c r="AO886" s="41"/>
      <c r="AP886" s="33" t="s">
        <v>169</v>
      </c>
      <c r="AQ886" s="33" t="s">
        <v>170</v>
      </c>
      <c r="AR886" s="33">
        <v>150.0</v>
      </c>
      <c r="AS886" s="42"/>
      <c r="AT886" s="42"/>
      <c r="AU886" s="42"/>
      <c r="AV886" s="42"/>
      <c r="AW886" s="42"/>
      <c r="AX886" s="5"/>
      <c r="AY886" s="33"/>
      <c r="AZ886" s="33" t="s">
        <v>6010</v>
      </c>
      <c r="BA886" s="5"/>
      <c r="BB886" s="5"/>
      <c r="BC886" s="5" t="s">
        <v>6011</v>
      </c>
      <c r="BD886" s="33" t="s">
        <v>173</v>
      </c>
      <c r="BE886" s="41"/>
      <c r="BF886" s="35"/>
      <c r="BG886" s="33" t="s">
        <v>169</v>
      </c>
      <c r="BH886" s="5"/>
      <c r="BI886" s="33">
        <v>150.0</v>
      </c>
      <c r="BJ886" s="33" t="s">
        <v>170</v>
      </c>
      <c r="BK886" s="5"/>
      <c r="BL886" s="5">
        <f t="shared" si="5"/>
        <v>1997.25</v>
      </c>
      <c r="BM886" s="5"/>
      <c r="BN886" s="5"/>
      <c r="BO886" s="42">
        <f t="shared" si="6"/>
        <v>1997.25</v>
      </c>
      <c r="BP886" s="44"/>
      <c r="BQ886" s="45"/>
      <c r="BR886" s="47"/>
      <c r="BS886" s="45"/>
      <c r="BT886" s="37"/>
      <c r="BU886" s="5"/>
      <c r="BV886" s="38"/>
      <c r="BW886" s="48"/>
      <c r="BX886" s="44"/>
      <c r="BY886" s="44"/>
      <c r="BZ886" s="33" t="s">
        <v>131</v>
      </c>
      <c r="CA886" s="5"/>
      <c r="CB886" s="5"/>
      <c r="CC886" s="33" t="s">
        <v>177</v>
      </c>
      <c r="CD886" s="5"/>
      <c r="CE886" s="5"/>
      <c r="CF886" s="33" t="s">
        <v>178</v>
      </c>
      <c r="CG886" s="33" t="s">
        <v>6012</v>
      </c>
      <c r="CH886" s="5"/>
      <c r="CI886" s="5"/>
      <c r="CJ886" s="5"/>
      <c r="CK886" s="33"/>
      <c r="CL886" s="49">
        <v>44995.0</v>
      </c>
      <c r="CM886" s="33" t="s">
        <v>180</v>
      </c>
      <c r="CN886" s="5"/>
      <c r="CO886" s="33">
        <v>1.0</v>
      </c>
      <c r="CP886" s="33" t="s">
        <v>181</v>
      </c>
      <c r="CQ886" s="50" t="str">
        <f t="shared" si="7"/>
        <v>28/05/1960</v>
      </c>
      <c r="CR886" s="33" t="s">
        <v>243</v>
      </c>
      <c r="CS886" s="33">
        <v>4.0</v>
      </c>
      <c r="CT886" s="33">
        <v>5.0</v>
      </c>
      <c r="CU886" s="33">
        <v>25.0</v>
      </c>
      <c r="CV886" s="33">
        <v>372.0</v>
      </c>
      <c r="CW886" s="5"/>
      <c r="CX886" s="5"/>
      <c r="CY886" s="33">
        <v>-99.743564</v>
      </c>
      <c r="CZ886" s="33">
        <v>20.597213</v>
      </c>
      <c r="DA886" s="33">
        <v>7.731344712E9</v>
      </c>
      <c r="DB886" s="33">
        <v>2.0</v>
      </c>
      <c r="DC886" s="33" t="s">
        <v>183</v>
      </c>
      <c r="DD886" s="33">
        <v>2023.0</v>
      </c>
      <c r="DE886" s="33" t="s">
        <v>184</v>
      </c>
      <c r="DF886" s="33"/>
      <c r="DG886" s="33" t="s">
        <v>185</v>
      </c>
      <c r="DH886" s="33" t="s">
        <v>186</v>
      </c>
      <c r="DI886" s="5"/>
      <c r="DJ886" s="5"/>
    </row>
    <row r="887">
      <c r="A887" s="33" t="s">
        <v>6013</v>
      </c>
      <c r="B887" s="34">
        <v>44953.0</v>
      </c>
      <c r="C887" s="35" t="s">
        <v>137</v>
      </c>
      <c r="D887" s="35" t="s">
        <v>139</v>
      </c>
      <c r="E887" s="35" t="s">
        <v>142</v>
      </c>
      <c r="F887" s="36" t="s">
        <v>144</v>
      </c>
      <c r="G887" s="33" t="s">
        <v>6014</v>
      </c>
      <c r="H887" s="33" t="s">
        <v>3871</v>
      </c>
      <c r="I887" s="33" t="s">
        <v>1656</v>
      </c>
      <c r="J887" s="33" t="s">
        <v>350</v>
      </c>
      <c r="K887" s="35" t="s">
        <v>150</v>
      </c>
      <c r="L887" s="33" t="s">
        <v>2317</v>
      </c>
      <c r="M887" s="5"/>
      <c r="N887" s="33" t="s">
        <v>2802</v>
      </c>
      <c r="O887" s="5"/>
      <c r="P887" s="35" t="s">
        <v>153</v>
      </c>
      <c r="Q887" s="35" t="s">
        <v>2802</v>
      </c>
      <c r="R887" s="33">
        <v>76548.0</v>
      </c>
      <c r="S887" s="37"/>
      <c r="T887" s="33"/>
      <c r="U887" s="33">
        <v>1.37</v>
      </c>
      <c r="V887" s="33" t="s">
        <v>154</v>
      </c>
      <c r="W887" s="33"/>
      <c r="X887" s="33"/>
      <c r="Y887" s="5"/>
      <c r="Z887" s="5"/>
      <c r="AA887" s="33">
        <v>1.0</v>
      </c>
      <c r="AB887" s="33"/>
      <c r="AC887" s="33">
        <v>1.0</v>
      </c>
      <c r="AD887" s="5"/>
      <c r="AE887" s="5"/>
      <c r="AF887" s="5"/>
      <c r="AG887" s="16"/>
      <c r="AH887" s="38" t="str">
        <f t="shared" si="1"/>
        <v/>
      </c>
      <c r="AI887" s="39">
        <f t="shared" si="2"/>
        <v>1</v>
      </c>
      <c r="AJ887" s="37" t="str">
        <f t="shared" si="3"/>
        <v/>
      </c>
      <c r="AK887" s="41" t="str">
        <f t="shared" si="4"/>
        <v/>
      </c>
      <c r="AL887" s="35" t="s">
        <v>153</v>
      </c>
      <c r="AM887" s="33" t="s">
        <v>2802</v>
      </c>
      <c r="AN887" s="33" t="s">
        <v>2802</v>
      </c>
      <c r="AO887" s="41"/>
      <c r="AP887" s="33" t="s">
        <v>169</v>
      </c>
      <c r="AQ887" s="33" t="s">
        <v>170</v>
      </c>
      <c r="AR887" s="33">
        <v>150.0</v>
      </c>
      <c r="AS887" s="42"/>
      <c r="AT887" s="42"/>
      <c r="AU887" s="42"/>
      <c r="AV887" s="42"/>
      <c r="AW887" s="42"/>
      <c r="AX887" s="5"/>
      <c r="AY887" s="33"/>
      <c r="AZ887" s="33" t="s">
        <v>6015</v>
      </c>
      <c r="BA887" s="5"/>
      <c r="BB887" s="5"/>
      <c r="BC887" s="5" t="s">
        <v>6016</v>
      </c>
      <c r="BD887" s="33" t="s">
        <v>173</v>
      </c>
      <c r="BE887" s="41"/>
      <c r="BF887" s="35"/>
      <c r="BG887" s="33" t="s">
        <v>169</v>
      </c>
      <c r="BH887" s="5"/>
      <c r="BI887" s="33">
        <v>150.0</v>
      </c>
      <c r="BJ887" s="33" t="s">
        <v>170</v>
      </c>
      <c r="BK887" s="5"/>
      <c r="BL887" s="5">
        <f t="shared" si="5"/>
        <v>1997.25</v>
      </c>
      <c r="BM887" s="5"/>
      <c r="BN887" s="5"/>
      <c r="BO887" s="42">
        <f t="shared" si="6"/>
        <v>1997.25</v>
      </c>
      <c r="BP887" s="44"/>
      <c r="BQ887" s="45"/>
      <c r="BR887" s="47"/>
      <c r="BS887" s="45"/>
      <c r="BT887" s="37"/>
      <c r="BU887" s="5"/>
      <c r="BV887" s="38"/>
      <c r="BW887" s="48"/>
      <c r="BX887" s="44"/>
      <c r="BY887" s="44"/>
      <c r="BZ887" s="33" t="s">
        <v>131</v>
      </c>
      <c r="CA887" s="5"/>
      <c r="CB887" s="5"/>
      <c r="CC887" s="33" t="s">
        <v>177</v>
      </c>
      <c r="CD887" s="5"/>
      <c r="CE887" s="5"/>
      <c r="CF887" s="33" t="s">
        <v>178</v>
      </c>
      <c r="CG887" s="33" t="s">
        <v>6017</v>
      </c>
      <c r="CH887" s="5"/>
      <c r="CI887" s="5"/>
      <c r="CJ887" s="5"/>
      <c r="CK887" s="33"/>
      <c r="CL887" s="49">
        <v>44995.0</v>
      </c>
      <c r="CM887" s="33" t="s">
        <v>180</v>
      </c>
      <c r="CN887" s="5"/>
      <c r="CO887" s="33">
        <v>1.0</v>
      </c>
      <c r="CP887" s="33" t="s">
        <v>181</v>
      </c>
      <c r="CQ887" s="50" t="str">
        <f t="shared" si="7"/>
        <v>12/05/1962</v>
      </c>
      <c r="CR887" s="33" t="s">
        <v>182</v>
      </c>
      <c r="CS887" s="33">
        <v>4.0</v>
      </c>
      <c r="CT887" s="33">
        <v>5.0</v>
      </c>
      <c r="CU887" s="33">
        <v>25.0</v>
      </c>
      <c r="CV887" s="33">
        <v>372.0</v>
      </c>
      <c r="CW887" s="5"/>
      <c r="CX887" s="5"/>
      <c r="CY887" s="33">
        <v>-99.743564</v>
      </c>
      <c r="CZ887" s="33">
        <v>20.597213</v>
      </c>
      <c r="DA887" s="33">
        <v>4.411075534E9</v>
      </c>
      <c r="DB887" s="33">
        <v>2.0</v>
      </c>
      <c r="DC887" s="33" t="s">
        <v>183</v>
      </c>
      <c r="DD887" s="33">
        <v>2023.0</v>
      </c>
      <c r="DE887" s="33" t="s">
        <v>184</v>
      </c>
      <c r="DF887" s="33"/>
      <c r="DG887" s="33" t="s">
        <v>185</v>
      </c>
      <c r="DH887" s="33" t="s">
        <v>186</v>
      </c>
      <c r="DI887" s="5"/>
      <c r="DJ887" s="5"/>
    </row>
    <row r="888">
      <c r="A888" s="33" t="s">
        <v>6018</v>
      </c>
      <c r="B888" s="34">
        <v>44953.0</v>
      </c>
      <c r="C888" s="35" t="s">
        <v>137</v>
      </c>
      <c r="D888" s="35" t="s">
        <v>139</v>
      </c>
      <c r="E888" s="35" t="s">
        <v>142</v>
      </c>
      <c r="F888" s="36" t="s">
        <v>144</v>
      </c>
      <c r="G888" s="33" t="s">
        <v>6019</v>
      </c>
      <c r="H888" s="33" t="s">
        <v>1700</v>
      </c>
      <c r="I888" s="33" t="s">
        <v>1656</v>
      </c>
      <c r="J888" s="33" t="s">
        <v>231</v>
      </c>
      <c r="K888" s="35" t="s">
        <v>150</v>
      </c>
      <c r="L888" s="33" t="s">
        <v>151</v>
      </c>
      <c r="M888" s="5"/>
      <c r="N888" s="33" t="s">
        <v>2802</v>
      </c>
      <c r="O888" s="5"/>
      <c r="P888" s="35" t="s">
        <v>153</v>
      </c>
      <c r="Q888" s="35" t="s">
        <v>2802</v>
      </c>
      <c r="R888" s="33">
        <v>76548.0</v>
      </c>
      <c r="S888" s="37"/>
      <c r="T888" s="33"/>
      <c r="U888" s="33">
        <v>1.03</v>
      </c>
      <c r="V888" s="33" t="s">
        <v>154</v>
      </c>
      <c r="W888" s="33"/>
      <c r="X888" s="33"/>
      <c r="Y888" s="5"/>
      <c r="Z888" s="5"/>
      <c r="AA888" s="33">
        <v>1.0</v>
      </c>
      <c r="AB888" s="33">
        <v>1.0</v>
      </c>
      <c r="AC888" s="33"/>
      <c r="AD888" s="5"/>
      <c r="AE888" s="5"/>
      <c r="AF888" s="5"/>
      <c r="AG888" s="16"/>
      <c r="AH888" s="38">
        <f t="shared" si="1"/>
        <v>1</v>
      </c>
      <c r="AI888" s="39" t="str">
        <f t="shared" si="2"/>
        <v/>
      </c>
      <c r="AJ888" s="37" t="str">
        <f t="shared" si="3"/>
        <v/>
      </c>
      <c r="AK888" s="41" t="str">
        <f t="shared" si="4"/>
        <v/>
      </c>
      <c r="AL888" s="35" t="s">
        <v>153</v>
      </c>
      <c r="AM888" s="33" t="s">
        <v>2802</v>
      </c>
      <c r="AN888" s="33" t="s">
        <v>2802</v>
      </c>
      <c r="AO888" s="41"/>
      <c r="AP888" s="33" t="s">
        <v>169</v>
      </c>
      <c r="AQ888" s="33" t="s">
        <v>170</v>
      </c>
      <c r="AR888" s="33">
        <v>150.0</v>
      </c>
      <c r="AS888" s="42"/>
      <c r="AT888" s="42"/>
      <c r="AU888" s="42"/>
      <c r="AV888" s="42"/>
      <c r="AW888" s="42"/>
      <c r="AX888" s="5"/>
      <c r="AY888" s="33"/>
      <c r="AZ888" s="33" t="s">
        <v>6020</v>
      </c>
      <c r="BA888" s="5"/>
      <c r="BB888" s="5"/>
      <c r="BC888" s="5" t="s">
        <v>6021</v>
      </c>
      <c r="BD888" s="33" t="s">
        <v>173</v>
      </c>
      <c r="BE888" s="41"/>
      <c r="BF888" s="35"/>
      <c r="BG888" s="33" t="s">
        <v>169</v>
      </c>
      <c r="BH888" s="5"/>
      <c r="BI888" s="33">
        <v>150.0</v>
      </c>
      <c r="BJ888" s="33" t="s">
        <v>170</v>
      </c>
      <c r="BK888" s="5"/>
      <c r="BL888" s="5">
        <f t="shared" si="5"/>
        <v>1997.25</v>
      </c>
      <c r="BM888" s="5"/>
      <c r="BN888" s="5"/>
      <c r="BO888" s="42">
        <f t="shared" si="6"/>
        <v>1997.25</v>
      </c>
      <c r="BP888" s="44"/>
      <c r="BQ888" s="45"/>
      <c r="BR888" s="47"/>
      <c r="BS888" s="45"/>
      <c r="BT888" s="37"/>
      <c r="BU888" s="5"/>
      <c r="BV888" s="38"/>
      <c r="BW888" s="48"/>
      <c r="BX888" s="44"/>
      <c r="BY888" s="44"/>
      <c r="BZ888" s="33" t="s">
        <v>131</v>
      </c>
      <c r="CA888" s="5"/>
      <c r="CB888" s="5"/>
      <c r="CC888" s="33" t="s">
        <v>177</v>
      </c>
      <c r="CD888" s="5"/>
      <c r="CE888" s="5"/>
      <c r="CF888" s="33" t="s">
        <v>178</v>
      </c>
      <c r="CG888" s="33" t="s">
        <v>6022</v>
      </c>
      <c r="CH888" s="5"/>
      <c r="CI888" s="5"/>
      <c r="CJ888" s="5"/>
      <c r="CK888" s="33"/>
      <c r="CL888" s="49">
        <v>44995.0</v>
      </c>
      <c r="CM888" s="33" t="s">
        <v>180</v>
      </c>
      <c r="CN888" s="5"/>
      <c r="CO888" s="33">
        <v>1.0</v>
      </c>
      <c r="CP888" s="33" t="s">
        <v>181</v>
      </c>
      <c r="CQ888" s="50" t="str">
        <f t="shared" si="7"/>
        <v>15/03/1951</v>
      </c>
      <c r="CR888" s="33" t="s">
        <v>243</v>
      </c>
      <c r="CS888" s="33">
        <v>4.0</v>
      </c>
      <c r="CT888" s="33">
        <v>5.0</v>
      </c>
      <c r="CU888" s="33">
        <v>25.0</v>
      </c>
      <c r="CV888" s="33">
        <v>372.0</v>
      </c>
      <c r="CW888" s="5"/>
      <c r="CX888" s="5"/>
      <c r="CY888" s="33">
        <v>-99.743564</v>
      </c>
      <c r="CZ888" s="33">
        <v>20.597213</v>
      </c>
      <c r="DA888" s="33">
        <v>7.737109544E9</v>
      </c>
      <c r="DB888" s="33">
        <v>2.0</v>
      </c>
      <c r="DC888" s="33" t="s">
        <v>183</v>
      </c>
      <c r="DD888" s="33">
        <v>2023.0</v>
      </c>
      <c r="DE888" s="33" t="s">
        <v>184</v>
      </c>
      <c r="DF888" s="33"/>
      <c r="DG888" s="33" t="s">
        <v>185</v>
      </c>
      <c r="DH888" s="33" t="s">
        <v>186</v>
      </c>
      <c r="DI888" s="5"/>
      <c r="DJ888" s="5"/>
    </row>
    <row r="889">
      <c r="A889" s="33" t="s">
        <v>6023</v>
      </c>
      <c r="B889" s="34">
        <v>44953.0</v>
      </c>
      <c r="C889" s="35" t="s">
        <v>137</v>
      </c>
      <c r="D889" s="35" t="s">
        <v>139</v>
      </c>
      <c r="E889" s="35" t="s">
        <v>142</v>
      </c>
      <c r="F889" s="36" t="s">
        <v>144</v>
      </c>
      <c r="G889" s="33" t="s">
        <v>6024</v>
      </c>
      <c r="H889" s="33" t="s">
        <v>4271</v>
      </c>
      <c r="I889" s="33" t="s">
        <v>1656</v>
      </c>
      <c r="J889" s="33" t="s">
        <v>231</v>
      </c>
      <c r="K889" s="35" t="s">
        <v>150</v>
      </c>
      <c r="L889" s="33" t="s">
        <v>2317</v>
      </c>
      <c r="M889" s="5"/>
      <c r="N889" s="33" t="s">
        <v>2802</v>
      </c>
      <c r="O889" s="5"/>
      <c r="P889" s="35" t="s">
        <v>153</v>
      </c>
      <c r="Q889" s="35" t="s">
        <v>2802</v>
      </c>
      <c r="R889" s="33">
        <v>76548.0</v>
      </c>
      <c r="S889" s="37"/>
      <c r="T889" s="33"/>
      <c r="U889" s="33">
        <v>2.64</v>
      </c>
      <c r="V889" s="33" t="s">
        <v>154</v>
      </c>
      <c r="W889" s="33"/>
      <c r="X889" s="33"/>
      <c r="Y889" s="5"/>
      <c r="Z889" s="5"/>
      <c r="AA889" s="33">
        <v>1.0</v>
      </c>
      <c r="AB889" s="33"/>
      <c r="AC889" s="33">
        <v>1.0</v>
      </c>
      <c r="AD889" s="5"/>
      <c r="AE889" s="5"/>
      <c r="AF889" s="5"/>
      <c r="AG889" s="16"/>
      <c r="AH889" s="38" t="str">
        <f t="shared" si="1"/>
        <v/>
      </c>
      <c r="AI889" s="39">
        <f t="shared" si="2"/>
        <v>1</v>
      </c>
      <c r="AJ889" s="37" t="str">
        <f t="shared" si="3"/>
        <v/>
      </c>
      <c r="AK889" s="41" t="str">
        <f t="shared" si="4"/>
        <v/>
      </c>
      <c r="AL889" s="35" t="s">
        <v>153</v>
      </c>
      <c r="AM889" s="33" t="s">
        <v>2802</v>
      </c>
      <c r="AN889" s="33" t="s">
        <v>2802</v>
      </c>
      <c r="AO889" s="41"/>
      <c r="AP889" s="33" t="s">
        <v>169</v>
      </c>
      <c r="AQ889" s="33" t="s">
        <v>170</v>
      </c>
      <c r="AR889" s="33">
        <v>300.0</v>
      </c>
      <c r="AS889" s="42"/>
      <c r="AT889" s="42"/>
      <c r="AU889" s="42"/>
      <c r="AV889" s="42"/>
      <c r="AW889" s="42"/>
      <c r="AX889" s="5"/>
      <c r="AY889" s="33"/>
      <c r="AZ889" s="33" t="s">
        <v>6025</v>
      </c>
      <c r="BA889" s="5"/>
      <c r="BB889" s="5"/>
      <c r="BC889" s="5" t="s">
        <v>6026</v>
      </c>
      <c r="BD889" s="33" t="s">
        <v>173</v>
      </c>
      <c r="BE889" s="41"/>
      <c r="BF889" s="35"/>
      <c r="BG889" s="33" t="s">
        <v>169</v>
      </c>
      <c r="BH889" s="5"/>
      <c r="BI889" s="33">
        <v>300.0</v>
      </c>
      <c r="BJ889" s="33" t="s">
        <v>170</v>
      </c>
      <c r="BK889" s="5"/>
      <c r="BL889" s="5">
        <f t="shared" si="5"/>
        <v>3994.5</v>
      </c>
      <c r="BM889" s="5"/>
      <c r="BN889" s="5"/>
      <c r="BO889" s="42">
        <f t="shared" si="6"/>
        <v>3994.5</v>
      </c>
      <c r="BP889" s="44"/>
      <c r="BQ889" s="45"/>
      <c r="BR889" s="47"/>
      <c r="BS889" s="45"/>
      <c r="BT889" s="37"/>
      <c r="BU889" s="5"/>
      <c r="BV889" s="38"/>
      <c r="BW889" s="48"/>
      <c r="BX889" s="44"/>
      <c r="BY889" s="44"/>
      <c r="BZ889" s="33" t="s">
        <v>131</v>
      </c>
      <c r="CA889" s="5"/>
      <c r="CB889" s="5"/>
      <c r="CC889" s="33" t="s">
        <v>177</v>
      </c>
      <c r="CD889" s="5"/>
      <c r="CE889" s="5"/>
      <c r="CF889" s="33" t="s">
        <v>178</v>
      </c>
      <c r="CG889" s="33" t="s">
        <v>6027</v>
      </c>
      <c r="CH889" s="5"/>
      <c r="CI889" s="5"/>
      <c r="CJ889" s="5"/>
      <c r="CK889" s="33"/>
      <c r="CL889" s="49">
        <v>44995.0</v>
      </c>
      <c r="CM889" s="33" t="s">
        <v>180</v>
      </c>
      <c r="CN889" s="5"/>
      <c r="CO889" s="33">
        <v>2.0</v>
      </c>
      <c r="CP889" s="33" t="s">
        <v>181</v>
      </c>
      <c r="CQ889" s="50" t="str">
        <f t="shared" si="7"/>
        <v>28/08/1938</v>
      </c>
      <c r="CR889" s="33" t="s">
        <v>182</v>
      </c>
      <c r="CS889" s="33">
        <v>4.0</v>
      </c>
      <c r="CT889" s="33">
        <v>5.0</v>
      </c>
      <c r="CU889" s="33">
        <v>25.0</v>
      </c>
      <c r="CV889" s="33">
        <v>372.0</v>
      </c>
      <c r="CW889" s="5"/>
      <c r="CX889" s="5"/>
      <c r="CY889" s="33">
        <v>-99.743564</v>
      </c>
      <c r="CZ889" s="33">
        <v>20.597213</v>
      </c>
      <c r="DA889" s="33">
        <v>4.411058134E9</v>
      </c>
      <c r="DB889" s="33">
        <v>2.0</v>
      </c>
      <c r="DC889" s="33" t="s">
        <v>183</v>
      </c>
      <c r="DD889" s="33">
        <v>2023.0</v>
      </c>
      <c r="DE889" s="33" t="s">
        <v>184</v>
      </c>
      <c r="DF889" s="33"/>
      <c r="DG889" s="33" t="s">
        <v>185</v>
      </c>
      <c r="DH889" s="33" t="s">
        <v>186</v>
      </c>
      <c r="DI889" s="5"/>
      <c r="DJ889" s="5"/>
    </row>
    <row r="890">
      <c r="A890" s="33" t="s">
        <v>6028</v>
      </c>
      <c r="B890" s="34">
        <v>44953.0</v>
      </c>
      <c r="C890" s="35" t="s">
        <v>137</v>
      </c>
      <c r="D890" s="35" t="s">
        <v>139</v>
      </c>
      <c r="E890" s="35" t="s">
        <v>142</v>
      </c>
      <c r="F890" s="36" t="s">
        <v>144</v>
      </c>
      <c r="G890" s="33" t="s">
        <v>6029</v>
      </c>
      <c r="H890" s="33" t="s">
        <v>6030</v>
      </c>
      <c r="I890" s="33" t="s">
        <v>1656</v>
      </c>
      <c r="J890" s="33" t="s">
        <v>1656</v>
      </c>
      <c r="K890" s="35" t="s">
        <v>150</v>
      </c>
      <c r="L890" s="33" t="s">
        <v>3637</v>
      </c>
      <c r="M890" s="5"/>
      <c r="N890" s="33" t="s">
        <v>2802</v>
      </c>
      <c r="O890" s="5"/>
      <c r="P890" s="35" t="s">
        <v>153</v>
      </c>
      <c r="Q890" s="35" t="s">
        <v>2802</v>
      </c>
      <c r="R890" s="33">
        <v>76548.0</v>
      </c>
      <c r="S890" s="37"/>
      <c r="T890" s="33"/>
      <c r="U890" s="33">
        <v>2.38</v>
      </c>
      <c r="V890" s="33" t="s">
        <v>154</v>
      </c>
      <c r="W890" s="33"/>
      <c r="X890" s="33"/>
      <c r="Y890" s="5"/>
      <c r="Z890" s="5"/>
      <c r="AA890" s="33">
        <v>1.0</v>
      </c>
      <c r="AB890" s="33"/>
      <c r="AC890" s="33">
        <v>1.0</v>
      </c>
      <c r="AD890" s="5"/>
      <c r="AE890" s="5"/>
      <c r="AF890" s="5"/>
      <c r="AG890" s="16"/>
      <c r="AH890" s="38" t="str">
        <f t="shared" si="1"/>
        <v/>
      </c>
      <c r="AI890" s="39">
        <f t="shared" si="2"/>
        <v>1</v>
      </c>
      <c r="AJ890" s="37" t="str">
        <f t="shared" si="3"/>
        <v/>
      </c>
      <c r="AK890" s="41" t="str">
        <f t="shared" si="4"/>
        <v/>
      </c>
      <c r="AL890" s="35" t="s">
        <v>153</v>
      </c>
      <c r="AM890" s="33" t="s">
        <v>2802</v>
      </c>
      <c r="AN890" s="33" t="s">
        <v>2802</v>
      </c>
      <c r="AO890" s="41"/>
      <c r="AP890" s="33" t="s">
        <v>169</v>
      </c>
      <c r="AQ890" s="33" t="s">
        <v>170</v>
      </c>
      <c r="AR890" s="33">
        <v>300.0</v>
      </c>
      <c r="AS890" s="42"/>
      <c r="AT890" s="42"/>
      <c r="AU890" s="42"/>
      <c r="AV890" s="42"/>
      <c r="AW890" s="42"/>
      <c r="AX890" s="5"/>
      <c r="AY890" s="33"/>
      <c r="AZ890" s="33" t="s">
        <v>6031</v>
      </c>
      <c r="BA890" s="5"/>
      <c r="BB890" s="5"/>
      <c r="BC890" s="5" t="s">
        <v>6032</v>
      </c>
      <c r="BD890" s="33" t="s">
        <v>173</v>
      </c>
      <c r="BE890" s="41"/>
      <c r="BF890" s="35"/>
      <c r="BG890" s="33" t="s">
        <v>169</v>
      </c>
      <c r="BH890" s="5"/>
      <c r="BI890" s="33">
        <v>300.0</v>
      </c>
      <c r="BJ890" s="33" t="s">
        <v>170</v>
      </c>
      <c r="BK890" s="5"/>
      <c r="BL890" s="5">
        <f t="shared" si="5"/>
        <v>3994.5</v>
      </c>
      <c r="BM890" s="5"/>
      <c r="BN890" s="5"/>
      <c r="BO890" s="42">
        <f t="shared" si="6"/>
        <v>3994.5</v>
      </c>
      <c r="BP890" s="44"/>
      <c r="BQ890" s="45"/>
      <c r="BR890" s="47"/>
      <c r="BS890" s="45"/>
      <c r="BT890" s="37"/>
      <c r="BU890" s="5"/>
      <c r="BV890" s="38"/>
      <c r="BW890" s="48"/>
      <c r="BX890" s="44"/>
      <c r="BY890" s="44"/>
      <c r="BZ890" s="33" t="s">
        <v>131</v>
      </c>
      <c r="CA890" s="5"/>
      <c r="CB890" s="5"/>
      <c r="CC890" s="33" t="s">
        <v>177</v>
      </c>
      <c r="CD890" s="5"/>
      <c r="CE890" s="5"/>
      <c r="CF890" s="33" t="s">
        <v>178</v>
      </c>
      <c r="CG890" s="33" t="s">
        <v>6033</v>
      </c>
      <c r="CH890" s="5"/>
      <c r="CI890" s="5"/>
      <c r="CJ890" s="5"/>
      <c r="CK890" s="33"/>
      <c r="CL890" s="49">
        <v>44995.0</v>
      </c>
      <c r="CM890" s="33" t="s">
        <v>180</v>
      </c>
      <c r="CN890" s="5"/>
      <c r="CO890" s="33">
        <v>2.0</v>
      </c>
      <c r="CP890" s="33" t="s">
        <v>181</v>
      </c>
      <c r="CQ890" s="50" t="str">
        <f t="shared" si="7"/>
        <v>13/03/1948</v>
      </c>
      <c r="CR890" s="33" t="s">
        <v>182</v>
      </c>
      <c r="CS890" s="33">
        <v>4.0</v>
      </c>
      <c r="CT890" s="33">
        <v>5.0</v>
      </c>
      <c r="CU890" s="33">
        <v>25.0</v>
      </c>
      <c r="CV890" s="33">
        <v>372.0</v>
      </c>
      <c r="CW890" s="5"/>
      <c r="CX890" s="5"/>
      <c r="CY890" s="33">
        <v>-99.743564</v>
      </c>
      <c r="CZ890" s="33">
        <v>20.597213</v>
      </c>
      <c r="DA890" s="33">
        <v>7.7318342E9</v>
      </c>
      <c r="DB890" s="33">
        <v>2.0</v>
      </c>
      <c r="DC890" s="33" t="s">
        <v>183</v>
      </c>
      <c r="DD890" s="33">
        <v>2023.0</v>
      </c>
      <c r="DE890" s="33" t="s">
        <v>184</v>
      </c>
      <c r="DF890" s="33"/>
      <c r="DG890" s="33" t="s">
        <v>185</v>
      </c>
      <c r="DH890" s="33" t="s">
        <v>186</v>
      </c>
      <c r="DI890" s="5"/>
      <c r="DJ890" s="5"/>
    </row>
    <row r="891">
      <c r="A891" s="33" t="s">
        <v>6034</v>
      </c>
      <c r="B891" s="34">
        <v>44953.0</v>
      </c>
      <c r="C891" s="35" t="s">
        <v>137</v>
      </c>
      <c r="D891" s="35" t="s">
        <v>139</v>
      </c>
      <c r="E891" s="35" t="s">
        <v>142</v>
      </c>
      <c r="F891" s="36" t="s">
        <v>144</v>
      </c>
      <c r="G891" s="33" t="s">
        <v>6035</v>
      </c>
      <c r="H891" s="33" t="s">
        <v>3138</v>
      </c>
      <c r="I891" s="33" t="s">
        <v>788</v>
      </c>
      <c r="J891" s="33" t="s">
        <v>350</v>
      </c>
      <c r="K891" s="35" t="s">
        <v>150</v>
      </c>
      <c r="L891" s="33" t="s">
        <v>5991</v>
      </c>
      <c r="M891" s="33">
        <v>196.0</v>
      </c>
      <c r="N891" s="33" t="s">
        <v>2802</v>
      </c>
      <c r="O891" s="5"/>
      <c r="P891" s="35" t="s">
        <v>153</v>
      </c>
      <c r="Q891" s="35" t="s">
        <v>2802</v>
      </c>
      <c r="R891" s="33">
        <v>76548.0</v>
      </c>
      <c r="S891" s="37"/>
      <c r="T891" s="33"/>
      <c r="U891" s="33">
        <v>2.54</v>
      </c>
      <c r="V891" s="33" t="s">
        <v>154</v>
      </c>
      <c r="W891" s="33"/>
      <c r="X891" s="33"/>
      <c r="Y891" s="5"/>
      <c r="Z891" s="5"/>
      <c r="AA891" s="33">
        <v>1.0</v>
      </c>
      <c r="AB891" s="33"/>
      <c r="AC891" s="33">
        <v>1.0</v>
      </c>
      <c r="AD891" s="5"/>
      <c r="AE891" s="5"/>
      <c r="AF891" s="5"/>
      <c r="AG891" s="16"/>
      <c r="AH891" s="38" t="str">
        <f t="shared" si="1"/>
        <v/>
      </c>
      <c r="AI891" s="39">
        <f t="shared" si="2"/>
        <v>1</v>
      </c>
      <c r="AJ891" s="37" t="str">
        <f t="shared" si="3"/>
        <v/>
      </c>
      <c r="AK891" s="41" t="str">
        <f t="shared" si="4"/>
        <v/>
      </c>
      <c r="AL891" s="35" t="s">
        <v>153</v>
      </c>
      <c r="AM891" s="33" t="s">
        <v>2802</v>
      </c>
      <c r="AN891" s="33" t="s">
        <v>2802</v>
      </c>
      <c r="AO891" s="41"/>
      <c r="AP891" s="33" t="s">
        <v>169</v>
      </c>
      <c r="AQ891" s="33" t="s">
        <v>170</v>
      </c>
      <c r="AR891" s="33">
        <v>300.0</v>
      </c>
      <c r="AS891" s="42"/>
      <c r="AT891" s="42"/>
      <c r="AU891" s="42"/>
      <c r="AV891" s="42"/>
      <c r="AW891" s="42"/>
      <c r="AX891" s="5"/>
      <c r="AY891" s="33"/>
      <c r="AZ891" s="33" t="s">
        <v>6036</v>
      </c>
      <c r="BA891" s="5"/>
      <c r="BB891" s="5"/>
      <c r="BC891" s="5" t="s">
        <v>6037</v>
      </c>
      <c r="BD891" s="33" t="s">
        <v>173</v>
      </c>
      <c r="BE891" s="41"/>
      <c r="BF891" s="35"/>
      <c r="BG891" s="33" t="s">
        <v>169</v>
      </c>
      <c r="BH891" s="5"/>
      <c r="BI891" s="33">
        <v>300.0</v>
      </c>
      <c r="BJ891" s="33" t="s">
        <v>170</v>
      </c>
      <c r="BK891" s="5"/>
      <c r="BL891" s="5">
        <f t="shared" si="5"/>
        <v>3994.5</v>
      </c>
      <c r="BM891" s="5"/>
      <c r="BN891" s="5"/>
      <c r="BO891" s="42">
        <f t="shared" si="6"/>
        <v>3994.5</v>
      </c>
      <c r="BP891" s="44"/>
      <c r="BQ891" s="45"/>
      <c r="BR891" s="47"/>
      <c r="BS891" s="45"/>
      <c r="BT891" s="37"/>
      <c r="BU891" s="5"/>
      <c r="BV891" s="38"/>
      <c r="BW891" s="48"/>
      <c r="BX891" s="44"/>
      <c r="BY891" s="44"/>
      <c r="BZ891" s="33" t="s">
        <v>131</v>
      </c>
      <c r="CA891" s="5"/>
      <c r="CB891" s="5"/>
      <c r="CC891" s="33" t="s">
        <v>177</v>
      </c>
      <c r="CD891" s="5"/>
      <c r="CE891" s="5"/>
      <c r="CF891" s="33" t="s">
        <v>178</v>
      </c>
      <c r="CG891" s="33" t="s">
        <v>6038</v>
      </c>
      <c r="CH891" s="5"/>
      <c r="CI891" s="5"/>
      <c r="CJ891" s="5"/>
      <c r="CK891" s="33"/>
      <c r="CL891" s="49">
        <v>44995.0</v>
      </c>
      <c r="CM891" s="33" t="s">
        <v>180</v>
      </c>
      <c r="CN891" s="5"/>
      <c r="CO891" s="33">
        <v>2.0</v>
      </c>
      <c r="CP891" s="33" t="s">
        <v>181</v>
      </c>
      <c r="CQ891" s="50" t="str">
        <f t="shared" si="7"/>
        <v>30/09/1955</v>
      </c>
      <c r="CR891" s="33" t="s">
        <v>182</v>
      </c>
      <c r="CS891" s="33">
        <v>4.0</v>
      </c>
      <c r="CT891" s="33">
        <v>5.0</v>
      </c>
      <c r="CU891" s="33">
        <v>25.0</v>
      </c>
      <c r="CV891" s="33">
        <v>372.0</v>
      </c>
      <c r="CW891" s="5"/>
      <c r="CX891" s="5"/>
      <c r="CY891" s="33">
        <v>-99.743564</v>
      </c>
      <c r="CZ891" s="33">
        <v>20.597213</v>
      </c>
      <c r="DA891" s="33">
        <v>4.411188616E9</v>
      </c>
      <c r="DB891" s="33">
        <v>2.0</v>
      </c>
      <c r="DC891" s="33" t="s">
        <v>183</v>
      </c>
      <c r="DD891" s="33">
        <v>2023.0</v>
      </c>
      <c r="DE891" s="33" t="s">
        <v>184</v>
      </c>
      <c r="DF891" s="33"/>
      <c r="DG891" s="33" t="s">
        <v>185</v>
      </c>
      <c r="DH891" s="33" t="s">
        <v>186</v>
      </c>
      <c r="DI891" s="5"/>
      <c r="DJ891" s="5"/>
    </row>
    <row r="892">
      <c r="A892" s="33" t="s">
        <v>6039</v>
      </c>
      <c r="B892" s="34">
        <v>44953.0</v>
      </c>
      <c r="C892" s="35" t="s">
        <v>137</v>
      </c>
      <c r="D892" s="35" t="s">
        <v>139</v>
      </c>
      <c r="E892" s="35" t="s">
        <v>142</v>
      </c>
      <c r="F892" s="36" t="s">
        <v>144</v>
      </c>
      <c r="G892" s="33" t="s">
        <v>6040</v>
      </c>
      <c r="H892" s="33" t="s">
        <v>715</v>
      </c>
      <c r="I892" s="33" t="s">
        <v>213</v>
      </c>
      <c r="J892" s="33" t="s">
        <v>1656</v>
      </c>
      <c r="K892" s="35" t="s">
        <v>150</v>
      </c>
      <c r="L892" s="33" t="s">
        <v>2317</v>
      </c>
      <c r="M892" s="5"/>
      <c r="N892" s="33" t="s">
        <v>2802</v>
      </c>
      <c r="O892" s="5"/>
      <c r="P892" s="35" t="s">
        <v>153</v>
      </c>
      <c r="Q892" s="35" t="s">
        <v>2802</v>
      </c>
      <c r="R892" s="33">
        <v>76548.0</v>
      </c>
      <c r="S892" s="37"/>
      <c r="T892" s="33"/>
      <c r="U892" s="33">
        <v>3.18</v>
      </c>
      <c r="V892" s="33" t="s">
        <v>154</v>
      </c>
      <c r="W892" s="33"/>
      <c r="X892" s="33"/>
      <c r="Y892" s="5"/>
      <c r="Z892" s="5"/>
      <c r="AA892" s="33">
        <v>1.0</v>
      </c>
      <c r="AB892" s="33"/>
      <c r="AC892" s="33">
        <v>1.0</v>
      </c>
      <c r="AD892" s="5"/>
      <c r="AE892" s="5"/>
      <c r="AF892" s="5"/>
      <c r="AG892" s="16"/>
      <c r="AH892" s="38" t="str">
        <f t="shared" si="1"/>
        <v/>
      </c>
      <c r="AI892" s="39" t="str">
        <f t="shared" si="2"/>
        <v/>
      </c>
      <c r="AJ892" s="37" t="str">
        <f t="shared" si="3"/>
        <v/>
      </c>
      <c r="AK892" s="41" t="str">
        <f t="shared" si="4"/>
        <v/>
      </c>
      <c r="AL892" s="35" t="s">
        <v>153</v>
      </c>
      <c r="AM892" s="33" t="s">
        <v>2802</v>
      </c>
      <c r="AN892" s="33" t="s">
        <v>2802</v>
      </c>
      <c r="AO892" s="41"/>
      <c r="AP892" s="33" t="s">
        <v>169</v>
      </c>
      <c r="AQ892" s="33" t="s">
        <v>170</v>
      </c>
      <c r="AR892" s="33">
        <v>300.0</v>
      </c>
      <c r="AS892" s="42"/>
      <c r="AT892" s="42"/>
      <c r="AU892" s="42"/>
      <c r="AV892" s="42"/>
      <c r="AW892" s="42"/>
      <c r="AX892" s="5"/>
      <c r="AY892" s="33"/>
      <c r="AZ892" s="33" t="s">
        <v>6041</v>
      </c>
      <c r="BA892" s="5"/>
      <c r="BB892" s="5"/>
      <c r="BC892" s="5" t="s">
        <v>6042</v>
      </c>
      <c r="BD892" s="33" t="s">
        <v>173</v>
      </c>
      <c r="BE892" s="41"/>
      <c r="BF892" s="35"/>
      <c r="BG892" s="33" t="s">
        <v>169</v>
      </c>
      <c r="BH892" s="5"/>
      <c r="BI892" s="33">
        <v>300.0</v>
      </c>
      <c r="BJ892" s="33" t="s">
        <v>170</v>
      </c>
      <c r="BK892" s="5"/>
      <c r="BL892" s="5">
        <f t="shared" si="5"/>
        <v>3994.5</v>
      </c>
      <c r="BM892" s="5"/>
      <c r="BN892" s="5"/>
      <c r="BO892" s="42">
        <f t="shared" si="6"/>
        <v>3994.5</v>
      </c>
      <c r="BP892" s="44"/>
      <c r="BQ892" s="45"/>
      <c r="BR892" s="47"/>
      <c r="BS892" s="45"/>
      <c r="BT892" s="37"/>
      <c r="BU892" s="5"/>
      <c r="BV892" s="38"/>
      <c r="BW892" s="48"/>
      <c r="BX892" s="44"/>
      <c r="BY892" s="44"/>
      <c r="BZ892" s="33" t="s">
        <v>131</v>
      </c>
      <c r="CA892" s="5"/>
      <c r="CB892" s="5"/>
      <c r="CC892" s="33" t="s">
        <v>177</v>
      </c>
      <c r="CD892" s="5"/>
      <c r="CE892" s="5"/>
      <c r="CF892" s="33" t="s">
        <v>178</v>
      </c>
      <c r="CG892" s="33" t="s">
        <v>6043</v>
      </c>
      <c r="CH892" s="5"/>
      <c r="CI892" s="5"/>
      <c r="CJ892" s="5"/>
      <c r="CK892" s="33"/>
      <c r="CL892" s="49">
        <v>44995.0</v>
      </c>
      <c r="CM892" s="33" t="s">
        <v>180</v>
      </c>
      <c r="CN892" s="5"/>
      <c r="CO892" s="33">
        <v>2.0</v>
      </c>
      <c r="CP892" s="33" t="s">
        <v>181</v>
      </c>
      <c r="CQ892" s="50" t="str">
        <f t="shared" si="7"/>
        <v>18/04/1992</v>
      </c>
      <c r="CR892" s="33" t="s">
        <v>182</v>
      </c>
      <c r="CS892" s="33">
        <v>4.0</v>
      </c>
      <c r="CT892" s="33">
        <v>5.0</v>
      </c>
      <c r="CU892" s="33">
        <v>25.0</v>
      </c>
      <c r="CV892" s="33">
        <v>372.0</v>
      </c>
      <c r="CW892" s="5"/>
      <c r="CX892" s="5"/>
      <c r="CY892" s="33">
        <v>-99.743564</v>
      </c>
      <c r="CZ892" s="33">
        <v>20.597213</v>
      </c>
      <c r="DA892" s="33">
        <v>4.411529288E9</v>
      </c>
      <c r="DB892" s="33">
        <v>2.0</v>
      </c>
      <c r="DC892" s="33" t="s">
        <v>183</v>
      </c>
      <c r="DD892" s="33">
        <v>2023.0</v>
      </c>
      <c r="DE892" s="33" t="s">
        <v>184</v>
      </c>
      <c r="DF892" s="33"/>
      <c r="DG892" s="33" t="s">
        <v>185</v>
      </c>
      <c r="DH892" s="33" t="s">
        <v>186</v>
      </c>
      <c r="DI892" s="5"/>
      <c r="DJ892" s="5"/>
    </row>
    <row r="893">
      <c r="A893" s="33" t="s">
        <v>6044</v>
      </c>
      <c r="B893" s="34">
        <v>44953.0</v>
      </c>
      <c r="C893" s="35" t="s">
        <v>137</v>
      </c>
      <c r="D893" s="35" t="s">
        <v>139</v>
      </c>
      <c r="E893" s="35" t="s">
        <v>142</v>
      </c>
      <c r="F893" s="36" t="s">
        <v>144</v>
      </c>
      <c r="G893" s="33" t="s">
        <v>6045</v>
      </c>
      <c r="H893" s="33" t="s">
        <v>660</v>
      </c>
      <c r="I893" s="33" t="s">
        <v>213</v>
      </c>
      <c r="J893" s="33" t="s">
        <v>231</v>
      </c>
      <c r="K893" s="35" t="s">
        <v>150</v>
      </c>
      <c r="L893" s="33" t="s">
        <v>2317</v>
      </c>
      <c r="M893" s="33">
        <v>48.0</v>
      </c>
      <c r="N893" s="33" t="s">
        <v>2802</v>
      </c>
      <c r="O893" s="5"/>
      <c r="P893" s="35" t="s">
        <v>153</v>
      </c>
      <c r="Q893" s="35" t="s">
        <v>2802</v>
      </c>
      <c r="R893" s="33">
        <v>76548.0</v>
      </c>
      <c r="S893" s="37"/>
      <c r="T893" s="33"/>
      <c r="U893" s="33">
        <v>1.38</v>
      </c>
      <c r="V893" s="33" t="s">
        <v>154</v>
      </c>
      <c r="W893" s="33"/>
      <c r="X893" s="33"/>
      <c r="Y893" s="5"/>
      <c r="Z893" s="5"/>
      <c r="AA893" s="33">
        <v>1.0</v>
      </c>
      <c r="AB893" s="33"/>
      <c r="AC893" s="33">
        <v>1.0</v>
      </c>
      <c r="AD893" s="5"/>
      <c r="AE893" s="5"/>
      <c r="AF893" s="5"/>
      <c r="AG893" s="16"/>
      <c r="AH893" s="38" t="str">
        <f t="shared" si="1"/>
        <v/>
      </c>
      <c r="AI893" s="39">
        <f t="shared" si="2"/>
        <v>1</v>
      </c>
      <c r="AJ893" s="37" t="str">
        <f t="shared" si="3"/>
        <v/>
      </c>
      <c r="AK893" s="41" t="str">
        <f t="shared" si="4"/>
        <v/>
      </c>
      <c r="AL893" s="35" t="s">
        <v>153</v>
      </c>
      <c r="AM893" s="33" t="s">
        <v>2802</v>
      </c>
      <c r="AN893" s="33" t="s">
        <v>2802</v>
      </c>
      <c r="AO893" s="41"/>
      <c r="AP893" s="33" t="s">
        <v>169</v>
      </c>
      <c r="AQ893" s="33" t="s">
        <v>170</v>
      </c>
      <c r="AR893" s="33">
        <v>150.0</v>
      </c>
      <c r="AS893" s="42"/>
      <c r="AT893" s="42"/>
      <c r="AU893" s="42"/>
      <c r="AV893" s="42"/>
      <c r="AW893" s="42"/>
      <c r="AX893" s="5"/>
      <c r="AY893" s="33"/>
      <c r="AZ893" s="33" t="s">
        <v>6046</v>
      </c>
      <c r="BA893" s="5"/>
      <c r="BB893" s="5"/>
      <c r="BC893" s="5" t="s">
        <v>6047</v>
      </c>
      <c r="BD893" s="33" t="s">
        <v>173</v>
      </c>
      <c r="BE893" s="41"/>
      <c r="BF893" s="35"/>
      <c r="BG893" s="33" t="s">
        <v>169</v>
      </c>
      <c r="BH893" s="5"/>
      <c r="BI893" s="33">
        <v>150.0</v>
      </c>
      <c r="BJ893" s="33" t="s">
        <v>170</v>
      </c>
      <c r="BK893" s="5"/>
      <c r="BL893" s="5">
        <f t="shared" si="5"/>
        <v>1997.25</v>
      </c>
      <c r="BM893" s="5"/>
      <c r="BN893" s="5"/>
      <c r="BO893" s="42">
        <f t="shared" si="6"/>
        <v>1997.25</v>
      </c>
      <c r="BP893" s="44"/>
      <c r="BQ893" s="45"/>
      <c r="BR893" s="47"/>
      <c r="BS893" s="45"/>
      <c r="BT893" s="37"/>
      <c r="BU893" s="5"/>
      <c r="BV893" s="38"/>
      <c r="BW893" s="48"/>
      <c r="BX893" s="44"/>
      <c r="BY893" s="44"/>
      <c r="BZ893" s="33" t="s">
        <v>131</v>
      </c>
      <c r="CA893" s="5"/>
      <c r="CB893" s="5"/>
      <c r="CC893" s="33" t="s">
        <v>177</v>
      </c>
      <c r="CD893" s="5"/>
      <c r="CE893" s="5"/>
      <c r="CF893" s="33" t="s">
        <v>178</v>
      </c>
      <c r="CG893" s="33" t="s">
        <v>6048</v>
      </c>
      <c r="CH893" s="5"/>
      <c r="CI893" s="5"/>
      <c r="CJ893" s="5"/>
      <c r="CK893" s="33"/>
      <c r="CL893" s="49">
        <v>44995.0</v>
      </c>
      <c r="CM893" s="33" t="s">
        <v>180</v>
      </c>
      <c r="CN893" s="5"/>
      <c r="CO893" s="33">
        <v>1.0</v>
      </c>
      <c r="CP893" s="33" t="s">
        <v>181</v>
      </c>
      <c r="CQ893" s="50" t="str">
        <f t="shared" si="7"/>
        <v>22/03/1964</v>
      </c>
      <c r="CR893" s="33" t="s">
        <v>182</v>
      </c>
      <c r="CS893" s="33">
        <v>4.0</v>
      </c>
      <c r="CT893" s="33">
        <v>5.0</v>
      </c>
      <c r="CU893" s="33">
        <v>25.0</v>
      </c>
      <c r="CV893" s="33">
        <v>372.0</v>
      </c>
      <c r="CW893" s="5"/>
      <c r="CX893" s="5"/>
      <c r="CY893" s="33">
        <v>-99.743564</v>
      </c>
      <c r="CZ893" s="33">
        <v>20.597213</v>
      </c>
      <c r="DA893" s="33">
        <v>4.142808894E9</v>
      </c>
      <c r="DB893" s="33">
        <v>2.0</v>
      </c>
      <c r="DC893" s="33" t="s">
        <v>183</v>
      </c>
      <c r="DD893" s="33">
        <v>2023.0</v>
      </c>
      <c r="DE893" s="33" t="s">
        <v>184</v>
      </c>
      <c r="DF893" s="33"/>
      <c r="DG893" s="33" t="s">
        <v>185</v>
      </c>
      <c r="DH893" s="33" t="s">
        <v>186</v>
      </c>
      <c r="DI893" s="5"/>
      <c r="DJ893" s="5"/>
    </row>
    <row r="894">
      <c r="A894" s="33" t="s">
        <v>6049</v>
      </c>
      <c r="B894" s="34">
        <v>44953.0</v>
      </c>
      <c r="C894" s="35" t="s">
        <v>137</v>
      </c>
      <c r="D894" s="35" t="s">
        <v>139</v>
      </c>
      <c r="E894" s="35" t="s">
        <v>142</v>
      </c>
      <c r="F894" s="36" t="s">
        <v>144</v>
      </c>
      <c r="G894" s="33" t="s">
        <v>6050</v>
      </c>
      <c r="H894" s="33" t="s">
        <v>6051</v>
      </c>
      <c r="I894" s="33" t="s">
        <v>213</v>
      </c>
      <c r="J894" s="33" t="s">
        <v>350</v>
      </c>
      <c r="K894" s="35" t="s">
        <v>150</v>
      </c>
      <c r="L894" s="33" t="s">
        <v>6003</v>
      </c>
      <c r="M894" s="5"/>
      <c r="N894" s="33" t="s">
        <v>2802</v>
      </c>
      <c r="O894" s="5"/>
      <c r="P894" s="35" t="s">
        <v>153</v>
      </c>
      <c r="Q894" s="35" t="s">
        <v>2802</v>
      </c>
      <c r="R894" s="33">
        <v>76548.0</v>
      </c>
      <c r="S894" s="37"/>
      <c r="T894" s="33"/>
      <c r="U894" s="33">
        <v>1.44</v>
      </c>
      <c r="V894" s="33" t="s">
        <v>154</v>
      </c>
      <c r="W894" s="33"/>
      <c r="X894" s="33"/>
      <c r="Y894" s="5"/>
      <c r="Z894" s="5"/>
      <c r="AA894" s="33">
        <v>1.0</v>
      </c>
      <c r="AB894" s="33">
        <v>1.0</v>
      </c>
      <c r="AC894" s="33"/>
      <c r="AD894" s="5"/>
      <c r="AE894" s="5"/>
      <c r="AF894" s="5"/>
      <c r="AG894" s="16"/>
      <c r="AH894" s="38" t="str">
        <f t="shared" si="1"/>
        <v/>
      </c>
      <c r="AI894" s="39" t="str">
        <f t="shared" si="2"/>
        <v/>
      </c>
      <c r="AJ894" s="37" t="str">
        <f t="shared" si="3"/>
        <v/>
      </c>
      <c r="AK894" s="41" t="str">
        <f t="shared" si="4"/>
        <v/>
      </c>
      <c r="AL894" s="35" t="s">
        <v>153</v>
      </c>
      <c r="AM894" s="33" t="s">
        <v>2802</v>
      </c>
      <c r="AN894" s="33" t="s">
        <v>2802</v>
      </c>
      <c r="AO894" s="41"/>
      <c r="AP894" s="33" t="s">
        <v>169</v>
      </c>
      <c r="AQ894" s="33" t="s">
        <v>170</v>
      </c>
      <c r="AR894" s="33">
        <v>150.0</v>
      </c>
      <c r="AS894" s="42"/>
      <c r="AT894" s="42"/>
      <c r="AU894" s="42"/>
      <c r="AV894" s="42"/>
      <c r="AW894" s="42"/>
      <c r="AX894" s="5"/>
      <c r="AY894" s="33"/>
      <c r="AZ894" s="33" t="s">
        <v>6052</v>
      </c>
      <c r="BA894" s="5"/>
      <c r="BB894" s="5"/>
      <c r="BC894" s="5" t="s">
        <v>6053</v>
      </c>
      <c r="BD894" s="33" t="s">
        <v>173</v>
      </c>
      <c r="BE894" s="41"/>
      <c r="BF894" s="35"/>
      <c r="BG894" s="33" t="s">
        <v>169</v>
      </c>
      <c r="BH894" s="5"/>
      <c r="BI894" s="33">
        <v>150.0</v>
      </c>
      <c r="BJ894" s="33" t="s">
        <v>170</v>
      </c>
      <c r="BK894" s="5"/>
      <c r="BL894" s="5">
        <f t="shared" si="5"/>
        <v>1997.25</v>
      </c>
      <c r="BM894" s="5"/>
      <c r="BN894" s="5"/>
      <c r="BO894" s="42">
        <f t="shared" si="6"/>
        <v>1997.25</v>
      </c>
      <c r="BP894" s="44"/>
      <c r="BQ894" s="45"/>
      <c r="BR894" s="47"/>
      <c r="BS894" s="45"/>
      <c r="BT894" s="37"/>
      <c r="BU894" s="5"/>
      <c r="BV894" s="38"/>
      <c r="BW894" s="48"/>
      <c r="BX894" s="44"/>
      <c r="BY894" s="44"/>
      <c r="BZ894" s="33" t="s">
        <v>131</v>
      </c>
      <c r="CA894" s="5"/>
      <c r="CB894" s="5"/>
      <c r="CC894" s="33" t="s">
        <v>177</v>
      </c>
      <c r="CD894" s="5"/>
      <c r="CE894" s="5"/>
      <c r="CF894" s="33" t="s">
        <v>178</v>
      </c>
      <c r="CG894" s="33" t="s">
        <v>6054</v>
      </c>
      <c r="CH894" s="5"/>
      <c r="CI894" s="5"/>
      <c r="CJ894" s="5"/>
      <c r="CK894" s="33"/>
      <c r="CL894" s="49">
        <v>44995.0</v>
      </c>
      <c r="CM894" s="33" t="s">
        <v>180</v>
      </c>
      <c r="CN894" s="5"/>
      <c r="CO894" s="33">
        <v>1.0</v>
      </c>
      <c r="CP894" s="33" t="s">
        <v>181</v>
      </c>
      <c r="CQ894" s="50" t="str">
        <f t="shared" si="7"/>
        <v>21/02/1970</v>
      </c>
      <c r="CR894" s="33" t="s">
        <v>243</v>
      </c>
      <c r="CS894" s="33">
        <v>4.0</v>
      </c>
      <c r="CT894" s="33">
        <v>5.0</v>
      </c>
      <c r="CU894" s="33">
        <v>25.0</v>
      </c>
      <c r="CV894" s="33">
        <v>372.0</v>
      </c>
      <c r="CW894" s="5"/>
      <c r="CX894" s="5"/>
      <c r="CY894" s="33">
        <v>-99.743564</v>
      </c>
      <c r="CZ894" s="33">
        <v>20.597213</v>
      </c>
      <c r="DA894" s="33">
        <v>4.411356428E9</v>
      </c>
      <c r="DB894" s="33">
        <v>2.0</v>
      </c>
      <c r="DC894" s="33" t="s">
        <v>183</v>
      </c>
      <c r="DD894" s="33">
        <v>2023.0</v>
      </c>
      <c r="DE894" s="33" t="s">
        <v>184</v>
      </c>
      <c r="DF894" s="33"/>
      <c r="DG894" s="33" t="s">
        <v>185</v>
      </c>
      <c r="DH894" s="33" t="s">
        <v>186</v>
      </c>
      <c r="DI894" s="5"/>
      <c r="DJ894" s="5"/>
    </row>
    <row r="895">
      <c r="A895" s="33" t="s">
        <v>6055</v>
      </c>
      <c r="B895" s="34">
        <v>44953.0</v>
      </c>
      <c r="C895" s="35" t="s">
        <v>137</v>
      </c>
      <c r="D895" s="35" t="s">
        <v>139</v>
      </c>
      <c r="E895" s="35" t="s">
        <v>142</v>
      </c>
      <c r="F895" s="36" t="s">
        <v>144</v>
      </c>
      <c r="G895" s="33" t="s">
        <v>6056</v>
      </c>
      <c r="H895" s="33" t="s">
        <v>1725</v>
      </c>
      <c r="I895" s="33" t="s">
        <v>213</v>
      </c>
      <c r="J895" s="33" t="s">
        <v>788</v>
      </c>
      <c r="K895" s="35" t="s">
        <v>150</v>
      </c>
      <c r="L895" s="33" t="s">
        <v>2317</v>
      </c>
      <c r="M895" s="5"/>
      <c r="N895" s="33" t="s">
        <v>2802</v>
      </c>
      <c r="O895" s="5"/>
      <c r="P895" s="35" t="s">
        <v>153</v>
      </c>
      <c r="Q895" s="35" t="s">
        <v>2802</v>
      </c>
      <c r="R895" s="33">
        <v>76548.0</v>
      </c>
      <c r="S895" s="37"/>
      <c r="T895" s="33"/>
      <c r="U895" s="33">
        <v>1.71</v>
      </c>
      <c r="V895" s="33" t="s">
        <v>154</v>
      </c>
      <c r="W895" s="33"/>
      <c r="X895" s="33"/>
      <c r="Y895" s="5"/>
      <c r="Z895" s="5"/>
      <c r="AA895" s="33">
        <v>1.0</v>
      </c>
      <c r="AB895" s="33"/>
      <c r="AC895" s="33">
        <v>1.0</v>
      </c>
      <c r="AD895" s="5"/>
      <c r="AE895" s="5"/>
      <c r="AF895" s="5"/>
      <c r="AG895" s="16"/>
      <c r="AH895" s="38" t="str">
        <f t="shared" si="1"/>
        <v/>
      </c>
      <c r="AI895" s="39" t="str">
        <f t="shared" si="2"/>
        <v/>
      </c>
      <c r="AJ895" s="37" t="str">
        <f t="shared" si="3"/>
        <v/>
      </c>
      <c r="AK895" s="41" t="str">
        <f t="shared" si="4"/>
        <v/>
      </c>
      <c r="AL895" s="35" t="s">
        <v>153</v>
      </c>
      <c r="AM895" s="33" t="s">
        <v>2802</v>
      </c>
      <c r="AN895" s="33" t="s">
        <v>2802</v>
      </c>
      <c r="AO895" s="41"/>
      <c r="AP895" s="33" t="s">
        <v>169</v>
      </c>
      <c r="AQ895" s="33" t="s">
        <v>170</v>
      </c>
      <c r="AR895" s="33">
        <v>150.0</v>
      </c>
      <c r="AS895" s="42"/>
      <c r="AT895" s="42"/>
      <c r="AU895" s="42"/>
      <c r="AV895" s="42"/>
      <c r="AW895" s="42"/>
      <c r="AX895" s="5"/>
      <c r="AY895" s="33"/>
      <c r="AZ895" s="33" t="s">
        <v>6057</v>
      </c>
      <c r="BA895" s="5"/>
      <c r="BB895" s="5"/>
      <c r="BC895" s="5" t="s">
        <v>6058</v>
      </c>
      <c r="BD895" s="33" t="s">
        <v>173</v>
      </c>
      <c r="BE895" s="41"/>
      <c r="BF895" s="35"/>
      <c r="BG895" s="33" t="s">
        <v>169</v>
      </c>
      <c r="BH895" s="5"/>
      <c r="BI895" s="33">
        <v>150.0</v>
      </c>
      <c r="BJ895" s="33" t="s">
        <v>170</v>
      </c>
      <c r="BK895" s="5"/>
      <c r="BL895" s="5">
        <f t="shared" si="5"/>
        <v>1997.25</v>
      </c>
      <c r="BM895" s="5"/>
      <c r="BN895" s="5"/>
      <c r="BO895" s="42">
        <f t="shared" si="6"/>
        <v>1997.25</v>
      </c>
      <c r="BP895" s="44"/>
      <c r="BQ895" s="45"/>
      <c r="BR895" s="47"/>
      <c r="BS895" s="45"/>
      <c r="BT895" s="37"/>
      <c r="BU895" s="5"/>
      <c r="BV895" s="38"/>
      <c r="BW895" s="48"/>
      <c r="BX895" s="44"/>
      <c r="BY895" s="44"/>
      <c r="BZ895" s="33" t="s">
        <v>131</v>
      </c>
      <c r="CA895" s="5"/>
      <c r="CB895" s="5"/>
      <c r="CC895" s="33" t="s">
        <v>177</v>
      </c>
      <c r="CD895" s="5"/>
      <c r="CE895" s="5"/>
      <c r="CF895" s="33" t="s">
        <v>178</v>
      </c>
      <c r="CG895" s="33" t="s">
        <v>6059</v>
      </c>
      <c r="CH895" s="5"/>
      <c r="CI895" s="5"/>
      <c r="CJ895" s="5"/>
      <c r="CK895" s="33"/>
      <c r="CL895" s="49">
        <v>44995.0</v>
      </c>
      <c r="CM895" s="33" t="s">
        <v>180</v>
      </c>
      <c r="CN895" s="5"/>
      <c r="CO895" s="33">
        <v>1.0</v>
      </c>
      <c r="CP895" s="33" t="s">
        <v>181</v>
      </c>
      <c r="CQ895" s="50" t="str">
        <f t="shared" si="7"/>
        <v>20/11/1985</v>
      </c>
      <c r="CR895" s="33" t="s">
        <v>182</v>
      </c>
      <c r="CS895" s="33">
        <v>4.0</v>
      </c>
      <c r="CT895" s="33">
        <v>5.0</v>
      </c>
      <c r="CU895" s="33">
        <v>25.0</v>
      </c>
      <c r="CV895" s="33">
        <v>372.0</v>
      </c>
      <c r="CW895" s="5"/>
      <c r="CX895" s="5"/>
      <c r="CY895" s="33">
        <v>-99.743564</v>
      </c>
      <c r="CZ895" s="33">
        <v>20.597213</v>
      </c>
      <c r="DA895" s="33">
        <v>4.142269765E9</v>
      </c>
      <c r="DB895" s="33">
        <v>2.0</v>
      </c>
      <c r="DC895" s="33" t="s">
        <v>183</v>
      </c>
      <c r="DD895" s="33">
        <v>2023.0</v>
      </c>
      <c r="DE895" s="33" t="s">
        <v>184</v>
      </c>
      <c r="DF895" s="33"/>
      <c r="DG895" s="33" t="s">
        <v>185</v>
      </c>
      <c r="DH895" s="33" t="s">
        <v>186</v>
      </c>
      <c r="DI895" s="5"/>
      <c r="DJ895" s="5"/>
    </row>
    <row r="896">
      <c r="A896" s="33" t="s">
        <v>6060</v>
      </c>
      <c r="B896" s="34">
        <v>44953.0</v>
      </c>
      <c r="C896" s="35" t="s">
        <v>137</v>
      </c>
      <c r="D896" s="35" t="s">
        <v>139</v>
      </c>
      <c r="E896" s="35" t="s">
        <v>142</v>
      </c>
      <c r="F896" s="36" t="s">
        <v>144</v>
      </c>
      <c r="G896" s="33" t="s">
        <v>6061</v>
      </c>
      <c r="H896" s="33" t="s">
        <v>6062</v>
      </c>
      <c r="I896" s="33" t="s">
        <v>213</v>
      </c>
      <c r="J896" s="33" t="s">
        <v>350</v>
      </c>
      <c r="K896" s="35" t="s">
        <v>150</v>
      </c>
      <c r="L896" s="33" t="s">
        <v>151</v>
      </c>
      <c r="M896" s="5"/>
      <c r="N896" s="33" t="s">
        <v>2802</v>
      </c>
      <c r="O896" s="5"/>
      <c r="P896" s="35" t="s">
        <v>153</v>
      </c>
      <c r="Q896" s="35" t="s">
        <v>2802</v>
      </c>
      <c r="R896" s="33">
        <v>76548.0</v>
      </c>
      <c r="S896" s="37"/>
      <c r="T896" s="33"/>
      <c r="U896" s="33">
        <v>4.34</v>
      </c>
      <c r="V896" s="33" t="s">
        <v>154</v>
      </c>
      <c r="W896" s="33"/>
      <c r="X896" s="33"/>
      <c r="Y896" s="5"/>
      <c r="Z896" s="5"/>
      <c r="AA896" s="33">
        <v>1.0</v>
      </c>
      <c r="AB896" s="33"/>
      <c r="AC896" s="33">
        <v>1.0</v>
      </c>
      <c r="AD896" s="5"/>
      <c r="AE896" s="5"/>
      <c r="AF896" s="5"/>
      <c r="AG896" s="16"/>
      <c r="AH896" s="38" t="str">
        <f t="shared" si="1"/>
        <v/>
      </c>
      <c r="AI896" s="39" t="str">
        <f t="shared" si="2"/>
        <v/>
      </c>
      <c r="AJ896" s="37" t="str">
        <f t="shared" si="3"/>
        <v/>
      </c>
      <c r="AK896" s="41" t="str">
        <f t="shared" si="4"/>
        <v/>
      </c>
      <c r="AL896" s="35" t="s">
        <v>153</v>
      </c>
      <c r="AM896" s="33" t="s">
        <v>2802</v>
      </c>
      <c r="AN896" s="33" t="s">
        <v>2802</v>
      </c>
      <c r="AO896" s="41"/>
      <c r="AP896" s="33" t="s">
        <v>169</v>
      </c>
      <c r="AQ896" s="33" t="s">
        <v>170</v>
      </c>
      <c r="AR896" s="33">
        <v>300.0</v>
      </c>
      <c r="AS896" s="42"/>
      <c r="AT896" s="42"/>
      <c r="AU896" s="42"/>
      <c r="AV896" s="42"/>
      <c r="AW896" s="42"/>
      <c r="AX896" s="5"/>
      <c r="AY896" s="33"/>
      <c r="AZ896" s="33" t="s">
        <v>6063</v>
      </c>
      <c r="BA896" s="5"/>
      <c r="BB896" s="5"/>
      <c r="BC896" s="5" t="s">
        <v>6064</v>
      </c>
      <c r="BD896" s="33" t="s">
        <v>173</v>
      </c>
      <c r="BE896" s="41"/>
      <c r="BF896" s="35"/>
      <c r="BG896" s="33" t="s">
        <v>169</v>
      </c>
      <c r="BH896" s="5"/>
      <c r="BI896" s="33">
        <v>300.0</v>
      </c>
      <c r="BJ896" s="33" t="s">
        <v>170</v>
      </c>
      <c r="BK896" s="5"/>
      <c r="BL896" s="5">
        <f t="shared" si="5"/>
        <v>3994.5</v>
      </c>
      <c r="BM896" s="5"/>
      <c r="BN896" s="5"/>
      <c r="BO896" s="42">
        <f t="shared" si="6"/>
        <v>3994.5</v>
      </c>
      <c r="BP896" s="44"/>
      <c r="BQ896" s="45"/>
      <c r="BR896" s="47"/>
      <c r="BS896" s="45"/>
      <c r="BT896" s="37"/>
      <c r="BU896" s="5"/>
      <c r="BV896" s="38"/>
      <c r="BW896" s="48"/>
      <c r="BX896" s="44"/>
      <c r="BY896" s="44"/>
      <c r="BZ896" s="33" t="s">
        <v>131</v>
      </c>
      <c r="CA896" s="5"/>
      <c r="CB896" s="5"/>
      <c r="CC896" s="33" t="s">
        <v>177</v>
      </c>
      <c r="CD896" s="5"/>
      <c r="CE896" s="5"/>
      <c r="CF896" s="33" t="s">
        <v>178</v>
      </c>
      <c r="CG896" s="33" t="s">
        <v>6065</v>
      </c>
      <c r="CH896" s="5"/>
      <c r="CI896" s="5"/>
      <c r="CJ896" s="5"/>
      <c r="CK896" s="33"/>
      <c r="CL896" s="49">
        <v>44995.0</v>
      </c>
      <c r="CM896" s="33" t="s">
        <v>180</v>
      </c>
      <c r="CN896" s="5"/>
      <c r="CO896" s="33">
        <v>2.0</v>
      </c>
      <c r="CP896" s="33" t="s">
        <v>181</v>
      </c>
      <c r="CQ896" s="50" t="str">
        <f t="shared" si="7"/>
        <v>28/12/1971</v>
      </c>
      <c r="CR896" s="33" t="s">
        <v>182</v>
      </c>
      <c r="CS896" s="33">
        <v>4.0</v>
      </c>
      <c r="CT896" s="33">
        <v>5.0</v>
      </c>
      <c r="CU896" s="33">
        <v>25.0</v>
      </c>
      <c r="CV896" s="33">
        <v>372.0</v>
      </c>
      <c r="CW896" s="5"/>
      <c r="CX896" s="5"/>
      <c r="CY896" s="33">
        <v>-99.743564</v>
      </c>
      <c r="CZ896" s="33">
        <v>20.597213</v>
      </c>
      <c r="DA896" s="33">
        <v>4.411083042E9</v>
      </c>
      <c r="DB896" s="33">
        <v>2.0</v>
      </c>
      <c r="DC896" s="33" t="s">
        <v>183</v>
      </c>
      <c r="DD896" s="33">
        <v>2023.0</v>
      </c>
      <c r="DE896" s="33" t="s">
        <v>184</v>
      </c>
      <c r="DF896" s="33"/>
      <c r="DG896" s="33" t="s">
        <v>185</v>
      </c>
      <c r="DH896" s="33" t="s">
        <v>186</v>
      </c>
      <c r="DI896" s="5"/>
      <c r="DJ896" s="5"/>
    </row>
    <row r="897">
      <c r="A897" s="33" t="s">
        <v>6066</v>
      </c>
      <c r="B897" s="34">
        <v>44953.0</v>
      </c>
      <c r="C897" s="35" t="s">
        <v>137</v>
      </c>
      <c r="D897" s="35" t="s">
        <v>139</v>
      </c>
      <c r="E897" s="35" t="s">
        <v>142</v>
      </c>
      <c r="F897" s="36" t="s">
        <v>144</v>
      </c>
      <c r="G897" s="33" t="s">
        <v>6067</v>
      </c>
      <c r="H897" s="33" t="s">
        <v>1713</v>
      </c>
      <c r="I897" s="33" t="s">
        <v>213</v>
      </c>
      <c r="J897" s="33" t="s">
        <v>231</v>
      </c>
      <c r="K897" s="35" t="s">
        <v>150</v>
      </c>
      <c r="L897" s="33" t="s">
        <v>6003</v>
      </c>
      <c r="M897" s="5"/>
      <c r="N897" s="33" t="s">
        <v>2802</v>
      </c>
      <c r="O897" s="5"/>
      <c r="P897" s="35" t="s">
        <v>153</v>
      </c>
      <c r="Q897" s="35" t="s">
        <v>2802</v>
      </c>
      <c r="R897" s="33">
        <v>76548.0</v>
      </c>
      <c r="S897" s="37"/>
      <c r="T897" s="33"/>
      <c r="U897" s="33">
        <v>1.21</v>
      </c>
      <c r="V897" s="33" t="s">
        <v>154</v>
      </c>
      <c r="W897" s="33"/>
      <c r="X897" s="33"/>
      <c r="Y897" s="5"/>
      <c r="Z897" s="5"/>
      <c r="AA897" s="33">
        <v>1.0</v>
      </c>
      <c r="AB897" s="33"/>
      <c r="AC897" s="33">
        <v>1.0</v>
      </c>
      <c r="AD897" s="5"/>
      <c r="AE897" s="5"/>
      <c r="AF897" s="5"/>
      <c r="AG897" s="16"/>
      <c r="AH897" s="38" t="str">
        <f t="shared" si="1"/>
        <v/>
      </c>
      <c r="AI897" s="39">
        <f t="shared" si="2"/>
        <v>1</v>
      </c>
      <c r="AJ897" s="37" t="str">
        <f t="shared" si="3"/>
        <v/>
      </c>
      <c r="AK897" s="41" t="str">
        <f t="shared" si="4"/>
        <v/>
      </c>
      <c r="AL897" s="35" t="s">
        <v>153</v>
      </c>
      <c r="AM897" s="33" t="s">
        <v>2802</v>
      </c>
      <c r="AN897" s="33" t="s">
        <v>2802</v>
      </c>
      <c r="AO897" s="41"/>
      <c r="AP897" s="33" t="s">
        <v>169</v>
      </c>
      <c r="AQ897" s="33" t="s">
        <v>170</v>
      </c>
      <c r="AR897" s="33">
        <v>150.0</v>
      </c>
      <c r="AS897" s="42"/>
      <c r="AT897" s="42"/>
      <c r="AU897" s="42"/>
      <c r="AV897" s="42"/>
      <c r="AW897" s="42"/>
      <c r="AX897" s="5"/>
      <c r="AY897" s="33"/>
      <c r="AZ897" s="33" t="s">
        <v>6068</v>
      </c>
      <c r="BA897" s="5"/>
      <c r="BB897" s="5"/>
      <c r="BC897" s="5" t="s">
        <v>6069</v>
      </c>
      <c r="BD897" s="33" t="s">
        <v>173</v>
      </c>
      <c r="BE897" s="41"/>
      <c r="BF897" s="35"/>
      <c r="BG897" s="33" t="s">
        <v>169</v>
      </c>
      <c r="BH897" s="5"/>
      <c r="BI897" s="33">
        <v>150.0</v>
      </c>
      <c r="BJ897" s="33" t="s">
        <v>170</v>
      </c>
      <c r="BK897" s="5"/>
      <c r="BL897" s="5">
        <f t="shared" si="5"/>
        <v>1997.25</v>
      </c>
      <c r="BM897" s="5"/>
      <c r="BN897" s="5"/>
      <c r="BO897" s="42">
        <f t="shared" si="6"/>
        <v>1997.25</v>
      </c>
      <c r="BP897" s="44"/>
      <c r="BQ897" s="45"/>
      <c r="BR897" s="47"/>
      <c r="BS897" s="45"/>
      <c r="BT897" s="37"/>
      <c r="BU897" s="5"/>
      <c r="BV897" s="38"/>
      <c r="BW897" s="48"/>
      <c r="BX897" s="44"/>
      <c r="BY897" s="44"/>
      <c r="BZ897" s="33" t="s">
        <v>131</v>
      </c>
      <c r="CA897" s="5"/>
      <c r="CB897" s="5"/>
      <c r="CC897" s="33" t="s">
        <v>177</v>
      </c>
      <c r="CD897" s="5"/>
      <c r="CE897" s="5"/>
      <c r="CF897" s="33" t="s">
        <v>178</v>
      </c>
      <c r="CG897" s="33" t="s">
        <v>6070</v>
      </c>
      <c r="CH897" s="5"/>
      <c r="CI897" s="5"/>
      <c r="CJ897" s="5"/>
      <c r="CK897" s="33"/>
      <c r="CL897" s="49">
        <v>44995.0</v>
      </c>
      <c r="CM897" s="33" t="s">
        <v>180</v>
      </c>
      <c r="CN897" s="5"/>
      <c r="CO897" s="33">
        <v>1.0</v>
      </c>
      <c r="CP897" s="33" t="s">
        <v>181</v>
      </c>
      <c r="CQ897" s="50" t="str">
        <f t="shared" si="7"/>
        <v>17/02/1960</v>
      </c>
      <c r="CR897" s="33" t="s">
        <v>182</v>
      </c>
      <c r="CS897" s="33">
        <v>4.0</v>
      </c>
      <c r="CT897" s="33">
        <v>5.0</v>
      </c>
      <c r="CU897" s="33">
        <v>25.0</v>
      </c>
      <c r="CV897" s="33">
        <v>372.0</v>
      </c>
      <c r="CW897" s="5"/>
      <c r="CX897" s="5"/>
      <c r="CY897" s="33">
        <v>-99.743564</v>
      </c>
      <c r="CZ897" s="33">
        <v>20.597213</v>
      </c>
      <c r="DA897" s="33">
        <v>4.411158474E9</v>
      </c>
      <c r="DB897" s="33">
        <v>2.0</v>
      </c>
      <c r="DC897" s="33" t="s">
        <v>183</v>
      </c>
      <c r="DD897" s="33">
        <v>2023.0</v>
      </c>
      <c r="DE897" s="33" t="s">
        <v>184</v>
      </c>
      <c r="DF897" s="33"/>
      <c r="DG897" s="33" t="s">
        <v>185</v>
      </c>
      <c r="DH897" s="33" t="s">
        <v>186</v>
      </c>
      <c r="DI897" s="5"/>
      <c r="DJ897" s="5"/>
    </row>
    <row r="898">
      <c r="A898" s="33" t="s">
        <v>6071</v>
      </c>
      <c r="B898" s="34">
        <v>44953.0</v>
      </c>
      <c r="C898" s="35" t="s">
        <v>137</v>
      </c>
      <c r="D898" s="35" t="s">
        <v>139</v>
      </c>
      <c r="E898" s="35" t="s">
        <v>142</v>
      </c>
      <c r="F898" s="36" t="s">
        <v>144</v>
      </c>
      <c r="G898" s="33" t="s">
        <v>6072</v>
      </c>
      <c r="H898" s="33" t="s">
        <v>1725</v>
      </c>
      <c r="I898" s="33" t="s">
        <v>255</v>
      </c>
      <c r="J898" s="33" t="s">
        <v>870</v>
      </c>
      <c r="K898" s="35" t="s">
        <v>150</v>
      </c>
      <c r="L898" s="33" t="s">
        <v>6073</v>
      </c>
      <c r="M898" s="5"/>
      <c r="N898" s="33" t="s">
        <v>2802</v>
      </c>
      <c r="O898" s="5"/>
      <c r="P898" s="35" t="s">
        <v>153</v>
      </c>
      <c r="Q898" s="35" t="s">
        <v>2802</v>
      </c>
      <c r="R898" s="33">
        <v>76548.0</v>
      </c>
      <c r="S898" s="37"/>
      <c r="T898" s="33"/>
      <c r="U898" s="33">
        <v>2.2</v>
      </c>
      <c r="V898" s="33" t="s">
        <v>154</v>
      </c>
      <c r="W898" s="33"/>
      <c r="X898" s="33"/>
      <c r="Y898" s="5"/>
      <c r="Z898" s="5"/>
      <c r="AA898" s="33">
        <v>1.0</v>
      </c>
      <c r="AB898" s="33"/>
      <c r="AC898" s="33">
        <v>1.0</v>
      </c>
      <c r="AD898" s="5"/>
      <c r="AE898" s="5"/>
      <c r="AF898" s="5"/>
      <c r="AG898" s="16"/>
      <c r="AH898" s="38" t="str">
        <f t="shared" si="1"/>
        <v/>
      </c>
      <c r="AI898" s="39">
        <f t="shared" si="2"/>
        <v>1</v>
      </c>
      <c r="AJ898" s="37" t="str">
        <f t="shared" si="3"/>
        <v/>
      </c>
      <c r="AK898" s="41" t="str">
        <f t="shared" si="4"/>
        <v/>
      </c>
      <c r="AL898" s="35" t="s">
        <v>153</v>
      </c>
      <c r="AM898" s="33" t="s">
        <v>2802</v>
      </c>
      <c r="AN898" s="33" t="s">
        <v>2802</v>
      </c>
      <c r="AO898" s="41"/>
      <c r="AP898" s="33" t="s">
        <v>169</v>
      </c>
      <c r="AQ898" s="33" t="s">
        <v>170</v>
      </c>
      <c r="AR898" s="33">
        <v>300.0</v>
      </c>
      <c r="AS898" s="42"/>
      <c r="AT898" s="42"/>
      <c r="AU898" s="42"/>
      <c r="AV898" s="42"/>
      <c r="AW898" s="42"/>
      <c r="AX898" s="5"/>
      <c r="AY898" s="33"/>
      <c r="AZ898" s="33" t="s">
        <v>6074</v>
      </c>
      <c r="BA898" s="5"/>
      <c r="BB898" s="5"/>
      <c r="BC898" s="5" t="s">
        <v>6075</v>
      </c>
      <c r="BD898" s="33" t="s">
        <v>173</v>
      </c>
      <c r="BE898" s="41"/>
      <c r="BF898" s="35"/>
      <c r="BG898" s="33" t="s">
        <v>169</v>
      </c>
      <c r="BH898" s="5"/>
      <c r="BI898" s="33">
        <v>300.0</v>
      </c>
      <c r="BJ898" s="33" t="s">
        <v>170</v>
      </c>
      <c r="BK898" s="5"/>
      <c r="BL898" s="5">
        <f t="shared" si="5"/>
        <v>3994.5</v>
      </c>
      <c r="BM898" s="5"/>
      <c r="BN898" s="5"/>
      <c r="BO898" s="42">
        <f t="shared" si="6"/>
        <v>3994.5</v>
      </c>
      <c r="BP898" s="44"/>
      <c r="BQ898" s="45"/>
      <c r="BR898" s="47"/>
      <c r="BS898" s="45"/>
      <c r="BT898" s="37"/>
      <c r="BU898" s="5"/>
      <c r="BV898" s="38"/>
      <c r="BW898" s="48"/>
      <c r="BX898" s="44"/>
      <c r="BY898" s="44"/>
      <c r="BZ898" s="33" t="s">
        <v>131</v>
      </c>
      <c r="CA898" s="5"/>
      <c r="CB898" s="5"/>
      <c r="CC898" s="33" t="s">
        <v>177</v>
      </c>
      <c r="CD898" s="5"/>
      <c r="CE898" s="5"/>
      <c r="CF898" s="33" t="s">
        <v>178</v>
      </c>
      <c r="CG898" s="33" t="s">
        <v>6076</v>
      </c>
      <c r="CH898" s="5"/>
      <c r="CI898" s="5"/>
      <c r="CJ898" s="5"/>
      <c r="CK898" s="33"/>
      <c r="CL898" s="49">
        <v>44995.0</v>
      </c>
      <c r="CM898" s="33" t="s">
        <v>180</v>
      </c>
      <c r="CN898" s="5"/>
      <c r="CO898" s="33">
        <v>2.0</v>
      </c>
      <c r="CP898" s="33" t="s">
        <v>181</v>
      </c>
      <c r="CQ898" s="50" t="str">
        <f t="shared" si="7"/>
        <v>04/11/1949</v>
      </c>
      <c r="CR898" s="33" t="s">
        <v>182</v>
      </c>
      <c r="CS898" s="33">
        <v>4.0</v>
      </c>
      <c r="CT898" s="33">
        <v>5.0</v>
      </c>
      <c r="CU898" s="33">
        <v>25.0</v>
      </c>
      <c r="CV898" s="33">
        <v>372.0</v>
      </c>
      <c r="CW898" s="5"/>
      <c r="CX898" s="5"/>
      <c r="CY898" s="33">
        <v>-99.743564</v>
      </c>
      <c r="CZ898" s="33">
        <v>20.597213</v>
      </c>
      <c r="DA898" s="33">
        <v>4.411319174E9</v>
      </c>
      <c r="DB898" s="33">
        <v>2.0</v>
      </c>
      <c r="DC898" s="33" t="s">
        <v>183</v>
      </c>
      <c r="DD898" s="33">
        <v>2023.0</v>
      </c>
      <c r="DE898" s="33" t="s">
        <v>184</v>
      </c>
      <c r="DF898" s="33"/>
      <c r="DG898" s="33" t="s">
        <v>185</v>
      </c>
      <c r="DH898" s="33" t="s">
        <v>186</v>
      </c>
      <c r="DI898" s="5"/>
      <c r="DJ898" s="5"/>
    </row>
    <row r="899">
      <c r="A899" s="33" t="s">
        <v>6077</v>
      </c>
      <c r="B899" s="34">
        <v>44953.0</v>
      </c>
      <c r="C899" s="35" t="s">
        <v>137</v>
      </c>
      <c r="D899" s="35" t="s">
        <v>139</v>
      </c>
      <c r="E899" s="35" t="s">
        <v>142</v>
      </c>
      <c r="F899" s="36" t="s">
        <v>144</v>
      </c>
      <c r="G899" s="33" t="s">
        <v>6078</v>
      </c>
      <c r="H899" s="33" t="s">
        <v>6079</v>
      </c>
      <c r="I899" s="33" t="s">
        <v>255</v>
      </c>
      <c r="J899" s="33" t="s">
        <v>350</v>
      </c>
      <c r="K899" s="35" t="s">
        <v>150</v>
      </c>
      <c r="L899" s="33" t="s">
        <v>6073</v>
      </c>
      <c r="M899" s="5"/>
      <c r="N899" s="33" t="s">
        <v>2802</v>
      </c>
      <c r="O899" s="5"/>
      <c r="P899" s="35" t="s">
        <v>153</v>
      </c>
      <c r="Q899" s="35" t="s">
        <v>2802</v>
      </c>
      <c r="R899" s="33">
        <v>76548.0</v>
      </c>
      <c r="S899" s="37"/>
      <c r="T899" s="33"/>
      <c r="U899" s="33">
        <v>2.97</v>
      </c>
      <c r="V899" s="33" t="s">
        <v>154</v>
      </c>
      <c r="W899" s="33"/>
      <c r="X899" s="33"/>
      <c r="Y899" s="5"/>
      <c r="Z899" s="5"/>
      <c r="AA899" s="33">
        <v>1.0</v>
      </c>
      <c r="AB899" s="33"/>
      <c r="AC899" s="33">
        <v>1.0</v>
      </c>
      <c r="AD899" s="5"/>
      <c r="AE899" s="5"/>
      <c r="AF899" s="5"/>
      <c r="AG899" s="16"/>
      <c r="AH899" s="38" t="str">
        <f t="shared" si="1"/>
        <v/>
      </c>
      <c r="AI899" s="39">
        <f t="shared" si="2"/>
        <v>1</v>
      </c>
      <c r="AJ899" s="37" t="str">
        <f t="shared" si="3"/>
        <v/>
      </c>
      <c r="AK899" s="41" t="str">
        <f t="shared" si="4"/>
        <v/>
      </c>
      <c r="AL899" s="35" t="s">
        <v>153</v>
      </c>
      <c r="AM899" s="33" t="s">
        <v>2802</v>
      </c>
      <c r="AN899" s="33" t="s">
        <v>2802</v>
      </c>
      <c r="AO899" s="41"/>
      <c r="AP899" s="33" t="s">
        <v>169</v>
      </c>
      <c r="AQ899" s="33" t="s">
        <v>170</v>
      </c>
      <c r="AR899" s="33">
        <v>300.0</v>
      </c>
      <c r="AS899" s="42"/>
      <c r="AT899" s="42"/>
      <c r="AU899" s="42"/>
      <c r="AV899" s="42"/>
      <c r="AW899" s="42"/>
      <c r="AX899" s="5"/>
      <c r="AY899" s="33"/>
      <c r="AZ899" s="33" t="s">
        <v>6080</v>
      </c>
      <c r="BA899" s="5"/>
      <c r="BB899" s="5"/>
      <c r="BC899" s="5" t="s">
        <v>6081</v>
      </c>
      <c r="BD899" s="33" t="s">
        <v>173</v>
      </c>
      <c r="BE899" s="41"/>
      <c r="BF899" s="35"/>
      <c r="BG899" s="33" t="s">
        <v>169</v>
      </c>
      <c r="BH899" s="5"/>
      <c r="BI899" s="33">
        <v>300.0</v>
      </c>
      <c r="BJ899" s="33" t="s">
        <v>170</v>
      </c>
      <c r="BK899" s="5"/>
      <c r="BL899" s="5">
        <f t="shared" si="5"/>
        <v>3994.5</v>
      </c>
      <c r="BM899" s="5"/>
      <c r="BN899" s="5"/>
      <c r="BO899" s="42">
        <f t="shared" si="6"/>
        <v>3994.5</v>
      </c>
      <c r="BP899" s="44"/>
      <c r="BQ899" s="45"/>
      <c r="BR899" s="47"/>
      <c r="BS899" s="45"/>
      <c r="BT899" s="37"/>
      <c r="BU899" s="5"/>
      <c r="BV899" s="38"/>
      <c r="BW899" s="48"/>
      <c r="BX899" s="44"/>
      <c r="BY899" s="44"/>
      <c r="BZ899" s="33" t="s">
        <v>131</v>
      </c>
      <c r="CA899" s="5"/>
      <c r="CB899" s="5"/>
      <c r="CC899" s="33" t="s">
        <v>177</v>
      </c>
      <c r="CD899" s="5"/>
      <c r="CE899" s="5"/>
      <c r="CF899" s="33" t="s">
        <v>178</v>
      </c>
      <c r="CG899" s="33" t="s">
        <v>6082</v>
      </c>
      <c r="CH899" s="5"/>
      <c r="CI899" s="5"/>
      <c r="CJ899" s="5"/>
      <c r="CK899" s="33"/>
      <c r="CL899" s="49">
        <v>44995.0</v>
      </c>
      <c r="CM899" s="33" t="s">
        <v>180</v>
      </c>
      <c r="CN899" s="5"/>
      <c r="CO899" s="33">
        <v>2.0</v>
      </c>
      <c r="CP899" s="33" t="s">
        <v>181</v>
      </c>
      <c r="CQ899" s="50" t="str">
        <f t="shared" si="7"/>
        <v>08/04/1947</v>
      </c>
      <c r="CR899" s="33" t="s">
        <v>182</v>
      </c>
      <c r="CS899" s="33">
        <v>4.0</v>
      </c>
      <c r="CT899" s="33">
        <v>5.0</v>
      </c>
      <c r="CU899" s="33">
        <v>25.0</v>
      </c>
      <c r="CV899" s="33">
        <v>372.0</v>
      </c>
      <c r="CW899" s="5"/>
      <c r="CX899" s="5"/>
      <c r="CY899" s="33">
        <v>-99.743564</v>
      </c>
      <c r="CZ899" s="33">
        <v>20.597213</v>
      </c>
      <c r="DA899" s="33">
        <v>4.141098951E9</v>
      </c>
      <c r="DB899" s="33">
        <v>2.0</v>
      </c>
      <c r="DC899" s="33" t="s">
        <v>183</v>
      </c>
      <c r="DD899" s="33">
        <v>2023.0</v>
      </c>
      <c r="DE899" s="33" t="s">
        <v>184</v>
      </c>
      <c r="DF899" s="33"/>
      <c r="DG899" s="33" t="s">
        <v>185</v>
      </c>
      <c r="DH899" s="33" t="s">
        <v>186</v>
      </c>
      <c r="DI899" s="5"/>
      <c r="DJ899" s="5"/>
    </row>
    <row r="900">
      <c r="A900" s="33" t="s">
        <v>6083</v>
      </c>
      <c r="B900" s="34">
        <v>44953.0</v>
      </c>
      <c r="C900" s="35" t="s">
        <v>137</v>
      </c>
      <c r="D900" s="35" t="s">
        <v>139</v>
      </c>
      <c r="E900" s="35" t="s">
        <v>142</v>
      </c>
      <c r="F900" s="36" t="s">
        <v>144</v>
      </c>
      <c r="G900" s="33" t="s">
        <v>6084</v>
      </c>
      <c r="H900" s="33" t="s">
        <v>515</v>
      </c>
      <c r="I900" s="33" t="s">
        <v>255</v>
      </c>
      <c r="J900" s="33" t="s">
        <v>870</v>
      </c>
      <c r="K900" s="35" t="s">
        <v>150</v>
      </c>
      <c r="L900" s="33" t="s">
        <v>2317</v>
      </c>
      <c r="M900" s="5"/>
      <c r="N900" s="33" t="s">
        <v>2802</v>
      </c>
      <c r="O900" s="5"/>
      <c r="P900" s="35" t="s">
        <v>153</v>
      </c>
      <c r="Q900" s="35" t="s">
        <v>2802</v>
      </c>
      <c r="R900" s="33">
        <v>76548.0</v>
      </c>
      <c r="S900" s="37"/>
      <c r="T900" s="33"/>
      <c r="U900" s="33">
        <v>1.01</v>
      </c>
      <c r="V900" s="33" t="s">
        <v>154</v>
      </c>
      <c r="W900" s="33"/>
      <c r="X900" s="33"/>
      <c r="Y900" s="5"/>
      <c r="Z900" s="5"/>
      <c r="AA900" s="33">
        <v>1.0</v>
      </c>
      <c r="AB900" s="33"/>
      <c r="AC900" s="33">
        <v>1.0</v>
      </c>
      <c r="AD900" s="5"/>
      <c r="AE900" s="5"/>
      <c r="AF900" s="5"/>
      <c r="AG900" s="16"/>
      <c r="AH900" s="38" t="str">
        <f t="shared" si="1"/>
        <v/>
      </c>
      <c r="AI900" s="39">
        <f t="shared" si="2"/>
        <v>1</v>
      </c>
      <c r="AJ900" s="37" t="str">
        <f t="shared" si="3"/>
        <v/>
      </c>
      <c r="AK900" s="41" t="str">
        <f t="shared" si="4"/>
        <v/>
      </c>
      <c r="AL900" s="35" t="s">
        <v>153</v>
      </c>
      <c r="AM900" s="33" t="s">
        <v>2802</v>
      </c>
      <c r="AN900" s="33" t="s">
        <v>2802</v>
      </c>
      <c r="AO900" s="41"/>
      <c r="AP900" s="33" t="s">
        <v>169</v>
      </c>
      <c r="AQ900" s="33" t="s">
        <v>170</v>
      </c>
      <c r="AR900" s="33">
        <v>150.0</v>
      </c>
      <c r="AS900" s="42"/>
      <c r="AT900" s="42"/>
      <c r="AU900" s="42"/>
      <c r="AV900" s="42"/>
      <c r="AW900" s="42"/>
      <c r="AX900" s="5"/>
      <c r="AY900" s="33"/>
      <c r="AZ900" s="33" t="s">
        <v>6085</v>
      </c>
      <c r="BA900" s="5"/>
      <c r="BB900" s="5"/>
      <c r="BC900" s="5" t="s">
        <v>6086</v>
      </c>
      <c r="BD900" s="33" t="s">
        <v>173</v>
      </c>
      <c r="BE900" s="41"/>
      <c r="BF900" s="35"/>
      <c r="BG900" s="33" t="s">
        <v>169</v>
      </c>
      <c r="BH900" s="5"/>
      <c r="BI900" s="33">
        <v>150.0</v>
      </c>
      <c r="BJ900" s="33" t="s">
        <v>170</v>
      </c>
      <c r="BK900" s="5"/>
      <c r="BL900" s="5">
        <f t="shared" si="5"/>
        <v>1997.25</v>
      </c>
      <c r="BM900" s="5"/>
      <c r="BN900" s="5"/>
      <c r="BO900" s="42">
        <f t="shared" si="6"/>
        <v>1997.25</v>
      </c>
      <c r="BP900" s="44"/>
      <c r="BQ900" s="45"/>
      <c r="BR900" s="47"/>
      <c r="BS900" s="45"/>
      <c r="BT900" s="37"/>
      <c r="BU900" s="5"/>
      <c r="BV900" s="38"/>
      <c r="BW900" s="48"/>
      <c r="BX900" s="44"/>
      <c r="BY900" s="44"/>
      <c r="BZ900" s="33" t="s">
        <v>131</v>
      </c>
      <c r="CA900" s="5"/>
      <c r="CB900" s="5"/>
      <c r="CC900" s="33" t="s">
        <v>177</v>
      </c>
      <c r="CD900" s="5"/>
      <c r="CE900" s="5"/>
      <c r="CF900" s="33" t="s">
        <v>178</v>
      </c>
      <c r="CG900" s="33" t="s">
        <v>6087</v>
      </c>
      <c r="CH900" s="5"/>
      <c r="CI900" s="5"/>
      <c r="CJ900" s="5"/>
      <c r="CK900" s="33"/>
      <c r="CL900" s="49">
        <v>44995.0</v>
      </c>
      <c r="CM900" s="33" t="s">
        <v>180</v>
      </c>
      <c r="CN900" s="5"/>
      <c r="CO900" s="33">
        <v>1.0</v>
      </c>
      <c r="CP900" s="33" t="s">
        <v>181</v>
      </c>
      <c r="CQ900" s="50" t="str">
        <f t="shared" si="7"/>
        <v>25/07/1946</v>
      </c>
      <c r="CR900" s="33" t="s">
        <v>182</v>
      </c>
      <c r="CS900" s="33">
        <v>4.0</v>
      </c>
      <c r="CT900" s="33">
        <v>5.0</v>
      </c>
      <c r="CU900" s="33">
        <v>25.0</v>
      </c>
      <c r="CV900" s="33">
        <v>372.0</v>
      </c>
      <c r="CW900" s="5"/>
      <c r="CX900" s="5"/>
      <c r="CY900" s="33">
        <v>-99.743564</v>
      </c>
      <c r="CZ900" s="33">
        <v>20.597213</v>
      </c>
      <c r="DA900" s="33">
        <v>7.731212291E9</v>
      </c>
      <c r="DB900" s="33">
        <v>2.0</v>
      </c>
      <c r="DC900" s="33" t="s">
        <v>183</v>
      </c>
      <c r="DD900" s="33">
        <v>2023.0</v>
      </c>
      <c r="DE900" s="33" t="s">
        <v>184</v>
      </c>
      <c r="DF900" s="33"/>
      <c r="DG900" s="33" t="s">
        <v>185</v>
      </c>
      <c r="DH900" s="33" t="s">
        <v>186</v>
      </c>
      <c r="DI900" s="5"/>
      <c r="DJ900" s="5"/>
    </row>
    <row r="901">
      <c r="A901" s="33" t="s">
        <v>6088</v>
      </c>
      <c r="B901" s="34">
        <v>44953.0</v>
      </c>
      <c r="C901" s="35" t="s">
        <v>137</v>
      </c>
      <c r="D901" s="35" t="s">
        <v>139</v>
      </c>
      <c r="E901" s="35" t="s">
        <v>142</v>
      </c>
      <c r="F901" s="36" t="s">
        <v>144</v>
      </c>
      <c r="G901" s="33" t="s">
        <v>6089</v>
      </c>
      <c r="H901" s="33" t="s">
        <v>6090</v>
      </c>
      <c r="I901" s="33" t="s">
        <v>350</v>
      </c>
      <c r="J901" s="33" t="s">
        <v>1656</v>
      </c>
      <c r="K901" s="35" t="s">
        <v>150</v>
      </c>
      <c r="L901" s="33" t="s">
        <v>151</v>
      </c>
      <c r="M901" s="5"/>
      <c r="N901" s="33" t="s">
        <v>2802</v>
      </c>
      <c r="O901" s="5"/>
      <c r="P901" s="35" t="s">
        <v>153</v>
      </c>
      <c r="Q901" s="35" t="s">
        <v>2802</v>
      </c>
      <c r="R901" s="33">
        <v>76548.0</v>
      </c>
      <c r="S901" s="37"/>
      <c r="T901" s="33"/>
      <c r="U901" s="33">
        <v>2.15</v>
      </c>
      <c r="V901" s="33" t="s">
        <v>154</v>
      </c>
      <c r="W901" s="33"/>
      <c r="X901" s="33"/>
      <c r="Y901" s="5"/>
      <c r="Z901" s="5"/>
      <c r="AA901" s="33">
        <v>1.0</v>
      </c>
      <c r="AB901" s="33"/>
      <c r="AC901" s="33">
        <v>1.0</v>
      </c>
      <c r="AD901" s="5"/>
      <c r="AE901" s="5"/>
      <c r="AF901" s="5"/>
      <c r="AG901" s="16"/>
      <c r="AH901" s="38" t="str">
        <f t="shared" si="1"/>
        <v/>
      </c>
      <c r="AI901" s="39">
        <f t="shared" si="2"/>
        <v>1</v>
      </c>
      <c r="AJ901" s="37" t="str">
        <f t="shared" si="3"/>
        <v/>
      </c>
      <c r="AK901" s="41" t="str">
        <f t="shared" si="4"/>
        <v/>
      </c>
      <c r="AL901" s="35" t="s">
        <v>153</v>
      </c>
      <c r="AM901" s="33" t="s">
        <v>2802</v>
      </c>
      <c r="AN901" s="33" t="s">
        <v>2802</v>
      </c>
      <c r="AO901" s="41"/>
      <c r="AP901" s="33" t="s">
        <v>169</v>
      </c>
      <c r="AQ901" s="33" t="s">
        <v>170</v>
      </c>
      <c r="AR901" s="33">
        <v>300.0</v>
      </c>
      <c r="AS901" s="42"/>
      <c r="AT901" s="42"/>
      <c r="AU901" s="42"/>
      <c r="AV901" s="42"/>
      <c r="AW901" s="42"/>
      <c r="AX901" s="5"/>
      <c r="AY901" s="33"/>
      <c r="AZ901" s="33" t="s">
        <v>6091</v>
      </c>
      <c r="BA901" s="5"/>
      <c r="BB901" s="5"/>
      <c r="BC901" s="5" t="s">
        <v>6092</v>
      </c>
      <c r="BD901" s="33" t="s">
        <v>173</v>
      </c>
      <c r="BE901" s="41"/>
      <c r="BF901" s="35"/>
      <c r="BG901" s="33" t="s">
        <v>169</v>
      </c>
      <c r="BH901" s="5"/>
      <c r="BI901" s="33">
        <v>300.0</v>
      </c>
      <c r="BJ901" s="33" t="s">
        <v>170</v>
      </c>
      <c r="BK901" s="5"/>
      <c r="BL901" s="5">
        <f t="shared" si="5"/>
        <v>3994.5</v>
      </c>
      <c r="BM901" s="5"/>
      <c r="BN901" s="5"/>
      <c r="BO901" s="42">
        <f t="shared" si="6"/>
        <v>3994.5</v>
      </c>
      <c r="BP901" s="44"/>
      <c r="BQ901" s="45"/>
      <c r="BR901" s="47"/>
      <c r="BS901" s="45"/>
      <c r="BT901" s="37"/>
      <c r="BU901" s="5"/>
      <c r="BV901" s="38"/>
      <c r="BW901" s="48"/>
      <c r="BX901" s="44"/>
      <c r="BY901" s="44"/>
      <c r="BZ901" s="33" t="s">
        <v>131</v>
      </c>
      <c r="CA901" s="5"/>
      <c r="CB901" s="5"/>
      <c r="CC901" s="33" t="s">
        <v>177</v>
      </c>
      <c r="CD901" s="5"/>
      <c r="CE901" s="5"/>
      <c r="CF901" s="33" t="s">
        <v>178</v>
      </c>
      <c r="CG901" s="33" t="s">
        <v>6093</v>
      </c>
      <c r="CH901" s="5"/>
      <c r="CI901" s="5"/>
      <c r="CJ901" s="5"/>
      <c r="CK901" s="33"/>
      <c r="CL901" s="49">
        <v>44995.0</v>
      </c>
      <c r="CM901" s="33" t="s">
        <v>180</v>
      </c>
      <c r="CN901" s="5"/>
      <c r="CO901" s="33">
        <v>2.0</v>
      </c>
      <c r="CP901" s="33" t="s">
        <v>181</v>
      </c>
      <c r="CQ901" s="50" t="str">
        <f t="shared" si="7"/>
        <v>21/06/1943</v>
      </c>
      <c r="CR901" s="33" t="s">
        <v>182</v>
      </c>
      <c r="CS901" s="33">
        <v>4.0</v>
      </c>
      <c r="CT901" s="33">
        <v>5.0</v>
      </c>
      <c r="CU901" s="33">
        <v>25.0</v>
      </c>
      <c r="CV901" s="33">
        <v>372.0</v>
      </c>
      <c r="CW901" s="5"/>
      <c r="CX901" s="5"/>
      <c r="CY901" s="33">
        <v>-99.743564</v>
      </c>
      <c r="CZ901" s="33">
        <v>20.597213</v>
      </c>
      <c r="DA901" s="33">
        <v>7.721205303E9</v>
      </c>
      <c r="DB901" s="33">
        <v>2.0</v>
      </c>
      <c r="DC901" s="33" t="s">
        <v>183</v>
      </c>
      <c r="DD901" s="33">
        <v>2023.0</v>
      </c>
      <c r="DE901" s="33" t="s">
        <v>184</v>
      </c>
      <c r="DF901" s="33"/>
      <c r="DG901" s="33" t="s">
        <v>185</v>
      </c>
      <c r="DH901" s="33" t="s">
        <v>186</v>
      </c>
      <c r="DI901" s="5"/>
      <c r="DJ901" s="5"/>
    </row>
    <row r="902">
      <c r="A902" s="33" t="s">
        <v>6094</v>
      </c>
      <c r="B902" s="34">
        <v>44953.0</v>
      </c>
      <c r="C902" s="35" t="s">
        <v>137</v>
      </c>
      <c r="D902" s="35" t="s">
        <v>139</v>
      </c>
      <c r="E902" s="35" t="s">
        <v>142</v>
      </c>
      <c r="F902" s="36" t="s">
        <v>144</v>
      </c>
      <c r="G902" s="33" t="s">
        <v>6095</v>
      </c>
      <c r="H902" s="33" t="s">
        <v>6096</v>
      </c>
      <c r="I902" s="33" t="s">
        <v>350</v>
      </c>
      <c r="J902" s="33" t="s">
        <v>1656</v>
      </c>
      <c r="K902" s="35" t="s">
        <v>150</v>
      </c>
      <c r="L902" s="33" t="s">
        <v>2317</v>
      </c>
      <c r="M902" s="33">
        <v>42.0</v>
      </c>
      <c r="N902" s="33" t="s">
        <v>2802</v>
      </c>
      <c r="O902" s="5"/>
      <c r="P902" s="35" t="s">
        <v>153</v>
      </c>
      <c r="Q902" s="35" t="s">
        <v>2802</v>
      </c>
      <c r="R902" s="33">
        <v>76548.0</v>
      </c>
      <c r="S902" s="37"/>
      <c r="T902" s="33"/>
      <c r="U902" s="33">
        <v>1.64</v>
      </c>
      <c r="V902" s="33" t="s">
        <v>154</v>
      </c>
      <c r="W902" s="33"/>
      <c r="X902" s="33"/>
      <c r="Y902" s="5"/>
      <c r="Z902" s="5"/>
      <c r="AA902" s="33">
        <v>1.0</v>
      </c>
      <c r="AB902" s="33"/>
      <c r="AC902" s="33">
        <v>1.0</v>
      </c>
      <c r="AD902" s="5"/>
      <c r="AE902" s="5"/>
      <c r="AF902" s="5"/>
      <c r="AG902" s="16"/>
      <c r="AH902" s="38" t="str">
        <f t="shared" si="1"/>
        <v/>
      </c>
      <c r="AI902" s="39">
        <f t="shared" si="2"/>
        <v>1</v>
      </c>
      <c r="AJ902" s="37" t="str">
        <f t="shared" si="3"/>
        <v/>
      </c>
      <c r="AK902" s="41" t="str">
        <f t="shared" si="4"/>
        <v/>
      </c>
      <c r="AL902" s="35" t="s">
        <v>153</v>
      </c>
      <c r="AM902" s="33" t="s">
        <v>2802</v>
      </c>
      <c r="AN902" s="33" t="s">
        <v>2802</v>
      </c>
      <c r="AO902" s="41"/>
      <c r="AP902" s="33" t="s">
        <v>169</v>
      </c>
      <c r="AQ902" s="33" t="s">
        <v>170</v>
      </c>
      <c r="AR902" s="33">
        <v>150.0</v>
      </c>
      <c r="AS902" s="42"/>
      <c r="AT902" s="42"/>
      <c r="AU902" s="42"/>
      <c r="AV902" s="42"/>
      <c r="AW902" s="42"/>
      <c r="AX902" s="5"/>
      <c r="AY902" s="33"/>
      <c r="AZ902" s="33" t="s">
        <v>6097</v>
      </c>
      <c r="BA902" s="5"/>
      <c r="BB902" s="5"/>
      <c r="BC902" s="5" t="s">
        <v>6098</v>
      </c>
      <c r="BD902" s="33" t="s">
        <v>173</v>
      </c>
      <c r="BE902" s="41"/>
      <c r="BF902" s="35"/>
      <c r="BG902" s="33" t="s">
        <v>169</v>
      </c>
      <c r="BH902" s="5"/>
      <c r="BI902" s="33">
        <v>150.0</v>
      </c>
      <c r="BJ902" s="33" t="s">
        <v>170</v>
      </c>
      <c r="BK902" s="5"/>
      <c r="BL902" s="5">
        <f t="shared" si="5"/>
        <v>1997.25</v>
      </c>
      <c r="BM902" s="5"/>
      <c r="BN902" s="5"/>
      <c r="BO902" s="42">
        <f t="shared" si="6"/>
        <v>1997.25</v>
      </c>
      <c r="BP902" s="44"/>
      <c r="BQ902" s="45"/>
      <c r="BR902" s="47"/>
      <c r="BS902" s="45"/>
      <c r="BT902" s="37"/>
      <c r="BU902" s="5"/>
      <c r="BV902" s="38"/>
      <c r="BW902" s="48"/>
      <c r="BX902" s="44"/>
      <c r="BY902" s="44"/>
      <c r="BZ902" s="33" t="s">
        <v>131</v>
      </c>
      <c r="CA902" s="5"/>
      <c r="CB902" s="5"/>
      <c r="CC902" s="33" t="s">
        <v>177</v>
      </c>
      <c r="CD902" s="5"/>
      <c r="CE902" s="5"/>
      <c r="CF902" s="33" t="s">
        <v>178</v>
      </c>
      <c r="CG902" s="33" t="s">
        <v>6099</v>
      </c>
      <c r="CH902" s="5"/>
      <c r="CI902" s="5"/>
      <c r="CJ902" s="5"/>
      <c r="CK902" s="33"/>
      <c r="CL902" s="49">
        <v>44995.0</v>
      </c>
      <c r="CM902" s="33" t="s">
        <v>180</v>
      </c>
      <c r="CN902" s="5"/>
      <c r="CO902" s="33">
        <v>1.0</v>
      </c>
      <c r="CP902" s="33" t="s">
        <v>181</v>
      </c>
      <c r="CQ902" s="50" t="str">
        <f t="shared" si="7"/>
        <v>12/11/1963</v>
      </c>
      <c r="CR902" s="33" t="s">
        <v>182</v>
      </c>
      <c r="CS902" s="33">
        <v>4.0</v>
      </c>
      <c r="CT902" s="33">
        <v>5.0</v>
      </c>
      <c r="CU902" s="33">
        <v>25.0</v>
      </c>
      <c r="CV902" s="33">
        <v>372.0</v>
      </c>
      <c r="CW902" s="5"/>
      <c r="CX902" s="5"/>
      <c r="CY902" s="33">
        <v>-99.743564</v>
      </c>
      <c r="CZ902" s="33">
        <v>20.597213</v>
      </c>
      <c r="DA902" s="33">
        <v>7.731073763E9</v>
      </c>
      <c r="DB902" s="33">
        <v>2.0</v>
      </c>
      <c r="DC902" s="33" t="s">
        <v>183</v>
      </c>
      <c r="DD902" s="33">
        <v>2023.0</v>
      </c>
      <c r="DE902" s="33" t="s">
        <v>184</v>
      </c>
      <c r="DF902" s="33"/>
      <c r="DG902" s="33" t="s">
        <v>185</v>
      </c>
      <c r="DH902" s="33" t="s">
        <v>186</v>
      </c>
      <c r="DI902" s="5"/>
      <c r="DJ902" s="5"/>
    </row>
    <row r="903">
      <c r="A903" s="33" t="s">
        <v>6100</v>
      </c>
      <c r="B903" s="34">
        <v>44953.0</v>
      </c>
      <c r="C903" s="35" t="s">
        <v>137</v>
      </c>
      <c r="D903" s="35" t="s">
        <v>139</v>
      </c>
      <c r="E903" s="35" t="s">
        <v>142</v>
      </c>
      <c r="F903" s="36" t="s">
        <v>144</v>
      </c>
      <c r="G903" s="33" t="s">
        <v>6101</v>
      </c>
      <c r="H903" s="33" t="s">
        <v>6102</v>
      </c>
      <c r="I903" s="33" t="s">
        <v>350</v>
      </c>
      <c r="J903" s="33" t="s">
        <v>350</v>
      </c>
      <c r="K903" s="35" t="s">
        <v>150</v>
      </c>
      <c r="L903" s="33" t="s">
        <v>2317</v>
      </c>
      <c r="M903" s="5"/>
      <c r="N903" s="33" t="s">
        <v>2802</v>
      </c>
      <c r="O903" s="5"/>
      <c r="P903" s="35" t="s">
        <v>153</v>
      </c>
      <c r="Q903" s="35" t="s">
        <v>2802</v>
      </c>
      <c r="R903" s="33">
        <v>76548.0</v>
      </c>
      <c r="S903" s="37"/>
      <c r="T903" s="33"/>
      <c r="U903" s="33">
        <v>2.2</v>
      </c>
      <c r="V903" s="33" t="s">
        <v>154</v>
      </c>
      <c r="W903" s="33"/>
      <c r="X903" s="33"/>
      <c r="Y903" s="5"/>
      <c r="Z903" s="5"/>
      <c r="AA903" s="33">
        <v>1.0</v>
      </c>
      <c r="AB903" s="33"/>
      <c r="AC903" s="33">
        <v>1.0</v>
      </c>
      <c r="AD903" s="5"/>
      <c r="AE903" s="5"/>
      <c r="AF903" s="5"/>
      <c r="AG903" s="16"/>
      <c r="AH903" s="38" t="str">
        <f t="shared" si="1"/>
        <v/>
      </c>
      <c r="AI903" s="39">
        <f t="shared" si="2"/>
        <v>1</v>
      </c>
      <c r="AJ903" s="37" t="str">
        <f t="shared" si="3"/>
        <v/>
      </c>
      <c r="AK903" s="41" t="str">
        <f t="shared" si="4"/>
        <v/>
      </c>
      <c r="AL903" s="35" t="s">
        <v>153</v>
      </c>
      <c r="AM903" s="33" t="s">
        <v>2802</v>
      </c>
      <c r="AN903" s="33" t="s">
        <v>2802</v>
      </c>
      <c r="AO903" s="41"/>
      <c r="AP903" s="33" t="s">
        <v>169</v>
      </c>
      <c r="AQ903" s="33" t="s">
        <v>170</v>
      </c>
      <c r="AR903" s="33">
        <v>300.0</v>
      </c>
      <c r="AS903" s="42"/>
      <c r="AT903" s="42"/>
      <c r="AU903" s="42"/>
      <c r="AV903" s="42"/>
      <c r="AW903" s="42"/>
      <c r="AX903" s="5"/>
      <c r="AY903" s="33"/>
      <c r="AZ903" s="33" t="s">
        <v>6103</v>
      </c>
      <c r="BA903" s="5"/>
      <c r="BB903" s="5"/>
      <c r="BC903" s="5" t="s">
        <v>6104</v>
      </c>
      <c r="BD903" s="33" t="s">
        <v>173</v>
      </c>
      <c r="BE903" s="41"/>
      <c r="BF903" s="35"/>
      <c r="BG903" s="33" t="s">
        <v>169</v>
      </c>
      <c r="BH903" s="5"/>
      <c r="BI903" s="33">
        <v>300.0</v>
      </c>
      <c r="BJ903" s="33" t="s">
        <v>170</v>
      </c>
      <c r="BK903" s="5"/>
      <c r="BL903" s="5">
        <f t="shared" si="5"/>
        <v>3994.5</v>
      </c>
      <c r="BM903" s="5"/>
      <c r="BN903" s="5"/>
      <c r="BO903" s="42">
        <f t="shared" si="6"/>
        <v>3994.5</v>
      </c>
      <c r="BP903" s="44"/>
      <c r="BQ903" s="45"/>
      <c r="BR903" s="47"/>
      <c r="BS903" s="45"/>
      <c r="BT903" s="37"/>
      <c r="BU903" s="5"/>
      <c r="BV903" s="38"/>
      <c r="BW903" s="48"/>
      <c r="BX903" s="44"/>
      <c r="BY903" s="44"/>
      <c r="BZ903" s="33" t="s">
        <v>131</v>
      </c>
      <c r="CA903" s="5"/>
      <c r="CB903" s="5"/>
      <c r="CC903" s="33" t="s">
        <v>177</v>
      </c>
      <c r="CD903" s="5"/>
      <c r="CE903" s="5"/>
      <c r="CF903" s="33" t="s">
        <v>178</v>
      </c>
      <c r="CG903" s="33" t="s">
        <v>6105</v>
      </c>
      <c r="CH903" s="5"/>
      <c r="CI903" s="5"/>
      <c r="CJ903" s="5"/>
      <c r="CK903" s="33"/>
      <c r="CL903" s="49">
        <v>44995.0</v>
      </c>
      <c r="CM903" s="33" t="s">
        <v>180</v>
      </c>
      <c r="CN903" s="5"/>
      <c r="CO903" s="33">
        <v>2.0</v>
      </c>
      <c r="CP903" s="33" t="s">
        <v>181</v>
      </c>
      <c r="CQ903" s="50" t="str">
        <f t="shared" si="7"/>
        <v>30/09/1937</v>
      </c>
      <c r="CR903" s="33" t="s">
        <v>182</v>
      </c>
      <c r="CS903" s="33">
        <v>4.0</v>
      </c>
      <c r="CT903" s="33">
        <v>5.0</v>
      </c>
      <c r="CU903" s="33">
        <v>25.0</v>
      </c>
      <c r="CV903" s="33">
        <v>372.0</v>
      </c>
      <c r="CW903" s="5"/>
      <c r="CX903" s="5"/>
      <c r="CY903" s="33">
        <v>-99.743564</v>
      </c>
      <c r="CZ903" s="33">
        <v>20.597213</v>
      </c>
      <c r="DA903" s="33">
        <v>4.442267459E9</v>
      </c>
      <c r="DB903" s="33">
        <v>2.0</v>
      </c>
      <c r="DC903" s="33" t="s">
        <v>183</v>
      </c>
      <c r="DD903" s="33">
        <v>2023.0</v>
      </c>
      <c r="DE903" s="33" t="s">
        <v>184</v>
      </c>
      <c r="DF903" s="33"/>
      <c r="DG903" s="33" t="s">
        <v>185</v>
      </c>
      <c r="DH903" s="33" t="s">
        <v>186</v>
      </c>
      <c r="DI903" s="5"/>
      <c r="DJ903" s="5"/>
    </row>
    <row r="904">
      <c r="A904" s="33" t="s">
        <v>6106</v>
      </c>
      <c r="B904" s="34">
        <v>44953.0</v>
      </c>
      <c r="C904" s="35" t="s">
        <v>137</v>
      </c>
      <c r="D904" s="35" t="s">
        <v>139</v>
      </c>
      <c r="E904" s="35" t="s">
        <v>142</v>
      </c>
      <c r="F904" s="36" t="s">
        <v>144</v>
      </c>
      <c r="G904" s="33" t="s">
        <v>6107</v>
      </c>
      <c r="H904" s="33" t="s">
        <v>6108</v>
      </c>
      <c r="I904" s="33" t="s">
        <v>350</v>
      </c>
      <c r="J904" s="33" t="s">
        <v>1656</v>
      </c>
      <c r="K904" s="35" t="s">
        <v>150</v>
      </c>
      <c r="L904" s="33" t="s">
        <v>151</v>
      </c>
      <c r="M904" s="5"/>
      <c r="N904" s="33" t="s">
        <v>2802</v>
      </c>
      <c r="O904" s="5"/>
      <c r="P904" s="35" t="s">
        <v>153</v>
      </c>
      <c r="Q904" s="35" t="s">
        <v>2802</v>
      </c>
      <c r="R904" s="33">
        <v>76548.0</v>
      </c>
      <c r="S904" s="37"/>
      <c r="T904" s="33"/>
      <c r="U904" s="33">
        <v>5.17</v>
      </c>
      <c r="V904" s="33" t="s">
        <v>154</v>
      </c>
      <c r="W904" s="33"/>
      <c r="X904" s="33"/>
      <c r="Y904" s="5"/>
      <c r="Z904" s="5"/>
      <c r="AA904" s="33">
        <v>1.0</v>
      </c>
      <c r="AB904" s="33">
        <v>1.0</v>
      </c>
      <c r="AC904" s="33"/>
      <c r="AD904" s="5"/>
      <c r="AE904" s="5"/>
      <c r="AF904" s="5"/>
      <c r="AG904" s="16"/>
      <c r="AH904" s="38">
        <f t="shared" si="1"/>
        <v>1</v>
      </c>
      <c r="AI904" s="39" t="str">
        <f t="shared" si="2"/>
        <v/>
      </c>
      <c r="AJ904" s="37" t="str">
        <f t="shared" si="3"/>
        <v/>
      </c>
      <c r="AK904" s="41" t="str">
        <f t="shared" si="4"/>
        <v/>
      </c>
      <c r="AL904" s="35" t="s">
        <v>153</v>
      </c>
      <c r="AM904" s="33" t="s">
        <v>2802</v>
      </c>
      <c r="AN904" s="33" t="s">
        <v>2802</v>
      </c>
      <c r="AO904" s="41"/>
      <c r="AP904" s="33" t="s">
        <v>169</v>
      </c>
      <c r="AQ904" s="33" t="s">
        <v>170</v>
      </c>
      <c r="AR904" s="33">
        <v>300.0</v>
      </c>
      <c r="AS904" s="42"/>
      <c r="AT904" s="42"/>
      <c r="AU904" s="42"/>
      <c r="AV904" s="42"/>
      <c r="AW904" s="42"/>
      <c r="AX904" s="5"/>
      <c r="AY904" s="33"/>
      <c r="AZ904" s="33" t="s">
        <v>6109</v>
      </c>
      <c r="BA904" s="5"/>
      <c r="BB904" s="5"/>
      <c r="BC904" s="5" t="s">
        <v>6110</v>
      </c>
      <c r="BD904" s="33" t="s">
        <v>173</v>
      </c>
      <c r="BE904" s="41"/>
      <c r="BF904" s="35"/>
      <c r="BG904" s="33" t="s">
        <v>169</v>
      </c>
      <c r="BH904" s="5"/>
      <c r="BI904" s="33">
        <v>300.0</v>
      </c>
      <c r="BJ904" s="33" t="s">
        <v>170</v>
      </c>
      <c r="BK904" s="5"/>
      <c r="BL904" s="5">
        <f t="shared" si="5"/>
        <v>3994.5</v>
      </c>
      <c r="BM904" s="5"/>
      <c r="BN904" s="5"/>
      <c r="BO904" s="42">
        <f t="shared" si="6"/>
        <v>3994.5</v>
      </c>
      <c r="BP904" s="44"/>
      <c r="BQ904" s="45"/>
      <c r="BR904" s="47"/>
      <c r="BS904" s="45"/>
      <c r="BT904" s="37"/>
      <c r="BU904" s="5"/>
      <c r="BV904" s="38"/>
      <c r="BW904" s="48"/>
      <c r="BX904" s="44"/>
      <c r="BY904" s="44"/>
      <c r="BZ904" s="33" t="s">
        <v>131</v>
      </c>
      <c r="CA904" s="5"/>
      <c r="CB904" s="5"/>
      <c r="CC904" s="33" t="s">
        <v>177</v>
      </c>
      <c r="CD904" s="5"/>
      <c r="CE904" s="5"/>
      <c r="CF904" s="33" t="s">
        <v>178</v>
      </c>
      <c r="CG904" s="33" t="s">
        <v>6111</v>
      </c>
      <c r="CH904" s="5"/>
      <c r="CI904" s="5"/>
      <c r="CJ904" s="5"/>
      <c r="CK904" s="33"/>
      <c r="CL904" s="49">
        <v>44995.0</v>
      </c>
      <c r="CM904" s="33" t="s">
        <v>180</v>
      </c>
      <c r="CN904" s="5"/>
      <c r="CO904" s="33">
        <v>2.0</v>
      </c>
      <c r="CP904" s="33" t="s">
        <v>181</v>
      </c>
      <c r="CQ904" s="50" t="str">
        <f t="shared" si="7"/>
        <v>25/10/1948</v>
      </c>
      <c r="CR904" s="33" t="s">
        <v>243</v>
      </c>
      <c r="CS904" s="33">
        <v>4.0</v>
      </c>
      <c r="CT904" s="33">
        <v>5.0</v>
      </c>
      <c r="CU904" s="33">
        <v>25.0</v>
      </c>
      <c r="CV904" s="33">
        <v>372.0</v>
      </c>
      <c r="CW904" s="5"/>
      <c r="CX904" s="5"/>
      <c r="CY904" s="33">
        <v>-99.743564</v>
      </c>
      <c r="CZ904" s="33">
        <v>20.597213</v>
      </c>
      <c r="DA904" s="33">
        <v>4.142267558E9</v>
      </c>
      <c r="DB904" s="33">
        <v>2.0</v>
      </c>
      <c r="DC904" s="33" t="s">
        <v>183</v>
      </c>
      <c r="DD904" s="33">
        <v>2023.0</v>
      </c>
      <c r="DE904" s="33" t="s">
        <v>184</v>
      </c>
      <c r="DF904" s="33"/>
      <c r="DG904" s="33" t="s">
        <v>185</v>
      </c>
      <c r="DH904" s="33" t="s">
        <v>186</v>
      </c>
      <c r="DI904" s="5"/>
      <c r="DJ904" s="5"/>
    </row>
    <row r="905">
      <c r="A905" s="33" t="s">
        <v>6112</v>
      </c>
      <c r="B905" s="34">
        <v>44953.0</v>
      </c>
      <c r="C905" s="35" t="s">
        <v>137</v>
      </c>
      <c r="D905" s="35" t="s">
        <v>139</v>
      </c>
      <c r="E905" s="35" t="s">
        <v>142</v>
      </c>
      <c r="F905" s="36" t="s">
        <v>144</v>
      </c>
      <c r="G905" s="33" t="s">
        <v>6113</v>
      </c>
      <c r="H905" s="33" t="s">
        <v>488</v>
      </c>
      <c r="I905" s="33" t="s">
        <v>350</v>
      </c>
      <c r="J905" s="33" t="s">
        <v>1656</v>
      </c>
      <c r="K905" s="35" t="s">
        <v>150</v>
      </c>
      <c r="L905" s="33" t="s">
        <v>151</v>
      </c>
      <c r="M905" s="5"/>
      <c r="N905" s="33" t="s">
        <v>2802</v>
      </c>
      <c r="O905" s="5"/>
      <c r="P905" s="35" t="s">
        <v>153</v>
      </c>
      <c r="Q905" s="35" t="s">
        <v>2802</v>
      </c>
      <c r="R905" s="33">
        <v>76548.0</v>
      </c>
      <c r="S905" s="37"/>
      <c r="T905" s="33"/>
      <c r="U905" s="33">
        <v>3.49</v>
      </c>
      <c r="V905" s="33" t="s">
        <v>154</v>
      </c>
      <c r="W905" s="33"/>
      <c r="X905" s="33"/>
      <c r="Y905" s="5"/>
      <c r="Z905" s="5"/>
      <c r="AA905" s="33">
        <v>1.0</v>
      </c>
      <c r="AB905" s="33"/>
      <c r="AC905" s="33">
        <v>1.0</v>
      </c>
      <c r="AD905" s="5"/>
      <c r="AE905" s="5"/>
      <c r="AF905" s="5"/>
      <c r="AG905" s="16"/>
      <c r="AH905" s="38" t="str">
        <f t="shared" si="1"/>
        <v/>
      </c>
      <c r="AI905" s="39">
        <f t="shared" si="2"/>
        <v>1</v>
      </c>
      <c r="AJ905" s="37" t="str">
        <f t="shared" si="3"/>
        <v/>
      </c>
      <c r="AK905" s="41" t="str">
        <f t="shared" si="4"/>
        <v/>
      </c>
      <c r="AL905" s="35" t="s">
        <v>153</v>
      </c>
      <c r="AM905" s="33" t="s">
        <v>2802</v>
      </c>
      <c r="AN905" s="33" t="s">
        <v>2802</v>
      </c>
      <c r="AO905" s="41"/>
      <c r="AP905" s="33" t="s">
        <v>169</v>
      </c>
      <c r="AQ905" s="33" t="s">
        <v>170</v>
      </c>
      <c r="AR905" s="33">
        <v>300.0</v>
      </c>
      <c r="AS905" s="42"/>
      <c r="AT905" s="42"/>
      <c r="AU905" s="42"/>
      <c r="AV905" s="42"/>
      <c r="AW905" s="42"/>
      <c r="AX905" s="5"/>
      <c r="AY905" s="33"/>
      <c r="AZ905" s="33" t="s">
        <v>6114</v>
      </c>
      <c r="BA905" s="5"/>
      <c r="BB905" s="5"/>
      <c r="BC905" s="5" t="s">
        <v>6115</v>
      </c>
      <c r="BD905" s="33" t="s">
        <v>173</v>
      </c>
      <c r="BE905" s="41"/>
      <c r="BF905" s="35"/>
      <c r="BG905" s="33" t="s">
        <v>169</v>
      </c>
      <c r="BH905" s="5"/>
      <c r="BI905" s="33">
        <v>300.0</v>
      </c>
      <c r="BJ905" s="33" t="s">
        <v>170</v>
      </c>
      <c r="BK905" s="5"/>
      <c r="BL905" s="5">
        <f t="shared" si="5"/>
        <v>3994.5</v>
      </c>
      <c r="BM905" s="5"/>
      <c r="BN905" s="5"/>
      <c r="BO905" s="42">
        <f t="shared" si="6"/>
        <v>3994.5</v>
      </c>
      <c r="BP905" s="44"/>
      <c r="BQ905" s="45"/>
      <c r="BR905" s="47"/>
      <c r="BS905" s="45"/>
      <c r="BT905" s="37"/>
      <c r="BU905" s="5"/>
      <c r="BV905" s="38"/>
      <c r="BW905" s="48"/>
      <c r="BX905" s="44"/>
      <c r="BY905" s="44"/>
      <c r="BZ905" s="33" t="s">
        <v>131</v>
      </c>
      <c r="CA905" s="5"/>
      <c r="CB905" s="5"/>
      <c r="CC905" s="33" t="s">
        <v>177</v>
      </c>
      <c r="CD905" s="5"/>
      <c r="CE905" s="5"/>
      <c r="CF905" s="33" t="s">
        <v>178</v>
      </c>
      <c r="CG905" s="33" t="s">
        <v>6116</v>
      </c>
      <c r="CH905" s="5"/>
      <c r="CI905" s="5"/>
      <c r="CJ905" s="5"/>
      <c r="CK905" s="33"/>
      <c r="CL905" s="49">
        <v>44995.0</v>
      </c>
      <c r="CM905" s="33" t="s">
        <v>180</v>
      </c>
      <c r="CN905" s="5"/>
      <c r="CO905" s="33">
        <v>2.0</v>
      </c>
      <c r="CP905" s="33" t="s">
        <v>181</v>
      </c>
      <c r="CQ905" s="50" t="str">
        <f t="shared" si="7"/>
        <v>25/07/1941</v>
      </c>
      <c r="CR905" s="33" t="s">
        <v>182</v>
      </c>
      <c r="CS905" s="33">
        <v>4.0</v>
      </c>
      <c r="CT905" s="33">
        <v>5.0</v>
      </c>
      <c r="CU905" s="33">
        <v>25.0</v>
      </c>
      <c r="CV905" s="33">
        <v>372.0</v>
      </c>
      <c r="CW905" s="5"/>
      <c r="CX905" s="5"/>
      <c r="CY905" s="33">
        <v>-99.743564</v>
      </c>
      <c r="CZ905" s="33">
        <v>20.597213</v>
      </c>
      <c r="DA905" s="33">
        <v>7.731794214E9</v>
      </c>
      <c r="DB905" s="33">
        <v>2.0</v>
      </c>
      <c r="DC905" s="33" t="s">
        <v>183</v>
      </c>
      <c r="DD905" s="33">
        <v>2023.0</v>
      </c>
      <c r="DE905" s="33" t="s">
        <v>184</v>
      </c>
      <c r="DF905" s="33"/>
      <c r="DG905" s="33" t="s">
        <v>185</v>
      </c>
      <c r="DH905" s="33" t="s">
        <v>186</v>
      </c>
      <c r="DI905" s="5"/>
      <c r="DJ905" s="5"/>
    </row>
    <row r="906">
      <c r="A906" s="33" t="s">
        <v>6117</v>
      </c>
      <c r="B906" s="34">
        <v>44953.0</v>
      </c>
      <c r="C906" s="35" t="s">
        <v>137</v>
      </c>
      <c r="D906" s="35" t="s">
        <v>139</v>
      </c>
      <c r="E906" s="35" t="s">
        <v>142</v>
      </c>
      <c r="F906" s="36" t="s">
        <v>144</v>
      </c>
      <c r="G906" s="33" t="s">
        <v>6118</v>
      </c>
      <c r="H906" s="33" t="s">
        <v>5866</v>
      </c>
      <c r="I906" s="33" t="s">
        <v>350</v>
      </c>
      <c r="J906" s="33" t="s">
        <v>1656</v>
      </c>
      <c r="K906" s="35" t="s">
        <v>150</v>
      </c>
      <c r="L906" s="33" t="s">
        <v>151</v>
      </c>
      <c r="M906" s="5"/>
      <c r="N906" s="33" t="s">
        <v>2802</v>
      </c>
      <c r="O906" s="5"/>
      <c r="P906" s="35" t="s">
        <v>153</v>
      </c>
      <c r="Q906" s="35" t="s">
        <v>2802</v>
      </c>
      <c r="R906" s="33">
        <v>76548.0</v>
      </c>
      <c r="S906" s="37"/>
      <c r="T906" s="33"/>
      <c r="U906" s="33">
        <v>1.88</v>
      </c>
      <c r="V906" s="33" t="s">
        <v>154</v>
      </c>
      <c r="W906" s="33"/>
      <c r="X906" s="33"/>
      <c r="Y906" s="5"/>
      <c r="Z906" s="5"/>
      <c r="AA906" s="33">
        <v>1.0</v>
      </c>
      <c r="AB906" s="33"/>
      <c r="AC906" s="33">
        <v>1.0</v>
      </c>
      <c r="AD906" s="5"/>
      <c r="AE906" s="5"/>
      <c r="AF906" s="5"/>
      <c r="AG906" s="16"/>
      <c r="AH906" s="38" t="str">
        <f t="shared" si="1"/>
        <v/>
      </c>
      <c r="AI906" s="39">
        <f t="shared" si="2"/>
        <v>1</v>
      </c>
      <c r="AJ906" s="37" t="str">
        <f t="shared" si="3"/>
        <v/>
      </c>
      <c r="AK906" s="41" t="str">
        <f t="shared" si="4"/>
        <v/>
      </c>
      <c r="AL906" s="35" t="s">
        <v>153</v>
      </c>
      <c r="AM906" s="33" t="s">
        <v>2802</v>
      </c>
      <c r="AN906" s="33" t="s">
        <v>2802</v>
      </c>
      <c r="AO906" s="41"/>
      <c r="AP906" s="33" t="s">
        <v>169</v>
      </c>
      <c r="AQ906" s="33" t="s">
        <v>170</v>
      </c>
      <c r="AR906" s="33">
        <v>150.0</v>
      </c>
      <c r="AS906" s="42"/>
      <c r="AT906" s="42"/>
      <c r="AU906" s="42"/>
      <c r="AV906" s="42"/>
      <c r="AW906" s="42"/>
      <c r="AX906" s="5"/>
      <c r="AY906" s="33"/>
      <c r="AZ906" s="33" t="s">
        <v>6119</v>
      </c>
      <c r="BA906" s="5"/>
      <c r="BB906" s="5"/>
      <c r="BC906" s="5" t="s">
        <v>6120</v>
      </c>
      <c r="BD906" s="33" t="s">
        <v>173</v>
      </c>
      <c r="BE906" s="41"/>
      <c r="BF906" s="35"/>
      <c r="BG906" s="33" t="s">
        <v>169</v>
      </c>
      <c r="BH906" s="5"/>
      <c r="BI906" s="33">
        <v>150.0</v>
      </c>
      <c r="BJ906" s="33" t="s">
        <v>170</v>
      </c>
      <c r="BK906" s="5"/>
      <c r="BL906" s="5">
        <f t="shared" si="5"/>
        <v>1997.25</v>
      </c>
      <c r="BM906" s="5"/>
      <c r="BN906" s="5"/>
      <c r="BO906" s="42">
        <f t="shared" si="6"/>
        <v>1997.25</v>
      </c>
      <c r="BP906" s="44"/>
      <c r="BQ906" s="45"/>
      <c r="BR906" s="47"/>
      <c r="BS906" s="45"/>
      <c r="BT906" s="37"/>
      <c r="BU906" s="5"/>
      <c r="BV906" s="38"/>
      <c r="BW906" s="48"/>
      <c r="BX906" s="44"/>
      <c r="BY906" s="44"/>
      <c r="BZ906" s="33" t="s">
        <v>131</v>
      </c>
      <c r="CA906" s="5"/>
      <c r="CB906" s="5"/>
      <c r="CC906" s="33" t="s">
        <v>177</v>
      </c>
      <c r="CD906" s="5"/>
      <c r="CE906" s="5"/>
      <c r="CF906" s="33" t="s">
        <v>178</v>
      </c>
      <c r="CG906" s="33" t="s">
        <v>6121</v>
      </c>
      <c r="CH906" s="5"/>
      <c r="CI906" s="5"/>
      <c r="CJ906" s="5"/>
      <c r="CK906" s="33"/>
      <c r="CL906" s="49">
        <v>44995.0</v>
      </c>
      <c r="CM906" s="33" t="s">
        <v>180</v>
      </c>
      <c r="CN906" s="5"/>
      <c r="CO906" s="33">
        <v>1.0</v>
      </c>
      <c r="CP906" s="33" t="s">
        <v>181</v>
      </c>
      <c r="CQ906" s="50" t="str">
        <f t="shared" si="7"/>
        <v>02/03/1963</v>
      </c>
      <c r="CR906" s="33" t="s">
        <v>182</v>
      </c>
      <c r="CS906" s="33">
        <v>4.0</v>
      </c>
      <c r="CT906" s="33">
        <v>5.0</v>
      </c>
      <c r="CU906" s="33">
        <v>25.0</v>
      </c>
      <c r="CV906" s="33">
        <v>372.0</v>
      </c>
      <c r="CW906" s="5"/>
      <c r="CX906" s="5"/>
      <c r="CY906" s="33">
        <v>-99.743564</v>
      </c>
      <c r="CZ906" s="33">
        <v>20.597213</v>
      </c>
      <c r="DA906" s="33">
        <v>4.141099534E9</v>
      </c>
      <c r="DB906" s="33">
        <v>2.0</v>
      </c>
      <c r="DC906" s="33" t="s">
        <v>183</v>
      </c>
      <c r="DD906" s="33">
        <v>2023.0</v>
      </c>
      <c r="DE906" s="33" t="s">
        <v>184</v>
      </c>
      <c r="DF906" s="33"/>
      <c r="DG906" s="33" t="s">
        <v>185</v>
      </c>
      <c r="DH906" s="33" t="s">
        <v>186</v>
      </c>
      <c r="DI906" s="5"/>
      <c r="DJ906" s="5"/>
    </row>
    <row r="907">
      <c r="A907" s="33" t="s">
        <v>6122</v>
      </c>
      <c r="B907" s="34">
        <v>44953.0</v>
      </c>
      <c r="C907" s="35" t="s">
        <v>137</v>
      </c>
      <c r="D907" s="35" t="s">
        <v>139</v>
      </c>
      <c r="E907" s="35" t="s">
        <v>142</v>
      </c>
      <c r="F907" s="36" t="s">
        <v>144</v>
      </c>
      <c r="G907" s="33" t="s">
        <v>6123</v>
      </c>
      <c r="H907" s="33" t="s">
        <v>6124</v>
      </c>
      <c r="I907" s="33" t="s">
        <v>350</v>
      </c>
      <c r="J907" s="33" t="s">
        <v>350</v>
      </c>
      <c r="K907" s="35" t="s">
        <v>150</v>
      </c>
      <c r="L907" s="33" t="s">
        <v>6125</v>
      </c>
      <c r="M907" s="5"/>
      <c r="N907" s="33" t="s">
        <v>2802</v>
      </c>
      <c r="O907" s="5"/>
      <c r="P907" s="35" t="s">
        <v>153</v>
      </c>
      <c r="Q907" s="35" t="s">
        <v>2802</v>
      </c>
      <c r="R907" s="33">
        <v>76548.0</v>
      </c>
      <c r="S907" s="37"/>
      <c r="T907" s="33"/>
      <c r="U907" s="33">
        <v>3.1</v>
      </c>
      <c r="V907" s="33" t="s">
        <v>154</v>
      </c>
      <c r="W907" s="33"/>
      <c r="X907" s="33"/>
      <c r="Y907" s="5"/>
      <c r="Z907" s="5"/>
      <c r="AA907" s="33">
        <v>1.0</v>
      </c>
      <c r="AB907" s="33"/>
      <c r="AC907" s="33">
        <v>1.0</v>
      </c>
      <c r="AD907" s="5"/>
      <c r="AE907" s="5"/>
      <c r="AF907" s="5"/>
      <c r="AG907" s="16"/>
      <c r="AH907" s="38" t="str">
        <f t="shared" si="1"/>
        <v/>
      </c>
      <c r="AI907" s="39">
        <f t="shared" si="2"/>
        <v>1</v>
      </c>
      <c r="AJ907" s="37" t="str">
        <f t="shared" si="3"/>
        <v/>
      </c>
      <c r="AK907" s="41" t="str">
        <f t="shared" si="4"/>
        <v/>
      </c>
      <c r="AL907" s="35" t="s">
        <v>153</v>
      </c>
      <c r="AM907" s="33" t="s">
        <v>2802</v>
      </c>
      <c r="AN907" s="33" t="s">
        <v>2802</v>
      </c>
      <c r="AO907" s="41"/>
      <c r="AP907" s="33" t="s">
        <v>169</v>
      </c>
      <c r="AQ907" s="33" t="s">
        <v>170</v>
      </c>
      <c r="AR907" s="33">
        <v>300.0</v>
      </c>
      <c r="AS907" s="42"/>
      <c r="AT907" s="42"/>
      <c r="AU907" s="42"/>
      <c r="AV907" s="42"/>
      <c r="AW907" s="42"/>
      <c r="AX907" s="5"/>
      <c r="AY907" s="33"/>
      <c r="AZ907" s="33" t="s">
        <v>6126</v>
      </c>
      <c r="BA907" s="5"/>
      <c r="BB907" s="5"/>
      <c r="BC907" s="5" t="s">
        <v>6127</v>
      </c>
      <c r="BD907" s="33" t="s">
        <v>173</v>
      </c>
      <c r="BE907" s="41"/>
      <c r="BF907" s="35"/>
      <c r="BG907" s="33" t="s">
        <v>169</v>
      </c>
      <c r="BH907" s="5"/>
      <c r="BI907" s="33">
        <v>300.0</v>
      </c>
      <c r="BJ907" s="33" t="s">
        <v>170</v>
      </c>
      <c r="BK907" s="5"/>
      <c r="BL907" s="5">
        <f t="shared" si="5"/>
        <v>3994.5</v>
      </c>
      <c r="BM907" s="5"/>
      <c r="BN907" s="5"/>
      <c r="BO907" s="42">
        <f t="shared" si="6"/>
        <v>3994.5</v>
      </c>
      <c r="BP907" s="44"/>
      <c r="BQ907" s="45"/>
      <c r="BR907" s="47"/>
      <c r="BS907" s="45"/>
      <c r="BT907" s="37"/>
      <c r="BU907" s="5"/>
      <c r="BV907" s="38"/>
      <c r="BW907" s="48"/>
      <c r="BX907" s="44"/>
      <c r="BY907" s="44"/>
      <c r="BZ907" s="33" t="s">
        <v>131</v>
      </c>
      <c r="CA907" s="5"/>
      <c r="CB907" s="5"/>
      <c r="CC907" s="33" t="s">
        <v>177</v>
      </c>
      <c r="CD907" s="5"/>
      <c r="CE907" s="5"/>
      <c r="CF907" s="33" t="s">
        <v>178</v>
      </c>
      <c r="CG907" s="33" t="s">
        <v>6128</v>
      </c>
      <c r="CH907" s="5"/>
      <c r="CI907" s="5"/>
      <c r="CJ907" s="5"/>
      <c r="CK907" s="33"/>
      <c r="CL907" s="49">
        <v>44995.0</v>
      </c>
      <c r="CM907" s="33" t="s">
        <v>180</v>
      </c>
      <c r="CN907" s="5"/>
      <c r="CO907" s="33">
        <v>2.0</v>
      </c>
      <c r="CP907" s="33" t="s">
        <v>181</v>
      </c>
      <c r="CQ907" s="50" t="str">
        <f t="shared" si="7"/>
        <v>07/07/1941</v>
      </c>
      <c r="CR907" s="33" t="s">
        <v>182</v>
      </c>
      <c r="CS907" s="33">
        <v>4.0</v>
      </c>
      <c r="CT907" s="33">
        <v>5.0</v>
      </c>
      <c r="CU907" s="33">
        <v>25.0</v>
      </c>
      <c r="CV907" s="33">
        <v>372.0</v>
      </c>
      <c r="CW907" s="5"/>
      <c r="CX907" s="5"/>
      <c r="CY907" s="33">
        <v>-99.743564</v>
      </c>
      <c r="CZ907" s="33">
        <v>20.597213</v>
      </c>
      <c r="DA907" s="33">
        <v>4.141191963E9</v>
      </c>
      <c r="DB907" s="33">
        <v>2.0</v>
      </c>
      <c r="DC907" s="33" t="s">
        <v>183</v>
      </c>
      <c r="DD907" s="33">
        <v>2023.0</v>
      </c>
      <c r="DE907" s="33" t="s">
        <v>184</v>
      </c>
      <c r="DF907" s="33"/>
      <c r="DG907" s="33" t="s">
        <v>185</v>
      </c>
      <c r="DH907" s="33" t="s">
        <v>186</v>
      </c>
      <c r="DI907" s="5"/>
      <c r="DJ907" s="5"/>
    </row>
    <row r="908">
      <c r="A908" s="33" t="s">
        <v>6129</v>
      </c>
      <c r="B908" s="34">
        <v>44953.0</v>
      </c>
      <c r="C908" s="35" t="s">
        <v>137</v>
      </c>
      <c r="D908" s="35" t="s">
        <v>139</v>
      </c>
      <c r="E908" s="35" t="s">
        <v>142</v>
      </c>
      <c r="F908" s="36" t="s">
        <v>144</v>
      </c>
      <c r="G908" s="33" t="s">
        <v>6130</v>
      </c>
      <c r="H908" s="33" t="s">
        <v>6131</v>
      </c>
      <c r="I908" s="33" t="s">
        <v>350</v>
      </c>
      <c r="J908" s="33" t="s">
        <v>255</v>
      </c>
      <c r="K908" s="35" t="s">
        <v>150</v>
      </c>
      <c r="L908" s="33" t="s">
        <v>6132</v>
      </c>
      <c r="M908" s="5"/>
      <c r="N908" s="33" t="s">
        <v>2802</v>
      </c>
      <c r="O908" s="5"/>
      <c r="P908" s="35" t="s">
        <v>153</v>
      </c>
      <c r="Q908" s="35" t="s">
        <v>2802</v>
      </c>
      <c r="R908" s="33">
        <v>76548.0</v>
      </c>
      <c r="S908" s="37"/>
      <c r="T908" s="33"/>
      <c r="U908" s="33">
        <v>1.06</v>
      </c>
      <c r="V908" s="33" t="s">
        <v>154</v>
      </c>
      <c r="W908" s="33"/>
      <c r="X908" s="33"/>
      <c r="Y908" s="5"/>
      <c r="Z908" s="5"/>
      <c r="AA908" s="33">
        <v>1.0</v>
      </c>
      <c r="AB908" s="33"/>
      <c r="AC908" s="33">
        <v>1.0</v>
      </c>
      <c r="AD908" s="5"/>
      <c r="AE908" s="5"/>
      <c r="AF908" s="5"/>
      <c r="AG908" s="16"/>
      <c r="AH908" s="38" t="str">
        <f t="shared" si="1"/>
        <v/>
      </c>
      <c r="AI908" s="39">
        <f t="shared" si="2"/>
        <v>1</v>
      </c>
      <c r="AJ908" s="37" t="str">
        <f t="shared" si="3"/>
        <v/>
      </c>
      <c r="AK908" s="41" t="str">
        <f t="shared" si="4"/>
        <v/>
      </c>
      <c r="AL908" s="35" t="s">
        <v>153</v>
      </c>
      <c r="AM908" s="33" t="s">
        <v>2802</v>
      </c>
      <c r="AN908" s="33" t="s">
        <v>2802</v>
      </c>
      <c r="AO908" s="41"/>
      <c r="AP908" s="33" t="s">
        <v>169</v>
      </c>
      <c r="AQ908" s="33" t="s">
        <v>170</v>
      </c>
      <c r="AR908" s="33">
        <v>150.0</v>
      </c>
      <c r="AS908" s="42"/>
      <c r="AT908" s="42"/>
      <c r="AU908" s="42"/>
      <c r="AV908" s="42"/>
      <c r="AW908" s="42"/>
      <c r="AX908" s="5"/>
      <c r="AY908" s="33"/>
      <c r="AZ908" s="33" t="s">
        <v>6133</v>
      </c>
      <c r="BA908" s="5"/>
      <c r="BB908" s="5"/>
      <c r="BC908" s="5" t="s">
        <v>6134</v>
      </c>
      <c r="BD908" s="33" t="s">
        <v>173</v>
      </c>
      <c r="BE908" s="41"/>
      <c r="BF908" s="35"/>
      <c r="BG908" s="33" t="s">
        <v>169</v>
      </c>
      <c r="BH908" s="5"/>
      <c r="BI908" s="33">
        <v>150.0</v>
      </c>
      <c r="BJ908" s="33" t="s">
        <v>170</v>
      </c>
      <c r="BK908" s="5"/>
      <c r="BL908" s="5">
        <f t="shared" si="5"/>
        <v>1997.25</v>
      </c>
      <c r="BM908" s="5"/>
      <c r="BN908" s="5"/>
      <c r="BO908" s="42">
        <f t="shared" si="6"/>
        <v>1997.25</v>
      </c>
      <c r="BP908" s="44"/>
      <c r="BQ908" s="45"/>
      <c r="BR908" s="47"/>
      <c r="BS908" s="45"/>
      <c r="BT908" s="37"/>
      <c r="BU908" s="5"/>
      <c r="BV908" s="38"/>
      <c r="BW908" s="48"/>
      <c r="BX908" s="44"/>
      <c r="BY908" s="44"/>
      <c r="BZ908" s="33" t="s">
        <v>131</v>
      </c>
      <c r="CA908" s="5"/>
      <c r="CB908" s="5"/>
      <c r="CC908" s="33" t="s">
        <v>177</v>
      </c>
      <c r="CD908" s="5"/>
      <c r="CE908" s="5"/>
      <c r="CF908" s="33" t="s">
        <v>178</v>
      </c>
      <c r="CG908" s="33" t="s">
        <v>6135</v>
      </c>
      <c r="CH908" s="5"/>
      <c r="CI908" s="5"/>
      <c r="CJ908" s="5"/>
      <c r="CK908" s="33"/>
      <c r="CL908" s="49">
        <v>44995.0</v>
      </c>
      <c r="CM908" s="33" t="s">
        <v>180</v>
      </c>
      <c r="CN908" s="5"/>
      <c r="CO908" s="33">
        <v>1.0</v>
      </c>
      <c r="CP908" s="33" t="s">
        <v>181</v>
      </c>
      <c r="CQ908" s="50" t="str">
        <f t="shared" si="7"/>
        <v>05/01/1945</v>
      </c>
      <c r="CR908" s="33" t="s">
        <v>182</v>
      </c>
      <c r="CS908" s="33">
        <v>4.0</v>
      </c>
      <c r="CT908" s="33">
        <v>5.0</v>
      </c>
      <c r="CU908" s="33">
        <v>25.0</v>
      </c>
      <c r="CV908" s="33">
        <v>372.0</v>
      </c>
      <c r="CW908" s="5"/>
      <c r="CX908" s="5"/>
      <c r="CY908" s="33">
        <v>-99.743564</v>
      </c>
      <c r="CZ908" s="33">
        <v>20.597213</v>
      </c>
      <c r="DA908" s="33">
        <v>4.141195879E9</v>
      </c>
      <c r="DB908" s="33">
        <v>2.0</v>
      </c>
      <c r="DC908" s="33" t="s">
        <v>183</v>
      </c>
      <c r="DD908" s="33">
        <v>2023.0</v>
      </c>
      <c r="DE908" s="33" t="s">
        <v>184</v>
      </c>
      <c r="DF908" s="33"/>
      <c r="DG908" s="33" t="s">
        <v>185</v>
      </c>
      <c r="DH908" s="33" t="s">
        <v>186</v>
      </c>
      <c r="DI908" s="5"/>
      <c r="DJ908" s="5"/>
    </row>
    <row r="909">
      <c r="A909" s="33" t="s">
        <v>6136</v>
      </c>
      <c r="B909" s="34">
        <v>44953.0</v>
      </c>
      <c r="C909" s="35" t="s">
        <v>137</v>
      </c>
      <c r="D909" s="35" t="s">
        <v>139</v>
      </c>
      <c r="E909" s="35" t="s">
        <v>142</v>
      </c>
      <c r="F909" s="36" t="s">
        <v>144</v>
      </c>
      <c r="G909" s="33" t="s">
        <v>6137</v>
      </c>
      <c r="H909" s="33" t="s">
        <v>454</v>
      </c>
      <c r="I909" s="33" t="s">
        <v>350</v>
      </c>
      <c r="J909" s="33" t="s">
        <v>455</v>
      </c>
      <c r="K909" s="35" t="s">
        <v>150</v>
      </c>
      <c r="L909" s="33" t="s">
        <v>151</v>
      </c>
      <c r="M909" s="5"/>
      <c r="N909" s="33" t="s">
        <v>2802</v>
      </c>
      <c r="O909" s="5"/>
      <c r="P909" s="35" t="s">
        <v>153</v>
      </c>
      <c r="Q909" s="35" t="s">
        <v>2802</v>
      </c>
      <c r="R909" s="33">
        <v>76548.0</v>
      </c>
      <c r="S909" s="37"/>
      <c r="T909" s="33"/>
      <c r="U909" s="33">
        <v>2.81</v>
      </c>
      <c r="V909" s="33" t="s">
        <v>154</v>
      </c>
      <c r="W909" s="33"/>
      <c r="X909" s="33"/>
      <c r="Y909" s="5"/>
      <c r="Z909" s="5"/>
      <c r="AA909" s="33">
        <v>1.0</v>
      </c>
      <c r="AB909" s="33"/>
      <c r="AC909" s="33">
        <v>1.0</v>
      </c>
      <c r="AD909" s="5"/>
      <c r="AE909" s="5"/>
      <c r="AF909" s="5"/>
      <c r="AG909" s="16"/>
      <c r="AH909" s="38" t="str">
        <f t="shared" si="1"/>
        <v/>
      </c>
      <c r="AI909" s="39" t="str">
        <f t="shared" si="2"/>
        <v/>
      </c>
      <c r="AJ909" s="37" t="str">
        <f t="shared" si="3"/>
        <v/>
      </c>
      <c r="AK909" s="41" t="str">
        <f t="shared" si="4"/>
        <v/>
      </c>
      <c r="AL909" s="35" t="s">
        <v>153</v>
      </c>
      <c r="AM909" s="33" t="s">
        <v>2802</v>
      </c>
      <c r="AN909" s="33" t="s">
        <v>2802</v>
      </c>
      <c r="AO909" s="41"/>
      <c r="AP909" s="33" t="s">
        <v>169</v>
      </c>
      <c r="AQ909" s="33" t="s">
        <v>170</v>
      </c>
      <c r="AR909" s="33">
        <v>300.0</v>
      </c>
      <c r="AS909" s="42"/>
      <c r="AT909" s="42"/>
      <c r="AU909" s="42"/>
      <c r="AV909" s="42"/>
      <c r="AW909" s="42"/>
      <c r="AX909" s="5"/>
      <c r="AY909" s="33"/>
      <c r="AZ909" s="33" t="s">
        <v>6138</v>
      </c>
      <c r="BA909" s="5"/>
      <c r="BB909" s="5"/>
      <c r="BC909" s="5" t="s">
        <v>6139</v>
      </c>
      <c r="BD909" s="33" t="s">
        <v>173</v>
      </c>
      <c r="BE909" s="41"/>
      <c r="BF909" s="35"/>
      <c r="BG909" s="33" t="s">
        <v>169</v>
      </c>
      <c r="BH909" s="5"/>
      <c r="BI909" s="33">
        <v>300.0</v>
      </c>
      <c r="BJ909" s="33" t="s">
        <v>170</v>
      </c>
      <c r="BK909" s="5"/>
      <c r="BL909" s="5">
        <f t="shared" si="5"/>
        <v>3994.5</v>
      </c>
      <c r="BM909" s="5"/>
      <c r="BN909" s="5"/>
      <c r="BO909" s="42">
        <f t="shared" si="6"/>
        <v>3994.5</v>
      </c>
      <c r="BP909" s="44"/>
      <c r="BQ909" s="45"/>
      <c r="BR909" s="47"/>
      <c r="BS909" s="45"/>
      <c r="BT909" s="37"/>
      <c r="BU909" s="5"/>
      <c r="BV909" s="38"/>
      <c r="BW909" s="48"/>
      <c r="BX909" s="44"/>
      <c r="BY909" s="44"/>
      <c r="BZ909" s="33" t="s">
        <v>131</v>
      </c>
      <c r="CA909" s="5"/>
      <c r="CB909" s="5"/>
      <c r="CC909" s="33" t="s">
        <v>177</v>
      </c>
      <c r="CD909" s="5"/>
      <c r="CE909" s="5"/>
      <c r="CF909" s="33" t="s">
        <v>178</v>
      </c>
      <c r="CG909" s="33" t="s">
        <v>6140</v>
      </c>
      <c r="CH909" s="5"/>
      <c r="CI909" s="5"/>
      <c r="CJ909" s="5"/>
      <c r="CK909" s="33"/>
      <c r="CL909" s="49">
        <v>44995.0</v>
      </c>
      <c r="CM909" s="33" t="s">
        <v>180</v>
      </c>
      <c r="CN909" s="5"/>
      <c r="CO909" s="33">
        <v>2.0</v>
      </c>
      <c r="CP909" s="33" t="s">
        <v>181</v>
      </c>
      <c r="CQ909" s="50" t="str">
        <f t="shared" si="7"/>
        <v>21/04/1977</v>
      </c>
      <c r="CR909" s="33" t="s">
        <v>182</v>
      </c>
      <c r="CS909" s="33">
        <v>4.0</v>
      </c>
      <c r="CT909" s="33">
        <v>5.0</v>
      </c>
      <c r="CU909" s="33">
        <v>25.0</v>
      </c>
      <c r="CV909" s="33">
        <v>372.0</v>
      </c>
      <c r="CW909" s="5"/>
      <c r="CX909" s="5"/>
      <c r="CY909" s="33">
        <v>-99.743564</v>
      </c>
      <c r="CZ909" s="33">
        <v>20.597213</v>
      </c>
      <c r="DA909" s="33">
        <v>7.731509223E9</v>
      </c>
      <c r="DB909" s="33">
        <v>2.0</v>
      </c>
      <c r="DC909" s="33" t="s">
        <v>183</v>
      </c>
      <c r="DD909" s="33">
        <v>2023.0</v>
      </c>
      <c r="DE909" s="33" t="s">
        <v>184</v>
      </c>
      <c r="DF909" s="33"/>
      <c r="DG909" s="33" t="s">
        <v>185</v>
      </c>
      <c r="DH909" s="33" t="s">
        <v>186</v>
      </c>
      <c r="DI909" s="5"/>
      <c r="DJ909" s="5"/>
    </row>
    <row r="910">
      <c r="A910" s="33" t="s">
        <v>6141</v>
      </c>
      <c r="B910" s="34">
        <v>44956.0</v>
      </c>
      <c r="C910" s="35" t="s">
        <v>137</v>
      </c>
      <c r="D910" s="35" t="s">
        <v>139</v>
      </c>
      <c r="E910" s="35" t="s">
        <v>142</v>
      </c>
      <c r="F910" s="36" t="s">
        <v>144</v>
      </c>
      <c r="G910" s="33" t="s">
        <v>6142</v>
      </c>
      <c r="H910" s="33" t="s">
        <v>1625</v>
      </c>
      <c r="I910" s="33" t="s">
        <v>407</v>
      </c>
      <c r="J910" s="33" t="s">
        <v>350</v>
      </c>
      <c r="K910" s="35" t="s">
        <v>421</v>
      </c>
      <c r="L910" s="33" t="s">
        <v>221</v>
      </c>
      <c r="M910" s="5"/>
      <c r="N910" s="33" t="s">
        <v>423</v>
      </c>
      <c r="O910" s="5"/>
      <c r="P910" s="35" t="s">
        <v>153</v>
      </c>
      <c r="Q910" s="35" t="s">
        <v>6143</v>
      </c>
      <c r="R910" s="33">
        <v>76516.0</v>
      </c>
      <c r="S910" s="37"/>
      <c r="T910" s="33"/>
      <c r="U910" s="33">
        <v>8.78</v>
      </c>
      <c r="V910" s="33" t="s">
        <v>154</v>
      </c>
      <c r="W910" s="33"/>
      <c r="X910" s="33"/>
      <c r="Y910" s="5"/>
      <c r="Z910" s="5"/>
      <c r="AA910" s="33">
        <v>1.0</v>
      </c>
      <c r="AB910" s="33">
        <v>1.0</v>
      </c>
      <c r="AC910" s="33"/>
      <c r="AD910" s="5"/>
      <c r="AE910" s="5"/>
      <c r="AF910" s="5"/>
      <c r="AG910" s="16"/>
      <c r="AH910" s="38">
        <f t="shared" si="1"/>
        <v>1</v>
      </c>
      <c r="AI910" s="39" t="str">
        <f t="shared" si="2"/>
        <v/>
      </c>
      <c r="AJ910" s="37" t="str">
        <f t="shared" si="3"/>
        <v/>
      </c>
      <c r="AK910" s="41" t="str">
        <f t="shared" si="4"/>
        <v/>
      </c>
      <c r="AL910" s="35" t="s">
        <v>153</v>
      </c>
      <c r="AM910" s="33" t="s">
        <v>423</v>
      </c>
      <c r="AN910" s="33" t="s">
        <v>423</v>
      </c>
      <c r="AO910" s="41"/>
      <c r="AP910" s="33" t="s">
        <v>169</v>
      </c>
      <c r="AQ910" s="33" t="s">
        <v>170</v>
      </c>
      <c r="AR910" s="33">
        <v>300.0</v>
      </c>
      <c r="AS910" s="42"/>
      <c r="AT910" s="42"/>
      <c r="AU910" s="42"/>
      <c r="AV910" s="42"/>
      <c r="AW910" s="42"/>
      <c r="AX910" s="5"/>
      <c r="AY910" s="33"/>
      <c r="AZ910" s="33" t="s">
        <v>6144</v>
      </c>
      <c r="BA910" s="5"/>
      <c r="BB910" s="5"/>
      <c r="BC910" s="5" t="s">
        <v>6145</v>
      </c>
      <c r="BD910" s="33" t="s">
        <v>173</v>
      </c>
      <c r="BE910" s="41"/>
      <c r="BF910" s="35"/>
      <c r="BG910" s="33" t="s">
        <v>169</v>
      </c>
      <c r="BH910" s="5"/>
      <c r="BI910" s="33">
        <v>300.0</v>
      </c>
      <c r="BJ910" s="33" t="s">
        <v>170</v>
      </c>
      <c r="BK910" s="5"/>
      <c r="BL910" s="5">
        <f t="shared" si="5"/>
        <v>3994.5</v>
      </c>
      <c r="BM910" s="5"/>
      <c r="BN910" s="5"/>
      <c r="BO910" s="42">
        <f t="shared" si="6"/>
        <v>3994.5</v>
      </c>
      <c r="BP910" s="44"/>
      <c r="BQ910" s="45"/>
      <c r="BR910" s="47"/>
      <c r="BS910" s="45"/>
      <c r="BT910" s="37"/>
      <c r="BU910" s="5"/>
      <c r="BV910" s="38"/>
      <c r="BW910" s="48"/>
      <c r="BX910" s="44"/>
      <c r="BY910" s="44"/>
      <c r="BZ910" s="33" t="s">
        <v>131</v>
      </c>
      <c r="CA910" s="5"/>
      <c r="CB910" s="5"/>
      <c r="CC910" s="33" t="s">
        <v>177</v>
      </c>
      <c r="CD910" s="5"/>
      <c r="CE910" s="5"/>
      <c r="CF910" s="33" t="s">
        <v>178</v>
      </c>
      <c r="CG910" s="33" t="s">
        <v>6146</v>
      </c>
      <c r="CH910" s="5"/>
      <c r="CI910" s="5"/>
      <c r="CJ910" s="5"/>
      <c r="CK910" s="33"/>
      <c r="CL910" s="49">
        <v>44995.0</v>
      </c>
      <c r="CM910" s="33" t="s">
        <v>180</v>
      </c>
      <c r="CN910" s="5"/>
      <c r="CO910" s="33">
        <v>2.0</v>
      </c>
      <c r="CP910" s="33" t="s">
        <v>181</v>
      </c>
      <c r="CQ910" s="50" t="str">
        <f t="shared" si="7"/>
        <v>14/11/1951</v>
      </c>
      <c r="CR910" s="33" t="s">
        <v>243</v>
      </c>
      <c r="CS910" s="33">
        <v>4.0</v>
      </c>
      <c r="CT910" s="33">
        <v>5.0</v>
      </c>
      <c r="CU910" s="33">
        <v>28.0</v>
      </c>
      <c r="CV910" s="33">
        <v>2030.0</v>
      </c>
      <c r="CW910" s="5"/>
      <c r="CX910" s="5"/>
      <c r="CY910" s="33">
        <v>-99.828503</v>
      </c>
      <c r="CZ910" s="33">
        <v>20.7133017</v>
      </c>
      <c r="DA910" s="33">
        <v>4.411152077E9</v>
      </c>
      <c r="DB910" s="33">
        <v>2.0</v>
      </c>
      <c r="DC910" s="33" t="s">
        <v>183</v>
      </c>
      <c r="DD910" s="33">
        <v>2023.0</v>
      </c>
      <c r="DE910" s="33" t="s">
        <v>184</v>
      </c>
      <c r="DF910" s="33"/>
      <c r="DG910" s="33" t="s">
        <v>185</v>
      </c>
      <c r="DH910" s="33" t="s">
        <v>186</v>
      </c>
      <c r="DI910" s="5"/>
      <c r="DJ910" s="5"/>
    </row>
    <row r="911">
      <c r="A911" s="33" t="s">
        <v>6147</v>
      </c>
      <c r="B911" s="34">
        <v>44956.0</v>
      </c>
      <c r="C911" s="35" t="s">
        <v>137</v>
      </c>
      <c r="D911" s="35" t="s">
        <v>139</v>
      </c>
      <c r="E911" s="35" t="s">
        <v>142</v>
      </c>
      <c r="F911" s="36" t="s">
        <v>144</v>
      </c>
      <c r="G911" s="33" t="s">
        <v>6148</v>
      </c>
      <c r="H911" s="33" t="s">
        <v>1389</v>
      </c>
      <c r="I911" s="33" t="s">
        <v>213</v>
      </c>
      <c r="J911" s="33" t="s">
        <v>1580</v>
      </c>
      <c r="K911" s="35" t="s">
        <v>421</v>
      </c>
      <c r="L911" s="33" t="s">
        <v>1837</v>
      </c>
      <c r="M911" s="5"/>
      <c r="N911" s="33" t="s">
        <v>6149</v>
      </c>
      <c r="O911" s="5"/>
      <c r="P911" s="35" t="s">
        <v>153</v>
      </c>
      <c r="Q911" s="35" t="s">
        <v>6143</v>
      </c>
      <c r="R911" s="33">
        <v>76516.0</v>
      </c>
      <c r="S911" s="37"/>
      <c r="T911" s="33"/>
      <c r="U911" s="33">
        <v>3.14</v>
      </c>
      <c r="V911" s="33" t="s">
        <v>154</v>
      </c>
      <c r="W911" s="33"/>
      <c r="X911" s="33"/>
      <c r="Y911" s="5"/>
      <c r="Z911" s="5"/>
      <c r="AA911" s="33">
        <v>1.0</v>
      </c>
      <c r="AB911" s="33"/>
      <c r="AC911" s="33">
        <v>1.0</v>
      </c>
      <c r="AD911" s="5"/>
      <c r="AE911" s="5"/>
      <c r="AF911" s="5"/>
      <c r="AG911" s="16"/>
      <c r="AH911" s="38" t="str">
        <f t="shared" si="1"/>
        <v/>
      </c>
      <c r="AI911" s="39">
        <f t="shared" si="2"/>
        <v>1</v>
      </c>
      <c r="AJ911" s="37" t="str">
        <f t="shared" si="3"/>
        <v/>
      </c>
      <c r="AK911" s="41" t="str">
        <f t="shared" si="4"/>
        <v/>
      </c>
      <c r="AL911" s="35" t="s">
        <v>153</v>
      </c>
      <c r="AM911" s="33" t="s">
        <v>423</v>
      </c>
      <c r="AN911" s="33" t="s">
        <v>423</v>
      </c>
      <c r="AO911" s="41"/>
      <c r="AP911" s="33" t="s">
        <v>169</v>
      </c>
      <c r="AQ911" s="33" t="s">
        <v>170</v>
      </c>
      <c r="AR911" s="33">
        <v>300.0</v>
      </c>
      <c r="AS911" s="42"/>
      <c r="AT911" s="42"/>
      <c r="AU911" s="42"/>
      <c r="AV911" s="42"/>
      <c r="AW911" s="42"/>
      <c r="AX911" s="5"/>
      <c r="AY911" s="33"/>
      <c r="AZ911" s="33" t="s">
        <v>6150</v>
      </c>
      <c r="BA911" s="5"/>
      <c r="BB911" s="5"/>
      <c r="BC911" s="5" t="s">
        <v>6151</v>
      </c>
      <c r="BD911" s="33" t="s">
        <v>173</v>
      </c>
      <c r="BE911" s="41"/>
      <c r="BF911" s="35"/>
      <c r="BG911" s="33" t="s">
        <v>169</v>
      </c>
      <c r="BH911" s="5"/>
      <c r="BI911" s="33">
        <v>300.0</v>
      </c>
      <c r="BJ911" s="33" t="s">
        <v>170</v>
      </c>
      <c r="BK911" s="5"/>
      <c r="BL911" s="5">
        <f t="shared" si="5"/>
        <v>3994.5</v>
      </c>
      <c r="BM911" s="5"/>
      <c r="BN911" s="5"/>
      <c r="BO911" s="42">
        <f t="shared" si="6"/>
        <v>3994.5</v>
      </c>
      <c r="BP911" s="44"/>
      <c r="BQ911" s="45"/>
      <c r="BR911" s="47"/>
      <c r="BS911" s="45"/>
      <c r="BT911" s="37"/>
      <c r="BU911" s="5"/>
      <c r="BV911" s="38"/>
      <c r="BW911" s="48"/>
      <c r="BX911" s="44"/>
      <c r="BY911" s="44"/>
      <c r="BZ911" s="33" t="s">
        <v>131</v>
      </c>
      <c r="CA911" s="5"/>
      <c r="CB911" s="5"/>
      <c r="CC911" s="33" t="s">
        <v>177</v>
      </c>
      <c r="CD911" s="5"/>
      <c r="CE911" s="5"/>
      <c r="CF911" s="33" t="s">
        <v>178</v>
      </c>
      <c r="CG911" s="33" t="s">
        <v>6152</v>
      </c>
      <c r="CH911" s="5"/>
      <c r="CI911" s="5"/>
      <c r="CJ911" s="5"/>
      <c r="CK911" s="33"/>
      <c r="CL911" s="49">
        <v>44995.0</v>
      </c>
      <c r="CM911" s="33" t="s">
        <v>180</v>
      </c>
      <c r="CN911" s="5"/>
      <c r="CO911" s="33">
        <v>2.0</v>
      </c>
      <c r="CP911" s="33" t="s">
        <v>181</v>
      </c>
      <c r="CQ911" s="50" t="str">
        <f t="shared" si="7"/>
        <v>11/09/1929</v>
      </c>
      <c r="CR911" s="33" t="s">
        <v>182</v>
      </c>
      <c r="CS911" s="33">
        <v>4.0</v>
      </c>
      <c r="CT911" s="33">
        <v>5.0</v>
      </c>
      <c r="CU911" s="33">
        <v>28.0</v>
      </c>
      <c r="CV911" s="33">
        <v>1726.0</v>
      </c>
      <c r="CW911" s="33">
        <v>4.01001013E8</v>
      </c>
      <c r="CX911" s="33">
        <v>4.01001002E10</v>
      </c>
      <c r="CY911" s="33">
        <v>-99.8354987</v>
      </c>
      <c r="CZ911" s="33">
        <v>20.7017555</v>
      </c>
      <c r="DA911" s="33">
        <v>4.271277577E9</v>
      </c>
      <c r="DB911" s="33">
        <v>2.0</v>
      </c>
      <c r="DC911" s="33" t="s">
        <v>183</v>
      </c>
      <c r="DD911" s="33">
        <v>2023.0</v>
      </c>
      <c r="DE911" s="33" t="s">
        <v>184</v>
      </c>
      <c r="DF911" s="33"/>
      <c r="DG911" s="33" t="s">
        <v>185</v>
      </c>
      <c r="DH911" s="33" t="s">
        <v>186</v>
      </c>
      <c r="DI911" s="5"/>
      <c r="DJ911" s="5"/>
    </row>
    <row r="912">
      <c r="A912" s="33" t="s">
        <v>6153</v>
      </c>
      <c r="B912" s="34">
        <v>44956.0</v>
      </c>
      <c r="C912" s="35" t="s">
        <v>137</v>
      </c>
      <c r="D912" s="35" t="s">
        <v>139</v>
      </c>
      <c r="E912" s="35" t="s">
        <v>142</v>
      </c>
      <c r="F912" s="36" t="s">
        <v>144</v>
      </c>
      <c r="G912" s="33" t="s">
        <v>6154</v>
      </c>
      <c r="H912" s="33" t="s">
        <v>6155</v>
      </c>
      <c r="I912" s="33" t="s">
        <v>190</v>
      </c>
      <c r="J912" s="33" t="s">
        <v>1682</v>
      </c>
      <c r="K912" s="35" t="s">
        <v>150</v>
      </c>
      <c r="L912" s="33" t="s">
        <v>6156</v>
      </c>
      <c r="M912" s="5"/>
      <c r="N912" s="33" t="s">
        <v>6157</v>
      </c>
      <c r="O912" s="5"/>
      <c r="P912" s="35" t="s">
        <v>153</v>
      </c>
      <c r="Q912" s="35" t="s">
        <v>6157</v>
      </c>
      <c r="R912" s="33">
        <v>76515.0</v>
      </c>
      <c r="S912" s="37"/>
      <c r="T912" s="33"/>
      <c r="U912" s="33">
        <v>7.43</v>
      </c>
      <c r="V912" s="33" t="s">
        <v>154</v>
      </c>
      <c r="W912" s="33"/>
      <c r="X912" s="33"/>
      <c r="Y912" s="5"/>
      <c r="Z912" s="5"/>
      <c r="AA912" s="33">
        <v>1.0</v>
      </c>
      <c r="AB912" s="33"/>
      <c r="AC912" s="33">
        <v>1.0</v>
      </c>
      <c r="AD912" s="5"/>
      <c r="AE912" s="5"/>
      <c r="AF912" s="5"/>
      <c r="AG912" s="16"/>
      <c r="AH912" s="38" t="str">
        <f t="shared" si="1"/>
        <v/>
      </c>
      <c r="AI912" s="39">
        <f t="shared" si="2"/>
        <v>1</v>
      </c>
      <c r="AJ912" s="37" t="str">
        <f t="shared" si="3"/>
        <v/>
      </c>
      <c r="AK912" s="41" t="str">
        <f t="shared" si="4"/>
        <v/>
      </c>
      <c r="AL912" s="35" t="s">
        <v>153</v>
      </c>
      <c r="AM912" s="33" t="s">
        <v>492</v>
      </c>
      <c r="AN912" s="33" t="s">
        <v>492</v>
      </c>
      <c r="AO912" s="41"/>
      <c r="AP912" s="33" t="s">
        <v>169</v>
      </c>
      <c r="AQ912" s="33" t="s">
        <v>170</v>
      </c>
      <c r="AR912" s="33">
        <v>300.0</v>
      </c>
      <c r="AS912" s="42"/>
      <c r="AT912" s="42"/>
      <c r="AU912" s="42"/>
      <c r="AV912" s="42"/>
      <c r="AW912" s="42"/>
      <c r="AX912" s="5"/>
      <c r="AY912" s="33"/>
      <c r="AZ912" s="33" t="s">
        <v>6158</v>
      </c>
      <c r="BA912" s="5"/>
      <c r="BB912" s="5"/>
      <c r="BC912" s="5" t="s">
        <v>6159</v>
      </c>
      <c r="BD912" s="33" t="s">
        <v>173</v>
      </c>
      <c r="BE912" s="41"/>
      <c r="BF912" s="35"/>
      <c r="BG912" s="33" t="s">
        <v>169</v>
      </c>
      <c r="BH912" s="5"/>
      <c r="BI912" s="33">
        <v>300.0</v>
      </c>
      <c r="BJ912" s="33" t="s">
        <v>170</v>
      </c>
      <c r="BK912" s="5"/>
      <c r="BL912" s="5">
        <f t="shared" si="5"/>
        <v>3994.5</v>
      </c>
      <c r="BM912" s="5"/>
      <c r="BN912" s="5"/>
      <c r="BO912" s="42">
        <f t="shared" si="6"/>
        <v>3994.5</v>
      </c>
      <c r="BP912" s="44"/>
      <c r="BQ912" s="45"/>
      <c r="BR912" s="47"/>
      <c r="BS912" s="45"/>
      <c r="BT912" s="37"/>
      <c r="BU912" s="5"/>
      <c r="BV912" s="38"/>
      <c r="BW912" s="48"/>
      <c r="BX912" s="44"/>
      <c r="BY912" s="44"/>
      <c r="BZ912" s="33" t="s">
        <v>131</v>
      </c>
      <c r="CA912" s="5"/>
      <c r="CB912" s="5"/>
      <c r="CC912" s="33" t="s">
        <v>177</v>
      </c>
      <c r="CD912" s="5"/>
      <c r="CE912" s="5"/>
      <c r="CF912" s="33" t="s">
        <v>178</v>
      </c>
      <c r="CG912" s="33" t="s">
        <v>6160</v>
      </c>
      <c r="CH912" s="5"/>
      <c r="CI912" s="5"/>
      <c r="CJ912" s="5"/>
      <c r="CK912" s="33"/>
      <c r="CL912" s="49">
        <v>44995.0</v>
      </c>
      <c r="CM912" s="33" t="s">
        <v>180</v>
      </c>
      <c r="CN912" s="5"/>
      <c r="CO912" s="33">
        <v>2.0</v>
      </c>
      <c r="CP912" s="33" t="s">
        <v>181</v>
      </c>
      <c r="CQ912" s="50" t="str">
        <f t="shared" si="7"/>
        <v>22/07/1947</v>
      </c>
      <c r="CR912" s="33" t="s">
        <v>182</v>
      </c>
      <c r="CS912" s="33">
        <v>4.0</v>
      </c>
      <c r="CT912" s="33">
        <v>5.0</v>
      </c>
      <c r="CU912" s="33">
        <v>25.0</v>
      </c>
      <c r="CV912" s="33">
        <v>1726.0</v>
      </c>
      <c r="CW912" s="33">
        <v>4.01106E8</v>
      </c>
      <c r="CX912" s="33">
        <v>4.0110600024E10</v>
      </c>
      <c r="CY912" s="33">
        <v>-99.847466</v>
      </c>
      <c r="CZ912" s="33">
        <v>20.6939879</v>
      </c>
      <c r="DA912" s="33">
        <v>4.424051569E9</v>
      </c>
      <c r="DB912" s="33">
        <v>2.0</v>
      </c>
      <c r="DC912" s="33" t="s">
        <v>183</v>
      </c>
      <c r="DD912" s="33">
        <v>2023.0</v>
      </c>
      <c r="DE912" s="33" t="s">
        <v>184</v>
      </c>
      <c r="DF912" s="33"/>
      <c r="DG912" s="33" t="s">
        <v>185</v>
      </c>
      <c r="DH912" s="33" t="s">
        <v>186</v>
      </c>
      <c r="DI912" s="5"/>
      <c r="DJ912" s="5"/>
    </row>
    <row r="913">
      <c r="A913" s="33" t="s">
        <v>6161</v>
      </c>
      <c r="B913" s="34">
        <v>44952.0</v>
      </c>
      <c r="C913" s="35" t="s">
        <v>137</v>
      </c>
      <c r="D913" s="35" t="s">
        <v>139</v>
      </c>
      <c r="E913" s="35" t="s">
        <v>142</v>
      </c>
      <c r="F913" s="36" t="s">
        <v>144</v>
      </c>
      <c r="G913" s="33" t="s">
        <v>6162</v>
      </c>
      <c r="H913" s="33" t="s">
        <v>6163</v>
      </c>
      <c r="I913" s="33" t="s">
        <v>247</v>
      </c>
      <c r="J913" s="33" t="s">
        <v>231</v>
      </c>
      <c r="K913" s="35" t="s">
        <v>150</v>
      </c>
      <c r="L913" s="33" t="s">
        <v>1255</v>
      </c>
      <c r="M913" s="5"/>
      <c r="N913" s="33" t="s">
        <v>6164</v>
      </c>
      <c r="O913" s="5"/>
      <c r="P913" s="35" t="s">
        <v>153</v>
      </c>
      <c r="Q913" s="35" t="s">
        <v>6164</v>
      </c>
      <c r="R913" s="33">
        <v>76537.0</v>
      </c>
      <c r="S913" s="37"/>
      <c r="T913" s="33"/>
      <c r="U913" s="33">
        <v>3.99</v>
      </c>
      <c r="V913" s="33" t="s">
        <v>154</v>
      </c>
      <c r="W913" s="33"/>
      <c r="X913" s="33"/>
      <c r="Y913" s="5"/>
      <c r="Z913" s="5"/>
      <c r="AA913" s="33">
        <v>1.0</v>
      </c>
      <c r="AB913" s="33">
        <v>1.0</v>
      </c>
      <c r="AC913" s="33"/>
      <c r="AD913" s="5"/>
      <c r="AE913" s="5"/>
      <c r="AF913" s="5"/>
      <c r="AG913" s="16"/>
      <c r="AH913" s="38">
        <f t="shared" si="1"/>
        <v>1</v>
      </c>
      <c r="AI913" s="39" t="str">
        <f t="shared" si="2"/>
        <v/>
      </c>
      <c r="AJ913" s="37" t="str">
        <f t="shared" si="3"/>
        <v/>
      </c>
      <c r="AK913" s="41" t="str">
        <f t="shared" si="4"/>
        <v/>
      </c>
      <c r="AL913" s="35" t="s">
        <v>153</v>
      </c>
      <c r="AM913" s="33" t="s">
        <v>206</v>
      </c>
      <c r="AN913" s="33" t="s">
        <v>206</v>
      </c>
      <c r="AO913" s="41"/>
      <c r="AP913" s="33" t="s">
        <v>169</v>
      </c>
      <c r="AQ913" s="33" t="s">
        <v>170</v>
      </c>
      <c r="AR913" s="33">
        <v>300.0</v>
      </c>
      <c r="AS913" s="42"/>
      <c r="AT913" s="42"/>
      <c r="AU913" s="42"/>
      <c r="AV913" s="42"/>
      <c r="AW913" s="42"/>
      <c r="AX913" s="5"/>
      <c r="AY913" s="33"/>
      <c r="AZ913" s="33" t="s">
        <v>6165</v>
      </c>
      <c r="BA913" s="5"/>
      <c r="BB913" s="5"/>
      <c r="BC913" s="5" t="s">
        <v>6166</v>
      </c>
      <c r="BD913" s="33" t="s">
        <v>173</v>
      </c>
      <c r="BE913" s="41"/>
      <c r="BF913" s="35"/>
      <c r="BG913" s="33" t="s">
        <v>169</v>
      </c>
      <c r="BH913" s="5"/>
      <c r="BI913" s="33">
        <v>300.0</v>
      </c>
      <c r="BJ913" s="33" t="s">
        <v>170</v>
      </c>
      <c r="BK913" s="5"/>
      <c r="BL913" s="5">
        <f t="shared" si="5"/>
        <v>3994.5</v>
      </c>
      <c r="BM913" s="5"/>
      <c r="BN913" s="5"/>
      <c r="BO913" s="42">
        <f t="shared" si="6"/>
        <v>3994.5</v>
      </c>
      <c r="BP913" s="44"/>
      <c r="BQ913" s="45"/>
      <c r="BR913" s="47"/>
      <c r="BS913" s="45"/>
      <c r="BT913" s="37"/>
      <c r="BU913" s="5"/>
      <c r="BV913" s="38"/>
      <c r="BW913" s="48"/>
      <c r="BX913" s="44"/>
      <c r="BY913" s="44"/>
      <c r="BZ913" s="33" t="s">
        <v>131</v>
      </c>
      <c r="CA913" s="5"/>
      <c r="CB913" s="5"/>
      <c r="CC913" s="33" t="s">
        <v>177</v>
      </c>
      <c r="CD913" s="5"/>
      <c r="CE913" s="5"/>
      <c r="CF913" s="33" t="s">
        <v>178</v>
      </c>
      <c r="CG913" s="33" t="s">
        <v>6167</v>
      </c>
      <c r="CH913" s="5"/>
      <c r="CI913" s="5"/>
      <c r="CJ913" s="5"/>
      <c r="CK913" s="33"/>
      <c r="CL913" s="49">
        <v>44995.0</v>
      </c>
      <c r="CM913" s="33" t="s">
        <v>180</v>
      </c>
      <c r="CN913" s="5"/>
      <c r="CO913" s="33">
        <v>2.0</v>
      </c>
      <c r="CP913" s="33" t="s">
        <v>181</v>
      </c>
      <c r="CQ913" s="50" t="str">
        <f t="shared" si="7"/>
        <v>01/11/1958</v>
      </c>
      <c r="CR913" s="33" t="s">
        <v>243</v>
      </c>
      <c r="CS913" s="33">
        <v>4.0</v>
      </c>
      <c r="CT913" s="33">
        <v>5.0</v>
      </c>
      <c r="CU913" s="33">
        <v>25.0</v>
      </c>
      <c r="CV913" s="33">
        <v>218.0</v>
      </c>
      <c r="CW913" s="5"/>
      <c r="CX913" s="5"/>
      <c r="CY913" s="33">
        <v>-99.69347</v>
      </c>
      <c r="CZ913" s="33">
        <v>20.721157</v>
      </c>
      <c r="DA913" s="33">
        <v>4.411099736E9</v>
      </c>
      <c r="DB913" s="33">
        <v>2.0</v>
      </c>
      <c r="DC913" s="33" t="s">
        <v>183</v>
      </c>
      <c r="DD913" s="33">
        <v>2023.0</v>
      </c>
      <c r="DE913" s="33" t="s">
        <v>184</v>
      </c>
      <c r="DF913" s="33"/>
      <c r="DG913" s="33" t="s">
        <v>185</v>
      </c>
      <c r="DH913" s="33" t="s">
        <v>186</v>
      </c>
      <c r="DI913" s="5"/>
      <c r="DJ913" s="5"/>
    </row>
    <row r="914">
      <c r="A914" s="33" t="s">
        <v>6168</v>
      </c>
      <c r="B914" s="34">
        <v>44952.0</v>
      </c>
      <c r="C914" s="35" t="s">
        <v>137</v>
      </c>
      <c r="D914" s="35" t="s">
        <v>139</v>
      </c>
      <c r="E914" s="35" t="s">
        <v>142</v>
      </c>
      <c r="F914" s="36" t="s">
        <v>144</v>
      </c>
      <c r="G914" s="33" t="s">
        <v>6169</v>
      </c>
      <c r="H914" s="33" t="s">
        <v>6170</v>
      </c>
      <c r="I914" s="33" t="s">
        <v>247</v>
      </c>
      <c r="J914" s="33" t="s">
        <v>231</v>
      </c>
      <c r="K914" s="35" t="s">
        <v>150</v>
      </c>
      <c r="L914" s="33" t="s">
        <v>6171</v>
      </c>
      <c r="M914" s="5"/>
      <c r="N914" s="33" t="s">
        <v>6164</v>
      </c>
      <c r="O914" s="5"/>
      <c r="P914" s="35" t="s">
        <v>153</v>
      </c>
      <c r="Q914" s="35" t="s">
        <v>6164</v>
      </c>
      <c r="R914" s="33">
        <v>76537.0</v>
      </c>
      <c r="S914" s="37"/>
      <c r="T914" s="33"/>
      <c r="U914" s="33">
        <v>5.25</v>
      </c>
      <c r="V914" s="33" t="s">
        <v>154</v>
      </c>
      <c r="W914" s="33"/>
      <c r="X914" s="33"/>
      <c r="Y914" s="5"/>
      <c r="Z914" s="5"/>
      <c r="AA914" s="33">
        <v>1.0</v>
      </c>
      <c r="AB914" s="33">
        <v>1.0</v>
      </c>
      <c r="AC914" s="33"/>
      <c r="AD914" s="5"/>
      <c r="AE914" s="5"/>
      <c r="AF914" s="5"/>
      <c r="AG914" s="16"/>
      <c r="AH914" s="38" t="str">
        <f t="shared" si="1"/>
        <v/>
      </c>
      <c r="AI914" s="39" t="str">
        <f t="shared" si="2"/>
        <v/>
      </c>
      <c r="AJ914" s="37" t="str">
        <f t="shared" si="3"/>
        <v/>
      </c>
      <c r="AK914" s="41" t="str">
        <f t="shared" si="4"/>
        <v/>
      </c>
      <c r="AL914" s="35" t="s">
        <v>153</v>
      </c>
      <c r="AM914" s="33" t="s">
        <v>206</v>
      </c>
      <c r="AN914" s="33" t="s">
        <v>206</v>
      </c>
      <c r="AO914" s="41"/>
      <c r="AP914" s="33" t="s">
        <v>169</v>
      </c>
      <c r="AQ914" s="33" t="s">
        <v>170</v>
      </c>
      <c r="AR914" s="33">
        <v>300.0</v>
      </c>
      <c r="AS914" s="42"/>
      <c r="AT914" s="42"/>
      <c r="AU914" s="42"/>
      <c r="AV914" s="42"/>
      <c r="AW914" s="42"/>
      <c r="AX914" s="5"/>
      <c r="AY914" s="33"/>
      <c r="AZ914" s="33" t="s">
        <v>6172</v>
      </c>
      <c r="BA914" s="5"/>
      <c r="BB914" s="5"/>
      <c r="BC914" s="5" t="s">
        <v>6173</v>
      </c>
      <c r="BD914" s="33" t="s">
        <v>173</v>
      </c>
      <c r="BE914" s="41"/>
      <c r="BF914" s="35"/>
      <c r="BG914" s="33" t="s">
        <v>169</v>
      </c>
      <c r="BH914" s="5"/>
      <c r="BI914" s="33">
        <v>300.0</v>
      </c>
      <c r="BJ914" s="33" t="s">
        <v>170</v>
      </c>
      <c r="BK914" s="5"/>
      <c r="BL914" s="5">
        <f t="shared" si="5"/>
        <v>3994.5</v>
      </c>
      <c r="BM914" s="5"/>
      <c r="BN914" s="5"/>
      <c r="BO914" s="42">
        <f t="shared" si="6"/>
        <v>3994.5</v>
      </c>
      <c r="BP914" s="44"/>
      <c r="BQ914" s="45"/>
      <c r="BR914" s="47"/>
      <c r="BS914" s="45"/>
      <c r="BT914" s="37"/>
      <c r="BU914" s="5"/>
      <c r="BV914" s="38"/>
      <c r="BW914" s="48"/>
      <c r="BX914" s="44"/>
      <c r="BY914" s="44"/>
      <c r="BZ914" s="33" t="s">
        <v>131</v>
      </c>
      <c r="CA914" s="5"/>
      <c r="CB914" s="5"/>
      <c r="CC914" s="33" t="s">
        <v>177</v>
      </c>
      <c r="CD914" s="5"/>
      <c r="CE914" s="5"/>
      <c r="CF914" s="33" t="s">
        <v>178</v>
      </c>
      <c r="CG914" s="33" t="s">
        <v>6174</v>
      </c>
      <c r="CH914" s="5"/>
      <c r="CI914" s="5"/>
      <c r="CJ914" s="5"/>
      <c r="CK914" s="33"/>
      <c r="CL914" s="49">
        <v>44995.0</v>
      </c>
      <c r="CM914" s="33" t="s">
        <v>180</v>
      </c>
      <c r="CN914" s="5"/>
      <c r="CO914" s="33">
        <v>2.0</v>
      </c>
      <c r="CP914" s="33" t="s">
        <v>181</v>
      </c>
      <c r="CQ914" s="50" t="str">
        <f t="shared" si="7"/>
        <v>06/11/1973</v>
      </c>
      <c r="CR914" s="33" t="s">
        <v>243</v>
      </c>
      <c r="CS914" s="33">
        <v>4.0</v>
      </c>
      <c r="CT914" s="33">
        <v>5.0</v>
      </c>
      <c r="CU914" s="33">
        <v>25.0</v>
      </c>
      <c r="CV914" s="33">
        <v>218.0</v>
      </c>
      <c r="CW914" s="5"/>
      <c r="CX914" s="5"/>
      <c r="CY914" s="33">
        <v>-99.69347</v>
      </c>
      <c r="CZ914" s="33">
        <v>20.721157</v>
      </c>
      <c r="DA914" s="33">
        <v>4.411529887E9</v>
      </c>
      <c r="DB914" s="33">
        <v>2.0</v>
      </c>
      <c r="DC914" s="33" t="s">
        <v>183</v>
      </c>
      <c r="DD914" s="33">
        <v>2023.0</v>
      </c>
      <c r="DE914" s="33" t="s">
        <v>184</v>
      </c>
      <c r="DF914" s="33"/>
      <c r="DG914" s="33" t="s">
        <v>185</v>
      </c>
      <c r="DH914" s="33" t="s">
        <v>186</v>
      </c>
      <c r="DI914" s="5"/>
      <c r="DJ914" s="5"/>
    </row>
    <row r="915">
      <c r="A915" s="33" t="s">
        <v>6175</v>
      </c>
      <c r="B915" s="34">
        <v>44952.0</v>
      </c>
      <c r="C915" s="35" t="s">
        <v>137</v>
      </c>
      <c r="D915" s="35" t="s">
        <v>139</v>
      </c>
      <c r="E915" s="35" t="s">
        <v>142</v>
      </c>
      <c r="F915" s="36" t="s">
        <v>144</v>
      </c>
      <c r="G915" s="33" t="s">
        <v>6176</v>
      </c>
      <c r="H915" s="33" t="s">
        <v>6177</v>
      </c>
      <c r="I915" s="33" t="s">
        <v>247</v>
      </c>
      <c r="J915" s="33" t="s">
        <v>231</v>
      </c>
      <c r="K915" s="35" t="s">
        <v>150</v>
      </c>
      <c r="L915" s="33" t="s">
        <v>151</v>
      </c>
      <c r="M915" s="5"/>
      <c r="N915" s="33" t="s">
        <v>6164</v>
      </c>
      <c r="O915" s="5"/>
      <c r="P915" s="35" t="s">
        <v>153</v>
      </c>
      <c r="Q915" s="35" t="s">
        <v>6164</v>
      </c>
      <c r="R915" s="33">
        <v>76537.0</v>
      </c>
      <c r="S915" s="37"/>
      <c r="T915" s="33"/>
      <c r="U915" s="33">
        <v>4.32</v>
      </c>
      <c r="V915" s="33" t="s">
        <v>154</v>
      </c>
      <c r="W915" s="33"/>
      <c r="X915" s="33"/>
      <c r="Y915" s="5"/>
      <c r="Z915" s="5"/>
      <c r="AA915" s="33">
        <v>1.0</v>
      </c>
      <c r="AB915" s="33"/>
      <c r="AC915" s="33">
        <v>1.0</v>
      </c>
      <c r="AD915" s="5"/>
      <c r="AE915" s="5"/>
      <c r="AF915" s="5"/>
      <c r="AG915" s="16"/>
      <c r="AH915" s="38" t="str">
        <f t="shared" si="1"/>
        <v/>
      </c>
      <c r="AI915" s="39">
        <f t="shared" si="2"/>
        <v>1</v>
      </c>
      <c r="AJ915" s="37" t="str">
        <f t="shared" si="3"/>
        <v/>
      </c>
      <c r="AK915" s="41" t="str">
        <f t="shared" si="4"/>
        <v/>
      </c>
      <c r="AL915" s="35" t="s">
        <v>153</v>
      </c>
      <c r="AM915" s="33" t="s">
        <v>206</v>
      </c>
      <c r="AN915" s="33" t="s">
        <v>206</v>
      </c>
      <c r="AO915" s="41"/>
      <c r="AP915" s="33" t="s">
        <v>169</v>
      </c>
      <c r="AQ915" s="33" t="s">
        <v>170</v>
      </c>
      <c r="AR915" s="33">
        <v>300.0</v>
      </c>
      <c r="AS915" s="42"/>
      <c r="AT915" s="42"/>
      <c r="AU915" s="42"/>
      <c r="AV915" s="42"/>
      <c r="AW915" s="42"/>
      <c r="AX915" s="5"/>
      <c r="AY915" s="33"/>
      <c r="AZ915" s="33" t="s">
        <v>6178</v>
      </c>
      <c r="BA915" s="5"/>
      <c r="BB915" s="5"/>
      <c r="BC915" s="5" t="s">
        <v>6179</v>
      </c>
      <c r="BD915" s="33" t="s">
        <v>173</v>
      </c>
      <c r="BE915" s="41"/>
      <c r="BF915" s="35"/>
      <c r="BG915" s="33" t="s">
        <v>169</v>
      </c>
      <c r="BH915" s="5"/>
      <c r="BI915" s="33">
        <v>300.0</v>
      </c>
      <c r="BJ915" s="33" t="s">
        <v>170</v>
      </c>
      <c r="BK915" s="5"/>
      <c r="BL915" s="5">
        <f t="shared" si="5"/>
        <v>3994.5</v>
      </c>
      <c r="BM915" s="5"/>
      <c r="BN915" s="5"/>
      <c r="BO915" s="42">
        <f t="shared" si="6"/>
        <v>3994.5</v>
      </c>
      <c r="BP915" s="44"/>
      <c r="BQ915" s="45"/>
      <c r="BR915" s="47"/>
      <c r="BS915" s="45"/>
      <c r="BT915" s="37"/>
      <c r="BU915" s="5"/>
      <c r="BV915" s="38"/>
      <c r="BW915" s="48"/>
      <c r="BX915" s="44"/>
      <c r="BY915" s="44"/>
      <c r="BZ915" s="33" t="s">
        <v>131</v>
      </c>
      <c r="CA915" s="5"/>
      <c r="CB915" s="5"/>
      <c r="CC915" s="33" t="s">
        <v>177</v>
      </c>
      <c r="CD915" s="5"/>
      <c r="CE915" s="5"/>
      <c r="CF915" s="33" t="s">
        <v>178</v>
      </c>
      <c r="CG915" s="33" t="s">
        <v>6180</v>
      </c>
      <c r="CH915" s="5"/>
      <c r="CI915" s="5"/>
      <c r="CJ915" s="5"/>
      <c r="CK915" s="33"/>
      <c r="CL915" s="49">
        <v>44995.0</v>
      </c>
      <c r="CM915" s="33" t="s">
        <v>180</v>
      </c>
      <c r="CN915" s="5"/>
      <c r="CO915" s="33">
        <v>2.0</v>
      </c>
      <c r="CP915" s="33" t="s">
        <v>181</v>
      </c>
      <c r="CQ915" s="50" t="str">
        <f t="shared" si="7"/>
        <v>14/11/1956</v>
      </c>
      <c r="CR915" s="33" t="s">
        <v>182</v>
      </c>
      <c r="CS915" s="33">
        <v>4.0</v>
      </c>
      <c r="CT915" s="33">
        <v>5.0</v>
      </c>
      <c r="CU915" s="33">
        <v>25.0</v>
      </c>
      <c r="CV915" s="33">
        <v>218.0</v>
      </c>
      <c r="CW915" s="5"/>
      <c r="CX915" s="5"/>
      <c r="CY915" s="33">
        <v>-99.69347</v>
      </c>
      <c r="CZ915" s="33">
        <v>20.721157</v>
      </c>
      <c r="DA915" s="33">
        <v>4.411511382E9</v>
      </c>
      <c r="DB915" s="33">
        <v>2.0</v>
      </c>
      <c r="DC915" s="33" t="s">
        <v>183</v>
      </c>
      <c r="DD915" s="33">
        <v>2023.0</v>
      </c>
      <c r="DE915" s="33" t="s">
        <v>184</v>
      </c>
      <c r="DF915" s="33"/>
      <c r="DG915" s="33" t="s">
        <v>185</v>
      </c>
      <c r="DH915" s="33" t="s">
        <v>186</v>
      </c>
      <c r="DI915" s="5"/>
      <c r="DJ915" s="5"/>
    </row>
    <row r="916">
      <c r="A916" s="33" t="s">
        <v>6181</v>
      </c>
      <c r="B916" s="34">
        <v>44952.0</v>
      </c>
      <c r="C916" s="35" t="s">
        <v>137</v>
      </c>
      <c r="D916" s="35" t="s">
        <v>139</v>
      </c>
      <c r="E916" s="35" t="s">
        <v>142</v>
      </c>
      <c r="F916" s="36" t="s">
        <v>144</v>
      </c>
      <c r="G916" s="33" t="s">
        <v>6182</v>
      </c>
      <c r="H916" s="33" t="s">
        <v>6183</v>
      </c>
      <c r="I916" s="33" t="s">
        <v>204</v>
      </c>
      <c r="J916" s="33" t="s">
        <v>204</v>
      </c>
      <c r="K916" s="35" t="s">
        <v>150</v>
      </c>
      <c r="L916" s="33" t="s">
        <v>6184</v>
      </c>
      <c r="M916" s="33">
        <v>8.0</v>
      </c>
      <c r="N916" s="33" t="s">
        <v>6164</v>
      </c>
      <c r="O916" s="5"/>
      <c r="P916" s="35" t="s">
        <v>153</v>
      </c>
      <c r="Q916" s="35" t="s">
        <v>6164</v>
      </c>
      <c r="R916" s="33">
        <v>76537.0</v>
      </c>
      <c r="S916" s="37"/>
      <c r="T916" s="33"/>
      <c r="U916" s="33">
        <v>3.75</v>
      </c>
      <c r="V916" s="33" t="s">
        <v>154</v>
      </c>
      <c r="W916" s="33"/>
      <c r="X916" s="33"/>
      <c r="Y916" s="5"/>
      <c r="Z916" s="5"/>
      <c r="AA916" s="33">
        <v>1.0</v>
      </c>
      <c r="AB916" s="33"/>
      <c r="AC916" s="33">
        <v>1.0</v>
      </c>
      <c r="AD916" s="5"/>
      <c r="AE916" s="5"/>
      <c r="AF916" s="5"/>
      <c r="AG916" s="16"/>
      <c r="AH916" s="38" t="str">
        <f t="shared" si="1"/>
        <v/>
      </c>
      <c r="AI916" s="39">
        <f t="shared" si="2"/>
        <v>1</v>
      </c>
      <c r="AJ916" s="37" t="str">
        <f t="shared" si="3"/>
        <v/>
      </c>
      <c r="AK916" s="41" t="str">
        <f t="shared" si="4"/>
        <v/>
      </c>
      <c r="AL916" s="35" t="s">
        <v>153</v>
      </c>
      <c r="AM916" s="33" t="s">
        <v>206</v>
      </c>
      <c r="AN916" s="33" t="s">
        <v>206</v>
      </c>
      <c r="AO916" s="41"/>
      <c r="AP916" s="33" t="s">
        <v>169</v>
      </c>
      <c r="AQ916" s="33" t="s">
        <v>170</v>
      </c>
      <c r="AR916" s="33">
        <v>300.0</v>
      </c>
      <c r="AS916" s="42"/>
      <c r="AT916" s="42"/>
      <c r="AU916" s="42"/>
      <c r="AV916" s="42"/>
      <c r="AW916" s="42"/>
      <c r="AX916" s="5"/>
      <c r="AY916" s="33"/>
      <c r="AZ916" s="33" t="s">
        <v>6185</v>
      </c>
      <c r="BA916" s="5"/>
      <c r="BB916" s="5"/>
      <c r="BC916" s="5" t="s">
        <v>6186</v>
      </c>
      <c r="BD916" s="33" t="s">
        <v>173</v>
      </c>
      <c r="BE916" s="41"/>
      <c r="BF916" s="35"/>
      <c r="BG916" s="33" t="s">
        <v>169</v>
      </c>
      <c r="BH916" s="5"/>
      <c r="BI916" s="33">
        <v>300.0</v>
      </c>
      <c r="BJ916" s="33" t="s">
        <v>170</v>
      </c>
      <c r="BK916" s="5"/>
      <c r="BL916" s="5">
        <f t="shared" si="5"/>
        <v>3994.5</v>
      </c>
      <c r="BM916" s="5"/>
      <c r="BN916" s="5"/>
      <c r="BO916" s="42">
        <f t="shared" si="6"/>
        <v>3994.5</v>
      </c>
      <c r="BP916" s="44"/>
      <c r="BQ916" s="45"/>
      <c r="BR916" s="47"/>
      <c r="BS916" s="45"/>
      <c r="BT916" s="37"/>
      <c r="BU916" s="5"/>
      <c r="BV916" s="38"/>
      <c r="BW916" s="48"/>
      <c r="BX916" s="44"/>
      <c r="BY916" s="44"/>
      <c r="BZ916" s="33" t="s">
        <v>131</v>
      </c>
      <c r="CA916" s="5"/>
      <c r="CB916" s="5"/>
      <c r="CC916" s="33" t="s">
        <v>177</v>
      </c>
      <c r="CD916" s="5"/>
      <c r="CE916" s="5"/>
      <c r="CF916" s="33" t="s">
        <v>178</v>
      </c>
      <c r="CG916" s="33" t="s">
        <v>6187</v>
      </c>
      <c r="CH916" s="5"/>
      <c r="CI916" s="5"/>
      <c r="CJ916" s="5"/>
      <c r="CK916" s="33"/>
      <c r="CL916" s="49">
        <v>44995.0</v>
      </c>
      <c r="CM916" s="33" t="s">
        <v>180</v>
      </c>
      <c r="CN916" s="5"/>
      <c r="CO916" s="33">
        <v>2.0</v>
      </c>
      <c r="CP916" s="33" t="s">
        <v>181</v>
      </c>
      <c r="CQ916" s="50" t="str">
        <f t="shared" si="7"/>
        <v>20/12/1949</v>
      </c>
      <c r="CR916" s="33" t="s">
        <v>182</v>
      </c>
      <c r="CS916" s="33">
        <v>4.0</v>
      </c>
      <c r="CT916" s="33">
        <v>5.0</v>
      </c>
      <c r="CU916" s="33">
        <v>25.0</v>
      </c>
      <c r="CV916" s="33">
        <v>218.0</v>
      </c>
      <c r="CW916" s="5"/>
      <c r="CX916" s="5"/>
      <c r="CY916" s="33">
        <v>-99.69347</v>
      </c>
      <c r="CZ916" s="33">
        <v>20.721157</v>
      </c>
      <c r="DA916" s="33">
        <v>4.411511382E9</v>
      </c>
      <c r="DB916" s="33">
        <v>2.0</v>
      </c>
      <c r="DC916" s="33" t="s">
        <v>183</v>
      </c>
      <c r="DD916" s="33">
        <v>2023.0</v>
      </c>
      <c r="DE916" s="33" t="s">
        <v>184</v>
      </c>
      <c r="DF916" s="33"/>
      <c r="DG916" s="33" t="s">
        <v>185</v>
      </c>
      <c r="DH916" s="33" t="s">
        <v>186</v>
      </c>
      <c r="DI916" s="5"/>
      <c r="DJ916" s="5"/>
    </row>
    <row r="917">
      <c r="A917" s="33" t="s">
        <v>6188</v>
      </c>
      <c r="B917" s="34">
        <v>44952.0</v>
      </c>
      <c r="C917" s="35" t="s">
        <v>137</v>
      </c>
      <c r="D917" s="35" t="s">
        <v>139</v>
      </c>
      <c r="E917" s="35" t="s">
        <v>142</v>
      </c>
      <c r="F917" s="36" t="s">
        <v>144</v>
      </c>
      <c r="G917" s="33" t="s">
        <v>6189</v>
      </c>
      <c r="H917" s="33" t="s">
        <v>6190</v>
      </c>
      <c r="I917" s="33" t="s">
        <v>204</v>
      </c>
      <c r="J917" s="33" t="s">
        <v>247</v>
      </c>
      <c r="K917" s="35" t="s">
        <v>150</v>
      </c>
      <c r="L917" s="33" t="s">
        <v>3182</v>
      </c>
      <c r="M917" s="5"/>
      <c r="N917" s="33" t="s">
        <v>6164</v>
      </c>
      <c r="O917" s="5"/>
      <c r="P917" s="35" t="s">
        <v>153</v>
      </c>
      <c r="Q917" s="35" t="s">
        <v>6164</v>
      </c>
      <c r="R917" s="33">
        <v>76537.0</v>
      </c>
      <c r="S917" s="37"/>
      <c r="T917" s="33"/>
      <c r="U917" s="33">
        <v>4.2</v>
      </c>
      <c r="V917" s="33" t="s">
        <v>154</v>
      </c>
      <c r="W917" s="33"/>
      <c r="X917" s="33"/>
      <c r="Y917" s="5"/>
      <c r="Z917" s="5"/>
      <c r="AA917" s="33">
        <v>1.0</v>
      </c>
      <c r="AB917" s="33"/>
      <c r="AC917" s="33">
        <v>1.0</v>
      </c>
      <c r="AD917" s="5"/>
      <c r="AE917" s="5"/>
      <c r="AF917" s="5"/>
      <c r="AG917" s="16"/>
      <c r="AH917" s="38" t="str">
        <f t="shared" si="1"/>
        <v/>
      </c>
      <c r="AI917" s="39" t="str">
        <f t="shared" si="2"/>
        <v/>
      </c>
      <c r="AJ917" s="37" t="str">
        <f t="shared" si="3"/>
        <v/>
      </c>
      <c r="AK917" s="41" t="str">
        <f t="shared" si="4"/>
        <v/>
      </c>
      <c r="AL917" s="35" t="s">
        <v>153</v>
      </c>
      <c r="AM917" s="33" t="s">
        <v>206</v>
      </c>
      <c r="AN917" s="33" t="s">
        <v>206</v>
      </c>
      <c r="AO917" s="41"/>
      <c r="AP917" s="33" t="s">
        <v>169</v>
      </c>
      <c r="AQ917" s="33" t="s">
        <v>170</v>
      </c>
      <c r="AR917" s="33">
        <v>300.0</v>
      </c>
      <c r="AS917" s="42"/>
      <c r="AT917" s="42"/>
      <c r="AU917" s="42"/>
      <c r="AV917" s="42"/>
      <c r="AW917" s="42"/>
      <c r="AX917" s="5"/>
      <c r="AY917" s="33"/>
      <c r="AZ917" s="33" t="s">
        <v>6191</v>
      </c>
      <c r="BA917" s="5"/>
      <c r="BB917" s="5"/>
      <c r="BC917" s="5" t="s">
        <v>6192</v>
      </c>
      <c r="BD917" s="33" t="s">
        <v>173</v>
      </c>
      <c r="BE917" s="41"/>
      <c r="BF917" s="35"/>
      <c r="BG917" s="33" t="s">
        <v>169</v>
      </c>
      <c r="BH917" s="5"/>
      <c r="BI917" s="33">
        <v>300.0</v>
      </c>
      <c r="BJ917" s="33" t="s">
        <v>170</v>
      </c>
      <c r="BK917" s="5"/>
      <c r="BL917" s="5">
        <f t="shared" si="5"/>
        <v>3994.5</v>
      </c>
      <c r="BM917" s="5"/>
      <c r="BN917" s="5"/>
      <c r="BO917" s="42">
        <f t="shared" si="6"/>
        <v>3994.5</v>
      </c>
      <c r="BP917" s="44"/>
      <c r="BQ917" s="45"/>
      <c r="BR917" s="47"/>
      <c r="BS917" s="45"/>
      <c r="BT917" s="37"/>
      <c r="BU917" s="5"/>
      <c r="BV917" s="38"/>
      <c r="BW917" s="48"/>
      <c r="BX917" s="44"/>
      <c r="BY917" s="44"/>
      <c r="BZ917" s="33" t="s">
        <v>131</v>
      </c>
      <c r="CA917" s="5"/>
      <c r="CB917" s="5"/>
      <c r="CC917" s="33" t="s">
        <v>177</v>
      </c>
      <c r="CD917" s="5"/>
      <c r="CE917" s="5"/>
      <c r="CF917" s="33" t="s">
        <v>178</v>
      </c>
      <c r="CG917" s="33" t="s">
        <v>6193</v>
      </c>
      <c r="CH917" s="5"/>
      <c r="CI917" s="5"/>
      <c r="CJ917" s="5"/>
      <c r="CK917" s="33"/>
      <c r="CL917" s="49">
        <v>44995.0</v>
      </c>
      <c r="CM917" s="33" t="s">
        <v>180</v>
      </c>
      <c r="CN917" s="5"/>
      <c r="CO917" s="33">
        <v>2.0</v>
      </c>
      <c r="CP917" s="33" t="s">
        <v>181</v>
      </c>
      <c r="CQ917" s="50" t="str">
        <f t="shared" si="7"/>
        <v>14/08/1971</v>
      </c>
      <c r="CR917" s="33" t="s">
        <v>182</v>
      </c>
      <c r="CS917" s="33">
        <v>4.0</v>
      </c>
      <c r="CT917" s="33">
        <v>5.0</v>
      </c>
      <c r="CU917" s="33">
        <v>25.0</v>
      </c>
      <c r="CV917" s="33">
        <v>218.0</v>
      </c>
      <c r="CW917" s="5"/>
      <c r="CX917" s="5"/>
      <c r="CY917" s="33">
        <v>-99.69347</v>
      </c>
      <c r="CZ917" s="33">
        <v>20.721157</v>
      </c>
      <c r="DA917" s="33">
        <v>4.411511382E9</v>
      </c>
      <c r="DB917" s="33">
        <v>2.0</v>
      </c>
      <c r="DC917" s="33" t="s">
        <v>183</v>
      </c>
      <c r="DD917" s="33">
        <v>2023.0</v>
      </c>
      <c r="DE917" s="33" t="s">
        <v>184</v>
      </c>
      <c r="DF917" s="33"/>
      <c r="DG917" s="33" t="s">
        <v>185</v>
      </c>
      <c r="DH917" s="33" t="s">
        <v>186</v>
      </c>
      <c r="DI917" s="5"/>
      <c r="DJ917" s="5"/>
    </row>
    <row r="918">
      <c r="A918" s="33" t="s">
        <v>6194</v>
      </c>
      <c r="B918" s="34">
        <v>44952.0</v>
      </c>
      <c r="C918" s="35" t="s">
        <v>137</v>
      </c>
      <c r="D918" s="35" t="s">
        <v>139</v>
      </c>
      <c r="E918" s="35" t="s">
        <v>142</v>
      </c>
      <c r="F918" s="36" t="s">
        <v>144</v>
      </c>
      <c r="G918" s="33" t="s">
        <v>6195</v>
      </c>
      <c r="H918" s="33" t="s">
        <v>6196</v>
      </c>
      <c r="I918" s="33" t="s">
        <v>203</v>
      </c>
      <c r="J918" s="33" t="s">
        <v>350</v>
      </c>
      <c r="K918" s="35" t="s">
        <v>150</v>
      </c>
      <c r="L918" s="33" t="s">
        <v>5901</v>
      </c>
      <c r="M918" s="5"/>
      <c r="N918" s="33" t="s">
        <v>6164</v>
      </c>
      <c r="O918" s="5"/>
      <c r="P918" s="35" t="s">
        <v>153</v>
      </c>
      <c r="Q918" s="35" t="s">
        <v>6164</v>
      </c>
      <c r="R918" s="33">
        <v>76537.0</v>
      </c>
      <c r="S918" s="37"/>
      <c r="T918" s="33"/>
      <c r="U918" s="33">
        <v>1.45</v>
      </c>
      <c r="V918" s="33" t="s">
        <v>154</v>
      </c>
      <c r="W918" s="33"/>
      <c r="X918" s="33"/>
      <c r="Y918" s="5"/>
      <c r="Z918" s="5"/>
      <c r="AA918" s="33">
        <v>1.0</v>
      </c>
      <c r="AB918" s="33"/>
      <c r="AC918" s="33">
        <v>1.0</v>
      </c>
      <c r="AD918" s="5"/>
      <c r="AE918" s="5"/>
      <c r="AF918" s="5"/>
      <c r="AG918" s="16"/>
      <c r="AH918" s="38" t="str">
        <f t="shared" si="1"/>
        <v/>
      </c>
      <c r="AI918" s="39">
        <f t="shared" si="2"/>
        <v>1</v>
      </c>
      <c r="AJ918" s="37" t="str">
        <f t="shared" si="3"/>
        <v/>
      </c>
      <c r="AK918" s="41" t="str">
        <f t="shared" si="4"/>
        <v/>
      </c>
      <c r="AL918" s="35" t="s">
        <v>153</v>
      </c>
      <c r="AM918" s="33" t="s">
        <v>1887</v>
      </c>
      <c r="AN918" s="33" t="s">
        <v>1887</v>
      </c>
      <c r="AO918" s="41"/>
      <c r="AP918" s="33" t="s">
        <v>169</v>
      </c>
      <c r="AQ918" s="33" t="s">
        <v>170</v>
      </c>
      <c r="AR918" s="33">
        <v>150.0</v>
      </c>
      <c r="AS918" s="42"/>
      <c r="AT918" s="42"/>
      <c r="AU918" s="42"/>
      <c r="AV918" s="42"/>
      <c r="AW918" s="42"/>
      <c r="AX918" s="5"/>
      <c r="AY918" s="33"/>
      <c r="AZ918" s="33" t="s">
        <v>6197</v>
      </c>
      <c r="BA918" s="5"/>
      <c r="BB918" s="5"/>
      <c r="BC918" s="5" t="s">
        <v>6198</v>
      </c>
      <c r="BD918" s="33" t="s">
        <v>173</v>
      </c>
      <c r="BE918" s="41"/>
      <c r="BF918" s="35"/>
      <c r="BG918" s="33" t="s">
        <v>169</v>
      </c>
      <c r="BH918" s="5"/>
      <c r="BI918" s="33">
        <v>150.0</v>
      </c>
      <c r="BJ918" s="33" t="s">
        <v>170</v>
      </c>
      <c r="BK918" s="5"/>
      <c r="BL918" s="5">
        <f t="shared" si="5"/>
        <v>1997.25</v>
      </c>
      <c r="BM918" s="5"/>
      <c r="BN918" s="5"/>
      <c r="BO918" s="42">
        <f t="shared" si="6"/>
        <v>1997.25</v>
      </c>
      <c r="BP918" s="44"/>
      <c r="BQ918" s="45"/>
      <c r="BR918" s="47"/>
      <c r="BS918" s="45"/>
      <c r="BT918" s="37"/>
      <c r="BU918" s="5"/>
      <c r="BV918" s="38"/>
      <c r="BW918" s="48"/>
      <c r="BX918" s="44"/>
      <c r="BY918" s="44"/>
      <c r="BZ918" s="33" t="s">
        <v>131</v>
      </c>
      <c r="CA918" s="5"/>
      <c r="CB918" s="5"/>
      <c r="CC918" s="33" t="s">
        <v>177</v>
      </c>
      <c r="CD918" s="5"/>
      <c r="CE918" s="5"/>
      <c r="CF918" s="33" t="s">
        <v>178</v>
      </c>
      <c r="CG918" s="33" t="s">
        <v>6199</v>
      </c>
      <c r="CH918" s="5"/>
      <c r="CI918" s="5"/>
      <c r="CJ918" s="5"/>
      <c r="CK918" s="33"/>
      <c r="CL918" s="49">
        <v>44995.0</v>
      </c>
      <c r="CM918" s="33" t="s">
        <v>180</v>
      </c>
      <c r="CN918" s="5"/>
      <c r="CO918" s="33">
        <v>1.0</v>
      </c>
      <c r="CP918" s="33" t="s">
        <v>181</v>
      </c>
      <c r="CQ918" s="50" t="str">
        <f t="shared" si="7"/>
        <v>03/05/1929</v>
      </c>
      <c r="CR918" s="33" t="s">
        <v>182</v>
      </c>
      <c r="CS918" s="33">
        <v>4.0</v>
      </c>
      <c r="CT918" s="33">
        <v>5.0</v>
      </c>
      <c r="CU918" s="33">
        <v>25.0</v>
      </c>
      <c r="CV918" s="33">
        <v>218.0</v>
      </c>
      <c r="CW918" s="5"/>
      <c r="CX918" s="5"/>
      <c r="CY918" s="33">
        <v>-99.690833</v>
      </c>
      <c r="CZ918" s="33">
        <v>20.712313</v>
      </c>
      <c r="DA918" s="33">
        <v>7.731543926E9</v>
      </c>
      <c r="DB918" s="33">
        <v>2.0</v>
      </c>
      <c r="DC918" s="33" t="s">
        <v>183</v>
      </c>
      <c r="DD918" s="33">
        <v>2023.0</v>
      </c>
      <c r="DE918" s="33" t="s">
        <v>184</v>
      </c>
      <c r="DF918" s="33"/>
      <c r="DG918" s="33" t="s">
        <v>185</v>
      </c>
      <c r="DH918" s="33" t="s">
        <v>186</v>
      </c>
      <c r="DI918" s="5"/>
      <c r="DJ918" s="5"/>
    </row>
    <row r="919">
      <c r="A919" s="33" t="s">
        <v>6200</v>
      </c>
      <c r="B919" s="34">
        <v>44952.0</v>
      </c>
      <c r="C919" s="35" t="s">
        <v>137</v>
      </c>
      <c r="D919" s="35" t="s">
        <v>139</v>
      </c>
      <c r="E919" s="35" t="s">
        <v>142</v>
      </c>
      <c r="F919" s="36" t="s">
        <v>144</v>
      </c>
      <c r="G919" s="33" t="s">
        <v>6201</v>
      </c>
      <c r="H919" s="33" t="s">
        <v>1579</v>
      </c>
      <c r="I919" s="33" t="s">
        <v>203</v>
      </c>
      <c r="J919" s="33" t="s">
        <v>204</v>
      </c>
      <c r="K919" s="35" t="s">
        <v>150</v>
      </c>
      <c r="L919" s="33" t="s">
        <v>221</v>
      </c>
      <c r="M919" s="5"/>
      <c r="N919" s="33" t="s">
        <v>6164</v>
      </c>
      <c r="O919" s="5"/>
      <c r="P919" s="35" t="s">
        <v>153</v>
      </c>
      <c r="Q919" s="35" t="s">
        <v>6164</v>
      </c>
      <c r="R919" s="33">
        <v>76537.0</v>
      </c>
      <c r="S919" s="37"/>
      <c r="T919" s="33"/>
      <c r="U919" s="33">
        <v>1.0</v>
      </c>
      <c r="V919" s="33" t="s">
        <v>154</v>
      </c>
      <c r="W919" s="33"/>
      <c r="X919" s="33"/>
      <c r="Y919" s="5"/>
      <c r="Z919" s="5"/>
      <c r="AA919" s="33">
        <v>1.0</v>
      </c>
      <c r="AB919" s="33">
        <v>1.0</v>
      </c>
      <c r="AC919" s="33"/>
      <c r="AD919" s="5"/>
      <c r="AE919" s="5"/>
      <c r="AF919" s="5"/>
      <c r="AG919" s="16"/>
      <c r="AH919" s="38">
        <f t="shared" si="1"/>
        <v>1</v>
      </c>
      <c r="AI919" s="39" t="str">
        <f t="shared" si="2"/>
        <v/>
      </c>
      <c r="AJ919" s="37" t="str">
        <f t="shared" si="3"/>
        <v/>
      </c>
      <c r="AK919" s="41" t="str">
        <f t="shared" si="4"/>
        <v/>
      </c>
      <c r="AL919" s="35" t="s">
        <v>153</v>
      </c>
      <c r="AM919" s="33" t="s">
        <v>1887</v>
      </c>
      <c r="AN919" s="33" t="s">
        <v>1887</v>
      </c>
      <c r="AO919" s="41"/>
      <c r="AP919" s="33" t="s">
        <v>169</v>
      </c>
      <c r="AQ919" s="33" t="s">
        <v>170</v>
      </c>
      <c r="AR919" s="33">
        <v>150.0</v>
      </c>
      <c r="AS919" s="42"/>
      <c r="AT919" s="42"/>
      <c r="AU919" s="42"/>
      <c r="AV919" s="42"/>
      <c r="AW919" s="42"/>
      <c r="AX919" s="5"/>
      <c r="AY919" s="33"/>
      <c r="AZ919" s="33" t="s">
        <v>6202</v>
      </c>
      <c r="BA919" s="5"/>
      <c r="BB919" s="5"/>
      <c r="BC919" s="5" t="s">
        <v>6203</v>
      </c>
      <c r="BD919" s="33" t="s">
        <v>173</v>
      </c>
      <c r="BE919" s="41"/>
      <c r="BF919" s="35"/>
      <c r="BG919" s="33" t="s">
        <v>169</v>
      </c>
      <c r="BH919" s="5"/>
      <c r="BI919" s="33">
        <v>150.0</v>
      </c>
      <c r="BJ919" s="33" t="s">
        <v>170</v>
      </c>
      <c r="BK919" s="5"/>
      <c r="BL919" s="5">
        <f t="shared" si="5"/>
        <v>1997.25</v>
      </c>
      <c r="BM919" s="5"/>
      <c r="BN919" s="5"/>
      <c r="BO919" s="42">
        <f t="shared" si="6"/>
        <v>1997.25</v>
      </c>
      <c r="BP919" s="44"/>
      <c r="BQ919" s="45"/>
      <c r="BR919" s="47"/>
      <c r="BS919" s="45"/>
      <c r="BT919" s="37"/>
      <c r="BU919" s="5"/>
      <c r="BV919" s="38"/>
      <c r="BW919" s="48"/>
      <c r="BX919" s="44"/>
      <c r="BY919" s="44"/>
      <c r="BZ919" s="33" t="s">
        <v>131</v>
      </c>
      <c r="CA919" s="5"/>
      <c r="CB919" s="5"/>
      <c r="CC919" s="33" t="s">
        <v>177</v>
      </c>
      <c r="CD919" s="5"/>
      <c r="CE919" s="5"/>
      <c r="CF919" s="33" t="s">
        <v>178</v>
      </c>
      <c r="CG919" s="33" t="s">
        <v>6204</v>
      </c>
      <c r="CH919" s="5"/>
      <c r="CI919" s="5"/>
      <c r="CJ919" s="5"/>
      <c r="CK919" s="33"/>
      <c r="CL919" s="49">
        <v>44995.0</v>
      </c>
      <c r="CM919" s="33" t="s">
        <v>180</v>
      </c>
      <c r="CN919" s="5"/>
      <c r="CO919" s="33">
        <v>1.0</v>
      </c>
      <c r="CP919" s="33" t="s">
        <v>181</v>
      </c>
      <c r="CQ919" s="50" t="str">
        <f t="shared" si="7"/>
        <v>18/07/1946</v>
      </c>
      <c r="CR919" s="33" t="s">
        <v>243</v>
      </c>
      <c r="CS919" s="33">
        <v>4.0</v>
      </c>
      <c r="CT919" s="33">
        <v>5.0</v>
      </c>
      <c r="CU919" s="33">
        <v>25.0</v>
      </c>
      <c r="CV919" s="33">
        <v>218.0</v>
      </c>
      <c r="CW919" s="5"/>
      <c r="CX919" s="5"/>
      <c r="CY919" s="33">
        <v>-99.691893</v>
      </c>
      <c r="CZ919" s="33">
        <v>20.721635</v>
      </c>
      <c r="DA919" s="33">
        <v>4.411012592E9</v>
      </c>
      <c r="DB919" s="33">
        <v>2.0</v>
      </c>
      <c r="DC919" s="33" t="s">
        <v>183</v>
      </c>
      <c r="DD919" s="33">
        <v>2023.0</v>
      </c>
      <c r="DE919" s="33" t="s">
        <v>184</v>
      </c>
      <c r="DF919" s="33"/>
      <c r="DG919" s="33" t="s">
        <v>185</v>
      </c>
      <c r="DH919" s="33" t="s">
        <v>186</v>
      </c>
      <c r="DI919" s="5"/>
      <c r="DJ919" s="5"/>
    </row>
    <row r="920">
      <c r="A920" s="33" t="s">
        <v>6205</v>
      </c>
      <c r="B920" s="34">
        <v>44952.0</v>
      </c>
      <c r="C920" s="35" t="s">
        <v>137</v>
      </c>
      <c r="D920" s="35" t="s">
        <v>139</v>
      </c>
      <c r="E920" s="35" t="s">
        <v>142</v>
      </c>
      <c r="F920" s="36" t="s">
        <v>144</v>
      </c>
      <c r="G920" s="33" t="s">
        <v>6206</v>
      </c>
      <c r="H920" s="33" t="s">
        <v>3643</v>
      </c>
      <c r="I920" s="33" t="s">
        <v>203</v>
      </c>
      <c r="J920" s="33" t="s">
        <v>788</v>
      </c>
      <c r="K920" s="35" t="s">
        <v>150</v>
      </c>
      <c r="L920" s="33" t="s">
        <v>6207</v>
      </c>
      <c r="M920" s="5"/>
      <c r="N920" s="33" t="s">
        <v>6164</v>
      </c>
      <c r="O920" s="5"/>
      <c r="P920" s="35" t="s">
        <v>153</v>
      </c>
      <c r="Q920" s="35" t="s">
        <v>6164</v>
      </c>
      <c r="R920" s="33">
        <v>76537.0</v>
      </c>
      <c r="S920" s="37"/>
      <c r="T920" s="33"/>
      <c r="U920" s="33">
        <v>1.6</v>
      </c>
      <c r="V920" s="33" t="s">
        <v>154</v>
      </c>
      <c r="W920" s="33"/>
      <c r="X920" s="33"/>
      <c r="Y920" s="5"/>
      <c r="Z920" s="5"/>
      <c r="AA920" s="33">
        <v>1.0</v>
      </c>
      <c r="AB920" s="33"/>
      <c r="AC920" s="33">
        <v>1.0</v>
      </c>
      <c r="AD920" s="5"/>
      <c r="AE920" s="5"/>
      <c r="AF920" s="5"/>
      <c r="AG920" s="16"/>
      <c r="AH920" s="38" t="str">
        <f t="shared" si="1"/>
        <v/>
      </c>
      <c r="AI920" s="39">
        <f t="shared" si="2"/>
        <v>1</v>
      </c>
      <c r="AJ920" s="37" t="str">
        <f t="shared" si="3"/>
        <v/>
      </c>
      <c r="AK920" s="41" t="str">
        <f t="shared" si="4"/>
        <v/>
      </c>
      <c r="AL920" s="35" t="s">
        <v>153</v>
      </c>
      <c r="AM920" s="33" t="s">
        <v>1887</v>
      </c>
      <c r="AN920" s="33" t="s">
        <v>1887</v>
      </c>
      <c r="AO920" s="41"/>
      <c r="AP920" s="33" t="s">
        <v>169</v>
      </c>
      <c r="AQ920" s="33" t="s">
        <v>170</v>
      </c>
      <c r="AR920" s="33">
        <v>150.0</v>
      </c>
      <c r="AS920" s="42"/>
      <c r="AT920" s="42"/>
      <c r="AU920" s="42"/>
      <c r="AV920" s="42"/>
      <c r="AW920" s="42"/>
      <c r="AX920" s="5"/>
      <c r="AY920" s="33"/>
      <c r="AZ920" s="33" t="s">
        <v>6208</v>
      </c>
      <c r="BA920" s="5"/>
      <c r="BB920" s="5"/>
      <c r="BC920" s="5" t="s">
        <v>6209</v>
      </c>
      <c r="BD920" s="33" t="s">
        <v>173</v>
      </c>
      <c r="BE920" s="41"/>
      <c r="BF920" s="35"/>
      <c r="BG920" s="33" t="s">
        <v>169</v>
      </c>
      <c r="BH920" s="5"/>
      <c r="BI920" s="33">
        <v>150.0</v>
      </c>
      <c r="BJ920" s="33" t="s">
        <v>170</v>
      </c>
      <c r="BK920" s="5"/>
      <c r="BL920" s="5">
        <f t="shared" si="5"/>
        <v>1997.25</v>
      </c>
      <c r="BM920" s="5"/>
      <c r="BN920" s="5"/>
      <c r="BO920" s="42">
        <f t="shared" si="6"/>
        <v>1997.25</v>
      </c>
      <c r="BP920" s="44"/>
      <c r="BQ920" s="45"/>
      <c r="BR920" s="47"/>
      <c r="BS920" s="45"/>
      <c r="BT920" s="37"/>
      <c r="BU920" s="5"/>
      <c r="BV920" s="38"/>
      <c r="BW920" s="48"/>
      <c r="BX920" s="44"/>
      <c r="BY920" s="44"/>
      <c r="BZ920" s="33" t="s">
        <v>131</v>
      </c>
      <c r="CA920" s="5"/>
      <c r="CB920" s="5"/>
      <c r="CC920" s="33" t="s">
        <v>177</v>
      </c>
      <c r="CD920" s="5"/>
      <c r="CE920" s="5"/>
      <c r="CF920" s="33" t="s">
        <v>178</v>
      </c>
      <c r="CG920" s="33" t="s">
        <v>6210</v>
      </c>
      <c r="CH920" s="5"/>
      <c r="CI920" s="5"/>
      <c r="CJ920" s="5"/>
      <c r="CK920" s="33"/>
      <c r="CL920" s="49">
        <v>44995.0</v>
      </c>
      <c r="CM920" s="33" t="s">
        <v>180</v>
      </c>
      <c r="CN920" s="5"/>
      <c r="CO920" s="33">
        <v>1.0</v>
      </c>
      <c r="CP920" s="33" t="s">
        <v>181</v>
      </c>
      <c r="CQ920" s="50" t="str">
        <f t="shared" si="7"/>
        <v>01/11/1959</v>
      </c>
      <c r="CR920" s="33" t="s">
        <v>182</v>
      </c>
      <c r="CS920" s="33">
        <v>4.0</v>
      </c>
      <c r="CT920" s="33">
        <v>5.0</v>
      </c>
      <c r="CU920" s="33">
        <v>25.0</v>
      </c>
      <c r="CV920" s="33">
        <v>218.0</v>
      </c>
      <c r="CW920" s="5"/>
      <c r="CX920" s="5"/>
      <c r="CY920" s="33">
        <v>-99.686576</v>
      </c>
      <c r="CZ920" s="33">
        <v>20.722467</v>
      </c>
      <c r="DA920" s="33">
        <v>4.411012592E9</v>
      </c>
      <c r="DB920" s="33">
        <v>2.0</v>
      </c>
      <c r="DC920" s="33" t="s">
        <v>183</v>
      </c>
      <c r="DD920" s="33">
        <v>2023.0</v>
      </c>
      <c r="DE920" s="33" t="s">
        <v>184</v>
      </c>
      <c r="DF920" s="33"/>
      <c r="DG920" s="33" t="s">
        <v>185</v>
      </c>
      <c r="DH920" s="33" t="s">
        <v>186</v>
      </c>
      <c r="DI920" s="5"/>
      <c r="DJ920" s="5"/>
    </row>
    <row r="921">
      <c r="A921" s="33" t="s">
        <v>6211</v>
      </c>
      <c r="B921" s="34">
        <v>44952.0</v>
      </c>
      <c r="C921" s="35" t="s">
        <v>137</v>
      </c>
      <c r="D921" s="35" t="s">
        <v>139</v>
      </c>
      <c r="E921" s="35" t="s">
        <v>142</v>
      </c>
      <c r="F921" s="36" t="s">
        <v>144</v>
      </c>
      <c r="G921" s="33" t="s">
        <v>6212</v>
      </c>
      <c r="H921" s="33" t="s">
        <v>6213</v>
      </c>
      <c r="I921" s="33" t="s">
        <v>6214</v>
      </c>
      <c r="J921" s="33" t="s">
        <v>190</v>
      </c>
      <c r="K921" s="35" t="s">
        <v>150</v>
      </c>
      <c r="L921" s="33" t="s">
        <v>6207</v>
      </c>
      <c r="M921" s="33">
        <v>14.0</v>
      </c>
      <c r="N921" s="33" t="s">
        <v>6164</v>
      </c>
      <c r="O921" s="5"/>
      <c r="P921" s="35" t="s">
        <v>153</v>
      </c>
      <c r="Q921" s="35" t="s">
        <v>6164</v>
      </c>
      <c r="R921" s="33">
        <v>76537.0</v>
      </c>
      <c r="S921" s="37"/>
      <c r="T921" s="33"/>
      <c r="U921" s="33">
        <v>1.03</v>
      </c>
      <c r="V921" s="33" t="s">
        <v>154</v>
      </c>
      <c r="W921" s="33"/>
      <c r="X921" s="33"/>
      <c r="Y921" s="5"/>
      <c r="Z921" s="5"/>
      <c r="AA921" s="33">
        <v>1.0</v>
      </c>
      <c r="AB921" s="33"/>
      <c r="AC921" s="33">
        <v>1.0</v>
      </c>
      <c r="AD921" s="5"/>
      <c r="AE921" s="5"/>
      <c r="AF921" s="5"/>
      <c r="AG921" s="16"/>
      <c r="AH921" s="38" t="str">
        <f t="shared" si="1"/>
        <v/>
      </c>
      <c r="AI921" s="39">
        <f t="shared" si="2"/>
        <v>1</v>
      </c>
      <c r="AJ921" s="37" t="str">
        <f t="shared" si="3"/>
        <v/>
      </c>
      <c r="AK921" s="41" t="str">
        <f t="shared" si="4"/>
        <v/>
      </c>
      <c r="AL921" s="35" t="s">
        <v>153</v>
      </c>
      <c r="AM921" s="33" t="s">
        <v>1887</v>
      </c>
      <c r="AN921" s="33" t="s">
        <v>1887</v>
      </c>
      <c r="AO921" s="41"/>
      <c r="AP921" s="33" t="s">
        <v>169</v>
      </c>
      <c r="AQ921" s="33" t="s">
        <v>170</v>
      </c>
      <c r="AR921" s="33">
        <v>150.0</v>
      </c>
      <c r="AS921" s="42"/>
      <c r="AT921" s="42"/>
      <c r="AU921" s="42"/>
      <c r="AV921" s="42"/>
      <c r="AW921" s="42"/>
      <c r="AX921" s="5"/>
      <c r="AY921" s="33"/>
      <c r="AZ921" s="33" t="s">
        <v>6215</v>
      </c>
      <c r="BA921" s="5"/>
      <c r="BB921" s="5"/>
      <c r="BC921" s="5" t="s">
        <v>6216</v>
      </c>
      <c r="BD921" s="33" t="s">
        <v>173</v>
      </c>
      <c r="BE921" s="41"/>
      <c r="BF921" s="35"/>
      <c r="BG921" s="33" t="s">
        <v>169</v>
      </c>
      <c r="BH921" s="5"/>
      <c r="BI921" s="33">
        <v>150.0</v>
      </c>
      <c r="BJ921" s="33" t="s">
        <v>170</v>
      </c>
      <c r="BK921" s="5"/>
      <c r="BL921" s="5">
        <f t="shared" si="5"/>
        <v>1997.25</v>
      </c>
      <c r="BM921" s="5"/>
      <c r="BN921" s="5"/>
      <c r="BO921" s="42">
        <f t="shared" si="6"/>
        <v>1997.25</v>
      </c>
      <c r="BP921" s="44"/>
      <c r="BQ921" s="45"/>
      <c r="BR921" s="47"/>
      <c r="BS921" s="45"/>
      <c r="BT921" s="37"/>
      <c r="BU921" s="5"/>
      <c r="BV921" s="38"/>
      <c r="BW921" s="48"/>
      <c r="BX921" s="44"/>
      <c r="BY921" s="44"/>
      <c r="BZ921" s="33" t="s">
        <v>131</v>
      </c>
      <c r="CA921" s="5"/>
      <c r="CB921" s="5"/>
      <c r="CC921" s="33" t="s">
        <v>177</v>
      </c>
      <c r="CD921" s="5"/>
      <c r="CE921" s="5"/>
      <c r="CF921" s="33" t="s">
        <v>178</v>
      </c>
      <c r="CG921" s="33" t="s">
        <v>6217</v>
      </c>
      <c r="CH921" s="5"/>
      <c r="CI921" s="5"/>
      <c r="CJ921" s="5"/>
      <c r="CK921" s="33"/>
      <c r="CL921" s="49">
        <v>44995.0</v>
      </c>
      <c r="CM921" s="33" t="s">
        <v>180</v>
      </c>
      <c r="CN921" s="5"/>
      <c r="CO921" s="33">
        <v>1.0</v>
      </c>
      <c r="CP921" s="33" t="s">
        <v>181</v>
      </c>
      <c r="CQ921" s="50" t="str">
        <f t="shared" si="7"/>
        <v>05/10/1950</v>
      </c>
      <c r="CR921" s="33" t="s">
        <v>182</v>
      </c>
      <c r="CS921" s="33">
        <v>4.0</v>
      </c>
      <c r="CT921" s="33">
        <v>5.0</v>
      </c>
      <c r="CU921" s="33">
        <v>25.0</v>
      </c>
      <c r="CV921" s="33">
        <v>218.0</v>
      </c>
      <c r="CW921" s="5"/>
      <c r="CX921" s="5"/>
      <c r="CY921" s="33">
        <v>-99.686576</v>
      </c>
      <c r="CZ921" s="33">
        <v>20.722467</v>
      </c>
      <c r="DA921" s="33">
        <v>4.411313349E9</v>
      </c>
      <c r="DB921" s="33">
        <v>2.0</v>
      </c>
      <c r="DC921" s="33" t="s">
        <v>183</v>
      </c>
      <c r="DD921" s="33">
        <v>2023.0</v>
      </c>
      <c r="DE921" s="33" t="s">
        <v>184</v>
      </c>
      <c r="DF921" s="33"/>
      <c r="DG921" s="33" t="s">
        <v>185</v>
      </c>
      <c r="DH921" s="33" t="s">
        <v>186</v>
      </c>
      <c r="DI921" s="5"/>
      <c r="DJ921" s="5"/>
    </row>
    <row r="922">
      <c r="A922" s="33" t="s">
        <v>6218</v>
      </c>
      <c r="B922" s="34">
        <v>44952.0</v>
      </c>
      <c r="C922" s="35" t="s">
        <v>137</v>
      </c>
      <c r="D922" s="35" t="s">
        <v>139</v>
      </c>
      <c r="E922" s="35" t="s">
        <v>142</v>
      </c>
      <c r="F922" s="36" t="s">
        <v>144</v>
      </c>
      <c r="G922" s="33" t="s">
        <v>6219</v>
      </c>
      <c r="H922" s="33" t="s">
        <v>6220</v>
      </c>
      <c r="I922" s="33" t="s">
        <v>6214</v>
      </c>
      <c r="J922" s="33" t="s">
        <v>204</v>
      </c>
      <c r="K922" s="35" t="s">
        <v>150</v>
      </c>
      <c r="L922" s="33" t="s">
        <v>151</v>
      </c>
      <c r="M922" s="5"/>
      <c r="N922" s="33" t="s">
        <v>6164</v>
      </c>
      <c r="O922" s="5"/>
      <c r="P922" s="35" t="s">
        <v>153</v>
      </c>
      <c r="Q922" s="35" t="s">
        <v>6164</v>
      </c>
      <c r="R922" s="33">
        <v>76537.0</v>
      </c>
      <c r="S922" s="37"/>
      <c r="T922" s="33"/>
      <c r="U922" s="33">
        <v>3.73</v>
      </c>
      <c r="V922" s="33" t="s">
        <v>154</v>
      </c>
      <c r="W922" s="33"/>
      <c r="X922" s="33"/>
      <c r="Y922" s="5"/>
      <c r="Z922" s="5"/>
      <c r="AA922" s="33">
        <v>1.0</v>
      </c>
      <c r="AB922" s="33">
        <v>1.0</v>
      </c>
      <c r="AC922" s="33"/>
      <c r="AD922" s="5"/>
      <c r="AE922" s="5"/>
      <c r="AF922" s="5"/>
      <c r="AG922" s="16"/>
      <c r="AH922" s="38">
        <f t="shared" si="1"/>
        <v>1</v>
      </c>
      <c r="AI922" s="39" t="str">
        <f t="shared" si="2"/>
        <v/>
      </c>
      <c r="AJ922" s="37" t="str">
        <f t="shared" si="3"/>
        <v/>
      </c>
      <c r="AK922" s="41" t="str">
        <f t="shared" si="4"/>
        <v/>
      </c>
      <c r="AL922" s="35" t="s">
        <v>153</v>
      </c>
      <c r="AM922" s="33" t="s">
        <v>1887</v>
      </c>
      <c r="AN922" s="33" t="s">
        <v>1887</v>
      </c>
      <c r="AO922" s="41"/>
      <c r="AP922" s="33" t="s">
        <v>169</v>
      </c>
      <c r="AQ922" s="33" t="s">
        <v>170</v>
      </c>
      <c r="AR922" s="33">
        <v>300.0</v>
      </c>
      <c r="AS922" s="42"/>
      <c r="AT922" s="42"/>
      <c r="AU922" s="42"/>
      <c r="AV922" s="42"/>
      <c r="AW922" s="42"/>
      <c r="AX922" s="5"/>
      <c r="AY922" s="33"/>
      <c r="AZ922" s="33" t="s">
        <v>6221</v>
      </c>
      <c r="BA922" s="5"/>
      <c r="BB922" s="5"/>
      <c r="BC922" s="5" t="s">
        <v>6222</v>
      </c>
      <c r="BD922" s="33" t="s">
        <v>173</v>
      </c>
      <c r="BE922" s="41"/>
      <c r="BF922" s="35"/>
      <c r="BG922" s="33" t="s">
        <v>169</v>
      </c>
      <c r="BH922" s="5"/>
      <c r="BI922" s="33">
        <v>300.0</v>
      </c>
      <c r="BJ922" s="33" t="s">
        <v>170</v>
      </c>
      <c r="BK922" s="5"/>
      <c r="BL922" s="5">
        <f t="shared" si="5"/>
        <v>3994.5</v>
      </c>
      <c r="BM922" s="5"/>
      <c r="BN922" s="5"/>
      <c r="BO922" s="42">
        <f t="shared" si="6"/>
        <v>3994.5</v>
      </c>
      <c r="BP922" s="44"/>
      <c r="BQ922" s="45"/>
      <c r="BR922" s="47"/>
      <c r="BS922" s="45"/>
      <c r="BT922" s="37"/>
      <c r="BU922" s="5"/>
      <c r="BV922" s="38"/>
      <c r="BW922" s="48"/>
      <c r="BX922" s="44"/>
      <c r="BY922" s="44"/>
      <c r="BZ922" s="33" t="s">
        <v>131</v>
      </c>
      <c r="CA922" s="5"/>
      <c r="CB922" s="5"/>
      <c r="CC922" s="33" t="s">
        <v>177</v>
      </c>
      <c r="CD922" s="5"/>
      <c r="CE922" s="5"/>
      <c r="CF922" s="33" t="s">
        <v>178</v>
      </c>
      <c r="CG922" s="33" t="s">
        <v>6223</v>
      </c>
      <c r="CH922" s="5"/>
      <c r="CI922" s="5"/>
      <c r="CJ922" s="5"/>
      <c r="CK922" s="33"/>
      <c r="CL922" s="49">
        <v>44995.0</v>
      </c>
      <c r="CM922" s="33" t="s">
        <v>180</v>
      </c>
      <c r="CN922" s="5"/>
      <c r="CO922" s="33">
        <v>2.0</v>
      </c>
      <c r="CP922" s="33" t="s">
        <v>181</v>
      </c>
      <c r="CQ922" s="50" t="str">
        <f t="shared" si="7"/>
        <v>23/03/1955</v>
      </c>
      <c r="CR922" s="33" t="s">
        <v>243</v>
      </c>
      <c r="CS922" s="33">
        <v>4.0</v>
      </c>
      <c r="CT922" s="33">
        <v>5.0</v>
      </c>
      <c r="CU922" s="33">
        <v>25.0</v>
      </c>
      <c r="CV922" s="33">
        <v>218.0</v>
      </c>
      <c r="CW922" s="5"/>
      <c r="CX922" s="5"/>
      <c r="CY922" s="33">
        <v>-99.69347</v>
      </c>
      <c r="CZ922" s="33">
        <v>20.721157</v>
      </c>
      <c r="DA922" s="33">
        <v>4.411012592E9</v>
      </c>
      <c r="DB922" s="33">
        <v>2.0</v>
      </c>
      <c r="DC922" s="33" t="s">
        <v>183</v>
      </c>
      <c r="DD922" s="33">
        <v>2023.0</v>
      </c>
      <c r="DE922" s="33" t="s">
        <v>184</v>
      </c>
      <c r="DF922" s="33"/>
      <c r="DG922" s="33" t="s">
        <v>185</v>
      </c>
      <c r="DH922" s="33" t="s">
        <v>186</v>
      </c>
      <c r="DI922" s="5"/>
      <c r="DJ922" s="5"/>
    </row>
    <row r="923">
      <c r="A923" s="33" t="s">
        <v>6224</v>
      </c>
      <c r="B923" s="34">
        <v>44952.0</v>
      </c>
      <c r="C923" s="35" t="s">
        <v>137</v>
      </c>
      <c r="D923" s="35" t="s">
        <v>139</v>
      </c>
      <c r="E923" s="35" t="s">
        <v>142</v>
      </c>
      <c r="F923" s="36" t="s">
        <v>144</v>
      </c>
      <c r="G923" s="33" t="s">
        <v>6225</v>
      </c>
      <c r="H923" s="33" t="s">
        <v>1017</v>
      </c>
      <c r="I923" s="33" t="s">
        <v>6214</v>
      </c>
      <c r="J923" s="33" t="s">
        <v>204</v>
      </c>
      <c r="K923" s="35" t="s">
        <v>150</v>
      </c>
      <c r="L923" s="33" t="s">
        <v>2468</v>
      </c>
      <c r="M923" s="5"/>
      <c r="N923" s="33" t="s">
        <v>6164</v>
      </c>
      <c r="O923" s="5"/>
      <c r="P923" s="35" t="s">
        <v>153</v>
      </c>
      <c r="Q923" s="35" t="s">
        <v>6164</v>
      </c>
      <c r="R923" s="33">
        <v>76537.0</v>
      </c>
      <c r="S923" s="37"/>
      <c r="T923" s="33"/>
      <c r="U923" s="33">
        <v>1.68</v>
      </c>
      <c r="V923" s="33" t="s">
        <v>154</v>
      </c>
      <c r="W923" s="33"/>
      <c r="X923" s="33"/>
      <c r="Y923" s="5"/>
      <c r="Z923" s="5"/>
      <c r="AA923" s="33">
        <v>1.0</v>
      </c>
      <c r="AB923" s="33"/>
      <c r="AC923" s="33">
        <v>1.0</v>
      </c>
      <c r="AD923" s="5"/>
      <c r="AE923" s="5"/>
      <c r="AF923" s="5"/>
      <c r="AG923" s="16"/>
      <c r="AH923" s="38" t="str">
        <f t="shared" si="1"/>
        <v/>
      </c>
      <c r="AI923" s="39" t="str">
        <f t="shared" si="2"/>
        <v/>
      </c>
      <c r="AJ923" s="37" t="str">
        <f t="shared" si="3"/>
        <v/>
      </c>
      <c r="AK923" s="41" t="str">
        <f t="shared" si="4"/>
        <v/>
      </c>
      <c r="AL923" s="35" t="s">
        <v>153</v>
      </c>
      <c r="AM923" s="33" t="s">
        <v>1887</v>
      </c>
      <c r="AN923" s="33" t="s">
        <v>1887</v>
      </c>
      <c r="AO923" s="41"/>
      <c r="AP923" s="33" t="s">
        <v>169</v>
      </c>
      <c r="AQ923" s="33" t="s">
        <v>170</v>
      </c>
      <c r="AR923" s="33">
        <v>150.0</v>
      </c>
      <c r="AS923" s="42"/>
      <c r="AT923" s="42"/>
      <c r="AU923" s="42"/>
      <c r="AV923" s="42"/>
      <c r="AW923" s="42"/>
      <c r="AX923" s="5"/>
      <c r="AY923" s="33"/>
      <c r="AZ923" s="33" t="s">
        <v>6226</v>
      </c>
      <c r="BA923" s="5"/>
      <c r="BB923" s="5"/>
      <c r="BC923" s="5" t="s">
        <v>6227</v>
      </c>
      <c r="BD923" s="33" t="s">
        <v>173</v>
      </c>
      <c r="BE923" s="41"/>
      <c r="BF923" s="35"/>
      <c r="BG923" s="33" t="s">
        <v>169</v>
      </c>
      <c r="BH923" s="5"/>
      <c r="BI923" s="33">
        <v>150.0</v>
      </c>
      <c r="BJ923" s="33" t="s">
        <v>170</v>
      </c>
      <c r="BK923" s="5"/>
      <c r="BL923" s="5">
        <f t="shared" si="5"/>
        <v>1997.25</v>
      </c>
      <c r="BM923" s="5"/>
      <c r="BN923" s="5"/>
      <c r="BO923" s="42">
        <f t="shared" si="6"/>
        <v>1997.25</v>
      </c>
      <c r="BP923" s="44"/>
      <c r="BQ923" s="45"/>
      <c r="BR923" s="47"/>
      <c r="BS923" s="45"/>
      <c r="BT923" s="37"/>
      <c r="BU923" s="5"/>
      <c r="BV923" s="38"/>
      <c r="BW923" s="48"/>
      <c r="BX923" s="44"/>
      <c r="BY923" s="44"/>
      <c r="BZ923" s="33" t="s">
        <v>131</v>
      </c>
      <c r="CA923" s="5"/>
      <c r="CB923" s="5"/>
      <c r="CC923" s="33" t="s">
        <v>177</v>
      </c>
      <c r="CD923" s="5"/>
      <c r="CE923" s="5"/>
      <c r="CF923" s="33" t="s">
        <v>178</v>
      </c>
      <c r="CG923" s="33" t="s">
        <v>6228</v>
      </c>
      <c r="CH923" s="5"/>
      <c r="CI923" s="5"/>
      <c r="CJ923" s="5"/>
      <c r="CK923" s="33"/>
      <c r="CL923" s="49">
        <v>44995.0</v>
      </c>
      <c r="CM923" s="33" t="s">
        <v>180</v>
      </c>
      <c r="CN923" s="5"/>
      <c r="CO923" s="33">
        <v>1.0</v>
      </c>
      <c r="CP923" s="33" t="s">
        <v>181</v>
      </c>
      <c r="CQ923" s="50" t="str">
        <f t="shared" si="7"/>
        <v>01/04/1967</v>
      </c>
      <c r="CR923" s="33" t="s">
        <v>182</v>
      </c>
      <c r="CS923" s="33">
        <v>4.0</v>
      </c>
      <c r="CT923" s="33">
        <v>5.0</v>
      </c>
      <c r="CU923" s="33">
        <v>25.0</v>
      </c>
      <c r="CV923" s="33">
        <v>218.0</v>
      </c>
      <c r="CW923" s="5"/>
      <c r="CX923" s="5"/>
      <c r="CY923" s="33">
        <v>-99.692561</v>
      </c>
      <c r="CZ923" s="33">
        <v>20.721178</v>
      </c>
      <c r="DA923" s="33">
        <v>4.411032534E9</v>
      </c>
      <c r="DB923" s="33">
        <v>2.0</v>
      </c>
      <c r="DC923" s="33" t="s">
        <v>183</v>
      </c>
      <c r="DD923" s="33">
        <v>2023.0</v>
      </c>
      <c r="DE923" s="33" t="s">
        <v>184</v>
      </c>
      <c r="DF923" s="33"/>
      <c r="DG923" s="33" t="s">
        <v>185</v>
      </c>
      <c r="DH923" s="33" t="s">
        <v>186</v>
      </c>
      <c r="DI923" s="5"/>
      <c r="DJ923" s="5"/>
    </row>
    <row r="924">
      <c r="A924" s="33" t="s">
        <v>6229</v>
      </c>
      <c r="B924" s="34">
        <v>44952.0</v>
      </c>
      <c r="C924" s="35" t="s">
        <v>137</v>
      </c>
      <c r="D924" s="35" t="s">
        <v>139</v>
      </c>
      <c r="E924" s="35" t="s">
        <v>142</v>
      </c>
      <c r="F924" s="36" t="s">
        <v>144</v>
      </c>
      <c r="G924" s="33" t="s">
        <v>6230</v>
      </c>
      <c r="H924" s="33" t="s">
        <v>6231</v>
      </c>
      <c r="I924" s="33" t="s">
        <v>3230</v>
      </c>
      <c r="J924" s="33" t="s">
        <v>263</v>
      </c>
      <c r="K924" s="35" t="s">
        <v>150</v>
      </c>
      <c r="L924" s="33" t="s">
        <v>2468</v>
      </c>
      <c r="M924" s="33">
        <v>49.0</v>
      </c>
      <c r="N924" s="33" t="s">
        <v>6164</v>
      </c>
      <c r="O924" s="5"/>
      <c r="P924" s="35" t="s">
        <v>153</v>
      </c>
      <c r="Q924" s="35" t="s">
        <v>6164</v>
      </c>
      <c r="R924" s="33">
        <v>76537.0</v>
      </c>
      <c r="S924" s="37"/>
      <c r="T924" s="33"/>
      <c r="U924" s="33">
        <v>3.11</v>
      </c>
      <c r="V924" s="33" t="s">
        <v>154</v>
      </c>
      <c r="W924" s="33"/>
      <c r="X924" s="33"/>
      <c r="Y924" s="5"/>
      <c r="Z924" s="5"/>
      <c r="AA924" s="33">
        <v>1.0</v>
      </c>
      <c r="AB924" s="33"/>
      <c r="AC924" s="33">
        <v>1.0</v>
      </c>
      <c r="AD924" s="5"/>
      <c r="AE924" s="5"/>
      <c r="AF924" s="5"/>
      <c r="AG924" s="16"/>
      <c r="AH924" s="38" t="str">
        <f t="shared" si="1"/>
        <v/>
      </c>
      <c r="AI924" s="39">
        <f t="shared" si="2"/>
        <v>1</v>
      </c>
      <c r="AJ924" s="37" t="str">
        <f t="shared" si="3"/>
        <v/>
      </c>
      <c r="AK924" s="41" t="str">
        <f t="shared" si="4"/>
        <v/>
      </c>
      <c r="AL924" s="35" t="s">
        <v>153</v>
      </c>
      <c r="AM924" s="33" t="s">
        <v>1887</v>
      </c>
      <c r="AN924" s="33" t="s">
        <v>1887</v>
      </c>
      <c r="AO924" s="41"/>
      <c r="AP924" s="33" t="s">
        <v>169</v>
      </c>
      <c r="AQ924" s="33" t="s">
        <v>170</v>
      </c>
      <c r="AR924" s="33">
        <v>300.0</v>
      </c>
      <c r="AS924" s="42"/>
      <c r="AT924" s="42"/>
      <c r="AU924" s="42"/>
      <c r="AV924" s="42"/>
      <c r="AW924" s="42"/>
      <c r="AX924" s="5"/>
      <c r="AY924" s="33"/>
      <c r="AZ924" s="33" t="s">
        <v>6232</v>
      </c>
      <c r="BA924" s="5"/>
      <c r="BB924" s="5"/>
      <c r="BC924" s="5" t="s">
        <v>6233</v>
      </c>
      <c r="BD924" s="33" t="s">
        <v>173</v>
      </c>
      <c r="BE924" s="41"/>
      <c r="BF924" s="35"/>
      <c r="BG924" s="33" t="s">
        <v>169</v>
      </c>
      <c r="BH924" s="5"/>
      <c r="BI924" s="33">
        <v>300.0</v>
      </c>
      <c r="BJ924" s="33" t="s">
        <v>170</v>
      </c>
      <c r="BK924" s="5"/>
      <c r="BL924" s="5">
        <f t="shared" si="5"/>
        <v>3994.5</v>
      </c>
      <c r="BM924" s="5"/>
      <c r="BN924" s="5"/>
      <c r="BO924" s="42">
        <f t="shared" si="6"/>
        <v>3994.5</v>
      </c>
      <c r="BP924" s="44"/>
      <c r="BQ924" s="45"/>
      <c r="BR924" s="47"/>
      <c r="BS924" s="45"/>
      <c r="BT924" s="37"/>
      <c r="BU924" s="5"/>
      <c r="BV924" s="38"/>
      <c r="BW924" s="48"/>
      <c r="BX924" s="44"/>
      <c r="BY924" s="44"/>
      <c r="BZ924" s="33" t="s">
        <v>131</v>
      </c>
      <c r="CA924" s="5"/>
      <c r="CB924" s="5"/>
      <c r="CC924" s="33" t="s">
        <v>177</v>
      </c>
      <c r="CD924" s="5"/>
      <c r="CE924" s="5"/>
      <c r="CF924" s="33" t="s">
        <v>178</v>
      </c>
      <c r="CG924" s="33" t="s">
        <v>6234</v>
      </c>
      <c r="CH924" s="5"/>
      <c r="CI924" s="5"/>
      <c r="CJ924" s="5"/>
      <c r="CK924" s="33"/>
      <c r="CL924" s="49">
        <v>44995.0</v>
      </c>
      <c r="CM924" s="33" t="s">
        <v>180</v>
      </c>
      <c r="CN924" s="5"/>
      <c r="CO924" s="33">
        <v>2.0</v>
      </c>
      <c r="CP924" s="33" t="s">
        <v>181</v>
      </c>
      <c r="CQ924" s="50" t="str">
        <f t="shared" si="7"/>
        <v>12/12/1942</v>
      </c>
      <c r="CR924" s="33" t="s">
        <v>182</v>
      </c>
      <c r="CS924" s="33">
        <v>4.0</v>
      </c>
      <c r="CT924" s="33">
        <v>5.0</v>
      </c>
      <c r="CU924" s="33">
        <v>25.0</v>
      </c>
      <c r="CV924" s="33">
        <v>218.0</v>
      </c>
      <c r="CW924" s="5"/>
      <c r="CX924" s="5"/>
      <c r="CY924" s="33">
        <v>-99.6913569</v>
      </c>
      <c r="CZ924" s="33">
        <v>20.7154272</v>
      </c>
      <c r="DA924" s="33">
        <v>4.411009225E9</v>
      </c>
      <c r="DB924" s="33">
        <v>2.0</v>
      </c>
      <c r="DC924" s="33" t="s">
        <v>183</v>
      </c>
      <c r="DD924" s="33">
        <v>2023.0</v>
      </c>
      <c r="DE924" s="33" t="s">
        <v>184</v>
      </c>
      <c r="DF924" s="33"/>
      <c r="DG924" s="33" t="s">
        <v>185</v>
      </c>
      <c r="DH924" s="33" t="s">
        <v>186</v>
      </c>
      <c r="DI924" s="5"/>
      <c r="DJ924" s="5"/>
    </row>
    <row r="925">
      <c r="A925" s="33" t="s">
        <v>6235</v>
      </c>
      <c r="B925" s="34">
        <v>44952.0</v>
      </c>
      <c r="C925" s="35" t="s">
        <v>137</v>
      </c>
      <c r="D925" s="35" t="s">
        <v>139</v>
      </c>
      <c r="E925" s="35" t="s">
        <v>142</v>
      </c>
      <c r="F925" s="36" t="s">
        <v>144</v>
      </c>
      <c r="G925" s="33" t="s">
        <v>6236</v>
      </c>
      <c r="H925" s="33" t="s">
        <v>6237</v>
      </c>
      <c r="I925" s="33" t="s">
        <v>1619</v>
      </c>
      <c r="J925" s="33" t="s">
        <v>220</v>
      </c>
      <c r="K925" s="35" t="s">
        <v>150</v>
      </c>
      <c r="L925" s="33" t="s">
        <v>151</v>
      </c>
      <c r="M925" s="5"/>
      <c r="N925" s="33" t="s">
        <v>6164</v>
      </c>
      <c r="O925" s="5"/>
      <c r="P925" s="35" t="s">
        <v>153</v>
      </c>
      <c r="Q925" s="35" t="s">
        <v>6164</v>
      </c>
      <c r="R925" s="33">
        <v>76537.0</v>
      </c>
      <c r="S925" s="37"/>
      <c r="T925" s="33"/>
      <c r="U925" s="33">
        <v>2.08</v>
      </c>
      <c r="V925" s="33" t="s">
        <v>154</v>
      </c>
      <c r="W925" s="33"/>
      <c r="X925" s="33"/>
      <c r="Y925" s="5"/>
      <c r="Z925" s="5"/>
      <c r="AA925" s="33">
        <v>1.0</v>
      </c>
      <c r="AB925" s="33">
        <v>1.0</v>
      </c>
      <c r="AC925" s="33"/>
      <c r="AD925" s="5"/>
      <c r="AE925" s="5"/>
      <c r="AF925" s="5"/>
      <c r="AG925" s="16"/>
      <c r="AH925" s="38" t="str">
        <f t="shared" si="1"/>
        <v/>
      </c>
      <c r="AI925" s="39" t="str">
        <f t="shared" si="2"/>
        <v/>
      </c>
      <c r="AJ925" s="37" t="str">
        <f t="shared" si="3"/>
        <v/>
      </c>
      <c r="AK925" s="41" t="str">
        <f t="shared" si="4"/>
        <v/>
      </c>
      <c r="AL925" s="35" t="s">
        <v>153</v>
      </c>
      <c r="AM925" s="33" t="s">
        <v>1887</v>
      </c>
      <c r="AN925" s="33" t="s">
        <v>1887</v>
      </c>
      <c r="AO925" s="41"/>
      <c r="AP925" s="33" t="s">
        <v>169</v>
      </c>
      <c r="AQ925" s="33" t="s">
        <v>170</v>
      </c>
      <c r="AR925" s="33">
        <v>300.0</v>
      </c>
      <c r="AS925" s="42"/>
      <c r="AT925" s="42"/>
      <c r="AU925" s="42"/>
      <c r="AV925" s="42"/>
      <c r="AW925" s="42"/>
      <c r="AX925" s="5"/>
      <c r="AY925" s="33"/>
      <c r="AZ925" s="33" t="s">
        <v>6238</v>
      </c>
      <c r="BA925" s="5"/>
      <c r="BB925" s="5"/>
      <c r="BC925" s="5" t="s">
        <v>6239</v>
      </c>
      <c r="BD925" s="33" t="s">
        <v>173</v>
      </c>
      <c r="BE925" s="41"/>
      <c r="BF925" s="35"/>
      <c r="BG925" s="33" t="s">
        <v>169</v>
      </c>
      <c r="BH925" s="5"/>
      <c r="BI925" s="33">
        <v>300.0</v>
      </c>
      <c r="BJ925" s="33" t="s">
        <v>170</v>
      </c>
      <c r="BK925" s="5"/>
      <c r="BL925" s="5">
        <f t="shared" si="5"/>
        <v>3994.5</v>
      </c>
      <c r="BM925" s="5"/>
      <c r="BN925" s="5"/>
      <c r="BO925" s="42">
        <f t="shared" si="6"/>
        <v>3994.5</v>
      </c>
      <c r="BP925" s="44"/>
      <c r="BQ925" s="45"/>
      <c r="BR925" s="47"/>
      <c r="BS925" s="45"/>
      <c r="BT925" s="37"/>
      <c r="BU925" s="5"/>
      <c r="BV925" s="38"/>
      <c r="BW925" s="48"/>
      <c r="BX925" s="44"/>
      <c r="BY925" s="44"/>
      <c r="BZ925" s="33" t="s">
        <v>131</v>
      </c>
      <c r="CA925" s="5"/>
      <c r="CB925" s="5"/>
      <c r="CC925" s="33" t="s">
        <v>177</v>
      </c>
      <c r="CD925" s="5"/>
      <c r="CE925" s="5"/>
      <c r="CF925" s="33" t="s">
        <v>178</v>
      </c>
      <c r="CG925" s="33" t="s">
        <v>6240</v>
      </c>
      <c r="CH925" s="5"/>
      <c r="CI925" s="5"/>
      <c r="CJ925" s="5"/>
      <c r="CK925" s="33"/>
      <c r="CL925" s="49">
        <v>44995.0</v>
      </c>
      <c r="CM925" s="33" t="s">
        <v>180</v>
      </c>
      <c r="CN925" s="5"/>
      <c r="CO925" s="33">
        <v>2.0</v>
      </c>
      <c r="CP925" s="33" t="s">
        <v>181</v>
      </c>
      <c r="CQ925" s="50" t="str">
        <f t="shared" si="7"/>
        <v>02/08/1980</v>
      </c>
      <c r="CR925" s="33" t="s">
        <v>243</v>
      </c>
      <c r="CS925" s="33">
        <v>4.0</v>
      </c>
      <c r="CT925" s="33">
        <v>5.0</v>
      </c>
      <c r="CU925" s="33">
        <v>25.0</v>
      </c>
      <c r="CV925" s="33">
        <v>218.0</v>
      </c>
      <c r="CW925" s="5"/>
      <c r="CX925" s="5"/>
      <c r="CY925" s="33">
        <v>-99.69347</v>
      </c>
      <c r="CZ925" s="33">
        <v>20.721157</v>
      </c>
      <c r="DA925" s="33">
        <v>4.411009225E9</v>
      </c>
      <c r="DB925" s="33">
        <v>2.0</v>
      </c>
      <c r="DC925" s="33" t="s">
        <v>183</v>
      </c>
      <c r="DD925" s="33">
        <v>2023.0</v>
      </c>
      <c r="DE925" s="33" t="s">
        <v>184</v>
      </c>
      <c r="DF925" s="33"/>
      <c r="DG925" s="33" t="s">
        <v>185</v>
      </c>
      <c r="DH925" s="33" t="s">
        <v>186</v>
      </c>
      <c r="DI925" s="5"/>
      <c r="DJ925" s="5"/>
    </row>
    <row r="926">
      <c r="A926" s="33" t="s">
        <v>6241</v>
      </c>
      <c r="B926" s="34">
        <v>44952.0</v>
      </c>
      <c r="C926" s="35" t="s">
        <v>137</v>
      </c>
      <c r="D926" s="35" t="s">
        <v>139</v>
      </c>
      <c r="E926" s="35" t="s">
        <v>142</v>
      </c>
      <c r="F926" s="36" t="s">
        <v>144</v>
      </c>
      <c r="G926" s="33" t="s">
        <v>6242</v>
      </c>
      <c r="H926" s="33" t="s">
        <v>1706</v>
      </c>
      <c r="I926" s="33" t="s">
        <v>1619</v>
      </c>
      <c r="J926" s="33" t="s">
        <v>204</v>
      </c>
      <c r="K926" s="35" t="s">
        <v>150</v>
      </c>
      <c r="L926" s="33" t="s">
        <v>2468</v>
      </c>
      <c r="M926" s="33">
        <v>17.0</v>
      </c>
      <c r="N926" s="33" t="s">
        <v>6164</v>
      </c>
      <c r="O926" s="5"/>
      <c r="P926" s="35" t="s">
        <v>153</v>
      </c>
      <c r="Q926" s="35" t="s">
        <v>6164</v>
      </c>
      <c r="R926" s="33">
        <v>76537.0</v>
      </c>
      <c r="S926" s="37"/>
      <c r="T926" s="33"/>
      <c r="U926" s="33">
        <v>3.06</v>
      </c>
      <c r="V926" s="33" t="s">
        <v>154</v>
      </c>
      <c r="W926" s="33"/>
      <c r="X926" s="33"/>
      <c r="Y926" s="5"/>
      <c r="Z926" s="5"/>
      <c r="AA926" s="33">
        <v>1.0</v>
      </c>
      <c r="AB926" s="33"/>
      <c r="AC926" s="33">
        <v>1.0</v>
      </c>
      <c r="AD926" s="5"/>
      <c r="AE926" s="5"/>
      <c r="AF926" s="5"/>
      <c r="AG926" s="16"/>
      <c r="AH926" s="38" t="str">
        <f t="shared" si="1"/>
        <v/>
      </c>
      <c r="AI926" s="39">
        <f t="shared" si="2"/>
        <v>1</v>
      </c>
      <c r="AJ926" s="37" t="str">
        <f t="shared" si="3"/>
        <v/>
      </c>
      <c r="AK926" s="41" t="str">
        <f t="shared" si="4"/>
        <v/>
      </c>
      <c r="AL926" s="35" t="s">
        <v>153</v>
      </c>
      <c r="AM926" s="33" t="s">
        <v>1887</v>
      </c>
      <c r="AN926" s="33" t="s">
        <v>1887</v>
      </c>
      <c r="AO926" s="41"/>
      <c r="AP926" s="33" t="s">
        <v>169</v>
      </c>
      <c r="AQ926" s="33" t="s">
        <v>170</v>
      </c>
      <c r="AR926" s="33">
        <v>300.0</v>
      </c>
      <c r="AS926" s="42"/>
      <c r="AT926" s="42"/>
      <c r="AU926" s="42"/>
      <c r="AV926" s="42"/>
      <c r="AW926" s="42"/>
      <c r="AX926" s="5"/>
      <c r="AY926" s="33"/>
      <c r="AZ926" s="33" t="s">
        <v>6243</v>
      </c>
      <c r="BA926" s="5"/>
      <c r="BB926" s="5"/>
      <c r="BC926" s="5" t="s">
        <v>6244</v>
      </c>
      <c r="BD926" s="33" t="s">
        <v>173</v>
      </c>
      <c r="BE926" s="41"/>
      <c r="BF926" s="35"/>
      <c r="BG926" s="33" t="s">
        <v>169</v>
      </c>
      <c r="BH926" s="5"/>
      <c r="BI926" s="33">
        <v>300.0</v>
      </c>
      <c r="BJ926" s="33" t="s">
        <v>170</v>
      </c>
      <c r="BK926" s="5"/>
      <c r="BL926" s="5">
        <f t="shared" si="5"/>
        <v>3994.5</v>
      </c>
      <c r="BM926" s="5"/>
      <c r="BN926" s="5"/>
      <c r="BO926" s="42">
        <f t="shared" si="6"/>
        <v>3994.5</v>
      </c>
      <c r="BP926" s="44"/>
      <c r="BQ926" s="45"/>
      <c r="BR926" s="47"/>
      <c r="BS926" s="45"/>
      <c r="BT926" s="37"/>
      <c r="BU926" s="5"/>
      <c r="BV926" s="38"/>
      <c r="BW926" s="48"/>
      <c r="BX926" s="44"/>
      <c r="BY926" s="44"/>
      <c r="BZ926" s="33" t="s">
        <v>131</v>
      </c>
      <c r="CA926" s="5"/>
      <c r="CB926" s="5"/>
      <c r="CC926" s="33" t="s">
        <v>177</v>
      </c>
      <c r="CD926" s="5"/>
      <c r="CE926" s="5"/>
      <c r="CF926" s="33" t="s">
        <v>178</v>
      </c>
      <c r="CG926" s="33" t="s">
        <v>6245</v>
      </c>
      <c r="CH926" s="5"/>
      <c r="CI926" s="5"/>
      <c r="CJ926" s="5"/>
      <c r="CK926" s="33"/>
      <c r="CL926" s="49">
        <v>44995.0</v>
      </c>
      <c r="CM926" s="33" t="s">
        <v>180</v>
      </c>
      <c r="CN926" s="5"/>
      <c r="CO926" s="33">
        <v>2.0</v>
      </c>
      <c r="CP926" s="33" t="s">
        <v>181</v>
      </c>
      <c r="CQ926" s="50" t="str">
        <f t="shared" si="7"/>
        <v>20/08/1939</v>
      </c>
      <c r="CR926" s="33" t="s">
        <v>182</v>
      </c>
      <c r="CS926" s="33">
        <v>4.0</v>
      </c>
      <c r="CT926" s="33">
        <v>5.0</v>
      </c>
      <c r="CU926" s="33">
        <v>25.0</v>
      </c>
      <c r="CV926" s="33">
        <v>218.0</v>
      </c>
      <c r="CW926" s="5"/>
      <c r="CX926" s="5"/>
      <c r="CY926" s="33">
        <v>-99.6928568</v>
      </c>
      <c r="CZ926" s="33">
        <v>20.7231817</v>
      </c>
      <c r="DA926" s="33">
        <v>4.411009225E9</v>
      </c>
      <c r="DB926" s="33">
        <v>2.0</v>
      </c>
      <c r="DC926" s="33" t="s">
        <v>183</v>
      </c>
      <c r="DD926" s="33">
        <v>2023.0</v>
      </c>
      <c r="DE926" s="33" t="s">
        <v>184</v>
      </c>
      <c r="DF926" s="33"/>
      <c r="DG926" s="33" t="s">
        <v>185</v>
      </c>
      <c r="DH926" s="33" t="s">
        <v>186</v>
      </c>
      <c r="DI926" s="5"/>
      <c r="DJ926" s="5"/>
    </row>
    <row r="927">
      <c r="A927" s="33" t="s">
        <v>6246</v>
      </c>
      <c r="B927" s="34">
        <v>44952.0</v>
      </c>
      <c r="C927" s="35" t="s">
        <v>137</v>
      </c>
      <c r="D927" s="35" t="s">
        <v>139</v>
      </c>
      <c r="E927" s="35" t="s">
        <v>142</v>
      </c>
      <c r="F927" s="36" t="s">
        <v>144</v>
      </c>
      <c r="G927" s="33" t="s">
        <v>6247</v>
      </c>
      <c r="H927" s="33" t="s">
        <v>6030</v>
      </c>
      <c r="I927" s="33" t="s">
        <v>6248</v>
      </c>
      <c r="J927" s="33" t="s">
        <v>213</v>
      </c>
      <c r="K927" s="35" t="s">
        <v>150</v>
      </c>
      <c r="L927" s="33" t="s">
        <v>2468</v>
      </c>
      <c r="M927" s="33">
        <v>1.0</v>
      </c>
      <c r="N927" s="33" t="s">
        <v>6164</v>
      </c>
      <c r="O927" s="5"/>
      <c r="P927" s="35" t="s">
        <v>153</v>
      </c>
      <c r="Q927" s="35" t="s">
        <v>6164</v>
      </c>
      <c r="R927" s="33">
        <v>76537.0</v>
      </c>
      <c r="S927" s="37"/>
      <c r="T927" s="33"/>
      <c r="U927" s="33">
        <v>2.78</v>
      </c>
      <c r="V927" s="33" t="s">
        <v>154</v>
      </c>
      <c r="W927" s="33"/>
      <c r="X927" s="33"/>
      <c r="Y927" s="5"/>
      <c r="Z927" s="5"/>
      <c r="AA927" s="33">
        <v>1.0</v>
      </c>
      <c r="AB927" s="33"/>
      <c r="AC927" s="33">
        <v>1.0</v>
      </c>
      <c r="AD927" s="5"/>
      <c r="AE927" s="5"/>
      <c r="AF927" s="5"/>
      <c r="AG927" s="16"/>
      <c r="AH927" s="38" t="str">
        <f t="shared" si="1"/>
        <v/>
      </c>
      <c r="AI927" s="39">
        <f t="shared" si="2"/>
        <v>1</v>
      </c>
      <c r="AJ927" s="37" t="str">
        <f t="shared" si="3"/>
        <v/>
      </c>
      <c r="AK927" s="41" t="str">
        <f t="shared" si="4"/>
        <v/>
      </c>
      <c r="AL927" s="35" t="s">
        <v>153</v>
      </c>
      <c r="AM927" s="33" t="s">
        <v>1887</v>
      </c>
      <c r="AN927" s="33" t="s">
        <v>1887</v>
      </c>
      <c r="AO927" s="41"/>
      <c r="AP927" s="33" t="s">
        <v>169</v>
      </c>
      <c r="AQ927" s="33" t="s">
        <v>170</v>
      </c>
      <c r="AR927" s="33">
        <v>300.0</v>
      </c>
      <c r="AS927" s="42"/>
      <c r="AT927" s="42"/>
      <c r="AU927" s="42"/>
      <c r="AV927" s="42"/>
      <c r="AW927" s="42"/>
      <c r="AX927" s="5"/>
      <c r="AY927" s="33"/>
      <c r="AZ927" s="33" t="s">
        <v>6249</v>
      </c>
      <c r="BA927" s="5"/>
      <c r="BB927" s="5"/>
      <c r="BC927" s="5" t="s">
        <v>6250</v>
      </c>
      <c r="BD927" s="33" t="s">
        <v>173</v>
      </c>
      <c r="BE927" s="41"/>
      <c r="BF927" s="35"/>
      <c r="BG927" s="33" t="s">
        <v>169</v>
      </c>
      <c r="BH927" s="5"/>
      <c r="BI927" s="33">
        <v>300.0</v>
      </c>
      <c r="BJ927" s="33" t="s">
        <v>170</v>
      </c>
      <c r="BK927" s="5"/>
      <c r="BL927" s="5">
        <f t="shared" si="5"/>
        <v>3994.5</v>
      </c>
      <c r="BM927" s="5"/>
      <c r="BN927" s="5"/>
      <c r="BO927" s="42">
        <f t="shared" si="6"/>
        <v>3994.5</v>
      </c>
      <c r="BP927" s="44"/>
      <c r="BQ927" s="45"/>
      <c r="BR927" s="47"/>
      <c r="BS927" s="45"/>
      <c r="BT927" s="37"/>
      <c r="BU927" s="5"/>
      <c r="BV927" s="38"/>
      <c r="BW927" s="48"/>
      <c r="BX927" s="44"/>
      <c r="BY927" s="44"/>
      <c r="BZ927" s="33" t="s">
        <v>131</v>
      </c>
      <c r="CA927" s="5"/>
      <c r="CB927" s="5"/>
      <c r="CC927" s="33" t="s">
        <v>177</v>
      </c>
      <c r="CD927" s="5"/>
      <c r="CE927" s="5"/>
      <c r="CF927" s="33" t="s">
        <v>178</v>
      </c>
      <c r="CG927" s="33" t="s">
        <v>6251</v>
      </c>
      <c r="CH927" s="5"/>
      <c r="CI927" s="5"/>
      <c r="CJ927" s="5"/>
      <c r="CK927" s="33"/>
      <c r="CL927" s="49">
        <v>44995.0</v>
      </c>
      <c r="CM927" s="33" t="s">
        <v>180</v>
      </c>
      <c r="CN927" s="5"/>
      <c r="CO927" s="33">
        <v>2.0</v>
      </c>
      <c r="CP927" s="33" t="s">
        <v>181</v>
      </c>
      <c r="CQ927" s="50" t="str">
        <f t="shared" si="7"/>
        <v>13/02/1957</v>
      </c>
      <c r="CR927" s="33" t="s">
        <v>182</v>
      </c>
      <c r="CS927" s="33">
        <v>4.0</v>
      </c>
      <c r="CT927" s="33">
        <v>5.0</v>
      </c>
      <c r="CU927" s="33">
        <v>25.0</v>
      </c>
      <c r="CV927" s="33">
        <v>218.0</v>
      </c>
      <c r="CW927" s="5"/>
      <c r="CX927" s="5"/>
      <c r="CY927" s="33">
        <v>-99.6921357</v>
      </c>
      <c r="CZ927" s="33">
        <v>20.7198093</v>
      </c>
      <c r="DA927" s="33">
        <v>4.411005885E9</v>
      </c>
      <c r="DB927" s="33">
        <v>2.0</v>
      </c>
      <c r="DC927" s="33" t="s">
        <v>183</v>
      </c>
      <c r="DD927" s="33">
        <v>2023.0</v>
      </c>
      <c r="DE927" s="33" t="s">
        <v>184</v>
      </c>
      <c r="DF927" s="33"/>
      <c r="DG927" s="33" t="s">
        <v>185</v>
      </c>
      <c r="DH927" s="33" t="s">
        <v>186</v>
      </c>
      <c r="DI927" s="5"/>
      <c r="DJ927" s="5"/>
    </row>
    <row r="928">
      <c r="A928" s="33" t="s">
        <v>6252</v>
      </c>
      <c r="B928" s="34">
        <v>44952.0</v>
      </c>
      <c r="C928" s="35" t="s">
        <v>137</v>
      </c>
      <c r="D928" s="35" t="s">
        <v>139</v>
      </c>
      <c r="E928" s="35" t="s">
        <v>142</v>
      </c>
      <c r="F928" s="36" t="s">
        <v>144</v>
      </c>
      <c r="G928" s="33" t="s">
        <v>6253</v>
      </c>
      <c r="H928" s="33" t="s">
        <v>1689</v>
      </c>
      <c r="I928" s="33" t="s">
        <v>6248</v>
      </c>
      <c r="J928" s="33" t="s">
        <v>213</v>
      </c>
      <c r="K928" s="35" t="s">
        <v>150</v>
      </c>
      <c r="L928" s="33" t="s">
        <v>2468</v>
      </c>
      <c r="M928" s="33">
        <v>8.0</v>
      </c>
      <c r="N928" s="33" t="s">
        <v>6164</v>
      </c>
      <c r="O928" s="5"/>
      <c r="P928" s="35" t="s">
        <v>153</v>
      </c>
      <c r="Q928" s="35" t="s">
        <v>6164</v>
      </c>
      <c r="R928" s="33">
        <v>76537.0</v>
      </c>
      <c r="S928" s="37"/>
      <c r="T928" s="33"/>
      <c r="U928" s="33">
        <v>1.42</v>
      </c>
      <c r="V928" s="33" t="s">
        <v>154</v>
      </c>
      <c r="W928" s="33"/>
      <c r="X928" s="33"/>
      <c r="Y928" s="5"/>
      <c r="Z928" s="5"/>
      <c r="AA928" s="33">
        <v>1.0</v>
      </c>
      <c r="AB928" s="33">
        <v>1.0</v>
      </c>
      <c r="AC928" s="33"/>
      <c r="AD928" s="5"/>
      <c r="AE928" s="5"/>
      <c r="AF928" s="5"/>
      <c r="AG928" s="16"/>
      <c r="AH928" s="38">
        <f t="shared" si="1"/>
        <v>1</v>
      </c>
      <c r="AI928" s="39" t="str">
        <f t="shared" si="2"/>
        <v/>
      </c>
      <c r="AJ928" s="37" t="str">
        <f t="shared" si="3"/>
        <v/>
      </c>
      <c r="AK928" s="41" t="str">
        <f t="shared" si="4"/>
        <v/>
      </c>
      <c r="AL928" s="35" t="s">
        <v>153</v>
      </c>
      <c r="AM928" s="33" t="s">
        <v>1887</v>
      </c>
      <c r="AN928" s="33" t="s">
        <v>1887</v>
      </c>
      <c r="AO928" s="41"/>
      <c r="AP928" s="33" t="s">
        <v>169</v>
      </c>
      <c r="AQ928" s="33" t="s">
        <v>170</v>
      </c>
      <c r="AR928" s="33">
        <v>150.0</v>
      </c>
      <c r="AS928" s="42"/>
      <c r="AT928" s="42"/>
      <c r="AU928" s="42"/>
      <c r="AV928" s="42"/>
      <c r="AW928" s="42"/>
      <c r="AX928" s="5"/>
      <c r="AY928" s="33"/>
      <c r="AZ928" s="33" t="s">
        <v>6254</v>
      </c>
      <c r="BA928" s="5"/>
      <c r="BB928" s="5"/>
      <c r="BC928" s="5" t="s">
        <v>6255</v>
      </c>
      <c r="BD928" s="33" t="s">
        <v>173</v>
      </c>
      <c r="BE928" s="41"/>
      <c r="BF928" s="35"/>
      <c r="BG928" s="33" t="s">
        <v>169</v>
      </c>
      <c r="BH928" s="5"/>
      <c r="BI928" s="33">
        <v>150.0</v>
      </c>
      <c r="BJ928" s="33" t="s">
        <v>170</v>
      </c>
      <c r="BK928" s="5"/>
      <c r="BL928" s="5">
        <f t="shared" si="5"/>
        <v>1997.25</v>
      </c>
      <c r="BM928" s="5"/>
      <c r="BN928" s="5"/>
      <c r="BO928" s="42">
        <f t="shared" si="6"/>
        <v>1997.25</v>
      </c>
      <c r="BP928" s="44"/>
      <c r="BQ928" s="45"/>
      <c r="BR928" s="47"/>
      <c r="BS928" s="45"/>
      <c r="BT928" s="37"/>
      <c r="BU928" s="5"/>
      <c r="BV928" s="38"/>
      <c r="BW928" s="48"/>
      <c r="BX928" s="44"/>
      <c r="BY928" s="44"/>
      <c r="BZ928" s="33" t="s">
        <v>131</v>
      </c>
      <c r="CA928" s="5"/>
      <c r="CB928" s="5"/>
      <c r="CC928" s="33" t="s">
        <v>177</v>
      </c>
      <c r="CD928" s="5"/>
      <c r="CE928" s="5"/>
      <c r="CF928" s="33" t="s">
        <v>178</v>
      </c>
      <c r="CG928" s="33" t="s">
        <v>6256</v>
      </c>
      <c r="CH928" s="5"/>
      <c r="CI928" s="5"/>
      <c r="CJ928" s="5"/>
      <c r="CK928" s="33"/>
      <c r="CL928" s="49">
        <v>44995.0</v>
      </c>
      <c r="CM928" s="33" t="s">
        <v>180</v>
      </c>
      <c r="CN928" s="5"/>
      <c r="CO928" s="33">
        <v>1.0</v>
      </c>
      <c r="CP928" s="33" t="s">
        <v>181</v>
      </c>
      <c r="CQ928" s="50" t="str">
        <f t="shared" si="7"/>
        <v>23/01/1951</v>
      </c>
      <c r="CR928" s="33" t="s">
        <v>243</v>
      </c>
      <c r="CS928" s="33">
        <v>4.0</v>
      </c>
      <c r="CT928" s="33">
        <v>5.0</v>
      </c>
      <c r="CU928" s="33">
        <v>25.0</v>
      </c>
      <c r="CV928" s="33">
        <v>218.0</v>
      </c>
      <c r="CW928" s="5"/>
      <c r="CX928" s="5"/>
      <c r="CY928" s="33">
        <v>-99.6924542</v>
      </c>
      <c r="CZ928" s="33">
        <v>20.7200138</v>
      </c>
      <c r="DA928" s="33">
        <v>4.411009225E9</v>
      </c>
      <c r="DB928" s="33">
        <v>2.0</v>
      </c>
      <c r="DC928" s="33" t="s">
        <v>183</v>
      </c>
      <c r="DD928" s="33">
        <v>2023.0</v>
      </c>
      <c r="DE928" s="33" t="s">
        <v>184</v>
      </c>
      <c r="DF928" s="33"/>
      <c r="DG928" s="33" t="s">
        <v>185</v>
      </c>
      <c r="DH928" s="33" t="s">
        <v>186</v>
      </c>
      <c r="DI928" s="5"/>
      <c r="DJ928" s="5"/>
    </row>
    <row r="929">
      <c r="A929" s="33" t="s">
        <v>6257</v>
      </c>
      <c r="B929" s="34">
        <v>44952.0</v>
      </c>
      <c r="C929" s="35" t="s">
        <v>137</v>
      </c>
      <c r="D929" s="35" t="s">
        <v>139</v>
      </c>
      <c r="E929" s="35" t="s">
        <v>142</v>
      </c>
      <c r="F929" s="36" t="s">
        <v>144</v>
      </c>
      <c r="G929" s="33" t="s">
        <v>6258</v>
      </c>
      <c r="H929" s="33" t="s">
        <v>6259</v>
      </c>
      <c r="I929" s="33" t="s">
        <v>1602</v>
      </c>
      <c r="J929" s="33" t="s">
        <v>231</v>
      </c>
      <c r="K929" s="35" t="s">
        <v>150</v>
      </c>
      <c r="L929" s="33" t="s">
        <v>151</v>
      </c>
      <c r="M929" s="5"/>
      <c r="N929" s="33" t="s">
        <v>6164</v>
      </c>
      <c r="O929" s="5"/>
      <c r="P929" s="35" t="s">
        <v>153</v>
      </c>
      <c r="Q929" s="35" t="s">
        <v>6164</v>
      </c>
      <c r="R929" s="33">
        <v>76537.0</v>
      </c>
      <c r="S929" s="37"/>
      <c r="T929" s="33"/>
      <c r="U929" s="33">
        <v>1.37</v>
      </c>
      <c r="V929" s="33" t="s">
        <v>154</v>
      </c>
      <c r="W929" s="33"/>
      <c r="X929" s="33"/>
      <c r="Y929" s="5"/>
      <c r="Z929" s="5"/>
      <c r="AA929" s="33">
        <v>1.0</v>
      </c>
      <c r="AB929" s="33">
        <v>1.0</v>
      </c>
      <c r="AC929" s="33"/>
      <c r="AD929" s="5"/>
      <c r="AE929" s="5"/>
      <c r="AF929" s="5"/>
      <c r="AG929" s="16"/>
      <c r="AH929" s="38">
        <f t="shared" si="1"/>
        <v>1</v>
      </c>
      <c r="AI929" s="39" t="str">
        <f t="shared" si="2"/>
        <v/>
      </c>
      <c r="AJ929" s="37" t="str">
        <f t="shared" si="3"/>
        <v/>
      </c>
      <c r="AK929" s="41" t="str">
        <f t="shared" si="4"/>
        <v/>
      </c>
      <c r="AL929" s="35" t="s">
        <v>153</v>
      </c>
      <c r="AM929" s="33" t="s">
        <v>1887</v>
      </c>
      <c r="AN929" s="33" t="s">
        <v>1887</v>
      </c>
      <c r="AO929" s="41"/>
      <c r="AP929" s="33" t="s">
        <v>169</v>
      </c>
      <c r="AQ929" s="33" t="s">
        <v>170</v>
      </c>
      <c r="AR929" s="33">
        <v>150.0</v>
      </c>
      <c r="AS929" s="42"/>
      <c r="AT929" s="42"/>
      <c r="AU929" s="42"/>
      <c r="AV929" s="42"/>
      <c r="AW929" s="42"/>
      <c r="AX929" s="5"/>
      <c r="AY929" s="33"/>
      <c r="AZ929" s="33" t="s">
        <v>6260</v>
      </c>
      <c r="BA929" s="5"/>
      <c r="BB929" s="5"/>
      <c r="BC929" s="5" t="s">
        <v>6261</v>
      </c>
      <c r="BD929" s="33" t="s">
        <v>173</v>
      </c>
      <c r="BE929" s="41"/>
      <c r="BF929" s="35"/>
      <c r="BG929" s="33" t="s">
        <v>169</v>
      </c>
      <c r="BH929" s="5"/>
      <c r="BI929" s="33">
        <v>150.0</v>
      </c>
      <c r="BJ929" s="33" t="s">
        <v>170</v>
      </c>
      <c r="BK929" s="5"/>
      <c r="BL929" s="5">
        <f t="shared" si="5"/>
        <v>1997.25</v>
      </c>
      <c r="BM929" s="5"/>
      <c r="BN929" s="5"/>
      <c r="BO929" s="42">
        <f t="shared" si="6"/>
        <v>1997.25</v>
      </c>
      <c r="BP929" s="44"/>
      <c r="BQ929" s="45"/>
      <c r="BR929" s="47"/>
      <c r="BS929" s="45"/>
      <c r="BT929" s="37"/>
      <c r="BU929" s="5"/>
      <c r="BV929" s="38"/>
      <c r="BW929" s="48"/>
      <c r="BX929" s="44"/>
      <c r="BY929" s="44"/>
      <c r="BZ929" s="33" t="s">
        <v>131</v>
      </c>
      <c r="CA929" s="5"/>
      <c r="CB929" s="5"/>
      <c r="CC929" s="33" t="s">
        <v>177</v>
      </c>
      <c r="CD929" s="5"/>
      <c r="CE929" s="5"/>
      <c r="CF929" s="33" t="s">
        <v>178</v>
      </c>
      <c r="CG929" s="33" t="s">
        <v>6262</v>
      </c>
      <c r="CH929" s="5"/>
      <c r="CI929" s="5"/>
      <c r="CJ929" s="5"/>
      <c r="CK929" s="33"/>
      <c r="CL929" s="49">
        <v>44995.0</v>
      </c>
      <c r="CM929" s="33" t="s">
        <v>180</v>
      </c>
      <c r="CN929" s="5"/>
      <c r="CO929" s="33">
        <v>1.0</v>
      </c>
      <c r="CP929" s="33" t="s">
        <v>181</v>
      </c>
      <c r="CQ929" s="50" t="str">
        <f t="shared" si="7"/>
        <v>23/07/1945</v>
      </c>
      <c r="CR929" s="33" t="s">
        <v>243</v>
      </c>
      <c r="CS929" s="33">
        <v>4.0</v>
      </c>
      <c r="CT929" s="33">
        <v>5.0</v>
      </c>
      <c r="CU929" s="33">
        <v>25.0</v>
      </c>
      <c r="CV929" s="33">
        <v>218.0</v>
      </c>
      <c r="CW929" s="5"/>
      <c r="CX929" s="5"/>
      <c r="CY929" s="33">
        <v>-99.69347</v>
      </c>
      <c r="CZ929" s="33">
        <v>20.721157</v>
      </c>
      <c r="DA929" s="33">
        <v>4.46149676E9</v>
      </c>
      <c r="DB929" s="33">
        <v>2.0</v>
      </c>
      <c r="DC929" s="33" t="s">
        <v>183</v>
      </c>
      <c r="DD929" s="33">
        <v>2023.0</v>
      </c>
      <c r="DE929" s="33" t="s">
        <v>184</v>
      </c>
      <c r="DF929" s="33"/>
      <c r="DG929" s="33" t="s">
        <v>185</v>
      </c>
      <c r="DH929" s="33" t="s">
        <v>186</v>
      </c>
      <c r="DI929" s="5"/>
      <c r="DJ929" s="5"/>
    </row>
    <row r="930">
      <c r="A930" s="33" t="s">
        <v>6263</v>
      </c>
      <c r="B930" s="34">
        <v>44952.0</v>
      </c>
      <c r="C930" s="35" t="s">
        <v>137</v>
      </c>
      <c r="D930" s="35" t="s">
        <v>139</v>
      </c>
      <c r="E930" s="35" t="s">
        <v>142</v>
      </c>
      <c r="F930" s="36" t="s">
        <v>144</v>
      </c>
      <c r="G930" s="33" t="s">
        <v>6264</v>
      </c>
      <c r="H930" s="33" t="s">
        <v>3918</v>
      </c>
      <c r="I930" s="33" t="s">
        <v>231</v>
      </c>
      <c r="J930" s="33" t="s">
        <v>204</v>
      </c>
      <c r="K930" s="35" t="s">
        <v>150</v>
      </c>
      <c r="L930" s="33" t="s">
        <v>1914</v>
      </c>
      <c r="M930" s="33">
        <v>12.0</v>
      </c>
      <c r="N930" s="33" t="s">
        <v>6164</v>
      </c>
      <c r="O930" s="5"/>
      <c r="P930" s="35" t="s">
        <v>153</v>
      </c>
      <c r="Q930" s="35" t="s">
        <v>6164</v>
      </c>
      <c r="R930" s="33">
        <v>76537.0</v>
      </c>
      <c r="S930" s="37"/>
      <c r="T930" s="33"/>
      <c r="U930" s="33">
        <v>3.56</v>
      </c>
      <c r="V930" s="33" t="s">
        <v>154</v>
      </c>
      <c r="W930" s="33"/>
      <c r="X930" s="33"/>
      <c r="Y930" s="5"/>
      <c r="Z930" s="5"/>
      <c r="AA930" s="33">
        <v>1.0</v>
      </c>
      <c r="AB930" s="33"/>
      <c r="AC930" s="33">
        <v>1.0</v>
      </c>
      <c r="AD930" s="5"/>
      <c r="AE930" s="5"/>
      <c r="AF930" s="5"/>
      <c r="AG930" s="16"/>
      <c r="AH930" s="38" t="str">
        <f t="shared" si="1"/>
        <v/>
      </c>
      <c r="AI930" s="39">
        <f t="shared" si="2"/>
        <v>1</v>
      </c>
      <c r="AJ930" s="37" t="str">
        <f t="shared" si="3"/>
        <v/>
      </c>
      <c r="AK930" s="41" t="str">
        <f t="shared" si="4"/>
        <v/>
      </c>
      <c r="AL930" s="35" t="s">
        <v>153</v>
      </c>
      <c r="AM930" s="33" t="s">
        <v>1887</v>
      </c>
      <c r="AN930" s="33" t="s">
        <v>1887</v>
      </c>
      <c r="AO930" s="41"/>
      <c r="AP930" s="33" t="s">
        <v>169</v>
      </c>
      <c r="AQ930" s="33" t="s">
        <v>170</v>
      </c>
      <c r="AR930" s="33">
        <v>300.0</v>
      </c>
      <c r="AS930" s="42"/>
      <c r="AT930" s="42"/>
      <c r="AU930" s="42"/>
      <c r="AV930" s="42"/>
      <c r="AW930" s="42"/>
      <c r="AX930" s="5"/>
      <c r="AY930" s="33"/>
      <c r="AZ930" s="33" t="s">
        <v>6265</v>
      </c>
      <c r="BA930" s="5"/>
      <c r="BB930" s="5"/>
      <c r="BC930" s="5" t="s">
        <v>6266</v>
      </c>
      <c r="BD930" s="33" t="s">
        <v>173</v>
      </c>
      <c r="BE930" s="41"/>
      <c r="BF930" s="35"/>
      <c r="BG930" s="33" t="s">
        <v>169</v>
      </c>
      <c r="BH930" s="5"/>
      <c r="BI930" s="33">
        <v>300.0</v>
      </c>
      <c r="BJ930" s="33" t="s">
        <v>170</v>
      </c>
      <c r="BK930" s="5"/>
      <c r="BL930" s="5">
        <f t="shared" si="5"/>
        <v>3994.5</v>
      </c>
      <c r="BM930" s="5"/>
      <c r="BN930" s="5"/>
      <c r="BO930" s="42">
        <f t="shared" si="6"/>
        <v>3994.5</v>
      </c>
      <c r="BP930" s="44"/>
      <c r="BQ930" s="45"/>
      <c r="BR930" s="47"/>
      <c r="BS930" s="45"/>
      <c r="BT930" s="37"/>
      <c r="BU930" s="5"/>
      <c r="BV930" s="38"/>
      <c r="BW930" s="48"/>
      <c r="BX930" s="44"/>
      <c r="BY930" s="44"/>
      <c r="BZ930" s="33" t="s">
        <v>131</v>
      </c>
      <c r="CA930" s="5"/>
      <c r="CB930" s="5"/>
      <c r="CC930" s="33" t="s">
        <v>177</v>
      </c>
      <c r="CD930" s="5"/>
      <c r="CE930" s="5"/>
      <c r="CF930" s="33" t="s">
        <v>178</v>
      </c>
      <c r="CG930" s="33" t="s">
        <v>6267</v>
      </c>
      <c r="CH930" s="5"/>
      <c r="CI930" s="5"/>
      <c r="CJ930" s="5"/>
      <c r="CK930" s="33"/>
      <c r="CL930" s="49">
        <v>44995.0</v>
      </c>
      <c r="CM930" s="33" t="s">
        <v>180</v>
      </c>
      <c r="CN930" s="5"/>
      <c r="CO930" s="33">
        <v>2.0</v>
      </c>
      <c r="CP930" s="33" t="s">
        <v>181</v>
      </c>
      <c r="CQ930" s="50" t="str">
        <f t="shared" si="7"/>
        <v>12/10/1945</v>
      </c>
      <c r="CR930" s="33" t="s">
        <v>182</v>
      </c>
      <c r="CS930" s="33">
        <v>4.0</v>
      </c>
      <c r="CT930" s="33">
        <v>5.0</v>
      </c>
      <c r="CU930" s="33">
        <v>25.0</v>
      </c>
      <c r="CV930" s="33">
        <v>218.0</v>
      </c>
      <c r="CW930" s="5"/>
      <c r="CX930" s="5"/>
      <c r="CY930" s="33">
        <v>-99.69347</v>
      </c>
      <c r="CZ930" s="33">
        <v>20.721157</v>
      </c>
      <c r="DA930" s="33">
        <v>4.41138173E9</v>
      </c>
      <c r="DB930" s="33">
        <v>2.0</v>
      </c>
      <c r="DC930" s="33" t="s">
        <v>183</v>
      </c>
      <c r="DD930" s="33">
        <v>2023.0</v>
      </c>
      <c r="DE930" s="33" t="s">
        <v>184</v>
      </c>
      <c r="DF930" s="33"/>
      <c r="DG930" s="33" t="s">
        <v>185</v>
      </c>
      <c r="DH930" s="33" t="s">
        <v>186</v>
      </c>
      <c r="DI930" s="5"/>
      <c r="DJ930" s="5"/>
    </row>
    <row r="931">
      <c r="A931" s="33" t="s">
        <v>6268</v>
      </c>
      <c r="B931" s="34">
        <v>44952.0</v>
      </c>
      <c r="C931" s="35" t="s">
        <v>137</v>
      </c>
      <c r="D931" s="35" t="s">
        <v>139</v>
      </c>
      <c r="E931" s="35" t="s">
        <v>142</v>
      </c>
      <c r="F931" s="36" t="s">
        <v>144</v>
      </c>
      <c r="G931" s="33" t="s">
        <v>6269</v>
      </c>
      <c r="H931" s="33" t="s">
        <v>2959</v>
      </c>
      <c r="I931" s="33" t="s">
        <v>231</v>
      </c>
      <c r="J931" s="33" t="s">
        <v>231</v>
      </c>
      <c r="K931" s="35" t="s">
        <v>150</v>
      </c>
      <c r="L931" s="33" t="s">
        <v>221</v>
      </c>
      <c r="M931" s="33">
        <v>9.0</v>
      </c>
      <c r="N931" s="33" t="s">
        <v>6164</v>
      </c>
      <c r="O931" s="5"/>
      <c r="P931" s="35" t="s">
        <v>153</v>
      </c>
      <c r="Q931" s="35" t="s">
        <v>6164</v>
      </c>
      <c r="R931" s="33">
        <v>76537.0</v>
      </c>
      <c r="S931" s="37"/>
      <c r="T931" s="33"/>
      <c r="U931" s="33">
        <v>2.44</v>
      </c>
      <c r="V931" s="33" t="s">
        <v>154</v>
      </c>
      <c r="W931" s="33"/>
      <c r="X931" s="33"/>
      <c r="Y931" s="5"/>
      <c r="Z931" s="5"/>
      <c r="AA931" s="33">
        <v>1.0</v>
      </c>
      <c r="AB931" s="33">
        <v>1.0</v>
      </c>
      <c r="AC931" s="33"/>
      <c r="AD931" s="5"/>
      <c r="AE931" s="5"/>
      <c r="AF931" s="5"/>
      <c r="AG931" s="16"/>
      <c r="AH931" s="38">
        <f t="shared" si="1"/>
        <v>1</v>
      </c>
      <c r="AI931" s="39" t="str">
        <f t="shared" si="2"/>
        <v/>
      </c>
      <c r="AJ931" s="37" t="str">
        <f t="shared" si="3"/>
        <v/>
      </c>
      <c r="AK931" s="41" t="str">
        <f t="shared" si="4"/>
        <v/>
      </c>
      <c r="AL931" s="35" t="s">
        <v>153</v>
      </c>
      <c r="AM931" s="33" t="s">
        <v>1887</v>
      </c>
      <c r="AN931" s="33" t="s">
        <v>1887</v>
      </c>
      <c r="AO931" s="41"/>
      <c r="AP931" s="33" t="s">
        <v>169</v>
      </c>
      <c r="AQ931" s="33" t="s">
        <v>170</v>
      </c>
      <c r="AR931" s="33">
        <v>300.0</v>
      </c>
      <c r="AS931" s="42"/>
      <c r="AT931" s="42"/>
      <c r="AU931" s="42"/>
      <c r="AV931" s="42"/>
      <c r="AW931" s="42"/>
      <c r="AX931" s="5"/>
      <c r="AY931" s="33"/>
      <c r="AZ931" s="33" t="s">
        <v>6270</v>
      </c>
      <c r="BA931" s="5"/>
      <c r="BB931" s="5"/>
      <c r="BC931" s="5" t="s">
        <v>6271</v>
      </c>
      <c r="BD931" s="33" t="s">
        <v>173</v>
      </c>
      <c r="BE931" s="41"/>
      <c r="BF931" s="35"/>
      <c r="BG931" s="33" t="s">
        <v>169</v>
      </c>
      <c r="BH931" s="5"/>
      <c r="BI931" s="33">
        <v>300.0</v>
      </c>
      <c r="BJ931" s="33" t="s">
        <v>170</v>
      </c>
      <c r="BK931" s="5"/>
      <c r="BL931" s="5">
        <f t="shared" si="5"/>
        <v>3994.5</v>
      </c>
      <c r="BM931" s="5"/>
      <c r="BN931" s="5"/>
      <c r="BO931" s="42">
        <f t="shared" si="6"/>
        <v>3994.5</v>
      </c>
      <c r="BP931" s="44"/>
      <c r="BQ931" s="45"/>
      <c r="BR931" s="47"/>
      <c r="BS931" s="45"/>
      <c r="BT931" s="37"/>
      <c r="BU931" s="5"/>
      <c r="BV931" s="38"/>
      <c r="BW931" s="48"/>
      <c r="BX931" s="44"/>
      <c r="BY931" s="44"/>
      <c r="BZ931" s="33" t="s">
        <v>131</v>
      </c>
      <c r="CA931" s="5"/>
      <c r="CB931" s="5"/>
      <c r="CC931" s="33" t="s">
        <v>177</v>
      </c>
      <c r="CD931" s="5"/>
      <c r="CE931" s="5"/>
      <c r="CF931" s="33" t="s">
        <v>178</v>
      </c>
      <c r="CG931" s="33" t="s">
        <v>6272</v>
      </c>
      <c r="CH931" s="5"/>
      <c r="CI931" s="5"/>
      <c r="CJ931" s="5"/>
      <c r="CK931" s="33"/>
      <c r="CL931" s="49">
        <v>44995.0</v>
      </c>
      <c r="CM931" s="33" t="s">
        <v>180</v>
      </c>
      <c r="CN931" s="5"/>
      <c r="CO931" s="33">
        <v>2.0</v>
      </c>
      <c r="CP931" s="33" t="s">
        <v>181</v>
      </c>
      <c r="CQ931" s="50" t="str">
        <f t="shared" si="7"/>
        <v>22/03/1946</v>
      </c>
      <c r="CR931" s="33" t="s">
        <v>243</v>
      </c>
      <c r="CS931" s="33">
        <v>4.0</v>
      </c>
      <c r="CT931" s="33">
        <v>5.0</v>
      </c>
      <c r="CU931" s="33">
        <v>25.0</v>
      </c>
      <c r="CV931" s="33">
        <v>218.0</v>
      </c>
      <c r="CW931" s="5"/>
      <c r="CX931" s="5"/>
      <c r="CY931" s="33">
        <v>-99.691893</v>
      </c>
      <c r="CZ931" s="33">
        <v>20.721635</v>
      </c>
      <c r="DA931" s="33">
        <v>4.411009225E9</v>
      </c>
      <c r="DB931" s="33">
        <v>2.0</v>
      </c>
      <c r="DC931" s="33" t="s">
        <v>183</v>
      </c>
      <c r="DD931" s="33">
        <v>2023.0</v>
      </c>
      <c r="DE931" s="33" t="s">
        <v>184</v>
      </c>
      <c r="DF931" s="33"/>
      <c r="DG931" s="33" t="s">
        <v>185</v>
      </c>
      <c r="DH931" s="33" t="s">
        <v>186</v>
      </c>
      <c r="DI931" s="5"/>
      <c r="DJ931" s="5"/>
    </row>
    <row r="932">
      <c r="A932" s="33" t="s">
        <v>6273</v>
      </c>
      <c r="B932" s="34">
        <v>44952.0</v>
      </c>
      <c r="C932" s="35" t="s">
        <v>137</v>
      </c>
      <c r="D932" s="35" t="s">
        <v>139</v>
      </c>
      <c r="E932" s="35" t="s">
        <v>142</v>
      </c>
      <c r="F932" s="36" t="s">
        <v>144</v>
      </c>
      <c r="G932" s="33" t="s">
        <v>6274</v>
      </c>
      <c r="H932" s="33" t="s">
        <v>6275</v>
      </c>
      <c r="I932" s="33" t="s">
        <v>231</v>
      </c>
      <c r="J932" s="33" t="s">
        <v>204</v>
      </c>
      <c r="K932" s="35" t="s">
        <v>150</v>
      </c>
      <c r="L932" s="33" t="s">
        <v>351</v>
      </c>
      <c r="M932" s="33">
        <v>12.0</v>
      </c>
      <c r="N932" s="33" t="s">
        <v>6164</v>
      </c>
      <c r="O932" s="5"/>
      <c r="P932" s="35" t="s">
        <v>153</v>
      </c>
      <c r="Q932" s="35" t="s">
        <v>6164</v>
      </c>
      <c r="R932" s="33">
        <v>76537.0</v>
      </c>
      <c r="S932" s="37"/>
      <c r="T932" s="33"/>
      <c r="U932" s="33">
        <v>1.55</v>
      </c>
      <c r="V932" s="33" t="s">
        <v>154</v>
      </c>
      <c r="W932" s="33"/>
      <c r="X932" s="33"/>
      <c r="Y932" s="5"/>
      <c r="Z932" s="5"/>
      <c r="AA932" s="33">
        <v>1.0</v>
      </c>
      <c r="AB932" s="33"/>
      <c r="AC932" s="33">
        <v>1.0</v>
      </c>
      <c r="AD932" s="5"/>
      <c r="AE932" s="5"/>
      <c r="AF932" s="5"/>
      <c r="AG932" s="16"/>
      <c r="AH932" s="38" t="str">
        <f t="shared" si="1"/>
        <v/>
      </c>
      <c r="AI932" s="39">
        <f t="shared" si="2"/>
        <v>1</v>
      </c>
      <c r="AJ932" s="37" t="str">
        <f t="shared" si="3"/>
        <v/>
      </c>
      <c r="AK932" s="41" t="str">
        <f t="shared" si="4"/>
        <v/>
      </c>
      <c r="AL932" s="35" t="s">
        <v>153</v>
      </c>
      <c r="AM932" s="33" t="s">
        <v>1887</v>
      </c>
      <c r="AN932" s="33" t="s">
        <v>1887</v>
      </c>
      <c r="AO932" s="41"/>
      <c r="AP932" s="33" t="s">
        <v>169</v>
      </c>
      <c r="AQ932" s="33" t="s">
        <v>170</v>
      </c>
      <c r="AR932" s="33">
        <v>150.0</v>
      </c>
      <c r="AS932" s="42"/>
      <c r="AT932" s="42"/>
      <c r="AU932" s="42"/>
      <c r="AV932" s="42"/>
      <c r="AW932" s="42"/>
      <c r="AX932" s="5"/>
      <c r="AY932" s="33"/>
      <c r="AZ932" s="33" t="s">
        <v>6276</v>
      </c>
      <c r="BA932" s="5"/>
      <c r="BB932" s="5"/>
      <c r="BC932" s="5" t="s">
        <v>6277</v>
      </c>
      <c r="BD932" s="33" t="s">
        <v>173</v>
      </c>
      <c r="BE932" s="41"/>
      <c r="BF932" s="35"/>
      <c r="BG932" s="33" t="s">
        <v>169</v>
      </c>
      <c r="BH932" s="5"/>
      <c r="BI932" s="33">
        <v>150.0</v>
      </c>
      <c r="BJ932" s="33" t="s">
        <v>170</v>
      </c>
      <c r="BK932" s="5"/>
      <c r="BL932" s="5">
        <f t="shared" si="5"/>
        <v>1997.25</v>
      </c>
      <c r="BM932" s="5"/>
      <c r="BN932" s="5"/>
      <c r="BO932" s="42">
        <f t="shared" si="6"/>
        <v>1997.25</v>
      </c>
      <c r="BP932" s="44"/>
      <c r="BQ932" s="45"/>
      <c r="BR932" s="47"/>
      <c r="BS932" s="45"/>
      <c r="BT932" s="37"/>
      <c r="BU932" s="5"/>
      <c r="BV932" s="38"/>
      <c r="BW932" s="48"/>
      <c r="BX932" s="44"/>
      <c r="BY932" s="44"/>
      <c r="BZ932" s="33" t="s">
        <v>131</v>
      </c>
      <c r="CA932" s="5"/>
      <c r="CB932" s="5"/>
      <c r="CC932" s="33" t="s">
        <v>177</v>
      </c>
      <c r="CD932" s="5"/>
      <c r="CE932" s="5"/>
      <c r="CF932" s="33" t="s">
        <v>178</v>
      </c>
      <c r="CG932" s="33" t="s">
        <v>6278</v>
      </c>
      <c r="CH932" s="5"/>
      <c r="CI932" s="5"/>
      <c r="CJ932" s="5"/>
      <c r="CK932" s="33"/>
      <c r="CL932" s="49">
        <v>44995.0</v>
      </c>
      <c r="CM932" s="33" t="s">
        <v>180</v>
      </c>
      <c r="CN932" s="5"/>
      <c r="CO932" s="33">
        <v>1.0</v>
      </c>
      <c r="CP932" s="33" t="s">
        <v>181</v>
      </c>
      <c r="CQ932" s="50" t="str">
        <f t="shared" si="7"/>
        <v>09/10/1954</v>
      </c>
      <c r="CR932" s="33" t="s">
        <v>182</v>
      </c>
      <c r="CS932" s="33">
        <v>4.0</v>
      </c>
      <c r="CT932" s="33">
        <v>5.0</v>
      </c>
      <c r="CU932" s="33">
        <v>25.0</v>
      </c>
      <c r="CV932" s="33">
        <v>218.0</v>
      </c>
      <c r="CW932" s="5"/>
      <c r="CX932" s="5"/>
      <c r="CY932" s="33">
        <v>-99.69347</v>
      </c>
      <c r="CZ932" s="33">
        <v>20.721157</v>
      </c>
      <c r="DA932" s="33">
        <v>4.411009225E9</v>
      </c>
      <c r="DB932" s="33">
        <v>2.0</v>
      </c>
      <c r="DC932" s="33" t="s">
        <v>183</v>
      </c>
      <c r="DD932" s="33">
        <v>2023.0</v>
      </c>
      <c r="DE932" s="33" t="s">
        <v>184</v>
      </c>
      <c r="DF932" s="33"/>
      <c r="DG932" s="33" t="s">
        <v>185</v>
      </c>
      <c r="DH932" s="33" t="s">
        <v>186</v>
      </c>
      <c r="DI932" s="5"/>
      <c r="DJ932" s="5"/>
    </row>
    <row r="933">
      <c r="A933" s="33" t="s">
        <v>6279</v>
      </c>
      <c r="B933" s="34">
        <v>44952.0</v>
      </c>
      <c r="C933" s="35" t="s">
        <v>137</v>
      </c>
      <c r="D933" s="35" t="s">
        <v>139</v>
      </c>
      <c r="E933" s="35" t="s">
        <v>142</v>
      </c>
      <c r="F933" s="36" t="s">
        <v>144</v>
      </c>
      <c r="G933" s="33" t="s">
        <v>6280</v>
      </c>
      <c r="H933" s="33" t="s">
        <v>294</v>
      </c>
      <c r="I933" s="33" t="s">
        <v>414</v>
      </c>
      <c r="J933" s="33" t="s">
        <v>203</v>
      </c>
      <c r="K933" s="35" t="s">
        <v>150</v>
      </c>
      <c r="L933" s="33" t="s">
        <v>221</v>
      </c>
      <c r="M933" s="33">
        <v>6.0</v>
      </c>
      <c r="N933" s="33" t="s">
        <v>6164</v>
      </c>
      <c r="O933" s="5"/>
      <c r="P933" s="35" t="s">
        <v>153</v>
      </c>
      <c r="Q933" s="35" t="s">
        <v>6164</v>
      </c>
      <c r="R933" s="33">
        <v>76537.0</v>
      </c>
      <c r="S933" s="37"/>
      <c r="T933" s="33"/>
      <c r="U933" s="33">
        <v>3.31</v>
      </c>
      <c r="V933" s="33" t="s">
        <v>154</v>
      </c>
      <c r="W933" s="33"/>
      <c r="X933" s="33"/>
      <c r="Y933" s="5"/>
      <c r="Z933" s="5"/>
      <c r="AA933" s="33">
        <v>1.0</v>
      </c>
      <c r="AB933" s="33"/>
      <c r="AC933" s="33">
        <v>1.0</v>
      </c>
      <c r="AD933" s="5"/>
      <c r="AE933" s="5"/>
      <c r="AF933" s="5"/>
      <c r="AG933" s="16"/>
      <c r="AH933" s="38" t="str">
        <f t="shared" si="1"/>
        <v/>
      </c>
      <c r="AI933" s="39">
        <f t="shared" si="2"/>
        <v>1</v>
      </c>
      <c r="AJ933" s="37" t="str">
        <f t="shared" si="3"/>
        <v/>
      </c>
      <c r="AK933" s="41" t="str">
        <f t="shared" si="4"/>
        <v/>
      </c>
      <c r="AL933" s="35" t="s">
        <v>153</v>
      </c>
      <c r="AM933" s="33" t="s">
        <v>1887</v>
      </c>
      <c r="AN933" s="33" t="s">
        <v>1887</v>
      </c>
      <c r="AO933" s="41"/>
      <c r="AP933" s="33" t="s">
        <v>169</v>
      </c>
      <c r="AQ933" s="33" t="s">
        <v>170</v>
      </c>
      <c r="AR933" s="33">
        <v>300.0</v>
      </c>
      <c r="AS933" s="42"/>
      <c r="AT933" s="42"/>
      <c r="AU933" s="42"/>
      <c r="AV933" s="42"/>
      <c r="AW933" s="42"/>
      <c r="AX933" s="5"/>
      <c r="AY933" s="33"/>
      <c r="AZ933" s="33" t="s">
        <v>6281</v>
      </c>
      <c r="BA933" s="5"/>
      <c r="BB933" s="5"/>
      <c r="BC933" s="5" t="s">
        <v>6282</v>
      </c>
      <c r="BD933" s="33" t="s">
        <v>173</v>
      </c>
      <c r="BE933" s="41"/>
      <c r="BF933" s="35"/>
      <c r="BG933" s="33" t="s">
        <v>169</v>
      </c>
      <c r="BH933" s="5"/>
      <c r="BI933" s="33">
        <v>300.0</v>
      </c>
      <c r="BJ933" s="33" t="s">
        <v>170</v>
      </c>
      <c r="BK933" s="5"/>
      <c r="BL933" s="5">
        <f t="shared" si="5"/>
        <v>3994.5</v>
      </c>
      <c r="BM933" s="5"/>
      <c r="BN933" s="5"/>
      <c r="BO933" s="42">
        <f t="shared" si="6"/>
        <v>3994.5</v>
      </c>
      <c r="BP933" s="44"/>
      <c r="BQ933" s="45"/>
      <c r="BR933" s="47"/>
      <c r="BS933" s="45"/>
      <c r="BT933" s="37"/>
      <c r="BU933" s="5"/>
      <c r="BV933" s="38"/>
      <c r="BW933" s="48"/>
      <c r="BX933" s="44"/>
      <c r="BY933" s="44"/>
      <c r="BZ933" s="33" t="s">
        <v>131</v>
      </c>
      <c r="CA933" s="5"/>
      <c r="CB933" s="5"/>
      <c r="CC933" s="33" t="s">
        <v>177</v>
      </c>
      <c r="CD933" s="5"/>
      <c r="CE933" s="5"/>
      <c r="CF933" s="33" t="s">
        <v>178</v>
      </c>
      <c r="CG933" s="33" t="s">
        <v>6283</v>
      </c>
      <c r="CH933" s="5"/>
      <c r="CI933" s="5"/>
      <c r="CJ933" s="5"/>
      <c r="CK933" s="33"/>
      <c r="CL933" s="49">
        <v>44995.0</v>
      </c>
      <c r="CM933" s="33" t="s">
        <v>180</v>
      </c>
      <c r="CN933" s="5"/>
      <c r="CO933" s="33">
        <v>2.0</v>
      </c>
      <c r="CP933" s="33" t="s">
        <v>181</v>
      </c>
      <c r="CQ933" s="50" t="str">
        <f t="shared" si="7"/>
        <v>28/11/1945</v>
      </c>
      <c r="CR933" s="33" t="s">
        <v>182</v>
      </c>
      <c r="CS933" s="33">
        <v>4.0</v>
      </c>
      <c r="CT933" s="33">
        <v>5.0</v>
      </c>
      <c r="CU933" s="33">
        <v>25.0</v>
      </c>
      <c r="CV933" s="33">
        <v>218.0</v>
      </c>
      <c r="CW933" s="5"/>
      <c r="CX933" s="5"/>
      <c r="CY933" s="33">
        <v>-99.691893</v>
      </c>
      <c r="CZ933" s="33">
        <v>20.721635</v>
      </c>
      <c r="DA933" s="33">
        <v>4.411141975E9</v>
      </c>
      <c r="DB933" s="33">
        <v>2.0</v>
      </c>
      <c r="DC933" s="33" t="s">
        <v>183</v>
      </c>
      <c r="DD933" s="33">
        <v>2023.0</v>
      </c>
      <c r="DE933" s="33" t="s">
        <v>184</v>
      </c>
      <c r="DF933" s="33"/>
      <c r="DG933" s="33" t="s">
        <v>185</v>
      </c>
      <c r="DH933" s="33" t="s">
        <v>186</v>
      </c>
      <c r="DI933" s="5"/>
      <c r="DJ933" s="5"/>
    </row>
    <row r="934">
      <c r="A934" s="33" t="s">
        <v>6284</v>
      </c>
      <c r="B934" s="34">
        <v>44952.0</v>
      </c>
      <c r="C934" s="35" t="s">
        <v>137</v>
      </c>
      <c r="D934" s="35" t="s">
        <v>139</v>
      </c>
      <c r="E934" s="35" t="s">
        <v>142</v>
      </c>
      <c r="F934" s="36" t="s">
        <v>144</v>
      </c>
      <c r="G934" s="33" t="s">
        <v>6285</v>
      </c>
      <c r="H934" s="33" t="s">
        <v>1448</v>
      </c>
      <c r="I934" s="33" t="s">
        <v>788</v>
      </c>
      <c r="J934" s="33" t="s">
        <v>190</v>
      </c>
      <c r="K934" s="35" t="s">
        <v>150</v>
      </c>
      <c r="L934" s="33" t="s">
        <v>221</v>
      </c>
      <c r="M934" s="33">
        <v>10.0</v>
      </c>
      <c r="N934" s="33" t="s">
        <v>6164</v>
      </c>
      <c r="O934" s="5"/>
      <c r="P934" s="35" t="s">
        <v>153</v>
      </c>
      <c r="Q934" s="35" t="s">
        <v>6164</v>
      </c>
      <c r="R934" s="33">
        <v>76537.0</v>
      </c>
      <c r="S934" s="37"/>
      <c r="T934" s="33"/>
      <c r="U934" s="33">
        <v>1.79</v>
      </c>
      <c r="V934" s="33" t="s">
        <v>154</v>
      </c>
      <c r="W934" s="33"/>
      <c r="X934" s="33"/>
      <c r="Y934" s="5"/>
      <c r="Z934" s="5"/>
      <c r="AA934" s="33">
        <v>1.0</v>
      </c>
      <c r="AB934" s="33">
        <v>1.0</v>
      </c>
      <c r="AC934" s="33"/>
      <c r="AD934" s="5"/>
      <c r="AE934" s="5"/>
      <c r="AF934" s="5"/>
      <c r="AG934" s="16"/>
      <c r="AH934" s="38">
        <f t="shared" si="1"/>
        <v>1</v>
      </c>
      <c r="AI934" s="39" t="str">
        <f t="shared" si="2"/>
        <v/>
      </c>
      <c r="AJ934" s="37" t="str">
        <f t="shared" si="3"/>
        <v/>
      </c>
      <c r="AK934" s="41" t="str">
        <f t="shared" si="4"/>
        <v/>
      </c>
      <c r="AL934" s="35" t="s">
        <v>153</v>
      </c>
      <c r="AM934" s="33" t="s">
        <v>1887</v>
      </c>
      <c r="AN934" s="33" t="s">
        <v>1887</v>
      </c>
      <c r="AO934" s="41"/>
      <c r="AP934" s="33" t="s">
        <v>169</v>
      </c>
      <c r="AQ934" s="33" t="s">
        <v>170</v>
      </c>
      <c r="AR934" s="33">
        <v>150.0</v>
      </c>
      <c r="AS934" s="42"/>
      <c r="AT934" s="42"/>
      <c r="AU934" s="42"/>
      <c r="AV934" s="42"/>
      <c r="AW934" s="42"/>
      <c r="AX934" s="5"/>
      <c r="AY934" s="33"/>
      <c r="AZ934" s="33" t="s">
        <v>6286</v>
      </c>
      <c r="BA934" s="5"/>
      <c r="BB934" s="5"/>
      <c r="BC934" s="5" t="s">
        <v>6287</v>
      </c>
      <c r="BD934" s="33" t="s">
        <v>173</v>
      </c>
      <c r="BE934" s="41"/>
      <c r="BF934" s="35"/>
      <c r="BG934" s="33" t="s">
        <v>169</v>
      </c>
      <c r="BH934" s="5"/>
      <c r="BI934" s="33">
        <v>150.0</v>
      </c>
      <c r="BJ934" s="33" t="s">
        <v>170</v>
      </c>
      <c r="BK934" s="5"/>
      <c r="BL934" s="5">
        <f t="shared" si="5"/>
        <v>1997.25</v>
      </c>
      <c r="BM934" s="5"/>
      <c r="BN934" s="5"/>
      <c r="BO934" s="42">
        <f t="shared" si="6"/>
        <v>1997.25</v>
      </c>
      <c r="BP934" s="44"/>
      <c r="BQ934" s="45"/>
      <c r="BR934" s="47"/>
      <c r="BS934" s="45"/>
      <c r="BT934" s="37"/>
      <c r="BU934" s="5"/>
      <c r="BV934" s="38"/>
      <c r="BW934" s="48"/>
      <c r="BX934" s="44"/>
      <c r="BY934" s="44"/>
      <c r="BZ934" s="33" t="s">
        <v>131</v>
      </c>
      <c r="CA934" s="5"/>
      <c r="CB934" s="5"/>
      <c r="CC934" s="33" t="s">
        <v>177</v>
      </c>
      <c r="CD934" s="5"/>
      <c r="CE934" s="5"/>
      <c r="CF934" s="33" t="s">
        <v>178</v>
      </c>
      <c r="CG934" s="33" t="s">
        <v>6288</v>
      </c>
      <c r="CH934" s="5"/>
      <c r="CI934" s="5"/>
      <c r="CJ934" s="5"/>
      <c r="CK934" s="33"/>
      <c r="CL934" s="49">
        <v>44995.0</v>
      </c>
      <c r="CM934" s="33" t="s">
        <v>180</v>
      </c>
      <c r="CN934" s="5"/>
      <c r="CO934" s="33">
        <v>1.0</v>
      </c>
      <c r="CP934" s="33" t="s">
        <v>181</v>
      </c>
      <c r="CQ934" s="50" t="str">
        <f t="shared" si="7"/>
        <v>21/04/1937</v>
      </c>
      <c r="CR934" s="33" t="s">
        <v>243</v>
      </c>
      <c r="CS934" s="33">
        <v>4.0</v>
      </c>
      <c r="CT934" s="33">
        <v>5.0</v>
      </c>
      <c r="CU934" s="33">
        <v>25.0</v>
      </c>
      <c r="CV934" s="33">
        <v>218.0</v>
      </c>
      <c r="CW934" s="5"/>
      <c r="CX934" s="5"/>
      <c r="CY934" s="33">
        <v>-99.691893</v>
      </c>
      <c r="CZ934" s="33">
        <v>20.721635</v>
      </c>
      <c r="DA934" s="33">
        <v>4.411012592E9</v>
      </c>
      <c r="DB934" s="33">
        <v>2.0</v>
      </c>
      <c r="DC934" s="33" t="s">
        <v>183</v>
      </c>
      <c r="DD934" s="33">
        <v>2023.0</v>
      </c>
      <c r="DE934" s="33" t="s">
        <v>184</v>
      </c>
      <c r="DF934" s="33"/>
      <c r="DG934" s="33" t="s">
        <v>185</v>
      </c>
      <c r="DH934" s="33" t="s">
        <v>186</v>
      </c>
      <c r="DI934" s="5"/>
      <c r="DJ934" s="5"/>
    </row>
    <row r="935">
      <c r="A935" s="33" t="s">
        <v>6289</v>
      </c>
      <c r="B935" s="34">
        <v>44952.0</v>
      </c>
      <c r="C935" s="35" t="s">
        <v>137</v>
      </c>
      <c r="D935" s="35" t="s">
        <v>139</v>
      </c>
      <c r="E935" s="35" t="s">
        <v>142</v>
      </c>
      <c r="F935" s="36" t="s">
        <v>144</v>
      </c>
      <c r="G935" s="33" t="s">
        <v>6290</v>
      </c>
      <c r="H935" s="33" t="s">
        <v>1246</v>
      </c>
      <c r="I935" s="33" t="s">
        <v>788</v>
      </c>
      <c r="J935" s="33" t="s">
        <v>190</v>
      </c>
      <c r="K935" s="35" t="s">
        <v>150</v>
      </c>
      <c r="L935" s="33" t="s">
        <v>221</v>
      </c>
      <c r="M935" s="33">
        <v>3.0</v>
      </c>
      <c r="N935" s="33" t="s">
        <v>6164</v>
      </c>
      <c r="O935" s="5"/>
      <c r="P935" s="35" t="s">
        <v>153</v>
      </c>
      <c r="Q935" s="35" t="s">
        <v>6164</v>
      </c>
      <c r="R935" s="33">
        <v>76537.0</v>
      </c>
      <c r="S935" s="37"/>
      <c r="T935" s="33"/>
      <c r="U935" s="33">
        <v>2.93</v>
      </c>
      <c r="V935" s="33" t="s">
        <v>154</v>
      </c>
      <c r="W935" s="33"/>
      <c r="X935" s="33"/>
      <c r="Y935" s="5"/>
      <c r="Z935" s="5"/>
      <c r="AA935" s="33">
        <v>1.0</v>
      </c>
      <c r="AB935" s="33"/>
      <c r="AC935" s="33">
        <v>1.0</v>
      </c>
      <c r="AD935" s="5"/>
      <c r="AE935" s="5"/>
      <c r="AF935" s="5"/>
      <c r="AG935" s="16"/>
      <c r="AH935" s="38" t="str">
        <f t="shared" si="1"/>
        <v/>
      </c>
      <c r="AI935" s="39">
        <f t="shared" si="2"/>
        <v>1</v>
      </c>
      <c r="AJ935" s="37" t="str">
        <f t="shared" si="3"/>
        <v/>
      </c>
      <c r="AK935" s="41" t="str">
        <f t="shared" si="4"/>
        <v/>
      </c>
      <c r="AL935" s="35" t="s">
        <v>153</v>
      </c>
      <c r="AM935" s="33" t="s">
        <v>1887</v>
      </c>
      <c r="AN935" s="33" t="s">
        <v>1887</v>
      </c>
      <c r="AO935" s="41"/>
      <c r="AP935" s="33" t="s">
        <v>169</v>
      </c>
      <c r="AQ935" s="33" t="s">
        <v>170</v>
      </c>
      <c r="AR935" s="33">
        <v>300.0</v>
      </c>
      <c r="AS935" s="42"/>
      <c r="AT935" s="42"/>
      <c r="AU935" s="42"/>
      <c r="AV935" s="42"/>
      <c r="AW935" s="42"/>
      <c r="AX935" s="5"/>
      <c r="AY935" s="33"/>
      <c r="AZ935" s="33" t="s">
        <v>6291</v>
      </c>
      <c r="BA935" s="5"/>
      <c r="BB935" s="5"/>
      <c r="BC935" s="5" t="s">
        <v>6292</v>
      </c>
      <c r="BD935" s="33" t="s">
        <v>173</v>
      </c>
      <c r="BE935" s="41"/>
      <c r="BF935" s="35"/>
      <c r="BG935" s="33" t="s">
        <v>169</v>
      </c>
      <c r="BH935" s="5"/>
      <c r="BI935" s="33">
        <v>300.0</v>
      </c>
      <c r="BJ935" s="33" t="s">
        <v>170</v>
      </c>
      <c r="BK935" s="5"/>
      <c r="BL935" s="5">
        <f t="shared" si="5"/>
        <v>3994.5</v>
      </c>
      <c r="BM935" s="5"/>
      <c r="BN935" s="5"/>
      <c r="BO935" s="42">
        <f t="shared" si="6"/>
        <v>3994.5</v>
      </c>
      <c r="BP935" s="44"/>
      <c r="BQ935" s="45"/>
      <c r="BR935" s="47"/>
      <c r="BS935" s="45"/>
      <c r="BT935" s="37"/>
      <c r="BU935" s="5"/>
      <c r="BV935" s="38"/>
      <c r="BW935" s="48"/>
      <c r="BX935" s="44"/>
      <c r="BY935" s="44"/>
      <c r="BZ935" s="33" t="s">
        <v>131</v>
      </c>
      <c r="CA935" s="5"/>
      <c r="CB935" s="5"/>
      <c r="CC935" s="33" t="s">
        <v>177</v>
      </c>
      <c r="CD935" s="5"/>
      <c r="CE935" s="5"/>
      <c r="CF935" s="33" t="s">
        <v>178</v>
      </c>
      <c r="CG935" s="33" t="s">
        <v>6293</v>
      </c>
      <c r="CH935" s="5"/>
      <c r="CI935" s="5"/>
      <c r="CJ935" s="5"/>
      <c r="CK935" s="33"/>
      <c r="CL935" s="49">
        <v>44995.0</v>
      </c>
      <c r="CM935" s="33" t="s">
        <v>180</v>
      </c>
      <c r="CN935" s="5"/>
      <c r="CO935" s="33">
        <v>2.0</v>
      </c>
      <c r="CP935" s="33" t="s">
        <v>181</v>
      </c>
      <c r="CQ935" s="50" t="str">
        <f t="shared" si="7"/>
        <v>04/09/1941</v>
      </c>
      <c r="CR935" s="33" t="s">
        <v>182</v>
      </c>
      <c r="CS935" s="33">
        <v>4.0</v>
      </c>
      <c r="CT935" s="33">
        <v>5.0</v>
      </c>
      <c r="CU935" s="33">
        <v>25.0</v>
      </c>
      <c r="CV935" s="33">
        <v>218.0</v>
      </c>
      <c r="CW935" s="5"/>
      <c r="CX935" s="5"/>
      <c r="CY935" s="33">
        <v>-99.691893</v>
      </c>
      <c r="CZ935" s="33">
        <v>20.721635</v>
      </c>
      <c r="DA935" s="33">
        <v>4.4219266E9</v>
      </c>
      <c r="DB935" s="33">
        <v>1.0</v>
      </c>
      <c r="DC935" s="33" t="s">
        <v>183</v>
      </c>
      <c r="DD935" s="33">
        <v>2023.0</v>
      </c>
      <c r="DE935" s="33" t="s">
        <v>184</v>
      </c>
      <c r="DF935" s="33"/>
      <c r="DG935" s="33" t="s">
        <v>185</v>
      </c>
      <c r="DH935" s="33" t="s">
        <v>186</v>
      </c>
      <c r="DI935" s="5"/>
      <c r="DJ935" s="5"/>
    </row>
    <row r="936">
      <c r="A936" s="33" t="s">
        <v>6294</v>
      </c>
      <c r="B936" s="34">
        <v>44952.0</v>
      </c>
      <c r="C936" s="35" t="s">
        <v>137</v>
      </c>
      <c r="D936" s="35" t="s">
        <v>139</v>
      </c>
      <c r="E936" s="35" t="s">
        <v>142</v>
      </c>
      <c r="F936" s="36" t="s">
        <v>144</v>
      </c>
      <c r="G936" s="33" t="s">
        <v>6295</v>
      </c>
      <c r="H936" s="33" t="s">
        <v>6296</v>
      </c>
      <c r="I936" s="33" t="s">
        <v>247</v>
      </c>
      <c r="J936" s="33" t="s">
        <v>204</v>
      </c>
      <c r="K936" s="35" t="s">
        <v>150</v>
      </c>
      <c r="L936" s="33" t="s">
        <v>6297</v>
      </c>
      <c r="M936" s="33">
        <v>6.0</v>
      </c>
      <c r="N936" s="33" t="s">
        <v>6164</v>
      </c>
      <c r="O936" s="5"/>
      <c r="P936" s="35" t="s">
        <v>153</v>
      </c>
      <c r="Q936" s="35" t="s">
        <v>6164</v>
      </c>
      <c r="R936" s="33">
        <v>76537.0</v>
      </c>
      <c r="S936" s="37"/>
      <c r="T936" s="33"/>
      <c r="U936" s="33">
        <v>2.5</v>
      </c>
      <c r="V936" s="33" t="s">
        <v>154</v>
      </c>
      <c r="W936" s="33"/>
      <c r="X936" s="33"/>
      <c r="Y936" s="5"/>
      <c r="Z936" s="5"/>
      <c r="AA936" s="33">
        <v>1.0</v>
      </c>
      <c r="AB936" s="33"/>
      <c r="AC936" s="33">
        <v>1.0</v>
      </c>
      <c r="AD936" s="5"/>
      <c r="AE936" s="5"/>
      <c r="AF936" s="5"/>
      <c r="AG936" s="16"/>
      <c r="AH936" s="38" t="str">
        <f t="shared" si="1"/>
        <v/>
      </c>
      <c r="AI936" s="39">
        <f t="shared" si="2"/>
        <v>1</v>
      </c>
      <c r="AJ936" s="37" t="str">
        <f t="shared" si="3"/>
        <v/>
      </c>
      <c r="AK936" s="41" t="str">
        <f t="shared" si="4"/>
        <v/>
      </c>
      <c r="AL936" s="35" t="s">
        <v>153</v>
      </c>
      <c r="AM936" s="33" t="s">
        <v>1887</v>
      </c>
      <c r="AN936" s="33" t="s">
        <v>1887</v>
      </c>
      <c r="AO936" s="41"/>
      <c r="AP936" s="33" t="s">
        <v>169</v>
      </c>
      <c r="AQ936" s="33" t="s">
        <v>170</v>
      </c>
      <c r="AR936" s="33">
        <v>300.0</v>
      </c>
      <c r="AS936" s="42"/>
      <c r="AT936" s="42"/>
      <c r="AU936" s="42"/>
      <c r="AV936" s="42"/>
      <c r="AW936" s="42"/>
      <c r="AX936" s="5"/>
      <c r="AY936" s="33"/>
      <c r="AZ936" s="33" t="s">
        <v>6298</v>
      </c>
      <c r="BA936" s="5"/>
      <c r="BB936" s="5"/>
      <c r="BC936" s="5" t="s">
        <v>6299</v>
      </c>
      <c r="BD936" s="33" t="s">
        <v>173</v>
      </c>
      <c r="BE936" s="41"/>
      <c r="BF936" s="35"/>
      <c r="BG936" s="33" t="s">
        <v>169</v>
      </c>
      <c r="BH936" s="5"/>
      <c r="BI936" s="33">
        <v>300.0</v>
      </c>
      <c r="BJ936" s="33" t="s">
        <v>170</v>
      </c>
      <c r="BK936" s="5"/>
      <c r="BL936" s="5">
        <f t="shared" si="5"/>
        <v>3994.5</v>
      </c>
      <c r="BM936" s="5"/>
      <c r="BN936" s="5"/>
      <c r="BO936" s="42">
        <f t="shared" si="6"/>
        <v>3994.5</v>
      </c>
      <c r="BP936" s="44"/>
      <c r="BQ936" s="45"/>
      <c r="BR936" s="47"/>
      <c r="BS936" s="45"/>
      <c r="BT936" s="37"/>
      <c r="BU936" s="5"/>
      <c r="BV936" s="38"/>
      <c r="BW936" s="48"/>
      <c r="BX936" s="44"/>
      <c r="BY936" s="44"/>
      <c r="BZ936" s="33" t="s">
        <v>131</v>
      </c>
      <c r="CA936" s="5"/>
      <c r="CB936" s="5"/>
      <c r="CC936" s="33" t="s">
        <v>177</v>
      </c>
      <c r="CD936" s="5"/>
      <c r="CE936" s="5"/>
      <c r="CF936" s="33" t="s">
        <v>178</v>
      </c>
      <c r="CG936" s="33" t="s">
        <v>6300</v>
      </c>
      <c r="CH936" s="5"/>
      <c r="CI936" s="5"/>
      <c r="CJ936" s="5"/>
      <c r="CK936" s="33"/>
      <c r="CL936" s="49">
        <v>44995.0</v>
      </c>
      <c r="CM936" s="33" t="s">
        <v>180</v>
      </c>
      <c r="CN936" s="5"/>
      <c r="CO936" s="33">
        <v>2.0</v>
      </c>
      <c r="CP936" s="33" t="s">
        <v>181</v>
      </c>
      <c r="CQ936" s="50" t="str">
        <f t="shared" si="7"/>
        <v>15/01/1959</v>
      </c>
      <c r="CR936" s="33" t="s">
        <v>182</v>
      </c>
      <c r="CS936" s="33">
        <v>4.0</v>
      </c>
      <c r="CT936" s="33">
        <v>5.0</v>
      </c>
      <c r="CU936" s="33">
        <v>25.0</v>
      </c>
      <c r="CV936" s="33">
        <v>218.0</v>
      </c>
      <c r="CW936" s="5"/>
      <c r="CX936" s="5"/>
      <c r="CY936" s="33">
        <v>-99.69347</v>
      </c>
      <c r="CZ936" s="33">
        <v>20.721157</v>
      </c>
      <c r="DA936" s="33">
        <v>4.411381796E9</v>
      </c>
      <c r="DB936" s="33">
        <v>2.0</v>
      </c>
      <c r="DC936" s="33" t="s">
        <v>183</v>
      </c>
      <c r="DD936" s="33">
        <v>2023.0</v>
      </c>
      <c r="DE936" s="33" t="s">
        <v>184</v>
      </c>
      <c r="DF936" s="33"/>
      <c r="DG936" s="33" t="s">
        <v>185</v>
      </c>
      <c r="DH936" s="33" t="s">
        <v>186</v>
      </c>
      <c r="DI936" s="5"/>
      <c r="DJ936" s="5"/>
    </row>
    <row r="937">
      <c r="A937" s="33" t="s">
        <v>6301</v>
      </c>
      <c r="B937" s="34">
        <v>44952.0</v>
      </c>
      <c r="C937" s="35" t="s">
        <v>137</v>
      </c>
      <c r="D937" s="35" t="s">
        <v>139</v>
      </c>
      <c r="E937" s="35" t="s">
        <v>142</v>
      </c>
      <c r="F937" s="36" t="s">
        <v>144</v>
      </c>
      <c r="G937" s="33" t="s">
        <v>6302</v>
      </c>
      <c r="H937" s="33" t="s">
        <v>4045</v>
      </c>
      <c r="I937" s="33" t="s">
        <v>247</v>
      </c>
      <c r="J937" s="33" t="s">
        <v>391</v>
      </c>
      <c r="K937" s="35" t="s">
        <v>150</v>
      </c>
      <c r="L937" s="33" t="s">
        <v>3637</v>
      </c>
      <c r="M937" s="33">
        <v>9.0</v>
      </c>
      <c r="N937" s="33" t="s">
        <v>6164</v>
      </c>
      <c r="O937" s="5"/>
      <c r="P937" s="35" t="s">
        <v>153</v>
      </c>
      <c r="Q937" s="35" t="s">
        <v>6164</v>
      </c>
      <c r="R937" s="33">
        <v>76537.0</v>
      </c>
      <c r="S937" s="37"/>
      <c r="T937" s="33"/>
      <c r="U937" s="33">
        <v>2.89</v>
      </c>
      <c r="V937" s="33" t="s">
        <v>154</v>
      </c>
      <c r="W937" s="33"/>
      <c r="X937" s="33"/>
      <c r="Y937" s="5"/>
      <c r="Z937" s="5"/>
      <c r="AA937" s="33">
        <v>1.0</v>
      </c>
      <c r="AB937" s="33">
        <v>1.0</v>
      </c>
      <c r="AC937" s="33"/>
      <c r="AD937" s="5"/>
      <c r="AE937" s="5"/>
      <c r="AF937" s="5"/>
      <c r="AG937" s="16"/>
      <c r="AH937" s="38">
        <f t="shared" si="1"/>
        <v>1</v>
      </c>
      <c r="AI937" s="39" t="str">
        <f t="shared" si="2"/>
        <v/>
      </c>
      <c r="AJ937" s="37" t="str">
        <f t="shared" si="3"/>
        <v/>
      </c>
      <c r="AK937" s="41" t="str">
        <f t="shared" si="4"/>
        <v/>
      </c>
      <c r="AL937" s="35" t="s">
        <v>153</v>
      </c>
      <c r="AM937" s="33" t="s">
        <v>1887</v>
      </c>
      <c r="AN937" s="33" t="s">
        <v>1887</v>
      </c>
      <c r="AO937" s="41"/>
      <c r="AP937" s="33" t="s">
        <v>169</v>
      </c>
      <c r="AQ937" s="33" t="s">
        <v>170</v>
      </c>
      <c r="AR937" s="33">
        <v>300.0</v>
      </c>
      <c r="AS937" s="42"/>
      <c r="AT937" s="42"/>
      <c r="AU937" s="42"/>
      <c r="AV937" s="42"/>
      <c r="AW937" s="42"/>
      <c r="AX937" s="5"/>
      <c r="AY937" s="33"/>
      <c r="AZ937" s="33" t="s">
        <v>6303</v>
      </c>
      <c r="BA937" s="5"/>
      <c r="BB937" s="5"/>
      <c r="BC937" s="5" t="s">
        <v>6304</v>
      </c>
      <c r="BD937" s="33" t="s">
        <v>173</v>
      </c>
      <c r="BE937" s="41"/>
      <c r="BF937" s="35"/>
      <c r="BG937" s="33" t="s">
        <v>169</v>
      </c>
      <c r="BH937" s="5"/>
      <c r="BI937" s="33">
        <v>300.0</v>
      </c>
      <c r="BJ937" s="33" t="s">
        <v>170</v>
      </c>
      <c r="BK937" s="5"/>
      <c r="BL937" s="5">
        <f t="shared" si="5"/>
        <v>3994.5</v>
      </c>
      <c r="BM937" s="5"/>
      <c r="BN937" s="5"/>
      <c r="BO937" s="42">
        <f t="shared" si="6"/>
        <v>3994.5</v>
      </c>
      <c r="BP937" s="44"/>
      <c r="BQ937" s="45"/>
      <c r="BR937" s="47"/>
      <c r="BS937" s="45"/>
      <c r="BT937" s="37"/>
      <c r="BU937" s="5"/>
      <c r="BV937" s="38"/>
      <c r="BW937" s="48"/>
      <c r="BX937" s="44"/>
      <c r="BY937" s="44"/>
      <c r="BZ937" s="33" t="s">
        <v>131</v>
      </c>
      <c r="CA937" s="5"/>
      <c r="CB937" s="5"/>
      <c r="CC937" s="33" t="s">
        <v>177</v>
      </c>
      <c r="CD937" s="5"/>
      <c r="CE937" s="5"/>
      <c r="CF937" s="33" t="s">
        <v>178</v>
      </c>
      <c r="CG937" s="33" t="s">
        <v>6305</v>
      </c>
      <c r="CH937" s="5"/>
      <c r="CI937" s="5"/>
      <c r="CJ937" s="5"/>
      <c r="CK937" s="33"/>
      <c r="CL937" s="49">
        <v>44995.0</v>
      </c>
      <c r="CM937" s="33" t="s">
        <v>180</v>
      </c>
      <c r="CN937" s="5"/>
      <c r="CO937" s="33">
        <v>2.0</v>
      </c>
      <c r="CP937" s="33" t="s">
        <v>181</v>
      </c>
      <c r="CQ937" s="50" t="str">
        <f t="shared" si="7"/>
        <v>20/09/1954</v>
      </c>
      <c r="CR937" s="33" t="s">
        <v>243</v>
      </c>
      <c r="CS937" s="33">
        <v>4.0</v>
      </c>
      <c r="CT937" s="33">
        <v>5.0</v>
      </c>
      <c r="CU937" s="33">
        <v>25.0</v>
      </c>
      <c r="CV937" s="33">
        <v>218.0</v>
      </c>
      <c r="CW937" s="5"/>
      <c r="CX937" s="5"/>
      <c r="CY937" s="33">
        <v>-99.69347</v>
      </c>
      <c r="CZ937" s="33">
        <v>20.721157</v>
      </c>
      <c r="DA937" s="33">
        <v>4.411095865E9</v>
      </c>
      <c r="DB937" s="33">
        <v>2.0</v>
      </c>
      <c r="DC937" s="33" t="s">
        <v>183</v>
      </c>
      <c r="DD937" s="33">
        <v>2023.0</v>
      </c>
      <c r="DE937" s="33" t="s">
        <v>184</v>
      </c>
      <c r="DF937" s="33"/>
      <c r="DG937" s="33" t="s">
        <v>185</v>
      </c>
      <c r="DH937" s="33" t="s">
        <v>186</v>
      </c>
      <c r="DI937" s="5"/>
      <c r="DJ937" s="5"/>
    </row>
    <row r="938">
      <c r="A938" s="33" t="s">
        <v>6306</v>
      </c>
      <c r="B938" s="34">
        <v>44952.0</v>
      </c>
      <c r="C938" s="35" t="s">
        <v>137</v>
      </c>
      <c r="D938" s="35" t="s">
        <v>139</v>
      </c>
      <c r="E938" s="35" t="s">
        <v>142</v>
      </c>
      <c r="F938" s="36" t="s">
        <v>144</v>
      </c>
      <c r="G938" s="33" t="s">
        <v>6307</v>
      </c>
      <c r="H938" s="33" t="s">
        <v>6308</v>
      </c>
      <c r="I938" s="33" t="s">
        <v>247</v>
      </c>
      <c r="J938" s="33" t="s">
        <v>391</v>
      </c>
      <c r="K938" s="35" t="s">
        <v>150</v>
      </c>
      <c r="L938" s="33" t="s">
        <v>1255</v>
      </c>
      <c r="M938" s="33">
        <v>1.0</v>
      </c>
      <c r="N938" s="33" t="s">
        <v>6164</v>
      </c>
      <c r="O938" s="5"/>
      <c r="P938" s="35" t="s">
        <v>153</v>
      </c>
      <c r="Q938" s="35" t="s">
        <v>6164</v>
      </c>
      <c r="R938" s="33">
        <v>76537.0</v>
      </c>
      <c r="S938" s="37"/>
      <c r="T938" s="33"/>
      <c r="U938" s="33">
        <v>3.39</v>
      </c>
      <c r="V938" s="33" t="s">
        <v>154</v>
      </c>
      <c r="W938" s="33"/>
      <c r="X938" s="33"/>
      <c r="Y938" s="5"/>
      <c r="Z938" s="5"/>
      <c r="AA938" s="33">
        <v>1.0</v>
      </c>
      <c r="AB938" s="33"/>
      <c r="AC938" s="33">
        <v>1.0</v>
      </c>
      <c r="AD938" s="5"/>
      <c r="AE938" s="5"/>
      <c r="AF938" s="5"/>
      <c r="AG938" s="16"/>
      <c r="AH938" s="38" t="str">
        <f t="shared" si="1"/>
        <v/>
      </c>
      <c r="AI938" s="39">
        <f t="shared" si="2"/>
        <v>1</v>
      </c>
      <c r="AJ938" s="37" t="str">
        <f t="shared" si="3"/>
        <v/>
      </c>
      <c r="AK938" s="41" t="str">
        <f t="shared" si="4"/>
        <v/>
      </c>
      <c r="AL938" s="35" t="s">
        <v>153</v>
      </c>
      <c r="AM938" s="33" t="s">
        <v>1887</v>
      </c>
      <c r="AN938" s="33" t="s">
        <v>1887</v>
      </c>
      <c r="AO938" s="41"/>
      <c r="AP938" s="33" t="s">
        <v>169</v>
      </c>
      <c r="AQ938" s="33" t="s">
        <v>170</v>
      </c>
      <c r="AR938" s="33">
        <v>300.0</v>
      </c>
      <c r="AS938" s="42"/>
      <c r="AT938" s="42"/>
      <c r="AU938" s="42"/>
      <c r="AV938" s="42"/>
      <c r="AW938" s="42"/>
      <c r="AX938" s="5"/>
      <c r="AY938" s="33"/>
      <c r="AZ938" s="33" t="s">
        <v>6309</v>
      </c>
      <c r="BA938" s="5"/>
      <c r="BB938" s="5"/>
      <c r="BC938" s="5" t="s">
        <v>6310</v>
      </c>
      <c r="BD938" s="33" t="s">
        <v>173</v>
      </c>
      <c r="BE938" s="41"/>
      <c r="BF938" s="35"/>
      <c r="BG938" s="33" t="s">
        <v>169</v>
      </c>
      <c r="BH938" s="5"/>
      <c r="BI938" s="33">
        <v>300.0</v>
      </c>
      <c r="BJ938" s="33" t="s">
        <v>170</v>
      </c>
      <c r="BK938" s="5"/>
      <c r="BL938" s="5">
        <f t="shared" si="5"/>
        <v>3994.5</v>
      </c>
      <c r="BM938" s="5"/>
      <c r="BN938" s="5"/>
      <c r="BO938" s="42">
        <f t="shared" si="6"/>
        <v>3994.5</v>
      </c>
      <c r="BP938" s="44"/>
      <c r="BQ938" s="45"/>
      <c r="BR938" s="47"/>
      <c r="BS938" s="45"/>
      <c r="BT938" s="37"/>
      <c r="BU938" s="5"/>
      <c r="BV938" s="38"/>
      <c r="BW938" s="48"/>
      <c r="BX938" s="44"/>
      <c r="BY938" s="44"/>
      <c r="BZ938" s="33" t="s">
        <v>131</v>
      </c>
      <c r="CA938" s="5"/>
      <c r="CB938" s="5"/>
      <c r="CC938" s="33" t="s">
        <v>177</v>
      </c>
      <c r="CD938" s="5"/>
      <c r="CE938" s="5"/>
      <c r="CF938" s="33" t="s">
        <v>178</v>
      </c>
      <c r="CG938" s="33" t="s">
        <v>6311</v>
      </c>
      <c r="CH938" s="5"/>
      <c r="CI938" s="5"/>
      <c r="CJ938" s="5"/>
      <c r="CK938" s="33"/>
      <c r="CL938" s="49">
        <v>44995.0</v>
      </c>
      <c r="CM938" s="33" t="s">
        <v>180</v>
      </c>
      <c r="CN938" s="5"/>
      <c r="CO938" s="33">
        <v>2.0</v>
      </c>
      <c r="CP938" s="33" t="s">
        <v>181</v>
      </c>
      <c r="CQ938" s="50" t="str">
        <f t="shared" si="7"/>
        <v>22/03/1945</v>
      </c>
      <c r="CR938" s="33" t="s">
        <v>182</v>
      </c>
      <c r="CS938" s="33">
        <v>4.0</v>
      </c>
      <c r="CT938" s="33">
        <v>5.0</v>
      </c>
      <c r="CU938" s="33">
        <v>25.0</v>
      </c>
      <c r="CV938" s="33">
        <v>218.0</v>
      </c>
      <c r="CW938" s="5"/>
      <c r="CX938" s="5"/>
      <c r="CY938" s="33">
        <v>-99.69347</v>
      </c>
      <c r="CZ938" s="33">
        <v>20.721157</v>
      </c>
      <c r="DA938" s="33">
        <v>4.411084734E9</v>
      </c>
      <c r="DB938" s="33">
        <v>2.0</v>
      </c>
      <c r="DC938" s="33" t="s">
        <v>183</v>
      </c>
      <c r="DD938" s="33">
        <v>2023.0</v>
      </c>
      <c r="DE938" s="33" t="s">
        <v>184</v>
      </c>
      <c r="DF938" s="33"/>
      <c r="DG938" s="33" t="s">
        <v>185</v>
      </c>
      <c r="DH938" s="33" t="s">
        <v>186</v>
      </c>
      <c r="DI938" s="5"/>
      <c r="DJ938" s="5"/>
    </row>
    <row r="939">
      <c r="A939" s="33" t="s">
        <v>6312</v>
      </c>
      <c r="B939" s="34">
        <v>44952.0</v>
      </c>
      <c r="C939" s="35" t="s">
        <v>137</v>
      </c>
      <c r="D939" s="35" t="s">
        <v>139</v>
      </c>
      <c r="E939" s="35" t="s">
        <v>142</v>
      </c>
      <c r="F939" s="36" t="s">
        <v>144</v>
      </c>
      <c r="G939" s="33" t="s">
        <v>6313</v>
      </c>
      <c r="H939" s="33" t="s">
        <v>2855</v>
      </c>
      <c r="I939" s="33" t="s">
        <v>204</v>
      </c>
      <c r="J939" s="33" t="s">
        <v>6214</v>
      </c>
      <c r="K939" s="35" t="s">
        <v>150</v>
      </c>
      <c r="L939" s="33" t="s">
        <v>2468</v>
      </c>
      <c r="M939" s="33">
        <v>53.0</v>
      </c>
      <c r="N939" s="33" t="s">
        <v>6164</v>
      </c>
      <c r="O939" s="5"/>
      <c r="P939" s="35" t="s">
        <v>153</v>
      </c>
      <c r="Q939" s="35" t="s">
        <v>6164</v>
      </c>
      <c r="R939" s="33">
        <v>76537.0</v>
      </c>
      <c r="S939" s="37"/>
      <c r="T939" s="33"/>
      <c r="U939" s="33">
        <v>5.36</v>
      </c>
      <c r="V939" s="33" t="s">
        <v>154</v>
      </c>
      <c r="W939" s="33"/>
      <c r="X939" s="33"/>
      <c r="Y939" s="5"/>
      <c r="Z939" s="5"/>
      <c r="AA939" s="33">
        <v>1.0</v>
      </c>
      <c r="AB939" s="33"/>
      <c r="AC939" s="33">
        <v>1.0</v>
      </c>
      <c r="AD939" s="5"/>
      <c r="AE939" s="5"/>
      <c r="AF939" s="5"/>
      <c r="AG939" s="16"/>
      <c r="AH939" s="38" t="str">
        <f t="shared" si="1"/>
        <v/>
      </c>
      <c r="AI939" s="39">
        <f t="shared" si="2"/>
        <v>1</v>
      </c>
      <c r="AJ939" s="37" t="str">
        <f t="shared" si="3"/>
        <v/>
      </c>
      <c r="AK939" s="41" t="str">
        <f t="shared" si="4"/>
        <v/>
      </c>
      <c r="AL939" s="35" t="s">
        <v>153</v>
      </c>
      <c r="AM939" s="33" t="s">
        <v>1887</v>
      </c>
      <c r="AN939" s="33" t="s">
        <v>1887</v>
      </c>
      <c r="AO939" s="41"/>
      <c r="AP939" s="33" t="s">
        <v>169</v>
      </c>
      <c r="AQ939" s="33" t="s">
        <v>170</v>
      </c>
      <c r="AR939" s="33">
        <v>300.0</v>
      </c>
      <c r="AS939" s="42"/>
      <c r="AT939" s="42"/>
      <c r="AU939" s="42"/>
      <c r="AV939" s="42"/>
      <c r="AW939" s="42"/>
      <c r="AX939" s="5"/>
      <c r="AY939" s="33"/>
      <c r="AZ939" s="33" t="s">
        <v>6314</v>
      </c>
      <c r="BA939" s="5"/>
      <c r="BB939" s="5"/>
      <c r="BC939" s="5" t="s">
        <v>6315</v>
      </c>
      <c r="BD939" s="33" t="s">
        <v>173</v>
      </c>
      <c r="BE939" s="41"/>
      <c r="BF939" s="35"/>
      <c r="BG939" s="33" t="s">
        <v>169</v>
      </c>
      <c r="BH939" s="5"/>
      <c r="BI939" s="33">
        <v>300.0</v>
      </c>
      <c r="BJ939" s="33" t="s">
        <v>170</v>
      </c>
      <c r="BK939" s="5"/>
      <c r="BL939" s="5">
        <f t="shared" si="5"/>
        <v>3994.5</v>
      </c>
      <c r="BM939" s="5"/>
      <c r="BN939" s="5"/>
      <c r="BO939" s="42">
        <f t="shared" si="6"/>
        <v>3994.5</v>
      </c>
      <c r="BP939" s="44"/>
      <c r="BQ939" s="45"/>
      <c r="BR939" s="47"/>
      <c r="BS939" s="45"/>
      <c r="BT939" s="37"/>
      <c r="BU939" s="5"/>
      <c r="BV939" s="38"/>
      <c r="BW939" s="48"/>
      <c r="BX939" s="44"/>
      <c r="BY939" s="44"/>
      <c r="BZ939" s="33" t="s">
        <v>131</v>
      </c>
      <c r="CA939" s="5"/>
      <c r="CB939" s="5"/>
      <c r="CC939" s="33" t="s">
        <v>177</v>
      </c>
      <c r="CD939" s="5"/>
      <c r="CE939" s="5"/>
      <c r="CF939" s="33" t="s">
        <v>178</v>
      </c>
      <c r="CG939" s="33" t="s">
        <v>6316</v>
      </c>
      <c r="CH939" s="5"/>
      <c r="CI939" s="5"/>
      <c r="CJ939" s="5"/>
      <c r="CK939" s="33"/>
      <c r="CL939" s="49">
        <v>44995.0</v>
      </c>
      <c r="CM939" s="33" t="s">
        <v>180</v>
      </c>
      <c r="CN939" s="5"/>
      <c r="CO939" s="33">
        <v>2.0</v>
      </c>
      <c r="CP939" s="33" t="s">
        <v>181</v>
      </c>
      <c r="CQ939" s="50" t="str">
        <f t="shared" si="7"/>
        <v>09/01/1943</v>
      </c>
      <c r="CR939" s="33" t="s">
        <v>182</v>
      </c>
      <c r="CS939" s="33">
        <v>4.0</v>
      </c>
      <c r="CT939" s="33">
        <v>5.0</v>
      </c>
      <c r="CU939" s="33">
        <v>25.0</v>
      </c>
      <c r="CV939" s="33">
        <v>218.0</v>
      </c>
      <c r="CW939" s="5"/>
      <c r="CX939" s="5"/>
      <c r="CY939" s="33">
        <v>-99.6912988</v>
      </c>
      <c r="CZ939" s="33">
        <v>20.7151379</v>
      </c>
      <c r="DA939" s="33">
        <v>4.4219266E9</v>
      </c>
      <c r="DB939" s="33">
        <v>1.0</v>
      </c>
      <c r="DC939" s="33" t="s">
        <v>183</v>
      </c>
      <c r="DD939" s="33">
        <v>2023.0</v>
      </c>
      <c r="DE939" s="33" t="s">
        <v>184</v>
      </c>
      <c r="DF939" s="33"/>
      <c r="DG939" s="33" t="s">
        <v>185</v>
      </c>
      <c r="DH939" s="33" t="s">
        <v>186</v>
      </c>
      <c r="DI939" s="5"/>
      <c r="DJ939" s="5"/>
    </row>
    <row r="940">
      <c r="A940" s="33" t="s">
        <v>6317</v>
      </c>
      <c r="B940" s="34">
        <v>44952.0</v>
      </c>
      <c r="C940" s="35" t="s">
        <v>137</v>
      </c>
      <c r="D940" s="35" t="s">
        <v>139</v>
      </c>
      <c r="E940" s="35" t="s">
        <v>142</v>
      </c>
      <c r="F940" s="36" t="s">
        <v>144</v>
      </c>
      <c r="G940" s="33" t="s">
        <v>6318</v>
      </c>
      <c r="H940" s="33" t="s">
        <v>3781</v>
      </c>
      <c r="I940" s="33" t="s">
        <v>204</v>
      </c>
      <c r="J940" s="33" t="s">
        <v>6214</v>
      </c>
      <c r="K940" s="35" t="s">
        <v>150</v>
      </c>
      <c r="L940" s="33" t="s">
        <v>6319</v>
      </c>
      <c r="M940" s="5"/>
      <c r="N940" s="33" t="s">
        <v>6164</v>
      </c>
      <c r="O940" s="5"/>
      <c r="P940" s="35" t="s">
        <v>153</v>
      </c>
      <c r="Q940" s="35" t="s">
        <v>6164</v>
      </c>
      <c r="R940" s="33">
        <v>76537.0</v>
      </c>
      <c r="S940" s="37"/>
      <c r="T940" s="33"/>
      <c r="U940" s="33">
        <v>1.86</v>
      </c>
      <c r="V940" s="33" t="s">
        <v>154</v>
      </c>
      <c r="W940" s="33"/>
      <c r="X940" s="33"/>
      <c r="Y940" s="5"/>
      <c r="Z940" s="5"/>
      <c r="AA940" s="33">
        <v>1.0</v>
      </c>
      <c r="AB940" s="33"/>
      <c r="AC940" s="33">
        <v>1.0</v>
      </c>
      <c r="AD940" s="5"/>
      <c r="AE940" s="5"/>
      <c r="AF940" s="5"/>
      <c r="AG940" s="16"/>
      <c r="AH940" s="38" t="str">
        <f t="shared" si="1"/>
        <v/>
      </c>
      <c r="AI940" s="39">
        <f t="shared" si="2"/>
        <v>1</v>
      </c>
      <c r="AJ940" s="37" t="str">
        <f t="shared" si="3"/>
        <v/>
      </c>
      <c r="AK940" s="41" t="str">
        <f t="shared" si="4"/>
        <v/>
      </c>
      <c r="AL940" s="35" t="s">
        <v>153</v>
      </c>
      <c r="AM940" s="33" t="s">
        <v>1887</v>
      </c>
      <c r="AN940" s="33" t="s">
        <v>1887</v>
      </c>
      <c r="AO940" s="41"/>
      <c r="AP940" s="33" t="s">
        <v>169</v>
      </c>
      <c r="AQ940" s="33" t="s">
        <v>170</v>
      </c>
      <c r="AR940" s="33">
        <v>150.0</v>
      </c>
      <c r="AS940" s="42"/>
      <c r="AT940" s="42"/>
      <c r="AU940" s="42"/>
      <c r="AV940" s="42"/>
      <c r="AW940" s="42"/>
      <c r="AX940" s="5"/>
      <c r="AY940" s="33"/>
      <c r="AZ940" s="33" t="s">
        <v>6320</v>
      </c>
      <c r="BA940" s="5"/>
      <c r="BB940" s="5"/>
      <c r="BC940" s="5" t="s">
        <v>6321</v>
      </c>
      <c r="BD940" s="33" t="s">
        <v>173</v>
      </c>
      <c r="BE940" s="41"/>
      <c r="BF940" s="35"/>
      <c r="BG940" s="33" t="s">
        <v>169</v>
      </c>
      <c r="BH940" s="5"/>
      <c r="BI940" s="33">
        <v>150.0</v>
      </c>
      <c r="BJ940" s="33" t="s">
        <v>170</v>
      </c>
      <c r="BK940" s="5"/>
      <c r="BL940" s="5">
        <f t="shared" si="5"/>
        <v>1997.25</v>
      </c>
      <c r="BM940" s="5"/>
      <c r="BN940" s="5"/>
      <c r="BO940" s="42">
        <f t="shared" si="6"/>
        <v>1997.25</v>
      </c>
      <c r="BP940" s="44"/>
      <c r="BQ940" s="45"/>
      <c r="BR940" s="47"/>
      <c r="BS940" s="45"/>
      <c r="BT940" s="37"/>
      <c r="BU940" s="5"/>
      <c r="BV940" s="38"/>
      <c r="BW940" s="48"/>
      <c r="BX940" s="44"/>
      <c r="BY940" s="44"/>
      <c r="BZ940" s="33" t="s">
        <v>131</v>
      </c>
      <c r="CA940" s="5"/>
      <c r="CB940" s="5"/>
      <c r="CC940" s="33" t="s">
        <v>177</v>
      </c>
      <c r="CD940" s="5"/>
      <c r="CE940" s="5"/>
      <c r="CF940" s="33" t="s">
        <v>178</v>
      </c>
      <c r="CG940" s="33" t="s">
        <v>6322</v>
      </c>
      <c r="CH940" s="5"/>
      <c r="CI940" s="5"/>
      <c r="CJ940" s="5"/>
      <c r="CK940" s="33"/>
      <c r="CL940" s="49">
        <v>44995.0</v>
      </c>
      <c r="CM940" s="33" t="s">
        <v>180</v>
      </c>
      <c r="CN940" s="5"/>
      <c r="CO940" s="33">
        <v>1.0</v>
      </c>
      <c r="CP940" s="33" t="s">
        <v>181</v>
      </c>
      <c r="CQ940" s="50" t="str">
        <f t="shared" si="7"/>
        <v>28/02/1947</v>
      </c>
      <c r="CR940" s="33" t="s">
        <v>182</v>
      </c>
      <c r="CS940" s="33">
        <v>4.0</v>
      </c>
      <c r="CT940" s="33">
        <v>5.0</v>
      </c>
      <c r="CU940" s="33">
        <v>25.0</v>
      </c>
      <c r="CV940" s="33">
        <v>218.0</v>
      </c>
      <c r="CW940" s="5"/>
      <c r="CX940" s="5"/>
      <c r="CY940" s="33">
        <v>-99.69347</v>
      </c>
      <c r="CZ940" s="33">
        <v>20.721157</v>
      </c>
      <c r="DA940" s="33">
        <v>4.4219266E9</v>
      </c>
      <c r="DB940" s="33">
        <v>1.0</v>
      </c>
      <c r="DC940" s="33" t="s">
        <v>183</v>
      </c>
      <c r="DD940" s="33">
        <v>2023.0</v>
      </c>
      <c r="DE940" s="33" t="s">
        <v>184</v>
      </c>
      <c r="DF940" s="33"/>
      <c r="DG940" s="33" t="s">
        <v>185</v>
      </c>
      <c r="DH940" s="33" t="s">
        <v>186</v>
      </c>
      <c r="DI940" s="5"/>
      <c r="DJ940" s="5"/>
    </row>
    <row r="941">
      <c r="A941" s="33" t="s">
        <v>6323</v>
      </c>
      <c r="B941" s="34">
        <v>44952.0</v>
      </c>
      <c r="C941" s="35" t="s">
        <v>137</v>
      </c>
      <c r="D941" s="35" t="s">
        <v>139</v>
      </c>
      <c r="E941" s="35" t="s">
        <v>142</v>
      </c>
      <c r="F941" s="36" t="s">
        <v>144</v>
      </c>
      <c r="G941" s="33" t="s">
        <v>6324</v>
      </c>
      <c r="H941" s="33" t="s">
        <v>6325</v>
      </c>
      <c r="I941" s="33" t="s">
        <v>204</v>
      </c>
      <c r="J941" s="33" t="s">
        <v>204</v>
      </c>
      <c r="K941" s="35" t="s">
        <v>150</v>
      </c>
      <c r="L941" s="33" t="s">
        <v>151</v>
      </c>
      <c r="M941" s="5"/>
      <c r="N941" s="33" t="s">
        <v>6164</v>
      </c>
      <c r="O941" s="5"/>
      <c r="P941" s="35" t="s">
        <v>153</v>
      </c>
      <c r="Q941" s="35" t="s">
        <v>6164</v>
      </c>
      <c r="R941" s="33">
        <v>76537.0</v>
      </c>
      <c r="S941" s="37"/>
      <c r="T941" s="33"/>
      <c r="U941" s="33">
        <v>4.25</v>
      </c>
      <c r="V941" s="33" t="s">
        <v>154</v>
      </c>
      <c r="W941" s="33"/>
      <c r="X941" s="33"/>
      <c r="Y941" s="5"/>
      <c r="Z941" s="5"/>
      <c r="AA941" s="33">
        <v>1.0</v>
      </c>
      <c r="AB941" s="33"/>
      <c r="AC941" s="33">
        <v>1.0</v>
      </c>
      <c r="AD941" s="5"/>
      <c r="AE941" s="5"/>
      <c r="AF941" s="5"/>
      <c r="AG941" s="16"/>
      <c r="AH941" s="38" t="str">
        <f t="shared" si="1"/>
        <v/>
      </c>
      <c r="AI941" s="39">
        <f t="shared" si="2"/>
        <v>1</v>
      </c>
      <c r="AJ941" s="37" t="str">
        <f t="shared" si="3"/>
        <v/>
      </c>
      <c r="AK941" s="41" t="str">
        <f t="shared" si="4"/>
        <v/>
      </c>
      <c r="AL941" s="35" t="s">
        <v>153</v>
      </c>
      <c r="AM941" s="33" t="s">
        <v>1887</v>
      </c>
      <c r="AN941" s="33" t="s">
        <v>1887</v>
      </c>
      <c r="AO941" s="41"/>
      <c r="AP941" s="33" t="s">
        <v>169</v>
      </c>
      <c r="AQ941" s="33" t="s">
        <v>170</v>
      </c>
      <c r="AR941" s="33">
        <v>300.0</v>
      </c>
      <c r="AS941" s="42"/>
      <c r="AT941" s="42"/>
      <c r="AU941" s="42"/>
      <c r="AV941" s="42"/>
      <c r="AW941" s="42"/>
      <c r="AX941" s="5"/>
      <c r="AY941" s="33"/>
      <c r="AZ941" s="33" t="s">
        <v>6326</v>
      </c>
      <c r="BA941" s="5"/>
      <c r="BB941" s="5"/>
      <c r="BC941" s="5" t="s">
        <v>6327</v>
      </c>
      <c r="BD941" s="33" t="s">
        <v>173</v>
      </c>
      <c r="BE941" s="41"/>
      <c r="BF941" s="35"/>
      <c r="BG941" s="33" t="s">
        <v>169</v>
      </c>
      <c r="BH941" s="5"/>
      <c r="BI941" s="33">
        <v>300.0</v>
      </c>
      <c r="BJ941" s="33" t="s">
        <v>170</v>
      </c>
      <c r="BK941" s="5"/>
      <c r="BL941" s="5">
        <f t="shared" si="5"/>
        <v>3994.5</v>
      </c>
      <c r="BM941" s="5"/>
      <c r="BN941" s="5"/>
      <c r="BO941" s="42">
        <f t="shared" si="6"/>
        <v>3994.5</v>
      </c>
      <c r="BP941" s="44"/>
      <c r="BQ941" s="45"/>
      <c r="BR941" s="47"/>
      <c r="BS941" s="45"/>
      <c r="BT941" s="37"/>
      <c r="BU941" s="5"/>
      <c r="BV941" s="38"/>
      <c r="BW941" s="48"/>
      <c r="BX941" s="44"/>
      <c r="BY941" s="44"/>
      <c r="BZ941" s="33" t="s">
        <v>131</v>
      </c>
      <c r="CA941" s="5"/>
      <c r="CB941" s="5"/>
      <c r="CC941" s="33" t="s">
        <v>177</v>
      </c>
      <c r="CD941" s="5"/>
      <c r="CE941" s="5"/>
      <c r="CF941" s="33" t="s">
        <v>178</v>
      </c>
      <c r="CG941" s="33" t="s">
        <v>6328</v>
      </c>
      <c r="CH941" s="5"/>
      <c r="CI941" s="5"/>
      <c r="CJ941" s="5"/>
      <c r="CK941" s="33"/>
      <c r="CL941" s="49">
        <v>44995.0</v>
      </c>
      <c r="CM941" s="33" t="s">
        <v>180</v>
      </c>
      <c r="CN941" s="5"/>
      <c r="CO941" s="33">
        <v>2.0</v>
      </c>
      <c r="CP941" s="33" t="s">
        <v>181</v>
      </c>
      <c r="CQ941" s="50" t="str">
        <f t="shared" si="7"/>
        <v>07/08/1944</v>
      </c>
      <c r="CR941" s="33" t="s">
        <v>182</v>
      </c>
      <c r="CS941" s="33">
        <v>4.0</v>
      </c>
      <c r="CT941" s="33">
        <v>5.0</v>
      </c>
      <c r="CU941" s="33">
        <v>25.0</v>
      </c>
      <c r="CV941" s="33">
        <v>218.0</v>
      </c>
      <c r="CW941" s="5"/>
      <c r="CX941" s="5"/>
      <c r="CY941" s="33">
        <v>-99.69347</v>
      </c>
      <c r="CZ941" s="33">
        <v>20.721157</v>
      </c>
      <c r="DA941" s="33">
        <v>4.411522341E9</v>
      </c>
      <c r="DB941" s="33">
        <v>2.0</v>
      </c>
      <c r="DC941" s="33" t="s">
        <v>183</v>
      </c>
      <c r="DD941" s="33">
        <v>2023.0</v>
      </c>
      <c r="DE941" s="33" t="s">
        <v>184</v>
      </c>
      <c r="DF941" s="33"/>
      <c r="DG941" s="33" t="s">
        <v>185</v>
      </c>
      <c r="DH941" s="33" t="s">
        <v>186</v>
      </c>
      <c r="DI941" s="5"/>
      <c r="DJ941" s="5"/>
    </row>
    <row r="942">
      <c r="A942" s="33" t="s">
        <v>6329</v>
      </c>
      <c r="B942" s="34">
        <v>44952.0</v>
      </c>
      <c r="C942" s="35" t="s">
        <v>137</v>
      </c>
      <c r="D942" s="35" t="s">
        <v>139</v>
      </c>
      <c r="E942" s="35" t="s">
        <v>142</v>
      </c>
      <c r="F942" s="36" t="s">
        <v>144</v>
      </c>
      <c r="G942" s="33" t="s">
        <v>6330</v>
      </c>
      <c r="H942" s="33" t="s">
        <v>6331</v>
      </c>
      <c r="I942" s="33" t="s">
        <v>204</v>
      </c>
      <c r="J942" s="33" t="s">
        <v>6214</v>
      </c>
      <c r="K942" s="35" t="s">
        <v>150</v>
      </c>
      <c r="L942" s="33" t="s">
        <v>6332</v>
      </c>
      <c r="M942" s="33">
        <v>4.0</v>
      </c>
      <c r="N942" s="33" t="s">
        <v>6164</v>
      </c>
      <c r="O942" s="5"/>
      <c r="P942" s="35" t="s">
        <v>153</v>
      </c>
      <c r="Q942" s="35" t="s">
        <v>6164</v>
      </c>
      <c r="R942" s="33">
        <v>76537.0</v>
      </c>
      <c r="S942" s="37"/>
      <c r="T942" s="33"/>
      <c r="U942" s="33">
        <v>3.77</v>
      </c>
      <c r="V942" s="33" t="s">
        <v>154</v>
      </c>
      <c r="W942" s="33"/>
      <c r="X942" s="33"/>
      <c r="Y942" s="5"/>
      <c r="Z942" s="5"/>
      <c r="AA942" s="33">
        <v>1.0</v>
      </c>
      <c r="AB942" s="33"/>
      <c r="AC942" s="33">
        <v>1.0</v>
      </c>
      <c r="AD942" s="5"/>
      <c r="AE942" s="5"/>
      <c r="AF942" s="5"/>
      <c r="AG942" s="16"/>
      <c r="AH942" s="38" t="str">
        <f t="shared" si="1"/>
        <v/>
      </c>
      <c r="AI942" s="39">
        <f t="shared" si="2"/>
        <v>1</v>
      </c>
      <c r="AJ942" s="37" t="str">
        <f t="shared" si="3"/>
        <v/>
      </c>
      <c r="AK942" s="41" t="str">
        <f t="shared" si="4"/>
        <v/>
      </c>
      <c r="AL942" s="35" t="s">
        <v>153</v>
      </c>
      <c r="AM942" s="33" t="s">
        <v>1887</v>
      </c>
      <c r="AN942" s="33" t="s">
        <v>1887</v>
      </c>
      <c r="AO942" s="41"/>
      <c r="AP942" s="33" t="s">
        <v>169</v>
      </c>
      <c r="AQ942" s="33" t="s">
        <v>170</v>
      </c>
      <c r="AR942" s="33">
        <v>300.0</v>
      </c>
      <c r="AS942" s="42"/>
      <c r="AT942" s="42"/>
      <c r="AU942" s="42"/>
      <c r="AV942" s="42"/>
      <c r="AW942" s="42"/>
      <c r="AX942" s="5"/>
      <c r="AY942" s="33"/>
      <c r="AZ942" s="33" t="s">
        <v>6333</v>
      </c>
      <c r="BA942" s="5"/>
      <c r="BB942" s="5"/>
      <c r="BC942" s="5" t="s">
        <v>6334</v>
      </c>
      <c r="BD942" s="33" t="s">
        <v>173</v>
      </c>
      <c r="BE942" s="41"/>
      <c r="BF942" s="35"/>
      <c r="BG942" s="33" t="s">
        <v>169</v>
      </c>
      <c r="BH942" s="5"/>
      <c r="BI942" s="33">
        <v>300.0</v>
      </c>
      <c r="BJ942" s="33" t="s">
        <v>170</v>
      </c>
      <c r="BK942" s="5"/>
      <c r="BL942" s="5">
        <f t="shared" si="5"/>
        <v>3994.5</v>
      </c>
      <c r="BM942" s="5"/>
      <c r="BN942" s="5"/>
      <c r="BO942" s="42">
        <f t="shared" si="6"/>
        <v>3994.5</v>
      </c>
      <c r="BP942" s="44"/>
      <c r="BQ942" s="45"/>
      <c r="BR942" s="47"/>
      <c r="BS942" s="45"/>
      <c r="BT942" s="37"/>
      <c r="BU942" s="5"/>
      <c r="BV942" s="38"/>
      <c r="BW942" s="48"/>
      <c r="BX942" s="44"/>
      <c r="BY942" s="44"/>
      <c r="BZ942" s="33" t="s">
        <v>131</v>
      </c>
      <c r="CA942" s="5"/>
      <c r="CB942" s="5"/>
      <c r="CC942" s="33" t="s">
        <v>177</v>
      </c>
      <c r="CD942" s="5"/>
      <c r="CE942" s="5"/>
      <c r="CF942" s="33" t="s">
        <v>178</v>
      </c>
      <c r="CG942" s="33" t="s">
        <v>6335</v>
      </c>
      <c r="CH942" s="5"/>
      <c r="CI942" s="5"/>
      <c r="CJ942" s="5"/>
      <c r="CK942" s="33"/>
      <c r="CL942" s="49">
        <v>44995.0</v>
      </c>
      <c r="CM942" s="33" t="s">
        <v>180</v>
      </c>
      <c r="CN942" s="5"/>
      <c r="CO942" s="33">
        <v>2.0</v>
      </c>
      <c r="CP942" s="33" t="s">
        <v>181</v>
      </c>
      <c r="CQ942" s="50" t="str">
        <f t="shared" si="7"/>
        <v>13/01/1959</v>
      </c>
      <c r="CR942" s="33" t="s">
        <v>182</v>
      </c>
      <c r="CS942" s="33">
        <v>4.0</v>
      </c>
      <c r="CT942" s="33">
        <v>5.0</v>
      </c>
      <c r="CU942" s="33">
        <v>25.0</v>
      </c>
      <c r="CV942" s="33">
        <v>218.0</v>
      </c>
      <c r="CW942" s="5"/>
      <c r="CX942" s="5"/>
      <c r="CY942" s="33">
        <v>-99.69347</v>
      </c>
      <c r="CZ942" s="33">
        <v>20.721157</v>
      </c>
      <c r="DA942" s="33">
        <v>4.411009225E9</v>
      </c>
      <c r="DB942" s="33">
        <v>2.0</v>
      </c>
      <c r="DC942" s="33" t="s">
        <v>183</v>
      </c>
      <c r="DD942" s="33">
        <v>2023.0</v>
      </c>
      <c r="DE942" s="33" t="s">
        <v>184</v>
      </c>
      <c r="DF942" s="33"/>
      <c r="DG942" s="33" t="s">
        <v>185</v>
      </c>
      <c r="DH942" s="33" t="s">
        <v>186</v>
      </c>
      <c r="DI942" s="5"/>
      <c r="DJ942" s="5"/>
    </row>
    <row r="943">
      <c r="A943" s="33" t="s">
        <v>6336</v>
      </c>
      <c r="B943" s="34">
        <v>44952.0</v>
      </c>
      <c r="C943" s="35" t="s">
        <v>137</v>
      </c>
      <c r="D943" s="35" t="s">
        <v>139</v>
      </c>
      <c r="E943" s="35" t="s">
        <v>142</v>
      </c>
      <c r="F943" s="36" t="s">
        <v>144</v>
      </c>
      <c r="G943" s="33" t="s">
        <v>6337</v>
      </c>
      <c r="H943" s="33" t="s">
        <v>6338</v>
      </c>
      <c r="I943" s="33" t="s">
        <v>204</v>
      </c>
      <c r="J943" s="33" t="s">
        <v>204</v>
      </c>
      <c r="K943" s="35" t="s">
        <v>150</v>
      </c>
      <c r="L943" s="33" t="s">
        <v>1726</v>
      </c>
      <c r="M943" s="33">
        <v>1.0</v>
      </c>
      <c r="N943" s="33" t="s">
        <v>6164</v>
      </c>
      <c r="O943" s="5"/>
      <c r="P943" s="35" t="s">
        <v>153</v>
      </c>
      <c r="Q943" s="35" t="s">
        <v>6164</v>
      </c>
      <c r="R943" s="33">
        <v>76537.0</v>
      </c>
      <c r="S943" s="37"/>
      <c r="T943" s="33"/>
      <c r="U943" s="33">
        <v>1.54</v>
      </c>
      <c r="V943" s="33" t="s">
        <v>154</v>
      </c>
      <c r="W943" s="33"/>
      <c r="X943" s="33"/>
      <c r="Y943" s="5"/>
      <c r="Z943" s="5"/>
      <c r="AA943" s="33">
        <v>1.0</v>
      </c>
      <c r="AB943" s="33"/>
      <c r="AC943" s="33">
        <v>1.0</v>
      </c>
      <c r="AD943" s="5"/>
      <c r="AE943" s="5"/>
      <c r="AF943" s="5"/>
      <c r="AG943" s="16"/>
      <c r="AH943" s="38" t="str">
        <f t="shared" si="1"/>
        <v/>
      </c>
      <c r="AI943" s="39">
        <f t="shared" si="2"/>
        <v>1</v>
      </c>
      <c r="AJ943" s="37" t="str">
        <f t="shared" si="3"/>
        <v/>
      </c>
      <c r="AK943" s="41" t="str">
        <f t="shared" si="4"/>
        <v/>
      </c>
      <c r="AL943" s="35" t="s">
        <v>153</v>
      </c>
      <c r="AM943" s="33" t="s">
        <v>1887</v>
      </c>
      <c r="AN943" s="33" t="s">
        <v>1887</v>
      </c>
      <c r="AO943" s="41"/>
      <c r="AP943" s="33" t="s">
        <v>169</v>
      </c>
      <c r="AQ943" s="33" t="s">
        <v>170</v>
      </c>
      <c r="AR943" s="33">
        <v>150.0</v>
      </c>
      <c r="AS943" s="42"/>
      <c r="AT943" s="42"/>
      <c r="AU943" s="42"/>
      <c r="AV943" s="42"/>
      <c r="AW943" s="42"/>
      <c r="AX943" s="5"/>
      <c r="AY943" s="33"/>
      <c r="AZ943" s="33" t="s">
        <v>6339</v>
      </c>
      <c r="BA943" s="5"/>
      <c r="BB943" s="5"/>
      <c r="BC943" s="5" t="s">
        <v>6340</v>
      </c>
      <c r="BD943" s="33" t="s">
        <v>173</v>
      </c>
      <c r="BE943" s="41"/>
      <c r="BF943" s="35"/>
      <c r="BG943" s="33" t="s">
        <v>169</v>
      </c>
      <c r="BH943" s="5"/>
      <c r="BI943" s="33">
        <v>150.0</v>
      </c>
      <c r="BJ943" s="33" t="s">
        <v>170</v>
      </c>
      <c r="BK943" s="5"/>
      <c r="BL943" s="5">
        <f t="shared" si="5"/>
        <v>1997.25</v>
      </c>
      <c r="BM943" s="5"/>
      <c r="BN943" s="5"/>
      <c r="BO943" s="42">
        <f t="shared" si="6"/>
        <v>1997.25</v>
      </c>
      <c r="BP943" s="44"/>
      <c r="BQ943" s="45"/>
      <c r="BR943" s="47"/>
      <c r="BS943" s="45"/>
      <c r="BT943" s="37"/>
      <c r="BU943" s="5"/>
      <c r="BV943" s="38"/>
      <c r="BW943" s="48"/>
      <c r="BX943" s="44"/>
      <c r="BY943" s="44"/>
      <c r="BZ943" s="33" t="s">
        <v>131</v>
      </c>
      <c r="CA943" s="5"/>
      <c r="CB943" s="5"/>
      <c r="CC943" s="33" t="s">
        <v>177</v>
      </c>
      <c r="CD943" s="5"/>
      <c r="CE943" s="5"/>
      <c r="CF943" s="33" t="s">
        <v>178</v>
      </c>
      <c r="CG943" s="33" t="s">
        <v>6341</v>
      </c>
      <c r="CH943" s="5"/>
      <c r="CI943" s="5"/>
      <c r="CJ943" s="5"/>
      <c r="CK943" s="33"/>
      <c r="CL943" s="49">
        <v>44995.0</v>
      </c>
      <c r="CM943" s="33" t="s">
        <v>180</v>
      </c>
      <c r="CN943" s="5"/>
      <c r="CO943" s="33">
        <v>1.0</v>
      </c>
      <c r="CP943" s="33" t="s">
        <v>181</v>
      </c>
      <c r="CQ943" s="50" t="str">
        <f t="shared" si="7"/>
        <v>04/03/1942</v>
      </c>
      <c r="CR943" s="33" t="s">
        <v>182</v>
      </c>
      <c r="CS943" s="33">
        <v>4.0</v>
      </c>
      <c r="CT943" s="33">
        <v>5.0</v>
      </c>
      <c r="CU943" s="33">
        <v>25.0</v>
      </c>
      <c r="CV943" s="33">
        <v>218.0</v>
      </c>
      <c r="CW943" s="5"/>
      <c r="CX943" s="5"/>
      <c r="CY943" s="33">
        <v>-99.69347</v>
      </c>
      <c r="CZ943" s="33">
        <v>20.721157</v>
      </c>
      <c r="DA943" s="33">
        <v>4.411150935E9</v>
      </c>
      <c r="DB943" s="33">
        <v>2.0</v>
      </c>
      <c r="DC943" s="33" t="s">
        <v>183</v>
      </c>
      <c r="DD943" s="33">
        <v>2023.0</v>
      </c>
      <c r="DE943" s="33" t="s">
        <v>184</v>
      </c>
      <c r="DF943" s="33"/>
      <c r="DG943" s="33" t="s">
        <v>185</v>
      </c>
      <c r="DH943" s="33" t="s">
        <v>186</v>
      </c>
      <c r="DI943" s="5"/>
      <c r="DJ943" s="5"/>
    </row>
    <row r="944">
      <c r="A944" s="33" t="s">
        <v>6342</v>
      </c>
      <c r="B944" s="34">
        <v>44952.0</v>
      </c>
      <c r="C944" s="35" t="s">
        <v>137</v>
      </c>
      <c r="D944" s="35" t="s">
        <v>139</v>
      </c>
      <c r="E944" s="35" t="s">
        <v>142</v>
      </c>
      <c r="F944" s="36" t="s">
        <v>144</v>
      </c>
      <c r="G944" s="33" t="s">
        <v>6343</v>
      </c>
      <c r="H944" s="33" t="s">
        <v>6344</v>
      </c>
      <c r="I944" s="33" t="s">
        <v>204</v>
      </c>
      <c r="J944" s="33" t="s">
        <v>204</v>
      </c>
      <c r="K944" s="35" t="s">
        <v>150</v>
      </c>
      <c r="L944" s="33" t="s">
        <v>221</v>
      </c>
      <c r="M944" s="33">
        <v>4.0</v>
      </c>
      <c r="N944" s="33" t="s">
        <v>6164</v>
      </c>
      <c r="O944" s="5"/>
      <c r="P944" s="35" t="s">
        <v>153</v>
      </c>
      <c r="Q944" s="35" t="s">
        <v>6164</v>
      </c>
      <c r="R944" s="33">
        <v>76537.0</v>
      </c>
      <c r="S944" s="37"/>
      <c r="T944" s="33"/>
      <c r="U944" s="33">
        <v>2.91</v>
      </c>
      <c r="V944" s="33" t="s">
        <v>154</v>
      </c>
      <c r="W944" s="33"/>
      <c r="X944" s="33"/>
      <c r="Y944" s="5"/>
      <c r="Z944" s="5"/>
      <c r="AA944" s="33">
        <v>1.0</v>
      </c>
      <c r="AB944" s="33">
        <v>1.0</v>
      </c>
      <c r="AC944" s="33"/>
      <c r="AD944" s="5"/>
      <c r="AE944" s="5"/>
      <c r="AF944" s="5"/>
      <c r="AG944" s="16"/>
      <c r="AH944" s="38">
        <f t="shared" si="1"/>
        <v>1</v>
      </c>
      <c r="AI944" s="39" t="str">
        <f t="shared" si="2"/>
        <v/>
      </c>
      <c r="AJ944" s="37" t="str">
        <f t="shared" si="3"/>
        <v/>
      </c>
      <c r="AK944" s="41" t="str">
        <f t="shared" si="4"/>
        <v/>
      </c>
      <c r="AL944" s="35" t="s">
        <v>153</v>
      </c>
      <c r="AM944" s="33" t="s">
        <v>1887</v>
      </c>
      <c r="AN944" s="33" t="s">
        <v>1887</v>
      </c>
      <c r="AO944" s="41"/>
      <c r="AP944" s="33" t="s">
        <v>169</v>
      </c>
      <c r="AQ944" s="33" t="s">
        <v>170</v>
      </c>
      <c r="AR944" s="33">
        <v>300.0</v>
      </c>
      <c r="AS944" s="42"/>
      <c r="AT944" s="42"/>
      <c r="AU944" s="42"/>
      <c r="AV944" s="42"/>
      <c r="AW944" s="42"/>
      <c r="AX944" s="5"/>
      <c r="AY944" s="33"/>
      <c r="AZ944" s="33" t="s">
        <v>6345</v>
      </c>
      <c r="BA944" s="5"/>
      <c r="BB944" s="5"/>
      <c r="BC944" s="5" t="s">
        <v>6346</v>
      </c>
      <c r="BD944" s="33" t="s">
        <v>173</v>
      </c>
      <c r="BE944" s="41"/>
      <c r="BF944" s="35"/>
      <c r="BG944" s="33" t="s">
        <v>169</v>
      </c>
      <c r="BH944" s="5"/>
      <c r="BI944" s="33">
        <v>300.0</v>
      </c>
      <c r="BJ944" s="33" t="s">
        <v>170</v>
      </c>
      <c r="BK944" s="5"/>
      <c r="BL944" s="5">
        <f t="shared" si="5"/>
        <v>3994.5</v>
      </c>
      <c r="BM944" s="5"/>
      <c r="BN944" s="5"/>
      <c r="BO944" s="42">
        <f t="shared" si="6"/>
        <v>3994.5</v>
      </c>
      <c r="BP944" s="44"/>
      <c r="BQ944" s="45"/>
      <c r="BR944" s="47"/>
      <c r="BS944" s="45"/>
      <c r="BT944" s="37"/>
      <c r="BU944" s="5"/>
      <c r="BV944" s="38"/>
      <c r="BW944" s="48"/>
      <c r="BX944" s="44"/>
      <c r="BY944" s="44"/>
      <c r="BZ944" s="33" t="s">
        <v>131</v>
      </c>
      <c r="CA944" s="5"/>
      <c r="CB944" s="5"/>
      <c r="CC944" s="33" t="s">
        <v>177</v>
      </c>
      <c r="CD944" s="5"/>
      <c r="CE944" s="5"/>
      <c r="CF944" s="33" t="s">
        <v>178</v>
      </c>
      <c r="CG944" s="33" t="s">
        <v>6347</v>
      </c>
      <c r="CH944" s="5"/>
      <c r="CI944" s="5"/>
      <c r="CJ944" s="5"/>
      <c r="CK944" s="33"/>
      <c r="CL944" s="49">
        <v>44995.0</v>
      </c>
      <c r="CM944" s="33" t="s">
        <v>180</v>
      </c>
      <c r="CN944" s="5"/>
      <c r="CO944" s="33">
        <v>2.0</v>
      </c>
      <c r="CP944" s="33" t="s">
        <v>181</v>
      </c>
      <c r="CQ944" s="50" t="str">
        <f t="shared" si="7"/>
        <v>20/10/1942</v>
      </c>
      <c r="CR944" s="33" t="s">
        <v>243</v>
      </c>
      <c r="CS944" s="33">
        <v>4.0</v>
      </c>
      <c r="CT944" s="33">
        <v>5.0</v>
      </c>
      <c r="CU944" s="33">
        <v>25.0</v>
      </c>
      <c r="CV944" s="33">
        <v>218.0</v>
      </c>
      <c r="CW944" s="5"/>
      <c r="CX944" s="5"/>
      <c r="CY944" s="33">
        <v>-99.691893</v>
      </c>
      <c r="CZ944" s="33">
        <v>20.721635</v>
      </c>
      <c r="DA944" s="33">
        <v>4.411105949E9</v>
      </c>
      <c r="DB944" s="33">
        <v>2.0</v>
      </c>
      <c r="DC944" s="33" t="s">
        <v>183</v>
      </c>
      <c r="DD944" s="33">
        <v>2023.0</v>
      </c>
      <c r="DE944" s="33" t="s">
        <v>184</v>
      </c>
      <c r="DF944" s="33"/>
      <c r="DG944" s="33" t="s">
        <v>185</v>
      </c>
      <c r="DH944" s="33" t="s">
        <v>186</v>
      </c>
      <c r="DI944" s="5"/>
      <c r="DJ944" s="5"/>
    </row>
    <row r="945">
      <c r="A945" s="33" t="s">
        <v>6348</v>
      </c>
      <c r="B945" s="34">
        <v>44952.0</v>
      </c>
      <c r="C945" s="35" t="s">
        <v>137</v>
      </c>
      <c r="D945" s="35" t="s">
        <v>139</v>
      </c>
      <c r="E945" s="35" t="s">
        <v>142</v>
      </c>
      <c r="F945" s="36" t="s">
        <v>144</v>
      </c>
      <c r="G945" s="33" t="s">
        <v>6349</v>
      </c>
      <c r="H945" s="33" t="s">
        <v>6350</v>
      </c>
      <c r="I945" s="33" t="s">
        <v>204</v>
      </c>
      <c r="J945" s="33" t="s">
        <v>204</v>
      </c>
      <c r="K945" s="35" t="s">
        <v>150</v>
      </c>
      <c r="L945" s="33" t="s">
        <v>1726</v>
      </c>
      <c r="M945" s="5"/>
      <c r="N945" s="33" t="s">
        <v>6164</v>
      </c>
      <c r="O945" s="5"/>
      <c r="P945" s="35" t="s">
        <v>153</v>
      </c>
      <c r="Q945" s="35" t="s">
        <v>6164</v>
      </c>
      <c r="R945" s="33">
        <v>76537.0</v>
      </c>
      <c r="S945" s="37"/>
      <c r="T945" s="33"/>
      <c r="U945" s="33">
        <v>4.41</v>
      </c>
      <c r="V945" s="33" t="s">
        <v>154</v>
      </c>
      <c r="W945" s="33"/>
      <c r="X945" s="33"/>
      <c r="Y945" s="5"/>
      <c r="Z945" s="5"/>
      <c r="AA945" s="33">
        <v>1.0</v>
      </c>
      <c r="AB945" s="33"/>
      <c r="AC945" s="33">
        <v>1.0</v>
      </c>
      <c r="AD945" s="5"/>
      <c r="AE945" s="5"/>
      <c r="AF945" s="5"/>
      <c r="AG945" s="16"/>
      <c r="AH945" s="38" t="str">
        <f t="shared" si="1"/>
        <v/>
      </c>
      <c r="AI945" s="39">
        <f t="shared" si="2"/>
        <v>1</v>
      </c>
      <c r="AJ945" s="37" t="str">
        <f t="shared" si="3"/>
        <v/>
      </c>
      <c r="AK945" s="41" t="str">
        <f t="shared" si="4"/>
        <v/>
      </c>
      <c r="AL945" s="35" t="s">
        <v>153</v>
      </c>
      <c r="AM945" s="33" t="s">
        <v>1887</v>
      </c>
      <c r="AN945" s="33" t="s">
        <v>1887</v>
      </c>
      <c r="AO945" s="41"/>
      <c r="AP945" s="33" t="s">
        <v>169</v>
      </c>
      <c r="AQ945" s="33" t="s">
        <v>170</v>
      </c>
      <c r="AR945" s="33">
        <v>300.0</v>
      </c>
      <c r="AS945" s="42"/>
      <c r="AT945" s="42"/>
      <c r="AU945" s="42"/>
      <c r="AV945" s="42"/>
      <c r="AW945" s="42"/>
      <c r="AX945" s="5"/>
      <c r="AY945" s="33"/>
      <c r="AZ945" s="33" t="s">
        <v>6351</v>
      </c>
      <c r="BA945" s="5"/>
      <c r="BB945" s="5"/>
      <c r="BC945" s="5" t="s">
        <v>6352</v>
      </c>
      <c r="BD945" s="33" t="s">
        <v>173</v>
      </c>
      <c r="BE945" s="41"/>
      <c r="BF945" s="35"/>
      <c r="BG945" s="33" t="s">
        <v>169</v>
      </c>
      <c r="BH945" s="5"/>
      <c r="BI945" s="33">
        <v>300.0</v>
      </c>
      <c r="BJ945" s="33" t="s">
        <v>170</v>
      </c>
      <c r="BK945" s="5"/>
      <c r="BL945" s="5">
        <f t="shared" si="5"/>
        <v>3994.5</v>
      </c>
      <c r="BM945" s="5"/>
      <c r="BN945" s="5"/>
      <c r="BO945" s="42">
        <f t="shared" si="6"/>
        <v>3994.5</v>
      </c>
      <c r="BP945" s="44"/>
      <c r="BQ945" s="45"/>
      <c r="BR945" s="47"/>
      <c r="BS945" s="45"/>
      <c r="BT945" s="37"/>
      <c r="BU945" s="5"/>
      <c r="BV945" s="38"/>
      <c r="BW945" s="48"/>
      <c r="BX945" s="44"/>
      <c r="BY945" s="44"/>
      <c r="BZ945" s="33" t="s">
        <v>131</v>
      </c>
      <c r="CA945" s="5"/>
      <c r="CB945" s="5"/>
      <c r="CC945" s="33" t="s">
        <v>177</v>
      </c>
      <c r="CD945" s="5"/>
      <c r="CE945" s="5"/>
      <c r="CF945" s="33" t="s">
        <v>178</v>
      </c>
      <c r="CG945" s="33" t="s">
        <v>6353</v>
      </c>
      <c r="CH945" s="5"/>
      <c r="CI945" s="5"/>
      <c r="CJ945" s="5"/>
      <c r="CK945" s="33"/>
      <c r="CL945" s="49">
        <v>44995.0</v>
      </c>
      <c r="CM945" s="33" t="s">
        <v>180</v>
      </c>
      <c r="CN945" s="5"/>
      <c r="CO945" s="33">
        <v>2.0</v>
      </c>
      <c r="CP945" s="33" t="s">
        <v>181</v>
      </c>
      <c r="CQ945" s="50" t="str">
        <f t="shared" si="7"/>
        <v>26/03/1945</v>
      </c>
      <c r="CR945" s="33" t="s">
        <v>182</v>
      </c>
      <c r="CS945" s="33">
        <v>4.0</v>
      </c>
      <c r="CT945" s="33">
        <v>5.0</v>
      </c>
      <c r="CU945" s="33">
        <v>25.0</v>
      </c>
      <c r="CV945" s="33">
        <v>218.0</v>
      </c>
      <c r="CW945" s="5"/>
      <c r="CX945" s="5"/>
      <c r="CY945" s="33">
        <v>-99.69347</v>
      </c>
      <c r="CZ945" s="33">
        <v>20.721157</v>
      </c>
      <c r="DA945" s="33">
        <v>4.411515656E9</v>
      </c>
      <c r="DB945" s="33">
        <v>2.0</v>
      </c>
      <c r="DC945" s="33" t="s">
        <v>183</v>
      </c>
      <c r="DD945" s="33">
        <v>2023.0</v>
      </c>
      <c r="DE945" s="33" t="s">
        <v>184</v>
      </c>
      <c r="DF945" s="33"/>
      <c r="DG945" s="33" t="s">
        <v>185</v>
      </c>
      <c r="DH945" s="33" t="s">
        <v>186</v>
      </c>
      <c r="DI945" s="5"/>
      <c r="DJ945" s="5"/>
    </row>
    <row r="946">
      <c r="A946" s="33" t="s">
        <v>6354</v>
      </c>
      <c r="B946" s="34">
        <v>44952.0</v>
      </c>
      <c r="C946" s="35" t="s">
        <v>137</v>
      </c>
      <c r="D946" s="35" t="s">
        <v>139</v>
      </c>
      <c r="E946" s="35" t="s">
        <v>142</v>
      </c>
      <c r="F946" s="36" t="s">
        <v>144</v>
      </c>
      <c r="G946" s="33" t="s">
        <v>6355</v>
      </c>
      <c r="H946" s="33" t="s">
        <v>406</v>
      </c>
      <c r="I946" s="33" t="s">
        <v>204</v>
      </c>
      <c r="J946" s="33" t="s">
        <v>1519</v>
      </c>
      <c r="K946" s="35" t="s">
        <v>150</v>
      </c>
      <c r="L946" s="33" t="s">
        <v>2468</v>
      </c>
      <c r="M946" s="33">
        <v>42.0</v>
      </c>
      <c r="N946" s="33" t="s">
        <v>6164</v>
      </c>
      <c r="O946" s="5"/>
      <c r="P946" s="35" t="s">
        <v>153</v>
      </c>
      <c r="Q946" s="35" t="s">
        <v>6164</v>
      </c>
      <c r="R946" s="33">
        <v>76537.0</v>
      </c>
      <c r="S946" s="37"/>
      <c r="T946" s="33"/>
      <c r="U946" s="33">
        <v>1.67</v>
      </c>
      <c r="V946" s="33" t="s">
        <v>154</v>
      </c>
      <c r="W946" s="33"/>
      <c r="X946" s="33"/>
      <c r="Y946" s="5"/>
      <c r="Z946" s="5"/>
      <c r="AA946" s="33">
        <v>1.0</v>
      </c>
      <c r="AB946" s="33"/>
      <c r="AC946" s="33">
        <v>1.0</v>
      </c>
      <c r="AD946" s="5"/>
      <c r="AE946" s="5"/>
      <c r="AF946" s="5"/>
      <c r="AG946" s="16"/>
      <c r="AH946" s="38" t="str">
        <f t="shared" si="1"/>
        <v/>
      </c>
      <c r="AI946" s="39" t="str">
        <f t="shared" si="2"/>
        <v/>
      </c>
      <c r="AJ946" s="37" t="str">
        <f t="shared" si="3"/>
        <v/>
      </c>
      <c r="AK946" s="41" t="str">
        <f t="shared" si="4"/>
        <v/>
      </c>
      <c r="AL946" s="35" t="s">
        <v>153</v>
      </c>
      <c r="AM946" s="33" t="s">
        <v>1887</v>
      </c>
      <c r="AN946" s="33" t="s">
        <v>1887</v>
      </c>
      <c r="AO946" s="41"/>
      <c r="AP946" s="33" t="s">
        <v>169</v>
      </c>
      <c r="AQ946" s="33" t="s">
        <v>170</v>
      </c>
      <c r="AR946" s="33">
        <v>150.0</v>
      </c>
      <c r="AS946" s="42"/>
      <c r="AT946" s="42"/>
      <c r="AU946" s="42"/>
      <c r="AV946" s="42"/>
      <c r="AW946" s="42"/>
      <c r="AX946" s="5"/>
      <c r="AY946" s="33"/>
      <c r="AZ946" s="33" t="s">
        <v>6356</v>
      </c>
      <c r="BA946" s="5"/>
      <c r="BB946" s="5"/>
      <c r="BC946" s="5" t="s">
        <v>6357</v>
      </c>
      <c r="BD946" s="33" t="s">
        <v>173</v>
      </c>
      <c r="BE946" s="41"/>
      <c r="BF946" s="35"/>
      <c r="BG946" s="33" t="s">
        <v>169</v>
      </c>
      <c r="BH946" s="5"/>
      <c r="BI946" s="33">
        <v>150.0</v>
      </c>
      <c r="BJ946" s="33" t="s">
        <v>170</v>
      </c>
      <c r="BK946" s="5"/>
      <c r="BL946" s="5">
        <f t="shared" si="5"/>
        <v>1997.25</v>
      </c>
      <c r="BM946" s="5"/>
      <c r="BN946" s="5"/>
      <c r="BO946" s="42">
        <f t="shared" si="6"/>
        <v>1997.25</v>
      </c>
      <c r="BP946" s="44"/>
      <c r="BQ946" s="45"/>
      <c r="BR946" s="47"/>
      <c r="BS946" s="45"/>
      <c r="BT946" s="37"/>
      <c r="BU946" s="5"/>
      <c r="BV946" s="38"/>
      <c r="BW946" s="48"/>
      <c r="BX946" s="44"/>
      <c r="BY946" s="44"/>
      <c r="BZ946" s="33" t="s">
        <v>131</v>
      </c>
      <c r="CA946" s="5"/>
      <c r="CB946" s="5"/>
      <c r="CC946" s="33" t="s">
        <v>177</v>
      </c>
      <c r="CD946" s="5"/>
      <c r="CE946" s="5"/>
      <c r="CF946" s="33" t="s">
        <v>178</v>
      </c>
      <c r="CG946" s="33" t="s">
        <v>6358</v>
      </c>
      <c r="CH946" s="5"/>
      <c r="CI946" s="5"/>
      <c r="CJ946" s="5"/>
      <c r="CK946" s="33"/>
      <c r="CL946" s="49">
        <v>44995.0</v>
      </c>
      <c r="CM946" s="33" t="s">
        <v>180</v>
      </c>
      <c r="CN946" s="5"/>
      <c r="CO946" s="33">
        <v>1.0</v>
      </c>
      <c r="CP946" s="33" t="s">
        <v>181</v>
      </c>
      <c r="CQ946" s="50" t="str">
        <f t="shared" si="7"/>
        <v>23/11/1970</v>
      </c>
      <c r="CR946" s="33" t="s">
        <v>182</v>
      </c>
      <c r="CS946" s="33">
        <v>4.0</v>
      </c>
      <c r="CT946" s="33">
        <v>5.0</v>
      </c>
      <c r="CU946" s="33">
        <v>25.0</v>
      </c>
      <c r="CV946" s="33">
        <v>218.0</v>
      </c>
      <c r="CW946" s="5"/>
      <c r="CX946" s="5"/>
      <c r="CY946" s="33">
        <v>-99.6916882</v>
      </c>
      <c r="CZ946" s="33">
        <v>20.7166195</v>
      </c>
      <c r="DA946" s="33">
        <v>4.41123431E9</v>
      </c>
      <c r="DB946" s="33">
        <v>2.0</v>
      </c>
      <c r="DC946" s="33" t="s">
        <v>183</v>
      </c>
      <c r="DD946" s="33">
        <v>2023.0</v>
      </c>
      <c r="DE946" s="33" t="s">
        <v>184</v>
      </c>
      <c r="DF946" s="33"/>
      <c r="DG946" s="33" t="s">
        <v>185</v>
      </c>
      <c r="DH946" s="33" t="s">
        <v>186</v>
      </c>
      <c r="DI946" s="5"/>
      <c r="DJ946" s="5"/>
    </row>
    <row r="947">
      <c r="A947" s="33" t="s">
        <v>6359</v>
      </c>
      <c r="B947" s="34">
        <v>44952.0</v>
      </c>
      <c r="C947" s="35" t="s">
        <v>137</v>
      </c>
      <c r="D947" s="35" t="s">
        <v>139</v>
      </c>
      <c r="E947" s="35" t="s">
        <v>142</v>
      </c>
      <c r="F947" s="36" t="s">
        <v>144</v>
      </c>
      <c r="G947" s="33" t="s">
        <v>6360</v>
      </c>
      <c r="H947" s="33" t="s">
        <v>6361</v>
      </c>
      <c r="I947" s="33" t="s">
        <v>204</v>
      </c>
      <c r="J947" s="33" t="s">
        <v>204</v>
      </c>
      <c r="K947" s="35" t="s">
        <v>150</v>
      </c>
      <c r="L947" s="33" t="s">
        <v>1759</v>
      </c>
      <c r="M947" s="33">
        <v>13.0</v>
      </c>
      <c r="N947" s="33" t="s">
        <v>6164</v>
      </c>
      <c r="O947" s="5"/>
      <c r="P947" s="35" t="s">
        <v>153</v>
      </c>
      <c r="Q947" s="35" t="s">
        <v>6164</v>
      </c>
      <c r="R947" s="33">
        <v>76537.0</v>
      </c>
      <c r="S947" s="37"/>
      <c r="T947" s="33"/>
      <c r="U947" s="33">
        <v>4.13</v>
      </c>
      <c r="V947" s="33" t="s">
        <v>154</v>
      </c>
      <c r="W947" s="33"/>
      <c r="X947" s="33"/>
      <c r="Y947" s="5"/>
      <c r="Z947" s="5"/>
      <c r="AA947" s="33">
        <v>1.0</v>
      </c>
      <c r="AB947" s="33"/>
      <c r="AC947" s="33">
        <v>1.0</v>
      </c>
      <c r="AD947" s="5"/>
      <c r="AE947" s="5"/>
      <c r="AF947" s="5"/>
      <c r="AG947" s="16"/>
      <c r="AH947" s="38" t="str">
        <f t="shared" si="1"/>
        <v/>
      </c>
      <c r="AI947" s="39">
        <f t="shared" si="2"/>
        <v>1</v>
      </c>
      <c r="AJ947" s="37" t="str">
        <f t="shared" si="3"/>
        <v/>
      </c>
      <c r="AK947" s="41" t="str">
        <f t="shared" si="4"/>
        <v/>
      </c>
      <c r="AL947" s="35" t="s">
        <v>153</v>
      </c>
      <c r="AM947" s="33" t="s">
        <v>1887</v>
      </c>
      <c r="AN947" s="33" t="s">
        <v>1887</v>
      </c>
      <c r="AO947" s="41"/>
      <c r="AP947" s="33" t="s">
        <v>169</v>
      </c>
      <c r="AQ947" s="33" t="s">
        <v>170</v>
      </c>
      <c r="AR947" s="33">
        <v>300.0</v>
      </c>
      <c r="AS947" s="42"/>
      <c r="AT947" s="42"/>
      <c r="AU947" s="42"/>
      <c r="AV947" s="42"/>
      <c r="AW947" s="42"/>
      <c r="AX947" s="5"/>
      <c r="AY947" s="33"/>
      <c r="AZ947" s="33" t="s">
        <v>6362</v>
      </c>
      <c r="BA947" s="5"/>
      <c r="BB947" s="5"/>
      <c r="BC947" s="5" t="s">
        <v>6363</v>
      </c>
      <c r="BD947" s="33" t="s">
        <v>173</v>
      </c>
      <c r="BE947" s="41"/>
      <c r="BF947" s="35"/>
      <c r="BG947" s="33" t="s">
        <v>169</v>
      </c>
      <c r="BH947" s="5"/>
      <c r="BI947" s="33">
        <v>300.0</v>
      </c>
      <c r="BJ947" s="33" t="s">
        <v>170</v>
      </c>
      <c r="BK947" s="5"/>
      <c r="BL947" s="5">
        <f t="shared" si="5"/>
        <v>3994.5</v>
      </c>
      <c r="BM947" s="5"/>
      <c r="BN947" s="5"/>
      <c r="BO947" s="42">
        <f t="shared" si="6"/>
        <v>3994.5</v>
      </c>
      <c r="BP947" s="44"/>
      <c r="BQ947" s="45"/>
      <c r="BR947" s="47"/>
      <c r="BS947" s="45"/>
      <c r="BT947" s="37"/>
      <c r="BU947" s="5"/>
      <c r="BV947" s="38"/>
      <c r="BW947" s="48"/>
      <c r="BX947" s="44"/>
      <c r="BY947" s="44"/>
      <c r="BZ947" s="33" t="s">
        <v>131</v>
      </c>
      <c r="CA947" s="5"/>
      <c r="CB947" s="5"/>
      <c r="CC947" s="33" t="s">
        <v>177</v>
      </c>
      <c r="CD947" s="5"/>
      <c r="CE947" s="5"/>
      <c r="CF947" s="33" t="s">
        <v>178</v>
      </c>
      <c r="CG947" s="33" t="s">
        <v>6364</v>
      </c>
      <c r="CH947" s="5"/>
      <c r="CI947" s="5"/>
      <c r="CJ947" s="5"/>
      <c r="CK947" s="33"/>
      <c r="CL947" s="49">
        <v>44995.0</v>
      </c>
      <c r="CM947" s="33" t="s">
        <v>180</v>
      </c>
      <c r="CN947" s="5"/>
      <c r="CO947" s="33">
        <v>2.0</v>
      </c>
      <c r="CP947" s="33" t="s">
        <v>181</v>
      </c>
      <c r="CQ947" s="50" t="str">
        <f t="shared" si="7"/>
        <v>12/06/1949</v>
      </c>
      <c r="CR947" s="33" t="s">
        <v>182</v>
      </c>
      <c r="CS947" s="33">
        <v>4.0</v>
      </c>
      <c r="CT947" s="33">
        <v>5.0</v>
      </c>
      <c r="CU947" s="33">
        <v>25.0</v>
      </c>
      <c r="CV947" s="33">
        <v>218.0</v>
      </c>
      <c r="CW947" s="5"/>
      <c r="CX947" s="5"/>
      <c r="CY947" s="33">
        <v>-99.69347</v>
      </c>
      <c r="CZ947" s="33">
        <v>20.721157</v>
      </c>
      <c r="DA947" s="33">
        <v>4.411009225E9</v>
      </c>
      <c r="DB947" s="33">
        <v>2.0</v>
      </c>
      <c r="DC947" s="33" t="s">
        <v>183</v>
      </c>
      <c r="DD947" s="33">
        <v>2023.0</v>
      </c>
      <c r="DE947" s="33" t="s">
        <v>184</v>
      </c>
      <c r="DF947" s="33"/>
      <c r="DG947" s="33" t="s">
        <v>185</v>
      </c>
      <c r="DH947" s="33" t="s">
        <v>186</v>
      </c>
      <c r="DI947" s="5"/>
      <c r="DJ947" s="5"/>
    </row>
    <row r="948">
      <c r="A948" s="33" t="s">
        <v>6365</v>
      </c>
      <c r="B948" s="34">
        <v>44952.0</v>
      </c>
      <c r="C948" s="35" t="s">
        <v>137</v>
      </c>
      <c r="D948" s="35" t="s">
        <v>139</v>
      </c>
      <c r="E948" s="35" t="s">
        <v>142</v>
      </c>
      <c r="F948" s="36" t="s">
        <v>144</v>
      </c>
      <c r="G948" s="33" t="s">
        <v>6366</v>
      </c>
      <c r="H948" s="33" t="s">
        <v>6367</v>
      </c>
      <c r="I948" s="33" t="s">
        <v>204</v>
      </c>
      <c r="J948" s="33" t="s">
        <v>1519</v>
      </c>
      <c r="K948" s="35" t="s">
        <v>150</v>
      </c>
      <c r="L948" s="33" t="s">
        <v>151</v>
      </c>
      <c r="M948" s="5"/>
      <c r="N948" s="33" t="s">
        <v>6164</v>
      </c>
      <c r="O948" s="5"/>
      <c r="P948" s="35" t="s">
        <v>153</v>
      </c>
      <c r="Q948" s="35" t="s">
        <v>6164</v>
      </c>
      <c r="R948" s="33">
        <v>76537.0</v>
      </c>
      <c r="S948" s="37"/>
      <c r="T948" s="33"/>
      <c r="U948" s="33">
        <v>1.28</v>
      </c>
      <c r="V948" s="33" t="s">
        <v>154</v>
      </c>
      <c r="W948" s="33"/>
      <c r="X948" s="33"/>
      <c r="Y948" s="5"/>
      <c r="Z948" s="5"/>
      <c r="AA948" s="33">
        <v>1.0</v>
      </c>
      <c r="AB948" s="33"/>
      <c r="AC948" s="33">
        <v>1.0</v>
      </c>
      <c r="AD948" s="5"/>
      <c r="AE948" s="5"/>
      <c r="AF948" s="5"/>
      <c r="AG948" s="16"/>
      <c r="AH948" s="38" t="str">
        <f t="shared" si="1"/>
        <v/>
      </c>
      <c r="AI948" s="39">
        <f t="shared" si="2"/>
        <v>1</v>
      </c>
      <c r="AJ948" s="37" t="str">
        <f t="shared" si="3"/>
        <v/>
      </c>
      <c r="AK948" s="41" t="str">
        <f t="shared" si="4"/>
        <v/>
      </c>
      <c r="AL948" s="35" t="s">
        <v>153</v>
      </c>
      <c r="AM948" s="33" t="s">
        <v>1887</v>
      </c>
      <c r="AN948" s="33" t="s">
        <v>1887</v>
      </c>
      <c r="AO948" s="41"/>
      <c r="AP948" s="33" t="s">
        <v>169</v>
      </c>
      <c r="AQ948" s="33" t="s">
        <v>170</v>
      </c>
      <c r="AR948" s="33">
        <v>150.0</v>
      </c>
      <c r="AS948" s="42"/>
      <c r="AT948" s="42"/>
      <c r="AU948" s="42"/>
      <c r="AV948" s="42"/>
      <c r="AW948" s="42"/>
      <c r="AX948" s="5"/>
      <c r="AY948" s="33"/>
      <c r="AZ948" s="33" t="s">
        <v>6368</v>
      </c>
      <c r="BA948" s="5"/>
      <c r="BB948" s="5"/>
      <c r="BC948" s="5" t="s">
        <v>6369</v>
      </c>
      <c r="BD948" s="33" t="s">
        <v>173</v>
      </c>
      <c r="BE948" s="41"/>
      <c r="BF948" s="35"/>
      <c r="BG948" s="33" t="s">
        <v>169</v>
      </c>
      <c r="BH948" s="5"/>
      <c r="BI948" s="33">
        <v>150.0</v>
      </c>
      <c r="BJ948" s="33" t="s">
        <v>170</v>
      </c>
      <c r="BK948" s="5"/>
      <c r="BL948" s="5">
        <f t="shared" si="5"/>
        <v>1997.25</v>
      </c>
      <c r="BM948" s="5"/>
      <c r="BN948" s="5"/>
      <c r="BO948" s="42">
        <f t="shared" si="6"/>
        <v>1997.25</v>
      </c>
      <c r="BP948" s="44"/>
      <c r="BQ948" s="45"/>
      <c r="BR948" s="47"/>
      <c r="BS948" s="45"/>
      <c r="BT948" s="37"/>
      <c r="BU948" s="5"/>
      <c r="BV948" s="38"/>
      <c r="BW948" s="48"/>
      <c r="BX948" s="44"/>
      <c r="BY948" s="44"/>
      <c r="BZ948" s="33" t="s">
        <v>131</v>
      </c>
      <c r="CA948" s="5"/>
      <c r="CB948" s="5"/>
      <c r="CC948" s="33" t="s">
        <v>177</v>
      </c>
      <c r="CD948" s="5"/>
      <c r="CE948" s="5"/>
      <c r="CF948" s="33" t="s">
        <v>178</v>
      </c>
      <c r="CG948" s="33" t="s">
        <v>6370</v>
      </c>
      <c r="CH948" s="5"/>
      <c r="CI948" s="5"/>
      <c r="CJ948" s="5"/>
      <c r="CK948" s="33"/>
      <c r="CL948" s="49">
        <v>44995.0</v>
      </c>
      <c r="CM948" s="33" t="s">
        <v>180</v>
      </c>
      <c r="CN948" s="5"/>
      <c r="CO948" s="33">
        <v>1.0</v>
      </c>
      <c r="CP948" s="33" t="s">
        <v>181</v>
      </c>
      <c r="CQ948" s="50" t="str">
        <f t="shared" si="7"/>
        <v>04/09/1961</v>
      </c>
      <c r="CR948" s="33" t="s">
        <v>182</v>
      </c>
      <c r="CS948" s="33">
        <v>4.0</v>
      </c>
      <c r="CT948" s="33">
        <v>5.0</v>
      </c>
      <c r="CU948" s="33">
        <v>25.0</v>
      </c>
      <c r="CV948" s="33">
        <v>218.0</v>
      </c>
      <c r="CW948" s="5"/>
      <c r="CX948" s="5"/>
      <c r="CY948" s="33">
        <v>-99.69347</v>
      </c>
      <c r="CZ948" s="33">
        <v>20.721157</v>
      </c>
      <c r="DA948" s="33">
        <v>4.4219266E9</v>
      </c>
      <c r="DB948" s="33">
        <v>1.0</v>
      </c>
      <c r="DC948" s="33" t="s">
        <v>183</v>
      </c>
      <c r="DD948" s="33">
        <v>2023.0</v>
      </c>
      <c r="DE948" s="33" t="s">
        <v>184</v>
      </c>
      <c r="DF948" s="33"/>
      <c r="DG948" s="33" t="s">
        <v>185</v>
      </c>
      <c r="DH948" s="33" t="s">
        <v>186</v>
      </c>
      <c r="DI948" s="5"/>
      <c r="DJ948" s="5"/>
    </row>
    <row r="949">
      <c r="A949" s="33" t="s">
        <v>6371</v>
      </c>
      <c r="B949" s="34">
        <v>44952.0</v>
      </c>
      <c r="C949" s="35" t="s">
        <v>137</v>
      </c>
      <c r="D949" s="35" t="s">
        <v>139</v>
      </c>
      <c r="E949" s="35" t="s">
        <v>142</v>
      </c>
      <c r="F949" s="36" t="s">
        <v>144</v>
      </c>
      <c r="G949" s="33" t="s">
        <v>6372</v>
      </c>
      <c r="H949" s="33" t="s">
        <v>246</v>
      </c>
      <c r="I949" s="33" t="s">
        <v>204</v>
      </c>
      <c r="J949" s="33" t="s">
        <v>204</v>
      </c>
      <c r="K949" s="35" t="s">
        <v>150</v>
      </c>
      <c r="L949" s="33" t="s">
        <v>151</v>
      </c>
      <c r="M949" s="5"/>
      <c r="N949" s="33" t="s">
        <v>6164</v>
      </c>
      <c r="O949" s="5"/>
      <c r="P949" s="35" t="s">
        <v>153</v>
      </c>
      <c r="Q949" s="35" t="s">
        <v>6164</v>
      </c>
      <c r="R949" s="33">
        <v>76537.0</v>
      </c>
      <c r="S949" s="37"/>
      <c r="T949" s="33"/>
      <c r="U949" s="33">
        <v>2.9</v>
      </c>
      <c r="V949" s="33" t="s">
        <v>154</v>
      </c>
      <c r="W949" s="33"/>
      <c r="X949" s="33"/>
      <c r="Y949" s="5"/>
      <c r="Z949" s="5"/>
      <c r="AA949" s="33">
        <v>1.0</v>
      </c>
      <c r="AB949" s="33"/>
      <c r="AC949" s="33">
        <v>1.0</v>
      </c>
      <c r="AD949" s="5"/>
      <c r="AE949" s="5"/>
      <c r="AF949" s="5"/>
      <c r="AG949" s="16"/>
      <c r="AH949" s="38" t="str">
        <f t="shared" si="1"/>
        <v/>
      </c>
      <c r="AI949" s="39">
        <f t="shared" si="2"/>
        <v>1</v>
      </c>
      <c r="AJ949" s="37" t="str">
        <f t="shared" si="3"/>
        <v/>
      </c>
      <c r="AK949" s="41" t="str">
        <f t="shared" si="4"/>
        <v/>
      </c>
      <c r="AL949" s="35" t="s">
        <v>153</v>
      </c>
      <c r="AM949" s="33" t="s">
        <v>1887</v>
      </c>
      <c r="AN949" s="33" t="s">
        <v>1887</v>
      </c>
      <c r="AO949" s="41"/>
      <c r="AP949" s="33" t="s">
        <v>169</v>
      </c>
      <c r="AQ949" s="33" t="s">
        <v>170</v>
      </c>
      <c r="AR949" s="33">
        <v>150.0</v>
      </c>
      <c r="AS949" s="42"/>
      <c r="AT949" s="42"/>
      <c r="AU949" s="42"/>
      <c r="AV949" s="42"/>
      <c r="AW949" s="42"/>
      <c r="AX949" s="5"/>
      <c r="AY949" s="33"/>
      <c r="AZ949" s="33" t="s">
        <v>6373</v>
      </c>
      <c r="BA949" s="5"/>
      <c r="BB949" s="5"/>
      <c r="BC949" s="5" t="s">
        <v>6374</v>
      </c>
      <c r="BD949" s="33" t="s">
        <v>173</v>
      </c>
      <c r="BE949" s="41"/>
      <c r="BF949" s="35"/>
      <c r="BG949" s="33" t="s">
        <v>169</v>
      </c>
      <c r="BH949" s="5"/>
      <c r="BI949" s="33">
        <v>150.0</v>
      </c>
      <c r="BJ949" s="33" t="s">
        <v>170</v>
      </c>
      <c r="BK949" s="5"/>
      <c r="BL949" s="5">
        <f t="shared" si="5"/>
        <v>1997.25</v>
      </c>
      <c r="BM949" s="5"/>
      <c r="BN949" s="5"/>
      <c r="BO949" s="42">
        <f t="shared" si="6"/>
        <v>1997.25</v>
      </c>
      <c r="BP949" s="44"/>
      <c r="BQ949" s="45"/>
      <c r="BR949" s="47"/>
      <c r="BS949" s="45"/>
      <c r="BT949" s="37"/>
      <c r="BU949" s="5"/>
      <c r="BV949" s="38"/>
      <c r="BW949" s="48"/>
      <c r="BX949" s="44"/>
      <c r="BY949" s="44"/>
      <c r="BZ949" s="33" t="s">
        <v>131</v>
      </c>
      <c r="CA949" s="5"/>
      <c r="CB949" s="5"/>
      <c r="CC949" s="33" t="s">
        <v>177</v>
      </c>
      <c r="CD949" s="5"/>
      <c r="CE949" s="5"/>
      <c r="CF949" s="33" t="s">
        <v>178</v>
      </c>
      <c r="CG949" s="33" t="s">
        <v>6375</v>
      </c>
      <c r="CH949" s="5"/>
      <c r="CI949" s="5"/>
      <c r="CJ949" s="5"/>
      <c r="CK949" s="33"/>
      <c r="CL949" s="49">
        <v>44995.0</v>
      </c>
      <c r="CM949" s="33" t="s">
        <v>180</v>
      </c>
      <c r="CN949" s="5"/>
      <c r="CO949" s="33">
        <v>1.0</v>
      </c>
      <c r="CP949" s="33" t="s">
        <v>181</v>
      </c>
      <c r="CQ949" s="50" t="str">
        <f t="shared" si="7"/>
        <v>07/03/1940</v>
      </c>
      <c r="CR949" s="33" t="s">
        <v>182</v>
      </c>
      <c r="CS949" s="33">
        <v>4.0</v>
      </c>
      <c r="CT949" s="33">
        <v>5.0</v>
      </c>
      <c r="CU949" s="33">
        <v>25.0</v>
      </c>
      <c r="CV949" s="33">
        <v>218.0</v>
      </c>
      <c r="CW949" s="5"/>
      <c r="CX949" s="5"/>
      <c r="CY949" s="33">
        <v>-99.69347</v>
      </c>
      <c r="CZ949" s="33">
        <v>20.721157</v>
      </c>
      <c r="DA949" s="33">
        <v>4.46149676E9</v>
      </c>
      <c r="DB949" s="33">
        <v>2.0</v>
      </c>
      <c r="DC949" s="33" t="s">
        <v>183</v>
      </c>
      <c r="DD949" s="33">
        <v>2023.0</v>
      </c>
      <c r="DE949" s="33" t="s">
        <v>184</v>
      </c>
      <c r="DF949" s="33"/>
      <c r="DG949" s="33" t="s">
        <v>185</v>
      </c>
      <c r="DH949" s="33" t="s">
        <v>186</v>
      </c>
      <c r="DI949" s="5"/>
      <c r="DJ949" s="5"/>
    </row>
    <row r="950">
      <c r="A950" s="33" t="s">
        <v>6376</v>
      </c>
      <c r="B950" s="34">
        <v>44952.0</v>
      </c>
      <c r="C950" s="35" t="s">
        <v>137</v>
      </c>
      <c r="D950" s="35" t="s">
        <v>139</v>
      </c>
      <c r="E950" s="35" t="s">
        <v>142</v>
      </c>
      <c r="F950" s="36" t="s">
        <v>144</v>
      </c>
      <c r="G950" s="33" t="s">
        <v>6377</v>
      </c>
      <c r="H950" s="33" t="s">
        <v>3734</v>
      </c>
      <c r="I950" s="33" t="s">
        <v>255</v>
      </c>
      <c r="J950" s="33" t="s">
        <v>2510</v>
      </c>
      <c r="K950" s="35" t="s">
        <v>150</v>
      </c>
      <c r="L950" s="33" t="s">
        <v>2468</v>
      </c>
      <c r="M950" s="33">
        <v>90.0</v>
      </c>
      <c r="N950" s="33" t="s">
        <v>6164</v>
      </c>
      <c r="O950" s="5"/>
      <c r="P950" s="35" t="s">
        <v>153</v>
      </c>
      <c r="Q950" s="35" t="s">
        <v>6164</v>
      </c>
      <c r="R950" s="33">
        <v>76537.0</v>
      </c>
      <c r="S950" s="37"/>
      <c r="T950" s="33"/>
      <c r="U950" s="33">
        <v>1.07</v>
      </c>
      <c r="V950" s="33" t="s">
        <v>154</v>
      </c>
      <c r="W950" s="33"/>
      <c r="X950" s="33"/>
      <c r="Y950" s="5"/>
      <c r="Z950" s="5"/>
      <c r="AA950" s="33">
        <v>1.0</v>
      </c>
      <c r="AB950" s="33">
        <v>1.0</v>
      </c>
      <c r="AC950" s="33"/>
      <c r="AD950" s="5"/>
      <c r="AE950" s="5"/>
      <c r="AF950" s="5"/>
      <c r="AG950" s="16"/>
      <c r="AH950" s="38">
        <f t="shared" si="1"/>
        <v>1</v>
      </c>
      <c r="AI950" s="39" t="str">
        <f t="shared" si="2"/>
        <v/>
      </c>
      <c r="AJ950" s="37" t="str">
        <f t="shared" si="3"/>
        <v/>
      </c>
      <c r="AK950" s="41" t="str">
        <f t="shared" si="4"/>
        <v/>
      </c>
      <c r="AL950" s="35" t="s">
        <v>153</v>
      </c>
      <c r="AM950" s="33" t="s">
        <v>1887</v>
      </c>
      <c r="AN950" s="33" t="s">
        <v>1887</v>
      </c>
      <c r="AO950" s="41"/>
      <c r="AP950" s="33" t="s">
        <v>169</v>
      </c>
      <c r="AQ950" s="33" t="s">
        <v>170</v>
      </c>
      <c r="AR950" s="33">
        <v>150.0</v>
      </c>
      <c r="AS950" s="42"/>
      <c r="AT950" s="42"/>
      <c r="AU950" s="42"/>
      <c r="AV950" s="42"/>
      <c r="AW950" s="42"/>
      <c r="AX950" s="5"/>
      <c r="AY950" s="33"/>
      <c r="AZ950" s="33" t="s">
        <v>6378</v>
      </c>
      <c r="BA950" s="5"/>
      <c r="BB950" s="5"/>
      <c r="BC950" s="5" t="s">
        <v>6379</v>
      </c>
      <c r="BD950" s="33" t="s">
        <v>173</v>
      </c>
      <c r="BE950" s="41"/>
      <c r="BF950" s="35"/>
      <c r="BG950" s="33" t="s">
        <v>169</v>
      </c>
      <c r="BH950" s="5"/>
      <c r="BI950" s="33">
        <v>150.0</v>
      </c>
      <c r="BJ950" s="33" t="s">
        <v>170</v>
      </c>
      <c r="BK950" s="5"/>
      <c r="BL950" s="5">
        <f t="shared" si="5"/>
        <v>1997.25</v>
      </c>
      <c r="BM950" s="5"/>
      <c r="BN950" s="5"/>
      <c r="BO950" s="42">
        <f t="shared" si="6"/>
        <v>1997.25</v>
      </c>
      <c r="BP950" s="44"/>
      <c r="BQ950" s="45"/>
      <c r="BR950" s="47"/>
      <c r="BS950" s="45"/>
      <c r="BT950" s="37"/>
      <c r="BU950" s="5"/>
      <c r="BV950" s="38"/>
      <c r="BW950" s="48"/>
      <c r="BX950" s="44"/>
      <c r="BY950" s="44"/>
      <c r="BZ950" s="33" t="s">
        <v>131</v>
      </c>
      <c r="CA950" s="5"/>
      <c r="CB950" s="5"/>
      <c r="CC950" s="33" t="s">
        <v>177</v>
      </c>
      <c r="CD950" s="5"/>
      <c r="CE950" s="5"/>
      <c r="CF950" s="33" t="s">
        <v>178</v>
      </c>
      <c r="CG950" s="33" t="s">
        <v>6380</v>
      </c>
      <c r="CH950" s="5"/>
      <c r="CI950" s="5"/>
      <c r="CJ950" s="5"/>
      <c r="CK950" s="33"/>
      <c r="CL950" s="49">
        <v>44995.0</v>
      </c>
      <c r="CM950" s="33" t="s">
        <v>180</v>
      </c>
      <c r="CN950" s="5"/>
      <c r="CO950" s="33">
        <v>1.0</v>
      </c>
      <c r="CP950" s="33" t="s">
        <v>181</v>
      </c>
      <c r="CQ950" s="50" t="str">
        <f t="shared" si="7"/>
        <v>08/02/1962</v>
      </c>
      <c r="CR950" s="33" t="s">
        <v>243</v>
      </c>
      <c r="CS950" s="33">
        <v>4.0</v>
      </c>
      <c r="CT950" s="33">
        <v>5.0</v>
      </c>
      <c r="CU950" s="33">
        <v>25.0</v>
      </c>
      <c r="CV950" s="33">
        <v>218.0</v>
      </c>
      <c r="CW950" s="5"/>
      <c r="CX950" s="5"/>
      <c r="CY950" s="33">
        <v>-99.6908171</v>
      </c>
      <c r="CZ950" s="33">
        <v>20.7121087</v>
      </c>
      <c r="DA950" s="33">
        <v>4.423338295E9</v>
      </c>
      <c r="DB950" s="33">
        <v>2.0</v>
      </c>
      <c r="DC950" s="33" t="s">
        <v>183</v>
      </c>
      <c r="DD950" s="33">
        <v>2023.0</v>
      </c>
      <c r="DE950" s="33" t="s">
        <v>184</v>
      </c>
      <c r="DF950" s="33"/>
      <c r="DG950" s="33" t="s">
        <v>185</v>
      </c>
      <c r="DH950" s="33" t="s">
        <v>186</v>
      </c>
      <c r="DI950" s="5"/>
      <c r="DJ950" s="5"/>
    </row>
    <row r="951">
      <c r="A951" s="33" t="s">
        <v>6381</v>
      </c>
      <c r="B951" s="34">
        <v>44952.0</v>
      </c>
      <c r="C951" s="35" t="s">
        <v>137</v>
      </c>
      <c r="D951" s="35" t="s">
        <v>139</v>
      </c>
      <c r="E951" s="35" t="s">
        <v>142</v>
      </c>
      <c r="F951" s="36" t="s">
        <v>144</v>
      </c>
      <c r="G951" s="33" t="s">
        <v>6382</v>
      </c>
      <c r="H951" s="33" t="s">
        <v>6383</v>
      </c>
      <c r="I951" s="33" t="s">
        <v>255</v>
      </c>
      <c r="J951" s="33" t="s">
        <v>204</v>
      </c>
      <c r="K951" s="35" t="s">
        <v>150</v>
      </c>
      <c r="L951" s="33" t="s">
        <v>6207</v>
      </c>
      <c r="M951" s="5"/>
      <c r="N951" s="33" t="s">
        <v>6164</v>
      </c>
      <c r="O951" s="5"/>
      <c r="P951" s="35" t="s">
        <v>153</v>
      </c>
      <c r="Q951" s="35" t="s">
        <v>6164</v>
      </c>
      <c r="R951" s="33">
        <v>76537.0</v>
      </c>
      <c r="S951" s="37"/>
      <c r="T951" s="33"/>
      <c r="U951" s="33">
        <v>3.86</v>
      </c>
      <c r="V951" s="33" t="s">
        <v>154</v>
      </c>
      <c r="W951" s="33"/>
      <c r="X951" s="33"/>
      <c r="Y951" s="5"/>
      <c r="Z951" s="5"/>
      <c r="AA951" s="33">
        <v>1.0</v>
      </c>
      <c r="AB951" s="33"/>
      <c r="AC951" s="33">
        <v>1.0</v>
      </c>
      <c r="AD951" s="5"/>
      <c r="AE951" s="5"/>
      <c r="AF951" s="5"/>
      <c r="AG951" s="16"/>
      <c r="AH951" s="38" t="str">
        <f t="shared" si="1"/>
        <v/>
      </c>
      <c r="AI951" s="39">
        <f t="shared" si="2"/>
        <v>1</v>
      </c>
      <c r="AJ951" s="37" t="str">
        <f t="shared" si="3"/>
        <v/>
      </c>
      <c r="AK951" s="41" t="str">
        <f t="shared" si="4"/>
        <v/>
      </c>
      <c r="AL951" s="35" t="s">
        <v>153</v>
      </c>
      <c r="AM951" s="33" t="s">
        <v>1887</v>
      </c>
      <c r="AN951" s="33" t="s">
        <v>1887</v>
      </c>
      <c r="AO951" s="41"/>
      <c r="AP951" s="33" t="s">
        <v>169</v>
      </c>
      <c r="AQ951" s="33" t="s">
        <v>170</v>
      </c>
      <c r="AR951" s="33">
        <v>300.0</v>
      </c>
      <c r="AS951" s="42"/>
      <c r="AT951" s="42"/>
      <c r="AU951" s="42"/>
      <c r="AV951" s="42"/>
      <c r="AW951" s="42"/>
      <c r="AX951" s="5"/>
      <c r="AY951" s="33"/>
      <c r="AZ951" s="33" t="s">
        <v>6384</v>
      </c>
      <c r="BA951" s="5"/>
      <c r="BB951" s="5"/>
      <c r="BC951" s="5" t="s">
        <v>6385</v>
      </c>
      <c r="BD951" s="33" t="s">
        <v>173</v>
      </c>
      <c r="BE951" s="41"/>
      <c r="BF951" s="35"/>
      <c r="BG951" s="33" t="s">
        <v>169</v>
      </c>
      <c r="BH951" s="5"/>
      <c r="BI951" s="33">
        <v>300.0</v>
      </c>
      <c r="BJ951" s="33" t="s">
        <v>170</v>
      </c>
      <c r="BK951" s="5"/>
      <c r="BL951" s="5">
        <f t="shared" si="5"/>
        <v>3994.5</v>
      </c>
      <c r="BM951" s="5"/>
      <c r="BN951" s="5"/>
      <c r="BO951" s="42">
        <f t="shared" si="6"/>
        <v>3994.5</v>
      </c>
      <c r="BP951" s="44"/>
      <c r="BQ951" s="45"/>
      <c r="BR951" s="47"/>
      <c r="BS951" s="45"/>
      <c r="BT951" s="37"/>
      <c r="BU951" s="5"/>
      <c r="BV951" s="38"/>
      <c r="BW951" s="48"/>
      <c r="BX951" s="44"/>
      <c r="BY951" s="44"/>
      <c r="BZ951" s="33" t="s">
        <v>131</v>
      </c>
      <c r="CA951" s="5"/>
      <c r="CB951" s="5"/>
      <c r="CC951" s="33" t="s">
        <v>177</v>
      </c>
      <c r="CD951" s="5"/>
      <c r="CE951" s="5"/>
      <c r="CF951" s="33" t="s">
        <v>178</v>
      </c>
      <c r="CG951" s="33" t="s">
        <v>6386</v>
      </c>
      <c r="CH951" s="5"/>
      <c r="CI951" s="5"/>
      <c r="CJ951" s="5"/>
      <c r="CK951" s="33"/>
      <c r="CL951" s="49">
        <v>44995.0</v>
      </c>
      <c r="CM951" s="33" t="s">
        <v>180</v>
      </c>
      <c r="CN951" s="5"/>
      <c r="CO951" s="33">
        <v>2.0</v>
      </c>
      <c r="CP951" s="33" t="s">
        <v>181</v>
      </c>
      <c r="CQ951" s="50" t="str">
        <f t="shared" si="7"/>
        <v>20/03/1951</v>
      </c>
      <c r="CR951" s="33" t="s">
        <v>182</v>
      </c>
      <c r="CS951" s="33">
        <v>4.0</v>
      </c>
      <c r="CT951" s="33">
        <v>5.0</v>
      </c>
      <c r="CU951" s="33">
        <v>25.0</v>
      </c>
      <c r="CV951" s="33">
        <v>218.0</v>
      </c>
      <c r="CW951" s="5"/>
      <c r="CX951" s="5"/>
      <c r="CY951" s="33">
        <v>-99.686576</v>
      </c>
      <c r="CZ951" s="33">
        <v>20.722467</v>
      </c>
      <c r="DA951" s="33">
        <v>4.411299581E9</v>
      </c>
      <c r="DB951" s="33">
        <v>2.0</v>
      </c>
      <c r="DC951" s="33" t="s">
        <v>183</v>
      </c>
      <c r="DD951" s="33">
        <v>2023.0</v>
      </c>
      <c r="DE951" s="33" t="s">
        <v>184</v>
      </c>
      <c r="DF951" s="33"/>
      <c r="DG951" s="33" t="s">
        <v>185</v>
      </c>
      <c r="DH951" s="33" t="s">
        <v>186</v>
      </c>
      <c r="DI951" s="5"/>
      <c r="DJ951" s="5"/>
    </row>
    <row r="952">
      <c r="A952" s="33" t="s">
        <v>6387</v>
      </c>
      <c r="B952" s="34">
        <v>44952.0</v>
      </c>
      <c r="C952" s="35" t="s">
        <v>137</v>
      </c>
      <c r="D952" s="35" t="s">
        <v>139</v>
      </c>
      <c r="E952" s="35" t="s">
        <v>142</v>
      </c>
      <c r="F952" s="36" t="s">
        <v>144</v>
      </c>
      <c r="G952" s="33" t="s">
        <v>6388</v>
      </c>
      <c r="H952" s="33" t="s">
        <v>6389</v>
      </c>
      <c r="I952" s="33" t="s">
        <v>255</v>
      </c>
      <c r="J952" s="33" t="s">
        <v>204</v>
      </c>
      <c r="K952" s="35" t="s">
        <v>150</v>
      </c>
      <c r="L952" s="33" t="s">
        <v>6207</v>
      </c>
      <c r="M952" s="33">
        <v>21.0</v>
      </c>
      <c r="N952" s="33" t="s">
        <v>6164</v>
      </c>
      <c r="O952" s="5"/>
      <c r="P952" s="35" t="s">
        <v>153</v>
      </c>
      <c r="Q952" s="35" t="s">
        <v>6164</v>
      </c>
      <c r="R952" s="33">
        <v>76537.0</v>
      </c>
      <c r="S952" s="37"/>
      <c r="T952" s="33"/>
      <c r="U952" s="33">
        <v>1.71</v>
      </c>
      <c r="V952" s="33" t="s">
        <v>154</v>
      </c>
      <c r="W952" s="33"/>
      <c r="X952" s="33"/>
      <c r="Y952" s="5"/>
      <c r="Z952" s="5"/>
      <c r="AA952" s="33">
        <v>1.0</v>
      </c>
      <c r="AB952" s="33">
        <v>1.0</v>
      </c>
      <c r="AC952" s="33"/>
      <c r="AD952" s="5"/>
      <c r="AE952" s="5"/>
      <c r="AF952" s="5"/>
      <c r="AG952" s="16"/>
      <c r="AH952" s="38">
        <f t="shared" si="1"/>
        <v>1</v>
      </c>
      <c r="AI952" s="39" t="str">
        <f t="shared" si="2"/>
        <v/>
      </c>
      <c r="AJ952" s="37" t="str">
        <f t="shared" si="3"/>
        <v/>
      </c>
      <c r="AK952" s="41" t="str">
        <f t="shared" si="4"/>
        <v/>
      </c>
      <c r="AL952" s="35" t="s">
        <v>153</v>
      </c>
      <c r="AM952" s="33" t="s">
        <v>1887</v>
      </c>
      <c r="AN952" s="33" t="s">
        <v>1887</v>
      </c>
      <c r="AO952" s="41"/>
      <c r="AP952" s="33" t="s">
        <v>169</v>
      </c>
      <c r="AQ952" s="33" t="s">
        <v>170</v>
      </c>
      <c r="AR952" s="33">
        <v>150.0</v>
      </c>
      <c r="AS952" s="42"/>
      <c r="AT952" s="42"/>
      <c r="AU952" s="42"/>
      <c r="AV952" s="42"/>
      <c r="AW952" s="42"/>
      <c r="AX952" s="5"/>
      <c r="AY952" s="33"/>
      <c r="AZ952" s="33" t="s">
        <v>6390</v>
      </c>
      <c r="BA952" s="5"/>
      <c r="BB952" s="5"/>
      <c r="BC952" s="5" t="s">
        <v>6391</v>
      </c>
      <c r="BD952" s="33" t="s">
        <v>173</v>
      </c>
      <c r="BE952" s="41"/>
      <c r="BF952" s="35"/>
      <c r="BG952" s="33" t="s">
        <v>169</v>
      </c>
      <c r="BH952" s="5"/>
      <c r="BI952" s="33">
        <v>150.0</v>
      </c>
      <c r="BJ952" s="33" t="s">
        <v>170</v>
      </c>
      <c r="BK952" s="5"/>
      <c r="BL952" s="5">
        <f t="shared" si="5"/>
        <v>1997.25</v>
      </c>
      <c r="BM952" s="5"/>
      <c r="BN952" s="5"/>
      <c r="BO952" s="42">
        <f t="shared" si="6"/>
        <v>1997.25</v>
      </c>
      <c r="BP952" s="44"/>
      <c r="BQ952" s="45"/>
      <c r="BR952" s="47"/>
      <c r="BS952" s="45"/>
      <c r="BT952" s="37"/>
      <c r="BU952" s="5"/>
      <c r="BV952" s="38"/>
      <c r="BW952" s="48"/>
      <c r="BX952" s="44"/>
      <c r="BY952" s="44"/>
      <c r="BZ952" s="33" t="s">
        <v>131</v>
      </c>
      <c r="CA952" s="5"/>
      <c r="CB952" s="5"/>
      <c r="CC952" s="33" t="s">
        <v>177</v>
      </c>
      <c r="CD952" s="5"/>
      <c r="CE952" s="5"/>
      <c r="CF952" s="33" t="s">
        <v>178</v>
      </c>
      <c r="CG952" s="33" t="s">
        <v>6392</v>
      </c>
      <c r="CH952" s="5"/>
      <c r="CI952" s="5"/>
      <c r="CJ952" s="5"/>
      <c r="CK952" s="33"/>
      <c r="CL952" s="49">
        <v>44995.0</v>
      </c>
      <c r="CM952" s="33" t="s">
        <v>180</v>
      </c>
      <c r="CN952" s="5"/>
      <c r="CO952" s="33">
        <v>1.0</v>
      </c>
      <c r="CP952" s="33" t="s">
        <v>181</v>
      </c>
      <c r="CQ952" s="50" t="str">
        <f t="shared" si="7"/>
        <v>28/10/1939</v>
      </c>
      <c r="CR952" s="33" t="s">
        <v>243</v>
      </c>
      <c r="CS952" s="33">
        <v>4.0</v>
      </c>
      <c r="CT952" s="33">
        <v>5.0</v>
      </c>
      <c r="CU952" s="33">
        <v>25.0</v>
      </c>
      <c r="CV952" s="33">
        <v>218.0</v>
      </c>
      <c r="CW952" s="5"/>
      <c r="CX952" s="5"/>
      <c r="CY952" s="33">
        <v>-99.686576</v>
      </c>
      <c r="CZ952" s="33">
        <v>20.722467</v>
      </c>
      <c r="DA952" s="33">
        <v>4.411299581E9</v>
      </c>
      <c r="DB952" s="33">
        <v>2.0</v>
      </c>
      <c r="DC952" s="33" t="s">
        <v>183</v>
      </c>
      <c r="DD952" s="33">
        <v>2023.0</v>
      </c>
      <c r="DE952" s="33" t="s">
        <v>184</v>
      </c>
      <c r="DF952" s="33"/>
      <c r="DG952" s="33" t="s">
        <v>185</v>
      </c>
      <c r="DH952" s="33" t="s">
        <v>186</v>
      </c>
      <c r="DI952" s="5"/>
      <c r="DJ952" s="5"/>
    </row>
    <row r="953">
      <c r="A953" s="33" t="s">
        <v>6393</v>
      </c>
      <c r="B953" s="34">
        <v>44952.0</v>
      </c>
      <c r="C953" s="35" t="s">
        <v>137</v>
      </c>
      <c r="D953" s="35" t="s">
        <v>139</v>
      </c>
      <c r="E953" s="35" t="s">
        <v>142</v>
      </c>
      <c r="F953" s="36" t="s">
        <v>144</v>
      </c>
      <c r="G953" s="33" t="s">
        <v>6394</v>
      </c>
      <c r="H953" s="33" t="s">
        <v>6395</v>
      </c>
      <c r="I953" s="33" t="s">
        <v>350</v>
      </c>
      <c r="J953" s="33" t="s">
        <v>203</v>
      </c>
      <c r="K953" s="35" t="s">
        <v>150</v>
      </c>
      <c r="L953" s="33" t="s">
        <v>6396</v>
      </c>
      <c r="M953" s="33">
        <v>88.0</v>
      </c>
      <c r="N953" s="33" t="s">
        <v>6164</v>
      </c>
      <c r="O953" s="5"/>
      <c r="P953" s="35" t="s">
        <v>153</v>
      </c>
      <c r="Q953" s="35" t="s">
        <v>6164</v>
      </c>
      <c r="R953" s="33">
        <v>76537.0</v>
      </c>
      <c r="S953" s="37"/>
      <c r="T953" s="33"/>
      <c r="U953" s="33">
        <v>1.32</v>
      </c>
      <c r="V953" s="33" t="s">
        <v>154</v>
      </c>
      <c r="W953" s="33"/>
      <c r="X953" s="33"/>
      <c r="Y953" s="5"/>
      <c r="Z953" s="5"/>
      <c r="AA953" s="33">
        <v>1.0</v>
      </c>
      <c r="AB953" s="33"/>
      <c r="AC953" s="33">
        <v>1.0</v>
      </c>
      <c r="AD953" s="5"/>
      <c r="AE953" s="5"/>
      <c r="AF953" s="5"/>
      <c r="AG953" s="16"/>
      <c r="AH953" s="38" t="str">
        <f t="shared" si="1"/>
        <v/>
      </c>
      <c r="AI953" s="39" t="str">
        <f t="shared" si="2"/>
        <v/>
      </c>
      <c r="AJ953" s="37" t="str">
        <f t="shared" si="3"/>
        <v/>
      </c>
      <c r="AK953" s="41" t="str">
        <f t="shared" si="4"/>
        <v/>
      </c>
      <c r="AL953" s="35" t="s">
        <v>153</v>
      </c>
      <c r="AM953" s="33" t="s">
        <v>1887</v>
      </c>
      <c r="AN953" s="33" t="s">
        <v>1887</v>
      </c>
      <c r="AO953" s="41"/>
      <c r="AP953" s="33" t="s">
        <v>169</v>
      </c>
      <c r="AQ953" s="33" t="s">
        <v>170</v>
      </c>
      <c r="AR953" s="33">
        <v>150.0</v>
      </c>
      <c r="AS953" s="42"/>
      <c r="AT953" s="42"/>
      <c r="AU953" s="42"/>
      <c r="AV953" s="42"/>
      <c r="AW953" s="42"/>
      <c r="AX953" s="5"/>
      <c r="AY953" s="33"/>
      <c r="AZ953" s="33" t="s">
        <v>6397</v>
      </c>
      <c r="BA953" s="5"/>
      <c r="BB953" s="5"/>
      <c r="BC953" s="5" t="s">
        <v>6398</v>
      </c>
      <c r="BD953" s="33" t="s">
        <v>173</v>
      </c>
      <c r="BE953" s="41"/>
      <c r="BF953" s="35"/>
      <c r="BG953" s="33" t="s">
        <v>169</v>
      </c>
      <c r="BH953" s="5"/>
      <c r="BI953" s="33">
        <v>150.0</v>
      </c>
      <c r="BJ953" s="33" t="s">
        <v>170</v>
      </c>
      <c r="BK953" s="5"/>
      <c r="BL953" s="5">
        <f t="shared" si="5"/>
        <v>1997.25</v>
      </c>
      <c r="BM953" s="5"/>
      <c r="BN953" s="5"/>
      <c r="BO953" s="42">
        <f t="shared" si="6"/>
        <v>1997.25</v>
      </c>
      <c r="BP953" s="44"/>
      <c r="BQ953" s="45"/>
      <c r="BR953" s="47"/>
      <c r="BS953" s="45"/>
      <c r="BT953" s="37"/>
      <c r="BU953" s="5"/>
      <c r="BV953" s="38"/>
      <c r="BW953" s="48"/>
      <c r="BX953" s="44"/>
      <c r="BY953" s="44"/>
      <c r="BZ953" s="33" t="s">
        <v>131</v>
      </c>
      <c r="CA953" s="5"/>
      <c r="CB953" s="5"/>
      <c r="CC953" s="33" t="s">
        <v>177</v>
      </c>
      <c r="CD953" s="5"/>
      <c r="CE953" s="5"/>
      <c r="CF953" s="33" t="s">
        <v>178</v>
      </c>
      <c r="CG953" s="33" t="s">
        <v>6399</v>
      </c>
      <c r="CH953" s="5"/>
      <c r="CI953" s="5"/>
      <c r="CJ953" s="5"/>
      <c r="CK953" s="33"/>
      <c r="CL953" s="49">
        <v>44995.0</v>
      </c>
      <c r="CM953" s="33" t="s">
        <v>180</v>
      </c>
      <c r="CN953" s="5"/>
      <c r="CO953" s="33">
        <v>1.0</v>
      </c>
      <c r="CP953" s="33" t="s">
        <v>181</v>
      </c>
      <c r="CQ953" s="50" t="str">
        <f t="shared" si="7"/>
        <v>17/08/1976</v>
      </c>
      <c r="CR953" s="33" t="s">
        <v>182</v>
      </c>
      <c r="CS953" s="33">
        <v>4.0</v>
      </c>
      <c r="CT953" s="33">
        <v>5.0</v>
      </c>
      <c r="CU953" s="33">
        <v>25.0</v>
      </c>
      <c r="CV953" s="33">
        <v>218.0</v>
      </c>
      <c r="CW953" s="5"/>
      <c r="CX953" s="5"/>
      <c r="CY953" s="33">
        <v>-99.6907523</v>
      </c>
      <c r="CZ953" s="33">
        <v>20.7123715</v>
      </c>
      <c r="DA953" s="33">
        <v>4.412490988E9</v>
      </c>
      <c r="DB953" s="33">
        <v>2.0</v>
      </c>
      <c r="DC953" s="33" t="s">
        <v>183</v>
      </c>
      <c r="DD953" s="33">
        <v>2023.0</v>
      </c>
      <c r="DE953" s="33" t="s">
        <v>184</v>
      </c>
      <c r="DF953" s="33"/>
      <c r="DG953" s="33" t="s">
        <v>185</v>
      </c>
      <c r="DH953" s="33" t="s">
        <v>186</v>
      </c>
      <c r="DI953" s="5"/>
      <c r="DJ953" s="5"/>
    </row>
    <row r="954">
      <c r="A954" s="33" t="s">
        <v>6400</v>
      </c>
      <c r="B954" s="34">
        <v>44952.0</v>
      </c>
      <c r="C954" s="35" t="s">
        <v>137</v>
      </c>
      <c r="D954" s="35" t="s">
        <v>139</v>
      </c>
      <c r="E954" s="35" t="s">
        <v>142</v>
      </c>
      <c r="F954" s="36" t="s">
        <v>144</v>
      </c>
      <c r="G954" s="33" t="s">
        <v>6401</v>
      </c>
      <c r="H954" s="33" t="s">
        <v>6402</v>
      </c>
      <c r="I954" s="33" t="s">
        <v>213</v>
      </c>
      <c r="J954" s="33" t="s">
        <v>231</v>
      </c>
      <c r="K954" s="35" t="s">
        <v>421</v>
      </c>
      <c r="L954" s="33" t="s">
        <v>6403</v>
      </c>
      <c r="M954" s="5"/>
      <c r="N954" s="33" t="s">
        <v>6404</v>
      </c>
      <c r="O954" s="5"/>
      <c r="P954" s="35" t="s">
        <v>982</v>
      </c>
      <c r="Q954" s="35" t="s">
        <v>6405</v>
      </c>
      <c r="R954" s="33">
        <v>76440.0</v>
      </c>
      <c r="S954" s="37"/>
      <c r="T954" s="33"/>
      <c r="U954" s="33">
        <v>1.74</v>
      </c>
      <c r="V954" s="33" t="s">
        <v>154</v>
      </c>
      <c r="W954" s="33"/>
      <c r="X954" s="33"/>
      <c r="Y954" s="5"/>
      <c r="Z954" s="5"/>
      <c r="AA954" s="33">
        <v>1.0</v>
      </c>
      <c r="AB954" s="33"/>
      <c r="AC954" s="33">
        <v>1.0</v>
      </c>
      <c r="AD954" s="5"/>
      <c r="AE954" s="5"/>
      <c r="AF954" s="5"/>
      <c r="AG954" s="16"/>
      <c r="AH954" s="38" t="str">
        <f t="shared" si="1"/>
        <v/>
      </c>
      <c r="AI954" s="39" t="str">
        <f t="shared" si="2"/>
        <v/>
      </c>
      <c r="AJ954" s="37" t="str">
        <f t="shared" si="3"/>
        <v/>
      </c>
      <c r="AK954" s="41" t="str">
        <f t="shared" si="4"/>
        <v/>
      </c>
      <c r="AL954" s="35" t="s">
        <v>153</v>
      </c>
      <c r="AM954" s="33" t="s">
        <v>4865</v>
      </c>
      <c r="AN954" s="33" t="s">
        <v>4865</v>
      </c>
      <c r="AO954" s="41"/>
      <c r="AP954" s="33" t="s">
        <v>169</v>
      </c>
      <c r="AQ954" s="33" t="s">
        <v>170</v>
      </c>
      <c r="AR954" s="33">
        <v>150.0</v>
      </c>
      <c r="AS954" s="42"/>
      <c r="AT954" s="42"/>
      <c r="AU954" s="42"/>
      <c r="AV954" s="42"/>
      <c r="AW954" s="42"/>
      <c r="AX954" s="5"/>
      <c r="AY954" s="33"/>
      <c r="AZ954" s="33" t="s">
        <v>6406</v>
      </c>
      <c r="BA954" s="5"/>
      <c r="BB954" s="5"/>
      <c r="BC954" s="5" t="s">
        <v>6407</v>
      </c>
      <c r="BD954" s="33" t="s">
        <v>173</v>
      </c>
      <c r="BE954" s="41"/>
      <c r="BF954" s="35"/>
      <c r="BG954" s="33" t="s">
        <v>169</v>
      </c>
      <c r="BH954" s="5"/>
      <c r="BI954" s="33">
        <v>150.0</v>
      </c>
      <c r="BJ954" s="33" t="s">
        <v>170</v>
      </c>
      <c r="BK954" s="5"/>
      <c r="BL954" s="5">
        <f t="shared" si="5"/>
        <v>1997.25</v>
      </c>
      <c r="BM954" s="5"/>
      <c r="BN954" s="5"/>
      <c r="BO954" s="42">
        <f t="shared" si="6"/>
        <v>1997.25</v>
      </c>
      <c r="BP954" s="44"/>
      <c r="BQ954" s="45"/>
      <c r="BR954" s="47"/>
      <c r="BS954" s="45"/>
      <c r="BT954" s="37"/>
      <c r="BU954" s="5"/>
      <c r="BV954" s="38"/>
      <c r="BW954" s="48"/>
      <c r="BX954" s="44"/>
      <c r="BY954" s="44"/>
      <c r="BZ954" s="33" t="s">
        <v>131</v>
      </c>
      <c r="CA954" s="5"/>
      <c r="CB954" s="5"/>
      <c r="CC954" s="33" t="s">
        <v>177</v>
      </c>
      <c r="CD954" s="5"/>
      <c r="CE954" s="5"/>
      <c r="CF954" s="33" t="s">
        <v>178</v>
      </c>
      <c r="CG954" s="33" t="s">
        <v>6408</v>
      </c>
      <c r="CH954" s="5"/>
      <c r="CI954" s="5"/>
      <c r="CJ954" s="5"/>
      <c r="CK954" s="33"/>
      <c r="CL954" s="49">
        <v>44995.0</v>
      </c>
      <c r="CM954" s="33" t="s">
        <v>180</v>
      </c>
      <c r="CN954" s="5"/>
      <c r="CO954" s="33">
        <v>1.0</v>
      </c>
      <c r="CP954" s="33" t="s">
        <v>181</v>
      </c>
      <c r="CQ954" s="50" t="str">
        <f t="shared" si="7"/>
        <v>09/01/1971</v>
      </c>
      <c r="CR954" s="33" t="s">
        <v>182</v>
      </c>
      <c r="CS954" s="33">
        <v>3.0</v>
      </c>
      <c r="CT954" s="33">
        <v>5.0</v>
      </c>
      <c r="CU954" s="33">
        <v>28.0</v>
      </c>
      <c r="CV954" s="33">
        <v>1222.0</v>
      </c>
      <c r="CW954" s="33">
        <v>3.08065E8</v>
      </c>
      <c r="CX954" s="33">
        <v>3.0806500004E10</v>
      </c>
      <c r="CY954" s="33">
        <v>-99.511541</v>
      </c>
      <c r="CZ954" s="33">
        <v>21.306495</v>
      </c>
      <c r="DA954" s="33">
        <v>4.4219266E9</v>
      </c>
      <c r="DB954" s="33">
        <v>1.0</v>
      </c>
      <c r="DC954" s="33" t="s">
        <v>183</v>
      </c>
      <c r="DD954" s="33">
        <v>2023.0</v>
      </c>
      <c r="DE954" s="33" t="s">
        <v>184</v>
      </c>
      <c r="DF954" s="33"/>
      <c r="DG954" s="33" t="s">
        <v>185</v>
      </c>
      <c r="DH954" s="33" t="s">
        <v>186</v>
      </c>
      <c r="DI954" s="5"/>
      <c r="DJ954" s="5"/>
    </row>
    <row r="955">
      <c r="A955" s="33" t="s">
        <v>6409</v>
      </c>
      <c r="B955" s="34">
        <v>44956.0</v>
      </c>
      <c r="C955" s="35" t="s">
        <v>137</v>
      </c>
      <c r="D955" s="35" t="s">
        <v>139</v>
      </c>
      <c r="E955" s="35" t="s">
        <v>142</v>
      </c>
      <c r="F955" s="36" t="s">
        <v>144</v>
      </c>
      <c r="G955" s="33" t="s">
        <v>6410</v>
      </c>
      <c r="H955" s="33" t="s">
        <v>6411</v>
      </c>
      <c r="I955" s="33" t="s">
        <v>2041</v>
      </c>
      <c r="J955" s="33" t="s">
        <v>788</v>
      </c>
      <c r="K955" s="35" t="s">
        <v>16</v>
      </c>
      <c r="L955" s="33" t="s">
        <v>6412</v>
      </c>
      <c r="M955" s="33">
        <v>68.0</v>
      </c>
      <c r="N955" s="33" t="s">
        <v>6413</v>
      </c>
      <c r="O955" s="5"/>
      <c r="P955" s="35" t="s">
        <v>1008</v>
      </c>
      <c r="Q955" s="35" t="s">
        <v>6414</v>
      </c>
      <c r="R955" s="33">
        <v>76116.0</v>
      </c>
      <c r="S955" s="37"/>
      <c r="T955" s="33"/>
      <c r="U955" s="33">
        <v>5.61</v>
      </c>
      <c r="V955" s="33" t="s">
        <v>154</v>
      </c>
      <c r="W955" s="33"/>
      <c r="X955" s="33"/>
      <c r="Y955" s="5"/>
      <c r="Z955" s="5"/>
      <c r="AA955" s="33">
        <v>1.0</v>
      </c>
      <c r="AB955" s="33"/>
      <c r="AC955" s="33">
        <v>1.0</v>
      </c>
      <c r="AD955" s="5"/>
      <c r="AE955" s="5"/>
      <c r="AF955" s="5"/>
      <c r="AG955" s="16"/>
      <c r="AH955" s="38" t="str">
        <f t="shared" si="1"/>
        <v/>
      </c>
      <c r="AI955" s="39">
        <f t="shared" si="2"/>
        <v>1</v>
      </c>
      <c r="AJ955" s="37" t="str">
        <f t="shared" si="3"/>
        <v/>
      </c>
      <c r="AK955" s="41" t="str">
        <f t="shared" si="4"/>
        <v/>
      </c>
      <c r="AL955" s="35" t="s">
        <v>153</v>
      </c>
      <c r="AM955" s="33" t="s">
        <v>2033</v>
      </c>
      <c r="AN955" s="33" t="s">
        <v>2033</v>
      </c>
      <c r="AO955" s="41"/>
      <c r="AP955" s="33" t="s">
        <v>169</v>
      </c>
      <c r="AQ955" s="33" t="s">
        <v>170</v>
      </c>
      <c r="AR955" s="33">
        <v>300.0</v>
      </c>
      <c r="AS955" s="42"/>
      <c r="AT955" s="42"/>
      <c r="AU955" s="42"/>
      <c r="AV955" s="42"/>
      <c r="AW955" s="42"/>
      <c r="AX955" s="5"/>
      <c r="AY955" s="33"/>
      <c r="AZ955" s="33" t="s">
        <v>6415</v>
      </c>
      <c r="BA955" s="5"/>
      <c r="BB955" s="5"/>
      <c r="BC955" s="5" t="s">
        <v>6416</v>
      </c>
      <c r="BD955" s="33" t="s">
        <v>173</v>
      </c>
      <c r="BE955" s="41"/>
      <c r="BF955" s="35"/>
      <c r="BG955" s="33" t="s">
        <v>169</v>
      </c>
      <c r="BH955" s="5"/>
      <c r="BI955" s="33">
        <v>300.0</v>
      </c>
      <c r="BJ955" s="33" t="s">
        <v>170</v>
      </c>
      <c r="BK955" s="5"/>
      <c r="BL955" s="5">
        <f t="shared" si="5"/>
        <v>3994.5</v>
      </c>
      <c r="BM955" s="5"/>
      <c r="BN955" s="5"/>
      <c r="BO955" s="42">
        <f t="shared" si="6"/>
        <v>3994.5</v>
      </c>
      <c r="BP955" s="44"/>
      <c r="BQ955" s="45"/>
      <c r="BR955" s="47"/>
      <c r="BS955" s="45"/>
      <c r="BT955" s="37"/>
      <c r="BU955" s="5"/>
      <c r="BV955" s="38"/>
      <c r="BW955" s="48"/>
      <c r="BX955" s="44"/>
      <c r="BY955" s="44"/>
      <c r="BZ955" s="33" t="s">
        <v>131</v>
      </c>
      <c r="CA955" s="5"/>
      <c r="CB955" s="5"/>
      <c r="CC955" s="33" t="s">
        <v>177</v>
      </c>
      <c r="CD955" s="5"/>
      <c r="CE955" s="5"/>
      <c r="CF955" s="33" t="s">
        <v>178</v>
      </c>
      <c r="CG955" s="33" t="s">
        <v>6417</v>
      </c>
      <c r="CH955" s="5"/>
      <c r="CI955" s="5"/>
      <c r="CJ955" s="5"/>
      <c r="CK955" s="33"/>
      <c r="CL955" s="49">
        <v>44995.0</v>
      </c>
      <c r="CM955" s="33" t="s">
        <v>180</v>
      </c>
      <c r="CN955" s="5"/>
      <c r="CO955" s="33">
        <v>2.0</v>
      </c>
      <c r="CP955" s="33" t="s">
        <v>181</v>
      </c>
      <c r="CQ955" s="50" t="str">
        <f t="shared" si="7"/>
        <v>12/04/1950</v>
      </c>
      <c r="CR955" s="33" t="s">
        <v>182</v>
      </c>
      <c r="CS955" s="33">
        <v>14.0</v>
      </c>
      <c r="CT955" s="33">
        <v>5.0</v>
      </c>
      <c r="CU955" s="33">
        <v>7.0</v>
      </c>
      <c r="CV955" s="33">
        <v>193.0</v>
      </c>
      <c r="CW955" s="33">
        <v>1.40100123E9</v>
      </c>
      <c r="CX955" s="33">
        <v>1.40100103247E11</v>
      </c>
      <c r="CY955" s="33">
        <v>-100.4603462</v>
      </c>
      <c r="CZ955" s="33">
        <v>20.6401988</v>
      </c>
      <c r="DA955" s="33">
        <v>4.421704239E9</v>
      </c>
      <c r="DB955" s="33">
        <v>2.0</v>
      </c>
      <c r="DC955" s="33" t="s">
        <v>183</v>
      </c>
      <c r="DD955" s="33">
        <v>2023.0</v>
      </c>
      <c r="DE955" s="33" t="s">
        <v>184</v>
      </c>
      <c r="DF955" s="33"/>
      <c r="DG955" s="33" t="s">
        <v>185</v>
      </c>
      <c r="DH955" s="33" t="s">
        <v>186</v>
      </c>
      <c r="DI955" s="5"/>
      <c r="DJ955" s="5"/>
    </row>
    <row r="956">
      <c r="A956" s="33" t="s">
        <v>6418</v>
      </c>
      <c r="B956" s="34">
        <v>44956.0</v>
      </c>
      <c r="C956" s="35" t="s">
        <v>137</v>
      </c>
      <c r="D956" s="35" t="s">
        <v>139</v>
      </c>
      <c r="E956" s="35" t="s">
        <v>142</v>
      </c>
      <c r="F956" s="36" t="s">
        <v>144</v>
      </c>
      <c r="G956" s="33" t="s">
        <v>6419</v>
      </c>
      <c r="H956" s="33" t="s">
        <v>6420</v>
      </c>
      <c r="I956" s="33" t="s">
        <v>282</v>
      </c>
      <c r="J956" s="33" t="s">
        <v>190</v>
      </c>
      <c r="K956" s="35" t="s">
        <v>16</v>
      </c>
      <c r="L956" s="33" t="s">
        <v>6421</v>
      </c>
      <c r="M956" s="33">
        <v>221.0</v>
      </c>
      <c r="N956" s="33" t="s">
        <v>6422</v>
      </c>
      <c r="O956" s="5"/>
      <c r="P956" s="35" t="s">
        <v>1008</v>
      </c>
      <c r="Q956" s="35" t="s">
        <v>6414</v>
      </c>
      <c r="R956" s="33">
        <v>76125.0</v>
      </c>
      <c r="S956" s="37"/>
      <c r="T956" s="33"/>
      <c r="U956" s="33">
        <v>4.79</v>
      </c>
      <c r="V956" s="33" t="s">
        <v>154</v>
      </c>
      <c r="W956" s="33"/>
      <c r="X956" s="33"/>
      <c r="Y956" s="5"/>
      <c r="Z956" s="5"/>
      <c r="AA956" s="33">
        <v>1.0</v>
      </c>
      <c r="AB956" s="33"/>
      <c r="AC956" s="33">
        <v>1.0</v>
      </c>
      <c r="AD956" s="5"/>
      <c r="AE956" s="5"/>
      <c r="AF956" s="5"/>
      <c r="AG956" s="16"/>
      <c r="AH956" s="38" t="str">
        <f t="shared" si="1"/>
        <v/>
      </c>
      <c r="AI956" s="39" t="str">
        <f t="shared" si="2"/>
        <v/>
      </c>
      <c r="AJ956" s="37" t="str">
        <f t="shared" si="3"/>
        <v/>
      </c>
      <c r="AK956" s="41" t="str">
        <f t="shared" si="4"/>
        <v/>
      </c>
      <c r="AL956" s="35" t="s">
        <v>153</v>
      </c>
      <c r="AM956" s="33" t="s">
        <v>2033</v>
      </c>
      <c r="AN956" s="33" t="s">
        <v>2033</v>
      </c>
      <c r="AO956" s="41"/>
      <c r="AP956" s="33" t="s">
        <v>169</v>
      </c>
      <c r="AQ956" s="33" t="s">
        <v>170</v>
      </c>
      <c r="AR956" s="33">
        <v>300.0</v>
      </c>
      <c r="AS956" s="42"/>
      <c r="AT956" s="42"/>
      <c r="AU956" s="42"/>
      <c r="AV956" s="42"/>
      <c r="AW956" s="42"/>
      <c r="AX956" s="5"/>
      <c r="AY956" s="33"/>
      <c r="AZ956" s="33" t="s">
        <v>6423</v>
      </c>
      <c r="BA956" s="5"/>
      <c r="BB956" s="5"/>
      <c r="BC956" s="5" t="s">
        <v>6424</v>
      </c>
      <c r="BD956" s="33" t="s">
        <v>173</v>
      </c>
      <c r="BE956" s="41"/>
      <c r="BF956" s="35"/>
      <c r="BG956" s="33" t="s">
        <v>169</v>
      </c>
      <c r="BH956" s="5"/>
      <c r="BI956" s="33">
        <v>300.0</v>
      </c>
      <c r="BJ956" s="33" t="s">
        <v>170</v>
      </c>
      <c r="BK956" s="5"/>
      <c r="BL956" s="5">
        <f t="shared" si="5"/>
        <v>3994.5</v>
      </c>
      <c r="BM956" s="5"/>
      <c r="BN956" s="5"/>
      <c r="BO956" s="42">
        <f t="shared" si="6"/>
        <v>3994.5</v>
      </c>
      <c r="BP956" s="44"/>
      <c r="BQ956" s="45"/>
      <c r="BR956" s="47"/>
      <c r="BS956" s="45"/>
      <c r="BT956" s="37"/>
      <c r="BU956" s="5"/>
      <c r="BV956" s="38"/>
      <c r="BW956" s="48"/>
      <c r="BX956" s="44"/>
      <c r="BY956" s="44"/>
      <c r="BZ956" s="33" t="s">
        <v>131</v>
      </c>
      <c r="CA956" s="5"/>
      <c r="CB956" s="5"/>
      <c r="CC956" s="33" t="s">
        <v>177</v>
      </c>
      <c r="CD956" s="5"/>
      <c r="CE956" s="5"/>
      <c r="CF956" s="33" t="s">
        <v>178</v>
      </c>
      <c r="CG956" s="33" t="s">
        <v>6425</v>
      </c>
      <c r="CH956" s="5"/>
      <c r="CI956" s="5"/>
      <c r="CJ956" s="5"/>
      <c r="CK956" s="33"/>
      <c r="CL956" s="49">
        <v>44995.0</v>
      </c>
      <c r="CM956" s="33" t="s">
        <v>180</v>
      </c>
      <c r="CN956" s="5"/>
      <c r="CO956" s="33">
        <v>2.0</v>
      </c>
      <c r="CP956" s="33" t="s">
        <v>181</v>
      </c>
      <c r="CQ956" s="50" t="str">
        <f t="shared" si="7"/>
        <v>14/03/1975</v>
      </c>
      <c r="CR956" s="33" t="s">
        <v>182</v>
      </c>
      <c r="CS956" s="33">
        <v>14.0</v>
      </c>
      <c r="CT956" s="33">
        <v>5.0</v>
      </c>
      <c r="CU956" s="33">
        <v>7.0</v>
      </c>
      <c r="CV956" s="33">
        <v>193.0</v>
      </c>
      <c r="CW956" s="33">
        <v>1.401001076E9</v>
      </c>
      <c r="CX956" s="33">
        <v>1.4010010257E11</v>
      </c>
      <c r="CY956" s="33">
        <v>-100.406582</v>
      </c>
      <c r="CZ956" s="33">
        <v>20.624233</v>
      </c>
      <c r="DA956" s="33">
        <v>4.422063708E9</v>
      </c>
      <c r="DB956" s="33">
        <v>2.0</v>
      </c>
      <c r="DC956" s="33" t="s">
        <v>183</v>
      </c>
      <c r="DD956" s="33">
        <v>2023.0</v>
      </c>
      <c r="DE956" s="33" t="s">
        <v>184</v>
      </c>
      <c r="DF956" s="33"/>
      <c r="DG956" s="33" t="s">
        <v>185</v>
      </c>
      <c r="DH956" s="33" t="s">
        <v>186</v>
      </c>
      <c r="DI956" s="5"/>
      <c r="DJ956" s="5"/>
    </row>
    <row r="957">
      <c r="A957" s="33" t="s">
        <v>6426</v>
      </c>
      <c r="B957" s="34">
        <v>44956.0</v>
      </c>
      <c r="C957" s="35" t="s">
        <v>137</v>
      </c>
      <c r="D957" s="35" t="s">
        <v>139</v>
      </c>
      <c r="E957" s="35" t="s">
        <v>142</v>
      </c>
      <c r="F957" s="36" t="s">
        <v>144</v>
      </c>
      <c r="G957" s="33" t="s">
        <v>6427</v>
      </c>
      <c r="H957" s="33" t="s">
        <v>6428</v>
      </c>
      <c r="I957" s="33" t="s">
        <v>439</v>
      </c>
      <c r="J957" s="33" t="s">
        <v>439</v>
      </c>
      <c r="K957" s="35" t="s">
        <v>16</v>
      </c>
      <c r="L957" s="33" t="s">
        <v>6429</v>
      </c>
      <c r="M957" s="33">
        <v>233.0</v>
      </c>
      <c r="N957" s="33" t="s">
        <v>6430</v>
      </c>
      <c r="O957" s="5"/>
      <c r="P957" s="35" t="s">
        <v>1008</v>
      </c>
      <c r="Q957" s="35" t="s">
        <v>6414</v>
      </c>
      <c r="R957" s="33">
        <v>76148.0</v>
      </c>
      <c r="S957" s="37"/>
      <c r="T957" s="33"/>
      <c r="U957" s="33">
        <v>3.27</v>
      </c>
      <c r="V957" s="33" t="s">
        <v>154</v>
      </c>
      <c r="W957" s="33"/>
      <c r="X957" s="33"/>
      <c r="Y957" s="5"/>
      <c r="Z957" s="5"/>
      <c r="AA957" s="33">
        <v>1.0</v>
      </c>
      <c r="AB957" s="33">
        <v>1.0</v>
      </c>
      <c r="AC957" s="33"/>
      <c r="AD957" s="5"/>
      <c r="AE957" s="5"/>
      <c r="AF957" s="5"/>
      <c r="AG957" s="16"/>
      <c r="AH957" s="38">
        <f t="shared" si="1"/>
        <v>1</v>
      </c>
      <c r="AI957" s="39" t="str">
        <f t="shared" si="2"/>
        <v/>
      </c>
      <c r="AJ957" s="37" t="str">
        <f t="shared" si="3"/>
        <v/>
      </c>
      <c r="AK957" s="41" t="str">
        <f t="shared" si="4"/>
        <v/>
      </c>
      <c r="AL957" s="35" t="s">
        <v>153</v>
      </c>
      <c r="AM957" s="33" t="s">
        <v>1813</v>
      </c>
      <c r="AN957" s="33" t="s">
        <v>1813</v>
      </c>
      <c r="AO957" s="41"/>
      <c r="AP957" s="33" t="s">
        <v>169</v>
      </c>
      <c r="AQ957" s="33" t="s">
        <v>170</v>
      </c>
      <c r="AR957" s="33">
        <v>300.0</v>
      </c>
      <c r="AS957" s="42"/>
      <c r="AT957" s="42"/>
      <c r="AU957" s="42"/>
      <c r="AV957" s="42"/>
      <c r="AW957" s="42"/>
      <c r="AX957" s="5"/>
      <c r="AY957" s="33"/>
      <c r="AZ957" s="33" t="s">
        <v>6431</v>
      </c>
      <c r="BA957" s="5"/>
      <c r="BB957" s="5"/>
      <c r="BC957" s="5" t="s">
        <v>6432</v>
      </c>
      <c r="BD957" s="33" t="s">
        <v>173</v>
      </c>
      <c r="BE957" s="41"/>
      <c r="BF957" s="35"/>
      <c r="BG957" s="33" t="s">
        <v>169</v>
      </c>
      <c r="BH957" s="5"/>
      <c r="BI957" s="33">
        <v>300.0</v>
      </c>
      <c r="BJ957" s="33" t="s">
        <v>170</v>
      </c>
      <c r="BK957" s="5"/>
      <c r="BL957" s="5">
        <f t="shared" si="5"/>
        <v>3994.5</v>
      </c>
      <c r="BM957" s="5"/>
      <c r="BN957" s="5"/>
      <c r="BO957" s="42">
        <f t="shared" si="6"/>
        <v>3994.5</v>
      </c>
      <c r="BP957" s="44"/>
      <c r="BQ957" s="45"/>
      <c r="BR957" s="47"/>
      <c r="BS957" s="45"/>
      <c r="BT957" s="37"/>
      <c r="BU957" s="5"/>
      <c r="BV957" s="38"/>
      <c r="BW957" s="48"/>
      <c r="BX957" s="44"/>
      <c r="BY957" s="44"/>
      <c r="BZ957" s="33" t="s">
        <v>131</v>
      </c>
      <c r="CA957" s="5"/>
      <c r="CB957" s="5"/>
      <c r="CC957" s="33" t="s">
        <v>177</v>
      </c>
      <c r="CD957" s="5"/>
      <c r="CE957" s="5"/>
      <c r="CF957" s="33" t="s">
        <v>178</v>
      </c>
      <c r="CG957" s="33" t="s">
        <v>6433</v>
      </c>
      <c r="CH957" s="5"/>
      <c r="CI957" s="5"/>
      <c r="CJ957" s="5"/>
      <c r="CK957" s="33"/>
      <c r="CL957" s="49">
        <v>44995.0</v>
      </c>
      <c r="CM957" s="33" t="s">
        <v>180</v>
      </c>
      <c r="CN957" s="5"/>
      <c r="CO957" s="33">
        <v>2.0</v>
      </c>
      <c r="CP957" s="33" t="s">
        <v>181</v>
      </c>
      <c r="CQ957" s="50" t="str">
        <f t="shared" si="7"/>
        <v>19/01/1966</v>
      </c>
      <c r="CR957" s="33" t="s">
        <v>243</v>
      </c>
      <c r="CS957" s="33">
        <v>14.0</v>
      </c>
      <c r="CT957" s="33">
        <v>5.0</v>
      </c>
      <c r="CU957" s="33">
        <v>7.0</v>
      </c>
      <c r="CV957" s="33">
        <v>193.0</v>
      </c>
      <c r="CW957" s="33">
        <v>1.401001345E9</v>
      </c>
      <c r="CX957" s="33">
        <v>1.40100104549E11</v>
      </c>
      <c r="CY957" s="33">
        <v>-100.3945204</v>
      </c>
      <c r="CZ957" s="33">
        <v>20.6567335</v>
      </c>
      <c r="DA957" s="33">
        <v>4.411177956E9</v>
      </c>
      <c r="DB957" s="33">
        <v>2.0</v>
      </c>
      <c r="DC957" s="33" t="s">
        <v>183</v>
      </c>
      <c r="DD957" s="33">
        <v>2023.0</v>
      </c>
      <c r="DE957" s="33" t="s">
        <v>184</v>
      </c>
      <c r="DF957" s="33"/>
      <c r="DG957" s="33" t="s">
        <v>185</v>
      </c>
      <c r="DH957" s="33" t="s">
        <v>186</v>
      </c>
      <c r="DI957" s="5"/>
      <c r="DJ957" s="5"/>
    </row>
    <row r="958">
      <c r="A958" s="33" t="s">
        <v>6434</v>
      </c>
      <c r="B958" s="34">
        <v>44952.0</v>
      </c>
      <c r="C958" s="35" t="s">
        <v>137</v>
      </c>
      <c r="D958" s="35" t="s">
        <v>139</v>
      </c>
      <c r="E958" s="35" t="s">
        <v>142</v>
      </c>
      <c r="F958" s="36" t="s">
        <v>144</v>
      </c>
      <c r="G958" s="33" t="s">
        <v>6435</v>
      </c>
      <c r="H958" s="33" t="s">
        <v>6436</v>
      </c>
      <c r="I958" s="33" t="s">
        <v>407</v>
      </c>
      <c r="J958" s="33" t="s">
        <v>1589</v>
      </c>
      <c r="K958" s="35" t="s">
        <v>16</v>
      </c>
      <c r="L958" s="33" t="s">
        <v>6437</v>
      </c>
      <c r="M958" s="5"/>
      <c r="N958" s="33" t="s">
        <v>6438</v>
      </c>
      <c r="O958" s="5"/>
      <c r="P958" s="35" t="s">
        <v>1008</v>
      </c>
      <c r="Q958" s="35" t="s">
        <v>6414</v>
      </c>
      <c r="R958" s="33">
        <v>76110.0</v>
      </c>
      <c r="S958" s="37"/>
      <c r="T958" s="33"/>
      <c r="U958" s="33">
        <v>6.45</v>
      </c>
      <c r="V958" s="33" t="s">
        <v>154</v>
      </c>
      <c r="W958" s="33"/>
      <c r="X958" s="33"/>
      <c r="Y958" s="5"/>
      <c r="Z958" s="5"/>
      <c r="AA958" s="33">
        <v>1.0</v>
      </c>
      <c r="AB958" s="33"/>
      <c r="AC958" s="33">
        <v>1.0</v>
      </c>
      <c r="AD958" s="5"/>
      <c r="AE958" s="5"/>
      <c r="AF958" s="5"/>
      <c r="AG958" s="16"/>
      <c r="AH958" s="38" t="str">
        <f t="shared" si="1"/>
        <v/>
      </c>
      <c r="AI958" s="39">
        <f t="shared" si="2"/>
        <v>1</v>
      </c>
      <c r="AJ958" s="37" t="str">
        <f t="shared" si="3"/>
        <v/>
      </c>
      <c r="AK958" s="41" t="str">
        <f t="shared" si="4"/>
        <v/>
      </c>
      <c r="AL958" s="35" t="s">
        <v>153</v>
      </c>
      <c r="AM958" s="33" t="s">
        <v>492</v>
      </c>
      <c r="AN958" s="33" t="s">
        <v>492</v>
      </c>
      <c r="AO958" s="41"/>
      <c r="AP958" s="33" t="s">
        <v>169</v>
      </c>
      <c r="AQ958" s="33" t="s">
        <v>170</v>
      </c>
      <c r="AR958" s="33">
        <v>300.0</v>
      </c>
      <c r="AS958" s="42"/>
      <c r="AT958" s="42"/>
      <c r="AU958" s="42"/>
      <c r="AV958" s="42"/>
      <c r="AW958" s="42"/>
      <c r="AX958" s="5"/>
      <c r="AY958" s="33"/>
      <c r="AZ958" s="33" t="s">
        <v>6439</v>
      </c>
      <c r="BA958" s="5"/>
      <c r="BB958" s="5"/>
      <c r="BC958" s="5" t="s">
        <v>6440</v>
      </c>
      <c r="BD958" s="33" t="s">
        <v>173</v>
      </c>
      <c r="BE958" s="41"/>
      <c r="BF958" s="35"/>
      <c r="BG958" s="33" t="s">
        <v>169</v>
      </c>
      <c r="BH958" s="5"/>
      <c r="BI958" s="33">
        <v>300.0</v>
      </c>
      <c r="BJ958" s="33" t="s">
        <v>170</v>
      </c>
      <c r="BK958" s="5"/>
      <c r="BL958" s="5">
        <f t="shared" si="5"/>
        <v>3994.5</v>
      </c>
      <c r="BM958" s="5"/>
      <c r="BN958" s="5"/>
      <c r="BO958" s="42">
        <f t="shared" si="6"/>
        <v>3994.5</v>
      </c>
      <c r="BP958" s="44"/>
      <c r="BQ958" s="45"/>
      <c r="BR958" s="47"/>
      <c r="BS958" s="45"/>
      <c r="BT958" s="37"/>
      <c r="BU958" s="5"/>
      <c r="BV958" s="38"/>
      <c r="BW958" s="48"/>
      <c r="BX958" s="44"/>
      <c r="BY958" s="44"/>
      <c r="BZ958" s="33" t="s">
        <v>131</v>
      </c>
      <c r="CA958" s="5"/>
      <c r="CB958" s="5"/>
      <c r="CC958" s="33" t="s">
        <v>177</v>
      </c>
      <c r="CD958" s="5"/>
      <c r="CE958" s="5"/>
      <c r="CF958" s="33" t="s">
        <v>178</v>
      </c>
      <c r="CG958" s="33" t="s">
        <v>6441</v>
      </c>
      <c r="CH958" s="5"/>
      <c r="CI958" s="5"/>
      <c r="CJ958" s="5"/>
      <c r="CK958" s="33"/>
      <c r="CL958" s="49">
        <v>44995.0</v>
      </c>
      <c r="CM958" s="33" t="s">
        <v>180</v>
      </c>
      <c r="CN958" s="5"/>
      <c r="CO958" s="33">
        <v>2.0</v>
      </c>
      <c r="CP958" s="33" t="s">
        <v>181</v>
      </c>
      <c r="CQ958" s="50" t="str">
        <f t="shared" si="7"/>
        <v>24/08/1953</v>
      </c>
      <c r="CR958" s="33" t="s">
        <v>182</v>
      </c>
      <c r="CS958" s="33">
        <v>14.0</v>
      </c>
      <c r="CT958" s="33">
        <v>5.0</v>
      </c>
      <c r="CU958" s="33">
        <v>7.0</v>
      </c>
      <c r="CV958" s="33">
        <v>193.0</v>
      </c>
      <c r="CW958" s="33">
        <v>1.401001108E9</v>
      </c>
      <c r="CX958" s="33">
        <v>1.40100100744E11</v>
      </c>
      <c r="CY958" s="33">
        <v>-100.44946</v>
      </c>
      <c r="CZ958" s="33">
        <v>20.640632</v>
      </c>
      <c r="DA958" s="33">
        <v>4.421196106E9</v>
      </c>
      <c r="DB958" s="33">
        <v>2.0</v>
      </c>
      <c r="DC958" s="33" t="s">
        <v>183</v>
      </c>
      <c r="DD958" s="33">
        <v>2023.0</v>
      </c>
      <c r="DE958" s="33" t="s">
        <v>184</v>
      </c>
      <c r="DF958" s="33"/>
      <c r="DG958" s="33" t="s">
        <v>185</v>
      </c>
      <c r="DH958" s="33" t="s">
        <v>186</v>
      </c>
      <c r="DI958" s="5"/>
      <c r="DJ958" s="5"/>
    </row>
    <row r="959">
      <c r="A959" s="33" t="s">
        <v>6442</v>
      </c>
      <c r="B959" s="34">
        <v>44952.0</v>
      </c>
      <c r="C959" s="35" t="s">
        <v>137</v>
      </c>
      <c r="D959" s="35" t="s">
        <v>139</v>
      </c>
      <c r="E959" s="35" t="s">
        <v>142</v>
      </c>
      <c r="F959" s="36" t="s">
        <v>144</v>
      </c>
      <c r="G959" s="33" t="s">
        <v>6443</v>
      </c>
      <c r="H959" s="33" t="s">
        <v>294</v>
      </c>
      <c r="I959" s="33" t="s">
        <v>407</v>
      </c>
      <c r="J959" s="33" t="s">
        <v>1983</v>
      </c>
      <c r="K959" s="35" t="s">
        <v>421</v>
      </c>
      <c r="L959" s="33" t="s">
        <v>151</v>
      </c>
      <c r="M959" s="5"/>
      <c r="N959" s="33" t="s">
        <v>6444</v>
      </c>
      <c r="O959" s="5"/>
      <c r="P959" s="35" t="s">
        <v>153</v>
      </c>
      <c r="Q959" s="35" t="s">
        <v>6444</v>
      </c>
      <c r="R959" s="33">
        <v>76510.0</v>
      </c>
      <c r="S959" s="37"/>
      <c r="T959" s="33"/>
      <c r="U959" s="33">
        <v>3.95</v>
      </c>
      <c r="V959" s="33" t="s">
        <v>154</v>
      </c>
      <c r="W959" s="33"/>
      <c r="X959" s="33"/>
      <c r="Y959" s="5"/>
      <c r="Z959" s="5"/>
      <c r="AA959" s="33">
        <v>1.0</v>
      </c>
      <c r="AB959" s="33"/>
      <c r="AC959" s="33">
        <v>1.0</v>
      </c>
      <c r="AD959" s="5"/>
      <c r="AE959" s="5"/>
      <c r="AF959" s="5"/>
      <c r="AG959" s="16"/>
      <c r="AH959" s="38" t="str">
        <f t="shared" si="1"/>
        <v/>
      </c>
      <c r="AI959" s="39" t="str">
        <f t="shared" si="2"/>
        <v/>
      </c>
      <c r="AJ959" s="37" t="str">
        <f t="shared" si="3"/>
        <v/>
      </c>
      <c r="AK959" s="41" t="str">
        <f t="shared" si="4"/>
        <v/>
      </c>
      <c r="AL959" s="35" t="s">
        <v>153</v>
      </c>
      <c r="AM959" s="33" t="s">
        <v>4114</v>
      </c>
      <c r="AN959" s="33" t="s">
        <v>4114</v>
      </c>
      <c r="AO959" s="41"/>
      <c r="AP959" s="33" t="s">
        <v>169</v>
      </c>
      <c r="AQ959" s="33" t="s">
        <v>170</v>
      </c>
      <c r="AR959" s="33">
        <v>300.0</v>
      </c>
      <c r="AS959" s="42"/>
      <c r="AT959" s="42"/>
      <c r="AU959" s="42"/>
      <c r="AV959" s="42"/>
      <c r="AW959" s="42"/>
      <c r="AX959" s="5"/>
      <c r="AY959" s="33"/>
      <c r="AZ959" s="33" t="s">
        <v>6445</v>
      </c>
      <c r="BA959" s="5"/>
      <c r="BB959" s="5"/>
      <c r="BC959" s="5" t="s">
        <v>6446</v>
      </c>
      <c r="BD959" s="33" t="s">
        <v>173</v>
      </c>
      <c r="BE959" s="41"/>
      <c r="BF959" s="35"/>
      <c r="BG959" s="33" t="s">
        <v>169</v>
      </c>
      <c r="BH959" s="5"/>
      <c r="BI959" s="33">
        <v>300.0</v>
      </c>
      <c r="BJ959" s="33" t="s">
        <v>170</v>
      </c>
      <c r="BK959" s="5"/>
      <c r="BL959" s="5">
        <f t="shared" si="5"/>
        <v>3994.5</v>
      </c>
      <c r="BM959" s="5"/>
      <c r="BN959" s="5"/>
      <c r="BO959" s="42">
        <f t="shared" si="6"/>
        <v>3994.5</v>
      </c>
      <c r="BP959" s="44"/>
      <c r="BQ959" s="45"/>
      <c r="BR959" s="47"/>
      <c r="BS959" s="45"/>
      <c r="BT959" s="37"/>
      <c r="BU959" s="5"/>
      <c r="BV959" s="38"/>
      <c r="BW959" s="48"/>
      <c r="BX959" s="44"/>
      <c r="BY959" s="44"/>
      <c r="BZ959" s="33" t="s">
        <v>131</v>
      </c>
      <c r="CA959" s="5"/>
      <c r="CB959" s="5"/>
      <c r="CC959" s="33" t="s">
        <v>177</v>
      </c>
      <c r="CD959" s="5"/>
      <c r="CE959" s="5"/>
      <c r="CF959" s="33" t="s">
        <v>178</v>
      </c>
      <c r="CG959" s="33" t="s">
        <v>6447</v>
      </c>
      <c r="CH959" s="5"/>
      <c r="CI959" s="5"/>
      <c r="CJ959" s="5"/>
      <c r="CK959" s="33"/>
      <c r="CL959" s="49">
        <v>44995.0</v>
      </c>
      <c r="CM959" s="33" t="s">
        <v>180</v>
      </c>
      <c r="CN959" s="5"/>
      <c r="CO959" s="33">
        <v>2.0</v>
      </c>
      <c r="CP959" s="33" t="s">
        <v>181</v>
      </c>
      <c r="CQ959" s="50" t="str">
        <f t="shared" si="7"/>
        <v>07/09/1971</v>
      </c>
      <c r="CR959" s="33" t="s">
        <v>182</v>
      </c>
      <c r="CS959" s="33">
        <v>4.0</v>
      </c>
      <c r="CT959" s="33">
        <v>5.0</v>
      </c>
      <c r="CU959" s="33">
        <v>28.0</v>
      </c>
      <c r="CV959" s="33">
        <v>470.0</v>
      </c>
      <c r="CW959" s="5"/>
      <c r="CX959" s="5"/>
      <c r="CY959" s="33">
        <v>-99.793623</v>
      </c>
      <c r="CZ959" s="33">
        <v>20.752474</v>
      </c>
      <c r="DA959" s="33">
        <v>4.411022548E9</v>
      </c>
      <c r="DB959" s="33">
        <v>2.0</v>
      </c>
      <c r="DC959" s="33" t="s">
        <v>183</v>
      </c>
      <c r="DD959" s="33">
        <v>2023.0</v>
      </c>
      <c r="DE959" s="33" t="s">
        <v>184</v>
      </c>
      <c r="DF959" s="33"/>
      <c r="DG959" s="33" t="s">
        <v>185</v>
      </c>
      <c r="DH959" s="33" t="s">
        <v>186</v>
      </c>
      <c r="DI959" s="5"/>
      <c r="DJ959" s="5"/>
    </row>
    <row r="960">
      <c r="A960" s="33" t="s">
        <v>6448</v>
      </c>
      <c r="B960" s="34">
        <v>44952.0</v>
      </c>
      <c r="C960" s="35" t="s">
        <v>137</v>
      </c>
      <c r="D960" s="35" t="s">
        <v>139</v>
      </c>
      <c r="E960" s="35" t="s">
        <v>142</v>
      </c>
      <c r="F960" s="36" t="s">
        <v>144</v>
      </c>
      <c r="G960" s="33" t="s">
        <v>6449</v>
      </c>
      <c r="H960" s="33" t="s">
        <v>6450</v>
      </c>
      <c r="I960" s="33" t="s">
        <v>220</v>
      </c>
      <c r="J960" s="33" t="s">
        <v>4249</v>
      </c>
      <c r="K960" s="35" t="s">
        <v>421</v>
      </c>
      <c r="L960" s="33" t="s">
        <v>151</v>
      </c>
      <c r="M960" s="5"/>
      <c r="N960" s="33" t="s">
        <v>6444</v>
      </c>
      <c r="O960" s="5"/>
      <c r="P960" s="35" t="s">
        <v>153</v>
      </c>
      <c r="Q960" s="35" t="s">
        <v>6444</v>
      </c>
      <c r="R960" s="33">
        <v>76510.0</v>
      </c>
      <c r="S960" s="37"/>
      <c r="T960" s="33"/>
      <c r="U960" s="33">
        <v>5.8</v>
      </c>
      <c r="V960" s="33" t="s">
        <v>154</v>
      </c>
      <c r="W960" s="33"/>
      <c r="X960" s="33"/>
      <c r="Y960" s="5"/>
      <c r="Z960" s="5"/>
      <c r="AA960" s="33">
        <v>1.0</v>
      </c>
      <c r="AB960" s="33">
        <v>1.0</v>
      </c>
      <c r="AC960" s="33"/>
      <c r="AD960" s="5"/>
      <c r="AE960" s="5"/>
      <c r="AF960" s="5"/>
      <c r="AG960" s="16"/>
      <c r="AH960" s="38">
        <f t="shared" si="1"/>
        <v>1</v>
      </c>
      <c r="AI960" s="39" t="str">
        <f t="shared" si="2"/>
        <v/>
      </c>
      <c r="AJ960" s="37" t="str">
        <f t="shared" si="3"/>
        <v/>
      </c>
      <c r="AK960" s="41" t="str">
        <f t="shared" si="4"/>
        <v/>
      </c>
      <c r="AL960" s="35" t="s">
        <v>153</v>
      </c>
      <c r="AM960" s="33" t="s">
        <v>4114</v>
      </c>
      <c r="AN960" s="33" t="s">
        <v>4114</v>
      </c>
      <c r="AO960" s="41"/>
      <c r="AP960" s="33" t="s">
        <v>169</v>
      </c>
      <c r="AQ960" s="33" t="s">
        <v>170</v>
      </c>
      <c r="AR960" s="33">
        <v>300.0</v>
      </c>
      <c r="AS960" s="42"/>
      <c r="AT960" s="42"/>
      <c r="AU960" s="42"/>
      <c r="AV960" s="42"/>
      <c r="AW960" s="42"/>
      <c r="AX960" s="5"/>
      <c r="AY960" s="33"/>
      <c r="AZ960" s="33" t="s">
        <v>6451</v>
      </c>
      <c r="BA960" s="5"/>
      <c r="BB960" s="5"/>
      <c r="BC960" s="5" t="s">
        <v>6452</v>
      </c>
      <c r="BD960" s="33" t="s">
        <v>173</v>
      </c>
      <c r="BE960" s="41"/>
      <c r="BF960" s="35"/>
      <c r="BG960" s="33" t="s">
        <v>169</v>
      </c>
      <c r="BH960" s="5"/>
      <c r="BI960" s="33">
        <v>300.0</v>
      </c>
      <c r="BJ960" s="33" t="s">
        <v>170</v>
      </c>
      <c r="BK960" s="5"/>
      <c r="BL960" s="5">
        <f t="shared" si="5"/>
        <v>3994.5</v>
      </c>
      <c r="BM960" s="5"/>
      <c r="BN960" s="5"/>
      <c r="BO960" s="42">
        <f t="shared" si="6"/>
        <v>3994.5</v>
      </c>
      <c r="BP960" s="44"/>
      <c r="BQ960" s="45"/>
      <c r="BR960" s="47"/>
      <c r="BS960" s="45"/>
      <c r="BT960" s="37"/>
      <c r="BU960" s="5"/>
      <c r="BV960" s="38"/>
      <c r="BW960" s="48"/>
      <c r="BX960" s="44"/>
      <c r="BY960" s="44"/>
      <c r="BZ960" s="33" t="s">
        <v>131</v>
      </c>
      <c r="CA960" s="5"/>
      <c r="CB960" s="5"/>
      <c r="CC960" s="33" t="s">
        <v>177</v>
      </c>
      <c r="CD960" s="5"/>
      <c r="CE960" s="5"/>
      <c r="CF960" s="33" t="s">
        <v>178</v>
      </c>
      <c r="CG960" s="33" t="s">
        <v>6453</v>
      </c>
      <c r="CH960" s="5"/>
      <c r="CI960" s="5"/>
      <c r="CJ960" s="5"/>
      <c r="CK960" s="33"/>
      <c r="CL960" s="49">
        <v>44995.0</v>
      </c>
      <c r="CM960" s="33" t="s">
        <v>180</v>
      </c>
      <c r="CN960" s="5"/>
      <c r="CO960" s="33">
        <v>2.0</v>
      </c>
      <c r="CP960" s="33" t="s">
        <v>181</v>
      </c>
      <c r="CQ960" s="50" t="str">
        <f t="shared" si="7"/>
        <v>22/06/1955</v>
      </c>
      <c r="CR960" s="33" t="s">
        <v>243</v>
      </c>
      <c r="CS960" s="33">
        <v>4.0</v>
      </c>
      <c r="CT960" s="33">
        <v>5.0</v>
      </c>
      <c r="CU960" s="33">
        <v>28.0</v>
      </c>
      <c r="CV960" s="33">
        <v>470.0</v>
      </c>
      <c r="CW960" s="5"/>
      <c r="CX960" s="5"/>
      <c r="CY960" s="33">
        <v>-99.793623</v>
      </c>
      <c r="CZ960" s="33">
        <v>20.752474</v>
      </c>
      <c r="DA960" s="33">
        <v>4.411239505E9</v>
      </c>
      <c r="DB960" s="33">
        <v>2.0</v>
      </c>
      <c r="DC960" s="33" t="s">
        <v>183</v>
      </c>
      <c r="DD960" s="33">
        <v>2023.0</v>
      </c>
      <c r="DE960" s="33" t="s">
        <v>184</v>
      </c>
      <c r="DF960" s="33"/>
      <c r="DG960" s="33" t="s">
        <v>185</v>
      </c>
      <c r="DH960" s="33" t="s">
        <v>186</v>
      </c>
      <c r="DI960" s="5"/>
      <c r="DJ960" s="5"/>
    </row>
    <row r="961">
      <c r="A961" s="33" t="s">
        <v>6454</v>
      </c>
      <c r="B961" s="34">
        <v>44952.0</v>
      </c>
      <c r="C961" s="35" t="s">
        <v>137</v>
      </c>
      <c r="D961" s="35" t="s">
        <v>139</v>
      </c>
      <c r="E961" s="35" t="s">
        <v>142</v>
      </c>
      <c r="F961" s="36" t="s">
        <v>144</v>
      </c>
      <c r="G961" s="33" t="s">
        <v>6455</v>
      </c>
      <c r="H961" s="33" t="s">
        <v>6456</v>
      </c>
      <c r="I961" s="33" t="s">
        <v>254</v>
      </c>
      <c r="J961" s="33" t="s">
        <v>1541</v>
      </c>
      <c r="K961" s="35" t="s">
        <v>421</v>
      </c>
      <c r="L961" s="33" t="s">
        <v>6457</v>
      </c>
      <c r="M961" s="5"/>
      <c r="N961" s="33" t="s">
        <v>6444</v>
      </c>
      <c r="O961" s="5"/>
      <c r="P961" s="35" t="s">
        <v>153</v>
      </c>
      <c r="Q961" s="35" t="s">
        <v>6444</v>
      </c>
      <c r="R961" s="33">
        <v>76510.0</v>
      </c>
      <c r="S961" s="37"/>
      <c r="T961" s="33"/>
      <c r="U961" s="33">
        <v>1.98</v>
      </c>
      <c r="V961" s="33" t="s">
        <v>154</v>
      </c>
      <c r="W961" s="33"/>
      <c r="X961" s="33"/>
      <c r="Y961" s="5"/>
      <c r="Z961" s="5"/>
      <c r="AA961" s="33">
        <v>1.0</v>
      </c>
      <c r="AB961" s="33"/>
      <c r="AC961" s="33">
        <v>1.0</v>
      </c>
      <c r="AD961" s="5"/>
      <c r="AE961" s="5"/>
      <c r="AF961" s="5"/>
      <c r="AG961" s="16"/>
      <c r="AH961" s="38" t="str">
        <f t="shared" si="1"/>
        <v/>
      </c>
      <c r="AI961" s="39">
        <f t="shared" si="2"/>
        <v>1</v>
      </c>
      <c r="AJ961" s="37" t="str">
        <f t="shared" si="3"/>
        <v/>
      </c>
      <c r="AK961" s="41" t="str">
        <f t="shared" si="4"/>
        <v/>
      </c>
      <c r="AL961" s="35" t="s">
        <v>153</v>
      </c>
      <c r="AM961" s="33" t="s">
        <v>4114</v>
      </c>
      <c r="AN961" s="33" t="s">
        <v>4114</v>
      </c>
      <c r="AO961" s="41"/>
      <c r="AP961" s="33" t="s">
        <v>169</v>
      </c>
      <c r="AQ961" s="33" t="s">
        <v>170</v>
      </c>
      <c r="AR961" s="33">
        <v>150.0</v>
      </c>
      <c r="AS961" s="42"/>
      <c r="AT961" s="42"/>
      <c r="AU961" s="42"/>
      <c r="AV961" s="42"/>
      <c r="AW961" s="42"/>
      <c r="AX961" s="5"/>
      <c r="AY961" s="33"/>
      <c r="AZ961" s="33" t="s">
        <v>6458</v>
      </c>
      <c r="BA961" s="5"/>
      <c r="BB961" s="5"/>
      <c r="BC961" s="5" t="s">
        <v>6459</v>
      </c>
      <c r="BD961" s="33" t="s">
        <v>173</v>
      </c>
      <c r="BE961" s="41"/>
      <c r="BF961" s="35"/>
      <c r="BG961" s="33" t="s">
        <v>169</v>
      </c>
      <c r="BH961" s="5"/>
      <c r="BI961" s="33">
        <v>150.0</v>
      </c>
      <c r="BJ961" s="33" t="s">
        <v>170</v>
      </c>
      <c r="BK961" s="5"/>
      <c r="BL961" s="5">
        <f t="shared" si="5"/>
        <v>1997.25</v>
      </c>
      <c r="BM961" s="5"/>
      <c r="BN961" s="5"/>
      <c r="BO961" s="42">
        <f t="shared" si="6"/>
        <v>1997.25</v>
      </c>
      <c r="BP961" s="44"/>
      <c r="BQ961" s="45"/>
      <c r="BR961" s="47"/>
      <c r="BS961" s="45"/>
      <c r="BT961" s="37"/>
      <c r="BU961" s="5"/>
      <c r="BV961" s="38"/>
      <c r="BW961" s="48"/>
      <c r="BX961" s="44"/>
      <c r="BY961" s="44"/>
      <c r="BZ961" s="33" t="s">
        <v>131</v>
      </c>
      <c r="CA961" s="5"/>
      <c r="CB961" s="5"/>
      <c r="CC961" s="33" t="s">
        <v>177</v>
      </c>
      <c r="CD961" s="5"/>
      <c r="CE961" s="5"/>
      <c r="CF961" s="33" t="s">
        <v>178</v>
      </c>
      <c r="CG961" s="33" t="s">
        <v>6460</v>
      </c>
      <c r="CH961" s="5"/>
      <c r="CI961" s="5"/>
      <c r="CJ961" s="5"/>
      <c r="CK961" s="33"/>
      <c r="CL961" s="49">
        <v>44995.0</v>
      </c>
      <c r="CM961" s="33" t="s">
        <v>180</v>
      </c>
      <c r="CN961" s="5"/>
      <c r="CO961" s="33">
        <v>1.0</v>
      </c>
      <c r="CP961" s="33" t="s">
        <v>181</v>
      </c>
      <c r="CQ961" s="50" t="str">
        <f t="shared" si="7"/>
        <v>22/02/1956</v>
      </c>
      <c r="CR961" s="33" t="s">
        <v>182</v>
      </c>
      <c r="CS961" s="33">
        <v>4.0</v>
      </c>
      <c r="CT961" s="33">
        <v>5.0</v>
      </c>
      <c r="CU961" s="33">
        <v>28.0</v>
      </c>
      <c r="CV961" s="33">
        <v>470.0</v>
      </c>
      <c r="CW961" s="5"/>
      <c r="CX961" s="5"/>
      <c r="CY961" s="33">
        <v>-99.793623</v>
      </c>
      <c r="CZ961" s="33">
        <v>20.752474</v>
      </c>
      <c r="DA961" s="33">
        <v>4.411070538E9</v>
      </c>
      <c r="DB961" s="33">
        <v>2.0</v>
      </c>
      <c r="DC961" s="33" t="s">
        <v>183</v>
      </c>
      <c r="DD961" s="33">
        <v>2023.0</v>
      </c>
      <c r="DE961" s="33" t="s">
        <v>184</v>
      </c>
      <c r="DF961" s="33"/>
      <c r="DG961" s="33" t="s">
        <v>185</v>
      </c>
      <c r="DH961" s="33" t="s">
        <v>186</v>
      </c>
      <c r="DI961" s="5"/>
      <c r="DJ961" s="5"/>
    </row>
    <row r="962">
      <c r="A962" s="33" t="s">
        <v>6461</v>
      </c>
      <c r="B962" s="34">
        <v>44952.0</v>
      </c>
      <c r="C962" s="35" t="s">
        <v>137</v>
      </c>
      <c r="D962" s="35" t="s">
        <v>139</v>
      </c>
      <c r="E962" s="35" t="s">
        <v>142</v>
      </c>
      <c r="F962" s="36" t="s">
        <v>144</v>
      </c>
      <c r="G962" s="33" t="s">
        <v>6462</v>
      </c>
      <c r="H962" s="33" t="s">
        <v>6463</v>
      </c>
      <c r="I962" s="33" t="s">
        <v>254</v>
      </c>
      <c r="J962" s="33" t="s">
        <v>4131</v>
      </c>
      <c r="K962" s="35" t="s">
        <v>421</v>
      </c>
      <c r="L962" s="33" t="s">
        <v>151</v>
      </c>
      <c r="M962" s="5"/>
      <c r="N962" s="33" t="s">
        <v>6444</v>
      </c>
      <c r="O962" s="5"/>
      <c r="P962" s="35" t="s">
        <v>153</v>
      </c>
      <c r="Q962" s="35" t="s">
        <v>6444</v>
      </c>
      <c r="R962" s="33">
        <v>76510.0</v>
      </c>
      <c r="S962" s="37"/>
      <c r="T962" s="33"/>
      <c r="U962" s="33">
        <v>6.98</v>
      </c>
      <c r="V962" s="33" t="s">
        <v>154</v>
      </c>
      <c r="W962" s="33"/>
      <c r="X962" s="33"/>
      <c r="Y962" s="5"/>
      <c r="Z962" s="5"/>
      <c r="AA962" s="33">
        <v>1.0</v>
      </c>
      <c r="AB962" s="33"/>
      <c r="AC962" s="33">
        <v>1.0</v>
      </c>
      <c r="AD962" s="5"/>
      <c r="AE962" s="5"/>
      <c r="AF962" s="5"/>
      <c r="AG962" s="16"/>
      <c r="AH962" s="38" t="str">
        <f t="shared" si="1"/>
        <v/>
      </c>
      <c r="AI962" s="39" t="str">
        <f t="shared" si="2"/>
        <v/>
      </c>
      <c r="AJ962" s="37" t="str">
        <f t="shared" si="3"/>
        <v/>
      </c>
      <c r="AK962" s="41" t="str">
        <f t="shared" si="4"/>
        <v/>
      </c>
      <c r="AL962" s="35" t="s">
        <v>153</v>
      </c>
      <c r="AM962" s="33" t="s">
        <v>4114</v>
      </c>
      <c r="AN962" s="33" t="s">
        <v>4114</v>
      </c>
      <c r="AO962" s="41"/>
      <c r="AP962" s="33" t="s">
        <v>169</v>
      </c>
      <c r="AQ962" s="33" t="s">
        <v>170</v>
      </c>
      <c r="AR962" s="33">
        <v>300.0</v>
      </c>
      <c r="AS962" s="42"/>
      <c r="AT962" s="42"/>
      <c r="AU962" s="42"/>
      <c r="AV962" s="42"/>
      <c r="AW962" s="42"/>
      <c r="AX962" s="5"/>
      <c r="AY962" s="33"/>
      <c r="AZ962" s="33" t="s">
        <v>6464</v>
      </c>
      <c r="BA962" s="5"/>
      <c r="BB962" s="5"/>
      <c r="BC962" s="5" t="s">
        <v>6465</v>
      </c>
      <c r="BD962" s="33" t="s">
        <v>173</v>
      </c>
      <c r="BE962" s="41"/>
      <c r="BF962" s="35"/>
      <c r="BG962" s="33" t="s">
        <v>169</v>
      </c>
      <c r="BH962" s="5"/>
      <c r="BI962" s="33">
        <v>300.0</v>
      </c>
      <c r="BJ962" s="33" t="s">
        <v>170</v>
      </c>
      <c r="BK962" s="5"/>
      <c r="BL962" s="5">
        <f t="shared" si="5"/>
        <v>3994.5</v>
      </c>
      <c r="BM962" s="5"/>
      <c r="BN962" s="5"/>
      <c r="BO962" s="42">
        <f t="shared" si="6"/>
        <v>3994.5</v>
      </c>
      <c r="BP962" s="44"/>
      <c r="BQ962" s="45"/>
      <c r="BR962" s="47"/>
      <c r="BS962" s="45"/>
      <c r="BT962" s="37"/>
      <c r="BU962" s="5"/>
      <c r="BV962" s="38"/>
      <c r="BW962" s="48"/>
      <c r="BX962" s="44"/>
      <c r="BY962" s="44"/>
      <c r="BZ962" s="33" t="s">
        <v>131</v>
      </c>
      <c r="CA962" s="5"/>
      <c r="CB962" s="5"/>
      <c r="CC962" s="33" t="s">
        <v>177</v>
      </c>
      <c r="CD962" s="5"/>
      <c r="CE962" s="5"/>
      <c r="CF962" s="33" t="s">
        <v>178</v>
      </c>
      <c r="CG962" s="33" t="s">
        <v>6466</v>
      </c>
      <c r="CH962" s="5"/>
      <c r="CI962" s="5"/>
      <c r="CJ962" s="5"/>
      <c r="CK962" s="33"/>
      <c r="CL962" s="49">
        <v>44995.0</v>
      </c>
      <c r="CM962" s="33" t="s">
        <v>180</v>
      </c>
      <c r="CN962" s="5"/>
      <c r="CO962" s="33">
        <v>2.0</v>
      </c>
      <c r="CP962" s="33" t="s">
        <v>181</v>
      </c>
      <c r="CQ962" s="50" t="str">
        <f t="shared" si="7"/>
        <v>28/03/1982</v>
      </c>
      <c r="CR962" s="33" t="s">
        <v>182</v>
      </c>
      <c r="CS962" s="33">
        <v>4.0</v>
      </c>
      <c r="CT962" s="33">
        <v>5.0</v>
      </c>
      <c r="CU962" s="33">
        <v>28.0</v>
      </c>
      <c r="CV962" s="33">
        <v>470.0</v>
      </c>
      <c r="CW962" s="5"/>
      <c r="CX962" s="5"/>
      <c r="CY962" s="33">
        <v>-99.793623</v>
      </c>
      <c r="CZ962" s="33">
        <v>20.752474</v>
      </c>
      <c r="DA962" s="33">
        <v>4.424855231E9</v>
      </c>
      <c r="DB962" s="33">
        <v>2.0</v>
      </c>
      <c r="DC962" s="33" t="s">
        <v>183</v>
      </c>
      <c r="DD962" s="33">
        <v>2023.0</v>
      </c>
      <c r="DE962" s="33" t="s">
        <v>184</v>
      </c>
      <c r="DF962" s="33"/>
      <c r="DG962" s="33" t="s">
        <v>185</v>
      </c>
      <c r="DH962" s="33" t="s">
        <v>186</v>
      </c>
      <c r="DI962" s="5"/>
      <c r="DJ962" s="5"/>
    </row>
    <row r="963">
      <c r="A963" s="33" t="s">
        <v>6467</v>
      </c>
      <c r="B963" s="34">
        <v>44952.0</v>
      </c>
      <c r="C963" s="35" t="s">
        <v>137</v>
      </c>
      <c r="D963" s="35" t="s">
        <v>139</v>
      </c>
      <c r="E963" s="35" t="s">
        <v>142</v>
      </c>
      <c r="F963" s="36" t="s">
        <v>144</v>
      </c>
      <c r="G963" s="33" t="s">
        <v>6468</v>
      </c>
      <c r="H963" s="33" t="s">
        <v>294</v>
      </c>
      <c r="I963" s="33" t="s">
        <v>254</v>
      </c>
      <c r="J963" s="33" t="s">
        <v>1589</v>
      </c>
      <c r="K963" s="35" t="s">
        <v>421</v>
      </c>
      <c r="L963" s="33" t="s">
        <v>151</v>
      </c>
      <c r="M963" s="5"/>
      <c r="N963" s="33" t="s">
        <v>6444</v>
      </c>
      <c r="O963" s="5"/>
      <c r="P963" s="35" t="s">
        <v>153</v>
      </c>
      <c r="Q963" s="35" t="s">
        <v>6444</v>
      </c>
      <c r="R963" s="33">
        <v>76510.0</v>
      </c>
      <c r="S963" s="37"/>
      <c r="T963" s="33"/>
      <c r="U963" s="33">
        <v>7.2</v>
      </c>
      <c r="V963" s="33" t="s">
        <v>154</v>
      </c>
      <c r="W963" s="33"/>
      <c r="X963" s="33"/>
      <c r="Y963" s="5"/>
      <c r="Z963" s="5"/>
      <c r="AA963" s="33">
        <v>1.0</v>
      </c>
      <c r="AB963" s="33"/>
      <c r="AC963" s="33">
        <v>1.0</v>
      </c>
      <c r="AD963" s="5"/>
      <c r="AE963" s="5"/>
      <c r="AF963" s="5"/>
      <c r="AG963" s="16"/>
      <c r="AH963" s="38" t="str">
        <f t="shared" si="1"/>
        <v/>
      </c>
      <c r="AI963" s="39" t="str">
        <f t="shared" si="2"/>
        <v/>
      </c>
      <c r="AJ963" s="37" t="str">
        <f t="shared" si="3"/>
        <v/>
      </c>
      <c r="AK963" s="41" t="str">
        <f t="shared" si="4"/>
        <v/>
      </c>
      <c r="AL963" s="35" t="s">
        <v>153</v>
      </c>
      <c r="AM963" s="33" t="s">
        <v>4114</v>
      </c>
      <c r="AN963" s="33" t="s">
        <v>4114</v>
      </c>
      <c r="AO963" s="41"/>
      <c r="AP963" s="33" t="s">
        <v>169</v>
      </c>
      <c r="AQ963" s="33" t="s">
        <v>170</v>
      </c>
      <c r="AR963" s="33">
        <v>300.0</v>
      </c>
      <c r="AS963" s="42"/>
      <c r="AT963" s="42"/>
      <c r="AU963" s="42"/>
      <c r="AV963" s="42"/>
      <c r="AW963" s="42"/>
      <c r="AX963" s="5"/>
      <c r="AY963" s="33"/>
      <c r="AZ963" s="33" t="s">
        <v>6469</v>
      </c>
      <c r="BA963" s="5"/>
      <c r="BB963" s="5"/>
      <c r="BC963" s="5" t="s">
        <v>6470</v>
      </c>
      <c r="BD963" s="33" t="s">
        <v>173</v>
      </c>
      <c r="BE963" s="41"/>
      <c r="BF963" s="35"/>
      <c r="BG963" s="33" t="s">
        <v>169</v>
      </c>
      <c r="BH963" s="5"/>
      <c r="BI963" s="33">
        <v>300.0</v>
      </c>
      <c r="BJ963" s="33" t="s">
        <v>170</v>
      </c>
      <c r="BK963" s="5"/>
      <c r="BL963" s="5">
        <f t="shared" si="5"/>
        <v>3994.5</v>
      </c>
      <c r="BM963" s="5"/>
      <c r="BN963" s="5"/>
      <c r="BO963" s="42">
        <f t="shared" si="6"/>
        <v>3994.5</v>
      </c>
      <c r="BP963" s="44"/>
      <c r="BQ963" s="45"/>
      <c r="BR963" s="47"/>
      <c r="BS963" s="45"/>
      <c r="BT963" s="37"/>
      <c r="BU963" s="5"/>
      <c r="BV963" s="38"/>
      <c r="BW963" s="48"/>
      <c r="BX963" s="44"/>
      <c r="BY963" s="44"/>
      <c r="BZ963" s="33" t="s">
        <v>131</v>
      </c>
      <c r="CA963" s="5"/>
      <c r="CB963" s="5"/>
      <c r="CC963" s="33" t="s">
        <v>177</v>
      </c>
      <c r="CD963" s="5"/>
      <c r="CE963" s="5"/>
      <c r="CF963" s="33" t="s">
        <v>178</v>
      </c>
      <c r="CG963" s="33" t="s">
        <v>6471</v>
      </c>
      <c r="CH963" s="5"/>
      <c r="CI963" s="5"/>
      <c r="CJ963" s="5"/>
      <c r="CK963" s="33"/>
      <c r="CL963" s="49">
        <v>44995.0</v>
      </c>
      <c r="CM963" s="33" t="s">
        <v>180</v>
      </c>
      <c r="CN963" s="5"/>
      <c r="CO963" s="33">
        <v>2.0</v>
      </c>
      <c r="CP963" s="33" t="s">
        <v>181</v>
      </c>
      <c r="CQ963" s="50" t="str">
        <f t="shared" si="7"/>
        <v>06/11/1969</v>
      </c>
      <c r="CR963" s="33" t="s">
        <v>182</v>
      </c>
      <c r="CS963" s="33">
        <v>4.0</v>
      </c>
      <c r="CT963" s="33">
        <v>5.0</v>
      </c>
      <c r="CU963" s="33">
        <v>28.0</v>
      </c>
      <c r="CV963" s="33">
        <v>470.0</v>
      </c>
      <c r="CW963" s="5"/>
      <c r="CX963" s="5"/>
      <c r="CY963" s="33">
        <v>-99.793623</v>
      </c>
      <c r="CZ963" s="33">
        <v>20.752474</v>
      </c>
      <c r="DA963" s="33">
        <v>4.411298938E9</v>
      </c>
      <c r="DB963" s="33">
        <v>2.0</v>
      </c>
      <c r="DC963" s="33" t="s">
        <v>183</v>
      </c>
      <c r="DD963" s="33">
        <v>2023.0</v>
      </c>
      <c r="DE963" s="33" t="s">
        <v>184</v>
      </c>
      <c r="DF963" s="33"/>
      <c r="DG963" s="33" t="s">
        <v>185</v>
      </c>
      <c r="DH963" s="33" t="s">
        <v>186</v>
      </c>
      <c r="DI963" s="5"/>
      <c r="DJ963" s="5"/>
    </row>
    <row r="964">
      <c r="A964" s="33" t="s">
        <v>6472</v>
      </c>
      <c r="B964" s="34">
        <v>44952.0</v>
      </c>
      <c r="C964" s="35" t="s">
        <v>137</v>
      </c>
      <c r="D964" s="35" t="s">
        <v>139</v>
      </c>
      <c r="E964" s="35" t="s">
        <v>142</v>
      </c>
      <c r="F964" s="36" t="s">
        <v>144</v>
      </c>
      <c r="G964" s="33" t="s">
        <v>6473</v>
      </c>
      <c r="H964" s="33" t="s">
        <v>6474</v>
      </c>
      <c r="I964" s="33" t="s">
        <v>254</v>
      </c>
      <c r="J964" s="33" t="s">
        <v>1682</v>
      </c>
      <c r="K964" s="35" t="s">
        <v>421</v>
      </c>
      <c r="L964" s="33" t="s">
        <v>151</v>
      </c>
      <c r="M964" s="5"/>
      <c r="N964" s="33" t="s">
        <v>6444</v>
      </c>
      <c r="O964" s="5"/>
      <c r="P964" s="35" t="s">
        <v>153</v>
      </c>
      <c r="Q964" s="35" t="s">
        <v>6444</v>
      </c>
      <c r="R964" s="33">
        <v>76510.0</v>
      </c>
      <c r="S964" s="37"/>
      <c r="T964" s="33"/>
      <c r="U964" s="33">
        <v>4.47</v>
      </c>
      <c r="V964" s="33" t="s">
        <v>154</v>
      </c>
      <c r="W964" s="33"/>
      <c r="X964" s="33"/>
      <c r="Y964" s="5"/>
      <c r="Z964" s="5"/>
      <c r="AA964" s="33">
        <v>1.0</v>
      </c>
      <c r="AB964" s="33"/>
      <c r="AC964" s="33">
        <v>1.0</v>
      </c>
      <c r="AD964" s="5"/>
      <c r="AE964" s="5"/>
      <c r="AF964" s="5"/>
      <c r="AG964" s="16"/>
      <c r="AH964" s="38" t="str">
        <f t="shared" si="1"/>
        <v/>
      </c>
      <c r="AI964" s="39">
        <f t="shared" si="2"/>
        <v>1</v>
      </c>
      <c r="AJ964" s="37" t="str">
        <f t="shared" si="3"/>
        <v/>
      </c>
      <c r="AK964" s="41" t="str">
        <f t="shared" si="4"/>
        <v/>
      </c>
      <c r="AL964" s="35" t="s">
        <v>153</v>
      </c>
      <c r="AM964" s="33" t="s">
        <v>4114</v>
      </c>
      <c r="AN964" s="33" t="s">
        <v>4114</v>
      </c>
      <c r="AO964" s="41"/>
      <c r="AP964" s="33" t="s">
        <v>169</v>
      </c>
      <c r="AQ964" s="33" t="s">
        <v>170</v>
      </c>
      <c r="AR964" s="33">
        <v>300.0</v>
      </c>
      <c r="AS964" s="42"/>
      <c r="AT964" s="42"/>
      <c r="AU964" s="42"/>
      <c r="AV964" s="42"/>
      <c r="AW964" s="42"/>
      <c r="AX964" s="5"/>
      <c r="AY964" s="33"/>
      <c r="AZ964" s="33" t="s">
        <v>6475</v>
      </c>
      <c r="BA964" s="5"/>
      <c r="BB964" s="5"/>
      <c r="BC964" s="5" t="s">
        <v>6476</v>
      </c>
      <c r="BD964" s="33" t="s">
        <v>173</v>
      </c>
      <c r="BE964" s="41"/>
      <c r="BF964" s="35"/>
      <c r="BG964" s="33" t="s">
        <v>169</v>
      </c>
      <c r="BH964" s="5"/>
      <c r="BI964" s="33">
        <v>300.0</v>
      </c>
      <c r="BJ964" s="33" t="s">
        <v>170</v>
      </c>
      <c r="BK964" s="5"/>
      <c r="BL964" s="5">
        <f t="shared" si="5"/>
        <v>3994.5</v>
      </c>
      <c r="BM964" s="5"/>
      <c r="BN964" s="5"/>
      <c r="BO964" s="42">
        <f t="shared" si="6"/>
        <v>3994.5</v>
      </c>
      <c r="BP964" s="44"/>
      <c r="BQ964" s="45"/>
      <c r="BR964" s="47"/>
      <c r="BS964" s="45"/>
      <c r="BT964" s="37"/>
      <c r="BU964" s="5"/>
      <c r="BV964" s="38"/>
      <c r="BW964" s="48"/>
      <c r="BX964" s="44"/>
      <c r="BY964" s="44"/>
      <c r="BZ964" s="33" t="s">
        <v>131</v>
      </c>
      <c r="CA964" s="5"/>
      <c r="CB964" s="5"/>
      <c r="CC964" s="33" t="s">
        <v>177</v>
      </c>
      <c r="CD964" s="5"/>
      <c r="CE964" s="5"/>
      <c r="CF964" s="33" t="s">
        <v>178</v>
      </c>
      <c r="CG964" s="33" t="s">
        <v>6477</v>
      </c>
      <c r="CH964" s="5"/>
      <c r="CI964" s="5"/>
      <c r="CJ964" s="5"/>
      <c r="CK964" s="33"/>
      <c r="CL964" s="49">
        <v>44995.0</v>
      </c>
      <c r="CM964" s="33" t="s">
        <v>180</v>
      </c>
      <c r="CN964" s="5"/>
      <c r="CO964" s="33">
        <v>2.0</v>
      </c>
      <c r="CP964" s="33" t="s">
        <v>181</v>
      </c>
      <c r="CQ964" s="50" t="str">
        <f t="shared" si="7"/>
        <v>11/03/1938</v>
      </c>
      <c r="CR964" s="33" t="s">
        <v>182</v>
      </c>
      <c r="CS964" s="33">
        <v>4.0</v>
      </c>
      <c r="CT964" s="33">
        <v>5.0</v>
      </c>
      <c r="CU964" s="33">
        <v>28.0</v>
      </c>
      <c r="CV964" s="33">
        <v>470.0</v>
      </c>
      <c r="CW964" s="5"/>
      <c r="CX964" s="5"/>
      <c r="CY964" s="33">
        <v>-99.793623</v>
      </c>
      <c r="CZ964" s="33">
        <v>20.752474</v>
      </c>
      <c r="DA964" s="33">
        <v>4.421160449E9</v>
      </c>
      <c r="DB964" s="33">
        <v>2.0</v>
      </c>
      <c r="DC964" s="33" t="s">
        <v>183</v>
      </c>
      <c r="DD964" s="33">
        <v>2023.0</v>
      </c>
      <c r="DE964" s="33" t="s">
        <v>184</v>
      </c>
      <c r="DF964" s="33"/>
      <c r="DG964" s="33" t="s">
        <v>185</v>
      </c>
      <c r="DH964" s="33" t="s">
        <v>186</v>
      </c>
      <c r="DI964" s="5"/>
      <c r="DJ964" s="5"/>
    </row>
    <row r="965">
      <c r="A965" s="33" t="s">
        <v>6478</v>
      </c>
      <c r="B965" s="34">
        <v>44952.0</v>
      </c>
      <c r="C965" s="35" t="s">
        <v>137</v>
      </c>
      <c r="D965" s="35" t="s">
        <v>139</v>
      </c>
      <c r="E965" s="35" t="s">
        <v>142</v>
      </c>
      <c r="F965" s="36" t="s">
        <v>144</v>
      </c>
      <c r="G965" s="33" t="s">
        <v>6479</v>
      </c>
      <c r="H965" s="33" t="s">
        <v>4586</v>
      </c>
      <c r="I965" s="33" t="s">
        <v>254</v>
      </c>
      <c r="J965" s="33" t="s">
        <v>4131</v>
      </c>
      <c r="K965" s="35" t="s">
        <v>421</v>
      </c>
      <c r="L965" s="33" t="s">
        <v>151</v>
      </c>
      <c r="M965" s="5"/>
      <c r="N965" s="33" t="s">
        <v>6444</v>
      </c>
      <c r="O965" s="5"/>
      <c r="P965" s="35" t="s">
        <v>153</v>
      </c>
      <c r="Q965" s="35" t="s">
        <v>6444</v>
      </c>
      <c r="R965" s="33">
        <v>76510.0</v>
      </c>
      <c r="S965" s="37"/>
      <c r="T965" s="33"/>
      <c r="U965" s="33">
        <v>2.21</v>
      </c>
      <c r="V965" s="33" t="s">
        <v>154</v>
      </c>
      <c r="W965" s="33"/>
      <c r="X965" s="33"/>
      <c r="Y965" s="5"/>
      <c r="Z965" s="5"/>
      <c r="AA965" s="33">
        <v>1.0</v>
      </c>
      <c r="AB965" s="33"/>
      <c r="AC965" s="33">
        <v>1.0</v>
      </c>
      <c r="AD965" s="5"/>
      <c r="AE965" s="5"/>
      <c r="AF965" s="5"/>
      <c r="AG965" s="16"/>
      <c r="AH965" s="38" t="str">
        <f t="shared" si="1"/>
        <v/>
      </c>
      <c r="AI965" s="39">
        <f t="shared" si="2"/>
        <v>1</v>
      </c>
      <c r="AJ965" s="37" t="str">
        <f t="shared" si="3"/>
        <v/>
      </c>
      <c r="AK965" s="41" t="str">
        <f t="shared" si="4"/>
        <v/>
      </c>
      <c r="AL965" s="35" t="s">
        <v>153</v>
      </c>
      <c r="AM965" s="33" t="s">
        <v>4114</v>
      </c>
      <c r="AN965" s="33" t="s">
        <v>4114</v>
      </c>
      <c r="AO965" s="41"/>
      <c r="AP965" s="33" t="s">
        <v>169</v>
      </c>
      <c r="AQ965" s="33" t="s">
        <v>170</v>
      </c>
      <c r="AR965" s="33">
        <v>300.0</v>
      </c>
      <c r="AS965" s="42"/>
      <c r="AT965" s="42"/>
      <c r="AU965" s="42"/>
      <c r="AV965" s="42"/>
      <c r="AW965" s="42"/>
      <c r="AX965" s="5"/>
      <c r="AY965" s="33"/>
      <c r="AZ965" s="33" t="s">
        <v>6480</v>
      </c>
      <c r="BA965" s="5"/>
      <c r="BB965" s="5"/>
      <c r="BC965" s="5" t="s">
        <v>6481</v>
      </c>
      <c r="BD965" s="33" t="s">
        <v>173</v>
      </c>
      <c r="BE965" s="41"/>
      <c r="BF965" s="35"/>
      <c r="BG965" s="33" t="s">
        <v>169</v>
      </c>
      <c r="BH965" s="5"/>
      <c r="BI965" s="33">
        <v>300.0</v>
      </c>
      <c r="BJ965" s="33" t="s">
        <v>170</v>
      </c>
      <c r="BK965" s="5"/>
      <c r="BL965" s="5">
        <f t="shared" si="5"/>
        <v>3994.5</v>
      </c>
      <c r="BM965" s="5"/>
      <c r="BN965" s="5"/>
      <c r="BO965" s="42">
        <f t="shared" si="6"/>
        <v>3994.5</v>
      </c>
      <c r="BP965" s="44"/>
      <c r="BQ965" s="45"/>
      <c r="BR965" s="47"/>
      <c r="BS965" s="45"/>
      <c r="BT965" s="37"/>
      <c r="BU965" s="5"/>
      <c r="BV965" s="38"/>
      <c r="BW965" s="48"/>
      <c r="BX965" s="44"/>
      <c r="BY965" s="44"/>
      <c r="BZ965" s="33" t="s">
        <v>131</v>
      </c>
      <c r="CA965" s="5"/>
      <c r="CB965" s="5"/>
      <c r="CC965" s="33" t="s">
        <v>177</v>
      </c>
      <c r="CD965" s="5"/>
      <c r="CE965" s="5"/>
      <c r="CF965" s="33" t="s">
        <v>178</v>
      </c>
      <c r="CG965" s="33" t="s">
        <v>6482</v>
      </c>
      <c r="CH965" s="5"/>
      <c r="CI965" s="5"/>
      <c r="CJ965" s="5"/>
      <c r="CK965" s="33"/>
      <c r="CL965" s="49">
        <v>44995.0</v>
      </c>
      <c r="CM965" s="33" t="s">
        <v>180</v>
      </c>
      <c r="CN965" s="5"/>
      <c r="CO965" s="33">
        <v>2.0</v>
      </c>
      <c r="CP965" s="33" t="s">
        <v>181</v>
      </c>
      <c r="CQ965" s="50" t="str">
        <f t="shared" si="7"/>
        <v>11/08/1959</v>
      </c>
      <c r="CR965" s="33" t="s">
        <v>182</v>
      </c>
      <c r="CS965" s="33">
        <v>4.0</v>
      </c>
      <c r="CT965" s="33">
        <v>5.0</v>
      </c>
      <c r="CU965" s="33">
        <v>28.0</v>
      </c>
      <c r="CV965" s="33">
        <v>470.0</v>
      </c>
      <c r="CW965" s="5"/>
      <c r="CX965" s="5"/>
      <c r="CY965" s="33">
        <v>-99.793623</v>
      </c>
      <c r="CZ965" s="33">
        <v>20.752474</v>
      </c>
      <c r="DA965" s="33">
        <v>4.411270772E9</v>
      </c>
      <c r="DB965" s="33">
        <v>2.0</v>
      </c>
      <c r="DC965" s="33" t="s">
        <v>183</v>
      </c>
      <c r="DD965" s="33">
        <v>2023.0</v>
      </c>
      <c r="DE965" s="33" t="s">
        <v>184</v>
      </c>
      <c r="DF965" s="33"/>
      <c r="DG965" s="33" t="s">
        <v>185</v>
      </c>
      <c r="DH965" s="33" t="s">
        <v>186</v>
      </c>
      <c r="DI965" s="5"/>
      <c r="DJ965" s="5"/>
    </row>
    <row r="966">
      <c r="A966" s="33" t="s">
        <v>6483</v>
      </c>
      <c r="B966" s="34">
        <v>44952.0</v>
      </c>
      <c r="C966" s="35" t="s">
        <v>137</v>
      </c>
      <c r="D966" s="35" t="s">
        <v>139</v>
      </c>
      <c r="E966" s="35" t="s">
        <v>142</v>
      </c>
      <c r="F966" s="36" t="s">
        <v>144</v>
      </c>
      <c r="G966" s="33" t="s">
        <v>6484</v>
      </c>
      <c r="H966" s="33" t="s">
        <v>5058</v>
      </c>
      <c r="I966" s="33" t="s">
        <v>254</v>
      </c>
      <c r="J966" s="33" t="s">
        <v>546</v>
      </c>
      <c r="K966" s="35" t="s">
        <v>421</v>
      </c>
      <c r="L966" s="33" t="s">
        <v>6457</v>
      </c>
      <c r="M966" s="33">
        <v>12.0</v>
      </c>
      <c r="N966" s="33" t="s">
        <v>6444</v>
      </c>
      <c r="O966" s="5"/>
      <c r="P966" s="35" t="s">
        <v>153</v>
      </c>
      <c r="Q966" s="35" t="s">
        <v>6444</v>
      </c>
      <c r="R966" s="33">
        <v>76510.0</v>
      </c>
      <c r="S966" s="37"/>
      <c r="T966" s="33"/>
      <c r="U966" s="33">
        <v>1.99</v>
      </c>
      <c r="V966" s="33" t="s">
        <v>154</v>
      </c>
      <c r="W966" s="33"/>
      <c r="X966" s="33"/>
      <c r="Y966" s="5"/>
      <c r="Z966" s="5"/>
      <c r="AA966" s="33">
        <v>1.0</v>
      </c>
      <c r="AB966" s="33"/>
      <c r="AC966" s="33">
        <v>1.0</v>
      </c>
      <c r="AD966" s="5"/>
      <c r="AE966" s="5"/>
      <c r="AF966" s="5"/>
      <c r="AG966" s="16"/>
      <c r="AH966" s="38" t="str">
        <f t="shared" si="1"/>
        <v/>
      </c>
      <c r="AI966" s="39">
        <f t="shared" si="2"/>
        <v>1</v>
      </c>
      <c r="AJ966" s="37" t="str">
        <f t="shared" si="3"/>
        <v/>
      </c>
      <c r="AK966" s="41" t="str">
        <f t="shared" si="4"/>
        <v/>
      </c>
      <c r="AL966" s="35" t="s">
        <v>153</v>
      </c>
      <c r="AM966" s="33" t="s">
        <v>4114</v>
      </c>
      <c r="AN966" s="33" t="s">
        <v>4114</v>
      </c>
      <c r="AO966" s="41"/>
      <c r="AP966" s="33" t="s">
        <v>169</v>
      </c>
      <c r="AQ966" s="33" t="s">
        <v>170</v>
      </c>
      <c r="AR966" s="33">
        <v>150.0</v>
      </c>
      <c r="AS966" s="42"/>
      <c r="AT966" s="42"/>
      <c r="AU966" s="42"/>
      <c r="AV966" s="42"/>
      <c r="AW966" s="42"/>
      <c r="AX966" s="5"/>
      <c r="AY966" s="33"/>
      <c r="AZ966" s="33" t="s">
        <v>6485</v>
      </c>
      <c r="BA966" s="5"/>
      <c r="BB966" s="5"/>
      <c r="BC966" s="5" t="s">
        <v>6486</v>
      </c>
      <c r="BD966" s="33" t="s">
        <v>173</v>
      </c>
      <c r="BE966" s="41"/>
      <c r="BF966" s="35"/>
      <c r="BG966" s="33" t="s">
        <v>169</v>
      </c>
      <c r="BH966" s="5"/>
      <c r="BI966" s="33">
        <v>150.0</v>
      </c>
      <c r="BJ966" s="33" t="s">
        <v>170</v>
      </c>
      <c r="BK966" s="5"/>
      <c r="BL966" s="5">
        <f t="shared" si="5"/>
        <v>1997.25</v>
      </c>
      <c r="BM966" s="5"/>
      <c r="BN966" s="5"/>
      <c r="BO966" s="42">
        <f t="shared" si="6"/>
        <v>1997.25</v>
      </c>
      <c r="BP966" s="44"/>
      <c r="BQ966" s="45"/>
      <c r="BR966" s="47"/>
      <c r="BS966" s="45"/>
      <c r="BT966" s="37"/>
      <c r="BU966" s="5"/>
      <c r="BV966" s="38"/>
      <c r="BW966" s="48"/>
      <c r="BX966" s="44"/>
      <c r="BY966" s="44"/>
      <c r="BZ966" s="33" t="s">
        <v>131</v>
      </c>
      <c r="CA966" s="5"/>
      <c r="CB966" s="5"/>
      <c r="CC966" s="33" t="s">
        <v>177</v>
      </c>
      <c r="CD966" s="5"/>
      <c r="CE966" s="5"/>
      <c r="CF966" s="33" t="s">
        <v>178</v>
      </c>
      <c r="CG966" s="33" t="s">
        <v>6487</v>
      </c>
      <c r="CH966" s="5"/>
      <c r="CI966" s="5"/>
      <c r="CJ966" s="5"/>
      <c r="CK966" s="33"/>
      <c r="CL966" s="49">
        <v>44995.0</v>
      </c>
      <c r="CM966" s="33" t="s">
        <v>180</v>
      </c>
      <c r="CN966" s="5"/>
      <c r="CO966" s="33">
        <v>1.0</v>
      </c>
      <c r="CP966" s="33" t="s">
        <v>181</v>
      </c>
      <c r="CQ966" s="50" t="str">
        <f t="shared" si="7"/>
        <v>10/06/1955</v>
      </c>
      <c r="CR966" s="33" t="s">
        <v>182</v>
      </c>
      <c r="CS966" s="33">
        <v>4.0</v>
      </c>
      <c r="CT966" s="33">
        <v>5.0</v>
      </c>
      <c r="CU966" s="33">
        <v>28.0</v>
      </c>
      <c r="CV966" s="33">
        <v>470.0</v>
      </c>
      <c r="CW966" s="5"/>
      <c r="CX966" s="5"/>
      <c r="CY966" s="33">
        <v>-99.793623</v>
      </c>
      <c r="CZ966" s="33">
        <v>20.752474</v>
      </c>
      <c r="DA966" s="33">
        <v>4.411231672E9</v>
      </c>
      <c r="DB966" s="33">
        <v>2.0</v>
      </c>
      <c r="DC966" s="33" t="s">
        <v>183</v>
      </c>
      <c r="DD966" s="33">
        <v>2023.0</v>
      </c>
      <c r="DE966" s="33" t="s">
        <v>184</v>
      </c>
      <c r="DF966" s="33"/>
      <c r="DG966" s="33" t="s">
        <v>185</v>
      </c>
      <c r="DH966" s="33" t="s">
        <v>186</v>
      </c>
      <c r="DI966" s="5"/>
      <c r="DJ966" s="5"/>
    </row>
    <row r="967">
      <c r="A967" s="33" t="s">
        <v>6488</v>
      </c>
      <c r="B967" s="34">
        <v>44952.0</v>
      </c>
      <c r="C967" s="35" t="s">
        <v>137</v>
      </c>
      <c r="D967" s="35" t="s">
        <v>139</v>
      </c>
      <c r="E967" s="35" t="s">
        <v>142</v>
      </c>
      <c r="F967" s="36" t="s">
        <v>144</v>
      </c>
      <c r="G967" s="33" t="s">
        <v>6489</v>
      </c>
      <c r="H967" s="33" t="s">
        <v>6490</v>
      </c>
      <c r="I967" s="33" t="s">
        <v>254</v>
      </c>
      <c r="J967" s="33" t="s">
        <v>1602</v>
      </c>
      <c r="K967" s="35" t="s">
        <v>421</v>
      </c>
      <c r="L967" s="33" t="s">
        <v>151</v>
      </c>
      <c r="M967" s="5"/>
      <c r="N967" s="33" t="s">
        <v>6444</v>
      </c>
      <c r="O967" s="5"/>
      <c r="P967" s="35" t="s">
        <v>153</v>
      </c>
      <c r="Q967" s="35" t="s">
        <v>6444</v>
      </c>
      <c r="R967" s="33">
        <v>76510.0</v>
      </c>
      <c r="S967" s="37"/>
      <c r="T967" s="33"/>
      <c r="U967" s="33">
        <v>10.59</v>
      </c>
      <c r="V967" s="33" t="s">
        <v>154</v>
      </c>
      <c r="W967" s="33"/>
      <c r="X967" s="33"/>
      <c r="Y967" s="5"/>
      <c r="Z967" s="5"/>
      <c r="AA967" s="33">
        <v>1.0</v>
      </c>
      <c r="AB967" s="33"/>
      <c r="AC967" s="33">
        <v>1.0</v>
      </c>
      <c r="AD967" s="5"/>
      <c r="AE967" s="5"/>
      <c r="AF967" s="5"/>
      <c r="AG967" s="16"/>
      <c r="AH967" s="38" t="str">
        <f t="shared" si="1"/>
        <v/>
      </c>
      <c r="AI967" s="39">
        <f t="shared" si="2"/>
        <v>1</v>
      </c>
      <c r="AJ967" s="37" t="str">
        <f t="shared" si="3"/>
        <v/>
      </c>
      <c r="AK967" s="41" t="str">
        <f t="shared" si="4"/>
        <v/>
      </c>
      <c r="AL967" s="35" t="s">
        <v>153</v>
      </c>
      <c r="AM967" s="33" t="s">
        <v>4114</v>
      </c>
      <c r="AN967" s="33" t="s">
        <v>4114</v>
      </c>
      <c r="AO967" s="41"/>
      <c r="AP967" s="33" t="s">
        <v>169</v>
      </c>
      <c r="AQ967" s="33" t="s">
        <v>170</v>
      </c>
      <c r="AR967" s="33">
        <v>300.0</v>
      </c>
      <c r="AS967" s="42"/>
      <c r="AT967" s="42"/>
      <c r="AU967" s="42"/>
      <c r="AV967" s="42"/>
      <c r="AW967" s="42"/>
      <c r="AX967" s="5"/>
      <c r="AY967" s="33"/>
      <c r="AZ967" s="33" t="s">
        <v>6491</v>
      </c>
      <c r="BA967" s="5"/>
      <c r="BB967" s="5"/>
      <c r="BC967" s="5" t="s">
        <v>6492</v>
      </c>
      <c r="BD967" s="33" t="s">
        <v>173</v>
      </c>
      <c r="BE967" s="41"/>
      <c r="BF967" s="35"/>
      <c r="BG967" s="33" t="s">
        <v>169</v>
      </c>
      <c r="BH967" s="5"/>
      <c r="BI967" s="33">
        <v>300.0</v>
      </c>
      <c r="BJ967" s="33" t="s">
        <v>170</v>
      </c>
      <c r="BK967" s="5"/>
      <c r="BL967" s="5">
        <f t="shared" si="5"/>
        <v>3994.5</v>
      </c>
      <c r="BM967" s="5"/>
      <c r="BN967" s="5"/>
      <c r="BO967" s="42">
        <f t="shared" si="6"/>
        <v>3994.5</v>
      </c>
      <c r="BP967" s="44"/>
      <c r="BQ967" s="45"/>
      <c r="BR967" s="47"/>
      <c r="BS967" s="45"/>
      <c r="BT967" s="37"/>
      <c r="BU967" s="5"/>
      <c r="BV967" s="38"/>
      <c r="BW967" s="48"/>
      <c r="BX967" s="44"/>
      <c r="BY967" s="44"/>
      <c r="BZ967" s="33" t="s">
        <v>131</v>
      </c>
      <c r="CA967" s="5"/>
      <c r="CB967" s="5"/>
      <c r="CC967" s="33" t="s">
        <v>177</v>
      </c>
      <c r="CD967" s="5"/>
      <c r="CE967" s="5"/>
      <c r="CF967" s="33" t="s">
        <v>178</v>
      </c>
      <c r="CG967" s="33" t="s">
        <v>6493</v>
      </c>
      <c r="CH967" s="5"/>
      <c r="CI967" s="5"/>
      <c r="CJ967" s="5"/>
      <c r="CK967" s="33"/>
      <c r="CL967" s="49">
        <v>44995.0</v>
      </c>
      <c r="CM967" s="33" t="s">
        <v>180</v>
      </c>
      <c r="CN967" s="5"/>
      <c r="CO967" s="33">
        <v>2.0</v>
      </c>
      <c r="CP967" s="33" t="s">
        <v>181</v>
      </c>
      <c r="CQ967" s="50" t="str">
        <f t="shared" si="7"/>
        <v>27/10/1958</v>
      </c>
      <c r="CR967" s="33" t="s">
        <v>182</v>
      </c>
      <c r="CS967" s="33">
        <v>4.0</v>
      </c>
      <c r="CT967" s="33">
        <v>5.0</v>
      </c>
      <c r="CU967" s="33">
        <v>28.0</v>
      </c>
      <c r="CV967" s="33">
        <v>470.0</v>
      </c>
      <c r="CW967" s="5"/>
      <c r="CX967" s="5"/>
      <c r="CY967" s="33">
        <v>-99.793623</v>
      </c>
      <c r="CZ967" s="33">
        <v>20.752474</v>
      </c>
      <c r="DA967" s="33">
        <v>4.411550131E9</v>
      </c>
      <c r="DB967" s="33">
        <v>2.0</v>
      </c>
      <c r="DC967" s="33" t="s">
        <v>183</v>
      </c>
      <c r="DD967" s="33">
        <v>2023.0</v>
      </c>
      <c r="DE967" s="33" t="s">
        <v>184</v>
      </c>
      <c r="DF967" s="33"/>
      <c r="DG967" s="33" t="s">
        <v>185</v>
      </c>
      <c r="DH967" s="33" t="s">
        <v>186</v>
      </c>
      <c r="DI967" s="5"/>
      <c r="DJ967" s="5"/>
    </row>
    <row r="968">
      <c r="A968" s="33" t="s">
        <v>6494</v>
      </c>
      <c r="B968" s="34">
        <v>44952.0</v>
      </c>
      <c r="C968" s="35" t="s">
        <v>137</v>
      </c>
      <c r="D968" s="35" t="s">
        <v>139</v>
      </c>
      <c r="E968" s="35" t="s">
        <v>142</v>
      </c>
      <c r="F968" s="36" t="s">
        <v>144</v>
      </c>
      <c r="G968" s="33" t="s">
        <v>6495</v>
      </c>
      <c r="H968" s="33" t="s">
        <v>2426</v>
      </c>
      <c r="I968" s="33" t="s">
        <v>254</v>
      </c>
      <c r="J968" s="33" t="s">
        <v>231</v>
      </c>
      <c r="K968" s="35" t="s">
        <v>421</v>
      </c>
      <c r="L968" s="33" t="s">
        <v>151</v>
      </c>
      <c r="M968" s="5"/>
      <c r="N968" s="33" t="s">
        <v>6444</v>
      </c>
      <c r="O968" s="5"/>
      <c r="P968" s="35" t="s">
        <v>153</v>
      </c>
      <c r="Q968" s="35" t="s">
        <v>6444</v>
      </c>
      <c r="R968" s="33">
        <v>76510.0</v>
      </c>
      <c r="S968" s="37"/>
      <c r="T968" s="33"/>
      <c r="U968" s="33">
        <v>4.16</v>
      </c>
      <c r="V968" s="33" t="s">
        <v>154</v>
      </c>
      <c r="W968" s="33"/>
      <c r="X968" s="33"/>
      <c r="Y968" s="5"/>
      <c r="Z968" s="5"/>
      <c r="AA968" s="33">
        <v>1.0</v>
      </c>
      <c r="AB968" s="33"/>
      <c r="AC968" s="33">
        <v>1.0</v>
      </c>
      <c r="AD968" s="5"/>
      <c r="AE968" s="5"/>
      <c r="AF968" s="5"/>
      <c r="AG968" s="16"/>
      <c r="AH968" s="38" t="str">
        <f t="shared" si="1"/>
        <v/>
      </c>
      <c r="AI968" s="39" t="str">
        <f t="shared" si="2"/>
        <v/>
      </c>
      <c r="AJ968" s="37" t="str">
        <f t="shared" si="3"/>
        <v/>
      </c>
      <c r="AK968" s="41" t="str">
        <f t="shared" si="4"/>
        <v/>
      </c>
      <c r="AL968" s="35" t="s">
        <v>153</v>
      </c>
      <c r="AM968" s="33" t="s">
        <v>4114</v>
      </c>
      <c r="AN968" s="33" t="s">
        <v>4114</v>
      </c>
      <c r="AO968" s="41"/>
      <c r="AP968" s="33" t="s">
        <v>169</v>
      </c>
      <c r="AQ968" s="33" t="s">
        <v>170</v>
      </c>
      <c r="AR968" s="33">
        <v>300.0</v>
      </c>
      <c r="AS968" s="42"/>
      <c r="AT968" s="42"/>
      <c r="AU968" s="42"/>
      <c r="AV968" s="42"/>
      <c r="AW968" s="42"/>
      <c r="AX968" s="5"/>
      <c r="AY968" s="33"/>
      <c r="AZ968" s="33" t="s">
        <v>6496</v>
      </c>
      <c r="BA968" s="5"/>
      <c r="BB968" s="5"/>
      <c r="BC968" s="5" t="s">
        <v>6497</v>
      </c>
      <c r="BD968" s="33" t="s">
        <v>173</v>
      </c>
      <c r="BE968" s="41"/>
      <c r="BF968" s="35"/>
      <c r="BG968" s="33" t="s">
        <v>169</v>
      </c>
      <c r="BH968" s="5"/>
      <c r="BI968" s="33">
        <v>300.0</v>
      </c>
      <c r="BJ968" s="33" t="s">
        <v>170</v>
      </c>
      <c r="BK968" s="5"/>
      <c r="BL968" s="5">
        <f t="shared" si="5"/>
        <v>3994.5</v>
      </c>
      <c r="BM968" s="5"/>
      <c r="BN968" s="5"/>
      <c r="BO968" s="42">
        <f t="shared" si="6"/>
        <v>3994.5</v>
      </c>
      <c r="BP968" s="44"/>
      <c r="BQ968" s="45"/>
      <c r="BR968" s="47"/>
      <c r="BS968" s="45"/>
      <c r="BT968" s="37"/>
      <c r="BU968" s="5"/>
      <c r="BV968" s="38"/>
      <c r="BW968" s="48"/>
      <c r="BX968" s="44"/>
      <c r="BY968" s="44"/>
      <c r="BZ968" s="33" t="s">
        <v>131</v>
      </c>
      <c r="CA968" s="5"/>
      <c r="CB968" s="5"/>
      <c r="CC968" s="33" t="s">
        <v>177</v>
      </c>
      <c r="CD968" s="5"/>
      <c r="CE968" s="5"/>
      <c r="CF968" s="33" t="s">
        <v>178</v>
      </c>
      <c r="CG968" s="33" t="s">
        <v>6498</v>
      </c>
      <c r="CH968" s="5"/>
      <c r="CI968" s="5"/>
      <c r="CJ968" s="5"/>
      <c r="CK968" s="33"/>
      <c r="CL968" s="49">
        <v>44995.0</v>
      </c>
      <c r="CM968" s="33" t="s">
        <v>180</v>
      </c>
      <c r="CN968" s="5"/>
      <c r="CO968" s="33">
        <v>2.0</v>
      </c>
      <c r="CP968" s="33" t="s">
        <v>181</v>
      </c>
      <c r="CQ968" s="50" t="str">
        <f t="shared" si="7"/>
        <v>08/12/1971</v>
      </c>
      <c r="CR968" s="33" t="s">
        <v>182</v>
      </c>
      <c r="CS968" s="33">
        <v>4.0</v>
      </c>
      <c r="CT968" s="33">
        <v>5.0</v>
      </c>
      <c r="CU968" s="33">
        <v>28.0</v>
      </c>
      <c r="CV968" s="33">
        <v>470.0</v>
      </c>
      <c r="CW968" s="5"/>
      <c r="CX968" s="5"/>
      <c r="CY968" s="33">
        <v>-99.793623</v>
      </c>
      <c r="CZ968" s="33">
        <v>20.752474</v>
      </c>
      <c r="DA968" s="33">
        <v>4.412132249E9</v>
      </c>
      <c r="DB968" s="33">
        <v>2.0</v>
      </c>
      <c r="DC968" s="33" t="s">
        <v>183</v>
      </c>
      <c r="DD968" s="33">
        <v>2023.0</v>
      </c>
      <c r="DE968" s="33" t="s">
        <v>184</v>
      </c>
      <c r="DF968" s="33"/>
      <c r="DG968" s="33" t="s">
        <v>185</v>
      </c>
      <c r="DH968" s="33" t="s">
        <v>186</v>
      </c>
      <c r="DI968" s="5"/>
      <c r="DJ968" s="5"/>
    </row>
    <row r="969">
      <c r="A969" s="33" t="s">
        <v>6499</v>
      </c>
      <c r="B969" s="34">
        <v>44952.0</v>
      </c>
      <c r="C969" s="35" t="s">
        <v>137</v>
      </c>
      <c r="D969" s="35" t="s">
        <v>139</v>
      </c>
      <c r="E969" s="35" t="s">
        <v>142</v>
      </c>
      <c r="F969" s="36" t="s">
        <v>144</v>
      </c>
      <c r="G969" s="33" t="s">
        <v>6500</v>
      </c>
      <c r="H969" s="33" t="s">
        <v>6474</v>
      </c>
      <c r="I969" s="33" t="s">
        <v>254</v>
      </c>
      <c r="J969" s="33" t="s">
        <v>1541</v>
      </c>
      <c r="K969" s="35" t="s">
        <v>421</v>
      </c>
      <c r="L969" s="33" t="s">
        <v>151</v>
      </c>
      <c r="M969" s="5"/>
      <c r="N969" s="33" t="s">
        <v>6444</v>
      </c>
      <c r="O969" s="5"/>
      <c r="P969" s="35" t="s">
        <v>153</v>
      </c>
      <c r="Q969" s="35" t="s">
        <v>6444</v>
      </c>
      <c r="R969" s="33">
        <v>76510.0</v>
      </c>
      <c r="S969" s="37"/>
      <c r="T969" s="33"/>
      <c r="U969" s="33">
        <v>1.97</v>
      </c>
      <c r="V969" s="33" t="s">
        <v>154</v>
      </c>
      <c r="W969" s="33"/>
      <c r="X969" s="33"/>
      <c r="Y969" s="5"/>
      <c r="Z969" s="5"/>
      <c r="AA969" s="33">
        <v>1.0</v>
      </c>
      <c r="AB969" s="33"/>
      <c r="AC969" s="33">
        <v>1.0</v>
      </c>
      <c r="AD969" s="5"/>
      <c r="AE969" s="5"/>
      <c r="AF969" s="5"/>
      <c r="AG969" s="16"/>
      <c r="AH969" s="38" t="str">
        <f t="shared" si="1"/>
        <v/>
      </c>
      <c r="AI969" s="39">
        <f t="shared" si="2"/>
        <v>1</v>
      </c>
      <c r="AJ969" s="37" t="str">
        <f t="shared" si="3"/>
        <v/>
      </c>
      <c r="AK969" s="41" t="str">
        <f t="shared" si="4"/>
        <v/>
      </c>
      <c r="AL969" s="35" t="s">
        <v>153</v>
      </c>
      <c r="AM969" s="33" t="s">
        <v>4114</v>
      </c>
      <c r="AN969" s="33" t="s">
        <v>4114</v>
      </c>
      <c r="AO969" s="41"/>
      <c r="AP969" s="33" t="s">
        <v>169</v>
      </c>
      <c r="AQ969" s="33" t="s">
        <v>170</v>
      </c>
      <c r="AR969" s="33">
        <v>150.0</v>
      </c>
      <c r="AS969" s="42"/>
      <c r="AT969" s="42"/>
      <c r="AU969" s="42"/>
      <c r="AV969" s="42"/>
      <c r="AW969" s="42"/>
      <c r="AX969" s="5"/>
      <c r="AY969" s="33"/>
      <c r="AZ969" s="33" t="s">
        <v>6501</v>
      </c>
      <c r="BA969" s="5"/>
      <c r="BB969" s="5"/>
      <c r="BC969" s="5" t="s">
        <v>6502</v>
      </c>
      <c r="BD969" s="33" t="s">
        <v>173</v>
      </c>
      <c r="BE969" s="41"/>
      <c r="BF969" s="35"/>
      <c r="BG969" s="33" t="s">
        <v>169</v>
      </c>
      <c r="BH969" s="5"/>
      <c r="BI969" s="33">
        <v>150.0</v>
      </c>
      <c r="BJ969" s="33" t="s">
        <v>170</v>
      </c>
      <c r="BK969" s="5"/>
      <c r="BL969" s="5">
        <f t="shared" si="5"/>
        <v>1997.25</v>
      </c>
      <c r="BM969" s="5"/>
      <c r="BN969" s="5"/>
      <c r="BO969" s="42">
        <f t="shared" si="6"/>
        <v>1997.25</v>
      </c>
      <c r="BP969" s="44"/>
      <c r="BQ969" s="45"/>
      <c r="BR969" s="47"/>
      <c r="BS969" s="45"/>
      <c r="BT969" s="37"/>
      <c r="BU969" s="5"/>
      <c r="BV969" s="38"/>
      <c r="BW969" s="48"/>
      <c r="BX969" s="44"/>
      <c r="BY969" s="44"/>
      <c r="BZ969" s="33" t="s">
        <v>131</v>
      </c>
      <c r="CA969" s="5"/>
      <c r="CB969" s="5"/>
      <c r="CC969" s="33" t="s">
        <v>177</v>
      </c>
      <c r="CD969" s="5"/>
      <c r="CE969" s="5"/>
      <c r="CF969" s="33" t="s">
        <v>178</v>
      </c>
      <c r="CG969" s="33" t="s">
        <v>6503</v>
      </c>
      <c r="CH969" s="5"/>
      <c r="CI969" s="5"/>
      <c r="CJ969" s="5"/>
      <c r="CK969" s="33"/>
      <c r="CL969" s="49">
        <v>44995.0</v>
      </c>
      <c r="CM969" s="33" t="s">
        <v>180</v>
      </c>
      <c r="CN969" s="5"/>
      <c r="CO969" s="33">
        <v>1.0</v>
      </c>
      <c r="CP969" s="33" t="s">
        <v>181</v>
      </c>
      <c r="CQ969" s="50" t="str">
        <f t="shared" si="7"/>
        <v>17/02/1960</v>
      </c>
      <c r="CR969" s="33" t="s">
        <v>182</v>
      </c>
      <c r="CS969" s="33">
        <v>4.0</v>
      </c>
      <c r="CT969" s="33">
        <v>5.0</v>
      </c>
      <c r="CU969" s="33">
        <v>28.0</v>
      </c>
      <c r="CV969" s="33">
        <v>470.0</v>
      </c>
      <c r="CW969" s="5"/>
      <c r="CX969" s="5"/>
      <c r="CY969" s="33">
        <v>-99.793623</v>
      </c>
      <c r="CZ969" s="33">
        <v>20.752474</v>
      </c>
      <c r="DA969" s="33">
        <v>4.411085866E9</v>
      </c>
      <c r="DB969" s="33">
        <v>2.0</v>
      </c>
      <c r="DC969" s="33" t="s">
        <v>183</v>
      </c>
      <c r="DD969" s="33">
        <v>2023.0</v>
      </c>
      <c r="DE969" s="33" t="s">
        <v>184</v>
      </c>
      <c r="DF969" s="33"/>
      <c r="DG969" s="33" t="s">
        <v>185</v>
      </c>
      <c r="DH969" s="33" t="s">
        <v>186</v>
      </c>
      <c r="DI969" s="5"/>
      <c r="DJ969" s="5"/>
    </row>
    <row r="970">
      <c r="A970" s="33" t="s">
        <v>6504</v>
      </c>
      <c r="B970" s="34">
        <v>44952.0</v>
      </c>
      <c r="C970" s="35" t="s">
        <v>137</v>
      </c>
      <c r="D970" s="35" t="s">
        <v>139</v>
      </c>
      <c r="E970" s="35" t="s">
        <v>142</v>
      </c>
      <c r="F970" s="36" t="s">
        <v>144</v>
      </c>
      <c r="G970" s="33" t="s">
        <v>6505</v>
      </c>
      <c r="H970" s="33" t="s">
        <v>6506</v>
      </c>
      <c r="I970" s="33" t="s">
        <v>254</v>
      </c>
      <c r="J970" s="33" t="s">
        <v>1602</v>
      </c>
      <c r="K970" s="35" t="s">
        <v>421</v>
      </c>
      <c r="L970" s="33" t="s">
        <v>151</v>
      </c>
      <c r="M970" s="5"/>
      <c r="N970" s="33" t="s">
        <v>6444</v>
      </c>
      <c r="O970" s="5"/>
      <c r="P970" s="35" t="s">
        <v>153</v>
      </c>
      <c r="Q970" s="35" t="s">
        <v>6444</v>
      </c>
      <c r="R970" s="33">
        <v>76510.0</v>
      </c>
      <c r="S970" s="37"/>
      <c r="T970" s="33"/>
      <c r="U970" s="33">
        <v>4.17</v>
      </c>
      <c r="V970" s="33" t="s">
        <v>154</v>
      </c>
      <c r="W970" s="33"/>
      <c r="X970" s="33"/>
      <c r="Y970" s="5"/>
      <c r="Z970" s="5"/>
      <c r="AA970" s="33">
        <v>1.0</v>
      </c>
      <c r="AB970" s="33"/>
      <c r="AC970" s="33">
        <v>1.0</v>
      </c>
      <c r="AD970" s="5"/>
      <c r="AE970" s="5"/>
      <c r="AF970" s="5"/>
      <c r="AG970" s="16"/>
      <c r="AH970" s="38" t="str">
        <f t="shared" si="1"/>
        <v/>
      </c>
      <c r="AI970" s="39">
        <f t="shared" si="2"/>
        <v>1</v>
      </c>
      <c r="AJ970" s="37" t="str">
        <f t="shared" si="3"/>
        <v/>
      </c>
      <c r="AK970" s="41" t="str">
        <f t="shared" si="4"/>
        <v/>
      </c>
      <c r="AL970" s="35" t="s">
        <v>153</v>
      </c>
      <c r="AM970" s="33" t="s">
        <v>4114</v>
      </c>
      <c r="AN970" s="33" t="s">
        <v>4114</v>
      </c>
      <c r="AO970" s="41"/>
      <c r="AP970" s="33" t="s">
        <v>169</v>
      </c>
      <c r="AQ970" s="33" t="s">
        <v>170</v>
      </c>
      <c r="AR970" s="33">
        <v>300.0</v>
      </c>
      <c r="AS970" s="42"/>
      <c r="AT970" s="42"/>
      <c r="AU970" s="42"/>
      <c r="AV970" s="42"/>
      <c r="AW970" s="42"/>
      <c r="AX970" s="5"/>
      <c r="AY970" s="33"/>
      <c r="AZ970" s="33" t="s">
        <v>6507</v>
      </c>
      <c r="BA970" s="5"/>
      <c r="BB970" s="5"/>
      <c r="BC970" s="5" t="s">
        <v>6508</v>
      </c>
      <c r="BD970" s="33" t="s">
        <v>173</v>
      </c>
      <c r="BE970" s="41"/>
      <c r="BF970" s="35"/>
      <c r="BG970" s="33" t="s">
        <v>169</v>
      </c>
      <c r="BH970" s="5"/>
      <c r="BI970" s="33">
        <v>300.0</v>
      </c>
      <c r="BJ970" s="33" t="s">
        <v>170</v>
      </c>
      <c r="BK970" s="5"/>
      <c r="BL970" s="5">
        <f t="shared" si="5"/>
        <v>3994.5</v>
      </c>
      <c r="BM970" s="5"/>
      <c r="BN970" s="5"/>
      <c r="BO970" s="42">
        <f t="shared" si="6"/>
        <v>3994.5</v>
      </c>
      <c r="BP970" s="44"/>
      <c r="BQ970" s="45"/>
      <c r="BR970" s="47"/>
      <c r="BS970" s="45"/>
      <c r="BT970" s="37"/>
      <c r="BU970" s="5"/>
      <c r="BV970" s="38"/>
      <c r="BW970" s="48"/>
      <c r="BX970" s="44"/>
      <c r="BY970" s="44"/>
      <c r="BZ970" s="33" t="s">
        <v>131</v>
      </c>
      <c r="CA970" s="5"/>
      <c r="CB970" s="5"/>
      <c r="CC970" s="33" t="s">
        <v>177</v>
      </c>
      <c r="CD970" s="5"/>
      <c r="CE970" s="5"/>
      <c r="CF970" s="33" t="s">
        <v>178</v>
      </c>
      <c r="CG970" s="33" t="s">
        <v>6509</v>
      </c>
      <c r="CH970" s="5"/>
      <c r="CI970" s="5"/>
      <c r="CJ970" s="5"/>
      <c r="CK970" s="33"/>
      <c r="CL970" s="49">
        <v>44995.0</v>
      </c>
      <c r="CM970" s="33" t="s">
        <v>180</v>
      </c>
      <c r="CN970" s="5"/>
      <c r="CO970" s="33">
        <v>2.0</v>
      </c>
      <c r="CP970" s="33" t="s">
        <v>181</v>
      </c>
      <c r="CQ970" s="50" t="str">
        <f t="shared" si="7"/>
        <v>28/01/1945</v>
      </c>
      <c r="CR970" s="33" t="s">
        <v>182</v>
      </c>
      <c r="CS970" s="33">
        <v>4.0</v>
      </c>
      <c r="CT970" s="33">
        <v>5.0</v>
      </c>
      <c r="CU970" s="33">
        <v>28.0</v>
      </c>
      <c r="CV970" s="33">
        <v>470.0</v>
      </c>
      <c r="CW970" s="5"/>
      <c r="CX970" s="5"/>
      <c r="CY970" s="33">
        <v>-99.793623</v>
      </c>
      <c r="CZ970" s="33">
        <v>20.752474</v>
      </c>
      <c r="DA970" s="33">
        <v>4.412768988E9</v>
      </c>
      <c r="DB970" s="33">
        <v>2.0</v>
      </c>
      <c r="DC970" s="33" t="s">
        <v>183</v>
      </c>
      <c r="DD970" s="33">
        <v>2023.0</v>
      </c>
      <c r="DE970" s="33" t="s">
        <v>184</v>
      </c>
      <c r="DF970" s="33"/>
      <c r="DG970" s="33" t="s">
        <v>185</v>
      </c>
      <c r="DH970" s="33" t="s">
        <v>186</v>
      </c>
      <c r="DI970" s="5"/>
      <c r="DJ970" s="5"/>
    </row>
    <row r="971">
      <c r="A971" s="33" t="s">
        <v>6510</v>
      </c>
      <c r="B971" s="34">
        <v>44952.0</v>
      </c>
      <c r="C971" s="35" t="s">
        <v>137</v>
      </c>
      <c r="D971" s="35" t="s">
        <v>139</v>
      </c>
      <c r="E971" s="35" t="s">
        <v>142</v>
      </c>
      <c r="F971" s="36" t="s">
        <v>144</v>
      </c>
      <c r="G971" s="33" t="s">
        <v>6511</v>
      </c>
      <c r="H971" s="33" t="s">
        <v>269</v>
      </c>
      <c r="I971" s="33" t="s">
        <v>1541</v>
      </c>
      <c r="J971" s="33" t="s">
        <v>439</v>
      </c>
      <c r="K971" s="35" t="s">
        <v>421</v>
      </c>
      <c r="L971" s="33" t="s">
        <v>151</v>
      </c>
      <c r="M971" s="5"/>
      <c r="N971" s="33" t="s">
        <v>6444</v>
      </c>
      <c r="O971" s="5"/>
      <c r="P971" s="35" t="s">
        <v>153</v>
      </c>
      <c r="Q971" s="35" t="s">
        <v>6444</v>
      </c>
      <c r="R971" s="33">
        <v>76510.0</v>
      </c>
      <c r="S971" s="37"/>
      <c r="T971" s="33"/>
      <c r="U971" s="33">
        <v>1.87</v>
      </c>
      <c r="V971" s="33" t="s">
        <v>154</v>
      </c>
      <c r="W971" s="33"/>
      <c r="X971" s="33"/>
      <c r="Y971" s="5"/>
      <c r="Z971" s="5"/>
      <c r="AA971" s="33">
        <v>1.0</v>
      </c>
      <c r="AB971" s="33"/>
      <c r="AC971" s="33">
        <v>1.0</v>
      </c>
      <c r="AD971" s="5"/>
      <c r="AE971" s="5"/>
      <c r="AF971" s="5"/>
      <c r="AG971" s="16"/>
      <c r="AH971" s="38" t="str">
        <f t="shared" si="1"/>
        <v/>
      </c>
      <c r="AI971" s="39" t="str">
        <f t="shared" si="2"/>
        <v/>
      </c>
      <c r="AJ971" s="37" t="str">
        <f t="shared" si="3"/>
        <v/>
      </c>
      <c r="AK971" s="41" t="str">
        <f t="shared" si="4"/>
        <v/>
      </c>
      <c r="AL971" s="35" t="s">
        <v>153</v>
      </c>
      <c r="AM971" s="33" t="s">
        <v>4114</v>
      </c>
      <c r="AN971" s="33" t="s">
        <v>4114</v>
      </c>
      <c r="AO971" s="41"/>
      <c r="AP971" s="33" t="s">
        <v>169</v>
      </c>
      <c r="AQ971" s="33" t="s">
        <v>170</v>
      </c>
      <c r="AR971" s="33">
        <v>150.0</v>
      </c>
      <c r="AS971" s="42"/>
      <c r="AT971" s="42"/>
      <c r="AU971" s="42"/>
      <c r="AV971" s="42"/>
      <c r="AW971" s="42"/>
      <c r="AX971" s="5"/>
      <c r="AY971" s="33"/>
      <c r="AZ971" s="33" t="s">
        <v>6512</v>
      </c>
      <c r="BA971" s="5"/>
      <c r="BB971" s="5"/>
      <c r="BC971" s="5" t="s">
        <v>6513</v>
      </c>
      <c r="BD971" s="33" t="s">
        <v>173</v>
      </c>
      <c r="BE971" s="41"/>
      <c r="BF971" s="35"/>
      <c r="BG971" s="33" t="s">
        <v>169</v>
      </c>
      <c r="BH971" s="5"/>
      <c r="BI971" s="33">
        <v>150.0</v>
      </c>
      <c r="BJ971" s="33" t="s">
        <v>170</v>
      </c>
      <c r="BK971" s="5"/>
      <c r="BL971" s="5">
        <f t="shared" si="5"/>
        <v>1997.25</v>
      </c>
      <c r="BM971" s="5"/>
      <c r="BN971" s="5"/>
      <c r="BO971" s="42">
        <f t="shared" si="6"/>
        <v>1997.25</v>
      </c>
      <c r="BP971" s="44"/>
      <c r="BQ971" s="45"/>
      <c r="BR971" s="47"/>
      <c r="BS971" s="45"/>
      <c r="BT971" s="37"/>
      <c r="BU971" s="5"/>
      <c r="BV971" s="38"/>
      <c r="BW971" s="48"/>
      <c r="BX971" s="44"/>
      <c r="BY971" s="44"/>
      <c r="BZ971" s="33" t="s">
        <v>131</v>
      </c>
      <c r="CA971" s="5"/>
      <c r="CB971" s="5"/>
      <c r="CC971" s="33" t="s">
        <v>177</v>
      </c>
      <c r="CD971" s="5"/>
      <c r="CE971" s="5"/>
      <c r="CF971" s="33" t="s">
        <v>178</v>
      </c>
      <c r="CG971" s="33" t="s">
        <v>6514</v>
      </c>
      <c r="CH971" s="5"/>
      <c r="CI971" s="5"/>
      <c r="CJ971" s="5"/>
      <c r="CK971" s="33"/>
      <c r="CL971" s="49">
        <v>44995.0</v>
      </c>
      <c r="CM971" s="33" t="s">
        <v>180</v>
      </c>
      <c r="CN971" s="5"/>
      <c r="CO971" s="33">
        <v>1.0</v>
      </c>
      <c r="CP971" s="33" t="s">
        <v>181</v>
      </c>
      <c r="CQ971" s="50" t="str">
        <f t="shared" si="7"/>
        <v>19/10/1974</v>
      </c>
      <c r="CR971" s="33" t="s">
        <v>182</v>
      </c>
      <c r="CS971" s="33">
        <v>4.0</v>
      </c>
      <c r="CT971" s="33">
        <v>5.0</v>
      </c>
      <c r="CU971" s="33">
        <v>28.0</v>
      </c>
      <c r="CV971" s="33">
        <v>470.0</v>
      </c>
      <c r="CW971" s="5"/>
      <c r="CX971" s="5"/>
      <c r="CY971" s="33">
        <v>-99.793623</v>
      </c>
      <c r="CZ971" s="33">
        <v>20.752474</v>
      </c>
      <c r="DA971" s="33">
        <v>4.412030045E9</v>
      </c>
      <c r="DB971" s="33">
        <v>2.0</v>
      </c>
      <c r="DC971" s="33" t="s">
        <v>183</v>
      </c>
      <c r="DD971" s="33">
        <v>2023.0</v>
      </c>
      <c r="DE971" s="33" t="s">
        <v>184</v>
      </c>
      <c r="DF971" s="33"/>
      <c r="DG971" s="33" t="s">
        <v>185</v>
      </c>
      <c r="DH971" s="33" t="s">
        <v>186</v>
      </c>
      <c r="DI971" s="5"/>
      <c r="DJ971" s="5"/>
    </row>
    <row r="972">
      <c r="A972" s="33" t="s">
        <v>6515</v>
      </c>
      <c r="B972" s="34">
        <v>44952.0</v>
      </c>
      <c r="C972" s="35" t="s">
        <v>137</v>
      </c>
      <c r="D972" s="35" t="s">
        <v>139</v>
      </c>
      <c r="E972" s="35" t="s">
        <v>142</v>
      </c>
      <c r="F972" s="36" t="s">
        <v>144</v>
      </c>
      <c r="G972" s="33" t="s">
        <v>6516</v>
      </c>
      <c r="H972" s="33" t="s">
        <v>6517</v>
      </c>
      <c r="I972" s="33" t="s">
        <v>1541</v>
      </c>
      <c r="J972" s="33" t="s">
        <v>254</v>
      </c>
      <c r="K972" s="35" t="s">
        <v>421</v>
      </c>
      <c r="L972" s="33" t="s">
        <v>151</v>
      </c>
      <c r="M972" s="5"/>
      <c r="N972" s="33" t="s">
        <v>6444</v>
      </c>
      <c r="O972" s="5"/>
      <c r="P972" s="35" t="s">
        <v>153</v>
      </c>
      <c r="Q972" s="35" t="s">
        <v>6444</v>
      </c>
      <c r="R972" s="33">
        <v>76510.0</v>
      </c>
      <c r="S972" s="37"/>
      <c r="T972" s="33"/>
      <c r="U972" s="33">
        <v>7.12</v>
      </c>
      <c r="V972" s="33" t="s">
        <v>154</v>
      </c>
      <c r="W972" s="33"/>
      <c r="X972" s="33"/>
      <c r="Y972" s="5"/>
      <c r="Z972" s="5"/>
      <c r="AA972" s="33">
        <v>1.0</v>
      </c>
      <c r="AB972" s="33"/>
      <c r="AC972" s="33">
        <v>1.0</v>
      </c>
      <c r="AD972" s="5"/>
      <c r="AE972" s="5"/>
      <c r="AF972" s="5"/>
      <c r="AG972" s="16"/>
      <c r="AH972" s="38" t="str">
        <f t="shared" si="1"/>
        <v/>
      </c>
      <c r="AI972" s="39">
        <f t="shared" si="2"/>
        <v>1</v>
      </c>
      <c r="AJ972" s="37" t="str">
        <f t="shared" si="3"/>
        <v/>
      </c>
      <c r="AK972" s="41" t="str">
        <f t="shared" si="4"/>
        <v/>
      </c>
      <c r="AL972" s="35" t="s">
        <v>153</v>
      </c>
      <c r="AM972" s="33" t="s">
        <v>4114</v>
      </c>
      <c r="AN972" s="33" t="s">
        <v>4114</v>
      </c>
      <c r="AO972" s="41"/>
      <c r="AP972" s="33" t="s">
        <v>169</v>
      </c>
      <c r="AQ972" s="33" t="s">
        <v>170</v>
      </c>
      <c r="AR972" s="33">
        <v>300.0</v>
      </c>
      <c r="AS972" s="42"/>
      <c r="AT972" s="42"/>
      <c r="AU972" s="42"/>
      <c r="AV972" s="42"/>
      <c r="AW972" s="42"/>
      <c r="AX972" s="5"/>
      <c r="AY972" s="33"/>
      <c r="AZ972" s="33" t="s">
        <v>6518</v>
      </c>
      <c r="BA972" s="5"/>
      <c r="BB972" s="5"/>
      <c r="BC972" s="5" t="s">
        <v>6519</v>
      </c>
      <c r="BD972" s="33" t="s">
        <v>173</v>
      </c>
      <c r="BE972" s="41"/>
      <c r="BF972" s="35"/>
      <c r="BG972" s="33" t="s">
        <v>169</v>
      </c>
      <c r="BH972" s="5"/>
      <c r="BI972" s="33">
        <v>300.0</v>
      </c>
      <c r="BJ972" s="33" t="s">
        <v>170</v>
      </c>
      <c r="BK972" s="5"/>
      <c r="BL972" s="5">
        <f t="shared" si="5"/>
        <v>3994.5</v>
      </c>
      <c r="BM972" s="5"/>
      <c r="BN972" s="5"/>
      <c r="BO972" s="42">
        <f t="shared" si="6"/>
        <v>3994.5</v>
      </c>
      <c r="BP972" s="44"/>
      <c r="BQ972" s="45"/>
      <c r="BR972" s="47"/>
      <c r="BS972" s="45"/>
      <c r="BT972" s="37"/>
      <c r="BU972" s="5"/>
      <c r="BV972" s="38"/>
      <c r="BW972" s="48"/>
      <c r="BX972" s="44"/>
      <c r="BY972" s="44"/>
      <c r="BZ972" s="33" t="s">
        <v>131</v>
      </c>
      <c r="CA972" s="5"/>
      <c r="CB972" s="5"/>
      <c r="CC972" s="33" t="s">
        <v>177</v>
      </c>
      <c r="CD972" s="5"/>
      <c r="CE972" s="5"/>
      <c r="CF972" s="33" t="s">
        <v>178</v>
      </c>
      <c r="CG972" s="33" t="s">
        <v>6520</v>
      </c>
      <c r="CH972" s="5"/>
      <c r="CI972" s="5"/>
      <c r="CJ972" s="5"/>
      <c r="CK972" s="33"/>
      <c r="CL972" s="49">
        <v>44995.0</v>
      </c>
      <c r="CM972" s="33" t="s">
        <v>180</v>
      </c>
      <c r="CN972" s="5"/>
      <c r="CO972" s="33">
        <v>2.0</v>
      </c>
      <c r="CP972" s="33" t="s">
        <v>181</v>
      </c>
      <c r="CQ972" s="50" t="str">
        <f t="shared" si="7"/>
        <v>11/07/1957</v>
      </c>
      <c r="CR972" s="33" t="s">
        <v>182</v>
      </c>
      <c r="CS972" s="33">
        <v>4.0</v>
      </c>
      <c r="CT972" s="33">
        <v>5.0</v>
      </c>
      <c r="CU972" s="33">
        <v>28.0</v>
      </c>
      <c r="CV972" s="33">
        <v>470.0</v>
      </c>
      <c r="CW972" s="5"/>
      <c r="CX972" s="5"/>
      <c r="CY972" s="33">
        <v>-99.793623</v>
      </c>
      <c r="CZ972" s="33">
        <v>20.752474</v>
      </c>
      <c r="DA972" s="33">
        <v>4.411559391E9</v>
      </c>
      <c r="DB972" s="33">
        <v>2.0</v>
      </c>
      <c r="DC972" s="33" t="s">
        <v>183</v>
      </c>
      <c r="DD972" s="33">
        <v>2023.0</v>
      </c>
      <c r="DE972" s="33" t="s">
        <v>184</v>
      </c>
      <c r="DF972" s="33"/>
      <c r="DG972" s="33" t="s">
        <v>185</v>
      </c>
      <c r="DH972" s="33" t="s">
        <v>186</v>
      </c>
      <c r="DI972" s="5"/>
      <c r="DJ972" s="5"/>
    </row>
    <row r="973">
      <c r="A973" s="33" t="s">
        <v>6521</v>
      </c>
      <c r="B973" s="34">
        <v>44952.0</v>
      </c>
      <c r="C973" s="35" t="s">
        <v>137</v>
      </c>
      <c r="D973" s="35" t="s">
        <v>139</v>
      </c>
      <c r="E973" s="35" t="s">
        <v>142</v>
      </c>
      <c r="F973" s="36" t="s">
        <v>144</v>
      </c>
      <c r="G973" s="33" t="s">
        <v>6522</v>
      </c>
      <c r="H973" s="33" t="s">
        <v>882</v>
      </c>
      <c r="I973" s="33" t="s">
        <v>1541</v>
      </c>
      <c r="J973" s="33" t="s">
        <v>254</v>
      </c>
      <c r="K973" s="35" t="s">
        <v>421</v>
      </c>
      <c r="L973" s="33" t="s">
        <v>151</v>
      </c>
      <c r="M973" s="5"/>
      <c r="N973" s="33" t="s">
        <v>6444</v>
      </c>
      <c r="O973" s="5"/>
      <c r="P973" s="35" t="s">
        <v>153</v>
      </c>
      <c r="Q973" s="35" t="s">
        <v>6444</v>
      </c>
      <c r="R973" s="33">
        <v>76510.0</v>
      </c>
      <c r="S973" s="37"/>
      <c r="T973" s="33"/>
      <c r="U973" s="33">
        <v>5.27</v>
      </c>
      <c r="V973" s="33" t="s">
        <v>154</v>
      </c>
      <c r="W973" s="33"/>
      <c r="X973" s="33"/>
      <c r="Y973" s="5"/>
      <c r="Z973" s="5"/>
      <c r="AA973" s="33">
        <v>1.0</v>
      </c>
      <c r="AB973" s="33">
        <v>1.0</v>
      </c>
      <c r="AC973" s="33"/>
      <c r="AD973" s="5"/>
      <c r="AE973" s="5"/>
      <c r="AF973" s="5"/>
      <c r="AG973" s="16"/>
      <c r="AH973" s="38">
        <f t="shared" si="1"/>
        <v>1</v>
      </c>
      <c r="AI973" s="39" t="str">
        <f t="shared" si="2"/>
        <v/>
      </c>
      <c r="AJ973" s="37" t="str">
        <f t="shared" si="3"/>
        <v/>
      </c>
      <c r="AK973" s="41" t="str">
        <f t="shared" si="4"/>
        <v/>
      </c>
      <c r="AL973" s="35" t="s">
        <v>153</v>
      </c>
      <c r="AM973" s="33" t="s">
        <v>4114</v>
      </c>
      <c r="AN973" s="33" t="s">
        <v>4114</v>
      </c>
      <c r="AO973" s="41"/>
      <c r="AP973" s="33" t="s">
        <v>169</v>
      </c>
      <c r="AQ973" s="33" t="s">
        <v>170</v>
      </c>
      <c r="AR973" s="33">
        <v>300.0</v>
      </c>
      <c r="AS973" s="42"/>
      <c r="AT973" s="42"/>
      <c r="AU973" s="42"/>
      <c r="AV973" s="42"/>
      <c r="AW973" s="42"/>
      <c r="AX973" s="5"/>
      <c r="AY973" s="33"/>
      <c r="AZ973" s="33" t="s">
        <v>6523</v>
      </c>
      <c r="BA973" s="5"/>
      <c r="BB973" s="5"/>
      <c r="BC973" s="5" t="s">
        <v>6524</v>
      </c>
      <c r="BD973" s="33" t="s">
        <v>173</v>
      </c>
      <c r="BE973" s="41"/>
      <c r="BF973" s="35"/>
      <c r="BG973" s="33" t="s">
        <v>169</v>
      </c>
      <c r="BH973" s="5"/>
      <c r="BI973" s="33">
        <v>300.0</v>
      </c>
      <c r="BJ973" s="33" t="s">
        <v>170</v>
      </c>
      <c r="BK973" s="5"/>
      <c r="BL973" s="5">
        <f t="shared" si="5"/>
        <v>3994.5</v>
      </c>
      <c r="BM973" s="5"/>
      <c r="BN973" s="5"/>
      <c r="BO973" s="42">
        <f t="shared" si="6"/>
        <v>3994.5</v>
      </c>
      <c r="BP973" s="44"/>
      <c r="BQ973" s="45"/>
      <c r="BR973" s="47"/>
      <c r="BS973" s="45"/>
      <c r="BT973" s="37"/>
      <c r="BU973" s="5"/>
      <c r="BV973" s="38"/>
      <c r="BW973" s="48"/>
      <c r="BX973" s="44"/>
      <c r="BY973" s="44"/>
      <c r="BZ973" s="33" t="s">
        <v>131</v>
      </c>
      <c r="CA973" s="5"/>
      <c r="CB973" s="5"/>
      <c r="CC973" s="33" t="s">
        <v>177</v>
      </c>
      <c r="CD973" s="5"/>
      <c r="CE973" s="5"/>
      <c r="CF973" s="33" t="s">
        <v>178</v>
      </c>
      <c r="CG973" s="33" t="s">
        <v>6525</v>
      </c>
      <c r="CH973" s="5"/>
      <c r="CI973" s="5"/>
      <c r="CJ973" s="5"/>
      <c r="CK973" s="33"/>
      <c r="CL973" s="49">
        <v>44995.0</v>
      </c>
      <c r="CM973" s="33" t="s">
        <v>180</v>
      </c>
      <c r="CN973" s="5"/>
      <c r="CO973" s="33">
        <v>2.0</v>
      </c>
      <c r="CP973" s="33" t="s">
        <v>181</v>
      </c>
      <c r="CQ973" s="50" t="str">
        <f t="shared" si="7"/>
        <v>15/05/1938</v>
      </c>
      <c r="CR973" s="33" t="s">
        <v>243</v>
      </c>
      <c r="CS973" s="33">
        <v>4.0</v>
      </c>
      <c r="CT973" s="33">
        <v>5.0</v>
      </c>
      <c r="CU973" s="33">
        <v>28.0</v>
      </c>
      <c r="CV973" s="33">
        <v>470.0</v>
      </c>
      <c r="CW973" s="5"/>
      <c r="CX973" s="5"/>
      <c r="CY973" s="33">
        <v>-99.793623</v>
      </c>
      <c r="CZ973" s="33">
        <v>20.752474</v>
      </c>
      <c r="DA973" s="33">
        <v>4.411363837E9</v>
      </c>
      <c r="DB973" s="33">
        <v>2.0</v>
      </c>
      <c r="DC973" s="33" t="s">
        <v>183</v>
      </c>
      <c r="DD973" s="33">
        <v>2023.0</v>
      </c>
      <c r="DE973" s="33" t="s">
        <v>184</v>
      </c>
      <c r="DF973" s="33"/>
      <c r="DG973" s="33" t="s">
        <v>185</v>
      </c>
      <c r="DH973" s="33" t="s">
        <v>186</v>
      </c>
      <c r="DI973" s="5"/>
      <c r="DJ973" s="5"/>
    </row>
    <row r="974">
      <c r="A974" s="33" t="s">
        <v>6526</v>
      </c>
      <c r="B974" s="34">
        <v>44952.0</v>
      </c>
      <c r="C974" s="35" t="s">
        <v>137</v>
      </c>
      <c r="D974" s="35" t="s">
        <v>139</v>
      </c>
      <c r="E974" s="35" t="s">
        <v>142</v>
      </c>
      <c r="F974" s="36" t="s">
        <v>144</v>
      </c>
      <c r="G974" s="33" t="s">
        <v>6527</v>
      </c>
      <c r="H974" s="33" t="s">
        <v>6528</v>
      </c>
      <c r="I974" s="33" t="s">
        <v>1541</v>
      </c>
      <c r="J974" s="33" t="s">
        <v>255</v>
      </c>
      <c r="K974" s="35" t="s">
        <v>421</v>
      </c>
      <c r="L974" s="33" t="s">
        <v>151</v>
      </c>
      <c r="M974" s="5"/>
      <c r="N974" s="33" t="s">
        <v>6444</v>
      </c>
      <c r="O974" s="5"/>
      <c r="P974" s="35" t="s">
        <v>153</v>
      </c>
      <c r="Q974" s="35" t="s">
        <v>6444</v>
      </c>
      <c r="R974" s="33">
        <v>76510.0</v>
      </c>
      <c r="S974" s="37"/>
      <c r="T974" s="33"/>
      <c r="U974" s="33">
        <v>6.53</v>
      </c>
      <c r="V974" s="33" t="s">
        <v>154</v>
      </c>
      <c r="W974" s="33"/>
      <c r="X974" s="33"/>
      <c r="Y974" s="5"/>
      <c r="Z974" s="5"/>
      <c r="AA974" s="33">
        <v>1.0</v>
      </c>
      <c r="AB974" s="33">
        <v>1.0</v>
      </c>
      <c r="AC974" s="33"/>
      <c r="AD974" s="5"/>
      <c r="AE974" s="5"/>
      <c r="AF974" s="5"/>
      <c r="AG974" s="16"/>
      <c r="AH974" s="38">
        <f t="shared" si="1"/>
        <v>1</v>
      </c>
      <c r="AI974" s="39" t="str">
        <f t="shared" si="2"/>
        <v/>
      </c>
      <c r="AJ974" s="37" t="str">
        <f t="shared" si="3"/>
        <v/>
      </c>
      <c r="AK974" s="41" t="str">
        <f t="shared" si="4"/>
        <v/>
      </c>
      <c r="AL974" s="35" t="s">
        <v>153</v>
      </c>
      <c r="AM974" s="33" t="s">
        <v>4114</v>
      </c>
      <c r="AN974" s="33" t="s">
        <v>4114</v>
      </c>
      <c r="AO974" s="41"/>
      <c r="AP974" s="33" t="s">
        <v>169</v>
      </c>
      <c r="AQ974" s="33" t="s">
        <v>170</v>
      </c>
      <c r="AR974" s="33">
        <v>300.0</v>
      </c>
      <c r="AS974" s="42"/>
      <c r="AT974" s="42"/>
      <c r="AU974" s="42"/>
      <c r="AV974" s="42"/>
      <c r="AW974" s="42"/>
      <c r="AX974" s="5"/>
      <c r="AY974" s="33"/>
      <c r="AZ974" s="33" t="s">
        <v>6529</v>
      </c>
      <c r="BA974" s="5"/>
      <c r="BB974" s="5"/>
      <c r="BC974" s="5" t="s">
        <v>6530</v>
      </c>
      <c r="BD974" s="33" t="s">
        <v>173</v>
      </c>
      <c r="BE974" s="41"/>
      <c r="BF974" s="35"/>
      <c r="BG974" s="33" t="s">
        <v>169</v>
      </c>
      <c r="BH974" s="5"/>
      <c r="BI974" s="33">
        <v>300.0</v>
      </c>
      <c r="BJ974" s="33" t="s">
        <v>170</v>
      </c>
      <c r="BK974" s="5"/>
      <c r="BL974" s="5">
        <f t="shared" si="5"/>
        <v>3994.5</v>
      </c>
      <c r="BM974" s="5"/>
      <c r="BN974" s="5"/>
      <c r="BO974" s="42">
        <f t="shared" si="6"/>
        <v>3994.5</v>
      </c>
      <c r="BP974" s="44"/>
      <c r="BQ974" s="45"/>
      <c r="BR974" s="47"/>
      <c r="BS974" s="45"/>
      <c r="BT974" s="37"/>
      <c r="BU974" s="5"/>
      <c r="BV974" s="38"/>
      <c r="BW974" s="48"/>
      <c r="BX974" s="44"/>
      <c r="BY974" s="44"/>
      <c r="BZ974" s="33" t="s">
        <v>131</v>
      </c>
      <c r="CA974" s="5"/>
      <c r="CB974" s="5"/>
      <c r="CC974" s="33" t="s">
        <v>177</v>
      </c>
      <c r="CD974" s="5"/>
      <c r="CE974" s="5"/>
      <c r="CF974" s="33" t="s">
        <v>178</v>
      </c>
      <c r="CG974" s="33" t="s">
        <v>6531</v>
      </c>
      <c r="CH974" s="5"/>
      <c r="CI974" s="5"/>
      <c r="CJ974" s="5"/>
      <c r="CK974" s="33"/>
      <c r="CL974" s="49">
        <v>44995.0</v>
      </c>
      <c r="CM974" s="33" t="s">
        <v>180</v>
      </c>
      <c r="CN974" s="5"/>
      <c r="CO974" s="33">
        <v>2.0</v>
      </c>
      <c r="CP974" s="33" t="s">
        <v>181</v>
      </c>
      <c r="CQ974" s="50" t="str">
        <f t="shared" si="7"/>
        <v>09/01/1938</v>
      </c>
      <c r="CR974" s="33" t="s">
        <v>243</v>
      </c>
      <c r="CS974" s="33">
        <v>4.0</v>
      </c>
      <c r="CT974" s="33">
        <v>5.0</v>
      </c>
      <c r="CU974" s="33">
        <v>28.0</v>
      </c>
      <c r="CV974" s="33">
        <v>470.0</v>
      </c>
      <c r="CW974" s="5"/>
      <c r="CX974" s="5"/>
      <c r="CY974" s="33">
        <v>-99.793623</v>
      </c>
      <c r="CZ974" s="33">
        <v>20.752474</v>
      </c>
      <c r="DA974" s="33">
        <v>4.411037242E9</v>
      </c>
      <c r="DB974" s="33">
        <v>2.0</v>
      </c>
      <c r="DC974" s="33" t="s">
        <v>183</v>
      </c>
      <c r="DD974" s="33">
        <v>2023.0</v>
      </c>
      <c r="DE974" s="33" t="s">
        <v>184</v>
      </c>
      <c r="DF974" s="33"/>
      <c r="DG974" s="33" t="s">
        <v>185</v>
      </c>
      <c r="DH974" s="33" t="s">
        <v>186</v>
      </c>
      <c r="DI974" s="5"/>
      <c r="DJ974" s="5"/>
    </row>
    <row r="975">
      <c r="A975" s="33" t="s">
        <v>6532</v>
      </c>
      <c r="B975" s="34">
        <v>44952.0</v>
      </c>
      <c r="C975" s="35" t="s">
        <v>137</v>
      </c>
      <c r="D975" s="35" t="s">
        <v>139</v>
      </c>
      <c r="E975" s="35" t="s">
        <v>142</v>
      </c>
      <c r="F975" s="36" t="s">
        <v>144</v>
      </c>
      <c r="G975" s="33" t="s">
        <v>6533</v>
      </c>
      <c r="H975" s="33" t="s">
        <v>3342</v>
      </c>
      <c r="I975" s="33" t="s">
        <v>1541</v>
      </c>
      <c r="J975" s="33" t="s">
        <v>2260</v>
      </c>
      <c r="K975" s="35" t="s">
        <v>421</v>
      </c>
      <c r="L975" s="33" t="s">
        <v>151</v>
      </c>
      <c r="M975" s="5"/>
      <c r="N975" s="33" t="s">
        <v>6444</v>
      </c>
      <c r="O975" s="5"/>
      <c r="P975" s="35" t="s">
        <v>153</v>
      </c>
      <c r="Q975" s="35" t="s">
        <v>6444</v>
      </c>
      <c r="R975" s="33">
        <v>76510.0</v>
      </c>
      <c r="S975" s="37"/>
      <c r="T975" s="33"/>
      <c r="U975" s="33">
        <v>5.05</v>
      </c>
      <c r="V975" s="33" t="s">
        <v>154</v>
      </c>
      <c r="W975" s="33"/>
      <c r="X975" s="33"/>
      <c r="Y975" s="5"/>
      <c r="Z975" s="5"/>
      <c r="AA975" s="33">
        <v>1.0</v>
      </c>
      <c r="AB975" s="33"/>
      <c r="AC975" s="33">
        <v>1.0</v>
      </c>
      <c r="AD975" s="5"/>
      <c r="AE975" s="5"/>
      <c r="AF975" s="5"/>
      <c r="AG975" s="16"/>
      <c r="AH975" s="38" t="str">
        <f t="shared" si="1"/>
        <v/>
      </c>
      <c r="AI975" s="39">
        <f t="shared" si="2"/>
        <v>1</v>
      </c>
      <c r="AJ975" s="37" t="str">
        <f t="shared" si="3"/>
        <v/>
      </c>
      <c r="AK975" s="41" t="str">
        <f t="shared" si="4"/>
        <v/>
      </c>
      <c r="AL975" s="35" t="s">
        <v>153</v>
      </c>
      <c r="AM975" s="33" t="s">
        <v>4114</v>
      </c>
      <c r="AN975" s="33" t="s">
        <v>4114</v>
      </c>
      <c r="AO975" s="41"/>
      <c r="AP975" s="33" t="s">
        <v>169</v>
      </c>
      <c r="AQ975" s="33" t="s">
        <v>170</v>
      </c>
      <c r="AR975" s="33">
        <v>300.0</v>
      </c>
      <c r="AS975" s="42"/>
      <c r="AT975" s="42"/>
      <c r="AU975" s="42"/>
      <c r="AV975" s="42"/>
      <c r="AW975" s="42"/>
      <c r="AX975" s="5"/>
      <c r="AY975" s="33"/>
      <c r="AZ975" s="33" t="s">
        <v>6534</v>
      </c>
      <c r="BA975" s="5"/>
      <c r="BB975" s="5"/>
      <c r="BC975" s="5" t="s">
        <v>6535</v>
      </c>
      <c r="BD975" s="33" t="s">
        <v>173</v>
      </c>
      <c r="BE975" s="41"/>
      <c r="BF975" s="35"/>
      <c r="BG975" s="33" t="s">
        <v>169</v>
      </c>
      <c r="BH975" s="5"/>
      <c r="BI975" s="33">
        <v>300.0</v>
      </c>
      <c r="BJ975" s="33" t="s">
        <v>170</v>
      </c>
      <c r="BK975" s="5"/>
      <c r="BL975" s="5">
        <f t="shared" si="5"/>
        <v>3994.5</v>
      </c>
      <c r="BM975" s="5"/>
      <c r="BN975" s="5"/>
      <c r="BO975" s="42">
        <f t="shared" si="6"/>
        <v>3994.5</v>
      </c>
      <c r="BP975" s="44"/>
      <c r="BQ975" s="45"/>
      <c r="BR975" s="47"/>
      <c r="BS975" s="45"/>
      <c r="BT975" s="37"/>
      <c r="BU975" s="5"/>
      <c r="BV975" s="38"/>
      <c r="BW975" s="48"/>
      <c r="BX975" s="44"/>
      <c r="BY975" s="44"/>
      <c r="BZ975" s="33" t="s">
        <v>131</v>
      </c>
      <c r="CA975" s="5"/>
      <c r="CB975" s="5"/>
      <c r="CC975" s="33" t="s">
        <v>177</v>
      </c>
      <c r="CD975" s="5"/>
      <c r="CE975" s="5"/>
      <c r="CF975" s="33" t="s">
        <v>178</v>
      </c>
      <c r="CG975" s="33" t="s">
        <v>6536</v>
      </c>
      <c r="CH975" s="5"/>
      <c r="CI975" s="5"/>
      <c r="CJ975" s="5"/>
      <c r="CK975" s="33"/>
      <c r="CL975" s="49">
        <v>44995.0</v>
      </c>
      <c r="CM975" s="33" t="s">
        <v>180</v>
      </c>
      <c r="CN975" s="5"/>
      <c r="CO975" s="33">
        <v>2.0</v>
      </c>
      <c r="CP975" s="33" t="s">
        <v>181</v>
      </c>
      <c r="CQ975" s="50" t="str">
        <f t="shared" si="7"/>
        <v>28/02/1963</v>
      </c>
      <c r="CR975" s="33" t="s">
        <v>182</v>
      </c>
      <c r="CS975" s="33">
        <v>4.0</v>
      </c>
      <c r="CT975" s="33">
        <v>5.0</v>
      </c>
      <c r="CU975" s="33">
        <v>28.0</v>
      </c>
      <c r="CV975" s="33">
        <v>470.0</v>
      </c>
      <c r="CW975" s="5"/>
      <c r="CX975" s="5"/>
      <c r="CY975" s="33">
        <v>-99.793623</v>
      </c>
      <c r="CZ975" s="33">
        <v>20.752474</v>
      </c>
      <c r="DA975" s="33">
        <v>4.411036775E9</v>
      </c>
      <c r="DB975" s="33">
        <v>2.0</v>
      </c>
      <c r="DC975" s="33" t="s">
        <v>183</v>
      </c>
      <c r="DD975" s="33">
        <v>2023.0</v>
      </c>
      <c r="DE975" s="33" t="s">
        <v>184</v>
      </c>
      <c r="DF975" s="33"/>
      <c r="DG975" s="33" t="s">
        <v>185</v>
      </c>
      <c r="DH975" s="33" t="s">
        <v>186</v>
      </c>
      <c r="DI975" s="5"/>
      <c r="DJ975" s="5"/>
    </row>
    <row r="976">
      <c r="A976" s="33" t="s">
        <v>6537</v>
      </c>
      <c r="B976" s="34">
        <v>44952.0</v>
      </c>
      <c r="C976" s="35" t="s">
        <v>137</v>
      </c>
      <c r="D976" s="35" t="s">
        <v>139</v>
      </c>
      <c r="E976" s="35" t="s">
        <v>142</v>
      </c>
      <c r="F976" s="36" t="s">
        <v>144</v>
      </c>
      <c r="G976" s="33" t="s">
        <v>6538</v>
      </c>
      <c r="H976" s="33" t="s">
        <v>2008</v>
      </c>
      <c r="I976" s="33" t="s">
        <v>1541</v>
      </c>
      <c r="J976" s="33" t="s">
        <v>204</v>
      </c>
      <c r="K976" s="35" t="s">
        <v>421</v>
      </c>
      <c r="L976" s="33" t="s">
        <v>151</v>
      </c>
      <c r="M976" s="5"/>
      <c r="N976" s="33" t="s">
        <v>6444</v>
      </c>
      <c r="O976" s="5"/>
      <c r="P976" s="35" t="s">
        <v>153</v>
      </c>
      <c r="Q976" s="35" t="s">
        <v>6444</v>
      </c>
      <c r="R976" s="33">
        <v>76510.0</v>
      </c>
      <c r="S976" s="37"/>
      <c r="T976" s="33"/>
      <c r="U976" s="33">
        <v>5.76</v>
      </c>
      <c r="V976" s="33" t="s">
        <v>154</v>
      </c>
      <c r="W976" s="33"/>
      <c r="X976" s="33"/>
      <c r="Y976" s="5"/>
      <c r="Z976" s="5"/>
      <c r="AA976" s="33">
        <v>1.0</v>
      </c>
      <c r="AB976" s="33"/>
      <c r="AC976" s="33">
        <v>1.0</v>
      </c>
      <c r="AD976" s="5"/>
      <c r="AE976" s="5"/>
      <c r="AF976" s="5"/>
      <c r="AG976" s="16"/>
      <c r="AH976" s="38" t="str">
        <f t="shared" si="1"/>
        <v/>
      </c>
      <c r="AI976" s="39" t="str">
        <f t="shared" si="2"/>
        <v/>
      </c>
      <c r="AJ976" s="37" t="str">
        <f t="shared" si="3"/>
        <v/>
      </c>
      <c r="AK976" s="41" t="str">
        <f t="shared" si="4"/>
        <v/>
      </c>
      <c r="AL976" s="35" t="s">
        <v>153</v>
      </c>
      <c r="AM976" s="33" t="s">
        <v>4114</v>
      </c>
      <c r="AN976" s="33" t="s">
        <v>4114</v>
      </c>
      <c r="AO976" s="41"/>
      <c r="AP976" s="33" t="s">
        <v>169</v>
      </c>
      <c r="AQ976" s="33" t="s">
        <v>170</v>
      </c>
      <c r="AR976" s="33">
        <v>300.0</v>
      </c>
      <c r="AS976" s="42"/>
      <c r="AT976" s="42"/>
      <c r="AU976" s="42"/>
      <c r="AV976" s="42"/>
      <c r="AW976" s="42"/>
      <c r="AX976" s="5"/>
      <c r="AY976" s="33"/>
      <c r="AZ976" s="33" t="s">
        <v>6539</v>
      </c>
      <c r="BA976" s="5"/>
      <c r="BB976" s="5"/>
      <c r="BC976" s="5" t="s">
        <v>6540</v>
      </c>
      <c r="BD976" s="33" t="s">
        <v>173</v>
      </c>
      <c r="BE976" s="41"/>
      <c r="BF976" s="35"/>
      <c r="BG976" s="33" t="s">
        <v>169</v>
      </c>
      <c r="BH976" s="5"/>
      <c r="BI976" s="33">
        <v>300.0</v>
      </c>
      <c r="BJ976" s="33" t="s">
        <v>170</v>
      </c>
      <c r="BK976" s="5"/>
      <c r="BL976" s="5">
        <f t="shared" si="5"/>
        <v>3994.5</v>
      </c>
      <c r="BM976" s="5"/>
      <c r="BN976" s="5"/>
      <c r="BO976" s="42">
        <f t="shared" si="6"/>
        <v>3994.5</v>
      </c>
      <c r="BP976" s="44"/>
      <c r="BQ976" s="45"/>
      <c r="BR976" s="47"/>
      <c r="BS976" s="45"/>
      <c r="BT976" s="37"/>
      <c r="BU976" s="5"/>
      <c r="BV976" s="38"/>
      <c r="BW976" s="48"/>
      <c r="BX976" s="44"/>
      <c r="BY976" s="44"/>
      <c r="BZ976" s="33" t="s">
        <v>131</v>
      </c>
      <c r="CA976" s="5"/>
      <c r="CB976" s="5"/>
      <c r="CC976" s="33" t="s">
        <v>177</v>
      </c>
      <c r="CD976" s="5"/>
      <c r="CE976" s="5"/>
      <c r="CF976" s="33" t="s">
        <v>178</v>
      </c>
      <c r="CG976" s="33" t="s">
        <v>6541</v>
      </c>
      <c r="CH976" s="5"/>
      <c r="CI976" s="5"/>
      <c r="CJ976" s="5"/>
      <c r="CK976" s="33"/>
      <c r="CL976" s="49">
        <v>44995.0</v>
      </c>
      <c r="CM976" s="33" t="s">
        <v>180</v>
      </c>
      <c r="CN976" s="5"/>
      <c r="CO976" s="33">
        <v>2.0</v>
      </c>
      <c r="CP976" s="33" t="s">
        <v>181</v>
      </c>
      <c r="CQ976" s="50" t="str">
        <f t="shared" si="7"/>
        <v>23/02/1977</v>
      </c>
      <c r="CR976" s="33" t="s">
        <v>182</v>
      </c>
      <c r="CS976" s="33">
        <v>4.0</v>
      </c>
      <c r="CT976" s="33">
        <v>5.0</v>
      </c>
      <c r="CU976" s="33">
        <v>28.0</v>
      </c>
      <c r="CV976" s="33">
        <v>470.0</v>
      </c>
      <c r="CW976" s="5"/>
      <c r="CX976" s="5"/>
      <c r="CY976" s="33">
        <v>-99.793623</v>
      </c>
      <c r="CZ976" s="33">
        <v>20.752474</v>
      </c>
      <c r="DA976" s="33">
        <v>4.412139599E9</v>
      </c>
      <c r="DB976" s="33">
        <v>2.0</v>
      </c>
      <c r="DC976" s="33" t="s">
        <v>183</v>
      </c>
      <c r="DD976" s="33">
        <v>2023.0</v>
      </c>
      <c r="DE976" s="33" t="s">
        <v>184</v>
      </c>
      <c r="DF976" s="33"/>
      <c r="DG976" s="33" t="s">
        <v>185</v>
      </c>
      <c r="DH976" s="33" t="s">
        <v>186</v>
      </c>
      <c r="DI976" s="5"/>
      <c r="DJ976" s="5"/>
    </row>
    <row r="977">
      <c r="A977" s="33" t="s">
        <v>6542</v>
      </c>
      <c r="B977" s="34">
        <v>44952.0</v>
      </c>
      <c r="C977" s="35" t="s">
        <v>137</v>
      </c>
      <c r="D977" s="35" t="s">
        <v>139</v>
      </c>
      <c r="E977" s="35" t="s">
        <v>142</v>
      </c>
      <c r="F977" s="36" t="s">
        <v>144</v>
      </c>
      <c r="G977" s="33" t="s">
        <v>6543</v>
      </c>
      <c r="H977" s="33" t="s">
        <v>4143</v>
      </c>
      <c r="I977" s="33" t="s">
        <v>1541</v>
      </c>
      <c r="J977" s="33" t="s">
        <v>407</v>
      </c>
      <c r="K977" s="35" t="s">
        <v>421</v>
      </c>
      <c r="L977" s="33" t="s">
        <v>151</v>
      </c>
      <c r="M977" s="5"/>
      <c r="N977" s="33" t="s">
        <v>6444</v>
      </c>
      <c r="O977" s="5"/>
      <c r="P977" s="35" t="s">
        <v>153</v>
      </c>
      <c r="Q977" s="35" t="s">
        <v>6444</v>
      </c>
      <c r="R977" s="33">
        <v>76510.0</v>
      </c>
      <c r="S977" s="37"/>
      <c r="T977" s="33"/>
      <c r="U977" s="33">
        <v>4.83</v>
      </c>
      <c r="V977" s="33" t="s">
        <v>154</v>
      </c>
      <c r="W977" s="33"/>
      <c r="X977" s="33"/>
      <c r="Y977" s="5"/>
      <c r="Z977" s="5"/>
      <c r="AA977" s="33">
        <v>1.0</v>
      </c>
      <c r="AB977" s="33"/>
      <c r="AC977" s="33">
        <v>1.0</v>
      </c>
      <c r="AD977" s="5"/>
      <c r="AE977" s="5"/>
      <c r="AF977" s="5"/>
      <c r="AG977" s="16"/>
      <c r="AH977" s="38" t="str">
        <f t="shared" si="1"/>
        <v/>
      </c>
      <c r="AI977" s="39">
        <f t="shared" si="2"/>
        <v>1</v>
      </c>
      <c r="AJ977" s="37" t="str">
        <f t="shared" si="3"/>
        <v/>
      </c>
      <c r="AK977" s="41" t="str">
        <f t="shared" si="4"/>
        <v/>
      </c>
      <c r="AL977" s="35" t="s">
        <v>153</v>
      </c>
      <c r="AM977" s="33" t="s">
        <v>4114</v>
      </c>
      <c r="AN977" s="33" t="s">
        <v>4114</v>
      </c>
      <c r="AO977" s="41"/>
      <c r="AP977" s="33" t="s">
        <v>169</v>
      </c>
      <c r="AQ977" s="33" t="s">
        <v>170</v>
      </c>
      <c r="AR977" s="33">
        <v>300.0</v>
      </c>
      <c r="AS977" s="42"/>
      <c r="AT977" s="42"/>
      <c r="AU977" s="42"/>
      <c r="AV977" s="42"/>
      <c r="AW977" s="42"/>
      <c r="AX977" s="5"/>
      <c r="AY977" s="33"/>
      <c r="AZ977" s="33" t="s">
        <v>6544</v>
      </c>
      <c r="BA977" s="5"/>
      <c r="BB977" s="5"/>
      <c r="BC977" s="5" t="s">
        <v>6545</v>
      </c>
      <c r="BD977" s="33" t="s">
        <v>173</v>
      </c>
      <c r="BE977" s="41"/>
      <c r="BF977" s="35"/>
      <c r="BG977" s="33" t="s">
        <v>169</v>
      </c>
      <c r="BH977" s="5"/>
      <c r="BI977" s="33">
        <v>300.0</v>
      </c>
      <c r="BJ977" s="33" t="s">
        <v>170</v>
      </c>
      <c r="BK977" s="5"/>
      <c r="BL977" s="5">
        <f t="shared" si="5"/>
        <v>3994.5</v>
      </c>
      <c r="BM977" s="5"/>
      <c r="BN977" s="5"/>
      <c r="BO977" s="42">
        <f t="shared" si="6"/>
        <v>3994.5</v>
      </c>
      <c r="BP977" s="44"/>
      <c r="BQ977" s="45"/>
      <c r="BR977" s="47"/>
      <c r="BS977" s="45"/>
      <c r="BT977" s="37"/>
      <c r="BU977" s="5"/>
      <c r="BV977" s="38"/>
      <c r="BW977" s="48"/>
      <c r="BX977" s="44"/>
      <c r="BY977" s="44"/>
      <c r="BZ977" s="33" t="s">
        <v>131</v>
      </c>
      <c r="CA977" s="5"/>
      <c r="CB977" s="5"/>
      <c r="CC977" s="33" t="s">
        <v>177</v>
      </c>
      <c r="CD977" s="5"/>
      <c r="CE977" s="5"/>
      <c r="CF977" s="33" t="s">
        <v>178</v>
      </c>
      <c r="CG977" s="33" t="s">
        <v>6546</v>
      </c>
      <c r="CH977" s="5"/>
      <c r="CI977" s="5"/>
      <c r="CJ977" s="5"/>
      <c r="CK977" s="33"/>
      <c r="CL977" s="49">
        <v>44995.0</v>
      </c>
      <c r="CM977" s="33" t="s">
        <v>180</v>
      </c>
      <c r="CN977" s="5"/>
      <c r="CO977" s="33">
        <v>2.0</v>
      </c>
      <c r="CP977" s="33" t="s">
        <v>181</v>
      </c>
      <c r="CQ977" s="50" t="str">
        <f t="shared" si="7"/>
        <v>08/12/1938</v>
      </c>
      <c r="CR977" s="33" t="s">
        <v>182</v>
      </c>
      <c r="CS977" s="33">
        <v>4.0</v>
      </c>
      <c r="CT977" s="33">
        <v>5.0</v>
      </c>
      <c r="CU977" s="33">
        <v>28.0</v>
      </c>
      <c r="CV977" s="33">
        <v>470.0</v>
      </c>
      <c r="CW977" s="5"/>
      <c r="CX977" s="5"/>
      <c r="CY977" s="33">
        <v>-99.793623</v>
      </c>
      <c r="CZ977" s="33">
        <v>20.752474</v>
      </c>
      <c r="DA977" s="33">
        <v>4.411204646E9</v>
      </c>
      <c r="DB977" s="33">
        <v>2.0</v>
      </c>
      <c r="DC977" s="33" t="s">
        <v>183</v>
      </c>
      <c r="DD977" s="33">
        <v>2023.0</v>
      </c>
      <c r="DE977" s="33" t="s">
        <v>184</v>
      </c>
      <c r="DF977" s="33"/>
      <c r="DG977" s="33" t="s">
        <v>185</v>
      </c>
      <c r="DH977" s="33" t="s">
        <v>186</v>
      </c>
      <c r="DI977" s="5"/>
      <c r="DJ977" s="5"/>
    </row>
    <row r="978">
      <c r="A978" s="33" t="s">
        <v>6547</v>
      </c>
      <c r="B978" s="34">
        <v>44952.0</v>
      </c>
      <c r="C978" s="35" t="s">
        <v>137</v>
      </c>
      <c r="D978" s="35" t="s">
        <v>139</v>
      </c>
      <c r="E978" s="35" t="s">
        <v>142</v>
      </c>
      <c r="F978" s="36" t="s">
        <v>144</v>
      </c>
      <c r="G978" s="33" t="s">
        <v>6548</v>
      </c>
      <c r="H978" s="33" t="s">
        <v>1512</v>
      </c>
      <c r="I978" s="33" t="s">
        <v>1602</v>
      </c>
      <c r="J978" s="33" t="s">
        <v>1541</v>
      </c>
      <c r="K978" s="35" t="s">
        <v>421</v>
      </c>
      <c r="L978" s="33" t="s">
        <v>151</v>
      </c>
      <c r="M978" s="5"/>
      <c r="N978" s="33" t="s">
        <v>6444</v>
      </c>
      <c r="O978" s="5"/>
      <c r="P978" s="35" t="s">
        <v>153</v>
      </c>
      <c r="Q978" s="35" t="s">
        <v>6444</v>
      </c>
      <c r="R978" s="33">
        <v>76510.0</v>
      </c>
      <c r="S978" s="37"/>
      <c r="T978" s="33"/>
      <c r="U978" s="33">
        <v>2.08</v>
      </c>
      <c r="V978" s="33" t="s">
        <v>154</v>
      </c>
      <c r="W978" s="33"/>
      <c r="X978" s="33"/>
      <c r="Y978" s="5"/>
      <c r="Z978" s="5"/>
      <c r="AA978" s="33">
        <v>1.0</v>
      </c>
      <c r="AB978" s="33"/>
      <c r="AC978" s="33">
        <v>1.0</v>
      </c>
      <c r="AD978" s="5"/>
      <c r="AE978" s="5"/>
      <c r="AF978" s="5"/>
      <c r="AG978" s="16"/>
      <c r="AH978" s="38" t="str">
        <f t="shared" si="1"/>
        <v/>
      </c>
      <c r="AI978" s="39" t="str">
        <f t="shared" si="2"/>
        <v/>
      </c>
      <c r="AJ978" s="37" t="str">
        <f t="shared" si="3"/>
        <v/>
      </c>
      <c r="AK978" s="41" t="str">
        <f t="shared" si="4"/>
        <v/>
      </c>
      <c r="AL978" s="35" t="s">
        <v>153</v>
      </c>
      <c r="AM978" s="33" t="s">
        <v>4114</v>
      </c>
      <c r="AN978" s="33" t="s">
        <v>4114</v>
      </c>
      <c r="AO978" s="41"/>
      <c r="AP978" s="33" t="s">
        <v>169</v>
      </c>
      <c r="AQ978" s="33" t="s">
        <v>170</v>
      </c>
      <c r="AR978" s="33">
        <v>300.0</v>
      </c>
      <c r="AS978" s="42"/>
      <c r="AT978" s="42"/>
      <c r="AU978" s="42"/>
      <c r="AV978" s="42"/>
      <c r="AW978" s="42"/>
      <c r="AX978" s="5"/>
      <c r="AY978" s="33"/>
      <c r="AZ978" s="33" t="s">
        <v>6549</v>
      </c>
      <c r="BA978" s="5"/>
      <c r="BB978" s="5"/>
      <c r="BC978" s="5" t="s">
        <v>6550</v>
      </c>
      <c r="BD978" s="33" t="s">
        <v>173</v>
      </c>
      <c r="BE978" s="41"/>
      <c r="BF978" s="35"/>
      <c r="BG978" s="33" t="s">
        <v>169</v>
      </c>
      <c r="BH978" s="5"/>
      <c r="BI978" s="33">
        <v>300.0</v>
      </c>
      <c r="BJ978" s="33" t="s">
        <v>170</v>
      </c>
      <c r="BK978" s="5"/>
      <c r="BL978" s="5">
        <f t="shared" si="5"/>
        <v>3994.5</v>
      </c>
      <c r="BM978" s="5"/>
      <c r="BN978" s="5"/>
      <c r="BO978" s="42">
        <f t="shared" si="6"/>
        <v>3994.5</v>
      </c>
      <c r="BP978" s="44"/>
      <c r="BQ978" s="45"/>
      <c r="BR978" s="47"/>
      <c r="BS978" s="45"/>
      <c r="BT978" s="37"/>
      <c r="BU978" s="5"/>
      <c r="BV978" s="38"/>
      <c r="BW978" s="48"/>
      <c r="BX978" s="44"/>
      <c r="BY978" s="44"/>
      <c r="BZ978" s="33" t="s">
        <v>131</v>
      </c>
      <c r="CA978" s="5"/>
      <c r="CB978" s="5"/>
      <c r="CC978" s="33" t="s">
        <v>177</v>
      </c>
      <c r="CD978" s="5"/>
      <c r="CE978" s="5"/>
      <c r="CF978" s="33" t="s">
        <v>178</v>
      </c>
      <c r="CG978" s="33" t="s">
        <v>6551</v>
      </c>
      <c r="CH978" s="5"/>
      <c r="CI978" s="5"/>
      <c r="CJ978" s="5"/>
      <c r="CK978" s="33"/>
      <c r="CL978" s="49">
        <v>44995.0</v>
      </c>
      <c r="CM978" s="33" t="s">
        <v>180</v>
      </c>
      <c r="CN978" s="5"/>
      <c r="CO978" s="33">
        <v>2.0</v>
      </c>
      <c r="CP978" s="33" t="s">
        <v>181</v>
      </c>
      <c r="CQ978" s="50" t="str">
        <f t="shared" si="7"/>
        <v>02/10/1992</v>
      </c>
      <c r="CR978" s="33" t="s">
        <v>182</v>
      </c>
      <c r="CS978" s="33">
        <v>4.0</v>
      </c>
      <c r="CT978" s="33">
        <v>5.0</v>
      </c>
      <c r="CU978" s="33">
        <v>28.0</v>
      </c>
      <c r="CV978" s="33">
        <v>470.0</v>
      </c>
      <c r="CW978" s="5"/>
      <c r="CX978" s="5"/>
      <c r="CY978" s="33">
        <v>-99.793623</v>
      </c>
      <c r="CZ978" s="33">
        <v>20.752474</v>
      </c>
      <c r="DA978" s="33">
        <v>4.411277973E9</v>
      </c>
      <c r="DB978" s="33">
        <v>2.0</v>
      </c>
      <c r="DC978" s="33" t="s">
        <v>183</v>
      </c>
      <c r="DD978" s="33">
        <v>2023.0</v>
      </c>
      <c r="DE978" s="33" t="s">
        <v>184</v>
      </c>
      <c r="DF978" s="33"/>
      <c r="DG978" s="33" t="s">
        <v>185</v>
      </c>
      <c r="DH978" s="33" t="s">
        <v>186</v>
      </c>
      <c r="DI978" s="5"/>
      <c r="DJ978" s="5"/>
    </row>
    <row r="979">
      <c r="A979" s="33" t="s">
        <v>6552</v>
      </c>
      <c r="B979" s="34">
        <v>44952.0</v>
      </c>
      <c r="C979" s="35" t="s">
        <v>137</v>
      </c>
      <c r="D979" s="35" t="s">
        <v>139</v>
      </c>
      <c r="E979" s="35" t="s">
        <v>142</v>
      </c>
      <c r="F979" s="36" t="s">
        <v>144</v>
      </c>
      <c r="G979" s="33" t="s">
        <v>6553</v>
      </c>
      <c r="H979" s="33" t="s">
        <v>1970</v>
      </c>
      <c r="I979" s="33" t="s">
        <v>1602</v>
      </c>
      <c r="J979" s="33" t="s">
        <v>204</v>
      </c>
      <c r="K979" s="35" t="s">
        <v>421</v>
      </c>
      <c r="L979" s="33" t="s">
        <v>151</v>
      </c>
      <c r="M979" s="5"/>
      <c r="N979" s="33" t="s">
        <v>6444</v>
      </c>
      <c r="O979" s="5"/>
      <c r="P979" s="35" t="s">
        <v>153</v>
      </c>
      <c r="Q979" s="35" t="s">
        <v>6444</v>
      </c>
      <c r="R979" s="33">
        <v>76510.0</v>
      </c>
      <c r="S979" s="37"/>
      <c r="T979" s="33"/>
      <c r="U979" s="33">
        <v>4.9</v>
      </c>
      <c r="V979" s="33" t="s">
        <v>154</v>
      </c>
      <c r="W979" s="33"/>
      <c r="X979" s="33"/>
      <c r="Y979" s="5"/>
      <c r="Z979" s="5"/>
      <c r="AA979" s="33">
        <v>1.0</v>
      </c>
      <c r="AB979" s="33"/>
      <c r="AC979" s="33">
        <v>1.0</v>
      </c>
      <c r="AD979" s="5"/>
      <c r="AE979" s="5"/>
      <c r="AF979" s="5"/>
      <c r="AG979" s="16"/>
      <c r="AH979" s="38" t="str">
        <f t="shared" si="1"/>
        <v/>
      </c>
      <c r="AI979" s="39">
        <f t="shared" si="2"/>
        <v>1</v>
      </c>
      <c r="AJ979" s="37" t="str">
        <f t="shared" si="3"/>
        <v/>
      </c>
      <c r="AK979" s="41" t="str">
        <f t="shared" si="4"/>
        <v/>
      </c>
      <c r="AL979" s="35" t="s">
        <v>153</v>
      </c>
      <c r="AM979" s="33" t="s">
        <v>4114</v>
      </c>
      <c r="AN979" s="33" t="s">
        <v>4114</v>
      </c>
      <c r="AO979" s="41"/>
      <c r="AP979" s="33" t="s">
        <v>169</v>
      </c>
      <c r="AQ979" s="33" t="s">
        <v>170</v>
      </c>
      <c r="AR979" s="33">
        <v>300.0</v>
      </c>
      <c r="AS979" s="42"/>
      <c r="AT979" s="42"/>
      <c r="AU979" s="42"/>
      <c r="AV979" s="42"/>
      <c r="AW979" s="42"/>
      <c r="AX979" s="5"/>
      <c r="AY979" s="33"/>
      <c r="AZ979" s="33" t="s">
        <v>6554</v>
      </c>
      <c r="BA979" s="5"/>
      <c r="BB979" s="5"/>
      <c r="BC979" s="5" t="s">
        <v>6555</v>
      </c>
      <c r="BD979" s="33" t="s">
        <v>173</v>
      </c>
      <c r="BE979" s="41"/>
      <c r="BF979" s="35"/>
      <c r="BG979" s="33" t="s">
        <v>169</v>
      </c>
      <c r="BH979" s="5"/>
      <c r="BI979" s="33">
        <v>300.0</v>
      </c>
      <c r="BJ979" s="33" t="s">
        <v>170</v>
      </c>
      <c r="BK979" s="5"/>
      <c r="BL979" s="5">
        <f t="shared" si="5"/>
        <v>3994.5</v>
      </c>
      <c r="BM979" s="5"/>
      <c r="BN979" s="5"/>
      <c r="BO979" s="42">
        <f t="shared" si="6"/>
        <v>3994.5</v>
      </c>
      <c r="BP979" s="44"/>
      <c r="BQ979" s="45"/>
      <c r="BR979" s="47"/>
      <c r="BS979" s="45"/>
      <c r="BT979" s="37"/>
      <c r="BU979" s="5"/>
      <c r="BV979" s="38"/>
      <c r="BW979" s="48"/>
      <c r="BX979" s="44"/>
      <c r="BY979" s="44"/>
      <c r="BZ979" s="33" t="s">
        <v>131</v>
      </c>
      <c r="CA979" s="5"/>
      <c r="CB979" s="5"/>
      <c r="CC979" s="33" t="s">
        <v>177</v>
      </c>
      <c r="CD979" s="5"/>
      <c r="CE979" s="5"/>
      <c r="CF979" s="33" t="s">
        <v>178</v>
      </c>
      <c r="CG979" s="33" t="s">
        <v>6556</v>
      </c>
      <c r="CH979" s="5"/>
      <c r="CI979" s="5"/>
      <c r="CJ979" s="5"/>
      <c r="CK979" s="33"/>
      <c r="CL979" s="49">
        <v>44995.0</v>
      </c>
      <c r="CM979" s="33" t="s">
        <v>180</v>
      </c>
      <c r="CN979" s="5"/>
      <c r="CO979" s="33">
        <v>2.0</v>
      </c>
      <c r="CP979" s="33" t="s">
        <v>181</v>
      </c>
      <c r="CQ979" s="50" t="str">
        <f t="shared" si="7"/>
        <v>13/02/1963</v>
      </c>
      <c r="CR979" s="33" t="s">
        <v>182</v>
      </c>
      <c r="CS979" s="33">
        <v>4.0</v>
      </c>
      <c r="CT979" s="33">
        <v>5.0</v>
      </c>
      <c r="CU979" s="33">
        <v>28.0</v>
      </c>
      <c r="CV979" s="33">
        <v>470.0</v>
      </c>
      <c r="CW979" s="5"/>
      <c r="CX979" s="5"/>
      <c r="CY979" s="33">
        <v>-99.793623</v>
      </c>
      <c r="CZ979" s="33">
        <v>20.752474</v>
      </c>
      <c r="DA979" s="33">
        <v>4.411319574E9</v>
      </c>
      <c r="DB979" s="33">
        <v>2.0</v>
      </c>
      <c r="DC979" s="33" t="s">
        <v>183</v>
      </c>
      <c r="DD979" s="33">
        <v>2023.0</v>
      </c>
      <c r="DE979" s="33" t="s">
        <v>184</v>
      </c>
      <c r="DF979" s="33"/>
      <c r="DG979" s="33" t="s">
        <v>185</v>
      </c>
      <c r="DH979" s="33" t="s">
        <v>186</v>
      </c>
      <c r="DI979" s="5"/>
      <c r="DJ979" s="5"/>
    </row>
    <row r="980">
      <c r="A980" s="33" t="s">
        <v>6557</v>
      </c>
      <c r="B980" s="34">
        <v>44952.0</v>
      </c>
      <c r="C980" s="35" t="s">
        <v>137</v>
      </c>
      <c r="D980" s="35" t="s">
        <v>139</v>
      </c>
      <c r="E980" s="35" t="s">
        <v>142</v>
      </c>
      <c r="F980" s="36" t="s">
        <v>144</v>
      </c>
      <c r="G980" s="33" t="s">
        <v>6558</v>
      </c>
      <c r="H980" s="33" t="s">
        <v>6559</v>
      </c>
      <c r="I980" s="33" t="s">
        <v>231</v>
      </c>
      <c r="J980" s="33" t="s">
        <v>788</v>
      </c>
      <c r="K980" s="35" t="s">
        <v>421</v>
      </c>
      <c r="L980" s="33" t="s">
        <v>151</v>
      </c>
      <c r="M980" s="5"/>
      <c r="N980" s="33" t="s">
        <v>6444</v>
      </c>
      <c r="O980" s="5"/>
      <c r="P980" s="35" t="s">
        <v>153</v>
      </c>
      <c r="Q980" s="35" t="s">
        <v>6444</v>
      </c>
      <c r="R980" s="33">
        <v>76510.0</v>
      </c>
      <c r="S980" s="37"/>
      <c r="T980" s="33"/>
      <c r="U980" s="33">
        <v>5.95</v>
      </c>
      <c r="V980" s="33" t="s">
        <v>154</v>
      </c>
      <c r="W980" s="33"/>
      <c r="X980" s="33"/>
      <c r="Y980" s="5"/>
      <c r="Z980" s="5"/>
      <c r="AA980" s="33">
        <v>1.0</v>
      </c>
      <c r="AB980" s="33">
        <v>1.0</v>
      </c>
      <c r="AC980" s="33"/>
      <c r="AD980" s="5"/>
      <c r="AE980" s="5"/>
      <c r="AF980" s="5"/>
      <c r="AG980" s="16"/>
      <c r="AH980" s="38">
        <f t="shared" si="1"/>
        <v>1</v>
      </c>
      <c r="AI980" s="39" t="str">
        <f t="shared" si="2"/>
        <v/>
      </c>
      <c r="AJ980" s="37" t="str">
        <f t="shared" si="3"/>
        <v/>
      </c>
      <c r="AK980" s="41" t="str">
        <f t="shared" si="4"/>
        <v/>
      </c>
      <c r="AL980" s="35" t="s">
        <v>153</v>
      </c>
      <c r="AM980" s="33" t="s">
        <v>4114</v>
      </c>
      <c r="AN980" s="33" t="s">
        <v>4114</v>
      </c>
      <c r="AO980" s="41"/>
      <c r="AP980" s="33" t="s">
        <v>169</v>
      </c>
      <c r="AQ980" s="33" t="s">
        <v>170</v>
      </c>
      <c r="AR980" s="33">
        <v>300.0</v>
      </c>
      <c r="AS980" s="42"/>
      <c r="AT980" s="42"/>
      <c r="AU980" s="42"/>
      <c r="AV980" s="42"/>
      <c r="AW980" s="42"/>
      <c r="AX980" s="5"/>
      <c r="AY980" s="33"/>
      <c r="AZ980" s="33" t="s">
        <v>6560</v>
      </c>
      <c r="BA980" s="5"/>
      <c r="BB980" s="5"/>
      <c r="BC980" s="5" t="s">
        <v>6561</v>
      </c>
      <c r="BD980" s="33" t="s">
        <v>173</v>
      </c>
      <c r="BE980" s="41"/>
      <c r="BF980" s="35"/>
      <c r="BG980" s="33" t="s">
        <v>169</v>
      </c>
      <c r="BH980" s="5"/>
      <c r="BI980" s="33">
        <v>300.0</v>
      </c>
      <c r="BJ980" s="33" t="s">
        <v>170</v>
      </c>
      <c r="BK980" s="5"/>
      <c r="BL980" s="5">
        <f t="shared" si="5"/>
        <v>3994.5</v>
      </c>
      <c r="BM980" s="5"/>
      <c r="BN980" s="5"/>
      <c r="BO980" s="42">
        <f t="shared" si="6"/>
        <v>3994.5</v>
      </c>
      <c r="BP980" s="44"/>
      <c r="BQ980" s="45"/>
      <c r="BR980" s="47"/>
      <c r="BS980" s="45"/>
      <c r="BT980" s="37"/>
      <c r="BU980" s="5"/>
      <c r="BV980" s="38"/>
      <c r="BW980" s="48"/>
      <c r="BX980" s="44"/>
      <c r="BY980" s="44"/>
      <c r="BZ980" s="33" t="s">
        <v>131</v>
      </c>
      <c r="CA980" s="5"/>
      <c r="CB980" s="5"/>
      <c r="CC980" s="33" t="s">
        <v>177</v>
      </c>
      <c r="CD980" s="5"/>
      <c r="CE980" s="5"/>
      <c r="CF980" s="33" t="s">
        <v>178</v>
      </c>
      <c r="CG980" s="33" t="s">
        <v>6562</v>
      </c>
      <c r="CH980" s="5"/>
      <c r="CI980" s="5"/>
      <c r="CJ980" s="5"/>
      <c r="CK980" s="33"/>
      <c r="CL980" s="49">
        <v>44995.0</v>
      </c>
      <c r="CM980" s="33" t="s">
        <v>180</v>
      </c>
      <c r="CN980" s="5"/>
      <c r="CO980" s="33">
        <v>2.0</v>
      </c>
      <c r="CP980" s="33" t="s">
        <v>181</v>
      </c>
      <c r="CQ980" s="50" t="str">
        <f t="shared" si="7"/>
        <v>11/03/1945</v>
      </c>
      <c r="CR980" s="33" t="s">
        <v>243</v>
      </c>
      <c r="CS980" s="33">
        <v>4.0</v>
      </c>
      <c r="CT980" s="33">
        <v>5.0</v>
      </c>
      <c r="CU980" s="33">
        <v>28.0</v>
      </c>
      <c r="CV980" s="33">
        <v>470.0</v>
      </c>
      <c r="CW980" s="5"/>
      <c r="CX980" s="5"/>
      <c r="CY980" s="33">
        <v>-99.793623</v>
      </c>
      <c r="CZ980" s="33">
        <v>20.752474</v>
      </c>
      <c r="DA980" s="33">
        <v>4.412650558E9</v>
      </c>
      <c r="DB980" s="33">
        <v>2.0</v>
      </c>
      <c r="DC980" s="33" t="s">
        <v>183</v>
      </c>
      <c r="DD980" s="33">
        <v>2023.0</v>
      </c>
      <c r="DE980" s="33" t="s">
        <v>184</v>
      </c>
      <c r="DF980" s="33"/>
      <c r="DG980" s="33" t="s">
        <v>185</v>
      </c>
      <c r="DH980" s="33" t="s">
        <v>186</v>
      </c>
      <c r="DI980" s="5"/>
      <c r="DJ980" s="5"/>
    </row>
    <row r="981">
      <c r="A981" s="33" t="s">
        <v>6563</v>
      </c>
      <c r="B981" s="34">
        <v>44952.0</v>
      </c>
      <c r="C981" s="35" t="s">
        <v>137</v>
      </c>
      <c r="D981" s="35" t="s">
        <v>139</v>
      </c>
      <c r="E981" s="35" t="s">
        <v>142</v>
      </c>
      <c r="F981" s="36" t="s">
        <v>144</v>
      </c>
      <c r="G981" s="33" t="s">
        <v>6564</v>
      </c>
      <c r="H981" s="33" t="s">
        <v>6565</v>
      </c>
      <c r="I981" s="33" t="s">
        <v>231</v>
      </c>
      <c r="J981" s="33" t="s">
        <v>439</v>
      </c>
      <c r="K981" s="35" t="s">
        <v>421</v>
      </c>
      <c r="L981" s="33" t="s">
        <v>6566</v>
      </c>
      <c r="M981" s="5"/>
      <c r="N981" s="33" t="s">
        <v>6444</v>
      </c>
      <c r="O981" s="5"/>
      <c r="P981" s="35" t="s">
        <v>153</v>
      </c>
      <c r="Q981" s="35" t="s">
        <v>6444</v>
      </c>
      <c r="R981" s="33">
        <v>76510.0</v>
      </c>
      <c r="S981" s="37"/>
      <c r="T981" s="33"/>
      <c r="U981" s="33">
        <v>4.93</v>
      </c>
      <c r="V981" s="33" t="s">
        <v>154</v>
      </c>
      <c r="W981" s="33"/>
      <c r="X981" s="33"/>
      <c r="Y981" s="5"/>
      <c r="Z981" s="5"/>
      <c r="AA981" s="33">
        <v>1.0</v>
      </c>
      <c r="AB981" s="33">
        <v>1.0</v>
      </c>
      <c r="AC981" s="33"/>
      <c r="AD981" s="5"/>
      <c r="AE981" s="5"/>
      <c r="AF981" s="5"/>
      <c r="AG981" s="16"/>
      <c r="AH981" s="38">
        <f t="shared" si="1"/>
        <v>1</v>
      </c>
      <c r="AI981" s="39" t="str">
        <f t="shared" si="2"/>
        <v/>
      </c>
      <c r="AJ981" s="37" t="str">
        <f t="shared" si="3"/>
        <v/>
      </c>
      <c r="AK981" s="41" t="str">
        <f t="shared" si="4"/>
        <v/>
      </c>
      <c r="AL981" s="35" t="s">
        <v>153</v>
      </c>
      <c r="AM981" s="33" t="s">
        <v>4114</v>
      </c>
      <c r="AN981" s="33" t="s">
        <v>4114</v>
      </c>
      <c r="AO981" s="41"/>
      <c r="AP981" s="33" t="s">
        <v>169</v>
      </c>
      <c r="AQ981" s="33" t="s">
        <v>170</v>
      </c>
      <c r="AR981" s="33">
        <v>300.0</v>
      </c>
      <c r="AS981" s="42"/>
      <c r="AT981" s="42"/>
      <c r="AU981" s="42"/>
      <c r="AV981" s="42"/>
      <c r="AW981" s="42"/>
      <c r="AX981" s="5"/>
      <c r="AY981" s="33"/>
      <c r="AZ981" s="33" t="s">
        <v>6567</v>
      </c>
      <c r="BA981" s="5"/>
      <c r="BB981" s="5"/>
      <c r="BC981" s="5" t="s">
        <v>6568</v>
      </c>
      <c r="BD981" s="33" t="s">
        <v>173</v>
      </c>
      <c r="BE981" s="41"/>
      <c r="BF981" s="35"/>
      <c r="BG981" s="33" t="s">
        <v>169</v>
      </c>
      <c r="BH981" s="5"/>
      <c r="BI981" s="33">
        <v>300.0</v>
      </c>
      <c r="BJ981" s="33" t="s">
        <v>170</v>
      </c>
      <c r="BK981" s="5"/>
      <c r="BL981" s="5">
        <f t="shared" si="5"/>
        <v>3994.5</v>
      </c>
      <c r="BM981" s="5"/>
      <c r="BN981" s="5"/>
      <c r="BO981" s="42">
        <f t="shared" si="6"/>
        <v>3994.5</v>
      </c>
      <c r="BP981" s="44"/>
      <c r="BQ981" s="45"/>
      <c r="BR981" s="47"/>
      <c r="BS981" s="45"/>
      <c r="BT981" s="37"/>
      <c r="BU981" s="5"/>
      <c r="BV981" s="38"/>
      <c r="BW981" s="48"/>
      <c r="BX981" s="44"/>
      <c r="BY981" s="44"/>
      <c r="BZ981" s="33" t="s">
        <v>131</v>
      </c>
      <c r="CA981" s="5"/>
      <c r="CB981" s="5"/>
      <c r="CC981" s="33" t="s">
        <v>177</v>
      </c>
      <c r="CD981" s="5"/>
      <c r="CE981" s="5"/>
      <c r="CF981" s="33" t="s">
        <v>178</v>
      </c>
      <c r="CG981" s="33" t="s">
        <v>6569</v>
      </c>
      <c r="CH981" s="5"/>
      <c r="CI981" s="5"/>
      <c r="CJ981" s="5"/>
      <c r="CK981" s="33"/>
      <c r="CL981" s="49">
        <v>44995.0</v>
      </c>
      <c r="CM981" s="33" t="s">
        <v>180</v>
      </c>
      <c r="CN981" s="5"/>
      <c r="CO981" s="33">
        <v>2.0</v>
      </c>
      <c r="CP981" s="33" t="s">
        <v>181</v>
      </c>
      <c r="CQ981" s="50" t="str">
        <f t="shared" si="7"/>
        <v>04/11/1947</v>
      </c>
      <c r="CR981" s="33" t="s">
        <v>243</v>
      </c>
      <c r="CS981" s="33">
        <v>4.0</v>
      </c>
      <c r="CT981" s="33">
        <v>5.0</v>
      </c>
      <c r="CU981" s="33">
        <v>28.0</v>
      </c>
      <c r="CV981" s="33">
        <v>470.0</v>
      </c>
      <c r="CW981" s="5"/>
      <c r="CX981" s="5"/>
      <c r="CY981" s="33">
        <v>-99.793623</v>
      </c>
      <c r="CZ981" s="33">
        <v>20.752474</v>
      </c>
      <c r="DA981" s="33">
        <v>4.411135402E9</v>
      </c>
      <c r="DB981" s="33">
        <v>2.0</v>
      </c>
      <c r="DC981" s="33" t="s">
        <v>183</v>
      </c>
      <c r="DD981" s="33">
        <v>2023.0</v>
      </c>
      <c r="DE981" s="33" t="s">
        <v>184</v>
      </c>
      <c r="DF981" s="33"/>
      <c r="DG981" s="33" t="s">
        <v>185</v>
      </c>
      <c r="DH981" s="33" t="s">
        <v>186</v>
      </c>
      <c r="DI981" s="5"/>
      <c r="DJ981" s="5"/>
    </row>
    <row r="982">
      <c r="A982" s="33" t="s">
        <v>6570</v>
      </c>
      <c r="B982" s="34">
        <v>44952.0</v>
      </c>
      <c r="C982" s="35" t="s">
        <v>137</v>
      </c>
      <c r="D982" s="35" t="s">
        <v>139</v>
      </c>
      <c r="E982" s="35" t="s">
        <v>142</v>
      </c>
      <c r="F982" s="36" t="s">
        <v>144</v>
      </c>
      <c r="G982" s="33" t="s">
        <v>6571</v>
      </c>
      <c r="H982" s="33" t="s">
        <v>6428</v>
      </c>
      <c r="I982" s="33" t="s">
        <v>231</v>
      </c>
      <c r="J982" s="33" t="s">
        <v>350</v>
      </c>
      <c r="K982" s="35" t="s">
        <v>421</v>
      </c>
      <c r="L982" s="33" t="s">
        <v>151</v>
      </c>
      <c r="M982" s="5"/>
      <c r="N982" s="33" t="s">
        <v>6444</v>
      </c>
      <c r="O982" s="5"/>
      <c r="P982" s="35" t="s">
        <v>153</v>
      </c>
      <c r="Q982" s="35" t="s">
        <v>6444</v>
      </c>
      <c r="R982" s="33">
        <v>76510.0</v>
      </c>
      <c r="S982" s="37"/>
      <c r="T982" s="33"/>
      <c r="U982" s="33">
        <v>5.05</v>
      </c>
      <c r="V982" s="33" t="s">
        <v>154</v>
      </c>
      <c r="W982" s="33"/>
      <c r="X982" s="33"/>
      <c r="Y982" s="5"/>
      <c r="Z982" s="5"/>
      <c r="AA982" s="33">
        <v>1.0</v>
      </c>
      <c r="AB982" s="33">
        <v>1.0</v>
      </c>
      <c r="AC982" s="33"/>
      <c r="AD982" s="5"/>
      <c r="AE982" s="5"/>
      <c r="AF982" s="5"/>
      <c r="AG982" s="16"/>
      <c r="AH982" s="38">
        <f t="shared" si="1"/>
        <v>1</v>
      </c>
      <c r="AI982" s="39" t="str">
        <f t="shared" si="2"/>
        <v/>
      </c>
      <c r="AJ982" s="37" t="str">
        <f t="shared" si="3"/>
        <v/>
      </c>
      <c r="AK982" s="41" t="str">
        <f t="shared" si="4"/>
        <v/>
      </c>
      <c r="AL982" s="35" t="s">
        <v>153</v>
      </c>
      <c r="AM982" s="33" t="s">
        <v>4114</v>
      </c>
      <c r="AN982" s="33" t="s">
        <v>4114</v>
      </c>
      <c r="AO982" s="41"/>
      <c r="AP982" s="33" t="s">
        <v>169</v>
      </c>
      <c r="AQ982" s="33" t="s">
        <v>170</v>
      </c>
      <c r="AR982" s="33">
        <v>300.0</v>
      </c>
      <c r="AS982" s="42"/>
      <c r="AT982" s="42"/>
      <c r="AU982" s="42"/>
      <c r="AV982" s="42"/>
      <c r="AW982" s="42"/>
      <c r="AX982" s="5"/>
      <c r="AY982" s="33"/>
      <c r="AZ982" s="33" t="s">
        <v>6572</v>
      </c>
      <c r="BA982" s="5"/>
      <c r="BB982" s="5"/>
      <c r="BC982" s="5" t="s">
        <v>6573</v>
      </c>
      <c r="BD982" s="33" t="s">
        <v>173</v>
      </c>
      <c r="BE982" s="41"/>
      <c r="BF982" s="35"/>
      <c r="BG982" s="33" t="s">
        <v>169</v>
      </c>
      <c r="BH982" s="5"/>
      <c r="BI982" s="33">
        <v>300.0</v>
      </c>
      <c r="BJ982" s="33" t="s">
        <v>170</v>
      </c>
      <c r="BK982" s="5"/>
      <c r="BL982" s="5">
        <f t="shared" si="5"/>
        <v>3994.5</v>
      </c>
      <c r="BM982" s="5"/>
      <c r="BN982" s="5"/>
      <c r="BO982" s="42">
        <f t="shared" si="6"/>
        <v>3994.5</v>
      </c>
      <c r="BP982" s="44"/>
      <c r="BQ982" s="45"/>
      <c r="BR982" s="47"/>
      <c r="BS982" s="45"/>
      <c r="BT982" s="37"/>
      <c r="BU982" s="5"/>
      <c r="BV982" s="38"/>
      <c r="BW982" s="48"/>
      <c r="BX982" s="44"/>
      <c r="BY982" s="44"/>
      <c r="BZ982" s="33" t="s">
        <v>131</v>
      </c>
      <c r="CA982" s="5"/>
      <c r="CB982" s="5"/>
      <c r="CC982" s="33" t="s">
        <v>177</v>
      </c>
      <c r="CD982" s="5"/>
      <c r="CE982" s="5"/>
      <c r="CF982" s="33" t="s">
        <v>178</v>
      </c>
      <c r="CG982" s="33" t="s">
        <v>6574</v>
      </c>
      <c r="CH982" s="5"/>
      <c r="CI982" s="5"/>
      <c r="CJ982" s="5"/>
      <c r="CK982" s="33"/>
      <c r="CL982" s="49">
        <v>44995.0</v>
      </c>
      <c r="CM982" s="33" t="s">
        <v>180</v>
      </c>
      <c r="CN982" s="5"/>
      <c r="CO982" s="33">
        <v>2.0</v>
      </c>
      <c r="CP982" s="33" t="s">
        <v>181</v>
      </c>
      <c r="CQ982" s="50" t="str">
        <f t="shared" si="7"/>
        <v>29/04/1943</v>
      </c>
      <c r="CR982" s="33" t="s">
        <v>243</v>
      </c>
      <c r="CS982" s="33">
        <v>4.0</v>
      </c>
      <c r="CT982" s="33">
        <v>5.0</v>
      </c>
      <c r="CU982" s="33">
        <v>28.0</v>
      </c>
      <c r="CV982" s="33">
        <v>470.0</v>
      </c>
      <c r="CW982" s="5"/>
      <c r="CX982" s="5"/>
      <c r="CY982" s="33">
        <v>-99.793623</v>
      </c>
      <c r="CZ982" s="33">
        <v>20.752474</v>
      </c>
      <c r="DA982" s="33">
        <v>4.41106608E9</v>
      </c>
      <c r="DB982" s="33">
        <v>2.0</v>
      </c>
      <c r="DC982" s="33" t="s">
        <v>183</v>
      </c>
      <c r="DD982" s="33">
        <v>2023.0</v>
      </c>
      <c r="DE982" s="33" t="s">
        <v>184</v>
      </c>
      <c r="DF982" s="33"/>
      <c r="DG982" s="33" t="s">
        <v>185</v>
      </c>
      <c r="DH982" s="33" t="s">
        <v>186</v>
      </c>
      <c r="DI982" s="5"/>
      <c r="DJ982" s="5"/>
    </row>
    <row r="983">
      <c r="A983" s="33" t="s">
        <v>6575</v>
      </c>
      <c r="B983" s="34">
        <v>44952.0</v>
      </c>
      <c r="C983" s="35" t="s">
        <v>137</v>
      </c>
      <c r="D983" s="35" t="s">
        <v>139</v>
      </c>
      <c r="E983" s="35" t="s">
        <v>142</v>
      </c>
      <c r="F983" s="36" t="s">
        <v>144</v>
      </c>
      <c r="G983" s="33" t="s">
        <v>6576</v>
      </c>
      <c r="H983" s="33" t="s">
        <v>6577</v>
      </c>
      <c r="I983" s="33" t="s">
        <v>231</v>
      </c>
      <c r="J983" s="33" t="s">
        <v>439</v>
      </c>
      <c r="K983" s="35" t="s">
        <v>421</v>
      </c>
      <c r="L983" s="33" t="s">
        <v>151</v>
      </c>
      <c r="M983" s="5"/>
      <c r="N983" s="33" t="s">
        <v>6444</v>
      </c>
      <c r="O983" s="5"/>
      <c r="P983" s="35" t="s">
        <v>153</v>
      </c>
      <c r="Q983" s="35" t="s">
        <v>6444</v>
      </c>
      <c r="R983" s="33">
        <v>76510.0</v>
      </c>
      <c r="S983" s="37"/>
      <c r="T983" s="33"/>
      <c r="U983" s="33">
        <v>2.06</v>
      </c>
      <c r="V983" s="33" t="s">
        <v>154</v>
      </c>
      <c r="W983" s="33"/>
      <c r="X983" s="33"/>
      <c r="Y983" s="5"/>
      <c r="Z983" s="5"/>
      <c r="AA983" s="33">
        <v>1.0</v>
      </c>
      <c r="AB983" s="33"/>
      <c r="AC983" s="33">
        <v>1.0</v>
      </c>
      <c r="AD983" s="5"/>
      <c r="AE983" s="5"/>
      <c r="AF983" s="5"/>
      <c r="AG983" s="16"/>
      <c r="AH983" s="38" t="str">
        <f t="shared" si="1"/>
        <v/>
      </c>
      <c r="AI983" s="39">
        <f t="shared" si="2"/>
        <v>1</v>
      </c>
      <c r="AJ983" s="37" t="str">
        <f t="shared" si="3"/>
        <v/>
      </c>
      <c r="AK983" s="41" t="str">
        <f t="shared" si="4"/>
        <v/>
      </c>
      <c r="AL983" s="35" t="s">
        <v>153</v>
      </c>
      <c r="AM983" s="33" t="s">
        <v>4114</v>
      </c>
      <c r="AN983" s="33" t="s">
        <v>4114</v>
      </c>
      <c r="AO983" s="41"/>
      <c r="AP983" s="33" t="s">
        <v>169</v>
      </c>
      <c r="AQ983" s="33" t="s">
        <v>170</v>
      </c>
      <c r="AR983" s="33">
        <v>300.0</v>
      </c>
      <c r="AS983" s="42"/>
      <c r="AT983" s="42"/>
      <c r="AU983" s="42"/>
      <c r="AV983" s="42"/>
      <c r="AW983" s="42"/>
      <c r="AX983" s="5"/>
      <c r="AY983" s="33"/>
      <c r="AZ983" s="33" t="s">
        <v>6578</v>
      </c>
      <c r="BA983" s="5"/>
      <c r="BB983" s="5"/>
      <c r="BC983" s="5" t="s">
        <v>6579</v>
      </c>
      <c r="BD983" s="33" t="s">
        <v>173</v>
      </c>
      <c r="BE983" s="41"/>
      <c r="BF983" s="35"/>
      <c r="BG983" s="33" t="s">
        <v>169</v>
      </c>
      <c r="BH983" s="5"/>
      <c r="BI983" s="33">
        <v>300.0</v>
      </c>
      <c r="BJ983" s="33" t="s">
        <v>170</v>
      </c>
      <c r="BK983" s="5"/>
      <c r="BL983" s="5">
        <f t="shared" si="5"/>
        <v>3994.5</v>
      </c>
      <c r="BM983" s="5"/>
      <c r="BN983" s="5"/>
      <c r="BO983" s="42">
        <f t="shared" si="6"/>
        <v>3994.5</v>
      </c>
      <c r="BP983" s="44"/>
      <c r="BQ983" s="45"/>
      <c r="BR983" s="47"/>
      <c r="BS983" s="45"/>
      <c r="BT983" s="37"/>
      <c r="BU983" s="5"/>
      <c r="BV983" s="38"/>
      <c r="BW983" s="48"/>
      <c r="BX983" s="44"/>
      <c r="BY983" s="44"/>
      <c r="BZ983" s="33" t="s">
        <v>131</v>
      </c>
      <c r="CA983" s="5"/>
      <c r="CB983" s="5"/>
      <c r="CC983" s="33" t="s">
        <v>177</v>
      </c>
      <c r="CD983" s="5"/>
      <c r="CE983" s="5"/>
      <c r="CF983" s="33" t="s">
        <v>178</v>
      </c>
      <c r="CG983" s="33" t="s">
        <v>6580</v>
      </c>
      <c r="CH983" s="5"/>
      <c r="CI983" s="5"/>
      <c r="CJ983" s="5"/>
      <c r="CK983" s="33"/>
      <c r="CL983" s="49">
        <v>44995.0</v>
      </c>
      <c r="CM983" s="33" t="s">
        <v>180</v>
      </c>
      <c r="CN983" s="5"/>
      <c r="CO983" s="33">
        <v>2.0</v>
      </c>
      <c r="CP983" s="33" t="s">
        <v>181</v>
      </c>
      <c r="CQ983" s="50" t="str">
        <f t="shared" si="7"/>
        <v>08/12/1953</v>
      </c>
      <c r="CR983" s="33" t="s">
        <v>182</v>
      </c>
      <c r="CS983" s="33">
        <v>4.0</v>
      </c>
      <c r="CT983" s="33">
        <v>5.0</v>
      </c>
      <c r="CU983" s="33">
        <v>28.0</v>
      </c>
      <c r="CV983" s="33">
        <v>470.0</v>
      </c>
      <c r="CW983" s="5"/>
      <c r="CX983" s="5"/>
      <c r="CY983" s="33">
        <v>-99.793623</v>
      </c>
      <c r="CZ983" s="33">
        <v>20.752474</v>
      </c>
      <c r="DA983" s="33">
        <v>4.411148495E9</v>
      </c>
      <c r="DB983" s="33">
        <v>2.0</v>
      </c>
      <c r="DC983" s="33" t="s">
        <v>183</v>
      </c>
      <c r="DD983" s="33">
        <v>2023.0</v>
      </c>
      <c r="DE983" s="33" t="s">
        <v>184</v>
      </c>
      <c r="DF983" s="33"/>
      <c r="DG983" s="33" t="s">
        <v>185</v>
      </c>
      <c r="DH983" s="33" t="s">
        <v>186</v>
      </c>
      <c r="DI983" s="5"/>
      <c r="DJ983" s="5"/>
    </row>
    <row r="984">
      <c r="A984" s="33" t="s">
        <v>6581</v>
      </c>
      <c r="B984" s="34">
        <v>44952.0</v>
      </c>
      <c r="C984" s="35" t="s">
        <v>137</v>
      </c>
      <c r="D984" s="35" t="s">
        <v>139</v>
      </c>
      <c r="E984" s="35" t="s">
        <v>142</v>
      </c>
      <c r="F984" s="36" t="s">
        <v>144</v>
      </c>
      <c r="G984" s="33" t="s">
        <v>6582</v>
      </c>
      <c r="H984" s="33" t="s">
        <v>6583</v>
      </c>
      <c r="I984" s="33" t="s">
        <v>204</v>
      </c>
      <c r="J984" s="33" t="s">
        <v>254</v>
      </c>
      <c r="K984" s="35" t="s">
        <v>421</v>
      </c>
      <c r="L984" s="33" t="s">
        <v>151</v>
      </c>
      <c r="M984" s="5"/>
      <c r="N984" s="33" t="s">
        <v>6444</v>
      </c>
      <c r="O984" s="5"/>
      <c r="P984" s="35" t="s">
        <v>153</v>
      </c>
      <c r="Q984" s="35" t="s">
        <v>6444</v>
      </c>
      <c r="R984" s="33">
        <v>76510.0</v>
      </c>
      <c r="S984" s="37"/>
      <c r="T984" s="33"/>
      <c r="U984" s="33">
        <v>5.28</v>
      </c>
      <c r="V984" s="33" t="s">
        <v>154</v>
      </c>
      <c r="W984" s="33"/>
      <c r="X984" s="33"/>
      <c r="Y984" s="5"/>
      <c r="Z984" s="5"/>
      <c r="AA984" s="33">
        <v>1.0</v>
      </c>
      <c r="AB984" s="33">
        <v>1.0</v>
      </c>
      <c r="AC984" s="33"/>
      <c r="AD984" s="5"/>
      <c r="AE984" s="5"/>
      <c r="AF984" s="5"/>
      <c r="AG984" s="16"/>
      <c r="AH984" s="38">
        <f t="shared" si="1"/>
        <v>1</v>
      </c>
      <c r="AI984" s="39" t="str">
        <f t="shared" si="2"/>
        <v/>
      </c>
      <c r="AJ984" s="37" t="str">
        <f t="shared" si="3"/>
        <v/>
      </c>
      <c r="AK984" s="41" t="str">
        <f t="shared" si="4"/>
        <v/>
      </c>
      <c r="AL984" s="35" t="s">
        <v>153</v>
      </c>
      <c r="AM984" s="33" t="s">
        <v>4114</v>
      </c>
      <c r="AN984" s="33" t="s">
        <v>4114</v>
      </c>
      <c r="AO984" s="41"/>
      <c r="AP984" s="33" t="s">
        <v>169</v>
      </c>
      <c r="AQ984" s="33" t="s">
        <v>170</v>
      </c>
      <c r="AR984" s="33">
        <v>300.0</v>
      </c>
      <c r="AS984" s="42"/>
      <c r="AT984" s="42"/>
      <c r="AU984" s="42"/>
      <c r="AV984" s="42"/>
      <c r="AW984" s="42"/>
      <c r="AX984" s="5"/>
      <c r="AY984" s="33"/>
      <c r="AZ984" s="33" t="s">
        <v>6584</v>
      </c>
      <c r="BA984" s="5"/>
      <c r="BB984" s="5"/>
      <c r="BC984" s="5" t="s">
        <v>6585</v>
      </c>
      <c r="BD984" s="33" t="s">
        <v>173</v>
      </c>
      <c r="BE984" s="41"/>
      <c r="BF984" s="35"/>
      <c r="BG984" s="33" t="s">
        <v>169</v>
      </c>
      <c r="BH984" s="5"/>
      <c r="BI984" s="33">
        <v>300.0</v>
      </c>
      <c r="BJ984" s="33" t="s">
        <v>170</v>
      </c>
      <c r="BK984" s="5"/>
      <c r="BL984" s="5">
        <f t="shared" si="5"/>
        <v>3994.5</v>
      </c>
      <c r="BM984" s="5"/>
      <c r="BN984" s="5"/>
      <c r="BO984" s="42">
        <f t="shared" si="6"/>
        <v>3994.5</v>
      </c>
      <c r="BP984" s="44"/>
      <c r="BQ984" s="45"/>
      <c r="BR984" s="47"/>
      <c r="BS984" s="45"/>
      <c r="BT984" s="37"/>
      <c r="BU984" s="5"/>
      <c r="BV984" s="38"/>
      <c r="BW984" s="48"/>
      <c r="BX984" s="44"/>
      <c r="BY984" s="44"/>
      <c r="BZ984" s="33" t="s">
        <v>131</v>
      </c>
      <c r="CA984" s="5"/>
      <c r="CB984" s="5"/>
      <c r="CC984" s="33" t="s">
        <v>177</v>
      </c>
      <c r="CD984" s="5"/>
      <c r="CE984" s="5"/>
      <c r="CF984" s="33" t="s">
        <v>178</v>
      </c>
      <c r="CG984" s="33" t="s">
        <v>6586</v>
      </c>
      <c r="CH984" s="5"/>
      <c r="CI984" s="5"/>
      <c r="CJ984" s="5"/>
      <c r="CK984" s="33"/>
      <c r="CL984" s="49">
        <v>44995.0</v>
      </c>
      <c r="CM984" s="33" t="s">
        <v>180</v>
      </c>
      <c r="CN984" s="5"/>
      <c r="CO984" s="33">
        <v>2.0</v>
      </c>
      <c r="CP984" s="33" t="s">
        <v>181</v>
      </c>
      <c r="CQ984" s="50" t="str">
        <f t="shared" si="7"/>
        <v>21/11/1949</v>
      </c>
      <c r="CR984" s="33" t="s">
        <v>243</v>
      </c>
      <c r="CS984" s="33">
        <v>4.0</v>
      </c>
      <c r="CT984" s="33">
        <v>5.0</v>
      </c>
      <c r="CU984" s="33">
        <v>28.0</v>
      </c>
      <c r="CV984" s="33">
        <v>470.0</v>
      </c>
      <c r="CW984" s="5"/>
      <c r="CX984" s="5"/>
      <c r="CY984" s="33">
        <v>-99.793623</v>
      </c>
      <c r="CZ984" s="33">
        <v>20.752474</v>
      </c>
      <c r="DA984" s="33">
        <v>4.411397872E9</v>
      </c>
      <c r="DB984" s="33">
        <v>2.0</v>
      </c>
      <c r="DC984" s="33" t="s">
        <v>183</v>
      </c>
      <c r="DD984" s="33">
        <v>2023.0</v>
      </c>
      <c r="DE984" s="33" t="s">
        <v>184</v>
      </c>
      <c r="DF984" s="33"/>
      <c r="DG984" s="33" t="s">
        <v>185</v>
      </c>
      <c r="DH984" s="33" t="s">
        <v>186</v>
      </c>
      <c r="DI984" s="5"/>
      <c r="DJ984" s="5"/>
    </row>
    <row r="985">
      <c r="A985" s="33" t="s">
        <v>6587</v>
      </c>
      <c r="B985" s="34">
        <v>44952.0</v>
      </c>
      <c r="C985" s="35" t="s">
        <v>137</v>
      </c>
      <c r="D985" s="35" t="s">
        <v>139</v>
      </c>
      <c r="E985" s="35" t="s">
        <v>142</v>
      </c>
      <c r="F985" s="36" t="s">
        <v>144</v>
      </c>
      <c r="G985" s="33" t="s">
        <v>6588</v>
      </c>
      <c r="H985" s="33" t="s">
        <v>6589</v>
      </c>
      <c r="I985" s="33" t="s">
        <v>1831</v>
      </c>
      <c r="J985" s="33" t="s">
        <v>6590</v>
      </c>
      <c r="K985" s="35" t="s">
        <v>421</v>
      </c>
      <c r="L985" s="33" t="s">
        <v>151</v>
      </c>
      <c r="M985" s="5"/>
      <c r="N985" s="33" t="s">
        <v>6444</v>
      </c>
      <c r="O985" s="5"/>
      <c r="P985" s="35" t="s">
        <v>153</v>
      </c>
      <c r="Q985" s="35" t="s">
        <v>6444</v>
      </c>
      <c r="R985" s="33">
        <v>76510.0</v>
      </c>
      <c r="S985" s="37"/>
      <c r="T985" s="33"/>
      <c r="U985" s="33">
        <v>8.26</v>
      </c>
      <c r="V985" s="33" t="s">
        <v>154</v>
      </c>
      <c r="W985" s="33"/>
      <c r="X985" s="33"/>
      <c r="Y985" s="5"/>
      <c r="Z985" s="5"/>
      <c r="AA985" s="33">
        <v>1.0</v>
      </c>
      <c r="AB985" s="33">
        <v>1.0</v>
      </c>
      <c r="AC985" s="33"/>
      <c r="AD985" s="5"/>
      <c r="AE985" s="5"/>
      <c r="AF985" s="5"/>
      <c r="AG985" s="16"/>
      <c r="AH985" s="38">
        <f t="shared" si="1"/>
        <v>1</v>
      </c>
      <c r="AI985" s="39" t="str">
        <f t="shared" si="2"/>
        <v/>
      </c>
      <c r="AJ985" s="37" t="str">
        <f t="shared" si="3"/>
        <v/>
      </c>
      <c r="AK985" s="41" t="str">
        <f t="shared" si="4"/>
        <v/>
      </c>
      <c r="AL985" s="35" t="s">
        <v>153</v>
      </c>
      <c r="AM985" s="33" t="s">
        <v>4114</v>
      </c>
      <c r="AN985" s="33" t="s">
        <v>4114</v>
      </c>
      <c r="AO985" s="41"/>
      <c r="AP985" s="33" t="s">
        <v>169</v>
      </c>
      <c r="AQ985" s="33" t="s">
        <v>170</v>
      </c>
      <c r="AR985" s="33">
        <v>300.0</v>
      </c>
      <c r="AS985" s="42"/>
      <c r="AT985" s="42"/>
      <c r="AU985" s="42"/>
      <c r="AV985" s="42"/>
      <c r="AW985" s="42"/>
      <c r="AX985" s="5"/>
      <c r="AY985" s="33"/>
      <c r="AZ985" s="33" t="s">
        <v>6591</v>
      </c>
      <c r="BA985" s="5"/>
      <c r="BB985" s="5"/>
      <c r="BC985" s="5" t="s">
        <v>6592</v>
      </c>
      <c r="BD985" s="33" t="s">
        <v>173</v>
      </c>
      <c r="BE985" s="41"/>
      <c r="BF985" s="35"/>
      <c r="BG985" s="33" t="s">
        <v>169</v>
      </c>
      <c r="BH985" s="5"/>
      <c r="BI985" s="33">
        <v>300.0</v>
      </c>
      <c r="BJ985" s="33" t="s">
        <v>170</v>
      </c>
      <c r="BK985" s="5"/>
      <c r="BL985" s="5">
        <f t="shared" si="5"/>
        <v>3994.5</v>
      </c>
      <c r="BM985" s="5"/>
      <c r="BN985" s="5"/>
      <c r="BO985" s="42">
        <f t="shared" si="6"/>
        <v>3994.5</v>
      </c>
      <c r="BP985" s="44"/>
      <c r="BQ985" s="45"/>
      <c r="BR985" s="47"/>
      <c r="BS985" s="45"/>
      <c r="BT985" s="37"/>
      <c r="BU985" s="5"/>
      <c r="BV985" s="38"/>
      <c r="BW985" s="48"/>
      <c r="BX985" s="44"/>
      <c r="BY985" s="44"/>
      <c r="BZ985" s="33" t="s">
        <v>131</v>
      </c>
      <c r="CA985" s="5"/>
      <c r="CB985" s="5"/>
      <c r="CC985" s="33" t="s">
        <v>177</v>
      </c>
      <c r="CD985" s="5"/>
      <c r="CE985" s="5"/>
      <c r="CF985" s="33" t="s">
        <v>178</v>
      </c>
      <c r="CG985" s="33" t="s">
        <v>6593</v>
      </c>
      <c r="CH985" s="5"/>
      <c r="CI985" s="5"/>
      <c r="CJ985" s="5"/>
      <c r="CK985" s="33"/>
      <c r="CL985" s="49">
        <v>44995.0</v>
      </c>
      <c r="CM985" s="33" t="s">
        <v>180</v>
      </c>
      <c r="CN985" s="5"/>
      <c r="CO985" s="33">
        <v>2.0</v>
      </c>
      <c r="CP985" s="33" t="s">
        <v>181</v>
      </c>
      <c r="CQ985" s="50" t="str">
        <f t="shared" si="7"/>
        <v>01/11/1947</v>
      </c>
      <c r="CR985" s="33" t="s">
        <v>243</v>
      </c>
      <c r="CS985" s="33">
        <v>4.0</v>
      </c>
      <c r="CT985" s="33">
        <v>5.0</v>
      </c>
      <c r="CU985" s="33">
        <v>28.0</v>
      </c>
      <c r="CV985" s="33">
        <v>470.0</v>
      </c>
      <c r="CW985" s="5"/>
      <c r="CX985" s="5"/>
      <c r="CY985" s="33">
        <v>-99.793623</v>
      </c>
      <c r="CZ985" s="33">
        <v>20.752474</v>
      </c>
      <c r="DA985" s="33">
        <v>4.411133752E9</v>
      </c>
      <c r="DB985" s="33">
        <v>2.0</v>
      </c>
      <c r="DC985" s="33" t="s">
        <v>183</v>
      </c>
      <c r="DD985" s="33">
        <v>2023.0</v>
      </c>
      <c r="DE985" s="33" t="s">
        <v>184</v>
      </c>
      <c r="DF985" s="33"/>
      <c r="DG985" s="33" t="s">
        <v>185</v>
      </c>
      <c r="DH985" s="33" t="s">
        <v>186</v>
      </c>
      <c r="DI985" s="5"/>
      <c r="DJ985" s="5"/>
    </row>
    <row r="986">
      <c r="A986" s="33" t="s">
        <v>6594</v>
      </c>
      <c r="B986" s="34">
        <v>44952.0</v>
      </c>
      <c r="C986" s="35" t="s">
        <v>137</v>
      </c>
      <c r="D986" s="35" t="s">
        <v>139</v>
      </c>
      <c r="E986" s="35" t="s">
        <v>142</v>
      </c>
      <c r="F986" s="36" t="s">
        <v>144</v>
      </c>
      <c r="G986" s="33" t="s">
        <v>6595</v>
      </c>
      <c r="H986" s="33" t="s">
        <v>6596</v>
      </c>
      <c r="I986" s="33" t="s">
        <v>1872</v>
      </c>
      <c r="J986" s="33" t="s">
        <v>254</v>
      </c>
      <c r="K986" s="35" t="s">
        <v>421</v>
      </c>
      <c r="L986" s="33" t="s">
        <v>1603</v>
      </c>
      <c r="M986" s="5"/>
      <c r="N986" s="33" t="s">
        <v>4220</v>
      </c>
      <c r="O986" s="5"/>
      <c r="P986" s="35" t="s">
        <v>153</v>
      </c>
      <c r="Q986" s="35" t="s">
        <v>6444</v>
      </c>
      <c r="R986" s="33">
        <v>76510.0</v>
      </c>
      <c r="S986" s="37"/>
      <c r="T986" s="33"/>
      <c r="U986" s="33">
        <v>6.9</v>
      </c>
      <c r="V986" s="33" t="s">
        <v>154</v>
      </c>
      <c r="W986" s="33"/>
      <c r="X986" s="33"/>
      <c r="Y986" s="5"/>
      <c r="Z986" s="5"/>
      <c r="AA986" s="33">
        <v>1.0</v>
      </c>
      <c r="AB986" s="33"/>
      <c r="AC986" s="33">
        <v>1.0</v>
      </c>
      <c r="AD986" s="5"/>
      <c r="AE986" s="5"/>
      <c r="AF986" s="5"/>
      <c r="AG986" s="16"/>
      <c r="AH986" s="38" t="str">
        <f t="shared" si="1"/>
        <v/>
      </c>
      <c r="AI986" s="39" t="str">
        <f t="shared" si="2"/>
        <v/>
      </c>
      <c r="AJ986" s="37" t="str">
        <f t="shared" si="3"/>
        <v/>
      </c>
      <c r="AK986" s="41" t="str">
        <f t="shared" si="4"/>
        <v/>
      </c>
      <c r="AL986" s="35" t="s">
        <v>153</v>
      </c>
      <c r="AM986" s="33" t="s">
        <v>4114</v>
      </c>
      <c r="AN986" s="33" t="s">
        <v>4114</v>
      </c>
      <c r="AO986" s="41"/>
      <c r="AP986" s="33" t="s">
        <v>169</v>
      </c>
      <c r="AQ986" s="33" t="s">
        <v>170</v>
      </c>
      <c r="AR986" s="33">
        <v>300.0</v>
      </c>
      <c r="AS986" s="42"/>
      <c r="AT986" s="42"/>
      <c r="AU986" s="42"/>
      <c r="AV986" s="42"/>
      <c r="AW986" s="42"/>
      <c r="AX986" s="5"/>
      <c r="AY986" s="33"/>
      <c r="AZ986" s="33" t="s">
        <v>6597</v>
      </c>
      <c r="BA986" s="5"/>
      <c r="BB986" s="5"/>
      <c r="BC986" s="5" t="s">
        <v>6598</v>
      </c>
      <c r="BD986" s="33" t="s">
        <v>173</v>
      </c>
      <c r="BE986" s="41"/>
      <c r="BF986" s="35"/>
      <c r="BG986" s="33" t="s">
        <v>169</v>
      </c>
      <c r="BH986" s="5"/>
      <c r="BI986" s="33">
        <v>300.0</v>
      </c>
      <c r="BJ986" s="33" t="s">
        <v>170</v>
      </c>
      <c r="BK986" s="5"/>
      <c r="BL986" s="5">
        <f t="shared" si="5"/>
        <v>3994.5</v>
      </c>
      <c r="BM986" s="5"/>
      <c r="BN986" s="5"/>
      <c r="BO986" s="42">
        <f t="shared" si="6"/>
        <v>3994.5</v>
      </c>
      <c r="BP986" s="44"/>
      <c r="BQ986" s="45"/>
      <c r="BR986" s="47"/>
      <c r="BS986" s="45"/>
      <c r="BT986" s="37"/>
      <c r="BU986" s="5"/>
      <c r="BV986" s="38"/>
      <c r="BW986" s="48"/>
      <c r="BX986" s="44"/>
      <c r="BY986" s="44"/>
      <c r="BZ986" s="33" t="s">
        <v>131</v>
      </c>
      <c r="CA986" s="5"/>
      <c r="CB986" s="5"/>
      <c r="CC986" s="33" t="s">
        <v>177</v>
      </c>
      <c r="CD986" s="5"/>
      <c r="CE986" s="5"/>
      <c r="CF986" s="33" t="s">
        <v>178</v>
      </c>
      <c r="CG986" s="33" t="s">
        <v>6599</v>
      </c>
      <c r="CH986" s="5"/>
      <c r="CI986" s="5"/>
      <c r="CJ986" s="5"/>
      <c r="CK986" s="33"/>
      <c r="CL986" s="49">
        <v>44995.0</v>
      </c>
      <c r="CM986" s="33" t="s">
        <v>180</v>
      </c>
      <c r="CN986" s="5"/>
      <c r="CO986" s="33">
        <v>2.0</v>
      </c>
      <c r="CP986" s="33" t="s">
        <v>181</v>
      </c>
      <c r="CQ986" s="50" t="str">
        <f t="shared" si="7"/>
        <v>20/04/1990</v>
      </c>
      <c r="CR986" s="33" t="s">
        <v>182</v>
      </c>
      <c r="CS986" s="33">
        <v>4.0</v>
      </c>
      <c r="CT986" s="33">
        <v>5.0</v>
      </c>
      <c r="CU986" s="33">
        <v>28.0</v>
      </c>
      <c r="CV986" s="33">
        <v>868.0</v>
      </c>
      <c r="CW986" s="5"/>
      <c r="CX986" s="5"/>
      <c r="CY986" s="33">
        <v>-99.689277</v>
      </c>
      <c r="CZ986" s="33">
        <v>20.703097</v>
      </c>
      <c r="DA986" s="33">
        <v>4.411234353E9</v>
      </c>
      <c r="DB986" s="33">
        <v>2.0</v>
      </c>
      <c r="DC986" s="33" t="s">
        <v>183</v>
      </c>
      <c r="DD986" s="33">
        <v>2023.0</v>
      </c>
      <c r="DE986" s="33" t="s">
        <v>184</v>
      </c>
      <c r="DF986" s="33"/>
      <c r="DG986" s="33" t="s">
        <v>185</v>
      </c>
      <c r="DH986" s="33" t="s">
        <v>186</v>
      </c>
      <c r="DI986" s="5"/>
      <c r="DJ986" s="5"/>
    </row>
    <row r="987">
      <c r="A987" s="33" t="s">
        <v>6600</v>
      </c>
      <c r="B987" s="34">
        <v>44952.0</v>
      </c>
      <c r="C987" s="35" t="s">
        <v>137</v>
      </c>
      <c r="D987" s="35" t="s">
        <v>139</v>
      </c>
      <c r="E987" s="35" t="s">
        <v>142</v>
      </c>
      <c r="F987" s="36" t="s">
        <v>144</v>
      </c>
      <c r="G987" s="33" t="s">
        <v>6601</v>
      </c>
      <c r="H987" s="33" t="s">
        <v>6602</v>
      </c>
      <c r="I987" s="33" t="s">
        <v>1484</v>
      </c>
      <c r="J987" s="33" t="s">
        <v>204</v>
      </c>
      <c r="K987" s="35" t="s">
        <v>150</v>
      </c>
      <c r="L987" s="33" t="s">
        <v>151</v>
      </c>
      <c r="M987" s="5"/>
      <c r="N987" s="33" t="s">
        <v>6603</v>
      </c>
      <c r="O987" s="5"/>
      <c r="P987" s="35" t="s">
        <v>153</v>
      </c>
      <c r="Q987" s="35" t="s">
        <v>6603</v>
      </c>
      <c r="R987" s="33">
        <v>76536.0</v>
      </c>
      <c r="S987" s="37"/>
      <c r="T987" s="33"/>
      <c r="U987" s="33">
        <v>2.11</v>
      </c>
      <c r="V987" s="33" t="s">
        <v>154</v>
      </c>
      <c r="W987" s="33"/>
      <c r="X987" s="33"/>
      <c r="Y987" s="5"/>
      <c r="Z987" s="5"/>
      <c r="AA987" s="33">
        <v>1.0</v>
      </c>
      <c r="AB987" s="33">
        <v>1.0</v>
      </c>
      <c r="AC987" s="33"/>
      <c r="AD987" s="5"/>
      <c r="AE987" s="5"/>
      <c r="AF987" s="5"/>
      <c r="AG987" s="16"/>
      <c r="AH987" s="38">
        <f t="shared" si="1"/>
        <v>1</v>
      </c>
      <c r="AI987" s="39" t="str">
        <f t="shared" si="2"/>
        <v/>
      </c>
      <c r="AJ987" s="37" t="str">
        <f t="shared" si="3"/>
        <v/>
      </c>
      <c r="AK987" s="41" t="str">
        <f t="shared" si="4"/>
        <v/>
      </c>
      <c r="AL987" s="35" t="s">
        <v>153</v>
      </c>
      <c r="AM987" s="33" t="s">
        <v>1887</v>
      </c>
      <c r="AN987" s="33" t="s">
        <v>1887</v>
      </c>
      <c r="AO987" s="41"/>
      <c r="AP987" s="33" t="s">
        <v>169</v>
      </c>
      <c r="AQ987" s="33" t="s">
        <v>170</v>
      </c>
      <c r="AR987" s="33">
        <v>300.0</v>
      </c>
      <c r="AS987" s="42"/>
      <c r="AT987" s="42"/>
      <c r="AU987" s="42"/>
      <c r="AV987" s="42"/>
      <c r="AW987" s="42"/>
      <c r="AX987" s="5"/>
      <c r="AY987" s="33"/>
      <c r="AZ987" s="33" t="s">
        <v>6604</v>
      </c>
      <c r="BA987" s="5"/>
      <c r="BB987" s="5"/>
      <c r="BC987" s="5" t="s">
        <v>6605</v>
      </c>
      <c r="BD987" s="33" t="s">
        <v>173</v>
      </c>
      <c r="BE987" s="41"/>
      <c r="BF987" s="35"/>
      <c r="BG987" s="33" t="s">
        <v>169</v>
      </c>
      <c r="BH987" s="5"/>
      <c r="BI987" s="33">
        <v>300.0</v>
      </c>
      <c r="BJ987" s="33" t="s">
        <v>170</v>
      </c>
      <c r="BK987" s="5"/>
      <c r="BL987" s="5">
        <f t="shared" si="5"/>
        <v>3994.5</v>
      </c>
      <c r="BM987" s="5"/>
      <c r="BN987" s="5"/>
      <c r="BO987" s="42">
        <f t="shared" si="6"/>
        <v>3994.5</v>
      </c>
      <c r="BP987" s="44"/>
      <c r="BQ987" s="45"/>
      <c r="BR987" s="47"/>
      <c r="BS987" s="45"/>
      <c r="BT987" s="37"/>
      <c r="BU987" s="5"/>
      <c r="BV987" s="38"/>
      <c r="BW987" s="48"/>
      <c r="BX987" s="44"/>
      <c r="BY987" s="44"/>
      <c r="BZ987" s="33" t="s">
        <v>131</v>
      </c>
      <c r="CA987" s="5"/>
      <c r="CB987" s="5"/>
      <c r="CC987" s="33" t="s">
        <v>177</v>
      </c>
      <c r="CD987" s="5"/>
      <c r="CE987" s="5"/>
      <c r="CF987" s="33" t="s">
        <v>178</v>
      </c>
      <c r="CG987" s="33" t="s">
        <v>6606</v>
      </c>
      <c r="CH987" s="5"/>
      <c r="CI987" s="5"/>
      <c r="CJ987" s="5"/>
      <c r="CK987" s="33"/>
      <c r="CL987" s="49">
        <v>44995.0</v>
      </c>
      <c r="CM987" s="33" t="s">
        <v>180</v>
      </c>
      <c r="CN987" s="5"/>
      <c r="CO987" s="33">
        <v>2.0</v>
      </c>
      <c r="CP987" s="33" t="s">
        <v>181</v>
      </c>
      <c r="CQ987" s="50" t="str">
        <f t="shared" si="7"/>
        <v>05/04/1932</v>
      </c>
      <c r="CR987" s="33" t="s">
        <v>243</v>
      </c>
      <c r="CS987" s="33">
        <v>4.0</v>
      </c>
      <c r="CT987" s="33">
        <v>5.0</v>
      </c>
      <c r="CU987" s="33">
        <v>25.0</v>
      </c>
      <c r="CV987" s="33">
        <v>868.0</v>
      </c>
      <c r="CW987" s="5"/>
      <c r="CX987" s="5"/>
      <c r="CY987" s="33">
        <v>-99.689277</v>
      </c>
      <c r="CZ987" s="33">
        <v>20.703097</v>
      </c>
      <c r="DA987" s="33">
        <v>4.411165927E9</v>
      </c>
      <c r="DB987" s="33">
        <v>2.0</v>
      </c>
      <c r="DC987" s="33" t="s">
        <v>183</v>
      </c>
      <c r="DD987" s="33">
        <v>2023.0</v>
      </c>
      <c r="DE987" s="33" t="s">
        <v>184</v>
      </c>
      <c r="DF987" s="33"/>
      <c r="DG987" s="33" t="s">
        <v>185</v>
      </c>
      <c r="DH987" s="33" t="s">
        <v>186</v>
      </c>
      <c r="DI987" s="5"/>
      <c r="DJ987" s="5"/>
    </row>
    <row r="988">
      <c r="A988" s="33" t="s">
        <v>6607</v>
      </c>
      <c r="B988" s="34">
        <v>44952.0</v>
      </c>
      <c r="C988" s="35" t="s">
        <v>137</v>
      </c>
      <c r="D988" s="35" t="s">
        <v>139</v>
      </c>
      <c r="E988" s="35" t="s">
        <v>142</v>
      </c>
      <c r="F988" s="36" t="s">
        <v>144</v>
      </c>
      <c r="G988" s="33" t="s">
        <v>6608</v>
      </c>
      <c r="H988" s="33" t="s">
        <v>6350</v>
      </c>
      <c r="I988" s="33" t="s">
        <v>489</v>
      </c>
      <c r="J988" s="33" t="s">
        <v>204</v>
      </c>
      <c r="K988" s="35" t="s">
        <v>150</v>
      </c>
      <c r="L988" s="33" t="s">
        <v>1873</v>
      </c>
      <c r="M988" s="5"/>
      <c r="N988" s="33" t="s">
        <v>6609</v>
      </c>
      <c r="O988" s="5"/>
      <c r="P988" s="35" t="s">
        <v>153</v>
      </c>
      <c r="Q988" s="35" t="s">
        <v>6609</v>
      </c>
      <c r="R988" s="33">
        <v>76544.0</v>
      </c>
      <c r="S988" s="37"/>
      <c r="T988" s="33"/>
      <c r="U988" s="33">
        <v>1.63</v>
      </c>
      <c r="V988" s="33" t="s">
        <v>154</v>
      </c>
      <c r="W988" s="33"/>
      <c r="X988" s="33"/>
      <c r="Y988" s="5"/>
      <c r="Z988" s="5"/>
      <c r="AA988" s="33">
        <v>1.0</v>
      </c>
      <c r="AB988" s="33"/>
      <c r="AC988" s="33">
        <v>1.0</v>
      </c>
      <c r="AD988" s="5"/>
      <c r="AE988" s="5"/>
      <c r="AF988" s="5"/>
      <c r="AG988" s="16"/>
      <c r="AH988" s="38" t="str">
        <f t="shared" si="1"/>
        <v/>
      </c>
      <c r="AI988" s="39" t="str">
        <f t="shared" si="2"/>
        <v/>
      </c>
      <c r="AJ988" s="37" t="str">
        <f t="shared" si="3"/>
        <v/>
      </c>
      <c r="AK988" s="41" t="str">
        <f t="shared" si="4"/>
        <v/>
      </c>
      <c r="AL988" s="35" t="s">
        <v>153</v>
      </c>
      <c r="AM988" s="33" t="s">
        <v>1887</v>
      </c>
      <c r="AN988" s="33" t="s">
        <v>1887</v>
      </c>
      <c r="AO988" s="41"/>
      <c r="AP988" s="33" t="s">
        <v>169</v>
      </c>
      <c r="AQ988" s="33" t="s">
        <v>170</v>
      </c>
      <c r="AR988" s="33">
        <v>150.0</v>
      </c>
      <c r="AS988" s="42"/>
      <c r="AT988" s="42"/>
      <c r="AU988" s="42"/>
      <c r="AV988" s="42"/>
      <c r="AW988" s="42"/>
      <c r="AX988" s="5"/>
      <c r="AY988" s="33"/>
      <c r="AZ988" s="33" t="s">
        <v>6610</v>
      </c>
      <c r="BA988" s="5"/>
      <c r="BB988" s="5"/>
      <c r="BC988" s="5" t="s">
        <v>6611</v>
      </c>
      <c r="BD988" s="33" t="s">
        <v>173</v>
      </c>
      <c r="BE988" s="41"/>
      <c r="BF988" s="35"/>
      <c r="BG988" s="33" t="s">
        <v>169</v>
      </c>
      <c r="BH988" s="5"/>
      <c r="BI988" s="33">
        <v>150.0</v>
      </c>
      <c r="BJ988" s="33" t="s">
        <v>170</v>
      </c>
      <c r="BK988" s="5"/>
      <c r="BL988" s="5">
        <f t="shared" si="5"/>
        <v>1997.25</v>
      </c>
      <c r="BM988" s="5"/>
      <c r="BN988" s="5"/>
      <c r="BO988" s="42">
        <f t="shared" si="6"/>
        <v>1997.25</v>
      </c>
      <c r="BP988" s="44"/>
      <c r="BQ988" s="45"/>
      <c r="BR988" s="47"/>
      <c r="BS988" s="45"/>
      <c r="BT988" s="37"/>
      <c r="BU988" s="5"/>
      <c r="BV988" s="38"/>
      <c r="BW988" s="48"/>
      <c r="BX988" s="44"/>
      <c r="BY988" s="44"/>
      <c r="BZ988" s="33" t="s">
        <v>131</v>
      </c>
      <c r="CA988" s="5"/>
      <c r="CB988" s="5"/>
      <c r="CC988" s="33" t="s">
        <v>177</v>
      </c>
      <c r="CD988" s="5"/>
      <c r="CE988" s="5"/>
      <c r="CF988" s="33" t="s">
        <v>178</v>
      </c>
      <c r="CG988" s="33" t="s">
        <v>6612</v>
      </c>
      <c r="CH988" s="5"/>
      <c r="CI988" s="5"/>
      <c r="CJ988" s="5"/>
      <c r="CK988" s="33"/>
      <c r="CL988" s="49">
        <v>44995.0</v>
      </c>
      <c r="CM988" s="33" t="s">
        <v>180</v>
      </c>
      <c r="CN988" s="5"/>
      <c r="CO988" s="33">
        <v>1.0</v>
      </c>
      <c r="CP988" s="33" t="s">
        <v>181</v>
      </c>
      <c r="CQ988" s="50" t="str">
        <f t="shared" si="7"/>
        <v>24/02/1969</v>
      </c>
      <c r="CR988" s="33" t="s">
        <v>182</v>
      </c>
      <c r="CS988" s="33">
        <v>4.0</v>
      </c>
      <c r="CT988" s="33">
        <v>5.0</v>
      </c>
      <c r="CU988" s="33">
        <v>25.0</v>
      </c>
      <c r="CV988" s="33">
        <v>868.0</v>
      </c>
      <c r="CW988" s="5"/>
      <c r="CX988" s="5"/>
      <c r="CY988" s="33">
        <v>-99.689277</v>
      </c>
      <c r="CZ988" s="33">
        <v>20.703097</v>
      </c>
      <c r="DA988" s="33">
        <v>4.411116643E9</v>
      </c>
      <c r="DB988" s="33">
        <v>2.0</v>
      </c>
      <c r="DC988" s="33" t="s">
        <v>183</v>
      </c>
      <c r="DD988" s="33">
        <v>2023.0</v>
      </c>
      <c r="DE988" s="33" t="s">
        <v>184</v>
      </c>
      <c r="DF988" s="33"/>
      <c r="DG988" s="33" t="s">
        <v>185</v>
      </c>
      <c r="DH988" s="33" t="s">
        <v>186</v>
      </c>
      <c r="DI988" s="5"/>
      <c r="DJ988" s="5"/>
    </row>
    <row r="989">
      <c r="A989" s="33" t="s">
        <v>6613</v>
      </c>
      <c r="B989" s="34">
        <v>44952.0</v>
      </c>
      <c r="C989" s="35" t="s">
        <v>137</v>
      </c>
      <c r="D989" s="35" t="s">
        <v>139</v>
      </c>
      <c r="E989" s="35" t="s">
        <v>142</v>
      </c>
      <c r="F989" s="36" t="s">
        <v>144</v>
      </c>
      <c r="G989" s="33" t="s">
        <v>6614</v>
      </c>
      <c r="H989" s="33" t="s">
        <v>475</v>
      </c>
      <c r="I989" s="33" t="s">
        <v>489</v>
      </c>
      <c r="J989" s="33" t="s">
        <v>3230</v>
      </c>
      <c r="K989" s="35" t="s">
        <v>150</v>
      </c>
      <c r="L989" s="33" t="s">
        <v>6615</v>
      </c>
      <c r="M989" s="5"/>
      <c r="N989" s="33" t="s">
        <v>6609</v>
      </c>
      <c r="O989" s="5"/>
      <c r="P989" s="35" t="s">
        <v>153</v>
      </c>
      <c r="Q989" s="35" t="s">
        <v>6609</v>
      </c>
      <c r="R989" s="33">
        <v>76544.0</v>
      </c>
      <c r="S989" s="37"/>
      <c r="T989" s="33"/>
      <c r="U989" s="33">
        <v>2.5</v>
      </c>
      <c r="V989" s="33" t="s">
        <v>154</v>
      </c>
      <c r="W989" s="33"/>
      <c r="X989" s="33"/>
      <c r="Y989" s="5"/>
      <c r="Z989" s="5"/>
      <c r="AA989" s="33">
        <v>1.0</v>
      </c>
      <c r="AB989" s="33"/>
      <c r="AC989" s="33">
        <v>1.0</v>
      </c>
      <c r="AD989" s="5"/>
      <c r="AE989" s="5"/>
      <c r="AF989" s="5"/>
      <c r="AG989" s="16"/>
      <c r="AH989" s="38" t="str">
        <f t="shared" si="1"/>
        <v/>
      </c>
      <c r="AI989" s="39">
        <f t="shared" si="2"/>
        <v>1</v>
      </c>
      <c r="AJ989" s="37" t="str">
        <f t="shared" si="3"/>
        <v/>
      </c>
      <c r="AK989" s="41" t="str">
        <f t="shared" si="4"/>
        <v/>
      </c>
      <c r="AL989" s="35" t="s">
        <v>153</v>
      </c>
      <c r="AM989" s="33" t="s">
        <v>1887</v>
      </c>
      <c r="AN989" s="33" t="s">
        <v>1887</v>
      </c>
      <c r="AO989" s="41"/>
      <c r="AP989" s="33" t="s">
        <v>169</v>
      </c>
      <c r="AQ989" s="33" t="s">
        <v>170</v>
      </c>
      <c r="AR989" s="33">
        <v>300.0</v>
      </c>
      <c r="AS989" s="42"/>
      <c r="AT989" s="42"/>
      <c r="AU989" s="42"/>
      <c r="AV989" s="42"/>
      <c r="AW989" s="42"/>
      <c r="AX989" s="5"/>
      <c r="AY989" s="33"/>
      <c r="AZ989" s="33" t="s">
        <v>6616</v>
      </c>
      <c r="BA989" s="5"/>
      <c r="BB989" s="5"/>
      <c r="BC989" s="5" t="s">
        <v>6617</v>
      </c>
      <c r="BD989" s="33" t="s">
        <v>173</v>
      </c>
      <c r="BE989" s="41"/>
      <c r="BF989" s="35"/>
      <c r="BG989" s="33" t="s">
        <v>169</v>
      </c>
      <c r="BH989" s="5"/>
      <c r="BI989" s="33">
        <v>300.0</v>
      </c>
      <c r="BJ989" s="33" t="s">
        <v>170</v>
      </c>
      <c r="BK989" s="5"/>
      <c r="BL989" s="5">
        <f t="shared" si="5"/>
        <v>3994.5</v>
      </c>
      <c r="BM989" s="5"/>
      <c r="BN989" s="5"/>
      <c r="BO989" s="42">
        <f t="shared" si="6"/>
        <v>3994.5</v>
      </c>
      <c r="BP989" s="44"/>
      <c r="BQ989" s="45"/>
      <c r="BR989" s="47"/>
      <c r="BS989" s="45"/>
      <c r="BT989" s="37"/>
      <c r="BU989" s="5"/>
      <c r="BV989" s="38"/>
      <c r="BW989" s="48"/>
      <c r="BX989" s="44"/>
      <c r="BY989" s="44"/>
      <c r="BZ989" s="33" t="s">
        <v>131</v>
      </c>
      <c r="CA989" s="5"/>
      <c r="CB989" s="5"/>
      <c r="CC989" s="33" t="s">
        <v>177</v>
      </c>
      <c r="CD989" s="5"/>
      <c r="CE989" s="5"/>
      <c r="CF989" s="33" t="s">
        <v>178</v>
      </c>
      <c r="CG989" s="33" t="s">
        <v>6618</v>
      </c>
      <c r="CH989" s="5"/>
      <c r="CI989" s="5"/>
      <c r="CJ989" s="5"/>
      <c r="CK989" s="33"/>
      <c r="CL989" s="49">
        <v>44995.0</v>
      </c>
      <c r="CM989" s="33" t="s">
        <v>180</v>
      </c>
      <c r="CN989" s="5"/>
      <c r="CO989" s="33">
        <v>2.0</v>
      </c>
      <c r="CP989" s="33" t="s">
        <v>181</v>
      </c>
      <c r="CQ989" s="50" t="str">
        <f t="shared" si="7"/>
        <v>29/09/1947</v>
      </c>
      <c r="CR989" s="33" t="s">
        <v>182</v>
      </c>
      <c r="CS989" s="33">
        <v>4.0</v>
      </c>
      <c r="CT989" s="33">
        <v>5.0</v>
      </c>
      <c r="CU989" s="33">
        <v>25.0</v>
      </c>
      <c r="CV989" s="33">
        <v>868.0</v>
      </c>
      <c r="CW989" s="5"/>
      <c r="CX989" s="5"/>
      <c r="CY989" s="33">
        <v>-99.689277</v>
      </c>
      <c r="CZ989" s="33">
        <v>20.703097</v>
      </c>
      <c r="DA989" s="33">
        <v>4.412132643E9</v>
      </c>
      <c r="DB989" s="33">
        <v>2.0</v>
      </c>
      <c r="DC989" s="33" t="s">
        <v>183</v>
      </c>
      <c r="DD989" s="33">
        <v>2023.0</v>
      </c>
      <c r="DE989" s="33" t="s">
        <v>184</v>
      </c>
      <c r="DF989" s="33"/>
      <c r="DG989" s="33" t="s">
        <v>185</v>
      </c>
      <c r="DH989" s="33" t="s">
        <v>186</v>
      </c>
      <c r="DI989" s="5"/>
      <c r="DJ989" s="5"/>
    </row>
    <row r="990">
      <c r="A990" s="33" t="s">
        <v>6619</v>
      </c>
      <c r="B990" s="34">
        <v>44952.0</v>
      </c>
      <c r="C990" s="35" t="s">
        <v>137</v>
      </c>
      <c r="D990" s="35" t="s">
        <v>139</v>
      </c>
      <c r="E990" s="35" t="s">
        <v>142</v>
      </c>
      <c r="F990" s="36" t="s">
        <v>144</v>
      </c>
      <c r="G990" s="33" t="s">
        <v>6620</v>
      </c>
      <c r="H990" s="33" t="s">
        <v>488</v>
      </c>
      <c r="I990" s="33" t="s">
        <v>489</v>
      </c>
      <c r="J990" s="33" t="s">
        <v>3230</v>
      </c>
      <c r="K990" s="35" t="s">
        <v>150</v>
      </c>
      <c r="L990" s="33" t="s">
        <v>6615</v>
      </c>
      <c r="M990" s="33">
        <v>10.0</v>
      </c>
      <c r="N990" s="33" t="s">
        <v>6609</v>
      </c>
      <c r="O990" s="5"/>
      <c r="P990" s="35" t="s">
        <v>153</v>
      </c>
      <c r="Q990" s="35" t="s">
        <v>6609</v>
      </c>
      <c r="R990" s="33">
        <v>76544.0</v>
      </c>
      <c r="S990" s="37"/>
      <c r="T990" s="33"/>
      <c r="U990" s="33">
        <v>1.29</v>
      </c>
      <c r="V990" s="33" t="s">
        <v>154</v>
      </c>
      <c r="W990" s="33"/>
      <c r="X990" s="33"/>
      <c r="Y990" s="5"/>
      <c r="Z990" s="5"/>
      <c r="AA990" s="33">
        <v>1.0</v>
      </c>
      <c r="AB990" s="33"/>
      <c r="AC990" s="33">
        <v>1.0</v>
      </c>
      <c r="AD990" s="5"/>
      <c r="AE990" s="5"/>
      <c r="AF990" s="5"/>
      <c r="AG990" s="16"/>
      <c r="AH990" s="38" t="str">
        <f t="shared" si="1"/>
        <v/>
      </c>
      <c r="AI990" s="39">
        <f t="shared" si="2"/>
        <v>1</v>
      </c>
      <c r="AJ990" s="37" t="str">
        <f t="shared" si="3"/>
        <v/>
      </c>
      <c r="AK990" s="41" t="str">
        <f t="shared" si="4"/>
        <v/>
      </c>
      <c r="AL990" s="35" t="s">
        <v>153</v>
      </c>
      <c r="AM990" s="33" t="s">
        <v>1887</v>
      </c>
      <c r="AN990" s="33" t="s">
        <v>1887</v>
      </c>
      <c r="AO990" s="41"/>
      <c r="AP990" s="33" t="s">
        <v>169</v>
      </c>
      <c r="AQ990" s="33" t="s">
        <v>170</v>
      </c>
      <c r="AR990" s="33">
        <v>150.0</v>
      </c>
      <c r="AS990" s="42"/>
      <c r="AT990" s="42"/>
      <c r="AU990" s="42"/>
      <c r="AV990" s="42"/>
      <c r="AW990" s="42"/>
      <c r="AX990" s="5"/>
      <c r="AY990" s="33"/>
      <c r="AZ990" s="33" t="s">
        <v>6621</v>
      </c>
      <c r="BA990" s="5"/>
      <c r="BB990" s="5"/>
      <c r="BC990" s="5" t="s">
        <v>6622</v>
      </c>
      <c r="BD990" s="33" t="s">
        <v>173</v>
      </c>
      <c r="BE990" s="41"/>
      <c r="BF990" s="35"/>
      <c r="BG990" s="33" t="s">
        <v>169</v>
      </c>
      <c r="BH990" s="5"/>
      <c r="BI990" s="33">
        <v>150.0</v>
      </c>
      <c r="BJ990" s="33" t="s">
        <v>170</v>
      </c>
      <c r="BK990" s="5"/>
      <c r="BL990" s="5">
        <f t="shared" si="5"/>
        <v>1997.25</v>
      </c>
      <c r="BM990" s="5"/>
      <c r="BN990" s="5"/>
      <c r="BO990" s="42">
        <f t="shared" si="6"/>
        <v>1997.25</v>
      </c>
      <c r="BP990" s="44"/>
      <c r="BQ990" s="45"/>
      <c r="BR990" s="47"/>
      <c r="BS990" s="45"/>
      <c r="BT990" s="37"/>
      <c r="BU990" s="5"/>
      <c r="BV990" s="38"/>
      <c r="BW990" s="48"/>
      <c r="BX990" s="44"/>
      <c r="BY990" s="44"/>
      <c r="BZ990" s="33" t="s">
        <v>131</v>
      </c>
      <c r="CA990" s="5"/>
      <c r="CB990" s="5"/>
      <c r="CC990" s="33" t="s">
        <v>177</v>
      </c>
      <c r="CD990" s="5"/>
      <c r="CE990" s="5"/>
      <c r="CF990" s="33" t="s">
        <v>178</v>
      </c>
      <c r="CG990" s="33" t="s">
        <v>6623</v>
      </c>
      <c r="CH990" s="5"/>
      <c r="CI990" s="5"/>
      <c r="CJ990" s="5"/>
      <c r="CK990" s="33"/>
      <c r="CL990" s="49">
        <v>44995.0</v>
      </c>
      <c r="CM990" s="33" t="s">
        <v>180</v>
      </c>
      <c r="CN990" s="5"/>
      <c r="CO990" s="33">
        <v>1.0</v>
      </c>
      <c r="CP990" s="33" t="s">
        <v>181</v>
      </c>
      <c r="CQ990" s="50" t="str">
        <f t="shared" si="7"/>
        <v>02/04/1937</v>
      </c>
      <c r="CR990" s="33" t="s">
        <v>182</v>
      </c>
      <c r="CS990" s="33">
        <v>4.0</v>
      </c>
      <c r="CT990" s="33">
        <v>5.0</v>
      </c>
      <c r="CU990" s="33">
        <v>25.0</v>
      </c>
      <c r="CV990" s="33">
        <v>868.0</v>
      </c>
      <c r="CW990" s="5"/>
      <c r="CX990" s="5"/>
      <c r="CY990" s="33">
        <v>-99.689277</v>
      </c>
      <c r="CZ990" s="33">
        <v>20.703097</v>
      </c>
      <c r="DA990" s="33">
        <v>4.4111858E9</v>
      </c>
      <c r="DB990" s="33">
        <v>2.0</v>
      </c>
      <c r="DC990" s="33" t="s">
        <v>183</v>
      </c>
      <c r="DD990" s="33">
        <v>2023.0</v>
      </c>
      <c r="DE990" s="33" t="s">
        <v>184</v>
      </c>
      <c r="DF990" s="33"/>
      <c r="DG990" s="33" t="s">
        <v>185</v>
      </c>
      <c r="DH990" s="33" t="s">
        <v>186</v>
      </c>
      <c r="DI990" s="5"/>
      <c r="DJ990" s="5"/>
    </row>
    <row r="991">
      <c r="A991" s="33" t="s">
        <v>6624</v>
      </c>
      <c r="B991" s="34">
        <v>44952.0</v>
      </c>
      <c r="C991" s="35" t="s">
        <v>137</v>
      </c>
      <c r="D991" s="35" t="s">
        <v>139</v>
      </c>
      <c r="E991" s="35" t="s">
        <v>142</v>
      </c>
      <c r="F991" s="36" t="s">
        <v>144</v>
      </c>
      <c r="G991" s="33" t="s">
        <v>6625</v>
      </c>
      <c r="H991" s="33" t="s">
        <v>6626</v>
      </c>
      <c r="I991" s="33" t="s">
        <v>3230</v>
      </c>
      <c r="J991" s="33" t="s">
        <v>516</v>
      </c>
      <c r="K991" s="35" t="s">
        <v>150</v>
      </c>
      <c r="L991" s="33" t="s">
        <v>221</v>
      </c>
      <c r="M991" s="5"/>
      <c r="N991" s="33" t="s">
        <v>6609</v>
      </c>
      <c r="O991" s="5"/>
      <c r="P991" s="35" t="s">
        <v>153</v>
      </c>
      <c r="Q991" s="35" t="s">
        <v>6609</v>
      </c>
      <c r="R991" s="33">
        <v>76544.0</v>
      </c>
      <c r="S991" s="37"/>
      <c r="T991" s="33"/>
      <c r="U991" s="33">
        <v>1.55</v>
      </c>
      <c r="V991" s="33" t="s">
        <v>154</v>
      </c>
      <c r="W991" s="33"/>
      <c r="X991" s="33"/>
      <c r="Y991" s="5"/>
      <c r="Z991" s="5"/>
      <c r="AA991" s="33">
        <v>1.0</v>
      </c>
      <c r="AB991" s="33">
        <v>1.0</v>
      </c>
      <c r="AC991" s="33"/>
      <c r="AD991" s="5"/>
      <c r="AE991" s="5"/>
      <c r="AF991" s="5"/>
      <c r="AG991" s="16"/>
      <c r="AH991" s="38">
        <f t="shared" si="1"/>
        <v>1</v>
      </c>
      <c r="AI991" s="39" t="str">
        <f t="shared" si="2"/>
        <v/>
      </c>
      <c r="AJ991" s="37" t="str">
        <f t="shared" si="3"/>
        <v/>
      </c>
      <c r="AK991" s="41" t="str">
        <f t="shared" si="4"/>
        <v/>
      </c>
      <c r="AL991" s="35" t="s">
        <v>153</v>
      </c>
      <c r="AM991" s="33" t="s">
        <v>1887</v>
      </c>
      <c r="AN991" s="33" t="s">
        <v>1887</v>
      </c>
      <c r="AO991" s="41"/>
      <c r="AP991" s="33" t="s">
        <v>169</v>
      </c>
      <c r="AQ991" s="33" t="s">
        <v>170</v>
      </c>
      <c r="AR991" s="33">
        <v>150.0</v>
      </c>
      <c r="AS991" s="42"/>
      <c r="AT991" s="42"/>
      <c r="AU991" s="42"/>
      <c r="AV991" s="42"/>
      <c r="AW991" s="42"/>
      <c r="AX991" s="5"/>
      <c r="AY991" s="33"/>
      <c r="AZ991" s="33" t="s">
        <v>6627</v>
      </c>
      <c r="BA991" s="5"/>
      <c r="BB991" s="5"/>
      <c r="BC991" s="5" t="s">
        <v>6628</v>
      </c>
      <c r="BD991" s="33" t="s">
        <v>173</v>
      </c>
      <c r="BE991" s="41"/>
      <c r="BF991" s="35"/>
      <c r="BG991" s="33" t="s">
        <v>169</v>
      </c>
      <c r="BH991" s="5"/>
      <c r="BI991" s="33">
        <v>150.0</v>
      </c>
      <c r="BJ991" s="33" t="s">
        <v>170</v>
      </c>
      <c r="BK991" s="5"/>
      <c r="BL991" s="5">
        <f t="shared" si="5"/>
        <v>1997.25</v>
      </c>
      <c r="BM991" s="5"/>
      <c r="BN991" s="5"/>
      <c r="BO991" s="42">
        <f t="shared" si="6"/>
        <v>1997.25</v>
      </c>
      <c r="BP991" s="44"/>
      <c r="BQ991" s="45"/>
      <c r="BR991" s="47"/>
      <c r="BS991" s="45"/>
      <c r="BT991" s="37"/>
      <c r="BU991" s="5"/>
      <c r="BV991" s="38"/>
      <c r="BW991" s="48"/>
      <c r="BX991" s="44"/>
      <c r="BY991" s="44"/>
      <c r="BZ991" s="33" t="s">
        <v>131</v>
      </c>
      <c r="CA991" s="5"/>
      <c r="CB991" s="5"/>
      <c r="CC991" s="33" t="s">
        <v>177</v>
      </c>
      <c r="CD991" s="5"/>
      <c r="CE991" s="5"/>
      <c r="CF991" s="33" t="s">
        <v>178</v>
      </c>
      <c r="CG991" s="33" t="s">
        <v>6629</v>
      </c>
      <c r="CH991" s="5"/>
      <c r="CI991" s="5"/>
      <c r="CJ991" s="5"/>
      <c r="CK991" s="33"/>
      <c r="CL991" s="49">
        <v>44995.0</v>
      </c>
      <c r="CM991" s="33" t="s">
        <v>180</v>
      </c>
      <c r="CN991" s="5"/>
      <c r="CO991" s="33">
        <v>1.0</v>
      </c>
      <c r="CP991" s="33" t="s">
        <v>181</v>
      </c>
      <c r="CQ991" s="50" t="str">
        <f t="shared" si="7"/>
        <v>11/03/1946</v>
      </c>
      <c r="CR991" s="33" t="s">
        <v>243</v>
      </c>
      <c r="CS991" s="33">
        <v>4.0</v>
      </c>
      <c r="CT991" s="33">
        <v>5.0</v>
      </c>
      <c r="CU991" s="33">
        <v>25.0</v>
      </c>
      <c r="CV991" s="33">
        <v>868.0</v>
      </c>
      <c r="CW991" s="5"/>
      <c r="CX991" s="5"/>
      <c r="CY991" s="33">
        <v>-99.689277</v>
      </c>
      <c r="CZ991" s="33">
        <v>20.703097</v>
      </c>
      <c r="DA991" s="33">
        <v>4.412138364E9</v>
      </c>
      <c r="DB991" s="33">
        <v>2.0</v>
      </c>
      <c r="DC991" s="33" t="s">
        <v>183</v>
      </c>
      <c r="DD991" s="33">
        <v>2023.0</v>
      </c>
      <c r="DE991" s="33" t="s">
        <v>184</v>
      </c>
      <c r="DF991" s="33"/>
      <c r="DG991" s="33" t="s">
        <v>185</v>
      </c>
      <c r="DH991" s="33" t="s">
        <v>186</v>
      </c>
      <c r="DI991" s="5"/>
      <c r="DJ991" s="5"/>
    </row>
    <row r="992">
      <c r="A992" s="33" t="s">
        <v>6630</v>
      </c>
      <c r="B992" s="34">
        <v>44952.0</v>
      </c>
      <c r="C992" s="35" t="s">
        <v>137</v>
      </c>
      <c r="D992" s="35" t="s">
        <v>139</v>
      </c>
      <c r="E992" s="35" t="s">
        <v>142</v>
      </c>
      <c r="F992" s="36" t="s">
        <v>144</v>
      </c>
      <c r="G992" s="33" t="s">
        <v>6631</v>
      </c>
      <c r="H992" s="33" t="s">
        <v>6632</v>
      </c>
      <c r="I992" s="33" t="s">
        <v>3230</v>
      </c>
      <c r="J992" s="33" t="s">
        <v>231</v>
      </c>
      <c r="K992" s="35" t="s">
        <v>150</v>
      </c>
      <c r="L992" s="33" t="s">
        <v>6633</v>
      </c>
      <c r="M992" s="5"/>
      <c r="N992" s="33" t="s">
        <v>6609</v>
      </c>
      <c r="O992" s="5"/>
      <c r="P992" s="35" t="s">
        <v>153</v>
      </c>
      <c r="Q992" s="35" t="s">
        <v>6609</v>
      </c>
      <c r="R992" s="33">
        <v>76544.0</v>
      </c>
      <c r="S992" s="37"/>
      <c r="T992" s="33"/>
      <c r="U992" s="33">
        <v>1.86</v>
      </c>
      <c r="V992" s="33" t="s">
        <v>154</v>
      </c>
      <c r="W992" s="33"/>
      <c r="X992" s="33"/>
      <c r="Y992" s="5"/>
      <c r="Z992" s="5"/>
      <c r="AA992" s="33">
        <v>1.0</v>
      </c>
      <c r="AB992" s="33"/>
      <c r="AC992" s="33">
        <v>1.0</v>
      </c>
      <c r="AD992" s="5"/>
      <c r="AE992" s="5"/>
      <c r="AF992" s="5"/>
      <c r="AG992" s="16"/>
      <c r="AH992" s="38" t="str">
        <f t="shared" si="1"/>
        <v/>
      </c>
      <c r="AI992" s="39">
        <f t="shared" si="2"/>
        <v>1</v>
      </c>
      <c r="AJ992" s="37" t="str">
        <f t="shared" si="3"/>
        <v/>
      </c>
      <c r="AK992" s="41" t="str">
        <f t="shared" si="4"/>
        <v/>
      </c>
      <c r="AL992" s="35" t="s">
        <v>153</v>
      </c>
      <c r="AM992" s="33" t="s">
        <v>1887</v>
      </c>
      <c r="AN992" s="33" t="s">
        <v>1887</v>
      </c>
      <c r="AO992" s="41"/>
      <c r="AP992" s="33" t="s">
        <v>169</v>
      </c>
      <c r="AQ992" s="33" t="s">
        <v>170</v>
      </c>
      <c r="AR992" s="33">
        <v>150.0</v>
      </c>
      <c r="AS992" s="42"/>
      <c r="AT992" s="42"/>
      <c r="AU992" s="42"/>
      <c r="AV992" s="42"/>
      <c r="AW992" s="42"/>
      <c r="AX992" s="5"/>
      <c r="AY992" s="33"/>
      <c r="AZ992" s="33" t="s">
        <v>6634</v>
      </c>
      <c r="BA992" s="5"/>
      <c r="BB992" s="5"/>
      <c r="BC992" s="5" t="s">
        <v>6635</v>
      </c>
      <c r="BD992" s="33" t="s">
        <v>173</v>
      </c>
      <c r="BE992" s="41"/>
      <c r="BF992" s="35"/>
      <c r="BG992" s="33" t="s">
        <v>169</v>
      </c>
      <c r="BH992" s="5"/>
      <c r="BI992" s="33">
        <v>150.0</v>
      </c>
      <c r="BJ992" s="33" t="s">
        <v>170</v>
      </c>
      <c r="BK992" s="5"/>
      <c r="BL992" s="5">
        <f t="shared" si="5"/>
        <v>1997.25</v>
      </c>
      <c r="BM992" s="5"/>
      <c r="BN992" s="5"/>
      <c r="BO992" s="42">
        <f t="shared" si="6"/>
        <v>1997.25</v>
      </c>
      <c r="BP992" s="44"/>
      <c r="BQ992" s="45"/>
      <c r="BR992" s="47"/>
      <c r="BS992" s="45"/>
      <c r="BT992" s="37"/>
      <c r="BU992" s="5"/>
      <c r="BV992" s="38"/>
      <c r="BW992" s="48"/>
      <c r="BX992" s="44"/>
      <c r="BY992" s="44"/>
      <c r="BZ992" s="33" t="s">
        <v>131</v>
      </c>
      <c r="CA992" s="5"/>
      <c r="CB992" s="5"/>
      <c r="CC992" s="33" t="s">
        <v>177</v>
      </c>
      <c r="CD992" s="5"/>
      <c r="CE992" s="5"/>
      <c r="CF992" s="33" t="s">
        <v>178</v>
      </c>
      <c r="CG992" s="33" t="s">
        <v>6636</v>
      </c>
      <c r="CH992" s="5"/>
      <c r="CI992" s="5"/>
      <c r="CJ992" s="5"/>
      <c r="CK992" s="33"/>
      <c r="CL992" s="49">
        <v>44995.0</v>
      </c>
      <c r="CM992" s="33" t="s">
        <v>180</v>
      </c>
      <c r="CN992" s="5"/>
      <c r="CO992" s="33">
        <v>1.0</v>
      </c>
      <c r="CP992" s="33" t="s">
        <v>181</v>
      </c>
      <c r="CQ992" s="50" t="str">
        <f t="shared" si="7"/>
        <v>01/12/1955</v>
      </c>
      <c r="CR992" s="33" t="s">
        <v>182</v>
      </c>
      <c r="CS992" s="33">
        <v>4.0</v>
      </c>
      <c r="CT992" s="33">
        <v>5.0</v>
      </c>
      <c r="CU992" s="33">
        <v>25.0</v>
      </c>
      <c r="CV992" s="33">
        <v>868.0</v>
      </c>
      <c r="CW992" s="5"/>
      <c r="CX992" s="5"/>
      <c r="CY992" s="33">
        <v>-99.689277</v>
      </c>
      <c r="CZ992" s="33">
        <v>20.703097</v>
      </c>
      <c r="DA992" s="33">
        <v>4.4113708E9</v>
      </c>
      <c r="DB992" s="33">
        <v>2.0</v>
      </c>
      <c r="DC992" s="33" t="s">
        <v>183</v>
      </c>
      <c r="DD992" s="33">
        <v>2023.0</v>
      </c>
      <c r="DE992" s="33" t="s">
        <v>184</v>
      </c>
      <c r="DF992" s="33"/>
      <c r="DG992" s="33" t="s">
        <v>185</v>
      </c>
      <c r="DH992" s="33" t="s">
        <v>186</v>
      </c>
      <c r="DI992" s="5"/>
      <c r="DJ992" s="5"/>
    </row>
    <row r="993">
      <c r="A993" s="33" t="s">
        <v>6637</v>
      </c>
      <c r="B993" s="34">
        <v>44952.0</v>
      </c>
      <c r="C993" s="35" t="s">
        <v>137</v>
      </c>
      <c r="D993" s="35" t="s">
        <v>139</v>
      </c>
      <c r="E993" s="35" t="s">
        <v>142</v>
      </c>
      <c r="F993" s="36" t="s">
        <v>144</v>
      </c>
      <c r="G993" s="33" t="s">
        <v>6638</v>
      </c>
      <c r="H993" s="33" t="s">
        <v>6639</v>
      </c>
      <c r="I993" s="33" t="s">
        <v>3230</v>
      </c>
      <c r="J993" s="33" t="s">
        <v>254</v>
      </c>
      <c r="K993" s="35" t="s">
        <v>150</v>
      </c>
      <c r="L993" s="33" t="s">
        <v>6640</v>
      </c>
      <c r="M993" s="5"/>
      <c r="N993" s="33" t="s">
        <v>6609</v>
      </c>
      <c r="O993" s="5"/>
      <c r="P993" s="35" t="s">
        <v>153</v>
      </c>
      <c r="Q993" s="35" t="s">
        <v>6609</v>
      </c>
      <c r="R993" s="33">
        <v>76544.0</v>
      </c>
      <c r="S993" s="37"/>
      <c r="T993" s="33"/>
      <c r="U993" s="33">
        <v>1.22</v>
      </c>
      <c r="V993" s="33" t="s">
        <v>154</v>
      </c>
      <c r="W993" s="33"/>
      <c r="X993" s="33"/>
      <c r="Y993" s="5"/>
      <c r="Z993" s="5"/>
      <c r="AA993" s="33">
        <v>1.0</v>
      </c>
      <c r="AB993" s="33"/>
      <c r="AC993" s="33">
        <v>1.0</v>
      </c>
      <c r="AD993" s="5"/>
      <c r="AE993" s="5"/>
      <c r="AF993" s="5"/>
      <c r="AG993" s="16"/>
      <c r="AH993" s="38" t="str">
        <f t="shared" si="1"/>
        <v/>
      </c>
      <c r="AI993" s="39">
        <f t="shared" si="2"/>
        <v>1</v>
      </c>
      <c r="AJ993" s="37" t="str">
        <f t="shared" si="3"/>
        <v/>
      </c>
      <c r="AK993" s="41" t="str">
        <f t="shared" si="4"/>
        <v/>
      </c>
      <c r="AL993" s="35" t="s">
        <v>153</v>
      </c>
      <c r="AM993" s="33" t="s">
        <v>1887</v>
      </c>
      <c r="AN993" s="33" t="s">
        <v>1887</v>
      </c>
      <c r="AO993" s="41"/>
      <c r="AP993" s="33" t="s">
        <v>169</v>
      </c>
      <c r="AQ993" s="33" t="s">
        <v>170</v>
      </c>
      <c r="AR993" s="33">
        <v>150.0</v>
      </c>
      <c r="AS993" s="42"/>
      <c r="AT993" s="42"/>
      <c r="AU993" s="42"/>
      <c r="AV993" s="42"/>
      <c r="AW993" s="42"/>
      <c r="AX993" s="5"/>
      <c r="AY993" s="33"/>
      <c r="AZ993" s="33" t="s">
        <v>6641</v>
      </c>
      <c r="BA993" s="5"/>
      <c r="BB993" s="5"/>
      <c r="BC993" s="5" t="s">
        <v>6642</v>
      </c>
      <c r="BD993" s="33" t="s">
        <v>173</v>
      </c>
      <c r="BE993" s="41"/>
      <c r="BF993" s="35"/>
      <c r="BG993" s="33" t="s">
        <v>169</v>
      </c>
      <c r="BH993" s="5"/>
      <c r="BI993" s="33">
        <v>150.0</v>
      </c>
      <c r="BJ993" s="33" t="s">
        <v>170</v>
      </c>
      <c r="BK993" s="5"/>
      <c r="BL993" s="5">
        <f t="shared" si="5"/>
        <v>1997.25</v>
      </c>
      <c r="BM993" s="5"/>
      <c r="BN993" s="5"/>
      <c r="BO993" s="42">
        <f t="shared" si="6"/>
        <v>1997.25</v>
      </c>
      <c r="BP993" s="44"/>
      <c r="BQ993" s="45"/>
      <c r="BR993" s="47"/>
      <c r="BS993" s="45"/>
      <c r="BT993" s="37"/>
      <c r="BU993" s="5"/>
      <c r="BV993" s="38"/>
      <c r="BW993" s="48"/>
      <c r="BX993" s="44"/>
      <c r="BY993" s="44"/>
      <c r="BZ993" s="33" t="s">
        <v>131</v>
      </c>
      <c r="CA993" s="5"/>
      <c r="CB993" s="5"/>
      <c r="CC993" s="33" t="s">
        <v>177</v>
      </c>
      <c r="CD993" s="5"/>
      <c r="CE993" s="5"/>
      <c r="CF993" s="33" t="s">
        <v>178</v>
      </c>
      <c r="CG993" s="33" t="s">
        <v>6643</v>
      </c>
      <c r="CH993" s="5"/>
      <c r="CI993" s="5"/>
      <c r="CJ993" s="5"/>
      <c r="CK993" s="33"/>
      <c r="CL993" s="49">
        <v>44995.0</v>
      </c>
      <c r="CM993" s="33" t="s">
        <v>180</v>
      </c>
      <c r="CN993" s="5"/>
      <c r="CO993" s="33">
        <v>1.0</v>
      </c>
      <c r="CP993" s="33" t="s">
        <v>181</v>
      </c>
      <c r="CQ993" s="50" t="str">
        <f t="shared" si="7"/>
        <v>26/11/1949</v>
      </c>
      <c r="CR993" s="33" t="s">
        <v>182</v>
      </c>
      <c r="CS993" s="33">
        <v>4.0</v>
      </c>
      <c r="CT993" s="33">
        <v>5.0</v>
      </c>
      <c r="CU993" s="33">
        <v>25.0</v>
      </c>
      <c r="CV993" s="33">
        <v>868.0</v>
      </c>
      <c r="CW993" s="5"/>
      <c r="CX993" s="5"/>
      <c r="CY993" s="33">
        <v>-99.689277</v>
      </c>
      <c r="CZ993" s="33">
        <v>20.703097</v>
      </c>
      <c r="DA993" s="33">
        <v>4.411097756E9</v>
      </c>
      <c r="DB993" s="33">
        <v>2.0</v>
      </c>
      <c r="DC993" s="33" t="s">
        <v>183</v>
      </c>
      <c r="DD993" s="33">
        <v>2023.0</v>
      </c>
      <c r="DE993" s="33" t="s">
        <v>184</v>
      </c>
      <c r="DF993" s="33"/>
      <c r="DG993" s="33" t="s">
        <v>185</v>
      </c>
      <c r="DH993" s="33" t="s">
        <v>186</v>
      </c>
      <c r="DI993" s="5"/>
      <c r="DJ993" s="5"/>
    </row>
    <row r="994">
      <c r="A994" s="33" t="s">
        <v>6644</v>
      </c>
      <c r="B994" s="34">
        <v>44952.0</v>
      </c>
      <c r="C994" s="35" t="s">
        <v>137</v>
      </c>
      <c r="D994" s="35" t="s">
        <v>139</v>
      </c>
      <c r="E994" s="35" t="s">
        <v>142</v>
      </c>
      <c r="F994" s="36" t="s">
        <v>144</v>
      </c>
      <c r="G994" s="33" t="s">
        <v>6645</v>
      </c>
      <c r="H994" s="33" t="s">
        <v>1503</v>
      </c>
      <c r="I994" s="33" t="s">
        <v>231</v>
      </c>
      <c r="J994" s="33" t="s">
        <v>516</v>
      </c>
      <c r="K994" s="35" t="s">
        <v>150</v>
      </c>
      <c r="L994" s="33" t="s">
        <v>6646</v>
      </c>
      <c r="M994" s="33">
        <v>6.0</v>
      </c>
      <c r="N994" s="33" t="s">
        <v>6609</v>
      </c>
      <c r="O994" s="5"/>
      <c r="P994" s="35" t="s">
        <v>153</v>
      </c>
      <c r="Q994" s="35" t="s">
        <v>6609</v>
      </c>
      <c r="R994" s="33">
        <v>76544.0</v>
      </c>
      <c r="S994" s="37"/>
      <c r="T994" s="33"/>
      <c r="U994" s="33">
        <v>1.46</v>
      </c>
      <c r="V994" s="33" t="s">
        <v>154</v>
      </c>
      <c r="W994" s="33"/>
      <c r="X994" s="33"/>
      <c r="Y994" s="5"/>
      <c r="Z994" s="5"/>
      <c r="AA994" s="33">
        <v>1.0</v>
      </c>
      <c r="AB994" s="33"/>
      <c r="AC994" s="33">
        <v>1.0</v>
      </c>
      <c r="AD994" s="5"/>
      <c r="AE994" s="5"/>
      <c r="AF994" s="5"/>
      <c r="AG994" s="16"/>
      <c r="AH994" s="38" t="str">
        <f t="shared" si="1"/>
        <v/>
      </c>
      <c r="AI994" s="39">
        <f t="shared" si="2"/>
        <v>1</v>
      </c>
      <c r="AJ994" s="37" t="str">
        <f t="shared" si="3"/>
        <v/>
      </c>
      <c r="AK994" s="41" t="str">
        <f t="shared" si="4"/>
        <v/>
      </c>
      <c r="AL994" s="35" t="s">
        <v>153</v>
      </c>
      <c r="AM994" s="33" t="s">
        <v>1887</v>
      </c>
      <c r="AN994" s="33" t="s">
        <v>1887</v>
      </c>
      <c r="AO994" s="41"/>
      <c r="AP994" s="33" t="s">
        <v>169</v>
      </c>
      <c r="AQ994" s="33" t="s">
        <v>170</v>
      </c>
      <c r="AR994" s="33">
        <v>150.0</v>
      </c>
      <c r="AS994" s="42"/>
      <c r="AT994" s="42"/>
      <c r="AU994" s="42"/>
      <c r="AV994" s="42"/>
      <c r="AW994" s="42"/>
      <c r="AX994" s="5"/>
      <c r="AY994" s="33"/>
      <c r="AZ994" s="33" t="s">
        <v>6647</v>
      </c>
      <c r="BA994" s="5"/>
      <c r="BB994" s="5"/>
      <c r="BC994" s="5" t="s">
        <v>6648</v>
      </c>
      <c r="BD994" s="33" t="s">
        <v>173</v>
      </c>
      <c r="BE994" s="41"/>
      <c r="BF994" s="35"/>
      <c r="BG994" s="33" t="s">
        <v>169</v>
      </c>
      <c r="BH994" s="5"/>
      <c r="BI994" s="33">
        <v>150.0</v>
      </c>
      <c r="BJ994" s="33" t="s">
        <v>170</v>
      </c>
      <c r="BK994" s="5"/>
      <c r="BL994" s="5">
        <f t="shared" si="5"/>
        <v>1997.25</v>
      </c>
      <c r="BM994" s="5"/>
      <c r="BN994" s="5"/>
      <c r="BO994" s="42">
        <f t="shared" si="6"/>
        <v>1997.25</v>
      </c>
      <c r="BP994" s="44"/>
      <c r="BQ994" s="45"/>
      <c r="BR994" s="47"/>
      <c r="BS994" s="45"/>
      <c r="BT994" s="37"/>
      <c r="BU994" s="5"/>
      <c r="BV994" s="38"/>
      <c r="BW994" s="48"/>
      <c r="BX994" s="44"/>
      <c r="BY994" s="44"/>
      <c r="BZ994" s="33" t="s">
        <v>131</v>
      </c>
      <c r="CA994" s="5"/>
      <c r="CB994" s="5"/>
      <c r="CC994" s="33" t="s">
        <v>177</v>
      </c>
      <c r="CD994" s="5"/>
      <c r="CE994" s="5"/>
      <c r="CF994" s="33" t="s">
        <v>178</v>
      </c>
      <c r="CG994" s="33" t="s">
        <v>6649</v>
      </c>
      <c r="CH994" s="5"/>
      <c r="CI994" s="5"/>
      <c r="CJ994" s="5"/>
      <c r="CK994" s="33"/>
      <c r="CL994" s="49">
        <v>44995.0</v>
      </c>
      <c r="CM994" s="33" t="s">
        <v>180</v>
      </c>
      <c r="CN994" s="5"/>
      <c r="CO994" s="33">
        <v>1.0</v>
      </c>
      <c r="CP994" s="33" t="s">
        <v>181</v>
      </c>
      <c r="CQ994" s="50" t="str">
        <f t="shared" si="7"/>
        <v>28/06/1962</v>
      </c>
      <c r="CR994" s="33" t="s">
        <v>182</v>
      </c>
      <c r="CS994" s="33">
        <v>4.0</v>
      </c>
      <c r="CT994" s="33">
        <v>5.0</v>
      </c>
      <c r="CU994" s="33">
        <v>25.0</v>
      </c>
      <c r="CV994" s="33">
        <v>868.0</v>
      </c>
      <c r="CW994" s="5"/>
      <c r="CX994" s="5"/>
      <c r="CY994" s="33">
        <v>-99.689277</v>
      </c>
      <c r="CZ994" s="33">
        <v>20.703097</v>
      </c>
      <c r="DA994" s="33">
        <v>4.412135254E9</v>
      </c>
      <c r="DB994" s="33">
        <v>2.0</v>
      </c>
      <c r="DC994" s="33" t="s">
        <v>183</v>
      </c>
      <c r="DD994" s="33">
        <v>2023.0</v>
      </c>
      <c r="DE994" s="33" t="s">
        <v>184</v>
      </c>
      <c r="DF994" s="33"/>
      <c r="DG994" s="33" t="s">
        <v>185</v>
      </c>
      <c r="DH994" s="33" t="s">
        <v>186</v>
      </c>
      <c r="DI994" s="5"/>
      <c r="DJ994" s="5"/>
    </row>
    <row r="995">
      <c r="A995" s="33" t="s">
        <v>6650</v>
      </c>
      <c r="B995" s="34">
        <v>44952.0</v>
      </c>
      <c r="C995" s="35" t="s">
        <v>137</v>
      </c>
      <c r="D995" s="35" t="s">
        <v>139</v>
      </c>
      <c r="E995" s="35" t="s">
        <v>142</v>
      </c>
      <c r="F995" s="36" t="s">
        <v>144</v>
      </c>
      <c r="G995" s="33" t="s">
        <v>6651</v>
      </c>
      <c r="H995" s="33" t="s">
        <v>3918</v>
      </c>
      <c r="I995" s="33" t="s">
        <v>190</v>
      </c>
      <c r="J995" s="33" t="s">
        <v>1484</v>
      </c>
      <c r="K995" s="35" t="s">
        <v>150</v>
      </c>
      <c r="L995" s="33" t="s">
        <v>1634</v>
      </c>
      <c r="M995" s="5"/>
      <c r="N995" s="33" t="s">
        <v>6609</v>
      </c>
      <c r="O995" s="5"/>
      <c r="P995" s="35" t="s">
        <v>153</v>
      </c>
      <c r="Q995" s="35" t="s">
        <v>6609</v>
      </c>
      <c r="R995" s="33">
        <v>76544.0</v>
      </c>
      <c r="S995" s="37"/>
      <c r="T995" s="33"/>
      <c r="U995" s="33">
        <v>1.08</v>
      </c>
      <c r="V995" s="33" t="s">
        <v>154</v>
      </c>
      <c r="W995" s="33"/>
      <c r="X995" s="33"/>
      <c r="Y995" s="5"/>
      <c r="Z995" s="5"/>
      <c r="AA995" s="33">
        <v>1.0</v>
      </c>
      <c r="AB995" s="33"/>
      <c r="AC995" s="33">
        <v>1.0</v>
      </c>
      <c r="AD995" s="5"/>
      <c r="AE995" s="5"/>
      <c r="AF995" s="5"/>
      <c r="AG995" s="16"/>
      <c r="AH995" s="38" t="str">
        <f t="shared" si="1"/>
        <v/>
      </c>
      <c r="AI995" s="39">
        <f t="shared" si="2"/>
        <v>1</v>
      </c>
      <c r="AJ995" s="37" t="str">
        <f t="shared" si="3"/>
        <v/>
      </c>
      <c r="AK995" s="41" t="str">
        <f t="shared" si="4"/>
        <v/>
      </c>
      <c r="AL995" s="35" t="s">
        <v>153</v>
      </c>
      <c r="AM995" s="33" t="s">
        <v>1887</v>
      </c>
      <c r="AN995" s="33" t="s">
        <v>1887</v>
      </c>
      <c r="AO995" s="41"/>
      <c r="AP995" s="33" t="s">
        <v>169</v>
      </c>
      <c r="AQ995" s="33" t="s">
        <v>170</v>
      </c>
      <c r="AR995" s="33">
        <v>150.0</v>
      </c>
      <c r="AS995" s="42"/>
      <c r="AT995" s="42"/>
      <c r="AU995" s="42"/>
      <c r="AV995" s="42"/>
      <c r="AW995" s="42"/>
      <c r="AX995" s="5"/>
      <c r="AY995" s="33"/>
      <c r="AZ995" s="33" t="s">
        <v>6652</v>
      </c>
      <c r="BA995" s="5"/>
      <c r="BB995" s="5"/>
      <c r="BC995" s="5" t="s">
        <v>6653</v>
      </c>
      <c r="BD995" s="33" t="s">
        <v>173</v>
      </c>
      <c r="BE995" s="41"/>
      <c r="BF995" s="35"/>
      <c r="BG995" s="33" t="s">
        <v>169</v>
      </c>
      <c r="BH995" s="5"/>
      <c r="BI995" s="33">
        <v>150.0</v>
      </c>
      <c r="BJ995" s="33" t="s">
        <v>170</v>
      </c>
      <c r="BK995" s="5"/>
      <c r="BL995" s="5">
        <f t="shared" si="5"/>
        <v>1997.25</v>
      </c>
      <c r="BM995" s="5"/>
      <c r="BN995" s="5"/>
      <c r="BO995" s="42">
        <f t="shared" si="6"/>
        <v>1997.25</v>
      </c>
      <c r="BP995" s="44"/>
      <c r="BQ995" s="45"/>
      <c r="BR995" s="47"/>
      <c r="BS995" s="45"/>
      <c r="BT995" s="37"/>
      <c r="BU995" s="5"/>
      <c r="BV995" s="38"/>
      <c r="BW995" s="48"/>
      <c r="BX995" s="44"/>
      <c r="BY995" s="44"/>
      <c r="BZ995" s="33" t="s">
        <v>131</v>
      </c>
      <c r="CA995" s="5"/>
      <c r="CB995" s="5"/>
      <c r="CC995" s="33" t="s">
        <v>177</v>
      </c>
      <c r="CD995" s="5"/>
      <c r="CE995" s="5"/>
      <c r="CF995" s="33" t="s">
        <v>178</v>
      </c>
      <c r="CG995" s="33" t="s">
        <v>6654</v>
      </c>
      <c r="CH995" s="5"/>
      <c r="CI995" s="5"/>
      <c r="CJ995" s="5"/>
      <c r="CK995" s="33"/>
      <c r="CL995" s="49">
        <v>44995.0</v>
      </c>
      <c r="CM995" s="33" t="s">
        <v>180</v>
      </c>
      <c r="CN995" s="5"/>
      <c r="CO995" s="33">
        <v>1.0</v>
      </c>
      <c r="CP995" s="33" t="s">
        <v>181</v>
      </c>
      <c r="CQ995" s="50" t="str">
        <f t="shared" si="7"/>
        <v>10/03/1947</v>
      </c>
      <c r="CR995" s="33" t="s">
        <v>182</v>
      </c>
      <c r="CS995" s="33">
        <v>4.0</v>
      </c>
      <c r="CT995" s="33">
        <v>5.0</v>
      </c>
      <c r="CU995" s="33">
        <v>25.0</v>
      </c>
      <c r="CV995" s="33">
        <v>868.0</v>
      </c>
      <c r="CW995" s="5"/>
      <c r="CX995" s="5"/>
      <c r="CY995" s="33">
        <v>-99.689277</v>
      </c>
      <c r="CZ995" s="33">
        <v>20.703097</v>
      </c>
      <c r="DA995" s="33">
        <v>4.41213434E9</v>
      </c>
      <c r="DB995" s="33">
        <v>2.0</v>
      </c>
      <c r="DC995" s="33" t="s">
        <v>183</v>
      </c>
      <c r="DD995" s="33">
        <v>2023.0</v>
      </c>
      <c r="DE995" s="33" t="s">
        <v>184</v>
      </c>
      <c r="DF995" s="33"/>
      <c r="DG995" s="33" t="s">
        <v>185</v>
      </c>
      <c r="DH995" s="33" t="s">
        <v>186</v>
      </c>
      <c r="DI995" s="5"/>
      <c r="DJ995" s="5"/>
    </row>
    <row r="996">
      <c r="A996" s="33" t="s">
        <v>6655</v>
      </c>
      <c r="B996" s="34">
        <v>44952.0</v>
      </c>
      <c r="C996" s="35" t="s">
        <v>137</v>
      </c>
      <c r="D996" s="35" t="s">
        <v>139</v>
      </c>
      <c r="E996" s="35" t="s">
        <v>142</v>
      </c>
      <c r="F996" s="36" t="s">
        <v>144</v>
      </c>
      <c r="G996" s="33" t="s">
        <v>6656</v>
      </c>
      <c r="H996" s="33" t="s">
        <v>3871</v>
      </c>
      <c r="I996" s="33" t="s">
        <v>190</v>
      </c>
      <c r="J996" s="33" t="s">
        <v>3230</v>
      </c>
      <c r="K996" s="35" t="s">
        <v>150</v>
      </c>
      <c r="L996" s="33" t="s">
        <v>6646</v>
      </c>
      <c r="M996" s="5"/>
      <c r="N996" s="33" t="s">
        <v>6609</v>
      </c>
      <c r="O996" s="5"/>
      <c r="P996" s="35" t="s">
        <v>153</v>
      </c>
      <c r="Q996" s="35" t="s">
        <v>6609</v>
      </c>
      <c r="R996" s="33">
        <v>76544.0</v>
      </c>
      <c r="S996" s="37"/>
      <c r="T996" s="33"/>
      <c r="U996" s="33">
        <v>1.47</v>
      </c>
      <c r="V996" s="33" t="s">
        <v>154</v>
      </c>
      <c r="W996" s="33"/>
      <c r="X996" s="33"/>
      <c r="Y996" s="5"/>
      <c r="Z996" s="5"/>
      <c r="AA996" s="33">
        <v>1.0</v>
      </c>
      <c r="AB996" s="33"/>
      <c r="AC996" s="33">
        <v>1.0</v>
      </c>
      <c r="AD996" s="5"/>
      <c r="AE996" s="5"/>
      <c r="AF996" s="5"/>
      <c r="AG996" s="16"/>
      <c r="AH996" s="38" t="str">
        <f t="shared" si="1"/>
        <v/>
      </c>
      <c r="AI996" s="39">
        <f t="shared" si="2"/>
        <v>1</v>
      </c>
      <c r="AJ996" s="37" t="str">
        <f t="shared" si="3"/>
        <v/>
      </c>
      <c r="AK996" s="41" t="str">
        <f t="shared" si="4"/>
        <v/>
      </c>
      <c r="AL996" s="35" t="s">
        <v>153</v>
      </c>
      <c r="AM996" s="33" t="s">
        <v>1887</v>
      </c>
      <c r="AN996" s="33" t="s">
        <v>1887</v>
      </c>
      <c r="AO996" s="41"/>
      <c r="AP996" s="33" t="s">
        <v>169</v>
      </c>
      <c r="AQ996" s="33" t="s">
        <v>170</v>
      </c>
      <c r="AR996" s="33">
        <v>150.0</v>
      </c>
      <c r="AS996" s="42"/>
      <c r="AT996" s="42"/>
      <c r="AU996" s="42"/>
      <c r="AV996" s="42"/>
      <c r="AW996" s="42"/>
      <c r="AX996" s="5"/>
      <c r="AY996" s="33"/>
      <c r="AZ996" s="33" t="s">
        <v>6657</v>
      </c>
      <c r="BA996" s="5"/>
      <c r="BB996" s="5"/>
      <c r="BC996" s="5" t="s">
        <v>6658</v>
      </c>
      <c r="BD996" s="33" t="s">
        <v>173</v>
      </c>
      <c r="BE996" s="41"/>
      <c r="BF996" s="35"/>
      <c r="BG996" s="33" t="s">
        <v>169</v>
      </c>
      <c r="BH996" s="5"/>
      <c r="BI996" s="33">
        <v>150.0</v>
      </c>
      <c r="BJ996" s="33" t="s">
        <v>170</v>
      </c>
      <c r="BK996" s="5"/>
      <c r="BL996" s="5">
        <f t="shared" si="5"/>
        <v>1997.25</v>
      </c>
      <c r="BM996" s="5"/>
      <c r="BN996" s="5"/>
      <c r="BO996" s="42">
        <f t="shared" si="6"/>
        <v>1997.25</v>
      </c>
      <c r="BP996" s="44"/>
      <c r="BQ996" s="45"/>
      <c r="BR996" s="47"/>
      <c r="BS996" s="45"/>
      <c r="BT996" s="37"/>
      <c r="BU996" s="5"/>
      <c r="BV996" s="38"/>
      <c r="BW996" s="48"/>
      <c r="BX996" s="44"/>
      <c r="BY996" s="44"/>
      <c r="BZ996" s="33" t="s">
        <v>131</v>
      </c>
      <c r="CA996" s="5"/>
      <c r="CB996" s="5"/>
      <c r="CC996" s="33" t="s">
        <v>177</v>
      </c>
      <c r="CD996" s="5"/>
      <c r="CE996" s="5"/>
      <c r="CF996" s="33" t="s">
        <v>178</v>
      </c>
      <c r="CG996" s="33" t="s">
        <v>6659</v>
      </c>
      <c r="CH996" s="5"/>
      <c r="CI996" s="5"/>
      <c r="CJ996" s="5"/>
      <c r="CK996" s="33"/>
      <c r="CL996" s="49">
        <v>44995.0</v>
      </c>
      <c r="CM996" s="33" t="s">
        <v>180</v>
      </c>
      <c r="CN996" s="5"/>
      <c r="CO996" s="33">
        <v>1.0</v>
      </c>
      <c r="CP996" s="33" t="s">
        <v>181</v>
      </c>
      <c r="CQ996" s="50" t="str">
        <f t="shared" si="7"/>
        <v>02/08/1948</v>
      </c>
      <c r="CR996" s="33" t="s">
        <v>182</v>
      </c>
      <c r="CS996" s="33">
        <v>4.0</v>
      </c>
      <c r="CT996" s="33">
        <v>5.0</v>
      </c>
      <c r="CU996" s="33">
        <v>25.0</v>
      </c>
      <c r="CV996" s="33">
        <v>868.0</v>
      </c>
      <c r="CW996" s="5"/>
      <c r="CX996" s="5"/>
      <c r="CY996" s="33">
        <v>-99.689277</v>
      </c>
      <c r="CZ996" s="33">
        <v>20.703097</v>
      </c>
      <c r="DA996" s="33">
        <v>4.411297172E9</v>
      </c>
      <c r="DB996" s="33">
        <v>2.0</v>
      </c>
      <c r="DC996" s="33" t="s">
        <v>183</v>
      </c>
      <c r="DD996" s="33">
        <v>2023.0</v>
      </c>
      <c r="DE996" s="33" t="s">
        <v>184</v>
      </c>
      <c r="DF996" s="33"/>
      <c r="DG996" s="33" t="s">
        <v>185</v>
      </c>
      <c r="DH996" s="33" t="s">
        <v>186</v>
      </c>
      <c r="DI996" s="5"/>
      <c r="DJ996" s="5"/>
    </row>
    <row r="997">
      <c r="A997" s="33" t="s">
        <v>6660</v>
      </c>
      <c r="B997" s="34">
        <v>44952.0</v>
      </c>
      <c r="C997" s="35" t="s">
        <v>137</v>
      </c>
      <c r="D997" s="35" t="s">
        <v>139</v>
      </c>
      <c r="E997" s="35" t="s">
        <v>142</v>
      </c>
      <c r="F997" s="36" t="s">
        <v>144</v>
      </c>
      <c r="G997" s="33" t="s">
        <v>6661</v>
      </c>
      <c r="H997" s="33" t="s">
        <v>3370</v>
      </c>
      <c r="I997" s="33" t="s">
        <v>190</v>
      </c>
      <c r="J997" s="33" t="s">
        <v>1484</v>
      </c>
      <c r="K997" s="35" t="s">
        <v>150</v>
      </c>
      <c r="L997" s="33" t="s">
        <v>1634</v>
      </c>
      <c r="M997" s="33">
        <v>6.0</v>
      </c>
      <c r="N997" s="33" t="s">
        <v>6609</v>
      </c>
      <c r="O997" s="5"/>
      <c r="P997" s="35" t="s">
        <v>153</v>
      </c>
      <c r="Q997" s="35" t="s">
        <v>6609</v>
      </c>
      <c r="R997" s="33">
        <v>76544.0</v>
      </c>
      <c r="S997" s="37"/>
      <c r="T997" s="33"/>
      <c r="U997" s="33">
        <v>2.04</v>
      </c>
      <c r="V997" s="33" t="s">
        <v>154</v>
      </c>
      <c r="W997" s="33"/>
      <c r="X997" s="33"/>
      <c r="Y997" s="5"/>
      <c r="Z997" s="5"/>
      <c r="AA997" s="33">
        <v>1.0</v>
      </c>
      <c r="AB997" s="33"/>
      <c r="AC997" s="33">
        <v>1.0</v>
      </c>
      <c r="AD997" s="5"/>
      <c r="AE997" s="5"/>
      <c r="AF997" s="5"/>
      <c r="AG997" s="16"/>
      <c r="AH997" s="38" t="str">
        <f t="shared" si="1"/>
        <v/>
      </c>
      <c r="AI997" s="39">
        <f t="shared" si="2"/>
        <v>1</v>
      </c>
      <c r="AJ997" s="37" t="str">
        <f t="shared" si="3"/>
        <v/>
      </c>
      <c r="AK997" s="41" t="str">
        <f t="shared" si="4"/>
        <v/>
      </c>
      <c r="AL997" s="35" t="s">
        <v>153</v>
      </c>
      <c r="AM997" s="33" t="s">
        <v>1887</v>
      </c>
      <c r="AN997" s="33" t="s">
        <v>1887</v>
      </c>
      <c r="AO997" s="41"/>
      <c r="AP997" s="33" t="s">
        <v>169</v>
      </c>
      <c r="AQ997" s="33" t="s">
        <v>170</v>
      </c>
      <c r="AR997" s="33">
        <v>300.0</v>
      </c>
      <c r="AS997" s="42"/>
      <c r="AT997" s="42"/>
      <c r="AU997" s="42"/>
      <c r="AV997" s="42"/>
      <c r="AW997" s="42"/>
      <c r="AX997" s="5"/>
      <c r="AY997" s="33"/>
      <c r="AZ997" s="33" t="s">
        <v>6662</v>
      </c>
      <c r="BA997" s="5"/>
      <c r="BB997" s="5"/>
      <c r="BC997" s="5" t="s">
        <v>6663</v>
      </c>
      <c r="BD997" s="33" t="s">
        <v>173</v>
      </c>
      <c r="BE997" s="41"/>
      <c r="BF997" s="35"/>
      <c r="BG997" s="33" t="s">
        <v>169</v>
      </c>
      <c r="BH997" s="5"/>
      <c r="BI997" s="33">
        <v>300.0</v>
      </c>
      <c r="BJ997" s="33" t="s">
        <v>170</v>
      </c>
      <c r="BK997" s="5"/>
      <c r="BL997" s="5">
        <f t="shared" si="5"/>
        <v>3994.5</v>
      </c>
      <c r="BM997" s="5"/>
      <c r="BN997" s="5"/>
      <c r="BO997" s="42">
        <f t="shared" si="6"/>
        <v>3994.5</v>
      </c>
      <c r="BP997" s="44"/>
      <c r="BQ997" s="45"/>
      <c r="BR997" s="47"/>
      <c r="BS997" s="45"/>
      <c r="BT997" s="37"/>
      <c r="BU997" s="5"/>
      <c r="BV997" s="38"/>
      <c r="BW997" s="48"/>
      <c r="BX997" s="44"/>
      <c r="BY997" s="44"/>
      <c r="BZ997" s="33" t="s">
        <v>131</v>
      </c>
      <c r="CA997" s="5"/>
      <c r="CB997" s="5"/>
      <c r="CC997" s="33" t="s">
        <v>177</v>
      </c>
      <c r="CD997" s="5"/>
      <c r="CE997" s="5"/>
      <c r="CF997" s="33" t="s">
        <v>178</v>
      </c>
      <c r="CG997" s="33" t="s">
        <v>6664</v>
      </c>
      <c r="CH997" s="5"/>
      <c r="CI997" s="5"/>
      <c r="CJ997" s="5"/>
      <c r="CK997" s="33"/>
      <c r="CL997" s="49">
        <v>44995.0</v>
      </c>
      <c r="CM997" s="33" t="s">
        <v>180</v>
      </c>
      <c r="CN997" s="5"/>
      <c r="CO997" s="33">
        <v>2.0</v>
      </c>
      <c r="CP997" s="33" t="s">
        <v>181</v>
      </c>
      <c r="CQ997" s="50" t="str">
        <f t="shared" si="7"/>
        <v>11/02/1935</v>
      </c>
      <c r="CR997" s="33" t="s">
        <v>182</v>
      </c>
      <c r="CS997" s="33">
        <v>4.0</v>
      </c>
      <c r="CT997" s="33">
        <v>5.0</v>
      </c>
      <c r="CU997" s="33">
        <v>25.0</v>
      </c>
      <c r="CV997" s="33">
        <v>868.0</v>
      </c>
      <c r="CW997" s="5"/>
      <c r="CX997" s="5"/>
      <c r="CY997" s="33">
        <v>-99.689277</v>
      </c>
      <c r="CZ997" s="33">
        <v>20.703097</v>
      </c>
      <c r="DA997" s="33">
        <v>4.412059756E9</v>
      </c>
      <c r="DB997" s="33">
        <v>2.0</v>
      </c>
      <c r="DC997" s="33" t="s">
        <v>183</v>
      </c>
      <c r="DD997" s="33">
        <v>2023.0</v>
      </c>
      <c r="DE997" s="33" t="s">
        <v>184</v>
      </c>
      <c r="DF997" s="33"/>
      <c r="DG997" s="33" t="s">
        <v>185</v>
      </c>
      <c r="DH997" s="33" t="s">
        <v>186</v>
      </c>
      <c r="DI997" s="5"/>
      <c r="DJ997" s="5"/>
    </row>
    <row r="998">
      <c r="A998" s="33" t="s">
        <v>6665</v>
      </c>
      <c r="B998" s="34">
        <v>44952.0</v>
      </c>
      <c r="C998" s="35" t="s">
        <v>137</v>
      </c>
      <c r="D998" s="35" t="s">
        <v>139</v>
      </c>
      <c r="E998" s="35" t="s">
        <v>142</v>
      </c>
      <c r="F998" s="36" t="s">
        <v>144</v>
      </c>
      <c r="G998" s="33" t="s">
        <v>6666</v>
      </c>
      <c r="H998" s="33" t="s">
        <v>2414</v>
      </c>
      <c r="I998" s="33" t="s">
        <v>254</v>
      </c>
      <c r="J998" s="33" t="s">
        <v>1602</v>
      </c>
      <c r="K998" s="35" t="s">
        <v>5624</v>
      </c>
      <c r="L998" s="33" t="s">
        <v>6667</v>
      </c>
      <c r="M998" s="33">
        <v>35.0</v>
      </c>
      <c r="N998" s="33" t="s">
        <v>1582</v>
      </c>
      <c r="O998" s="5"/>
      <c r="P998" s="35" t="s">
        <v>153</v>
      </c>
      <c r="Q998" s="35" t="s">
        <v>153</v>
      </c>
      <c r="R998" s="33">
        <v>76505.0</v>
      </c>
      <c r="S998" s="37"/>
      <c r="T998" s="33"/>
      <c r="U998" s="33">
        <v>4.95</v>
      </c>
      <c r="V998" s="33" t="s">
        <v>154</v>
      </c>
      <c r="W998" s="33"/>
      <c r="X998" s="33"/>
      <c r="Y998" s="5"/>
      <c r="Z998" s="5"/>
      <c r="AA998" s="33">
        <v>1.0</v>
      </c>
      <c r="AB998" s="33">
        <v>1.0</v>
      </c>
      <c r="AC998" s="33"/>
      <c r="AD998" s="5"/>
      <c r="AE998" s="5"/>
      <c r="AF998" s="5"/>
      <c r="AG998" s="16"/>
      <c r="AH998" s="38">
        <f t="shared" si="1"/>
        <v>1</v>
      </c>
      <c r="AI998" s="39" t="str">
        <f t="shared" si="2"/>
        <v/>
      </c>
      <c r="AJ998" s="37" t="str">
        <f t="shared" si="3"/>
        <v/>
      </c>
      <c r="AK998" s="41" t="str">
        <f t="shared" si="4"/>
        <v/>
      </c>
      <c r="AL998" s="35" t="s">
        <v>153</v>
      </c>
      <c r="AM998" s="33" t="s">
        <v>4114</v>
      </c>
      <c r="AN998" s="33" t="s">
        <v>4114</v>
      </c>
      <c r="AO998" s="41"/>
      <c r="AP998" s="33" t="s">
        <v>169</v>
      </c>
      <c r="AQ998" s="33" t="s">
        <v>170</v>
      </c>
      <c r="AR998" s="33">
        <v>300.0</v>
      </c>
      <c r="AS998" s="42"/>
      <c r="AT998" s="42"/>
      <c r="AU998" s="42"/>
      <c r="AV998" s="42"/>
      <c r="AW998" s="42"/>
      <c r="AX998" s="5"/>
      <c r="AY998" s="33"/>
      <c r="AZ998" s="33" t="s">
        <v>6668</v>
      </c>
      <c r="BA998" s="5"/>
      <c r="BB998" s="5"/>
      <c r="BC998" s="5" t="s">
        <v>6669</v>
      </c>
      <c r="BD998" s="33" t="s">
        <v>173</v>
      </c>
      <c r="BE998" s="41"/>
      <c r="BF998" s="35"/>
      <c r="BG998" s="33" t="s">
        <v>169</v>
      </c>
      <c r="BH998" s="5"/>
      <c r="BI998" s="33">
        <v>300.0</v>
      </c>
      <c r="BJ998" s="33" t="s">
        <v>170</v>
      </c>
      <c r="BK998" s="5"/>
      <c r="BL998" s="5">
        <f t="shared" si="5"/>
        <v>3994.5</v>
      </c>
      <c r="BM998" s="5"/>
      <c r="BN998" s="5"/>
      <c r="BO998" s="42">
        <f t="shared" si="6"/>
        <v>3994.5</v>
      </c>
      <c r="BP998" s="44"/>
      <c r="BQ998" s="45"/>
      <c r="BR998" s="47"/>
      <c r="BS998" s="45"/>
      <c r="BT998" s="37"/>
      <c r="BU998" s="5"/>
      <c r="BV998" s="38"/>
      <c r="BW998" s="48"/>
      <c r="BX998" s="44"/>
      <c r="BY998" s="44"/>
      <c r="BZ998" s="33" t="s">
        <v>131</v>
      </c>
      <c r="CA998" s="5"/>
      <c r="CB998" s="5"/>
      <c r="CC998" s="33" t="s">
        <v>177</v>
      </c>
      <c r="CD998" s="5"/>
      <c r="CE998" s="5"/>
      <c r="CF998" s="33" t="s">
        <v>178</v>
      </c>
      <c r="CG998" s="33" t="s">
        <v>6670</v>
      </c>
      <c r="CH998" s="5"/>
      <c r="CI998" s="5"/>
      <c r="CJ998" s="5"/>
      <c r="CK998" s="33"/>
      <c r="CL998" s="49">
        <v>44995.0</v>
      </c>
      <c r="CM998" s="33" t="s">
        <v>180</v>
      </c>
      <c r="CN998" s="5"/>
      <c r="CO998" s="33">
        <v>2.0</v>
      </c>
      <c r="CP998" s="33" t="s">
        <v>181</v>
      </c>
      <c r="CQ998" s="50" t="str">
        <f t="shared" si="7"/>
        <v>12/09/1942</v>
      </c>
      <c r="CR998" s="33" t="s">
        <v>243</v>
      </c>
      <c r="CS998" s="33">
        <v>4.0</v>
      </c>
      <c r="CT998" s="33">
        <v>5.0</v>
      </c>
      <c r="CU998" s="33">
        <v>3.0</v>
      </c>
      <c r="CV998" s="33">
        <v>1726.0</v>
      </c>
      <c r="CW998" s="33">
        <v>4.01001005E8</v>
      </c>
      <c r="CX998" s="33">
        <v>4.0100100005E10</v>
      </c>
      <c r="CY998" s="33">
        <v>-99.8191413</v>
      </c>
      <c r="CZ998" s="33">
        <v>20.6912622</v>
      </c>
      <c r="DA998" s="33">
        <v>4.411086908E9</v>
      </c>
      <c r="DB998" s="33">
        <v>2.0</v>
      </c>
      <c r="DC998" s="33" t="s">
        <v>183</v>
      </c>
      <c r="DD998" s="33">
        <v>2023.0</v>
      </c>
      <c r="DE998" s="33" t="s">
        <v>184</v>
      </c>
      <c r="DF998" s="33"/>
      <c r="DG998" s="33" t="s">
        <v>185</v>
      </c>
      <c r="DH998" s="33" t="s">
        <v>186</v>
      </c>
      <c r="DI998" s="5"/>
      <c r="DJ998" s="5"/>
    </row>
    <row r="999">
      <c r="A999" s="33" t="s">
        <v>6671</v>
      </c>
      <c r="B999" s="34">
        <v>44956.0</v>
      </c>
      <c r="C999" s="35" t="s">
        <v>137</v>
      </c>
      <c r="D999" s="35" t="s">
        <v>139</v>
      </c>
      <c r="E999" s="35" t="s">
        <v>142</v>
      </c>
      <c r="F999" s="36" t="s">
        <v>144</v>
      </c>
      <c r="G999" s="33" t="s">
        <v>6672</v>
      </c>
      <c r="H999" s="33" t="s">
        <v>6673</v>
      </c>
      <c r="I999" s="33" t="s">
        <v>1778</v>
      </c>
      <c r="J999" s="33" t="s">
        <v>350</v>
      </c>
      <c r="K999" s="35" t="s">
        <v>16</v>
      </c>
      <c r="L999" s="33" t="s">
        <v>221</v>
      </c>
      <c r="M999" s="33">
        <v>91.0</v>
      </c>
      <c r="N999" s="33" t="s">
        <v>1780</v>
      </c>
      <c r="O999" s="5"/>
      <c r="P999" s="35" t="s">
        <v>153</v>
      </c>
      <c r="Q999" s="35" t="s">
        <v>153</v>
      </c>
      <c r="R999" s="33">
        <v>76505.0</v>
      </c>
      <c r="S999" s="37"/>
      <c r="T999" s="33"/>
      <c r="U999" s="33">
        <v>6.66</v>
      </c>
      <c r="V999" s="33" t="s">
        <v>154</v>
      </c>
      <c r="W999" s="33"/>
      <c r="X999" s="33"/>
      <c r="Y999" s="5"/>
      <c r="Z999" s="5"/>
      <c r="AA999" s="33">
        <v>1.0</v>
      </c>
      <c r="AB999" s="33"/>
      <c r="AC999" s="33">
        <v>1.0</v>
      </c>
      <c r="AD999" s="5"/>
      <c r="AE999" s="5"/>
      <c r="AF999" s="5"/>
      <c r="AG999" s="16"/>
      <c r="AH999" s="38" t="str">
        <f t="shared" si="1"/>
        <v/>
      </c>
      <c r="AI999" s="39">
        <f t="shared" si="2"/>
        <v>1</v>
      </c>
      <c r="AJ999" s="37" t="str">
        <f t="shared" si="3"/>
        <v/>
      </c>
      <c r="AK999" s="41" t="str">
        <f t="shared" si="4"/>
        <v/>
      </c>
      <c r="AL999" s="35" t="s">
        <v>153</v>
      </c>
      <c r="AM999" s="33" t="s">
        <v>492</v>
      </c>
      <c r="AN999" s="33" t="s">
        <v>492</v>
      </c>
      <c r="AO999" s="41"/>
      <c r="AP999" s="33" t="s">
        <v>169</v>
      </c>
      <c r="AQ999" s="33" t="s">
        <v>170</v>
      </c>
      <c r="AR999" s="33">
        <v>300.0</v>
      </c>
      <c r="AS999" s="42"/>
      <c r="AT999" s="42"/>
      <c r="AU999" s="42"/>
      <c r="AV999" s="42"/>
      <c r="AW999" s="42"/>
      <c r="AX999" s="5"/>
      <c r="AY999" s="33"/>
      <c r="AZ999" s="33" t="s">
        <v>6674</v>
      </c>
      <c r="BA999" s="5"/>
      <c r="BB999" s="5"/>
      <c r="BC999" s="5" t="s">
        <v>6675</v>
      </c>
      <c r="BD999" s="33" t="s">
        <v>173</v>
      </c>
      <c r="BE999" s="41"/>
      <c r="BF999" s="35"/>
      <c r="BG999" s="33" t="s">
        <v>169</v>
      </c>
      <c r="BH999" s="5"/>
      <c r="BI999" s="33">
        <v>300.0</v>
      </c>
      <c r="BJ999" s="33" t="s">
        <v>170</v>
      </c>
      <c r="BK999" s="5"/>
      <c r="BL999" s="5">
        <f t="shared" si="5"/>
        <v>3994.5</v>
      </c>
      <c r="BM999" s="5"/>
      <c r="BN999" s="5"/>
      <c r="BO999" s="42">
        <f t="shared" si="6"/>
        <v>3994.5</v>
      </c>
      <c r="BP999" s="44"/>
      <c r="BQ999" s="45"/>
      <c r="BR999" s="47"/>
      <c r="BS999" s="45"/>
      <c r="BT999" s="37"/>
      <c r="BU999" s="5"/>
      <c r="BV999" s="38"/>
      <c r="BW999" s="48"/>
      <c r="BX999" s="44"/>
      <c r="BY999" s="44"/>
      <c r="BZ999" s="33" t="s">
        <v>131</v>
      </c>
      <c r="CA999" s="5"/>
      <c r="CB999" s="5"/>
      <c r="CC999" s="33" t="s">
        <v>177</v>
      </c>
      <c r="CD999" s="5"/>
      <c r="CE999" s="5"/>
      <c r="CF999" s="33" t="s">
        <v>178</v>
      </c>
      <c r="CG999" s="33" t="s">
        <v>6676</v>
      </c>
      <c r="CH999" s="5"/>
      <c r="CI999" s="5"/>
      <c r="CJ999" s="5"/>
      <c r="CK999" s="33"/>
      <c r="CL999" s="49">
        <v>44995.0</v>
      </c>
      <c r="CM999" s="33" t="s">
        <v>180</v>
      </c>
      <c r="CN999" s="5"/>
      <c r="CO999" s="33">
        <v>2.0</v>
      </c>
      <c r="CP999" s="33" t="s">
        <v>181</v>
      </c>
      <c r="CQ999" s="50" t="str">
        <f t="shared" si="7"/>
        <v>25/04/1924</v>
      </c>
      <c r="CR999" s="33" t="s">
        <v>182</v>
      </c>
      <c r="CS999" s="33">
        <v>4.0</v>
      </c>
      <c r="CT999" s="33">
        <v>5.0</v>
      </c>
      <c r="CU999" s="33">
        <v>7.0</v>
      </c>
      <c r="CV999" s="33">
        <v>1726.0</v>
      </c>
      <c r="CW999" s="33">
        <v>4.01001003E8</v>
      </c>
      <c r="CX999" s="33">
        <v>4.0100100022E10</v>
      </c>
      <c r="CY999" s="33">
        <v>-99.8222176</v>
      </c>
      <c r="CZ999" s="33">
        <v>20.696319</v>
      </c>
      <c r="DA999" s="33">
        <v>4.412655979E9</v>
      </c>
      <c r="DB999" s="33">
        <v>2.0</v>
      </c>
      <c r="DC999" s="33" t="s">
        <v>183</v>
      </c>
      <c r="DD999" s="33">
        <v>2023.0</v>
      </c>
      <c r="DE999" s="33" t="s">
        <v>184</v>
      </c>
      <c r="DF999" s="33"/>
      <c r="DG999" s="33" t="s">
        <v>185</v>
      </c>
      <c r="DH999" s="33" t="s">
        <v>186</v>
      </c>
      <c r="DI999" s="5"/>
      <c r="DJ999" s="5"/>
    </row>
    <row r="1000">
      <c r="A1000" s="33" t="s">
        <v>6677</v>
      </c>
      <c r="B1000" s="34">
        <v>44952.0</v>
      </c>
      <c r="C1000" s="35" t="s">
        <v>137</v>
      </c>
      <c r="D1000" s="35" t="s">
        <v>139</v>
      </c>
      <c r="E1000" s="35" t="s">
        <v>142</v>
      </c>
      <c r="F1000" s="36" t="s">
        <v>144</v>
      </c>
      <c r="G1000" s="33" t="s">
        <v>6678</v>
      </c>
      <c r="H1000" s="33" t="s">
        <v>6679</v>
      </c>
      <c r="I1000" s="33" t="s">
        <v>213</v>
      </c>
      <c r="J1000" s="33" t="s">
        <v>254</v>
      </c>
      <c r="K1000" s="35" t="s">
        <v>150</v>
      </c>
      <c r="L1000" s="33" t="s">
        <v>221</v>
      </c>
      <c r="M1000" s="5"/>
      <c r="N1000" s="33" t="s">
        <v>6680</v>
      </c>
      <c r="O1000" s="5"/>
      <c r="P1000" s="35" t="s">
        <v>153</v>
      </c>
      <c r="Q1000" s="35" t="s">
        <v>6680</v>
      </c>
      <c r="R1000" s="33">
        <v>76530.0</v>
      </c>
      <c r="S1000" s="37"/>
      <c r="T1000" s="33"/>
      <c r="U1000" s="33">
        <v>3.67</v>
      </c>
      <c r="V1000" s="33" t="s">
        <v>154</v>
      </c>
      <c r="W1000" s="33"/>
      <c r="X1000" s="33"/>
      <c r="Y1000" s="5"/>
      <c r="Z1000" s="5"/>
      <c r="AA1000" s="33">
        <v>1.0</v>
      </c>
      <c r="AB1000" s="33"/>
      <c r="AC1000" s="33">
        <v>1.0</v>
      </c>
      <c r="AD1000" s="5"/>
      <c r="AE1000" s="5"/>
      <c r="AF1000" s="5"/>
      <c r="AG1000" s="16"/>
      <c r="AH1000" s="38" t="str">
        <f t="shared" si="1"/>
        <v/>
      </c>
      <c r="AI1000" s="39">
        <f t="shared" si="2"/>
        <v>1</v>
      </c>
      <c r="AJ1000" s="37" t="str">
        <f t="shared" si="3"/>
        <v/>
      </c>
      <c r="AK1000" s="41" t="str">
        <f t="shared" si="4"/>
        <v/>
      </c>
      <c r="AL1000" s="35" t="s">
        <v>153</v>
      </c>
      <c r="AM1000" s="33" t="s">
        <v>206</v>
      </c>
      <c r="AN1000" s="33" t="s">
        <v>206</v>
      </c>
      <c r="AO1000" s="41"/>
      <c r="AP1000" s="33" t="s">
        <v>169</v>
      </c>
      <c r="AQ1000" s="33" t="s">
        <v>170</v>
      </c>
      <c r="AR1000" s="33">
        <v>300.0</v>
      </c>
      <c r="AS1000" s="42"/>
      <c r="AT1000" s="42"/>
      <c r="AU1000" s="42"/>
      <c r="AV1000" s="42"/>
      <c r="AW1000" s="42"/>
      <c r="AX1000" s="5"/>
      <c r="AY1000" s="33"/>
      <c r="AZ1000" s="33" t="s">
        <v>6681</v>
      </c>
      <c r="BA1000" s="5"/>
      <c r="BB1000" s="5"/>
      <c r="BC1000" s="5" t="s">
        <v>6682</v>
      </c>
      <c r="BD1000" s="33" t="s">
        <v>173</v>
      </c>
      <c r="BE1000" s="41"/>
      <c r="BF1000" s="35"/>
      <c r="BG1000" s="33" t="s">
        <v>169</v>
      </c>
      <c r="BH1000" s="5"/>
      <c r="BI1000" s="33">
        <v>300.0</v>
      </c>
      <c r="BJ1000" s="33" t="s">
        <v>170</v>
      </c>
      <c r="BK1000" s="5"/>
      <c r="BL1000" s="5">
        <f t="shared" si="5"/>
        <v>3994.5</v>
      </c>
      <c r="BM1000" s="5"/>
      <c r="BN1000" s="5"/>
      <c r="BO1000" s="42">
        <f t="shared" si="6"/>
        <v>3994.5</v>
      </c>
      <c r="BP1000" s="44"/>
      <c r="BQ1000" s="45"/>
      <c r="BR1000" s="47"/>
      <c r="BS1000" s="45"/>
      <c r="BT1000" s="37"/>
      <c r="BU1000" s="5"/>
      <c r="BV1000" s="38"/>
      <c r="BW1000" s="48"/>
      <c r="BX1000" s="44"/>
      <c r="BY1000" s="44"/>
      <c r="BZ1000" s="33" t="s">
        <v>131</v>
      </c>
      <c r="CA1000" s="5"/>
      <c r="CB1000" s="5"/>
      <c r="CC1000" s="33" t="s">
        <v>177</v>
      </c>
      <c r="CD1000" s="5"/>
      <c r="CE1000" s="5"/>
      <c r="CF1000" s="33" t="s">
        <v>178</v>
      </c>
      <c r="CG1000" s="33" t="s">
        <v>6683</v>
      </c>
      <c r="CH1000" s="5"/>
      <c r="CI1000" s="5"/>
      <c r="CJ1000" s="5"/>
      <c r="CK1000" s="33"/>
      <c r="CL1000" s="49">
        <v>44995.0</v>
      </c>
      <c r="CM1000" s="33" t="s">
        <v>180</v>
      </c>
      <c r="CN1000" s="5"/>
      <c r="CO1000" s="33">
        <v>2.0</v>
      </c>
      <c r="CP1000" s="33" t="s">
        <v>181</v>
      </c>
      <c r="CQ1000" s="50" t="str">
        <f t="shared" si="7"/>
        <v>19/11/1949</v>
      </c>
      <c r="CR1000" s="33" t="s">
        <v>182</v>
      </c>
      <c r="CS1000" s="33">
        <v>4.0</v>
      </c>
      <c r="CT1000" s="33">
        <v>5.0</v>
      </c>
      <c r="CU1000" s="33">
        <v>25.0</v>
      </c>
      <c r="CV1000" s="33">
        <v>1379.0</v>
      </c>
      <c r="CW1000" s="5"/>
      <c r="CX1000" s="5"/>
      <c r="CY1000" s="33">
        <v>-99.717395</v>
      </c>
      <c r="CZ1000" s="33">
        <v>20.752073</v>
      </c>
      <c r="DA1000" s="33">
        <v>4.411359811E9</v>
      </c>
      <c r="DB1000" s="33">
        <v>2.0</v>
      </c>
      <c r="DC1000" s="33" t="s">
        <v>183</v>
      </c>
      <c r="DD1000" s="33">
        <v>2023.0</v>
      </c>
      <c r="DE1000" s="33" t="s">
        <v>184</v>
      </c>
      <c r="DF1000" s="33"/>
      <c r="DG1000" s="33" t="s">
        <v>185</v>
      </c>
      <c r="DH1000" s="33" t="s">
        <v>186</v>
      </c>
      <c r="DI1000" s="5"/>
      <c r="DJ1000" s="5"/>
    </row>
    <row r="1001">
      <c r="A1001" s="33" t="s">
        <v>6684</v>
      </c>
      <c r="B1001" s="34">
        <v>44952.0</v>
      </c>
      <c r="C1001" s="35" t="s">
        <v>137</v>
      </c>
      <c r="D1001" s="35" t="s">
        <v>139</v>
      </c>
      <c r="E1001" s="35" t="s">
        <v>142</v>
      </c>
      <c r="F1001" s="36" t="s">
        <v>144</v>
      </c>
      <c r="G1001" s="33" t="s">
        <v>6685</v>
      </c>
      <c r="H1001" s="33" t="s">
        <v>6686</v>
      </c>
      <c r="I1001" s="33" t="s">
        <v>204</v>
      </c>
      <c r="J1001" s="33" t="s">
        <v>213</v>
      </c>
      <c r="K1001" s="35" t="s">
        <v>150</v>
      </c>
      <c r="L1001" s="33" t="s">
        <v>151</v>
      </c>
      <c r="M1001" s="5"/>
      <c r="N1001" s="33" t="s">
        <v>6680</v>
      </c>
      <c r="O1001" s="5"/>
      <c r="P1001" s="35" t="s">
        <v>153</v>
      </c>
      <c r="Q1001" s="35" t="s">
        <v>6680</v>
      </c>
      <c r="R1001" s="33">
        <v>76530.0</v>
      </c>
      <c r="S1001" s="37"/>
      <c r="T1001" s="33"/>
      <c r="U1001" s="33">
        <v>1.6</v>
      </c>
      <c r="V1001" s="33" t="s">
        <v>154</v>
      </c>
      <c r="W1001" s="33"/>
      <c r="X1001" s="33"/>
      <c r="Y1001" s="5"/>
      <c r="Z1001" s="5"/>
      <c r="AA1001" s="33">
        <v>1.0</v>
      </c>
      <c r="AB1001" s="33">
        <v>1.0</v>
      </c>
      <c r="AC1001" s="33"/>
      <c r="AD1001" s="5"/>
      <c r="AE1001" s="5"/>
      <c r="AF1001" s="5"/>
      <c r="AG1001" s="16"/>
      <c r="AH1001" s="38">
        <f t="shared" si="1"/>
        <v>1</v>
      </c>
      <c r="AI1001" s="39" t="str">
        <f t="shared" si="2"/>
        <v/>
      </c>
      <c r="AJ1001" s="37" t="str">
        <f t="shared" si="3"/>
        <v/>
      </c>
      <c r="AK1001" s="41" t="str">
        <f t="shared" si="4"/>
        <v/>
      </c>
      <c r="AL1001" s="35" t="s">
        <v>153</v>
      </c>
      <c r="AM1001" s="33" t="s">
        <v>6680</v>
      </c>
      <c r="AN1001" s="33" t="s">
        <v>206</v>
      </c>
      <c r="AO1001" s="41"/>
      <c r="AP1001" s="33" t="s">
        <v>169</v>
      </c>
      <c r="AQ1001" s="33" t="s">
        <v>170</v>
      </c>
      <c r="AR1001" s="33">
        <v>150.0</v>
      </c>
      <c r="AS1001" s="42"/>
      <c r="AT1001" s="42"/>
      <c r="AU1001" s="42"/>
      <c r="AV1001" s="42"/>
      <c r="AW1001" s="42"/>
      <c r="AX1001" s="5"/>
      <c r="AY1001" s="33"/>
      <c r="AZ1001" s="33" t="s">
        <v>6687</v>
      </c>
      <c r="BA1001" s="5"/>
      <c r="BB1001" s="5"/>
      <c r="BC1001" s="5" t="s">
        <v>6688</v>
      </c>
      <c r="BD1001" s="33" t="s">
        <v>173</v>
      </c>
      <c r="BE1001" s="41"/>
      <c r="BF1001" s="35"/>
      <c r="BG1001" s="33" t="s">
        <v>169</v>
      </c>
      <c r="BH1001" s="5"/>
      <c r="BI1001" s="33">
        <v>150.0</v>
      </c>
      <c r="BJ1001" s="33" t="s">
        <v>170</v>
      </c>
      <c r="BK1001" s="5"/>
      <c r="BL1001" s="5">
        <f t="shared" si="5"/>
        <v>1997.25</v>
      </c>
      <c r="BM1001" s="5"/>
      <c r="BN1001" s="5"/>
      <c r="BO1001" s="42">
        <f t="shared" si="6"/>
        <v>1997.25</v>
      </c>
      <c r="BP1001" s="44"/>
      <c r="BQ1001" s="45"/>
      <c r="BR1001" s="47"/>
      <c r="BS1001" s="45"/>
      <c r="BT1001" s="37"/>
      <c r="BU1001" s="5"/>
      <c r="BV1001" s="38"/>
      <c r="BW1001" s="48"/>
      <c r="BX1001" s="44"/>
      <c r="BY1001" s="44"/>
      <c r="BZ1001" s="33" t="s">
        <v>131</v>
      </c>
      <c r="CA1001" s="5"/>
      <c r="CB1001" s="5"/>
      <c r="CC1001" s="33" t="s">
        <v>177</v>
      </c>
      <c r="CD1001" s="5"/>
      <c r="CE1001" s="5"/>
      <c r="CF1001" s="33" t="s">
        <v>178</v>
      </c>
      <c r="CG1001" s="33" t="s">
        <v>6689</v>
      </c>
      <c r="CH1001" s="5"/>
      <c r="CI1001" s="5"/>
      <c r="CJ1001" s="5"/>
      <c r="CK1001" s="33"/>
      <c r="CL1001" s="49">
        <v>44995.0</v>
      </c>
      <c r="CM1001" s="33" t="s">
        <v>180</v>
      </c>
      <c r="CN1001" s="5"/>
      <c r="CO1001" s="33">
        <v>1.0</v>
      </c>
      <c r="CP1001" s="33" t="s">
        <v>181</v>
      </c>
      <c r="CQ1001" s="50" t="str">
        <f t="shared" si="7"/>
        <v>01/12/1950</v>
      </c>
      <c r="CR1001" s="33" t="s">
        <v>243</v>
      </c>
      <c r="CS1001" s="33">
        <v>4.0</v>
      </c>
      <c r="CT1001" s="33">
        <v>5.0</v>
      </c>
      <c r="CU1001" s="33">
        <v>25.0</v>
      </c>
      <c r="CV1001" s="33">
        <v>1379.0</v>
      </c>
      <c r="CW1001" s="5"/>
      <c r="CX1001" s="5"/>
      <c r="CY1001" s="33">
        <v>-99.717395</v>
      </c>
      <c r="CZ1001" s="33">
        <v>20.752073</v>
      </c>
      <c r="DA1001" s="33">
        <v>4.4219266E9</v>
      </c>
      <c r="DB1001" s="33">
        <v>1.0</v>
      </c>
      <c r="DC1001" s="33" t="s">
        <v>183</v>
      </c>
      <c r="DD1001" s="33">
        <v>2023.0</v>
      </c>
      <c r="DE1001" s="33" t="s">
        <v>184</v>
      </c>
      <c r="DF1001" s="33"/>
      <c r="DG1001" s="33" t="s">
        <v>185</v>
      </c>
      <c r="DH1001" s="33" t="s">
        <v>186</v>
      </c>
      <c r="DI1001" s="5"/>
      <c r="DJ1001" s="5"/>
    </row>
    <row r="1002">
      <c r="A1002" s="33" t="s">
        <v>6690</v>
      </c>
      <c r="B1002" s="34">
        <v>44956.0</v>
      </c>
      <c r="C1002" s="35" t="s">
        <v>137</v>
      </c>
      <c r="D1002" s="35" t="s">
        <v>139</v>
      </c>
      <c r="E1002" s="35" t="s">
        <v>142</v>
      </c>
      <c r="F1002" s="36" t="s">
        <v>144</v>
      </c>
      <c r="G1002" s="33" t="s">
        <v>6691</v>
      </c>
      <c r="H1002" s="33" t="s">
        <v>6692</v>
      </c>
      <c r="I1002" s="33" t="s">
        <v>391</v>
      </c>
      <c r="J1002" s="33" t="s">
        <v>350</v>
      </c>
      <c r="K1002" s="35" t="s">
        <v>150</v>
      </c>
      <c r="L1002" s="33" t="s">
        <v>151</v>
      </c>
      <c r="M1002" s="5"/>
      <c r="N1002" s="33" t="s">
        <v>6680</v>
      </c>
      <c r="O1002" s="5"/>
      <c r="P1002" s="35" t="s">
        <v>153</v>
      </c>
      <c r="Q1002" s="35" t="s">
        <v>6680</v>
      </c>
      <c r="R1002" s="33">
        <v>76530.0</v>
      </c>
      <c r="S1002" s="37"/>
      <c r="T1002" s="33"/>
      <c r="U1002" s="33">
        <v>5.41</v>
      </c>
      <c r="V1002" s="33" t="s">
        <v>154</v>
      </c>
      <c r="W1002" s="33"/>
      <c r="X1002" s="33"/>
      <c r="Y1002" s="5"/>
      <c r="Z1002" s="5"/>
      <c r="AA1002" s="33">
        <v>1.0</v>
      </c>
      <c r="AB1002" s="33">
        <v>1.0</v>
      </c>
      <c r="AC1002" s="33"/>
      <c r="AD1002" s="5"/>
      <c r="AE1002" s="5"/>
      <c r="AF1002" s="5"/>
      <c r="AG1002" s="16"/>
      <c r="AH1002" s="38">
        <f t="shared" si="1"/>
        <v>1</v>
      </c>
      <c r="AI1002" s="39" t="str">
        <f t="shared" si="2"/>
        <v/>
      </c>
      <c r="AJ1002" s="37" t="str">
        <f t="shared" si="3"/>
        <v/>
      </c>
      <c r="AK1002" s="41" t="str">
        <f t="shared" si="4"/>
        <v/>
      </c>
      <c r="AL1002" s="35" t="s">
        <v>153</v>
      </c>
      <c r="AM1002" s="33" t="s">
        <v>1813</v>
      </c>
      <c r="AN1002" s="33" t="s">
        <v>1813</v>
      </c>
      <c r="AO1002" s="41"/>
      <c r="AP1002" s="33" t="s">
        <v>169</v>
      </c>
      <c r="AQ1002" s="33" t="s">
        <v>170</v>
      </c>
      <c r="AR1002" s="33">
        <v>300.0</v>
      </c>
      <c r="AS1002" s="42"/>
      <c r="AT1002" s="42"/>
      <c r="AU1002" s="42"/>
      <c r="AV1002" s="42"/>
      <c r="AW1002" s="42"/>
      <c r="AX1002" s="5"/>
      <c r="AY1002" s="33"/>
      <c r="AZ1002" s="33" t="s">
        <v>6693</v>
      </c>
      <c r="BA1002" s="5"/>
      <c r="BB1002" s="5"/>
      <c r="BC1002" s="5" t="s">
        <v>6694</v>
      </c>
      <c r="BD1002" s="33" t="s">
        <v>173</v>
      </c>
      <c r="BE1002" s="41"/>
      <c r="BF1002" s="35"/>
      <c r="BG1002" s="33" t="s">
        <v>169</v>
      </c>
      <c r="BH1002" s="5"/>
      <c r="BI1002" s="33">
        <v>300.0</v>
      </c>
      <c r="BJ1002" s="33" t="s">
        <v>170</v>
      </c>
      <c r="BK1002" s="5"/>
      <c r="BL1002" s="5">
        <f t="shared" si="5"/>
        <v>3994.5</v>
      </c>
      <c r="BM1002" s="5"/>
      <c r="BN1002" s="5"/>
      <c r="BO1002" s="42">
        <f t="shared" si="6"/>
        <v>3994.5</v>
      </c>
      <c r="BP1002" s="44"/>
      <c r="BQ1002" s="45"/>
      <c r="BR1002" s="47"/>
      <c r="BS1002" s="45"/>
      <c r="BT1002" s="37"/>
      <c r="BU1002" s="5"/>
      <c r="BV1002" s="38"/>
      <c r="BW1002" s="48"/>
      <c r="BX1002" s="44"/>
      <c r="BY1002" s="44"/>
      <c r="BZ1002" s="33" t="s">
        <v>131</v>
      </c>
      <c r="CA1002" s="5"/>
      <c r="CB1002" s="5"/>
      <c r="CC1002" s="33" t="s">
        <v>177</v>
      </c>
      <c r="CD1002" s="5"/>
      <c r="CE1002" s="5"/>
      <c r="CF1002" s="33" t="s">
        <v>178</v>
      </c>
      <c r="CG1002" s="33" t="s">
        <v>6695</v>
      </c>
      <c r="CH1002" s="5"/>
      <c r="CI1002" s="5"/>
      <c r="CJ1002" s="5"/>
      <c r="CK1002" s="33"/>
      <c r="CL1002" s="49">
        <v>44995.0</v>
      </c>
      <c r="CM1002" s="33" t="s">
        <v>180</v>
      </c>
      <c r="CN1002" s="5"/>
      <c r="CO1002" s="33">
        <v>2.0</v>
      </c>
      <c r="CP1002" s="33" t="s">
        <v>181</v>
      </c>
      <c r="CQ1002" s="50" t="str">
        <f t="shared" si="7"/>
        <v>16/06/1955</v>
      </c>
      <c r="CR1002" s="33" t="s">
        <v>243</v>
      </c>
      <c r="CS1002" s="33">
        <v>4.0</v>
      </c>
      <c r="CT1002" s="33">
        <v>5.0</v>
      </c>
      <c r="CU1002" s="33">
        <v>25.0</v>
      </c>
      <c r="CV1002" s="33">
        <v>1379.0</v>
      </c>
      <c r="CW1002" s="5"/>
      <c r="CX1002" s="5"/>
      <c r="CY1002" s="33">
        <v>-99.717395</v>
      </c>
      <c r="CZ1002" s="33">
        <v>20.752073</v>
      </c>
      <c r="DA1002" s="33">
        <v>4.412658662E9</v>
      </c>
      <c r="DB1002" s="33">
        <v>2.0</v>
      </c>
      <c r="DC1002" s="33" t="s">
        <v>183</v>
      </c>
      <c r="DD1002" s="33">
        <v>2023.0</v>
      </c>
      <c r="DE1002" s="33" t="s">
        <v>184</v>
      </c>
      <c r="DF1002" s="33"/>
      <c r="DG1002" s="33" t="s">
        <v>185</v>
      </c>
      <c r="DH1002" s="33" t="s">
        <v>186</v>
      </c>
      <c r="DI1002" s="5"/>
      <c r="DJ1002" s="5"/>
    </row>
    <row r="1003">
      <c r="A1003" s="33" t="s">
        <v>6696</v>
      </c>
      <c r="B1003" s="34">
        <v>44956.0</v>
      </c>
      <c r="C1003" s="35" t="s">
        <v>137</v>
      </c>
      <c r="D1003" s="35" t="s">
        <v>139</v>
      </c>
      <c r="E1003" s="35" t="s">
        <v>142</v>
      </c>
      <c r="F1003" s="36" t="s">
        <v>144</v>
      </c>
      <c r="G1003" s="33" t="s">
        <v>6697</v>
      </c>
      <c r="H1003" s="33" t="s">
        <v>6698</v>
      </c>
      <c r="I1003" s="33" t="s">
        <v>220</v>
      </c>
      <c r="J1003" s="33" t="s">
        <v>149</v>
      </c>
      <c r="K1003" s="35" t="s">
        <v>150</v>
      </c>
      <c r="L1003" s="33" t="s">
        <v>6699</v>
      </c>
      <c r="M1003" s="5"/>
      <c r="N1003" s="33" t="s">
        <v>6680</v>
      </c>
      <c r="O1003" s="5"/>
      <c r="P1003" s="35" t="s">
        <v>153</v>
      </c>
      <c r="Q1003" s="35" t="s">
        <v>6680</v>
      </c>
      <c r="R1003" s="33">
        <v>76530.0</v>
      </c>
      <c r="S1003" s="37"/>
      <c r="T1003" s="33"/>
      <c r="U1003" s="33">
        <v>2.64</v>
      </c>
      <c r="V1003" s="33" t="s">
        <v>154</v>
      </c>
      <c r="W1003" s="33"/>
      <c r="X1003" s="33"/>
      <c r="Y1003" s="5"/>
      <c r="Z1003" s="5"/>
      <c r="AA1003" s="33">
        <v>1.0</v>
      </c>
      <c r="AB1003" s="33"/>
      <c r="AC1003" s="33">
        <v>1.0</v>
      </c>
      <c r="AD1003" s="5"/>
      <c r="AE1003" s="5"/>
      <c r="AF1003" s="5"/>
      <c r="AG1003" s="16"/>
      <c r="AH1003" s="38" t="str">
        <f t="shared" si="1"/>
        <v/>
      </c>
      <c r="AI1003" s="39" t="str">
        <f t="shared" si="2"/>
        <v/>
      </c>
      <c r="AJ1003" s="37" t="str">
        <f t="shared" si="3"/>
        <v/>
      </c>
      <c r="AK1003" s="41" t="str">
        <f t="shared" si="4"/>
        <v/>
      </c>
      <c r="AL1003" s="35" t="s">
        <v>153</v>
      </c>
      <c r="AM1003" s="33" t="s">
        <v>1813</v>
      </c>
      <c r="AN1003" s="33" t="s">
        <v>1813</v>
      </c>
      <c r="AO1003" s="41"/>
      <c r="AP1003" s="33" t="s">
        <v>169</v>
      </c>
      <c r="AQ1003" s="33" t="s">
        <v>170</v>
      </c>
      <c r="AR1003" s="33">
        <v>300.0</v>
      </c>
      <c r="AS1003" s="42"/>
      <c r="AT1003" s="42"/>
      <c r="AU1003" s="42"/>
      <c r="AV1003" s="42"/>
      <c r="AW1003" s="42"/>
      <c r="AX1003" s="5"/>
      <c r="AY1003" s="33"/>
      <c r="AZ1003" s="33" t="s">
        <v>6700</v>
      </c>
      <c r="BA1003" s="5"/>
      <c r="BB1003" s="5"/>
      <c r="BC1003" s="5" t="s">
        <v>6701</v>
      </c>
      <c r="BD1003" s="33" t="s">
        <v>173</v>
      </c>
      <c r="BE1003" s="41"/>
      <c r="BF1003" s="35"/>
      <c r="BG1003" s="33" t="s">
        <v>169</v>
      </c>
      <c r="BH1003" s="5"/>
      <c r="BI1003" s="33">
        <v>300.0</v>
      </c>
      <c r="BJ1003" s="33" t="s">
        <v>170</v>
      </c>
      <c r="BK1003" s="5"/>
      <c r="BL1003" s="5">
        <f t="shared" si="5"/>
        <v>3994.5</v>
      </c>
      <c r="BM1003" s="5"/>
      <c r="BN1003" s="5"/>
      <c r="BO1003" s="42">
        <f t="shared" si="6"/>
        <v>3994.5</v>
      </c>
      <c r="BP1003" s="44"/>
      <c r="BQ1003" s="45"/>
      <c r="BR1003" s="47"/>
      <c r="BS1003" s="45"/>
      <c r="BT1003" s="37"/>
      <c r="BU1003" s="5"/>
      <c r="BV1003" s="38"/>
      <c r="BW1003" s="48"/>
      <c r="BX1003" s="44"/>
      <c r="BY1003" s="44"/>
      <c r="BZ1003" s="33" t="s">
        <v>131</v>
      </c>
      <c r="CA1003" s="5"/>
      <c r="CB1003" s="5"/>
      <c r="CC1003" s="33" t="s">
        <v>177</v>
      </c>
      <c r="CD1003" s="5"/>
      <c r="CE1003" s="5"/>
      <c r="CF1003" s="33" t="s">
        <v>178</v>
      </c>
      <c r="CG1003" s="33" t="s">
        <v>6702</v>
      </c>
      <c r="CH1003" s="5"/>
      <c r="CI1003" s="5"/>
      <c r="CJ1003" s="5"/>
      <c r="CK1003" s="33"/>
      <c r="CL1003" s="49">
        <v>44995.0</v>
      </c>
      <c r="CM1003" s="33" t="s">
        <v>180</v>
      </c>
      <c r="CN1003" s="5"/>
      <c r="CO1003" s="33">
        <v>2.0</v>
      </c>
      <c r="CP1003" s="33" t="s">
        <v>181</v>
      </c>
      <c r="CQ1003" s="50" t="str">
        <f t="shared" si="7"/>
        <v>15/09/1966</v>
      </c>
      <c r="CR1003" s="33" t="s">
        <v>182</v>
      </c>
      <c r="CS1003" s="33">
        <v>4.0</v>
      </c>
      <c r="CT1003" s="33">
        <v>5.0</v>
      </c>
      <c r="CU1003" s="33">
        <v>25.0</v>
      </c>
      <c r="CV1003" s="33">
        <v>1379.0</v>
      </c>
      <c r="CW1003" s="5"/>
      <c r="CX1003" s="5"/>
      <c r="CY1003" s="33">
        <v>-99.716456</v>
      </c>
      <c r="CZ1003" s="33">
        <v>20.748767</v>
      </c>
      <c r="DA1003" s="33">
        <v>4.61116366E9</v>
      </c>
      <c r="DB1003" s="33">
        <v>2.0</v>
      </c>
      <c r="DC1003" s="33" t="s">
        <v>183</v>
      </c>
      <c r="DD1003" s="33">
        <v>2023.0</v>
      </c>
      <c r="DE1003" s="33" t="s">
        <v>184</v>
      </c>
      <c r="DF1003" s="33"/>
      <c r="DG1003" s="33" t="s">
        <v>185</v>
      </c>
      <c r="DH1003" s="33" t="s">
        <v>186</v>
      </c>
      <c r="DI1003" s="5"/>
      <c r="DJ1003" s="5"/>
    </row>
    <row r="1004">
      <c r="A1004" s="33" t="s">
        <v>6703</v>
      </c>
      <c r="B1004" s="34">
        <v>44956.0</v>
      </c>
      <c r="C1004" s="35" t="s">
        <v>137</v>
      </c>
      <c r="D1004" s="35" t="s">
        <v>139</v>
      </c>
      <c r="E1004" s="35" t="s">
        <v>142</v>
      </c>
      <c r="F1004" s="36" t="s">
        <v>144</v>
      </c>
      <c r="G1004" s="33" t="s">
        <v>6704</v>
      </c>
      <c r="H1004" s="33" t="s">
        <v>6051</v>
      </c>
      <c r="I1004" s="33" t="s">
        <v>220</v>
      </c>
      <c r="J1004" s="33" t="s">
        <v>149</v>
      </c>
      <c r="K1004" s="35" t="s">
        <v>150</v>
      </c>
      <c r="L1004" s="33" t="s">
        <v>6705</v>
      </c>
      <c r="M1004" s="5"/>
      <c r="N1004" s="33" t="s">
        <v>6680</v>
      </c>
      <c r="O1004" s="5"/>
      <c r="P1004" s="35" t="s">
        <v>153</v>
      </c>
      <c r="Q1004" s="35" t="s">
        <v>6680</v>
      </c>
      <c r="R1004" s="33">
        <v>76530.0</v>
      </c>
      <c r="S1004" s="37"/>
      <c r="T1004" s="33"/>
      <c r="U1004" s="33">
        <v>5.82</v>
      </c>
      <c r="V1004" s="33" t="s">
        <v>154</v>
      </c>
      <c r="W1004" s="33"/>
      <c r="X1004" s="33"/>
      <c r="Y1004" s="5"/>
      <c r="Z1004" s="5"/>
      <c r="AA1004" s="33">
        <v>1.0</v>
      </c>
      <c r="AB1004" s="33">
        <v>1.0</v>
      </c>
      <c r="AC1004" s="33"/>
      <c r="AD1004" s="5"/>
      <c r="AE1004" s="5"/>
      <c r="AF1004" s="5"/>
      <c r="AG1004" s="16"/>
      <c r="AH1004" s="38">
        <f t="shared" si="1"/>
        <v>1</v>
      </c>
      <c r="AI1004" s="39" t="str">
        <f t="shared" si="2"/>
        <v/>
      </c>
      <c r="AJ1004" s="37" t="str">
        <f t="shared" si="3"/>
        <v/>
      </c>
      <c r="AK1004" s="41" t="str">
        <f t="shared" si="4"/>
        <v/>
      </c>
      <c r="AL1004" s="35" t="s">
        <v>153</v>
      </c>
      <c r="AM1004" s="33" t="s">
        <v>1813</v>
      </c>
      <c r="AN1004" s="33" t="s">
        <v>1813</v>
      </c>
      <c r="AO1004" s="41"/>
      <c r="AP1004" s="33" t="s">
        <v>169</v>
      </c>
      <c r="AQ1004" s="33" t="s">
        <v>170</v>
      </c>
      <c r="AR1004" s="33">
        <v>300.0</v>
      </c>
      <c r="AS1004" s="42"/>
      <c r="AT1004" s="42"/>
      <c r="AU1004" s="42"/>
      <c r="AV1004" s="42"/>
      <c r="AW1004" s="42"/>
      <c r="AX1004" s="5"/>
      <c r="AY1004" s="33"/>
      <c r="AZ1004" s="33" t="s">
        <v>6706</v>
      </c>
      <c r="BA1004" s="5"/>
      <c r="BB1004" s="5"/>
      <c r="BC1004" s="5" t="s">
        <v>6707</v>
      </c>
      <c r="BD1004" s="33" t="s">
        <v>173</v>
      </c>
      <c r="BE1004" s="41"/>
      <c r="BF1004" s="35"/>
      <c r="BG1004" s="33" t="s">
        <v>169</v>
      </c>
      <c r="BH1004" s="5"/>
      <c r="BI1004" s="33">
        <v>300.0</v>
      </c>
      <c r="BJ1004" s="33" t="s">
        <v>170</v>
      </c>
      <c r="BK1004" s="5"/>
      <c r="BL1004" s="5">
        <f t="shared" si="5"/>
        <v>3994.5</v>
      </c>
      <c r="BM1004" s="5"/>
      <c r="BN1004" s="5"/>
      <c r="BO1004" s="42">
        <f t="shared" si="6"/>
        <v>3994.5</v>
      </c>
      <c r="BP1004" s="44"/>
      <c r="BQ1004" s="45"/>
      <c r="BR1004" s="47"/>
      <c r="BS1004" s="45"/>
      <c r="BT1004" s="37"/>
      <c r="BU1004" s="5"/>
      <c r="BV1004" s="38"/>
      <c r="BW1004" s="48"/>
      <c r="BX1004" s="44"/>
      <c r="BY1004" s="44"/>
      <c r="BZ1004" s="33" t="s">
        <v>131</v>
      </c>
      <c r="CA1004" s="5"/>
      <c r="CB1004" s="5"/>
      <c r="CC1004" s="33" t="s">
        <v>177</v>
      </c>
      <c r="CD1004" s="5"/>
      <c r="CE1004" s="5"/>
      <c r="CF1004" s="33" t="s">
        <v>178</v>
      </c>
      <c r="CG1004" s="33" t="s">
        <v>6708</v>
      </c>
      <c r="CH1004" s="5"/>
      <c r="CI1004" s="5"/>
      <c r="CJ1004" s="5"/>
      <c r="CK1004" s="33"/>
      <c r="CL1004" s="49">
        <v>44995.0</v>
      </c>
      <c r="CM1004" s="33" t="s">
        <v>180</v>
      </c>
      <c r="CN1004" s="5"/>
      <c r="CO1004" s="33">
        <v>2.0</v>
      </c>
      <c r="CP1004" s="33" t="s">
        <v>181</v>
      </c>
      <c r="CQ1004" s="50" t="str">
        <f t="shared" si="7"/>
        <v>05/04/1954</v>
      </c>
      <c r="CR1004" s="33" t="s">
        <v>243</v>
      </c>
      <c r="CS1004" s="33">
        <v>4.0</v>
      </c>
      <c r="CT1004" s="33">
        <v>5.0</v>
      </c>
      <c r="CU1004" s="33">
        <v>25.0</v>
      </c>
      <c r="CV1004" s="33">
        <v>1379.0</v>
      </c>
      <c r="CW1004" s="5"/>
      <c r="CX1004" s="5"/>
      <c r="CY1004" s="33">
        <v>-99.717395</v>
      </c>
      <c r="CZ1004" s="33">
        <v>20.752073</v>
      </c>
      <c r="DA1004" s="33">
        <v>4.411167397E9</v>
      </c>
      <c r="DB1004" s="33">
        <v>2.0</v>
      </c>
      <c r="DC1004" s="33" t="s">
        <v>183</v>
      </c>
      <c r="DD1004" s="33">
        <v>2023.0</v>
      </c>
      <c r="DE1004" s="33" t="s">
        <v>184</v>
      </c>
      <c r="DF1004" s="33"/>
      <c r="DG1004" s="33" t="s">
        <v>185</v>
      </c>
      <c r="DH1004" s="33" t="s">
        <v>186</v>
      </c>
      <c r="DI1004" s="5"/>
      <c r="DJ1004" s="5"/>
    </row>
    <row r="1005">
      <c r="A1005" s="33" t="s">
        <v>6709</v>
      </c>
      <c r="B1005" s="34">
        <v>44956.0</v>
      </c>
      <c r="C1005" s="35" t="s">
        <v>137</v>
      </c>
      <c r="D1005" s="35" t="s">
        <v>139</v>
      </c>
      <c r="E1005" s="35" t="s">
        <v>142</v>
      </c>
      <c r="F1005" s="36" t="s">
        <v>144</v>
      </c>
      <c r="G1005" s="33" t="s">
        <v>6710</v>
      </c>
      <c r="H1005" s="33" t="s">
        <v>6711</v>
      </c>
      <c r="I1005" s="33" t="s">
        <v>516</v>
      </c>
      <c r="J1005" s="33" t="s">
        <v>254</v>
      </c>
      <c r="K1005" s="35" t="s">
        <v>150</v>
      </c>
      <c r="L1005" s="33" t="s">
        <v>151</v>
      </c>
      <c r="M1005" s="5"/>
      <c r="N1005" s="33" t="s">
        <v>6680</v>
      </c>
      <c r="O1005" s="5"/>
      <c r="P1005" s="35" t="s">
        <v>153</v>
      </c>
      <c r="Q1005" s="35" t="s">
        <v>6680</v>
      </c>
      <c r="R1005" s="33">
        <v>76530.0</v>
      </c>
      <c r="S1005" s="37"/>
      <c r="T1005" s="33"/>
      <c r="U1005" s="33">
        <v>5.58</v>
      </c>
      <c r="V1005" s="33" t="s">
        <v>154</v>
      </c>
      <c r="W1005" s="33"/>
      <c r="X1005" s="33"/>
      <c r="Y1005" s="5"/>
      <c r="Z1005" s="5"/>
      <c r="AA1005" s="33">
        <v>1.0</v>
      </c>
      <c r="AB1005" s="33">
        <v>1.0</v>
      </c>
      <c r="AC1005" s="33"/>
      <c r="AD1005" s="5"/>
      <c r="AE1005" s="5"/>
      <c r="AF1005" s="5"/>
      <c r="AG1005" s="16"/>
      <c r="AH1005" s="38" t="str">
        <f t="shared" si="1"/>
        <v/>
      </c>
      <c r="AI1005" s="39" t="str">
        <f t="shared" si="2"/>
        <v/>
      </c>
      <c r="AJ1005" s="37" t="str">
        <f t="shared" si="3"/>
        <v/>
      </c>
      <c r="AK1005" s="41" t="str">
        <f t="shared" si="4"/>
        <v/>
      </c>
      <c r="AL1005" s="35" t="s">
        <v>153</v>
      </c>
      <c r="AM1005" s="33" t="s">
        <v>1813</v>
      </c>
      <c r="AN1005" s="33" t="s">
        <v>1813</v>
      </c>
      <c r="AO1005" s="41"/>
      <c r="AP1005" s="33" t="s">
        <v>169</v>
      </c>
      <c r="AQ1005" s="33" t="s">
        <v>170</v>
      </c>
      <c r="AR1005" s="33">
        <v>300.0</v>
      </c>
      <c r="AS1005" s="42"/>
      <c r="AT1005" s="42"/>
      <c r="AU1005" s="42"/>
      <c r="AV1005" s="42"/>
      <c r="AW1005" s="42"/>
      <c r="AX1005" s="5"/>
      <c r="AY1005" s="33"/>
      <c r="AZ1005" s="33" t="s">
        <v>6712</v>
      </c>
      <c r="BA1005" s="5"/>
      <c r="BB1005" s="5"/>
      <c r="BC1005" s="5" t="s">
        <v>6713</v>
      </c>
      <c r="BD1005" s="33" t="s">
        <v>173</v>
      </c>
      <c r="BE1005" s="41"/>
      <c r="BF1005" s="35"/>
      <c r="BG1005" s="33" t="s">
        <v>169</v>
      </c>
      <c r="BH1005" s="5"/>
      <c r="BI1005" s="33">
        <v>300.0</v>
      </c>
      <c r="BJ1005" s="33" t="s">
        <v>170</v>
      </c>
      <c r="BK1005" s="5"/>
      <c r="BL1005" s="5">
        <f t="shared" si="5"/>
        <v>3994.5</v>
      </c>
      <c r="BM1005" s="5"/>
      <c r="BN1005" s="5"/>
      <c r="BO1005" s="42">
        <f t="shared" si="6"/>
        <v>3994.5</v>
      </c>
      <c r="BP1005" s="44"/>
      <c r="BQ1005" s="45"/>
      <c r="BR1005" s="47"/>
      <c r="BS1005" s="45"/>
      <c r="BT1005" s="37"/>
      <c r="BU1005" s="5"/>
      <c r="BV1005" s="38"/>
      <c r="BW1005" s="48"/>
      <c r="BX1005" s="44"/>
      <c r="BY1005" s="44"/>
      <c r="BZ1005" s="33" t="s">
        <v>131</v>
      </c>
      <c r="CA1005" s="5"/>
      <c r="CB1005" s="5"/>
      <c r="CC1005" s="33" t="s">
        <v>177</v>
      </c>
      <c r="CD1005" s="5"/>
      <c r="CE1005" s="5"/>
      <c r="CF1005" s="33" t="s">
        <v>178</v>
      </c>
      <c r="CG1005" s="33" t="s">
        <v>6714</v>
      </c>
      <c r="CH1005" s="5"/>
      <c r="CI1005" s="5"/>
      <c r="CJ1005" s="5"/>
      <c r="CK1005" s="33"/>
      <c r="CL1005" s="49">
        <v>44995.0</v>
      </c>
      <c r="CM1005" s="33" t="s">
        <v>180</v>
      </c>
      <c r="CN1005" s="5"/>
      <c r="CO1005" s="33">
        <v>2.0</v>
      </c>
      <c r="CP1005" s="33" t="s">
        <v>181</v>
      </c>
      <c r="CQ1005" s="50" t="str">
        <f t="shared" si="7"/>
        <v>20/08/1980</v>
      </c>
      <c r="CR1005" s="33" t="s">
        <v>243</v>
      </c>
      <c r="CS1005" s="33">
        <v>4.0</v>
      </c>
      <c r="CT1005" s="33">
        <v>5.0</v>
      </c>
      <c r="CU1005" s="33">
        <v>25.0</v>
      </c>
      <c r="CV1005" s="33">
        <v>1379.0</v>
      </c>
      <c r="CW1005" s="5"/>
      <c r="CX1005" s="5"/>
      <c r="CY1005" s="33">
        <v>-99.717395</v>
      </c>
      <c r="CZ1005" s="33">
        <v>20.752073</v>
      </c>
      <c r="DA1005" s="33">
        <v>4.411519172E9</v>
      </c>
      <c r="DB1005" s="33">
        <v>2.0</v>
      </c>
      <c r="DC1005" s="33" t="s">
        <v>183</v>
      </c>
      <c r="DD1005" s="33">
        <v>2023.0</v>
      </c>
      <c r="DE1005" s="33" t="s">
        <v>184</v>
      </c>
      <c r="DF1005" s="33"/>
      <c r="DG1005" s="33" t="s">
        <v>185</v>
      </c>
      <c r="DH1005" s="33" t="s">
        <v>186</v>
      </c>
      <c r="DI1005" s="5"/>
      <c r="DJ1005" s="5"/>
    </row>
    <row r="1006">
      <c r="A1006" s="33" t="s">
        <v>6715</v>
      </c>
      <c r="B1006" s="34">
        <v>44956.0</v>
      </c>
      <c r="C1006" s="35" t="s">
        <v>137</v>
      </c>
      <c r="D1006" s="35" t="s">
        <v>139</v>
      </c>
      <c r="E1006" s="35" t="s">
        <v>142</v>
      </c>
      <c r="F1006" s="36" t="s">
        <v>144</v>
      </c>
      <c r="G1006" s="33" t="s">
        <v>6716</v>
      </c>
      <c r="H1006" s="33" t="s">
        <v>4636</v>
      </c>
      <c r="I1006" s="33" t="s">
        <v>516</v>
      </c>
      <c r="J1006" s="33" t="s">
        <v>254</v>
      </c>
      <c r="K1006" s="35" t="s">
        <v>150</v>
      </c>
      <c r="L1006" s="33" t="s">
        <v>6699</v>
      </c>
      <c r="M1006" s="5"/>
      <c r="N1006" s="33" t="s">
        <v>6680</v>
      </c>
      <c r="O1006" s="5"/>
      <c r="P1006" s="35" t="s">
        <v>153</v>
      </c>
      <c r="Q1006" s="35" t="s">
        <v>6680</v>
      </c>
      <c r="R1006" s="33">
        <v>76530.0</v>
      </c>
      <c r="S1006" s="37"/>
      <c r="T1006" s="33"/>
      <c r="U1006" s="33">
        <v>3.97</v>
      </c>
      <c r="V1006" s="33" t="s">
        <v>154</v>
      </c>
      <c r="W1006" s="33"/>
      <c r="X1006" s="33"/>
      <c r="Y1006" s="5"/>
      <c r="Z1006" s="5"/>
      <c r="AA1006" s="33">
        <v>1.0</v>
      </c>
      <c r="AB1006" s="33"/>
      <c r="AC1006" s="33">
        <v>1.0</v>
      </c>
      <c r="AD1006" s="5"/>
      <c r="AE1006" s="5"/>
      <c r="AF1006" s="5"/>
      <c r="AG1006" s="16"/>
      <c r="AH1006" s="38" t="str">
        <f t="shared" si="1"/>
        <v/>
      </c>
      <c r="AI1006" s="39">
        <f t="shared" si="2"/>
        <v>1</v>
      </c>
      <c r="AJ1006" s="37" t="str">
        <f t="shared" si="3"/>
        <v/>
      </c>
      <c r="AK1006" s="41" t="str">
        <f t="shared" si="4"/>
        <v/>
      </c>
      <c r="AL1006" s="35" t="s">
        <v>153</v>
      </c>
      <c r="AM1006" s="33" t="s">
        <v>1813</v>
      </c>
      <c r="AN1006" s="33" t="s">
        <v>1813</v>
      </c>
      <c r="AO1006" s="41"/>
      <c r="AP1006" s="33" t="s">
        <v>169</v>
      </c>
      <c r="AQ1006" s="33" t="s">
        <v>170</v>
      </c>
      <c r="AR1006" s="33">
        <v>300.0</v>
      </c>
      <c r="AS1006" s="42"/>
      <c r="AT1006" s="42"/>
      <c r="AU1006" s="42"/>
      <c r="AV1006" s="42"/>
      <c r="AW1006" s="42"/>
      <c r="AX1006" s="5"/>
      <c r="AY1006" s="33"/>
      <c r="AZ1006" s="33" t="s">
        <v>6717</v>
      </c>
      <c r="BA1006" s="5"/>
      <c r="BB1006" s="5"/>
      <c r="BC1006" s="5" t="s">
        <v>6718</v>
      </c>
      <c r="BD1006" s="33" t="s">
        <v>173</v>
      </c>
      <c r="BE1006" s="41"/>
      <c r="BF1006" s="35"/>
      <c r="BG1006" s="33" t="s">
        <v>169</v>
      </c>
      <c r="BH1006" s="5"/>
      <c r="BI1006" s="33">
        <v>300.0</v>
      </c>
      <c r="BJ1006" s="33" t="s">
        <v>170</v>
      </c>
      <c r="BK1006" s="5"/>
      <c r="BL1006" s="5">
        <f t="shared" si="5"/>
        <v>3994.5</v>
      </c>
      <c r="BM1006" s="5"/>
      <c r="BN1006" s="5"/>
      <c r="BO1006" s="42">
        <f t="shared" si="6"/>
        <v>3994.5</v>
      </c>
      <c r="BP1006" s="44"/>
      <c r="BQ1006" s="45"/>
      <c r="BR1006" s="47"/>
      <c r="BS1006" s="45"/>
      <c r="BT1006" s="37"/>
      <c r="BU1006" s="5"/>
      <c r="BV1006" s="38"/>
      <c r="BW1006" s="48"/>
      <c r="BX1006" s="44"/>
      <c r="BY1006" s="44"/>
      <c r="BZ1006" s="33" t="s">
        <v>131</v>
      </c>
      <c r="CA1006" s="5"/>
      <c r="CB1006" s="5"/>
      <c r="CC1006" s="33" t="s">
        <v>177</v>
      </c>
      <c r="CD1006" s="5"/>
      <c r="CE1006" s="5"/>
      <c r="CF1006" s="33" t="s">
        <v>178</v>
      </c>
      <c r="CG1006" s="33" t="s">
        <v>6719</v>
      </c>
      <c r="CH1006" s="5"/>
      <c r="CI1006" s="5"/>
      <c r="CJ1006" s="5"/>
      <c r="CK1006" s="33"/>
      <c r="CL1006" s="49">
        <v>44995.0</v>
      </c>
      <c r="CM1006" s="33" t="s">
        <v>180</v>
      </c>
      <c r="CN1006" s="5"/>
      <c r="CO1006" s="33">
        <v>2.0</v>
      </c>
      <c r="CP1006" s="33" t="s">
        <v>181</v>
      </c>
      <c r="CQ1006" s="50" t="str">
        <f t="shared" si="7"/>
        <v>04/03/1953</v>
      </c>
      <c r="CR1006" s="33" t="s">
        <v>182</v>
      </c>
      <c r="CS1006" s="33">
        <v>4.0</v>
      </c>
      <c r="CT1006" s="33">
        <v>5.0</v>
      </c>
      <c r="CU1006" s="33">
        <v>25.0</v>
      </c>
      <c r="CV1006" s="33">
        <v>1379.0</v>
      </c>
      <c r="CW1006" s="5"/>
      <c r="CX1006" s="5"/>
      <c r="CY1006" s="33">
        <v>-99.716456</v>
      </c>
      <c r="CZ1006" s="33">
        <v>20.748767</v>
      </c>
      <c r="DA1006" s="33">
        <v>4.41212403E9</v>
      </c>
      <c r="DB1006" s="33">
        <v>2.0</v>
      </c>
      <c r="DC1006" s="33" t="s">
        <v>183</v>
      </c>
      <c r="DD1006" s="33">
        <v>2023.0</v>
      </c>
      <c r="DE1006" s="33" t="s">
        <v>184</v>
      </c>
      <c r="DF1006" s="33"/>
      <c r="DG1006" s="33" t="s">
        <v>185</v>
      </c>
      <c r="DH1006" s="33" t="s">
        <v>186</v>
      </c>
      <c r="DI1006" s="5"/>
      <c r="DJ1006" s="5"/>
    </row>
    <row r="1007">
      <c r="A1007" s="33" t="s">
        <v>6720</v>
      </c>
      <c r="B1007" s="34">
        <v>44956.0</v>
      </c>
      <c r="C1007" s="35" t="s">
        <v>137</v>
      </c>
      <c r="D1007" s="35" t="s">
        <v>139</v>
      </c>
      <c r="E1007" s="35" t="s">
        <v>142</v>
      </c>
      <c r="F1007" s="36" t="s">
        <v>144</v>
      </c>
      <c r="G1007" s="33" t="s">
        <v>6721</v>
      </c>
      <c r="H1007" s="33" t="s">
        <v>6722</v>
      </c>
      <c r="I1007" s="33" t="s">
        <v>516</v>
      </c>
      <c r="J1007" s="33" t="s">
        <v>254</v>
      </c>
      <c r="K1007" s="35" t="s">
        <v>150</v>
      </c>
      <c r="L1007" s="33" t="s">
        <v>6667</v>
      </c>
      <c r="M1007" s="5"/>
      <c r="N1007" s="33" t="s">
        <v>6680</v>
      </c>
      <c r="O1007" s="5"/>
      <c r="P1007" s="35" t="s">
        <v>153</v>
      </c>
      <c r="Q1007" s="35" t="s">
        <v>6680</v>
      </c>
      <c r="R1007" s="33">
        <v>76530.0</v>
      </c>
      <c r="S1007" s="37"/>
      <c r="T1007" s="33"/>
      <c r="U1007" s="33">
        <v>2.35</v>
      </c>
      <c r="V1007" s="33" t="s">
        <v>154</v>
      </c>
      <c r="W1007" s="33"/>
      <c r="X1007" s="33"/>
      <c r="Y1007" s="5"/>
      <c r="Z1007" s="5"/>
      <c r="AA1007" s="33">
        <v>1.0</v>
      </c>
      <c r="AB1007" s="33"/>
      <c r="AC1007" s="33">
        <v>1.0</v>
      </c>
      <c r="AD1007" s="5"/>
      <c r="AE1007" s="5"/>
      <c r="AF1007" s="5"/>
      <c r="AG1007" s="16"/>
      <c r="AH1007" s="38" t="str">
        <f t="shared" si="1"/>
        <v/>
      </c>
      <c r="AI1007" s="39" t="str">
        <f t="shared" si="2"/>
        <v/>
      </c>
      <c r="AJ1007" s="37" t="str">
        <f t="shared" si="3"/>
        <v/>
      </c>
      <c r="AK1007" s="41" t="str">
        <f t="shared" si="4"/>
        <v/>
      </c>
      <c r="AL1007" s="35" t="s">
        <v>153</v>
      </c>
      <c r="AM1007" s="33" t="s">
        <v>1813</v>
      </c>
      <c r="AN1007" s="33" t="s">
        <v>1813</v>
      </c>
      <c r="AO1007" s="41"/>
      <c r="AP1007" s="33" t="s">
        <v>169</v>
      </c>
      <c r="AQ1007" s="33" t="s">
        <v>170</v>
      </c>
      <c r="AR1007" s="33">
        <v>300.0</v>
      </c>
      <c r="AS1007" s="42"/>
      <c r="AT1007" s="42"/>
      <c r="AU1007" s="42"/>
      <c r="AV1007" s="42"/>
      <c r="AW1007" s="42"/>
      <c r="AX1007" s="5"/>
      <c r="AY1007" s="33"/>
      <c r="AZ1007" s="33" t="s">
        <v>6723</v>
      </c>
      <c r="BA1007" s="5"/>
      <c r="BB1007" s="5"/>
      <c r="BC1007" s="5" t="s">
        <v>6724</v>
      </c>
      <c r="BD1007" s="33" t="s">
        <v>173</v>
      </c>
      <c r="BE1007" s="41"/>
      <c r="BF1007" s="35"/>
      <c r="BG1007" s="33" t="s">
        <v>169</v>
      </c>
      <c r="BH1007" s="5"/>
      <c r="BI1007" s="33">
        <v>300.0</v>
      </c>
      <c r="BJ1007" s="33" t="s">
        <v>170</v>
      </c>
      <c r="BK1007" s="5"/>
      <c r="BL1007" s="5">
        <f t="shared" si="5"/>
        <v>3994.5</v>
      </c>
      <c r="BM1007" s="5"/>
      <c r="BN1007" s="5"/>
      <c r="BO1007" s="42">
        <f t="shared" si="6"/>
        <v>3994.5</v>
      </c>
      <c r="BP1007" s="44"/>
      <c r="BQ1007" s="45"/>
      <c r="BR1007" s="47"/>
      <c r="BS1007" s="45"/>
      <c r="BT1007" s="37"/>
      <c r="BU1007" s="5"/>
      <c r="BV1007" s="38"/>
      <c r="BW1007" s="48"/>
      <c r="BX1007" s="44"/>
      <c r="BY1007" s="44"/>
      <c r="BZ1007" s="33" t="s">
        <v>131</v>
      </c>
      <c r="CA1007" s="5"/>
      <c r="CB1007" s="5"/>
      <c r="CC1007" s="33" t="s">
        <v>177</v>
      </c>
      <c r="CD1007" s="5"/>
      <c r="CE1007" s="5"/>
      <c r="CF1007" s="33" t="s">
        <v>178</v>
      </c>
      <c r="CG1007" s="33" t="s">
        <v>6725</v>
      </c>
      <c r="CH1007" s="5"/>
      <c r="CI1007" s="5"/>
      <c r="CJ1007" s="5"/>
      <c r="CK1007" s="33"/>
      <c r="CL1007" s="49">
        <v>44995.0</v>
      </c>
      <c r="CM1007" s="33" t="s">
        <v>180</v>
      </c>
      <c r="CN1007" s="5"/>
      <c r="CO1007" s="33">
        <v>2.0</v>
      </c>
      <c r="CP1007" s="33" t="s">
        <v>181</v>
      </c>
      <c r="CQ1007" s="50" t="str">
        <f t="shared" si="7"/>
        <v>07/06/1971</v>
      </c>
      <c r="CR1007" s="33" t="s">
        <v>182</v>
      </c>
      <c r="CS1007" s="33">
        <v>4.0</v>
      </c>
      <c r="CT1007" s="33">
        <v>5.0</v>
      </c>
      <c r="CU1007" s="33">
        <v>25.0</v>
      </c>
      <c r="CV1007" s="33">
        <v>1379.0</v>
      </c>
      <c r="CW1007" s="5"/>
      <c r="CX1007" s="5"/>
      <c r="CY1007" s="33">
        <v>-99.717395</v>
      </c>
      <c r="CZ1007" s="33">
        <v>20.752073</v>
      </c>
      <c r="DA1007" s="33">
        <v>4.411082026E9</v>
      </c>
      <c r="DB1007" s="33">
        <v>2.0</v>
      </c>
      <c r="DC1007" s="33" t="s">
        <v>183</v>
      </c>
      <c r="DD1007" s="33">
        <v>2023.0</v>
      </c>
      <c r="DE1007" s="33" t="s">
        <v>184</v>
      </c>
      <c r="DF1007" s="33"/>
      <c r="DG1007" s="33" t="s">
        <v>185</v>
      </c>
      <c r="DH1007" s="33" t="s">
        <v>186</v>
      </c>
      <c r="DI1007" s="5"/>
      <c r="DJ1007" s="5"/>
    </row>
    <row r="1008">
      <c r="A1008" s="33" t="s">
        <v>6726</v>
      </c>
      <c r="B1008" s="34">
        <v>44956.0</v>
      </c>
      <c r="C1008" s="35" t="s">
        <v>137</v>
      </c>
      <c r="D1008" s="35" t="s">
        <v>139</v>
      </c>
      <c r="E1008" s="35" t="s">
        <v>142</v>
      </c>
      <c r="F1008" s="36" t="s">
        <v>144</v>
      </c>
      <c r="G1008" s="33" t="s">
        <v>6727</v>
      </c>
      <c r="H1008" s="33" t="s">
        <v>6728</v>
      </c>
      <c r="I1008" s="33" t="s">
        <v>254</v>
      </c>
      <c r="J1008" s="33" t="s">
        <v>231</v>
      </c>
      <c r="K1008" s="35" t="s">
        <v>150</v>
      </c>
      <c r="L1008" s="33" t="s">
        <v>6705</v>
      </c>
      <c r="M1008" s="5"/>
      <c r="N1008" s="33" t="s">
        <v>6680</v>
      </c>
      <c r="O1008" s="5"/>
      <c r="P1008" s="35" t="s">
        <v>153</v>
      </c>
      <c r="Q1008" s="35" t="s">
        <v>6680</v>
      </c>
      <c r="R1008" s="33">
        <v>76530.0</v>
      </c>
      <c r="S1008" s="37"/>
      <c r="T1008" s="33"/>
      <c r="U1008" s="33">
        <v>4.23</v>
      </c>
      <c r="V1008" s="33" t="s">
        <v>154</v>
      </c>
      <c r="W1008" s="33"/>
      <c r="X1008" s="33"/>
      <c r="Y1008" s="5"/>
      <c r="Z1008" s="5"/>
      <c r="AA1008" s="33">
        <v>1.0</v>
      </c>
      <c r="AB1008" s="33"/>
      <c r="AC1008" s="33">
        <v>1.0</v>
      </c>
      <c r="AD1008" s="5"/>
      <c r="AE1008" s="5"/>
      <c r="AF1008" s="5"/>
      <c r="AG1008" s="16"/>
      <c r="AH1008" s="38" t="str">
        <f t="shared" si="1"/>
        <v/>
      </c>
      <c r="AI1008" s="39">
        <f t="shared" si="2"/>
        <v>1</v>
      </c>
      <c r="AJ1008" s="37" t="str">
        <f t="shared" si="3"/>
        <v/>
      </c>
      <c r="AK1008" s="41" t="str">
        <f t="shared" si="4"/>
        <v/>
      </c>
      <c r="AL1008" s="35" t="s">
        <v>153</v>
      </c>
      <c r="AM1008" s="33" t="s">
        <v>1813</v>
      </c>
      <c r="AN1008" s="33" t="s">
        <v>1813</v>
      </c>
      <c r="AO1008" s="41"/>
      <c r="AP1008" s="33" t="s">
        <v>169</v>
      </c>
      <c r="AQ1008" s="33" t="s">
        <v>170</v>
      </c>
      <c r="AR1008" s="33">
        <v>300.0</v>
      </c>
      <c r="AS1008" s="42"/>
      <c r="AT1008" s="42"/>
      <c r="AU1008" s="42"/>
      <c r="AV1008" s="42"/>
      <c r="AW1008" s="42"/>
      <c r="AX1008" s="5"/>
      <c r="AY1008" s="33"/>
      <c r="AZ1008" s="33" t="s">
        <v>6729</v>
      </c>
      <c r="BA1008" s="5"/>
      <c r="BB1008" s="5"/>
      <c r="BC1008" s="5" t="s">
        <v>6730</v>
      </c>
      <c r="BD1008" s="33" t="s">
        <v>173</v>
      </c>
      <c r="BE1008" s="41"/>
      <c r="BF1008" s="35"/>
      <c r="BG1008" s="33" t="s">
        <v>169</v>
      </c>
      <c r="BH1008" s="5"/>
      <c r="BI1008" s="33">
        <v>300.0</v>
      </c>
      <c r="BJ1008" s="33" t="s">
        <v>170</v>
      </c>
      <c r="BK1008" s="5"/>
      <c r="BL1008" s="5">
        <f t="shared" si="5"/>
        <v>3994.5</v>
      </c>
      <c r="BM1008" s="5"/>
      <c r="BN1008" s="5"/>
      <c r="BO1008" s="42">
        <f t="shared" si="6"/>
        <v>3994.5</v>
      </c>
      <c r="BP1008" s="44"/>
      <c r="BQ1008" s="45"/>
      <c r="BR1008" s="47"/>
      <c r="BS1008" s="45"/>
      <c r="BT1008" s="37"/>
      <c r="BU1008" s="5"/>
      <c r="BV1008" s="38"/>
      <c r="BW1008" s="48"/>
      <c r="BX1008" s="44"/>
      <c r="BY1008" s="44"/>
      <c r="BZ1008" s="33" t="s">
        <v>131</v>
      </c>
      <c r="CA1008" s="5"/>
      <c r="CB1008" s="5"/>
      <c r="CC1008" s="33" t="s">
        <v>177</v>
      </c>
      <c r="CD1008" s="5"/>
      <c r="CE1008" s="5"/>
      <c r="CF1008" s="33" t="s">
        <v>178</v>
      </c>
      <c r="CG1008" s="33" t="s">
        <v>6731</v>
      </c>
      <c r="CH1008" s="5"/>
      <c r="CI1008" s="5"/>
      <c r="CJ1008" s="5"/>
      <c r="CK1008" s="33"/>
      <c r="CL1008" s="49">
        <v>44995.0</v>
      </c>
      <c r="CM1008" s="33" t="s">
        <v>180</v>
      </c>
      <c r="CN1008" s="5"/>
      <c r="CO1008" s="33">
        <v>2.0</v>
      </c>
      <c r="CP1008" s="33" t="s">
        <v>181</v>
      </c>
      <c r="CQ1008" s="50" t="str">
        <f t="shared" si="7"/>
        <v>23/09/1932</v>
      </c>
      <c r="CR1008" s="33" t="s">
        <v>182</v>
      </c>
      <c r="CS1008" s="33">
        <v>4.0</v>
      </c>
      <c r="CT1008" s="33">
        <v>5.0</v>
      </c>
      <c r="CU1008" s="33">
        <v>25.0</v>
      </c>
      <c r="CV1008" s="33">
        <v>1379.0</v>
      </c>
      <c r="CW1008" s="5"/>
      <c r="CX1008" s="5"/>
      <c r="CY1008" s="33">
        <v>-99.717395</v>
      </c>
      <c r="CZ1008" s="33">
        <v>20.752073</v>
      </c>
      <c r="DA1008" s="33">
        <v>4.412054081E9</v>
      </c>
      <c r="DB1008" s="33">
        <v>2.0</v>
      </c>
      <c r="DC1008" s="33" t="s">
        <v>183</v>
      </c>
      <c r="DD1008" s="33">
        <v>2023.0</v>
      </c>
      <c r="DE1008" s="33" t="s">
        <v>184</v>
      </c>
      <c r="DF1008" s="33"/>
      <c r="DG1008" s="33" t="s">
        <v>185</v>
      </c>
      <c r="DH1008" s="33" t="s">
        <v>186</v>
      </c>
      <c r="DI1008" s="5"/>
      <c r="DJ1008" s="5"/>
    </row>
    <row r="1009">
      <c r="A1009" s="33" t="s">
        <v>6732</v>
      </c>
      <c r="B1009" s="34">
        <v>44956.0</v>
      </c>
      <c r="C1009" s="35" t="s">
        <v>137</v>
      </c>
      <c r="D1009" s="35" t="s">
        <v>139</v>
      </c>
      <c r="E1009" s="35" t="s">
        <v>142</v>
      </c>
      <c r="F1009" s="36" t="s">
        <v>144</v>
      </c>
      <c r="G1009" s="33" t="s">
        <v>6733</v>
      </c>
      <c r="H1009" s="33" t="s">
        <v>6734</v>
      </c>
      <c r="I1009" s="33" t="s">
        <v>254</v>
      </c>
      <c r="J1009" s="33" t="s">
        <v>213</v>
      </c>
      <c r="K1009" s="35" t="s">
        <v>150</v>
      </c>
      <c r="L1009" s="33" t="s">
        <v>6735</v>
      </c>
      <c r="M1009" s="5"/>
      <c r="N1009" s="33" t="s">
        <v>6680</v>
      </c>
      <c r="O1009" s="5"/>
      <c r="P1009" s="35" t="s">
        <v>153</v>
      </c>
      <c r="Q1009" s="35" t="s">
        <v>6680</v>
      </c>
      <c r="R1009" s="33">
        <v>76530.0</v>
      </c>
      <c r="S1009" s="37"/>
      <c r="T1009" s="33"/>
      <c r="U1009" s="33">
        <v>3.64</v>
      </c>
      <c r="V1009" s="33" t="s">
        <v>154</v>
      </c>
      <c r="W1009" s="33"/>
      <c r="X1009" s="33"/>
      <c r="Y1009" s="5"/>
      <c r="Z1009" s="5"/>
      <c r="AA1009" s="33">
        <v>1.0</v>
      </c>
      <c r="AB1009" s="33"/>
      <c r="AC1009" s="33">
        <v>1.0</v>
      </c>
      <c r="AD1009" s="5"/>
      <c r="AE1009" s="5"/>
      <c r="AF1009" s="5"/>
      <c r="AG1009" s="16"/>
      <c r="AH1009" s="38" t="str">
        <f t="shared" si="1"/>
        <v/>
      </c>
      <c r="AI1009" s="39" t="str">
        <f t="shared" si="2"/>
        <v/>
      </c>
      <c r="AJ1009" s="37" t="str">
        <f t="shared" si="3"/>
        <v/>
      </c>
      <c r="AK1009" s="41" t="str">
        <f t="shared" si="4"/>
        <v/>
      </c>
      <c r="AL1009" s="35" t="s">
        <v>153</v>
      </c>
      <c r="AM1009" s="33" t="s">
        <v>1813</v>
      </c>
      <c r="AN1009" s="33" t="s">
        <v>1813</v>
      </c>
      <c r="AO1009" s="41"/>
      <c r="AP1009" s="33" t="s">
        <v>169</v>
      </c>
      <c r="AQ1009" s="33" t="s">
        <v>170</v>
      </c>
      <c r="AR1009" s="33">
        <v>300.0</v>
      </c>
      <c r="AS1009" s="42"/>
      <c r="AT1009" s="42"/>
      <c r="AU1009" s="42"/>
      <c r="AV1009" s="42"/>
      <c r="AW1009" s="42"/>
      <c r="AX1009" s="5"/>
      <c r="AY1009" s="33"/>
      <c r="AZ1009" s="33" t="s">
        <v>6736</v>
      </c>
      <c r="BA1009" s="5"/>
      <c r="BB1009" s="5"/>
      <c r="BC1009" s="5" t="s">
        <v>6737</v>
      </c>
      <c r="BD1009" s="33" t="s">
        <v>173</v>
      </c>
      <c r="BE1009" s="41"/>
      <c r="BF1009" s="35"/>
      <c r="BG1009" s="33" t="s">
        <v>169</v>
      </c>
      <c r="BH1009" s="5"/>
      <c r="BI1009" s="33">
        <v>300.0</v>
      </c>
      <c r="BJ1009" s="33" t="s">
        <v>170</v>
      </c>
      <c r="BK1009" s="5"/>
      <c r="BL1009" s="5">
        <f t="shared" si="5"/>
        <v>3994.5</v>
      </c>
      <c r="BM1009" s="5"/>
      <c r="BN1009" s="5"/>
      <c r="BO1009" s="42">
        <f t="shared" si="6"/>
        <v>3994.5</v>
      </c>
      <c r="BP1009" s="44"/>
      <c r="BQ1009" s="45"/>
      <c r="BR1009" s="47"/>
      <c r="BS1009" s="45"/>
      <c r="BT1009" s="37"/>
      <c r="BU1009" s="5"/>
      <c r="BV1009" s="38"/>
      <c r="BW1009" s="48"/>
      <c r="BX1009" s="44"/>
      <c r="BY1009" s="44"/>
      <c r="BZ1009" s="33" t="s">
        <v>131</v>
      </c>
      <c r="CA1009" s="5"/>
      <c r="CB1009" s="5"/>
      <c r="CC1009" s="33" t="s">
        <v>177</v>
      </c>
      <c r="CD1009" s="5"/>
      <c r="CE1009" s="5"/>
      <c r="CF1009" s="33" t="s">
        <v>178</v>
      </c>
      <c r="CG1009" s="33" t="s">
        <v>6738</v>
      </c>
      <c r="CH1009" s="5"/>
      <c r="CI1009" s="5"/>
      <c r="CJ1009" s="5"/>
      <c r="CK1009" s="33"/>
      <c r="CL1009" s="49">
        <v>44995.0</v>
      </c>
      <c r="CM1009" s="33" t="s">
        <v>180</v>
      </c>
      <c r="CN1009" s="5"/>
      <c r="CO1009" s="33">
        <v>2.0</v>
      </c>
      <c r="CP1009" s="33" t="s">
        <v>181</v>
      </c>
      <c r="CQ1009" s="50" t="str">
        <f t="shared" si="7"/>
        <v>30/03/1970</v>
      </c>
      <c r="CR1009" s="33" t="s">
        <v>182</v>
      </c>
      <c r="CS1009" s="33">
        <v>4.0</v>
      </c>
      <c r="CT1009" s="33">
        <v>5.0</v>
      </c>
      <c r="CU1009" s="33">
        <v>25.0</v>
      </c>
      <c r="CV1009" s="33">
        <v>1379.0</v>
      </c>
      <c r="CW1009" s="5"/>
      <c r="CX1009" s="5"/>
      <c r="CY1009" s="33">
        <v>-99.717395</v>
      </c>
      <c r="CZ1009" s="33">
        <v>20.752073</v>
      </c>
      <c r="DA1009" s="33">
        <v>5.584852953E9</v>
      </c>
      <c r="DB1009" s="33">
        <v>2.0</v>
      </c>
      <c r="DC1009" s="33" t="s">
        <v>183</v>
      </c>
      <c r="DD1009" s="33">
        <v>2023.0</v>
      </c>
      <c r="DE1009" s="33" t="s">
        <v>184</v>
      </c>
      <c r="DF1009" s="33"/>
      <c r="DG1009" s="33" t="s">
        <v>185</v>
      </c>
      <c r="DH1009" s="33" t="s">
        <v>186</v>
      </c>
      <c r="DI1009" s="5"/>
      <c r="DJ1009" s="5"/>
    </row>
    <row r="1010">
      <c r="A1010" s="33" t="s">
        <v>6739</v>
      </c>
      <c r="B1010" s="34">
        <v>44956.0</v>
      </c>
      <c r="C1010" s="35" t="s">
        <v>137</v>
      </c>
      <c r="D1010" s="35" t="s">
        <v>139</v>
      </c>
      <c r="E1010" s="35" t="s">
        <v>142</v>
      </c>
      <c r="F1010" s="36" t="s">
        <v>144</v>
      </c>
      <c r="G1010" s="33" t="s">
        <v>6740</v>
      </c>
      <c r="H1010" s="33" t="s">
        <v>6741</v>
      </c>
      <c r="I1010" s="33" t="s">
        <v>254</v>
      </c>
      <c r="J1010" s="33" t="s">
        <v>254</v>
      </c>
      <c r="K1010" s="35" t="s">
        <v>150</v>
      </c>
      <c r="L1010" s="33" t="s">
        <v>151</v>
      </c>
      <c r="M1010" s="5"/>
      <c r="N1010" s="33" t="s">
        <v>6680</v>
      </c>
      <c r="O1010" s="5"/>
      <c r="P1010" s="35" t="s">
        <v>153</v>
      </c>
      <c r="Q1010" s="35" t="s">
        <v>6680</v>
      </c>
      <c r="R1010" s="33">
        <v>76530.0</v>
      </c>
      <c r="S1010" s="37"/>
      <c r="T1010" s="33"/>
      <c r="U1010" s="33">
        <v>3.07</v>
      </c>
      <c r="V1010" s="33" t="s">
        <v>154</v>
      </c>
      <c r="W1010" s="33"/>
      <c r="X1010" s="33"/>
      <c r="Y1010" s="5"/>
      <c r="Z1010" s="5"/>
      <c r="AA1010" s="33">
        <v>1.0</v>
      </c>
      <c r="AB1010" s="33"/>
      <c r="AC1010" s="33">
        <v>1.0</v>
      </c>
      <c r="AD1010" s="5"/>
      <c r="AE1010" s="5"/>
      <c r="AF1010" s="5"/>
      <c r="AG1010" s="16"/>
      <c r="AH1010" s="38" t="str">
        <f t="shared" si="1"/>
        <v/>
      </c>
      <c r="AI1010" s="39">
        <f t="shared" si="2"/>
        <v>1</v>
      </c>
      <c r="AJ1010" s="37" t="str">
        <f t="shared" si="3"/>
        <v/>
      </c>
      <c r="AK1010" s="41" t="str">
        <f t="shared" si="4"/>
        <v/>
      </c>
      <c r="AL1010" s="35" t="s">
        <v>153</v>
      </c>
      <c r="AM1010" s="33" t="s">
        <v>1813</v>
      </c>
      <c r="AN1010" s="33" t="s">
        <v>1813</v>
      </c>
      <c r="AO1010" s="41"/>
      <c r="AP1010" s="33" t="s">
        <v>169</v>
      </c>
      <c r="AQ1010" s="33" t="s">
        <v>170</v>
      </c>
      <c r="AR1010" s="33">
        <v>300.0</v>
      </c>
      <c r="AS1010" s="42"/>
      <c r="AT1010" s="42"/>
      <c r="AU1010" s="42"/>
      <c r="AV1010" s="42"/>
      <c r="AW1010" s="42"/>
      <c r="AX1010" s="5"/>
      <c r="AY1010" s="33"/>
      <c r="AZ1010" s="33" t="s">
        <v>6742</v>
      </c>
      <c r="BA1010" s="5"/>
      <c r="BB1010" s="5"/>
      <c r="BC1010" s="5" t="s">
        <v>6743</v>
      </c>
      <c r="BD1010" s="33" t="s">
        <v>173</v>
      </c>
      <c r="BE1010" s="41"/>
      <c r="BF1010" s="35"/>
      <c r="BG1010" s="33" t="s">
        <v>169</v>
      </c>
      <c r="BH1010" s="5"/>
      <c r="BI1010" s="33">
        <v>300.0</v>
      </c>
      <c r="BJ1010" s="33" t="s">
        <v>170</v>
      </c>
      <c r="BK1010" s="5"/>
      <c r="BL1010" s="5">
        <f t="shared" si="5"/>
        <v>3994.5</v>
      </c>
      <c r="BM1010" s="5"/>
      <c r="BN1010" s="5"/>
      <c r="BO1010" s="42">
        <f t="shared" si="6"/>
        <v>3994.5</v>
      </c>
      <c r="BP1010" s="44"/>
      <c r="BQ1010" s="45"/>
      <c r="BR1010" s="47"/>
      <c r="BS1010" s="45"/>
      <c r="BT1010" s="37"/>
      <c r="BU1010" s="5"/>
      <c r="BV1010" s="38"/>
      <c r="BW1010" s="48"/>
      <c r="BX1010" s="44"/>
      <c r="BY1010" s="44"/>
      <c r="BZ1010" s="33" t="s">
        <v>131</v>
      </c>
      <c r="CA1010" s="5"/>
      <c r="CB1010" s="5"/>
      <c r="CC1010" s="33" t="s">
        <v>177</v>
      </c>
      <c r="CD1010" s="5"/>
      <c r="CE1010" s="5"/>
      <c r="CF1010" s="33" t="s">
        <v>178</v>
      </c>
      <c r="CG1010" s="33" t="s">
        <v>6744</v>
      </c>
      <c r="CH1010" s="5"/>
      <c r="CI1010" s="5"/>
      <c r="CJ1010" s="5"/>
      <c r="CK1010" s="33"/>
      <c r="CL1010" s="49">
        <v>44995.0</v>
      </c>
      <c r="CM1010" s="33" t="s">
        <v>180</v>
      </c>
      <c r="CN1010" s="5"/>
      <c r="CO1010" s="33">
        <v>2.0</v>
      </c>
      <c r="CP1010" s="33" t="s">
        <v>181</v>
      </c>
      <c r="CQ1010" s="50" t="str">
        <f t="shared" si="7"/>
        <v>07/06/1963</v>
      </c>
      <c r="CR1010" s="33" t="s">
        <v>182</v>
      </c>
      <c r="CS1010" s="33">
        <v>4.0</v>
      </c>
      <c r="CT1010" s="33">
        <v>5.0</v>
      </c>
      <c r="CU1010" s="33">
        <v>25.0</v>
      </c>
      <c r="CV1010" s="33">
        <v>1379.0</v>
      </c>
      <c r="CW1010" s="5"/>
      <c r="CX1010" s="5"/>
      <c r="CY1010" s="33">
        <v>-99.717395</v>
      </c>
      <c r="CZ1010" s="33">
        <v>20.752073</v>
      </c>
      <c r="DA1010" s="33">
        <v>4.411388733E9</v>
      </c>
      <c r="DB1010" s="33">
        <v>2.0</v>
      </c>
      <c r="DC1010" s="33" t="s">
        <v>183</v>
      </c>
      <c r="DD1010" s="33">
        <v>2023.0</v>
      </c>
      <c r="DE1010" s="33" t="s">
        <v>184</v>
      </c>
      <c r="DF1010" s="33"/>
      <c r="DG1010" s="33" t="s">
        <v>185</v>
      </c>
      <c r="DH1010" s="33" t="s">
        <v>186</v>
      </c>
      <c r="DI1010" s="5"/>
      <c r="DJ1010" s="5"/>
    </row>
    <row r="1011">
      <c r="A1011" s="33" t="s">
        <v>6745</v>
      </c>
      <c r="B1011" s="34">
        <v>44956.0</v>
      </c>
      <c r="C1011" s="35" t="s">
        <v>137</v>
      </c>
      <c r="D1011" s="35" t="s">
        <v>139</v>
      </c>
      <c r="E1011" s="35" t="s">
        <v>142</v>
      </c>
      <c r="F1011" s="36" t="s">
        <v>144</v>
      </c>
      <c r="G1011" s="33" t="s">
        <v>6746</v>
      </c>
      <c r="H1011" s="33" t="s">
        <v>1495</v>
      </c>
      <c r="I1011" s="33" t="s">
        <v>254</v>
      </c>
      <c r="J1011" s="33" t="s">
        <v>1484</v>
      </c>
      <c r="K1011" s="35" t="s">
        <v>150</v>
      </c>
      <c r="L1011" s="33" t="s">
        <v>6747</v>
      </c>
      <c r="M1011" s="5"/>
      <c r="N1011" s="33" t="s">
        <v>6680</v>
      </c>
      <c r="O1011" s="5"/>
      <c r="P1011" s="35" t="s">
        <v>153</v>
      </c>
      <c r="Q1011" s="35" t="s">
        <v>6680</v>
      </c>
      <c r="R1011" s="33">
        <v>76530.0</v>
      </c>
      <c r="S1011" s="37"/>
      <c r="T1011" s="33"/>
      <c r="U1011" s="33">
        <v>2.43</v>
      </c>
      <c r="V1011" s="33" t="s">
        <v>154</v>
      </c>
      <c r="W1011" s="33"/>
      <c r="X1011" s="33"/>
      <c r="Y1011" s="5"/>
      <c r="Z1011" s="5"/>
      <c r="AA1011" s="33">
        <v>1.0</v>
      </c>
      <c r="AB1011" s="33"/>
      <c r="AC1011" s="33">
        <v>1.0</v>
      </c>
      <c r="AD1011" s="5"/>
      <c r="AE1011" s="5"/>
      <c r="AF1011" s="5"/>
      <c r="AG1011" s="16"/>
      <c r="AH1011" s="38" t="str">
        <f t="shared" si="1"/>
        <v/>
      </c>
      <c r="AI1011" s="39" t="str">
        <f t="shared" si="2"/>
        <v/>
      </c>
      <c r="AJ1011" s="37" t="str">
        <f t="shared" si="3"/>
        <v/>
      </c>
      <c r="AK1011" s="41" t="str">
        <f t="shared" si="4"/>
        <v/>
      </c>
      <c r="AL1011" s="35" t="s">
        <v>153</v>
      </c>
      <c r="AM1011" s="33" t="s">
        <v>1813</v>
      </c>
      <c r="AN1011" s="33" t="s">
        <v>1813</v>
      </c>
      <c r="AO1011" s="41"/>
      <c r="AP1011" s="33" t="s">
        <v>169</v>
      </c>
      <c r="AQ1011" s="33" t="s">
        <v>170</v>
      </c>
      <c r="AR1011" s="33">
        <v>300.0</v>
      </c>
      <c r="AS1011" s="42"/>
      <c r="AT1011" s="42"/>
      <c r="AU1011" s="42"/>
      <c r="AV1011" s="42"/>
      <c r="AW1011" s="42"/>
      <c r="AX1011" s="5"/>
      <c r="AY1011" s="33"/>
      <c r="AZ1011" s="33" t="s">
        <v>6748</v>
      </c>
      <c r="BA1011" s="5"/>
      <c r="BB1011" s="5"/>
      <c r="BC1011" s="5" t="s">
        <v>6749</v>
      </c>
      <c r="BD1011" s="33" t="s">
        <v>173</v>
      </c>
      <c r="BE1011" s="41"/>
      <c r="BF1011" s="35"/>
      <c r="BG1011" s="33" t="s">
        <v>169</v>
      </c>
      <c r="BH1011" s="5"/>
      <c r="BI1011" s="33">
        <v>300.0</v>
      </c>
      <c r="BJ1011" s="33" t="s">
        <v>170</v>
      </c>
      <c r="BK1011" s="5"/>
      <c r="BL1011" s="5">
        <f t="shared" si="5"/>
        <v>3994.5</v>
      </c>
      <c r="BM1011" s="5"/>
      <c r="BN1011" s="5"/>
      <c r="BO1011" s="42">
        <f t="shared" si="6"/>
        <v>3994.5</v>
      </c>
      <c r="BP1011" s="44"/>
      <c r="BQ1011" s="45"/>
      <c r="BR1011" s="47"/>
      <c r="BS1011" s="45"/>
      <c r="BT1011" s="37"/>
      <c r="BU1011" s="5"/>
      <c r="BV1011" s="38"/>
      <c r="BW1011" s="48"/>
      <c r="BX1011" s="44"/>
      <c r="BY1011" s="44"/>
      <c r="BZ1011" s="33" t="s">
        <v>131</v>
      </c>
      <c r="CA1011" s="5"/>
      <c r="CB1011" s="5"/>
      <c r="CC1011" s="33" t="s">
        <v>177</v>
      </c>
      <c r="CD1011" s="5"/>
      <c r="CE1011" s="5"/>
      <c r="CF1011" s="33" t="s">
        <v>178</v>
      </c>
      <c r="CG1011" s="33" t="s">
        <v>6750</v>
      </c>
      <c r="CH1011" s="5"/>
      <c r="CI1011" s="5"/>
      <c r="CJ1011" s="5"/>
      <c r="CK1011" s="33"/>
      <c r="CL1011" s="49">
        <v>44995.0</v>
      </c>
      <c r="CM1011" s="33" t="s">
        <v>180</v>
      </c>
      <c r="CN1011" s="5"/>
      <c r="CO1011" s="33">
        <v>2.0</v>
      </c>
      <c r="CP1011" s="33" t="s">
        <v>181</v>
      </c>
      <c r="CQ1011" s="50" t="str">
        <f t="shared" si="7"/>
        <v>04/02/1972</v>
      </c>
      <c r="CR1011" s="33" t="s">
        <v>182</v>
      </c>
      <c r="CS1011" s="33">
        <v>4.0</v>
      </c>
      <c r="CT1011" s="33">
        <v>5.0</v>
      </c>
      <c r="CU1011" s="33">
        <v>25.0</v>
      </c>
      <c r="CV1011" s="33">
        <v>1379.0</v>
      </c>
      <c r="CW1011" s="5"/>
      <c r="CX1011" s="5"/>
      <c r="CY1011" s="33">
        <v>-99.717395</v>
      </c>
      <c r="CZ1011" s="33">
        <v>20.752073</v>
      </c>
      <c r="DA1011" s="33">
        <v>4.423479495E9</v>
      </c>
      <c r="DB1011" s="33">
        <v>2.0</v>
      </c>
      <c r="DC1011" s="33" t="s">
        <v>183</v>
      </c>
      <c r="DD1011" s="33">
        <v>2023.0</v>
      </c>
      <c r="DE1011" s="33" t="s">
        <v>184</v>
      </c>
      <c r="DF1011" s="33"/>
      <c r="DG1011" s="33" t="s">
        <v>185</v>
      </c>
      <c r="DH1011" s="33" t="s">
        <v>186</v>
      </c>
      <c r="DI1011" s="5"/>
      <c r="DJ1011" s="5"/>
    </row>
    <row r="1012">
      <c r="A1012" s="33" t="s">
        <v>6751</v>
      </c>
      <c r="B1012" s="34">
        <v>44956.0</v>
      </c>
      <c r="C1012" s="35" t="s">
        <v>137</v>
      </c>
      <c r="D1012" s="35" t="s">
        <v>139</v>
      </c>
      <c r="E1012" s="35" t="s">
        <v>142</v>
      </c>
      <c r="F1012" s="36" t="s">
        <v>144</v>
      </c>
      <c r="G1012" s="33" t="s">
        <v>6752</v>
      </c>
      <c r="H1012" s="33" t="s">
        <v>6753</v>
      </c>
      <c r="I1012" s="33" t="s">
        <v>254</v>
      </c>
      <c r="J1012" s="33" t="s">
        <v>254</v>
      </c>
      <c r="K1012" s="35" t="s">
        <v>150</v>
      </c>
      <c r="L1012" s="33" t="s">
        <v>6699</v>
      </c>
      <c r="M1012" s="5"/>
      <c r="N1012" s="33" t="s">
        <v>6680</v>
      </c>
      <c r="O1012" s="5"/>
      <c r="P1012" s="35" t="s">
        <v>153</v>
      </c>
      <c r="Q1012" s="35" t="s">
        <v>6680</v>
      </c>
      <c r="R1012" s="33">
        <v>76530.0</v>
      </c>
      <c r="S1012" s="37"/>
      <c r="T1012" s="33"/>
      <c r="U1012" s="33">
        <v>3.65</v>
      </c>
      <c r="V1012" s="33" t="s">
        <v>154</v>
      </c>
      <c r="W1012" s="33"/>
      <c r="X1012" s="33"/>
      <c r="Y1012" s="5"/>
      <c r="Z1012" s="5"/>
      <c r="AA1012" s="33">
        <v>1.0</v>
      </c>
      <c r="AB1012" s="33">
        <v>1.0</v>
      </c>
      <c r="AC1012" s="33"/>
      <c r="AD1012" s="5"/>
      <c r="AE1012" s="5"/>
      <c r="AF1012" s="5"/>
      <c r="AG1012" s="16"/>
      <c r="AH1012" s="38" t="str">
        <f t="shared" si="1"/>
        <v/>
      </c>
      <c r="AI1012" s="39" t="str">
        <f t="shared" si="2"/>
        <v/>
      </c>
      <c r="AJ1012" s="37" t="str">
        <f t="shared" si="3"/>
        <v/>
      </c>
      <c r="AK1012" s="41" t="str">
        <f t="shared" si="4"/>
        <v/>
      </c>
      <c r="AL1012" s="35" t="s">
        <v>153</v>
      </c>
      <c r="AM1012" s="33" t="s">
        <v>1813</v>
      </c>
      <c r="AN1012" s="33" t="s">
        <v>1813</v>
      </c>
      <c r="AO1012" s="41"/>
      <c r="AP1012" s="33" t="s">
        <v>169</v>
      </c>
      <c r="AQ1012" s="33" t="s">
        <v>170</v>
      </c>
      <c r="AR1012" s="33">
        <v>300.0</v>
      </c>
      <c r="AS1012" s="42"/>
      <c r="AT1012" s="42"/>
      <c r="AU1012" s="42"/>
      <c r="AV1012" s="42"/>
      <c r="AW1012" s="42"/>
      <c r="AX1012" s="5"/>
      <c r="AY1012" s="33"/>
      <c r="AZ1012" s="33" t="s">
        <v>6754</v>
      </c>
      <c r="BA1012" s="5"/>
      <c r="BB1012" s="5"/>
      <c r="BC1012" s="5" t="s">
        <v>6755</v>
      </c>
      <c r="BD1012" s="33" t="s">
        <v>173</v>
      </c>
      <c r="BE1012" s="41"/>
      <c r="BF1012" s="35"/>
      <c r="BG1012" s="33" t="s">
        <v>169</v>
      </c>
      <c r="BH1012" s="5"/>
      <c r="BI1012" s="33">
        <v>300.0</v>
      </c>
      <c r="BJ1012" s="33" t="s">
        <v>170</v>
      </c>
      <c r="BK1012" s="5"/>
      <c r="BL1012" s="5">
        <f t="shared" si="5"/>
        <v>3994.5</v>
      </c>
      <c r="BM1012" s="5"/>
      <c r="BN1012" s="5"/>
      <c r="BO1012" s="42">
        <f t="shared" si="6"/>
        <v>3994.5</v>
      </c>
      <c r="BP1012" s="44"/>
      <c r="BQ1012" s="45"/>
      <c r="BR1012" s="47"/>
      <c r="BS1012" s="45"/>
      <c r="BT1012" s="37"/>
      <c r="BU1012" s="5"/>
      <c r="BV1012" s="38"/>
      <c r="BW1012" s="48"/>
      <c r="BX1012" s="44"/>
      <c r="BY1012" s="44"/>
      <c r="BZ1012" s="33" t="s">
        <v>131</v>
      </c>
      <c r="CA1012" s="5"/>
      <c r="CB1012" s="5"/>
      <c r="CC1012" s="33" t="s">
        <v>177</v>
      </c>
      <c r="CD1012" s="5"/>
      <c r="CE1012" s="5"/>
      <c r="CF1012" s="33" t="s">
        <v>178</v>
      </c>
      <c r="CG1012" s="33" t="s">
        <v>6756</v>
      </c>
      <c r="CH1012" s="5"/>
      <c r="CI1012" s="5"/>
      <c r="CJ1012" s="5"/>
      <c r="CK1012" s="33"/>
      <c r="CL1012" s="49">
        <v>44995.0</v>
      </c>
      <c r="CM1012" s="33" t="s">
        <v>180</v>
      </c>
      <c r="CN1012" s="5"/>
      <c r="CO1012" s="33">
        <v>2.0</v>
      </c>
      <c r="CP1012" s="33" t="s">
        <v>181</v>
      </c>
      <c r="CQ1012" s="50" t="str">
        <f t="shared" si="7"/>
        <v>05/02/1972</v>
      </c>
      <c r="CR1012" s="33" t="s">
        <v>243</v>
      </c>
      <c r="CS1012" s="33">
        <v>4.0</v>
      </c>
      <c r="CT1012" s="33">
        <v>5.0</v>
      </c>
      <c r="CU1012" s="33">
        <v>25.0</v>
      </c>
      <c r="CV1012" s="33">
        <v>1379.0</v>
      </c>
      <c r="CW1012" s="5"/>
      <c r="CX1012" s="5"/>
      <c r="CY1012" s="33">
        <v>-99.716456</v>
      </c>
      <c r="CZ1012" s="33">
        <v>20.748767</v>
      </c>
      <c r="DA1012" s="33">
        <v>4.411016387E9</v>
      </c>
      <c r="DB1012" s="33">
        <v>2.0</v>
      </c>
      <c r="DC1012" s="33" t="s">
        <v>183</v>
      </c>
      <c r="DD1012" s="33">
        <v>2023.0</v>
      </c>
      <c r="DE1012" s="33" t="s">
        <v>184</v>
      </c>
      <c r="DF1012" s="33"/>
      <c r="DG1012" s="33" t="s">
        <v>185</v>
      </c>
      <c r="DH1012" s="33" t="s">
        <v>186</v>
      </c>
      <c r="DI1012" s="5"/>
      <c r="DJ1012" s="5"/>
    </row>
    <row r="1013">
      <c r="A1013" s="33" t="s">
        <v>6757</v>
      </c>
      <c r="B1013" s="34">
        <v>44956.0</v>
      </c>
      <c r="C1013" s="35" t="s">
        <v>137</v>
      </c>
      <c r="D1013" s="35" t="s">
        <v>139</v>
      </c>
      <c r="E1013" s="35" t="s">
        <v>142</v>
      </c>
      <c r="F1013" s="36" t="s">
        <v>144</v>
      </c>
      <c r="G1013" s="33" t="s">
        <v>6758</v>
      </c>
      <c r="H1013" s="33" t="s">
        <v>515</v>
      </c>
      <c r="I1013" s="33" t="s">
        <v>254</v>
      </c>
      <c r="J1013" s="33" t="s">
        <v>254</v>
      </c>
      <c r="K1013" s="35" t="s">
        <v>150</v>
      </c>
      <c r="L1013" s="33" t="s">
        <v>6699</v>
      </c>
      <c r="M1013" s="5"/>
      <c r="N1013" s="33" t="s">
        <v>6680</v>
      </c>
      <c r="O1013" s="5"/>
      <c r="P1013" s="35" t="s">
        <v>153</v>
      </c>
      <c r="Q1013" s="35" t="s">
        <v>6680</v>
      </c>
      <c r="R1013" s="33">
        <v>76530.0</v>
      </c>
      <c r="S1013" s="37"/>
      <c r="T1013" s="33"/>
      <c r="U1013" s="33">
        <v>4.2</v>
      </c>
      <c r="V1013" s="33" t="s">
        <v>154</v>
      </c>
      <c r="W1013" s="33"/>
      <c r="X1013" s="33"/>
      <c r="Y1013" s="5"/>
      <c r="Z1013" s="5"/>
      <c r="AA1013" s="33">
        <v>1.0</v>
      </c>
      <c r="AB1013" s="33"/>
      <c r="AC1013" s="33">
        <v>1.0</v>
      </c>
      <c r="AD1013" s="5"/>
      <c r="AE1013" s="5"/>
      <c r="AF1013" s="5"/>
      <c r="AG1013" s="16"/>
      <c r="AH1013" s="38" t="str">
        <f t="shared" si="1"/>
        <v/>
      </c>
      <c r="AI1013" s="39">
        <f t="shared" si="2"/>
        <v>1</v>
      </c>
      <c r="AJ1013" s="37" t="str">
        <f t="shared" si="3"/>
        <v/>
      </c>
      <c r="AK1013" s="41" t="str">
        <f t="shared" si="4"/>
        <v/>
      </c>
      <c r="AL1013" s="35" t="s">
        <v>153</v>
      </c>
      <c r="AM1013" s="33" t="s">
        <v>1813</v>
      </c>
      <c r="AN1013" s="33" t="s">
        <v>1813</v>
      </c>
      <c r="AO1013" s="41"/>
      <c r="AP1013" s="33" t="s">
        <v>169</v>
      </c>
      <c r="AQ1013" s="33" t="s">
        <v>170</v>
      </c>
      <c r="AR1013" s="33">
        <v>300.0</v>
      </c>
      <c r="AS1013" s="42"/>
      <c r="AT1013" s="42"/>
      <c r="AU1013" s="42"/>
      <c r="AV1013" s="42"/>
      <c r="AW1013" s="42"/>
      <c r="AX1013" s="5"/>
      <c r="AY1013" s="33"/>
      <c r="AZ1013" s="33" t="s">
        <v>6759</v>
      </c>
      <c r="BA1013" s="5"/>
      <c r="BB1013" s="5"/>
      <c r="BC1013" s="5" t="s">
        <v>6760</v>
      </c>
      <c r="BD1013" s="33" t="s">
        <v>173</v>
      </c>
      <c r="BE1013" s="41"/>
      <c r="BF1013" s="35"/>
      <c r="BG1013" s="33" t="s">
        <v>169</v>
      </c>
      <c r="BH1013" s="5"/>
      <c r="BI1013" s="33">
        <v>300.0</v>
      </c>
      <c r="BJ1013" s="33" t="s">
        <v>170</v>
      </c>
      <c r="BK1013" s="5"/>
      <c r="BL1013" s="5">
        <f t="shared" si="5"/>
        <v>3994.5</v>
      </c>
      <c r="BM1013" s="5"/>
      <c r="BN1013" s="5"/>
      <c r="BO1013" s="42">
        <f t="shared" si="6"/>
        <v>3994.5</v>
      </c>
      <c r="BP1013" s="44"/>
      <c r="BQ1013" s="45"/>
      <c r="BR1013" s="47"/>
      <c r="BS1013" s="45"/>
      <c r="BT1013" s="37"/>
      <c r="BU1013" s="5"/>
      <c r="BV1013" s="38"/>
      <c r="BW1013" s="48"/>
      <c r="BX1013" s="44"/>
      <c r="BY1013" s="44"/>
      <c r="BZ1013" s="33" t="s">
        <v>131</v>
      </c>
      <c r="CA1013" s="5"/>
      <c r="CB1013" s="5"/>
      <c r="CC1013" s="33" t="s">
        <v>177</v>
      </c>
      <c r="CD1013" s="5"/>
      <c r="CE1013" s="5"/>
      <c r="CF1013" s="33" t="s">
        <v>178</v>
      </c>
      <c r="CG1013" s="33" t="s">
        <v>6761</v>
      </c>
      <c r="CH1013" s="5"/>
      <c r="CI1013" s="5"/>
      <c r="CJ1013" s="5"/>
      <c r="CK1013" s="33"/>
      <c r="CL1013" s="49">
        <v>44995.0</v>
      </c>
      <c r="CM1013" s="33" t="s">
        <v>180</v>
      </c>
      <c r="CN1013" s="5"/>
      <c r="CO1013" s="33">
        <v>2.0</v>
      </c>
      <c r="CP1013" s="33" t="s">
        <v>181</v>
      </c>
      <c r="CQ1013" s="50" t="str">
        <f t="shared" si="7"/>
        <v>25/07/1955</v>
      </c>
      <c r="CR1013" s="33" t="s">
        <v>182</v>
      </c>
      <c r="CS1013" s="33">
        <v>4.0</v>
      </c>
      <c r="CT1013" s="33">
        <v>5.0</v>
      </c>
      <c r="CU1013" s="33">
        <v>25.0</v>
      </c>
      <c r="CV1013" s="33">
        <v>1379.0</v>
      </c>
      <c r="CW1013" s="5"/>
      <c r="CX1013" s="5"/>
      <c r="CY1013" s="33">
        <v>-99.716456</v>
      </c>
      <c r="CZ1013" s="33">
        <v>20.748767</v>
      </c>
      <c r="DA1013" s="33">
        <v>4.428666767E9</v>
      </c>
      <c r="DB1013" s="33">
        <v>2.0</v>
      </c>
      <c r="DC1013" s="33" t="s">
        <v>183</v>
      </c>
      <c r="DD1013" s="33">
        <v>2023.0</v>
      </c>
      <c r="DE1013" s="33" t="s">
        <v>184</v>
      </c>
      <c r="DF1013" s="33"/>
      <c r="DG1013" s="33" t="s">
        <v>185</v>
      </c>
      <c r="DH1013" s="33" t="s">
        <v>186</v>
      </c>
      <c r="DI1013" s="5"/>
      <c r="DJ1013" s="5"/>
    </row>
    <row r="1014">
      <c r="A1014" s="33" t="s">
        <v>6762</v>
      </c>
      <c r="B1014" s="34">
        <v>44956.0</v>
      </c>
      <c r="C1014" s="35" t="s">
        <v>137</v>
      </c>
      <c r="D1014" s="35" t="s">
        <v>139</v>
      </c>
      <c r="E1014" s="35" t="s">
        <v>142</v>
      </c>
      <c r="F1014" s="36" t="s">
        <v>144</v>
      </c>
      <c r="G1014" s="33" t="s">
        <v>6763</v>
      </c>
      <c r="H1014" s="33" t="s">
        <v>6764</v>
      </c>
      <c r="I1014" s="33" t="s">
        <v>254</v>
      </c>
      <c r="J1014" s="33" t="s">
        <v>204</v>
      </c>
      <c r="K1014" s="35" t="s">
        <v>150</v>
      </c>
      <c r="L1014" s="33" t="s">
        <v>3775</v>
      </c>
      <c r="M1014" s="5"/>
      <c r="N1014" s="33" t="s">
        <v>6680</v>
      </c>
      <c r="O1014" s="5"/>
      <c r="P1014" s="35" t="s">
        <v>153</v>
      </c>
      <c r="Q1014" s="35" t="s">
        <v>6680</v>
      </c>
      <c r="R1014" s="33">
        <v>76530.0</v>
      </c>
      <c r="S1014" s="37"/>
      <c r="T1014" s="33"/>
      <c r="U1014" s="33">
        <v>3.99</v>
      </c>
      <c r="V1014" s="33" t="s">
        <v>154</v>
      </c>
      <c r="W1014" s="33"/>
      <c r="X1014" s="33"/>
      <c r="Y1014" s="5"/>
      <c r="Z1014" s="5"/>
      <c r="AA1014" s="33">
        <v>1.0</v>
      </c>
      <c r="AB1014" s="33"/>
      <c r="AC1014" s="33">
        <v>1.0</v>
      </c>
      <c r="AD1014" s="5"/>
      <c r="AE1014" s="5"/>
      <c r="AF1014" s="5"/>
      <c r="AG1014" s="16"/>
      <c r="AH1014" s="38" t="str">
        <f t="shared" si="1"/>
        <v/>
      </c>
      <c r="AI1014" s="39">
        <f t="shared" si="2"/>
        <v>1</v>
      </c>
      <c r="AJ1014" s="37" t="str">
        <f t="shared" si="3"/>
        <v/>
      </c>
      <c r="AK1014" s="41" t="str">
        <f t="shared" si="4"/>
        <v/>
      </c>
      <c r="AL1014" s="35" t="s">
        <v>153</v>
      </c>
      <c r="AM1014" s="33" t="s">
        <v>1813</v>
      </c>
      <c r="AN1014" s="33" t="s">
        <v>1813</v>
      </c>
      <c r="AO1014" s="41"/>
      <c r="AP1014" s="33" t="s">
        <v>169</v>
      </c>
      <c r="AQ1014" s="33" t="s">
        <v>170</v>
      </c>
      <c r="AR1014" s="33">
        <v>300.0</v>
      </c>
      <c r="AS1014" s="42"/>
      <c r="AT1014" s="42"/>
      <c r="AU1014" s="42"/>
      <c r="AV1014" s="42"/>
      <c r="AW1014" s="42"/>
      <c r="AX1014" s="5"/>
      <c r="AY1014" s="33"/>
      <c r="AZ1014" s="33" t="s">
        <v>6765</v>
      </c>
      <c r="BA1014" s="5"/>
      <c r="BB1014" s="5"/>
      <c r="BC1014" s="5" t="s">
        <v>6766</v>
      </c>
      <c r="BD1014" s="33" t="s">
        <v>173</v>
      </c>
      <c r="BE1014" s="41"/>
      <c r="BF1014" s="35"/>
      <c r="BG1014" s="33" t="s">
        <v>169</v>
      </c>
      <c r="BH1014" s="5"/>
      <c r="BI1014" s="33">
        <v>300.0</v>
      </c>
      <c r="BJ1014" s="33" t="s">
        <v>170</v>
      </c>
      <c r="BK1014" s="5"/>
      <c r="BL1014" s="5">
        <f t="shared" si="5"/>
        <v>3994.5</v>
      </c>
      <c r="BM1014" s="5"/>
      <c r="BN1014" s="5"/>
      <c r="BO1014" s="42">
        <f t="shared" si="6"/>
        <v>3994.5</v>
      </c>
      <c r="BP1014" s="44"/>
      <c r="BQ1014" s="45"/>
      <c r="BR1014" s="47"/>
      <c r="BS1014" s="45"/>
      <c r="BT1014" s="37"/>
      <c r="BU1014" s="5"/>
      <c r="BV1014" s="38"/>
      <c r="BW1014" s="48"/>
      <c r="BX1014" s="44"/>
      <c r="BY1014" s="44"/>
      <c r="BZ1014" s="33" t="s">
        <v>131</v>
      </c>
      <c r="CA1014" s="5"/>
      <c r="CB1014" s="5"/>
      <c r="CC1014" s="33" t="s">
        <v>177</v>
      </c>
      <c r="CD1014" s="5"/>
      <c r="CE1014" s="5"/>
      <c r="CF1014" s="33" t="s">
        <v>178</v>
      </c>
      <c r="CG1014" s="33" t="s">
        <v>6767</v>
      </c>
      <c r="CH1014" s="5"/>
      <c r="CI1014" s="5"/>
      <c r="CJ1014" s="5"/>
      <c r="CK1014" s="33"/>
      <c r="CL1014" s="49">
        <v>44995.0</v>
      </c>
      <c r="CM1014" s="33" t="s">
        <v>180</v>
      </c>
      <c r="CN1014" s="5"/>
      <c r="CO1014" s="33">
        <v>2.0</v>
      </c>
      <c r="CP1014" s="33" t="s">
        <v>181</v>
      </c>
      <c r="CQ1014" s="50" t="str">
        <f t="shared" si="7"/>
        <v>07/09/1951</v>
      </c>
      <c r="CR1014" s="33" t="s">
        <v>182</v>
      </c>
      <c r="CS1014" s="33">
        <v>4.0</v>
      </c>
      <c r="CT1014" s="33">
        <v>5.0</v>
      </c>
      <c r="CU1014" s="33">
        <v>25.0</v>
      </c>
      <c r="CV1014" s="33">
        <v>1379.0</v>
      </c>
      <c r="CW1014" s="5"/>
      <c r="CX1014" s="5"/>
      <c r="CY1014" s="33">
        <v>-99.717395</v>
      </c>
      <c r="CZ1014" s="33">
        <v>20.752073</v>
      </c>
      <c r="DA1014" s="33">
        <v>4.411363887E9</v>
      </c>
      <c r="DB1014" s="33">
        <v>2.0</v>
      </c>
      <c r="DC1014" s="33" t="s">
        <v>183</v>
      </c>
      <c r="DD1014" s="33">
        <v>2023.0</v>
      </c>
      <c r="DE1014" s="33" t="s">
        <v>184</v>
      </c>
      <c r="DF1014" s="33"/>
      <c r="DG1014" s="33" t="s">
        <v>185</v>
      </c>
      <c r="DH1014" s="33" t="s">
        <v>186</v>
      </c>
      <c r="DI1014" s="5"/>
      <c r="DJ1014" s="5"/>
    </row>
    <row r="1015">
      <c r="A1015" s="33" t="s">
        <v>6768</v>
      </c>
      <c r="B1015" s="34">
        <v>44956.0</v>
      </c>
      <c r="C1015" s="35" t="s">
        <v>137</v>
      </c>
      <c r="D1015" s="35" t="s">
        <v>139</v>
      </c>
      <c r="E1015" s="35" t="s">
        <v>142</v>
      </c>
      <c r="F1015" s="36" t="s">
        <v>144</v>
      </c>
      <c r="G1015" s="33" t="s">
        <v>6769</v>
      </c>
      <c r="H1015" s="33" t="s">
        <v>4624</v>
      </c>
      <c r="I1015" s="33" t="s">
        <v>254</v>
      </c>
      <c r="J1015" s="33" t="s">
        <v>1484</v>
      </c>
      <c r="K1015" s="35" t="s">
        <v>150</v>
      </c>
      <c r="L1015" s="33" t="s">
        <v>6705</v>
      </c>
      <c r="M1015" s="5"/>
      <c r="N1015" s="33" t="s">
        <v>6680</v>
      </c>
      <c r="O1015" s="5"/>
      <c r="P1015" s="35" t="s">
        <v>153</v>
      </c>
      <c r="Q1015" s="35" t="s">
        <v>6680</v>
      </c>
      <c r="R1015" s="33">
        <v>76530.0</v>
      </c>
      <c r="S1015" s="37"/>
      <c r="T1015" s="33"/>
      <c r="U1015" s="33">
        <v>1.18</v>
      </c>
      <c r="V1015" s="33" t="s">
        <v>154</v>
      </c>
      <c r="W1015" s="33"/>
      <c r="X1015" s="33"/>
      <c r="Y1015" s="5"/>
      <c r="Z1015" s="5"/>
      <c r="AA1015" s="33">
        <v>1.0</v>
      </c>
      <c r="AB1015" s="33">
        <v>1.0</v>
      </c>
      <c r="AC1015" s="33"/>
      <c r="AD1015" s="5"/>
      <c r="AE1015" s="5"/>
      <c r="AF1015" s="5"/>
      <c r="AG1015" s="16"/>
      <c r="AH1015" s="38" t="str">
        <f t="shared" si="1"/>
        <v/>
      </c>
      <c r="AI1015" s="39" t="str">
        <f t="shared" si="2"/>
        <v/>
      </c>
      <c r="AJ1015" s="37" t="str">
        <f t="shared" si="3"/>
        <v/>
      </c>
      <c r="AK1015" s="41" t="str">
        <f t="shared" si="4"/>
        <v/>
      </c>
      <c r="AL1015" s="35" t="s">
        <v>153</v>
      </c>
      <c r="AM1015" s="33" t="s">
        <v>1813</v>
      </c>
      <c r="AN1015" s="33" t="s">
        <v>1813</v>
      </c>
      <c r="AO1015" s="41"/>
      <c r="AP1015" s="33" t="s">
        <v>169</v>
      </c>
      <c r="AQ1015" s="33" t="s">
        <v>170</v>
      </c>
      <c r="AR1015" s="33">
        <v>150.0</v>
      </c>
      <c r="AS1015" s="42"/>
      <c r="AT1015" s="42"/>
      <c r="AU1015" s="42"/>
      <c r="AV1015" s="42"/>
      <c r="AW1015" s="42"/>
      <c r="AX1015" s="5"/>
      <c r="AY1015" s="33"/>
      <c r="AZ1015" s="33" t="s">
        <v>6770</v>
      </c>
      <c r="BA1015" s="5"/>
      <c r="BB1015" s="5"/>
      <c r="BC1015" s="5" t="s">
        <v>6771</v>
      </c>
      <c r="BD1015" s="33" t="s">
        <v>173</v>
      </c>
      <c r="BE1015" s="41"/>
      <c r="BF1015" s="35"/>
      <c r="BG1015" s="33" t="s">
        <v>169</v>
      </c>
      <c r="BH1015" s="5"/>
      <c r="BI1015" s="33">
        <v>150.0</v>
      </c>
      <c r="BJ1015" s="33" t="s">
        <v>170</v>
      </c>
      <c r="BK1015" s="5"/>
      <c r="BL1015" s="5">
        <f t="shared" si="5"/>
        <v>1997.25</v>
      </c>
      <c r="BM1015" s="5"/>
      <c r="BN1015" s="5"/>
      <c r="BO1015" s="42">
        <f t="shared" si="6"/>
        <v>1997.25</v>
      </c>
      <c r="BP1015" s="44"/>
      <c r="BQ1015" s="45"/>
      <c r="BR1015" s="47"/>
      <c r="BS1015" s="45"/>
      <c r="BT1015" s="37"/>
      <c r="BU1015" s="5"/>
      <c r="BV1015" s="38"/>
      <c r="BW1015" s="48"/>
      <c r="BX1015" s="44"/>
      <c r="BY1015" s="44"/>
      <c r="BZ1015" s="33" t="s">
        <v>131</v>
      </c>
      <c r="CA1015" s="5"/>
      <c r="CB1015" s="5"/>
      <c r="CC1015" s="33" t="s">
        <v>177</v>
      </c>
      <c r="CD1015" s="5"/>
      <c r="CE1015" s="5"/>
      <c r="CF1015" s="33" t="s">
        <v>178</v>
      </c>
      <c r="CG1015" s="33" t="s">
        <v>6772</v>
      </c>
      <c r="CH1015" s="5"/>
      <c r="CI1015" s="5"/>
      <c r="CJ1015" s="5"/>
      <c r="CK1015" s="33"/>
      <c r="CL1015" s="49">
        <v>44995.0</v>
      </c>
      <c r="CM1015" s="33" t="s">
        <v>180</v>
      </c>
      <c r="CN1015" s="5"/>
      <c r="CO1015" s="33">
        <v>1.0</v>
      </c>
      <c r="CP1015" s="33" t="s">
        <v>181</v>
      </c>
      <c r="CQ1015" s="50" t="str">
        <f t="shared" si="7"/>
        <v>24/02/1970</v>
      </c>
      <c r="CR1015" s="33" t="s">
        <v>243</v>
      </c>
      <c r="CS1015" s="33">
        <v>4.0</v>
      </c>
      <c r="CT1015" s="33">
        <v>5.0</v>
      </c>
      <c r="CU1015" s="33">
        <v>25.0</v>
      </c>
      <c r="CV1015" s="33">
        <v>1379.0</v>
      </c>
      <c r="CW1015" s="5"/>
      <c r="CX1015" s="5"/>
      <c r="CY1015" s="33">
        <v>-99.717395</v>
      </c>
      <c r="CZ1015" s="33">
        <v>20.752073</v>
      </c>
      <c r="DA1015" s="33">
        <v>4.411320116E9</v>
      </c>
      <c r="DB1015" s="33">
        <v>2.0</v>
      </c>
      <c r="DC1015" s="33" t="s">
        <v>183</v>
      </c>
      <c r="DD1015" s="33">
        <v>2023.0</v>
      </c>
      <c r="DE1015" s="33" t="s">
        <v>184</v>
      </c>
      <c r="DF1015" s="33"/>
      <c r="DG1015" s="33" t="s">
        <v>185</v>
      </c>
      <c r="DH1015" s="33" t="s">
        <v>186</v>
      </c>
      <c r="DI1015" s="5"/>
      <c r="DJ1015" s="5"/>
    </row>
    <row r="1016">
      <c r="A1016" s="33" t="s">
        <v>6773</v>
      </c>
      <c r="B1016" s="34">
        <v>44956.0</v>
      </c>
      <c r="C1016" s="35" t="s">
        <v>137</v>
      </c>
      <c r="D1016" s="35" t="s">
        <v>139</v>
      </c>
      <c r="E1016" s="35" t="s">
        <v>142</v>
      </c>
      <c r="F1016" s="36" t="s">
        <v>144</v>
      </c>
      <c r="G1016" s="33" t="s">
        <v>6774</v>
      </c>
      <c r="H1016" s="33" t="s">
        <v>1225</v>
      </c>
      <c r="I1016" s="33" t="s">
        <v>254</v>
      </c>
      <c r="J1016" s="33" t="s">
        <v>254</v>
      </c>
      <c r="K1016" s="35" t="s">
        <v>150</v>
      </c>
      <c r="L1016" s="33" t="s">
        <v>6705</v>
      </c>
      <c r="M1016" s="5"/>
      <c r="N1016" s="33" t="s">
        <v>6680</v>
      </c>
      <c r="O1016" s="5"/>
      <c r="P1016" s="35" t="s">
        <v>153</v>
      </c>
      <c r="Q1016" s="35" t="s">
        <v>6680</v>
      </c>
      <c r="R1016" s="33">
        <v>76530.0</v>
      </c>
      <c r="S1016" s="37"/>
      <c r="T1016" s="33"/>
      <c r="U1016" s="33">
        <v>2.98</v>
      </c>
      <c r="V1016" s="33" t="s">
        <v>154</v>
      </c>
      <c r="W1016" s="33"/>
      <c r="X1016" s="33"/>
      <c r="Y1016" s="5"/>
      <c r="Z1016" s="5"/>
      <c r="AA1016" s="33">
        <v>1.0</v>
      </c>
      <c r="AB1016" s="33"/>
      <c r="AC1016" s="33">
        <v>1.0</v>
      </c>
      <c r="AD1016" s="5"/>
      <c r="AE1016" s="5"/>
      <c r="AF1016" s="5"/>
      <c r="AG1016" s="16"/>
      <c r="AH1016" s="38" t="str">
        <f t="shared" si="1"/>
        <v/>
      </c>
      <c r="AI1016" s="39">
        <f t="shared" si="2"/>
        <v>1</v>
      </c>
      <c r="AJ1016" s="37" t="str">
        <f t="shared" si="3"/>
        <v/>
      </c>
      <c r="AK1016" s="41" t="str">
        <f t="shared" si="4"/>
        <v/>
      </c>
      <c r="AL1016" s="35" t="s">
        <v>153</v>
      </c>
      <c r="AM1016" s="33" t="s">
        <v>1813</v>
      </c>
      <c r="AN1016" s="33" t="s">
        <v>1813</v>
      </c>
      <c r="AO1016" s="41"/>
      <c r="AP1016" s="33" t="s">
        <v>169</v>
      </c>
      <c r="AQ1016" s="33" t="s">
        <v>170</v>
      </c>
      <c r="AR1016" s="33">
        <v>300.0</v>
      </c>
      <c r="AS1016" s="42"/>
      <c r="AT1016" s="42"/>
      <c r="AU1016" s="42"/>
      <c r="AV1016" s="42"/>
      <c r="AW1016" s="42"/>
      <c r="AX1016" s="5"/>
      <c r="AY1016" s="33"/>
      <c r="AZ1016" s="33" t="s">
        <v>6775</v>
      </c>
      <c r="BA1016" s="5"/>
      <c r="BB1016" s="5"/>
      <c r="BC1016" s="5" t="s">
        <v>6776</v>
      </c>
      <c r="BD1016" s="33" t="s">
        <v>173</v>
      </c>
      <c r="BE1016" s="41"/>
      <c r="BF1016" s="35"/>
      <c r="BG1016" s="33" t="s">
        <v>169</v>
      </c>
      <c r="BH1016" s="5"/>
      <c r="BI1016" s="33">
        <v>300.0</v>
      </c>
      <c r="BJ1016" s="33" t="s">
        <v>170</v>
      </c>
      <c r="BK1016" s="5"/>
      <c r="BL1016" s="5">
        <f t="shared" si="5"/>
        <v>3994.5</v>
      </c>
      <c r="BM1016" s="5"/>
      <c r="BN1016" s="5"/>
      <c r="BO1016" s="42">
        <f t="shared" si="6"/>
        <v>3994.5</v>
      </c>
      <c r="BP1016" s="44"/>
      <c r="BQ1016" s="45"/>
      <c r="BR1016" s="47"/>
      <c r="BS1016" s="45"/>
      <c r="BT1016" s="37"/>
      <c r="BU1016" s="5"/>
      <c r="BV1016" s="38"/>
      <c r="BW1016" s="48"/>
      <c r="BX1016" s="44"/>
      <c r="BY1016" s="44"/>
      <c r="BZ1016" s="33" t="s">
        <v>131</v>
      </c>
      <c r="CA1016" s="5"/>
      <c r="CB1016" s="5"/>
      <c r="CC1016" s="33" t="s">
        <v>177</v>
      </c>
      <c r="CD1016" s="5"/>
      <c r="CE1016" s="5"/>
      <c r="CF1016" s="33" t="s">
        <v>178</v>
      </c>
      <c r="CG1016" s="33" t="s">
        <v>6777</v>
      </c>
      <c r="CH1016" s="5"/>
      <c r="CI1016" s="5"/>
      <c r="CJ1016" s="5"/>
      <c r="CK1016" s="33"/>
      <c r="CL1016" s="49">
        <v>44995.0</v>
      </c>
      <c r="CM1016" s="33" t="s">
        <v>180</v>
      </c>
      <c r="CN1016" s="5"/>
      <c r="CO1016" s="33">
        <v>2.0</v>
      </c>
      <c r="CP1016" s="33" t="s">
        <v>181</v>
      </c>
      <c r="CQ1016" s="50" t="str">
        <f t="shared" si="7"/>
        <v>19/12/1939</v>
      </c>
      <c r="CR1016" s="33" t="s">
        <v>182</v>
      </c>
      <c r="CS1016" s="33">
        <v>4.0</v>
      </c>
      <c r="CT1016" s="33">
        <v>5.0</v>
      </c>
      <c r="CU1016" s="33">
        <v>25.0</v>
      </c>
      <c r="CV1016" s="33">
        <v>1379.0</v>
      </c>
      <c r="CW1016" s="5"/>
      <c r="CX1016" s="5"/>
      <c r="CY1016" s="33">
        <v>-99.717395</v>
      </c>
      <c r="CZ1016" s="33">
        <v>20.752073</v>
      </c>
      <c r="DA1016" s="33">
        <v>4.411063531E9</v>
      </c>
      <c r="DB1016" s="33">
        <v>2.0</v>
      </c>
      <c r="DC1016" s="33" t="s">
        <v>183</v>
      </c>
      <c r="DD1016" s="33">
        <v>2023.0</v>
      </c>
      <c r="DE1016" s="33" t="s">
        <v>184</v>
      </c>
      <c r="DF1016" s="33"/>
      <c r="DG1016" s="33" t="s">
        <v>185</v>
      </c>
      <c r="DH1016" s="33" t="s">
        <v>186</v>
      </c>
      <c r="DI1016" s="5"/>
      <c r="DJ1016" s="5"/>
    </row>
    <row r="1017">
      <c r="A1017" s="33" t="s">
        <v>6778</v>
      </c>
      <c r="B1017" s="34">
        <v>44956.0</v>
      </c>
      <c r="C1017" s="35" t="s">
        <v>137</v>
      </c>
      <c r="D1017" s="35" t="s">
        <v>139</v>
      </c>
      <c r="E1017" s="35" t="s">
        <v>142</v>
      </c>
      <c r="F1017" s="36" t="s">
        <v>144</v>
      </c>
      <c r="G1017" s="33" t="s">
        <v>6779</v>
      </c>
      <c r="H1017" s="33" t="s">
        <v>6780</v>
      </c>
      <c r="I1017" s="33" t="s">
        <v>254</v>
      </c>
      <c r="J1017" s="33" t="s">
        <v>204</v>
      </c>
      <c r="K1017" s="35" t="s">
        <v>150</v>
      </c>
      <c r="L1017" s="33" t="s">
        <v>6699</v>
      </c>
      <c r="M1017" s="5"/>
      <c r="N1017" s="33" t="s">
        <v>6680</v>
      </c>
      <c r="O1017" s="5"/>
      <c r="P1017" s="35" t="s">
        <v>153</v>
      </c>
      <c r="Q1017" s="35" t="s">
        <v>6680</v>
      </c>
      <c r="R1017" s="33">
        <v>76530.0</v>
      </c>
      <c r="S1017" s="37"/>
      <c r="T1017" s="33"/>
      <c r="U1017" s="33">
        <v>3.16</v>
      </c>
      <c r="V1017" s="33" t="s">
        <v>154</v>
      </c>
      <c r="W1017" s="33"/>
      <c r="X1017" s="33"/>
      <c r="Y1017" s="5"/>
      <c r="Z1017" s="5"/>
      <c r="AA1017" s="33">
        <v>1.0</v>
      </c>
      <c r="AB1017" s="33">
        <v>1.0</v>
      </c>
      <c r="AC1017" s="33"/>
      <c r="AD1017" s="5"/>
      <c r="AE1017" s="5"/>
      <c r="AF1017" s="5"/>
      <c r="AG1017" s="16"/>
      <c r="AH1017" s="38">
        <f t="shared" si="1"/>
        <v>1</v>
      </c>
      <c r="AI1017" s="39" t="str">
        <f t="shared" si="2"/>
        <v/>
      </c>
      <c r="AJ1017" s="37" t="str">
        <f t="shared" si="3"/>
        <v/>
      </c>
      <c r="AK1017" s="41" t="str">
        <f t="shared" si="4"/>
        <v/>
      </c>
      <c r="AL1017" s="35" t="s">
        <v>153</v>
      </c>
      <c r="AM1017" s="33" t="s">
        <v>1813</v>
      </c>
      <c r="AN1017" s="33" t="s">
        <v>1813</v>
      </c>
      <c r="AO1017" s="41"/>
      <c r="AP1017" s="33" t="s">
        <v>169</v>
      </c>
      <c r="AQ1017" s="33" t="s">
        <v>170</v>
      </c>
      <c r="AR1017" s="33">
        <v>300.0</v>
      </c>
      <c r="AS1017" s="42"/>
      <c r="AT1017" s="42"/>
      <c r="AU1017" s="42"/>
      <c r="AV1017" s="42"/>
      <c r="AW1017" s="42"/>
      <c r="AX1017" s="5"/>
      <c r="AY1017" s="33"/>
      <c r="AZ1017" s="33" t="s">
        <v>6781</v>
      </c>
      <c r="BA1017" s="5"/>
      <c r="BB1017" s="5"/>
      <c r="BC1017" s="5" t="s">
        <v>6782</v>
      </c>
      <c r="BD1017" s="33" t="s">
        <v>173</v>
      </c>
      <c r="BE1017" s="41"/>
      <c r="BF1017" s="35"/>
      <c r="BG1017" s="33" t="s">
        <v>169</v>
      </c>
      <c r="BH1017" s="5"/>
      <c r="BI1017" s="33">
        <v>300.0</v>
      </c>
      <c r="BJ1017" s="33" t="s">
        <v>170</v>
      </c>
      <c r="BK1017" s="5"/>
      <c r="BL1017" s="5">
        <f t="shared" si="5"/>
        <v>3994.5</v>
      </c>
      <c r="BM1017" s="5"/>
      <c r="BN1017" s="5"/>
      <c r="BO1017" s="42">
        <f t="shared" si="6"/>
        <v>3994.5</v>
      </c>
      <c r="BP1017" s="44"/>
      <c r="BQ1017" s="45"/>
      <c r="BR1017" s="47"/>
      <c r="BS1017" s="45"/>
      <c r="BT1017" s="37"/>
      <c r="BU1017" s="5"/>
      <c r="BV1017" s="38"/>
      <c r="BW1017" s="48"/>
      <c r="BX1017" s="44"/>
      <c r="BY1017" s="44"/>
      <c r="BZ1017" s="33" t="s">
        <v>131</v>
      </c>
      <c r="CA1017" s="5"/>
      <c r="CB1017" s="5"/>
      <c r="CC1017" s="33" t="s">
        <v>177</v>
      </c>
      <c r="CD1017" s="5"/>
      <c r="CE1017" s="5"/>
      <c r="CF1017" s="33" t="s">
        <v>178</v>
      </c>
      <c r="CG1017" s="33" t="s">
        <v>6783</v>
      </c>
      <c r="CH1017" s="5"/>
      <c r="CI1017" s="5"/>
      <c r="CJ1017" s="5"/>
      <c r="CK1017" s="33"/>
      <c r="CL1017" s="49">
        <v>44995.0</v>
      </c>
      <c r="CM1017" s="33" t="s">
        <v>180</v>
      </c>
      <c r="CN1017" s="5"/>
      <c r="CO1017" s="33">
        <v>2.0</v>
      </c>
      <c r="CP1017" s="33" t="s">
        <v>181</v>
      </c>
      <c r="CQ1017" s="50" t="str">
        <f t="shared" si="7"/>
        <v>10/04/1955</v>
      </c>
      <c r="CR1017" s="33" t="s">
        <v>243</v>
      </c>
      <c r="CS1017" s="33">
        <v>4.0</v>
      </c>
      <c r="CT1017" s="33">
        <v>5.0</v>
      </c>
      <c r="CU1017" s="33">
        <v>25.0</v>
      </c>
      <c r="CV1017" s="33">
        <v>1379.0</v>
      </c>
      <c r="CW1017" s="5"/>
      <c r="CX1017" s="5"/>
      <c r="CY1017" s="33">
        <v>-99.716456</v>
      </c>
      <c r="CZ1017" s="33">
        <v>20.748767</v>
      </c>
      <c r="DA1017" s="33">
        <v>4.411388799E9</v>
      </c>
      <c r="DB1017" s="33">
        <v>2.0</v>
      </c>
      <c r="DC1017" s="33" t="s">
        <v>183</v>
      </c>
      <c r="DD1017" s="33">
        <v>2023.0</v>
      </c>
      <c r="DE1017" s="33" t="s">
        <v>184</v>
      </c>
      <c r="DF1017" s="33"/>
      <c r="DG1017" s="33" t="s">
        <v>185</v>
      </c>
      <c r="DH1017" s="33" t="s">
        <v>186</v>
      </c>
      <c r="DI1017" s="5"/>
      <c r="DJ1017" s="5"/>
    </row>
    <row r="1018">
      <c r="A1018" s="33" t="s">
        <v>6784</v>
      </c>
      <c r="B1018" s="34">
        <v>44956.0</v>
      </c>
      <c r="C1018" s="35" t="s">
        <v>137</v>
      </c>
      <c r="D1018" s="35" t="s">
        <v>139</v>
      </c>
      <c r="E1018" s="35" t="s">
        <v>142</v>
      </c>
      <c r="F1018" s="36" t="s">
        <v>144</v>
      </c>
      <c r="G1018" s="33" t="s">
        <v>6785</v>
      </c>
      <c r="H1018" s="33" t="s">
        <v>4226</v>
      </c>
      <c r="I1018" s="33" t="s">
        <v>254</v>
      </c>
      <c r="J1018" s="33" t="s">
        <v>213</v>
      </c>
      <c r="K1018" s="35" t="s">
        <v>150</v>
      </c>
      <c r="L1018" s="33" t="s">
        <v>3139</v>
      </c>
      <c r="M1018" s="5"/>
      <c r="N1018" s="33" t="s">
        <v>6680</v>
      </c>
      <c r="O1018" s="5"/>
      <c r="P1018" s="35" t="s">
        <v>153</v>
      </c>
      <c r="Q1018" s="35" t="s">
        <v>6680</v>
      </c>
      <c r="R1018" s="33">
        <v>76530.0</v>
      </c>
      <c r="S1018" s="37"/>
      <c r="T1018" s="33"/>
      <c r="U1018" s="33">
        <v>2.42</v>
      </c>
      <c r="V1018" s="33" t="s">
        <v>154</v>
      </c>
      <c r="W1018" s="33"/>
      <c r="X1018" s="33"/>
      <c r="Y1018" s="5"/>
      <c r="Z1018" s="5"/>
      <c r="AA1018" s="33">
        <v>1.0</v>
      </c>
      <c r="AB1018" s="33"/>
      <c r="AC1018" s="33">
        <v>1.0</v>
      </c>
      <c r="AD1018" s="5"/>
      <c r="AE1018" s="5"/>
      <c r="AF1018" s="5"/>
      <c r="AG1018" s="16"/>
      <c r="AH1018" s="38" t="str">
        <f t="shared" si="1"/>
        <v/>
      </c>
      <c r="AI1018" s="39" t="str">
        <f t="shared" si="2"/>
        <v/>
      </c>
      <c r="AJ1018" s="37" t="str">
        <f t="shared" si="3"/>
        <v/>
      </c>
      <c r="AK1018" s="41" t="str">
        <f t="shared" si="4"/>
        <v/>
      </c>
      <c r="AL1018" s="35" t="s">
        <v>153</v>
      </c>
      <c r="AM1018" s="33" t="s">
        <v>1813</v>
      </c>
      <c r="AN1018" s="33" t="s">
        <v>1813</v>
      </c>
      <c r="AO1018" s="41"/>
      <c r="AP1018" s="33" t="s">
        <v>169</v>
      </c>
      <c r="AQ1018" s="33" t="s">
        <v>170</v>
      </c>
      <c r="AR1018" s="33">
        <v>300.0</v>
      </c>
      <c r="AS1018" s="42"/>
      <c r="AT1018" s="42"/>
      <c r="AU1018" s="42"/>
      <c r="AV1018" s="42"/>
      <c r="AW1018" s="42"/>
      <c r="AX1018" s="5"/>
      <c r="AY1018" s="33"/>
      <c r="AZ1018" s="33" t="s">
        <v>6786</v>
      </c>
      <c r="BA1018" s="5"/>
      <c r="BB1018" s="5"/>
      <c r="BC1018" s="5" t="s">
        <v>6787</v>
      </c>
      <c r="BD1018" s="33" t="s">
        <v>173</v>
      </c>
      <c r="BE1018" s="41"/>
      <c r="BF1018" s="35"/>
      <c r="BG1018" s="33" t="s">
        <v>169</v>
      </c>
      <c r="BH1018" s="5"/>
      <c r="BI1018" s="33">
        <v>300.0</v>
      </c>
      <c r="BJ1018" s="33" t="s">
        <v>170</v>
      </c>
      <c r="BK1018" s="5"/>
      <c r="BL1018" s="5">
        <f t="shared" si="5"/>
        <v>3994.5</v>
      </c>
      <c r="BM1018" s="5"/>
      <c r="BN1018" s="5"/>
      <c r="BO1018" s="42">
        <f t="shared" si="6"/>
        <v>3994.5</v>
      </c>
      <c r="BP1018" s="44"/>
      <c r="BQ1018" s="45"/>
      <c r="BR1018" s="47"/>
      <c r="BS1018" s="45"/>
      <c r="BT1018" s="37"/>
      <c r="BU1018" s="5"/>
      <c r="BV1018" s="38"/>
      <c r="BW1018" s="48"/>
      <c r="BX1018" s="44"/>
      <c r="BY1018" s="44"/>
      <c r="BZ1018" s="33" t="s">
        <v>131</v>
      </c>
      <c r="CA1018" s="5"/>
      <c r="CB1018" s="5"/>
      <c r="CC1018" s="33" t="s">
        <v>177</v>
      </c>
      <c r="CD1018" s="5"/>
      <c r="CE1018" s="5"/>
      <c r="CF1018" s="33" t="s">
        <v>178</v>
      </c>
      <c r="CG1018" s="33" t="s">
        <v>6788</v>
      </c>
      <c r="CH1018" s="5"/>
      <c r="CI1018" s="5"/>
      <c r="CJ1018" s="5"/>
      <c r="CK1018" s="33"/>
      <c r="CL1018" s="49">
        <v>44995.0</v>
      </c>
      <c r="CM1018" s="33" t="s">
        <v>180</v>
      </c>
      <c r="CN1018" s="5"/>
      <c r="CO1018" s="33">
        <v>2.0</v>
      </c>
      <c r="CP1018" s="33" t="s">
        <v>181</v>
      </c>
      <c r="CQ1018" s="50" t="str">
        <f t="shared" si="7"/>
        <v>20/03/1977</v>
      </c>
      <c r="CR1018" s="33" t="s">
        <v>182</v>
      </c>
      <c r="CS1018" s="33">
        <v>4.0</v>
      </c>
      <c r="CT1018" s="33">
        <v>5.0</v>
      </c>
      <c r="CU1018" s="33">
        <v>25.0</v>
      </c>
      <c r="CV1018" s="33">
        <v>1379.0</v>
      </c>
      <c r="CW1018" s="5"/>
      <c r="CX1018" s="5"/>
      <c r="CY1018" s="33">
        <v>-99.717395</v>
      </c>
      <c r="CZ1018" s="33">
        <v>20.752073</v>
      </c>
      <c r="DA1018" s="33">
        <v>4.412052683E9</v>
      </c>
      <c r="DB1018" s="33">
        <v>2.0</v>
      </c>
      <c r="DC1018" s="33" t="s">
        <v>183</v>
      </c>
      <c r="DD1018" s="33">
        <v>2023.0</v>
      </c>
      <c r="DE1018" s="33" t="s">
        <v>184</v>
      </c>
      <c r="DF1018" s="33"/>
      <c r="DG1018" s="33" t="s">
        <v>185</v>
      </c>
      <c r="DH1018" s="33" t="s">
        <v>186</v>
      </c>
      <c r="DI1018" s="5"/>
      <c r="DJ1018" s="5"/>
    </row>
    <row r="1019">
      <c r="A1019" s="33" t="s">
        <v>6789</v>
      </c>
      <c r="B1019" s="34">
        <v>44956.0</v>
      </c>
      <c r="C1019" s="35" t="s">
        <v>137</v>
      </c>
      <c r="D1019" s="35" t="s">
        <v>139</v>
      </c>
      <c r="E1019" s="35" t="s">
        <v>142</v>
      </c>
      <c r="F1019" s="36" t="s">
        <v>144</v>
      </c>
      <c r="G1019" s="33" t="s">
        <v>6790</v>
      </c>
      <c r="H1019" s="33" t="s">
        <v>6791</v>
      </c>
      <c r="I1019" s="33" t="s">
        <v>254</v>
      </c>
      <c r="J1019" s="33" t="s">
        <v>231</v>
      </c>
      <c r="K1019" s="35" t="s">
        <v>150</v>
      </c>
      <c r="L1019" s="33" t="s">
        <v>6792</v>
      </c>
      <c r="M1019" s="5"/>
      <c r="N1019" s="33" t="s">
        <v>6680</v>
      </c>
      <c r="O1019" s="5"/>
      <c r="P1019" s="35" t="s">
        <v>153</v>
      </c>
      <c r="Q1019" s="35" t="s">
        <v>6680</v>
      </c>
      <c r="R1019" s="33">
        <v>76530.0</v>
      </c>
      <c r="S1019" s="37"/>
      <c r="T1019" s="33"/>
      <c r="U1019" s="33">
        <v>5.44</v>
      </c>
      <c r="V1019" s="33" t="s">
        <v>154</v>
      </c>
      <c r="W1019" s="33"/>
      <c r="X1019" s="33"/>
      <c r="Y1019" s="5"/>
      <c r="Z1019" s="5"/>
      <c r="AA1019" s="33">
        <v>1.0</v>
      </c>
      <c r="AB1019" s="33"/>
      <c r="AC1019" s="33">
        <v>1.0</v>
      </c>
      <c r="AD1019" s="5"/>
      <c r="AE1019" s="5"/>
      <c r="AF1019" s="5"/>
      <c r="AG1019" s="16"/>
      <c r="AH1019" s="38" t="str">
        <f t="shared" si="1"/>
        <v/>
      </c>
      <c r="AI1019" s="39">
        <f t="shared" si="2"/>
        <v>1</v>
      </c>
      <c r="AJ1019" s="37" t="str">
        <f t="shared" si="3"/>
        <v/>
      </c>
      <c r="AK1019" s="41" t="str">
        <f t="shared" si="4"/>
        <v/>
      </c>
      <c r="AL1019" s="35" t="s">
        <v>153</v>
      </c>
      <c r="AM1019" s="33" t="s">
        <v>1813</v>
      </c>
      <c r="AN1019" s="33" t="s">
        <v>1813</v>
      </c>
      <c r="AO1019" s="41"/>
      <c r="AP1019" s="33" t="s">
        <v>169</v>
      </c>
      <c r="AQ1019" s="33" t="s">
        <v>170</v>
      </c>
      <c r="AR1019" s="33">
        <v>300.0</v>
      </c>
      <c r="AS1019" s="42"/>
      <c r="AT1019" s="42"/>
      <c r="AU1019" s="42"/>
      <c r="AV1019" s="42"/>
      <c r="AW1019" s="42"/>
      <c r="AX1019" s="5"/>
      <c r="AY1019" s="33"/>
      <c r="AZ1019" s="33" t="s">
        <v>6793</v>
      </c>
      <c r="BA1019" s="5"/>
      <c r="BB1019" s="5"/>
      <c r="BC1019" s="5" t="s">
        <v>6794</v>
      </c>
      <c r="BD1019" s="33" t="s">
        <v>173</v>
      </c>
      <c r="BE1019" s="41"/>
      <c r="BF1019" s="35"/>
      <c r="BG1019" s="33" t="s">
        <v>169</v>
      </c>
      <c r="BH1019" s="5"/>
      <c r="BI1019" s="33">
        <v>300.0</v>
      </c>
      <c r="BJ1019" s="33" t="s">
        <v>170</v>
      </c>
      <c r="BK1019" s="5"/>
      <c r="BL1019" s="5">
        <f t="shared" si="5"/>
        <v>3994.5</v>
      </c>
      <c r="BM1019" s="5"/>
      <c r="BN1019" s="5"/>
      <c r="BO1019" s="42">
        <f t="shared" si="6"/>
        <v>3994.5</v>
      </c>
      <c r="BP1019" s="44"/>
      <c r="BQ1019" s="45"/>
      <c r="BR1019" s="47"/>
      <c r="BS1019" s="45"/>
      <c r="BT1019" s="37"/>
      <c r="BU1019" s="5"/>
      <c r="BV1019" s="38"/>
      <c r="BW1019" s="48"/>
      <c r="BX1019" s="44"/>
      <c r="BY1019" s="44"/>
      <c r="BZ1019" s="33" t="s">
        <v>131</v>
      </c>
      <c r="CA1019" s="5"/>
      <c r="CB1019" s="5"/>
      <c r="CC1019" s="33" t="s">
        <v>177</v>
      </c>
      <c r="CD1019" s="5"/>
      <c r="CE1019" s="5"/>
      <c r="CF1019" s="33" t="s">
        <v>178</v>
      </c>
      <c r="CG1019" s="33" t="s">
        <v>6795</v>
      </c>
      <c r="CH1019" s="5"/>
      <c r="CI1019" s="5"/>
      <c r="CJ1019" s="5"/>
      <c r="CK1019" s="33"/>
      <c r="CL1019" s="49">
        <v>44995.0</v>
      </c>
      <c r="CM1019" s="33" t="s">
        <v>180</v>
      </c>
      <c r="CN1019" s="5"/>
      <c r="CO1019" s="33">
        <v>2.0</v>
      </c>
      <c r="CP1019" s="33" t="s">
        <v>181</v>
      </c>
      <c r="CQ1019" s="50" t="str">
        <f t="shared" si="7"/>
        <v>14/10/1953</v>
      </c>
      <c r="CR1019" s="33" t="s">
        <v>182</v>
      </c>
      <c r="CS1019" s="33">
        <v>4.0</v>
      </c>
      <c r="CT1019" s="33">
        <v>5.0</v>
      </c>
      <c r="CU1019" s="33">
        <v>25.0</v>
      </c>
      <c r="CV1019" s="33">
        <v>1379.0</v>
      </c>
      <c r="CW1019" s="5"/>
      <c r="CX1019" s="5"/>
      <c r="CY1019" s="33">
        <v>-99.717395</v>
      </c>
      <c r="CZ1019" s="33">
        <v>20.752073</v>
      </c>
      <c r="DA1019" s="33">
        <v>4.41265579E9</v>
      </c>
      <c r="DB1019" s="33">
        <v>2.0</v>
      </c>
      <c r="DC1019" s="33" t="s">
        <v>183</v>
      </c>
      <c r="DD1019" s="33">
        <v>2023.0</v>
      </c>
      <c r="DE1019" s="33" t="s">
        <v>184</v>
      </c>
      <c r="DF1019" s="33"/>
      <c r="DG1019" s="33" t="s">
        <v>185</v>
      </c>
      <c r="DH1019" s="33" t="s">
        <v>186</v>
      </c>
      <c r="DI1019" s="5"/>
      <c r="DJ1019" s="5"/>
    </row>
    <row r="1020">
      <c r="A1020" s="33" t="s">
        <v>6796</v>
      </c>
      <c r="B1020" s="34">
        <v>44956.0</v>
      </c>
      <c r="C1020" s="35" t="s">
        <v>137</v>
      </c>
      <c r="D1020" s="35" t="s">
        <v>139</v>
      </c>
      <c r="E1020" s="35" t="s">
        <v>142</v>
      </c>
      <c r="F1020" s="36" t="s">
        <v>144</v>
      </c>
      <c r="G1020" s="33" t="s">
        <v>6797</v>
      </c>
      <c r="H1020" s="33" t="s">
        <v>6798</v>
      </c>
      <c r="I1020" s="33" t="s">
        <v>254</v>
      </c>
      <c r="J1020" s="33" t="s">
        <v>6799</v>
      </c>
      <c r="K1020" s="35" t="s">
        <v>150</v>
      </c>
      <c r="L1020" s="33" t="s">
        <v>6800</v>
      </c>
      <c r="M1020" s="5"/>
      <c r="N1020" s="33" t="s">
        <v>6680</v>
      </c>
      <c r="O1020" s="5"/>
      <c r="P1020" s="35" t="s">
        <v>153</v>
      </c>
      <c r="Q1020" s="35" t="s">
        <v>6680</v>
      </c>
      <c r="R1020" s="33">
        <v>76530.0</v>
      </c>
      <c r="S1020" s="37"/>
      <c r="T1020" s="33"/>
      <c r="U1020" s="33">
        <v>2.43</v>
      </c>
      <c r="V1020" s="33" t="s">
        <v>154</v>
      </c>
      <c r="W1020" s="33"/>
      <c r="X1020" s="33"/>
      <c r="Y1020" s="5"/>
      <c r="Z1020" s="5"/>
      <c r="AA1020" s="33">
        <v>1.0</v>
      </c>
      <c r="AB1020" s="33"/>
      <c r="AC1020" s="33">
        <v>1.0</v>
      </c>
      <c r="AD1020" s="5"/>
      <c r="AE1020" s="5"/>
      <c r="AF1020" s="5"/>
      <c r="AG1020" s="16"/>
      <c r="AH1020" s="38" t="str">
        <f t="shared" si="1"/>
        <v/>
      </c>
      <c r="AI1020" s="39">
        <f t="shared" si="2"/>
        <v>1</v>
      </c>
      <c r="AJ1020" s="37" t="str">
        <f t="shared" si="3"/>
        <v/>
      </c>
      <c r="AK1020" s="41" t="str">
        <f t="shared" si="4"/>
        <v/>
      </c>
      <c r="AL1020" s="35" t="s">
        <v>153</v>
      </c>
      <c r="AM1020" s="33" t="s">
        <v>1813</v>
      </c>
      <c r="AN1020" s="33" t="s">
        <v>1813</v>
      </c>
      <c r="AO1020" s="41"/>
      <c r="AP1020" s="33" t="s">
        <v>169</v>
      </c>
      <c r="AQ1020" s="33" t="s">
        <v>170</v>
      </c>
      <c r="AR1020" s="33">
        <v>300.0</v>
      </c>
      <c r="AS1020" s="42"/>
      <c r="AT1020" s="42"/>
      <c r="AU1020" s="42"/>
      <c r="AV1020" s="42"/>
      <c r="AW1020" s="42"/>
      <c r="AX1020" s="5"/>
      <c r="AY1020" s="33"/>
      <c r="AZ1020" s="33" t="s">
        <v>6801</v>
      </c>
      <c r="BA1020" s="5"/>
      <c r="BB1020" s="5"/>
      <c r="BC1020" s="5" t="s">
        <v>6802</v>
      </c>
      <c r="BD1020" s="33" t="s">
        <v>173</v>
      </c>
      <c r="BE1020" s="41"/>
      <c r="BF1020" s="35"/>
      <c r="BG1020" s="33" t="s">
        <v>169</v>
      </c>
      <c r="BH1020" s="5"/>
      <c r="BI1020" s="33">
        <v>300.0</v>
      </c>
      <c r="BJ1020" s="33" t="s">
        <v>170</v>
      </c>
      <c r="BK1020" s="5"/>
      <c r="BL1020" s="5">
        <f t="shared" si="5"/>
        <v>3994.5</v>
      </c>
      <c r="BM1020" s="5"/>
      <c r="BN1020" s="5"/>
      <c r="BO1020" s="42">
        <f t="shared" si="6"/>
        <v>3994.5</v>
      </c>
      <c r="BP1020" s="44"/>
      <c r="BQ1020" s="45"/>
      <c r="BR1020" s="47"/>
      <c r="BS1020" s="45"/>
      <c r="BT1020" s="37"/>
      <c r="BU1020" s="5"/>
      <c r="BV1020" s="38"/>
      <c r="BW1020" s="48"/>
      <c r="BX1020" s="44"/>
      <c r="BY1020" s="44"/>
      <c r="BZ1020" s="33" t="s">
        <v>131</v>
      </c>
      <c r="CA1020" s="5"/>
      <c r="CB1020" s="5"/>
      <c r="CC1020" s="33" t="s">
        <v>177</v>
      </c>
      <c r="CD1020" s="5"/>
      <c r="CE1020" s="5"/>
      <c r="CF1020" s="33" t="s">
        <v>178</v>
      </c>
      <c r="CG1020" s="33" t="s">
        <v>6803</v>
      </c>
      <c r="CH1020" s="5"/>
      <c r="CI1020" s="5"/>
      <c r="CJ1020" s="5"/>
      <c r="CK1020" s="33"/>
      <c r="CL1020" s="49">
        <v>44995.0</v>
      </c>
      <c r="CM1020" s="33" t="s">
        <v>180</v>
      </c>
      <c r="CN1020" s="5"/>
      <c r="CO1020" s="33">
        <v>2.0</v>
      </c>
      <c r="CP1020" s="33" t="s">
        <v>181</v>
      </c>
      <c r="CQ1020" s="50" t="str">
        <f t="shared" si="7"/>
        <v>19/04/1960</v>
      </c>
      <c r="CR1020" s="33" t="s">
        <v>182</v>
      </c>
      <c r="CS1020" s="33">
        <v>4.0</v>
      </c>
      <c r="CT1020" s="33">
        <v>5.0</v>
      </c>
      <c r="CU1020" s="33">
        <v>25.0</v>
      </c>
      <c r="CV1020" s="33">
        <v>1379.0</v>
      </c>
      <c r="CW1020" s="5"/>
      <c r="CX1020" s="5"/>
      <c r="CY1020" s="33">
        <v>-99.717395</v>
      </c>
      <c r="CZ1020" s="33">
        <v>20.752073</v>
      </c>
      <c r="DA1020" s="33">
        <v>4.41100261E9</v>
      </c>
      <c r="DB1020" s="33">
        <v>2.0</v>
      </c>
      <c r="DC1020" s="33" t="s">
        <v>183</v>
      </c>
      <c r="DD1020" s="33">
        <v>2023.0</v>
      </c>
      <c r="DE1020" s="33" t="s">
        <v>184</v>
      </c>
      <c r="DF1020" s="33"/>
      <c r="DG1020" s="33" t="s">
        <v>185</v>
      </c>
      <c r="DH1020" s="33" t="s">
        <v>186</v>
      </c>
      <c r="DI1020" s="5"/>
      <c r="DJ1020" s="5"/>
    </row>
    <row r="1021">
      <c r="A1021" s="33" t="s">
        <v>6804</v>
      </c>
      <c r="B1021" s="34">
        <v>44956.0</v>
      </c>
      <c r="C1021" s="35" t="s">
        <v>137</v>
      </c>
      <c r="D1021" s="35" t="s">
        <v>139</v>
      </c>
      <c r="E1021" s="35" t="s">
        <v>142</v>
      </c>
      <c r="F1021" s="36" t="s">
        <v>144</v>
      </c>
      <c r="G1021" s="33" t="s">
        <v>6805</v>
      </c>
      <c r="H1021" s="33" t="s">
        <v>4586</v>
      </c>
      <c r="I1021" s="33" t="s">
        <v>254</v>
      </c>
      <c r="J1021" s="33" t="s">
        <v>254</v>
      </c>
      <c r="K1021" s="35" t="s">
        <v>150</v>
      </c>
      <c r="L1021" s="33" t="s">
        <v>6806</v>
      </c>
      <c r="M1021" s="5"/>
      <c r="N1021" s="33" t="s">
        <v>6680</v>
      </c>
      <c r="O1021" s="5"/>
      <c r="P1021" s="35" t="s">
        <v>153</v>
      </c>
      <c r="Q1021" s="35" t="s">
        <v>6680</v>
      </c>
      <c r="R1021" s="33">
        <v>76530.0</v>
      </c>
      <c r="S1021" s="37"/>
      <c r="T1021" s="33"/>
      <c r="U1021" s="33">
        <v>4.43</v>
      </c>
      <c r="V1021" s="33" t="s">
        <v>154</v>
      </c>
      <c r="W1021" s="33"/>
      <c r="X1021" s="33"/>
      <c r="Y1021" s="5"/>
      <c r="Z1021" s="5"/>
      <c r="AA1021" s="33">
        <v>1.0</v>
      </c>
      <c r="AB1021" s="33"/>
      <c r="AC1021" s="33">
        <v>1.0</v>
      </c>
      <c r="AD1021" s="5"/>
      <c r="AE1021" s="5"/>
      <c r="AF1021" s="5"/>
      <c r="AG1021" s="16"/>
      <c r="AH1021" s="38" t="str">
        <f t="shared" si="1"/>
        <v/>
      </c>
      <c r="AI1021" s="39" t="str">
        <f t="shared" si="2"/>
        <v/>
      </c>
      <c r="AJ1021" s="37" t="str">
        <f t="shared" si="3"/>
        <v/>
      </c>
      <c r="AK1021" s="41" t="str">
        <f t="shared" si="4"/>
        <v/>
      </c>
      <c r="AL1021" s="35" t="s">
        <v>153</v>
      </c>
      <c r="AM1021" s="33" t="s">
        <v>1813</v>
      </c>
      <c r="AN1021" s="33" t="s">
        <v>1813</v>
      </c>
      <c r="AO1021" s="41"/>
      <c r="AP1021" s="33" t="s">
        <v>169</v>
      </c>
      <c r="AQ1021" s="33" t="s">
        <v>170</v>
      </c>
      <c r="AR1021" s="33">
        <v>300.0</v>
      </c>
      <c r="AS1021" s="42"/>
      <c r="AT1021" s="42"/>
      <c r="AU1021" s="42"/>
      <c r="AV1021" s="42"/>
      <c r="AW1021" s="42"/>
      <c r="AX1021" s="5"/>
      <c r="AY1021" s="33"/>
      <c r="AZ1021" s="33" t="s">
        <v>6807</v>
      </c>
      <c r="BA1021" s="5"/>
      <c r="BB1021" s="5"/>
      <c r="BC1021" s="5" t="s">
        <v>6808</v>
      </c>
      <c r="BD1021" s="33" t="s">
        <v>173</v>
      </c>
      <c r="BE1021" s="41"/>
      <c r="BF1021" s="35"/>
      <c r="BG1021" s="33" t="s">
        <v>169</v>
      </c>
      <c r="BH1021" s="5"/>
      <c r="BI1021" s="33">
        <v>300.0</v>
      </c>
      <c r="BJ1021" s="33" t="s">
        <v>170</v>
      </c>
      <c r="BK1021" s="5"/>
      <c r="BL1021" s="5">
        <f t="shared" si="5"/>
        <v>3994.5</v>
      </c>
      <c r="BM1021" s="5"/>
      <c r="BN1021" s="5"/>
      <c r="BO1021" s="42">
        <f t="shared" si="6"/>
        <v>3994.5</v>
      </c>
      <c r="BP1021" s="44"/>
      <c r="BQ1021" s="45"/>
      <c r="BR1021" s="47"/>
      <c r="BS1021" s="45"/>
      <c r="BT1021" s="37"/>
      <c r="BU1021" s="5"/>
      <c r="BV1021" s="38"/>
      <c r="BW1021" s="48"/>
      <c r="BX1021" s="44"/>
      <c r="BY1021" s="44"/>
      <c r="BZ1021" s="33" t="s">
        <v>131</v>
      </c>
      <c r="CA1021" s="5"/>
      <c r="CB1021" s="5"/>
      <c r="CC1021" s="33" t="s">
        <v>177</v>
      </c>
      <c r="CD1021" s="5"/>
      <c r="CE1021" s="5"/>
      <c r="CF1021" s="33" t="s">
        <v>178</v>
      </c>
      <c r="CG1021" s="33" t="s">
        <v>6809</v>
      </c>
      <c r="CH1021" s="5"/>
      <c r="CI1021" s="5"/>
      <c r="CJ1021" s="5"/>
      <c r="CK1021" s="33"/>
      <c r="CL1021" s="49">
        <v>44995.0</v>
      </c>
      <c r="CM1021" s="33" t="s">
        <v>180</v>
      </c>
      <c r="CN1021" s="5"/>
      <c r="CO1021" s="33">
        <v>2.0</v>
      </c>
      <c r="CP1021" s="33" t="s">
        <v>181</v>
      </c>
      <c r="CQ1021" s="50" t="str">
        <f t="shared" si="7"/>
        <v>09/03/1974</v>
      </c>
      <c r="CR1021" s="33" t="s">
        <v>182</v>
      </c>
      <c r="CS1021" s="33">
        <v>4.0</v>
      </c>
      <c r="CT1021" s="33">
        <v>5.0</v>
      </c>
      <c r="CU1021" s="33">
        <v>25.0</v>
      </c>
      <c r="CV1021" s="33">
        <v>1379.0</v>
      </c>
      <c r="CW1021" s="5"/>
      <c r="CX1021" s="5"/>
      <c r="CY1021" s="33">
        <v>-99.717395</v>
      </c>
      <c r="CZ1021" s="33">
        <v>20.752073</v>
      </c>
      <c r="DA1021" s="33">
        <v>4.411746922E9</v>
      </c>
      <c r="DB1021" s="33">
        <v>2.0</v>
      </c>
      <c r="DC1021" s="33" t="s">
        <v>183</v>
      </c>
      <c r="DD1021" s="33">
        <v>2023.0</v>
      </c>
      <c r="DE1021" s="33" t="s">
        <v>184</v>
      </c>
      <c r="DF1021" s="33"/>
      <c r="DG1021" s="33" t="s">
        <v>185</v>
      </c>
      <c r="DH1021" s="33" t="s">
        <v>186</v>
      </c>
      <c r="DI1021" s="5"/>
      <c r="DJ1021" s="5"/>
    </row>
    <row r="1022">
      <c r="A1022" s="33" t="s">
        <v>6810</v>
      </c>
      <c r="B1022" s="34">
        <v>44956.0</v>
      </c>
      <c r="C1022" s="35" t="s">
        <v>137</v>
      </c>
      <c r="D1022" s="35" t="s">
        <v>139</v>
      </c>
      <c r="E1022" s="35" t="s">
        <v>142</v>
      </c>
      <c r="F1022" s="36" t="s">
        <v>144</v>
      </c>
      <c r="G1022" s="33" t="s">
        <v>6811</v>
      </c>
      <c r="H1022" s="33" t="s">
        <v>6812</v>
      </c>
      <c r="I1022" s="33" t="s">
        <v>254</v>
      </c>
      <c r="J1022" s="33" t="s">
        <v>255</v>
      </c>
      <c r="K1022" s="35" t="s">
        <v>150</v>
      </c>
      <c r="L1022" s="33" t="s">
        <v>6792</v>
      </c>
      <c r="M1022" s="5"/>
      <c r="N1022" s="33" t="s">
        <v>6680</v>
      </c>
      <c r="O1022" s="5"/>
      <c r="P1022" s="35" t="s">
        <v>153</v>
      </c>
      <c r="Q1022" s="35" t="s">
        <v>6680</v>
      </c>
      <c r="R1022" s="33">
        <v>76530.0</v>
      </c>
      <c r="S1022" s="37"/>
      <c r="T1022" s="33"/>
      <c r="U1022" s="33">
        <v>3.05</v>
      </c>
      <c r="V1022" s="33" t="s">
        <v>154</v>
      </c>
      <c r="W1022" s="33"/>
      <c r="X1022" s="33"/>
      <c r="Y1022" s="5"/>
      <c r="Z1022" s="5"/>
      <c r="AA1022" s="33">
        <v>1.0</v>
      </c>
      <c r="AB1022" s="33">
        <v>1.0</v>
      </c>
      <c r="AC1022" s="33"/>
      <c r="AD1022" s="5"/>
      <c r="AE1022" s="5"/>
      <c r="AF1022" s="5"/>
      <c r="AG1022" s="16"/>
      <c r="AH1022" s="38" t="str">
        <f t="shared" si="1"/>
        <v/>
      </c>
      <c r="AI1022" s="39" t="str">
        <f t="shared" si="2"/>
        <v/>
      </c>
      <c r="AJ1022" s="37" t="str">
        <f t="shared" si="3"/>
        <v/>
      </c>
      <c r="AK1022" s="41" t="str">
        <f t="shared" si="4"/>
        <v/>
      </c>
      <c r="AL1022" s="35" t="s">
        <v>153</v>
      </c>
      <c r="AM1022" s="33" t="s">
        <v>1813</v>
      </c>
      <c r="AN1022" s="33" t="s">
        <v>1813</v>
      </c>
      <c r="AO1022" s="41"/>
      <c r="AP1022" s="33" t="s">
        <v>169</v>
      </c>
      <c r="AQ1022" s="33" t="s">
        <v>170</v>
      </c>
      <c r="AR1022" s="33">
        <v>300.0</v>
      </c>
      <c r="AS1022" s="42"/>
      <c r="AT1022" s="42"/>
      <c r="AU1022" s="42"/>
      <c r="AV1022" s="42"/>
      <c r="AW1022" s="42"/>
      <c r="AX1022" s="5"/>
      <c r="AY1022" s="33"/>
      <c r="AZ1022" s="33" t="s">
        <v>6813</v>
      </c>
      <c r="BA1022" s="5"/>
      <c r="BB1022" s="5"/>
      <c r="BC1022" s="5" t="s">
        <v>6814</v>
      </c>
      <c r="BD1022" s="33" t="s">
        <v>173</v>
      </c>
      <c r="BE1022" s="41"/>
      <c r="BF1022" s="35"/>
      <c r="BG1022" s="33" t="s">
        <v>169</v>
      </c>
      <c r="BH1022" s="5"/>
      <c r="BI1022" s="33">
        <v>300.0</v>
      </c>
      <c r="BJ1022" s="33" t="s">
        <v>170</v>
      </c>
      <c r="BK1022" s="5"/>
      <c r="BL1022" s="5">
        <f t="shared" si="5"/>
        <v>3994.5</v>
      </c>
      <c r="BM1022" s="5"/>
      <c r="BN1022" s="5"/>
      <c r="BO1022" s="42">
        <f t="shared" si="6"/>
        <v>3994.5</v>
      </c>
      <c r="BP1022" s="44"/>
      <c r="BQ1022" s="45"/>
      <c r="BR1022" s="47"/>
      <c r="BS1022" s="45"/>
      <c r="BT1022" s="37"/>
      <c r="BU1022" s="5"/>
      <c r="BV1022" s="38"/>
      <c r="BW1022" s="48"/>
      <c r="BX1022" s="44"/>
      <c r="BY1022" s="44"/>
      <c r="BZ1022" s="33" t="s">
        <v>131</v>
      </c>
      <c r="CA1022" s="5"/>
      <c r="CB1022" s="5"/>
      <c r="CC1022" s="33" t="s">
        <v>177</v>
      </c>
      <c r="CD1022" s="5"/>
      <c r="CE1022" s="5"/>
      <c r="CF1022" s="33" t="s">
        <v>178</v>
      </c>
      <c r="CG1022" s="33" t="s">
        <v>6815</v>
      </c>
      <c r="CH1022" s="5"/>
      <c r="CI1022" s="5"/>
      <c r="CJ1022" s="5"/>
      <c r="CK1022" s="33"/>
      <c r="CL1022" s="49">
        <v>44995.0</v>
      </c>
      <c r="CM1022" s="33" t="s">
        <v>180</v>
      </c>
      <c r="CN1022" s="5"/>
      <c r="CO1022" s="33">
        <v>2.0</v>
      </c>
      <c r="CP1022" s="33" t="s">
        <v>181</v>
      </c>
      <c r="CQ1022" s="50" t="str">
        <f t="shared" si="7"/>
        <v>20/10/1968</v>
      </c>
      <c r="CR1022" s="33" t="s">
        <v>243</v>
      </c>
      <c r="CS1022" s="33">
        <v>4.0</v>
      </c>
      <c r="CT1022" s="33">
        <v>5.0</v>
      </c>
      <c r="CU1022" s="33">
        <v>25.0</v>
      </c>
      <c r="CV1022" s="33">
        <v>1379.0</v>
      </c>
      <c r="CW1022" s="5"/>
      <c r="CX1022" s="5"/>
      <c r="CY1022" s="33">
        <v>-99.717395</v>
      </c>
      <c r="CZ1022" s="33">
        <v>20.752073</v>
      </c>
      <c r="DA1022" s="33">
        <v>4.412045023E9</v>
      </c>
      <c r="DB1022" s="33">
        <v>2.0</v>
      </c>
      <c r="DC1022" s="33" t="s">
        <v>183</v>
      </c>
      <c r="DD1022" s="33">
        <v>2023.0</v>
      </c>
      <c r="DE1022" s="33" t="s">
        <v>184</v>
      </c>
      <c r="DF1022" s="33"/>
      <c r="DG1022" s="33" t="s">
        <v>185</v>
      </c>
      <c r="DH1022" s="33" t="s">
        <v>186</v>
      </c>
      <c r="DI1022" s="5"/>
      <c r="DJ1022" s="5"/>
    </row>
    <row r="1023">
      <c r="A1023" s="33" t="s">
        <v>6816</v>
      </c>
      <c r="B1023" s="34">
        <v>44956.0</v>
      </c>
      <c r="C1023" s="35" t="s">
        <v>137</v>
      </c>
      <c r="D1023" s="35" t="s">
        <v>139</v>
      </c>
      <c r="E1023" s="35" t="s">
        <v>142</v>
      </c>
      <c r="F1023" s="36" t="s">
        <v>144</v>
      </c>
      <c r="G1023" s="33" t="s">
        <v>6817</v>
      </c>
      <c r="H1023" s="33" t="s">
        <v>6818</v>
      </c>
      <c r="I1023" s="33" t="s">
        <v>254</v>
      </c>
      <c r="J1023" s="33" t="s">
        <v>6799</v>
      </c>
      <c r="K1023" s="35" t="s">
        <v>150</v>
      </c>
      <c r="L1023" s="33" t="s">
        <v>6699</v>
      </c>
      <c r="M1023" s="5"/>
      <c r="N1023" s="33" t="s">
        <v>6680</v>
      </c>
      <c r="O1023" s="5"/>
      <c r="P1023" s="35" t="s">
        <v>153</v>
      </c>
      <c r="Q1023" s="35" t="s">
        <v>6680</v>
      </c>
      <c r="R1023" s="33">
        <v>76530.0</v>
      </c>
      <c r="S1023" s="37"/>
      <c r="T1023" s="33"/>
      <c r="U1023" s="33">
        <v>2.62</v>
      </c>
      <c r="V1023" s="33" t="s">
        <v>154</v>
      </c>
      <c r="W1023" s="33"/>
      <c r="X1023" s="33"/>
      <c r="Y1023" s="5"/>
      <c r="Z1023" s="5"/>
      <c r="AA1023" s="33">
        <v>1.0</v>
      </c>
      <c r="AB1023" s="33">
        <v>1.0</v>
      </c>
      <c r="AC1023" s="33"/>
      <c r="AD1023" s="5"/>
      <c r="AE1023" s="5"/>
      <c r="AF1023" s="5"/>
      <c r="AG1023" s="16"/>
      <c r="AH1023" s="38">
        <f t="shared" si="1"/>
        <v>1</v>
      </c>
      <c r="AI1023" s="39" t="str">
        <f t="shared" si="2"/>
        <v/>
      </c>
      <c r="AJ1023" s="37" t="str">
        <f t="shared" si="3"/>
        <v/>
      </c>
      <c r="AK1023" s="41" t="str">
        <f t="shared" si="4"/>
        <v/>
      </c>
      <c r="AL1023" s="35" t="s">
        <v>153</v>
      </c>
      <c r="AM1023" s="33" t="s">
        <v>1813</v>
      </c>
      <c r="AN1023" s="33" t="s">
        <v>1813</v>
      </c>
      <c r="AO1023" s="41"/>
      <c r="AP1023" s="33" t="s">
        <v>169</v>
      </c>
      <c r="AQ1023" s="33" t="s">
        <v>170</v>
      </c>
      <c r="AR1023" s="33">
        <v>300.0</v>
      </c>
      <c r="AS1023" s="42"/>
      <c r="AT1023" s="42"/>
      <c r="AU1023" s="42"/>
      <c r="AV1023" s="42"/>
      <c r="AW1023" s="42"/>
      <c r="AX1023" s="5"/>
      <c r="AY1023" s="33"/>
      <c r="AZ1023" s="33" t="s">
        <v>6819</v>
      </c>
      <c r="BA1023" s="5"/>
      <c r="BB1023" s="5"/>
      <c r="BC1023" s="5" t="s">
        <v>6820</v>
      </c>
      <c r="BD1023" s="33" t="s">
        <v>173</v>
      </c>
      <c r="BE1023" s="41"/>
      <c r="BF1023" s="35"/>
      <c r="BG1023" s="33" t="s">
        <v>169</v>
      </c>
      <c r="BH1023" s="5"/>
      <c r="BI1023" s="33">
        <v>300.0</v>
      </c>
      <c r="BJ1023" s="33" t="s">
        <v>170</v>
      </c>
      <c r="BK1023" s="5"/>
      <c r="BL1023" s="5">
        <f t="shared" si="5"/>
        <v>3994.5</v>
      </c>
      <c r="BM1023" s="5"/>
      <c r="BN1023" s="5"/>
      <c r="BO1023" s="42">
        <f t="shared" si="6"/>
        <v>3994.5</v>
      </c>
      <c r="BP1023" s="44"/>
      <c r="BQ1023" s="45"/>
      <c r="BR1023" s="47"/>
      <c r="BS1023" s="45"/>
      <c r="BT1023" s="37"/>
      <c r="BU1023" s="5"/>
      <c r="BV1023" s="38"/>
      <c r="BW1023" s="48"/>
      <c r="BX1023" s="44"/>
      <c r="BY1023" s="44"/>
      <c r="BZ1023" s="33" t="s">
        <v>131</v>
      </c>
      <c r="CA1023" s="5"/>
      <c r="CB1023" s="5"/>
      <c r="CC1023" s="33" t="s">
        <v>177</v>
      </c>
      <c r="CD1023" s="5"/>
      <c r="CE1023" s="5"/>
      <c r="CF1023" s="33" t="s">
        <v>178</v>
      </c>
      <c r="CG1023" s="33" t="s">
        <v>6821</v>
      </c>
      <c r="CH1023" s="5"/>
      <c r="CI1023" s="5"/>
      <c r="CJ1023" s="5"/>
      <c r="CK1023" s="33"/>
      <c r="CL1023" s="49">
        <v>44995.0</v>
      </c>
      <c r="CM1023" s="33" t="s">
        <v>180</v>
      </c>
      <c r="CN1023" s="5"/>
      <c r="CO1023" s="33">
        <v>2.0</v>
      </c>
      <c r="CP1023" s="33" t="s">
        <v>181</v>
      </c>
      <c r="CQ1023" s="50" t="str">
        <f t="shared" si="7"/>
        <v>10/03/1958</v>
      </c>
      <c r="CR1023" s="33" t="s">
        <v>243</v>
      </c>
      <c r="CS1023" s="33">
        <v>4.0</v>
      </c>
      <c r="CT1023" s="33">
        <v>5.0</v>
      </c>
      <c r="CU1023" s="33">
        <v>25.0</v>
      </c>
      <c r="CV1023" s="33">
        <v>1379.0</v>
      </c>
      <c r="CW1023" s="5"/>
      <c r="CX1023" s="5"/>
      <c r="CY1023" s="33">
        <v>-99.716456</v>
      </c>
      <c r="CZ1023" s="33">
        <v>20.748767</v>
      </c>
      <c r="DA1023" s="33">
        <v>4.411166316E9</v>
      </c>
      <c r="DB1023" s="33">
        <v>2.0</v>
      </c>
      <c r="DC1023" s="33" t="s">
        <v>183</v>
      </c>
      <c r="DD1023" s="33">
        <v>2023.0</v>
      </c>
      <c r="DE1023" s="33" t="s">
        <v>184</v>
      </c>
      <c r="DF1023" s="33"/>
      <c r="DG1023" s="33" t="s">
        <v>185</v>
      </c>
      <c r="DH1023" s="33" t="s">
        <v>186</v>
      </c>
      <c r="DI1023" s="5"/>
      <c r="DJ1023" s="5"/>
    </row>
    <row r="1024">
      <c r="A1024" s="33" t="s">
        <v>6822</v>
      </c>
      <c r="B1024" s="34">
        <v>44956.0</v>
      </c>
      <c r="C1024" s="35" t="s">
        <v>137</v>
      </c>
      <c r="D1024" s="35" t="s">
        <v>139</v>
      </c>
      <c r="E1024" s="35" t="s">
        <v>142</v>
      </c>
      <c r="F1024" s="36" t="s">
        <v>144</v>
      </c>
      <c r="G1024" s="33" t="s">
        <v>6823</v>
      </c>
      <c r="H1024" s="33" t="s">
        <v>6824</v>
      </c>
      <c r="I1024" s="33" t="s">
        <v>254</v>
      </c>
      <c r="J1024" s="33" t="s">
        <v>2260</v>
      </c>
      <c r="K1024" s="35" t="s">
        <v>150</v>
      </c>
      <c r="L1024" s="33" t="s">
        <v>1626</v>
      </c>
      <c r="M1024" s="5"/>
      <c r="N1024" s="33" t="s">
        <v>6680</v>
      </c>
      <c r="O1024" s="5"/>
      <c r="P1024" s="35" t="s">
        <v>153</v>
      </c>
      <c r="Q1024" s="35" t="s">
        <v>6680</v>
      </c>
      <c r="R1024" s="33">
        <v>76530.0</v>
      </c>
      <c r="S1024" s="37"/>
      <c r="T1024" s="33"/>
      <c r="U1024" s="33">
        <v>5.62</v>
      </c>
      <c r="V1024" s="33" t="s">
        <v>154</v>
      </c>
      <c r="W1024" s="33"/>
      <c r="X1024" s="33"/>
      <c r="Y1024" s="5"/>
      <c r="Z1024" s="5"/>
      <c r="AA1024" s="33">
        <v>1.0</v>
      </c>
      <c r="AB1024" s="33"/>
      <c r="AC1024" s="33">
        <v>1.0</v>
      </c>
      <c r="AD1024" s="5"/>
      <c r="AE1024" s="5"/>
      <c r="AF1024" s="5"/>
      <c r="AG1024" s="16"/>
      <c r="AH1024" s="38" t="str">
        <f t="shared" si="1"/>
        <v/>
      </c>
      <c r="AI1024" s="39">
        <f t="shared" si="2"/>
        <v>1</v>
      </c>
      <c r="AJ1024" s="37" t="str">
        <f t="shared" si="3"/>
        <v/>
      </c>
      <c r="AK1024" s="41" t="str">
        <f t="shared" si="4"/>
        <v/>
      </c>
      <c r="AL1024" s="35" t="s">
        <v>153</v>
      </c>
      <c r="AM1024" s="33" t="s">
        <v>1813</v>
      </c>
      <c r="AN1024" s="33" t="s">
        <v>1813</v>
      </c>
      <c r="AO1024" s="41"/>
      <c r="AP1024" s="33" t="s">
        <v>169</v>
      </c>
      <c r="AQ1024" s="33" t="s">
        <v>170</v>
      </c>
      <c r="AR1024" s="33">
        <v>300.0</v>
      </c>
      <c r="AS1024" s="42"/>
      <c r="AT1024" s="42"/>
      <c r="AU1024" s="42"/>
      <c r="AV1024" s="42"/>
      <c r="AW1024" s="42"/>
      <c r="AX1024" s="5"/>
      <c r="AY1024" s="33"/>
      <c r="AZ1024" s="33" t="s">
        <v>6825</v>
      </c>
      <c r="BA1024" s="5"/>
      <c r="BB1024" s="5"/>
      <c r="BC1024" s="5" t="s">
        <v>6826</v>
      </c>
      <c r="BD1024" s="33" t="s">
        <v>173</v>
      </c>
      <c r="BE1024" s="41"/>
      <c r="BF1024" s="35"/>
      <c r="BG1024" s="33" t="s">
        <v>169</v>
      </c>
      <c r="BH1024" s="5"/>
      <c r="BI1024" s="33">
        <v>300.0</v>
      </c>
      <c r="BJ1024" s="33" t="s">
        <v>170</v>
      </c>
      <c r="BK1024" s="5"/>
      <c r="BL1024" s="5">
        <f t="shared" si="5"/>
        <v>3994.5</v>
      </c>
      <c r="BM1024" s="5"/>
      <c r="BN1024" s="5"/>
      <c r="BO1024" s="42">
        <f t="shared" si="6"/>
        <v>3994.5</v>
      </c>
      <c r="BP1024" s="44"/>
      <c r="BQ1024" s="45"/>
      <c r="BR1024" s="47"/>
      <c r="BS1024" s="45"/>
      <c r="BT1024" s="37"/>
      <c r="BU1024" s="5"/>
      <c r="BV1024" s="38"/>
      <c r="BW1024" s="48"/>
      <c r="BX1024" s="44"/>
      <c r="BY1024" s="44"/>
      <c r="BZ1024" s="33" t="s">
        <v>131</v>
      </c>
      <c r="CA1024" s="5"/>
      <c r="CB1024" s="5"/>
      <c r="CC1024" s="33" t="s">
        <v>177</v>
      </c>
      <c r="CD1024" s="5"/>
      <c r="CE1024" s="5"/>
      <c r="CF1024" s="33" t="s">
        <v>178</v>
      </c>
      <c r="CG1024" s="33" t="s">
        <v>6827</v>
      </c>
      <c r="CH1024" s="5"/>
      <c r="CI1024" s="5"/>
      <c r="CJ1024" s="5"/>
      <c r="CK1024" s="33"/>
      <c r="CL1024" s="49">
        <v>44995.0</v>
      </c>
      <c r="CM1024" s="33" t="s">
        <v>180</v>
      </c>
      <c r="CN1024" s="5"/>
      <c r="CO1024" s="33">
        <v>2.0</v>
      </c>
      <c r="CP1024" s="33" t="s">
        <v>181</v>
      </c>
      <c r="CQ1024" s="50" t="str">
        <f t="shared" si="7"/>
        <v>13/03/1954</v>
      </c>
      <c r="CR1024" s="33" t="s">
        <v>182</v>
      </c>
      <c r="CS1024" s="33">
        <v>4.0</v>
      </c>
      <c r="CT1024" s="33">
        <v>5.0</v>
      </c>
      <c r="CU1024" s="33">
        <v>25.0</v>
      </c>
      <c r="CV1024" s="33">
        <v>1379.0</v>
      </c>
      <c r="CW1024" s="5"/>
      <c r="CX1024" s="5"/>
      <c r="CY1024" s="33">
        <v>-99.717395</v>
      </c>
      <c r="CZ1024" s="33">
        <v>20.752073</v>
      </c>
      <c r="DA1024" s="33">
        <v>4.411264597E9</v>
      </c>
      <c r="DB1024" s="33">
        <v>2.0</v>
      </c>
      <c r="DC1024" s="33" t="s">
        <v>183</v>
      </c>
      <c r="DD1024" s="33">
        <v>2023.0</v>
      </c>
      <c r="DE1024" s="33" t="s">
        <v>184</v>
      </c>
      <c r="DF1024" s="33"/>
      <c r="DG1024" s="33" t="s">
        <v>185</v>
      </c>
      <c r="DH1024" s="33" t="s">
        <v>186</v>
      </c>
      <c r="DI1024" s="5"/>
      <c r="DJ1024" s="5"/>
    </row>
    <row r="1025">
      <c r="A1025" s="33" t="s">
        <v>6828</v>
      </c>
      <c r="B1025" s="34">
        <v>44956.0</v>
      </c>
      <c r="C1025" s="35" t="s">
        <v>137</v>
      </c>
      <c r="D1025" s="35" t="s">
        <v>139</v>
      </c>
      <c r="E1025" s="35" t="s">
        <v>142</v>
      </c>
      <c r="F1025" s="36" t="s">
        <v>144</v>
      </c>
      <c r="G1025" s="33" t="s">
        <v>6829</v>
      </c>
      <c r="H1025" s="33" t="s">
        <v>581</v>
      </c>
      <c r="I1025" s="33" t="s">
        <v>254</v>
      </c>
      <c r="J1025" s="33" t="s">
        <v>254</v>
      </c>
      <c r="K1025" s="35" t="s">
        <v>150</v>
      </c>
      <c r="L1025" s="33" t="s">
        <v>6699</v>
      </c>
      <c r="M1025" s="5"/>
      <c r="N1025" s="33" t="s">
        <v>6680</v>
      </c>
      <c r="O1025" s="5"/>
      <c r="P1025" s="35" t="s">
        <v>153</v>
      </c>
      <c r="Q1025" s="35" t="s">
        <v>6680</v>
      </c>
      <c r="R1025" s="33">
        <v>76530.0</v>
      </c>
      <c r="S1025" s="37"/>
      <c r="T1025" s="33"/>
      <c r="U1025" s="33">
        <v>2.82</v>
      </c>
      <c r="V1025" s="33" t="s">
        <v>154</v>
      </c>
      <c r="W1025" s="33"/>
      <c r="X1025" s="33"/>
      <c r="Y1025" s="5"/>
      <c r="Z1025" s="5"/>
      <c r="AA1025" s="33">
        <v>1.0</v>
      </c>
      <c r="AB1025" s="33"/>
      <c r="AC1025" s="33">
        <v>1.0</v>
      </c>
      <c r="AD1025" s="5"/>
      <c r="AE1025" s="5"/>
      <c r="AF1025" s="5"/>
      <c r="AG1025" s="16"/>
      <c r="AH1025" s="38" t="str">
        <f t="shared" si="1"/>
        <v/>
      </c>
      <c r="AI1025" s="39">
        <f t="shared" si="2"/>
        <v>1</v>
      </c>
      <c r="AJ1025" s="37" t="str">
        <f t="shared" si="3"/>
        <v/>
      </c>
      <c r="AK1025" s="41" t="str">
        <f t="shared" si="4"/>
        <v/>
      </c>
      <c r="AL1025" s="35" t="s">
        <v>153</v>
      </c>
      <c r="AM1025" s="33" t="s">
        <v>1813</v>
      </c>
      <c r="AN1025" s="33" t="s">
        <v>1813</v>
      </c>
      <c r="AO1025" s="41"/>
      <c r="AP1025" s="33" t="s">
        <v>169</v>
      </c>
      <c r="AQ1025" s="33" t="s">
        <v>170</v>
      </c>
      <c r="AR1025" s="33">
        <v>300.0</v>
      </c>
      <c r="AS1025" s="42"/>
      <c r="AT1025" s="42"/>
      <c r="AU1025" s="42"/>
      <c r="AV1025" s="42"/>
      <c r="AW1025" s="42"/>
      <c r="AX1025" s="5"/>
      <c r="AY1025" s="33"/>
      <c r="AZ1025" s="33" t="s">
        <v>6830</v>
      </c>
      <c r="BA1025" s="5"/>
      <c r="BB1025" s="5"/>
      <c r="BC1025" s="5" t="s">
        <v>6831</v>
      </c>
      <c r="BD1025" s="33" t="s">
        <v>173</v>
      </c>
      <c r="BE1025" s="41"/>
      <c r="BF1025" s="35"/>
      <c r="BG1025" s="33" t="s">
        <v>169</v>
      </c>
      <c r="BH1025" s="5"/>
      <c r="BI1025" s="33">
        <v>300.0</v>
      </c>
      <c r="BJ1025" s="33" t="s">
        <v>170</v>
      </c>
      <c r="BK1025" s="5"/>
      <c r="BL1025" s="5">
        <f t="shared" si="5"/>
        <v>3994.5</v>
      </c>
      <c r="BM1025" s="5"/>
      <c r="BN1025" s="5"/>
      <c r="BO1025" s="42">
        <f t="shared" si="6"/>
        <v>3994.5</v>
      </c>
      <c r="BP1025" s="44"/>
      <c r="BQ1025" s="45"/>
      <c r="BR1025" s="47"/>
      <c r="BS1025" s="45"/>
      <c r="BT1025" s="37"/>
      <c r="BU1025" s="5"/>
      <c r="BV1025" s="38"/>
      <c r="BW1025" s="48"/>
      <c r="BX1025" s="44"/>
      <c r="BY1025" s="44"/>
      <c r="BZ1025" s="33" t="s">
        <v>131</v>
      </c>
      <c r="CA1025" s="5"/>
      <c r="CB1025" s="5"/>
      <c r="CC1025" s="33" t="s">
        <v>177</v>
      </c>
      <c r="CD1025" s="5"/>
      <c r="CE1025" s="5"/>
      <c r="CF1025" s="33" t="s">
        <v>178</v>
      </c>
      <c r="CG1025" s="33" t="s">
        <v>6832</v>
      </c>
      <c r="CH1025" s="5"/>
      <c r="CI1025" s="5"/>
      <c r="CJ1025" s="5"/>
      <c r="CK1025" s="33"/>
      <c r="CL1025" s="49">
        <v>44995.0</v>
      </c>
      <c r="CM1025" s="33" t="s">
        <v>180</v>
      </c>
      <c r="CN1025" s="5"/>
      <c r="CO1025" s="33">
        <v>2.0</v>
      </c>
      <c r="CP1025" s="33" t="s">
        <v>181</v>
      </c>
      <c r="CQ1025" s="50" t="str">
        <f t="shared" si="7"/>
        <v>16/02/1956</v>
      </c>
      <c r="CR1025" s="33" t="s">
        <v>182</v>
      </c>
      <c r="CS1025" s="33">
        <v>4.0</v>
      </c>
      <c r="CT1025" s="33">
        <v>5.0</v>
      </c>
      <c r="CU1025" s="33">
        <v>25.0</v>
      </c>
      <c r="CV1025" s="33">
        <v>1379.0</v>
      </c>
      <c r="CW1025" s="5"/>
      <c r="CX1025" s="5"/>
      <c r="CY1025" s="33">
        <v>-99.716456</v>
      </c>
      <c r="CZ1025" s="33">
        <v>20.748767</v>
      </c>
      <c r="DA1025" s="33">
        <v>4.271669168E9</v>
      </c>
      <c r="DB1025" s="33">
        <v>2.0</v>
      </c>
      <c r="DC1025" s="33" t="s">
        <v>183</v>
      </c>
      <c r="DD1025" s="33">
        <v>2023.0</v>
      </c>
      <c r="DE1025" s="33" t="s">
        <v>184</v>
      </c>
      <c r="DF1025" s="33"/>
      <c r="DG1025" s="33" t="s">
        <v>185</v>
      </c>
      <c r="DH1025" s="33" t="s">
        <v>186</v>
      </c>
      <c r="DI1025" s="5"/>
      <c r="DJ1025" s="5"/>
    </row>
    <row r="1026">
      <c r="A1026" s="33" t="s">
        <v>6833</v>
      </c>
      <c r="B1026" s="34">
        <v>44956.0</v>
      </c>
      <c r="C1026" s="35" t="s">
        <v>137</v>
      </c>
      <c r="D1026" s="35" t="s">
        <v>139</v>
      </c>
      <c r="E1026" s="35" t="s">
        <v>142</v>
      </c>
      <c r="F1026" s="36" t="s">
        <v>144</v>
      </c>
      <c r="G1026" s="33" t="s">
        <v>6834</v>
      </c>
      <c r="H1026" s="33" t="s">
        <v>6835</v>
      </c>
      <c r="I1026" s="33" t="s">
        <v>254</v>
      </c>
      <c r="J1026" s="33" t="s">
        <v>254</v>
      </c>
      <c r="K1026" s="35" t="s">
        <v>150</v>
      </c>
      <c r="L1026" s="33" t="s">
        <v>151</v>
      </c>
      <c r="M1026" s="5"/>
      <c r="N1026" s="33" t="s">
        <v>6680</v>
      </c>
      <c r="O1026" s="5"/>
      <c r="P1026" s="35" t="s">
        <v>153</v>
      </c>
      <c r="Q1026" s="35" t="s">
        <v>6680</v>
      </c>
      <c r="R1026" s="33">
        <v>76530.0</v>
      </c>
      <c r="S1026" s="37"/>
      <c r="T1026" s="33"/>
      <c r="U1026" s="33">
        <v>3.0</v>
      </c>
      <c r="V1026" s="33" t="s">
        <v>154</v>
      </c>
      <c r="W1026" s="33"/>
      <c r="X1026" s="33"/>
      <c r="Y1026" s="5"/>
      <c r="Z1026" s="5"/>
      <c r="AA1026" s="33">
        <v>1.0</v>
      </c>
      <c r="AB1026" s="33">
        <v>1.0</v>
      </c>
      <c r="AC1026" s="33"/>
      <c r="AD1026" s="5"/>
      <c r="AE1026" s="5"/>
      <c r="AF1026" s="5"/>
      <c r="AG1026" s="16"/>
      <c r="AH1026" s="38">
        <f t="shared" si="1"/>
        <v>1</v>
      </c>
      <c r="AI1026" s="39" t="str">
        <f t="shared" si="2"/>
        <v/>
      </c>
      <c r="AJ1026" s="37" t="str">
        <f t="shared" si="3"/>
        <v/>
      </c>
      <c r="AK1026" s="41" t="str">
        <f t="shared" si="4"/>
        <v/>
      </c>
      <c r="AL1026" s="35" t="s">
        <v>153</v>
      </c>
      <c r="AM1026" s="33" t="s">
        <v>1813</v>
      </c>
      <c r="AN1026" s="33" t="s">
        <v>1813</v>
      </c>
      <c r="AO1026" s="41"/>
      <c r="AP1026" s="33" t="s">
        <v>169</v>
      </c>
      <c r="AQ1026" s="33" t="s">
        <v>170</v>
      </c>
      <c r="AR1026" s="33">
        <v>300.0</v>
      </c>
      <c r="AS1026" s="42"/>
      <c r="AT1026" s="42"/>
      <c r="AU1026" s="42"/>
      <c r="AV1026" s="42"/>
      <c r="AW1026" s="42"/>
      <c r="AX1026" s="5"/>
      <c r="AY1026" s="33"/>
      <c r="AZ1026" s="33" t="s">
        <v>6836</v>
      </c>
      <c r="BA1026" s="5"/>
      <c r="BB1026" s="5"/>
      <c r="BC1026" s="5" t="s">
        <v>6837</v>
      </c>
      <c r="BD1026" s="33" t="s">
        <v>173</v>
      </c>
      <c r="BE1026" s="41"/>
      <c r="BF1026" s="35"/>
      <c r="BG1026" s="33" t="s">
        <v>169</v>
      </c>
      <c r="BH1026" s="5"/>
      <c r="BI1026" s="33">
        <v>300.0</v>
      </c>
      <c r="BJ1026" s="33" t="s">
        <v>170</v>
      </c>
      <c r="BK1026" s="5"/>
      <c r="BL1026" s="5">
        <f t="shared" si="5"/>
        <v>3994.5</v>
      </c>
      <c r="BM1026" s="5"/>
      <c r="BN1026" s="5"/>
      <c r="BO1026" s="42">
        <f t="shared" si="6"/>
        <v>3994.5</v>
      </c>
      <c r="BP1026" s="44"/>
      <c r="BQ1026" s="45"/>
      <c r="BR1026" s="47"/>
      <c r="BS1026" s="45"/>
      <c r="BT1026" s="37"/>
      <c r="BU1026" s="5"/>
      <c r="BV1026" s="38"/>
      <c r="BW1026" s="48"/>
      <c r="BX1026" s="44"/>
      <c r="BY1026" s="44"/>
      <c r="BZ1026" s="33" t="s">
        <v>131</v>
      </c>
      <c r="CA1026" s="5"/>
      <c r="CB1026" s="5"/>
      <c r="CC1026" s="33" t="s">
        <v>177</v>
      </c>
      <c r="CD1026" s="5"/>
      <c r="CE1026" s="5"/>
      <c r="CF1026" s="33" t="s">
        <v>178</v>
      </c>
      <c r="CG1026" s="33" t="s">
        <v>6838</v>
      </c>
      <c r="CH1026" s="5"/>
      <c r="CI1026" s="5"/>
      <c r="CJ1026" s="5"/>
      <c r="CK1026" s="33"/>
      <c r="CL1026" s="49">
        <v>44995.0</v>
      </c>
      <c r="CM1026" s="33" t="s">
        <v>180</v>
      </c>
      <c r="CN1026" s="5"/>
      <c r="CO1026" s="33">
        <v>2.0</v>
      </c>
      <c r="CP1026" s="33" t="s">
        <v>181</v>
      </c>
      <c r="CQ1026" s="50" t="str">
        <f t="shared" si="7"/>
        <v>02/03/1945</v>
      </c>
      <c r="CR1026" s="33" t="s">
        <v>243</v>
      </c>
      <c r="CS1026" s="33">
        <v>4.0</v>
      </c>
      <c r="CT1026" s="33">
        <v>5.0</v>
      </c>
      <c r="CU1026" s="33">
        <v>25.0</v>
      </c>
      <c r="CV1026" s="33">
        <v>1379.0</v>
      </c>
      <c r="CW1026" s="5"/>
      <c r="CX1026" s="5"/>
      <c r="CY1026" s="33">
        <v>-99.717395</v>
      </c>
      <c r="CZ1026" s="33">
        <v>20.752073</v>
      </c>
      <c r="DA1026" s="33">
        <v>4.425810574E9</v>
      </c>
      <c r="DB1026" s="33">
        <v>2.0</v>
      </c>
      <c r="DC1026" s="33" t="s">
        <v>183</v>
      </c>
      <c r="DD1026" s="33">
        <v>2023.0</v>
      </c>
      <c r="DE1026" s="33" t="s">
        <v>184</v>
      </c>
      <c r="DF1026" s="33"/>
      <c r="DG1026" s="33" t="s">
        <v>185</v>
      </c>
      <c r="DH1026" s="33" t="s">
        <v>186</v>
      </c>
      <c r="DI1026" s="5"/>
      <c r="DJ1026" s="5"/>
    </row>
    <row r="1027">
      <c r="A1027" s="33" t="s">
        <v>6839</v>
      </c>
      <c r="B1027" s="34">
        <v>44956.0</v>
      </c>
      <c r="C1027" s="35" t="s">
        <v>137</v>
      </c>
      <c r="D1027" s="35" t="s">
        <v>139</v>
      </c>
      <c r="E1027" s="35" t="s">
        <v>142</v>
      </c>
      <c r="F1027" s="36" t="s">
        <v>144</v>
      </c>
      <c r="G1027" s="33" t="s">
        <v>6840</v>
      </c>
      <c r="H1027" s="33" t="s">
        <v>6841</v>
      </c>
      <c r="I1027" s="33" t="s">
        <v>254</v>
      </c>
      <c r="J1027" s="33" t="s">
        <v>2260</v>
      </c>
      <c r="K1027" s="35" t="s">
        <v>150</v>
      </c>
      <c r="L1027" s="33" t="s">
        <v>151</v>
      </c>
      <c r="M1027" s="5"/>
      <c r="N1027" s="33" t="s">
        <v>6680</v>
      </c>
      <c r="O1027" s="5"/>
      <c r="P1027" s="35" t="s">
        <v>153</v>
      </c>
      <c r="Q1027" s="35" t="s">
        <v>6680</v>
      </c>
      <c r="R1027" s="33">
        <v>76530.0</v>
      </c>
      <c r="S1027" s="37"/>
      <c r="T1027" s="33"/>
      <c r="U1027" s="33">
        <v>5.62</v>
      </c>
      <c r="V1027" s="33" t="s">
        <v>154</v>
      </c>
      <c r="W1027" s="33"/>
      <c r="X1027" s="33"/>
      <c r="Y1027" s="5"/>
      <c r="Z1027" s="5"/>
      <c r="AA1027" s="33">
        <v>1.0</v>
      </c>
      <c r="AB1027" s="33">
        <v>1.0</v>
      </c>
      <c r="AC1027" s="33"/>
      <c r="AD1027" s="5"/>
      <c r="AE1027" s="5"/>
      <c r="AF1027" s="5"/>
      <c r="AG1027" s="16"/>
      <c r="AH1027" s="38">
        <f t="shared" si="1"/>
        <v>1</v>
      </c>
      <c r="AI1027" s="39" t="str">
        <f t="shared" si="2"/>
        <v/>
      </c>
      <c r="AJ1027" s="37" t="str">
        <f t="shared" si="3"/>
        <v/>
      </c>
      <c r="AK1027" s="41" t="str">
        <f t="shared" si="4"/>
        <v/>
      </c>
      <c r="AL1027" s="35" t="s">
        <v>153</v>
      </c>
      <c r="AM1027" s="33" t="s">
        <v>1813</v>
      </c>
      <c r="AN1027" s="33" t="s">
        <v>1813</v>
      </c>
      <c r="AO1027" s="41"/>
      <c r="AP1027" s="33" t="s">
        <v>169</v>
      </c>
      <c r="AQ1027" s="33" t="s">
        <v>170</v>
      </c>
      <c r="AR1027" s="33">
        <v>300.0</v>
      </c>
      <c r="AS1027" s="42"/>
      <c r="AT1027" s="42"/>
      <c r="AU1027" s="42"/>
      <c r="AV1027" s="42"/>
      <c r="AW1027" s="42"/>
      <c r="AX1027" s="5"/>
      <c r="AY1027" s="33"/>
      <c r="AZ1027" s="33" t="s">
        <v>6842</v>
      </c>
      <c r="BA1027" s="5"/>
      <c r="BB1027" s="5"/>
      <c r="BC1027" s="5" t="s">
        <v>6843</v>
      </c>
      <c r="BD1027" s="33" t="s">
        <v>173</v>
      </c>
      <c r="BE1027" s="41"/>
      <c r="BF1027" s="35"/>
      <c r="BG1027" s="33" t="s">
        <v>169</v>
      </c>
      <c r="BH1027" s="5"/>
      <c r="BI1027" s="33">
        <v>300.0</v>
      </c>
      <c r="BJ1027" s="33" t="s">
        <v>170</v>
      </c>
      <c r="BK1027" s="5"/>
      <c r="BL1027" s="5">
        <f t="shared" si="5"/>
        <v>3994.5</v>
      </c>
      <c r="BM1027" s="5"/>
      <c r="BN1027" s="5"/>
      <c r="BO1027" s="42">
        <f t="shared" si="6"/>
        <v>3994.5</v>
      </c>
      <c r="BP1027" s="44"/>
      <c r="BQ1027" s="45"/>
      <c r="BR1027" s="47"/>
      <c r="BS1027" s="45"/>
      <c r="BT1027" s="37"/>
      <c r="BU1027" s="5"/>
      <c r="BV1027" s="38"/>
      <c r="BW1027" s="48"/>
      <c r="BX1027" s="44"/>
      <c r="BY1027" s="44"/>
      <c r="BZ1027" s="33" t="s">
        <v>131</v>
      </c>
      <c r="CA1027" s="5"/>
      <c r="CB1027" s="5"/>
      <c r="CC1027" s="33" t="s">
        <v>177</v>
      </c>
      <c r="CD1027" s="5"/>
      <c r="CE1027" s="5"/>
      <c r="CF1027" s="33" t="s">
        <v>178</v>
      </c>
      <c r="CG1027" s="33" t="s">
        <v>6844</v>
      </c>
      <c r="CH1027" s="5"/>
      <c r="CI1027" s="5"/>
      <c r="CJ1027" s="5"/>
      <c r="CK1027" s="33"/>
      <c r="CL1027" s="49">
        <v>44995.0</v>
      </c>
      <c r="CM1027" s="33" t="s">
        <v>180</v>
      </c>
      <c r="CN1027" s="5"/>
      <c r="CO1027" s="33">
        <v>2.0</v>
      </c>
      <c r="CP1027" s="33" t="s">
        <v>181</v>
      </c>
      <c r="CQ1027" s="50" t="str">
        <f t="shared" si="7"/>
        <v>01/10/1959</v>
      </c>
      <c r="CR1027" s="33" t="s">
        <v>243</v>
      </c>
      <c r="CS1027" s="33">
        <v>4.0</v>
      </c>
      <c r="CT1027" s="33">
        <v>5.0</v>
      </c>
      <c r="CU1027" s="33">
        <v>25.0</v>
      </c>
      <c r="CV1027" s="33">
        <v>1379.0</v>
      </c>
      <c r="CW1027" s="5"/>
      <c r="CX1027" s="5"/>
      <c r="CY1027" s="33">
        <v>-99.717395</v>
      </c>
      <c r="CZ1027" s="33">
        <v>20.752073</v>
      </c>
      <c r="DA1027" s="33">
        <v>4.411545892E9</v>
      </c>
      <c r="DB1027" s="33">
        <v>2.0</v>
      </c>
      <c r="DC1027" s="33" t="s">
        <v>183</v>
      </c>
      <c r="DD1027" s="33">
        <v>2023.0</v>
      </c>
      <c r="DE1027" s="33" t="s">
        <v>184</v>
      </c>
      <c r="DF1027" s="33"/>
      <c r="DG1027" s="33" t="s">
        <v>185</v>
      </c>
      <c r="DH1027" s="33" t="s">
        <v>186</v>
      </c>
      <c r="DI1027" s="5"/>
      <c r="DJ1027" s="5"/>
    </row>
    <row r="1028">
      <c r="A1028" s="33" t="s">
        <v>6845</v>
      </c>
      <c r="B1028" s="34">
        <v>44956.0</v>
      </c>
      <c r="C1028" s="35" t="s">
        <v>137</v>
      </c>
      <c r="D1028" s="35" t="s">
        <v>139</v>
      </c>
      <c r="E1028" s="35" t="s">
        <v>142</v>
      </c>
      <c r="F1028" s="36" t="s">
        <v>144</v>
      </c>
      <c r="G1028" s="33" t="s">
        <v>6846</v>
      </c>
      <c r="H1028" s="33" t="s">
        <v>761</v>
      </c>
      <c r="I1028" s="33" t="s">
        <v>254</v>
      </c>
      <c r="J1028" s="33" t="s">
        <v>2260</v>
      </c>
      <c r="K1028" s="35" t="s">
        <v>150</v>
      </c>
      <c r="L1028" s="33" t="s">
        <v>6847</v>
      </c>
      <c r="M1028" s="5"/>
      <c r="N1028" s="33" t="s">
        <v>6680</v>
      </c>
      <c r="O1028" s="5"/>
      <c r="P1028" s="35" t="s">
        <v>153</v>
      </c>
      <c r="Q1028" s="35" t="s">
        <v>6680</v>
      </c>
      <c r="R1028" s="33">
        <v>76530.0</v>
      </c>
      <c r="S1028" s="37"/>
      <c r="T1028" s="33"/>
      <c r="U1028" s="33">
        <v>4.3</v>
      </c>
      <c r="V1028" s="33" t="s">
        <v>154</v>
      </c>
      <c r="W1028" s="33"/>
      <c r="X1028" s="33"/>
      <c r="Y1028" s="5"/>
      <c r="Z1028" s="5"/>
      <c r="AA1028" s="33">
        <v>1.0</v>
      </c>
      <c r="AB1028" s="33">
        <v>1.0</v>
      </c>
      <c r="AC1028" s="33"/>
      <c r="AD1028" s="5"/>
      <c r="AE1028" s="5"/>
      <c r="AF1028" s="5"/>
      <c r="AG1028" s="16"/>
      <c r="AH1028" s="38">
        <f t="shared" si="1"/>
        <v>1</v>
      </c>
      <c r="AI1028" s="39" t="str">
        <f t="shared" si="2"/>
        <v/>
      </c>
      <c r="AJ1028" s="37" t="str">
        <f t="shared" si="3"/>
        <v/>
      </c>
      <c r="AK1028" s="41" t="str">
        <f t="shared" si="4"/>
        <v/>
      </c>
      <c r="AL1028" s="35" t="s">
        <v>153</v>
      </c>
      <c r="AM1028" s="33" t="s">
        <v>1813</v>
      </c>
      <c r="AN1028" s="33" t="s">
        <v>1813</v>
      </c>
      <c r="AO1028" s="41"/>
      <c r="AP1028" s="33" t="s">
        <v>169</v>
      </c>
      <c r="AQ1028" s="33" t="s">
        <v>170</v>
      </c>
      <c r="AR1028" s="33">
        <v>300.0</v>
      </c>
      <c r="AS1028" s="42"/>
      <c r="AT1028" s="42"/>
      <c r="AU1028" s="42"/>
      <c r="AV1028" s="42"/>
      <c r="AW1028" s="42"/>
      <c r="AX1028" s="5"/>
      <c r="AY1028" s="33"/>
      <c r="AZ1028" s="33" t="s">
        <v>6848</v>
      </c>
      <c r="BA1028" s="5"/>
      <c r="BB1028" s="5"/>
      <c r="BC1028" s="5" t="s">
        <v>6849</v>
      </c>
      <c r="BD1028" s="33" t="s">
        <v>173</v>
      </c>
      <c r="BE1028" s="41"/>
      <c r="BF1028" s="35"/>
      <c r="BG1028" s="33" t="s">
        <v>169</v>
      </c>
      <c r="BH1028" s="5"/>
      <c r="BI1028" s="33">
        <v>300.0</v>
      </c>
      <c r="BJ1028" s="33" t="s">
        <v>170</v>
      </c>
      <c r="BK1028" s="5"/>
      <c r="BL1028" s="5">
        <f t="shared" si="5"/>
        <v>3994.5</v>
      </c>
      <c r="BM1028" s="5"/>
      <c r="BN1028" s="5"/>
      <c r="BO1028" s="42">
        <f t="shared" si="6"/>
        <v>3994.5</v>
      </c>
      <c r="BP1028" s="44"/>
      <c r="BQ1028" s="45"/>
      <c r="BR1028" s="47"/>
      <c r="BS1028" s="45"/>
      <c r="BT1028" s="37"/>
      <c r="BU1028" s="5"/>
      <c r="BV1028" s="38"/>
      <c r="BW1028" s="48"/>
      <c r="BX1028" s="44"/>
      <c r="BY1028" s="44"/>
      <c r="BZ1028" s="33" t="s">
        <v>131</v>
      </c>
      <c r="CA1028" s="5"/>
      <c r="CB1028" s="5"/>
      <c r="CC1028" s="33" t="s">
        <v>177</v>
      </c>
      <c r="CD1028" s="5"/>
      <c r="CE1028" s="5"/>
      <c r="CF1028" s="33" t="s">
        <v>178</v>
      </c>
      <c r="CG1028" s="33" t="s">
        <v>6850</v>
      </c>
      <c r="CH1028" s="5"/>
      <c r="CI1028" s="5"/>
      <c r="CJ1028" s="5"/>
      <c r="CK1028" s="33"/>
      <c r="CL1028" s="49">
        <v>44995.0</v>
      </c>
      <c r="CM1028" s="33" t="s">
        <v>180</v>
      </c>
      <c r="CN1028" s="5"/>
      <c r="CO1028" s="33">
        <v>2.0</v>
      </c>
      <c r="CP1028" s="33" t="s">
        <v>181</v>
      </c>
      <c r="CQ1028" s="50" t="str">
        <f t="shared" si="7"/>
        <v>14/05/1963</v>
      </c>
      <c r="CR1028" s="33" t="s">
        <v>243</v>
      </c>
      <c r="CS1028" s="33">
        <v>4.0</v>
      </c>
      <c r="CT1028" s="33">
        <v>5.0</v>
      </c>
      <c r="CU1028" s="33">
        <v>25.0</v>
      </c>
      <c r="CV1028" s="33">
        <v>1379.0</v>
      </c>
      <c r="CW1028" s="5"/>
      <c r="CX1028" s="5"/>
      <c r="CY1028" s="33">
        <v>-99.717395</v>
      </c>
      <c r="CZ1028" s="33">
        <v>20.752073</v>
      </c>
      <c r="DA1028" s="33">
        <v>4.411031279E9</v>
      </c>
      <c r="DB1028" s="33">
        <v>2.0</v>
      </c>
      <c r="DC1028" s="33" t="s">
        <v>183</v>
      </c>
      <c r="DD1028" s="33">
        <v>2023.0</v>
      </c>
      <c r="DE1028" s="33" t="s">
        <v>184</v>
      </c>
      <c r="DF1028" s="33"/>
      <c r="DG1028" s="33" t="s">
        <v>185</v>
      </c>
      <c r="DH1028" s="33" t="s">
        <v>186</v>
      </c>
      <c r="DI1028" s="5"/>
      <c r="DJ1028" s="5"/>
    </row>
    <row r="1029">
      <c r="A1029" s="33" t="s">
        <v>6851</v>
      </c>
      <c r="B1029" s="34">
        <v>44956.0</v>
      </c>
      <c r="C1029" s="35" t="s">
        <v>137</v>
      </c>
      <c r="D1029" s="35" t="s">
        <v>139</v>
      </c>
      <c r="E1029" s="35" t="s">
        <v>142</v>
      </c>
      <c r="F1029" s="36" t="s">
        <v>144</v>
      </c>
      <c r="G1029" s="33" t="s">
        <v>6852</v>
      </c>
      <c r="H1029" s="33" t="s">
        <v>6853</v>
      </c>
      <c r="I1029" s="33" t="s">
        <v>254</v>
      </c>
      <c r="J1029" s="33" t="s">
        <v>2740</v>
      </c>
      <c r="K1029" s="35" t="s">
        <v>150</v>
      </c>
      <c r="L1029" s="33" t="s">
        <v>6806</v>
      </c>
      <c r="M1029" s="5"/>
      <c r="N1029" s="33" t="s">
        <v>6680</v>
      </c>
      <c r="O1029" s="5"/>
      <c r="P1029" s="35" t="s">
        <v>153</v>
      </c>
      <c r="Q1029" s="35" t="s">
        <v>6680</v>
      </c>
      <c r="R1029" s="33">
        <v>76530.0</v>
      </c>
      <c r="S1029" s="37"/>
      <c r="T1029" s="33"/>
      <c r="U1029" s="33">
        <v>3.47</v>
      </c>
      <c r="V1029" s="33" t="s">
        <v>154</v>
      </c>
      <c r="W1029" s="33"/>
      <c r="X1029" s="33"/>
      <c r="Y1029" s="5"/>
      <c r="Z1029" s="5"/>
      <c r="AA1029" s="33">
        <v>1.0</v>
      </c>
      <c r="AB1029" s="33"/>
      <c r="AC1029" s="33">
        <v>1.0</v>
      </c>
      <c r="AD1029" s="5"/>
      <c r="AE1029" s="5"/>
      <c r="AF1029" s="5"/>
      <c r="AG1029" s="16"/>
      <c r="AH1029" s="38" t="str">
        <f t="shared" si="1"/>
        <v/>
      </c>
      <c r="AI1029" s="39">
        <f t="shared" si="2"/>
        <v>1</v>
      </c>
      <c r="AJ1029" s="37" t="str">
        <f t="shared" si="3"/>
        <v/>
      </c>
      <c r="AK1029" s="41" t="str">
        <f t="shared" si="4"/>
        <v/>
      </c>
      <c r="AL1029" s="35" t="s">
        <v>153</v>
      </c>
      <c r="AM1029" s="33" t="s">
        <v>1813</v>
      </c>
      <c r="AN1029" s="33" t="s">
        <v>1813</v>
      </c>
      <c r="AO1029" s="41"/>
      <c r="AP1029" s="33" t="s">
        <v>169</v>
      </c>
      <c r="AQ1029" s="33" t="s">
        <v>170</v>
      </c>
      <c r="AR1029" s="33">
        <v>300.0</v>
      </c>
      <c r="AS1029" s="42"/>
      <c r="AT1029" s="42"/>
      <c r="AU1029" s="42"/>
      <c r="AV1029" s="42"/>
      <c r="AW1029" s="42"/>
      <c r="AX1029" s="5"/>
      <c r="AY1029" s="33"/>
      <c r="AZ1029" s="33" t="s">
        <v>6854</v>
      </c>
      <c r="BA1029" s="5"/>
      <c r="BB1029" s="5"/>
      <c r="BC1029" s="5" t="s">
        <v>6855</v>
      </c>
      <c r="BD1029" s="33" t="s">
        <v>173</v>
      </c>
      <c r="BE1029" s="41"/>
      <c r="BF1029" s="35"/>
      <c r="BG1029" s="33" t="s">
        <v>169</v>
      </c>
      <c r="BH1029" s="5"/>
      <c r="BI1029" s="33">
        <v>300.0</v>
      </c>
      <c r="BJ1029" s="33" t="s">
        <v>170</v>
      </c>
      <c r="BK1029" s="5"/>
      <c r="BL1029" s="5">
        <f t="shared" si="5"/>
        <v>3994.5</v>
      </c>
      <c r="BM1029" s="5"/>
      <c r="BN1029" s="5"/>
      <c r="BO1029" s="42">
        <f t="shared" si="6"/>
        <v>3994.5</v>
      </c>
      <c r="BP1029" s="44"/>
      <c r="BQ1029" s="45"/>
      <c r="BR1029" s="47"/>
      <c r="BS1029" s="45"/>
      <c r="BT1029" s="37"/>
      <c r="BU1029" s="5"/>
      <c r="BV1029" s="38"/>
      <c r="BW1029" s="48"/>
      <c r="BX1029" s="44"/>
      <c r="BY1029" s="44"/>
      <c r="BZ1029" s="33" t="s">
        <v>131</v>
      </c>
      <c r="CA1029" s="5"/>
      <c r="CB1029" s="5"/>
      <c r="CC1029" s="33" t="s">
        <v>177</v>
      </c>
      <c r="CD1029" s="5"/>
      <c r="CE1029" s="5"/>
      <c r="CF1029" s="33" t="s">
        <v>178</v>
      </c>
      <c r="CG1029" s="33" t="s">
        <v>6856</v>
      </c>
      <c r="CH1029" s="5"/>
      <c r="CI1029" s="5"/>
      <c r="CJ1029" s="5"/>
      <c r="CK1029" s="33"/>
      <c r="CL1029" s="49">
        <v>44995.0</v>
      </c>
      <c r="CM1029" s="33" t="s">
        <v>180</v>
      </c>
      <c r="CN1029" s="5"/>
      <c r="CO1029" s="33">
        <v>2.0</v>
      </c>
      <c r="CP1029" s="33" t="s">
        <v>181</v>
      </c>
      <c r="CQ1029" s="50" t="str">
        <f t="shared" si="7"/>
        <v>07/08/1965</v>
      </c>
      <c r="CR1029" s="33" t="s">
        <v>182</v>
      </c>
      <c r="CS1029" s="33">
        <v>4.0</v>
      </c>
      <c r="CT1029" s="33">
        <v>5.0</v>
      </c>
      <c r="CU1029" s="33">
        <v>25.0</v>
      </c>
      <c r="CV1029" s="33">
        <v>1379.0</v>
      </c>
      <c r="CW1029" s="5"/>
      <c r="CX1029" s="5"/>
      <c r="CY1029" s="33">
        <v>-99.717395</v>
      </c>
      <c r="CZ1029" s="33">
        <v>20.752073</v>
      </c>
      <c r="DA1029" s="33">
        <v>4.411321224E9</v>
      </c>
      <c r="DB1029" s="33">
        <v>2.0</v>
      </c>
      <c r="DC1029" s="33" t="s">
        <v>183</v>
      </c>
      <c r="DD1029" s="33">
        <v>2023.0</v>
      </c>
      <c r="DE1029" s="33" t="s">
        <v>184</v>
      </c>
      <c r="DF1029" s="33"/>
      <c r="DG1029" s="33" t="s">
        <v>185</v>
      </c>
      <c r="DH1029" s="33" t="s">
        <v>186</v>
      </c>
      <c r="DI1029" s="5"/>
      <c r="DJ1029" s="5"/>
    </row>
    <row r="1030">
      <c r="A1030" s="33" t="s">
        <v>6857</v>
      </c>
      <c r="B1030" s="34">
        <v>44956.0</v>
      </c>
      <c r="C1030" s="35" t="s">
        <v>137</v>
      </c>
      <c r="D1030" s="35" t="s">
        <v>139</v>
      </c>
      <c r="E1030" s="35" t="s">
        <v>142</v>
      </c>
      <c r="F1030" s="36" t="s">
        <v>144</v>
      </c>
      <c r="G1030" s="33" t="s">
        <v>6858</v>
      </c>
      <c r="H1030" s="33" t="s">
        <v>6859</v>
      </c>
      <c r="I1030" s="33" t="s">
        <v>254</v>
      </c>
      <c r="J1030" s="33" t="s">
        <v>204</v>
      </c>
      <c r="K1030" s="35" t="s">
        <v>150</v>
      </c>
      <c r="L1030" s="33" t="s">
        <v>151</v>
      </c>
      <c r="M1030" s="5"/>
      <c r="N1030" s="33" t="s">
        <v>6680</v>
      </c>
      <c r="O1030" s="5"/>
      <c r="P1030" s="35" t="s">
        <v>153</v>
      </c>
      <c r="Q1030" s="35" t="s">
        <v>6680</v>
      </c>
      <c r="R1030" s="33">
        <v>76530.0</v>
      </c>
      <c r="S1030" s="37"/>
      <c r="T1030" s="33"/>
      <c r="U1030" s="33">
        <v>2.62</v>
      </c>
      <c r="V1030" s="33" t="s">
        <v>154</v>
      </c>
      <c r="W1030" s="33"/>
      <c r="X1030" s="33"/>
      <c r="Y1030" s="5"/>
      <c r="Z1030" s="5"/>
      <c r="AA1030" s="33">
        <v>1.0</v>
      </c>
      <c r="AB1030" s="33"/>
      <c r="AC1030" s="33">
        <v>1.0</v>
      </c>
      <c r="AD1030" s="5"/>
      <c r="AE1030" s="5"/>
      <c r="AF1030" s="5"/>
      <c r="AG1030" s="16"/>
      <c r="AH1030" s="38" t="str">
        <f t="shared" si="1"/>
        <v/>
      </c>
      <c r="AI1030" s="39">
        <f t="shared" si="2"/>
        <v>1</v>
      </c>
      <c r="AJ1030" s="37" t="str">
        <f t="shared" si="3"/>
        <v/>
      </c>
      <c r="AK1030" s="41" t="str">
        <f t="shared" si="4"/>
        <v/>
      </c>
      <c r="AL1030" s="35" t="s">
        <v>153</v>
      </c>
      <c r="AM1030" s="33" t="s">
        <v>1813</v>
      </c>
      <c r="AN1030" s="33" t="s">
        <v>1813</v>
      </c>
      <c r="AO1030" s="41"/>
      <c r="AP1030" s="33" t="s">
        <v>169</v>
      </c>
      <c r="AQ1030" s="33" t="s">
        <v>170</v>
      </c>
      <c r="AR1030" s="33">
        <v>300.0</v>
      </c>
      <c r="AS1030" s="42"/>
      <c r="AT1030" s="42"/>
      <c r="AU1030" s="42"/>
      <c r="AV1030" s="42"/>
      <c r="AW1030" s="42"/>
      <c r="AX1030" s="5"/>
      <c r="AY1030" s="33"/>
      <c r="AZ1030" s="33" t="s">
        <v>6860</v>
      </c>
      <c r="BA1030" s="5"/>
      <c r="BB1030" s="5"/>
      <c r="BC1030" s="5" t="s">
        <v>6861</v>
      </c>
      <c r="BD1030" s="33" t="s">
        <v>173</v>
      </c>
      <c r="BE1030" s="41"/>
      <c r="BF1030" s="35"/>
      <c r="BG1030" s="33" t="s">
        <v>169</v>
      </c>
      <c r="BH1030" s="5"/>
      <c r="BI1030" s="33">
        <v>300.0</v>
      </c>
      <c r="BJ1030" s="33" t="s">
        <v>170</v>
      </c>
      <c r="BK1030" s="5"/>
      <c r="BL1030" s="5">
        <f t="shared" si="5"/>
        <v>3994.5</v>
      </c>
      <c r="BM1030" s="5"/>
      <c r="BN1030" s="5"/>
      <c r="BO1030" s="42">
        <f t="shared" si="6"/>
        <v>3994.5</v>
      </c>
      <c r="BP1030" s="44"/>
      <c r="BQ1030" s="45"/>
      <c r="BR1030" s="47"/>
      <c r="BS1030" s="45"/>
      <c r="BT1030" s="37"/>
      <c r="BU1030" s="5"/>
      <c r="BV1030" s="38"/>
      <c r="BW1030" s="48"/>
      <c r="BX1030" s="44"/>
      <c r="BY1030" s="44"/>
      <c r="BZ1030" s="33" t="s">
        <v>131</v>
      </c>
      <c r="CA1030" s="5"/>
      <c r="CB1030" s="5"/>
      <c r="CC1030" s="33" t="s">
        <v>177</v>
      </c>
      <c r="CD1030" s="5"/>
      <c r="CE1030" s="5"/>
      <c r="CF1030" s="33" t="s">
        <v>178</v>
      </c>
      <c r="CG1030" s="33" t="s">
        <v>6862</v>
      </c>
      <c r="CH1030" s="5"/>
      <c r="CI1030" s="5"/>
      <c r="CJ1030" s="5"/>
      <c r="CK1030" s="33"/>
      <c r="CL1030" s="49">
        <v>44995.0</v>
      </c>
      <c r="CM1030" s="33" t="s">
        <v>180</v>
      </c>
      <c r="CN1030" s="5"/>
      <c r="CO1030" s="33">
        <v>2.0</v>
      </c>
      <c r="CP1030" s="33" t="s">
        <v>181</v>
      </c>
      <c r="CQ1030" s="50" t="str">
        <f t="shared" si="7"/>
        <v>01/08/1932</v>
      </c>
      <c r="CR1030" s="33" t="s">
        <v>182</v>
      </c>
      <c r="CS1030" s="33">
        <v>4.0</v>
      </c>
      <c r="CT1030" s="33">
        <v>5.0</v>
      </c>
      <c r="CU1030" s="33">
        <v>25.0</v>
      </c>
      <c r="CV1030" s="33">
        <v>1379.0</v>
      </c>
      <c r="CW1030" s="5"/>
      <c r="CX1030" s="5"/>
      <c r="CY1030" s="33">
        <v>-99.717395</v>
      </c>
      <c r="CZ1030" s="33">
        <v>20.752073</v>
      </c>
      <c r="DA1030" s="33">
        <v>4.411185279E9</v>
      </c>
      <c r="DB1030" s="33">
        <v>2.0</v>
      </c>
      <c r="DC1030" s="33" t="s">
        <v>183</v>
      </c>
      <c r="DD1030" s="33">
        <v>2023.0</v>
      </c>
      <c r="DE1030" s="33" t="s">
        <v>184</v>
      </c>
      <c r="DF1030" s="33"/>
      <c r="DG1030" s="33" t="s">
        <v>185</v>
      </c>
      <c r="DH1030" s="33" t="s">
        <v>186</v>
      </c>
      <c r="DI1030" s="5"/>
      <c r="DJ1030" s="5"/>
    </row>
    <row r="1031">
      <c r="A1031" s="33" t="s">
        <v>6863</v>
      </c>
      <c r="B1031" s="34">
        <v>44956.0</v>
      </c>
      <c r="C1031" s="35" t="s">
        <v>137</v>
      </c>
      <c r="D1031" s="35" t="s">
        <v>139</v>
      </c>
      <c r="E1031" s="35" t="s">
        <v>142</v>
      </c>
      <c r="F1031" s="36" t="s">
        <v>144</v>
      </c>
      <c r="G1031" s="33" t="s">
        <v>6864</v>
      </c>
      <c r="H1031" s="33" t="s">
        <v>6865</v>
      </c>
      <c r="I1031" s="33" t="s">
        <v>254</v>
      </c>
      <c r="J1031" s="33" t="s">
        <v>213</v>
      </c>
      <c r="K1031" s="35" t="s">
        <v>150</v>
      </c>
      <c r="L1031" s="33" t="s">
        <v>151</v>
      </c>
      <c r="M1031" s="5"/>
      <c r="N1031" s="33" t="s">
        <v>6680</v>
      </c>
      <c r="O1031" s="5"/>
      <c r="P1031" s="35" t="s">
        <v>153</v>
      </c>
      <c r="Q1031" s="35" t="s">
        <v>6680</v>
      </c>
      <c r="R1031" s="33">
        <v>76530.0</v>
      </c>
      <c r="S1031" s="37"/>
      <c r="T1031" s="33"/>
      <c r="U1031" s="33">
        <v>1.0</v>
      </c>
      <c r="V1031" s="33" t="s">
        <v>154</v>
      </c>
      <c r="W1031" s="33"/>
      <c r="X1031" s="33"/>
      <c r="Y1031" s="5"/>
      <c r="Z1031" s="5"/>
      <c r="AA1031" s="33">
        <v>1.0</v>
      </c>
      <c r="AB1031" s="33">
        <v>1.0</v>
      </c>
      <c r="AC1031" s="33"/>
      <c r="AD1031" s="5"/>
      <c r="AE1031" s="5"/>
      <c r="AF1031" s="5"/>
      <c r="AG1031" s="16"/>
      <c r="AH1031" s="38">
        <f t="shared" si="1"/>
        <v>1</v>
      </c>
      <c r="AI1031" s="39" t="str">
        <f t="shared" si="2"/>
        <v/>
      </c>
      <c r="AJ1031" s="37" t="str">
        <f t="shared" si="3"/>
        <v/>
      </c>
      <c r="AK1031" s="41" t="str">
        <f t="shared" si="4"/>
        <v/>
      </c>
      <c r="AL1031" s="35" t="s">
        <v>153</v>
      </c>
      <c r="AM1031" s="33" t="s">
        <v>1813</v>
      </c>
      <c r="AN1031" s="33" t="s">
        <v>1813</v>
      </c>
      <c r="AO1031" s="41"/>
      <c r="AP1031" s="33" t="s">
        <v>169</v>
      </c>
      <c r="AQ1031" s="33" t="s">
        <v>170</v>
      </c>
      <c r="AR1031" s="33">
        <v>150.0</v>
      </c>
      <c r="AS1031" s="42"/>
      <c r="AT1031" s="42"/>
      <c r="AU1031" s="42"/>
      <c r="AV1031" s="42"/>
      <c r="AW1031" s="42"/>
      <c r="AX1031" s="5"/>
      <c r="AY1031" s="33"/>
      <c r="AZ1031" s="33" t="s">
        <v>6866</v>
      </c>
      <c r="BA1031" s="5"/>
      <c r="BB1031" s="5"/>
      <c r="BC1031" s="5" t="s">
        <v>6867</v>
      </c>
      <c r="BD1031" s="33" t="s">
        <v>173</v>
      </c>
      <c r="BE1031" s="41"/>
      <c r="BF1031" s="35"/>
      <c r="BG1031" s="33" t="s">
        <v>169</v>
      </c>
      <c r="BH1031" s="5"/>
      <c r="BI1031" s="33">
        <v>150.0</v>
      </c>
      <c r="BJ1031" s="33" t="s">
        <v>170</v>
      </c>
      <c r="BK1031" s="5"/>
      <c r="BL1031" s="5">
        <f t="shared" si="5"/>
        <v>1997.25</v>
      </c>
      <c r="BM1031" s="5"/>
      <c r="BN1031" s="5"/>
      <c r="BO1031" s="42">
        <f t="shared" si="6"/>
        <v>1997.25</v>
      </c>
      <c r="BP1031" s="44"/>
      <c r="BQ1031" s="45"/>
      <c r="BR1031" s="47"/>
      <c r="BS1031" s="45"/>
      <c r="BT1031" s="37"/>
      <c r="BU1031" s="5"/>
      <c r="BV1031" s="38"/>
      <c r="BW1031" s="48"/>
      <c r="BX1031" s="44"/>
      <c r="BY1031" s="44"/>
      <c r="BZ1031" s="33" t="s">
        <v>131</v>
      </c>
      <c r="CA1031" s="5"/>
      <c r="CB1031" s="5"/>
      <c r="CC1031" s="33" t="s">
        <v>177</v>
      </c>
      <c r="CD1031" s="5"/>
      <c r="CE1031" s="5"/>
      <c r="CF1031" s="33" t="s">
        <v>178</v>
      </c>
      <c r="CG1031" s="33" t="s">
        <v>6868</v>
      </c>
      <c r="CH1031" s="5"/>
      <c r="CI1031" s="5"/>
      <c r="CJ1031" s="5"/>
      <c r="CK1031" s="33"/>
      <c r="CL1031" s="49">
        <v>44995.0</v>
      </c>
      <c r="CM1031" s="33" t="s">
        <v>180</v>
      </c>
      <c r="CN1031" s="5"/>
      <c r="CO1031" s="33">
        <v>1.0</v>
      </c>
      <c r="CP1031" s="33" t="s">
        <v>181</v>
      </c>
      <c r="CQ1031" s="50" t="str">
        <f t="shared" si="7"/>
        <v>13/06/1963</v>
      </c>
      <c r="CR1031" s="33" t="s">
        <v>243</v>
      </c>
      <c r="CS1031" s="33">
        <v>4.0</v>
      </c>
      <c r="CT1031" s="33">
        <v>5.0</v>
      </c>
      <c r="CU1031" s="33">
        <v>25.0</v>
      </c>
      <c r="CV1031" s="33">
        <v>1379.0</v>
      </c>
      <c r="CW1031" s="5"/>
      <c r="CX1031" s="5"/>
      <c r="CY1031" s="33">
        <v>-99.717395</v>
      </c>
      <c r="CZ1031" s="33">
        <v>20.752073</v>
      </c>
      <c r="DA1031" s="33">
        <v>4.411189508E9</v>
      </c>
      <c r="DB1031" s="33">
        <v>2.0</v>
      </c>
      <c r="DC1031" s="33" t="s">
        <v>183</v>
      </c>
      <c r="DD1031" s="33">
        <v>2023.0</v>
      </c>
      <c r="DE1031" s="33" t="s">
        <v>184</v>
      </c>
      <c r="DF1031" s="33"/>
      <c r="DG1031" s="33" t="s">
        <v>185</v>
      </c>
      <c r="DH1031" s="33" t="s">
        <v>186</v>
      </c>
      <c r="DI1031" s="5"/>
      <c r="DJ1031" s="5"/>
    </row>
    <row r="1032">
      <c r="A1032" s="33" t="s">
        <v>6869</v>
      </c>
      <c r="B1032" s="34">
        <v>44956.0</v>
      </c>
      <c r="C1032" s="35" t="s">
        <v>137</v>
      </c>
      <c r="D1032" s="35" t="s">
        <v>139</v>
      </c>
      <c r="E1032" s="35" t="s">
        <v>142</v>
      </c>
      <c r="F1032" s="36" t="s">
        <v>144</v>
      </c>
      <c r="G1032" s="33" t="s">
        <v>6870</v>
      </c>
      <c r="H1032" s="33" t="s">
        <v>6871</v>
      </c>
      <c r="I1032" s="33" t="s">
        <v>254</v>
      </c>
      <c r="J1032" s="33" t="s">
        <v>204</v>
      </c>
      <c r="K1032" s="35" t="s">
        <v>150</v>
      </c>
      <c r="L1032" s="33" t="s">
        <v>6872</v>
      </c>
      <c r="M1032" s="5"/>
      <c r="N1032" s="33" t="s">
        <v>6680</v>
      </c>
      <c r="O1032" s="5"/>
      <c r="P1032" s="35" t="s">
        <v>153</v>
      </c>
      <c r="Q1032" s="35" t="s">
        <v>6680</v>
      </c>
      <c r="R1032" s="33">
        <v>76530.0</v>
      </c>
      <c r="S1032" s="37"/>
      <c r="T1032" s="33"/>
      <c r="U1032" s="33">
        <v>2.75</v>
      </c>
      <c r="V1032" s="33" t="s">
        <v>154</v>
      </c>
      <c r="W1032" s="33"/>
      <c r="X1032" s="33"/>
      <c r="Y1032" s="5"/>
      <c r="Z1032" s="5"/>
      <c r="AA1032" s="33">
        <v>1.0</v>
      </c>
      <c r="AB1032" s="33"/>
      <c r="AC1032" s="33">
        <v>1.0</v>
      </c>
      <c r="AD1032" s="5"/>
      <c r="AE1032" s="5"/>
      <c r="AF1032" s="5"/>
      <c r="AG1032" s="16"/>
      <c r="AH1032" s="38" t="str">
        <f t="shared" si="1"/>
        <v/>
      </c>
      <c r="AI1032" s="39">
        <f t="shared" si="2"/>
        <v>1</v>
      </c>
      <c r="AJ1032" s="37" t="str">
        <f t="shared" si="3"/>
        <v/>
      </c>
      <c r="AK1032" s="41" t="str">
        <f t="shared" si="4"/>
        <v/>
      </c>
      <c r="AL1032" s="35" t="s">
        <v>153</v>
      </c>
      <c r="AM1032" s="33" t="s">
        <v>1813</v>
      </c>
      <c r="AN1032" s="33" t="s">
        <v>1813</v>
      </c>
      <c r="AO1032" s="41"/>
      <c r="AP1032" s="33" t="s">
        <v>169</v>
      </c>
      <c r="AQ1032" s="33" t="s">
        <v>170</v>
      </c>
      <c r="AR1032" s="33">
        <v>300.0</v>
      </c>
      <c r="AS1032" s="42"/>
      <c r="AT1032" s="42"/>
      <c r="AU1032" s="42"/>
      <c r="AV1032" s="42"/>
      <c r="AW1032" s="42"/>
      <c r="AX1032" s="5"/>
      <c r="AY1032" s="33"/>
      <c r="AZ1032" s="33" t="s">
        <v>6873</v>
      </c>
      <c r="BA1032" s="5"/>
      <c r="BB1032" s="5"/>
      <c r="BC1032" s="5" t="s">
        <v>6874</v>
      </c>
      <c r="BD1032" s="33" t="s">
        <v>173</v>
      </c>
      <c r="BE1032" s="41"/>
      <c r="BF1032" s="35"/>
      <c r="BG1032" s="33" t="s">
        <v>169</v>
      </c>
      <c r="BH1032" s="5"/>
      <c r="BI1032" s="33">
        <v>300.0</v>
      </c>
      <c r="BJ1032" s="33" t="s">
        <v>170</v>
      </c>
      <c r="BK1032" s="5"/>
      <c r="BL1032" s="5">
        <f t="shared" si="5"/>
        <v>3994.5</v>
      </c>
      <c r="BM1032" s="5"/>
      <c r="BN1032" s="5"/>
      <c r="BO1032" s="42">
        <f t="shared" si="6"/>
        <v>3994.5</v>
      </c>
      <c r="BP1032" s="44"/>
      <c r="BQ1032" s="45"/>
      <c r="BR1032" s="47"/>
      <c r="BS1032" s="45"/>
      <c r="BT1032" s="37"/>
      <c r="BU1032" s="5"/>
      <c r="BV1032" s="38"/>
      <c r="BW1032" s="48"/>
      <c r="BX1032" s="44"/>
      <c r="BY1032" s="44"/>
      <c r="BZ1032" s="33" t="s">
        <v>131</v>
      </c>
      <c r="CA1032" s="5"/>
      <c r="CB1032" s="5"/>
      <c r="CC1032" s="33" t="s">
        <v>177</v>
      </c>
      <c r="CD1032" s="5"/>
      <c r="CE1032" s="5"/>
      <c r="CF1032" s="33" t="s">
        <v>178</v>
      </c>
      <c r="CG1032" s="33" t="s">
        <v>6875</v>
      </c>
      <c r="CH1032" s="5"/>
      <c r="CI1032" s="5"/>
      <c r="CJ1032" s="5"/>
      <c r="CK1032" s="33"/>
      <c r="CL1032" s="49">
        <v>44995.0</v>
      </c>
      <c r="CM1032" s="33" t="s">
        <v>180</v>
      </c>
      <c r="CN1032" s="5"/>
      <c r="CO1032" s="33">
        <v>2.0</v>
      </c>
      <c r="CP1032" s="33" t="s">
        <v>181</v>
      </c>
      <c r="CQ1032" s="50" t="str">
        <f t="shared" si="7"/>
        <v>19/02/1942</v>
      </c>
      <c r="CR1032" s="33" t="s">
        <v>182</v>
      </c>
      <c r="CS1032" s="33">
        <v>4.0</v>
      </c>
      <c r="CT1032" s="33">
        <v>5.0</v>
      </c>
      <c r="CU1032" s="33">
        <v>25.0</v>
      </c>
      <c r="CV1032" s="33">
        <v>1379.0</v>
      </c>
      <c r="CW1032" s="5"/>
      <c r="CX1032" s="5"/>
      <c r="CY1032" s="33">
        <v>-99.717395</v>
      </c>
      <c r="CZ1032" s="33">
        <v>20.752073</v>
      </c>
      <c r="DA1032" s="33">
        <v>4.411231252E9</v>
      </c>
      <c r="DB1032" s="33">
        <v>2.0</v>
      </c>
      <c r="DC1032" s="33" t="s">
        <v>183</v>
      </c>
      <c r="DD1032" s="33">
        <v>2023.0</v>
      </c>
      <c r="DE1032" s="33" t="s">
        <v>184</v>
      </c>
      <c r="DF1032" s="33"/>
      <c r="DG1032" s="33" t="s">
        <v>185</v>
      </c>
      <c r="DH1032" s="33" t="s">
        <v>186</v>
      </c>
      <c r="DI1032" s="5"/>
      <c r="DJ1032" s="5"/>
    </row>
    <row r="1033">
      <c r="A1033" s="33" t="s">
        <v>6876</v>
      </c>
      <c r="B1033" s="34">
        <v>44956.0</v>
      </c>
      <c r="C1033" s="35" t="s">
        <v>137</v>
      </c>
      <c r="D1033" s="35" t="s">
        <v>139</v>
      </c>
      <c r="E1033" s="35" t="s">
        <v>142</v>
      </c>
      <c r="F1033" s="36" t="s">
        <v>144</v>
      </c>
      <c r="G1033" s="33" t="s">
        <v>6877</v>
      </c>
      <c r="H1033" s="33" t="s">
        <v>6878</v>
      </c>
      <c r="I1033" s="33" t="s">
        <v>254</v>
      </c>
      <c r="J1033" s="33" t="s">
        <v>254</v>
      </c>
      <c r="K1033" s="35" t="s">
        <v>150</v>
      </c>
      <c r="L1033" s="33" t="s">
        <v>151</v>
      </c>
      <c r="M1033" s="5"/>
      <c r="N1033" s="33" t="s">
        <v>6680</v>
      </c>
      <c r="O1033" s="5"/>
      <c r="P1033" s="35" t="s">
        <v>153</v>
      </c>
      <c r="Q1033" s="35" t="s">
        <v>6680</v>
      </c>
      <c r="R1033" s="33">
        <v>76530.0</v>
      </c>
      <c r="S1033" s="37"/>
      <c r="T1033" s="33"/>
      <c r="U1033" s="33">
        <v>2.13</v>
      </c>
      <c r="V1033" s="33" t="s">
        <v>154</v>
      </c>
      <c r="W1033" s="33"/>
      <c r="X1033" s="33"/>
      <c r="Y1033" s="5"/>
      <c r="Z1033" s="5"/>
      <c r="AA1033" s="33">
        <v>1.0</v>
      </c>
      <c r="AB1033" s="33">
        <v>1.0</v>
      </c>
      <c r="AC1033" s="33"/>
      <c r="AD1033" s="5"/>
      <c r="AE1033" s="5"/>
      <c r="AF1033" s="5"/>
      <c r="AG1033" s="16"/>
      <c r="AH1033" s="38">
        <f t="shared" si="1"/>
        <v>1</v>
      </c>
      <c r="AI1033" s="39" t="str">
        <f t="shared" si="2"/>
        <v/>
      </c>
      <c r="AJ1033" s="37" t="str">
        <f t="shared" si="3"/>
        <v/>
      </c>
      <c r="AK1033" s="41" t="str">
        <f t="shared" si="4"/>
        <v/>
      </c>
      <c r="AL1033" s="35" t="s">
        <v>153</v>
      </c>
      <c r="AM1033" s="33" t="s">
        <v>1813</v>
      </c>
      <c r="AN1033" s="33" t="s">
        <v>1813</v>
      </c>
      <c r="AO1033" s="41"/>
      <c r="AP1033" s="33" t="s">
        <v>169</v>
      </c>
      <c r="AQ1033" s="33" t="s">
        <v>170</v>
      </c>
      <c r="AR1033" s="33">
        <v>300.0</v>
      </c>
      <c r="AS1033" s="42"/>
      <c r="AT1033" s="42"/>
      <c r="AU1033" s="42"/>
      <c r="AV1033" s="42"/>
      <c r="AW1033" s="42"/>
      <c r="AX1033" s="5"/>
      <c r="AY1033" s="33"/>
      <c r="AZ1033" s="33" t="s">
        <v>6879</v>
      </c>
      <c r="BA1033" s="5"/>
      <c r="BB1033" s="5"/>
      <c r="BC1033" s="5" t="s">
        <v>6880</v>
      </c>
      <c r="BD1033" s="33" t="s">
        <v>173</v>
      </c>
      <c r="BE1033" s="41"/>
      <c r="BF1033" s="35"/>
      <c r="BG1033" s="33" t="s">
        <v>169</v>
      </c>
      <c r="BH1033" s="5"/>
      <c r="BI1033" s="33">
        <v>300.0</v>
      </c>
      <c r="BJ1033" s="33" t="s">
        <v>170</v>
      </c>
      <c r="BK1033" s="5"/>
      <c r="BL1033" s="5">
        <f t="shared" si="5"/>
        <v>3994.5</v>
      </c>
      <c r="BM1033" s="5"/>
      <c r="BN1033" s="5"/>
      <c r="BO1033" s="42">
        <f t="shared" si="6"/>
        <v>3994.5</v>
      </c>
      <c r="BP1033" s="44"/>
      <c r="BQ1033" s="45"/>
      <c r="BR1033" s="47"/>
      <c r="BS1033" s="45"/>
      <c r="BT1033" s="37"/>
      <c r="BU1033" s="5"/>
      <c r="BV1033" s="38"/>
      <c r="BW1033" s="48"/>
      <c r="BX1033" s="44"/>
      <c r="BY1033" s="44"/>
      <c r="BZ1033" s="33" t="s">
        <v>131</v>
      </c>
      <c r="CA1033" s="5"/>
      <c r="CB1033" s="5"/>
      <c r="CC1033" s="33" t="s">
        <v>177</v>
      </c>
      <c r="CD1033" s="5"/>
      <c r="CE1033" s="5"/>
      <c r="CF1033" s="33" t="s">
        <v>178</v>
      </c>
      <c r="CG1033" s="33" t="s">
        <v>6881</v>
      </c>
      <c r="CH1033" s="5"/>
      <c r="CI1033" s="5"/>
      <c r="CJ1033" s="5"/>
      <c r="CK1033" s="33"/>
      <c r="CL1033" s="49">
        <v>44995.0</v>
      </c>
      <c r="CM1033" s="33" t="s">
        <v>180</v>
      </c>
      <c r="CN1033" s="5"/>
      <c r="CO1033" s="33">
        <v>2.0</v>
      </c>
      <c r="CP1033" s="33" t="s">
        <v>181</v>
      </c>
      <c r="CQ1033" s="50" t="str">
        <f t="shared" si="7"/>
        <v>28/01/1957</v>
      </c>
      <c r="CR1033" s="33" t="s">
        <v>243</v>
      </c>
      <c r="CS1033" s="33">
        <v>4.0</v>
      </c>
      <c r="CT1033" s="33">
        <v>5.0</v>
      </c>
      <c r="CU1033" s="33">
        <v>25.0</v>
      </c>
      <c r="CV1033" s="33">
        <v>1379.0</v>
      </c>
      <c r="CW1033" s="5"/>
      <c r="CX1033" s="5"/>
      <c r="CY1033" s="33">
        <v>-99.717395</v>
      </c>
      <c r="CZ1033" s="33">
        <v>20.752073</v>
      </c>
      <c r="DA1033" s="33">
        <v>4.411011966E9</v>
      </c>
      <c r="DB1033" s="33">
        <v>2.0</v>
      </c>
      <c r="DC1033" s="33" t="s">
        <v>183</v>
      </c>
      <c r="DD1033" s="33">
        <v>2023.0</v>
      </c>
      <c r="DE1033" s="33" t="s">
        <v>184</v>
      </c>
      <c r="DF1033" s="33"/>
      <c r="DG1033" s="33" t="s">
        <v>185</v>
      </c>
      <c r="DH1033" s="33" t="s">
        <v>186</v>
      </c>
      <c r="DI1033" s="5"/>
      <c r="DJ1033" s="5"/>
    </row>
    <row r="1034">
      <c r="A1034" s="33" t="s">
        <v>6882</v>
      </c>
      <c r="B1034" s="34">
        <v>44956.0</v>
      </c>
      <c r="C1034" s="35" t="s">
        <v>137</v>
      </c>
      <c r="D1034" s="35" t="s">
        <v>139</v>
      </c>
      <c r="E1034" s="35" t="s">
        <v>142</v>
      </c>
      <c r="F1034" s="36" t="s">
        <v>144</v>
      </c>
      <c r="G1034" s="33" t="s">
        <v>6883</v>
      </c>
      <c r="H1034" s="33" t="s">
        <v>498</v>
      </c>
      <c r="I1034" s="33" t="s">
        <v>2260</v>
      </c>
      <c r="J1034" s="33" t="s">
        <v>2503</v>
      </c>
      <c r="K1034" s="35" t="s">
        <v>150</v>
      </c>
      <c r="L1034" s="33" t="s">
        <v>6884</v>
      </c>
      <c r="M1034" s="5"/>
      <c r="N1034" s="33" t="s">
        <v>6680</v>
      </c>
      <c r="O1034" s="5"/>
      <c r="P1034" s="35" t="s">
        <v>153</v>
      </c>
      <c r="Q1034" s="35" t="s">
        <v>6680</v>
      </c>
      <c r="R1034" s="33">
        <v>76530.0</v>
      </c>
      <c r="S1034" s="37"/>
      <c r="T1034" s="33"/>
      <c r="U1034" s="33">
        <v>1.52</v>
      </c>
      <c r="V1034" s="33" t="s">
        <v>154</v>
      </c>
      <c r="W1034" s="33"/>
      <c r="X1034" s="33"/>
      <c r="Y1034" s="5"/>
      <c r="Z1034" s="5"/>
      <c r="AA1034" s="33">
        <v>1.0</v>
      </c>
      <c r="AB1034" s="33"/>
      <c r="AC1034" s="33">
        <v>1.0</v>
      </c>
      <c r="AD1034" s="5"/>
      <c r="AE1034" s="5"/>
      <c r="AF1034" s="5"/>
      <c r="AG1034" s="16"/>
      <c r="AH1034" s="38" t="str">
        <f t="shared" si="1"/>
        <v/>
      </c>
      <c r="AI1034" s="39">
        <f t="shared" si="2"/>
        <v>1</v>
      </c>
      <c r="AJ1034" s="37" t="str">
        <f t="shared" si="3"/>
        <v/>
      </c>
      <c r="AK1034" s="41" t="str">
        <f t="shared" si="4"/>
        <v/>
      </c>
      <c r="AL1034" s="35" t="s">
        <v>153</v>
      </c>
      <c r="AM1034" s="33" t="s">
        <v>1813</v>
      </c>
      <c r="AN1034" s="33" t="s">
        <v>1813</v>
      </c>
      <c r="AO1034" s="41"/>
      <c r="AP1034" s="33" t="s">
        <v>169</v>
      </c>
      <c r="AQ1034" s="33" t="s">
        <v>170</v>
      </c>
      <c r="AR1034" s="33">
        <v>150.0</v>
      </c>
      <c r="AS1034" s="42"/>
      <c r="AT1034" s="42"/>
      <c r="AU1034" s="42"/>
      <c r="AV1034" s="42"/>
      <c r="AW1034" s="42"/>
      <c r="AX1034" s="5"/>
      <c r="AY1034" s="33"/>
      <c r="AZ1034" s="33" t="s">
        <v>6885</v>
      </c>
      <c r="BA1034" s="5"/>
      <c r="BB1034" s="5"/>
      <c r="BC1034" s="5" t="s">
        <v>6886</v>
      </c>
      <c r="BD1034" s="33" t="s">
        <v>173</v>
      </c>
      <c r="BE1034" s="41"/>
      <c r="BF1034" s="35"/>
      <c r="BG1034" s="33" t="s">
        <v>169</v>
      </c>
      <c r="BH1034" s="5"/>
      <c r="BI1034" s="33">
        <v>150.0</v>
      </c>
      <c r="BJ1034" s="33" t="s">
        <v>170</v>
      </c>
      <c r="BK1034" s="5"/>
      <c r="BL1034" s="5">
        <f t="shared" si="5"/>
        <v>1997.25</v>
      </c>
      <c r="BM1034" s="5"/>
      <c r="BN1034" s="5"/>
      <c r="BO1034" s="42">
        <f t="shared" si="6"/>
        <v>1997.25</v>
      </c>
      <c r="BP1034" s="44"/>
      <c r="BQ1034" s="45"/>
      <c r="BR1034" s="47"/>
      <c r="BS1034" s="45"/>
      <c r="BT1034" s="37"/>
      <c r="BU1034" s="5"/>
      <c r="BV1034" s="38"/>
      <c r="BW1034" s="48"/>
      <c r="BX1034" s="44"/>
      <c r="BY1034" s="44"/>
      <c r="BZ1034" s="33" t="s">
        <v>131</v>
      </c>
      <c r="CA1034" s="5"/>
      <c r="CB1034" s="5"/>
      <c r="CC1034" s="33" t="s">
        <v>177</v>
      </c>
      <c r="CD1034" s="5"/>
      <c r="CE1034" s="5"/>
      <c r="CF1034" s="33" t="s">
        <v>178</v>
      </c>
      <c r="CG1034" s="33" t="s">
        <v>6887</v>
      </c>
      <c r="CH1034" s="5"/>
      <c r="CI1034" s="5"/>
      <c r="CJ1034" s="5"/>
      <c r="CK1034" s="33"/>
      <c r="CL1034" s="49">
        <v>44995.0</v>
      </c>
      <c r="CM1034" s="33" t="s">
        <v>180</v>
      </c>
      <c r="CN1034" s="5"/>
      <c r="CO1034" s="33">
        <v>1.0</v>
      </c>
      <c r="CP1034" s="33" t="s">
        <v>181</v>
      </c>
      <c r="CQ1034" s="50" t="str">
        <f t="shared" si="7"/>
        <v>21/11/1936</v>
      </c>
      <c r="CR1034" s="33" t="s">
        <v>182</v>
      </c>
      <c r="CS1034" s="33">
        <v>4.0</v>
      </c>
      <c r="CT1034" s="33">
        <v>5.0</v>
      </c>
      <c r="CU1034" s="33">
        <v>25.0</v>
      </c>
      <c r="CV1034" s="33">
        <v>1379.0</v>
      </c>
      <c r="CW1034" s="5"/>
      <c r="CX1034" s="5"/>
      <c r="CY1034" s="33">
        <v>-99.717395</v>
      </c>
      <c r="CZ1034" s="33">
        <v>20.752073</v>
      </c>
      <c r="DA1034" s="33">
        <v>4.411033168E9</v>
      </c>
      <c r="DB1034" s="33">
        <v>2.0</v>
      </c>
      <c r="DC1034" s="33" t="s">
        <v>183</v>
      </c>
      <c r="DD1034" s="33">
        <v>2023.0</v>
      </c>
      <c r="DE1034" s="33" t="s">
        <v>184</v>
      </c>
      <c r="DF1034" s="33"/>
      <c r="DG1034" s="33" t="s">
        <v>185</v>
      </c>
      <c r="DH1034" s="33" t="s">
        <v>186</v>
      </c>
      <c r="DI1034" s="5"/>
      <c r="DJ1034" s="5"/>
    </row>
    <row r="1035">
      <c r="A1035" s="33" t="s">
        <v>6888</v>
      </c>
      <c r="B1035" s="34">
        <v>44956.0</v>
      </c>
      <c r="C1035" s="35" t="s">
        <v>137</v>
      </c>
      <c r="D1035" s="35" t="s">
        <v>139</v>
      </c>
      <c r="E1035" s="35" t="s">
        <v>142</v>
      </c>
      <c r="F1035" s="36" t="s">
        <v>144</v>
      </c>
      <c r="G1035" s="33" t="s">
        <v>6889</v>
      </c>
      <c r="H1035" s="33" t="s">
        <v>2426</v>
      </c>
      <c r="I1035" s="33" t="s">
        <v>2260</v>
      </c>
      <c r="J1035" s="33" t="s">
        <v>204</v>
      </c>
      <c r="K1035" s="35" t="s">
        <v>150</v>
      </c>
      <c r="L1035" s="33" t="s">
        <v>6890</v>
      </c>
      <c r="M1035" s="5"/>
      <c r="N1035" s="33" t="s">
        <v>6680</v>
      </c>
      <c r="O1035" s="5"/>
      <c r="P1035" s="35" t="s">
        <v>153</v>
      </c>
      <c r="Q1035" s="35" t="s">
        <v>6680</v>
      </c>
      <c r="R1035" s="33">
        <v>76530.0</v>
      </c>
      <c r="S1035" s="37"/>
      <c r="T1035" s="33"/>
      <c r="U1035" s="33">
        <v>2.46</v>
      </c>
      <c r="V1035" s="33" t="s">
        <v>154</v>
      </c>
      <c r="W1035" s="33"/>
      <c r="X1035" s="33"/>
      <c r="Y1035" s="5"/>
      <c r="Z1035" s="5"/>
      <c r="AA1035" s="33">
        <v>1.0</v>
      </c>
      <c r="AB1035" s="33"/>
      <c r="AC1035" s="33">
        <v>1.0</v>
      </c>
      <c r="AD1035" s="5"/>
      <c r="AE1035" s="5"/>
      <c r="AF1035" s="5"/>
      <c r="AG1035" s="16"/>
      <c r="AH1035" s="38" t="str">
        <f t="shared" si="1"/>
        <v/>
      </c>
      <c r="AI1035" s="39" t="str">
        <f t="shared" si="2"/>
        <v/>
      </c>
      <c r="AJ1035" s="37" t="str">
        <f t="shared" si="3"/>
        <v/>
      </c>
      <c r="AK1035" s="41" t="str">
        <f t="shared" si="4"/>
        <v/>
      </c>
      <c r="AL1035" s="35" t="s">
        <v>153</v>
      </c>
      <c r="AM1035" s="33" t="s">
        <v>1813</v>
      </c>
      <c r="AN1035" s="33" t="s">
        <v>1813</v>
      </c>
      <c r="AO1035" s="41"/>
      <c r="AP1035" s="33" t="s">
        <v>169</v>
      </c>
      <c r="AQ1035" s="33" t="s">
        <v>170</v>
      </c>
      <c r="AR1035" s="33">
        <v>300.0</v>
      </c>
      <c r="AS1035" s="42"/>
      <c r="AT1035" s="42"/>
      <c r="AU1035" s="42"/>
      <c r="AV1035" s="42"/>
      <c r="AW1035" s="42"/>
      <c r="AX1035" s="5"/>
      <c r="AY1035" s="33"/>
      <c r="AZ1035" s="33" t="s">
        <v>6891</v>
      </c>
      <c r="BA1035" s="5"/>
      <c r="BB1035" s="5"/>
      <c r="BC1035" s="5" t="s">
        <v>6892</v>
      </c>
      <c r="BD1035" s="33" t="s">
        <v>173</v>
      </c>
      <c r="BE1035" s="41"/>
      <c r="BF1035" s="35"/>
      <c r="BG1035" s="33" t="s">
        <v>169</v>
      </c>
      <c r="BH1035" s="5"/>
      <c r="BI1035" s="33">
        <v>300.0</v>
      </c>
      <c r="BJ1035" s="33" t="s">
        <v>170</v>
      </c>
      <c r="BK1035" s="5"/>
      <c r="BL1035" s="5">
        <f t="shared" si="5"/>
        <v>3994.5</v>
      </c>
      <c r="BM1035" s="5"/>
      <c r="BN1035" s="5"/>
      <c r="BO1035" s="42">
        <f t="shared" si="6"/>
        <v>3994.5</v>
      </c>
      <c r="BP1035" s="44"/>
      <c r="BQ1035" s="45"/>
      <c r="BR1035" s="47"/>
      <c r="BS1035" s="45"/>
      <c r="BT1035" s="37"/>
      <c r="BU1035" s="5"/>
      <c r="BV1035" s="38"/>
      <c r="BW1035" s="48"/>
      <c r="BX1035" s="44"/>
      <c r="BY1035" s="44"/>
      <c r="BZ1035" s="33" t="s">
        <v>131</v>
      </c>
      <c r="CA1035" s="5"/>
      <c r="CB1035" s="5"/>
      <c r="CC1035" s="33" t="s">
        <v>177</v>
      </c>
      <c r="CD1035" s="5"/>
      <c r="CE1035" s="5"/>
      <c r="CF1035" s="33" t="s">
        <v>178</v>
      </c>
      <c r="CG1035" s="33" t="s">
        <v>6893</v>
      </c>
      <c r="CH1035" s="5"/>
      <c r="CI1035" s="5"/>
      <c r="CJ1035" s="5"/>
      <c r="CK1035" s="33"/>
      <c r="CL1035" s="49">
        <v>44995.0</v>
      </c>
      <c r="CM1035" s="33" t="s">
        <v>180</v>
      </c>
      <c r="CN1035" s="5"/>
      <c r="CO1035" s="33">
        <v>2.0</v>
      </c>
      <c r="CP1035" s="33" t="s">
        <v>181</v>
      </c>
      <c r="CQ1035" s="50" t="str">
        <f t="shared" si="7"/>
        <v>06/07/1980</v>
      </c>
      <c r="CR1035" s="33" t="s">
        <v>182</v>
      </c>
      <c r="CS1035" s="33">
        <v>4.0</v>
      </c>
      <c r="CT1035" s="33">
        <v>5.0</v>
      </c>
      <c r="CU1035" s="33">
        <v>25.0</v>
      </c>
      <c r="CV1035" s="33">
        <v>1379.0</v>
      </c>
      <c r="CW1035" s="5"/>
      <c r="CX1035" s="5"/>
      <c r="CY1035" s="33">
        <v>-99.717395</v>
      </c>
      <c r="CZ1035" s="33">
        <v>20.752073</v>
      </c>
      <c r="DA1035" s="33">
        <v>4.412484168E9</v>
      </c>
      <c r="DB1035" s="33">
        <v>2.0</v>
      </c>
      <c r="DC1035" s="33" t="s">
        <v>183</v>
      </c>
      <c r="DD1035" s="33">
        <v>2023.0</v>
      </c>
      <c r="DE1035" s="33" t="s">
        <v>184</v>
      </c>
      <c r="DF1035" s="33"/>
      <c r="DG1035" s="33" t="s">
        <v>185</v>
      </c>
      <c r="DH1035" s="33" t="s">
        <v>186</v>
      </c>
      <c r="DI1035" s="5"/>
      <c r="DJ1035" s="5"/>
    </row>
    <row r="1036">
      <c r="A1036" s="33" t="s">
        <v>6894</v>
      </c>
      <c r="B1036" s="34">
        <v>44956.0</v>
      </c>
      <c r="C1036" s="35" t="s">
        <v>137</v>
      </c>
      <c r="D1036" s="35" t="s">
        <v>139</v>
      </c>
      <c r="E1036" s="35" t="s">
        <v>142</v>
      </c>
      <c r="F1036" s="36" t="s">
        <v>144</v>
      </c>
      <c r="G1036" s="33" t="s">
        <v>6895</v>
      </c>
      <c r="H1036" s="33" t="s">
        <v>761</v>
      </c>
      <c r="I1036" s="33" t="s">
        <v>2260</v>
      </c>
      <c r="J1036" s="33" t="s">
        <v>254</v>
      </c>
      <c r="K1036" s="35" t="s">
        <v>150</v>
      </c>
      <c r="L1036" s="33" t="s">
        <v>6705</v>
      </c>
      <c r="M1036" s="5"/>
      <c r="N1036" s="33" t="s">
        <v>6680</v>
      </c>
      <c r="O1036" s="5"/>
      <c r="P1036" s="35" t="s">
        <v>153</v>
      </c>
      <c r="Q1036" s="35" t="s">
        <v>6680</v>
      </c>
      <c r="R1036" s="33">
        <v>76530.0</v>
      </c>
      <c r="S1036" s="37"/>
      <c r="T1036" s="33"/>
      <c r="U1036" s="33">
        <v>2.42</v>
      </c>
      <c r="V1036" s="33" t="s">
        <v>154</v>
      </c>
      <c r="W1036" s="33"/>
      <c r="X1036" s="33"/>
      <c r="Y1036" s="5"/>
      <c r="Z1036" s="5"/>
      <c r="AA1036" s="33">
        <v>1.0</v>
      </c>
      <c r="AB1036" s="33">
        <v>1.0</v>
      </c>
      <c r="AC1036" s="33"/>
      <c r="AD1036" s="5"/>
      <c r="AE1036" s="5"/>
      <c r="AF1036" s="5"/>
      <c r="AG1036" s="16"/>
      <c r="AH1036" s="38" t="str">
        <f t="shared" si="1"/>
        <v/>
      </c>
      <c r="AI1036" s="39" t="str">
        <f t="shared" si="2"/>
        <v/>
      </c>
      <c r="AJ1036" s="37" t="str">
        <f t="shared" si="3"/>
        <v/>
      </c>
      <c r="AK1036" s="41" t="str">
        <f t="shared" si="4"/>
        <v/>
      </c>
      <c r="AL1036" s="35" t="s">
        <v>153</v>
      </c>
      <c r="AM1036" s="33" t="s">
        <v>1813</v>
      </c>
      <c r="AN1036" s="33" t="s">
        <v>1813</v>
      </c>
      <c r="AO1036" s="41"/>
      <c r="AP1036" s="33" t="s">
        <v>169</v>
      </c>
      <c r="AQ1036" s="33" t="s">
        <v>170</v>
      </c>
      <c r="AR1036" s="33">
        <v>300.0</v>
      </c>
      <c r="AS1036" s="42"/>
      <c r="AT1036" s="42"/>
      <c r="AU1036" s="42"/>
      <c r="AV1036" s="42"/>
      <c r="AW1036" s="42"/>
      <c r="AX1036" s="5"/>
      <c r="AY1036" s="33"/>
      <c r="AZ1036" s="33" t="s">
        <v>6896</v>
      </c>
      <c r="BA1036" s="5"/>
      <c r="BB1036" s="5"/>
      <c r="BC1036" s="5" t="s">
        <v>6897</v>
      </c>
      <c r="BD1036" s="33" t="s">
        <v>173</v>
      </c>
      <c r="BE1036" s="41"/>
      <c r="BF1036" s="35"/>
      <c r="BG1036" s="33" t="s">
        <v>169</v>
      </c>
      <c r="BH1036" s="5"/>
      <c r="BI1036" s="33">
        <v>300.0</v>
      </c>
      <c r="BJ1036" s="33" t="s">
        <v>170</v>
      </c>
      <c r="BK1036" s="5"/>
      <c r="BL1036" s="5">
        <f t="shared" si="5"/>
        <v>3994.5</v>
      </c>
      <c r="BM1036" s="5"/>
      <c r="BN1036" s="5"/>
      <c r="BO1036" s="42">
        <f t="shared" si="6"/>
        <v>3994.5</v>
      </c>
      <c r="BP1036" s="44"/>
      <c r="BQ1036" s="45"/>
      <c r="BR1036" s="47"/>
      <c r="BS1036" s="45"/>
      <c r="BT1036" s="37"/>
      <c r="BU1036" s="5"/>
      <c r="BV1036" s="38"/>
      <c r="BW1036" s="48"/>
      <c r="BX1036" s="44"/>
      <c r="BY1036" s="44"/>
      <c r="BZ1036" s="33" t="s">
        <v>131</v>
      </c>
      <c r="CA1036" s="5"/>
      <c r="CB1036" s="5"/>
      <c r="CC1036" s="33" t="s">
        <v>177</v>
      </c>
      <c r="CD1036" s="5"/>
      <c r="CE1036" s="5"/>
      <c r="CF1036" s="33" t="s">
        <v>178</v>
      </c>
      <c r="CG1036" s="33" t="s">
        <v>6898</v>
      </c>
      <c r="CH1036" s="5"/>
      <c r="CI1036" s="5"/>
      <c r="CJ1036" s="5"/>
      <c r="CK1036" s="33"/>
      <c r="CL1036" s="49">
        <v>44995.0</v>
      </c>
      <c r="CM1036" s="33" t="s">
        <v>180</v>
      </c>
      <c r="CN1036" s="5"/>
      <c r="CO1036" s="33">
        <v>2.0</v>
      </c>
      <c r="CP1036" s="33" t="s">
        <v>181</v>
      </c>
      <c r="CQ1036" s="50" t="str">
        <f t="shared" si="7"/>
        <v>02/04/1971</v>
      </c>
      <c r="CR1036" s="33" t="s">
        <v>243</v>
      </c>
      <c r="CS1036" s="33">
        <v>4.0</v>
      </c>
      <c r="CT1036" s="33">
        <v>5.0</v>
      </c>
      <c r="CU1036" s="33">
        <v>25.0</v>
      </c>
      <c r="CV1036" s="33">
        <v>1379.0</v>
      </c>
      <c r="CW1036" s="5"/>
      <c r="CX1036" s="5"/>
      <c r="CY1036" s="33">
        <v>-99.717395</v>
      </c>
      <c r="CZ1036" s="33">
        <v>20.752073</v>
      </c>
      <c r="DA1036" s="33">
        <v>4.423355959E9</v>
      </c>
      <c r="DB1036" s="33">
        <v>2.0</v>
      </c>
      <c r="DC1036" s="33" t="s">
        <v>183</v>
      </c>
      <c r="DD1036" s="33">
        <v>2023.0</v>
      </c>
      <c r="DE1036" s="33" t="s">
        <v>184</v>
      </c>
      <c r="DF1036" s="33"/>
      <c r="DG1036" s="33" t="s">
        <v>185</v>
      </c>
      <c r="DH1036" s="33" t="s">
        <v>186</v>
      </c>
      <c r="DI1036" s="5"/>
      <c r="DJ1036" s="5"/>
    </row>
    <row r="1037">
      <c r="A1037" s="33" t="s">
        <v>6899</v>
      </c>
      <c r="B1037" s="34">
        <v>44956.0</v>
      </c>
      <c r="C1037" s="35" t="s">
        <v>137</v>
      </c>
      <c r="D1037" s="35" t="s">
        <v>139</v>
      </c>
      <c r="E1037" s="35" t="s">
        <v>142</v>
      </c>
      <c r="F1037" s="36" t="s">
        <v>144</v>
      </c>
      <c r="G1037" s="33" t="s">
        <v>6900</v>
      </c>
      <c r="H1037" s="33" t="s">
        <v>6901</v>
      </c>
      <c r="I1037" s="33" t="s">
        <v>2260</v>
      </c>
      <c r="J1037" s="33" t="s">
        <v>204</v>
      </c>
      <c r="K1037" s="35" t="s">
        <v>150</v>
      </c>
      <c r="L1037" s="33" t="s">
        <v>6902</v>
      </c>
      <c r="M1037" s="5"/>
      <c r="N1037" s="33" t="s">
        <v>6680</v>
      </c>
      <c r="O1037" s="5"/>
      <c r="P1037" s="35" t="s">
        <v>153</v>
      </c>
      <c r="Q1037" s="35" t="s">
        <v>6680</v>
      </c>
      <c r="R1037" s="33">
        <v>76530.0</v>
      </c>
      <c r="S1037" s="37"/>
      <c r="T1037" s="33"/>
      <c r="U1037" s="33">
        <v>1.91</v>
      </c>
      <c r="V1037" s="33" t="s">
        <v>154</v>
      </c>
      <c r="W1037" s="33"/>
      <c r="X1037" s="33"/>
      <c r="Y1037" s="5"/>
      <c r="Z1037" s="5"/>
      <c r="AA1037" s="33">
        <v>1.0</v>
      </c>
      <c r="AB1037" s="33">
        <v>1.0</v>
      </c>
      <c r="AC1037" s="33"/>
      <c r="AD1037" s="5"/>
      <c r="AE1037" s="5"/>
      <c r="AF1037" s="5"/>
      <c r="AG1037" s="16"/>
      <c r="AH1037" s="38">
        <f t="shared" si="1"/>
        <v>1</v>
      </c>
      <c r="AI1037" s="39" t="str">
        <f t="shared" si="2"/>
        <v/>
      </c>
      <c r="AJ1037" s="37" t="str">
        <f t="shared" si="3"/>
        <v/>
      </c>
      <c r="AK1037" s="41" t="str">
        <f t="shared" si="4"/>
        <v/>
      </c>
      <c r="AL1037" s="35" t="s">
        <v>153</v>
      </c>
      <c r="AM1037" s="33" t="s">
        <v>1813</v>
      </c>
      <c r="AN1037" s="33" t="s">
        <v>1813</v>
      </c>
      <c r="AO1037" s="41"/>
      <c r="AP1037" s="33" t="s">
        <v>169</v>
      </c>
      <c r="AQ1037" s="33" t="s">
        <v>170</v>
      </c>
      <c r="AR1037" s="33">
        <v>150.0</v>
      </c>
      <c r="AS1037" s="42"/>
      <c r="AT1037" s="42"/>
      <c r="AU1037" s="42"/>
      <c r="AV1037" s="42"/>
      <c r="AW1037" s="42"/>
      <c r="AX1037" s="5"/>
      <c r="AY1037" s="33"/>
      <c r="AZ1037" s="33" t="s">
        <v>6903</v>
      </c>
      <c r="BA1037" s="5"/>
      <c r="BB1037" s="5"/>
      <c r="BC1037" s="5" t="s">
        <v>6904</v>
      </c>
      <c r="BD1037" s="33" t="s">
        <v>173</v>
      </c>
      <c r="BE1037" s="41"/>
      <c r="BF1037" s="35"/>
      <c r="BG1037" s="33" t="s">
        <v>169</v>
      </c>
      <c r="BH1037" s="5"/>
      <c r="BI1037" s="33">
        <v>150.0</v>
      </c>
      <c r="BJ1037" s="33" t="s">
        <v>170</v>
      </c>
      <c r="BK1037" s="5"/>
      <c r="BL1037" s="5">
        <f t="shared" si="5"/>
        <v>1997.25</v>
      </c>
      <c r="BM1037" s="5"/>
      <c r="BN1037" s="5"/>
      <c r="BO1037" s="42">
        <f t="shared" si="6"/>
        <v>1997.25</v>
      </c>
      <c r="BP1037" s="44"/>
      <c r="BQ1037" s="45"/>
      <c r="BR1037" s="47"/>
      <c r="BS1037" s="45"/>
      <c r="BT1037" s="37"/>
      <c r="BU1037" s="5"/>
      <c r="BV1037" s="38"/>
      <c r="BW1037" s="48"/>
      <c r="BX1037" s="44"/>
      <c r="BY1037" s="44"/>
      <c r="BZ1037" s="33" t="s">
        <v>131</v>
      </c>
      <c r="CA1037" s="5"/>
      <c r="CB1037" s="5"/>
      <c r="CC1037" s="33" t="s">
        <v>177</v>
      </c>
      <c r="CD1037" s="5"/>
      <c r="CE1037" s="5"/>
      <c r="CF1037" s="33" t="s">
        <v>178</v>
      </c>
      <c r="CG1037" s="33" t="s">
        <v>6905</v>
      </c>
      <c r="CH1037" s="5"/>
      <c r="CI1037" s="5"/>
      <c r="CJ1037" s="5"/>
      <c r="CK1037" s="33"/>
      <c r="CL1037" s="49">
        <v>44995.0</v>
      </c>
      <c r="CM1037" s="33" t="s">
        <v>180</v>
      </c>
      <c r="CN1037" s="5"/>
      <c r="CO1037" s="33">
        <v>1.0</v>
      </c>
      <c r="CP1037" s="33" t="s">
        <v>181</v>
      </c>
      <c r="CQ1037" s="50" t="str">
        <f t="shared" si="7"/>
        <v>18/04/1960</v>
      </c>
      <c r="CR1037" s="33" t="s">
        <v>243</v>
      </c>
      <c r="CS1037" s="33">
        <v>4.0</v>
      </c>
      <c r="CT1037" s="33">
        <v>5.0</v>
      </c>
      <c r="CU1037" s="33">
        <v>25.0</v>
      </c>
      <c r="CV1037" s="33">
        <v>1379.0</v>
      </c>
      <c r="CW1037" s="5"/>
      <c r="CX1037" s="5"/>
      <c r="CY1037" s="33">
        <v>-99.717395</v>
      </c>
      <c r="CZ1037" s="33">
        <v>20.752073</v>
      </c>
      <c r="DA1037" s="33">
        <v>4.411933764E9</v>
      </c>
      <c r="DB1037" s="33">
        <v>2.0</v>
      </c>
      <c r="DC1037" s="33" t="s">
        <v>183</v>
      </c>
      <c r="DD1037" s="33">
        <v>2023.0</v>
      </c>
      <c r="DE1037" s="33" t="s">
        <v>184</v>
      </c>
      <c r="DF1037" s="33"/>
      <c r="DG1037" s="33" t="s">
        <v>185</v>
      </c>
      <c r="DH1037" s="33" t="s">
        <v>186</v>
      </c>
      <c r="DI1037" s="5"/>
      <c r="DJ1037" s="5"/>
    </row>
    <row r="1038">
      <c r="A1038" s="33" t="s">
        <v>6906</v>
      </c>
      <c r="B1038" s="34">
        <v>44956.0</v>
      </c>
      <c r="C1038" s="35" t="s">
        <v>137</v>
      </c>
      <c r="D1038" s="35" t="s">
        <v>139</v>
      </c>
      <c r="E1038" s="35" t="s">
        <v>142</v>
      </c>
      <c r="F1038" s="36" t="s">
        <v>144</v>
      </c>
      <c r="G1038" s="33" t="s">
        <v>6907</v>
      </c>
      <c r="H1038" s="33" t="s">
        <v>6908</v>
      </c>
      <c r="I1038" s="33" t="s">
        <v>2260</v>
      </c>
      <c r="J1038" s="33" t="s">
        <v>2740</v>
      </c>
      <c r="K1038" s="35" t="s">
        <v>150</v>
      </c>
      <c r="L1038" s="33" t="s">
        <v>6902</v>
      </c>
      <c r="M1038" s="5"/>
      <c r="N1038" s="33" t="s">
        <v>6680</v>
      </c>
      <c r="O1038" s="5"/>
      <c r="P1038" s="35" t="s">
        <v>153</v>
      </c>
      <c r="Q1038" s="35" t="s">
        <v>6680</v>
      </c>
      <c r="R1038" s="33">
        <v>76530.0</v>
      </c>
      <c r="S1038" s="37"/>
      <c r="T1038" s="33"/>
      <c r="U1038" s="33">
        <v>3.25</v>
      </c>
      <c r="V1038" s="33" t="s">
        <v>154</v>
      </c>
      <c r="W1038" s="33"/>
      <c r="X1038" s="33"/>
      <c r="Y1038" s="5"/>
      <c r="Z1038" s="5"/>
      <c r="AA1038" s="33">
        <v>1.0</v>
      </c>
      <c r="AB1038" s="33"/>
      <c r="AC1038" s="33">
        <v>1.0</v>
      </c>
      <c r="AD1038" s="5"/>
      <c r="AE1038" s="5"/>
      <c r="AF1038" s="5"/>
      <c r="AG1038" s="16"/>
      <c r="AH1038" s="38" t="str">
        <f t="shared" si="1"/>
        <v/>
      </c>
      <c r="AI1038" s="39">
        <f t="shared" si="2"/>
        <v>1</v>
      </c>
      <c r="AJ1038" s="37" t="str">
        <f t="shared" si="3"/>
        <v/>
      </c>
      <c r="AK1038" s="41" t="str">
        <f t="shared" si="4"/>
        <v/>
      </c>
      <c r="AL1038" s="35" t="s">
        <v>153</v>
      </c>
      <c r="AM1038" s="33" t="s">
        <v>1813</v>
      </c>
      <c r="AN1038" s="33" t="s">
        <v>1813</v>
      </c>
      <c r="AO1038" s="41"/>
      <c r="AP1038" s="33" t="s">
        <v>169</v>
      </c>
      <c r="AQ1038" s="33" t="s">
        <v>170</v>
      </c>
      <c r="AR1038" s="33">
        <v>300.0</v>
      </c>
      <c r="AS1038" s="42"/>
      <c r="AT1038" s="42"/>
      <c r="AU1038" s="42"/>
      <c r="AV1038" s="42"/>
      <c r="AW1038" s="42"/>
      <c r="AX1038" s="5"/>
      <c r="AY1038" s="33"/>
      <c r="AZ1038" s="33" t="s">
        <v>6909</v>
      </c>
      <c r="BA1038" s="5"/>
      <c r="BB1038" s="5"/>
      <c r="BC1038" s="5" t="s">
        <v>6910</v>
      </c>
      <c r="BD1038" s="33" t="s">
        <v>173</v>
      </c>
      <c r="BE1038" s="41"/>
      <c r="BF1038" s="35"/>
      <c r="BG1038" s="33" t="s">
        <v>169</v>
      </c>
      <c r="BH1038" s="5"/>
      <c r="BI1038" s="33">
        <v>300.0</v>
      </c>
      <c r="BJ1038" s="33" t="s">
        <v>170</v>
      </c>
      <c r="BK1038" s="5"/>
      <c r="BL1038" s="5">
        <f t="shared" si="5"/>
        <v>3994.5</v>
      </c>
      <c r="BM1038" s="5"/>
      <c r="BN1038" s="5"/>
      <c r="BO1038" s="42">
        <f t="shared" si="6"/>
        <v>3994.5</v>
      </c>
      <c r="BP1038" s="44"/>
      <c r="BQ1038" s="45"/>
      <c r="BR1038" s="47"/>
      <c r="BS1038" s="45"/>
      <c r="BT1038" s="37"/>
      <c r="BU1038" s="5"/>
      <c r="BV1038" s="38"/>
      <c r="BW1038" s="48"/>
      <c r="BX1038" s="44"/>
      <c r="BY1038" s="44"/>
      <c r="BZ1038" s="33" t="s">
        <v>131</v>
      </c>
      <c r="CA1038" s="5"/>
      <c r="CB1038" s="5"/>
      <c r="CC1038" s="33" t="s">
        <v>177</v>
      </c>
      <c r="CD1038" s="5"/>
      <c r="CE1038" s="5"/>
      <c r="CF1038" s="33" t="s">
        <v>178</v>
      </c>
      <c r="CG1038" s="33" t="s">
        <v>6911</v>
      </c>
      <c r="CH1038" s="5"/>
      <c r="CI1038" s="5"/>
      <c r="CJ1038" s="5"/>
      <c r="CK1038" s="33"/>
      <c r="CL1038" s="49">
        <v>44995.0</v>
      </c>
      <c r="CM1038" s="33" t="s">
        <v>180</v>
      </c>
      <c r="CN1038" s="5"/>
      <c r="CO1038" s="33">
        <v>2.0</v>
      </c>
      <c r="CP1038" s="33" t="s">
        <v>181</v>
      </c>
      <c r="CQ1038" s="50" t="str">
        <f t="shared" si="7"/>
        <v>04/01/1940</v>
      </c>
      <c r="CR1038" s="33" t="s">
        <v>182</v>
      </c>
      <c r="CS1038" s="33">
        <v>4.0</v>
      </c>
      <c r="CT1038" s="33">
        <v>5.0</v>
      </c>
      <c r="CU1038" s="33">
        <v>25.0</v>
      </c>
      <c r="CV1038" s="33">
        <v>1379.0</v>
      </c>
      <c r="CW1038" s="5"/>
      <c r="CX1038" s="5"/>
      <c r="CY1038" s="33">
        <v>-99.717395</v>
      </c>
      <c r="CZ1038" s="33">
        <v>20.752073</v>
      </c>
      <c r="DA1038" s="33">
        <v>4.422800045E9</v>
      </c>
      <c r="DB1038" s="33">
        <v>2.0</v>
      </c>
      <c r="DC1038" s="33" t="s">
        <v>183</v>
      </c>
      <c r="DD1038" s="33">
        <v>2023.0</v>
      </c>
      <c r="DE1038" s="33" t="s">
        <v>184</v>
      </c>
      <c r="DF1038" s="33"/>
      <c r="DG1038" s="33" t="s">
        <v>185</v>
      </c>
      <c r="DH1038" s="33" t="s">
        <v>186</v>
      </c>
      <c r="DI1038" s="5"/>
      <c r="DJ1038" s="5"/>
    </row>
    <row r="1039">
      <c r="A1039" s="33" t="s">
        <v>6912</v>
      </c>
      <c r="B1039" s="34">
        <v>44956.0</v>
      </c>
      <c r="C1039" s="35" t="s">
        <v>137</v>
      </c>
      <c r="D1039" s="35" t="s">
        <v>139</v>
      </c>
      <c r="E1039" s="35" t="s">
        <v>142</v>
      </c>
      <c r="F1039" s="36" t="s">
        <v>144</v>
      </c>
      <c r="G1039" s="33" t="s">
        <v>6913</v>
      </c>
      <c r="H1039" s="33" t="s">
        <v>1262</v>
      </c>
      <c r="I1039" s="33" t="s">
        <v>2260</v>
      </c>
      <c r="J1039" s="33" t="s">
        <v>254</v>
      </c>
      <c r="K1039" s="35" t="s">
        <v>150</v>
      </c>
      <c r="L1039" s="33" t="s">
        <v>6890</v>
      </c>
      <c r="M1039" s="5"/>
      <c r="N1039" s="33" t="s">
        <v>6680</v>
      </c>
      <c r="O1039" s="5"/>
      <c r="P1039" s="35" t="s">
        <v>153</v>
      </c>
      <c r="Q1039" s="35" t="s">
        <v>6680</v>
      </c>
      <c r="R1039" s="33">
        <v>76530.0</v>
      </c>
      <c r="S1039" s="37"/>
      <c r="T1039" s="33"/>
      <c r="U1039" s="33">
        <v>1.5</v>
      </c>
      <c r="V1039" s="33" t="s">
        <v>154</v>
      </c>
      <c r="W1039" s="33"/>
      <c r="X1039" s="33"/>
      <c r="Y1039" s="5"/>
      <c r="Z1039" s="5"/>
      <c r="AA1039" s="33">
        <v>1.0</v>
      </c>
      <c r="AB1039" s="33"/>
      <c r="AC1039" s="33">
        <v>1.0</v>
      </c>
      <c r="AD1039" s="5"/>
      <c r="AE1039" s="5"/>
      <c r="AF1039" s="5"/>
      <c r="AG1039" s="16"/>
      <c r="AH1039" s="38" t="str">
        <f t="shared" si="1"/>
        <v/>
      </c>
      <c r="AI1039" s="39">
        <f t="shared" si="2"/>
        <v>1</v>
      </c>
      <c r="AJ1039" s="37" t="str">
        <f t="shared" si="3"/>
        <v/>
      </c>
      <c r="AK1039" s="41" t="str">
        <f t="shared" si="4"/>
        <v/>
      </c>
      <c r="AL1039" s="35" t="s">
        <v>153</v>
      </c>
      <c r="AM1039" s="33" t="s">
        <v>1813</v>
      </c>
      <c r="AN1039" s="33" t="s">
        <v>1813</v>
      </c>
      <c r="AO1039" s="41"/>
      <c r="AP1039" s="33" t="s">
        <v>169</v>
      </c>
      <c r="AQ1039" s="33" t="s">
        <v>170</v>
      </c>
      <c r="AR1039" s="33">
        <v>150.0</v>
      </c>
      <c r="AS1039" s="42"/>
      <c r="AT1039" s="42"/>
      <c r="AU1039" s="42"/>
      <c r="AV1039" s="42"/>
      <c r="AW1039" s="42"/>
      <c r="AX1039" s="5"/>
      <c r="AY1039" s="33"/>
      <c r="AZ1039" s="33" t="s">
        <v>6914</v>
      </c>
      <c r="BA1039" s="5"/>
      <c r="BB1039" s="5"/>
      <c r="BC1039" s="5" t="s">
        <v>6915</v>
      </c>
      <c r="BD1039" s="33" t="s">
        <v>173</v>
      </c>
      <c r="BE1039" s="41"/>
      <c r="BF1039" s="35"/>
      <c r="BG1039" s="33" t="s">
        <v>169</v>
      </c>
      <c r="BH1039" s="5"/>
      <c r="BI1039" s="33">
        <v>150.0</v>
      </c>
      <c r="BJ1039" s="33" t="s">
        <v>170</v>
      </c>
      <c r="BK1039" s="5"/>
      <c r="BL1039" s="5">
        <f t="shared" si="5"/>
        <v>1997.25</v>
      </c>
      <c r="BM1039" s="5"/>
      <c r="BN1039" s="5"/>
      <c r="BO1039" s="42">
        <f t="shared" si="6"/>
        <v>1997.25</v>
      </c>
      <c r="BP1039" s="44"/>
      <c r="BQ1039" s="45"/>
      <c r="BR1039" s="47"/>
      <c r="BS1039" s="45"/>
      <c r="BT1039" s="37"/>
      <c r="BU1039" s="5"/>
      <c r="BV1039" s="38"/>
      <c r="BW1039" s="48"/>
      <c r="BX1039" s="44"/>
      <c r="BY1039" s="44"/>
      <c r="BZ1039" s="33" t="s">
        <v>131</v>
      </c>
      <c r="CA1039" s="5"/>
      <c r="CB1039" s="5"/>
      <c r="CC1039" s="33" t="s">
        <v>177</v>
      </c>
      <c r="CD1039" s="5"/>
      <c r="CE1039" s="5"/>
      <c r="CF1039" s="33" t="s">
        <v>178</v>
      </c>
      <c r="CG1039" s="33" t="s">
        <v>6916</v>
      </c>
      <c r="CH1039" s="5"/>
      <c r="CI1039" s="5"/>
      <c r="CJ1039" s="5"/>
      <c r="CK1039" s="33"/>
      <c r="CL1039" s="49">
        <v>44995.0</v>
      </c>
      <c r="CM1039" s="33" t="s">
        <v>180</v>
      </c>
      <c r="CN1039" s="5"/>
      <c r="CO1039" s="33">
        <v>1.0</v>
      </c>
      <c r="CP1039" s="33" t="s">
        <v>181</v>
      </c>
      <c r="CQ1039" s="50" t="str">
        <f t="shared" si="7"/>
        <v>15/09/1942</v>
      </c>
      <c r="CR1039" s="33" t="s">
        <v>182</v>
      </c>
      <c r="CS1039" s="33">
        <v>4.0</v>
      </c>
      <c r="CT1039" s="33">
        <v>5.0</v>
      </c>
      <c r="CU1039" s="33">
        <v>25.0</v>
      </c>
      <c r="CV1039" s="33">
        <v>1379.0</v>
      </c>
      <c r="CW1039" s="5"/>
      <c r="CX1039" s="5"/>
      <c r="CY1039" s="33">
        <v>-99.717395</v>
      </c>
      <c r="CZ1039" s="33">
        <v>20.752073</v>
      </c>
      <c r="DA1039" s="33">
        <v>4.411379293E9</v>
      </c>
      <c r="DB1039" s="33">
        <v>2.0</v>
      </c>
      <c r="DC1039" s="33" t="s">
        <v>183</v>
      </c>
      <c r="DD1039" s="33">
        <v>2023.0</v>
      </c>
      <c r="DE1039" s="33" t="s">
        <v>184</v>
      </c>
      <c r="DF1039" s="33"/>
      <c r="DG1039" s="33" t="s">
        <v>185</v>
      </c>
      <c r="DH1039" s="33" t="s">
        <v>186</v>
      </c>
      <c r="DI1039" s="5"/>
      <c r="DJ1039" s="5"/>
    </row>
    <row r="1040">
      <c r="A1040" s="33" t="s">
        <v>6917</v>
      </c>
      <c r="B1040" s="34">
        <v>44956.0</v>
      </c>
      <c r="C1040" s="35" t="s">
        <v>137</v>
      </c>
      <c r="D1040" s="35" t="s">
        <v>139</v>
      </c>
      <c r="E1040" s="35" t="s">
        <v>142</v>
      </c>
      <c r="F1040" s="36" t="s">
        <v>144</v>
      </c>
      <c r="G1040" s="33" t="s">
        <v>6918</v>
      </c>
      <c r="H1040" s="33" t="s">
        <v>5873</v>
      </c>
      <c r="I1040" s="33" t="s">
        <v>231</v>
      </c>
      <c r="J1040" s="33" t="s">
        <v>231</v>
      </c>
      <c r="K1040" s="35" t="s">
        <v>150</v>
      </c>
      <c r="L1040" s="33" t="s">
        <v>6699</v>
      </c>
      <c r="M1040" s="5"/>
      <c r="N1040" s="33" t="s">
        <v>6680</v>
      </c>
      <c r="O1040" s="5"/>
      <c r="P1040" s="35" t="s">
        <v>153</v>
      </c>
      <c r="Q1040" s="35" t="s">
        <v>6680</v>
      </c>
      <c r="R1040" s="33">
        <v>76530.0</v>
      </c>
      <c r="S1040" s="37"/>
      <c r="T1040" s="33"/>
      <c r="U1040" s="33">
        <v>3.7</v>
      </c>
      <c r="V1040" s="33" t="s">
        <v>154</v>
      </c>
      <c r="W1040" s="33"/>
      <c r="X1040" s="33"/>
      <c r="Y1040" s="5"/>
      <c r="Z1040" s="5"/>
      <c r="AA1040" s="33">
        <v>1.0</v>
      </c>
      <c r="AB1040" s="33">
        <v>1.0</v>
      </c>
      <c r="AC1040" s="33"/>
      <c r="AD1040" s="5"/>
      <c r="AE1040" s="5"/>
      <c r="AF1040" s="5"/>
      <c r="AG1040" s="16"/>
      <c r="AH1040" s="38">
        <f t="shared" si="1"/>
        <v>1</v>
      </c>
      <c r="AI1040" s="39" t="str">
        <f t="shared" si="2"/>
        <v/>
      </c>
      <c r="AJ1040" s="37" t="str">
        <f t="shared" si="3"/>
        <v/>
      </c>
      <c r="AK1040" s="41" t="str">
        <f t="shared" si="4"/>
        <v/>
      </c>
      <c r="AL1040" s="35" t="s">
        <v>153</v>
      </c>
      <c r="AM1040" s="33" t="s">
        <v>1813</v>
      </c>
      <c r="AN1040" s="33" t="s">
        <v>1813</v>
      </c>
      <c r="AO1040" s="41"/>
      <c r="AP1040" s="33" t="s">
        <v>169</v>
      </c>
      <c r="AQ1040" s="33" t="s">
        <v>170</v>
      </c>
      <c r="AR1040" s="33">
        <v>300.0</v>
      </c>
      <c r="AS1040" s="42"/>
      <c r="AT1040" s="42"/>
      <c r="AU1040" s="42"/>
      <c r="AV1040" s="42"/>
      <c r="AW1040" s="42"/>
      <c r="AX1040" s="5"/>
      <c r="AY1040" s="33"/>
      <c r="AZ1040" s="33" t="s">
        <v>6919</v>
      </c>
      <c r="BA1040" s="5"/>
      <c r="BB1040" s="5"/>
      <c r="BC1040" s="5" t="s">
        <v>5876</v>
      </c>
      <c r="BD1040" s="33" t="s">
        <v>173</v>
      </c>
      <c r="BE1040" s="41"/>
      <c r="BF1040" s="35"/>
      <c r="BG1040" s="33" t="s">
        <v>169</v>
      </c>
      <c r="BH1040" s="5"/>
      <c r="BI1040" s="33">
        <v>300.0</v>
      </c>
      <c r="BJ1040" s="33" t="s">
        <v>170</v>
      </c>
      <c r="BK1040" s="5"/>
      <c r="BL1040" s="5">
        <f t="shared" si="5"/>
        <v>3994.5</v>
      </c>
      <c r="BM1040" s="5"/>
      <c r="BN1040" s="5"/>
      <c r="BO1040" s="42">
        <f t="shared" si="6"/>
        <v>3994.5</v>
      </c>
      <c r="BP1040" s="44"/>
      <c r="BQ1040" s="45"/>
      <c r="BR1040" s="47"/>
      <c r="BS1040" s="45"/>
      <c r="BT1040" s="37"/>
      <c r="BU1040" s="5"/>
      <c r="BV1040" s="38"/>
      <c r="BW1040" s="48"/>
      <c r="BX1040" s="44"/>
      <c r="BY1040" s="44"/>
      <c r="BZ1040" s="33" t="s">
        <v>131</v>
      </c>
      <c r="CA1040" s="5"/>
      <c r="CB1040" s="5"/>
      <c r="CC1040" s="33" t="s">
        <v>177</v>
      </c>
      <c r="CD1040" s="5"/>
      <c r="CE1040" s="5"/>
      <c r="CF1040" s="33" t="s">
        <v>178</v>
      </c>
      <c r="CG1040" s="33" t="s">
        <v>6920</v>
      </c>
      <c r="CH1040" s="5"/>
      <c r="CI1040" s="5"/>
      <c r="CJ1040" s="5"/>
      <c r="CK1040" s="33"/>
      <c r="CL1040" s="49">
        <v>44995.0</v>
      </c>
      <c r="CM1040" s="33" t="s">
        <v>180</v>
      </c>
      <c r="CN1040" s="5"/>
      <c r="CO1040" s="33">
        <v>2.0</v>
      </c>
      <c r="CP1040" s="33" t="s">
        <v>181</v>
      </c>
      <c r="CQ1040" s="50" t="str">
        <f t="shared" si="7"/>
        <v>08/08/1943</v>
      </c>
      <c r="CR1040" s="33" t="s">
        <v>243</v>
      </c>
      <c r="CS1040" s="33">
        <v>4.0</v>
      </c>
      <c r="CT1040" s="33">
        <v>5.0</v>
      </c>
      <c r="CU1040" s="33">
        <v>25.0</v>
      </c>
      <c r="CV1040" s="33">
        <v>1379.0</v>
      </c>
      <c r="CW1040" s="5"/>
      <c r="CX1040" s="5"/>
      <c r="CY1040" s="33">
        <v>-99.716456</v>
      </c>
      <c r="CZ1040" s="33">
        <v>20.748767</v>
      </c>
      <c r="DA1040" s="33">
        <v>4.411516896E9</v>
      </c>
      <c r="DB1040" s="33">
        <v>2.0</v>
      </c>
      <c r="DC1040" s="33" t="s">
        <v>183</v>
      </c>
      <c r="DD1040" s="33">
        <v>2023.0</v>
      </c>
      <c r="DE1040" s="33" t="s">
        <v>184</v>
      </c>
      <c r="DF1040" s="33"/>
      <c r="DG1040" s="33" t="s">
        <v>185</v>
      </c>
      <c r="DH1040" s="33" t="s">
        <v>186</v>
      </c>
      <c r="DI1040" s="5"/>
      <c r="DJ1040" s="5"/>
    </row>
    <row r="1041">
      <c r="A1041" s="33" t="s">
        <v>6921</v>
      </c>
      <c r="B1041" s="34">
        <v>44956.0</v>
      </c>
      <c r="C1041" s="35" t="s">
        <v>137</v>
      </c>
      <c r="D1041" s="35" t="s">
        <v>139</v>
      </c>
      <c r="E1041" s="35" t="s">
        <v>142</v>
      </c>
      <c r="F1041" s="36" t="s">
        <v>144</v>
      </c>
      <c r="G1041" s="33" t="s">
        <v>6922</v>
      </c>
      <c r="H1041" s="33" t="s">
        <v>330</v>
      </c>
      <c r="I1041" s="33" t="s">
        <v>231</v>
      </c>
      <c r="J1041" s="33" t="s">
        <v>254</v>
      </c>
      <c r="K1041" s="35" t="s">
        <v>150</v>
      </c>
      <c r="L1041" s="33" t="s">
        <v>2905</v>
      </c>
      <c r="M1041" s="33">
        <v>12.0</v>
      </c>
      <c r="N1041" s="33" t="s">
        <v>6680</v>
      </c>
      <c r="O1041" s="5"/>
      <c r="P1041" s="35" t="s">
        <v>153</v>
      </c>
      <c r="Q1041" s="35" t="s">
        <v>6680</v>
      </c>
      <c r="R1041" s="33">
        <v>76530.0</v>
      </c>
      <c r="S1041" s="37"/>
      <c r="T1041" s="33"/>
      <c r="U1041" s="33">
        <v>2.16</v>
      </c>
      <c r="V1041" s="33" t="s">
        <v>154</v>
      </c>
      <c r="W1041" s="33"/>
      <c r="X1041" s="33"/>
      <c r="Y1041" s="5"/>
      <c r="Z1041" s="5"/>
      <c r="AA1041" s="33">
        <v>1.0</v>
      </c>
      <c r="AB1041" s="33"/>
      <c r="AC1041" s="33">
        <v>1.0</v>
      </c>
      <c r="AD1041" s="5"/>
      <c r="AE1041" s="5"/>
      <c r="AF1041" s="5"/>
      <c r="AG1041" s="16"/>
      <c r="AH1041" s="38" t="str">
        <f t="shared" si="1"/>
        <v/>
      </c>
      <c r="AI1041" s="39" t="str">
        <f t="shared" si="2"/>
        <v/>
      </c>
      <c r="AJ1041" s="37" t="str">
        <f t="shared" si="3"/>
        <v/>
      </c>
      <c r="AK1041" s="41" t="str">
        <f t="shared" si="4"/>
        <v/>
      </c>
      <c r="AL1041" s="35" t="s">
        <v>153</v>
      </c>
      <c r="AM1041" s="33" t="s">
        <v>1813</v>
      </c>
      <c r="AN1041" s="33" t="s">
        <v>1813</v>
      </c>
      <c r="AO1041" s="41"/>
      <c r="AP1041" s="33" t="s">
        <v>169</v>
      </c>
      <c r="AQ1041" s="33" t="s">
        <v>170</v>
      </c>
      <c r="AR1041" s="33">
        <v>300.0</v>
      </c>
      <c r="AS1041" s="42"/>
      <c r="AT1041" s="42"/>
      <c r="AU1041" s="42"/>
      <c r="AV1041" s="42"/>
      <c r="AW1041" s="42"/>
      <c r="AX1041" s="5"/>
      <c r="AY1041" s="33"/>
      <c r="AZ1041" s="33" t="s">
        <v>6923</v>
      </c>
      <c r="BA1041" s="5"/>
      <c r="BB1041" s="5"/>
      <c r="BC1041" s="5" t="s">
        <v>6924</v>
      </c>
      <c r="BD1041" s="33" t="s">
        <v>173</v>
      </c>
      <c r="BE1041" s="41"/>
      <c r="BF1041" s="35"/>
      <c r="BG1041" s="33" t="s">
        <v>169</v>
      </c>
      <c r="BH1041" s="5"/>
      <c r="BI1041" s="33">
        <v>300.0</v>
      </c>
      <c r="BJ1041" s="33" t="s">
        <v>170</v>
      </c>
      <c r="BK1041" s="5"/>
      <c r="BL1041" s="5">
        <f t="shared" si="5"/>
        <v>3994.5</v>
      </c>
      <c r="BM1041" s="5"/>
      <c r="BN1041" s="5"/>
      <c r="BO1041" s="42">
        <f t="shared" si="6"/>
        <v>3994.5</v>
      </c>
      <c r="BP1041" s="44"/>
      <c r="BQ1041" s="45"/>
      <c r="BR1041" s="47"/>
      <c r="BS1041" s="45"/>
      <c r="BT1041" s="37"/>
      <c r="BU1041" s="5"/>
      <c r="BV1041" s="38"/>
      <c r="BW1041" s="48"/>
      <c r="BX1041" s="44"/>
      <c r="BY1041" s="44"/>
      <c r="BZ1041" s="33" t="s">
        <v>131</v>
      </c>
      <c r="CA1041" s="5"/>
      <c r="CB1041" s="5"/>
      <c r="CC1041" s="33" t="s">
        <v>177</v>
      </c>
      <c r="CD1041" s="5"/>
      <c r="CE1041" s="5"/>
      <c r="CF1041" s="33" t="s">
        <v>178</v>
      </c>
      <c r="CG1041" s="33" t="s">
        <v>6925</v>
      </c>
      <c r="CH1041" s="5"/>
      <c r="CI1041" s="5"/>
      <c r="CJ1041" s="5"/>
      <c r="CK1041" s="33"/>
      <c r="CL1041" s="49">
        <v>44995.0</v>
      </c>
      <c r="CM1041" s="33" t="s">
        <v>180</v>
      </c>
      <c r="CN1041" s="5"/>
      <c r="CO1041" s="33">
        <v>2.0</v>
      </c>
      <c r="CP1041" s="33" t="s">
        <v>181</v>
      </c>
      <c r="CQ1041" s="50" t="str">
        <f t="shared" si="7"/>
        <v>07/12/1971</v>
      </c>
      <c r="CR1041" s="33" t="s">
        <v>182</v>
      </c>
      <c r="CS1041" s="33">
        <v>4.0</v>
      </c>
      <c r="CT1041" s="33">
        <v>5.0</v>
      </c>
      <c r="CU1041" s="33">
        <v>25.0</v>
      </c>
      <c r="CV1041" s="33">
        <v>1379.0</v>
      </c>
      <c r="CW1041" s="5"/>
      <c r="CX1041" s="5"/>
      <c r="CY1041" s="33">
        <v>-99.717395</v>
      </c>
      <c r="CZ1041" s="33">
        <v>20.752073</v>
      </c>
      <c r="DA1041" s="33">
        <v>4.411320116E9</v>
      </c>
      <c r="DB1041" s="33">
        <v>2.0</v>
      </c>
      <c r="DC1041" s="33" t="s">
        <v>183</v>
      </c>
      <c r="DD1041" s="33">
        <v>2023.0</v>
      </c>
      <c r="DE1041" s="33" t="s">
        <v>184</v>
      </c>
      <c r="DF1041" s="33"/>
      <c r="DG1041" s="33" t="s">
        <v>185</v>
      </c>
      <c r="DH1041" s="33" t="s">
        <v>186</v>
      </c>
      <c r="DI1041" s="5"/>
      <c r="DJ1041" s="5"/>
    </row>
    <row r="1042">
      <c r="A1042" s="33" t="s">
        <v>6926</v>
      </c>
      <c r="B1042" s="34">
        <v>44956.0</v>
      </c>
      <c r="C1042" s="35" t="s">
        <v>137</v>
      </c>
      <c r="D1042" s="35" t="s">
        <v>139</v>
      </c>
      <c r="E1042" s="35" t="s">
        <v>142</v>
      </c>
      <c r="F1042" s="36" t="s">
        <v>144</v>
      </c>
      <c r="G1042" s="33" t="s">
        <v>6927</v>
      </c>
      <c r="H1042" s="33" t="s">
        <v>6928</v>
      </c>
      <c r="I1042" s="33" t="s">
        <v>231</v>
      </c>
      <c r="J1042" s="33" t="s">
        <v>254</v>
      </c>
      <c r="K1042" s="35" t="s">
        <v>150</v>
      </c>
      <c r="L1042" s="33" t="s">
        <v>6929</v>
      </c>
      <c r="M1042" s="5"/>
      <c r="N1042" s="33" t="s">
        <v>6680</v>
      </c>
      <c r="O1042" s="5"/>
      <c r="P1042" s="35" t="s">
        <v>153</v>
      </c>
      <c r="Q1042" s="35" t="s">
        <v>6680</v>
      </c>
      <c r="R1042" s="33">
        <v>76530.0</v>
      </c>
      <c r="S1042" s="37"/>
      <c r="T1042" s="33"/>
      <c r="U1042" s="33">
        <v>7.31</v>
      </c>
      <c r="V1042" s="33" t="s">
        <v>154</v>
      </c>
      <c r="W1042" s="33"/>
      <c r="X1042" s="33"/>
      <c r="Y1042" s="5"/>
      <c r="Z1042" s="5"/>
      <c r="AA1042" s="33">
        <v>1.0</v>
      </c>
      <c r="AB1042" s="33"/>
      <c r="AC1042" s="33">
        <v>1.0</v>
      </c>
      <c r="AD1042" s="5"/>
      <c r="AE1042" s="5"/>
      <c r="AF1042" s="5"/>
      <c r="AG1042" s="16"/>
      <c r="AH1042" s="38" t="str">
        <f t="shared" si="1"/>
        <v/>
      </c>
      <c r="AI1042" s="39">
        <f t="shared" si="2"/>
        <v>1</v>
      </c>
      <c r="AJ1042" s="37" t="str">
        <f t="shared" si="3"/>
        <v/>
      </c>
      <c r="AK1042" s="41" t="str">
        <f t="shared" si="4"/>
        <v/>
      </c>
      <c r="AL1042" s="35" t="s">
        <v>153</v>
      </c>
      <c r="AM1042" s="33" t="s">
        <v>1813</v>
      </c>
      <c r="AN1042" s="33" t="s">
        <v>1813</v>
      </c>
      <c r="AO1042" s="41"/>
      <c r="AP1042" s="33" t="s">
        <v>169</v>
      </c>
      <c r="AQ1042" s="33" t="s">
        <v>170</v>
      </c>
      <c r="AR1042" s="33">
        <v>300.0</v>
      </c>
      <c r="AS1042" s="42"/>
      <c r="AT1042" s="42"/>
      <c r="AU1042" s="42"/>
      <c r="AV1042" s="42"/>
      <c r="AW1042" s="42"/>
      <c r="AX1042" s="5"/>
      <c r="AY1042" s="33"/>
      <c r="AZ1042" s="33" t="s">
        <v>6930</v>
      </c>
      <c r="BA1042" s="5"/>
      <c r="BB1042" s="5"/>
      <c r="BC1042" s="5" t="s">
        <v>6931</v>
      </c>
      <c r="BD1042" s="33" t="s">
        <v>173</v>
      </c>
      <c r="BE1042" s="41"/>
      <c r="BF1042" s="35"/>
      <c r="BG1042" s="33" t="s">
        <v>169</v>
      </c>
      <c r="BH1042" s="5"/>
      <c r="BI1042" s="33">
        <v>300.0</v>
      </c>
      <c r="BJ1042" s="33" t="s">
        <v>170</v>
      </c>
      <c r="BK1042" s="5"/>
      <c r="BL1042" s="5">
        <f t="shared" si="5"/>
        <v>3994.5</v>
      </c>
      <c r="BM1042" s="5"/>
      <c r="BN1042" s="5"/>
      <c r="BO1042" s="42">
        <f t="shared" si="6"/>
        <v>3994.5</v>
      </c>
      <c r="BP1042" s="44"/>
      <c r="BQ1042" s="45"/>
      <c r="BR1042" s="47"/>
      <c r="BS1042" s="45"/>
      <c r="BT1042" s="37"/>
      <c r="BU1042" s="5"/>
      <c r="BV1042" s="38"/>
      <c r="BW1042" s="48"/>
      <c r="BX1042" s="44"/>
      <c r="BY1042" s="44"/>
      <c r="BZ1042" s="33" t="s">
        <v>131</v>
      </c>
      <c r="CA1042" s="5"/>
      <c r="CB1042" s="5"/>
      <c r="CC1042" s="33" t="s">
        <v>177</v>
      </c>
      <c r="CD1042" s="5"/>
      <c r="CE1042" s="5"/>
      <c r="CF1042" s="33" t="s">
        <v>178</v>
      </c>
      <c r="CG1042" s="33" t="s">
        <v>6932</v>
      </c>
      <c r="CH1042" s="5"/>
      <c r="CI1042" s="5"/>
      <c r="CJ1042" s="5"/>
      <c r="CK1042" s="33"/>
      <c r="CL1042" s="49">
        <v>44995.0</v>
      </c>
      <c r="CM1042" s="33" t="s">
        <v>180</v>
      </c>
      <c r="CN1042" s="5"/>
      <c r="CO1042" s="33">
        <v>2.0</v>
      </c>
      <c r="CP1042" s="33" t="s">
        <v>181</v>
      </c>
      <c r="CQ1042" s="50" t="str">
        <f t="shared" si="7"/>
        <v>02/09/1959</v>
      </c>
      <c r="CR1042" s="33" t="s">
        <v>182</v>
      </c>
      <c r="CS1042" s="33">
        <v>4.0</v>
      </c>
      <c r="CT1042" s="33">
        <v>5.0</v>
      </c>
      <c r="CU1042" s="33">
        <v>25.0</v>
      </c>
      <c r="CV1042" s="33">
        <v>1379.0</v>
      </c>
      <c r="CW1042" s="5"/>
      <c r="CX1042" s="5"/>
      <c r="CY1042" s="33">
        <v>-99.717395</v>
      </c>
      <c r="CZ1042" s="33">
        <v>20.752073</v>
      </c>
      <c r="DA1042" s="33">
        <v>4.421600282E9</v>
      </c>
      <c r="DB1042" s="33">
        <v>2.0</v>
      </c>
      <c r="DC1042" s="33" t="s">
        <v>183</v>
      </c>
      <c r="DD1042" s="33">
        <v>2023.0</v>
      </c>
      <c r="DE1042" s="33" t="s">
        <v>184</v>
      </c>
      <c r="DF1042" s="33"/>
      <c r="DG1042" s="33" t="s">
        <v>185</v>
      </c>
      <c r="DH1042" s="33" t="s">
        <v>186</v>
      </c>
      <c r="DI1042" s="5"/>
      <c r="DJ1042" s="5"/>
    </row>
    <row r="1043">
      <c r="A1043" s="33" t="s">
        <v>6933</v>
      </c>
      <c r="B1043" s="34">
        <v>44956.0</v>
      </c>
      <c r="C1043" s="35" t="s">
        <v>137</v>
      </c>
      <c r="D1043" s="35" t="s">
        <v>139</v>
      </c>
      <c r="E1043" s="35" t="s">
        <v>142</v>
      </c>
      <c r="F1043" s="36" t="s">
        <v>144</v>
      </c>
      <c r="G1043" s="33" t="s">
        <v>6934</v>
      </c>
      <c r="H1043" s="33" t="s">
        <v>6450</v>
      </c>
      <c r="I1043" s="33" t="s">
        <v>231</v>
      </c>
      <c r="J1043" s="33" t="s">
        <v>255</v>
      </c>
      <c r="K1043" s="35" t="s">
        <v>150</v>
      </c>
      <c r="L1043" s="33" t="s">
        <v>151</v>
      </c>
      <c r="M1043" s="5"/>
      <c r="N1043" s="33" t="s">
        <v>6680</v>
      </c>
      <c r="O1043" s="5"/>
      <c r="P1043" s="35" t="s">
        <v>153</v>
      </c>
      <c r="Q1043" s="35" t="s">
        <v>6680</v>
      </c>
      <c r="R1043" s="33">
        <v>76530.0</v>
      </c>
      <c r="S1043" s="37"/>
      <c r="T1043" s="33"/>
      <c r="U1043" s="33">
        <v>2.77</v>
      </c>
      <c r="V1043" s="33" t="s">
        <v>154</v>
      </c>
      <c r="W1043" s="33"/>
      <c r="X1043" s="33"/>
      <c r="Y1043" s="5"/>
      <c r="Z1043" s="5"/>
      <c r="AA1043" s="33">
        <v>1.0</v>
      </c>
      <c r="AB1043" s="33">
        <v>1.0</v>
      </c>
      <c r="AC1043" s="33"/>
      <c r="AD1043" s="5"/>
      <c r="AE1043" s="5"/>
      <c r="AF1043" s="5"/>
      <c r="AG1043" s="16"/>
      <c r="AH1043" s="38">
        <f t="shared" si="1"/>
        <v>1</v>
      </c>
      <c r="AI1043" s="39" t="str">
        <f t="shared" si="2"/>
        <v/>
      </c>
      <c r="AJ1043" s="37" t="str">
        <f t="shared" si="3"/>
        <v/>
      </c>
      <c r="AK1043" s="41" t="str">
        <f t="shared" si="4"/>
        <v/>
      </c>
      <c r="AL1043" s="35" t="s">
        <v>153</v>
      </c>
      <c r="AM1043" s="33" t="s">
        <v>1813</v>
      </c>
      <c r="AN1043" s="33" t="s">
        <v>1813</v>
      </c>
      <c r="AO1043" s="41"/>
      <c r="AP1043" s="33" t="s">
        <v>169</v>
      </c>
      <c r="AQ1043" s="33" t="s">
        <v>170</v>
      </c>
      <c r="AR1043" s="33">
        <v>300.0</v>
      </c>
      <c r="AS1043" s="42"/>
      <c r="AT1043" s="42"/>
      <c r="AU1043" s="42"/>
      <c r="AV1043" s="42"/>
      <c r="AW1043" s="42"/>
      <c r="AX1043" s="5"/>
      <c r="AY1043" s="33"/>
      <c r="AZ1043" s="33" t="s">
        <v>6935</v>
      </c>
      <c r="BA1043" s="5"/>
      <c r="BB1043" s="5"/>
      <c r="BC1043" s="5" t="s">
        <v>6936</v>
      </c>
      <c r="BD1043" s="33" t="s">
        <v>173</v>
      </c>
      <c r="BE1043" s="41"/>
      <c r="BF1043" s="35"/>
      <c r="BG1043" s="33" t="s">
        <v>169</v>
      </c>
      <c r="BH1043" s="5"/>
      <c r="BI1043" s="33">
        <v>300.0</v>
      </c>
      <c r="BJ1043" s="33" t="s">
        <v>170</v>
      </c>
      <c r="BK1043" s="5"/>
      <c r="BL1043" s="5">
        <f t="shared" si="5"/>
        <v>3994.5</v>
      </c>
      <c r="BM1043" s="5"/>
      <c r="BN1043" s="5"/>
      <c r="BO1043" s="42">
        <f t="shared" si="6"/>
        <v>3994.5</v>
      </c>
      <c r="BP1043" s="44"/>
      <c r="BQ1043" s="45"/>
      <c r="BR1043" s="47"/>
      <c r="BS1043" s="45"/>
      <c r="BT1043" s="37"/>
      <c r="BU1043" s="5"/>
      <c r="BV1043" s="38"/>
      <c r="BW1043" s="48"/>
      <c r="BX1043" s="44"/>
      <c r="BY1043" s="44"/>
      <c r="BZ1043" s="33" t="s">
        <v>131</v>
      </c>
      <c r="CA1043" s="5"/>
      <c r="CB1043" s="5"/>
      <c r="CC1043" s="33" t="s">
        <v>177</v>
      </c>
      <c r="CD1043" s="5"/>
      <c r="CE1043" s="5"/>
      <c r="CF1043" s="33" t="s">
        <v>178</v>
      </c>
      <c r="CG1043" s="33" t="s">
        <v>6937</v>
      </c>
      <c r="CH1043" s="5"/>
      <c r="CI1043" s="5"/>
      <c r="CJ1043" s="5"/>
      <c r="CK1043" s="33"/>
      <c r="CL1043" s="49">
        <v>44995.0</v>
      </c>
      <c r="CM1043" s="33" t="s">
        <v>180</v>
      </c>
      <c r="CN1043" s="5"/>
      <c r="CO1043" s="33">
        <v>2.0</v>
      </c>
      <c r="CP1043" s="33" t="s">
        <v>181</v>
      </c>
      <c r="CQ1043" s="50" t="str">
        <f t="shared" si="7"/>
        <v>01/02/1941</v>
      </c>
      <c r="CR1043" s="33" t="s">
        <v>243</v>
      </c>
      <c r="CS1043" s="33">
        <v>4.0</v>
      </c>
      <c r="CT1043" s="33">
        <v>5.0</v>
      </c>
      <c r="CU1043" s="33">
        <v>25.0</v>
      </c>
      <c r="CV1043" s="33">
        <v>1379.0</v>
      </c>
      <c r="CW1043" s="5"/>
      <c r="CX1043" s="5"/>
      <c r="CY1043" s="33">
        <v>-99.717395</v>
      </c>
      <c r="CZ1043" s="33">
        <v>20.752073</v>
      </c>
      <c r="DA1043" s="33">
        <v>4.41114089E9</v>
      </c>
      <c r="DB1043" s="33">
        <v>2.0</v>
      </c>
      <c r="DC1043" s="33" t="s">
        <v>183</v>
      </c>
      <c r="DD1043" s="33">
        <v>2023.0</v>
      </c>
      <c r="DE1043" s="33" t="s">
        <v>184</v>
      </c>
      <c r="DF1043" s="33"/>
      <c r="DG1043" s="33" t="s">
        <v>185</v>
      </c>
      <c r="DH1043" s="33" t="s">
        <v>186</v>
      </c>
      <c r="DI1043" s="5"/>
      <c r="DJ1043" s="5"/>
    </row>
    <row r="1044">
      <c r="A1044" s="33" t="s">
        <v>6938</v>
      </c>
      <c r="B1044" s="34">
        <v>44956.0</v>
      </c>
      <c r="C1044" s="35" t="s">
        <v>137</v>
      </c>
      <c r="D1044" s="35" t="s">
        <v>139</v>
      </c>
      <c r="E1044" s="35" t="s">
        <v>142</v>
      </c>
      <c r="F1044" s="36" t="s">
        <v>144</v>
      </c>
      <c r="G1044" s="33" t="s">
        <v>6939</v>
      </c>
      <c r="H1044" s="33" t="s">
        <v>6940</v>
      </c>
      <c r="I1044" s="33" t="s">
        <v>231</v>
      </c>
      <c r="J1044" s="33" t="s">
        <v>204</v>
      </c>
      <c r="K1044" s="35" t="s">
        <v>150</v>
      </c>
      <c r="L1044" s="33" t="s">
        <v>6847</v>
      </c>
      <c r="M1044" s="5"/>
      <c r="N1044" s="33" t="s">
        <v>6680</v>
      </c>
      <c r="O1044" s="5"/>
      <c r="P1044" s="35" t="s">
        <v>153</v>
      </c>
      <c r="Q1044" s="35" t="s">
        <v>6680</v>
      </c>
      <c r="R1044" s="33">
        <v>76530.0</v>
      </c>
      <c r="S1044" s="37"/>
      <c r="T1044" s="33"/>
      <c r="U1044" s="33">
        <v>3.3</v>
      </c>
      <c r="V1044" s="33" t="s">
        <v>154</v>
      </c>
      <c r="W1044" s="33"/>
      <c r="X1044" s="33"/>
      <c r="Y1044" s="5"/>
      <c r="Z1044" s="5"/>
      <c r="AA1044" s="33">
        <v>1.0</v>
      </c>
      <c r="AB1044" s="33"/>
      <c r="AC1044" s="33">
        <v>1.0</v>
      </c>
      <c r="AD1044" s="5"/>
      <c r="AE1044" s="5"/>
      <c r="AF1044" s="5"/>
      <c r="AG1044" s="16"/>
      <c r="AH1044" s="38" t="str">
        <f t="shared" si="1"/>
        <v/>
      </c>
      <c r="AI1044" s="39">
        <f t="shared" si="2"/>
        <v>1</v>
      </c>
      <c r="AJ1044" s="37" t="str">
        <f t="shared" si="3"/>
        <v/>
      </c>
      <c r="AK1044" s="41" t="str">
        <f t="shared" si="4"/>
        <v/>
      </c>
      <c r="AL1044" s="35" t="s">
        <v>153</v>
      </c>
      <c r="AM1044" s="33" t="s">
        <v>1813</v>
      </c>
      <c r="AN1044" s="33" t="s">
        <v>1813</v>
      </c>
      <c r="AO1044" s="41"/>
      <c r="AP1044" s="33" t="s">
        <v>169</v>
      </c>
      <c r="AQ1044" s="33" t="s">
        <v>170</v>
      </c>
      <c r="AR1044" s="33">
        <v>300.0</v>
      </c>
      <c r="AS1044" s="42"/>
      <c r="AT1044" s="42"/>
      <c r="AU1044" s="42"/>
      <c r="AV1044" s="42"/>
      <c r="AW1044" s="42"/>
      <c r="AX1044" s="5"/>
      <c r="AY1044" s="33"/>
      <c r="AZ1044" s="33" t="s">
        <v>6941</v>
      </c>
      <c r="BA1044" s="5"/>
      <c r="BB1044" s="5"/>
      <c r="BC1044" s="5" t="s">
        <v>6942</v>
      </c>
      <c r="BD1044" s="33" t="s">
        <v>173</v>
      </c>
      <c r="BE1044" s="41"/>
      <c r="BF1044" s="35"/>
      <c r="BG1044" s="33" t="s">
        <v>169</v>
      </c>
      <c r="BH1044" s="5"/>
      <c r="BI1044" s="33">
        <v>300.0</v>
      </c>
      <c r="BJ1044" s="33" t="s">
        <v>170</v>
      </c>
      <c r="BK1044" s="5"/>
      <c r="BL1044" s="5">
        <f t="shared" si="5"/>
        <v>3994.5</v>
      </c>
      <c r="BM1044" s="5"/>
      <c r="BN1044" s="5"/>
      <c r="BO1044" s="42">
        <f t="shared" si="6"/>
        <v>3994.5</v>
      </c>
      <c r="BP1044" s="44"/>
      <c r="BQ1044" s="45"/>
      <c r="BR1044" s="47"/>
      <c r="BS1044" s="45"/>
      <c r="BT1044" s="37"/>
      <c r="BU1044" s="5"/>
      <c r="BV1044" s="38"/>
      <c r="BW1044" s="48"/>
      <c r="BX1044" s="44"/>
      <c r="BY1044" s="44"/>
      <c r="BZ1044" s="33" t="s">
        <v>131</v>
      </c>
      <c r="CA1044" s="5"/>
      <c r="CB1044" s="5"/>
      <c r="CC1044" s="33" t="s">
        <v>177</v>
      </c>
      <c r="CD1044" s="5"/>
      <c r="CE1044" s="5"/>
      <c r="CF1044" s="33" t="s">
        <v>178</v>
      </c>
      <c r="CG1044" s="33" t="s">
        <v>6943</v>
      </c>
      <c r="CH1044" s="5"/>
      <c r="CI1044" s="5"/>
      <c r="CJ1044" s="5"/>
      <c r="CK1044" s="33"/>
      <c r="CL1044" s="49">
        <v>44995.0</v>
      </c>
      <c r="CM1044" s="33" t="s">
        <v>180</v>
      </c>
      <c r="CN1044" s="5"/>
      <c r="CO1044" s="33">
        <v>2.0</v>
      </c>
      <c r="CP1044" s="33" t="s">
        <v>181</v>
      </c>
      <c r="CQ1044" s="50" t="str">
        <f t="shared" si="7"/>
        <v>14/09/1946</v>
      </c>
      <c r="CR1044" s="33" t="s">
        <v>182</v>
      </c>
      <c r="CS1044" s="33">
        <v>4.0</v>
      </c>
      <c r="CT1044" s="33">
        <v>5.0</v>
      </c>
      <c r="CU1044" s="33">
        <v>25.0</v>
      </c>
      <c r="CV1044" s="33">
        <v>1379.0</v>
      </c>
      <c r="CW1044" s="5"/>
      <c r="CX1044" s="5"/>
      <c r="CY1044" s="33">
        <v>-99.717395</v>
      </c>
      <c r="CZ1044" s="33">
        <v>20.752073</v>
      </c>
      <c r="DA1044" s="33">
        <v>4.412133617E9</v>
      </c>
      <c r="DB1044" s="33">
        <v>2.0</v>
      </c>
      <c r="DC1044" s="33" t="s">
        <v>183</v>
      </c>
      <c r="DD1044" s="33">
        <v>2023.0</v>
      </c>
      <c r="DE1044" s="33" t="s">
        <v>184</v>
      </c>
      <c r="DF1044" s="33"/>
      <c r="DG1044" s="33" t="s">
        <v>185</v>
      </c>
      <c r="DH1044" s="33" t="s">
        <v>186</v>
      </c>
      <c r="DI1044" s="5"/>
      <c r="DJ1044" s="5"/>
    </row>
    <row r="1045">
      <c r="A1045" s="33" t="s">
        <v>6944</v>
      </c>
      <c r="B1045" s="34">
        <v>44956.0</v>
      </c>
      <c r="C1045" s="35" t="s">
        <v>137</v>
      </c>
      <c r="D1045" s="35" t="s">
        <v>139</v>
      </c>
      <c r="E1045" s="35" t="s">
        <v>142</v>
      </c>
      <c r="F1045" s="36" t="s">
        <v>144</v>
      </c>
      <c r="G1045" s="33" t="s">
        <v>6945</v>
      </c>
      <c r="H1045" s="33" t="s">
        <v>3290</v>
      </c>
      <c r="I1045" s="33" t="s">
        <v>231</v>
      </c>
      <c r="J1045" s="33" t="s">
        <v>204</v>
      </c>
      <c r="K1045" s="35" t="s">
        <v>150</v>
      </c>
      <c r="L1045" s="33" t="s">
        <v>6699</v>
      </c>
      <c r="M1045" s="5"/>
      <c r="N1045" s="33" t="s">
        <v>6680</v>
      </c>
      <c r="O1045" s="5"/>
      <c r="P1045" s="35" t="s">
        <v>153</v>
      </c>
      <c r="Q1045" s="35" t="s">
        <v>6680</v>
      </c>
      <c r="R1045" s="33">
        <v>76530.0</v>
      </c>
      <c r="S1045" s="37"/>
      <c r="T1045" s="33"/>
      <c r="U1045" s="33">
        <v>3.15</v>
      </c>
      <c r="V1045" s="33" t="s">
        <v>154</v>
      </c>
      <c r="W1045" s="33"/>
      <c r="X1045" s="33"/>
      <c r="Y1045" s="5"/>
      <c r="Z1045" s="5"/>
      <c r="AA1045" s="33">
        <v>1.0</v>
      </c>
      <c r="AB1045" s="33"/>
      <c r="AC1045" s="33">
        <v>1.0</v>
      </c>
      <c r="AD1045" s="5"/>
      <c r="AE1045" s="5"/>
      <c r="AF1045" s="5"/>
      <c r="AG1045" s="16"/>
      <c r="AH1045" s="38" t="str">
        <f t="shared" si="1"/>
        <v/>
      </c>
      <c r="AI1045" s="39" t="str">
        <f t="shared" si="2"/>
        <v/>
      </c>
      <c r="AJ1045" s="37" t="str">
        <f t="shared" si="3"/>
        <v/>
      </c>
      <c r="AK1045" s="41" t="str">
        <f t="shared" si="4"/>
        <v/>
      </c>
      <c r="AL1045" s="35" t="s">
        <v>153</v>
      </c>
      <c r="AM1045" s="33" t="s">
        <v>1813</v>
      </c>
      <c r="AN1045" s="33" t="s">
        <v>1813</v>
      </c>
      <c r="AO1045" s="41"/>
      <c r="AP1045" s="33" t="s">
        <v>169</v>
      </c>
      <c r="AQ1045" s="33" t="s">
        <v>170</v>
      </c>
      <c r="AR1045" s="33">
        <v>300.0</v>
      </c>
      <c r="AS1045" s="42"/>
      <c r="AT1045" s="42"/>
      <c r="AU1045" s="42"/>
      <c r="AV1045" s="42"/>
      <c r="AW1045" s="42"/>
      <c r="AX1045" s="5"/>
      <c r="AY1045" s="33"/>
      <c r="AZ1045" s="33" t="s">
        <v>6946</v>
      </c>
      <c r="BA1045" s="5"/>
      <c r="BB1045" s="5"/>
      <c r="BC1045" s="5" t="s">
        <v>6947</v>
      </c>
      <c r="BD1045" s="33" t="s">
        <v>173</v>
      </c>
      <c r="BE1045" s="41"/>
      <c r="BF1045" s="35"/>
      <c r="BG1045" s="33" t="s">
        <v>169</v>
      </c>
      <c r="BH1045" s="5"/>
      <c r="BI1045" s="33">
        <v>300.0</v>
      </c>
      <c r="BJ1045" s="33" t="s">
        <v>170</v>
      </c>
      <c r="BK1045" s="5"/>
      <c r="BL1045" s="5">
        <f t="shared" si="5"/>
        <v>3994.5</v>
      </c>
      <c r="BM1045" s="5"/>
      <c r="BN1045" s="5"/>
      <c r="BO1045" s="42">
        <f t="shared" si="6"/>
        <v>3994.5</v>
      </c>
      <c r="BP1045" s="44"/>
      <c r="BQ1045" s="45"/>
      <c r="BR1045" s="47"/>
      <c r="BS1045" s="45"/>
      <c r="BT1045" s="37"/>
      <c r="BU1045" s="5"/>
      <c r="BV1045" s="38"/>
      <c r="BW1045" s="48"/>
      <c r="BX1045" s="44"/>
      <c r="BY1045" s="44"/>
      <c r="BZ1045" s="33" t="s">
        <v>131</v>
      </c>
      <c r="CA1045" s="5"/>
      <c r="CB1045" s="5"/>
      <c r="CC1045" s="33" t="s">
        <v>177</v>
      </c>
      <c r="CD1045" s="5"/>
      <c r="CE1045" s="5"/>
      <c r="CF1045" s="33" t="s">
        <v>178</v>
      </c>
      <c r="CG1045" s="33" t="s">
        <v>6948</v>
      </c>
      <c r="CH1045" s="5"/>
      <c r="CI1045" s="5"/>
      <c r="CJ1045" s="5"/>
      <c r="CK1045" s="33"/>
      <c r="CL1045" s="49">
        <v>44995.0</v>
      </c>
      <c r="CM1045" s="33" t="s">
        <v>180</v>
      </c>
      <c r="CN1045" s="5"/>
      <c r="CO1045" s="33">
        <v>2.0</v>
      </c>
      <c r="CP1045" s="33" t="s">
        <v>181</v>
      </c>
      <c r="CQ1045" s="50" t="str">
        <f t="shared" si="7"/>
        <v>16/02/1971</v>
      </c>
      <c r="CR1045" s="33" t="s">
        <v>182</v>
      </c>
      <c r="CS1045" s="33">
        <v>4.0</v>
      </c>
      <c r="CT1045" s="33">
        <v>5.0</v>
      </c>
      <c r="CU1045" s="33">
        <v>25.0</v>
      </c>
      <c r="CV1045" s="33">
        <v>1379.0</v>
      </c>
      <c r="CW1045" s="5"/>
      <c r="CX1045" s="5"/>
      <c r="CY1045" s="33">
        <v>-99.716456</v>
      </c>
      <c r="CZ1045" s="33">
        <v>20.748767</v>
      </c>
      <c r="DA1045" s="33">
        <v>4.411220711E9</v>
      </c>
      <c r="DB1045" s="33">
        <v>2.0</v>
      </c>
      <c r="DC1045" s="33" t="s">
        <v>183</v>
      </c>
      <c r="DD1045" s="33">
        <v>2023.0</v>
      </c>
      <c r="DE1045" s="33" t="s">
        <v>184</v>
      </c>
      <c r="DF1045" s="33"/>
      <c r="DG1045" s="33" t="s">
        <v>185</v>
      </c>
      <c r="DH1045" s="33" t="s">
        <v>186</v>
      </c>
      <c r="DI1045" s="5"/>
      <c r="DJ1045" s="5"/>
    </row>
    <row r="1046">
      <c r="A1046" s="33" t="s">
        <v>6949</v>
      </c>
      <c r="B1046" s="34">
        <v>44956.0</v>
      </c>
      <c r="C1046" s="35" t="s">
        <v>137</v>
      </c>
      <c r="D1046" s="35" t="s">
        <v>139</v>
      </c>
      <c r="E1046" s="35" t="s">
        <v>142</v>
      </c>
      <c r="F1046" s="36" t="s">
        <v>144</v>
      </c>
      <c r="G1046" s="33" t="s">
        <v>6950</v>
      </c>
      <c r="H1046" s="33" t="s">
        <v>6951</v>
      </c>
      <c r="I1046" s="33" t="s">
        <v>231</v>
      </c>
      <c r="J1046" s="33" t="s">
        <v>254</v>
      </c>
      <c r="K1046" s="35" t="s">
        <v>150</v>
      </c>
      <c r="L1046" s="33" t="s">
        <v>6699</v>
      </c>
      <c r="M1046" s="5"/>
      <c r="N1046" s="33" t="s">
        <v>6680</v>
      </c>
      <c r="O1046" s="5"/>
      <c r="P1046" s="35" t="s">
        <v>153</v>
      </c>
      <c r="Q1046" s="35" t="s">
        <v>6680</v>
      </c>
      <c r="R1046" s="33">
        <v>76530.0</v>
      </c>
      <c r="S1046" s="37"/>
      <c r="T1046" s="33"/>
      <c r="U1046" s="33">
        <v>1.35</v>
      </c>
      <c r="V1046" s="33" t="s">
        <v>154</v>
      </c>
      <c r="W1046" s="33"/>
      <c r="X1046" s="33"/>
      <c r="Y1046" s="5"/>
      <c r="Z1046" s="5"/>
      <c r="AA1046" s="33">
        <v>1.0</v>
      </c>
      <c r="AB1046" s="33"/>
      <c r="AC1046" s="33">
        <v>1.0</v>
      </c>
      <c r="AD1046" s="5"/>
      <c r="AE1046" s="5"/>
      <c r="AF1046" s="5"/>
      <c r="AG1046" s="16"/>
      <c r="AH1046" s="38" t="str">
        <f t="shared" si="1"/>
        <v/>
      </c>
      <c r="AI1046" s="39">
        <f t="shared" si="2"/>
        <v>1</v>
      </c>
      <c r="AJ1046" s="37" t="str">
        <f t="shared" si="3"/>
        <v/>
      </c>
      <c r="AK1046" s="41" t="str">
        <f t="shared" si="4"/>
        <v/>
      </c>
      <c r="AL1046" s="35" t="s">
        <v>153</v>
      </c>
      <c r="AM1046" s="33" t="s">
        <v>1813</v>
      </c>
      <c r="AN1046" s="33" t="s">
        <v>1813</v>
      </c>
      <c r="AO1046" s="41"/>
      <c r="AP1046" s="33" t="s">
        <v>169</v>
      </c>
      <c r="AQ1046" s="33" t="s">
        <v>170</v>
      </c>
      <c r="AR1046" s="33">
        <v>150.0</v>
      </c>
      <c r="AS1046" s="42"/>
      <c r="AT1046" s="42"/>
      <c r="AU1046" s="42"/>
      <c r="AV1046" s="42"/>
      <c r="AW1046" s="42"/>
      <c r="AX1046" s="5"/>
      <c r="AY1046" s="33"/>
      <c r="AZ1046" s="33" t="s">
        <v>6952</v>
      </c>
      <c r="BA1046" s="5"/>
      <c r="BB1046" s="5"/>
      <c r="BC1046" s="5" t="s">
        <v>6953</v>
      </c>
      <c r="BD1046" s="33" t="s">
        <v>173</v>
      </c>
      <c r="BE1046" s="41"/>
      <c r="BF1046" s="35"/>
      <c r="BG1046" s="33" t="s">
        <v>169</v>
      </c>
      <c r="BH1046" s="5"/>
      <c r="BI1046" s="33">
        <v>150.0</v>
      </c>
      <c r="BJ1046" s="33" t="s">
        <v>170</v>
      </c>
      <c r="BK1046" s="5"/>
      <c r="BL1046" s="5">
        <f t="shared" si="5"/>
        <v>1997.25</v>
      </c>
      <c r="BM1046" s="5"/>
      <c r="BN1046" s="5"/>
      <c r="BO1046" s="42">
        <f t="shared" si="6"/>
        <v>1997.25</v>
      </c>
      <c r="BP1046" s="44"/>
      <c r="BQ1046" s="45"/>
      <c r="BR1046" s="47"/>
      <c r="BS1046" s="45"/>
      <c r="BT1046" s="37"/>
      <c r="BU1046" s="5"/>
      <c r="BV1046" s="38"/>
      <c r="BW1046" s="48"/>
      <c r="BX1046" s="44"/>
      <c r="BY1046" s="44"/>
      <c r="BZ1046" s="33" t="s">
        <v>131</v>
      </c>
      <c r="CA1046" s="5"/>
      <c r="CB1046" s="5"/>
      <c r="CC1046" s="33" t="s">
        <v>177</v>
      </c>
      <c r="CD1046" s="5"/>
      <c r="CE1046" s="5"/>
      <c r="CF1046" s="33" t="s">
        <v>178</v>
      </c>
      <c r="CG1046" s="33" t="s">
        <v>6954</v>
      </c>
      <c r="CH1046" s="5"/>
      <c r="CI1046" s="5"/>
      <c r="CJ1046" s="5"/>
      <c r="CK1046" s="33"/>
      <c r="CL1046" s="49">
        <v>44995.0</v>
      </c>
      <c r="CM1046" s="33" t="s">
        <v>180</v>
      </c>
      <c r="CN1046" s="5"/>
      <c r="CO1046" s="33">
        <v>1.0</v>
      </c>
      <c r="CP1046" s="33" t="s">
        <v>181</v>
      </c>
      <c r="CQ1046" s="50" t="str">
        <f t="shared" si="7"/>
        <v>06/09/1949</v>
      </c>
      <c r="CR1046" s="33" t="s">
        <v>182</v>
      </c>
      <c r="CS1046" s="33">
        <v>4.0</v>
      </c>
      <c r="CT1046" s="33">
        <v>5.0</v>
      </c>
      <c r="CU1046" s="33">
        <v>25.0</v>
      </c>
      <c r="CV1046" s="33">
        <v>1379.0</v>
      </c>
      <c r="CW1046" s="5"/>
      <c r="CX1046" s="5"/>
      <c r="CY1046" s="33">
        <v>-99.716456</v>
      </c>
      <c r="CZ1046" s="33">
        <v>20.748767</v>
      </c>
      <c r="DA1046" s="33">
        <v>4.411510055E9</v>
      </c>
      <c r="DB1046" s="33">
        <v>2.0</v>
      </c>
      <c r="DC1046" s="33" t="s">
        <v>183</v>
      </c>
      <c r="DD1046" s="33">
        <v>2023.0</v>
      </c>
      <c r="DE1046" s="33" t="s">
        <v>184</v>
      </c>
      <c r="DF1046" s="33"/>
      <c r="DG1046" s="33" t="s">
        <v>185</v>
      </c>
      <c r="DH1046" s="33" t="s">
        <v>186</v>
      </c>
      <c r="DI1046" s="5"/>
      <c r="DJ1046" s="5"/>
    </row>
    <row r="1047">
      <c r="A1047" s="33" t="s">
        <v>6955</v>
      </c>
      <c r="B1047" s="34">
        <v>44956.0</v>
      </c>
      <c r="C1047" s="35" t="s">
        <v>137</v>
      </c>
      <c r="D1047" s="35" t="s">
        <v>139</v>
      </c>
      <c r="E1047" s="35" t="s">
        <v>142</v>
      </c>
      <c r="F1047" s="36" t="s">
        <v>144</v>
      </c>
      <c r="G1047" s="33" t="s">
        <v>6956</v>
      </c>
      <c r="H1047" s="33" t="s">
        <v>6957</v>
      </c>
      <c r="I1047" s="33" t="s">
        <v>231</v>
      </c>
      <c r="J1047" s="33" t="s">
        <v>231</v>
      </c>
      <c r="K1047" s="35" t="s">
        <v>150</v>
      </c>
      <c r="L1047" s="33" t="s">
        <v>6958</v>
      </c>
      <c r="M1047" s="5"/>
      <c r="N1047" s="33" t="s">
        <v>6680</v>
      </c>
      <c r="O1047" s="5"/>
      <c r="P1047" s="35" t="s">
        <v>153</v>
      </c>
      <c r="Q1047" s="35" t="s">
        <v>6680</v>
      </c>
      <c r="R1047" s="33">
        <v>76530.0</v>
      </c>
      <c r="S1047" s="37"/>
      <c r="T1047" s="33"/>
      <c r="U1047" s="33">
        <v>3.38</v>
      </c>
      <c r="V1047" s="33" t="s">
        <v>154</v>
      </c>
      <c r="W1047" s="33"/>
      <c r="X1047" s="33"/>
      <c r="Y1047" s="5"/>
      <c r="Z1047" s="5"/>
      <c r="AA1047" s="33">
        <v>1.0</v>
      </c>
      <c r="AB1047" s="33"/>
      <c r="AC1047" s="33">
        <v>1.0</v>
      </c>
      <c r="AD1047" s="5"/>
      <c r="AE1047" s="5"/>
      <c r="AF1047" s="5"/>
      <c r="AG1047" s="16"/>
      <c r="AH1047" s="38" t="str">
        <f t="shared" si="1"/>
        <v/>
      </c>
      <c r="AI1047" s="39">
        <f t="shared" si="2"/>
        <v>1</v>
      </c>
      <c r="AJ1047" s="37" t="str">
        <f t="shared" si="3"/>
        <v/>
      </c>
      <c r="AK1047" s="41" t="str">
        <f t="shared" si="4"/>
        <v/>
      </c>
      <c r="AL1047" s="35" t="s">
        <v>153</v>
      </c>
      <c r="AM1047" s="33" t="s">
        <v>1813</v>
      </c>
      <c r="AN1047" s="33" t="s">
        <v>1813</v>
      </c>
      <c r="AO1047" s="41"/>
      <c r="AP1047" s="33" t="s">
        <v>169</v>
      </c>
      <c r="AQ1047" s="33" t="s">
        <v>170</v>
      </c>
      <c r="AR1047" s="33">
        <v>300.0</v>
      </c>
      <c r="AS1047" s="42"/>
      <c r="AT1047" s="42"/>
      <c r="AU1047" s="42"/>
      <c r="AV1047" s="42"/>
      <c r="AW1047" s="42"/>
      <c r="AX1047" s="5"/>
      <c r="AY1047" s="33"/>
      <c r="AZ1047" s="33" t="s">
        <v>6959</v>
      </c>
      <c r="BA1047" s="5"/>
      <c r="BB1047" s="5"/>
      <c r="BC1047" s="5" t="s">
        <v>6960</v>
      </c>
      <c r="BD1047" s="33" t="s">
        <v>173</v>
      </c>
      <c r="BE1047" s="41"/>
      <c r="BF1047" s="35"/>
      <c r="BG1047" s="33" t="s">
        <v>169</v>
      </c>
      <c r="BH1047" s="5"/>
      <c r="BI1047" s="33">
        <v>300.0</v>
      </c>
      <c r="BJ1047" s="33" t="s">
        <v>170</v>
      </c>
      <c r="BK1047" s="5"/>
      <c r="BL1047" s="5">
        <f t="shared" si="5"/>
        <v>3994.5</v>
      </c>
      <c r="BM1047" s="5"/>
      <c r="BN1047" s="5"/>
      <c r="BO1047" s="42">
        <f t="shared" si="6"/>
        <v>3994.5</v>
      </c>
      <c r="BP1047" s="44"/>
      <c r="BQ1047" s="45"/>
      <c r="BR1047" s="47"/>
      <c r="BS1047" s="45"/>
      <c r="BT1047" s="37"/>
      <c r="BU1047" s="5"/>
      <c r="BV1047" s="38"/>
      <c r="BW1047" s="48"/>
      <c r="BX1047" s="44"/>
      <c r="BY1047" s="44"/>
      <c r="BZ1047" s="33" t="s">
        <v>131</v>
      </c>
      <c r="CA1047" s="5"/>
      <c r="CB1047" s="5"/>
      <c r="CC1047" s="33" t="s">
        <v>177</v>
      </c>
      <c r="CD1047" s="5"/>
      <c r="CE1047" s="5"/>
      <c r="CF1047" s="33" t="s">
        <v>178</v>
      </c>
      <c r="CG1047" s="33" t="s">
        <v>6961</v>
      </c>
      <c r="CH1047" s="5"/>
      <c r="CI1047" s="5"/>
      <c r="CJ1047" s="5"/>
      <c r="CK1047" s="33"/>
      <c r="CL1047" s="49">
        <v>44995.0</v>
      </c>
      <c r="CM1047" s="33" t="s">
        <v>180</v>
      </c>
      <c r="CN1047" s="5"/>
      <c r="CO1047" s="33">
        <v>2.0</v>
      </c>
      <c r="CP1047" s="33" t="s">
        <v>181</v>
      </c>
      <c r="CQ1047" s="50" t="str">
        <f t="shared" si="7"/>
        <v>08/03/1955</v>
      </c>
      <c r="CR1047" s="33" t="s">
        <v>182</v>
      </c>
      <c r="CS1047" s="33">
        <v>4.0</v>
      </c>
      <c r="CT1047" s="33">
        <v>5.0</v>
      </c>
      <c r="CU1047" s="33">
        <v>25.0</v>
      </c>
      <c r="CV1047" s="33">
        <v>1379.0</v>
      </c>
      <c r="CW1047" s="5"/>
      <c r="CX1047" s="5"/>
      <c r="CY1047" s="33">
        <v>-99.717395</v>
      </c>
      <c r="CZ1047" s="33">
        <v>20.752073</v>
      </c>
      <c r="DA1047" s="33">
        <v>4.411185279E9</v>
      </c>
      <c r="DB1047" s="33">
        <v>2.0</v>
      </c>
      <c r="DC1047" s="33" t="s">
        <v>183</v>
      </c>
      <c r="DD1047" s="33">
        <v>2023.0</v>
      </c>
      <c r="DE1047" s="33" t="s">
        <v>184</v>
      </c>
      <c r="DF1047" s="33"/>
      <c r="DG1047" s="33" t="s">
        <v>185</v>
      </c>
      <c r="DH1047" s="33" t="s">
        <v>186</v>
      </c>
      <c r="DI1047" s="5"/>
      <c r="DJ1047" s="5"/>
    </row>
    <row r="1048">
      <c r="A1048" s="33" t="s">
        <v>6962</v>
      </c>
      <c r="B1048" s="34">
        <v>44956.0</v>
      </c>
      <c r="C1048" s="35" t="s">
        <v>137</v>
      </c>
      <c r="D1048" s="35" t="s">
        <v>139</v>
      </c>
      <c r="E1048" s="35" t="s">
        <v>142</v>
      </c>
      <c r="F1048" s="36" t="s">
        <v>144</v>
      </c>
      <c r="G1048" s="33" t="s">
        <v>6963</v>
      </c>
      <c r="H1048" s="33" t="s">
        <v>3888</v>
      </c>
      <c r="I1048" s="33" t="s">
        <v>262</v>
      </c>
      <c r="J1048" s="33" t="s">
        <v>254</v>
      </c>
      <c r="K1048" s="35" t="s">
        <v>150</v>
      </c>
      <c r="L1048" s="33" t="s">
        <v>3139</v>
      </c>
      <c r="M1048" s="5"/>
      <c r="N1048" s="33" t="s">
        <v>6680</v>
      </c>
      <c r="O1048" s="5"/>
      <c r="P1048" s="35" t="s">
        <v>153</v>
      </c>
      <c r="Q1048" s="35" t="s">
        <v>6680</v>
      </c>
      <c r="R1048" s="33">
        <v>76530.0</v>
      </c>
      <c r="S1048" s="37"/>
      <c r="T1048" s="33"/>
      <c r="U1048" s="33">
        <v>6.6</v>
      </c>
      <c r="V1048" s="33" t="s">
        <v>154</v>
      </c>
      <c r="W1048" s="33"/>
      <c r="X1048" s="33"/>
      <c r="Y1048" s="5"/>
      <c r="Z1048" s="5"/>
      <c r="AA1048" s="33">
        <v>1.0</v>
      </c>
      <c r="AB1048" s="33"/>
      <c r="AC1048" s="33">
        <v>1.0</v>
      </c>
      <c r="AD1048" s="5"/>
      <c r="AE1048" s="5"/>
      <c r="AF1048" s="5"/>
      <c r="AG1048" s="16"/>
      <c r="AH1048" s="38" t="str">
        <f t="shared" si="1"/>
        <v/>
      </c>
      <c r="AI1048" s="39" t="str">
        <f t="shared" si="2"/>
        <v/>
      </c>
      <c r="AJ1048" s="37" t="str">
        <f t="shared" si="3"/>
        <v/>
      </c>
      <c r="AK1048" s="41" t="str">
        <f t="shared" si="4"/>
        <v/>
      </c>
      <c r="AL1048" s="35" t="s">
        <v>153</v>
      </c>
      <c r="AM1048" s="33" t="s">
        <v>1813</v>
      </c>
      <c r="AN1048" s="33" t="s">
        <v>1813</v>
      </c>
      <c r="AO1048" s="41"/>
      <c r="AP1048" s="33" t="s">
        <v>169</v>
      </c>
      <c r="AQ1048" s="33" t="s">
        <v>170</v>
      </c>
      <c r="AR1048" s="33">
        <v>300.0</v>
      </c>
      <c r="AS1048" s="42"/>
      <c r="AT1048" s="42"/>
      <c r="AU1048" s="42"/>
      <c r="AV1048" s="42"/>
      <c r="AW1048" s="42"/>
      <c r="AX1048" s="5"/>
      <c r="AY1048" s="33"/>
      <c r="AZ1048" s="33" t="s">
        <v>6964</v>
      </c>
      <c r="BA1048" s="5"/>
      <c r="BB1048" s="5"/>
      <c r="BC1048" s="5" t="s">
        <v>6965</v>
      </c>
      <c r="BD1048" s="33" t="s">
        <v>173</v>
      </c>
      <c r="BE1048" s="41"/>
      <c r="BF1048" s="35"/>
      <c r="BG1048" s="33" t="s">
        <v>169</v>
      </c>
      <c r="BH1048" s="5"/>
      <c r="BI1048" s="33">
        <v>300.0</v>
      </c>
      <c r="BJ1048" s="33" t="s">
        <v>170</v>
      </c>
      <c r="BK1048" s="5"/>
      <c r="BL1048" s="5">
        <f t="shared" si="5"/>
        <v>3994.5</v>
      </c>
      <c r="BM1048" s="5"/>
      <c r="BN1048" s="5"/>
      <c r="BO1048" s="42">
        <f t="shared" si="6"/>
        <v>3994.5</v>
      </c>
      <c r="BP1048" s="44"/>
      <c r="BQ1048" s="45"/>
      <c r="BR1048" s="47"/>
      <c r="BS1048" s="45"/>
      <c r="BT1048" s="37"/>
      <c r="BU1048" s="5"/>
      <c r="BV1048" s="38"/>
      <c r="BW1048" s="48"/>
      <c r="BX1048" s="44"/>
      <c r="BY1048" s="44"/>
      <c r="BZ1048" s="33" t="s">
        <v>131</v>
      </c>
      <c r="CA1048" s="5"/>
      <c r="CB1048" s="5"/>
      <c r="CC1048" s="33" t="s">
        <v>177</v>
      </c>
      <c r="CD1048" s="5"/>
      <c r="CE1048" s="5"/>
      <c r="CF1048" s="33" t="s">
        <v>178</v>
      </c>
      <c r="CG1048" s="33" t="s">
        <v>6966</v>
      </c>
      <c r="CH1048" s="5"/>
      <c r="CI1048" s="5"/>
      <c r="CJ1048" s="5"/>
      <c r="CK1048" s="33"/>
      <c r="CL1048" s="49">
        <v>44995.0</v>
      </c>
      <c r="CM1048" s="33" t="s">
        <v>180</v>
      </c>
      <c r="CN1048" s="5"/>
      <c r="CO1048" s="33">
        <v>2.0</v>
      </c>
      <c r="CP1048" s="33" t="s">
        <v>181</v>
      </c>
      <c r="CQ1048" s="50" t="str">
        <f t="shared" si="7"/>
        <v>23/01/1969</v>
      </c>
      <c r="CR1048" s="33" t="s">
        <v>182</v>
      </c>
      <c r="CS1048" s="33">
        <v>4.0</v>
      </c>
      <c r="CT1048" s="33">
        <v>5.0</v>
      </c>
      <c r="CU1048" s="33">
        <v>25.0</v>
      </c>
      <c r="CV1048" s="33">
        <v>1379.0</v>
      </c>
      <c r="CW1048" s="5"/>
      <c r="CX1048" s="5"/>
      <c r="CY1048" s="33">
        <v>-99.717395</v>
      </c>
      <c r="CZ1048" s="33">
        <v>20.752073</v>
      </c>
      <c r="DA1048" s="33">
        <v>4.4219266E9</v>
      </c>
      <c r="DB1048" s="33">
        <v>1.0</v>
      </c>
      <c r="DC1048" s="33" t="s">
        <v>183</v>
      </c>
      <c r="DD1048" s="33">
        <v>2023.0</v>
      </c>
      <c r="DE1048" s="33" t="s">
        <v>184</v>
      </c>
      <c r="DF1048" s="33"/>
      <c r="DG1048" s="33" t="s">
        <v>185</v>
      </c>
      <c r="DH1048" s="33" t="s">
        <v>186</v>
      </c>
      <c r="DI1048" s="5"/>
      <c r="DJ1048" s="5"/>
    </row>
    <row r="1049">
      <c r="A1049" s="33" t="s">
        <v>6967</v>
      </c>
      <c r="B1049" s="34">
        <v>44956.0</v>
      </c>
      <c r="C1049" s="35" t="s">
        <v>137</v>
      </c>
      <c r="D1049" s="35" t="s">
        <v>139</v>
      </c>
      <c r="E1049" s="35" t="s">
        <v>142</v>
      </c>
      <c r="F1049" s="36" t="s">
        <v>144</v>
      </c>
      <c r="G1049" s="33" t="s">
        <v>6968</v>
      </c>
      <c r="H1049" s="33" t="s">
        <v>6969</v>
      </c>
      <c r="I1049" s="33" t="s">
        <v>213</v>
      </c>
      <c r="J1049" s="33" t="s">
        <v>254</v>
      </c>
      <c r="K1049" s="35" t="s">
        <v>150</v>
      </c>
      <c r="L1049" s="33" t="s">
        <v>6699</v>
      </c>
      <c r="M1049" s="5"/>
      <c r="N1049" s="33" t="s">
        <v>6680</v>
      </c>
      <c r="O1049" s="5"/>
      <c r="P1049" s="35" t="s">
        <v>153</v>
      </c>
      <c r="Q1049" s="35" t="s">
        <v>6680</v>
      </c>
      <c r="R1049" s="33">
        <v>76530.0</v>
      </c>
      <c r="S1049" s="37"/>
      <c r="T1049" s="33"/>
      <c r="U1049" s="33">
        <v>4.85</v>
      </c>
      <c r="V1049" s="33" t="s">
        <v>154</v>
      </c>
      <c r="W1049" s="33"/>
      <c r="X1049" s="33"/>
      <c r="Y1049" s="5"/>
      <c r="Z1049" s="5"/>
      <c r="AA1049" s="33">
        <v>1.0</v>
      </c>
      <c r="AB1049" s="33">
        <v>1.0</v>
      </c>
      <c r="AC1049" s="33"/>
      <c r="AD1049" s="5"/>
      <c r="AE1049" s="5"/>
      <c r="AF1049" s="5"/>
      <c r="AG1049" s="16"/>
      <c r="AH1049" s="38">
        <f t="shared" si="1"/>
        <v>1</v>
      </c>
      <c r="AI1049" s="39" t="str">
        <f t="shared" si="2"/>
        <v/>
      </c>
      <c r="AJ1049" s="37" t="str">
        <f t="shared" si="3"/>
        <v/>
      </c>
      <c r="AK1049" s="41" t="str">
        <f t="shared" si="4"/>
        <v/>
      </c>
      <c r="AL1049" s="35" t="s">
        <v>153</v>
      </c>
      <c r="AM1049" s="33" t="s">
        <v>1813</v>
      </c>
      <c r="AN1049" s="33" t="s">
        <v>1813</v>
      </c>
      <c r="AO1049" s="41"/>
      <c r="AP1049" s="33" t="s">
        <v>169</v>
      </c>
      <c r="AQ1049" s="33" t="s">
        <v>170</v>
      </c>
      <c r="AR1049" s="33">
        <v>300.0</v>
      </c>
      <c r="AS1049" s="42"/>
      <c r="AT1049" s="42"/>
      <c r="AU1049" s="42"/>
      <c r="AV1049" s="42"/>
      <c r="AW1049" s="42"/>
      <c r="AX1049" s="5"/>
      <c r="AY1049" s="33"/>
      <c r="AZ1049" s="33" t="s">
        <v>6970</v>
      </c>
      <c r="BA1049" s="5"/>
      <c r="BB1049" s="5"/>
      <c r="BC1049" s="5" t="s">
        <v>6971</v>
      </c>
      <c r="BD1049" s="33" t="s">
        <v>173</v>
      </c>
      <c r="BE1049" s="41"/>
      <c r="BF1049" s="35"/>
      <c r="BG1049" s="33" t="s">
        <v>169</v>
      </c>
      <c r="BH1049" s="5"/>
      <c r="BI1049" s="33">
        <v>300.0</v>
      </c>
      <c r="BJ1049" s="33" t="s">
        <v>170</v>
      </c>
      <c r="BK1049" s="5"/>
      <c r="BL1049" s="5">
        <f t="shared" si="5"/>
        <v>3994.5</v>
      </c>
      <c r="BM1049" s="5"/>
      <c r="BN1049" s="5"/>
      <c r="BO1049" s="42">
        <f t="shared" si="6"/>
        <v>3994.5</v>
      </c>
      <c r="BP1049" s="44"/>
      <c r="BQ1049" s="45"/>
      <c r="BR1049" s="47"/>
      <c r="BS1049" s="45"/>
      <c r="BT1049" s="37"/>
      <c r="BU1049" s="5"/>
      <c r="BV1049" s="38"/>
      <c r="BW1049" s="48"/>
      <c r="BX1049" s="44"/>
      <c r="BY1049" s="44"/>
      <c r="BZ1049" s="33" t="s">
        <v>131</v>
      </c>
      <c r="CA1049" s="5"/>
      <c r="CB1049" s="5"/>
      <c r="CC1049" s="33" t="s">
        <v>177</v>
      </c>
      <c r="CD1049" s="5"/>
      <c r="CE1049" s="5"/>
      <c r="CF1049" s="33" t="s">
        <v>178</v>
      </c>
      <c r="CG1049" s="33" t="s">
        <v>6972</v>
      </c>
      <c r="CH1049" s="5"/>
      <c r="CI1049" s="5"/>
      <c r="CJ1049" s="5"/>
      <c r="CK1049" s="33"/>
      <c r="CL1049" s="49">
        <v>44995.0</v>
      </c>
      <c r="CM1049" s="33" t="s">
        <v>180</v>
      </c>
      <c r="CN1049" s="5"/>
      <c r="CO1049" s="33">
        <v>2.0</v>
      </c>
      <c r="CP1049" s="33" t="s">
        <v>181</v>
      </c>
      <c r="CQ1049" s="50" t="str">
        <f t="shared" si="7"/>
        <v>23/09/1942</v>
      </c>
      <c r="CR1049" s="33" t="s">
        <v>243</v>
      </c>
      <c r="CS1049" s="33">
        <v>4.0</v>
      </c>
      <c r="CT1049" s="33">
        <v>5.0</v>
      </c>
      <c r="CU1049" s="33">
        <v>25.0</v>
      </c>
      <c r="CV1049" s="33">
        <v>1379.0</v>
      </c>
      <c r="CW1049" s="5"/>
      <c r="CX1049" s="5"/>
      <c r="CY1049" s="33">
        <v>-99.716456</v>
      </c>
      <c r="CZ1049" s="33">
        <v>20.748767</v>
      </c>
      <c r="DA1049" s="33">
        <v>4.4219266E9</v>
      </c>
      <c r="DB1049" s="33">
        <v>1.0</v>
      </c>
      <c r="DC1049" s="33" t="s">
        <v>183</v>
      </c>
      <c r="DD1049" s="33">
        <v>2023.0</v>
      </c>
      <c r="DE1049" s="33" t="s">
        <v>184</v>
      </c>
      <c r="DF1049" s="33"/>
      <c r="DG1049" s="33" t="s">
        <v>185</v>
      </c>
      <c r="DH1049" s="33" t="s">
        <v>186</v>
      </c>
      <c r="DI1049" s="5"/>
      <c r="DJ1049" s="5"/>
    </row>
    <row r="1050">
      <c r="A1050" s="33" t="s">
        <v>6973</v>
      </c>
      <c r="B1050" s="34">
        <v>44956.0</v>
      </c>
      <c r="C1050" s="35" t="s">
        <v>137</v>
      </c>
      <c r="D1050" s="35" t="s">
        <v>139</v>
      </c>
      <c r="E1050" s="35" t="s">
        <v>142</v>
      </c>
      <c r="F1050" s="36" t="s">
        <v>144</v>
      </c>
      <c r="G1050" s="33" t="s">
        <v>6974</v>
      </c>
      <c r="H1050" s="33" t="s">
        <v>6975</v>
      </c>
      <c r="I1050" s="33" t="s">
        <v>213</v>
      </c>
      <c r="J1050" s="33" t="s">
        <v>204</v>
      </c>
      <c r="K1050" s="35" t="s">
        <v>150</v>
      </c>
      <c r="L1050" s="33" t="s">
        <v>6890</v>
      </c>
      <c r="M1050" s="5"/>
      <c r="N1050" s="33" t="s">
        <v>6680</v>
      </c>
      <c r="O1050" s="5"/>
      <c r="P1050" s="35" t="s">
        <v>153</v>
      </c>
      <c r="Q1050" s="35" t="s">
        <v>6680</v>
      </c>
      <c r="R1050" s="33">
        <v>76530.0</v>
      </c>
      <c r="S1050" s="37"/>
      <c r="T1050" s="33"/>
      <c r="U1050" s="33">
        <v>3.54</v>
      </c>
      <c r="V1050" s="33" t="s">
        <v>154</v>
      </c>
      <c r="W1050" s="33"/>
      <c r="X1050" s="33"/>
      <c r="Y1050" s="5"/>
      <c r="Z1050" s="5"/>
      <c r="AA1050" s="33">
        <v>1.0</v>
      </c>
      <c r="AB1050" s="33"/>
      <c r="AC1050" s="33">
        <v>1.0</v>
      </c>
      <c r="AD1050" s="5"/>
      <c r="AE1050" s="5"/>
      <c r="AF1050" s="5"/>
      <c r="AG1050" s="16"/>
      <c r="AH1050" s="38" t="str">
        <f t="shared" si="1"/>
        <v/>
      </c>
      <c r="AI1050" s="39" t="str">
        <f t="shared" si="2"/>
        <v/>
      </c>
      <c r="AJ1050" s="37" t="str">
        <f t="shared" si="3"/>
        <v/>
      </c>
      <c r="AK1050" s="41" t="str">
        <f t="shared" si="4"/>
        <v/>
      </c>
      <c r="AL1050" s="35" t="s">
        <v>153</v>
      </c>
      <c r="AM1050" s="33" t="s">
        <v>1813</v>
      </c>
      <c r="AN1050" s="33" t="s">
        <v>1813</v>
      </c>
      <c r="AO1050" s="41"/>
      <c r="AP1050" s="33" t="s">
        <v>169</v>
      </c>
      <c r="AQ1050" s="33" t="s">
        <v>170</v>
      </c>
      <c r="AR1050" s="33">
        <v>300.0</v>
      </c>
      <c r="AS1050" s="42"/>
      <c r="AT1050" s="42"/>
      <c r="AU1050" s="42"/>
      <c r="AV1050" s="42"/>
      <c r="AW1050" s="42"/>
      <c r="AX1050" s="5"/>
      <c r="AY1050" s="33"/>
      <c r="AZ1050" s="33" t="s">
        <v>6976</v>
      </c>
      <c r="BA1050" s="5"/>
      <c r="BB1050" s="5"/>
      <c r="BC1050" s="5" t="s">
        <v>6977</v>
      </c>
      <c r="BD1050" s="33" t="s">
        <v>173</v>
      </c>
      <c r="BE1050" s="41"/>
      <c r="BF1050" s="35"/>
      <c r="BG1050" s="33" t="s">
        <v>169</v>
      </c>
      <c r="BH1050" s="5"/>
      <c r="BI1050" s="33">
        <v>300.0</v>
      </c>
      <c r="BJ1050" s="33" t="s">
        <v>170</v>
      </c>
      <c r="BK1050" s="5"/>
      <c r="BL1050" s="5">
        <f t="shared" si="5"/>
        <v>3994.5</v>
      </c>
      <c r="BM1050" s="5"/>
      <c r="BN1050" s="5"/>
      <c r="BO1050" s="42">
        <f t="shared" si="6"/>
        <v>3994.5</v>
      </c>
      <c r="BP1050" s="44"/>
      <c r="BQ1050" s="45"/>
      <c r="BR1050" s="47"/>
      <c r="BS1050" s="45"/>
      <c r="BT1050" s="37"/>
      <c r="BU1050" s="5"/>
      <c r="BV1050" s="38"/>
      <c r="BW1050" s="48"/>
      <c r="BX1050" s="44"/>
      <c r="BY1050" s="44"/>
      <c r="BZ1050" s="33" t="s">
        <v>131</v>
      </c>
      <c r="CA1050" s="5"/>
      <c r="CB1050" s="5"/>
      <c r="CC1050" s="33" t="s">
        <v>177</v>
      </c>
      <c r="CD1050" s="5"/>
      <c r="CE1050" s="5"/>
      <c r="CF1050" s="33" t="s">
        <v>178</v>
      </c>
      <c r="CG1050" s="33" t="s">
        <v>6978</v>
      </c>
      <c r="CH1050" s="5"/>
      <c r="CI1050" s="5"/>
      <c r="CJ1050" s="5"/>
      <c r="CK1050" s="33"/>
      <c r="CL1050" s="49">
        <v>44995.0</v>
      </c>
      <c r="CM1050" s="33" t="s">
        <v>180</v>
      </c>
      <c r="CN1050" s="5"/>
      <c r="CO1050" s="33">
        <v>2.0</v>
      </c>
      <c r="CP1050" s="33" t="s">
        <v>181</v>
      </c>
      <c r="CQ1050" s="50" t="str">
        <f t="shared" si="7"/>
        <v>04/06/1974</v>
      </c>
      <c r="CR1050" s="33" t="s">
        <v>182</v>
      </c>
      <c r="CS1050" s="33">
        <v>4.0</v>
      </c>
      <c r="CT1050" s="33">
        <v>5.0</v>
      </c>
      <c r="CU1050" s="33">
        <v>25.0</v>
      </c>
      <c r="CV1050" s="33">
        <v>1379.0</v>
      </c>
      <c r="CW1050" s="5"/>
      <c r="CX1050" s="5"/>
      <c r="CY1050" s="33">
        <v>-99.717395</v>
      </c>
      <c r="CZ1050" s="33">
        <v>20.752073</v>
      </c>
      <c r="DA1050" s="33">
        <v>4.421712934E9</v>
      </c>
      <c r="DB1050" s="33">
        <v>2.0</v>
      </c>
      <c r="DC1050" s="33" t="s">
        <v>183</v>
      </c>
      <c r="DD1050" s="33">
        <v>2023.0</v>
      </c>
      <c r="DE1050" s="33" t="s">
        <v>184</v>
      </c>
      <c r="DF1050" s="33"/>
      <c r="DG1050" s="33" t="s">
        <v>185</v>
      </c>
      <c r="DH1050" s="33" t="s">
        <v>186</v>
      </c>
      <c r="DI1050" s="5"/>
      <c r="DJ1050" s="5"/>
    </row>
    <row r="1051">
      <c r="A1051" s="33" t="s">
        <v>6979</v>
      </c>
      <c r="B1051" s="34">
        <v>44956.0</v>
      </c>
      <c r="C1051" s="35" t="s">
        <v>137</v>
      </c>
      <c r="D1051" s="35" t="s">
        <v>139</v>
      </c>
      <c r="E1051" s="35" t="s">
        <v>142</v>
      </c>
      <c r="F1051" s="36" t="s">
        <v>144</v>
      </c>
      <c r="G1051" s="33" t="s">
        <v>6980</v>
      </c>
      <c r="H1051" s="33" t="s">
        <v>6981</v>
      </c>
      <c r="I1051" s="33" t="s">
        <v>213</v>
      </c>
      <c r="J1051" s="33" t="s">
        <v>204</v>
      </c>
      <c r="K1051" s="35" t="s">
        <v>150</v>
      </c>
      <c r="L1051" s="33" t="s">
        <v>6929</v>
      </c>
      <c r="M1051" s="5"/>
      <c r="N1051" s="33" t="s">
        <v>6680</v>
      </c>
      <c r="O1051" s="5"/>
      <c r="P1051" s="35" t="s">
        <v>153</v>
      </c>
      <c r="Q1051" s="35" t="s">
        <v>6680</v>
      </c>
      <c r="R1051" s="33">
        <v>76530.0</v>
      </c>
      <c r="S1051" s="37"/>
      <c r="T1051" s="33"/>
      <c r="U1051" s="33">
        <v>3.36</v>
      </c>
      <c r="V1051" s="33" t="s">
        <v>154</v>
      </c>
      <c r="W1051" s="33"/>
      <c r="X1051" s="33"/>
      <c r="Y1051" s="5"/>
      <c r="Z1051" s="5"/>
      <c r="AA1051" s="33">
        <v>1.0</v>
      </c>
      <c r="AB1051" s="33"/>
      <c r="AC1051" s="33">
        <v>1.0</v>
      </c>
      <c r="AD1051" s="5"/>
      <c r="AE1051" s="5"/>
      <c r="AF1051" s="5"/>
      <c r="AG1051" s="16"/>
      <c r="AH1051" s="38" t="str">
        <f t="shared" si="1"/>
        <v/>
      </c>
      <c r="AI1051" s="39">
        <f t="shared" si="2"/>
        <v>1</v>
      </c>
      <c r="AJ1051" s="37" t="str">
        <f t="shared" si="3"/>
        <v/>
      </c>
      <c r="AK1051" s="41" t="str">
        <f t="shared" si="4"/>
        <v/>
      </c>
      <c r="AL1051" s="35" t="s">
        <v>153</v>
      </c>
      <c r="AM1051" s="33" t="s">
        <v>1813</v>
      </c>
      <c r="AN1051" s="33" t="s">
        <v>1813</v>
      </c>
      <c r="AO1051" s="41"/>
      <c r="AP1051" s="33" t="s">
        <v>169</v>
      </c>
      <c r="AQ1051" s="33" t="s">
        <v>170</v>
      </c>
      <c r="AR1051" s="33">
        <v>300.0</v>
      </c>
      <c r="AS1051" s="42"/>
      <c r="AT1051" s="42"/>
      <c r="AU1051" s="42"/>
      <c r="AV1051" s="42"/>
      <c r="AW1051" s="42"/>
      <c r="AX1051" s="5"/>
      <c r="AY1051" s="33"/>
      <c r="AZ1051" s="33" t="s">
        <v>6982</v>
      </c>
      <c r="BA1051" s="5"/>
      <c r="BB1051" s="5"/>
      <c r="BC1051" s="5" t="s">
        <v>6983</v>
      </c>
      <c r="BD1051" s="33" t="s">
        <v>173</v>
      </c>
      <c r="BE1051" s="41"/>
      <c r="BF1051" s="35"/>
      <c r="BG1051" s="33" t="s">
        <v>169</v>
      </c>
      <c r="BH1051" s="5"/>
      <c r="BI1051" s="33">
        <v>300.0</v>
      </c>
      <c r="BJ1051" s="33" t="s">
        <v>170</v>
      </c>
      <c r="BK1051" s="5"/>
      <c r="BL1051" s="5">
        <f t="shared" si="5"/>
        <v>3994.5</v>
      </c>
      <c r="BM1051" s="5"/>
      <c r="BN1051" s="5"/>
      <c r="BO1051" s="42">
        <f t="shared" si="6"/>
        <v>3994.5</v>
      </c>
      <c r="BP1051" s="44"/>
      <c r="BQ1051" s="45"/>
      <c r="BR1051" s="47"/>
      <c r="BS1051" s="45"/>
      <c r="BT1051" s="37"/>
      <c r="BU1051" s="5"/>
      <c r="BV1051" s="38"/>
      <c r="BW1051" s="48"/>
      <c r="BX1051" s="44"/>
      <c r="BY1051" s="44"/>
      <c r="BZ1051" s="33" t="s">
        <v>131</v>
      </c>
      <c r="CA1051" s="5"/>
      <c r="CB1051" s="5"/>
      <c r="CC1051" s="33" t="s">
        <v>177</v>
      </c>
      <c r="CD1051" s="5"/>
      <c r="CE1051" s="5"/>
      <c r="CF1051" s="33" t="s">
        <v>178</v>
      </c>
      <c r="CG1051" s="33" t="s">
        <v>6984</v>
      </c>
      <c r="CH1051" s="5"/>
      <c r="CI1051" s="5"/>
      <c r="CJ1051" s="5"/>
      <c r="CK1051" s="33"/>
      <c r="CL1051" s="49">
        <v>44995.0</v>
      </c>
      <c r="CM1051" s="33" t="s">
        <v>180</v>
      </c>
      <c r="CN1051" s="5"/>
      <c r="CO1051" s="33">
        <v>2.0</v>
      </c>
      <c r="CP1051" s="33" t="s">
        <v>181</v>
      </c>
      <c r="CQ1051" s="50" t="str">
        <f t="shared" si="7"/>
        <v>09/12/1956</v>
      </c>
      <c r="CR1051" s="33" t="s">
        <v>182</v>
      </c>
      <c r="CS1051" s="33">
        <v>4.0</v>
      </c>
      <c r="CT1051" s="33">
        <v>5.0</v>
      </c>
      <c r="CU1051" s="33">
        <v>25.0</v>
      </c>
      <c r="CV1051" s="33">
        <v>1379.0</v>
      </c>
      <c r="CW1051" s="5"/>
      <c r="CX1051" s="5"/>
      <c r="CY1051" s="33">
        <v>-99.717395</v>
      </c>
      <c r="CZ1051" s="33">
        <v>20.752073</v>
      </c>
      <c r="DA1051" s="33">
        <v>4.412126369E9</v>
      </c>
      <c r="DB1051" s="33">
        <v>2.0</v>
      </c>
      <c r="DC1051" s="33" t="s">
        <v>183</v>
      </c>
      <c r="DD1051" s="33">
        <v>2023.0</v>
      </c>
      <c r="DE1051" s="33" t="s">
        <v>184</v>
      </c>
      <c r="DF1051" s="33"/>
      <c r="DG1051" s="33" t="s">
        <v>185</v>
      </c>
      <c r="DH1051" s="33" t="s">
        <v>186</v>
      </c>
      <c r="DI1051" s="5"/>
      <c r="DJ1051" s="5"/>
    </row>
    <row r="1052">
      <c r="A1052" s="33" t="s">
        <v>6985</v>
      </c>
      <c r="B1052" s="34">
        <v>44956.0</v>
      </c>
      <c r="C1052" s="35" t="s">
        <v>137</v>
      </c>
      <c r="D1052" s="35" t="s">
        <v>139</v>
      </c>
      <c r="E1052" s="35" t="s">
        <v>142</v>
      </c>
      <c r="F1052" s="36" t="s">
        <v>144</v>
      </c>
      <c r="G1052" s="33" t="s">
        <v>6986</v>
      </c>
      <c r="H1052" s="33" t="s">
        <v>6987</v>
      </c>
      <c r="I1052" s="33" t="s">
        <v>247</v>
      </c>
      <c r="J1052" s="33" t="s">
        <v>231</v>
      </c>
      <c r="K1052" s="35" t="s">
        <v>150</v>
      </c>
      <c r="L1052" s="33" t="s">
        <v>6667</v>
      </c>
      <c r="M1052" s="5"/>
      <c r="N1052" s="33" t="s">
        <v>6680</v>
      </c>
      <c r="O1052" s="5"/>
      <c r="P1052" s="35" t="s">
        <v>153</v>
      </c>
      <c r="Q1052" s="35" t="s">
        <v>6680</v>
      </c>
      <c r="R1052" s="33">
        <v>76530.0</v>
      </c>
      <c r="S1052" s="37"/>
      <c r="T1052" s="33"/>
      <c r="U1052" s="33">
        <v>6.58</v>
      </c>
      <c r="V1052" s="33" t="s">
        <v>154</v>
      </c>
      <c r="W1052" s="33"/>
      <c r="X1052" s="33"/>
      <c r="Y1052" s="5"/>
      <c r="Z1052" s="5"/>
      <c r="AA1052" s="33">
        <v>1.0</v>
      </c>
      <c r="AB1052" s="33"/>
      <c r="AC1052" s="33">
        <v>1.0</v>
      </c>
      <c r="AD1052" s="5"/>
      <c r="AE1052" s="5"/>
      <c r="AF1052" s="5"/>
      <c r="AG1052" s="16"/>
      <c r="AH1052" s="38" t="str">
        <f t="shared" si="1"/>
        <v/>
      </c>
      <c r="AI1052" s="39" t="str">
        <f t="shared" si="2"/>
        <v/>
      </c>
      <c r="AJ1052" s="37" t="str">
        <f t="shared" si="3"/>
        <v/>
      </c>
      <c r="AK1052" s="41" t="str">
        <f t="shared" si="4"/>
        <v/>
      </c>
      <c r="AL1052" s="35" t="s">
        <v>153</v>
      </c>
      <c r="AM1052" s="33" t="s">
        <v>1813</v>
      </c>
      <c r="AN1052" s="33" t="s">
        <v>1813</v>
      </c>
      <c r="AO1052" s="41"/>
      <c r="AP1052" s="33" t="s">
        <v>169</v>
      </c>
      <c r="AQ1052" s="33" t="s">
        <v>170</v>
      </c>
      <c r="AR1052" s="33">
        <v>300.0</v>
      </c>
      <c r="AS1052" s="42"/>
      <c r="AT1052" s="42"/>
      <c r="AU1052" s="42"/>
      <c r="AV1052" s="42"/>
      <c r="AW1052" s="42"/>
      <c r="AX1052" s="5"/>
      <c r="AY1052" s="33"/>
      <c r="AZ1052" s="33" t="s">
        <v>6988</v>
      </c>
      <c r="BA1052" s="5"/>
      <c r="BB1052" s="5"/>
      <c r="BC1052" s="5" t="s">
        <v>6989</v>
      </c>
      <c r="BD1052" s="33" t="s">
        <v>173</v>
      </c>
      <c r="BE1052" s="41"/>
      <c r="BF1052" s="35"/>
      <c r="BG1052" s="33" t="s">
        <v>169</v>
      </c>
      <c r="BH1052" s="5"/>
      <c r="BI1052" s="33">
        <v>300.0</v>
      </c>
      <c r="BJ1052" s="33" t="s">
        <v>170</v>
      </c>
      <c r="BK1052" s="5"/>
      <c r="BL1052" s="5">
        <f t="shared" si="5"/>
        <v>3994.5</v>
      </c>
      <c r="BM1052" s="5"/>
      <c r="BN1052" s="5"/>
      <c r="BO1052" s="42">
        <f t="shared" si="6"/>
        <v>3994.5</v>
      </c>
      <c r="BP1052" s="44"/>
      <c r="BQ1052" s="45"/>
      <c r="BR1052" s="47"/>
      <c r="BS1052" s="45"/>
      <c r="BT1052" s="37"/>
      <c r="BU1052" s="5"/>
      <c r="BV1052" s="38"/>
      <c r="BW1052" s="48"/>
      <c r="BX1052" s="44"/>
      <c r="BY1052" s="44"/>
      <c r="BZ1052" s="33" t="s">
        <v>131</v>
      </c>
      <c r="CA1052" s="5"/>
      <c r="CB1052" s="5"/>
      <c r="CC1052" s="33" t="s">
        <v>177</v>
      </c>
      <c r="CD1052" s="5"/>
      <c r="CE1052" s="5"/>
      <c r="CF1052" s="33" t="s">
        <v>178</v>
      </c>
      <c r="CG1052" s="33" t="s">
        <v>6990</v>
      </c>
      <c r="CH1052" s="5"/>
      <c r="CI1052" s="5"/>
      <c r="CJ1052" s="5"/>
      <c r="CK1052" s="33"/>
      <c r="CL1052" s="49">
        <v>44995.0</v>
      </c>
      <c r="CM1052" s="33" t="s">
        <v>180</v>
      </c>
      <c r="CN1052" s="5"/>
      <c r="CO1052" s="33">
        <v>2.0</v>
      </c>
      <c r="CP1052" s="33" t="s">
        <v>181</v>
      </c>
      <c r="CQ1052" s="50" t="str">
        <f t="shared" si="7"/>
        <v>26/04/1974</v>
      </c>
      <c r="CR1052" s="33" t="s">
        <v>182</v>
      </c>
      <c r="CS1052" s="33">
        <v>4.0</v>
      </c>
      <c r="CT1052" s="33">
        <v>5.0</v>
      </c>
      <c r="CU1052" s="33">
        <v>25.0</v>
      </c>
      <c r="CV1052" s="33">
        <v>1379.0</v>
      </c>
      <c r="CW1052" s="5"/>
      <c r="CX1052" s="5"/>
      <c r="CY1052" s="33">
        <v>-99.717395</v>
      </c>
      <c r="CZ1052" s="33">
        <v>20.752073</v>
      </c>
      <c r="DA1052" s="33">
        <v>4.41137183E9</v>
      </c>
      <c r="DB1052" s="33">
        <v>2.0</v>
      </c>
      <c r="DC1052" s="33" t="s">
        <v>183</v>
      </c>
      <c r="DD1052" s="33">
        <v>2023.0</v>
      </c>
      <c r="DE1052" s="33" t="s">
        <v>184</v>
      </c>
      <c r="DF1052" s="33"/>
      <c r="DG1052" s="33" t="s">
        <v>185</v>
      </c>
      <c r="DH1052" s="33" t="s">
        <v>186</v>
      </c>
      <c r="DI1052" s="5"/>
      <c r="DJ1052" s="5"/>
    </row>
    <row r="1053">
      <c r="A1053" s="33" t="s">
        <v>6991</v>
      </c>
      <c r="B1053" s="34">
        <v>44956.0</v>
      </c>
      <c r="C1053" s="35" t="s">
        <v>137</v>
      </c>
      <c r="D1053" s="35" t="s">
        <v>139</v>
      </c>
      <c r="E1053" s="35" t="s">
        <v>142</v>
      </c>
      <c r="F1053" s="36" t="s">
        <v>144</v>
      </c>
      <c r="G1053" s="33" t="s">
        <v>6992</v>
      </c>
      <c r="H1053" s="33" t="s">
        <v>4586</v>
      </c>
      <c r="I1053" s="33" t="s">
        <v>538</v>
      </c>
      <c r="J1053" s="33" t="s">
        <v>204</v>
      </c>
      <c r="K1053" s="35" t="s">
        <v>150</v>
      </c>
      <c r="L1053" s="33" t="s">
        <v>151</v>
      </c>
      <c r="M1053" s="5"/>
      <c r="N1053" s="33" t="s">
        <v>6680</v>
      </c>
      <c r="O1053" s="5"/>
      <c r="P1053" s="35" t="s">
        <v>153</v>
      </c>
      <c r="Q1053" s="35" t="s">
        <v>6680</v>
      </c>
      <c r="R1053" s="33">
        <v>76530.0</v>
      </c>
      <c r="S1053" s="37"/>
      <c r="T1053" s="33"/>
      <c r="U1053" s="33">
        <v>4.14</v>
      </c>
      <c r="V1053" s="33" t="s">
        <v>154</v>
      </c>
      <c r="W1053" s="33"/>
      <c r="X1053" s="33"/>
      <c r="Y1053" s="5"/>
      <c r="Z1053" s="5"/>
      <c r="AA1053" s="33">
        <v>1.0</v>
      </c>
      <c r="AB1053" s="33"/>
      <c r="AC1053" s="33">
        <v>1.0</v>
      </c>
      <c r="AD1053" s="5"/>
      <c r="AE1053" s="5"/>
      <c r="AF1053" s="5"/>
      <c r="AG1053" s="16"/>
      <c r="AH1053" s="38" t="str">
        <f t="shared" si="1"/>
        <v/>
      </c>
      <c r="AI1053" s="39" t="str">
        <f t="shared" si="2"/>
        <v/>
      </c>
      <c r="AJ1053" s="37" t="str">
        <f t="shared" si="3"/>
        <v/>
      </c>
      <c r="AK1053" s="41" t="str">
        <f t="shared" si="4"/>
        <v/>
      </c>
      <c r="AL1053" s="35" t="s">
        <v>153</v>
      </c>
      <c r="AM1053" s="33" t="s">
        <v>1813</v>
      </c>
      <c r="AN1053" s="33" t="s">
        <v>1813</v>
      </c>
      <c r="AO1053" s="41"/>
      <c r="AP1053" s="33" t="s">
        <v>169</v>
      </c>
      <c r="AQ1053" s="33" t="s">
        <v>170</v>
      </c>
      <c r="AR1053" s="33">
        <v>300.0</v>
      </c>
      <c r="AS1053" s="42"/>
      <c r="AT1053" s="42"/>
      <c r="AU1053" s="42"/>
      <c r="AV1053" s="42"/>
      <c r="AW1053" s="42"/>
      <c r="AX1053" s="5"/>
      <c r="AY1053" s="33"/>
      <c r="AZ1053" s="33" t="s">
        <v>6993</v>
      </c>
      <c r="BA1053" s="5"/>
      <c r="BB1053" s="5"/>
      <c r="BC1053" s="5" t="s">
        <v>6994</v>
      </c>
      <c r="BD1053" s="33" t="s">
        <v>173</v>
      </c>
      <c r="BE1053" s="41"/>
      <c r="BF1053" s="35"/>
      <c r="BG1053" s="33" t="s">
        <v>169</v>
      </c>
      <c r="BH1053" s="5"/>
      <c r="BI1053" s="33">
        <v>300.0</v>
      </c>
      <c r="BJ1053" s="33" t="s">
        <v>170</v>
      </c>
      <c r="BK1053" s="5"/>
      <c r="BL1053" s="5">
        <f t="shared" si="5"/>
        <v>3994.5</v>
      </c>
      <c r="BM1053" s="5"/>
      <c r="BN1053" s="5"/>
      <c r="BO1053" s="42">
        <f t="shared" si="6"/>
        <v>3994.5</v>
      </c>
      <c r="BP1053" s="44"/>
      <c r="BQ1053" s="45"/>
      <c r="BR1053" s="47"/>
      <c r="BS1053" s="45"/>
      <c r="BT1053" s="37"/>
      <c r="BU1053" s="5"/>
      <c r="BV1053" s="38"/>
      <c r="BW1053" s="48"/>
      <c r="BX1053" s="44"/>
      <c r="BY1053" s="44"/>
      <c r="BZ1053" s="33" t="s">
        <v>131</v>
      </c>
      <c r="CA1053" s="5"/>
      <c r="CB1053" s="5"/>
      <c r="CC1053" s="33" t="s">
        <v>177</v>
      </c>
      <c r="CD1053" s="5"/>
      <c r="CE1053" s="5"/>
      <c r="CF1053" s="33" t="s">
        <v>178</v>
      </c>
      <c r="CG1053" s="33" t="s">
        <v>6995</v>
      </c>
      <c r="CH1053" s="5"/>
      <c r="CI1053" s="5"/>
      <c r="CJ1053" s="5"/>
      <c r="CK1053" s="33"/>
      <c r="CL1053" s="49">
        <v>44995.0</v>
      </c>
      <c r="CM1053" s="33" t="s">
        <v>180</v>
      </c>
      <c r="CN1053" s="5"/>
      <c r="CO1053" s="33">
        <v>2.0</v>
      </c>
      <c r="CP1053" s="33" t="s">
        <v>181</v>
      </c>
      <c r="CQ1053" s="50" t="str">
        <f t="shared" si="7"/>
        <v>21/06/1979</v>
      </c>
      <c r="CR1053" s="33" t="s">
        <v>182</v>
      </c>
      <c r="CS1053" s="33">
        <v>4.0</v>
      </c>
      <c r="CT1053" s="33">
        <v>5.0</v>
      </c>
      <c r="CU1053" s="33">
        <v>25.0</v>
      </c>
      <c r="CV1053" s="33">
        <v>1379.0</v>
      </c>
      <c r="CW1053" s="5"/>
      <c r="CX1053" s="5"/>
      <c r="CY1053" s="33">
        <v>-99.717395</v>
      </c>
      <c r="CZ1053" s="33">
        <v>20.752073</v>
      </c>
      <c r="DA1053" s="33">
        <v>4.4113705E9</v>
      </c>
      <c r="DB1053" s="33">
        <v>2.0</v>
      </c>
      <c r="DC1053" s="33" t="s">
        <v>183</v>
      </c>
      <c r="DD1053" s="33">
        <v>2023.0</v>
      </c>
      <c r="DE1053" s="33" t="s">
        <v>184</v>
      </c>
      <c r="DF1053" s="33"/>
      <c r="DG1053" s="33" t="s">
        <v>185</v>
      </c>
      <c r="DH1053" s="33" t="s">
        <v>186</v>
      </c>
      <c r="DI1053" s="5"/>
      <c r="DJ1053" s="5"/>
    </row>
    <row r="1054">
      <c r="A1054" s="33" t="s">
        <v>6996</v>
      </c>
      <c r="B1054" s="34">
        <v>44956.0</v>
      </c>
      <c r="C1054" s="35" t="s">
        <v>137</v>
      </c>
      <c r="D1054" s="35" t="s">
        <v>139</v>
      </c>
      <c r="E1054" s="35" t="s">
        <v>142</v>
      </c>
      <c r="F1054" s="36" t="s">
        <v>144</v>
      </c>
      <c r="G1054" s="33" t="s">
        <v>6997</v>
      </c>
      <c r="H1054" s="33" t="s">
        <v>413</v>
      </c>
      <c r="I1054" s="33" t="s">
        <v>538</v>
      </c>
      <c r="J1054" s="33" t="s">
        <v>231</v>
      </c>
      <c r="K1054" s="35" t="s">
        <v>150</v>
      </c>
      <c r="L1054" s="33" t="s">
        <v>6705</v>
      </c>
      <c r="M1054" s="5"/>
      <c r="N1054" s="33" t="s">
        <v>6680</v>
      </c>
      <c r="O1054" s="5"/>
      <c r="P1054" s="35" t="s">
        <v>153</v>
      </c>
      <c r="Q1054" s="35" t="s">
        <v>6680</v>
      </c>
      <c r="R1054" s="33">
        <v>76530.0</v>
      </c>
      <c r="S1054" s="37"/>
      <c r="T1054" s="33"/>
      <c r="U1054" s="33">
        <v>1.75</v>
      </c>
      <c r="V1054" s="33" t="s">
        <v>154</v>
      </c>
      <c r="W1054" s="33"/>
      <c r="X1054" s="33"/>
      <c r="Y1054" s="5"/>
      <c r="Z1054" s="5"/>
      <c r="AA1054" s="33">
        <v>1.0</v>
      </c>
      <c r="AB1054" s="33">
        <v>1.0</v>
      </c>
      <c r="AC1054" s="33"/>
      <c r="AD1054" s="5"/>
      <c r="AE1054" s="5"/>
      <c r="AF1054" s="5"/>
      <c r="AG1054" s="16"/>
      <c r="AH1054" s="38">
        <f t="shared" si="1"/>
        <v>1</v>
      </c>
      <c r="AI1054" s="39" t="str">
        <f t="shared" si="2"/>
        <v/>
      </c>
      <c r="AJ1054" s="37" t="str">
        <f t="shared" si="3"/>
        <v/>
      </c>
      <c r="AK1054" s="41" t="str">
        <f t="shared" si="4"/>
        <v/>
      </c>
      <c r="AL1054" s="35" t="s">
        <v>153</v>
      </c>
      <c r="AM1054" s="33" t="s">
        <v>1813</v>
      </c>
      <c r="AN1054" s="33" t="s">
        <v>1813</v>
      </c>
      <c r="AO1054" s="41"/>
      <c r="AP1054" s="33" t="s">
        <v>169</v>
      </c>
      <c r="AQ1054" s="33" t="s">
        <v>170</v>
      </c>
      <c r="AR1054" s="33">
        <v>150.0</v>
      </c>
      <c r="AS1054" s="42"/>
      <c r="AT1054" s="42"/>
      <c r="AU1054" s="42"/>
      <c r="AV1054" s="42"/>
      <c r="AW1054" s="42"/>
      <c r="AX1054" s="5"/>
      <c r="AY1054" s="33"/>
      <c r="AZ1054" s="33" t="s">
        <v>6998</v>
      </c>
      <c r="BA1054" s="5"/>
      <c r="BB1054" s="5"/>
      <c r="BC1054" s="5" t="s">
        <v>6999</v>
      </c>
      <c r="BD1054" s="33" t="s">
        <v>173</v>
      </c>
      <c r="BE1054" s="41"/>
      <c r="BF1054" s="35"/>
      <c r="BG1054" s="33" t="s">
        <v>169</v>
      </c>
      <c r="BH1054" s="5"/>
      <c r="BI1054" s="33">
        <v>150.0</v>
      </c>
      <c r="BJ1054" s="33" t="s">
        <v>170</v>
      </c>
      <c r="BK1054" s="5"/>
      <c r="BL1054" s="5">
        <f t="shared" si="5"/>
        <v>1997.25</v>
      </c>
      <c r="BM1054" s="5"/>
      <c r="BN1054" s="5"/>
      <c r="BO1054" s="42">
        <f t="shared" si="6"/>
        <v>1997.25</v>
      </c>
      <c r="BP1054" s="44"/>
      <c r="BQ1054" s="45"/>
      <c r="BR1054" s="47"/>
      <c r="BS1054" s="45"/>
      <c r="BT1054" s="37"/>
      <c r="BU1054" s="5"/>
      <c r="BV1054" s="38"/>
      <c r="BW1054" s="48"/>
      <c r="BX1054" s="44"/>
      <c r="BY1054" s="44"/>
      <c r="BZ1054" s="33" t="s">
        <v>131</v>
      </c>
      <c r="CA1054" s="5"/>
      <c r="CB1054" s="5"/>
      <c r="CC1054" s="33" t="s">
        <v>177</v>
      </c>
      <c r="CD1054" s="5"/>
      <c r="CE1054" s="5"/>
      <c r="CF1054" s="33" t="s">
        <v>178</v>
      </c>
      <c r="CG1054" s="33" t="s">
        <v>7000</v>
      </c>
      <c r="CH1054" s="5"/>
      <c r="CI1054" s="5"/>
      <c r="CJ1054" s="5"/>
      <c r="CK1054" s="33"/>
      <c r="CL1054" s="49">
        <v>44995.0</v>
      </c>
      <c r="CM1054" s="33" t="s">
        <v>180</v>
      </c>
      <c r="CN1054" s="5"/>
      <c r="CO1054" s="33">
        <v>1.0</v>
      </c>
      <c r="CP1054" s="33" t="s">
        <v>181</v>
      </c>
      <c r="CQ1054" s="50" t="str">
        <f t="shared" si="7"/>
        <v>18/12/1938</v>
      </c>
      <c r="CR1054" s="33" t="s">
        <v>243</v>
      </c>
      <c r="CS1054" s="33">
        <v>4.0</v>
      </c>
      <c r="CT1054" s="33">
        <v>5.0</v>
      </c>
      <c r="CU1054" s="33">
        <v>25.0</v>
      </c>
      <c r="CV1054" s="33">
        <v>1379.0</v>
      </c>
      <c r="CW1054" s="5"/>
      <c r="CX1054" s="5"/>
      <c r="CY1054" s="33">
        <v>-99.717395</v>
      </c>
      <c r="CZ1054" s="33">
        <v>20.752073</v>
      </c>
      <c r="DA1054" s="33">
        <v>4.412653475E9</v>
      </c>
      <c r="DB1054" s="33">
        <v>2.0</v>
      </c>
      <c r="DC1054" s="33" t="s">
        <v>183</v>
      </c>
      <c r="DD1054" s="33">
        <v>2023.0</v>
      </c>
      <c r="DE1054" s="33" t="s">
        <v>184</v>
      </c>
      <c r="DF1054" s="33"/>
      <c r="DG1054" s="33" t="s">
        <v>185</v>
      </c>
      <c r="DH1054" s="33" t="s">
        <v>186</v>
      </c>
      <c r="DI1054" s="5"/>
      <c r="DJ1054" s="5"/>
    </row>
    <row r="1055">
      <c r="A1055" s="33" t="s">
        <v>7001</v>
      </c>
      <c r="B1055" s="34">
        <v>44956.0</v>
      </c>
      <c r="C1055" s="35" t="s">
        <v>137</v>
      </c>
      <c r="D1055" s="35" t="s">
        <v>139</v>
      </c>
      <c r="E1055" s="35" t="s">
        <v>142</v>
      </c>
      <c r="F1055" s="36" t="s">
        <v>144</v>
      </c>
      <c r="G1055" s="33" t="s">
        <v>7002</v>
      </c>
      <c r="H1055" s="33" t="s">
        <v>6565</v>
      </c>
      <c r="I1055" s="33" t="s">
        <v>204</v>
      </c>
      <c r="J1055" s="33" t="s">
        <v>213</v>
      </c>
      <c r="K1055" s="35" t="s">
        <v>150</v>
      </c>
      <c r="L1055" s="33" t="s">
        <v>6929</v>
      </c>
      <c r="M1055" s="5"/>
      <c r="N1055" s="33" t="s">
        <v>6680</v>
      </c>
      <c r="O1055" s="5"/>
      <c r="P1055" s="35" t="s">
        <v>153</v>
      </c>
      <c r="Q1055" s="35" t="s">
        <v>6680</v>
      </c>
      <c r="R1055" s="33">
        <v>76530.0</v>
      </c>
      <c r="S1055" s="37"/>
      <c r="T1055" s="33"/>
      <c r="U1055" s="33">
        <v>4.86</v>
      </c>
      <c r="V1055" s="33" t="s">
        <v>154</v>
      </c>
      <c r="W1055" s="33"/>
      <c r="X1055" s="33"/>
      <c r="Y1055" s="5"/>
      <c r="Z1055" s="5"/>
      <c r="AA1055" s="33">
        <v>1.0</v>
      </c>
      <c r="AB1055" s="33">
        <v>1.0</v>
      </c>
      <c r="AC1055" s="33"/>
      <c r="AD1055" s="5"/>
      <c r="AE1055" s="5"/>
      <c r="AF1055" s="5"/>
      <c r="AG1055" s="16"/>
      <c r="AH1055" s="38">
        <f t="shared" si="1"/>
        <v>1</v>
      </c>
      <c r="AI1055" s="39" t="str">
        <f t="shared" si="2"/>
        <v/>
      </c>
      <c r="AJ1055" s="37" t="str">
        <f t="shared" si="3"/>
        <v/>
      </c>
      <c r="AK1055" s="41" t="str">
        <f t="shared" si="4"/>
        <v/>
      </c>
      <c r="AL1055" s="35" t="s">
        <v>153</v>
      </c>
      <c r="AM1055" s="33" t="s">
        <v>1813</v>
      </c>
      <c r="AN1055" s="33" t="s">
        <v>1813</v>
      </c>
      <c r="AO1055" s="41"/>
      <c r="AP1055" s="33" t="s">
        <v>169</v>
      </c>
      <c r="AQ1055" s="33" t="s">
        <v>170</v>
      </c>
      <c r="AR1055" s="33">
        <v>300.0</v>
      </c>
      <c r="AS1055" s="42"/>
      <c r="AT1055" s="42"/>
      <c r="AU1055" s="42"/>
      <c r="AV1055" s="42"/>
      <c r="AW1055" s="42"/>
      <c r="AX1055" s="5"/>
      <c r="AY1055" s="33"/>
      <c r="AZ1055" s="33" t="s">
        <v>7003</v>
      </c>
      <c r="BA1055" s="5"/>
      <c r="BB1055" s="5"/>
      <c r="BC1055" s="5" t="s">
        <v>7004</v>
      </c>
      <c r="BD1055" s="33" t="s">
        <v>173</v>
      </c>
      <c r="BE1055" s="41"/>
      <c r="BF1055" s="35"/>
      <c r="BG1055" s="33" t="s">
        <v>169</v>
      </c>
      <c r="BH1055" s="5"/>
      <c r="BI1055" s="33">
        <v>300.0</v>
      </c>
      <c r="BJ1055" s="33" t="s">
        <v>170</v>
      </c>
      <c r="BK1055" s="5"/>
      <c r="BL1055" s="5">
        <f t="shared" si="5"/>
        <v>3994.5</v>
      </c>
      <c r="BM1055" s="5"/>
      <c r="BN1055" s="5"/>
      <c r="BO1055" s="42">
        <f t="shared" si="6"/>
        <v>3994.5</v>
      </c>
      <c r="BP1055" s="44"/>
      <c r="BQ1055" s="45"/>
      <c r="BR1055" s="47"/>
      <c r="BS1055" s="45"/>
      <c r="BT1055" s="37"/>
      <c r="BU1055" s="5"/>
      <c r="BV1055" s="38"/>
      <c r="BW1055" s="48"/>
      <c r="BX1055" s="44"/>
      <c r="BY1055" s="44"/>
      <c r="BZ1055" s="33" t="s">
        <v>131</v>
      </c>
      <c r="CA1055" s="5"/>
      <c r="CB1055" s="5"/>
      <c r="CC1055" s="33" t="s">
        <v>177</v>
      </c>
      <c r="CD1055" s="5"/>
      <c r="CE1055" s="5"/>
      <c r="CF1055" s="33" t="s">
        <v>178</v>
      </c>
      <c r="CG1055" s="33" t="s">
        <v>7005</v>
      </c>
      <c r="CH1055" s="5"/>
      <c r="CI1055" s="5"/>
      <c r="CJ1055" s="5"/>
      <c r="CK1055" s="33"/>
      <c r="CL1055" s="49">
        <v>44995.0</v>
      </c>
      <c r="CM1055" s="33" t="s">
        <v>180</v>
      </c>
      <c r="CN1055" s="5"/>
      <c r="CO1055" s="33">
        <v>2.0</v>
      </c>
      <c r="CP1055" s="33" t="s">
        <v>181</v>
      </c>
      <c r="CQ1055" s="50" t="str">
        <f t="shared" si="7"/>
        <v>04/11/1953</v>
      </c>
      <c r="CR1055" s="33" t="s">
        <v>243</v>
      </c>
      <c r="CS1055" s="33">
        <v>4.0</v>
      </c>
      <c r="CT1055" s="33">
        <v>5.0</v>
      </c>
      <c r="CU1055" s="33">
        <v>25.0</v>
      </c>
      <c r="CV1055" s="33">
        <v>1379.0</v>
      </c>
      <c r="CW1055" s="5"/>
      <c r="CX1055" s="5"/>
      <c r="CY1055" s="33">
        <v>-99.717395</v>
      </c>
      <c r="CZ1055" s="33">
        <v>20.752073</v>
      </c>
      <c r="DA1055" s="33">
        <v>4.411005346E9</v>
      </c>
      <c r="DB1055" s="33">
        <v>2.0</v>
      </c>
      <c r="DC1055" s="33" t="s">
        <v>183</v>
      </c>
      <c r="DD1055" s="33">
        <v>2023.0</v>
      </c>
      <c r="DE1055" s="33" t="s">
        <v>184</v>
      </c>
      <c r="DF1055" s="33"/>
      <c r="DG1055" s="33" t="s">
        <v>185</v>
      </c>
      <c r="DH1055" s="33" t="s">
        <v>186</v>
      </c>
      <c r="DI1055" s="5"/>
      <c r="DJ1055" s="5"/>
    </row>
    <row r="1056">
      <c r="A1056" s="33" t="s">
        <v>7006</v>
      </c>
      <c r="B1056" s="34">
        <v>44956.0</v>
      </c>
      <c r="C1056" s="35" t="s">
        <v>137</v>
      </c>
      <c r="D1056" s="35" t="s">
        <v>139</v>
      </c>
      <c r="E1056" s="35" t="s">
        <v>142</v>
      </c>
      <c r="F1056" s="36" t="s">
        <v>144</v>
      </c>
      <c r="G1056" s="33" t="s">
        <v>7007</v>
      </c>
      <c r="H1056" s="33" t="s">
        <v>7008</v>
      </c>
      <c r="I1056" s="33" t="s">
        <v>204</v>
      </c>
      <c r="J1056" s="33" t="s">
        <v>213</v>
      </c>
      <c r="K1056" s="35" t="s">
        <v>150</v>
      </c>
      <c r="L1056" s="33" t="s">
        <v>7009</v>
      </c>
      <c r="M1056" s="5"/>
      <c r="N1056" s="33" t="s">
        <v>6680</v>
      </c>
      <c r="O1056" s="5"/>
      <c r="P1056" s="35" t="s">
        <v>153</v>
      </c>
      <c r="Q1056" s="35" t="s">
        <v>6680</v>
      </c>
      <c r="R1056" s="33">
        <v>76530.0</v>
      </c>
      <c r="S1056" s="37"/>
      <c r="T1056" s="33"/>
      <c r="U1056" s="33">
        <v>3.38</v>
      </c>
      <c r="V1056" s="33" t="s">
        <v>154</v>
      </c>
      <c r="W1056" s="33"/>
      <c r="X1056" s="33"/>
      <c r="Y1056" s="5"/>
      <c r="Z1056" s="5"/>
      <c r="AA1056" s="33">
        <v>1.0</v>
      </c>
      <c r="AB1056" s="33"/>
      <c r="AC1056" s="33">
        <v>1.0</v>
      </c>
      <c r="AD1056" s="5"/>
      <c r="AE1056" s="5"/>
      <c r="AF1056" s="5"/>
      <c r="AG1056" s="16"/>
      <c r="AH1056" s="38" t="str">
        <f t="shared" si="1"/>
        <v/>
      </c>
      <c r="AI1056" s="39">
        <f t="shared" si="2"/>
        <v>1</v>
      </c>
      <c r="AJ1056" s="37" t="str">
        <f t="shared" si="3"/>
        <v/>
      </c>
      <c r="AK1056" s="41" t="str">
        <f t="shared" si="4"/>
        <v/>
      </c>
      <c r="AL1056" s="35" t="s">
        <v>153</v>
      </c>
      <c r="AM1056" s="33" t="s">
        <v>1813</v>
      </c>
      <c r="AN1056" s="33" t="s">
        <v>1813</v>
      </c>
      <c r="AO1056" s="41"/>
      <c r="AP1056" s="33" t="s">
        <v>169</v>
      </c>
      <c r="AQ1056" s="33" t="s">
        <v>170</v>
      </c>
      <c r="AR1056" s="33">
        <v>300.0</v>
      </c>
      <c r="AS1056" s="42"/>
      <c r="AT1056" s="42"/>
      <c r="AU1056" s="42"/>
      <c r="AV1056" s="42"/>
      <c r="AW1056" s="42"/>
      <c r="AX1056" s="5"/>
      <c r="AY1056" s="33"/>
      <c r="AZ1056" s="33" t="s">
        <v>7010</v>
      </c>
      <c r="BA1056" s="5"/>
      <c r="BB1056" s="5"/>
      <c r="BC1056" s="5" t="s">
        <v>7011</v>
      </c>
      <c r="BD1056" s="33" t="s">
        <v>173</v>
      </c>
      <c r="BE1056" s="41"/>
      <c r="BF1056" s="35"/>
      <c r="BG1056" s="33" t="s">
        <v>169</v>
      </c>
      <c r="BH1056" s="5"/>
      <c r="BI1056" s="33">
        <v>300.0</v>
      </c>
      <c r="BJ1056" s="33" t="s">
        <v>170</v>
      </c>
      <c r="BK1056" s="5"/>
      <c r="BL1056" s="5">
        <f t="shared" si="5"/>
        <v>3994.5</v>
      </c>
      <c r="BM1056" s="5"/>
      <c r="BN1056" s="5"/>
      <c r="BO1056" s="42">
        <f t="shared" si="6"/>
        <v>3994.5</v>
      </c>
      <c r="BP1056" s="44"/>
      <c r="BQ1056" s="45"/>
      <c r="BR1056" s="47"/>
      <c r="BS1056" s="45"/>
      <c r="BT1056" s="37"/>
      <c r="BU1056" s="5"/>
      <c r="BV1056" s="38"/>
      <c r="BW1056" s="48"/>
      <c r="BX1056" s="44"/>
      <c r="BY1056" s="44"/>
      <c r="BZ1056" s="33" t="s">
        <v>131</v>
      </c>
      <c r="CA1056" s="5"/>
      <c r="CB1056" s="5"/>
      <c r="CC1056" s="33" t="s">
        <v>177</v>
      </c>
      <c r="CD1056" s="5"/>
      <c r="CE1056" s="5"/>
      <c r="CF1056" s="33" t="s">
        <v>178</v>
      </c>
      <c r="CG1056" s="33" t="s">
        <v>7012</v>
      </c>
      <c r="CH1056" s="5"/>
      <c r="CI1056" s="5"/>
      <c r="CJ1056" s="5"/>
      <c r="CK1056" s="33"/>
      <c r="CL1056" s="49">
        <v>44995.0</v>
      </c>
      <c r="CM1056" s="33" t="s">
        <v>180</v>
      </c>
      <c r="CN1056" s="5"/>
      <c r="CO1056" s="33">
        <v>2.0</v>
      </c>
      <c r="CP1056" s="33" t="s">
        <v>181</v>
      </c>
      <c r="CQ1056" s="50" t="str">
        <f t="shared" si="7"/>
        <v>31/03/1961</v>
      </c>
      <c r="CR1056" s="33" t="s">
        <v>182</v>
      </c>
      <c r="CS1056" s="33">
        <v>4.0</v>
      </c>
      <c r="CT1056" s="33">
        <v>5.0</v>
      </c>
      <c r="CU1056" s="33">
        <v>25.0</v>
      </c>
      <c r="CV1056" s="33">
        <v>1379.0</v>
      </c>
      <c r="CW1056" s="5"/>
      <c r="CX1056" s="5"/>
      <c r="CY1056" s="33">
        <v>-99.717395</v>
      </c>
      <c r="CZ1056" s="33">
        <v>20.752073</v>
      </c>
      <c r="DA1056" s="33">
        <v>4.41106938E9</v>
      </c>
      <c r="DB1056" s="33">
        <v>2.0</v>
      </c>
      <c r="DC1056" s="33" t="s">
        <v>183</v>
      </c>
      <c r="DD1056" s="33">
        <v>2023.0</v>
      </c>
      <c r="DE1056" s="33" t="s">
        <v>184</v>
      </c>
      <c r="DF1056" s="33"/>
      <c r="DG1056" s="33" t="s">
        <v>185</v>
      </c>
      <c r="DH1056" s="33" t="s">
        <v>186</v>
      </c>
      <c r="DI1056" s="5"/>
      <c r="DJ1056" s="5"/>
    </row>
    <row r="1057">
      <c r="A1057" s="33" t="s">
        <v>7013</v>
      </c>
      <c r="B1057" s="34">
        <v>44956.0</v>
      </c>
      <c r="C1057" s="35" t="s">
        <v>137</v>
      </c>
      <c r="D1057" s="35" t="s">
        <v>139</v>
      </c>
      <c r="E1057" s="35" t="s">
        <v>142</v>
      </c>
      <c r="F1057" s="36" t="s">
        <v>144</v>
      </c>
      <c r="G1057" s="33" t="s">
        <v>7014</v>
      </c>
      <c r="H1057" s="33" t="s">
        <v>7015</v>
      </c>
      <c r="I1057" s="33" t="s">
        <v>204</v>
      </c>
      <c r="J1057" s="33" t="s">
        <v>213</v>
      </c>
      <c r="K1057" s="35" t="s">
        <v>150</v>
      </c>
      <c r="L1057" s="33" t="s">
        <v>6884</v>
      </c>
      <c r="M1057" s="5"/>
      <c r="N1057" s="33" t="s">
        <v>6680</v>
      </c>
      <c r="O1057" s="5"/>
      <c r="P1057" s="35" t="s">
        <v>153</v>
      </c>
      <c r="Q1057" s="35" t="s">
        <v>6680</v>
      </c>
      <c r="R1057" s="33">
        <v>76530.0</v>
      </c>
      <c r="S1057" s="37"/>
      <c r="T1057" s="33"/>
      <c r="U1057" s="33">
        <v>2.4</v>
      </c>
      <c r="V1057" s="33" t="s">
        <v>154</v>
      </c>
      <c r="W1057" s="33"/>
      <c r="X1057" s="33"/>
      <c r="Y1057" s="5"/>
      <c r="Z1057" s="5"/>
      <c r="AA1057" s="33">
        <v>1.0</v>
      </c>
      <c r="AB1057" s="33">
        <v>1.0</v>
      </c>
      <c r="AC1057" s="33"/>
      <c r="AD1057" s="5"/>
      <c r="AE1057" s="5"/>
      <c r="AF1057" s="5"/>
      <c r="AG1057" s="16"/>
      <c r="AH1057" s="38">
        <f t="shared" si="1"/>
        <v>1</v>
      </c>
      <c r="AI1057" s="39" t="str">
        <f t="shared" si="2"/>
        <v/>
      </c>
      <c r="AJ1057" s="37" t="str">
        <f t="shared" si="3"/>
        <v/>
      </c>
      <c r="AK1057" s="41" t="str">
        <f t="shared" si="4"/>
        <v/>
      </c>
      <c r="AL1057" s="35" t="s">
        <v>153</v>
      </c>
      <c r="AM1057" s="33" t="s">
        <v>1813</v>
      </c>
      <c r="AN1057" s="33" t="s">
        <v>1813</v>
      </c>
      <c r="AO1057" s="41"/>
      <c r="AP1057" s="33" t="s">
        <v>169</v>
      </c>
      <c r="AQ1057" s="33" t="s">
        <v>170</v>
      </c>
      <c r="AR1057" s="33">
        <v>300.0</v>
      </c>
      <c r="AS1057" s="42"/>
      <c r="AT1057" s="42"/>
      <c r="AU1057" s="42"/>
      <c r="AV1057" s="42"/>
      <c r="AW1057" s="42"/>
      <c r="AX1057" s="5"/>
      <c r="AY1057" s="33"/>
      <c r="AZ1057" s="33" t="s">
        <v>7016</v>
      </c>
      <c r="BA1057" s="5"/>
      <c r="BB1057" s="5"/>
      <c r="BC1057" s="5" t="s">
        <v>7017</v>
      </c>
      <c r="BD1057" s="33" t="s">
        <v>173</v>
      </c>
      <c r="BE1057" s="41"/>
      <c r="BF1057" s="35"/>
      <c r="BG1057" s="33" t="s">
        <v>169</v>
      </c>
      <c r="BH1057" s="5"/>
      <c r="BI1057" s="33">
        <v>300.0</v>
      </c>
      <c r="BJ1057" s="33" t="s">
        <v>170</v>
      </c>
      <c r="BK1057" s="5"/>
      <c r="BL1057" s="5">
        <f t="shared" si="5"/>
        <v>3994.5</v>
      </c>
      <c r="BM1057" s="5"/>
      <c r="BN1057" s="5"/>
      <c r="BO1057" s="42">
        <f t="shared" si="6"/>
        <v>3994.5</v>
      </c>
      <c r="BP1057" s="44"/>
      <c r="BQ1057" s="45"/>
      <c r="BR1057" s="47"/>
      <c r="BS1057" s="45"/>
      <c r="BT1057" s="37"/>
      <c r="BU1057" s="5"/>
      <c r="BV1057" s="38"/>
      <c r="BW1057" s="48"/>
      <c r="BX1057" s="44"/>
      <c r="BY1057" s="44"/>
      <c r="BZ1057" s="33" t="s">
        <v>131</v>
      </c>
      <c r="CA1057" s="5"/>
      <c r="CB1057" s="5"/>
      <c r="CC1057" s="33" t="s">
        <v>177</v>
      </c>
      <c r="CD1057" s="5"/>
      <c r="CE1057" s="5"/>
      <c r="CF1057" s="33" t="s">
        <v>178</v>
      </c>
      <c r="CG1057" s="33" t="s">
        <v>7018</v>
      </c>
      <c r="CH1057" s="5"/>
      <c r="CI1057" s="5"/>
      <c r="CJ1057" s="5"/>
      <c r="CK1057" s="33"/>
      <c r="CL1057" s="49">
        <v>44995.0</v>
      </c>
      <c r="CM1057" s="33" t="s">
        <v>180</v>
      </c>
      <c r="CN1057" s="5"/>
      <c r="CO1057" s="33">
        <v>2.0</v>
      </c>
      <c r="CP1057" s="33" t="s">
        <v>181</v>
      </c>
      <c r="CQ1057" s="50" t="str">
        <f t="shared" si="7"/>
        <v>26/04/1962</v>
      </c>
      <c r="CR1057" s="33" t="s">
        <v>243</v>
      </c>
      <c r="CS1057" s="33">
        <v>4.0</v>
      </c>
      <c r="CT1057" s="33">
        <v>5.0</v>
      </c>
      <c r="CU1057" s="33">
        <v>25.0</v>
      </c>
      <c r="CV1057" s="33">
        <v>1379.0</v>
      </c>
      <c r="CW1057" s="5"/>
      <c r="CX1057" s="5"/>
      <c r="CY1057" s="33">
        <v>-99.717395</v>
      </c>
      <c r="CZ1057" s="33">
        <v>20.752073</v>
      </c>
      <c r="DA1057" s="33">
        <v>4.411168713E9</v>
      </c>
      <c r="DB1057" s="33">
        <v>2.0</v>
      </c>
      <c r="DC1057" s="33" t="s">
        <v>183</v>
      </c>
      <c r="DD1057" s="33">
        <v>2023.0</v>
      </c>
      <c r="DE1057" s="33" t="s">
        <v>184</v>
      </c>
      <c r="DF1057" s="33"/>
      <c r="DG1057" s="33" t="s">
        <v>185</v>
      </c>
      <c r="DH1057" s="33" t="s">
        <v>186</v>
      </c>
      <c r="DI1057" s="5"/>
      <c r="DJ1057" s="5"/>
    </row>
    <row r="1058">
      <c r="A1058" s="33" t="s">
        <v>7019</v>
      </c>
      <c r="B1058" s="34">
        <v>44956.0</v>
      </c>
      <c r="C1058" s="35" t="s">
        <v>137</v>
      </c>
      <c r="D1058" s="35" t="s">
        <v>139</v>
      </c>
      <c r="E1058" s="35" t="s">
        <v>142</v>
      </c>
      <c r="F1058" s="36" t="s">
        <v>144</v>
      </c>
      <c r="G1058" s="33" t="s">
        <v>7020</v>
      </c>
      <c r="H1058" s="33" t="s">
        <v>330</v>
      </c>
      <c r="I1058" s="33" t="s">
        <v>204</v>
      </c>
      <c r="J1058" s="33" t="s">
        <v>213</v>
      </c>
      <c r="K1058" s="35" t="s">
        <v>150</v>
      </c>
      <c r="L1058" s="33" t="s">
        <v>6699</v>
      </c>
      <c r="M1058" s="5"/>
      <c r="N1058" s="33" t="s">
        <v>6680</v>
      </c>
      <c r="O1058" s="5"/>
      <c r="P1058" s="35" t="s">
        <v>153</v>
      </c>
      <c r="Q1058" s="35" t="s">
        <v>6680</v>
      </c>
      <c r="R1058" s="33">
        <v>76530.0</v>
      </c>
      <c r="S1058" s="37"/>
      <c r="T1058" s="33"/>
      <c r="U1058" s="33">
        <v>3.25</v>
      </c>
      <c r="V1058" s="33" t="s">
        <v>154</v>
      </c>
      <c r="W1058" s="33"/>
      <c r="X1058" s="33"/>
      <c r="Y1058" s="5"/>
      <c r="Z1058" s="5"/>
      <c r="AA1058" s="33">
        <v>1.0</v>
      </c>
      <c r="AB1058" s="33"/>
      <c r="AC1058" s="33">
        <v>1.0</v>
      </c>
      <c r="AD1058" s="5"/>
      <c r="AE1058" s="5"/>
      <c r="AF1058" s="5"/>
      <c r="AG1058" s="16"/>
      <c r="AH1058" s="38" t="str">
        <f t="shared" si="1"/>
        <v/>
      </c>
      <c r="AI1058" s="39">
        <f t="shared" si="2"/>
        <v>1</v>
      </c>
      <c r="AJ1058" s="37" t="str">
        <f t="shared" si="3"/>
        <v/>
      </c>
      <c r="AK1058" s="41" t="str">
        <f t="shared" si="4"/>
        <v/>
      </c>
      <c r="AL1058" s="35" t="s">
        <v>153</v>
      </c>
      <c r="AM1058" s="33" t="s">
        <v>1813</v>
      </c>
      <c r="AN1058" s="33" t="s">
        <v>1813</v>
      </c>
      <c r="AO1058" s="41"/>
      <c r="AP1058" s="33" t="s">
        <v>169</v>
      </c>
      <c r="AQ1058" s="33" t="s">
        <v>170</v>
      </c>
      <c r="AR1058" s="33">
        <v>300.0</v>
      </c>
      <c r="AS1058" s="42"/>
      <c r="AT1058" s="42"/>
      <c r="AU1058" s="42"/>
      <c r="AV1058" s="42"/>
      <c r="AW1058" s="42"/>
      <c r="AX1058" s="5"/>
      <c r="AY1058" s="33"/>
      <c r="AZ1058" s="33" t="s">
        <v>7021</v>
      </c>
      <c r="BA1058" s="5"/>
      <c r="BB1058" s="5"/>
      <c r="BC1058" s="5" t="s">
        <v>7022</v>
      </c>
      <c r="BD1058" s="33" t="s">
        <v>173</v>
      </c>
      <c r="BE1058" s="41"/>
      <c r="BF1058" s="35"/>
      <c r="BG1058" s="33" t="s">
        <v>169</v>
      </c>
      <c r="BH1058" s="5"/>
      <c r="BI1058" s="33">
        <v>300.0</v>
      </c>
      <c r="BJ1058" s="33" t="s">
        <v>170</v>
      </c>
      <c r="BK1058" s="5"/>
      <c r="BL1058" s="5">
        <f t="shared" si="5"/>
        <v>3994.5</v>
      </c>
      <c r="BM1058" s="5"/>
      <c r="BN1058" s="5"/>
      <c r="BO1058" s="42">
        <f t="shared" si="6"/>
        <v>3994.5</v>
      </c>
      <c r="BP1058" s="44"/>
      <c r="BQ1058" s="45"/>
      <c r="BR1058" s="47"/>
      <c r="BS1058" s="45"/>
      <c r="BT1058" s="37"/>
      <c r="BU1058" s="5"/>
      <c r="BV1058" s="38"/>
      <c r="BW1058" s="48"/>
      <c r="BX1058" s="44"/>
      <c r="BY1058" s="44"/>
      <c r="BZ1058" s="33" t="s">
        <v>131</v>
      </c>
      <c r="CA1058" s="5"/>
      <c r="CB1058" s="5"/>
      <c r="CC1058" s="33" t="s">
        <v>177</v>
      </c>
      <c r="CD1058" s="5"/>
      <c r="CE1058" s="5"/>
      <c r="CF1058" s="33" t="s">
        <v>178</v>
      </c>
      <c r="CG1058" s="33" t="s">
        <v>7023</v>
      </c>
      <c r="CH1058" s="5"/>
      <c r="CI1058" s="5"/>
      <c r="CJ1058" s="5"/>
      <c r="CK1058" s="33"/>
      <c r="CL1058" s="49">
        <v>44995.0</v>
      </c>
      <c r="CM1058" s="33" t="s">
        <v>180</v>
      </c>
      <c r="CN1058" s="5"/>
      <c r="CO1058" s="33">
        <v>2.0</v>
      </c>
      <c r="CP1058" s="33" t="s">
        <v>181</v>
      </c>
      <c r="CQ1058" s="50" t="str">
        <f t="shared" si="7"/>
        <v>03/06/1964</v>
      </c>
      <c r="CR1058" s="33" t="s">
        <v>182</v>
      </c>
      <c r="CS1058" s="33">
        <v>4.0</v>
      </c>
      <c r="CT1058" s="33">
        <v>5.0</v>
      </c>
      <c r="CU1058" s="33">
        <v>25.0</v>
      </c>
      <c r="CV1058" s="33">
        <v>1379.0</v>
      </c>
      <c r="CW1058" s="5"/>
      <c r="CX1058" s="5"/>
      <c r="CY1058" s="33">
        <v>-99.716456</v>
      </c>
      <c r="CZ1058" s="33">
        <v>20.748767</v>
      </c>
      <c r="DA1058" s="33">
        <v>4.412129659E9</v>
      </c>
      <c r="DB1058" s="33">
        <v>2.0</v>
      </c>
      <c r="DC1058" s="33" t="s">
        <v>183</v>
      </c>
      <c r="DD1058" s="33">
        <v>2023.0</v>
      </c>
      <c r="DE1058" s="33" t="s">
        <v>184</v>
      </c>
      <c r="DF1058" s="33"/>
      <c r="DG1058" s="33" t="s">
        <v>185</v>
      </c>
      <c r="DH1058" s="33" t="s">
        <v>186</v>
      </c>
      <c r="DI1058" s="5"/>
      <c r="DJ1058" s="5"/>
    </row>
    <row r="1059">
      <c r="A1059" s="33" t="s">
        <v>7024</v>
      </c>
      <c r="B1059" s="34">
        <v>44956.0</v>
      </c>
      <c r="C1059" s="35" t="s">
        <v>137</v>
      </c>
      <c r="D1059" s="35" t="s">
        <v>139</v>
      </c>
      <c r="E1059" s="35" t="s">
        <v>142</v>
      </c>
      <c r="F1059" s="36" t="s">
        <v>144</v>
      </c>
      <c r="G1059" s="33" t="s">
        <v>7025</v>
      </c>
      <c r="H1059" s="33" t="s">
        <v>7026</v>
      </c>
      <c r="I1059" s="33" t="s">
        <v>204</v>
      </c>
      <c r="J1059" s="33" t="s">
        <v>231</v>
      </c>
      <c r="K1059" s="35" t="s">
        <v>150</v>
      </c>
      <c r="L1059" s="33" t="s">
        <v>6872</v>
      </c>
      <c r="M1059" s="5"/>
      <c r="N1059" s="33" t="s">
        <v>6680</v>
      </c>
      <c r="O1059" s="5"/>
      <c r="P1059" s="35" t="s">
        <v>153</v>
      </c>
      <c r="Q1059" s="35" t="s">
        <v>6680</v>
      </c>
      <c r="R1059" s="33">
        <v>76530.0</v>
      </c>
      <c r="S1059" s="37"/>
      <c r="T1059" s="33"/>
      <c r="U1059" s="33">
        <v>3.5</v>
      </c>
      <c r="V1059" s="33" t="s">
        <v>154</v>
      </c>
      <c r="W1059" s="33"/>
      <c r="X1059" s="33"/>
      <c r="Y1059" s="5"/>
      <c r="Z1059" s="5"/>
      <c r="AA1059" s="33">
        <v>1.0</v>
      </c>
      <c r="AB1059" s="33">
        <v>1.0</v>
      </c>
      <c r="AC1059" s="33"/>
      <c r="AD1059" s="5"/>
      <c r="AE1059" s="5"/>
      <c r="AF1059" s="5"/>
      <c r="AG1059" s="16"/>
      <c r="AH1059" s="38">
        <f t="shared" si="1"/>
        <v>1</v>
      </c>
      <c r="AI1059" s="39" t="str">
        <f t="shared" si="2"/>
        <v/>
      </c>
      <c r="AJ1059" s="37" t="str">
        <f t="shared" si="3"/>
        <v/>
      </c>
      <c r="AK1059" s="41" t="str">
        <f t="shared" si="4"/>
        <v/>
      </c>
      <c r="AL1059" s="35" t="s">
        <v>153</v>
      </c>
      <c r="AM1059" s="33" t="s">
        <v>1813</v>
      </c>
      <c r="AN1059" s="33" t="s">
        <v>1813</v>
      </c>
      <c r="AO1059" s="41"/>
      <c r="AP1059" s="33" t="s">
        <v>169</v>
      </c>
      <c r="AQ1059" s="33" t="s">
        <v>170</v>
      </c>
      <c r="AR1059" s="33">
        <v>300.0</v>
      </c>
      <c r="AS1059" s="42"/>
      <c r="AT1059" s="42"/>
      <c r="AU1059" s="42"/>
      <c r="AV1059" s="42"/>
      <c r="AW1059" s="42"/>
      <c r="AX1059" s="5"/>
      <c r="AY1059" s="33"/>
      <c r="AZ1059" s="33" t="s">
        <v>7027</v>
      </c>
      <c r="BA1059" s="5"/>
      <c r="BB1059" s="5"/>
      <c r="BC1059" s="5" t="s">
        <v>7028</v>
      </c>
      <c r="BD1059" s="33" t="s">
        <v>173</v>
      </c>
      <c r="BE1059" s="41"/>
      <c r="BF1059" s="35"/>
      <c r="BG1059" s="33" t="s">
        <v>169</v>
      </c>
      <c r="BH1059" s="5"/>
      <c r="BI1059" s="33">
        <v>300.0</v>
      </c>
      <c r="BJ1059" s="33" t="s">
        <v>170</v>
      </c>
      <c r="BK1059" s="5"/>
      <c r="BL1059" s="5">
        <f t="shared" si="5"/>
        <v>3994.5</v>
      </c>
      <c r="BM1059" s="5"/>
      <c r="BN1059" s="5"/>
      <c r="BO1059" s="42">
        <f t="shared" si="6"/>
        <v>3994.5</v>
      </c>
      <c r="BP1059" s="44"/>
      <c r="BQ1059" s="45"/>
      <c r="BR1059" s="47"/>
      <c r="BS1059" s="45"/>
      <c r="BT1059" s="37"/>
      <c r="BU1059" s="5"/>
      <c r="BV1059" s="38"/>
      <c r="BW1059" s="48"/>
      <c r="BX1059" s="44"/>
      <c r="BY1059" s="44"/>
      <c r="BZ1059" s="33" t="s">
        <v>131</v>
      </c>
      <c r="CA1059" s="5"/>
      <c r="CB1059" s="5"/>
      <c r="CC1059" s="33" t="s">
        <v>177</v>
      </c>
      <c r="CD1059" s="5"/>
      <c r="CE1059" s="5"/>
      <c r="CF1059" s="33" t="s">
        <v>178</v>
      </c>
      <c r="CG1059" s="33" t="s">
        <v>7029</v>
      </c>
      <c r="CH1059" s="5"/>
      <c r="CI1059" s="5"/>
      <c r="CJ1059" s="5"/>
      <c r="CK1059" s="33"/>
      <c r="CL1059" s="49">
        <v>44995.0</v>
      </c>
      <c r="CM1059" s="33" t="s">
        <v>180</v>
      </c>
      <c r="CN1059" s="5"/>
      <c r="CO1059" s="33">
        <v>2.0</v>
      </c>
      <c r="CP1059" s="33" t="s">
        <v>181</v>
      </c>
      <c r="CQ1059" s="50" t="str">
        <f t="shared" si="7"/>
        <v>15/10/1941</v>
      </c>
      <c r="CR1059" s="33" t="s">
        <v>243</v>
      </c>
      <c r="CS1059" s="33">
        <v>4.0</v>
      </c>
      <c r="CT1059" s="33">
        <v>5.0</v>
      </c>
      <c r="CU1059" s="33">
        <v>25.0</v>
      </c>
      <c r="CV1059" s="33">
        <v>1379.0</v>
      </c>
      <c r="CW1059" s="5"/>
      <c r="CX1059" s="5"/>
      <c r="CY1059" s="33">
        <v>-99.717395</v>
      </c>
      <c r="CZ1059" s="33">
        <v>20.752073</v>
      </c>
      <c r="DA1059" s="33">
        <v>4.411559895E9</v>
      </c>
      <c r="DB1059" s="33">
        <v>2.0</v>
      </c>
      <c r="DC1059" s="33" t="s">
        <v>183</v>
      </c>
      <c r="DD1059" s="33">
        <v>2023.0</v>
      </c>
      <c r="DE1059" s="33" t="s">
        <v>184</v>
      </c>
      <c r="DF1059" s="33"/>
      <c r="DG1059" s="33" t="s">
        <v>185</v>
      </c>
      <c r="DH1059" s="33" t="s">
        <v>186</v>
      </c>
      <c r="DI1059" s="5"/>
      <c r="DJ1059" s="5"/>
    </row>
    <row r="1060">
      <c r="A1060" s="33" t="s">
        <v>7030</v>
      </c>
      <c r="B1060" s="34">
        <v>44956.0</v>
      </c>
      <c r="C1060" s="35" t="s">
        <v>137</v>
      </c>
      <c r="D1060" s="35" t="s">
        <v>139</v>
      </c>
      <c r="E1060" s="35" t="s">
        <v>142</v>
      </c>
      <c r="F1060" s="36" t="s">
        <v>144</v>
      </c>
      <c r="G1060" s="33" t="s">
        <v>7031</v>
      </c>
      <c r="H1060" s="33" t="s">
        <v>7032</v>
      </c>
      <c r="I1060" s="33" t="s">
        <v>204</v>
      </c>
      <c r="J1060" s="33" t="s">
        <v>204</v>
      </c>
      <c r="K1060" s="35" t="s">
        <v>150</v>
      </c>
      <c r="L1060" s="33" t="s">
        <v>6699</v>
      </c>
      <c r="M1060" s="5"/>
      <c r="N1060" s="33" t="s">
        <v>6680</v>
      </c>
      <c r="O1060" s="5"/>
      <c r="P1060" s="35" t="s">
        <v>153</v>
      </c>
      <c r="Q1060" s="35" t="s">
        <v>6680</v>
      </c>
      <c r="R1060" s="33">
        <v>76530.0</v>
      </c>
      <c r="S1060" s="37"/>
      <c r="T1060" s="33"/>
      <c r="U1060" s="33">
        <v>2.58</v>
      </c>
      <c r="V1060" s="33" t="s">
        <v>154</v>
      </c>
      <c r="W1060" s="33"/>
      <c r="X1060" s="33"/>
      <c r="Y1060" s="5"/>
      <c r="Z1060" s="5"/>
      <c r="AA1060" s="33">
        <v>1.0</v>
      </c>
      <c r="AB1060" s="33"/>
      <c r="AC1060" s="33">
        <v>1.0</v>
      </c>
      <c r="AD1060" s="5"/>
      <c r="AE1060" s="5"/>
      <c r="AF1060" s="5"/>
      <c r="AG1060" s="16"/>
      <c r="AH1060" s="38" t="str">
        <f t="shared" si="1"/>
        <v/>
      </c>
      <c r="AI1060" s="39">
        <f t="shared" si="2"/>
        <v>1</v>
      </c>
      <c r="AJ1060" s="37" t="str">
        <f t="shared" si="3"/>
        <v/>
      </c>
      <c r="AK1060" s="41" t="str">
        <f t="shared" si="4"/>
        <v/>
      </c>
      <c r="AL1060" s="35" t="s">
        <v>153</v>
      </c>
      <c r="AM1060" s="33" t="s">
        <v>1813</v>
      </c>
      <c r="AN1060" s="33" t="s">
        <v>1813</v>
      </c>
      <c r="AO1060" s="41"/>
      <c r="AP1060" s="33" t="s">
        <v>169</v>
      </c>
      <c r="AQ1060" s="33" t="s">
        <v>170</v>
      </c>
      <c r="AR1060" s="33">
        <v>300.0</v>
      </c>
      <c r="AS1060" s="42"/>
      <c r="AT1060" s="42"/>
      <c r="AU1060" s="42"/>
      <c r="AV1060" s="42"/>
      <c r="AW1060" s="42"/>
      <c r="AX1060" s="5"/>
      <c r="AY1060" s="33"/>
      <c r="AZ1060" s="33" t="s">
        <v>7033</v>
      </c>
      <c r="BA1060" s="5"/>
      <c r="BB1060" s="5"/>
      <c r="BC1060" s="5" t="s">
        <v>7034</v>
      </c>
      <c r="BD1060" s="33" t="s">
        <v>173</v>
      </c>
      <c r="BE1060" s="41"/>
      <c r="BF1060" s="35"/>
      <c r="BG1060" s="33" t="s">
        <v>169</v>
      </c>
      <c r="BH1060" s="5"/>
      <c r="BI1060" s="33">
        <v>300.0</v>
      </c>
      <c r="BJ1060" s="33" t="s">
        <v>170</v>
      </c>
      <c r="BK1060" s="5"/>
      <c r="BL1060" s="5">
        <f t="shared" si="5"/>
        <v>3994.5</v>
      </c>
      <c r="BM1060" s="5"/>
      <c r="BN1060" s="5"/>
      <c r="BO1060" s="42">
        <f t="shared" si="6"/>
        <v>3994.5</v>
      </c>
      <c r="BP1060" s="44"/>
      <c r="BQ1060" s="45"/>
      <c r="BR1060" s="47"/>
      <c r="BS1060" s="45"/>
      <c r="BT1060" s="37"/>
      <c r="BU1060" s="5"/>
      <c r="BV1060" s="38"/>
      <c r="BW1060" s="48"/>
      <c r="BX1060" s="44"/>
      <c r="BY1060" s="44"/>
      <c r="BZ1060" s="33" t="s">
        <v>131</v>
      </c>
      <c r="CA1060" s="5"/>
      <c r="CB1060" s="5"/>
      <c r="CC1060" s="33" t="s">
        <v>177</v>
      </c>
      <c r="CD1060" s="5"/>
      <c r="CE1060" s="5"/>
      <c r="CF1060" s="33" t="s">
        <v>178</v>
      </c>
      <c r="CG1060" s="33" t="s">
        <v>7035</v>
      </c>
      <c r="CH1060" s="5"/>
      <c r="CI1060" s="5"/>
      <c r="CJ1060" s="5"/>
      <c r="CK1060" s="33"/>
      <c r="CL1060" s="49">
        <v>44995.0</v>
      </c>
      <c r="CM1060" s="33" t="s">
        <v>180</v>
      </c>
      <c r="CN1060" s="5"/>
      <c r="CO1060" s="33">
        <v>2.0</v>
      </c>
      <c r="CP1060" s="33" t="s">
        <v>181</v>
      </c>
      <c r="CQ1060" s="50" t="str">
        <f t="shared" si="7"/>
        <v>09/03/1960</v>
      </c>
      <c r="CR1060" s="33" t="s">
        <v>182</v>
      </c>
      <c r="CS1060" s="33">
        <v>4.0</v>
      </c>
      <c r="CT1060" s="33">
        <v>5.0</v>
      </c>
      <c r="CU1060" s="33">
        <v>25.0</v>
      </c>
      <c r="CV1060" s="33">
        <v>1379.0</v>
      </c>
      <c r="CW1060" s="5"/>
      <c r="CX1060" s="5"/>
      <c r="CY1060" s="33">
        <v>-99.716456</v>
      </c>
      <c r="CZ1060" s="33">
        <v>20.748767</v>
      </c>
      <c r="DA1060" s="33">
        <v>4.411304259E9</v>
      </c>
      <c r="DB1060" s="33">
        <v>2.0</v>
      </c>
      <c r="DC1060" s="33" t="s">
        <v>183</v>
      </c>
      <c r="DD1060" s="33">
        <v>2023.0</v>
      </c>
      <c r="DE1060" s="33" t="s">
        <v>184</v>
      </c>
      <c r="DF1060" s="33"/>
      <c r="DG1060" s="33" t="s">
        <v>185</v>
      </c>
      <c r="DH1060" s="33" t="s">
        <v>186</v>
      </c>
      <c r="DI1060" s="5"/>
      <c r="DJ1060" s="5"/>
    </row>
    <row r="1061">
      <c r="A1061" s="33" t="s">
        <v>7036</v>
      </c>
      <c r="B1061" s="34">
        <v>44956.0</v>
      </c>
      <c r="C1061" s="35" t="s">
        <v>137</v>
      </c>
      <c r="D1061" s="35" t="s">
        <v>139</v>
      </c>
      <c r="E1061" s="35" t="s">
        <v>142</v>
      </c>
      <c r="F1061" s="36" t="s">
        <v>144</v>
      </c>
      <c r="G1061" s="33" t="s">
        <v>7037</v>
      </c>
      <c r="H1061" s="33" t="s">
        <v>7038</v>
      </c>
      <c r="I1061" s="33" t="s">
        <v>204</v>
      </c>
      <c r="J1061" s="33" t="s">
        <v>254</v>
      </c>
      <c r="K1061" s="35" t="s">
        <v>150</v>
      </c>
      <c r="L1061" s="33" t="s">
        <v>3775</v>
      </c>
      <c r="M1061" s="5"/>
      <c r="N1061" s="33" t="s">
        <v>6680</v>
      </c>
      <c r="O1061" s="5"/>
      <c r="P1061" s="35" t="s">
        <v>153</v>
      </c>
      <c r="Q1061" s="35" t="s">
        <v>6680</v>
      </c>
      <c r="R1061" s="33">
        <v>76530.0</v>
      </c>
      <c r="S1061" s="37"/>
      <c r="T1061" s="33"/>
      <c r="U1061" s="33">
        <v>3.0</v>
      </c>
      <c r="V1061" s="33" t="s">
        <v>154</v>
      </c>
      <c r="W1061" s="33"/>
      <c r="X1061" s="33"/>
      <c r="Y1061" s="5"/>
      <c r="Z1061" s="5"/>
      <c r="AA1061" s="33">
        <v>1.0</v>
      </c>
      <c r="AB1061" s="33">
        <v>1.0</v>
      </c>
      <c r="AC1061" s="33"/>
      <c r="AD1061" s="5"/>
      <c r="AE1061" s="5"/>
      <c r="AF1061" s="5"/>
      <c r="AG1061" s="16"/>
      <c r="AH1061" s="38" t="str">
        <f t="shared" si="1"/>
        <v/>
      </c>
      <c r="AI1061" s="39" t="str">
        <f t="shared" si="2"/>
        <v/>
      </c>
      <c r="AJ1061" s="37" t="str">
        <f t="shared" si="3"/>
        <v/>
      </c>
      <c r="AK1061" s="41" t="str">
        <f t="shared" si="4"/>
        <v/>
      </c>
      <c r="AL1061" s="35" t="s">
        <v>153</v>
      </c>
      <c r="AM1061" s="33" t="s">
        <v>1813</v>
      </c>
      <c r="AN1061" s="33" t="s">
        <v>1813</v>
      </c>
      <c r="AO1061" s="41"/>
      <c r="AP1061" s="33" t="s">
        <v>169</v>
      </c>
      <c r="AQ1061" s="33" t="s">
        <v>170</v>
      </c>
      <c r="AR1061" s="33">
        <v>300.0</v>
      </c>
      <c r="AS1061" s="42"/>
      <c r="AT1061" s="42"/>
      <c r="AU1061" s="42"/>
      <c r="AV1061" s="42"/>
      <c r="AW1061" s="42"/>
      <c r="AX1061" s="5"/>
      <c r="AY1061" s="33"/>
      <c r="AZ1061" s="33" t="s">
        <v>7039</v>
      </c>
      <c r="BA1061" s="5"/>
      <c r="BB1061" s="5"/>
      <c r="BC1061" s="5" t="s">
        <v>7040</v>
      </c>
      <c r="BD1061" s="33" t="s">
        <v>173</v>
      </c>
      <c r="BE1061" s="41"/>
      <c r="BF1061" s="35"/>
      <c r="BG1061" s="33" t="s">
        <v>169</v>
      </c>
      <c r="BH1061" s="5"/>
      <c r="BI1061" s="33">
        <v>300.0</v>
      </c>
      <c r="BJ1061" s="33" t="s">
        <v>170</v>
      </c>
      <c r="BK1061" s="5"/>
      <c r="BL1061" s="5">
        <f t="shared" si="5"/>
        <v>3994.5</v>
      </c>
      <c r="BM1061" s="5"/>
      <c r="BN1061" s="5"/>
      <c r="BO1061" s="42">
        <f t="shared" si="6"/>
        <v>3994.5</v>
      </c>
      <c r="BP1061" s="44"/>
      <c r="BQ1061" s="45"/>
      <c r="BR1061" s="47"/>
      <c r="BS1061" s="45"/>
      <c r="BT1061" s="37"/>
      <c r="BU1061" s="5"/>
      <c r="BV1061" s="38"/>
      <c r="BW1061" s="48"/>
      <c r="BX1061" s="44"/>
      <c r="BY1061" s="44"/>
      <c r="BZ1061" s="33" t="s">
        <v>131</v>
      </c>
      <c r="CA1061" s="5"/>
      <c r="CB1061" s="5"/>
      <c r="CC1061" s="33" t="s">
        <v>177</v>
      </c>
      <c r="CD1061" s="5"/>
      <c r="CE1061" s="5"/>
      <c r="CF1061" s="33" t="s">
        <v>178</v>
      </c>
      <c r="CG1061" s="33" t="s">
        <v>7041</v>
      </c>
      <c r="CH1061" s="5"/>
      <c r="CI1061" s="5"/>
      <c r="CJ1061" s="5"/>
      <c r="CK1061" s="33"/>
      <c r="CL1061" s="49">
        <v>44995.0</v>
      </c>
      <c r="CM1061" s="33" t="s">
        <v>180</v>
      </c>
      <c r="CN1061" s="5"/>
      <c r="CO1061" s="33">
        <v>2.0</v>
      </c>
      <c r="CP1061" s="33" t="s">
        <v>181</v>
      </c>
      <c r="CQ1061" s="50" t="str">
        <f t="shared" si="7"/>
        <v>27/12/1968</v>
      </c>
      <c r="CR1061" s="33" t="s">
        <v>243</v>
      </c>
      <c r="CS1061" s="33">
        <v>4.0</v>
      </c>
      <c r="CT1061" s="33">
        <v>5.0</v>
      </c>
      <c r="CU1061" s="33">
        <v>25.0</v>
      </c>
      <c r="CV1061" s="33">
        <v>1379.0</v>
      </c>
      <c r="CW1061" s="5"/>
      <c r="CX1061" s="5"/>
      <c r="CY1061" s="33">
        <v>-99.717395</v>
      </c>
      <c r="CZ1061" s="33">
        <v>20.752073</v>
      </c>
      <c r="DA1061" s="33">
        <v>4.412034292E9</v>
      </c>
      <c r="DB1061" s="33">
        <v>2.0</v>
      </c>
      <c r="DC1061" s="33" t="s">
        <v>183</v>
      </c>
      <c r="DD1061" s="33">
        <v>2023.0</v>
      </c>
      <c r="DE1061" s="33" t="s">
        <v>184</v>
      </c>
      <c r="DF1061" s="33"/>
      <c r="DG1061" s="33" t="s">
        <v>185</v>
      </c>
      <c r="DH1061" s="33" t="s">
        <v>186</v>
      </c>
      <c r="DI1061" s="5"/>
      <c r="DJ1061" s="5"/>
    </row>
    <row r="1062">
      <c r="A1062" s="33" t="s">
        <v>7042</v>
      </c>
      <c r="B1062" s="34">
        <v>44956.0</v>
      </c>
      <c r="C1062" s="35" t="s">
        <v>137</v>
      </c>
      <c r="D1062" s="35" t="s">
        <v>139</v>
      </c>
      <c r="E1062" s="35" t="s">
        <v>142</v>
      </c>
      <c r="F1062" s="36" t="s">
        <v>144</v>
      </c>
      <c r="G1062" s="33" t="s">
        <v>7043</v>
      </c>
      <c r="H1062" s="33" t="s">
        <v>3522</v>
      </c>
      <c r="I1062" s="33" t="s">
        <v>204</v>
      </c>
      <c r="J1062" s="33" t="s">
        <v>254</v>
      </c>
      <c r="K1062" s="35" t="s">
        <v>150</v>
      </c>
      <c r="L1062" s="33" t="s">
        <v>6806</v>
      </c>
      <c r="M1062" s="33">
        <v>9.0</v>
      </c>
      <c r="N1062" s="33" t="s">
        <v>6680</v>
      </c>
      <c r="O1062" s="5"/>
      <c r="P1062" s="35" t="s">
        <v>153</v>
      </c>
      <c r="Q1062" s="35" t="s">
        <v>6680</v>
      </c>
      <c r="R1062" s="33">
        <v>76530.0</v>
      </c>
      <c r="S1062" s="37"/>
      <c r="T1062" s="33"/>
      <c r="U1062" s="33">
        <v>3.61</v>
      </c>
      <c r="V1062" s="33" t="s">
        <v>154</v>
      </c>
      <c r="W1062" s="33"/>
      <c r="X1062" s="33"/>
      <c r="Y1062" s="5"/>
      <c r="Z1062" s="5"/>
      <c r="AA1062" s="33">
        <v>1.0</v>
      </c>
      <c r="AB1062" s="33"/>
      <c r="AC1062" s="33">
        <v>1.0</v>
      </c>
      <c r="AD1062" s="5"/>
      <c r="AE1062" s="5"/>
      <c r="AF1062" s="5"/>
      <c r="AG1062" s="16"/>
      <c r="AH1062" s="38" t="str">
        <f t="shared" si="1"/>
        <v/>
      </c>
      <c r="AI1062" s="39" t="str">
        <f t="shared" si="2"/>
        <v/>
      </c>
      <c r="AJ1062" s="37" t="str">
        <f t="shared" si="3"/>
        <v/>
      </c>
      <c r="AK1062" s="41" t="str">
        <f t="shared" si="4"/>
        <v/>
      </c>
      <c r="AL1062" s="35" t="s">
        <v>153</v>
      </c>
      <c r="AM1062" s="33" t="s">
        <v>1813</v>
      </c>
      <c r="AN1062" s="33" t="s">
        <v>1813</v>
      </c>
      <c r="AO1062" s="41"/>
      <c r="AP1062" s="33" t="s">
        <v>169</v>
      </c>
      <c r="AQ1062" s="33" t="s">
        <v>170</v>
      </c>
      <c r="AR1062" s="33">
        <v>300.0</v>
      </c>
      <c r="AS1062" s="42"/>
      <c r="AT1062" s="42"/>
      <c r="AU1062" s="42"/>
      <c r="AV1062" s="42"/>
      <c r="AW1062" s="42"/>
      <c r="AX1062" s="5"/>
      <c r="AY1062" s="33"/>
      <c r="AZ1062" s="33" t="s">
        <v>7044</v>
      </c>
      <c r="BA1062" s="5"/>
      <c r="BB1062" s="5"/>
      <c r="BC1062" s="5" t="s">
        <v>7045</v>
      </c>
      <c r="BD1062" s="33" t="s">
        <v>173</v>
      </c>
      <c r="BE1062" s="41"/>
      <c r="BF1062" s="35"/>
      <c r="BG1062" s="33" t="s">
        <v>169</v>
      </c>
      <c r="BH1062" s="5"/>
      <c r="BI1062" s="33">
        <v>300.0</v>
      </c>
      <c r="BJ1062" s="33" t="s">
        <v>170</v>
      </c>
      <c r="BK1062" s="5"/>
      <c r="BL1062" s="5">
        <f t="shared" si="5"/>
        <v>3994.5</v>
      </c>
      <c r="BM1062" s="5"/>
      <c r="BN1062" s="5"/>
      <c r="BO1062" s="42">
        <f t="shared" si="6"/>
        <v>3994.5</v>
      </c>
      <c r="BP1062" s="44"/>
      <c r="BQ1062" s="45"/>
      <c r="BR1062" s="47"/>
      <c r="BS1062" s="45"/>
      <c r="BT1062" s="37"/>
      <c r="BU1062" s="5"/>
      <c r="BV1062" s="38"/>
      <c r="BW1062" s="48"/>
      <c r="BX1062" s="44"/>
      <c r="BY1062" s="44"/>
      <c r="BZ1062" s="33" t="s">
        <v>131</v>
      </c>
      <c r="CA1062" s="5"/>
      <c r="CB1062" s="5"/>
      <c r="CC1062" s="33" t="s">
        <v>177</v>
      </c>
      <c r="CD1062" s="5"/>
      <c r="CE1062" s="5"/>
      <c r="CF1062" s="33" t="s">
        <v>178</v>
      </c>
      <c r="CG1062" s="33" t="s">
        <v>7046</v>
      </c>
      <c r="CH1062" s="5"/>
      <c r="CI1062" s="5"/>
      <c r="CJ1062" s="5"/>
      <c r="CK1062" s="33"/>
      <c r="CL1062" s="49">
        <v>44995.0</v>
      </c>
      <c r="CM1062" s="33" t="s">
        <v>180</v>
      </c>
      <c r="CN1062" s="5"/>
      <c r="CO1062" s="33">
        <v>2.0</v>
      </c>
      <c r="CP1062" s="33" t="s">
        <v>181</v>
      </c>
      <c r="CQ1062" s="50" t="str">
        <f t="shared" si="7"/>
        <v>18/05/1979</v>
      </c>
      <c r="CR1062" s="33" t="s">
        <v>182</v>
      </c>
      <c r="CS1062" s="33">
        <v>4.0</v>
      </c>
      <c r="CT1062" s="33">
        <v>5.0</v>
      </c>
      <c r="CU1062" s="33">
        <v>25.0</v>
      </c>
      <c r="CV1062" s="33">
        <v>1379.0</v>
      </c>
      <c r="CW1062" s="5"/>
      <c r="CX1062" s="5"/>
      <c r="CY1062" s="33">
        <v>-99.717395</v>
      </c>
      <c r="CZ1062" s="33">
        <v>20.752073</v>
      </c>
      <c r="DA1062" s="33">
        <v>4.411182092E9</v>
      </c>
      <c r="DB1062" s="33">
        <v>2.0</v>
      </c>
      <c r="DC1062" s="33" t="s">
        <v>183</v>
      </c>
      <c r="DD1062" s="33">
        <v>2023.0</v>
      </c>
      <c r="DE1062" s="33" t="s">
        <v>184</v>
      </c>
      <c r="DF1062" s="33"/>
      <c r="DG1062" s="33" t="s">
        <v>185</v>
      </c>
      <c r="DH1062" s="33" t="s">
        <v>186</v>
      </c>
      <c r="DI1062" s="5"/>
      <c r="DJ1062" s="5"/>
    </row>
    <row r="1063">
      <c r="A1063" s="33" t="s">
        <v>7047</v>
      </c>
      <c r="B1063" s="34">
        <v>44956.0</v>
      </c>
      <c r="C1063" s="35" t="s">
        <v>137</v>
      </c>
      <c r="D1063" s="35" t="s">
        <v>139</v>
      </c>
      <c r="E1063" s="35" t="s">
        <v>142</v>
      </c>
      <c r="F1063" s="36" t="s">
        <v>144</v>
      </c>
      <c r="G1063" s="33" t="s">
        <v>7048</v>
      </c>
      <c r="H1063" s="33" t="s">
        <v>7049</v>
      </c>
      <c r="I1063" s="33" t="s">
        <v>204</v>
      </c>
      <c r="J1063" s="33" t="s">
        <v>231</v>
      </c>
      <c r="K1063" s="35" t="s">
        <v>150</v>
      </c>
      <c r="L1063" s="33" t="s">
        <v>7050</v>
      </c>
      <c r="M1063" s="5"/>
      <c r="N1063" s="33" t="s">
        <v>6680</v>
      </c>
      <c r="O1063" s="5"/>
      <c r="P1063" s="35" t="s">
        <v>153</v>
      </c>
      <c r="Q1063" s="35" t="s">
        <v>6680</v>
      </c>
      <c r="R1063" s="33">
        <v>76530.0</v>
      </c>
      <c r="S1063" s="37"/>
      <c r="T1063" s="33"/>
      <c r="U1063" s="33">
        <v>3.95</v>
      </c>
      <c r="V1063" s="33" t="s">
        <v>154</v>
      </c>
      <c r="W1063" s="33"/>
      <c r="X1063" s="33"/>
      <c r="Y1063" s="5"/>
      <c r="Z1063" s="5"/>
      <c r="AA1063" s="33">
        <v>1.0</v>
      </c>
      <c r="AB1063" s="33">
        <v>1.0</v>
      </c>
      <c r="AC1063" s="33"/>
      <c r="AD1063" s="5"/>
      <c r="AE1063" s="5"/>
      <c r="AF1063" s="5"/>
      <c r="AG1063" s="16"/>
      <c r="AH1063" s="38">
        <f t="shared" si="1"/>
        <v>1</v>
      </c>
      <c r="AI1063" s="39" t="str">
        <f t="shared" si="2"/>
        <v/>
      </c>
      <c r="AJ1063" s="37" t="str">
        <f t="shared" si="3"/>
        <v/>
      </c>
      <c r="AK1063" s="41" t="str">
        <f t="shared" si="4"/>
        <v/>
      </c>
      <c r="AL1063" s="35" t="s">
        <v>153</v>
      </c>
      <c r="AM1063" s="33" t="s">
        <v>1813</v>
      </c>
      <c r="AN1063" s="33" t="s">
        <v>1813</v>
      </c>
      <c r="AO1063" s="41"/>
      <c r="AP1063" s="33" t="s">
        <v>169</v>
      </c>
      <c r="AQ1063" s="33" t="s">
        <v>170</v>
      </c>
      <c r="AR1063" s="33">
        <v>300.0</v>
      </c>
      <c r="AS1063" s="42"/>
      <c r="AT1063" s="42"/>
      <c r="AU1063" s="42"/>
      <c r="AV1063" s="42"/>
      <c r="AW1063" s="42"/>
      <c r="AX1063" s="5"/>
      <c r="AY1063" s="33"/>
      <c r="AZ1063" s="33" t="s">
        <v>7051</v>
      </c>
      <c r="BA1063" s="5"/>
      <c r="BB1063" s="5"/>
      <c r="BC1063" s="5" t="s">
        <v>7052</v>
      </c>
      <c r="BD1063" s="33" t="s">
        <v>173</v>
      </c>
      <c r="BE1063" s="41"/>
      <c r="BF1063" s="35"/>
      <c r="BG1063" s="33" t="s">
        <v>169</v>
      </c>
      <c r="BH1063" s="5"/>
      <c r="BI1063" s="33">
        <v>300.0</v>
      </c>
      <c r="BJ1063" s="33" t="s">
        <v>170</v>
      </c>
      <c r="BK1063" s="5"/>
      <c r="BL1063" s="5">
        <f t="shared" si="5"/>
        <v>3994.5</v>
      </c>
      <c r="BM1063" s="5"/>
      <c r="BN1063" s="5"/>
      <c r="BO1063" s="42">
        <f t="shared" si="6"/>
        <v>3994.5</v>
      </c>
      <c r="BP1063" s="44"/>
      <c r="BQ1063" s="45"/>
      <c r="BR1063" s="47"/>
      <c r="BS1063" s="45"/>
      <c r="BT1063" s="37"/>
      <c r="BU1063" s="5"/>
      <c r="BV1063" s="38"/>
      <c r="BW1063" s="48"/>
      <c r="BX1063" s="44"/>
      <c r="BY1063" s="44"/>
      <c r="BZ1063" s="33" t="s">
        <v>131</v>
      </c>
      <c r="CA1063" s="5"/>
      <c r="CB1063" s="5"/>
      <c r="CC1063" s="33" t="s">
        <v>177</v>
      </c>
      <c r="CD1063" s="5"/>
      <c r="CE1063" s="5"/>
      <c r="CF1063" s="33" t="s">
        <v>178</v>
      </c>
      <c r="CG1063" s="33" t="s">
        <v>7053</v>
      </c>
      <c r="CH1063" s="5"/>
      <c r="CI1063" s="5"/>
      <c r="CJ1063" s="5"/>
      <c r="CK1063" s="33"/>
      <c r="CL1063" s="49">
        <v>44995.0</v>
      </c>
      <c r="CM1063" s="33" t="s">
        <v>180</v>
      </c>
      <c r="CN1063" s="5"/>
      <c r="CO1063" s="33">
        <v>2.0</v>
      </c>
      <c r="CP1063" s="33" t="s">
        <v>181</v>
      </c>
      <c r="CQ1063" s="50" t="str">
        <f t="shared" si="7"/>
        <v>24/04/1960</v>
      </c>
      <c r="CR1063" s="33" t="s">
        <v>243</v>
      </c>
      <c r="CS1063" s="33">
        <v>4.0</v>
      </c>
      <c r="CT1063" s="33">
        <v>5.0</v>
      </c>
      <c r="CU1063" s="33">
        <v>25.0</v>
      </c>
      <c r="CV1063" s="33">
        <v>1379.0</v>
      </c>
      <c r="CW1063" s="5"/>
      <c r="CX1063" s="5"/>
      <c r="CY1063" s="33">
        <v>-99.717395</v>
      </c>
      <c r="CZ1063" s="33">
        <v>20.752073</v>
      </c>
      <c r="DA1063" s="33">
        <v>4.411519737E9</v>
      </c>
      <c r="DB1063" s="33">
        <v>2.0</v>
      </c>
      <c r="DC1063" s="33" t="s">
        <v>183</v>
      </c>
      <c r="DD1063" s="33">
        <v>2023.0</v>
      </c>
      <c r="DE1063" s="33" t="s">
        <v>184</v>
      </c>
      <c r="DF1063" s="33"/>
      <c r="DG1063" s="33" t="s">
        <v>185</v>
      </c>
      <c r="DH1063" s="33" t="s">
        <v>186</v>
      </c>
      <c r="DI1063" s="5"/>
      <c r="DJ1063" s="5"/>
    </row>
    <row r="1064">
      <c r="A1064" s="33" t="s">
        <v>7054</v>
      </c>
      <c r="B1064" s="34">
        <v>44956.0</v>
      </c>
      <c r="C1064" s="35" t="s">
        <v>137</v>
      </c>
      <c r="D1064" s="35" t="s">
        <v>139</v>
      </c>
      <c r="E1064" s="35" t="s">
        <v>142</v>
      </c>
      <c r="F1064" s="36" t="s">
        <v>144</v>
      </c>
      <c r="G1064" s="33" t="s">
        <v>7055</v>
      </c>
      <c r="H1064" s="33" t="s">
        <v>7056</v>
      </c>
      <c r="I1064" s="33" t="s">
        <v>204</v>
      </c>
      <c r="J1064" s="33" t="s">
        <v>2260</v>
      </c>
      <c r="K1064" s="35" t="s">
        <v>150</v>
      </c>
      <c r="L1064" s="33" t="s">
        <v>7009</v>
      </c>
      <c r="M1064" s="5"/>
      <c r="N1064" s="33" t="s">
        <v>6680</v>
      </c>
      <c r="O1064" s="5"/>
      <c r="P1064" s="35" t="s">
        <v>153</v>
      </c>
      <c r="Q1064" s="35" t="s">
        <v>6680</v>
      </c>
      <c r="R1064" s="33">
        <v>76530.0</v>
      </c>
      <c r="S1064" s="37"/>
      <c r="T1064" s="33"/>
      <c r="U1064" s="33">
        <v>1.89</v>
      </c>
      <c r="V1064" s="33" t="s">
        <v>154</v>
      </c>
      <c r="W1064" s="33"/>
      <c r="X1064" s="33"/>
      <c r="Y1064" s="5"/>
      <c r="Z1064" s="5"/>
      <c r="AA1064" s="33">
        <v>1.0</v>
      </c>
      <c r="AB1064" s="33">
        <v>1.0</v>
      </c>
      <c r="AC1064" s="33"/>
      <c r="AD1064" s="5"/>
      <c r="AE1064" s="5"/>
      <c r="AF1064" s="5"/>
      <c r="AG1064" s="16"/>
      <c r="AH1064" s="38">
        <f t="shared" si="1"/>
        <v>1</v>
      </c>
      <c r="AI1064" s="39" t="str">
        <f t="shared" si="2"/>
        <v/>
      </c>
      <c r="AJ1064" s="37" t="str">
        <f t="shared" si="3"/>
        <v/>
      </c>
      <c r="AK1064" s="41" t="str">
        <f t="shared" si="4"/>
        <v/>
      </c>
      <c r="AL1064" s="35" t="s">
        <v>153</v>
      </c>
      <c r="AM1064" s="33" t="s">
        <v>1813</v>
      </c>
      <c r="AN1064" s="33" t="s">
        <v>1813</v>
      </c>
      <c r="AO1064" s="41"/>
      <c r="AP1064" s="33" t="s">
        <v>169</v>
      </c>
      <c r="AQ1064" s="33" t="s">
        <v>170</v>
      </c>
      <c r="AR1064" s="33">
        <v>150.0</v>
      </c>
      <c r="AS1064" s="42"/>
      <c r="AT1064" s="42"/>
      <c r="AU1064" s="42"/>
      <c r="AV1064" s="42"/>
      <c r="AW1064" s="42"/>
      <c r="AX1064" s="5"/>
      <c r="AY1064" s="33"/>
      <c r="AZ1064" s="33" t="s">
        <v>7057</v>
      </c>
      <c r="BA1064" s="5"/>
      <c r="BB1064" s="5"/>
      <c r="BC1064" s="5" t="s">
        <v>7058</v>
      </c>
      <c r="BD1064" s="33" t="s">
        <v>173</v>
      </c>
      <c r="BE1064" s="41"/>
      <c r="BF1064" s="35"/>
      <c r="BG1064" s="33" t="s">
        <v>169</v>
      </c>
      <c r="BH1064" s="5"/>
      <c r="BI1064" s="33">
        <v>150.0</v>
      </c>
      <c r="BJ1064" s="33" t="s">
        <v>170</v>
      </c>
      <c r="BK1064" s="5"/>
      <c r="BL1064" s="5">
        <f t="shared" si="5"/>
        <v>1997.25</v>
      </c>
      <c r="BM1064" s="5"/>
      <c r="BN1064" s="5"/>
      <c r="BO1064" s="42">
        <f t="shared" si="6"/>
        <v>1997.25</v>
      </c>
      <c r="BP1064" s="44"/>
      <c r="BQ1064" s="45"/>
      <c r="BR1064" s="47"/>
      <c r="BS1064" s="45"/>
      <c r="BT1064" s="37"/>
      <c r="BU1064" s="5"/>
      <c r="BV1064" s="38"/>
      <c r="BW1064" s="48"/>
      <c r="BX1064" s="44"/>
      <c r="BY1064" s="44"/>
      <c r="BZ1064" s="33" t="s">
        <v>131</v>
      </c>
      <c r="CA1064" s="5"/>
      <c r="CB1064" s="5"/>
      <c r="CC1064" s="33" t="s">
        <v>177</v>
      </c>
      <c r="CD1064" s="5"/>
      <c r="CE1064" s="5"/>
      <c r="CF1064" s="33" t="s">
        <v>178</v>
      </c>
      <c r="CG1064" s="33" t="s">
        <v>7059</v>
      </c>
      <c r="CH1064" s="5"/>
      <c r="CI1064" s="5"/>
      <c r="CJ1064" s="5"/>
      <c r="CK1064" s="33"/>
      <c r="CL1064" s="49">
        <v>44995.0</v>
      </c>
      <c r="CM1064" s="33" t="s">
        <v>180</v>
      </c>
      <c r="CN1064" s="5"/>
      <c r="CO1064" s="33">
        <v>1.0</v>
      </c>
      <c r="CP1064" s="33" t="s">
        <v>181</v>
      </c>
      <c r="CQ1064" s="50" t="str">
        <f t="shared" si="7"/>
        <v>24/01/1962</v>
      </c>
      <c r="CR1064" s="33" t="s">
        <v>243</v>
      </c>
      <c r="CS1064" s="33">
        <v>4.0</v>
      </c>
      <c r="CT1064" s="33">
        <v>5.0</v>
      </c>
      <c r="CU1064" s="33">
        <v>25.0</v>
      </c>
      <c r="CV1064" s="33">
        <v>1379.0</v>
      </c>
      <c r="CW1064" s="5"/>
      <c r="CX1064" s="5"/>
      <c r="CY1064" s="33">
        <v>-99.717395</v>
      </c>
      <c r="CZ1064" s="33">
        <v>20.752073</v>
      </c>
      <c r="DA1064" s="33">
        <v>4.411227084E9</v>
      </c>
      <c r="DB1064" s="33">
        <v>2.0</v>
      </c>
      <c r="DC1064" s="33" t="s">
        <v>183</v>
      </c>
      <c r="DD1064" s="33">
        <v>2023.0</v>
      </c>
      <c r="DE1064" s="33" t="s">
        <v>184</v>
      </c>
      <c r="DF1064" s="33"/>
      <c r="DG1064" s="33" t="s">
        <v>185</v>
      </c>
      <c r="DH1064" s="33" t="s">
        <v>186</v>
      </c>
      <c r="DI1064" s="5"/>
      <c r="DJ1064" s="5"/>
    </row>
    <row r="1065">
      <c r="A1065" s="33" t="s">
        <v>7060</v>
      </c>
      <c r="B1065" s="34">
        <v>44956.0</v>
      </c>
      <c r="C1065" s="35" t="s">
        <v>137</v>
      </c>
      <c r="D1065" s="35" t="s">
        <v>139</v>
      </c>
      <c r="E1065" s="35" t="s">
        <v>142</v>
      </c>
      <c r="F1065" s="36" t="s">
        <v>144</v>
      </c>
      <c r="G1065" s="33" t="s">
        <v>7061</v>
      </c>
      <c r="H1065" s="33" t="s">
        <v>7062</v>
      </c>
      <c r="I1065" s="33" t="s">
        <v>4131</v>
      </c>
      <c r="J1065" s="33" t="s">
        <v>254</v>
      </c>
      <c r="K1065" s="35" t="s">
        <v>150</v>
      </c>
      <c r="L1065" s="33" t="s">
        <v>2317</v>
      </c>
      <c r="M1065" s="5"/>
      <c r="N1065" s="33" t="s">
        <v>6680</v>
      </c>
      <c r="O1065" s="5"/>
      <c r="P1065" s="35" t="s">
        <v>153</v>
      </c>
      <c r="Q1065" s="35" t="s">
        <v>6680</v>
      </c>
      <c r="R1065" s="33">
        <v>76530.0</v>
      </c>
      <c r="S1065" s="37"/>
      <c r="T1065" s="33"/>
      <c r="U1065" s="33">
        <v>1.29</v>
      </c>
      <c r="V1065" s="33" t="s">
        <v>154</v>
      </c>
      <c r="W1065" s="33"/>
      <c r="X1065" s="33"/>
      <c r="Y1065" s="5"/>
      <c r="Z1065" s="5"/>
      <c r="AA1065" s="33">
        <v>1.0</v>
      </c>
      <c r="AB1065" s="33"/>
      <c r="AC1065" s="33">
        <v>1.0</v>
      </c>
      <c r="AD1065" s="5"/>
      <c r="AE1065" s="5"/>
      <c r="AF1065" s="5"/>
      <c r="AG1065" s="16"/>
      <c r="AH1065" s="38" t="str">
        <f t="shared" si="1"/>
        <v/>
      </c>
      <c r="AI1065" s="39">
        <f t="shared" si="2"/>
        <v>1</v>
      </c>
      <c r="AJ1065" s="37" t="str">
        <f t="shared" si="3"/>
        <v/>
      </c>
      <c r="AK1065" s="41" t="str">
        <f t="shared" si="4"/>
        <v/>
      </c>
      <c r="AL1065" s="35" t="s">
        <v>153</v>
      </c>
      <c r="AM1065" s="33" t="s">
        <v>1813</v>
      </c>
      <c r="AN1065" s="33" t="s">
        <v>1813</v>
      </c>
      <c r="AO1065" s="41"/>
      <c r="AP1065" s="33" t="s">
        <v>169</v>
      </c>
      <c r="AQ1065" s="33" t="s">
        <v>170</v>
      </c>
      <c r="AR1065" s="33">
        <v>150.0</v>
      </c>
      <c r="AS1065" s="42"/>
      <c r="AT1065" s="42"/>
      <c r="AU1065" s="42"/>
      <c r="AV1065" s="42"/>
      <c r="AW1065" s="42"/>
      <c r="AX1065" s="5"/>
      <c r="AY1065" s="33"/>
      <c r="AZ1065" s="33" t="s">
        <v>7063</v>
      </c>
      <c r="BA1065" s="5"/>
      <c r="BB1065" s="5"/>
      <c r="BC1065" s="5" t="s">
        <v>7064</v>
      </c>
      <c r="BD1065" s="33" t="s">
        <v>173</v>
      </c>
      <c r="BE1065" s="41"/>
      <c r="BF1065" s="35"/>
      <c r="BG1065" s="33" t="s">
        <v>169</v>
      </c>
      <c r="BH1065" s="5"/>
      <c r="BI1065" s="33">
        <v>150.0</v>
      </c>
      <c r="BJ1065" s="33" t="s">
        <v>170</v>
      </c>
      <c r="BK1065" s="5"/>
      <c r="BL1065" s="5">
        <f t="shared" si="5"/>
        <v>1997.25</v>
      </c>
      <c r="BM1065" s="5"/>
      <c r="BN1065" s="5"/>
      <c r="BO1065" s="42">
        <f t="shared" si="6"/>
        <v>1997.25</v>
      </c>
      <c r="BP1065" s="44"/>
      <c r="BQ1065" s="45"/>
      <c r="BR1065" s="47"/>
      <c r="BS1065" s="45"/>
      <c r="BT1065" s="37"/>
      <c r="BU1065" s="5"/>
      <c r="BV1065" s="38"/>
      <c r="BW1065" s="48"/>
      <c r="BX1065" s="44"/>
      <c r="BY1065" s="44"/>
      <c r="BZ1065" s="33" t="s">
        <v>131</v>
      </c>
      <c r="CA1065" s="5"/>
      <c r="CB1065" s="5"/>
      <c r="CC1065" s="33" t="s">
        <v>177</v>
      </c>
      <c r="CD1065" s="5"/>
      <c r="CE1065" s="5"/>
      <c r="CF1065" s="33" t="s">
        <v>178</v>
      </c>
      <c r="CG1065" s="33" t="s">
        <v>7065</v>
      </c>
      <c r="CH1065" s="5"/>
      <c r="CI1065" s="5"/>
      <c r="CJ1065" s="5"/>
      <c r="CK1065" s="33"/>
      <c r="CL1065" s="49">
        <v>44995.0</v>
      </c>
      <c r="CM1065" s="33" t="s">
        <v>180</v>
      </c>
      <c r="CN1065" s="5"/>
      <c r="CO1065" s="33">
        <v>1.0</v>
      </c>
      <c r="CP1065" s="33" t="s">
        <v>181</v>
      </c>
      <c r="CQ1065" s="50" t="str">
        <f t="shared" si="7"/>
        <v>09/12/1958</v>
      </c>
      <c r="CR1065" s="33" t="s">
        <v>182</v>
      </c>
      <c r="CS1065" s="33">
        <v>4.0</v>
      </c>
      <c r="CT1065" s="33">
        <v>5.0</v>
      </c>
      <c r="CU1065" s="33">
        <v>25.0</v>
      </c>
      <c r="CV1065" s="33">
        <v>1379.0</v>
      </c>
      <c r="CW1065" s="5"/>
      <c r="CX1065" s="5"/>
      <c r="CY1065" s="33">
        <v>-99.717395</v>
      </c>
      <c r="CZ1065" s="33">
        <v>20.752073</v>
      </c>
      <c r="DA1065" s="33">
        <v>4.42675992E9</v>
      </c>
      <c r="DB1065" s="33">
        <v>2.0</v>
      </c>
      <c r="DC1065" s="33" t="s">
        <v>183</v>
      </c>
      <c r="DD1065" s="33">
        <v>2023.0</v>
      </c>
      <c r="DE1065" s="33" t="s">
        <v>184</v>
      </c>
      <c r="DF1065" s="33"/>
      <c r="DG1065" s="33" t="s">
        <v>185</v>
      </c>
      <c r="DH1065" s="33" t="s">
        <v>186</v>
      </c>
      <c r="DI1065" s="5"/>
      <c r="DJ1065" s="5"/>
    </row>
    <row r="1066">
      <c r="A1066" s="33" t="s">
        <v>7066</v>
      </c>
      <c r="B1066" s="34">
        <v>44956.0</v>
      </c>
      <c r="C1066" s="35" t="s">
        <v>137</v>
      </c>
      <c r="D1066" s="35" t="s">
        <v>139</v>
      </c>
      <c r="E1066" s="35" t="s">
        <v>142</v>
      </c>
      <c r="F1066" s="36" t="s">
        <v>144</v>
      </c>
      <c r="G1066" s="33" t="s">
        <v>7067</v>
      </c>
      <c r="H1066" s="33" t="s">
        <v>2559</v>
      </c>
      <c r="I1066" s="33" t="s">
        <v>7068</v>
      </c>
      <c r="J1066" s="33" t="s">
        <v>254</v>
      </c>
      <c r="K1066" s="35" t="s">
        <v>150</v>
      </c>
      <c r="L1066" s="33" t="s">
        <v>6884</v>
      </c>
      <c r="M1066" s="33">
        <v>3.0</v>
      </c>
      <c r="N1066" s="33" t="s">
        <v>6680</v>
      </c>
      <c r="O1066" s="5"/>
      <c r="P1066" s="35" t="s">
        <v>153</v>
      </c>
      <c r="Q1066" s="35" t="s">
        <v>6680</v>
      </c>
      <c r="R1066" s="33">
        <v>76530.0</v>
      </c>
      <c r="S1066" s="37"/>
      <c r="T1066" s="33"/>
      <c r="U1066" s="33">
        <v>1.61</v>
      </c>
      <c r="V1066" s="33" t="s">
        <v>154</v>
      </c>
      <c r="W1066" s="33"/>
      <c r="X1066" s="33"/>
      <c r="Y1066" s="5"/>
      <c r="Z1066" s="5"/>
      <c r="AA1066" s="33">
        <v>1.0</v>
      </c>
      <c r="AB1066" s="33">
        <v>1.0</v>
      </c>
      <c r="AC1066" s="33"/>
      <c r="AD1066" s="5"/>
      <c r="AE1066" s="5"/>
      <c r="AF1066" s="5"/>
      <c r="AG1066" s="16"/>
      <c r="AH1066" s="38">
        <f t="shared" si="1"/>
        <v>1</v>
      </c>
      <c r="AI1066" s="39" t="str">
        <f t="shared" si="2"/>
        <v/>
      </c>
      <c r="AJ1066" s="37" t="str">
        <f t="shared" si="3"/>
        <v/>
      </c>
      <c r="AK1066" s="41" t="str">
        <f t="shared" si="4"/>
        <v/>
      </c>
      <c r="AL1066" s="35" t="s">
        <v>153</v>
      </c>
      <c r="AM1066" s="33" t="s">
        <v>1813</v>
      </c>
      <c r="AN1066" s="33" t="s">
        <v>1813</v>
      </c>
      <c r="AO1066" s="41"/>
      <c r="AP1066" s="33" t="s">
        <v>169</v>
      </c>
      <c r="AQ1066" s="33" t="s">
        <v>170</v>
      </c>
      <c r="AR1066" s="33">
        <v>150.0</v>
      </c>
      <c r="AS1066" s="42"/>
      <c r="AT1066" s="42"/>
      <c r="AU1066" s="42"/>
      <c r="AV1066" s="42"/>
      <c r="AW1066" s="42"/>
      <c r="AX1066" s="5"/>
      <c r="AY1066" s="33"/>
      <c r="AZ1066" s="33" t="s">
        <v>7069</v>
      </c>
      <c r="BA1066" s="5"/>
      <c r="BB1066" s="5"/>
      <c r="BC1066" s="5" t="s">
        <v>7070</v>
      </c>
      <c r="BD1066" s="33" t="s">
        <v>173</v>
      </c>
      <c r="BE1066" s="41"/>
      <c r="BF1066" s="35"/>
      <c r="BG1066" s="33" t="s">
        <v>169</v>
      </c>
      <c r="BH1066" s="5"/>
      <c r="BI1066" s="33">
        <v>150.0</v>
      </c>
      <c r="BJ1066" s="33" t="s">
        <v>170</v>
      </c>
      <c r="BK1066" s="5"/>
      <c r="BL1066" s="5">
        <f t="shared" si="5"/>
        <v>1997.25</v>
      </c>
      <c r="BM1066" s="5"/>
      <c r="BN1066" s="5"/>
      <c r="BO1066" s="42">
        <f t="shared" si="6"/>
        <v>1997.25</v>
      </c>
      <c r="BP1066" s="44"/>
      <c r="BQ1066" s="45"/>
      <c r="BR1066" s="47"/>
      <c r="BS1066" s="45"/>
      <c r="BT1066" s="37"/>
      <c r="BU1066" s="5"/>
      <c r="BV1066" s="38"/>
      <c r="BW1066" s="48"/>
      <c r="BX1066" s="44"/>
      <c r="BY1066" s="44"/>
      <c r="BZ1066" s="33" t="s">
        <v>131</v>
      </c>
      <c r="CA1066" s="5"/>
      <c r="CB1066" s="5"/>
      <c r="CC1066" s="33" t="s">
        <v>177</v>
      </c>
      <c r="CD1066" s="5"/>
      <c r="CE1066" s="5"/>
      <c r="CF1066" s="33" t="s">
        <v>178</v>
      </c>
      <c r="CG1066" s="33" t="s">
        <v>7071</v>
      </c>
      <c r="CH1066" s="5"/>
      <c r="CI1066" s="5"/>
      <c r="CJ1066" s="5"/>
      <c r="CK1066" s="33"/>
      <c r="CL1066" s="49">
        <v>44995.0</v>
      </c>
      <c r="CM1066" s="33" t="s">
        <v>180</v>
      </c>
      <c r="CN1066" s="5"/>
      <c r="CO1066" s="33">
        <v>1.0</v>
      </c>
      <c r="CP1066" s="33" t="s">
        <v>181</v>
      </c>
      <c r="CQ1066" s="50" t="str">
        <f t="shared" si="7"/>
        <v>07/02/1936</v>
      </c>
      <c r="CR1066" s="33" t="s">
        <v>243</v>
      </c>
      <c r="CS1066" s="33">
        <v>4.0</v>
      </c>
      <c r="CT1066" s="33">
        <v>5.0</v>
      </c>
      <c r="CU1066" s="33">
        <v>25.0</v>
      </c>
      <c r="CV1066" s="33">
        <v>1379.0</v>
      </c>
      <c r="CW1066" s="5"/>
      <c r="CX1066" s="5"/>
      <c r="CY1066" s="33">
        <v>-99.717395</v>
      </c>
      <c r="CZ1066" s="33">
        <v>20.752073</v>
      </c>
      <c r="DA1066" s="33">
        <v>4.4219266E9</v>
      </c>
      <c r="DB1066" s="33">
        <v>1.0</v>
      </c>
      <c r="DC1066" s="33" t="s">
        <v>183</v>
      </c>
      <c r="DD1066" s="33">
        <v>2023.0</v>
      </c>
      <c r="DE1066" s="33" t="s">
        <v>184</v>
      </c>
      <c r="DF1066" s="33"/>
      <c r="DG1066" s="33" t="s">
        <v>185</v>
      </c>
      <c r="DH1066" s="33" t="s">
        <v>186</v>
      </c>
      <c r="DI1066" s="5"/>
      <c r="DJ1066" s="5"/>
    </row>
    <row r="1067">
      <c r="A1067" s="33" t="s">
        <v>7072</v>
      </c>
      <c r="B1067" s="34">
        <v>44956.0</v>
      </c>
      <c r="C1067" s="35" t="s">
        <v>137</v>
      </c>
      <c r="D1067" s="35" t="s">
        <v>139</v>
      </c>
      <c r="E1067" s="35" t="s">
        <v>142</v>
      </c>
      <c r="F1067" s="36" t="s">
        <v>144</v>
      </c>
      <c r="G1067" s="33" t="s">
        <v>7073</v>
      </c>
      <c r="H1067" s="33" t="s">
        <v>7074</v>
      </c>
      <c r="I1067" s="33" t="s">
        <v>255</v>
      </c>
      <c r="J1067" s="33" t="s">
        <v>213</v>
      </c>
      <c r="K1067" s="35" t="s">
        <v>150</v>
      </c>
      <c r="L1067" s="33" t="s">
        <v>6806</v>
      </c>
      <c r="M1067" s="5"/>
      <c r="N1067" s="33" t="s">
        <v>6680</v>
      </c>
      <c r="O1067" s="5"/>
      <c r="P1067" s="35" t="s">
        <v>153</v>
      </c>
      <c r="Q1067" s="35" t="s">
        <v>6680</v>
      </c>
      <c r="R1067" s="33">
        <v>76530.0</v>
      </c>
      <c r="S1067" s="37"/>
      <c r="T1067" s="33"/>
      <c r="U1067" s="33">
        <v>2.01</v>
      </c>
      <c r="V1067" s="33" t="s">
        <v>154</v>
      </c>
      <c r="W1067" s="33"/>
      <c r="X1067" s="33"/>
      <c r="Y1067" s="5"/>
      <c r="Z1067" s="5"/>
      <c r="AA1067" s="33">
        <v>1.0</v>
      </c>
      <c r="AB1067" s="33">
        <v>1.0</v>
      </c>
      <c r="AC1067" s="33"/>
      <c r="AD1067" s="5"/>
      <c r="AE1067" s="5"/>
      <c r="AF1067" s="5"/>
      <c r="AG1067" s="16"/>
      <c r="AH1067" s="38">
        <f t="shared" si="1"/>
        <v>1</v>
      </c>
      <c r="AI1067" s="39" t="str">
        <f t="shared" si="2"/>
        <v/>
      </c>
      <c r="AJ1067" s="37" t="str">
        <f t="shared" si="3"/>
        <v/>
      </c>
      <c r="AK1067" s="41" t="str">
        <f t="shared" si="4"/>
        <v/>
      </c>
      <c r="AL1067" s="35" t="s">
        <v>153</v>
      </c>
      <c r="AM1067" s="33" t="s">
        <v>1813</v>
      </c>
      <c r="AN1067" s="33" t="s">
        <v>1813</v>
      </c>
      <c r="AO1067" s="41"/>
      <c r="AP1067" s="33" t="s">
        <v>169</v>
      </c>
      <c r="AQ1067" s="33" t="s">
        <v>170</v>
      </c>
      <c r="AR1067" s="33">
        <v>300.0</v>
      </c>
      <c r="AS1067" s="42"/>
      <c r="AT1067" s="42"/>
      <c r="AU1067" s="42"/>
      <c r="AV1067" s="42"/>
      <c r="AW1067" s="42"/>
      <c r="AX1067" s="5"/>
      <c r="AY1067" s="33"/>
      <c r="AZ1067" s="33" t="s">
        <v>7075</v>
      </c>
      <c r="BA1067" s="5"/>
      <c r="BB1067" s="5"/>
      <c r="BC1067" s="5" t="s">
        <v>7076</v>
      </c>
      <c r="BD1067" s="33" t="s">
        <v>173</v>
      </c>
      <c r="BE1067" s="41"/>
      <c r="BF1067" s="35"/>
      <c r="BG1067" s="33" t="s">
        <v>169</v>
      </c>
      <c r="BH1067" s="5"/>
      <c r="BI1067" s="33">
        <v>300.0</v>
      </c>
      <c r="BJ1067" s="33" t="s">
        <v>170</v>
      </c>
      <c r="BK1067" s="5"/>
      <c r="BL1067" s="5">
        <f t="shared" si="5"/>
        <v>3994.5</v>
      </c>
      <c r="BM1067" s="5"/>
      <c r="BN1067" s="5"/>
      <c r="BO1067" s="42">
        <f t="shared" si="6"/>
        <v>3994.5</v>
      </c>
      <c r="BP1067" s="44"/>
      <c r="BQ1067" s="45"/>
      <c r="BR1067" s="47"/>
      <c r="BS1067" s="45"/>
      <c r="BT1067" s="37"/>
      <c r="BU1067" s="5"/>
      <c r="BV1067" s="38"/>
      <c r="BW1067" s="48"/>
      <c r="BX1067" s="44"/>
      <c r="BY1067" s="44"/>
      <c r="BZ1067" s="33" t="s">
        <v>131</v>
      </c>
      <c r="CA1067" s="5"/>
      <c r="CB1067" s="5"/>
      <c r="CC1067" s="33" t="s">
        <v>177</v>
      </c>
      <c r="CD1067" s="5"/>
      <c r="CE1067" s="5"/>
      <c r="CF1067" s="33" t="s">
        <v>178</v>
      </c>
      <c r="CG1067" s="33" t="s">
        <v>7077</v>
      </c>
      <c r="CH1067" s="5"/>
      <c r="CI1067" s="5"/>
      <c r="CJ1067" s="5"/>
      <c r="CK1067" s="33"/>
      <c r="CL1067" s="49">
        <v>44995.0</v>
      </c>
      <c r="CM1067" s="33" t="s">
        <v>180</v>
      </c>
      <c r="CN1067" s="5"/>
      <c r="CO1067" s="33">
        <v>2.0</v>
      </c>
      <c r="CP1067" s="33" t="s">
        <v>181</v>
      </c>
      <c r="CQ1067" s="50" t="str">
        <f t="shared" si="7"/>
        <v>10/05/1936</v>
      </c>
      <c r="CR1067" s="33" t="s">
        <v>243</v>
      </c>
      <c r="CS1067" s="33">
        <v>4.0</v>
      </c>
      <c r="CT1067" s="33">
        <v>5.0</v>
      </c>
      <c r="CU1067" s="33">
        <v>25.0</v>
      </c>
      <c r="CV1067" s="33">
        <v>1379.0</v>
      </c>
      <c r="CW1067" s="5"/>
      <c r="CX1067" s="5"/>
      <c r="CY1067" s="33">
        <v>-99.717395</v>
      </c>
      <c r="CZ1067" s="33">
        <v>20.752073</v>
      </c>
      <c r="DA1067" s="33">
        <v>4.411322029E9</v>
      </c>
      <c r="DB1067" s="33">
        <v>2.0</v>
      </c>
      <c r="DC1067" s="33" t="s">
        <v>183</v>
      </c>
      <c r="DD1067" s="33">
        <v>2023.0</v>
      </c>
      <c r="DE1067" s="33" t="s">
        <v>184</v>
      </c>
      <c r="DF1067" s="33"/>
      <c r="DG1067" s="33" t="s">
        <v>185</v>
      </c>
      <c r="DH1067" s="33" t="s">
        <v>186</v>
      </c>
      <c r="DI1067" s="5"/>
      <c r="DJ1067" s="5"/>
    </row>
    <row r="1068">
      <c r="A1068" s="33" t="s">
        <v>7078</v>
      </c>
      <c r="B1068" s="34">
        <v>44956.0</v>
      </c>
      <c r="C1068" s="35" t="s">
        <v>137</v>
      </c>
      <c r="D1068" s="35" t="s">
        <v>139</v>
      </c>
      <c r="E1068" s="35" t="s">
        <v>142</v>
      </c>
      <c r="F1068" s="36" t="s">
        <v>144</v>
      </c>
      <c r="G1068" s="33" t="s">
        <v>7079</v>
      </c>
      <c r="H1068" s="33" t="s">
        <v>390</v>
      </c>
      <c r="I1068" s="33" t="s">
        <v>255</v>
      </c>
      <c r="J1068" s="33" t="s">
        <v>476</v>
      </c>
      <c r="K1068" s="35" t="s">
        <v>150</v>
      </c>
      <c r="L1068" s="33" t="s">
        <v>6699</v>
      </c>
      <c r="M1068" s="5"/>
      <c r="N1068" s="33" t="s">
        <v>6680</v>
      </c>
      <c r="O1068" s="5"/>
      <c r="P1068" s="35" t="s">
        <v>153</v>
      </c>
      <c r="Q1068" s="35" t="s">
        <v>6680</v>
      </c>
      <c r="R1068" s="33">
        <v>76530.0</v>
      </c>
      <c r="S1068" s="37"/>
      <c r="T1068" s="33"/>
      <c r="U1068" s="33">
        <v>3.8</v>
      </c>
      <c r="V1068" s="33" t="s">
        <v>154</v>
      </c>
      <c r="W1068" s="33"/>
      <c r="X1068" s="33"/>
      <c r="Y1068" s="5"/>
      <c r="Z1068" s="5"/>
      <c r="AA1068" s="33">
        <v>1.0</v>
      </c>
      <c r="AB1068" s="33"/>
      <c r="AC1068" s="33">
        <v>1.0</v>
      </c>
      <c r="AD1068" s="5"/>
      <c r="AE1068" s="5"/>
      <c r="AF1068" s="5"/>
      <c r="AG1068" s="16"/>
      <c r="AH1068" s="38" t="str">
        <f t="shared" si="1"/>
        <v/>
      </c>
      <c r="AI1068" s="39" t="str">
        <f t="shared" si="2"/>
        <v/>
      </c>
      <c r="AJ1068" s="37" t="str">
        <f t="shared" si="3"/>
        <v/>
      </c>
      <c r="AK1068" s="41" t="str">
        <f t="shared" si="4"/>
        <v/>
      </c>
      <c r="AL1068" s="35" t="s">
        <v>153</v>
      </c>
      <c r="AM1068" s="33" t="s">
        <v>1813</v>
      </c>
      <c r="AN1068" s="33" t="s">
        <v>1813</v>
      </c>
      <c r="AO1068" s="41"/>
      <c r="AP1068" s="33" t="s">
        <v>169</v>
      </c>
      <c r="AQ1068" s="33" t="s">
        <v>170</v>
      </c>
      <c r="AR1068" s="33">
        <v>300.0</v>
      </c>
      <c r="AS1068" s="42"/>
      <c r="AT1068" s="42"/>
      <c r="AU1068" s="42"/>
      <c r="AV1068" s="42"/>
      <c r="AW1068" s="42"/>
      <c r="AX1068" s="5"/>
      <c r="AY1068" s="33"/>
      <c r="AZ1068" s="33" t="s">
        <v>7080</v>
      </c>
      <c r="BA1068" s="5"/>
      <c r="BB1068" s="5"/>
      <c r="BC1068" s="5" t="s">
        <v>7081</v>
      </c>
      <c r="BD1068" s="33" t="s">
        <v>173</v>
      </c>
      <c r="BE1068" s="41"/>
      <c r="BF1068" s="35"/>
      <c r="BG1068" s="33" t="s">
        <v>169</v>
      </c>
      <c r="BH1068" s="5"/>
      <c r="BI1068" s="33">
        <v>300.0</v>
      </c>
      <c r="BJ1068" s="33" t="s">
        <v>170</v>
      </c>
      <c r="BK1068" s="5"/>
      <c r="BL1068" s="5">
        <f t="shared" si="5"/>
        <v>3994.5</v>
      </c>
      <c r="BM1068" s="5"/>
      <c r="BN1068" s="5"/>
      <c r="BO1068" s="42">
        <f t="shared" si="6"/>
        <v>3994.5</v>
      </c>
      <c r="BP1068" s="44"/>
      <c r="BQ1068" s="45"/>
      <c r="BR1068" s="47"/>
      <c r="BS1068" s="45"/>
      <c r="BT1068" s="37"/>
      <c r="BU1068" s="5"/>
      <c r="BV1068" s="38"/>
      <c r="BW1068" s="48"/>
      <c r="BX1068" s="44"/>
      <c r="BY1068" s="44"/>
      <c r="BZ1068" s="33" t="s">
        <v>131</v>
      </c>
      <c r="CA1068" s="5"/>
      <c r="CB1068" s="5"/>
      <c r="CC1068" s="33" t="s">
        <v>177</v>
      </c>
      <c r="CD1068" s="5"/>
      <c r="CE1068" s="5"/>
      <c r="CF1068" s="33" t="s">
        <v>178</v>
      </c>
      <c r="CG1068" s="33" t="s">
        <v>7082</v>
      </c>
      <c r="CH1068" s="5"/>
      <c r="CI1068" s="5"/>
      <c r="CJ1068" s="5"/>
      <c r="CK1068" s="33"/>
      <c r="CL1068" s="49">
        <v>44995.0</v>
      </c>
      <c r="CM1068" s="33" t="s">
        <v>180</v>
      </c>
      <c r="CN1068" s="5"/>
      <c r="CO1068" s="33">
        <v>2.0</v>
      </c>
      <c r="CP1068" s="33" t="s">
        <v>181</v>
      </c>
      <c r="CQ1068" s="50" t="str">
        <f t="shared" si="7"/>
        <v>08/07/1975</v>
      </c>
      <c r="CR1068" s="33" t="s">
        <v>182</v>
      </c>
      <c r="CS1068" s="33">
        <v>4.0</v>
      </c>
      <c r="CT1068" s="33">
        <v>5.0</v>
      </c>
      <c r="CU1068" s="33">
        <v>25.0</v>
      </c>
      <c r="CV1068" s="33">
        <v>1379.0</v>
      </c>
      <c r="CW1068" s="5"/>
      <c r="CX1068" s="5"/>
      <c r="CY1068" s="33">
        <v>-99.716456</v>
      </c>
      <c r="CZ1068" s="33">
        <v>20.748767</v>
      </c>
      <c r="DA1068" s="33">
        <v>4.411547514E9</v>
      </c>
      <c r="DB1068" s="33">
        <v>2.0</v>
      </c>
      <c r="DC1068" s="33" t="s">
        <v>183</v>
      </c>
      <c r="DD1068" s="33">
        <v>2023.0</v>
      </c>
      <c r="DE1068" s="33" t="s">
        <v>184</v>
      </c>
      <c r="DF1068" s="33"/>
      <c r="DG1068" s="33" t="s">
        <v>185</v>
      </c>
      <c r="DH1068" s="33" t="s">
        <v>186</v>
      </c>
      <c r="DI1068" s="5"/>
      <c r="DJ1068" s="5"/>
    </row>
    <row r="1069">
      <c r="A1069" s="33" t="s">
        <v>7083</v>
      </c>
      <c r="B1069" s="34">
        <v>44956.0</v>
      </c>
      <c r="C1069" s="35" t="s">
        <v>137</v>
      </c>
      <c r="D1069" s="35" t="s">
        <v>139</v>
      </c>
      <c r="E1069" s="35" t="s">
        <v>142</v>
      </c>
      <c r="F1069" s="36" t="s">
        <v>144</v>
      </c>
      <c r="G1069" s="33" t="s">
        <v>7084</v>
      </c>
      <c r="H1069" s="33" t="s">
        <v>7085</v>
      </c>
      <c r="I1069" s="33" t="s">
        <v>255</v>
      </c>
      <c r="J1069" s="33" t="s">
        <v>2260</v>
      </c>
      <c r="K1069" s="35" t="s">
        <v>150</v>
      </c>
      <c r="L1069" s="33" t="s">
        <v>6902</v>
      </c>
      <c r="M1069" s="5"/>
      <c r="N1069" s="33" t="s">
        <v>6680</v>
      </c>
      <c r="O1069" s="5"/>
      <c r="P1069" s="35" t="s">
        <v>153</v>
      </c>
      <c r="Q1069" s="35" t="s">
        <v>6680</v>
      </c>
      <c r="R1069" s="33">
        <v>76530.0</v>
      </c>
      <c r="S1069" s="37"/>
      <c r="T1069" s="33"/>
      <c r="U1069" s="33">
        <v>4.33</v>
      </c>
      <c r="V1069" s="33" t="s">
        <v>154</v>
      </c>
      <c r="W1069" s="33"/>
      <c r="X1069" s="33"/>
      <c r="Y1069" s="5"/>
      <c r="Z1069" s="5"/>
      <c r="AA1069" s="33">
        <v>1.0</v>
      </c>
      <c r="AB1069" s="33"/>
      <c r="AC1069" s="33">
        <v>1.0</v>
      </c>
      <c r="AD1069" s="5"/>
      <c r="AE1069" s="5"/>
      <c r="AF1069" s="5"/>
      <c r="AG1069" s="16"/>
      <c r="AH1069" s="38" t="str">
        <f t="shared" si="1"/>
        <v/>
      </c>
      <c r="AI1069" s="39">
        <f t="shared" si="2"/>
        <v>1</v>
      </c>
      <c r="AJ1069" s="37" t="str">
        <f t="shared" si="3"/>
        <v/>
      </c>
      <c r="AK1069" s="41" t="str">
        <f t="shared" si="4"/>
        <v/>
      </c>
      <c r="AL1069" s="35" t="s">
        <v>153</v>
      </c>
      <c r="AM1069" s="33" t="s">
        <v>1813</v>
      </c>
      <c r="AN1069" s="33" t="s">
        <v>1813</v>
      </c>
      <c r="AO1069" s="41"/>
      <c r="AP1069" s="33" t="s">
        <v>169</v>
      </c>
      <c r="AQ1069" s="33" t="s">
        <v>170</v>
      </c>
      <c r="AR1069" s="33">
        <v>300.0</v>
      </c>
      <c r="AS1069" s="42"/>
      <c r="AT1069" s="42"/>
      <c r="AU1069" s="42"/>
      <c r="AV1069" s="42"/>
      <c r="AW1069" s="42"/>
      <c r="AX1069" s="5"/>
      <c r="AY1069" s="33"/>
      <c r="AZ1069" s="33" t="s">
        <v>7086</v>
      </c>
      <c r="BA1069" s="5"/>
      <c r="BB1069" s="5"/>
      <c r="BC1069" s="5" t="s">
        <v>7087</v>
      </c>
      <c r="BD1069" s="33" t="s">
        <v>173</v>
      </c>
      <c r="BE1069" s="41"/>
      <c r="BF1069" s="35"/>
      <c r="BG1069" s="33" t="s">
        <v>169</v>
      </c>
      <c r="BH1069" s="5"/>
      <c r="BI1069" s="33">
        <v>300.0</v>
      </c>
      <c r="BJ1069" s="33" t="s">
        <v>170</v>
      </c>
      <c r="BK1069" s="5"/>
      <c r="BL1069" s="5">
        <f t="shared" si="5"/>
        <v>3994.5</v>
      </c>
      <c r="BM1069" s="5"/>
      <c r="BN1069" s="5"/>
      <c r="BO1069" s="42">
        <f t="shared" si="6"/>
        <v>3994.5</v>
      </c>
      <c r="BP1069" s="44"/>
      <c r="BQ1069" s="45"/>
      <c r="BR1069" s="47"/>
      <c r="BS1069" s="45"/>
      <c r="BT1069" s="37"/>
      <c r="BU1069" s="5"/>
      <c r="BV1069" s="38"/>
      <c r="BW1069" s="48"/>
      <c r="BX1069" s="44"/>
      <c r="BY1069" s="44"/>
      <c r="BZ1069" s="33" t="s">
        <v>131</v>
      </c>
      <c r="CA1069" s="5"/>
      <c r="CB1069" s="5"/>
      <c r="CC1069" s="33" t="s">
        <v>177</v>
      </c>
      <c r="CD1069" s="5"/>
      <c r="CE1069" s="5"/>
      <c r="CF1069" s="33" t="s">
        <v>178</v>
      </c>
      <c r="CG1069" s="33" t="s">
        <v>7088</v>
      </c>
      <c r="CH1069" s="5"/>
      <c r="CI1069" s="5"/>
      <c r="CJ1069" s="5"/>
      <c r="CK1069" s="33"/>
      <c r="CL1069" s="49">
        <v>44995.0</v>
      </c>
      <c r="CM1069" s="33" t="s">
        <v>180</v>
      </c>
      <c r="CN1069" s="5"/>
      <c r="CO1069" s="33">
        <v>2.0</v>
      </c>
      <c r="CP1069" s="33" t="s">
        <v>181</v>
      </c>
      <c r="CQ1069" s="50" t="str">
        <f t="shared" si="7"/>
        <v>10/05/1956</v>
      </c>
      <c r="CR1069" s="33" t="s">
        <v>182</v>
      </c>
      <c r="CS1069" s="33">
        <v>4.0</v>
      </c>
      <c r="CT1069" s="33">
        <v>5.0</v>
      </c>
      <c r="CU1069" s="33">
        <v>25.0</v>
      </c>
      <c r="CV1069" s="33">
        <v>1379.0</v>
      </c>
      <c r="CW1069" s="5"/>
      <c r="CX1069" s="5"/>
      <c r="CY1069" s="33">
        <v>-99.717395</v>
      </c>
      <c r="CZ1069" s="33">
        <v>20.752073</v>
      </c>
      <c r="DA1069" s="33">
        <v>4.411154729E9</v>
      </c>
      <c r="DB1069" s="33">
        <v>2.0</v>
      </c>
      <c r="DC1069" s="33" t="s">
        <v>183</v>
      </c>
      <c r="DD1069" s="33">
        <v>2023.0</v>
      </c>
      <c r="DE1069" s="33" t="s">
        <v>184</v>
      </c>
      <c r="DF1069" s="33"/>
      <c r="DG1069" s="33" t="s">
        <v>185</v>
      </c>
      <c r="DH1069" s="33" t="s">
        <v>186</v>
      </c>
      <c r="DI1069" s="5"/>
      <c r="DJ1069" s="5"/>
    </row>
    <row r="1070">
      <c r="A1070" s="33" t="s">
        <v>7089</v>
      </c>
      <c r="B1070" s="34">
        <v>44956.0</v>
      </c>
      <c r="C1070" s="35" t="s">
        <v>137</v>
      </c>
      <c r="D1070" s="35" t="s">
        <v>139</v>
      </c>
      <c r="E1070" s="35" t="s">
        <v>142</v>
      </c>
      <c r="F1070" s="36" t="s">
        <v>144</v>
      </c>
      <c r="G1070" s="33" t="s">
        <v>7090</v>
      </c>
      <c r="H1070" s="33" t="s">
        <v>7091</v>
      </c>
      <c r="I1070" s="33" t="s">
        <v>255</v>
      </c>
      <c r="J1070" s="33" t="s">
        <v>2260</v>
      </c>
      <c r="K1070" s="35" t="s">
        <v>150</v>
      </c>
      <c r="L1070" s="33" t="s">
        <v>6699</v>
      </c>
      <c r="M1070" s="5"/>
      <c r="N1070" s="33" t="s">
        <v>6680</v>
      </c>
      <c r="O1070" s="5"/>
      <c r="P1070" s="35" t="s">
        <v>153</v>
      </c>
      <c r="Q1070" s="35" t="s">
        <v>6680</v>
      </c>
      <c r="R1070" s="33">
        <v>76530.0</v>
      </c>
      <c r="S1070" s="37"/>
      <c r="T1070" s="33"/>
      <c r="U1070" s="33">
        <v>4.01</v>
      </c>
      <c r="V1070" s="33" t="s">
        <v>154</v>
      </c>
      <c r="W1070" s="33"/>
      <c r="X1070" s="33"/>
      <c r="Y1070" s="5"/>
      <c r="Z1070" s="5"/>
      <c r="AA1070" s="33">
        <v>1.0</v>
      </c>
      <c r="AB1070" s="33"/>
      <c r="AC1070" s="33">
        <v>1.0</v>
      </c>
      <c r="AD1070" s="5"/>
      <c r="AE1070" s="5"/>
      <c r="AF1070" s="5"/>
      <c r="AG1070" s="16"/>
      <c r="AH1070" s="38" t="str">
        <f t="shared" si="1"/>
        <v/>
      </c>
      <c r="AI1070" s="39" t="str">
        <f t="shared" si="2"/>
        <v/>
      </c>
      <c r="AJ1070" s="37" t="str">
        <f t="shared" si="3"/>
        <v/>
      </c>
      <c r="AK1070" s="41" t="str">
        <f t="shared" si="4"/>
        <v/>
      </c>
      <c r="AL1070" s="35" t="s">
        <v>153</v>
      </c>
      <c r="AM1070" s="33" t="s">
        <v>1813</v>
      </c>
      <c r="AN1070" s="33" t="s">
        <v>1813</v>
      </c>
      <c r="AO1070" s="41"/>
      <c r="AP1070" s="33" t="s">
        <v>169</v>
      </c>
      <c r="AQ1070" s="33" t="s">
        <v>170</v>
      </c>
      <c r="AR1070" s="33">
        <v>300.0</v>
      </c>
      <c r="AS1070" s="42"/>
      <c r="AT1070" s="42"/>
      <c r="AU1070" s="42"/>
      <c r="AV1070" s="42"/>
      <c r="AW1070" s="42"/>
      <c r="AX1070" s="5"/>
      <c r="AY1070" s="33"/>
      <c r="AZ1070" s="33" t="s">
        <v>7092</v>
      </c>
      <c r="BA1070" s="5"/>
      <c r="BB1070" s="5"/>
      <c r="BC1070" s="5" t="s">
        <v>7093</v>
      </c>
      <c r="BD1070" s="33" t="s">
        <v>173</v>
      </c>
      <c r="BE1070" s="41"/>
      <c r="BF1070" s="35"/>
      <c r="BG1070" s="33" t="s">
        <v>169</v>
      </c>
      <c r="BH1070" s="5"/>
      <c r="BI1070" s="33">
        <v>300.0</v>
      </c>
      <c r="BJ1070" s="33" t="s">
        <v>170</v>
      </c>
      <c r="BK1070" s="5"/>
      <c r="BL1070" s="5">
        <f t="shared" si="5"/>
        <v>3994.5</v>
      </c>
      <c r="BM1070" s="5"/>
      <c r="BN1070" s="5"/>
      <c r="BO1070" s="42">
        <f t="shared" si="6"/>
        <v>3994.5</v>
      </c>
      <c r="BP1070" s="44"/>
      <c r="BQ1070" s="45"/>
      <c r="BR1070" s="47"/>
      <c r="BS1070" s="45"/>
      <c r="BT1070" s="37"/>
      <c r="BU1070" s="5"/>
      <c r="BV1070" s="38"/>
      <c r="BW1070" s="48"/>
      <c r="BX1070" s="44"/>
      <c r="BY1070" s="44"/>
      <c r="BZ1070" s="33" t="s">
        <v>131</v>
      </c>
      <c r="CA1070" s="5"/>
      <c r="CB1070" s="5"/>
      <c r="CC1070" s="33" t="s">
        <v>177</v>
      </c>
      <c r="CD1070" s="5"/>
      <c r="CE1070" s="5"/>
      <c r="CF1070" s="33" t="s">
        <v>178</v>
      </c>
      <c r="CG1070" s="33" t="s">
        <v>7094</v>
      </c>
      <c r="CH1070" s="5"/>
      <c r="CI1070" s="5"/>
      <c r="CJ1070" s="5"/>
      <c r="CK1070" s="33"/>
      <c r="CL1070" s="49">
        <v>44995.0</v>
      </c>
      <c r="CM1070" s="33" t="s">
        <v>180</v>
      </c>
      <c r="CN1070" s="5"/>
      <c r="CO1070" s="33">
        <v>2.0</v>
      </c>
      <c r="CP1070" s="33" t="s">
        <v>181</v>
      </c>
      <c r="CQ1070" s="50" t="str">
        <f t="shared" si="7"/>
        <v>15/02/1971</v>
      </c>
      <c r="CR1070" s="33" t="s">
        <v>182</v>
      </c>
      <c r="CS1070" s="33">
        <v>4.0</v>
      </c>
      <c r="CT1070" s="33">
        <v>5.0</v>
      </c>
      <c r="CU1070" s="33">
        <v>25.0</v>
      </c>
      <c r="CV1070" s="33">
        <v>1379.0</v>
      </c>
      <c r="CW1070" s="5"/>
      <c r="CX1070" s="5"/>
      <c r="CY1070" s="33">
        <v>-99.716456</v>
      </c>
      <c r="CZ1070" s="33">
        <v>20.748767</v>
      </c>
      <c r="DA1070" s="33">
        <v>4.411177644E9</v>
      </c>
      <c r="DB1070" s="33">
        <v>2.0</v>
      </c>
      <c r="DC1070" s="33" t="s">
        <v>183</v>
      </c>
      <c r="DD1070" s="33">
        <v>2023.0</v>
      </c>
      <c r="DE1070" s="33" t="s">
        <v>184</v>
      </c>
      <c r="DF1070" s="33"/>
      <c r="DG1070" s="33" t="s">
        <v>185</v>
      </c>
      <c r="DH1070" s="33" t="s">
        <v>186</v>
      </c>
      <c r="DI1070" s="5"/>
      <c r="DJ1070" s="5"/>
    </row>
    <row r="1071">
      <c r="A1071" s="33" t="s">
        <v>7095</v>
      </c>
      <c r="B1071" s="34">
        <v>44956.0</v>
      </c>
      <c r="C1071" s="35" t="s">
        <v>137</v>
      </c>
      <c r="D1071" s="35" t="s">
        <v>139</v>
      </c>
      <c r="E1071" s="35" t="s">
        <v>142</v>
      </c>
      <c r="F1071" s="36" t="s">
        <v>144</v>
      </c>
      <c r="G1071" s="33" t="s">
        <v>7096</v>
      </c>
      <c r="H1071" s="33" t="s">
        <v>4045</v>
      </c>
      <c r="I1071" s="33" t="s">
        <v>255</v>
      </c>
      <c r="J1071" s="33" t="s">
        <v>213</v>
      </c>
      <c r="K1071" s="35" t="s">
        <v>150</v>
      </c>
      <c r="L1071" s="33" t="s">
        <v>3775</v>
      </c>
      <c r="M1071" s="5"/>
      <c r="N1071" s="33" t="s">
        <v>6680</v>
      </c>
      <c r="O1071" s="5"/>
      <c r="P1071" s="35" t="s">
        <v>153</v>
      </c>
      <c r="Q1071" s="35" t="s">
        <v>6680</v>
      </c>
      <c r="R1071" s="33">
        <v>76530.0</v>
      </c>
      <c r="S1071" s="37"/>
      <c r="T1071" s="33"/>
      <c r="U1071" s="33">
        <v>1.87</v>
      </c>
      <c r="V1071" s="33" t="s">
        <v>154</v>
      </c>
      <c r="W1071" s="33"/>
      <c r="X1071" s="33"/>
      <c r="Y1071" s="5"/>
      <c r="Z1071" s="5"/>
      <c r="AA1071" s="33">
        <v>1.0</v>
      </c>
      <c r="AB1071" s="33">
        <v>1.0</v>
      </c>
      <c r="AC1071" s="33"/>
      <c r="AD1071" s="5"/>
      <c r="AE1071" s="5"/>
      <c r="AF1071" s="5"/>
      <c r="AG1071" s="16"/>
      <c r="AH1071" s="38">
        <f t="shared" si="1"/>
        <v>1</v>
      </c>
      <c r="AI1071" s="39" t="str">
        <f t="shared" si="2"/>
        <v/>
      </c>
      <c r="AJ1071" s="37" t="str">
        <f t="shared" si="3"/>
        <v/>
      </c>
      <c r="AK1071" s="41" t="str">
        <f t="shared" si="4"/>
        <v/>
      </c>
      <c r="AL1071" s="35" t="s">
        <v>153</v>
      </c>
      <c r="AM1071" s="33" t="s">
        <v>1813</v>
      </c>
      <c r="AN1071" s="33" t="s">
        <v>1813</v>
      </c>
      <c r="AO1071" s="41"/>
      <c r="AP1071" s="33" t="s">
        <v>169</v>
      </c>
      <c r="AQ1071" s="33" t="s">
        <v>170</v>
      </c>
      <c r="AR1071" s="33">
        <v>150.0</v>
      </c>
      <c r="AS1071" s="42"/>
      <c r="AT1071" s="42"/>
      <c r="AU1071" s="42"/>
      <c r="AV1071" s="42"/>
      <c r="AW1071" s="42"/>
      <c r="AX1071" s="5"/>
      <c r="AY1071" s="33"/>
      <c r="AZ1071" s="33" t="s">
        <v>7097</v>
      </c>
      <c r="BA1071" s="5"/>
      <c r="BB1071" s="5"/>
      <c r="BC1071" s="5" t="s">
        <v>7098</v>
      </c>
      <c r="BD1071" s="33" t="s">
        <v>173</v>
      </c>
      <c r="BE1071" s="41"/>
      <c r="BF1071" s="35"/>
      <c r="BG1071" s="33" t="s">
        <v>169</v>
      </c>
      <c r="BH1071" s="5"/>
      <c r="BI1071" s="33">
        <v>150.0</v>
      </c>
      <c r="BJ1071" s="33" t="s">
        <v>170</v>
      </c>
      <c r="BK1071" s="5"/>
      <c r="BL1071" s="5">
        <f t="shared" si="5"/>
        <v>1997.25</v>
      </c>
      <c r="BM1071" s="5"/>
      <c r="BN1071" s="5"/>
      <c r="BO1071" s="42">
        <f t="shared" si="6"/>
        <v>1997.25</v>
      </c>
      <c r="BP1071" s="44"/>
      <c r="BQ1071" s="45"/>
      <c r="BR1071" s="47"/>
      <c r="BS1071" s="45"/>
      <c r="BT1071" s="37"/>
      <c r="BU1071" s="5"/>
      <c r="BV1071" s="38"/>
      <c r="BW1071" s="48"/>
      <c r="BX1071" s="44"/>
      <c r="BY1071" s="44"/>
      <c r="BZ1071" s="33" t="s">
        <v>131</v>
      </c>
      <c r="CA1071" s="5"/>
      <c r="CB1071" s="5"/>
      <c r="CC1071" s="33" t="s">
        <v>177</v>
      </c>
      <c r="CD1071" s="5"/>
      <c r="CE1071" s="5"/>
      <c r="CF1071" s="33" t="s">
        <v>178</v>
      </c>
      <c r="CG1071" s="33" t="s">
        <v>7099</v>
      </c>
      <c r="CH1071" s="5"/>
      <c r="CI1071" s="5"/>
      <c r="CJ1071" s="5"/>
      <c r="CK1071" s="33"/>
      <c r="CL1071" s="49">
        <v>44995.0</v>
      </c>
      <c r="CM1071" s="33" t="s">
        <v>180</v>
      </c>
      <c r="CN1071" s="5"/>
      <c r="CO1071" s="33">
        <v>1.0</v>
      </c>
      <c r="CP1071" s="33" t="s">
        <v>181</v>
      </c>
      <c r="CQ1071" s="50" t="str">
        <f t="shared" si="7"/>
        <v>20/09/1950</v>
      </c>
      <c r="CR1071" s="33" t="s">
        <v>243</v>
      </c>
      <c r="CS1071" s="33">
        <v>4.0</v>
      </c>
      <c r="CT1071" s="33">
        <v>5.0</v>
      </c>
      <c r="CU1071" s="33">
        <v>25.0</v>
      </c>
      <c r="CV1071" s="33">
        <v>1379.0</v>
      </c>
      <c r="CW1071" s="5"/>
      <c r="CX1071" s="5"/>
      <c r="CY1071" s="33">
        <v>-99.717395</v>
      </c>
      <c r="CZ1071" s="33">
        <v>20.752073</v>
      </c>
      <c r="DA1071" s="33">
        <v>4.411298146E9</v>
      </c>
      <c r="DB1071" s="33">
        <v>2.0</v>
      </c>
      <c r="DC1071" s="33" t="s">
        <v>183</v>
      </c>
      <c r="DD1071" s="33">
        <v>2023.0</v>
      </c>
      <c r="DE1071" s="33" t="s">
        <v>184</v>
      </c>
      <c r="DF1071" s="33"/>
      <c r="DG1071" s="33" t="s">
        <v>185</v>
      </c>
      <c r="DH1071" s="33" t="s">
        <v>186</v>
      </c>
      <c r="DI1071" s="5"/>
      <c r="DJ1071" s="5"/>
    </row>
    <row r="1072">
      <c r="A1072" s="33" t="s">
        <v>7100</v>
      </c>
      <c r="B1072" s="34">
        <v>44956.0</v>
      </c>
      <c r="C1072" s="35" t="s">
        <v>137</v>
      </c>
      <c r="D1072" s="35" t="s">
        <v>139</v>
      </c>
      <c r="E1072" s="35" t="s">
        <v>142</v>
      </c>
      <c r="F1072" s="36" t="s">
        <v>144</v>
      </c>
      <c r="G1072" s="33" t="s">
        <v>7101</v>
      </c>
      <c r="H1072" s="33" t="s">
        <v>1689</v>
      </c>
      <c r="I1072" s="33" t="s">
        <v>799</v>
      </c>
      <c r="J1072" s="33" t="s">
        <v>447</v>
      </c>
      <c r="K1072" s="35" t="s">
        <v>150</v>
      </c>
      <c r="L1072" s="33" t="s">
        <v>6958</v>
      </c>
      <c r="M1072" s="5"/>
      <c r="N1072" s="33" t="s">
        <v>6680</v>
      </c>
      <c r="O1072" s="5"/>
      <c r="P1072" s="35" t="s">
        <v>153</v>
      </c>
      <c r="Q1072" s="35" t="s">
        <v>6680</v>
      </c>
      <c r="R1072" s="33">
        <v>76530.0</v>
      </c>
      <c r="S1072" s="37"/>
      <c r="T1072" s="33"/>
      <c r="U1072" s="33">
        <v>2.76</v>
      </c>
      <c r="V1072" s="33" t="s">
        <v>154</v>
      </c>
      <c r="W1072" s="33"/>
      <c r="X1072" s="33"/>
      <c r="Y1072" s="5"/>
      <c r="Z1072" s="5"/>
      <c r="AA1072" s="33">
        <v>1.0</v>
      </c>
      <c r="AB1072" s="33">
        <v>1.0</v>
      </c>
      <c r="AC1072" s="33"/>
      <c r="AD1072" s="5"/>
      <c r="AE1072" s="5"/>
      <c r="AF1072" s="5"/>
      <c r="AG1072" s="16"/>
      <c r="AH1072" s="38">
        <f t="shared" si="1"/>
        <v>1</v>
      </c>
      <c r="AI1072" s="39" t="str">
        <f t="shared" si="2"/>
        <v/>
      </c>
      <c r="AJ1072" s="37" t="str">
        <f t="shared" si="3"/>
        <v/>
      </c>
      <c r="AK1072" s="41" t="str">
        <f t="shared" si="4"/>
        <v/>
      </c>
      <c r="AL1072" s="35" t="s">
        <v>153</v>
      </c>
      <c r="AM1072" s="33" t="s">
        <v>1813</v>
      </c>
      <c r="AN1072" s="33" t="s">
        <v>1813</v>
      </c>
      <c r="AO1072" s="41"/>
      <c r="AP1072" s="33" t="s">
        <v>169</v>
      </c>
      <c r="AQ1072" s="33" t="s">
        <v>170</v>
      </c>
      <c r="AR1072" s="33">
        <v>300.0</v>
      </c>
      <c r="AS1072" s="42"/>
      <c r="AT1072" s="42"/>
      <c r="AU1072" s="42"/>
      <c r="AV1072" s="42"/>
      <c r="AW1072" s="42"/>
      <c r="AX1072" s="5"/>
      <c r="AY1072" s="33"/>
      <c r="AZ1072" s="33" t="s">
        <v>7102</v>
      </c>
      <c r="BA1072" s="5"/>
      <c r="BB1072" s="5"/>
      <c r="BC1072" s="5" t="s">
        <v>7103</v>
      </c>
      <c r="BD1072" s="33" t="s">
        <v>173</v>
      </c>
      <c r="BE1072" s="41"/>
      <c r="BF1072" s="35"/>
      <c r="BG1072" s="33" t="s">
        <v>169</v>
      </c>
      <c r="BH1072" s="5"/>
      <c r="BI1072" s="33">
        <v>300.0</v>
      </c>
      <c r="BJ1072" s="33" t="s">
        <v>170</v>
      </c>
      <c r="BK1072" s="5"/>
      <c r="BL1072" s="5">
        <f t="shared" si="5"/>
        <v>3994.5</v>
      </c>
      <c r="BM1072" s="5"/>
      <c r="BN1072" s="5"/>
      <c r="BO1072" s="42">
        <f t="shared" si="6"/>
        <v>3994.5</v>
      </c>
      <c r="BP1072" s="44"/>
      <c r="BQ1072" s="45"/>
      <c r="BR1072" s="47"/>
      <c r="BS1072" s="45"/>
      <c r="BT1072" s="37"/>
      <c r="BU1072" s="5"/>
      <c r="BV1072" s="38"/>
      <c r="BW1072" s="48"/>
      <c r="BX1072" s="44"/>
      <c r="BY1072" s="44"/>
      <c r="BZ1072" s="33" t="s">
        <v>131</v>
      </c>
      <c r="CA1072" s="5"/>
      <c r="CB1072" s="5"/>
      <c r="CC1072" s="33" t="s">
        <v>177</v>
      </c>
      <c r="CD1072" s="5"/>
      <c r="CE1072" s="5"/>
      <c r="CF1072" s="33" t="s">
        <v>178</v>
      </c>
      <c r="CG1072" s="33" t="s">
        <v>7104</v>
      </c>
      <c r="CH1072" s="5"/>
      <c r="CI1072" s="5"/>
      <c r="CJ1072" s="5"/>
      <c r="CK1072" s="33"/>
      <c r="CL1072" s="49">
        <v>44995.0</v>
      </c>
      <c r="CM1072" s="33" t="s">
        <v>180</v>
      </c>
      <c r="CN1072" s="5"/>
      <c r="CO1072" s="33">
        <v>2.0</v>
      </c>
      <c r="CP1072" s="33" t="s">
        <v>181</v>
      </c>
      <c r="CQ1072" s="50" t="str">
        <f t="shared" si="7"/>
        <v>10/09/1949</v>
      </c>
      <c r="CR1072" s="33" t="s">
        <v>243</v>
      </c>
      <c r="CS1072" s="33">
        <v>4.0</v>
      </c>
      <c r="CT1072" s="33">
        <v>5.0</v>
      </c>
      <c r="CU1072" s="33">
        <v>25.0</v>
      </c>
      <c r="CV1072" s="33">
        <v>1379.0</v>
      </c>
      <c r="CW1072" s="5"/>
      <c r="CX1072" s="5"/>
      <c r="CY1072" s="33">
        <v>-99.717395</v>
      </c>
      <c r="CZ1072" s="33">
        <v>20.752073</v>
      </c>
      <c r="DA1072" s="33">
        <v>4.41138605E9</v>
      </c>
      <c r="DB1072" s="33">
        <v>2.0</v>
      </c>
      <c r="DC1072" s="33" t="s">
        <v>183</v>
      </c>
      <c r="DD1072" s="33">
        <v>2023.0</v>
      </c>
      <c r="DE1072" s="33" t="s">
        <v>184</v>
      </c>
      <c r="DF1072" s="33"/>
      <c r="DG1072" s="33" t="s">
        <v>185</v>
      </c>
      <c r="DH1072" s="33" t="s">
        <v>186</v>
      </c>
      <c r="DI1072" s="5"/>
      <c r="DJ1072" s="5"/>
    </row>
    <row r="1073">
      <c r="A1073" s="33" t="s">
        <v>7105</v>
      </c>
      <c r="B1073" s="34">
        <v>44956.0</v>
      </c>
      <c r="C1073" s="35" t="s">
        <v>137</v>
      </c>
      <c r="D1073" s="35" t="s">
        <v>139</v>
      </c>
      <c r="E1073" s="35" t="s">
        <v>142</v>
      </c>
      <c r="F1073" s="36" t="s">
        <v>144</v>
      </c>
      <c r="G1073" s="33" t="s">
        <v>7106</v>
      </c>
      <c r="H1073" s="33" t="s">
        <v>7107</v>
      </c>
      <c r="I1073" s="33" t="s">
        <v>6799</v>
      </c>
      <c r="J1073" s="33" t="s">
        <v>254</v>
      </c>
      <c r="K1073" s="35" t="s">
        <v>150</v>
      </c>
      <c r="L1073" s="33" t="s">
        <v>6884</v>
      </c>
      <c r="M1073" s="5"/>
      <c r="N1073" s="33" t="s">
        <v>6680</v>
      </c>
      <c r="O1073" s="5"/>
      <c r="P1073" s="35" t="s">
        <v>153</v>
      </c>
      <c r="Q1073" s="35" t="s">
        <v>6680</v>
      </c>
      <c r="R1073" s="33">
        <v>76530.0</v>
      </c>
      <c r="S1073" s="37"/>
      <c r="T1073" s="33"/>
      <c r="U1073" s="33">
        <v>1.63</v>
      </c>
      <c r="V1073" s="33" t="s">
        <v>154</v>
      </c>
      <c r="W1073" s="33"/>
      <c r="X1073" s="33"/>
      <c r="Y1073" s="5"/>
      <c r="Z1073" s="5"/>
      <c r="AA1073" s="33">
        <v>1.0</v>
      </c>
      <c r="AB1073" s="33"/>
      <c r="AC1073" s="33">
        <v>1.0</v>
      </c>
      <c r="AD1073" s="5"/>
      <c r="AE1073" s="5"/>
      <c r="AF1073" s="5"/>
      <c r="AG1073" s="16"/>
      <c r="AH1073" s="38" t="str">
        <f t="shared" si="1"/>
        <v/>
      </c>
      <c r="AI1073" s="39" t="str">
        <f t="shared" si="2"/>
        <v/>
      </c>
      <c r="AJ1073" s="37" t="str">
        <f t="shared" si="3"/>
        <v/>
      </c>
      <c r="AK1073" s="41" t="str">
        <f t="shared" si="4"/>
        <v/>
      </c>
      <c r="AL1073" s="35" t="s">
        <v>153</v>
      </c>
      <c r="AM1073" s="33" t="s">
        <v>1813</v>
      </c>
      <c r="AN1073" s="33" t="s">
        <v>1813</v>
      </c>
      <c r="AO1073" s="41"/>
      <c r="AP1073" s="33" t="s">
        <v>169</v>
      </c>
      <c r="AQ1073" s="33" t="s">
        <v>170</v>
      </c>
      <c r="AR1073" s="33">
        <v>150.0</v>
      </c>
      <c r="AS1073" s="42"/>
      <c r="AT1073" s="42"/>
      <c r="AU1073" s="42"/>
      <c r="AV1073" s="42"/>
      <c r="AW1073" s="42"/>
      <c r="AX1073" s="5"/>
      <c r="AY1073" s="33"/>
      <c r="AZ1073" s="33" t="s">
        <v>7108</v>
      </c>
      <c r="BA1073" s="5"/>
      <c r="BB1073" s="5"/>
      <c r="BC1073" s="5" t="s">
        <v>7109</v>
      </c>
      <c r="BD1073" s="33" t="s">
        <v>173</v>
      </c>
      <c r="BE1073" s="41"/>
      <c r="BF1073" s="35"/>
      <c r="BG1073" s="33" t="s">
        <v>169</v>
      </c>
      <c r="BH1073" s="5"/>
      <c r="BI1073" s="33">
        <v>150.0</v>
      </c>
      <c r="BJ1073" s="33" t="s">
        <v>170</v>
      </c>
      <c r="BK1073" s="5"/>
      <c r="BL1073" s="5">
        <f t="shared" si="5"/>
        <v>1997.25</v>
      </c>
      <c r="BM1073" s="5"/>
      <c r="BN1073" s="5"/>
      <c r="BO1073" s="42">
        <f t="shared" si="6"/>
        <v>1997.25</v>
      </c>
      <c r="BP1073" s="44"/>
      <c r="BQ1073" s="45"/>
      <c r="BR1073" s="47"/>
      <c r="BS1073" s="45"/>
      <c r="BT1073" s="37"/>
      <c r="BU1073" s="5"/>
      <c r="BV1073" s="38"/>
      <c r="BW1073" s="48"/>
      <c r="BX1073" s="44"/>
      <c r="BY1073" s="44"/>
      <c r="BZ1073" s="33" t="s">
        <v>131</v>
      </c>
      <c r="CA1073" s="5"/>
      <c r="CB1073" s="5"/>
      <c r="CC1073" s="33" t="s">
        <v>177</v>
      </c>
      <c r="CD1073" s="5"/>
      <c r="CE1073" s="5"/>
      <c r="CF1073" s="33" t="s">
        <v>178</v>
      </c>
      <c r="CG1073" s="33" t="s">
        <v>7110</v>
      </c>
      <c r="CH1073" s="5"/>
      <c r="CI1073" s="5"/>
      <c r="CJ1073" s="5"/>
      <c r="CK1073" s="33"/>
      <c r="CL1073" s="49">
        <v>44995.0</v>
      </c>
      <c r="CM1073" s="33" t="s">
        <v>180</v>
      </c>
      <c r="CN1073" s="5"/>
      <c r="CO1073" s="33">
        <v>1.0</v>
      </c>
      <c r="CP1073" s="33" t="s">
        <v>181</v>
      </c>
      <c r="CQ1073" s="50" t="str">
        <f t="shared" si="7"/>
        <v>04/03/1968</v>
      </c>
      <c r="CR1073" s="33" t="s">
        <v>182</v>
      </c>
      <c r="CS1073" s="33">
        <v>4.0</v>
      </c>
      <c r="CT1073" s="33">
        <v>5.0</v>
      </c>
      <c r="CU1073" s="33">
        <v>25.0</v>
      </c>
      <c r="CV1073" s="33">
        <v>1379.0</v>
      </c>
      <c r="CW1073" s="5"/>
      <c r="CX1073" s="5"/>
      <c r="CY1073" s="33">
        <v>-99.717395</v>
      </c>
      <c r="CZ1073" s="33">
        <v>20.752073</v>
      </c>
      <c r="DA1073" s="33">
        <v>4.411168713E9</v>
      </c>
      <c r="DB1073" s="33">
        <v>2.0</v>
      </c>
      <c r="DC1073" s="33" t="s">
        <v>183</v>
      </c>
      <c r="DD1073" s="33">
        <v>2023.0</v>
      </c>
      <c r="DE1073" s="33" t="s">
        <v>184</v>
      </c>
      <c r="DF1073" s="33"/>
      <c r="DG1073" s="33" t="s">
        <v>185</v>
      </c>
      <c r="DH1073" s="33" t="s">
        <v>186</v>
      </c>
      <c r="DI1073" s="5"/>
      <c r="DJ1073" s="5"/>
    </row>
    <row r="1074">
      <c r="A1074" s="33" t="s">
        <v>7111</v>
      </c>
      <c r="B1074" s="34">
        <v>44956.0</v>
      </c>
      <c r="C1074" s="35" t="s">
        <v>137</v>
      </c>
      <c r="D1074" s="35" t="s">
        <v>139</v>
      </c>
      <c r="E1074" s="35" t="s">
        <v>142</v>
      </c>
      <c r="F1074" s="36" t="s">
        <v>144</v>
      </c>
      <c r="G1074" s="33" t="s">
        <v>7112</v>
      </c>
      <c r="H1074" s="33" t="s">
        <v>7113</v>
      </c>
      <c r="I1074" s="33" t="s">
        <v>6799</v>
      </c>
      <c r="J1074" s="33" t="s">
        <v>231</v>
      </c>
      <c r="K1074" s="35" t="s">
        <v>150</v>
      </c>
      <c r="L1074" s="33" t="s">
        <v>6699</v>
      </c>
      <c r="M1074" s="5"/>
      <c r="N1074" s="33" t="s">
        <v>6680</v>
      </c>
      <c r="O1074" s="5"/>
      <c r="P1074" s="35" t="s">
        <v>153</v>
      </c>
      <c r="Q1074" s="35" t="s">
        <v>6680</v>
      </c>
      <c r="R1074" s="33">
        <v>76530.0</v>
      </c>
      <c r="S1074" s="37"/>
      <c r="T1074" s="33"/>
      <c r="U1074" s="33">
        <v>2.5</v>
      </c>
      <c r="V1074" s="33" t="s">
        <v>154</v>
      </c>
      <c r="W1074" s="33"/>
      <c r="X1074" s="33"/>
      <c r="Y1074" s="5"/>
      <c r="Z1074" s="5"/>
      <c r="AA1074" s="33">
        <v>1.0</v>
      </c>
      <c r="AB1074" s="33"/>
      <c r="AC1074" s="33">
        <v>1.0</v>
      </c>
      <c r="AD1074" s="5"/>
      <c r="AE1074" s="5"/>
      <c r="AF1074" s="5"/>
      <c r="AG1074" s="16"/>
      <c r="AH1074" s="38" t="str">
        <f t="shared" si="1"/>
        <v/>
      </c>
      <c r="AI1074" s="39">
        <f t="shared" si="2"/>
        <v>1</v>
      </c>
      <c r="AJ1074" s="37" t="str">
        <f t="shared" si="3"/>
        <v/>
      </c>
      <c r="AK1074" s="41" t="str">
        <f t="shared" si="4"/>
        <v/>
      </c>
      <c r="AL1074" s="35" t="s">
        <v>153</v>
      </c>
      <c r="AM1074" s="33" t="s">
        <v>1813</v>
      </c>
      <c r="AN1074" s="33" t="s">
        <v>1813</v>
      </c>
      <c r="AO1074" s="41"/>
      <c r="AP1074" s="33" t="s">
        <v>169</v>
      </c>
      <c r="AQ1074" s="33" t="s">
        <v>170</v>
      </c>
      <c r="AR1074" s="33">
        <v>300.0</v>
      </c>
      <c r="AS1074" s="42"/>
      <c r="AT1074" s="42"/>
      <c r="AU1074" s="42"/>
      <c r="AV1074" s="42"/>
      <c r="AW1074" s="42"/>
      <c r="AX1074" s="5"/>
      <c r="AY1074" s="33"/>
      <c r="AZ1074" s="33" t="s">
        <v>7114</v>
      </c>
      <c r="BA1074" s="5"/>
      <c r="BB1074" s="5"/>
      <c r="BC1074" s="5" t="s">
        <v>7115</v>
      </c>
      <c r="BD1074" s="33" t="s">
        <v>173</v>
      </c>
      <c r="BE1074" s="41"/>
      <c r="BF1074" s="35"/>
      <c r="BG1074" s="33" t="s">
        <v>169</v>
      </c>
      <c r="BH1074" s="5"/>
      <c r="BI1074" s="33">
        <v>300.0</v>
      </c>
      <c r="BJ1074" s="33" t="s">
        <v>170</v>
      </c>
      <c r="BK1074" s="5"/>
      <c r="BL1074" s="5">
        <f t="shared" si="5"/>
        <v>3994.5</v>
      </c>
      <c r="BM1074" s="5"/>
      <c r="BN1074" s="5"/>
      <c r="BO1074" s="42">
        <f t="shared" si="6"/>
        <v>3994.5</v>
      </c>
      <c r="BP1074" s="44"/>
      <c r="BQ1074" s="45"/>
      <c r="BR1074" s="47"/>
      <c r="BS1074" s="45"/>
      <c r="BT1074" s="37"/>
      <c r="BU1074" s="5"/>
      <c r="BV1074" s="38"/>
      <c r="BW1074" s="48"/>
      <c r="BX1074" s="44"/>
      <c r="BY1074" s="44"/>
      <c r="BZ1074" s="33" t="s">
        <v>131</v>
      </c>
      <c r="CA1074" s="5"/>
      <c r="CB1074" s="5"/>
      <c r="CC1074" s="33" t="s">
        <v>177</v>
      </c>
      <c r="CD1074" s="5"/>
      <c r="CE1074" s="5"/>
      <c r="CF1074" s="33" t="s">
        <v>178</v>
      </c>
      <c r="CG1074" s="33" t="s">
        <v>7116</v>
      </c>
      <c r="CH1074" s="5"/>
      <c r="CI1074" s="5"/>
      <c r="CJ1074" s="5"/>
      <c r="CK1074" s="33"/>
      <c r="CL1074" s="49">
        <v>44995.0</v>
      </c>
      <c r="CM1074" s="33" t="s">
        <v>180</v>
      </c>
      <c r="CN1074" s="5"/>
      <c r="CO1074" s="33">
        <v>2.0</v>
      </c>
      <c r="CP1074" s="33" t="s">
        <v>181</v>
      </c>
      <c r="CQ1074" s="50" t="str">
        <f t="shared" si="7"/>
        <v>14/03/1965</v>
      </c>
      <c r="CR1074" s="33" t="s">
        <v>182</v>
      </c>
      <c r="CS1074" s="33">
        <v>4.0</v>
      </c>
      <c r="CT1074" s="33">
        <v>5.0</v>
      </c>
      <c r="CU1074" s="33">
        <v>25.0</v>
      </c>
      <c r="CV1074" s="33">
        <v>1379.0</v>
      </c>
      <c r="CW1074" s="5"/>
      <c r="CX1074" s="5"/>
      <c r="CY1074" s="33">
        <v>-99.716456</v>
      </c>
      <c r="CZ1074" s="33">
        <v>20.748767</v>
      </c>
      <c r="DA1074" s="33">
        <v>4.4219266E9</v>
      </c>
      <c r="DB1074" s="33">
        <v>1.0</v>
      </c>
      <c r="DC1074" s="33" t="s">
        <v>183</v>
      </c>
      <c r="DD1074" s="33">
        <v>2023.0</v>
      </c>
      <c r="DE1074" s="33" t="s">
        <v>184</v>
      </c>
      <c r="DF1074" s="33"/>
      <c r="DG1074" s="33" t="s">
        <v>185</v>
      </c>
      <c r="DH1074" s="33" t="s">
        <v>186</v>
      </c>
      <c r="DI1074" s="5"/>
      <c r="DJ1074" s="5"/>
    </row>
    <row r="1075">
      <c r="A1075" s="33" t="s">
        <v>7117</v>
      </c>
      <c r="B1075" s="34">
        <v>44956.0</v>
      </c>
      <c r="C1075" s="35" t="s">
        <v>137</v>
      </c>
      <c r="D1075" s="35" t="s">
        <v>139</v>
      </c>
      <c r="E1075" s="35" t="s">
        <v>142</v>
      </c>
      <c r="F1075" s="36" t="s">
        <v>144</v>
      </c>
      <c r="G1075" s="33" t="s">
        <v>7118</v>
      </c>
      <c r="H1075" s="33" t="s">
        <v>7119</v>
      </c>
      <c r="I1075" s="33" t="s">
        <v>6799</v>
      </c>
      <c r="J1075" s="33" t="s">
        <v>204</v>
      </c>
      <c r="K1075" s="35" t="s">
        <v>150</v>
      </c>
      <c r="L1075" s="33" t="s">
        <v>7009</v>
      </c>
      <c r="M1075" s="5"/>
      <c r="N1075" s="33" t="s">
        <v>6680</v>
      </c>
      <c r="O1075" s="5"/>
      <c r="P1075" s="35" t="s">
        <v>153</v>
      </c>
      <c r="Q1075" s="35" t="s">
        <v>6680</v>
      </c>
      <c r="R1075" s="33">
        <v>76530.0</v>
      </c>
      <c r="S1075" s="37"/>
      <c r="T1075" s="33"/>
      <c r="U1075" s="33">
        <v>2.02</v>
      </c>
      <c r="V1075" s="33" t="s">
        <v>154</v>
      </c>
      <c r="W1075" s="33"/>
      <c r="X1075" s="33"/>
      <c r="Y1075" s="5"/>
      <c r="Z1075" s="5"/>
      <c r="AA1075" s="33">
        <v>1.0</v>
      </c>
      <c r="AB1075" s="33">
        <v>1.0</v>
      </c>
      <c r="AC1075" s="33"/>
      <c r="AD1075" s="5"/>
      <c r="AE1075" s="5"/>
      <c r="AF1075" s="5"/>
      <c r="AG1075" s="16"/>
      <c r="AH1075" s="38" t="str">
        <f t="shared" si="1"/>
        <v/>
      </c>
      <c r="AI1075" s="39" t="str">
        <f t="shared" si="2"/>
        <v/>
      </c>
      <c r="AJ1075" s="37" t="str">
        <f t="shared" si="3"/>
        <v/>
      </c>
      <c r="AK1075" s="41" t="str">
        <f t="shared" si="4"/>
        <v/>
      </c>
      <c r="AL1075" s="35" t="s">
        <v>153</v>
      </c>
      <c r="AM1075" s="33" t="s">
        <v>1813</v>
      </c>
      <c r="AN1075" s="33" t="s">
        <v>1813</v>
      </c>
      <c r="AO1075" s="41"/>
      <c r="AP1075" s="33" t="s">
        <v>169</v>
      </c>
      <c r="AQ1075" s="33" t="s">
        <v>170</v>
      </c>
      <c r="AR1075" s="33">
        <v>300.0</v>
      </c>
      <c r="AS1075" s="42"/>
      <c r="AT1075" s="42"/>
      <c r="AU1075" s="42"/>
      <c r="AV1075" s="42"/>
      <c r="AW1075" s="42"/>
      <c r="AX1075" s="5"/>
      <c r="AY1075" s="33"/>
      <c r="AZ1075" s="33" t="s">
        <v>7120</v>
      </c>
      <c r="BA1075" s="5"/>
      <c r="BB1075" s="5"/>
      <c r="BC1075" s="5" t="s">
        <v>7121</v>
      </c>
      <c r="BD1075" s="33" t="s">
        <v>173</v>
      </c>
      <c r="BE1075" s="41"/>
      <c r="BF1075" s="35"/>
      <c r="BG1075" s="33" t="s">
        <v>169</v>
      </c>
      <c r="BH1075" s="5"/>
      <c r="BI1075" s="33">
        <v>300.0</v>
      </c>
      <c r="BJ1075" s="33" t="s">
        <v>170</v>
      </c>
      <c r="BK1075" s="5"/>
      <c r="BL1075" s="5">
        <f t="shared" si="5"/>
        <v>3994.5</v>
      </c>
      <c r="BM1075" s="5"/>
      <c r="BN1075" s="5"/>
      <c r="BO1075" s="42">
        <f t="shared" si="6"/>
        <v>3994.5</v>
      </c>
      <c r="BP1075" s="44"/>
      <c r="BQ1075" s="45"/>
      <c r="BR1075" s="47"/>
      <c r="BS1075" s="45"/>
      <c r="BT1075" s="37"/>
      <c r="BU1075" s="5"/>
      <c r="BV1075" s="38"/>
      <c r="BW1075" s="48"/>
      <c r="BX1075" s="44"/>
      <c r="BY1075" s="44"/>
      <c r="BZ1075" s="33" t="s">
        <v>131</v>
      </c>
      <c r="CA1075" s="5"/>
      <c r="CB1075" s="5"/>
      <c r="CC1075" s="33" t="s">
        <v>177</v>
      </c>
      <c r="CD1075" s="5"/>
      <c r="CE1075" s="5"/>
      <c r="CF1075" s="33" t="s">
        <v>178</v>
      </c>
      <c r="CG1075" s="33" t="s">
        <v>7122</v>
      </c>
      <c r="CH1075" s="5"/>
      <c r="CI1075" s="5"/>
      <c r="CJ1075" s="5"/>
      <c r="CK1075" s="33"/>
      <c r="CL1075" s="49">
        <v>44995.0</v>
      </c>
      <c r="CM1075" s="33" t="s">
        <v>180</v>
      </c>
      <c r="CN1075" s="5"/>
      <c r="CO1075" s="33">
        <v>2.0</v>
      </c>
      <c r="CP1075" s="33" t="s">
        <v>181</v>
      </c>
      <c r="CQ1075" s="50" t="str">
        <f t="shared" si="7"/>
        <v>05/03/1979</v>
      </c>
      <c r="CR1075" s="33" t="s">
        <v>243</v>
      </c>
      <c r="CS1075" s="33">
        <v>4.0</v>
      </c>
      <c r="CT1075" s="33">
        <v>5.0</v>
      </c>
      <c r="CU1075" s="33">
        <v>25.0</v>
      </c>
      <c r="CV1075" s="33">
        <v>1379.0</v>
      </c>
      <c r="CW1075" s="5"/>
      <c r="CX1075" s="5"/>
      <c r="CY1075" s="33">
        <v>-99.717395</v>
      </c>
      <c r="CZ1075" s="33">
        <v>20.752073</v>
      </c>
      <c r="DA1075" s="33">
        <v>4.411227084E9</v>
      </c>
      <c r="DB1075" s="33">
        <v>2.0</v>
      </c>
      <c r="DC1075" s="33" t="s">
        <v>183</v>
      </c>
      <c r="DD1075" s="33">
        <v>2023.0</v>
      </c>
      <c r="DE1075" s="33" t="s">
        <v>184</v>
      </c>
      <c r="DF1075" s="33"/>
      <c r="DG1075" s="33" t="s">
        <v>185</v>
      </c>
      <c r="DH1075" s="33" t="s">
        <v>186</v>
      </c>
      <c r="DI1075" s="5"/>
      <c r="DJ1075" s="5"/>
    </row>
    <row r="1076">
      <c r="A1076" s="33" t="s">
        <v>7123</v>
      </c>
      <c r="B1076" s="34">
        <v>44956.0</v>
      </c>
      <c r="C1076" s="35" t="s">
        <v>137</v>
      </c>
      <c r="D1076" s="35" t="s">
        <v>139</v>
      </c>
      <c r="E1076" s="35" t="s">
        <v>142</v>
      </c>
      <c r="F1076" s="36" t="s">
        <v>144</v>
      </c>
      <c r="G1076" s="33" t="s">
        <v>7124</v>
      </c>
      <c r="H1076" s="33" t="s">
        <v>7125</v>
      </c>
      <c r="I1076" s="33" t="s">
        <v>6799</v>
      </c>
      <c r="J1076" s="33" t="s">
        <v>254</v>
      </c>
      <c r="K1076" s="35" t="s">
        <v>150</v>
      </c>
      <c r="L1076" s="33" t="s">
        <v>6699</v>
      </c>
      <c r="M1076" s="5"/>
      <c r="N1076" s="33" t="s">
        <v>6680</v>
      </c>
      <c r="O1076" s="5"/>
      <c r="P1076" s="35" t="s">
        <v>153</v>
      </c>
      <c r="Q1076" s="35" t="s">
        <v>6680</v>
      </c>
      <c r="R1076" s="33">
        <v>76530.0</v>
      </c>
      <c r="S1076" s="37"/>
      <c r="T1076" s="33"/>
      <c r="U1076" s="33">
        <v>2.28</v>
      </c>
      <c r="V1076" s="33" t="s">
        <v>154</v>
      </c>
      <c r="W1076" s="33"/>
      <c r="X1076" s="33"/>
      <c r="Y1076" s="5"/>
      <c r="Z1076" s="5"/>
      <c r="AA1076" s="33">
        <v>1.0</v>
      </c>
      <c r="AB1076" s="33">
        <v>1.0</v>
      </c>
      <c r="AC1076" s="33"/>
      <c r="AD1076" s="5"/>
      <c r="AE1076" s="5"/>
      <c r="AF1076" s="5"/>
      <c r="AG1076" s="16"/>
      <c r="AH1076" s="38">
        <f t="shared" si="1"/>
        <v>1</v>
      </c>
      <c r="AI1076" s="39" t="str">
        <f t="shared" si="2"/>
        <v/>
      </c>
      <c r="AJ1076" s="37" t="str">
        <f t="shared" si="3"/>
        <v/>
      </c>
      <c r="AK1076" s="41" t="str">
        <f t="shared" si="4"/>
        <v/>
      </c>
      <c r="AL1076" s="35" t="s">
        <v>153</v>
      </c>
      <c r="AM1076" s="33" t="s">
        <v>1813</v>
      </c>
      <c r="AN1076" s="33" t="s">
        <v>1813</v>
      </c>
      <c r="AO1076" s="41"/>
      <c r="AP1076" s="33" t="s">
        <v>169</v>
      </c>
      <c r="AQ1076" s="33" t="s">
        <v>170</v>
      </c>
      <c r="AR1076" s="33">
        <v>300.0</v>
      </c>
      <c r="AS1076" s="42"/>
      <c r="AT1076" s="42"/>
      <c r="AU1076" s="42"/>
      <c r="AV1076" s="42"/>
      <c r="AW1076" s="42"/>
      <c r="AX1076" s="5"/>
      <c r="AY1076" s="33"/>
      <c r="AZ1076" s="33" t="s">
        <v>7126</v>
      </c>
      <c r="BA1076" s="5"/>
      <c r="BB1076" s="5"/>
      <c r="BC1076" s="5" t="s">
        <v>7127</v>
      </c>
      <c r="BD1076" s="33" t="s">
        <v>173</v>
      </c>
      <c r="BE1076" s="41"/>
      <c r="BF1076" s="35"/>
      <c r="BG1076" s="33" t="s">
        <v>169</v>
      </c>
      <c r="BH1076" s="5"/>
      <c r="BI1076" s="33">
        <v>300.0</v>
      </c>
      <c r="BJ1076" s="33" t="s">
        <v>170</v>
      </c>
      <c r="BK1076" s="5"/>
      <c r="BL1076" s="5">
        <f t="shared" si="5"/>
        <v>3994.5</v>
      </c>
      <c r="BM1076" s="5"/>
      <c r="BN1076" s="5"/>
      <c r="BO1076" s="42">
        <f t="shared" si="6"/>
        <v>3994.5</v>
      </c>
      <c r="BP1076" s="44"/>
      <c r="BQ1076" s="45"/>
      <c r="BR1076" s="47"/>
      <c r="BS1076" s="45"/>
      <c r="BT1076" s="37"/>
      <c r="BU1076" s="5"/>
      <c r="BV1076" s="38"/>
      <c r="BW1076" s="48"/>
      <c r="BX1076" s="44"/>
      <c r="BY1076" s="44"/>
      <c r="BZ1076" s="33" t="s">
        <v>131</v>
      </c>
      <c r="CA1076" s="5"/>
      <c r="CB1076" s="5"/>
      <c r="CC1076" s="33" t="s">
        <v>177</v>
      </c>
      <c r="CD1076" s="5"/>
      <c r="CE1076" s="5"/>
      <c r="CF1076" s="33" t="s">
        <v>178</v>
      </c>
      <c r="CG1076" s="33" t="s">
        <v>7128</v>
      </c>
      <c r="CH1076" s="5"/>
      <c r="CI1076" s="5"/>
      <c r="CJ1076" s="5"/>
      <c r="CK1076" s="33"/>
      <c r="CL1076" s="49">
        <v>44995.0</v>
      </c>
      <c r="CM1076" s="33" t="s">
        <v>180</v>
      </c>
      <c r="CN1076" s="5"/>
      <c r="CO1076" s="33">
        <v>2.0</v>
      </c>
      <c r="CP1076" s="33" t="s">
        <v>181</v>
      </c>
      <c r="CQ1076" s="50" t="str">
        <f t="shared" si="7"/>
        <v>03/05/1954</v>
      </c>
      <c r="CR1076" s="33" t="s">
        <v>243</v>
      </c>
      <c r="CS1076" s="33">
        <v>4.0</v>
      </c>
      <c r="CT1076" s="33">
        <v>5.0</v>
      </c>
      <c r="CU1076" s="33">
        <v>25.0</v>
      </c>
      <c r="CV1076" s="33">
        <v>1379.0</v>
      </c>
      <c r="CW1076" s="5"/>
      <c r="CX1076" s="5"/>
      <c r="CY1076" s="33">
        <v>-99.716456</v>
      </c>
      <c r="CZ1076" s="33">
        <v>20.748767</v>
      </c>
      <c r="DA1076" s="33">
        <v>4.4219266E9</v>
      </c>
      <c r="DB1076" s="33">
        <v>1.0</v>
      </c>
      <c r="DC1076" s="33" t="s">
        <v>183</v>
      </c>
      <c r="DD1076" s="33">
        <v>2023.0</v>
      </c>
      <c r="DE1076" s="33" t="s">
        <v>184</v>
      </c>
      <c r="DF1076" s="33"/>
      <c r="DG1076" s="33" t="s">
        <v>185</v>
      </c>
      <c r="DH1076" s="33" t="s">
        <v>186</v>
      </c>
      <c r="DI1076" s="5"/>
      <c r="DJ1076" s="5"/>
    </row>
    <row r="1077">
      <c r="A1077" s="33" t="s">
        <v>7129</v>
      </c>
      <c r="B1077" s="34">
        <v>44956.0</v>
      </c>
      <c r="C1077" s="35" t="s">
        <v>137</v>
      </c>
      <c r="D1077" s="35" t="s">
        <v>139</v>
      </c>
      <c r="E1077" s="35" t="s">
        <v>142</v>
      </c>
      <c r="F1077" s="36" t="s">
        <v>144</v>
      </c>
      <c r="G1077" s="33" t="s">
        <v>7130</v>
      </c>
      <c r="H1077" s="33" t="s">
        <v>6155</v>
      </c>
      <c r="I1077" s="33" t="s">
        <v>6799</v>
      </c>
      <c r="J1077" s="33" t="s">
        <v>254</v>
      </c>
      <c r="K1077" s="35" t="s">
        <v>150</v>
      </c>
      <c r="L1077" s="33" t="s">
        <v>6958</v>
      </c>
      <c r="M1077" s="5"/>
      <c r="N1077" s="33" t="s">
        <v>6680</v>
      </c>
      <c r="O1077" s="5"/>
      <c r="P1077" s="35" t="s">
        <v>153</v>
      </c>
      <c r="Q1077" s="35" t="s">
        <v>6680</v>
      </c>
      <c r="R1077" s="33">
        <v>76530.0</v>
      </c>
      <c r="S1077" s="37"/>
      <c r="T1077" s="33"/>
      <c r="U1077" s="33">
        <v>3.09</v>
      </c>
      <c r="V1077" s="33" t="s">
        <v>154</v>
      </c>
      <c r="W1077" s="33"/>
      <c r="X1077" s="33"/>
      <c r="Y1077" s="5"/>
      <c r="Z1077" s="5"/>
      <c r="AA1077" s="33">
        <v>1.0</v>
      </c>
      <c r="AB1077" s="33"/>
      <c r="AC1077" s="33">
        <v>1.0</v>
      </c>
      <c r="AD1077" s="5"/>
      <c r="AE1077" s="5"/>
      <c r="AF1077" s="5"/>
      <c r="AG1077" s="16"/>
      <c r="AH1077" s="38" t="str">
        <f t="shared" si="1"/>
        <v/>
      </c>
      <c r="AI1077" s="39">
        <f t="shared" si="2"/>
        <v>1</v>
      </c>
      <c r="AJ1077" s="37" t="str">
        <f t="shared" si="3"/>
        <v/>
      </c>
      <c r="AK1077" s="41" t="str">
        <f t="shared" si="4"/>
        <v/>
      </c>
      <c r="AL1077" s="35" t="s">
        <v>153</v>
      </c>
      <c r="AM1077" s="33" t="s">
        <v>1813</v>
      </c>
      <c r="AN1077" s="33" t="s">
        <v>1813</v>
      </c>
      <c r="AO1077" s="41"/>
      <c r="AP1077" s="33" t="s">
        <v>169</v>
      </c>
      <c r="AQ1077" s="33" t="s">
        <v>170</v>
      </c>
      <c r="AR1077" s="33">
        <v>300.0</v>
      </c>
      <c r="AS1077" s="42"/>
      <c r="AT1077" s="42"/>
      <c r="AU1077" s="42"/>
      <c r="AV1077" s="42"/>
      <c r="AW1077" s="42"/>
      <c r="AX1077" s="5"/>
      <c r="AY1077" s="33"/>
      <c r="AZ1077" s="33" t="s">
        <v>7131</v>
      </c>
      <c r="BA1077" s="5"/>
      <c r="BB1077" s="5"/>
      <c r="BC1077" s="5" t="s">
        <v>7132</v>
      </c>
      <c r="BD1077" s="33" t="s">
        <v>173</v>
      </c>
      <c r="BE1077" s="41"/>
      <c r="BF1077" s="35"/>
      <c r="BG1077" s="33" t="s">
        <v>169</v>
      </c>
      <c r="BH1077" s="5"/>
      <c r="BI1077" s="33">
        <v>300.0</v>
      </c>
      <c r="BJ1077" s="33" t="s">
        <v>170</v>
      </c>
      <c r="BK1077" s="5"/>
      <c r="BL1077" s="5">
        <f t="shared" si="5"/>
        <v>3994.5</v>
      </c>
      <c r="BM1077" s="5"/>
      <c r="BN1077" s="5"/>
      <c r="BO1077" s="42">
        <f t="shared" si="6"/>
        <v>3994.5</v>
      </c>
      <c r="BP1077" s="44"/>
      <c r="BQ1077" s="45"/>
      <c r="BR1077" s="47"/>
      <c r="BS1077" s="45"/>
      <c r="BT1077" s="37"/>
      <c r="BU1077" s="5"/>
      <c r="BV1077" s="38"/>
      <c r="BW1077" s="48"/>
      <c r="BX1077" s="44"/>
      <c r="BY1077" s="44"/>
      <c r="BZ1077" s="33" t="s">
        <v>131</v>
      </c>
      <c r="CA1077" s="5"/>
      <c r="CB1077" s="5"/>
      <c r="CC1077" s="33" t="s">
        <v>177</v>
      </c>
      <c r="CD1077" s="5"/>
      <c r="CE1077" s="5"/>
      <c r="CF1077" s="33" t="s">
        <v>178</v>
      </c>
      <c r="CG1077" s="33" t="s">
        <v>7133</v>
      </c>
      <c r="CH1077" s="5"/>
      <c r="CI1077" s="5"/>
      <c r="CJ1077" s="5"/>
      <c r="CK1077" s="33"/>
      <c r="CL1077" s="49">
        <v>44995.0</v>
      </c>
      <c r="CM1077" s="33" t="s">
        <v>180</v>
      </c>
      <c r="CN1077" s="5"/>
      <c r="CO1077" s="33">
        <v>2.0</v>
      </c>
      <c r="CP1077" s="33" t="s">
        <v>181</v>
      </c>
      <c r="CQ1077" s="50" t="str">
        <f t="shared" si="7"/>
        <v>15/05/1942</v>
      </c>
      <c r="CR1077" s="33" t="s">
        <v>182</v>
      </c>
      <c r="CS1077" s="33">
        <v>4.0</v>
      </c>
      <c r="CT1077" s="33">
        <v>5.0</v>
      </c>
      <c r="CU1077" s="33">
        <v>25.0</v>
      </c>
      <c r="CV1077" s="33">
        <v>1379.0</v>
      </c>
      <c r="CW1077" s="5"/>
      <c r="CX1077" s="5"/>
      <c r="CY1077" s="33">
        <v>-99.714948</v>
      </c>
      <c r="CZ1077" s="33">
        <v>20.753191</v>
      </c>
      <c r="DA1077" s="33">
        <v>4.411379545E9</v>
      </c>
      <c r="DB1077" s="33">
        <v>2.0</v>
      </c>
      <c r="DC1077" s="33" t="s">
        <v>183</v>
      </c>
      <c r="DD1077" s="33">
        <v>2023.0</v>
      </c>
      <c r="DE1077" s="33" t="s">
        <v>184</v>
      </c>
      <c r="DF1077" s="33"/>
      <c r="DG1077" s="33" t="s">
        <v>185</v>
      </c>
      <c r="DH1077" s="33" t="s">
        <v>186</v>
      </c>
      <c r="DI1077" s="5"/>
      <c r="DJ1077" s="5"/>
    </row>
    <row r="1078">
      <c r="A1078" s="33" t="s">
        <v>7134</v>
      </c>
      <c r="B1078" s="34">
        <v>44952.0</v>
      </c>
      <c r="C1078" s="35" t="s">
        <v>137</v>
      </c>
      <c r="D1078" s="35" t="s">
        <v>139</v>
      </c>
      <c r="E1078" s="35" t="s">
        <v>142</v>
      </c>
      <c r="F1078" s="36" t="s">
        <v>144</v>
      </c>
      <c r="G1078" s="33" t="s">
        <v>7135</v>
      </c>
      <c r="H1078" s="33" t="s">
        <v>7136</v>
      </c>
      <c r="I1078" s="33" t="s">
        <v>203</v>
      </c>
      <c r="J1078" s="33" t="s">
        <v>204</v>
      </c>
      <c r="K1078" s="35" t="s">
        <v>150</v>
      </c>
      <c r="L1078" s="33" t="s">
        <v>7137</v>
      </c>
      <c r="M1078" s="33">
        <v>2.0</v>
      </c>
      <c r="N1078" s="33" t="s">
        <v>2519</v>
      </c>
      <c r="O1078" s="5"/>
      <c r="P1078" s="35" t="s">
        <v>153</v>
      </c>
      <c r="Q1078" s="35" t="s">
        <v>2519</v>
      </c>
      <c r="R1078" s="33">
        <v>76525.0</v>
      </c>
      <c r="S1078" s="37"/>
      <c r="T1078" s="33"/>
      <c r="U1078" s="33">
        <v>6.57</v>
      </c>
      <c r="V1078" s="33" t="s">
        <v>154</v>
      </c>
      <c r="W1078" s="33"/>
      <c r="X1078" s="33"/>
      <c r="Y1078" s="5"/>
      <c r="Z1078" s="5"/>
      <c r="AA1078" s="33">
        <v>1.0</v>
      </c>
      <c r="AB1078" s="33"/>
      <c r="AC1078" s="33">
        <v>1.0</v>
      </c>
      <c r="AD1078" s="5"/>
      <c r="AE1078" s="5"/>
      <c r="AF1078" s="5"/>
      <c r="AG1078" s="16"/>
      <c r="AH1078" s="38" t="str">
        <f t="shared" si="1"/>
        <v/>
      </c>
      <c r="AI1078" s="39">
        <f t="shared" si="2"/>
        <v>1</v>
      </c>
      <c r="AJ1078" s="37" t="str">
        <f t="shared" si="3"/>
        <v/>
      </c>
      <c r="AK1078" s="41" t="str">
        <f t="shared" si="4"/>
        <v/>
      </c>
      <c r="AL1078" s="35" t="s">
        <v>153</v>
      </c>
      <c r="AM1078" s="33" t="s">
        <v>2519</v>
      </c>
      <c r="AN1078" s="33" t="s">
        <v>2519</v>
      </c>
      <c r="AO1078" s="41"/>
      <c r="AP1078" s="33" t="s">
        <v>169</v>
      </c>
      <c r="AQ1078" s="33" t="s">
        <v>170</v>
      </c>
      <c r="AR1078" s="33">
        <v>300.0</v>
      </c>
      <c r="AS1078" s="42"/>
      <c r="AT1078" s="42"/>
      <c r="AU1078" s="42"/>
      <c r="AV1078" s="42"/>
      <c r="AW1078" s="42"/>
      <c r="AX1078" s="5"/>
      <c r="AY1078" s="33"/>
      <c r="AZ1078" s="33" t="s">
        <v>7138</v>
      </c>
      <c r="BA1078" s="5"/>
      <c r="BB1078" s="5"/>
      <c r="BC1078" s="5" t="s">
        <v>7139</v>
      </c>
      <c r="BD1078" s="33" t="s">
        <v>173</v>
      </c>
      <c r="BE1078" s="41"/>
      <c r="BF1078" s="35"/>
      <c r="BG1078" s="33" t="s">
        <v>169</v>
      </c>
      <c r="BH1078" s="5"/>
      <c r="BI1078" s="33">
        <v>300.0</v>
      </c>
      <c r="BJ1078" s="33" t="s">
        <v>170</v>
      </c>
      <c r="BK1078" s="5"/>
      <c r="BL1078" s="5">
        <f t="shared" si="5"/>
        <v>3994.5</v>
      </c>
      <c r="BM1078" s="5"/>
      <c r="BN1078" s="5"/>
      <c r="BO1078" s="42">
        <f t="shared" si="6"/>
        <v>3994.5</v>
      </c>
      <c r="BP1078" s="44"/>
      <c r="BQ1078" s="45"/>
      <c r="BR1078" s="47"/>
      <c r="BS1078" s="45"/>
      <c r="BT1078" s="37"/>
      <c r="BU1078" s="5"/>
      <c r="BV1078" s="38"/>
      <c r="BW1078" s="48"/>
      <c r="BX1078" s="44"/>
      <c r="BY1078" s="44"/>
      <c r="BZ1078" s="33" t="s">
        <v>131</v>
      </c>
      <c r="CA1078" s="5"/>
      <c r="CB1078" s="5"/>
      <c r="CC1078" s="33" t="s">
        <v>177</v>
      </c>
      <c r="CD1078" s="5"/>
      <c r="CE1078" s="5"/>
      <c r="CF1078" s="33" t="s">
        <v>178</v>
      </c>
      <c r="CG1078" s="33" t="s">
        <v>7140</v>
      </c>
      <c r="CH1078" s="5"/>
      <c r="CI1078" s="5"/>
      <c r="CJ1078" s="5"/>
      <c r="CK1078" s="33"/>
      <c r="CL1078" s="49">
        <v>44995.0</v>
      </c>
      <c r="CM1078" s="33" t="s">
        <v>180</v>
      </c>
      <c r="CN1078" s="5"/>
      <c r="CO1078" s="33">
        <v>2.0</v>
      </c>
      <c r="CP1078" s="33" t="s">
        <v>181</v>
      </c>
      <c r="CQ1078" s="50" t="str">
        <f t="shared" si="7"/>
        <v>07/06/1959</v>
      </c>
      <c r="CR1078" s="33" t="s">
        <v>182</v>
      </c>
      <c r="CS1078" s="33">
        <v>4.0</v>
      </c>
      <c r="CT1078" s="33">
        <v>5.0</v>
      </c>
      <c r="CU1078" s="33">
        <v>25.0</v>
      </c>
      <c r="CV1078" s="33">
        <v>1304.0</v>
      </c>
      <c r="CW1078" s="5"/>
      <c r="CX1078" s="5"/>
      <c r="CY1078" s="33">
        <v>-99.773807</v>
      </c>
      <c r="CZ1078" s="33">
        <v>20.777027</v>
      </c>
      <c r="DA1078" s="33">
        <v>4.291523548E9</v>
      </c>
      <c r="DB1078" s="33">
        <v>2.0</v>
      </c>
      <c r="DC1078" s="33" t="s">
        <v>183</v>
      </c>
      <c r="DD1078" s="33">
        <v>2023.0</v>
      </c>
      <c r="DE1078" s="33" t="s">
        <v>184</v>
      </c>
      <c r="DF1078" s="33"/>
      <c r="DG1078" s="33" t="s">
        <v>185</v>
      </c>
      <c r="DH1078" s="33" t="s">
        <v>186</v>
      </c>
      <c r="DI1078" s="5"/>
      <c r="DJ1078" s="5"/>
    </row>
    <row r="1079">
      <c r="A1079" s="33" t="s">
        <v>7141</v>
      </c>
      <c r="B1079" s="34">
        <v>44952.0</v>
      </c>
      <c r="C1079" s="35" t="s">
        <v>137</v>
      </c>
      <c r="D1079" s="35" t="s">
        <v>139</v>
      </c>
      <c r="E1079" s="35" t="s">
        <v>142</v>
      </c>
      <c r="F1079" s="36" t="s">
        <v>144</v>
      </c>
      <c r="G1079" s="33" t="s">
        <v>7142</v>
      </c>
      <c r="H1079" s="33" t="s">
        <v>6456</v>
      </c>
      <c r="I1079" s="33" t="s">
        <v>254</v>
      </c>
      <c r="J1079" s="33" t="s">
        <v>4249</v>
      </c>
      <c r="K1079" s="35" t="s">
        <v>150</v>
      </c>
      <c r="L1079" s="33" t="s">
        <v>151</v>
      </c>
      <c r="M1079" s="5"/>
      <c r="N1079" s="33" t="s">
        <v>2519</v>
      </c>
      <c r="O1079" s="5"/>
      <c r="P1079" s="35" t="s">
        <v>153</v>
      </c>
      <c r="Q1079" s="35" t="s">
        <v>2519</v>
      </c>
      <c r="R1079" s="33">
        <v>76525.0</v>
      </c>
      <c r="S1079" s="37"/>
      <c r="T1079" s="33"/>
      <c r="U1079" s="33">
        <v>2.63</v>
      </c>
      <c r="V1079" s="33" t="s">
        <v>154</v>
      </c>
      <c r="W1079" s="33"/>
      <c r="X1079" s="33"/>
      <c r="Y1079" s="5"/>
      <c r="Z1079" s="5"/>
      <c r="AA1079" s="33">
        <v>1.0</v>
      </c>
      <c r="AB1079" s="33"/>
      <c r="AC1079" s="33">
        <v>1.0</v>
      </c>
      <c r="AD1079" s="5"/>
      <c r="AE1079" s="5"/>
      <c r="AF1079" s="5"/>
      <c r="AG1079" s="16"/>
      <c r="AH1079" s="38" t="str">
        <f t="shared" si="1"/>
        <v/>
      </c>
      <c r="AI1079" s="39">
        <f t="shared" si="2"/>
        <v>1</v>
      </c>
      <c r="AJ1079" s="37" t="str">
        <f t="shared" si="3"/>
        <v/>
      </c>
      <c r="AK1079" s="41" t="str">
        <f t="shared" si="4"/>
        <v/>
      </c>
      <c r="AL1079" s="35" t="s">
        <v>153</v>
      </c>
      <c r="AM1079" s="33" t="s">
        <v>2519</v>
      </c>
      <c r="AN1079" s="33" t="s">
        <v>2519</v>
      </c>
      <c r="AO1079" s="41"/>
      <c r="AP1079" s="33" t="s">
        <v>169</v>
      </c>
      <c r="AQ1079" s="33" t="s">
        <v>170</v>
      </c>
      <c r="AR1079" s="33">
        <v>300.0</v>
      </c>
      <c r="AS1079" s="42"/>
      <c r="AT1079" s="42"/>
      <c r="AU1079" s="42"/>
      <c r="AV1079" s="42"/>
      <c r="AW1079" s="42"/>
      <c r="AX1079" s="5"/>
      <c r="AY1079" s="33"/>
      <c r="AZ1079" s="33" t="s">
        <v>7143</v>
      </c>
      <c r="BA1079" s="5"/>
      <c r="BB1079" s="5"/>
      <c r="BC1079" s="5" t="s">
        <v>7144</v>
      </c>
      <c r="BD1079" s="33" t="s">
        <v>173</v>
      </c>
      <c r="BE1079" s="41"/>
      <c r="BF1079" s="35"/>
      <c r="BG1079" s="33" t="s">
        <v>169</v>
      </c>
      <c r="BH1079" s="5"/>
      <c r="BI1079" s="33">
        <v>300.0</v>
      </c>
      <c r="BJ1079" s="33" t="s">
        <v>170</v>
      </c>
      <c r="BK1079" s="5"/>
      <c r="BL1079" s="5">
        <f t="shared" si="5"/>
        <v>3994.5</v>
      </c>
      <c r="BM1079" s="5"/>
      <c r="BN1079" s="5"/>
      <c r="BO1079" s="42">
        <f t="shared" si="6"/>
        <v>3994.5</v>
      </c>
      <c r="BP1079" s="44"/>
      <c r="BQ1079" s="45"/>
      <c r="BR1079" s="47"/>
      <c r="BS1079" s="45"/>
      <c r="BT1079" s="37"/>
      <c r="BU1079" s="5"/>
      <c r="BV1079" s="38"/>
      <c r="BW1079" s="48"/>
      <c r="BX1079" s="44"/>
      <c r="BY1079" s="44"/>
      <c r="BZ1079" s="33" t="s">
        <v>131</v>
      </c>
      <c r="CA1079" s="5"/>
      <c r="CB1079" s="5"/>
      <c r="CC1079" s="33" t="s">
        <v>177</v>
      </c>
      <c r="CD1079" s="5"/>
      <c r="CE1079" s="5"/>
      <c r="CF1079" s="33" t="s">
        <v>178</v>
      </c>
      <c r="CG1079" s="33" t="s">
        <v>7145</v>
      </c>
      <c r="CH1079" s="5"/>
      <c r="CI1079" s="5"/>
      <c r="CJ1079" s="5"/>
      <c r="CK1079" s="33"/>
      <c r="CL1079" s="49">
        <v>44995.0</v>
      </c>
      <c r="CM1079" s="33" t="s">
        <v>180</v>
      </c>
      <c r="CN1079" s="5"/>
      <c r="CO1079" s="33">
        <v>2.0</v>
      </c>
      <c r="CP1079" s="33" t="s">
        <v>181</v>
      </c>
      <c r="CQ1079" s="50" t="str">
        <f t="shared" si="7"/>
        <v>13/03/1936</v>
      </c>
      <c r="CR1079" s="33" t="s">
        <v>182</v>
      </c>
      <c r="CS1079" s="33">
        <v>4.0</v>
      </c>
      <c r="CT1079" s="33">
        <v>5.0</v>
      </c>
      <c r="CU1079" s="33">
        <v>25.0</v>
      </c>
      <c r="CV1079" s="33">
        <v>1304.0</v>
      </c>
      <c r="CW1079" s="5"/>
      <c r="CX1079" s="5"/>
      <c r="CY1079" s="33">
        <v>-99.773807</v>
      </c>
      <c r="CZ1079" s="33">
        <v>20.777027</v>
      </c>
      <c r="DA1079" s="33">
        <v>4.423397891E9</v>
      </c>
      <c r="DB1079" s="33">
        <v>2.0</v>
      </c>
      <c r="DC1079" s="33" t="s">
        <v>183</v>
      </c>
      <c r="DD1079" s="33">
        <v>2023.0</v>
      </c>
      <c r="DE1079" s="33" t="s">
        <v>184</v>
      </c>
      <c r="DF1079" s="33"/>
      <c r="DG1079" s="33" t="s">
        <v>185</v>
      </c>
      <c r="DH1079" s="33" t="s">
        <v>186</v>
      </c>
      <c r="DI1079" s="5"/>
      <c r="DJ1079" s="5"/>
    </row>
    <row r="1080">
      <c r="A1080" s="33" t="s">
        <v>7146</v>
      </c>
      <c r="B1080" s="34">
        <v>44952.0</v>
      </c>
      <c r="C1080" s="35" t="s">
        <v>137</v>
      </c>
      <c r="D1080" s="35" t="s">
        <v>139</v>
      </c>
      <c r="E1080" s="35" t="s">
        <v>142</v>
      </c>
      <c r="F1080" s="36" t="s">
        <v>144</v>
      </c>
      <c r="G1080" s="33" t="s">
        <v>7147</v>
      </c>
      <c r="H1080" s="33" t="s">
        <v>337</v>
      </c>
      <c r="I1080" s="33" t="s">
        <v>254</v>
      </c>
      <c r="J1080" s="33" t="s">
        <v>4249</v>
      </c>
      <c r="K1080" s="35" t="s">
        <v>150</v>
      </c>
      <c r="L1080" s="33" t="s">
        <v>1450</v>
      </c>
      <c r="M1080" s="5"/>
      <c r="N1080" s="33" t="s">
        <v>2519</v>
      </c>
      <c r="O1080" s="5"/>
      <c r="P1080" s="35" t="s">
        <v>153</v>
      </c>
      <c r="Q1080" s="35" t="s">
        <v>2519</v>
      </c>
      <c r="R1080" s="33">
        <v>76525.0</v>
      </c>
      <c r="S1080" s="37"/>
      <c r="T1080" s="33"/>
      <c r="U1080" s="33">
        <v>1.78</v>
      </c>
      <c r="V1080" s="33" t="s">
        <v>154</v>
      </c>
      <c r="W1080" s="33"/>
      <c r="X1080" s="33"/>
      <c r="Y1080" s="5"/>
      <c r="Z1080" s="5"/>
      <c r="AA1080" s="33">
        <v>1.0</v>
      </c>
      <c r="AB1080" s="33"/>
      <c r="AC1080" s="33">
        <v>1.0</v>
      </c>
      <c r="AD1080" s="5"/>
      <c r="AE1080" s="5"/>
      <c r="AF1080" s="5"/>
      <c r="AG1080" s="16"/>
      <c r="AH1080" s="38" t="str">
        <f t="shared" si="1"/>
        <v/>
      </c>
      <c r="AI1080" s="39">
        <f t="shared" si="2"/>
        <v>1</v>
      </c>
      <c r="AJ1080" s="37" t="str">
        <f t="shared" si="3"/>
        <v/>
      </c>
      <c r="AK1080" s="41" t="str">
        <f t="shared" si="4"/>
        <v/>
      </c>
      <c r="AL1080" s="35" t="s">
        <v>153</v>
      </c>
      <c r="AM1080" s="33" t="s">
        <v>2519</v>
      </c>
      <c r="AN1080" s="33" t="s">
        <v>2519</v>
      </c>
      <c r="AO1080" s="41"/>
      <c r="AP1080" s="33" t="s">
        <v>169</v>
      </c>
      <c r="AQ1080" s="33" t="s">
        <v>170</v>
      </c>
      <c r="AR1080" s="33">
        <v>150.0</v>
      </c>
      <c r="AS1080" s="42"/>
      <c r="AT1080" s="42"/>
      <c r="AU1080" s="42"/>
      <c r="AV1080" s="42"/>
      <c r="AW1080" s="42"/>
      <c r="AX1080" s="5"/>
      <c r="AY1080" s="33"/>
      <c r="AZ1080" s="33" t="s">
        <v>7148</v>
      </c>
      <c r="BA1080" s="5"/>
      <c r="BB1080" s="5"/>
      <c r="BC1080" s="5" t="s">
        <v>7149</v>
      </c>
      <c r="BD1080" s="33" t="s">
        <v>173</v>
      </c>
      <c r="BE1080" s="41"/>
      <c r="BF1080" s="35"/>
      <c r="BG1080" s="33" t="s">
        <v>169</v>
      </c>
      <c r="BH1080" s="5"/>
      <c r="BI1080" s="33">
        <v>150.0</v>
      </c>
      <c r="BJ1080" s="33" t="s">
        <v>170</v>
      </c>
      <c r="BK1080" s="5"/>
      <c r="BL1080" s="5">
        <f t="shared" si="5"/>
        <v>1997.25</v>
      </c>
      <c r="BM1080" s="5"/>
      <c r="BN1080" s="5"/>
      <c r="BO1080" s="42">
        <f t="shared" si="6"/>
        <v>1997.25</v>
      </c>
      <c r="BP1080" s="44"/>
      <c r="BQ1080" s="45"/>
      <c r="BR1080" s="47"/>
      <c r="BS1080" s="45"/>
      <c r="BT1080" s="37"/>
      <c r="BU1080" s="5"/>
      <c r="BV1080" s="38"/>
      <c r="BW1080" s="48"/>
      <c r="BX1080" s="44"/>
      <c r="BY1080" s="44"/>
      <c r="BZ1080" s="33" t="s">
        <v>131</v>
      </c>
      <c r="CA1080" s="5"/>
      <c r="CB1080" s="5"/>
      <c r="CC1080" s="33" t="s">
        <v>177</v>
      </c>
      <c r="CD1080" s="5"/>
      <c r="CE1080" s="5"/>
      <c r="CF1080" s="33" t="s">
        <v>178</v>
      </c>
      <c r="CG1080" s="33" t="s">
        <v>7150</v>
      </c>
      <c r="CH1080" s="5"/>
      <c r="CI1080" s="5"/>
      <c r="CJ1080" s="5"/>
      <c r="CK1080" s="33"/>
      <c r="CL1080" s="49">
        <v>44995.0</v>
      </c>
      <c r="CM1080" s="33" t="s">
        <v>180</v>
      </c>
      <c r="CN1080" s="5"/>
      <c r="CO1080" s="33">
        <v>1.0</v>
      </c>
      <c r="CP1080" s="33" t="s">
        <v>181</v>
      </c>
      <c r="CQ1080" s="50" t="str">
        <f t="shared" si="7"/>
        <v>13/08/1952</v>
      </c>
      <c r="CR1080" s="33" t="s">
        <v>182</v>
      </c>
      <c r="CS1080" s="33">
        <v>4.0</v>
      </c>
      <c r="CT1080" s="33">
        <v>5.0</v>
      </c>
      <c r="CU1080" s="33">
        <v>25.0</v>
      </c>
      <c r="CV1080" s="33">
        <v>1304.0</v>
      </c>
      <c r="CW1080" s="5"/>
      <c r="CX1080" s="5"/>
      <c r="CY1080" s="33">
        <v>-99.773807</v>
      </c>
      <c r="CZ1080" s="33">
        <v>20.777027</v>
      </c>
      <c r="DA1080" s="33">
        <v>4.425488183E9</v>
      </c>
      <c r="DB1080" s="33">
        <v>2.0</v>
      </c>
      <c r="DC1080" s="33" t="s">
        <v>183</v>
      </c>
      <c r="DD1080" s="33">
        <v>2023.0</v>
      </c>
      <c r="DE1080" s="33" t="s">
        <v>184</v>
      </c>
      <c r="DF1080" s="33"/>
      <c r="DG1080" s="33" t="s">
        <v>185</v>
      </c>
      <c r="DH1080" s="33" t="s">
        <v>186</v>
      </c>
      <c r="DI1080" s="5"/>
      <c r="DJ1080" s="5"/>
    </row>
    <row r="1081">
      <c r="A1081" s="33" t="s">
        <v>7151</v>
      </c>
      <c r="B1081" s="34">
        <v>44952.0</v>
      </c>
      <c r="C1081" s="35" t="s">
        <v>137</v>
      </c>
      <c r="D1081" s="35" t="s">
        <v>139</v>
      </c>
      <c r="E1081" s="35" t="s">
        <v>142</v>
      </c>
      <c r="F1081" s="36" t="s">
        <v>144</v>
      </c>
      <c r="G1081" s="33" t="s">
        <v>7152</v>
      </c>
      <c r="H1081" s="33" t="s">
        <v>7153</v>
      </c>
      <c r="I1081" s="33" t="s">
        <v>546</v>
      </c>
      <c r="J1081" s="33" t="s">
        <v>2714</v>
      </c>
      <c r="K1081" s="35" t="s">
        <v>150</v>
      </c>
      <c r="L1081" s="33" t="s">
        <v>5309</v>
      </c>
      <c r="M1081" s="5"/>
      <c r="N1081" s="33" t="s">
        <v>2519</v>
      </c>
      <c r="O1081" s="5"/>
      <c r="P1081" s="35" t="s">
        <v>153</v>
      </c>
      <c r="Q1081" s="35" t="s">
        <v>2519</v>
      </c>
      <c r="R1081" s="33">
        <v>76525.0</v>
      </c>
      <c r="S1081" s="37"/>
      <c r="T1081" s="33"/>
      <c r="U1081" s="33">
        <v>5.51</v>
      </c>
      <c r="V1081" s="33" t="s">
        <v>154</v>
      </c>
      <c r="W1081" s="33"/>
      <c r="X1081" s="33"/>
      <c r="Y1081" s="5"/>
      <c r="Z1081" s="5"/>
      <c r="AA1081" s="33">
        <v>1.0</v>
      </c>
      <c r="AB1081" s="33">
        <v>1.0</v>
      </c>
      <c r="AC1081" s="33"/>
      <c r="AD1081" s="5"/>
      <c r="AE1081" s="5"/>
      <c r="AF1081" s="5"/>
      <c r="AG1081" s="16"/>
      <c r="AH1081" s="38">
        <f t="shared" si="1"/>
        <v>1</v>
      </c>
      <c r="AI1081" s="39" t="str">
        <f t="shared" si="2"/>
        <v/>
      </c>
      <c r="AJ1081" s="37" t="str">
        <f t="shared" si="3"/>
        <v/>
      </c>
      <c r="AK1081" s="41" t="str">
        <f t="shared" si="4"/>
        <v/>
      </c>
      <c r="AL1081" s="35" t="s">
        <v>153</v>
      </c>
      <c r="AM1081" s="33" t="s">
        <v>2519</v>
      </c>
      <c r="AN1081" s="33" t="s">
        <v>2519</v>
      </c>
      <c r="AO1081" s="41"/>
      <c r="AP1081" s="33" t="s">
        <v>169</v>
      </c>
      <c r="AQ1081" s="33" t="s">
        <v>170</v>
      </c>
      <c r="AR1081" s="33">
        <v>300.0</v>
      </c>
      <c r="AS1081" s="42"/>
      <c r="AT1081" s="42"/>
      <c r="AU1081" s="42"/>
      <c r="AV1081" s="42"/>
      <c r="AW1081" s="42"/>
      <c r="AX1081" s="5"/>
      <c r="AY1081" s="33"/>
      <c r="AZ1081" s="33" t="s">
        <v>7154</v>
      </c>
      <c r="BA1081" s="5"/>
      <c r="BB1081" s="5"/>
      <c r="BC1081" s="5" t="s">
        <v>7155</v>
      </c>
      <c r="BD1081" s="33" t="s">
        <v>173</v>
      </c>
      <c r="BE1081" s="41"/>
      <c r="BF1081" s="35"/>
      <c r="BG1081" s="33" t="s">
        <v>169</v>
      </c>
      <c r="BH1081" s="5"/>
      <c r="BI1081" s="33">
        <v>300.0</v>
      </c>
      <c r="BJ1081" s="33" t="s">
        <v>170</v>
      </c>
      <c r="BK1081" s="5"/>
      <c r="BL1081" s="5">
        <f t="shared" si="5"/>
        <v>3994.5</v>
      </c>
      <c r="BM1081" s="5"/>
      <c r="BN1081" s="5"/>
      <c r="BO1081" s="42">
        <f t="shared" si="6"/>
        <v>3994.5</v>
      </c>
      <c r="BP1081" s="44"/>
      <c r="BQ1081" s="45"/>
      <c r="BR1081" s="47"/>
      <c r="BS1081" s="45"/>
      <c r="BT1081" s="37"/>
      <c r="BU1081" s="5"/>
      <c r="BV1081" s="38"/>
      <c r="BW1081" s="48"/>
      <c r="BX1081" s="44"/>
      <c r="BY1081" s="44"/>
      <c r="BZ1081" s="33" t="s">
        <v>131</v>
      </c>
      <c r="CA1081" s="5"/>
      <c r="CB1081" s="5"/>
      <c r="CC1081" s="33" t="s">
        <v>177</v>
      </c>
      <c r="CD1081" s="5"/>
      <c r="CE1081" s="5"/>
      <c r="CF1081" s="33" t="s">
        <v>178</v>
      </c>
      <c r="CG1081" s="33" t="s">
        <v>7156</v>
      </c>
      <c r="CH1081" s="5"/>
      <c r="CI1081" s="5"/>
      <c r="CJ1081" s="5"/>
      <c r="CK1081" s="33"/>
      <c r="CL1081" s="49">
        <v>44995.0</v>
      </c>
      <c r="CM1081" s="33" t="s">
        <v>180</v>
      </c>
      <c r="CN1081" s="5"/>
      <c r="CO1081" s="33">
        <v>2.0</v>
      </c>
      <c r="CP1081" s="33" t="s">
        <v>181</v>
      </c>
      <c r="CQ1081" s="50" t="str">
        <f t="shared" si="7"/>
        <v>07/10/1961</v>
      </c>
      <c r="CR1081" s="33" t="s">
        <v>243</v>
      </c>
      <c r="CS1081" s="33">
        <v>4.0</v>
      </c>
      <c r="CT1081" s="33">
        <v>5.0</v>
      </c>
      <c r="CU1081" s="33">
        <v>25.0</v>
      </c>
      <c r="CV1081" s="33">
        <v>1304.0</v>
      </c>
      <c r="CW1081" s="5"/>
      <c r="CX1081" s="5"/>
      <c r="CY1081" s="33">
        <v>-99.773807</v>
      </c>
      <c r="CZ1081" s="33">
        <v>20.777027</v>
      </c>
      <c r="DA1081" s="33">
        <v>4.425187535E9</v>
      </c>
      <c r="DB1081" s="33">
        <v>2.0</v>
      </c>
      <c r="DC1081" s="33" t="s">
        <v>183</v>
      </c>
      <c r="DD1081" s="33">
        <v>2023.0</v>
      </c>
      <c r="DE1081" s="33" t="s">
        <v>184</v>
      </c>
      <c r="DF1081" s="33"/>
      <c r="DG1081" s="33" t="s">
        <v>185</v>
      </c>
      <c r="DH1081" s="33" t="s">
        <v>186</v>
      </c>
      <c r="DI1081" s="5"/>
      <c r="DJ1081" s="5"/>
    </row>
    <row r="1082">
      <c r="A1082" s="33" t="s">
        <v>7157</v>
      </c>
      <c r="B1082" s="34">
        <v>44952.0</v>
      </c>
      <c r="C1082" s="35" t="s">
        <v>137</v>
      </c>
      <c r="D1082" s="35" t="s">
        <v>139</v>
      </c>
      <c r="E1082" s="35" t="s">
        <v>142</v>
      </c>
      <c r="F1082" s="36" t="s">
        <v>144</v>
      </c>
      <c r="G1082" s="33" t="s">
        <v>7158</v>
      </c>
      <c r="H1082" s="33" t="s">
        <v>1354</v>
      </c>
      <c r="I1082" s="33" t="s">
        <v>231</v>
      </c>
      <c r="J1082" s="33" t="s">
        <v>204</v>
      </c>
      <c r="K1082" s="35" t="s">
        <v>150</v>
      </c>
      <c r="L1082" s="33" t="s">
        <v>151</v>
      </c>
      <c r="M1082" s="5"/>
      <c r="N1082" s="33" t="s">
        <v>2519</v>
      </c>
      <c r="O1082" s="5"/>
      <c r="P1082" s="35" t="s">
        <v>153</v>
      </c>
      <c r="Q1082" s="35" t="s">
        <v>2519</v>
      </c>
      <c r="R1082" s="33">
        <v>76525.0</v>
      </c>
      <c r="S1082" s="37"/>
      <c r="T1082" s="33"/>
      <c r="U1082" s="33">
        <v>5.1</v>
      </c>
      <c r="V1082" s="33" t="s">
        <v>154</v>
      </c>
      <c r="W1082" s="33"/>
      <c r="X1082" s="33"/>
      <c r="Y1082" s="5"/>
      <c r="Z1082" s="5"/>
      <c r="AA1082" s="33">
        <v>1.0</v>
      </c>
      <c r="AB1082" s="33"/>
      <c r="AC1082" s="33">
        <v>1.0</v>
      </c>
      <c r="AD1082" s="5"/>
      <c r="AE1082" s="5"/>
      <c r="AF1082" s="5"/>
      <c r="AG1082" s="16"/>
      <c r="AH1082" s="38" t="str">
        <f t="shared" si="1"/>
        <v/>
      </c>
      <c r="AI1082" s="39" t="str">
        <f t="shared" si="2"/>
        <v/>
      </c>
      <c r="AJ1082" s="37" t="str">
        <f t="shared" si="3"/>
        <v/>
      </c>
      <c r="AK1082" s="41" t="str">
        <f t="shared" si="4"/>
        <v/>
      </c>
      <c r="AL1082" s="35" t="s">
        <v>153</v>
      </c>
      <c r="AM1082" s="33" t="s">
        <v>2519</v>
      </c>
      <c r="AN1082" s="33" t="s">
        <v>2519</v>
      </c>
      <c r="AO1082" s="41"/>
      <c r="AP1082" s="33" t="s">
        <v>169</v>
      </c>
      <c r="AQ1082" s="33" t="s">
        <v>170</v>
      </c>
      <c r="AR1082" s="33">
        <v>300.0</v>
      </c>
      <c r="AS1082" s="42"/>
      <c r="AT1082" s="42"/>
      <c r="AU1082" s="42"/>
      <c r="AV1082" s="42"/>
      <c r="AW1082" s="42"/>
      <c r="AX1082" s="5"/>
      <c r="AY1082" s="33"/>
      <c r="AZ1082" s="33" t="s">
        <v>7159</v>
      </c>
      <c r="BA1082" s="5"/>
      <c r="BB1082" s="5"/>
      <c r="BC1082" s="5" t="s">
        <v>7160</v>
      </c>
      <c r="BD1082" s="33" t="s">
        <v>173</v>
      </c>
      <c r="BE1082" s="41"/>
      <c r="BF1082" s="35"/>
      <c r="BG1082" s="33" t="s">
        <v>169</v>
      </c>
      <c r="BH1082" s="5"/>
      <c r="BI1082" s="33">
        <v>300.0</v>
      </c>
      <c r="BJ1082" s="33" t="s">
        <v>170</v>
      </c>
      <c r="BK1082" s="5"/>
      <c r="BL1082" s="5">
        <f t="shared" si="5"/>
        <v>3994.5</v>
      </c>
      <c r="BM1082" s="5"/>
      <c r="BN1082" s="5"/>
      <c r="BO1082" s="42">
        <f t="shared" si="6"/>
        <v>3994.5</v>
      </c>
      <c r="BP1082" s="44"/>
      <c r="BQ1082" s="45"/>
      <c r="BR1082" s="47"/>
      <c r="BS1082" s="45"/>
      <c r="BT1082" s="37"/>
      <c r="BU1082" s="5"/>
      <c r="BV1082" s="38"/>
      <c r="BW1082" s="48"/>
      <c r="BX1082" s="44"/>
      <c r="BY1082" s="44"/>
      <c r="BZ1082" s="33" t="s">
        <v>131</v>
      </c>
      <c r="CA1082" s="5"/>
      <c r="CB1082" s="5"/>
      <c r="CC1082" s="33" t="s">
        <v>177</v>
      </c>
      <c r="CD1082" s="5"/>
      <c r="CE1082" s="5"/>
      <c r="CF1082" s="33" t="s">
        <v>178</v>
      </c>
      <c r="CG1082" s="33" t="s">
        <v>7161</v>
      </c>
      <c r="CH1082" s="5"/>
      <c r="CI1082" s="5"/>
      <c r="CJ1082" s="5"/>
      <c r="CK1082" s="33"/>
      <c r="CL1082" s="49">
        <v>44995.0</v>
      </c>
      <c r="CM1082" s="33" t="s">
        <v>180</v>
      </c>
      <c r="CN1082" s="5"/>
      <c r="CO1082" s="33">
        <v>2.0</v>
      </c>
      <c r="CP1082" s="33" t="s">
        <v>181</v>
      </c>
      <c r="CQ1082" s="50" t="str">
        <f t="shared" si="7"/>
        <v>29/05/1969</v>
      </c>
      <c r="CR1082" s="33" t="s">
        <v>182</v>
      </c>
      <c r="CS1082" s="33">
        <v>4.0</v>
      </c>
      <c r="CT1082" s="33">
        <v>5.0</v>
      </c>
      <c r="CU1082" s="33">
        <v>25.0</v>
      </c>
      <c r="CV1082" s="33">
        <v>1304.0</v>
      </c>
      <c r="CW1082" s="5"/>
      <c r="CX1082" s="5"/>
      <c r="CY1082" s="33">
        <v>-99.773807</v>
      </c>
      <c r="CZ1082" s="33">
        <v>20.777027</v>
      </c>
      <c r="DA1082" s="33">
        <v>4.411518407E9</v>
      </c>
      <c r="DB1082" s="33">
        <v>2.0</v>
      </c>
      <c r="DC1082" s="33" t="s">
        <v>183</v>
      </c>
      <c r="DD1082" s="33">
        <v>2023.0</v>
      </c>
      <c r="DE1082" s="33" t="s">
        <v>184</v>
      </c>
      <c r="DF1082" s="33"/>
      <c r="DG1082" s="33" t="s">
        <v>185</v>
      </c>
      <c r="DH1082" s="33" t="s">
        <v>186</v>
      </c>
      <c r="DI1082" s="5"/>
      <c r="DJ1082" s="5"/>
    </row>
    <row r="1083">
      <c r="A1083" s="33" t="s">
        <v>7162</v>
      </c>
      <c r="B1083" s="34">
        <v>44952.0</v>
      </c>
      <c r="C1083" s="35" t="s">
        <v>137</v>
      </c>
      <c r="D1083" s="35" t="s">
        <v>139</v>
      </c>
      <c r="E1083" s="35" t="s">
        <v>142</v>
      </c>
      <c r="F1083" s="36" t="s">
        <v>144</v>
      </c>
      <c r="G1083" s="33" t="s">
        <v>7163</v>
      </c>
      <c r="H1083" s="33" t="s">
        <v>6517</v>
      </c>
      <c r="I1083" s="33" t="s">
        <v>231</v>
      </c>
      <c r="J1083" s="33" t="s">
        <v>414</v>
      </c>
      <c r="K1083" s="35" t="s">
        <v>150</v>
      </c>
      <c r="L1083" s="33" t="s">
        <v>7164</v>
      </c>
      <c r="M1083" s="5"/>
      <c r="N1083" s="33" t="s">
        <v>2519</v>
      </c>
      <c r="O1083" s="5"/>
      <c r="P1083" s="35" t="s">
        <v>153</v>
      </c>
      <c r="Q1083" s="35" t="s">
        <v>2519</v>
      </c>
      <c r="R1083" s="33">
        <v>76525.0</v>
      </c>
      <c r="S1083" s="37"/>
      <c r="T1083" s="33"/>
      <c r="U1083" s="33">
        <v>4.92</v>
      </c>
      <c r="V1083" s="33" t="s">
        <v>154</v>
      </c>
      <c r="W1083" s="33"/>
      <c r="X1083" s="33"/>
      <c r="Y1083" s="5"/>
      <c r="Z1083" s="5"/>
      <c r="AA1083" s="33">
        <v>1.0</v>
      </c>
      <c r="AB1083" s="33"/>
      <c r="AC1083" s="33">
        <v>1.0</v>
      </c>
      <c r="AD1083" s="5"/>
      <c r="AE1083" s="5"/>
      <c r="AF1083" s="5"/>
      <c r="AG1083" s="16"/>
      <c r="AH1083" s="38" t="str">
        <f t="shared" si="1"/>
        <v/>
      </c>
      <c r="AI1083" s="39">
        <f t="shared" si="2"/>
        <v>1</v>
      </c>
      <c r="AJ1083" s="37" t="str">
        <f t="shared" si="3"/>
        <v/>
      </c>
      <c r="AK1083" s="41" t="str">
        <f t="shared" si="4"/>
        <v/>
      </c>
      <c r="AL1083" s="35" t="s">
        <v>153</v>
      </c>
      <c r="AM1083" s="33" t="s">
        <v>2519</v>
      </c>
      <c r="AN1083" s="33" t="s">
        <v>2519</v>
      </c>
      <c r="AO1083" s="41"/>
      <c r="AP1083" s="33" t="s">
        <v>169</v>
      </c>
      <c r="AQ1083" s="33" t="s">
        <v>170</v>
      </c>
      <c r="AR1083" s="33">
        <v>300.0</v>
      </c>
      <c r="AS1083" s="42"/>
      <c r="AT1083" s="42"/>
      <c r="AU1083" s="42"/>
      <c r="AV1083" s="42"/>
      <c r="AW1083" s="42"/>
      <c r="AX1083" s="5"/>
      <c r="AY1083" s="33"/>
      <c r="AZ1083" s="33" t="s">
        <v>7165</v>
      </c>
      <c r="BA1083" s="5"/>
      <c r="BB1083" s="5"/>
      <c r="BC1083" s="5" t="s">
        <v>7166</v>
      </c>
      <c r="BD1083" s="33" t="s">
        <v>173</v>
      </c>
      <c r="BE1083" s="41"/>
      <c r="BF1083" s="35"/>
      <c r="BG1083" s="33" t="s">
        <v>169</v>
      </c>
      <c r="BH1083" s="5"/>
      <c r="BI1083" s="33">
        <v>300.0</v>
      </c>
      <c r="BJ1083" s="33" t="s">
        <v>170</v>
      </c>
      <c r="BK1083" s="5"/>
      <c r="BL1083" s="5">
        <f t="shared" si="5"/>
        <v>3994.5</v>
      </c>
      <c r="BM1083" s="5"/>
      <c r="BN1083" s="5"/>
      <c r="BO1083" s="42">
        <f t="shared" si="6"/>
        <v>3994.5</v>
      </c>
      <c r="BP1083" s="44"/>
      <c r="BQ1083" s="45"/>
      <c r="BR1083" s="47"/>
      <c r="BS1083" s="45"/>
      <c r="BT1083" s="37"/>
      <c r="BU1083" s="5"/>
      <c r="BV1083" s="38"/>
      <c r="BW1083" s="48"/>
      <c r="BX1083" s="44"/>
      <c r="BY1083" s="44"/>
      <c r="BZ1083" s="33" t="s">
        <v>131</v>
      </c>
      <c r="CA1083" s="5"/>
      <c r="CB1083" s="5"/>
      <c r="CC1083" s="33" t="s">
        <v>177</v>
      </c>
      <c r="CD1083" s="5"/>
      <c r="CE1083" s="5"/>
      <c r="CF1083" s="33" t="s">
        <v>178</v>
      </c>
      <c r="CG1083" s="33" t="s">
        <v>7167</v>
      </c>
      <c r="CH1083" s="5"/>
      <c r="CI1083" s="5"/>
      <c r="CJ1083" s="5"/>
      <c r="CK1083" s="33"/>
      <c r="CL1083" s="49">
        <v>44995.0</v>
      </c>
      <c r="CM1083" s="33" t="s">
        <v>180</v>
      </c>
      <c r="CN1083" s="5"/>
      <c r="CO1083" s="33">
        <v>2.0</v>
      </c>
      <c r="CP1083" s="33" t="s">
        <v>181</v>
      </c>
      <c r="CQ1083" s="50" t="str">
        <f t="shared" si="7"/>
        <v>01/02/1960</v>
      </c>
      <c r="CR1083" s="33" t="s">
        <v>182</v>
      </c>
      <c r="CS1083" s="33">
        <v>4.0</v>
      </c>
      <c r="CT1083" s="33">
        <v>5.0</v>
      </c>
      <c r="CU1083" s="33">
        <v>25.0</v>
      </c>
      <c r="CV1083" s="33">
        <v>1304.0</v>
      </c>
      <c r="CW1083" s="5"/>
      <c r="CX1083" s="5"/>
      <c r="CY1083" s="33">
        <v>-99.773807</v>
      </c>
      <c r="CZ1083" s="33">
        <v>20.777027</v>
      </c>
      <c r="DA1083" s="33">
        <v>4.412481902E9</v>
      </c>
      <c r="DB1083" s="33">
        <v>2.0</v>
      </c>
      <c r="DC1083" s="33" t="s">
        <v>183</v>
      </c>
      <c r="DD1083" s="33">
        <v>2023.0</v>
      </c>
      <c r="DE1083" s="33" t="s">
        <v>184</v>
      </c>
      <c r="DF1083" s="33"/>
      <c r="DG1083" s="33" t="s">
        <v>185</v>
      </c>
      <c r="DH1083" s="33" t="s">
        <v>186</v>
      </c>
      <c r="DI1083" s="5"/>
      <c r="DJ1083" s="5"/>
    </row>
    <row r="1084">
      <c r="A1084" s="33" t="s">
        <v>7168</v>
      </c>
      <c r="B1084" s="34">
        <v>44952.0</v>
      </c>
      <c r="C1084" s="35" t="s">
        <v>137</v>
      </c>
      <c r="D1084" s="35" t="s">
        <v>139</v>
      </c>
      <c r="E1084" s="35" t="s">
        <v>142</v>
      </c>
      <c r="F1084" s="36" t="s">
        <v>144</v>
      </c>
      <c r="G1084" s="33" t="s">
        <v>7169</v>
      </c>
      <c r="H1084" s="33" t="s">
        <v>7170</v>
      </c>
      <c r="I1084" s="33" t="s">
        <v>231</v>
      </c>
      <c r="J1084" s="33" t="s">
        <v>414</v>
      </c>
      <c r="K1084" s="35" t="s">
        <v>150</v>
      </c>
      <c r="L1084" s="33" t="s">
        <v>5309</v>
      </c>
      <c r="M1084" s="5"/>
      <c r="N1084" s="33" t="s">
        <v>2519</v>
      </c>
      <c r="O1084" s="5"/>
      <c r="P1084" s="35" t="s">
        <v>153</v>
      </c>
      <c r="Q1084" s="35" t="s">
        <v>2519</v>
      </c>
      <c r="R1084" s="33">
        <v>76525.0</v>
      </c>
      <c r="S1084" s="37"/>
      <c r="T1084" s="33"/>
      <c r="U1084" s="33">
        <v>4.14</v>
      </c>
      <c r="V1084" s="33" t="s">
        <v>154</v>
      </c>
      <c r="W1084" s="33"/>
      <c r="X1084" s="33"/>
      <c r="Y1084" s="5"/>
      <c r="Z1084" s="5"/>
      <c r="AA1084" s="33">
        <v>1.0</v>
      </c>
      <c r="AB1084" s="33">
        <v>1.0</v>
      </c>
      <c r="AC1084" s="33"/>
      <c r="AD1084" s="5"/>
      <c r="AE1084" s="5"/>
      <c r="AF1084" s="5"/>
      <c r="AG1084" s="16"/>
      <c r="AH1084" s="38">
        <f t="shared" si="1"/>
        <v>1</v>
      </c>
      <c r="AI1084" s="39" t="str">
        <f t="shared" si="2"/>
        <v/>
      </c>
      <c r="AJ1084" s="37" t="str">
        <f t="shared" si="3"/>
        <v/>
      </c>
      <c r="AK1084" s="41" t="str">
        <f t="shared" si="4"/>
        <v/>
      </c>
      <c r="AL1084" s="35" t="s">
        <v>153</v>
      </c>
      <c r="AM1084" s="33" t="s">
        <v>2519</v>
      </c>
      <c r="AN1084" s="33" t="s">
        <v>2519</v>
      </c>
      <c r="AO1084" s="41"/>
      <c r="AP1084" s="33" t="s">
        <v>169</v>
      </c>
      <c r="AQ1084" s="33" t="s">
        <v>170</v>
      </c>
      <c r="AR1084" s="33">
        <v>300.0</v>
      </c>
      <c r="AS1084" s="42"/>
      <c r="AT1084" s="42"/>
      <c r="AU1084" s="42"/>
      <c r="AV1084" s="42"/>
      <c r="AW1084" s="42"/>
      <c r="AX1084" s="5"/>
      <c r="AY1084" s="33"/>
      <c r="AZ1084" s="33" t="s">
        <v>7171</v>
      </c>
      <c r="BA1084" s="5"/>
      <c r="BB1084" s="5"/>
      <c r="BC1084" s="5" t="s">
        <v>7172</v>
      </c>
      <c r="BD1084" s="33" t="s">
        <v>173</v>
      </c>
      <c r="BE1084" s="41"/>
      <c r="BF1084" s="35"/>
      <c r="BG1084" s="33" t="s">
        <v>169</v>
      </c>
      <c r="BH1084" s="5"/>
      <c r="BI1084" s="33">
        <v>300.0</v>
      </c>
      <c r="BJ1084" s="33" t="s">
        <v>170</v>
      </c>
      <c r="BK1084" s="5"/>
      <c r="BL1084" s="5">
        <f t="shared" si="5"/>
        <v>3994.5</v>
      </c>
      <c r="BM1084" s="5"/>
      <c r="BN1084" s="5"/>
      <c r="BO1084" s="42">
        <f t="shared" si="6"/>
        <v>3994.5</v>
      </c>
      <c r="BP1084" s="44"/>
      <c r="BQ1084" s="45"/>
      <c r="BR1084" s="47"/>
      <c r="BS1084" s="45"/>
      <c r="BT1084" s="37"/>
      <c r="BU1084" s="5"/>
      <c r="BV1084" s="38"/>
      <c r="BW1084" s="48"/>
      <c r="BX1084" s="44"/>
      <c r="BY1084" s="44"/>
      <c r="BZ1084" s="33" t="s">
        <v>131</v>
      </c>
      <c r="CA1084" s="5"/>
      <c r="CB1084" s="5"/>
      <c r="CC1084" s="33" t="s">
        <v>177</v>
      </c>
      <c r="CD1084" s="5"/>
      <c r="CE1084" s="5"/>
      <c r="CF1084" s="33" t="s">
        <v>178</v>
      </c>
      <c r="CG1084" s="33" t="s">
        <v>7173</v>
      </c>
      <c r="CH1084" s="5"/>
      <c r="CI1084" s="5"/>
      <c r="CJ1084" s="5"/>
      <c r="CK1084" s="33"/>
      <c r="CL1084" s="49">
        <v>44995.0</v>
      </c>
      <c r="CM1084" s="33" t="s">
        <v>180</v>
      </c>
      <c r="CN1084" s="5"/>
      <c r="CO1084" s="33">
        <v>2.0</v>
      </c>
      <c r="CP1084" s="33" t="s">
        <v>181</v>
      </c>
      <c r="CQ1084" s="50" t="str">
        <f t="shared" si="7"/>
        <v>09/12/1946</v>
      </c>
      <c r="CR1084" s="33" t="s">
        <v>243</v>
      </c>
      <c r="CS1084" s="33">
        <v>4.0</v>
      </c>
      <c r="CT1084" s="33">
        <v>5.0</v>
      </c>
      <c r="CU1084" s="33">
        <v>25.0</v>
      </c>
      <c r="CV1084" s="33">
        <v>1304.0</v>
      </c>
      <c r="CW1084" s="5"/>
      <c r="CX1084" s="5"/>
      <c r="CY1084" s="33">
        <v>-99.773807</v>
      </c>
      <c r="CZ1084" s="33">
        <v>20.777027</v>
      </c>
      <c r="DA1084" s="33">
        <v>4.412481902E9</v>
      </c>
      <c r="DB1084" s="33">
        <v>2.0</v>
      </c>
      <c r="DC1084" s="33" t="s">
        <v>183</v>
      </c>
      <c r="DD1084" s="33">
        <v>2023.0</v>
      </c>
      <c r="DE1084" s="33" t="s">
        <v>184</v>
      </c>
      <c r="DF1084" s="33"/>
      <c r="DG1084" s="33" t="s">
        <v>185</v>
      </c>
      <c r="DH1084" s="33" t="s">
        <v>186</v>
      </c>
      <c r="DI1084" s="5"/>
      <c r="DJ1084" s="5"/>
    </row>
    <row r="1085">
      <c r="A1085" s="33" t="s">
        <v>7174</v>
      </c>
      <c r="B1085" s="34">
        <v>44952.0</v>
      </c>
      <c r="C1085" s="35" t="s">
        <v>137</v>
      </c>
      <c r="D1085" s="35" t="s">
        <v>139</v>
      </c>
      <c r="E1085" s="35" t="s">
        <v>142</v>
      </c>
      <c r="F1085" s="36" t="s">
        <v>144</v>
      </c>
      <c r="G1085" s="33" t="s">
        <v>7175</v>
      </c>
      <c r="H1085" s="33" t="s">
        <v>2414</v>
      </c>
      <c r="I1085" s="33" t="s">
        <v>204</v>
      </c>
      <c r="J1085" s="33" t="s">
        <v>1633</v>
      </c>
      <c r="K1085" s="35" t="s">
        <v>150</v>
      </c>
      <c r="L1085" s="33" t="s">
        <v>6108</v>
      </c>
      <c r="M1085" s="5"/>
      <c r="N1085" s="33" t="s">
        <v>2519</v>
      </c>
      <c r="O1085" s="5"/>
      <c r="P1085" s="35" t="s">
        <v>153</v>
      </c>
      <c r="Q1085" s="35" t="s">
        <v>2519</v>
      </c>
      <c r="R1085" s="33">
        <v>76525.0</v>
      </c>
      <c r="S1085" s="37"/>
      <c r="T1085" s="33"/>
      <c r="U1085" s="33">
        <v>2.0</v>
      </c>
      <c r="V1085" s="33" t="s">
        <v>154</v>
      </c>
      <c r="W1085" s="33"/>
      <c r="X1085" s="33"/>
      <c r="Y1085" s="5"/>
      <c r="Z1085" s="5"/>
      <c r="AA1085" s="33">
        <v>1.0</v>
      </c>
      <c r="AB1085" s="33">
        <v>1.0</v>
      </c>
      <c r="AC1085" s="33"/>
      <c r="AD1085" s="5"/>
      <c r="AE1085" s="5"/>
      <c r="AF1085" s="5"/>
      <c r="AG1085" s="16"/>
      <c r="AH1085" s="38">
        <f t="shared" si="1"/>
        <v>1</v>
      </c>
      <c r="AI1085" s="39" t="str">
        <f t="shared" si="2"/>
        <v/>
      </c>
      <c r="AJ1085" s="37" t="str">
        <f t="shared" si="3"/>
        <v/>
      </c>
      <c r="AK1085" s="41" t="str">
        <f t="shared" si="4"/>
        <v/>
      </c>
      <c r="AL1085" s="35" t="s">
        <v>153</v>
      </c>
      <c r="AM1085" s="33" t="s">
        <v>2519</v>
      </c>
      <c r="AN1085" s="33" t="s">
        <v>2519</v>
      </c>
      <c r="AO1085" s="41"/>
      <c r="AP1085" s="33" t="s">
        <v>169</v>
      </c>
      <c r="AQ1085" s="33" t="s">
        <v>170</v>
      </c>
      <c r="AR1085" s="33">
        <v>300.0</v>
      </c>
      <c r="AS1085" s="42"/>
      <c r="AT1085" s="42"/>
      <c r="AU1085" s="42"/>
      <c r="AV1085" s="42"/>
      <c r="AW1085" s="42"/>
      <c r="AX1085" s="5"/>
      <c r="AY1085" s="33"/>
      <c r="AZ1085" s="33" t="s">
        <v>7176</v>
      </c>
      <c r="BA1085" s="5"/>
      <c r="BB1085" s="5"/>
      <c r="BC1085" s="5" t="s">
        <v>7177</v>
      </c>
      <c r="BD1085" s="33" t="s">
        <v>173</v>
      </c>
      <c r="BE1085" s="41"/>
      <c r="BF1085" s="35"/>
      <c r="BG1085" s="33" t="s">
        <v>169</v>
      </c>
      <c r="BH1085" s="5"/>
      <c r="BI1085" s="33">
        <v>300.0</v>
      </c>
      <c r="BJ1085" s="33" t="s">
        <v>170</v>
      </c>
      <c r="BK1085" s="5"/>
      <c r="BL1085" s="5">
        <f t="shared" si="5"/>
        <v>3994.5</v>
      </c>
      <c r="BM1085" s="5"/>
      <c r="BN1085" s="5"/>
      <c r="BO1085" s="42">
        <f t="shared" si="6"/>
        <v>3994.5</v>
      </c>
      <c r="BP1085" s="44"/>
      <c r="BQ1085" s="45"/>
      <c r="BR1085" s="47"/>
      <c r="BS1085" s="45"/>
      <c r="BT1085" s="37"/>
      <c r="BU1085" s="5"/>
      <c r="BV1085" s="38"/>
      <c r="BW1085" s="48"/>
      <c r="BX1085" s="44"/>
      <c r="BY1085" s="44"/>
      <c r="BZ1085" s="33" t="s">
        <v>131</v>
      </c>
      <c r="CA1085" s="5"/>
      <c r="CB1085" s="5"/>
      <c r="CC1085" s="33" t="s">
        <v>177</v>
      </c>
      <c r="CD1085" s="5"/>
      <c r="CE1085" s="5"/>
      <c r="CF1085" s="33" t="s">
        <v>178</v>
      </c>
      <c r="CG1085" s="33" t="s">
        <v>7178</v>
      </c>
      <c r="CH1085" s="5"/>
      <c r="CI1085" s="5"/>
      <c r="CJ1085" s="5"/>
      <c r="CK1085" s="33"/>
      <c r="CL1085" s="49">
        <v>44995.0</v>
      </c>
      <c r="CM1085" s="33" t="s">
        <v>180</v>
      </c>
      <c r="CN1085" s="5"/>
      <c r="CO1085" s="33">
        <v>2.0</v>
      </c>
      <c r="CP1085" s="33" t="s">
        <v>181</v>
      </c>
      <c r="CQ1085" s="50" t="str">
        <f t="shared" si="7"/>
        <v>01/07/1951</v>
      </c>
      <c r="CR1085" s="33" t="s">
        <v>243</v>
      </c>
      <c r="CS1085" s="33">
        <v>4.0</v>
      </c>
      <c r="CT1085" s="33">
        <v>5.0</v>
      </c>
      <c r="CU1085" s="33">
        <v>25.0</v>
      </c>
      <c r="CV1085" s="33">
        <v>1304.0</v>
      </c>
      <c r="CW1085" s="5"/>
      <c r="CX1085" s="5"/>
      <c r="CY1085" s="33">
        <v>-99.773807</v>
      </c>
      <c r="CZ1085" s="33">
        <v>20.777027</v>
      </c>
      <c r="DA1085" s="33">
        <v>4.421703621E9</v>
      </c>
      <c r="DB1085" s="33">
        <v>2.0</v>
      </c>
      <c r="DC1085" s="33" t="s">
        <v>183</v>
      </c>
      <c r="DD1085" s="33">
        <v>2023.0</v>
      </c>
      <c r="DE1085" s="33" t="s">
        <v>184</v>
      </c>
      <c r="DF1085" s="33"/>
      <c r="DG1085" s="33" t="s">
        <v>185</v>
      </c>
      <c r="DH1085" s="33" t="s">
        <v>186</v>
      </c>
      <c r="DI1085" s="5"/>
      <c r="DJ1085" s="5"/>
    </row>
    <row r="1086">
      <c r="A1086" s="33" t="s">
        <v>7179</v>
      </c>
      <c r="B1086" s="34">
        <v>44952.0</v>
      </c>
      <c r="C1086" s="35" t="s">
        <v>137</v>
      </c>
      <c r="D1086" s="35" t="s">
        <v>139</v>
      </c>
      <c r="E1086" s="35" t="s">
        <v>142</v>
      </c>
      <c r="F1086" s="36" t="s">
        <v>144</v>
      </c>
      <c r="G1086" s="33" t="s">
        <v>7180</v>
      </c>
      <c r="H1086" s="33" t="s">
        <v>7181</v>
      </c>
      <c r="I1086" s="33" t="s">
        <v>204</v>
      </c>
      <c r="J1086" s="33" t="s">
        <v>407</v>
      </c>
      <c r="K1086" s="35" t="s">
        <v>150</v>
      </c>
      <c r="L1086" s="33" t="s">
        <v>7137</v>
      </c>
      <c r="M1086" s="33">
        <v>3.0</v>
      </c>
      <c r="N1086" s="33" t="s">
        <v>2519</v>
      </c>
      <c r="O1086" s="5"/>
      <c r="P1086" s="35" t="s">
        <v>153</v>
      </c>
      <c r="Q1086" s="35" t="s">
        <v>2519</v>
      </c>
      <c r="R1086" s="33">
        <v>76525.0</v>
      </c>
      <c r="S1086" s="37"/>
      <c r="T1086" s="33"/>
      <c r="U1086" s="33">
        <v>5.75</v>
      </c>
      <c r="V1086" s="33" t="s">
        <v>154</v>
      </c>
      <c r="W1086" s="33"/>
      <c r="X1086" s="33"/>
      <c r="Y1086" s="5"/>
      <c r="Z1086" s="5"/>
      <c r="AA1086" s="33">
        <v>1.0</v>
      </c>
      <c r="AB1086" s="33">
        <v>1.0</v>
      </c>
      <c r="AC1086" s="33"/>
      <c r="AD1086" s="5"/>
      <c r="AE1086" s="5"/>
      <c r="AF1086" s="5"/>
      <c r="AG1086" s="16"/>
      <c r="AH1086" s="38" t="str">
        <f t="shared" si="1"/>
        <v/>
      </c>
      <c r="AI1086" s="39" t="str">
        <f t="shared" si="2"/>
        <v/>
      </c>
      <c r="AJ1086" s="37" t="str">
        <f t="shared" si="3"/>
        <v/>
      </c>
      <c r="AK1086" s="41" t="str">
        <f t="shared" si="4"/>
        <v/>
      </c>
      <c r="AL1086" s="35" t="s">
        <v>153</v>
      </c>
      <c r="AM1086" s="33" t="s">
        <v>2519</v>
      </c>
      <c r="AN1086" s="33" t="s">
        <v>2519</v>
      </c>
      <c r="AO1086" s="41"/>
      <c r="AP1086" s="33" t="s">
        <v>169</v>
      </c>
      <c r="AQ1086" s="33" t="s">
        <v>170</v>
      </c>
      <c r="AR1086" s="33">
        <v>300.0</v>
      </c>
      <c r="AS1086" s="42"/>
      <c r="AT1086" s="42"/>
      <c r="AU1086" s="42"/>
      <c r="AV1086" s="42"/>
      <c r="AW1086" s="42"/>
      <c r="AX1086" s="5"/>
      <c r="AY1086" s="33"/>
      <c r="AZ1086" s="33" t="s">
        <v>7182</v>
      </c>
      <c r="BA1086" s="5"/>
      <c r="BB1086" s="5"/>
      <c r="BC1086" s="5" t="s">
        <v>7183</v>
      </c>
      <c r="BD1086" s="33" t="s">
        <v>173</v>
      </c>
      <c r="BE1086" s="41"/>
      <c r="BF1086" s="35"/>
      <c r="BG1086" s="33" t="s">
        <v>169</v>
      </c>
      <c r="BH1086" s="5"/>
      <c r="BI1086" s="33">
        <v>300.0</v>
      </c>
      <c r="BJ1086" s="33" t="s">
        <v>170</v>
      </c>
      <c r="BK1086" s="5"/>
      <c r="BL1086" s="5">
        <f t="shared" si="5"/>
        <v>3994.5</v>
      </c>
      <c r="BM1086" s="5"/>
      <c r="BN1086" s="5"/>
      <c r="BO1086" s="42">
        <f t="shared" si="6"/>
        <v>3994.5</v>
      </c>
      <c r="BP1086" s="44"/>
      <c r="BQ1086" s="45"/>
      <c r="BR1086" s="47"/>
      <c r="BS1086" s="45"/>
      <c r="BT1086" s="37"/>
      <c r="BU1086" s="5"/>
      <c r="BV1086" s="38"/>
      <c r="BW1086" s="48"/>
      <c r="BX1086" s="44"/>
      <c r="BY1086" s="44"/>
      <c r="BZ1086" s="33" t="s">
        <v>131</v>
      </c>
      <c r="CA1086" s="5"/>
      <c r="CB1086" s="5"/>
      <c r="CC1086" s="33" t="s">
        <v>177</v>
      </c>
      <c r="CD1086" s="5"/>
      <c r="CE1086" s="5"/>
      <c r="CF1086" s="33" t="s">
        <v>178</v>
      </c>
      <c r="CG1086" s="33" t="s">
        <v>7184</v>
      </c>
      <c r="CH1086" s="5"/>
      <c r="CI1086" s="5"/>
      <c r="CJ1086" s="5"/>
      <c r="CK1086" s="33"/>
      <c r="CL1086" s="49">
        <v>44995.0</v>
      </c>
      <c r="CM1086" s="33" t="s">
        <v>180</v>
      </c>
      <c r="CN1086" s="5"/>
      <c r="CO1086" s="33">
        <v>2.0</v>
      </c>
      <c r="CP1086" s="33" t="s">
        <v>181</v>
      </c>
      <c r="CQ1086" s="50" t="str">
        <f t="shared" si="7"/>
        <v>10/03/1972</v>
      </c>
      <c r="CR1086" s="33" t="s">
        <v>243</v>
      </c>
      <c r="CS1086" s="33">
        <v>4.0</v>
      </c>
      <c r="CT1086" s="33">
        <v>5.0</v>
      </c>
      <c r="CU1086" s="33">
        <v>25.0</v>
      </c>
      <c r="CV1086" s="33">
        <v>1304.0</v>
      </c>
      <c r="CW1086" s="5"/>
      <c r="CX1086" s="5"/>
      <c r="CY1086" s="33">
        <v>-99.773807</v>
      </c>
      <c r="CZ1086" s="33">
        <v>20.777027</v>
      </c>
      <c r="DA1086" s="33">
        <v>4.425488183E9</v>
      </c>
      <c r="DB1086" s="33">
        <v>2.0</v>
      </c>
      <c r="DC1086" s="33" t="s">
        <v>183</v>
      </c>
      <c r="DD1086" s="33">
        <v>2023.0</v>
      </c>
      <c r="DE1086" s="33" t="s">
        <v>184</v>
      </c>
      <c r="DF1086" s="33"/>
      <c r="DG1086" s="33" t="s">
        <v>185</v>
      </c>
      <c r="DH1086" s="33" t="s">
        <v>186</v>
      </c>
      <c r="DI1086" s="5"/>
      <c r="DJ1086" s="5"/>
    </row>
    <row r="1087">
      <c r="A1087" s="33" t="s">
        <v>7185</v>
      </c>
      <c r="B1087" s="34">
        <v>44952.0</v>
      </c>
      <c r="C1087" s="35" t="s">
        <v>137</v>
      </c>
      <c r="D1087" s="35" t="s">
        <v>139</v>
      </c>
      <c r="E1087" s="35" t="s">
        <v>142</v>
      </c>
      <c r="F1087" s="36" t="s">
        <v>144</v>
      </c>
      <c r="G1087" s="33" t="s">
        <v>7186</v>
      </c>
      <c r="H1087" s="33" t="s">
        <v>7187</v>
      </c>
      <c r="I1087" s="33" t="s">
        <v>204</v>
      </c>
      <c r="J1087" s="33" t="s">
        <v>2201</v>
      </c>
      <c r="K1087" s="35" t="s">
        <v>150</v>
      </c>
      <c r="L1087" s="33" t="s">
        <v>7188</v>
      </c>
      <c r="M1087" s="33">
        <v>3.0</v>
      </c>
      <c r="N1087" s="33" t="s">
        <v>2519</v>
      </c>
      <c r="O1087" s="5"/>
      <c r="P1087" s="35" t="s">
        <v>153</v>
      </c>
      <c r="Q1087" s="35" t="s">
        <v>2519</v>
      </c>
      <c r="R1087" s="33">
        <v>76525.0</v>
      </c>
      <c r="S1087" s="37"/>
      <c r="T1087" s="33"/>
      <c r="U1087" s="33">
        <v>1.61</v>
      </c>
      <c r="V1087" s="33" t="s">
        <v>154</v>
      </c>
      <c r="W1087" s="33"/>
      <c r="X1087" s="33"/>
      <c r="Y1087" s="5"/>
      <c r="Z1087" s="5"/>
      <c r="AA1087" s="33">
        <v>1.0</v>
      </c>
      <c r="AB1087" s="33"/>
      <c r="AC1087" s="33">
        <v>1.0</v>
      </c>
      <c r="AD1087" s="5"/>
      <c r="AE1087" s="5"/>
      <c r="AF1087" s="5"/>
      <c r="AG1087" s="16"/>
      <c r="AH1087" s="38" t="str">
        <f t="shared" si="1"/>
        <v/>
      </c>
      <c r="AI1087" s="39">
        <f t="shared" si="2"/>
        <v>1</v>
      </c>
      <c r="AJ1087" s="37" t="str">
        <f t="shared" si="3"/>
        <v/>
      </c>
      <c r="AK1087" s="41" t="str">
        <f t="shared" si="4"/>
        <v/>
      </c>
      <c r="AL1087" s="35" t="s">
        <v>153</v>
      </c>
      <c r="AM1087" s="33" t="s">
        <v>2519</v>
      </c>
      <c r="AN1087" s="33" t="s">
        <v>2519</v>
      </c>
      <c r="AO1087" s="41"/>
      <c r="AP1087" s="33" t="s">
        <v>169</v>
      </c>
      <c r="AQ1087" s="33" t="s">
        <v>170</v>
      </c>
      <c r="AR1087" s="33">
        <v>150.0</v>
      </c>
      <c r="AS1087" s="42"/>
      <c r="AT1087" s="42"/>
      <c r="AU1087" s="42"/>
      <c r="AV1087" s="42"/>
      <c r="AW1087" s="42"/>
      <c r="AX1087" s="5"/>
      <c r="AY1087" s="33"/>
      <c r="AZ1087" s="33" t="s">
        <v>7189</v>
      </c>
      <c r="BA1087" s="5"/>
      <c r="BB1087" s="5"/>
      <c r="BC1087" s="5" t="s">
        <v>7190</v>
      </c>
      <c r="BD1087" s="33" t="s">
        <v>173</v>
      </c>
      <c r="BE1087" s="41"/>
      <c r="BF1087" s="35"/>
      <c r="BG1087" s="33" t="s">
        <v>169</v>
      </c>
      <c r="BH1087" s="5"/>
      <c r="BI1087" s="33">
        <v>150.0</v>
      </c>
      <c r="BJ1087" s="33" t="s">
        <v>170</v>
      </c>
      <c r="BK1087" s="5"/>
      <c r="BL1087" s="5">
        <f t="shared" si="5"/>
        <v>1997.25</v>
      </c>
      <c r="BM1087" s="5"/>
      <c r="BN1087" s="5"/>
      <c r="BO1087" s="42">
        <f t="shared" si="6"/>
        <v>1997.25</v>
      </c>
      <c r="BP1087" s="44"/>
      <c r="BQ1087" s="45"/>
      <c r="BR1087" s="47"/>
      <c r="BS1087" s="45"/>
      <c r="BT1087" s="37"/>
      <c r="BU1087" s="5"/>
      <c r="BV1087" s="38"/>
      <c r="BW1087" s="48"/>
      <c r="BX1087" s="44"/>
      <c r="BY1087" s="44"/>
      <c r="BZ1087" s="33" t="s">
        <v>131</v>
      </c>
      <c r="CA1087" s="5"/>
      <c r="CB1087" s="5"/>
      <c r="CC1087" s="33" t="s">
        <v>177</v>
      </c>
      <c r="CD1087" s="5"/>
      <c r="CE1087" s="5"/>
      <c r="CF1087" s="33" t="s">
        <v>178</v>
      </c>
      <c r="CG1087" s="33" t="s">
        <v>7191</v>
      </c>
      <c r="CH1087" s="5"/>
      <c r="CI1087" s="5"/>
      <c r="CJ1087" s="5"/>
      <c r="CK1087" s="33"/>
      <c r="CL1087" s="49">
        <v>44995.0</v>
      </c>
      <c r="CM1087" s="33" t="s">
        <v>180</v>
      </c>
      <c r="CN1087" s="5"/>
      <c r="CO1087" s="33">
        <v>1.0</v>
      </c>
      <c r="CP1087" s="33" t="s">
        <v>181</v>
      </c>
      <c r="CQ1087" s="50" t="str">
        <f t="shared" si="7"/>
        <v>17/03/1951</v>
      </c>
      <c r="CR1087" s="33" t="s">
        <v>182</v>
      </c>
      <c r="CS1087" s="33">
        <v>4.0</v>
      </c>
      <c r="CT1087" s="33">
        <v>5.0</v>
      </c>
      <c r="CU1087" s="33">
        <v>25.0</v>
      </c>
      <c r="CV1087" s="33">
        <v>1304.0</v>
      </c>
      <c r="CW1087" s="5"/>
      <c r="CX1087" s="5"/>
      <c r="CY1087" s="33">
        <v>-99.773807</v>
      </c>
      <c r="CZ1087" s="33">
        <v>20.777027</v>
      </c>
      <c r="DA1087" s="33">
        <v>4.411151354E9</v>
      </c>
      <c r="DB1087" s="33">
        <v>2.0</v>
      </c>
      <c r="DC1087" s="33" t="s">
        <v>183</v>
      </c>
      <c r="DD1087" s="33">
        <v>2023.0</v>
      </c>
      <c r="DE1087" s="33" t="s">
        <v>184</v>
      </c>
      <c r="DF1087" s="33"/>
      <c r="DG1087" s="33" t="s">
        <v>185</v>
      </c>
      <c r="DH1087" s="33" t="s">
        <v>186</v>
      </c>
      <c r="DI1087" s="5"/>
      <c r="DJ1087" s="5"/>
    </row>
    <row r="1088">
      <c r="A1088" s="33" t="s">
        <v>7192</v>
      </c>
      <c r="B1088" s="34">
        <v>44952.0</v>
      </c>
      <c r="C1088" s="35" t="s">
        <v>137</v>
      </c>
      <c r="D1088" s="35" t="s">
        <v>139</v>
      </c>
      <c r="E1088" s="35" t="s">
        <v>142</v>
      </c>
      <c r="F1088" s="36" t="s">
        <v>144</v>
      </c>
      <c r="G1088" s="33" t="s">
        <v>7193</v>
      </c>
      <c r="H1088" s="33" t="s">
        <v>1933</v>
      </c>
      <c r="I1088" s="33" t="s">
        <v>204</v>
      </c>
      <c r="J1088" s="33" t="s">
        <v>254</v>
      </c>
      <c r="K1088" s="35" t="s">
        <v>150</v>
      </c>
      <c r="L1088" s="33" t="s">
        <v>7194</v>
      </c>
      <c r="M1088" s="33">
        <v>6.0</v>
      </c>
      <c r="N1088" s="33" t="s">
        <v>2519</v>
      </c>
      <c r="O1088" s="5"/>
      <c r="P1088" s="35" t="s">
        <v>153</v>
      </c>
      <c r="Q1088" s="35" t="s">
        <v>2519</v>
      </c>
      <c r="R1088" s="33">
        <v>76525.0</v>
      </c>
      <c r="S1088" s="37"/>
      <c r="T1088" s="33"/>
      <c r="U1088" s="33">
        <v>4.73</v>
      </c>
      <c r="V1088" s="33" t="s">
        <v>154</v>
      </c>
      <c r="W1088" s="33"/>
      <c r="X1088" s="33"/>
      <c r="Y1088" s="5"/>
      <c r="Z1088" s="5"/>
      <c r="AA1088" s="33">
        <v>1.0</v>
      </c>
      <c r="AB1088" s="33"/>
      <c r="AC1088" s="33">
        <v>1.0</v>
      </c>
      <c r="AD1088" s="5"/>
      <c r="AE1088" s="5"/>
      <c r="AF1088" s="5"/>
      <c r="AG1088" s="16"/>
      <c r="AH1088" s="38" t="str">
        <f t="shared" si="1"/>
        <v/>
      </c>
      <c r="AI1088" s="39" t="str">
        <f t="shared" si="2"/>
        <v/>
      </c>
      <c r="AJ1088" s="37" t="str">
        <f t="shared" si="3"/>
        <v/>
      </c>
      <c r="AK1088" s="41" t="str">
        <f t="shared" si="4"/>
        <v/>
      </c>
      <c r="AL1088" s="35" t="s">
        <v>153</v>
      </c>
      <c r="AM1088" s="33" t="s">
        <v>2519</v>
      </c>
      <c r="AN1088" s="33" t="s">
        <v>2519</v>
      </c>
      <c r="AO1088" s="41"/>
      <c r="AP1088" s="33" t="s">
        <v>169</v>
      </c>
      <c r="AQ1088" s="33" t="s">
        <v>170</v>
      </c>
      <c r="AR1088" s="33">
        <v>300.0</v>
      </c>
      <c r="AS1088" s="42"/>
      <c r="AT1088" s="42"/>
      <c r="AU1088" s="42"/>
      <c r="AV1088" s="42"/>
      <c r="AW1088" s="42"/>
      <c r="AX1088" s="5"/>
      <c r="AY1088" s="33"/>
      <c r="AZ1088" s="33" t="s">
        <v>7195</v>
      </c>
      <c r="BA1088" s="5"/>
      <c r="BB1088" s="5"/>
      <c r="BC1088" s="5" t="s">
        <v>7196</v>
      </c>
      <c r="BD1088" s="33" t="s">
        <v>173</v>
      </c>
      <c r="BE1088" s="41"/>
      <c r="BF1088" s="35"/>
      <c r="BG1088" s="33" t="s">
        <v>169</v>
      </c>
      <c r="BH1088" s="5"/>
      <c r="BI1088" s="33">
        <v>300.0</v>
      </c>
      <c r="BJ1088" s="33" t="s">
        <v>170</v>
      </c>
      <c r="BK1088" s="5"/>
      <c r="BL1088" s="5">
        <f t="shared" si="5"/>
        <v>3994.5</v>
      </c>
      <c r="BM1088" s="5"/>
      <c r="BN1088" s="5"/>
      <c r="BO1088" s="42">
        <f t="shared" si="6"/>
        <v>3994.5</v>
      </c>
      <c r="BP1088" s="44"/>
      <c r="BQ1088" s="45"/>
      <c r="BR1088" s="47"/>
      <c r="BS1088" s="45"/>
      <c r="BT1088" s="37"/>
      <c r="BU1088" s="5"/>
      <c r="BV1088" s="38"/>
      <c r="BW1088" s="48"/>
      <c r="BX1088" s="44"/>
      <c r="BY1088" s="44"/>
      <c r="BZ1088" s="33" t="s">
        <v>131</v>
      </c>
      <c r="CA1088" s="5"/>
      <c r="CB1088" s="5"/>
      <c r="CC1088" s="33" t="s">
        <v>177</v>
      </c>
      <c r="CD1088" s="5"/>
      <c r="CE1088" s="5"/>
      <c r="CF1088" s="33" t="s">
        <v>178</v>
      </c>
      <c r="CG1088" s="33" t="s">
        <v>7197</v>
      </c>
      <c r="CH1088" s="5"/>
      <c r="CI1088" s="5"/>
      <c r="CJ1088" s="5"/>
      <c r="CK1088" s="33"/>
      <c r="CL1088" s="49">
        <v>44995.0</v>
      </c>
      <c r="CM1088" s="33" t="s">
        <v>180</v>
      </c>
      <c r="CN1088" s="5"/>
      <c r="CO1088" s="33">
        <v>2.0</v>
      </c>
      <c r="CP1088" s="33" t="s">
        <v>181</v>
      </c>
      <c r="CQ1088" s="50" t="str">
        <f t="shared" si="7"/>
        <v>31/05/1976</v>
      </c>
      <c r="CR1088" s="33" t="s">
        <v>182</v>
      </c>
      <c r="CS1088" s="33">
        <v>4.0</v>
      </c>
      <c r="CT1088" s="33">
        <v>5.0</v>
      </c>
      <c r="CU1088" s="33">
        <v>25.0</v>
      </c>
      <c r="CV1088" s="33">
        <v>1304.0</v>
      </c>
      <c r="CW1088" s="5"/>
      <c r="CX1088" s="5"/>
      <c r="CY1088" s="33">
        <v>-99.773807</v>
      </c>
      <c r="CZ1088" s="33">
        <v>20.777027</v>
      </c>
      <c r="DA1088" s="33">
        <v>4.411022395E9</v>
      </c>
      <c r="DB1088" s="33">
        <v>2.0</v>
      </c>
      <c r="DC1088" s="33" t="s">
        <v>183</v>
      </c>
      <c r="DD1088" s="33">
        <v>2023.0</v>
      </c>
      <c r="DE1088" s="33" t="s">
        <v>184</v>
      </c>
      <c r="DF1088" s="33"/>
      <c r="DG1088" s="33" t="s">
        <v>185</v>
      </c>
      <c r="DH1088" s="33" t="s">
        <v>186</v>
      </c>
      <c r="DI1088" s="5"/>
      <c r="DJ1088" s="5"/>
    </row>
    <row r="1089">
      <c r="A1089" s="33" t="s">
        <v>7198</v>
      </c>
      <c r="B1089" s="34">
        <v>44952.0</v>
      </c>
      <c r="C1089" s="35" t="s">
        <v>137</v>
      </c>
      <c r="D1089" s="35" t="s">
        <v>139</v>
      </c>
      <c r="E1089" s="35" t="s">
        <v>142</v>
      </c>
      <c r="F1089" s="36" t="s">
        <v>144</v>
      </c>
      <c r="G1089" s="33" t="s">
        <v>7199</v>
      </c>
      <c r="H1089" s="33" t="s">
        <v>5667</v>
      </c>
      <c r="I1089" s="33" t="s">
        <v>204</v>
      </c>
      <c r="J1089" s="33" t="s">
        <v>254</v>
      </c>
      <c r="K1089" s="35" t="s">
        <v>150</v>
      </c>
      <c r="L1089" s="33" t="s">
        <v>5309</v>
      </c>
      <c r="M1089" s="5"/>
      <c r="N1089" s="33" t="s">
        <v>2519</v>
      </c>
      <c r="O1089" s="5"/>
      <c r="P1089" s="35" t="s">
        <v>153</v>
      </c>
      <c r="Q1089" s="35" t="s">
        <v>2519</v>
      </c>
      <c r="R1089" s="33">
        <v>76525.0</v>
      </c>
      <c r="S1089" s="37"/>
      <c r="T1089" s="33"/>
      <c r="U1089" s="33">
        <v>3.13</v>
      </c>
      <c r="V1089" s="33" t="s">
        <v>154</v>
      </c>
      <c r="W1089" s="33"/>
      <c r="X1089" s="33"/>
      <c r="Y1089" s="5"/>
      <c r="Z1089" s="5"/>
      <c r="AA1089" s="33">
        <v>1.0</v>
      </c>
      <c r="AB1089" s="33"/>
      <c r="AC1089" s="33">
        <v>1.0</v>
      </c>
      <c r="AD1089" s="5"/>
      <c r="AE1089" s="5"/>
      <c r="AF1089" s="5"/>
      <c r="AG1089" s="16"/>
      <c r="AH1089" s="38" t="str">
        <f t="shared" si="1"/>
        <v/>
      </c>
      <c r="AI1089" s="39" t="str">
        <f t="shared" si="2"/>
        <v/>
      </c>
      <c r="AJ1089" s="37" t="str">
        <f t="shared" si="3"/>
        <v/>
      </c>
      <c r="AK1089" s="41" t="str">
        <f t="shared" si="4"/>
        <v/>
      </c>
      <c r="AL1089" s="35" t="s">
        <v>153</v>
      </c>
      <c r="AM1089" s="33" t="s">
        <v>2519</v>
      </c>
      <c r="AN1089" s="33" t="s">
        <v>2519</v>
      </c>
      <c r="AO1089" s="41"/>
      <c r="AP1089" s="33" t="s">
        <v>169</v>
      </c>
      <c r="AQ1089" s="33" t="s">
        <v>170</v>
      </c>
      <c r="AR1089" s="33">
        <v>300.0</v>
      </c>
      <c r="AS1089" s="42"/>
      <c r="AT1089" s="42"/>
      <c r="AU1089" s="42"/>
      <c r="AV1089" s="42"/>
      <c r="AW1089" s="42"/>
      <c r="AX1089" s="5"/>
      <c r="AY1089" s="33"/>
      <c r="AZ1089" s="33" t="s">
        <v>7200</v>
      </c>
      <c r="BA1089" s="5"/>
      <c r="BB1089" s="5"/>
      <c r="BC1089" s="5" t="s">
        <v>7201</v>
      </c>
      <c r="BD1089" s="33" t="s">
        <v>173</v>
      </c>
      <c r="BE1089" s="41"/>
      <c r="BF1089" s="35"/>
      <c r="BG1089" s="33" t="s">
        <v>169</v>
      </c>
      <c r="BH1089" s="5"/>
      <c r="BI1089" s="33">
        <v>300.0</v>
      </c>
      <c r="BJ1089" s="33" t="s">
        <v>170</v>
      </c>
      <c r="BK1089" s="5"/>
      <c r="BL1089" s="5">
        <f t="shared" si="5"/>
        <v>3994.5</v>
      </c>
      <c r="BM1089" s="5"/>
      <c r="BN1089" s="5"/>
      <c r="BO1089" s="42">
        <f t="shared" si="6"/>
        <v>3994.5</v>
      </c>
      <c r="BP1089" s="44"/>
      <c r="BQ1089" s="45"/>
      <c r="BR1089" s="47"/>
      <c r="BS1089" s="45"/>
      <c r="BT1089" s="37"/>
      <c r="BU1089" s="5"/>
      <c r="BV1089" s="38"/>
      <c r="BW1089" s="48"/>
      <c r="BX1089" s="44"/>
      <c r="BY1089" s="44"/>
      <c r="BZ1089" s="33" t="s">
        <v>131</v>
      </c>
      <c r="CA1089" s="5"/>
      <c r="CB1089" s="5"/>
      <c r="CC1089" s="33" t="s">
        <v>177</v>
      </c>
      <c r="CD1089" s="5"/>
      <c r="CE1089" s="5"/>
      <c r="CF1089" s="33" t="s">
        <v>178</v>
      </c>
      <c r="CG1089" s="33" t="s">
        <v>7202</v>
      </c>
      <c r="CH1089" s="5"/>
      <c r="CI1089" s="5"/>
      <c r="CJ1089" s="5"/>
      <c r="CK1089" s="33"/>
      <c r="CL1089" s="49">
        <v>44995.0</v>
      </c>
      <c r="CM1089" s="33" t="s">
        <v>180</v>
      </c>
      <c r="CN1089" s="5"/>
      <c r="CO1089" s="33">
        <v>2.0</v>
      </c>
      <c r="CP1089" s="33" t="s">
        <v>181</v>
      </c>
      <c r="CQ1089" s="50" t="str">
        <f t="shared" si="7"/>
        <v>15/12/1972</v>
      </c>
      <c r="CR1089" s="33" t="s">
        <v>182</v>
      </c>
      <c r="CS1089" s="33">
        <v>4.0</v>
      </c>
      <c r="CT1089" s="33">
        <v>5.0</v>
      </c>
      <c r="CU1089" s="33">
        <v>25.0</v>
      </c>
      <c r="CV1089" s="33">
        <v>1304.0</v>
      </c>
      <c r="CW1089" s="5"/>
      <c r="CX1089" s="5"/>
      <c r="CY1089" s="33">
        <v>-99.773807</v>
      </c>
      <c r="CZ1089" s="33">
        <v>20.777027</v>
      </c>
      <c r="DA1089" s="33">
        <v>4.421057982E9</v>
      </c>
      <c r="DB1089" s="33">
        <v>2.0</v>
      </c>
      <c r="DC1089" s="33" t="s">
        <v>183</v>
      </c>
      <c r="DD1089" s="33">
        <v>2023.0</v>
      </c>
      <c r="DE1089" s="33" t="s">
        <v>184</v>
      </c>
      <c r="DF1089" s="33"/>
      <c r="DG1089" s="33" t="s">
        <v>185</v>
      </c>
      <c r="DH1089" s="33" t="s">
        <v>186</v>
      </c>
      <c r="DI1089" s="5"/>
      <c r="DJ1089" s="5"/>
    </row>
    <row r="1090">
      <c r="A1090" s="33" t="s">
        <v>7203</v>
      </c>
      <c r="B1090" s="34">
        <v>44952.0</v>
      </c>
      <c r="C1090" s="35" t="s">
        <v>137</v>
      </c>
      <c r="D1090" s="35" t="s">
        <v>139</v>
      </c>
      <c r="E1090" s="35" t="s">
        <v>142</v>
      </c>
      <c r="F1090" s="36" t="s">
        <v>144</v>
      </c>
      <c r="G1090" s="33" t="s">
        <v>7204</v>
      </c>
      <c r="H1090" s="33" t="s">
        <v>1648</v>
      </c>
      <c r="I1090" s="33" t="s">
        <v>204</v>
      </c>
      <c r="J1090" s="33" t="s">
        <v>231</v>
      </c>
      <c r="K1090" s="35" t="s">
        <v>150</v>
      </c>
      <c r="L1090" s="33" t="s">
        <v>151</v>
      </c>
      <c r="M1090" s="5"/>
      <c r="N1090" s="33" t="s">
        <v>2519</v>
      </c>
      <c r="O1090" s="5"/>
      <c r="P1090" s="35" t="s">
        <v>153</v>
      </c>
      <c r="Q1090" s="35" t="s">
        <v>2519</v>
      </c>
      <c r="R1090" s="33">
        <v>76525.0</v>
      </c>
      <c r="S1090" s="37"/>
      <c r="T1090" s="33"/>
      <c r="U1090" s="33">
        <v>5.2</v>
      </c>
      <c r="V1090" s="33" t="s">
        <v>154</v>
      </c>
      <c r="W1090" s="33"/>
      <c r="X1090" s="33"/>
      <c r="Y1090" s="5"/>
      <c r="Z1090" s="5"/>
      <c r="AA1090" s="33">
        <v>1.0</v>
      </c>
      <c r="AB1090" s="33"/>
      <c r="AC1090" s="33">
        <v>1.0</v>
      </c>
      <c r="AD1090" s="5"/>
      <c r="AE1090" s="5"/>
      <c r="AF1090" s="5"/>
      <c r="AG1090" s="16"/>
      <c r="AH1090" s="38" t="str">
        <f t="shared" si="1"/>
        <v/>
      </c>
      <c r="AI1090" s="39">
        <f t="shared" si="2"/>
        <v>1</v>
      </c>
      <c r="AJ1090" s="37" t="str">
        <f t="shared" si="3"/>
        <v/>
      </c>
      <c r="AK1090" s="41" t="str">
        <f t="shared" si="4"/>
        <v/>
      </c>
      <c r="AL1090" s="35" t="s">
        <v>153</v>
      </c>
      <c r="AM1090" s="33" t="s">
        <v>2519</v>
      </c>
      <c r="AN1090" s="33" t="s">
        <v>2519</v>
      </c>
      <c r="AO1090" s="41"/>
      <c r="AP1090" s="33" t="s">
        <v>169</v>
      </c>
      <c r="AQ1090" s="33" t="s">
        <v>170</v>
      </c>
      <c r="AR1090" s="33">
        <v>300.0</v>
      </c>
      <c r="AS1090" s="42"/>
      <c r="AT1090" s="42"/>
      <c r="AU1090" s="42"/>
      <c r="AV1090" s="42"/>
      <c r="AW1090" s="42"/>
      <c r="AX1090" s="5"/>
      <c r="AY1090" s="33"/>
      <c r="AZ1090" s="33" t="s">
        <v>7205</v>
      </c>
      <c r="BA1090" s="5"/>
      <c r="BB1090" s="5"/>
      <c r="BC1090" s="5" t="s">
        <v>7206</v>
      </c>
      <c r="BD1090" s="33" t="s">
        <v>173</v>
      </c>
      <c r="BE1090" s="41"/>
      <c r="BF1090" s="35"/>
      <c r="BG1090" s="33" t="s">
        <v>169</v>
      </c>
      <c r="BH1090" s="5"/>
      <c r="BI1090" s="33">
        <v>300.0</v>
      </c>
      <c r="BJ1090" s="33" t="s">
        <v>170</v>
      </c>
      <c r="BK1090" s="5"/>
      <c r="BL1090" s="5">
        <f t="shared" si="5"/>
        <v>3994.5</v>
      </c>
      <c r="BM1090" s="5"/>
      <c r="BN1090" s="5"/>
      <c r="BO1090" s="42">
        <f t="shared" si="6"/>
        <v>3994.5</v>
      </c>
      <c r="BP1090" s="44"/>
      <c r="BQ1090" s="45"/>
      <c r="BR1090" s="47"/>
      <c r="BS1090" s="45"/>
      <c r="BT1090" s="37"/>
      <c r="BU1090" s="5"/>
      <c r="BV1090" s="38"/>
      <c r="BW1090" s="48"/>
      <c r="BX1090" s="44"/>
      <c r="BY1090" s="44"/>
      <c r="BZ1090" s="33" t="s">
        <v>131</v>
      </c>
      <c r="CA1090" s="5"/>
      <c r="CB1090" s="5"/>
      <c r="CC1090" s="33" t="s">
        <v>177</v>
      </c>
      <c r="CD1090" s="5"/>
      <c r="CE1090" s="5"/>
      <c r="CF1090" s="33" t="s">
        <v>178</v>
      </c>
      <c r="CG1090" s="33" t="s">
        <v>7207</v>
      </c>
      <c r="CH1090" s="5"/>
      <c r="CI1090" s="5"/>
      <c r="CJ1090" s="5"/>
      <c r="CK1090" s="33"/>
      <c r="CL1090" s="49">
        <v>44995.0</v>
      </c>
      <c r="CM1090" s="33" t="s">
        <v>180</v>
      </c>
      <c r="CN1090" s="5"/>
      <c r="CO1090" s="33">
        <v>2.0</v>
      </c>
      <c r="CP1090" s="33" t="s">
        <v>181</v>
      </c>
      <c r="CQ1090" s="50" t="str">
        <f t="shared" si="7"/>
        <v>14/01/1954</v>
      </c>
      <c r="CR1090" s="33" t="s">
        <v>182</v>
      </c>
      <c r="CS1090" s="33">
        <v>4.0</v>
      </c>
      <c r="CT1090" s="33">
        <v>5.0</v>
      </c>
      <c r="CU1090" s="33">
        <v>25.0</v>
      </c>
      <c r="CV1090" s="33">
        <v>1304.0</v>
      </c>
      <c r="CW1090" s="5"/>
      <c r="CX1090" s="5"/>
      <c r="CY1090" s="33">
        <v>-99.773807</v>
      </c>
      <c r="CZ1090" s="33">
        <v>20.777027</v>
      </c>
      <c r="DA1090" s="33">
        <v>4.41116453E9</v>
      </c>
      <c r="DB1090" s="33">
        <v>2.0</v>
      </c>
      <c r="DC1090" s="33" t="s">
        <v>183</v>
      </c>
      <c r="DD1090" s="33">
        <v>2023.0</v>
      </c>
      <c r="DE1090" s="33" t="s">
        <v>184</v>
      </c>
      <c r="DF1090" s="33"/>
      <c r="DG1090" s="33" t="s">
        <v>185</v>
      </c>
      <c r="DH1090" s="33" t="s">
        <v>186</v>
      </c>
      <c r="DI1090" s="5"/>
      <c r="DJ1090" s="5"/>
    </row>
    <row r="1091">
      <c r="A1091" s="33" t="s">
        <v>7208</v>
      </c>
      <c r="B1091" s="34">
        <v>44952.0</v>
      </c>
      <c r="C1091" s="35" t="s">
        <v>137</v>
      </c>
      <c r="D1091" s="35" t="s">
        <v>139</v>
      </c>
      <c r="E1091" s="35" t="s">
        <v>142</v>
      </c>
      <c r="F1091" s="36" t="s">
        <v>144</v>
      </c>
      <c r="G1091" s="33" t="s">
        <v>7209</v>
      </c>
      <c r="H1091" s="33" t="s">
        <v>7210</v>
      </c>
      <c r="I1091" s="33" t="s">
        <v>204</v>
      </c>
      <c r="J1091" s="33" t="s">
        <v>231</v>
      </c>
      <c r="K1091" s="35" t="s">
        <v>150</v>
      </c>
      <c r="L1091" s="33" t="s">
        <v>151</v>
      </c>
      <c r="M1091" s="5"/>
      <c r="N1091" s="33" t="s">
        <v>2519</v>
      </c>
      <c r="O1091" s="5"/>
      <c r="P1091" s="35" t="s">
        <v>153</v>
      </c>
      <c r="Q1091" s="35" t="s">
        <v>2519</v>
      </c>
      <c r="R1091" s="33">
        <v>76525.0</v>
      </c>
      <c r="S1091" s="37"/>
      <c r="T1091" s="33"/>
      <c r="U1091" s="33">
        <v>3.94</v>
      </c>
      <c r="V1091" s="33" t="s">
        <v>154</v>
      </c>
      <c r="W1091" s="33"/>
      <c r="X1091" s="33"/>
      <c r="Y1091" s="5"/>
      <c r="Z1091" s="5"/>
      <c r="AA1091" s="33">
        <v>1.0</v>
      </c>
      <c r="AB1091" s="33">
        <v>1.0</v>
      </c>
      <c r="AC1091" s="33"/>
      <c r="AD1091" s="5"/>
      <c r="AE1091" s="5"/>
      <c r="AF1091" s="5"/>
      <c r="AG1091" s="16"/>
      <c r="AH1091" s="38">
        <f t="shared" si="1"/>
        <v>1</v>
      </c>
      <c r="AI1091" s="39" t="str">
        <f t="shared" si="2"/>
        <v/>
      </c>
      <c r="AJ1091" s="37" t="str">
        <f t="shared" si="3"/>
        <v/>
      </c>
      <c r="AK1091" s="41" t="str">
        <f t="shared" si="4"/>
        <v/>
      </c>
      <c r="AL1091" s="35" t="s">
        <v>153</v>
      </c>
      <c r="AM1091" s="33" t="s">
        <v>2519</v>
      </c>
      <c r="AN1091" s="33" t="s">
        <v>2519</v>
      </c>
      <c r="AO1091" s="41"/>
      <c r="AP1091" s="33" t="s">
        <v>169</v>
      </c>
      <c r="AQ1091" s="33" t="s">
        <v>170</v>
      </c>
      <c r="AR1091" s="33">
        <v>300.0</v>
      </c>
      <c r="AS1091" s="42"/>
      <c r="AT1091" s="42"/>
      <c r="AU1091" s="42"/>
      <c r="AV1091" s="42"/>
      <c r="AW1091" s="42"/>
      <c r="AX1091" s="5"/>
      <c r="AY1091" s="33"/>
      <c r="AZ1091" s="33" t="s">
        <v>7211</v>
      </c>
      <c r="BA1091" s="5"/>
      <c r="BB1091" s="5"/>
      <c r="BC1091" s="5" t="s">
        <v>7212</v>
      </c>
      <c r="BD1091" s="33" t="s">
        <v>173</v>
      </c>
      <c r="BE1091" s="41"/>
      <c r="BF1091" s="35"/>
      <c r="BG1091" s="33" t="s">
        <v>169</v>
      </c>
      <c r="BH1091" s="5"/>
      <c r="BI1091" s="33">
        <v>300.0</v>
      </c>
      <c r="BJ1091" s="33" t="s">
        <v>170</v>
      </c>
      <c r="BK1091" s="5"/>
      <c r="BL1091" s="5">
        <f t="shared" si="5"/>
        <v>3994.5</v>
      </c>
      <c r="BM1091" s="5"/>
      <c r="BN1091" s="5"/>
      <c r="BO1091" s="42">
        <f t="shared" si="6"/>
        <v>3994.5</v>
      </c>
      <c r="BP1091" s="44"/>
      <c r="BQ1091" s="45"/>
      <c r="BR1091" s="47"/>
      <c r="BS1091" s="45"/>
      <c r="BT1091" s="37"/>
      <c r="BU1091" s="5"/>
      <c r="BV1091" s="38"/>
      <c r="BW1091" s="48"/>
      <c r="BX1091" s="44"/>
      <c r="BY1091" s="44"/>
      <c r="BZ1091" s="33" t="s">
        <v>131</v>
      </c>
      <c r="CA1091" s="5"/>
      <c r="CB1091" s="5"/>
      <c r="CC1091" s="33" t="s">
        <v>177</v>
      </c>
      <c r="CD1091" s="5"/>
      <c r="CE1091" s="5"/>
      <c r="CF1091" s="33" t="s">
        <v>178</v>
      </c>
      <c r="CG1091" s="33" t="s">
        <v>7213</v>
      </c>
      <c r="CH1091" s="5"/>
      <c r="CI1091" s="5"/>
      <c r="CJ1091" s="5"/>
      <c r="CK1091" s="33"/>
      <c r="CL1091" s="49">
        <v>44995.0</v>
      </c>
      <c r="CM1091" s="33" t="s">
        <v>180</v>
      </c>
      <c r="CN1091" s="5"/>
      <c r="CO1091" s="33">
        <v>2.0</v>
      </c>
      <c r="CP1091" s="33" t="s">
        <v>181</v>
      </c>
      <c r="CQ1091" s="50" t="str">
        <f t="shared" si="7"/>
        <v>07/09/1941</v>
      </c>
      <c r="CR1091" s="33" t="s">
        <v>243</v>
      </c>
      <c r="CS1091" s="33">
        <v>4.0</v>
      </c>
      <c r="CT1091" s="33">
        <v>5.0</v>
      </c>
      <c r="CU1091" s="33">
        <v>25.0</v>
      </c>
      <c r="CV1091" s="33">
        <v>1304.0</v>
      </c>
      <c r="CW1091" s="5"/>
      <c r="CX1091" s="5"/>
      <c r="CY1091" s="33">
        <v>-99.773807</v>
      </c>
      <c r="CZ1091" s="33">
        <v>20.777027</v>
      </c>
      <c r="DA1091" s="33">
        <v>4.4219266E9</v>
      </c>
      <c r="DB1091" s="33">
        <v>1.0</v>
      </c>
      <c r="DC1091" s="33" t="s">
        <v>183</v>
      </c>
      <c r="DD1091" s="33">
        <v>2023.0</v>
      </c>
      <c r="DE1091" s="33" t="s">
        <v>184</v>
      </c>
      <c r="DF1091" s="33"/>
      <c r="DG1091" s="33" t="s">
        <v>185</v>
      </c>
      <c r="DH1091" s="33" t="s">
        <v>186</v>
      </c>
      <c r="DI1091" s="5"/>
      <c r="DJ1091" s="5"/>
    </row>
    <row r="1092">
      <c r="A1092" s="33" t="s">
        <v>7214</v>
      </c>
      <c r="B1092" s="34">
        <v>44952.0</v>
      </c>
      <c r="C1092" s="35" t="s">
        <v>137</v>
      </c>
      <c r="D1092" s="35" t="s">
        <v>139</v>
      </c>
      <c r="E1092" s="35" t="s">
        <v>142</v>
      </c>
      <c r="F1092" s="36" t="s">
        <v>144</v>
      </c>
      <c r="G1092" s="33" t="s">
        <v>7215</v>
      </c>
      <c r="H1092" s="33" t="s">
        <v>1324</v>
      </c>
      <c r="I1092" s="33" t="s">
        <v>204</v>
      </c>
      <c r="J1092" s="33" t="s">
        <v>204</v>
      </c>
      <c r="K1092" s="35" t="s">
        <v>150</v>
      </c>
      <c r="L1092" s="33" t="s">
        <v>7216</v>
      </c>
      <c r="M1092" s="33">
        <v>4.0</v>
      </c>
      <c r="N1092" s="33" t="s">
        <v>2519</v>
      </c>
      <c r="O1092" s="5"/>
      <c r="P1092" s="35" t="s">
        <v>153</v>
      </c>
      <c r="Q1092" s="35" t="s">
        <v>2519</v>
      </c>
      <c r="R1092" s="33">
        <v>76525.0</v>
      </c>
      <c r="S1092" s="37"/>
      <c r="T1092" s="33"/>
      <c r="U1092" s="33">
        <v>9.4</v>
      </c>
      <c r="V1092" s="33" t="s">
        <v>154</v>
      </c>
      <c r="W1092" s="33"/>
      <c r="X1092" s="33"/>
      <c r="Y1092" s="5"/>
      <c r="Z1092" s="5"/>
      <c r="AA1092" s="33">
        <v>1.0</v>
      </c>
      <c r="AB1092" s="33">
        <v>1.0</v>
      </c>
      <c r="AC1092" s="33"/>
      <c r="AD1092" s="5"/>
      <c r="AE1092" s="5"/>
      <c r="AF1092" s="5"/>
      <c r="AG1092" s="16"/>
      <c r="AH1092" s="38">
        <f t="shared" si="1"/>
        <v>1</v>
      </c>
      <c r="AI1092" s="39" t="str">
        <f t="shared" si="2"/>
        <v/>
      </c>
      <c r="AJ1092" s="37" t="str">
        <f t="shared" si="3"/>
        <v/>
      </c>
      <c r="AK1092" s="41" t="str">
        <f t="shared" si="4"/>
        <v/>
      </c>
      <c r="AL1092" s="35" t="s">
        <v>153</v>
      </c>
      <c r="AM1092" s="33" t="s">
        <v>2519</v>
      </c>
      <c r="AN1092" s="33" t="s">
        <v>2519</v>
      </c>
      <c r="AO1092" s="41"/>
      <c r="AP1092" s="33" t="s">
        <v>169</v>
      </c>
      <c r="AQ1092" s="33" t="s">
        <v>170</v>
      </c>
      <c r="AR1092" s="33">
        <v>300.0</v>
      </c>
      <c r="AS1092" s="42"/>
      <c r="AT1092" s="42"/>
      <c r="AU1092" s="42"/>
      <c r="AV1092" s="42"/>
      <c r="AW1092" s="42"/>
      <c r="AX1092" s="5"/>
      <c r="AY1092" s="33"/>
      <c r="AZ1092" s="33" t="s">
        <v>7217</v>
      </c>
      <c r="BA1092" s="5"/>
      <c r="BB1092" s="5"/>
      <c r="BC1092" s="5" t="s">
        <v>1331</v>
      </c>
      <c r="BD1092" s="33" t="s">
        <v>173</v>
      </c>
      <c r="BE1092" s="41"/>
      <c r="BF1092" s="35"/>
      <c r="BG1092" s="33" t="s">
        <v>169</v>
      </c>
      <c r="BH1092" s="5"/>
      <c r="BI1092" s="33">
        <v>300.0</v>
      </c>
      <c r="BJ1092" s="33" t="s">
        <v>170</v>
      </c>
      <c r="BK1092" s="5"/>
      <c r="BL1092" s="5">
        <f t="shared" si="5"/>
        <v>3994.5</v>
      </c>
      <c r="BM1092" s="5"/>
      <c r="BN1092" s="5"/>
      <c r="BO1092" s="42">
        <f t="shared" si="6"/>
        <v>3994.5</v>
      </c>
      <c r="BP1092" s="44"/>
      <c r="BQ1092" s="45"/>
      <c r="BR1092" s="47"/>
      <c r="BS1092" s="45"/>
      <c r="BT1092" s="37"/>
      <c r="BU1092" s="5"/>
      <c r="BV1092" s="38"/>
      <c r="BW1092" s="48"/>
      <c r="BX1092" s="44"/>
      <c r="BY1092" s="44"/>
      <c r="BZ1092" s="33" t="s">
        <v>131</v>
      </c>
      <c r="CA1092" s="5"/>
      <c r="CB1092" s="5"/>
      <c r="CC1092" s="33" t="s">
        <v>177</v>
      </c>
      <c r="CD1092" s="5"/>
      <c r="CE1092" s="5"/>
      <c r="CF1092" s="33" t="s">
        <v>178</v>
      </c>
      <c r="CG1092" s="33" t="s">
        <v>7218</v>
      </c>
      <c r="CH1092" s="5"/>
      <c r="CI1092" s="5"/>
      <c r="CJ1092" s="5"/>
      <c r="CK1092" s="33"/>
      <c r="CL1092" s="49">
        <v>44995.0</v>
      </c>
      <c r="CM1092" s="33" t="s">
        <v>180</v>
      </c>
      <c r="CN1092" s="5"/>
      <c r="CO1092" s="33">
        <v>2.0</v>
      </c>
      <c r="CP1092" s="33" t="s">
        <v>181</v>
      </c>
      <c r="CQ1092" s="50" t="str">
        <f t="shared" si="7"/>
        <v>31/08/1957</v>
      </c>
      <c r="CR1092" s="33" t="s">
        <v>243</v>
      </c>
      <c r="CS1092" s="33">
        <v>4.0</v>
      </c>
      <c r="CT1092" s="33">
        <v>5.0</v>
      </c>
      <c r="CU1092" s="33">
        <v>25.0</v>
      </c>
      <c r="CV1092" s="33">
        <v>1304.0</v>
      </c>
      <c r="CW1092" s="5"/>
      <c r="CX1092" s="5"/>
      <c r="CY1092" s="33">
        <v>-99.773807</v>
      </c>
      <c r="CZ1092" s="33">
        <v>20.777027</v>
      </c>
      <c r="DA1092" s="33">
        <v>4.411295995E9</v>
      </c>
      <c r="DB1092" s="33">
        <v>2.0</v>
      </c>
      <c r="DC1092" s="33" t="s">
        <v>183</v>
      </c>
      <c r="DD1092" s="33">
        <v>2023.0</v>
      </c>
      <c r="DE1092" s="33" t="s">
        <v>184</v>
      </c>
      <c r="DF1092" s="33"/>
      <c r="DG1092" s="33" t="s">
        <v>185</v>
      </c>
      <c r="DH1092" s="33" t="s">
        <v>186</v>
      </c>
      <c r="DI1092" s="5"/>
      <c r="DJ1092" s="5"/>
    </row>
    <row r="1093">
      <c r="A1093" s="33" t="s">
        <v>7219</v>
      </c>
      <c r="B1093" s="34">
        <v>44952.0</v>
      </c>
      <c r="C1093" s="35" t="s">
        <v>137</v>
      </c>
      <c r="D1093" s="35" t="s">
        <v>139</v>
      </c>
      <c r="E1093" s="35" t="s">
        <v>142</v>
      </c>
      <c r="F1093" s="36" t="s">
        <v>144</v>
      </c>
      <c r="G1093" s="33" t="s">
        <v>7220</v>
      </c>
      <c r="H1093" s="33" t="s">
        <v>3877</v>
      </c>
      <c r="I1093" s="33" t="s">
        <v>1602</v>
      </c>
      <c r="J1093" s="33" t="s">
        <v>391</v>
      </c>
      <c r="K1093" s="35" t="s">
        <v>16</v>
      </c>
      <c r="L1093" s="33" t="s">
        <v>7221</v>
      </c>
      <c r="M1093" s="33">
        <v>37.0</v>
      </c>
      <c r="N1093" s="33" t="s">
        <v>7222</v>
      </c>
      <c r="O1093" s="5"/>
      <c r="P1093" s="35" t="s">
        <v>5576</v>
      </c>
      <c r="Q1093" s="35" t="s">
        <v>5576</v>
      </c>
      <c r="R1093" s="33">
        <v>76806.0</v>
      </c>
      <c r="S1093" s="37"/>
      <c r="T1093" s="33"/>
      <c r="U1093" s="33">
        <v>1.85</v>
      </c>
      <c r="V1093" s="33" t="s">
        <v>154</v>
      </c>
      <c r="W1093" s="33"/>
      <c r="X1093" s="33"/>
      <c r="Y1093" s="5"/>
      <c r="Z1093" s="5"/>
      <c r="AA1093" s="33">
        <v>1.0</v>
      </c>
      <c r="AB1093" s="33">
        <v>1.0</v>
      </c>
      <c r="AC1093" s="33"/>
      <c r="AD1093" s="5"/>
      <c r="AE1093" s="5"/>
      <c r="AF1093" s="5"/>
      <c r="AG1093" s="16"/>
      <c r="AH1093" s="38" t="str">
        <f t="shared" si="1"/>
        <v/>
      </c>
      <c r="AI1093" s="39" t="str">
        <f t="shared" si="2"/>
        <v/>
      </c>
      <c r="AJ1093" s="37" t="str">
        <f t="shared" si="3"/>
        <v/>
      </c>
      <c r="AK1093" s="41" t="str">
        <f t="shared" si="4"/>
        <v/>
      </c>
      <c r="AL1093" s="35" t="s">
        <v>153</v>
      </c>
      <c r="AM1093" s="33" t="s">
        <v>1887</v>
      </c>
      <c r="AN1093" s="33" t="s">
        <v>1887</v>
      </c>
      <c r="AO1093" s="41"/>
      <c r="AP1093" s="33" t="s">
        <v>169</v>
      </c>
      <c r="AQ1093" s="33" t="s">
        <v>170</v>
      </c>
      <c r="AR1093" s="33">
        <v>150.0</v>
      </c>
      <c r="AS1093" s="42"/>
      <c r="AT1093" s="42"/>
      <c r="AU1093" s="42"/>
      <c r="AV1093" s="42"/>
      <c r="AW1093" s="42"/>
      <c r="AX1093" s="5"/>
      <c r="AY1093" s="33"/>
      <c r="AZ1093" s="33" t="s">
        <v>7223</v>
      </c>
      <c r="BA1093" s="5"/>
      <c r="BB1093" s="5"/>
      <c r="BC1093" s="5" t="s">
        <v>7224</v>
      </c>
      <c r="BD1093" s="33" t="s">
        <v>173</v>
      </c>
      <c r="BE1093" s="41"/>
      <c r="BF1093" s="35"/>
      <c r="BG1093" s="33" t="s">
        <v>169</v>
      </c>
      <c r="BH1093" s="5"/>
      <c r="BI1093" s="33">
        <v>150.0</v>
      </c>
      <c r="BJ1093" s="33" t="s">
        <v>170</v>
      </c>
      <c r="BK1093" s="5"/>
      <c r="BL1093" s="5">
        <f t="shared" si="5"/>
        <v>1997.25</v>
      </c>
      <c r="BM1093" s="5"/>
      <c r="BN1093" s="5"/>
      <c r="BO1093" s="42">
        <f t="shared" si="6"/>
        <v>1997.25</v>
      </c>
      <c r="BP1093" s="44"/>
      <c r="BQ1093" s="45"/>
      <c r="BR1093" s="47"/>
      <c r="BS1093" s="45"/>
      <c r="BT1093" s="37"/>
      <c r="BU1093" s="5"/>
      <c r="BV1093" s="38"/>
      <c r="BW1093" s="48"/>
      <c r="BX1093" s="44"/>
      <c r="BY1093" s="44"/>
      <c r="BZ1093" s="33" t="s">
        <v>131</v>
      </c>
      <c r="CA1093" s="5"/>
      <c r="CB1093" s="5"/>
      <c r="CC1093" s="33" t="s">
        <v>177</v>
      </c>
      <c r="CD1093" s="5"/>
      <c r="CE1093" s="5"/>
      <c r="CF1093" s="33" t="s">
        <v>178</v>
      </c>
      <c r="CG1093" s="33" t="s">
        <v>7225</v>
      </c>
      <c r="CH1093" s="5"/>
      <c r="CI1093" s="5"/>
      <c r="CJ1093" s="5"/>
      <c r="CK1093" s="33"/>
      <c r="CL1093" s="49">
        <v>44995.0</v>
      </c>
      <c r="CM1093" s="33" t="s">
        <v>180</v>
      </c>
      <c r="CN1093" s="5"/>
      <c r="CO1093" s="33">
        <v>1.0</v>
      </c>
      <c r="CP1093" s="33" t="s">
        <v>181</v>
      </c>
      <c r="CQ1093" s="50" t="str">
        <f t="shared" si="7"/>
        <v>09/02/1968</v>
      </c>
      <c r="CR1093" s="33" t="s">
        <v>243</v>
      </c>
      <c r="CS1093" s="33">
        <v>16.0</v>
      </c>
      <c r="CT1093" s="33">
        <v>5.0</v>
      </c>
      <c r="CU1093" s="33">
        <v>7.0</v>
      </c>
      <c r="CV1093" s="33">
        <v>1627.0</v>
      </c>
      <c r="CW1093" s="33">
        <v>1.601001018E9</v>
      </c>
      <c r="CX1093" s="5"/>
      <c r="CY1093" s="33">
        <v>-99.960958</v>
      </c>
      <c r="CZ1093" s="33">
        <v>20.376912</v>
      </c>
      <c r="DA1093" s="33">
        <v>4.272789644E9</v>
      </c>
      <c r="DB1093" s="33">
        <v>2.0</v>
      </c>
      <c r="DC1093" s="33" t="s">
        <v>183</v>
      </c>
      <c r="DD1093" s="33">
        <v>2023.0</v>
      </c>
      <c r="DE1093" s="33" t="s">
        <v>184</v>
      </c>
      <c r="DF1093" s="33"/>
      <c r="DG1093" s="33" t="s">
        <v>185</v>
      </c>
      <c r="DH1093" s="33" t="s">
        <v>186</v>
      </c>
      <c r="DI1093" s="5"/>
      <c r="DJ1093" s="5"/>
    </row>
    <row r="1094">
      <c r="A1094" s="33" t="s">
        <v>7226</v>
      </c>
      <c r="B1094" s="34">
        <v>44952.0</v>
      </c>
      <c r="C1094" s="35" t="s">
        <v>137</v>
      </c>
      <c r="D1094" s="35" t="s">
        <v>139</v>
      </c>
      <c r="E1094" s="35" t="s">
        <v>142</v>
      </c>
      <c r="F1094" s="36" t="s">
        <v>144</v>
      </c>
      <c r="G1094" s="33" t="s">
        <v>7227</v>
      </c>
      <c r="H1094" s="33" t="s">
        <v>4971</v>
      </c>
      <c r="I1094" s="33" t="s">
        <v>2714</v>
      </c>
      <c r="J1094" s="33" t="s">
        <v>605</v>
      </c>
      <c r="K1094" s="35" t="s">
        <v>150</v>
      </c>
      <c r="L1094" s="33" t="s">
        <v>151</v>
      </c>
      <c r="M1094" s="5"/>
      <c r="N1094" s="33" t="s">
        <v>7228</v>
      </c>
      <c r="O1094" s="5"/>
      <c r="P1094" s="35" t="s">
        <v>153</v>
      </c>
      <c r="Q1094" s="35" t="s">
        <v>7228</v>
      </c>
      <c r="R1094" s="33">
        <v>76517.0</v>
      </c>
      <c r="S1094" s="37"/>
      <c r="T1094" s="33"/>
      <c r="U1094" s="33">
        <v>1.32</v>
      </c>
      <c r="V1094" s="33" t="s">
        <v>154</v>
      </c>
      <c r="W1094" s="33"/>
      <c r="X1094" s="33"/>
      <c r="Y1094" s="5"/>
      <c r="Z1094" s="5"/>
      <c r="AA1094" s="33">
        <v>1.0</v>
      </c>
      <c r="AB1094" s="33">
        <v>1.0</v>
      </c>
      <c r="AC1094" s="33"/>
      <c r="AD1094" s="5"/>
      <c r="AE1094" s="5"/>
      <c r="AF1094" s="5"/>
      <c r="AG1094" s="16"/>
      <c r="AH1094" s="38">
        <f t="shared" si="1"/>
        <v>1</v>
      </c>
      <c r="AI1094" s="39" t="str">
        <f t="shared" si="2"/>
        <v/>
      </c>
      <c r="AJ1094" s="37" t="str">
        <f t="shared" si="3"/>
        <v/>
      </c>
      <c r="AK1094" s="41" t="str">
        <f t="shared" si="4"/>
        <v/>
      </c>
      <c r="AL1094" s="35" t="s">
        <v>153</v>
      </c>
      <c r="AM1094" s="33" t="s">
        <v>377</v>
      </c>
      <c r="AN1094" s="33" t="s">
        <v>377</v>
      </c>
      <c r="AO1094" s="41"/>
      <c r="AP1094" s="33" t="s">
        <v>169</v>
      </c>
      <c r="AQ1094" s="33" t="s">
        <v>170</v>
      </c>
      <c r="AR1094" s="33">
        <v>150.0</v>
      </c>
      <c r="AS1094" s="42"/>
      <c r="AT1094" s="42"/>
      <c r="AU1094" s="42"/>
      <c r="AV1094" s="42"/>
      <c r="AW1094" s="42"/>
      <c r="AX1094" s="5"/>
      <c r="AY1094" s="33"/>
      <c r="AZ1094" s="33" t="s">
        <v>7229</v>
      </c>
      <c r="BA1094" s="5"/>
      <c r="BB1094" s="5"/>
      <c r="BC1094" s="5" t="s">
        <v>7230</v>
      </c>
      <c r="BD1094" s="33" t="s">
        <v>173</v>
      </c>
      <c r="BE1094" s="41"/>
      <c r="BF1094" s="35"/>
      <c r="BG1094" s="33" t="s">
        <v>169</v>
      </c>
      <c r="BH1094" s="5"/>
      <c r="BI1094" s="33">
        <v>150.0</v>
      </c>
      <c r="BJ1094" s="33" t="s">
        <v>170</v>
      </c>
      <c r="BK1094" s="5"/>
      <c r="BL1094" s="5">
        <f t="shared" si="5"/>
        <v>1997.25</v>
      </c>
      <c r="BM1094" s="5"/>
      <c r="BN1094" s="5"/>
      <c r="BO1094" s="42">
        <f t="shared" si="6"/>
        <v>1997.25</v>
      </c>
      <c r="BP1094" s="44"/>
      <c r="BQ1094" s="45"/>
      <c r="BR1094" s="47"/>
      <c r="BS1094" s="45"/>
      <c r="BT1094" s="37"/>
      <c r="BU1094" s="5"/>
      <c r="BV1094" s="38"/>
      <c r="BW1094" s="48"/>
      <c r="BX1094" s="44"/>
      <c r="BY1094" s="44"/>
      <c r="BZ1094" s="33" t="s">
        <v>131</v>
      </c>
      <c r="CA1094" s="5"/>
      <c r="CB1094" s="5"/>
      <c r="CC1094" s="33" t="s">
        <v>177</v>
      </c>
      <c r="CD1094" s="5"/>
      <c r="CE1094" s="5"/>
      <c r="CF1094" s="33" t="s">
        <v>178</v>
      </c>
      <c r="CG1094" s="33" t="s">
        <v>7231</v>
      </c>
      <c r="CH1094" s="5"/>
      <c r="CI1094" s="5"/>
      <c r="CJ1094" s="5"/>
      <c r="CK1094" s="33"/>
      <c r="CL1094" s="49">
        <v>44995.0</v>
      </c>
      <c r="CM1094" s="33" t="s">
        <v>180</v>
      </c>
      <c r="CN1094" s="5"/>
      <c r="CO1094" s="33">
        <v>1.0</v>
      </c>
      <c r="CP1094" s="33" t="s">
        <v>181</v>
      </c>
      <c r="CQ1094" s="50" t="str">
        <f t="shared" si="7"/>
        <v>29/05/1947</v>
      </c>
      <c r="CR1094" s="33" t="s">
        <v>243</v>
      </c>
      <c r="CS1094" s="33">
        <v>4.0</v>
      </c>
      <c r="CT1094" s="33">
        <v>5.0</v>
      </c>
      <c r="CU1094" s="33">
        <v>25.0</v>
      </c>
      <c r="CV1094" s="33">
        <v>1903.0</v>
      </c>
      <c r="CW1094" s="5"/>
      <c r="CX1094" s="5"/>
      <c r="CY1094" s="33">
        <v>-99.82124</v>
      </c>
      <c r="CZ1094" s="33">
        <v>20.752457</v>
      </c>
      <c r="DA1094" s="33">
        <v>4.411265665E9</v>
      </c>
      <c r="DB1094" s="33">
        <v>2.0</v>
      </c>
      <c r="DC1094" s="33" t="s">
        <v>183</v>
      </c>
      <c r="DD1094" s="33">
        <v>2023.0</v>
      </c>
      <c r="DE1094" s="33" t="s">
        <v>184</v>
      </c>
      <c r="DF1094" s="33"/>
      <c r="DG1094" s="33" t="s">
        <v>185</v>
      </c>
      <c r="DH1094" s="33" t="s">
        <v>186</v>
      </c>
      <c r="DI1094" s="5"/>
      <c r="DJ1094" s="5"/>
    </row>
    <row r="1095">
      <c r="A1095" s="33" t="s">
        <v>7232</v>
      </c>
      <c r="B1095" s="34">
        <v>44952.0</v>
      </c>
      <c r="C1095" s="35" t="s">
        <v>137</v>
      </c>
      <c r="D1095" s="35" t="s">
        <v>139</v>
      </c>
      <c r="E1095" s="35" t="s">
        <v>142</v>
      </c>
      <c r="F1095" s="36" t="s">
        <v>144</v>
      </c>
      <c r="G1095" s="33" t="s">
        <v>7233</v>
      </c>
      <c r="H1095" s="33" t="s">
        <v>7234</v>
      </c>
      <c r="I1095" s="33" t="s">
        <v>2714</v>
      </c>
      <c r="J1095" s="33" t="s">
        <v>4249</v>
      </c>
      <c r="K1095" s="35" t="s">
        <v>150</v>
      </c>
      <c r="L1095" s="33" t="s">
        <v>151</v>
      </c>
      <c r="M1095" s="5"/>
      <c r="N1095" s="33" t="s">
        <v>7228</v>
      </c>
      <c r="O1095" s="5"/>
      <c r="P1095" s="35" t="s">
        <v>153</v>
      </c>
      <c r="Q1095" s="35" t="s">
        <v>7228</v>
      </c>
      <c r="R1095" s="33">
        <v>76517.0</v>
      </c>
      <c r="S1095" s="37"/>
      <c r="T1095" s="33"/>
      <c r="U1095" s="33">
        <v>5.16</v>
      </c>
      <c r="V1095" s="33" t="s">
        <v>154</v>
      </c>
      <c r="W1095" s="33"/>
      <c r="X1095" s="33"/>
      <c r="Y1095" s="5"/>
      <c r="Z1095" s="5"/>
      <c r="AA1095" s="33">
        <v>1.0</v>
      </c>
      <c r="AB1095" s="33">
        <v>1.0</v>
      </c>
      <c r="AC1095" s="33"/>
      <c r="AD1095" s="5"/>
      <c r="AE1095" s="5"/>
      <c r="AF1095" s="5"/>
      <c r="AG1095" s="16"/>
      <c r="AH1095" s="38">
        <f t="shared" si="1"/>
        <v>1</v>
      </c>
      <c r="AI1095" s="39" t="str">
        <f t="shared" si="2"/>
        <v/>
      </c>
      <c r="AJ1095" s="37" t="str">
        <f t="shared" si="3"/>
        <v/>
      </c>
      <c r="AK1095" s="41" t="str">
        <f t="shared" si="4"/>
        <v/>
      </c>
      <c r="AL1095" s="35" t="s">
        <v>153</v>
      </c>
      <c r="AM1095" s="33" t="s">
        <v>377</v>
      </c>
      <c r="AN1095" s="33" t="s">
        <v>377</v>
      </c>
      <c r="AO1095" s="41"/>
      <c r="AP1095" s="33" t="s">
        <v>169</v>
      </c>
      <c r="AQ1095" s="33" t="s">
        <v>170</v>
      </c>
      <c r="AR1095" s="33">
        <v>300.0</v>
      </c>
      <c r="AS1095" s="42"/>
      <c r="AT1095" s="42"/>
      <c r="AU1095" s="42"/>
      <c r="AV1095" s="42"/>
      <c r="AW1095" s="42"/>
      <c r="AX1095" s="5"/>
      <c r="AY1095" s="33"/>
      <c r="AZ1095" s="33" t="s">
        <v>7235</v>
      </c>
      <c r="BA1095" s="5"/>
      <c r="BB1095" s="5"/>
      <c r="BC1095" s="5" t="s">
        <v>7236</v>
      </c>
      <c r="BD1095" s="33" t="s">
        <v>173</v>
      </c>
      <c r="BE1095" s="41"/>
      <c r="BF1095" s="35"/>
      <c r="BG1095" s="33" t="s">
        <v>169</v>
      </c>
      <c r="BH1095" s="5"/>
      <c r="BI1095" s="33">
        <v>300.0</v>
      </c>
      <c r="BJ1095" s="33" t="s">
        <v>170</v>
      </c>
      <c r="BK1095" s="5"/>
      <c r="BL1095" s="5">
        <f t="shared" si="5"/>
        <v>3994.5</v>
      </c>
      <c r="BM1095" s="5"/>
      <c r="BN1095" s="5"/>
      <c r="BO1095" s="42">
        <f t="shared" si="6"/>
        <v>3994.5</v>
      </c>
      <c r="BP1095" s="44"/>
      <c r="BQ1095" s="45"/>
      <c r="BR1095" s="47"/>
      <c r="BS1095" s="45"/>
      <c r="BT1095" s="37"/>
      <c r="BU1095" s="5"/>
      <c r="BV1095" s="38"/>
      <c r="BW1095" s="48"/>
      <c r="BX1095" s="44"/>
      <c r="BY1095" s="44"/>
      <c r="BZ1095" s="33" t="s">
        <v>131</v>
      </c>
      <c r="CA1095" s="5"/>
      <c r="CB1095" s="5"/>
      <c r="CC1095" s="33" t="s">
        <v>177</v>
      </c>
      <c r="CD1095" s="5"/>
      <c r="CE1095" s="5"/>
      <c r="CF1095" s="33" t="s">
        <v>178</v>
      </c>
      <c r="CG1095" s="33" t="s">
        <v>7237</v>
      </c>
      <c r="CH1095" s="5"/>
      <c r="CI1095" s="5"/>
      <c r="CJ1095" s="5"/>
      <c r="CK1095" s="33"/>
      <c r="CL1095" s="49">
        <v>44995.0</v>
      </c>
      <c r="CM1095" s="33" t="s">
        <v>180</v>
      </c>
      <c r="CN1095" s="5"/>
      <c r="CO1095" s="33">
        <v>2.0</v>
      </c>
      <c r="CP1095" s="33" t="s">
        <v>181</v>
      </c>
      <c r="CQ1095" s="50" t="str">
        <f t="shared" si="7"/>
        <v>10/11/1945</v>
      </c>
      <c r="CR1095" s="33" t="s">
        <v>243</v>
      </c>
      <c r="CS1095" s="33">
        <v>4.0</v>
      </c>
      <c r="CT1095" s="33">
        <v>5.0</v>
      </c>
      <c r="CU1095" s="33">
        <v>25.0</v>
      </c>
      <c r="CV1095" s="33">
        <v>1903.0</v>
      </c>
      <c r="CW1095" s="5"/>
      <c r="CX1095" s="5"/>
      <c r="CY1095" s="33">
        <v>-99.82124</v>
      </c>
      <c r="CZ1095" s="33">
        <v>20.752457</v>
      </c>
      <c r="DA1095" s="33">
        <v>4.412158885E9</v>
      </c>
      <c r="DB1095" s="33">
        <v>2.0</v>
      </c>
      <c r="DC1095" s="33" t="s">
        <v>183</v>
      </c>
      <c r="DD1095" s="33">
        <v>2023.0</v>
      </c>
      <c r="DE1095" s="33" t="s">
        <v>184</v>
      </c>
      <c r="DF1095" s="33"/>
      <c r="DG1095" s="33" t="s">
        <v>185</v>
      </c>
      <c r="DH1095" s="33" t="s">
        <v>186</v>
      </c>
      <c r="DI1095" s="5"/>
      <c r="DJ1095" s="5"/>
    </row>
    <row r="1096">
      <c r="A1096" s="33" t="s">
        <v>7238</v>
      </c>
      <c r="B1096" s="34">
        <v>44952.0</v>
      </c>
      <c r="C1096" s="35" t="s">
        <v>137</v>
      </c>
      <c r="D1096" s="35" t="s">
        <v>139</v>
      </c>
      <c r="E1096" s="35" t="s">
        <v>142</v>
      </c>
      <c r="F1096" s="36" t="s">
        <v>144</v>
      </c>
      <c r="G1096" s="33" t="s">
        <v>7239</v>
      </c>
      <c r="H1096" s="33" t="s">
        <v>7240</v>
      </c>
      <c r="I1096" s="33" t="s">
        <v>2714</v>
      </c>
      <c r="J1096" s="33" t="s">
        <v>1927</v>
      </c>
      <c r="K1096" s="35" t="s">
        <v>150</v>
      </c>
      <c r="L1096" s="33" t="s">
        <v>151</v>
      </c>
      <c r="M1096" s="5"/>
      <c r="N1096" s="33" t="s">
        <v>7228</v>
      </c>
      <c r="O1096" s="5"/>
      <c r="P1096" s="35" t="s">
        <v>153</v>
      </c>
      <c r="Q1096" s="35" t="s">
        <v>7228</v>
      </c>
      <c r="R1096" s="33">
        <v>76517.0</v>
      </c>
      <c r="S1096" s="37"/>
      <c r="T1096" s="33"/>
      <c r="U1096" s="33">
        <v>5.2</v>
      </c>
      <c r="V1096" s="33" t="s">
        <v>154</v>
      </c>
      <c r="W1096" s="33"/>
      <c r="X1096" s="33"/>
      <c r="Y1096" s="5"/>
      <c r="Z1096" s="5"/>
      <c r="AA1096" s="33">
        <v>1.0</v>
      </c>
      <c r="AB1096" s="33">
        <v>1.0</v>
      </c>
      <c r="AC1096" s="33"/>
      <c r="AD1096" s="5"/>
      <c r="AE1096" s="5"/>
      <c r="AF1096" s="5"/>
      <c r="AG1096" s="16"/>
      <c r="AH1096" s="38">
        <f t="shared" si="1"/>
        <v>1</v>
      </c>
      <c r="AI1096" s="39" t="str">
        <f t="shared" si="2"/>
        <v/>
      </c>
      <c r="AJ1096" s="37" t="str">
        <f t="shared" si="3"/>
        <v/>
      </c>
      <c r="AK1096" s="41" t="str">
        <f t="shared" si="4"/>
        <v/>
      </c>
      <c r="AL1096" s="35" t="s">
        <v>153</v>
      </c>
      <c r="AM1096" s="33" t="s">
        <v>377</v>
      </c>
      <c r="AN1096" s="33" t="s">
        <v>377</v>
      </c>
      <c r="AO1096" s="41"/>
      <c r="AP1096" s="33" t="s">
        <v>169</v>
      </c>
      <c r="AQ1096" s="33" t="s">
        <v>170</v>
      </c>
      <c r="AR1096" s="33">
        <v>300.0</v>
      </c>
      <c r="AS1096" s="42"/>
      <c r="AT1096" s="42"/>
      <c r="AU1096" s="42"/>
      <c r="AV1096" s="42"/>
      <c r="AW1096" s="42"/>
      <c r="AX1096" s="5"/>
      <c r="AY1096" s="33"/>
      <c r="AZ1096" s="33" t="s">
        <v>7241</v>
      </c>
      <c r="BA1096" s="5"/>
      <c r="BB1096" s="5"/>
      <c r="BC1096" s="5" t="s">
        <v>7242</v>
      </c>
      <c r="BD1096" s="33" t="s">
        <v>173</v>
      </c>
      <c r="BE1096" s="41"/>
      <c r="BF1096" s="35"/>
      <c r="BG1096" s="33" t="s">
        <v>169</v>
      </c>
      <c r="BH1096" s="5"/>
      <c r="BI1096" s="33">
        <v>300.0</v>
      </c>
      <c r="BJ1096" s="33" t="s">
        <v>170</v>
      </c>
      <c r="BK1096" s="5"/>
      <c r="BL1096" s="5">
        <f t="shared" si="5"/>
        <v>3994.5</v>
      </c>
      <c r="BM1096" s="5"/>
      <c r="BN1096" s="5"/>
      <c r="BO1096" s="42">
        <f t="shared" si="6"/>
        <v>3994.5</v>
      </c>
      <c r="BP1096" s="44"/>
      <c r="BQ1096" s="45"/>
      <c r="BR1096" s="47"/>
      <c r="BS1096" s="45"/>
      <c r="BT1096" s="37"/>
      <c r="BU1096" s="5"/>
      <c r="BV1096" s="38"/>
      <c r="BW1096" s="48"/>
      <c r="BX1096" s="44"/>
      <c r="BY1096" s="44"/>
      <c r="BZ1096" s="33" t="s">
        <v>131</v>
      </c>
      <c r="CA1096" s="5"/>
      <c r="CB1096" s="5"/>
      <c r="CC1096" s="33" t="s">
        <v>177</v>
      </c>
      <c r="CD1096" s="5"/>
      <c r="CE1096" s="5"/>
      <c r="CF1096" s="33" t="s">
        <v>178</v>
      </c>
      <c r="CG1096" s="33" t="s">
        <v>7243</v>
      </c>
      <c r="CH1096" s="5"/>
      <c r="CI1096" s="5"/>
      <c r="CJ1096" s="5"/>
      <c r="CK1096" s="33"/>
      <c r="CL1096" s="49">
        <v>44995.0</v>
      </c>
      <c r="CM1096" s="33" t="s">
        <v>180</v>
      </c>
      <c r="CN1096" s="5"/>
      <c r="CO1096" s="33">
        <v>2.0</v>
      </c>
      <c r="CP1096" s="33" t="s">
        <v>181</v>
      </c>
      <c r="CQ1096" s="50" t="str">
        <f t="shared" si="7"/>
        <v>19/03/1945</v>
      </c>
      <c r="CR1096" s="33" t="s">
        <v>243</v>
      </c>
      <c r="CS1096" s="33">
        <v>4.0</v>
      </c>
      <c r="CT1096" s="33">
        <v>5.0</v>
      </c>
      <c r="CU1096" s="33">
        <v>25.0</v>
      </c>
      <c r="CV1096" s="33">
        <v>1903.0</v>
      </c>
      <c r="CW1096" s="5"/>
      <c r="CX1096" s="5"/>
      <c r="CY1096" s="33">
        <v>-99.82124</v>
      </c>
      <c r="CZ1096" s="33">
        <v>20.752457</v>
      </c>
      <c r="DA1096" s="33">
        <v>4.41137932E9</v>
      </c>
      <c r="DB1096" s="33">
        <v>2.0</v>
      </c>
      <c r="DC1096" s="33" t="s">
        <v>183</v>
      </c>
      <c r="DD1096" s="33">
        <v>2023.0</v>
      </c>
      <c r="DE1096" s="33" t="s">
        <v>184</v>
      </c>
      <c r="DF1096" s="33"/>
      <c r="DG1096" s="33" t="s">
        <v>185</v>
      </c>
      <c r="DH1096" s="33" t="s">
        <v>186</v>
      </c>
      <c r="DI1096" s="5"/>
      <c r="DJ1096" s="5"/>
    </row>
    <row r="1097">
      <c r="A1097" s="33" t="s">
        <v>7244</v>
      </c>
      <c r="B1097" s="34">
        <v>44952.0</v>
      </c>
      <c r="C1097" s="35" t="s">
        <v>137</v>
      </c>
      <c r="D1097" s="35" t="s">
        <v>139</v>
      </c>
      <c r="E1097" s="35" t="s">
        <v>142</v>
      </c>
      <c r="F1097" s="36" t="s">
        <v>144</v>
      </c>
      <c r="G1097" s="33" t="s">
        <v>7245</v>
      </c>
      <c r="H1097" s="33" t="s">
        <v>2172</v>
      </c>
      <c r="I1097" s="33" t="s">
        <v>2714</v>
      </c>
      <c r="J1097" s="33" t="s">
        <v>4249</v>
      </c>
      <c r="K1097" s="35" t="s">
        <v>150</v>
      </c>
      <c r="L1097" s="33" t="s">
        <v>151</v>
      </c>
      <c r="M1097" s="5"/>
      <c r="N1097" s="33" t="s">
        <v>7228</v>
      </c>
      <c r="O1097" s="5"/>
      <c r="P1097" s="35" t="s">
        <v>153</v>
      </c>
      <c r="Q1097" s="35" t="s">
        <v>7228</v>
      </c>
      <c r="R1097" s="33">
        <v>76517.0</v>
      </c>
      <c r="S1097" s="37"/>
      <c r="T1097" s="33"/>
      <c r="U1097" s="33">
        <v>2.67</v>
      </c>
      <c r="V1097" s="33" t="s">
        <v>154</v>
      </c>
      <c r="W1097" s="33"/>
      <c r="X1097" s="33"/>
      <c r="Y1097" s="5"/>
      <c r="Z1097" s="5"/>
      <c r="AA1097" s="33">
        <v>1.0</v>
      </c>
      <c r="AB1097" s="33">
        <v>1.0</v>
      </c>
      <c r="AC1097" s="33"/>
      <c r="AD1097" s="5"/>
      <c r="AE1097" s="5"/>
      <c r="AF1097" s="5"/>
      <c r="AG1097" s="16"/>
      <c r="AH1097" s="38">
        <f t="shared" si="1"/>
        <v>1</v>
      </c>
      <c r="AI1097" s="39" t="str">
        <f t="shared" si="2"/>
        <v/>
      </c>
      <c r="AJ1097" s="37" t="str">
        <f t="shared" si="3"/>
        <v/>
      </c>
      <c r="AK1097" s="41" t="str">
        <f t="shared" si="4"/>
        <v/>
      </c>
      <c r="AL1097" s="35" t="s">
        <v>153</v>
      </c>
      <c r="AM1097" s="33" t="s">
        <v>377</v>
      </c>
      <c r="AN1097" s="33" t="s">
        <v>377</v>
      </c>
      <c r="AO1097" s="41"/>
      <c r="AP1097" s="33" t="s">
        <v>169</v>
      </c>
      <c r="AQ1097" s="33" t="s">
        <v>170</v>
      </c>
      <c r="AR1097" s="33">
        <v>300.0</v>
      </c>
      <c r="AS1097" s="42"/>
      <c r="AT1097" s="42"/>
      <c r="AU1097" s="42"/>
      <c r="AV1097" s="42"/>
      <c r="AW1097" s="42"/>
      <c r="AX1097" s="5"/>
      <c r="AY1097" s="33"/>
      <c r="AZ1097" s="33" t="s">
        <v>7246</v>
      </c>
      <c r="BA1097" s="5"/>
      <c r="BB1097" s="5"/>
      <c r="BC1097" s="5" t="s">
        <v>7247</v>
      </c>
      <c r="BD1097" s="33" t="s">
        <v>173</v>
      </c>
      <c r="BE1097" s="41"/>
      <c r="BF1097" s="35"/>
      <c r="BG1097" s="33" t="s">
        <v>169</v>
      </c>
      <c r="BH1097" s="5"/>
      <c r="BI1097" s="33">
        <v>300.0</v>
      </c>
      <c r="BJ1097" s="33" t="s">
        <v>170</v>
      </c>
      <c r="BK1097" s="5"/>
      <c r="BL1097" s="5">
        <f t="shared" si="5"/>
        <v>3994.5</v>
      </c>
      <c r="BM1097" s="5"/>
      <c r="BN1097" s="5"/>
      <c r="BO1097" s="42">
        <f t="shared" si="6"/>
        <v>3994.5</v>
      </c>
      <c r="BP1097" s="44"/>
      <c r="BQ1097" s="45"/>
      <c r="BR1097" s="47"/>
      <c r="BS1097" s="45"/>
      <c r="BT1097" s="37"/>
      <c r="BU1097" s="5"/>
      <c r="BV1097" s="38"/>
      <c r="BW1097" s="48"/>
      <c r="BX1097" s="44"/>
      <c r="BY1097" s="44"/>
      <c r="BZ1097" s="33" t="s">
        <v>131</v>
      </c>
      <c r="CA1097" s="5"/>
      <c r="CB1097" s="5"/>
      <c r="CC1097" s="33" t="s">
        <v>177</v>
      </c>
      <c r="CD1097" s="5"/>
      <c r="CE1097" s="5"/>
      <c r="CF1097" s="33" t="s">
        <v>178</v>
      </c>
      <c r="CG1097" s="33" t="s">
        <v>7248</v>
      </c>
      <c r="CH1097" s="5"/>
      <c r="CI1097" s="5"/>
      <c r="CJ1097" s="5"/>
      <c r="CK1097" s="33"/>
      <c r="CL1097" s="49">
        <v>44995.0</v>
      </c>
      <c r="CM1097" s="33" t="s">
        <v>180</v>
      </c>
      <c r="CN1097" s="5"/>
      <c r="CO1097" s="33">
        <v>2.0</v>
      </c>
      <c r="CP1097" s="33" t="s">
        <v>181</v>
      </c>
      <c r="CQ1097" s="50" t="str">
        <f t="shared" si="7"/>
        <v>16/09/1953</v>
      </c>
      <c r="CR1097" s="33" t="s">
        <v>243</v>
      </c>
      <c r="CS1097" s="33">
        <v>4.0</v>
      </c>
      <c r="CT1097" s="33">
        <v>5.0</v>
      </c>
      <c r="CU1097" s="33">
        <v>25.0</v>
      </c>
      <c r="CV1097" s="33">
        <v>1903.0</v>
      </c>
      <c r="CW1097" s="5"/>
      <c r="CX1097" s="5"/>
      <c r="CY1097" s="33">
        <v>-99.82124</v>
      </c>
      <c r="CZ1097" s="33">
        <v>20.752457</v>
      </c>
      <c r="DA1097" s="33">
        <v>4.412045046E9</v>
      </c>
      <c r="DB1097" s="33">
        <v>2.0</v>
      </c>
      <c r="DC1097" s="33" t="s">
        <v>183</v>
      </c>
      <c r="DD1097" s="33">
        <v>2023.0</v>
      </c>
      <c r="DE1097" s="33" t="s">
        <v>184</v>
      </c>
      <c r="DF1097" s="33"/>
      <c r="DG1097" s="33" t="s">
        <v>185</v>
      </c>
      <c r="DH1097" s="33" t="s">
        <v>186</v>
      </c>
      <c r="DI1097" s="5"/>
      <c r="DJ1097" s="5"/>
    </row>
    <row r="1098">
      <c r="A1098" s="33" t="s">
        <v>7249</v>
      </c>
      <c r="B1098" s="34">
        <v>44952.0</v>
      </c>
      <c r="C1098" s="35" t="s">
        <v>137</v>
      </c>
      <c r="D1098" s="35" t="s">
        <v>139</v>
      </c>
      <c r="E1098" s="35" t="s">
        <v>142</v>
      </c>
      <c r="F1098" s="36" t="s">
        <v>144</v>
      </c>
      <c r="G1098" s="33" t="s">
        <v>7250</v>
      </c>
      <c r="H1098" s="33" t="s">
        <v>413</v>
      </c>
      <c r="I1098" s="33" t="s">
        <v>391</v>
      </c>
      <c r="J1098" s="33" t="s">
        <v>231</v>
      </c>
      <c r="K1098" s="35" t="s">
        <v>150</v>
      </c>
      <c r="L1098" s="33" t="s">
        <v>151</v>
      </c>
      <c r="M1098" s="5"/>
      <c r="N1098" s="33" t="s">
        <v>7228</v>
      </c>
      <c r="O1098" s="5"/>
      <c r="P1098" s="35" t="s">
        <v>153</v>
      </c>
      <c r="Q1098" s="35" t="s">
        <v>7228</v>
      </c>
      <c r="R1098" s="33">
        <v>76517.0</v>
      </c>
      <c r="S1098" s="37"/>
      <c r="T1098" s="33"/>
      <c r="U1098" s="33">
        <v>1.96</v>
      </c>
      <c r="V1098" s="33" t="s">
        <v>154</v>
      </c>
      <c r="W1098" s="33"/>
      <c r="X1098" s="33"/>
      <c r="Y1098" s="5"/>
      <c r="Z1098" s="5"/>
      <c r="AA1098" s="33">
        <v>1.0</v>
      </c>
      <c r="AB1098" s="33">
        <v>1.0</v>
      </c>
      <c r="AC1098" s="33"/>
      <c r="AD1098" s="5"/>
      <c r="AE1098" s="5"/>
      <c r="AF1098" s="5"/>
      <c r="AG1098" s="16"/>
      <c r="AH1098" s="38">
        <f t="shared" si="1"/>
        <v>1</v>
      </c>
      <c r="AI1098" s="39" t="str">
        <f t="shared" si="2"/>
        <v/>
      </c>
      <c r="AJ1098" s="37" t="str">
        <f t="shared" si="3"/>
        <v/>
      </c>
      <c r="AK1098" s="41" t="str">
        <f t="shared" si="4"/>
        <v/>
      </c>
      <c r="AL1098" s="35" t="s">
        <v>153</v>
      </c>
      <c r="AM1098" s="33" t="s">
        <v>377</v>
      </c>
      <c r="AN1098" s="33" t="s">
        <v>377</v>
      </c>
      <c r="AO1098" s="41"/>
      <c r="AP1098" s="33" t="s">
        <v>169</v>
      </c>
      <c r="AQ1098" s="33" t="s">
        <v>170</v>
      </c>
      <c r="AR1098" s="33">
        <v>150.0</v>
      </c>
      <c r="AS1098" s="42"/>
      <c r="AT1098" s="42"/>
      <c r="AU1098" s="42"/>
      <c r="AV1098" s="42"/>
      <c r="AW1098" s="42"/>
      <c r="AX1098" s="5"/>
      <c r="AY1098" s="33"/>
      <c r="AZ1098" s="33" t="s">
        <v>7251</v>
      </c>
      <c r="BA1098" s="5"/>
      <c r="BB1098" s="5"/>
      <c r="BC1098" s="5" t="s">
        <v>7252</v>
      </c>
      <c r="BD1098" s="33" t="s">
        <v>173</v>
      </c>
      <c r="BE1098" s="41"/>
      <c r="BF1098" s="35"/>
      <c r="BG1098" s="33" t="s">
        <v>169</v>
      </c>
      <c r="BH1098" s="5"/>
      <c r="BI1098" s="33">
        <v>150.0</v>
      </c>
      <c r="BJ1098" s="33" t="s">
        <v>170</v>
      </c>
      <c r="BK1098" s="5"/>
      <c r="BL1098" s="5">
        <f t="shared" si="5"/>
        <v>1997.25</v>
      </c>
      <c r="BM1098" s="5"/>
      <c r="BN1098" s="5"/>
      <c r="BO1098" s="42">
        <f t="shared" si="6"/>
        <v>1997.25</v>
      </c>
      <c r="BP1098" s="44"/>
      <c r="BQ1098" s="45"/>
      <c r="BR1098" s="47"/>
      <c r="BS1098" s="45"/>
      <c r="BT1098" s="37"/>
      <c r="BU1098" s="5"/>
      <c r="BV1098" s="38"/>
      <c r="BW1098" s="48"/>
      <c r="BX1098" s="44"/>
      <c r="BY1098" s="44"/>
      <c r="BZ1098" s="33" t="s">
        <v>131</v>
      </c>
      <c r="CA1098" s="5"/>
      <c r="CB1098" s="5"/>
      <c r="CC1098" s="33" t="s">
        <v>177</v>
      </c>
      <c r="CD1098" s="5"/>
      <c r="CE1098" s="5"/>
      <c r="CF1098" s="33" t="s">
        <v>178</v>
      </c>
      <c r="CG1098" s="33" t="s">
        <v>7253</v>
      </c>
      <c r="CH1098" s="5"/>
      <c r="CI1098" s="5"/>
      <c r="CJ1098" s="5"/>
      <c r="CK1098" s="33"/>
      <c r="CL1098" s="49">
        <v>44995.0</v>
      </c>
      <c r="CM1098" s="33" t="s">
        <v>180</v>
      </c>
      <c r="CN1098" s="5"/>
      <c r="CO1098" s="33">
        <v>1.0</v>
      </c>
      <c r="CP1098" s="33" t="s">
        <v>181</v>
      </c>
      <c r="CQ1098" s="50" t="str">
        <f t="shared" si="7"/>
        <v>12/01/1958</v>
      </c>
      <c r="CR1098" s="33" t="s">
        <v>243</v>
      </c>
      <c r="CS1098" s="33">
        <v>4.0</v>
      </c>
      <c r="CT1098" s="33">
        <v>5.0</v>
      </c>
      <c r="CU1098" s="33">
        <v>25.0</v>
      </c>
      <c r="CV1098" s="33">
        <v>1903.0</v>
      </c>
      <c r="CW1098" s="5"/>
      <c r="CX1098" s="5"/>
      <c r="CY1098" s="33">
        <v>-99.82124</v>
      </c>
      <c r="CZ1098" s="33">
        <v>20.752457</v>
      </c>
      <c r="DA1098" s="33">
        <v>4.411057548E9</v>
      </c>
      <c r="DB1098" s="33">
        <v>2.0</v>
      </c>
      <c r="DC1098" s="33" t="s">
        <v>183</v>
      </c>
      <c r="DD1098" s="33">
        <v>2023.0</v>
      </c>
      <c r="DE1098" s="33" t="s">
        <v>184</v>
      </c>
      <c r="DF1098" s="33"/>
      <c r="DG1098" s="33" t="s">
        <v>185</v>
      </c>
      <c r="DH1098" s="33" t="s">
        <v>186</v>
      </c>
      <c r="DI1098" s="5"/>
      <c r="DJ1098" s="5"/>
    </row>
    <row r="1099">
      <c r="A1099" s="33" t="s">
        <v>7254</v>
      </c>
      <c r="B1099" s="34">
        <v>44952.0</v>
      </c>
      <c r="C1099" s="35" t="s">
        <v>137</v>
      </c>
      <c r="D1099" s="35" t="s">
        <v>139</v>
      </c>
      <c r="E1099" s="35" t="s">
        <v>142</v>
      </c>
      <c r="F1099" s="36" t="s">
        <v>144</v>
      </c>
      <c r="G1099" s="33" t="s">
        <v>7255</v>
      </c>
      <c r="H1099" s="33" t="s">
        <v>1448</v>
      </c>
      <c r="I1099" s="33" t="s">
        <v>220</v>
      </c>
      <c r="J1099" s="33" t="s">
        <v>1707</v>
      </c>
      <c r="K1099" s="35" t="s">
        <v>150</v>
      </c>
      <c r="L1099" s="33" t="s">
        <v>151</v>
      </c>
      <c r="M1099" s="5"/>
      <c r="N1099" s="33" t="s">
        <v>7228</v>
      </c>
      <c r="O1099" s="5"/>
      <c r="P1099" s="35" t="s">
        <v>153</v>
      </c>
      <c r="Q1099" s="35" t="s">
        <v>7228</v>
      </c>
      <c r="R1099" s="33">
        <v>76517.0</v>
      </c>
      <c r="S1099" s="37"/>
      <c r="T1099" s="33"/>
      <c r="U1099" s="33">
        <v>1.17</v>
      </c>
      <c r="V1099" s="33" t="s">
        <v>154</v>
      </c>
      <c r="W1099" s="33"/>
      <c r="X1099" s="33"/>
      <c r="Y1099" s="5"/>
      <c r="Z1099" s="5"/>
      <c r="AA1099" s="33">
        <v>1.0</v>
      </c>
      <c r="AB1099" s="33">
        <v>1.0</v>
      </c>
      <c r="AC1099" s="33"/>
      <c r="AD1099" s="5"/>
      <c r="AE1099" s="5"/>
      <c r="AF1099" s="5"/>
      <c r="AG1099" s="16"/>
      <c r="AH1099" s="38" t="str">
        <f t="shared" si="1"/>
        <v/>
      </c>
      <c r="AI1099" s="39" t="str">
        <f t="shared" si="2"/>
        <v/>
      </c>
      <c r="AJ1099" s="37" t="str">
        <f t="shared" si="3"/>
        <v/>
      </c>
      <c r="AK1099" s="41" t="str">
        <f t="shared" si="4"/>
        <v/>
      </c>
      <c r="AL1099" s="35" t="s">
        <v>153</v>
      </c>
      <c r="AM1099" s="33" t="s">
        <v>377</v>
      </c>
      <c r="AN1099" s="33" t="s">
        <v>377</v>
      </c>
      <c r="AO1099" s="41"/>
      <c r="AP1099" s="33" t="s">
        <v>169</v>
      </c>
      <c r="AQ1099" s="33" t="s">
        <v>170</v>
      </c>
      <c r="AR1099" s="33">
        <v>150.0</v>
      </c>
      <c r="AS1099" s="42"/>
      <c r="AT1099" s="42"/>
      <c r="AU1099" s="42"/>
      <c r="AV1099" s="42"/>
      <c r="AW1099" s="42"/>
      <c r="AX1099" s="5"/>
      <c r="AY1099" s="33"/>
      <c r="AZ1099" s="33" t="s">
        <v>7256</v>
      </c>
      <c r="BA1099" s="5"/>
      <c r="BB1099" s="5"/>
      <c r="BC1099" s="5" t="s">
        <v>7257</v>
      </c>
      <c r="BD1099" s="33" t="s">
        <v>173</v>
      </c>
      <c r="BE1099" s="41"/>
      <c r="BF1099" s="35"/>
      <c r="BG1099" s="33" t="s">
        <v>169</v>
      </c>
      <c r="BH1099" s="5"/>
      <c r="BI1099" s="33">
        <v>150.0</v>
      </c>
      <c r="BJ1099" s="33" t="s">
        <v>170</v>
      </c>
      <c r="BK1099" s="5"/>
      <c r="BL1099" s="5">
        <f t="shared" si="5"/>
        <v>1997.25</v>
      </c>
      <c r="BM1099" s="5"/>
      <c r="BN1099" s="5"/>
      <c r="BO1099" s="42">
        <f t="shared" si="6"/>
        <v>1997.25</v>
      </c>
      <c r="BP1099" s="44"/>
      <c r="BQ1099" s="45"/>
      <c r="BR1099" s="47"/>
      <c r="BS1099" s="45"/>
      <c r="BT1099" s="37"/>
      <c r="BU1099" s="5"/>
      <c r="BV1099" s="38"/>
      <c r="BW1099" s="48"/>
      <c r="BX1099" s="44"/>
      <c r="BY1099" s="44"/>
      <c r="BZ1099" s="33" t="s">
        <v>131</v>
      </c>
      <c r="CA1099" s="5"/>
      <c r="CB1099" s="5"/>
      <c r="CC1099" s="33" t="s">
        <v>177</v>
      </c>
      <c r="CD1099" s="5"/>
      <c r="CE1099" s="5"/>
      <c r="CF1099" s="33" t="s">
        <v>178</v>
      </c>
      <c r="CG1099" s="33" t="s">
        <v>7258</v>
      </c>
      <c r="CH1099" s="5"/>
      <c r="CI1099" s="5"/>
      <c r="CJ1099" s="5"/>
      <c r="CK1099" s="33"/>
      <c r="CL1099" s="49">
        <v>44995.0</v>
      </c>
      <c r="CM1099" s="33" t="s">
        <v>180</v>
      </c>
      <c r="CN1099" s="5"/>
      <c r="CO1099" s="33">
        <v>1.0</v>
      </c>
      <c r="CP1099" s="33" t="s">
        <v>181</v>
      </c>
      <c r="CQ1099" s="50" t="str">
        <f t="shared" si="7"/>
        <v>19/03/1968</v>
      </c>
      <c r="CR1099" s="33" t="s">
        <v>243</v>
      </c>
      <c r="CS1099" s="33">
        <v>4.0</v>
      </c>
      <c r="CT1099" s="33">
        <v>5.0</v>
      </c>
      <c r="CU1099" s="33">
        <v>25.0</v>
      </c>
      <c r="CV1099" s="33">
        <v>1903.0</v>
      </c>
      <c r="CW1099" s="5"/>
      <c r="CX1099" s="5"/>
      <c r="CY1099" s="33">
        <v>-99.82124</v>
      </c>
      <c r="CZ1099" s="33">
        <v>20.752457</v>
      </c>
      <c r="DA1099" s="33">
        <v>4.411172428E9</v>
      </c>
      <c r="DB1099" s="33">
        <v>2.0</v>
      </c>
      <c r="DC1099" s="33" t="s">
        <v>183</v>
      </c>
      <c r="DD1099" s="33">
        <v>2023.0</v>
      </c>
      <c r="DE1099" s="33" t="s">
        <v>184</v>
      </c>
      <c r="DF1099" s="33"/>
      <c r="DG1099" s="33" t="s">
        <v>185</v>
      </c>
      <c r="DH1099" s="33" t="s">
        <v>186</v>
      </c>
      <c r="DI1099" s="5"/>
      <c r="DJ1099" s="5"/>
    </row>
    <row r="1100">
      <c r="A1100" s="33" t="s">
        <v>7259</v>
      </c>
      <c r="B1100" s="34">
        <v>44952.0</v>
      </c>
      <c r="C1100" s="35" t="s">
        <v>137</v>
      </c>
      <c r="D1100" s="35" t="s">
        <v>139</v>
      </c>
      <c r="E1100" s="35" t="s">
        <v>142</v>
      </c>
      <c r="F1100" s="36" t="s">
        <v>144</v>
      </c>
      <c r="G1100" s="33" t="s">
        <v>7260</v>
      </c>
      <c r="H1100" s="33" t="s">
        <v>7261</v>
      </c>
      <c r="I1100" s="33" t="s">
        <v>1707</v>
      </c>
      <c r="J1100" s="33" t="s">
        <v>4906</v>
      </c>
      <c r="K1100" s="35" t="s">
        <v>150</v>
      </c>
      <c r="L1100" s="33" t="s">
        <v>151</v>
      </c>
      <c r="M1100" s="5"/>
      <c r="N1100" s="33" t="s">
        <v>7228</v>
      </c>
      <c r="O1100" s="5"/>
      <c r="P1100" s="35" t="s">
        <v>153</v>
      </c>
      <c r="Q1100" s="35" t="s">
        <v>7228</v>
      </c>
      <c r="R1100" s="33">
        <v>76517.0</v>
      </c>
      <c r="S1100" s="37"/>
      <c r="T1100" s="33"/>
      <c r="U1100" s="33">
        <v>2.37</v>
      </c>
      <c r="V1100" s="33" t="s">
        <v>154</v>
      </c>
      <c r="W1100" s="33"/>
      <c r="X1100" s="33"/>
      <c r="Y1100" s="5"/>
      <c r="Z1100" s="5"/>
      <c r="AA1100" s="33">
        <v>1.0</v>
      </c>
      <c r="AB1100" s="33"/>
      <c r="AC1100" s="33">
        <v>1.0</v>
      </c>
      <c r="AD1100" s="5"/>
      <c r="AE1100" s="5"/>
      <c r="AF1100" s="5"/>
      <c r="AG1100" s="16"/>
      <c r="AH1100" s="38" t="str">
        <f t="shared" si="1"/>
        <v/>
      </c>
      <c r="AI1100" s="39">
        <f t="shared" si="2"/>
        <v>1</v>
      </c>
      <c r="AJ1100" s="37" t="str">
        <f t="shared" si="3"/>
        <v/>
      </c>
      <c r="AK1100" s="41" t="str">
        <f t="shared" si="4"/>
        <v/>
      </c>
      <c r="AL1100" s="35" t="s">
        <v>153</v>
      </c>
      <c r="AM1100" s="33" t="s">
        <v>377</v>
      </c>
      <c r="AN1100" s="33" t="s">
        <v>377</v>
      </c>
      <c r="AO1100" s="41"/>
      <c r="AP1100" s="33" t="s">
        <v>169</v>
      </c>
      <c r="AQ1100" s="33" t="s">
        <v>170</v>
      </c>
      <c r="AR1100" s="33">
        <v>300.0</v>
      </c>
      <c r="AS1100" s="42"/>
      <c r="AT1100" s="42"/>
      <c r="AU1100" s="42"/>
      <c r="AV1100" s="42"/>
      <c r="AW1100" s="42"/>
      <c r="AX1100" s="5"/>
      <c r="AY1100" s="33"/>
      <c r="AZ1100" s="33" t="s">
        <v>7262</v>
      </c>
      <c r="BA1100" s="5"/>
      <c r="BB1100" s="5"/>
      <c r="BC1100" s="5" t="s">
        <v>7263</v>
      </c>
      <c r="BD1100" s="33" t="s">
        <v>173</v>
      </c>
      <c r="BE1100" s="41"/>
      <c r="BF1100" s="35"/>
      <c r="BG1100" s="33" t="s">
        <v>169</v>
      </c>
      <c r="BH1100" s="5"/>
      <c r="BI1100" s="33">
        <v>300.0</v>
      </c>
      <c r="BJ1100" s="33" t="s">
        <v>170</v>
      </c>
      <c r="BK1100" s="5"/>
      <c r="BL1100" s="5">
        <f t="shared" si="5"/>
        <v>3994.5</v>
      </c>
      <c r="BM1100" s="5"/>
      <c r="BN1100" s="5"/>
      <c r="BO1100" s="42">
        <f t="shared" si="6"/>
        <v>3994.5</v>
      </c>
      <c r="BP1100" s="44"/>
      <c r="BQ1100" s="45"/>
      <c r="BR1100" s="47"/>
      <c r="BS1100" s="45"/>
      <c r="BT1100" s="37"/>
      <c r="BU1100" s="5"/>
      <c r="BV1100" s="38"/>
      <c r="BW1100" s="48"/>
      <c r="BX1100" s="44"/>
      <c r="BY1100" s="44"/>
      <c r="BZ1100" s="33" t="s">
        <v>131</v>
      </c>
      <c r="CA1100" s="5"/>
      <c r="CB1100" s="5"/>
      <c r="CC1100" s="33" t="s">
        <v>177</v>
      </c>
      <c r="CD1100" s="5"/>
      <c r="CE1100" s="5"/>
      <c r="CF1100" s="33" t="s">
        <v>178</v>
      </c>
      <c r="CG1100" s="33" t="s">
        <v>7264</v>
      </c>
      <c r="CH1100" s="5"/>
      <c r="CI1100" s="5"/>
      <c r="CJ1100" s="5"/>
      <c r="CK1100" s="33"/>
      <c r="CL1100" s="49">
        <v>44995.0</v>
      </c>
      <c r="CM1100" s="33" t="s">
        <v>180</v>
      </c>
      <c r="CN1100" s="5"/>
      <c r="CO1100" s="33">
        <v>2.0</v>
      </c>
      <c r="CP1100" s="33" t="s">
        <v>181</v>
      </c>
      <c r="CQ1100" s="50" t="str">
        <f t="shared" si="7"/>
        <v>16/07/1947</v>
      </c>
      <c r="CR1100" s="33" t="s">
        <v>182</v>
      </c>
      <c r="CS1100" s="33">
        <v>4.0</v>
      </c>
      <c r="CT1100" s="33">
        <v>5.0</v>
      </c>
      <c r="CU1100" s="33">
        <v>25.0</v>
      </c>
      <c r="CV1100" s="33">
        <v>1903.0</v>
      </c>
      <c r="CW1100" s="5"/>
      <c r="CX1100" s="5"/>
      <c r="CY1100" s="33">
        <v>-99.82124</v>
      </c>
      <c r="CZ1100" s="33">
        <v>20.752457</v>
      </c>
      <c r="DA1100" s="33">
        <v>4.411166341E9</v>
      </c>
      <c r="DB1100" s="33">
        <v>2.0</v>
      </c>
      <c r="DC1100" s="33" t="s">
        <v>183</v>
      </c>
      <c r="DD1100" s="33">
        <v>2023.0</v>
      </c>
      <c r="DE1100" s="33" t="s">
        <v>184</v>
      </c>
      <c r="DF1100" s="33"/>
      <c r="DG1100" s="33" t="s">
        <v>185</v>
      </c>
      <c r="DH1100" s="33" t="s">
        <v>186</v>
      </c>
      <c r="DI1100" s="5"/>
      <c r="DJ1100" s="5"/>
    </row>
    <row r="1101">
      <c r="A1101" s="33" t="s">
        <v>7265</v>
      </c>
      <c r="B1101" s="34">
        <v>44952.0</v>
      </c>
      <c r="C1101" s="35" t="s">
        <v>137</v>
      </c>
      <c r="D1101" s="35" t="s">
        <v>139</v>
      </c>
      <c r="E1101" s="35" t="s">
        <v>142</v>
      </c>
      <c r="F1101" s="36" t="s">
        <v>144</v>
      </c>
      <c r="G1101" s="33" t="s">
        <v>7266</v>
      </c>
      <c r="H1101" s="33" t="s">
        <v>7267</v>
      </c>
      <c r="I1101" s="33" t="s">
        <v>1707</v>
      </c>
      <c r="J1101" s="33" t="s">
        <v>7268</v>
      </c>
      <c r="K1101" s="35" t="s">
        <v>150</v>
      </c>
      <c r="L1101" s="33" t="s">
        <v>7269</v>
      </c>
      <c r="M1101" s="5"/>
      <c r="N1101" s="33" t="s">
        <v>7228</v>
      </c>
      <c r="O1101" s="5"/>
      <c r="P1101" s="35" t="s">
        <v>153</v>
      </c>
      <c r="Q1101" s="35" t="s">
        <v>7228</v>
      </c>
      <c r="R1101" s="33">
        <v>76517.0</v>
      </c>
      <c r="S1101" s="37"/>
      <c r="T1101" s="33"/>
      <c r="U1101" s="33">
        <v>1.44</v>
      </c>
      <c r="V1101" s="33" t="s">
        <v>154</v>
      </c>
      <c r="W1101" s="33"/>
      <c r="X1101" s="33"/>
      <c r="Y1101" s="5"/>
      <c r="Z1101" s="5"/>
      <c r="AA1101" s="33">
        <v>1.0</v>
      </c>
      <c r="AB1101" s="33">
        <v>1.0</v>
      </c>
      <c r="AC1101" s="33"/>
      <c r="AD1101" s="5"/>
      <c r="AE1101" s="5"/>
      <c r="AF1101" s="5"/>
      <c r="AG1101" s="16"/>
      <c r="AH1101" s="38" t="str">
        <f t="shared" si="1"/>
        <v/>
      </c>
      <c r="AI1101" s="39" t="str">
        <f t="shared" si="2"/>
        <v/>
      </c>
      <c r="AJ1101" s="37" t="str">
        <f t="shared" si="3"/>
        <v/>
      </c>
      <c r="AK1101" s="41" t="str">
        <f t="shared" si="4"/>
        <v/>
      </c>
      <c r="AL1101" s="35" t="s">
        <v>153</v>
      </c>
      <c r="AM1101" s="33" t="s">
        <v>377</v>
      </c>
      <c r="AN1101" s="33" t="s">
        <v>377</v>
      </c>
      <c r="AO1101" s="41"/>
      <c r="AP1101" s="33" t="s">
        <v>169</v>
      </c>
      <c r="AQ1101" s="33" t="s">
        <v>170</v>
      </c>
      <c r="AR1101" s="33">
        <v>150.0</v>
      </c>
      <c r="AS1101" s="42"/>
      <c r="AT1101" s="42"/>
      <c r="AU1101" s="42"/>
      <c r="AV1101" s="42"/>
      <c r="AW1101" s="42"/>
      <c r="AX1101" s="5"/>
      <c r="AY1101" s="33"/>
      <c r="AZ1101" s="33" t="s">
        <v>7270</v>
      </c>
      <c r="BA1101" s="5"/>
      <c r="BB1101" s="5"/>
      <c r="BC1101" s="5" t="s">
        <v>7271</v>
      </c>
      <c r="BD1101" s="33" t="s">
        <v>173</v>
      </c>
      <c r="BE1101" s="41"/>
      <c r="BF1101" s="35"/>
      <c r="BG1101" s="33" t="s">
        <v>169</v>
      </c>
      <c r="BH1101" s="5"/>
      <c r="BI1101" s="33">
        <v>150.0</v>
      </c>
      <c r="BJ1101" s="33" t="s">
        <v>170</v>
      </c>
      <c r="BK1101" s="5"/>
      <c r="BL1101" s="5">
        <f t="shared" si="5"/>
        <v>1997.25</v>
      </c>
      <c r="BM1101" s="5"/>
      <c r="BN1101" s="5"/>
      <c r="BO1101" s="42">
        <f t="shared" si="6"/>
        <v>1997.25</v>
      </c>
      <c r="BP1101" s="44"/>
      <c r="BQ1101" s="45"/>
      <c r="BR1101" s="47"/>
      <c r="BS1101" s="45"/>
      <c r="BT1101" s="37"/>
      <c r="BU1101" s="5"/>
      <c r="BV1101" s="38"/>
      <c r="BW1101" s="48"/>
      <c r="BX1101" s="44"/>
      <c r="BY1101" s="44"/>
      <c r="BZ1101" s="33" t="s">
        <v>131</v>
      </c>
      <c r="CA1101" s="5"/>
      <c r="CB1101" s="5"/>
      <c r="CC1101" s="33" t="s">
        <v>177</v>
      </c>
      <c r="CD1101" s="5"/>
      <c r="CE1101" s="5"/>
      <c r="CF1101" s="33" t="s">
        <v>178</v>
      </c>
      <c r="CG1101" s="33" t="s">
        <v>7272</v>
      </c>
      <c r="CH1101" s="5"/>
      <c r="CI1101" s="5"/>
      <c r="CJ1101" s="5"/>
      <c r="CK1101" s="33"/>
      <c r="CL1101" s="49">
        <v>44995.0</v>
      </c>
      <c r="CM1101" s="33" t="s">
        <v>180</v>
      </c>
      <c r="CN1101" s="5"/>
      <c r="CO1101" s="33">
        <v>1.0</v>
      </c>
      <c r="CP1101" s="33" t="s">
        <v>181</v>
      </c>
      <c r="CQ1101" s="50" t="str">
        <f t="shared" si="7"/>
        <v>21/03/1977</v>
      </c>
      <c r="CR1101" s="33" t="s">
        <v>243</v>
      </c>
      <c r="CS1101" s="33">
        <v>4.0</v>
      </c>
      <c r="CT1101" s="33">
        <v>5.0</v>
      </c>
      <c r="CU1101" s="33">
        <v>25.0</v>
      </c>
      <c r="CV1101" s="33">
        <v>1903.0</v>
      </c>
      <c r="CW1101" s="5"/>
      <c r="CX1101" s="5"/>
      <c r="CY1101" s="33">
        <v>-99.821264</v>
      </c>
      <c r="CZ1101" s="33">
        <v>20.752471</v>
      </c>
      <c r="DA1101" s="33">
        <v>4.412045754E9</v>
      </c>
      <c r="DB1101" s="33">
        <v>2.0</v>
      </c>
      <c r="DC1101" s="33" t="s">
        <v>183</v>
      </c>
      <c r="DD1101" s="33">
        <v>2023.0</v>
      </c>
      <c r="DE1101" s="33" t="s">
        <v>184</v>
      </c>
      <c r="DF1101" s="33"/>
      <c r="DG1101" s="33" t="s">
        <v>185</v>
      </c>
      <c r="DH1101" s="33" t="s">
        <v>186</v>
      </c>
      <c r="DI1101" s="5"/>
      <c r="DJ1101" s="5"/>
    </row>
    <row r="1102">
      <c r="A1102" s="33" t="s">
        <v>7273</v>
      </c>
      <c r="B1102" s="34">
        <v>44952.0</v>
      </c>
      <c r="C1102" s="35" t="s">
        <v>137</v>
      </c>
      <c r="D1102" s="35" t="s">
        <v>139</v>
      </c>
      <c r="E1102" s="35" t="s">
        <v>142</v>
      </c>
      <c r="F1102" s="36" t="s">
        <v>144</v>
      </c>
      <c r="G1102" s="33" t="s">
        <v>7274</v>
      </c>
      <c r="H1102" s="33" t="s">
        <v>7275</v>
      </c>
      <c r="I1102" s="33" t="s">
        <v>546</v>
      </c>
      <c r="J1102" s="33" t="s">
        <v>1707</v>
      </c>
      <c r="K1102" s="35" t="s">
        <v>150</v>
      </c>
      <c r="L1102" s="33" t="s">
        <v>3775</v>
      </c>
      <c r="M1102" s="5"/>
      <c r="N1102" s="33" t="s">
        <v>7228</v>
      </c>
      <c r="O1102" s="5"/>
      <c r="P1102" s="35" t="s">
        <v>153</v>
      </c>
      <c r="Q1102" s="35" t="s">
        <v>7228</v>
      </c>
      <c r="R1102" s="33">
        <v>76517.0</v>
      </c>
      <c r="S1102" s="37"/>
      <c r="T1102" s="33"/>
      <c r="U1102" s="33">
        <v>6.21</v>
      </c>
      <c r="V1102" s="33" t="s">
        <v>154</v>
      </c>
      <c r="W1102" s="33"/>
      <c r="X1102" s="33"/>
      <c r="Y1102" s="5"/>
      <c r="Z1102" s="5"/>
      <c r="AA1102" s="33">
        <v>1.0</v>
      </c>
      <c r="AB1102" s="33"/>
      <c r="AC1102" s="33">
        <v>1.0</v>
      </c>
      <c r="AD1102" s="5"/>
      <c r="AE1102" s="5"/>
      <c r="AF1102" s="5"/>
      <c r="AG1102" s="16"/>
      <c r="AH1102" s="38" t="str">
        <f t="shared" si="1"/>
        <v/>
      </c>
      <c r="AI1102" s="39">
        <f t="shared" si="2"/>
        <v>1</v>
      </c>
      <c r="AJ1102" s="37" t="str">
        <f t="shared" si="3"/>
        <v/>
      </c>
      <c r="AK1102" s="41" t="str">
        <f t="shared" si="4"/>
        <v/>
      </c>
      <c r="AL1102" s="35" t="s">
        <v>153</v>
      </c>
      <c r="AM1102" s="33" t="s">
        <v>377</v>
      </c>
      <c r="AN1102" s="33" t="s">
        <v>377</v>
      </c>
      <c r="AO1102" s="41"/>
      <c r="AP1102" s="33" t="s">
        <v>169</v>
      </c>
      <c r="AQ1102" s="33" t="s">
        <v>170</v>
      </c>
      <c r="AR1102" s="33">
        <v>300.0</v>
      </c>
      <c r="AS1102" s="42"/>
      <c r="AT1102" s="42"/>
      <c r="AU1102" s="42"/>
      <c r="AV1102" s="42"/>
      <c r="AW1102" s="42"/>
      <c r="AX1102" s="5"/>
      <c r="AY1102" s="33"/>
      <c r="AZ1102" s="33" t="s">
        <v>7276</v>
      </c>
      <c r="BA1102" s="5"/>
      <c r="BB1102" s="5"/>
      <c r="BC1102" s="5" t="s">
        <v>7277</v>
      </c>
      <c r="BD1102" s="33" t="s">
        <v>173</v>
      </c>
      <c r="BE1102" s="41"/>
      <c r="BF1102" s="35"/>
      <c r="BG1102" s="33" t="s">
        <v>169</v>
      </c>
      <c r="BH1102" s="5"/>
      <c r="BI1102" s="33">
        <v>300.0</v>
      </c>
      <c r="BJ1102" s="33" t="s">
        <v>170</v>
      </c>
      <c r="BK1102" s="5"/>
      <c r="BL1102" s="5">
        <f t="shared" si="5"/>
        <v>3994.5</v>
      </c>
      <c r="BM1102" s="5"/>
      <c r="BN1102" s="5"/>
      <c r="BO1102" s="42">
        <f t="shared" si="6"/>
        <v>3994.5</v>
      </c>
      <c r="BP1102" s="44"/>
      <c r="BQ1102" s="45"/>
      <c r="BR1102" s="47"/>
      <c r="BS1102" s="45"/>
      <c r="BT1102" s="37"/>
      <c r="BU1102" s="5"/>
      <c r="BV1102" s="38"/>
      <c r="BW1102" s="48"/>
      <c r="BX1102" s="44"/>
      <c r="BY1102" s="44"/>
      <c r="BZ1102" s="33" t="s">
        <v>131</v>
      </c>
      <c r="CA1102" s="5"/>
      <c r="CB1102" s="5"/>
      <c r="CC1102" s="33" t="s">
        <v>177</v>
      </c>
      <c r="CD1102" s="5"/>
      <c r="CE1102" s="5"/>
      <c r="CF1102" s="33" t="s">
        <v>178</v>
      </c>
      <c r="CG1102" s="33" t="s">
        <v>7278</v>
      </c>
      <c r="CH1102" s="5"/>
      <c r="CI1102" s="5"/>
      <c r="CJ1102" s="5"/>
      <c r="CK1102" s="33"/>
      <c r="CL1102" s="49">
        <v>44995.0</v>
      </c>
      <c r="CM1102" s="33" t="s">
        <v>180</v>
      </c>
      <c r="CN1102" s="5"/>
      <c r="CO1102" s="33">
        <v>2.0</v>
      </c>
      <c r="CP1102" s="33" t="s">
        <v>181</v>
      </c>
      <c r="CQ1102" s="50" t="str">
        <f t="shared" si="7"/>
        <v>01/07/1956</v>
      </c>
      <c r="CR1102" s="33" t="s">
        <v>182</v>
      </c>
      <c r="CS1102" s="33">
        <v>4.0</v>
      </c>
      <c r="CT1102" s="33">
        <v>5.0</v>
      </c>
      <c r="CU1102" s="33">
        <v>25.0</v>
      </c>
      <c r="CV1102" s="33">
        <v>1903.0</v>
      </c>
      <c r="CW1102" s="5"/>
      <c r="CX1102" s="5"/>
      <c r="CY1102" s="33">
        <v>-99.821264</v>
      </c>
      <c r="CZ1102" s="33">
        <v>20.752471</v>
      </c>
      <c r="DA1102" s="33">
        <v>4.411193965E9</v>
      </c>
      <c r="DB1102" s="33">
        <v>2.0</v>
      </c>
      <c r="DC1102" s="33" t="s">
        <v>183</v>
      </c>
      <c r="DD1102" s="33">
        <v>2023.0</v>
      </c>
      <c r="DE1102" s="33" t="s">
        <v>184</v>
      </c>
      <c r="DF1102" s="33"/>
      <c r="DG1102" s="33" t="s">
        <v>185</v>
      </c>
      <c r="DH1102" s="33" t="s">
        <v>186</v>
      </c>
      <c r="DI1102" s="5"/>
      <c r="DJ1102" s="5"/>
    </row>
    <row r="1103">
      <c r="A1103" s="33" t="s">
        <v>7279</v>
      </c>
      <c r="B1103" s="34">
        <v>44952.0</v>
      </c>
      <c r="C1103" s="35" t="s">
        <v>137</v>
      </c>
      <c r="D1103" s="35" t="s">
        <v>139</v>
      </c>
      <c r="E1103" s="35" t="s">
        <v>142</v>
      </c>
      <c r="F1103" s="36" t="s">
        <v>144</v>
      </c>
      <c r="G1103" s="33" t="s">
        <v>7280</v>
      </c>
      <c r="H1103" s="33" t="s">
        <v>3643</v>
      </c>
      <c r="I1103" s="33" t="s">
        <v>546</v>
      </c>
      <c r="J1103" s="33" t="s">
        <v>1707</v>
      </c>
      <c r="K1103" s="35" t="s">
        <v>150</v>
      </c>
      <c r="L1103" s="33" t="s">
        <v>7281</v>
      </c>
      <c r="M1103" s="5"/>
      <c r="N1103" s="33" t="s">
        <v>7228</v>
      </c>
      <c r="O1103" s="5"/>
      <c r="P1103" s="35" t="s">
        <v>153</v>
      </c>
      <c r="Q1103" s="35" t="s">
        <v>7228</v>
      </c>
      <c r="R1103" s="33">
        <v>76517.0</v>
      </c>
      <c r="S1103" s="37"/>
      <c r="T1103" s="33"/>
      <c r="U1103" s="33">
        <v>6.62</v>
      </c>
      <c r="V1103" s="33" t="s">
        <v>154</v>
      </c>
      <c r="W1103" s="33"/>
      <c r="X1103" s="33"/>
      <c r="Y1103" s="5"/>
      <c r="Z1103" s="5"/>
      <c r="AA1103" s="33">
        <v>1.0</v>
      </c>
      <c r="AB1103" s="33"/>
      <c r="AC1103" s="33">
        <v>1.0</v>
      </c>
      <c r="AD1103" s="5"/>
      <c r="AE1103" s="5"/>
      <c r="AF1103" s="5"/>
      <c r="AG1103" s="16"/>
      <c r="AH1103" s="38" t="str">
        <f t="shared" si="1"/>
        <v/>
      </c>
      <c r="AI1103" s="39" t="str">
        <f t="shared" si="2"/>
        <v/>
      </c>
      <c r="AJ1103" s="37" t="str">
        <f t="shared" si="3"/>
        <v/>
      </c>
      <c r="AK1103" s="41" t="str">
        <f t="shared" si="4"/>
        <v/>
      </c>
      <c r="AL1103" s="35" t="s">
        <v>153</v>
      </c>
      <c r="AM1103" s="33" t="s">
        <v>377</v>
      </c>
      <c r="AN1103" s="33" t="s">
        <v>377</v>
      </c>
      <c r="AO1103" s="41"/>
      <c r="AP1103" s="33" t="s">
        <v>169</v>
      </c>
      <c r="AQ1103" s="33" t="s">
        <v>170</v>
      </c>
      <c r="AR1103" s="33">
        <v>300.0</v>
      </c>
      <c r="AS1103" s="42"/>
      <c r="AT1103" s="42"/>
      <c r="AU1103" s="42"/>
      <c r="AV1103" s="42"/>
      <c r="AW1103" s="42"/>
      <c r="AX1103" s="5"/>
      <c r="AY1103" s="33"/>
      <c r="AZ1103" s="33" t="s">
        <v>7282</v>
      </c>
      <c r="BA1103" s="5"/>
      <c r="BB1103" s="5"/>
      <c r="BC1103" s="5" t="s">
        <v>7283</v>
      </c>
      <c r="BD1103" s="33" t="s">
        <v>173</v>
      </c>
      <c r="BE1103" s="41"/>
      <c r="BF1103" s="35"/>
      <c r="BG1103" s="33" t="s">
        <v>169</v>
      </c>
      <c r="BH1103" s="5"/>
      <c r="BI1103" s="33">
        <v>300.0</v>
      </c>
      <c r="BJ1103" s="33" t="s">
        <v>170</v>
      </c>
      <c r="BK1103" s="5"/>
      <c r="BL1103" s="5">
        <f t="shared" si="5"/>
        <v>3994.5</v>
      </c>
      <c r="BM1103" s="5"/>
      <c r="BN1103" s="5"/>
      <c r="BO1103" s="42">
        <f t="shared" si="6"/>
        <v>3994.5</v>
      </c>
      <c r="BP1103" s="44"/>
      <c r="BQ1103" s="45"/>
      <c r="BR1103" s="47"/>
      <c r="BS1103" s="45"/>
      <c r="BT1103" s="37"/>
      <c r="BU1103" s="5"/>
      <c r="BV1103" s="38"/>
      <c r="BW1103" s="48"/>
      <c r="BX1103" s="44"/>
      <c r="BY1103" s="44"/>
      <c r="BZ1103" s="33" t="s">
        <v>131</v>
      </c>
      <c r="CA1103" s="5"/>
      <c r="CB1103" s="5"/>
      <c r="CC1103" s="33" t="s">
        <v>177</v>
      </c>
      <c r="CD1103" s="5"/>
      <c r="CE1103" s="5"/>
      <c r="CF1103" s="33" t="s">
        <v>178</v>
      </c>
      <c r="CG1103" s="33" t="s">
        <v>7284</v>
      </c>
      <c r="CH1103" s="5"/>
      <c r="CI1103" s="5"/>
      <c r="CJ1103" s="5"/>
      <c r="CK1103" s="33"/>
      <c r="CL1103" s="49">
        <v>44995.0</v>
      </c>
      <c r="CM1103" s="33" t="s">
        <v>180</v>
      </c>
      <c r="CN1103" s="5"/>
      <c r="CO1103" s="33">
        <v>2.0</v>
      </c>
      <c r="CP1103" s="33" t="s">
        <v>181</v>
      </c>
      <c r="CQ1103" s="50" t="str">
        <f t="shared" si="7"/>
        <v>20/09/1966</v>
      </c>
      <c r="CR1103" s="33" t="s">
        <v>182</v>
      </c>
      <c r="CS1103" s="33">
        <v>4.0</v>
      </c>
      <c r="CT1103" s="33">
        <v>5.0</v>
      </c>
      <c r="CU1103" s="33">
        <v>25.0</v>
      </c>
      <c r="CV1103" s="33">
        <v>1903.0</v>
      </c>
      <c r="CW1103" s="5"/>
      <c r="CX1103" s="5"/>
      <c r="CY1103" s="33">
        <v>-99.821264</v>
      </c>
      <c r="CZ1103" s="33">
        <v>20.752471</v>
      </c>
      <c r="DA1103" s="33">
        <v>4.411306895E9</v>
      </c>
      <c r="DB1103" s="33">
        <v>2.0</v>
      </c>
      <c r="DC1103" s="33" t="s">
        <v>183</v>
      </c>
      <c r="DD1103" s="33">
        <v>2023.0</v>
      </c>
      <c r="DE1103" s="33" t="s">
        <v>184</v>
      </c>
      <c r="DF1103" s="33"/>
      <c r="DG1103" s="33" t="s">
        <v>185</v>
      </c>
      <c r="DH1103" s="33" t="s">
        <v>186</v>
      </c>
      <c r="DI1103" s="5"/>
      <c r="DJ1103" s="5"/>
    </row>
    <row r="1104">
      <c r="A1104" s="33" t="s">
        <v>7285</v>
      </c>
      <c r="B1104" s="34">
        <v>44952.0</v>
      </c>
      <c r="C1104" s="35" t="s">
        <v>137</v>
      </c>
      <c r="D1104" s="35" t="s">
        <v>139</v>
      </c>
      <c r="E1104" s="35" t="s">
        <v>142</v>
      </c>
      <c r="F1104" s="36" t="s">
        <v>144</v>
      </c>
      <c r="G1104" s="33" t="s">
        <v>7286</v>
      </c>
      <c r="H1104" s="33" t="s">
        <v>1640</v>
      </c>
      <c r="I1104" s="33" t="s">
        <v>546</v>
      </c>
      <c r="J1104" s="33" t="s">
        <v>2662</v>
      </c>
      <c r="K1104" s="35" t="s">
        <v>150</v>
      </c>
      <c r="L1104" s="33" t="s">
        <v>151</v>
      </c>
      <c r="M1104" s="5"/>
      <c r="N1104" s="33" t="s">
        <v>7228</v>
      </c>
      <c r="O1104" s="5"/>
      <c r="P1104" s="35" t="s">
        <v>153</v>
      </c>
      <c r="Q1104" s="35" t="s">
        <v>7228</v>
      </c>
      <c r="R1104" s="33">
        <v>76517.0</v>
      </c>
      <c r="S1104" s="37"/>
      <c r="T1104" s="33"/>
      <c r="U1104" s="33">
        <v>4.86</v>
      </c>
      <c r="V1104" s="33" t="s">
        <v>154</v>
      </c>
      <c r="W1104" s="33"/>
      <c r="X1104" s="33"/>
      <c r="Y1104" s="5"/>
      <c r="Z1104" s="5"/>
      <c r="AA1104" s="33">
        <v>1.0</v>
      </c>
      <c r="AB1104" s="33"/>
      <c r="AC1104" s="33">
        <v>1.0</v>
      </c>
      <c r="AD1104" s="5"/>
      <c r="AE1104" s="5"/>
      <c r="AF1104" s="5"/>
      <c r="AG1104" s="16"/>
      <c r="AH1104" s="38" t="str">
        <f t="shared" si="1"/>
        <v/>
      </c>
      <c r="AI1104" s="39">
        <f t="shared" si="2"/>
        <v>1</v>
      </c>
      <c r="AJ1104" s="37" t="str">
        <f t="shared" si="3"/>
        <v/>
      </c>
      <c r="AK1104" s="41" t="str">
        <f t="shared" si="4"/>
        <v/>
      </c>
      <c r="AL1104" s="35" t="s">
        <v>153</v>
      </c>
      <c r="AM1104" s="33" t="s">
        <v>377</v>
      </c>
      <c r="AN1104" s="33" t="s">
        <v>377</v>
      </c>
      <c r="AO1104" s="41"/>
      <c r="AP1104" s="33" t="s">
        <v>169</v>
      </c>
      <c r="AQ1104" s="33" t="s">
        <v>170</v>
      </c>
      <c r="AR1104" s="33">
        <v>300.0</v>
      </c>
      <c r="AS1104" s="42"/>
      <c r="AT1104" s="42"/>
      <c r="AU1104" s="42"/>
      <c r="AV1104" s="42"/>
      <c r="AW1104" s="42"/>
      <c r="AX1104" s="5"/>
      <c r="AY1104" s="33"/>
      <c r="AZ1104" s="33" t="s">
        <v>7287</v>
      </c>
      <c r="BA1104" s="5"/>
      <c r="BB1104" s="5"/>
      <c r="BC1104" s="5" t="s">
        <v>7288</v>
      </c>
      <c r="BD1104" s="33" t="s">
        <v>173</v>
      </c>
      <c r="BE1104" s="41"/>
      <c r="BF1104" s="35"/>
      <c r="BG1104" s="33" t="s">
        <v>169</v>
      </c>
      <c r="BH1104" s="5"/>
      <c r="BI1104" s="33">
        <v>300.0</v>
      </c>
      <c r="BJ1104" s="33" t="s">
        <v>170</v>
      </c>
      <c r="BK1104" s="5"/>
      <c r="BL1104" s="5">
        <f t="shared" si="5"/>
        <v>3994.5</v>
      </c>
      <c r="BM1104" s="5"/>
      <c r="BN1104" s="5"/>
      <c r="BO1104" s="42">
        <f t="shared" si="6"/>
        <v>3994.5</v>
      </c>
      <c r="BP1104" s="44"/>
      <c r="BQ1104" s="45"/>
      <c r="BR1104" s="47"/>
      <c r="BS1104" s="45"/>
      <c r="BT1104" s="37"/>
      <c r="BU1104" s="5"/>
      <c r="BV1104" s="38"/>
      <c r="BW1104" s="48"/>
      <c r="BX1104" s="44"/>
      <c r="BY1104" s="44"/>
      <c r="BZ1104" s="33" t="s">
        <v>131</v>
      </c>
      <c r="CA1104" s="5"/>
      <c r="CB1104" s="5"/>
      <c r="CC1104" s="33" t="s">
        <v>177</v>
      </c>
      <c r="CD1104" s="5"/>
      <c r="CE1104" s="5"/>
      <c r="CF1104" s="33" t="s">
        <v>178</v>
      </c>
      <c r="CG1104" s="33" t="s">
        <v>7289</v>
      </c>
      <c r="CH1104" s="5"/>
      <c r="CI1104" s="5"/>
      <c r="CJ1104" s="5"/>
      <c r="CK1104" s="33"/>
      <c r="CL1104" s="49">
        <v>44995.0</v>
      </c>
      <c r="CM1104" s="33" t="s">
        <v>180</v>
      </c>
      <c r="CN1104" s="5"/>
      <c r="CO1104" s="33">
        <v>2.0</v>
      </c>
      <c r="CP1104" s="33" t="s">
        <v>181</v>
      </c>
      <c r="CQ1104" s="50" t="str">
        <f t="shared" si="7"/>
        <v>02/02/1947</v>
      </c>
      <c r="CR1104" s="33" t="s">
        <v>182</v>
      </c>
      <c r="CS1104" s="33">
        <v>4.0</v>
      </c>
      <c r="CT1104" s="33">
        <v>5.0</v>
      </c>
      <c r="CU1104" s="33">
        <v>25.0</v>
      </c>
      <c r="CV1104" s="33">
        <v>1903.0</v>
      </c>
      <c r="CW1104" s="5"/>
      <c r="CX1104" s="5"/>
      <c r="CY1104" s="33">
        <v>-99.821264</v>
      </c>
      <c r="CZ1104" s="33">
        <v>20.752471</v>
      </c>
      <c r="DA1104" s="33">
        <v>4.411204433E9</v>
      </c>
      <c r="DB1104" s="33">
        <v>2.0</v>
      </c>
      <c r="DC1104" s="33" t="s">
        <v>183</v>
      </c>
      <c r="DD1104" s="33">
        <v>2023.0</v>
      </c>
      <c r="DE1104" s="33" t="s">
        <v>184</v>
      </c>
      <c r="DF1104" s="33"/>
      <c r="DG1104" s="33" t="s">
        <v>185</v>
      </c>
      <c r="DH1104" s="33" t="s">
        <v>186</v>
      </c>
      <c r="DI1104" s="5"/>
      <c r="DJ1104" s="5"/>
    </row>
    <row r="1105">
      <c r="A1105" s="33" t="s">
        <v>7290</v>
      </c>
      <c r="B1105" s="34">
        <v>44952.0</v>
      </c>
      <c r="C1105" s="35" t="s">
        <v>137</v>
      </c>
      <c r="D1105" s="35" t="s">
        <v>139</v>
      </c>
      <c r="E1105" s="35" t="s">
        <v>142</v>
      </c>
      <c r="F1105" s="36" t="s">
        <v>144</v>
      </c>
      <c r="G1105" s="33" t="s">
        <v>7291</v>
      </c>
      <c r="H1105" s="33" t="s">
        <v>7292</v>
      </c>
      <c r="I1105" s="33" t="s">
        <v>439</v>
      </c>
      <c r="J1105" s="33" t="s">
        <v>546</v>
      </c>
      <c r="K1105" s="35" t="s">
        <v>150</v>
      </c>
      <c r="L1105" s="33" t="s">
        <v>151</v>
      </c>
      <c r="M1105" s="5"/>
      <c r="N1105" s="33" t="s">
        <v>7228</v>
      </c>
      <c r="O1105" s="5"/>
      <c r="P1105" s="35" t="s">
        <v>153</v>
      </c>
      <c r="Q1105" s="35" t="s">
        <v>7228</v>
      </c>
      <c r="R1105" s="33">
        <v>76517.0</v>
      </c>
      <c r="S1105" s="37"/>
      <c r="T1105" s="33"/>
      <c r="U1105" s="33">
        <v>2.53</v>
      </c>
      <c r="V1105" s="33" t="s">
        <v>154</v>
      </c>
      <c r="W1105" s="33"/>
      <c r="X1105" s="33"/>
      <c r="Y1105" s="5"/>
      <c r="Z1105" s="5"/>
      <c r="AA1105" s="33">
        <v>1.0</v>
      </c>
      <c r="AB1105" s="33"/>
      <c r="AC1105" s="33">
        <v>1.0</v>
      </c>
      <c r="AD1105" s="5"/>
      <c r="AE1105" s="5"/>
      <c r="AF1105" s="5"/>
      <c r="AG1105" s="16"/>
      <c r="AH1105" s="38" t="str">
        <f t="shared" si="1"/>
        <v/>
      </c>
      <c r="AI1105" s="39">
        <f t="shared" si="2"/>
        <v>1</v>
      </c>
      <c r="AJ1105" s="37" t="str">
        <f t="shared" si="3"/>
        <v/>
      </c>
      <c r="AK1105" s="41" t="str">
        <f t="shared" si="4"/>
        <v/>
      </c>
      <c r="AL1105" s="35" t="s">
        <v>153</v>
      </c>
      <c r="AM1105" s="33" t="s">
        <v>377</v>
      </c>
      <c r="AN1105" s="33" t="s">
        <v>377</v>
      </c>
      <c r="AO1105" s="41"/>
      <c r="AP1105" s="33" t="s">
        <v>169</v>
      </c>
      <c r="AQ1105" s="33" t="s">
        <v>170</v>
      </c>
      <c r="AR1105" s="33">
        <v>300.0</v>
      </c>
      <c r="AS1105" s="42"/>
      <c r="AT1105" s="42"/>
      <c r="AU1105" s="42"/>
      <c r="AV1105" s="42"/>
      <c r="AW1105" s="42"/>
      <c r="AX1105" s="5"/>
      <c r="AY1105" s="33"/>
      <c r="AZ1105" s="33" t="s">
        <v>7293</v>
      </c>
      <c r="BA1105" s="5"/>
      <c r="BB1105" s="5"/>
      <c r="BC1105" s="5" t="s">
        <v>7294</v>
      </c>
      <c r="BD1105" s="33" t="s">
        <v>173</v>
      </c>
      <c r="BE1105" s="41"/>
      <c r="BF1105" s="35"/>
      <c r="BG1105" s="33" t="s">
        <v>169</v>
      </c>
      <c r="BH1105" s="5"/>
      <c r="BI1105" s="33">
        <v>300.0</v>
      </c>
      <c r="BJ1105" s="33" t="s">
        <v>170</v>
      </c>
      <c r="BK1105" s="5"/>
      <c r="BL1105" s="5">
        <f t="shared" si="5"/>
        <v>3994.5</v>
      </c>
      <c r="BM1105" s="5"/>
      <c r="BN1105" s="5"/>
      <c r="BO1105" s="42">
        <f t="shared" si="6"/>
        <v>3994.5</v>
      </c>
      <c r="BP1105" s="44"/>
      <c r="BQ1105" s="45"/>
      <c r="BR1105" s="47"/>
      <c r="BS1105" s="45"/>
      <c r="BT1105" s="37"/>
      <c r="BU1105" s="5"/>
      <c r="BV1105" s="38"/>
      <c r="BW1105" s="48"/>
      <c r="BX1105" s="44"/>
      <c r="BY1105" s="44"/>
      <c r="BZ1105" s="33" t="s">
        <v>131</v>
      </c>
      <c r="CA1105" s="5"/>
      <c r="CB1105" s="5"/>
      <c r="CC1105" s="33" t="s">
        <v>177</v>
      </c>
      <c r="CD1105" s="5"/>
      <c r="CE1105" s="5"/>
      <c r="CF1105" s="33" t="s">
        <v>178</v>
      </c>
      <c r="CG1105" s="33" t="s">
        <v>7295</v>
      </c>
      <c r="CH1105" s="5"/>
      <c r="CI1105" s="5"/>
      <c r="CJ1105" s="5"/>
      <c r="CK1105" s="33"/>
      <c r="CL1105" s="49">
        <v>44995.0</v>
      </c>
      <c r="CM1105" s="33" t="s">
        <v>180</v>
      </c>
      <c r="CN1105" s="5"/>
      <c r="CO1105" s="33">
        <v>2.0</v>
      </c>
      <c r="CP1105" s="33" t="s">
        <v>181</v>
      </c>
      <c r="CQ1105" s="50" t="str">
        <f t="shared" si="7"/>
        <v>22/02/1952</v>
      </c>
      <c r="CR1105" s="33" t="s">
        <v>182</v>
      </c>
      <c r="CS1105" s="33">
        <v>4.0</v>
      </c>
      <c r="CT1105" s="33">
        <v>5.0</v>
      </c>
      <c r="CU1105" s="33">
        <v>25.0</v>
      </c>
      <c r="CV1105" s="33">
        <v>1903.0</v>
      </c>
      <c r="CW1105" s="5"/>
      <c r="CX1105" s="5"/>
      <c r="CY1105" s="33">
        <v>-99.821264</v>
      </c>
      <c r="CZ1105" s="33">
        <v>20.752471</v>
      </c>
      <c r="DA1105" s="33">
        <v>4.412047915E9</v>
      </c>
      <c r="DB1105" s="33">
        <v>2.0</v>
      </c>
      <c r="DC1105" s="33" t="s">
        <v>183</v>
      </c>
      <c r="DD1105" s="33">
        <v>2023.0</v>
      </c>
      <c r="DE1105" s="33" t="s">
        <v>184</v>
      </c>
      <c r="DF1105" s="33"/>
      <c r="DG1105" s="33" t="s">
        <v>185</v>
      </c>
      <c r="DH1105" s="33" t="s">
        <v>186</v>
      </c>
      <c r="DI1105" s="5"/>
      <c r="DJ1105" s="5"/>
    </row>
    <row r="1106">
      <c r="A1106" s="33" t="s">
        <v>7296</v>
      </c>
      <c r="B1106" s="34">
        <v>44952.0</v>
      </c>
      <c r="C1106" s="35" t="s">
        <v>137</v>
      </c>
      <c r="D1106" s="35" t="s">
        <v>139</v>
      </c>
      <c r="E1106" s="35" t="s">
        <v>142</v>
      </c>
      <c r="F1106" s="36" t="s">
        <v>144</v>
      </c>
      <c r="G1106" s="33" t="s">
        <v>7297</v>
      </c>
      <c r="H1106" s="33" t="s">
        <v>7298</v>
      </c>
      <c r="I1106" s="33" t="s">
        <v>439</v>
      </c>
      <c r="J1106" s="33" t="s">
        <v>439</v>
      </c>
      <c r="K1106" s="35" t="s">
        <v>150</v>
      </c>
      <c r="L1106" s="33" t="s">
        <v>151</v>
      </c>
      <c r="M1106" s="5"/>
      <c r="N1106" s="33" t="s">
        <v>7228</v>
      </c>
      <c r="O1106" s="5"/>
      <c r="P1106" s="35" t="s">
        <v>153</v>
      </c>
      <c r="Q1106" s="35" t="s">
        <v>7228</v>
      </c>
      <c r="R1106" s="33">
        <v>76517.0</v>
      </c>
      <c r="S1106" s="37"/>
      <c r="T1106" s="33"/>
      <c r="U1106" s="33">
        <v>2.05</v>
      </c>
      <c r="V1106" s="33" t="s">
        <v>154</v>
      </c>
      <c r="W1106" s="33"/>
      <c r="X1106" s="33"/>
      <c r="Y1106" s="5"/>
      <c r="Z1106" s="5"/>
      <c r="AA1106" s="33">
        <v>1.0</v>
      </c>
      <c r="AB1106" s="33">
        <v>1.0</v>
      </c>
      <c r="AC1106" s="33"/>
      <c r="AD1106" s="5"/>
      <c r="AE1106" s="5"/>
      <c r="AF1106" s="5"/>
      <c r="AG1106" s="16"/>
      <c r="AH1106" s="38">
        <f t="shared" si="1"/>
        <v>1</v>
      </c>
      <c r="AI1106" s="39" t="str">
        <f t="shared" si="2"/>
        <v/>
      </c>
      <c r="AJ1106" s="37" t="str">
        <f t="shared" si="3"/>
        <v/>
      </c>
      <c r="AK1106" s="41" t="str">
        <f t="shared" si="4"/>
        <v/>
      </c>
      <c r="AL1106" s="35" t="s">
        <v>153</v>
      </c>
      <c r="AM1106" s="33" t="s">
        <v>377</v>
      </c>
      <c r="AN1106" s="33" t="s">
        <v>377</v>
      </c>
      <c r="AO1106" s="41"/>
      <c r="AP1106" s="33" t="s">
        <v>169</v>
      </c>
      <c r="AQ1106" s="33" t="s">
        <v>170</v>
      </c>
      <c r="AR1106" s="33">
        <v>300.0</v>
      </c>
      <c r="AS1106" s="42"/>
      <c r="AT1106" s="42"/>
      <c r="AU1106" s="42"/>
      <c r="AV1106" s="42"/>
      <c r="AW1106" s="42"/>
      <c r="AX1106" s="5"/>
      <c r="AY1106" s="33"/>
      <c r="AZ1106" s="33" t="s">
        <v>7299</v>
      </c>
      <c r="BA1106" s="5"/>
      <c r="BB1106" s="5"/>
      <c r="BC1106" s="5" t="s">
        <v>7300</v>
      </c>
      <c r="BD1106" s="33" t="s">
        <v>173</v>
      </c>
      <c r="BE1106" s="41"/>
      <c r="BF1106" s="35"/>
      <c r="BG1106" s="33" t="s">
        <v>169</v>
      </c>
      <c r="BH1106" s="5"/>
      <c r="BI1106" s="33">
        <v>300.0</v>
      </c>
      <c r="BJ1106" s="33" t="s">
        <v>170</v>
      </c>
      <c r="BK1106" s="5"/>
      <c r="BL1106" s="5">
        <f t="shared" si="5"/>
        <v>3994.5</v>
      </c>
      <c r="BM1106" s="5"/>
      <c r="BN1106" s="5"/>
      <c r="BO1106" s="42">
        <f t="shared" si="6"/>
        <v>3994.5</v>
      </c>
      <c r="BP1106" s="44"/>
      <c r="BQ1106" s="45"/>
      <c r="BR1106" s="47"/>
      <c r="BS1106" s="45"/>
      <c r="BT1106" s="37"/>
      <c r="BU1106" s="5"/>
      <c r="BV1106" s="38"/>
      <c r="BW1106" s="48"/>
      <c r="BX1106" s="44"/>
      <c r="BY1106" s="44"/>
      <c r="BZ1106" s="33" t="s">
        <v>131</v>
      </c>
      <c r="CA1106" s="5"/>
      <c r="CB1106" s="5"/>
      <c r="CC1106" s="33" t="s">
        <v>177</v>
      </c>
      <c r="CD1106" s="5"/>
      <c r="CE1106" s="5"/>
      <c r="CF1106" s="33" t="s">
        <v>178</v>
      </c>
      <c r="CG1106" s="33" t="s">
        <v>7301</v>
      </c>
      <c r="CH1106" s="5"/>
      <c r="CI1106" s="5"/>
      <c r="CJ1106" s="5"/>
      <c r="CK1106" s="33"/>
      <c r="CL1106" s="49">
        <v>44995.0</v>
      </c>
      <c r="CM1106" s="33" t="s">
        <v>180</v>
      </c>
      <c r="CN1106" s="5"/>
      <c r="CO1106" s="33">
        <v>2.0</v>
      </c>
      <c r="CP1106" s="33" t="s">
        <v>181</v>
      </c>
      <c r="CQ1106" s="50" t="str">
        <f t="shared" si="7"/>
        <v>20/11/1963</v>
      </c>
      <c r="CR1106" s="33" t="s">
        <v>243</v>
      </c>
      <c r="CS1106" s="33">
        <v>4.0</v>
      </c>
      <c r="CT1106" s="33">
        <v>5.0</v>
      </c>
      <c r="CU1106" s="33">
        <v>25.0</v>
      </c>
      <c r="CV1106" s="33">
        <v>1903.0</v>
      </c>
      <c r="CW1106" s="5"/>
      <c r="CX1106" s="5"/>
      <c r="CY1106" s="33">
        <v>-99.821264</v>
      </c>
      <c r="CZ1106" s="33">
        <v>20.752471</v>
      </c>
      <c r="DA1106" s="33">
        <v>4.412054465E9</v>
      </c>
      <c r="DB1106" s="33">
        <v>2.0</v>
      </c>
      <c r="DC1106" s="33" t="s">
        <v>183</v>
      </c>
      <c r="DD1106" s="33">
        <v>2023.0</v>
      </c>
      <c r="DE1106" s="33" t="s">
        <v>184</v>
      </c>
      <c r="DF1106" s="33"/>
      <c r="DG1106" s="33" t="s">
        <v>185</v>
      </c>
      <c r="DH1106" s="33" t="s">
        <v>186</v>
      </c>
      <c r="DI1106" s="5"/>
      <c r="DJ1106" s="5"/>
    </row>
    <row r="1107">
      <c r="A1107" s="33" t="s">
        <v>7302</v>
      </c>
      <c r="B1107" s="34">
        <v>44952.0</v>
      </c>
      <c r="C1107" s="35" t="s">
        <v>137</v>
      </c>
      <c r="D1107" s="35" t="s">
        <v>139</v>
      </c>
      <c r="E1107" s="35" t="s">
        <v>142</v>
      </c>
      <c r="F1107" s="36" t="s">
        <v>144</v>
      </c>
      <c r="G1107" s="33" t="s">
        <v>7303</v>
      </c>
      <c r="H1107" s="33" t="s">
        <v>7304</v>
      </c>
      <c r="I1107" s="33" t="s">
        <v>439</v>
      </c>
      <c r="J1107" s="33" t="s">
        <v>546</v>
      </c>
      <c r="K1107" s="35" t="s">
        <v>150</v>
      </c>
      <c r="L1107" s="33" t="s">
        <v>151</v>
      </c>
      <c r="M1107" s="5"/>
      <c r="N1107" s="33" t="s">
        <v>7228</v>
      </c>
      <c r="O1107" s="5"/>
      <c r="P1107" s="35" t="s">
        <v>153</v>
      </c>
      <c r="Q1107" s="35" t="s">
        <v>7228</v>
      </c>
      <c r="R1107" s="33">
        <v>76517.0</v>
      </c>
      <c r="S1107" s="37"/>
      <c r="T1107" s="33"/>
      <c r="U1107" s="33">
        <v>3.83</v>
      </c>
      <c r="V1107" s="33" t="s">
        <v>154</v>
      </c>
      <c r="W1107" s="33"/>
      <c r="X1107" s="33"/>
      <c r="Y1107" s="5"/>
      <c r="Z1107" s="5"/>
      <c r="AA1107" s="33">
        <v>1.0</v>
      </c>
      <c r="AB1107" s="33"/>
      <c r="AC1107" s="33">
        <v>1.0</v>
      </c>
      <c r="AD1107" s="5"/>
      <c r="AE1107" s="5"/>
      <c r="AF1107" s="5"/>
      <c r="AG1107" s="16"/>
      <c r="AH1107" s="38" t="str">
        <f t="shared" si="1"/>
        <v/>
      </c>
      <c r="AI1107" s="39">
        <f t="shared" si="2"/>
        <v>1</v>
      </c>
      <c r="AJ1107" s="37" t="str">
        <f t="shared" si="3"/>
        <v/>
      </c>
      <c r="AK1107" s="41" t="str">
        <f t="shared" si="4"/>
        <v/>
      </c>
      <c r="AL1107" s="35" t="s">
        <v>153</v>
      </c>
      <c r="AM1107" s="33" t="s">
        <v>377</v>
      </c>
      <c r="AN1107" s="33" t="s">
        <v>377</v>
      </c>
      <c r="AO1107" s="41"/>
      <c r="AP1107" s="33" t="s">
        <v>169</v>
      </c>
      <c r="AQ1107" s="33" t="s">
        <v>170</v>
      </c>
      <c r="AR1107" s="33">
        <v>300.0</v>
      </c>
      <c r="AS1107" s="42"/>
      <c r="AT1107" s="42"/>
      <c r="AU1107" s="42"/>
      <c r="AV1107" s="42"/>
      <c r="AW1107" s="42"/>
      <c r="AX1107" s="5"/>
      <c r="AY1107" s="33"/>
      <c r="AZ1107" s="33" t="s">
        <v>7305</v>
      </c>
      <c r="BA1107" s="5"/>
      <c r="BB1107" s="5"/>
      <c r="BC1107" s="5" t="s">
        <v>7306</v>
      </c>
      <c r="BD1107" s="33" t="s">
        <v>173</v>
      </c>
      <c r="BE1107" s="41"/>
      <c r="BF1107" s="35"/>
      <c r="BG1107" s="33" t="s">
        <v>169</v>
      </c>
      <c r="BH1107" s="5"/>
      <c r="BI1107" s="33">
        <v>300.0</v>
      </c>
      <c r="BJ1107" s="33" t="s">
        <v>170</v>
      </c>
      <c r="BK1107" s="5"/>
      <c r="BL1107" s="5">
        <f t="shared" si="5"/>
        <v>3994.5</v>
      </c>
      <c r="BM1107" s="5"/>
      <c r="BN1107" s="5"/>
      <c r="BO1107" s="42">
        <f t="shared" si="6"/>
        <v>3994.5</v>
      </c>
      <c r="BP1107" s="44"/>
      <c r="BQ1107" s="45"/>
      <c r="BR1107" s="47"/>
      <c r="BS1107" s="45"/>
      <c r="BT1107" s="37"/>
      <c r="BU1107" s="5"/>
      <c r="BV1107" s="38"/>
      <c r="BW1107" s="48"/>
      <c r="BX1107" s="44"/>
      <c r="BY1107" s="44"/>
      <c r="BZ1107" s="33" t="s">
        <v>131</v>
      </c>
      <c r="CA1107" s="5"/>
      <c r="CB1107" s="5"/>
      <c r="CC1107" s="33" t="s">
        <v>177</v>
      </c>
      <c r="CD1107" s="5"/>
      <c r="CE1107" s="5"/>
      <c r="CF1107" s="33" t="s">
        <v>178</v>
      </c>
      <c r="CG1107" s="33" t="s">
        <v>7307</v>
      </c>
      <c r="CH1107" s="5"/>
      <c r="CI1107" s="5"/>
      <c r="CJ1107" s="5"/>
      <c r="CK1107" s="33"/>
      <c r="CL1107" s="49">
        <v>44995.0</v>
      </c>
      <c r="CM1107" s="33" t="s">
        <v>180</v>
      </c>
      <c r="CN1107" s="5"/>
      <c r="CO1107" s="33">
        <v>2.0</v>
      </c>
      <c r="CP1107" s="33" t="s">
        <v>181</v>
      </c>
      <c r="CQ1107" s="50" t="str">
        <f t="shared" si="7"/>
        <v>16/09/1935</v>
      </c>
      <c r="CR1107" s="33" t="s">
        <v>182</v>
      </c>
      <c r="CS1107" s="33">
        <v>4.0</v>
      </c>
      <c r="CT1107" s="33">
        <v>5.0</v>
      </c>
      <c r="CU1107" s="33">
        <v>25.0</v>
      </c>
      <c r="CV1107" s="33">
        <v>1903.0</v>
      </c>
      <c r="CW1107" s="5"/>
      <c r="CX1107" s="5"/>
      <c r="CY1107" s="33">
        <v>-99.821264</v>
      </c>
      <c r="CZ1107" s="33">
        <v>20.752471</v>
      </c>
      <c r="DA1107" s="33">
        <v>4.411060197E9</v>
      </c>
      <c r="DB1107" s="33">
        <v>2.0</v>
      </c>
      <c r="DC1107" s="33" t="s">
        <v>183</v>
      </c>
      <c r="DD1107" s="33">
        <v>2023.0</v>
      </c>
      <c r="DE1107" s="33" t="s">
        <v>184</v>
      </c>
      <c r="DF1107" s="33"/>
      <c r="DG1107" s="33" t="s">
        <v>185</v>
      </c>
      <c r="DH1107" s="33" t="s">
        <v>186</v>
      </c>
      <c r="DI1107" s="5"/>
      <c r="DJ1107" s="5"/>
    </row>
    <row r="1108">
      <c r="A1108" s="33" t="s">
        <v>7308</v>
      </c>
      <c r="B1108" s="34">
        <v>44952.0</v>
      </c>
      <c r="C1108" s="35" t="s">
        <v>137</v>
      </c>
      <c r="D1108" s="35" t="s">
        <v>139</v>
      </c>
      <c r="E1108" s="35" t="s">
        <v>142</v>
      </c>
      <c r="F1108" s="36" t="s">
        <v>144</v>
      </c>
      <c r="G1108" s="33" t="s">
        <v>7309</v>
      </c>
      <c r="H1108" s="33" t="s">
        <v>2426</v>
      </c>
      <c r="I1108" s="33" t="s">
        <v>439</v>
      </c>
      <c r="J1108" s="33" t="s">
        <v>1580</v>
      </c>
      <c r="K1108" s="35" t="s">
        <v>150</v>
      </c>
      <c r="L1108" s="33" t="s">
        <v>151</v>
      </c>
      <c r="M1108" s="5"/>
      <c r="N1108" s="33" t="s">
        <v>7228</v>
      </c>
      <c r="O1108" s="5"/>
      <c r="P1108" s="35" t="s">
        <v>153</v>
      </c>
      <c r="Q1108" s="35" t="s">
        <v>7228</v>
      </c>
      <c r="R1108" s="33">
        <v>76517.0</v>
      </c>
      <c r="S1108" s="37"/>
      <c r="T1108" s="33"/>
      <c r="U1108" s="33">
        <v>6.25</v>
      </c>
      <c r="V1108" s="33" t="s">
        <v>154</v>
      </c>
      <c r="W1108" s="33"/>
      <c r="X1108" s="33"/>
      <c r="Y1108" s="5"/>
      <c r="Z1108" s="5"/>
      <c r="AA1108" s="33">
        <v>1.0</v>
      </c>
      <c r="AB1108" s="33"/>
      <c r="AC1108" s="33">
        <v>1.0</v>
      </c>
      <c r="AD1108" s="5"/>
      <c r="AE1108" s="5"/>
      <c r="AF1108" s="5"/>
      <c r="AG1108" s="16"/>
      <c r="AH1108" s="38" t="str">
        <f t="shared" si="1"/>
        <v/>
      </c>
      <c r="AI1108" s="39" t="str">
        <f t="shared" si="2"/>
        <v/>
      </c>
      <c r="AJ1108" s="37" t="str">
        <f t="shared" si="3"/>
        <v/>
      </c>
      <c r="AK1108" s="41" t="str">
        <f t="shared" si="4"/>
        <v/>
      </c>
      <c r="AL1108" s="35" t="s">
        <v>153</v>
      </c>
      <c r="AM1108" s="33" t="s">
        <v>377</v>
      </c>
      <c r="AN1108" s="33" t="s">
        <v>377</v>
      </c>
      <c r="AO1108" s="41"/>
      <c r="AP1108" s="33" t="s">
        <v>169</v>
      </c>
      <c r="AQ1108" s="33" t="s">
        <v>170</v>
      </c>
      <c r="AR1108" s="33">
        <v>300.0</v>
      </c>
      <c r="AS1108" s="42"/>
      <c r="AT1108" s="42"/>
      <c r="AU1108" s="42"/>
      <c r="AV1108" s="42"/>
      <c r="AW1108" s="42"/>
      <c r="AX1108" s="5"/>
      <c r="AY1108" s="33"/>
      <c r="AZ1108" s="33" t="s">
        <v>7310</v>
      </c>
      <c r="BA1108" s="5"/>
      <c r="BB1108" s="5"/>
      <c r="BC1108" s="5" t="s">
        <v>7311</v>
      </c>
      <c r="BD1108" s="33" t="s">
        <v>173</v>
      </c>
      <c r="BE1108" s="41"/>
      <c r="BF1108" s="35"/>
      <c r="BG1108" s="33" t="s">
        <v>169</v>
      </c>
      <c r="BH1108" s="5"/>
      <c r="BI1108" s="33">
        <v>300.0</v>
      </c>
      <c r="BJ1108" s="33" t="s">
        <v>170</v>
      </c>
      <c r="BK1108" s="5"/>
      <c r="BL1108" s="5">
        <f t="shared" si="5"/>
        <v>3994.5</v>
      </c>
      <c r="BM1108" s="5"/>
      <c r="BN1108" s="5"/>
      <c r="BO1108" s="42">
        <f t="shared" si="6"/>
        <v>3994.5</v>
      </c>
      <c r="BP1108" s="44"/>
      <c r="BQ1108" s="45"/>
      <c r="BR1108" s="47"/>
      <c r="BS1108" s="45"/>
      <c r="BT1108" s="37"/>
      <c r="BU1108" s="5"/>
      <c r="BV1108" s="38"/>
      <c r="BW1108" s="48"/>
      <c r="BX1108" s="44"/>
      <c r="BY1108" s="44"/>
      <c r="BZ1108" s="33" t="s">
        <v>131</v>
      </c>
      <c r="CA1108" s="5"/>
      <c r="CB1108" s="5"/>
      <c r="CC1108" s="33" t="s">
        <v>177</v>
      </c>
      <c r="CD1108" s="5"/>
      <c r="CE1108" s="5"/>
      <c r="CF1108" s="33" t="s">
        <v>178</v>
      </c>
      <c r="CG1108" s="33" t="s">
        <v>7312</v>
      </c>
      <c r="CH1108" s="5"/>
      <c r="CI1108" s="5"/>
      <c r="CJ1108" s="5"/>
      <c r="CK1108" s="33"/>
      <c r="CL1108" s="49">
        <v>44995.0</v>
      </c>
      <c r="CM1108" s="33" t="s">
        <v>180</v>
      </c>
      <c r="CN1108" s="5"/>
      <c r="CO1108" s="33">
        <v>2.0</v>
      </c>
      <c r="CP1108" s="33" t="s">
        <v>181</v>
      </c>
      <c r="CQ1108" s="50" t="str">
        <f t="shared" si="7"/>
        <v>15/11/1966</v>
      </c>
      <c r="CR1108" s="33" t="s">
        <v>182</v>
      </c>
      <c r="CS1108" s="33">
        <v>4.0</v>
      </c>
      <c r="CT1108" s="33">
        <v>5.0</v>
      </c>
      <c r="CU1108" s="33">
        <v>25.0</v>
      </c>
      <c r="CV1108" s="33">
        <v>1903.0</v>
      </c>
      <c r="CW1108" s="5"/>
      <c r="CX1108" s="5"/>
      <c r="CY1108" s="33">
        <v>-99.821264</v>
      </c>
      <c r="CZ1108" s="33">
        <v>20.752471</v>
      </c>
      <c r="DA1108" s="33">
        <v>4.411178298E9</v>
      </c>
      <c r="DB1108" s="33">
        <v>2.0</v>
      </c>
      <c r="DC1108" s="33" t="s">
        <v>183</v>
      </c>
      <c r="DD1108" s="33">
        <v>2023.0</v>
      </c>
      <c r="DE1108" s="33" t="s">
        <v>184</v>
      </c>
      <c r="DF1108" s="33"/>
      <c r="DG1108" s="33" t="s">
        <v>185</v>
      </c>
      <c r="DH1108" s="33" t="s">
        <v>186</v>
      </c>
      <c r="DI1108" s="5"/>
      <c r="DJ1108" s="5"/>
    </row>
    <row r="1109">
      <c r="A1109" s="33" t="s">
        <v>7313</v>
      </c>
      <c r="B1109" s="34">
        <v>44952.0</v>
      </c>
      <c r="C1109" s="35" t="s">
        <v>137</v>
      </c>
      <c r="D1109" s="35" t="s">
        <v>139</v>
      </c>
      <c r="E1109" s="35" t="s">
        <v>142</v>
      </c>
      <c r="F1109" s="36" t="s">
        <v>144</v>
      </c>
      <c r="G1109" s="33" t="s">
        <v>7314</v>
      </c>
      <c r="H1109" s="33" t="s">
        <v>761</v>
      </c>
      <c r="I1109" s="33" t="s">
        <v>439</v>
      </c>
      <c r="J1109" s="33" t="s">
        <v>546</v>
      </c>
      <c r="K1109" s="35" t="s">
        <v>150</v>
      </c>
      <c r="L1109" s="33" t="s">
        <v>151</v>
      </c>
      <c r="M1109" s="5"/>
      <c r="N1109" s="33" t="s">
        <v>7228</v>
      </c>
      <c r="O1109" s="5"/>
      <c r="P1109" s="35" t="s">
        <v>153</v>
      </c>
      <c r="Q1109" s="35" t="s">
        <v>7228</v>
      </c>
      <c r="R1109" s="33">
        <v>76517.0</v>
      </c>
      <c r="S1109" s="37"/>
      <c r="T1109" s="33"/>
      <c r="U1109" s="33">
        <v>5.78</v>
      </c>
      <c r="V1109" s="33" t="s">
        <v>154</v>
      </c>
      <c r="W1109" s="33"/>
      <c r="X1109" s="33"/>
      <c r="Y1109" s="5"/>
      <c r="Z1109" s="5"/>
      <c r="AA1109" s="33">
        <v>1.0</v>
      </c>
      <c r="AB1109" s="33">
        <v>1.0</v>
      </c>
      <c r="AC1109" s="33"/>
      <c r="AD1109" s="5"/>
      <c r="AE1109" s="5"/>
      <c r="AF1109" s="5"/>
      <c r="AG1109" s="16"/>
      <c r="AH1109" s="38">
        <f t="shared" si="1"/>
        <v>1</v>
      </c>
      <c r="AI1109" s="39" t="str">
        <f t="shared" si="2"/>
        <v/>
      </c>
      <c r="AJ1109" s="37" t="str">
        <f t="shared" si="3"/>
        <v/>
      </c>
      <c r="AK1109" s="41" t="str">
        <f t="shared" si="4"/>
        <v/>
      </c>
      <c r="AL1109" s="35" t="s">
        <v>153</v>
      </c>
      <c r="AM1109" s="33" t="s">
        <v>377</v>
      </c>
      <c r="AN1109" s="33" t="s">
        <v>377</v>
      </c>
      <c r="AO1109" s="41"/>
      <c r="AP1109" s="33" t="s">
        <v>169</v>
      </c>
      <c r="AQ1109" s="33" t="s">
        <v>170</v>
      </c>
      <c r="AR1109" s="33">
        <v>300.0</v>
      </c>
      <c r="AS1109" s="42"/>
      <c r="AT1109" s="42"/>
      <c r="AU1109" s="42"/>
      <c r="AV1109" s="42"/>
      <c r="AW1109" s="42"/>
      <c r="AX1109" s="5"/>
      <c r="AY1109" s="33"/>
      <c r="AZ1109" s="33" t="s">
        <v>7315</v>
      </c>
      <c r="BA1109" s="5"/>
      <c r="BB1109" s="5"/>
      <c r="BC1109" s="5" t="s">
        <v>7316</v>
      </c>
      <c r="BD1109" s="33" t="s">
        <v>173</v>
      </c>
      <c r="BE1109" s="41"/>
      <c r="BF1109" s="35"/>
      <c r="BG1109" s="33" t="s">
        <v>169</v>
      </c>
      <c r="BH1109" s="5"/>
      <c r="BI1109" s="33">
        <v>300.0</v>
      </c>
      <c r="BJ1109" s="33" t="s">
        <v>170</v>
      </c>
      <c r="BK1109" s="5"/>
      <c r="BL1109" s="5">
        <f t="shared" si="5"/>
        <v>3994.5</v>
      </c>
      <c r="BM1109" s="5"/>
      <c r="BN1109" s="5"/>
      <c r="BO1109" s="42">
        <f t="shared" si="6"/>
        <v>3994.5</v>
      </c>
      <c r="BP1109" s="44"/>
      <c r="BQ1109" s="45"/>
      <c r="BR1109" s="47"/>
      <c r="BS1109" s="45"/>
      <c r="BT1109" s="37"/>
      <c r="BU1109" s="5"/>
      <c r="BV1109" s="38"/>
      <c r="BW1109" s="48"/>
      <c r="BX1109" s="44"/>
      <c r="BY1109" s="44"/>
      <c r="BZ1109" s="33" t="s">
        <v>131</v>
      </c>
      <c r="CA1109" s="5"/>
      <c r="CB1109" s="5"/>
      <c r="CC1109" s="33" t="s">
        <v>177</v>
      </c>
      <c r="CD1109" s="5"/>
      <c r="CE1109" s="5"/>
      <c r="CF1109" s="33" t="s">
        <v>178</v>
      </c>
      <c r="CG1109" s="33" t="s">
        <v>7317</v>
      </c>
      <c r="CH1109" s="5"/>
      <c r="CI1109" s="5"/>
      <c r="CJ1109" s="5"/>
      <c r="CK1109" s="33"/>
      <c r="CL1109" s="49">
        <v>44995.0</v>
      </c>
      <c r="CM1109" s="33" t="s">
        <v>180</v>
      </c>
      <c r="CN1109" s="5"/>
      <c r="CO1109" s="33">
        <v>2.0</v>
      </c>
      <c r="CP1109" s="33" t="s">
        <v>181</v>
      </c>
      <c r="CQ1109" s="50" t="str">
        <f t="shared" si="7"/>
        <v>04/05/1953</v>
      </c>
      <c r="CR1109" s="33" t="s">
        <v>243</v>
      </c>
      <c r="CS1109" s="33">
        <v>4.0</v>
      </c>
      <c r="CT1109" s="33">
        <v>5.0</v>
      </c>
      <c r="CU1109" s="33">
        <v>25.0</v>
      </c>
      <c r="CV1109" s="33">
        <v>1903.0</v>
      </c>
      <c r="CW1109" s="5"/>
      <c r="CX1109" s="5"/>
      <c r="CY1109" s="33">
        <v>-99.821264</v>
      </c>
      <c r="CZ1109" s="33">
        <v>20.752471</v>
      </c>
      <c r="DA1109" s="33">
        <v>4.411310872E9</v>
      </c>
      <c r="DB1109" s="33">
        <v>2.0</v>
      </c>
      <c r="DC1109" s="33" t="s">
        <v>183</v>
      </c>
      <c r="DD1109" s="33">
        <v>2023.0</v>
      </c>
      <c r="DE1109" s="33" t="s">
        <v>184</v>
      </c>
      <c r="DF1109" s="33"/>
      <c r="DG1109" s="33" t="s">
        <v>185</v>
      </c>
      <c r="DH1109" s="33" t="s">
        <v>186</v>
      </c>
      <c r="DI1109" s="5"/>
      <c r="DJ1109" s="5"/>
    </row>
    <row r="1110">
      <c r="A1110" s="33" t="s">
        <v>7318</v>
      </c>
      <c r="B1110" s="34">
        <v>44952.0</v>
      </c>
      <c r="C1110" s="35" t="s">
        <v>137</v>
      </c>
      <c r="D1110" s="35" t="s">
        <v>139</v>
      </c>
      <c r="E1110" s="35" t="s">
        <v>142</v>
      </c>
      <c r="F1110" s="36" t="s">
        <v>144</v>
      </c>
      <c r="G1110" s="33" t="s">
        <v>7319</v>
      </c>
      <c r="H1110" s="33" t="s">
        <v>7320</v>
      </c>
      <c r="I1110" s="33" t="s">
        <v>439</v>
      </c>
      <c r="J1110" s="33" t="s">
        <v>220</v>
      </c>
      <c r="K1110" s="35" t="s">
        <v>150</v>
      </c>
      <c r="L1110" s="33" t="s">
        <v>151</v>
      </c>
      <c r="M1110" s="5"/>
      <c r="N1110" s="33" t="s">
        <v>7228</v>
      </c>
      <c r="O1110" s="5"/>
      <c r="P1110" s="35" t="s">
        <v>153</v>
      </c>
      <c r="Q1110" s="35" t="s">
        <v>7228</v>
      </c>
      <c r="R1110" s="33">
        <v>76517.0</v>
      </c>
      <c r="S1110" s="37"/>
      <c r="T1110" s="33"/>
      <c r="U1110" s="33">
        <v>4.46</v>
      </c>
      <c r="V1110" s="33" t="s">
        <v>154</v>
      </c>
      <c r="W1110" s="33"/>
      <c r="X1110" s="33"/>
      <c r="Y1110" s="5"/>
      <c r="Z1110" s="5"/>
      <c r="AA1110" s="33">
        <v>1.0</v>
      </c>
      <c r="AB1110" s="33"/>
      <c r="AC1110" s="33">
        <v>1.0</v>
      </c>
      <c r="AD1110" s="5"/>
      <c r="AE1110" s="5"/>
      <c r="AF1110" s="5"/>
      <c r="AG1110" s="16"/>
      <c r="AH1110" s="38" t="str">
        <f t="shared" si="1"/>
        <v/>
      </c>
      <c r="AI1110" s="39">
        <f t="shared" si="2"/>
        <v>1</v>
      </c>
      <c r="AJ1110" s="37" t="str">
        <f t="shared" si="3"/>
        <v/>
      </c>
      <c r="AK1110" s="41" t="str">
        <f t="shared" si="4"/>
        <v/>
      </c>
      <c r="AL1110" s="35" t="s">
        <v>153</v>
      </c>
      <c r="AM1110" s="33" t="s">
        <v>377</v>
      </c>
      <c r="AN1110" s="33" t="s">
        <v>377</v>
      </c>
      <c r="AO1110" s="41"/>
      <c r="AP1110" s="33" t="s">
        <v>169</v>
      </c>
      <c r="AQ1110" s="33" t="s">
        <v>170</v>
      </c>
      <c r="AR1110" s="33">
        <v>300.0</v>
      </c>
      <c r="AS1110" s="42"/>
      <c r="AT1110" s="42"/>
      <c r="AU1110" s="42"/>
      <c r="AV1110" s="42"/>
      <c r="AW1110" s="42"/>
      <c r="AX1110" s="5"/>
      <c r="AY1110" s="33"/>
      <c r="AZ1110" s="33" t="s">
        <v>7321</v>
      </c>
      <c r="BA1110" s="5"/>
      <c r="BB1110" s="5"/>
      <c r="BC1110" s="5" t="s">
        <v>7322</v>
      </c>
      <c r="BD1110" s="33" t="s">
        <v>173</v>
      </c>
      <c r="BE1110" s="41"/>
      <c r="BF1110" s="35"/>
      <c r="BG1110" s="33" t="s">
        <v>169</v>
      </c>
      <c r="BH1110" s="5"/>
      <c r="BI1110" s="33">
        <v>300.0</v>
      </c>
      <c r="BJ1110" s="33" t="s">
        <v>170</v>
      </c>
      <c r="BK1110" s="5"/>
      <c r="BL1110" s="5">
        <f t="shared" si="5"/>
        <v>3994.5</v>
      </c>
      <c r="BM1110" s="5"/>
      <c r="BN1110" s="5"/>
      <c r="BO1110" s="42">
        <f t="shared" si="6"/>
        <v>3994.5</v>
      </c>
      <c r="BP1110" s="44"/>
      <c r="BQ1110" s="45"/>
      <c r="BR1110" s="47"/>
      <c r="BS1110" s="45"/>
      <c r="BT1110" s="37"/>
      <c r="BU1110" s="5"/>
      <c r="BV1110" s="38"/>
      <c r="BW1110" s="48"/>
      <c r="BX1110" s="44"/>
      <c r="BY1110" s="44"/>
      <c r="BZ1110" s="33" t="s">
        <v>131</v>
      </c>
      <c r="CA1110" s="5"/>
      <c r="CB1110" s="5"/>
      <c r="CC1110" s="33" t="s">
        <v>177</v>
      </c>
      <c r="CD1110" s="5"/>
      <c r="CE1110" s="5"/>
      <c r="CF1110" s="33" t="s">
        <v>178</v>
      </c>
      <c r="CG1110" s="33" t="s">
        <v>7323</v>
      </c>
      <c r="CH1110" s="5"/>
      <c r="CI1110" s="5"/>
      <c r="CJ1110" s="5"/>
      <c r="CK1110" s="33"/>
      <c r="CL1110" s="49">
        <v>44995.0</v>
      </c>
      <c r="CM1110" s="33" t="s">
        <v>180</v>
      </c>
      <c r="CN1110" s="5"/>
      <c r="CO1110" s="33">
        <v>2.0</v>
      </c>
      <c r="CP1110" s="33" t="s">
        <v>181</v>
      </c>
      <c r="CQ1110" s="50" t="str">
        <f t="shared" si="7"/>
        <v>02/02/1944</v>
      </c>
      <c r="CR1110" s="33" t="s">
        <v>182</v>
      </c>
      <c r="CS1110" s="33">
        <v>4.0</v>
      </c>
      <c r="CT1110" s="33">
        <v>5.0</v>
      </c>
      <c r="CU1110" s="33">
        <v>25.0</v>
      </c>
      <c r="CV1110" s="33">
        <v>1903.0</v>
      </c>
      <c r="CW1110" s="5"/>
      <c r="CX1110" s="5"/>
      <c r="CY1110" s="33">
        <v>-99.821264</v>
      </c>
      <c r="CZ1110" s="33">
        <v>20.752471</v>
      </c>
      <c r="DA1110" s="33">
        <v>4.411224075E9</v>
      </c>
      <c r="DB1110" s="33">
        <v>2.0</v>
      </c>
      <c r="DC1110" s="33" t="s">
        <v>183</v>
      </c>
      <c r="DD1110" s="33">
        <v>2023.0</v>
      </c>
      <c r="DE1110" s="33" t="s">
        <v>184</v>
      </c>
      <c r="DF1110" s="33"/>
      <c r="DG1110" s="33" t="s">
        <v>185</v>
      </c>
      <c r="DH1110" s="33" t="s">
        <v>186</v>
      </c>
      <c r="DI1110" s="5"/>
      <c r="DJ1110" s="5"/>
    </row>
    <row r="1111">
      <c r="A1111" s="33" t="s">
        <v>7324</v>
      </c>
      <c r="B1111" s="34">
        <v>44952.0</v>
      </c>
      <c r="C1111" s="35" t="s">
        <v>137</v>
      </c>
      <c r="D1111" s="35" t="s">
        <v>139</v>
      </c>
      <c r="E1111" s="35" t="s">
        <v>142</v>
      </c>
      <c r="F1111" s="36" t="s">
        <v>144</v>
      </c>
      <c r="G1111" s="33" t="s">
        <v>7325</v>
      </c>
      <c r="H1111" s="33" t="s">
        <v>2800</v>
      </c>
      <c r="I1111" s="33" t="s">
        <v>439</v>
      </c>
      <c r="J1111" s="33" t="s">
        <v>220</v>
      </c>
      <c r="K1111" s="35" t="s">
        <v>150</v>
      </c>
      <c r="L1111" s="33" t="s">
        <v>3775</v>
      </c>
      <c r="M1111" s="5"/>
      <c r="N1111" s="33" t="s">
        <v>7228</v>
      </c>
      <c r="O1111" s="5"/>
      <c r="P1111" s="35" t="s">
        <v>153</v>
      </c>
      <c r="Q1111" s="35" t="s">
        <v>7228</v>
      </c>
      <c r="R1111" s="33">
        <v>76517.0</v>
      </c>
      <c r="S1111" s="37"/>
      <c r="T1111" s="33"/>
      <c r="U1111" s="33">
        <v>6.68</v>
      </c>
      <c r="V1111" s="33" t="s">
        <v>154</v>
      </c>
      <c r="W1111" s="33"/>
      <c r="X1111" s="33"/>
      <c r="Y1111" s="5"/>
      <c r="Z1111" s="5"/>
      <c r="AA1111" s="33">
        <v>1.0</v>
      </c>
      <c r="AB1111" s="33"/>
      <c r="AC1111" s="33">
        <v>1.0</v>
      </c>
      <c r="AD1111" s="5"/>
      <c r="AE1111" s="5"/>
      <c r="AF1111" s="5"/>
      <c r="AG1111" s="16"/>
      <c r="AH1111" s="38" t="str">
        <f t="shared" si="1"/>
        <v/>
      </c>
      <c r="AI1111" s="39">
        <f t="shared" si="2"/>
        <v>1</v>
      </c>
      <c r="AJ1111" s="37" t="str">
        <f t="shared" si="3"/>
        <v/>
      </c>
      <c r="AK1111" s="41" t="str">
        <f t="shared" si="4"/>
        <v/>
      </c>
      <c r="AL1111" s="35" t="s">
        <v>153</v>
      </c>
      <c r="AM1111" s="33" t="s">
        <v>377</v>
      </c>
      <c r="AN1111" s="33" t="s">
        <v>377</v>
      </c>
      <c r="AO1111" s="41"/>
      <c r="AP1111" s="33" t="s">
        <v>169</v>
      </c>
      <c r="AQ1111" s="33" t="s">
        <v>170</v>
      </c>
      <c r="AR1111" s="33">
        <v>300.0</v>
      </c>
      <c r="AS1111" s="42"/>
      <c r="AT1111" s="42"/>
      <c r="AU1111" s="42"/>
      <c r="AV1111" s="42"/>
      <c r="AW1111" s="42"/>
      <c r="AX1111" s="5"/>
      <c r="AY1111" s="33"/>
      <c r="AZ1111" s="33" t="s">
        <v>7326</v>
      </c>
      <c r="BA1111" s="5"/>
      <c r="BB1111" s="5"/>
      <c r="BC1111" s="5" t="s">
        <v>7327</v>
      </c>
      <c r="BD1111" s="33" t="s">
        <v>173</v>
      </c>
      <c r="BE1111" s="41"/>
      <c r="BF1111" s="35"/>
      <c r="BG1111" s="33" t="s">
        <v>169</v>
      </c>
      <c r="BH1111" s="5"/>
      <c r="BI1111" s="33">
        <v>300.0</v>
      </c>
      <c r="BJ1111" s="33" t="s">
        <v>170</v>
      </c>
      <c r="BK1111" s="5"/>
      <c r="BL1111" s="5">
        <f t="shared" si="5"/>
        <v>3994.5</v>
      </c>
      <c r="BM1111" s="5"/>
      <c r="BN1111" s="5"/>
      <c r="BO1111" s="42">
        <f t="shared" si="6"/>
        <v>3994.5</v>
      </c>
      <c r="BP1111" s="44"/>
      <c r="BQ1111" s="45"/>
      <c r="BR1111" s="47"/>
      <c r="BS1111" s="45"/>
      <c r="BT1111" s="37"/>
      <c r="BU1111" s="5"/>
      <c r="BV1111" s="38"/>
      <c r="BW1111" s="48"/>
      <c r="BX1111" s="44"/>
      <c r="BY1111" s="44"/>
      <c r="BZ1111" s="33" t="s">
        <v>131</v>
      </c>
      <c r="CA1111" s="5"/>
      <c r="CB1111" s="5"/>
      <c r="CC1111" s="33" t="s">
        <v>177</v>
      </c>
      <c r="CD1111" s="5"/>
      <c r="CE1111" s="5"/>
      <c r="CF1111" s="33" t="s">
        <v>178</v>
      </c>
      <c r="CG1111" s="33" t="s">
        <v>7328</v>
      </c>
      <c r="CH1111" s="5"/>
      <c r="CI1111" s="5"/>
      <c r="CJ1111" s="5"/>
      <c r="CK1111" s="33"/>
      <c r="CL1111" s="49">
        <v>44995.0</v>
      </c>
      <c r="CM1111" s="33" t="s">
        <v>180</v>
      </c>
      <c r="CN1111" s="5"/>
      <c r="CO1111" s="33">
        <v>2.0</v>
      </c>
      <c r="CP1111" s="33" t="s">
        <v>181</v>
      </c>
      <c r="CQ1111" s="50" t="str">
        <f t="shared" si="7"/>
        <v>13/11/1960</v>
      </c>
      <c r="CR1111" s="33" t="s">
        <v>182</v>
      </c>
      <c r="CS1111" s="33">
        <v>4.0</v>
      </c>
      <c r="CT1111" s="33">
        <v>5.0</v>
      </c>
      <c r="CU1111" s="33">
        <v>25.0</v>
      </c>
      <c r="CV1111" s="33">
        <v>1903.0</v>
      </c>
      <c r="CW1111" s="5"/>
      <c r="CX1111" s="5"/>
      <c r="CY1111" s="33">
        <v>-99.821264</v>
      </c>
      <c r="CZ1111" s="33">
        <v>20.752471</v>
      </c>
      <c r="DA1111" s="33">
        <v>4.411060197E9</v>
      </c>
      <c r="DB1111" s="33">
        <v>2.0</v>
      </c>
      <c r="DC1111" s="33" t="s">
        <v>183</v>
      </c>
      <c r="DD1111" s="33">
        <v>2023.0</v>
      </c>
      <c r="DE1111" s="33" t="s">
        <v>184</v>
      </c>
      <c r="DF1111" s="33"/>
      <c r="DG1111" s="33" t="s">
        <v>185</v>
      </c>
      <c r="DH1111" s="33" t="s">
        <v>186</v>
      </c>
      <c r="DI1111" s="5"/>
      <c r="DJ1111" s="5"/>
    </row>
    <row r="1112">
      <c r="A1112" s="33" t="s">
        <v>7329</v>
      </c>
      <c r="B1112" s="34">
        <v>44952.0</v>
      </c>
      <c r="C1112" s="35" t="s">
        <v>137</v>
      </c>
      <c r="D1112" s="35" t="s">
        <v>139</v>
      </c>
      <c r="E1112" s="35" t="s">
        <v>142</v>
      </c>
      <c r="F1112" s="36" t="s">
        <v>144</v>
      </c>
      <c r="G1112" s="33" t="s">
        <v>7330</v>
      </c>
      <c r="H1112" s="33" t="s">
        <v>7331</v>
      </c>
      <c r="I1112" s="33" t="s">
        <v>439</v>
      </c>
      <c r="J1112" s="33" t="s">
        <v>439</v>
      </c>
      <c r="K1112" s="35" t="s">
        <v>150</v>
      </c>
      <c r="L1112" s="33" t="s">
        <v>151</v>
      </c>
      <c r="M1112" s="5"/>
      <c r="N1112" s="33" t="s">
        <v>7228</v>
      </c>
      <c r="O1112" s="5"/>
      <c r="P1112" s="35" t="s">
        <v>153</v>
      </c>
      <c r="Q1112" s="35" t="s">
        <v>7228</v>
      </c>
      <c r="R1112" s="33">
        <v>76517.0</v>
      </c>
      <c r="S1112" s="37"/>
      <c r="T1112" s="33"/>
      <c r="U1112" s="33">
        <v>3.98</v>
      </c>
      <c r="V1112" s="33" t="s">
        <v>154</v>
      </c>
      <c r="W1112" s="33"/>
      <c r="X1112" s="33"/>
      <c r="Y1112" s="5"/>
      <c r="Z1112" s="5"/>
      <c r="AA1112" s="33">
        <v>1.0</v>
      </c>
      <c r="AB1112" s="33">
        <v>1.0</v>
      </c>
      <c r="AC1112" s="33"/>
      <c r="AD1112" s="5"/>
      <c r="AE1112" s="5"/>
      <c r="AF1112" s="5"/>
      <c r="AG1112" s="16"/>
      <c r="AH1112" s="38">
        <f t="shared" si="1"/>
        <v>1</v>
      </c>
      <c r="AI1112" s="39" t="str">
        <f t="shared" si="2"/>
        <v/>
      </c>
      <c r="AJ1112" s="37" t="str">
        <f t="shared" si="3"/>
        <v/>
      </c>
      <c r="AK1112" s="41" t="str">
        <f t="shared" si="4"/>
        <v/>
      </c>
      <c r="AL1112" s="35" t="s">
        <v>153</v>
      </c>
      <c r="AM1112" s="33" t="s">
        <v>377</v>
      </c>
      <c r="AN1112" s="33" t="s">
        <v>377</v>
      </c>
      <c r="AO1112" s="41"/>
      <c r="AP1112" s="33" t="s">
        <v>169</v>
      </c>
      <c r="AQ1112" s="33" t="s">
        <v>170</v>
      </c>
      <c r="AR1112" s="33">
        <v>300.0</v>
      </c>
      <c r="AS1112" s="42"/>
      <c r="AT1112" s="42"/>
      <c r="AU1112" s="42"/>
      <c r="AV1112" s="42"/>
      <c r="AW1112" s="42"/>
      <c r="AX1112" s="5"/>
      <c r="AY1112" s="33"/>
      <c r="AZ1112" s="33" t="s">
        <v>7332</v>
      </c>
      <c r="BA1112" s="5"/>
      <c r="BB1112" s="5"/>
      <c r="BC1112" s="5" t="s">
        <v>7333</v>
      </c>
      <c r="BD1112" s="33" t="s">
        <v>173</v>
      </c>
      <c r="BE1112" s="41"/>
      <c r="BF1112" s="35"/>
      <c r="BG1112" s="33" t="s">
        <v>169</v>
      </c>
      <c r="BH1112" s="5"/>
      <c r="BI1112" s="33">
        <v>300.0</v>
      </c>
      <c r="BJ1112" s="33" t="s">
        <v>170</v>
      </c>
      <c r="BK1112" s="5"/>
      <c r="BL1112" s="5">
        <f t="shared" si="5"/>
        <v>3994.5</v>
      </c>
      <c r="BM1112" s="5"/>
      <c r="BN1112" s="5"/>
      <c r="BO1112" s="42">
        <f t="shared" si="6"/>
        <v>3994.5</v>
      </c>
      <c r="BP1112" s="44"/>
      <c r="BQ1112" s="45"/>
      <c r="BR1112" s="47"/>
      <c r="BS1112" s="45"/>
      <c r="BT1112" s="37"/>
      <c r="BU1112" s="5"/>
      <c r="BV1112" s="38"/>
      <c r="BW1112" s="48"/>
      <c r="BX1112" s="44"/>
      <c r="BY1112" s="44"/>
      <c r="BZ1112" s="33" t="s">
        <v>131</v>
      </c>
      <c r="CA1112" s="5"/>
      <c r="CB1112" s="5"/>
      <c r="CC1112" s="33" t="s">
        <v>177</v>
      </c>
      <c r="CD1112" s="5"/>
      <c r="CE1112" s="5"/>
      <c r="CF1112" s="33" t="s">
        <v>178</v>
      </c>
      <c r="CG1112" s="33" t="s">
        <v>7334</v>
      </c>
      <c r="CH1112" s="5"/>
      <c r="CI1112" s="5"/>
      <c r="CJ1112" s="5"/>
      <c r="CK1112" s="33"/>
      <c r="CL1112" s="49">
        <v>44995.0</v>
      </c>
      <c r="CM1112" s="33" t="s">
        <v>180</v>
      </c>
      <c r="CN1112" s="5"/>
      <c r="CO1112" s="33">
        <v>2.0</v>
      </c>
      <c r="CP1112" s="33" t="s">
        <v>181</v>
      </c>
      <c r="CQ1112" s="50" t="str">
        <f t="shared" si="7"/>
        <v>18/06/1948</v>
      </c>
      <c r="CR1112" s="33" t="s">
        <v>243</v>
      </c>
      <c r="CS1112" s="33">
        <v>4.0</v>
      </c>
      <c r="CT1112" s="33">
        <v>5.0</v>
      </c>
      <c r="CU1112" s="33">
        <v>25.0</v>
      </c>
      <c r="CV1112" s="33">
        <v>1903.0</v>
      </c>
      <c r="CW1112" s="5"/>
      <c r="CX1112" s="5"/>
      <c r="CY1112" s="33">
        <v>-99.821264</v>
      </c>
      <c r="CZ1112" s="33">
        <v>20.752471</v>
      </c>
      <c r="DA1112" s="33">
        <v>4.411375314E9</v>
      </c>
      <c r="DB1112" s="33">
        <v>2.0</v>
      </c>
      <c r="DC1112" s="33" t="s">
        <v>183</v>
      </c>
      <c r="DD1112" s="33">
        <v>2023.0</v>
      </c>
      <c r="DE1112" s="33" t="s">
        <v>184</v>
      </c>
      <c r="DF1112" s="33"/>
      <c r="DG1112" s="33" t="s">
        <v>185</v>
      </c>
      <c r="DH1112" s="33" t="s">
        <v>186</v>
      </c>
      <c r="DI1112" s="5"/>
      <c r="DJ1112" s="5"/>
    </row>
    <row r="1113">
      <c r="A1113" s="33" t="s">
        <v>7335</v>
      </c>
      <c r="B1113" s="34">
        <v>44952.0</v>
      </c>
      <c r="C1113" s="35" t="s">
        <v>137</v>
      </c>
      <c r="D1113" s="35" t="s">
        <v>139</v>
      </c>
      <c r="E1113" s="35" t="s">
        <v>142</v>
      </c>
      <c r="F1113" s="36" t="s">
        <v>144</v>
      </c>
      <c r="G1113" s="33" t="s">
        <v>7336</v>
      </c>
      <c r="H1113" s="33" t="s">
        <v>7337</v>
      </c>
      <c r="I1113" s="33" t="s">
        <v>439</v>
      </c>
      <c r="J1113" s="33" t="s">
        <v>263</v>
      </c>
      <c r="K1113" s="35" t="s">
        <v>150</v>
      </c>
      <c r="L1113" s="33" t="s">
        <v>151</v>
      </c>
      <c r="M1113" s="5"/>
      <c r="N1113" s="33" t="s">
        <v>7228</v>
      </c>
      <c r="O1113" s="5"/>
      <c r="P1113" s="35" t="s">
        <v>153</v>
      </c>
      <c r="Q1113" s="35" t="s">
        <v>7228</v>
      </c>
      <c r="R1113" s="33">
        <v>76517.0</v>
      </c>
      <c r="S1113" s="37"/>
      <c r="T1113" s="33"/>
      <c r="U1113" s="33">
        <v>2.89</v>
      </c>
      <c r="V1113" s="33" t="s">
        <v>154</v>
      </c>
      <c r="W1113" s="33"/>
      <c r="X1113" s="33"/>
      <c r="Y1113" s="5"/>
      <c r="Z1113" s="5"/>
      <c r="AA1113" s="33">
        <v>1.0</v>
      </c>
      <c r="AB1113" s="33"/>
      <c r="AC1113" s="33">
        <v>1.0</v>
      </c>
      <c r="AD1113" s="5"/>
      <c r="AE1113" s="5"/>
      <c r="AF1113" s="5"/>
      <c r="AG1113" s="16"/>
      <c r="AH1113" s="38" t="str">
        <f t="shared" si="1"/>
        <v/>
      </c>
      <c r="AI1113" s="39">
        <f t="shared" si="2"/>
        <v>1</v>
      </c>
      <c r="AJ1113" s="37" t="str">
        <f t="shared" si="3"/>
        <v/>
      </c>
      <c r="AK1113" s="41" t="str">
        <f t="shared" si="4"/>
        <v/>
      </c>
      <c r="AL1113" s="35" t="s">
        <v>153</v>
      </c>
      <c r="AM1113" s="33" t="s">
        <v>377</v>
      </c>
      <c r="AN1113" s="33" t="s">
        <v>377</v>
      </c>
      <c r="AO1113" s="41"/>
      <c r="AP1113" s="33" t="s">
        <v>169</v>
      </c>
      <c r="AQ1113" s="33" t="s">
        <v>170</v>
      </c>
      <c r="AR1113" s="33">
        <v>300.0</v>
      </c>
      <c r="AS1113" s="42"/>
      <c r="AT1113" s="42"/>
      <c r="AU1113" s="42"/>
      <c r="AV1113" s="42"/>
      <c r="AW1113" s="42"/>
      <c r="AX1113" s="5"/>
      <c r="AY1113" s="33"/>
      <c r="AZ1113" s="33" t="s">
        <v>7338</v>
      </c>
      <c r="BA1113" s="5"/>
      <c r="BB1113" s="5"/>
      <c r="BC1113" s="5" t="s">
        <v>7339</v>
      </c>
      <c r="BD1113" s="33" t="s">
        <v>173</v>
      </c>
      <c r="BE1113" s="41"/>
      <c r="BF1113" s="35"/>
      <c r="BG1113" s="33" t="s">
        <v>169</v>
      </c>
      <c r="BH1113" s="5"/>
      <c r="BI1113" s="33">
        <v>300.0</v>
      </c>
      <c r="BJ1113" s="33" t="s">
        <v>170</v>
      </c>
      <c r="BK1113" s="5"/>
      <c r="BL1113" s="5">
        <f t="shared" si="5"/>
        <v>3994.5</v>
      </c>
      <c r="BM1113" s="5"/>
      <c r="BN1113" s="5"/>
      <c r="BO1113" s="42">
        <f t="shared" si="6"/>
        <v>3994.5</v>
      </c>
      <c r="BP1113" s="44"/>
      <c r="BQ1113" s="45"/>
      <c r="BR1113" s="47"/>
      <c r="BS1113" s="45"/>
      <c r="BT1113" s="37"/>
      <c r="BU1113" s="5"/>
      <c r="BV1113" s="38"/>
      <c r="BW1113" s="48"/>
      <c r="BX1113" s="44"/>
      <c r="BY1113" s="44"/>
      <c r="BZ1113" s="33" t="s">
        <v>131</v>
      </c>
      <c r="CA1113" s="5"/>
      <c r="CB1113" s="5"/>
      <c r="CC1113" s="33" t="s">
        <v>177</v>
      </c>
      <c r="CD1113" s="5"/>
      <c r="CE1113" s="5"/>
      <c r="CF1113" s="33" t="s">
        <v>178</v>
      </c>
      <c r="CG1113" s="33" t="s">
        <v>7340</v>
      </c>
      <c r="CH1113" s="5"/>
      <c r="CI1113" s="5"/>
      <c r="CJ1113" s="5"/>
      <c r="CK1113" s="33"/>
      <c r="CL1113" s="49">
        <v>44995.0</v>
      </c>
      <c r="CM1113" s="33" t="s">
        <v>180</v>
      </c>
      <c r="CN1113" s="5"/>
      <c r="CO1113" s="33">
        <v>2.0</v>
      </c>
      <c r="CP1113" s="33" t="s">
        <v>181</v>
      </c>
      <c r="CQ1113" s="50" t="str">
        <f t="shared" si="7"/>
        <v>05/02/1963</v>
      </c>
      <c r="CR1113" s="33" t="s">
        <v>182</v>
      </c>
      <c r="CS1113" s="33">
        <v>4.0</v>
      </c>
      <c r="CT1113" s="33">
        <v>5.0</v>
      </c>
      <c r="CU1113" s="33">
        <v>25.0</v>
      </c>
      <c r="CV1113" s="33">
        <v>1903.0</v>
      </c>
      <c r="CW1113" s="5"/>
      <c r="CX1113" s="5"/>
      <c r="CY1113" s="33">
        <v>-99.821264</v>
      </c>
      <c r="CZ1113" s="33">
        <v>20.752471</v>
      </c>
      <c r="DA1113" s="33">
        <v>4.41118626E9</v>
      </c>
      <c r="DB1113" s="33">
        <v>2.0</v>
      </c>
      <c r="DC1113" s="33" t="s">
        <v>183</v>
      </c>
      <c r="DD1113" s="33">
        <v>2023.0</v>
      </c>
      <c r="DE1113" s="33" t="s">
        <v>184</v>
      </c>
      <c r="DF1113" s="33"/>
      <c r="DG1113" s="33" t="s">
        <v>185</v>
      </c>
      <c r="DH1113" s="33" t="s">
        <v>186</v>
      </c>
      <c r="DI1113" s="5"/>
      <c r="DJ1113" s="5"/>
    </row>
    <row r="1114">
      <c r="A1114" s="33" t="s">
        <v>7341</v>
      </c>
      <c r="B1114" s="34">
        <v>44952.0</v>
      </c>
      <c r="C1114" s="35" t="s">
        <v>137</v>
      </c>
      <c r="D1114" s="35" t="s">
        <v>139</v>
      </c>
      <c r="E1114" s="35" t="s">
        <v>142</v>
      </c>
      <c r="F1114" s="36" t="s">
        <v>144</v>
      </c>
      <c r="G1114" s="33" t="s">
        <v>7342</v>
      </c>
      <c r="H1114" s="33" t="s">
        <v>246</v>
      </c>
      <c r="I1114" s="33" t="s">
        <v>439</v>
      </c>
      <c r="J1114" s="33" t="s">
        <v>220</v>
      </c>
      <c r="K1114" s="35" t="s">
        <v>150</v>
      </c>
      <c r="L1114" s="33" t="s">
        <v>2324</v>
      </c>
      <c r="M1114" s="5"/>
      <c r="N1114" s="33" t="s">
        <v>7228</v>
      </c>
      <c r="O1114" s="5"/>
      <c r="P1114" s="35" t="s">
        <v>153</v>
      </c>
      <c r="Q1114" s="35" t="s">
        <v>7228</v>
      </c>
      <c r="R1114" s="33">
        <v>76517.0</v>
      </c>
      <c r="S1114" s="37"/>
      <c r="T1114" s="33"/>
      <c r="U1114" s="33">
        <v>1.2</v>
      </c>
      <c r="V1114" s="33" t="s">
        <v>154</v>
      </c>
      <c r="W1114" s="33"/>
      <c r="X1114" s="33"/>
      <c r="Y1114" s="5"/>
      <c r="Z1114" s="5"/>
      <c r="AA1114" s="33">
        <v>1.0</v>
      </c>
      <c r="AB1114" s="33"/>
      <c r="AC1114" s="33">
        <v>1.0</v>
      </c>
      <c r="AD1114" s="5"/>
      <c r="AE1114" s="5"/>
      <c r="AF1114" s="5"/>
      <c r="AG1114" s="16"/>
      <c r="AH1114" s="38" t="str">
        <f t="shared" si="1"/>
        <v/>
      </c>
      <c r="AI1114" s="39">
        <f t="shared" si="2"/>
        <v>1</v>
      </c>
      <c r="AJ1114" s="37" t="str">
        <f t="shared" si="3"/>
        <v/>
      </c>
      <c r="AK1114" s="41" t="str">
        <f t="shared" si="4"/>
        <v/>
      </c>
      <c r="AL1114" s="35" t="s">
        <v>153</v>
      </c>
      <c r="AM1114" s="33" t="s">
        <v>377</v>
      </c>
      <c r="AN1114" s="33" t="s">
        <v>377</v>
      </c>
      <c r="AO1114" s="41"/>
      <c r="AP1114" s="33" t="s">
        <v>169</v>
      </c>
      <c r="AQ1114" s="33" t="s">
        <v>170</v>
      </c>
      <c r="AR1114" s="33">
        <v>150.0</v>
      </c>
      <c r="AS1114" s="42"/>
      <c r="AT1114" s="42"/>
      <c r="AU1114" s="42"/>
      <c r="AV1114" s="42"/>
      <c r="AW1114" s="42"/>
      <c r="AX1114" s="5"/>
      <c r="AY1114" s="33"/>
      <c r="AZ1114" s="33" t="s">
        <v>7343</v>
      </c>
      <c r="BA1114" s="5"/>
      <c r="BB1114" s="5"/>
      <c r="BC1114" s="5" t="s">
        <v>7344</v>
      </c>
      <c r="BD1114" s="33" t="s">
        <v>173</v>
      </c>
      <c r="BE1114" s="41"/>
      <c r="BF1114" s="35"/>
      <c r="BG1114" s="33" t="s">
        <v>169</v>
      </c>
      <c r="BH1114" s="5"/>
      <c r="BI1114" s="33">
        <v>150.0</v>
      </c>
      <c r="BJ1114" s="33" t="s">
        <v>170</v>
      </c>
      <c r="BK1114" s="5"/>
      <c r="BL1114" s="5">
        <f t="shared" si="5"/>
        <v>1997.25</v>
      </c>
      <c r="BM1114" s="5"/>
      <c r="BN1114" s="5"/>
      <c r="BO1114" s="42">
        <f t="shared" si="6"/>
        <v>1997.25</v>
      </c>
      <c r="BP1114" s="44"/>
      <c r="BQ1114" s="45"/>
      <c r="BR1114" s="47"/>
      <c r="BS1114" s="45"/>
      <c r="BT1114" s="37"/>
      <c r="BU1114" s="5"/>
      <c r="BV1114" s="38"/>
      <c r="BW1114" s="48"/>
      <c r="BX1114" s="44"/>
      <c r="BY1114" s="44"/>
      <c r="BZ1114" s="33" t="s">
        <v>131</v>
      </c>
      <c r="CA1114" s="5"/>
      <c r="CB1114" s="5"/>
      <c r="CC1114" s="33" t="s">
        <v>177</v>
      </c>
      <c r="CD1114" s="5"/>
      <c r="CE1114" s="5"/>
      <c r="CF1114" s="33" t="s">
        <v>178</v>
      </c>
      <c r="CG1114" s="33" t="s">
        <v>7345</v>
      </c>
      <c r="CH1114" s="5"/>
      <c r="CI1114" s="5"/>
      <c r="CJ1114" s="5"/>
      <c r="CK1114" s="33"/>
      <c r="CL1114" s="49">
        <v>44995.0</v>
      </c>
      <c r="CM1114" s="33" t="s">
        <v>180</v>
      </c>
      <c r="CN1114" s="5"/>
      <c r="CO1114" s="33">
        <v>1.0</v>
      </c>
      <c r="CP1114" s="33" t="s">
        <v>181</v>
      </c>
      <c r="CQ1114" s="50" t="str">
        <f t="shared" si="7"/>
        <v>09/05/1951</v>
      </c>
      <c r="CR1114" s="33" t="s">
        <v>182</v>
      </c>
      <c r="CS1114" s="33">
        <v>4.0</v>
      </c>
      <c r="CT1114" s="33">
        <v>5.0</v>
      </c>
      <c r="CU1114" s="33">
        <v>25.0</v>
      </c>
      <c r="CV1114" s="33">
        <v>1903.0</v>
      </c>
      <c r="CW1114" s="5"/>
      <c r="CX1114" s="5"/>
      <c r="CY1114" s="33">
        <v>-99.823906</v>
      </c>
      <c r="CZ1114" s="33">
        <v>20.756516</v>
      </c>
      <c r="DA1114" s="33">
        <v>4.412487634E9</v>
      </c>
      <c r="DB1114" s="33">
        <v>2.0</v>
      </c>
      <c r="DC1114" s="33" t="s">
        <v>183</v>
      </c>
      <c r="DD1114" s="33">
        <v>2023.0</v>
      </c>
      <c r="DE1114" s="33" t="s">
        <v>184</v>
      </c>
      <c r="DF1114" s="33"/>
      <c r="DG1114" s="33" t="s">
        <v>185</v>
      </c>
      <c r="DH1114" s="33" t="s">
        <v>186</v>
      </c>
      <c r="DI1114" s="5"/>
      <c r="DJ1114" s="5"/>
    </row>
    <row r="1115">
      <c r="A1115" s="33" t="s">
        <v>7346</v>
      </c>
      <c r="B1115" s="34">
        <v>44952.0</v>
      </c>
      <c r="C1115" s="35" t="s">
        <v>137</v>
      </c>
      <c r="D1115" s="35" t="s">
        <v>139</v>
      </c>
      <c r="E1115" s="35" t="s">
        <v>142</v>
      </c>
      <c r="F1115" s="36" t="s">
        <v>144</v>
      </c>
      <c r="G1115" s="33" t="s">
        <v>7347</v>
      </c>
      <c r="H1115" s="33" t="s">
        <v>1725</v>
      </c>
      <c r="I1115" s="33" t="s">
        <v>439</v>
      </c>
      <c r="J1115" s="33" t="s">
        <v>546</v>
      </c>
      <c r="K1115" s="35" t="s">
        <v>150</v>
      </c>
      <c r="L1115" s="33" t="s">
        <v>151</v>
      </c>
      <c r="M1115" s="5"/>
      <c r="N1115" s="33" t="s">
        <v>7228</v>
      </c>
      <c r="O1115" s="5"/>
      <c r="P1115" s="35" t="s">
        <v>153</v>
      </c>
      <c r="Q1115" s="35" t="s">
        <v>7228</v>
      </c>
      <c r="R1115" s="33">
        <v>76517.0</v>
      </c>
      <c r="S1115" s="37"/>
      <c r="T1115" s="33"/>
      <c r="U1115" s="33">
        <v>4.27</v>
      </c>
      <c r="V1115" s="33" t="s">
        <v>154</v>
      </c>
      <c r="W1115" s="33"/>
      <c r="X1115" s="33"/>
      <c r="Y1115" s="5"/>
      <c r="Z1115" s="5"/>
      <c r="AA1115" s="33">
        <v>1.0</v>
      </c>
      <c r="AB1115" s="33"/>
      <c r="AC1115" s="33">
        <v>1.0</v>
      </c>
      <c r="AD1115" s="5"/>
      <c r="AE1115" s="5"/>
      <c r="AF1115" s="5"/>
      <c r="AG1115" s="16"/>
      <c r="AH1115" s="38" t="str">
        <f t="shared" si="1"/>
        <v/>
      </c>
      <c r="AI1115" s="39">
        <f t="shared" si="2"/>
        <v>1</v>
      </c>
      <c r="AJ1115" s="37" t="str">
        <f t="shared" si="3"/>
        <v/>
      </c>
      <c r="AK1115" s="41" t="str">
        <f t="shared" si="4"/>
        <v/>
      </c>
      <c r="AL1115" s="35" t="s">
        <v>153</v>
      </c>
      <c r="AM1115" s="33" t="s">
        <v>377</v>
      </c>
      <c r="AN1115" s="33" t="s">
        <v>377</v>
      </c>
      <c r="AO1115" s="41"/>
      <c r="AP1115" s="33" t="s">
        <v>169</v>
      </c>
      <c r="AQ1115" s="33" t="s">
        <v>170</v>
      </c>
      <c r="AR1115" s="33">
        <v>300.0</v>
      </c>
      <c r="AS1115" s="42"/>
      <c r="AT1115" s="42"/>
      <c r="AU1115" s="42"/>
      <c r="AV1115" s="42"/>
      <c r="AW1115" s="42"/>
      <c r="AX1115" s="5"/>
      <c r="AY1115" s="33"/>
      <c r="AZ1115" s="33" t="s">
        <v>7348</v>
      </c>
      <c r="BA1115" s="5"/>
      <c r="BB1115" s="5"/>
      <c r="BC1115" s="5" t="s">
        <v>7349</v>
      </c>
      <c r="BD1115" s="33" t="s">
        <v>173</v>
      </c>
      <c r="BE1115" s="41"/>
      <c r="BF1115" s="35"/>
      <c r="BG1115" s="33" t="s">
        <v>169</v>
      </c>
      <c r="BH1115" s="5"/>
      <c r="BI1115" s="33">
        <v>300.0</v>
      </c>
      <c r="BJ1115" s="33" t="s">
        <v>170</v>
      </c>
      <c r="BK1115" s="5"/>
      <c r="BL1115" s="5">
        <f t="shared" si="5"/>
        <v>3994.5</v>
      </c>
      <c r="BM1115" s="5"/>
      <c r="BN1115" s="5"/>
      <c r="BO1115" s="42">
        <f t="shared" si="6"/>
        <v>3994.5</v>
      </c>
      <c r="BP1115" s="44"/>
      <c r="BQ1115" s="45"/>
      <c r="BR1115" s="47"/>
      <c r="BS1115" s="45"/>
      <c r="BT1115" s="37"/>
      <c r="BU1115" s="5"/>
      <c r="BV1115" s="38"/>
      <c r="BW1115" s="48"/>
      <c r="BX1115" s="44"/>
      <c r="BY1115" s="44"/>
      <c r="BZ1115" s="33" t="s">
        <v>131</v>
      </c>
      <c r="CA1115" s="5"/>
      <c r="CB1115" s="5"/>
      <c r="CC1115" s="33" t="s">
        <v>177</v>
      </c>
      <c r="CD1115" s="5"/>
      <c r="CE1115" s="5"/>
      <c r="CF1115" s="33" t="s">
        <v>178</v>
      </c>
      <c r="CG1115" s="33" t="s">
        <v>7350</v>
      </c>
      <c r="CH1115" s="5"/>
      <c r="CI1115" s="5"/>
      <c r="CJ1115" s="5"/>
      <c r="CK1115" s="33"/>
      <c r="CL1115" s="49">
        <v>44995.0</v>
      </c>
      <c r="CM1115" s="33" t="s">
        <v>180</v>
      </c>
      <c r="CN1115" s="5"/>
      <c r="CO1115" s="33">
        <v>2.0</v>
      </c>
      <c r="CP1115" s="33" t="s">
        <v>181</v>
      </c>
      <c r="CQ1115" s="50" t="str">
        <f t="shared" si="7"/>
        <v>05/11/1954</v>
      </c>
      <c r="CR1115" s="33" t="s">
        <v>182</v>
      </c>
      <c r="CS1115" s="33">
        <v>4.0</v>
      </c>
      <c r="CT1115" s="33">
        <v>5.0</v>
      </c>
      <c r="CU1115" s="33">
        <v>25.0</v>
      </c>
      <c r="CV1115" s="33">
        <v>1903.0</v>
      </c>
      <c r="CW1115" s="5"/>
      <c r="CX1115" s="5"/>
      <c r="CY1115" s="33">
        <v>-99.821264</v>
      </c>
      <c r="CZ1115" s="33">
        <v>20.752471</v>
      </c>
      <c r="DA1115" s="33">
        <v>4.412059459E9</v>
      </c>
      <c r="DB1115" s="33">
        <v>2.0</v>
      </c>
      <c r="DC1115" s="33" t="s">
        <v>183</v>
      </c>
      <c r="DD1115" s="33">
        <v>2023.0</v>
      </c>
      <c r="DE1115" s="33" t="s">
        <v>184</v>
      </c>
      <c r="DF1115" s="33"/>
      <c r="DG1115" s="33" t="s">
        <v>185</v>
      </c>
      <c r="DH1115" s="33" t="s">
        <v>186</v>
      </c>
      <c r="DI1115" s="5"/>
      <c r="DJ1115" s="5"/>
    </row>
    <row r="1116">
      <c r="A1116" s="33" t="s">
        <v>7351</v>
      </c>
      <c r="B1116" s="34">
        <v>44952.0</v>
      </c>
      <c r="C1116" s="35" t="s">
        <v>137</v>
      </c>
      <c r="D1116" s="35" t="s">
        <v>139</v>
      </c>
      <c r="E1116" s="35" t="s">
        <v>142</v>
      </c>
      <c r="F1116" s="36" t="s">
        <v>144</v>
      </c>
      <c r="G1116" s="33" t="s">
        <v>7352</v>
      </c>
      <c r="H1116" s="33" t="s">
        <v>640</v>
      </c>
      <c r="I1116" s="33" t="s">
        <v>414</v>
      </c>
      <c r="J1116" s="33" t="s">
        <v>439</v>
      </c>
      <c r="K1116" s="35" t="s">
        <v>150</v>
      </c>
      <c r="L1116" s="33" t="s">
        <v>151</v>
      </c>
      <c r="M1116" s="5"/>
      <c r="N1116" s="33" t="s">
        <v>7228</v>
      </c>
      <c r="O1116" s="5"/>
      <c r="P1116" s="35" t="s">
        <v>153</v>
      </c>
      <c r="Q1116" s="35" t="s">
        <v>7228</v>
      </c>
      <c r="R1116" s="33">
        <v>76517.0</v>
      </c>
      <c r="S1116" s="37"/>
      <c r="T1116" s="33"/>
      <c r="U1116" s="33">
        <v>4.29</v>
      </c>
      <c r="V1116" s="33" t="s">
        <v>154</v>
      </c>
      <c r="W1116" s="33"/>
      <c r="X1116" s="33"/>
      <c r="Y1116" s="5"/>
      <c r="Z1116" s="5"/>
      <c r="AA1116" s="33">
        <v>1.0</v>
      </c>
      <c r="AB1116" s="33"/>
      <c r="AC1116" s="33">
        <v>1.0</v>
      </c>
      <c r="AD1116" s="5"/>
      <c r="AE1116" s="5"/>
      <c r="AF1116" s="5"/>
      <c r="AG1116" s="16"/>
      <c r="AH1116" s="38" t="str">
        <f t="shared" si="1"/>
        <v/>
      </c>
      <c r="AI1116" s="39">
        <f t="shared" si="2"/>
        <v>1</v>
      </c>
      <c r="AJ1116" s="37" t="str">
        <f t="shared" si="3"/>
        <v/>
      </c>
      <c r="AK1116" s="41" t="str">
        <f t="shared" si="4"/>
        <v/>
      </c>
      <c r="AL1116" s="35" t="s">
        <v>153</v>
      </c>
      <c r="AM1116" s="33" t="s">
        <v>377</v>
      </c>
      <c r="AN1116" s="33" t="s">
        <v>377</v>
      </c>
      <c r="AO1116" s="41"/>
      <c r="AP1116" s="33" t="s">
        <v>169</v>
      </c>
      <c r="AQ1116" s="33" t="s">
        <v>170</v>
      </c>
      <c r="AR1116" s="33">
        <v>300.0</v>
      </c>
      <c r="AS1116" s="42"/>
      <c r="AT1116" s="42"/>
      <c r="AU1116" s="42"/>
      <c r="AV1116" s="42"/>
      <c r="AW1116" s="42"/>
      <c r="AX1116" s="5"/>
      <c r="AY1116" s="33"/>
      <c r="AZ1116" s="33" t="s">
        <v>7353</v>
      </c>
      <c r="BA1116" s="5"/>
      <c r="BB1116" s="5"/>
      <c r="BC1116" s="5" t="s">
        <v>7354</v>
      </c>
      <c r="BD1116" s="33" t="s">
        <v>173</v>
      </c>
      <c r="BE1116" s="41"/>
      <c r="BF1116" s="35"/>
      <c r="BG1116" s="33" t="s">
        <v>169</v>
      </c>
      <c r="BH1116" s="5"/>
      <c r="BI1116" s="33">
        <v>300.0</v>
      </c>
      <c r="BJ1116" s="33" t="s">
        <v>170</v>
      </c>
      <c r="BK1116" s="5"/>
      <c r="BL1116" s="5">
        <f t="shared" si="5"/>
        <v>3994.5</v>
      </c>
      <c r="BM1116" s="5"/>
      <c r="BN1116" s="5"/>
      <c r="BO1116" s="42">
        <f t="shared" si="6"/>
        <v>3994.5</v>
      </c>
      <c r="BP1116" s="44"/>
      <c r="BQ1116" s="45"/>
      <c r="BR1116" s="47"/>
      <c r="BS1116" s="45"/>
      <c r="BT1116" s="37"/>
      <c r="BU1116" s="5"/>
      <c r="BV1116" s="38"/>
      <c r="BW1116" s="48"/>
      <c r="BX1116" s="44"/>
      <c r="BY1116" s="44"/>
      <c r="BZ1116" s="33" t="s">
        <v>131</v>
      </c>
      <c r="CA1116" s="5"/>
      <c r="CB1116" s="5"/>
      <c r="CC1116" s="33" t="s">
        <v>177</v>
      </c>
      <c r="CD1116" s="5"/>
      <c r="CE1116" s="5"/>
      <c r="CF1116" s="33" t="s">
        <v>178</v>
      </c>
      <c r="CG1116" s="33" t="s">
        <v>7355</v>
      </c>
      <c r="CH1116" s="5"/>
      <c r="CI1116" s="5"/>
      <c r="CJ1116" s="5"/>
      <c r="CK1116" s="33"/>
      <c r="CL1116" s="49">
        <v>44995.0</v>
      </c>
      <c r="CM1116" s="33" t="s">
        <v>180</v>
      </c>
      <c r="CN1116" s="5"/>
      <c r="CO1116" s="33">
        <v>2.0</v>
      </c>
      <c r="CP1116" s="33" t="s">
        <v>181</v>
      </c>
      <c r="CQ1116" s="50" t="str">
        <f t="shared" si="7"/>
        <v>04/06/1963</v>
      </c>
      <c r="CR1116" s="33" t="s">
        <v>182</v>
      </c>
      <c r="CS1116" s="33">
        <v>4.0</v>
      </c>
      <c r="CT1116" s="33">
        <v>5.0</v>
      </c>
      <c r="CU1116" s="33">
        <v>25.0</v>
      </c>
      <c r="CV1116" s="33">
        <v>1903.0</v>
      </c>
      <c r="CW1116" s="5"/>
      <c r="CX1116" s="5"/>
      <c r="CY1116" s="33">
        <v>-99.821264</v>
      </c>
      <c r="CZ1116" s="33">
        <v>20.752471</v>
      </c>
      <c r="DA1116" s="33">
        <v>4.412656065E9</v>
      </c>
      <c r="DB1116" s="33">
        <v>2.0</v>
      </c>
      <c r="DC1116" s="33" t="s">
        <v>183</v>
      </c>
      <c r="DD1116" s="33">
        <v>2023.0</v>
      </c>
      <c r="DE1116" s="33" t="s">
        <v>184</v>
      </c>
      <c r="DF1116" s="33"/>
      <c r="DG1116" s="33" t="s">
        <v>185</v>
      </c>
      <c r="DH1116" s="33" t="s">
        <v>186</v>
      </c>
      <c r="DI1116" s="5"/>
      <c r="DJ1116" s="5"/>
    </row>
    <row r="1117">
      <c r="A1117" s="33" t="s">
        <v>7356</v>
      </c>
      <c r="B1117" s="34">
        <v>44952.0</v>
      </c>
      <c r="C1117" s="35" t="s">
        <v>137</v>
      </c>
      <c r="D1117" s="35" t="s">
        <v>139</v>
      </c>
      <c r="E1117" s="35" t="s">
        <v>142</v>
      </c>
      <c r="F1117" s="36" t="s">
        <v>144</v>
      </c>
      <c r="G1117" s="33" t="s">
        <v>7357</v>
      </c>
      <c r="H1117" s="33" t="s">
        <v>3781</v>
      </c>
      <c r="I1117" s="33" t="s">
        <v>414</v>
      </c>
      <c r="J1117" s="33" t="s">
        <v>439</v>
      </c>
      <c r="K1117" s="35" t="s">
        <v>150</v>
      </c>
      <c r="L1117" s="33" t="s">
        <v>3775</v>
      </c>
      <c r="M1117" s="5"/>
      <c r="N1117" s="33" t="s">
        <v>7228</v>
      </c>
      <c r="O1117" s="5"/>
      <c r="P1117" s="35" t="s">
        <v>153</v>
      </c>
      <c r="Q1117" s="35" t="s">
        <v>7228</v>
      </c>
      <c r="R1117" s="33">
        <v>76517.0</v>
      </c>
      <c r="S1117" s="37"/>
      <c r="T1117" s="33"/>
      <c r="U1117" s="33">
        <v>6.71</v>
      </c>
      <c r="V1117" s="33" t="s">
        <v>154</v>
      </c>
      <c r="W1117" s="33"/>
      <c r="X1117" s="33"/>
      <c r="Y1117" s="5"/>
      <c r="Z1117" s="5"/>
      <c r="AA1117" s="33">
        <v>1.0</v>
      </c>
      <c r="AB1117" s="33"/>
      <c r="AC1117" s="33">
        <v>1.0</v>
      </c>
      <c r="AD1117" s="5"/>
      <c r="AE1117" s="5"/>
      <c r="AF1117" s="5"/>
      <c r="AG1117" s="16"/>
      <c r="AH1117" s="38" t="str">
        <f t="shared" si="1"/>
        <v/>
      </c>
      <c r="AI1117" s="39">
        <f t="shared" si="2"/>
        <v>1</v>
      </c>
      <c r="AJ1117" s="37" t="str">
        <f t="shared" si="3"/>
        <v/>
      </c>
      <c r="AK1117" s="41" t="str">
        <f t="shared" si="4"/>
        <v/>
      </c>
      <c r="AL1117" s="35" t="s">
        <v>153</v>
      </c>
      <c r="AM1117" s="33" t="s">
        <v>377</v>
      </c>
      <c r="AN1117" s="33" t="s">
        <v>377</v>
      </c>
      <c r="AO1117" s="41"/>
      <c r="AP1117" s="33" t="s">
        <v>169</v>
      </c>
      <c r="AQ1117" s="33" t="s">
        <v>170</v>
      </c>
      <c r="AR1117" s="33">
        <v>300.0</v>
      </c>
      <c r="AS1117" s="42"/>
      <c r="AT1117" s="42"/>
      <c r="AU1117" s="42"/>
      <c r="AV1117" s="42"/>
      <c r="AW1117" s="42"/>
      <c r="AX1117" s="5"/>
      <c r="AY1117" s="33"/>
      <c r="AZ1117" s="33" t="s">
        <v>7358</v>
      </c>
      <c r="BA1117" s="5"/>
      <c r="BB1117" s="5"/>
      <c r="BC1117" s="5" t="s">
        <v>7359</v>
      </c>
      <c r="BD1117" s="33" t="s">
        <v>173</v>
      </c>
      <c r="BE1117" s="41"/>
      <c r="BF1117" s="35"/>
      <c r="BG1117" s="33" t="s">
        <v>169</v>
      </c>
      <c r="BH1117" s="5"/>
      <c r="BI1117" s="33">
        <v>300.0</v>
      </c>
      <c r="BJ1117" s="33" t="s">
        <v>170</v>
      </c>
      <c r="BK1117" s="5"/>
      <c r="BL1117" s="5">
        <f t="shared" si="5"/>
        <v>3994.5</v>
      </c>
      <c r="BM1117" s="5"/>
      <c r="BN1117" s="5"/>
      <c r="BO1117" s="42">
        <f t="shared" si="6"/>
        <v>3994.5</v>
      </c>
      <c r="BP1117" s="44"/>
      <c r="BQ1117" s="45"/>
      <c r="BR1117" s="47"/>
      <c r="BS1117" s="45"/>
      <c r="BT1117" s="37"/>
      <c r="BU1117" s="5"/>
      <c r="BV1117" s="38"/>
      <c r="BW1117" s="48"/>
      <c r="BX1117" s="44"/>
      <c r="BY1117" s="44"/>
      <c r="BZ1117" s="33" t="s">
        <v>131</v>
      </c>
      <c r="CA1117" s="5"/>
      <c r="CB1117" s="5"/>
      <c r="CC1117" s="33" t="s">
        <v>177</v>
      </c>
      <c r="CD1117" s="5"/>
      <c r="CE1117" s="5"/>
      <c r="CF1117" s="33" t="s">
        <v>178</v>
      </c>
      <c r="CG1117" s="33" t="s">
        <v>7360</v>
      </c>
      <c r="CH1117" s="5"/>
      <c r="CI1117" s="5"/>
      <c r="CJ1117" s="5"/>
      <c r="CK1117" s="33"/>
      <c r="CL1117" s="49">
        <v>44995.0</v>
      </c>
      <c r="CM1117" s="33" t="s">
        <v>180</v>
      </c>
      <c r="CN1117" s="5"/>
      <c r="CO1117" s="33">
        <v>2.0</v>
      </c>
      <c r="CP1117" s="33" t="s">
        <v>181</v>
      </c>
      <c r="CQ1117" s="50" t="str">
        <f t="shared" si="7"/>
        <v>20/04/1941</v>
      </c>
      <c r="CR1117" s="33" t="s">
        <v>182</v>
      </c>
      <c r="CS1117" s="33">
        <v>4.0</v>
      </c>
      <c r="CT1117" s="33">
        <v>5.0</v>
      </c>
      <c r="CU1117" s="33">
        <v>25.0</v>
      </c>
      <c r="CV1117" s="33">
        <v>1903.0</v>
      </c>
      <c r="CW1117" s="5"/>
      <c r="CX1117" s="5"/>
      <c r="CY1117" s="33">
        <v>-99.821264</v>
      </c>
      <c r="CZ1117" s="33">
        <v>20.752471</v>
      </c>
      <c r="DA1117" s="33">
        <v>4.411238035E9</v>
      </c>
      <c r="DB1117" s="33">
        <v>2.0</v>
      </c>
      <c r="DC1117" s="33" t="s">
        <v>183</v>
      </c>
      <c r="DD1117" s="33">
        <v>2023.0</v>
      </c>
      <c r="DE1117" s="33" t="s">
        <v>184</v>
      </c>
      <c r="DF1117" s="33"/>
      <c r="DG1117" s="33" t="s">
        <v>185</v>
      </c>
      <c r="DH1117" s="33" t="s">
        <v>186</v>
      </c>
      <c r="DI1117" s="5"/>
      <c r="DJ1117" s="5"/>
    </row>
    <row r="1118">
      <c r="A1118" s="33" t="s">
        <v>7361</v>
      </c>
      <c r="B1118" s="34">
        <v>44952.0</v>
      </c>
      <c r="C1118" s="35" t="s">
        <v>137</v>
      </c>
      <c r="D1118" s="35" t="s">
        <v>139</v>
      </c>
      <c r="E1118" s="35" t="s">
        <v>142</v>
      </c>
      <c r="F1118" s="36" t="s">
        <v>144</v>
      </c>
      <c r="G1118" s="33" t="s">
        <v>7362</v>
      </c>
      <c r="H1118" s="33" t="s">
        <v>7363</v>
      </c>
      <c r="I1118" s="33" t="s">
        <v>350</v>
      </c>
      <c r="J1118" s="33" t="s">
        <v>4249</v>
      </c>
      <c r="K1118" s="35" t="s">
        <v>150</v>
      </c>
      <c r="L1118" s="33" t="s">
        <v>151</v>
      </c>
      <c r="M1118" s="5"/>
      <c r="N1118" s="33" t="s">
        <v>7228</v>
      </c>
      <c r="O1118" s="5"/>
      <c r="P1118" s="35" t="s">
        <v>153</v>
      </c>
      <c r="Q1118" s="35" t="s">
        <v>7228</v>
      </c>
      <c r="R1118" s="33">
        <v>76517.0</v>
      </c>
      <c r="S1118" s="37"/>
      <c r="T1118" s="33"/>
      <c r="U1118" s="33">
        <v>5.42</v>
      </c>
      <c r="V1118" s="33" t="s">
        <v>154</v>
      </c>
      <c r="W1118" s="33"/>
      <c r="X1118" s="33"/>
      <c r="Y1118" s="5"/>
      <c r="Z1118" s="5"/>
      <c r="AA1118" s="33">
        <v>1.0</v>
      </c>
      <c r="AB1118" s="33">
        <v>1.0</v>
      </c>
      <c r="AC1118" s="33"/>
      <c r="AD1118" s="5"/>
      <c r="AE1118" s="5"/>
      <c r="AF1118" s="5"/>
      <c r="AG1118" s="16"/>
      <c r="AH1118" s="38">
        <f t="shared" si="1"/>
        <v>1</v>
      </c>
      <c r="AI1118" s="39" t="str">
        <f t="shared" si="2"/>
        <v/>
      </c>
      <c r="AJ1118" s="37" t="str">
        <f t="shared" si="3"/>
        <v/>
      </c>
      <c r="AK1118" s="41" t="str">
        <f t="shared" si="4"/>
        <v/>
      </c>
      <c r="AL1118" s="35" t="s">
        <v>153</v>
      </c>
      <c r="AM1118" s="33" t="s">
        <v>377</v>
      </c>
      <c r="AN1118" s="33" t="s">
        <v>377</v>
      </c>
      <c r="AO1118" s="41"/>
      <c r="AP1118" s="33" t="s">
        <v>169</v>
      </c>
      <c r="AQ1118" s="33" t="s">
        <v>170</v>
      </c>
      <c r="AR1118" s="33">
        <v>300.0</v>
      </c>
      <c r="AS1118" s="42"/>
      <c r="AT1118" s="42"/>
      <c r="AU1118" s="42"/>
      <c r="AV1118" s="42"/>
      <c r="AW1118" s="42"/>
      <c r="AX1118" s="5"/>
      <c r="AY1118" s="33"/>
      <c r="AZ1118" s="33" t="s">
        <v>7364</v>
      </c>
      <c r="BA1118" s="5"/>
      <c r="BB1118" s="5"/>
      <c r="BC1118" s="5" t="s">
        <v>7365</v>
      </c>
      <c r="BD1118" s="33" t="s">
        <v>173</v>
      </c>
      <c r="BE1118" s="41"/>
      <c r="BF1118" s="35"/>
      <c r="BG1118" s="33" t="s">
        <v>169</v>
      </c>
      <c r="BH1118" s="5"/>
      <c r="BI1118" s="33">
        <v>300.0</v>
      </c>
      <c r="BJ1118" s="33" t="s">
        <v>170</v>
      </c>
      <c r="BK1118" s="5"/>
      <c r="BL1118" s="5">
        <f t="shared" si="5"/>
        <v>3994.5</v>
      </c>
      <c r="BM1118" s="5"/>
      <c r="BN1118" s="5"/>
      <c r="BO1118" s="42">
        <f t="shared" si="6"/>
        <v>3994.5</v>
      </c>
      <c r="BP1118" s="44"/>
      <c r="BQ1118" s="45"/>
      <c r="BR1118" s="47"/>
      <c r="BS1118" s="45"/>
      <c r="BT1118" s="37"/>
      <c r="BU1118" s="5"/>
      <c r="BV1118" s="38"/>
      <c r="BW1118" s="48"/>
      <c r="BX1118" s="44"/>
      <c r="BY1118" s="44"/>
      <c r="BZ1118" s="33" t="s">
        <v>131</v>
      </c>
      <c r="CA1118" s="5"/>
      <c r="CB1118" s="5"/>
      <c r="CC1118" s="33" t="s">
        <v>177</v>
      </c>
      <c r="CD1118" s="5"/>
      <c r="CE1118" s="5"/>
      <c r="CF1118" s="33" t="s">
        <v>178</v>
      </c>
      <c r="CG1118" s="33" t="s">
        <v>7366</v>
      </c>
      <c r="CH1118" s="5"/>
      <c r="CI1118" s="5"/>
      <c r="CJ1118" s="5"/>
      <c r="CK1118" s="33"/>
      <c r="CL1118" s="49">
        <v>44995.0</v>
      </c>
      <c r="CM1118" s="33" t="s">
        <v>180</v>
      </c>
      <c r="CN1118" s="5"/>
      <c r="CO1118" s="33">
        <v>2.0</v>
      </c>
      <c r="CP1118" s="33" t="s">
        <v>181</v>
      </c>
      <c r="CQ1118" s="50" t="str">
        <f t="shared" si="7"/>
        <v>11/08/1941</v>
      </c>
      <c r="CR1118" s="33" t="s">
        <v>243</v>
      </c>
      <c r="CS1118" s="33">
        <v>4.0</v>
      </c>
      <c r="CT1118" s="33">
        <v>5.0</v>
      </c>
      <c r="CU1118" s="33">
        <v>25.0</v>
      </c>
      <c r="CV1118" s="33">
        <v>1903.0</v>
      </c>
      <c r="CW1118" s="5"/>
      <c r="CX1118" s="5"/>
      <c r="CY1118" s="33">
        <v>-99.821264</v>
      </c>
      <c r="CZ1118" s="33">
        <v>20.752471</v>
      </c>
      <c r="DA1118" s="33">
        <v>4.411165718E9</v>
      </c>
      <c r="DB1118" s="33">
        <v>2.0</v>
      </c>
      <c r="DC1118" s="33" t="s">
        <v>183</v>
      </c>
      <c r="DD1118" s="33">
        <v>2023.0</v>
      </c>
      <c r="DE1118" s="33" t="s">
        <v>184</v>
      </c>
      <c r="DF1118" s="33"/>
      <c r="DG1118" s="33" t="s">
        <v>185</v>
      </c>
      <c r="DH1118" s="33" t="s">
        <v>186</v>
      </c>
      <c r="DI1118" s="5"/>
      <c r="DJ1118" s="5"/>
    </row>
    <row r="1119">
      <c r="A1119" s="33" t="s">
        <v>7367</v>
      </c>
      <c r="B1119" s="34">
        <v>44952.0</v>
      </c>
      <c r="C1119" s="35" t="s">
        <v>137</v>
      </c>
      <c r="D1119" s="35" t="s">
        <v>139</v>
      </c>
      <c r="E1119" s="35" t="s">
        <v>142</v>
      </c>
      <c r="F1119" s="36" t="s">
        <v>144</v>
      </c>
      <c r="G1119" s="33" t="s">
        <v>7368</v>
      </c>
      <c r="H1119" s="33" t="s">
        <v>1512</v>
      </c>
      <c r="I1119" s="33" t="s">
        <v>1872</v>
      </c>
      <c r="J1119" s="33" t="s">
        <v>407</v>
      </c>
      <c r="K1119" s="35" t="s">
        <v>150</v>
      </c>
      <c r="L1119" s="33" t="s">
        <v>151</v>
      </c>
      <c r="M1119" s="5"/>
      <c r="N1119" s="33" t="s">
        <v>7228</v>
      </c>
      <c r="O1119" s="5"/>
      <c r="P1119" s="35" t="s">
        <v>153</v>
      </c>
      <c r="Q1119" s="35" t="s">
        <v>7228</v>
      </c>
      <c r="R1119" s="33">
        <v>76517.0</v>
      </c>
      <c r="S1119" s="37"/>
      <c r="T1119" s="33"/>
      <c r="U1119" s="33">
        <v>1.9</v>
      </c>
      <c r="V1119" s="33" t="s">
        <v>154</v>
      </c>
      <c r="W1119" s="33"/>
      <c r="X1119" s="33"/>
      <c r="Y1119" s="5"/>
      <c r="Z1119" s="5"/>
      <c r="AA1119" s="33">
        <v>1.0</v>
      </c>
      <c r="AB1119" s="33"/>
      <c r="AC1119" s="33">
        <v>1.0</v>
      </c>
      <c r="AD1119" s="5"/>
      <c r="AE1119" s="5"/>
      <c r="AF1119" s="5"/>
      <c r="AG1119" s="16"/>
      <c r="AH1119" s="38" t="str">
        <f t="shared" si="1"/>
        <v/>
      </c>
      <c r="AI1119" s="39" t="str">
        <f t="shared" si="2"/>
        <v/>
      </c>
      <c r="AJ1119" s="37" t="str">
        <f t="shared" si="3"/>
        <v/>
      </c>
      <c r="AK1119" s="41" t="str">
        <f t="shared" si="4"/>
        <v/>
      </c>
      <c r="AL1119" s="35" t="s">
        <v>153</v>
      </c>
      <c r="AM1119" s="33" t="s">
        <v>377</v>
      </c>
      <c r="AN1119" s="33" t="s">
        <v>377</v>
      </c>
      <c r="AO1119" s="41"/>
      <c r="AP1119" s="33" t="s">
        <v>169</v>
      </c>
      <c r="AQ1119" s="33" t="s">
        <v>170</v>
      </c>
      <c r="AR1119" s="33">
        <v>150.0</v>
      </c>
      <c r="AS1119" s="42"/>
      <c r="AT1119" s="42"/>
      <c r="AU1119" s="42"/>
      <c r="AV1119" s="42"/>
      <c r="AW1119" s="42"/>
      <c r="AX1119" s="5"/>
      <c r="AY1119" s="33"/>
      <c r="AZ1119" s="33" t="s">
        <v>7369</v>
      </c>
      <c r="BA1119" s="5"/>
      <c r="BB1119" s="5"/>
      <c r="BC1119" s="5" t="s">
        <v>7370</v>
      </c>
      <c r="BD1119" s="33" t="s">
        <v>173</v>
      </c>
      <c r="BE1119" s="41"/>
      <c r="BF1119" s="35"/>
      <c r="BG1119" s="33" t="s">
        <v>169</v>
      </c>
      <c r="BH1119" s="5"/>
      <c r="BI1119" s="33">
        <v>150.0</v>
      </c>
      <c r="BJ1119" s="33" t="s">
        <v>170</v>
      </c>
      <c r="BK1119" s="5"/>
      <c r="BL1119" s="5">
        <f t="shared" si="5"/>
        <v>1997.25</v>
      </c>
      <c r="BM1119" s="5"/>
      <c r="BN1119" s="5"/>
      <c r="BO1119" s="42">
        <f t="shared" si="6"/>
        <v>1997.25</v>
      </c>
      <c r="BP1119" s="44"/>
      <c r="BQ1119" s="45"/>
      <c r="BR1119" s="47"/>
      <c r="BS1119" s="45"/>
      <c r="BT1119" s="37"/>
      <c r="BU1119" s="5"/>
      <c r="BV1119" s="38"/>
      <c r="BW1119" s="48"/>
      <c r="BX1119" s="44"/>
      <c r="BY1119" s="44"/>
      <c r="BZ1119" s="33" t="s">
        <v>131</v>
      </c>
      <c r="CA1119" s="5"/>
      <c r="CB1119" s="5"/>
      <c r="CC1119" s="33" t="s">
        <v>177</v>
      </c>
      <c r="CD1119" s="5"/>
      <c r="CE1119" s="5"/>
      <c r="CF1119" s="33" t="s">
        <v>178</v>
      </c>
      <c r="CG1119" s="33" t="s">
        <v>7371</v>
      </c>
      <c r="CH1119" s="5"/>
      <c r="CI1119" s="5"/>
      <c r="CJ1119" s="5"/>
      <c r="CK1119" s="33"/>
      <c r="CL1119" s="49">
        <v>44995.0</v>
      </c>
      <c r="CM1119" s="33" t="s">
        <v>180</v>
      </c>
      <c r="CN1119" s="5"/>
      <c r="CO1119" s="33">
        <v>1.0</v>
      </c>
      <c r="CP1119" s="33" t="s">
        <v>181</v>
      </c>
      <c r="CQ1119" s="50" t="str">
        <f t="shared" si="7"/>
        <v>15/10/1978</v>
      </c>
      <c r="CR1119" s="33" t="s">
        <v>182</v>
      </c>
      <c r="CS1119" s="33">
        <v>4.0</v>
      </c>
      <c r="CT1119" s="33">
        <v>5.0</v>
      </c>
      <c r="CU1119" s="33">
        <v>25.0</v>
      </c>
      <c r="CV1119" s="33">
        <v>1903.0</v>
      </c>
      <c r="CW1119" s="5"/>
      <c r="CX1119" s="5"/>
      <c r="CY1119" s="33">
        <v>-99.821264</v>
      </c>
      <c r="CZ1119" s="33">
        <v>20.752471</v>
      </c>
      <c r="DA1119" s="33">
        <v>4.426493571E9</v>
      </c>
      <c r="DB1119" s="33">
        <v>2.0</v>
      </c>
      <c r="DC1119" s="33" t="s">
        <v>183</v>
      </c>
      <c r="DD1119" s="33">
        <v>2023.0</v>
      </c>
      <c r="DE1119" s="33" t="s">
        <v>184</v>
      </c>
      <c r="DF1119" s="33"/>
      <c r="DG1119" s="33" t="s">
        <v>185</v>
      </c>
      <c r="DH1119" s="33" t="s">
        <v>186</v>
      </c>
      <c r="DI1119" s="5"/>
      <c r="DJ1119" s="5"/>
    </row>
    <row r="1120">
      <c r="A1120" s="33" t="s">
        <v>7372</v>
      </c>
      <c r="B1120" s="34">
        <v>44952.0</v>
      </c>
      <c r="C1120" s="35" t="s">
        <v>137</v>
      </c>
      <c r="D1120" s="35" t="s">
        <v>139</v>
      </c>
      <c r="E1120" s="35" t="s">
        <v>142</v>
      </c>
      <c r="F1120" s="36" t="s">
        <v>144</v>
      </c>
      <c r="G1120" s="33" t="s">
        <v>7373</v>
      </c>
      <c r="H1120" s="33" t="s">
        <v>3966</v>
      </c>
      <c r="I1120" s="33" t="s">
        <v>2714</v>
      </c>
      <c r="J1120" s="33" t="s">
        <v>254</v>
      </c>
      <c r="K1120" s="35" t="s">
        <v>150</v>
      </c>
      <c r="L1120" s="33" t="s">
        <v>1603</v>
      </c>
      <c r="M1120" s="5"/>
      <c r="N1120" s="33" t="s">
        <v>377</v>
      </c>
      <c r="O1120" s="5"/>
      <c r="P1120" s="35" t="s">
        <v>153</v>
      </c>
      <c r="Q1120" s="35" t="s">
        <v>377</v>
      </c>
      <c r="R1120" s="33">
        <v>76510.0</v>
      </c>
      <c r="S1120" s="37"/>
      <c r="T1120" s="33"/>
      <c r="U1120" s="33">
        <v>6.71</v>
      </c>
      <c r="V1120" s="33" t="s">
        <v>154</v>
      </c>
      <c r="W1120" s="33"/>
      <c r="X1120" s="33"/>
      <c r="Y1120" s="5"/>
      <c r="Z1120" s="5"/>
      <c r="AA1120" s="33">
        <v>1.0</v>
      </c>
      <c r="AB1120" s="33">
        <v>1.0</v>
      </c>
      <c r="AC1120" s="33"/>
      <c r="AD1120" s="5"/>
      <c r="AE1120" s="5"/>
      <c r="AF1120" s="5"/>
      <c r="AG1120" s="16"/>
      <c r="AH1120" s="38">
        <f t="shared" si="1"/>
        <v>1</v>
      </c>
      <c r="AI1120" s="39" t="str">
        <f t="shared" si="2"/>
        <v/>
      </c>
      <c r="AJ1120" s="37" t="str">
        <f t="shared" si="3"/>
        <v/>
      </c>
      <c r="AK1120" s="41" t="str">
        <f t="shared" si="4"/>
        <v/>
      </c>
      <c r="AL1120" s="35" t="s">
        <v>153</v>
      </c>
      <c r="AM1120" s="33" t="s">
        <v>377</v>
      </c>
      <c r="AN1120" s="33" t="s">
        <v>377</v>
      </c>
      <c r="AO1120" s="41"/>
      <c r="AP1120" s="33" t="s">
        <v>169</v>
      </c>
      <c r="AQ1120" s="33" t="s">
        <v>170</v>
      </c>
      <c r="AR1120" s="33">
        <v>300.0</v>
      </c>
      <c r="AS1120" s="42"/>
      <c r="AT1120" s="42"/>
      <c r="AU1120" s="42"/>
      <c r="AV1120" s="42"/>
      <c r="AW1120" s="42"/>
      <c r="AX1120" s="5"/>
      <c r="AY1120" s="33"/>
      <c r="AZ1120" s="33" t="s">
        <v>7374</v>
      </c>
      <c r="BA1120" s="5"/>
      <c r="BB1120" s="5"/>
      <c r="BC1120" s="5" t="s">
        <v>7375</v>
      </c>
      <c r="BD1120" s="33" t="s">
        <v>173</v>
      </c>
      <c r="BE1120" s="41"/>
      <c r="BF1120" s="35"/>
      <c r="BG1120" s="33" t="s">
        <v>169</v>
      </c>
      <c r="BH1120" s="5"/>
      <c r="BI1120" s="33">
        <v>300.0</v>
      </c>
      <c r="BJ1120" s="33" t="s">
        <v>170</v>
      </c>
      <c r="BK1120" s="5"/>
      <c r="BL1120" s="5">
        <f t="shared" si="5"/>
        <v>3994.5</v>
      </c>
      <c r="BM1120" s="5"/>
      <c r="BN1120" s="5"/>
      <c r="BO1120" s="42">
        <f t="shared" si="6"/>
        <v>3994.5</v>
      </c>
      <c r="BP1120" s="44"/>
      <c r="BQ1120" s="45"/>
      <c r="BR1120" s="47"/>
      <c r="BS1120" s="45"/>
      <c r="BT1120" s="37"/>
      <c r="BU1120" s="5"/>
      <c r="BV1120" s="38"/>
      <c r="BW1120" s="48"/>
      <c r="BX1120" s="44"/>
      <c r="BY1120" s="44"/>
      <c r="BZ1120" s="33" t="s">
        <v>131</v>
      </c>
      <c r="CA1120" s="5"/>
      <c r="CB1120" s="5"/>
      <c r="CC1120" s="33" t="s">
        <v>177</v>
      </c>
      <c r="CD1120" s="5"/>
      <c r="CE1120" s="5"/>
      <c r="CF1120" s="33" t="s">
        <v>178</v>
      </c>
      <c r="CG1120" s="33" t="s">
        <v>7376</v>
      </c>
      <c r="CH1120" s="5"/>
      <c r="CI1120" s="5"/>
      <c r="CJ1120" s="5"/>
      <c r="CK1120" s="33"/>
      <c r="CL1120" s="49">
        <v>44995.0</v>
      </c>
      <c r="CM1120" s="33" t="s">
        <v>180</v>
      </c>
      <c r="CN1120" s="5"/>
      <c r="CO1120" s="33">
        <v>2.0</v>
      </c>
      <c r="CP1120" s="33" t="s">
        <v>181</v>
      </c>
      <c r="CQ1120" s="50" t="str">
        <f t="shared" si="7"/>
        <v>10/01/1952</v>
      </c>
      <c r="CR1120" s="33" t="s">
        <v>243</v>
      </c>
      <c r="CS1120" s="33">
        <v>4.0</v>
      </c>
      <c r="CT1120" s="33">
        <v>5.0</v>
      </c>
      <c r="CU1120" s="33">
        <v>25.0</v>
      </c>
      <c r="CV1120" s="33">
        <v>57.0</v>
      </c>
      <c r="CW1120" s="5"/>
      <c r="CX1120" s="5"/>
      <c r="CY1120" s="33">
        <v>-99.79637</v>
      </c>
      <c r="CZ1120" s="33">
        <v>20.746704</v>
      </c>
      <c r="DA1120" s="33">
        <v>4.411106144E9</v>
      </c>
      <c r="DB1120" s="33">
        <v>2.0</v>
      </c>
      <c r="DC1120" s="33" t="s">
        <v>183</v>
      </c>
      <c r="DD1120" s="33">
        <v>2023.0</v>
      </c>
      <c r="DE1120" s="33" t="s">
        <v>184</v>
      </c>
      <c r="DF1120" s="33"/>
      <c r="DG1120" s="33" t="s">
        <v>185</v>
      </c>
      <c r="DH1120" s="33" t="s">
        <v>186</v>
      </c>
      <c r="DI1120" s="5"/>
      <c r="DJ1120" s="5"/>
    </row>
    <row r="1121">
      <c r="A1121" s="33" t="s">
        <v>7377</v>
      </c>
      <c r="B1121" s="34">
        <v>44952.0</v>
      </c>
      <c r="C1121" s="35" t="s">
        <v>137</v>
      </c>
      <c r="D1121" s="35" t="s">
        <v>139</v>
      </c>
      <c r="E1121" s="35" t="s">
        <v>142</v>
      </c>
      <c r="F1121" s="36" t="s">
        <v>144</v>
      </c>
      <c r="G1121" s="33" t="s">
        <v>7378</v>
      </c>
      <c r="H1121" s="33" t="s">
        <v>488</v>
      </c>
      <c r="I1121" s="33" t="s">
        <v>2714</v>
      </c>
      <c r="J1121" s="33" t="s">
        <v>2260</v>
      </c>
      <c r="K1121" s="35" t="s">
        <v>150</v>
      </c>
      <c r="L1121" s="33" t="s">
        <v>1603</v>
      </c>
      <c r="M1121" s="5"/>
      <c r="N1121" s="33" t="s">
        <v>377</v>
      </c>
      <c r="O1121" s="5"/>
      <c r="P1121" s="35" t="s">
        <v>153</v>
      </c>
      <c r="Q1121" s="35" t="s">
        <v>377</v>
      </c>
      <c r="R1121" s="33">
        <v>76510.0</v>
      </c>
      <c r="S1121" s="37"/>
      <c r="T1121" s="33"/>
      <c r="U1121" s="33">
        <v>7.33</v>
      </c>
      <c r="V1121" s="33" t="s">
        <v>154</v>
      </c>
      <c r="W1121" s="33"/>
      <c r="X1121" s="33"/>
      <c r="Y1121" s="5"/>
      <c r="Z1121" s="5"/>
      <c r="AA1121" s="33">
        <v>1.0</v>
      </c>
      <c r="AB1121" s="33"/>
      <c r="AC1121" s="33">
        <v>1.0</v>
      </c>
      <c r="AD1121" s="5"/>
      <c r="AE1121" s="5"/>
      <c r="AF1121" s="5"/>
      <c r="AG1121" s="16"/>
      <c r="AH1121" s="38" t="str">
        <f t="shared" si="1"/>
        <v/>
      </c>
      <c r="AI1121" s="39">
        <f t="shared" si="2"/>
        <v>1</v>
      </c>
      <c r="AJ1121" s="37" t="str">
        <f t="shared" si="3"/>
        <v/>
      </c>
      <c r="AK1121" s="41" t="str">
        <f t="shared" si="4"/>
        <v/>
      </c>
      <c r="AL1121" s="35" t="s">
        <v>153</v>
      </c>
      <c r="AM1121" s="33" t="s">
        <v>377</v>
      </c>
      <c r="AN1121" s="33" t="s">
        <v>377</v>
      </c>
      <c r="AO1121" s="41"/>
      <c r="AP1121" s="33" t="s">
        <v>169</v>
      </c>
      <c r="AQ1121" s="33" t="s">
        <v>170</v>
      </c>
      <c r="AR1121" s="33">
        <v>300.0</v>
      </c>
      <c r="AS1121" s="42"/>
      <c r="AT1121" s="42"/>
      <c r="AU1121" s="42"/>
      <c r="AV1121" s="42"/>
      <c r="AW1121" s="42"/>
      <c r="AX1121" s="5"/>
      <c r="AY1121" s="33"/>
      <c r="AZ1121" s="33" t="s">
        <v>7379</v>
      </c>
      <c r="BA1121" s="5"/>
      <c r="BB1121" s="5"/>
      <c r="BC1121" s="5" t="s">
        <v>7380</v>
      </c>
      <c r="BD1121" s="33" t="s">
        <v>173</v>
      </c>
      <c r="BE1121" s="41"/>
      <c r="BF1121" s="35"/>
      <c r="BG1121" s="33" t="s">
        <v>169</v>
      </c>
      <c r="BH1121" s="5"/>
      <c r="BI1121" s="33">
        <v>300.0</v>
      </c>
      <c r="BJ1121" s="33" t="s">
        <v>170</v>
      </c>
      <c r="BK1121" s="5"/>
      <c r="BL1121" s="5">
        <f t="shared" si="5"/>
        <v>3994.5</v>
      </c>
      <c r="BM1121" s="5"/>
      <c r="BN1121" s="5"/>
      <c r="BO1121" s="42">
        <f t="shared" si="6"/>
        <v>3994.5</v>
      </c>
      <c r="BP1121" s="44"/>
      <c r="BQ1121" s="45"/>
      <c r="BR1121" s="47"/>
      <c r="BS1121" s="45"/>
      <c r="BT1121" s="37"/>
      <c r="BU1121" s="5"/>
      <c r="BV1121" s="38"/>
      <c r="BW1121" s="48"/>
      <c r="BX1121" s="44"/>
      <c r="BY1121" s="44"/>
      <c r="BZ1121" s="33" t="s">
        <v>131</v>
      </c>
      <c r="CA1121" s="5"/>
      <c r="CB1121" s="5"/>
      <c r="CC1121" s="33" t="s">
        <v>177</v>
      </c>
      <c r="CD1121" s="5"/>
      <c r="CE1121" s="5"/>
      <c r="CF1121" s="33" t="s">
        <v>178</v>
      </c>
      <c r="CG1121" s="33" t="s">
        <v>7381</v>
      </c>
      <c r="CH1121" s="5"/>
      <c r="CI1121" s="5"/>
      <c r="CJ1121" s="5"/>
      <c r="CK1121" s="33"/>
      <c r="CL1121" s="49">
        <v>44995.0</v>
      </c>
      <c r="CM1121" s="33" t="s">
        <v>180</v>
      </c>
      <c r="CN1121" s="5"/>
      <c r="CO1121" s="33">
        <v>2.0</v>
      </c>
      <c r="CP1121" s="33" t="s">
        <v>181</v>
      </c>
      <c r="CQ1121" s="50" t="str">
        <f t="shared" si="7"/>
        <v>05/07/1962</v>
      </c>
      <c r="CR1121" s="33" t="s">
        <v>182</v>
      </c>
      <c r="CS1121" s="33">
        <v>4.0</v>
      </c>
      <c r="CT1121" s="33">
        <v>5.0</v>
      </c>
      <c r="CU1121" s="33">
        <v>25.0</v>
      </c>
      <c r="CV1121" s="33">
        <v>57.0</v>
      </c>
      <c r="CW1121" s="5"/>
      <c r="CX1121" s="5"/>
      <c r="CY1121" s="33">
        <v>-99.79637</v>
      </c>
      <c r="CZ1121" s="33">
        <v>20.746704</v>
      </c>
      <c r="DA1121" s="33">
        <v>4.425540817E9</v>
      </c>
      <c r="DB1121" s="33">
        <v>2.0</v>
      </c>
      <c r="DC1121" s="33" t="s">
        <v>183</v>
      </c>
      <c r="DD1121" s="33">
        <v>2023.0</v>
      </c>
      <c r="DE1121" s="33" t="s">
        <v>184</v>
      </c>
      <c r="DF1121" s="33"/>
      <c r="DG1121" s="33" t="s">
        <v>185</v>
      </c>
      <c r="DH1121" s="33" t="s">
        <v>186</v>
      </c>
      <c r="DI1121" s="5"/>
      <c r="DJ1121" s="5"/>
    </row>
    <row r="1122">
      <c r="A1122" s="33" t="s">
        <v>7382</v>
      </c>
      <c r="B1122" s="34">
        <v>44952.0</v>
      </c>
      <c r="C1122" s="35" t="s">
        <v>137</v>
      </c>
      <c r="D1122" s="35" t="s">
        <v>139</v>
      </c>
      <c r="E1122" s="35" t="s">
        <v>142</v>
      </c>
      <c r="F1122" s="36" t="s">
        <v>144</v>
      </c>
      <c r="G1122" s="33" t="s">
        <v>7383</v>
      </c>
      <c r="H1122" s="33" t="s">
        <v>7384</v>
      </c>
      <c r="I1122" s="33" t="s">
        <v>2714</v>
      </c>
      <c r="J1122" s="33" t="s">
        <v>4249</v>
      </c>
      <c r="K1122" s="35" t="s">
        <v>150</v>
      </c>
      <c r="L1122" s="33" t="s">
        <v>1255</v>
      </c>
      <c r="M1122" s="5"/>
      <c r="N1122" s="33" t="s">
        <v>377</v>
      </c>
      <c r="O1122" s="5"/>
      <c r="P1122" s="35" t="s">
        <v>153</v>
      </c>
      <c r="Q1122" s="35" t="s">
        <v>377</v>
      </c>
      <c r="R1122" s="33">
        <v>76510.0</v>
      </c>
      <c r="S1122" s="37"/>
      <c r="T1122" s="33"/>
      <c r="U1122" s="33">
        <v>6.21</v>
      </c>
      <c r="V1122" s="33" t="s">
        <v>154</v>
      </c>
      <c r="W1122" s="33"/>
      <c r="X1122" s="33"/>
      <c r="Y1122" s="5"/>
      <c r="Z1122" s="5"/>
      <c r="AA1122" s="33">
        <v>1.0</v>
      </c>
      <c r="AB1122" s="33">
        <v>1.0</v>
      </c>
      <c r="AC1122" s="33"/>
      <c r="AD1122" s="5"/>
      <c r="AE1122" s="5"/>
      <c r="AF1122" s="5"/>
      <c r="AG1122" s="16"/>
      <c r="AH1122" s="38" t="str">
        <f t="shared" si="1"/>
        <v/>
      </c>
      <c r="AI1122" s="39" t="str">
        <f t="shared" si="2"/>
        <v/>
      </c>
      <c r="AJ1122" s="37" t="str">
        <f t="shared" si="3"/>
        <v/>
      </c>
      <c r="AK1122" s="41" t="str">
        <f t="shared" si="4"/>
        <v/>
      </c>
      <c r="AL1122" s="35" t="s">
        <v>153</v>
      </c>
      <c r="AM1122" s="33" t="s">
        <v>377</v>
      </c>
      <c r="AN1122" s="33" t="s">
        <v>377</v>
      </c>
      <c r="AO1122" s="41"/>
      <c r="AP1122" s="33" t="s">
        <v>169</v>
      </c>
      <c r="AQ1122" s="33" t="s">
        <v>170</v>
      </c>
      <c r="AR1122" s="33">
        <v>300.0</v>
      </c>
      <c r="AS1122" s="42"/>
      <c r="AT1122" s="42"/>
      <c r="AU1122" s="42"/>
      <c r="AV1122" s="42"/>
      <c r="AW1122" s="42"/>
      <c r="AX1122" s="5"/>
      <c r="AY1122" s="33"/>
      <c r="AZ1122" s="33" t="s">
        <v>7385</v>
      </c>
      <c r="BA1122" s="5"/>
      <c r="BB1122" s="5"/>
      <c r="BC1122" s="5" t="s">
        <v>7386</v>
      </c>
      <c r="BD1122" s="33" t="s">
        <v>173</v>
      </c>
      <c r="BE1122" s="41"/>
      <c r="BF1122" s="35"/>
      <c r="BG1122" s="33" t="s">
        <v>169</v>
      </c>
      <c r="BH1122" s="5"/>
      <c r="BI1122" s="33">
        <v>300.0</v>
      </c>
      <c r="BJ1122" s="33" t="s">
        <v>170</v>
      </c>
      <c r="BK1122" s="5"/>
      <c r="BL1122" s="5">
        <f t="shared" si="5"/>
        <v>3994.5</v>
      </c>
      <c r="BM1122" s="5"/>
      <c r="BN1122" s="5"/>
      <c r="BO1122" s="42">
        <f t="shared" si="6"/>
        <v>3994.5</v>
      </c>
      <c r="BP1122" s="44"/>
      <c r="BQ1122" s="45"/>
      <c r="BR1122" s="47"/>
      <c r="BS1122" s="45"/>
      <c r="BT1122" s="37"/>
      <c r="BU1122" s="5"/>
      <c r="BV1122" s="38"/>
      <c r="BW1122" s="48"/>
      <c r="BX1122" s="44"/>
      <c r="BY1122" s="44"/>
      <c r="BZ1122" s="33" t="s">
        <v>131</v>
      </c>
      <c r="CA1122" s="5"/>
      <c r="CB1122" s="5"/>
      <c r="CC1122" s="33" t="s">
        <v>177</v>
      </c>
      <c r="CD1122" s="5"/>
      <c r="CE1122" s="5"/>
      <c r="CF1122" s="33" t="s">
        <v>178</v>
      </c>
      <c r="CG1122" s="33" t="s">
        <v>7387</v>
      </c>
      <c r="CH1122" s="5"/>
      <c r="CI1122" s="5"/>
      <c r="CJ1122" s="5"/>
      <c r="CK1122" s="33"/>
      <c r="CL1122" s="49">
        <v>44995.0</v>
      </c>
      <c r="CM1122" s="33" t="s">
        <v>180</v>
      </c>
      <c r="CN1122" s="5"/>
      <c r="CO1122" s="33">
        <v>2.0</v>
      </c>
      <c r="CP1122" s="33" t="s">
        <v>181</v>
      </c>
      <c r="CQ1122" s="50" t="str">
        <f t="shared" si="7"/>
        <v>08/07/1983</v>
      </c>
      <c r="CR1122" s="33" t="s">
        <v>243</v>
      </c>
      <c r="CS1122" s="33">
        <v>4.0</v>
      </c>
      <c r="CT1122" s="33">
        <v>5.0</v>
      </c>
      <c r="CU1122" s="33">
        <v>25.0</v>
      </c>
      <c r="CV1122" s="33">
        <v>57.0</v>
      </c>
      <c r="CW1122" s="5"/>
      <c r="CX1122" s="5"/>
      <c r="CY1122" s="33">
        <v>-99.796335</v>
      </c>
      <c r="CZ1122" s="33">
        <v>20.746695</v>
      </c>
      <c r="DA1122" s="33">
        <v>4.411389587E9</v>
      </c>
      <c r="DB1122" s="33">
        <v>2.0</v>
      </c>
      <c r="DC1122" s="33" t="s">
        <v>183</v>
      </c>
      <c r="DD1122" s="33">
        <v>2023.0</v>
      </c>
      <c r="DE1122" s="33" t="s">
        <v>184</v>
      </c>
      <c r="DF1122" s="33"/>
      <c r="DG1122" s="33" t="s">
        <v>185</v>
      </c>
      <c r="DH1122" s="33" t="s">
        <v>186</v>
      </c>
      <c r="DI1122" s="5"/>
      <c r="DJ1122" s="5"/>
    </row>
    <row r="1123">
      <c r="A1123" s="33" t="s">
        <v>7388</v>
      </c>
      <c r="B1123" s="34">
        <v>44952.0</v>
      </c>
      <c r="C1123" s="35" t="s">
        <v>137</v>
      </c>
      <c r="D1123" s="35" t="s">
        <v>139</v>
      </c>
      <c r="E1123" s="35" t="s">
        <v>142</v>
      </c>
      <c r="F1123" s="36" t="s">
        <v>144</v>
      </c>
      <c r="G1123" s="33" t="s">
        <v>7389</v>
      </c>
      <c r="H1123" s="33" t="s">
        <v>7390</v>
      </c>
      <c r="I1123" s="33" t="s">
        <v>2714</v>
      </c>
      <c r="J1123" s="33" t="s">
        <v>2740</v>
      </c>
      <c r="K1123" s="35" t="s">
        <v>150</v>
      </c>
      <c r="L1123" s="33" t="s">
        <v>1603</v>
      </c>
      <c r="M1123" s="5"/>
      <c r="N1123" s="33" t="s">
        <v>377</v>
      </c>
      <c r="O1123" s="5"/>
      <c r="P1123" s="35" t="s">
        <v>153</v>
      </c>
      <c r="Q1123" s="35" t="s">
        <v>377</v>
      </c>
      <c r="R1123" s="33">
        <v>76510.0</v>
      </c>
      <c r="S1123" s="37"/>
      <c r="T1123" s="33"/>
      <c r="U1123" s="33">
        <v>3.93</v>
      </c>
      <c r="V1123" s="33" t="s">
        <v>154</v>
      </c>
      <c r="W1123" s="33"/>
      <c r="X1123" s="33"/>
      <c r="Y1123" s="5"/>
      <c r="Z1123" s="5"/>
      <c r="AA1123" s="33">
        <v>1.0</v>
      </c>
      <c r="AB1123" s="33"/>
      <c r="AC1123" s="33">
        <v>1.0</v>
      </c>
      <c r="AD1123" s="5"/>
      <c r="AE1123" s="5"/>
      <c r="AF1123" s="5"/>
      <c r="AG1123" s="16"/>
      <c r="AH1123" s="38" t="str">
        <f t="shared" si="1"/>
        <v/>
      </c>
      <c r="AI1123" s="39">
        <f t="shared" si="2"/>
        <v>1</v>
      </c>
      <c r="AJ1123" s="37" t="str">
        <f t="shared" si="3"/>
        <v/>
      </c>
      <c r="AK1123" s="41" t="str">
        <f t="shared" si="4"/>
        <v/>
      </c>
      <c r="AL1123" s="35" t="s">
        <v>153</v>
      </c>
      <c r="AM1123" s="33" t="s">
        <v>377</v>
      </c>
      <c r="AN1123" s="33" t="s">
        <v>377</v>
      </c>
      <c r="AO1123" s="41"/>
      <c r="AP1123" s="33" t="s">
        <v>169</v>
      </c>
      <c r="AQ1123" s="33" t="s">
        <v>170</v>
      </c>
      <c r="AR1123" s="33">
        <v>300.0</v>
      </c>
      <c r="AS1123" s="42"/>
      <c r="AT1123" s="42"/>
      <c r="AU1123" s="42"/>
      <c r="AV1123" s="42"/>
      <c r="AW1123" s="42"/>
      <c r="AX1123" s="5"/>
      <c r="AY1123" s="33"/>
      <c r="AZ1123" s="33" t="s">
        <v>7391</v>
      </c>
      <c r="BA1123" s="5"/>
      <c r="BB1123" s="5"/>
      <c r="BC1123" s="5" t="s">
        <v>7392</v>
      </c>
      <c r="BD1123" s="33" t="s">
        <v>173</v>
      </c>
      <c r="BE1123" s="41"/>
      <c r="BF1123" s="35"/>
      <c r="BG1123" s="33" t="s">
        <v>169</v>
      </c>
      <c r="BH1123" s="5"/>
      <c r="BI1123" s="33">
        <v>300.0</v>
      </c>
      <c r="BJ1123" s="33" t="s">
        <v>170</v>
      </c>
      <c r="BK1123" s="5"/>
      <c r="BL1123" s="5">
        <f t="shared" si="5"/>
        <v>3994.5</v>
      </c>
      <c r="BM1123" s="5"/>
      <c r="BN1123" s="5"/>
      <c r="BO1123" s="42">
        <f t="shared" si="6"/>
        <v>3994.5</v>
      </c>
      <c r="BP1123" s="44"/>
      <c r="BQ1123" s="45"/>
      <c r="BR1123" s="47"/>
      <c r="BS1123" s="45"/>
      <c r="BT1123" s="37"/>
      <c r="BU1123" s="5"/>
      <c r="BV1123" s="38"/>
      <c r="BW1123" s="48"/>
      <c r="BX1123" s="44"/>
      <c r="BY1123" s="44"/>
      <c r="BZ1123" s="33" t="s">
        <v>131</v>
      </c>
      <c r="CA1123" s="5"/>
      <c r="CB1123" s="5"/>
      <c r="CC1123" s="33" t="s">
        <v>177</v>
      </c>
      <c r="CD1123" s="5"/>
      <c r="CE1123" s="5"/>
      <c r="CF1123" s="33" t="s">
        <v>178</v>
      </c>
      <c r="CG1123" s="33" t="s">
        <v>7393</v>
      </c>
      <c r="CH1123" s="5"/>
      <c r="CI1123" s="5"/>
      <c r="CJ1123" s="5"/>
      <c r="CK1123" s="33"/>
      <c r="CL1123" s="49">
        <v>44995.0</v>
      </c>
      <c r="CM1123" s="33" t="s">
        <v>180</v>
      </c>
      <c r="CN1123" s="5"/>
      <c r="CO1123" s="33">
        <v>2.0</v>
      </c>
      <c r="CP1123" s="33" t="s">
        <v>181</v>
      </c>
      <c r="CQ1123" s="50" t="str">
        <f t="shared" si="7"/>
        <v>12/02/1931</v>
      </c>
      <c r="CR1123" s="33" t="s">
        <v>182</v>
      </c>
      <c r="CS1123" s="33">
        <v>4.0</v>
      </c>
      <c r="CT1123" s="33">
        <v>5.0</v>
      </c>
      <c r="CU1123" s="33">
        <v>25.0</v>
      </c>
      <c r="CV1123" s="33">
        <v>57.0</v>
      </c>
      <c r="CW1123" s="5"/>
      <c r="CX1123" s="5"/>
      <c r="CY1123" s="33">
        <v>-99.79637</v>
      </c>
      <c r="CZ1123" s="33">
        <v>20.746704</v>
      </c>
      <c r="DA1123" s="33">
        <v>4.411106144E9</v>
      </c>
      <c r="DB1123" s="33">
        <v>2.0</v>
      </c>
      <c r="DC1123" s="33" t="s">
        <v>183</v>
      </c>
      <c r="DD1123" s="33">
        <v>2023.0</v>
      </c>
      <c r="DE1123" s="33" t="s">
        <v>184</v>
      </c>
      <c r="DF1123" s="33"/>
      <c r="DG1123" s="33" t="s">
        <v>185</v>
      </c>
      <c r="DH1123" s="33" t="s">
        <v>186</v>
      </c>
      <c r="DI1123" s="5"/>
      <c r="DJ1123" s="5"/>
    </row>
    <row r="1124">
      <c r="A1124" s="33" t="s">
        <v>7394</v>
      </c>
      <c r="B1124" s="34">
        <v>44952.0</v>
      </c>
      <c r="C1124" s="35" t="s">
        <v>137</v>
      </c>
      <c r="D1124" s="35" t="s">
        <v>139</v>
      </c>
      <c r="E1124" s="35" t="s">
        <v>142</v>
      </c>
      <c r="F1124" s="36" t="s">
        <v>144</v>
      </c>
      <c r="G1124" s="33" t="s">
        <v>7395</v>
      </c>
      <c r="H1124" s="33" t="s">
        <v>7396</v>
      </c>
      <c r="I1124" s="33" t="s">
        <v>2714</v>
      </c>
      <c r="J1124" s="33" t="s">
        <v>2714</v>
      </c>
      <c r="K1124" s="35" t="s">
        <v>150</v>
      </c>
      <c r="L1124" s="33" t="s">
        <v>1255</v>
      </c>
      <c r="M1124" s="5"/>
      <c r="N1124" s="33" t="s">
        <v>377</v>
      </c>
      <c r="O1124" s="5"/>
      <c r="P1124" s="35" t="s">
        <v>153</v>
      </c>
      <c r="Q1124" s="35" t="s">
        <v>377</v>
      </c>
      <c r="R1124" s="33">
        <v>76510.0</v>
      </c>
      <c r="S1124" s="37"/>
      <c r="T1124" s="33"/>
      <c r="U1124" s="33">
        <v>4.73</v>
      </c>
      <c r="V1124" s="33" t="s">
        <v>154</v>
      </c>
      <c r="W1124" s="33"/>
      <c r="X1124" s="33"/>
      <c r="Y1124" s="5"/>
      <c r="Z1124" s="5"/>
      <c r="AA1124" s="33">
        <v>1.0</v>
      </c>
      <c r="AB1124" s="33"/>
      <c r="AC1124" s="33">
        <v>1.0</v>
      </c>
      <c r="AD1124" s="5"/>
      <c r="AE1124" s="5"/>
      <c r="AF1124" s="5"/>
      <c r="AG1124" s="16"/>
      <c r="AH1124" s="38" t="str">
        <f t="shared" si="1"/>
        <v/>
      </c>
      <c r="AI1124" s="39">
        <f t="shared" si="2"/>
        <v>1</v>
      </c>
      <c r="AJ1124" s="37" t="str">
        <f t="shared" si="3"/>
        <v/>
      </c>
      <c r="AK1124" s="41" t="str">
        <f t="shared" si="4"/>
        <v/>
      </c>
      <c r="AL1124" s="35" t="s">
        <v>153</v>
      </c>
      <c r="AM1124" s="33" t="s">
        <v>377</v>
      </c>
      <c r="AN1124" s="33" t="s">
        <v>377</v>
      </c>
      <c r="AO1124" s="41"/>
      <c r="AP1124" s="33" t="s">
        <v>169</v>
      </c>
      <c r="AQ1124" s="33" t="s">
        <v>170</v>
      </c>
      <c r="AR1124" s="33">
        <v>300.0</v>
      </c>
      <c r="AS1124" s="42"/>
      <c r="AT1124" s="42"/>
      <c r="AU1124" s="42"/>
      <c r="AV1124" s="42"/>
      <c r="AW1124" s="42"/>
      <c r="AX1124" s="5"/>
      <c r="AY1124" s="33"/>
      <c r="AZ1124" s="33" t="s">
        <v>7397</v>
      </c>
      <c r="BA1124" s="5"/>
      <c r="BB1124" s="5"/>
      <c r="BC1124" s="5" t="s">
        <v>7398</v>
      </c>
      <c r="BD1124" s="33" t="s">
        <v>173</v>
      </c>
      <c r="BE1124" s="41"/>
      <c r="BF1124" s="35"/>
      <c r="BG1124" s="33" t="s">
        <v>169</v>
      </c>
      <c r="BH1124" s="5"/>
      <c r="BI1124" s="33">
        <v>300.0</v>
      </c>
      <c r="BJ1124" s="33" t="s">
        <v>170</v>
      </c>
      <c r="BK1124" s="5"/>
      <c r="BL1124" s="5">
        <f t="shared" si="5"/>
        <v>3994.5</v>
      </c>
      <c r="BM1124" s="5"/>
      <c r="BN1124" s="5"/>
      <c r="BO1124" s="42">
        <f t="shared" si="6"/>
        <v>3994.5</v>
      </c>
      <c r="BP1124" s="44"/>
      <c r="BQ1124" s="45"/>
      <c r="BR1124" s="47"/>
      <c r="BS1124" s="45"/>
      <c r="BT1124" s="37"/>
      <c r="BU1124" s="5"/>
      <c r="BV1124" s="38"/>
      <c r="BW1124" s="48"/>
      <c r="BX1124" s="44"/>
      <c r="BY1124" s="44"/>
      <c r="BZ1124" s="33" t="s">
        <v>131</v>
      </c>
      <c r="CA1124" s="5"/>
      <c r="CB1124" s="5"/>
      <c r="CC1124" s="33" t="s">
        <v>177</v>
      </c>
      <c r="CD1124" s="5"/>
      <c r="CE1124" s="5"/>
      <c r="CF1124" s="33" t="s">
        <v>178</v>
      </c>
      <c r="CG1124" s="33" t="s">
        <v>7399</v>
      </c>
      <c r="CH1124" s="5"/>
      <c r="CI1124" s="5"/>
      <c r="CJ1124" s="5"/>
      <c r="CK1124" s="33"/>
      <c r="CL1124" s="49">
        <v>44995.0</v>
      </c>
      <c r="CM1124" s="33" t="s">
        <v>180</v>
      </c>
      <c r="CN1124" s="5"/>
      <c r="CO1124" s="33">
        <v>2.0</v>
      </c>
      <c r="CP1124" s="33" t="s">
        <v>181</v>
      </c>
      <c r="CQ1124" s="50" t="str">
        <f t="shared" si="7"/>
        <v>05/05/1950</v>
      </c>
      <c r="CR1124" s="33" t="s">
        <v>182</v>
      </c>
      <c r="CS1124" s="33">
        <v>4.0</v>
      </c>
      <c r="CT1124" s="33">
        <v>5.0</v>
      </c>
      <c r="CU1124" s="33">
        <v>25.0</v>
      </c>
      <c r="CV1124" s="33">
        <v>57.0</v>
      </c>
      <c r="CW1124" s="5"/>
      <c r="CX1124" s="5"/>
      <c r="CY1124" s="33">
        <v>-99.796335</v>
      </c>
      <c r="CZ1124" s="33">
        <v>20.746695</v>
      </c>
      <c r="DA1124" s="33">
        <v>4.411154002E9</v>
      </c>
      <c r="DB1124" s="33">
        <v>2.0</v>
      </c>
      <c r="DC1124" s="33" t="s">
        <v>183</v>
      </c>
      <c r="DD1124" s="33">
        <v>2023.0</v>
      </c>
      <c r="DE1124" s="33" t="s">
        <v>184</v>
      </c>
      <c r="DF1124" s="33"/>
      <c r="DG1124" s="33" t="s">
        <v>185</v>
      </c>
      <c r="DH1124" s="33" t="s">
        <v>186</v>
      </c>
      <c r="DI1124" s="5"/>
      <c r="DJ1124" s="5"/>
    </row>
    <row r="1125">
      <c r="A1125" s="33" t="s">
        <v>7400</v>
      </c>
      <c r="B1125" s="34">
        <v>44952.0</v>
      </c>
      <c r="C1125" s="35" t="s">
        <v>137</v>
      </c>
      <c r="D1125" s="35" t="s">
        <v>139</v>
      </c>
      <c r="E1125" s="35" t="s">
        <v>142</v>
      </c>
      <c r="F1125" s="36" t="s">
        <v>144</v>
      </c>
      <c r="G1125" s="33" t="s">
        <v>7401</v>
      </c>
      <c r="H1125" s="33" t="s">
        <v>3865</v>
      </c>
      <c r="I1125" s="33" t="s">
        <v>2714</v>
      </c>
      <c r="J1125" s="33" t="s">
        <v>546</v>
      </c>
      <c r="K1125" s="35" t="s">
        <v>150</v>
      </c>
      <c r="L1125" s="33" t="s">
        <v>151</v>
      </c>
      <c r="M1125" s="5"/>
      <c r="N1125" s="33" t="s">
        <v>377</v>
      </c>
      <c r="O1125" s="5"/>
      <c r="P1125" s="35" t="s">
        <v>153</v>
      </c>
      <c r="Q1125" s="35" t="s">
        <v>377</v>
      </c>
      <c r="R1125" s="33">
        <v>76510.0</v>
      </c>
      <c r="S1125" s="37"/>
      <c r="T1125" s="33"/>
      <c r="U1125" s="33">
        <v>6.31</v>
      </c>
      <c r="V1125" s="33" t="s">
        <v>154</v>
      </c>
      <c r="W1125" s="33"/>
      <c r="X1125" s="33"/>
      <c r="Y1125" s="5"/>
      <c r="Z1125" s="5"/>
      <c r="AA1125" s="33">
        <v>1.0</v>
      </c>
      <c r="AB1125" s="33"/>
      <c r="AC1125" s="33">
        <v>1.0</v>
      </c>
      <c r="AD1125" s="5"/>
      <c r="AE1125" s="5"/>
      <c r="AF1125" s="5"/>
      <c r="AG1125" s="16"/>
      <c r="AH1125" s="38" t="str">
        <f t="shared" si="1"/>
        <v/>
      </c>
      <c r="AI1125" s="39">
        <f t="shared" si="2"/>
        <v>1</v>
      </c>
      <c r="AJ1125" s="37" t="str">
        <f t="shared" si="3"/>
        <v/>
      </c>
      <c r="AK1125" s="41" t="str">
        <f t="shared" si="4"/>
        <v/>
      </c>
      <c r="AL1125" s="35" t="s">
        <v>153</v>
      </c>
      <c r="AM1125" s="33" t="s">
        <v>377</v>
      </c>
      <c r="AN1125" s="33" t="s">
        <v>377</v>
      </c>
      <c r="AO1125" s="41"/>
      <c r="AP1125" s="33" t="s">
        <v>169</v>
      </c>
      <c r="AQ1125" s="33" t="s">
        <v>170</v>
      </c>
      <c r="AR1125" s="33">
        <v>300.0</v>
      </c>
      <c r="AS1125" s="42"/>
      <c r="AT1125" s="42"/>
      <c r="AU1125" s="42"/>
      <c r="AV1125" s="42"/>
      <c r="AW1125" s="42"/>
      <c r="AX1125" s="5"/>
      <c r="AY1125" s="33"/>
      <c r="AZ1125" s="33" t="s">
        <v>7402</v>
      </c>
      <c r="BA1125" s="5"/>
      <c r="BB1125" s="5"/>
      <c r="BC1125" s="5" t="s">
        <v>7403</v>
      </c>
      <c r="BD1125" s="33" t="s">
        <v>173</v>
      </c>
      <c r="BE1125" s="41"/>
      <c r="BF1125" s="35"/>
      <c r="BG1125" s="33" t="s">
        <v>169</v>
      </c>
      <c r="BH1125" s="5"/>
      <c r="BI1125" s="33">
        <v>300.0</v>
      </c>
      <c r="BJ1125" s="33" t="s">
        <v>170</v>
      </c>
      <c r="BK1125" s="5"/>
      <c r="BL1125" s="5">
        <f t="shared" si="5"/>
        <v>3994.5</v>
      </c>
      <c r="BM1125" s="5"/>
      <c r="BN1125" s="5"/>
      <c r="BO1125" s="42">
        <f t="shared" si="6"/>
        <v>3994.5</v>
      </c>
      <c r="BP1125" s="44"/>
      <c r="BQ1125" s="45"/>
      <c r="BR1125" s="47"/>
      <c r="BS1125" s="45"/>
      <c r="BT1125" s="37"/>
      <c r="BU1125" s="5"/>
      <c r="BV1125" s="38"/>
      <c r="BW1125" s="48"/>
      <c r="BX1125" s="44"/>
      <c r="BY1125" s="44"/>
      <c r="BZ1125" s="33" t="s">
        <v>131</v>
      </c>
      <c r="CA1125" s="5"/>
      <c r="CB1125" s="5"/>
      <c r="CC1125" s="33" t="s">
        <v>177</v>
      </c>
      <c r="CD1125" s="5"/>
      <c r="CE1125" s="5"/>
      <c r="CF1125" s="33" t="s">
        <v>178</v>
      </c>
      <c r="CG1125" s="33" t="s">
        <v>7404</v>
      </c>
      <c r="CH1125" s="5"/>
      <c r="CI1125" s="5"/>
      <c r="CJ1125" s="5"/>
      <c r="CK1125" s="33"/>
      <c r="CL1125" s="49">
        <v>44995.0</v>
      </c>
      <c r="CM1125" s="33" t="s">
        <v>180</v>
      </c>
      <c r="CN1125" s="5"/>
      <c r="CO1125" s="33">
        <v>2.0</v>
      </c>
      <c r="CP1125" s="33" t="s">
        <v>181</v>
      </c>
      <c r="CQ1125" s="50" t="str">
        <f t="shared" si="7"/>
        <v>16/03/1963</v>
      </c>
      <c r="CR1125" s="33" t="s">
        <v>182</v>
      </c>
      <c r="CS1125" s="33">
        <v>4.0</v>
      </c>
      <c r="CT1125" s="33">
        <v>5.0</v>
      </c>
      <c r="CU1125" s="33">
        <v>25.0</v>
      </c>
      <c r="CV1125" s="33">
        <v>57.0</v>
      </c>
      <c r="CW1125" s="5"/>
      <c r="CX1125" s="5"/>
      <c r="CY1125" s="33">
        <v>-99.796335</v>
      </c>
      <c r="CZ1125" s="33">
        <v>20.746695</v>
      </c>
      <c r="DA1125" s="33">
        <v>4.412155915E9</v>
      </c>
      <c r="DB1125" s="33">
        <v>2.0</v>
      </c>
      <c r="DC1125" s="33" t="s">
        <v>183</v>
      </c>
      <c r="DD1125" s="33">
        <v>2023.0</v>
      </c>
      <c r="DE1125" s="33" t="s">
        <v>184</v>
      </c>
      <c r="DF1125" s="33"/>
      <c r="DG1125" s="33" t="s">
        <v>185</v>
      </c>
      <c r="DH1125" s="33" t="s">
        <v>186</v>
      </c>
      <c r="DI1125" s="5"/>
      <c r="DJ1125" s="5"/>
    </row>
    <row r="1126">
      <c r="A1126" s="33" t="s">
        <v>7405</v>
      </c>
      <c r="B1126" s="34">
        <v>44952.0</v>
      </c>
      <c r="C1126" s="35" t="s">
        <v>137</v>
      </c>
      <c r="D1126" s="35" t="s">
        <v>139</v>
      </c>
      <c r="E1126" s="35" t="s">
        <v>142</v>
      </c>
      <c r="F1126" s="36" t="s">
        <v>144</v>
      </c>
      <c r="G1126" s="33" t="s">
        <v>7406</v>
      </c>
      <c r="H1126" s="33" t="s">
        <v>6030</v>
      </c>
      <c r="I1126" s="33" t="s">
        <v>2714</v>
      </c>
      <c r="J1126" s="33" t="s">
        <v>254</v>
      </c>
      <c r="K1126" s="35" t="s">
        <v>150</v>
      </c>
      <c r="L1126" s="33" t="s">
        <v>1603</v>
      </c>
      <c r="M1126" s="5"/>
      <c r="N1126" s="33" t="s">
        <v>377</v>
      </c>
      <c r="O1126" s="5"/>
      <c r="P1126" s="35" t="s">
        <v>153</v>
      </c>
      <c r="Q1126" s="35" t="s">
        <v>377</v>
      </c>
      <c r="R1126" s="33">
        <v>76510.0</v>
      </c>
      <c r="S1126" s="37"/>
      <c r="T1126" s="33"/>
      <c r="U1126" s="33">
        <v>3.81</v>
      </c>
      <c r="V1126" s="33" t="s">
        <v>154</v>
      </c>
      <c r="W1126" s="33"/>
      <c r="X1126" s="33"/>
      <c r="Y1126" s="5"/>
      <c r="Z1126" s="5"/>
      <c r="AA1126" s="33">
        <v>1.0</v>
      </c>
      <c r="AB1126" s="33"/>
      <c r="AC1126" s="33">
        <v>1.0</v>
      </c>
      <c r="AD1126" s="5"/>
      <c r="AE1126" s="5"/>
      <c r="AF1126" s="5"/>
      <c r="AG1126" s="16"/>
      <c r="AH1126" s="38" t="str">
        <f t="shared" si="1"/>
        <v/>
      </c>
      <c r="AI1126" s="39">
        <f t="shared" si="2"/>
        <v>1</v>
      </c>
      <c r="AJ1126" s="37" t="str">
        <f t="shared" si="3"/>
        <v/>
      </c>
      <c r="AK1126" s="41" t="str">
        <f t="shared" si="4"/>
        <v/>
      </c>
      <c r="AL1126" s="35" t="s">
        <v>153</v>
      </c>
      <c r="AM1126" s="33" t="s">
        <v>377</v>
      </c>
      <c r="AN1126" s="33" t="s">
        <v>377</v>
      </c>
      <c r="AO1126" s="41"/>
      <c r="AP1126" s="33" t="s">
        <v>169</v>
      </c>
      <c r="AQ1126" s="33" t="s">
        <v>170</v>
      </c>
      <c r="AR1126" s="33">
        <v>300.0</v>
      </c>
      <c r="AS1126" s="42"/>
      <c r="AT1126" s="42"/>
      <c r="AU1126" s="42"/>
      <c r="AV1126" s="42"/>
      <c r="AW1126" s="42"/>
      <c r="AX1126" s="5"/>
      <c r="AY1126" s="33"/>
      <c r="AZ1126" s="33" t="s">
        <v>7407</v>
      </c>
      <c r="BA1126" s="5"/>
      <c r="BB1126" s="5"/>
      <c r="BC1126" s="5" t="s">
        <v>7408</v>
      </c>
      <c r="BD1126" s="33" t="s">
        <v>173</v>
      </c>
      <c r="BE1126" s="41"/>
      <c r="BF1126" s="35"/>
      <c r="BG1126" s="33" t="s">
        <v>169</v>
      </c>
      <c r="BH1126" s="5"/>
      <c r="BI1126" s="33">
        <v>300.0</v>
      </c>
      <c r="BJ1126" s="33" t="s">
        <v>170</v>
      </c>
      <c r="BK1126" s="5"/>
      <c r="BL1126" s="5">
        <f t="shared" si="5"/>
        <v>3994.5</v>
      </c>
      <c r="BM1126" s="5"/>
      <c r="BN1126" s="5"/>
      <c r="BO1126" s="42">
        <f t="shared" si="6"/>
        <v>3994.5</v>
      </c>
      <c r="BP1126" s="44"/>
      <c r="BQ1126" s="45"/>
      <c r="BR1126" s="47"/>
      <c r="BS1126" s="45"/>
      <c r="BT1126" s="37"/>
      <c r="BU1126" s="5"/>
      <c r="BV1126" s="38"/>
      <c r="BW1126" s="48"/>
      <c r="BX1126" s="44"/>
      <c r="BY1126" s="44"/>
      <c r="BZ1126" s="33" t="s">
        <v>131</v>
      </c>
      <c r="CA1126" s="5"/>
      <c r="CB1126" s="5"/>
      <c r="CC1126" s="33" t="s">
        <v>177</v>
      </c>
      <c r="CD1126" s="5"/>
      <c r="CE1126" s="5"/>
      <c r="CF1126" s="33" t="s">
        <v>178</v>
      </c>
      <c r="CG1126" s="33" t="s">
        <v>7409</v>
      </c>
      <c r="CH1126" s="5"/>
      <c r="CI1126" s="5"/>
      <c r="CJ1126" s="5"/>
      <c r="CK1126" s="33"/>
      <c r="CL1126" s="49">
        <v>44995.0</v>
      </c>
      <c r="CM1126" s="33" t="s">
        <v>180</v>
      </c>
      <c r="CN1126" s="5"/>
      <c r="CO1126" s="33">
        <v>2.0</v>
      </c>
      <c r="CP1126" s="33" t="s">
        <v>181</v>
      </c>
      <c r="CQ1126" s="50" t="str">
        <f t="shared" si="7"/>
        <v>13/02/1940</v>
      </c>
      <c r="CR1126" s="33" t="s">
        <v>182</v>
      </c>
      <c r="CS1126" s="33">
        <v>4.0</v>
      </c>
      <c r="CT1126" s="33">
        <v>5.0</v>
      </c>
      <c r="CU1126" s="33">
        <v>25.0</v>
      </c>
      <c r="CV1126" s="33">
        <v>57.0</v>
      </c>
      <c r="CW1126" s="5"/>
      <c r="CX1126" s="5"/>
      <c r="CY1126" s="33">
        <v>-99.79637</v>
      </c>
      <c r="CZ1126" s="33">
        <v>20.746704</v>
      </c>
      <c r="DA1126" s="33">
        <v>4.425540817E9</v>
      </c>
      <c r="DB1126" s="33">
        <v>2.0</v>
      </c>
      <c r="DC1126" s="33" t="s">
        <v>183</v>
      </c>
      <c r="DD1126" s="33">
        <v>2023.0</v>
      </c>
      <c r="DE1126" s="33" t="s">
        <v>184</v>
      </c>
      <c r="DF1126" s="33"/>
      <c r="DG1126" s="33" t="s">
        <v>185</v>
      </c>
      <c r="DH1126" s="33" t="s">
        <v>186</v>
      </c>
      <c r="DI1126" s="5"/>
      <c r="DJ1126" s="5"/>
    </row>
    <row r="1127">
      <c r="A1127" s="33" t="s">
        <v>7410</v>
      </c>
      <c r="B1127" s="34">
        <v>44952.0</v>
      </c>
      <c r="C1127" s="35" t="s">
        <v>137</v>
      </c>
      <c r="D1127" s="35" t="s">
        <v>139</v>
      </c>
      <c r="E1127" s="35" t="s">
        <v>142</v>
      </c>
      <c r="F1127" s="36" t="s">
        <v>144</v>
      </c>
      <c r="G1127" s="33" t="s">
        <v>7411</v>
      </c>
      <c r="H1127" s="33" t="s">
        <v>312</v>
      </c>
      <c r="I1127" s="33" t="s">
        <v>391</v>
      </c>
      <c r="J1127" s="33" t="s">
        <v>282</v>
      </c>
      <c r="K1127" s="35" t="s">
        <v>150</v>
      </c>
      <c r="L1127" s="33" t="s">
        <v>1603</v>
      </c>
      <c r="M1127" s="5"/>
      <c r="N1127" s="33" t="s">
        <v>377</v>
      </c>
      <c r="O1127" s="5"/>
      <c r="P1127" s="35" t="s">
        <v>153</v>
      </c>
      <c r="Q1127" s="35" t="s">
        <v>377</v>
      </c>
      <c r="R1127" s="33">
        <v>76510.0</v>
      </c>
      <c r="S1127" s="37"/>
      <c r="T1127" s="33"/>
      <c r="U1127" s="33">
        <v>1.64</v>
      </c>
      <c r="V1127" s="33" t="s">
        <v>154</v>
      </c>
      <c r="W1127" s="33"/>
      <c r="X1127" s="33"/>
      <c r="Y1127" s="5"/>
      <c r="Z1127" s="5"/>
      <c r="AA1127" s="33">
        <v>1.0</v>
      </c>
      <c r="AB1127" s="33">
        <v>1.0</v>
      </c>
      <c r="AC1127" s="33"/>
      <c r="AD1127" s="5"/>
      <c r="AE1127" s="5"/>
      <c r="AF1127" s="5"/>
      <c r="AG1127" s="16"/>
      <c r="AH1127" s="38">
        <f t="shared" si="1"/>
        <v>1</v>
      </c>
      <c r="AI1127" s="39" t="str">
        <f t="shared" si="2"/>
        <v/>
      </c>
      <c r="AJ1127" s="37" t="str">
        <f t="shared" si="3"/>
        <v/>
      </c>
      <c r="AK1127" s="41" t="str">
        <f t="shared" si="4"/>
        <v/>
      </c>
      <c r="AL1127" s="35" t="s">
        <v>153</v>
      </c>
      <c r="AM1127" s="33" t="s">
        <v>377</v>
      </c>
      <c r="AN1127" s="33" t="s">
        <v>377</v>
      </c>
      <c r="AO1127" s="41"/>
      <c r="AP1127" s="33" t="s">
        <v>169</v>
      </c>
      <c r="AQ1127" s="33" t="s">
        <v>170</v>
      </c>
      <c r="AR1127" s="33">
        <v>150.0</v>
      </c>
      <c r="AS1127" s="42"/>
      <c r="AT1127" s="42"/>
      <c r="AU1127" s="42"/>
      <c r="AV1127" s="42"/>
      <c r="AW1127" s="42"/>
      <c r="AX1127" s="5"/>
      <c r="AY1127" s="33"/>
      <c r="AZ1127" s="33" t="s">
        <v>7412</v>
      </c>
      <c r="BA1127" s="5"/>
      <c r="BB1127" s="5"/>
      <c r="BC1127" s="5" t="s">
        <v>7413</v>
      </c>
      <c r="BD1127" s="33" t="s">
        <v>173</v>
      </c>
      <c r="BE1127" s="41"/>
      <c r="BF1127" s="35"/>
      <c r="BG1127" s="33" t="s">
        <v>169</v>
      </c>
      <c r="BH1127" s="5"/>
      <c r="BI1127" s="33">
        <v>150.0</v>
      </c>
      <c r="BJ1127" s="33" t="s">
        <v>170</v>
      </c>
      <c r="BK1127" s="5"/>
      <c r="BL1127" s="5">
        <f t="shared" si="5"/>
        <v>1997.25</v>
      </c>
      <c r="BM1127" s="5"/>
      <c r="BN1127" s="5"/>
      <c r="BO1127" s="42">
        <f t="shared" si="6"/>
        <v>1997.25</v>
      </c>
      <c r="BP1127" s="44"/>
      <c r="BQ1127" s="45"/>
      <c r="BR1127" s="47"/>
      <c r="BS1127" s="45"/>
      <c r="BT1127" s="37"/>
      <c r="BU1127" s="5"/>
      <c r="BV1127" s="38"/>
      <c r="BW1127" s="48"/>
      <c r="BX1127" s="44"/>
      <c r="BY1127" s="44"/>
      <c r="BZ1127" s="33" t="s">
        <v>131</v>
      </c>
      <c r="CA1127" s="5"/>
      <c r="CB1127" s="5"/>
      <c r="CC1127" s="33" t="s">
        <v>177</v>
      </c>
      <c r="CD1127" s="5"/>
      <c r="CE1127" s="5"/>
      <c r="CF1127" s="33" t="s">
        <v>178</v>
      </c>
      <c r="CG1127" s="33" t="s">
        <v>7414</v>
      </c>
      <c r="CH1127" s="5"/>
      <c r="CI1127" s="5"/>
      <c r="CJ1127" s="5"/>
      <c r="CK1127" s="33"/>
      <c r="CL1127" s="49">
        <v>44995.0</v>
      </c>
      <c r="CM1127" s="33" t="s">
        <v>180</v>
      </c>
      <c r="CN1127" s="5"/>
      <c r="CO1127" s="33">
        <v>1.0</v>
      </c>
      <c r="CP1127" s="33" t="s">
        <v>181</v>
      </c>
      <c r="CQ1127" s="50" t="str">
        <f t="shared" si="7"/>
        <v>20/09/1946</v>
      </c>
      <c r="CR1127" s="33" t="s">
        <v>243</v>
      </c>
      <c r="CS1127" s="33">
        <v>4.0</v>
      </c>
      <c r="CT1127" s="33">
        <v>5.0</v>
      </c>
      <c r="CU1127" s="33">
        <v>25.0</v>
      </c>
      <c r="CV1127" s="33">
        <v>57.0</v>
      </c>
      <c r="CW1127" s="5"/>
      <c r="CX1127" s="5"/>
      <c r="CY1127" s="33">
        <v>-99.79637</v>
      </c>
      <c r="CZ1127" s="33">
        <v>20.746704</v>
      </c>
      <c r="DA1127" s="33">
        <v>4.41109944E9</v>
      </c>
      <c r="DB1127" s="33">
        <v>2.0</v>
      </c>
      <c r="DC1127" s="33" t="s">
        <v>183</v>
      </c>
      <c r="DD1127" s="33">
        <v>2023.0</v>
      </c>
      <c r="DE1127" s="33" t="s">
        <v>184</v>
      </c>
      <c r="DF1127" s="33"/>
      <c r="DG1127" s="33" t="s">
        <v>185</v>
      </c>
      <c r="DH1127" s="33" t="s">
        <v>186</v>
      </c>
      <c r="DI1127" s="5"/>
      <c r="DJ1127" s="5"/>
    </row>
    <row r="1128">
      <c r="A1128" s="33" t="s">
        <v>7415</v>
      </c>
      <c r="B1128" s="34">
        <v>44952.0</v>
      </c>
      <c r="C1128" s="35" t="s">
        <v>137</v>
      </c>
      <c r="D1128" s="35" t="s">
        <v>139</v>
      </c>
      <c r="E1128" s="35" t="s">
        <v>142</v>
      </c>
      <c r="F1128" s="36" t="s">
        <v>144</v>
      </c>
      <c r="G1128" s="33" t="s">
        <v>7416</v>
      </c>
      <c r="H1128" s="33" t="s">
        <v>7417</v>
      </c>
      <c r="I1128" s="33" t="s">
        <v>2740</v>
      </c>
      <c r="J1128" s="33" t="s">
        <v>149</v>
      </c>
      <c r="K1128" s="35" t="s">
        <v>150</v>
      </c>
      <c r="L1128" s="33" t="s">
        <v>221</v>
      </c>
      <c r="M1128" s="5"/>
      <c r="N1128" s="33" t="s">
        <v>377</v>
      </c>
      <c r="O1128" s="5"/>
      <c r="P1128" s="35" t="s">
        <v>153</v>
      </c>
      <c r="Q1128" s="35" t="s">
        <v>377</v>
      </c>
      <c r="R1128" s="33">
        <v>76510.0</v>
      </c>
      <c r="S1128" s="37"/>
      <c r="T1128" s="33"/>
      <c r="U1128" s="33">
        <v>3.87</v>
      </c>
      <c r="V1128" s="33" t="s">
        <v>154</v>
      </c>
      <c r="W1128" s="33"/>
      <c r="X1128" s="33"/>
      <c r="Y1128" s="5"/>
      <c r="Z1128" s="5"/>
      <c r="AA1128" s="33">
        <v>1.0</v>
      </c>
      <c r="AB1128" s="33">
        <v>1.0</v>
      </c>
      <c r="AC1128" s="33"/>
      <c r="AD1128" s="5"/>
      <c r="AE1128" s="5"/>
      <c r="AF1128" s="5"/>
      <c r="AG1128" s="16"/>
      <c r="AH1128" s="38">
        <f t="shared" si="1"/>
        <v>1</v>
      </c>
      <c r="AI1128" s="39" t="str">
        <f t="shared" si="2"/>
        <v/>
      </c>
      <c r="AJ1128" s="37" t="str">
        <f t="shared" si="3"/>
        <v/>
      </c>
      <c r="AK1128" s="41" t="str">
        <f t="shared" si="4"/>
        <v/>
      </c>
      <c r="AL1128" s="35" t="s">
        <v>153</v>
      </c>
      <c r="AM1128" s="33" t="s">
        <v>377</v>
      </c>
      <c r="AN1128" s="33" t="s">
        <v>377</v>
      </c>
      <c r="AO1128" s="41"/>
      <c r="AP1128" s="33" t="s">
        <v>169</v>
      </c>
      <c r="AQ1128" s="33" t="s">
        <v>170</v>
      </c>
      <c r="AR1128" s="33">
        <v>300.0</v>
      </c>
      <c r="AS1128" s="42"/>
      <c r="AT1128" s="42"/>
      <c r="AU1128" s="42"/>
      <c r="AV1128" s="42"/>
      <c r="AW1128" s="42"/>
      <c r="AX1128" s="5"/>
      <c r="AY1128" s="33"/>
      <c r="AZ1128" s="33" t="s">
        <v>7418</v>
      </c>
      <c r="BA1128" s="5"/>
      <c r="BB1128" s="5"/>
      <c r="BC1128" s="5" t="s">
        <v>7419</v>
      </c>
      <c r="BD1128" s="33" t="s">
        <v>173</v>
      </c>
      <c r="BE1128" s="41"/>
      <c r="BF1128" s="35"/>
      <c r="BG1128" s="33" t="s">
        <v>169</v>
      </c>
      <c r="BH1128" s="5"/>
      <c r="BI1128" s="33">
        <v>300.0</v>
      </c>
      <c r="BJ1128" s="33" t="s">
        <v>170</v>
      </c>
      <c r="BK1128" s="5"/>
      <c r="BL1128" s="5">
        <f t="shared" si="5"/>
        <v>3994.5</v>
      </c>
      <c r="BM1128" s="5"/>
      <c r="BN1128" s="5"/>
      <c r="BO1128" s="42">
        <f t="shared" si="6"/>
        <v>3994.5</v>
      </c>
      <c r="BP1128" s="44"/>
      <c r="BQ1128" s="45"/>
      <c r="BR1128" s="47"/>
      <c r="BS1128" s="45"/>
      <c r="BT1128" s="37"/>
      <c r="BU1128" s="5"/>
      <c r="BV1128" s="38"/>
      <c r="BW1128" s="48"/>
      <c r="BX1128" s="44"/>
      <c r="BY1128" s="44"/>
      <c r="BZ1128" s="33" t="s">
        <v>131</v>
      </c>
      <c r="CA1128" s="5"/>
      <c r="CB1128" s="5"/>
      <c r="CC1128" s="33" t="s">
        <v>177</v>
      </c>
      <c r="CD1128" s="5"/>
      <c r="CE1128" s="5"/>
      <c r="CF1128" s="33" t="s">
        <v>178</v>
      </c>
      <c r="CG1128" s="33" t="s">
        <v>7420</v>
      </c>
      <c r="CH1128" s="5"/>
      <c r="CI1128" s="5"/>
      <c r="CJ1128" s="5"/>
      <c r="CK1128" s="33"/>
      <c r="CL1128" s="49">
        <v>44995.0</v>
      </c>
      <c r="CM1128" s="33" t="s">
        <v>180</v>
      </c>
      <c r="CN1128" s="5"/>
      <c r="CO1128" s="33">
        <v>2.0</v>
      </c>
      <c r="CP1128" s="33" t="s">
        <v>181</v>
      </c>
      <c r="CQ1128" s="50" t="str">
        <f t="shared" si="7"/>
        <v>20/05/1964</v>
      </c>
      <c r="CR1128" s="33" t="s">
        <v>243</v>
      </c>
      <c r="CS1128" s="33">
        <v>4.0</v>
      </c>
      <c r="CT1128" s="33">
        <v>5.0</v>
      </c>
      <c r="CU1128" s="33">
        <v>25.0</v>
      </c>
      <c r="CV1128" s="33">
        <v>57.0</v>
      </c>
      <c r="CW1128" s="5"/>
      <c r="CX1128" s="5"/>
      <c r="CY1128" s="33">
        <v>-99.796335</v>
      </c>
      <c r="CZ1128" s="33">
        <v>20.746695</v>
      </c>
      <c r="DA1128" s="33">
        <v>4.41139484E9</v>
      </c>
      <c r="DB1128" s="33">
        <v>2.0</v>
      </c>
      <c r="DC1128" s="33" t="s">
        <v>183</v>
      </c>
      <c r="DD1128" s="33">
        <v>2023.0</v>
      </c>
      <c r="DE1128" s="33" t="s">
        <v>184</v>
      </c>
      <c r="DF1128" s="33"/>
      <c r="DG1128" s="33" t="s">
        <v>185</v>
      </c>
      <c r="DH1128" s="33" t="s">
        <v>186</v>
      </c>
      <c r="DI1128" s="5"/>
      <c r="DJ1128" s="5"/>
    </row>
    <row r="1129">
      <c r="A1129" s="33" t="s">
        <v>7421</v>
      </c>
      <c r="B1129" s="34">
        <v>44952.0</v>
      </c>
      <c r="C1129" s="35" t="s">
        <v>137</v>
      </c>
      <c r="D1129" s="35" t="s">
        <v>139</v>
      </c>
      <c r="E1129" s="35" t="s">
        <v>142</v>
      </c>
      <c r="F1129" s="36" t="s">
        <v>144</v>
      </c>
      <c r="G1129" s="33" t="s">
        <v>7422</v>
      </c>
      <c r="H1129" s="33" t="s">
        <v>7423</v>
      </c>
      <c r="I1129" s="33" t="s">
        <v>7424</v>
      </c>
      <c r="J1129" s="33" t="s">
        <v>231</v>
      </c>
      <c r="K1129" s="35" t="s">
        <v>150</v>
      </c>
      <c r="L1129" s="33" t="s">
        <v>7425</v>
      </c>
      <c r="M1129" s="5"/>
      <c r="N1129" s="33" t="s">
        <v>377</v>
      </c>
      <c r="O1129" s="5"/>
      <c r="P1129" s="35" t="s">
        <v>153</v>
      </c>
      <c r="Q1129" s="35" t="s">
        <v>377</v>
      </c>
      <c r="R1129" s="33">
        <v>76510.0</v>
      </c>
      <c r="S1129" s="37"/>
      <c r="T1129" s="33"/>
      <c r="U1129" s="33">
        <v>3.49</v>
      </c>
      <c r="V1129" s="33" t="s">
        <v>154</v>
      </c>
      <c r="W1129" s="33"/>
      <c r="X1129" s="33"/>
      <c r="Y1129" s="5"/>
      <c r="Z1129" s="5"/>
      <c r="AA1129" s="33">
        <v>1.0</v>
      </c>
      <c r="AB1129" s="33">
        <v>1.0</v>
      </c>
      <c r="AC1129" s="33"/>
      <c r="AD1129" s="5"/>
      <c r="AE1129" s="5"/>
      <c r="AF1129" s="5"/>
      <c r="AG1129" s="16"/>
      <c r="AH1129" s="38">
        <f t="shared" si="1"/>
        <v>1</v>
      </c>
      <c r="AI1129" s="39" t="str">
        <f t="shared" si="2"/>
        <v/>
      </c>
      <c r="AJ1129" s="37" t="str">
        <f t="shared" si="3"/>
        <v/>
      </c>
      <c r="AK1129" s="41" t="str">
        <f t="shared" si="4"/>
        <v/>
      </c>
      <c r="AL1129" s="35" t="s">
        <v>153</v>
      </c>
      <c r="AM1129" s="33" t="s">
        <v>377</v>
      </c>
      <c r="AN1129" s="33" t="s">
        <v>377</v>
      </c>
      <c r="AO1129" s="41"/>
      <c r="AP1129" s="33" t="s">
        <v>169</v>
      </c>
      <c r="AQ1129" s="33" t="s">
        <v>170</v>
      </c>
      <c r="AR1129" s="33">
        <v>300.0</v>
      </c>
      <c r="AS1129" s="42"/>
      <c r="AT1129" s="42"/>
      <c r="AU1129" s="42"/>
      <c r="AV1129" s="42"/>
      <c r="AW1129" s="42"/>
      <c r="AX1129" s="5"/>
      <c r="AY1129" s="33"/>
      <c r="AZ1129" s="33" t="s">
        <v>7426</v>
      </c>
      <c r="BA1129" s="5"/>
      <c r="BB1129" s="5"/>
      <c r="BC1129" s="5" t="s">
        <v>7427</v>
      </c>
      <c r="BD1129" s="33" t="s">
        <v>173</v>
      </c>
      <c r="BE1129" s="41"/>
      <c r="BF1129" s="35"/>
      <c r="BG1129" s="33" t="s">
        <v>169</v>
      </c>
      <c r="BH1129" s="5"/>
      <c r="BI1129" s="33">
        <v>300.0</v>
      </c>
      <c r="BJ1129" s="33" t="s">
        <v>170</v>
      </c>
      <c r="BK1129" s="5"/>
      <c r="BL1129" s="5">
        <f t="shared" si="5"/>
        <v>3994.5</v>
      </c>
      <c r="BM1129" s="5"/>
      <c r="BN1129" s="5"/>
      <c r="BO1129" s="42">
        <f t="shared" si="6"/>
        <v>3994.5</v>
      </c>
      <c r="BP1129" s="44"/>
      <c r="BQ1129" s="45"/>
      <c r="BR1129" s="47"/>
      <c r="BS1129" s="45"/>
      <c r="BT1129" s="37"/>
      <c r="BU1129" s="5"/>
      <c r="BV1129" s="38"/>
      <c r="BW1129" s="48"/>
      <c r="BX1129" s="44"/>
      <c r="BY1129" s="44"/>
      <c r="BZ1129" s="33" t="s">
        <v>131</v>
      </c>
      <c r="CA1129" s="5"/>
      <c r="CB1129" s="5"/>
      <c r="CC1129" s="33" t="s">
        <v>177</v>
      </c>
      <c r="CD1129" s="5"/>
      <c r="CE1129" s="5"/>
      <c r="CF1129" s="33" t="s">
        <v>178</v>
      </c>
      <c r="CG1129" s="33" t="s">
        <v>7428</v>
      </c>
      <c r="CH1129" s="5"/>
      <c r="CI1129" s="5"/>
      <c r="CJ1129" s="5"/>
      <c r="CK1129" s="33"/>
      <c r="CL1129" s="49">
        <v>44995.0</v>
      </c>
      <c r="CM1129" s="33" t="s">
        <v>180</v>
      </c>
      <c r="CN1129" s="5"/>
      <c r="CO1129" s="33">
        <v>2.0</v>
      </c>
      <c r="CP1129" s="33" t="s">
        <v>181</v>
      </c>
      <c r="CQ1129" s="50" t="str">
        <f t="shared" si="7"/>
        <v>17/11/1936</v>
      </c>
      <c r="CR1129" s="33" t="s">
        <v>243</v>
      </c>
      <c r="CS1129" s="33">
        <v>4.0</v>
      </c>
      <c r="CT1129" s="33">
        <v>5.0</v>
      </c>
      <c r="CU1129" s="33">
        <v>25.0</v>
      </c>
      <c r="CV1129" s="33">
        <v>57.0</v>
      </c>
      <c r="CW1129" s="5"/>
      <c r="CX1129" s="5"/>
      <c r="CY1129" s="33">
        <v>-99.796335</v>
      </c>
      <c r="CZ1129" s="33">
        <v>20.746695</v>
      </c>
      <c r="DA1129" s="33">
        <v>4.411513954E9</v>
      </c>
      <c r="DB1129" s="33">
        <v>2.0</v>
      </c>
      <c r="DC1129" s="33" t="s">
        <v>183</v>
      </c>
      <c r="DD1129" s="33">
        <v>2023.0</v>
      </c>
      <c r="DE1129" s="33" t="s">
        <v>184</v>
      </c>
      <c r="DF1129" s="33"/>
      <c r="DG1129" s="33" t="s">
        <v>185</v>
      </c>
      <c r="DH1129" s="33" t="s">
        <v>186</v>
      </c>
      <c r="DI1129" s="5"/>
      <c r="DJ1129" s="5"/>
    </row>
    <row r="1130">
      <c r="A1130" s="33" t="s">
        <v>7429</v>
      </c>
      <c r="B1130" s="34">
        <v>44952.0</v>
      </c>
      <c r="C1130" s="35" t="s">
        <v>137</v>
      </c>
      <c r="D1130" s="35" t="s">
        <v>139</v>
      </c>
      <c r="E1130" s="35" t="s">
        <v>142</v>
      </c>
      <c r="F1130" s="36" t="s">
        <v>144</v>
      </c>
      <c r="G1130" s="33" t="s">
        <v>7430</v>
      </c>
      <c r="H1130" s="33" t="s">
        <v>7431</v>
      </c>
      <c r="I1130" s="33" t="s">
        <v>1707</v>
      </c>
      <c r="J1130" s="33" t="s">
        <v>231</v>
      </c>
      <c r="K1130" s="35" t="s">
        <v>150</v>
      </c>
      <c r="L1130" s="33" t="s">
        <v>7425</v>
      </c>
      <c r="M1130" s="5"/>
      <c r="N1130" s="33" t="s">
        <v>377</v>
      </c>
      <c r="O1130" s="5"/>
      <c r="P1130" s="35" t="s">
        <v>153</v>
      </c>
      <c r="Q1130" s="35" t="s">
        <v>377</v>
      </c>
      <c r="R1130" s="33">
        <v>76510.0</v>
      </c>
      <c r="S1130" s="37"/>
      <c r="T1130" s="33"/>
      <c r="U1130" s="33">
        <v>6.49</v>
      </c>
      <c r="V1130" s="33" t="s">
        <v>154</v>
      </c>
      <c r="W1130" s="33"/>
      <c r="X1130" s="33"/>
      <c r="Y1130" s="5"/>
      <c r="Z1130" s="5"/>
      <c r="AA1130" s="33">
        <v>1.0</v>
      </c>
      <c r="AB1130" s="33">
        <v>1.0</v>
      </c>
      <c r="AC1130" s="33"/>
      <c r="AD1130" s="5"/>
      <c r="AE1130" s="5"/>
      <c r="AF1130" s="5"/>
      <c r="AG1130" s="16"/>
      <c r="AH1130" s="38">
        <f t="shared" si="1"/>
        <v>1</v>
      </c>
      <c r="AI1130" s="39" t="str">
        <f t="shared" si="2"/>
        <v/>
      </c>
      <c r="AJ1130" s="37" t="str">
        <f t="shared" si="3"/>
        <v/>
      </c>
      <c r="AK1130" s="41" t="str">
        <f t="shared" si="4"/>
        <v/>
      </c>
      <c r="AL1130" s="35" t="s">
        <v>153</v>
      </c>
      <c r="AM1130" s="33" t="s">
        <v>377</v>
      </c>
      <c r="AN1130" s="33" t="s">
        <v>377</v>
      </c>
      <c r="AO1130" s="41"/>
      <c r="AP1130" s="33" t="s">
        <v>169</v>
      </c>
      <c r="AQ1130" s="33" t="s">
        <v>170</v>
      </c>
      <c r="AR1130" s="33">
        <v>300.0</v>
      </c>
      <c r="AS1130" s="42"/>
      <c r="AT1130" s="42"/>
      <c r="AU1130" s="42"/>
      <c r="AV1130" s="42"/>
      <c r="AW1130" s="42"/>
      <c r="AX1130" s="5"/>
      <c r="AY1130" s="33"/>
      <c r="AZ1130" s="33" t="s">
        <v>7432</v>
      </c>
      <c r="BA1130" s="5"/>
      <c r="BB1130" s="5"/>
      <c r="BC1130" s="5" t="s">
        <v>7433</v>
      </c>
      <c r="BD1130" s="33" t="s">
        <v>173</v>
      </c>
      <c r="BE1130" s="41"/>
      <c r="BF1130" s="35"/>
      <c r="BG1130" s="33" t="s">
        <v>169</v>
      </c>
      <c r="BH1130" s="5"/>
      <c r="BI1130" s="33">
        <v>300.0</v>
      </c>
      <c r="BJ1130" s="33" t="s">
        <v>170</v>
      </c>
      <c r="BK1130" s="5"/>
      <c r="BL1130" s="5">
        <f t="shared" si="5"/>
        <v>3994.5</v>
      </c>
      <c r="BM1130" s="5"/>
      <c r="BN1130" s="5"/>
      <c r="BO1130" s="42">
        <f t="shared" si="6"/>
        <v>3994.5</v>
      </c>
      <c r="BP1130" s="44"/>
      <c r="BQ1130" s="45"/>
      <c r="BR1130" s="47"/>
      <c r="BS1130" s="45"/>
      <c r="BT1130" s="37"/>
      <c r="BU1130" s="5"/>
      <c r="BV1130" s="38"/>
      <c r="BW1130" s="48"/>
      <c r="BX1130" s="44"/>
      <c r="BY1130" s="44"/>
      <c r="BZ1130" s="33" t="s">
        <v>131</v>
      </c>
      <c r="CA1130" s="5"/>
      <c r="CB1130" s="5"/>
      <c r="CC1130" s="33" t="s">
        <v>177</v>
      </c>
      <c r="CD1130" s="5"/>
      <c r="CE1130" s="5"/>
      <c r="CF1130" s="33" t="s">
        <v>178</v>
      </c>
      <c r="CG1130" s="33" t="s">
        <v>7434</v>
      </c>
      <c r="CH1130" s="5"/>
      <c r="CI1130" s="5"/>
      <c r="CJ1130" s="5"/>
      <c r="CK1130" s="33"/>
      <c r="CL1130" s="49">
        <v>44995.0</v>
      </c>
      <c r="CM1130" s="33" t="s">
        <v>180</v>
      </c>
      <c r="CN1130" s="5"/>
      <c r="CO1130" s="33">
        <v>2.0</v>
      </c>
      <c r="CP1130" s="33" t="s">
        <v>181</v>
      </c>
      <c r="CQ1130" s="50" t="str">
        <f t="shared" si="7"/>
        <v>20/11/1942</v>
      </c>
      <c r="CR1130" s="33" t="s">
        <v>243</v>
      </c>
      <c r="CS1130" s="33">
        <v>4.0</v>
      </c>
      <c r="CT1130" s="33">
        <v>5.0</v>
      </c>
      <c r="CU1130" s="33">
        <v>25.0</v>
      </c>
      <c r="CV1130" s="33">
        <v>57.0</v>
      </c>
      <c r="CW1130" s="5"/>
      <c r="CX1130" s="5"/>
      <c r="CY1130" s="33">
        <v>-99.796335</v>
      </c>
      <c r="CZ1130" s="33">
        <v>20.746695</v>
      </c>
      <c r="DA1130" s="33">
        <v>4.411513954E9</v>
      </c>
      <c r="DB1130" s="33">
        <v>2.0</v>
      </c>
      <c r="DC1130" s="33" t="s">
        <v>183</v>
      </c>
      <c r="DD1130" s="33">
        <v>2023.0</v>
      </c>
      <c r="DE1130" s="33" t="s">
        <v>184</v>
      </c>
      <c r="DF1130" s="33"/>
      <c r="DG1130" s="33" t="s">
        <v>185</v>
      </c>
      <c r="DH1130" s="33" t="s">
        <v>186</v>
      </c>
      <c r="DI1130" s="5"/>
      <c r="DJ1130" s="5"/>
    </row>
    <row r="1131">
      <c r="A1131" s="33" t="s">
        <v>7435</v>
      </c>
      <c r="B1131" s="34">
        <v>44952.0</v>
      </c>
      <c r="C1131" s="35" t="s">
        <v>137</v>
      </c>
      <c r="D1131" s="35" t="s">
        <v>139</v>
      </c>
      <c r="E1131" s="35" t="s">
        <v>142</v>
      </c>
      <c r="F1131" s="36" t="s">
        <v>144</v>
      </c>
      <c r="G1131" s="33" t="s">
        <v>7436</v>
      </c>
      <c r="H1131" s="33" t="s">
        <v>246</v>
      </c>
      <c r="I1131" s="33" t="s">
        <v>546</v>
      </c>
      <c r="J1131" s="33" t="s">
        <v>4249</v>
      </c>
      <c r="K1131" s="35" t="s">
        <v>150</v>
      </c>
      <c r="L1131" s="33" t="s">
        <v>1603</v>
      </c>
      <c r="M1131" s="5"/>
      <c r="N1131" s="33" t="s">
        <v>377</v>
      </c>
      <c r="O1131" s="5"/>
      <c r="P1131" s="35" t="s">
        <v>153</v>
      </c>
      <c r="Q1131" s="35" t="s">
        <v>377</v>
      </c>
      <c r="R1131" s="33">
        <v>76510.0</v>
      </c>
      <c r="S1131" s="37"/>
      <c r="T1131" s="33"/>
      <c r="U1131" s="33">
        <v>7.28</v>
      </c>
      <c r="V1131" s="33" t="s">
        <v>154</v>
      </c>
      <c r="W1131" s="33"/>
      <c r="X1131" s="33"/>
      <c r="Y1131" s="5"/>
      <c r="Z1131" s="5"/>
      <c r="AA1131" s="33">
        <v>1.0</v>
      </c>
      <c r="AB1131" s="33"/>
      <c r="AC1131" s="33">
        <v>1.0</v>
      </c>
      <c r="AD1131" s="5"/>
      <c r="AE1131" s="5"/>
      <c r="AF1131" s="5"/>
      <c r="AG1131" s="16"/>
      <c r="AH1131" s="38" t="str">
        <f t="shared" si="1"/>
        <v/>
      </c>
      <c r="AI1131" s="39">
        <f t="shared" si="2"/>
        <v>1</v>
      </c>
      <c r="AJ1131" s="37" t="str">
        <f t="shared" si="3"/>
        <v/>
      </c>
      <c r="AK1131" s="41" t="str">
        <f t="shared" si="4"/>
        <v/>
      </c>
      <c r="AL1131" s="35" t="s">
        <v>153</v>
      </c>
      <c r="AM1131" s="33" t="s">
        <v>377</v>
      </c>
      <c r="AN1131" s="33" t="s">
        <v>377</v>
      </c>
      <c r="AO1131" s="41"/>
      <c r="AP1131" s="33" t="s">
        <v>169</v>
      </c>
      <c r="AQ1131" s="33" t="s">
        <v>170</v>
      </c>
      <c r="AR1131" s="33">
        <v>300.0</v>
      </c>
      <c r="AS1131" s="42"/>
      <c r="AT1131" s="42"/>
      <c r="AU1131" s="42"/>
      <c r="AV1131" s="42"/>
      <c r="AW1131" s="42"/>
      <c r="AX1131" s="5"/>
      <c r="AY1131" s="33"/>
      <c r="AZ1131" s="33" t="s">
        <v>7437</v>
      </c>
      <c r="BA1131" s="5"/>
      <c r="BB1131" s="5"/>
      <c r="BC1131" s="5" t="s">
        <v>7438</v>
      </c>
      <c r="BD1131" s="33" t="s">
        <v>173</v>
      </c>
      <c r="BE1131" s="41"/>
      <c r="BF1131" s="35"/>
      <c r="BG1131" s="33" t="s">
        <v>169</v>
      </c>
      <c r="BH1131" s="5"/>
      <c r="BI1131" s="33">
        <v>300.0</v>
      </c>
      <c r="BJ1131" s="33" t="s">
        <v>170</v>
      </c>
      <c r="BK1131" s="5"/>
      <c r="BL1131" s="5">
        <f t="shared" si="5"/>
        <v>3994.5</v>
      </c>
      <c r="BM1131" s="5"/>
      <c r="BN1131" s="5"/>
      <c r="BO1131" s="42">
        <f t="shared" si="6"/>
        <v>3994.5</v>
      </c>
      <c r="BP1131" s="44"/>
      <c r="BQ1131" s="45"/>
      <c r="BR1131" s="47"/>
      <c r="BS1131" s="45"/>
      <c r="BT1131" s="37"/>
      <c r="BU1131" s="5"/>
      <c r="BV1131" s="38"/>
      <c r="BW1131" s="48"/>
      <c r="BX1131" s="44"/>
      <c r="BY1131" s="44"/>
      <c r="BZ1131" s="33" t="s">
        <v>131</v>
      </c>
      <c r="CA1131" s="5"/>
      <c r="CB1131" s="5"/>
      <c r="CC1131" s="33" t="s">
        <v>177</v>
      </c>
      <c r="CD1131" s="5"/>
      <c r="CE1131" s="5"/>
      <c r="CF1131" s="33" t="s">
        <v>178</v>
      </c>
      <c r="CG1131" s="33" t="s">
        <v>7439</v>
      </c>
      <c r="CH1131" s="5"/>
      <c r="CI1131" s="5"/>
      <c r="CJ1131" s="5"/>
      <c r="CK1131" s="33"/>
      <c r="CL1131" s="49">
        <v>44995.0</v>
      </c>
      <c r="CM1131" s="33" t="s">
        <v>180</v>
      </c>
      <c r="CN1131" s="5"/>
      <c r="CO1131" s="33">
        <v>2.0</v>
      </c>
      <c r="CP1131" s="33" t="s">
        <v>181</v>
      </c>
      <c r="CQ1131" s="50" t="str">
        <f t="shared" si="7"/>
        <v>27/04/1934</v>
      </c>
      <c r="CR1131" s="33" t="s">
        <v>182</v>
      </c>
      <c r="CS1131" s="33">
        <v>4.0</v>
      </c>
      <c r="CT1131" s="33">
        <v>5.0</v>
      </c>
      <c r="CU1131" s="33">
        <v>25.0</v>
      </c>
      <c r="CV1131" s="33">
        <v>57.0</v>
      </c>
      <c r="CW1131" s="5"/>
      <c r="CX1131" s="5"/>
      <c r="CY1131" s="33">
        <v>-99.79637</v>
      </c>
      <c r="CZ1131" s="33">
        <v>20.746704</v>
      </c>
      <c r="DA1131" s="33">
        <v>4.4110243E9</v>
      </c>
      <c r="DB1131" s="33">
        <v>2.0</v>
      </c>
      <c r="DC1131" s="33" t="s">
        <v>183</v>
      </c>
      <c r="DD1131" s="33">
        <v>2023.0</v>
      </c>
      <c r="DE1131" s="33" t="s">
        <v>184</v>
      </c>
      <c r="DF1131" s="33"/>
      <c r="DG1131" s="33" t="s">
        <v>185</v>
      </c>
      <c r="DH1131" s="33" t="s">
        <v>186</v>
      </c>
      <c r="DI1131" s="5"/>
      <c r="DJ1131" s="5"/>
    </row>
    <row r="1132">
      <c r="A1132" s="33" t="s">
        <v>7440</v>
      </c>
      <c r="B1132" s="34">
        <v>44952.0</v>
      </c>
      <c r="C1132" s="35" t="s">
        <v>137</v>
      </c>
      <c r="D1132" s="35" t="s">
        <v>139</v>
      </c>
      <c r="E1132" s="35" t="s">
        <v>142</v>
      </c>
      <c r="F1132" s="36" t="s">
        <v>144</v>
      </c>
      <c r="G1132" s="33" t="s">
        <v>7441</v>
      </c>
      <c r="H1132" s="33" t="s">
        <v>6450</v>
      </c>
      <c r="I1132" s="33" t="s">
        <v>546</v>
      </c>
      <c r="J1132" s="33" t="s">
        <v>2714</v>
      </c>
      <c r="K1132" s="35" t="s">
        <v>150</v>
      </c>
      <c r="L1132" s="33" t="s">
        <v>1603</v>
      </c>
      <c r="M1132" s="5"/>
      <c r="N1132" s="33" t="s">
        <v>377</v>
      </c>
      <c r="O1132" s="5"/>
      <c r="P1132" s="35" t="s">
        <v>153</v>
      </c>
      <c r="Q1132" s="35" t="s">
        <v>377</v>
      </c>
      <c r="R1132" s="33">
        <v>76510.0</v>
      </c>
      <c r="S1132" s="37"/>
      <c r="T1132" s="33"/>
      <c r="U1132" s="33">
        <v>6.7</v>
      </c>
      <c r="V1132" s="33" t="s">
        <v>154</v>
      </c>
      <c r="W1132" s="33"/>
      <c r="X1132" s="33"/>
      <c r="Y1132" s="5"/>
      <c r="Z1132" s="5"/>
      <c r="AA1132" s="33">
        <v>1.0</v>
      </c>
      <c r="AB1132" s="33">
        <v>1.0</v>
      </c>
      <c r="AC1132" s="33"/>
      <c r="AD1132" s="5"/>
      <c r="AE1132" s="5"/>
      <c r="AF1132" s="5"/>
      <c r="AG1132" s="16"/>
      <c r="AH1132" s="38">
        <f t="shared" si="1"/>
        <v>1</v>
      </c>
      <c r="AI1132" s="39" t="str">
        <f t="shared" si="2"/>
        <v/>
      </c>
      <c r="AJ1132" s="37" t="str">
        <f t="shared" si="3"/>
        <v/>
      </c>
      <c r="AK1132" s="41" t="str">
        <f t="shared" si="4"/>
        <v/>
      </c>
      <c r="AL1132" s="35" t="s">
        <v>153</v>
      </c>
      <c r="AM1132" s="33" t="s">
        <v>377</v>
      </c>
      <c r="AN1132" s="33" t="s">
        <v>377</v>
      </c>
      <c r="AO1132" s="41"/>
      <c r="AP1132" s="33" t="s">
        <v>169</v>
      </c>
      <c r="AQ1132" s="33" t="s">
        <v>170</v>
      </c>
      <c r="AR1132" s="33">
        <v>300.0</v>
      </c>
      <c r="AS1132" s="42"/>
      <c r="AT1132" s="42"/>
      <c r="AU1132" s="42"/>
      <c r="AV1132" s="42"/>
      <c r="AW1132" s="42"/>
      <c r="AX1132" s="5"/>
      <c r="AY1132" s="33"/>
      <c r="AZ1132" s="33" t="s">
        <v>7442</v>
      </c>
      <c r="BA1132" s="5"/>
      <c r="BB1132" s="5"/>
      <c r="BC1132" s="5" t="s">
        <v>7443</v>
      </c>
      <c r="BD1132" s="33" t="s">
        <v>173</v>
      </c>
      <c r="BE1132" s="41"/>
      <c r="BF1132" s="35"/>
      <c r="BG1132" s="33" t="s">
        <v>169</v>
      </c>
      <c r="BH1132" s="5"/>
      <c r="BI1132" s="33">
        <v>300.0</v>
      </c>
      <c r="BJ1132" s="33" t="s">
        <v>170</v>
      </c>
      <c r="BK1132" s="5"/>
      <c r="BL1132" s="5">
        <f t="shared" si="5"/>
        <v>3994.5</v>
      </c>
      <c r="BM1132" s="5"/>
      <c r="BN1132" s="5"/>
      <c r="BO1132" s="42">
        <f t="shared" si="6"/>
        <v>3994.5</v>
      </c>
      <c r="BP1132" s="44"/>
      <c r="BQ1132" s="45"/>
      <c r="BR1132" s="47"/>
      <c r="BS1132" s="45"/>
      <c r="BT1132" s="37"/>
      <c r="BU1132" s="5"/>
      <c r="BV1132" s="38"/>
      <c r="BW1132" s="48"/>
      <c r="BX1132" s="44"/>
      <c r="BY1132" s="44"/>
      <c r="BZ1132" s="33" t="s">
        <v>131</v>
      </c>
      <c r="CA1132" s="5"/>
      <c r="CB1132" s="5"/>
      <c r="CC1132" s="33" t="s">
        <v>177</v>
      </c>
      <c r="CD1132" s="5"/>
      <c r="CE1132" s="5"/>
      <c r="CF1132" s="33" t="s">
        <v>178</v>
      </c>
      <c r="CG1132" s="33" t="s">
        <v>7444</v>
      </c>
      <c r="CH1132" s="5"/>
      <c r="CI1132" s="5"/>
      <c r="CJ1132" s="5"/>
      <c r="CK1132" s="33"/>
      <c r="CL1132" s="49">
        <v>44995.0</v>
      </c>
      <c r="CM1132" s="33" t="s">
        <v>180</v>
      </c>
      <c r="CN1132" s="5"/>
      <c r="CO1132" s="33">
        <v>2.0</v>
      </c>
      <c r="CP1132" s="33" t="s">
        <v>181</v>
      </c>
      <c r="CQ1132" s="50" t="str">
        <f t="shared" si="7"/>
        <v>01/12/1963</v>
      </c>
      <c r="CR1132" s="33" t="s">
        <v>243</v>
      </c>
      <c r="CS1132" s="33">
        <v>4.0</v>
      </c>
      <c r="CT1132" s="33">
        <v>5.0</v>
      </c>
      <c r="CU1132" s="33">
        <v>25.0</v>
      </c>
      <c r="CV1132" s="33">
        <v>57.0</v>
      </c>
      <c r="CW1132" s="5"/>
      <c r="CX1132" s="5"/>
      <c r="CY1132" s="33">
        <v>-99.79637</v>
      </c>
      <c r="CZ1132" s="33">
        <v>20.746704</v>
      </c>
      <c r="DA1132" s="33">
        <v>4.411076891E9</v>
      </c>
      <c r="DB1132" s="33">
        <v>2.0</v>
      </c>
      <c r="DC1132" s="33" t="s">
        <v>183</v>
      </c>
      <c r="DD1132" s="33">
        <v>2023.0</v>
      </c>
      <c r="DE1132" s="33" t="s">
        <v>184</v>
      </c>
      <c r="DF1132" s="33"/>
      <c r="DG1132" s="33" t="s">
        <v>185</v>
      </c>
      <c r="DH1132" s="33" t="s">
        <v>186</v>
      </c>
      <c r="DI1132" s="5"/>
      <c r="DJ1132" s="5"/>
    </row>
    <row r="1133">
      <c r="A1133" s="33" t="s">
        <v>7445</v>
      </c>
      <c r="B1133" s="34">
        <v>44952.0</v>
      </c>
      <c r="C1133" s="35" t="s">
        <v>137</v>
      </c>
      <c r="D1133" s="35" t="s">
        <v>139</v>
      </c>
      <c r="E1133" s="35" t="s">
        <v>142</v>
      </c>
      <c r="F1133" s="36" t="s">
        <v>144</v>
      </c>
      <c r="G1133" s="33" t="s">
        <v>7446</v>
      </c>
      <c r="H1133" s="33" t="s">
        <v>5667</v>
      </c>
      <c r="I1133" s="33" t="s">
        <v>546</v>
      </c>
      <c r="J1133" s="33" t="s">
        <v>149</v>
      </c>
      <c r="K1133" s="35" t="s">
        <v>150</v>
      </c>
      <c r="L1133" s="33" t="s">
        <v>1603</v>
      </c>
      <c r="M1133" s="5"/>
      <c r="N1133" s="33" t="s">
        <v>377</v>
      </c>
      <c r="O1133" s="5"/>
      <c r="P1133" s="35" t="s">
        <v>153</v>
      </c>
      <c r="Q1133" s="35" t="s">
        <v>377</v>
      </c>
      <c r="R1133" s="33">
        <v>76510.0</v>
      </c>
      <c r="S1133" s="37"/>
      <c r="T1133" s="33"/>
      <c r="U1133" s="33">
        <v>1.5</v>
      </c>
      <c r="V1133" s="33" t="s">
        <v>154</v>
      </c>
      <c r="W1133" s="33"/>
      <c r="X1133" s="33"/>
      <c r="Y1133" s="5"/>
      <c r="Z1133" s="5"/>
      <c r="AA1133" s="33">
        <v>1.0</v>
      </c>
      <c r="AB1133" s="33"/>
      <c r="AC1133" s="33">
        <v>1.0</v>
      </c>
      <c r="AD1133" s="5"/>
      <c r="AE1133" s="5"/>
      <c r="AF1133" s="5"/>
      <c r="AG1133" s="16"/>
      <c r="AH1133" s="38" t="str">
        <f t="shared" si="1"/>
        <v/>
      </c>
      <c r="AI1133" s="39">
        <f t="shared" si="2"/>
        <v>1</v>
      </c>
      <c r="AJ1133" s="37" t="str">
        <f t="shared" si="3"/>
        <v/>
      </c>
      <c r="AK1133" s="41" t="str">
        <f t="shared" si="4"/>
        <v/>
      </c>
      <c r="AL1133" s="35" t="s">
        <v>153</v>
      </c>
      <c r="AM1133" s="33" t="s">
        <v>377</v>
      </c>
      <c r="AN1133" s="33" t="s">
        <v>377</v>
      </c>
      <c r="AO1133" s="41"/>
      <c r="AP1133" s="33" t="s">
        <v>169</v>
      </c>
      <c r="AQ1133" s="33" t="s">
        <v>170</v>
      </c>
      <c r="AR1133" s="33">
        <v>150.0</v>
      </c>
      <c r="AS1133" s="42"/>
      <c r="AT1133" s="42"/>
      <c r="AU1133" s="42"/>
      <c r="AV1133" s="42"/>
      <c r="AW1133" s="42"/>
      <c r="AX1133" s="5"/>
      <c r="AY1133" s="33"/>
      <c r="AZ1133" s="33" t="s">
        <v>7447</v>
      </c>
      <c r="BA1133" s="5"/>
      <c r="BB1133" s="5"/>
      <c r="BC1133" s="5" t="s">
        <v>7448</v>
      </c>
      <c r="BD1133" s="33" t="s">
        <v>173</v>
      </c>
      <c r="BE1133" s="41"/>
      <c r="BF1133" s="35"/>
      <c r="BG1133" s="33" t="s">
        <v>169</v>
      </c>
      <c r="BH1133" s="5"/>
      <c r="BI1133" s="33">
        <v>150.0</v>
      </c>
      <c r="BJ1133" s="33" t="s">
        <v>170</v>
      </c>
      <c r="BK1133" s="5"/>
      <c r="BL1133" s="5">
        <f t="shared" si="5"/>
        <v>1997.25</v>
      </c>
      <c r="BM1133" s="5"/>
      <c r="BN1133" s="5"/>
      <c r="BO1133" s="42">
        <f t="shared" si="6"/>
        <v>1997.25</v>
      </c>
      <c r="BP1133" s="44"/>
      <c r="BQ1133" s="45"/>
      <c r="BR1133" s="47"/>
      <c r="BS1133" s="45"/>
      <c r="BT1133" s="37"/>
      <c r="BU1133" s="5"/>
      <c r="BV1133" s="38"/>
      <c r="BW1133" s="48"/>
      <c r="BX1133" s="44"/>
      <c r="BY1133" s="44"/>
      <c r="BZ1133" s="33" t="s">
        <v>131</v>
      </c>
      <c r="CA1133" s="5"/>
      <c r="CB1133" s="5"/>
      <c r="CC1133" s="33" t="s">
        <v>177</v>
      </c>
      <c r="CD1133" s="5"/>
      <c r="CE1133" s="5"/>
      <c r="CF1133" s="33" t="s">
        <v>178</v>
      </c>
      <c r="CG1133" s="33" t="s">
        <v>7449</v>
      </c>
      <c r="CH1133" s="5"/>
      <c r="CI1133" s="5"/>
      <c r="CJ1133" s="5"/>
      <c r="CK1133" s="33"/>
      <c r="CL1133" s="49">
        <v>44995.0</v>
      </c>
      <c r="CM1133" s="33" t="s">
        <v>180</v>
      </c>
      <c r="CN1133" s="5"/>
      <c r="CO1133" s="33">
        <v>1.0</v>
      </c>
      <c r="CP1133" s="33" t="s">
        <v>181</v>
      </c>
      <c r="CQ1133" s="50" t="str">
        <f t="shared" si="7"/>
        <v>24/10/1942</v>
      </c>
      <c r="CR1133" s="33" t="s">
        <v>182</v>
      </c>
      <c r="CS1133" s="33">
        <v>4.0</v>
      </c>
      <c r="CT1133" s="33">
        <v>5.0</v>
      </c>
      <c r="CU1133" s="33">
        <v>25.0</v>
      </c>
      <c r="CV1133" s="33">
        <v>57.0</v>
      </c>
      <c r="CW1133" s="5"/>
      <c r="CX1133" s="5"/>
      <c r="CY1133" s="33">
        <v>-99.79637</v>
      </c>
      <c r="CZ1133" s="33">
        <v>20.746704</v>
      </c>
      <c r="DA1133" s="33">
        <v>4.41109944E9</v>
      </c>
      <c r="DB1133" s="33">
        <v>2.0</v>
      </c>
      <c r="DC1133" s="33" t="s">
        <v>183</v>
      </c>
      <c r="DD1133" s="33">
        <v>2023.0</v>
      </c>
      <c r="DE1133" s="33" t="s">
        <v>184</v>
      </c>
      <c r="DF1133" s="33"/>
      <c r="DG1133" s="33" t="s">
        <v>185</v>
      </c>
      <c r="DH1133" s="33" t="s">
        <v>186</v>
      </c>
      <c r="DI1133" s="5"/>
      <c r="DJ1133" s="5"/>
    </row>
    <row r="1134">
      <c r="A1134" s="33" t="s">
        <v>7450</v>
      </c>
      <c r="B1134" s="34">
        <v>44952.0</v>
      </c>
      <c r="C1134" s="35" t="s">
        <v>137</v>
      </c>
      <c r="D1134" s="35" t="s">
        <v>139</v>
      </c>
      <c r="E1134" s="35" t="s">
        <v>142</v>
      </c>
      <c r="F1134" s="36" t="s">
        <v>144</v>
      </c>
      <c r="G1134" s="33" t="s">
        <v>7451</v>
      </c>
      <c r="H1134" s="33" t="s">
        <v>6596</v>
      </c>
      <c r="I1134" s="33" t="s">
        <v>546</v>
      </c>
      <c r="J1134" s="33" t="s">
        <v>4770</v>
      </c>
      <c r="K1134" s="35" t="s">
        <v>150</v>
      </c>
      <c r="L1134" s="33" t="s">
        <v>2324</v>
      </c>
      <c r="M1134" s="5"/>
      <c r="N1134" s="33" t="s">
        <v>377</v>
      </c>
      <c r="O1134" s="5"/>
      <c r="P1134" s="35" t="s">
        <v>153</v>
      </c>
      <c r="Q1134" s="35" t="s">
        <v>377</v>
      </c>
      <c r="R1134" s="33">
        <v>76510.0</v>
      </c>
      <c r="S1134" s="37"/>
      <c r="T1134" s="33"/>
      <c r="U1134" s="33">
        <v>6.69</v>
      </c>
      <c r="V1134" s="33" t="s">
        <v>154</v>
      </c>
      <c r="W1134" s="33"/>
      <c r="X1134" s="33"/>
      <c r="Y1134" s="5"/>
      <c r="Z1134" s="5"/>
      <c r="AA1134" s="33">
        <v>1.0</v>
      </c>
      <c r="AB1134" s="33"/>
      <c r="AC1134" s="33">
        <v>1.0</v>
      </c>
      <c r="AD1134" s="5"/>
      <c r="AE1134" s="5"/>
      <c r="AF1134" s="5"/>
      <c r="AG1134" s="16"/>
      <c r="AH1134" s="38" t="str">
        <f t="shared" si="1"/>
        <v/>
      </c>
      <c r="AI1134" s="39">
        <f t="shared" si="2"/>
        <v>1</v>
      </c>
      <c r="AJ1134" s="37" t="str">
        <f t="shared" si="3"/>
        <v/>
      </c>
      <c r="AK1134" s="41" t="str">
        <f t="shared" si="4"/>
        <v/>
      </c>
      <c r="AL1134" s="35" t="s">
        <v>153</v>
      </c>
      <c r="AM1134" s="33" t="s">
        <v>377</v>
      </c>
      <c r="AN1134" s="33" t="s">
        <v>377</v>
      </c>
      <c r="AO1134" s="41"/>
      <c r="AP1134" s="33" t="s">
        <v>169</v>
      </c>
      <c r="AQ1134" s="33" t="s">
        <v>170</v>
      </c>
      <c r="AR1134" s="33">
        <v>300.0</v>
      </c>
      <c r="AS1134" s="42"/>
      <c r="AT1134" s="42"/>
      <c r="AU1134" s="42"/>
      <c r="AV1134" s="42"/>
      <c r="AW1134" s="42"/>
      <c r="AX1134" s="5"/>
      <c r="AY1134" s="33"/>
      <c r="AZ1134" s="33" t="s">
        <v>7452</v>
      </c>
      <c r="BA1134" s="5"/>
      <c r="BB1134" s="5"/>
      <c r="BC1134" s="5" t="s">
        <v>7453</v>
      </c>
      <c r="BD1134" s="33" t="s">
        <v>173</v>
      </c>
      <c r="BE1134" s="41"/>
      <c r="BF1134" s="35"/>
      <c r="BG1134" s="33" t="s">
        <v>169</v>
      </c>
      <c r="BH1134" s="5"/>
      <c r="BI1134" s="33">
        <v>300.0</v>
      </c>
      <c r="BJ1134" s="33" t="s">
        <v>170</v>
      </c>
      <c r="BK1134" s="5"/>
      <c r="BL1134" s="5">
        <f t="shared" si="5"/>
        <v>3994.5</v>
      </c>
      <c r="BM1134" s="5"/>
      <c r="BN1134" s="5"/>
      <c r="BO1134" s="42">
        <f t="shared" si="6"/>
        <v>3994.5</v>
      </c>
      <c r="BP1134" s="44"/>
      <c r="BQ1134" s="45"/>
      <c r="BR1134" s="47"/>
      <c r="BS1134" s="45"/>
      <c r="BT1134" s="37"/>
      <c r="BU1134" s="5"/>
      <c r="BV1134" s="38"/>
      <c r="BW1134" s="48"/>
      <c r="BX1134" s="44"/>
      <c r="BY1134" s="44"/>
      <c r="BZ1134" s="33" t="s">
        <v>131</v>
      </c>
      <c r="CA1134" s="5"/>
      <c r="CB1134" s="5"/>
      <c r="CC1134" s="33" t="s">
        <v>177</v>
      </c>
      <c r="CD1134" s="5"/>
      <c r="CE1134" s="5"/>
      <c r="CF1134" s="33" t="s">
        <v>178</v>
      </c>
      <c r="CG1134" s="33" t="s">
        <v>7454</v>
      </c>
      <c r="CH1134" s="5"/>
      <c r="CI1134" s="5"/>
      <c r="CJ1134" s="5"/>
      <c r="CK1134" s="33"/>
      <c r="CL1134" s="49">
        <v>44995.0</v>
      </c>
      <c r="CM1134" s="33" t="s">
        <v>180</v>
      </c>
      <c r="CN1134" s="5"/>
      <c r="CO1134" s="33">
        <v>2.0</v>
      </c>
      <c r="CP1134" s="33" t="s">
        <v>181</v>
      </c>
      <c r="CQ1134" s="50" t="str">
        <f t="shared" si="7"/>
        <v>02/10/1957</v>
      </c>
      <c r="CR1134" s="33" t="s">
        <v>182</v>
      </c>
      <c r="CS1134" s="33">
        <v>4.0</v>
      </c>
      <c r="CT1134" s="33">
        <v>5.0</v>
      </c>
      <c r="CU1134" s="33">
        <v>25.0</v>
      </c>
      <c r="CV1134" s="33">
        <v>57.0</v>
      </c>
      <c r="CW1134" s="5"/>
      <c r="CX1134" s="5"/>
      <c r="CY1134" s="33">
        <v>-99.801509</v>
      </c>
      <c r="CZ1134" s="33">
        <v>20.74652</v>
      </c>
      <c r="DA1134" s="33">
        <v>5.536637112E9</v>
      </c>
      <c r="DB1134" s="33">
        <v>2.0</v>
      </c>
      <c r="DC1134" s="33" t="s">
        <v>183</v>
      </c>
      <c r="DD1134" s="33">
        <v>2023.0</v>
      </c>
      <c r="DE1134" s="33" t="s">
        <v>184</v>
      </c>
      <c r="DF1134" s="33"/>
      <c r="DG1134" s="33" t="s">
        <v>185</v>
      </c>
      <c r="DH1134" s="33" t="s">
        <v>186</v>
      </c>
      <c r="DI1134" s="5"/>
      <c r="DJ1134" s="5"/>
    </row>
    <row r="1135">
      <c r="A1135" s="33" t="s">
        <v>7455</v>
      </c>
      <c r="B1135" s="34">
        <v>44952.0</v>
      </c>
      <c r="C1135" s="35" t="s">
        <v>137</v>
      </c>
      <c r="D1135" s="35" t="s">
        <v>139</v>
      </c>
      <c r="E1135" s="35" t="s">
        <v>142</v>
      </c>
      <c r="F1135" s="36" t="s">
        <v>144</v>
      </c>
      <c r="G1135" s="33" t="s">
        <v>7456</v>
      </c>
      <c r="H1135" s="33" t="s">
        <v>2172</v>
      </c>
      <c r="I1135" s="33" t="s">
        <v>546</v>
      </c>
      <c r="J1135" s="33" t="s">
        <v>2714</v>
      </c>
      <c r="K1135" s="35" t="s">
        <v>150</v>
      </c>
      <c r="L1135" s="33" t="s">
        <v>221</v>
      </c>
      <c r="M1135" s="5"/>
      <c r="N1135" s="33" t="s">
        <v>377</v>
      </c>
      <c r="O1135" s="5"/>
      <c r="P1135" s="35" t="s">
        <v>153</v>
      </c>
      <c r="Q1135" s="35" t="s">
        <v>377</v>
      </c>
      <c r="R1135" s="33">
        <v>76510.0</v>
      </c>
      <c r="S1135" s="37"/>
      <c r="T1135" s="33"/>
      <c r="U1135" s="33">
        <v>2.74</v>
      </c>
      <c r="V1135" s="33" t="s">
        <v>154</v>
      </c>
      <c r="W1135" s="33"/>
      <c r="X1135" s="33"/>
      <c r="Y1135" s="5"/>
      <c r="Z1135" s="5"/>
      <c r="AA1135" s="33">
        <v>1.0</v>
      </c>
      <c r="AB1135" s="33">
        <v>1.0</v>
      </c>
      <c r="AC1135" s="33"/>
      <c r="AD1135" s="5"/>
      <c r="AE1135" s="5"/>
      <c r="AF1135" s="5"/>
      <c r="AG1135" s="16"/>
      <c r="AH1135" s="38">
        <f t="shared" si="1"/>
        <v>1</v>
      </c>
      <c r="AI1135" s="39" t="str">
        <f t="shared" si="2"/>
        <v/>
      </c>
      <c r="AJ1135" s="37" t="str">
        <f t="shared" si="3"/>
        <v/>
      </c>
      <c r="AK1135" s="41" t="str">
        <f t="shared" si="4"/>
        <v/>
      </c>
      <c r="AL1135" s="35" t="s">
        <v>153</v>
      </c>
      <c r="AM1135" s="33" t="s">
        <v>377</v>
      </c>
      <c r="AN1135" s="33" t="s">
        <v>377</v>
      </c>
      <c r="AO1135" s="41"/>
      <c r="AP1135" s="33" t="s">
        <v>169</v>
      </c>
      <c r="AQ1135" s="33" t="s">
        <v>170</v>
      </c>
      <c r="AR1135" s="33">
        <v>300.0</v>
      </c>
      <c r="AS1135" s="42"/>
      <c r="AT1135" s="42"/>
      <c r="AU1135" s="42"/>
      <c r="AV1135" s="42"/>
      <c r="AW1135" s="42"/>
      <c r="AX1135" s="5"/>
      <c r="AY1135" s="33"/>
      <c r="AZ1135" s="33" t="s">
        <v>7457</v>
      </c>
      <c r="BA1135" s="5"/>
      <c r="BB1135" s="5"/>
      <c r="BC1135" s="5" t="s">
        <v>7458</v>
      </c>
      <c r="BD1135" s="33" t="s">
        <v>173</v>
      </c>
      <c r="BE1135" s="41"/>
      <c r="BF1135" s="35"/>
      <c r="BG1135" s="33" t="s">
        <v>169</v>
      </c>
      <c r="BH1135" s="5"/>
      <c r="BI1135" s="33">
        <v>300.0</v>
      </c>
      <c r="BJ1135" s="33" t="s">
        <v>170</v>
      </c>
      <c r="BK1135" s="5"/>
      <c r="BL1135" s="5">
        <f t="shared" si="5"/>
        <v>3994.5</v>
      </c>
      <c r="BM1135" s="5"/>
      <c r="BN1135" s="5"/>
      <c r="BO1135" s="42">
        <f t="shared" si="6"/>
        <v>3994.5</v>
      </c>
      <c r="BP1135" s="44"/>
      <c r="BQ1135" s="45"/>
      <c r="BR1135" s="47"/>
      <c r="BS1135" s="45"/>
      <c r="BT1135" s="37"/>
      <c r="BU1135" s="5"/>
      <c r="BV1135" s="38"/>
      <c r="BW1135" s="48"/>
      <c r="BX1135" s="44"/>
      <c r="BY1135" s="44"/>
      <c r="BZ1135" s="33" t="s">
        <v>131</v>
      </c>
      <c r="CA1135" s="5"/>
      <c r="CB1135" s="5"/>
      <c r="CC1135" s="33" t="s">
        <v>177</v>
      </c>
      <c r="CD1135" s="5"/>
      <c r="CE1135" s="5"/>
      <c r="CF1135" s="33" t="s">
        <v>178</v>
      </c>
      <c r="CG1135" s="33" t="s">
        <v>7459</v>
      </c>
      <c r="CH1135" s="5"/>
      <c r="CI1135" s="5"/>
      <c r="CJ1135" s="5"/>
      <c r="CK1135" s="33"/>
      <c r="CL1135" s="49">
        <v>44995.0</v>
      </c>
      <c r="CM1135" s="33" t="s">
        <v>180</v>
      </c>
      <c r="CN1135" s="5"/>
      <c r="CO1135" s="33">
        <v>2.0</v>
      </c>
      <c r="CP1135" s="33" t="s">
        <v>181</v>
      </c>
      <c r="CQ1135" s="50" t="str">
        <f t="shared" si="7"/>
        <v>24/09/1934</v>
      </c>
      <c r="CR1135" s="33" t="s">
        <v>243</v>
      </c>
      <c r="CS1135" s="33">
        <v>4.0</v>
      </c>
      <c r="CT1135" s="33">
        <v>5.0</v>
      </c>
      <c r="CU1135" s="33">
        <v>25.0</v>
      </c>
      <c r="CV1135" s="33">
        <v>57.0</v>
      </c>
      <c r="CW1135" s="5"/>
      <c r="CX1135" s="5"/>
      <c r="CY1135" s="33">
        <v>-99.796335</v>
      </c>
      <c r="CZ1135" s="33">
        <v>20.746695</v>
      </c>
      <c r="DA1135" s="33">
        <v>4.412049677E9</v>
      </c>
      <c r="DB1135" s="33">
        <v>2.0</v>
      </c>
      <c r="DC1135" s="33" t="s">
        <v>183</v>
      </c>
      <c r="DD1135" s="33">
        <v>2023.0</v>
      </c>
      <c r="DE1135" s="33" t="s">
        <v>184</v>
      </c>
      <c r="DF1135" s="33"/>
      <c r="DG1135" s="33" t="s">
        <v>185</v>
      </c>
      <c r="DH1135" s="33" t="s">
        <v>186</v>
      </c>
      <c r="DI1135" s="5"/>
      <c r="DJ1135" s="5"/>
    </row>
    <row r="1136">
      <c r="A1136" s="33" t="s">
        <v>7460</v>
      </c>
      <c r="B1136" s="34">
        <v>44952.0</v>
      </c>
      <c r="C1136" s="35" t="s">
        <v>137</v>
      </c>
      <c r="D1136" s="35" t="s">
        <v>139</v>
      </c>
      <c r="E1136" s="35" t="s">
        <v>142</v>
      </c>
      <c r="F1136" s="36" t="s">
        <v>144</v>
      </c>
      <c r="G1136" s="33" t="s">
        <v>7461</v>
      </c>
      <c r="H1136" s="33" t="s">
        <v>4539</v>
      </c>
      <c r="I1136" s="33" t="s">
        <v>546</v>
      </c>
      <c r="J1136" s="33" t="s">
        <v>263</v>
      </c>
      <c r="K1136" s="35" t="s">
        <v>150</v>
      </c>
      <c r="L1136" s="33" t="s">
        <v>1603</v>
      </c>
      <c r="M1136" s="5"/>
      <c r="N1136" s="33" t="s">
        <v>377</v>
      </c>
      <c r="O1136" s="5"/>
      <c r="P1136" s="35" t="s">
        <v>153</v>
      </c>
      <c r="Q1136" s="35" t="s">
        <v>377</v>
      </c>
      <c r="R1136" s="33">
        <v>76510.0</v>
      </c>
      <c r="S1136" s="37"/>
      <c r="T1136" s="33"/>
      <c r="U1136" s="33">
        <v>4.9</v>
      </c>
      <c r="V1136" s="33" t="s">
        <v>154</v>
      </c>
      <c r="W1136" s="33"/>
      <c r="X1136" s="33"/>
      <c r="Y1136" s="5"/>
      <c r="Z1136" s="5"/>
      <c r="AA1136" s="33">
        <v>1.0</v>
      </c>
      <c r="AB1136" s="33"/>
      <c r="AC1136" s="33">
        <v>1.0</v>
      </c>
      <c r="AD1136" s="5"/>
      <c r="AE1136" s="5"/>
      <c r="AF1136" s="5"/>
      <c r="AG1136" s="16"/>
      <c r="AH1136" s="38" t="str">
        <f t="shared" si="1"/>
        <v/>
      </c>
      <c r="AI1136" s="39">
        <f t="shared" si="2"/>
        <v>1</v>
      </c>
      <c r="AJ1136" s="37" t="str">
        <f t="shared" si="3"/>
        <v/>
      </c>
      <c r="AK1136" s="41" t="str">
        <f t="shared" si="4"/>
        <v/>
      </c>
      <c r="AL1136" s="35" t="s">
        <v>153</v>
      </c>
      <c r="AM1136" s="33" t="s">
        <v>377</v>
      </c>
      <c r="AN1136" s="33" t="s">
        <v>377</v>
      </c>
      <c r="AO1136" s="41"/>
      <c r="AP1136" s="33" t="s">
        <v>169</v>
      </c>
      <c r="AQ1136" s="33" t="s">
        <v>170</v>
      </c>
      <c r="AR1136" s="33">
        <v>300.0</v>
      </c>
      <c r="AS1136" s="42"/>
      <c r="AT1136" s="42"/>
      <c r="AU1136" s="42"/>
      <c r="AV1136" s="42"/>
      <c r="AW1136" s="42"/>
      <c r="AX1136" s="5"/>
      <c r="AY1136" s="33"/>
      <c r="AZ1136" s="33" t="s">
        <v>7462</v>
      </c>
      <c r="BA1136" s="5"/>
      <c r="BB1136" s="5"/>
      <c r="BC1136" s="5" t="s">
        <v>7463</v>
      </c>
      <c r="BD1136" s="33" t="s">
        <v>173</v>
      </c>
      <c r="BE1136" s="41"/>
      <c r="BF1136" s="35"/>
      <c r="BG1136" s="33" t="s">
        <v>169</v>
      </c>
      <c r="BH1136" s="5"/>
      <c r="BI1136" s="33">
        <v>300.0</v>
      </c>
      <c r="BJ1136" s="33" t="s">
        <v>170</v>
      </c>
      <c r="BK1136" s="5"/>
      <c r="BL1136" s="5">
        <f t="shared" si="5"/>
        <v>3994.5</v>
      </c>
      <c r="BM1136" s="5"/>
      <c r="BN1136" s="5"/>
      <c r="BO1136" s="42">
        <f t="shared" si="6"/>
        <v>3994.5</v>
      </c>
      <c r="BP1136" s="44"/>
      <c r="BQ1136" s="45"/>
      <c r="BR1136" s="47"/>
      <c r="BS1136" s="45"/>
      <c r="BT1136" s="37"/>
      <c r="BU1136" s="5"/>
      <c r="BV1136" s="38"/>
      <c r="BW1136" s="48"/>
      <c r="BX1136" s="44"/>
      <c r="BY1136" s="44"/>
      <c r="BZ1136" s="33" t="s">
        <v>131</v>
      </c>
      <c r="CA1136" s="5"/>
      <c r="CB1136" s="5"/>
      <c r="CC1136" s="33" t="s">
        <v>177</v>
      </c>
      <c r="CD1136" s="5"/>
      <c r="CE1136" s="5"/>
      <c r="CF1136" s="33" t="s">
        <v>178</v>
      </c>
      <c r="CG1136" s="33" t="s">
        <v>7464</v>
      </c>
      <c r="CH1136" s="5"/>
      <c r="CI1136" s="5"/>
      <c r="CJ1136" s="5"/>
      <c r="CK1136" s="33"/>
      <c r="CL1136" s="49">
        <v>44995.0</v>
      </c>
      <c r="CM1136" s="33" t="s">
        <v>180</v>
      </c>
      <c r="CN1136" s="5"/>
      <c r="CO1136" s="33">
        <v>2.0</v>
      </c>
      <c r="CP1136" s="33" t="s">
        <v>181</v>
      </c>
      <c r="CQ1136" s="50" t="str">
        <f t="shared" si="7"/>
        <v>02/05/1948</v>
      </c>
      <c r="CR1136" s="33" t="s">
        <v>182</v>
      </c>
      <c r="CS1136" s="33">
        <v>4.0</v>
      </c>
      <c r="CT1136" s="33">
        <v>5.0</v>
      </c>
      <c r="CU1136" s="33">
        <v>25.0</v>
      </c>
      <c r="CV1136" s="33">
        <v>57.0</v>
      </c>
      <c r="CW1136" s="5"/>
      <c r="CX1136" s="5"/>
      <c r="CY1136" s="33">
        <v>-99.79637</v>
      </c>
      <c r="CZ1136" s="33">
        <v>20.746704</v>
      </c>
      <c r="DA1136" s="33">
        <v>4.412129113E9</v>
      </c>
      <c r="DB1136" s="33">
        <v>2.0</v>
      </c>
      <c r="DC1136" s="33" t="s">
        <v>183</v>
      </c>
      <c r="DD1136" s="33">
        <v>2023.0</v>
      </c>
      <c r="DE1136" s="33" t="s">
        <v>184</v>
      </c>
      <c r="DF1136" s="33"/>
      <c r="DG1136" s="33" t="s">
        <v>185</v>
      </c>
      <c r="DH1136" s="33" t="s">
        <v>186</v>
      </c>
      <c r="DI1136" s="5"/>
      <c r="DJ1136" s="5"/>
    </row>
    <row r="1137">
      <c r="A1137" s="33" t="s">
        <v>7465</v>
      </c>
      <c r="B1137" s="34">
        <v>44952.0</v>
      </c>
      <c r="C1137" s="35" t="s">
        <v>137</v>
      </c>
      <c r="D1137" s="35" t="s">
        <v>139</v>
      </c>
      <c r="E1137" s="35" t="s">
        <v>142</v>
      </c>
      <c r="F1137" s="36" t="s">
        <v>144</v>
      </c>
      <c r="G1137" s="33" t="s">
        <v>7466</v>
      </c>
      <c r="H1137" s="33" t="s">
        <v>7467</v>
      </c>
      <c r="I1137" s="33" t="s">
        <v>546</v>
      </c>
      <c r="J1137" s="33" t="s">
        <v>204</v>
      </c>
      <c r="K1137" s="35" t="s">
        <v>150</v>
      </c>
      <c r="L1137" s="33" t="s">
        <v>2324</v>
      </c>
      <c r="M1137" s="5"/>
      <c r="N1137" s="33" t="s">
        <v>377</v>
      </c>
      <c r="O1137" s="5"/>
      <c r="P1137" s="35" t="s">
        <v>153</v>
      </c>
      <c r="Q1137" s="35" t="s">
        <v>377</v>
      </c>
      <c r="R1137" s="33">
        <v>76510.0</v>
      </c>
      <c r="S1137" s="37"/>
      <c r="T1137" s="33"/>
      <c r="U1137" s="33">
        <v>7.84</v>
      </c>
      <c r="V1137" s="33" t="s">
        <v>154</v>
      </c>
      <c r="W1137" s="33"/>
      <c r="X1137" s="33"/>
      <c r="Y1137" s="5"/>
      <c r="Z1137" s="5"/>
      <c r="AA1137" s="33">
        <v>1.0</v>
      </c>
      <c r="AB1137" s="33"/>
      <c r="AC1137" s="33">
        <v>1.0</v>
      </c>
      <c r="AD1137" s="5"/>
      <c r="AE1137" s="5"/>
      <c r="AF1137" s="5"/>
      <c r="AG1137" s="16"/>
      <c r="AH1137" s="38" t="str">
        <f t="shared" si="1"/>
        <v/>
      </c>
      <c r="AI1137" s="39">
        <f t="shared" si="2"/>
        <v>1</v>
      </c>
      <c r="AJ1137" s="37" t="str">
        <f t="shared" si="3"/>
        <v/>
      </c>
      <c r="AK1137" s="41" t="str">
        <f t="shared" si="4"/>
        <v/>
      </c>
      <c r="AL1137" s="35" t="s">
        <v>153</v>
      </c>
      <c r="AM1137" s="33" t="s">
        <v>377</v>
      </c>
      <c r="AN1137" s="33" t="s">
        <v>377</v>
      </c>
      <c r="AO1137" s="41"/>
      <c r="AP1137" s="33" t="s">
        <v>169</v>
      </c>
      <c r="AQ1137" s="33" t="s">
        <v>170</v>
      </c>
      <c r="AR1137" s="33">
        <v>300.0</v>
      </c>
      <c r="AS1137" s="42"/>
      <c r="AT1137" s="42"/>
      <c r="AU1137" s="42"/>
      <c r="AV1137" s="42"/>
      <c r="AW1137" s="42"/>
      <c r="AX1137" s="5"/>
      <c r="AY1137" s="33"/>
      <c r="AZ1137" s="33" t="s">
        <v>7468</v>
      </c>
      <c r="BA1137" s="5"/>
      <c r="BB1137" s="5"/>
      <c r="BC1137" s="5" t="s">
        <v>7469</v>
      </c>
      <c r="BD1137" s="33" t="s">
        <v>173</v>
      </c>
      <c r="BE1137" s="41"/>
      <c r="BF1137" s="35"/>
      <c r="BG1137" s="33" t="s">
        <v>169</v>
      </c>
      <c r="BH1137" s="5"/>
      <c r="BI1137" s="33">
        <v>300.0</v>
      </c>
      <c r="BJ1137" s="33" t="s">
        <v>170</v>
      </c>
      <c r="BK1137" s="5"/>
      <c r="BL1137" s="5">
        <f t="shared" si="5"/>
        <v>3994.5</v>
      </c>
      <c r="BM1137" s="5"/>
      <c r="BN1137" s="5"/>
      <c r="BO1137" s="42">
        <f t="shared" si="6"/>
        <v>3994.5</v>
      </c>
      <c r="BP1137" s="44"/>
      <c r="BQ1137" s="45"/>
      <c r="BR1137" s="47"/>
      <c r="BS1137" s="45"/>
      <c r="BT1137" s="37"/>
      <c r="BU1137" s="5"/>
      <c r="BV1137" s="38"/>
      <c r="BW1137" s="48"/>
      <c r="BX1137" s="44"/>
      <c r="BY1137" s="44"/>
      <c r="BZ1137" s="33" t="s">
        <v>131</v>
      </c>
      <c r="CA1137" s="5"/>
      <c r="CB1137" s="5"/>
      <c r="CC1137" s="33" t="s">
        <v>177</v>
      </c>
      <c r="CD1137" s="5"/>
      <c r="CE1137" s="5"/>
      <c r="CF1137" s="33" t="s">
        <v>178</v>
      </c>
      <c r="CG1137" s="33" t="s">
        <v>7470</v>
      </c>
      <c r="CH1137" s="5"/>
      <c r="CI1137" s="5"/>
      <c r="CJ1137" s="5"/>
      <c r="CK1137" s="33"/>
      <c r="CL1137" s="49">
        <v>44995.0</v>
      </c>
      <c r="CM1137" s="33" t="s">
        <v>180</v>
      </c>
      <c r="CN1137" s="5"/>
      <c r="CO1137" s="33">
        <v>2.0</v>
      </c>
      <c r="CP1137" s="33" t="s">
        <v>181</v>
      </c>
      <c r="CQ1137" s="50" t="str">
        <f t="shared" si="7"/>
        <v>09/05/1948</v>
      </c>
      <c r="CR1137" s="33" t="s">
        <v>182</v>
      </c>
      <c r="CS1137" s="33">
        <v>4.0</v>
      </c>
      <c r="CT1137" s="33">
        <v>5.0</v>
      </c>
      <c r="CU1137" s="33">
        <v>25.0</v>
      </c>
      <c r="CV1137" s="33">
        <v>57.0</v>
      </c>
      <c r="CW1137" s="5"/>
      <c r="CX1137" s="5"/>
      <c r="CY1137" s="33">
        <v>-99.801509</v>
      </c>
      <c r="CZ1137" s="33">
        <v>20.74652</v>
      </c>
      <c r="DA1137" s="33">
        <v>5.552744044E9</v>
      </c>
      <c r="DB1137" s="33">
        <v>2.0</v>
      </c>
      <c r="DC1137" s="33" t="s">
        <v>183</v>
      </c>
      <c r="DD1137" s="33">
        <v>2023.0</v>
      </c>
      <c r="DE1137" s="33" t="s">
        <v>184</v>
      </c>
      <c r="DF1137" s="33"/>
      <c r="DG1137" s="33" t="s">
        <v>185</v>
      </c>
      <c r="DH1137" s="33" t="s">
        <v>186</v>
      </c>
      <c r="DI1137" s="5"/>
      <c r="DJ1137" s="5"/>
    </row>
    <row r="1138">
      <c r="A1138" s="33" t="s">
        <v>7471</v>
      </c>
      <c r="B1138" s="34">
        <v>44952.0</v>
      </c>
      <c r="C1138" s="35" t="s">
        <v>137</v>
      </c>
      <c r="D1138" s="35" t="s">
        <v>139</v>
      </c>
      <c r="E1138" s="35" t="s">
        <v>142</v>
      </c>
      <c r="F1138" s="36" t="s">
        <v>144</v>
      </c>
      <c r="G1138" s="33" t="s">
        <v>7472</v>
      </c>
      <c r="H1138" s="33" t="s">
        <v>1989</v>
      </c>
      <c r="I1138" s="33" t="s">
        <v>149</v>
      </c>
      <c r="J1138" s="33" t="s">
        <v>2260</v>
      </c>
      <c r="K1138" s="35" t="s">
        <v>150</v>
      </c>
      <c r="L1138" s="33" t="s">
        <v>221</v>
      </c>
      <c r="M1138" s="5"/>
      <c r="N1138" s="33" t="s">
        <v>377</v>
      </c>
      <c r="O1138" s="5"/>
      <c r="P1138" s="35" t="s">
        <v>153</v>
      </c>
      <c r="Q1138" s="35" t="s">
        <v>377</v>
      </c>
      <c r="R1138" s="33">
        <v>76510.0</v>
      </c>
      <c r="S1138" s="37"/>
      <c r="T1138" s="33"/>
      <c r="U1138" s="33">
        <v>5.07</v>
      </c>
      <c r="V1138" s="33" t="s">
        <v>154</v>
      </c>
      <c r="W1138" s="33"/>
      <c r="X1138" s="33"/>
      <c r="Y1138" s="5"/>
      <c r="Z1138" s="5"/>
      <c r="AA1138" s="33">
        <v>1.0</v>
      </c>
      <c r="AB1138" s="33"/>
      <c r="AC1138" s="33">
        <v>1.0</v>
      </c>
      <c r="AD1138" s="5"/>
      <c r="AE1138" s="5"/>
      <c r="AF1138" s="5"/>
      <c r="AG1138" s="16"/>
      <c r="AH1138" s="38" t="str">
        <f t="shared" si="1"/>
        <v/>
      </c>
      <c r="AI1138" s="39">
        <f t="shared" si="2"/>
        <v>1</v>
      </c>
      <c r="AJ1138" s="37" t="str">
        <f t="shared" si="3"/>
        <v/>
      </c>
      <c r="AK1138" s="41" t="str">
        <f t="shared" si="4"/>
        <v/>
      </c>
      <c r="AL1138" s="35" t="s">
        <v>153</v>
      </c>
      <c r="AM1138" s="33" t="s">
        <v>377</v>
      </c>
      <c r="AN1138" s="33" t="s">
        <v>377</v>
      </c>
      <c r="AO1138" s="41"/>
      <c r="AP1138" s="33" t="s">
        <v>169</v>
      </c>
      <c r="AQ1138" s="33" t="s">
        <v>170</v>
      </c>
      <c r="AR1138" s="33">
        <v>300.0</v>
      </c>
      <c r="AS1138" s="42"/>
      <c r="AT1138" s="42"/>
      <c r="AU1138" s="42"/>
      <c r="AV1138" s="42"/>
      <c r="AW1138" s="42"/>
      <c r="AX1138" s="5"/>
      <c r="AY1138" s="33"/>
      <c r="AZ1138" s="33" t="s">
        <v>7473</v>
      </c>
      <c r="BA1138" s="5"/>
      <c r="BB1138" s="5"/>
      <c r="BC1138" s="5" t="s">
        <v>7474</v>
      </c>
      <c r="BD1138" s="33" t="s">
        <v>173</v>
      </c>
      <c r="BE1138" s="41"/>
      <c r="BF1138" s="35"/>
      <c r="BG1138" s="33" t="s">
        <v>169</v>
      </c>
      <c r="BH1138" s="5"/>
      <c r="BI1138" s="33">
        <v>300.0</v>
      </c>
      <c r="BJ1138" s="33" t="s">
        <v>170</v>
      </c>
      <c r="BK1138" s="5"/>
      <c r="BL1138" s="5">
        <f t="shared" si="5"/>
        <v>3994.5</v>
      </c>
      <c r="BM1138" s="5"/>
      <c r="BN1138" s="5"/>
      <c r="BO1138" s="42">
        <f t="shared" si="6"/>
        <v>3994.5</v>
      </c>
      <c r="BP1138" s="44"/>
      <c r="BQ1138" s="45"/>
      <c r="BR1138" s="47"/>
      <c r="BS1138" s="45"/>
      <c r="BT1138" s="37"/>
      <c r="BU1138" s="5"/>
      <c r="BV1138" s="38"/>
      <c r="BW1138" s="48"/>
      <c r="BX1138" s="44"/>
      <c r="BY1138" s="44"/>
      <c r="BZ1138" s="33" t="s">
        <v>131</v>
      </c>
      <c r="CA1138" s="5"/>
      <c r="CB1138" s="5"/>
      <c r="CC1138" s="33" t="s">
        <v>177</v>
      </c>
      <c r="CD1138" s="5"/>
      <c r="CE1138" s="5"/>
      <c r="CF1138" s="33" t="s">
        <v>178</v>
      </c>
      <c r="CG1138" s="33" t="s">
        <v>7475</v>
      </c>
      <c r="CH1138" s="5"/>
      <c r="CI1138" s="5"/>
      <c r="CJ1138" s="5"/>
      <c r="CK1138" s="33"/>
      <c r="CL1138" s="49">
        <v>44995.0</v>
      </c>
      <c r="CM1138" s="33" t="s">
        <v>180</v>
      </c>
      <c r="CN1138" s="5"/>
      <c r="CO1138" s="33">
        <v>2.0</v>
      </c>
      <c r="CP1138" s="33" t="s">
        <v>181</v>
      </c>
      <c r="CQ1138" s="50" t="str">
        <f t="shared" si="7"/>
        <v>12/07/1948</v>
      </c>
      <c r="CR1138" s="33" t="s">
        <v>182</v>
      </c>
      <c r="CS1138" s="33">
        <v>4.0</v>
      </c>
      <c r="CT1138" s="33">
        <v>5.0</v>
      </c>
      <c r="CU1138" s="33">
        <v>25.0</v>
      </c>
      <c r="CV1138" s="33">
        <v>57.0</v>
      </c>
      <c r="CW1138" s="5"/>
      <c r="CX1138" s="5"/>
      <c r="CY1138" s="33">
        <v>-99.796335</v>
      </c>
      <c r="CZ1138" s="33">
        <v>20.746695</v>
      </c>
      <c r="DA1138" s="33">
        <v>4.412059528E9</v>
      </c>
      <c r="DB1138" s="33">
        <v>2.0</v>
      </c>
      <c r="DC1138" s="33" t="s">
        <v>183</v>
      </c>
      <c r="DD1138" s="33">
        <v>2023.0</v>
      </c>
      <c r="DE1138" s="33" t="s">
        <v>184</v>
      </c>
      <c r="DF1138" s="33"/>
      <c r="DG1138" s="33" t="s">
        <v>185</v>
      </c>
      <c r="DH1138" s="33" t="s">
        <v>186</v>
      </c>
      <c r="DI1138" s="5"/>
      <c r="DJ1138" s="5"/>
    </row>
    <row r="1139">
      <c r="A1139" s="33" t="s">
        <v>7476</v>
      </c>
      <c r="B1139" s="34">
        <v>44952.0</v>
      </c>
      <c r="C1139" s="35" t="s">
        <v>137</v>
      </c>
      <c r="D1139" s="35" t="s">
        <v>139</v>
      </c>
      <c r="E1139" s="35" t="s">
        <v>142</v>
      </c>
      <c r="F1139" s="36" t="s">
        <v>144</v>
      </c>
      <c r="G1139" s="33" t="s">
        <v>7477</v>
      </c>
      <c r="H1139" s="33" t="s">
        <v>475</v>
      </c>
      <c r="I1139" s="33" t="s">
        <v>149</v>
      </c>
      <c r="J1139" s="33" t="s">
        <v>2260</v>
      </c>
      <c r="K1139" s="35" t="s">
        <v>150</v>
      </c>
      <c r="L1139" s="33" t="s">
        <v>3775</v>
      </c>
      <c r="M1139" s="5"/>
      <c r="N1139" s="33" t="s">
        <v>377</v>
      </c>
      <c r="O1139" s="5"/>
      <c r="P1139" s="35" t="s">
        <v>153</v>
      </c>
      <c r="Q1139" s="35" t="s">
        <v>377</v>
      </c>
      <c r="R1139" s="33">
        <v>76510.0</v>
      </c>
      <c r="S1139" s="37"/>
      <c r="T1139" s="33"/>
      <c r="U1139" s="33">
        <v>6.39</v>
      </c>
      <c r="V1139" s="33" t="s">
        <v>154</v>
      </c>
      <c r="W1139" s="33"/>
      <c r="X1139" s="33"/>
      <c r="Y1139" s="5"/>
      <c r="Z1139" s="5"/>
      <c r="AA1139" s="33">
        <v>1.0</v>
      </c>
      <c r="AB1139" s="33"/>
      <c r="AC1139" s="33">
        <v>1.0</v>
      </c>
      <c r="AD1139" s="5"/>
      <c r="AE1139" s="5"/>
      <c r="AF1139" s="5"/>
      <c r="AG1139" s="16"/>
      <c r="AH1139" s="38" t="str">
        <f t="shared" si="1"/>
        <v/>
      </c>
      <c r="AI1139" s="39">
        <f t="shared" si="2"/>
        <v>1</v>
      </c>
      <c r="AJ1139" s="37" t="str">
        <f t="shared" si="3"/>
        <v/>
      </c>
      <c r="AK1139" s="41" t="str">
        <f t="shared" si="4"/>
        <v/>
      </c>
      <c r="AL1139" s="35" t="s">
        <v>153</v>
      </c>
      <c r="AM1139" s="33" t="s">
        <v>377</v>
      </c>
      <c r="AN1139" s="33" t="s">
        <v>377</v>
      </c>
      <c r="AO1139" s="41"/>
      <c r="AP1139" s="33" t="s">
        <v>169</v>
      </c>
      <c r="AQ1139" s="33" t="s">
        <v>170</v>
      </c>
      <c r="AR1139" s="33">
        <v>300.0</v>
      </c>
      <c r="AS1139" s="42"/>
      <c r="AT1139" s="42"/>
      <c r="AU1139" s="42"/>
      <c r="AV1139" s="42"/>
      <c r="AW1139" s="42"/>
      <c r="AX1139" s="5"/>
      <c r="AY1139" s="33"/>
      <c r="AZ1139" s="33" t="s">
        <v>7478</v>
      </c>
      <c r="BA1139" s="5"/>
      <c r="BB1139" s="5"/>
      <c r="BC1139" s="5" t="s">
        <v>7479</v>
      </c>
      <c r="BD1139" s="33" t="s">
        <v>173</v>
      </c>
      <c r="BE1139" s="41"/>
      <c r="BF1139" s="35"/>
      <c r="BG1139" s="33" t="s">
        <v>169</v>
      </c>
      <c r="BH1139" s="5"/>
      <c r="BI1139" s="33">
        <v>300.0</v>
      </c>
      <c r="BJ1139" s="33" t="s">
        <v>170</v>
      </c>
      <c r="BK1139" s="5"/>
      <c r="BL1139" s="5">
        <f t="shared" si="5"/>
        <v>3994.5</v>
      </c>
      <c r="BM1139" s="5"/>
      <c r="BN1139" s="5"/>
      <c r="BO1139" s="42">
        <f t="shared" si="6"/>
        <v>3994.5</v>
      </c>
      <c r="BP1139" s="44"/>
      <c r="BQ1139" s="45"/>
      <c r="BR1139" s="47"/>
      <c r="BS1139" s="45"/>
      <c r="BT1139" s="37"/>
      <c r="BU1139" s="5"/>
      <c r="BV1139" s="38"/>
      <c r="BW1139" s="48"/>
      <c r="BX1139" s="44"/>
      <c r="BY1139" s="44"/>
      <c r="BZ1139" s="33" t="s">
        <v>131</v>
      </c>
      <c r="CA1139" s="5"/>
      <c r="CB1139" s="5"/>
      <c r="CC1139" s="33" t="s">
        <v>177</v>
      </c>
      <c r="CD1139" s="5"/>
      <c r="CE1139" s="5"/>
      <c r="CF1139" s="33" t="s">
        <v>178</v>
      </c>
      <c r="CG1139" s="33" t="s">
        <v>7480</v>
      </c>
      <c r="CH1139" s="5"/>
      <c r="CI1139" s="5"/>
      <c r="CJ1139" s="5"/>
      <c r="CK1139" s="33"/>
      <c r="CL1139" s="49">
        <v>44995.0</v>
      </c>
      <c r="CM1139" s="33" t="s">
        <v>180</v>
      </c>
      <c r="CN1139" s="5"/>
      <c r="CO1139" s="33">
        <v>2.0</v>
      </c>
      <c r="CP1139" s="33" t="s">
        <v>181</v>
      </c>
      <c r="CQ1139" s="50" t="str">
        <f t="shared" si="7"/>
        <v>08/10/1964</v>
      </c>
      <c r="CR1139" s="33" t="s">
        <v>182</v>
      </c>
      <c r="CS1139" s="33">
        <v>4.0</v>
      </c>
      <c r="CT1139" s="33">
        <v>5.0</v>
      </c>
      <c r="CU1139" s="33">
        <v>25.0</v>
      </c>
      <c r="CV1139" s="33">
        <v>57.0</v>
      </c>
      <c r="CW1139" s="5"/>
      <c r="CX1139" s="5"/>
      <c r="CY1139" s="33">
        <v>-99.796335</v>
      </c>
      <c r="CZ1139" s="33">
        <v>20.746695</v>
      </c>
      <c r="DA1139" s="33">
        <v>4.412137321E9</v>
      </c>
      <c r="DB1139" s="33">
        <v>2.0</v>
      </c>
      <c r="DC1139" s="33" t="s">
        <v>183</v>
      </c>
      <c r="DD1139" s="33">
        <v>2023.0</v>
      </c>
      <c r="DE1139" s="33" t="s">
        <v>184</v>
      </c>
      <c r="DF1139" s="33"/>
      <c r="DG1139" s="33" t="s">
        <v>185</v>
      </c>
      <c r="DH1139" s="33" t="s">
        <v>186</v>
      </c>
      <c r="DI1139" s="5"/>
      <c r="DJ1139" s="5"/>
    </row>
    <row r="1140">
      <c r="A1140" s="33" t="s">
        <v>7481</v>
      </c>
      <c r="B1140" s="34">
        <v>44952.0</v>
      </c>
      <c r="C1140" s="35" t="s">
        <v>137</v>
      </c>
      <c r="D1140" s="35" t="s">
        <v>139</v>
      </c>
      <c r="E1140" s="35" t="s">
        <v>142</v>
      </c>
      <c r="F1140" s="36" t="s">
        <v>144</v>
      </c>
      <c r="G1140" s="33" t="s">
        <v>7482</v>
      </c>
      <c r="H1140" s="33" t="s">
        <v>1225</v>
      </c>
      <c r="I1140" s="33" t="s">
        <v>439</v>
      </c>
      <c r="J1140" s="33" t="s">
        <v>204</v>
      </c>
      <c r="K1140" s="35" t="s">
        <v>150</v>
      </c>
      <c r="L1140" s="33" t="s">
        <v>1603</v>
      </c>
      <c r="M1140" s="5"/>
      <c r="N1140" s="33" t="s">
        <v>377</v>
      </c>
      <c r="O1140" s="5"/>
      <c r="P1140" s="35" t="s">
        <v>153</v>
      </c>
      <c r="Q1140" s="35" t="s">
        <v>377</v>
      </c>
      <c r="R1140" s="33">
        <v>76510.0</v>
      </c>
      <c r="S1140" s="37"/>
      <c r="T1140" s="33"/>
      <c r="U1140" s="33">
        <v>6.22</v>
      </c>
      <c r="V1140" s="33" t="s">
        <v>154</v>
      </c>
      <c r="W1140" s="33"/>
      <c r="X1140" s="33"/>
      <c r="Y1140" s="5"/>
      <c r="Z1140" s="5"/>
      <c r="AA1140" s="33">
        <v>1.0</v>
      </c>
      <c r="AB1140" s="33"/>
      <c r="AC1140" s="33">
        <v>1.0</v>
      </c>
      <c r="AD1140" s="5"/>
      <c r="AE1140" s="5"/>
      <c r="AF1140" s="5"/>
      <c r="AG1140" s="16"/>
      <c r="AH1140" s="38" t="str">
        <f t="shared" si="1"/>
        <v/>
      </c>
      <c r="AI1140" s="39" t="str">
        <f t="shared" si="2"/>
        <v/>
      </c>
      <c r="AJ1140" s="37" t="str">
        <f t="shared" si="3"/>
        <v/>
      </c>
      <c r="AK1140" s="41" t="str">
        <f t="shared" si="4"/>
        <v/>
      </c>
      <c r="AL1140" s="35" t="s">
        <v>153</v>
      </c>
      <c r="AM1140" s="33" t="s">
        <v>377</v>
      </c>
      <c r="AN1140" s="33" t="s">
        <v>377</v>
      </c>
      <c r="AO1140" s="41"/>
      <c r="AP1140" s="33" t="s">
        <v>169</v>
      </c>
      <c r="AQ1140" s="33" t="s">
        <v>170</v>
      </c>
      <c r="AR1140" s="33">
        <v>300.0</v>
      </c>
      <c r="AS1140" s="42"/>
      <c r="AT1140" s="42"/>
      <c r="AU1140" s="42"/>
      <c r="AV1140" s="42"/>
      <c r="AW1140" s="42"/>
      <c r="AX1140" s="5"/>
      <c r="AY1140" s="33"/>
      <c r="AZ1140" s="33" t="s">
        <v>7483</v>
      </c>
      <c r="BA1140" s="5"/>
      <c r="BB1140" s="5"/>
      <c r="BC1140" s="5" t="s">
        <v>7484</v>
      </c>
      <c r="BD1140" s="33" t="s">
        <v>173</v>
      </c>
      <c r="BE1140" s="41"/>
      <c r="BF1140" s="35"/>
      <c r="BG1140" s="33" t="s">
        <v>169</v>
      </c>
      <c r="BH1140" s="5"/>
      <c r="BI1140" s="33">
        <v>300.0</v>
      </c>
      <c r="BJ1140" s="33" t="s">
        <v>170</v>
      </c>
      <c r="BK1140" s="5"/>
      <c r="BL1140" s="5">
        <f t="shared" si="5"/>
        <v>3994.5</v>
      </c>
      <c r="BM1140" s="5"/>
      <c r="BN1140" s="5"/>
      <c r="BO1140" s="42">
        <f t="shared" si="6"/>
        <v>3994.5</v>
      </c>
      <c r="BP1140" s="44"/>
      <c r="BQ1140" s="45"/>
      <c r="BR1140" s="47"/>
      <c r="BS1140" s="45"/>
      <c r="BT1140" s="37"/>
      <c r="BU1140" s="5"/>
      <c r="BV1140" s="38"/>
      <c r="BW1140" s="48"/>
      <c r="BX1140" s="44"/>
      <c r="BY1140" s="44"/>
      <c r="BZ1140" s="33" t="s">
        <v>131</v>
      </c>
      <c r="CA1140" s="5"/>
      <c r="CB1140" s="5"/>
      <c r="CC1140" s="33" t="s">
        <v>177</v>
      </c>
      <c r="CD1140" s="5"/>
      <c r="CE1140" s="5"/>
      <c r="CF1140" s="33" t="s">
        <v>178</v>
      </c>
      <c r="CG1140" s="33" t="s">
        <v>7485</v>
      </c>
      <c r="CH1140" s="5"/>
      <c r="CI1140" s="5"/>
      <c r="CJ1140" s="5"/>
      <c r="CK1140" s="33"/>
      <c r="CL1140" s="49">
        <v>44995.0</v>
      </c>
      <c r="CM1140" s="33" t="s">
        <v>180</v>
      </c>
      <c r="CN1140" s="5"/>
      <c r="CO1140" s="33">
        <v>2.0</v>
      </c>
      <c r="CP1140" s="33" t="s">
        <v>181</v>
      </c>
      <c r="CQ1140" s="50" t="str">
        <f t="shared" si="7"/>
        <v>19/12/1969</v>
      </c>
      <c r="CR1140" s="33" t="s">
        <v>182</v>
      </c>
      <c r="CS1140" s="33">
        <v>4.0</v>
      </c>
      <c r="CT1140" s="33">
        <v>5.0</v>
      </c>
      <c r="CU1140" s="33">
        <v>25.0</v>
      </c>
      <c r="CV1140" s="33">
        <v>57.0</v>
      </c>
      <c r="CW1140" s="5"/>
      <c r="CX1140" s="5"/>
      <c r="CY1140" s="33">
        <v>-99.79637</v>
      </c>
      <c r="CZ1140" s="33">
        <v>20.746704</v>
      </c>
      <c r="DA1140" s="33">
        <v>4.411193804E9</v>
      </c>
      <c r="DB1140" s="33">
        <v>2.0</v>
      </c>
      <c r="DC1140" s="33" t="s">
        <v>183</v>
      </c>
      <c r="DD1140" s="33">
        <v>2023.0</v>
      </c>
      <c r="DE1140" s="33" t="s">
        <v>184</v>
      </c>
      <c r="DF1140" s="33"/>
      <c r="DG1140" s="33" t="s">
        <v>185</v>
      </c>
      <c r="DH1140" s="33" t="s">
        <v>186</v>
      </c>
      <c r="DI1140" s="5"/>
      <c r="DJ1140" s="5"/>
    </row>
    <row r="1141">
      <c r="A1141" s="33" t="s">
        <v>7486</v>
      </c>
      <c r="B1141" s="34">
        <v>44952.0</v>
      </c>
      <c r="C1141" s="35" t="s">
        <v>137</v>
      </c>
      <c r="D1141" s="35" t="s">
        <v>139</v>
      </c>
      <c r="E1141" s="35" t="s">
        <v>142</v>
      </c>
      <c r="F1141" s="36" t="s">
        <v>144</v>
      </c>
      <c r="G1141" s="33" t="s">
        <v>7487</v>
      </c>
      <c r="H1141" s="33" t="s">
        <v>7488</v>
      </c>
      <c r="I1141" s="33" t="s">
        <v>439</v>
      </c>
      <c r="J1141" s="33" t="s">
        <v>439</v>
      </c>
      <c r="K1141" s="35" t="s">
        <v>150</v>
      </c>
      <c r="L1141" s="33" t="s">
        <v>151</v>
      </c>
      <c r="M1141" s="5"/>
      <c r="N1141" s="33" t="s">
        <v>377</v>
      </c>
      <c r="O1141" s="5"/>
      <c r="P1141" s="35" t="s">
        <v>153</v>
      </c>
      <c r="Q1141" s="35" t="s">
        <v>377</v>
      </c>
      <c r="R1141" s="33">
        <v>76517.0</v>
      </c>
      <c r="S1141" s="37"/>
      <c r="T1141" s="33"/>
      <c r="U1141" s="33">
        <v>5.51</v>
      </c>
      <c r="V1141" s="33" t="s">
        <v>154</v>
      </c>
      <c r="W1141" s="33"/>
      <c r="X1141" s="33"/>
      <c r="Y1141" s="5"/>
      <c r="Z1141" s="5"/>
      <c r="AA1141" s="33">
        <v>1.0</v>
      </c>
      <c r="AB1141" s="33"/>
      <c r="AC1141" s="33">
        <v>1.0</v>
      </c>
      <c r="AD1141" s="5"/>
      <c r="AE1141" s="5"/>
      <c r="AF1141" s="5"/>
      <c r="AG1141" s="16"/>
      <c r="AH1141" s="38" t="str">
        <f t="shared" si="1"/>
        <v/>
      </c>
      <c r="AI1141" s="39">
        <f t="shared" si="2"/>
        <v>1</v>
      </c>
      <c r="AJ1141" s="37" t="str">
        <f t="shared" si="3"/>
        <v/>
      </c>
      <c r="AK1141" s="41" t="str">
        <f t="shared" si="4"/>
        <v/>
      </c>
      <c r="AL1141" s="35" t="s">
        <v>153</v>
      </c>
      <c r="AM1141" s="33" t="s">
        <v>377</v>
      </c>
      <c r="AN1141" s="33" t="s">
        <v>377</v>
      </c>
      <c r="AO1141" s="41"/>
      <c r="AP1141" s="33" t="s">
        <v>169</v>
      </c>
      <c r="AQ1141" s="33" t="s">
        <v>170</v>
      </c>
      <c r="AR1141" s="33">
        <v>300.0</v>
      </c>
      <c r="AS1141" s="42"/>
      <c r="AT1141" s="42"/>
      <c r="AU1141" s="42"/>
      <c r="AV1141" s="42"/>
      <c r="AW1141" s="42"/>
      <c r="AX1141" s="5"/>
      <c r="AY1141" s="33"/>
      <c r="AZ1141" s="33" t="s">
        <v>7489</v>
      </c>
      <c r="BA1141" s="5"/>
      <c r="BB1141" s="5"/>
      <c r="BC1141" s="5" t="s">
        <v>7490</v>
      </c>
      <c r="BD1141" s="33" t="s">
        <v>173</v>
      </c>
      <c r="BE1141" s="41"/>
      <c r="BF1141" s="35"/>
      <c r="BG1141" s="33" t="s">
        <v>169</v>
      </c>
      <c r="BH1141" s="5"/>
      <c r="BI1141" s="33">
        <v>300.0</v>
      </c>
      <c r="BJ1141" s="33" t="s">
        <v>170</v>
      </c>
      <c r="BK1141" s="5"/>
      <c r="BL1141" s="5">
        <f t="shared" si="5"/>
        <v>3994.5</v>
      </c>
      <c r="BM1141" s="5"/>
      <c r="BN1141" s="5"/>
      <c r="BO1141" s="42">
        <f t="shared" si="6"/>
        <v>3994.5</v>
      </c>
      <c r="BP1141" s="44"/>
      <c r="BQ1141" s="45"/>
      <c r="BR1141" s="47"/>
      <c r="BS1141" s="45"/>
      <c r="BT1141" s="37"/>
      <c r="BU1141" s="5"/>
      <c r="BV1141" s="38"/>
      <c r="BW1141" s="48"/>
      <c r="BX1141" s="44"/>
      <c r="BY1141" s="44"/>
      <c r="BZ1141" s="33" t="s">
        <v>131</v>
      </c>
      <c r="CA1141" s="5"/>
      <c r="CB1141" s="5"/>
      <c r="CC1141" s="33" t="s">
        <v>177</v>
      </c>
      <c r="CD1141" s="5"/>
      <c r="CE1141" s="5"/>
      <c r="CF1141" s="33" t="s">
        <v>178</v>
      </c>
      <c r="CG1141" s="33" t="s">
        <v>7491</v>
      </c>
      <c r="CH1141" s="5"/>
      <c r="CI1141" s="5"/>
      <c r="CJ1141" s="5"/>
      <c r="CK1141" s="33"/>
      <c r="CL1141" s="49">
        <v>44995.0</v>
      </c>
      <c r="CM1141" s="33" t="s">
        <v>180</v>
      </c>
      <c r="CN1141" s="5"/>
      <c r="CO1141" s="33">
        <v>2.0</v>
      </c>
      <c r="CP1141" s="33" t="s">
        <v>181</v>
      </c>
      <c r="CQ1141" s="50" t="str">
        <f t="shared" si="7"/>
        <v>14/06/1929</v>
      </c>
      <c r="CR1141" s="33" t="s">
        <v>182</v>
      </c>
      <c r="CS1141" s="33">
        <v>4.0</v>
      </c>
      <c r="CT1141" s="33">
        <v>5.0</v>
      </c>
      <c r="CU1141" s="33">
        <v>25.0</v>
      </c>
      <c r="CV1141" s="33">
        <v>57.0</v>
      </c>
      <c r="CW1141" s="5"/>
      <c r="CX1141" s="5"/>
      <c r="CY1141" s="33">
        <v>-99.796335</v>
      </c>
      <c r="CZ1141" s="33">
        <v>20.746695</v>
      </c>
      <c r="DA1141" s="33">
        <v>4.412653637E9</v>
      </c>
      <c r="DB1141" s="33">
        <v>2.0</v>
      </c>
      <c r="DC1141" s="33" t="s">
        <v>183</v>
      </c>
      <c r="DD1141" s="33">
        <v>2023.0</v>
      </c>
      <c r="DE1141" s="33" t="s">
        <v>184</v>
      </c>
      <c r="DF1141" s="33"/>
      <c r="DG1141" s="33" t="s">
        <v>185</v>
      </c>
      <c r="DH1141" s="33" t="s">
        <v>186</v>
      </c>
      <c r="DI1141" s="5"/>
      <c r="DJ1141" s="5"/>
    </row>
    <row r="1142">
      <c r="A1142" s="33" t="s">
        <v>7492</v>
      </c>
      <c r="B1142" s="34">
        <v>44952.0</v>
      </c>
      <c r="C1142" s="35" t="s">
        <v>137</v>
      </c>
      <c r="D1142" s="35" t="s">
        <v>139</v>
      </c>
      <c r="E1142" s="35" t="s">
        <v>142</v>
      </c>
      <c r="F1142" s="36" t="s">
        <v>144</v>
      </c>
      <c r="G1142" s="33" t="s">
        <v>7493</v>
      </c>
      <c r="H1142" s="33" t="s">
        <v>7494</v>
      </c>
      <c r="I1142" s="33" t="s">
        <v>2662</v>
      </c>
      <c r="J1142" s="33" t="s">
        <v>546</v>
      </c>
      <c r="K1142" s="35" t="s">
        <v>150</v>
      </c>
      <c r="L1142" s="33" t="s">
        <v>221</v>
      </c>
      <c r="M1142" s="5"/>
      <c r="N1142" s="33" t="s">
        <v>377</v>
      </c>
      <c r="O1142" s="5"/>
      <c r="P1142" s="35" t="s">
        <v>153</v>
      </c>
      <c r="Q1142" s="35" t="s">
        <v>377</v>
      </c>
      <c r="R1142" s="33">
        <v>76510.0</v>
      </c>
      <c r="S1142" s="37"/>
      <c r="T1142" s="33"/>
      <c r="U1142" s="33">
        <v>3.67</v>
      </c>
      <c r="V1142" s="33" t="s">
        <v>154</v>
      </c>
      <c r="W1142" s="33"/>
      <c r="X1142" s="33"/>
      <c r="Y1142" s="5"/>
      <c r="Z1142" s="5"/>
      <c r="AA1142" s="33">
        <v>1.0</v>
      </c>
      <c r="AB1142" s="33"/>
      <c r="AC1142" s="33">
        <v>1.0</v>
      </c>
      <c r="AD1142" s="5"/>
      <c r="AE1142" s="5"/>
      <c r="AF1142" s="5"/>
      <c r="AG1142" s="16"/>
      <c r="AH1142" s="38" t="str">
        <f t="shared" si="1"/>
        <v/>
      </c>
      <c r="AI1142" s="39" t="str">
        <f t="shared" si="2"/>
        <v/>
      </c>
      <c r="AJ1142" s="37" t="str">
        <f t="shared" si="3"/>
        <v/>
      </c>
      <c r="AK1142" s="41" t="str">
        <f t="shared" si="4"/>
        <v/>
      </c>
      <c r="AL1142" s="35" t="s">
        <v>153</v>
      </c>
      <c r="AM1142" s="33" t="s">
        <v>377</v>
      </c>
      <c r="AN1142" s="33" t="s">
        <v>377</v>
      </c>
      <c r="AO1142" s="41"/>
      <c r="AP1142" s="33" t="s">
        <v>169</v>
      </c>
      <c r="AQ1142" s="33" t="s">
        <v>170</v>
      </c>
      <c r="AR1142" s="33">
        <v>300.0</v>
      </c>
      <c r="AS1142" s="42"/>
      <c r="AT1142" s="42"/>
      <c r="AU1142" s="42"/>
      <c r="AV1142" s="42"/>
      <c r="AW1142" s="42"/>
      <c r="AX1142" s="5"/>
      <c r="AY1142" s="33"/>
      <c r="AZ1142" s="33" t="s">
        <v>7495</v>
      </c>
      <c r="BA1142" s="5"/>
      <c r="BB1142" s="5"/>
      <c r="BC1142" s="5" t="s">
        <v>7496</v>
      </c>
      <c r="BD1142" s="33" t="s">
        <v>173</v>
      </c>
      <c r="BE1142" s="41"/>
      <c r="BF1142" s="35"/>
      <c r="BG1142" s="33" t="s">
        <v>169</v>
      </c>
      <c r="BH1142" s="5"/>
      <c r="BI1142" s="33">
        <v>300.0</v>
      </c>
      <c r="BJ1142" s="33" t="s">
        <v>170</v>
      </c>
      <c r="BK1142" s="5"/>
      <c r="BL1142" s="5">
        <f t="shared" si="5"/>
        <v>3994.5</v>
      </c>
      <c r="BM1142" s="5"/>
      <c r="BN1142" s="5"/>
      <c r="BO1142" s="42">
        <f t="shared" si="6"/>
        <v>3994.5</v>
      </c>
      <c r="BP1142" s="44"/>
      <c r="BQ1142" s="45"/>
      <c r="BR1142" s="47"/>
      <c r="BS1142" s="45"/>
      <c r="BT1142" s="37"/>
      <c r="BU1142" s="5"/>
      <c r="BV1142" s="38"/>
      <c r="BW1142" s="48"/>
      <c r="BX1142" s="44"/>
      <c r="BY1142" s="44"/>
      <c r="BZ1142" s="33" t="s">
        <v>131</v>
      </c>
      <c r="CA1142" s="5"/>
      <c r="CB1142" s="5"/>
      <c r="CC1142" s="33" t="s">
        <v>177</v>
      </c>
      <c r="CD1142" s="5"/>
      <c r="CE1142" s="5"/>
      <c r="CF1142" s="33" t="s">
        <v>178</v>
      </c>
      <c r="CG1142" s="33" t="s">
        <v>7497</v>
      </c>
      <c r="CH1142" s="5"/>
      <c r="CI1142" s="5"/>
      <c r="CJ1142" s="5"/>
      <c r="CK1142" s="33"/>
      <c r="CL1142" s="49">
        <v>44995.0</v>
      </c>
      <c r="CM1142" s="33" t="s">
        <v>180</v>
      </c>
      <c r="CN1142" s="5"/>
      <c r="CO1142" s="33">
        <v>2.0</v>
      </c>
      <c r="CP1142" s="33" t="s">
        <v>181</v>
      </c>
      <c r="CQ1142" s="50" t="str">
        <f t="shared" si="7"/>
        <v>07/03/1988</v>
      </c>
      <c r="CR1142" s="33" t="s">
        <v>182</v>
      </c>
      <c r="CS1142" s="33">
        <v>4.0</v>
      </c>
      <c r="CT1142" s="33">
        <v>5.0</v>
      </c>
      <c r="CU1142" s="33">
        <v>25.0</v>
      </c>
      <c r="CV1142" s="33">
        <v>57.0</v>
      </c>
      <c r="CW1142" s="5"/>
      <c r="CX1142" s="5"/>
      <c r="CY1142" s="33">
        <v>-99.796335</v>
      </c>
      <c r="CZ1142" s="33">
        <v>20.746695</v>
      </c>
      <c r="DA1142" s="33">
        <v>4.411230861E9</v>
      </c>
      <c r="DB1142" s="33">
        <v>2.0</v>
      </c>
      <c r="DC1142" s="33" t="s">
        <v>183</v>
      </c>
      <c r="DD1142" s="33">
        <v>2023.0</v>
      </c>
      <c r="DE1142" s="33" t="s">
        <v>184</v>
      </c>
      <c r="DF1142" s="33"/>
      <c r="DG1142" s="33" t="s">
        <v>185</v>
      </c>
      <c r="DH1142" s="33" t="s">
        <v>186</v>
      </c>
      <c r="DI1142" s="5"/>
      <c r="DJ1142" s="5"/>
    </row>
    <row r="1143">
      <c r="A1143" s="33" t="s">
        <v>7498</v>
      </c>
      <c r="B1143" s="34">
        <v>44952.0</v>
      </c>
      <c r="C1143" s="35" t="s">
        <v>137</v>
      </c>
      <c r="D1143" s="35" t="s">
        <v>139</v>
      </c>
      <c r="E1143" s="35" t="s">
        <v>142</v>
      </c>
      <c r="F1143" s="36" t="s">
        <v>144</v>
      </c>
      <c r="G1143" s="33" t="s">
        <v>7499</v>
      </c>
      <c r="H1143" s="33" t="s">
        <v>5919</v>
      </c>
      <c r="I1143" s="33" t="s">
        <v>2260</v>
      </c>
      <c r="J1143" s="33" t="s">
        <v>7500</v>
      </c>
      <c r="K1143" s="35" t="s">
        <v>150</v>
      </c>
      <c r="L1143" s="33" t="s">
        <v>7425</v>
      </c>
      <c r="M1143" s="5"/>
      <c r="N1143" s="33" t="s">
        <v>377</v>
      </c>
      <c r="O1143" s="5"/>
      <c r="P1143" s="35" t="s">
        <v>153</v>
      </c>
      <c r="Q1143" s="35" t="s">
        <v>377</v>
      </c>
      <c r="R1143" s="33">
        <v>76510.0</v>
      </c>
      <c r="S1143" s="37"/>
      <c r="T1143" s="33"/>
      <c r="U1143" s="33">
        <v>1.96</v>
      </c>
      <c r="V1143" s="33" t="s">
        <v>154</v>
      </c>
      <c r="W1143" s="33"/>
      <c r="X1143" s="33"/>
      <c r="Y1143" s="5"/>
      <c r="Z1143" s="5"/>
      <c r="AA1143" s="33">
        <v>1.0</v>
      </c>
      <c r="AB1143" s="33">
        <v>1.0</v>
      </c>
      <c r="AC1143" s="33"/>
      <c r="AD1143" s="5"/>
      <c r="AE1143" s="5"/>
      <c r="AF1143" s="5"/>
      <c r="AG1143" s="16"/>
      <c r="AH1143" s="38">
        <f t="shared" si="1"/>
        <v>1</v>
      </c>
      <c r="AI1143" s="39" t="str">
        <f t="shared" si="2"/>
        <v/>
      </c>
      <c r="AJ1143" s="37" t="str">
        <f t="shared" si="3"/>
        <v/>
      </c>
      <c r="AK1143" s="41" t="str">
        <f t="shared" si="4"/>
        <v/>
      </c>
      <c r="AL1143" s="35" t="s">
        <v>153</v>
      </c>
      <c r="AM1143" s="33" t="s">
        <v>377</v>
      </c>
      <c r="AN1143" s="33" t="s">
        <v>377</v>
      </c>
      <c r="AO1143" s="41"/>
      <c r="AP1143" s="33" t="s">
        <v>169</v>
      </c>
      <c r="AQ1143" s="33" t="s">
        <v>170</v>
      </c>
      <c r="AR1143" s="33">
        <v>150.0</v>
      </c>
      <c r="AS1143" s="42"/>
      <c r="AT1143" s="42"/>
      <c r="AU1143" s="42"/>
      <c r="AV1143" s="42"/>
      <c r="AW1143" s="42"/>
      <c r="AX1143" s="5"/>
      <c r="AY1143" s="33"/>
      <c r="AZ1143" s="33" t="s">
        <v>7501</v>
      </c>
      <c r="BA1143" s="5"/>
      <c r="BB1143" s="5"/>
      <c r="BC1143" s="5" t="s">
        <v>7502</v>
      </c>
      <c r="BD1143" s="33" t="s">
        <v>173</v>
      </c>
      <c r="BE1143" s="41"/>
      <c r="BF1143" s="35"/>
      <c r="BG1143" s="33" t="s">
        <v>169</v>
      </c>
      <c r="BH1143" s="5"/>
      <c r="BI1143" s="33">
        <v>150.0</v>
      </c>
      <c r="BJ1143" s="33" t="s">
        <v>170</v>
      </c>
      <c r="BK1143" s="5"/>
      <c r="BL1143" s="5">
        <f t="shared" si="5"/>
        <v>1997.25</v>
      </c>
      <c r="BM1143" s="5"/>
      <c r="BN1143" s="5"/>
      <c r="BO1143" s="42">
        <f t="shared" si="6"/>
        <v>1997.25</v>
      </c>
      <c r="BP1143" s="44"/>
      <c r="BQ1143" s="45"/>
      <c r="BR1143" s="47"/>
      <c r="BS1143" s="45"/>
      <c r="BT1143" s="37"/>
      <c r="BU1143" s="5"/>
      <c r="BV1143" s="38"/>
      <c r="BW1143" s="48"/>
      <c r="BX1143" s="44"/>
      <c r="BY1143" s="44"/>
      <c r="BZ1143" s="33" t="s">
        <v>131</v>
      </c>
      <c r="CA1143" s="5"/>
      <c r="CB1143" s="5"/>
      <c r="CC1143" s="33" t="s">
        <v>177</v>
      </c>
      <c r="CD1143" s="5"/>
      <c r="CE1143" s="5"/>
      <c r="CF1143" s="33" t="s">
        <v>178</v>
      </c>
      <c r="CG1143" s="33" t="s">
        <v>7503</v>
      </c>
      <c r="CH1143" s="5"/>
      <c r="CI1143" s="5"/>
      <c r="CJ1143" s="5"/>
      <c r="CK1143" s="33"/>
      <c r="CL1143" s="49">
        <v>44995.0</v>
      </c>
      <c r="CM1143" s="33" t="s">
        <v>180</v>
      </c>
      <c r="CN1143" s="5"/>
      <c r="CO1143" s="33">
        <v>1.0</v>
      </c>
      <c r="CP1143" s="33" t="s">
        <v>181</v>
      </c>
      <c r="CQ1143" s="50" t="str">
        <f t="shared" si="7"/>
        <v>09/04/1959</v>
      </c>
      <c r="CR1143" s="33" t="s">
        <v>243</v>
      </c>
      <c r="CS1143" s="33">
        <v>4.0</v>
      </c>
      <c r="CT1143" s="33">
        <v>5.0</v>
      </c>
      <c r="CU1143" s="33">
        <v>25.0</v>
      </c>
      <c r="CV1143" s="33">
        <v>57.0</v>
      </c>
      <c r="CW1143" s="5"/>
      <c r="CX1143" s="5"/>
      <c r="CY1143" s="33">
        <v>-99.796335</v>
      </c>
      <c r="CZ1143" s="33">
        <v>20.746695</v>
      </c>
      <c r="DA1143" s="33">
        <v>4.411028491E9</v>
      </c>
      <c r="DB1143" s="33">
        <v>2.0</v>
      </c>
      <c r="DC1143" s="33" t="s">
        <v>183</v>
      </c>
      <c r="DD1143" s="33">
        <v>2023.0</v>
      </c>
      <c r="DE1143" s="33" t="s">
        <v>184</v>
      </c>
      <c r="DF1143" s="33"/>
      <c r="DG1143" s="33" t="s">
        <v>185</v>
      </c>
      <c r="DH1143" s="33" t="s">
        <v>186</v>
      </c>
      <c r="DI1143" s="5"/>
      <c r="DJ1143" s="5"/>
    </row>
    <row r="1144">
      <c r="A1144" s="33" t="s">
        <v>7504</v>
      </c>
      <c r="B1144" s="34">
        <v>44952.0</v>
      </c>
      <c r="C1144" s="35" t="s">
        <v>137</v>
      </c>
      <c r="D1144" s="35" t="s">
        <v>139</v>
      </c>
      <c r="E1144" s="35" t="s">
        <v>142</v>
      </c>
      <c r="F1144" s="36" t="s">
        <v>144</v>
      </c>
      <c r="G1144" s="33" t="s">
        <v>7505</v>
      </c>
      <c r="H1144" s="33" t="s">
        <v>7506</v>
      </c>
      <c r="I1144" s="33" t="s">
        <v>2260</v>
      </c>
      <c r="J1144" s="33" t="s">
        <v>1541</v>
      </c>
      <c r="K1144" s="35" t="s">
        <v>150</v>
      </c>
      <c r="L1144" s="33" t="s">
        <v>221</v>
      </c>
      <c r="M1144" s="5"/>
      <c r="N1144" s="33" t="s">
        <v>377</v>
      </c>
      <c r="O1144" s="5"/>
      <c r="P1144" s="35" t="s">
        <v>153</v>
      </c>
      <c r="Q1144" s="35" t="s">
        <v>377</v>
      </c>
      <c r="R1144" s="33">
        <v>76510.0</v>
      </c>
      <c r="S1144" s="37"/>
      <c r="T1144" s="33"/>
      <c r="U1144" s="33">
        <v>3.55</v>
      </c>
      <c r="V1144" s="33" t="s">
        <v>154</v>
      </c>
      <c r="W1144" s="33"/>
      <c r="X1144" s="33"/>
      <c r="Y1144" s="5"/>
      <c r="Z1144" s="5"/>
      <c r="AA1144" s="33">
        <v>1.0</v>
      </c>
      <c r="AB1144" s="33"/>
      <c r="AC1144" s="33">
        <v>1.0</v>
      </c>
      <c r="AD1144" s="5"/>
      <c r="AE1144" s="5"/>
      <c r="AF1144" s="5"/>
      <c r="AG1144" s="16"/>
      <c r="AH1144" s="38" t="str">
        <f t="shared" si="1"/>
        <v/>
      </c>
      <c r="AI1144" s="39" t="str">
        <f t="shared" si="2"/>
        <v/>
      </c>
      <c r="AJ1144" s="37" t="str">
        <f t="shared" si="3"/>
        <v/>
      </c>
      <c r="AK1144" s="41" t="str">
        <f t="shared" si="4"/>
        <v/>
      </c>
      <c r="AL1144" s="35" t="s">
        <v>153</v>
      </c>
      <c r="AM1144" s="33" t="s">
        <v>377</v>
      </c>
      <c r="AN1144" s="33" t="s">
        <v>377</v>
      </c>
      <c r="AO1144" s="41"/>
      <c r="AP1144" s="33" t="s">
        <v>169</v>
      </c>
      <c r="AQ1144" s="33" t="s">
        <v>170</v>
      </c>
      <c r="AR1144" s="33">
        <v>300.0</v>
      </c>
      <c r="AS1144" s="42"/>
      <c r="AT1144" s="42"/>
      <c r="AU1144" s="42"/>
      <c r="AV1144" s="42"/>
      <c r="AW1144" s="42"/>
      <c r="AX1144" s="5"/>
      <c r="AY1144" s="33"/>
      <c r="AZ1144" s="33" t="s">
        <v>7507</v>
      </c>
      <c r="BA1144" s="5"/>
      <c r="BB1144" s="5"/>
      <c r="BC1144" s="5" t="s">
        <v>7508</v>
      </c>
      <c r="BD1144" s="33" t="s">
        <v>173</v>
      </c>
      <c r="BE1144" s="41"/>
      <c r="BF1144" s="35"/>
      <c r="BG1144" s="33" t="s">
        <v>169</v>
      </c>
      <c r="BH1144" s="5"/>
      <c r="BI1144" s="33">
        <v>300.0</v>
      </c>
      <c r="BJ1144" s="33" t="s">
        <v>170</v>
      </c>
      <c r="BK1144" s="5"/>
      <c r="BL1144" s="5">
        <f t="shared" si="5"/>
        <v>3994.5</v>
      </c>
      <c r="BM1144" s="5"/>
      <c r="BN1144" s="5"/>
      <c r="BO1144" s="42">
        <f t="shared" si="6"/>
        <v>3994.5</v>
      </c>
      <c r="BP1144" s="44"/>
      <c r="BQ1144" s="45"/>
      <c r="BR1144" s="47"/>
      <c r="BS1144" s="45"/>
      <c r="BT1144" s="37"/>
      <c r="BU1144" s="5"/>
      <c r="BV1144" s="38"/>
      <c r="BW1144" s="48"/>
      <c r="BX1144" s="44"/>
      <c r="BY1144" s="44"/>
      <c r="BZ1144" s="33" t="s">
        <v>131</v>
      </c>
      <c r="CA1144" s="5"/>
      <c r="CB1144" s="5"/>
      <c r="CC1144" s="33" t="s">
        <v>177</v>
      </c>
      <c r="CD1144" s="5"/>
      <c r="CE1144" s="5"/>
      <c r="CF1144" s="33" t="s">
        <v>178</v>
      </c>
      <c r="CG1144" s="33" t="s">
        <v>7509</v>
      </c>
      <c r="CH1144" s="5"/>
      <c r="CI1144" s="5"/>
      <c r="CJ1144" s="5"/>
      <c r="CK1144" s="33"/>
      <c r="CL1144" s="49">
        <v>44995.0</v>
      </c>
      <c r="CM1144" s="33" t="s">
        <v>180</v>
      </c>
      <c r="CN1144" s="5"/>
      <c r="CO1144" s="33">
        <v>2.0</v>
      </c>
      <c r="CP1144" s="33" t="s">
        <v>181</v>
      </c>
      <c r="CQ1144" s="50" t="str">
        <f t="shared" si="7"/>
        <v>27/01/1967</v>
      </c>
      <c r="CR1144" s="33" t="s">
        <v>182</v>
      </c>
      <c r="CS1144" s="33">
        <v>4.0</v>
      </c>
      <c r="CT1144" s="33">
        <v>5.0</v>
      </c>
      <c r="CU1144" s="33">
        <v>25.0</v>
      </c>
      <c r="CV1144" s="33">
        <v>57.0</v>
      </c>
      <c r="CW1144" s="5"/>
      <c r="CX1144" s="5"/>
      <c r="CY1144" s="33">
        <v>-99.796335</v>
      </c>
      <c r="CZ1144" s="33">
        <v>20.746695</v>
      </c>
      <c r="DA1144" s="33">
        <v>4.41122775E9</v>
      </c>
      <c r="DB1144" s="33">
        <v>2.0</v>
      </c>
      <c r="DC1144" s="33" t="s">
        <v>183</v>
      </c>
      <c r="DD1144" s="33">
        <v>2023.0</v>
      </c>
      <c r="DE1144" s="33" t="s">
        <v>184</v>
      </c>
      <c r="DF1144" s="33"/>
      <c r="DG1144" s="33" t="s">
        <v>185</v>
      </c>
      <c r="DH1144" s="33" t="s">
        <v>186</v>
      </c>
      <c r="DI1144" s="5"/>
      <c r="DJ1144" s="5"/>
    </row>
    <row r="1145">
      <c r="A1145" s="33" t="s">
        <v>7510</v>
      </c>
      <c r="B1145" s="34">
        <v>44952.0</v>
      </c>
      <c r="C1145" s="35" t="s">
        <v>137</v>
      </c>
      <c r="D1145" s="35" t="s">
        <v>139</v>
      </c>
      <c r="E1145" s="35" t="s">
        <v>142</v>
      </c>
      <c r="F1145" s="36" t="s">
        <v>144</v>
      </c>
      <c r="G1145" s="33" t="s">
        <v>7511</v>
      </c>
      <c r="H1145" s="33" t="s">
        <v>5942</v>
      </c>
      <c r="I1145" s="33" t="s">
        <v>2260</v>
      </c>
      <c r="J1145" s="33" t="s">
        <v>4249</v>
      </c>
      <c r="K1145" s="35" t="s">
        <v>150</v>
      </c>
      <c r="L1145" s="33" t="s">
        <v>4367</v>
      </c>
      <c r="M1145" s="5"/>
      <c r="N1145" s="33" t="s">
        <v>377</v>
      </c>
      <c r="O1145" s="5"/>
      <c r="P1145" s="35" t="s">
        <v>153</v>
      </c>
      <c r="Q1145" s="35" t="s">
        <v>377</v>
      </c>
      <c r="R1145" s="33">
        <v>76510.0</v>
      </c>
      <c r="S1145" s="37"/>
      <c r="T1145" s="33"/>
      <c r="U1145" s="33">
        <v>5.96</v>
      </c>
      <c r="V1145" s="33" t="s">
        <v>154</v>
      </c>
      <c r="W1145" s="33"/>
      <c r="X1145" s="33"/>
      <c r="Y1145" s="5"/>
      <c r="Z1145" s="5"/>
      <c r="AA1145" s="33">
        <v>1.0</v>
      </c>
      <c r="AB1145" s="33"/>
      <c r="AC1145" s="33">
        <v>1.0</v>
      </c>
      <c r="AD1145" s="5"/>
      <c r="AE1145" s="5"/>
      <c r="AF1145" s="5"/>
      <c r="AG1145" s="16"/>
      <c r="AH1145" s="38" t="str">
        <f t="shared" si="1"/>
        <v/>
      </c>
      <c r="AI1145" s="39">
        <f t="shared" si="2"/>
        <v>1</v>
      </c>
      <c r="AJ1145" s="37" t="str">
        <f t="shared" si="3"/>
        <v/>
      </c>
      <c r="AK1145" s="41" t="str">
        <f t="shared" si="4"/>
        <v/>
      </c>
      <c r="AL1145" s="35" t="s">
        <v>153</v>
      </c>
      <c r="AM1145" s="33" t="s">
        <v>377</v>
      </c>
      <c r="AN1145" s="33" t="s">
        <v>377</v>
      </c>
      <c r="AO1145" s="41"/>
      <c r="AP1145" s="33" t="s">
        <v>169</v>
      </c>
      <c r="AQ1145" s="33" t="s">
        <v>170</v>
      </c>
      <c r="AR1145" s="33">
        <v>300.0</v>
      </c>
      <c r="AS1145" s="42"/>
      <c r="AT1145" s="42"/>
      <c r="AU1145" s="42"/>
      <c r="AV1145" s="42"/>
      <c r="AW1145" s="42"/>
      <c r="AX1145" s="5"/>
      <c r="AY1145" s="33"/>
      <c r="AZ1145" s="33" t="s">
        <v>7512</v>
      </c>
      <c r="BA1145" s="5"/>
      <c r="BB1145" s="5"/>
      <c r="BC1145" s="5" t="s">
        <v>7513</v>
      </c>
      <c r="BD1145" s="33" t="s">
        <v>173</v>
      </c>
      <c r="BE1145" s="41"/>
      <c r="BF1145" s="35"/>
      <c r="BG1145" s="33" t="s">
        <v>169</v>
      </c>
      <c r="BH1145" s="5"/>
      <c r="BI1145" s="33">
        <v>300.0</v>
      </c>
      <c r="BJ1145" s="33" t="s">
        <v>170</v>
      </c>
      <c r="BK1145" s="5"/>
      <c r="BL1145" s="5">
        <f t="shared" si="5"/>
        <v>3994.5</v>
      </c>
      <c r="BM1145" s="5"/>
      <c r="BN1145" s="5"/>
      <c r="BO1145" s="42">
        <f t="shared" si="6"/>
        <v>3994.5</v>
      </c>
      <c r="BP1145" s="44"/>
      <c r="BQ1145" s="45"/>
      <c r="BR1145" s="47"/>
      <c r="BS1145" s="45"/>
      <c r="BT1145" s="37"/>
      <c r="BU1145" s="5"/>
      <c r="BV1145" s="38"/>
      <c r="BW1145" s="48"/>
      <c r="BX1145" s="44"/>
      <c r="BY1145" s="44"/>
      <c r="BZ1145" s="33" t="s">
        <v>131</v>
      </c>
      <c r="CA1145" s="5"/>
      <c r="CB1145" s="5"/>
      <c r="CC1145" s="33" t="s">
        <v>177</v>
      </c>
      <c r="CD1145" s="5"/>
      <c r="CE1145" s="5"/>
      <c r="CF1145" s="33" t="s">
        <v>178</v>
      </c>
      <c r="CG1145" s="33" t="s">
        <v>7514</v>
      </c>
      <c r="CH1145" s="5"/>
      <c r="CI1145" s="5"/>
      <c r="CJ1145" s="5"/>
      <c r="CK1145" s="33"/>
      <c r="CL1145" s="49">
        <v>44995.0</v>
      </c>
      <c r="CM1145" s="33" t="s">
        <v>180</v>
      </c>
      <c r="CN1145" s="5"/>
      <c r="CO1145" s="33">
        <v>2.0</v>
      </c>
      <c r="CP1145" s="33" t="s">
        <v>181</v>
      </c>
      <c r="CQ1145" s="50" t="str">
        <f t="shared" si="7"/>
        <v>14/06/1959</v>
      </c>
      <c r="CR1145" s="33" t="s">
        <v>182</v>
      </c>
      <c r="CS1145" s="33">
        <v>4.0</v>
      </c>
      <c r="CT1145" s="33">
        <v>5.0</v>
      </c>
      <c r="CU1145" s="33">
        <v>25.0</v>
      </c>
      <c r="CV1145" s="33">
        <v>57.0</v>
      </c>
      <c r="CW1145" s="5"/>
      <c r="CX1145" s="5"/>
      <c r="CY1145" s="33">
        <v>-99.798415</v>
      </c>
      <c r="CZ1145" s="33">
        <v>20.74545</v>
      </c>
      <c r="DA1145" s="33">
        <v>4.41122792E9</v>
      </c>
      <c r="DB1145" s="33">
        <v>2.0</v>
      </c>
      <c r="DC1145" s="33" t="s">
        <v>183</v>
      </c>
      <c r="DD1145" s="33">
        <v>2023.0</v>
      </c>
      <c r="DE1145" s="33" t="s">
        <v>184</v>
      </c>
      <c r="DF1145" s="33"/>
      <c r="DG1145" s="33" t="s">
        <v>185</v>
      </c>
      <c r="DH1145" s="33" t="s">
        <v>186</v>
      </c>
      <c r="DI1145" s="5"/>
      <c r="DJ1145" s="5"/>
    </row>
    <row r="1146">
      <c r="A1146" s="33" t="s">
        <v>7515</v>
      </c>
      <c r="B1146" s="34">
        <v>44952.0</v>
      </c>
      <c r="C1146" s="35" t="s">
        <v>137</v>
      </c>
      <c r="D1146" s="35" t="s">
        <v>139</v>
      </c>
      <c r="E1146" s="35" t="s">
        <v>142</v>
      </c>
      <c r="F1146" s="36" t="s">
        <v>144</v>
      </c>
      <c r="G1146" s="33" t="s">
        <v>7516</v>
      </c>
      <c r="H1146" s="33" t="s">
        <v>4580</v>
      </c>
      <c r="I1146" s="33" t="s">
        <v>2260</v>
      </c>
      <c r="J1146" s="33" t="s">
        <v>1541</v>
      </c>
      <c r="K1146" s="35" t="s">
        <v>150</v>
      </c>
      <c r="L1146" s="33" t="s">
        <v>1603</v>
      </c>
      <c r="M1146" s="5"/>
      <c r="N1146" s="33" t="s">
        <v>377</v>
      </c>
      <c r="O1146" s="5"/>
      <c r="P1146" s="35" t="s">
        <v>153</v>
      </c>
      <c r="Q1146" s="35" t="s">
        <v>377</v>
      </c>
      <c r="R1146" s="33">
        <v>76510.0</v>
      </c>
      <c r="S1146" s="37"/>
      <c r="T1146" s="33"/>
      <c r="U1146" s="33">
        <v>6.38</v>
      </c>
      <c r="V1146" s="33" t="s">
        <v>154</v>
      </c>
      <c r="W1146" s="33"/>
      <c r="X1146" s="33"/>
      <c r="Y1146" s="5"/>
      <c r="Z1146" s="5"/>
      <c r="AA1146" s="33">
        <v>1.0</v>
      </c>
      <c r="AB1146" s="33"/>
      <c r="AC1146" s="33">
        <v>1.0</v>
      </c>
      <c r="AD1146" s="5"/>
      <c r="AE1146" s="5"/>
      <c r="AF1146" s="5"/>
      <c r="AG1146" s="16"/>
      <c r="AH1146" s="38" t="str">
        <f t="shared" si="1"/>
        <v/>
      </c>
      <c r="AI1146" s="39">
        <f t="shared" si="2"/>
        <v>1</v>
      </c>
      <c r="AJ1146" s="37" t="str">
        <f t="shared" si="3"/>
        <v/>
      </c>
      <c r="AK1146" s="41" t="str">
        <f t="shared" si="4"/>
        <v/>
      </c>
      <c r="AL1146" s="35" t="s">
        <v>153</v>
      </c>
      <c r="AM1146" s="33" t="s">
        <v>377</v>
      </c>
      <c r="AN1146" s="33" t="s">
        <v>377</v>
      </c>
      <c r="AO1146" s="41"/>
      <c r="AP1146" s="33" t="s">
        <v>169</v>
      </c>
      <c r="AQ1146" s="33" t="s">
        <v>170</v>
      </c>
      <c r="AR1146" s="33">
        <v>300.0</v>
      </c>
      <c r="AS1146" s="42"/>
      <c r="AT1146" s="42"/>
      <c r="AU1146" s="42"/>
      <c r="AV1146" s="42"/>
      <c r="AW1146" s="42"/>
      <c r="AX1146" s="5"/>
      <c r="AY1146" s="33"/>
      <c r="AZ1146" s="33" t="s">
        <v>7517</v>
      </c>
      <c r="BA1146" s="5"/>
      <c r="BB1146" s="5"/>
      <c r="BC1146" s="5" t="s">
        <v>7518</v>
      </c>
      <c r="BD1146" s="33" t="s">
        <v>173</v>
      </c>
      <c r="BE1146" s="41"/>
      <c r="BF1146" s="35"/>
      <c r="BG1146" s="33" t="s">
        <v>169</v>
      </c>
      <c r="BH1146" s="5"/>
      <c r="BI1146" s="33">
        <v>300.0</v>
      </c>
      <c r="BJ1146" s="33" t="s">
        <v>170</v>
      </c>
      <c r="BK1146" s="5"/>
      <c r="BL1146" s="5">
        <f t="shared" si="5"/>
        <v>3994.5</v>
      </c>
      <c r="BM1146" s="5"/>
      <c r="BN1146" s="5"/>
      <c r="BO1146" s="42">
        <f t="shared" si="6"/>
        <v>3994.5</v>
      </c>
      <c r="BP1146" s="44"/>
      <c r="BQ1146" s="45"/>
      <c r="BR1146" s="47"/>
      <c r="BS1146" s="45"/>
      <c r="BT1146" s="37"/>
      <c r="BU1146" s="5"/>
      <c r="BV1146" s="38"/>
      <c r="BW1146" s="48"/>
      <c r="BX1146" s="44"/>
      <c r="BY1146" s="44"/>
      <c r="BZ1146" s="33" t="s">
        <v>131</v>
      </c>
      <c r="CA1146" s="5"/>
      <c r="CB1146" s="5"/>
      <c r="CC1146" s="33" t="s">
        <v>177</v>
      </c>
      <c r="CD1146" s="5"/>
      <c r="CE1146" s="5"/>
      <c r="CF1146" s="33" t="s">
        <v>178</v>
      </c>
      <c r="CG1146" s="33" t="s">
        <v>7519</v>
      </c>
      <c r="CH1146" s="5"/>
      <c r="CI1146" s="5"/>
      <c r="CJ1146" s="5"/>
      <c r="CK1146" s="33"/>
      <c r="CL1146" s="49">
        <v>44995.0</v>
      </c>
      <c r="CM1146" s="33" t="s">
        <v>180</v>
      </c>
      <c r="CN1146" s="5"/>
      <c r="CO1146" s="33">
        <v>2.0</v>
      </c>
      <c r="CP1146" s="33" t="s">
        <v>181</v>
      </c>
      <c r="CQ1146" s="50" t="str">
        <f t="shared" si="7"/>
        <v>28/10/1948</v>
      </c>
      <c r="CR1146" s="33" t="s">
        <v>182</v>
      </c>
      <c r="CS1146" s="33">
        <v>4.0</v>
      </c>
      <c r="CT1146" s="33">
        <v>5.0</v>
      </c>
      <c r="CU1146" s="33">
        <v>25.0</v>
      </c>
      <c r="CV1146" s="33">
        <v>57.0</v>
      </c>
      <c r="CW1146" s="5"/>
      <c r="CX1146" s="5"/>
      <c r="CY1146" s="33">
        <v>-99.79637</v>
      </c>
      <c r="CZ1146" s="33">
        <v>20.746704</v>
      </c>
      <c r="DA1146" s="33">
        <v>4.411326602E9</v>
      </c>
      <c r="DB1146" s="33">
        <v>2.0</v>
      </c>
      <c r="DC1146" s="33" t="s">
        <v>183</v>
      </c>
      <c r="DD1146" s="33">
        <v>2023.0</v>
      </c>
      <c r="DE1146" s="33" t="s">
        <v>184</v>
      </c>
      <c r="DF1146" s="33"/>
      <c r="DG1146" s="33" t="s">
        <v>185</v>
      </c>
      <c r="DH1146" s="33" t="s">
        <v>186</v>
      </c>
      <c r="DI1146" s="5"/>
      <c r="DJ1146" s="5"/>
    </row>
    <row r="1147">
      <c r="A1147" s="33" t="s">
        <v>7520</v>
      </c>
      <c r="B1147" s="34">
        <v>44952.0</v>
      </c>
      <c r="C1147" s="35" t="s">
        <v>137</v>
      </c>
      <c r="D1147" s="35" t="s">
        <v>139</v>
      </c>
      <c r="E1147" s="35" t="s">
        <v>142</v>
      </c>
      <c r="F1147" s="36" t="s">
        <v>144</v>
      </c>
      <c r="G1147" s="33" t="s">
        <v>7521</v>
      </c>
      <c r="H1147" s="33" t="s">
        <v>6090</v>
      </c>
      <c r="I1147" s="33" t="s">
        <v>2260</v>
      </c>
      <c r="J1147" s="33" t="s">
        <v>149</v>
      </c>
      <c r="K1147" s="35" t="s">
        <v>150</v>
      </c>
      <c r="L1147" s="33" t="s">
        <v>221</v>
      </c>
      <c r="M1147" s="5"/>
      <c r="N1147" s="33" t="s">
        <v>377</v>
      </c>
      <c r="O1147" s="5"/>
      <c r="P1147" s="35" t="s">
        <v>153</v>
      </c>
      <c r="Q1147" s="35" t="s">
        <v>377</v>
      </c>
      <c r="R1147" s="33">
        <v>76510.0</v>
      </c>
      <c r="S1147" s="37"/>
      <c r="T1147" s="33"/>
      <c r="U1147" s="33">
        <v>6.56</v>
      </c>
      <c r="V1147" s="33" t="s">
        <v>154</v>
      </c>
      <c r="W1147" s="33"/>
      <c r="X1147" s="33"/>
      <c r="Y1147" s="5"/>
      <c r="Z1147" s="5"/>
      <c r="AA1147" s="33">
        <v>1.0</v>
      </c>
      <c r="AB1147" s="33"/>
      <c r="AC1147" s="33">
        <v>1.0</v>
      </c>
      <c r="AD1147" s="5"/>
      <c r="AE1147" s="5"/>
      <c r="AF1147" s="5"/>
      <c r="AG1147" s="16"/>
      <c r="AH1147" s="38" t="str">
        <f t="shared" si="1"/>
        <v/>
      </c>
      <c r="AI1147" s="39">
        <f t="shared" si="2"/>
        <v>1</v>
      </c>
      <c r="AJ1147" s="37" t="str">
        <f t="shared" si="3"/>
        <v/>
      </c>
      <c r="AK1147" s="41" t="str">
        <f t="shared" si="4"/>
        <v/>
      </c>
      <c r="AL1147" s="35" t="s">
        <v>153</v>
      </c>
      <c r="AM1147" s="33" t="s">
        <v>377</v>
      </c>
      <c r="AN1147" s="33" t="s">
        <v>377</v>
      </c>
      <c r="AO1147" s="41"/>
      <c r="AP1147" s="33" t="s">
        <v>169</v>
      </c>
      <c r="AQ1147" s="33" t="s">
        <v>170</v>
      </c>
      <c r="AR1147" s="33">
        <v>300.0</v>
      </c>
      <c r="AS1147" s="42"/>
      <c r="AT1147" s="42"/>
      <c r="AU1147" s="42"/>
      <c r="AV1147" s="42"/>
      <c r="AW1147" s="42"/>
      <c r="AX1147" s="5"/>
      <c r="AY1147" s="33"/>
      <c r="AZ1147" s="33" t="s">
        <v>7522</v>
      </c>
      <c r="BA1147" s="5"/>
      <c r="BB1147" s="5"/>
      <c r="BC1147" s="5" t="s">
        <v>7523</v>
      </c>
      <c r="BD1147" s="33" t="s">
        <v>173</v>
      </c>
      <c r="BE1147" s="41"/>
      <c r="BF1147" s="35"/>
      <c r="BG1147" s="33" t="s">
        <v>169</v>
      </c>
      <c r="BH1147" s="5"/>
      <c r="BI1147" s="33">
        <v>300.0</v>
      </c>
      <c r="BJ1147" s="33" t="s">
        <v>170</v>
      </c>
      <c r="BK1147" s="5"/>
      <c r="BL1147" s="5">
        <f t="shared" si="5"/>
        <v>3994.5</v>
      </c>
      <c r="BM1147" s="5"/>
      <c r="BN1147" s="5"/>
      <c r="BO1147" s="42">
        <f t="shared" si="6"/>
        <v>3994.5</v>
      </c>
      <c r="BP1147" s="44"/>
      <c r="BQ1147" s="45"/>
      <c r="BR1147" s="47"/>
      <c r="BS1147" s="45"/>
      <c r="BT1147" s="37"/>
      <c r="BU1147" s="5"/>
      <c r="BV1147" s="38"/>
      <c r="BW1147" s="48"/>
      <c r="BX1147" s="44"/>
      <c r="BY1147" s="44"/>
      <c r="BZ1147" s="33" t="s">
        <v>131</v>
      </c>
      <c r="CA1147" s="5"/>
      <c r="CB1147" s="5"/>
      <c r="CC1147" s="33" t="s">
        <v>177</v>
      </c>
      <c r="CD1147" s="5"/>
      <c r="CE1147" s="5"/>
      <c r="CF1147" s="33" t="s">
        <v>178</v>
      </c>
      <c r="CG1147" s="33" t="s">
        <v>7524</v>
      </c>
      <c r="CH1147" s="5"/>
      <c r="CI1147" s="5"/>
      <c r="CJ1147" s="5"/>
      <c r="CK1147" s="33"/>
      <c r="CL1147" s="49">
        <v>44995.0</v>
      </c>
      <c r="CM1147" s="33" t="s">
        <v>180</v>
      </c>
      <c r="CN1147" s="5"/>
      <c r="CO1147" s="33">
        <v>2.0</v>
      </c>
      <c r="CP1147" s="33" t="s">
        <v>181</v>
      </c>
      <c r="CQ1147" s="50" t="str">
        <f t="shared" si="7"/>
        <v>17/04/1949</v>
      </c>
      <c r="CR1147" s="33" t="s">
        <v>182</v>
      </c>
      <c r="CS1147" s="33">
        <v>4.0</v>
      </c>
      <c r="CT1147" s="33">
        <v>5.0</v>
      </c>
      <c r="CU1147" s="33">
        <v>25.0</v>
      </c>
      <c r="CV1147" s="33">
        <v>57.0</v>
      </c>
      <c r="CW1147" s="5"/>
      <c r="CX1147" s="5"/>
      <c r="CY1147" s="33">
        <v>-99.796335</v>
      </c>
      <c r="CZ1147" s="33">
        <v>20.746695</v>
      </c>
      <c r="DA1147" s="33">
        <v>4.411056584E9</v>
      </c>
      <c r="DB1147" s="33">
        <v>2.0</v>
      </c>
      <c r="DC1147" s="33" t="s">
        <v>183</v>
      </c>
      <c r="DD1147" s="33">
        <v>2023.0</v>
      </c>
      <c r="DE1147" s="33" t="s">
        <v>184</v>
      </c>
      <c r="DF1147" s="33"/>
      <c r="DG1147" s="33" t="s">
        <v>185</v>
      </c>
      <c r="DH1147" s="33" t="s">
        <v>186</v>
      </c>
      <c r="DI1147" s="5"/>
      <c r="DJ1147" s="5"/>
    </row>
    <row r="1148">
      <c r="A1148" s="33" t="s">
        <v>7525</v>
      </c>
      <c r="B1148" s="34">
        <v>44952.0</v>
      </c>
      <c r="C1148" s="35" t="s">
        <v>137</v>
      </c>
      <c r="D1148" s="35" t="s">
        <v>139</v>
      </c>
      <c r="E1148" s="35" t="s">
        <v>142</v>
      </c>
      <c r="F1148" s="36" t="s">
        <v>144</v>
      </c>
      <c r="G1148" s="33" t="s">
        <v>7526</v>
      </c>
      <c r="H1148" s="33" t="s">
        <v>246</v>
      </c>
      <c r="I1148" s="33" t="s">
        <v>2260</v>
      </c>
      <c r="J1148" s="33" t="s">
        <v>2714</v>
      </c>
      <c r="K1148" s="35" t="s">
        <v>150</v>
      </c>
      <c r="L1148" s="33" t="s">
        <v>2324</v>
      </c>
      <c r="M1148" s="5"/>
      <c r="N1148" s="33" t="s">
        <v>377</v>
      </c>
      <c r="O1148" s="5"/>
      <c r="P1148" s="35" t="s">
        <v>153</v>
      </c>
      <c r="Q1148" s="35" t="s">
        <v>377</v>
      </c>
      <c r="R1148" s="33">
        <v>76510.0</v>
      </c>
      <c r="S1148" s="37"/>
      <c r="T1148" s="33"/>
      <c r="U1148" s="33">
        <v>6.79</v>
      </c>
      <c r="V1148" s="33" t="s">
        <v>154</v>
      </c>
      <c r="W1148" s="33"/>
      <c r="X1148" s="33"/>
      <c r="Y1148" s="5"/>
      <c r="Z1148" s="5"/>
      <c r="AA1148" s="33">
        <v>1.0</v>
      </c>
      <c r="AB1148" s="33"/>
      <c r="AC1148" s="33">
        <v>1.0</v>
      </c>
      <c r="AD1148" s="5"/>
      <c r="AE1148" s="5"/>
      <c r="AF1148" s="5"/>
      <c r="AG1148" s="16"/>
      <c r="AH1148" s="38" t="str">
        <f t="shared" si="1"/>
        <v/>
      </c>
      <c r="AI1148" s="39">
        <f t="shared" si="2"/>
        <v>1</v>
      </c>
      <c r="AJ1148" s="37" t="str">
        <f t="shared" si="3"/>
        <v/>
      </c>
      <c r="AK1148" s="41" t="str">
        <f t="shared" si="4"/>
        <v/>
      </c>
      <c r="AL1148" s="35" t="s">
        <v>153</v>
      </c>
      <c r="AM1148" s="33" t="s">
        <v>377</v>
      </c>
      <c r="AN1148" s="33" t="s">
        <v>377</v>
      </c>
      <c r="AO1148" s="41"/>
      <c r="AP1148" s="33" t="s">
        <v>169</v>
      </c>
      <c r="AQ1148" s="33" t="s">
        <v>170</v>
      </c>
      <c r="AR1148" s="33">
        <v>300.0</v>
      </c>
      <c r="AS1148" s="42"/>
      <c r="AT1148" s="42"/>
      <c r="AU1148" s="42"/>
      <c r="AV1148" s="42"/>
      <c r="AW1148" s="42"/>
      <c r="AX1148" s="5"/>
      <c r="AY1148" s="33"/>
      <c r="AZ1148" s="33" t="s">
        <v>7527</v>
      </c>
      <c r="BA1148" s="5"/>
      <c r="BB1148" s="5"/>
      <c r="BC1148" s="5" t="s">
        <v>7528</v>
      </c>
      <c r="BD1148" s="33" t="s">
        <v>173</v>
      </c>
      <c r="BE1148" s="41"/>
      <c r="BF1148" s="35"/>
      <c r="BG1148" s="33" t="s">
        <v>169</v>
      </c>
      <c r="BH1148" s="5"/>
      <c r="BI1148" s="33">
        <v>300.0</v>
      </c>
      <c r="BJ1148" s="33" t="s">
        <v>170</v>
      </c>
      <c r="BK1148" s="5"/>
      <c r="BL1148" s="5">
        <f t="shared" si="5"/>
        <v>3994.5</v>
      </c>
      <c r="BM1148" s="5"/>
      <c r="BN1148" s="5"/>
      <c r="BO1148" s="42">
        <f t="shared" si="6"/>
        <v>3994.5</v>
      </c>
      <c r="BP1148" s="44"/>
      <c r="BQ1148" s="45"/>
      <c r="BR1148" s="47"/>
      <c r="BS1148" s="45"/>
      <c r="BT1148" s="37"/>
      <c r="BU1148" s="5"/>
      <c r="BV1148" s="38"/>
      <c r="BW1148" s="48"/>
      <c r="BX1148" s="44"/>
      <c r="BY1148" s="44"/>
      <c r="BZ1148" s="33" t="s">
        <v>131</v>
      </c>
      <c r="CA1148" s="5"/>
      <c r="CB1148" s="5"/>
      <c r="CC1148" s="33" t="s">
        <v>177</v>
      </c>
      <c r="CD1148" s="5"/>
      <c r="CE1148" s="5"/>
      <c r="CF1148" s="33" t="s">
        <v>178</v>
      </c>
      <c r="CG1148" s="33" t="s">
        <v>7529</v>
      </c>
      <c r="CH1148" s="5"/>
      <c r="CI1148" s="5"/>
      <c r="CJ1148" s="5"/>
      <c r="CK1148" s="33"/>
      <c r="CL1148" s="49">
        <v>44995.0</v>
      </c>
      <c r="CM1148" s="33" t="s">
        <v>180</v>
      </c>
      <c r="CN1148" s="5"/>
      <c r="CO1148" s="33">
        <v>2.0</v>
      </c>
      <c r="CP1148" s="33" t="s">
        <v>181</v>
      </c>
      <c r="CQ1148" s="50" t="str">
        <f t="shared" si="7"/>
        <v>14/04/1947</v>
      </c>
      <c r="CR1148" s="33" t="s">
        <v>182</v>
      </c>
      <c r="CS1148" s="33">
        <v>4.0</v>
      </c>
      <c r="CT1148" s="33">
        <v>5.0</v>
      </c>
      <c r="CU1148" s="33">
        <v>25.0</v>
      </c>
      <c r="CV1148" s="33">
        <v>57.0</v>
      </c>
      <c r="CW1148" s="5"/>
      <c r="CX1148" s="5"/>
      <c r="CY1148" s="33">
        <v>-99.801509</v>
      </c>
      <c r="CZ1148" s="33">
        <v>20.74652</v>
      </c>
      <c r="DA1148" s="33">
        <v>4.411401303E9</v>
      </c>
      <c r="DB1148" s="33">
        <v>2.0</v>
      </c>
      <c r="DC1148" s="33" t="s">
        <v>183</v>
      </c>
      <c r="DD1148" s="33">
        <v>2023.0</v>
      </c>
      <c r="DE1148" s="33" t="s">
        <v>184</v>
      </c>
      <c r="DF1148" s="33"/>
      <c r="DG1148" s="33" t="s">
        <v>185</v>
      </c>
      <c r="DH1148" s="33" t="s">
        <v>186</v>
      </c>
      <c r="DI1148" s="5"/>
      <c r="DJ1148" s="5"/>
    </row>
    <row r="1149">
      <c r="A1149" s="33" t="s">
        <v>7530</v>
      </c>
      <c r="B1149" s="34">
        <v>44952.0</v>
      </c>
      <c r="C1149" s="35" t="s">
        <v>137</v>
      </c>
      <c r="D1149" s="35" t="s">
        <v>139</v>
      </c>
      <c r="E1149" s="35" t="s">
        <v>142</v>
      </c>
      <c r="F1149" s="36" t="s">
        <v>144</v>
      </c>
      <c r="G1149" s="33" t="s">
        <v>7531</v>
      </c>
      <c r="H1149" s="33" t="s">
        <v>7532</v>
      </c>
      <c r="I1149" s="33" t="s">
        <v>2260</v>
      </c>
      <c r="J1149" s="33" t="s">
        <v>1872</v>
      </c>
      <c r="K1149" s="35" t="s">
        <v>150</v>
      </c>
      <c r="L1149" s="33" t="s">
        <v>7425</v>
      </c>
      <c r="M1149" s="5"/>
      <c r="N1149" s="33" t="s">
        <v>377</v>
      </c>
      <c r="O1149" s="5"/>
      <c r="P1149" s="35" t="s">
        <v>153</v>
      </c>
      <c r="Q1149" s="35" t="s">
        <v>377</v>
      </c>
      <c r="R1149" s="33">
        <v>76510.0</v>
      </c>
      <c r="S1149" s="37"/>
      <c r="T1149" s="33"/>
      <c r="U1149" s="33">
        <v>2.72</v>
      </c>
      <c r="V1149" s="33" t="s">
        <v>154</v>
      </c>
      <c r="W1149" s="33"/>
      <c r="X1149" s="33"/>
      <c r="Y1149" s="5"/>
      <c r="Z1149" s="5"/>
      <c r="AA1149" s="33">
        <v>1.0</v>
      </c>
      <c r="AB1149" s="33">
        <v>1.0</v>
      </c>
      <c r="AC1149" s="33"/>
      <c r="AD1149" s="5"/>
      <c r="AE1149" s="5"/>
      <c r="AF1149" s="5"/>
      <c r="AG1149" s="16"/>
      <c r="AH1149" s="38">
        <f t="shared" si="1"/>
        <v>1</v>
      </c>
      <c r="AI1149" s="39" t="str">
        <f t="shared" si="2"/>
        <v/>
      </c>
      <c r="AJ1149" s="37" t="str">
        <f t="shared" si="3"/>
        <v/>
      </c>
      <c r="AK1149" s="41" t="str">
        <f t="shared" si="4"/>
        <v/>
      </c>
      <c r="AL1149" s="35" t="s">
        <v>153</v>
      </c>
      <c r="AM1149" s="33" t="s">
        <v>377</v>
      </c>
      <c r="AN1149" s="33" t="s">
        <v>377</v>
      </c>
      <c r="AO1149" s="41"/>
      <c r="AP1149" s="33" t="s">
        <v>169</v>
      </c>
      <c r="AQ1149" s="33" t="s">
        <v>170</v>
      </c>
      <c r="AR1149" s="33">
        <v>300.0</v>
      </c>
      <c r="AS1149" s="42"/>
      <c r="AT1149" s="42"/>
      <c r="AU1149" s="42"/>
      <c r="AV1149" s="42"/>
      <c r="AW1149" s="42"/>
      <c r="AX1149" s="5"/>
      <c r="AY1149" s="33"/>
      <c r="AZ1149" s="33" t="s">
        <v>7533</v>
      </c>
      <c r="BA1149" s="5"/>
      <c r="BB1149" s="5"/>
      <c r="BC1149" s="5" t="s">
        <v>7534</v>
      </c>
      <c r="BD1149" s="33" t="s">
        <v>173</v>
      </c>
      <c r="BE1149" s="41"/>
      <c r="BF1149" s="35"/>
      <c r="BG1149" s="33" t="s">
        <v>169</v>
      </c>
      <c r="BH1149" s="5"/>
      <c r="BI1149" s="33">
        <v>300.0</v>
      </c>
      <c r="BJ1149" s="33" t="s">
        <v>170</v>
      </c>
      <c r="BK1149" s="5"/>
      <c r="BL1149" s="5">
        <f t="shared" si="5"/>
        <v>3994.5</v>
      </c>
      <c r="BM1149" s="5"/>
      <c r="BN1149" s="5"/>
      <c r="BO1149" s="42">
        <f t="shared" si="6"/>
        <v>3994.5</v>
      </c>
      <c r="BP1149" s="44"/>
      <c r="BQ1149" s="45"/>
      <c r="BR1149" s="47"/>
      <c r="BS1149" s="45"/>
      <c r="BT1149" s="37"/>
      <c r="BU1149" s="5"/>
      <c r="BV1149" s="38"/>
      <c r="BW1149" s="48"/>
      <c r="BX1149" s="44"/>
      <c r="BY1149" s="44"/>
      <c r="BZ1149" s="33" t="s">
        <v>131</v>
      </c>
      <c r="CA1149" s="5"/>
      <c r="CB1149" s="5"/>
      <c r="CC1149" s="33" t="s">
        <v>177</v>
      </c>
      <c r="CD1149" s="5"/>
      <c r="CE1149" s="5"/>
      <c r="CF1149" s="33" t="s">
        <v>178</v>
      </c>
      <c r="CG1149" s="33" t="s">
        <v>7535</v>
      </c>
      <c r="CH1149" s="5"/>
      <c r="CI1149" s="5"/>
      <c r="CJ1149" s="5"/>
      <c r="CK1149" s="33"/>
      <c r="CL1149" s="49">
        <v>44995.0</v>
      </c>
      <c r="CM1149" s="33" t="s">
        <v>180</v>
      </c>
      <c r="CN1149" s="5"/>
      <c r="CO1149" s="33">
        <v>2.0</v>
      </c>
      <c r="CP1149" s="33" t="s">
        <v>181</v>
      </c>
      <c r="CQ1149" s="50" t="str">
        <f t="shared" si="7"/>
        <v>05/02/1957</v>
      </c>
      <c r="CR1149" s="33" t="s">
        <v>243</v>
      </c>
      <c r="CS1149" s="33">
        <v>4.0</v>
      </c>
      <c r="CT1149" s="33">
        <v>5.0</v>
      </c>
      <c r="CU1149" s="33">
        <v>25.0</v>
      </c>
      <c r="CV1149" s="33">
        <v>57.0</v>
      </c>
      <c r="CW1149" s="5"/>
      <c r="CX1149" s="5"/>
      <c r="CY1149" s="33">
        <v>-99.796335</v>
      </c>
      <c r="CZ1149" s="33">
        <v>20.746695</v>
      </c>
      <c r="DA1149" s="33">
        <v>4.411217759E9</v>
      </c>
      <c r="DB1149" s="33">
        <v>2.0</v>
      </c>
      <c r="DC1149" s="33" t="s">
        <v>183</v>
      </c>
      <c r="DD1149" s="33">
        <v>2023.0</v>
      </c>
      <c r="DE1149" s="33" t="s">
        <v>184</v>
      </c>
      <c r="DF1149" s="33"/>
      <c r="DG1149" s="33" t="s">
        <v>185</v>
      </c>
      <c r="DH1149" s="33" t="s">
        <v>186</v>
      </c>
      <c r="DI1149" s="5"/>
      <c r="DJ1149" s="5"/>
    </row>
    <row r="1150">
      <c r="A1150" s="33" t="s">
        <v>7536</v>
      </c>
      <c r="B1150" s="34">
        <v>44952.0</v>
      </c>
      <c r="C1150" s="35" t="s">
        <v>137</v>
      </c>
      <c r="D1150" s="35" t="s">
        <v>139</v>
      </c>
      <c r="E1150" s="35" t="s">
        <v>142</v>
      </c>
      <c r="F1150" s="36" t="s">
        <v>144</v>
      </c>
      <c r="G1150" s="33" t="s">
        <v>7537</v>
      </c>
      <c r="H1150" s="33" t="s">
        <v>5691</v>
      </c>
      <c r="I1150" s="33" t="s">
        <v>2260</v>
      </c>
      <c r="J1150" s="33" t="s">
        <v>1983</v>
      </c>
      <c r="K1150" s="35" t="s">
        <v>150</v>
      </c>
      <c r="L1150" s="33" t="s">
        <v>6396</v>
      </c>
      <c r="M1150" s="5"/>
      <c r="N1150" s="33" t="s">
        <v>377</v>
      </c>
      <c r="O1150" s="5"/>
      <c r="P1150" s="35" t="s">
        <v>153</v>
      </c>
      <c r="Q1150" s="35" t="s">
        <v>377</v>
      </c>
      <c r="R1150" s="33">
        <v>76510.0</v>
      </c>
      <c r="S1150" s="37"/>
      <c r="T1150" s="33"/>
      <c r="U1150" s="33">
        <v>6.25</v>
      </c>
      <c r="V1150" s="33" t="s">
        <v>154</v>
      </c>
      <c r="W1150" s="33"/>
      <c r="X1150" s="33"/>
      <c r="Y1150" s="5"/>
      <c r="Z1150" s="5"/>
      <c r="AA1150" s="33">
        <v>1.0</v>
      </c>
      <c r="AB1150" s="33">
        <v>1.0</v>
      </c>
      <c r="AC1150" s="33"/>
      <c r="AD1150" s="5"/>
      <c r="AE1150" s="5"/>
      <c r="AF1150" s="5"/>
      <c r="AG1150" s="16"/>
      <c r="AH1150" s="38">
        <f t="shared" si="1"/>
        <v>1</v>
      </c>
      <c r="AI1150" s="39" t="str">
        <f t="shared" si="2"/>
        <v/>
      </c>
      <c r="AJ1150" s="37" t="str">
        <f t="shared" si="3"/>
        <v/>
      </c>
      <c r="AK1150" s="41" t="str">
        <f t="shared" si="4"/>
        <v/>
      </c>
      <c r="AL1150" s="35" t="s">
        <v>153</v>
      </c>
      <c r="AM1150" s="33" t="s">
        <v>377</v>
      </c>
      <c r="AN1150" s="33" t="s">
        <v>377</v>
      </c>
      <c r="AO1150" s="41"/>
      <c r="AP1150" s="33" t="s">
        <v>169</v>
      </c>
      <c r="AQ1150" s="33" t="s">
        <v>170</v>
      </c>
      <c r="AR1150" s="33">
        <v>300.0</v>
      </c>
      <c r="AS1150" s="42"/>
      <c r="AT1150" s="42"/>
      <c r="AU1150" s="42"/>
      <c r="AV1150" s="42"/>
      <c r="AW1150" s="42"/>
      <c r="AX1150" s="5"/>
      <c r="AY1150" s="33"/>
      <c r="AZ1150" s="33" t="s">
        <v>7538</v>
      </c>
      <c r="BA1150" s="5"/>
      <c r="BB1150" s="5"/>
      <c r="BC1150" s="5" t="s">
        <v>7539</v>
      </c>
      <c r="BD1150" s="33" t="s">
        <v>173</v>
      </c>
      <c r="BE1150" s="41"/>
      <c r="BF1150" s="35"/>
      <c r="BG1150" s="33" t="s">
        <v>169</v>
      </c>
      <c r="BH1150" s="5"/>
      <c r="BI1150" s="33">
        <v>300.0</v>
      </c>
      <c r="BJ1150" s="33" t="s">
        <v>170</v>
      </c>
      <c r="BK1150" s="5"/>
      <c r="BL1150" s="5">
        <f t="shared" si="5"/>
        <v>3994.5</v>
      </c>
      <c r="BM1150" s="5"/>
      <c r="BN1150" s="5"/>
      <c r="BO1150" s="42">
        <f t="shared" si="6"/>
        <v>3994.5</v>
      </c>
      <c r="BP1150" s="44"/>
      <c r="BQ1150" s="45"/>
      <c r="BR1150" s="47"/>
      <c r="BS1150" s="45"/>
      <c r="BT1150" s="37"/>
      <c r="BU1150" s="5"/>
      <c r="BV1150" s="38"/>
      <c r="BW1150" s="48"/>
      <c r="BX1150" s="44"/>
      <c r="BY1150" s="44"/>
      <c r="BZ1150" s="33" t="s">
        <v>131</v>
      </c>
      <c r="CA1150" s="5"/>
      <c r="CB1150" s="5"/>
      <c r="CC1150" s="33" t="s">
        <v>177</v>
      </c>
      <c r="CD1150" s="5"/>
      <c r="CE1150" s="5"/>
      <c r="CF1150" s="33" t="s">
        <v>178</v>
      </c>
      <c r="CG1150" s="33" t="s">
        <v>7540</v>
      </c>
      <c r="CH1150" s="5"/>
      <c r="CI1150" s="5"/>
      <c r="CJ1150" s="5"/>
      <c r="CK1150" s="33"/>
      <c r="CL1150" s="49">
        <v>44995.0</v>
      </c>
      <c r="CM1150" s="33" t="s">
        <v>180</v>
      </c>
      <c r="CN1150" s="5"/>
      <c r="CO1150" s="33">
        <v>2.0</v>
      </c>
      <c r="CP1150" s="33" t="s">
        <v>181</v>
      </c>
      <c r="CQ1150" s="50" t="str">
        <f t="shared" si="7"/>
        <v>20/08/1960</v>
      </c>
      <c r="CR1150" s="33" t="s">
        <v>243</v>
      </c>
      <c r="CS1150" s="33">
        <v>4.0</v>
      </c>
      <c r="CT1150" s="33">
        <v>5.0</v>
      </c>
      <c r="CU1150" s="33">
        <v>25.0</v>
      </c>
      <c r="CV1150" s="33">
        <v>57.0</v>
      </c>
      <c r="CW1150" s="5"/>
      <c r="CX1150" s="5"/>
      <c r="CY1150" s="33">
        <v>-99.798494</v>
      </c>
      <c r="CZ1150" s="33">
        <v>20.747373</v>
      </c>
      <c r="DA1150" s="33">
        <v>4.411325548E9</v>
      </c>
      <c r="DB1150" s="33">
        <v>2.0</v>
      </c>
      <c r="DC1150" s="33" t="s">
        <v>183</v>
      </c>
      <c r="DD1150" s="33">
        <v>2023.0</v>
      </c>
      <c r="DE1150" s="33" t="s">
        <v>184</v>
      </c>
      <c r="DF1150" s="33"/>
      <c r="DG1150" s="33" t="s">
        <v>185</v>
      </c>
      <c r="DH1150" s="33" t="s">
        <v>186</v>
      </c>
      <c r="DI1150" s="5"/>
      <c r="DJ1150" s="5"/>
    </row>
    <row r="1151">
      <c r="A1151" s="33" t="s">
        <v>7541</v>
      </c>
      <c r="B1151" s="34">
        <v>44952.0</v>
      </c>
      <c r="C1151" s="35" t="s">
        <v>137</v>
      </c>
      <c r="D1151" s="35" t="s">
        <v>139</v>
      </c>
      <c r="E1151" s="35" t="s">
        <v>142</v>
      </c>
      <c r="F1151" s="36" t="s">
        <v>144</v>
      </c>
      <c r="G1151" s="33" t="s">
        <v>7542</v>
      </c>
      <c r="H1151" s="33" t="s">
        <v>6155</v>
      </c>
      <c r="I1151" s="33" t="s">
        <v>4249</v>
      </c>
      <c r="J1151" s="33" t="s">
        <v>2260</v>
      </c>
      <c r="K1151" s="35" t="s">
        <v>150</v>
      </c>
      <c r="L1151" s="33" t="s">
        <v>7425</v>
      </c>
      <c r="M1151" s="5"/>
      <c r="N1151" s="33" t="s">
        <v>377</v>
      </c>
      <c r="O1151" s="5"/>
      <c r="P1151" s="35" t="s">
        <v>153</v>
      </c>
      <c r="Q1151" s="35" t="s">
        <v>377</v>
      </c>
      <c r="R1151" s="33">
        <v>76510.0</v>
      </c>
      <c r="S1151" s="37"/>
      <c r="T1151" s="33"/>
      <c r="U1151" s="33">
        <v>5.45</v>
      </c>
      <c r="V1151" s="33" t="s">
        <v>154</v>
      </c>
      <c r="W1151" s="33"/>
      <c r="X1151" s="33"/>
      <c r="Y1151" s="5"/>
      <c r="Z1151" s="5"/>
      <c r="AA1151" s="33">
        <v>1.0</v>
      </c>
      <c r="AB1151" s="33"/>
      <c r="AC1151" s="33">
        <v>1.0</v>
      </c>
      <c r="AD1151" s="5"/>
      <c r="AE1151" s="5"/>
      <c r="AF1151" s="5"/>
      <c r="AG1151" s="16"/>
      <c r="AH1151" s="38" t="str">
        <f t="shared" si="1"/>
        <v/>
      </c>
      <c r="AI1151" s="39">
        <f t="shared" si="2"/>
        <v>1</v>
      </c>
      <c r="AJ1151" s="37" t="str">
        <f t="shared" si="3"/>
        <v/>
      </c>
      <c r="AK1151" s="41" t="str">
        <f t="shared" si="4"/>
        <v/>
      </c>
      <c r="AL1151" s="35" t="s">
        <v>153</v>
      </c>
      <c r="AM1151" s="33" t="s">
        <v>377</v>
      </c>
      <c r="AN1151" s="33" t="s">
        <v>377</v>
      </c>
      <c r="AO1151" s="41"/>
      <c r="AP1151" s="33" t="s">
        <v>169</v>
      </c>
      <c r="AQ1151" s="33" t="s">
        <v>170</v>
      </c>
      <c r="AR1151" s="33">
        <v>300.0</v>
      </c>
      <c r="AS1151" s="42"/>
      <c r="AT1151" s="42"/>
      <c r="AU1151" s="42"/>
      <c r="AV1151" s="42"/>
      <c r="AW1151" s="42"/>
      <c r="AX1151" s="5"/>
      <c r="AY1151" s="33"/>
      <c r="AZ1151" s="33" t="s">
        <v>7543</v>
      </c>
      <c r="BA1151" s="5"/>
      <c r="BB1151" s="5"/>
      <c r="BC1151" s="5" t="s">
        <v>7544</v>
      </c>
      <c r="BD1151" s="33" t="s">
        <v>173</v>
      </c>
      <c r="BE1151" s="41"/>
      <c r="BF1151" s="35"/>
      <c r="BG1151" s="33" t="s">
        <v>169</v>
      </c>
      <c r="BH1151" s="5"/>
      <c r="BI1151" s="33">
        <v>300.0</v>
      </c>
      <c r="BJ1151" s="33" t="s">
        <v>170</v>
      </c>
      <c r="BK1151" s="5"/>
      <c r="BL1151" s="5">
        <f t="shared" si="5"/>
        <v>3994.5</v>
      </c>
      <c r="BM1151" s="5"/>
      <c r="BN1151" s="5"/>
      <c r="BO1151" s="42">
        <f t="shared" si="6"/>
        <v>3994.5</v>
      </c>
      <c r="BP1151" s="44"/>
      <c r="BQ1151" s="45"/>
      <c r="BR1151" s="47"/>
      <c r="BS1151" s="45"/>
      <c r="BT1151" s="37"/>
      <c r="BU1151" s="5"/>
      <c r="BV1151" s="38"/>
      <c r="BW1151" s="48"/>
      <c r="BX1151" s="44"/>
      <c r="BY1151" s="44"/>
      <c r="BZ1151" s="33" t="s">
        <v>131</v>
      </c>
      <c r="CA1151" s="5"/>
      <c r="CB1151" s="5"/>
      <c r="CC1151" s="33" t="s">
        <v>177</v>
      </c>
      <c r="CD1151" s="5"/>
      <c r="CE1151" s="5"/>
      <c r="CF1151" s="33" t="s">
        <v>178</v>
      </c>
      <c r="CG1151" s="33" t="s">
        <v>7545</v>
      </c>
      <c r="CH1151" s="5"/>
      <c r="CI1151" s="5"/>
      <c r="CJ1151" s="5"/>
      <c r="CK1151" s="33"/>
      <c r="CL1151" s="49">
        <v>44995.0</v>
      </c>
      <c r="CM1151" s="33" t="s">
        <v>180</v>
      </c>
      <c r="CN1151" s="5"/>
      <c r="CO1151" s="33">
        <v>2.0</v>
      </c>
      <c r="CP1151" s="33" t="s">
        <v>181</v>
      </c>
      <c r="CQ1151" s="50" t="str">
        <f t="shared" si="7"/>
        <v>24/05/1947</v>
      </c>
      <c r="CR1151" s="33" t="s">
        <v>182</v>
      </c>
      <c r="CS1151" s="33">
        <v>4.0</v>
      </c>
      <c r="CT1151" s="33">
        <v>5.0</v>
      </c>
      <c r="CU1151" s="33">
        <v>25.0</v>
      </c>
      <c r="CV1151" s="33">
        <v>57.0</v>
      </c>
      <c r="CW1151" s="5"/>
      <c r="CX1151" s="5"/>
      <c r="CY1151" s="33">
        <v>-99.796335</v>
      </c>
      <c r="CZ1151" s="33">
        <v>20.746695</v>
      </c>
      <c r="DA1151" s="33">
        <v>4.41111271E9</v>
      </c>
      <c r="DB1151" s="33">
        <v>2.0</v>
      </c>
      <c r="DC1151" s="33" t="s">
        <v>183</v>
      </c>
      <c r="DD1151" s="33">
        <v>2023.0</v>
      </c>
      <c r="DE1151" s="33" t="s">
        <v>184</v>
      </c>
      <c r="DF1151" s="33"/>
      <c r="DG1151" s="33" t="s">
        <v>185</v>
      </c>
      <c r="DH1151" s="33" t="s">
        <v>186</v>
      </c>
      <c r="DI1151" s="5"/>
      <c r="DJ1151" s="5"/>
    </row>
    <row r="1152">
      <c r="A1152" s="33" t="s">
        <v>7546</v>
      </c>
      <c r="B1152" s="34">
        <v>44952.0</v>
      </c>
      <c r="C1152" s="35" t="s">
        <v>137</v>
      </c>
      <c r="D1152" s="35" t="s">
        <v>139</v>
      </c>
      <c r="E1152" s="35" t="s">
        <v>142</v>
      </c>
      <c r="F1152" s="36" t="s">
        <v>144</v>
      </c>
      <c r="G1152" s="33" t="s">
        <v>7547</v>
      </c>
      <c r="H1152" s="33" t="s">
        <v>7548</v>
      </c>
      <c r="I1152" s="33" t="s">
        <v>4249</v>
      </c>
      <c r="J1152" s="33" t="s">
        <v>2260</v>
      </c>
      <c r="K1152" s="35" t="s">
        <v>150</v>
      </c>
      <c r="L1152" s="33" t="s">
        <v>1603</v>
      </c>
      <c r="M1152" s="5"/>
      <c r="N1152" s="33" t="s">
        <v>377</v>
      </c>
      <c r="O1152" s="5"/>
      <c r="P1152" s="35" t="s">
        <v>153</v>
      </c>
      <c r="Q1152" s="35" t="s">
        <v>377</v>
      </c>
      <c r="R1152" s="33">
        <v>76510.0</v>
      </c>
      <c r="S1152" s="37"/>
      <c r="T1152" s="33"/>
      <c r="U1152" s="33">
        <v>6.01</v>
      </c>
      <c r="V1152" s="33" t="s">
        <v>154</v>
      </c>
      <c r="W1152" s="33"/>
      <c r="X1152" s="33"/>
      <c r="Y1152" s="5"/>
      <c r="Z1152" s="5"/>
      <c r="AA1152" s="33">
        <v>1.0</v>
      </c>
      <c r="AB1152" s="33"/>
      <c r="AC1152" s="33">
        <v>1.0</v>
      </c>
      <c r="AD1152" s="5"/>
      <c r="AE1152" s="5"/>
      <c r="AF1152" s="5"/>
      <c r="AG1152" s="16"/>
      <c r="AH1152" s="38" t="str">
        <f t="shared" si="1"/>
        <v/>
      </c>
      <c r="AI1152" s="39">
        <f t="shared" si="2"/>
        <v>1</v>
      </c>
      <c r="AJ1152" s="37" t="str">
        <f t="shared" si="3"/>
        <v/>
      </c>
      <c r="AK1152" s="41" t="str">
        <f t="shared" si="4"/>
        <v/>
      </c>
      <c r="AL1152" s="35" t="s">
        <v>153</v>
      </c>
      <c r="AM1152" s="33" t="s">
        <v>377</v>
      </c>
      <c r="AN1152" s="33" t="s">
        <v>377</v>
      </c>
      <c r="AO1152" s="41"/>
      <c r="AP1152" s="33" t="s">
        <v>169</v>
      </c>
      <c r="AQ1152" s="33" t="s">
        <v>170</v>
      </c>
      <c r="AR1152" s="33">
        <v>300.0</v>
      </c>
      <c r="AS1152" s="42"/>
      <c r="AT1152" s="42"/>
      <c r="AU1152" s="42"/>
      <c r="AV1152" s="42"/>
      <c r="AW1152" s="42"/>
      <c r="AX1152" s="5"/>
      <c r="AY1152" s="33"/>
      <c r="AZ1152" s="33" t="s">
        <v>7549</v>
      </c>
      <c r="BA1152" s="5"/>
      <c r="BB1152" s="5"/>
      <c r="BC1152" s="5" t="s">
        <v>7550</v>
      </c>
      <c r="BD1152" s="33" t="s">
        <v>173</v>
      </c>
      <c r="BE1152" s="41"/>
      <c r="BF1152" s="35"/>
      <c r="BG1152" s="33" t="s">
        <v>169</v>
      </c>
      <c r="BH1152" s="5"/>
      <c r="BI1152" s="33">
        <v>300.0</v>
      </c>
      <c r="BJ1152" s="33" t="s">
        <v>170</v>
      </c>
      <c r="BK1152" s="5"/>
      <c r="BL1152" s="5">
        <f t="shared" si="5"/>
        <v>3994.5</v>
      </c>
      <c r="BM1152" s="5"/>
      <c r="BN1152" s="5"/>
      <c r="BO1152" s="42">
        <f t="shared" si="6"/>
        <v>3994.5</v>
      </c>
      <c r="BP1152" s="44"/>
      <c r="BQ1152" s="45"/>
      <c r="BR1152" s="47"/>
      <c r="BS1152" s="45"/>
      <c r="BT1152" s="37"/>
      <c r="BU1152" s="5"/>
      <c r="BV1152" s="38"/>
      <c r="BW1152" s="48"/>
      <c r="BX1152" s="44"/>
      <c r="BY1152" s="44"/>
      <c r="BZ1152" s="33" t="s">
        <v>131</v>
      </c>
      <c r="CA1152" s="5"/>
      <c r="CB1152" s="5"/>
      <c r="CC1152" s="33" t="s">
        <v>177</v>
      </c>
      <c r="CD1152" s="5"/>
      <c r="CE1152" s="5"/>
      <c r="CF1152" s="33" t="s">
        <v>178</v>
      </c>
      <c r="CG1152" s="33" t="s">
        <v>7551</v>
      </c>
      <c r="CH1152" s="5"/>
      <c r="CI1152" s="5"/>
      <c r="CJ1152" s="5"/>
      <c r="CK1152" s="33"/>
      <c r="CL1152" s="49">
        <v>44995.0</v>
      </c>
      <c r="CM1152" s="33" t="s">
        <v>180</v>
      </c>
      <c r="CN1152" s="5"/>
      <c r="CO1152" s="33">
        <v>2.0</v>
      </c>
      <c r="CP1152" s="33" t="s">
        <v>181</v>
      </c>
      <c r="CQ1152" s="50" t="str">
        <f t="shared" si="7"/>
        <v>31/01/1962</v>
      </c>
      <c r="CR1152" s="33" t="s">
        <v>182</v>
      </c>
      <c r="CS1152" s="33">
        <v>4.0</v>
      </c>
      <c r="CT1152" s="33">
        <v>5.0</v>
      </c>
      <c r="CU1152" s="33">
        <v>25.0</v>
      </c>
      <c r="CV1152" s="33">
        <v>57.0</v>
      </c>
      <c r="CW1152" s="5"/>
      <c r="CX1152" s="5"/>
      <c r="CY1152" s="33">
        <v>-99.79637</v>
      </c>
      <c r="CZ1152" s="33">
        <v>20.746704</v>
      </c>
      <c r="DA1152" s="33">
        <v>7.297844014E9</v>
      </c>
      <c r="DB1152" s="33">
        <v>2.0</v>
      </c>
      <c r="DC1152" s="33" t="s">
        <v>183</v>
      </c>
      <c r="DD1152" s="33">
        <v>2023.0</v>
      </c>
      <c r="DE1152" s="33" t="s">
        <v>184</v>
      </c>
      <c r="DF1152" s="33"/>
      <c r="DG1152" s="33" t="s">
        <v>185</v>
      </c>
      <c r="DH1152" s="33" t="s">
        <v>186</v>
      </c>
      <c r="DI1152" s="5"/>
      <c r="DJ1152" s="5"/>
    </row>
    <row r="1153">
      <c r="A1153" s="33" t="s">
        <v>7552</v>
      </c>
      <c r="B1153" s="34">
        <v>44952.0</v>
      </c>
      <c r="C1153" s="35" t="s">
        <v>137</v>
      </c>
      <c r="D1153" s="35" t="s">
        <v>139</v>
      </c>
      <c r="E1153" s="35" t="s">
        <v>142</v>
      </c>
      <c r="F1153" s="36" t="s">
        <v>144</v>
      </c>
      <c r="G1153" s="33" t="s">
        <v>7553</v>
      </c>
      <c r="H1153" s="33" t="s">
        <v>660</v>
      </c>
      <c r="I1153" s="33" t="s">
        <v>4249</v>
      </c>
      <c r="J1153" s="33" t="s">
        <v>2260</v>
      </c>
      <c r="K1153" s="35" t="s">
        <v>150</v>
      </c>
      <c r="L1153" s="33" t="s">
        <v>4367</v>
      </c>
      <c r="M1153" s="5"/>
      <c r="N1153" s="33" t="s">
        <v>377</v>
      </c>
      <c r="O1153" s="5"/>
      <c r="P1153" s="35" t="s">
        <v>153</v>
      </c>
      <c r="Q1153" s="35" t="s">
        <v>377</v>
      </c>
      <c r="R1153" s="33">
        <v>76510.0</v>
      </c>
      <c r="S1153" s="37"/>
      <c r="T1153" s="33"/>
      <c r="U1153" s="33">
        <v>6.12</v>
      </c>
      <c r="V1153" s="33" t="s">
        <v>154</v>
      </c>
      <c r="W1153" s="33"/>
      <c r="X1153" s="33"/>
      <c r="Y1153" s="5"/>
      <c r="Z1153" s="5"/>
      <c r="AA1153" s="33">
        <v>1.0</v>
      </c>
      <c r="AB1153" s="33"/>
      <c r="AC1153" s="33">
        <v>1.0</v>
      </c>
      <c r="AD1153" s="5"/>
      <c r="AE1153" s="5"/>
      <c r="AF1153" s="5"/>
      <c r="AG1153" s="16"/>
      <c r="AH1153" s="38" t="str">
        <f t="shared" si="1"/>
        <v/>
      </c>
      <c r="AI1153" s="39">
        <f t="shared" si="2"/>
        <v>1</v>
      </c>
      <c r="AJ1153" s="37" t="str">
        <f t="shared" si="3"/>
        <v/>
      </c>
      <c r="AK1153" s="41" t="str">
        <f t="shared" si="4"/>
        <v/>
      </c>
      <c r="AL1153" s="35" t="s">
        <v>153</v>
      </c>
      <c r="AM1153" s="33" t="s">
        <v>377</v>
      </c>
      <c r="AN1153" s="33" t="s">
        <v>377</v>
      </c>
      <c r="AO1153" s="41"/>
      <c r="AP1153" s="33" t="s">
        <v>169</v>
      </c>
      <c r="AQ1153" s="33" t="s">
        <v>170</v>
      </c>
      <c r="AR1153" s="33">
        <v>300.0</v>
      </c>
      <c r="AS1153" s="42"/>
      <c r="AT1153" s="42"/>
      <c r="AU1153" s="42"/>
      <c r="AV1153" s="42"/>
      <c r="AW1153" s="42"/>
      <c r="AX1153" s="5"/>
      <c r="AY1153" s="33"/>
      <c r="AZ1153" s="33" t="s">
        <v>7554</v>
      </c>
      <c r="BA1153" s="5"/>
      <c r="BB1153" s="5"/>
      <c r="BC1153" s="5" t="s">
        <v>7555</v>
      </c>
      <c r="BD1153" s="33" t="s">
        <v>173</v>
      </c>
      <c r="BE1153" s="41"/>
      <c r="BF1153" s="35"/>
      <c r="BG1153" s="33" t="s">
        <v>169</v>
      </c>
      <c r="BH1153" s="5"/>
      <c r="BI1153" s="33">
        <v>300.0</v>
      </c>
      <c r="BJ1153" s="33" t="s">
        <v>170</v>
      </c>
      <c r="BK1153" s="5"/>
      <c r="BL1153" s="5">
        <f t="shared" si="5"/>
        <v>3994.5</v>
      </c>
      <c r="BM1153" s="5"/>
      <c r="BN1153" s="5"/>
      <c r="BO1153" s="42">
        <f t="shared" si="6"/>
        <v>3994.5</v>
      </c>
      <c r="BP1153" s="44"/>
      <c r="BQ1153" s="45"/>
      <c r="BR1153" s="47"/>
      <c r="BS1153" s="45"/>
      <c r="BT1153" s="37"/>
      <c r="BU1153" s="5"/>
      <c r="BV1153" s="38"/>
      <c r="BW1153" s="48"/>
      <c r="BX1153" s="44"/>
      <c r="BY1153" s="44"/>
      <c r="BZ1153" s="33" t="s">
        <v>131</v>
      </c>
      <c r="CA1153" s="5"/>
      <c r="CB1153" s="5"/>
      <c r="CC1153" s="33" t="s">
        <v>177</v>
      </c>
      <c r="CD1153" s="5"/>
      <c r="CE1153" s="5"/>
      <c r="CF1153" s="33" t="s">
        <v>178</v>
      </c>
      <c r="CG1153" s="33" t="s">
        <v>7556</v>
      </c>
      <c r="CH1153" s="5"/>
      <c r="CI1153" s="5"/>
      <c r="CJ1153" s="5"/>
      <c r="CK1153" s="33"/>
      <c r="CL1153" s="49">
        <v>44995.0</v>
      </c>
      <c r="CM1153" s="33" t="s">
        <v>180</v>
      </c>
      <c r="CN1153" s="5"/>
      <c r="CO1153" s="33">
        <v>2.0</v>
      </c>
      <c r="CP1153" s="33" t="s">
        <v>181</v>
      </c>
      <c r="CQ1153" s="50" t="str">
        <f t="shared" si="7"/>
        <v>06/02/1954</v>
      </c>
      <c r="CR1153" s="33" t="s">
        <v>182</v>
      </c>
      <c r="CS1153" s="33">
        <v>4.0</v>
      </c>
      <c r="CT1153" s="33">
        <v>5.0</v>
      </c>
      <c r="CU1153" s="33">
        <v>25.0</v>
      </c>
      <c r="CV1153" s="33">
        <v>57.0</v>
      </c>
      <c r="CW1153" s="5"/>
      <c r="CX1153" s="5"/>
      <c r="CY1153" s="33">
        <v>-99.798415</v>
      </c>
      <c r="CZ1153" s="33">
        <v>20.74545</v>
      </c>
      <c r="DA1153" s="33">
        <v>4.411225791E9</v>
      </c>
      <c r="DB1153" s="33">
        <v>2.0</v>
      </c>
      <c r="DC1153" s="33" t="s">
        <v>183</v>
      </c>
      <c r="DD1153" s="33">
        <v>2023.0</v>
      </c>
      <c r="DE1153" s="33" t="s">
        <v>184</v>
      </c>
      <c r="DF1153" s="33"/>
      <c r="DG1153" s="33" t="s">
        <v>185</v>
      </c>
      <c r="DH1153" s="33" t="s">
        <v>186</v>
      </c>
      <c r="DI1153" s="5"/>
      <c r="DJ1153" s="5"/>
    </row>
    <row r="1154">
      <c r="A1154" s="33" t="s">
        <v>7557</v>
      </c>
      <c r="B1154" s="34">
        <v>44952.0</v>
      </c>
      <c r="C1154" s="35" t="s">
        <v>137</v>
      </c>
      <c r="D1154" s="35" t="s">
        <v>139</v>
      </c>
      <c r="E1154" s="35" t="s">
        <v>142</v>
      </c>
      <c r="F1154" s="36" t="s">
        <v>144</v>
      </c>
      <c r="G1154" s="33" t="s">
        <v>7558</v>
      </c>
      <c r="H1154" s="33" t="s">
        <v>7187</v>
      </c>
      <c r="I1154" s="33" t="s">
        <v>4249</v>
      </c>
      <c r="J1154" s="33" t="s">
        <v>1707</v>
      </c>
      <c r="K1154" s="35" t="s">
        <v>150</v>
      </c>
      <c r="L1154" s="33" t="s">
        <v>4367</v>
      </c>
      <c r="M1154" s="5"/>
      <c r="N1154" s="33" t="s">
        <v>377</v>
      </c>
      <c r="O1154" s="5"/>
      <c r="P1154" s="35" t="s">
        <v>153</v>
      </c>
      <c r="Q1154" s="35" t="s">
        <v>377</v>
      </c>
      <c r="R1154" s="33">
        <v>76510.0</v>
      </c>
      <c r="S1154" s="37"/>
      <c r="T1154" s="33"/>
      <c r="U1154" s="33">
        <v>6.84</v>
      </c>
      <c r="V1154" s="33" t="s">
        <v>154</v>
      </c>
      <c r="W1154" s="33"/>
      <c r="X1154" s="33"/>
      <c r="Y1154" s="5"/>
      <c r="Z1154" s="5"/>
      <c r="AA1154" s="33">
        <v>1.0</v>
      </c>
      <c r="AB1154" s="33"/>
      <c r="AC1154" s="33">
        <v>1.0</v>
      </c>
      <c r="AD1154" s="5"/>
      <c r="AE1154" s="5"/>
      <c r="AF1154" s="5"/>
      <c r="AG1154" s="16"/>
      <c r="AH1154" s="38" t="str">
        <f t="shared" si="1"/>
        <v/>
      </c>
      <c r="AI1154" s="39">
        <f t="shared" si="2"/>
        <v>1</v>
      </c>
      <c r="AJ1154" s="37" t="str">
        <f t="shared" si="3"/>
        <v/>
      </c>
      <c r="AK1154" s="41" t="str">
        <f t="shared" si="4"/>
        <v/>
      </c>
      <c r="AL1154" s="35" t="s">
        <v>153</v>
      </c>
      <c r="AM1154" s="33" t="s">
        <v>377</v>
      </c>
      <c r="AN1154" s="33" t="s">
        <v>377</v>
      </c>
      <c r="AO1154" s="41"/>
      <c r="AP1154" s="33" t="s">
        <v>169</v>
      </c>
      <c r="AQ1154" s="33" t="s">
        <v>170</v>
      </c>
      <c r="AR1154" s="33">
        <v>300.0</v>
      </c>
      <c r="AS1154" s="42"/>
      <c r="AT1154" s="42"/>
      <c r="AU1154" s="42"/>
      <c r="AV1154" s="42"/>
      <c r="AW1154" s="42"/>
      <c r="AX1154" s="5"/>
      <c r="AY1154" s="33"/>
      <c r="AZ1154" s="33" t="s">
        <v>7559</v>
      </c>
      <c r="BA1154" s="5"/>
      <c r="BB1154" s="5"/>
      <c r="BC1154" s="5" t="s">
        <v>7560</v>
      </c>
      <c r="BD1154" s="33" t="s">
        <v>173</v>
      </c>
      <c r="BE1154" s="41"/>
      <c r="BF1154" s="35"/>
      <c r="BG1154" s="33" t="s">
        <v>169</v>
      </c>
      <c r="BH1154" s="5"/>
      <c r="BI1154" s="33">
        <v>300.0</v>
      </c>
      <c r="BJ1154" s="33" t="s">
        <v>170</v>
      </c>
      <c r="BK1154" s="5"/>
      <c r="BL1154" s="5">
        <f t="shared" si="5"/>
        <v>3994.5</v>
      </c>
      <c r="BM1154" s="5"/>
      <c r="BN1154" s="5"/>
      <c r="BO1154" s="42">
        <f t="shared" si="6"/>
        <v>3994.5</v>
      </c>
      <c r="BP1154" s="44"/>
      <c r="BQ1154" s="45"/>
      <c r="BR1154" s="47"/>
      <c r="BS1154" s="45"/>
      <c r="BT1154" s="37"/>
      <c r="BU1154" s="5"/>
      <c r="BV1154" s="38"/>
      <c r="BW1154" s="48"/>
      <c r="BX1154" s="44"/>
      <c r="BY1154" s="44"/>
      <c r="BZ1154" s="33" t="s">
        <v>131</v>
      </c>
      <c r="CA1154" s="5"/>
      <c r="CB1154" s="5"/>
      <c r="CC1154" s="33" t="s">
        <v>177</v>
      </c>
      <c r="CD1154" s="5"/>
      <c r="CE1154" s="5"/>
      <c r="CF1154" s="33" t="s">
        <v>178</v>
      </c>
      <c r="CG1154" s="33" t="s">
        <v>7561</v>
      </c>
      <c r="CH1154" s="5"/>
      <c r="CI1154" s="5"/>
      <c r="CJ1154" s="5"/>
      <c r="CK1154" s="33"/>
      <c r="CL1154" s="49">
        <v>44995.0</v>
      </c>
      <c r="CM1154" s="33" t="s">
        <v>180</v>
      </c>
      <c r="CN1154" s="5"/>
      <c r="CO1154" s="33">
        <v>2.0</v>
      </c>
      <c r="CP1154" s="33" t="s">
        <v>181</v>
      </c>
      <c r="CQ1154" s="50" t="str">
        <f t="shared" si="7"/>
        <v>15/03/1922</v>
      </c>
      <c r="CR1154" s="33" t="s">
        <v>182</v>
      </c>
      <c r="CS1154" s="33">
        <v>4.0</v>
      </c>
      <c r="CT1154" s="33">
        <v>5.0</v>
      </c>
      <c r="CU1154" s="33">
        <v>25.0</v>
      </c>
      <c r="CV1154" s="33">
        <v>57.0</v>
      </c>
      <c r="CW1154" s="5"/>
      <c r="CX1154" s="5"/>
      <c r="CY1154" s="33">
        <v>-99.798415</v>
      </c>
      <c r="CZ1154" s="33">
        <v>20.74545</v>
      </c>
      <c r="DA1154" s="33">
        <v>5.564805027E9</v>
      </c>
      <c r="DB1154" s="33">
        <v>2.0</v>
      </c>
      <c r="DC1154" s="33" t="s">
        <v>183</v>
      </c>
      <c r="DD1154" s="33">
        <v>2023.0</v>
      </c>
      <c r="DE1154" s="33" t="s">
        <v>184</v>
      </c>
      <c r="DF1154" s="33"/>
      <c r="DG1154" s="33" t="s">
        <v>185</v>
      </c>
      <c r="DH1154" s="33" t="s">
        <v>186</v>
      </c>
      <c r="DI1154" s="5"/>
      <c r="DJ1154" s="5"/>
    </row>
    <row r="1155">
      <c r="A1155" s="33" t="s">
        <v>7562</v>
      </c>
      <c r="B1155" s="34">
        <v>44952.0</v>
      </c>
      <c r="C1155" s="35" t="s">
        <v>137</v>
      </c>
      <c r="D1155" s="35" t="s">
        <v>139</v>
      </c>
      <c r="E1155" s="35" t="s">
        <v>142</v>
      </c>
      <c r="F1155" s="36" t="s">
        <v>144</v>
      </c>
      <c r="G1155" s="33" t="s">
        <v>7563</v>
      </c>
      <c r="H1155" s="33" t="s">
        <v>1218</v>
      </c>
      <c r="I1155" s="33" t="s">
        <v>213</v>
      </c>
      <c r="J1155" s="33" t="s">
        <v>213</v>
      </c>
      <c r="K1155" s="35" t="s">
        <v>150</v>
      </c>
      <c r="L1155" s="33" t="s">
        <v>221</v>
      </c>
      <c r="M1155" s="5"/>
      <c r="N1155" s="33" t="s">
        <v>377</v>
      </c>
      <c r="O1155" s="5"/>
      <c r="P1155" s="35" t="s">
        <v>153</v>
      </c>
      <c r="Q1155" s="35" t="s">
        <v>377</v>
      </c>
      <c r="R1155" s="33">
        <v>76743.0</v>
      </c>
      <c r="S1155" s="37"/>
      <c r="T1155" s="33"/>
      <c r="U1155" s="33">
        <v>3.35</v>
      </c>
      <c r="V1155" s="33" t="s">
        <v>154</v>
      </c>
      <c r="W1155" s="33"/>
      <c r="X1155" s="33"/>
      <c r="Y1155" s="5"/>
      <c r="Z1155" s="5"/>
      <c r="AA1155" s="33">
        <v>1.0</v>
      </c>
      <c r="AB1155" s="33">
        <v>1.0</v>
      </c>
      <c r="AC1155" s="33"/>
      <c r="AD1155" s="5"/>
      <c r="AE1155" s="5"/>
      <c r="AF1155" s="5"/>
      <c r="AG1155" s="16"/>
      <c r="AH1155" s="38">
        <f t="shared" si="1"/>
        <v>1</v>
      </c>
      <c r="AI1155" s="39" t="str">
        <f t="shared" si="2"/>
        <v/>
      </c>
      <c r="AJ1155" s="37" t="str">
        <f t="shared" si="3"/>
        <v/>
      </c>
      <c r="AK1155" s="41" t="str">
        <f t="shared" si="4"/>
        <v/>
      </c>
      <c r="AL1155" s="35" t="s">
        <v>153</v>
      </c>
      <c r="AM1155" s="33" t="s">
        <v>377</v>
      </c>
      <c r="AN1155" s="33" t="s">
        <v>377</v>
      </c>
      <c r="AO1155" s="41"/>
      <c r="AP1155" s="33" t="s">
        <v>169</v>
      </c>
      <c r="AQ1155" s="33" t="s">
        <v>170</v>
      </c>
      <c r="AR1155" s="33">
        <v>300.0</v>
      </c>
      <c r="AS1155" s="42"/>
      <c r="AT1155" s="42"/>
      <c r="AU1155" s="42"/>
      <c r="AV1155" s="42"/>
      <c r="AW1155" s="42"/>
      <c r="AX1155" s="5"/>
      <c r="AY1155" s="33"/>
      <c r="AZ1155" s="33" t="s">
        <v>7564</v>
      </c>
      <c r="BA1155" s="5"/>
      <c r="BB1155" s="5"/>
      <c r="BC1155" s="5" t="s">
        <v>7565</v>
      </c>
      <c r="BD1155" s="33" t="s">
        <v>173</v>
      </c>
      <c r="BE1155" s="41"/>
      <c r="BF1155" s="35"/>
      <c r="BG1155" s="33" t="s">
        <v>169</v>
      </c>
      <c r="BH1155" s="5"/>
      <c r="BI1155" s="33">
        <v>300.0</v>
      </c>
      <c r="BJ1155" s="33" t="s">
        <v>170</v>
      </c>
      <c r="BK1155" s="5"/>
      <c r="BL1155" s="5">
        <f t="shared" si="5"/>
        <v>3994.5</v>
      </c>
      <c r="BM1155" s="5"/>
      <c r="BN1155" s="5"/>
      <c r="BO1155" s="42">
        <f t="shared" si="6"/>
        <v>3994.5</v>
      </c>
      <c r="BP1155" s="44"/>
      <c r="BQ1155" s="45"/>
      <c r="BR1155" s="47"/>
      <c r="BS1155" s="45"/>
      <c r="BT1155" s="37"/>
      <c r="BU1155" s="5"/>
      <c r="BV1155" s="38"/>
      <c r="BW1155" s="48"/>
      <c r="BX1155" s="44"/>
      <c r="BY1155" s="44"/>
      <c r="BZ1155" s="33" t="s">
        <v>131</v>
      </c>
      <c r="CA1155" s="5"/>
      <c r="CB1155" s="5"/>
      <c r="CC1155" s="33" t="s">
        <v>177</v>
      </c>
      <c r="CD1155" s="5"/>
      <c r="CE1155" s="5"/>
      <c r="CF1155" s="33" t="s">
        <v>178</v>
      </c>
      <c r="CG1155" s="33" t="s">
        <v>7566</v>
      </c>
      <c r="CH1155" s="5"/>
      <c r="CI1155" s="5"/>
      <c r="CJ1155" s="5"/>
      <c r="CK1155" s="33"/>
      <c r="CL1155" s="49">
        <v>44995.0</v>
      </c>
      <c r="CM1155" s="33" t="s">
        <v>180</v>
      </c>
      <c r="CN1155" s="5"/>
      <c r="CO1155" s="33">
        <v>2.0</v>
      </c>
      <c r="CP1155" s="33" t="s">
        <v>181</v>
      </c>
      <c r="CQ1155" s="50" t="str">
        <f t="shared" si="7"/>
        <v>04/09/1954</v>
      </c>
      <c r="CR1155" s="33" t="s">
        <v>243</v>
      </c>
      <c r="CS1155" s="33">
        <v>4.0</v>
      </c>
      <c r="CT1155" s="33">
        <v>5.0</v>
      </c>
      <c r="CU1155" s="33">
        <v>25.0</v>
      </c>
      <c r="CV1155" s="33">
        <v>57.0</v>
      </c>
      <c r="CW1155" s="5"/>
      <c r="CX1155" s="5"/>
      <c r="CY1155" s="33">
        <v>-99.796335</v>
      </c>
      <c r="CZ1155" s="33">
        <v>20.746695</v>
      </c>
      <c r="DA1155" s="33">
        <v>4.411234705E9</v>
      </c>
      <c r="DB1155" s="33">
        <v>2.0</v>
      </c>
      <c r="DC1155" s="33" t="s">
        <v>183</v>
      </c>
      <c r="DD1155" s="33">
        <v>2023.0</v>
      </c>
      <c r="DE1155" s="33" t="s">
        <v>184</v>
      </c>
      <c r="DF1155" s="33"/>
      <c r="DG1155" s="33" t="s">
        <v>185</v>
      </c>
      <c r="DH1155" s="33" t="s">
        <v>186</v>
      </c>
      <c r="DI1155" s="5"/>
      <c r="DJ1155" s="5"/>
    </row>
    <row r="1156">
      <c r="A1156" s="33" t="s">
        <v>7567</v>
      </c>
      <c r="B1156" s="34">
        <v>44952.0</v>
      </c>
      <c r="C1156" s="35" t="s">
        <v>137</v>
      </c>
      <c r="D1156" s="35" t="s">
        <v>139</v>
      </c>
      <c r="E1156" s="35" t="s">
        <v>142</v>
      </c>
      <c r="F1156" s="36" t="s">
        <v>144</v>
      </c>
      <c r="G1156" s="33" t="s">
        <v>7568</v>
      </c>
      <c r="H1156" s="33" t="s">
        <v>7569</v>
      </c>
      <c r="I1156" s="33" t="s">
        <v>204</v>
      </c>
      <c r="J1156" s="33" t="s">
        <v>1872</v>
      </c>
      <c r="K1156" s="35" t="s">
        <v>150</v>
      </c>
      <c r="L1156" s="33" t="s">
        <v>2324</v>
      </c>
      <c r="M1156" s="5"/>
      <c r="N1156" s="33" t="s">
        <v>377</v>
      </c>
      <c r="O1156" s="5"/>
      <c r="P1156" s="35" t="s">
        <v>153</v>
      </c>
      <c r="Q1156" s="35" t="s">
        <v>377</v>
      </c>
      <c r="R1156" s="33">
        <v>76510.0</v>
      </c>
      <c r="S1156" s="37"/>
      <c r="T1156" s="33"/>
      <c r="U1156" s="33">
        <v>6.01</v>
      </c>
      <c r="V1156" s="33" t="s">
        <v>154</v>
      </c>
      <c r="W1156" s="33"/>
      <c r="X1156" s="33"/>
      <c r="Y1156" s="5"/>
      <c r="Z1156" s="5"/>
      <c r="AA1156" s="33">
        <v>1.0</v>
      </c>
      <c r="AB1156" s="33">
        <v>1.0</v>
      </c>
      <c r="AC1156" s="33"/>
      <c r="AD1156" s="5"/>
      <c r="AE1156" s="5"/>
      <c r="AF1156" s="5"/>
      <c r="AG1156" s="16"/>
      <c r="AH1156" s="38">
        <f t="shared" si="1"/>
        <v>1</v>
      </c>
      <c r="AI1156" s="39" t="str">
        <f t="shared" si="2"/>
        <v/>
      </c>
      <c r="AJ1156" s="37" t="str">
        <f t="shared" si="3"/>
        <v/>
      </c>
      <c r="AK1156" s="41" t="str">
        <f t="shared" si="4"/>
        <v/>
      </c>
      <c r="AL1156" s="35" t="s">
        <v>153</v>
      </c>
      <c r="AM1156" s="33" t="s">
        <v>377</v>
      </c>
      <c r="AN1156" s="33" t="s">
        <v>377</v>
      </c>
      <c r="AO1156" s="41"/>
      <c r="AP1156" s="33" t="s">
        <v>169</v>
      </c>
      <c r="AQ1156" s="33" t="s">
        <v>170</v>
      </c>
      <c r="AR1156" s="33">
        <v>300.0</v>
      </c>
      <c r="AS1156" s="42"/>
      <c r="AT1156" s="42"/>
      <c r="AU1156" s="42"/>
      <c r="AV1156" s="42"/>
      <c r="AW1156" s="42"/>
      <c r="AX1156" s="5"/>
      <c r="AY1156" s="33"/>
      <c r="AZ1156" s="33" t="s">
        <v>7570</v>
      </c>
      <c r="BA1156" s="5"/>
      <c r="BB1156" s="5"/>
      <c r="BC1156" s="5" t="s">
        <v>7571</v>
      </c>
      <c r="BD1156" s="33" t="s">
        <v>173</v>
      </c>
      <c r="BE1156" s="41"/>
      <c r="BF1156" s="35"/>
      <c r="BG1156" s="33" t="s">
        <v>169</v>
      </c>
      <c r="BH1156" s="5"/>
      <c r="BI1156" s="33">
        <v>300.0</v>
      </c>
      <c r="BJ1156" s="33" t="s">
        <v>170</v>
      </c>
      <c r="BK1156" s="5"/>
      <c r="BL1156" s="5">
        <f t="shared" si="5"/>
        <v>3994.5</v>
      </c>
      <c r="BM1156" s="5"/>
      <c r="BN1156" s="5"/>
      <c r="BO1156" s="42">
        <f t="shared" si="6"/>
        <v>3994.5</v>
      </c>
      <c r="BP1156" s="44"/>
      <c r="BQ1156" s="45"/>
      <c r="BR1156" s="47"/>
      <c r="BS1156" s="45"/>
      <c r="BT1156" s="37"/>
      <c r="BU1156" s="5"/>
      <c r="BV1156" s="38"/>
      <c r="BW1156" s="48"/>
      <c r="BX1156" s="44"/>
      <c r="BY1156" s="44"/>
      <c r="BZ1156" s="33" t="s">
        <v>131</v>
      </c>
      <c r="CA1156" s="5"/>
      <c r="CB1156" s="5"/>
      <c r="CC1156" s="33" t="s">
        <v>177</v>
      </c>
      <c r="CD1156" s="5"/>
      <c r="CE1156" s="5"/>
      <c r="CF1156" s="33" t="s">
        <v>178</v>
      </c>
      <c r="CG1156" s="33" t="s">
        <v>7572</v>
      </c>
      <c r="CH1156" s="5"/>
      <c r="CI1156" s="5"/>
      <c r="CJ1156" s="5"/>
      <c r="CK1156" s="33"/>
      <c r="CL1156" s="49">
        <v>44995.0</v>
      </c>
      <c r="CM1156" s="33" t="s">
        <v>180</v>
      </c>
      <c r="CN1156" s="5"/>
      <c r="CO1156" s="33">
        <v>2.0</v>
      </c>
      <c r="CP1156" s="33" t="s">
        <v>181</v>
      </c>
      <c r="CQ1156" s="50" t="str">
        <f t="shared" si="7"/>
        <v>28/09/1931</v>
      </c>
      <c r="CR1156" s="33" t="s">
        <v>243</v>
      </c>
      <c r="CS1156" s="33">
        <v>4.0</v>
      </c>
      <c r="CT1156" s="33">
        <v>5.0</v>
      </c>
      <c r="CU1156" s="33">
        <v>25.0</v>
      </c>
      <c r="CV1156" s="33">
        <v>57.0</v>
      </c>
      <c r="CW1156" s="5"/>
      <c r="CX1156" s="5"/>
      <c r="CY1156" s="33">
        <v>-99.801509</v>
      </c>
      <c r="CZ1156" s="33">
        <v>20.74652</v>
      </c>
      <c r="DA1156" s="33">
        <v>4.411100455E9</v>
      </c>
      <c r="DB1156" s="33">
        <v>2.0</v>
      </c>
      <c r="DC1156" s="33" t="s">
        <v>183</v>
      </c>
      <c r="DD1156" s="33">
        <v>2023.0</v>
      </c>
      <c r="DE1156" s="33" t="s">
        <v>184</v>
      </c>
      <c r="DF1156" s="33"/>
      <c r="DG1156" s="33" t="s">
        <v>185</v>
      </c>
      <c r="DH1156" s="33" t="s">
        <v>186</v>
      </c>
      <c r="DI1156" s="5"/>
      <c r="DJ1156" s="5"/>
    </row>
    <row r="1157">
      <c r="A1157" s="33" t="s">
        <v>7573</v>
      </c>
      <c r="B1157" s="34">
        <v>44952.0</v>
      </c>
      <c r="C1157" s="35" t="s">
        <v>137</v>
      </c>
      <c r="D1157" s="35" t="s">
        <v>139</v>
      </c>
      <c r="E1157" s="35" t="s">
        <v>142</v>
      </c>
      <c r="F1157" s="36" t="s">
        <v>144</v>
      </c>
      <c r="G1157" s="33" t="s">
        <v>7574</v>
      </c>
      <c r="H1157" s="33" t="s">
        <v>7575</v>
      </c>
      <c r="I1157" s="33" t="s">
        <v>204</v>
      </c>
      <c r="J1157" s="33" t="s">
        <v>2260</v>
      </c>
      <c r="K1157" s="35" t="s">
        <v>150</v>
      </c>
      <c r="L1157" s="33" t="s">
        <v>1603</v>
      </c>
      <c r="M1157" s="5"/>
      <c r="N1157" s="33" t="s">
        <v>377</v>
      </c>
      <c r="O1157" s="5"/>
      <c r="P1157" s="35" t="s">
        <v>153</v>
      </c>
      <c r="Q1157" s="35" t="s">
        <v>377</v>
      </c>
      <c r="R1157" s="33">
        <v>76510.0</v>
      </c>
      <c r="S1157" s="37"/>
      <c r="T1157" s="33"/>
      <c r="U1157" s="33">
        <v>6.21</v>
      </c>
      <c r="V1157" s="33" t="s">
        <v>154</v>
      </c>
      <c r="W1157" s="33"/>
      <c r="X1157" s="33"/>
      <c r="Y1157" s="5"/>
      <c r="Z1157" s="5"/>
      <c r="AA1157" s="33">
        <v>1.0</v>
      </c>
      <c r="AB1157" s="33">
        <v>1.0</v>
      </c>
      <c r="AC1157" s="33"/>
      <c r="AD1157" s="5"/>
      <c r="AE1157" s="5"/>
      <c r="AF1157" s="5"/>
      <c r="AG1157" s="16"/>
      <c r="AH1157" s="38">
        <f t="shared" si="1"/>
        <v>1</v>
      </c>
      <c r="AI1157" s="39" t="str">
        <f t="shared" si="2"/>
        <v/>
      </c>
      <c r="AJ1157" s="37" t="str">
        <f t="shared" si="3"/>
        <v/>
      </c>
      <c r="AK1157" s="41" t="str">
        <f t="shared" si="4"/>
        <v/>
      </c>
      <c r="AL1157" s="35" t="s">
        <v>153</v>
      </c>
      <c r="AM1157" s="33" t="s">
        <v>377</v>
      </c>
      <c r="AN1157" s="33" t="s">
        <v>377</v>
      </c>
      <c r="AO1157" s="41"/>
      <c r="AP1157" s="33" t="s">
        <v>169</v>
      </c>
      <c r="AQ1157" s="33" t="s">
        <v>170</v>
      </c>
      <c r="AR1157" s="33">
        <v>300.0</v>
      </c>
      <c r="AS1157" s="42"/>
      <c r="AT1157" s="42"/>
      <c r="AU1157" s="42"/>
      <c r="AV1157" s="42"/>
      <c r="AW1157" s="42"/>
      <c r="AX1157" s="5"/>
      <c r="AY1157" s="33"/>
      <c r="AZ1157" s="33" t="s">
        <v>7576</v>
      </c>
      <c r="BA1157" s="5"/>
      <c r="BB1157" s="5"/>
      <c r="BC1157" s="5" t="s">
        <v>7577</v>
      </c>
      <c r="BD1157" s="33" t="s">
        <v>173</v>
      </c>
      <c r="BE1157" s="41"/>
      <c r="BF1157" s="35"/>
      <c r="BG1157" s="33" t="s">
        <v>169</v>
      </c>
      <c r="BH1157" s="5"/>
      <c r="BI1157" s="33">
        <v>300.0</v>
      </c>
      <c r="BJ1157" s="33" t="s">
        <v>170</v>
      </c>
      <c r="BK1157" s="5"/>
      <c r="BL1157" s="5">
        <f t="shared" si="5"/>
        <v>3994.5</v>
      </c>
      <c r="BM1157" s="5"/>
      <c r="BN1157" s="5"/>
      <c r="BO1157" s="42">
        <f t="shared" si="6"/>
        <v>3994.5</v>
      </c>
      <c r="BP1157" s="44"/>
      <c r="BQ1157" s="45"/>
      <c r="BR1157" s="47"/>
      <c r="BS1157" s="45"/>
      <c r="BT1157" s="37"/>
      <c r="BU1157" s="5"/>
      <c r="BV1157" s="38"/>
      <c r="BW1157" s="48"/>
      <c r="BX1157" s="44"/>
      <c r="BY1157" s="44"/>
      <c r="BZ1157" s="33" t="s">
        <v>131</v>
      </c>
      <c r="CA1157" s="5"/>
      <c r="CB1157" s="5"/>
      <c r="CC1157" s="33" t="s">
        <v>177</v>
      </c>
      <c r="CD1157" s="5"/>
      <c r="CE1157" s="5"/>
      <c r="CF1157" s="33" t="s">
        <v>178</v>
      </c>
      <c r="CG1157" s="33" t="s">
        <v>7578</v>
      </c>
      <c r="CH1157" s="5"/>
      <c r="CI1157" s="5"/>
      <c r="CJ1157" s="5"/>
      <c r="CK1157" s="33"/>
      <c r="CL1157" s="49">
        <v>44995.0</v>
      </c>
      <c r="CM1157" s="33" t="s">
        <v>180</v>
      </c>
      <c r="CN1157" s="5"/>
      <c r="CO1157" s="33">
        <v>2.0</v>
      </c>
      <c r="CP1157" s="33" t="s">
        <v>181</v>
      </c>
      <c r="CQ1157" s="50" t="str">
        <f t="shared" si="7"/>
        <v>22/02/1966</v>
      </c>
      <c r="CR1157" s="33" t="s">
        <v>243</v>
      </c>
      <c r="CS1157" s="33">
        <v>4.0</v>
      </c>
      <c r="CT1157" s="33">
        <v>5.0</v>
      </c>
      <c r="CU1157" s="33">
        <v>25.0</v>
      </c>
      <c r="CV1157" s="33">
        <v>57.0</v>
      </c>
      <c r="CW1157" s="5"/>
      <c r="CX1157" s="5"/>
      <c r="CY1157" s="33">
        <v>-99.79637</v>
      </c>
      <c r="CZ1157" s="33">
        <v>20.746704</v>
      </c>
      <c r="DA1157" s="33">
        <v>4.426329759E9</v>
      </c>
      <c r="DB1157" s="33">
        <v>2.0</v>
      </c>
      <c r="DC1157" s="33" t="s">
        <v>183</v>
      </c>
      <c r="DD1157" s="33">
        <v>2023.0</v>
      </c>
      <c r="DE1157" s="33" t="s">
        <v>184</v>
      </c>
      <c r="DF1157" s="33"/>
      <c r="DG1157" s="33" t="s">
        <v>185</v>
      </c>
      <c r="DH1157" s="33" t="s">
        <v>186</v>
      </c>
      <c r="DI1157" s="5"/>
      <c r="DJ1157" s="5"/>
    </row>
    <row r="1158">
      <c r="A1158" s="33" t="s">
        <v>7579</v>
      </c>
      <c r="B1158" s="34">
        <v>44952.0</v>
      </c>
      <c r="C1158" s="35" t="s">
        <v>137</v>
      </c>
      <c r="D1158" s="35" t="s">
        <v>139</v>
      </c>
      <c r="E1158" s="35" t="s">
        <v>142</v>
      </c>
      <c r="F1158" s="36" t="s">
        <v>144</v>
      </c>
      <c r="G1158" s="33" t="s">
        <v>7580</v>
      </c>
      <c r="H1158" s="33" t="s">
        <v>515</v>
      </c>
      <c r="I1158" s="33" t="s">
        <v>1872</v>
      </c>
      <c r="J1158" s="33" t="s">
        <v>2714</v>
      </c>
      <c r="K1158" s="35" t="s">
        <v>150</v>
      </c>
      <c r="L1158" s="33" t="s">
        <v>4367</v>
      </c>
      <c r="M1158" s="5"/>
      <c r="N1158" s="33" t="s">
        <v>377</v>
      </c>
      <c r="O1158" s="5"/>
      <c r="P1158" s="35" t="s">
        <v>153</v>
      </c>
      <c r="Q1158" s="35" t="s">
        <v>377</v>
      </c>
      <c r="R1158" s="33">
        <v>76510.0</v>
      </c>
      <c r="S1158" s="37"/>
      <c r="T1158" s="33"/>
      <c r="U1158" s="33">
        <v>6.98</v>
      </c>
      <c r="V1158" s="33" t="s">
        <v>154</v>
      </c>
      <c r="W1158" s="33"/>
      <c r="X1158" s="33"/>
      <c r="Y1158" s="5"/>
      <c r="Z1158" s="5"/>
      <c r="AA1158" s="33">
        <v>1.0</v>
      </c>
      <c r="AB1158" s="33"/>
      <c r="AC1158" s="33">
        <v>1.0</v>
      </c>
      <c r="AD1158" s="5"/>
      <c r="AE1158" s="5"/>
      <c r="AF1158" s="5"/>
      <c r="AG1158" s="16"/>
      <c r="AH1158" s="38" t="str">
        <f t="shared" si="1"/>
        <v/>
      </c>
      <c r="AI1158" s="39">
        <f t="shared" si="2"/>
        <v>1</v>
      </c>
      <c r="AJ1158" s="37" t="str">
        <f t="shared" si="3"/>
        <v/>
      </c>
      <c r="AK1158" s="41" t="str">
        <f t="shared" si="4"/>
        <v/>
      </c>
      <c r="AL1158" s="35" t="s">
        <v>153</v>
      </c>
      <c r="AM1158" s="33" t="s">
        <v>377</v>
      </c>
      <c r="AN1158" s="33" t="s">
        <v>377</v>
      </c>
      <c r="AO1158" s="41"/>
      <c r="AP1158" s="33" t="s">
        <v>169</v>
      </c>
      <c r="AQ1158" s="33" t="s">
        <v>170</v>
      </c>
      <c r="AR1158" s="33">
        <v>300.0</v>
      </c>
      <c r="AS1158" s="42"/>
      <c r="AT1158" s="42"/>
      <c r="AU1158" s="42"/>
      <c r="AV1158" s="42"/>
      <c r="AW1158" s="42"/>
      <c r="AX1158" s="5"/>
      <c r="AY1158" s="33"/>
      <c r="AZ1158" s="33" t="s">
        <v>7581</v>
      </c>
      <c r="BA1158" s="5"/>
      <c r="BB1158" s="5"/>
      <c r="BC1158" s="5" t="s">
        <v>7582</v>
      </c>
      <c r="BD1158" s="33" t="s">
        <v>173</v>
      </c>
      <c r="BE1158" s="41"/>
      <c r="BF1158" s="35"/>
      <c r="BG1158" s="33" t="s">
        <v>169</v>
      </c>
      <c r="BH1158" s="5"/>
      <c r="BI1158" s="33">
        <v>300.0</v>
      </c>
      <c r="BJ1158" s="33" t="s">
        <v>170</v>
      </c>
      <c r="BK1158" s="5"/>
      <c r="BL1158" s="5">
        <f t="shared" si="5"/>
        <v>3994.5</v>
      </c>
      <c r="BM1158" s="5"/>
      <c r="BN1158" s="5"/>
      <c r="BO1158" s="42">
        <f t="shared" si="6"/>
        <v>3994.5</v>
      </c>
      <c r="BP1158" s="44"/>
      <c r="BQ1158" s="45"/>
      <c r="BR1158" s="47"/>
      <c r="BS1158" s="45"/>
      <c r="BT1158" s="37"/>
      <c r="BU1158" s="5"/>
      <c r="BV1158" s="38"/>
      <c r="BW1158" s="48"/>
      <c r="BX1158" s="44"/>
      <c r="BY1158" s="44"/>
      <c r="BZ1158" s="33" t="s">
        <v>131</v>
      </c>
      <c r="CA1158" s="5"/>
      <c r="CB1158" s="5"/>
      <c r="CC1158" s="33" t="s">
        <v>177</v>
      </c>
      <c r="CD1158" s="5"/>
      <c r="CE1158" s="5"/>
      <c r="CF1158" s="33" t="s">
        <v>178</v>
      </c>
      <c r="CG1158" s="33" t="s">
        <v>7583</v>
      </c>
      <c r="CH1158" s="5"/>
      <c r="CI1158" s="5"/>
      <c r="CJ1158" s="5"/>
      <c r="CK1158" s="33"/>
      <c r="CL1158" s="49">
        <v>44995.0</v>
      </c>
      <c r="CM1158" s="33" t="s">
        <v>180</v>
      </c>
      <c r="CN1158" s="5"/>
      <c r="CO1158" s="33">
        <v>2.0</v>
      </c>
      <c r="CP1158" s="33" t="s">
        <v>181</v>
      </c>
      <c r="CQ1158" s="50" t="str">
        <f t="shared" si="7"/>
        <v>25/07/1961</v>
      </c>
      <c r="CR1158" s="33" t="s">
        <v>182</v>
      </c>
      <c r="CS1158" s="33">
        <v>4.0</v>
      </c>
      <c r="CT1158" s="33">
        <v>5.0</v>
      </c>
      <c r="CU1158" s="33">
        <v>25.0</v>
      </c>
      <c r="CV1158" s="33">
        <v>57.0</v>
      </c>
      <c r="CW1158" s="5"/>
      <c r="CX1158" s="5"/>
      <c r="CY1158" s="33">
        <v>-99.798415</v>
      </c>
      <c r="CZ1158" s="33">
        <v>20.74545</v>
      </c>
      <c r="DA1158" s="33">
        <v>4.411086067E9</v>
      </c>
      <c r="DB1158" s="33">
        <v>2.0</v>
      </c>
      <c r="DC1158" s="33" t="s">
        <v>183</v>
      </c>
      <c r="DD1158" s="33">
        <v>2023.0</v>
      </c>
      <c r="DE1158" s="33" t="s">
        <v>184</v>
      </c>
      <c r="DF1158" s="33"/>
      <c r="DG1158" s="33" t="s">
        <v>185</v>
      </c>
      <c r="DH1158" s="33" t="s">
        <v>186</v>
      </c>
      <c r="DI1158" s="5"/>
      <c r="DJ1158" s="5"/>
    </row>
    <row r="1159">
      <c r="A1159" s="33" t="s">
        <v>7584</v>
      </c>
      <c r="B1159" s="34">
        <v>44952.0</v>
      </c>
      <c r="C1159" s="35" t="s">
        <v>137</v>
      </c>
      <c r="D1159" s="35" t="s">
        <v>139</v>
      </c>
      <c r="E1159" s="35" t="s">
        <v>142</v>
      </c>
      <c r="F1159" s="36" t="s">
        <v>144</v>
      </c>
      <c r="G1159" s="33" t="s">
        <v>7585</v>
      </c>
      <c r="H1159" s="33" t="s">
        <v>4271</v>
      </c>
      <c r="I1159" s="33" t="s">
        <v>1872</v>
      </c>
      <c r="J1159" s="33" t="s">
        <v>2260</v>
      </c>
      <c r="K1159" s="35" t="s">
        <v>150</v>
      </c>
      <c r="L1159" s="33" t="s">
        <v>4367</v>
      </c>
      <c r="M1159" s="5"/>
      <c r="N1159" s="33" t="s">
        <v>377</v>
      </c>
      <c r="O1159" s="5"/>
      <c r="P1159" s="35" t="s">
        <v>153</v>
      </c>
      <c r="Q1159" s="35" t="s">
        <v>377</v>
      </c>
      <c r="R1159" s="33">
        <v>76510.0</v>
      </c>
      <c r="S1159" s="37"/>
      <c r="T1159" s="33"/>
      <c r="U1159" s="33">
        <v>6.63</v>
      </c>
      <c r="V1159" s="33" t="s">
        <v>154</v>
      </c>
      <c r="W1159" s="33"/>
      <c r="X1159" s="33"/>
      <c r="Y1159" s="5"/>
      <c r="Z1159" s="5"/>
      <c r="AA1159" s="33">
        <v>1.0</v>
      </c>
      <c r="AB1159" s="33"/>
      <c r="AC1159" s="33">
        <v>1.0</v>
      </c>
      <c r="AD1159" s="5"/>
      <c r="AE1159" s="5"/>
      <c r="AF1159" s="5"/>
      <c r="AG1159" s="16"/>
      <c r="AH1159" s="38" t="str">
        <f t="shared" si="1"/>
        <v/>
      </c>
      <c r="AI1159" s="39">
        <f t="shared" si="2"/>
        <v>1</v>
      </c>
      <c r="AJ1159" s="37" t="str">
        <f t="shared" si="3"/>
        <v/>
      </c>
      <c r="AK1159" s="41" t="str">
        <f t="shared" si="4"/>
        <v/>
      </c>
      <c r="AL1159" s="35" t="s">
        <v>153</v>
      </c>
      <c r="AM1159" s="33" t="s">
        <v>377</v>
      </c>
      <c r="AN1159" s="33" t="s">
        <v>377</v>
      </c>
      <c r="AO1159" s="41"/>
      <c r="AP1159" s="33" t="s">
        <v>169</v>
      </c>
      <c r="AQ1159" s="33" t="s">
        <v>170</v>
      </c>
      <c r="AR1159" s="33">
        <v>300.0</v>
      </c>
      <c r="AS1159" s="42"/>
      <c r="AT1159" s="42"/>
      <c r="AU1159" s="42"/>
      <c r="AV1159" s="42"/>
      <c r="AW1159" s="42"/>
      <c r="AX1159" s="5"/>
      <c r="AY1159" s="33"/>
      <c r="AZ1159" s="33" t="s">
        <v>7586</v>
      </c>
      <c r="BA1159" s="5"/>
      <c r="BB1159" s="5"/>
      <c r="BC1159" s="5" t="s">
        <v>7587</v>
      </c>
      <c r="BD1159" s="33" t="s">
        <v>173</v>
      </c>
      <c r="BE1159" s="41"/>
      <c r="BF1159" s="35"/>
      <c r="BG1159" s="33" t="s">
        <v>169</v>
      </c>
      <c r="BH1159" s="5"/>
      <c r="BI1159" s="33">
        <v>300.0</v>
      </c>
      <c r="BJ1159" s="33" t="s">
        <v>170</v>
      </c>
      <c r="BK1159" s="5"/>
      <c r="BL1159" s="5">
        <f t="shared" si="5"/>
        <v>3994.5</v>
      </c>
      <c r="BM1159" s="5"/>
      <c r="BN1159" s="5"/>
      <c r="BO1159" s="42">
        <f t="shared" si="6"/>
        <v>3994.5</v>
      </c>
      <c r="BP1159" s="44"/>
      <c r="BQ1159" s="45"/>
      <c r="BR1159" s="47"/>
      <c r="BS1159" s="45"/>
      <c r="BT1159" s="37"/>
      <c r="BU1159" s="5"/>
      <c r="BV1159" s="38"/>
      <c r="BW1159" s="48"/>
      <c r="BX1159" s="44"/>
      <c r="BY1159" s="44"/>
      <c r="BZ1159" s="33" t="s">
        <v>131</v>
      </c>
      <c r="CA1159" s="5"/>
      <c r="CB1159" s="5"/>
      <c r="CC1159" s="33" t="s">
        <v>177</v>
      </c>
      <c r="CD1159" s="5"/>
      <c r="CE1159" s="5"/>
      <c r="CF1159" s="33" t="s">
        <v>178</v>
      </c>
      <c r="CG1159" s="33" t="s">
        <v>7588</v>
      </c>
      <c r="CH1159" s="5"/>
      <c r="CI1159" s="5"/>
      <c r="CJ1159" s="5"/>
      <c r="CK1159" s="33"/>
      <c r="CL1159" s="49">
        <v>44995.0</v>
      </c>
      <c r="CM1159" s="33" t="s">
        <v>180</v>
      </c>
      <c r="CN1159" s="5"/>
      <c r="CO1159" s="33">
        <v>2.0</v>
      </c>
      <c r="CP1159" s="33" t="s">
        <v>181</v>
      </c>
      <c r="CQ1159" s="50" t="str">
        <f t="shared" si="7"/>
        <v>05/05/1935</v>
      </c>
      <c r="CR1159" s="33" t="s">
        <v>182</v>
      </c>
      <c r="CS1159" s="33">
        <v>4.0</v>
      </c>
      <c r="CT1159" s="33">
        <v>5.0</v>
      </c>
      <c r="CU1159" s="33">
        <v>25.0</v>
      </c>
      <c r="CV1159" s="33">
        <v>57.0</v>
      </c>
      <c r="CW1159" s="5"/>
      <c r="CX1159" s="5"/>
      <c r="CY1159" s="33">
        <v>-99.798415</v>
      </c>
      <c r="CZ1159" s="33">
        <v>20.74545</v>
      </c>
      <c r="DA1159" s="33">
        <v>4.411357325E9</v>
      </c>
      <c r="DB1159" s="33">
        <v>2.0</v>
      </c>
      <c r="DC1159" s="33" t="s">
        <v>183</v>
      </c>
      <c r="DD1159" s="33">
        <v>2023.0</v>
      </c>
      <c r="DE1159" s="33" t="s">
        <v>184</v>
      </c>
      <c r="DF1159" s="33"/>
      <c r="DG1159" s="33" t="s">
        <v>185</v>
      </c>
      <c r="DH1159" s="33" t="s">
        <v>186</v>
      </c>
      <c r="DI1159" s="5"/>
      <c r="DJ1159" s="5"/>
    </row>
    <row r="1160">
      <c r="A1160" s="33" t="s">
        <v>7589</v>
      </c>
      <c r="B1160" s="34">
        <v>44952.0</v>
      </c>
      <c r="C1160" s="35" t="s">
        <v>137</v>
      </c>
      <c r="D1160" s="35" t="s">
        <v>139</v>
      </c>
      <c r="E1160" s="35" t="s">
        <v>142</v>
      </c>
      <c r="F1160" s="36" t="s">
        <v>144</v>
      </c>
      <c r="G1160" s="33" t="s">
        <v>7590</v>
      </c>
      <c r="H1160" s="33" t="s">
        <v>383</v>
      </c>
      <c r="I1160" s="33" t="s">
        <v>7268</v>
      </c>
      <c r="J1160" s="33" t="s">
        <v>7068</v>
      </c>
      <c r="K1160" s="35" t="s">
        <v>150</v>
      </c>
      <c r="L1160" s="33" t="s">
        <v>6396</v>
      </c>
      <c r="M1160" s="5"/>
      <c r="N1160" s="33" t="s">
        <v>377</v>
      </c>
      <c r="O1160" s="5"/>
      <c r="P1160" s="35" t="s">
        <v>153</v>
      </c>
      <c r="Q1160" s="35" t="s">
        <v>377</v>
      </c>
      <c r="R1160" s="33">
        <v>76510.0</v>
      </c>
      <c r="S1160" s="37"/>
      <c r="T1160" s="33"/>
      <c r="U1160" s="33">
        <v>6.17</v>
      </c>
      <c r="V1160" s="33" t="s">
        <v>154</v>
      </c>
      <c r="W1160" s="33"/>
      <c r="X1160" s="33"/>
      <c r="Y1160" s="5"/>
      <c r="Z1160" s="5"/>
      <c r="AA1160" s="33">
        <v>1.0</v>
      </c>
      <c r="AB1160" s="33">
        <v>1.0</v>
      </c>
      <c r="AC1160" s="33"/>
      <c r="AD1160" s="5"/>
      <c r="AE1160" s="5"/>
      <c r="AF1160" s="5"/>
      <c r="AG1160" s="16"/>
      <c r="AH1160" s="38">
        <f t="shared" si="1"/>
        <v>1</v>
      </c>
      <c r="AI1160" s="39" t="str">
        <f t="shared" si="2"/>
        <v/>
      </c>
      <c r="AJ1160" s="37" t="str">
        <f t="shared" si="3"/>
        <v/>
      </c>
      <c r="AK1160" s="41" t="str">
        <f t="shared" si="4"/>
        <v/>
      </c>
      <c r="AL1160" s="35" t="s">
        <v>153</v>
      </c>
      <c r="AM1160" s="33" t="s">
        <v>377</v>
      </c>
      <c r="AN1160" s="33" t="s">
        <v>377</v>
      </c>
      <c r="AO1160" s="41"/>
      <c r="AP1160" s="33" t="s">
        <v>169</v>
      </c>
      <c r="AQ1160" s="33" t="s">
        <v>170</v>
      </c>
      <c r="AR1160" s="33">
        <v>300.0</v>
      </c>
      <c r="AS1160" s="42"/>
      <c r="AT1160" s="42"/>
      <c r="AU1160" s="42"/>
      <c r="AV1160" s="42"/>
      <c r="AW1160" s="42"/>
      <c r="AX1160" s="5"/>
      <c r="AY1160" s="33"/>
      <c r="AZ1160" s="33" t="s">
        <v>7591</v>
      </c>
      <c r="BA1160" s="5"/>
      <c r="BB1160" s="5"/>
      <c r="BC1160" s="5" t="s">
        <v>7592</v>
      </c>
      <c r="BD1160" s="33" t="s">
        <v>173</v>
      </c>
      <c r="BE1160" s="41"/>
      <c r="BF1160" s="35"/>
      <c r="BG1160" s="33" t="s">
        <v>169</v>
      </c>
      <c r="BH1160" s="5"/>
      <c r="BI1160" s="33">
        <v>300.0</v>
      </c>
      <c r="BJ1160" s="33" t="s">
        <v>170</v>
      </c>
      <c r="BK1160" s="5"/>
      <c r="BL1160" s="5">
        <f t="shared" si="5"/>
        <v>3994.5</v>
      </c>
      <c r="BM1160" s="5"/>
      <c r="BN1160" s="5"/>
      <c r="BO1160" s="42">
        <f t="shared" si="6"/>
        <v>3994.5</v>
      </c>
      <c r="BP1160" s="44"/>
      <c r="BQ1160" s="45"/>
      <c r="BR1160" s="47"/>
      <c r="BS1160" s="45"/>
      <c r="BT1160" s="37"/>
      <c r="BU1160" s="5"/>
      <c r="BV1160" s="38"/>
      <c r="BW1160" s="48"/>
      <c r="BX1160" s="44"/>
      <c r="BY1160" s="44"/>
      <c r="BZ1160" s="33" t="s">
        <v>131</v>
      </c>
      <c r="CA1160" s="5"/>
      <c r="CB1160" s="5"/>
      <c r="CC1160" s="33" t="s">
        <v>177</v>
      </c>
      <c r="CD1160" s="5"/>
      <c r="CE1160" s="5"/>
      <c r="CF1160" s="33" t="s">
        <v>178</v>
      </c>
      <c r="CG1160" s="33" t="s">
        <v>7593</v>
      </c>
      <c r="CH1160" s="5"/>
      <c r="CI1160" s="5"/>
      <c r="CJ1160" s="5"/>
      <c r="CK1160" s="33"/>
      <c r="CL1160" s="49">
        <v>44995.0</v>
      </c>
      <c r="CM1160" s="33" t="s">
        <v>180</v>
      </c>
      <c r="CN1160" s="5"/>
      <c r="CO1160" s="33">
        <v>2.0</v>
      </c>
      <c r="CP1160" s="33" t="s">
        <v>181</v>
      </c>
      <c r="CQ1160" s="50" t="str">
        <f t="shared" si="7"/>
        <v>30/08/1964</v>
      </c>
      <c r="CR1160" s="33" t="s">
        <v>243</v>
      </c>
      <c r="CS1160" s="33">
        <v>4.0</v>
      </c>
      <c r="CT1160" s="33">
        <v>5.0</v>
      </c>
      <c r="CU1160" s="33">
        <v>25.0</v>
      </c>
      <c r="CV1160" s="33">
        <v>57.0</v>
      </c>
      <c r="CW1160" s="5"/>
      <c r="CX1160" s="5"/>
      <c r="CY1160" s="33">
        <v>-99.798494</v>
      </c>
      <c r="CZ1160" s="33">
        <v>20.747373</v>
      </c>
      <c r="DA1160" s="33">
        <v>4.411169995E9</v>
      </c>
      <c r="DB1160" s="33">
        <v>2.0</v>
      </c>
      <c r="DC1160" s="33" t="s">
        <v>183</v>
      </c>
      <c r="DD1160" s="33">
        <v>2023.0</v>
      </c>
      <c r="DE1160" s="33" t="s">
        <v>184</v>
      </c>
      <c r="DF1160" s="33"/>
      <c r="DG1160" s="33" t="s">
        <v>185</v>
      </c>
      <c r="DH1160" s="33" t="s">
        <v>186</v>
      </c>
      <c r="DI1160" s="5"/>
      <c r="DJ1160" s="5"/>
    </row>
    <row r="1161">
      <c r="A1161" s="33" t="s">
        <v>7594</v>
      </c>
      <c r="B1161" s="34">
        <v>44952.0</v>
      </c>
      <c r="C1161" s="35" t="s">
        <v>137</v>
      </c>
      <c r="D1161" s="35" t="s">
        <v>139</v>
      </c>
      <c r="E1161" s="35" t="s">
        <v>142</v>
      </c>
      <c r="F1161" s="36" t="s">
        <v>144</v>
      </c>
      <c r="G1161" s="33" t="s">
        <v>7595</v>
      </c>
      <c r="H1161" s="33" t="s">
        <v>1503</v>
      </c>
      <c r="I1161" s="33" t="s">
        <v>1872</v>
      </c>
      <c r="J1161" s="33" t="s">
        <v>204</v>
      </c>
      <c r="K1161" s="35" t="s">
        <v>421</v>
      </c>
      <c r="L1161" s="33" t="s">
        <v>151</v>
      </c>
      <c r="M1161" s="5"/>
      <c r="N1161" s="33" t="s">
        <v>4219</v>
      </c>
      <c r="O1161" s="5"/>
      <c r="P1161" s="35" t="s">
        <v>153</v>
      </c>
      <c r="Q1161" s="35" t="s">
        <v>4219</v>
      </c>
      <c r="R1161" s="33">
        <v>76510.0</v>
      </c>
      <c r="S1161" s="37"/>
      <c r="T1161" s="33"/>
      <c r="U1161" s="33">
        <v>3.43</v>
      </c>
      <c r="V1161" s="33" t="s">
        <v>154</v>
      </c>
      <c r="W1161" s="33"/>
      <c r="X1161" s="33"/>
      <c r="Y1161" s="5"/>
      <c r="Z1161" s="5"/>
      <c r="AA1161" s="33">
        <v>1.0</v>
      </c>
      <c r="AB1161" s="33"/>
      <c r="AC1161" s="33">
        <v>1.0</v>
      </c>
      <c r="AD1161" s="5"/>
      <c r="AE1161" s="5"/>
      <c r="AF1161" s="5"/>
      <c r="AG1161" s="16"/>
      <c r="AH1161" s="38" t="str">
        <f t="shared" si="1"/>
        <v/>
      </c>
      <c r="AI1161" s="39" t="str">
        <f t="shared" si="2"/>
        <v/>
      </c>
      <c r="AJ1161" s="37" t="str">
        <f t="shared" si="3"/>
        <v/>
      </c>
      <c r="AK1161" s="41" t="str">
        <f t="shared" si="4"/>
        <v/>
      </c>
      <c r="AL1161" s="35" t="s">
        <v>153</v>
      </c>
      <c r="AM1161" s="33" t="s">
        <v>4114</v>
      </c>
      <c r="AN1161" s="33" t="s">
        <v>4114</v>
      </c>
      <c r="AO1161" s="41"/>
      <c r="AP1161" s="33" t="s">
        <v>169</v>
      </c>
      <c r="AQ1161" s="33" t="s">
        <v>170</v>
      </c>
      <c r="AR1161" s="33">
        <v>300.0</v>
      </c>
      <c r="AS1161" s="42"/>
      <c r="AT1161" s="42"/>
      <c r="AU1161" s="42"/>
      <c r="AV1161" s="42"/>
      <c r="AW1161" s="42"/>
      <c r="AX1161" s="5"/>
      <c r="AY1161" s="33"/>
      <c r="AZ1161" s="33" t="s">
        <v>7596</v>
      </c>
      <c r="BA1161" s="5"/>
      <c r="BB1161" s="5"/>
      <c r="BC1161" s="5" t="s">
        <v>7597</v>
      </c>
      <c r="BD1161" s="33" t="s">
        <v>173</v>
      </c>
      <c r="BE1161" s="41"/>
      <c r="BF1161" s="35"/>
      <c r="BG1161" s="33" t="s">
        <v>169</v>
      </c>
      <c r="BH1161" s="5"/>
      <c r="BI1161" s="33">
        <v>300.0</v>
      </c>
      <c r="BJ1161" s="33" t="s">
        <v>170</v>
      </c>
      <c r="BK1161" s="5"/>
      <c r="BL1161" s="5">
        <f t="shared" si="5"/>
        <v>3994.5</v>
      </c>
      <c r="BM1161" s="5"/>
      <c r="BN1161" s="5"/>
      <c r="BO1161" s="42">
        <f t="shared" si="6"/>
        <v>3994.5</v>
      </c>
      <c r="BP1161" s="44"/>
      <c r="BQ1161" s="45"/>
      <c r="BR1161" s="47"/>
      <c r="BS1161" s="45"/>
      <c r="BT1161" s="37"/>
      <c r="BU1161" s="5"/>
      <c r="BV1161" s="38"/>
      <c r="BW1161" s="48"/>
      <c r="BX1161" s="44"/>
      <c r="BY1161" s="44"/>
      <c r="BZ1161" s="33" t="s">
        <v>131</v>
      </c>
      <c r="CA1161" s="5"/>
      <c r="CB1161" s="5"/>
      <c r="CC1161" s="33" t="s">
        <v>177</v>
      </c>
      <c r="CD1161" s="5"/>
      <c r="CE1161" s="5"/>
      <c r="CF1161" s="33" t="s">
        <v>178</v>
      </c>
      <c r="CG1161" s="33" t="s">
        <v>7598</v>
      </c>
      <c r="CH1161" s="5"/>
      <c r="CI1161" s="5"/>
      <c r="CJ1161" s="5"/>
      <c r="CK1161" s="33"/>
      <c r="CL1161" s="49">
        <v>44995.0</v>
      </c>
      <c r="CM1161" s="33" t="s">
        <v>180</v>
      </c>
      <c r="CN1161" s="5"/>
      <c r="CO1161" s="33">
        <v>2.0</v>
      </c>
      <c r="CP1161" s="33" t="s">
        <v>181</v>
      </c>
      <c r="CQ1161" s="50" t="str">
        <f t="shared" si="7"/>
        <v>17/11/1975</v>
      </c>
      <c r="CR1161" s="33" t="s">
        <v>182</v>
      </c>
      <c r="CS1161" s="33">
        <v>4.0</v>
      </c>
      <c r="CT1161" s="33">
        <v>5.0</v>
      </c>
      <c r="CU1161" s="33">
        <v>28.0</v>
      </c>
      <c r="CV1161" s="33">
        <v>1883.0</v>
      </c>
      <c r="CW1161" s="5"/>
      <c r="CX1161" s="5"/>
      <c r="CY1161" s="33">
        <v>-99.78372</v>
      </c>
      <c r="CZ1161" s="33">
        <v>20.740091</v>
      </c>
      <c r="DA1161" s="33">
        <v>4.411010908E9</v>
      </c>
      <c r="DB1161" s="33">
        <v>2.0</v>
      </c>
      <c r="DC1161" s="33" t="s">
        <v>183</v>
      </c>
      <c r="DD1161" s="33">
        <v>2023.0</v>
      </c>
      <c r="DE1161" s="33" t="s">
        <v>184</v>
      </c>
      <c r="DF1161" s="33"/>
      <c r="DG1161" s="33" t="s">
        <v>185</v>
      </c>
      <c r="DH1161" s="33" t="s">
        <v>186</v>
      </c>
      <c r="DI1161" s="5"/>
      <c r="DJ1161" s="5"/>
    </row>
    <row r="1162">
      <c r="A1162" s="33" t="s">
        <v>7599</v>
      </c>
      <c r="B1162" s="34">
        <v>44952.0</v>
      </c>
      <c r="C1162" s="35" t="s">
        <v>137</v>
      </c>
      <c r="D1162" s="35" t="s">
        <v>139</v>
      </c>
      <c r="E1162" s="35" t="s">
        <v>142</v>
      </c>
      <c r="F1162" s="36" t="s">
        <v>144</v>
      </c>
      <c r="G1162" s="33" t="s">
        <v>7600</v>
      </c>
      <c r="H1162" s="33" t="s">
        <v>7601</v>
      </c>
      <c r="I1162" s="33" t="s">
        <v>447</v>
      </c>
      <c r="J1162" s="33" t="s">
        <v>231</v>
      </c>
      <c r="K1162" s="35" t="s">
        <v>150</v>
      </c>
      <c r="L1162" s="33" t="s">
        <v>151</v>
      </c>
      <c r="M1162" s="5"/>
      <c r="N1162" s="33" t="s">
        <v>4219</v>
      </c>
      <c r="O1162" s="5"/>
      <c r="P1162" s="35" t="s">
        <v>153</v>
      </c>
      <c r="Q1162" s="35" t="s">
        <v>4219</v>
      </c>
      <c r="R1162" s="33">
        <v>76510.0</v>
      </c>
      <c r="S1162" s="37"/>
      <c r="T1162" s="33"/>
      <c r="U1162" s="33">
        <v>68.0</v>
      </c>
      <c r="V1162" s="33" t="s">
        <v>154</v>
      </c>
      <c r="W1162" s="33"/>
      <c r="X1162" s="33"/>
      <c r="Y1162" s="5"/>
      <c r="Z1162" s="5"/>
      <c r="AA1162" s="33">
        <v>1.0</v>
      </c>
      <c r="AB1162" s="33"/>
      <c r="AC1162" s="33">
        <v>1.0</v>
      </c>
      <c r="AD1162" s="5"/>
      <c r="AE1162" s="5"/>
      <c r="AF1162" s="5"/>
      <c r="AG1162" s="16"/>
      <c r="AH1162" s="38" t="str">
        <f t="shared" si="1"/>
        <v/>
      </c>
      <c r="AI1162" s="39">
        <f t="shared" si="2"/>
        <v>1</v>
      </c>
      <c r="AJ1162" s="37" t="str">
        <f t="shared" si="3"/>
        <v/>
      </c>
      <c r="AK1162" s="41" t="str">
        <f t="shared" si="4"/>
        <v/>
      </c>
      <c r="AL1162" s="35" t="s">
        <v>153</v>
      </c>
      <c r="AM1162" s="33" t="s">
        <v>4220</v>
      </c>
      <c r="AN1162" s="33" t="s">
        <v>4220</v>
      </c>
      <c r="AO1162" s="41"/>
      <c r="AP1162" s="33" t="s">
        <v>169</v>
      </c>
      <c r="AQ1162" s="33" t="s">
        <v>170</v>
      </c>
      <c r="AR1162" s="33">
        <v>300.0</v>
      </c>
      <c r="AS1162" s="42"/>
      <c r="AT1162" s="42"/>
      <c r="AU1162" s="42"/>
      <c r="AV1162" s="42"/>
      <c r="AW1162" s="42"/>
      <c r="AX1162" s="5"/>
      <c r="AY1162" s="33"/>
      <c r="AZ1162" s="33" t="s">
        <v>7602</v>
      </c>
      <c r="BA1162" s="5"/>
      <c r="BB1162" s="5"/>
      <c r="BC1162" s="5" t="s">
        <v>7603</v>
      </c>
      <c r="BD1162" s="33" t="s">
        <v>173</v>
      </c>
      <c r="BE1162" s="41"/>
      <c r="BF1162" s="35"/>
      <c r="BG1162" s="33" t="s">
        <v>169</v>
      </c>
      <c r="BH1162" s="5"/>
      <c r="BI1162" s="33">
        <v>300.0</v>
      </c>
      <c r="BJ1162" s="33" t="s">
        <v>170</v>
      </c>
      <c r="BK1162" s="5"/>
      <c r="BL1162" s="5">
        <f t="shared" si="5"/>
        <v>3994.5</v>
      </c>
      <c r="BM1162" s="5"/>
      <c r="BN1162" s="5"/>
      <c r="BO1162" s="42">
        <f t="shared" si="6"/>
        <v>3994.5</v>
      </c>
      <c r="BP1162" s="44"/>
      <c r="BQ1162" s="45"/>
      <c r="BR1162" s="47"/>
      <c r="BS1162" s="45"/>
      <c r="BT1162" s="37"/>
      <c r="BU1162" s="5"/>
      <c r="BV1162" s="38"/>
      <c r="BW1162" s="48"/>
      <c r="BX1162" s="44"/>
      <c r="BY1162" s="44"/>
      <c r="BZ1162" s="33" t="s">
        <v>131</v>
      </c>
      <c r="CA1162" s="5"/>
      <c r="CB1162" s="5"/>
      <c r="CC1162" s="33" t="s">
        <v>177</v>
      </c>
      <c r="CD1162" s="5"/>
      <c r="CE1162" s="5"/>
      <c r="CF1162" s="33" t="s">
        <v>178</v>
      </c>
      <c r="CG1162" s="33" t="s">
        <v>7604</v>
      </c>
      <c r="CH1162" s="5"/>
      <c r="CI1162" s="5"/>
      <c r="CJ1162" s="5"/>
      <c r="CK1162" s="33"/>
      <c r="CL1162" s="49">
        <v>44995.0</v>
      </c>
      <c r="CM1162" s="33" t="s">
        <v>180</v>
      </c>
      <c r="CN1162" s="5"/>
      <c r="CO1162" s="33">
        <v>2.0</v>
      </c>
      <c r="CP1162" s="33" t="s">
        <v>181</v>
      </c>
      <c r="CQ1162" s="50" t="str">
        <f t="shared" si="7"/>
        <v>11/03/1951</v>
      </c>
      <c r="CR1162" s="33" t="s">
        <v>182</v>
      </c>
      <c r="CS1162" s="33">
        <v>4.0</v>
      </c>
      <c r="CT1162" s="33">
        <v>5.0</v>
      </c>
      <c r="CU1162" s="33">
        <v>25.0</v>
      </c>
      <c r="CV1162" s="33">
        <v>1883.0</v>
      </c>
      <c r="CW1162" s="5"/>
      <c r="CX1162" s="5"/>
      <c r="CY1162" s="33">
        <v>-99.78372</v>
      </c>
      <c r="CZ1162" s="33">
        <v>20.740091</v>
      </c>
      <c r="DA1162" s="33">
        <v>4.41109925E9</v>
      </c>
      <c r="DB1162" s="33">
        <v>2.0</v>
      </c>
      <c r="DC1162" s="33" t="s">
        <v>183</v>
      </c>
      <c r="DD1162" s="33">
        <v>2023.0</v>
      </c>
      <c r="DE1162" s="33" t="s">
        <v>184</v>
      </c>
      <c r="DF1162" s="33"/>
      <c r="DG1162" s="33" t="s">
        <v>185</v>
      </c>
      <c r="DH1162" s="33" t="s">
        <v>186</v>
      </c>
      <c r="DI1162" s="5"/>
      <c r="DJ1162" s="5"/>
    </row>
    <row r="1163">
      <c r="A1163" s="33" t="s">
        <v>7605</v>
      </c>
      <c r="B1163" s="34">
        <v>44952.0</v>
      </c>
      <c r="C1163" s="35" t="s">
        <v>137</v>
      </c>
      <c r="D1163" s="35" t="s">
        <v>139</v>
      </c>
      <c r="E1163" s="35" t="s">
        <v>142</v>
      </c>
      <c r="F1163" s="36" t="s">
        <v>144</v>
      </c>
      <c r="G1163" s="33" t="s">
        <v>7606</v>
      </c>
      <c r="H1163" s="33" t="s">
        <v>3643</v>
      </c>
      <c r="I1163" s="33" t="s">
        <v>148</v>
      </c>
      <c r="J1163" s="33" t="s">
        <v>2260</v>
      </c>
      <c r="K1163" s="35" t="s">
        <v>150</v>
      </c>
      <c r="L1163" s="33" t="s">
        <v>151</v>
      </c>
      <c r="M1163" s="5"/>
      <c r="N1163" s="33" t="s">
        <v>7607</v>
      </c>
      <c r="O1163" s="5"/>
      <c r="P1163" s="35" t="s">
        <v>153</v>
      </c>
      <c r="Q1163" s="35" t="s">
        <v>7607</v>
      </c>
      <c r="R1163" s="33">
        <v>76538.0</v>
      </c>
      <c r="S1163" s="37"/>
      <c r="T1163" s="33"/>
      <c r="U1163" s="33">
        <v>2.04</v>
      </c>
      <c r="V1163" s="33" t="s">
        <v>154</v>
      </c>
      <c r="W1163" s="33"/>
      <c r="X1163" s="33"/>
      <c r="Y1163" s="5"/>
      <c r="Z1163" s="5"/>
      <c r="AA1163" s="33">
        <v>1.0</v>
      </c>
      <c r="AB1163" s="33"/>
      <c r="AC1163" s="33">
        <v>1.0</v>
      </c>
      <c r="AD1163" s="5"/>
      <c r="AE1163" s="5"/>
      <c r="AF1163" s="5"/>
      <c r="AG1163" s="16"/>
      <c r="AH1163" s="38" t="str">
        <f t="shared" si="1"/>
        <v/>
      </c>
      <c r="AI1163" s="39">
        <f t="shared" si="2"/>
        <v>1</v>
      </c>
      <c r="AJ1163" s="37" t="str">
        <f t="shared" si="3"/>
        <v/>
      </c>
      <c r="AK1163" s="41" t="str">
        <f t="shared" si="4"/>
        <v/>
      </c>
      <c r="AL1163" s="35" t="s">
        <v>153</v>
      </c>
      <c r="AM1163" s="33" t="s">
        <v>7608</v>
      </c>
      <c r="AN1163" s="33" t="s">
        <v>7608</v>
      </c>
      <c r="AO1163" s="41"/>
      <c r="AP1163" s="33" t="s">
        <v>169</v>
      </c>
      <c r="AQ1163" s="33" t="s">
        <v>170</v>
      </c>
      <c r="AR1163" s="33">
        <v>300.0</v>
      </c>
      <c r="AS1163" s="42"/>
      <c r="AT1163" s="42"/>
      <c r="AU1163" s="42"/>
      <c r="AV1163" s="42"/>
      <c r="AW1163" s="42"/>
      <c r="AX1163" s="5"/>
      <c r="AY1163" s="33"/>
      <c r="AZ1163" s="33" t="s">
        <v>7609</v>
      </c>
      <c r="BA1163" s="5"/>
      <c r="BB1163" s="5"/>
      <c r="BC1163" s="5" t="s">
        <v>7610</v>
      </c>
      <c r="BD1163" s="33" t="s">
        <v>173</v>
      </c>
      <c r="BE1163" s="41"/>
      <c r="BF1163" s="35"/>
      <c r="BG1163" s="33" t="s">
        <v>169</v>
      </c>
      <c r="BH1163" s="5"/>
      <c r="BI1163" s="33">
        <v>300.0</v>
      </c>
      <c r="BJ1163" s="33" t="s">
        <v>170</v>
      </c>
      <c r="BK1163" s="5"/>
      <c r="BL1163" s="5">
        <f t="shared" si="5"/>
        <v>3994.5</v>
      </c>
      <c r="BM1163" s="5"/>
      <c r="BN1163" s="5"/>
      <c r="BO1163" s="42">
        <f t="shared" si="6"/>
        <v>3994.5</v>
      </c>
      <c r="BP1163" s="44"/>
      <c r="BQ1163" s="45"/>
      <c r="BR1163" s="47"/>
      <c r="BS1163" s="45"/>
      <c r="BT1163" s="37"/>
      <c r="BU1163" s="5"/>
      <c r="BV1163" s="38"/>
      <c r="BW1163" s="48"/>
      <c r="BX1163" s="44"/>
      <c r="BY1163" s="44"/>
      <c r="BZ1163" s="33" t="s">
        <v>131</v>
      </c>
      <c r="CA1163" s="5"/>
      <c r="CB1163" s="5"/>
      <c r="CC1163" s="33" t="s">
        <v>177</v>
      </c>
      <c r="CD1163" s="5"/>
      <c r="CE1163" s="5"/>
      <c r="CF1163" s="33" t="s">
        <v>178</v>
      </c>
      <c r="CG1163" s="33" t="s">
        <v>7611</v>
      </c>
      <c r="CH1163" s="5"/>
      <c r="CI1163" s="5"/>
      <c r="CJ1163" s="5"/>
      <c r="CK1163" s="33"/>
      <c r="CL1163" s="49">
        <v>44995.0</v>
      </c>
      <c r="CM1163" s="33" t="s">
        <v>180</v>
      </c>
      <c r="CN1163" s="5"/>
      <c r="CO1163" s="33">
        <v>2.0</v>
      </c>
      <c r="CP1163" s="33" t="s">
        <v>181</v>
      </c>
      <c r="CQ1163" s="50" t="str">
        <f t="shared" si="7"/>
        <v>11/04/1945</v>
      </c>
      <c r="CR1163" s="33" t="s">
        <v>182</v>
      </c>
      <c r="CS1163" s="33">
        <v>4.0</v>
      </c>
      <c r="CT1163" s="33">
        <v>5.0</v>
      </c>
      <c r="CU1163" s="33">
        <v>25.0</v>
      </c>
      <c r="CV1163" s="33">
        <v>141.0</v>
      </c>
      <c r="CW1163" s="5"/>
      <c r="CX1163" s="5"/>
      <c r="CY1163" s="33">
        <v>-99.474129</v>
      </c>
      <c r="CZ1163" s="33">
        <v>20.905621</v>
      </c>
      <c r="DA1163" s="33">
        <v>4.411517089E9</v>
      </c>
      <c r="DB1163" s="33">
        <v>2.0</v>
      </c>
      <c r="DC1163" s="33" t="s">
        <v>183</v>
      </c>
      <c r="DD1163" s="33">
        <v>2023.0</v>
      </c>
      <c r="DE1163" s="33" t="s">
        <v>184</v>
      </c>
      <c r="DF1163" s="33"/>
      <c r="DG1163" s="33" t="s">
        <v>185</v>
      </c>
      <c r="DH1163" s="33" t="s">
        <v>186</v>
      </c>
      <c r="DI1163" s="5"/>
      <c r="DJ1163" s="5"/>
    </row>
    <row r="1164">
      <c r="A1164" s="33" t="s">
        <v>7612</v>
      </c>
      <c r="B1164" s="34">
        <v>44956.0</v>
      </c>
      <c r="C1164" s="35" t="s">
        <v>137</v>
      </c>
      <c r="D1164" s="35" t="s">
        <v>139</v>
      </c>
      <c r="E1164" s="35" t="s">
        <v>142</v>
      </c>
      <c r="F1164" s="36" t="s">
        <v>144</v>
      </c>
      <c r="G1164" s="33" t="s">
        <v>7613</v>
      </c>
      <c r="H1164" s="33" t="s">
        <v>7614</v>
      </c>
      <c r="I1164" s="33" t="s">
        <v>254</v>
      </c>
      <c r="J1164" s="33" t="s">
        <v>1619</v>
      </c>
      <c r="K1164" s="35" t="s">
        <v>150</v>
      </c>
      <c r="L1164" s="33" t="s">
        <v>7615</v>
      </c>
      <c r="M1164" s="5"/>
      <c r="N1164" s="33" t="s">
        <v>7616</v>
      </c>
      <c r="O1164" s="5"/>
      <c r="P1164" s="35" t="s">
        <v>153</v>
      </c>
      <c r="Q1164" s="35" t="s">
        <v>7616</v>
      </c>
      <c r="R1164" s="33">
        <v>76547.0</v>
      </c>
      <c r="S1164" s="37"/>
      <c r="T1164" s="33"/>
      <c r="U1164" s="33">
        <v>2.96</v>
      </c>
      <c r="V1164" s="33" t="s">
        <v>154</v>
      </c>
      <c r="W1164" s="33"/>
      <c r="X1164" s="33"/>
      <c r="Y1164" s="5"/>
      <c r="Z1164" s="5"/>
      <c r="AA1164" s="33">
        <v>1.0</v>
      </c>
      <c r="AB1164" s="33"/>
      <c r="AC1164" s="33">
        <v>1.0</v>
      </c>
      <c r="AD1164" s="5"/>
      <c r="AE1164" s="5"/>
      <c r="AF1164" s="5"/>
      <c r="AG1164" s="16"/>
      <c r="AH1164" s="38" t="str">
        <f t="shared" si="1"/>
        <v/>
      </c>
      <c r="AI1164" s="39" t="str">
        <f t="shared" si="2"/>
        <v/>
      </c>
      <c r="AJ1164" s="37" t="str">
        <f t="shared" si="3"/>
        <v/>
      </c>
      <c r="AK1164" s="41" t="str">
        <f t="shared" si="4"/>
        <v/>
      </c>
      <c r="AL1164" s="35" t="s">
        <v>153</v>
      </c>
      <c r="AM1164" s="33" t="s">
        <v>7616</v>
      </c>
      <c r="AN1164" s="33" t="s">
        <v>4107</v>
      </c>
      <c r="AO1164" s="41"/>
      <c r="AP1164" s="33" t="s">
        <v>169</v>
      </c>
      <c r="AQ1164" s="33" t="s">
        <v>170</v>
      </c>
      <c r="AR1164" s="33">
        <v>300.0</v>
      </c>
      <c r="AS1164" s="42"/>
      <c r="AT1164" s="42"/>
      <c r="AU1164" s="42"/>
      <c r="AV1164" s="42"/>
      <c r="AW1164" s="42"/>
      <c r="AX1164" s="5"/>
      <c r="AY1164" s="33"/>
      <c r="AZ1164" s="33" t="s">
        <v>7617</v>
      </c>
      <c r="BA1164" s="5"/>
      <c r="BB1164" s="5"/>
      <c r="BC1164" s="5" t="s">
        <v>7618</v>
      </c>
      <c r="BD1164" s="33" t="s">
        <v>173</v>
      </c>
      <c r="BE1164" s="41"/>
      <c r="BF1164" s="35"/>
      <c r="BG1164" s="33" t="s">
        <v>169</v>
      </c>
      <c r="BH1164" s="5"/>
      <c r="BI1164" s="33">
        <v>300.0</v>
      </c>
      <c r="BJ1164" s="33" t="s">
        <v>170</v>
      </c>
      <c r="BK1164" s="5"/>
      <c r="BL1164" s="5">
        <f t="shared" si="5"/>
        <v>3994.5</v>
      </c>
      <c r="BM1164" s="5"/>
      <c r="BN1164" s="5"/>
      <c r="BO1164" s="42">
        <f t="shared" si="6"/>
        <v>3994.5</v>
      </c>
      <c r="BP1164" s="44"/>
      <c r="BQ1164" s="45"/>
      <c r="BR1164" s="47"/>
      <c r="BS1164" s="45"/>
      <c r="BT1164" s="37"/>
      <c r="BU1164" s="5"/>
      <c r="BV1164" s="38"/>
      <c r="BW1164" s="48"/>
      <c r="BX1164" s="44"/>
      <c r="BY1164" s="44"/>
      <c r="BZ1164" s="33" t="s">
        <v>131</v>
      </c>
      <c r="CA1164" s="5"/>
      <c r="CB1164" s="5"/>
      <c r="CC1164" s="33" t="s">
        <v>177</v>
      </c>
      <c r="CD1164" s="5"/>
      <c r="CE1164" s="5"/>
      <c r="CF1164" s="33" t="s">
        <v>178</v>
      </c>
      <c r="CG1164" s="33" t="s">
        <v>7619</v>
      </c>
      <c r="CH1164" s="5"/>
      <c r="CI1164" s="5"/>
      <c r="CJ1164" s="5"/>
      <c r="CK1164" s="33"/>
      <c r="CL1164" s="49">
        <v>44995.0</v>
      </c>
      <c r="CM1164" s="33" t="s">
        <v>180</v>
      </c>
      <c r="CN1164" s="5"/>
      <c r="CO1164" s="33">
        <v>2.0</v>
      </c>
      <c r="CP1164" s="33" t="s">
        <v>181</v>
      </c>
      <c r="CQ1164" s="50" t="str">
        <f t="shared" si="7"/>
        <v>29/04/1973</v>
      </c>
      <c r="CR1164" s="33" t="s">
        <v>182</v>
      </c>
      <c r="CS1164" s="33">
        <v>4.0</v>
      </c>
      <c r="CT1164" s="33">
        <v>5.0</v>
      </c>
      <c r="CU1164" s="33">
        <v>25.0</v>
      </c>
      <c r="CV1164" s="33">
        <v>687.0</v>
      </c>
      <c r="CW1164" s="5"/>
      <c r="CX1164" s="5"/>
      <c r="CY1164" s="33">
        <v>-99.599437</v>
      </c>
      <c r="CZ1164" s="33">
        <v>20.6137891</v>
      </c>
      <c r="DA1164" s="33">
        <v>4.411514917E9</v>
      </c>
      <c r="DB1164" s="33">
        <v>2.0</v>
      </c>
      <c r="DC1164" s="33" t="s">
        <v>183</v>
      </c>
      <c r="DD1164" s="33">
        <v>2023.0</v>
      </c>
      <c r="DE1164" s="33" t="s">
        <v>184</v>
      </c>
      <c r="DF1164" s="33"/>
      <c r="DG1164" s="33" t="s">
        <v>185</v>
      </c>
      <c r="DH1164" s="33" t="s">
        <v>186</v>
      </c>
      <c r="DI1164" s="5"/>
      <c r="DJ1164" s="5"/>
    </row>
    <row r="1165">
      <c r="A1165" s="33" t="s">
        <v>7620</v>
      </c>
      <c r="B1165" s="34">
        <v>44956.0</v>
      </c>
      <c r="C1165" s="35" t="s">
        <v>137</v>
      </c>
      <c r="D1165" s="35" t="s">
        <v>139</v>
      </c>
      <c r="E1165" s="35" t="s">
        <v>142</v>
      </c>
      <c r="F1165" s="36" t="s">
        <v>144</v>
      </c>
      <c r="G1165" s="33" t="s">
        <v>7621</v>
      </c>
      <c r="H1165" s="33" t="s">
        <v>5824</v>
      </c>
      <c r="I1165" s="33" t="s">
        <v>254</v>
      </c>
      <c r="J1165" s="33" t="s">
        <v>350</v>
      </c>
      <c r="K1165" s="35" t="s">
        <v>150</v>
      </c>
      <c r="L1165" s="33" t="s">
        <v>7615</v>
      </c>
      <c r="M1165" s="5"/>
      <c r="N1165" s="33" t="s">
        <v>7616</v>
      </c>
      <c r="O1165" s="5"/>
      <c r="P1165" s="35" t="s">
        <v>153</v>
      </c>
      <c r="Q1165" s="35" t="s">
        <v>7616</v>
      </c>
      <c r="R1165" s="33">
        <v>76547.0</v>
      </c>
      <c r="S1165" s="37"/>
      <c r="T1165" s="33"/>
      <c r="U1165" s="33">
        <v>5.92</v>
      </c>
      <c r="V1165" s="33" t="s">
        <v>154</v>
      </c>
      <c r="W1165" s="33"/>
      <c r="X1165" s="33"/>
      <c r="Y1165" s="5"/>
      <c r="Z1165" s="5"/>
      <c r="AA1165" s="33">
        <v>1.0</v>
      </c>
      <c r="AB1165" s="33"/>
      <c r="AC1165" s="33">
        <v>1.0</v>
      </c>
      <c r="AD1165" s="5"/>
      <c r="AE1165" s="5"/>
      <c r="AF1165" s="5"/>
      <c r="AG1165" s="16"/>
      <c r="AH1165" s="38" t="str">
        <f t="shared" si="1"/>
        <v/>
      </c>
      <c r="AI1165" s="39">
        <f t="shared" si="2"/>
        <v>1</v>
      </c>
      <c r="AJ1165" s="37" t="str">
        <f t="shared" si="3"/>
        <v/>
      </c>
      <c r="AK1165" s="41" t="str">
        <f t="shared" si="4"/>
        <v/>
      </c>
      <c r="AL1165" s="35" t="s">
        <v>153</v>
      </c>
      <c r="AM1165" s="33" t="s">
        <v>7616</v>
      </c>
      <c r="AN1165" s="33" t="s">
        <v>4107</v>
      </c>
      <c r="AO1165" s="41"/>
      <c r="AP1165" s="33" t="s">
        <v>169</v>
      </c>
      <c r="AQ1165" s="33" t="s">
        <v>170</v>
      </c>
      <c r="AR1165" s="33">
        <v>300.0</v>
      </c>
      <c r="AS1165" s="42"/>
      <c r="AT1165" s="42"/>
      <c r="AU1165" s="42"/>
      <c r="AV1165" s="42"/>
      <c r="AW1165" s="42"/>
      <c r="AX1165" s="5"/>
      <c r="AY1165" s="33"/>
      <c r="AZ1165" s="33" t="s">
        <v>7622</v>
      </c>
      <c r="BA1165" s="5"/>
      <c r="BB1165" s="5"/>
      <c r="BC1165" s="5" t="s">
        <v>7623</v>
      </c>
      <c r="BD1165" s="33" t="s">
        <v>173</v>
      </c>
      <c r="BE1165" s="41"/>
      <c r="BF1165" s="35"/>
      <c r="BG1165" s="33" t="s">
        <v>169</v>
      </c>
      <c r="BH1165" s="5"/>
      <c r="BI1165" s="33">
        <v>300.0</v>
      </c>
      <c r="BJ1165" s="33" t="s">
        <v>170</v>
      </c>
      <c r="BK1165" s="5"/>
      <c r="BL1165" s="5">
        <f t="shared" si="5"/>
        <v>3994.5</v>
      </c>
      <c r="BM1165" s="5"/>
      <c r="BN1165" s="5"/>
      <c r="BO1165" s="42">
        <f t="shared" si="6"/>
        <v>3994.5</v>
      </c>
      <c r="BP1165" s="44"/>
      <c r="BQ1165" s="45"/>
      <c r="BR1165" s="47"/>
      <c r="BS1165" s="45"/>
      <c r="BT1165" s="37"/>
      <c r="BU1165" s="5"/>
      <c r="BV1165" s="38"/>
      <c r="BW1165" s="48"/>
      <c r="BX1165" s="44"/>
      <c r="BY1165" s="44"/>
      <c r="BZ1165" s="33" t="s">
        <v>131</v>
      </c>
      <c r="CA1165" s="5"/>
      <c r="CB1165" s="5"/>
      <c r="CC1165" s="33" t="s">
        <v>177</v>
      </c>
      <c r="CD1165" s="5"/>
      <c r="CE1165" s="5"/>
      <c r="CF1165" s="33" t="s">
        <v>178</v>
      </c>
      <c r="CG1165" s="33" t="s">
        <v>7624</v>
      </c>
      <c r="CH1165" s="5"/>
      <c r="CI1165" s="5"/>
      <c r="CJ1165" s="5"/>
      <c r="CK1165" s="33"/>
      <c r="CL1165" s="49">
        <v>44995.0</v>
      </c>
      <c r="CM1165" s="33" t="s">
        <v>180</v>
      </c>
      <c r="CN1165" s="5"/>
      <c r="CO1165" s="33">
        <v>2.0</v>
      </c>
      <c r="CP1165" s="33" t="s">
        <v>181</v>
      </c>
      <c r="CQ1165" s="50" t="str">
        <f t="shared" si="7"/>
        <v>04/02/1950</v>
      </c>
      <c r="CR1165" s="33" t="s">
        <v>182</v>
      </c>
      <c r="CS1165" s="33">
        <v>4.0</v>
      </c>
      <c r="CT1165" s="33">
        <v>5.0</v>
      </c>
      <c r="CU1165" s="33">
        <v>25.0</v>
      </c>
      <c r="CV1165" s="33">
        <v>687.0</v>
      </c>
      <c r="CW1165" s="5"/>
      <c r="CX1165" s="5"/>
      <c r="CY1165" s="33">
        <v>-99.599437</v>
      </c>
      <c r="CZ1165" s="33">
        <v>20.6137891</v>
      </c>
      <c r="DA1165" s="33">
        <v>4.411514917E9</v>
      </c>
      <c r="DB1165" s="33">
        <v>2.0</v>
      </c>
      <c r="DC1165" s="33" t="s">
        <v>183</v>
      </c>
      <c r="DD1165" s="33">
        <v>2023.0</v>
      </c>
      <c r="DE1165" s="33" t="s">
        <v>184</v>
      </c>
      <c r="DF1165" s="33"/>
      <c r="DG1165" s="33" t="s">
        <v>185</v>
      </c>
      <c r="DH1165" s="33" t="s">
        <v>186</v>
      </c>
      <c r="DI1165" s="5"/>
      <c r="DJ1165" s="5"/>
    </row>
    <row r="1166">
      <c r="A1166" s="33" t="s">
        <v>7625</v>
      </c>
      <c r="B1166" s="34">
        <v>44956.0</v>
      </c>
      <c r="C1166" s="35" t="s">
        <v>137</v>
      </c>
      <c r="D1166" s="35" t="s">
        <v>139</v>
      </c>
      <c r="E1166" s="35" t="s">
        <v>142</v>
      </c>
      <c r="F1166" s="36" t="s">
        <v>144</v>
      </c>
      <c r="G1166" s="33" t="s">
        <v>7626</v>
      </c>
      <c r="H1166" s="33" t="s">
        <v>3534</v>
      </c>
      <c r="I1166" s="33" t="s">
        <v>439</v>
      </c>
      <c r="J1166" s="33" t="s">
        <v>455</v>
      </c>
      <c r="K1166" s="35" t="s">
        <v>150</v>
      </c>
      <c r="L1166" s="33" t="s">
        <v>7615</v>
      </c>
      <c r="M1166" s="5"/>
      <c r="N1166" s="33" t="s">
        <v>7616</v>
      </c>
      <c r="O1166" s="5"/>
      <c r="P1166" s="35" t="s">
        <v>153</v>
      </c>
      <c r="Q1166" s="35" t="s">
        <v>7616</v>
      </c>
      <c r="R1166" s="33">
        <v>76547.0</v>
      </c>
      <c r="S1166" s="37"/>
      <c r="T1166" s="33"/>
      <c r="U1166" s="33">
        <v>3.43</v>
      </c>
      <c r="V1166" s="33" t="s">
        <v>154</v>
      </c>
      <c r="W1166" s="33"/>
      <c r="X1166" s="33"/>
      <c r="Y1166" s="5"/>
      <c r="Z1166" s="5"/>
      <c r="AA1166" s="33">
        <v>1.0</v>
      </c>
      <c r="AB1166" s="33">
        <v>1.0</v>
      </c>
      <c r="AC1166" s="33"/>
      <c r="AD1166" s="5"/>
      <c r="AE1166" s="5"/>
      <c r="AF1166" s="5"/>
      <c r="AG1166" s="16"/>
      <c r="AH1166" s="38">
        <f t="shared" si="1"/>
        <v>1</v>
      </c>
      <c r="AI1166" s="39" t="str">
        <f t="shared" si="2"/>
        <v/>
      </c>
      <c r="AJ1166" s="37" t="str">
        <f t="shared" si="3"/>
        <v/>
      </c>
      <c r="AK1166" s="41" t="str">
        <f t="shared" si="4"/>
        <v/>
      </c>
      <c r="AL1166" s="35" t="s">
        <v>153</v>
      </c>
      <c r="AM1166" s="33" t="s">
        <v>7616</v>
      </c>
      <c r="AN1166" s="33" t="s">
        <v>4107</v>
      </c>
      <c r="AO1166" s="41"/>
      <c r="AP1166" s="33" t="s">
        <v>169</v>
      </c>
      <c r="AQ1166" s="33" t="s">
        <v>170</v>
      </c>
      <c r="AR1166" s="33">
        <v>300.0</v>
      </c>
      <c r="AS1166" s="42"/>
      <c r="AT1166" s="42"/>
      <c r="AU1166" s="42"/>
      <c r="AV1166" s="42"/>
      <c r="AW1166" s="42"/>
      <c r="AX1166" s="5"/>
      <c r="AY1166" s="33"/>
      <c r="AZ1166" s="33" t="s">
        <v>7627</v>
      </c>
      <c r="BA1166" s="5"/>
      <c r="BB1166" s="5"/>
      <c r="BC1166" s="5" t="s">
        <v>7628</v>
      </c>
      <c r="BD1166" s="33" t="s">
        <v>173</v>
      </c>
      <c r="BE1166" s="41"/>
      <c r="BF1166" s="35"/>
      <c r="BG1166" s="33" t="s">
        <v>169</v>
      </c>
      <c r="BH1166" s="5"/>
      <c r="BI1166" s="33">
        <v>300.0</v>
      </c>
      <c r="BJ1166" s="33" t="s">
        <v>170</v>
      </c>
      <c r="BK1166" s="5"/>
      <c r="BL1166" s="5">
        <f t="shared" si="5"/>
        <v>3994.5</v>
      </c>
      <c r="BM1166" s="5"/>
      <c r="BN1166" s="5"/>
      <c r="BO1166" s="42">
        <f t="shared" si="6"/>
        <v>3994.5</v>
      </c>
      <c r="BP1166" s="44"/>
      <c r="BQ1166" s="45"/>
      <c r="BR1166" s="47"/>
      <c r="BS1166" s="45"/>
      <c r="BT1166" s="37"/>
      <c r="BU1166" s="5"/>
      <c r="BV1166" s="38"/>
      <c r="BW1166" s="48"/>
      <c r="BX1166" s="44"/>
      <c r="BY1166" s="44"/>
      <c r="BZ1166" s="33" t="s">
        <v>131</v>
      </c>
      <c r="CA1166" s="5"/>
      <c r="CB1166" s="5"/>
      <c r="CC1166" s="33" t="s">
        <v>177</v>
      </c>
      <c r="CD1166" s="5"/>
      <c r="CE1166" s="5"/>
      <c r="CF1166" s="33" t="s">
        <v>178</v>
      </c>
      <c r="CG1166" s="33" t="s">
        <v>7629</v>
      </c>
      <c r="CH1166" s="5"/>
      <c r="CI1166" s="5"/>
      <c r="CJ1166" s="5"/>
      <c r="CK1166" s="33"/>
      <c r="CL1166" s="49">
        <v>44995.0</v>
      </c>
      <c r="CM1166" s="33" t="s">
        <v>180</v>
      </c>
      <c r="CN1166" s="5"/>
      <c r="CO1166" s="33">
        <v>2.0</v>
      </c>
      <c r="CP1166" s="33" t="s">
        <v>181</v>
      </c>
      <c r="CQ1166" s="50" t="str">
        <f t="shared" si="7"/>
        <v>26/06/1945</v>
      </c>
      <c r="CR1166" s="33" t="s">
        <v>243</v>
      </c>
      <c r="CS1166" s="33">
        <v>4.0</v>
      </c>
      <c r="CT1166" s="33">
        <v>5.0</v>
      </c>
      <c r="CU1166" s="33">
        <v>25.0</v>
      </c>
      <c r="CV1166" s="33">
        <v>687.0</v>
      </c>
      <c r="CW1166" s="5"/>
      <c r="CX1166" s="5"/>
      <c r="CY1166" s="33">
        <v>-99.599437</v>
      </c>
      <c r="CZ1166" s="33">
        <v>20.6137891</v>
      </c>
      <c r="DA1166" s="33">
        <v>4.411514917E9</v>
      </c>
      <c r="DB1166" s="33">
        <v>2.0</v>
      </c>
      <c r="DC1166" s="33" t="s">
        <v>183</v>
      </c>
      <c r="DD1166" s="33">
        <v>2023.0</v>
      </c>
      <c r="DE1166" s="33" t="s">
        <v>184</v>
      </c>
      <c r="DF1166" s="33"/>
      <c r="DG1166" s="33" t="s">
        <v>185</v>
      </c>
      <c r="DH1166" s="33" t="s">
        <v>186</v>
      </c>
      <c r="DI1166" s="5"/>
      <c r="DJ1166" s="5"/>
    </row>
    <row r="1167">
      <c r="A1167" s="33" t="s">
        <v>7630</v>
      </c>
      <c r="B1167" s="34">
        <v>44956.0</v>
      </c>
      <c r="C1167" s="35" t="s">
        <v>137</v>
      </c>
      <c r="D1167" s="35" t="s">
        <v>139</v>
      </c>
      <c r="E1167" s="35" t="s">
        <v>142</v>
      </c>
      <c r="F1167" s="36" t="s">
        <v>144</v>
      </c>
      <c r="G1167" s="33" t="s">
        <v>7631</v>
      </c>
      <c r="H1167" s="33" t="s">
        <v>7632</v>
      </c>
      <c r="I1167" s="33" t="s">
        <v>1519</v>
      </c>
      <c r="J1167" s="33" t="s">
        <v>231</v>
      </c>
      <c r="K1167" s="35" t="s">
        <v>150</v>
      </c>
      <c r="L1167" s="33" t="s">
        <v>151</v>
      </c>
      <c r="M1167" s="5"/>
      <c r="N1167" s="33" t="s">
        <v>4107</v>
      </c>
      <c r="O1167" s="5"/>
      <c r="P1167" s="35" t="s">
        <v>153</v>
      </c>
      <c r="Q1167" s="35" t="s">
        <v>4107</v>
      </c>
      <c r="R1167" s="33">
        <v>76547.0</v>
      </c>
      <c r="S1167" s="37"/>
      <c r="T1167" s="33"/>
      <c r="U1167" s="33">
        <v>1.96</v>
      </c>
      <c r="V1167" s="33" t="s">
        <v>154</v>
      </c>
      <c r="W1167" s="33"/>
      <c r="X1167" s="33"/>
      <c r="Y1167" s="5"/>
      <c r="Z1167" s="5"/>
      <c r="AA1167" s="33">
        <v>1.0</v>
      </c>
      <c r="AB1167" s="33"/>
      <c r="AC1167" s="33">
        <v>1.0</v>
      </c>
      <c r="AD1167" s="5"/>
      <c r="AE1167" s="5"/>
      <c r="AF1167" s="5"/>
      <c r="AG1167" s="16"/>
      <c r="AH1167" s="38" t="str">
        <f t="shared" si="1"/>
        <v/>
      </c>
      <c r="AI1167" s="39">
        <f t="shared" si="2"/>
        <v>1</v>
      </c>
      <c r="AJ1167" s="37" t="str">
        <f t="shared" si="3"/>
        <v/>
      </c>
      <c r="AK1167" s="41" t="str">
        <f t="shared" si="4"/>
        <v/>
      </c>
      <c r="AL1167" s="35" t="s">
        <v>153</v>
      </c>
      <c r="AM1167" s="33" t="s">
        <v>4107</v>
      </c>
      <c r="AN1167" s="33" t="s">
        <v>4107</v>
      </c>
      <c r="AO1167" s="41"/>
      <c r="AP1167" s="33" t="s">
        <v>169</v>
      </c>
      <c r="AQ1167" s="33" t="s">
        <v>170</v>
      </c>
      <c r="AR1167" s="33">
        <v>150.0</v>
      </c>
      <c r="AS1167" s="42"/>
      <c r="AT1167" s="42"/>
      <c r="AU1167" s="42"/>
      <c r="AV1167" s="42"/>
      <c r="AW1167" s="42"/>
      <c r="AX1167" s="5"/>
      <c r="AY1167" s="33"/>
      <c r="AZ1167" s="33" t="s">
        <v>7633</v>
      </c>
      <c r="BA1167" s="5"/>
      <c r="BB1167" s="5"/>
      <c r="BC1167" s="5" t="s">
        <v>7634</v>
      </c>
      <c r="BD1167" s="33" t="s">
        <v>173</v>
      </c>
      <c r="BE1167" s="41"/>
      <c r="BF1167" s="35"/>
      <c r="BG1167" s="33" t="s">
        <v>169</v>
      </c>
      <c r="BH1167" s="5"/>
      <c r="BI1167" s="33">
        <v>150.0</v>
      </c>
      <c r="BJ1167" s="33" t="s">
        <v>170</v>
      </c>
      <c r="BK1167" s="5"/>
      <c r="BL1167" s="5">
        <f t="shared" si="5"/>
        <v>1997.25</v>
      </c>
      <c r="BM1167" s="5"/>
      <c r="BN1167" s="5"/>
      <c r="BO1167" s="42">
        <f t="shared" si="6"/>
        <v>1997.25</v>
      </c>
      <c r="BP1167" s="44"/>
      <c r="BQ1167" s="45"/>
      <c r="BR1167" s="47"/>
      <c r="BS1167" s="45"/>
      <c r="BT1167" s="37"/>
      <c r="BU1167" s="5"/>
      <c r="BV1167" s="38"/>
      <c r="BW1167" s="48"/>
      <c r="BX1167" s="44"/>
      <c r="BY1167" s="44"/>
      <c r="BZ1167" s="33" t="s">
        <v>131</v>
      </c>
      <c r="CA1167" s="5"/>
      <c r="CB1167" s="5"/>
      <c r="CC1167" s="33" t="s">
        <v>177</v>
      </c>
      <c r="CD1167" s="5"/>
      <c r="CE1167" s="5"/>
      <c r="CF1167" s="33" t="s">
        <v>178</v>
      </c>
      <c r="CG1167" s="33" t="s">
        <v>7635</v>
      </c>
      <c r="CH1167" s="5"/>
      <c r="CI1167" s="5"/>
      <c r="CJ1167" s="5"/>
      <c r="CK1167" s="33"/>
      <c r="CL1167" s="49">
        <v>44995.0</v>
      </c>
      <c r="CM1167" s="33" t="s">
        <v>180</v>
      </c>
      <c r="CN1167" s="5"/>
      <c r="CO1167" s="33">
        <v>1.0</v>
      </c>
      <c r="CP1167" s="33" t="s">
        <v>181</v>
      </c>
      <c r="CQ1167" s="50" t="str">
        <f t="shared" si="7"/>
        <v>09/06/1959</v>
      </c>
      <c r="CR1167" s="33" t="s">
        <v>182</v>
      </c>
      <c r="CS1167" s="33">
        <v>4.0</v>
      </c>
      <c r="CT1167" s="33">
        <v>5.0</v>
      </c>
      <c r="CU1167" s="33">
        <v>25.0</v>
      </c>
      <c r="CV1167" s="33">
        <v>927.0</v>
      </c>
      <c r="CW1167" s="5"/>
      <c r="CX1167" s="5"/>
      <c r="CY1167" s="33">
        <v>-99.626993</v>
      </c>
      <c r="CZ1167" s="33">
        <v>20.636556</v>
      </c>
      <c r="DA1167" s="33">
        <v>4.411037809E9</v>
      </c>
      <c r="DB1167" s="33">
        <v>2.0</v>
      </c>
      <c r="DC1167" s="33" t="s">
        <v>183</v>
      </c>
      <c r="DD1167" s="33">
        <v>2023.0</v>
      </c>
      <c r="DE1167" s="33" t="s">
        <v>184</v>
      </c>
      <c r="DF1167" s="33"/>
      <c r="DG1167" s="33" t="s">
        <v>185</v>
      </c>
      <c r="DH1167" s="33" t="s">
        <v>186</v>
      </c>
      <c r="DI1167" s="5"/>
      <c r="DJ1167" s="5"/>
    </row>
    <row r="1168">
      <c r="A1168" s="33" t="s">
        <v>7636</v>
      </c>
      <c r="B1168" s="34">
        <v>44956.0</v>
      </c>
      <c r="C1168" s="35" t="s">
        <v>137</v>
      </c>
      <c r="D1168" s="35" t="s">
        <v>139</v>
      </c>
      <c r="E1168" s="35" t="s">
        <v>142</v>
      </c>
      <c r="F1168" s="36" t="s">
        <v>144</v>
      </c>
      <c r="G1168" s="33" t="s">
        <v>7637</v>
      </c>
      <c r="H1168" s="33" t="s">
        <v>3767</v>
      </c>
      <c r="I1168" s="33" t="s">
        <v>1519</v>
      </c>
      <c r="J1168" s="33" t="s">
        <v>220</v>
      </c>
      <c r="K1168" s="35" t="s">
        <v>150</v>
      </c>
      <c r="L1168" s="33" t="s">
        <v>7638</v>
      </c>
      <c r="M1168" s="5"/>
      <c r="N1168" s="33" t="s">
        <v>4107</v>
      </c>
      <c r="O1168" s="5"/>
      <c r="P1168" s="35" t="s">
        <v>153</v>
      </c>
      <c r="Q1168" s="35" t="s">
        <v>4107</v>
      </c>
      <c r="R1168" s="33">
        <v>76547.0</v>
      </c>
      <c r="S1168" s="37"/>
      <c r="T1168" s="33"/>
      <c r="U1168" s="33">
        <v>2.3</v>
      </c>
      <c r="V1168" s="33" t="s">
        <v>154</v>
      </c>
      <c r="W1168" s="33"/>
      <c r="X1168" s="33"/>
      <c r="Y1168" s="5"/>
      <c r="Z1168" s="5"/>
      <c r="AA1168" s="33">
        <v>1.0</v>
      </c>
      <c r="AB1168" s="33"/>
      <c r="AC1168" s="33">
        <v>1.0</v>
      </c>
      <c r="AD1168" s="5"/>
      <c r="AE1168" s="5"/>
      <c r="AF1168" s="5"/>
      <c r="AG1168" s="16"/>
      <c r="AH1168" s="38" t="str">
        <f t="shared" si="1"/>
        <v/>
      </c>
      <c r="AI1168" s="39">
        <f t="shared" si="2"/>
        <v>1</v>
      </c>
      <c r="AJ1168" s="37" t="str">
        <f t="shared" si="3"/>
        <v/>
      </c>
      <c r="AK1168" s="41" t="str">
        <f t="shared" si="4"/>
        <v/>
      </c>
      <c r="AL1168" s="35" t="s">
        <v>153</v>
      </c>
      <c r="AM1168" s="33" t="s">
        <v>4107</v>
      </c>
      <c r="AN1168" s="33" t="s">
        <v>4107</v>
      </c>
      <c r="AO1168" s="41"/>
      <c r="AP1168" s="33" t="s">
        <v>169</v>
      </c>
      <c r="AQ1168" s="33" t="s">
        <v>170</v>
      </c>
      <c r="AR1168" s="33">
        <v>300.0</v>
      </c>
      <c r="AS1168" s="42"/>
      <c r="AT1168" s="42"/>
      <c r="AU1168" s="42"/>
      <c r="AV1168" s="42"/>
      <c r="AW1168" s="42"/>
      <c r="AX1168" s="5"/>
      <c r="AY1168" s="33"/>
      <c r="AZ1168" s="33" t="s">
        <v>7639</v>
      </c>
      <c r="BA1168" s="5"/>
      <c r="BB1168" s="5"/>
      <c r="BC1168" s="5" t="s">
        <v>7640</v>
      </c>
      <c r="BD1168" s="33" t="s">
        <v>173</v>
      </c>
      <c r="BE1168" s="41"/>
      <c r="BF1168" s="35"/>
      <c r="BG1168" s="33" t="s">
        <v>169</v>
      </c>
      <c r="BH1168" s="5"/>
      <c r="BI1168" s="33">
        <v>300.0</v>
      </c>
      <c r="BJ1168" s="33" t="s">
        <v>170</v>
      </c>
      <c r="BK1168" s="5"/>
      <c r="BL1168" s="5">
        <f t="shared" si="5"/>
        <v>3994.5</v>
      </c>
      <c r="BM1168" s="5"/>
      <c r="BN1168" s="5"/>
      <c r="BO1168" s="42">
        <f t="shared" si="6"/>
        <v>3994.5</v>
      </c>
      <c r="BP1168" s="44"/>
      <c r="BQ1168" s="45"/>
      <c r="BR1168" s="47"/>
      <c r="BS1168" s="45"/>
      <c r="BT1168" s="37"/>
      <c r="BU1168" s="5"/>
      <c r="BV1168" s="38"/>
      <c r="BW1168" s="48"/>
      <c r="BX1168" s="44"/>
      <c r="BY1168" s="44"/>
      <c r="BZ1168" s="33" t="s">
        <v>131</v>
      </c>
      <c r="CA1168" s="5"/>
      <c r="CB1168" s="5"/>
      <c r="CC1168" s="33" t="s">
        <v>177</v>
      </c>
      <c r="CD1168" s="5"/>
      <c r="CE1168" s="5"/>
      <c r="CF1168" s="33" t="s">
        <v>178</v>
      </c>
      <c r="CG1168" s="33" t="s">
        <v>7641</v>
      </c>
      <c r="CH1168" s="5"/>
      <c r="CI1168" s="5"/>
      <c r="CJ1168" s="5"/>
      <c r="CK1168" s="33"/>
      <c r="CL1168" s="49">
        <v>44995.0</v>
      </c>
      <c r="CM1168" s="33" t="s">
        <v>180</v>
      </c>
      <c r="CN1168" s="5"/>
      <c r="CO1168" s="33">
        <v>2.0</v>
      </c>
      <c r="CP1168" s="33" t="s">
        <v>181</v>
      </c>
      <c r="CQ1168" s="50" t="str">
        <f t="shared" si="7"/>
        <v>22/01/1937</v>
      </c>
      <c r="CR1168" s="33" t="s">
        <v>182</v>
      </c>
      <c r="CS1168" s="33">
        <v>4.0</v>
      </c>
      <c r="CT1168" s="33">
        <v>5.0</v>
      </c>
      <c r="CU1168" s="33">
        <v>25.0</v>
      </c>
      <c r="CV1168" s="33">
        <v>927.0</v>
      </c>
      <c r="CW1168" s="5"/>
      <c r="CX1168" s="5"/>
      <c r="CY1168" s="33">
        <v>-99.641928</v>
      </c>
      <c r="CZ1168" s="33">
        <v>20.635331</v>
      </c>
      <c r="DA1168" s="33">
        <v>4.411163419E9</v>
      </c>
      <c r="DB1168" s="33">
        <v>2.0</v>
      </c>
      <c r="DC1168" s="33" t="s">
        <v>183</v>
      </c>
      <c r="DD1168" s="33">
        <v>2023.0</v>
      </c>
      <c r="DE1168" s="33" t="s">
        <v>184</v>
      </c>
      <c r="DF1168" s="33"/>
      <c r="DG1168" s="33" t="s">
        <v>185</v>
      </c>
      <c r="DH1168" s="33" t="s">
        <v>186</v>
      </c>
      <c r="DI1168" s="5"/>
      <c r="DJ1168" s="5"/>
    </row>
    <row r="1169">
      <c r="A1169" s="33" t="s">
        <v>7642</v>
      </c>
      <c r="B1169" s="34">
        <v>44956.0</v>
      </c>
      <c r="C1169" s="35" t="s">
        <v>137</v>
      </c>
      <c r="D1169" s="35" t="s">
        <v>139</v>
      </c>
      <c r="E1169" s="35" t="s">
        <v>142</v>
      </c>
      <c r="F1169" s="36" t="s">
        <v>144</v>
      </c>
      <c r="G1169" s="33" t="s">
        <v>7643</v>
      </c>
      <c r="H1169" s="33" t="s">
        <v>1865</v>
      </c>
      <c r="I1169" s="33" t="s">
        <v>1519</v>
      </c>
      <c r="J1169" s="33" t="s">
        <v>220</v>
      </c>
      <c r="K1169" s="35" t="s">
        <v>150</v>
      </c>
      <c r="L1169" s="33" t="s">
        <v>7638</v>
      </c>
      <c r="M1169" s="5"/>
      <c r="N1169" s="33" t="s">
        <v>4107</v>
      </c>
      <c r="O1169" s="5"/>
      <c r="P1169" s="35" t="s">
        <v>153</v>
      </c>
      <c r="Q1169" s="35" t="s">
        <v>4107</v>
      </c>
      <c r="R1169" s="33">
        <v>76547.0</v>
      </c>
      <c r="S1169" s="37"/>
      <c r="T1169" s="33"/>
      <c r="U1169" s="33">
        <v>1.75</v>
      </c>
      <c r="V1169" s="33" t="s">
        <v>154</v>
      </c>
      <c r="W1169" s="33"/>
      <c r="X1169" s="33"/>
      <c r="Y1169" s="5"/>
      <c r="Z1169" s="5"/>
      <c r="AA1169" s="33">
        <v>1.0</v>
      </c>
      <c r="AB1169" s="33"/>
      <c r="AC1169" s="33">
        <v>1.0</v>
      </c>
      <c r="AD1169" s="5"/>
      <c r="AE1169" s="5"/>
      <c r="AF1169" s="5"/>
      <c r="AG1169" s="16"/>
      <c r="AH1169" s="38" t="str">
        <f t="shared" si="1"/>
        <v/>
      </c>
      <c r="AI1169" s="39">
        <f t="shared" si="2"/>
        <v>1</v>
      </c>
      <c r="AJ1169" s="37" t="str">
        <f t="shared" si="3"/>
        <v/>
      </c>
      <c r="AK1169" s="41" t="str">
        <f t="shared" si="4"/>
        <v/>
      </c>
      <c r="AL1169" s="35" t="s">
        <v>153</v>
      </c>
      <c r="AM1169" s="33" t="s">
        <v>4107</v>
      </c>
      <c r="AN1169" s="33" t="s">
        <v>4107</v>
      </c>
      <c r="AO1169" s="41"/>
      <c r="AP1169" s="33" t="s">
        <v>169</v>
      </c>
      <c r="AQ1169" s="33" t="s">
        <v>170</v>
      </c>
      <c r="AR1169" s="33">
        <v>150.0</v>
      </c>
      <c r="AS1169" s="42"/>
      <c r="AT1169" s="42"/>
      <c r="AU1169" s="42"/>
      <c r="AV1169" s="42"/>
      <c r="AW1169" s="42"/>
      <c r="AX1169" s="5"/>
      <c r="AY1169" s="33"/>
      <c r="AZ1169" s="33" t="s">
        <v>7644</v>
      </c>
      <c r="BA1169" s="5"/>
      <c r="BB1169" s="5"/>
      <c r="BC1169" s="5" t="s">
        <v>7645</v>
      </c>
      <c r="BD1169" s="33" t="s">
        <v>173</v>
      </c>
      <c r="BE1169" s="41"/>
      <c r="BF1169" s="35"/>
      <c r="BG1169" s="33" t="s">
        <v>169</v>
      </c>
      <c r="BH1169" s="5"/>
      <c r="BI1169" s="33">
        <v>150.0</v>
      </c>
      <c r="BJ1169" s="33" t="s">
        <v>170</v>
      </c>
      <c r="BK1169" s="5"/>
      <c r="BL1169" s="5">
        <f t="shared" si="5"/>
        <v>1997.25</v>
      </c>
      <c r="BM1169" s="5"/>
      <c r="BN1169" s="5"/>
      <c r="BO1169" s="42">
        <f t="shared" si="6"/>
        <v>1997.25</v>
      </c>
      <c r="BP1169" s="44"/>
      <c r="BQ1169" s="45"/>
      <c r="BR1169" s="47"/>
      <c r="BS1169" s="45"/>
      <c r="BT1169" s="37"/>
      <c r="BU1169" s="5"/>
      <c r="BV1169" s="38"/>
      <c r="BW1169" s="48"/>
      <c r="BX1169" s="44"/>
      <c r="BY1169" s="44"/>
      <c r="BZ1169" s="33" t="s">
        <v>131</v>
      </c>
      <c r="CA1169" s="5"/>
      <c r="CB1169" s="5"/>
      <c r="CC1169" s="33" t="s">
        <v>177</v>
      </c>
      <c r="CD1169" s="5"/>
      <c r="CE1169" s="5"/>
      <c r="CF1169" s="33" t="s">
        <v>178</v>
      </c>
      <c r="CG1169" s="33" t="s">
        <v>7646</v>
      </c>
      <c r="CH1169" s="5"/>
      <c r="CI1169" s="5"/>
      <c r="CJ1169" s="5"/>
      <c r="CK1169" s="33"/>
      <c r="CL1169" s="49">
        <v>44995.0</v>
      </c>
      <c r="CM1169" s="33" t="s">
        <v>180</v>
      </c>
      <c r="CN1169" s="5"/>
      <c r="CO1169" s="33">
        <v>1.0</v>
      </c>
      <c r="CP1169" s="33" t="s">
        <v>181</v>
      </c>
      <c r="CQ1169" s="50" t="str">
        <f t="shared" si="7"/>
        <v>11/07/1926</v>
      </c>
      <c r="CR1169" s="33" t="s">
        <v>182</v>
      </c>
      <c r="CS1169" s="33">
        <v>4.0</v>
      </c>
      <c r="CT1169" s="33">
        <v>5.0</v>
      </c>
      <c r="CU1169" s="33">
        <v>25.0</v>
      </c>
      <c r="CV1169" s="33">
        <v>927.0</v>
      </c>
      <c r="CW1169" s="5"/>
      <c r="CX1169" s="5"/>
      <c r="CY1169" s="33">
        <v>-99.641928</v>
      </c>
      <c r="CZ1169" s="33">
        <v>20.635331</v>
      </c>
      <c r="DA1169" s="33">
        <v>4.411036175E9</v>
      </c>
      <c r="DB1169" s="33">
        <v>2.0</v>
      </c>
      <c r="DC1169" s="33" t="s">
        <v>183</v>
      </c>
      <c r="DD1169" s="33">
        <v>2023.0</v>
      </c>
      <c r="DE1169" s="33" t="s">
        <v>184</v>
      </c>
      <c r="DF1169" s="33"/>
      <c r="DG1169" s="33" t="s">
        <v>185</v>
      </c>
      <c r="DH1169" s="33" t="s">
        <v>186</v>
      </c>
      <c r="DI1169" s="5"/>
      <c r="DJ1169" s="5"/>
    </row>
    <row r="1170">
      <c r="A1170" s="33" t="s">
        <v>7647</v>
      </c>
      <c r="B1170" s="34">
        <v>44956.0</v>
      </c>
      <c r="C1170" s="35" t="s">
        <v>137</v>
      </c>
      <c r="D1170" s="35" t="s">
        <v>139</v>
      </c>
      <c r="E1170" s="35" t="s">
        <v>142</v>
      </c>
      <c r="F1170" s="36" t="s">
        <v>144</v>
      </c>
      <c r="G1170" s="33" t="s">
        <v>7648</v>
      </c>
      <c r="H1170" s="33" t="s">
        <v>7649</v>
      </c>
      <c r="I1170" s="33" t="s">
        <v>1519</v>
      </c>
      <c r="J1170" s="33" t="s">
        <v>231</v>
      </c>
      <c r="K1170" s="35" t="s">
        <v>150</v>
      </c>
      <c r="L1170" s="33" t="s">
        <v>151</v>
      </c>
      <c r="M1170" s="5"/>
      <c r="N1170" s="33" t="s">
        <v>4107</v>
      </c>
      <c r="O1170" s="5"/>
      <c r="P1170" s="35" t="s">
        <v>153</v>
      </c>
      <c r="Q1170" s="35" t="s">
        <v>4107</v>
      </c>
      <c r="R1170" s="33">
        <v>76547.0</v>
      </c>
      <c r="S1170" s="37"/>
      <c r="T1170" s="33"/>
      <c r="U1170" s="33">
        <v>1.52</v>
      </c>
      <c r="V1170" s="33" t="s">
        <v>154</v>
      </c>
      <c r="W1170" s="33"/>
      <c r="X1170" s="33"/>
      <c r="Y1170" s="5"/>
      <c r="Z1170" s="5"/>
      <c r="AA1170" s="33">
        <v>1.0</v>
      </c>
      <c r="AB1170" s="33"/>
      <c r="AC1170" s="33">
        <v>1.0</v>
      </c>
      <c r="AD1170" s="5"/>
      <c r="AE1170" s="5"/>
      <c r="AF1170" s="5"/>
      <c r="AG1170" s="16"/>
      <c r="AH1170" s="38" t="str">
        <f t="shared" si="1"/>
        <v/>
      </c>
      <c r="AI1170" s="39">
        <f t="shared" si="2"/>
        <v>1</v>
      </c>
      <c r="AJ1170" s="37" t="str">
        <f t="shared" si="3"/>
        <v/>
      </c>
      <c r="AK1170" s="41" t="str">
        <f t="shared" si="4"/>
        <v/>
      </c>
      <c r="AL1170" s="35" t="s">
        <v>153</v>
      </c>
      <c r="AM1170" s="33" t="s">
        <v>4107</v>
      </c>
      <c r="AN1170" s="33" t="s">
        <v>4107</v>
      </c>
      <c r="AO1170" s="41"/>
      <c r="AP1170" s="33" t="s">
        <v>169</v>
      </c>
      <c r="AQ1170" s="33" t="s">
        <v>170</v>
      </c>
      <c r="AR1170" s="33">
        <v>150.0</v>
      </c>
      <c r="AS1170" s="42"/>
      <c r="AT1170" s="42"/>
      <c r="AU1170" s="42"/>
      <c r="AV1170" s="42"/>
      <c r="AW1170" s="42"/>
      <c r="AX1170" s="5"/>
      <c r="AY1170" s="33"/>
      <c r="AZ1170" s="33" t="s">
        <v>7650</v>
      </c>
      <c r="BA1170" s="5"/>
      <c r="BB1170" s="5"/>
      <c r="BC1170" s="5" t="s">
        <v>7651</v>
      </c>
      <c r="BD1170" s="33" t="s">
        <v>173</v>
      </c>
      <c r="BE1170" s="41"/>
      <c r="BF1170" s="35"/>
      <c r="BG1170" s="33" t="s">
        <v>169</v>
      </c>
      <c r="BH1170" s="5"/>
      <c r="BI1170" s="33">
        <v>150.0</v>
      </c>
      <c r="BJ1170" s="33" t="s">
        <v>170</v>
      </c>
      <c r="BK1170" s="5"/>
      <c r="BL1170" s="5">
        <f t="shared" si="5"/>
        <v>1997.25</v>
      </c>
      <c r="BM1170" s="5"/>
      <c r="BN1170" s="5"/>
      <c r="BO1170" s="42">
        <f t="shared" si="6"/>
        <v>1997.25</v>
      </c>
      <c r="BP1170" s="44"/>
      <c r="BQ1170" s="45"/>
      <c r="BR1170" s="47"/>
      <c r="BS1170" s="45"/>
      <c r="BT1170" s="37"/>
      <c r="BU1170" s="5"/>
      <c r="BV1170" s="38"/>
      <c r="BW1170" s="48"/>
      <c r="BX1170" s="44"/>
      <c r="BY1170" s="44"/>
      <c r="BZ1170" s="33" t="s">
        <v>131</v>
      </c>
      <c r="CA1170" s="5"/>
      <c r="CB1170" s="5"/>
      <c r="CC1170" s="33" t="s">
        <v>177</v>
      </c>
      <c r="CD1170" s="5"/>
      <c r="CE1170" s="5"/>
      <c r="CF1170" s="33" t="s">
        <v>178</v>
      </c>
      <c r="CG1170" s="33" t="s">
        <v>7652</v>
      </c>
      <c r="CH1170" s="5"/>
      <c r="CI1170" s="5"/>
      <c r="CJ1170" s="5"/>
      <c r="CK1170" s="33"/>
      <c r="CL1170" s="49">
        <v>44995.0</v>
      </c>
      <c r="CM1170" s="33" t="s">
        <v>180</v>
      </c>
      <c r="CN1170" s="5"/>
      <c r="CO1170" s="33">
        <v>1.0</v>
      </c>
      <c r="CP1170" s="33" t="s">
        <v>181</v>
      </c>
      <c r="CQ1170" s="50" t="str">
        <f t="shared" si="7"/>
        <v>15/06/1941</v>
      </c>
      <c r="CR1170" s="33" t="s">
        <v>182</v>
      </c>
      <c r="CS1170" s="33">
        <v>4.0</v>
      </c>
      <c r="CT1170" s="33">
        <v>5.0</v>
      </c>
      <c r="CU1170" s="33">
        <v>25.0</v>
      </c>
      <c r="CV1170" s="33">
        <v>927.0</v>
      </c>
      <c r="CW1170" s="5"/>
      <c r="CX1170" s="5"/>
      <c r="CY1170" s="33">
        <v>-99.626993</v>
      </c>
      <c r="CZ1170" s="33">
        <v>20.636556</v>
      </c>
      <c r="DA1170" s="33">
        <v>4.428653453E9</v>
      </c>
      <c r="DB1170" s="33">
        <v>2.0</v>
      </c>
      <c r="DC1170" s="33" t="s">
        <v>183</v>
      </c>
      <c r="DD1170" s="33">
        <v>2023.0</v>
      </c>
      <c r="DE1170" s="33" t="s">
        <v>184</v>
      </c>
      <c r="DF1170" s="33"/>
      <c r="DG1170" s="33" t="s">
        <v>185</v>
      </c>
      <c r="DH1170" s="33" t="s">
        <v>186</v>
      </c>
      <c r="DI1170" s="5"/>
      <c r="DJ1170" s="5"/>
    </row>
    <row r="1171">
      <c r="A1171" s="33" t="s">
        <v>7653</v>
      </c>
      <c r="B1171" s="34">
        <v>44956.0</v>
      </c>
      <c r="C1171" s="35" t="s">
        <v>137</v>
      </c>
      <c r="D1171" s="35" t="s">
        <v>139</v>
      </c>
      <c r="E1171" s="35" t="s">
        <v>142</v>
      </c>
      <c r="F1171" s="36" t="s">
        <v>144</v>
      </c>
      <c r="G1171" s="33" t="s">
        <v>7654</v>
      </c>
      <c r="H1171" s="33" t="s">
        <v>7655</v>
      </c>
      <c r="I1171" s="33" t="s">
        <v>1519</v>
      </c>
      <c r="J1171" s="33" t="s">
        <v>231</v>
      </c>
      <c r="K1171" s="35" t="s">
        <v>150</v>
      </c>
      <c r="L1171" s="33" t="s">
        <v>151</v>
      </c>
      <c r="M1171" s="5"/>
      <c r="N1171" s="33" t="s">
        <v>4107</v>
      </c>
      <c r="O1171" s="5"/>
      <c r="P1171" s="35" t="s">
        <v>153</v>
      </c>
      <c r="Q1171" s="35" t="s">
        <v>4107</v>
      </c>
      <c r="R1171" s="33">
        <v>76547.0</v>
      </c>
      <c r="S1171" s="37"/>
      <c r="T1171" s="33"/>
      <c r="U1171" s="33">
        <v>4.53</v>
      </c>
      <c r="V1171" s="33" t="s">
        <v>154</v>
      </c>
      <c r="W1171" s="33"/>
      <c r="X1171" s="33"/>
      <c r="Y1171" s="5"/>
      <c r="Z1171" s="5"/>
      <c r="AA1171" s="33">
        <v>1.0</v>
      </c>
      <c r="AB1171" s="33"/>
      <c r="AC1171" s="33">
        <v>1.0</v>
      </c>
      <c r="AD1171" s="5"/>
      <c r="AE1171" s="5"/>
      <c r="AF1171" s="5"/>
      <c r="AG1171" s="16"/>
      <c r="AH1171" s="38" t="str">
        <f t="shared" si="1"/>
        <v/>
      </c>
      <c r="AI1171" s="39">
        <f t="shared" si="2"/>
        <v>1</v>
      </c>
      <c r="AJ1171" s="37" t="str">
        <f t="shared" si="3"/>
        <v/>
      </c>
      <c r="AK1171" s="41" t="str">
        <f t="shared" si="4"/>
        <v/>
      </c>
      <c r="AL1171" s="35" t="s">
        <v>153</v>
      </c>
      <c r="AM1171" s="33" t="s">
        <v>4107</v>
      </c>
      <c r="AN1171" s="33" t="s">
        <v>4107</v>
      </c>
      <c r="AO1171" s="41"/>
      <c r="AP1171" s="33" t="s">
        <v>169</v>
      </c>
      <c r="AQ1171" s="33" t="s">
        <v>170</v>
      </c>
      <c r="AR1171" s="33">
        <v>300.0</v>
      </c>
      <c r="AS1171" s="42"/>
      <c r="AT1171" s="42"/>
      <c r="AU1171" s="42"/>
      <c r="AV1171" s="42"/>
      <c r="AW1171" s="42"/>
      <c r="AX1171" s="5"/>
      <c r="AY1171" s="33"/>
      <c r="AZ1171" s="33" t="s">
        <v>7656</v>
      </c>
      <c r="BA1171" s="5"/>
      <c r="BB1171" s="5"/>
      <c r="BC1171" s="5" t="s">
        <v>7657</v>
      </c>
      <c r="BD1171" s="33" t="s">
        <v>173</v>
      </c>
      <c r="BE1171" s="41"/>
      <c r="BF1171" s="35"/>
      <c r="BG1171" s="33" t="s">
        <v>169</v>
      </c>
      <c r="BH1171" s="5"/>
      <c r="BI1171" s="33">
        <v>300.0</v>
      </c>
      <c r="BJ1171" s="33" t="s">
        <v>170</v>
      </c>
      <c r="BK1171" s="5"/>
      <c r="BL1171" s="5">
        <f t="shared" si="5"/>
        <v>3994.5</v>
      </c>
      <c r="BM1171" s="5"/>
      <c r="BN1171" s="5"/>
      <c r="BO1171" s="42">
        <f t="shared" si="6"/>
        <v>3994.5</v>
      </c>
      <c r="BP1171" s="44"/>
      <c r="BQ1171" s="45"/>
      <c r="BR1171" s="47"/>
      <c r="BS1171" s="45"/>
      <c r="BT1171" s="37"/>
      <c r="BU1171" s="5"/>
      <c r="BV1171" s="38"/>
      <c r="BW1171" s="48"/>
      <c r="BX1171" s="44"/>
      <c r="BY1171" s="44"/>
      <c r="BZ1171" s="33" t="s">
        <v>131</v>
      </c>
      <c r="CA1171" s="5"/>
      <c r="CB1171" s="5"/>
      <c r="CC1171" s="33" t="s">
        <v>177</v>
      </c>
      <c r="CD1171" s="5"/>
      <c r="CE1171" s="5"/>
      <c r="CF1171" s="33" t="s">
        <v>178</v>
      </c>
      <c r="CG1171" s="33" t="s">
        <v>7658</v>
      </c>
      <c r="CH1171" s="5"/>
      <c r="CI1171" s="5"/>
      <c r="CJ1171" s="5"/>
      <c r="CK1171" s="33"/>
      <c r="CL1171" s="49">
        <v>44995.0</v>
      </c>
      <c r="CM1171" s="33" t="s">
        <v>180</v>
      </c>
      <c r="CN1171" s="5"/>
      <c r="CO1171" s="33">
        <v>2.0</v>
      </c>
      <c r="CP1171" s="33" t="s">
        <v>181</v>
      </c>
      <c r="CQ1171" s="50" t="str">
        <f t="shared" si="7"/>
        <v>08/05/1964</v>
      </c>
      <c r="CR1171" s="33" t="s">
        <v>182</v>
      </c>
      <c r="CS1171" s="33">
        <v>4.0</v>
      </c>
      <c r="CT1171" s="33">
        <v>5.0</v>
      </c>
      <c r="CU1171" s="33">
        <v>25.0</v>
      </c>
      <c r="CV1171" s="33">
        <v>927.0</v>
      </c>
      <c r="CW1171" s="5"/>
      <c r="CX1171" s="5"/>
      <c r="CY1171" s="33">
        <v>-99.626993</v>
      </c>
      <c r="CZ1171" s="33">
        <v>20.636556</v>
      </c>
      <c r="DA1171" s="33">
        <v>4.411085589E9</v>
      </c>
      <c r="DB1171" s="33">
        <v>2.0</v>
      </c>
      <c r="DC1171" s="33" t="s">
        <v>183</v>
      </c>
      <c r="DD1171" s="33">
        <v>2023.0</v>
      </c>
      <c r="DE1171" s="33" t="s">
        <v>184</v>
      </c>
      <c r="DF1171" s="33"/>
      <c r="DG1171" s="33" t="s">
        <v>185</v>
      </c>
      <c r="DH1171" s="33" t="s">
        <v>186</v>
      </c>
      <c r="DI1171" s="5"/>
      <c r="DJ1171" s="5"/>
    </row>
    <row r="1172">
      <c r="A1172" s="33" t="s">
        <v>7659</v>
      </c>
      <c r="B1172" s="34">
        <v>44956.0</v>
      </c>
      <c r="C1172" s="35" t="s">
        <v>137</v>
      </c>
      <c r="D1172" s="35" t="s">
        <v>139</v>
      </c>
      <c r="E1172" s="35" t="s">
        <v>142</v>
      </c>
      <c r="F1172" s="36" t="s">
        <v>144</v>
      </c>
      <c r="G1172" s="33" t="s">
        <v>7660</v>
      </c>
      <c r="H1172" s="33" t="s">
        <v>545</v>
      </c>
      <c r="I1172" s="33" t="s">
        <v>254</v>
      </c>
      <c r="J1172" s="33" t="s">
        <v>439</v>
      </c>
      <c r="K1172" s="35" t="s">
        <v>150</v>
      </c>
      <c r="L1172" s="33" t="s">
        <v>517</v>
      </c>
      <c r="M1172" s="33">
        <v>94.0</v>
      </c>
      <c r="N1172" s="33" t="s">
        <v>4107</v>
      </c>
      <c r="O1172" s="5"/>
      <c r="P1172" s="35" t="s">
        <v>153</v>
      </c>
      <c r="Q1172" s="35" t="s">
        <v>4107</v>
      </c>
      <c r="R1172" s="33">
        <v>76547.0</v>
      </c>
      <c r="S1172" s="37"/>
      <c r="T1172" s="33"/>
      <c r="U1172" s="33">
        <v>1.67</v>
      </c>
      <c r="V1172" s="33" t="s">
        <v>154</v>
      </c>
      <c r="W1172" s="33"/>
      <c r="X1172" s="33"/>
      <c r="Y1172" s="5"/>
      <c r="Z1172" s="5"/>
      <c r="AA1172" s="33">
        <v>1.0</v>
      </c>
      <c r="AB1172" s="33"/>
      <c r="AC1172" s="33">
        <v>1.0</v>
      </c>
      <c r="AD1172" s="5"/>
      <c r="AE1172" s="5"/>
      <c r="AF1172" s="5"/>
      <c r="AG1172" s="16"/>
      <c r="AH1172" s="38" t="str">
        <f t="shared" si="1"/>
        <v/>
      </c>
      <c r="AI1172" s="39" t="str">
        <f t="shared" si="2"/>
        <v/>
      </c>
      <c r="AJ1172" s="37" t="str">
        <f t="shared" si="3"/>
        <v/>
      </c>
      <c r="AK1172" s="41" t="str">
        <f t="shared" si="4"/>
        <v/>
      </c>
      <c r="AL1172" s="35" t="s">
        <v>153</v>
      </c>
      <c r="AM1172" s="33" t="s">
        <v>4107</v>
      </c>
      <c r="AN1172" s="33" t="s">
        <v>4107</v>
      </c>
      <c r="AO1172" s="41"/>
      <c r="AP1172" s="33" t="s">
        <v>169</v>
      </c>
      <c r="AQ1172" s="33" t="s">
        <v>170</v>
      </c>
      <c r="AR1172" s="33">
        <v>150.0</v>
      </c>
      <c r="AS1172" s="42"/>
      <c r="AT1172" s="42"/>
      <c r="AU1172" s="42"/>
      <c r="AV1172" s="42"/>
      <c r="AW1172" s="42"/>
      <c r="AX1172" s="5"/>
      <c r="AY1172" s="33"/>
      <c r="AZ1172" s="33" t="s">
        <v>7661</v>
      </c>
      <c r="BA1172" s="5"/>
      <c r="BB1172" s="5"/>
      <c r="BC1172" s="5" t="s">
        <v>7662</v>
      </c>
      <c r="BD1172" s="33" t="s">
        <v>173</v>
      </c>
      <c r="BE1172" s="41"/>
      <c r="BF1172" s="35"/>
      <c r="BG1172" s="33" t="s">
        <v>169</v>
      </c>
      <c r="BH1172" s="5"/>
      <c r="BI1172" s="33">
        <v>150.0</v>
      </c>
      <c r="BJ1172" s="33" t="s">
        <v>170</v>
      </c>
      <c r="BK1172" s="5"/>
      <c r="BL1172" s="5">
        <f t="shared" si="5"/>
        <v>1997.25</v>
      </c>
      <c r="BM1172" s="5"/>
      <c r="BN1172" s="5"/>
      <c r="BO1172" s="42">
        <f t="shared" si="6"/>
        <v>1997.25</v>
      </c>
      <c r="BP1172" s="44"/>
      <c r="BQ1172" s="45"/>
      <c r="BR1172" s="47"/>
      <c r="BS1172" s="45"/>
      <c r="BT1172" s="37"/>
      <c r="BU1172" s="5"/>
      <c r="BV1172" s="38"/>
      <c r="BW1172" s="48"/>
      <c r="BX1172" s="44"/>
      <c r="BY1172" s="44"/>
      <c r="BZ1172" s="33" t="s">
        <v>131</v>
      </c>
      <c r="CA1172" s="5"/>
      <c r="CB1172" s="5"/>
      <c r="CC1172" s="33" t="s">
        <v>177</v>
      </c>
      <c r="CD1172" s="5"/>
      <c r="CE1172" s="5"/>
      <c r="CF1172" s="33" t="s">
        <v>178</v>
      </c>
      <c r="CG1172" s="33" t="s">
        <v>7663</v>
      </c>
      <c r="CH1172" s="5"/>
      <c r="CI1172" s="5"/>
      <c r="CJ1172" s="5"/>
      <c r="CK1172" s="33"/>
      <c r="CL1172" s="49">
        <v>44995.0</v>
      </c>
      <c r="CM1172" s="33" t="s">
        <v>180</v>
      </c>
      <c r="CN1172" s="5"/>
      <c r="CO1172" s="33">
        <v>1.0</v>
      </c>
      <c r="CP1172" s="33" t="s">
        <v>181</v>
      </c>
      <c r="CQ1172" s="50" t="str">
        <f t="shared" si="7"/>
        <v>15/05/1982</v>
      </c>
      <c r="CR1172" s="33" t="s">
        <v>182</v>
      </c>
      <c r="CS1172" s="33">
        <v>4.0</v>
      </c>
      <c r="CT1172" s="33">
        <v>5.0</v>
      </c>
      <c r="CU1172" s="33">
        <v>25.0</v>
      </c>
      <c r="CV1172" s="33">
        <v>927.0</v>
      </c>
      <c r="CW1172" s="5"/>
      <c r="CX1172" s="5"/>
      <c r="CY1172" s="33">
        <v>-99.626993</v>
      </c>
      <c r="CZ1172" s="33">
        <v>20.636556</v>
      </c>
      <c r="DA1172" s="33">
        <v>4.411060768E9</v>
      </c>
      <c r="DB1172" s="33">
        <v>2.0</v>
      </c>
      <c r="DC1172" s="33" t="s">
        <v>183</v>
      </c>
      <c r="DD1172" s="33">
        <v>2023.0</v>
      </c>
      <c r="DE1172" s="33" t="s">
        <v>184</v>
      </c>
      <c r="DF1172" s="33"/>
      <c r="DG1172" s="33" t="s">
        <v>185</v>
      </c>
      <c r="DH1172" s="33" t="s">
        <v>186</v>
      </c>
      <c r="DI1172" s="5"/>
      <c r="DJ1172" s="5"/>
    </row>
    <row r="1173">
      <c r="A1173" s="33" t="s">
        <v>7664</v>
      </c>
      <c r="B1173" s="34">
        <v>44956.0</v>
      </c>
      <c r="C1173" s="35" t="s">
        <v>137</v>
      </c>
      <c r="D1173" s="35" t="s">
        <v>139</v>
      </c>
      <c r="E1173" s="35" t="s">
        <v>142</v>
      </c>
      <c r="F1173" s="36" t="s">
        <v>144</v>
      </c>
      <c r="G1173" s="33" t="s">
        <v>7665</v>
      </c>
      <c r="H1173" s="33" t="s">
        <v>7666</v>
      </c>
      <c r="I1173" s="33" t="s">
        <v>254</v>
      </c>
      <c r="J1173" s="33" t="s">
        <v>350</v>
      </c>
      <c r="K1173" s="35" t="s">
        <v>150</v>
      </c>
      <c r="L1173" s="33" t="s">
        <v>151</v>
      </c>
      <c r="M1173" s="5"/>
      <c r="N1173" s="33" t="s">
        <v>4107</v>
      </c>
      <c r="O1173" s="5"/>
      <c r="P1173" s="35" t="s">
        <v>153</v>
      </c>
      <c r="Q1173" s="35" t="s">
        <v>4107</v>
      </c>
      <c r="R1173" s="33">
        <v>76547.0</v>
      </c>
      <c r="S1173" s="37"/>
      <c r="T1173" s="33"/>
      <c r="U1173" s="33">
        <v>6.87</v>
      </c>
      <c r="V1173" s="33" t="s">
        <v>154</v>
      </c>
      <c r="W1173" s="33"/>
      <c r="X1173" s="33"/>
      <c r="Y1173" s="5"/>
      <c r="Z1173" s="5"/>
      <c r="AA1173" s="33">
        <v>1.0</v>
      </c>
      <c r="AB1173" s="33">
        <v>1.0</v>
      </c>
      <c r="AC1173" s="33"/>
      <c r="AD1173" s="5"/>
      <c r="AE1173" s="5"/>
      <c r="AF1173" s="5"/>
      <c r="AG1173" s="16"/>
      <c r="AH1173" s="38">
        <f t="shared" si="1"/>
        <v>1</v>
      </c>
      <c r="AI1173" s="39" t="str">
        <f t="shared" si="2"/>
        <v/>
      </c>
      <c r="AJ1173" s="37" t="str">
        <f t="shared" si="3"/>
        <v/>
      </c>
      <c r="AK1173" s="41" t="str">
        <f t="shared" si="4"/>
        <v/>
      </c>
      <c r="AL1173" s="35" t="s">
        <v>153</v>
      </c>
      <c r="AM1173" s="33" t="s">
        <v>4107</v>
      </c>
      <c r="AN1173" s="33" t="s">
        <v>4107</v>
      </c>
      <c r="AO1173" s="41"/>
      <c r="AP1173" s="33" t="s">
        <v>169</v>
      </c>
      <c r="AQ1173" s="33" t="s">
        <v>170</v>
      </c>
      <c r="AR1173" s="33">
        <v>300.0</v>
      </c>
      <c r="AS1173" s="42"/>
      <c r="AT1173" s="42"/>
      <c r="AU1173" s="42"/>
      <c r="AV1173" s="42"/>
      <c r="AW1173" s="42"/>
      <c r="AX1173" s="5"/>
      <c r="AY1173" s="33"/>
      <c r="AZ1173" s="33" t="s">
        <v>7667</v>
      </c>
      <c r="BA1173" s="5"/>
      <c r="BB1173" s="5"/>
      <c r="BC1173" s="5" t="s">
        <v>7668</v>
      </c>
      <c r="BD1173" s="33" t="s">
        <v>173</v>
      </c>
      <c r="BE1173" s="41"/>
      <c r="BF1173" s="35"/>
      <c r="BG1173" s="33" t="s">
        <v>169</v>
      </c>
      <c r="BH1173" s="5"/>
      <c r="BI1173" s="33">
        <v>300.0</v>
      </c>
      <c r="BJ1173" s="33" t="s">
        <v>170</v>
      </c>
      <c r="BK1173" s="5"/>
      <c r="BL1173" s="5">
        <f t="shared" si="5"/>
        <v>3994.5</v>
      </c>
      <c r="BM1173" s="5"/>
      <c r="BN1173" s="5"/>
      <c r="BO1173" s="42">
        <f t="shared" si="6"/>
        <v>3994.5</v>
      </c>
      <c r="BP1173" s="44"/>
      <c r="BQ1173" s="45"/>
      <c r="BR1173" s="47"/>
      <c r="BS1173" s="45"/>
      <c r="BT1173" s="37"/>
      <c r="BU1173" s="5"/>
      <c r="BV1173" s="38"/>
      <c r="BW1173" s="48"/>
      <c r="BX1173" s="44"/>
      <c r="BY1173" s="44"/>
      <c r="BZ1173" s="33" t="s">
        <v>131</v>
      </c>
      <c r="CA1173" s="5"/>
      <c r="CB1173" s="5"/>
      <c r="CC1173" s="33" t="s">
        <v>177</v>
      </c>
      <c r="CD1173" s="5"/>
      <c r="CE1173" s="5"/>
      <c r="CF1173" s="33" t="s">
        <v>178</v>
      </c>
      <c r="CG1173" s="33" t="s">
        <v>7669</v>
      </c>
      <c r="CH1173" s="5"/>
      <c r="CI1173" s="5"/>
      <c r="CJ1173" s="5"/>
      <c r="CK1173" s="33"/>
      <c r="CL1173" s="49">
        <v>44995.0</v>
      </c>
      <c r="CM1173" s="33" t="s">
        <v>180</v>
      </c>
      <c r="CN1173" s="5"/>
      <c r="CO1173" s="33">
        <v>2.0</v>
      </c>
      <c r="CP1173" s="33" t="s">
        <v>181</v>
      </c>
      <c r="CQ1173" s="50" t="str">
        <f t="shared" si="7"/>
        <v>24/03/1937</v>
      </c>
      <c r="CR1173" s="33" t="s">
        <v>243</v>
      </c>
      <c r="CS1173" s="33">
        <v>4.0</v>
      </c>
      <c r="CT1173" s="33">
        <v>5.0</v>
      </c>
      <c r="CU1173" s="33">
        <v>25.0</v>
      </c>
      <c r="CV1173" s="33">
        <v>927.0</v>
      </c>
      <c r="CW1173" s="5"/>
      <c r="CX1173" s="5"/>
      <c r="CY1173" s="33">
        <v>-99.626993</v>
      </c>
      <c r="CZ1173" s="33">
        <v>20.636556</v>
      </c>
      <c r="DA1173" s="33">
        <v>4.411155485E9</v>
      </c>
      <c r="DB1173" s="33">
        <v>2.0</v>
      </c>
      <c r="DC1173" s="33" t="s">
        <v>183</v>
      </c>
      <c r="DD1173" s="33">
        <v>2023.0</v>
      </c>
      <c r="DE1173" s="33" t="s">
        <v>184</v>
      </c>
      <c r="DF1173" s="33"/>
      <c r="DG1173" s="33" t="s">
        <v>185</v>
      </c>
      <c r="DH1173" s="33" t="s">
        <v>186</v>
      </c>
      <c r="DI1173" s="5"/>
      <c r="DJ1173" s="5"/>
    </row>
    <row r="1174">
      <c r="A1174" s="33" t="s">
        <v>7670</v>
      </c>
      <c r="B1174" s="34">
        <v>44956.0</v>
      </c>
      <c r="C1174" s="35" t="s">
        <v>137</v>
      </c>
      <c r="D1174" s="35" t="s">
        <v>139</v>
      </c>
      <c r="E1174" s="35" t="s">
        <v>142</v>
      </c>
      <c r="F1174" s="36" t="s">
        <v>144</v>
      </c>
      <c r="G1174" s="33" t="s">
        <v>7671</v>
      </c>
      <c r="H1174" s="33" t="s">
        <v>545</v>
      </c>
      <c r="I1174" s="33" t="s">
        <v>546</v>
      </c>
      <c r="J1174" s="33" t="s">
        <v>4131</v>
      </c>
      <c r="K1174" s="35" t="s">
        <v>150</v>
      </c>
      <c r="L1174" s="33" t="s">
        <v>151</v>
      </c>
      <c r="M1174" s="5"/>
      <c r="N1174" s="33" t="s">
        <v>4107</v>
      </c>
      <c r="O1174" s="5"/>
      <c r="P1174" s="35" t="s">
        <v>153</v>
      </c>
      <c r="Q1174" s="35" t="s">
        <v>4107</v>
      </c>
      <c r="R1174" s="33">
        <v>76547.0</v>
      </c>
      <c r="S1174" s="37"/>
      <c r="T1174" s="33"/>
      <c r="U1174" s="33">
        <v>1.05</v>
      </c>
      <c r="V1174" s="33" t="s">
        <v>154</v>
      </c>
      <c r="W1174" s="33"/>
      <c r="X1174" s="33"/>
      <c r="Y1174" s="5"/>
      <c r="Z1174" s="5"/>
      <c r="AA1174" s="33">
        <v>1.0</v>
      </c>
      <c r="AB1174" s="33"/>
      <c r="AC1174" s="33">
        <v>1.0</v>
      </c>
      <c r="AD1174" s="5"/>
      <c r="AE1174" s="5"/>
      <c r="AF1174" s="5"/>
      <c r="AG1174" s="16"/>
      <c r="AH1174" s="38" t="str">
        <f t="shared" si="1"/>
        <v/>
      </c>
      <c r="AI1174" s="39">
        <f t="shared" si="2"/>
        <v>1</v>
      </c>
      <c r="AJ1174" s="37" t="str">
        <f t="shared" si="3"/>
        <v/>
      </c>
      <c r="AK1174" s="41" t="str">
        <f t="shared" si="4"/>
        <v/>
      </c>
      <c r="AL1174" s="35" t="s">
        <v>153</v>
      </c>
      <c r="AM1174" s="33" t="s">
        <v>4107</v>
      </c>
      <c r="AN1174" s="33" t="s">
        <v>4107</v>
      </c>
      <c r="AO1174" s="41"/>
      <c r="AP1174" s="33" t="s">
        <v>169</v>
      </c>
      <c r="AQ1174" s="33" t="s">
        <v>170</v>
      </c>
      <c r="AR1174" s="33">
        <v>150.0</v>
      </c>
      <c r="AS1174" s="42"/>
      <c r="AT1174" s="42"/>
      <c r="AU1174" s="42"/>
      <c r="AV1174" s="42"/>
      <c r="AW1174" s="42"/>
      <c r="AX1174" s="5"/>
      <c r="AY1174" s="33"/>
      <c r="AZ1174" s="33" t="s">
        <v>7672</v>
      </c>
      <c r="BA1174" s="5"/>
      <c r="BB1174" s="5"/>
      <c r="BC1174" s="5" t="s">
        <v>7673</v>
      </c>
      <c r="BD1174" s="33" t="s">
        <v>173</v>
      </c>
      <c r="BE1174" s="41"/>
      <c r="BF1174" s="35"/>
      <c r="BG1174" s="33" t="s">
        <v>169</v>
      </c>
      <c r="BH1174" s="5"/>
      <c r="BI1174" s="33">
        <v>150.0</v>
      </c>
      <c r="BJ1174" s="33" t="s">
        <v>170</v>
      </c>
      <c r="BK1174" s="5"/>
      <c r="BL1174" s="5">
        <f t="shared" si="5"/>
        <v>1997.25</v>
      </c>
      <c r="BM1174" s="5"/>
      <c r="BN1174" s="5"/>
      <c r="BO1174" s="42">
        <f t="shared" si="6"/>
        <v>1997.25</v>
      </c>
      <c r="BP1174" s="44"/>
      <c r="BQ1174" s="45"/>
      <c r="BR1174" s="47"/>
      <c r="BS1174" s="45"/>
      <c r="BT1174" s="37"/>
      <c r="BU1174" s="5"/>
      <c r="BV1174" s="38"/>
      <c r="BW1174" s="48"/>
      <c r="BX1174" s="44"/>
      <c r="BY1174" s="44"/>
      <c r="BZ1174" s="33" t="s">
        <v>131</v>
      </c>
      <c r="CA1174" s="5"/>
      <c r="CB1174" s="5"/>
      <c r="CC1174" s="33" t="s">
        <v>177</v>
      </c>
      <c r="CD1174" s="5"/>
      <c r="CE1174" s="5"/>
      <c r="CF1174" s="33" t="s">
        <v>178</v>
      </c>
      <c r="CG1174" s="33" t="s">
        <v>7674</v>
      </c>
      <c r="CH1174" s="5"/>
      <c r="CI1174" s="5"/>
      <c r="CJ1174" s="5"/>
      <c r="CK1174" s="33"/>
      <c r="CL1174" s="49">
        <v>44995.0</v>
      </c>
      <c r="CM1174" s="33" t="s">
        <v>180</v>
      </c>
      <c r="CN1174" s="5"/>
      <c r="CO1174" s="33">
        <v>1.0</v>
      </c>
      <c r="CP1174" s="33" t="s">
        <v>181</v>
      </c>
      <c r="CQ1174" s="50" t="str">
        <f t="shared" si="7"/>
        <v>12/02/1966</v>
      </c>
      <c r="CR1174" s="33" t="s">
        <v>182</v>
      </c>
      <c r="CS1174" s="33">
        <v>4.0</v>
      </c>
      <c r="CT1174" s="33">
        <v>5.0</v>
      </c>
      <c r="CU1174" s="33">
        <v>25.0</v>
      </c>
      <c r="CV1174" s="33">
        <v>927.0</v>
      </c>
      <c r="CW1174" s="5"/>
      <c r="CX1174" s="5"/>
      <c r="CY1174" s="33">
        <v>-99.626993</v>
      </c>
      <c r="CZ1174" s="33">
        <v>20.636556</v>
      </c>
      <c r="DA1174" s="33">
        <v>4.411155485E9</v>
      </c>
      <c r="DB1174" s="33">
        <v>2.0</v>
      </c>
      <c r="DC1174" s="33" t="s">
        <v>183</v>
      </c>
      <c r="DD1174" s="33">
        <v>2023.0</v>
      </c>
      <c r="DE1174" s="33" t="s">
        <v>184</v>
      </c>
      <c r="DF1174" s="33"/>
      <c r="DG1174" s="33" t="s">
        <v>185</v>
      </c>
      <c r="DH1174" s="33" t="s">
        <v>186</v>
      </c>
      <c r="DI1174" s="5"/>
      <c r="DJ1174" s="5"/>
    </row>
    <row r="1175">
      <c r="A1175" s="33" t="s">
        <v>7675</v>
      </c>
      <c r="B1175" s="34">
        <v>44956.0</v>
      </c>
      <c r="C1175" s="35" t="s">
        <v>137</v>
      </c>
      <c r="D1175" s="35" t="s">
        <v>139</v>
      </c>
      <c r="E1175" s="35" t="s">
        <v>142</v>
      </c>
      <c r="F1175" s="36" t="s">
        <v>144</v>
      </c>
      <c r="G1175" s="33" t="s">
        <v>7676</v>
      </c>
      <c r="H1175" s="33" t="s">
        <v>4586</v>
      </c>
      <c r="I1175" s="33" t="s">
        <v>546</v>
      </c>
      <c r="J1175" s="33" t="s">
        <v>350</v>
      </c>
      <c r="K1175" s="35" t="s">
        <v>150</v>
      </c>
      <c r="L1175" s="33" t="s">
        <v>151</v>
      </c>
      <c r="M1175" s="5"/>
      <c r="N1175" s="33" t="s">
        <v>4107</v>
      </c>
      <c r="O1175" s="5"/>
      <c r="P1175" s="35" t="s">
        <v>153</v>
      </c>
      <c r="Q1175" s="35" t="s">
        <v>4107</v>
      </c>
      <c r="R1175" s="33">
        <v>76547.0</v>
      </c>
      <c r="S1175" s="37"/>
      <c r="T1175" s="33"/>
      <c r="U1175" s="33">
        <v>6.87</v>
      </c>
      <c r="V1175" s="33" t="s">
        <v>154</v>
      </c>
      <c r="W1175" s="33"/>
      <c r="X1175" s="33"/>
      <c r="Y1175" s="5"/>
      <c r="Z1175" s="5"/>
      <c r="AA1175" s="33">
        <v>1.0</v>
      </c>
      <c r="AB1175" s="33"/>
      <c r="AC1175" s="33">
        <v>1.0</v>
      </c>
      <c r="AD1175" s="5"/>
      <c r="AE1175" s="5"/>
      <c r="AF1175" s="5"/>
      <c r="AG1175" s="16"/>
      <c r="AH1175" s="38" t="str">
        <f t="shared" si="1"/>
        <v/>
      </c>
      <c r="AI1175" s="39">
        <f t="shared" si="2"/>
        <v>1</v>
      </c>
      <c r="AJ1175" s="37" t="str">
        <f t="shared" si="3"/>
        <v/>
      </c>
      <c r="AK1175" s="41" t="str">
        <f t="shared" si="4"/>
        <v/>
      </c>
      <c r="AL1175" s="35" t="s">
        <v>153</v>
      </c>
      <c r="AM1175" s="33" t="s">
        <v>4107</v>
      </c>
      <c r="AN1175" s="33" t="s">
        <v>4107</v>
      </c>
      <c r="AO1175" s="41"/>
      <c r="AP1175" s="33" t="s">
        <v>169</v>
      </c>
      <c r="AQ1175" s="33" t="s">
        <v>170</v>
      </c>
      <c r="AR1175" s="33">
        <v>300.0</v>
      </c>
      <c r="AS1175" s="42"/>
      <c r="AT1175" s="42"/>
      <c r="AU1175" s="42"/>
      <c r="AV1175" s="42"/>
      <c r="AW1175" s="42"/>
      <c r="AX1175" s="5"/>
      <c r="AY1175" s="33"/>
      <c r="AZ1175" s="33" t="s">
        <v>7677</v>
      </c>
      <c r="BA1175" s="5"/>
      <c r="BB1175" s="5"/>
      <c r="BC1175" s="5" t="s">
        <v>7678</v>
      </c>
      <c r="BD1175" s="33" t="s">
        <v>173</v>
      </c>
      <c r="BE1175" s="41"/>
      <c r="BF1175" s="35"/>
      <c r="BG1175" s="33" t="s">
        <v>169</v>
      </c>
      <c r="BH1175" s="5"/>
      <c r="BI1175" s="33">
        <v>300.0</v>
      </c>
      <c r="BJ1175" s="33" t="s">
        <v>170</v>
      </c>
      <c r="BK1175" s="5"/>
      <c r="BL1175" s="5">
        <f t="shared" si="5"/>
        <v>3994.5</v>
      </c>
      <c r="BM1175" s="5"/>
      <c r="BN1175" s="5"/>
      <c r="BO1175" s="42">
        <f t="shared" si="6"/>
        <v>3994.5</v>
      </c>
      <c r="BP1175" s="44"/>
      <c r="BQ1175" s="45"/>
      <c r="BR1175" s="47"/>
      <c r="BS1175" s="45"/>
      <c r="BT1175" s="37"/>
      <c r="BU1175" s="5"/>
      <c r="BV1175" s="38"/>
      <c r="BW1175" s="48"/>
      <c r="BX1175" s="44"/>
      <c r="BY1175" s="44"/>
      <c r="BZ1175" s="33" t="s">
        <v>131</v>
      </c>
      <c r="CA1175" s="5"/>
      <c r="CB1175" s="5"/>
      <c r="CC1175" s="33" t="s">
        <v>177</v>
      </c>
      <c r="CD1175" s="5"/>
      <c r="CE1175" s="5"/>
      <c r="CF1175" s="33" t="s">
        <v>178</v>
      </c>
      <c r="CG1175" s="33" t="s">
        <v>7679</v>
      </c>
      <c r="CH1175" s="5"/>
      <c r="CI1175" s="5"/>
      <c r="CJ1175" s="5"/>
      <c r="CK1175" s="33"/>
      <c r="CL1175" s="49">
        <v>44995.0</v>
      </c>
      <c r="CM1175" s="33" t="s">
        <v>180</v>
      </c>
      <c r="CN1175" s="5"/>
      <c r="CO1175" s="33">
        <v>2.0</v>
      </c>
      <c r="CP1175" s="33" t="s">
        <v>181</v>
      </c>
      <c r="CQ1175" s="50" t="str">
        <f t="shared" si="7"/>
        <v>25/08/1965</v>
      </c>
      <c r="CR1175" s="33" t="s">
        <v>182</v>
      </c>
      <c r="CS1175" s="33">
        <v>4.0</v>
      </c>
      <c r="CT1175" s="33">
        <v>5.0</v>
      </c>
      <c r="CU1175" s="33">
        <v>25.0</v>
      </c>
      <c r="CV1175" s="33">
        <v>927.0</v>
      </c>
      <c r="CW1175" s="5"/>
      <c r="CX1175" s="5"/>
      <c r="CY1175" s="33">
        <v>-99.626993</v>
      </c>
      <c r="CZ1175" s="33">
        <v>20.636556</v>
      </c>
      <c r="DA1175" s="33">
        <v>4.411036265E9</v>
      </c>
      <c r="DB1175" s="33">
        <v>2.0</v>
      </c>
      <c r="DC1175" s="33" t="s">
        <v>183</v>
      </c>
      <c r="DD1175" s="33">
        <v>2023.0</v>
      </c>
      <c r="DE1175" s="33" t="s">
        <v>184</v>
      </c>
      <c r="DF1175" s="33"/>
      <c r="DG1175" s="33" t="s">
        <v>185</v>
      </c>
      <c r="DH1175" s="33" t="s">
        <v>186</v>
      </c>
      <c r="DI1175" s="5"/>
      <c r="DJ1175" s="5"/>
    </row>
    <row r="1176">
      <c r="A1176" s="33" t="s">
        <v>7680</v>
      </c>
      <c r="B1176" s="34">
        <v>44956.0</v>
      </c>
      <c r="C1176" s="35" t="s">
        <v>137</v>
      </c>
      <c r="D1176" s="35" t="s">
        <v>139</v>
      </c>
      <c r="E1176" s="35" t="s">
        <v>142</v>
      </c>
      <c r="F1176" s="36" t="s">
        <v>144</v>
      </c>
      <c r="G1176" s="33" t="s">
        <v>7681</v>
      </c>
      <c r="H1176" s="33" t="s">
        <v>6871</v>
      </c>
      <c r="I1176" s="33" t="s">
        <v>231</v>
      </c>
      <c r="J1176" s="33" t="s">
        <v>980</v>
      </c>
      <c r="K1176" s="35" t="s">
        <v>150</v>
      </c>
      <c r="L1176" s="33" t="s">
        <v>151</v>
      </c>
      <c r="M1176" s="5"/>
      <c r="N1176" s="33" t="s">
        <v>4107</v>
      </c>
      <c r="O1176" s="5"/>
      <c r="P1176" s="35" t="s">
        <v>153</v>
      </c>
      <c r="Q1176" s="35" t="s">
        <v>4107</v>
      </c>
      <c r="R1176" s="33">
        <v>76547.0</v>
      </c>
      <c r="S1176" s="37"/>
      <c r="T1176" s="33"/>
      <c r="U1176" s="33">
        <v>12.65</v>
      </c>
      <c r="V1176" s="33" t="s">
        <v>154</v>
      </c>
      <c r="W1176" s="33"/>
      <c r="X1176" s="33"/>
      <c r="Y1176" s="5"/>
      <c r="Z1176" s="5"/>
      <c r="AA1176" s="33">
        <v>1.0</v>
      </c>
      <c r="AB1176" s="33"/>
      <c r="AC1176" s="33">
        <v>1.0</v>
      </c>
      <c r="AD1176" s="5"/>
      <c r="AE1176" s="5"/>
      <c r="AF1176" s="5"/>
      <c r="AG1176" s="16"/>
      <c r="AH1176" s="38" t="str">
        <f t="shared" si="1"/>
        <v/>
      </c>
      <c r="AI1176" s="39">
        <f t="shared" si="2"/>
        <v>1</v>
      </c>
      <c r="AJ1176" s="37" t="str">
        <f t="shared" si="3"/>
        <v/>
      </c>
      <c r="AK1176" s="41" t="str">
        <f t="shared" si="4"/>
        <v/>
      </c>
      <c r="AL1176" s="35" t="s">
        <v>153</v>
      </c>
      <c r="AM1176" s="33" t="s">
        <v>4107</v>
      </c>
      <c r="AN1176" s="33" t="s">
        <v>4107</v>
      </c>
      <c r="AO1176" s="41"/>
      <c r="AP1176" s="33" t="s">
        <v>169</v>
      </c>
      <c r="AQ1176" s="33" t="s">
        <v>170</v>
      </c>
      <c r="AR1176" s="33">
        <v>300.0</v>
      </c>
      <c r="AS1176" s="42"/>
      <c r="AT1176" s="42"/>
      <c r="AU1176" s="42"/>
      <c r="AV1176" s="42"/>
      <c r="AW1176" s="42"/>
      <c r="AX1176" s="5"/>
      <c r="AY1176" s="33"/>
      <c r="AZ1176" s="33" t="s">
        <v>7682</v>
      </c>
      <c r="BA1176" s="5"/>
      <c r="BB1176" s="5"/>
      <c r="BC1176" s="5" t="s">
        <v>7683</v>
      </c>
      <c r="BD1176" s="33" t="s">
        <v>173</v>
      </c>
      <c r="BE1176" s="41"/>
      <c r="BF1176" s="35"/>
      <c r="BG1176" s="33" t="s">
        <v>169</v>
      </c>
      <c r="BH1176" s="5"/>
      <c r="BI1176" s="33">
        <v>300.0</v>
      </c>
      <c r="BJ1176" s="33" t="s">
        <v>170</v>
      </c>
      <c r="BK1176" s="5"/>
      <c r="BL1176" s="5">
        <f t="shared" si="5"/>
        <v>3994.5</v>
      </c>
      <c r="BM1176" s="5"/>
      <c r="BN1176" s="5"/>
      <c r="BO1176" s="42">
        <f t="shared" si="6"/>
        <v>3994.5</v>
      </c>
      <c r="BP1176" s="44"/>
      <c r="BQ1176" s="45"/>
      <c r="BR1176" s="47"/>
      <c r="BS1176" s="45"/>
      <c r="BT1176" s="37"/>
      <c r="BU1176" s="5"/>
      <c r="BV1176" s="38"/>
      <c r="BW1176" s="48"/>
      <c r="BX1176" s="44"/>
      <c r="BY1176" s="44"/>
      <c r="BZ1176" s="33" t="s">
        <v>131</v>
      </c>
      <c r="CA1176" s="5"/>
      <c r="CB1176" s="5"/>
      <c r="CC1176" s="33" t="s">
        <v>177</v>
      </c>
      <c r="CD1176" s="5"/>
      <c r="CE1176" s="5"/>
      <c r="CF1176" s="33" t="s">
        <v>178</v>
      </c>
      <c r="CG1176" s="33" t="s">
        <v>7684</v>
      </c>
      <c r="CH1176" s="5"/>
      <c r="CI1176" s="5"/>
      <c r="CJ1176" s="5"/>
      <c r="CK1176" s="33"/>
      <c r="CL1176" s="49">
        <v>44995.0</v>
      </c>
      <c r="CM1176" s="33" t="s">
        <v>180</v>
      </c>
      <c r="CN1176" s="5"/>
      <c r="CO1176" s="33">
        <v>2.0</v>
      </c>
      <c r="CP1176" s="33" t="s">
        <v>181</v>
      </c>
      <c r="CQ1176" s="50" t="str">
        <f t="shared" si="7"/>
        <v>12/01/1935</v>
      </c>
      <c r="CR1176" s="33" t="s">
        <v>182</v>
      </c>
      <c r="CS1176" s="33">
        <v>4.0</v>
      </c>
      <c r="CT1176" s="33">
        <v>5.0</v>
      </c>
      <c r="CU1176" s="33">
        <v>25.0</v>
      </c>
      <c r="CV1176" s="33">
        <v>927.0</v>
      </c>
      <c r="CW1176" s="5"/>
      <c r="CX1176" s="5"/>
      <c r="CY1176" s="33">
        <v>-99.626993</v>
      </c>
      <c r="CZ1176" s="33">
        <v>20.636556</v>
      </c>
      <c r="DA1176" s="33">
        <v>4.411155485E9</v>
      </c>
      <c r="DB1176" s="33">
        <v>2.0</v>
      </c>
      <c r="DC1176" s="33" t="s">
        <v>183</v>
      </c>
      <c r="DD1176" s="33">
        <v>2023.0</v>
      </c>
      <c r="DE1176" s="33" t="s">
        <v>184</v>
      </c>
      <c r="DF1176" s="33"/>
      <c r="DG1176" s="33" t="s">
        <v>185</v>
      </c>
      <c r="DH1176" s="33" t="s">
        <v>186</v>
      </c>
      <c r="DI1176" s="5"/>
      <c r="DJ1176" s="5"/>
    </row>
    <row r="1177">
      <c r="A1177" s="33" t="s">
        <v>7685</v>
      </c>
      <c r="B1177" s="34">
        <v>44956.0</v>
      </c>
      <c r="C1177" s="35" t="s">
        <v>137</v>
      </c>
      <c r="D1177" s="35" t="s">
        <v>139</v>
      </c>
      <c r="E1177" s="35" t="s">
        <v>142</v>
      </c>
      <c r="F1177" s="36" t="s">
        <v>144</v>
      </c>
      <c r="G1177" s="33" t="s">
        <v>7686</v>
      </c>
      <c r="H1177" s="33" t="s">
        <v>7687</v>
      </c>
      <c r="I1177" s="33" t="s">
        <v>231</v>
      </c>
      <c r="J1177" s="33" t="s">
        <v>1519</v>
      </c>
      <c r="K1177" s="35" t="s">
        <v>150</v>
      </c>
      <c r="L1177" s="33" t="s">
        <v>151</v>
      </c>
      <c r="M1177" s="5"/>
      <c r="N1177" s="33" t="s">
        <v>4107</v>
      </c>
      <c r="O1177" s="5"/>
      <c r="P1177" s="35" t="s">
        <v>153</v>
      </c>
      <c r="Q1177" s="35" t="s">
        <v>4107</v>
      </c>
      <c r="R1177" s="33">
        <v>76547.0</v>
      </c>
      <c r="S1177" s="37"/>
      <c r="T1177" s="33"/>
      <c r="U1177" s="33">
        <v>1.31</v>
      </c>
      <c r="V1177" s="33" t="s">
        <v>154</v>
      </c>
      <c r="W1177" s="33"/>
      <c r="X1177" s="33"/>
      <c r="Y1177" s="5"/>
      <c r="Z1177" s="5"/>
      <c r="AA1177" s="33">
        <v>1.0</v>
      </c>
      <c r="AB1177" s="33"/>
      <c r="AC1177" s="33">
        <v>1.0</v>
      </c>
      <c r="AD1177" s="5"/>
      <c r="AE1177" s="5"/>
      <c r="AF1177" s="5"/>
      <c r="AG1177" s="16"/>
      <c r="AH1177" s="38" t="str">
        <f t="shared" si="1"/>
        <v/>
      </c>
      <c r="AI1177" s="39">
        <f t="shared" si="2"/>
        <v>1</v>
      </c>
      <c r="AJ1177" s="37" t="str">
        <f t="shared" si="3"/>
        <v/>
      </c>
      <c r="AK1177" s="41" t="str">
        <f t="shared" si="4"/>
        <v/>
      </c>
      <c r="AL1177" s="35" t="s">
        <v>153</v>
      </c>
      <c r="AM1177" s="33" t="s">
        <v>4107</v>
      </c>
      <c r="AN1177" s="33" t="s">
        <v>4107</v>
      </c>
      <c r="AO1177" s="41"/>
      <c r="AP1177" s="33" t="s">
        <v>169</v>
      </c>
      <c r="AQ1177" s="33" t="s">
        <v>170</v>
      </c>
      <c r="AR1177" s="33">
        <v>150.0</v>
      </c>
      <c r="AS1177" s="42"/>
      <c r="AT1177" s="42"/>
      <c r="AU1177" s="42"/>
      <c r="AV1177" s="42"/>
      <c r="AW1177" s="42"/>
      <c r="AX1177" s="5"/>
      <c r="AY1177" s="33"/>
      <c r="AZ1177" s="33" t="s">
        <v>7688</v>
      </c>
      <c r="BA1177" s="5"/>
      <c r="BB1177" s="5"/>
      <c r="BC1177" s="5" t="s">
        <v>7689</v>
      </c>
      <c r="BD1177" s="33" t="s">
        <v>173</v>
      </c>
      <c r="BE1177" s="41"/>
      <c r="BF1177" s="35"/>
      <c r="BG1177" s="33" t="s">
        <v>169</v>
      </c>
      <c r="BH1177" s="5"/>
      <c r="BI1177" s="33">
        <v>150.0</v>
      </c>
      <c r="BJ1177" s="33" t="s">
        <v>170</v>
      </c>
      <c r="BK1177" s="5"/>
      <c r="BL1177" s="5">
        <f t="shared" si="5"/>
        <v>1997.25</v>
      </c>
      <c r="BM1177" s="5"/>
      <c r="BN1177" s="5"/>
      <c r="BO1177" s="42">
        <f t="shared" si="6"/>
        <v>1997.25</v>
      </c>
      <c r="BP1177" s="44"/>
      <c r="BQ1177" s="45"/>
      <c r="BR1177" s="47"/>
      <c r="BS1177" s="45"/>
      <c r="BT1177" s="37"/>
      <c r="BU1177" s="5"/>
      <c r="BV1177" s="38"/>
      <c r="BW1177" s="48"/>
      <c r="BX1177" s="44"/>
      <c r="BY1177" s="44"/>
      <c r="BZ1177" s="33" t="s">
        <v>131</v>
      </c>
      <c r="CA1177" s="5"/>
      <c r="CB1177" s="5"/>
      <c r="CC1177" s="33" t="s">
        <v>177</v>
      </c>
      <c r="CD1177" s="5"/>
      <c r="CE1177" s="5"/>
      <c r="CF1177" s="33" t="s">
        <v>178</v>
      </c>
      <c r="CG1177" s="33" t="s">
        <v>7690</v>
      </c>
      <c r="CH1177" s="5"/>
      <c r="CI1177" s="5"/>
      <c r="CJ1177" s="5"/>
      <c r="CK1177" s="33"/>
      <c r="CL1177" s="49">
        <v>44995.0</v>
      </c>
      <c r="CM1177" s="33" t="s">
        <v>180</v>
      </c>
      <c r="CN1177" s="5"/>
      <c r="CO1177" s="33">
        <v>1.0</v>
      </c>
      <c r="CP1177" s="33" t="s">
        <v>181</v>
      </c>
      <c r="CQ1177" s="50" t="str">
        <f t="shared" si="7"/>
        <v>29/04/1940</v>
      </c>
      <c r="CR1177" s="33" t="s">
        <v>182</v>
      </c>
      <c r="CS1177" s="33">
        <v>4.0</v>
      </c>
      <c r="CT1177" s="33">
        <v>5.0</v>
      </c>
      <c r="CU1177" s="33">
        <v>25.0</v>
      </c>
      <c r="CV1177" s="33">
        <v>927.0</v>
      </c>
      <c r="CW1177" s="5"/>
      <c r="CX1177" s="5"/>
      <c r="CY1177" s="33">
        <v>-99.626993</v>
      </c>
      <c r="CZ1177" s="33">
        <v>20.636556</v>
      </c>
      <c r="DA1177" s="33">
        <v>4.411038039E9</v>
      </c>
      <c r="DB1177" s="33">
        <v>2.0</v>
      </c>
      <c r="DC1177" s="33" t="s">
        <v>183</v>
      </c>
      <c r="DD1177" s="33">
        <v>2023.0</v>
      </c>
      <c r="DE1177" s="33" t="s">
        <v>184</v>
      </c>
      <c r="DF1177" s="33"/>
      <c r="DG1177" s="33" t="s">
        <v>185</v>
      </c>
      <c r="DH1177" s="33" t="s">
        <v>186</v>
      </c>
      <c r="DI1177" s="5"/>
      <c r="DJ1177" s="5"/>
    </row>
    <row r="1178">
      <c r="A1178" s="33" t="s">
        <v>7691</v>
      </c>
      <c r="B1178" s="34">
        <v>44956.0</v>
      </c>
      <c r="C1178" s="35" t="s">
        <v>137</v>
      </c>
      <c r="D1178" s="35" t="s">
        <v>139</v>
      </c>
      <c r="E1178" s="35" t="s">
        <v>142</v>
      </c>
      <c r="F1178" s="36" t="s">
        <v>144</v>
      </c>
      <c r="G1178" s="33" t="s">
        <v>7692</v>
      </c>
      <c r="H1178" s="33" t="s">
        <v>7488</v>
      </c>
      <c r="I1178" s="33" t="s">
        <v>231</v>
      </c>
      <c r="J1178" s="33" t="s">
        <v>262</v>
      </c>
      <c r="K1178" s="35" t="s">
        <v>150</v>
      </c>
      <c r="L1178" s="33" t="s">
        <v>7638</v>
      </c>
      <c r="M1178" s="5"/>
      <c r="N1178" s="33" t="s">
        <v>4107</v>
      </c>
      <c r="O1178" s="5"/>
      <c r="P1178" s="35" t="s">
        <v>153</v>
      </c>
      <c r="Q1178" s="35" t="s">
        <v>4107</v>
      </c>
      <c r="R1178" s="33">
        <v>76547.0</v>
      </c>
      <c r="S1178" s="37"/>
      <c r="T1178" s="33"/>
      <c r="U1178" s="33">
        <v>4.96</v>
      </c>
      <c r="V1178" s="33" t="s">
        <v>154</v>
      </c>
      <c r="W1178" s="33"/>
      <c r="X1178" s="33"/>
      <c r="Y1178" s="5"/>
      <c r="Z1178" s="5"/>
      <c r="AA1178" s="33">
        <v>1.0</v>
      </c>
      <c r="AB1178" s="33"/>
      <c r="AC1178" s="33">
        <v>1.0</v>
      </c>
      <c r="AD1178" s="5"/>
      <c r="AE1178" s="5"/>
      <c r="AF1178" s="5"/>
      <c r="AG1178" s="16"/>
      <c r="AH1178" s="38" t="str">
        <f t="shared" si="1"/>
        <v/>
      </c>
      <c r="AI1178" s="39">
        <f t="shared" si="2"/>
        <v>1</v>
      </c>
      <c r="AJ1178" s="37" t="str">
        <f t="shared" si="3"/>
        <v/>
      </c>
      <c r="AK1178" s="41" t="str">
        <f t="shared" si="4"/>
        <v/>
      </c>
      <c r="AL1178" s="35" t="s">
        <v>153</v>
      </c>
      <c r="AM1178" s="33" t="s">
        <v>4107</v>
      </c>
      <c r="AN1178" s="33" t="s">
        <v>4107</v>
      </c>
      <c r="AO1178" s="41"/>
      <c r="AP1178" s="33" t="s">
        <v>169</v>
      </c>
      <c r="AQ1178" s="33" t="s">
        <v>170</v>
      </c>
      <c r="AR1178" s="33">
        <v>300.0</v>
      </c>
      <c r="AS1178" s="42"/>
      <c r="AT1178" s="42"/>
      <c r="AU1178" s="42"/>
      <c r="AV1178" s="42"/>
      <c r="AW1178" s="42"/>
      <c r="AX1178" s="5"/>
      <c r="AY1178" s="33"/>
      <c r="AZ1178" s="33" t="s">
        <v>7693</v>
      </c>
      <c r="BA1178" s="5"/>
      <c r="BB1178" s="5"/>
      <c r="BC1178" s="5" t="s">
        <v>7694</v>
      </c>
      <c r="BD1178" s="33" t="s">
        <v>173</v>
      </c>
      <c r="BE1178" s="41"/>
      <c r="BF1178" s="35"/>
      <c r="BG1178" s="33" t="s">
        <v>169</v>
      </c>
      <c r="BH1178" s="5"/>
      <c r="BI1178" s="33">
        <v>300.0</v>
      </c>
      <c r="BJ1178" s="33" t="s">
        <v>170</v>
      </c>
      <c r="BK1178" s="5"/>
      <c r="BL1178" s="5">
        <f t="shared" si="5"/>
        <v>3994.5</v>
      </c>
      <c r="BM1178" s="5"/>
      <c r="BN1178" s="5"/>
      <c r="BO1178" s="42">
        <f t="shared" si="6"/>
        <v>3994.5</v>
      </c>
      <c r="BP1178" s="44"/>
      <c r="BQ1178" s="45"/>
      <c r="BR1178" s="47"/>
      <c r="BS1178" s="45"/>
      <c r="BT1178" s="37"/>
      <c r="BU1178" s="5"/>
      <c r="BV1178" s="38"/>
      <c r="BW1178" s="48"/>
      <c r="BX1178" s="44"/>
      <c r="BY1178" s="44"/>
      <c r="BZ1178" s="33" t="s">
        <v>131</v>
      </c>
      <c r="CA1178" s="5"/>
      <c r="CB1178" s="5"/>
      <c r="CC1178" s="33" t="s">
        <v>177</v>
      </c>
      <c r="CD1178" s="5"/>
      <c r="CE1178" s="5"/>
      <c r="CF1178" s="33" t="s">
        <v>178</v>
      </c>
      <c r="CG1178" s="33" t="s">
        <v>7695</v>
      </c>
      <c r="CH1178" s="5"/>
      <c r="CI1178" s="5"/>
      <c r="CJ1178" s="5"/>
      <c r="CK1178" s="33"/>
      <c r="CL1178" s="49">
        <v>44995.0</v>
      </c>
      <c r="CM1178" s="33" t="s">
        <v>180</v>
      </c>
      <c r="CN1178" s="5"/>
      <c r="CO1178" s="33">
        <v>2.0</v>
      </c>
      <c r="CP1178" s="33" t="s">
        <v>181</v>
      </c>
      <c r="CQ1178" s="50" t="str">
        <f t="shared" si="7"/>
        <v>02/03/1955</v>
      </c>
      <c r="CR1178" s="33" t="s">
        <v>182</v>
      </c>
      <c r="CS1178" s="33">
        <v>4.0</v>
      </c>
      <c r="CT1178" s="33">
        <v>5.0</v>
      </c>
      <c r="CU1178" s="33">
        <v>25.0</v>
      </c>
      <c r="CV1178" s="33">
        <v>927.0</v>
      </c>
      <c r="CW1178" s="5"/>
      <c r="CX1178" s="5"/>
      <c r="CY1178" s="33">
        <v>-99.641928</v>
      </c>
      <c r="CZ1178" s="33">
        <v>20.635331</v>
      </c>
      <c r="DA1178" s="33">
        <v>4.411307384E9</v>
      </c>
      <c r="DB1178" s="33">
        <v>2.0</v>
      </c>
      <c r="DC1178" s="33" t="s">
        <v>183</v>
      </c>
      <c r="DD1178" s="33">
        <v>2023.0</v>
      </c>
      <c r="DE1178" s="33" t="s">
        <v>184</v>
      </c>
      <c r="DF1178" s="33"/>
      <c r="DG1178" s="33" t="s">
        <v>185</v>
      </c>
      <c r="DH1178" s="33" t="s">
        <v>186</v>
      </c>
      <c r="DI1178" s="5"/>
      <c r="DJ1178" s="5"/>
    </row>
    <row r="1179">
      <c r="A1179" s="33" t="s">
        <v>7696</v>
      </c>
      <c r="B1179" s="34">
        <v>44956.0</v>
      </c>
      <c r="C1179" s="35" t="s">
        <v>137</v>
      </c>
      <c r="D1179" s="35" t="s">
        <v>139</v>
      </c>
      <c r="E1179" s="35" t="s">
        <v>142</v>
      </c>
      <c r="F1179" s="36" t="s">
        <v>144</v>
      </c>
      <c r="G1179" s="33" t="s">
        <v>7697</v>
      </c>
      <c r="H1179" s="33" t="s">
        <v>7698</v>
      </c>
      <c r="I1179" s="33" t="s">
        <v>231</v>
      </c>
      <c r="J1179" s="33" t="s">
        <v>231</v>
      </c>
      <c r="K1179" s="35" t="s">
        <v>150</v>
      </c>
      <c r="L1179" s="33" t="s">
        <v>151</v>
      </c>
      <c r="M1179" s="5"/>
      <c r="N1179" s="33" t="s">
        <v>4107</v>
      </c>
      <c r="O1179" s="5"/>
      <c r="P1179" s="35" t="s">
        <v>153</v>
      </c>
      <c r="Q1179" s="35" t="s">
        <v>4107</v>
      </c>
      <c r="R1179" s="33">
        <v>76547.0</v>
      </c>
      <c r="S1179" s="37"/>
      <c r="T1179" s="33"/>
      <c r="U1179" s="33">
        <v>3.3</v>
      </c>
      <c r="V1179" s="33" t="s">
        <v>154</v>
      </c>
      <c r="W1179" s="33"/>
      <c r="X1179" s="33"/>
      <c r="Y1179" s="5"/>
      <c r="Z1179" s="5"/>
      <c r="AA1179" s="33">
        <v>1.0</v>
      </c>
      <c r="AB1179" s="33"/>
      <c r="AC1179" s="33">
        <v>1.0</v>
      </c>
      <c r="AD1179" s="5"/>
      <c r="AE1179" s="5"/>
      <c r="AF1179" s="5"/>
      <c r="AG1179" s="16"/>
      <c r="AH1179" s="38" t="str">
        <f t="shared" si="1"/>
        <v/>
      </c>
      <c r="AI1179" s="39">
        <f t="shared" si="2"/>
        <v>1</v>
      </c>
      <c r="AJ1179" s="37" t="str">
        <f t="shared" si="3"/>
        <v/>
      </c>
      <c r="AK1179" s="41" t="str">
        <f t="shared" si="4"/>
        <v/>
      </c>
      <c r="AL1179" s="35" t="s">
        <v>153</v>
      </c>
      <c r="AM1179" s="33" t="s">
        <v>4107</v>
      </c>
      <c r="AN1179" s="33" t="s">
        <v>4107</v>
      </c>
      <c r="AO1179" s="41"/>
      <c r="AP1179" s="33" t="s">
        <v>169</v>
      </c>
      <c r="AQ1179" s="33" t="s">
        <v>170</v>
      </c>
      <c r="AR1179" s="33">
        <v>300.0</v>
      </c>
      <c r="AS1179" s="42"/>
      <c r="AT1179" s="42"/>
      <c r="AU1179" s="42"/>
      <c r="AV1179" s="42"/>
      <c r="AW1179" s="42"/>
      <c r="AX1179" s="5"/>
      <c r="AY1179" s="33"/>
      <c r="AZ1179" s="33" t="s">
        <v>7699</v>
      </c>
      <c r="BA1179" s="5"/>
      <c r="BB1179" s="5"/>
      <c r="BC1179" s="5" t="s">
        <v>7700</v>
      </c>
      <c r="BD1179" s="33" t="s">
        <v>173</v>
      </c>
      <c r="BE1179" s="41"/>
      <c r="BF1179" s="35"/>
      <c r="BG1179" s="33" t="s">
        <v>169</v>
      </c>
      <c r="BH1179" s="5"/>
      <c r="BI1179" s="33">
        <v>300.0</v>
      </c>
      <c r="BJ1179" s="33" t="s">
        <v>170</v>
      </c>
      <c r="BK1179" s="5"/>
      <c r="BL1179" s="5">
        <f t="shared" si="5"/>
        <v>3994.5</v>
      </c>
      <c r="BM1179" s="5"/>
      <c r="BN1179" s="5"/>
      <c r="BO1179" s="42">
        <f t="shared" si="6"/>
        <v>3994.5</v>
      </c>
      <c r="BP1179" s="44"/>
      <c r="BQ1179" s="45"/>
      <c r="BR1179" s="47"/>
      <c r="BS1179" s="45"/>
      <c r="BT1179" s="37"/>
      <c r="BU1179" s="5"/>
      <c r="BV1179" s="38"/>
      <c r="BW1179" s="48"/>
      <c r="BX1179" s="44"/>
      <c r="BY1179" s="44"/>
      <c r="BZ1179" s="33" t="s">
        <v>131</v>
      </c>
      <c r="CA1179" s="5"/>
      <c r="CB1179" s="5"/>
      <c r="CC1179" s="33" t="s">
        <v>177</v>
      </c>
      <c r="CD1179" s="5"/>
      <c r="CE1179" s="5"/>
      <c r="CF1179" s="33" t="s">
        <v>178</v>
      </c>
      <c r="CG1179" s="33" t="s">
        <v>7701</v>
      </c>
      <c r="CH1179" s="5"/>
      <c r="CI1179" s="5"/>
      <c r="CJ1179" s="5"/>
      <c r="CK1179" s="33"/>
      <c r="CL1179" s="49">
        <v>44995.0</v>
      </c>
      <c r="CM1179" s="33" t="s">
        <v>180</v>
      </c>
      <c r="CN1179" s="5"/>
      <c r="CO1179" s="33">
        <v>2.0</v>
      </c>
      <c r="CP1179" s="33" t="s">
        <v>181</v>
      </c>
      <c r="CQ1179" s="50" t="str">
        <f t="shared" si="7"/>
        <v>27/04/1957</v>
      </c>
      <c r="CR1179" s="33" t="s">
        <v>182</v>
      </c>
      <c r="CS1179" s="33">
        <v>4.0</v>
      </c>
      <c r="CT1179" s="33">
        <v>5.0</v>
      </c>
      <c r="CU1179" s="33">
        <v>25.0</v>
      </c>
      <c r="CV1179" s="33">
        <v>927.0</v>
      </c>
      <c r="CW1179" s="5"/>
      <c r="CX1179" s="5"/>
      <c r="CY1179" s="33">
        <v>-99.626993</v>
      </c>
      <c r="CZ1179" s="33">
        <v>20.636556</v>
      </c>
      <c r="DA1179" s="33">
        <v>4.411522038E9</v>
      </c>
      <c r="DB1179" s="33">
        <v>2.0</v>
      </c>
      <c r="DC1179" s="33" t="s">
        <v>183</v>
      </c>
      <c r="DD1179" s="33">
        <v>2023.0</v>
      </c>
      <c r="DE1179" s="33" t="s">
        <v>184</v>
      </c>
      <c r="DF1179" s="33"/>
      <c r="DG1179" s="33" t="s">
        <v>185</v>
      </c>
      <c r="DH1179" s="33" t="s">
        <v>186</v>
      </c>
      <c r="DI1179" s="5"/>
      <c r="DJ1179" s="5"/>
    </row>
    <row r="1180">
      <c r="A1180" s="33" t="s">
        <v>7702</v>
      </c>
      <c r="B1180" s="34">
        <v>44956.0</v>
      </c>
      <c r="C1180" s="35" t="s">
        <v>137</v>
      </c>
      <c r="D1180" s="35" t="s">
        <v>139</v>
      </c>
      <c r="E1180" s="35" t="s">
        <v>142</v>
      </c>
      <c r="F1180" s="36" t="s">
        <v>144</v>
      </c>
      <c r="G1180" s="33" t="s">
        <v>7703</v>
      </c>
      <c r="H1180" s="33" t="s">
        <v>7704</v>
      </c>
      <c r="I1180" s="33" t="s">
        <v>231</v>
      </c>
      <c r="J1180" s="33" t="s">
        <v>546</v>
      </c>
      <c r="K1180" s="35" t="s">
        <v>150</v>
      </c>
      <c r="L1180" s="33" t="s">
        <v>151</v>
      </c>
      <c r="M1180" s="5"/>
      <c r="N1180" s="33" t="s">
        <v>4107</v>
      </c>
      <c r="O1180" s="5"/>
      <c r="P1180" s="35" t="s">
        <v>153</v>
      </c>
      <c r="Q1180" s="35" t="s">
        <v>4107</v>
      </c>
      <c r="R1180" s="33">
        <v>76547.0</v>
      </c>
      <c r="S1180" s="37"/>
      <c r="T1180" s="33"/>
      <c r="U1180" s="33">
        <v>2.23</v>
      </c>
      <c r="V1180" s="33" t="s">
        <v>154</v>
      </c>
      <c r="W1180" s="33"/>
      <c r="X1180" s="33"/>
      <c r="Y1180" s="5"/>
      <c r="Z1180" s="5"/>
      <c r="AA1180" s="33">
        <v>1.0</v>
      </c>
      <c r="AB1180" s="33"/>
      <c r="AC1180" s="33">
        <v>1.0</v>
      </c>
      <c r="AD1180" s="5"/>
      <c r="AE1180" s="5"/>
      <c r="AF1180" s="5"/>
      <c r="AG1180" s="16"/>
      <c r="AH1180" s="38" t="str">
        <f t="shared" si="1"/>
        <v/>
      </c>
      <c r="AI1180" s="39">
        <f t="shared" si="2"/>
        <v>1</v>
      </c>
      <c r="AJ1180" s="37" t="str">
        <f t="shared" si="3"/>
        <v/>
      </c>
      <c r="AK1180" s="41" t="str">
        <f t="shared" si="4"/>
        <v/>
      </c>
      <c r="AL1180" s="35" t="s">
        <v>153</v>
      </c>
      <c r="AM1180" s="33" t="s">
        <v>4107</v>
      </c>
      <c r="AN1180" s="33" t="s">
        <v>4107</v>
      </c>
      <c r="AO1180" s="41"/>
      <c r="AP1180" s="33" t="s">
        <v>169</v>
      </c>
      <c r="AQ1180" s="33" t="s">
        <v>170</v>
      </c>
      <c r="AR1180" s="33">
        <v>300.0</v>
      </c>
      <c r="AS1180" s="42"/>
      <c r="AT1180" s="42"/>
      <c r="AU1180" s="42"/>
      <c r="AV1180" s="42"/>
      <c r="AW1180" s="42"/>
      <c r="AX1180" s="5"/>
      <c r="AY1180" s="33"/>
      <c r="AZ1180" s="33" t="s">
        <v>7705</v>
      </c>
      <c r="BA1180" s="5"/>
      <c r="BB1180" s="5"/>
      <c r="BC1180" s="5" t="s">
        <v>7706</v>
      </c>
      <c r="BD1180" s="33" t="s">
        <v>173</v>
      </c>
      <c r="BE1180" s="41"/>
      <c r="BF1180" s="35"/>
      <c r="BG1180" s="33" t="s">
        <v>169</v>
      </c>
      <c r="BH1180" s="5"/>
      <c r="BI1180" s="33">
        <v>300.0</v>
      </c>
      <c r="BJ1180" s="33" t="s">
        <v>170</v>
      </c>
      <c r="BK1180" s="5"/>
      <c r="BL1180" s="5">
        <f t="shared" si="5"/>
        <v>3994.5</v>
      </c>
      <c r="BM1180" s="5"/>
      <c r="BN1180" s="5"/>
      <c r="BO1180" s="42">
        <f t="shared" si="6"/>
        <v>3994.5</v>
      </c>
      <c r="BP1180" s="44"/>
      <c r="BQ1180" s="45"/>
      <c r="BR1180" s="47"/>
      <c r="BS1180" s="45"/>
      <c r="BT1180" s="37"/>
      <c r="BU1180" s="5"/>
      <c r="BV1180" s="38"/>
      <c r="BW1180" s="48"/>
      <c r="BX1180" s="44"/>
      <c r="BY1180" s="44"/>
      <c r="BZ1180" s="33" t="s">
        <v>131</v>
      </c>
      <c r="CA1180" s="5"/>
      <c r="CB1180" s="5"/>
      <c r="CC1180" s="33" t="s">
        <v>177</v>
      </c>
      <c r="CD1180" s="5"/>
      <c r="CE1180" s="5"/>
      <c r="CF1180" s="33" t="s">
        <v>178</v>
      </c>
      <c r="CG1180" s="33" t="s">
        <v>7707</v>
      </c>
      <c r="CH1180" s="5"/>
      <c r="CI1180" s="5"/>
      <c r="CJ1180" s="5"/>
      <c r="CK1180" s="33"/>
      <c r="CL1180" s="49">
        <v>44995.0</v>
      </c>
      <c r="CM1180" s="33" t="s">
        <v>180</v>
      </c>
      <c r="CN1180" s="5"/>
      <c r="CO1180" s="33">
        <v>2.0</v>
      </c>
      <c r="CP1180" s="33" t="s">
        <v>181</v>
      </c>
      <c r="CQ1180" s="50" t="str">
        <f t="shared" si="7"/>
        <v>30/03/1963</v>
      </c>
      <c r="CR1180" s="33" t="s">
        <v>182</v>
      </c>
      <c r="CS1180" s="33">
        <v>4.0</v>
      </c>
      <c r="CT1180" s="33">
        <v>5.0</v>
      </c>
      <c r="CU1180" s="33">
        <v>25.0</v>
      </c>
      <c r="CV1180" s="33">
        <v>927.0</v>
      </c>
      <c r="CW1180" s="5"/>
      <c r="CX1180" s="5"/>
      <c r="CY1180" s="33">
        <v>-99.626993</v>
      </c>
      <c r="CZ1180" s="33">
        <v>20.636556</v>
      </c>
      <c r="DA1180" s="33">
        <v>4.411155485E9</v>
      </c>
      <c r="DB1180" s="33">
        <v>2.0</v>
      </c>
      <c r="DC1180" s="33" t="s">
        <v>183</v>
      </c>
      <c r="DD1180" s="33">
        <v>2023.0</v>
      </c>
      <c r="DE1180" s="33" t="s">
        <v>184</v>
      </c>
      <c r="DF1180" s="33"/>
      <c r="DG1180" s="33" t="s">
        <v>185</v>
      </c>
      <c r="DH1180" s="33" t="s">
        <v>186</v>
      </c>
      <c r="DI1180" s="5"/>
      <c r="DJ1180" s="5"/>
    </row>
    <row r="1181">
      <c r="A1181" s="33" t="s">
        <v>7708</v>
      </c>
      <c r="B1181" s="34">
        <v>44956.0</v>
      </c>
      <c r="C1181" s="35" t="s">
        <v>137</v>
      </c>
      <c r="D1181" s="35" t="s">
        <v>139</v>
      </c>
      <c r="E1181" s="35" t="s">
        <v>142</v>
      </c>
      <c r="F1181" s="36" t="s">
        <v>144</v>
      </c>
      <c r="G1181" s="33" t="s">
        <v>7709</v>
      </c>
      <c r="H1181" s="33" t="s">
        <v>4586</v>
      </c>
      <c r="I1181" s="33" t="s">
        <v>231</v>
      </c>
      <c r="J1181" s="33" t="s">
        <v>4477</v>
      </c>
      <c r="K1181" s="35" t="s">
        <v>150</v>
      </c>
      <c r="L1181" s="33" t="s">
        <v>7638</v>
      </c>
      <c r="M1181" s="5"/>
      <c r="N1181" s="33" t="s">
        <v>4107</v>
      </c>
      <c r="O1181" s="5"/>
      <c r="P1181" s="35" t="s">
        <v>153</v>
      </c>
      <c r="Q1181" s="35" t="s">
        <v>4107</v>
      </c>
      <c r="R1181" s="33">
        <v>76547.0</v>
      </c>
      <c r="S1181" s="37"/>
      <c r="T1181" s="33"/>
      <c r="U1181" s="33">
        <v>4.2</v>
      </c>
      <c r="V1181" s="33" t="s">
        <v>154</v>
      </c>
      <c r="W1181" s="33"/>
      <c r="X1181" s="33"/>
      <c r="Y1181" s="5"/>
      <c r="Z1181" s="5"/>
      <c r="AA1181" s="33">
        <v>1.0</v>
      </c>
      <c r="AB1181" s="33"/>
      <c r="AC1181" s="33">
        <v>1.0</v>
      </c>
      <c r="AD1181" s="5"/>
      <c r="AE1181" s="5"/>
      <c r="AF1181" s="5"/>
      <c r="AG1181" s="16"/>
      <c r="AH1181" s="38" t="str">
        <f t="shared" si="1"/>
        <v/>
      </c>
      <c r="AI1181" s="39">
        <f t="shared" si="2"/>
        <v>1</v>
      </c>
      <c r="AJ1181" s="37" t="str">
        <f t="shared" si="3"/>
        <v/>
      </c>
      <c r="AK1181" s="41" t="str">
        <f t="shared" si="4"/>
        <v/>
      </c>
      <c r="AL1181" s="35" t="s">
        <v>153</v>
      </c>
      <c r="AM1181" s="33" t="s">
        <v>4107</v>
      </c>
      <c r="AN1181" s="33" t="s">
        <v>4107</v>
      </c>
      <c r="AO1181" s="41"/>
      <c r="AP1181" s="33" t="s">
        <v>169</v>
      </c>
      <c r="AQ1181" s="33" t="s">
        <v>170</v>
      </c>
      <c r="AR1181" s="33">
        <v>300.0</v>
      </c>
      <c r="AS1181" s="42"/>
      <c r="AT1181" s="42"/>
      <c r="AU1181" s="42"/>
      <c r="AV1181" s="42"/>
      <c r="AW1181" s="42"/>
      <c r="AX1181" s="5"/>
      <c r="AY1181" s="33"/>
      <c r="AZ1181" s="33" t="s">
        <v>7710</v>
      </c>
      <c r="BA1181" s="5"/>
      <c r="BB1181" s="5"/>
      <c r="BC1181" s="5" t="s">
        <v>7711</v>
      </c>
      <c r="BD1181" s="33" t="s">
        <v>173</v>
      </c>
      <c r="BE1181" s="41"/>
      <c r="BF1181" s="35"/>
      <c r="BG1181" s="33" t="s">
        <v>169</v>
      </c>
      <c r="BH1181" s="5"/>
      <c r="BI1181" s="33">
        <v>300.0</v>
      </c>
      <c r="BJ1181" s="33" t="s">
        <v>170</v>
      </c>
      <c r="BK1181" s="5"/>
      <c r="BL1181" s="5">
        <f t="shared" si="5"/>
        <v>3994.5</v>
      </c>
      <c r="BM1181" s="5"/>
      <c r="BN1181" s="5"/>
      <c r="BO1181" s="42">
        <f t="shared" si="6"/>
        <v>3994.5</v>
      </c>
      <c r="BP1181" s="44"/>
      <c r="BQ1181" s="45"/>
      <c r="BR1181" s="47"/>
      <c r="BS1181" s="45"/>
      <c r="BT1181" s="37"/>
      <c r="BU1181" s="5"/>
      <c r="BV1181" s="38"/>
      <c r="BW1181" s="48"/>
      <c r="BX1181" s="44"/>
      <c r="BY1181" s="44"/>
      <c r="BZ1181" s="33" t="s">
        <v>131</v>
      </c>
      <c r="CA1181" s="5"/>
      <c r="CB1181" s="5"/>
      <c r="CC1181" s="33" t="s">
        <v>177</v>
      </c>
      <c r="CD1181" s="5"/>
      <c r="CE1181" s="5"/>
      <c r="CF1181" s="33" t="s">
        <v>178</v>
      </c>
      <c r="CG1181" s="33" t="s">
        <v>7712</v>
      </c>
      <c r="CH1181" s="5"/>
      <c r="CI1181" s="5"/>
      <c r="CJ1181" s="5"/>
      <c r="CK1181" s="33"/>
      <c r="CL1181" s="49">
        <v>44995.0</v>
      </c>
      <c r="CM1181" s="33" t="s">
        <v>180</v>
      </c>
      <c r="CN1181" s="5"/>
      <c r="CO1181" s="33">
        <v>2.0</v>
      </c>
      <c r="CP1181" s="33" t="s">
        <v>181</v>
      </c>
      <c r="CQ1181" s="50" t="str">
        <f t="shared" si="7"/>
        <v>28/12/1947</v>
      </c>
      <c r="CR1181" s="33" t="s">
        <v>182</v>
      </c>
      <c r="CS1181" s="33">
        <v>4.0</v>
      </c>
      <c r="CT1181" s="33">
        <v>5.0</v>
      </c>
      <c r="CU1181" s="33">
        <v>25.0</v>
      </c>
      <c r="CV1181" s="33">
        <v>927.0</v>
      </c>
      <c r="CW1181" s="5"/>
      <c r="CX1181" s="5"/>
      <c r="CY1181" s="33">
        <v>-99.641928</v>
      </c>
      <c r="CZ1181" s="33">
        <v>20.635331</v>
      </c>
      <c r="DA1181" s="33">
        <v>4.411036175E9</v>
      </c>
      <c r="DB1181" s="33">
        <v>2.0</v>
      </c>
      <c r="DC1181" s="33" t="s">
        <v>183</v>
      </c>
      <c r="DD1181" s="33">
        <v>2023.0</v>
      </c>
      <c r="DE1181" s="33" t="s">
        <v>184</v>
      </c>
      <c r="DF1181" s="33"/>
      <c r="DG1181" s="33" t="s">
        <v>185</v>
      </c>
      <c r="DH1181" s="33" t="s">
        <v>186</v>
      </c>
      <c r="DI1181" s="5"/>
      <c r="DJ1181" s="5"/>
    </row>
    <row r="1182">
      <c r="A1182" s="33" t="s">
        <v>7713</v>
      </c>
      <c r="B1182" s="34">
        <v>44956.0</v>
      </c>
      <c r="C1182" s="35" t="s">
        <v>137</v>
      </c>
      <c r="D1182" s="35" t="s">
        <v>139</v>
      </c>
      <c r="E1182" s="35" t="s">
        <v>142</v>
      </c>
      <c r="F1182" s="36" t="s">
        <v>144</v>
      </c>
      <c r="G1182" s="33" t="s">
        <v>7714</v>
      </c>
      <c r="H1182" s="33" t="s">
        <v>7715</v>
      </c>
      <c r="I1182" s="33" t="s">
        <v>262</v>
      </c>
      <c r="J1182" s="33" t="s">
        <v>546</v>
      </c>
      <c r="K1182" s="35" t="s">
        <v>150</v>
      </c>
      <c r="L1182" s="33" t="s">
        <v>4483</v>
      </c>
      <c r="M1182" s="33">
        <v>1.0</v>
      </c>
      <c r="N1182" s="33" t="s">
        <v>4107</v>
      </c>
      <c r="O1182" s="5"/>
      <c r="P1182" s="35" t="s">
        <v>153</v>
      </c>
      <c r="Q1182" s="35" t="s">
        <v>4107</v>
      </c>
      <c r="R1182" s="33">
        <v>76547.0</v>
      </c>
      <c r="S1182" s="37"/>
      <c r="T1182" s="33"/>
      <c r="U1182" s="33">
        <v>1.08</v>
      </c>
      <c r="V1182" s="33" t="s">
        <v>154</v>
      </c>
      <c r="W1182" s="33"/>
      <c r="X1182" s="33"/>
      <c r="Y1182" s="5"/>
      <c r="Z1182" s="5"/>
      <c r="AA1182" s="33">
        <v>1.0</v>
      </c>
      <c r="AB1182" s="33"/>
      <c r="AC1182" s="33">
        <v>1.0</v>
      </c>
      <c r="AD1182" s="5"/>
      <c r="AE1182" s="5"/>
      <c r="AF1182" s="5"/>
      <c r="AG1182" s="16"/>
      <c r="AH1182" s="38" t="str">
        <f t="shared" si="1"/>
        <v/>
      </c>
      <c r="AI1182" s="39">
        <f t="shared" si="2"/>
        <v>1</v>
      </c>
      <c r="AJ1182" s="37" t="str">
        <f t="shared" si="3"/>
        <v/>
      </c>
      <c r="AK1182" s="41" t="str">
        <f t="shared" si="4"/>
        <v/>
      </c>
      <c r="AL1182" s="35" t="s">
        <v>153</v>
      </c>
      <c r="AM1182" s="33" t="s">
        <v>4107</v>
      </c>
      <c r="AN1182" s="33" t="s">
        <v>4107</v>
      </c>
      <c r="AO1182" s="41"/>
      <c r="AP1182" s="33" t="s">
        <v>169</v>
      </c>
      <c r="AQ1182" s="33" t="s">
        <v>170</v>
      </c>
      <c r="AR1182" s="33">
        <v>150.0</v>
      </c>
      <c r="AS1182" s="42"/>
      <c r="AT1182" s="42"/>
      <c r="AU1182" s="42"/>
      <c r="AV1182" s="42"/>
      <c r="AW1182" s="42"/>
      <c r="AX1182" s="5"/>
      <c r="AY1182" s="33"/>
      <c r="AZ1182" s="33" t="s">
        <v>7716</v>
      </c>
      <c r="BA1182" s="5"/>
      <c r="BB1182" s="5"/>
      <c r="BC1182" s="5" t="s">
        <v>7717</v>
      </c>
      <c r="BD1182" s="33" t="s">
        <v>173</v>
      </c>
      <c r="BE1182" s="41"/>
      <c r="BF1182" s="35"/>
      <c r="BG1182" s="33" t="s">
        <v>169</v>
      </c>
      <c r="BH1182" s="5"/>
      <c r="BI1182" s="33">
        <v>150.0</v>
      </c>
      <c r="BJ1182" s="33" t="s">
        <v>170</v>
      </c>
      <c r="BK1182" s="5"/>
      <c r="BL1182" s="5">
        <f t="shared" si="5"/>
        <v>1997.25</v>
      </c>
      <c r="BM1182" s="5"/>
      <c r="BN1182" s="5"/>
      <c r="BO1182" s="42">
        <f t="shared" si="6"/>
        <v>1997.25</v>
      </c>
      <c r="BP1182" s="44"/>
      <c r="BQ1182" s="45"/>
      <c r="BR1182" s="47"/>
      <c r="BS1182" s="45"/>
      <c r="BT1182" s="37"/>
      <c r="BU1182" s="5"/>
      <c r="BV1182" s="38"/>
      <c r="BW1182" s="48"/>
      <c r="BX1182" s="44"/>
      <c r="BY1182" s="44"/>
      <c r="BZ1182" s="33" t="s">
        <v>131</v>
      </c>
      <c r="CA1182" s="5"/>
      <c r="CB1182" s="5"/>
      <c r="CC1182" s="33" t="s">
        <v>177</v>
      </c>
      <c r="CD1182" s="5"/>
      <c r="CE1182" s="5"/>
      <c r="CF1182" s="33" t="s">
        <v>178</v>
      </c>
      <c r="CG1182" s="33" t="s">
        <v>7718</v>
      </c>
      <c r="CH1182" s="5"/>
      <c r="CI1182" s="5"/>
      <c r="CJ1182" s="5"/>
      <c r="CK1182" s="33"/>
      <c r="CL1182" s="49">
        <v>44995.0</v>
      </c>
      <c r="CM1182" s="33" t="s">
        <v>180</v>
      </c>
      <c r="CN1182" s="5"/>
      <c r="CO1182" s="33">
        <v>1.0</v>
      </c>
      <c r="CP1182" s="33" t="s">
        <v>181</v>
      </c>
      <c r="CQ1182" s="50" t="str">
        <f t="shared" si="7"/>
        <v>09/04/1957</v>
      </c>
      <c r="CR1182" s="33" t="s">
        <v>182</v>
      </c>
      <c r="CS1182" s="33">
        <v>4.0</v>
      </c>
      <c r="CT1182" s="33">
        <v>5.0</v>
      </c>
      <c r="CU1182" s="33">
        <v>25.0</v>
      </c>
      <c r="CV1182" s="33">
        <v>927.0</v>
      </c>
      <c r="CW1182" s="5"/>
      <c r="CX1182" s="5"/>
      <c r="CY1182" s="33">
        <v>-99.626993</v>
      </c>
      <c r="CZ1182" s="33">
        <v>20.636556</v>
      </c>
      <c r="DA1182" s="33">
        <v>4.412157338E9</v>
      </c>
      <c r="DB1182" s="33">
        <v>2.0</v>
      </c>
      <c r="DC1182" s="33" t="s">
        <v>183</v>
      </c>
      <c r="DD1182" s="33">
        <v>2023.0</v>
      </c>
      <c r="DE1182" s="33" t="s">
        <v>184</v>
      </c>
      <c r="DF1182" s="33"/>
      <c r="DG1182" s="33" t="s">
        <v>185</v>
      </c>
      <c r="DH1182" s="33" t="s">
        <v>186</v>
      </c>
      <c r="DI1182" s="5"/>
      <c r="DJ1182" s="5"/>
    </row>
    <row r="1183">
      <c r="A1183" s="33" t="s">
        <v>7719</v>
      </c>
      <c r="B1183" s="34">
        <v>44956.0</v>
      </c>
      <c r="C1183" s="35" t="s">
        <v>137</v>
      </c>
      <c r="D1183" s="35" t="s">
        <v>139</v>
      </c>
      <c r="E1183" s="35" t="s">
        <v>142</v>
      </c>
      <c r="F1183" s="36" t="s">
        <v>144</v>
      </c>
      <c r="G1183" s="33" t="s">
        <v>7720</v>
      </c>
      <c r="H1183" s="33" t="s">
        <v>6722</v>
      </c>
      <c r="I1183" s="33" t="s">
        <v>980</v>
      </c>
      <c r="J1183" s="33" t="s">
        <v>4131</v>
      </c>
      <c r="K1183" s="35" t="s">
        <v>150</v>
      </c>
      <c r="L1183" s="33" t="s">
        <v>151</v>
      </c>
      <c r="M1183" s="5"/>
      <c r="N1183" s="33" t="s">
        <v>4107</v>
      </c>
      <c r="O1183" s="5"/>
      <c r="P1183" s="35" t="s">
        <v>153</v>
      </c>
      <c r="Q1183" s="35" t="s">
        <v>4107</v>
      </c>
      <c r="R1183" s="33">
        <v>76547.0</v>
      </c>
      <c r="S1183" s="37"/>
      <c r="T1183" s="33"/>
      <c r="U1183" s="33">
        <v>1.15</v>
      </c>
      <c r="V1183" s="33" t="s">
        <v>154</v>
      </c>
      <c r="W1183" s="33"/>
      <c r="X1183" s="33"/>
      <c r="Y1183" s="5"/>
      <c r="Z1183" s="5"/>
      <c r="AA1183" s="33">
        <v>1.0</v>
      </c>
      <c r="AB1183" s="33"/>
      <c r="AC1183" s="33">
        <v>1.0</v>
      </c>
      <c r="AD1183" s="5"/>
      <c r="AE1183" s="5"/>
      <c r="AF1183" s="5"/>
      <c r="AG1183" s="16"/>
      <c r="AH1183" s="38" t="str">
        <f t="shared" si="1"/>
        <v/>
      </c>
      <c r="AI1183" s="39">
        <f t="shared" si="2"/>
        <v>1</v>
      </c>
      <c r="AJ1183" s="37" t="str">
        <f t="shared" si="3"/>
        <v/>
      </c>
      <c r="AK1183" s="41" t="str">
        <f t="shared" si="4"/>
        <v/>
      </c>
      <c r="AL1183" s="35" t="s">
        <v>153</v>
      </c>
      <c r="AM1183" s="33" t="s">
        <v>4107</v>
      </c>
      <c r="AN1183" s="33" t="s">
        <v>4107</v>
      </c>
      <c r="AO1183" s="41"/>
      <c r="AP1183" s="33" t="s">
        <v>169</v>
      </c>
      <c r="AQ1183" s="33" t="s">
        <v>170</v>
      </c>
      <c r="AR1183" s="33">
        <v>150.0</v>
      </c>
      <c r="AS1183" s="42"/>
      <c r="AT1183" s="42"/>
      <c r="AU1183" s="42"/>
      <c r="AV1183" s="42"/>
      <c r="AW1183" s="42"/>
      <c r="AX1183" s="5"/>
      <c r="AY1183" s="33"/>
      <c r="AZ1183" s="33" t="s">
        <v>7721</v>
      </c>
      <c r="BA1183" s="5"/>
      <c r="BB1183" s="5"/>
      <c r="BC1183" s="5" t="s">
        <v>7722</v>
      </c>
      <c r="BD1183" s="33" t="s">
        <v>173</v>
      </c>
      <c r="BE1183" s="41"/>
      <c r="BF1183" s="35"/>
      <c r="BG1183" s="33" t="s">
        <v>169</v>
      </c>
      <c r="BH1183" s="5"/>
      <c r="BI1183" s="33">
        <v>150.0</v>
      </c>
      <c r="BJ1183" s="33" t="s">
        <v>170</v>
      </c>
      <c r="BK1183" s="5"/>
      <c r="BL1183" s="5">
        <f t="shared" si="5"/>
        <v>1997.25</v>
      </c>
      <c r="BM1183" s="5"/>
      <c r="BN1183" s="5"/>
      <c r="BO1183" s="42">
        <f t="shared" si="6"/>
        <v>1997.25</v>
      </c>
      <c r="BP1183" s="44"/>
      <c r="BQ1183" s="45"/>
      <c r="BR1183" s="47"/>
      <c r="BS1183" s="45"/>
      <c r="BT1183" s="37"/>
      <c r="BU1183" s="5"/>
      <c r="BV1183" s="38"/>
      <c r="BW1183" s="48"/>
      <c r="BX1183" s="44"/>
      <c r="BY1183" s="44"/>
      <c r="BZ1183" s="33" t="s">
        <v>131</v>
      </c>
      <c r="CA1183" s="5"/>
      <c r="CB1183" s="5"/>
      <c r="CC1183" s="33" t="s">
        <v>177</v>
      </c>
      <c r="CD1183" s="5"/>
      <c r="CE1183" s="5"/>
      <c r="CF1183" s="33" t="s">
        <v>178</v>
      </c>
      <c r="CG1183" s="33" t="s">
        <v>7723</v>
      </c>
      <c r="CH1183" s="5"/>
      <c r="CI1183" s="5"/>
      <c r="CJ1183" s="5"/>
      <c r="CK1183" s="33"/>
      <c r="CL1183" s="49">
        <v>44995.0</v>
      </c>
      <c r="CM1183" s="33" t="s">
        <v>180</v>
      </c>
      <c r="CN1183" s="5"/>
      <c r="CO1183" s="33">
        <v>1.0</v>
      </c>
      <c r="CP1183" s="33" t="s">
        <v>181</v>
      </c>
      <c r="CQ1183" s="50" t="str">
        <f t="shared" si="7"/>
        <v>06/12/1954</v>
      </c>
      <c r="CR1183" s="33" t="s">
        <v>182</v>
      </c>
      <c r="CS1183" s="33">
        <v>4.0</v>
      </c>
      <c r="CT1183" s="33">
        <v>5.0</v>
      </c>
      <c r="CU1183" s="33">
        <v>25.0</v>
      </c>
      <c r="CV1183" s="33">
        <v>927.0</v>
      </c>
      <c r="CW1183" s="5"/>
      <c r="CX1183" s="5"/>
      <c r="CY1183" s="33">
        <v>-99.626993</v>
      </c>
      <c r="CZ1183" s="33">
        <v>20.636556</v>
      </c>
      <c r="DA1183" s="33">
        <v>7.73171411E9</v>
      </c>
      <c r="DB1183" s="33">
        <v>2.0</v>
      </c>
      <c r="DC1183" s="33" t="s">
        <v>183</v>
      </c>
      <c r="DD1183" s="33">
        <v>2023.0</v>
      </c>
      <c r="DE1183" s="33" t="s">
        <v>184</v>
      </c>
      <c r="DF1183" s="33"/>
      <c r="DG1183" s="33" t="s">
        <v>185</v>
      </c>
      <c r="DH1183" s="33" t="s">
        <v>186</v>
      </c>
      <c r="DI1183" s="5"/>
      <c r="DJ1183" s="5"/>
    </row>
    <row r="1184">
      <c r="A1184" s="33" t="s">
        <v>7724</v>
      </c>
      <c r="B1184" s="34">
        <v>44956.0</v>
      </c>
      <c r="C1184" s="35" t="s">
        <v>137</v>
      </c>
      <c r="D1184" s="35" t="s">
        <v>139</v>
      </c>
      <c r="E1184" s="35" t="s">
        <v>142</v>
      </c>
      <c r="F1184" s="36" t="s">
        <v>144</v>
      </c>
      <c r="G1184" s="33" t="s">
        <v>7725</v>
      </c>
      <c r="H1184" s="33" t="s">
        <v>7726</v>
      </c>
      <c r="I1184" s="33" t="s">
        <v>980</v>
      </c>
      <c r="J1184" s="33" t="s">
        <v>231</v>
      </c>
      <c r="K1184" s="35" t="s">
        <v>150</v>
      </c>
      <c r="L1184" s="33" t="s">
        <v>7638</v>
      </c>
      <c r="M1184" s="5"/>
      <c r="N1184" s="33" t="s">
        <v>4107</v>
      </c>
      <c r="O1184" s="5"/>
      <c r="P1184" s="35" t="s">
        <v>153</v>
      </c>
      <c r="Q1184" s="35" t="s">
        <v>4107</v>
      </c>
      <c r="R1184" s="33">
        <v>76547.0</v>
      </c>
      <c r="S1184" s="37"/>
      <c r="T1184" s="33"/>
      <c r="U1184" s="33">
        <v>1.4</v>
      </c>
      <c r="V1184" s="33" t="s">
        <v>154</v>
      </c>
      <c r="W1184" s="33"/>
      <c r="X1184" s="33"/>
      <c r="Y1184" s="5"/>
      <c r="Z1184" s="5"/>
      <c r="AA1184" s="33">
        <v>1.0</v>
      </c>
      <c r="AB1184" s="33">
        <v>1.0</v>
      </c>
      <c r="AC1184" s="33"/>
      <c r="AD1184" s="5"/>
      <c r="AE1184" s="5"/>
      <c r="AF1184" s="5"/>
      <c r="AG1184" s="16"/>
      <c r="AH1184" s="38">
        <f t="shared" si="1"/>
        <v>1</v>
      </c>
      <c r="AI1184" s="39" t="str">
        <f t="shared" si="2"/>
        <v/>
      </c>
      <c r="AJ1184" s="37" t="str">
        <f t="shared" si="3"/>
        <v/>
      </c>
      <c r="AK1184" s="41" t="str">
        <f t="shared" si="4"/>
        <v/>
      </c>
      <c r="AL1184" s="35" t="s">
        <v>153</v>
      </c>
      <c r="AM1184" s="33" t="s">
        <v>4107</v>
      </c>
      <c r="AN1184" s="33" t="s">
        <v>4107</v>
      </c>
      <c r="AO1184" s="41"/>
      <c r="AP1184" s="33" t="s">
        <v>169</v>
      </c>
      <c r="AQ1184" s="33" t="s">
        <v>170</v>
      </c>
      <c r="AR1184" s="33">
        <v>150.0</v>
      </c>
      <c r="AS1184" s="42"/>
      <c r="AT1184" s="42"/>
      <c r="AU1184" s="42"/>
      <c r="AV1184" s="42"/>
      <c r="AW1184" s="42"/>
      <c r="AX1184" s="5"/>
      <c r="AY1184" s="33"/>
      <c r="AZ1184" s="33" t="s">
        <v>7727</v>
      </c>
      <c r="BA1184" s="5"/>
      <c r="BB1184" s="5"/>
      <c r="BC1184" s="5" t="s">
        <v>7728</v>
      </c>
      <c r="BD1184" s="33" t="s">
        <v>173</v>
      </c>
      <c r="BE1184" s="41"/>
      <c r="BF1184" s="35"/>
      <c r="BG1184" s="33" t="s">
        <v>169</v>
      </c>
      <c r="BH1184" s="5"/>
      <c r="BI1184" s="33">
        <v>150.0</v>
      </c>
      <c r="BJ1184" s="33" t="s">
        <v>170</v>
      </c>
      <c r="BK1184" s="5"/>
      <c r="BL1184" s="5">
        <f t="shared" si="5"/>
        <v>1997.25</v>
      </c>
      <c r="BM1184" s="5"/>
      <c r="BN1184" s="5"/>
      <c r="BO1184" s="42">
        <f t="shared" si="6"/>
        <v>1997.25</v>
      </c>
      <c r="BP1184" s="44"/>
      <c r="BQ1184" s="45"/>
      <c r="BR1184" s="47"/>
      <c r="BS1184" s="45"/>
      <c r="BT1184" s="37"/>
      <c r="BU1184" s="5"/>
      <c r="BV1184" s="38"/>
      <c r="BW1184" s="48"/>
      <c r="BX1184" s="44"/>
      <c r="BY1184" s="44"/>
      <c r="BZ1184" s="33" t="s">
        <v>131</v>
      </c>
      <c r="CA1184" s="5"/>
      <c r="CB1184" s="5"/>
      <c r="CC1184" s="33" t="s">
        <v>177</v>
      </c>
      <c r="CD1184" s="5"/>
      <c r="CE1184" s="5"/>
      <c r="CF1184" s="33" t="s">
        <v>178</v>
      </c>
      <c r="CG1184" s="33" t="s">
        <v>7729</v>
      </c>
      <c r="CH1184" s="5"/>
      <c r="CI1184" s="5"/>
      <c r="CJ1184" s="5"/>
      <c r="CK1184" s="33"/>
      <c r="CL1184" s="49">
        <v>44995.0</v>
      </c>
      <c r="CM1184" s="33" t="s">
        <v>180</v>
      </c>
      <c r="CN1184" s="5"/>
      <c r="CO1184" s="33">
        <v>1.0</v>
      </c>
      <c r="CP1184" s="33" t="s">
        <v>181</v>
      </c>
      <c r="CQ1184" s="50" t="str">
        <f t="shared" si="7"/>
        <v>30/04/1947</v>
      </c>
      <c r="CR1184" s="33" t="s">
        <v>243</v>
      </c>
      <c r="CS1184" s="33">
        <v>4.0</v>
      </c>
      <c r="CT1184" s="33">
        <v>5.0</v>
      </c>
      <c r="CU1184" s="33">
        <v>25.0</v>
      </c>
      <c r="CV1184" s="33">
        <v>927.0</v>
      </c>
      <c r="CW1184" s="5"/>
      <c r="CX1184" s="5"/>
      <c r="CY1184" s="33">
        <v>-99.641928</v>
      </c>
      <c r="CZ1184" s="33">
        <v>20.635331</v>
      </c>
      <c r="DA1184" s="33">
        <v>4.411199639E9</v>
      </c>
      <c r="DB1184" s="33">
        <v>2.0</v>
      </c>
      <c r="DC1184" s="33" t="s">
        <v>183</v>
      </c>
      <c r="DD1184" s="33">
        <v>2023.0</v>
      </c>
      <c r="DE1184" s="33" t="s">
        <v>184</v>
      </c>
      <c r="DF1184" s="33"/>
      <c r="DG1184" s="33" t="s">
        <v>185</v>
      </c>
      <c r="DH1184" s="33" t="s">
        <v>186</v>
      </c>
      <c r="DI1184" s="5"/>
      <c r="DJ1184" s="5"/>
    </row>
    <row r="1185">
      <c r="A1185" s="33" t="s">
        <v>7730</v>
      </c>
      <c r="B1185" s="34">
        <v>44956.0</v>
      </c>
      <c r="C1185" s="35" t="s">
        <v>137</v>
      </c>
      <c r="D1185" s="35" t="s">
        <v>139</v>
      </c>
      <c r="E1185" s="35" t="s">
        <v>142</v>
      </c>
      <c r="F1185" s="36" t="s">
        <v>144</v>
      </c>
      <c r="G1185" s="33" t="s">
        <v>7731</v>
      </c>
      <c r="H1185" s="33" t="s">
        <v>5708</v>
      </c>
      <c r="I1185" s="33" t="s">
        <v>1602</v>
      </c>
      <c r="J1185" s="33" t="s">
        <v>204</v>
      </c>
      <c r="K1185" s="35" t="s">
        <v>150</v>
      </c>
      <c r="L1185" s="33" t="s">
        <v>7732</v>
      </c>
      <c r="M1185" s="5"/>
      <c r="N1185" s="33" t="s">
        <v>5531</v>
      </c>
      <c r="O1185" s="5"/>
      <c r="P1185" s="35" t="s">
        <v>153</v>
      </c>
      <c r="Q1185" s="35" t="s">
        <v>5531</v>
      </c>
      <c r="R1185" s="33">
        <v>76513.0</v>
      </c>
      <c r="S1185" s="37"/>
      <c r="T1185" s="33"/>
      <c r="U1185" s="33">
        <v>5.88</v>
      </c>
      <c r="V1185" s="33" t="s">
        <v>154</v>
      </c>
      <c r="W1185" s="33"/>
      <c r="X1185" s="33"/>
      <c r="Y1185" s="5"/>
      <c r="Z1185" s="5"/>
      <c r="AA1185" s="33">
        <v>1.0</v>
      </c>
      <c r="AB1185" s="33"/>
      <c r="AC1185" s="33">
        <v>1.0</v>
      </c>
      <c r="AD1185" s="5"/>
      <c r="AE1185" s="5"/>
      <c r="AF1185" s="5"/>
      <c r="AG1185" s="16"/>
      <c r="AH1185" s="38" t="str">
        <f t="shared" si="1"/>
        <v/>
      </c>
      <c r="AI1185" s="39">
        <f t="shared" si="2"/>
        <v>1</v>
      </c>
      <c r="AJ1185" s="37" t="str">
        <f t="shared" si="3"/>
        <v/>
      </c>
      <c r="AK1185" s="41" t="str">
        <f t="shared" si="4"/>
        <v/>
      </c>
      <c r="AL1185" s="35" t="s">
        <v>153</v>
      </c>
      <c r="AM1185" s="33" t="s">
        <v>492</v>
      </c>
      <c r="AN1185" s="33" t="s">
        <v>492</v>
      </c>
      <c r="AO1185" s="41"/>
      <c r="AP1185" s="33" t="s">
        <v>169</v>
      </c>
      <c r="AQ1185" s="33" t="s">
        <v>170</v>
      </c>
      <c r="AR1185" s="33">
        <v>300.0</v>
      </c>
      <c r="AS1185" s="42"/>
      <c r="AT1185" s="42"/>
      <c r="AU1185" s="42"/>
      <c r="AV1185" s="42"/>
      <c r="AW1185" s="42"/>
      <c r="AX1185" s="5"/>
      <c r="AY1185" s="33"/>
      <c r="AZ1185" s="33" t="s">
        <v>7733</v>
      </c>
      <c r="BA1185" s="5"/>
      <c r="BB1185" s="5"/>
      <c r="BC1185" s="5" t="s">
        <v>7734</v>
      </c>
      <c r="BD1185" s="33" t="s">
        <v>173</v>
      </c>
      <c r="BE1185" s="41"/>
      <c r="BF1185" s="35"/>
      <c r="BG1185" s="33" t="s">
        <v>169</v>
      </c>
      <c r="BH1185" s="5"/>
      <c r="BI1185" s="33">
        <v>300.0</v>
      </c>
      <c r="BJ1185" s="33" t="s">
        <v>170</v>
      </c>
      <c r="BK1185" s="5"/>
      <c r="BL1185" s="5">
        <f t="shared" si="5"/>
        <v>3994.5</v>
      </c>
      <c r="BM1185" s="5"/>
      <c r="BN1185" s="5"/>
      <c r="BO1185" s="42">
        <f t="shared" si="6"/>
        <v>3994.5</v>
      </c>
      <c r="BP1185" s="44"/>
      <c r="BQ1185" s="45"/>
      <c r="BR1185" s="47"/>
      <c r="BS1185" s="45"/>
      <c r="BT1185" s="37"/>
      <c r="BU1185" s="5"/>
      <c r="BV1185" s="38"/>
      <c r="BW1185" s="48"/>
      <c r="BX1185" s="44"/>
      <c r="BY1185" s="44"/>
      <c r="BZ1185" s="33" t="s">
        <v>131</v>
      </c>
      <c r="CA1185" s="5"/>
      <c r="CB1185" s="5"/>
      <c r="CC1185" s="33" t="s">
        <v>177</v>
      </c>
      <c r="CD1185" s="5"/>
      <c r="CE1185" s="5"/>
      <c r="CF1185" s="33" t="s">
        <v>178</v>
      </c>
      <c r="CG1185" s="33" t="s">
        <v>7735</v>
      </c>
      <c r="CH1185" s="5"/>
      <c r="CI1185" s="5"/>
      <c r="CJ1185" s="5"/>
      <c r="CK1185" s="33"/>
      <c r="CL1185" s="49">
        <v>44995.0</v>
      </c>
      <c r="CM1185" s="33" t="s">
        <v>180</v>
      </c>
      <c r="CN1185" s="5"/>
      <c r="CO1185" s="33">
        <v>2.0</v>
      </c>
      <c r="CP1185" s="33" t="s">
        <v>181</v>
      </c>
      <c r="CQ1185" s="50" t="str">
        <f t="shared" si="7"/>
        <v>07/11/1946</v>
      </c>
      <c r="CR1185" s="33" t="s">
        <v>182</v>
      </c>
      <c r="CS1185" s="33">
        <v>4.0</v>
      </c>
      <c r="CT1185" s="33">
        <v>5.0</v>
      </c>
      <c r="CU1185" s="33">
        <v>25.0</v>
      </c>
      <c r="CV1185" s="33">
        <v>1624.0</v>
      </c>
      <c r="CW1185" s="5"/>
      <c r="CX1185" s="5"/>
      <c r="CY1185" s="33">
        <v>-99.762037</v>
      </c>
      <c r="CZ1185" s="33">
        <v>20.699437</v>
      </c>
      <c r="DA1185" s="33">
        <v>4.412059043E9</v>
      </c>
      <c r="DB1185" s="33">
        <v>2.0</v>
      </c>
      <c r="DC1185" s="33" t="s">
        <v>183</v>
      </c>
      <c r="DD1185" s="33">
        <v>2023.0</v>
      </c>
      <c r="DE1185" s="33" t="s">
        <v>184</v>
      </c>
      <c r="DF1185" s="33"/>
      <c r="DG1185" s="33" t="s">
        <v>185</v>
      </c>
      <c r="DH1185" s="33" t="s">
        <v>186</v>
      </c>
      <c r="DI1185" s="5"/>
      <c r="DJ1185" s="5"/>
    </row>
    <row r="1186">
      <c r="A1186" s="33" t="s">
        <v>7736</v>
      </c>
      <c r="B1186" s="34">
        <v>44956.0</v>
      </c>
      <c r="C1186" s="35" t="s">
        <v>137</v>
      </c>
      <c r="D1186" s="35" t="s">
        <v>139</v>
      </c>
      <c r="E1186" s="35" t="s">
        <v>142</v>
      </c>
      <c r="F1186" s="36" t="s">
        <v>144</v>
      </c>
      <c r="G1186" s="33" t="s">
        <v>7737</v>
      </c>
      <c r="H1186" s="33" t="s">
        <v>2049</v>
      </c>
      <c r="I1186" s="33" t="s">
        <v>2897</v>
      </c>
      <c r="J1186" s="33" t="s">
        <v>350</v>
      </c>
      <c r="K1186" s="35" t="s">
        <v>150</v>
      </c>
      <c r="L1186" s="33" t="s">
        <v>2349</v>
      </c>
      <c r="M1186" s="5"/>
      <c r="N1186" s="33" t="s">
        <v>5531</v>
      </c>
      <c r="O1186" s="5"/>
      <c r="P1186" s="35" t="s">
        <v>153</v>
      </c>
      <c r="Q1186" s="35" t="s">
        <v>5531</v>
      </c>
      <c r="R1186" s="33">
        <v>76513.0</v>
      </c>
      <c r="S1186" s="37"/>
      <c r="T1186" s="33"/>
      <c r="U1186" s="33">
        <v>4.53</v>
      </c>
      <c r="V1186" s="33" t="s">
        <v>154</v>
      </c>
      <c r="W1186" s="33"/>
      <c r="X1186" s="33"/>
      <c r="Y1186" s="5"/>
      <c r="Z1186" s="5"/>
      <c r="AA1186" s="33">
        <v>1.0</v>
      </c>
      <c r="AB1186" s="33"/>
      <c r="AC1186" s="33">
        <v>1.0</v>
      </c>
      <c r="AD1186" s="5"/>
      <c r="AE1186" s="5"/>
      <c r="AF1186" s="5"/>
      <c r="AG1186" s="16"/>
      <c r="AH1186" s="38" t="str">
        <f t="shared" si="1"/>
        <v/>
      </c>
      <c r="AI1186" s="39">
        <f t="shared" si="2"/>
        <v>1</v>
      </c>
      <c r="AJ1186" s="37" t="str">
        <f t="shared" si="3"/>
        <v/>
      </c>
      <c r="AK1186" s="41" t="str">
        <f t="shared" si="4"/>
        <v/>
      </c>
      <c r="AL1186" s="35" t="s">
        <v>153</v>
      </c>
      <c r="AM1186" s="33" t="s">
        <v>492</v>
      </c>
      <c r="AN1186" s="33" t="s">
        <v>492</v>
      </c>
      <c r="AO1186" s="41"/>
      <c r="AP1186" s="33" t="s">
        <v>169</v>
      </c>
      <c r="AQ1186" s="33" t="s">
        <v>170</v>
      </c>
      <c r="AR1186" s="33">
        <v>300.0</v>
      </c>
      <c r="AS1186" s="42"/>
      <c r="AT1186" s="42"/>
      <c r="AU1186" s="42"/>
      <c r="AV1186" s="42"/>
      <c r="AW1186" s="42"/>
      <c r="AX1186" s="5"/>
      <c r="AY1186" s="33"/>
      <c r="AZ1186" s="33" t="s">
        <v>7738</v>
      </c>
      <c r="BA1186" s="5"/>
      <c r="BB1186" s="5"/>
      <c r="BC1186" s="5" t="s">
        <v>7739</v>
      </c>
      <c r="BD1186" s="33" t="s">
        <v>173</v>
      </c>
      <c r="BE1186" s="41"/>
      <c r="BF1186" s="35"/>
      <c r="BG1186" s="33" t="s">
        <v>169</v>
      </c>
      <c r="BH1186" s="5"/>
      <c r="BI1186" s="33">
        <v>300.0</v>
      </c>
      <c r="BJ1186" s="33" t="s">
        <v>170</v>
      </c>
      <c r="BK1186" s="5"/>
      <c r="BL1186" s="5">
        <f t="shared" si="5"/>
        <v>3994.5</v>
      </c>
      <c r="BM1186" s="5"/>
      <c r="BN1186" s="5"/>
      <c r="BO1186" s="42">
        <f t="shared" si="6"/>
        <v>3994.5</v>
      </c>
      <c r="BP1186" s="44"/>
      <c r="BQ1186" s="45"/>
      <c r="BR1186" s="47"/>
      <c r="BS1186" s="45"/>
      <c r="BT1186" s="37"/>
      <c r="BU1186" s="5"/>
      <c r="BV1186" s="38"/>
      <c r="BW1186" s="48"/>
      <c r="BX1186" s="44"/>
      <c r="BY1186" s="44"/>
      <c r="BZ1186" s="33" t="s">
        <v>131</v>
      </c>
      <c r="CA1186" s="5"/>
      <c r="CB1186" s="5"/>
      <c r="CC1186" s="33" t="s">
        <v>177</v>
      </c>
      <c r="CD1186" s="5"/>
      <c r="CE1186" s="5"/>
      <c r="CF1186" s="33" t="s">
        <v>178</v>
      </c>
      <c r="CG1186" s="33" t="s">
        <v>7740</v>
      </c>
      <c r="CH1186" s="5"/>
      <c r="CI1186" s="5"/>
      <c r="CJ1186" s="5"/>
      <c r="CK1186" s="33"/>
      <c r="CL1186" s="49">
        <v>44995.0</v>
      </c>
      <c r="CM1186" s="33" t="s">
        <v>180</v>
      </c>
      <c r="CN1186" s="5"/>
      <c r="CO1186" s="33">
        <v>2.0</v>
      </c>
      <c r="CP1186" s="33" t="s">
        <v>181</v>
      </c>
      <c r="CQ1186" s="50" t="str">
        <f t="shared" si="7"/>
        <v>08/03/1939</v>
      </c>
      <c r="CR1186" s="33" t="s">
        <v>182</v>
      </c>
      <c r="CS1186" s="33">
        <v>4.0</v>
      </c>
      <c r="CT1186" s="33">
        <v>5.0</v>
      </c>
      <c r="CU1186" s="33">
        <v>25.0</v>
      </c>
      <c r="CV1186" s="33">
        <v>1624.0</v>
      </c>
      <c r="CW1186" s="5"/>
      <c r="CX1186" s="5"/>
      <c r="CY1186" s="33">
        <v>-99.760868</v>
      </c>
      <c r="CZ1186" s="33">
        <v>20.697018</v>
      </c>
      <c r="DA1186" s="33">
        <v>4.411054267E9</v>
      </c>
      <c r="DB1186" s="33">
        <v>2.0</v>
      </c>
      <c r="DC1186" s="33" t="s">
        <v>183</v>
      </c>
      <c r="DD1186" s="33">
        <v>2023.0</v>
      </c>
      <c r="DE1186" s="33" t="s">
        <v>184</v>
      </c>
      <c r="DF1186" s="33"/>
      <c r="DG1186" s="33" t="s">
        <v>185</v>
      </c>
      <c r="DH1186" s="33" t="s">
        <v>186</v>
      </c>
      <c r="DI1186" s="5"/>
      <c r="DJ1186" s="5"/>
    </row>
    <row r="1187">
      <c r="A1187" s="33" t="s">
        <v>7741</v>
      </c>
      <c r="B1187" s="34">
        <v>44956.0</v>
      </c>
      <c r="C1187" s="35" t="s">
        <v>137</v>
      </c>
      <c r="D1187" s="35" t="s">
        <v>139</v>
      </c>
      <c r="E1187" s="35" t="s">
        <v>142</v>
      </c>
      <c r="F1187" s="36" t="s">
        <v>144</v>
      </c>
      <c r="G1187" s="33" t="s">
        <v>7742</v>
      </c>
      <c r="H1187" s="33" t="s">
        <v>7743</v>
      </c>
      <c r="I1187" s="33" t="s">
        <v>204</v>
      </c>
      <c r="J1187" s="33" t="s">
        <v>220</v>
      </c>
      <c r="K1187" s="35" t="s">
        <v>150</v>
      </c>
      <c r="L1187" s="33" t="s">
        <v>7744</v>
      </c>
      <c r="M1187" s="5"/>
      <c r="N1187" s="33" t="s">
        <v>5531</v>
      </c>
      <c r="O1187" s="5"/>
      <c r="P1187" s="35" t="s">
        <v>153</v>
      </c>
      <c r="Q1187" s="35" t="s">
        <v>5531</v>
      </c>
      <c r="R1187" s="33">
        <v>76513.0</v>
      </c>
      <c r="S1187" s="37"/>
      <c r="T1187" s="33"/>
      <c r="U1187" s="33">
        <v>8.18</v>
      </c>
      <c r="V1187" s="33" t="s">
        <v>154</v>
      </c>
      <c r="W1187" s="33"/>
      <c r="X1187" s="33"/>
      <c r="Y1187" s="5"/>
      <c r="Z1187" s="5"/>
      <c r="AA1187" s="33">
        <v>1.0</v>
      </c>
      <c r="AB1187" s="33"/>
      <c r="AC1187" s="33">
        <v>1.0</v>
      </c>
      <c r="AD1187" s="5"/>
      <c r="AE1187" s="5"/>
      <c r="AF1187" s="5"/>
      <c r="AG1187" s="16"/>
      <c r="AH1187" s="38" t="str">
        <f t="shared" si="1"/>
        <v/>
      </c>
      <c r="AI1187" s="39">
        <f t="shared" si="2"/>
        <v>1</v>
      </c>
      <c r="AJ1187" s="37" t="str">
        <f t="shared" si="3"/>
        <v/>
      </c>
      <c r="AK1187" s="41" t="str">
        <f t="shared" si="4"/>
        <v/>
      </c>
      <c r="AL1187" s="35" t="s">
        <v>153</v>
      </c>
      <c r="AM1187" s="33" t="s">
        <v>492</v>
      </c>
      <c r="AN1187" s="33" t="s">
        <v>492</v>
      </c>
      <c r="AO1187" s="41"/>
      <c r="AP1187" s="33" t="s">
        <v>169</v>
      </c>
      <c r="AQ1187" s="33" t="s">
        <v>170</v>
      </c>
      <c r="AR1187" s="33">
        <v>300.0</v>
      </c>
      <c r="AS1187" s="42"/>
      <c r="AT1187" s="42"/>
      <c r="AU1187" s="42"/>
      <c r="AV1187" s="42"/>
      <c r="AW1187" s="42"/>
      <c r="AX1187" s="5"/>
      <c r="AY1187" s="33"/>
      <c r="AZ1187" s="33" t="s">
        <v>7745</v>
      </c>
      <c r="BA1187" s="5"/>
      <c r="BB1187" s="5"/>
      <c r="BC1187" s="5" t="s">
        <v>7746</v>
      </c>
      <c r="BD1187" s="33" t="s">
        <v>173</v>
      </c>
      <c r="BE1187" s="41"/>
      <c r="BF1187" s="35"/>
      <c r="BG1187" s="33" t="s">
        <v>169</v>
      </c>
      <c r="BH1187" s="5"/>
      <c r="BI1187" s="33">
        <v>300.0</v>
      </c>
      <c r="BJ1187" s="33" t="s">
        <v>170</v>
      </c>
      <c r="BK1187" s="5"/>
      <c r="BL1187" s="5">
        <f t="shared" si="5"/>
        <v>3994.5</v>
      </c>
      <c r="BM1187" s="5"/>
      <c r="BN1187" s="5"/>
      <c r="BO1187" s="42">
        <f t="shared" si="6"/>
        <v>3994.5</v>
      </c>
      <c r="BP1187" s="44"/>
      <c r="BQ1187" s="45"/>
      <c r="BR1187" s="47"/>
      <c r="BS1187" s="45"/>
      <c r="BT1187" s="37"/>
      <c r="BU1187" s="5"/>
      <c r="BV1187" s="38"/>
      <c r="BW1187" s="48"/>
      <c r="BX1187" s="44"/>
      <c r="BY1187" s="44"/>
      <c r="BZ1187" s="33" t="s">
        <v>131</v>
      </c>
      <c r="CA1187" s="5"/>
      <c r="CB1187" s="5"/>
      <c r="CC1187" s="33" t="s">
        <v>177</v>
      </c>
      <c r="CD1187" s="5"/>
      <c r="CE1187" s="5"/>
      <c r="CF1187" s="33" t="s">
        <v>178</v>
      </c>
      <c r="CG1187" s="33" t="s">
        <v>7747</v>
      </c>
      <c r="CH1187" s="5"/>
      <c r="CI1187" s="5"/>
      <c r="CJ1187" s="5"/>
      <c r="CK1187" s="33"/>
      <c r="CL1187" s="49">
        <v>44995.0</v>
      </c>
      <c r="CM1187" s="33" t="s">
        <v>180</v>
      </c>
      <c r="CN1187" s="5"/>
      <c r="CO1187" s="33">
        <v>2.0</v>
      </c>
      <c r="CP1187" s="33" t="s">
        <v>181</v>
      </c>
      <c r="CQ1187" s="50" t="str">
        <f t="shared" si="7"/>
        <v>18/01/1960</v>
      </c>
      <c r="CR1187" s="33" t="s">
        <v>182</v>
      </c>
      <c r="CS1187" s="33">
        <v>4.0</v>
      </c>
      <c r="CT1187" s="33">
        <v>5.0</v>
      </c>
      <c r="CU1187" s="33">
        <v>25.0</v>
      </c>
      <c r="CV1187" s="33">
        <v>1624.0</v>
      </c>
      <c r="CW1187" s="5"/>
      <c r="CX1187" s="5"/>
      <c r="CY1187" s="33">
        <v>-99.761721</v>
      </c>
      <c r="CZ1187" s="33">
        <v>20.700275</v>
      </c>
      <c r="DA1187" s="33">
        <v>4.411087608E9</v>
      </c>
      <c r="DB1187" s="33">
        <v>2.0</v>
      </c>
      <c r="DC1187" s="33" t="s">
        <v>183</v>
      </c>
      <c r="DD1187" s="33">
        <v>2023.0</v>
      </c>
      <c r="DE1187" s="33" t="s">
        <v>184</v>
      </c>
      <c r="DF1187" s="33"/>
      <c r="DG1187" s="33" t="s">
        <v>185</v>
      </c>
      <c r="DH1187" s="33" t="s">
        <v>186</v>
      </c>
      <c r="DI1187" s="5"/>
      <c r="DJ1187" s="5"/>
    </row>
    <row r="1188">
      <c r="A1188" s="33" t="s">
        <v>7748</v>
      </c>
      <c r="B1188" s="34">
        <v>44956.0</v>
      </c>
      <c r="C1188" s="35" t="s">
        <v>137</v>
      </c>
      <c r="D1188" s="35" t="s">
        <v>139</v>
      </c>
      <c r="E1188" s="35" t="s">
        <v>142</v>
      </c>
      <c r="F1188" s="36" t="s">
        <v>144</v>
      </c>
      <c r="G1188" s="33" t="s">
        <v>7749</v>
      </c>
      <c r="H1188" s="33" t="s">
        <v>1503</v>
      </c>
      <c r="I1188" s="33" t="s">
        <v>204</v>
      </c>
      <c r="J1188" s="33" t="s">
        <v>220</v>
      </c>
      <c r="K1188" s="35" t="s">
        <v>150</v>
      </c>
      <c r="L1188" s="33" t="s">
        <v>7750</v>
      </c>
      <c r="M1188" s="5"/>
      <c r="N1188" s="33" t="s">
        <v>5531</v>
      </c>
      <c r="O1188" s="5"/>
      <c r="P1188" s="35" t="s">
        <v>153</v>
      </c>
      <c r="Q1188" s="35" t="s">
        <v>5531</v>
      </c>
      <c r="R1188" s="33">
        <v>76513.0</v>
      </c>
      <c r="S1188" s="37"/>
      <c r="T1188" s="33"/>
      <c r="U1188" s="33">
        <v>4.66</v>
      </c>
      <c r="V1188" s="33" t="s">
        <v>154</v>
      </c>
      <c r="W1188" s="33"/>
      <c r="X1188" s="33"/>
      <c r="Y1188" s="5"/>
      <c r="Z1188" s="5"/>
      <c r="AA1188" s="33">
        <v>1.0</v>
      </c>
      <c r="AB1188" s="33"/>
      <c r="AC1188" s="33">
        <v>1.0</v>
      </c>
      <c r="AD1188" s="5"/>
      <c r="AE1188" s="5"/>
      <c r="AF1188" s="5"/>
      <c r="AG1188" s="16"/>
      <c r="AH1188" s="38" t="str">
        <f t="shared" si="1"/>
        <v/>
      </c>
      <c r="AI1188" s="39">
        <f t="shared" si="2"/>
        <v>1</v>
      </c>
      <c r="AJ1188" s="37" t="str">
        <f t="shared" si="3"/>
        <v/>
      </c>
      <c r="AK1188" s="41" t="str">
        <f t="shared" si="4"/>
        <v/>
      </c>
      <c r="AL1188" s="35" t="s">
        <v>153</v>
      </c>
      <c r="AM1188" s="33" t="s">
        <v>492</v>
      </c>
      <c r="AN1188" s="33" t="s">
        <v>492</v>
      </c>
      <c r="AO1188" s="41"/>
      <c r="AP1188" s="33" t="s">
        <v>169</v>
      </c>
      <c r="AQ1188" s="33" t="s">
        <v>170</v>
      </c>
      <c r="AR1188" s="33">
        <v>300.0</v>
      </c>
      <c r="AS1188" s="42"/>
      <c r="AT1188" s="42"/>
      <c r="AU1188" s="42"/>
      <c r="AV1188" s="42"/>
      <c r="AW1188" s="42"/>
      <c r="AX1188" s="5"/>
      <c r="AY1188" s="33"/>
      <c r="AZ1188" s="33" t="s">
        <v>7751</v>
      </c>
      <c r="BA1188" s="5"/>
      <c r="BB1188" s="5"/>
      <c r="BC1188" s="5" t="s">
        <v>7752</v>
      </c>
      <c r="BD1188" s="33" t="s">
        <v>173</v>
      </c>
      <c r="BE1188" s="41"/>
      <c r="BF1188" s="35"/>
      <c r="BG1188" s="33" t="s">
        <v>169</v>
      </c>
      <c r="BH1188" s="5"/>
      <c r="BI1188" s="33">
        <v>300.0</v>
      </c>
      <c r="BJ1188" s="33" t="s">
        <v>170</v>
      </c>
      <c r="BK1188" s="5"/>
      <c r="BL1188" s="5">
        <f t="shared" si="5"/>
        <v>3994.5</v>
      </c>
      <c r="BM1188" s="5"/>
      <c r="BN1188" s="5"/>
      <c r="BO1188" s="42">
        <f t="shared" si="6"/>
        <v>3994.5</v>
      </c>
      <c r="BP1188" s="44"/>
      <c r="BQ1188" s="45"/>
      <c r="BR1188" s="47"/>
      <c r="BS1188" s="45"/>
      <c r="BT1188" s="37"/>
      <c r="BU1188" s="5"/>
      <c r="BV1188" s="38"/>
      <c r="BW1188" s="48"/>
      <c r="BX1188" s="44"/>
      <c r="BY1188" s="44"/>
      <c r="BZ1188" s="33" t="s">
        <v>131</v>
      </c>
      <c r="CA1188" s="5"/>
      <c r="CB1188" s="5"/>
      <c r="CC1188" s="33" t="s">
        <v>177</v>
      </c>
      <c r="CD1188" s="5"/>
      <c r="CE1188" s="5"/>
      <c r="CF1188" s="33" t="s">
        <v>178</v>
      </c>
      <c r="CG1188" s="33" t="s">
        <v>7753</v>
      </c>
      <c r="CH1188" s="5"/>
      <c r="CI1188" s="5"/>
      <c r="CJ1188" s="5"/>
      <c r="CK1188" s="33"/>
      <c r="CL1188" s="49">
        <v>44995.0</v>
      </c>
      <c r="CM1188" s="33" t="s">
        <v>180</v>
      </c>
      <c r="CN1188" s="5"/>
      <c r="CO1188" s="33">
        <v>2.0</v>
      </c>
      <c r="CP1188" s="33" t="s">
        <v>181</v>
      </c>
      <c r="CQ1188" s="50" t="str">
        <f t="shared" si="7"/>
        <v>11/08/1949</v>
      </c>
      <c r="CR1188" s="33" t="s">
        <v>182</v>
      </c>
      <c r="CS1188" s="33">
        <v>4.0</v>
      </c>
      <c r="CT1188" s="33">
        <v>5.0</v>
      </c>
      <c r="CU1188" s="33">
        <v>25.0</v>
      </c>
      <c r="CV1188" s="33">
        <v>1624.0</v>
      </c>
      <c r="CW1188" s="5"/>
      <c r="CX1188" s="5"/>
      <c r="CY1188" s="33">
        <v>-99.761721</v>
      </c>
      <c r="CZ1188" s="33">
        <v>20.700275</v>
      </c>
      <c r="DA1188" s="33">
        <v>4.41106828E9</v>
      </c>
      <c r="DB1188" s="33">
        <v>2.0</v>
      </c>
      <c r="DC1188" s="33" t="s">
        <v>183</v>
      </c>
      <c r="DD1188" s="33">
        <v>2023.0</v>
      </c>
      <c r="DE1188" s="33" t="s">
        <v>184</v>
      </c>
      <c r="DF1188" s="33"/>
      <c r="DG1188" s="33" t="s">
        <v>185</v>
      </c>
      <c r="DH1188" s="33" t="s">
        <v>186</v>
      </c>
      <c r="DI1188" s="5"/>
      <c r="DJ1188" s="5"/>
    </row>
    <row r="1189">
      <c r="A1189" s="33" t="s">
        <v>7754</v>
      </c>
      <c r="B1189" s="34">
        <v>44956.0</v>
      </c>
      <c r="C1189" s="35" t="s">
        <v>137</v>
      </c>
      <c r="D1189" s="35" t="s">
        <v>139</v>
      </c>
      <c r="E1189" s="35" t="s">
        <v>142</v>
      </c>
      <c r="F1189" s="36" t="s">
        <v>144</v>
      </c>
      <c r="G1189" s="33" t="s">
        <v>7755</v>
      </c>
      <c r="H1189" s="33" t="s">
        <v>4271</v>
      </c>
      <c r="I1189" s="33" t="s">
        <v>204</v>
      </c>
      <c r="J1189" s="33" t="s">
        <v>1449</v>
      </c>
      <c r="K1189" s="35" t="s">
        <v>150</v>
      </c>
      <c r="L1189" s="33" t="s">
        <v>7756</v>
      </c>
      <c r="M1189" s="5"/>
      <c r="N1189" s="33" t="s">
        <v>5531</v>
      </c>
      <c r="O1189" s="5"/>
      <c r="P1189" s="35" t="s">
        <v>153</v>
      </c>
      <c r="Q1189" s="35" t="s">
        <v>5531</v>
      </c>
      <c r="R1189" s="33">
        <v>76513.0</v>
      </c>
      <c r="S1189" s="37"/>
      <c r="T1189" s="33"/>
      <c r="U1189" s="33">
        <v>5.9</v>
      </c>
      <c r="V1189" s="33" t="s">
        <v>154</v>
      </c>
      <c r="W1189" s="33"/>
      <c r="X1189" s="33"/>
      <c r="Y1189" s="5"/>
      <c r="Z1189" s="5"/>
      <c r="AA1189" s="33">
        <v>1.0</v>
      </c>
      <c r="AB1189" s="33"/>
      <c r="AC1189" s="33">
        <v>1.0</v>
      </c>
      <c r="AD1189" s="5"/>
      <c r="AE1189" s="5"/>
      <c r="AF1189" s="5"/>
      <c r="AG1189" s="16"/>
      <c r="AH1189" s="38" t="str">
        <f t="shared" si="1"/>
        <v/>
      </c>
      <c r="AI1189" s="39" t="str">
        <f t="shared" si="2"/>
        <v/>
      </c>
      <c r="AJ1189" s="37" t="str">
        <f t="shared" si="3"/>
        <v/>
      </c>
      <c r="AK1189" s="41" t="str">
        <f t="shared" si="4"/>
        <v/>
      </c>
      <c r="AL1189" s="35" t="s">
        <v>153</v>
      </c>
      <c r="AM1189" s="33" t="s">
        <v>492</v>
      </c>
      <c r="AN1189" s="33" t="s">
        <v>492</v>
      </c>
      <c r="AO1189" s="41"/>
      <c r="AP1189" s="33" t="s">
        <v>169</v>
      </c>
      <c r="AQ1189" s="33" t="s">
        <v>170</v>
      </c>
      <c r="AR1189" s="33">
        <v>300.0</v>
      </c>
      <c r="AS1189" s="42"/>
      <c r="AT1189" s="42"/>
      <c r="AU1189" s="42"/>
      <c r="AV1189" s="42"/>
      <c r="AW1189" s="42"/>
      <c r="AX1189" s="5"/>
      <c r="AY1189" s="33"/>
      <c r="AZ1189" s="33" t="s">
        <v>7757</v>
      </c>
      <c r="BA1189" s="5"/>
      <c r="BB1189" s="5"/>
      <c r="BC1189" s="5" t="s">
        <v>7758</v>
      </c>
      <c r="BD1189" s="33" t="s">
        <v>173</v>
      </c>
      <c r="BE1189" s="41"/>
      <c r="BF1189" s="35"/>
      <c r="BG1189" s="33" t="s">
        <v>169</v>
      </c>
      <c r="BH1189" s="5"/>
      <c r="BI1189" s="33">
        <v>300.0</v>
      </c>
      <c r="BJ1189" s="33" t="s">
        <v>170</v>
      </c>
      <c r="BK1189" s="5"/>
      <c r="BL1189" s="5">
        <f t="shared" si="5"/>
        <v>3994.5</v>
      </c>
      <c r="BM1189" s="5"/>
      <c r="BN1189" s="5"/>
      <c r="BO1189" s="42">
        <f t="shared" si="6"/>
        <v>3994.5</v>
      </c>
      <c r="BP1189" s="44"/>
      <c r="BQ1189" s="45"/>
      <c r="BR1189" s="47"/>
      <c r="BS1189" s="45"/>
      <c r="BT1189" s="37"/>
      <c r="BU1189" s="5"/>
      <c r="BV1189" s="38"/>
      <c r="BW1189" s="48"/>
      <c r="BX1189" s="44"/>
      <c r="BY1189" s="44"/>
      <c r="BZ1189" s="33" t="s">
        <v>131</v>
      </c>
      <c r="CA1189" s="5"/>
      <c r="CB1189" s="5"/>
      <c r="CC1189" s="33" t="s">
        <v>177</v>
      </c>
      <c r="CD1189" s="5"/>
      <c r="CE1189" s="5"/>
      <c r="CF1189" s="33" t="s">
        <v>178</v>
      </c>
      <c r="CG1189" s="33" t="s">
        <v>7759</v>
      </c>
      <c r="CH1189" s="5"/>
      <c r="CI1189" s="5"/>
      <c r="CJ1189" s="5"/>
      <c r="CK1189" s="33"/>
      <c r="CL1189" s="49">
        <v>44995.0</v>
      </c>
      <c r="CM1189" s="33" t="s">
        <v>180</v>
      </c>
      <c r="CN1189" s="5"/>
      <c r="CO1189" s="33">
        <v>2.0</v>
      </c>
      <c r="CP1189" s="33" t="s">
        <v>181</v>
      </c>
      <c r="CQ1189" s="50" t="str">
        <f t="shared" si="7"/>
        <v>28/05/1986</v>
      </c>
      <c r="CR1189" s="33" t="s">
        <v>182</v>
      </c>
      <c r="CS1189" s="33">
        <v>4.0</v>
      </c>
      <c r="CT1189" s="33">
        <v>5.0</v>
      </c>
      <c r="CU1189" s="33">
        <v>25.0</v>
      </c>
      <c r="CV1189" s="33">
        <v>1624.0</v>
      </c>
      <c r="CW1189" s="5"/>
      <c r="CX1189" s="5"/>
      <c r="CY1189" s="33">
        <v>-99.760546</v>
      </c>
      <c r="CZ1189" s="33">
        <v>20.699798</v>
      </c>
      <c r="DA1189" s="33">
        <v>5.586238937E9</v>
      </c>
      <c r="DB1189" s="33">
        <v>2.0</v>
      </c>
      <c r="DC1189" s="33" t="s">
        <v>183</v>
      </c>
      <c r="DD1189" s="33">
        <v>2023.0</v>
      </c>
      <c r="DE1189" s="33" t="s">
        <v>184</v>
      </c>
      <c r="DF1189" s="33"/>
      <c r="DG1189" s="33" t="s">
        <v>185</v>
      </c>
      <c r="DH1189" s="33" t="s">
        <v>186</v>
      </c>
      <c r="DI1189" s="5"/>
      <c r="DJ1189" s="5"/>
    </row>
    <row r="1190">
      <c r="A1190" s="33" t="s">
        <v>7760</v>
      </c>
      <c r="B1190" s="34">
        <v>44956.0</v>
      </c>
      <c r="C1190" s="35" t="s">
        <v>137</v>
      </c>
      <c r="D1190" s="35" t="s">
        <v>139</v>
      </c>
      <c r="E1190" s="35" t="s">
        <v>142</v>
      </c>
      <c r="F1190" s="36" t="s">
        <v>144</v>
      </c>
      <c r="G1190" s="33" t="s">
        <v>7761</v>
      </c>
      <c r="H1190" s="33" t="s">
        <v>3871</v>
      </c>
      <c r="I1190" s="33" t="s">
        <v>204</v>
      </c>
      <c r="J1190" s="33" t="s">
        <v>350</v>
      </c>
      <c r="K1190" s="35" t="s">
        <v>150</v>
      </c>
      <c r="L1190" s="33" t="s">
        <v>7756</v>
      </c>
      <c r="M1190" s="5"/>
      <c r="N1190" s="33" t="s">
        <v>5531</v>
      </c>
      <c r="O1190" s="5"/>
      <c r="P1190" s="35" t="s">
        <v>153</v>
      </c>
      <c r="Q1190" s="35" t="s">
        <v>5531</v>
      </c>
      <c r="R1190" s="33">
        <v>76513.0</v>
      </c>
      <c r="S1190" s="37"/>
      <c r="T1190" s="33"/>
      <c r="U1190" s="33">
        <v>5.59</v>
      </c>
      <c r="V1190" s="33" t="s">
        <v>154</v>
      </c>
      <c r="W1190" s="33"/>
      <c r="X1190" s="33"/>
      <c r="Y1190" s="5"/>
      <c r="Z1190" s="5"/>
      <c r="AA1190" s="33">
        <v>1.0</v>
      </c>
      <c r="AB1190" s="33"/>
      <c r="AC1190" s="33">
        <v>1.0</v>
      </c>
      <c r="AD1190" s="5"/>
      <c r="AE1190" s="5"/>
      <c r="AF1190" s="5"/>
      <c r="AG1190" s="16"/>
      <c r="AH1190" s="38" t="str">
        <f t="shared" si="1"/>
        <v/>
      </c>
      <c r="AI1190" s="39">
        <f t="shared" si="2"/>
        <v>1</v>
      </c>
      <c r="AJ1190" s="37" t="str">
        <f t="shared" si="3"/>
        <v/>
      </c>
      <c r="AK1190" s="41" t="str">
        <f t="shared" si="4"/>
        <v/>
      </c>
      <c r="AL1190" s="35" t="s">
        <v>153</v>
      </c>
      <c r="AM1190" s="33" t="s">
        <v>492</v>
      </c>
      <c r="AN1190" s="33" t="s">
        <v>492</v>
      </c>
      <c r="AO1190" s="41"/>
      <c r="AP1190" s="33" t="s">
        <v>169</v>
      </c>
      <c r="AQ1190" s="33" t="s">
        <v>170</v>
      </c>
      <c r="AR1190" s="33">
        <v>300.0</v>
      </c>
      <c r="AS1190" s="42"/>
      <c r="AT1190" s="42"/>
      <c r="AU1190" s="42"/>
      <c r="AV1190" s="42"/>
      <c r="AW1190" s="42"/>
      <c r="AX1190" s="5"/>
      <c r="AY1190" s="33"/>
      <c r="AZ1190" s="33" t="s">
        <v>7762</v>
      </c>
      <c r="BA1190" s="5"/>
      <c r="BB1190" s="5"/>
      <c r="BC1190" s="5" t="s">
        <v>7763</v>
      </c>
      <c r="BD1190" s="33" t="s">
        <v>173</v>
      </c>
      <c r="BE1190" s="41"/>
      <c r="BF1190" s="35"/>
      <c r="BG1190" s="33" t="s">
        <v>169</v>
      </c>
      <c r="BH1190" s="5"/>
      <c r="BI1190" s="33">
        <v>300.0</v>
      </c>
      <c r="BJ1190" s="33" t="s">
        <v>170</v>
      </c>
      <c r="BK1190" s="5"/>
      <c r="BL1190" s="5">
        <f t="shared" si="5"/>
        <v>3994.5</v>
      </c>
      <c r="BM1190" s="5"/>
      <c r="BN1190" s="5"/>
      <c r="BO1190" s="42">
        <f t="shared" si="6"/>
        <v>3994.5</v>
      </c>
      <c r="BP1190" s="44"/>
      <c r="BQ1190" s="45"/>
      <c r="BR1190" s="47"/>
      <c r="BS1190" s="45"/>
      <c r="BT1190" s="37"/>
      <c r="BU1190" s="5"/>
      <c r="BV1190" s="38"/>
      <c r="BW1190" s="48"/>
      <c r="BX1190" s="44"/>
      <c r="BY1190" s="44"/>
      <c r="BZ1190" s="33" t="s">
        <v>131</v>
      </c>
      <c r="CA1190" s="5"/>
      <c r="CB1190" s="5"/>
      <c r="CC1190" s="33" t="s">
        <v>177</v>
      </c>
      <c r="CD1190" s="5"/>
      <c r="CE1190" s="5"/>
      <c r="CF1190" s="33" t="s">
        <v>178</v>
      </c>
      <c r="CG1190" s="33" t="s">
        <v>7764</v>
      </c>
      <c r="CH1190" s="5"/>
      <c r="CI1190" s="5"/>
      <c r="CJ1190" s="5"/>
      <c r="CK1190" s="33"/>
      <c r="CL1190" s="49">
        <v>44995.0</v>
      </c>
      <c r="CM1190" s="33" t="s">
        <v>180</v>
      </c>
      <c r="CN1190" s="5"/>
      <c r="CO1190" s="33">
        <v>2.0</v>
      </c>
      <c r="CP1190" s="33" t="s">
        <v>181</v>
      </c>
      <c r="CQ1190" s="50" t="str">
        <f t="shared" si="7"/>
        <v>19/09/1947</v>
      </c>
      <c r="CR1190" s="33" t="s">
        <v>182</v>
      </c>
      <c r="CS1190" s="33">
        <v>4.0</v>
      </c>
      <c r="CT1190" s="33">
        <v>5.0</v>
      </c>
      <c r="CU1190" s="33">
        <v>25.0</v>
      </c>
      <c r="CV1190" s="33">
        <v>1624.0</v>
      </c>
      <c r="CW1190" s="5"/>
      <c r="CX1190" s="5"/>
      <c r="CY1190" s="33">
        <v>-99.760546</v>
      </c>
      <c r="CZ1190" s="33">
        <v>20.699798</v>
      </c>
      <c r="DA1190" s="33">
        <v>4.4219266E9</v>
      </c>
      <c r="DB1190" s="33">
        <v>1.0</v>
      </c>
      <c r="DC1190" s="33" t="s">
        <v>183</v>
      </c>
      <c r="DD1190" s="33">
        <v>2023.0</v>
      </c>
      <c r="DE1190" s="33" t="s">
        <v>184</v>
      </c>
      <c r="DF1190" s="33"/>
      <c r="DG1190" s="33" t="s">
        <v>185</v>
      </c>
      <c r="DH1190" s="33" t="s">
        <v>186</v>
      </c>
      <c r="DI1190" s="5"/>
      <c r="DJ1190" s="5"/>
    </row>
    <row r="1191">
      <c r="A1191" s="33" t="s">
        <v>7765</v>
      </c>
      <c r="B1191" s="34">
        <v>44956.0</v>
      </c>
      <c r="C1191" s="35" t="s">
        <v>137</v>
      </c>
      <c r="D1191" s="35" t="s">
        <v>139</v>
      </c>
      <c r="E1191" s="35" t="s">
        <v>142</v>
      </c>
      <c r="F1191" s="36" t="s">
        <v>144</v>
      </c>
      <c r="G1191" s="33" t="s">
        <v>7766</v>
      </c>
      <c r="H1191" s="33" t="s">
        <v>1751</v>
      </c>
      <c r="I1191" s="33" t="s">
        <v>350</v>
      </c>
      <c r="J1191" s="33" t="s">
        <v>204</v>
      </c>
      <c r="K1191" s="35" t="s">
        <v>150</v>
      </c>
      <c r="L1191" s="33" t="s">
        <v>7756</v>
      </c>
      <c r="M1191" s="33">
        <v>3.0</v>
      </c>
      <c r="N1191" s="33" t="s">
        <v>5531</v>
      </c>
      <c r="O1191" s="5"/>
      <c r="P1191" s="35" t="s">
        <v>153</v>
      </c>
      <c r="Q1191" s="35" t="s">
        <v>5531</v>
      </c>
      <c r="R1191" s="33">
        <v>76513.0</v>
      </c>
      <c r="S1191" s="37"/>
      <c r="T1191" s="33"/>
      <c r="U1191" s="33">
        <v>6.08</v>
      </c>
      <c r="V1191" s="33" t="s">
        <v>154</v>
      </c>
      <c r="W1191" s="33"/>
      <c r="X1191" s="33"/>
      <c r="Y1191" s="5"/>
      <c r="Z1191" s="5"/>
      <c r="AA1191" s="33">
        <v>1.0</v>
      </c>
      <c r="AB1191" s="33"/>
      <c r="AC1191" s="33">
        <v>1.0</v>
      </c>
      <c r="AD1191" s="5"/>
      <c r="AE1191" s="5"/>
      <c r="AF1191" s="5"/>
      <c r="AG1191" s="16"/>
      <c r="AH1191" s="38" t="str">
        <f t="shared" si="1"/>
        <v/>
      </c>
      <c r="AI1191" s="39" t="str">
        <f t="shared" si="2"/>
        <v/>
      </c>
      <c r="AJ1191" s="37" t="str">
        <f t="shared" si="3"/>
        <v/>
      </c>
      <c r="AK1191" s="41" t="str">
        <f t="shared" si="4"/>
        <v/>
      </c>
      <c r="AL1191" s="35" t="s">
        <v>153</v>
      </c>
      <c r="AM1191" s="33" t="s">
        <v>492</v>
      </c>
      <c r="AN1191" s="33" t="s">
        <v>492</v>
      </c>
      <c r="AO1191" s="41"/>
      <c r="AP1191" s="33" t="s">
        <v>169</v>
      </c>
      <c r="AQ1191" s="33" t="s">
        <v>170</v>
      </c>
      <c r="AR1191" s="33">
        <v>300.0</v>
      </c>
      <c r="AS1191" s="42"/>
      <c r="AT1191" s="42"/>
      <c r="AU1191" s="42"/>
      <c r="AV1191" s="42"/>
      <c r="AW1191" s="42"/>
      <c r="AX1191" s="5"/>
      <c r="AY1191" s="33"/>
      <c r="AZ1191" s="33" t="s">
        <v>7767</v>
      </c>
      <c r="BA1191" s="5"/>
      <c r="BB1191" s="5"/>
      <c r="BC1191" s="5" t="s">
        <v>7768</v>
      </c>
      <c r="BD1191" s="33" t="s">
        <v>173</v>
      </c>
      <c r="BE1191" s="41"/>
      <c r="BF1191" s="35"/>
      <c r="BG1191" s="33" t="s">
        <v>169</v>
      </c>
      <c r="BH1191" s="5"/>
      <c r="BI1191" s="33">
        <v>300.0</v>
      </c>
      <c r="BJ1191" s="33" t="s">
        <v>170</v>
      </c>
      <c r="BK1191" s="5"/>
      <c r="BL1191" s="5">
        <f t="shared" si="5"/>
        <v>3994.5</v>
      </c>
      <c r="BM1191" s="5"/>
      <c r="BN1191" s="5"/>
      <c r="BO1191" s="42">
        <f t="shared" si="6"/>
        <v>3994.5</v>
      </c>
      <c r="BP1191" s="44"/>
      <c r="BQ1191" s="45"/>
      <c r="BR1191" s="47"/>
      <c r="BS1191" s="45"/>
      <c r="BT1191" s="37"/>
      <c r="BU1191" s="5"/>
      <c r="BV1191" s="38"/>
      <c r="BW1191" s="48"/>
      <c r="BX1191" s="44"/>
      <c r="BY1191" s="44"/>
      <c r="BZ1191" s="33" t="s">
        <v>131</v>
      </c>
      <c r="CA1191" s="5"/>
      <c r="CB1191" s="5"/>
      <c r="CC1191" s="33" t="s">
        <v>177</v>
      </c>
      <c r="CD1191" s="5"/>
      <c r="CE1191" s="5"/>
      <c r="CF1191" s="33" t="s">
        <v>178</v>
      </c>
      <c r="CG1191" s="33" t="s">
        <v>7769</v>
      </c>
      <c r="CH1191" s="5"/>
      <c r="CI1191" s="5"/>
      <c r="CJ1191" s="5"/>
      <c r="CK1191" s="33"/>
      <c r="CL1191" s="49">
        <v>44995.0</v>
      </c>
      <c r="CM1191" s="33" t="s">
        <v>180</v>
      </c>
      <c r="CN1191" s="5"/>
      <c r="CO1191" s="33">
        <v>2.0</v>
      </c>
      <c r="CP1191" s="33" t="s">
        <v>181</v>
      </c>
      <c r="CQ1191" s="50" t="str">
        <f t="shared" si="7"/>
        <v>13/06/1975</v>
      </c>
      <c r="CR1191" s="33" t="s">
        <v>182</v>
      </c>
      <c r="CS1191" s="33">
        <v>4.0</v>
      </c>
      <c r="CT1191" s="33">
        <v>5.0</v>
      </c>
      <c r="CU1191" s="33">
        <v>25.0</v>
      </c>
      <c r="CV1191" s="33">
        <v>1624.0</v>
      </c>
      <c r="CW1191" s="5"/>
      <c r="CX1191" s="5"/>
      <c r="CY1191" s="33">
        <v>-99.760535</v>
      </c>
      <c r="CZ1191" s="33">
        <v>20.699798</v>
      </c>
      <c r="DA1191" s="33">
        <v>4.411079328E9</v>
      </c>
      <c r="DB1191" s="33">
        <v>2.0</v>
      </c>
      <c r="DC1191" s="33" t="s">
        <v>183</v>
      </c>
      <c r="DD1191" s="33">
        <v>2023.0</v>
      </c>
      <c r="DE1191" s="33" t="s">
        <v>184</v>
      </c>
      <c r="DF1191" s="33"/>
      <c r="DG1191" s="33" t="s">
        <v>185</v>
      </c>
      <c r="DH1191" s="33" t="s">
        <v>186</v>
      </c>
      <c r="DI1191" s="5"/>
      <c r="DJ1191" s="5"/>
    </row>
    <row r="1192">
      <c r="A1192" s="33" t="s">
        <v>7770</v>
      </c>
      <c r="B1192" s="34">
        <v>44956.0</v>
      </c>
      <c r="C1192" s="35" t="s">
        <v>137</v>
      </c>
      <c r="D1192" s="35" t="s">
        <v>139</v>
      </c>
      <c r="E1192" s="35" t="s">
        <v>142</v>
      </c>
      <c r="F1192" s="36" t="s">
        <v>144</v>
      </c>
      <c r="G1192" s="33" t="s">
        <v>7771</v>
      </c>
      <c r="H1192" s="33" t="s">
        <v>7772</v>
      </c>
      <c r="I1192" s="33" t="s">
        <v>350</v>
      </c>
      <c r="J1192" s="33" t="s">
        <v>447</v>
      </c>
      <c r="K1192" s="35" t="s">
        <v>150</v>
      </c>
      <c r="L1192" s="33" t="s">
        <v>7756</v>
      </c>
      <c r="M1192" s="5"/>
      <c r="N1192" s="33" t="s">
        <v>5531</v>
      </c>
      <c r="O1192" s="5"/>
      <c r="P1192" s="35" t="s">
        <v>153</v>
      </c>
      <c r="Q1192" s="35" t="s">
        <v>5531</v>
      </c>
      <c r="R1192" s="33">
        <v>76513.0</v>
      </c>
      <c r="S1192" s="37"/>
      <c r="T1192" s="33"/>
      <c r="U1192" s="33">
        <v>4.69</v>
      </c>
      <c r="V1192" s="33" t="s">
        <v>154</v>
      </c>
      <c r="W1192" s="33"/>
      <c r="X1192" s="33"/>
      <c r="Y1192" s="5"/>
      <c r="Z1192" s="5"/>
      <c r="AA1192" s="33">
        <v>1.0</v>
      </c>
      <c r="AB1192" s="33"/>
      <c r="AC1192" s="33">
        <v>1.0</v>
      </c>
      <c r="AD1192" s="5"/>
      <c r="AE1192" s="5"/>
      <c r="AF1192" s="5"/>
      <c r="AG1192" s="16"/>
      <c r="AH1192" s="38" t="str">
        <f t="shared" si="1"/>
        <v/>
      </c>
      <c r="AI1192" s="39">
        <f t="shared" si="2"/>
        <v>1</v>
      </c>
      <c r="AJ1192" s="37" t="str">
        <f t="shared" si="3"/>
        <v/>
      </c>
      <c r="AK1192" s="41" t="str">
        <f t="shared" si="4"/>
        <v/>
      </c>
      <c r="AL1192" s="35" t="s">
        <v>153</v>
      </c>
      <c r="AM1192" s="33" t="s">
        <v>492</v>
      </c>
      <c r="AN1192" s="33" t="s">
        <v>492</v>
      </c>
      <c r="AO1192" s="41"/>
      <c r="AP1192" s="33" t="s">
        <v>169</v>
      </c>
      <c r="AQ1192" s="33" t="s">
        <v>170</v>
      </c>
      <c r="AR1192" s="33">
        <v>300.0</v>
      </c>
      <c r="AS1192" s="42"/>
      <c r="AT1192" s="42"/>
      <c r="AU1192" s="42"/>
      <c r="AV1192" s="42"/>
      <c r="AW1192" s="42"/>
      <c r="AX1192" s="5"/>
      <c r="AY1192" s="33"/>
      <c r="AZ1192" s="33" t="s">
        <v>7773</v>
      </c>
      <c r="BA1192" s="5"/>
      <c r="BB1192" s="5"/>
      <c r="BC1192" s="5" t="s">
        <v>7774</v>
      </c>
      <c r="BD1192" s="33" t="s">
        <v>173</v>
      </c>
      <c r="BE1192" s="41"/>
      <c r="BF1192" s="35"/>
      <c r="BG1192" s="33" t="s">
        <v>169</v>
      </c>
      <c r="BH1192" s="5"/>
      <c r="BI1192" s="33">
        <v>300.0</v>
      </c>
      <c r="BJ1192" s="33" t="s">
        <v>170</v>
      </c>
      <c r="BK1192" s="5"/>
      <c r="BL1192" s="5">
        <f t="shared" si="5"/>
        <v>3994.5</v>
      </c>
      <c r="BM1192" s="5"/>
      <c r="BN1192" s="5"/>
      <c r="BO1192" s="42">
        <f t="shared" si="6"/>
        <v>3994.5</v>
      </c>
      <c r="BP1192" s="44"/>
      <c r="BQ1192" s="45"/>
      <c r="BR1192" s="47"/>
      <c r="BS1192" s="45"/>
      <c r="BT1192" s="37"/>
      <c r="BU1192" s="5"/>
      <c r="BV1192" s="38"/>
      <c r="BW1192" s="48"/>
      <c r="BX1192" s="44"/>
      <c r="BY1192" s="44"/>
      <c r="BZ1192" s="33" t="s">
        <v>131</v>
      </c>
      <c r="CA1192" s="5"/>
      <c r="CB1192" s="5"/>
      <c r="CC1192" s="33" t="s">
        <v>177</v>
      </c>
      <c r="CD1192" s="5"/>
      <c r="CE1192" s="5"/>
      <c r="CF1192" s="33" t="s">
        <v>178</v>
      </c>
      <c r="CG1192" s="33" t="s">
        <v>7775</v>
      </c>
      <c r="CH1192" s="5"/>
      <c r="CI1192" s="5"/>
      <c r="CJ1192" s="5"/>
      <c r="CK1192" s="33"/>
      <c r="CL1192" s="49">
        <v>44995.0</v>
      </c>
      <c r="CM1192" s="33" t="s">
        <v>180</v>
      </c>
      <c r="CN1192" s="5"/>
      <c r="CO1192" s="33">
        <v>2.0</v>
      </c>
      <c r="CP1192" s="33" t="s">
        <v>181</v>
      </c>
      <c r="CQ1192" s="50" t="str">
        <f t="shared" si="7"/>
        <v>15/04/1950</v>
      </c>
      <c r="CR1192" s="33" t="s">
        <v>182</v>
      </c>
      <c r="CS1192" s="33">
        <v>4.0</v>
      </c>
      <c r="CT1192" s="33">
        <v>5.0</v>
      </c>
      <c r="CU1192" s="33">
        <v>25.0</v>
      </c>
      <c r="CV1192" s="33">
        <v>1624.0</v>
      </c>
      <c r="CW1192" s="5"/>
      <c r="CX1192" s="5"/>
      <c r="CY1192" s="33">
        <v>-99.760546</v>
      </c>
      <c r="CZ1192" s="33">
        <v>20.699798</v>
      </c>
      <c r="DA1192" s="33">
        <v>4.412342238E9</v>
      </c>
      <c r="DB1192" s="33">
        <v>2.0</v>
      </c>
      <c r="DC1192" s="33" t="s">
        <v>183</v>
      </c>
      <c r="DD1192" s="33">
        <v>2023.0</v>
      </c>
      <c r="DE1192" s="33" t="s">
        <v>184</v>
      </c>
      <c r="DF1192" s="33"/>
      <c r="DG1192" s="33" t="s">
        <v>185</v>
      </c>
      <c r="DH1192" s="33" t="s">
        <v>186</v>
      </c>
      <c r="DI1192" s="5"/>
      <c r="DJ1192" s="5"/>
    </row>
    <row r="1193">
      <c r="A1193" s="33" t="s">
        <v>7776</v>
      </c>
      <c r="B1193" s="34">
        <v>44956.0</v>
      </c>
      <c r="C1193" s="35" t="s">
        <v>137</v>
      </c>
      <c r="D1193" s="35" t="s">
        <v>139</v>
      </c>
      <c r="E1193" s="35" t="s">
        <v>142</v>
      </c>
      <c r="F1193" s="36" t="s">
        <v>144</v>
      </c>
      <c r="G1193" s="33" t="s">
        <v>7777</v>
      </c>
      <c r="H1193" s="33" t="s">
        <v>294</v>
      </c>
      <c r="I1193" s="33" t="s">
        <v>5780</v>
      </c>
      <c r="J1193" s="33" t="s">
        <v>204</v>
      </c>
      <c r="K1193" s="35" t="s">
        <v>150</v>
      </c>
      <c r="L1193" s="33" t="s">
        <v>3768</v>
      </c>
      <c r="M1193" s="33">
        <v>22.0</v>
      </c>
      <c r="N1193" s="33" t="s">
        <v>5531</v>
      </c>
      <c r="O1193" s="5"/>
      <c r="P1193" s="35" t="s">
        <v>153</v>
      </c>
      <c r="Q1193" s="35" t="s">
        <v>5531</v>
      </c>
      <c r="R1193" s="33">
        <v>76513.0</v>
      </c>
      <c r="S1193" s="37"/>
      <c r="T1193" s="33"/>
      <c r="U1193" s="33">
        <v>4.01</v>
      </c>
      <c r="V1193" s="33" t="s">
        <v>154</v>
      </c>
      <c r="W1193" s="33"/>
      <c r="X1193" s="33"/>
      <c r="Y1193" s="5"/>
      <c r="Z1193" s="5"/>
      <c r="AA1193" s="33">
        <v>1.0</v>
      </c>
      <c r="AB1193" s="33"/>
      <c r="AC1193" s="33">
        <v>1.0</v>
      </c>
      <c r="AD1193" s="5"/>
      <c r="AE1193" s="5"/>
      <c r="AF1193" s="5"/>
      <c r="AG1193" s="16"/>
      <c r="AH1193" s="38" t="str">
        <f t="shared" si="1"/>
        <v/>
      </c>
      <c r="AI1193" s="39">
        <f t="shared" si="2"/>
        <v>1</v>
      </c>
      <c r="AJ1193" s="37" t="str">
        <f t="shared" si="3"/>
        <v/>
      </c>
      <c r="AK1193" s="41" t="str">
        <f t="shared" si="4"/>
        <v/>
      </c>
      <c r="AL1193" s="35" t="s">
        <v>153</v>
      </c>
      <c r="AM1193" s="33" t="s">
        <v>492</v>
      </c>
      <c r="AN1193" s="33" t="s">
        <v>492</v>
      </c>
      <c r="AO1193" s="41"/>
      <c r="AP1193" s="33" t="s">
        <v>169</v>
      </c>
      <c r="AQ1193" s="33" t="s">
        <v>170</v>
      </c>
      <c r="AR1193" s="33">
        <v>300.0</v>
      </c>
      <c r="AS1193" s="42"/>
      <c r="AT1193" s="42"/>
      <c r="AU1193" s="42"/>
      <c r="AV1193" s="42"/>
      <c r="AW1193" s="42"/>
      <c r="AX1193" s="5"/>
      <c r="AY1193" s="33"/>
      <c r="AZ1193" s="33" t="s">
        <v>7778</v>
      </c>
      <c r="BA1193" s="5"/>
      <c r="BB1193" s="5"/>
      <c r="BC1193" s="5" t="s">
        <v>7779</v>
      </c>
      <c r="BD1193" s="33" t="s">
        <v>173</v>
      </c>
      <c r="BE1193" s="41"/>
      <c r="BF1193" s="35"/>
      <c r="BG1193" s="33" t="s">
        <v>169</v>
      </c>
      <c r="BH1193" s="5"/>
      <c r="BI1193" s="33">
        <v>300.0</v>
      </c>
      <c r="BJ1193" s="33" t="s">
        <v>170</v>
      </c>
      <c r="BK1193" s="5"/>
      <c r="BL1193" s="5">
        <f t="shared" si="5"/>
        <v>3994.5</v>
      </c>
      <c r="BM1193" s="5"/>
      <c r="BN1193" s="5"/>
      <c r="BO1193" s="42">
        <f t="shared" si="6"/>
        <v>3994.5</v>
      </c>
      <c r="BP1193" s="44"/>
      <c r="BQ1193" s="45"/>
      <c r="BR1193" s="47"/>
      <c r="BS1193" s="45"/>
      <c r="BT1193" s="37"/>
      <c r="BU1193" s="5"/>
      <c r="BV1193" s="38"/>
      <c r="BW1193" s="48"/>
      <c r="BX1193" s="44"/>
      <c r="BY1193" s="44"/>
      <c r="BZ1193" s="33" t="s">
        <v>131</v>
      </c>
      <c r="CA1193" s="5"/>
      <c r="CB1193" s="5"/>
      <c r="CC1193" s="33" t="s">
        <v>177</v>
      </c>
      <c r="CD1193" s="5"/>
      <c r="CE1193" s="5"/>
      <c r="CF1193" s="33" t="s">
        <v>178</v>
      </c>
      <c r="CG1193" s="33" t="s">
        <v>7780</v>
      </c>
      <c r="CH1193" s="5"/>
      <c r="CI1193" s="5"/>
      <c r="CJ1193" s="5"/>
      <c r="CK1193" s="33"/>
      <c r="CL1193" s="49">
        <v>44995.0</v>
      </c>
      <c r="CM1193" s="33" t="s">
        <v>180</v>
      </c>
      <c r="CN1193" s="5"/>
      <c r="CO1193" s="33">
        <v>2.0</v>
      </c>
      <c r="CP1193" s="33" t="s">
        <v>181</v>
      </c>
      <c r="CQ1193" s="50" t="str">
        <f t="shared" si="7"/>
        <v>05/03/1947</v>
      </c>
      <c r="CR1193" s="33" t="s">
        <v>182</v>
      </c>
      <c r="CS1193" s="33">
        <v>4.0</v>
      </c>
      <c r="CT1193" s="33">
        <v>5.0</v>
      </c>
      <c r="CU1193" s="33">
        <v>25.0</v>
      </c>
      <c r="CV1193" s="33">
        <v>1624.0</v>
      </c>
      <c r="CW1193" s="5"/>
      <c r="CX1193" s="5"/>
      <c r="CY1193" s="33">
        <v>-99.759333</v>
      </c>
      <c r="CZ1193" s="33">
        <v>20.699371</v>
      </c>
      <c r="DA1193" s="33">
        <v>4.411294494E9</v>
      </c>
      <c r="DB1193" s="33">
        <v>2.0</v>
      </c>
      <c r="DC1193" s="33" t="s">
        <v>183</v>
      </c>
      <c r="DD1193" s="33">
        <v>2023.0</v>
      </c>
      <c r="DE1193" s="33" t="s">
        <v>184</v>
      </c>
      <c r="DF1193" s="33"/>
      <c r="DG1193" s="33" t="s">
        <v>185</v>
      </c>
      <c r="DH1193" s="33" t="s">
        <v>186</v>
      </c>
      <c r="DI1193" s="5"/>
      <c r="DJ1193" s="5"/>
    </row>
    <row r="1194">
      <c r="A1194" s="33" t="s">
        <v>7781</v>
      </c>
      <c r="B1194" s="34">
        <v>44953.0</v>
      </c>
      <c r="C1194" s="35" t="s">
        <v>137</v>
      </c>
      <c r="D1194" s="35" t="s">
        <v>139</v>
      </c>
      <c r="E1194" s="35" t="s">
        <v>142</v>
      </c>
      <c r="F1194" s="36" t="s">
        <v>144</v>
      </c>
      <c r="G1194" s="33" t="s">
        <v>7782</v>
      </c>
      <c r="H1194" s="33" t="s">
        <v>7783</v>
      </c>
      <c r="I1194" s="33" t="s">
        <v>2714</v>
      </c>
      <c r="J1194" s="33" t="s">
        <v>439</v>
      </c>
      <c r="K1194" s="35" t="s">
        <v>150</v>
      </c>
      <c r="L1194" s="33" t="s">
        <v>3768</v>
      </c>
      <c r="M1194" s="5"/>
      <c r="N1194" s="33" t="s">
        <v>5531</v>
      </c>
      <c r="O1194" s="5"/>
      <c r="P1194" s="35" t="s">
        <v>153</v>
      </c>
      <c r="Q1194" s="35" t="s">
        <v>5531</v>
      </c>
      <c r="R1194" s="33">
        <v>76513.0</v>
      </c>
      <c r="S1194" s="37"/>
      <c r="T1194" s="33"/>
      <c r="U1194" s="33">
        <v>2.24</v>
      </c>
      <c r="V1194" s="33" t="s">
        <v>154</v>
      </c>
      <c r="W1194" s="33"/>
      <c r="X1194" s="33"/>
      <c r="Y1194" s="5"/>
      <c r="Z1194" s="5"/>
      <c r="AA1194" s="33">
        <v>1.0</v>
      </c>
      <c r="AB1194" s="33">
        <v>1.0</v>
      </c>
      <c r="AC1194" s="33"/>
      <c r="AD1194" s="5"/>
      <c r="AE1194" s="5"/>
      <c r="AF1194" s="5"/>
      <c r="AG1194" s="16"/>
      <c r="AH1194" s="38">
        <f t="shared" si="1"/>
        <v>1</v>
      </c>
      <c r="AI1194" s="39" t="str">
        <f t="shared" si="2"/>
        <v/>
      </c>
      <c r="AJ1194" s="37" t="str">
        <f t="shared" si="3"/>
        <v/>
      </c>
      <c r="AK1194" s="41" t="str">
        <f t="shared" si="4"/>
        <v/>
      </c>
      <c r="AL1194" s="35" t="s">
        <v>153</v>
      </c>
      <c r="AM1194" s="33" t="s">
        <v>1458</v>
      </c>
      <c r="AN1194" s="33" t="s">
        <v>1458</v>
      </c>
      <c r="AO1194" s="41"/>
      <c r="AP1194" s="33" t="s">
        <v>169</v>
      </c>
      <c r="AQ1194" s="33" t="s">
        <v>170</v>
      </c>
      <c r="AR1194" s="33">
        <v>300.0</v>
      </c>
      <c r="AS1194" s="42"/>
      <c r="AT1194" s="42"/>
      <c r="AU1194" s="42"/>
      <c r="AV1194" s="42"/>
      <c r="AW1194" s="42"/>
      <c r="AX1194" s="5"/>
      <c r="AY1194" s="33"/>
      <c r="AZ1194" s="33" t="s">
        <v>7784</v>
      </c>
      <c r="BA1194" s="5"/>
      <c r="BB1194" s="5"/>
      <c r="BC1194" s="5" t="s">
        <v>7785</v>
      </c>
      <c r="BD1194" s="33" t="s">
        <v>173</v>
      </c>
      <c r="BE1194" s="41"/>
      <c r="BF1194" s="35"/>
      <c r="BG1194" s="33" t="s">
        <v>169</v>
      </c>
      <c r="BH1194" s="5"/>
      <c r="BI1194" s="33">
        <v>300.0</v>
      </c>
      <c r="BJ1194" s="33" t="s">
        <v>170</v>
      </c>
      <c r="BK1194" s="5"/>
      <c r="BL1194" s="5">
        <f t="shared" si="5"/>
        <v>3994.5</v>
      </c>
      <c r="BM1194" s="5"/>
      <c r="BN1194" s="5"/>
      <c r="BO1194" s="42">
        <f t="shared" si="6"/>
        <v>3994.5</v>
      </c>
      <c r="BP1194" s="44"/>
      <c r="BQ1194" s="45"/>
      <c r="BR1194" s="47"/>
      <c r="BS1194" s="45"/>
      <c r="BT1194" s="37"/>
      <c r="BU1194" s="5"/>
      <c r="BV1194" s="38"/>
      <c r="BW1194" s="48"/>
      <c r="BX1194" s="44"/>
      <c r="BY1194" s="44"/>
      <c r="BZ1194" s="33" t="s">
        <v>131</v>
      </c>
      <c r="CA1194" s="5"/>
      <c r="CB1194" s="5"/>
      <c r="CC1194" s="33" t="s">
        <v>177</v>
      </c>
      <c r="CD1194" s="5"/>
      <c r="CE1194" s="5"/>
      <c r="CF1194" s="33" t="s">
        <v>178</v>
      </c>
      <c r="CG1194" s="33" t="s">
        <v>7786</v>
      </c>
      <c r="CH1194" s="5"/>
      <c r="CI1194" s="5"/>
      <c r="CJ1194" s="5"/>
      <c r="CK1194" s="33"/>
      <c r="CL1194" s="49">
        <v>44995.0</v>
      </c>
      <c r="CM1194" s="33" t="s">
        <v>180</v>
      </c>
      <c r="CN1194" s="5"/>
      <c r="CO1194" s="33">
        <v>2.0</v>
      </c>
      <c r="CP1194" s="33" t="s">
        <v>181</v>
      </c>
      <c r="CQ1194" s="50" t="str">
        <f t="shared" si="7"/>
        <v>10/08/1964</v>
      </c>
      <c r="CR1194" s="33" t="s">
        <v>243</v>
      </c>
      <c r="CS1194" s="33">
        <v>4.0</v>
      </c>
      <c r="CT1194" s="33">
        <v>5.0</v>
      </c>
      <c r="CU1194" s="33">
        <v>25.0</v>
      </c>
      <c r="CV1194" s="33">
        <v>1624.0</v>
      </c>
      <c r="CW1194" s="5"/>
      <c r="CX1194" s="5"/>
      <c r="CY1194" s="33">
        <v>-99.759344</v>
      </c>
      <c r="CZ1194" s="33">
        <v>20.699778</v>
      </c>
      <c r="DA1194" s="33">
        <v>4.411194058E9</v>
      </c>
      <c r="DB1194" s="33">
        <v>2.0</v>
      </c>
      <c r="DC1194" s="33" t="s">
        <v>183</v>
      </c>
      <c r="DD1194" s="33">
        <v>2023.0</v>
      </c>
      <c r="DE1194" s="33" t="s">
        <v>184</v>
      </c>
      <c r="DF1194" s="33"/>
      <c r="DG1194" s="33" t="s">
        <v>185</v>
      </c>
      <c r="DH1194" s="33" t="s">
        <v>186</v>
      </c>
      <c r="DI1194" s="5"/>
      <c r="DJ1194" s="5"/>
    </row>
    <row r="1195">
      <c r="A1195" s="33" t="s">
        <v>7787</v>
      </c>
      <c r="B1195" s="34">
        <v>44953.0</v>
      </c>
      <c r="C1195" s="35" t="s">
        <v>137</v>
      </c>
      <c r="D1195" s="35" t="s">
        <v>139</v>
      </c>
      <c r="E1195" s="35" t="s">
        <v>142</v>
      </c>
      <c r="F1195" s="36" t="s">
        <v>144</v>
      </c>
      <c r="G1195" s="33" t="s">
        <v>7788</v>
      </c>
      <c r="H1195" s="33" t="s">
        <v>6734</v>
      </c>
      <c r="I1195" s="33" t="s">
        <v>220</v>
      </c>
      <c r="J1195" s="33" t="s">
        <v>374</v>
      </c>
      <c r="K1195" s="35" t="s">
        <v>150</v>
      </c>
      <c r="L1195" s="33" t="s">
        <v>3768</v>
      </c>
      <c r="M1195" s="5"/>
      <c r="N1195" s="33" t="s">
        <v>5531</v>
      </c>
      <c r="O1195" s="5"/>
      <c r="P1195" s="35" t="s">
        <v>153</v>
      </c>
      <c r="Q1195" s="35" t="s">
        <v>5531</v>
      </c>
      <c r="R1195" s="33">
        <v>76513.0</v>
      </c>
      <c r="S1195" s="37"/>
      <c r="T1195" s="33"/>
      <c r="U1195" s="33">
        <v>1.58</v>
      </c>
      <c r="V1195" s="33" t="s">
        <v>154</v>
      </c>
      <c r="W1195" s="33"/>
      <c r="X1195" s="33"/>
      <c r="Y1195" s="5"/>
      <c r="Z1195" s="5"/>
      <c r="AA1195" s="33">
        <v>1.0</v>
      </c>
      <c r="AB1195" s="33"/>
      <c r="AC1195" s="33">
        <v>1.0</v>
      </c>
      <c r="AD1195" s="5"/>
      <c r="AE1195" s="5"/>
      <c r="AF1195" s="5"/>
      <c r="AG1195" s="16"/>
      <c r="AH1195" s="38" t="str">
        <f t="shared" si="1"/>
        <v/>
      </c>
      <c r="AI1195" s="39" t="str">
        <f t="shared" si="2"/>
        <v/>
      </c>
      <c r="AJ1195" s="37" t="str">
        <f t="shared" si="3"/>
        <v/>
      </c>
      <c r="AK1195" s="41" t="str">
        <f t="shared" si="4"/>
        <v/>
      </c>
      <c r="AL1195" s="35" t="s">
        <v>153</v>
      </c>
      <c r="AM1195" s="33" t="s">
        <v>1458</v>
      </c>
      <c r="AN1195" s="33" t="s">
        <v>1458</v>
      </c>
      <c r="AO1195" s="41"/>
      <c r="AP1195" s="33" t="s">
        <v>169</v>
      </c>
      <c r="AQ1195" s="33" t="s">
        <v>170</v>
      </c>
      <c r="AR1195" s="33">
        <v>150.0</v>
      </c>
      <c r="AS1195" s="42"/>
      <c r="AT1195" s="42"/>
      <c r="AU1195" s="42"/>
      <c r="AV1195" s="42"/>
      <c r="AW1195" s="42"/>
      <c r="AX1195" s="5"/>
      <c r="AY1195" s="33"/>
      <c r="AZ1195" s="33" t="s">
        <v>7789</v>
      </c>
      <c r="BA1195" s="5"/>
      <c r="BB1195" s="5"/>
      <c r="BC1195" s="5" t="s">
        <v>7790</v>
      </c>
      <c r="BD1195" s="33" t="s">
        <v>173</v>
      </c>
      <c r="BE1195" s="41"/>
      <c r="BF1195" s="35"/>
      <c r="BG1195" s="33" t="s">
        <v>169</v>
      </c>
      <c r="BH1195" s="5"/>
      <c r="BI1195" s="33">
        <v>150.0</v>
      </c>
      <c r="BJ1195" s="33" t="s">
        <v>170</v>
      </c>
      <c r="BK1195" s="5"/>
      <c r="BL1195" s="5">
        <f t="shared" si="5"/>
        <v>1997.25</v>
      </c>
      <c r="BM1195" s="5"/>
      <c r="BN1195" s="5"/>
      <c r="BO1195" s="42">
        <f t="shared" si="6"/>
        <v>1997.25</v>
      </c>
      <c r="BP1195" s="44"/>
      <c r="BQ1195" s="45"/>
      <c r="BR1195" s="47"/>
      <c r="BS1195" s="45"/>
      <c r="BT1195" s="37"/>
      <c r="BU1195" s="5"/>
      <c r="BV1195" s="38"/>
      <c r="BW1195" s="48"/>
      <c r="BX1195" s="44"/>
      <c r="BY1195" s="44"/>
      <c r="BZ1195" s="33" t="s">
        <v>131</v>
      </c>
      <c r="CA1195" s="5"/>
      <c r="CB1195" s="5"/>
      <c r="CC1195" s="33" t="s">
        <v>177</v>
      </c>
      <c r="CD1195" s="5"/>
      <c r="CE1195" s="5"/>
      <c r="CF1195" s="33" t="s">
        <v>178</v>
      </c>
      <c r="CG1195" s="33" t="s">
        <v>7791</v>
      </c>
      <c r="CH1195" s="5"/>
      <c r="CI1195" s="5"/>
      <c r="CJ1195" s="5"/>
      <c r="CK1195" s="33"/>
      <c r="CL1195" s="49">
        <v>44995.0</v>
      </c>
      <c r="CM1195" s="33" t="s">
        <v>180</v>
      </c>
      <c r="CN1195" s="5"/>
      <c r="CO1195" s="33">
        <v>1.0</v>
      </c>
      <c r="CP1195" s="33" t="s">
        <v>181</v>
      </c>
      <c r="CQ1195" s="50" t="str">
        <f t="shared" si="7"/>
        <v>01/10/1969</v>
      </c>
      <c r="CR1195" s="33" t="s">
        <v>182</v>
      </c>
      <c r="CS1195" s="33">
        <v>4.0</v>
      </c>
      <c r="CT1195" s="33">
        <v>5.0</v>
      </c>
      <c r="CU1195" s="33">
        <v>25.0</v>
      </c>
      <c r="CV1195" s="33">
        <v>1624.0</v>
      </c>
      <c r="CW1195" s="5"/>
      <c r="CX1195" s="5"/>
      <c r="CY1195" s="33">
        <v>-99.759344</v>
      </c>
      <c r="CZ1195" s="33">
        <v>20.699778</v>
      </c>
      <c r="DA1195" s="33">
        <v>4.421373897E9</v>
      </c>
      <c r="DB1195" s="33">
        <v>2.0</v>
      </c>
      <c r="DC1195" s="33" t="s">
        <v>183</v>
      </c>
      <c r="DD1195" s="33">
        <v>2023.0</v>
      </c>
      <c r="DE1195" s="33" t="s">
        <v>184</v>
      </c>
      <c r="DF1195" s="33"/>
      <c r="DG1195" s="33" t="s">
        <v>185</v>
      </c>
      <c r="DH1195" s="33" t="s">
        <v>186</v>
      </c>
      <c r="DI1195" s="5"/>
      <c r="DJ1195" s="5"/>
    </row>
    <row r="1196">
      <c r="A1196" s="33" t="s">
        <v>7792</v>
      </c>
      <c r="B1196" s="34">
        <v>44953.0</v>
      </c>
      <c r="C1196" s="35" t="s">
        <v>137</v>
      </c>
      <c r="D1196" s="35" t="s">
        <v>139</v>
      </c>
      <c r="E1196" s="35" t="s">
        <v>142</v>
      </c>
      <c r="F1196" s="36" t="s">
        <v>144</v>
      </c>
      <c r="G1196" s="33" t="s">
        <v>7793</v>
      </c>
      <c r="H1196" s="33" t="s">
        <v>482</v>
      </c>
      <c r="I1196" s="33" t="s">
        <v>870</v>
      </c>
      <c r="J1196" s="33" t="s">
        <v>439</v>
      </c>
      <c r="K1196" s="35" t="s">
        <v>150</v>
      </c>
      <c r="L1196" s="33" t="s">
        <v>7794</v>
      </c>
      <c r="M1196" s="33">
        <v>17.0</v>
      </c>
      <c r="N1196" s="33" t="s">
        <v>5531</v>
      </c>
      <c r="O1196" s="5"/>
      <c r="P1196" s="35" t="s">
        <v>153</v>
      </c>
      <c r="Q1196" s="35" t="s">
        <v>5531</v>
      </c>
      <c r="R1196" s="33">
        <v>76513.0</v>
      </c>
      <c r="S1196" s="37"/>
      <c r="T1196" s="33"/>
      <c r="U1196" s="33">
        <v>2.21</v>
      </c>
      <c r="V1196" s="33" t="s">
        <v>154</v>
      </c>
      <c r="W1196" s="33"/>
      <c r="X1196" s="33"/>
      <c r="Y1196" s="5"/>
      <c r="Z1196" s="5"/>
      <c r="AA1196" s="33">
        <v>1.0</v>
      </c>
      <c r="AB1196" s="33"/>
      <c r="AC1196" s="33">
        <v>1.0</v>
      </c>
      <c r="AD1196" s="5"/>
      <c r="AE1196" s="5"/>
      <c r="AF1196" s="5"/>
      <c r="AG1196" s="16"/>
      <c r="AH1196" s="38" t="str">
        <f t="shared" si="1"/>
        <v/>
      </c>
      <c r="AI1196" s="39">
        <f t="shared" si="2"/>
        <v>1</v>
      </c>
      <c r="AJ1196" s="37" t="str">
        <f t="shared" si="3"/>
        <v/>
      </c>
      <c r="AK1196" s="41" t="str">
        <f t="shared" si="4"/>
        <v/>
      </c>
      <c r="AL1196" s="35" t="s">
        <v>153</v>
      </c>
      <c r="AM1196" s="33" t="s">
        <v>1458</v>
      </c>
      <c r="AN1196" s="33" t="s">
        <v>1458</v>
      </c>
      <c r="AO1196" s="41"/>
      <c r="AP1196" s="33" t="s">
        <v>169</v>
      </c>
      <c r="AQ1196" s="33" t="s">
        <v>170</v>
      </c>
      <c r="AR1196" s="33">
        <v>300.0</v>
      </c>
      <c r="AS1196" s="42"/>
      <c r="AT1196" s="42"/>
      <c r="AU1196" s="42"/>
      <c r="AV1196" s="42"/>
      <c r="AW1196" s="42"/>
      <c r="AX1196" s="5"/>
      <c r="AY1196" s="33"/>
      <c r="AZ1196" s="33" t="s">
        <v>7795</v>
      </c>
      <c r="BA1196" s="5"/>
      <c r="BB1196" s="5"/>
      <c r="BC1196" s="5" t="s">
        <v>7796</v>
      </c>
      <c r="BD1196" s="33" t="s">
        <v>173</v>
      </c>
      <c r="BE1196" s="41"/>
      <c r="BF1196" s="35"/>
      <c r="BG1196" s="33" t="s">
        <v>169</v>
      </c>
      <c r="BH1196" s="5"/>
      <c r="BI1196" s="33">
        <v>300.0</v>
      </c>
      <c r="BJ1196" s="33" t="s">
        <v>170</v>
      </c>
      <c r="BK1196" s="5"/>
      <c r="BL1196" s="5">
        <f t="shared" si="5"/>
        <v>3994.5</v>
      </c>
      <c r="BM1196" s="5"/>
      <c r="BN1196" s="5"/>
      <c r="BO1196" s="42">
        <f t="shared" si="6"/>
        <v>3994.5</v>
      </c>
      <c r="BP1196" s="44"/>
      <c r="BQ1196" s="45"/>
      <c r="BR1196" s="47"/>
      <c r="BS1196" s="45"/>
      <c r="BT1196" s="37"/>
      <c r="BU1196" s="5"/>
      <c r="BV1196" s="38"/>
      <c r="BW1196" s="48"/>
      <c r="BX1196" s="44"/>
      <c r="BY1196" s="44"/>
      <c r="BZ1196" s="33" t="s">
        <v>131</v>
      </c>
      <c r="CA1196" s="5"/>
      <c r="CB1196" s="5"/>
      <c r="CC1196" s="33" t="s">
        <v>177</v>
      </c>
      <c r="CD1196" s="5"/>
      <c r="CE1196" s="5"/>
      <c r="CF1196" s="33" t="s">
        <v>178</v>
      </c>
      <c r="CG1196" s="33" t="s">
        <v>7797</v>
      </c>
      <c r="CH1196" s="5"/>
      <c r="CI1196" s="5"/>
      <c r="CJ1196" s="5"/>
      <c r="CK1196" s="33"/>
      <c r="CL1196" s="49">
        <v>44995.0</v>
      </c>
      <c r="CM1196" s="33" t="s">
        <v>180</v>
      </c>
      <c r="CN1196" s="5"/>
      <c r="CO1196" s="33">
        <v>2.0</v>
      </c>
      <c r="CP1196" s="33" t="s">
        <v>181</v>
      </c>
      <c r="CQ1196" s="50" t="str">
        <f t="shared" si="7"/>
        <v>24/09/1946</v>
      </c>
      <c r="CR1196" s="33" t="s">
        <v>182</v>
      </c>
      <c r="CS1196" s="33">
        <v>4.0</v>
      </c>
      <c r="CT1196" s="33">
        <v>5.0</v>
      </c>
      <c r="CU1196" s="33">
        <v>25.0</v>
      </c>
      <c r="CV1196" s="33">
        <v>1624.0</v>
      </c>
      <c r="CW1196" s="5"/>
      <c r="CX1196" s="5"/>
      <c r="CY1196" s="33">
        <v>-99.755789</v>
      </c>
      <c r="CZ1196" s="33">
        <v>20.6931</v>
      </c>
      <c r="DA1196" s="33">
        <v>4.411522371E9</v>
      </c>
      <c r="DB1196" s="33">
        <v>2.0</v>
      </c>
      <c r="DC1196" s="33" t="s">
        <v>183</v>
      </c>
      <c r="DD1196" s="33">
        <v>2023.0</v>
      </c>
      <c r="DE1196" s="33" t="s">
        <v>184</v>
      </c>
      <c r="DF1196" s="33"/>
      <c r="DG1196" s="33" t="s">
        <v>185</v>
      </c>
      <c r="DH1196" s="33" t="s">
        <v>186</v>
      </c>
      <c r="DI1196" s="5"/>
      <c r="DJ1196" s="5"/>
    </row>
    <row r="1197">
      <c r="A1197" s="33" t="s">
        <v>7798</v>
      </c>
      <c r="B1197" s="34">
        <v>44953.0</v>
      </c>
      <c r="C1197" s="35" t="s">
        <v>137</v>
      </c>
      <c r="D1197" s="35" t="s">
        <v>139</v>
      </c>
      <c r="E1197" s="35" t="s">
        <v>142</v>
      </c>
      <c r="F1197" s="36" t="s">
        <v>144</v>
      </c>
      <c r="G1197" s="33" t="s">
        <v>7799</v>
      </c>
      <c r="H1197" s="33" t="s">
        <v>7800</v>
      </c>
      <c r="I1197" s="33" t="s">
        <v>870</v>
      </c>
      <c r="J1197" s="33" t="s">
        <v>204</v>
      </c>
      <c r="K1197" s="35" t="s">
        <v>150</v>
      </c>
      <c r="L1197" s="33" t="s">
        <v>7801</v>
      </c>
      <c r="M1197" s="5"/>
      <c r="N1197" s="33" t="s">
        <v>5531</v>
      </c>
      <c r="O1197" s="5"/>
      <c r="P1197" s="35" t="s">
        <v>153</v>
      </c>
      <c r="Q1197" s="35" t="s">
        <v>5531</v>
      </c>
      <c r="R1197" s="33">
        <v>76513.0</v>
      </c>
      <c r="S1197" s="37"/>
      <c r="T1197" s="33"/>
      <c r="U1197" s="33">
        <v>4.78</v>
      </c>
      <c r="V1197" s="33" t="s">
        <v>154</v>
      </c>
      <c r="W1197" s="33"/>
      <c r="X1197" s="33"/>
      <c r="Y1197" s="5"/>
      <c r="Z1197" s="5"/>
      <c r="AA1197" s="33">
        <v>1.0</v>
      </c>
      <c r="AB1197" s="33"/>
      <c r="AC1197" s="33">
        <v>1.0</v>
      </c>
      <c r="AD1197" s="5"/>
      <c r="AE1197" s="5"/>
      <c r="AF1197" s="5"/>
      <c r="AG1197" s="16"/>
      <c r="AH1197" s="38" t="str">
        <f t="shared" si="1"/>
        <v/>
      </c>
      <c r="AI1197" s="39">
        <f t="shared" si="2"/>
        <v>1</v>
      </c>
      <c r="AJ1197" s="37" t="str">
        <f t="shared" si="3"/>
        <v/>
      </c>
      <c r="AK1197" s="41" t="str">
        <f t="shared" si="4"/>
        <v/>
      </c>
      <c r="AL1197" s="35" t="s">
        <v>153</v>
      </c>
      <c r="AM1197" s="33" t="s">
        <v>1458</v>
      </c>
      <c r="AN1197" s="33" t="s">
        <v>1458</v>
      </c>
      <c r="AO1197" s="41"/>
      <c r="AP1197" s="33" t="s">
        <v>169</v>
      </c>
      <c r="AQ1197" s="33" t="s">
        <v>170</v>
      </c>
      <c r="AR1197" s="33">
        <v>300.0</v>
      </c>
      <c r="AS1197" s="42"/>
      <c r="AT1197" s="42"/>
      <c r="AU1197" s="42"/>
      <c r="AV1197" s="42"/>
      <c r="AW1197" s="42"/>
      <c r="AX1197" s="5"/>
      <c r="AY1197" s="33"/>
      <c r="AZ1197" s="33" t="s">
        <v>7802</v>
      </c>
      <c r="BA1197" s="5"/>
      <c r="BB1197" s="5"/>
      <c r="BC1197" s="5" t="s">
        <v>7803</v>
      </c>
      <c r="BD1197" s="33" t="s">
        <v>173</v>
      </c>
      <c r="BE1197" s="41"/>
      <c r="BF1197" s="35"/>
      <c r="BG1197" s="33" t="s">
        <v>169</v>
      </c>
      <c r="BH1197" s="5"/>
      <c r="BI1197" s="33">
        <v>300.0</v>
      </c>
      <c r="BJ1197" s="33" t="s">
        <v>170</v>
      </c>
      <c r="BK1197" s="5"/>
      <c r="BL1197" s="5">
        <f t="shared" si="5"/>
        <v>3994.5</v>
      </c>
      <c r="BM1197" s="5"/>
      <c r="BN1197" s="5"/>
      <c r="BO1197" s="42">
        <f t="shared" si="6"/>
        <v>3994.5</v>
      </c>
      <c r="BP1197" s="44"/>
      <c r="BQ1197" s="45"/>
      <c r="BR1197" s="47"/>
      <c r="BS1197" s="45"/>
      <c r="BT1197" s="37"/>
      <c r="BU1197" s="5"/>
      <c r="BV1197" s="38"/>
      <c r="BW1197" s="48"/>
      <c r="BX1197" s="44"/>
      <c r="BY1197" s="44"/>
      <c r="BZ1197" s="33" t="s">
        <v>131</v>
      </c>
      <c r="CA1197" s="5"/>
      <c r="CB1197" s="5"/>
      <c r="CC1197" s="33" t="s">
        <v>177</v>
      </c>
      <c r="CD1197" s="5"/>
      <c r="CE1197" s="5"/>
      <c r="CF1197" s="33" t="s">
        <v>178</v>
      </c>
      <c r="CG1197" s="33" t="s">
        <v>7804</v>
      </c>
      <c r="CH1197" s="5"/>
      <c r="CI1197" s="5"/>
      <c r="CJ1197" s="5"/>
      <c r="CK1197" s="33"/>
      <c r="CL1197" s="49">
        <v>44995.0</v>
      </c>
      <c r="CM1197" s="33" t="s">
        <v>180</v>
      </c>
      <c r="CN1197" s="5"/>
      <c r="CO1197" s="33">
        <v>2.0</v>
      </c>
      <c r="CP1197" s="33" t="s">
        <v>181</v>
      </c>
      <c r="CQ1197" s="50" t="str">
        <f t="shared" si="7"/>
        <v>01/06/1951</v>
      </c>
      <c r="CR1197" s="33" t="s">
        <v>182</v>
      </c>
      <c r="CS1197" s="33">
        <v>4.0</v>
      </c>
      <c r="CT1197" s="33">
        <v>5.0</v>
      </c>
      <c r="CU1197" s="33">
        <v>25.0</v>
      </c>
      <c r="CV1197" s="33">
        <v>1624.0</v>
      </c>
      <c r="CW1197" s="5"/>
      <c r="CX1197" s="5"/>
      <c r="CY1197" s="33">
        <v>-99.760546</v>
      </c>
      <c r="CZ1197" s="33">
        <v>20.699996</v>
      </c>
      <c r="DA1197" s="33">
        <v>4.411302866E9</v>
      </c>
      <c r="DB1197" s="33">
        <v>2.0</v>
      </c>
      <c r="DC1197" s="33" t="s">
        <v>183</v>
      </c>
      <c r="DD1197" s="33">
        <v>2023.0</v>
      </c>
      <c r="DE1197" s="33" t="s">
        <v>184</v>
      </c>
      <c r="DF1197" s="33"/>
      <c r="DG1197" s="33" t="s">
        <v>185</v>
      </c>
      <c r="DH1197" s="33" t="s">
        <v>186</v>
      </c>
      <c r="DI1197" s="5"/>
      <c r="DJ1197" s="5"/>
    </row>
    <row r="1198">
      <c r="A1198" s="33" t="s">
        <v>7805</v>
      </c>
      <c r="B1198" s="34">
        <v>44953.0</v>
      </c>
      <c r="C1198" s="35" t="s">
        <v>137</v>
      </c>
      <c r="D1198" s="35" t="s">
        <v>139</v>
      </c>
      <c r="E1198" s="35" t="s">
        <v>142</v>
      </c>
      <c r="F1198" s="36" t="s">
        <v>144</v>
      </c>
      <c r="G1198" s="33" t="s">
        <v>7806</v>
      </c>
      <c r="H1198" s="33" t="s">
        <v>294</v>
      </c>
      <c r="I1198" s="33" t="s">
        <v>149</v>
      </c>
      <c r="J1198" s="33" t="s">
        <v>247</v>
      </c>
      <c r="K1198" s="35" t="s">
        <v>150</v>
      </c>
      <c r="L1198" s="33" t="s">
        <v>7807</v>
      </c>
      <c r="M1198" s="5"/>
      <c r="N1198" s="33" t="s">
        <v>5531</v>
      </c>
      <c r="O1198" s="5"/>
      <c r="P1198" s="35" t="s">
        <v>153</v>
      </c>
      <c r="Q1198" s="35" t="s">
        <v>5531</v>
      </c>
      <c r="R1198" s="33">
        <v>76513.0</v>
      </c>
      <c r="S1198" s="37"/>
      <c r="T1198" s="33"/>
      <c r="U1198" s="33">
        <v>4.32</v>
      </c>
      <c r="V1198" s="33" t="s">
        <v>154</v>
      </c>
      <c r="W1198" s="33"/>
      <c r="X1198" s="33"/>
      <c r="Y1198" s="5"/>
      <c r="Z1198" s="5"/>
      <c r="AA1198" s="33">
        <v>1.0</v>
      </c>
      <c r="AB1198" s="33"/>
      <c r="AC1198" s="33">
        <v>1.0</v>
      </c>
      <c r="AD1198" s="5"/>
      <c r="AE1198" s="5"/>
      <c r="AF1198" s="5"/>
      <c r="AG1198" s="16"/>
      <c r="AH1198" s="38" t="str">
        <f t="shared" si="1"/>
        <v/>
      </c>
      <c r="AI1198" s="39">
        <f t="shared" si="2"/>
        <v>1</v>
      </c>
      <c r="AJ1198" s="37" t="str">
        <f t="shared" si="3"/>
        <v/>
      </c>
      <c r="AK1198" s="41" t="str">
        <f t="shared" si="4"/>
        <v/>
      </c>
      <c r="AL1198" s="35" t="s">
        <v>153</v>
      </c>
      <c r="AM1198" s="33" t="s">
        <v>1458</v>
      </c>
      <c r="AN1198" s="33" t="s">
        <v>1458</v>
      </c>
      <c r="AO1198" s="41"/>
      <c r="AP1198" s="33" t="s">
        <v>169</v>
      </c>
      <c r="AQ1198" s="33" t="s">
        <v>170</v>
      </c>
      <c r="AR1198" s="33">
        <v>300.0</v>
      </c>
      <c r="AS1198" s="42"/>
      <c r="AT1198" s="42"/>
      <c r="AU1198" s="42"/>
      <c r="AV1198" s="42"/>
      <c r="AW1198" s="42"/>
      <c r="AX1198" s="5"/>
      <c r="AY1198" s="33"/>
      <c r="AZ1198" s="33" t="s">
        <v>7808</v>
      </c>
      <c r="BA1198" s="5"/>
      <c r="BB1198" s="5"/>
      <c r="BC1198" s="5" t="s">
        <v>7809</v>
      </c>
      <c r="BD1198" s="33" t="s">
        <v>173</v>
      </c>
      <c r="BE1198" s="41"/>
      <c r="BF1198" s="35"/>
      <c r="BG1198" s="33" t="s">
        <v>169</v>
      </c>
      <c r="BH1198" s="5"/>
      <c r="BI1198" s="33">
        <v>300.0</v>
      </c>
      <c r="BJ1198" s="33" t="s">
        <v>170</v>
      </c>
      <c r="BK1198" s="5"/>
      <c r="BL1198" s="5">
        <f t="shared" si="5"/>
        <v>3994.5</v>
      </c>
      <c r="BM1198" s="5"/>
      <c r="BN1198" s="5"/>
      <c r="BO1198" s="42">
        <f t="shared" si="6"/>
        <v>3994.5</v>
      </c>
      <c r="BP1198" s="44"/>
      <c r="BQ1198" s="45"/>
      <c r="BR1198" s="47"/>
      <c r="BS1198" s="45"/>
      <c r="BT1198" s="37"/>
      <c r="BU1198" s="5"/>
      <c r="BV1198" s="38"/>
      <c r="BW1198" s="48"/>
      <c r="BX1198" s="44"/>
      <c r="BY1198" s="44"/>
      <c r="BZ1198" s="33" t="s">
        <v>131</v>
      </c>
      <c r="CA1198" s="5"/>
      <c r="CB1198" s="5"/>
      <c r="CC1198" s="33" t="s">
        <v>177</v>
      </c>
      <c r="CD1198" s="5"/>
      <c r="CE1198" s="5"/>
      <c r="CF1198" s="33" t="s">
        <v>178</v>
      </c>
      <c r="CG1198" s="33" t="s">
        <v>7810</v>
      </c>
      <c r="CH1198" s="5"/>
      <c r="CI1198" s="5"/>
      <c r="CJ1198" s="5"/>
      <c r="CK1198" s="33"/>
      <c r="CL1198" s="49">
        <v>44995.0</v>
      </c>
      <c r="CM1198" s="33" t="s">
        <v>180</v>
      </c>
      <c r="CN1198" s="5"/>
      <c r="CO1198" s="33">
        <v>2.0</v>
      </c>
      <c r="CP1198" s="33" t="s">
        <v>181</v>
      </c>
      <c r="CQ1198" s="50" t="str">
        <f t="shared" si="7"/>
        <v>04/10/1943</v>
      </c>
      <c r="CR1198" s="33" t="s">
        <v>182</v>
      </c>
      <c r="CS1198" s="33">
        <v>4.0</v>
      </c>
      <c r="CT1198" s="33">
        <v>5.0</v>
      </c>
      <c r="CU1198" s="33">
        <v>25.0</v>
      </c>
      <c r="CV1198" s="33">
        <v>1624.0</v>
      </c>
      <c r="CW1198" s="5"/>
      <c r="CX1198" s="5"/>
      <c r="CY1198" s="33">
        <v>-99.760546</v>
      </c>
      <c r="CZ1198" s="33">
        <v>20.699896</v>
      </c>
      <c r="DA1198" s="33">
        <v>4.411513895E9</v>
      </c>
      <c r="DB1198" s="33">
        <v>2.0</v>
      </c>
      <c r="DC1198" s="33" t="s">
        <v>183</v>
      </c>
      <c r="DD1198" s="33">
        <v>2023.0</v>
      </c>
      <c r="DE1198" s="33" t="s">
        <v>184</v>
      </c>
      <c r="DF1198" s="33"/>
      <c r="DG1198" s="33" t="s">
        <v>185</v>
      </c>
      <c r="DH1198" s="33" t="s">
        <v>186</v>
      </c>
      <c r="DI1198" s="5"/>
      <c r="DJ1198" s="5"/>
    </row>
    <row r="1199">
      <c r="A1199" s="33" t="s">
        <v>7811</v>
      </c>
      <c r="B1199" s="34">
        <v>44953.0</v>
      </c>
      <c r="C1199" s="35" t="s">
        <v>137</v>
      </c>
      <c r="D1199" s="35" t="s">
        <v>139</v>
      </c>
      <c r="E1199" s="35" t="s">
        <v>142</v>
      </c>
      <c r="F1199" s="36" t="s">
        <v>144</v>
      </c>
      <c r="G1199" s="33" t="s">
        <v>7812</v>
      </c>
      <c r="H1199" s="33" t="s">
        <v>294</v>
      </c>
      <c r="I1199" s="33" t="s">
        <v>149</v>
      </c>
      <c r="J1199" s="33" t="s">
        <v>204</v>
      </c>
      <c r="K1199" s="35" t="s">
        <v>150</v>
      </c>
      <c r="L1199" s="33" t="s">
        <v>7807</v>
      </c>
      <c r="M1199" s="5"/>
      <c r="N1199" s="33" t="s">
        <v>5531</v>
      </c>
      <c r="O1199" s="5"/>
      <c r="P1199" s="35" t="s">
        <v>153</v>
      </c>
      <c r="Q1199" s="35" t="s">
        <v>5531</v>
      </c>
      <c r="R1199" s="33">
        <v>76513.0</v>
      </c>
      <c r="S1199" s="37"/>
      <c r="T1199" s="33"/>
      <c r="U1199" s="33">
        <v>1.71</v>
      </c>
      <c r="V1199" s="33" t="s">
        <v>154</v>
      </c>
      <c r="W1199" s="33"/>
      <c r="X1199" s="33"/>
      <c r="Y1199" s="5"/>
      <c r="Z1199" s="5"/>
      <c r="AA1199" s="33">
        <v>1.0</v>
      </c>
      <c r="AB1199" s="33"/>
      <c r="AC1199" s="33">
        <v>1.0</v>
      </c>
      <c r="AD1199" s="5"/>
      <c r="AE1199" s="5"/>
      <c r="AF1199" s="5"/>
      <c r="AG1199" s="16"/>
      <c r="AH1199" s="38" t="str">
        <f t="shared" si="1"/>
        <v/>
      </c>
      <c r="AI1199" s="39" t="str">
        <f t="shared" si="2"/>
        <v/>
      </c>
      <c r="AJ1199" s="37" t="str">
        <f t="shared" si="3"/>
        <v/>
      </c>
      <c r="AK1199" s="41" t="str">
        <f t="shared" si="4"/>
        <v/>
      </c>
      <c r="AL1199" s="35" t="s">
        <v>153</v>
      </c>
      <c r="AM1199" s="33" t="s">
        <v>1458</v>
      </c>
      <c r="AN1199" s="33" t="s">
        <v>1458</v>
      </c>
      <c r="AO1199" s="41"/>
      <c r="AP1199" s="33" t="s">
        <v>169</v>
      </c>
      <c r="AQ1199" s="33" t="s">
        <v>170</v>
      </c>
      <c r="AR1199" s="33">
        <v>150.0</v>
      </c>
      <c r="AS1199" s="42"/>
      <c r="AT1199" s="42"/>
      <c r="AU1199" s="42"/>
      <c r="AV1199" s="42"/>
      <c r="AW1199" s="42"/>
      <c r="AX1199" s="5"/>
      <c r="AY1199" s="33"/>
      <c r="AZ1199" s="33" t="s">
        <v>7813</v>
      </c>
      <c r="BA1199" s="5"/>
      <c r="BB1199" s="5"/>
      <c r="BC1199" s="5" t="s">
        <v>7814</v>
      </c>
      <c r="BD1199" s="33" t="s">
        <v>173</v>
      </c>
      <c r="BE1199" s="41"/>
      <c r="BF1199" s="35"/>
      <c r="BG1199" s="33" t="s">
        <v>169</v>
      </c>
      <c r="BH1199" s="5"/>
      <c r="BI1199" s="33">
        <v>150.0</v>
      </c>
      <c r="BJ1199" s="33" t="s">
        <v>170</v>
      </c>
      <c r="BK1199" s="5"/>
      <c r="BL1199" s="5">
        <f t="shared" si="5"/>
        <v>1997.25</v>
      </c>
      <c r="BM1199" s="5"/>
      <c r="BN1199" s="5"/>
      <c r="BO1199" s="42">
        <f t="shared" si="6"/>
        <v>1997.25</v>
      </c>
      <c r="BP1199" s="44"/>
      <c r="BQ1199" s="45"/>
      <c r="BR1199" s="47"/>
      <c r="BS1199" s="45"/>
      <c r="BT1199" s="37"/>
      <c r="BU1199" s="5"/>
      <c r="BV1199" s="38"/>
      <c r="BW1199" s="48"/>
      <c r="BX1199" s="44"/>
      <c r="BY1199" s="44"/>
      <c r="BZ1199" s="33" t="s">
        <v>131</v>
      </c>
      <c r="CA1199" s="5"/>
      <c r="CB1199" s="5"/>
      <c r="CC1199" s="33" t="s">
        <v>177</v>
      </c>
      <c r="CD1199" s="5"/>
      <c r="CE1199" s="5"/>
      <c r="CF1199" s="33" t="s">
        <v>178</v>
      </c>
      <c r="CG1199" s="33" t="s">
        <v>7815</v>
      </c>
      <c r="CH1199" s="5"/>
      <c r="CI1199" s="5"/>
      <c r="CJ1199" s="5"/>
      <c r="CK1199" s="33"/>
      <c r="CL1199" s="49">
        <v>44995.0</v>
      </c>
      <c r="CM1199" s="33" t="s">
        <v>180</v>
      </c>
      <c r="CN1199" s="5"/>
      <c r="CO1199" s="33">
        <v>1.0</v>
      </c>
      <c r="CP1199" s="33" t="s">
        <v>181</v>
      </c>
      <c r="CQ1199" s="50" t="str">
        <f t="shared" si="7"/>
        <v>10/07/1974</v>
      </c>
      <c r="CR1199" s="33" t="s">
        <v>182</v>
      </c>
      <c r="CS1199" s="33">
        <v>4.0</v>
      </c>
      <c r="CT1199" s="33">
        <v>5.0</v>
      </c>
      <c r="CU1199" s="33">
        <v>25.0</v>
      </c>
      <c r="CV1199" s="33">
        <v>1624.0</v>
      </c>
      <c r="CW1199" s="5"/>
      <c r="CX1199" s="5"/>
      <c r="CY1199" s="33">
        <v>-99.760546</v>
      </c>
      <c r="CZ1199" s="33">
        <v>20.699896</v>
      </c>
      <c r="DA1199" s="33">
        <v>4.411374817E9</v>
      </c>
      <c r="DB1199" s="33">
        <v>2.0</v>
      </c>
      <c r="DC1199" s="33" t="s">
        <v>183</v>
      </c>
      <c r="DD1199" s="33">
        <v>2023.0</v>
      </c>
      <c r="DE1199" s="33" t="s">
        <v>184</v>
      </c>
      <c r="DF1199" s="33"/>
      <c r="DG1199" s="33" t="s">
        <v>185</v>
      </c>
      <c r="DH1199" s="33" t="s">
        <v>186</v>
      </c>
      <c r="DI1199" s="5"/>
      <c r="DJ1199" s="5"/>
    </row>
    <row r="1200">
      <c r="A1200" s="33" t="s">
        <v>7816</v>
      </c>
      <c r="B1200" s="34">
        <v>44953.0</v>
      </c>
      <c r="C1200" s="35" t="s">
        <v>137</v>
      </c>
      <c r="D1200" s="35" t="s">
        <v>139</v>
      </c>
      <c r="E1200" s="35" t="s">
        <v>142</v>
      </c>
      <c r="F1200" s="36" t="s">
        <v>144</v>
      </c>
      <c r="G1200" s="33" t="s">
        <v>7817</v>
      </c>
      <c r="H1200" s="33" t="s">
        <v>7818</v>
      </c>
      <c r="I1200" s="33" t="s">
        <v>2897</v>
      </c>
      <c r="J1200" s="33" t="s">
        <v>204</v>
      </c>
      <c r="K1200" s="35" t="s">
        <v>150</v>
      </c>
      <c r="L1200" s="33" t="s">
        <v>7819</v>
      </c>
      <c r="M1200" s="5"/>
      <c r="N1200" s="33" t="s">
        <v>5531</v>
      </c>
      <c r="O1200" s="5"/>
      <c r="P1200" s="35" t="s">
        <v>153</v>
      </c>
      <c r="Q1200" s="35" t="s">
        <v>5531</v>
      </c>
      <c r="R1200" s="33">
        <v>76513.0</v>
      </c>
      <c r="S1200" s="37"/>
      <c r="T1200" s="33"/>
      <c r="U1200" s="33">
        <v>1.51</v>
      </c>
      <c r="V1200" s="33" t="s">
        <v>154</v>
      </c>
      <c r="W1200" s="33"/>
      <c r="X1200" s="33"/>
      <c r="Y1200" s="5"/>
      <c r="Z1200" s="5"/>
      <c r="AA1200" s="33">
        <v>1.0</v>
      </c>
      <c r="AB1200" s="33"/>
      <c r="AC1200" s="33">
        <v>1.0</v>
      </c>
      <c r="AD1200" s="5"/>
      <c r="AE1200" s="5"/>
      <c r="AF1200" s="5"/>
      <c r="AG1200" s="16"/>
      <c r="AH1200" s="38" t="str">
        <f t="shared" si="1"/>
        <v/>
      </c>
      <c r="AI1200" s="39">
        <f t="shared" si="2"/>
        <v>1</v>
      </c>
      <c r="AJ1200" s="37" t="str">
        <f t="shared" si="3"/>
        <v/>
      </c>
      <c r="AK1200" s="41" t="str">
        <f t="shared" si="4"/>
        <v/>
      </c>
      <c r="AL1200" s="35" t="s">
        <v>153</v>
      </c>
      <c r="AM1200" s="33" t="s">
        <v>1458</v>
      </c>
      <c r="AN1200" s="33" t="s">
        <v>1458</v>
      </c>
      <c r="AO1200" s="41"/>
      <c r="AP1200" s="33" t="s">
        <v>169</v>
      </c>
      <c r="AQ1200" s="33" t="s">
        <v>170</v>
      </c>
      <c r="AR1200" s="33">
        <v>150.0</v>
      </c>
      <c r="AS1200" s="42"/>
      <c r="AT1200" s="42"/>
      <c r="AU1200" s="42"/>
      <c r="AV1200" s="42"/>
      <c r="AW1200" s="42"/>
      <c r="AX1200" s="5"/>
      <c r="AY1200" s="33"/>
      <c r="AZ1200" s="33" t="s">
        <v>7820</v>
      </c>
      <c r="BA1200" s="5"/>
      <c r="BB1200" s="5"/>
      <c r="BC1200" s="5" t="s">
        <v>7821</v>
      </c>
      <c r="BD1200" s="33" t="s">
        <v>173</v>
      </c>
      <c r="BE1200" s="41"/>
      <c r="BF1200" s="35"/>
      <c r="BG1200" s="33" t="s">
        <v>169</v>
      </c>
      <c r="BH1200" s="5"/>
      <c r="BI1200" s="33">
        <v>150.0</v>
      </c>
      <c r="BJ1200" s="33" t="s">
        <v>170</v>
      </c>
      <c r="BK1200" s="5"/>
      <c r="BL1200" s="5">
        <f t="shared" si="5"/>
        <v>1997.25</v>
      </c>
      <c r="BM1200" s="5"/>
      <c r="BN1200" s="5"/>
      <c r="BO1200" s="42">
        <f t="shared" si="6"/>
        <v>1997.25</v>
      </c>
      <c r="BP1200" s="44"/>
      <c r="BQ1200" s="45"/>
      <c r="BR1200" s="47"/>
      <c r="BS1200" s="45"/>
      <c r="BT1200" s="37"/>
      <c r="BU1200" s="5"/>
      <c r="BV1200" s="38"/>
      <c r="BW1200" s="48"/>
      <c r="BX1200" s="44"/>
      <c r="BY1200" s="44"/>
      <c r="BZ1200" s="33" t="s">
        <v>131</v>
      </c>
      <c r="CA1200" s="5"/>
      <c r="CB1200" s="5"/>
      <c r="CC1200" s="33" t="s">
        <v>177</v>
      </c>
      <c r="CD1200" s="5"/>
      <c r="CE1200" s="5"/>
      <c r="CF1200" s="33" t="s">
        <v>178</v>
      </c>
      <c r="CG1200" s="33" t="s">
        <v>7822</v>
      </c>
      <c r="CH1200" s="5"/>
      <c r="CI1200" s="5"/>
      <c r="CJ1200" s="5"/>
      <c r="CK1200" s="33"/>
      <c r="CL1200" s="49">
        <v>44995.0</v>
      </c>
      <c r="CM1200" s="33" t="s">
        <v>180</v>
      </c>
      <c r="CN1200" s="5"/>
      <c r="CO1200" s="33">
        <v>1.0</v>
      </c>
      <c r="CP1200" s="33" t="s">
        <v>181</v>
      </c>
      <c r="CQ1200" s="50" t="str">
        <f t="shared" si="7"/>
        <v>10/01/1944</v>
      </c>
      <c r="CR1200" s="33" t="s">
        <v>182</v>
      </c>
      <c r="CS1200" s="33">
        <v>4.0</v>
      </c>
      <c r="CT1200" s="33">
        <v>5.0</v>
      </c>
      <c r="CU1200" s="33">
        <v>25.0</v>
      </c>
      <c r="CV1200" s="33">
        <v>1624.0</v>
      </c>
      <c r="CW1200" s="5"/>
      <c r="CX1200" s="5"/>
      <c r="CY1200" s="33">
        <v>-99.760546</v>
      </c>
      <c r="CZ1200" s="33">
        <v>20.699996</v>
      </c>
      <c r="DA1200" s="33">
        <v>4.411031965E9</v>
      </c>
      <c r="DB1200" s="33">
        <v>2.0</v>
      </c>
      <c r="DC1200" s="33" t="s">
        <v>183</v>
      </c>
      <c r="DD1200" s="33">
        <v>2023.0</v>
      </c>
      <c r="DE1200" s="33" t="s">
        <v>184</v>
      </c>
      <c r="DF1200" s="33"/>
      <c r="DG1200" s="33" t="s">
        <v>185</v>
      </c>
      <c r="DH1200" s="33" t="s">
        <v>186</v>
      </c>
      <c r="DI1200" s="5"/>
      <c r="DJ1200" s="5"/>
    </row>
    <row r="1201">
      <c r="A1201" s="33" t="s">
        <v>7823</v>
      </c>
      <c r="B1201" s="34">
        <v>44953.0</v>
      </c>
      <c r="C1201" s="35" t="s">
        <v>137</v>
      </c>
      <c r="D1201" s="35" t="s">
        <v>139</v>
      </c>
      <c r="E1201" s="35" t="s">
        <v>142</v>
      </c>
      <c r="F1201" s="36" t="s">
        <v>144</v>
      </c>
      <c r="G1201" s="33" t="s">
        <v>7824</v>
      </c>
      <c r="H1201" s="33" t="s">
        <v>7825</v>
      </c>
      <c r="I1201" s="33" t="s">
        <v>2260</v>
      </c>
      <c r="J1201" s="33" t="s">
        <v>414</v>
      </c>
      <c r="K1201" s="35" t="s">
        <v>150</v>
      </c>
      <c r="L1201" s="33" t="s">
        <v>2349</v>
      </c>
      <c r="M1201" s="33">
        <v>6.0</v>
      </c>
      <c r="N1201" s="33" t="s">
        <v>5531</v>
      </c>
      <c r="O1201" s="5"/>
      <c r="P1201" s="35" t="s">
        <v>153</v>
      </c>
      <c r="Q1201" s="35" t="s">
        <v>5531</v>
      </c>
      <c r="R1201" s="33">
        <v>76513.0</v>
      </c>
      <c r="S1201" s="37"/>
      <c r="T1201" s="33"/>
      <c r="U1201" s="33">
        <v>6.0</v>
      </c>
      <c r="V1201" s="33" t="s">
        <v>154</v>
      </c>
      <c r="W1201" s="33"/>
      <c r="X1201" s="33"/>
      <c r="Y1201" s="5"/>
      <c r="Z1201" s="5"/>
      <c r="AA1201" s="33">
        <v>1.0</v>
      </c>
      <c r="AB1201" s="33"/>
      <c r="AC1201" s="33">
        <v>1.0</v>
      </c>
      <c r="AD1201" s="5"/>
      <c r="AE1201" s="5"/>
      <c r="AF1201" s="5"/>
      <c r="AG1201" s="16"/>
      <c r="AH1201" s="38" t="str">
        <f t="shared" si="1"/>
        <v/>
      </c>
      <c r="AI1201" s="39">
        <f t="shared" si="2"/>
        <v>1</v>
      </c>
      <c r="AJ1201" s="37" t="str">
        <f t="shared" si="3"/>
        <v/>
      </c>
      <c r="AK1201" s="41" t="str">
        <f t="shared" si="4"/>
        <v/>
      </c>
      <c r="AL1201" s="35" t="s">
        <v>153</v>
      </c>
      <c r="AM1201" s="33" t="s">
        <v>1458</v>
      </c>
      <c r="AN1201" s="33" t="s">
        <v>1458</v>
      </c>
      <c r="AO1201" s="41"/>
      <c r="AP1201" s="33" t="s">
        <v>169</v>
      </c>
      <c r="AQ1201" s="33" t="s">
        <v>170</v>
      </c>
      <c r="AR1201" s="33">
        <v>300.0</v>
      </c>
      <c r="AS1201" s="42"/>
      <c r="AT1201" s="42"/>
      <c r="AU1201" s="42"/>
      <c r="AV1201" s="42"/>
      <c r="AW1201" s="42"/>
      <c r="AX1201" s="5"/>
      <c r="AY1201" s="33"/>
      <c r="AZ1201" s="33" t="s">
        <v>7826</v>
      </c>
      <c r="BA1201" s="5"/>
      <c r="BB1201" s="5"/>
      <c r="BC1201" s="5" t="s">
        <v>7827</v>
      </c>
      <c r="BD1201" s="33" t="s">
        <v>173</v>
      </c>
      <c r="BE1201" s="41"/>
      <c r="BF1201" s="35"/>
      <c r="BG1201" s="33" t="s">
        <v>169</v>
      </c>
      <c r="BH1201" s="5"/>
      <c r="BI1201" s="33">
        <v>300.0</v>
      </c>
      <c r="BJ1201" s="33" t="s">
        <v>170</v>
      </c>
      <c r="BK1201" s="5"/>
      <c r="BL1201" s="5">
        <f t="shared" si="5"/>
        <v>3994.5</v>
      </c>
      <c r="BM1201" s="5"/>
      <c r="BN1201" s="5"/>
      <c r="BO1201" s="42">
        <f t="shared" si="6"/>
        <v>3994.5</v>
      </c>
      <c r="BP1201" s="44"/>
      <c r="BQ1201" s="45"/>
      <c r="BR1201" s="47"/>
      <c r="BS1201" s="45"/>
      <c r="BT1201" s="37"/>
      <c r="BU1201" s="5"/>
      <c r="BV1201" s="38"/>
      <c r="BW1201" s="48"/>
      <c r="BX1201" s="44"/>
      <c r="BY1201" s="44"/>
      <c r="BZ1201" s="33" t="s">
        <v>131</v>
      </c>
      <c r="CA1201" s="5"/>
      <c r="CB1201" s="5"/>
      <c r="CC1201" s="33" t="s">
        <v>177</v>
      </c>
      <c r="CD1201" s="5"/>
      <c r="CE1201" s="5"/>
      <c r="CF1201" s="33" t="s">
        <v>178</v>
      </c>
      <c r="CG1201" s="33" t="s">
        <v>7828</v>
      </c>
      <c r="CH1201" s="5"/>
      <c r="CI1201" s="5"/>
      <c r="CJ1201" s="5"/>
      <c r="CK1201" s="33"/>
      <c r="CL1201" s="49">
        <v>44995.0</v>
      </c>
      <c r="CM1201" s="33" t="s">
        <v>180</v>
      </c>
      <c r="CN1201" s="5"/>
      <c r="CO1201" s="33">
        <v>2.0</v>
      </c>
      <c r="CP1201" s="33" t="s">
        <v>181</v>
      </c>
      <c r="CQ1201" s="50" t="str">
        <f t="shared" si="7"/>
        <v>03/05/1963</v>
      </c>
      <c r="CR1201" s="33" t="s">
        <v>182</v>
      </c>
      <c r="CS1201" s="33">
        <v>4.0</v>
      </c>
      <c r="CT1201" s="33">
        <v>5.0</v>
      </c>
      <c r="CU1201" s="33">
        <v>25.0</v>
      </c>
      <c r="CV1201" s="33">
        <v>1624.0</v>
      </c>
      <c r="CW1201" s="5"/>
      <c r="CX1201" s="5"/>
      <c r="CY1201" s="33">
        <v>-99.761037</v>
      </c>
      <c r="CZ1201" s="33">
        <v>20.697028</v>
      </c>
      <c r="DA1201" s="33">
        <v>4.422876982E9</v>
      </c>
      <c r="DB1201" s="33">
        <v>2.0</v>
      </c>
      <c r="DC1201" s="33" t="s">
        <v>183</v>
      </c>
      <c r="DD1201" s="33">
        <v>2023.0</v>
      </c>
      <c r="DE1201" s="33" t="s">
        <v>184</v>
      </c>
      <c r="DF1201" s="33"/>
      <c r="DG1201" s="33" t="s">
        <v>185</v>
      </c>
      <c r="DH1201" s="33" t="s">
        <v>186</v>
      </c>
      <c r="DI1201" s="5"/>
      <c r="DJ1201" s="5"/>
    </row>
    <row r="1202">
      <c r="A1202" s="33" t="s">
        <v>7829</v>
      </c>
      <c r="B1202" s="34">
        <v>44953.0</v>
      </c>
      <c r="C1202" s="35" t="s">
        <v>137</v>
      </c>
      <c r="D1202" s="35" t="s">
        <v>139</v>
      </c>
      <c r="E1202" s="35" t="s">
        <v>142</v>
      </c>
      <c r="F1202" s="36" t="s">
        <v>144</v>
      </c>
      <c r="G1202" s="33" t="s">
        <v>7830</v>
      </c>
      <c r="H1202" s="33" t="s">
        <v>7831</v>
      </c>
      <c r="I1202" s="33" t="s">
        <v>2260</v>
      </c>
      <c r="J1202" s="33" t="s">
        <v>414</v>
      </c>
      <c r="K1202" s="35" t="s">
        <v>150</v>
      </c>
      <c r="L1202" s="33" t="s">
        <v>3768</v>
      </c>
      <c r="M1202" s="33">
        <v>28.0</v>
      </c>
      <c r="N1202" s="33" t="s">
        <v>5531</v>
      </c>
      <c r="O1202" s="5"/>
      <c r="P1202" s="35" t="s">
        <v>153</v>
      </c>
      <c r="Q1202" s="35" t="s">
        <v>5531</v>
      </c>
      <c r="R1202" s="33">
        <v>76513.0</v>
      </c>
      <c r="S1202" s="37"/>
      <c r="T1202" s="33"/>
      <c r="U1202" s="33">
        <v>13.0</v>
      </c>
      <c r="V1202" s="33" t="s">
        <v>154</v>
      </c>
      <c r="W1202" s="33"/>
      <c r="X1202" s="33"/>
      <c r="Y1202" s="5"/>
      <c r="Z1202" s="5"/>
      <c r="AA1202" s="33">
        <v>1.0</v>
      </c>
      <c r="AB1202" s="33"/>
      <c r="AC1202" s="33">
        <v>1.0</v>
      </c>
      <c r="AD1202" s="5"/>
      <c r="AE1202" s="5"/>
      <c r="AF1202" s="5"/>
      <c r="AG1202" s="16"/>
      <c r="AH1202" s="38" t="str">
        <f t="shared" si="1"/>
        <v/>
      </c>
      <c r="AI1202" s="39">
        <f t="shared" si="2"/>
        <v>1</v>
      </c>
      <c r="AJ1202" s="37" t="str">
        <f t="shared" si="3"/>
        <v/>
      </c>
      <c r="AK1202" s="41" t="str">
        <f t="shared" si="4"/>
        <v/>
      </c>
      <c r="AL1202" s="35" t="s">
        <v>153</v>
      </c>
      <c r="AM1202" s="33" t="s">
        <v>1458</v>
      </c>
      <c r="AN1202" s="33" t="s">
        <v>1458</v>
      </c>
      <c r="AO1202" s="41"/>
      <c r="AP1202" s="33" t="s">
        <v>169</v>
      </c>
      <c r="AQ1202" s="33" t="s">
        <v>170</v>
      </c>
      <c r="AR1202" s="33">
        <v>300.0</v>
      </c>
      <c r="AS1202" s="42"/>
      <c r="AT1202" s="42"/>
      <c r="AU1202" s="42"/>
      <c r="AV1202" s="42"/>
      <c r="AW1202" s="42"/>
      <c r="AX1202" s="5"/>
      <c r="AY1202" s="33"/>
      <c r="AZ1202" s="33" t="s">
        <v>7832</v>
      </c>
      <c r="BA1202" s="5"/>
      <c r="BB1202" s="5"/>
      <c r="BC1202" s="5" t="s">
        <v>7833</v>
      </c>
      <c r="BD1202" s="33" t="s">
        <v>173</v>
      </c>
      <c r="BE1202" s="41"/>
      <c r="BF1202" s="35"/>
      <c r="BG1202" s="33" t="s">
        <v>169</v>
      </c>
      <c r="BH1202" s="5"/>
      <c r="BI1202" s="33">
        <v>300.0</v>
      </c>
      <c r="BJ1202" s="33" t="s">
        <v>170</v>
      </c>
      <c r="BK1202" s="5"/>
      <c r="BL1202" s="5">
        <f t="shared" si="5"/>
        <v>3994.5</v>
      </c>
      <c r="BM1202" s="5"/>
      <c r="BN1202" s="5"/>
      <c r="BO1202" s="42">
        <f t="shared" si="6"/>
        <v>3994.5</v>
      </c>
      <c r="BP1202" s="44"/>
      <c r="BQ1202" s="45"/>
      <c r="BR1202" s="47"/>
      <c r="BS1202" s="45"/>
      <c r="BT1202" s="37"/>
      <c r="BU1202" s="5"/>
      <c r="BV1202" s="38"/>
      <c r="BW1202" s="48"/>
      <c r="BX1202" s="44"/>
      <c r="BY1202" s="44"/>
      <c r="BZ1202" s="33" t="s">
        <v>131</v>
      </c>
      <c r="CA1202" s="5"/>
      <c r="CB1202" s="5"/>
      <c r="CC1202" s="33" t="s">
        <v>177</v>
      </c>
      <c r="CD1202" s="5"/>
      <c r="CE1202" s="5"/>
      <c r="CF1202" s="33" t="s">
        <v>178</v>
      </c>
      <c r="CG1202" s="33" t="s">
        <v>7834</v>
      </c>
      <c r="CH1202" s="5"/>
      <c r="CI1202" s="5"/>
      <c r="CJ1202" s="5"/>
      <c r="CK1202" s="33"/>
      <c r="CL1202" s="49">
        <v>44995.0</v>
      </c>
      <c r="CM1202" s="33" t="s">
        <v>180</v>
      </c>
      <c r="CN1202" s="5"/>
      <c r="CO1202" s="33">
        <v>2.0</v>
      </c>
      <c r="CP1202" s="33" t="s">
        <v>181</v>
      </c>
      <c r="CQ1202" s="50" t="str">
        <f t="shared" si="7"/>
        <v>06/02/1951</v>
      </c>
      <c r="CR1202" s="33" t="s">
        <v>182</v>
      </c>
      <c r="CS1202" s="33">
        <v>4.0</v>
      </c>
      <c r="CT1202" s="33">
        <v>5.0</v>
      </c>
      <c r="CU1202" s="33">
        <v>25.0</v>
      </c>
      <c r="CV1202" s="33">
        <v>1624.0</v>
      </c>
      <c r="CW1202" s="5"/>
      <c r="CX1202" s="5"/>
      <c r="CY1202" s="33">
        <v>-99.759288</v>
      </c>
      <c r="CZ1202" s="33">
        <v>20.699075</v>
      </c>
      <c r="DA1202" s="33">
        <v>4.412342025E9</v>
      </c>
      <c r="DB1202" s="33">
        <v>2.0</v>
      </c>
      <c r="DC1202" s="33" t="s">
        <v>183</v>
      </c>
      <c r="DD1202" s="33">
        <v>2023.0</v>
      </c>
      <c r="DE1202" s="33" t="s">
        <v>184</v>
      </c>
      <c r="DF1202" s="33"/>
      <c r="DG1202" s="33" t="s">
        <v>185</v>
      </c>
      <c r="DH1202" s="33" t="s">
        <v>186</v>
      </c>
      <c r="DI1202" s="5"/>
      <c r="DJ1202" s="5"/>
    </row>
    <row r="1203">
      <c r="A1203" s="33" t="s">
        <v>7835</v>
      </c>
      <c r="B1203" s="34">
        <v>44953.0</v>
      </c>
      <c r="C1203" s="35" t="s">
        <v>137</v>
      </c>
      <c r="D1203" s="35" t="s">
        <v>139</v>
      </c>
      <c r="E1203" s="35" t="s">
        <v>142</v>
      </c>
      <c r="F1203" s="36" t="s">
        <v>144</v>
      </c>
      <c r="G1203" s="33" t="s">
        <v>7836</v>
      </c>
      <c r="H1203" s="33" t="s">
        <v>1963</v>
      </c>
      <c r="I1203" s="33" t="s">
        <v>2260</v>
      </c>
      <c r="J1203" s="33" t="s">
        <v>414</v>
      </c>
      <c r="K1203" s="35" t="s">
        <v>150</v>
      </c>
      <c r="L1203" s="33" t="s">
        <v>7801</v>
      </c>
      <c r="M1203" s="33">
        <v>207.0</v>
      </c>
      <c r="N1203" s="33" t="s">
        <v>5531</v>
      </c>
      <c r="O1203" s="5"/>
      <c r="P1203" s="35" t="s">
        <v>153</v>
      </c>
      <c r="Q1203" s="35" t="s">
        <v>5531</v>
      </c>
      <c r="R1203" s="33">
        <v>76513.0</v>
      </c>
      <c r="S1203" s="37"/>
      <c r="T1203" s="33"/>
      <c r="U1203" s="33">
        <v>2.04</v>
      </c>
      <c r="V1203" s="33" t="s">
        <v>154</v>
      </c>
      <c r="W1203" s="33"/>
      <c r="X1203" s="33"/>
      <c r="Y1203" s="5"/>
      <c r="Z1203" s="5"/>
      <c r="AA1203" s="33">
        <v>1.0</v>
      </c>
      <c r="AB1203" s="33">
        <v>1.0</v>
      </c>
      <c r="AC1203" s="33"/>
      <c r="AD1203" s="5"/>
      <c r="AE1203" s="5"/>
      <c r="AF1203" s="5"/>
      <c r="AG1203" s="16"/>
      <c r="AH1203" s="38">
        <f t="shared" si="1"/>
        <v>1</v>
      </c>
      <c r="AI1203" s="39" t="str">
        <f t="shared" si="2"/>
        <v/>
      </c>
      <c r="AJ1203" s="37" t="str">
        <f t="shared" si="3"/>
        <v/>
      </c>
      <c r="AK1203" s="41" t="str">
        <f t="shared" si="4"/>
        <v/>
      </c>
      <c r="AL1203" s="35" t="s">
        <v>153</v>
      </c>
      <c r="AM1203" s="33" t="s">
        <v>1458</v>
      </c>
      <c r="AN1203" s="33" t="s">
        <v>1458</v>
      </c>
      <c r="AO1203" s="41"/>
      <c r="AP1203" s="33" t="s">
        <v>169</v>
      </c>
      <c r="AQ1203" s="33" t="s">
        <v>170</v>
      </c>
      <c r="AR1203" s="33">
        <v>300.0</v>
      </c>
      <c r="AS1203" s="42"/>
      <c r="AT1203" s="42"/>
      <c r="AU1203" s="42"/>
      <c r="AV1203" s="42"/>
      <c r="AW1203" s="42"/>
      <c r="AX1203" s="5"/>
      <c r="AY1203" s="33"/>
      <c r="AZ1203" s="33" t="s">
        <v>7837</v>
      </c>
      <c r="BA1203" s="5"/>
      <c r="BB1203" s="5"/>
      <c r="BC1203" s="5" t="s">
        <v>7838</v>
      </c>
      <c r="BD1203" s="33" t="s">
        <v>173</v>
      </c>
      <c r="BE1203" s="41"/>
      <c r="BF1203" s="35"/>
      <c r="BG1203" s="33" t="s">
        <v>169</v>
      </c>
      <c r="BH1203" s="5"/>
      <c r="BI1203" s="33">
        <v>300.0</v>
      </c>
      <c r="BJ1203" s="33" t="s">
        <v>170</v>
      </c>
      <c r="BK1203" s="5"/>
      <c r="BL1203" s="5">
        <f t="shared" si="5"/>
        <v>3994.5</v>
      </c>
      <c r="BM1203" s="5"/>
      <c r="BN1203" s="5"/>
      <c r="BO1203" s="42">
        <f t="shared" si="6"/>
        <v>3994.5</v>
      </c>
      <c r="BP1203" s="44"/>
      <c r="BQ1203" s="45"/>
      <c r="BR1203" s="47"/>
      <c r="BS1203" s="45"/>
      <c r="BT1203" s="37"/>
      <c r="BU1203" s="5"/>
      <c r="BV1203" s="38"/>
      <c r="BW1203" s="48"/>
      <c r="BX1203" s="44"/>
      <c r="BY1203" s="44"/>
      <c r="BZ1203" s="33" t="s">
        <v>131</v>
      </c>
      <c r="CA1203" s="5"/>
      <c r="CB1203" s="5"/>
      <c r="CC1203" s="33" t="s">
        <v>177</v>
      </c>
      <c r="CD1203" s="5"/>
      <c r="CE1203" s="5"/>
      <c r="CF1203" s="33" t="s">
        <v>178</v>
      </c>
      <c r="CG1203" s="33" t="s">
        <v>7839</v>
      </c>
      <c r="CH1203" s="5"/>
      <c r="CI1203" s="5"/>
      <c r="CJ1203" s="5"/>
      <c r="CK1203" s="33"/>
      <c r="CL1203" s="49">
        <v>44995.0</v>
      </c>
      <c r="CM1203" s="33" t="s">
        <v>180</v>
      </c>
      <c r="CN1203" s="5"/>
      <c r="CO1203" s="33">
        <v>2.0</v>
      </c>
      <c r="CP1203" s="33" t="s">
        <v>181</v>
      </c>
      <c r="CQ1203" s="50" t="str">
        <f t="shared" si="7"/>
        <v>10/12/1952</v>
      </c>
      <c r="CR1203" s="33" t="s">
        <v>243</v>
      </c>
      <c r="CS1203" s="33">
        <v>4.0</v>
      </c>
      <c r="CT1203" s="33">
        <v>5.0</v>
      </c>
      <c r="CU1203" s="33">
        <v>25.0</v>
      </c>
      <c r="CV1203" s="33">
        <v>1624.0</v>
      </c>
      <c r="CW1203" s="5"/>
      <c r="CX1203" s="5"/>
      <c r="CY1203" s="33">
        <v>-99.760546</v>
      </c>
      <c r="CZ1203" s="33">
        <v>20.699996</v>
      </c>
      <c r="DA1203" s="33">
        <v>4.411087487E9</v>
      </c>
      <c r="DB1203" s="33">
        <v>2.0</v>
      </c>
      <c r="DC1203" s="33" t="s">
        <v>183</v>
      </c>
      <c r="DD1203" s="33">
        <v>2023.0</v>
      </c>
      <c r="DE1203" s="33" t="s">
        <v>184</v>
      </c>
      <c r="DF1203" s="33"/>
      <c r="DG1203" s="33" t="s">
        <v>185</v>
      </c>
      <c r="DH1203" s="33" t="s">
        <v>186</v>
      </c>
      <c r="DI1203" s="5"/>
      <c r="DJ1203" s="5"/>
    </row>
    <row r="1204">
      <c r="A1204" s="33" t="s">
        <v>7840</v>
      </c>
      <c r="B1204" s="34">
        <v>44953.0</v>
      </c>
      <c r="C1204" s="35" t="s">
        <v>137</v>
      </c>
      <c r="D1204" s="35" t="s">
        <v>139</v>
      </c>
      <c r="E1204" s="35" t="s">
        <v>142</v>
      </c>
      <c r="F1204" s="36" t="s">
        <v>144</v>
      </c>
      <c r="G1204" s="33" t="s">
        <v>7841</v>
      </c>
      <c r="H1204" s="33" t="s">
        <v>7842</v>
      </c>
      <c r="I1204" s="33" t="s">
        <v>2260</v>
      </c>
      <c r="J1204" s="33" t="s">
        <v>414</v>
      </c>
      <c r="K1204" s="35" t="s">
        <v>150</v>
      </c>
      <c r="L1204" s="33" t="s">
        <v>3637</v>
      </c>
      <c r="M1204" s="5"/>
      <c r="N1204" s="33" t="s">
        <v>5531</v>
      </c>
      <c r="O1204" s="5"/>
      <c r="P1204" s="35" t="s">
        <v>153</v>
      </c>
      <c r="Q1204" s="35" t="s">
        <v>5531</v>
      </c>
      <c r="R1204" s="33">
        <v>76513.0</v>
      </c>
      <c r="S1204" s="37"/>
      <c r="T1204" s="33"/>
      <c r="U1204" s="33">
        <v>9.0</v>
      </c>
      <c r="V1204" s="33" t="s">
        <v>154</v>
      </c>
      <c r="W1204" s="33"/>
      <c r="X1204" s="33"/>
      <c r="Y1204" s="5"/>
      <c r="Z1204" s="5"/>
      <c r="AA1204" s="33">
        <v>1.0</v>
      </c>
      <c r="AB1204" s="33"/>
      <c r="AC1204" s="33">
        <v>1.0</v>
      </c>
      <c r="AD1204" s="5"/>
      <c r="AE1204" s="5"/>
      <c r="AF1204" s="5"/>
      <c r="AG1204" s="16"/>
      <c r="AH1204" s="38" t="str">
        <f t="shared" si="1"/>
        <v/>
      </c>
      <c r="AI1204" s="39">
        <f t="shared" si="2"/>
        <v>1</v>
      </c>
      <c r="AJ1204" s="37" t="str">
        <f t="shared" si="3"/>
        <v/>
      </c>
      <c r="AK1204" s="41" t="str">
        <f t="shared" si="4"/>
        <v/>
      </c>
      <c r="AL1204" s="35" t="s">
        <v>153</v>
      </c>
      <c r="AM1204" s="33" t="s">
        <v>1458</v>
      </c>
      <c r="AN1204" s="33" t="s">
        <v>1458</v>
      </c>
      <c r="AO1204" s="41"/>
      <c r="AP1204" s="33" t="s">
        <v>169</v>
      </c>
      <c r="AQ1204" s="33" t="s">
        <v>170</v>
      </c>
      <c r="AR1204" s="33">
        <v>300.0</v>
      </c>
      <c r="AS1204" s="42"/>
      <c r="AT1204" s="42"/>
      <c r="AU1204" s="42"/>
      <c r="AV1204" s="42"/>
      <c r="AW1204" s="42"/>
      <c r="AX1204" s="5"/>
      <c r="AY1204" s="33"/>
      <c r="AZ1204" s="33" t="s">
        <v>7843</v>
      </c>
      <c r="BA1204" s="5"/>
      <c r="BB1204" s="5"/>
      <c r="BC1204" s="5" t="s">
        <v>7844</v>
      </c>
      <c r="BD1204" s="33" t="s">
        <v>173</v>
      </c>
      <c r="BE1204" s="41"/>
      <c r="BF1204" s="35"/>
      <c r="BG1204" s="33" t="s">
        <v>169</v>
      </c>
      <c r="BH1204" s="5"/>
      <c r="BI1204" s="33">
        <v>300.0</v>
      </c>
      <c r="BJ1204" s="33" t="s">
        <v>170</v>
      </c>
      <c r="BK1204" s="5"/>
      <c r="BL1204" s="5">
        <f t="shared" si="5"/>
        <v>3994.5</v>
      </c>
      <c r="BM1204" s="5"/>
      <c r="BN1204" s="5"/>
      <c r="BO1204" s="42">
        <f t="shared" si="6"/>
        <v>3994.5</v>
      </c>
      <c r="BP1204" s="44"/>
      <c r="BQ1204" s="45"/>
      <c r="BR1204" s="47"/>
      <c r="BS1204" s="45"/>
      <c r="BT1204" s="37"/>
      <c r="BU1204" s="5"/>
      <c r="BV1204" s="38"/>
      <c r="BW1204" s="48"/>
      <c r="BX1204" s="44"/>
      <c r="BY1204" s="44"/>
      <c r="BZ1204" s="33" t="s">
        <v>131</v>
      </c>
      <c r="CA1204" s="5"/>
      <c r="CB1204" s="5"/>
      <c r="CC1204" s="33" t="s">
        <v>177</v>
      </c>
      <c r="CD1204" s="5"/>
      <c r="CE1204" s="5"/>
      <c r="CF1204" s="33" t="s">
        <v>178</v>
      </c>
      <c r="CG1204" s="33" t="s">
        <v>7845</v>
      </c>
      <c r="CH1204" s="5"/>
      <c r="CI1204" s="5"/>
      <c r="CJ1204" s="5"/>
      <c r="CK1204" s="33"/>
      <c r="CL1204" s="49">
        <v>44995.0</v>
      </c>
      <c r="CM1204" s="33" t="s">
        <v>180</v>
      </c>
      <c r="CN1204" s="5"/>
      <c r="CO1204" s="33">
        <v>2.0</v>
      </c>
      <c r="CP1204" s="33" t="s">
        <v>181</v>
      </c>
      <c r="CQ1204" s="50" t="str">
        <f t="shared" si="7"/>
        <v>01/09/1965</v>
      </c>
      <c r="CR1204" s="33" t="s">
        <v>182</v>
      </c>
      <c r="CS1204" s="33">
        <v>4.0</v>
      </c>
      <c r="CT1204" s="33">
        <v>5.0</v>
      </c>
      <c r="CU1204" s="33">
        <v>25.0</v>
      </c>
      <c r="CV1204" s="33">
        <v>1624.0</v>
      </c>
      <c r="CW1204" s="5"/>
      <c r="CX1204" s="5"/>
      <c r="CY1204" s="33">
        <v>-99.760546</v>
      </c>
      <c r="CZ1204" s="33">
        <v>20.699996</v>
      </c>
      <c r="DA1204" s="33">
        <v>4.4112044E9</v>
      </c>
      <c r="DB1204" s="33">
        <v>2.0</v>
      </c>
      <c r="DC1204" s="33" t="s">
        <v>183</v>
      </c>
      <c r="DD1204" s="33">
        <v>2023.0</v>
      </c>
      <c r="DE1204" s="33" t="s">
        <v>184</v>
      </c>
      <c r="DF1204" s="33"/>
      <c r="DG1204" s="33" t="s">
        <v>185</v>
      </c>
      <c r="DH1204" s="33" t="s">
        <v>186</v>
      </c>
      <c r="DI1204" s="5"/>
      <c r="DJ1204" s="5"/>
    </row>
    <row r="1205">
      <c r="A1205" s="33" t="s">
        <v>7846</v>
      </c>
      <c r="B1205" s="34">
        <v>44953.0</v>
      </c>
      <c r="C1205" s="35" t="s">
        <v>137</v>
      </c>
      <c r="D1205" s="35" t="s">
        <v>139</v>
      </c>
      <c r="E1205" s="35" t="s">
        <v>142</v>
      </c>
      <c r="F1205" s="36" t="s">
        <v>144</v>
      </c>
      <c r="G1205" s="33" t="s">
        <v>7847</v>
      </c>
      <c r="H1205" s="33" t="s">
        <v>672</v>
      </c>
      <c r="I1205" s="33" t="s">
        <v>231</v>
      </c>
      <c r="J1205" s="33" t="s">
        <v>204</v>
      </c>
      <c r="K1205" s="35" t="s">
        <v>150</v>
      </c>
      <c r="L1205" s="33" t="s">
        <v>3775</v>
      </c>
      <c r="M1205" s="5"/>
      <c r="N1205" s="33" t="s">
        <v>5531</v>
      </c>
      <c r="O1205" s="5"/>
      <c r="P1205" s="35" t="s">
        <v>153</v>
      </c>
      <c r="Q1205" s="35" t="s">
        <v>5531</v>
      </c>
      <c r="R1205" s="33">
        <v>76513.0</v>
      </c>
      <c r="S1205" s="37"/>
      <c r="T1205" s="33"/>
      <c r="U1205" s="33">
        <v>1.23</v>
      </c>
      <c r="V1205" s="33" t="s">
        <v>154</v>
      </c>
      <c r="W1205" s="33"/>
      <c r="X1205" s="33"/>
      <c r="Y1205" s="5"/>
      <c r="Z1205" s="5"/>
      <c r="AA1205" s="33">
        <v>1.0</v>
      </c>
      <c r="AB1205" s="33"/>
      <c r="AC1205" s="33">
        <v>1.0</v>
      </c>
      <c r="AD1205" s="5"/>
      <c r="AE1205" s="5"/>
      <c r="AF1205" s="5"/>
      <c r="AG1205" s="16"/>
      <c r="AH1205" s="38" t="str">
        <f t="shared" si="1"/>
        <v/>
      </c>
      <c r="AI1205" s="39" t="str">
        <f t="shared" si="2"/>
        <v/>
      </c>
      <c r="AJ1205" s="37" t="str">
        <f t="shared" si="3"/>
        <v/>
      </c>
      <c r="AK1205" s="41" t="str">
        <f t="shared" si="4"/>
        <v/>
      </c>
      <c r="AL1205" s="35" t="s">
        <v>153</v>
      </c>
      <c r="AM1205" s="33" t="s">
        <v>1458</v>
      </c>
      <c r="AN1205" s="33" t="s">
        <v>1458</v>
      </c>
      <c r="AO1205" s="41"/>
      <c r="AP1205" s="33" t="s">
        <v>169</v>
      </c>
      <c r="AQ1205" s="33" t="s">
        <v>170</v>
      </c>
      <c r="AR1205" s="33">
        <v>150.0</v>
      </c>
      <c r="AS1205" s="42"/>
      <c r="AT1205" s="42"/>
      <c r="AU1205" s="42"/>
      <c r="AV1205" s="42"/>
      <c r="AW1205" s="42"/>
      <c r="AX1205" s="5"/>
      <c r="AY1205" s="33"/>
      <c r="AZ1205" s="33" t="s">
        <v>7848</v>
      </c>
      <c r="BA1205" s="5"/>
      <c r="BB1205" s="5"/>
      <c r="BC1205" s="5" t="s">
        <v>5770</v>
      </c>
      <c r="BD1205" s="33" t="s">
        <v>173</v>
      </c>
      <c r="BE1205" s="41"/>
      <c r="BF1205" s="35"/>
      <c r="BG1205" s="33" t="s">
        <v>169</v>
      </c>
      <c r="BH1205" s="5"/>
      <c r="BI1205" s="33">
        <v>150.0</v>
      </c>
      <c r="BJ1205" s="33" t="s">
        <v>170</v>
      </c>
      <c r="BK1205" s="5"/>
      <c r="BL1205" s="5">
        <f t="shared" si="5"/>
        <v>1997.25</v>
      </c>
      <c r="BM1205" s="5"/>
      <c r="BN1205" s="5"/>
      <c r="BO1205" s="42">
        <f t="shared" si="6"/>
        <v>1997.25</v>
      </c>
      <c r="BP1205" s="44"/>
      <c r="BQ1205" s="45"/>
      <c r="BR1205" s="47"/>
      <c r="BS1205" s="45"/>
      <c r="BT1205" s="37"/>
      <c r="BU1205" s="5"/>
      <c r="BV1205" s="38"/>
      <c r="BW1205" s="48"/>
      <c r="BX1205" s="44"/>
      <c r="BY1205" s="44"/>
      <c r="BZ1205" s="33" t="s">
        <v>131</v>
      </c>
      <c r="CA1205" s="5"/>
      <c r="CB1205" s="5"/>
      <c r="CC1205" s="33" t="s">
        <v>177</v>
      </c>
      <c r="CD1205" s="5"/>
      <c r="CE1205" s="5"/>
      <c r="CF1205" s="33" t="s">
        <v>178</v>
      </c>
      <c r="CG1205" s="33" t="s">
        <v>7849</v>
      </c>
      <c r="CH1205" s="5"/>
      <c r="CI1205" s="5"/>
      <c r="CJ1205" s="5"/>
      <c r="CK1205" s="33"/>
      <c r="CL1205" s="49">
        <v>44995.0</v>
      </c>
      <c r="CM1205" s="33" t="s">
        <v>180</v>
      </c>
      <c r="CN1205" s="5"/>
      <c r="CO1205" s="33">
        <v>1.0</v>
      </c>
      <c r="CP1205" s="33" t="s">
        <v>181</v>
      </c>
      <c r="CQ1205" s="50" t="str">
        <f t="shared" si="7"/>
        <v>30/08/1966</v>
      </c>
      <c r="CR1205" s="33" t="s">
        <v>182</v>
      </c>
      <c r="CS1205" s="33">
        <v>4.0</v>
      </c>
      <c r="CT1205" s="33">
        <v>5.0</v>
      </c>
      <c r="CU1205" s="33">
        <v>25.0</v>
      </c>
      <c r="CV1205" s="33">
        <v>1624.0</v>
      </c>
      <c r="CW1205" s="5"/>
      <c r="CX1205" s="5"/>
      <c r="CY1205" s="33">
        <v>-99.760554</v>
      </c>
      <c r="CZ1205" s="33">
        <v>20.702623</v>
      </c>
      <c r="DA1205" s="33">
        <v>4.428687046E9</v>
      </c>
      <c r="DB1205" s="33">
        <v>2.0</v>
      </c>
      <c r="DC1205" s="33" t="s">
        <v>183</v>
      </c>
      <c r="DD1205" s="33">
        <v>2023.0</v>
      </c>
      <c r="DE1205" s="33" t="s">
        <v>184</v>
      </c>
      <c r="DF1205" s="33"/>
      <c r="DG1205" s="33" t="s">
        <v>185</v>
      </c>
      <c r="DH1205" s="33" t="s">
        <v>186</v>
      </c>
      <c r="DI1205" s="5"/>
      <c r="DJ1205" s="5"/>
    </row>
    <row r="1206">
      <c r="A1206" s="33" t="s">
        <v>7850</v>
      </c>
      <c r="B1206" s="34">
        <v>44953.0</v>
      </c>
      <c r="C1206" s="35" t="s">
        <v>137</v>
      </c>
      <c r="D1206" s="35" t="s">
        <v>139</v>
      </c>
      <c r="E1206" s="35" t="s">
        <v>142</v>
      </c>
      <c r="F1206" s="36" t="s">
        <v>144</v>
      </c>
      <c r="G1206" s="33" t="s">
        <v>7851</v>
      </c>
      <c r="H1206" s="33" t="s">
        <v>7852</v>
      </c>
      <c r="I1206" s="33" t="s">
        <v>231</v>
      </c>
      <c r="J1206" s="33" t="s">
        <v>350</v>
      </c>
      <c r="K1206" s="35" t="s">
        <v>150</v>
      </c>
      <c r="L1206" s="33" t="s">
        <v>7853</v>
      </c>
      <c r="M1206" s="33">
        <v>1.0</v>
      </c>
      <c r="N1206" s="33" t="s">
        <v>5531</v>
      </c>
      <c r="O1206" s="5"/>
      <c r="P1206" s="35" t="s">
        <v>153</v>
      </c>
      <c r="Q1206" s="35" t="s">
        <v>5531</v>
      </c>
      <c r="R1206" s="33">
        <v>76513.0</v>
      </c>
      <c r="S1206" s="37"/>
      <c r="T1206" s="33"/>
      <c r="U1206" s="33">
        <v>3.0</v>
      </c>
      <c r="V1206" s="33" t="s">
        <v>154</v>
      </c>
      <c r="W1206" s="33"/>
      <c r="X1206" s="33"/>
      <c r="Y1206" s="5"/>
      <c r="Z1206" s="5"/>
      <c r="AA1206" s="33">
        <v>1.0</v>
      </c>
      <c r="AB1206" s="33"/>
      <c r="AC1206" s="33">
        <v>1.0</v>
      </c>
      <c r="AD1206" s="5"/>
      <c r="AE1206" s="5"/>
      <c r="AF1206" s="5"/>
      <c r="AG1206" s="16"/>
      <c r="AH1206" s="38" t="str">
        <f t="shared" si="1"/>
        <v/>
      </c>
      <c r="AI1206" s="39">
        <f t="shared" si="2"/>
        <v>1</v>
      </c>
      <c r="AJ1206" s="37" t="str">
        <f t="shared" si="3"/>
        <v/>
      </c>
      <c r="AK1206" s="41" t="str">
        <f t="shared" si="4"/>
        <v/>
      </c>
      <c r="AL1206" s="35" t="s">
        <v>153</v>
      </c>
      <c r="AM1206" s="33" t="s">
        <v>1458</v>
      </c>
      <c r="AN1206" s="33" t="s">
        <v>1458</v>
      </c>
      <c r="AO1206" s="41"/>
      <c r="AP1206" s="33" t="s">
        <v>169</v>
      </c>
      <c r="AQ1206" s="33" t="s">
        <v>170</v>
      </c>
      <c r="AR1206" s="33">
        <v>300.0</v>
      </c>
      <c r="AS1206" s="42"/>
      <c r="AT1206" s="42"/>
      <c r="AU1206" s="42"/>
      <c r="AV1206" s="42"/>
      <c r="AW1206" s="42"/>
      <c r="AX1206" s="5"/>
      <c r="AY1206" s="33"/>
      <c r="AZ1206" s="33" t="s">
        <v>7854</v>
      </c>
      <c r="BA1206" s="5"/>
      <c r="BB1206" s="5"/>
      <c r="BC1206" s="5" t="s">
        <v>7855</v>
      </c>
      <c r="BD1206" s="33" t="s">
        <v>173</v>
      </c>
      <c r="BE1206" s="41"/>
      <c r="BF1206" s="35"/>
      <c r="BG1206" s="33" t="s">
        <v>169</v>
      </c>
      <c r="BH1206" s="5"/>
      <c r="BI1206" s="33">
        <v>300.0</v>
      </c>
      <c r="BJ1206" s="33" t="s">
        <v>170</v>
      </c>
      <c r="BK1206" s="5"/>
      <c r="BL1206" s="5">
        <f t="shared" si="5"/>
        <v>3994.5</v>
      </c>
      <c r="BM1206" s="5"/>
      <c r="BN1206" s="5"/>
      <c r="BO1206" s="42">
        <f t="shared" si="6"/>
        <v>3994.5</v>
      </c>
      <c r="BP1206" s="44"/>
      <c r="BQ1206" s="45"/>
      <c r="BR1206" s="47"/>
      <c r="BS1206" s="45"/>
      <c r="BT1206" s="37"/>
      <c r="BU1206" s="5"/>
      <c r="BV1206" s="38"/>
      <c r="BW1206" s="48"/>
      <c r="BX1206" s="44"/>
      <c r="BY1206" s="44"/>
      <c r="BZ1206" s="33" t="s">
        <v>131</v>
      </c>
      <c r="CA1206" s="5"/>
      <c r="CB1206" s="5"/>
      <c r="CC1206" s="33" t="s">
        <v>177</v>
      </c>
      <c r="CD1206" s="5"/>
      <c r="CE1206" s="5"/>
      <c r="CF1206" s="33" t="s">
        <v>178</v>
      </c>
      <c r="CG1206" s="33" t="s">
        <v>7856</v>
      </c>
      <c r="CH1206" s="5"/>
      <c r="CI1206" s="5"/>
      <c r="CJ1206" s="5"/>
      <c r="CK1206" s="33"/>
      <c r="CL1206" s="49">
        <v>44995.0</v>
      </c>
      <c r="CM1206" s="33" t="s">
        <v>180</v>
      </c>
      <c r="CN1206" s="5"/>
      <c r="CO1206" s="33">
        <v>2.0</v>
      </c>
      <c r="CP1206" s="33" t="s">
        <v>181</v>
      </c>
      <c r="CQ1206" s="50" t="str">
        <f t="shared" si="7"/>
        <v>16/09/1951</v>
      </c>
      <c r="CR1206" s="33" t="s">
        <v>182</v>
      </c>
      <c r="CS1206" s="33">
        <v>4.0</v>
      </c>
      <c r="CT1206" s="33">
        <v>5.0</v>
      </c>
      <c r="CU1206" s="33">
        <v>25.0</v>
      </c>
      <c r="CV1206" s="33">
        <v>1624.0</v>
      </c>
      <c r="CW1206" s="5"/>
      <c r="CX1206" s="5"/>
      <c r="CY1206" s="33">
        <v>-99.765052</v>
      </c>
      <c r="CZ1206" s="33">
        <v>20.691719</v>
      </c>
      <c r="DA1206" s="33">
        <v>4.411034893E9</v>
      </c>
      <c r="DB1206" s="33">
        <v>2.0</v>
      </c>
      <c r="DC1206" s="33" t="s">
        <v>183</v>
      </c>
      <c r="DD1206" s="33">
        <v>2023.0</v>
      </c>
      <c r="DE1206" s="33" t="s">
        <v>184</v>
      </c>
      <c r="DF1206" s="33"/>
      <c r="DG1206" s="33" t="s">
        <v>185</v>
      </c>
      <c r="DH1206" s="33" t="s">
        <v>186</v>
      </c>
      <c r="DI1206" s="5"/>
      <c r="DJ1206" s="5"/>
    </row>
    <row r="1207">
      <c r="A1207" s="33" t="s">
        <v>7857</v>
      </c>
      <c r="B1207" s="34">
        <v>44953.0</v>
      </c>
      <c r="C1207" s="35" t="s">
        <v>137</v>
      </c>
      <c r="D1207" s="35" t="s">
        <v>139</v>
      </c>
      <c r="E1207" s="35" t="s">
        <v>142</v>
      </c>
      <c r="F1207" s="36" t="s">
        <v>144</v>
      </c>
      <c r="G1207" s="33" t="s">
        <v>7858</v>
      </c>
      <c r="H1207" s="33" t="s">
        <v>498</v>
      </c>
      <c r="I1207" s="33" t="s">
        <v>231</v>
      </c>
      <c r="J1207" s="33" t="s">
        <v>204</v>
      </c>
      <c r="K1207" s="35" t="s">
        <v>150</v>
      </c>
      <c r="L1207" s="33" t="s">
        <v>3775</v>
      </c>
      <c r="M1207" s="5"/>
      <c r="N1207" s="33" t="s">
        <v>5531</v>
      </c>
      <c r="O1207" s="5"/>
      <c r="P1207" s="35" t="s">
        <v>153</v>
      </c>
      <c r="Q1207" s="35" t="s">
        <v>5531</v>
      </c>
      <c r="R1207" s="33">
        <v>76513.0</v>
      </c>
      <c r="S1207" s="37"/>
      <c r="T1207" s="33"/>
      <c r="U1207" s="33">
        <v>1.4</v>
      </c>
      <c r="V1207" s="33" t="s">
        <v>154</v>
      </c>
      <c r="W1207" s="33"/>
      <c r="X1207" s="33"/>
      <c r="Y1207" s="5"/>
      <c r="Z1207" s="5"/>
      <c r="AA1207" s="33">
        <v>1.0</v>
      </c>
      <c r="AB1207" s="33"/>
      <c r="AC1207" s="33">
        <v>1.0</v>
      </c>
      <c r="AD1207" s="5"/>
      <c r="AE1207" s="5"/>
      <c r="AF1207" s="5"/>
      <c r="AG1207" s="16"/>
      <c r="AH1207" s="38" t="str">
        <f t="shared" si="1"/>
        <v/>
      </c>
      <c r="AI1207" s="39">
        <f t="shared" si="2"/>
        <v>1</v>
      </c>
      <c r="AJ1207" s="37" t="str">
        <f t="shared" si="3"/>
        <v/>
      </c>
      <c r="AK1207" s="41" t="str">
        <f t="shared" si="4"/>
        <v/>
      </c>
      <c r="AL1207" s="35" t="s">
        <v>153</v>
      </c>
      <c r="AM1207" s="33" t="s">
        <v>1458</v>
      </c>
      <c r="AN1207" s="33" t="s">
        <v>1458</v>
      </c>
      <c r="AO1207" s="41"/>
      <c r="AP1207" s="33" t="s">
        <v>169</v>
      </c>
      <c r="AQ1207" s="33" t="s">
        <v>170</v>
      </c>
      <c r="AR1207" s="33">
        <v>150.0</v>
      </c>
      <c r="AS1207" s="42"/>
      <c r="AT1207" s="42"/>
      <c r="AU1207" s="42"/>
      <c r="AV1207" s="42"/>
      <c r="AW1207" s="42"/>
      <c r="AX1207" s="5"/>
      <c r="AY1207" s="33"/>
      <c r="AZ1207" s="33" t="s">
        <v>7859</v>
      </c>
      <c r="BA1207" s="5"/>
      <c r="BB1207" s="5"/>
      <c r="BC1207" s="5" t="s">
        <v>7860</v>
      </c>
      <c r="BD1207" s="33" t="s">
        <v>173</v>
      </c>
      <c r="BE1207" s="41"/>
      <c r="BF1207" s="35"/>
      <c r="BG1207" s="33" t="s">
        <v>169</v>
      </c>
      <c r="BH1207" s="5"/>
      <c r="BI1207" s="33">
        <v>150.0</v>
      </c>
      <c r="BJ1207" s="33" t="s">
        <v>170</v>
      </c>
      <c r="BK1207" s="5"/>
      <c r="BL1207" s="5">
        <f t="shared" si="5"/>
        <v>1997.25</v>
      </c>
      <c r="BM1207" s="5"/>
      <c r="BN1207" s="5"/>
      <c r="BO1207" s="42">
        <f t="shared" si="6"/>
        <v>1997.25</v>
      </c>
      <c r="BP1207" s="44"/>
      <c r="BQ1207" s="45"/>
      <c r="BR1207" s="47"/>
      <c r="BS1207" s="45"/>
      <c r="BT1207" s="37"/>
      <c r="BU1207" s="5"/>
      <c r="BV1207" s="38"/>
      <c r="BW1207" s="48"/>
      <c r="BX1207" s="44"/>
      <c r="BY1207" s="44"/>
      <c r="BZ1207" s="33" t="s">
        <v>131</v>
      </c>
      <c r="CA1207" s="5"/>
      <c r="CB1207" s="5"/>
      <c r="CC1207" s="33" t="s">
        <v>177</v>
      </c>
      <c r="CD1207" s="5"/>
      <c r="CE1207" s="5"/>
      <c r="CF1207" s="33" t="s">
        <v>178</v>
      </c>
      <c r="CG1207" s="33" t="s">
        <v>7861</v>
      </c>
      <c r="CH1207" s="5"/>
      <c r="CI1207" s="5"/>
      <c r="CJ1207" s="5"/>
      <c r="CK1207" s="33"/>
      <c r="CL1207" s="49">
        <v>44995.0</v>
      </c>
      <c r="CM1207" s="33" t="s">
        <v>180</v>
      </c>
      <c r="CN1207" s="5"/>
      <c r="CO1207" s="33">
        <v>1.0</v>
      </c>
      <c r="CP1207" s="33" t="s">
        <v>181</v>
      </c>
      <c r="CQ1207" s="50" t="str">
        <f t="shared" si="7"/>
        <v>19/03/1953</v>
      </c>
      <c r="CR1207" s="33" t="s">
        <v>182</v>
      </c>
      <c r="CS1207" s="33">
        <v>4.0</v>
      </c>
      <c r="CT1207" s="33">
        <v>5.0</v>
      </c>
      <c r="CU1207" s="33">
        <v>25.0</v>
      </c>
      <c r="CV1207" s="33">
        <v>1624.0</v>
      </c>
      <c r="CW1207" s="5"/>
      <c r="CX1207" s="5"/>
      <c r="CY1207" s="33">
        <v>-99.760554</v>
      </c>
      <c r="CZ1207" s="33">
        <v>20.702623</v>
      </c>
      <c r="DA1207" s="33">
        <v>4.412342202E9</v>
      </c>
      <c r="DB1207" s="33">
        <v>2.0</v>
      </c>
      <c r="DC1207" s="33" t="s">
        <v>183</v>
      </c>
      <c r="DD1207" s="33">
        <v>2023.0</v>
      </c>
      <c r="DE1207" s="33" t="s">
        <v>184</v>
      </c>
      <c r="DF1207" s="33"/>
      <c r="DG1207" s="33" t="s">
        <v>185</v>
      </c>
      <c r="DH1207" s="33" t="s">
        <v>186</v>
      </c>
      <c r="DI1207" s="5"/>
      <c r="DJ1207" s="5"/>
    </row>
    <row r="1208">
      <c r="A1208" s="33" t="s">
        <v>7862</v>
      </c>
      <c r="B1208" s="34">
        <v>44953.0</v>
      </c>
      <c r="C1208" s="35" t="s">
        <v>137</v>
      </c>
      <c r="D1208" s="35" t="s">
        <v>139</v>
      </c>
      <c r="E1208" s="35" t="s">
        <v>142</v>
      </c>
      <c r="F1208" s="36" t="s">
        <v>144</v>
      </c>
      <c r="G1208" s="33" t="s">
        <v>7863</v>
      </c>
      <c r="H1208" s="33" t="s">
        <v>7864</v>
      </c>
      <c r="I1208" s="33" t="s">
        <v>231</v>
      </c>
      <c r="J1208" s="33" t="s">
        <v>350</v>
      </c>
      <c r="K1208" s="35" t="s">
        <v>150</v>
      </c>
      <c r="L1208" s="33" t="s">
        <v>3775</v>
      </c>
      <c r="M1208" s="5"/>
      <c r="N1208" s="33" t="s">
        <v>5531</v>
      </c>
      <c r="O1208" s="5"/>
      <c r="P1208" s="35" t="s">
        <v>153</v>
      </c>
      <c r="Q1208" s="35" t="s">
        <v>5531</v>
      </c>
      <c r="R1208" s="33">
        <v>76513.0</v>
      </c>
      <c r="S1208" s="37"/>
      <c r="T1208" s="33"/>
      <c r="U1208" s="33">
        <v>4.31</v>
      </c>
      <c r="V1208" s="33" t="s">
        <v>154</v>
      </c>
      <c r="W1208" s="33"/>
      <c r="X1208" s="33"/>
      <c r="Y1208" s="5"/>
      <c r="Z1208" s="5"/>
      <c r="AA1208" s="33">
        <v>1.0</v>
      </c>
      <c r="AB1208" s="33">
        <v>1.0</v>
      </c>
      <c r="AC1208" s="33"/>
      <c r="AD1208" s="5"/>
      <c r="AE1208" s="5"/>
      <c r="AF1208" s="5"/>
      <c r="AG1208" s="16"/>
      <c r="AH1208" s="38">
        <f t="shared" si="1"/>
        <v>1</v>
      </c>
      <c r="AI1208" s="39" t="str">
        <f t="shared" si="2"/>
        <v/>
      </c>
      <c r="AJ1208" s="37" t="str">
        <f t="shared" si="3"/>
        <v/>
      </c>
      <c r="AK1208" s="41" t="str">
        <f t="shared" si="4"/>
        <v/>
      </c>
      <c r="AL1208" s="35" t="s">
        <v>153</v>
      </c>
      <c r="AM1208" s="33" t="s">
        <v>1458</v>
      </c>
      <c r="AN1208" s="33" t="s">
        <v>1458</v>
      </c>
      <c r="AO1208" s="41"/>
      <c r="AP1208" s="33" t="s">
        <v>169</v>
      </c>
      <c r="AQ1208" s="33" t="s">
        <v>170</v>
      </c>
      <c r="AR1208" s="33">
        <v>300.0</v>
      </c>
      <c r="AS1208" s="42"/>
      <c r="AT1208" s="42"/>
      <c r="AU1208" s="42"/>
      <c r="AV1208" s="42"/>
      <c r="AW1208" s="42"/>
      <c r="AX1208" s="5"/>
      <c r="AY1208" s="33"/>
      <c r="AZ1208" s="33" t="s">
        <v>7865</v>
      </c>
      <c r="BA1208" s="5"/>
      <c r="BB1208" s="5"/>
      <c r="BC1208" s="5" t="s">
        <v>7866</v>
      </c>
      <c r="BD1208" s="33" t="s">
        <v>173</v>
      </c>
      <c r="BE1208" s="41"/>
      <c r="BF1208" s="35"/>
      <c r="BG1208" s="33" t="s">
        <v>169</v>
      </c>
      <c r="BH1208" s="5"/>
      <c r="BI1208" s="33">
        <v>300.0</v>
      </c>
      <c r="BJ1208" s="33" t="s">
        <v>170</v>
      </c>
      <c r="BK1208" s="5"/>
      <c r="BL1208" s="5">
        <f t="shared" si="5"/>
        <v>3994.5</v>
      </c>
      <c r="BM1208" s="5"/>
      <c r="BN1208" s="5"/>
      <c r="BO1208" s="42">
        <f t="shared" si="6"/>
        <v>3994.5</v>
      </c>
      <c r="BP1208" s="44"/>
      <c r="BQ1208" s="45"/>
      <c r="BR1208" s="47"/>
      <c r="BS1208" s="45"/>
      <c r="BT1208" s="37"/>
      <c r="BU1208" s="5"/>
      <c r="BV1208" s="38"/>
      <c r="BW1208" s="48"/>
      <c r="BX1208" s="44"/>
      <c r="BY1208" s="44"/>
      <c r="BZ1208" s="33" t="s">
        <v>131</v>
      </c>
      <c r="CA1208" s="5"/>
      <c r="CB1208" s="5"/>
      <c r="CC1208" s="33" t="s">
        <v>177</v>
      </c>
      <c r="CD1208" s="5"/>
      <c r="CE1208" s="5"/>
      <c r="CF1208" s="33" t="s">
        <v>178</v>
      </c>
      <c r="CG1208" s="33" t="s">
        <v>7867</v>
      </c>
      <c r="CH1208" s="5"/>
      <c r="CI1208" s="5"/>
      <c r="CJ1208" s="5"/>
      <c r="CK1208" s="33"/>
      <c r="CL1208" s="49">
        <v>44995.0</v>
      </c>
      <c r="CM1208" s="33" t="s">
        <v>180</v>
      </c>
      <c r="CN1208" s="5"/>
      <c r="CO1208" s="33">
        <v>2.0</v>
      </c>
      <c r="CP1208" s="33" t="s">
        <v>181</v>
      </c>
      <c r="CQ1208" s="50" t="str">
        <f t="shared" si="7"/>
        <v>01/03/1938</v>
      </c>
      <c r="CR1208" s="33" t="s">
        <v>243</v>
      </c>
      <c r="CS1208" s="33">
        <v>4.0</v>
      </c>
      <c r="CT1208" s="33">
        <v>5.0</v>
      </c>
      <c r="CU1208" s="33">
        <v>25.0</v>
      </c>
      <c r="CV1208" s="33">
        <v>1624.0</v>
      </c>
      <c r="CW1208" s="5"/>
      <c r="CX1208" s="5"/>
      <c r="CY1208" s="33">
        <v>-99.760554</v>
      </c>
      <c r="CZ1208" s="33">
        <v>20.702623</v>
      </c>
      <c r="DA1208" s="33">
        <v>4.411312834E9</v>
      </c>
      <c r="DB1208" s="33">
        <v>2.0</v>
      </c>
      <c r="DC1208" s="33" t="s">
        <v>183</v>
      </c>
      <c r="DD1208" s="33">
        <v>2023.0</v>
      </c>
      <c r="DE1208" s="33" t="s">
        <v>184</v>
      </c>
      <c r="DF1208" s="33"/>
      <c r="DG1208" s="33" t="s">
        <v>185</v>
      </c>
      <c r="DH1208" s="33" t="s">
        <v>186</v>
      </c>
      <c r="DI1208" s="5"/>
      <c r="DJ1208" s="5"/>
    </row>
    <row r="1209">
      <c r="A1209" s="33" t="s">
        <v>7868</v>
      </c>
      <c r="B1209" s="34">
        <v>44953.0</v>
      </c>
      <c r="C1209" s="35" t="s">
        <v>137</v>
      </c>
      <c r="D1209" s="35" t="s">
        <v>139</v>
      </c>
      <c r="E1209" s="35" t="s">
        <v>142</v>
      </c>
      <c r="F1209" s="36" t="s">
        <v>144</v>
      </c>
      <c r="G1209" s="33" t="s">
        <v>7869</v>
      </c>
      <c r="H1209" s="33" t="s">
        <v>7870</v>
      </c>
      <c r="I1209" s="33" t="s">
        <v>231</v>
      </c>
      <c r="J1209" s="33" t="s">
        <v>231</v>
      </c>
      <c r="K1209" s="35" t="s">
        <v>150</v>
      </c>
      <c r="L1209" s="33" t="s">
        <v>3768</v>
      </c>
      <c r="M1209" s="5"/>
      <c r="N1209" s="33" t="s">
        <v>5531</v>
      </c>
      <c r="O1209" s="5"/>
      <c r="P1209" s="35" t="s">
        <v>153</v>
      </c>
      <c r="Q1209" s="35" t="s">
        <v>5531</v>
      </c>
      <c r="R1209" s="33">
        <v>76513.0</v>
      </c>
      <c r="S1209" s="37"/>
      <c r="T1209" s="33"/>
      <c r="U1209" s="33">
        <v>4.87</v>
      </c>
      <c r="V1209" s="33" t="s">
        <v>154</v>
      </c>
      <c r="W1209" s="33"/>
      <c r="X1209" s="33"/>
      <c r="Y1209" s="5"/>
      <c r="Z1209" s="5"/>
      <c r="AA1209" s="33">
        <v>1.0</v>
      </c>
      <c r="AB1209" s="33">
        <v>1.0</v>
      </c>
      <c r="AC1209" s="33"/>
      <c r="AD1209" s="5"/>
      <c r="AE1209" s="5"/>
      <c r="AF1209" s="5"/>
      <c r="AG1209" s="16"/>
      <c r="AH1209" s="38">
        <f t="shared" si="1"/>
        <v>1</v>
      </c>
      <c r="AI1209" s="39" t="str">
        <f t="shared" si="2"/>
        <v/>
      </c>
      <c r="AJ1209" s="37" t="str">
        <f t="shared" si="3"/>
        <v/>
      </c>
      <c r="AK1209" s="41" t="str">
        <f t="shared" si="4"/>
        <v/>
      </c>
      <c r="AL1209" s="35" t="s">
        <v>153</v>
      </c>
      <c r="AM1209" s="33" t="s">
        <v>1458</v>
      </c>
      <c r="AN1209" s="33" t="s">
        <v>1458</v>
      </c>
      <c r="AO1209" s="41"/>
      <c r="AP1209" s="33" t="s">
        <v>169</v>
      </c>
      <c r="AQ1209" s="33" t="s">
        <v>170</v>
      </c>
      <c r="AR1209" s="33">
        <v>300.0</v>
      </c>
      <c r="AS1209" s="42"/>
      <c r="AT1209" s="42"/>
      <c r="AU1209" s="42"/>
      <c r="AV1209" s="42"/>
      <c r="AW1209" s="42"/>
      <c r="AX1209" s="5"/>
      <c r="AY1209" s="33"/>
      <c r="AZ1209" s="33" t="s">
        <v>7871</v>
      </c>
      <c r="BA1209" s="5"/>
      <c r="BB1209" s="5"/>
      <c r="BC1209" s="5" t="s">
        <v>7872</v>
      </c>
      <c r="BD1209" s="33" t="s">
        <v>173</v>
      </c>
      <c r="BE1209" s="41"/>
      <c r="BF1209" s="35"/>
      <c r="BG1209" s="33" t="s">
        <v>169</v>
      </c>
      <c r="BH1209" s="5"/>
      <c r="BI1209" s="33">
        <v>300.0</v>
      </c>
      <c r="BJ1209" s="33" t="s">
        <v>170</v>
      </c>
      <c r="BK1209" s="5"/>
      <c r="BL1209" s="5">
        <f t="shared" si="5"/>
        <v>3994.5</v>
      </c>
      <c r="BM1209" s="5"/>
      <c r="BN1209" s="5"/>
      <c r="BO1209" s="42">
        <f t="shared" si="6"/>
        <v>3994.5</v>
      </c>
      <c r="BP1209" s="44"/>
      <c r="BQ1209" s="45"/>
      <c r="BR1209" s="47"/>
      <c r="BS1209" s="45"/>
      <c r="BT1209" s="37"/>
      <c r="BU1209" s="5"/>
      <c r="BV1209" s="38"/>
      <c r="BW1209" s="48"/>
      <c r="BX1209" s="44"/>
      <c r="BY1209" s="44"/>
      <c r="BZ1209" s="33" t="s">
        <v>131</v>
      </c>
      <c r="CA1209" s="5"/>
      <c r="CB1209" s="5"/>
      <c r="CC1209" s="33" t="s">
        <v>177</v>
      </c>
      <c r="CD1209" s="5"/>
      <c r="CE1209" s="5"/>
      <c r="CF1209" s="33" t="s">
        <v>178</v>
      </c>
      <c r="CG1209" s="33" t="s">
        <v>7873</v>
      </c>
      <c r="CH1209" s="5"/>
      <c r="CI1209" s="5"/>
      <c r="CJ1209" s="5"/>
      <c r="CK1209" s="33"/>
      <c r="CL1209" s="49">
        <v>44995.0</v>
      </c>
      <c r="CM1209" s="33" t="s">
        <v>180</v>
      </c>
      <c r="CN1209" s="5"/>
      <c r="CO1209" s="33">
        <v>2.0</v>
      </c>
      <c r="CP1209" s="33" t="s">
        <v>181</v>
      </c>
      <c r="CQ1209" s="50" t="str">
        <f t="shared" si="7"/>
        <v>20/06/1944</v>
      </c>
      <c r="CR1209" s="33" t="s">
        <v>243</v>
      </c>
      <c r="CS1209" s="33">
        <v>4.0</v>
      </c>
      <c r="CT1209" s="33">
        <v>5.0</v>
      </c>
      <c r="CU1209" s="33">
        <v>25.0</v>
      </c>
      <c r="CV1209" s="33">
        <v>1624.0</v>
      </c>
      <c r="CW1209" s="5"/>
      <c r="CX1209" s="5"/>
      <c r="CY1209" s="33">
        <v>-99.760546</v>
      </c>
      <c r="CZ1209" s="33">
        <v>20.699896</v>
      </c>
      <c r="DA1209" s="33">
        <v>4.412059554E9</v>
      </c>
      <c r="DB1209" s="33">
        <v>2.0</v>
      </c>
      <c r="DC1209" s="33" t="s">
        <v>183</v>
      </c>
      <c r="DD1209" s="33">
        <v>2023.0</v>
      </c>
      <c r="DE1209" s="33" t="s">
        <v>184</v>
      </c>
      <c r="DF1209" s="33"/>
      <c r="DG1209" s="33" t="s">
        <v>185</v>
      </c>
      <c r="DH1209" s="33" t="s">
        <v>186</v>
      </c>
      <c r="DI1209" s="5"/>
      <c r="DJ1209" s="5"/>
    </row>
    <row r="1210">
      <c r="A1210" s="33" t="s">
        <v>7874</v>
      </c>
      <c r="B1210" s="34">
        <v>44953.0</v>
      </c>
      <c r="C1210" s="35" t="s">
        <v>137</v>
      </c>
      <c r="D1210" s="35" t="s">
        <v>139</v>
      </c>
      <c r="E1210" s="35" t="s">
        <v>142</v>
      </c>
      <c r="F1210" s="36" t="s">
        <v>144</v>
      </c>
      <c r="G1210" s="33" t="s">
        <v>7875</v>
      </c>
      <c r="H1210" s="33" t="s">
        <v>7876</v>
      </c>
      <c r="I1210" s="33" t="s">
        <v>1682</v>
      </c>
      <c r="J1210" s="33" t="s">
        <v>788</v>
      </c>
      <c r="K1210" s="35" t="s">
        <v>150</v>
      </c>
      <c r="L1210" s="33" t="s">
        <v>7801</v>
      </c>
      <c r="M1210" s="5"/>
      <c r="N1210" s="33" t="s">
        <v>5531</v>
      </c>
      <c r="O1210" s="5"/>
      <c r="P1210" s="35" t="s">
        <v>153</v>
      </c>
      <c r="Q1210" s="35" t="s">
        <v>5531</v>
      </c>
      <c r="R1210" s="33">
        <v>76513.0</v>
      </c>
      <c r="S1210" s="37"/>
      <c r="T1210" s="33"/>
      <c r="U1210" s="33">
        <v>3.96</v>
      </c>
      <c r="V1210" s="33" t="s">
        <v>154</v>
      </c>
      <c r="W1210" s="33"/>
      <c r="X1210" s="33"/>
      <c r="Y1210" s="5"/>
      <c r="Z1210" s="5"/>
      <c r="AA1210" s="33">
        <v>1.0</v>
      </c>
      <c r="AB1210" s="33"/>
      <c r="AC1210" s="33">
        <v>1.0</v>
      </c>
      <c r="AD1210" s="5"/>
      <c r="AE1210" s="5"/>
      <c r="AF1210" s="5"/>
      <c r="AG1210" s="16"/>
      <c r="AH1210" s="38" t="str">
        <f t="shared" si="1"/>
        <v/>
      </c>
      <c r="AI1210" s="39" t="str">
        <f t="shared" si="2"/>
        <v/>
      </c>
      <c r="AJ1210" s="37" t="str">
        <f t="shared" si="3"/>
        <v/>
      </c>
      <c r="AK1210" s="41" t="str">
        <f t="shared" si="4"/>
        <v/>
      </c>
      <c r="AL1210" s="35" t="s">
        <v>153</v>
      </c>
      <c r="AM1210" s="33" t="s">
        <v>1458</v>
      </c>
      <c r="AN1210" s="33" t="s">
        <v>1458</v>
      </c>
      <c r="AO1210" s="41"/>
      <c r="AP1210" s="33" t="s">
        <v>169</v>
      </c>
      <c r="AQ1210" s="33" t="s">
        <v>170</v>
      </c>
      <c r="AR1210" s="33">
        <v>300.0</v>
      </c>
      <c r="AS1210" s="42"/>
      <c r="AT1210" s="42"/>
      <c r="AU1210" s="42"/>
      <c r="AV1210" s="42"/>
      <c r="AW1210" s="42"/>
      <c r="AX1210" s="5"/>
      <c r="AY1210" s="33"/>
      <c r="AZ1210" s="33" t="s">
        <v>7877</v>
      </c>
      <c r="BA1210" s="5"/>
      <c r="BB1210" s="5"/>
      <c r="BC1210" s="5" t="s">
        <v>7878</v>
      </c>
      <c r="BD1210" s="33" t="s">
        <v>173</v>
      </c>
      <c r="BE1210" s="41"/>
      <c r="BF1210" s="35"/>
      <c r="BG1210" s="33" t="s">
        <v>169</v>
      </c>
      <c r="BH1210" s="5"/>
      <c r="BI1210" s="33">
        <v>300.0</v>
      </c>
      <c r="BJ1210" s="33" t="s">
        <v>170</v>
      </c>
      <c r="BK1210" s="5"/>
      <c r="BL1210" s="5">
        <f t="shared" si="5"/>
        <v>3994.5</v>
      </c>
      <c r="BM1210" s="5"/>
      <c r="BN1210" s="5"/>
      <c r="BO1210" s="42">
        <f t="shared" si="6"/>
        <v>3994.5</v>
      </c>
      <c r="BP1210" s="44"/>
      <c r="BQ1210" s="45"/>
      <c r="BR1210" s="47"/>
      <c r="BS1210" s="45"/>
      <c r="BT1210" s="37"/>
      <c r="BU1210" s="5"/>
      <c r="BV1210" s="38"/>
      <c r="BW1210" s="48"/>
      <c r="BX1210" s="44"/>
      <c r="BY1210" s="44"/>
      <c r="BZ1210" s="33" t="s">
        <v>131</v>
      </c>
      <c r="CA1210" s="5"/>
      <c r="CB1210" s="5"/>
      <c r="CC1210" s="33" t="s">
        <v>177</v>
      </c>
      <c r="CD1210" s="5"/>
      <c r="CE1210" s="5"/>
      <c r="CF1210" s="33" t="s">
        <v>178</v>
      </c>
      <c r="CG1210" s="33" t="s">
        <v>7879</v>
      </c>
      <c r="CH1210" s="5"/>
      <c r="CI1210" s="5"/>
      <c r="CJ1210" s="5"/>
      <c r="CK1210" s="33"/>
      <c r="CL1210" s="49">
        <v>44995.0</v>
      </c>
      <c r="CM1210" s="33" t="s">
        <v>180</v>
      </c>
      <c r="CN1210" s="5"/>
      <c r="CO1210" s="33">
        <v>2.0</v>
      </c>
      <c r="CP1210" s="33" t="s">
        <v>181</v>
      </c>
      <c r="CQ1210" s="50" t="str">
        <f t="shared" si="7"/>
        <v>04/04/1975</v>
      </c>
      <c r="CR1210" s="33" t="s">
        <v>182</v>
      </c>
      <c r="CS1210" s="33">
        <v>4.0</v>
      </c>
      <c r="CT1210" s="33">
        <v>5.0</v>
      </c>
      <c r="CU1210" s="33">
        <v>25.0</v>
      </c>
      <c r="CV1210" s="33">
        <v>1624.0</v>
      </c>
      <c r="CW1210" s="5"/>
      <c r="CX1210" s="5"/>
      <c r="CY1210" s="33">
        <v>-99.760546</v>
      </c>
      <c r="CZ1210" s="33">
        <v>20.699996</v>
      </c>
      <c r="DA1210" s="33">
        <v>4.411018555E9</v>
      </c>
      <c r="DB1210" s="33">
        <v>2.0</v>
      </c>
      <c r="DC1210" s="33" t="s">
        <v>183</v>
      </c>
      <c r="DD1210" s="33">
        <v>2023.0</v>
      </c>
      <c r="DE1210" s="33" t="s">
        <v>184</v>
      </c>
      <c r="DF1210" s="33"/>
      <c r="DG1210" s="33" t="s">
        <v>185</v>
      </c>
      <c r="DH1210" s="33" t="s">
        <v>186</v>
      </c>
      <c r="DI1210" s="5"/>
      <c r="DJ1210" s="5"/>
    </row>
    <row r="1211">
      <c r="A1211" s="33" t="s">
        <v>7880</v>
      </c>
      <c r="B1211" s="34">
        <v>44953.0</v>
      </c>
      <c r="C1211" s="35" t="s">
        <v>137</v>
      </c>
      <c r="D1211" s="35" t="s">
        <v>139</v>
      </c>
      <c r="E1211" s="35" t="s">
        <v>142</v>
      </c>
      <c r="F1211" s="36" t="s">
        <v>144</v>
      </c>
      <c r="G1211" s="33" t="s">
        <v>7881</v>
      </c>
      <c r="H1211" s="33" t="s">
        <v>3290</v>
      </c>
      <c r="I1211" s="33" t="s">
        <v>1682</v>
      </c>
      <c r="J1211" s="33" t="s">
        <v>788</v>
      </c>
      <c r="K1211" s="35" t="s">
        <v>150</v>
      </c>
      <c r="L1211" s="33" t="s">
        <v>7801</v>
      </c>
      <c r="M1211" s="5"/>
      <c r="N1211" s="33" t="s">
        <v>5531</v>
      </c>
      <c r="O1211" s="5"/>
      <c r="P1211" s="35" t="s">
        <v>153</v>
      </c>
      <c r="Q1211" s="35" t="s">
        <v>5531</v>
      </c>
      <c r="R1211" s="33">
        <v>76513.0</v>
      </c>
      <c r="S1211" s="37"/>
      <c r="T1211" s="33"/>
      <c r="U1211" s="33">
        <v>3.49</v>
      </c>
      <c r="V1211" s="33" t="s">
        <v>154</v>
      </c>
      <c r="W1211" s="33"/>
      <c r="X1211" s="33"/>
      <c r="Y1211" s="5"/>
      <c r="Z1211" s="5"/>
      <c r="AA1211" s="33">
        <v>1.0</v>
      </c>
      <c r="AB1211" s="33"/>
      <c r="AC1211" s="33">
        <v>1.0</v>
      </c>
      <c r="AD1211" s="5"/>
      <c r="AE1211" s="5"/>
      <c r="AF1211" s="5"/>
      <c r="AG1211" s="16"/>
      <c r="AH1211" s="38" t="str">
        <f t="shared" si="1"/>
        <v/>
      </c>
      <c r="AI1211" s="39" t="str">
        <f t="shared" si="2"/>
        <v/>
      </c>
      <c r="AJ1211" s="37" t="str">
        <f t="shared" si="3"/>
        <v/>
      </c>
      <c r="AK1211" s="41" t="str">
        <f t="shared" si="4"/>
        <v/>
      </c>
      <c r="AL1211" s="35" t="s">
        <v>153</v>
      </c>
      <c r="AM1211" s="33" t="s">
        <v>1458</v>
      </c>
      <c r="AN1211" s="33" t="s">
        <v>1458</v>
      </c>
      <c r="AO1211" s="41"/>
      <c r="AP1211" s="33" t="s">
        <v>169</v>
      </c>
      <c r="AQ1211" s="33" t="s">
        <v>170</v>
      </c>
      <c r="AR1211" s="33">
        <v>300.0</v>
      </c>
      <c r="AS1211" s="42"/>
      <c r="AT1211" s="42"/>
      <c r="AU1211" s="42"/>
      <c r="AV1211" s="42"/>
      <c r="AW1211" s="42"/>
      <c r="AX1211" s="5"/>
      <c r="AY1211" s="33"/>
      <c r="AZ1211" s="33" t="s">
        <v>7882</v>
      </c>
      <c r="BA1211" s="5"/>
      <c r="BB1211" s="5"/>
      <c r="BC1211" s="5" t="s">
        <v>7883</v>
      </c>
      <c r="BD1211" s="33" t="s">
        <v>173</v>
      </c>
      <c r="BE1211" s="41"/>
      <c r="BF1211" s="35"/>
      <c r="BG1211" s="33" t="s">
        <v>169</v>
      </c>
      <c r="BH1211" s="5"/>
      <c r="BI1211" s="33">
        <v>300.0</v>
      </c>
      <c r="BJ1211" s="33" t="s">
        <v>170</v>
      </c>
      <c r="BK1211" s="5"/>
      <c r="BL1211" s="5">
        <f t="shared" si="5"/>
        <v>3994.5</v>
      </c>
      <c r="BM1211" s="5"/>
      <c r="BN1211" s="5"/>
      <c r="BO1211" s="42">
        <f t="shared" si="6"/>
        <v>3994.5</v>
      </c>
      <c r="BP1211" s="44"/>
      <c r="BQ1211" s="45"/>
      <c r="BR1211" s="47"/>
      <c r="BS1211" s="45"/>
      <c r="BT1211" s="37"/>
      <c r="BU1211" s="5"/>
      <c r="BV1211" s="38"/>
      <c r="BW1211" s="48"/>
      <c r="BX1211" s="44"/>
      <c r="BY1211" s="44"/>
      <c r="BZ1211" s="33" t="s">
        <v>131</v>
      </c>
      <c r="CA1211" s="5"/>
      <c r="CB1211" s="5"/>
      <c r="CC1211" s="33" t="s">
        <v>177</v>
      </c>
      <c r="CD1211" s="5"/>
      <c r="CE1211" s="5"/>
      <c r="CF1211" s="33" t="s">
        <v>178</v>
      </c>
      <c r="CG1211" s="33" t="s">
        <v>7884</v>
      </c>
      <c r="CH1211" s="5"/>
      <c r="CI1211" s="5"/>
      <c r="CJ1211" s="5"/>
      <c r="CK1211" s="33"/>
      <c r="CL1211" s="49">
        <v>44995.0</v>
      </c>
      <c r="CM1211" s="33" t="s">
        <v>180</v>
      </c>
      <c r="CN1211" s="5"/>
      <c r="CO1211" s="33">
        <v>2.0</v>
      </c>
      <c r="CP1211" s="33" t="s">
        <v>181</v>
      </c>
      <c r="CQ1211" s="50" t="str">
        <f t="shared" si="7"/>
        <v>18/04/1967</v>
      </c>
      <c r="CR1211" s="33" t="s">
        <v>182</v>
      </c>
      <c r="CS1211" s="33">
        <v>4.0</v>
      </c>
      <c r="CT1211" s="33">
        <v>5.0</v>
      </c>
      <c r="CU1211" s="33">
        <v>25.0</v>
      </c>
      <c r="CV1211" s="33">
        <v>1624.0</v>
      </c>
      <c r="CW1211" s="5"/>
      <c r="CX1211" s="5"/>
      <c r="CY1211" s="33">
        <v>-99.760546</v>
      </c>
      <c r="CZ1211" s="33">
        <v>20.699996</v>
      </c>
      <c r="DA1211" s="33">
        <v>4.411078728E9</v>
      </c>
      <c r="DB1211" s="33">
        <v>2.0</v>
      </c>
      <c r="DC1211" s="33" t="s">
        <v>183</v>
      </c>
      <c r="DD1211" s="33">
        <v>2023.0</v>
      </c>
      <c r="DE1211" s="33" t="s">
        <v>184</v>
      </c>
      <c r="DF1211" s="33"/>
      <c r="DG1211" s="33" t="s">
        <v>185</v>
      </c>
      <c r="DH1211" s="33" t="s">
        <v>186</v>
      </c>
      <c r="DI1211" s="5"/>
      <c r="DJ1211" s="5"/>
    </row>
    <row r="1212">
      <c r="A1212" s="33" t="s">
        <v>7885</v>
      </c>
      <c r="B1212" s="34">
        <v>44953.0</v>
      </c>
      <c r="C1212" s="35" t="s">
        <v>137</v>
      </c>
      <c r="D1212" s="35" t="s">
        <v>139</v>
      </c>
      <c r="E1212" s="35" t="s">
        <v>142</v>
      </c>
      <c r="F1212" s="36" t="s">
        <v>144</v>
      </c>
      <c r="G1212" s="33" t="s">
        <v>7886</v>
      </c>
      <c r="H1212" s="33" t="s">
        <v>715</v>
      </c>
      <c r="I1212" s="33" t="s">
        <v>1682</v>
      </c>
      <c r="J1212" s="33" t="s">
        <v>788</v>
      </c>
      <c r="K1212" s="35" t="s">
        <v>150</v>
      </c>
      <c r="L1212" s="33" t="s">
        <v>7807</v>
      </c>
      <c r="M1212" s="5"/>
      <c r="N1212" s="33" t="s">
        <v>5531</v>
      </c>
      <c r="O1212" s="5"/>
      <c r="P1212" s="35" t="s">
        <v>153</v>
      </c>
      <c r="Q1212" s="35" t="s">
        <v>5531</v>
      </c>
      <c r="R1212" s="33">
        <v>76513.0</v>
      </c>
      <c r="S1212" s="37"/>
      <c r="T1212" s="33"/>
      <c r="U1212" s="33">
        <v>2.05</v>
      </c>
      <c r="V1212" s="33" t="s">
        <v>154</v>
      </c>
      <c r="W1212" s="33"/>
      <c r="X1212" s="33"/>
      <c r="Y1212" s="5"/>
      <c r="Z1212" s="5"/>
      <c r="AA1212" s="33">
        <v>1.0</v>
      </c>
      <c r="AB1212" s="33"/>
      <c r="AC1212" s="33">
        <v>1.0</v>
      </c>
      <c r="AD1212" s="5"/>
      <c r="AE1212" s="5"/>
      <c r="AF1212" s="5"/>
      <c r="AG1212" s="16"/>
      <c r="AH1212" s="38" t="str">
        <f t="shared" si="1"/>
        <v/>
      </c>
      <c r="AI1212" s="39">
        <f t="shared" si="2"/>
        <v>1</v>
      </c>
      <c r="AJ1212" s="37" t="str">
        <f t="shared" si="3"/>
        <v/>
      </c>
      <c r="AK1212" s="41" t="str">
        <f t="shared" si="4"/>
        <v/>
      </c>
      <c r="AL1212" s="35" t="s">
        <v>153</v>
      </c>
      <c r="AM1212" s="33" t="s">
        <v>1458</v>
      </c>
      <c r="AN1212" s="33" t="s">
        <v>1458</v>
      </c>
      <c r="AO1212" s="41"/>
      <c r="AP1212" s="33" t="s">
        <v>169</v>
      </c>
      <c r="AQ1212" s="33" t="s">
        <v>170</v>
      </c>
      <c r="AR1212" s="33">
        <v>300.0</v>
      </c>
      <c r="AS1212" s="42"/>
      <c r="AT1212" s="42"/>
      <c r="AU1212" s="42"/>
      <c r="AV1212" s="42"/>
      <c r="AW1212" s="42"/>
      <c r="AX1212" s="5"/>
      <c r="AY1212" s="33"/>
      <c r="AZ1212" s="33" t="s">
        <v>7887</v>
      </c>
      <c r="BA1212" s="5"/>
      <c r="BB1212" s="5"/>
      <c r="BC1212" s="5" t="s">
        <v>7888</v>
      </c>
      <c r="BD1212" s="33" t="s">
        <v>173</v>
      </c>
      <c r="BE1212" s="41"/>
      <c r="BF1212" s="35"/>
      <c r="BG1212" s="33" t="s">
        <v>169</v>
      </c>
      <c r="BH1212" s="5"/>
      <c r="BI1212" s="33">
        <v>300.0</v>
      </c>
      <c r="BJ1212" s="33" t="s">
        <v>170</v>
      </c>
      <c r="BK1212" s="5"/>
      <c r="BL1212" s="5">
        <f t="shared" si="5"/>
        <v>3994.5</v>
      </c>
      <c r="BM1212" s="5"/>
      <c r="BN1212" s="5"/>
      <c r="BO1212" s="42">
        <f t="shared" si="6"/>
        <v>3994.5</v>
      </c>
      <c r="BP1212" s="44"/>
      <c r="BQ1212" s="45"/>
      <c r="BR1212" s="47"/>
      <c r="BS1212" s="45"/>
      <c r="BT1212" s="37"/>
      <c r="BU1212" s="5"/>
      <c r="BV1212" s="38"/>
      <c r="BW1212" s="48"/>
      <c r="BX1212" s="44"/>
      <c r="BY1212" s="44"/>
      <c r="BZ1212" s="33" t="s">
        <v>131</v>
      </c>
      <c r="CA1212" s="5"/>
      <c r="CB1212" s="5"/>
      <c r="CC1212" s="33" t="s">
        <v>177</v>
      </c>
      <c r="CD1212" s="5"/>
      <c r="CE1212" s="5"/>
      <c r="CF1212" s="33" t="s">
        <v>178</v>
      </c>
      <c r="CG1212" s="33" t="s">
        <v>7889</v>
      </c>
      <c r="CH1212" s="5"/>
      <c r="CI1212" s="5"/>
      <c r="CJ1212" s="5"/>
      <c r="CK1212" s="33"/>
      <c r="CL1212" s="49">
        <v>44995.0</v>
      </c>
      <c r="CM1212" s="33" t="s">
        <v>180</v>
      </c>
      <c r="CN1212" s="5"/>
      <c r="CO1212" s="33">
        <v>2.0</v>
      </c>
      <c r="CP1212" s="33" t="s">
        <v>181</v>
      </c>
      <c r="CQ1212" s="50" t="str">
        <f t="shared" si="7"/>
        <v>24/03/1966</v>
      </c>
      <c r="CR1212" s="33" t="s">
        <v>182</v>
      </c>
      <c r="CS1212" s="33">
        <v>4.0</v>
      </c>
      <c r="CT1212" s="33">
        <v>5.0</v>
      </c>
      <c r="CU1212" s="33">
        <v>25.0</v>
      </c>
      <c r="CV1212" s="33">
        <v>1624.0</v>
      </c>
      <c r="CW1212" s="5"/>
      <c r="CX1212" s="5"/>
      <c r="CY1212" s="33">
        <v>-99.760546</v>
      </c>
      <c r="CZ1212" s="33">
        <v>20.699896</v>
      </c>
      <c r="DA1212" s="33">
        <v>4.4219266E9</v>
      </c>
      <c r="DB1212" s="33">
        <v>1.0</v>
      </c>
      <c r="DC1212" s="33" t="s">
        <v>183</v>
      </c>
      <c r="DD1212" s="33">
        <v>2023.0</v>
      </c>
      <c r="DE1212" s="33" t="s">
        <v>184</v>
      </c>
      <c r="DF1212" s="33"/>
      <c r="DG1212" s="33" t="s">
        <v>185</v>
      </c>
      <c r="DH1212" s="33" t="s">
        <v>186</v>
      </c>
      <c r="DI1212" s="5"/>
      <c r="DJ1212" s="5"/>
    </row>
    <row r="1213">
      <c r="A1213" s="33" t="s">
        <v>7890</v>
      </c>
      <c r="B1213" s="34">
        <v>44953.0</v>
      </c>
      <c r="C1213" s="35" t="s">
        <v>137</v>
      </c>
      <c r="D1213" s="35" t="s">
        <v>139</v>
      </c>
      <c r="E1213" s="35" t="s">
        <v>142</v>
      </c>
      <c r="F1213" s="36" t="s">
        <v>144</v>
      </c>
      <c r="G1213" s="33" t="s">
        <v>7891</v>
      </c>
      <c r="H1213" s="33" t="s">
        <v>6517</v>
      </c>
      <c r="I1213" s="33" t="s">
        <v>1682</v>
      </c>
      <c r="J1213" s="33" t="s">
        <v>788</v>
      </c>
      <c r="K1213" s="35" t="s">
        <v>150</v>
      </c>
      <c r="L1213" s="33" t="s">
        <v>7801</v>
      </c>
      <c r="M1213" s="5"/>
      <c r="N1213" s="33" t="s">
        <v>5531</v>
      </c>
      <c r="O1213" s="5"/>
      <c r="P1213" s="35" t="s">
        <v>153</v>
      </c>
      <c r="Q1213" s="35" t="s">
        <v>5531</v>
      </c>
      <c r="R1213" s="33">
        <v>76513.0</v>
      </c>
      <c r="S1213" s="37"/>
      <c r="T1213" s="33"/>
      <c r="U1213" s="33">
        <v>3.34</v>
      </c>
      <c r="V1213" s="33" t="s">
        <v>154</v>
      </c>
      <c r="W1213" s="33"/>
      <c r="X1213" s="33"/>
      <c r="Y1213" s="5"/>
      <c r="Z1213" s="5"/>
      <c r="AA1213" s="33">
        <v>1.0</v>
      </c>
      <c r="AB1213" s="33"/>
      <c r="AC1213" s="33">
        <v>1.0</v>
      </c>
      <c r="AD1213" s="5"/>
      <c r="AE1213" s="5"/>
      <c r="AF1213" s="5"/>
      <c r="AG1213" s="16"/>
      <c r="AH1213" s="38" t="str">
        <f t="shared" si="1"/>
        <v/>
      </c>
      <c r="AI1213" s="39">
        <f t="shared" si="2"/>
        <v>1</v>
      </c>
      <c r="AJ1213" s="37" t="str">
        <f t="shared" si="3"/>
        <v/>
      </c>
      <c r="AK1213" s="41" t="str">
        <f t="shared" si="4"/>
        <v/>
      </c>
      <c r="AL1213" s="35" t="s">
        <v>153</v>
      </c>
      <c r="AM1213" s="33" t="s">
        <v>1458</v>
      </c>
      <c r="AN1213" s="33" t="s">
        <v>1458</v>
      </c>
      <c r="AO1213" s="41"/>
      <c r="AP1213" s="33" t="s">
        <v>169</v>
      </c>
      <c r="AQ1213" s="33" t="s">
        <v>170</v>
      </c>
      <c r="AR1213" s="33">
        <v>300.0</v>
      </c>
      <c r="AS1213" s="42"/>
      <c r="AT1213" s="42"/>
      <c r="AU1213" s="42"/>
      <c r="AV1213" s="42"/>
      <c r="AW1213" s="42"/>
      <c r="AX1213" s="5"/>
      <c r="AY1213" s="33"/>
      <c r="AZ1213" s="33" t="s">
        <v>7892</v>
      </c>
      <c r="BA1213" s="5"/>
      <c r="BB1213" s="5"/>
      <c r="BC1213" s="5" t="s">
        <v>7893</v>
      </c>
      <c r="BD1213" s="33" t="s">
        <v>173</v>
      </c>
      <c r="BE1213" s="41"/>
      <c r="BF1213" s="35"/>
      <c r="BG1213" s="33" t="s">
        <v>169</v>
      </c>
      <c r="BH1213" s="5"/>
      <c r="BI1213" s="33">
        <v>300.0</v>
      </c>
      <c r="BJ1213" s="33" t="s">
        <v>170</v>
      </c>
      <c r="BK1213" s="5"/>
      <c r="BL1213" s="5">
        <f t="shared" si="5"/>
        <v>3994.5</v>
      </c>
      <c r="BM1213" s="5"/>
      <c r="BN1213" s="5"/>
      <c r="BO1213" s="42">
        <f t="shared" si="6"/>
        <v>3994.5</v>
      </c>
      <c r="BP1213" s="44"/>
      <c r="BQ1213" s="45"/>
      <c r="BR1213" s="47"/>
      <c r="BS1213" s="45"/>
      <c r="BT1213" s="37"/>
      <c r="BU1213" s="5"/>
      <c r="BV1213" s="38"/>
      <c r="BW1213" s="48"/>
      <c r="BX1213" s="44"/>
      <c r="BY1213" s="44"/>
      <c r="BZ1213" s="33" t="s">
        <v>131</v>
      </c>
      <c r="CA1213" s="5"/>
      <c r="CB1213" s="5"/>
      <c r="CC1213" s="33" t="s">
        <v>177</v>
      </c>
      <c r="CD1213" s="5"/>
      <c r="CE1213" s="5"/>
      <c r="CF1213" s="33" t="s">
        <v>178</v>
      </c>
      <c r="CG1213" s="33" t="s">
        <v>7894</v>
      </c>
      <c r="CH1213" s="5"/>
      <c r="CI1213" s="5"/>
      <c r="CJ1213" s="5"/>
      <c r="CK1213" s="33"/>
      <c r="CL1213" s="49">
        <v>44995.0</v>
      </c>
      <c r="CM1213" s="33" t="s">
        <v>180</v>
      </c>
      <c r="CN1213" s="5"/>
      <c r="CO1213" s="33">
        <v>2.0</v>
      </c>
      <c r="CP1213" s="33" t="s">
        <v>181</v>
      </c>
      <c r="CQ1213" s="50" t="str">
        <f t="shared" si="7"/>
        <v>30/07/1955</v>
      </c>
      <c r="CR1213" s="33" t="s">
        <v>182</v>
      </c>
      <c r="CS1213" s="33">
        <v>4.0</v>
      </c>
      <c r="CT1213" s="33">
        <v>5.0</v>
      </c>
      <c r="CU1213" s="33">
        <v>25.0</v>
      </c>
      <c r="CV1213" s="33">
        <v>1624.0</v>
      </c>
      <c r="CW1213" s="5"/>
      <c r="CX1213" s="5"/>
      <c r="CY1213" s="33">
        <v>-99.760546</v>
      </c>
      <c r="CZ1213" s="33">
        <v>20.699996</v>
      </c>
      <c r="DA1213" s="33">
        <v>4.412126618E9</v>
      </c>
      <c r="DB1213" s="33">
        <v>2.0</v>
      </c>
      <c r="DC1213" s="33" t="s">
        <v>183</v>
      </c>
      <c r="DD1213" s="33">
        <v>2023.0</v>
      </c>
      <c r="DE1213" s="33" t="s">
        <v>184</v>
      </c>
      <c r="DF1213" s="33"/>
      <c r="DG1213" s="33" t="s">
        <v>185</v>
      </c>
      <c r="DH1213" s="33" t="s">
        <v>186</v>
      </c>
      <c r="DI1213" s="5"/>
      <c r="DJ1213" s="5"/>
    </row>
    <row r="1214">
      <c r="A1214" s="33" t="s">
        <v>7895</v>
      </c>
      <c r="B1214" s="34">
        <v>44953.0</v>
      </c>
      <c r="C1214" s="35" t="s">
        <v>137</v>
      </c>
      <c r="D1214" s="35" t="s">
        <v>139</v>
      </c>
      <c r="E1214" s="35" t="s">
        <v>142</v>
      </c>
      <c r="F1214" s="36" t="s">
        <v>144</v>
      </c>
      <c r="G1214" s="33" t="s">
        <v>7896</v>
      </c>
      <c r="H1214" s="33" t="s">
        <v>660</v>
      </c>
      <c r="I1214" s="33" t="s">
        <v>1682</v>
      </c>
      <c r="J1214" s="33" t="s">
        <v>788</v>
      </c>
      <c r="K1214" s="35" t="s">
        <v>150</v>
      </c>
      <c r="L1214" s="33" t="s">
        <v>7807</v>
      </c>
      <c r="M1214" s="33">
        <v>62.0</v>
      </c>
      <c r="N1214" s="33" t="s">
        <v>5531</v>
      </c>
      <c r="O1214" s="5"/>
      <c r="P1214" s="35" t="s">
        <v>153</v>
      </c>
      <c r="Q1214" s="35" t="s">
        <v>5531</v>
      </c>
      <c r="R1214" s="33">
        <v>76513.0</v>
      </c>
      <c r="S1214" s="37"/>
      <c r="T1214" s="33"/>
      <c r="U1214" s="33">
        <v>3.35</v>
      </c>
      <c r="V1214" s="33" t="s">
        <v>154</v>
      </c>
      <c r="W1214" s="33"/>
      <c r="X1214" s="33"/>
      <c r="Y1214" s="5"/>
      <c r="Z1214" s="5"/>
      <c r="AA1214" s="33">
        <v>1.0</v>
      </c>
      <c r="AB1214" s="33"/>
      <c r="AC1214" s="33">
        <v>1.0</v>
      </c>
      <c r="AD1214" s="5"/>
      <c r="AE1214" s="5"/>
      <c r="AF1214" s="5"/>
      <c r="AG1214" s="16"/>
      <c r="AH1214" s="38" t="str">
        <f t="shared" si="1"/>
        <v/>
      </c>
      <c r="AI1214" s="39">
        <f t="shared" si="2"/>
        <v>1</v>
      </c>
      <c r="AJ1214" s="37" t="str">
        <f t="shared" si="3"/>
        <v/>
      </c>
      <c r="AK1214" s="41" t="str">
        <f t="shared" si="4"/>
        <v/>
      </c>
      <c r="AL1214" s="35" t="s">
        <v>153</v>
      </c>
      <c r="AM1214" s="33" t="s">
        <v>1458</v>
      </c>
      <c r="AN1214" s="33" t="s">
        <v>1458</v>
      </c>
      <c r="AO1214" s="41"/>
      <c r="AP1214" s="33" t="s">
        <v>169</v>
      </c>
      <c r="AQ1214" s="33" t="s">
        <v>170</v>
      </c>
      <c r="AR1214" s="33">
        <v>300.0</v>
      </c>
      <c r="AS1214" s="42"/>
      <c r="AT1214" s="42"/>
      <c r="AU1214" s="42"/>
      <c r="AV1214" s="42"/>
      <c r="AW1214" s="42"/>
      <c r="AX1214" s="5"/>
      <c r="AY1214" s="33"/>
      <c r="AZ1214" s="33" t="s">
        <v>7897</v>
      </c>
      <c r="BA1214" s="5"/>
      <c r="BB1214" s="5"/>
      <c r="BC1214" s="5" t="s">
        <v>7898</v>
      </c>
      <c r="BD1214" s="33" t="s">
        <v>173</v>
      </c>
      <c r="BE1214" s="41"/>
      <c r="BF1214" s="35"/>
      <c r="BG1214" s="33" t="s">
        <v>169</v>
      </c>
      <c r="BH1214" s="5"/>
      <c r="BI1214" s="33">
        <v>300.0</v>
      </c>
      <c r="BJ1214" s="33" t="s">
        <v>170</v>
      </c>
      <c r="BK1214" s="5"/>
      <c r="BL1214" s="5">
        <f t="shared" si="5"/>
        <v>3994.5</v>
      </c>
      <c r="BM1214" s="5"/>
      <c r="BN1214" s="5"/>
      <c r="BO1214" s="42">
        <f t="shared" si="6"/>
        <v>3994.5</v>
      </c>
      <c r="BP1214" s="44"/>
      <c r="BQ1214" s="45"/>
      <c r="BR1214" s="47"/>
      <c r="BS1214" s="45"/>
      <c r="BT1214" s="37"/>
      <c r="BU1214" s="5"/>
      <c r="BV1214" s="38"/>
      <c r="BW1214" s="48"/>
      <c r="BX1214" s="44"/>
      <c r="BY1214" s="44"/>
      <c r="BZ1214" s="33" t="s">
        <v>131</v>
      </c>
      <c r="CA1214" s="5"/>
      <c r="CB1214" s="5"/>
      <c r="CC1214" s="33" t="s">
        <v>177</v>
      </c>
      <c r="CD1214" s="5"/>
      <c r="CE1214" s="5"/>
      <c r="CF1214" s="33" t="s">
        <v>178</v>
      </c>
      <c r="CG1214" s="33" t="s">
        <v>7899</v>
      </c>
      <c r="CH1214" s="5"/>
      <c r="CI1214" s="5"/>
      <c r="CJ1214" s="5"/>
      <c r="CK1214" s="33"/>
      <c r="CL1214" s="49">
        <v>44995.0</v>
      </c>
      <c r="CM1214" s="33" t="s">
        <v>180</v>
      </c>
      <c r="CN1214" s="5"/>
      <c r="CO1214" s="33">
        <v>2.0</v>
      </c>
      <c r="CP1214" s="33" t="s">
        <v>181</v>
      </c>
      <c r="CQ1214" s="50" t="str">
        <f t="shared" si="7"/>
        <v>13/11/1959</v>
      </c>
      <c r="CR1214" s="33" t="s">
        <v>182</v>
      </c>
      <c r="CS1214" s="33">
        <v>4.0</v>
      </c>
      <c r="CT1214" s="33">
        <v>5.0</v>
      </c>
      <c r="CU1214" s="33">
        <v>25.0</v>
      </c>
      <c r="CV1214" s="33">
        <v>1624.0</v>
      </c>
      <c r="CW1214" s="5"/>
      <c r="CX1214" s="5"/>
      <c r="CY1214" s="33">
        <v>-99.760546</v>
      </c>
      <c r="CZ1214" s="33">
        <v>20.699896</v>
      </c>
      <c r="DA1214" s="33">
        <v>4.412342079E9</v>
      </c>
      <c r="DB1214" s="33">
        <v>2.0</v>
      </c>
      <c r="DC1214" s="33" t="s">
        <v>183</v>
      </c>
      <c r="DD1214" s="33">
        <v>2023.0</v>
      </c>
      <c r="DE1214" s="33" t="s">
        <v>184</v>
      </c>
      <c r="DF1214" s="33"/>
      <c r="DG1214" s="33" t="s">
        <v>185</v>
      </c>
      <c r="DH1214" s="33" t="s">
        <v>186</v>
      </c>
      <c r="DI1214" s="5"/>
      <c r="DJ1214" s="5"/>
    </row>
    <row r="1215">
      <c r="A1215" s="33" t="s">
        <v>7900</v>
      </c>
      <c r="B1215" s="34">
        <v>44953.0</v>
      </c>
      <c r="C1215" s="35" t="s">
        <v>137</v>
      </c>
      <c r="D1215" s="35" t="s">
        <v>139</v>
      </c>
      <c r="E1215" s="35" t="s">
        <v>142</v>
      </c>
      <c r="F1215" s="36" t="s">
        <v>144</v>
      </c>
      <c r="G1215" s="33" t="s">
        <v>7901</v>
      </c>
      <c r="H1215" s="33" t="s">
        <v>581</v>
      </c>
      <c r="I1215" s="33" t="s">
        <v>1682</v>
      </c>
      <c r="J1215" s="33" t="s">
        <v>788</v>
      </c>
      <c r="K1215" s="35" t="s">
        <v>150</v>
      </c>
      <c r="L1215" s="33" t="s">
        <v>7807</v>
      </c>
      <c r="M1215" s="5"/>
      <c r="N1215" s="33" t="s">
        <v>5531</v>
      </c>
      <c r="O1215" s="5"/>
      <c r="P1215" s="35" t="s">
        <v>153</v>
      </c>
      <c r="Q1215" s="35" t="s">
        <v>5531</v>
      </c>
      <c r="R1215" s="33">
        <v>76513.0</v>
      </c>
      <c r="S1215" s="37"/>
      <c r="T1215" s="33"/>
      <c r="U1215" s="33">
        <v>2.04</v>
      </c>
      <c r="V1215" s="33" t="s">
        <v>154</v>
      </c>
      <c r="W1215" s="33"/>
      <c r="X1215" s="33"/>
      <c r="Y1215" s="5"/>
      <c r="Z1215" s="5"/>
      <c r="AA1215" s="33">
        <v>1.0</v>
      </c>
      <c r="AB1215" s="33"/>
      <c r="AC1215" s="33">
        <v>1.0</v>
      </c>
      <c r="AD1215" s="5"/>
      <c r="AE1215" s="5"/>
      <c r="AF1215" s="5"/>
      <c r="AG1215" s="16"/>
      <c r="AH1215" s="38" t="str">
        <f t="shared" si="1"/>
        <v/>
      </c>
      <c r="AI1215" s="39">
        <f t="shared" si="2"/>
        <v>1</v>
      </c>
      <c r="AJ1215" s="37" t="str">
        <f t="shared" si="3"/>
        <v/>
      </c>
      <c r="AK1215" s="41" t="str">
        <f t="shared" si="4"/>
        <v/>
      </c>
      <c r="AL1215" s="35" t="s">
        <v>153</v>
      </c>
      <c r="AM1215" s="33" t="s">
        <v>1458</v>
      </c>
      <c r="AN1215" s="33" t="s">
        <v>1458</v>
      </c>
      <c r="AO1215" s="41"/>
      <c r="AP1215" s="33" t="s">
        <v>169</v>
      </c>
      <c r="AQ1215" s="33" t="s">
        <v>170</v>
      </c>
      <c r="AR1215" s="33">
        <v>300.0</v>
      </c>
      <c r="AS1215" s="42"/>
      <c r="AT1215" s="42"/>
      <c r="AU1215" s="42"/>
      <c r="AV1215" s="42"/>
      <c r="AW1215" s="42"/>
      <c r="AX1215" s="5"/>
      <c r="AY1215" s="33"/>
      <c r="AZ1215" s="33" t="s">
        <v>7902</v>
      </c>
      <c r="BA1215" s="5"/>
      <c r="BB1215" s="5"/>
      <c r="BC1215" s="5" t="s">
        <v>7903</v>
      </c>
      <c r="BD1215" s="33" t="s">
        <v>173</v>
      </c>
      <c r="BE1215" s="41"/>
      <c r="BF1215" s="35"/>
      <c r="BG1215" s="33" t="s">
        <v>169</v>
      </c>
      <c r="BH1215" s="5"/>
      <c r="BI1215" s="33">
        <v>300.0</v>
      </c>
      <c r="BJ1215" s="33" t="s">
        <v>170</v>
      </c>
      <c r="BK1215" s="5"/>
      <c r="BL1215" s="5">
        <f t="shared" si="5"/>
        <v>3994.5</v>
      </c>
      <c r="BM1215" s="5"/>
      <c r="BN1215" s="5"/>
      <c r="BO1215" s="42">
        <f t="shared" si="6"/>
        <v>3994.5</v>
      </c>
      <c r="BP1215" s="44"/>
      <c r="BQ1215" s="45"/>
      <c r="BR1215" s="47"/>
      <c r="BS1215" s="45"/>
      <c r="BT1215" s="37"/>
      <c r="BU1215" s="5"/>
      <c r="BV1215" s="38"/>
      <c r="BW1215" s="48"/>
      <c r="BX1215" s="44"/>
      <c r="BY1215" s="44"/>
      <c r="BZ1215" s="33" t="s">
        <v>131</v>
      </c>
      <c r="CA1215" s="5"/>
      <c r="CB1215" s="5"/>
      <c r="CC1215" s="33" t="s">
        <v>177</v>
      </c>
      <c r="CD1215" s="5"/>
      <c r="CE1215" s="5"/>
      <c r="CF1215" s="33" t="s">
        <v>178</v>
      </c>
      <c r="CG1215" s="33" t="s">
        <v>7904</v>
      </c>
      <c r="CH1215" s="5"/>
      <c r="CI1215" s="5"/>
      <c r="CJ1215" s="5"/>
      <c r="CK1215" s="33"/>
      <c r="CL1215" s="49">
        <v>44995.0</v>
      </c>
      <c r="CM1215" s="33" t="s">
        <v>180</v>
      </c>
      <c r="CN1215" s="5"/>
      <c r="CO1215" s="33">
        <v>2.0</v>
      </c>
      <c r="CP1215" s="33" t="s">
        <v>181</v>
      </c>
      <c r="CQ1215" s="50" t="str">
        <f t="shared" si="7"/>
        <v>20/10/1949</v>
      </c>
      <c r="CR1215" s="33" t="s">
        <v>182</v>
      </c>
      <c r="CS1215" s="33">
        <v>4.0</v>
      </c>
      <c r="CT1215" s="33">
        <v>5.0</v>
      </c>
      <c r="CU1215" s="33">
        <v>25.0</v>
      </c>
      <c r="CV1215" s="33">
        <v>1624.0</v>
      </c>
      <c r="CW1215" s="5"/>
      <c r="CX1215" s="5"/>
      <c r="CY1215" s="33">
        <v>-99.760546</v>
      </c>
      <c r="CZ1215" s="33">
        <v>20.699896</v>
      </c>
      <c r="DA1215" s="33">
        <v>4.411105519E9</v>
      </c>
      <c r="DB1215" s="33">
        <v>2.0</v>
      </c>
      <c r="DC1215" s="33" t="s">
        <v>183</v>
      </c>
      <c r="DD1215" s="33">
        <v>2023.0</v>
      </c>
      <c r="DE1215" s="33" t="s">
        <v>184</v>
      </c>
      <c r="DF1215" s="33"/>
      <c r="DG1215" s="33" t="s">
        <v>185</v>
      </c>
      <c r="DH1215" s="33" t="s">
        <v>186</v>
      </c>
      <c r="DI1215" s="5"/>
      <c r="DJ1215" s="5"/>
    </row>
    <row r="1216">
      <c r="A1216" s="33" t="s">
        <v>7905</v>
      </c>
      <c r="B1216" s="34">
        <v>44953.0</v>
      </c>
      <c r="C1216" s="35" t="s">
        <v>137</v>
      </c>
      <c r="D1216" s="35" t="s">
        <v>139</v>
      </c>
      <c r="E1216" s="35" t="s">
        <v>142</v>
      </c>
      <c r="F1216" s="36" t="s">
        <v>144</v>
      </c>
      <c r="G1216" s="33" t="s">
        <v>7906</v>
      </c>
      <c r="H1216" s="33" t="s">
        <v>1926</v>
      </c>
      <c r="I1216" s="33" t="s">
        <v>414</v>
      </c>
      <c r="J1216" s="33" t="s">
        <v>1602</v>
      </c>
      <c r="K1216" s="35" t="s">
        <v>150</v>
      </c>
      <c r="L1216" s="33" t="s">
        <v>1759</v>
      </c>
      <c r="M1216" s="5"/>
      <c r="N1216" s="33" t="s">
        <v>5531</v>
      </c>
      <c r="O1216" s="5"/>
      <c r="P1216" s="35" t="s">
        <v>153</v>
      </c>
      <c r="Q1216" s="35" t="s">
        <v>5531</v>
      </c>
      <c r="R1216" s="33">
        <v>76513.0</v>
      </c>
      <c r="S1216" s="37"/>
      <c r="T1216" s="33"/>
      <c r="U1216" s="33">
        <v>1.28</v>
      </c>
      <c r="V1216" s="33" t="s">
        <v>154</v>
      </c>
      <c r="W1216" s="33"/>
      <c r="X1216" s="33"/>
      <c r="Y1216" s="5"/>
      <c r="Z1216" s="5"/>
      <c r="AA1216" s="33">
        <v>1.0</v>
      </c>
      <c r="AB1216" s="33">
        <v>1.0</v>
      </c>
      <c r="AC1216" s="33"/>
      <c r="AD1216" s="5"/>
      <c r="AE1216" s="5"/>
      <c r="AF1216" s="5"/>
      <c r="AG1216" s="16"/>
      <c r="AH1216" s="38">
        <f t="shared" si="1"/>
        <v>1</v>
      </c>
      <c r="AI1216" s="39" t="str">
        <f t="shared" si="2"/>
        <v/>
      </c>
      <c r="AJ1216" s="37" t="str">
        <f t="shared" si="3"/>
        <v/>
      </c>
      <c r="AK1216" s="41" t="str">
        <f t="shared" si="4"/>
        <v/>
      </c>
      <c r="AL1216" s="35" t="s">
        <v>153</v>
      </c>
      <c r="AM1216" s="33" t="s">
        <v>1458</v>
      </c>
      <c r="AN1216" s="33" t="s">
        <v>1458</v>
      </c>
      <c r="AO1216" s="41"/>
      <c r="AP1216" s="33" t="s">
        <v>169</v>
      </c>
      <c r="AQ1216" s="33" t="s">
        <v>170</v>
      </c>
      <c r="AR1216" s="33">
        <v>150.0</v>
      </c>
      <c r="AS1216" s="42"/>
      <c r="AT1216" s="42"/>
      <c r="AU1216" s="42"/>
      <c r="AV1216" s="42"/>
      <c r="AW1216" s="42"/>
      <c r="AX1216" s="5"/>
      <c r="AY1216" s="33"/>
      <c r="AZ1216" s="33" t="s">
        <v>7907</v>
      </c>
      <c r="BA1216" s="5"/>
      <c r="BB1216" s="5"/>
      <c r="BC1216" s="5" t="s">
        <v>7908</v>
      </c>
      <c r="BD1216" s="33" t="s">
        <v>173</v>
      </c>
      <c r="BE1216" s="41"/>
      <c r="BF1216" s="35"/>
      <c r="BG1216" s="33" t="s">
        <v>169</v>
      </c>
      <c r="BH1216" s="5"/>
      <c r="BI1216" s="33">
        <v>150.0</v>
      </c>
      <c r="BJ1216" s="33" t="s">
        <v>170</v>
      </c>
      <c r="BK1216" s="5"/>
      <c r="BL1216" s="5">
        <f t="shared" si="5"/>
        <v>1997.25</v>
      </c>
      <c r="BM1216" s="5"/>
      <c r="BN1216" s="5"/>
      <c r="BO1216" s="42">
        <f t="shared" si="6"/>
        <v>1997.25</v>
      </c>
      <c r="BP1216" s="44"/>
      <c r="BQ1216" s="45"/>
      <c r="BR1216" s="47"/>
      <c r="BS1216" s="45"/>
      <c r="BT1216" s="37"/>
      <c r="BU1216" s="5"/>
      <c r="BV1216" s="38"/>
      <c r="BW1216" s="48"/>
      <c r="BX1216" s="44"/>
      <c r="BY1216" s="44"/>
      <c r="BZ1216" s="33" t="s">
        <v>131</v>
      </c>
      <c r="CA1216" s="5"/>
      <c r="CB1216" s="5"/>
      <c r="CC1216" s="33" t="s">
        <v>177</v>
      </c>
      <c r="CD1216" s="5"/>
      <c r="CE1216" s="5"/>
      <c r="CF1216" s="33" t="s">
        <v>178</v>
      </c>
      <c r="CG1216" s="33" t="s">
        <v>7909</v>
      </c>
      <c r="CH1216" s="5"/>
      <c r="CI1216" s="5"/>
      <c r="CJ1216" s="5"/>
      <c r="CK1216" s="33"/>
      <c r="CL1216" s="49">
        <v>44995.0</v>
      </c>
      <c r="CM1216" s="33" t="s">
        <v>180</v>
      </c>
      <c r="CN1216" s="5"/>
      <c r="CO1216" s="33">
        <v>1.0</v>
      </c>
      <c r="CP1216" s="33" t="s">
        <v>181</v>
      </c>
      <c r="CQ1216" s="50" t="str">
        <f t="shared" si="7"/>
        <v>25/05/1943</v>
      </c>
      <c r="CR1216" s="33" t="s">
        <v>243</v>
      </c>
      <c r="CS1216" s="33">
        <v>4.0</v>
      </c>
      <c r="CT1216" s="33">
        <v>5.0</v>
      </c>
      <c r="CU1216" s="33">
        <v>25.0</v>
      </c>
      <c r="CV1216" s="33">
        <v>1624.0</v>
      </c>
      <c r="CW1216" s="5"/>
      <c r="CX1216" s="5"/>
      <c r="CY1216" s="33">
        <v>-99.760546</v>
      </c>
      <c r="CZ1216" s="33">
        <v>20.699996</v>
      </c>
      <c r="DA1216" s="33">
        <v>4.4219266E9</v>
      </c>
      <c r="DB1216" s="33">
        <v>1.0</v>
      </c>
      <c r="DC1216" s="33" t="s">
        <v>183</v>
      </c>
      <c r="DD1216" s="33">
        <v>2023.0</v>
      </c>
      <c r="DE1216" s="33" t="s">
        <v>184</v>
      </c>
      <c r="DF1216" s="33"/>
      <c r="DG1216" s="33" t="s">
        <v>185</v>
      </c>
      <c r="DH1216" s="33" t="s">
        <v>186</v>
      </c>
      <c r="DI1216" s="5"/>
      <c r="DJ1216" s="5"/>
    </row>
    <row r="1217">
      <c r="A1217" s="33" t="s">
        <v>7910</v>
      </c>
      <c r="B1217" s="34">
        <v>44953.0</v>
      </c>
      <c r="C1217" s="35" t="s">
        <v>137</v>
      </c>
      <c r="D1217" s="35" t="s">
        <v>139</v>
      </c>
      <c r="E1217" s="35" t="s">
        <v>142</v>
      </c>
      <c r="F1217" s="36" t="s">
        <v>144</v>
      </c>
      <c r="G1217" s="33" t="s">
        <v>7911</v>
      </c>
      <c r="H1217" s="33" t="s">
        <v>294</v>
      </c>
      <c r="I1217" s="33" t="s">
        <v>414</v>
      </c>
      <c r="J1217" s="33" t="s">
        <v>204</v>
      </c>
      <c r="K1217" s="35" t="s">
        <v>150</v>
      </c>
      <c r="L1217" s="33" t="s">
        <v>7912</v>
      </c>
      <c r="M1217" s="5"/>
      <c r="N1217" s="33" t="s">
        <v>5531</v>
      </c>
      <c r="O1217" s="5"/>
      <c r="P1217" s="35" t="s">
        <v>153</v>
      </c>
      <c r="Q1217" s="35" t="s">
        <v>5531</v>
      </c>
      <c r="R1217" s="33">
        <v>76513.0</v>
      </c>
      <c r="S1217" s="37"/>
      <c r="T1217" s="33"/>
      <c r="U1217" s="33">
        <v>1.59</v>
      </c>
      <c r="V1217" s="33" t="s">
        <v>154</v>
      </c>
      <c r="W1217" s="33"/>
      <c r="X1217" s="33"/>
      <c r="Y1217" s="5"/>
      <c r="Z1217" s="5"/>
      <c r="AA1217" s="33">
        <v>1.0</v>
      </c>
      <c r="AB1217" s="33"/>
      <c r="AC1217" s="33">
        <v>1.0</v>
      </c>
      <c r="AD1217" s="5"/>
      <c r="AE1217" s="5"/>
      <c r="AF1217" s="5"/>
      <c r="AG1217" s="16"/>
      <c r="AH1217" s="38" t="str">
        <f t="shared" si="1"/>
        <v/>
      </c>
      <c r="AI1217" s="39">
        <f t="shared" si="2"/>
        <v>1</v>
      </c>
      <c r="AJ1217" s="37" t="str">
        <f t="shared" si="3"/>
        <v/>
      </c>
      <c r="AK1217" s="41" t="str">
        <f t="shared" si="4"/>
        <v/>
      </c>
      <c r="AL1217" s="35" t="s">
        <v>153</v>
      </c>
      <c r="AM1217" s="33" t="s">
        <v>1458</v>
      </c>
      <c r="AN1217" s="33" t="s">
        <v>1458</v>
      </c>
      <c r="AO1217" s="41"/>
      <c r="AP1217" s="33" t="s">
        <v>169</v>
      </c>
      <c r="AQ1217" s="33" t="s">
        <v>170</v>
      </c>
      <c r="AR1217" s="33">
        <v>150.0</v>
      </c>
      <c r="AS1217" s="42"/>
      <c r="AT1217" s="42"/>
      <c r="AU1217" s="42"/>
      <c r="AV1217" s="42"/>
      <c r="AW1217" s="42"/>
      <c r="AX1217" s="5"/>
      <c r="AY1217" s="33"/>
      <c r="AZ1217" s="33" t="s">
        <v>7913</v>
      </c>
      <c r="BA1217" s="5"/>
      <c r="BB1217" s="5"/>
      <c r="BC1217" s="5" t="s">
        <v>7914</v>
      </c>
      <c r="BD1217" s="33" t="s">
        <v>173</v>
      </c>
      <c r="BE1217" s="41"/>
      <c r="BF1217" s="35"/>
      <c r="BG1217" s="33" t="s">
        <v>169</v>
      </c>
      <c r="BH1217" s="5"/>
      <c r="BI1217" s="33">
        <v>150.0</v>
      </c>
      <c r="BJ1217" s="33" t="s">
        <v>170</v>
      </c>
      <c r="BK1217" s="5"/>
      <c r="BL1217" s="5">
        <f t="shared" si="5"/>
        <v>1997.25</v>
      </c>
      <c r="BM1217" s="5"/>
      <c r="BN1217" s="5"/>
      <c r="BO1217" s="42">
        <f t="shared" si="6"/>
        <v>1997.25</v>
      </c>
      <c r="BP1217" s="44"/>
      <c r="BQ1217" s="45"/>
      <c r="BR1217" s="47"/>
      <c r="BS1217" s="45"/>
      <c r="BT1217" s="37"/>
      <c r="BU1217" s="5"/>
      <c r="BV1217" s="38"/>
      <c r="BW1217" s="48"/>
      <c r="BX1217" s="44"/>
      <c r="BY1217" s="44"/>
      <c r="BZ1217" s="33" t="s">
        <v>131</v>
      </c>
      <c r="CA1217" s="5"/>
      <c r="CB1217" s="5"/>
      <c r="CC1217" s="33" t="s">
        <v>177</v>
      </c>
      <c r="CD1217" s="5"/>
      <c r="CE1217" s="5"/>
      <c r="CF1217" s="33" t="s">
        <v>178</v>
      </c>
      <c r="CG1217" s="33" t="s">
        <v>7915</v>
      </c>
      <c r="CH1217" s="5"/>
      <c r="CI1217" s="5"/>
      <c r="CJ1217" s="5"/>
      <c r="CK1217" s="33"/>
      <c r="CL1217" s="49">
        <v>44995.0</v>
      </c>
      <c r="CM1217" s="33" t="s">
        <v>180</v>
      </c>
      <c r="CN1217" s="5"/>
      <c r="CO1217" s="33">
        <v>1.0</v>
      </c>
      <c r="CP1217" s="33" t="s">
        <v>181</v>
      </c>
      <c r="CQ1217" s="50" t="str">
        <f t="shared" si="7"/>
        <v>10/10/1965</v>
      </c>
      <c r="CR1217" s="33" t="s">
        <v>182</v>
      </c>
      <c r="CS1217" s="33">
        <v>4.0</v>
      </c>
      <c r="CT1217" s="33">
        <v>5.0</v>
      </c>
      <c r="CU1217" s="33">
        <v>25.0</v>
      </c>
      <c r="CV1217" s="33">
        <v>1624.0</v>
      </c>
      <c r="CW1217" s="5"/>
      <c r="CX1217" s="5"/>
      <c r="CY1217" s="33">
        <v>-99.757896</v>
      </c>
      <c r="CZ1217" s="33">
        <v>20.696335</v>
      </c>
      <c r="DA1217" s="33">
        <v>4.41118134E9</v>
      </c>
      <c r="DB1217" s="33">
        <v>2.0</v>
      </c>
      <c r="DC1217" s="33" t="s">
        <v>183</v>
      </c>
      <c r="DD1217" s="33">
        <v>2023.0</v>
      </c>
      <c r="DE1217" s="33" t="s">
        <v>184</v>
      </c>
      <c r="DF1217" s="33"/>
      <c r="DG1217" s="33" t="s">
        <v>185</v>
      </c>
      <c r="DH1217" s="33" t="s">
        <v>186</v>
      </c>
      <c r="DI1217" s="5"/>
      <c r="DJ1217" s="5"/>
    </row>
    <row r="1218">
      <c r="A1218" s="33" t="s">
        <v>7916</v>
      </c>
      <c r="B1218" s="34">
        <v>44953.0</v>
      </c>
      <c r="C1218" s="35" t="s">
        <v>137</v>
      </c>
      <c r="D1218" s="35" t="s">
        <v>139</v>
      </c>
      <c r="E1218" s="35" t="s">
        <v>142</v>
      </c>
      <c r="F1218" s="36" t="s">
        <v>144</v>
      </c>
      <c r="G1218" s="33" t="s">
        <v>7917</v>
      </c>
      <c r="H1218" s="33" t="s">
        <v>3309</v>
      </c>
      <c r="I1218" s="33" t="s">
        <v>1567</v>
      </c>
      <c r="J1218" s="33" t="s">
        <v>1707</v>
      </c>
      <c r="K1218" s="35" t="s">
        <v>150</v>
      </c>
      <c r="L1218" s="33" t="s">
        <v>7801</v>
      </c>
      <c r="M1218" s="33">
        <v>5.0</v>
      </c>
      <c r="N1218" s="33" t="s">
        <v>5531</v>
      </c>
      <c r="O1218" s="5"/>
      <c r="P1218" s="35" t="s">
        <v>153</v>
      </c>
      <c r="Q1218" s="35" t="s">
        <v>5531</v>
      </c>
      <c r="R1218" s="33">
        <v>76513.0</v>
      </c>
      <c r="S1218" s="37"/>
      <c r="T1218" s="33"/>
      <c r="U1218" s="33">
        <v>1.36</v>
      </c>
      <c r="V1218" s="33" t="s">
        <v>154</v>
      </c>
      <c r="W1218" s="33"/>
      <c r="X1218" s="33"/>
      <c r="Y1218" s="5"/>
      <c r="Z1218" s="5"/>
      <c r="AA1218" s="33">
        <v>1.0</v>
      </c>
      <c r="AB1218" s="33">
        <v>1.0</v>
      </c>
      <c r="AC1218" s="33"/>
      <c r="AD1218" s="5"/>
      <c r="AE1218" s="5"/>
      <c r="AF1218" s="5"/>
      <c r="AG1218" s="16"/>
      <c r="AH1218" s="38">
        <f t="shared" si="1"/>
        <v>1</v>
      </c>
      <c r="AI1218" s="39" t="str">
        <f t="shared" si="2"/>
        <v/>
      </c>
      <c r="AJ1218" s="37" t="str">
        <f t="shared" si="3"/>
        <v/>
      </c>
      <c r="AK1218" s="41" t="str">
        <f t="shared" si="4"/>
        <v/>
      </c>
      <c r="AL1218" s="35" t="s">
        <v>153</v>
      </c>
      <c r="AM1218" s="33" t="s">
        <v>1458</v>
      </c>
      <c r="AN1218" s="33" t="s">
        <v>1458</v>
      </c>
      <c r="AO1218" s="41"/>
      <c r="AP1218" s="33" t="s">
        <v>169</v>
      </c>
      <c r="AQ1218" s="33" t="s">
        <v>170</v>
      </c>
      <c r="AR1218" s="33">
        <v>150.0</v>
      </c>
      <c r="AS1218" s="42"/>
      <c r="AT1218" s="42"/>
      <c r="AU1218" s="42"/>
      <c r="AV1218" s="42"/>
      <c r="AW1218" s="42"/>
      <c r="AX1218" s="5"/>
      <c r="AY1218" s="33"/>
      <c r="AZ1218" s="33" t="s">
        <v>7918</v>
      </c>
      <c r="BA1218" s="5"/>
      <c r="BB1218" s="5"/>
      <c r="BC1218" s="5" t="s">
        <v>7919</v>
      </c>
      <c r="BD1218" s="33" t="s">
        <v>173</v>
      </c>
      <c r="BE1218" s="41"/>
      <c r="BF1218" s="35"/>
      <c r="BG1218" s="33" t="s">
        <v>169</v>
      </c>
      <c r="BH1218" s="5"/>
      <c r="BI1218" s="33">
        <v>150.0</v>
      </c>
      <c r="BJ1218" s="33" t="s">
        <v>170</v>
      </c>
      <c r="BK1218" s="5"/>
      <c r="BL1218" s="5">
        <f t="shared" si="5"/>
        <v>1997.25</v>
      </c>
      <c r="BM1218" s="5"/>
      <c r="BN1218" s="5"/>
      <c r="BO1218" s="42">
        <f t="shared" si="6"/>
        <v>1997.25</v>
      </c>
      <c r="BP1218" s="44"/>
      <c r="BQ1218" s="45"/>
      <c r="BR1218" s="47"/>
      <c r="BS1218" s="45"/>
      <c r="BT1218" s="37"/>
      <c r="BU1218" s="5"/>
      <c r="BV1218" s="38"/>
      <c r="BW1218" s="48"/>
      <c r="BX1218" s="44"/>
      <c r="BY1218" s="44"/>
      <c r="BZ1218" s="33" t="s">
        <v>131</v>
      </c>
      <c r="CA1218" s="5"/>
      <c r="CB1218" s="5"/>
      <c r="CC1218" s="33" t="s">
        <v>177</v>
      </c>
      <c r="CD1218" s="5"/>
      <c r="CE1218" s="5"/>
      <c r="CF1218" s="33" t="s">
        <v>178</v>
      </c>
      <c r="CG1218" s="33" t="s">
        <v>7920</v>
      </c>
      <c r="CH1218" s="5"/>
      <c r="CI1218" s="5"/>
      <c r="CJ1218" s="5"/>
      <c r="CK1218" s="33"/>
      <c r="CL1218" s="49">
        <v>44995.0</v>
      </c>
      <c r="CM1218" s="33" t="s">
        <v>180</v>
      </c>
      <c r="CN1218" s="5"/>
      <c r="CO1218" s="33">
        <v>1.0</v>
      </c>
      <c r="CP1218" s="33" t="s">
        <v>181</v>
      </c>
      <c r="CQ1218" s="50" t="str">
        <f t="shared" si="7"/>
        <v>15/04/1963</v>
      </c>
      <c r="CR1218" s="33" t="s">
        <v>243</v>
      </c>
      <c r="CS1218" s="33">
        <v>4.0</v>
      </c>
      <c r="CT1218" s="33">
        <v>5.0</v>
      </c>
      <c r="CU1218" s="33">
        <v>25.0</v>
      </c>
      <c r="CV1218" s="33">
        <v>1624.0</v>
      </c>
      <c r="CW1218" s="5"/>
      <c r="CX1218" s="5"/>
      <c r="CY1218" s="33">
        <v>-99.760546</v>
      </c>
      <c r="CZ1218" s="33">
        <v>20.699996</v>
      </c>
      <c r="DA1218" s="33">
        <v>4.411068098E9</v>
      </c>
      <c r="DB1218" s="33">
        <v>2.0</v>
      </c>
      <c r="DC1218" s="33" t="s">
        <v>183</v>
      </c>
      <c r="DD1218" s="33">
        <v>2023.0</v>
      </c>
      <c r="DE1218" s="33" t="s">
        <v>184</v>
      </c>
      <c r="DF1218" s="33"/>
      <c r="DG1218" s="33" t="s">
        <v>185</v>
      </c>
      <c r="DH1218" s="33" t="s">
        <v>186</v>
      </c>
      <c r="DI1218" s="5"/>
      <c r="DJ1218" s="5"/>
    </row>
    <row r="1219">
      <c r="A1219" s="33" t="s">
        <v>7921</v>
      </c>
      <c r="B1219" s="34">
        <v>44953.0</v>
      </c>
      <c r="C1219" s="35" t="s">
        <v>137</v>
      </c>
      <c r="D1219" s="35" t="s">
        <v>139</v>
      </c>
      <c r="E1219" s="35" t="s">
        <v>142</v>
      </c>
      <c r="F1219" s="36" t="s">
        <v>144</v>
      </c>
      <c r="G1219" s="33" t="s">
        <v>7922</v>
      </c>
      <c r="H1219" s="33" t="s">
        <v>7923</v>
      </c>
      <c r="I1219" s="33" t="s">
        <v>190</v>
      </c>
      <c r="J1219" s="33" t="s">
        <v>149</v>
      </c>
      <c r="K1219" s="35" t="s">
        <v>150</v>
      </c>
      <c r="L1219" s="33" t="s">
        <v>7924</v>
      </c>
      <c r="M1219" s="33">
        <v>10.0</v>
      </c>
      <c r="N1219" s="33" t="s">
        <v>5531</v>
      </c>
      <c r="O1219" s="5"/>
      <c r="P1219" s="35" t="s">
        <v>153</v>
      </c>
      <c r="Q1219" s="35" t="s">
        <v>5531</v>
      </c>
      <c r="R1219" s="33">
        <v>76513.0</v>
      </c>
      <c r="S1219" s="37"/>
      <c r="T1219" s="33"/>
      <c r="U1219" s="33">
        <v>4.78</v>
      </c>
      <c r="V1219" s="33" t="s">
        <v>154</v>
      </c>
      <c r="W1219" s="33"/>
      <c r="X1219" s="33"/>
      <c r="Y1219" s="5"/>
      <c r="Z1219" s="5"/>
      <c r="AA1219" s="33">
        <v>1.0</v>
      </c>
      <c r="AB1219" s="33">
        <v>1.0</v>
      </c>
      <c r="AC1219" s="33"/>
      <c r="AD1219" s="5"/>
      <c r="AE1219" s="5"/>
      <c r="AF1219" s="5"/>
      <c r="AG1219" s="16"/>
      <c r="AH1219" s="38">
        <f t="shared" si="1"/>
        <v>1</v>
      </c>
      <c r="AI1219" s="39" t="str">
        <f t="shared" si="2"/>
        <v/>
      </c>
      <c r="AJ1219" s="37" t="str">
        <f t="shared" si="3"/>
        <v/>
      </c>
      <c r="AK1219" s="41" t="str">
        <f t="shared" si="4"/>
        <v/>
      </c>
      <c r="AL1219" s="35" t="s">
        <v>153</v>
      </c>
      <c r="AM1219" s="33" t="s">
        <v>1458</v>
      </c>
      <c r="AN1219" s="33" t="s">
        <v>1458</v>
      </c>
      <c r="AO1219" s="41"/>
      <c r="AP1219" s="33" t="s">
        <v>169</v>
      </c>
      <c r="AQ1219" s="33" t="s">
        <v>170</v>
      </c>
      <c r="AR1219" s="33">
        <v>300.0</v>
      </c>
      <c r="AS1219" s="42"/>
      <c r="AT1219" s="42"/>
      <c r="AU1219" s="42"/>
      <c r="AV1219" s="42"/>
      <c r="AW1219" s="42"/>
      <c r="AX1219" s="5"/>
      <c r="AY1219" s="33"/>
      <c r="AZ1219" s="33" t="s">
        <v>7925</v>
      </c>
      <c r="BA1219" s="5"/>
      <c r="BB1219" s="5"/>
      <c r="BC1219" s="5" t="s">
        <v>7926</v>
      </c>
      <c r="BD1219" s="33" t="s">
        <v>173</v>
      </c>
      <c r="BE1219" s="41"/>
      <c r="BF1219" s="35"/>
      <c r="BG1219" s="33" t="s">
        <v>169</v>
      </c>
      <c r="BH1219" s="5"/>
      <c r="BI1219" s="33">
        <v>300.0</v>
      </c>
      <c r="BJ1219" s="33" t="s">
        <v>170</v>
      </c>
      <c r="BK1219" s="5"/>
      <c r="BL1219" s="5">
        <f t="shared" si="5"/>
        <v>3994.5</v>
      </c>
      <c r="BM1219" s="5"/>
      <c r="BN1219" s="5"/>
      <c r="BO1219" s="42">
        <f t="shared" si="6"/>
        <v>3994.5</v>
      </c>
      <c r="BP1219" s="44"/>
      <c r="BQ1219" s="45"/>
      <c r="BR1219" s="47"/>
      <c r="BS1219" s="45"/>
      <c r="BT1219" s="37"/>
      <c r="BU1219" s="5"/>
      <c r="BV1219" s="38"/>
      <c r="BW1219" s="48"/>
      <c r="BX1219" s="44"/>
      <c r="BY1219" s="44"/>
      <c r="BZ1219" s="33" t="s">
        <v>131</v>
      </c>
      <c r="CA1219" s="5"/>
      <c r="CB1219" s="5"/>
      <c r="CC1219" s="33" t="s">
        <v>177</v>
      </c>
      <c r="CD1219" s="5"/>
      <c r="CE1219" s="5"/>
      <c r="CF1219" s="33" t="s">
        <v>178</v>
      </c>
      <c r="CG1219" s="33" t="s">
        <v>7927</v>
      </c>
      <c r="CH1219" s="5"/>
      <c r="CI1219" s="5"/>
      <c r="CJ1219" s="5"/>
      <c r="CK1219" s="33"/>
      <c r="CL1219" s="49">
        <v>44995.0</v>
      </c>
      <c r="CM1219" s="33" t="s">
        <v>180</v>
      </c>
      <c r="CN1219" s="5"/>
      <c r="CO1219" s="33">
        <v>2.0</v>
      </c>
      <c r="CP1219" s="33" t="s">
        <v>181</v>
      </c>
      <c r="CQ1219" s="50" t="str">
        <f t="shared" si="7"/>
        <v>21/01/1956</v>
      </c>
      <c r="CR1219" s="33" t="s">
        <v>243</v>
      </c>
      <c r="CS1219" s="33">
        <v>4.0</v>
      </c>
      <c r="CT1219" s="33">
        <v>5.0</v>
      </c>
      <c r="CU1219" s="33">
        <v>25.0</v>
      </c>
      <c r="CV1219" s="33">
        <v>1624.0</v>
      </c>
      <c r="CW1219" s="5"/>
      <c r="CX1219" s="5"/>
      <c r="CY1219" s="33">
        <v>-99.760546</v>
      </c>
      <c r="CZ1219" s="33">
        <v>20.699996</v>
      </c>
      <c r="DA1219" s="33">
        <v>4.41110989E9</v>
      </c>
      <c r="DB1219" s="33">
        <v>2.0</v>
      </c>
      <c r="DC1219" s="33" t="s">
        <v>183</v>
      </c>
      <c r="DD1219" s="33">
        <v>2023.0</v>
      </c>
      <c r="DE1219" s="33" t="s">
        <v>184</v>
      </c>
      <c r="DF1219" s="33"/>
      <c r="DG1219" s="33" t="s">
        <v>185</v>
      </c>
      <c r="DH1219" s="33" t="s">
        <v>186</v>
      </c>
      <c r="DI1219" s="5"/>
      <c r="DJ1219" s="5"/>
    </row>
    <row r="1220">
      <c r="A1220" s="33" t="s">
        <v>7928</v>
      </c>
      <c r="B1220" s="34">
        <v>44953.0</v>
      </c>
      <c r="C1220" s="35" t="s">
        <v>137</v>
      </c>
      <c r="D1220" s="35" t="s">
        <v>139</v>
      </c>
      <c r="E1220" s="35" t="s">
        <v>142</v>
      </c>
      <c r="F1220" s="36" t="s">
        <v>144</v>
      </c>
      <c r="G1220" s="33" t="s">
        <v>7929</v>
      </c>
      <c r="H1220" s="33" t="s">
        <v>7930</v>
      </c>
      <c r="I1220" s="33" t="s">
        <v>788</v>
      </c>
      <c r="J1220" s="33" t="s">
        <v>870</v>
      </c>
      <c r="K1220" s="35" t="s">
        <v>150</v>
      </c>
      <c r="L1220" s="33" t="s">
        <v>7801</v>
      </c>
      <c r="M1220" s="5"/>
      <c r="N1220" s="33" t="s">
        <v>5531</v>
      </c>
      <c r="O1220" s="5"/>
      <c r="P1220" s="35" t="s">
        <v>153</v>
      </c>
      <c r="Q1220" s="35" t="s">
        <v>5531</v>
      </c>
      <c r="R1220" s="33">
        <v>76513.0</v>
      </c>
      <c r="S1220" s="37"/>
      <c r="T1220" s="33"/>
      <c r="U1220" s="33">
        <v>3.83</v>
      </c>
      <c r="V1220" s="33" t="s">
        <v>154</v>
      </c>
      <c r="W1220" s="33"/>
      <c r="X1220" s="33"/>
      <c r="Y1220" s="5"/>
      <c r="Z1220" s="5"/>
      <c r="AA1220" s="33">
        <v>1.0</v>
      </c>
      <c r="AB1220" s="33"/>
      <c r="AC1220" s="33">
        <v>1.0</v>
      </c>
      <c r="AD1220" s="5"/>
      <c r="AE1220" s="5"/>
      <c r="AF1220" s="5"/>
      <c r="AG1220" s="16"/>
      <c r="AH1220" s="38" t="str">
        <f t="shared" si="1"/>
        <v/>
      </c>
      <c r="AI1220" s="39">
        <f t="shared" si="2"/>
        <v>1</v>
      </c>
      <c r="AJ1220" s="37" t="str">
        <f t="shared" si="3"/>
        <v/>
      </c>
      <c r="AK1220" s="41" t="str">
        <f t="shared" si="4"/>
        <v/>
      </c>
      <c r="AL1220" s="35" t="s">
        <v>153</v>
      </c>
      <c r="AM1220" s="33" t="s">
        <v>1458</v>
      </c>
      <c r="AN1220" s="33" t="s">
        <v>1458</v>
      </c>
      <c r="AO1220" s="41"/>
      <c r="AP1220" s="33" t="s">
        <v>169</v>
      </c>
      <c r="AQ1220" s="33" t="s">
        <v>170</v>
      </c>
      <c r="AR1220" s="33">
        <v>300.0</v>
      </c>
      <c r="AS1220" s="42"/>
      <c r="AT1220" s="42"/>
      <c r="AU1220" s="42"/>
      <c r="AV1220" s="42"/>
      <c r="AW1220" s="42"/>
      <c r="AX1220" s="5"/>
      <c r="AY1220" s="33"/>
      <c r="AZ1220" s="33" t="s">
        <v>7931</v>
      </c>
      <c r="BA1220" s="5"/>
      <c r="BB1220" s="5"/>
      <c r="BC1220" s="5" t="s">
        <v>7932</v>
      </c>
      <c r="BD1220" s="33" t="s">
        <v>173</v>
      </c>
      <c r="BE1220" s="41"/>
      <c r="BF1220" s="35"/>
      <c r="BG1220" s="33" t="s">
        <v>169</v>
      </c>
      <c r="BH1220" s="5"/>
      <c r="BI1220" s="33">
        <v>300.0</v>
      </c>
      <c r="BJ1220" s="33" t="s">
        <v>170</v>
      </c>
      <c r="BK1220" s="5"/>
      <c r="BL1220" s="5">
        <f t="shared" si="5"/>
        <v>3994.5</v>
      </c>
      <c r="BM1220" s="5"/>
      <c r="BN1220" s="5"/>
      <c r="BO1220" s="42">
        <f t="shared" si="6"/>
        <v>3994.5</v>
      </c>
      <c r="BP1220" s="44"/>
      <c r="BQ1220" s="45"/>
      <c r="BR1220" s="47"/>
      <c r="BS1220" s="45"/>
      <c r="BT1220" s="37"/>
      <c r="BU1220" s="5"/>
      <c r="BV1220" s="38"/>
      <c r="BW1220" s="48"/>
      <c r="BX1220" s="44"/>
      <c r="BY1220" s="44"/>
      <c r="BZ1220" s="33" t="s">
        <v>131</v>
      </c>
      <c r="CA1220" s="5"/>
      <c r="CB1220" s="5"/>
      <c r="CC1220" s="33" t="s">
        <v>177</v>
      </c>
      <c r="CD1220" s="5"/>
      <c r="CE1220" s="5"/>
      <c r="CF1220" s="33" t="s">
        <v>178</v>
      </c>
      <c r="CG1220" s="33" t="s">
        <v>7933</v>
      </c>
      <c r="CH1220" s="5"/>
      <c r="CI1220" s="5"/>
      <c r="CJ1220" s="5"/>
      <c r="CK1220" s="33"/>
      <c r="CL1220" s="49">
        <v>44995.0</v>
      </c>
      <c r="CM1220" s="33" t="s">
        <v>180</v>
      </c>
      <c r="CN1220" s="5"/>
      <c r="CO1220" s="33">
        <v>2.0</v>
      </c>
      <c r="CP1220" s="33" t="s">
        <v>181</v>
      </c>
      <c r="CQ1220" s="50" t="str">
        <f t="shared" si="7"/>
        <v>02/04/1942</v>
      </c>
      <c r="CR1220" s="33" t="s">
        <v>182</v>
      </c>
      <c r="CS1220" s="33">
        <v>4.0</v>
      </c>
      <c r="CT1220" s="33">
        <v>5.0</v>
      </c>
      <c r="CU1220" s="33">
        <v>25.0</v>
      </c>
      <c r="CV1220" s="33">
        <v>1624.0</v>
      </c>
      <c r="CW1220" s="5"/>
      <c r="CX1220" s="5"/>
      <c r="CY1220" s="33">
        <v>-99.760546</v>
      </c>
      <c r="CZ1220" s="33">
        <v>20.699996</v>
      </c>
      <c r="DA1220" s="33">
        <v>4.411021473E9</v>
      </c>
      <c r="DB1220" s="33">
        <v>2.0</v>
      </c>
      <c r="DC1220" s="33" t="s">
        <v>183</v>
      </c>
      <c r="DD1220" s="33">
        <v>2023.0</v>
      </c>
      <c r="DE1220" s="33" t="s">
        <v>184</v>
      </c>
      <c r="DF1220" s="33"/>
      <c r="DG1220" s="33" t="s">
        <v>185</v>
      </c>
      <c r="DH1220" s="33" t="s">
        <v>186</v>
      </c>
      <c r="DI1220" s="5"/>
      <c r="DJ1220" s="5"/>
    </row>
    <row r="1221">
      <c r="A1221" s="33" t="s">
        <v>7934</v>
      </c>
      <c r="B1221" s="34">
        <v>44953.0</v>
      </c>
      <c r="C1221" s="35" t="s">
        <v>137</v>
      </c>
      <c r="D1221" s="35" t="s">
        <v>139</v>
      </c>
      <c r="E1221" s="35" t="s">
        <v>142</v>
      </c>
      <c r="F1221" s="36" t="s">
        <v>144</v>
      </c>
      <c r="G1221" s="33" t="s">
        <v>7935</v>
      </c>
      <c r="H1221" s="33" t="s">
        <v>7936</v>
      </c>
      <c r="I1221" s="33" t="s">
        <v>788</v>
      </c>
      <c r="J1221" s="33" t="s">
        <v>1682</v>
      </c>
      <c r="K1221" s="35" t="s">
        <v>150</v>
      </c>
      <c r="L1221" s="33" t="s">
        <v>7937</v>
      </c>
      <c r="M1221" s="5"/>
      <c r="N1221" s="33" t="s">
        <v>5531</v>
      </c>
      <c r="O1221" s="5"/>
      <c r="P1221" s="35" t="s">
        <v>153</v>
      </c>
      <c r="Q1221" s="35" t="s">
        <v>5531</v>
      </c>
      <c r="R1221" s="33">
        <v>76513.0</v>
      </c>
      <c r="S1221" s="37"/>
      <c r="T1221" s="33"/>
      <c r="U1221" s="33">
        <v>3.36</v>
      </c>
      <c r="V1221" s="33" t="s">
        <v>154</v>
      </c>
      <c r="W1221" s="33"/>
      <c r="X1221" s="33"/>
      <c r="Y1221" s="5"/>
      <c r="Z1221" s="5"/>
      <c r="AA1221" s="33">
        <v>1.0</v>
      </c>
      <c r="AB1221" s="33">
        <v>1.0</v>
      </c>
      <c r="AC1221" s="33"/>
      <c r="AD1221" s="5"/>
      <c r="AE1221" s="5"/>
      <c r="AF1221" s="5"/>
      <c r="AG1221" s="16"/>
      <c r="AH1221" s="38">
        <f t="shared" si="1"/>
        <v>1</v>
      </c>
      <c r="AI1221" s="39" t="str">
        <f t="shared" si="2"/>
        <v/>
      </c>
      <c r="AJ1221" s="37" t="str">
        <f t="shared" si="3"/>
        <v/>
      </c>
      <c r="AK1221" s="41" t="str">
        <f t="shared" si="4"/>
        <v/>
      </c>
      <c r="AL1221" s="35" t="s">
        <v>153</v>
      </c>
      <c r="AM1221" s="33" t="s">
        <v>1458</v>
      </c>
      <c r="AN1221" s="33" t="s">
        <v>1458</v>
      </c>
      <c r="AO1221" s="41"/>
      <c r="AP1221" s="33" t="s">
        <v>169</v>
      </c>
      <c r="AQ1221" s="33" t="s">
        <v>170</v>
      </c>
      <c r="AR1221" s="33">
        <v>300.0</v>
      </c>
      <c r="AS1221" s="42"/>
      <c r="AT1221" s="42"/>
      <c r="AU1221" s="42"/>
      <c r="AV1221" s="42"/>
      <c r="AW1221" s="42"/>
      <c r="AX1221" s="5"/>
      <c r="AY1221" s="33"/>
      <c r="AZ1221" s="33" t="s">
        <v>7938</v>
      </c>
      <c r="BA1221" s="5"/>
      <c r="BB1221" s="5"/>
      <c r="BC1221" s="5" t="s">
        <v>7939</v>
      </c>
      <c r="BD1221" s="33" t="s">
        <v>173</v>
      </c>
      <c r="BE1221" s="41"/>
      <c r="BF1221" s="35"/>
      <c r="BG1221" s="33" t="s">
        <v>169</v>
      </c>
      <c r="BH1221" s="5"/>
      <c r="BI1221" s="33">
        <v>300.0</v>
      </c>
      <c r="BJ1221" s="33" t="s">
        <v>170</v>
      </c>
      <c r="BK1221" s="5"/>
      <c r="BL1221" s="5">
        <f t="shared" si="5"/>
        <v>3994.5</v>
      </c>
      <c r="BM1221" s="5"/>
      <c r="BN1221" s="5"/>
      <c r="BO1221" s="42">
        <f t="shared" si="6"/>
        <v>3994.5</v>
      </c>
      <c r="BP1221" s="44"/>
      <c r="BQ1221" s="45"/>
      <c r="BR1221" s="47"/>
      <c r="BS1221" s="45"/>
      <c r="BT1221" s="37"/>
      <c r="BU1221" s="5"/>
      <c r="BV1221" s="38"/>
      <c r="BW1221" s="48"/>
      <c r="BX1221" s="44"/>
      <c r="BY1221" s="44"/>
      <c r="BZ1221" s="33" t="s">
        <v>131</v>
      </c>
      <c r="CA1221" s="5"/>
      <c r="CB1221" s="5"/>
      <c r="CC1221" s="33" t="s">
        <v>177</v>
      </c>
      <c r="CD1221" s="5"/>
      <c r="CE1221" s="5"/>
      <c r="CF1221" s="33" t="s">
        <v>178</v>
      </c>
      <c r="CG1221" s="33" t="s">
        <v>7940</v>
      </c>
      <c r="CH1221" s="5"/>
      <c r="CI1221" s="5"/>
      <c r="CJ1221" s="5"/>
      <c r="CK1221" s="33"/>
      <c r="CL1221" s="49">
        <v>44995.0</v>
      </c>
      <c r="CM1221" s="33" t="s">
        <v>180</v>
      </c>
      <c r="CN1221" s="5"/>
      <c r="CO1221" s="33">
        <v>2.0</v>
      </c>
      <c r="CP1221" s="33" t="s">
        <v>181</v>
      </c>
      <c r="CQ1221" s="50" t="str">
        <f t="shared" si="7"/>
        <v>21/03/1958</v>
      </c>
      <c r="CR1221" s="33" t="s">
        <v>243</v>
      </c>
      <c r="CS1221" s="33">
        <v>4.0</v>
      </c>
      <c r="CT1221" s="33">
        <v>5.0</v>
      </c>
      <c r="CU1221" s="33">
        <v>25.0</v>
      </c>
      <c r="CV1221" s="33">
        <v>1624.0</v>
      </c>
      <c r="CW1221" s="5"/>
      <c r="CX1221" s="5"/>
      <c r="CY1221" s="33">
        <v>-99.760546</v>
      </c>
      <c r="CZ1221" s="33">
        <v>20.699996</v>
      </c>
      <c r="DA1221" s="33">
        <v>4.412053037E9</v>
      </c>
      <c r="DB1221" s="33">
        <v>2.0</v>
      </c>
      <c r="DC1221" s="33" t="s">
        <v>183</v>
      </c>
      <c r="DD1221" s="33">
        <v>2023.0</v>
      </c>
      <c r="DE1221" s="33" t="s">
        <v>184</v>
      </c>
      <c r="DF1221" s="33"/>
      <c r="DG1221" s="33" t="s">
        <v>185</v>
      </c>
      <c r="DH1221" s="33" t="s">
        <v>186</v>
      </c>
      <c r="DI1221" s="5"/>
      <c r="DJ1221" s="5"/>
    </row>
    <row r="1222">
      <c r="A1222" s="33" t="s">
        <v>7941</v>
      </c>
      <c r="B1222" s="34">
        <v>44953.0</v>
      </c>
      <c r="C1222" s="35" t="s">
        <v>137</v>
      </c>
      <c r="D1222" s="35" t="s">
        <v>139</v>
      </c>
      <c r="E1222" s="35" t="s">
        <v>142</v>
      </c>
      <c r="F1222" s="36" t="s">
        <v>144</v>
      </c>
      <c r="G1222" s="33" t="s">
        <v>7942</v>
      </c>
      <c r="H1222" s="33" t="s">
        <v>2153</v>
      </c>
      <c r="I1222" s="33" t="s">
        <v>788</v>
      </c>
      <c r="J1222" s="33" t="s">
        <v>7943</v>
      </c>
      <c r="K1222" s="35" t="s">
        <v>150</v>
      </c>
      <c r="L1222" s="33" t="s">
        <v>221</v>
      </c>
      <c r="M1222" s="5"/>
      <c r="N1222" s="33" t="s">
        <v>5531</v>
      </c>
      <c r="O1222" s="5"/>
      <c r="P1222" s="35" t="s">
        <v>153</v>
      </c>
      <c r="Q1222" s="35" t="s">
        <v>5531</v>
      </c>
      <c r="R1222" s="33">
        <v>76513.0</v>
      </c>
      <c r="S1222" s="37"/>
      <c r="T1222" s="33"/>
      <c r="U1222" s="33">
        <v>3.35</v>
      </c>
      <c r="V1222" s="33" t="s">
        <v>154</v>
      </c>
      <c r="W1222" s="33"/>
      <c r="X1222" s="33"/>
      <c r="Y1222" s="5"/>
      <c r="Z1222" s="5"/>
      <c r="AA1222" s="33">
        <v>1.0</v>
      </c>
      <c r="AB1222" s="33"/>
      <c r="AC1222" s="33">
        <v>1.0</v>
      </c>
      <c r="AD1222" s="5"/>
      <c r="AE1222" s="5"/>
      <c r="AF1222" s="5"/>
      <c r="AG1222" s="16"/>
      <c r="AH1222" s="38" t="str">
        <f t="shared" si="1"/>
        <v/>
      </c>
      <c r="AI1222" s="39">
        <f t="shared" si="2"/>
        <v>1</v>
      </c>
      <c r="AJ1222" s="37" t="str">
        <f t="shared" si="3"/>
        <v/>
      </c>
      <c r="AK1222" s="41" t="str">
        <f t="shared" si="4"/>
        <v/>
      </c>
      <c r="AL1222" s="35" t="s">
        <v>153</v>
      </c>
      <c r="AM1222" s="33" t="s">
        <v>1458</v>
      </c>
      <c r="AN1222" s="33" t="s">
        <v>1458</v>
      </c>
      <c r="AO1222" s="41"/>
      <c r="AP1222" s="33" t="s">
        <v>169</v>
      </c>
      <c r="AQ1222" s="33" t="s">
        <v>170</v>
      </c>
      <c r="AR1222" s="33">
        <v>300.0</v>
      </c>
      <c r="AS1222" s="42"/>
      <c r="AT1222" s="42"/>
      <c r="AU1222" s="42"/>
      <c r="AV1222" s="42"/>
      <c r="AW1222" s="42"/>
      <c r="AX1222" s="5"/>
      <c r="AY1222" s="33"/>
      <c r="AZ1222" s="33" t="s">
        <v>7944</v>
      </c>
      <c r="BA1222" s="5"/>
      <c r="BB1222" s="5"/>
      <c r="BC1222" s="5" t="s">
        <v>7945</v>
      </c>
      <c r="BD1222" s="33" t="s">
        <v>173</v>
      </c>
      <c r="BE1222" s="41"/>
      <c r="BF1222" s="35"/>
      <c r="BG1222" s="33" t="s">
        <v>169</v>
      </c>
      <c r="BH1222" s="5"/>
      <c r="BI1222" s="33">
        <v>300.0</v>
      </c>
      <c r="BJ1222" s="33" t="s">
        <v>170</v>
      </c>
      <c r="BK1222" s="5"/>
      <c r="BL1222" s="5">
        <f t="shared" si="5"/>
        <v>3994.5</v>
      </c>
      <c r="BM1222" s="5"/>
      <c r="BN1222" s="5"/>
      <c r="BO1222" s="42">
        <f t="shared" si="6"/>
        <v>3994.5</v>
      </c>
      <c r="BP1222" s="44"/>
      <c r="BQ1222" s="45"/>
      <c r="BR1222" s="47"/>
      <c r="BS1222" s="45"/>
      <c r="BT1222" s="37"/>
      <c r="BU1222" s="5"/>
      <c r="BV1222" s="38"/>
      <c r="BW1222" s="48"/>
      <c r="BX1222" s="44"/>
      <c r="BY1222" s="44"/>
      <c r="BZ1222" s="33" t="s">
        <v>131</v>
      </c>
      <c r="CA1222" s="5"/>
      <c r="CB1222" s="5"/>
      <c r="CC1222" s="33" t="s">
        <v>177</v>
      </c>
      <c r="CD1222" s="5"/>
      <c r="CE1222" s="5"/>
      <c r="CF1222" s="33" t="s">
        <v>178</v>
      </c>
      <c r="CG1222" s="33" t="s">
        <v>7946</v>
      </c>
      <c r="CH1222" s="5"/>
      <c r="CI1222" s="5"/>
      <c r="CJ1222" s="5"/>
      <c r="CK1222" s="33"/>
      <c r="CL1222" s="49">
        <v>44995.0</v>
      </c>
      <c r="CM1222" s="33" t="s">
        <v>180</v>
      </c>
      <c r="CN1222" s="5"/>
      <c r="CO1222" s="33">
        <v>2.0</v>
      </c>
      <c r="CP1222" s="33" t="s">
        <v>181</v>
      </c>
      <c r="CQ1222" s="50" t="str">
        <f t="shared" si="7"/>
        <v>14/04/1944</v>
      </c>
      <c r="CR1222" s="33" t="s">
        <v>182</v>
      </c>
      <c r="CS1222" s="33">
        <v>4.0</v>
      </c>
      <c r="CT1222" s="33">
        <v>5.0</v>
      </c>
      <c r="CU1222" s="33">
        <v>25.0</v>
      </c>
      <c r="CV1222" s="33">
        <v>1624.0</v>
      </c>
      <c r="CW1222" s="5"/>
      <c r="CX1222" s="5"/>
      <c r="CY1222" s="33">
        <v>-99.760546</v>
      </c>
      <c r="CZ1222" s="33">
        <v>20.699996</v>
      </c>
      <c r="DA1222" s="33">
        <v>4.411323866E9</v>
      </c>
      <c r="DB1222" s="33">
        <v>2.0</v>
      </c>
      <c r="DC1222" s="33" t="s">
        <v>183</v>
      </c>
      <c r="DD1222" s="33">
        <v>2023.0</v>
      </c>
      <c r="DE1222" s="33" t="s">
        <v>184</v>
      </c>
      <c r="DF1222" s="33"/>
      <c r="DG1222" s="33" t="s">
        <v>185</v>
      </c>
      <c r="DH1222" s="33" t="s">
        <v>186</v>
      </c>
      <c r="DI1222" s="5"/>
      <c r="DJ1222" s="5"/>
    </row>
    <row r="1223">
      <c r="A1223" s="33" t="s">
        <v>7947</v>
      </c>
      <c r="B1223" s="34">
        <v>44953.0</v>
      </c>
      <c r="C1223" s="35" t="s">
        <v>137</v>
      </c>
      <c r="D1223" s="35" t="s">
        <v>139</v>
      </c>
      <c r="E1223" s="35" t="s">
        <v>142</v>
      </c>
      <c r="F1223" s="36" t="s">
        <v>144</v>
      </c>
      <c r="G1223" s="33" t="s">
        <v>7948</v>
      </c>
      <c r="H1223" s="33" t="s">
        <v>7949</v>
      </c>
      <c r="I1223" s="33" t="s">
        <v>788</v>
      </c>
      <c r="J1223" s="33" t="s">
        <v>788</v>
      </c>
      <c r="K1223" s="35" t="s">
        <v>150</v>
      </c>
      <c r="L1223" s="33" t="s">
        <v>7950</v>
      </c>
      <c r="M1223" s="33">
        <v>15.0</v>
      </c>
      <c r="N1223" s="33" t="s">
        <v>5531</v>
      </c>
      <c r="O1223" s="5"/>
      <c r="P1223" s="35" t="s">
        <v>153</v>
      </c>
      <c r="Q1223" s="35" t="s">
        <v>5531</v>
      </c>
      <c r="R1223" s="33">
        <v>76513.0</v>
      </c>
      <c r="S1223" s="37"/>
      <c r="T1223" s="33"/>
      <c r="U1223" s="33">
        <v>3.62</v>
      </c>
      <c r="V1223" s="33" t="s">
        <v>154</v>
      </c>
      <c r="W1223" s="33"/>
      <c r="X1223" s="33"/>
      <c r="Y1223" s="5"/>
      <c r="Z1223" s="5"/>
      <c r="AA1223" s="33">
        <v>1.0</v>
      </c>
      <c r="AB1223" s="33">
        <v>1.0</v>
      </c>
      <c r="AC1223" s="33"/>
      <c r="AD1223" s="5"/>
      <c r="AE1223" s="5"/>
      <c r="AF1223" s="5"/>
      <c r="AG1223" s="16"/>
      <c r="AH1223" s="38">
        <f t="shared" si="1"/>
        <v>1</v>
      </c>
      <c r="AI1223" s="39" t="str">
        <f t="shared" si="2"/>
        <v/>
      </c>
      <c r="AJ1223" s="37" t="str">
        <f t="shared" si="3"/>
        <v/>
      </c>
      <c r="AK1223" s="41" t="str">
        <f t="shared" si="4"/>
        <v/>
      </c>
      <c r="AL1223" s="35" t="s">
        <v>153</v>
      </c>
      <c r="AM1223" s="33" t="s">
        <v>1458</v>
      </c>
      <c r="AN1223" s="33" t="s">
        <v>1458</v>
      </c>
      <c r="AO1223" s="41"/>
      <c r="AP1223" s="33" t="s">
        <v>169</v>
      </c>
      <c r="AQ1223" s="33" t="s">
        <v>170</v>
      </c>
      <c r="AR1223" s="33">
        <v>300.0</v>
      </c>
      <c r="AS1223" s="42"/>
      <c r="AT1223" s="42"/>
      <c r="AU1223" s="42"/>
      <c r="AV1223" s="42"/>
      <c r="AW1223" s="42"/>
      <c r="AX1223" s="5"/>
      <c r="AY1223" s="33"/>
      <c r="AZ1223" s="33" t="s">
        <v>7951</v>
      </c>
      <c r="BA1223" s="5"/>
      <c r="BB1223" s="5"/>
      <c r="BC1223" s="5" t="s">
        <v>7952</v>
      </c>
      <c r="BD1223" s="33" t="s">
        <v>173</v>
      </c>
      <c r="BE1223" s="41"/>
      <c r="BF1223" s="35"/>
      <c r="BG1223" s="33" t="s">
        <v>169</v>
      </c>
      <c r="BH1223" s="5"/>
      <c r="BI1223" s="33">
        <v>300.0</v>
      </c>
      <c r="BJ1223" s="33" t="s">
        <v>170</v>
      </c>
      <c r="BK1223" s="5"/>
      <c r="BL1223" s="5">
        <f t="shared" si="5"/>
        <v>3994.5</v>
      </c>
      <c r="BM1223" s="5"/>
      <c r="BN1223" s="5"/>
      <c r="BO1223" s="42">
        <f t="shared" si="6"/>
        <v>3994.5</v>
      </c>
      <c r="BP1223" s="44"/>
      <c r="BQ1223" s="45"/>
      <c r="BR1223" s="47"/>
      <c r="BS1223" s="45"/>
      <c r="BT1223" s="37"/>
      <c r="BU1223" s="5"/>
      <c r="BV1223" s="38"/>
      <c r="BW1223" s="48"/>
      <c r="BX1223" s="44"/>
      <c r="BY1223" s="44"/>
      <c r="BZ1223" s="33" t="s">
        <v>131</v>
      </c>
      <c r="CA1223" s="5"/>
      <c r="CB1223" s="5"/>
      <c r="CC1223" s="33" t="s">
        <v>177</v>
      </c>
      <c r="CD1223" s="5"/>
      <c r="CE1223" s="5"/>
      <c r="CF1223" s="33" t="s">
        <v>178</v>
      </c>
      <c r="CG1223" s="33" t="s">
        <v>7953</v>
      </c>
      <c r="CH1223" s="5"/>
      <c r="CI1223" s="5"/>
      <c r="CJ1223" s="5"/>
      <c r="CK1223" s="33"/>
      <c r="CL1223" s="49">
        <v>44995.0</v>
      </c>
      <c r="CM1223" s="33" t="s">
        <v>180</v>
      </c>
      <c r="CN1223" s="5"/>
      <c r="CO1223" s="33">
        <v>2.0</v>
      </c>
      <c r="CP1223" s="33" t="s">
        <v>181</v>
      </c>
      <c r="CQ1223" s="50" t="str">
        <f t="shared" si="7"/>
        <v>07/07/1966</v>
      </c>
      <c r="CR1223" s="33" t="s">
        <v>243</v>
      </c>
      <c r="CS1223" s="33">
        <v>4.0</v>
      </c>
      <c r="CT1223" s="33">
        <v>5.0</v>
      </c>
      <c r="CU1223" s="33">
        <v>25.0</v>
      </c>
      <c r="CV1223" s="33">
        <v>1624.0</v>
      </c>
      <c r="CW1223" s="5"/>
      <c r="CX1223" s="5"/>
      <c r="CY1223" s="33">
        <v>-99.760546</v>
      </c>
      <c r="CZ1223" s="33">
        <v>20.699996</v>
      </c>
      <c r="DA1223" s="33">
        <v>4.411192701E9</v>
      </c>
      <c r="DB1223" s="33">
        <v>2.0</v>
      </c>
      <c r="DC1223" s="33" t="s">
        <v>183</v>
      </c>
      <c r="DD1223" s="33">
        <v>2023.0</v>
      </c>
      <c r="DE1223" s="33" t="s">
        <v>184</v>
      </c>
      <c r="DF1223" s="33"/>
      <c r="DG1223" s="33" t="s">
        <v>185</v>
      </c>
      <c r="DH1223" s="33" t="s">
        <v>186</v>
      </c>
      <c r="DI1223" s="5"/>
      <c r="DJ1223" s="5"/>
    </row>
    <row r="1224">
      <c r="A1224" s="33" t="s">
        <v>7954</v>
      </c>
      <c r="B1224" s="34">
        <v>44953.0</v>
      </c>
      <c r="C1224" s="35" t="s">
        <v>137</v>
      </c>
      <c r="D1224" s="35" t="s">
        <v>139</v>
      </c>
      <c r="E1224" s="35" t="s">
        <v>142</v>
      </c>
      <c r="F1224" s="36" t="s">
        <v>144</v>
      </c>
      <c r="G1224" s="33" t="s">
        <v>7955</v>
      </c>
      <c r="H1224" s="33" t="s">
        <v>7956</v>
      </c>
      <c r="I1224" s="33" t="s">
        <v>788</v>
      </c>
      <c r="J1224" s="33" t="s">
        <v>204</v>
      </c>
      <c r="K1224" s="35" t="s">
        <v>150</v>
      </c>
      <c r="L1224" s="33" t="s">
        <v>7794</v>
      </c>
      <c r="M1224" s="5"/>
      <c r="N1224" s="33" t="s">
        <v>5531</v>
      </c>
      <c r="O1224" s="5"/>
      <c r="P1224" s="35" t="s">
        <v>153</v>
      </c>
      <c r="Q1224" s="35" t="s">
        <v>5531</v>
      </c>
      <c r="R1224" s="33">
        <v>76513.0</v>
      </c>
      <c r="S1224" s="37"/>
      <c r="T1224" s="33"/>
      <c r="U1224" s="33">
        <v>1.22</v>
      </c>
      <c r="V1224" s="33" t="s">
        <v>154</v>
      </c>
      <c r="W1224" s="33"/>
      <c r="X1224" s="33"/>
      <c r="Y1224" s="5"/>
      <c r="Z1224" s="5"/>
      <c r="AA1224" s="33">
        <v>1.0</v>
      </c>
      <c r="AB1224" s="33">
        <v>1.0</v>
      </c>
      <c r="AC1224" s="33"/>
      <c r="AD1224" s="5"/>
      <c r="AE1224" s="5"/>
      <c r="AF1224" s="5"/>
      <c r="AG1224" s="16"/>
      <c r="AH1224" s="38">
        <f t="shared" si="1"/>
        <v>1</v>
      </c>
      <c r="AI1224" s="39" t="str">
        <f t="shared" si="2"/>
        <v/>
      </c>
      <c r="AJ1224" s="37" t="str">
        <f t="shared" si="3"/>
        <v/>
      </c>
      <c r="AK1224" s="41" t="str">
        <f t="shared" si="4"/>
        <v/>
      </c>
      <c r="AL1224" s="35" t="s">
        <v>153</v>
      </c>
      <c r="AM1224" s="33" t="s">
        <v>1458</v>
      </c>
      <c r="AN1224" s="33" t="s">
        <v>1458</v>
      </c>
      <c r="AO1224" s="41"/>
      <c r="AP1224" s="33" t="s">
        <v>169</v>
      </c>
      <c r="AQ1224" s="33" t="s">
        <v>170</v>
      </c>
      <c r="AR1224" s="33">
        <v>150.0</v>
      </c>
      <c r="AS1224" s="42"/>
      <c r="AT1224" s="42"/>
      <c r="AU1224" s="42"/>
      <c r="AV1224" s="42"/>
      <c r="AW1224" s="42"/>
      <c r="AX1224" s="5"/>
      <c r="AY1224" s="33"/>
      <c r="AZ1224" s="33" t="s">
        <v>7957</v>
      </c>
      <c r="BA1224" s="5"/>
      <c r="BB1224" s="5"/>
      <c r="BC1224" s="5" t="s">
        <v>7958</v>
      </c>
      <c r="BD1224" s="33" t="s">
        <v>173</v>
      </c>
      <c r="BE1224" s="41"/>
      <c r="BF1224" s="35"/>
      <c r="BG1224" s="33" t="s">
        <v>169</v>
      </c>
      <c r="BH1224" s="5"/>
      <c r="BI1224" s="33">
        <v>150.0</v>
      </c>
      <c r="BJ1224" s="33" t="s">
        <v>170</v>
      </c>
      <c r="BK1224" s="5"/>
      <c r="BL1224" s="5">
        <f t="shared" si="5"/>
        <v>1997.25</v>
      </c>
      <c r="BM1224" s="5"/>
      <c r="BN1224" s="5"/>
      <c r="BO1224" s="42">
        <f t="shared" si="6"/>
        <v>1997.25</v>
      </c>
      <c r="BP1224" s="44"/>
      <c r="BQ1224" s="45"/>
      <c r="BR1224" s="47"/>
      <c r="BS1224" s="45"/>
      <c r="BT1224" s="37"/>
      <c r="BU1224" s="5"/>
      <c r="BV1224" s="38"/>
      <c r="BW1224" s="48"/>
      <c r="BX1224" s="44"/>
      <c r="BY1224" s="44"/>
      <c r="BZ1224" s="33" t="s">
        <v>131</v>
      </c>
      <c r="CA1224" s="5"/>
      <c r="CB1224" s="5"/>
      <c r="CC1224" s="33" t="s">
        <v>177</v>
      </c>
      <c r="CD1224" s="5"/>
      <c r="CE1224" s="5"/>
      <c r="CF1224" s="33" t="s">
        <v>178</v>
      </c>
      <c r="CG1224" s="33" t="s">
        <v>7959</v>
      </c>
      <c r="CH1224" s="5"/>
      <c r="CI1224" s="5"/>
      <c r="CJ1224" s="5"/>
      <c r="CK1224" s="33"/>
      <c r="CL1224" s="49">
        <v>44995.0</v>
      </c>
      <c r="CM1224" s="33" t="s">
        <v>180</v>
      </c>
      <c r="CN1224" s="5"/>
      <c r="CO1224" s="33">
        <v>1.0</v>
      </c>
      <c r="CP1224" s="33" t="s">
        <v>181</v>
      </c>
      <c r="CQ1224" s="50" t="str">
        <f t="shared" si="7"/>
        <v>24/06/1962</v>
      </c>
      <c r="CR1224" s="33" t="s">
        <v>243</v>
      </c>
      <c r="CS1224" s="33">
        <v>4.0</v>
      </c>
      <c r="CT1224" s="33">
        <v>5.0</v>
      </c>
      <c r="CU1224" s="33">
        <v>25.0</v>
      </c>
      <c r="CV1224" s="33">
        <v>1624.0</v>
      </c>
      <c r="CW1224" s="5"/>
      <c r="CX1224" s="5"/>
      <c r="CY1224" s="33">
        <v>-99.758593</v>
      </c>
      <c r="CZ1224" s="33">
        <v>20.69224</v>
      </c>
      <c r="DA1224" s="33">
        <v>4.411300276E9</v>
      </c>
      <c r="DB1224" s="33">
        <v>2.0</v>
      </c>
      <c r="DC1224" s="33" t="s">
        <v>183</v>
      </c>
      <c r="DD1224" s="33">
        <v>2023.0</v>
      </c>
      <c r="DE1224" s="33" t="s">
        <v>184</v>
      </c>
      <c r="DF1224" s="33"/>
      <c r="DG1224" s="33" t="s">
        <v>185</v>
      </c>
      <c r="DH1224" s="33" t="s">
        <v>186</v>
      </c>
      <c r="DI1224" s="5"/>
      <c r="DJ1224" s="5"/>
    </row>
    <row r="1225">
      <c r="A1225" s="33" t="s">
        <v>7960</v>
      </c>
      <c r="B1225" s="34">
        <v>44953.0</v>
      </c>
      <c r="C1225" s="35" t="s">
        <v>137</v>
      </c>
      <c r="D1225" s="35" t="s">
        <v>139</v>
      </c>
      <c r="E1225" s="35" t="s">
        <v>142</v>
      </c>
      <c r="F1225" s="36" t="s">
        <v>144</v>
      </c>
      <c r="G1225" s="33" t="s">
        <v>7961</v>
      </c>
      <c r="H1225" s="33" t="s">
        <v>715</v>
      </c>
      <c r="I1225" s="33" t="s">
        <v>213</v>
      </c>
      <c r="J1225" s="33" t="s">
        <v>204</v>
      </c>
      <c r="K1225" s="35" t="s">
        <v>150</v>
      </c>
      <c r="L1225" s="33" t="s">
        <v>7807</v>
      </c>
      <c r="M1225" s="5"/>
      <c r="N1225" s="33" t="s">
        <v>5531</v>
      </c>
      <c r="O1225" s="5"/>
      <c r="P1225" s="35" t="s">
        <v>153</v>
      </c>
      <c r="Q1225" s="35" t="s">
        <v>5531</v>
      </c>
      <c r="R1225" s="33">
        <v>76513.0</v>
      </c>
      <c r="S1225" s="37"/>
      <c r="T1225" s="33"/>
      <c r="U1225" s="33">
        <v>1.53</v>
      </c>
      <c r="V1225" s="33" t="s">
        <v>154</v>
      </c>
      <c r="W1225" s="33"/>
      <c r="X1225" s="33"/>
      <c r="Y1225" s="5"/>
      <c r="Z1225" s="5"/>
      <c r="AA1225" s="33">
        <v>1.0</v>
      </c>
      <c r="AB1225" s="33"/>
      <c r="AC1225" s="33">
        <v>1.0</v>
      </c>
      <c r="AD1225" s="5"/>
      <c r="AE1225" s="5"/>
      <c r="AF1225" s="5"/>
      <c r="AG1225" s="16"/>
      <c r="AH1225" s="38" t="str">
        <f t="shared" si="1"/>
        <v/>
      </c>
      <c r="AI1225" s="39">
        <f t="shared" si="2"/>
        <v>1</v>
      </c>
      <c r="AJ1225" s="37" t="str">
        <f t="shared" si="3"/>
        <v/>
      </c>
      <c r="AK1225" s="41" t="str">
        <f t="shared" si="4"/>
        <v/>
      </c>
      <c r="AL1225" s="35" t="s">
        <v>153</v>
      </c>
      <c r="AM1225" s="33" t="s">
        <v>1458</v>
      </c>
      <c r="AN1225" s="33" t="s">
        <v>1458</v>
      </c>
      <c r="AO1225" s="41"/>
      <c r="AP1225" s="33" t="s">
        <v>169</v>
      </c>
      <c r="AQ1225" s="33" t="s">
        <v>170</v>
      </c>
      <c r="AR1225" s="33">
        <v>150.0</v>
      </c>
      <c r="AS1225" s="42"/>
      <c r="AT1225" s="42"/>
      <c r="AU1225" s="42"/>
      <c r="AV1225" s="42"/>
      <c r="AW1225" s="42"/>
      <c r="AX1225" s="5"/>
      <c r="AY1225" s="33"/>
      <c r="AZ1225" s="33" t="s">
        <v>7962</v>
      </c>
      <c r="BA1225" s="5"/>
      <c r="BB1225" s="5"/>
      <c r="BC1225" s="5" t="s">
        <v>7963</v>
      </c>
      <c r="BD1225" s="33" t="s">
        <v>173</v>
      </c>
      <c r="BE1225" s="41"/>
      <c r="BF1225" s="35"/>
      <c r="BG1225" s="33" t="s">
        <v>169</v>
      </c>
      <c r="BH1225" s="5"/>
      <c r="BI1225" s="33">
        <v>150.0</v>
      </c>
      <c r="BJ1225" s="33" t="s">
        <v>170</v>
      </c>
      <c r="BK1225" s="5"/>
      <c r="BL1225" s="5">
        <f t="shared" si="5"/>
        <v>1997.25</v>
      </c>
      <c r="BM1225" s="5"/>
      <c r="BN1225" s="5"/>
      <c r="BO1225" s="42">
        <f t="shared" si="6"/>
        <v>1997.25</v>
      </c>
      <c r="BP1225" s="44"/>
      <c r="BQ1225" s="45"/>
      <c r="BR1225" s="47"/>
      <c r="BS1225" s="45"/>
      <c r="BT1225" s="37"/>
      <c r="BU1225" s="5"/>
      <c r="BV1225" s="38"/>
      <c r="BW1225" s="48"/>
      <c r="BX1225" s="44"/>
      <c r="BY1225" s="44"/>
      <c r="BZ1225" s="33" t="s">
        <v>131</v>
      </c>
      <c r="CA1225" s="5"/>
      <c r="CB1225" s="5"/>
      <c r="CC1225" s="33" t="s">
        <v>177</v>
      </c>
      <c r="CD1225" s="5"/>
      <c r="CE1225" s="5"/>
      <c r="CF1225" s="33" t="s">
        <v>178</v>
      </c>
      <c r="CG1225" s="33" t="s">
        <v>7964</v>
      </c>
      <c r="CH1225" s="5"/>
      <c r="CI1225" s="5"/>
      <c r="CJ1225" s="5"/>
      <c r="CK1225" s="33"/>
      <c r="CL1225" s="49">
        <v>44995.0</v>
      </c>
      <c r="CM1225" s="33" t="s">
        <v>180</v>
      </c>
      <c r="CN1225" s="5"/>
      <c r="CO1225" s="33">
        <v>1.0</v>
      </c>
      <c r="CP1225" s="33" t="s">
        <v>181</v>
      </c>
      <c r="CQ1225" s="50" t="str">
        <f t="shared" si="7"/>
        <v>24/02/1948</v>
      </c>
      <c r="CR1225" s="33" t="s">
        <v>182</v>
      </c>
      <c r="CS1225" s="33">
        <v>4.0</v>
      </c>
      <c r="CT1225" s="33">
        <v>5.0</v>
      </c>
      <c r="CU1225" s="33">
        <v>25.0</v>
      </c>
      <c r="CV1225" s="33">
        <v>1624.0</v>
      </c>
      <c r="CW1225" s="5"/>
      <c r="CX1225" s="5"/>
      <c r="CY1225" s="33">
        <v>-99.760546</v>
      </c>
      <c r="CZ1225" s="33">
        <v>20.699896</v>
      </c>
      <c r="DA1225" s="33">
        <v>4.411154746E9</v>
      </c>
      <c r="DB1225" s="33">
        <v>2.0</v>
      </c>
      <c r="DC1225" s="33" t="s">
        <v>183</v>
      </c>
      <c r="DD1225" s="33">
        <v>2023.0</v>
      </c>
      <c r="DE1225" s="33" t="s">
        <v>184</v>
      </c>
      <c r="DF1225" s="33"/>
      <c r="DG1225" s="33" t="s">
        <v>185</v>
      </c>
      <c r="DH1225" s="33" t="s">
        <v>186</v>
      </c>
      <c r="DI1225" s="5"/>
      <c r="DJ1225" s="5"/>
    </row>
    <row r="1226">
      <c r="A1226" s="33" t="s">
        <v>7965</v>
      </c>
      <c r="B1226" s="34">
        <v>44953.0</v>
      </c>
      <c r="C1226" s="35" t="s">
        <v>137</v>
      </c>
      <c r="D1226" s="35" t="s">
        <v>139</v>
      </c>
      <c r="E1226" s="35" t="s">
        <v>142</v>
      </c>
      <c r="F1226" s="36" t="s">
        <v>144</v>
      </c>
      <c r="G1226" s="33" t="s">
        <v>7966</v>
      </c>
      <c r="H1226" s="33" t="s">
        <v>2414</v>
      </c>
      <c r="I1226" s="33" t="s">
        <v>538</v>
      </c>
      <c r="J1226" s="33" t="s">
        <v>231</v>
      </c>
      <c r="K1226" s="35" t="s">
        <v>150</v>
      </c>
      <c r="L1226" s="33" t="s">
        <v>7853</v>
      </c>
      <c r="M1226" s="5"/>
      <c r="N1226" s="33" t="s">
        <v>5531</v>
      </c>
      <c r="O1226" s="5"/>
      <c r="P1226" s="35" t="s">
        <v>153</v>
      </c>
      <c r="Q1226" s="35" t="s">
        <v>5531</v>
      </c>
      <c r="R1226" s="33">
        <v>76513.0</v>
      </c>
      <c r="S1226" s="37"/>
      <c r="T1226" s="33"/>
      <c r="U1226" s="33">
        <v>3.0</v>
      </c>
      <c r="V1226" s="33" t="s">
        <v>154</v>
      </c>
      <c r="W1226" s="33"/>
      <c r="X1226" s="33"/>
      <c r="Y1226" s="5"/>
      <c r="Z1226" s="5"/>
      <c r="AA1226" s="33">
        <v>1.0</v>
      </c>
      <c r="AB1226" s="33">
        <v>1.0</v>
      </c>
      <c r="AC1226" s="33"/>
      <c r="AD1226" s="5"/>
      <c r="AE1226" s="5"/>
      <c r="AF1226" s="5"/>
      <c r="AG1226" s="16"/>
      <c r="AH1226" s="38">
        <f t="shared" si="1"/>
        <v>1</v>
      </c>
      <c r="AI1226" s="39" t="str">
        <f t="shared" si="2"/>
        <v/>
      </c>
      <c r="AJ1226" s="37" t="str">
        <f t="shared" si="3"/>
        <v/>
      </c>
      <c r="AK1226" s="41" t="str">
        <f t="shared" si="4"/>
        <v/>
      </c>
      <c r="AL1226" s="35" t="s">
        <v>153</v>
      </c>
      <c r="AM1226" s="33" t="s">
        <v>1458</v>
      </c>
      <c r="AN1226" s="33" t="s">
        <v>1458</v>
      </c>
      <c r="AO1226" s="41"/>
      <c r="AP1226" s="33" t="s">
        <v>169</v>
      </c>
      <c r="AQ1226" s="33" t="s">
        <v>170</v>
      </c>
      <c r="AR1226" s="33">
        <v>300.0</v>
      </c>
      <c r="AS1226" s="42"/>
      <c r="AT1226" s="42"/>
      <c r="AU1226" s="42"/>
      <c r="AV1226" s="42"/>
      <c r="AW1226" s="42"/>
      <c r="AX1226" s="5"/>
      <c r="AY1226" s="33"/>
      <c r="AZ1226" s="33" t="s">
        <v>7967</v>
      </c>
      <c r="BA1226" s="5"/>
      <c r="BB1226" s="5"/>
      <c r="BC1226" s="5" t="s">
        <v>7968</v>
      </c>
      <c r="BD1226" s="33" t="s">
        <v>173</v>
      </c>
      <c r="BE1226" s="41"/>
      <c r="BF1226" s="35"/>
      <c r="BG1226" s="33" t="s">
        <v>169</v>
      </c>
      <c r="BH1226" s="5"/>
      <c r="BI1226" s="33">
        <v>300.0</v>
      </c>
      <c r="BJ1226" s="33" t="s">
        <v>170</v>
      </c>
      <c r="BK1226" s="5"/>
      <c r="BL1226" s="5">
        <f t="shared" si="5"/>
        <v>3994.5</v>
      </c>
      <c r="BM1226" s="5"/>
      <c r="BN1226" s="5"/>
      <c r="BO1226" s="42">
        <f t="shared" si="6"/>
        <v>3994.5</v>
      </c>
      <c r="BP1226" s="44"/>
      <c r="BQ1226" s="45"/>
      <c r="BR1226" s="47"/>
      <c r="BS1226" s="45"/>
      <c r="BT1226" s="37"/>
      <c r="BU1226" s="5"/>
      <c r="BV1226" s="38"/>
      <c r="BW1226" s="48"/>
      <c r="BX1226" s="44"/>
      <c r="BY1226" s="44"/>
      <c r="BZ1226" s="33" t="s">
        <v>131</v>
      </c>
      <c r="CA1226" s="5"/>
      <c r="CB1226" s="5"/>
      <c r="CC1226" s="33" t="s">
        <v>177</v>
      </c>
      <c r="CD1226" s="5"/>
      <c r="CE1226" s="5"/>
      <c r="CF1226" s="33" t="s">
        <v>178</v>
      </c>
      <c r="CG1226" s="33" t="s">
        <v>7969</v>
      </c>
      <c r="CH1226" s="5"/>
      <c r="CI1226" s="5"/>
      <c r="CJ1226" s="5"/>
      <c r="CK1226" s="33"/>
      <c r="CL1226" s="49">
        <v>44995.0</v>
      </c>
      <c r="CM1226" s="33" t="s">
        <v>180</v>
      </c>
      <c r="CN1226" s="5"/>
      <c r="CO1226" s="33">
        <v>2.0</v>
      </c>
      <c r="CP1226" s="33" t="s">
        <v>181</v>
      </c>
      <c r="CQ1226" s="50" t="str">
        <f t="shared" si="7"/>
        <v>22/10/1955</v>
      </c>
      <c r="CR1226" s="33" t="s">
        <v>243</v>
      </c>
      <c r="CS1226" s="33">
        <v>4.0</v>
      </c>
      <c r="CT1226" s="33">
        <v>5.0</v>
      </c>
      <c r="CU1226" s="33">
        <v>25.0</v>
      </c>
      <c r="CV1226" s="33">
        <v>1624.0</v>
      </c>
      <c r="CW1226" s="5"/>
      <c r="CX1226" s="5"/>
      <c r="CY1226" s="33">
        <v>-99.765052</v>
      </c>
      <c r="CZ1226" s="33">
        <v>20.691719</v>
      </c>
      <c r="DA1226" s="33">
        <v>4.411576405E9</v>
      </c>
      <c r="DB1226" s="33">
        <v>2.0</v>
      </c>
      <c r="DC1226" s="33" t="s">
        <v>183</v>
      </c>
      <c r="DD1226" s="33">
        <v>2023.0</v>
      </c>
      <c r="DE1226" s="33" t="s">
        <v>184</v>
      </c>
      <c r="DF1226" s="33"/>
      <c r="DG1226" s="33" t="s">
        <v>185</v>
      </c>
      <c r="DH1226" s="33" t="s">
        <v>186</v>
      </c>
      <c r="DI1226" s="5"/>
      <c r="DJ1226" s="5"/>
    </row>
    <row r="1227">
      <c r="A1227" s="33" t="s">
        <v>7970</v>
      </c>
      <c r="B1227" s="34">
        <v>44953.0</v>
      </c>
      <c r="C1227" s="35" t="s">
        <v>137</v>
      </c>
      <c r="D1227" s="35" t="s">
        <v>139</v>
      </c>
      <c r="E1227" s="35" t="s">
        <v>142</v>
      </c>
      <c r="F1227" s="36" t="s">
        <v>144</v>
      </c>
      <c r="G1227" s="33" t="s">
        <v>7971</v>
      </c>
      <c r="H1227" s="33" t="s">
        <v>2414</v>
      </c>
      <c r="I1227" s="33" t="s">
        <v>204</v>
      </c>
      <c r="J1227" s="33" t="s">
        <v>231</v>
      </c>
      <c r="K1227" s="35" t="s">
        <v>150</v>
      </c>
      <c r="L1227" s="33" t="s">
        <v>2468</v>
      </c>
      <c r="M1227" s="5"/>
      <c r="N1227" s="33" t="s">
        <v>5531</v>
      </c>
      <c r="O1227" s="5"/>
      <c r="P1227" s="35" t="s">
        <v>153</v>
      </c>
      <c r="Q1227" s="35" t="s">
        <v>5531</v>
      </c>
      <c r="R1227" s="33">
        <v>76513.0</v>
      </c>
      <c r="S1227" s="37"/>
      <c r="T1227" s="33"/>
      <c r="U1227" s="33">
        <v>4.12</v>
      </c>
      <c r="V1227" s="33" t="s">
        <v>154</v>
      </c>
      <c r="W1227" s="33"/>
      <c r="X1227" s="33"/>
      <c r="Y1227" s="5"/>
      <c r="Z1227" s="5"/>
      <c r="AA1227" s="33">
        <v>1.0</v>
      </c>
      <c r="AB1227" s="33">
        <v>1.0</v>
      </c>
      <c r="AC1227" s="33"/>
      <c r="AD1227" s="5"/>
      <c r="AE1227" s="5"/>
      <c r="AF1227" s="5"/>
      <c r="AG1227" s="16"/>
      <c r="AH1227" s="38">
        <f t="shared" si="1"/>
        <v>1</v>
      </c>
      <c r="AI1227" s="39" t="str">
        <f t="shared" si="2"/>
        <v/>
      </c>
      <c r="AJ1227" s="37" t="str">
        <f t="shared" si="3"/>
        <v/>
      </c>
      <c r="AK1227" s="41" t="str">
        <f t="shared" si="4"/>
        <v/>
      </c>
      <c r="AL1227" s="35" t="s">
        <v>153</v>
      </c>
      <c r="AM1227" s="33" t="s">
        <v>1458</v>
      </c>
      <c r="AN1227" s="33" t="s">
        <v>1458</v>
      </c>
      <c r="AO1227" s="41"/>
      <c r="AP1227" s="33" t="s">
        <v>169</v>
      </c>
      <c r="AQ1227" s="33" t="s">
        <v>170</v>
      </c>
      <c r="AR1227" s="33">
        <v>300.0</v>
      </c>
      <c r="AS1227" s="42"/>
      <c r="AT1227" s="42"/>
      <c r="AU1227" s="42"/>
      <c r="AV1227" s="42"/>
      <c r="AW1227" s="42"/>
      <c r="AX1227" s="5"/>
      <c r="AY1227" s="33"/>
      <c r="AZ1227" s="33" t="s">
        <v>7972</v>
      </c>
      <c r="BA1227" s="5"/>
      <c r="BB1227" s="5"/>
      <c r="BC1227" s="5" t="s">
        <v>7973</v>
      </c>
      <c r="BD1227" s="33" t="s">
        <v>173</v>
      </c>
      <c r="BE1227" s="41"/>
      <c r="BF1227" s="35"/>
      <c r="BG1227" s="33" t="s">
        <v>169</v>
      </c>
      <c r="BH1227" s="5"/>
      <c r="BI1227" s="33">
        <v>300.0</v>
      </c>
      <c r="BJ1227" s="33" t="s">
        <v>170</v>
      </c>
      <c r="BK1227" s="5"/>
      <c r="BL1227" s="5">
        <f t="shared" si="5"/>
        <v>3994.5</v>
      </c>
      <c r="BM1227" s="5"/>
      <c r="BN1227" s="5"/>
      <c r="BO1227" s="42">
        <f t="shared" si="6"/>
        <v>3994.5</v>
      </c>
      <c r="BP1227" s="44"/>
      <c r="BQ1227" s="45"/>
      <c r="BR1227" s="47"/>
      <c r="BS1227" s="45"/>
      <c r="BT1227" s="37"/>
      <c r="BU1227" s="5"/>
      <c r="BV1227" s="38"/>
      <c r="BW1227" s="48"/>
      <c r="BX1227" s="44"/>
      <c r="BY1227" s="44"/>
      <c r="BZ1227" s="33" t="s">
        <v>131</v>
      </c>
      <c r="CA1227" s="5"/>
      <c r="CB1227" s="5"/>
      <c r="CC1227" s="33" t="s">
        <v>177</v>
      </c>
      <c r="CD1227" s="5"/>
      <c r="CE1227" s="5"/>
      <c r="CF1227" s="33" t="s">
        <v>178</v>
      </c>
      <c r="CG1227" s="33" t="s">
        <v>7974</v>
      </c>
      <c r="CH1227" s="5"/>
      <c r="CI1227" s="5"/>
      <c r="CJ1227" s="5"/>
      <c r="CK1227" s="33"/>
      <c r="CL1227" s="49">
        <v>44995.0</v>
      </c>
      <c r="CM1227" s="33" t="s">
        <v>180</v>
      </c>
      <c r="CN1227" s="5"/>
      <c r="CO1227" s="33">
        <v>2.0</v>
      </c>
      <c r="CP1227" s="33" t="s">
        <v>181</v>
      </c>
      <c r="CQ1227" s="50" t="str">
        <f t="shared" si="7"/>
        <v>08/01/1933</v>
      </c>
      <c r="CR1227" s="33" t="s">
        <v>243</v>
      </c>
      <c r="CS1227" s="33">
        <v>4.0</v>
      </c>
      <c r="CT1227" s="33">
        <v>5.0</v>
      </c>
      <c r="CU1227" s="33">
        <v>25.0</v>
      </c>
      <c r="CV1227" s="33">
        <v>1624.0</v>
      </c>
      <c r="CW1227" s="5"/>
      <c r="CX1227" s="5"/>
      <c r="CY1227" s="33">
        <v>-99.760495</v>
      </c>
      <c r="CZ1227" s="33">
        <v>20.699918</v>
      </c>
      <c r="DA1227" s="33">
        <v>4.4110127E9</v>
      </c>
      <c r="DB1227" s="33">
        <v>2.0</v>
      </c>
      <c r="DC1227" s="33" t="s">
        <v>183</v>
      </c>
      <c r="DD1227" s="33">
        <v>2023.0</v>
      </c>
      <c r="DE1227" s="33" t="s">
        <v>184</v>
      </c>
      <c r="DF1227" s="33"/>
      <c r="DG1227" s="33" t="s">
        <v>185</v>
      </c>
      <c r="DH1227" s="33" t="s">
        <v>186</v>
      </c>
      <c r="DI1227" s="5"/>
      <c r="DJ1227" s="5"/>
    </row>
    <row r="1228">
      <c r="A1228" s="33" t="s">
        <v>7975</v>
      </c>
      <c r="B1228" s="34">
        <v>44953.0</v>
      </c>
      <c r="C1228" s="35" t="s">
        <v>137</v>
      </c>
      <c r="D1228" s="35" t="s">
        <v>139</v>
      </c>
      <c r="E1228" s="35" t="s">
        <v>142</v>
      </c>
      <c r="F1228" s="36" t="s">
        <v>144</v>
      </c>
      <c r="G1228" s="33" t="s">
        <v>7976</v>
      </c>
      <c r="H1228" s="33" t="s">
        <v>7977</v>
      </c>
      <c r="I1228" s="33" t="s">
        <v>204</v>
      </c>
      <c r="J1228" s="33" t="s">
        <v>204</v>
      </c>
      <c r="K1228" s="35" t="s">
        <v>150</v>
      </c>
      <c r="L1228" s="33" t="s">
        <v>3637</v>
      </c>
      <c r="M1228" s="33">
        <v>8.0</v>
      </c>
      <c r="N1228" s="33" t="s">
        <v>5531</v>
      </c>
      <c r="O1228" s="5"/>
      <c r="P1228" s="35" t="s">
        <v>153</v>
      </c>
      <c r="Q1228" s="35" t="s">
        <v>5531</v>
      </c>
      <c r="R1228" s="33">
        <v>76513.0</v>
      </c>
      <c r="S1228" s="37"/>
      <c r="T1228" s="33"/>
      <c r="U1228" s="33">
        <v>1.53</v>
      </c>
      <c r="V1228" s="33" t="s">
        <v>154</v>
      </c>
      <c r="W1228" s="33"/>
      <c r="X1228" s="33"/>
      <c r="Y1228" s="5"/>
      <c r="Z1228" s="5"/>
      <c r="AA1228" s="33">
        <v>1.0</v>
      </c>
      <c r="AB1228" s="33"/>
      <c r="AC1228" s="33">
        <v>1.0</v>
      </c>
      <c r="AD1228" s="5"/>
      <c r="AE1228" s="5"/>
      <c r="AF1228" s="5"/>
      <c r="AG1228" s="16"/>
      <c r="AH1228" s="38" t="str">
        <f t="shared" si="1"/>
        <v/>
      </c>
      <c r="AI1228" s="39">
        <f t="shared" si="2"/>
        <v>1</v>
      </c>
      <c r="AJ1228" s="37" t="str">
        <f t="shared" si="3"/>
        <v/>
      </c>
      <c r="AK1228" s="41" t="str">
        <f t="shared" si="4"/>
        <v/>
      </c>
      <c r="AL1228" s="35" t="s">
        <v>153</v>
      </c>
      <c r="AM1228" s="33" t="s">
        <v>1458</v>
      </c>
      <c r="AN1228" s="33" t="s">
        <v>1458</v>
      </c>
      <c r="AO1228" s="41"/>
      <c r="AP1228" s="33" t="s">
        <v>169</v>
      </c>
      <c r="AQ1228" s="33" t="s">
        <v>170</v>
      </c>
      <c r="AR1228" s="33">
        <v>150.0</v>
      </c>
      <c r="AS1228" s="42"/>
      <c r="AT1228" s="42"/>
      <c r="AU1228" s="42"/>
      <c r="AV1228" s="42"/>
      <c r="AW1228" s="42"/>
      <c r="AX1228" s="5"/>
      <c r="AY1228" s="33"/>
      <c r="AZ1228" s="33" t="s">
        <v>7978</v>
      </c>
      <c r="BA1228" s="5"/>
      <c r="BB1228" s="5"/>
      <c r="BC1228" s="5" t="s">
        <v>7979</v>
      </c>
      <c r="BD1228" s="33" t="s">
        <v>173</v>
      </c>
      <c r="BE1228" s="41"/>
      <c r="BF1228" s="35"/>
      <c r="BG1228" s="33" t="s">
        <v>169</v>
      </c>
      <c r="BH1228" s="5"/>
      <c r="BI1228" s="33">
        <v>150.0</v>
      </c>
      <c r="BJ1228" s="33" t="s">
        <v>170</v>
      </c>
      <c r="BK1228" s="5"/>
      <c r="BL1228" s="5">
        <f t="shared" si="5"/>
        <v>1997.25</v>
      </c>
      <c r="BM1228" s="5"/>
      <c r="BN1228" s="5"/>
      <c r="BO1228" s="42">
        <f t="shared" si="6"/>
        <v>1997.25</v>
      </c>
      <c r="BP1228" s="44"/>
      <c r="BQ1228" s="45"/>
      <c r="BR1228" s="47"/>
      <c r="BS1228" s="45"/>
      <c r="BT1228" s="37"/>
      <c r="BU1228" s="5"/>
      <c r="BV1228" s="38"/>
      <c r="BW1228" s="48"/>
      <c r="BX1228" s="44"/>
      <c r="BY1228" s="44"/>
      <c r="BZ1228" s="33" t="s">
        <v>131</v>
      </c>
      <c r="CA1228" s="5"/>
      <c r="CB1228" s="5"/>
      <c r="CC1228" s="33" t="s">
        <v>177</v>
      </c>
      <c r="CD1228" s="5"/>
      <c r="CE1228" s="5"/>
      <c r="CF1228" s="33" t="s">
        <v>178</v>
      </c>
      <c r="CG1228" s="33" t="s">
        <v>7980</v>
      </c>
      <c r="CH1228" s="5"/>
      <c r="CI1228" s="5"/>
      <c r="CJ1228" s="5"/>
      <c r="CK1228" s="33"/>
      <c r="CL1228" s="49">
        <v>44995.0</v>
      </c>
      <c r="CM1228" s="33" t="s">
        <v>180</v>
      </c>
      <c r="CN1228" s="5"/>
      <c r="CO1228" s="33">
        <v>1.0</v>
      </c>
      <c r="CP1228" s="33" t="s">
        <v>181</v>
      </c>
      <c r="CQ1228" s="50" t="str">
        <f t="shared" si="7"/>
        <v>31/07/1948</v>
      </c>
      <c r="CR1228" s="33" t="s">
        <v>182</v>
      </c>
      <c r="CS1228" s="33">
        <v>4.0</v>
      </c>
      <c r="CT1228" s="33">
        <v>5.0</v>
      </c>
      <c r="CU1228" s="33">
        <v>25.0</v>
      </c>
      <c r="CV1228" s="33">
        <v>1624.0</v>
      </c>
      <c r="CW1228" s="5"/>
      <c r="CX1228" s="5"/>
      <c r="CY1228" s="33">
        <v>-99.760546</v>
      </c>
      <c r="CZ1228" s="33">
        <v>20.699996</v>
      </c>
      <c r="DA1228" s="33">
        <v>4.411218499E9</v>
      </c>
      <c r="DB1228" s="33">
        <v>2.0</v>
      </c>
      <c r="DC1228" s="33" t="s">
        <v>183</v>
      </c>
      <c r="DD1228" s="33">
        <v>2023.0</v>
      </c>
      <c r="DE1228" s="33" t="s">
        <v>184</v>
      </c>
      <c r="DF1228" s="33"/>
      <c r="DG1228" s="33" t="s">
        <v>185</v>
      </c>
      <c r="DH1228" s="33" t="s">
        <v>186</v>
      </c>
      <c r="DI1228" s="5"/>
      <c r="DJ1228" s="5"/>
    </row>
    <row r="1229">
      <c r="A1229" s="33" t="s">
        <v>7981</v>
      </c>
      <c r="B1229" s="34">
        <v>44953.0</v>
      </c>
      <c r="C1229" s="35" t="s">
        <v>137</v>
      </c>
      <c r="D1229" s="35" t="s">
        <v>139</v>
      </c>
      <c r="E1229" s="35" t="s">
        <v>142</v>
      </c>
      <c r="F1229" s="36" t="s">
        <v>144</v>
      </c>
      <c r="G1229" s="33" t="s">
        <v>7982</v>
      </c>
      <c r="H1229" s="33" t="s">
        <v>6395</v>
      </c>
      <c r="I1229" s="33" t="s">
        <v>204</v>
      </c>
      <c r="J1229" s="33" t="s">
        <v>231</v>
      </c>
      <c r="K1229" s="35" t="s">
        <v>150</v>
      </c>
      <c r="L1229" s="33" t="s">
        <v>7983</v>
      </c>
      <c r="M1229" s="5"/>
      <c r="N1229" s="33" t="s">
        <v>5531</v>
      </c>
      <c r="O1229" s="5"/>
      <c r="P1229" s="35" t="s">
        <v>153</v>
      </c>
      <c r="Q1229" s="35" t="s">
        <v>5531</v>
      </c>
      <c r="R1229" s="33">
        <v>76513.0</v>
      </c>
      <c r="S1229" s="37"/>
      <c r="T1229" s="33"/>
      <c r="U1229" s="33">
        <v>3.88</v>
      </c>
      <c r="V1229" s="33" t="s">
        <v>154</v>
      </c>
      <c r="W1229" s="33"/>
      <c r="X1229" s="33"/>
      <c r="Y1229" s="5"/>
      <c r="Z1229" s="5"/>
      <c r="AA1229" s="33">
        <v>1.0</v>
      </c>
      <c r="AB1229" s="33"/>
      <c r="AC1229" s="33">
        <v>1.0</v>
      </c>
      <c r="AD1229" s="5"/>
      <c r="AE1229" s="5"/>
      <c r="AF1229" s="5"/>
      <c r="AG1229" s="16"/>
      <c r="AH1229" s="38" t="str">
        <f t="shared" si="1"/>
        <v/>
      </c>
      <c r="AI1229" s="39" t="str">
        <f t="shared" si="2"/>
        <v/>
      </c>
      <c r="AJ1229" s="37" t="str">
        <f t="shared" si="3"/>
        <v/>
      </c>
      <c r="AK1229" s="41" t="str">
        <f t="shared" si="4"/>
        <v/>
      </c>
      <c r="AL1229" s="35" t="s">
        <v>153</v>
      </c>
      <c r="AM1229" s="33" t="s">
        <v>1458</v>
      </c>
      <c r="AN1229" s="33" t="s">
        <v>1458</v>
      </c>
      <c r="AO1229" s="41"/>
      <c r="AP1229" s="33" t="s">
        <v>169</v>
      </c>
      <c r="AQ1229" s="33" t="s">
        <v>170</v>
      </c>
      <c r="AR1229" s="33">
        <v>300.0</v>
      </c>
      <c r="AS1229" s="42"/>
      <c r="AT1229" s="42"/>
      <c r="AU1229" s="42"/>
      <c r="AV1229" s="42"/>
      <c r="AW1229" s="42"/>
      <c r="AX1229" s="5"/>
      <c r="AY1229" s="33"/>
      <c r="AZ1229" s="33" t="s">
        <v>7984</v>
      </c>
      <c r="BA1229" s="5"/>
      <c r="BB1229" s="5"/>
      <c r="BC1229" s="5" t="s">
        <v>7985</v>
      </c>
      <c r="BD1229" s="33" t="s">
        <v>173</v>
      </c>
      <c r="BE1229" s="41"/>
      <c r="BF1229" s="35"/>
      <c r="BG1229" s="33" t="s">
        <v>169</v>
      </c>
      <c r="BH1229" s="5"/>
      <c r="BI1229" s="33">
        <v>300.0</v>
      </c>
      <c r="BJ1229" s="33" t="s">
        <v>170</v>
      </c>
      <c r="BK1229" s="5"/>
      <c r="BL1229" s="5">
        <f t="shared" si="5"/>
        <v>3994.5</v>
      </c>
      <c r="BM1229" s="5"/>
      <c r="BN1229" s="5"/>
      <c r="BO1229" s="42">
        <f t="shared" si="6"/>
        <v>3994.5</v>
      </c>
      <c r="BP1229" s="44"/>
      <c r="BQ1229" s="45"/>
      <c r="BR1229" s="47"/>
      <c r="BS1229" s="45"/>
      <c r="BT1229" s="37"/>
      <c r="BU1229" s="5"/>
      <c r="BV1229" s="38"/>
      <c r="BW1229" s="48"/>
      <c r="BX1229" s="44"/>
      <c r="BY1229" s="44"/>
      <c r="BZ1229" s="33" t="s">
        <v>131</v>
      </c>
      <c r="CA1229" s="5"/>
      <c r="CB1229" s="5"/>
      <c r="CC1229" s="33" t="s">
        <v>177</v>
      </c>
      <c r="CD1229" s="5"/>
      <c r="CE1229" s="5"/>
      <c r="CF1229" s="33" t="s">
        <v>178</v>
      </c>
      <c r="CG1229" s="33" t="s">
        <v>7986</v>
      </c>
      <c r="CH1229" s="5"/>
      <c r="CI1229" s="5"/>
      <c r="CJ1229" s="5"/>
      <c r="CK1229" s="33"/>
      <c r="CL1229" s="49">
        <v>44995.0</v>
      </c>
      <c r="CM1229" s="33" t="s">
        <v>180</v>
      </c>
      <c r="CN1229" s="5"/>
      <c r="CO1229" s="33">
        <v>2.0</v>
      </c>
      <c r="CP1229" s="33" t="s">
        <v>181</v>
      </c>
      <c r="CQ1229" s="50" t="str">
        <f t="shared" si="7"/>
        <v>29/11/1968</v>
      </c>
      <c r="CR1229" s="33" t="s">
        <v>182</v>
      </c>
      <c r="CS1229" s="33">
        <v>4.0</v>
      </c>
      <c r="CT1229" s="33">
        <v>5.0</v>
      </c>
      <c r="CU1229" s="33">
        <v>25.0</v>
      </c>
      <c r="CV1229" s="33">
        <v>1624.0</v>
      </c>
      <c r="CW1229" s="5"/>
      <c r="CX1229" s="5"/>
      <c r="CY1229" s="33">
        <v>-99.761721</v>
      </c>
      <c r="CZ1229" s="33">
        <v>20.700275</v>
      </c>
      <c r="DA1229" s="33">
        <v>4.424582106E9</v>
      </c>
      <c r="DB1229" s="33">
        <v>2.0</v>
      </c>
      <c r="DC1229" s="33" t="s">
        <v>183</v>
      </c>
      <c r="DD1229" s="33">
        <v>2023.0</v>
      </c>
      <c r="DE1229" s="33" t="s">
        <v>184</v>
      </c>
      <c r="DF1229" s="33"/>
      <c r="DG1229" s="33" t="s">
        <v>185</v>
      </c>
      <c r="DH1229" s="33" t="s">
        <v>186</v>
      </c>
      <c r="DI1229" s="5"/>
      <c r="DJ1229" s="5"/>
    </row>
    <row r="1230">
      <c r="A1230" s="33" t="s">
        <v>7987</v>
      </c>
      <c r="B1230" s="34">
        <v>44953.0</v>
      </c>
      <c r="C1230" s="35" t="s">
        <v>137</v>
      </c>
      <c r="D1230" s="35" t="s">
        <v>139</v>
      </c>
      <c r="E1230" s="35" t="s">
        <v>142</v>
      </c>
      <c r="F1230" s="36" t="s">
        <v>144</v>
      </c>
      <c r="G1230" s="33" t="s">
        <v>7988</v>
      </c>
      <c r="H1230" s="33" t="s">
        <v>2559</v>
      </c>
      <c r="I1230" s="33" t="s">
        <v>204</v>
      </c>
      <c r="J1230" s="33" t="s">
        <v>220</v>
      </c>
      <c r="K1230" s="35" t="s">
        <v>150</v>
      </c>
      <c r="L1230" s="33" t="s">
        <v>7801</v>
      </c>
      <c r="M1230" s="5"/>
      <c r="N1230" s="33" t="s">
        <v>5531</v>
      </c>
      <c r="O1230" s="5"/>
      <c r="P1230" s="35" t="s">
        <v>153</v>
      </c>
      <c r="Q1230" s="35" t="s">
        <v>5531</v>
      </c>
      <c r="R1230" s="33">
        <v>76513.0</v>
      </c>
      <c r="S1230" s="37"/>
      <c r="T1230" s="33"/>
      <c r="U1230" s="33">
        <v>1.24</v>
      </c>
      <c r="V1230" s="33" t="s">
        <v>154</v>
      </c>
      <c r="W1230" s="33"/>
      <c r="X1230" s="33"/>
      <c r="Y1230" s="5"/>
      <c r="Z1230" s="5"/>
      <c r="AA1230" s="33">
        <v>1.0</v>
      </c>
      <c r="AB1230" s="33">
        <v>1.0</v>
      </c>
      <c r="AC1230" s="33"/>
      <c r="AD1230" s="5"/>
      <c r="AE1230" s="5"/>
      <c r="AF1230" s="5"/>
      <c r="AG1230" s="16"/>
      <c r="AH1230" s="38">
        <f t="shared" si="1"/>
        <v>1</v>
      </c>
      <c r="AI1230" s="39" t="str">
        <f t="shared" si="2"/>
        <v/>
      </c>
      <c r="AJ1230" s="37" t="str">
        <f t="shared" si="3"/>
        <v/>
      </c>
      <c r="AK1230" s="41" t="str">
        <f t="shared" si="4"/>
        <v/>
      </c>
      <c r="AL1230" s="35" t="s">
        <v>153</v>
      </c>
      <c r="AM1230" s="33" t="s">
        <v>1458</v>
      </c>
      <c r="AN1230" s="33" t="s">
        <v>1458</v>
      </c>
      <c r="AO1230" s="41"/>
      <c r="AP1230" s="33" t="s">
        <v>169</v>
      </c>
      <c r="AQ1230" s="33" t="s">
        <v>170</v>
      </c>
      <c r="AR1230" s="33">
        <v>150.0</v>
      </c>
      <c r="AS1230" s="42"/>
      <c r="AT1230" s="42"/>
      <c r="AU1230" s="42"/>
      <c r="AV1230" s="42"/>
      <c r="AW1230" s="42"/>
      <c r="AX1230" s="5"/>
      <c r="AY1230" s="33"/>
      <c r="AZ1230" s="33" t="s">
        <v>7989</v>
      </c>
      <c r="BA1230" s="5"/>
      <c r="BB1230" s="5"/>
      <c r="BC1230" s="5" t="s">
        <v>7990</v>
      </c>
      <c r="BD1230" s="33" t="s">
        <v>173</v>
      </c>
      <c r="BE1230" s="41"/>
      <c r="BF1230" s="35"/>
      <c r="BG1230" s="33" t="s">
        <v>169</v>
      </c>
      <c r="BH1230" s="5"/>
      <c r="BI1230" s="33">
        <v>150.0</v>
      </c>
      <c r="BJ1230" s="33" t="s">
        <v>170</v>
      </c>
      <c r="BK1230" s="5"/>
      <c r="BL1230" s="5">
        <f t="shared" si="5"/>
        <v>1997.25</v>
      </c>
      <c r="BM1230" s="5"/>
      <c r="BN1230" s="5"/>
      <c r="BO1230" s="42">
        <f t="shared" si="6"/>
        <v>1997.25</v>
      </c>
      <c r="BP1230" s="44"/>
      <c r="BQ1230" s="45"/>
      <c r="BR1230" s="47"/>
      <c r="BS1230" s="45"/>
      <c r="BT1230" s="37"/>
      <c r="BU1230" s="5"/>
      <c r="BV1230" s="38"/>
      <c r="BW1230" s="48"/>
      <c r="BX1230" s="44"/>
      <c r="BY1230" s="44"/>
      <c r="BZ1230" s="33" t="s">
        <v>131</v>
      </c>
      <c r="CA1230" s="5"/>
      <c r="CB1230" s="5"/>
      <c r="CC1230" s="33" t="s">
        <v>177</v>
      </c>
      <c r="CD1230" s="5"/>
      <c r="CE1230" s="5"/>
      <c r="CF1230" s="33" t="s">
        <v>178</v>
      </c>
      <c r="CG1230" s="33" t="s">
        <v>7991</v>
      </c>
      <c r="CH1230" s="5"/>
      <c r="CI1230" s="5"/>
      <c r="CJ1230" s="5"/>
      <c r="CK1230" s="33"/>
      <c r="CL1230" s="49">
        <v>44995.0</v>
      </c>
      <c r="CM1230" s="33" t="s">
        <v>180</v>
      </c>
      <c r="CN1230" s="5"/>
      <c r="CO1230" s="33">
        <v>1.0</v>
      </c>
      <c r="CP1230" s="33" t="s">
        <v>181</v>
      </c>
      <c r="CQ1230" s="50" t="str">
        <f t="shared" si="7"/>
        <v>15/02/1952</v>
      </c>
      <c r="CR1230" s="33" t="s">
        <v>243</v>
      </c>
      <c r="CS1230" s="33">
        <v>4.0</v>
      </c>
      <c r="CT1230" s="33">
        <v>5.0</v>
      </c>
      <c r="CU1230" s="33">
        <v>25.0</v>
      </c>
      <c r="CV1230" s="33">
        <v>1624.0</v>
      </c>
      <c r="CW1230" s="5"/>
      <c r="CX1230" s="5"/>
      <c r="CY1230" s="33">
        <v>-99.760546</v>
      </c>
      <c r="CZ1230" s="33">
        <v>20.699996</v>
      </c>
      <c r="DA1230" s="33">
        <v>4.41205454E9</v>
      </c>
      <c r="DB1230" s="33">
        <v>2.0</v>
      </c>
      <c r="DC1230" s="33" t="s">
        <v>183</v>
      </c>
      <c r="DD1230" s="33">
        <v>2023.0</v>
      </c>
      <c r="DE1230" s="33" t="s">
        <v>184</v>
      </c>
      <c r="DF1230" s="33"/>
      <c r="DG1230" s="33" t="s">
        <v>185</v>
      </c>
      <c r="DH1230" s="33" t="s">
        <v>186</v>
      </c>
      <c r="DI1230" s="5"/>
      <c r="DJ1230" s="5"/>
    </row>
    <row r="1231">
      <c r="A1231" s="33" t="s">
        <v>7992</v>
      </c>
      <c r="B1231" s="34">
        <v>44953.0</v>
      </c>
      <c r="C1231" s="35" t="s">
        <v>137</v>
      </c>
      <c r="D1231" s="35" t="s">
        <v>139</v>
      </c>
      <c r="E1231" s="35" t="s">
        <v>142</v>
      </c>
      <c r="F1231" s="36" t="s">
        <v>144</v>
      </c>
      <c r="G1231" s="33" t="s">
        <v>7993</v>
      </c>
      <c r="H1231" s="33" t="s">
        <v>7994</v>
      </c>
      <c r="I1231" s="33" t="s">
        <v>204</v>
      </c>
      <c r="J1231" s="33" t="s">
        <v>414</v>
      </c>
      <c r="K1231" s="35" t="s">
        <v>150</v>
      </c>
      <c r="L1231" s="33" t="s">
        <v>7995</v>
      </c>
      <c r="M1231" s="5"/>
      <c r="N1231" s="33" t="s">
        <v>5531</v>
      </c>
      <c r="O1231" s="5"/>
      <c r="P1231" s="35" t="s">
        <v>153</v>
      </c>
      <c r="Q1231" s="35" t="s">
        <v>5531</v>
      </c>
      <c r="R1231" s="33">
        <v>76513.0</v>
      </c>
      <c r="S1231" s="37"/>
      <c r="T1231" s="33"/>
      <c r="U1231" s="33">
        <v>3.42</v>
      </c>
      <c r="V1231" s="33" t="s">
        <v>154</v>
      </c>
      <c r="W1231" s="33"/>
      <c r="X1231" s="33"/>
      <c r="Y1231" s="5"/>
      <c r="Z1231" s="5"/>
      <c r="AA1231" s="33">
        <v>1.0</v>
      </c>
      <c r="AB1231" s="33">
        <v>1.0</v>
      </c>
      <c r="AC1231" s="33"/>
      <c r="AD1231" s="5"/>
      <c r="AE1231" s="5"/>
      <c r="AF1231" s="5"/>
      <c r="AG1231" s="16"/>
      <c r="AH1231" s="38">
        <f t="shared" si="1"/>
        <v>1</v>
      </c>
      <c r="AI1231" s="39" t="str">
        <f t="shared" si="2"/>
        <v/>
      </c>
      <c r="AJ1231" s="37" t="str">
        <f t="shared" si="3"/>
        <v/>
      </c>
      <c r="AK1231" s="41" t="str">
        <f t="shared" si="4"/>
        <v/>
      </c>
      <c r="AL1231" s="35" t="s">
        <v>153</v>
      </c>
      <c r="AM1231" s="33" t="s">
        <v>1458</v>
      </c>
      <c r="AN1231" s="33" t="s">
        <v>1458</v>
      </c>
      <c r="AO1231" s="41"/>
      <c r="AP1231" s="33" t="s">
        <v>169</v>
      </c>
      <c r="AQ1231" s="33" t="s">
        <v>170</v>
      </c>
      <c r="AR1231" s="33">
        <v>300.0</v>
      </c>
      <c r="AS1231" s="42"/>
      <c r="AT1231" s="42"/>
      <c r="AU1231" s="42"/>
      <c r="AV1231" s="42"/>
      <c r="AW1231" s="42"/>
      <c r="AX1231" s="5"/>
      <c r="AY1231" s="33"/>
      <c r="AZ1231" s="33" t="s">
        <v>7996</v>
      </c>
      <c r="BA1231" s="5"/>
      <c r="BB1231" s="5"/>
      <c r="BC1231" s="5" t="s">
        <v>7997</v>
      </c>
      <c r="BD1231" s="33" t="s">
        <v>173</v>
      </c>
      <c r="BE1231" s="41"/>
      <c r="BF1231" s="35"/>
      <c r="BG1231" s="33" t="s">
        <v>169</v>
      </c>
      <c r="BH1231" s="5"/>
      <c r="BI1231" s="33">
        <v>300.0</v>
      </c>
      <c r="BJ1231" s="33" t="s">
        <v>170</v>
      </c>
      <c r="BK1231" s="5"/>
      <c r="BL1231" s="5">
        <f t="shared" si="5"/>
        <v>3994.5</v>
      </c>
      <c r="BM1231" s="5"/>
      <c r="BN1231" s="5"/>
      <c r="BO1231" s="42">
        <f t="shared" si="6"/>
        <v>3994.5</v>
      </c>
      <c r="BP1231" s="44"/>
      <c r="BQ1231" s="45"/>
      <c r="BR1231" s="47"/>
      <c r="BS1231" s="45"/>
      <c r="BT1231" s="37"/>
      <c r="BU1231" s="5"/>
      <c r="BV1231" s="38"/>
      <c r="BW1231" s="48"/>
      <c r="BX1231" s="44"/>
      <c r="BY1231" s="44"/>
      <c r="BZ1231" s="33" t="s">
        <v>131</v>
      </c>
      <c r="CA1231" s="5"/>
      <c r="CB1231" s="5"/>
      <c r="CC1231" s="33" t="s">
        <v>177</v>
      </c>
      <c r="CD1231" s="5"/>
      <c r="CE1231" s="5"/>
      <c r="CF1231" s="33" t="s">
        <v>178</v>
      </c>
      <c r="CG1231" s="33" t="s">
        <v>7998</v>
      </c>
      <c r="CH1231" s="5"/>
      <c r="CI1231" s="5"/>
      <c r="CJ1231" s="5"/>
      <c r="CK1231" s="33"/>
      <c r="CL1231" s="49">
        <v>44995.0</v>
      </c>
      <c r="CM1231" s="33" t="s">
        <v>180</v>
      </c>
      <c r="CN1231" s="5"/>
      <c r="CO1231" s="33">
        <v>2.0</v>
      </c>
      <c r="CP1231" s="33" t="s">
        <v>181</v>
      </c>
      <c r="CQ1231" s="50" t="str">
        <f t="shared" si="7"/>
        <v>02/07/1959</v>
      </c>
      <c r="CR1231" s="33" t="s">
        <v>243</v>
      </c>
      <c r="CS1231" s="33">
        <v>4.0</v>
      </c>
      <c r="CT1231" s="33">
        <v>5.0</v>
      </c>
      <c r="CU1231" s="33">
        <v>25.0</v>
      </c>
      <c r="CV1231" s="33">
        <v>1624.0</v>
      </c>
      <c r="CW1231" s="5"/>
      <c r="CX1231" s="5"/>
      <c r="CY1231" s="33">
        <v>-99.760546</v>
      </c>
      <c r="CZ1231" s="33">
        <v>20.699996</v>
      </c>
      <c r="DA1231" s="33">
        <v>4.411084001E9</v>
      </c>
      <c r="DB1231" s="33">
        <v>2.0</v>
      </c>
      <c r="DC1231" s="33" t="s">
        <v>183</v>
      </c>
      <c r="DD1231" s="33">
        <v>2023.0</v>
      </c>
      <c r="DE1231" s="33" t="s">
        <v>184</v>
      </c>
      <c r="DF1231" s="33"/>
      <c r="DG1231" s="33" t="s">
        <v>185</v>
      </c>
      <c r="DH1231" s="33" t="s">
        <v>186</v>
      </c>
      <c r="DI1231" s="5"/>
      <c r="DJ1231" s="5"/>
    </row>
    <row r="1232">
      <c r="A1232" s="33" t="s">
        <v>7999</v>
      </c>
      <c r="B1232" s="34">
        <v>44953.0</v>
      </c>
      <c r="C1232" s="35" t="s">
        <v>137</v>
      </c>
      <c r="D1232" s="35" t="s">
        <v>139</v>
      </c>
      <c r="E1232" s="35" t="s">
        <v>142</v>
      </c>
      <c r="F1232" s="36" t="s">
        <v>144</v>
      </c>
      <c r="G1232" s="33" t="s">
        <v>8000</v>
      </c>
      <c r="H1232" s="33" t="s">
        <v>8001</v>
      </c>
      <c r="I1232" s="33" t="s">
        <v>204</v>
      </c>
      <c r="J1232" s="33" t="s">
        <v>231</v>
      </c>
      <c r="K1232" s="35" t="s">
        <v>150</v>
      </c>
      <c r="L1232" s="33" t="s">
        <v>7912</v>
      </c>
      <c r="M1232" s="5"/>
      <c r="N1232" s="33" t="s">
        <v>5531</v>
      </c>
      <c r="O1232" s="5"/>
      <c r="P1232" s="35" t="s">
        <v>153</v>
      </c>
      <c r="Q1232" s="35" t="s">
        <v>5531</v>
      </c>
      <c r="R1232" s="33">
        <v>76513.0</v>
      </c>
      <c r="S1232" s="37"/>
      <c r="T1232" s="33"/>
      <c r="U1232" s="33">
        <v>4.98</v>
      </c>
      <c r="V1232" s="33" t="s">
        <v>154</v>
      </c>
      <c r="W1232" s="33"/>
      <c r="X1232" s="33"/>
      <c r="Y1232" s="5"/>
      <c r="Z1232" s="5"/>
      <c r="AA1232" s="33">
        <v>1.0</v>
      </c>
      <c r="AB1232" s="33"/>
      <c r="AC1232" s="33">
        <v>1.0</v>
      </c>
      <c r="AD1232" s="5"/>
      <c r="AE1232" s="5"/>
      <c r="AF1232" s="5"/>
      <c r="AG1232" s="16"/>
      <c r="AH1232" s="38" t="str">
        <f t="shared" si="1"/>
        <v/>
      </c>
      <c r="AI1232" s="39">
        <f t="shared" si="2"/>
        <v>1</v>
      </c>
      <c r="AJ1232" s="37" t="str">
        <f t="shared" si="3"/>
        <v/>
      </c>
      <c r="AK1232" s="41" t="str">
        <f t="shared" si="4"/>
        <v/>
      </c>
      <c r="AL1232" s="35" t="s">
        <v>153</v>
      </c>
      <c r="AM1232" s="33" t="s">
        <v>1458</v>
      </c>
      <c r="AN1232" s="33" t="s">
        <v>1458</v>
      </c>
      <c r="AO1232" s="41"/>
      <c r="AP1232" s="33" t="s">
        <v>169</v>
      </c>
      <c r="AQ1232" s="33" t="s">
        <v>170</v>
      </c>
      <c r="AR1232" s="33">
        <v>300.0</v>
      </c>
      <c r="AS1232" s="42"/>
      <c r="AT1232" s="42"/>
      <c r="AU1232" s="42"/>
      <c r="AV1232" s="42"/>
      <c r="AW1232" s="42"/>
      <c r="AX1232" s="5"/>
      <c r="AY1232" s="33"/>
      <c r="AZ1232" s="33" t="s">
        <v>8002</v>
      </c>
      <c r="BA1232" s="5"/>
      <c r="BB1232" s="5"/>
      <c r="BC1232" s="5" t="s">
        <v>8003</v>
      </c>
      <c r="BD1232" s="33" t="s">
        <v>173</v>
      </c>
      <c r="BE1232" s="41"/>
      <c r="BF1232" s="35"/>
      <c r="BG1232" s="33" t="s">
        <v>169</v>
      </c>
      <c r="BH1232" s="5"/>
      <c r="BI1232" s="33">
        <v>300.0</v>
      </c>
      <c r="BJ1232" s="33" t="s">
        <v>170</v>
      </c>
      <c r="BK1232" s="5"/>
      <c r="BL1232" s="5">
        <f t="shared" si="5"/>
        <v>3994.5</v>
      </c>
      <c r="BM1232" s="5"/>
      <c r="BN1232" s="5"/>
      <c r="BO1232" s="42">
        <f t="shared" si="6"/>
        <v>3994.5</v>
      </c>
      <c r="BP1232" s="44"/>
      <c r="BQ1232" s="45"/>
      <c r="BR1232" s="47"/>
      <c r="BS1232" s="45"/>
      <c r="BT1232" s="37"/>
      <c r="BU1232" s="5"/>
      <c r="BV1232" s="38"/>
      <c r="BW1232" s="48"/>
      <c r="BX1232" s="44"/>
      <c r="BY1232" s="44"/>
      <c r="BZ1232" s="33" t="s">
        <v>131</v>
      </c>
      <c r="CA1232" s="5"/>
      <c r="CB1232" s="5"/>
      <c r="CC1232" s="33" t="s">
        <v>177</v>
      </c>
      <c r="CD1232" s="5"/>
      <c r="CE1232" s="5"/>
      <c r="CF1232" s="33" t="s">
        <v>178</v>
      </c>
      <c r="CG1232" s="33" t="s">
        <v>8004</v>
      </c>
      <c r="CH1232" s="5"/>
      <c r="CI1232" s="5"/>
      <c r="CJ1232" s="5"/>
      <c r="CK1232" s="33"/>
      <c r="CL1232" s="49">
        <v>44995.0</v>
      </c>
      <c r="CM1232" s="33" t="s">
        <v>180</v>
      </c>
      <c r="CN1232" s="5"/>
      <c r="CO1232" s="33">
        <v>2.0</v>
      </c>
      <c r="CP1232" s="33" t="s">
        <v>181</v>
      </c>
      <c r="CQ1232" s="50" t="str">
        <f t="shared" si="7"/>
        <v>15/02/1950</v>
      </c>
      <c r="CR1232" s="33" t="s">
        <v>182</v>
      </c>
      <c r="CS1232" s="33">
        <v>4.0</v>
      </c>
      <c r="CT1232" s="33">
        <v>5.0</v>
      </c>
      <c r="CU1232" s="33">
        <v>25.0</v>
      </c>
      <c r="CV1232" s="33">
        <v>1624.0</v>
      </c>
      <c r="CW1232" s="5"/>
      <c r="CX1232" s="5"/>
      <c r="CY1232" s="33">
        <v>-99.757896</v>
      </c>
      <c r="CZ1232" s="33">
        <v>20.696335</v>
      </c>
      <c r="DA1232" s="33">
        <v>4.411208146E9</v>
      </c>
      <c r="DB1232" s="33">
        <v>2.0</v>
      </c>
      <c r="DC1232" s="33" t="s">
        <v>183</v>
      </c>
      <c r="DD1232" s="33">
        <v>2023.0</v>
      </c>
      <c r="DE1232" s="33" t="s">
        <v>184</v>
      </c>
      <c r="DF1232" s="33"/>
      <c r="DG1232" s="33" t="s">
        <v>185</v>
      </c>
      <c r="DH1232" s="33" t="s">
        <v>186</v>
      </c>
      <c r="DI1232" s="5"/>
      <c r="DJ1232" s="5"/>
    </row>
    <row r="1233">
      <c r="A1233" s="33" t="s">
        <v>8005</v>
      </c>
      <c r="B1233" s="34">
        <v>44953.0</v>
      </c>
      <c r="C1233" s="35" t="s">
        <v>137</v>
      </c>
      <c r="D1233" s="35" t="s">
        <v>139</v>
      </c>
      <c r="E1233" s="35" t="s">
        <v>142</v>
      </c>
      <c r="F1233" s="36" t="s">
        <v>144</v>
      </c>
      <c r="G1233" s="33" t="s">
        <v>8006</v>
      </c>
      <c r="H1233" s="33" t="s">
        <v>438</v>
      </c>
      <c r="I1233" s="33" t="s">
        <v>204</v>
      </c>
      <c r="J1233" s="33" t="s">
        <v>350</v>
      </c>
      <c r="K1233" s="35" t="s">
        <v>150</v>
      </c>
      <c r="L1233" s="33" t="s">
        <v>7924</v>
      </c>
      <c r="M1233" s="33">
        <v>11.0</v>
      </c>
      <c r="N1233" s="33" t="s">
        <v>5531</v>
      </c>
      <c r="O1233" s="5"/>
      <c r="P1233" s="35" t="s">
        <v>153</v>
      </c>
      <c r="Q1233" s="35" t="s">
        <v>5531</v>
      </c>
      <c r="R1233" s="33">
        <v>76513.0</v>
      </c>
      <c r="S1233" s="37"/>
      <c r="T1233" s="33"/>
      <c r="U1233" s="33">
        <v>1.92</v>
      </c>
      <c r="V1233" s="33" t="s">
        <v>154</v>
      </c>
      <c r="W1233" s="33"/>
      <c r="X1233" s="33"/>
      <c r="Y1233" s="5"/>
      <c r="Z1233" s="5"/>
      <c r="AA1233" s="33">
        <v>1.0</v>
      </c>
      <c r="AB1233" s="33"/>
      <c r="AC1233" s="33">
        <v>1.0</v>
      </c>
      <c r="AD1233" s="5"/>
      <c r="AE1233" s="5"/>
      <c r="AF1233" s="5"/>
      <c r="AG1233" s="16"/>
      <c r="AH1233" s="38" t="str">
        <f t="shared" si="1"/>
        <v/>
      </c>
      <c r="AI1233" s="39">
        <f t="shared" si="2"/>
        <v>1</v>
      </c>
      <c r="AJ1233" s="37" t="str">
        <f t="shared" si="3"/>
        <v/>
      </c>
      <c r="AK1233" s="41" t="str">
        <f t="shared" si="4"/>
        <v/>
      </c>
      <c r="AL1233" s="35" t="s">
        <v>153</v>
      </c>
      <c r="AM1233" s="33" t="s">
        <v>1458</v>
      </c>
      <c r="AN1233" s="33" t="s">
        <v>1458</v>
      </c>
      <c r="AO1233" s="41"/>
      <c r="AP1233" s="33" t="s">
        <v>169</v>
      </c>
      <c r="AQ1233" s="33" t="s">
        <v>170</v>
      </c>
      <c r="AR1233" s="33">
        <v>150.0</v>
      </c>
      <c r="AS1233" s="42"/>
      <c r="AT1233" s="42"/>
      <c r="AU1233" s="42"/>
      <c r="AV1233" s="42"/>
      <c r="AW1233" s="42"/>
      <c r="AX1233" s="5"/>
      <c r="AY1233" s="33"/>
      <c r="AZ1233" s="33" t="s">
        <v>8007</v>
      </c>
      <c r="BA1233" s="5"/>
      <c r="BB1233" s="5"/>
      <c r="BC1233" s="5" t="s">
        <v>8008</v>
      </c>
      <c r="BD1233" s="33" t="s">
        <v>173</v>
      </c>
      <c r="BE1233" s="41"/>
      <c r="BF1233" s="35"/>
      <c r="BG1233" s="33" t="s">
        <v>169</v>
      </c>
      <c r="BH1233" s="5"/>
      <c r="BI1233" s="33">
        <v>150.0</v>
      </c>
      <c r="BJ1233" s="33" t="s">
        <v>170</v>
      </c>
      <c r="BK1233" s="5"/>
      <c r="BL1233" s="5">
        <f t="shared" si="5"/>
        <v>1997.25</v>
      </c>
      <c r="BM1233" s="5"/>
      <c r="BN1233" s="5"/>
      <c r="BO1233" s="42">
        <f t="shared" si="6"/>
        <v>1997.25</v>
      </c>
      <c r="BP1233" s="44"/>
      <c r="BQ1233" s="45"/>
      <c r="BR1233" s="47"/>
      <c r="BS1233" s="45"/>
      <c r="BT1233" s="37"/>
      <c r="BU1233" s="5"/>
      <c r="BV1233" s="38"/>
      <c r="BW1233" s="48"/>
      <c r="BX1233" s="44"/>
      <c r="BY1233" s="44"/>
      <c r="BZ1233" s="33" t="s">
        <v>131</v>
      </c>
      <c r="CA1233" s="5"/>
      <c r="CB1233" s="5"/>
      <c r="CC1233" s="33" t="s">
        <v>177</v>
      </c>
      <c r="CD1233" s="5"/>
      <c r="CE1233" s="5"/>
      <c r="CF1233" s="33" t="s">
        <v>178</v>
      </c>
      <c r="CG1233" s="33" t="s">
        <v>8009</v>
      </c>
      <c r="CH1233" s="5"/>
      <c r="CI1233" s="5"/>
      <c r="CJ1233" s="5"/>
      <c r="CK1233" s="33"/>
      <c r="CL1233" s="49">
        <v>44995.0</v>
      </c>
      <c r="CM1233" s="33" t="s">
        <v>180</v>
      </c>
      <c r="CN1233" s="5"/>
      <c r="CO1233" s="33">
        <v>1.0</v>
      </c>
      <c r="CP1233" s="33" t="s">
        <v>181</v>
      </c>
      <c r="CQ1233" s="50" t="str">
        <f t="shared" si="7"/>
        <v>04/03/1945</v>
      </c>
      <c r="CR1233" s="33" t="s">
        <v>182</v>
      </c>
      <c r="CS1233" s="33">
        <v>4.0</v>
      </c>
      <c r="CT1233" s="33">
        <v>5.0</v>
      </c>
      <c r="CU1233" s="33">
        <v>25.0</v>
      </c>
      <c r="CV1233" s="33">
        <v>1624.0</v>
      </c>
      <c r="CW1233" s="5"/>
      <c r="CX1233" s="5"/>
      <c r="CY1233" s="33">
        <v>-99.761511</v>
      </c>
      <c r="CZ1233" s="33">
        <v>20.695051</v>
      </c>
      <c r="DA1233" s="33">
        <v>4.411014674E9</v>
      </c>
      <c r="DB1233" s="33">
        <v>2.0</v>
      </c>
      <c r="DC1233" s="33" t="s">
        <v>183</v>
      </c>
      <c r="DD1233" s="33">
        <v>2023.0</v>
      </c>
      <c r="DE1233" s="33" t="s">
        <v>184</v>
      </c>
      <c r="DF1233" s="33"/>
      <c r="DG1233" s="33" t="s">
        <v>185</v>
      </c>
      <c r="DH1233" s="33" t="s">
        <v>186</v>
      </c>
      <c r="DI1233" s="5"/>
      <c r="DJ1233" s="5"/>
    </row>
    <row r="1234">
      <c r="A1234" s="33" t="s">
        <v>8010</v>
      </c>
      <c r="B1234" s="34">
        <v>44953.0</v>
      </c>
      <c r="C1234" s="35" t="s">
        <v>137</v>
      </c>
      <c r="D1234" s="35" t="s">
        <v>139</v>
      </c>
      <c r="E1234" s="35" t="s">
        <v>142</v>
      </c>
      <c r="F1234" s="36" t="s">
        <v>144</v>
      </c>
      <c r="G1234" s="33" t="s">
        <v>8011</v>
      </c>
      <c r="H1234" s="33" t="s">
        <v>2414</v>
      </c>
      <c r="I1234" s="33" t="s">
        <v>204</v>
      </c>
      <c r="J1234" s="33" t="s">
        <v>350</v>
      </c>
      <c r="K1234" s="35" t="s">
        <v>150</v>
      </c>
      <c r="L1234" s="33" t="s">
        <v>7853</v>
      </c>
      <c r="M1234" s="5"/>
      <c r="N1234" s="33" t="s">
        <v>5531</v>
      </c>
      <c r="O1234" s="5"/>
      <c r="P1234" s="35" t="s">
        <v>153</v>
      </c>
      <c r="Q1234" s="35" t="s">
        <v>5531</v>
      </c>
      <c r="R1234" s="33">
        <v>76513.0</v>
      </c>
      <c r="S1234" s="37"/>
      <c r="T1234" s="33"/>
      <c r="U1234" s="33">
        <v>3.39</v>
      </c>
      <c r="V1234" s="33" t="s">
        <v>154</v>
      </c>
      <c r="W1234" s="33"/>
      <c r="X1234" s="33"/>
      <c r="Y1234" s="5"/>
      <c r="Z1234" s="5"/>
      <c r="AA1234" s="33">
        <v>1.0</v>
      </c>
      <c r="AB1234" s="33">
        <v>1.0</v>
      </c>
      <c r="AC1234" s="33"/>
      <c r="AD1234" s="5"/>
      <c r="AE1234" s="5"/>
      <c r="AF1234" s="5"/>
      <c r="AG1234" s="16"/>
      <c r="AH1234" s="38">
        <f t="shared" si="1"/>
        <v>1</v>
      </c>
      <c r="AI1234" s="39" t="str">
        <f t="shared" si="2"/>
        <v/>
      </c>
      <c r="AJ1234" s="37" t="str">
        <f t="shared" si="3"/>
        <v/>
      </c>
      <c r="AK1234" s="41" t="str">
        <f t="shared" si="4"/>
        <v/>
      </c>
      <c r="AL1234" s="35" t="s">
        <v>153</v>
      </c>
      <c r="AM1234" s="33" t="s">
        <v>1458</v>
      </c>
      <c r="AN1234" s="33" t="s">
        <v>1458</v>
      </c>
      <c r="AO1234" s="41"/>
      <c r="AP1234" s="33" t="s">
        <v>169</v>
      </c>
      <c r="AQ1234" s="33" t="s">
        <v>170</v>
      </c>
      <c r="AR1234" s="33">
        <v>300.0</v>
      </c>
      <c r="AS1234" s="42"/>
      <c r="AT1234" s="42"/>
      <c r="AU1234" s="42"/>
      <c r="AV1234" s="42"/>
      <c r="AW1234" s="42"/>
      <c r="AX1234" s="5"/>
      <c r="AY1234" s="33"/>
      <c r="AZ1234" s="33" t="s">
        <v>8012</v>
      </c>
      <c r="BA1234" s="5"/>
      <c r="BB1234" s="5"/>
      <c r="BC1234" s="5" t="s">
        <v>8013</v>
      </c>
      <c r="BD1234" s="33" t="s">
        <v>173</v>
      </c>
      <c r="BE1234" s="41"/>
      <c r="BF1234" s="35"/>
      <c r="BG1234" s="33" t="s">
        <v>169</v>
      </c>
      <c r="BH1234" s="5"/>
      <c r="BI1234" s="33">
        <v>300.0</v>
      </c>
      <c r="BJ1234" s="33" t="s">
        <v>170</v>
      </c>
      <c r="BK1234" s="5"/>
      <c r="BL1234" s="5">
        <f t="shared" si="5"/>
        <v>3994.5</v>
      </c>
      <c r="BM1234" s="5"/>
      <c r="BN1234" s="5"/>
      <c r="BO1234" s="42">
        <f t="shared" si="6"/>
        <v>3994.5</v>
      </c>
      <c r="BP1234" s="44"/>
      <c r="BQ1234" s="45"/>
      <c r="BR1234" s="47"/>
      <c r="BS1234" s="45"/>
      <c r="BT1234" s="37"/>
      <c r="BU1234" s="5"/>
      <c r="BV1234" s="38"/>
      <c r="BW1234" s="48"/>
      <c r="BX1234" s="44"/>
      <c r="BY1234" s="44"/>
      <c r="BZ1234" s="33" t="s">
        <v>131</v>
      </c>
      <c r="CA1234" s="5"/>
      <c r="CB1234" s="5"/>
      <c r="CC1234" s="33" t="s">
        <v>177</v>
      </c>
      <c r="CD1234" s="5"/>
      <c r="CE1234" s="5"/>
      <c r="CF1234" s="33" t="s">
        <v>178</v>
      </c>
      <c r="CG1234" s="33" t="s">
        <v>8014</v>
      </c>
      <c r="CH1234" s="5"/>
      <c r="CI1234" s="5"/>
      <c r="CJ1234" s="5"/>
      <c r="CK1234" s="33"/>
      <c r="CL1234" s="49">
        <v>44995.0</v>
      </c>
      <c r="CM1234" s="33" t="s">
        <v>180</v>
      </c>
      <c r="CN1234" s="5"/>
      <c r="CO1234" s="33">
        <v>2.0</v>
      </c>
      <c r="CP1234" s="33" t="s">
        <v>181</v>
      </c>
      <c r="CQ1234" s="50" t="str">
        <f t="shared" si="7"/>
        <v>20/08/1945</v>
      </c>
      <c r="CR1234" s="33" t="s">
        <v>243</v>
      </c>
      <c r="CS1234" s="33">
        <v>4.0</v>
      </c>
      <c r="CT1234" s="33">
        <v>5.0</v>
      </c>
      <c r="CU1234" s="33">
        <v>25.0</v>
      </c>
      <c r="CV1234" s="33">
        <v>1624.0</v>
      </c>
      <c r="CW1234" s="5"/>
      <c r="CX1234" s="5"/>
      <c r="CY1234" s="33">
        <v>-99.765052</v>
      </c>
      <c r="CZ1234" s="33">
        <v>20.691719</v>
      </c>
      <c r="DA1234" s="33">
        <v>4.411142021E9</v>
      </c>
      <c r="DB1234" s="33">
        <v>2.0</v>
      </c>
      <c r="DC1234" s="33" t="s">
        <v>183</v>
      </c>
      <c r="DD1234" s="33">
        <v>2023.0</v>
      </c>
      <c r="DE1234" s="33" t="s">
        <v>184</v>
      </c>
      <c r="DF1234" s="33"/>
      <c r="DG1234" s="33" t="s">
        <v>185</v>
      </c>
      <c r="DH1234" s="33" t="s">
        <v>186</v>
      </c>
      <c r="DI1234" s="5"/>
      <c r="DJ1234" s="5"/>
    </row>
    <row r="1235">
      <c r="A1235" s="33" t="s">
        <v>8015</v>
      </c>
      <c r="B1235" s="34">
        <v>44953.0</v>
      </c>
      <c r="C1235" s="35" t="s">
        <v>137</v>
      </c>
      <c r="D1235" s="35" t="s">
        <v>139</v>
      </c>
      <c r="E1235" s="35" t="s">
        <v>142</v>
      </c>
      <c r="F1235" s="36" t="s">
        <v>144</v>
      </c>
      <c r="G1235" s="33" t="s">
        <v>8016</v>
      </c>
      <c r="H1235" s="33" t="s">
        <v>545</v>
      </c>
      <c r="I1235" s="33" t="s">
        <v>204</v>
      </c>
      <c r="J1235" s="33" t="s">
        <v>350</v>
      </c>
      <c r="K1235" s="35" t="s">
        <v>150</v>
      </c>
      <c r="L1235" s="33" t="s">
        <v>7924</v>
      </c>
      <c r="M1235" s="5"/>
      <c r="N1235" s="33" t="s">
        <v>5531</v>
      </c>
      <c r="O1235" s="5"/>
      <c r="P1235" s="35" t="s">
        <v>153</v>
      </c>
      <c r="Q1235" s="35" t="s">
        <v>5531</v>
      </c>
      <c r="R1235" s="33">
        <v>76513.0</v>
      </c>
      <c r="S1235" s="37"/>
      <c r="T1235" s="33"/>
      <c r="U1235" s="33">
        <v>4.3</v>
      </c>
      <c r="V1235" s="33" t="s">
        <v>154</v>
      </c>
      <c r="W1235" s="33"/>
      <c r="X1235" s="33"/>
      <c r="Y1235" s="5"/>
      <c r="Z1235" s="5"/>
      <c r="AA1235" s="33">
        <v>1.0</v>
      </c>
      <c r="AB1235" s="33"/>
      <c r="AC1235" s="33">
        <v>1.0</v>
      </c>
      <c r="AD1235" s="5"/>
      <c r="AE1235" s="5"/>
      <c r="AF1235" s="5"/>
      <c r="AG1235" s="16"/>
      <c r="AH1235" s="38" t="str">
        <f t="shared" si="1"/>
        <v/>
      </c>
      <c r="AI1235" s="39">
        <f t="shared" si="2"/>
        <v>1</v>
      </c>
      <c r="AJ1235" s="37" t="str">
        <f t="shared" si="3"/>
        <v/>
      </c>
      <c r="AK1235" s="41" t="str">
        <f t="shared" si="4"/>
        <v/>
      </c>
      <c r="AL1235" s="35" t="s">
        <v>153</v>
      </c>
      <c r="AM1235" s="33" t="s">
        <v>1458</v>
      </c>
      <c r="AN1235" s="33" t="s">
        <v>1458</v>
      </c>
      <c r="AO1235" s="41"/>
      <c r="AP1235" s="33" t="s">
        <v>169</v>
      </c>
      <c r="AQ1235" s="33" t="s">
        <v>170</v>
      </c>
      <c r="AR1235" s="33">
        <v>300.0</v>
      </c>
      <c r="AS1235" s="42"/>
      <c r="AT1235" s="42"/>
      <c r="AU1235" s="42"/>
      <c r="AV1235" s="42"/>
      <c r="AW1235" s="42"/>
      <c r="AX1235" s="5"/>
      <c r="AY1235" s="33"/>
      <c r="AZ1235" s="33" t="s">
        <v>8017</v>
      </c>
      <c r="BA1235" s="5"/>
      <c r="BB1235" s="5"/>
      <c r="BC1235" s="5" t="s">
        <v>8018</v>
      </c>
      <c r="BD1235" s="33" t="s">
        <v>173</v>
      </c>
      <c r="BE1235" s="41"/>
      <c r="BF1235" s="35"/>
      <c r="BG1235" s="33" t="s">
        <v>169</v>
      </c>
      <c r="BH1235" s="5"/>
      <c r="BI1235" s="33">
        <v>300.0</v>
      </c>
      <c r="BJ1235" s="33" t="s">
        <v>170</v>
      </c>
      <c r="BK1235" s="5"/>
      <c r="BL1235" s="5">
        <f t="shared" si="5"/>
        <v>3994.5</v>
      </c>
      <c r="BM1235" s="5"/>
      <c r="BN1235" s="5"/>
      <c r="BO1235" s="42">
        <f t="shared" si="6"/>
        <v>3994.5</v>
      </c>
      <c r="BP1235" s="44"/>
      <c r="BQ1235" s="45"/>
      <c r="BR1235" s="47"/>
      <c r="BS1235" s="45"/>
      <c r="BT1235" s="37"/>
      <c r="BU1235" s="5"/>
      <c r="BV1235" s="38"/>
      <c r="BW1235" s="48"/>
      <c r="BX1235" s="44"/>
      <c r="BY1235" s="44"/>
      <c r="BZ1235" s="33" t="s">
        <v>131</v>
      </c>
      <c r="CA1235" s="5"/>
      <c r="CB1235" s="5"/>
      <c r="CC1235" s="33" t="s">
        <v>177</v>
      </c>
      <c r="CD1235" s="5"/>
      <c r="CE1235" s="5"/>
      <c r="CF1235" s="33" t="s">
        <v>178</v>
      </c>
      <c r="CG1235" s="33" t="s">
        <v>8019</v>
      </c>
      <c r="CH1235" s="5"/>
      <c r="CI1235" s="5"/>
      <c r="CJ1235" s="5"/>
      <c r="CK1235" s="33"/>
      <c r="CL1235" s="49">
        <v>44995.0</v>
      </c>
      <c r="CM1235" s="33" t="s">
        <v>180</v>
      </c>
      <c r="CN1235" s="5"/>
      <c r="CO1235" s="33">
        <v>2.0</v>
      </c>
      <c r="CP1235" s="33" t="s">
        <v>181</v>
      </c>
      <c r="CQ1235" s="50" t="str">
        <f t="shared" si="7"/>
        <v>12/03/1943</v>
      </c>
      <c r="CR1235" s="33" t="s">
        <v>182</v>
      </c>
      <c r="CS1235" s="33">
        <v>4.0</v>
      </c>
      <c r="CT1235" s="33">
        <v>5.0</v>
      </c>
      <c r="CU1235" s="33">
        <v>25.0</v>
      </c>
      <c r="CV1235" s="33">
        <v>1624.0</v>
      </c>
      <c r="CW1235" s="5"/>
      <c r="CX1235" s="5"/>
      <c r="CY1235" s="33">
        <v>-99.761511</v>
      </c>
      <c r="CZ1235" s="33">
        <v>20.695051</v>
      </c>
      <c r="DA1235" s="33">
        <v>4.411159814E9</v>
      </c>
      <c r="DB1235" s="33">
        <v>2.0</v>
      </c>
      <c r="DC1235" s="33" t="s">
        <v>183</v>
      </c>
      <c r="DD1235" s="33">
        <v>2023.0</v>
      </c>
      <c r="DE1235" s="33" t="s">
        <v>184</v>
      </c>
      <c r="DF1235" s="33"/>
      <c r="DG1235" s="33" t="s">
        <v>185</v>
      </c>
      <c r="DH1235" s="33" t="s">
        <v>186</v>
      </c>
      <c r="DI1235" s="5"/>
      <c r="DJ1235" s="5"/>
    </row>
    <row r="1236">
      <c r="A1236" s="33" t="s">
        <v>8020</v>
      </c>
      <c r="B1236" s="34">
        <v>44953.0</v>
      </c>
      <c r="C1236" s="35" t="s">
        <v>137</v>
      </c>
      <c r="D1236" s="35" t="s">
        <v>139</v>
      </c>
      <c r="E1236" s="35" t="s">
        <v>142</v>
      </c>
      <c r="F1236" s="36" t="s">
        <v>144</v>
      </c>
      <c r="G1236" s="33" t="s">
        <v>8021</v>
      </c>
      <c r="H1236" s="33" t="s">
        <v>1751</v>
      </c>
      <c r="I1236" s="33" t="s">
        <v>204</v>
      </c>
      <c r="J1236" s="33" t="s">
        <v>1682</v>
      </c>
      <c r="K1236" s="35" t="s">
        <v>150</v>
      </c>
      <c r="L1236" s="33" t="s">
        <v>7807</v>
      </c>
      <c r="M1236" s="5"/>
      <c r="N1236" s="33" t="s">
        <v>5531</v>
      </c>
      <c r="O1236" s="5"/>
      <c r="P1236" s="35" t="s">
        <v>153</v>
      </c>
      <c r="Q1236" s="35" t="s">
        <v>5531</v>
      </c>
      <c r="R1236" s="33">
        <v>76513.0</v>
      </c>
      <c r="S1236" s="37"/>
      <c r="T1236" s="33"/>
      <c r="U1236" s="33">
        <v>1.95</v>
      </c>
      <c r="V1236" s="33" t="s">
        <v>154</v>
      </c>
      <c r="W1236" s="33"/>
      <c r="X1236" s="33"/>
      <c r="Y1236" s="5"/>
      <c r="Z1236" s="5"/>
      <c r="AA1236" s="33">
        <v>1.0</v>
      </c>
      <c r="AB1236" s="33"/>
      <c r="AC1236" s="33">
        <v>1.0</v>
      </c>
      <c r="AD1236" s="5"/>
      <c r="AE1236" s="5"/>
      <c r="AF1236" s="5"/>
      <c r="AG1236" s="16"/>
      <c r="AH1236" s="38" t="str">
        <f t="shared" si="1"/>
        <v/>
      </c>
      <c r="AI1236" s="39" t="str">
        <f t="shared" si="2"/>
        <v/>
      </c>
      <c r="AJ1236" s="37" t="str">
        <f t="shared" si="3"/>
        <v/>
      </c>
      <c r="AK1236" s="41" t="str">
        <f t="shared" si="4"/>
        <v/>
      </c>
      <c r="AL1236" s="35" t="s">
        <v>153</v>
      </c>
      <c r="AM1236" s="33" t="s">
        <v>1458</v>
      </c>
      <c r="AN1236" s="33" t="s">
        <v>1458</v>
      </c>
      <c r="AO1236" s="41"/>
      <c r="AP1236" s="33" t="s">
        <v>169</v>
      </c>
      <c r="AQ1236" s="33" t="s">
        <v>170</v>
      </c>
      <c r="AR1236" s="33">
        <v>150.0</v>
      </c>
      <c r="AS1236" s="42"/>
      <c r="AT1236" s="42"/>
      <c r="AU1236" s="42"/>
      <c r="AV1236" s="42"/>
      <c r="AW1236" s="42"/>
      <c r="AX1236" s="5"/>
      <c r="AY1236" s="33"/>
      <c r="AZ1236" s="33" t="s">
        <v>8022</v>
      </c>
      <c r="BA1236" s="5"/>
      <c r="BB1236" s="5"/>
      <c r="BC1236" s="5" t="s">
        <v>8023</v>
      </c>
      <c r="BD1236" s="33" t="s">
        <v>173</v>
      </c>
      <c r="BE1236" s="41"/>
      <c r="BF1236" s="35"/>
      <c r="BG1236" s="33" t="s">
        <v>169</v>
      </c>
      <c r="BH1236" s="5"/>
      <c r="BI1236" s="33">
        <v>150.0</v>
      </c>
      <c r="BJ1236" s="33" t="s">
        <v>170</v>
      </c>
      <c r="BK1236" s="5"/>
      <c r="BL1236" s="5">
        <f t="shared" si="5"/>
        <v>1997.25</v>
      </c>
      <c r="BM1236" s="5"/>
      <c r="BN1236" s="5"/>
      <c r="BO1236" s="42">
        <f t="shared" si="6"/>
        <v>1997.25</v>
      </c>
      <c r="BP1236" s="44"/>
      <c r="BQ1236" s="45"/>
      <c r="BR1236" s="47"/>
      <c r="BS1236" s="45"/>
      <c r="BT1236" s="37"/>
      <c r="BU1236" s="5"/>
      <c r="BV1236" s="38"/>
      <c r="BW1236" s="48"/>
      <c r="BX1236" s="44"/>
      <c r="BY1236" s="44"/>
      <c r="BZ1236" s="33" t="s">
        <v>131</v>
      </c>
      <c r="CA1236" s="5"/>
      <c r="CB1236" s="5"/>
      <c r="CC1236" s="33" t="s">
        <v>177</v>
      </c>
      <c r="CD1236" s="5"/>
      <c r="CE1236" s="5"/>
      <c r="CF1236" s="33" t="s">
        <v>178</v>
      </c>
      <c r="CG1236" s="33" t="s">
        <v>8024</v>
      </c>
      <c r="CH1236" s="5"/>
      <c r="CI1236" s="5"/>
      <c r="CJ1236" s="5"/>
      <c r="CK1236" s="33"/>
      <c r="CL1236" s="49">
        <v>44995.0</v>
      </c>
      <c r="CM1236" s="33" t="s">
        <v>180</v>
      </c>
      <c r="CN1236" s="5"/>
      <c r="CO1236" s="33">
        <v>1.0</v>
      </c>
      <c r="CP1236" s="33" t="s">
        <v>181</v>
      </c>
      <c r="CQ1236" s="50" t="str">
        <f t="shared" si="7"/>
        <v>02/03/1977</v>
      </c>
      <c r="CR1236" s="33" t="s">
        <v>182</v>
      </c>
      <c r="CS1236" s="33">
        <v>4.0</v>
      </c>
      <c r="CT1236" s="33">
        <v>5.0</v>
      </c>
      <c r="CU1236" s="33">
        <v>25.0</v>
      </c>
      <c r="CV1236" s="33">
        <v>1624.0</v>
      </c>
      <c r="CW1236" s="5"/>
      <c r="CX1236" s="5"/>
      <c r="CY1236" s="33">
        <v>-99.760546</v>
      </c>
      <c r="CZ1236" s="33">
        <v>20.699896</v>
      </c>
      <c r="DA1236" s="33">
        <v>4.411016722E9</v>
      </c>
      <c r="DB1236" s="33">
        <v>2.0</v>
      </c>
      <c r="DC1236" s="33" t="s">
        <v>183</v>
      </c>
      <c r="DD1236" s="33">
        <v>2023.0</v>
      </c>
      <c r="DE1236" s="33" t="s">
        <v>184</v>
      </c>
      <c r="DF1236" s="33"/>
      <c r="DG1236" s="33" t="s">
        <v>185</v>
      </c>
      <c r="DH1236" s="33" t="s">
        <v>186</v>
      </c>
      <c r="DI1236" s="5"/>
      <c r="DJ1236" s="5"/>
    </row>
    <row r="1237">
      <c r="A1237" s="33" t="s">
        <v>8025</v>
      </c>
      <c r="B1237" s="34">
        <v>44953.0</v>
      </c>
      <c r="C1237" s="35" t="s">
        <v>137</v>
      </c>
      <c r="D1237" s="35" t="s">
        <v>139</v>
      </c>
      <c r="E1237" s="35" t="s">
        <v>142</v>
      </c>
      <c r="F1237" s="36" t="s">
        <v>144</v>
      </c>
      <c r="G1237" s="33" t="s">
        <v>8026</v>
      </c>
      <c r="H1237" s="33" t="s">
        <v>1648</v>
      </c>
      <c r="I1237" s="33" t="s">
        <v>204</v>
      </c>
      <c r="J1237" s="33" t="s">
        <v>231</v>
      </c>
      <c r="K1237" s="35" t="s">
        <v>150</v>
      </c>
      <c r="L1237" s="33" t="s">
        <v>3768</v>
      </c>
      <c r="M1237" s="33">
        <v>6.0</v>
      </c>
      <c r="N1237" s="33" t="s">
        <v>5531</v>
      </c>
      <c r="O1237" s="5"/>
      <c r="P1237" s="35" t="s">
        <v>153</v>
      </c>
      <c r="Q1237" s="35" t="s">
        <v>5531</v>
      </c>
      <c r="R1237" s="33">
        <v>76513.0</v>
      </c>
      <c r="S1237" s="37"/>
      <c r="T1237" s="33"/>
      <c r="U1237" s="33">
        <v>4.65</v>
      </c>
      <c r="V1237" s="33" t="s">
        <v>154</v>
      </c>
      <c r="W1237" s="33"/>
      <c r="X1237" s="33"/>
      <c r="Y1237" s="5"/>
      <c r="Z1237" s="5"/>
      <c r="AA1237" s="33">
        <v>1.0</v>
      </c>
      <c r="AB1237" s="33"/>
      <c r="AC1237" s="33">
        <v>1.0</v>
      </c>
      <c r="AD1237" s="5"/>
      <c r="AE1237" s="5"/>
      <c r="AF1237" s="5"/>
      <c r="AG1237" s="16"/>
      <c r="AH1237" s="38" t="str">
        <f t="shared" si="1"/>
        <v/>
      </c>
      <c r="AI1237" s="39">
        <f t="shared" si="2"/>
        <v>1</v>
      </c>
      <c r="AJ1237" s="37" t="str">
        <f t="shared" si="3"/>
        <v/>
      </c>
      <c r="AK1237" s="41" t="str">
        <f t="shared" si="4"/>
        <v/>
      </c>
      <c r="AL1237" s="35" t="s">
        <v>153</v>
      </c>
      <c r="AM1237" s="33" t="s">
        <v>1458</v>
      </c>
      <c r="AN1237" s="33" t="s">
        <v>1458</v>
      </c>
      <c r="AO1237" s="41"/>
      <c r="AP1237" s="33" t="s">
        <v>169</v>
      </c>
      <c r="AQ1237" s="33" t="s">
        <v>170</v>
      </c>
      <c r="AR1237" s="33">
        <v>300.0</v>
      </c>
      <c r="AS1237" s="42"/>
      <c r="AT1237" s="42"/>
      <c r="AU1237" s="42"/>
      <c r="AV1237" s="42"/>
      <c r="AW1237" s="42"/>
      <c r="AX1237" s="5"/>
      <c r="AY1237" s="33"/>
      <c r="AZ1237" s="33" t="s">
        <v>8027</v>
      </c>
      <c r="BA1237" s="5"/>
      <c r="BB1237" s="5"/>
      <c r="BC1237" s="5" t="s">
        <v>7206</v>
      </c>
      <c r="BD1237" s="33" t="s">
        <v>173</v>
      </c>
      <c r="BE1237" s="41"/>
      <c r="BF1237" s="35"/>
      <c r="BG1237" s="33" t="s">
        <v>169</v>
      </c>
      <c r="BH1237" s="5"/>
      <c r="BI1237" s="33">
        <v>300.0</v>
      </c>
      <c r="BJ1237" s="33" t="s">
        <v>170</v>
      </c>
      <c r="BK1237" s="5"/>
      <c r="BL1237" s="5">
        <f t="shared" si="5"/>
        <v>3994.5</v>
      </c>
      <c r="BM1237" s="5"/>
      <c r="BN1237" s="5"/>
      <c r="BO1237" s="42">
        <f t="shared" si="6"/>
        <v>3994.5</v>
      </c>
      <c r="BP1237" s="44"/>
      <c r="BQ1237" s="45"/>
      <c r="BR1237" s="47"/>
      <c r="BS1237" s="45"/>
      <c r="BT1237" s="37"/>
      <c r="BU1237" s="5"/>
      <c r="BV1237" s="38"/>
      <c r="BW1237" s="48"/>
      <c r="BX1237" s="44"/>
      <c r="BY1237" s="44"/>
      <c r="BZ1237" s="33" t="s">
        <v>131</v>
      </c>
      <c r="CA1237" s="5"/>
      <c r="CB1237" s="5"/>
      <c r="CC1237" s="33" t="s">
        <v>177</v>
      </c>
      <c r="CD1237" s="5"/>
      <c r="CE1237" s="5"/>
      <c r="CF1237" s="33" t="s">
        <v>178</v>
      </c>
      <c r="CG1237" s="33" t="s">
        <v>8028</v>
      </c>
      <c r="CH1237" s="5"/>
      <c r="CI1237" s="5"/>
      <c r="CJ1237" s="5"/>
      <c r="CK1237" s="33"/>
      <c r="CL1237" s="49">
        <v>44995.0</v>
      </c>
      <c r="CM1237" s="33" t="s">
        <v>180</v>
      </c>
      <c r="CN1237" s="5"/>
      <c r="CO1237" s="33">
        <v>2.0</v>
      </c>
      <c r="CP1237" s="33" t="s">
        <v>181</v>
      </c>
      <c r="CQ1237" s="50" t="str">
        <f t="shared" si="7"/>
        <v>13/09/1951</v>
      </c>
      <c r="CR1237" s="33" t="s">
        <v>182</v>
      </c>
      <c r="CS1237" s="33">
        <v>4.0</v>
      </c>
      <c r="CT1237" s="33">
        <v>5.0</v>
      </c>
      <c r="CU1237" s="33">
        <v>25.0</v>
      </c>
      <c r="CV1237" s="33">
        <v>1624.0</v>
      </c>
      <c r="CW1237" s="5"/>
      <c r="CX1237" s="5"/>
      <c r="CY1237" s="33">
        <v>-99.759339</v>
      </c>
      <c r="CZ1237" s="33">
        <v>20.699793</v>
      </c>
      <c r="DA1237" s="33">
        <v>4.41109664E9</v>
      </c>
      <c r="DB1237" s="33">
        <v>2.0</v>
      </c>
      <c r="DC1237" s="33" t="s">
        <v>183</v>
      </c>
      <c r="DD1237" s="33">
        <v>2023.0</v>
      </c>
      <c r="DE1237" s="33" t="s">
        <v>184</v>
      </c>
      <c r="DF1237" s="33"/>
      <c r="DG1237" s="33" t="s">
        <v>185</v>
      </c>
      <c r="DH1237" s="33" t="s">
        <v>186</v>
      </c>
      <c r="DI1237" s="5"/>
      <c r="DJ1237" s="5"/>
    </row>
    <row r="1238">
      <c r="A1238" s="33" t="s">
        <v>8029</v>
      </c>
      <c r="B1238" s="34">
        <v>44953.0</v>
      </c>
      <c r="C1238" s="35" t="s">
        <v>137</v>
      </c>
      <c r="D1238" s="35" t="s">
        <v>139</v>
      </c>
      <c r="E1238" s="35" t="s">
        <v>142</v>
      </c>
      <c r="F1238" s="36" t="s">
        <v>144</v>
      </c>
      <c r="G1238" s="33" t="s">
        <v>8030</v>
      </c>
      <c r="H1238" s="33" t="s">
        <v>581</v>
      </c>
      <c r="I1238" s="33" t="s">
        <v>204</v>
      </c>
      <c r="J1238" s="33" t="s">
        <v>1682</v>
      </c>
      <c r="K1238" s="35" t="s">
        <v>150</v>
      </c>
      <c r="L1238" s="33" t="s">
        <v>3768</v>
      </c>
      <c r="M1238" s="5"/>
      <c r="N1238" s="33" t="s">
        <v>5531</v>
      </c>
      <c r="O1238" s="5"/>
      <c r="P1238" s="35" t="s">
        <v>153</v>
      </c>
      <c r="Q1238" s="35" t="s">
        <v>5531</v>
      </c>
      <c r="R1238" s="33">
        <v>76513.0</v>
      </c>
      <c r="S1238" s="37"/>
      <c r="T1238" s="33"/>
      <c r="U1238" s="33">
        <v>1.76</v>
      </c>
      <c r="V1238" s="33" t="s">
        <v>154</v>
      </c>
      <c r="W1238" s="33"/>
      <c r="X1238" s="33"/>
      <c r="Y1238" s="5"/>
      <c r="Z1238" s="5"/>
      <c r="AA1238" s="33">
        <v>1.0</v>
      </c>
      <c r="AB1238" s="33"/>
      <c r="AC1238" s="33">
        <v>1.0</v>
      </c>
      <c r="AD1238" s="5"/>
      <c r="AE1238" s="5"/>
      <c r="AF1238" s="5"/>
      <c r="AG1238" s="16"/>
      <c r="AH1238" s="38" t="str">
        <f t="shared" si="1"/>
        <v/>
      </c>
      <c r="AI1238" s="39">
        <f t="shared" si="2"/>
        <v>1</v>
      </c>
      <c r="AJ1238" s="37" t="str">
        <f t="shared" si="3"/>
        <v/>
      </c>
      <c r="AK1238" s="41" t="str">
        <f t="shared" si="4"/>
        <v/>
      </c>
      <c r="AL1238" s="35" t="s">
        <v>153</v>
      </c>
      <c r="AM1238" s="33" t="s">
        <v>1458</v>
      </c>
      <c r="AN1238" s="33" t="s">
        <v>1458</v>
      </c>
      <c r="AO1238" s="41"/>
      <c r="AP1238" s="33" t="s">
        <v>169</v>
      </c>
      <c r="AQ1238" s="33" t="s">
        <v>170</v>
      </c>
      <c r="AR1238" s="33">
        <v>150.0</v>
      </c>
      <c r="AS1238" s="42"/>
      <c r="AT1238" s="42"/>
      <c r="AU1238" s="42"/>
      <c r="AV1238" s="42"/>
      <c r="AW1238" s="42"/>
      <c r="AX1238" s="5"/>
      <c r="AY1238" s="33"/>
      <c r="AZ1238" s="33" t="s">
        <v>8031</v>
      </c>
      <c r="BA1238" s="5"/>
      <c r="BB1238" s="5"/>
      <c r="BC1238" s="5" t="s">
        <v>8032</v>
      </c>
      <c r="BD1238" s="33" t="s">
        <v>173</v>
      </c>
      <c r="BE1238" s="41"/>
      <c r="BF1238" s="35"/>
      <c r="BG1238" s="33" t="s">
        <v>169</v>
      </c>
      <c r="BH1238" s="5"/>
      <c r="BI1238" s="33">
        <v>150.0</v>
      </c>
      <c r="BJ1238" s="33" t="s">
        <v>170</v>
      </c>
      <c r="BK1238" s="5"/>
      <c r="BL1238" s="5">
        <f t="shared" si="5"/>
        <v>1997.25</v>
      </c>
      <c r="BM1238" s="5"/>
      <c r="BN1238" s="5"/>
      <c r="BO1238" s="42">
        <f t="shared" si="6"/>
        <v>1997.25</v>
      </c>
      <c r="BP1238" s="44"/>
      <c r="BQ1238" s="45"/>
      <c r="BR1238" s="47"/>
      <c r="BS1238" s="45"/>
      <c r="BT1238" s="37"/>
      <c r="BU1238" s="5"/>
      <c r="BV1238" s="38"/>
      <c r="BW1238" s="48"/>
      <c r="BX1238" s="44"/>
      <c r="BY1238" s="44"/>
      <c r="BZ1238" s="33" t="s">
        <v>131</v>
      </c>
      <c r="CA1238" s="5"/>
      <c r="CB1238" s="5"/>
      <c r="CC1238" s="33" t="s">
        <v>177</v>
      </c>
      <c r="CD1238" s="5"/>
      <c r="CE1238" s="5"/>
      <c r="CF1238" s="33" t="s">
        <v>178</v>
      </c>
      <c r="CG1238" s="33" t="s">
        <v>8033</v>
      </c>
      <c r="CH1238" s="5"/>
      <c r="CI1238" s="5"/>
      <c r="CJ1238" s="5"/>
      <c r="CK1238" s="33"/>
      <c r="CL1238" s="49">
        <v>44995.0</v>
      </c>
      <c r="CM1238" s="33" t="s">
        <v>180</v>
      </c>
      <c r="CN1238" s="5"/>
      <c r="CO1238" s="33">
        <v>1.0</v>
      </c>
      <c r="CP1238" s="33" t="s">
        <v>181</v>
      </c>
      <c r="CQ1238" s="50" t="str">
        <f t="shared" si="7"/>
        <v>27/12/1953</v>
      </c>
      <c r="CR1238" s="33" t="s">
        <v>182</v>
      </c>
      <c r="CS1238" s="33">
        <v>4.0</v>
      </c>
      <c r="CT1238" s="33">
        <v>5.0</v>
      </c>
      <c r="CU1238" s="33">
        <v>25.0</v>
      </c>
      <c r="CV1238" s="33">
        <v>1624.0</v>
      </c>
      <c r="CW1238" s="5"/>
      <c r="CX1238" s="5"/>
      <c r="CY1238" s="33">
        <v>-99.759344</v>
      </c>
      <c r="CZ1238" s="33">
        <v>20.699778</v>
      </c>
      <c r="DA1238" s="33">
        <v>4.411004484E9</v>
      </c>
      <c r="DB1238" s="33">
        <v>2.0</v>
      </c>
      <c r="DC1238" s="33" t="s">
        <v>183</v>
      </c>
      <c r="DD1238" s="33">
        <v>2023.0</v>
      </c>
      <c r="DE1238" s="33" t="s">
        <v>184</v>
      </c>
      <c r="DF1238" s="33"/>
      <c r="DG1238" s="33" t="s">
        <v>185</v>
      </c>
      <c r="DH1238" s="33" t="s">
        <v>186</v>
      </c>
      <c r="DI1238" s="5"/>
      <c r="DJ1238" s="5"/>
    </row>
    <row r="1239">
      <c r="A1239" s="33" t="s">
        <v>8034</v>
      </c>
      <c r="B1239" s="34">
        <v>44953.0</v>
      </c>
      <c r="C1239" s="35" t="s">
        <v>137</v>
      </c>
      <c r="D1239" s="35" t="s">
        <v>139</v>
      </c>
      <c r="E1239" s="35" t="s">
        <v>142</v>
      </c>
      <c r="F1239" s="36" t="s">
        <v>144</v>
      </c>
      <c r="G1239" s="33" t="s">
        <v>8035</v>
      </c>
      <c r="H1239" s="33" t="s">
        <v>8036</v>
      </c>
      <c r="I1239" s="33" t="s">
        <v>204</v>
      </c>
      <c r="J1239" s="33" t="s">
        <v>1602</v>
      </c>
      <c r="K1239" s="35" t="s">
        <v>150</v>
      </c>
      <c r="L1239" s="33" t="s">
        <v>3637</v>
      </c>
      <c r="M1239" s="5"/>
      <c r="N1239" s="33" t="s">
        <v>5531</v>
      </c>
      <c r="O1239" s="5"/>
      <c r="P1239" s="35" t="s">
        <v>153</v>
      </c>
      <c r="Q1239" s="35" t="s">
        <v>5531</v>
      </c>
      <c r="R1239" s="33">
        <v>76513.0</v>
      </c>
      <c r="S1239" s="37"/>
      <c r="T1239" s="33"/>
      <c r="U1239" s="33">
        <v>1.34</v>
      </c>
      <c r="V1239" s="33" t="s">
        <v>154</v>
      </c>
      <c r="W1239" s="33"/>
      <c r="X1239" s="33"/>
      <c r="Y1239" s="5"/>
      <c r="Z1239" s="5"/>
      <c r="AA1239" s="33">
        <v>1.0</v>
      </c>
      <c r="AB1239" s="33">
        <v>1.0</v>
      </c>
      <c r="AC1239" s="33"/>
      <c r="AD1239" s="5"/>
      <c r="AE1239" s="5"/>
      <c r="AF1239" s="5"/>
      <c r="AG1239" s="16"/>
      <c r="AH1239" s="38" t="str">
        <f t="shared" si="1"/>
        <v/>
      </c>
      <c r="AI1239" s="39" t="str">
        <f t="shared" si="2"/>
        <v/>
      </c>
      <c r="AJ1239" s="37" t="str">
        <f t="shared" si="3"/>
        <v/>
      </c>
      <c r="AK1239" s="41" t="str">
        <f t="shared" si="4"/>
        <v/>
      </c>
      <c r="AL1239" s="35" t="s">
        <v>153</v>
      </c>
      <c r="AM1239" s="33" t="s">
        <v>1458</v>
      </c>
      <c r="AN1239" s="33" t="s">
        <v>1458</v>
      </c>
      <c r="AO1239" s="41"/>
      <c r="AP1239" s="33" t="s">
        <v>169</v>
      </c>
      <c r="AQ1239" s="33" t="s">
        <v>170</v>
      </c>
      <c r="AR1239" s="33">
        <v>150.0</v>
      </c>
      <c r="AS1239" s="42"/>
      <c r="AT1239" s="42"/>
      <c r="AU1239" s="42"/>
      <c r="AV1239" s="42"/>
      <c r="AW1239" s="42"/>
      <c r="AX1239" s="5"/>
      <c r="AY1239" s="33"/>
      <c r="AZ1239" s="33" t="s">
        <v>8037</v>
      </c>
      <c r="BA1239" s="5"/>
      <c r="BB1239" s="5"/>
      <c r="BC1239" s="5" t="s">
        <v>8038</v>
      </c>
      <c r="BD1239" s="33" t="s">
        <v>173</v>
      </c>
      <c r="BE1239" s="41"/>
      <c r="BF1239" s="35"/>
      <c r="BG1239" s="33" t="s">
        <v>169</v>
      </c>
      <c r="BH1239" s="5"/>
      <c r="BI1239" s="33">
        <v>150.0</v>
      </c>
      <c r="BJ1239" s="33" t="s">
        <v>170</v>
      </c>
      <c r="BK1239" s="5"/>
      <c r="BL1239" s="5">
        <f t="shared" si="5"/>
        <v>1997.25</v>
      </c>
      <c r="BM1239" s="5"/>
      <c r="BN1239" s="5"/>
      <c r="BO1239" s="42">
        <f t="shared" si="6"/>
        <v>1997.25</v>
      </c>
      <c r="BP1239" s="44"/>
      <c r="BQ1239" s="45"/>
      <c r="BR1239" s="47"/>
      <c r="BS1239" s="45"/>
      <c r="BT1239" s="37"/>
      <c r="BU1239" s="5"/>
      <c r="BV1239" s="38"/>
      <c r="BW1239" s="48"/>
      <c r="BX1239" s="44"/>
      <c r="BY1239" s="44"/>
      <c r="BZ1239" s="33" t="s">
        <v>131</v>
      </c>
      <c r="CA1239" s="5"/>
      <c r="CB1239" s="5"/>
      <c r="CC1239" s="33" t="s">
        <v>177</v>
      </c>
      <c r="CD1239" s="5"/>
      <c r="CE1239" s="5"/>
      <c r="CF1239" s="33" t="s">
        <v>178</v>
      </c>
      <c r="CG1239" s="33" t="s">
        <v>8039</v>
      </c>
      <c r="CH1239" s="5"/>
      <c r="CI1239" s="5"/>
      <c r="CJ1239" s="5"/>
      <c r="CK1239" s="33"/>
      <c r="CL1239" s="49">
        <v>44995.0</v>
      </c>
      <c r="CM1239" s="33" t="s">
        <v>180</v>
      </c>
      <c r="CN1239" s="5"/>
      <c r="CO1239" s="33">
        <v>1.0</v>
      </c>
      <c r="CP1239" s="33" t="s">
        <v>181</v>
      </c>
      <c r="CQ1239" s="50" t="str">
        <f t="shared" si="7"/>
        <v>05/10/1971</v>
      </c>
      <c r="CR1239" s="33" t="s">
        <v>243</v>
      </c>
      <c r="CS1239" s="33">
        <v>4.0</v>
      </c>
      <c r="CT1239" s="33">
        <v>5.0</v>
      </c>
      <c r="CU1239" s="33">
        <v>25.0</v>
      </c>
      <c r="CV1239" s="33">
        <v>1624.0</v>
      </c>
      <c r="CW1239" s="5"/>
      <c r="CX1239" s="5"/>
      <c r="CY1239" s="33">
        <v>-99.760556</v>
      </c>
      <c r="CZ1239" s="33">
        <v>20.699948</v>
      </c>
      <c r="DA1239" s="33">
        <v>4.411193543E9</v>
      </c>
      <c r="DB1239" s="33">
        <v>2.0</v>
      </c>
      <c r="DC1239" s="33" t="s">
        <v>183</v>
      </c>
      <c r="DD1239" s="33">
        <v>2023.0</v>
      </c>
      <c r="DE1239" s="33" t="s">
        <v>184</v>
      </c>
      <c r="DF1239" s="33"/>
      <c r="DG1239" s="33" t="s">
        <v>185</v>
      </c>
      <c r="DH1239" s="33" t="s">
        <v>186</v>
      </c>
      <c r="DI1239" s="5"/>
      <c r="DJ1239" s="5"/>
    </row>
    <row r="1240">
      <c r="A1240" s="33" t="s">
        <v>8040</v>
      </c>
      <c r="B1240" s="34">
        <v>44953.0</v>
      </c>
      <c r="C1240" s="35" t="s">
        <v>137</v>
      </c>
      <c r="D1240" s="35" t="s">
        <v>139</v>
      </c>
      <c r="E1240" s="35" t="s">
        <v>142</v>
      </c>
      <c r="F1240" s="36" t="s">
        <v>144</v>
      </c>
      <c r="G1240" s="33" t="s">
        <v>8041</v>
      </c>
      <c r="H1240" s="33" t="s">
        <v>2876</v>
      </c>
      <c r="I1240" s="33" t="s">
        <v>204</v>
      </c>
      <c r="J1240" s="33" t="s">
        <v>870</v>
      </c>
      <c r="K1240" s="35" t="s">
        <v>150</v>
      </c>
      <c r="L1240" s="33" t="s">
        <v>3768</v>
      </c>
      <c r="M1240" s="5"/>
      <c r="N1240" s="33" t="s">
        <v>5531</v>
      </c>
      <c r="O1240" s="5"/>
      <c r="P1240" s="35" t="s">
        <v>153</v>
      </c>
      <c r="Q1240" s="35" t="s">
        <v>5531</v>
      </c>
      <c r="R1240" s="33">
        <v>76513.0</v>
      </c>
      <c r="S1240" s="37"/>
      <c r="T1240" s="33"/>
      <c r="U1240" s="33">
        <v>4.89</v>
      </c>
      <c r="V1240" s="33" t="s">
        <v>154</v>
      </c>
      <c r="W1240" s="33"/>
      <c r="X1240" s="33"/>
      <c r="Y1240" s="5"/>
      <c r="Z1240" s="5"/>
      <c r="AA1240" s="33">
        <v>1.0</v>
      </c>
      <c r="AB1240" s="33"/>
      <c r="AC1240" s="33">
        <v>1.0</v>
      </c>
      <c r="AD1240" s="5"/>
      <c r="AE1240" s="5"/>
      <c r="AF1240" s="5"/>
      <c r="AG1240" s="16"/>
      <c r="AH1240" s="38" t="str">
        <f t="shared" si="1"/>
        <v/>
      </c>
      <c r="AI1240" s="39" t="str">
        <f t="shared" si="2"/>
        <v/>
      </c>
      <c r="AJ1240" s="37" t="str">
        <f t="shared" si="3"/>
        <v/>
      </c>
      <c r="AK1240" s="41" t="str">
        <f t="shared" si="4"/>
        <v/>
      </c>
      <c r="AL1240" s="35" t="s">
        <v>153</v>
      </c>
      <c r="AM1240" s="33" t="s">
        <v>1458</v>
      </c>
      <c r="AN1240" s="33" t="s">
        <v>1458</v>
      </c>
      <c r="AO1240" s="41"/>
      <c r="AP1240" s="33" t="s">
        <v>169</v>
      </c>
      <c r="AQ1240" s="33" t="s">
        <v>170</v>
      </c>
      <c r="AR1240" s="33">
        <v>300.0</v>
      </c>
      <c r="AS1240" s="42"/>
      <c r="AT1240" s="42"/>
      <c r="AU1240" s="42"/>
      <c r="AV1240" s="42"/>
      <c r="AW1240" s="42"/>
      <c r="AX1240" s="5"/>
      <c r="AY1240" s="33"/>
      <c r="AZ1240" s="33" t="s">
        <v>8042</v>
      </c>
      <c r="BA1240" s="5"/>
      <c r="BB1240" s="5"/>
      <c r="BC1240" s="5" t="s">
        <v>8043</v>
      </c>
      <c r="BD1240" s="33" t="s">
        <v>173</v>
      </c>
      <c r="BE1240" s="41"/>
      <c r="BF1240" s="35"/>
      <c r="BG1240" s="33" t="s">
        <v>169</v>
      </c>
      <c r="BH1240" s="5"/>
      <c r="BI1240" s="33">
        <v>300.0</v>
      </c>
      <c r="BJ1240" s="33" t="s">
        <v>170</v>
      </c>
      <c r="BK1240" s="5"/>
      <c r="BL1240" s="5">
        <f t="shared" si="5"/>
        <v>3994.5</v>
      </c>
      <c r="BM1240" s="5"/>
      <c r="BN1240" s="5"/>
      <c r="BO1240" s="42">
        <f t="shared" si="6"/>
        <v>3994.5</v>
      </c>
      <c r="BP1240" s="44"/>
      <c r="BQ1240" s="45"/>
      <c r="BR1240" s="47"/>
      <c r="BS1240" s="45"/>
      <c r="BT1240" s="37"/>
      <c r="BU1240" s="5"/>
      <c r="BV1240" s="38"/>
      <c r="BW1240" s="48"/>
      <c r="BX1240" s="44"/>
      <c r="BY1240" s="44"/>
      <c r="BZ1240" s="33" t="s">
        <v>131</v>
      </c>
      <c r="CA1240" s="5"/>
      <c r="CB1240" s="5"/>
      <c r="CC1240" s="33" t="s">
        <v>177</v>
      </c>
      <c r="CD1240" s="5"/>
      <c r="CE1240" s="5"/>
      <c r="CF1240" s="33" t="s">
        <v>178</v>
      </c>
      <c r="CG1240" s="33" t="s">
        <v>8044</v>
      </c>
      <c r="CH1240" s="5"/>
      <c r="CI1240" s="5"/>
      <c r="CJ1240" s="5"/>
      <c r="CK1240" s="33"/>
      <c r="CL1240" s="49">
        <v>44995.0</v>
      </c>
      <c r="CM1240" s="33" t="s">
        <v>180</v>
      </c>
      <c r="CN1240" s="5"/>
      <c r="CO1240" s="33">
        <v>2.0</v>
      </c>
      <c r="CP1240" s="33" t="s">
        <v>181</v>
      </c>
      <c r="CQ1240" s="50" t="str">
        <f t="shared" si="7"/>
        <v>07/12/1977</v>
      </c>
      <c r="CR1240" s="33" t="s">
        <v>182</v>
      </c>
      <c r="CS1240" s="33">
        <v>4.0</v>
      </c>
      <c r="CT1240" s="33">
        <v>5.0</v>
      </c>
      <c r="CU1240" s="33">
        <v>25.0</v>
      </c>
      <c r="CV1240" s="33">
        <v>1624.0</v>
      </c>
      <c r="CW1240" s="5"/>
      <c r="CX1240" s="5"/>
      <c r="CY1240" s="33">
        <v>-99.759344</v>
      </c>
      <c r="CZ1240" s="33">
        <v>20.699778</v>
      </c>
      <c r="DA1240" s="33">
        <v>4.411031775E9</v>
      </c>
      <c r="DB1240" s="33">
        <v>2.0</v>
      </c>
      <c r="DC1240" s="33" t="s">
        <v>183</v>
      </c>
      <c r="DD1240" s="33">
        <v>2023.0</v>
      </c>
      <c r="DE1240" s="33" t="s">
        <v>184</v>
      </c>
      <c r="DF1240" s="33"/>
      <c r="DG1240" s="33" t="s">
        <v>185</v>
      </c>
      <c r="DH1240" s="33" t="s">
        <v>186</v>
      </c>
      <c r="DI1240" s="5"/>
      <c r="DJ1240" s="5"/>
    </row>
    <row r="1241">
      <c r="A1241" s="33" t="s">
        <v>8045</v>
      </c>
      <c r="B1241" s="34">
        <v>44953.0</v>
      </c>
      <c r="C1241" s="35" t="s">
        <v>137</v>
      </c>
      <c r="D1241" s="35" t="s">
        <v>139</v>
      </c>
      <c r="E1241" s="35" t="s">
        <v>142</v>
      </c>
      <c r="F1241" s="36" t="s">
        <v>144</v>
      </c>
      <c r="G1241" s="33" t="s">
        <v>8046</v>
      </c>
      <c r="H1241" s="33" t="s">
        <v>8047</v>
      </c>
      <c r="I1241" s="33" t="s">
        <v>204</v>
      </c>
      <c r="J1241" s="33" t="s">
        <v>2331</v>
      </c>
      <c r="K1241" s="35" t="s">
        <v>150</v>
      </c>
      <c r="L1241" s="33" t="s">
        <v>1759</v>
      </c>
      <c r="M1241" s="5"/>
      <c r="N1241" s="33" t="s">
        <v>5531</v>
      </c>
      <c r="O1241" s="5"/>
      <c r="P1241" s="35" t="s">
        <v>153</v>
      </c>
      <c r="Q1241" s="35" t="s">
        <v>5531</v>
      </c>
      <c r="R1241" s="33">
        <v>76513.0</v>
      </c>
      <c r="S1241" s="37"/>
      <c r="T1241" s="33"/>
      <c r="U1241" s="33">
        <v>1.49</v>
      </c>
      <c r="V1241" s="33" t="s">
        <v>154</v>
      </c>
      <c r="W1241" s="33"/>
      <c r="X1241" s="33"/>
      <c r="Y1241" s="5"/>
      <c r="Z1241" s="5"/>
      <c r="AA1241" s="33">
        <v>1.0</v>
      </c>
      <c r="AB1241" s="33"/>
      <c r="AC1241" s="33">
        <v>1.0</v>
      </c>
      <c r="AD1241" s="5"/>
      <c r="AE1241" s="5"/>
      <c r="AF1241" s="5"/>
      <c r="AG1241" s="16"/>
      <c r="AH1241" s="38" t="str">
        <f t="shared" si="1"/>
        <v/>
      </c>
      <c r="AI1241" s="39">
        <f t="shared" si="2"/>
        <v>1</v>
      </c>
      <c r="AJ1241" s="37" t="str">
        <f t="shared" si="3"/>
        <v/>
      </c>
      <c r="AK1241" s="41" t="str">
        <f t="shared" si="4"/>
        <v/>
      </c>
      <c r="AL1241" s="35" t="s">
        <v>153</v>
      </c>
      <c r="AM1241" s="33" t="s">
        <v>1458</v>
      </c>
      <c r="AN1241" s="33" t="s">
        <v>1458</v>
      </c>
      <c r="AO1241" s="41"/>
      <c r="AP1241" s="33" t="s">
        <v>169</v>
      </c>
      <c r="AQ1241" s="33" t="s">
        <v>170</v>
      </c>
      <c r="AR1241" s="33">
        <v>150.0</v>
      </c>
      <c r="AS1241" s="42"/>
      <c r="AT1241" s="42"/>
      <c r="AU1241" s="42"/>
      <c r="AV1241" s="42"/>
      <c r="AW1241" s="42"/>
      <c r="AX1241" s="5"/>
      <c r="AY1241" s="33"/>
      <c r="AZ1241" s="33" t="s">
        <v>8048</v>
      </c>
      <c r="BA1241" s="5"/>
      <c r="BB1241" s="5"/>
      <c r="BC1241" s="33" t="s">
        <v>8049</v>
      </c>
      <c r="BD1241" s="33" t="s">
        <v>173</v>
      </c>
      <c r="BE1241" s="41"/>
      <c r="BF1241" s="35"/>
      <c r="BG1241" s="33" t="s">
        <v>169</v>
      </c>
      <c r="BH1241" s="5"/>
      <c r="BI1241" s="33">
        <v>150.0</v>
      </c>
      <c r="BJ1241" s="33" t="s">
        <v>170</v>
      </c>
      <c r="BK1241" s="5"/>
      <c r="BL1241" s="5">
        <f t="shared" si="5"/>
        <v>1997.25</v>
      </c>
      <c r="BM1241" s="5"/>
      <c r="BN1241" s="5"/>
      <c r="BO1241" s="42">
        <f t="shared" si="6"/>
        <v>1997.25</v>
      </c>
      <c r="BP1241" s="44"/>
      <c r="BQ1241" s="45"/>
      <c r="BR1241" s="47"/>
      <c r="BS1241" s="45"/>
      <c r="BT1241" s="37"/>
      <c r="BU1241" s="5"/>
      <c r="BV1241" s="38"/>
      <c r="BW1241" s="48"/>
      <c r="BX1241" s="44"/>
      <c r="BY1241" s="44"/>
      <c r="BZ1241" s="33" t="s">
        <v>131</v>
      </c>
      <c r="CA1241" s="5"/>
      <c r="CB1241" s="5"/>
      <c r="CC1241" s="33" t="s">
        <v>177</v>
      </c>
      <c r="CD1241" s="5"/>
      <c r="CE1241" s="5"/>
      <c r="CF1241" s="33" t="s">
        <v>178</v>
      </c>
      <c r="CG1241" s="33" t="s">
        <v>8050</v>
      </c>
      <c r="CH1241" s="5"/>
      <c r="CI1241" s="5"/>
      <c r="CJ1241" s="5"/>
      <c r="CK1241" s="33"/>
      <c r="CL1241" s="49">
        <v>44995.0</v>
      </c>
      <c r="CM1241" s="33" t="s">
        <v>180</v>
      </c>
      <c r="CN1241" s="5"/>
      <c r="CO1241" s="33">
        <v>1.0</v>
      </c>
      <c r="CP1241" s="33" t="s">
        <v>181</v>
      </c>
      <c r="CQ1241" s="50" t="str">
        <f t="shared" si="7"/>
        <v>26/10/1958</v>
      </c>
      <c r="CR1241" s="33" t="s">
        <v>182</v>
      </c>
      <c r="CS1241" s="33">
        <v>4.0</v>
      </c>
      <c r="CT1241" s="33">
        <v>5.0</v>
      </c>
      <c r="CU1241" s="33">
        <v>25.0</v>
      </c>
      <c r="CV1241" s="33">
        <v>1624.0</v>
      </c>
      <c r="CW1241" s="5"/>
      <c r="CX1241" s="5"/>
      <c r="CY1241" s="33">
        <v>-99.762606</v>
      </c>
      <c r="CZ1241" s="33">
        <v>20.700601</v>
      </c>
      <c r="DA1241" s="33">
        <v>4.411308676E9</v>
      </c>
      <c r="DB1241" s="33">
        <v>2.0</v>
      </c>
      <c r="DC1241" s="33" t="s">
        <v>183</v>
      </c>
      <c r="DD1241" s="33">
        <v>2023.0</v>
      </c>
      <c r="DE1241" s="33" t="s">
        <v>184</v>
      </c>
      <c r="DF1241" s="33"/>
      <c r="DG1241" s="33" t="s">
        <v>185</v>
      </c>
      <c r="DH1241" s="33" t="s">
        <v>186</v>
      </c>
      <c r="DI1241" s="5"/>
      <c r="DJ1241" s="5"/>
    </row>
    <row r="1242">
      <c r="A1242" s="33" t="s">
        <v>8051</v>
      </c>
      <c r="B1242" s="34">
        <v>44953.0</v>
      </c>
      <c r="C1242" s="35" t="s">
        <v>137</v>
      </c>
      <c r="D1242" s="35" t="s">
        <v>139</v>
      </c>
      <c r="E1242" s="35" t="s">
        <v>142</v>
      </c>
      <c r="F1242" s="36" t="s">
        <v>144</v>
      </c>
      <c r="G1242" s="33" t="s">
        <v>8052</v>
      </c>
      <c r="H1242" s="33" t="s">
        <v>4489</v>
      </c>
      <c r="I1242" s="33" t="s">
        <v>204</v>
      </c>
      <c r="J1242" s="33" t="s">
        <v>788</v>
      </c>
      <c r="K1242" s="35" t="s">
        <v>150</v>
      </c>
      <c r="L1242" s="33" t="s">
        <v>7950</v>
      </c>
      <c r="M1242" s="33">
        <v>20.0</v>
      </c>
      <c r="N1242" s="33" t="s">
        <v>5531</v>
      </c>
      <c r="O1242" s="5"/>
      <c r="P1242" s="35" t="s">
        <v>153</v>
      </c>
      <c r="Q1242" s="35" t="s">
        <v>5531</v>
      </c>
      <c r="R1242" s="33">
        <v>76513.0</v>
      </c>
      <c r="S1242" s="37"/>
      <c r="T1242" s="33"/>
      <c r="U1242" s="33">
        <v>4.65</v>
      </c>
      <c r="V1242" s="33" t="s">
        <v>154</v>
      </c>
      <c r="W1242" s="33"/>
      <c r="X1242" s="33"/>
      <c r="Y1242" s="5"/>
      <c r="Z1242" s="5"/>
      <c r="AA1242" s="33">
        <v>1.0</v>
      </c>
      <c r="AB1242" s="33"/>
      <c r="AC1242" s="33">
        <v>1.0</v>
      </c>
      <c r="AD1242" s="5"/>
      <c r="AE1242" s="5"/>
      <c r="AF1242" s="5"/>
      <c r="AG1242" s="16"/>
      <c r="AH1242" s="38" t="str">
        <f t="shared" si="1"/>
        <v/>
      </c>
      <c r="AI1242" s="39">
        <f t="shared" si="2"/>
        <v>1</v>
      </c>
      <c r="AJ1242" s="37" t="str">
        <f t="shared" si="3"/>
        <v/>
      </c>
      <c r="AK1242" s="41" t="str">
        <f t="shared" si="4"/>
        <v/>
      </c>
      <c r="AL1242" s="35" t="s">
        <v>153</v>
      </c>
      <c r="AM1242" s="33" t="s">
        <v>1458</v>
      </c>
      <c r="AN1242" s="33" t="s">
        <v>1458</v>
      </c>
      <c r="AO1242" s="41"/>
      <c r="AP1242" s="33" t="s">
        <v>169</v>
      </c>
      <c r="AQ1242" s="33" t="s">
        <v>170</v>
      </c>
      <c r="AR1242" s="33">
        <v>300.0</v>
      </c>
      <c r="AS1242" s="42"/>
      <c r="AT1242" s="42"/>
      <c r="AU1242" s="42"/>
      <c r="AV1242" s="42"/>
      <c r="AW1242" s="42"/>
      <c r="AX1242" s="5"/>
      <c r="AY1242" s="33"/>
      <c r="AZ1242" s="33" t="s">
        <v>8053</v>
      </c>
      <c r="BA1242" s="5"/>
      <c r="BB1242" s="5"/>
      <c r="BC1242" s="5" t="s">
        <v>8054</v>
      </c>
      <c r="BD1242" s="33" t="s">
        <v>173</v>
      </c>
      <c r="BE1242" s="41"/>
      <c r="BF1242" s="35"/>
      <c r="BG1242" s="33" t="s">
        <v>169</v>
      </c>
      <c r="BH1242" s="5"/>
      <c r="BI1242" s="33">
        <v>300.0</v>
      </c>
      <c r="BJ1242" s="33" t="s">
        <v>170</v>
      </c>
      <c r="BK1242" s="5"/>
      <c r="BL1242" s="5">
        <f t="shared" si="5"/>
        <v>3994.5</v>
      </c>
      <c r="BM1242" s="5"/>
      <c r="BN1242" s="5"/>
      <c r="BO1242" s="42">
        <f t="shared" si="6"/>
        <v>3994.5</v>
      </c>
      <c r="BP1242" s="44"/>
      <c r="BQ1242" s="45"/>
      <c r="BR1242" s="47"/>
      <c r="BS1242" s="45"/>
      <c r="BT1242" s="37"/>
      <c r="BU1242" s="5"/>
      <c r="BV1242" s="38"/>
      <c r="BW1242" s="48"/>
      <c r="BX1242" s="44"/>
      <c r="BY1242" s="44"/>
      <c r="BZ1242" s="33" t="s">
        <v>131</v>
      </c>
      <c r="CA1242" s="5"/>
      <c r="CB1242" s="5"/>
      <c r="CC1242" s="33" t="s">
        <v>177</v>
      </c>
      <c r="CD1242" s="5"/>
      <c r="CE1242" s="5"/>
      <c r="CF1242" s="33" t="s">
        <v>178</v>
      </c>
      <c r="CG1242" s="33" t="s">
        <v>8055</v>
      </c>
      <c r="CH1242" s="5"/>
      <c r="CI1242" s="5"/>
      <c r="CJ1242" s="5"/>
      <c r="CK1242" s="33"/>
      <c r="CL1242" s="49">
        <v>44995.0</v>
      </c>
      <c r="CM1242" s="33" t="s">
        <v>180</v>
      </c>
      <c r="CN1242" s="5"/>
      <c r="CO1242" s="33">
        <v>2.0</v>
      </c>
      <c r="CP1242" s="33" t="s">
        <v>181</v>
      </c>
      <c r="CQ1242" s="50" t="str">
        <f t="shared" si="7"/>
        <v>26/03/1939</v>
      </c>
      <c r="CR1242" s="33" t="s">
        <v>182</v>
      </c>
      <c r="CS1242" s="33">
        <v>4.0</v>
      </c>
      <c r="CT1242" s="33">
        <v>5.0</v>
      </c>
      <c r="CU1242" s="33">
        <v>25.0</v>
      </c>
      <c r="CV1242" s="33">
        <v>1624.0</v>
      </c>
      <c r="CW1242" s="5"/>
      <c r="CX1242" s="5"/>
      <c r="CY1242" s="33">
        <v>-99.761012</v>
      </c>
      <c r="CZ1242" s="33">
        <v>20.693515</v>
      </c>
      <c r="DA1242" s="33">
        <v>4.412342048E9</v>
      </c>
      <c r="DB1242" s="33">
        <v>2.0</v>
      </c>
      <c r="DC1242" s="33" t="s">
        <v>183</v>
      </c>
      <c r="DD1242" s="33">
        <v>2023.0</v>
      </c>
      <c r="DE1242" s="33" t="s">
        <v>184</v>
      </c>
      <c r="DF1242" s="33"/>
      <c r="DG1242" s="33" t="s">
        <v>185</v>
      </c>
      <c r="DH1242" s="33" t="s">
        <v>186</v>
      </c>
      <c r="DI1242" s="5"/>
      <c r="DJ1242" s="5"/>
    </row>
    <row r="1243">
      <c r="A1243" s="33" t="s">
        <v>8056</v>
      </c>
      <c r="B1243" s="34">
        <v>44953.0</v>
      </c>
      <c r="C1243" s="35" t="s">
        <v>137</v>
      </c>
      <c r="D1243" s="35" t="s">
        <v>139</v>
      </c>
      <c r="E1243" s="35" t="s">
        <v>142</v>
      </c>
      <c r="F1243" s="36" t="s">
        <v>144</v>
      </c>
      <c r="G1243" s="33" t="s">
        <v>8057</v>
      </c>
      <c r="H1243" s="33" t="s">
        <v>8058</v>
      </c>
      <c r="I1243" s="33" t="s">
        <v>204</v>
      </c>
      <c r="J1243" s="33" t="s">
        <v>204</v>
      </c>
      <c r="K1243" s="35" t="s">
        <v>150</v>
      </c>
      <c r="L1243" s="33" t="s">
        <v>3637</v>
      </c>
      <c r="M1243" s="33">
        <v>10.0</v>
      </c>
      <c r="N1243" s="33" t="s">
        <v>5531</v>
      </c>
      <c r="O1243" s="5"/>
      <c r="P1243" s="35" t="s">
        <v>153</v>
      </c>
      <c r="Q1243" s="35" t="s">
        <v>5531</v>
      </c>
      <c r="R1243" s="33">
        <v>76513.0</v>
      </c>
      <c r="S1243" s="37"/>
      <c r="T1243" s="33"/>
      <c r="U1243" s="33">
        <v>4.05</v>
      </c>
      <c r="V1243" s="33" t="s">
        <v>154</v>
      </c>
      <c r="W1243" s="33"/>
      <c r="X1243" s="33"/>
      <c r="Y1243" s="5"/>
      <c r="Z1243" s="5"/>
      <c r="AA1243" s="33">
        <v>1.0</v>
      </c>
      <c r="AB1243" s="33"/>
      <c r="AC1243" s="33">
        <v>1.0</v>
      </c>
      <c r="AD1243" s="5"/>
      <c r="AE1243" s="5"/>
      <c r="AF1243" s="5"/>
      <c r="AG1243" s="16"/>
      <c r="AH1243" s="38" t="str">
        <f t="shared" si="1"/>
        <v/>
      </c>
      <c r="AI1243" s="39">
        <f t="shared" si="2"/>
        <v>1</v>
      </c>
      <c r="AJ1243" s="37" t="str">
        <f t="shared" si="3"/>
        <v/>
      </c>
      <c r="AK1243" s="41" t="str">
        <f t="shared" si="4"/>
        <v/>
      </c>
      <c r="AL1243" s="35" t="s">
        <v>153</v>
      </c>
      <c r="AM1243" s="33" t="s">
        <v>1458</v>
      </c>
      <c r="AN1243" s="33" t="s">
        <v>1458</v>
      </c>
      <c r="AO1243" s="41"/>
      <c r="AP1243" s="33" t="s">
        <v>169</v>
      </c>
      <c r="AQ1243" s="33" t="s">
        <v>170</v>
      </c>
      <c r="AR1243" s="33">
        <v>300.0</v>
      </c>
      <c r="AS1243" s="42"/>
      <c r="AT1243" s="42"/>
      <c r="AU1243" s="42"/>
      <c r="AV1243" s="42"/>
      <c r="AW1243" s="42"/>
      <c r="AX1243" s="5"/>
      <c r="AY1243" s="33"/>
      <c r="AZ1243" s="33" t="s">
        <v>8059</v>
      </c>
      <c r="BA1243" s="5"/>
      <c r="BB1243" s="5"/>
      <c r="BC1243" s="5" t="s">
        <v>8060</v>
      </c>
      <c r="BD1243" s="33" t="s">
        <v>173</v>
      </c>
      <c r="BE1243" s="41"/>
      <c r="BF1243" s="35"/>
      <c r="BG1243" s="33" t="s">
        <v>169</v>
      </c>
      <c r="BH1243" s="5"/>
      <c r="BI1243" s="33">
        <v>300.0</v>
      </c>
      <c r="BJ1243" s="33" t="s">
        <v>170</v>
      </c>
      <c r="BK1243" s="5"/>
      <c r="BL1243" s="5">
        <f t="shared" si="5"/>
        <v>3994.5</v>
      </c>
      <c r="BM1243" s="5"/>
      <c r="BN1243" s="5"/>
      <c r="BO1243" s="42">
        <f t="shared" si="6"/>
        <v>3994.5</v>
      </c>
      <c r="BP1243" s="44"/>
      <c r="BQ1243" s="45"/>
      <c r="BR1243" s="47"/>
      <c r="BS1243" s="45"/>
      <c r="BT1243" s="37"/>
      <c r="BU1243" s="5"/>
      <c r="BV1243" s="38"/>
      <c r="BW1243" s="48"/>
      <c r="BX1243" s="44"/>
      <c r="BY1243" s="44"/>
      <c r="BZ1243" s="33" t="s">
        <v>131</v>
      </c>
      <c r="CA1243" s="5"/>
      <c r="CB1243" s="5"/>
      <c r="CC1243" s="33" t="s">
        <v>177</v>
      </c>
      <c r="CD1243" s="5"/>
      <c r="CE1243" s="5"/>
      <c r="CF1243" s="33" t="s">
        <v>178</v>
      </c>
      <c r="CG1243" s="33" t="s">
        <v>8061</v>
      </c>
      <c r="CH1243" s="5"/>
      <c r="CI1243" s="5"/>
      <c r="CJ1243" s="5"/>
      <c r="CK1243" s="33"/>
      <c r="CL1243" s="49">
        <v>44995.0</v>
      </c>
      <c r="CM1243" s="33" t="s">
        <v>180</v>
      </c>
      <c r="CN1243" s="5"/>
      <c r="CO1243" s="33">
        <v>2.0</v>
      </c>
      <c r="CP1243" s="33" t="s">
        <v>181</v>
      </c>
      <c r="CQ1243" s="50" t="str">
        <f t="shared" si="7"/>
        <v>27/11/1942</v>
      </c>
      <c r="CR1243" s="33" t="s">
        <v>182</v>
      </c>
      <c r="CS1243" s="33">
        <v>4.0</v>
      </c>
      <c r="CT1243" s="33">
        <v>5.0</v>
      </c>
      <c r="CU1243" s="33">
        <v>25.0</v>
      </c>
      <c r="CV1243" s="33">
        <v>1624.0</v>
      </c>
      <c r="CW1243" s="5"/>
      <c r="CX1243" s="5"/>
      <c r="CY1243" s="33">
        <v>-99.760556</v>
      </c>
      <c r="CZ1243" s="33">
        <v>20.699948</v>
      </c>
      <c r="DA1243" s="33">
        <v>4.41234204E9</v>
      </c>
      <c r="DB1243" s="33">
        <v>2.0</v>
      </c>
      <c r="DC1243" s="33" t="s">
        <v>183</v>
      </c>
      <c r="DD1243" s="33">
        <v>2023.0</v>
      </c>
      <c r="DE1243" s="33" t="s">
        <v>184</v>
      </c>
      <c r="DF1243" s="33"/>
      <c r="DG1243" s="33" t="s">
        <v>185</v>
      </c>
      <c r="DH1243" s="33" t="s">
        <v>186</v>
      </c>
      <c r="DI1243" s="5"/>
      <c r="DJ1243" s="5"/>
    </row>
    <row r="1244">
      <c r="A1244" s="33" t="s">
        <v>8062</v>
      </c>
      <c r="B1244" s="34">
        <v>44953.0</v>
      </c>
      <c r="C1244" s="35" t="s">
        <v>137</v>
      </c>
      <c r="D1244" s="35" t="s">
        <v>139</v>
      </c>
      <c r="E1244" s="35" t="s">
        <v>142</v>
      </c>
      <c r="F1244" s="36" t="s">
        <v>144</v>
      </c>
      <c r="G1244" s="33" t="s">
        <v>8063</v>
      </c>
      <c r="H1244" s="33" t="s">
        <v>3918</v>
      </c>
      <c r="I1244" s="33" t="s">
        <v>204</v>
      </c>
      <c r="J1244" s="33" t="s">
        <v>204</v>
      </c>
      <c r="K1244" s="35" t="s">
        <v>150</v>
      </c>
      <c r="L1244" s="33" t="s">
        <v>3637</v>
      </c>
      <c r="M1244" s="33">
        <v>9.0</v>
      </c>
      <c r="N1244" s="33" t="s">
        <v>5531</v>
      </c>
      <c r="O1244" s="5"/>
      <c r="P1244" s="35" t="s">
        <v>153</v>
      </c>
      <c r="Q1244" s="35" t="s">
        <v>5531</v>
      </c>
      <c r="R1244" s="33">
        <v>76513.0</v>
      </c>
      <c r="S1244" s="37"/>
      <c r="T1244" s="33"/>
      <c r="U1244" s="33">
        <v>1.38</v>
      </c>
      <c r="V1244" s="33" t="s">
        <v>154</v>
      </c>
      <c r="W1244" s="33"/>
      <c r="X1244" s="33"/>
      <c r="Y1244" s="5"/>
      <c r="Z1244" s="5"/>
      <c r="AA1244" s="33">
        <v>1.0</v>
      </c>
      <c r="AB1244" s="33"/>
      <c r="AC1244" s="33">
        <v>1.0</v>
      </c>
      <c r="AD1244" s="5"/>
      <c r="AE1244" s="5"/>
      <c r="AF1244" s="5"/>
      <c r="AG1244" s="16"/>
      <c r="AH1244" s="38" t="str">
        <f t="shared" si="1"/>
        <v/>
      </c>
      <c r="AI1244" s="39">
        <f t="shared" si="2"/>
        <v>1</v>
      </c>
      <c r="AJ1244" s="37" t="str">
        <f t="shared" si="3"/>
        <v/>
      </c>
      <c r="AK1244" s="41" t="str">
        <f t="shared" si="4"/>
        <v/>
      </c>
      <c r="AL1244" s="35" t="s">
        <v>153</v>
      </c>
      <c r="AM1244" s="33" t="s">
        <v>1458</v>
      </c>
      <c r="AN1244" s="33" t="s">
        <v>1458</v>
      </c>
      <c r="AO1244" s="41"/>
      <c r="AP1244" s="33" t="s">
        <v>169</v>
      </c>
      <c r="AQ1244" s="33" t="s">
        <v>170</v>
      </c>
      <c r="AR1244" s="33">
        <v>150.0</v>
      </c>
      <c r="AS1244" s="42"/>
      <c r="AT1244" s="42"/>
      <c r="AU1244" s="42"/>
      <c r="AV1244" s="42"/>
      <c r="AW1244" s="42"/>
      <c r="AX1244" s="5"/>
      <c r="AY1244" s="33"/>
      <c r="AZ1244" s="33" t="s">
        <v>8064</v>
      </c>
      <c r="BA1244" s="5"/>
      <c r="BB1244" s="5"/>
      <c r="BC1244" s="5" t="s">
        <v>8065</v>
      </c>
      <c r="BD1244" s="33" t="s">
        <v>173</v>
      </c>
      <c r="BE1244" s="41"/>
      <c r="BF1244" s="35"/>
      <c r="BG1244" s="33" t="s">
        <v>169</v>
      </c>
      <c r="BH1244" s="5"/>
      <c r="BI1244" s="33">
        <v>150.0</v>
      </c>
      <c r="BJ1244" s="33" t="s">
        <v>170</v>
      </c>
      <c r="BK1244" s="5"/>
      <c r="BL1244" s="5">
        <f t="shared" si="5"/>
        <v>1997.25</v>
      </c>
      <c r="BM1244" s="5"/>
      <c r="BN1244" s="5"/>
      <c r="BO1244" s="42">
        <f t="shared" si="6"/>
        <v>1997.25</v>
      </c>
      <c r="BP1244" s="44"/>
      <c r="BQ1244" s="45"/>
      <c r="BR1244" s="47"/>
      <c r="BS1244" s="45"/>
      <c r="BT1244" s="37"/>
      <c r="BU1244" s="5"/>
      <c r="BV1244" s="38"/>
      <c r="BW1244" s="48"/>
      <c r="BX1244" s="44"/>
      <c r="BY1244" s="44"/>
      <c r="BZ1244" s="33" t="s">
        <v>131</v>
      </c>
      <c r="CA1244" s="5"/>
      <c r="CB1244" s="5"/>
      <c r="CC1244" s="33" t="s">
        <v>177</v>
      </c>
      <c r="CD1244" s="5"/>
      <c r="CE1244" s="5"/>
      <c r="CF1244" s="33" t="s">
        <v>178</v>
      </c>
      <c r="CG1244" s="33" t="s">
        <v>8066</v>
      </c>
      <c r="CH1244" s="5"/>
      <c r="CI1244" s="5"/>
      <c r="CJ1244" s="5"/>
      <c r="CK1244" s="33"/>
      <c r="CL1244" s="49">
        <v>44995.0</v>
      </c>
      <c r="CM1244" s="33" t="s">
        <v>180</v>
      </c>
      <c r="CN1244" s="5"/>
      <c r="CO1244" s="33">
        <v>1.0</v>
      </c>
      <c r="CP1244" s="33" t="s">
        <v>181</v>
      </c>
      <c r="CQ1244" s="50" t="str">
        <f t="shared" si="7"/>
        <v>17/10/1963</v>
      </c>
      <c r="CR1244" s="33" t="s">
        <v>182</v>
      </c>
      <c r="CS1244" s="33">
        <v>4.0</v>
      </c>
      <c r="CT1244" s="33">
        <v>5.0</v>
      </c>
      <c r="CU1244" s="33">
        <v>25.0</v>
      </c>
      <c r="CV1244" s="33">
        <v>1624.0</v>
      </c>
      <c r="CW1244" s="5"/>
      <c r="CX1244" s="5"/>
      <c r="CY1244" s="33">
        <v>-99.760556</v>
      </c>
      <c r="CZ1244" s="33">
        <v>20.699948</v>
      </c>
      <c r="DA1244" s="33">
        <v>4.411520601E9</v>
      </c>
      <c r="DB1244" s="33">
        <v>2.0</v>
      </c>
      <c r="DC1244" s="33" t="s">
        <v>183</v>
      </c>
      <c r="DD1244" s="33">
        <v>2023.0</v>
      </c>
      <c r="DE1244" s="33" t="s">
        <v>184</v>
      </c>
      <c r="DF1244" s="33"/>
      <c r="DG1244" s="33" t="s">
        <v>185</v>
      </c>
      <c r="DH1244" s="33" t="s">
        <v>186</v>
      </c>
      <c r="DI1244" s="5"/>
      <c r="DJ1244" s="5"/>
    </row>
    <row r="1245">
      <c r="A1245" s="33" t="s">
        <v>8067</v>
      </c>
      <c r="B1245" s="34">
        <v>44953.0</v>
      </c>
      <c r="C1245" s="35" t="s">
        <v>137</v>
      </c>
      <c r="D1245" s="35" t="s">
        <v>139</v>
      </c>
      <c r="E1245" s="35" t="s">
        <v>142</v>
      </c>
      <c r="F1245" s="36" t="s">
        <v>144</v>
      </c>
      <c r="G1245" s="33" t="s">
        <v>8068</v>
      </c>
      <c r="H1245" s="33" t="s">
        <v>2821</v>
      </c>
      <c r="I1245" s="33" t="s">
        <v>204</v>
      </c>
      <c r="J1245" s="33" t="s">
        <v>220</v>
      </c>
      <c r="K1245" s="35" t="s">
        <v>150</v>
      </c>
      <c r="L1245" s="33" t="s">
        <v>7983</v>
      </c>
      <c r="M1245" s="5"/>
      <c r="N1245" s="33" t="s">
        <v>5531</v>
      </c>
      <c r="O1245" s="5"/>
      <c r="P1245" s="35" t="s">
        <v>153</v>
      </c>
      <c r="Q1245" s="35" t="s">
        <v>5531</v>
      </c>
      <c r="R1245" s="33">
        <v>76513.0</v>
      </c>
      <c r="S1245" s="37"/>
      <c r="T1245" s="33"/>
      <c r="U1245" s="33">
        <v>4.01</v>
      </c>
      <c r="V1245" s="33" t="s">
        <v>154</v>
      </c>
      <c r="W1245" s="33"/>
      <c r="X1245" s="33"/>
      <c r="Y1245" s="5"/>
      <c r="Z1245" s="5"/>
      <c r="AA1245" s="33">
        <v>1.0</v>
      </c>
      <c r="AB1245" s="33"/>
      <c r="AC1245" s="33">
        <v>1.0</v>
      </c>
      <c r="AD1245" s="5"/>
      <c r="AE1245" s="5"/>
      <c r="AF1245" s="5"/>
      <c r="AG1245" s="16"/>
      <c r="AH1245" s="38" t="str">
        <f t="shared" si="1"/>
        <v/>
      </c>
      <c r="AI1245" s="39">
        <f t="shared" si="2"/>
        <v>1</v>
      </c>
      <c r="AJ1245" s="37" t="str">
        <f t="shared" si="3"/>
        <v/>
      </c>
      <c r="AK1245" s="41" t="str">
        <f t="shared" si="4"/>
        <v/>
      </c>
      <c r="AL1245" s="35" t="s">
        <v>153</v>
      </c>
      <c r="AM1245" s="33" t="s">
        <v>1458</v>
      </c>
      <c r="AN1245" s="33" t="s">
        <v>1458</v>
      </c>
      <c r="AO1245" s="41"/>
      <c r="AP1245" s="33" t="s">
        <v>169</v>
      </c>
      <c r="AQ1245" s="33" t="s">
        <v>170</v>
      </c>
      <c r="AR1245" s="33">
        <v>300.0</v>
      </c>
      <c r="AS1245" s="42"/>
      <c r="AT1245" s="42"/>
      <c r="AU1245" s="42"/>
      <c r="AV1245" s="42"/>
      <c r="AW1245" s="42"/>
      <c r="AX1245" s="5"/>
      <c r="AY1245" s="33"/>
      <c r="AZ1245" s="33" t="s">
        <v>8069</v>
      </c>
      <c r="BA1245" s="5"/>
      <c r="BB1245" s="5"/>
      <c r="BC1245" s="5" t="s">
        <v>8070</v>
      </c>
      <c r="BD1245" s="33" t="s">
        <v>173</v>
      </c>
      <c r="BE1245" s="41"/>
      <c r="BF1245" s="35"/>
      <c r="BG1245" s="33" t="s">
        <v>169</v>
      </c>
      <c r="BH1245" s="5"/>
      <c r="BI1245" s="33">
        <v>300.0</v>
      </c>
      <c r="BJ1245" s="33" t="s">
        <v>170</v>
      </c>
      <c r="BK1245" s="5"/>
      <c r="BL1245" s="5">
        <f t="shared" si="5"/>
        <v>3994.5</v>
      </c>
      <c r="BM1245" s="5"/>
      <c r="BN1245" s="5"/>
      <c r="BO1245" s="42">
        <f t="shared" si="6"/>
        <v>3994.5</v>
      </c>
      <c r="BP1245" s="44"/>
      <c r="BQ1245" s="45"/>
      <c r="BR1245" s="47"/>
      <c r="BS1245" s="45"/>
      <c r="BT1245" s="37"/>
      <c r="BU1245" s="5"/>
      <c r="BV1245" s="38"/>
      <c r="BW1245" s="48"/>
      <c r="BX1245" s="44"/>
      <c r="BY1245" s="44"/>
      <c r="BZ1245" s="33" t="s">
        <v>131</v>
      </c>
      <c r="CA1245" s="5"/>
      <c r="CB1245" s="5"/>
      <c r="CC1245" s="33" t="s">
        <v>177</v>
      </c>
      <c r="CD1245" s="5"/>
      <c r="CE1245" s="5"/>
      <c r="CF1245" s="33" t="s">
        <v>178</v>
      </c>
      <c r="CG1245" s="33" t="s">
        <v>8071</v>
      </c>
      <c r="CH1245" s="5"/>
      <c r="CI1245" s="5"/>
      <c r="CJ1245" s="5"/>
      <c r="CK1245" s="33"/>
      <c r="CL1245" s="49">
        <v>44995.0</v>
      </c>
      <c r="CM1245" s="33" t="s">
        <v>180</v>
      </c>
      <c r="CN1245" s="5"/>
      <c r="CO1245" s="33">
        <v>2.0</v>
      </c>
      <c r="CP1245" s="33" t="s">
        <v>181</v>
      </c>
      <c r="CQ1245" s="50" t="str">
        <f t="shared" si="7"/>
        <v>06/03/1947</v>
      </c>
      <c r="CR1245" s="33" t="s">
        <v>182</v>
      </c>
      <c r="CS1245" s="33">
        <v>4.0</v>
      </c>
      <c r="CT1245" s="33">
        <v>5.0</v>
      </c>
      <c r="CU1245" s="33">
        <v>25.0</v>
      </c>
      <c r="CV1245" s="33">
        <v>1624.0</v>
      </c>
      <c r="CW1245" s="5"/>
      <c r="CX1245" s="5"/>
      <c r="CY1245" s="33">
        <v>-99.761721</v>
      </c>
      <c r="CZ1245" s="33">
        <v>20.700275</v>
      </c>
      <c r="DA1245" s="33">
        <v>4.412032139E9</v>
      </c>
      <c r="DB1245" s="33">
        <v>2.0</v>
      </c>
      <c r="DC1245" s="33" t="s">
        <v>183</v>
      </c>
      <c r="DD1245" s="33">
        <v>2023.0</v>
      </c>
      <c r="DE1245" s="33" t="s">
        <v>184</v>
      </c>
      <c r="DF1245" s="33"/>
      <c r="DG1245" s="33" t="s">
        <v>185</v>
      </c>
      <c r="DH1245" s="33" t="s">
        <v>186</v>
      </c>
      <c r="DI1245" s="5"/>
      <c r="DJ1245" s="5"/>
    </row>
    <row r="1246">
      <c r="A1246" s="33" t="s">
        <v>8072</v>
      </c>
      <c r="B1246" s="34">
        <v>44953.0</v>
      </c>
      <c r="C1246" s="35" t="s">
        <v>137</v>
      </c>
      <c r="D1246" s="35" t="s">
        <v>139</v>
      </c>
      <c r="E1246" s="35" t="s">
        <v>142</v>
      </c>
      <c r="F1246" s="36" t="s">
        <v>144</v>
      </c>
      <c r="G1246" s="33" t="s">
        <v>8073</v>
      </c>
      <c r="H1246" s="33" t="s">
        <v>761</v>
      </c>
      <c r="I1246" s="33" t="s">
        <v>204</v>
      </c>
      <c r="J1246" s="33" t="s">
        <v>1519</v>
      </c>
      <c r="K1246" s="35" t="s">
        <v>150</v>
      </c>
      <c r="L1246" s="33" t="s">
        <v>2468</v>
      </c>
      <c r="M1246" s="5"/>
      <c r="N1246" s="33" t="s">
        <v>5531</v>
      </c>
      <c r="O1246" s="5"/>
      <c r="P1246" s="35" t="s">
        <v>153</v>
      </c>
      <c r="Q1246" s="35" t="s">
        <v>5531</v>
      </c>
      <c r="R1246" s="33">
        <v>76513.0</v>
      </c>
      <c r="S1246" s="37"/>
      <c r="T1246" s="33"/>
      <c r="U1246" s="33">
        <v>1.55</v>
      </c>
      <c r="V1246" s="33" t="s">
        <v>154</v>
      </c>
      <c r="W1246" s="33"/>
      <c r="X1246" s="33"/>
      <c r="Y1246" s="5"/>
      <c r="Z1246" s="5"/>
      <c r="AA1246" s="33">
        <v>1.0</v>
      </c>
      <c r="AB1246" s="33">
        <v>1.0</v>
      </c>
      <c r="AC1246" s="33"/>
      <c r="AD1246" s="5"/>
      <c r="AE1246" s="5"/>
      <c r="AF1246" s="5"/>
      <c r="AG1246" s="16"/>
      <c r="AH1246" s="38" t="str">
        <f t="shared" si="1"/>
        <v/>
      </c>
      <c r="AI1246" s="39" t="str">
        <f t="shared" si="2"/>
        <v/>
      </c>
      <c r="AJ1246" s="37" t="str">
        <f t="shared" si="3"/>
        <v/>
      </c>
      <c r="AK1246" s="41" t="str">
        <f t="shared" si="4"/>
        <v/>
      </c>
      <c r="AL1246" s="35" t="s">
        <v>153</v>
      </c>
      <c r="AM1246" s="33" t="s">
        <v>1458</v>
      </c>
      <c r="AN1246" s="33" t="s">
        <v>1458</v>
      </c>
      <c r="AO1246" s="41"/>
      <c r="AP1246" s="33" t="s">
        <v>169</v>
      </c>
      <c r="AQ1246" s="33" t="s">
        <v>170</v>
      </c>
      <c r="AR1246" s="33">
        <v>150.0</v>
      </c>
      <c r="AS1246" s="42"/>
      <c r="AT1246" s="42"/>
      <c r="AU1246" s="42"/>
      <c r="AV1246" s="42"/>
      <c r="AW1246" s="42"/>
      <c r="AX1246" s="5"/>
      <c r="AY1246" s="33"/>
      <c r="AZ1246" s="33" t="s">
        <v>8074</v>
      </c>
      <c r="BA1246" s="5"/>
      <c r="BB1246" s="5"/>
      <c r="BC1246" s="5" t="s">
        <v>8075</v>
      </c>
      <c r="BD1246" s="33" t="s">
        <v>173</v>
      </c>
      <c r="BE1246" s="41"/>
      <c r="BF1246" s="35"/>
      <c r="BG1246" s="33" t="s">
        <v>169</v>
      </c>
      <c r="BH1246" s="5"/>
      <c r="BI1246" s="33">
        <v>150.0</v>
      </c>
      <c r="BJ1246" s="33" t="s">
        <v>170</v>
      </c>
      <c r="BK1246" s="5"/>
      <c r="BL1246" s="5">
        <f t="shared" si="5"/>
        <v>1997.25</v>
      </c>
      <c r="BM1246" s="5"/>
      <c r="BN1246" s="5"/>
      <c r="BO1246" s="42">
        <f t="shared" si="6"/>
        <v>1997.25</v>
      </c>
      <c r="BP1246" s="44"/>
      <c r="BQ1246" s="45"/>
      <c r="BR1246" s="47"/>
      <c r="BS1246" s="45"/>
      <c r="BT1246" s="37"/>
      <c r="BU1246" s="5"/>
      <c r="BV1246" s="38"/>
      <c r="BW1246" s="48"/>
      <c r="BX1246" s="44"/>
      <c r="BY1246" s="44"/>
      <c r="BZ1246" s="33" t="s">
        <v>131</v>
      </c>
      <c r="CA1246" s="5"/>
      <c r="CB1246" s="5"/>
      <c r="CC1246" s="33" t="s">
        <v>177</v>
      </c>
      <c r="CD1246" s="5"/>
      <c r="CE1246" s="5"/>
      <c r="CF1246" s="33" t="s">
        <v>178</v>
      </c>
      <c r="CG1246" s="33" t="s">
        <v>8076</v>
      </c>
      <c r="CH1246" s="5"/>
      <c r="CI1246" s="5"/>
      <c r="CJ1246" s="5"/>
      <c r="CK1246" s="33"/>
      <c r="CL1246" s="49">
        <v>44995.0</v>
      </c>
      <c r="CM1246" s="33" t="s">
        <v>180</v>
      </c>
      <c r="CN1246" s="5"/>
      <c r="CO1246" s="33">
        <v>1.0</v>
      </c>
      <c r="CP1246" s="33" t="s">
        <v>181</v>
      </c>
      <c r="CQ1246" s="50" t="str">
        <f t="shared" si="7"/>
        <v>14/01/1976</v>
      </c>
      <c r="CR1246" s="33" t="s">
        <v>243</v>
      </c>
      <c r="CS1246" s="33">
        <v>4.0</v>
      </c>
      <c r="CT1246" s="33">
        <v>5.0</v>
      </c>
      <c r="CU1246" s="33">
        <v>25.0</v>
      </c>
      <c r="CV1246" s="33">
        <v>1624.0</v>
      </c>
      <c r="CW1246" s="5"/>
      <c r="CX1246" s="5"/>
      <c r="CY1246" s="33">
        <v>-99.760495</v>
      </c>
      <c r="CZ1246" s="33">
        <v>20.699918</v>
      </c>
      <c r="DA1246" s="33">
        <v>4.411524723E9</v>
      </c>
      <c r="DB1246" s="33">
        <v>2.0</v>
      </c>
      <c r="DC1246" s="33" t="s">
        <v>183</v>
      </c>
      <c r="DD1246" s="33">
        <v>2023.0</v>
      </c>
      <c r="DE1246" s="33" t="s">
        <v>184</v>
      </c>
      <c r="DF1246" s="33"/>
      <c r="DG1246" s="33" t="s">
        <v>185</v>
      </c>
      <c r="DH1246" s="33" t="s">
        <v>186</v>
      </c>
      <c r="DI1246" s="5"/>
      <c r="DJ1246" s="5"/>
    </row>
    <row r="1247">
      <c r="A1247" s="33" t="s">
        <v>8077</v>
      </c>
      <c r="B1247" s="34">
        <v>44953.0</v>
      </c>
      <c r="C1247" s="35" t="s">
        <v>137</v>
      </c>
      <c r="D1247" s="35" t="s">
        <v>139</v>
      </c>
      <c r="E1247" s="35" t="s">
        <v>142</v>
      </c>
      <c r="F1247" s="36" t="s">
        <v>144</v>
      </c>
      <c r="G1247" s="33" t="s">
        <v>8078</v>
      </c>
      <c r="H1247" s="33" t="s">
        <v>3871</v>
      </c>
      <c r="I1247" s="33" t="s">
        <v>204</v>
      </c>
      <c r="J1247" s="33" t="s">
        <v>788</v>
      </c>
      <c r="K1247" s="35" t="s">
        <v>150</v>
      </c>
      <c r="L1247" s="33" t="s">
        <v>7950</v>
      </c>
      <c r="M1247" s="33">
        <v>18.0</v>
      </c>
      <c r="N1247" s="33" t="s">
        <v>5531</v>
      </c>
      <c r="O1247" s="5"/>
      <c r="P1247" s="35" t="s">
        <v>153</v>
      </c>
      <c r="Q1247" s="35" t="s">
        <v>5531</v>
      </c>
      <c r="R1247" s="33">
        <v>76513.0</v>
      </c>
      <c r="S1247" s="37"/>
      <c r="T1247" s="33"/>
      <c r="U1247" s="33">
        <v>3.3</v>
      </c>
      <c r="V1247" s="33" t="s">
        <v>154</v>
      </c>
      <c r="W1247" s="33"/>
      <c r="X1247" s="33"/>
      <c r="Y1247" s="5"/>
      <c r="Z1247" s="5"/>
      <c r="AA1247" s="33">
        <v>1.0</v>
      </c>
      <c r="AB1247" s="33"/>
      <c r="AC1247" s="33">
        <v>1.0</v>
      </c>
      <c r="AD1247" s="5"/>
      <c r="AE1247" s="5"/>
      <c r="AF1247" s="5"/>
      <c r="AG1247" s="16"/>
      <c r="AH1247" s="38" t="str">
        <f t="shared" si="1"/>
        <v/>
      </c>
      <c r="AI1247" s="39">
        <f t="shared" si="2"/>
        <v>1</v>
      </c>
      <c r="AJ1247" s="37" t="str">
        <f t="shared" si="3"/>
        <v/>
      </c>
      <c r="AK1247" s="41" t="str">
        <f t="shared" si="4"/>
        <v/>
      </c>
      <c r="AL1247" s="35" t="s">
        <v>153</v>
      </c>
      <c r="AM1247" s="33" t="s">
        <v>1458</v>
      </c>
      <c r="AN1247" s="33" t="s">
        <v>1458</v>
      </c>
      <c r="AO1247" s="41"/>
      <c r="AP1247" s="33" t="s">
        <v>169</v>
      </c>
      <c r="AQ1247" s="33" t="s">
        <v>170</v>
      </c>
      <c r="AR1247" s="33">
        <v>300.0</v>
      </c>
      <c r="AS1247" s="42"/>
      <c r="AT1247" s="42"/>
      <c r="AU1247" s="42"/>
      <c r="AV1247" s="42"/>
      <c r="AW1247" s="42"/>
      <c r="AX1247" s="5"/>
      <c r="AY1247" s="33"/>
      <c r="AZ1247" s="33" t="s">
        <v>8079</v>
      </c>
      <c r="BA1247" s="5"/>
      <c r="BB1247" s="5"/>
      <c r="BC1247" s="5" t="s">
        <v>8080</v>
      </c>
      <c r="BD1247" s="33" t="s">
        <v>173</v>
      </c>
      <c r="BE1247" s="41"/>
      <c r="BF1247" s="35"/>
      <c r="BG1247" s="33" t="s">
        <v>169</v>
      </c>
      <c r="BH1247" s="5"/>
      <c r="BI1247" s="33">
        <v>300.0</v>
      </c>
      <c r="BJ1247" s="33" t="s">
        <v>170</v>
      </c>
      <c r="BK1247" s="5"/>
      <c r="BL1247" s="5">
        <f t="shared" si="5"/>
        <v>3994.5</v>
      </c>
      <c r="BM1247" s="5"/>
      <c r="BN1247" s="5"/>
      <c r="BO1247" s="42">
        <f t="shared" si="6"/>
        <v>3994.5</v>
      </c>
      <c r="BP1247" s="44"/>
      <c r="BQ1247" s="45"/>
      <c r="BR1247" s="47"/>
      <c r="BS1247" s="45"/>
      <c r="BT1247" s="37"/>
      <c r="BU1247" s="5"/>
      <c r="BV1247" s="38"/>
      <c r="BW1247" s="48"/>
      <c r="BX1247" s="44"/>
      <c r="BY1247" s="44"/>
      <c r="BZ1247" s="33" t="s">
        <v>131</v>
      </c>
      <c r="CA1247" s="5"/>
      <c r="CB1247" s="5"/>
      <c r="CC1247" s="33" t="s">
        <v>177</v>
      </c>
      <c r="CD1247" s="5"/>
      <c r="CE1247" s="5"/>
      <c r="CF1247" s="33" t="s">
        <v>178</v>
      </c>
      <c r="CG1247" s="33" t="s">
        <v>8081</v>
      </c>
      <c r="CH1247" s="5"/>
      <c r="CI1247" s="5"/>
      <c r="CJ1247" s="5"/>
      <c r="CK1247" s="33"/>
      <c r="CL1247" s="49">
        <v>44995.0</v>
      </c>
      <c r="CM1247" s="33" t="s">
        <v>180</v>
      </c>
      <c r="CN1247" s="5"/>
      <c r="CO1247" s="33">
        <v>2.0</v>
      </c>
      <c r="CP1247" s="33" t="s">
        <v>181</v>
      </c>
      <c r="CQ1247" s="50" t="str">
        <f t="shared" si="7"/>
        <v>31/10/1947</v>
      </c>
      <c r="CR1247" s="33" t="s">
        <v>182</v>
      </c>
      <c r="CS1247" s="33">
        <v>4.0</v>
      </c>
      <c r="CT1247" s="33">
        <v>5.0</v>
      </c>
      <c r="CU1247" s="33">
        <v>25.0</v>
      </c>
      <c r="CV1247" s="33">
        <v>1624.0</v>
      </c>
      <c r="CW1247" s="5"/>
      <c r="CX1247" s="5"/>
      <c r="CY1247" s="33">
        <v>-99.761012</v>
      </c>
      <c r="CZ1247" s="33">
        <v>20.693515</v>
      </c>
      <c r="DA1247" s="33">
        <v>4.411147444E9</v>
      </c>
      <c r="DB1247" s="33">
        <v>2.0</v>
      </c>
      <c r="DC1247" s="33" t="s">
        <v>183</v>
      </c>
      <c r="DD1247" s="33">
        <v>2023.0</v>
      </c>
      <c r="DE1247" s="33" t="s">
        <v>184</v>
      </c>
      <c r="DF1247" s="33"/>
      <c r="DG1247" s="33" t="s">
        <v>185</v>
      </c>
      <c r="DH1247" s="33" t="s">
        <v>186</v>
      </c>
      <c r="DI1247" s="5"/>
      <c r="DJ1247" s="5"/>
    </row>
    <row r="1248">
      <c r="A1248" s="33" t="s">
        <v>8082</v>
      </c>
      <c r="B1248" s="34">
        <v>44953.0</v>
      </c>
      <c r="C1248" s="35" t="s">
        <v>137</v>
      </c>
      <c r="D1248" s="35" t="s">
        <v>139</v>
      </c>
      <c r="E1248" s="35" t="s">
        <v>142</v>
      </c>
      <c r="F1248" s="36" t="s">
        <v>144</v>
      </c>
      <c r="G1248" s="33" t="s">
        <v>8083</v>
      </c>
      <c r="H1248" s="33" t="s">
        <v>8084</v>
      </c>
      <c r="I1248" s="33" t="s">
        <v>204</v>
      </c>
      <c r="J1248" s="33" t="s">
        <v>204</v>
      </c>
      <c r="K1248" s="35" t="s">
        <v>150</v>
      </c>
      <c r="L1248" s="33" t="s">
        <v>8085</v>
      </c>
      <c r="M1248" s="5"/>
      <c r="N1248" s="33" t="s">
        <v>5531</v>
      </c>
      <c r="O1248" s="5"/>
      <c r="P1248" s="35" t="s">
        <v>153</v>
      </c>
      <c r="Q1248" s="35" t="s">
        <v>5531</v>
      </c>
      <c r="R1248" s="33">
        <v>76513.0</v>
      </c>
      <c r="S1248" s="37"/>
      <c r="T1248" s="33"/>
      <c r="U1248" s="33">
        <v>2.37</v>
      </c>
      <c r="V1248" s="33" t="s">
        <v>154</v>
      </c>
      <c r="W1248" s="33"/>
      <c r="X1248" s="33"/>
      <c r="Y1248" s="5"/>
      <c r="Z1248" s="5"/>
      <c r="AA1248" s="33">
        <v>1.0</v>
      </c>
      <c r="AB1248" s="33">
        <v>1.0</v>
      </c>
      <c r="AC1248" s="33"/>
      <c r="AD1248" s="5"/>
      <c r="AE1248" s="5"/>
      <c r="AF1248" s="5"/>
      <c r="AG1248" s="16"/>
      <c r="AH1248" s="38">
        <f t="shared" si="1"/>
        <v>1</v>
      </c>
      <c r="AI1248" s="39" t="str">
        <f t="shared" si="2"/>
        <v/>
      </c>
      <c r="AJ1248" s="37" t="str">
        <f t="shared" si="3"/>
        <v/>
      </c>
      <c r="AK1248" s="41" t="str">
        <f t="shared" si="4"/>
        <v/>
      </c>
      <c r="AL1248" s="35" t="s">
        <v>153</v>
      </c>
      <c r="AM1248" s="33" t="s">
        <v>1458</v>
      </c>
      <c r="AN1248" s="33" t="s">
        <v>1458</v>
      </c>
      <c r="AO1248" s="41"/>
      <c r="AP1248" s="33" t="s">
        <v>169</v>
      </c>
      <c r="AQ1248" s="33" t="s">
        <v>170</v>
      </c>
      <c r="AR1248" s="33">
        <v>300.0</v>
      </c>
      <c r="AS1248" s="42"/>
      <c r="AT1248" s="42"/>
      <c r="AU1248" s="42"/>
      <c r="AV1248" s="42"/>
      <c r="AW1248" s="42"/>
      <c r="AX1248" s="5"/>
      <c r="AY1248" s="33"/>
      <c r="AZ1248" s="33" t="s">
        <v>8086</v>
      </c>
      <c r="BA1248" s="5"/>
      <c r="BB1248" s="5"/>
      <c r="BC1248" s="5" t="s">
        <v>8087</v>
      </c>
      <c r="BD1248" s="33" t="s">
        <v>173</v>
      </c>
      <c r="BE1248" s="41"/>
      <c r="BF1248" s="35"/>
      <c r="BG1248" s="33" t="s">
        <v>169</v>
      </c>
      <c r="BH1248" s="5"/>
      <c r="BI1248" s="33">
        <v>300.0</v>
      </c>
      <c r="BJ1248" s="33" t="s">
        <v>170</v>
      </c>
      <c r="BK1248" s="5"/>
      <c r="BL1248" s="5">
        <f t="shared" si="5"/>
        <v>3994.5</v>
      </c>
      <c r="BM1248" s="5"/>
      <c r="BN1248" s="5"/>
      <c r="BO1248" s="42">
        <f t="shared" si="6"/>
        <v>3994.5</v>
      </c>
      <c r="BP1248" s="44"/>
      <c r="BQ1248" s="45"/>
      <c r="BR1248" s="47"/>
      <c r="BS1248" s="45"/>
      <c r="BT1248" s="37"/>
      <c r="BU1248" s="5"/>
      <c r="BV1248" s="38"/>
      <c r="BW1248" s="48"/>
      <c r="BX1248" s="44"/>
      <c r="BY1248" s="44"/>
      <c r="BZ1248" s="33" t="s">
        <v>131</v>
      </c>
      <c r="CA1248" s="5"/>
      <c r="CB1248" s="5"/>
      <c r="CC1248" s="33" t="s">
        <v>177</v>
      </c>
      <c r="CD1248" s="5"/>
      <c r="CE1248" s="5"/>
      <c r="CF1248" s="33" t="s">
        <v>178</v>
      </c>
      <c r="CG1248" s="33" t="s">
        <v>8088</v>
      </c>
      <c r="CH1248" s="5"/>
      <c r="CI1248" s="5"/>
      <c r="CJ1248" s="5"/>
      <c r="CK1248" s="33"/>
      <c r="CL1248" s="49">
        <v>44995.0</v>
      </c>
      <c r="CM1248" s="33" t="s">
        <v>180</v>
      </c>
      <c r="CN1248" s="5"/>
      <c r="CO1248" s="33">
        <v>2.0</v>
      </c>
      <c r="CP1248" s="33" t="s">
        <v>181</v>
      </c>
      <c r="CQ1248" s="50" t="str">
        <f t="shared" si="7"/>
        <v>01/08/1938</v>
      </c>
      <c r="CR1248" s="33" t="s">
        <v>243</v>
      </c>
      <c r="CS1248" s="33">
        <v>4.0</v>
      </c>
      <c r="CT1248" s="33">
        <v>5.0</v>
      </c>
      <c r="CU1248" s="33">
        <v>25.0</v>
      </c>
      <c r="CV1248" s="33">
        <v>1624.0</v>
      </c>
      <c r="CW1248" s="5"/>
      <c r="CX1248" s="5"/>
      <c r="CY1248" s="33">
        <v>-99.760546</v>
      </c>
      <c r="CZ1248" s="33">
        <v>20.699996</v>
      </c>
      <c r="DA1248" s="33">
        <v>4.41120876E9</v>
      </c>
      <c r="DB1248" s="33">
        <v>2.0</v>
      </c>
      <c r="DC1248" s="33" t="s">
        <v>183</v>
      </c>
      <c r="DD1248" s="33">
        <v>2023.0</v>
      </c>
      <c r="DE1248" s="33" t="s">
        <v>184</v>
      </c>
      <c r="DF1248" s="33"/>
      <c r="DG1248" s="33" t="s">
        <v>185</v>
      </c>
      <c r="DH1248" s="33" t="s">
        <v>186</v>
      </c>
      <c r="DI1248" s="5"/>
      <c r="DJ1248" s="5"/>
    </row>
    <row r="1249">
      <c r="A1249" s="33" t="s">
        <v>8089</v>
      </c>
      <c r="B1249" s="34">
        <v>44953.0</v>
      </c>
      <c r="C1249" s="35" t="s">
        <v>137</v>
      </c>
      <c r="D1249" s="35" t="s">
        <v>139</v>
      </c>
      <c r="E1249" s="35" t="s">
        <v>142</v>
      </c>
      <c r="F1249" s="36" t="s">
        <v>144</v>
      </c>
      <c r="G1249" s="33" t="s">
        <v>8090</v>
      </c>
      <c r="H1249" s="33" t="s">
        <v>8091</v>
      </c>
      <c r="I1249" s="33" t="s">
        <v>1449</v>
      </c>
      <c r="J1249" s="33" t="s">
        <v>213</v>
      </c>
      <c r="K1249" s="35" t="s">
        <v>150</v>
      </c>
      <c r="L1249" s="33" t="s">
        <v>7937</v>
      </c>
      <c r="M1249" s="5"/>
      <c r="N1249" s="33" t="s">
        <v>5531</v>
      </c>
      <c r="O1249" s="5"/>
      <c r="P1249" s="35" t="s">
        <v>153</v>
      </c>
      <c r="Q1249" s="35" t="s">
        <v>5531</v>
      </c>
      <c r="R1249" s="33">
        <v>76513.0</v>
      </c>
      <c r="S1249" s="37"/>
      <c r="T1249" s="33"/>
      <c r="U1249" s="33">
        <v>1.11</v>
      </c>
      <c r="V1249" s="33" t="s">
        <v>154</v>
      </c>
      <c r="W1249" s="33"/>
      <c r="X1249" s="33"/>
      <c r="Y1249" s="5"/>
      <c r="Z1249" s="5"/>
      <c r="AA1249" s="33">
        <v>1.0</v>
      </c>
      <c r="AB1249" s="33"/>
      <c r="AC1249" s="33">
        <v>1.0</v>
      </c>
      <c r="AD1249" s="5"/>
      <c r="AE1249" s="5"/>
      <c r="AF1249" s="5"/>
      <c r="AG1249" s="16"/>
      <c r="AH1249" s="38" t="str">
        <f t="shared" si="1"/>
        <v/>
      </c>
      <c r="AI1249" s="39" t="str">
        <f t="shared" si="2"/>
        <v/>
      </c>
      <c r="AJ1249" s="37" t="str">
        <f t="shared" si="3"/>
        <v/>
      </c>
      <c r="AK1249" s="41" t="str">
        <f t="shared" si="4"/>
        <v/>
      </c>
      <c r="AL1249" s="35" t="s">
        <v>153</v>
      </c>
      <c r="AM1249" s="33" t="s">
        <v>1458</v>
      </c>
      <c r="AN1249" s="33" t="s">
        <v>1458</v>
      </c>
      <c r="AO1249" s="41"/>
      <c r="AP1249" s="33" t="s">
        <v>169</v>
      </c>
      <c r="AQ1249" s="33" t="s">
        <v>170</v>
      </c>
      <c r="AR1249" s="33">
        <v>150.0</v>
      </c>
      <c r="AS1249" s="42"/>
      <c r="AT1249" s="42"/>
      <c r="AU1249" s="42"/>
      <c r="AV1249" s="42"/>
      <c r="AW1249" s="42"/>
      <c r="AX1249" s="5"/>
      <c r="AY1249" s="33"/>
      <c r="AZ1249" s="33" t="s">
        <v>8092</v>
      </c>
      <c r="BA1249" s="5"/>
      <c r="BB1249" s="5"/>
      <c r="BC1249" s="5" t="s">
        <v>8093</v>
      </c>
      <c r="BD1249" s="33" t="s">
        <v>173</v>
      </c>
      <c r="BE1249" s="41"/>
      <c r="BF1249" s="35"/>
      <c r="BG1249" s="33" t="s">
        <v>169</v>
      </c>
      <c r="BH1249" s="5"/>
      <c r="BI1249" s="33">
        <v>150.0</v>
      </c>
      <c r="BJ1249" s="33" t="s">
        <v>170</v>
      </c>
      <c r="BK1249" s="5"/>
      <c r="BL1249" s="5">
        <f t="shared" si="5"/>
        <v>1997.25</v>
      </c>
      <c r="BM1249" s="5"/>
      <c r="BN1249" s="5"/>
      <c r="BO1249" s="42">
        <f t="shared" si="6"/>
        <v>1997.25</v>
      </c>
      <c r="BP1249" s="44"/>
      <c r="BQ1249" s="45"/>
      <c r="BR1249" s="47"/>
      <c r="BS1249" s="45"/>
      <c r="BT1249" s="37"/>
      <c r="BU1249" s="5"/>
      <c r="BV1249" s="38"/>
      <c r="BW1249" s="48"/>
      <c r="BX1249" s="44"/>
      <c r="BY1249" s="44"/>
      <c r="BZ1249" s="33" t="s">
        <v>131</v>
      </c>
      <c r="CA1249" s="5"/>
      <c r="CB1249" s="5"/>
      <c r="CC1249" s="33" t="s">
        <v>177</v>
      </c>
      <c r="CD1249" s="5"/>
      <c r="CE1249" s="5"/>
      <c r="CF1249" s="33" t="s">
        <v>178</v>
      </c>
      <c r="CG1249" s="33" t="s">
        <v>8094</v>
      </c>
      <c r="CH1249" s="5"/>
      <c r="CI1249" s="5"/>
      <c r="CJ1249" s="5"/>
      <c r="CK1249" s="33"/>
      <c r="CL1249" s="49">
        <v>44995.0</v>
      </c>
      <c r="CM1249" s="33" t="s">
        <v>180</v>
      </c>
      <c r="CN1249" s="5"/>
      <c r="CO1249" s="33">
        <v>1.0</v>
      </c>
      <c r="CP1249" s="33" t="s">
        <v>181</v>
      </c>
      <c r="CQ1249" s="50" t="str">
        <f t="shared" si="7"/>
        <v>16/05/1971</v>
      </c>
      <c r="CR1249" s="33" t="s">
        <v>182</v>
      </c>
      <c r="CS1249" s="33">
        <v>4.0</v>
      </c>
      <c r="CT1249" s="33">
        <v>5.0</v>
      </c>
      <c r="CU1249" s="33">
        <v>25.0</v>
      </c>
      <c r="CV1249" s="33">
        <v>1624.0</v>
      </c>
      <c r="CW1249" s="5"/>
      <c r="CX1249" s="5"/>
      <c r="CY1249" s="33">
        <v>-99.760546</v>
      </c>
      <c r="CZ1249" s="33">
        <v>20.699996</v>
      </c>
      <c r="DA1249" s="33">
        <v>4.412125875E9</v>
      </c>
      <c r="DB1249" s="33">
        <v>2.0</v>
      </c>
      <c r="DC1249" s="33" t="s">
        <v>183</v>
      </c>
      <c r="DD1249" s="33">
        <v>2023.0</v>
      </c>
      <c r="DE1249" s="33" t="s">
        <v>184</v>
      </c>
      <c r="DF1249" s="33"/>
      <c r="DG1249" s="33" t="s">
        <v>185</v>
      </c>
      <c r="DH1249" s="33" t="s">
        <v>186</v>
      </c>
      <c r="DI1249" s="5"/>
      <c r="DJ1249" s="5"/>
    </row>
    <row r="1250">
      <c r="A1250" s="33" t="s">
        <v>8095</v>
      </c>
      <c r="B1250" s="34">
        <v>44953.0</v>
      </c>
      <c r="C1250" s="35" t="s">
        <v>137</v>
      </c>
      <c r="D1250" s="35" t="s">
        <v>139</v>
      </c>
      <c r="E1250" s="35" t="s">
        <v>142</v>
      </c>
      <c r="F1250" s="36" t="s">
        <v>144</v>
      </c>
      <c r="G1250" s="33" t="s">
        <v>8096</v>
      </c>
      <c r="H1250" s="33" t="s">
        <v>581</v>
      </c>
      <c r="I1250" s="33" t="s">
        <v>1449</v>
      </c>
      <c r="J1250" s="33" t="s">
        <v>204</v>
      </c>
      <c r="K1250" s="35" t="s">
        <v>150</v>
      </c>
      <c r="L1250" s="33" t="s">
        <v>2349</v>
      </c>
      <c r="M1250" s="5"/>
      <c r="N1250" s="33" t="s">
        <v>5531</v>
      </c>
      <c r="O1250" s="5"/>
      <c r="P1250" s="35" t="s">
        <v>153</v>
      </c>
      <c r="Q1250" s="35" t="s">
        <v>5531</v>
      </c>
      <c r="R1250" s="33">
        <v>76513.0</v>
      </c>
      <c r="S1250" s="37"/>
      <c r="T1250" s="33"/>
      <c r="U1250" s="33">
        <v>2.18</v>
      </c>
      <c r="V1250" s="33" t="s">
        <v>154</v>
      </c>
      <c r="W1250" s="33"/>
      <c r="X1250" s="33"/>
      <c r="Y1250" s="5"/>
      <c r="Z1250" s="5"/>
      <c r="AA1250" s="33">
        <v>1.0</v>
      </c>
      <c r="AB1250" s="33"/>
      <c r="AC1250" s="33">
        <v>1.0</v>
      </c>
      <c r="AD1250" s="5"/>
      <c r="AE1250" s="5"/>
      <c r="AF1250" s="5"/>
      <c r="AG1250" s="16"/>
      <c r="AH1250" s="38" t="str">
        <f t="shared" si="1"/>
        <v/>
      </c>
      <c r="AI1250" s="39">
        <f t="shared" si="2"/>
        <v>1</v>
      </c>
      <c r="AJ1250" s="37" t="str">
        <f t="shared" si="3"/>
        <v/>
      </c>
      <c r="AK1250" s="41" t="str">
        <f t="shared" si="4"/>
        <v/>
      </c>
      <c r="AL1250" s="35" t="s">
        <v>153</v>
      </c>
      <c r="AM1250" s="33" t="s">
        <v>1458</v>
      </c>
      <c r="AN1250" s="33" t="s">
        <v>1458</v>
      </c>
      <c r="AO1250" s="41"/>
      <c r="AP1250" s="33" t="s">
        <v>169</v>
      </c>
      <c r="AQ1250" s="33" t="s">
        <v>170</v>
      </c>
      <c r="AR1250" s="33">
        <v>300.0</v>
      </c>
      <c r="AS1250" s="42"/>
      <c r="AT1250" s="42"/>
      <c r="AU1250" s="42"/>
      <c r="AV1250" s="42"/>
      <c r="AW1250" s="42"/>
      <c r="AX1250" s="5"/>
      <c r="AY1250" s="33"/>
      <c r="AZ1250" s="33" t="s">
        <v>8097</v>
      </c>
      <c r="BA1250" s="5"/>
      <c r="BB1250" s="5"/>
      <c r="BC1250" s="5" t="s">
        <v>8098</v>
      </c>
      <c r="BD1250" s="33" t="s">
        <v>173</v>
      </c>
      <c r="BE1250" s="41"/>
      <c r="BF1250" s="35"/>
      <c r="BG1250" s="33" t="s">
        <v>169</v>
      </c>
      <c r="BH1250" s="5"/>
      <c r="BI1250" s="33">
        <v>300.0</v>
      </c>
      <c r="BJ1250" s="33" t="s">
        <v>170</v>
      </c>
      <c r="BK1250" s="5"/>
      <c r="BL1250" s="5">
        <f t="shared" si="5"/>
        <v>3994.5</v>
      </c>
      <c r="BM1250" s="5"/>
      <c r="BN1250" s="5"/>
      <c r="BO1250" s="42">
        <f t="shared" si="6"/>
        <v>3994.5</v>
      </c>
      <c r="BP1250" s="44"/>
      <c r="BQ1250" s="45"/>
      <c r="BR1250" s="47"/>
      <c r="BS1250" s="45"/>
      <c r="BT1250" s="37"/>
      <c r="BU1250" s="5"/>
      <c r="BV1250" s="38"/>
      <c r="BW1250" s="48"/>
      <c r="BX1250" s="44"/>
      <c r="BY1250" s="44"/>
      <c r="BZ1250" s="33" t="s">
        <v>131</v>
      </c>
      <c r="CA1250" s="5"/>
      <c r="CB1250" s="5"/>
      <c r="CC1250" s="33" t="s">
        <v>177</v>
      </c>
      <c r="CD1250" s="5"/>
      <c r="CE1250" s="5"/>
      <c r="CF1250" s="33" t="s">
        <v>178</v>
      </c>
      <c r="CG1250" s="33" t="s">
        <v>8099</v>
      </c>
      <c r="CH1250" s="5"/>
      <c r="CI1250" s="5"/>
      <c r="CJ1250" s="5"/>
      <c r="CK1250" s="33"/>
      <c r="CL1250" s="49">
        <v>44995.0</v>
      </c>
      <c r="CM1250" s="33" t="s">
        <v>180</v>
      </c>
      <c r="CN1250" s="5"/>
      <c r="CO1250" s="33">
        <v>2.0</v>
      </c>
      <c r="CP1250" s="33" t="s">
        <v>181</v>
      </c>
      <c r="CQ1250" s="50" t="str">
        <f t="shared" si="7"/>
        <v>02/09/1962</v>
      </c>
      <c r="CR1250" s="33" t="s">
        <v>182</v>
      </c>
      <c r="CS1250" s="33">
        <v>4.0</v>
      </c>
      <c r="CT1250" s="33">
        <v>5.0</v>
      </c>
      <c r="CU1250" s="33">
        <v>25.0</v>
      </c>
      <c r="CV1250" s="33">
        <v>1624.0</v>
      </c>
      <c r="CW1250" s="5"/>
      <c r="CX1250" s="5"/>
      <c r="CY1250" s="33">
        <v>-99.761034</v>
      </c>
      <c r="CZ1250" s="33">
        <v>20.697018</v>
      </c>
      <c r="DA1250" s="33">
        <v>4.411194769E9</v>
      </c>
      <c r="DB1250" s="33">
        <v>2.0</v>
      </c>
      <c r="DC1250" s="33" t="s">
        <v>183</v>
      </c>
      <c r="DD1250" s="33">
        <v>2023.0</v>
      </c>
      <c r="DE1250" s="33" t="s">
        <v>184</v>
      </c>
      <c r="DF1250" s="33"/>
      <c r="DG1250" s="33" t="s">
        <v>185</v>
      </c>
      <c r="DH1250" s="33" t="s">
        <v>186</v>
      </c>
      <c r="DI1250" s="5"/>
      <c r="DJ1250" s="5"/>
    </row>
    <row r="1251">
      <c r="A1251" s="33" t="s">
        <v>8100</v>
      </c>
      <c r="B1251" s="34">
        <v>44953.0</v>
      </c>
      <c r="C1251" s="35" t="s">
        <v>137</v>
      </c>
      <c r="D1251" s="35" t="s">
        <v>139</v>
      </c>
      <c r="E1251" s="35" t="s">
        <v>142</v>
      </c>
      <c r="F1251" s="36" t="s">
        <v>144</v>
      </c>
      <c r="G1251" s="33" t="s">
        <v>8101</v>
      </c>
      <c r="H1251" s="33" t="s">
        <v>1725</v>
      </c>
      <c r="I1251" s="33" t="s">
        <v>1449</v>
      </c>
      <c r="J1251" s="33" t="s">
        <v>190</v>
      </c>
      <c r="K1251" s="35" t="s">
        <v>150</v>
      </c>
      <c r="L1251" s="33" t="s">
        <v>2468</v>
      </c>
      <c r="M1251" s="5"/>
      <c r="N1251" s="33" t="s">
        <v>5531</v>
      </c>
      <c r="O1251" s="5"/>
      <c r="P1251" s="35" t="s">
        <v>153</v>
      </c>
      <c r="Q1251" s="35" t="s">
        <v>5531</v>
      </c>
      <c r="R1251" s="33">
        <v>76513.0</v>
      </c>
      <c r="S1251" s="37"/>
      <c r="T1251" s="33"/>
      <c r="U1251" s="33">
        <v>2.88</v>
      </c>
      <c r="V1251" s="33" t="s">
        <v>154</v>
      </c>
      <c r="W1251" s="33"/>
      <c r="X1251" s="33"/>
      <c r="Y1251" s="5"/>
      <c r="Z1251" s="5"/>
      <c r="AA1251" s="33">
        <v>1.0</v>
      </c>
      <c r="AB1251" s="33"/>
      <c r="AC1251" s="33">
        <v>1.0</v>
      </c>
      <c r="AD1251" s="5"/>
      <c r="AE1251" s="5"/>
      <c r="AF1251" s="5"/>
      <c r="AG1251" s="16"/>
      <c r="AH1251" s="38" t="str">
        <f t="shared" si="1"/>
        <v/>
      </c>
      <c r="AI1251" s="39">
        <f t="shared" si="2"/>
        <v>1</v>
      </c>
      <c r="AJ1251" s="37" t="str">
        <f t="shared" si="3"/>
        <v/>
      </c>
      <c r="AK1251" s="41" t="str">
        <f t="shared" si="4"/>
        <v/>
      </c>
      <c r="AL1251" s="35" t="s">
        <v>153</v>
      </c>
      <c r="AM1251" s="33" t="s">
        <v>1458</v>
      </c>
      <c r="AN1251" s="33" t="s">
        <v>1458</v>
      </c>
      <c r="AO1251" s="41"/>
      <c r="AP1251" s="33" t="s">
        <v>169</v>
      </c>
      <c r="AQ1251" s="33" t="s">
        <v>170</v>
      </c>
      <c r="AR1251" s="33">
        <v>300.0</v>
      </c>
      <c r="AS1251" s="42"/>
      <c r="AT1251" s="42"/>
      <c r="AU1251" s="42"/>
      <c r="AV1251" s="42"/>
      <c r="AW1251" s="42"/>
      <c r="AX1251" s="5"/>
      <c r="AY1251" s="33"/>
      <c r="AZ1251" s="33" t="s">
        <v>8102</v>
      </c>
      <c r="BA1251" s="5"/>
      <c r="BB1251" s="5"/>
      <c r="BC1251" s="5" t="s">
        <v>8103</v>
      </c>
      <c r="BD1251" s="33" t="s">
        <v>173</v>
      </c>
      <c r="BE1251" s="41"/>
      <c r="BF1251" s="35"/>
      <c r="BG1251" s="33" t="s">
        <v>169</v>
      </c>
      <c r="BH1251" s="5"/>
      <c r="BI1251" s="33">
        <v>300.0</v>
      </c>
      <c r="BJ1251" s="33" t="s">
        <v>170</v>
      </c>
      <c r="BK1251" s="5"/>
      <c r="BL1251" s="5">
        <f t="shared" si="5"/>
        <v>3994.5</v>
      </c>
      <c r="BM1251" s="5"/>
      <c r="BN1251" s="5"/>
      <c r="BO1251" s="42">
        <f t="shared" si="6"/>
        <v>3994.5</v>
      </c>
      <c r="BP1251" s="44"/>
      <c r="BQ1251" s="45"/>
      <c r="BR1251" s="47"/>
      <c r="BS1251" s="45"/>
      <c r="BT1251" s="37"/>
      <c r="BU1251" s="5"/>
      <c r="BV1251" s="38"/>
      <c r="BW1251" s="48"/>
      <c r="BX1251" s="44"/>
      <c r="BY1251" s="44"/>
      <c r="BZ1251" s="33" t="s">
        <v>131</v>
      </c>
      <c r="CA1251" s="5"/>
      <c r="CB1251" s="5"/>
      <c r="CC1251" s="33" t="s">
        <v>177</v>
      </c>
      <c r="CD1251" s="5"/>
      <c r="CE1251" s="5"/>
      <c r="CF1251" s="33" t="s">
        <v>178</v>
      </c>
      <c r="CG1251" s="33" t="s">
        <v>8104</v>
      </c>
      <c r="CH1251" s="5"/>
      <c r="CI1251" s="5"/>
      <c r="CJ1251" s="5"/>
      <c r="CK1251" s="33"/>
      <c r="CL1251" s="49">
        <v>44995.0</v>
      </c>
      <c r="CM1251" s="33" t="s">
        <v>180</v>
      </c>
      <c r="CN1251" s="5"/>
      <c r="CO1251" s="33">
        <v>2.0</v>
      </c>
      <c r="CP1251" s="33" t="s">
        <v>181</v>
      </c>
      <c r="CQ1251" s="50" t="str">
        <f t="shared" si="7"/>
        <v>10/09/1939</v>
      </c>
      <c r="CR1251" s="33" t="s">
        <v>182</v>
      </c>
      <c r="CS1251" s="33">
        <v>4.0</v>
      </c>
      <c r="CT1251" s="33">
        <v>5.0</v>
      </c>
      <c r="CU1251" s="33">
        <v>25.0</v>
      </c>
      <c r="CV1251" s="33">
        <v>1624.0</v>
      </c>
      <c r="CW1251" s="5"/>
      <c r="CX1251" s="5"/>
      <c r="CY1251" s="33">
        <v>-99.760495</v>
      </c>
      <c r="CZ1251" s="33">
        <v>20.699918</v>
      </c>
      <c r="DA1251" s="33">
        <v>4.412342036E9</v>
      </c>
      <c r="DB1251" s="33">
        <v>2.0</v>
      </c>
      <c r="DC1251" s="33" t="s">
        <v>183</v>
      </c>
      <c r="DD1251" s="33">
        <v>2023.0</v>
      </c>
      <c r="DE1251" s="33" t="s">
        <v>184</v>
      </c>
      <c r="DF1251" s="33"/>
      <c r="DG1251" s="33" t="s">
        <v>185</v>
      </c>
      <c r="DH1251" s="33" t="s">
        <v>186</v>
      </c>
      <c r="DI1251" s="5"/>
      <c r="DJ1251" s="5"/>
    </row>
    <row r="1252">
      <c r="A1252" s="33" t="s">
        <v>8105</v>
      </c>
      <c r="B1252" s="34">
        <v>44953.0</v>
      </c>
      <c r="C1252" s="35" t="s">
        <v>137</v>
      </c>
      <c r="D1252" s="35" t="s">
        <v>139</v>
      </c>
      <c r="E1252" s="35" t="s">
        <v>142</v>
      </c>
      <c r="F1252" s="36" t="s">
        <v>144</v>
      </c>
      <c r="G1252" s="33" t="s">
        <v>8106</v>
      </c>
      <c r="H1252" s="33" t="s">
        <v>2008</v>
      </c>
      <c r="I1252" s="33" t="s">
        <v>255</v>
      </c>
      <c r="J1252" s="33" t="s">
        <v>414</v>
      </c>
      <c r="K1252" s="35" t="s">
        <v>150</v>
      </c>
      <c r="L1252" s="33" t="s">
        <v>7794</v>
      </c>
      <c r="M1252" s="33">
        <v>4.0</v>
      </c>
      <c r="N1252" s="33" t="s">
        <v>5531</v>
      </c>
      <c r="O1252" s="5"/>
      <c r="P1252" s="35" t="s">
        <v>153</v>
      </c>
      <c r="Q1252" s="35" t="s">
        <v>5531</v>
      </c>
      <c r="R1252" s="33">
        <v>76513.0</v>
      </c>
      <c r="S1252" s="37"/>
      <c r="T1252" s="33"/>
      <c r="U1252" s="33">
        <v>2.44</v>
      </c>
      <c r="V1252" s="33" t="s">
        <v>154</v>
      </c>
      <c r="W1252" s="33"/>
      <c r="X1252" s="33"/>
      <c r="Y1252" s="5"/>
      <c r="Z1252" s="5"/>
      <c r="AA1252" s="33">
        <v>1.0</v>
      </c>
      <c r="AB1252" s="33"/>
      <c r="AC1252" s="33">
        <v>1.0</v>
      </c>
      <c r="AD1252" s="5"/>
      <c r="AE1252" s="5"/>
      <c r="AF1252" s="5"/>
      <c r="AG1252" s="16"/>
      <c r="AH1252" s="38" t="str">
        <f t="shared" si="1"/>
        <v/>
      </c>
      <c r="AI1252" s="39" t="str">
        <f t="shared" si="2"/>
        <v/>
      </c>
      <c r="AJ1252" s="37" t="str">
        <f t="shared" si="3"/>
        <v/>
      </c>
      <c r="AK1252" s="41" t="str">
        <f t="shared" si="4"/>
        <v/>
      </c>
      <c r="AL1252" s="35" t="s">
        <v>153</v>
      </c>
      <c r="AM1252" s="33" t="s">
        <v>1458</v>
      </c>
      <c r="AN1252" s="33" t="s">
        <v>1458</v>
      </c>
      <c r="AO1252" s="41"/>
      <c r="AP1252" s="33" t="s">
        <v>169</v>
      </c>
      <c r="AQ1252" s="33" t="s">
        <v>170</v>
      </c>
      <c r="AR1252" s="33">
        <v>300.0</v>
      </c>
      <c r="AS1252" s="42"/>
      <c r="AT1252" s="42"/>
      <c r="AU1252" s="42"/>
      <c r="AV1252" s="42"/>
      <c r="AW1252" s="42"/>
      <c r="AX1252" s="5"/>
      <c r="AY1252" s="33"/>
      <c r="AZ1252" s="33" t="s">
        <v>8107</v>
      </c>
      <c r="BA1252" s="5"/>
      <c r="BB1252" s="5"/>
      <c r="BC1252" s="5" t="s">
        <v>8108</v>
      </c>
      <c r="BD1252" s="33" t="s">
        <v>173</v>
      </c>
      <c r="BE1252" s="41"/>
      <c r="BF1252" s="35"/>
      <c r="BG1252" s="33" t="s">
        <v>169</v>
      </c>
      <c r="BH1252" s="5"/>
      <c r="BI1252" s="33">
        <v>300.0</v>
      </c>
      <c r="BJ1252" s="33" t="s">
        <v>170</v>
      </c>
      <c r="BK1252" s="5"/>
      <c r="BL1252" s="5">
        <f t="shared" si="5"/>
        <v>3994.5</v>
      </c>
      <c r="BM1252" s="5"/>
      <c r="BN1252" s="5"/>
      <c r="BO1252" s="42">
        <f t="shared" si="6"/>
        <v>3994.5</v>
      </c>
      <c r="BP1252" s="44"/>
      <c r="BQ1252" s="45"/>
      <c r="BR1252" s="47"/>
      <c r="BS1252" s="45"/>
      <c r="BT1252" s="37"/>
      <c r="BU1252" s="5"/>
      <c r="BV1252" s="38"/>
      <c r="BW1252" s="48"/>
      <c r="BX1252" s="44"/>
      <c r="BY1252" s="44"/>
      <c r="BZ1252" s="33" t="s">
        <v>131</v>
      </c>
      <c r="CA1252" s="5"/>
      <c r="CB1252" s="5"/>
      <c r="CC1252" s="33" t="s">
        <v>177</v>
      </c>
      <c r="CD1252" s="5"/>
      <c r="CE1252" s="5"/>
      <c r="CF1252" s="33" t="s">
        <v>178</v>
      </c>
      <c r="CG1252" s="33" t="s">
        <v>8109</v>
      </c>
      <c r="CH1252" s="5"/>
      <c r="CI1252" s="5"/>
      <c r="CJ1252" s="5"/>
      <c r="CK1252" s="33"/>
      <c r="CL1252" s="49">
        <v>44995.0</v>
      </c>
      <c r="CM1252" s="33" t="s">
        <v>180</v>
      </c>
      <c r="CN1252" s="5"/>
      <c r="CO1252" s="33">
        <v>2.0</v>
      </c>
      <c r="CP1252" s="33" t="s">
        <v>181</v>
      </c>
      <c r="CQ1252" s="50" t="str">
        <f t="shared" si="7"/>
        <v>04/10/1968</v>
      </c>
      <c r="CR1252" s="33" t="s">
        <v>182</v>
      </c>
      <c r="CS1252" s="33">
        <v>4.0</v>
      </c>
      <c r="CT1252" s="33">
        <v>5.0</v>
      </c>
      <c r="CU1252" s="33">
        <v>25.0</v>
      </c>
      <c r="CV1252" s="33">
        <v>1624.0</v>
      </c>
      <c r="CW1252" s="5"/>
      <c r="CX1252" s="5"/>
      <c r="CY1252" s="33">
        <v>-99.760495</v>
      </c>
      <c r="CZ1252" s="33">
        <v>20.699918</v>
      </c>
      <c r="DA1252" s="33">
        <v>4.4219266E9</v>
      </c>
      <c r="DB1252" s="33">
        <v>1.0</v>
      </c>
      <c r="DC1252" s="33" t="s">
        <v>183</v>
      </c>
      <c r="DD1252" s="33">
        <v>2023.0</v>
      </c>
      <c r="DE1252" s="33" t="s">
        <v>184</v>
      </c>
      <c r="DF1252" s="33"/>
      <c r="DG1252" s="33" t="s">
        <v>185</v>
      </c>
      <c r="DH1252" s="33" t="s">
        <v>186</v>
      </c>
      <c r="DI1252" s="5"/>
      <c r="DJ1252" s="5"/>
    </row>
    <row r="1253">
      <c r="A1253" s="33" t="s">
        <v>8110</v>
      </c>
      <c r="B1253" s="34">
        <v>44953.0</v>
      </c>
      <c r="C1253" s="35" t="s">
        <v>137</v>
      </c>
      <c r="D1253" s="35" t="s">
        <v>139</v>
      </c>
      <c r="E1253" s="35" t="s">
        <v>142</v>
      </c>
      <c r="F1253" s="36" t="s">
        <v>144</v>
      </c>
      <c r="G1253" s="33" t="s">
        <v>8111</v>
      </c>
      <c r="H1253" s="33" t="s">
        <v>8112</v>
      </c>
      <c r="I1253" s="33" t="s">
        <v>350</v>
      </c>
      <c r="J1253" s="33" t="s">
        <v>204</v>
      </c>
      <c r="K1253" s="35" t="s">
        <v>150</v>
      </c>
      <c r="L1253" s="33" t="s">
        <v>7924</v>
      </c>
      <c r="M1253" s="5"/>
      <c r="N1253" s="33" t="s">
        <v>5531</v>
      </c>
      <c r="O1253" s="5"/>
      <c r="P1253" s="35" t="s">
        <v>153</v>
      </c>
      <c r="Q1253" s="35" t="s">
        <v>5531</v>
      </c>
      <c r="R1253" s="33">
        <v>76513.0</v>
      </c>
      <c r="S1253" s="37"/>
      <c r="T1253" s="33"/>
      <c r="U1253" s="33">
        <v>2.15</v>
      </c>
      <c r="V1253" s="33" t="s">
        <v>154</v>
      </c>
      <c r="W1253" s="33"/>
      <c r="X1253" s="33"/>
      <c r="Y1253" s="5"/>
      <c r="Z1253" s="5"/>
      <c r="AA1253" s="33">
        <v>1.0</v>
      </c>
      <c r="AB1253" s="33"/>
      <c r="AC1253" s="33">
        <v>1.0</v>
      </c>
      <c r="AD1253" s="5"/>
      <c r="AE1253" s="5"/>
      <c r="AF1253" s="5"/>
      <c r="AG1253" s="16"/>
      <c r="AH1253" s="38" t="str">
        <f t="shared" si="1"/>
        <v/>
      </c>
      <c r="AI1253" s="39">
        <f t="shared" si="2"/>
        <v>1</v>
      </c>
      <c r="AJ1253" s="37" t="str">
        <f t="shared" si="3"/>
        <v/>
      </c>
      <c r="AK1253" s="41" t="str">
        <f t="shared" si="4"/>
        <v/>
      </c>
      <c r="AL1253" s="35" t="s">
        <v>153</v>
      </c>
      <c r="AM1253" s="33" t="s">
        <v>1458</v>
      </c>
      <c r="AN1253" s="33" t="s">
        <v>1458</v>
      </c>
      <c r="AO1253" s="41"/>
      <c r="AP1253" s="33" t="s">
        <v>169</v>
      </c>
      <c r="AQ1253" s="33" t="s">
        <v>170</v>
      </c>
      <c r="AR1253" s="33">
        <v>300.0</v>
      </c>
      <c r="AS1253" s="42"/>
      <c r="AT1253" s="42"/>
      <c r="AU1253" s="42"/>
      <c r="AV1253" s="42"/>
      <c r="AW1253" s="42"/>
      <c r="AX1253" s="5"/>
      <c r="AY1253" s="33"/>
      <c r="AZ1253" s="33" t="s">
        <v>8113</v>
      </c>
      <c r="BA1253" s="5"/>
      <c r="BB1253" s="5"/>
      <c r="BC1253" s="5" t="s">
        <v>8114</v>
      </c>
      <c r="BD1253" s="33" t="s">
        <v>173</v>
      </c>
      <c r="BE1253" s="41"/>
      <c r="BF1253" s="35"/>
      <c r="BG1253" s="33" t="s">
        <v>169</v>
      </c>
      <c r="BH1253" s="5"/>
      <c r="BI1253" s="33">
        <v>300.0</v>
      </c>
      <c r="BJ1253" s="33" t="s">
        <v>170</v>
      </c>
      <c r="BK1253" s="5"/>
      <c r="BL1253" s="5">
        <f t="shared" si="5"/>
        <v>3994.5</v>
      </c>
      <c r="BM1253" s="5"/>
      <c r="BN1253" s="5"/>
      <c r="BO1253" s="42">
        <f t="shared" si="6"/>
        <v>3994.5</v>
      </c>
      <c r="BP1253" s="44"/>
      <c r="BQ1253" s="45"/>
      <c r="BR1253" s="47"/>
      <c r="BS1253" s="45"/>
      <c r="BT1253" s="37"/>
      <c r="BU1253" s="5"/>
      <c r="BV1253" s="38"/>
      <c r="BW1253" s="48"/>
      <c r="BX1253" s="44"/>
      <c r="BY1253" s="44"/>
      <c r="BZ1253" s="33" t="s">
        <v>131</v>
      </c>
      <c r="CA1253" s="5"/>
      <c r="CB1253" s="5"/>
      <c r="CC1253" s="33" t="s">
        <v>177</v>
      </c>
      <c r="CD1253" s="5"/>
      <c r="CE1253" s="5"/>
      <c r="CF1253" s="33" t="s">
        <v>178</v>
      </c>
      <c r="CG1253" s="33" t="s">
        <v>8115</v>
      </c>
      <c r="CH1253" s="5"/>
      <c r="CI1253" s="5"/>
      <c r="CJ1253" s="5"/>
      <c r="CK1253" s="33"/>
      <c r="CL1253" s="49">
        <v>44995.0</v>
      </c>
      <c r="CM1253" s="33" t="s">
        <v>180</v>
      </c>
      <c r="CN1253" s="5"/>
      <c r="CO1253" s="33">
        <v>2.0</v>
      </c>
      <c r="CP1253" s="33" t="s">
        <v>181</v>
      </c>
      <c r="CQ1253" s="50" t="str">
        <f t="shared" si="7"/>
        <v>20/11/1960</v>
      </c>
      <c r="CR1253" s="33" t="s">
        <v>182</v>
      </c>
      <c r="CS1253" s="33">
        <v>4.0</v>
      </c>
      <c r="CT1253" s="33">
        <v>5.0</v>
      </c>
      <c r="CU1253" s="33">
        <v>25.0</v>
      </c>
      <c r="CV1253" s="33">
        <v>1624.0</v>
      </c>
      <c r="CW1253" s="5"/>
      <c r="CX1253" s="5"/>
      <c r="CY1253" s="33">
        <v>-99.761511</v>
      </c>
      <c r="CZ1253" s="33">
        <v>20.695051</v>
      </c>
      <c r="DA1253" s="33">
        <v>4.272196006E9</v>
      </c>
      <c r="DB1253" s="33">
        <v>2.0</v>
      </c>
      <c r="DC1253" s="33" t="s">
        <v>183</v>
      </c>
      <c r="DD1253" s="33">
        <v>2023.0</v>
      </c>
      <c r="DE1253" s="33" t="s">
        <v>184</v>
      </c>
      <c r="DF1253" s="33"/>
      <c r="DG1253" s="33" t="s">
        <v>185</v>
      </c>
      <c r="DH1253" s="33" t="s">
        <v>186</v>
      </c>
      <c r="DI1253" s="5"/>
      <c r="DJ1253" s="5"/>
    </row>
    <row r="1254">
      <c r="A1254" s="33" t="s">
        <v>8116</v>
      </c>
      <c r="B1254" s="34">
        <v>44953.0</v>
      </c>
      <c r="C1254" s="35" t="s">
        <v>137</v>
      </c>
      <c r="D1254" s="35" t="s">
        <v>139</v>
      </c>
      <c r="E1254" s="35" t="s">
        <v>142</v>
      </c>
      <c r="F1254" s="36" t="s">
        <v>144</v>
      </c>
      <c r="G1254" s="33" t="s">
        <v>8117</v>
      </c>
      <c r="H1254" s="33" t="s">
        <v>6841</v>
      </c>
      <c r="I1254" s="33" t="s">
        <v>2201</v>
      </c>
      <c r="J1254" s="33" t="s">
        <v>788</v>
      </c>
      <c r="K1254" s="35" t="s">
        <v>150</v>
      </c>
      <c r="L1254" s="33" t="s">
        <v>7924</v>
      </c>
      <c r="M1254" s="33">
        <v>15.0</v>
      </c>
      <c r="N1254" s="33" t="s">
        <v>5531</v>
      </c>
      <c r="O1254" s="5"/>
      <c r="P1254" s="35" t="s">
        <v>153</v>
      </c>
      <c r="Q1254" s="35" t="s">
        <v>5531</v>
      </c>
      <c r="R1254" s="33">
        <v>76513.0</v>
      </c>
      <c r="S1254" s="37"/>
      <c r="T1254" s="33"/>
      <c r="U1254" s="33">
        <v>1.19</v>
      </c>
      <c r="V1254" s="33" t="s">
        <v>154</v>
      </c>
      <c r="W1254" s="33"/>
      <c r="X1254" s="33"/>
      <c r="Y1254" s="5"/>
      <c r="Z1254" s="5"/>
      <c r="AA1254" s="33">
        <v>1.0</v>
      </c>
      <c r="AB1254" s="33">
        <v>1.0</v>
      </c>
      <c r="AC1254" s="33"/>
      <c r="AD1254" s="5"/>
      <c r="AE1254" s="5"/>
      <c r="AF1254" s="5"/>
      <c r="AG1254" s="16"/>
      <c r="AH1254" s="38">
        <f t="shared" si="1"/>
        <v>1</v>
      </c>
      <c r="AI1254" s="39" t="str">
        <f t="shared" si="2"/>
        <v/>
      </c>
      <c r="AJ1254" s="37" t="str">
        <f t="shared" si="3"/>
        <v/>
      </c>
      <c r="AK1254" s="41" t="str">
        <f t="shared" si="4"/>
        <v/>
      </c>
      <c r="AL1254" s="35" t="s">
        <v>153</v>
      </c>
      <c r="AM1254" s="33" t="s">
        <v>1458</v>
      </c>
      <c r="AN1254" s="33" t="s">
        <v>1458</v>
      </c>
      <c r="AO1254" s="41"/>
      <c r="AP1254" s="33" t="s">
        <v>169</v>
      </c>
      <c r="AQ1254" s="33" t="s">
        <v>170</v>
      </c>
      <c r="AR1254" s="33">
        <v>150.0</v>
      </c>
      <c r="AS1254" s="42"/>
      <c r="AT1254" s="42"/>
      <c r="AU1254" s="42"/>
      <c r="AV1254" s="42"/>
      <c r="AW1254" s="42"/>
      <c r="AX1254" s="5"/>
      <c r="AY1254" s="33"/>
      <c r="AZ1254" s="33" t="s">
        <v>8118</v>
      </c>
      <c r="BA1254" s="5"/>
      <c r="BB1254" s="5"/>
      <c r="BC1254" s="5" t="s">
        <v>8119</v>
      </c>
      <c r="BD1254" s="33" t="s">
        <v>173</v>
      </c>
      <c r="BE1254" s="41"/>
      <c r="BF1254" s="35"/>
      <c r="BG1254" s="33" t="s">
        <v>169</v>
      </c>
      <c r="BH1254" s="5"/>
      <c r="BI1254" s="33">
        <v>150.0</v>
      </c>
      <c r="BJ1254" s="33" t="s">
        <v>170</v>
      </c>
      <c r="BK1254" s="5"/>
      <c r="BL1254" s="5">
        <f t="shared" si="5"/>
        <v>1997.25</v>
      </c>
      <c r="BM1254" s="5"/>
      <c r="BN1254" s="5"/>
      <c r="BO1254" s="42">
        <f t="shared" si="6"/>
        <v>1997.25</v>
      </c>
      <c r="BP1254" s="44"/>
      <c r="BQ1254" s="45"/>
      <c r="BR1254" s="47"/>
      <c r="BS1254" s="45"/>
      <c r="BT1254" s="37"/>
      <c r="BU1254" s="5"/>
      <c r="BV1254" s="38"/>
      <c r="BW1254" s="48"/>
      <c r="BX1254" s="44"/>
      <c r="BY1254" s="44"/>
      <c r="BZ1254" s="33" t="s">
        <v>131</v>
      </c>
      <c r="CA1254" s="5"/>
      <c r="CB1254" s="5"/>
      <c r="CC1254" s="33" t="s">
        <v>177</v>
      </c>
      <c r="CD1254" s="5"/>
      <c r="CE1254" s="5"/>
      <c r="CF1254" s="33" t="s">
        <v>178</v>
      </c>
      <c r="CG1254" s="33" t="s">
        <v>8120</v>
      </c>
      <c r="CH1254" s="5"/>
      <c r="CI1254" s="5"/>
      <c r="CJ1254" s="5"/>
      <c r="CK1254" s="33"/>
      <c r="CL1254" s="49">
        <v>44995.0</v>
      </c>
      <c r="CM1254" s="33" t="s">
        <v>180</v>
      </c>
      <c r="CN1254" s="5"/>
      <c r="CO1254" s="33">
        <v>1.0</v>
      </c>
      <c r="CP1254" s="33" t="s">
        <v>181</v>
      </c>
      <c r="CQ1254" s="50" t="str">
        <f t="shared" si="7"/>
        <v>06/03/1962</v>
      </c>
      <c r="CR1254" s="33" t="s">
        <v>243</v>
      </c>
      <c r="CS1254" s="33">
        <v>4.0</v>
      </c>
      <c r="CT1254" s="33">
        <v>5.0</v>
      </c>
      <c r="CU1254" s="33">
        <v>25.0</v>
      </c>
      <c r="CV1254" s="33">
        <v>1624.0</v>
      </c>
      <c r="CW1254" s="5"/>
      <c r="CX1254" s="5"/>
      <c r="CY1254" s="33">
        <v>-99.761511</v>
      </c>
      <c r="CZ1254" s="33">
        <v>20.695051</v>
      </c>
      <c r="DA1254" s="33">
        <v>4.411195431E9</v>
      </c>
      <c r="DB1254" s="33">
        <v>2.0</v>
      </c>
      <c r="DC1254" s="33" t="s">
        <v>183</v>
      </c>
      <c r="DD1254" s="33">
        <v>2023.0</v>
      </c>
      <c r="DE1254" s="33" t="s">
        <v>184</v>
      </c>
      <c r="DF1254" s="33"/>
      <c r="DG1254" s="33" t="s">
        <v>185</v>
      </c>
      <c r="DH1254" s="33" t="s">
        <v>186</v>
      </c>
      <c r="DI1254" s="5"/>
      <c r="DJ1254" s="5"/>
    </row>
    <row r="1255">
      <c r="A1255" s="33" t="s">
        <v>8121</v>
      </c>
      <c r="B1255" s="34">
        <v>44956.0</v>
      </c>
      <c r="C1255" s="35" t="s">
        <v>137</v>
      </c>
      <c r="D1255" s="35" t="s">
        <v>139</v>
      </c>
      <c r="E1255" s="35" t="s">
        <v>142</v>
      </c>
      <c r="F1255" s="36" t="s">
        <v>144</v>
      </c>
      <c r="G1255" s="33" t="s">
        <v>8122</v>
      </c>
      <c r="H1255" s="33" t="s">
        <v>4586</v>
      </c>
      <c r="I1255" s="33" t="s">
        <v>203</v>
      </c>
      <c r="J1255" s="33" t="s">
        <v>414</v>
      </c>
      <c r="K1255" s="35" t="s">
        <v>150</v>
      </c>
      <c r="L1255" s="33" t="s">
        <v>1634</v>
      </c>
      <c r="M1255" s="5"/>
      <c r="N1255" s="33" t="s">
        <v>8123</v>
      </c>
      <c r="O1255" s="5"/>
      <c r="P1255" s="35" t="s">
        <v>153</v>
      </c>
      <c r="Q1255" s="35" t="s">
        <v>8123</v>
      </c>
      <c r="R1255" s="33">
        <v>76514.0</v>
      </c>
      <c r="S1255" s="37"/>
      <c r="T1255" s="33"/>
      <c r="U1255" s="33">
        <v>7.76</v>
      </c>
      <c r="V1255" s="33" t="s">
        <v>154</v>
      </c>
      <c r="W1255" s="33"/>
      <c r="X1255" s="33"/>
      <c r="Y1255" s="5"/>
      <c r="Z1255" s="5"/>
      <c r="AA1255" s="33">
        <v>1.0</v>
      </c>
      <c r="AB1255" s="33"/>
      <c r="AC1255" s="33">
        <v>1.0</v>
      </c>
      <c r="AD1255" s="5"/>
      <c r="AE1255" s="5"/>
      <c r="AF1255" s="5"/>
      <c r="AG1255" s="16"/>
      <c r="AH1255" s="38" t="str">
        <f t="shared" si="1"/>
        <v/>
      </c>
      <c r="AI1255" s="39">
        <f t="shared" si="2"/>
        <v>1</v>
      </c>
      <c r="AJ1255" s="37" t="str">
        <f t="shared" si="3"/>
        <v/>
      </c>
      <c r="AK1255" s="41" t="str">
        <f t="shared" si="4"/>
        <v/>
      </c>
      <c r="AL1255" s="35" t="s">
        <v>153</v>
      </c>
      <c r="AM1255" s="33" t="s">
        <v>492</v>
      </c>
      <c r="AN1255" s="33" t="s">
        <v>492</v>
      </c>
      <c r="AO1255" s="41"/>
      <c r="AP1255" s="33" t="s">
        <v>169</v>
      </c>
      <c r="AQ1255" s="33" t="s">
        <v>170</v>
      </c>
      <c r="AR1255" s="33">
        <v>300.0</v>
      </c>
      <c r="AS1255" s="42"/>
      <c r="AT1255" s="42"/>
      <c r="AU1255" s="42"/>
      <c r="AV1255" s="42"/>
      <c r="AW1255" s="42"/>
      <c r="AX1255" s="5"/>
      <c r="AY1255" s="33"/>
      <c r="AZ1255" s="33" t="s">
        <v>8124</v>
      </c>
      <c r="BA1255" s="5"/>
      <c r="BB1255" s="5"/>
      <c r="BC1255" s="5" t="s">
        <v>8125</v>
      </c>
      <c r="BD1255" s="33" t="s">
        <v>173</v>
      </c>
      <c r="BE1255" s="41"/>
      <c r="BF1255" s="35"/>
      <c r="BG1255" s="33" t="s">
        <v>169</v>
      </c>
      <c r="BH1255" s="5"/>
      <c r="BI1255" s="33">
        <v>300.0</v>
      </c>
      <c r="BJ1255" s="33" t="s">
        <v>170</v>
      </c>
      <c r="BK1255" s="5"/>
      <c r="BL1255" s="5">
        <f t="shared" si="5"/>
        <v>3994.5</v>
      </c>
      <c r="BM1255" s="5"/>
      <c r="BN1255" s="5"/>
      <c r="BO1255" s="42">
        <f t="shared" si="6"/>
        <v>3994.5</v>
      </c>
      <c r="BP1255" s="44"/>
      <c r="BQ1255" s="45"/>
      <c r="BR1255" s="47"/>
      <c r="BS1255" s="45"/>
      <c r="BT1255" s="37"/>
      <c r="BU1255" s="5"/>
      <c r="BV1255" s="38"/>
      <c r="BW1255" s="48"/>
      <c r="BX1255" s="44"/>
      <c r="BY1255" s="44"/>
      <c r="BZ1255" s="33" t="s">
        <v>131</v>
      </c>
      <c r="CA1255" s="5"/>
      <c r="CB1255" s="5"/>
      <c r="CC1255" s="33" t="s">
        <v>177</v>
      </c>
      <c r="CD1255" s="5"/>
      <c r="CE1255" s="5"/>
      <c r="CF1255" s="33" t="s">
        <v>178</v>
      </c>
      <c r="CG1255" s="33" t="s">
        <v>8126</v>
      </c>
      <c r="CH1255" s="5"/>
      <c r="CI1255" s="5"/>
      <c r="CJ1255" s="5"/>
      <c r="CK1255" s="33"/>
      <c r="CL1255" s="49">
        <v>44995.0</v>
      </c>
      <c r="CM1255" s="33" t="s">
        <v>180</v>
      </c>
      <c r="CN1255" s="5"/>
      <c r="CO1255" s="33">
        <v>2.0</v>
      </c>
      <c r="CP1255" s="33" t="s">
        <v>181</v>
      </c>
      <c r="CQ1255" s="50" t="str">
        <f t="shared" si="7"/>
        <v>02/10/1941</v>
      </c>
      <c r="CR1255" s="33" t="s">
        <v>182</v>
      </c>
      <c r="CS1255" s="33">
        <v>4.0</v>
      </c>
      <c r="CT1255" s="33">
        <v>5.0</v>
      </c>
      <c r="CU1255" s="33">
        <v>25.0</v>
      </c>
      <c r="CV1255" s="33">
        <v>119.0</v>
      </c>
      <c r="CW1255" s="5"/>
      <c r="CX1255" s="5"/>
      <c r="CY1255" s="33">
        <v>-99.819428</v>
      </c>
      <c r="CZ1255" s="33">
        <v>20.667321</v>
      </c>
      <c r="DA1255" s="33">
        <v>4.41117954E9</v>
      </c>
      <c r="DB1255" s="33">
        <v>2.0</v>
      </c>
      <c r="DC1255" s="33" t="s">
        <v>183</v>
      </c>
      <c r="DD1255" s="33">
        <v>2023.0</v>
      </c>
      <c r="DE1255" s="33" t="s">
        <v>184</v>
      </c>
      <c r="DF1255" s="33"/>
      <c r="DG1255" s="33" t="s">
        <v>185</v>
      </c>
      <c r="DH1255" s="33" t="s">
        <v>186</v>
      </c>
      <c r="DI1255" s="5"/>
      <c r="DJ1255" s="5"/>
    </row>
    <row r="1256">
      <c r="A1256" s="33" t="s">
        <v>8127</v>
      </c>
      <c r="B1256" s="34">
        <v>44956.0</v>
      </c>
      <c r="C1256" s="35" t="s">
        <v>137</v>
      </c>
      <c r="D1256" s="35" t="s">
        <v>139</v>
      </c>
      <c r="E1256" s="35" t="s">
        <v>142</v>
      </c>
      <c r="F1256" s="36" t="s">
        <v>144</v>
      </c>
      <c r="G1256" s="33" t="s">
        <v>8128</v>
      </c>
      <c r="H1256" s="33" t="s">
        <v>8129</v>
      </c>
      <c r="I1256" s="33" t="s">
        <v>374</v>
      </c>
      <c r="J1256" s="33" t="s">
        <v>3107</v>
      </c>
      <c r="K1256" s="35" t="s">
        <v>150</v>
      </c>
      <c r="L1256" s="33" t="s">
        <v>4367</v>
      </c>
      <c r="M1256" s="5"/>
      <c r="N1256" s="33" t="s">
        <v>8123</v>
      </c>
      <c r="O1256" s="5"/>
      <c r="P1256" s="35" t="s">
        <v>153</v>
      </c>
      <c r="Q1256" s="35" t="s">
        <v>8123</v>
      </c>
      <c r="R1256" s="33">
        <v>76514.0</v>
      </c>
      <c r="S1256" s="37"/>
      <c r="T1256" s="33"/>
      <c r="U1256" s="33">
        <v>10.42</v>
      </c>
      <c r="V1256" s="33" t="s">
        <v>154</v>
      </c>
      <c r="W1256" s="33"/>
      <c r="X1256" s="33"/>
      <c r="Y1256" s="5"/>
      <c r="Z1256" s="5"/>
      <c r="AA1256" s="33">
        <v>1.0</v>
      </c>
      <c r="AB1256" s="33"/>
      <c r="AC1256" s="33">
        <v>1.0</v>
      </c>
      <c r="AD1256" s="5"/>
      <c r="AE1256" s="5"/>
      <c r="AF1256" s="5"/>
      <c r="AG1256" s="16"/>
      <c r="AH1256" s="38" t="str">
        <f t="shared" si="1"/>
        <v/>
      </c>
      <c r="AI1256" s="39">
        <f t="shared" si="2"/>
        <v>1</v>
      </c>
      <c r="AJ1256" s="37" t="str">
        <f t="shared" si="3"/>
        <v/>
      </c>
      <c r="AK1256" s="41" t="str">
        <f t="shared" si="4"/>
        <v/>
      </c>
      <c r="AL1256" s="35" t="s">
        <v>153</v>
      </c>
      <c r="AM1256" s="33" t="s">
        <v>492</v>
      </c>
      <c r="AN1256" s="33" t="s">
        <v>492</v>
      </c>
      <c r="AO1256" s="41"/>
      <c r="AP1256" s="33" t="s">
        <v>169</v>
      </c>
      <c r="AQ1256" s="33" t="s">
        <v>170</v>
      </c>
      <c r="AR1256" s="33">
        <v>300.0</v>
      </c>
      <c r="AS1256" s="42"/>
      <c r="AT1256" s="42"/>
      <c r="AU1256" s="42"/>
      <c r="AV1256" s="42"/>
      <c r="AW1256" s="42"/>
      <c r="AX1256" s="5"/>
      <c r="AY1256" s="33"/>
      <c r="AZ1256" s="33" t="s">
        <v>8130</v>
      </c>
      <c r="BA1256" s="5"/>
      <c r="BB1256" s="5"/>
      <c r="BC1256" s="5" t="s">
        <v>8131</v>
      </c>
      <c r="BD1256" s="33" t="s">
        <v>173</v>
      </c>
      <c r="BE1256" s="41"/>
      <c r="BF1256" s="35"/>
      <c r="BG1256" s="33" t="s">
        <v>169</v>
      </c>
      <c r="BH1256" s="5"/>
      <c r="BI1256" s="33">
        <v>300.0</v>
      </c>
      <c r="BJ1256" s="33" t="s">
        <v>170</v>
      </c>
      <c r="BK1256" s="5"/>
      <c r="BL1256" s="5">
        <f t="shared" si="5"/>
        <v>3994.5</v>
      </c>
      <c r="BM1256" s="5"/>
      <c r="BN1256" s="5"/>
      <c r="BO1256" s="42">
        <f t="shared" si="6"/>
        <v>3994.5</v>
      </c>
      <c r="BP1256" s="44"/>
      <c r="BQ1256" s="45"/>
      <c r="BR1256" s="47"/>
      <c r="BS1256" s="45"/>
      <c r="BT1256" s="37"/>
      <c r="BU1256" s="5"/>
      <c r="BV1256" s="38"/>
      <c r="BW1256" s="48"/>
      <c r="BX1256" s="44"/>
      <c r="BY1256" s="44"/>
      <c r="BZ1256" s="33" t="s">
        <v>131</v>
      </c>
      <c r="CA1256" s="5"/>
      <c r="CB1256" s="5"/>
      <c r="CC1256" s="33" t="s">
        <v>177</v>
      </c>
      <c r="CD1256" s="5"/>
      <c r="CE1256" s="5"/>
      <c r="CF1256" s="33" t="s">
        <v>178</v>
      </c>
      <c r="CG1256" s="33" t="s">
        <v>8132</v>
      </c>
      <c r="CH1256" s="5"/>
      <c r="CI1256" s="5"/>
      <c r="CJ1256" s="5"/>
      <c r="CK1256" s="33"/>
      <c r="CL1256" s="49">
        <v>44995.0</v>
      </c>
      <c r="CM1256" s="33" t="s">
        <v>180</v>
      </c>
      <c r="CN1256" s="5"/>
      <c r="CO1256" s="33">
        <v>2.0</v>
      </c>
      <c r="CP1256" s="33" t="s">
        <v>181</v>
      </c>
      <c r="CQ1256" s="50" t="str">
        <f t="shared" si="7"/>
        <v>27/04/1965</v>
      </c>
      <c r="CR1256" s="33" t="s">
        <v>182</v>
      </c>
      <c r="CS1256" s="33">
        <v>4.0</v>
      </c>
      <c r="CT1256" s="33">
        <v>5.0</v>
      </c>
      <c r="CU1256" s="33">
        <v>25.0</v>
      </c>
      <c r="CV1256" s="33">
        <v>119.0</v>
      </c>
      <c r="CW1256" s="5"/>
      <c r="CX1256" s="5"/>
      <c r="CY1256" s="33">
        <v>-99.822161</v>
      </c>
      <c r="CZ1256" s="33">
        <v>20.670473</v>
      </c>
      <c r="DA1256" s="33">
        <v>4.41105176E9</v>
      </c>
      <c r="DB1256" s="33">
        <v>2.0</v>
      </c>
      <c r="DC1256" s="33" t="s">
        <v>183</v>
      </c>
      <c r="DD1256" s="33">
        <v>2023.0</v>
      </c>
      <c r="DE1256" s="33" t="s">
        <v>184</v>
      </c>
      <c r="DF1256" s="33"/>
      <c r="DG1256" s="33" t="s">
        <v>185</v>
      </c>
      <c r="DH1256" s="33" t="s">
        <v>186</v>
      </c>
      <c r="DI1256" s="5"/>
      <c r="DJ1256" s="5"/>
    </row>
    <row r="1257">
      <c r="A1257" s="33" t="s">
        <v>8133</v>
      </c>
      <c r="B1257" s="34">
        <v>44956.0</v>
      </c>
      <c r="C1257" s="35" t="s">
        <v>137</v>
      </c>
      <c r="D1257" s="35" t="s">
        <v>139</v>
      </c>
      <c r="E1257" s="35" t="s">
        <v>142</v>
      </c>
      <c r="F1257" s="36" t="s">
        <v>144</v>
      </c>
      <c r="G1257" s="33" t="s">
        <v>8134</v>
      </c>
      <c r="H1257" s="33" t="s">
        <v>1354</v>
      </c>
      <c r="I1257" s="33" t="s">
        <v>374</v>
      </c>
      <c r="J1257" s="33" t="s">
        <v>431</v>
      </c>
      <c r="K1257" s="35" t="s">
        <v>150</v>
      </c>
      <c r="L1257" s="33" t="s">
        <v>1634</v>
      </c>
      <c r="M1257" s="5"/>
      <c r="N1257" s="33" t="s">
        <v>8123</v>
      </c>
      <c r="O1257" s="5"/>
      <c r="P1257" s="35" t="s">
        <v>153</v>
      </c>
      <c r="Q1257" s="35" t="s">
        <v>8123</v>
      </c>
      <c r="R1257" s="33">
        <v>76514.0</v>
      </c>
      <c r="S1257" s="37"/>
      <c r="T1257" s="33"/>
      <c r="U1257" s="33">
        <v>10.38</v>
      </c>
      <c r="V1257" s="33" t="s">
        <v>154</v>
      </c>
      <c r="W1257" s="33"/>
      <c r="X1257" s="33"/>
      <c r="Y1257" s="5"/>
      <c r="Z1257" s="5"/>
      <c r="AA1257" s="33">
        <v>1.0</v>
      </c>
      <c r="AB1257" s="33"/>
      <c r="AC1257" s="33">
        <v>1.0</v>
      </c>
      <c r="AD1257" s="5"/>
      <c r="AE1257" s="5"/>
      <c r="AF1257" s="5"/>
      <c r="AG1257" s="16"/>
      <c r="AH1257" s="38" t="str">
        <f t="shared" si="1"/>
        <v/>
      </c>
      <c r="AI1257" s="39">
        <f t="shared" si="2"/>
        <v>1</v>
      </c>
      <c r="AJ1257" s="37" t="str">
        <f t="shared" si="3"/>
        <v/>
      </c>
      <c r="AK1257" s="41" t="str">
        <f t="shared" si="4"/>
        <v/>
      </c>
      <c r="AL1257" s="35" t="s">
        <v>153</v>
      </c>
      <c r="AM1257" s="33" t="s">
        <v>492</v>
      </c>
      <c r="AN1257" s="33" t="s">
        <v>492</v>
      </c>
      <c r="AO1257" s="41"/>
      <c r="AP1257" s="33" t="s">
        <v>169</v>
      </c>
      <c r="AQ1257" s="33" t="s">
        <v>170</v>
      </c>
      <c r="AR1257" s="33">
        <v>300.0</v>
      </c>
      <c r="AS1257" s="42"/>
      <c r="AT1257" s="42"/>
      <c r="AU1257" s="42"/>
      <c r="AV1257" s="42"/>
      <c r="AW1257" s="42"/>
      <c r="AX1257" s="5"/>
      <c r="AY1257" s="33"/>
      <c r="AZ1257" s="33" t="s">
        <v>8135</v>
      </c>
      <c r="BA1257" s="5"/>
      <c r="BB1257" s="5"/>
      <c r="BC1257" s="5" t="s">
        <v>8136</v>
      </c>
      <c r="BD1257" s="33" t="s">
        <v>173</v>
      </c>
      <c r="BE1257" s="41"/>
      <c r="BF1257" s="35"/>
      <c r="BG1257" s="33" t="s">
        <v>169</v>
      </c>
      <c r="BH1257" s="5"/>
      <c r="BI1257" s="33">
        <v>300.0</v>
      </c>
      <c r="BJ1257" s="33" t="s">
        <v>170</v>
      </c>
      <c r="BK1257" s="5"/>
      <c r="BL1257" s="5">
        <f t="shared" si="5"/>
        <v>3994.5</v>
      </c>
      <c r="BM1257" s="5"/>
      <c r="BN1257" s="5"/>
      <c r="BO1257" s="42">
        <f t="shared" si="6"/>
        <v>3994.5</v>
      </c>
      <c r="BP1257" s="44"/>
      <c r="BQ1257" s="45"/>
      <c r="BR1257" s="47"/>
      <c r="BS1257" s="45"/>
      <c r="BT1257" s="37"/>
      <c r="BU1257" s="5"/>
      <c r="BV1257" s="38"/>
      <c r="BW1257" s="48"/>
      <c r="BX1257" s="44"/>
      <c r="BY1257" s="44"/>
      <c r="BZ1257" s="33" t="s">
        <v>131</v>
      </c>
      <c r="CA1257" s="5"/>
      <c r="CB1257" s="5"/>
      <c r="CC1257" s="33" t="s">
        <v>177</v>
      </c>
      <c r="CD1257" s="5"/>
      <c r="CE1257" s="5"/>
      <c r="CF1257" s="33" t="s">
        <v>178</v>
      </c>
      <c r="CG1257" s="33" t="s">
        <v>8137</v>
      </c>
      <c r="CH1257" s="5"/>
      <c r="CI1257" s="5"/>
      <c r="CJ1257" s="5"/>
      <c r="CK1257" s="33"/>
      <c r="CL1257" s="49">
        <v>44995.0</v>
      </c>
      <c r="CM1257" s="33" t="s">
        <v>180</v>
      </c>
      <c r="CN1257" s="5"/>
      <c r="CO1257" s="33">
        <v>2.0</v>
      </c>
      <c r="CP1257" s="33" t="s">
        <v>181</v>
      </c>
      <c r="CQ1257" s="50" t="str">
        <f t="shared" si="7"/>
        <v>08/02/1949</v>
      </c>
      <c r="CR1257" s="33" t="s">
        <v>182</v>
      </c>
      <c r="CS1257" s="33">
        <v>4.0</v>
      </c>
      <c r="CT1257" s="33">
        <v>5.0</v>
      </c>
      <c r="CU1257" s="33">
        <v>25.0</v>
      </c>
      <c r="CV1257" s="33">
        <v>119.0</v>
      </c>
      <c r="CW1257" s="5"/>
      <c r="CX1257" s="5"/>
      <c r="CY1257" s="33">
        <v>-99.819428</v>
      </c>
      <c r="CZ1257" s="33">
        <v>20.667321</v>
      </c>
      <c r="DA1257" s="33">
        <v>4.4219266E9</v>
      </c>
      <c r="DB1257" s="33">
        <v>1.0</v>
      </c>
      <c r="DC1257" s="33" t="s">
        <v>183</v>
      </c>
      <c r="DD1257" s="33">
        <v>2023.0</v>
      </c>
      <c r="DE1257" s="33" t="s">
        <v>184</v>
      </c>
      <c r="DF1257" s="33"/>
      <c r="DG1257" s="33" t="s">
        <v>185</v>
      </c>
      <c r="DH1257" s="33" t="s">
        <v>186</v>
      </c>
      <c r="DI1257" s="5"/>
      <c r="DJ1257" s="5"/>
    </row>
    <row r="1258">
      <c r="A1258" s="33" t="s">
        <v>8138</v>
      </c>
      <c r="B1258" s="34">
        <v>44956.0</v>
      </c>
      <c r="C1258" s="35" t="s">
        <v>137</v>
      </c>
      <c r="D1258" s="35" t="s">
        <v>139</v>
      </c>
      <c r="E1258" s="35" t="s">
        <v>142</v>
      </c>
      <c r="F1258" s="36" t="s">
        <v>144</v>
      </c>
      <c r="G1258" s="33" t="s">
        <v>8139</v>
      </c>
      <c r="H1258" s="33" t="s">
        <v>672</v>
      </c>
      <c r="I1258" s="33" t="s">
        <v>374</v>
      </c>
      <c r="J1258" s="33" t="s">
        <v>431</v>
      </c>
      <c r="K1258" s="35" t="s">
        <v>150</v>
      </c>
      <c r="L1258" s="33" t="s">
        <v>1634</v>
      </c>
      <c r="M1258" s="5"/>
      <c r="N1258" s="33" t="s">
        <v>8123</v>
      </c>
      <c r="O1258" s="5"/>
      <c r="P1258" s="35" t="s">
        <v>153</v>
      </c>
      <c r="Q1258" s="35" t="s">
        <v>8123</v>
      </c>
      <c r="R1258" s="33">
        <v>76514.0</v>
      </c>
      <c r="S1258" s="37"/>
      <c r="T1258" s="33"/>
      <c r="U1258" s="33">
        <v>6.51</v>
      </c>
      <c r="V1258" s="33" t="s">
        <v>154</v>
      </c>
      <c r="W1258" s="33"/>
      <c r="X1258" s="33"/>
      <c r="Y1258" s="5"/>
      <c r="Z1258" s="5"/>
      <c r="AA1258" s="33">
        <v>1.0</v>
      </c>
      <c r="AB1258" s="33"/>
      <c r="AC1258" s="33">
        <v>1.0</v>
      </c>
      <c r="AD1258" s="5"/>
      <c r="AE1258" s="5"/>
      <c r="AF1258" s="5"/>
      <c r="AG1258" s="16"/>
      <c r="AH1258" s="38" t="str">
        <f t="shared" si="1"/>
        <v/>
      </c>
      <c r="AI1258" s="39">
        <f t="shared" si="2"/>
        <v>1</v>
      </c>
      <c r="AJ1258" s="37" t="str">
        <f t="shared" si="3"/>
        <v/>
      </c>
      <c r="AK1258" s="41" t="str">
        <f t="shared" si="4"/>
        <v/>
      </c>
      <c r="AL1258" s="35" t="s">
        <v>153</v>
      </c>
      <c r="AM1258" s="33" t="s">
        <v>492</v>
      </c>
      <c r="AN1258" s="33" t="s">
        <v>492</v>
      </c>
      <c r="AO1258" s="41"/>
      <c r="AP1258" s="33" t="s">
        <v>169</v>
      </c>
      <c r="AQ1258" s="33" t="s">
        <v>170</v>
      </c>
      <c r="AR1258" s="33">
        <v>300.0</v>
      </c>
      <c r="AS1258" s="42"/>
      <c r="AT1258" s="42"/>
      <c r="AU1258" s="42"/>
      <c r="AV1258" s="42"/>
      <c r="AW1258" s="42"/>
      <c r="AX1258" s="5"/>
      <c r="AY1258" s="33"/>
      <c r="AZ1258" s="33" t="s">
        <v>8140</v>
      </c>
      <c r="BA1258" s="5"/>
      <c r="BB1258" s="5"/>
      <c r="BC1258" s="5" t="s">
        <v>8141</v>
      </c>
      <c r="BD1258" s="33" t="s">
        <v>173</v>
      </c>
      <c r="BE1258" s="41"/>
      <c r="BF1258" s="35"/>
      <c r="BG1258" s="33" t="s">
        <v>169</v>
      </c>
      <c r="BH1258" s="5"/>
      <c r="BI1258" s="33">
        <v>300.0</v>
      </c>
      <c r="BJ1258" s="33" t="s">
        <v>170</v>
      </c>
      <c r="BK1258" s="5"/>
      <c r="BL1258" s="5">
        <f t="shared" si="5"/>
        <v>3994.5</v>
      </c>
      <c r="BM1258" s="5"/>
      <c r="BN1258" s="5"/>
      <c r="BO1258" s="42">
        <f t="shared" si="6"/>
        <v>3994.5</v>
      </c>
      <c r="BP1258" s="44"/>
      <c r="BQ1258" s="45"/>
      <c r="BR1258" s="47"/>
      <c r="BS1258" s="45"/>
      <c r="BT1258" s="37"/>
      <c r="BU1258" s="5"/>
      <c r="BV1258" s="38"/>
      <c r="BW1258" s="48"/>
      <c r="BX1258" s="44"/>
      <c r="BY1258" s="44"/>
      <c r="BZ1258" s="33" t="s">
        <v>131</v>
      </c>
      <c r="CA1258" s="5"/>
      <c r="CB1258" s="5"/>
      <c r="CC1258" s="33" t="s">
        <v>177</v>
      </c>
      <c r="CD1258" s="5"/>
      <c r="CE1258" s="5"/>
      <c r="CF1258" s="33" t="s">
        <v>178</v>
      </c>
      <c r="CG1258" s="33" t="s">
        <v>8142</v>
      </c>
      <c r="CH1258" s="5"/>
      <c r="CI1258" s="5"/>
      <c r="CJ1258" s="5"/>
      <c r="CK1258" s="33"/>
      <c r="CL1258" s="49">
        <v>44995.0</v>
      </c>
      <c r="CM1258" s="33" t="s">
        <v>180</v>
      </c>
      <c r="CN1258" s="5"/>
      <c r="CO1258" s="33">
        <v>2.0</v>
      </c>
      <c r="CP1258" s="33" t="s">
        <v>181</v>
      </c>
      <c r="CQ1258" s="50" t="str">
        <f t="shared" si="7"/>
        <v>14/01/1946</v>
      </c>
      <c r="CR1258" s="33" t="s">
        <v>182</v>
      </c>
      <c r="CS1258" s="33">
        <v>4.0</v>
      </c>
      <c r="CT1258" s="33">
        <v>5.0</v>
      </c>
      <c r="CU1258" s="33">
        <v>25.0</v>
      </c>
      <c r="CV1258" s="33">
        <v>119.0</v>
      </c>
      <c r="CW1258" s="5"/>
      <c r="CX1258" s="5"/>
      <c r="CY1258" s="33">
        <v>-99.819428</v>
      </c>
      <c r="CZ1258" s="33">
        <v>20.667321</v>
      </c>
      <c r="DA1258" s="33">
        <v>4.4219266E9</v>
      </c>
      <c r="DB1258" s="33">
        <v>1.0</v>
      </c>
      <c r="DC1258" s="33" t="s">
        <v>183</v>
      </c>
      <c r="DD1258" s="33">
        <v>2023.0</v>
      </c>
      <c r="DE1258" s="33" t="s">
        <v>184</v>
      </c>
      <c r="DF1258" s="33"/>
      <c r="DG1258" s="33" t="s">
        <v>185</v>
      </c>
      <c r="DH1258" s="33" t="s">
        <v>186</v>
      </c>
      <c r="DI1258" s="5"/>
      <c r="DJ1258" s="5"/>
    </row>
    <row r="1259">
      <c r="A1259" s="33" t="s">
        <v>8143</v>
      </c>
      <c r="B1259" s="34">
        <v>44956.0</v>
      </c>
      <c r="C1259" s="35" t="s">
        <v>137</v>
      </c>
      <c r="D1259" s="35" t="s">
        <v>139</v>
      </c>
      <c r="E1259" s="35" t="s">
        <v>142</v>
      </c>
      <c r="F1259" s="36" t="s">
        <v>144</v>
      </c>
      <c r="G1259" s="33" t="s">
        <v>8144</v>
      </c>
      <c r="H1259" s="33" t="s">
        <v>1779</v>
      </c>
      <c r="I1259" s="33" t="s">
        <v>254</v>
      </c>
      <c r="J1259" s="33" t="s">
        <v>149</v>
      </c>
      <c r="K1259" s="35" t="s">
        <v>150</v>
      </c>
      <c r="L1259" s="33" t="s">
        <v>2317</v>
      </c>
      <c r="M1259" s="5"/>
      <c r="N1259" s="33" t="s">
        <v>8123</v>
      </c>
      <c r="O1259" s="5"/>
      <c r="P1259" s="35" t="s">
        <v>153</v>
      </c>
      <c r="Q1259" s="35" t="s">
        <v>8123</v>
      </c>
      <c r="R1259" s="33">
        <v>76514.0</v>
      </c>
      <c r="S1259" s="37"/>
      <c r="T1259" s="33"/>
      <c r="U1259" s="33">
        <v>4.66</v>
      </c>
      <c r="V1259" s="33" t="s">
        <v>154</v>
      </c>
      <c r="W1259" s="33"/>
      <c r="X1259" s="33"/>
      <c r="Y1259" s="5"/>
      <c r="Z1259" s="5"/>
      <c r="AA1259" s="33">
        <v>1.0</v>
      </c>
      <c r="AB1259" s="33">
        <v>1.0</v>
      </c>
      <c r="AC1259" s="33"/>
      <c r="AD1259" s="5"/>
      <c r="AE1259" s="5"/>
      <c r="AF1259" s="5"/>
      <c r="AG1259" s="16"/>
      <c r="AH1259" s="38">
        <f t="shared" si="1"/>
        <v>1</v>
      </c>
      <c r="AI1259" s="39" t="str">
        <f t="shared" si="2"/>
        <v/>
      </c>
      <c r="AJ1259" s="37" t="str">
        <f t="shared" si="3"/>
        <v/>
      </c>
      <c r="AK1259" s="41" t="str">
        <f t="shared" si="4"/>
        <v/>
      </c>
      <c r="AL1259" s="35" t="s">
        <v>153</v>
      </c>
      <c r="AM1259" s="33" t="s">
        <v>492</v>
      </c>
      <c r="AN1259" s="33" t="s">
        <v>492</v>
      </c>
      <c r="AO1259" s="41"/>
      <c r="AP1259" s="33" t="s">
        <v>169</v>
      </c>
      <c r="AQ1259" s="33" t="s">
        <v>170</v>
      </c>
      <c r="AR1259" s="33">
        <v>300.0</v>
      </c>
      <c r="AS1259" s="42"/>
      <c r="AT1259" s="42"/>
      <c r="AU1259" s="42"/>
      <c r="AV1259" s="42"/>
      <c r="AW1259" s="42"/>
      <c r="AX1259" s="5"/>
      <c r="AY1259" s="33"/>
      <c r="AZ1259" s="33" t="s">
        <v>8145</v>
      </c>
      <c r="BA1259" s="5"/>
      <c r="BB1259" s="5"/>
      <c r="BC1259" s="5" t="s">
        <v>8146</v>
      </c>
      <c r="BD1259" s="33" t="s">
        <v>173</v>
      </c>
      <c r="BE1259" s="41"/>
      <c r="BF1259" s="35"/>
      <c r="BG1259" s="33" t="s">
        <v>169</v>
      </c>
      <c r="BH1259" s="5"/>
      <c r="BI1259" s="33">
        <v>300.0</v>
      </c>
      <c r="BJ1259" s="33" t="s">
        <v>170</v>
      </c>
      <c r="BK1259" s="5"/>
      <c r="BL1259" s="5">
        <f t="shared" si="5"/>
        <v>3994.5</v>
      </c>
      <c r="BM1259" s="5"/>
      <c r="BN1259" s="5"/>
      <c r="BO1259" s="42">
        <f t="shared" si="6"/>
        <v>3994.5</v>
      </c>
      <c r="BP1259" s="44"/>
      <c r="BQ1259" s="45"/>
      <c r="BR1259" s="47"/>
      <c r="BS1259" s="45"/>
      <c r="BT1259" s="37"/>
      <c r="BU1259" s="5"/>
      <c r="BV1259" s="38"/>
      <c r="BW1259" s="48"/>
      <c r="BX1259" s="44"/>
      <c r="BY1259" s="44"/>
      <c r="BZ1259" s="33" t="s">
        <v>131</v>
      </c>
      <c r="CA1259" s="5"/>
      <c r="CB1259" s="5"/>
      <c r="CC1259" s="33" t="s">
        <v>177</v>
      </c>
      <c r="CD1259" s="5"/>
      <c r="CE1259" s="5"/>
      <c r="CF1259" s="33" t="s">
        <v>178</v>
      </c>
      <c r="CG1259" s="33" t="s">
        <v>8147</v>
      </c>
      <c r="CH1259" s="5"/>
      <c r="CI1259" s="5"/>
      <c r="CJ1259" s="5"/>
      <c r="CK1259" s="33"/>
      <c r="CL1259" s="49">
        <v>44995.0</v>
      </c>
      <c r="CM1259" s="33" t="s">
        <v>180</v>
      </c>
      <c r="CN1259" s="5"/>
      <c r="CO1259" s="33">
        <v>2.0</v>
      </c>
      <c r="CP1259" s="33" t="s">
        <v>181</v>
      </c>
      <c r="CQ1259" s="50" t="str">
        <f t="shared" si="7"/>
        <v>01/07/1964</v>
      </c>
      <c r="CR1259" s="33" t="s">
        <v>243</v>
      </c>
      <c r="CS1259" s="33">
        <v>4.0</v>
      </c>
      <c r="CT1259" s="33">
        <v>5.0</v>
      </c>
      <c r="CU1259" s="33">
        <v>25.0</v>
      </c>
      <c r="CV1259" s="33">
        <v>119.0</v>
      </c>
      <c r="CW1259" s="5"/>
      <c r="CX1259" s="5"/>
      <c r="CY1259" s="33">
        <v>-99.822143</v>
      </c>
      <c r="CZ1259" s="33">
        <v>20.670473</v>
      </c>
      <c r="DA1259" s="33">
        <v>4.4219266E9</v>
      </c>
      <c r="DB1259" s="33">
        <v>1.0</v>
      </c>
      <c r="DC1259" s="33" t="s">
        <v>183</v>
      </c>
      <c r="DD1259" s="33">
        <v>2023.0</v>
      </c>
      <c r="DE1259" s="33" t="s">
        <v>184</v>
      </c>
      <c r="DF1259" s="33"/>
      <c r="DG1259" s="33" t="s">
        <v>185</v>
      </c>
      <c r="DH1259" s="33" t="s">
        <v>186</v>
      </c>
      <c r="DI1259" s="5"/>
      <c r="DJ1259" s="5"/>
    </row>
    <row r="1260">
      <c r="A1260" s="33" t="s">
        <v>8148</v>
      </c>
      <c r="B1260" s="34">
        <v>44956.0</v>
      </c>
      <c r="C1260" s="35" t="s">
        <v>137</v>
      </c>
      <c r="D1260" s="35" t="s">
        <v>139</v>
      </c>
      <c r="E1260" s="35" t="s">
        <v>142</v>
      </c>
      <c r="F1260" s="36" t="s">
        <v>144</v>
      </c>
      <c r="G1260" s="33" t="s">
        <v>8149</v>
      </c>
      <c r="H1260" s="33" t="s">
        <v>6108</v>
      </c>
      <c r="I1260" s="33" t="s">
        <v>254</v>
      </c>
      <c r="J1260" s="33" t="s">
        <v>1567</v>
      </c>
      <c r="K1260" s="35" t="s">
        <v>150</v>
      </c>
      <c r="L1260" s="33" t="s">
        <v>232</v>
      </c>
      <c r="M1260" s="5"/>
      <c r="N1260" s="33" t="s">
        <v>8123</v>
      </c>
      <c r="O1260" s="5"/>
      <c r="P1260" s="35" t="s">
        <v>153</v>
      </c>
      <c r="Q1260" s="35" t="s">
        <v>8123</v>
      </c>
      <c r="R1260" s="33">
        <v>76514.0</v>
      </c>
      <c r="S1260" s="37"/>
      <c r="T1260" s="33"/>
      <c r="U1260" s="33">
        <v>8.04</v>
      </c>
      <c r="V1260" s="33" t="s">
        <v>154</v>
      </c>
      <c r="W1260" s="33"/>
      <c r="X1260" s="33"/>
      <c r="Y1260" s="5"/>
      <c r="Z1260" s="5"/>
      <c r="AA1260" s="33">
        <v>1.0</v>
      </c>
      <c r="AB1260" s="33">
        <v>1.0</v>
      </c>
      <c r="AC1260" s="33"/>
      <c r="AD1260" s="5"/>
      <c r="AE1260" s="5"/>
      <c r="AF1260" s="5"/>
      <c r="AG1260" s="16"/>
      <c r="AH1260" s="38" t="str">
        <f t="shared" si="1"/>
        <v/>
      </c>
      <c r="AI1260" s="39" t="str">
        <f t="shared" si="2"/>
        <v/>
      </c>
      <c r="AJ1260" s="37" t="str">
        <f t="shared" si="3"/>
        <v/>
      </c>
      <c r="AK1260" s="41" t="str">
        <f t="shared" si="4"/>
        <v/>
      </c>
      <c r="AL1260" s="35" t="s">
        <v>153</v>
      </c>
      <c r="AM1260" s="33" t="s">
        <v>492</v>
      </c>
      <c r="AN1260" s="33" t="s">
        <v>492</v>
      </c>
      <c r="AO1260" s="41"/>
      <c r="AP1260" s="33" t="s">
        <v>169</v>
      </c>
      <c r="AQ1260" s="33" t="s">
        <v>170</v>
      </c>
      <c r="AR1260" s="33">
        <v>300.0</v>
      </c>
      <c r="AS1260" s="42"/>
      <c r="AT1260" s="42"/>
      <c r="AU1260" s="42"/>
      <c r="AV1260" s="42"/>
      <c r="AW1260" s="42"/>
      <c r="AX1260" s="5"/>
      <c r="AY1260" s="33"/>
      <c r="AZ1260" s="33" t="s">
        <v>8150</v>
      </c>
      <c r="BA1260" s="5"/>
      <c r="BB1260" s="5"/>
      <c r="BC1260" s="5" t="s">
        <v>8151</v>
      </c>
      <c r="BD1260" s="33" t="s">
        <v>173</v>
      </c>
      <c r="BE1260" s="41"/>
      <c r="BF1260" s="35"/>
      <c r="BG1260" s="33" t="s">
        <v>169</v>
      </c>
      <c r="BH1260" s="5"/>
      <c r="BI1260" s="33">
        <v>300.0</v>
      </c>
      <c r="BJ1260" s="33" t="s">
        <v>170</v>
      </c>
      <c r="BK1260" s="5"/>
      <c r="BL1260" s="5">
        <f t="shared" si="5"/>
        <v>3994.5</v>
      </c>
      <c r="BM1260" s="5"/>
      <c r="BN1260" s="5"/>
      <c r="BO1260" s="42">
        <f t="shared" si="6"/>
        <v>3994.5</v>
      </c>
      <c r="BP1260" s="44"/>
      <c r="BQ1260" s="45"/>
      <c r="BR1260" s="47"/>
      <c r="BS1260" s="45"/>
      <c r="BT1260" s="37"/>
      <c r="BU1260" s="5"/>
      <c r="BV1260" s="38"/>
      <c r="BW1260" s="48"/>
      <c r="BX1260" s="44"/>
      <c r="BY1260" s="44"/>
      <c r="BZ1260" s="33" t="s">
        <v>131</v>
      </c>
      <c r="CA1260" s="5"/>
      <c r="CB1260" s="5"/>
      <c r="CC1260" s="33" t="s">
        <v>177</v>
      </c>
      <c r="CD1260" s="5"/>
      <c r="CE1260" s="5"/>
      <c r="CF1260" s="33" t="s">
        <v>178</v>
      </c>
      <c r="CG1260" s="33" t="s">
        <v>8152</v>
      </c>
      <c r="CH1260" s="5"/>
      <c r="CI1260" s="5"/>
      <c r="CJ1260" s="5"/>
      <c r="CK1260" s="33"/>
      <c r="CL1260" s="49">
        <v>44995.0</v>
      </c>
      <c r="CM1260" s="33" t="s">
        <v>180</v>
      </c>
      <c r="CN1260" s="5"/>
      <c r="CO1260" s="33">
        <v>2.0</v>
      </c>
      <c r="CP1260" s="33" t="s">
        <v>181</v>
      </c>
      <c r="CQ1260" s="50" t="str">
        <f t="shared" si="7"/>
        <v>21/06/1967</v>
      </c>
      <c r="CR1260" s="33" t="s">
        <v>243</v>
      </c>
      <c r="CS1260" s="33">
        <v>4.0</v>
      </c>
      <c r="CT1260" s="33">
        <v>5.0</v>
      </c>
      <c r="CU1260" s="33">
        <v>25.0</v>
      </c>
      <c r="CV1260" s="33">
        <v>119.0</v>
      </c>
      <c r="CW1260" s="5"/>
      <c r="CX1260" s="5"/>
      <c r="CY1260" s="33">
        <v>-99.822236</v>
      </c>
      <c r="CZ1260" s="33">
        <v>20.670488</v>
      </c>
      <c r="DA1260" s="33">
        <v>4.4219266E9</v>
      </c>
      <c r="DB1260" s="33">
        <v>1.0</v>
      </c>
      <c r="DC1260" s="33" t="s">
        <v>183</v>
      </c>
      <c r="DD1260" s="33">
        <v>2023.0</v>
      </c>
      <c r="DE1260" s="33" t="s">
        <v>184</v>
      </c>
      <c r="DF1260" s="33"/>
      <c r="DG1260" s="33" t="s">
        <v>185</v>
      </c>
      <c r="DH1260" s="33" t="s">
        <v>186</v>
      </c>
      <c r="DI1260" s="5"/>
      <c r="DJ1260" s="5"/>
    </row>
    <row r="1261">
      <c r="A1261" s="33" t="s">
        <v>8153</v>
      </c>
      <c r="B1261" s="34">
        <v>44956.0</v>
      </c>
      <c r="C1261" s="35" t="s">
        <v>137</v>
      </c>
      <c r="D1261" s="35" t="s">
        <v>139</v>
      </c>
      <c r="E1261" s="35" t="s">
        <v>142</v>
      </c>
      <c r="F1261" s="36" t="s">
        <v>144</v>
      </c>
      <c r="G1261" s="33" t="s">
        <v>8154</v>
      </c>
      <c r="H1261" s="33" t="s">
        <v>2153</v>
      </c>
      <c r="I1261" s="33" t="s">
        <v>414</v>
      </c>
      <c r="J1261" s="33" t="s">
        <v>204</v>
      </c>
      <c r="K1261" s="35" t="s">
        <v>150</v>
      </c>
      <c r="L1261" s="33" t="s">
        <v>232</v>
      </c>
      <c r="M1261" s="5"/>
      <c r="N1261" s="33" t="s">
        <v>8123</v>
      </c>
      <c r="O1261" s="5"/>
      <c r="P1261" s="35" t="s">
        <v>153</v>
      </c>
      <c r="Q1261" s="35" t="s">
        <v>8123</v>
      </c>
      <c r="R1261" s="33">
        <v>76514.0</v>
      </c>
      <c r="S1261" s="37"/>
      <c r="T1261" s="33"/>
      <c r="U1261" s="33">
        <v>10.02</v>
      </c>
      <c r="V1261" s="33" t="s">
        <v>154</v>
      </c>
      <c r="W1261" s="33"/>
      <c r="X1261" s="33"/>
      <c r="Y1261" s="5"/>
      <c r="Z1261" s="5"/>
      <c r="AA1261" s="33">
        <v>1.0</v>
      </c>
      <c r="AB1261" s="33"/>
      <c r="AC1261" s="33">
        <v>1.0</v>
      </c>
      <c r="AD1261" s="5"/>
      <c r="AE1261" s="5"/>
      <c r="AF1261" s="5"/>
      <c r="AG1261" s="16"/>
      <c r="AH1261" s="38" t="str">
        <f t="shared" si="1"/>
        <v/>
      </c>
      <c r="AI1261" s="39" t="str">
        <f t="shared" si="2"/>
        <v/>
      </c>
      <c r="AJ1261" s="37" t="str">
        <f t="shared" si="3"/>
        <v/>
      </c>
      <c r="AK1261" s="41" t="str">
        <f t="shared" si="4"/>
        <v/>
      </c>
      <c r="AL1261" s="35" t="s">
        <v>153</v>
      </c>
      <c r="AM1261" s="33" t="s">
        <v>492</v>
      </c>
      <c r="AN1261" s="33" t="s">
        <v>492</v>
      </c>
      <c r="AO1261" s="41"/>
      <c r="AP1261" s="33" t="s">
        <v>169</v>
      </c>
      <c r="AQ1261" s="33" t="s">
        <v>170</v>
      </c>
      <c r="AR1261" s="33">
        <v>300.0</v>
      </c>
      <c r="AS1261" s="42"/>
      <c r="AT1261" s="42"/>
      <c r="AU1261" s="42"/>
      <c r="AV1261" s="42"/>
      <c r="AW1261" s="42"/>
      <c r="AX1261" s="5"/>
      <c r="AY1261" s="33"/>
      <c r="AZ1261" s="33" t="s">
        <v>8155</v>
      </c>
      <c r="BA1261" s="5"/>
      <c r="BB1261" s="5"/>
      <c r="BC1261" s="5" t="s">
        <v>8156</v>
      </c>
      <c r="BD1261" s="33" t="s">
        <v>173</v>
      </c>
      <c r="BE1261" s="41"/>
      <c r="BF1261" s="35"/>
      <c r="BG1261" s="33" t="s">
        <v>169</v>
      </c>
      <c r="BH1261" s="5"/>
      <c r="BI1261" s="33">
        <v>300.0</v>
      </c>
      <c r="BJ1261" s="33" t="s">
        <v>170</v>
      </c>
      <c r="BK1261" s="5"/>
      <c r="BL1261" s="5">
        <f t="shared" si="5"/>
        <v>3994.5</v>
      </c>
      <c r="BM1261" s="5"/>
      <c r="BN1261" s="5"/>
      <c r="BO1261" s="42">
        <f t="shared" si="6"/>
        <v>3994.5</v>
      </c>
      <c r="BP1261" s="44"/>
      <c r="BQ1261" s="45"/>
      <c r="BR1261" s="47"/>
      <c r="BS1261" s="45"/>
      <c r="BT1261" s="37"/>
      <c r="BU1261" s="5"/>
      <c r="BV1261" s="38"/>
      <c r="BW1261" s="48"/>
      <c r="BX1261" s="44"/>
      <c r="BY1261" s="44"/>
      <c r="BZ1261" s="33" t="s">
        <v>131</v>
      </c>
      <c r="CA1261" s="5"/>
      <c r="CB1261" s="5"/>
      <c r="CC1261" s="33" t="s">
        <v>177</v>
      </c>
      <c r="CD1261" s="5"/>
      <c r="CE1261" s="5"/>
      <c r="CF1261" s="33" t="s">
        <v>178</v>
      </c>
      <c r="CG1261" s="33" t="s">
        <v>8157</v>
      </c>
      <c r="CH1261" s="5"/>
      <c r="CI1261" s="5"/>
      <c r="CJ1261" s="5"/>
      <c r="CK1261" s="33"/>
      <c r="CL1261" s="49">
        <v>44995.0</v>
      </c>
      <c r="CM1261" s="33" t="s">
        <v>180</v>
      </c>
      <c r="CN1261" s="5"/>
      <c r="CO1261" s="33">
        <v>2.0</v>
      </c>
      <c r="CP1261" s="33" t="s">
        <v>181</v>
      </c>
      <c r="CQ1261" s="50" t="str">
        <f t="shared" si="7"/>
        <v>14/05/1972</v>
      </c>
      <c r="CR1261" s="33" t="s">
        <v>182</v>
      </c>
      <c r="CS1261" s="33">
        <v>4.0</v>
      </c>
      <c r="CT1261" s="33">
        <v>5.0</v>
      </c>
      <c r="CU1261" s="33">
        <v>25.0</v>
      </c>
      <c r="CV1261" s="33">
        <v>119.0</v>
      </c>
      <c r="CW1261" s="5"/>
      <c r="CX1261" s="5"/>
      <c r="CY1261" s="33">
        <v>-99.822236</v>
      </c>
      <c r="CZ1261" s="33">
        <v>20.670488</v>
      </c>
      <c r="DA1261" s="33">
        <v>4.4219266E9</v>
      </c>
      <c r="DB1261" s="33">
        <v>1.0</v>
      </c>
      <c r="DC1261" s="33" t="s">
        <v>183</v>
      </c>
      <c r="DD1261" s="33">
        <v>2023.0</v>
      </c>
      <c r="DE1261" s="33" t="s">
        <v>184</v>
      </c>
      <c r="DF1261" s="33"/>
      <c r="DG1261" s="33" t="s">
        <v>185</v>
      </c>
      <c r="DH1261" s="33" t="s">
        <v>186</v>
      </c>
      <c r="DI1261" s="5"/>
      <c r="DJ1261" s="5"/>
    </row>
    <row r="1262">
      <c r="A1262" s="33" t="s">
        <v>8158</v>
      </c>
      <c r="B1262" s="34">
        <v>44956.0</v>
      </c>
      <c r="C1262" s="35" t="s">
        <v>137</v>
      </c>
      <c r="D1262" s="35" t="s">
        <v>139</v>
      </c>
      <c r="E1262" s="35" t="s">
        <v>142</v>
      </c>
      <c r="F1262" s="36" t="s">
        <v>144</v>
      </c>
      <c r="G1262" s="33" t="s">
        <v>8159</v>
      </c>
      <c r="H1262" s="33" t="s">
        <v>8160</v>
      </c>
      <c r="I1262" s="33" t="s">
        <v>190</v>
      </c>
      <c r="J1262" s="33" t="s">
        <v>1682</v>
      </c>
      <c r="K1262" s="35" t="s">
        <v>150</v>
      </c>
      <c r="L1262" s="33" t="s">
        <v>8161</v>
      </c>
      <c r="M1262" s="5"/>
      <c r="N1262" s="33" t="s">
        <v>8123</v>
      </c>
      <c r="O1262" s="5"/>
      <c r="P1262" s="35" t="s">
        <v>153</v>
      </c>
      <c r="Q1262" s="35" t="s">
        <v>8123</v>
      </c>
      <c r="R1262" s="33">
        <v>76514.0</v>
      </c>
      <c r="S1262" s="37"/>
      <c r="T1262" s="33"/>
      <c r="U1262" s="33">
        <v>9.1</v>
      </c>
      <c r="V1262" s="33" t="s">
        <v>154</v>
      </c>
      <c r="W1262" s="33"/>
      <c r="X1262" s="33"/>
      <c r="Y1262" s="5"/>
      <c r="Z1262" s="5"/>
      <c r="AA1262" s="33">
        <v>1.0</v>
      </c>
      <c r="AB1262" s="33"/>
      <c r="AC1262" s="33">
        <v>1.0</v>
      </c>
      <c r="AD1262" s="5"/>
      <c r="AE1262" s="5"/>
      <c r="AF1262" s="5"/>
      <c r="AG1262" s="16"/>
      <c r="AH1262" s="38" t="str">
        <f t="shared" si="1"/>
        <v/>
      </c>
      <c r="AI1262" s="39">
        <f t="shared" si="2"/>
        <v>1</v>
      </c>
      <c r="AJ1262" s="37" t="str">
        <f t="shared" si="3"/>
        <v/>
      </c>
      <c r="AK1262" s="41" t="str">
        <f t="shared" si="4"/>
        <v/>
      </c>
      <c r="AL1262" s="35" t="s">
        <v>153</v>
      </c>
      <c r="AM1262" s="33" t="s">
        <v>492</v>
      </c>
      <c r="AN1262" s="33" t="s">
        <v>492</v>
      </c>
      <c r="AO1262" s="41"/>
      <c r="AP1262" s="33" t="s">
        <v>169</v>
      </c>
      <c r="AQ1262" s="33" t="s">
        <v>170</v>
      </c>
      <c r="AR1262" s="33">
        <v>300.0</v>
      </c>
      <c r="AS1262" s="42"/>
      <c r="AT1262" s="42"/>
      <c r="AU1262" s="42"/>
      <c r="AV1262" s="42"/>
      <c r="AW1262" s="42"/>
      <c r="AX1262" s="5"/>
      <c r="AY1262" s="33"/>
      <c r="AZ1262" s="33" t="s">
        <v>8162</v>
      </c>
      <c r="BA1262" s="5"/>
      <c r="BB1262" s="5"/>
      <c r="BC1262" s="5" t="s">
        <v>8163</v>
      </c>
      <c r="BD1262" s="33" t="s">
        <v>173</v>
      </c>
      <c r="BE1262" s="41"/>
      <c r="BF1262" s="35"/>
      <c r="BG1262" s="33" t="s">
        <v>169</v>
      </c>
      <c r="BH1262" s="5"/>
      <c r="BI1262" s="33">
        <v>300.0</v>
      </c>
      <c r="BJ1262" s="33" t="s">
        <v>170</v>
      </c>
      <c r="BK1262" s="5"/>
      <c r="BL1262" s="5">
        <f t="shared" si="5"/>
        <v>3994.5</v>
      </c>
      <c r="BM1262" s="5"/>
      <c r="BN1262" s="5"/>
      <c r="BO1262" s="42">
        <f t="shared" si="6"/>
        <v>3994.5</v>
      </c>
      <c r="BP1262" s="44"/>
      <c r="BQ1262" s="45"/>
      <c r="BR1262" s="47"/>
      <c r="BS1262" s="45"/>
      <c r="BT1262" s="37"/>
      <c r="BU1262" s="5"/>
      <c r="BV1262" s="38"/>
      <c r="BW1262" s="48"/>
      <c r="BX1262" s="44"/>
      <c r="BY1262" s="44"/>
      <c r="BZ1262" s="33" t="s">
        <v>131</v>
      </c>
      <c r="CA1262" s="5"/>
      <c r="CB1262" s="5"/>
      <c r="CC1262" s="33" t="s">
        <v>177</v>
      </c>
      <c r="CD1262" s="5"/>
      <c r="CE1262" s="5"/>
      <c r="CF1262" s="33" t="s">
        <v>178</v>
      </c>
      <c r="CG1262" s="33" t="s">
        <v>8164</v>
      </c>
      <c r="CH1262" s="5"/>
      <c r="CI1262" s="5"/>
      <c r="CJ1262" s="5"/>
      <c r="CK1262" s="33"/>
      <c r="CL1262" s="49">
        <v>44995.0</v>
      </c>
      <c r="CM1262" s="33" t="s">
        <v>180</v>
      </c>
      <c r="CN1262" s="5"/>
      <c r="CO1262" s="33">
        <v>2.0</v>
      </c>
      <c r="CP1262" s="33" t="s">
        <v>181</v>
      </c>
      <c r="CQ1262" s="50" t="str">
        <f t="shared" si="7"/>
        <v>11/11/1940</v>
      </c>
      <c r="CR1262" s="33" t="s">
        <v>182</v>
      </c>
      <c r="CS1262" s="33">
        <v>4.0</v>
      </c>
      <c r="CT1262" s="33">
        <v>5.0</v>
      </c>
      <c r="CU1262" s="33">
        <v>25.0</v>
      </c>
      <c r="CV1262" s="33">
        <v>119.0</v>
      </c>
      <c r="CW1262" s="5"/>
      <c r="CX1262" s="5"/>
      <c r="CY1262" s="33">
        <v>-99.822591</v>
      </c>
      <c r="CZ1262" s="33">
        <v>20.676761</v>
      </c>
      <c r="DA1262" s="33">
        <v>4.428794512E9</v>
      </c>
      <c r="DB1262" s="33">
        <v>2.0</v>
      </c>
      <c r="DC1262" s="33" t="s">
        <v>183</v>
      </c>
      <c r="DD1262" s="33">
        <v>2023.0</v>
      </c>
      <c r="DE1262" s="33" t="s">
        <v>184</v>
      </c>
      <c r="DF1262" s="33"/>
      <c r="DG1262" s="33" t="s">
        <v>185</v>
      </c>
      <c r="DH1262" s="33" t="s">
        <v>186</v>
      </c>
      <c r="DI1262" s="5"/>
      <c r="DJ1262" s="5"/>
    </row>
    <row r="1263">
      <c r="A1263" s="33" t="s">
        <v>8165</v>
      </c>
      <c r="B1263" s="34">
        <v>44956.0</v>
      </c>
      <c r="C1263" s="35" t="s">
        <v>137</v>
      </c>
      <c r="D1263" s="35" t="s">
        <v>139</v>
      </c>
      <c r="E1263" s="35" t="s">
        <v>142</v>
      </c>
      <c r="F1263" s="36" t="s">
        <v>144</v>
      </c>
      <c r="G1263" s="33" t="s">
        <v>8166</v>
      </c>
      <c r="H1263" s="33" t="s">
        <v>4361</v>
      </c>
      <c r="I1263" s="33" t="s">
        <v>8167</v>
      </c>
      <c r="J1263" s="33" t="s">
        <v>1602</v>
      </c>
      <c r="K1263" s="35" t="s">
        <v>150</v>
      </c>
      <c r="L1263" s="33" t="s">
        <v>1634</v>
      </c>
      <c r="M1263" s="33">
        <v>1.0</v>
      </c>
      <c r="N1263" s="33" t="s">
        <v>8123</v>
      </c>
      <c r="O1263" s="5"/>
      <c r="P1263" s="35" t="s">
        <v>153</v>
      </c>
      <c r="Q1263" s="35" t="s">
        <v>8123</v>
      </c>
      <c r="R1263" s="33">
        <v>76514.0</v>
      </c>
      <c r="S1263" s="37"/>
      <c r="T1263" s="33"/>
      <c r="U1263" s="33">
        <v>7.68</v>
      </c>
      <c r="V1263" s="33" t="s">
        <v>154</v>
      </c>
      <c r="W1263" s="33"/>
      <c r="X1263" s="33"/>
      <c r="Y1263" s="5"/>
      <c r="Z1263" s="5"/>
      <c r="AA1263" s="33">
        <v>1.0</v>
      </c>
      <c r="AB1263" s="33">
        <v>1.0</v>
      </c>
      <c r="AC1263" s="33"/>
      <c r="AD1263" s="5"/>
      <c r="AE1263" s="5"/>
      <c r="AF1263" s="5"/>
      <c r="AG1263" s="16"/>
      <c r="AH1263" s="38">
        <f t="shared" si="1"/>
        <v>1</v>
      </c>
      <c r="AI1263" s="39" t="str">
        <f t="shared" si="2"/>
        <v/>
      </c>
      <c r="AJ1263" s="37" t="str">
        <f t="shared" si="3"/>
        <v/>
      </c>
      <c r="AK1263" s="41" t="str">
        <f t="shared" si="4"/>
        <v/>
      </c>
      <c r="AL1263" s="35" t="s">
        <v>153</v>
      </c>
      <c r="AM1263" s="33" t="s">
        <v>492</v>
      </c>
      <c r="AN1263" s="33" t="s">
        <v>492</v>
      </c>
      <c r="AO1263" s="41"/>
      <c r="AP1263" s="33" t="s">
        <v>169</v>
      </c>
      <c r="AQ1263" s="33" t="s">
        <v>170</v>
      </c>
      <c r="AR1263" s="33">
        <v>300.0</v>
      </c>
      <c r="AS1263" s="42"/>
      <c r="AT1263" s="42"/>
      <c r="AU1263" s="42"/>
      <c r="AV1263" s="42"/>
      <c r="AW1263" s="42"/>
      <c r="AX1263" s="5"/>
      <c r="AY1263" s="33"/>
      <c r="AZ1263" s="33" t="s">
        <v>8168</v>
      </c>
      <c r="BA1263" s="5"/>
      <c r="BB1263" s="5"/>
      <c r="BC1263" s="5" t="s">
        <v>8169</v>
      </c>
      <c r="BD1263" s="33" t="s">
        <v>173</v>
      </c>
      <c r="BE1263" s="41"/>
      <c r="BF1263" s="35"/>
      <c r="BG1263" s="33" t="s">
        <v>169</v>
      </c>
      <c r="BH1263" s="5"/>
      <c r="BI1263" s="33">
        <v>300.0</v>
      </c>
      <c r="BJ1263" s="33" t="s">
        <v>170</v>
      </c>
      <c r="BK1263" s="5"/>
      <c r="BL1263" s="5">
        <f t="shared" si="5"/>
        <v>3994.5</v>
      </c>
      <c r="BM1263" s="5"/>
      <c r="BN1263" s="5"/>
      <c r="BO1263" s="42">
        <f t="shared" si="6"/>
        <v>3994.5</v>
      </c>
      <c r="BP1263" s="44"/>
      <c r="BQ1263" s="45"/>
      <c r="BR1263" s="47"/>
      <c r="BS1263" s="45"/>
      <c r="BT1263" s="37"/>
      <c r="BU1263" s="5"/>
      <c r="BV1263" s="38"/>
      <c r="BW1263" s="48"/>
      <c r="BX1263" s="44"/>
      <c r="BY1263" s="44"/>
      <c r="BZ1263" s="33" t="s">
        <v>131</v>
      </c>
      <c r="CA1263" s="5"/>
      <c r="CB1263" s="5"/>
      <c r="CC1263" s="33" t="s">
        <v>177</v>
      </c>
      <c r="CD1263" s="5"/>
      <c r="CE1263" s="5"/>
      <c r="CF1263" s="33" t="s">
        <v>178</v>
      </c>
      <c r="CG1263" s="33" t="s">
        <v>8170</v>
      </c>
      <c r="CH1263" s="5"/>
      <c r="CI1263" s="5"/>
      <c r="CJ1263" s="5"/>
      <c r="CK1263" s="33"/>
      <c r="CL1263" s="49">
        <v>44995.0</v>
      </c>
      <c r="CM1263" s="33" t="s">
        <v>180</v>
      </c>
      <c r="CN1263" s="5"/>
      <c r="CO1263" s="33">
        <v>2.0</v>
      </c>
      <c r="CP1263" s="33" t="s">
        <v>181</v>
      </c>
      <c r="CQ1263" s="50" t="str">
        <f t="shared" si="7"/>
        <v>15/03/1948</v>
      </c>
      <c r="CR1263" s="33" t="s">
        <v>243</v>
      </c>
      <c r="CS1263" s="33">
        <v>4.0</v>
      </c>
      <c r="CT1263" s="33">
        <v>5.0</v>
      </c>
      <c r="CU1263" s="33">
        <v>25.0</v>
      </c>
      <c r="CV1263" s="33">
        <v>119.0</v>
      </c>
      <c r="CW1263" s="5"/>
      <c r="CX1263" s="5"/>
      <c r="CY1263" s="33">
        <v>-99.819428</v>
      </c>
      <c r="CZ1263" s="33">
        <v>20.667321</v>
      </c>
      <c r="DA1263" s="33">
        <v>4.4219266E9</v>
      </c>
      <c r="DB1263" s="33">
        <v>1.0</v>
      </c>
      <c r="DC1263" s="33" t="s">
        <v>183</v>
      </c>
      <c r="DD1263" s="33">
        <v>2023.0</v>
      </c>
      <c r="DE1263" s="33" t="s">
        <v>184</v>
      </c>
      <c r="DF1263" s="33"/>
      <c r="DG1263" s="33" t="s">
        <v>185</v>
      </c>
      <c r="DH1263" s="33" t="s">
        <v>186</v>
      </c>
      <c r="DI1263" s="5"/>
      <c r="DJ1263" s="5"/>
    </row>
    <row r="1264">
      <c r="A1264" s="33" t="s">
        <v>8171</v>
      </c>
      <c r="B1264" s="34">
        <v>44956.0</v>
      </c>
      <c r="C1264" s="35" t="s">
        <v>137</v>
      </c>
      <c r="D1264" s="35" t="s">
        <v>139</v>
      </c>
      <c r="E1264" s="35" t="s">
        <v>142</v>
      </c>
      <c r="F1264" s="36" t="s">
        <v>144</v>
      </c>
      <c r="G1264" s="33" t="s">
        <v>8172</v>
      </c>
      <c r="H1264" s="33" t="s">
        <v>8173</v>
      </c>
      <c r="I1264" s="33" t="s">
        <v>213</v>
      </c>
      <c r="J1264" s="33" t="s">
        <v>149</v>
      </c>
      <c r="K1264" s="35" t="s">
        <v>150</v>
      </c>
      <c r="L1264" s="33" t="s">
        <v>1603</v>
      </c>
      <c r="M1264" s="5"/>
      <c r="N1264" s="33" t="s">
        <v>8123</v>
      </c>
      <c r="O1264" s="5"/>
      <c r="P1264" s="35" t="s">
        <v>153</v>
      </c>
      <c r="Q1264" s="35" t="s">
        <v>8123</v>
      </c>
      <c r="R1264" s="33">
        <v>76514.0</v>
      </c>
      <c r="S1264" s="37"/>
      <c r="T1264" s="33"/>
      <c r="U1264" s="33">
        <v>3.64</v>
      </c>
      <c r="V1264" s="33" t="s">
        <v>154</v>
      </c>
      <c r="W1264" s="33"/>
      <c r="X1264" s="33"/>
      <c r="Y1264" s="5"/>
      <c r="Z1264" s="5"/>
      <c r="AA1264" s="33">
        <v>1.0</v>
      </c>
      <c r="AB1264" s="33">
        <v>1.0</v>
      </c>
      <c r="AC1264" s="33"/>
      <c r="AD1264" s="5"/>
      <c r="AE1264" s="5"/>
      <c r="AF1264" s="5"/>
      <c r="AG1264" s="16"/>
      <c r="AH1264" s="38">
        <f t="shared" si="1"/>
        <v>1</v>
      </c>
      <c r="AI1264" s="39" t="str">
        <f t="shared" si="2"/>
        <v/>
      </c>
      <c r="AJ1264" s="37" t="str">
        <f t="shared" si="3"/>
        <v/>
      </c>
      <c r="AK1264" s="41" t="str">
        <f t="shared" si="4"/>
        <v/>
      </c>
      <c r="AL1264" s="35" t="s">
        <v>153</v>
      </c>
      <c r="AM1264" s="33" t="s">
        <v>492</v>
      </c>
      <c r="AN1264" s="33" t="s">
        <v>492</v>
      </c>
      <c r="AO1264" s="41"/>
      <c r="AP1264" s="33" t="s">
        <v>169</v>
      </c>
      <c r="AQ1264" s="33" t="s">
        <v>170</v>
      </c>
      <c r="AR1264" s="33">
        <v>300.0</v>
      </c>
      <c r="AS1264" s="42"/>
      <c r="AT1264" s="42"/>
      <c r="AU1264" s="42"/>
      <c r="AV1264" s="42"/>
      <c r="AW1264" s="42"/>
      <c r="AX1264" s="5"/>
      <c r="AY1264" s="33"/>
      <c r="AZ1264" s="33" t="s">
        <v>8174</v>
      </c>
      <c r="BA1264" s="5"/>
      <c r="BB1264" s="5"/>
      <c r="BC1264" s="5" t="s">
        <v>8175</v>
      </c>
      <c r="BD1264" s="33" t="s">
        <v>173</v>
      </c>
      <c r="BE1264" s="41"/>
      <c r="BF1264" s="35"/>
      <c r="BG1264" s="33" t="s">
        <v>169</v>
      </c>
      <c r="BH1264" s="5"/>
      <c r="BI1264" s="33">
        <v>300.0</v>
      </c>
      <c r="BJ1264" s="33" t="s">
        <v>170</v>
      </c>
      <c r="BK1264" s="5"/>
      <c r="BL1264" s="5">
        <f t="shared" si="5"/>
        <v>3994.5</v>
      </c>
      <c r="BM1264" s="5"/>
      <c r="BN1264" s="5"/>
      <c r="BO1264" s="42">
        <f t="shared" si="6"/>
        <v>3994.5</v>
      </c>
      <c r="BP1264" s="44"/>
      <c r="BQ1264" s="45"/>
      <c r="BR1264" s="47"/>
      <c r="BS1264" s="45"/>
      <c r="BT1264" s="37"/>
      <c r="BU1264" s="5"/>
      <c r="BV1264" s="38"/>
      <c r="BW1264" s="48"/>
      <c r="BX1264" s="44"/>
      <c r="BY1264" s="44"/>
      <c r="BZ1264" s="33" t="s">
        <v>131</v>
      </c>
      <c r="CA1264" s="5"/>
      <c r="CB1264" s="5"/>
      <c r="CC1264" s="33" t="s">
        <v>177</v>
      </c>
      <c r="CD1264" s="5"/>
      <c r="CE1264" s="5"/>
      <c r="CF1264" s="33" t="s">
        <v>178</v>
      </c>
      <c r="CG1264" s="33" t="s">
        <v>8176</v>
      </c>
      <c r="CH1264" s="5"/>
      <c r="CI1264" s="5"/>
      <c r="CJ1264" s="5"/>
      <c r="CK1264" s="33"/>
      <c r="CL1264" s="49">
        <v>44995.0</v>
      </c>
      <c r="CM1264" s="33" t="s">
        <v>180</v>
      </c>
      <c r="CN1264" s="5"/>
      <c r="CO1264" s="33">
        <v>2.0</v>
      </c>
      <c r="CP1264" s="33" t="s">
        <v>181</v>
      </c>
      <c r="CQ1264" s="50" t="str">
        <f t="shared" si="7"/>
        <v>22/11/1954</v>
      </c>
      <c r="CR1264" s="33" t="s">
        <v>243</v>
      </c>
      <c r="CS1264" s="33">
        <v>4.0</v>
      </c>
      <c r="CT1264" s="33">
        <v>5.0</v>
      </c>
      <c r="CU1264" s="33">
        <v>25.0</v>
      </c>
      <c r="CV1264" s="33">
        <v>119.0</v>
      </c>
      <c r="CW1264" s="5"/>
      <c r="CX1264" s="5"/>
      <c r="CY1264" s="33">
        <v>-99.822204</v>
      </c>
      <c r="CZ1264" s="33">
        <v>20.670483</v>
      </c>
      <c r="DA1264" s="33">
        <v>4.4219266E9</v>
      </c>
      <c r="DB1264" s="33">
        <v>1.0</v>
      </c>
      <c r="DC1264" s="33" t="s">
        <v>183</v>
      </c>
      <c r="DD1264" s="33">
        <v>2023.0</v>
      </c>
      <c r="DE1264" s="33" t="s">
        <v>184</v>
      </c>
      <c r="DF1264" s="33"/>
      <c r="DG1264" s="33" t="s">
        <v>185</v>
      </c>
      <c r="DH1264" s="33" t="s">
        <v>186</v>
      </c>
      <c r="DI1264" s="5"/>
      <c r="DJ1264" s="5"/>
    </row>
    <row r="1265">
      <c r="A1265" s="33" t="s">
        <v>8177</v>
      </c>
      <c r="B1265" s="34">
        <v>44956.0</v>
      </c>
      <c r="C1265" s="35" t="s">
        <v>137</v>
      </c>
      <c r="D1265" s="35" t="s">
        <v>139</v>
      </c>
      <c r="E1265" s="35" t="s">
        <v>142</v>
      </c>
      <c r="F1265" s="36" t="s">
        <v>144</v>
      </c>
      <c r="G1265" s="33" t="s">
        <v>8178</v>
      </c>
      <c r="H1265" s="33" t="s">
        <v>8179</v>
      </c>
      <c r="I1265" s="33" t="s">
        <v>204</v>
      </c>
      <c r="J1265" s="33" t="s">
        <v>204</v>
      </c>
      <c r="K1265" s="35" t="s">
        <v>150</v>
      </c>
      <c r="L1265" s="33" t="s">
        <v>232</v>
      </c>
      <c r="M1265" s="5"/>
      <c r="N1265" s="33" t="s">
        <v>8123</v>
      </c>
      <c r="O1265" s="5"/>
      <c r="P1265" s="35" t="s">
        <v>153</v>
      </c>
      <c r="Q1265" s="35" t="s">
        <v>8123</v>
      </c>
      <c r="R1265" s="33">
        <v>76514.0</v>
      </c>
      <c r="S1265" s="37"/>
      <c r="T1265" s="33"/>
      <c r="U1265" s="33">
        <v>7.09</v>
      </c>
      <c r="V1265" s="33" t="s">
        <v>154</v>
      </c>
      <c r="W1265" s="33"/>
      <c r="X1265" s="33"/>
      <c r="Y1265" s="5"/>
      <c r="Z1265" s="5"/>
      <c r="AA1265" s="33">
        <v>1.0</v>
      </c>
      <c r="AB1265" s="33">
        <v>1.0</v>
      </c>
      <c r="AC1265" s="33"/>
      <c r="AD1265" s="5"/>
      <c r="AE1265" s="5"/>
      <c r="AF1265" s="5"/>
      <c r="AG1265" s="16"/>
      <c r="AH1265" s="38">
        <f t="shared" si="1"/>
        <v>1</v>
      </c>
      <c r="AI1265" s="39" t="str">
        <f t="shared" si="2"/>
        <v/>
      </c>
      <c r="AJ1265" s="37" t="str">
        <f t="shared" si="3"/>
        <v/>
      </c>
      <c r="AK1265" s="41" t="str">
        <f t="shared" si="4"/>
        <v/>
      </c>
      <c r="AL1265" s="35" t="s">
        <v>153</v>
      </c>
      <c r="AM1265" s="33" t="s">
        <v>492</v>
      </c>
      <c r="AN1265" s="33" t="s">
        <v>492</v>
      </c>
      <c r="AO1265" s="41"/>
      <c r="AP1265" s="33" t="s">
        <v>169</v>
      </c>
      <c r="AQ1265" s="33" t="s">
        <v>170</v>
      </c>
      <c r="AR1265" s="33">
        <v>300.0</v>
      </c>
      <c r="AS1265" s="42"/>
      <c r="AT1265" s="42"/>
      <c r="AU1265" s="42"/>
      <c r="AV1265" s="42"/>
      <c r="AW1265" s="42"/>
      <c r="AX1265" s="5"/>
      <c r="AY1265" s="33"/>
      <c r="AZ1265" s="33" t="s">
        <v>8180</v>
      </c>
      <c r="BA1265" s="5"/>
      <c r="BB1265" s="5"/>
      <c r="BC1265" s="5" t="s">
        <v>8181</v>
      </c>
      <c r="BD1265" s="33" t="s">
        <v>173</v>
      </c>
      <c r="BE1265" s="41"/>
      <c r="BF1265" s="35"/>
      <c r="BG1265" s="33" t="s">
        <v>169</v>
      </c>
      <c r="BH1265" s="5"/>
      <c r="BI1265" s="33">
        <v>300.0</v>
      </c>
      <c r="BJ1265" s="33" t="s">
        <v>170</v>
      </c>
      <c r="BK1265" s="5"/>
      <c r="BL1265" s="5">
        <f t="shared" si="5"/>
        <v>3994.5</v>
      </c>
      <c r="BM1265" s="5"/>
      <c r="BN1265" s="5"/>
      <c r="BO1265" s="42">
        <f t="shared" si="6"/>
        <v>3994.5</v>
      </c>
      <c r="BP1265" s="44"/>
      <c r="BQ1265" s="45"/>
      <c r="BR1265" s="47"/>
      <c r="BS1265" s="45"/>
      <c r="BT1265" s="37"/>
      <c r="BU1265" s="5"/>
      <c r="BV1265" s="38"/>
      <c r="BW1265" s="48"/>
      <c r="BX1265" s="44"/>
      <c r="BY1265" s="44"/>
      <c r="BZ1265" s="33" t="s">
        <v>131</v>
      </c>
      <c r="CA1265" s="5"/>
      <c r="CB1265" s="5"/>
      <c r="CC1265" s="33" t="s">
        <v>177</v>
      </c>
      <c r="CD1265" s="5"/>
      <c r="CE1265" s="5"/>
      <c r="CF1265" s="33" t="s">
        <v>178</v>
      </c>
      <c r="CG1265" s="33" t="s">
        <v>8182</v>
      </c>
      <c r="CH1265" s="5"/>
      <c r="CI1265" s="5"/>
      <c r="CJ1265" s="5"/>
      <c r="CK1265" s="33"/>
      <c r="CL1265" s="49">
        <v>44995.0</v>
      </c>
      <c r="CM1265" s="33" t="s">
        <v>180</v>
      </c>
      <c r="CN1265" s="5"/>
      <c r="CO1265" s="33">
        <v>2.0</v>
      </c>
      <c r="CP1265" s="33" t="s">
        <v>181</v>
      </c>
      <c r="CQ1265" s="50" t="str">
        <f t="shared" si="7"/>
        <v>28/12/1938</v>
      </c>
      <c r="CR1265" s="33" t="s">
        <v>243</v>
      </c>
      <c r="CS1265" s="33">
        <v>4.0</v>
      </c>
      <c r="CT1265" s="33">
        <v>5.0</v>
      </c>
      <c r="CU1265" s="33">
        <v>25.0</v>
      </c>
      <c r="CV1265" s="33">
        <v>119.0</v>
      </c>
      <c r="CW1265" s="5"/>
      <c r="CX1265" s="5"/>
      <c r="CY1265" s="33">
        <v>-99.822236</v>
      </c>
      <c r="CZ1265" s="33">
        <v>20.670488</v>
      </c>
      <c r="DA1265" s="33">
        <v>4.4219266E9</v>
      </c>
      <c r="DB1265" s="33">
        <v>1.0</v>
      </c>
      <c r="DC1265" s="33" t="s">
        <v>183</v>
      </c>
      <c r="DD1265" s="33">
        <v>2023.0</v>
      </c>
      <c r="DE1265" s="33" t="s">
        <v>184</v>
      </c>
      <c r="DF1265" s="33"/>
      <c r="DG1265" s="33" t="s">
        <v>185</v>
      </c>
      <c r="DH1265" s="33" t="s">
        <v>186</v>
      </c>
      <c r="DI1265" s="5"/>
      <c r="DJ1265" s="5"/>
    </row>
    <row r="1266">
      <c r="A1266" s="33" t="s">
        <v>8183</v>
      </c>
      <c r="B1266" s="34">
        <v>44956.0</v>
      </c>
      <c r="C1266" s="35" t="s">
        <v>137</v>
      </c>
      <c r="D1266" s="35" t="s">
        <v>139</v>
      </c>
      <c r="E1266" s="35" t="s">
        <v>142</v>
      </c>
      <c r="F1266" s="36" t="s">
        <v>144</v>
      </c>
      <c r="G1266" s="33" t="s">
        <v>8184</v>
      </c>
      <c r="H1266" s="33" t="s">
        <v>5667</v>
      </c>
      <c r="I1266" s="33" t="s">
        <v>5780</v>
      </c>
      <c r="J1266" s="33" t="s">
        <v>204</v>
      </c>
      <c r="K1266" s="35" t="s">
        <v>150</v>
      </c>
      <c r="L1266" s="33" t="s">
        <v>8185</v>
      </c>
      <c r="M1266" s="5"/>
      <c r="N1266" s="33" t="s">
        <v>8123</v>
      </c>
      <c r="O1266" s="5"/>
      <c r="P1266" s="35" t="s">
        <v>153</v>
      </c>
      <c r="Q1266" s="35" t="s">
        <v>8123</v>
      </c>
      <c r="R1266" s="33">
        <v>76514.0</v>
      </c>
      <c r="S1266" s="37"/>
      <c r="T1266" s="33"/>
      <c r="U1266" s="33">
        <v>4.82</v>
      </c>
      <c r="V1266" s="33" t="s">
        <v>154</v>
      </c>
      <c r="W1266" s="33"/>
      <c r="X1266" s="33"/>
      <c r="Y1266" s="5"/>
      <c r="Z1266" s="5"/>
      <c r="AA1266" s="33">
        <v>1.0</v>
      </c>
      <c r="AB1266" s="33"/>
      <c r="AC1266" s="33">
        <v>1.0</v>
      </c>
      <c r="AD1266" s="5"/>
      <c r="AE1266" s="5"/>
      <c r="AF1266" s="5"/>
      <c r="AG1266" s="16"/>
      <c r="AH1266" s="38" t="str">
        <f t="shared" si="1"/>
        <v/>
      </c>
      <c r="AI1266" s="39">
        <f t="shared" si="2"/>
        <v>1</v>
      </c>
      <c r="AJ1266" s="37" t="str">
        <f t="shared" si="3"/>
        <v/>
      </c>
      <c r="AK1266" s="41" t="str">
        <f t="shared" si="4"/>
        <v/>
      </c>
      <c r="AL1266" s="35" t="s">
        <v>153</v>
      </c>
      <c r="AM1266" s="33" t="s">
        <v>492</v>
      </c>
      <c r="AN1266" s="33" t="s">
        <v>492</v>
      </c>
      <c r="AO1266" s="41"/>
      <c r="AP1266" s="33" t="s">
        <v>169</v>
      </c>
      <c r="AQ1266" s="33" t="s">
        <v>170</v>
      </c>
      <c r="AR1266" s="33">
        <v>300.0</v>
      </c>
      <c r="AS1266" s="42"/>
      <c r="AT1266" s="42"/>
      <c r="AU1266" s="42"/>
      <c r="AV1266" s="42"/>
      <c r="AW1266" s="42"/>
      <c r="AX1266" s="5"/>
      <c r="AY1266" s="33"/>
      <c r="AZ1266" s="33" t="s">
        <v>8186</v>
      </c>
      <c r="BA1266" s="5"/>
      <c r="BB1266" s="5"/>
      <c r="BC1266" s="5" t="s">
        <v>8187</v>
      </c>
      <c r="BD1266" s="33" t="s">
        <v>173</v>
      </c>
      <c r="BE1266" s="41"/>
      <c r="BF1266" s="35"/>
      <c r="BG1266" s="33" t="s">
        <v>169</v>
      </c>
      <c r="BH1266" s="5"/>
      <c r="BI1266" s="33">
        <v>300.0</v>
      </c>
      <c r="BJ1266" s="33" t="s">
        <v>170</v>
      </c>
      <c r="BK1266" s="5"/>
      <c r="BL1266" s="5">
        <f t="shared" si="5"/>
        <v>3994.5</v>
      </c>
      <c r="BM1266" s="5"/>
      <c r="BN1266" s="5"/>
      <c r="BO1266" s="42">
        <f t="shared" si="6"/>
        <v>3994.5</v>
      </c>
      <c r="BP1266" s="44"/>
      <c r="BQ1266" s="45"/>
      <c r="BR1266" s="47"/>
      <c r="BS1266" s="45"/>
      <c r="BT1266" s="37"/>
      <c r="BU1266" s="5"/>
      <c r="BV1266" s="38"/>
      <c r="BW1266" s="48"/>
      <c r="BX1266" s="44"/>
      <c r="BY1266" s="44"/>
      <c r="BZ1266" s="33" t="s">
        <v>131</v>
      </c>
      <c r="CA1266" s="5"/>
      <c r="CB1266" s="5"/>
      <c r="CC1266" s="33" t="s">
        <v>177</v>
      </c>
      <c r="CD1266" s="5"/>
      <c r="CE1266" s="5"/>
      <c r="CF1266" s="33" t="s">
        <v>178</v>
      </c>
      <c r="CG1266" s="33" t="s">
        <v>8188</v>
      </c>
      <c r="CH1266" s="5"/>
      <c r="CI1266" s="5"/>
      <c r="CJ1266" s="5"/>
      <c r="CK1266" s="33"/>
      <c r="CL1266" s="49">
        <v>44995.0</v>
      </c>
      <c r="CM1266" s="33" t="s">
        <v>180</v>
      </c>
      <c r="CN1266" s="5"/>
      <c r="CO1266" s="33">
        <v>2.0</v>
      </c>
      <c r="CP1266" s="33" t="s">
        <v>181</v>
      </c>
      <c r="CQ1266" s="50" t="str">
        <f t="shared" si="7"/>
        <v>21/12/1949</v>
      </c>
      <c r="CR1266" s="33" t="s">
        <v>182</v>
      </c>
      <c r="CS1266" s="33">
        <v>4.0</v>
      </c>
      <c r="CT1266" s="33">
        <v>5.0</v>
      </c>
      <c r="CU1266" s="33">
        <v>25.0</v>
      </c>
      <c r="CV1266" s="33">
        <v>119.0</v>
      </c>
      <c r="CW1266" s="5"/>
      <c r="CX1266" s="5"/>
      <c r="CY1266" s="33">
        <v>-99.821845</v>
      </c>
      <c r="CZ1266" s="33">
        <v>20.66844</v>
      </c>
      <c r="DA1266" s="33">
        <v>4.411076863E9</v>
      </c>
      <c r="DB1266" s="33">
        <v>2.0</v>
      </c>
      <c r="DC1266" s="33" t="s">
        <v>183</v>
      </c>
      <c r="DD1266" s="33">
        <v>2023.0</v>
      </c>
      <c r="DE1266" s="33" t="s">
        <v>184</v>
      </c>
      <c r="DF1266" s="33"/>
      <c r="DG1266" s="33" t="s">
        <v>185</v>
      </c>
      <c r="DH1266" s="33" t="s">
        <v>186</v>
      </c>
      <c r="DI1266" s="5"/>
      <c r="DJ1266" s="5"/>
    </row>
    <row r="1267">
      <c r="A1267" s="33" t="s">
        <v>8189</v>
      </c>
      <c r="B1267" s="34">
        <v>44956.0</v>
      </c>
      <c r="C1267" s="35" t="s">
        <v>137</v>
      </c>
      <c r="D1267" s="35" t="s">
        <v>139</v>
      </c>
      <c r="E1267" s="35" t="s">
        <v>142</v>
      </c>
      <c r="F1267" s="36" t="s">
        <v>144</v>
      </c>
      <c r="G1267" s="33" t="s">
        <v>8190</v>
      </c>
      <c r="H1267" s="33" t="s">
        <v>8191</v>
      </c>
      <c r="I1267" s="33" t="s">
        <v>5780</v>
      </c>
      <c r="J1267" s="33" t="s">
        <v>204</v>
      </c>
      <c r="K1267" s="35" t="s">
        <v>150</v>
      </c>
      <c r="L1267" s="33" t="s">
        <v>8185</v>
      </c>
      <c r="M1267" s="5"/>
      <c r="N1267" s="33" t="s">
        <v>8123</v>
      </c>
      <c r="O1267" s="5"/>
      <c r="P1267" s="35" t="s">
        <v>153</v>
      </c>
      <c r="Q1267" s="35" t="s">
        <v>8123</v>
      </c>
      <c r="R1267" s="33">
        <v>76514.0</v>
      </c>
      <c r="S1267" s="37"/>
      <c r="T1267" s="33"/>
      <c r="U1267" s="33">
        <v>7.61</v>
      </c>
      <c r="V1267" s="33" t="s">
        <v>154</v>
      </c>
      <c r="W1267" s="33"/>
      <c r="X1267" s="33"/>
      <c r="Y1267" s="5"/>
      <c r="Z1267" s="5"/>
      <c r="AA1267" s="33">
        <v>1.0</v>
      </c>
      <c r="AB1267" s="33"/>
      <c r="AC1267" s="33">
        <v>1.0</v>
      </c>
      <c r="AD1267" s="5"/>
      <c r="AE1267" s="5"/>
      <c r="AF1267" s="5"/>
      <c r="AG1267" s="16"/>
      <c r="AH1267" s="38" t="str">
        <f t="shared" si="1"/>
        <v/>
      </c>
      <c r="AI1267" s="39">
        <f t="shared" si="2"/>
        <v>1</v>
      </c>
      <c r="AJ1267" s="37" t="str">
        <f t="shared" si="3"/>
        <v/>
      </c>
      <c r="AK1267" s="41" t="str">
        <f t="shared" si="4"/>
        <v/>
      </c>
      <c r="AL1267" s="35" t="s">
        <v>153</v>
      </c>
      <c r="AM1267" s="33" t="s">
        <v>492</v>
      </c>
      <c r="AN1267" s="33" t="s">
        <v>492</v>
      </c>
      <c r="AO1267" s="41"/>
      <c r="AP1267" s="33" t="s">
        <v>169</v>
      </c>
      <c r="AQ1267" s="33" t="s">
        <v>170</v>
      </c>
      <c r="AR1267" s="33">
        <v>300.0</v>
      </c>
      <c r="AS1267" s="42"/>
      <c r="AT1267" s="42"/>
      <c r="AU1267" s="42"/>
      <c r="AV1267" s="42"/>
      <c r="AW1267" s="42"/>
      <c r="AX1267" s="5"/>
      <c r="AY1267" s="33"/>
      <c r="AZ1267" s="33" t="s">
        <v>8192</v>
      </c>
      <c r="BA1267" s="5"/>
      <c r="BB1267" s="5"/>
      <c r="BC1267" s="5" t="s">
        <v>8193</v>
      </c>
      <c r="BD1267" s="33" t="s">
        <v>173</v>
      </c>
      <c r="BE1267" s="41"/>
      <c r="BF1267" s="35"/>
      <c r="BG1267" s="33" t="s">
        <v>169</v>
      </c>
      <c r="BH1267" s="5"/>
      <c r="BI1267" s="33">
        <v>300.0</v>
      </c>
      <c r="BJ1267" s="33" t="s">
        <v>170</v>
      </c>
      <c r="BK1267" s="5"/>
      <c r="BL1267" s="5">
        <f t="shared" si="5"/>
        <v>3994.5</v>
      </c>
      <c r="BM1267" s="5"/>
      <c r="BN1267" s="5"/>
      <c r="BO1267" s="42">
        <f t="shared" si="6"/>
        <v>3994.5</v>
      </c>
      <c r="BP1267" s="44"/>
      <c r="BQ1267" s="45"/>
      <c r="BR1267" s="47"/>
      <c r="BS1267" s="45"/>
      <c r="BT1267" s="37"/>
      <c r="BU1267" s="5"/>
      <c r="BV1267" s="38"/>
      <c r="BW1267" s="48"/>
      <c r="BX1267" s="44"/>
      <c r="BY1267" s="44"/>
      <c r="BZ1267" s="33" t="s">
        <v>131</v>
      </c>
      <c r="CA1267" s="5"/>
      <c r="CB1267" s="5"/>
      <c r="CC1267" s="33" t="s">
        <v>177</v>
      </c>
      <c r="CD1267" s="5"/>
      <c r="CE1267" s="5"/>
      <c r="CF1267" s="33" t="s">
        <v>178</v>
      </c>
      <c r="CG1267" s="33" t="s">
        <v>8194</v>
      </c>
      <c r="CH1267" s="5"/>
      <c r="CI1267" s="5"/>
      <c r="CJ1267" s="5"/>
      <c r="CK1267" s="33"/>
      <c r="CL1267" s="49">
        <v>44995.0</v>
      </c>
      <c r="CM1267" s="33" t="s">
        <v>180</v>
      </c>
      <c r="CN1267" s="5"/>
      <c r="CO1267" s="33">
        <v>2.0</v>
      </c>
      <c r="CP1267" s="33" t="s">
        <v>181</v>
      </c>
      <c r="CQ1267" s="50" t="str">
        <f t="shared" si="7"/>
        <v>29/07/1956</v>
      </c>
      <c r="CR1267" s="33" t="s">
        <v>182</v>
      </c>
      <c r="CS1267" s="33">
        <v>4.0</v>
      </c>
      <c r="CT1267" s="33">
        <v>5.0</v>
      </c>
      <c r="CU1267" s="33">
        <v>25.0</v>
      </c>
      <c r="CV1267" s="33">
        <v>119.0</v>
      </c>
      <c r="CW1267" s="5"/>
      <c r="CX1267" s="5"/>
      <c r="CY1267" s="33">
        <v>-99.821845</v>
      </c>
      <c r="CZ1267" s="33">
        <v>20.66844</v>
      </c>
      <c r="DA1267" s="33">
        <v>4.4219266E9</v>
      </c>
      <c r="DB1267" s="33">
        <v>1.0</v>
      </c>
      <c r="DC1267" s="33" t="s">
        <v>183</v>
      </c>
      <c r="DD1267" s="33">
        <v>2023.0</v>
      </c>
      <c r="DE1267" s="33" t="s">
        <v>184</v>
      </c>
      <c r="DF1267" s="33"/>
      <c r="DG1267" s="33" t="s">
        <v>185</v>
      </c>
      <c r="DH1267" s="33" t="s">
        <v>186</v>
      </c>
      <c r="DI1267" s="5"/>
      <c r="DJ1267" s="5"/>
    </row>
    <row r="1268">
      <c r="A1268" s="33" t="s">
        <v>8195</v>
      </c>
      <c r="B1268" s="34">
        <v>44956.0</v>
      </c>
      <c r="C1268" s="35" t="s">
        <v>137</v>
      </c>
      <c r="D1268" s="35" t="s">
        <v>139</v>
      </c>
      <c r="E1268" s="35" t="s">
        <v>142</v>
      </c>
      <c r="F1268" s="36" t="s">
        <v>144</v>
      </c>
      <c r="G1268" s="33" t="s">
        <v>8196</v>
      </c>
      <c r="H1268" s="33" t="s">
        <v>4557</v>
      </c>
      <c r="I1268" s="33" t="s">
        <v>5780</v>
      </c>
      <c r="J1268" s="33" t="s">
        <v>8197</v>
      </c>
      <c r="K1268" s="35" t="s">
        <v>150</v>
      </c>
      <c r="L1268" s="33" t="s">
        <v>8185</v>
      </c>
      <c r="M1268" s="5"/>
      <c r="N1268" s="33" t="s">
        <v>8123</v>
      </c>
      <c r="O1268" s="5"/>
      <c r="P1268" s="35" t="s">
        <v>153</v>
      </c>
      <c r="Q1268" s="35" t="s">
        <v>8123</v>
      </c>
      <c r="R1268" s="33">
        <v>76514.0</v>
      </c>
      <c r="S1268" s="37"/>
      <c r="T1268" s="33"/>
      <c r="U1268" s="33">
        <v>7.83</v>
      </c>
      <c r="V1268" s="33" t="s">
        <v>154</v>
      </c>
      <c r="W1268" s="33"/>
      <c r="X1268" s="33"/>
      <c r="Y1268" s="5"/>
      <c r="Z1268" s="5"/>
      <c r="AA1268" s="33">
        <v>1.0</v>
      </c>
      <c r="AB1268" s="33"/>
      <c r="AC1268" s="33">
        <v>1.0</v>
      </c>
      <c r="AD1268" s="5"/>
      <c r="AE1268" s="5"/>
      <c r="AF1268" s="5"/>
      <c r="AG1268" s="16"/>
      <c r="AH1268" s="38" t="str">
        <f t="shared" si="1"/>
        <v/>
      </c>
      <c r="AI1268" s="39" t="str">
        <f t="shared" si="2"/>
        <v/>
      </c>
      <c r="AJ1268" s="37" t="str">
        <f t="shared" si="3"/>
        <v/>
      </c>
      <c r="AK1268" s="41" t="str">
        <f t="shared" si="4"/>
        <v/>
      </c>
      <c r="AL1268" s="35" t="s">
        <v>153</v>
      </c>
      <c r="AM1268" s="33" t="s">
        <v>492</v>
      </c>
      <c r="AN1268" s="33" t="s">
        <v>492</v>
      </c>
      <c r="AO1268" s="41"/>
      <c r="AP1268" s="33" t="s">
        <v>169</v>
      </c>
      <c r="AQ1268" s="33" t="s">
        <v>170</v>
      </c>
      <c r="AR1268" s="33">
        <v>300.0</v>
      </c>
      <c r="AS1268" s="42"/>
      <c r="AT1268" s="42"/>
      <c r="AU1268" s="42"/>
      <c r="AV1268" s="42"/>
      <c r="AW1268" s="42"/>
      <c r="AX1268" s="5"/>
      <c r="AY1268" s="33"/>
      <c r="AZ1268" s="33" t="s">
        <v>8198</v>
      </c>
      <c r="BA1268" s="5"/>
      <c r="BB1268" s="5"/>
      <c r="BC1268" s="5" t="s">
        <v>8199</v>
      </c>
      <c r="BD1268" s="33" t="s">
        <v>173</v>
      </c>
      <c r="BE1268" s="41"/>
      <c r="BF1268" s="35"/>
      <c r="BG1268" s="33" t="s">
        <v>169</v>
      </c>
      <c r="BH1268" s="5"/>
      <c r="BI1268" s="33">
        <v>300.0</v>
      </c>
      <c r="BJ1268" s="33" t="s">
        <v>170</v>
      </c>
      <c r="BK1268" s="5"/>
      <c r="BL1268" s="5">
        <f t="shared" si="5"/>
        <v>3994.5</v>
      </c>
      <c r="BM1268" s="5"/>
      <c r="BN1268" s="5"/>
      <c r="BO1268" s="42">
        <f t="shared" si="6"/>
        <v>3994.5</v>
      </c>
      <c r="BP1268" s="44"/>
      <c r="BQ1268" s="45"/>
      <c r="BR1268" s="47"/>
      <c r="BS1268" s="45"/>
      <c r="BT1268" s="37"/>
      <c r="BU1268" s="5"/>
      <c r="BV1268" s="38"/>
      <c r="BW1268" s="48"/>
      <c r="BX1268" s="44"/>
      <c r="BY1268" s="44"/>
      <c r="BZ1268" s="33" t="s">
        <v>131</v>
      </c>
      <c r="CA1268" s="5"/>
      <c r="CB1268" s="5"/>
      <c r="CC1268" s="33" t="s">
        <v>177</v>
      </c>
      <c r="CD1268" s="5"/>
      <c r="CE1268" s="5"/>
      <c r="CF1268" s="33" t="s">
        <v>178</v>
      </c>
      <c r="CG1268" s="33" t="s">
        <v>8200</v>
      </c>
      <c r="CH1268" s="5"/>
      <c r="CI1268" s="5"/>
      <c r="CJ1268" s="5"/>
      <c r="CK1268" s="33"/>
      <c r="CL1268" s="49">
        <v>44995.0</v>
      </c>
      <c r="CM1268" s="33" t="s">
        <v>180</v>
      </c>
      <c r="CN1268" s="5"/>
      <c r="CO1268" s="33">
        <v>2.0</v>
      </c>
      <c r="CP1268" s="33" t="s">
        <v>181</v>
      </c>
      <c r="CQ1268" s="50" t="str">
        <f t="shared" si="7"/>
        <v>04/11/1975</v>
      </c>
      <c r="CR1268" s="33" t="s">
        <v>182</v>
      </c>
      <c r="CS1268" s="33">
        <v>4.0</v>
      </c>
      <c r="CT1268" s="33">
        <v>5.0</v>
      </c>
      <c r="CU1268" s="33">
        <v>25.0</v>
      </c>
      <c r="CV1268" s="33">
        <v>119.0</v>
      </c>
      <c r="CW1268" s="5"/>
      <c r="CX1268" s="5"/>
      <c r="CY1268" s="33">
        <v>-99.821845</v>
      </c>
      <c r="CZ1268" s="33">
        <v>20.66844</v>
      </c>
      <c r="DA1268" s="33">
        <v>4.4219266E9</v>
      </c>
      <c r="DB1268" s="33">
        <v>1.0</v>
      </c>
      <c r="DC1268" s="33" t="s">
        <v>183</v>
      </c>
      <c r="DD1268" s="33">
        <v>2023.0</v>
      </c>
      <c r="DE1268" s="33" t="s">
        <v>184</v>
      </c>
      <c r="DF1268" s="33"/>
      <c r="DG1268" s="33" t="s">
        <v>185</v>
      </c>
      <c r="DH1268" s="33" t="s">
        <v>186</v>
      </c>
      <c r="DI1268" s="5"/>
      <c r="DJ1268" s="5"/>
    </row>
    <row r="1269">
      <c r="A1269" s="33" t="s">
        <v>8201</v>
      </c>
      <c r="B1269" s="34">
        <v>44956.0</v>
      </c>
      <c r="C1269" s="35" t="s">
        <v>137</v>
      </c>
      <c r="D1269" s="35" t="s">
        <v>139</v>
      </c>
      <c r="E1269" s="35" t="s">
        <v>142</v>
      </c>
      <c r="F1269" s="36" t="s">
        <v>144</v>
      </c>
      <c r="G1269" s="33" t="s">
        <v>8202</v>
      </c>
      <c r="H1269" s="33" t="s">
        <v>2183</v>
      </c>
      <c r="I1269" s="33" t="s">
        <v>5780</v>
      </c>
      <c r="J1269" s="33" t="s">
        <v>414</v>
      </c>
      <c r="K1269" s="35" t="s">
        <v>150</v>
      </c>
      <c r="L1269" s="33" t="s">
        <v>8203</v>
      </c>
      <c r="M1269" s="5"/>
      <c r="N1269" s="33" t="s">
        <v>8123</v>
      </c>
      <c r="O1269" s="5"/>
      <c r="P1269" s="35" t="s">
        <v>153</v>
      </c>
      <c r="Q1269" s="35" t="s">
        <v>8123</v>
      </c>
      <c r="R1269" s="33">
        <v>76514.0</v>
      </c>
      <c r="S1269" s="37"/>
      <c r="T1269" s="33"/>
      <c r="U1269" s="33">
        <v>3.08</v>
      </c>
      <c r="V1269" s="33" t="s">
        <v>154</v>
      </c>
      <c r="W1269" s="33"/>
      <c r="X1269" s="33"/>
      <c r="Y1269" s="5"/>
      <c r="Z1269" s="5"/>
      <c r="AA1269" s="33">
        <v>1.0</v>
      </c>
      <c r="AB1269" s="33"/>
      <c r="AC1269" s="33">
        <v>1.0</v>
      </c>
      <c r="AD1269" s="5"/>
      <c r="AE1269" s="5"/>
      <c r="AF1269" s="5"/>
      <c r="AG1269" s="16"/>
      <c r="AH1269" s="38" t="str">
        <f t="shared" si="1"/>
        <v/>
      </c>
      <c r="AI1269" s="39">
        <f t="shared" si="2"/>
        <v>1</v>
      </c>
      <c r="AJ1269" s="37" t="str">
        <f t="shared" si="3"/>
        <v/>
      </c>
      <c r="AK1269" s="41" t="str">
        <f t="shared" si="4"/>
        <v/>
      </c>
      <c r="AL1269" s="35" t="s">
        <v>153</v>
      </c>
      <c r="AM1269" s="33" t="s">
        <v>492</v>
      </c>
      <c r="AN1269" s="33" t="s">
        <v>492</v>
      </c>
      <c r="AO1269" s="41"/>
      <c r="AP1269" s="33" t="s">
        <v>169</v>
      </c>
      <c r="AQ1269" s="33" t="s">
        <v>170</v>
      </c>
      <c r="AR1269" s="33">
        <v>300.0</v>
      </c>
      <c r="AS1269" s="42"/>
      <c r="AT1269" s="42"/>
      <c r="AU1269" s="42"/>
      <c r="AV1269" s="42"/>
      <c r="AW1269" s="42"/>
      <c r="AX1269" s="5"/>
      <c r="AY1269" s="33"/>
      <c r="AZ1269" s="33" t="s">
        <v>8204</v>
      </c>
      <c r="BA1269" s="5"/>
      <c r="BB1269" s="5"/>
      <c r="BC1269" s="5" t="s">
        <v>8205</v>
      </c>
      <c r="BD1269" s="33" t="s">
        <v>173</v>
      </c>
      <c r="BE1269" s="41"/>
      <c r="BF1269" s="35"/>
      <c r="BG1269" s="33" t="s">
        <v>169</v>
      </c>
      <c r="BH1269" s="5"/>
      <c r="BI1269" s="33">
        <v>300.0</v>
      </c>
      <c r="BJ1269" s="33" t="s">
        <v>170</v>
      </c>
      <c r="BK1269" s="5"/>
      <c r="BL1269" s="5">
        <f t="shared" si="5"/>
        <v>3994.5</v>
      </c>
      <c r="BM1269" s="5"/>
      <c r="BN1269" s="5"/>
      <c r="BO1269" s="42">
        <f t="shared" si="6"/>
        <v>3994.5</v>
      </c>
      <c r="BP1269" s="44"/>
      <c r="BQ1269" s="45"/>
      <c r="BR1269" s="47"/>
      <c r="BS1269" s="45"/>
      <c r="BT1269" s="37"/>
      <c r="BU1269" s="5"/>
      <c r="BV1269" s="38"/>
      <c r="BW1269" s="48"/>
      <c r="BX1269" s="44"/>
      <c r="BY1269" s="44"/>
      <c r="BZ1269" s="33" t="s">
        <v>131</v>
      </c>
      <c r="CA1269" s="5"/>
      <c r="CB1269" s="5"/>
      <c r="CC1269" s="33" t="s">
        <v>177</v>
      </c>
      <c r="CD1269" s="5"/>
      <c r="CE1269" s="5"/>
      <c r="CF1269" s="33" t="s">
        <v>178</v>
      </c>
      <c r="CG1269" s="33" t="s">
        <v>8206</v>
      </c>
      <c r="CH1269" s="5"/>
      <c r="CI1269" s="5"/>
      <c r="CJ1269" s="5"/>
      <c r="CK1269" s="33"/>
      <c r="CL1269" s="49">
        <v>44995.0</v>
      </c>
      <c r="CM1269" s="33" t="s">
        <v>180</v>
      </c>
      <c r="CN1269" s="5"/>
      <c r="CO1269" s="33">
        <v>2.0</v>
      </c>
      <c r="CP1269" s="33" t="s">
        <v>181</v>
      </c>
      <c r="CQ1269" s="50" t="str">
        <f t="shared" si="7"/>
        <v>16/06/1951</v>
      </c>
      <c r="CR1269" s="33" t="s">
        <v>182</v>
      </c>
      <c r="CS1269" s="33">
        <v>4.0</v>
      </c>
      <c r="CT1269" s="33">
        <v>5.0</v>
      </c>
      <c r="CU1269" s="33">
        <v>25.0</v>
      </c>
      <c r="CV1269" s="33">
        <v>119.0</v>
      </c>
      <c r="CW1269" s="5"/>
      <c r="CX1269" s="5"/>
      <c r="CY1269" s="33">
        <v>-99.822215</v>
      </c>
      <c r="CZ1269" s="33">
        <v>20.670483</v>
      </c>
      <c r="DA1269" s="33">
        <v>4.411212755E9</v>
      </c>
      <c r="DB1269" s="33">
        <v>2.0</v>
      </c>
      <c r="DC1269" s="33" t="s">
        <v>183</v>
      </c>
      <c r="DD1269" s="33">
        <v>2023.0</v>
      </c>
      <c r="DE1269" s="33" t="s">
        <v>184</v>
      </c>
      <c r="DF1269" s="33"/>
      <c r="DG1269" s="33" t="s">
        <v>185</v>
      </c>
      <c r="DH1269" s="33" t="s">
        <v>186</v>
      </c>
      <c r="DI1269" s="5"/>
      <c r="DJ1269" s="5"/>
    </row>
    <row r="1270">
      <c r="A1270" s="33" t="s">
        <v>8207</v>
      </c>
      <c r="B1270" s="34">
        <v>44956.0</v>
      </c>
      <c r="C1270" s="35" t="s">
        <v>137</v>
      </c>
      <c r="D1270" s="35" t="s">
        <v>139</v>
      </c>
      <c r="E1270" s="35" t="s">
        <v>142</v>
      </c>
      <c r="F1270" s="36" t="s">
        <v>144</v>
      </c>
      <c r="G1270" s="33" t="s">
        <v>8208</v>
      </c>
      <c r="H1270" s="33" t="s">
        <v>8209</v>
      </c>
      <c r="I1270" s="33" t="s">
        <v>5780</v>
      </c>
      <c r="J1270" s="33" t="s">
        <v>414</v>
      </c>
      <c r="K1270" s="35" t="s">
        <v>150</v>
      </c>
      <c r="L1270" s="33" t="s">
        <v>2317</v>
      </c>
      <c r="M1270" s="5"/>
      <c r="N1270" s="33" t="s">
        <v>8123</v>
      </c>
      <c r="O1270" s="5"/>
      <c r="P1270" s="35" t="s">
        <v>153</v>
      </c>
      <c r="Q1270" s="35" t="s">
        <v>8123</v>
      </c>
      <c r="R1270" s="33">
        <v>76514.0</v>
      </c>
      <c r="S1270" s="37"/>
      <c r="T1270" s="33"/>
      <c r="U1270" s="33">
        <v>13.67</v>
      </c>
      <c r="V1270" s="33" t="s">
        <v>154</v>
      </c>
      <c r="W1270" s="33"/>
      <c r="X1270" s="33"/>
      <c r="Y1270" s="5"/>
      <c r="Z1270" s="5"/>
      <c r="AA1270" s="33">
        <v>1.0</v>
      </c>
      <c r="AB1270" s="33">
        <v>1.0</v>
      </c>
      <c r="AC1270" s="33"/>
      <c r="AD1270" s="5"/>
      <c r="AE1270" s="5"/>
      <c r="AF1270" s="5"/>
      <c r="AG1270" s="16"/>
      <c r="AH1270" s="38" t="str">
        <f t="shared" si="1"/>
        <v/>
      </c>
      <c r="AI1270" s="39" t="str">
        <f t="shared" si="2"/>
        <v/>
      </c>
      <c r="AJ1270" s="37" t="str">
        <f t="shared" si="3"/>
        <v/>
      </c>
      <c r="AK1270" s="41" t="str">
        <f t="shared" si="4"/>
        <v/>
      </c>
      <c r="AL1270" s="35" t="s">
        <v>153</v>
      </c>
      <c r="AM1270" s="33" t="s">
        <v>492</v>
      </c>
      <c r="AN1270" s="33" t="s">
        <v>492</v>
      </c>
      <c r="AO1270" s="41"/>
      <c r="AP1270" s="33" t="s">
        <v>169</v>
      </c>
      <c r="AQ1270" s="33" t="s">
        <v>170</v>
      </c>
      <c r="AR1270" s="33">
        <v>300.0</v>
      </c>
      <c r="AS1270" s="42"/>
      <c r="AT1270" s="42"/>
      <c r="AU1270" s="42"/>
      <c r="AV1270" s="42"/>
      <c r="AW1270" s="42"/>
      <c r="AX1270" s="5"/>
      <c r="AY1270" s="33"/>
      <c r="AZ1270" s="33" t="s">
        <v>8210</v>
      </c>
      <c r="BA1270" s="5"/>
      <c r="BB1270" s="5"/>
      <c r="BC1270" s="5" t="s">
        <v>8211</v>
      </c>
      <c r="BD1270" s="33" t="s">
        <v>173</v>
      </c>
      <c r="BE1270" s="41"/>
      <c r="BF1270" s="35"/>
      <c r="BG1270" s="33" t="s">
        <v>169</v>
      </c>
      <c r="BH1270" s="5"/>
      <c r="BI1270" s="33">
        <v>300.0</v>
      </c>
      <c r="BJ1270" s="33" t="s">
        <v>170</v>
      </c>
      <c r="BK1270" s="5"/>
      <c r="BL1270" s="5">
        <f t="shared" si="5"/>
        <v>3994.5</v>
      </c>
      <c r="BM1270" s="5"/>
      <c r="BN1270" s="5"/>
      <c r="BO1270" s="42">
        <f t="shared" si="6"/>
        <v>3994.5</v>
      </c>
      <c r="BP1270" s="44"/>
      <c r="BQ1270" s="45"/>
      <c r="BR1270" s="47"/>
      <c r="BS1270" s="45"/>
      <c r="BT1270" s="37"/>
      <c r="BU1270" s="5"/>
      <c r="BV1270" s="38"/>
      <c r="BW1270" s="48"/>
      <c r="BX1270" s="44"/>
      <c r="BY1270" s="44"/>
      <c r="BZ1270" s="33" t="s">
        <v>131</v>
      </c>
      <c r="CA1270" s="5"/>
      <c r="CB1270" s="5"/>
      <c r="CC1270" s="33" t="s">
        <v>177</v>
      </c>
      <c r="CD1270" s="5"/>
      <c r="CE1270" s="5"/>
      <c r="CF1270" s="33" t="s">
        <v>178</v>
      </c>
      <c r="CG1270" s="33" t="s">
        <v>8212</v>
      </c>
      <c r="CH1270" s="5"/>
      <c r="CI1270" s="5"/>
      <c r="CJ1270" s="5"/>
      <c r="CK1270" s="33"/>
      <c r="CL1270" s="49">
        <v>44995.0</v>
      </c>
      <c r="CM1270" s="33" t="s">
        <v>180</v>
      </c>
      <c r="CN1270" s="5"/>
      <c r="CO1270" s="33">
        <v>2.0</v>
      </c>
      <c r="CP1270" s="33" t="s">
        <v>181</v>
      </c>
      <c r="CQ1270" s="50" t="str">
        <f t="shared" si="7"/>
        <v>22/03/1967</v>
      </c>
      <c r="CR1270" s="33" t="s">
        <v>243</v>
      </c>
      <c r="CS1270" s="33">
        <v>4.0</v>
      </c>
      <c r="CT1270" s="33">
        <v>5.0</v>
      </c>
      <c r="CU1270" s="33">
        <v>25.0</v>
      </c>
      <c r="CV1270" s="33">
        <v>119.0</v>
      </c>
      <c r="CW1270" s="5"/>
      <c r="CX1270" s="5"/>
      <c r="CY1270" s="33">
        <v>-99.82229</v>
      </c>
      <c r="CZ1270" s="33">
        <v>20.671602</v>
      </c>
      <c r="DA1270" s="33">
        <v>4.41117507E9</v>
      </c>
      <c r="DB1270" s="33">
        <v>2.0</v>
      </c>
      <c r="DC1270" s="33" t="s">
        <v>183</v>
      </c>
      <c r="DD1270" s="33">
        <v>2023.0</v>
      </c>
      <c r="DE1270" s="33" t="s">
        <v>184</v>
      </c>
      <c r="DF1270" s="33"/>
      <c r="DG1270" s="33" t="s">
        <v>185</v>
      </c>
      <c r="DH1270" s="33" t="s">
        <v>186</v>
      </c>
      <c r="DI1270" s="5"/>
      <c r="DJ1270" s="5"/>
    </row>
    <row r="1271">
      <c r="A1271" s="33" t="s">
        <v>8213</v>
      </c>
      <c r="B1271" s="34">
        <v>44956.0</v>
      </c>
      <c r="C1271" s="35" t="s">
        <v>137</v>
      </c>
      <c r="D1271" s="35" t="s">
        <v>139</v>
      </c>
      <c r="E1271" s="35" t="s">
        <v>142</v>
      </c>
      <c r="F1271" s="36" t="s">
        <v>144</v>
      </c>
      <c r="G1271" s="33" t="s">
        <v>8214</v>
      </c>
      <c r="H1271" s="33" t="s">
        <v>545</v>
      </c>
      <c r="I1271" s="33" t="s">
        <v>5780</v>
      </c>
      <c r="J1271" s="33" t="s">
        <v>414</v>
      </c>
      <c r="K1271" s="35" t="s">
        <v>150</v>
      </c>
      <c r="L1271" s="33" t="s">
        <v>8185</v>
      </c>
      <c r="M1271" s="5"/>
      <c r="N1271" s="33" t="s">
        <v>8123</v>
      </c>
      <c r="O1271" s="5"/>
      <c r="P1271" s="35" t="s">
        <v>153</v>
      </c>
      <c r="Q1271" s="35" t="s">
        <v>8123</v>
      </c>
      <c r="R1271" s="33">
        <v>76514.0</v>
      </c>
      <c r="S1271" s="37"/>
      <c r="T1271" s="33"/>
      <c r="U1271" s="33">
        <v>3.31</v>
      </c>
      <c r="V1271" s="33" t="s">
        <v>154</v>
      </c>
      <c r="W1271" s="33"/>
      <c r="X1271" s="33"/>
      <c r="Y1271" s="5"/>
      <c r="Z1271" s="5"/>
      <c r="AA1271" s="33">
        <v>1.0</v>
      </c>
      <c r="AB1271" s="33"/>
      <c r="AC1271" s="33">
        <v>1.0</v>
      </c>
      <c r="AD1271" s="5"/>
      <c r="AE1271" s="5"/>
      <c r="AF1271" s="5"/>
      <c r="AG1271" s="16"/>
      <c r="AH1271" s="38" t="str">
        <f t="shared" si="1"/>
        <v/>
      </c>
      <c r="AI1271" s="39">
        <f t="shared" si="2"/>
        <v>1</v>
      </c>
      <c r="AJ1271" s="37" t="str">
        <f t="shared" si="3"/>
        <v/>
      </c>
      <c r="AK1271" s="41" t="str">
        <f t="shared" si="4"/>
        <v/>
      </c>
      <c r="AL1271" s="35" t="s">
        <v>153</v>
      </c>
      <c r="AM1271" s="33" t="s">
        <v>492</v>
      </c>
      <c r="AN1271" s="33" t="s">
        <v>492</v>
      </c>
      <c r="AO1271" s="41"/>
      <c r="AP1271" s="33" t="s">
        <v>169</v>
      </c>
      <c r="AQ1271" s="33" t="s">
        <v>170</v>
      </c>
      <c r="AR1271" s="33">
        <v>300.0</v>
      </c>
      <c r="AS1271" s="42"/>
      <c r="AT1271" s="42"/>
      <c r="AU1271" s="42"/>
      <c r="AV1271" s="42"/>
      <c r="AW1271" s="42"/>
      <c r="AX1271" s="5"/>
      <c r="AY1271" s="33"/>
      <c r="AZ1271" s="33" t="s">
        <v>8215</v>
      </c>
      <c r="BA1271" s="5"/>
      <c r="BB1271" s="5"/>
      <c r="BC1271" s="5" t="s">
        <v>8216</v>
      </c>
      <c r="BD1271" s="33" t="s">
        <v>173</v>
      </c>
      <c r="BE1271" s="41"/>
      <c r="BF1271" s="35"/>
      <c r="BG1271" s="33" t="s">
        <v>169</v>
      </c>
      <c r="BH1271" s="5"/>
      <c r="BI1271" s="33">
        <v>300.0</v>
      </c>
      <c r="BJ1271" s="33" t="s">
        <v>170</v>
      </c>
      <c r="BK1271" s="5"/>
      <c r="BL1271" s="5">
        <f t="shared" si="5"/>
        <v>3994.5</v>
      </c>
      <c r="BM1271" s="5"/>
      <c r="BN1271" s="5"/>
      <c r="BO1271" s="42">
        <f t="shared" si="6"/>
        <v>3994.5</v>
      </c>
      <c r="BP1271" s="44"/>
      <c r="BQ1271" s="45"/>
      <c r="BR1271" s="47"/>
      <c r="BS1271" s="45"/>
      <c r="BT1271" s="37"/>
      <c r="BU1271" s="5"/>
      <c r="BV1271" s="38"/>
      <c r="BW1271" s="48"/>
      <c r="BX1271" s="44"/>
      <c r="BY1271" s="44"/>
      <c r="BZ1271" s="33" t="s">
        <v>131</v>
      </c>
      <c r="CA1271" s="5"/>
      <c r="CB1271" s="5"/>
      <c r="CC1271" s="33" t="s">
        <v>177</v>
      </c>
      <c r="CD1271" s="5"/>
      <c r="CE1271" s="5"/>
      <c r="CF1271" s="33" t="s">
        <v>178</v>
      </c>
      <c r="CG1271" s="33" t="s">
        <v>8217</v>
      </c>
      <c r="CH1271" s="5"/>
      <c r="CI1271" s="5"/>
      <c r="CJ1271" s="5"/>
      <c r="CK1271" s="33"/>
      <c r="CL1271" s="49">
        <v>44995.0</v>
      </c>
      <c r="CM1271" s="33" t="s">
        <v>180</v>
      </c>
      <c r="CN1271" s="5"/>
      <c r="CO1271" s="33">
        <v>2.0</v>
      </c>
      <c r="CP1271" s="33" t="s">
        <v>181</v>
      </c>
      <c r="CQ1271" s="50" t="str">
        <f t="shared" si="7"/>
        <v>18/09/1959</v>
      </c>
      <c r="CR1271" s="33" t="s">
        <v>182</v>
      </c>
      <c r="CS1271" s="33">
        <v>4.0</v>
      </c>
      <c r="CT1271" s="33">
        <v>5.0</v>
      </c>
      <c r="CU1271" s="33">
        <v>25.0</v>
      </c>
      <c r="CV1271" s="33">
        <v>119.0</v>
      </c>
      <c r="CW1271" s="5"/>
      <c r="CX1271" s="5"/>
      <c r="CY1271" s="33">
        <v>-99.821845</v>
      </c>
      <c r="CZ1271" s="33">
        <v>20.66844</v>
      </c>
      <c r="DA1271" s="33">
        <v>4.411162607E9</v>
      </c>
      <c r="DB1271" s="33">
        <v>2.0</v>
      </c>
      <c r="DC1271" s="33" t="s">
        <v>183</v>
      </c>
      <c r="DD1271" s="33">
        <v>2023.0</v>
      </c>
      <c r="DE1271" s="33" t="s">
        <v>184</v>
      </c>
      <c r="DF1271" s="33"/>
      <c r="DG1271" s="33" t="s">
        <v>185</v>
      </c>
      <c r="DH1271" s="33" t="s">
        <v>186</v>
      </c>
      <c r="DI1271" s="5"/>
      <c r="DJ1271" s="5"/>
    </row>
    <row r="1272">
      <c r="A1272" s="33" t="s">
        <v>8218</v>
      </c>
      <c r="B1272" s="34">
        <v>44956.0</v>
      </c>
      <c r="C1272" s="35" t="s">
        <v>137</v>
      </c>
      <c r="D1272" s="35" t="s">
        <v>139</v>
      </c>
      <c r="E1272" s="35" t="s">
        <v>142</v>
      </c>
      <c r="F1272" s="36" t="s">
        <v>144</v>
      </c>
      <c r="G1272" s="33" t="s">
        <v>8219</v>
      </c>
      <c r="H1272" s="33" t="s">
        <v>8220</v>
      </c>
      <c r="I1272" s="33" t="s">
        <v>1799</v>
      </c>
      <c r="J1272" s="33" t="s">
        <v>439</v>
      </c>
      <c r="K1272" s="35" t="s">
        <v>150</v>
      </c>
      <c r="L1272" s="33" t="s">
        <v>8185</v>
      </c>
      <c r="M1272" s="5"/>
      <c r="N1272" s="33" t="s">
        <v>8123</v>
      </c>
      <c r="O1272" s="5"/>
      <c r="P1272" s="35" t="s">
        <v>153</v>
      </c>
      <c r="Q1272" s="35" t="s">
        <v>8123</v>
      </c>
      <c r="R1272" s="33">
        <v>76514.0</v>
      </c>
      <c r="S1272" s="37"/>
      <c r="T1272" s="33"/>
      <c r="U1272" s="33">
        <v>5.35</v>
      </c>
      <c r="V1272" s="33" t="s">
        <v>154</v>
      </c>
      <c r="W1272" s="33"/>
      <c r="X1272" s="33"/>
      <c r="Y1272" s="5"/>
      <c r="Z1272" s="5"/>
      <c r="AA1272" s="33">
        <v>1.0</v>
      </c>
      <c r="AB1272" s="33">
        <v>1.0</v>
      </c>
      <c r="AC1272" s="33"/>
      <c r="AD1272" s="5"/>
      <c r="AE1272" s="5"/>
      <c r="AF1272" s="5"/>
      <c r="AG1272" s="16"/>
      <c r="AH1272" s="38">
        <f t="shared" si="1"/>
        <v>1</v>
      </c>
      <c r="AI1272" s="39" t="str">
        <f t="shared" si="2"/>
        <v/>
      </c>
      <c r="AJ1272" s="37" t="str">
        <f t="shared" si="3"/>
        <v/>
      </c>
      <c r="AK1272" s="41" t="str">
        <f t="shared" si="4"/>
        <v/>
      </c>
      <c r="AL1272" s="35" t="s">
        <v>153</v>
      </c>
      <c r="AM1272" s="33" t="s">
        <v>492</v>
      </c>
      <c r="AN1272" s="33" t="s">
        <v>492</v>
      </c>
      <c r="AO1272" s="41"/>
      <c r="AP1272" s="33" t="s">
        <v>169</v>
      </c>
      <c r="AQ1272" s="33" t="s">
        <v>170</v>
      </c>
      <c r="AR1272" s="33">
        <v>300.0</v>
      </c>
      <c r="AS1272" s="42"/>
      <c r="AT1272" s="42"/>
      <c r="AU1272" s="42"/>
      <c r="AV1272" s="42"/>
      <c r="AW1272" s="42"/>
      <c r="AX1272" s="5"/>
      <c r="AY1272" s="33"/>
      <c r="AZ1272" s="33" t="s">
        <v>8221</v>
      </c>
      <c r="BA1272" s="5"/>
      <c r="BB1272" s="5"/>
      <c r="BC1272" s="5" t="s">
        <v>8222</v>
      </c>
      <c r="BD1272" s="33" t="s">
        <v>173</v>
      </c>
      <c r="BE1272" s="41"/>
      <c r="BF1272" s="35"/>
      <c r="BG1272" s="33" t="s">
        <v>169</v>
      </c>
      <c r="BH1272" s="5"/>
      <c r="BI1272" s="33">
        <v>300.0</v>
      </c>
      <c r="BJ1272" s="33" t="s">
        <v>170</v>
      </c>
      <c r="BK1272" s="5"/>
      <c r="BL1272" s="5">
        <f t="shared" si="5"/>
        <v>3994.5</v>
      </c>
      <c r="BM1272" s="5"/>
      <c r="BN1272" s="5"/>
      <c r="BO1272" s="42">
        <f t="shared" si="6"/>
        <v>3994.5</v>
      </c>
      <c r="BP1272" s="44"/>
      <c r="BQ1272" s="45"/>
      <c r="BR1272" s="47"/>
      <c r="BS1272" s="45"/>
      <c r="BT1272" s="37"/>
      <c r="BU1272" s="5"/>
      <c r="BV1272" s="38"/>
      <c r="BW1272" s="48"/>
      <c r="BX1272" s="44"/>
      <c r="BY1272" s="44"/>
      <c r="BZ1272" s="33" t="s">
        <v>131</v>
      </c>
      <c r="CA1272" s="5"/>
      <c r="CB1272" s="5"/>
      <c r="CC1272" s="33" t="s">
        <v>177</v>
      </c>
      <c r="CD1272" s="5"/>
      <c r="CE1272" s="5"/>
      <c r="CF1272" s="33" t="s">
        <v>178</v>
      </c>
      <c r="CG1272" s="33" t="s">
        <v>8223</v>
      </c>
      <c r="CH1272" s="5"/>
      <c r="CI1272" s="5"/>
      <c r="CJ1272" s="5"/>
      <c r="CK1272" s="33"/>
      <c r="CL1272" s="49">
        <v>44995.0</v>
      </c>
      <c r="CM1272" s="33" t="s">
        <v>180</v>
      </c>
      <c r="CN1272" s="5"/>
      <c r="CO1272" s="33">
        <v>2.0</v>
      </c>
      <c r="CP1272" s="33" t="s">
        <v>181</v>
      </c>
      <c r="CQ1272" s="50" t="str">
        <f t="shared" si="7"/>
        <v>16/10/1960</v>
      </c>
      <c r="CR1272" s="33" t="s">
        <v>243</v>
      </c>
      <c r="CS1272" s="33">
        <v>4.0</v>
      </c>
      <c r="CT1272" s="33">
        <v>5.0</v>
      </c>
      <c r="CU1272" s="33">
        <v>25.0</v>
      </c>
      <c r="CV1272" s="33">
        <v>119.0</v>
      </c>
      <c r="CW1272" s="5"/>
      <c r="CX1272" s="5"/>
      <c r="CY1272" s="33">
        <v>-99.821845</v>
      </c>
      <c r="CZ1272" s="33">
        <v>20.66844</v>
      </c>
      <c r="DA1272" s="33">
        <v>4.411026414E9</v>
      </c>
      <c r="DB1272" s="33">
        <v>2.0</v>
      </c>
      <c r="DC1272" s="33" t="s">
        <v>183</v>
      </c>
      <c r="DD1272" s="33">
        <v>2023.0</v>
      </c>
      <c r="DE1272" s="33" t="s">
        <v>184</v>
      </c>
      <c r="DF1272" s="33"/>
      <c r="DG1272" s="33" t="s">
        <v>185</v>
      </c>
      <c r="DH1272" s="33" t="s">
        <v>186</v>
      </c>
      <c r="DI1272" s="5"/>
      <c r="DJ1272" s="5"/>
    </row>
    <row r="1273">
      <c r="A1273" s="33" t="s">
        <v>8224</v>
      </c>
      <c r="B1273" s="34">
        <v>44952.0</v>
      </c>
      <c r="C1273" s="35" t="s">
        <v>137</v>
      </c>
      <c r="D1273" s="35" t="s">
        <v>139</v>
      </c>
      <c r="E1273" s="35" t="s">
        <v>142</v>
      </c>
      <c r="F1273" s="36" t="s">
        <v>144</v>
      </c>
      <c r="G1273" s="33" t="s">
        <v>8225</v>
      </c>
      <c r="H1273" s="33" t="s">
        <v>8226</v>
      </c>
      <c r="I1273" s="33" t="s">
        <v>149</v>
      </c>
      <c r="J1273" s="33" t="s">
        <v>2740</v>
      </c>
      <c r="K1273" s="35" t="s">
        <v>150</v>
      </c>
      <c r="L1273" s="33" t="s">
        <v>8227</v>
      </c>
      <c r="M1273" s="5"/>
      <c r="N1273" s="33" t="s">
        <v>8228</v>
      </c>
      <c r="O1273" s="5"/>
      <c r="P1273" s="35" t="s">
        <v>153</v>
      </c>
      <c r="Q1273" s="35" t="s">
        <v>8228</v>
      </c>
      <c r="R1273" s="33">
        <v>76256.0</v>
      </c>
      <c r="S1273" s="37"/>
      <c r="T1273" s="33"/>
      <c r="U1273" s="33">
        <v>4.55</v>
      </c>
      <c r="V1273" s="33" t="s">
        <v>154</v>
      </c>
      <c r="W1273" s="33"/>
      <c r="X1273" s="33"/>
      <c r="Y1273" s="5"/>
      <c r="Z1273" s="5"/>
      <c r="AA1273" s="33">
        <v>1.0</v>
      </c>
      <c r="AB1273" s="33"/>
      <c r="AC1273" s="33">
        <v>1.0</v>
      </c>
      <c r="AD1273" s="5"/>
      <c r="AE1273" s="5"/>
      <c r="AF1273" s="5"/>
      <c r="AG1273" s="16"/>
      <c r="AH1273" s="38" t="str">
        <f t="shared" si="1"/>
        <v/>
      </c>
      <c r="AI1273" s="39">
        <f t="shared" si="2"/>
        <v>1</v>
      </c>
      <c r="AJ1273" s="37" t="str">
        <f t="shared" si="3"/>
        <v/>
      </c>
      <c r="AK1273" s="41" t="str">
        <f t="shared" si="4"/>
        <v/>
      </c>
      <c r="AL1273" s="35" t="s">
        <v>153</v>
      </c>
      <c r="AM1273" s="33" t="s">
        <v>8229</v>
      </c>
      <c r="AN1273" s="33" t="s">
        <v>8229</v>
      </c>
      <c r="AO1273" s="41"/>
      <c r="AP1273" s="33" t="s">
        <v>169</v>
      </c>
      <c r="AQ1273" s="33" t="s">
        <v>170</v>
      </c>
      <c r="AR1273" s="33">
        <v>300.0</v>
      </c>
      <c r="AS1273" s="42"/>
      <c r="AT1273" s="42"/>
      <c r="AU1273" s="42"/>
      <c r="AV1273" s="42"/>
      <c r="AW1273" s="42"/>
      <c r="AX1273" s="5"/>
      <c r="AY1273" s="33"/>
      <c r="AZ1273" s="33" t="s">
        <v>8230</v>
      </c>
      <c r="BA1273" s="5"/>
      <c r="BB1273" s="5"/>
      <c r="BC1273" s="5" t="s">
        <v>8231</v>
      </c>
      <c r="BD1273" s="33" t="s">
        <v>173</v>
      </c>
      <c r="BE1273" s="41"/>
      <c r="BF1273" s="35"/>
      <c r="BG1273" s="33" t="s">
        <v>169</v>
      </c>
      <c r="BH1273" s="5"/>
      <c r="BI1273" s="33">
        <v>300.0</v>
      </c>
      <c r="BJ1273" s="33" t="s">
        <v>170</v>
      </c>
      <c r="BK1273" s="5"/>
      <c r="BL1273" s="5">
        <f t="shared" si="5"/>
        <v>3994.5</v>
      </c>
      <c r="BM1273" s="5"/>
      <c r="BN1273" s="5"/>
      <c r="BO1273" s="42">
        <f t="shared" si="6"/>
        <v>3994.5</v>
      </c>
      <c r="BP1273" s="44"/>
      <c r="BQ1273" s="45"/>
      <c r="BR1273" s="47"/>
      <c r="BS1273" s="45"/>
      <c r="BT1273" s="37"/>
      <c r="BU1273" s="5"/>
      <c r="BV1273" s="38"/>
      <c r="BW1273" s="48"/>
      <c r="BX1273" s="44"/>
      <c r="BY1273" s="44"/>
      <c r="BZ1273" s="33" t="s">
        <v>131</v>
      </c>
      <c r="CA1273" s="5"/>
      <c r="CB1273" s="5"/>
      <c r="CC1273" s="33" t="s">
        <v>177</v>
      </c>
      <c r="CD1273" s="5"/>
      <c r="CE1273" s="5"/>
      <c r="CF1273" s="33" t="s">
        <v>178</v>
      </c>
      <c r="CG1273" s="33" t="s">
        <v>8232</v>
      </c>
      <c r="CH1273" s="5"/>
      <c r="CI1273" s="5"/>
      <c r="CJ1273" s="5"/>
      <c r="CK1273" s="33"/>
      <c r="CL1273" s="49">
        <v>44995.0</v>
      </c>
      <c r="CM1273" s="33" t="s">
        <v>180</v>
      </c>
      <c r="CN1273" s="5"/>
      <c r="CO1273" s="33">
        <v>2.0</v>
      </c>
      <c r="CP1273" s="33" t="s">
        <v>181</v>
      </c>
      <c r="CQ1273" s="50" t="str">
        <f t="shared" si="7"/>
        <v>14/03/1964</v>
      </c>
      <c r="CR1273" s="33" t="s">
        <v>182</v>
      </c>
      <c r="CS1273" s="33">
        <v>4.0</v>
      </c>
      <c r="CT1273" s="33">
        <v>5.0</v>
      </c>
      <c r="CU1273" s="33">
        <v>25.0</v>
      </c>
      <c r="CV1273" s="33">
        <v>1254.0</v>
      </c>
      <c r="CW1273" s="33">
        <v>4.04162003E8</v>
      </c>
      <c r="CX1273" s="33">
        <v>4.0416200068E10</v>
      </c>
      <c r="CY1273" s="33">
        <v>-99.720356</v>
      </c>
      <c r="CZ1273" s="33">
        <v>20.834278</v>
      </c>
      <c r="DA1273" s="33">
        <v>4.411070623E9</v>
      </c>
      <c r="DB1273" s="33">
        <v>2.0</v>
      </c>
      <c r="DC1273" s="33" t="s">
        <v>183</v>
      </c>
      <c r="DD1273" s="33">
        <v>2023.0</v>
      </c>
      <c r="DE1273" s="33" t="s">
        <v>184</v>
      </c>
      <c r="DF1273" s="33"/>
      <c r="DG1273" s="33" t="s">
        <v>185</v>
      </c>
      <c r="DH1273" s="33" t="s">
        <v>186</v>
      </c>
      <c r="DI1273" s="5"/>
      <c r="DJ1273" s="5"/>
    </row>
    <row r="1274">
      <c r="A1274" s="33" t="s">
        <v>8233</v>
      </c>
      <c r="B1274" s="34">
        <v>44952.0</v>
      </c>
      <c r="C1274" s="35" t="s">
        <v>137</v>
      </c>
      <c r="D1274" s="35" t="s">
        <v>139</v>
      </c>
      <c r="E1274" s="35" t="s">
        <v>142</v>
      </c>
      <c r="F1274" s="36" t="s">
        <v>144</v>
      </c>
      <c r="G1274" s="33" t="s">
        <v>8234</v>
      </c>
      <c r="H1274" s="33" t="s">
        <v>4243</v>
      </c>
      <c r="I1274" s="33" t="s">
        <v>231</v>
      </c>
      <c r="J1274" s="33" t="s">
        <v>149</v>
      </c>
      <c r="K1274" s="35" t="s">
        <v>150</v>
      </c>
      <c r="L1274" s="33" t="s">
        <v>8227</v>
      </c>
      <c r="M1274" s="33">
        <v>20.0</v>
      </c>
      <c r="N1274" s="33" t="s">
        <v>8228</v>
      </c>
      <c r="O1274" s="5"/>
      <c r="P1274" s="35" t="s">
        <v>153</v>
      </c>
      <c r="Q1274" s="35" t="s">
        <v>8228</v>
      </c>
      <c r="R1274" s="33">
        <v>76526.0</v>
      </c>
      <c r="S1274" s="37"/>
      <c r="T1274" s="33"/>
      <c r="U1274" s="33">
        <v>1.83</v>
      </c>
      <c r="V1274" s="33" t="s">
        <v>154</v>
      </c>
      <c r="W1274" s="33"/>
      <c r="X1274" s="33"/>
      <c r="Y1274" s="5"/>
      <c r="Z1274" s="5"/>
      <c r="AA1274" s="33">
        <v>1.0</v>
      </c>
      <c r="AB1274" s="33"/>
      <c r="AC1274" s="33">
        <v>1.0</v>
      </c>
      <c r="AD1274" s="5"/>
      <c r="AE1274" s="5"/>
      <c r="AF1274" s="5"/>
      <c r="AG1274" s="16"/>
      <c r="AH1274" s="38" t="str">
        <f t="shared" si="1"/>
        <v/>
      </c>
      <c r="AI1274" s="39">
        <f t="shared" si="2"/>
        <v>1</v>
      </c>
      <c r="AJ1274" s="37" t="str">
        <f t="shared" si="3"/>
        <v/>
      </c>
      <c r="AK1274" s="41" t="str">
        <f t="shared" si="4"/>
        <v/>
      </c>
      <c r="AL1274" s="35" t="s">
        <v>153</v>
      </c>
      <c r="AM1274" s="33" t="s">
        <v>8229</v>
      </c>
      <c r="AN1274" s="33" t="s">
        <v>8229</v>
      </c>
      <c r="AO1274" s="41"/>
      <c r="AP1274" s="33" t="s">
        <v>169</v>
      </c>
      <c r="AQ1274" s="33" t="s">
        <v>170</v>
      </c>
      <c r="AR1274" s="33">
        <v>150.0</v>
      </c>
      <c r="AS1274" s="42"/>
      <c r="AT1274" s="42"/>
      <c r="AU1274" s="42"/>
      <c r="AV1274" s="42"/>
      <c r="AW1274" s="42"/>
      <c r="AX1274" s="5"/>
      <c r="AY1274" s="33"/>
      <c r="AZ1274" s="33" t="s">
        <v>8235</v>
      </c>
      <c r="BA1274" s="5"/>
      <c r="BB1274" s="5"/>
      <c r="BC1274" s="5" t="s">
        <v>8236</v>
      </c>
      <c r="BD1274" s="33" t="s">
        <v>173</v>
      </c>
      <c r="BE1274" s="41"/>
      <c r="BF1274" s="35"/>
      <c r="BG1274" s="33" t="s">
        <v>169</v>
      </c>
      <c r="BH1274" s="5"/>
      <c r="BI1274" s="33">
        <v>150.0</v>
      </c>
      <c r="BJ1274" s="33" t="s">
        <v>170</v>
      </c>
      <c r="BK1274" s="5"/>
      <c r="BL1274" s="5">
        <f t="shared" si="5"/>
        <v>1997.25</v>
      </c>
      <c r="BM1274" s="5"/>
      <c r="BN1274" s="5"/>
      <c r="BO1274" s="42">
        <f t="shared" si="6"/>
        <v>1997.25</v>
      </c>
      <c r="BP1274" s="44"/>
      <c r="BQ1274" s="45"/>
      <c r="BR1274" s="47"/>
      <c r="BS1274" s="45"/>
      <c r="BT1274" s="37"/>
      <c r="BU1274" s="5"/>
      <c r="BV1274" s="38"/>
      <c r="BW1274" s="48"/>
      <c r="BX1274" s="44"/>
      <c r="BY1274" s="44"/>
      <c r="BZ1274" s="33" t="s">
        <v>131</v>
      </c>
      <c r="CA1274" s="5"/>
      <c r="CB1274" s="5"/>
      <c r="CC1274" s="33" t="s">
        <v>177</v>
      </c>
      <c r="CD1274" s="5"/>
      <c r="CE1274" s="5"/>
      <c r="CF1274" s="33" t="s">
        <v>178</v>
      </c>
      <c r="CG1274" s="33" t="s">
        <v>8237</v>
      </c>
      <c r="CH1274" s="5"/>
      <c r="CI1274" s="5"/>
      <c r="CJ1274" s="5"/>
      <c r="CK1274" s="33"/>
      <c r="CL1274" s="49">
        <v>44995.0</v>
      </c>
      <c r="CM1274" s="33" t="s">
        <v>180</v>
      </c>
      <c r="CN1274" s="5"/>
      <c r="CO1274" s="33">
        <v>1.0</v>
      </c>
      <c r="CP1274" s="33" t="s">
        <v>181</v>
      </c>
      <c r="CQ1274" s="50" t="str">
        <f t="shared" si="7"/>
        <v>20/05/1950</v>
      </c>
      <c r="CR1274" s="33" t="s">
        <v>182</v>
      </c>
      <c r="CS1274" s="33">
        <v>4.0</v>
      </c>
      <c r="CT1274" s="33">
        <v>5.0</v>
      </c>
      <c r="CU1274" s="33">
        <v>25.0</v>
      </c>
      <c r="CV1274" s="33">
        <v>1254.0</v>
      </c>
      <c r="CW1274" s="33">
        <v>4.04162003E8</v>
      </c>
      <c r="CX1274" s="33">
        <v>4.0416200068E10</v>
      </c>
      <c r="CY1274" s="33">
        <v>-99.720356</v>
      </c>
      <c r="CZ1274" s="33">
        <v>20.834278</v>
      </c>
      <c r="DA1274" s="33">
        <v>4.411060462E9</v>
      </c>
      <c r="DB1274" s="33">
        <v>2.0</v>
      </c>
      <c r="DC1274" s="33" t="s">
        <v>183</v>
      </c>
      <c r="DD1274" s="33">
        <v>2023.0</v>
      </c>
      <c r="DE1274" s="33" t="s">
        <v>184</v>
      </c>
      <c r="DF1274" s="33"/>
      <c r="DG1274" s="33" t="s">
        <v>185</v>
      </c>
      <c r="DH1274" s="33" t="s">
        <v>186</v>
      </c>
      <c r="DI1274" s="5"/>
      <c r="DJ1274" s="5"/>
    </row>
    <row r="1275">
      <c r="A1275" s="33" t="s">
        <v>8238</v>
      </c>
      <c r="B1275" s="34">
        <v>44952.0</v>
      </c>
      <c r="C1275" s="35" t="s">
        <v>137</v>
      </c>
      <c r="D1275" s="35" t="s">
        <v>139</v>
      </c>
      <c r="E1275" s="35" t="s">
        <v>142</v>
      </c>
      <c r="F1275" s="36" t="s">
        <v>144</v>
      </c>
      <c r="G1275" s="33" t="s">
        <v>8239</v>
      </c>
      <c r="H1275" s="33" t="s">
        <v>8240</v>
      </c>
      <c r="I1275" s="33" t="s">
        <v>447</v>
      </c>
      <c r="J1275" s="33" t="s">
        <v>190</v>
      </c>
      <c r="K1275" s="35" t="s">
        <v>150</v>
      </c>
      <c r="L1275" s="33" t="s">
        <v>8241</v>
      </c>
      <c r="M1275" s="33">
        <v>12.0</v>
      </c>
      <c r="N1275" s="33" t="s">
        <v>8228</v>
      </c>
      <c r="O1275" s="5"/>
      <c r="P1275" s="35" t="s">
        <v>153</v>
      </c>
      <c r="Q1275" s="35" t="s">
        <v>8228</v>
      </c>
      <c r="R1275" s="33">
        <v>76526.0</v>
      </c>
      <c r="S1275" s="37"/>
      <c r="T1275" s="33"/>
      <c r="U1275" s="33">
        <v>5.0</v>
      </c>
      <c r="V1275" s="33" t="s">
        <v>154</v>
      </c>
      <c r="W1275" s="33"/>
      <c r="X1275" s="33"/>
      <c r="Y1275" s="5"/>
      <c r="Z1275" s="5"/>
      <c r="AA1275" s="33">
        <v>1.0</v>
      </c>
      <c r="AB1275" s="33"/>
      <c r="AC1275" s="33">
        <v>1.0</v>
      </c>
      <c r="AD1275" s="5"/>
      <c r="AE1275" s="5"/>
      <c r="AF1275" s="5"/>
      <c r="AG1275" s="16"/>
      <c r="AH1275" s="38" t="str">
        <f t="shared" si="1"/>
        <v/>
      </c>
      <c r="AI1275" s="39">
        <f t="shared" si="2"/>
        <v>1</v>
      </c>
      <c r="AJ1275" s="37" t="str">
        <f t="shared" si="3"/>
        <v/>
      </c>
      <c r="AK1275" s="41" t="str">
        <f t="shared" si="4"/>
        <v/>
      </c>
      <c r="AL1275" s="35" t="s">
        <v>153</v>
      </c>
      <c r="AM1275" s="33" t="s">
        <v>8229</v>
      </c>
      <c r="AN1275" s="33" t="s">
        <v>8229</v>
      </c>
      <c r="AO1275" s="41"/>
      <c r="AP1275" s="33" t="s">
        <v>169</v>
      </c>
      <c r="AQ1275" s="33" t="s">
        <v>170</v>
      </c>
      <c r="AR1275" s="33">
        <v>150.0</v>
      </c>
      <c r="AS1275" s="42"/>
      <c r="AT1275" s="42"/>
      <c r="AU1275" s="42"/>
      <c r="AV1275" s="42"/>
      <c r="AW1275" s="42"/>
      <c r="AX1275" s="5"/>
      <c r="AY1275" s="33"/>
      <c r="AZ1275" s="33" t="s">
        <v>8242</v>
      </c>
      <c r="BA1275" s="5"/>
      <c r="BB1275" s="5"/>
      <c r="BC1275" s="5" t="s">
        <v>8243</v>
      </c>
      <c r="BD1275" s="33" t="s">
        <v>173</v>
      </c>
      <c r="BE1275" s="41"/>
      <c r="BF1275" s="35"/>
      <c r="BG1275" s="33" t="s">
        <v>169</v>
      </c>
      <c r="BH1275" s="5"/>
      <c r="BI1275" s="33">
        <v>150.0</v>
      </c>
      <c r="BJ1275" s="33" t="s">
        <v>170</v>
      </c>
      <c r="BK1275" s="5"/>
      <c r="BL1275" s="5">
        <f t="shared" si="5"/>
        <v>1997.25</v>
      </c>
      <c r="BM1275" s="5"/>
      <c r="BN1275" s="5"/>
      <c r="BO1275" s="42">
        <f t="shared" si="6"/>
        <v>1997.25</v>
      </c>
      <c r="BP1275" s="44"/>
      <c r="BQ1275" s="45"/>
      <c r="BR1275" s="47"/>
      <c r="BS1275" s="45"/>
      <c r="BT1275" s="37"/>
      <c r="BU1275" s="5"/>
      <c r="BV1275" s="38"/>
      <c r="BW1275" s="48"/>
      <c r="BX1275" s="44"/>
      <c r="BY1275" s="44"/>
      <c r="BZ1275" s="33" t="s">
        <v>131</v>
      </c>
      <c r="CA1275" s="5"/>
      <c r="CB1275" s="5"/>
      <c r="CC1275" s="33" t="s">
        <v>177</v>
      </c>
      <c r="CD1275" s="5"/>
      <c r="CE1275" s="5"/>
      <c r="CF1275" s="33" t="s">
        <v>178</v>
      </c>
      <c r="CG1275" s="33" t="s">
        <v>8244</v>
      </c>
      <c r="CH1275" s="5"/>
      <c r="CI1275" s="5"/>
      <c r="CJ1275" s="5"/>
      <c r="CK1275" s="33"/>
      <c r="CL1275" s="49">
        <v>44995.0</v>
      </c>
      <c r="CM1275" s="33" t="s">
        <v>180</v>
      </c>
      <c r="CN1275" s="5"/>
      <c r="CO1275" s="33">
        <v>1.0</v>
      </c>
      <c r="CP1275" s="33" t="s">
        <v>181</v>
      </c>
      <c r="CQ1275" s="50" t="str">
        <f t="shared" si="7"/>
        <v>18/11/1964</v>
      </c>
      <c r="CR1275" s="33" t="s">
        <v>182</v>
      </c>
      <c r="CS1275" s="33">
        <v>4.0</v>
      </c>
      <c r="CT1275" s="33">
        <v>5.0</v>
      </c>
      <c r="CU1275" s="33">
        <v>25.0</v>
      </c>
      <c r="CV1275" s="33">
        <v>1254.0</v>
      </c>
      <c r="CW1275" s="33">
        <v>4.04162003E8</v>
      </c>
      <c r="CX1275" s="33">
        <v>4.0416200068E10</v>
      </c>
      <c r="CY1275" s="33">
        <v>-99.721337</v>
      </c>
      <c r="CZ1275" s="33">
        <v>20.831089</v>
      </c>
      <c r="DA1275" s="33">
        <v>4.427815027E9</v>
      </c>
      <c r="DB1275" s="33">
        <v>2.0</v>
      </c>
      <c r="DC1275" s="33" t="s">
        <v>183</v>
      </c>
      <c r="DD1275" s="33">
        <v>2023.0</v>
      </c>
      <c r="DE1275" s="33" t="s">
        <v>184</v>
      </c>
      <c r="DF1275" s="33"/>
      <c r="DG1275" s="33" t="s">
        <v>185</v>
      </c>
      <c r="DH1275" s="33" t="s">
        <v>186</v>
      </c>
      <c r="DI1275" s="5"/>
      <c r="DJ1275" s="5"/>
    </row>
    <row r="1276">
      <c r="A1276" s="33" t="s">
        <v>8245</v>
      </c>
      <c r="B1276" s="34">
        <v>44952.0</v>
      </c>
      <c r="C1276" s="35" t="s">
        <v>137</v>
      </c>
      <c r="D1276" s="35" t="s">
        <v>139</v>
      </c>
      <c r="E1276" s="35" t="s">
        <v>142</v>
      </c>
      <c r="F1276" s="36" t="s">
        <v>144</v>
      </c>
      <c r="G1276" s="33" t="s">
        <v>8246</v>
      </c>
      <c r="H1276" s="33" t="s">
        <v>2091</v>
      </c>
      <c r="I1276" s="33" t="s">
        <v>231</v>
      </c>
      <c r="J1276" s="33" t="s">
        <v>1872</v>
      </c>
      <c r="K1276" s="35" t="s">
        <v>150</v>
      </c>
      <c r="L1276" s="33" t="s">
        <v>151</v>
      </c>
      <c r="M1276" s="5"/>
      <c r="N1276" s="33" t="s">
        <v>8247</v>
      </c>
      <c r="O1276" s="5"/>
      <c r="P1276" s="35" t="s">
        <v>153</v>
      </c>
      <c r="Q1276" s="35" t="s">
        <v>8247</v>
      </c>
      <c r="R1276" s="33">
        <v>76513.0</v>
      </c>
      <c r="S1276" s="37"/>
      <c r="T1276" s="33"/>
      <c r="U1276" s="33">
        <v>4.92</v>
      </c>
      <c r="V1276" s="33" t="s">
        <v>154</v>
      </c>
      <c r="W1276" s="33"/>
      <c r="X1276" s="33"/>
      <c r="Y1276" s="5"/>
      <c r="Z1276" s="5"/>
      <c r="AA1276" s="33">
        <v>1.0</v>
      </c>
      <c r="AB1276" s="33">
        <v>1.0</v>
      </c>
      <c r="AC1276" s="33"/>
      <c r="AD1276" s="5"/>
      <c r="AE1276" s="5"/>
      <c r="AF1276" s="5"/>
      <c r="AG1276" s="16"/>
      <c r="AH1276" s="38">
        <f t="shared" si="1"/>
        <v>1</v>
      </c>
      <c r="AI1276" s="39" t="str">
        <f t="shared" si="2"/>
        <v/>
      </c>
      <c r="AJ1276" s="37" t="str">
        <f t="shared" si="3"/>
        <v/>
      </c>
      <c r="AK1276" s="41" t="str">
        <f t="shared" si="4"/>
        <v/>
      </c>
      <c r="AL1276" s="35" t="s">
        <v>153</v>
      </c>
      <c r="AM1276" s="33" t="s">
        <v>2034</v>
      </c>
      <c r="AN1276" s="33" t="s">
        <v>2034</v>
      </c>
      <c r="AO1276" s="41"/>
      <c r="AP1276" s="33" t="s">
        <v>169</v>
      </c>
      <c r="AQ1276" s="33" t="s">
        <v>170</v>
      </c>
      <c r="AR1276" s="33">
        <v>300.0</v>
      </c>
      <c r="AS1276" s="42"/>
      <c r="AT1276" s="42"/>
      <c r="AU1276" s="42"/>
      <c r="AV1276" s="42"/>
      <c r="AW1276" s="42"/>
      <c r="AX1276" s="5"/>
      <c r="AY1276" s="33"/>
      <c r="AZ1276" s="33" t="s">
        <v>8248</v>
      </c>
      <c r="BA1276" s="5"/>
      <c r="BB1276" s="5"/>
      <c r="BC1276" s="5" t="s">
        <v>8249</v>
      </c>
      <c r="BD1276" s="33" t="s">
        <v>173</v>
      </c>
      <c r="BE1276" s="41"/>
      <c r="BF1276" s="35"/>
      <c r="BG1276" s="33" t="s">
        <v>169</v>
      </c>
      <c r="BH1276" s="5"/>
      <c r="BI1276" s="33">
        <v>300.0</v>
      </c>
      <c r="BJ1276" s="33" t="s">
        <v>170</v>
      </c>
      <c r="BK1276" s="5"/>
      <c r="BL1276" s="5">
        <f t="shared" si="5"/>
        <v>3994.5</v>
      </c>
      <c r="BM1276" s="5"/>
      <c r="BN1276" s="5"/>
      <c r="BO1276" s="42">
        <f t="shared" si="6"/>
        <v>3994.5</v>
      </c>
      <c r="BP1276" s="44"/>
      <c r="BQ1276" s="45"/>
      <c r="BR1276" s="47"/>
      <c r="BS1276" s="45"/>
      <c r="BT1276" s="37"/>
      <c r="BU1276" s="5"/>
      <c r="BV1276" s="38"/>
      <c r="BW1276" s="48"/>
      <c r="BX1276" s="44"/>
      <c r="BY1276" s="44"/>
      <c r="BZ1276" s="33" t="s">
        <v>131</v>
      </c>
      <c r="CA1276" s="5"/>
      <c r="CB1276" s="5"/>
      <c r="CC1276" s="33" t="s">
        <v>177</v>
      </c>
      <c r="CD1276" s="5"/>
      <c r="CE1276" s="5"/>
      <c r="CF1276" s="33" t="s">
        <v>178</v>
      </c>
      <c r="CG1276" s="33" t="s">
        <v>8250</v>
      </c>
      <c r="CH1276" s="5"/>
      <c r="CI1276" s="5"/>
      <c r="CJ1276" s="5"/>
      <c r="CK1276" s="33"/>
      <c r="CL1276" s="49">
        <v>44995.0</v>
      </c>
      <c r="CM1276" s="33" t="s">
        <v>180</v>
      </c>
      <c r="CN1276" s="5"/>
      <c r="CO1276" s="33">
        <v>2.0</v>
      </c>
      <c r="CP1276" s="33" t="s">
        <v>181</v>
      </c>
      <c r="CQ1276" s="50" t="str">
        <f t="shared" si="7"/>
        <v>28/10/1956</v>
      </c>
      <c r="CR1276" s="33" t="s">
        <v>243</v>
      </c>
      <c r="CS1276" s="33">
        <v>4.0</v>
      </c>
      <c r="CT1276" s="33">
        <v>5.0</v>
      </c>
      <c r="CU1276" s="33">
        <v>25.0</v>
      </c>
      <c r="CV1276" s="33">
        <v>892.0</v>
      </c>
      <c r="CW1276" s="5"/>
      <c r="CX1276" s="5"/>
      <c r="CY1276" s="33">
        <v>-99.764433</v>
      </c>
      <c r="CZ1276" s="33">
        <v>20.733943</v>
      </c>
      <c r="DA1276" s="33">
        <v>4.411375783E9</v>
      </c>
      <c r="DB1276" s="33">
        <v>2.0</v>
      </c>
      <c r="DC1276" s="33" t="s">
        <v>183</v>
      </c>
      <c r="DD1276" s="33">
        <v>2023.0</v>
      </c>
      <c r="DE1276" s="33" t="s">
        <v>184</v>
      </c>
      <c r="DF1276" s="33"/>
      <c r="DG1276" s="33" t="s">
        <v>185</v>
      </c>
      <c r="DH1276" s="33" t="s">
        <v>186</v>
      </c>
      <c r="DI1276" s="5"/>
      <c r="DJ1276" s="5"/>
    </row>
    <row r="1277">
      <c r="A1277" s="33" t="s">
        <v>8251</v>
      </c>
      <c r="B1277" s="34">
        <v>44952.0</v>
      </c>
      <c r="C1277" s="35" t="s">
        <v>137</v>
      </c>
      <c r="D1277" s="35" t="s">
        <v>139</v>
      </c>
      <c r="E1277" s="35" t="s">
        <v>142</v>
      </c>
      <c r="F1277" s="36" t="s">
        <v>144</v>
      </c>
      <c r="G1277" s="33" t="s">
        <v>8252</v>
      </c>
      <c r="H1277" s="33" t="s">
        <v>438</v>
      </c>
      <c r="I1277" s="33" t="s">
        <v>391</v>
      </c>
      <c r="J1277" s="33" t="s">
        <v>359</v>
      </c>
      <c r="K1277" s="35" t="s">
        <v>150</v>
      </c>
      <c r="L1277" s="33" t="s">
        <v>221</v>
      </c>
      <c r="M1277" s="5"/>
      <c r="N1277" s="33" t="s">
        <v>423</v>
      </c>
      <c r="O1277" s="5"/>
      <c r="P1277" s="35" t="s">
        <v>153</v>
      </c>
      <c r="Q1277" s="35" t="s">
        <v>423</v>
      </c>
      <c r="R1277" s="33">
        <v>76516.0</v>
      </c>
      <c r="S1277" s="37"/>
      <c r="T1277" s="33"/>
      <c r="U1277" s="33">
        <v>6.0</v>
      </c>
      <c r="V1277" s="33" t="s">
        <v>154</v>
      </c>
      <c r="W1277" s="33"/>
      <c r="X1277" s="33"/>
      <c r="Y1277" s="5"/>
      <c r="Z1277" s="5"/>
      <c r="AA1277" s="33">
        <v>1.0</v>
      </c>
      <c r="AB1277" s="33"/>
      <c r="AC1277" s="33">
        <v>1.0</v>
      </c>
      <c r="AD1277" s="5"/>
      <c r="AE1277" s="5"/>
      <c r="AF1277" s="5"/>
      <c r="AG1277" s="16"/>
      <c r="AH1277" s="38" t="str">
        <f t="shared" si="1"/>
        <v/>
      </c>
      <c r="AI1277" s="39">
        <f t="shared" si="2"/>
        <v>1</v>
      </c>
      <c r="AJ1277" s="37" t="str">
        <f t="shared" si="3"/>
        <v/>
      </c>
      <c r="AK1277" s="41" t="str">
        <f t="shared" si="4"/>
        <v/>
      </c>
      <c r="AL1277" s="35" t="s">
        <v>153</v>
      </c>
      <c r="AM1277" s="33" t="s">
        <v>1920</v>
      </c>
      <c r="AN1277" s="33" t="s">
        <v>1920</v>
      </c>
      <c r="AO1277" s="41"/>
      <c r="AP1277" s="33" t="s">
        <v>169</v>
      </c>
      <c r="AQ1277" s="33" t="s">
        <v>170</v>
      </c>
      <c r="AR1277" s="33">
        <v>300.0</v>
      </c>
      <c r="AS1277" s="42"/>
      <c r="AT1277" s="42"/>
      <c r="AU1277" s="42"/>
      <c r="AV1277" s="42"/>
      <c r="AW1277" s="42"/>
      <c r="AX1277" s="5"/>
      <c r="AY1277" s="33"/>
      <c r="AZ1277" s="33" t="s">
        <v>8253</v>
      </c>
      <c r="BA1277" s="5"/>
      <c r="BB1277" s="5"/>
      <c r="BC1277" s="5" t="s">
        <v>8254</v>
      </c>
      <c r="BD1277" s="33" t="s">
        <v>173</v>
      </c>
      <c r="BE1277" s="41"/>
      <c r="BF1277" s="35"/>
      <c r="BG1277" s="33" t="s">
        <v>169</v>
      </c>
      <c r="BH1277" s="5"/>
      <c r="BI1277" s="33">
        <v>300.0</v>
      </c>
      <c r="BJ1277" s="33" t="s">
        <v>170</v>
      </c>
      <c r="BK1277" s="5"/>
      <c r="BL1277" s="5">
        <f t="shared" si="5"/>
        <v>3994.5</v>
      </c>
      <c r="BM1277" s="5"/>
      <c r="BN1277" s="5"/>
      <c r="BO1277" s="42">
        <f t="shared" si="6"/>
        <v>3994.5</v>
      </c>
      <c r="BP1277" s="44"/>
      <c r="BQ1277" s="45"/>
      <c r="BR1277" s="47"/>
      <c r="BS1277" s="45"/>
      <c r="BT1277" s="37"/>
      <c r="BU1277" s="5"/>
      <c r="BV1277" s="38"/>
      <c r="BW1277" s="48"/>
      <c r="BX1277" s="44"/>
      <c r="BY1277" s="44"/>
      <c r="BZ1277" s="33" t="s">
        <v>131</v>
      </c>
      <c r="CA1277" s="5"/>
      <c r="CB1277" s="5"/>
      <c r="CC1277" s="33" t="s">
        <v>177</v>
      </c>
      <c r="CD1277" s="5"/>
      <c r="CE1277" s="5"/>
      <c r="CF1277" s="33" t="s">
        <v>178</v>
      </c>
      <c r="CG1277" s="33" t="s">
        <v>8255</v>
      </c>
      <c r="CH1277" s="5"/>
      <c r="CI1277" s="5"/>
      <c r="CJ1277" s="5"/>
      <c r="CK1277" s="33"/>
      <c r="CL1277" s="49">
        <v>44995.0</v>
      </c>
      <c r="CM1277" s="33" t="s">
        <v>180</v>
      </c>
      <c r="CN1277" s="5"/>
      <c r="CO1277" s="33">
        <v>2.0</v>
      </c>
      <c r="CP1277" s="33" t="s">
        <v>181</v>
      </c>
      <c r="CQ1277" s="50" t="str">
        <f t="shared" si="7"/>
        <v>25/04/1950</v>
      </c>
      <c r="CR1277" s="33" t="s">
        <v>182</v>
      </c>
      <c r="CS1277" s="33">
        <v>4.0</v>
      </c>
      <c r="CT1277" s="33">
        <v>5.0</v>
      </c>
      <c r="CU1277" s="33">
        <v>25.0</v>
      </c>
      <c r="CV1277" s="33">
        <v>2030.0</v>
      </c>
      <c r="CW1277" s="5"/>
      <c r="CX1277" s="5"/>
      <c r="CY1277" s="33">
        <v>-99.831362</v>
      </c>
      <c r="CZ1277" s="33">
        <v>20.713101</v>
      </c>
      <c r="DA1277" s="33">
        <v>4.4219266E9</v>
      </c>
      <c r="DB1277" s="33">
        <v>1.0</v>
      </c>
      <c r="DC1277" s="33" t="s">
        <v>183</v>
      </c>
      <c r="DD1277" s="33">
        <v>2023.0</v>
      </c>
      <c r="DE1277" s="33" t="s">
        <v>184</v>
      </c>
      <c r="DF1277" s="33"/>
      <c r="DG1277" s="33" t="s">
        <v>185</v>
      </c>
      <c r="DH1277" s="33" t="s">
        <v>186</v>
      </c>
      <c r="DI1277" s="5"/>
      <c r="DJ1277" s="5"/>
    </row>
    <row r="1278">
      <c r="A1278" s="33" t="s">
        <v>8256</v>
      </c>
      <c r="B1278" s="34">
        <v>44952.0</v>
      </c>
      <c r="C1278" s="35" t="s">
        <v>137</v>
      </c>
      <c r="D1278" s="35" t="s">
        <v>139</v>
      </c>
      <c r="E1278" s="35" t="s">
        <v>142</v>
      </c>
      <c r="F1278" s="36" t="s">
        <v>144</v>
      </c>
      <c r="G1278" s="33" t="s">
        <v>8257</v>
      </c>
      <c r="H1278" s="33" t="s">
        <v>8258</v>
      </c>
      <c r="I1278" s="33" t="s">
        <v>8259</v>
      </c>
      <c r="J1278" s="33" t="s">
        <v>254</v>
      </c>
      <c r="K1278" s="35" t="s">
        <v>150</v>
      </c>
      <c r="L1278" s="33" t="s">
        <v>1255</v>
      </c>
      <c r="M1278" s="5"/>
      <c r="N1278" s="33" t="s">
        <v>423</v>
      </c>
      <c r="O1278" s="5"/>
      <c r="P1278" s="35" t="s">
        <v>153</v>
      </c>
      <c r="Q1278" s="35" t="s">
        <v>423</v>
      </c>
      <c r="R1278" s="33">
        <v>76516.0</v>
      </c>
      <c r="S1278" s="37"/>
      <c r="T1278" s="33"/>
      <c r="U1278" s="33">
        <v>3.25</v>
      </c>
      <c r="V1278" s="33" t="s">
        <v>154</v>
      </c>
      <c r="W1278" s="33"/>
      <c r="X1278" s="33"/>
      <c r="Y1278" s="5"/>
      <c r="Z1278" s="5"/>
      <c r="AA1278" s="33">
        <v>1.0</v>
      </c>
      <c r="AB1278" s="33"/>
      <c r="AC1278" s="33">
        <v>1.0</v>
      </c>
      <c r="AD1278" s="5"/>
      <c r="AE1278" s="5"/>
      <c r="AF1278" s="5"/>
      <c r="AG1278" s="16"/>
      <c r="AH1278" s="38" t="str">
        <f t="shared" si="1"/>
        <v/>
      </c>
      <c r="AI1278" s="39">
        <f t="shared" si="2"/>
        <v>1</v>
      </c>
      <c r="AJ1278" s="37" t="str">
        <f t="shared" si="3"/>
        <v/>
      </c>
      <c r="AK1278" s="41" t="str">
        <f t="shared" si="4"/>
        <v/>
      </c>
      <c r="AL1278" s="35" t="s">
        <v>153</v>
      </c>
      <c r="AM1278" s="33" t="s">
        <v>377</v>
      </c>
      <c r="AN1278" s="33" t="s">
        <v>377</v>
      </c>
      <c r="AO1278" s="41"/>
      <c r="AP1278" s="33" t="s">
        <v>169</v>
      </c>
      <c r="AQ1278" s="33" t="s">
        <v>170</v>
      </c>
      <c r="AR1278" s="33">
        <v>300.0</v>
      </c>
      <c r="AS1278" s="42"/>
      <c r="AT1278" s="42"/>
      <c r="AU1278" s="42"/>
      <c r="AV1278" s="42"/>
      <c r="AW1278" s="42"/>
      <c r="AX1278" s="5"/>
      <c r="AY1278" s="33"/>
      <c r="AZ1278" s="33" t="s">
        <v>8260</v>
      </c>
      <c r="BA1278" s="5"/>
      <c r="BB1278" s="5"/>
      <c r="BC1278" s="5" t="s">
        <v>8261</v>
      </c>
      <c r="BD1278" s="33" t="s">
        <v>173</v>
      </c>
      <c r="BE1278" s="41"/>
      <c r="BF1278" s="35"/>
      <c r="BG1278" s="33" t="s">
        <v>169</v>
      </c>
      <c r="BH1278" s="5"/>
      <c r="BI1278" s="33">
        <v>300.0</v>
      </c>
      <c r="BJ1278" s="33" t="s">
        <v>170</v>
      </c>
      <c r="BK1278" s="5"/>
      <c r="BL1278" s="5">
        <f t="shared" si="5"/>
        <v>3994.5</v>
      </c>
      <c r="BM1278" s="5"/>
      <c r="BN1278" s="5"/>
      <c r="BO1278" s="42">
        <f t="shared" si="6"/>
        <v>3994.5</v>
      </c>
      <c r="BP1278" s="44"/>
      <c r="BQ1278" s="45"/>
      <c r="BR1278" s="47"/>
      <c r="BS1278" s="45"/>
      <c r="BT1278" s="37"/>
      <c r="BU1278" s="5"/>
      <c r="BV1278" s="38"/>
      <c r="BW1278" s="48"/>
      <c r="BX1278" s="44"/>
      <c r="BY1278" s="44"/>
      <c r="BZ1278" s="33" t="s">
        <v>131</v>
      </c>
      <c r="CA1278" s="5"/>
      <c r="CB1278" s="5"/>
      <c r="CC1278" s="33" t="s">
        <v>177</v>
      </c>
      <c r="CD1278" s="5"/>
      <c r="CE1278" s="5"/>
      <c r="CF1278" s="33" t="s">
        <v>178</v>
      </c>
      <c r="CG1278" s="33" t="s">
        <v>8262</v>
      </c>
      <c r="CH1278" s="5"/>
      <c r="CI1278" s="5"/>
      <c r="CJ1278" s="5"/>
      <c r="CK1278" s="33"/>
      <c r="CL1278" s="49">
        <v>44995.0</v>
      </c>
      <c r="CM1278" s="33" t="s">
        <v>180</v>
      </c>
      <c r="CN1278" s="5"/>
      <c r="CO1278" s="33">
        <v>2.0</v>
      </c>
      <c r="CP1278" s="33" t="s">
        <v>181</v>
      </c>
      <c r="CQ1278" s="50" t="str">
        <f t="shared" si="7"/>
        <v>04/11/1952</v>
      </c>
      <c r="CR1278" s="33" t="s">
        <v>182</v>
      </c>
      <c r="CS1278" s="33">
        <v>4.0</v>
      </c>
      <c r="CT1278" s="33">
        <v>5.0</v>
      </c>
      <c r="CU1278" s="33">
        <v>25.0</v>
      </c>
      <c r="CV1278" s="33">
        <v>2030.0</v>
      </c>
      <c r="CW1278" s="5"/>
      <c r="CX1278" s="5"/>
      <c r="CY1278" s="33">
        <v>-99.829118</v>
      </c>
      <c r="CZ1278" s="33">
        <v>20.711497</v>
      </c>
      <c r="DA1278" s="33">
        <v>4.411153288E9</v>
      </c>
      <c r="DB1278" s="33">
        <v>2.0</v>
      </c>
      <c r="DC1278" s="33" t="s">
        <v>183</v>
      </c>
      <c r="DD1278" s="33">
        <v>2023.0</v>
      </c>
      <c r="DE1278" s="33" t="s">
        <v>184</v>
      </c>
      <c r="DF1278" s="33"/>
      <c r="DG1278" s="33" t="s">
        <v>185</v>
      </c>
      <c r="DH1278" s="33" t="s">
        <v>186</v>
      </c>
      <c r="DI1278" s="5"/>
      <c r="DJ1278" s="5"/>
    </row>
    <row r="1279">
      <c r="A1279" s="33" t="s">
        <v>8263</v>
      </c>
      <c r="B1279" s="34">
        <v>44952.0</v>
      </c>
      <c r="C1279" s="35" t="s">
        <v>137</v>
      </c>
      <c r="D1279" s="35" t="s">
        <v>139</v>
      </c>
      <c r="E1279" s="35" t="s">
        <v>142</v>
      </c>
      <c r="F1279" s="36" t="s">
        <v>144</v>
      </c>
      <c r="G1279" s="33" t="s">
        <v>8264</v>
      </c>
      <c r="H1279" s="33" t="s">
        <v>8265</v>
      </c>
      <c r="I1279" s="33" t="s">
        <v>391</v>
      </c>
      <c r="J1279" s="33" t="s">
        <v>414</v>
      </c>
      <c r="K1279" s="35" t="s">
        <v>150</v>
      </c>
      <c r="L1279" s="33" t="s">
        <v>1603</v>
      </c>
      <c r="M1279" s="5"/>
      <c r="N1279" s="33" t="s">
        <v>423</v>
      </c>
      <c r="O1279" s="5"/>
      <c r="P1279" s="35" t="s">
        <v>153</v>
      </c>
      <c r="Q1279" s="35" t="s">
        <v>423</v>
      </c>
      <c r="R1279" s="33">
        <v>76516.0</v>
      </c>
      <c r="S1279" s="37"/>
      <c r="T1279" s="33"/>
      <c r="U1279" s="33">
        <v>6.64</v>
      </c>
      <c r="V1279" s="33" t="s">
        <v>154</v>
      </c>
      <c r="W1279" s="33"/>
      <c r="X1279" s="33"/>
      <c r="Y1279" s="5"/>
      <c r="Z1279" s="5"/>
      <c r="AA1279" s="33">
        <v>1.0</v>
      </c>
      <c r="AB1279" s="33"/>
      <c r="AC1279" s="33">
        <v>1.0</v>
      </c>
      <c r="AD1279" s="5"/>
      <c r="AE1279" s="5"/>
      <c r="AF1279" s="5"/>
      <c r="AG1279" s="16"/>
      <c r="AH1279" s="38" t="str">
        <f t="shared" si="1"/>
        <v/>
      </c>
      <c r="AI1279" s="39">
        <f t="shared" si="2"/>
        <v>1</v>
      </c>
      <c r="AJ1279" s="37" t="str">
        <f t="shared" si="3"/>
        <v/>
      </c>
      <c r="AK1279" s="41" t="str">
        <f t="shared" si="4"/>
        <v/>
      </c>
      <c r="AL1279" s="35" t="s">
        <v>153</v>
      </c>
      <c r="AM1279" s="33" t="s">
        <v>377</v>
      </c>
      <c r="AN1279" s="33" t="s">
        <v>377</v>
      </c>
      <c r="AO1279" s="41"/>
      <c r="AP1279" s="33" t="s">
        <v>169</v>
      </c>
      <c r="AQ1279" s="33" t="s">
        <v>170</v>
      </c>
      <c r="AR1279" s="33">
        <v>300.0</v>
      </c>
      <c r="AS1279" s="42"/>
      <c r="AT1279" s="42"/>
      <c r="AU1279" s="42"/>
      <c r="AV1279" s="42"/>
      <c r="AW1279" s="42"/>
      <c r="AX1279" s="5"/>
      <c r="AY1279" s="33"/>
      <c r="AZ1279" s="33" t="s">
        <v>8266</v>
      </c>
      <c r="BA1279" s="5"/>
      <c r="BB1279" s="5"/>
      <c r="BC1279" s="5" t="s">
        <v>8267</v>
      </c>
      <c r="BD1279" s="33" t="s">
        <v>173</v>
      </c>
      <c r="BE1279" s="41"/>
      <c r="BF1279" s="35"/>
      <c r="BG1279" s="33" t="s">
        <v>169</v>
      </c>
      <c r="BH1279" s="5"/>
      <c r="BI1279" s="33">
        <v>300.0</v>
      </c>
      <c r="BJ1279" s="33" t="s">
        <v>170</v>
      </c>
      <c r="BK1279" s="5"/>
      <c r="BL1279" s="5">
        <f t="shared" si="5"/>
        <v>3994.5</v>
      </c>
      <c r="BM1279" s="5"/>
      <c r="BN1279" s="5"/>
      <c r="BO1279" s="42">
        <f t="shared" si="6"/>
        <v>3994.5</v>
      </c>
      <c r="BP1279" s="44"/>
      <c r="BQ1279" s="45"/>
      <c r="BR1279" s="47"/>
      <c r="BS1279" s="45"/>
      <c r="BT1279" s="37"/>
      <c r="BU1279" s="5"/>
      <c r="BV1279" s="38"/>
      <c r="BW1279" s="48"/>
      <c r="BX1279" s="44"/>
      <c r="BY1279" s="44"/>
      <c r="BZ1279" s="33" t="s">
        <v>131</v>
      </c>
      <c r="CA1279" s="5"/>
      <c r="CB1279" s="5"/>
      <c r="CC1279" s="33" t="s">
        <v>177</v>
      </c>
      <c r="CD1279" s="5"/>
      <c r="CE1279" s="5"/>
      <c r="CF1279" s="33" t="s">
        <v>178</v>
      </c>
      <c r="CG1279" s="33" t="s">
        <v>8268</v>
      </c>
      <c r="CH1279" s="5"/>
      <c r="CI1279" s="5"/>
      <c r="CJ1279" s="5"/>
      <c r="CK1279" s="33"/>
      <c r="CL1279" s="49">
        <v>44995.0</v>
      </c>
      <c r="CM1279" s="33" t="s">
        <v>180</v>
      </c>
      <c r="CN1279" s="5"/>
      <c r="CO1279" s="33">
        <v>2.0</v>
      </c>
      <c r="CP1279" s="33" t="s">
        <v>181</v>
      </c>
      <c r="CQ1279" s="50" t="str">
        <f t="shared" si="7"/>
        <v>20/03/1934</v>
      </c>
      <c r="CR1279" s="33" t="s">
        <v>182</v>
      </c>
      <c r="CS1279" s="33">
        <v>4.0</v>
      </c>
      <c r="CT1279" s="33">
        <v>5.0</v>
      </c>
      <c r="CU1279" s="33">
        <v>25.0</v>
      </c>
      <c r="CV1279" s="33">
        <v>2030.0</v>
      </c>
      <c r="CW1279" s="5"/>
      <c r="CX1279" s="5"/>
      <c r="CY1279" s="33">
        <v>-99.829633</v>
      </c>
      <c r="CZ1279" s="33">
        <v>20.71136</v>
      </c>
      <c r="DA1279" s="33">
        <v>4.412052152E9</v>
      </c>
      <c r="DB1279" s="33">
        <v>2.0</v>
      </c>
      <c r="DC1279" s="33" t="s">
        <v>183</v>
      </c>
      <c r="DD1279" s="33">
        <v>2023.0</v>
      </c>
      <c r="DE1279" s="33" t="s">
        <v>184</v>
      </c>
      <c r="DF1279" s="33"/>
      <c r="DG1279" s="33" t="s">
        <v>185</v>
      </c>
      <c r="DH1279" s="33" t="s">
        <v>186</v>
      </c>
      <c r="DI1279" s="5"/>
      <c r="DJ1279" s="5"/>
    </row>
    <row r="1280">
      <c r="A1280" s="33" t="s">
        <v>8269</v>
      </c>
      <c r="B1280" s="34">
        <v>44952.0</v>
      </c>
      <c r="C1280" s="35" t="s">
        <v>137</v>
      </c>
      <c r="D1280" s="35" t="s">
        <v>139</v>
      </c>
      <c r="E1280" s="35" t="s">
        <v>142</v>
      </c>
      <c r="F1280" s="36" t="s">
        <v>144</v>
      </c>
      <c r="G1280" s="33" t="s">
        <v>8270</v>
      </c>
      <c r="H1280" s="33" t="s">
        <v>8271</v>
      </c>
      <c r="I1280" s="33" t="s">
        <v>391</v>
      </c>
      <c r="J1280" s="33" t="s">
        <v>1618</v>
      </c>
      <c r="K1280" s="35" t="s">
        <v>150</v>
      </c>
      <c r="L1280" s="33" t="s">
        <v>8272</v>
      </c>
      <c r="M1280" s="5"/>
      <c r="N1280" s="33" t="s">
        <v>423</v>
      </c>
      <c r="O1280" s="5"/>
      <c r="P1280" s="35" t="s">
        <v>153</v>
      </c>
      <c r="Q1280" s="35" t="s">
        <v>423</v>
      </c>
      <c r="R1280" s="33">
        <v>76516.0</v>
      </c>
      <c r="S1280" s="37"/>
      <c r="T1280" s="33"/>
      <c r="U1280" s="33">
        <v>7.09</v>
      </c>
      <c r="V1280" s="33" t="s">
        <v>154</v>
      </c>
      <c r="W1280" s="33"/>
      <c r="X1280" s="33"/>
      <c r="Y1280" s="5"/>
      <c r="Z1280" s="5"/>
      <c r="AA1280" s="33">
        <v>1.0</v>
      </c>
      <c r="AB1280" s="33"/>
      <c r="AC1280" s="33">
        <v>1.0</v>
      </c>
      <c r="AD1280" s="5"/>
      <c r="AE1280" s="5"/>
      <c r="AF1280" s="5"/>
      <c r="AG1280" s="16"/>
      <c r="AH1280" s="38" t="str">
        <f t="shared" si="1"/>
        <v/>
      </c>
      <c r="AI1280" s="39">
        <f t="shared" si="2"/>
        <v>1</v>
      </c>
      <c r="AJ1280" s="37" t="str">
        <f t="shared" si="3"/>
        <v/>
      </c>
      <c r="AK1280" s="41" t="str">
        <f t="shared" si="4"/>
        <v/>
      </c>
      <c r="AL1280" s="35" t="s">
        <v>153</v>
      </c>
      <c r="AM1280" s="33" t="s">
        <v>377</v>
      </c>
      <c r="AN1280" s="33" t="s">
        <v>377</v>
      </c>
      <c r="AO1280" s="41"/>
      <c r="AP1280" s="33" t="s">
        <v>169</v>
      </c>
      <c r="AQ1280" s="33" t="s">
        <v>170</v>
      </c>
      <c r="AR1280" s="33">
        <v>300.0</v>
      </c>
      <c r="AS1280" s="42"/>
      <c r="AT1280" s="42"/>
      <c r="AU1280" s="42"/>
      <c r="AV1280" s="42"/>
      <c r="AW1280" s="42"/>
      <c r="AX1280" s="5"/>
      <c r="AY1280" s="33"/>
      <c r="AZ1280" s="33" t="s">
        <v>8273</v>
      </c>
      <c r="BA1280" s="5"/>
      <c r="BB1280" s="5"/>
      <c r="BC1280" s="5" t="s">
        <v>8274</v>
      </c>
      <c r="BD1280" s="33" t="s">
        <v>173</v>
      </c>
      <c r="BE1280" s="41"/>
      <c r="BF1280" s="35"/>
      <c r="BG1280" s="33" t="s">
        <v>169</v>
      </c>
      <c r="BH1280" s="5"/>
      <c r="BI1280" s="33">
        <v>300.0</v>
      </c>
      <c r="BJ1280" s="33" t="s">
        <v>170</v>
      </c>
      <c r="BK1280" s="5"/>
      <c r="BL1280" s="5">
        <f t="shared" si="5"/>
        <v>3994.5</v>
      </c>
      <c r="BM1280" s="5"/>
      <c r="BN1280" s="5"/>
      <c r="BO1280" s="42">
        <f t="shared" si="6"/>
        <v>3994.5</v>
      </c>
      <c r="BP1280" s="44"/>
      <c r="BQ1280" s="45"/>
      <c r="BR1280" s="47"/>
      <c r="BS1280" s="45"/>
      <c r="BT1280" s="37"/>
      <c r="BU1280" s="5"/>
      <c r="BV1280" s="38"/>
      <c r="BW1280" s="48"/>
      <c r="BX1280" s="44"/>
      <c r="BY1280" s="44"/>
      <c r="BZ1280" s="33" t="s">
        <v>131</v>
      </c>
      <c r="CA1280" s="5"/>
      <c r="CB1280" s="5"/>
      <c r="CC1280" s="33" t="s">
        <v>177</v>
      </c>
      <c r="CD1280" s="5"/>
      <c r="CE1280" s="5"/>
      <c r="CF1280" s="33" t="s">
        <v>178</v>
      </c>
      <c r="CG1280" s="33" t="s">
        <v>8275</v>
      </c>
      <c r="CH1280" s="5"/>
      <c r="CI1280" s="5"/>
      <c r="CJ1280" s="5"/>
      <c r="CK1280" s="33"/>
      <c r="CL1280" s="49">
        <v>44995.0</v>
      </c>
      <c r="CM1280" s="33" t="s">
        <v>180</v>
      </c>
      <c r="CN1280" s="5"/>
      <c r="CO1280" s="33">
        <v>2.0</v>
      </c>
      <c r="CP1280" s="33" t="s">
        <v>181</v>
      </c>
      <c r="CQ1280" s="50" t="str">
        <f t="shared" si="7"/>
        <v>09/10/1960</v>
      </c>
      <c r="CR1280" s="33" t="s">
        <v>182</v>
      </c>
      <c r="CS1280" s="33">
        <v>4.0</v>
      </c>
      <c r="CT1280" s="33">
        <v>5.0</v>
      </c>
      <c r="CU1280" s="33">
        <v>25.0</v>
      </c>
      <c r="CV1280" s="33">
        <v>2030.0</v>
      </c>
      <c r="CW1280" s="5"/>
      <c r="CX1280" s="5"/>
      <c r="CY1280" s="33">
        <v>-99.831362</v>
      </c>
      <c r="CZ1280" s="33">
        <v>20.713101</v>
      </c>
      <c r="DA1280" s="33">
        <v>4.411318323E9</v>
      </c>
      <c r="DB1280" s="33">
        <v>2.0</v>
      </c>
      <c r="DC1280" s="33" t="s">
        <v>183</v>
      </c>
      <c r="DD1280" s="33">
        <v>2023.0</v>
      </c>
      <c r="DE1280" s="33" t="s">
        <v>184</v>
      </c>
      <c r="DF1280" s="33"/>
      <c r="DG1280" s="33" t="s">
        <v>185</v>
      </c>
      <c r="DH1280" s="33" t="s">
        <v>186</v>
      </c>
      <c r="DI1280" s="5"/>
      <c r="DJ1280" s="5"/>
    </row>
    <row r="1281">
      <c r="A1281" s="33" t="s">
        <v>8276</v>
      </c>
      <c r="B1281" s="34">
        <v>44952.0</v>
      </c>
      <c r="C1281" s="35" t="s">
        <v>137</v>
      </c>
      <c r="D1281" s="35" t="s">
        <v>139</v>
      </c>
      <c r="E1281" s="35" t="s">
        <v>142</v>
      </c>
      <c r="F1281" s="36" t="s">
        <v>144</v>
      </c>
      <c r="G1281" s="33" t="s">
        <v>8277</v>
      </c>
      <c r="H1281" s="33" t="s">
        <v>8278</v>
      </c>
      <c r="I1281" s="33" t="s">
        <v>391</v>
      </c>
      <c r="J1281" s="33" t="s">
        <v>499</v>
      </c>
      <c r="K1281" s="35" t="s">
        <v>150</v>
      </c>
      <c r="L1281" s="33" t="s">
        <v>1873</v>
      </c>
      <c r="M1281" s="5"/>
      <c r="N1281" s="33" t="s">
        <v>423</v>
      </c>
      <c r="O1281" s="5"/>
      <c r="P1281" s="35" t="s">
        <v>153</v>
      </c>
      <c r="Q1281" s="35" t="s">
        <v>423</v>
      </c>
      <c r="R1281" s="33">
        <v>76516.0</v>
      </c>
      <c r="S1281" s="37"/>
      <c r="T1281" s="33"/>
      <c r="U1281" s="33">
        <v>1.77</v>
      </c>
      <c r="V1281" s="33" t="s">
        <v>154</v>
      </c>
      <c r="W1281" s="33"/>
      <c r="X1281" s="33"/>
      <c r="Y1281" s="5"/>
      <c r="Z1281" s="5"/>
      <c r="AA1281" s="33">
        <v>1.0</v>
      </c>
      <c r="AB1281" s="33"/>
      <c r="AC1281" s="33">
        <v>1.0</v>
      </c>
      <c r="AD1281" s="5"/>
      <c r="AE1281" s="5"/>
      <c r="AF1281" s="5"/>
      <c r="AG1281" s="16"/>
      <c r="AH1281" s="38" t="str">
        <f t="shared" si="1"/>
        <v/>
      </c>
      <c r="AI1281" s="39">
        <f t="shared" si="2"/>
        <v>1</v>
      </c>
      <c r="AJ1281" s="37" t="str">
        <f t="shared" si="3"/>
        <v/>
      </c>
      <c r="AK1281" s="41" t="str">
        <f t="shared" si="4"/>
        <v/>
      </c>
      <c r="AL1281" s="35" t="s">
        <v>153</v>
      </c>
      <c r="AM1281" s="33" t="s">
        <v>377</v>
      </c>
      <c r="AN1281" s="33" t="s">
        <v>377</v>
      </c>
      <c r="AO1281" s="41"/>
      <c r="AP1281" s="33" t="s">
        <v>169</v>
      </c>
      <c r="AQ1281" s="33" t="s">
        <v>170</v>
      </c>
      <c r="AR1281" s="33">
        <v>150.0</v>
      </c>
      <c r="AS1281" s="42"/>
      <c r="AT1281" s="42"/>
      <c r="AU1281" s="42"/>
      <c r="AV1281" s="42"/>
      <c r="AW1281" s="42"/>
      <c r="AX1281" s="5"/>
      <c r="AY1281" s="33"/>
      <c r="AZ1281" s="33" t="s">
        <v>8279</v>
      </c>
      <c r="BA1281" s="5"/>
      <c r="BB1281" s="5"/>
      <c r="BC1281" s="5" t="s">
        <v>8280</v>
      </c>
      <c r="BD1281" s="33" t="s">
        <v>173</v>
      </c>
      <c r="BE1281" s="41"/>
      <c r="BF1281" s="35"/>
      <c r="BG1281" s="33" t="s">
        <v>169</v>
      </c>
      <c r="BH1281" s="5"/>
      <c r="BI1281" s="33">
        <v>150.0</v>
      </c>
      <c r="BJ1281" s="33" t="s">
        <v>170</v>
      </c>
      <c r="BK1281" s="5"/>
      <c r="BL1281" s="5">
        <f t="shared" si="5"/>
        <v>1997.25</v>
      </c>
      <c r="BM1281" s="5"/>
      <c r="BN1281" s="5"/>
      <c r="BO1281" s="42">
        <f t="shared" si="6"/>
        <v>1997.25</v>
      </c>
      <c r="BP1281" s="44"/>
      <c r="BQ1281" s="45"/>
      <c r="BR1281" s="47"/>
      <c r="BS1281" s="45"/>
      <c r="BT1281" s="37"/>
      <c r="BU1281" s="5"/>
      <c r="BV1281" s="38"/>
      <c r="BW1281" s="48"/>
      <c r="BX1281" s="44"/>
      <c r="BY1281" s="44"/>
      <c r="BZ1281" s="33" t="s">
        <v>131</v>
      </c>
      <c r="CA1281" s="5"/>
      <c r="CB1281" s="5"/>
      <c r="CC1281" s="33" t="s">
        <v>177</v>
      </c>
      <c r="CD1281" s="5"/>
      <c r="CE1281" s="5"/>
      <c r="CF1281" s="33" t="s">
        <v>178</v>
      </c>
      <c r="CG1281" s="33" t="s">
        <v>8281</v>
      </c>
      <c r="CH1281" s="5"/>
      <c r="CI1281" s="5"/>
      <c r="CJ1281" s="5"/>
      <c r="CK1281" s="33"/>
      <c r="CL1281" s="49">
        <v>44995.0</v>
      </c>
      <c r="CM1281" s="33" t="s">
        <v>180</v>
      </c>
      <c r="CN1281" s="5"/>
      <c r="CO1281" s="33">
        <v>1.0</v>
      </c>
      <c r="CP1281" s="33" t="s">
        <v>181</v>
      </c>
      <c r="CQ1281" s="50" t="str">
        <f t="shared" si="7"/>
        <v>05/09/1954</v>
      </c>
      <c r="CR1281" s="33" t="s">
        <v>182</v>
      </c>
      <c r="CS1281" s="33">
        <v>4.0</v>
      </c>
      <c r="CT1281" s="33">
        <v>5.0</v>
      </c>
      <c r="CU1281" s="33">
        <v>25.0</v>
      </c>
      <c r="CV1281" s="33">
        <v>2030.0</v>
      </c>
      <c r="CW1281" s="5"/>
      <c r="CX1281" s="5"/>
      <c r="CY1281" s="33">
        <v>-99.829954</v>
      </c>
      <c r="CZ1281" s="33">
        <v>20.711984</v>
      </c>
      <c r="DA1281" s="33">
        <v>4.412127011E9</v>
      </c>
      <c r="DB1281" s="33">
        <v>2.0</v>
      </c>
      <c r="DC1281" s="33" t="s">
        <v>183</v>
      </c>
      <c r="DD1281" s="33">
        <v>2023.0</v>
      </c>
      <c r="DE1281" s="33" t="s">
        <v>184</v>
      </c>
      <c r="DF1281" s="33"/>
      <c r="DG1281" s="33" t="s">
        <v>185</v>
      </c>
      <c r="DH1281" s="33" t="s">
        <v>186</v>
      </c>
      <c r="DI1281" s="5"/>
      <c r="DJ1281" s="5"/>
    </row>
    <row r="1282">
      <c r="A1282" s="33" t="s">
        <v>8282</v>
      </c>
      <c r="B1282" s="34">
        <v>44952.0</v>
      </c>
      <c r="C1282" s="35" t="s">
        <v>137</v>
      </c>
      <c r="D1282" s="35" t="s">
        <v>139</v>
      </c>
      <c r="E1282" s="35" t="s">
        <v>142</v>
      </c>
      <c r="F1282" s="36" t="s">
        <v>144</v>
      </c>
      <c r="G1282" s="33" t="s">
        <v>8283</v>
      </c>
      <c r="H1282" s="33" t="s">
        <v>413</v>
      </c>
      <c r="I1282" s="33" t="s">
        <v>391</v>
      </c>
      <c r="J1282" s="33" t="s">
        <v>392</v>
      </c>
      <c r="K1282" s="35" t="s">
        <v>150</v>
      </c>
      <c r="L1282" s="33" t="s">
        <v>1759</v>
      </c>
      <c r="M1282" s="5"/>
      <c r="N1282" s="33" t="s">
        <v>423</v>
      </c>
      <c r="O1282" s="5"/>
      <c r="P1282" s="35" t="s">
        <v>153</v>
      </c>
      <c r="Q1282" s="35" t="s">
        <v>423</v>
      </c>
      <c r="R1282" s="33">
        <v>76517.0</v>
      </c>
      <c r="S1282" s="37"/>
      <c r="T1282" s="33"/>
      <c r="U1282" s="33">
        <v>6.93</v>
      </c>
      <c r="V1282" s="33" t="s">
        <v>154</v>
      </c>
      <c r="W1282" s="33"/>
      <c r="X1282" s="33"/>
      <c r="Y1282" s="5"/>
      <c r="Z1282" s="5"/>
      <c r="AA1282" s="33">
        <v>1.0</v>
      </c>
      <c r="AB1282" s="33">
        <v>1.0</v>
      </c>
      <c r="AC1282" s="33"/>
      <c r="AD1282" s="5"/>
      <c r="AE1282" s="5"/>
      <c r="AF1282" s="5"/>
      <c r="AG1282" s="16"/>
      <c r="AH1282" s="38">
        <f t="shared" si="1"/>
        <v>1</v>
      </c>
      <c r="AI1282" s="39" t="str">
        <f t="shared" si="2"/>
        <v/>
      </c>
      <c r="AJ1282" s="37" t="str">
        <f t="shared" si="3"/>
        <v/>
      </c>
      <c r="AK1282" s="41" t="str">
        <f t="shared" si="4"/>
        <v/>
      </c>
      <c r="AL1282" s="35" t="s">
        <v>153</v>
      </c>
      <c r="AM1282" s="33" t="s">
        <v>377</v>
      </c>
      <c r="AN1282" s="33" t="s">
        <v>377</v>
      </c>
      <c r="AO1282" s="41"/>
      <c r="AP1282" s="33" t="s">
        <v>169</v>
      </c>
      <c r="AQ1282" s="33" t="s">
        <v>170</v>
      </c>
      <c r="AR1282" s="33">
        <v>300.0</v>
      </c>
      <c r="AS1282" s="42"/>
      <c r="AT1282" s="42"/>
      <c r="AU1282" s="42"/>
      <c r="AV1282" s="42"/>
      <c r="AW1282" s="42"/>
      <c r="AX1282" s="5"/>
      <c r="AY1282" s="33"/>
      <c r="AZ1282" s="33" t="s">
        <v>8284</v>
      </c>
      <c r="BA1282" s="5"/>
      <c r="BB1282" s="5"/>
      <c r="BC1282" s="5" t="s">
        <v>8285</v>
      </c>
      <c r="BD1282" s="33" t="s">
        <v>173</v>
      </c>
      <c r="BE1282" s="41"/>
      <c r="BF1282" s="35"/>
      <c r="BG1282" s="33" t="s">
        <v>169</v>
      </c>
      <c r="BH1282" s="5"/>
      <c r="BI1282" s="33">
        <v>300.0</v>
      </c>
      <c r="BJ1282" s="33" t="s">
        <v>170</v>
      </c>
      <c r="BK1282" s="5"/>
      <c r="BL1282" s="5">
        <f t="shared" si="5"/>
        <v>3994.5</v>
      </c>
      <c r="BM1282" s="5"/>
      <c r="BN1282" s="5"/>
      <c r="BO1282" s="42">
        <f t="shared" si="6"/>
        <v>3994.5</v>
      </c>
      <c r="BP1282" s="44"/>
      <c r="BQ1282" s="45"/>
      <c r="BR1282" s="47"/>
      <c r="BS1282" s="45"/>
      <c r="BT1282" s="37"/>
      <c r="BU1282" s="5"/>
      <c r="BV1282" s="38"/>
      <c r="BW1282" s="48"/>
      <c r="BX1282" s="44"/>
      <c r="BY1282" s="44"/>
      <c r="BZ1282" s="33" t="s">
        <v>131</v>
      </c>
      <c r="CA1282" s="5"/>
      <c r="CB1282" s="5"/>
      <c r="CC1282" s="33" t="s">
        <v>177</v>
      </c>
      <c r="CD1282" s="5"/>
      <c r="CE1282" s="5"/>
      <c r="CF1282" s="33" t="s">
        <v>178</v>
      </c>
      <c r="CG1282" s="33" t="s">
        <v>8286</v>
      </c>
      <c r="CH1282" s="5"/>
      <c r="CI1282" s="5"/>
      <c r="CJ1282" s="5"/>
      <c r="CK1282" s="33"/>
      <c r="CL1282" s="49">
        <v>44995.0</v>
      </c>
      <c r="CM1282" s="33" t="s">
        <v>180</v>
      </c>
      <c r="CN1282" s="5"/>
      <c r="CO1282" s="33">
        <v>2.0</v>
      </c>
      <c r="CP1282" s="33" t="s">
        <v>181</v>
      </c>
      <c r="CQ1282" s="50" t="str">
        <f t="shared" si="7"/>
        <v>27/11/1955</v>
      </c>
      <c r="CR1282" s="33" t="s">
        <v>243</v>
      </c>
      <c r="CS1282" s="33">
        <v>4.0</v>
      </c>
      <c r="CT1282" s="33">
        <v>5.0</v>
      </c>
      <c r="CU1282" s="33">
        <v>25.0</v>
      </c>
      <c r="CV1282" s="33">
        <v>2030.0</v>
      </c>
      <c r="CW1282" s="5"/>
      <c r="CX1282" s="5"/>
      <c r="CY1282" s="33">
        <v>-99.829709</v>
      </c>
      <c r="CZ1282" s="33">
        <v>20.711508</v>
      </c>
      <c r="DA1282" s="33">
        <v>4.411145266E9</v>
      </c>
      <c r="DB1282" s="33">
        <v>2.0</v>
      </c>
      <c r="DC1282" s="33" t="s">
        <v>183</v>
      </c>
      <c r="DD1282" s="33">
        <v>2023.0</v>
      </c>
      <c r="DE1282" s="33" t="s">
        <v>184</v>
      </c>
      <c r="DF1282" s="33"/>
      <c r="DG1282" s="33" t="s">
        <v>185</v>
      </c>
      <c r="DH1282" s="33" t="s">
        <v>186</v>
      </c>
      <c r="DI1282" s="5"/>
      <c r="DJ1282" s="5"/>
    </row>
    <row r="1283">
      <c r="A1283" s="33" t="s">
        <v>8287</v>
      </c>
      <c r="B1283" s="34">
        <v>44952.0</v>
      </c>
      <c r="C1283" s="35" t="s">
        <v>137</v>
      </c>
      <c r="D1283" s="35" t="s">
        <v>139</v>
      </c>
      <c r="E1283" s="35" t="s">
        <v>142</v>
      </c>
      <c r="F1283" s="36" t="s">
        <v>144</v>
      </c>
      <c r="G1283" s="33" t="s">
        <v>8288</v>
      </c>
      <c r="H1283" s="33" t="s">
        <v>2821</v>
      </c>
      <c r="I1283" s="33" t="s">
        <v>391</v>
      </c>
      <c r="J1283" s="33" t="s">
        <v>499</v>
      </c>
      <c r="K1283" s="35" t="s">
        <v>150</v>
      </c>
      <c r="L1283" s="33" t="s">
        <v>1603</v>
      </c>
      <c r="M1283" s="5"/>
      <c r="N1283" s="33" t="s">
        <v>423</v>
      </c>
      <c r="O1283" s="5"/>
      <c r="P1283" s="35" t="s">
        <v>153</v>
      </c>
      <c r="Q1283" s="35" t="s">
        <v>423</v>
      </c>
      <c r="R1283" s="33">
        <v>76516.0</v>
      </c>
      <c r="S1283" s="37"/>
      <c r="T1283" s="33"/>
      <c r="U1283" s="33">
        <v>8.39</v>
      </c>
      <c r="V1283" s="33" t="s">
        <v>154</v>
      </c>
      <c r="W1283" s="33"/>
      <c r="X1283" s="33"/>
      <c r="Y1283" s="5"/>
      <c r="Z1283" s="5"/>
      <c r="AA1283" s="33">
        <v>1.0</v>
      </c>
      <c r="AB1283" s="33"/>
      <c r="AC1283" s="33">
        <v>1.0</v>
      </c>
      <c r="AD1283" s="5"/>
      <c r="AE1283" s="5"/>
      <c r="AF1283" s="5"/>
      <c r="AG1283" s="16"/>
      <c r="AH1283" s="38" t="str">
        <f t="shared" si="1"/>
        <v/>
      </c>
      <c r="AI1283" s="39">
        <f t="shared" si="2"/>
        <v>1</v>
      </c>
      <c r="AJ1283" s="37" t="str">
        <f t="shared" si="3"/>
        <v/>
      </c>
      <c r="AK1283" s="41" t="str">
        <f t="shared" si="4"/>
        <v/>
      </c>
      <c r="AL1283" s="35" t="s">
        <v>153</v>
      </c>
      <c r="AM1283" s="33" t="s">
        <v>377</v>
      </c>
      <c r="AN1283" s="33" t="s">
        <v>377</v>
      </c>
      <c r="AO1283" s="41"/>
      <c r="AP1283" s="33" t="s">
        <v>169</v>
      </c>
      <c r="AQ1283" s="33" t="s">
        <v>170</v>
      </c>
      <c r="AR1283" s="33">
        <v>300.0</v>
      </c>
      <c r="AS1283" s="42"/>
      <c r="AT1283" s="42"/>
      <c r="AU1283" s="42"/>
      <c r="AV1283" s="42"/>
      <c r="AW1283" s="42"/>
      <c r="AX1283" s="5"/>
      <c r="AY1283" s="33"/>
      <c r="AZ1283" s="33" t="s">
        <v>8289</v>
      </c>
      <c r="BA1283" s="5"/>
      <c r="BB1283" s="5"/>
      <c r="BC1283" s="5" t="s">
        <v>8290</v>
      </c>
      <c r="BD1283" s="33" t="s">
        <v>173</v>
      </c>
      <c r="BE1283" s="41"/>
      <c r="BF1283" s="35"/>
      <c r="BG1283" s="33" t="s">
        <v>169</v>
      </c>
      <c r="BH1283" s="5"/>
      <c r="BI1283" s="33">
        <v>300.0</v>
      </c>
      <c r="BJ1283" s="33" t="s">
        <v>170</v>
      </c>
      <c r="BK1283" s="5"/>
      <c r="BL1283" s="5">
        <f t="shared" si="5"/>
        <v>3994.5</v>
      </c>
      <c r="BM1283" s="5"/>
      <c r="BN1283" s="5"/>
      <c r="BO1283" s="42">
        <f t="shared" si="6"/>
        <v>3994.5</v>
      </c>
      <c r="BP1283" s="44"/>
      <c r="BQ1283" s="45"/>
      <c r="BR1283" s="47"/>
      <c r="BS1283" s="45"/>
      <c r="BT1283" s="37"/>
      <c r="BU1283" s="5"/>
      <c r="BV1283" s="38"/>
      <c r="BW1283" s="48"/>
      <c r="BX1283" s="44"/>
      <c r="BY1283" s="44"/>
      <c r="BZ1283" s="33" t="s">
        <v>131</v>
      </c>
      <c r="CA1283" s="5"/>
      <c r="CB1283" s="5"/>
      <c r="CC1283" s="33" t="s">
        <v>177</v>
      </c>
      <c r="CD1283" s="5"/>
      <c r="CE1283" s="5"/>
      <c r="CF1283" s="33" t="s">
        <v>178</v>
      </c>
      <c r="CG1283" s="33" t="s">
        <v>8291</v>
      </c>
      <c r="CH1283" s="5"/>
      <c r="CI1283" s="5"/>
      <c r="CJ1283" s="5"/>
      <c r="CK1283" s="33"/>
      <c r="CL1283" s="49">
        <v>44995.0</v>
      </c>
      <c r="CM1283" s="33" t="s">
        <v>180</v>
      </c>
      <c r="CN1283" s="5"/>
      <c r="CO1283" s="33">
        <v>2.0</v>
      </c>
      <c r="CP1283" s="33" t="s">
        <v>181</v>
      </c>
      <c r="CQ1283" s="50" t="str">
        <f t="shared" si="7"/>
        <v>16/01/1961</v>
      </c>
      <c r="CR1283" s="33" t="s">
        <v>182</v>
      </c>
      <c r="CS1283" s="33">
        <v>4.0</v>
      </c>
      <c r="CT1283" s="33">
        <v>5.0</v>
      </c>
      <c r="CU1283" s="33">
        <v>25.0</v>
      </c>
      <c r="CV1283" s="33">
        <v>2030.0</v>
      </c>
      <c r="CW1283" s="5"/>
      <c r="CX1283" s="5"/>
      <c r="CY1283" s="33">
        <v>-99.830595</v>
      </c>
      <c r="CZ1283" s="33">
        <v>20.711271</v>
      </c>
      <c r="DA1283" s="33">
        <v>4.412132627E9</v>
      </c>
      <c r="DB1283" s="33">
        <v>2.0</v>
      </c>
      <c r="DC1283" s="33" t="s">
        <v>183</v>
      </c>
      <c r="DD1283" s="33">
        <v>2023.0</v>
      </c>
      <c r="DE1283" s="33" t="s">
        <v>184</v>
      </c>
      <c r="DF1283" s="33"/>
      <c r="DG1283" s="33" t="s">
        <v>185</v>
      </c>
      <c r="DH1283" s="33" t="s">
        <v>186</v>
      </c>
      <c r="DI1283" s="5"/>
      <c r="DJ1283" s="5"/>
    </row>
    <row r="1284">
      <c r="A1284" s="33" t="s">
        <v>8292</v>
      </c>
      <c r="B1284" s="34">
        <v>44952.0</v>
      </c>
      <c r="C1284" s="35" t="s">
        <v>137</v>
      </c>
      <c r="D1284" s="35" t="s">
        <v>139</v>
      </c>
      <c r="E1284" s="35" t="s">
        <v>142</v>
      </c>
      <c r="F1284" s="36" t="s">
        <v>144</v>
      </c>
      <c r="G1284" s="33" t="s">
        <v>8293</v>
      </c>
      <c r="H1284" s="33" t="s">
        <v>8084</v>
      </c>
      <c r="I1284" s="33" t="s">
        <v>391</v>
      </c>
      <c r="J1284" s="33" t="s">
        <v>254</v>
      </c>
      <c r="K1284" s="35" t="s">
        <v>150</v>
      </c>
      <c r="L1284" s="33" t="s">
        <v>151</v>
      </c>
      <c r="M1284" s="5"/>
      <c r="N1284" s="33" t="s">
        <v>423</v>
      </c>
      <c r="O1284" s="5"/>
      <c r="P1284" s="35" t="s">
        <v>153</v>
      </c>
      <c r="Q1284" s="35" t="s">
        <v>423</v>
      </c>
      <c r="R1284" s="33">
        <v>76516.0</v>
      </c>
      <c r="S1284" s="37"/>
      <c r="T1284" s="33"/>
      <c r="U1284" s="33">
        <v>1.64</v>
      </c>
      <c r="V1284" s="33" t="s">
        <v>154</v>
      </c>
      <c r="W1284" s="33"/>
      <c r="X1284" s="33"/>
      <c r="Y1284" s="5"/>
      <c r="Z1284" s="5"/>
      <c r="AA1284" s="33">
        <v>1.0</v>
      </c>
      <c r="AB1284" s="33">
        <v>1.0</v>
      </c>
      <c r="AC1284" s="33"/>
      <c r="AD1284" s="5"/>
      <c r="AE1284" s="5"/>
      <c r="AF1284" s="5"/>
      <c r="AG1284" s="16"/>
      <c r="AH1284" s="38">
        <f t="shared" si="1"/>
        <v>1</v>
      </c>
      <c r="AI1284" s="39" t="str">
        <f t="shared" si="2"/>
        <v/>
      </c>
      <c r="AJ1284" s="37" t="str">
        <f t="shared" si="3"/>
        <v/>
      </c>
      <c r="AK1284" s="41" t="str">
        <f t="shared" si="4"/>
        <v/>
      </c>
      <c r="AL1284" s="35" t="s">
        <v>153</v>
      </c>
      <c r="AM1284" s="33" t="s">
        <v>377</v>
      </c>
      <c r="AN1284" s="33" t="s">
        <v>377</v>
      </c>
      <c r="AO1284" s="41"/>
      <c r="AP1284" s="33" t="s">
        <v>169</v>
      </c>
      <c r="AQ1284" s="33" t="s">
        <v>170</v>
      </c>
      <c r="AR1284" s="33">
        <v>150.0</v>
      </c>
      <c r="AS1284" s="42"/>
      <c r="AT1284" s="42"/>
      <c r="AU1284" s="42"/>
      <c r="AV1284" s="42"/>
      <c r="AW1284" s="42"/>
      <c r="AX1284" s="5"/>
      <c r="AY1284" s="33"/>
      <c r="AZ1284" s="33" t="s">
        <v>8294</v>
      </c>
      <c r="BA1284" s="5"/>
      <c r="BB1284" s="5"/>
      <c r="BC1284" s="5" t="s">
        <v>8295</v>
      </c>
      <c r="BD1284" s="33" t="s">
        <v>173</v>
      </c>
      <c r="BE1284" s="41"/>
      <c r="BF1284" s="35"/>
      <c r="BG1284" s="33" t="s">
        <v>169</v>
      </c>
      <c r="BH1284" s="5"/>
      <c r="BI1284" s="33">
        <v>150.0</v>
      </c>
      <c r="BJ1284" s="33" t="s">
        <v>170</v>
      </c>
      <c r="BK1284" s="5"/>
      <c r="BL1284" s="5">
        <f t="shared" si="5"/>
        <v>1997.25</v>
      </c>
      <c r="BM1284" s="5"/>
      <c r="BN1284" s="5"/>
      <c r="BO1284" s="42">
        <f t="shared" si="6"/>
        <v>1997.25</v>
      </c>
      <c r="BP1284" s="44"/>
      <c r="BQ1284" s="45"/>
      <c r="BR1284" s="47"/>
      <c r="BS1284" s="45"/>
      <c r="BT1284" s="37"/>
      <c r="BU1284" s="5"/>
      <c r="BV1284" s="38"/>
      <c r="BW1284" s="48"/>
      <c r="BX1284" s="44"/>
      <c r="BY1284" s="44"/>
      <c r="BZ1284" s="33" t="s">
        <v>131</v>
      </c>
      <c r="CA1284" s="5"/>
      <c r="CB1284" s="5"/>
      <c r="CC1284" s="33" t="s">
        <v>177</v>
      </c>
      <c r="CD1284" s="5"/>
      <c r="CE1284" s="5"/>
      <c r="CF1284" s="33" t="s">
        <v>178</v>
      </c>
      <c r="CG1284" s="33" t="s">
        <v>8296</v>
      </c>
      <c r="CH1284" s="5"/>
      <c r="CI1284" s="5"/>
      <c r="CJ1284" s="5"/>
      <c r="CK1284" s="33"/>
      <c r="CL1284" s="49">
        <v>44995.0</v>
      </c>
      <c r="CM1284" s="33" t="s">
        <v>180</v>
      </c>
      <c r="CN1284" s="5"/>
      <c r="CO1284" s="33">
        <v>1.0</v>
      </c>
      <c r="CP1284" s="33" t="s">
        <v>181</v>
      </c>
      <c r="CQ1284" s="50" t="str">
        <f t="shared" si="7"/>
        <v>24/07/1954</v>
      </c>
      <c r="CR1284" s="33" t="s">
        <v>243</v>
      </c>
      <c r="CS1284" s="33">
        <v>4.0</v>
      </c>
      <c r="CT1284" s="33">
        <v>5.0</v>
      </c>
      <c r="CU1284" s="33">
        <v>25.0</v>
      </c>
      <c r="CV1284" s="33">
        <v>2030.0</v>
      </c>
      <c r="CW1284" s="5"/>
      <c r="CX1284" s="5"/>
      <c r="CY1284" s="33">
        <v>-99.830845</v>
      </c>
      <c r="CZ1284" s="33">
        <v>20.711333</v>
      </c>
      <c r="DA1284" s="33">
        <v>4.421311431E9</v>
      </c>
      <c r="DB1284" s="33">
        <v>2.0</v>
      </c>
      <c r="DC1284" s="33" t="s">
        <v>183</v>
      </c>
      <c r="DD1284" s="33">
        <v>2023.0</v>
      </c>
      <c r="DE1284" s="33" t="s">
        <v>184</v>
      </c>
      <c r="DF1284" s="33"/>
      <c r="DG1284" s="33" t="s">
        <v>185</v>
      </c>
      <c r="DH1284" s="33" t="s">
        <v>186</v>
      </c>
      <c r="DI1284" s="5"/>
      <c r="DJ1284" s="5"/>
    </row>
    <row r="1285">
      <c r="A1285" s="33" t="s">
        <v>8297</v>
      </c>
      <c r="B1285" s="34">
        <v>44952.0</v>
      </c>
      <c r="C1285" s="35" t="s">
        <v>137</v>
      </c>
      <c r="D1285" s="35" t="s">
        <v>139</v>
      </c>
      <c r="E1285" s="35" t="s">
        <v>142</v>
      </c>
      <c r="F1285" s="36" t="s">
        <v>144</v>
      </c>
      <c r="G1285" s="33" t="s">
        <v>8298</v>
      </c>
      <c r="H1285" s="33" t="s">
        <v>8299</v>
      </c>
      <c r="I1285" s="33" t="s">
        <v>391</v>
      </c>
      <c r="J1285" s="33" t="s">
        <v>282</v>
      </c>
      <c r="K1285" s="35" t="s">
        <v>150</v>
      </c>
      <c r="L1285" s="33" t="s">
        <v>1255</v>
      </c>
      <c r="M1285" s="5"/>
      <c r="N1285" s="33" t="s">
        <v>423</v>
      </c>
      <c r="O1285" s="5"/>
      <c r="P1285" s="35" t="s">
        <v>153</v>
      </c>
      <c r="Q1285" s="35" t="s">
        <v>423</v>
      </c>
      <c r="R1285" s="33">
        <v>76516.0</v>
      </c>
      <c r="S1285" s="37"/>
      <c r="T1285" s="33"/>
      <c r="U1285" s="33">
        <v>7.66</v>
      </c>
      <c r="V1285" s="33" t="s">
        <v>154</v>
      </c>
      <c r="W1285" s="33"/>
      <c r="X1285" s="33"/>
      <c r="Y1285" s="5"/>
      <c r="Z1285" s="5"/>
      <c r="AA1285" s="33">
        <v>1.0</v>
      </c>
      <c r="AB1285" s="33"/>
      <c r="AC1285" s="33">
        <v>1.0</v>
      </c>
      <c r="AD1285" s="5"/>
      <c r="AE1285" s="5"/>
      <c r="AF1285" s="5"/>
      <c r="AG1285" s="16"/>
      <c r="AH1285" s="38" t="str">
        <f t="shared" si="1"/>
        <v/>
      </c>
      <c r="AI1285" s="39">
        <f t="shared" si="2"/>
        <v>1</v>
      </c>
      <c r="AJ1285" s="37" t="str">
        <f t="shared" si="3"/>
        <v/>
      </c>
      <c r="AK1285" s="41" t="str">
        <f t="shared" si="4"/>
        <v/>
      </c>
      <c r="AL1285" s="35" t="s">
        <v>153</v>
      </c>
      <c r="AM1285" s="33" t="s">
        <v>377</v>
      </c>
      <c r="AN1285" s="33" t="s">
        <v>377</v>
      </c>
      <c r="AO1285" s="41"/>
      <c r="AP1285" s="33" t="s">
        <v>169</v>
      </c>
      <c r="AQ1285" s="33" t="s">
        <v>170</v>
      </c>
      <c r="AR1285" s="33">
        <v>300.0</v>
      </c>
      <c r="AS1285" s="42"/>
      <c r="AT1285" s="42"/>
      <c r="AU1285" s="42"/>
      <c r="AV1285" s="42"/>
      <c r="AW1285" s="42"/>
      <c r="AX1285" s="5"/>
      <c r="AY1285" s="33"/>
      <c r="AZ1285" s="33" t="s">
        <v>8300</v>
      </c>
      <c r="BA1285" s="5"/>
      <c r="BB1285" s="5"/>
      <c r="BC1285" s="5" t="s">
        <v>8301</v>
      </c>
      <c r="BD1285" s="33" t="s">
        <v>173</v>
      </c>
      <c r="BE1285" s="41"/>
      <c r="BF1285" s="35"/>
      <c r="BG1285" s="33" t="s">
        <v>169</v>
      </c>
      <c r="BH1285" s="5"/>
      <c r="BI1285" s="33">
        <v>300.0</v>
      </c>
      <c r="BJ1285" s="33" t="s">
        <v>170</v>
      </c>
      <c r="BK1285" s="5"/>
      <c r="BL1285" s="5">
        <f t="shared" si="5"/>
        <v>3994.5</v>
      </c>
      <c r="BM1285" s="5"/>
      <c r="BN1285" s="5"/>
      <c r="BO1285" s="42">
        <f t="shared" si="6"/>
        <v>3994.5</v>
      </c>
      <c r="BP1285" s="44"/>
      <c r="BQ1285" s="45"/>
      <c r="BR1285" s="47"/>
      <c r="BS1285" s="45"/>
      <c r="BT1285" s="37"/>
      <c r="BU1285" s="5"/>
      <c r="BV1285" s="38"/>
      <c r="BW1285" s="48"/>
      <c r="BX1285" s="44"/>
      <c r="BY1285" s="44"/>
      <c r="BZ1285" s="33" t="s">
        <v>131</v>
      </c>
      <c r="CA1285" s="5"/>
      <c r="CB1285" s="5"/>
      <c r="CC1285" s="33" t="s">
        <v>177</v>
      </c>
      <c r="CD1285" s="5"/>
      <c r="CE1285" s="5"/>
      <c r="CF1285" s="33" t="s">
        <v>178</v>
      </c>
      <c r="CG1285" s="33" t="s">
        <v>8302</v>
      </c>
      <c r="CH1285" s="5"/>
      <c r="CI1285" s="5"/>
      <c r="CJ1285" s="5"/>
      <c r="CK1285" s="33"/>
      <c r="CL1285" s="49">
        <v>44995.0</v>
      </c>
      <c r="CM1285" s="33" t="s">
        <v>180</v>
      </c>
      <c r="CN1285" s="5"/>
      <c r="CO1285" s="33">
        <v>2.0</v>
      </c>
      <c r="CP1285" s="33" t="s">
        <v>181</v>
      </c>
      <c r="CQ1285" s="50" t="str">
        <f t="shared" si="7"/>
        <v>13/01/1949</v>
      </c>
      <c r="CR1285" s="33" t="s">
        <v>182</v>
      </c>
      <c r="CS1285" s="33">
        <v>4.0</v>
      </c>
      <c r="CT1285" s="33">
        <v>5.0</v>
      </c>
      <c r="CU1285" s="33">
        <v>25.0</v>
      </c>
      <c r="CV1285" s="33">
        <v>2030.0</v>
      </c>
      <c r="CW1285" s="5"/>
      <c r="CX1285" s="5"/>
      <c r="CY1285" s="33">
        <v>-99.829118</v>
      </c>
      <c r="CZ1285" s="33">
        <v>20.711497</v>
      </c>
      <c r="DA1285" s="33">
        <v>4.411154753E9</v>
      </c>
      <c r="DB1285" s="33">
        <v>2.0</v>
      </c>
      <c r="DC1285" s="33" t="s">
        <v>183</v>
      </c>
      <c r="DD1285" s="33">
        <v>2023.0</v>
      </c>
      <c r="DE1285" s="33" t="s">
        <v>184</v>
      </c>
      <c r="DF1285" s="33"/>
      <c r="DG1285" s="33" t="s">
        <v>185</v>
      </c>
      <c r="DH1285" s="33" t="s">
        <v>186</v>
      </c>
      <c r="DI1285" s="5"/>
      <c r="DJ1285" s="5"/>
    </row>
    <row r="1286">
      <c r="A1286" s="33" t="s">
        <v>8303</v>
      </c>
      <c r="B1286" s="34">
        <v>44952.0</v>
      </c>
      <c r="C1286" s="35" t="s">
        <v>137</v>
      </c>
      <c r="D1286" s="35" t="s">
        <v>139</v>
      </c>
      <c r="E1286" s="35" t="s">
        <v>142</v>
      </c>
      <c r="F1286" s="36" t="s">
        <v>144</v>
      </c>
      <c r="G1286" s="33" t="s">
        <v>8304</v>
      </c>
      <c r="H1286" s="33" t="s">
        <v>246</v>
      </c>
      <c r="I1286" s="33" t="s">
        <v>391</v>
      </c>
      <c r="J1286" s="33" t="s">
        <v>282</v>
      </c>
      <c r="K1286" s="35" t="s">
        <v>150</v>
      </c>
      <c r="L1286" s="33" t="s">
        <v>221</v>
      </c>
      <c r="M1286" s="5"/>
      <c r="N1286" s="33" t="s">
        <v>423</v>
      </c>
      <c r="O1286" s="5"/>
      <c r="P1286" s="35" t="s">
        <v>153</v>
      </c>
      <c r="Q1286" s="35" t="s">
        <v>423</v>
      </c>
      <c r="R1286" s="33">
        <v>76516.0</v>
      </c>
      <c r="S1286" s="37"/>
      <c r="T1286" s="33"/>
      <c r="U1286" s="33">
        <v>1.13</v>
      </c>
      <c r="V1286" s="33" t="s">
        <v>154</v>
      </c>
      <c r="W1286" s="33"/>
      <c r="X1286" s="33"/>
      <c r="Y1286" s="5"/>
      <c r="Z1286" s="5"/>
      <c r="AA1286" s="33">
        <v>1.0</v>
      </c>
      <c r="AB1286" s="33"/>
      <c r="AC1286" s="33">
        <v>1.0</v>
      </c>
      <c r="AD1286" s="5"/>
      <c r="AE1286" s="5"/>
      <c r="AF1286" s="5"/>
      <c r="AG1286" s="16"/>
      <c r="AH1286" s="38" t="str">
        <f t="shared" si="1"/>
        <v/>
      </c>
      <c r="AI1286" s="39">
        <f t="shared" si="2"/>
        <v>1</v>
      </c>
      <c r="AJ1286" s="37" t="str">
        <f t="shared" si="3"/>
        <v/>
      </c>
      <c r="AK1286" s="41" t="str">
        <f t="shared" si="4"/>
        <v/>
      </c>
      <c r="AL1286" s="35" t="s">
        <v>153</v>
      </c>
      <c r="AM1286" s="33" t="s">
        <v>377</v>
      </c>
      <c r="AN1286" s="33" t="s">
        <v>377</v>
      </c>
      <c r="AO1286" s="41"/>
      <c r="AP1286" s="33" t="s">
        <v>169</v>
      </c>
      <c r="AQ1286" s="33" t="s">
        <v>170</v>
      </c>
      <c r="AR1286" s="33">
        <v>150.0</v>
      </c>
      <c r="AS1286" s="42"/>
      <c r="AT1286" s="42"/>
      <c r="AU1286" s="42"/>
      <c r="AV1286" s="42"/>
      <c r="AW1286" s="42"/>
      <c r="AX1286" s="5"/>
      <c r="AY1286" s="33"/>
      <c r="AZ1286" s="33" t="s">
        <v>8305</v>
      </c>
      <c r="BA1286" s="5"/>
      <c r="BB1286" s="5"/>
      <c r="BC1286" s="5" t="s">
        <v>8306</v>
      </c>
      <c r="BD1286" s="33" t="s">
        <v>173</v>
      </c>
      <c r="BE1286" s="41"/>
      <c r="BF1286" s="35"/>
      <c r="BG1286" s="33" t="s">
        <v>169</v>
      </c>
      <c r="BH1286" s="5"/>
      <c r="BI1286" s="33">
        <v>150.0</v>
      </c>
      <c r="BJ1286" s="33" t="s">
        <v>170</v>
      </c>
      <c r="BK1286" s="5"/>
      <c r="BL1286" s="5">
        <f t="shared" si="5"/>
        <v>1997.25</v>
      </c>
      <c r="BM1286" s="5"/>
      <c r="BN1286" s="5"/>
      <c r="BO1286" s="42">
        <f t="shared" si="6"/>
        <v>1997.25</v>
      </c>
      <c r="BP1286" s="44"/>
      <c r="BQ1286" s="45"/>
      <c r="BR1286" s="47"/>
      <c r="BS1286" s="45"/>
      <c r="BT1286" s="37"/>
      <c r="BU1286" s="5"/>
      <c r="BV1286" s="38"/>
      <c r="BW1286" s="48"/>
      <c r="BX1286" s="44"/>
      <c r="BY1286" s="44"/>
      <c r="BZ1286" s="33" t="s">
        <v>131</v>
      </c>
      <c r="CA1286" s="5"/>
      <c r="CB1286" s="5"/>
      <c r="CC1286" s="33" t="s">
        <v>177</v>
      </c>
      <c r="CD1286" s="5"/>
      <c r="CE1286" s="5"/>
      <c r="CF1286" s="33" t="s">
        <v>178</v>
      </c>
      <c r="CG1286" s="33" t="s">
        <v>8307</v>
      </c>
      <c r="CH1286" s="5"/>
      <c r="CI1286" s="5"/>
      <c r="CJ1286" s="5"/>
      <c r="CK1286" s="33"/>
      <c r="CL1286" s="49">
        <v>44995.0</v>
      </c>
      <c r="CM1286" s="33" t="s">
        <v>180</v>
      </c>
      <c r="CN1286" s="5"/>
      <c r="CO1286" s="33">
        <v>1.0</v>
      </c>
      <c r="CP1286" s="33" t="s">
        <v>181</v>
      </c>
      <c r="CQ1286" s="50" t="str">
        <f t="shared" si="7"/>
        <v>31/01/1936</v>
      </c>
      <c r="CR1286" s="33" t="s">
        <v>182</v>
      </c>
      <c r="CS1286" s="33">
        <v>4.0</v>
      </c>
      <c r="CT1286" s="33">
        <v>5.0</v>
      </c>
      <c r="CU1286" s="33">
        <v>25.0</v>
      </c>
      <c r="CV1286" s="33">
        <v>2030.0</v>
      </c>
      <c r="CW1286" s="5"/>
      <c r="CX1286" s="5"/>
      <c r="CY1286" s="33">
        <v>-99.831362</v>
      </c>
      <c r="CZ1286" s="33">
        <v>20.713101</v>
      </c>
      <c r="DA1286" s="33">
        <v>4.41131077E9</v>
      </c>
      <c r="DB1286" s="33">
        <v>2.0</v>
      </c>
      <c r="DC1286" s="33" t="s">
        <v>183</v>
      </c>
      <c r="DD1286" s="33">
        <v>2023.0</v>
      </c>
      <c r="DE1286" s="33" t="s">
        <v>184</v>
      </c>
      <c r="DF1286" s="33"/>
      <c r="DG1286" s="33" t="s">
        <v>185</v>
      </c>
      <c r="DH1286" s="33" t="s">
        <v>186</v>
      </c>
      <c r="DI1286" s="5"/>
      <c r="DJ1286" s="5"/>
    </row>
    <row r="1287">
      <c r="A1287" s="33" t="s">
        <v>8308</v>
      </c>
      <c r="B1287" s="34">
        <v>44952.0</v>
      </c>
      <c r="C1287" s="35" t="s">
        <v>137</v>
      </c>
      <c r="D1287" s="35" t="s">
        <v>139</v>
      </c>
      <c r="E1287" s="35" t="s">
        <v>142</v>
      </c>
      <c r="F1287" s="36" t="s">
        <v>144</v>
      </c>
      <c r="G1287" s="33" t="s">
        <v>8309</v>
      </c>
      <c r="H1287" s="33" t="s">
        <v>8310</v>
      </c>
      <c r="I1287" s="33" t="s">
        <v>1656</v>
      </c>
      <c r="J1287" s="33" t="s">
        <v>1580</v>
      </c>
      <c r="K1287" s="35" t="s">
        <v>150</v>
      </c>
      <c r="L1287" s="33" t="s">
        <v>221</v>
      </c>
      <c r="M1287" s="5"/>
      <c r="N1287" s="33" t="s">
        <v>423</v>
      </c>
      <c r="O1287" s="5"/>
      <c r="P1287" s="35" t="s">
        <v>153</v>
      </c>
      <c r="Q1287" s="35" t="s">
        <v>423</v>
      </c>
      <c r="R1287" s="33">
        <v>76516.0</v>
      </c>
      <c r="S1287" s="37"/>
      <c r="T1287" s="33"/>
      <c r="U1287" s="33">
        <v>3.98</v>
      </c>
      <c r="V1287" s="33" t="s">
        <v>154</v>
      </c>
      <c r="W1287" s="33"/>
      <c r="X1287" s="33"/>
      <c r="Y1287" s="5"/>
      <c r="Z1287" s="5"/>
      <c r="AA1287" s="33">
        <v>1.0</v>
      </c>
      <c r="AB1287" s="33"/>
      <c r="AC1287" s="33">
        <v>1.0</v>
      </c>
      <c r="AD1287" s="5"/>
      <c r="AE1287" s="5"/>
      <c r="AF1287" s="5"/>
      <c r="AG1287" s="16"/>
      <c r="AH1287" s="38" t="str">
        <f t="shared" si="1"/>
        <v/>
      </c>
      <c r="AI1287" s="39">
        <f t="shared" si="2"/>
        <v>1</v>
      </c>
      <c r="AJ1287" s="37" t="str">
        <f t="shared" si="3"/>
        <v/>
      </c>
      <c r="AK1287" s="41" t="str">
        <f t="shared" si="4"/>
        <v/>
      </c>
      <c r="AL1287" s="35" t="s">
        <v>153</v>
      </c>
      <c r="AM1287" s="33" t="s">
        <v>377</v>
      </c>
      <c r="AN1287" s="33" t="s">
        <v>377</v>
      </c>
      <c r="AO1287" s="41"/>
      <c r="AP1287" s="33" t="s">
        <v>169</v>
      </c>
      <c r="AQ1287" s="33" t="s">
        <v>170</v>
      </c>
      <c r="AR1287" s="33">
        <v>300.0</v>
      </c>
      <c r="AS1287" s="42"/>
      <c r="AT1287" s="42"/>
      <c r="AU1287" s="42"/>
      <c r="AV1287" s="42"/>
      <c r="AW1287" s="42"/>
      <c r="AX1287" s="5"/>
      <c r="AY1287" s="33"/>
      <c r="AZ1287" s="33" t="s">
        <v>8311</v>
      </c>
      <c r="BA1287" s="5"/>
      <c r="BB1287" s="5"/>
      <c r="BC1287" s="5" t="s">
        <v>8312</v>
      </c>
      <c r="BD1287" s="33" t="s">
        <v>173</v>
      </c>
      <c r="BE1287" s="41"/>
      <c r="BF1287" s="35"/>
      <c r="BG1287" s="33" t="s">
        <v>169</v>
      </c>
      <c r="BH1287" s="5"/>
      <c r="BI1287" s="33">
        <v>300.0</v>
      </c>
      <c r="BJ1287" s="33" t="s">
        <v>170</v>
      </c>
      <c r="BK1287" s="5"/>
      <c r="BL1287" s="5">
        <f t="shared" si="5"/>
        <v>3994.5</v>
      </c>
      <c r="BM1287" s="5"/>
      <c r="BN1287" s="5"/>
      <c r="BO1287" s="42">
        <f t="shared" si="6"/>
        <v>3994.5</v>
      </c>
      <c r="BP1287" s="44"/>
      <c r="BQ1287" s="45"/>
      <c r="BR1287" s="47"/>
      <c r="BS1287" s="45"/>
      <c r="BT1287" s="37"/>
      <c r="BU1287" s="5"/>
      <c r="BV1287" s="38"/>
      <c r="BW1287" s="48"/>
      <c r="BX1287" s="44"/>
      <c r="BY1287" s="44"/>
      <c r="BZ1287" s="33" t="s">
        <v>131</v>
      </c>
      <c r="CA1287" s="5"/>
      <c r="CB1287" s="5"/>
      <c r="CC1287" s="33" t="s">
        <v>177</v>
      </c>
      <c r="CD1287" s="5"/>
      <c r="CE1287" s="5"/>
      <c r="CF1287" s="33" t="s">
        <v>178</v>
      </c>
      <c r="CG1287" s="33" t="s">
        <v>8313</v>
      </c>
      <c r="CH1287" s="5"/>
      <c r="CI1287" s="5"/>
      <c r="CJ1287" s="5"/>
      <c r="CK1287" s="33"/>
      <c r="CL1287" s="49">
        <v>44995.0</v>
      </c>
      <c r="CM1287" s="33" t="s">
        <v>180</v>
      </c>
      <c r="CN1287" s="5"/>
      <c r="CO1287" s="33">
        <v>2.0</v>
      </c>
      <c r="CP1287" s="33" t="s">
        <v>181</v>
      </c>
      <c r="CQ1287" s="50" t="str">
        <f t="shared" si="7"/>
        <v>18/12/1954</v>
      </c>
      <c r="CR1287" s="33" t="s">
        <v>182</v>
      </c>
      <c r="CS1287" s="33">
        <v>4.0</v>
      </c>
      <c r="CT1287" s="33">
        <v>5.0</v>
      </c>
      <c r="CU1287" s="33">
        <v>25.0</v>
      </c>
      <c r="CV1287" s="33">
        <v>2030.0</v>
      </c>
      <c r="CW1287" s="5"/>
      <c r="CX1287" s="5"/>
      <c r="CY1287" s="33">
        <v>-99.831362</v>
      </c>
      <c r="CZ1287" s="33">
        <v>20.713101</v>
      </c>
      <c r="DA1287" s="33">
        <v>4.412657201E9</v>
      </c>
      <c r="DB1287" s="33">
        <v>2.0</v>
      </c>
      <c r="DC1287" s="33" t="s">
        <v>183</v>
      </c>
      <c r="DD1287" s="33">
        <v>2023.0</v>
      </c>
      <c r="DE1287" s="33" t="s">
        <v>184</v>
      </c>
      <c r="DF1287" s="33"/>
      <c r="DG1287" s="33" t="s">
        <v>185</v>
      </c>
      <c r="DH1287" s="33" t="s">
        <v>186</v>
      </c>
      <c r="DI1287" s="5"/>
      <c r="DJ1287" s="5"/>
    </row>
    <row r="1288">
      <c r="A1288" s="33" t="s">
        <v>8314</v>
      </c>
      <c r="B1288" s="34">
        <v>44952.0</v>
      </c>
      <c r="C1288" s="35" t="s">
        <v>137</v>
      </c>
      <c r="D1288" s="35" t="s">
        <v>139</v>
      </c>
      <c r="E1288" s="35" t="s">
        <v>142</v>
      </c>
      <c r="F1288" s="36" t="s">
        <v>144</v>
      </c>
      <c r="G1288" s="33" t="s">
        <v>8315</v>
      </c>
      <c r="H1288" s="33" t="s">
        <v>3643</v>
      </c>
      <c r="I1288" s="33" t="s">
        <v>254</v>
      </c>
      <c r="J1288" s="33" t="s">
        <v>438</v>
      </c>
      <c r="K1288" s="35" t="s">
        <v>150</v>
      </c>
      <c r="L1288" s="33" t="s">
        <v>351</v>
      </c>
      <c r="M1288" s="5"/>
      <c r="N1288" s="33" t="s">
        <v>423</v>
      </c>
      <c r="O1288" s="5"/>
      <c r="P1288" s="35" t="s">
        <v>153</v>
      </c>
      <c r="Q1288" s="35" t="s">
        <v>423</v>
      </c>
      <c r="R1288" s="33">
        <v>76516.0</v>
      </c>
      <c r="S1288" s="37"/>
      <c r="T1288" s="33"/>
      <c r="U1288" s="33">
        <v>5.64</v>
      </c>
      <c r="V1288" s="33" t="s">
        <v>154</v>
      </c>
      <c r="W1288" s="33"/>
      <c r="X1288" s="33"/>
      <c r="Y1288" s="5"/>
      <c r="Z1288" s="5"/>
      <c r="AA1288" s="33">
        <v>1.0</v>
      </c>
      <c r="AB1288" s="33"/>
      <c r="AC1288" s="33">
        <v>1.0</v>
      </c>
      <c r="AD1288" s="5"/>
      <c r="AE1288" s="5"/>
      <c r="AF1288" s="5"/>
      <c r="AG1288" s="16"/>
      <c r="AH1288" s="38" t="str">
        <f t="shared" si="1"/>
        <v/>
      </c>
      <c r="AI1288" s="39">
        <f t="shared" si="2"/>
        <v>1</v>
      </c>
      <c r="AJ1288" s="37" t="str">
        <f t="shared" si="3"/>
        <v/>
      </c>
      <c r="AK1288" s="41" t="str">
        <f t="shared" si="4"/>
        <v/>
      </c>
      <c r="AL1288" s="35" t="s">
        <v>153</v>
      </c>
      <c r="AM1288" s="33" t="s">
        <v>377</v>
      </c>
      <c r="AN1288" s="33" t="s">
        <v>377</v>
      </c>
      <c r="AO1288" s="41"/>
      <c r="AP1288" s="33" t="s">
        <v>169</v>
      </c>
      <c r="AQ1288" s="33" t="s">
        <v>170</v>
      </c>
      <c r="AR1288" s="33">
        <v>300.0</v>
      </c>
      <c r="AS1288" s="42"/>
      <c r="AT1288" s="42"/>
      <c r="AU1288" s="42"/>
      <c r="AV1288" s="42"/>
      <c r="AW1288" s="42"/>
      <c r="AX1288" s="5"/>
      <c r="AY1288" s="33"/>
      <c r="AZ1288" s="33" t="s">
        <v>8316</v>
      </c>
      <c r="BA1288" s="5"/>
      <c r="BB1288" s="5"/>
      <c r="BC1288" s="5" t="s">
        <v>8317</v>
      </c>
      <c r="BD1288" s="33" t="s">
        <v>173</v>
      </c>
      <c r="BE1288" s="41"/>
      <c r="BF1288" s="35"/>
      <c r="BG1288" s="33" t="s">
        <v>169</v>
      </c>
      <c r="BH1288" s="5"/>
      <c r="BI1288" s="33">
        <v>300.0</v>
      </c>
      <c r="BJ1288" s="33" t="s">
        <v>170</v>
      </c>
      <c r="BK1288" s="5"/>
      <c r="BL1288" s="5">
        <f t="shared" si="5"/>
        <v>3994.5</v>
      </c>
      <c r="BM1288" s="5"/>
      <c r="BN1288" s="5"/>
      <c r="BO1288" s="42">
        <f t="shared" si="6"/>
        <v>3994.5</v>
      </c>
      <c r="BP1288" s="44"/>
      <c r="BQ1288" s="45"/>
      <c r="BR1288" s="47"/>
      <c r="BS1288" s="45"/>
      <c r="BT1288" s="37"/>
      <c r="BU1288" s="5"/>
      <c r="BV1288" s="38"/>
      <c r="BW1288" s="48"/>
      <c r="BX1288" s="44"/>
      <c r="BY1288" s="44"/>
      <c r="BZ1288" s="33" t="s">
        <v>131</v>
      </c>
      <c r="CA1288" s="5"/>
      <c r="CB1288" s="5"/>
      <c r="CC1288" s="33" t="s">
        <v>177</v>
      </c>
      <c r="CD1288" s="5"/>
      <c r="CE1288" s="5"/>
      <c r="CF1288" s="33" t="s">
        <v>178</v>
      </c>
      <c r="CG1288" s="33" t="s">
        <v>8318</v>
      </c>
      <c r="CH1288" s="5"/>
      <c r="CI1288" s="5"/>
      <c r="CJ1288" s="5"/>
      <c r="CK1288" s="33"/>
      <c r="CL1288" s="49">
        <v>44995.0</v>
      </c>
      <c r="CM1288" s="33" t="s">
        <v>180</v>
      </c>
      <c r="CN1288" s="5"/>
      <c r="CO1288" s="33">
        <v>2.0</v>
      </c>
      <c r="CP1288" s="33" t="s">
        <v>181</v>
      </c>
      <c r="CQ1288" s="50" t="str">
        <f t="shared" si="7"/>
        <v>26/05/1955</v>
      </c>
      <c r="CR1288" s="33" t="s">
        <v>182</v>
      </c>
      <c r="CS1288" s="33">
        <v>4.0</v>
      </c>
      <c r="CT1288" s="33">
        <v>5.0</v>
      </c>
      <c r="CU1288" s="33">
        <v>25.0</v>
      </c>
      <c r="CV1288" s="33">
        <v>2030.0</v>
      </c>
      <c r="CW1288" s="5"/>
      <c r="CX1288" s="5"/>
      <c r="CY1288" s="33">
        <v>-99.831333</v>
      </c>
      <c r="CZ1288" s="33">
        <v>20.712489</v>
      </c>
      <c r="DA1288" s="33">
        <v>4.42280944E9</v>
      </c>
      <c r="DB1288" s="33">
        <v>2.0</v>
      </c>
      <c r="DC1288" s="33" t="s">
        <v>183</v>
      </c>
      <c r="DD1288" s="33">
        <v>2023.0</v>
      </c>
      <c r="DE1288" s="33" t="s">
        <v>184</v>
      </c>
      <c r="DF1288" s="33"/>
      <c r="DG1288" s="33" t="s">
        <v>185</v>
      </c>
      <c r="DH1288" s="33" t="s">
        <v>186</v>
      </c>
      <c r="DI1288" s="5"/>
      <c r="DJ1288" s="5"/>
    </row>
    <row r="1289">
      <c r="A1289" s="33" t="s">
        <v>8319</v>
      </c>
      <c r="B1289" s="34">
        <v>44952.0</v>
      </c>
      <c r="C1289" s="35" t="s">
        <v>137</v>
      </c>
      <c r="D1289" s="35" t="s">
        <v>139</v>
      </c>
      <c r="E1289" s="35" t="s">
        <v>142</v>
      </c>
      <c r="F1289" s="36" t="s">
        <v>144</v>
      </c>
      <c r="G1289" s="33" t="s">
        <v>8320</v>
      </c>
      <c r="H1289" s="33" t="s">
        <v>8321</v>
      </c>
      <c r="I1289" s="33" t="s">
        <v>254</v>
      </c>
      <c r="J1289" s="33" t="s">
        <v>391</v>
      </c>
      <c r="K1289" s="35" t="s">
        <v>150</v>
      </c>
      <c r="L1289" s="33" t="s">
        <v>3775</v>
      </c>
      <c r="M1289" s="5"/>
      <c r="N1289" s="33" t="s">
        <v>423</v>
      </c>
      <c r="O1289" s="5"/>
      <c r="P1289" s="35" t="s">
        <v>153</v>
      </c>
      <c r="Q1289" s="35" t="s">
        <v>423</v>
      </c>
      <c r="R1289" s="33">
        <v>76516.0</v>
      </c>
      <c r="S1289" s="37"/>
      <c r="T1289" s="33"/>
      <c r="U1289" s="33">
        <v>4.62</v>
      </c>
      <c r="V1289" s="33" t="s">
        <v>154</v>
      </c>
      <c r="W1289" s="33"/>
      <c r="X1289" s="33"/>
      <c r="Y1289" s="5"/>
      <c r="Z1289" s="5"/>
      <c r="AA1289" s="33">
        <v>1.0</v>
      </c>
      <c r="AB1289" s="33"/>
      <c r="AC1289" s="33">
        <v>1.0</v>
      </c>
      <c r="AD1289" s="5"/>
      <c r="AE1289" s="5"/>
      <c r="AF1289" s="5"/>
      <c r="AG1289" s="16"/>
      <c r="AH1289" s="38" t="str">
        <f t="shared" si="1"/>
        <v/>
      </c>
      <c r="AI1289" s="39">
        <f t="shared" si="2"/>
        <v>1</v>
      </c>
      <c r="AJ1289" s="37" t="str">
        <f t="shared" si="3"/>
        <v/>
      </c>
      <c r="AK1289" s="41" t="str">
        <f t="shared" si="4"/>
        <v/>
      </c>
      <c r="AL1289" s="35" t="s">
        <v>153</v>
      </c>
      <c r="AM1289" s="33" t="s">
        <v>377</v>
      </c>
      <c r="AN1289" s="33" t="s">
        <v>377</v>
      </c>
      <c r="AO1289" s="41"/>
      <c r="AP1289" s="33" t="s">
        <v>169</v>
      </c>
      <c r="AQ1289" s="33" t="s">
        <v>170</v>
      </c>
      <c r="AR1289" s="33">
        <v>300.0</v>
      </c>
      <c r="AS1289" s="42"/>
      <c r="AT1289" s="42"/>
      <c r="AU1289" s="42"/>
      <c r="AV1289" s="42"/>
      <c r="AW1289" s="42"/>
      <c r="AX1289" s="5"/>
      <c r="AY1289" s="33"/>
      <c r="AZ1289" s="33" t="s">
        <v>8322</v>
      </c>
      <c r="BA1289" s="5"/>
      <c r="BB1289" s="5"/>
      <c r="BC1289" s="5" t="s">
        <v>8323</v>
      </c>
      <c r="BD1289" s="33" t="s">
        <v>173</v>
      </c>
      <c r="BE1289" s="41"/>
      <c r="BF1289" s="35"/>
      <c r="BG1289" s="33" t="s">
        <v>169</v>
      </c>
      <c r="BH1289" s="5"/>
      <c r="BI1289" s="33">
        <v>300.0</v>
      </c>
      <c r="BJ1289" s="33" t="s">
        <v>170</v>
      </c>
      <c r="BK1289" s="5"/>
      <c r="BL1289" s="5">
        <f t="shared" si="5"/>
        <v>3994.5</v>
      </c>
      <c r="BM1289" s="5"/>
      <c r="BN1289" s="5"/>
      <c r="BO1289" s="42">
        <f t="shared" si="6"/>
        <v>3994.5</v>
      </c>
      <c r="BP1289" s="44"/>
      <c r="BQ1289" s="45"/>
      <c r="BR1289" s="47"/>
      <c r="BS1289" s="45"/>
      <c r="BT1289" s="37"/>
      <c r="BU1289" s="5"/>
      <c r="BV1289" s="38"/>
      <c r="BW1289" s="48"/>
      <c r="BX1289" s="44"/>
      <c r="BY1289" s="44"/>
      <c r="BZ1289" s="33" t="s">
        <v>131</v>
      </c>
      <c r="CA1289" s="5"/>
      <c r="CB1289" s="5"/>
      <c r="CC1289" s="33" t="s">
        <v>177</v>
      </c>
      <c r="CD1289" s="5"/>
      <c r="CE1289" s="5"/>
      <c r="CF1289" s="33" t="s">
        <v>178</v>
      </c>
      <c r="CG1289" s="33" t="s">
        <v>8324</v>
      </c>
      <c r="CH1289" s="5"/>
      <c r="CI1289" s="5"/>
      <c r="CJ1289" s="5"/>
      <c r="CK1289" s="33"/>
      <c r="CL1289" s="49">
        <v>44995.0</v>
      </c>
      <c r="CM1289" s="33" t="s">
        <v>180</v>
      </c>
      <c r="CN1289" s="5"/>
      <c r="CO1289" s="33">
        <v>2.0</v>
      </c>
      <c r="CP1289" s="33" t="s">
        <v>181</v>
      </c>
      <c r="CQ1289" s="50" t="str">
        <f t="shared" si="7"/>
        <v>15/02/1966</v>
      </c>
      <c r="CR1289" s="33" t="s">
        <v>182</v>
      </c>
      <c r="CS1289" s="33">
        <v>4.0</v>
      </c>
      <c r="CT1289" s="33">
        <v>5.0</v>
      </c>
      <c r="CU1289" s="33">
        <v>25.0</v>
      </c>
      <c r="CV1289" s="33">
        <v>2030.0</v>
      </c>
      <c r="CW1289" s="5"/>
      <c r="CX1289" s="5"/>
      <c r="CY1289" s="33">
        <v>-99.830812</v>
      </c>
      <c r="CZ1289" s="33">
        <v>20.711302</v>
      </c>
      <c r="DA1289" s="33">
        <v>4.411277795E9</v>
      </c>
      <c r="DB1289" s="33">
        <v>2.0</v>
      </c>
      <c r="DC1289" s="33" t="s">
        <v>183</v>
      </c>
      <c r="DD1289" s="33">
        <v>2023.0</v>
      </c>
      <c r="DE1289" s="33" t="s">
        <v>184</v>
      </c>
      <c r="DF1289" s="33"/>
      <c r="DG1289" s="33" t="s">
        <v>185</v>
      </c>
      <c r="DH1289" s="33" t="s">
        <v>186</v>
      </c>
      <c r="DI1289" s="5"/>
      <c r="DJ1289" s="5"/>
    </row>
    <row r="1290">
      <c r="A1290" s="33" t="s">
        <v>8325</v>
      </c>
      <c r="B1290" s="34">
        <v>44952.0</v>
      </c>
      <c r="C1290" s="35" t="s">
        <v>137</v>
      </c>
      <c r="D1290" s="35" t="s">
        <v>139</v>
      </c>
      <c r="E1290" s="35" t="s">
        <v>142</v>
      </c>
      <c r="F1290" s="36" t="s">
        <v>144</v>
      </c>
      <c r="G1290" s="33" t="s">
        <v>8326</v>
      </c>
      <c r="H1290" s="33" t="s">
        <v>1913</v>
      </c>
      <c r="I1290" s="33" t="s">
        <v>439</v>
      </c>
      <c r="J1290" s="33" t="s">
        <v>254</v>
      </c>
      <c r="K1290" s="35" t="s">
        <v>150</v>
      </c>
      <c r="L1290" s="33" t="s">
        <v>8327</v>
      </c>
      <c r="M1290" s="5"/>
      <c r="N1290" s="33" t="s">
        <v>423</v>
      </c>
      <c r="O1290" s="5"/>
      <c r="P1290" s="35" t="s">
        <v>153</v>
      </c>
      <c r="Q1290" s="35" t="s">
        <v>423</v>
      </c>
      <c r="R1290" s="33">
        <v>76516.0</v>
      </c>
      <c r="S1290" s="37"/>
      <c r="T1290" s="33"/>
      <c r="U1290" s="33">
        <v>4.89</v>
      </c>
      <c r="V1290" s="33" t="s">
        <v>154</v>
      </c>
      <c r="W1290" s="33"/>
      <c r="X1290" s="33"/>
      <c r="Y1290" s="5"/>
      <c r="Z1290" s="5"/>
      <c r="AA1290" s="33">
        <v>1.0</v>
      </c>
      <c r="AB1290" s="33"/>
      <c r="AC1290" s="33">
        <v>1.0</v>
      </c>
      <c r="AD1290" s="5"/>
      <c r="AE1290" s="5"/>
      <c r="AF1290" s="5"/>
      <c r="AG1290" s="16"/>
      <c r="AH1290" s="38" t="str">
        <f t="shared" si="1"/>
        <v/>
      </c>
      <c r="AI1290" s="39">
        <f t="shared" si="2"/>
        <v>1</v>
      </c>
      <c r="AJ1290" s="37" t="str">
        <f t="shared" si="3"/>
        <v/>
      </c>
      <c r="AK1290" s="41" t="str">
        <f t="shared" si="4"/>
        <v/>
      </c>
      <c r="AL1290" s="35" t="s">
        <v>153</v>
      </c>
      <c r="AM1290" s="33" t="s">
        <v>377</v>
      </c>
      <c r="AN1290" s="33" t="s">
        <v>377</v>
      </c>
      <c r="AO1290" s="41"/>
      <c r="AP1290" s="33" t="s">
        <v>169</v>
      </c>
      <c r="AQ1290" s="33" t="s">
        <v>170</v>
      </c>
      <c r="AR1290" s="33">
        <v>300.0</v>
      </c>
      <c r="AS1290" s="42"/>
      <c r="AT1290" s="42"/>
      <c r="AU1290" s="42"/>
      <c r="AV1290" s="42"/>
      <c r="AW1290" s="42"/>
      <c r="AX1290" s="5"/>
      <c r="AY1290" s="33"/>
      <c r="AZ1290" s="33" t="s">
        <v>8328</v>
      </c>
      <c r="BA1290" s="5"/>
      <c r="BB1290" s="5"/>
      <c r="BC1290" s="5" t="s">
        <v>8329</v>
      </c>
      <c r="BD1290" s="33" t="s">
        <v>173</v>
      </c>
      <c r="BE1290" s="41"/>
      <c r="BF1290" s="35"/>
      <c r="BG1290" s="33" t="s">
        <v>169</v>
      </c>
      <c r="BH1290" s="5"/>
      <c r="BI1290" s="33">
        <v>300.0</v>
      </c>
      <c r="BJ1290" s="33" t="s">
        <v>170</v>
      </c>
      <c r="BK1290" s="5"/>
      <c r="BL1290" s="5">
        <f t="shared" si="5"/>
        <v>3994.5</v>
      </c>
      <c r="BM1290" s="5"/>
      <c r="BN1290" s="5"/>
      <c r="BO1290" s="42">
        <f t="shared" si="6"/>
        <v>3994.5</v>
      </c>
      <c r="BP1290" s="44"/>
      <c r="BQ1290" s="45"/>
      <c r="BR1290" s="47"/>
      <c r="BS1290" s="45"/>
      <c r="BT1290" s="37"/>
      <c r="BU1290" s="5"/>
      <c r="BV1290" s="38"/>
      <c r="BW1290" s="48"/>
      <c r="BX1290" s="44"/>
      <c r="BY1290" s="44"/>
      <c r="BZ1290" s="33" t="s">
        <v>131</v>
      </c>
      <c r="CA1290" s="5"/>
      <c r="CB1290" s="5"/>
      <c r="CC1290" s="33" t="s">
        <v>177</v>
      </c>
      <c r="CD1290" s="5"/>
      <c r="CE1290" s="5"/>
      <c r="CF1290" s="33" t="s">
        <v>178</v>
      </c>
      <c r="CG1290" s="33" t="s">
        <v>8330</v>
      </c>
      <c r="CH1290" s="5"/>
      <c r="CI1290" s="5"/>
      <c r="CJ1290" s="5"/>
      <c r="CK1290" s="33"/>
      <c r="CL1290" s="49">
        <v>44995.0</v>
      </c>
      <c r="CM1290" s="33" t="s">
        <v>180</v>
      </c>
      <c r="CN1290" s="5"/>
      <c r="CO1290" s="33">
        <v>2.0</v>
      </c>
      <c r="CP1290" s="33" t="s">
        <v>181</v>
      </c>
      <c r="CQ1290" s="50" t="str">
        <f t="shared" si="7"/>
        <v>26/09/1941</v>
      </c>
      <c r="CR1290" s="33" t="s">
        <v>182</v>
      </c>
      <c r="CS1290" s="33">
        <v>4.0</v>
      </c>
      <c r="CT1290" s="33">
        <v>5.0</v>
      </c>
      <c r="CU1290" s="33">
        <v>25.0</v>
      </c>
      <c r="CV1290" s="33">
        <v>2030.0</v>
      </c>
      <c r="CW1290" s="5"/>
      <c r="CX1290" s="5"/>
      <c r="CY1290" s="33">
        <v>-99.825097</v>
      </c>
      <c r="CZ1290" s="33">
        <v>20.714475</v>
      </c>
      <c r="DA1290" s="33">
        <v>4.411089497E9</v>
      </c>
      <c r="DB1290" s="33">
        <v>2.0</v>
      </c>
      <c r="DC1290" s="33" t="s">
        <v>183</v>
      </c>
      <c r="DD1290" s="33">
        <v>2023.0</v>
      </c>
      <c r="DE1290" s="33" t="s">
        <v>184</v>
      </c>
      <c r="DF1290" s="33"/>
      <c r="DG1290" s="33" t="s">
        <v>185</v>
      </c>
      <c r="DH1290" s="33" t="s">
        <v>186</v>
      </c>
      <c r="DI1290" s="5"/>
      <c r="DJ1290" s="5"/>
    </row>
    <row r="1291">
      <c r="A1291" s="33" t="s">
        <v>8331</v>
      </c>
      <c r="B1291" s="34">
        <v>44952.0</v>
      </c>
      <c r="C1291" s="35" t="s">
        <v>137</v>
      </c>
      <c r="D1291" s="35" t="s">
        <v>139</v>
      </c>
      <c r="E1291" s="35" t="s">
        <v>142</v>
      </c>
      <c r="F1291" s="36" t="s">
        <v>144</v>
      </c>
      <c r="G1291" s="33" t="s">
        <v>8332</v>
      </c>
      <c r="H1291" s="33" t="s">
        <v>413</v>
      </c>
      <c r="I1291" s="33" t="s">
        <v>231</v>
      </c>
      <c r="J1291" s="33" t="s">
        <v>455</v>
      </c>
      <c r="K1291" s="35" t="s">
        <v>150</v>
      </c>
      <c r="L1291" s="33" t="s">
        <v>1255</v>
      </c>
      <c r="M1291" s="5"/>
      <c r="N1291" s="33" t="s">
        <v>423</v>
      </c>
      <c r="O1291" s="5"/>
      <c r="P1291" s="35" t="s">
        <v>153</v>
      </c>
      <c r="Q1291" s="35" t="s">
        <v>423</v>
      </c>
      <c r="R1291" s="33">
        <v>76516.0</v>
      </c>
      <c r="S1291" s="37"/>
      <c r="T1291" s="33"/>
      <c r="U1291" s="33">
        <v>8.01</v>
      </c>
      <c r="V1291" s="33" t="s">
        <v>154</v>
      </c>
      <c r="W1291" s="33"/>
      <c r="X1291" s="33"/>
      <c r="Y1291" s="5"/>
      <c r="Z1291" s="5"/>
      <c r="AA1291" s="33">
        <v>1.0</v>
      </c>
      <c r="AB1291" s="33">
        <v>1.0</v>
      </c>
      <c r="AC1291" s="33"/>
      <c r="AD1291" s="5"/>
      <c r="AE1291" s="5"/>
      <c r="AF1291" s="5"/>
      <c r="AG1291" s="16"/>
      <c r="AH1291" s="38">
        <f t="shared" si="1"/>
        <v>1</v>
      </c>
      <c r="AI1291" s="39" t="str">
        <f t="shared" si="2"/>
        <v/>
      </c>
      <c r="AJ1291" s="37" t="str">
        <f t="shared" si="3"/>
        <v/>
      </c>
      <c r="AK1291" s="41" t="str">
        <f t="shared" si="4"/>
        <v/>
      </c>
      <c r="AL1291" s="35" t="s">
        <v>153</v>
      </c>
      <c r="AM1291" s="33" t="s">
        <v>377</v>
      </c>
      <c r="AN1291" s="33" t="s">
        <v>377</v>
      </c>
      <c r="AO1291" s="41"/>
      <c r="AP1291" s="33" t="s">
        <v>169</v>
      </c>
      <c r="AQ1291" s="33" t="s">
        <v>170</v>
      </c>
      <c r="AR1291" s="33">
        <v>300.0</v>
      </c>
      <c r="AS1291" s="42"/>
      <c r="AT1291" s="42"/>
      <c r="AU1291" s="42"/>
      <c r="AV1291" s="42"/>
      <c r="AW1291" s="42"/>
      <c r="AX1291" s="5"/>
      <c r="AY1291" s="33"/>
      <c r="AZ1291" s="33" t="s">
        <v>8333</v>
      </c>
      <c r="BA1291" s="5"/>
      <c r="BB1291" s="5"/>
      <c r="BC1291" s="5" t="s">
        <v>8334</v>
      </c>
      <c r="BD1291" s="33" t="s">
        <v>173</v>
      </c>
      <c r="BE1291" s="41"/>
      <c r="BF1291" s="35"/>
      <c r="BG1291" s="33" t="s">
        <v>169</v>
      </c>
      <c r="BH1291" s="5"/>
      <c r="BI1291" s="33">
        <v>300.0</v>
      </c>
      <c r="BJ1291" s="33" t="s">
        <v>170</v>
      </c>
      <c r="BK1291" s="5"/>
      <c r="BL1291" s="5">
        <f t="shared" si="5"/>
        <v>3994.5</v>
      </c>
      <c r="BM1291" s="5"/>
      <c r="BN1291" s="5"/>
      <c r="BO1291" s="42">
        <f t="shared" si="6"/>
        <v>3994.5</v>
      </c>
      <c r="BP1291" s="44"/>
      <c r="BQ1291" s="45"/>
      <c r="BR1291" s="47"/>
      <c r="BS1291" s="45"/>
      <c r="BT1291" s="37"/>
      <c r="BU1291" s="5"/>
      <c r="BV1291" s="38"/>
      <c r="BW1291" s="48"/>
      <c r="BX1291" s="44"/>
      <c r="BY1291" s="44"/>
      <c r="BZ1291" s="33" t="s">
        <v>131</v>
      </c>
      <c r="CA1291" s="5"/>
      <c r="CB1291" s="5"/>
      <c r="CC1291" s="33" t="s">
        <v>177</v>
      </c>
      <c r="CD1291" s="5"/>
      <c r="CE1291" s="5"/>
      <c r="CF1291" s="33" t="s">
        <v>178</v>
      </c>
      <c r="CG1291" s="33" t="s">
        <v>8335</v>
      </c>
      <c r="CH1291" s="5"/>
      <c r="CI1291" s="5"/>
      <c r="CJ1291" s="5"/>
      <c r="CK1291" s="33"/>
      <c r="CL1291" s="49">
        <v>44995.0</v>
      </c>
      <c r="CM1291" s="33" t="s">
        <v>180</v>
      </c>
      <c r="CN1291" s="5"/>
      <c r="CO1291" s="33">
        <v>2.0</v>
      </c>
      <c r="CP1291" s="33" t="s">
        <v>181</v>
      </c>
      <c r="CQ1291" s="50" t="str">
        <f t="shared" si="7"/>
        <v>18/09/1963</v>
      </c>
      <c r="CR1291" s="33" t="s">
        <v>243</v>
      </c>
      <c r="CS1291" s="33">
        <v>4.0</v>
      </c>
      <c r="CT1291" s="33">
        <v>5.0</v>
      </c>
      <c r="CU1291" s="33">
        <v>25.0</v>
      </c>
      <c r="CV1291" s="33">
        <v>2030.0</v>
      </c>
      <c r="CW1291" s="5"/>
      <c r="CX1291" s="5"/>
      <c r="CY1291" s="33">
        <v>-99.829118</v>
      </c>
      <c r="CZ1291" s="33">
        <v>20.711497</v>
      </c>
      <c r="DA1291" s="33">
        <v>4.411318323E9</v>
      </c>
      <c r="DB1291" s="33">
        <v>2.0</v>
      </c>
      <c r="DC1291" s="33" t="s">
        <v>183</v>
      </c>
      <c r="DD1291" s="33">
        <v>2023.0</v>
      </c>
      <c r="DE1291" s="33" t="s">
        <v>184</v>
      </c>
      <c r="DF1291" s="33"/>
      <c r="DG1291" s="33" t="s">
        <v>185</v>
      </c>
      <c r="DH1291" s="33" t="s">
        <v>186</v>
      </c>
      <c r="DI1291" s="5"/>
      <c r="DJ1291" s="5"/>
    </row>
    <row r="1292">
      <c r="A1292" s="33" t="s">
        <v>8336</v>
      </c>
      <c r="B1292" s="34">
        <v>44952.0</v>
      </c>
      <c r="C1292" s="35" t="s">
        <v>137</v>
      </c>
      <c r="D1292" s="35" t="s">
        <v>139</v>
      </c>
      <c r="E1292" s="35" t="s">
        <v>142</v>
      </c>
      <c r="F1292" s="36" t="s">
        <v>144</v>
      </c>
      <c r="G1292" s="33" t="s">
        <v>8337</v>
      </c>
      <c r="H1292" s="33" t="s">
        <v>383</v>
      </c>
      <c r="I1292" s="33" t="s">
        <v>4666</v>
      </c>
      <c r="J1292" s="33" t="s">
        <v>5593</v>
      </c>
      <c r="K1292" s="35" t="s">
        <v>150</v>
      </c>
      <c r="L1292" s="33" t="s">
        <v>351</v>
      </c>
      <c r="M1292" s="5"/>
      <c r="N1292" s="33" t="s">
        <v>423</v>
      </c>
      <c r="O1292" s="5"/>
      <c r="P1292" s="35" t="s">
        <v>153</v>
      </c>
      <c r="Q1292" s="35" t="s">
        <v>423</v>
      </c>
      <c r="R1292" s="33">
        <v>76516.0</v>
      </c>
      <c r="S1292" s="37"/>
      <c r="T1292" s="33"/>
      <c r="U1292" s="33">
        <v>4.8</v>
      </c>
      <c r="V1292" s="33" t="s">
        <v>154</v>
      </c>
      <c r="W1292" s="33"/>
      <c r="X1292" s="33"/>
      <c r="Y1292" s="5"/>
      <c r="Z1292" s="5"/>
      <c r="AA1292" s="33">
        <v>1.0</v>
      </c>
      <c r="AB1292" s="33">
        <v>1.0</v>
      </c>
      <c r="AC1292" s="33"/>
      <c r="AD1292" s="5"/>
      <c r="AE1292" s="5"/>
      <c r="AF1292" s="5"/>
      <c r="AG1292" s="16"/>
      <c r="AH1292" s="38" t="str">
        <f t="shared" si="1"/>
        <v/>
      </c>
      <c r="AI1292" s="39" t="str">
        <f t="shared" si="2"/>
        <v/>
      </c>
      <c r="AJ1292" s="37" t="str">
        <f t="shared" si="3"/>
        <v/>
      </c>
      <c r="AK1292" s="41" t="str">
        <f t="shared" si="4"/>
        <v/>
      </c>
      <c r="AL1292" s="35" t="s">
        <v>153</v>
      </c>
      <c r="AM1292" s="33" t="s">
        <v>377</v>
      </c>
      <c r="AN1292" s="33" t="s">
        <v>377</v>
      </c>
      <c r="AO1292" s="41"/>
      <c r="AP1292" s="33" t="s">
        <v>169</v>
      </c>
      <c r="AQ1292" s="33" t="s">
        <v>170</v>
      </c>
      <c r="AR1292" s="33">
        <v>300.0</v>
      </c>
      <c r="AS1292" s="42"/>
      <c r="AT1292" s="42"/>
      <c r="AU1292" s="42"/>
      <c r="AV1292" s="42"/>
      <c r="AW1292" s="42"/>
      <c r="AX1292" s="5"/>
      <c r="AY1292" s="33"/>
      <c r="AZ1292" s="33" t="s">
        <v>8338</v>
      </c>
      <c r="BA1292" s="5"/>
      <c r="BB1292" s="5"/>
      <c r="BC1292" s="5" t="s">
        <v>8339</v>
      </c>
      <c r="BD1292" s="33" t="s">
        <v>173</v>
      </c>
      <c r="BE1292" s="41"/>
      <c r="BF1292" s="35"/>
      <c r="BG1292" s="33" t="s">
        <v>169</v>
      </c>
      <c r="BH1292" s="5"/>
      <c r="BI1292" s="33">
        <v>300.0</v>
      </c>
      <c r="BJ1292" s="33" t="s">
        <v>170</v>
      </c>
      <c r="BK1292" s="5"/>
      <c r="BL1292" s="5">
        <f t="shared" si="5"/>
        <v>3994.5</v>
      </c>
      <c r="BM1292" s="5"/>
      <c r="BN1292" s="5"/>
      <c r="BO1292" s="42">
        <f t="shared" si="6"/>
        <v>3994.5</v>
      </c>
      <c r="BP1292" s="44"/>
      <c r="BQ1292" s="45"/>
      <c r="BR1292" s="47"/>
      <c r="BS1292" s="45"/>
      <c r="BT1292" s="37"/>
      <c r="BU1292" s="5"/>
      <c r="BV1292" s="38"/>
      <c r="BW1292" s="48"/>
      <c r="BX1292" s="44"/>
      <c r="BY1292" s="44"/>
      <c r="BZ1292" s="33" t="s">
        <v>131</v>
      </c>
      <c r="CA1292" s="5"/>
      <c r="CB1292" s="5"/>
      <c r="CC1292" s="33" t="s">
        <v>177</v>
      </c>
      <c r="CD1292" s="5"/>
      <c r="CE1292" s="5"/>
      <c r="CF1292" s="33" t="s">
        <v>178</v>
      </c>
      <c r="CG1292" s="33" t="s">
        <v>8340</v>
      </c>
      <c r="CH1292" s="5"/>
      <c r="CI1292" s="5"/>
      <c r="CJ1292" s="5"/>
      <c r="CK1292" s="33"/>
      <c r="CL1292" s="49">
        <v>44995.0</v>
      </c>
      <c r="CM1292" s="33" t="s">
        <v>180</v>
      </c>
      <c r="CN1292" s="5"/>
      <c r="CO1292" s="33">
        <v>2.0</v>
      </c>
      <c r="CP1292" s="33" t="s">
        <v>181</v>
      </c>
      <c r="CQ1292" s="50" t="str">
        <f t="shared" si="7"/>
        <v>25/07/1971</v>
      </c>
      <c r="CR1292" s="33" t="s">
        <v>243</v>
      </c>
      <c r="CS1292" s="33">
        <v>4.0</v>
      </c>
      <c r="CT1292" s="33">
        <v>5.0</v>
      </c>
      <c r="CU1292" s="33">
        <v>25.0</v>
      </c>
      <c r="CV1292" s="33">
        <v>2030.0</v>
      </c>
      <c r="CW1292" s="5"/>
      <c r="CX1292" s="5"/>
      <c r="CY1292" s="33">
        <v>-99.831333</v>
      </c>
      <c r="CZ1292" s="33">
        <v>20.712489</v>
      </c>
      <c r="DA1292" s="33">
        <v>4.412053788E9</v>
      </c>
      <c r="DB1292" s="33">
        <v>2.0</v>
      </c>
      <c r="DC1292" s="33" t="s">
        <v>183</v>
      </c>
      <c r="DD1292" s="33">
        <v>2023.0</v>
      </c>
      <c r="DE1292" s="33" t="s">
        <v>184</v>
      </c>
      <c r="DF1292" s="33"/>
      <c r="DG1292" s="33" t="s">
        <v>185</v>
      </c>
      <c r="DH1292" s="33" t="s">
        <v>186</v>
      </c>
      <c r="DI1292" s="5"/>
      <c r="DJ1292" s="5"/>
    </row>
    <row r="1293">
      <c r="A1293" s="33" t="s">
        <v>8341</v>
      </c>
      <c r="B1293" s="34">
        <v>44952.0</v>
      </c>
      <c r="C1293" s="35" t="s">
        <v>137</v>
      </c>
      <c r="D1293" s="35" t="s">
        <v>139</v>
      </c>
      <c r="E1293" s="35" t="s">
        <v>142</v>
      </c>
      <c r="F1293" s="36" t="s">
        <v>144</v>
      </c>
      <c r="G1293" s="33" t="s">
        <v>8342</v>
      </c>
      <c r="H1293" s="33" t="s">
        <v>8343</v>
      </c>
      <c r="I1293" s="33" t="s">
        <v>1610</v>
      </c>
      <c r="J1293" s="33" t="s">
        <v>546</v>
      </c>
      <c r="K1293" s="35" t="s">
        <v>150</v>
      </c>
      <c r="L1293" s="33" t="s">
        <v>1255</v>
      </c>
      <c r="M1293" s="5"/>
      <c r="N1293" s="33" t="s">
        <v>423</v>
      </c>
      <c r="O1293" s="5"/>
      <c r="P1293" s="35" t="s">
        <v>153</v>
      </c>
      <c r="Q1293" s="35" t="s">
        <v>423</v>
      </c>
      <c r="R1293" s="33">
        <v>76516.0</v>
      </c>
      <c r="S1293" s="37"/>
      <c r="T1293" s="33"/>
      <c r="U1293" s="33">
        <v>4.69</v>
      </c>
      <c r="V1293" s="33" t="s">
        <v>154</v>
      </c>
      <c r="W1293" s="33"/>
      <c r="X1293" s="33"/>
      <c r="Y1293" s="5"/>
      <c r="Z1293" s="5"/>
      <c r="AA1293" s="33">
        <v>1.0</v>
      </c>
      <c r="AB1293" s="33">
        <v>1.0</v>
      </c>
      <c r="AC1293" s="33"/>
      <c r="AD1293" s="5"/>
      <c r="AE1293" s="5"/>
      <c r="AF1293" s="5"/>
      <c r="AG1293" s="16"/>
      <c r="AH1293" s="38">
        <f t="shared" si="1"/>
        <v>1</v>
      </c>
      <c r="AI1293" s="39" t="str">
        <f t="shared" si="2"/>
        <v/>
      </c>
      <c r="AJ1293" s="37" t="str">
        <f t="shared" si="3"/>
        <v/>
      </c>
      <c r="AK1293" s="41" t="str">
        <f t="shared" si="4"/>
        <v/>
      </c>
      <c r="AL1293" s="35" t="s">
        <v>153</v>
      </c>
      <c r="AM1293" s="33" t="s">
        <v>377</v>
      </c>
      <c r="AN1293" s="33" t="s">
        <v>377</v>
      </c>
      <c r="AO1293" s="41"/>
      <c r="AP1293" s="33" t="s">
        <v>169</v>
      </c>
      <c r="AQ1293" s="33" t="s">
        <v>170</v>
      </c>
      <c r="AR1293" s="33">
        <v>300.0</v>
      </c>
      <c r="AS1293" s="42"/>
      <c r="AT1293" s="42"/>
      <c r="AU1293" s="42"/>
      <c r="AV1293" s="42"/>
      <c r="AW1293" s="42"/>
      <c r="AX1293" s="5"/>
      <c r="AY1293" s="33"/>
      <c r="AZ1293" s="33" t="s">
        <v>8344</v>
      </c>
      <c r="BA1293" s="5"/>
      <c r="BB1293" s="5"/>
      <c r="BC1293" s="5" t="s">
        <v>8345</v>
      </c>
      <c r="BD1293" s="33" t="s">
        <v>173</v>
      </c>
      <c r="BE1293" s="41"/>
      <c r="BF1293" s="35"/>
      <c r="BG1293" s="33" t="s">
        <v>169</v>
      </c>
      <c r="BH1293" s="5"/>
      <c r="BI1293" s="33">
        <v>300.0</v>
      </c>
      <c r="BJ1293" s="33" t="s">
        <v>170</v>
      </c>
      <c r="BK1293" s="5"/>
      <c r="BL1293" s="5">
        <f t="shared" si="5"/>
        <v>3994.5</v>
      </c>
      <c r="BM1293" s="5"/>
      <c r="BN1293" s="5"/>
      <c r="BO1293" s="42">
        <f t="shared" si="6"/>
        <v>3994.5</v>
      </c>
      <c r="BP1293" s="44"/>
      <c r="BQ1293" s="45"/>
      <c r="BR1293" s="47"/>
      <c r="BS1293" s="45"/>
      <c r="BT1293" s="37"/>
      <c r="BU1293" s="5"/>
      <c r="BV1293" s="38"/>
      <c r="BW1293" s="48"/>
      <c r="BX1293" s="44"/>
      <c r="BY1293" s="44"/>
      <c r="BZ1293" s="33" t="s">
        <v>131</v>
      </c>
      <c r="CA1293" s="5"/>
      <c r="CB1293" s="5"/>
      <c r="CC1293" s="33" t="s">
        <v>177</v>
      </c>
      <c r="CD1293" s="5"/>
      <c r="CE1293" s="5"/>
      <c r="CF1293" s="33" t="s">
        <v>178</v>
      </c>
      <c r="CG1293" s="33" t="s">
        <v>8346</v>
      </c>
      <c r="CH1293" s="5"/>
      <c r="CI1293" s="5"/>
      <c r="CJ1293" s="5"/>
      <c r="CK1293" s="33"/>
      <c r="CL1293" s="49">
        <v>44995.0</v>
      </c>
      <c r="CM1293" s="33" t="s">
        <v>180</v>
      </c>
      <c r="CN1293" s="5"/>
      <c r="CO1293" s="33">
        <v>2.0</v>
      </c>
      <c r="CP1293" s="33" t="s">
        <v>181</v>
      </c>
      <c r="CQ1293" s="50" t="str">
        <f t="shared" si="7"/>
        <v>16/04/1941</v>
      </c>
      <c r="CR1293" s="33" t="s">
        <v>243</v>
      </c>
      <c r="CS1293" s="33">
        <v>4.0</v>
      </c>
      <c r="CT1293" s="33">
        <v>5.0</v>
      </c>
      <c r="CU1293" s="33">
        <v>25.0</v>
      </c>
      <c r="CV1293" s="33">
        <v>2030.0</v>
      </c>
      <c r="CW1293" s="5"/>
      <c r="CX1293" s="5"/>
      <c r="CY1293" s="33">
        <v>-99.829118</v>
      </c>
      <c r="CZ1293" s="33">
        <v>20.711497</v>
      </c>
      <c r="DA1293" s="33">
        <v>4.412653297E9</v>
      </c>
      <c r="DB1293" s="33">
        <v>2.0</v>
      </c>
      <c r="DC1293" s="33" t="s">
        <v>183</v>
      </c>
      <c r="DD1293" s="33">
        <v>2023.0</v>
      </c>
      <c r="DE1293" s="33" t="s">
        <v>184</v>
      </c>
      <c r="DF1293" s="33"/>
      <c r="DG1293" s="33" t="s">
        <v>185</v>
      </c>
      <c r="DH1293" s="33" t="s">
        <v>186</v>
      </c>
      <c r="DI1293" s="5"/>
      <c r="DJ1293" s="5"/>
    </row>
    <row r="1294">
      <c r="A1294" s="33" t="s">
        <v>8347</v>
      </c>
      <c r="B1294" s="34">
        <v>44952.0</v>
      </c>
      <c r="C1294" s="35" t="s">
        <v>137</v>
      </c>
      <c r="D1294" s="35" t="s">
        <v>139</v>
      </c>
      <c r="E1294" s="35" t="s">
        <v>142</v>
      </c>
      <c r="F1294" s="36" t="s">
        <v>144</v>
      </c>
      <c r="G1294" s="33" t="s">
        <v>8348</v>
      </c>
      <c r="H1294" s="33" t="s">
        <v>5058</v>
      </c>
      <c r="I1294" s="33" t="s">
        <v>204</v>
      </c>
      <c r="J1294" s="33" t="s">
        <v>391</v>
      </c>
      <c r="K1294" s="35" t="s">
        <v>150</v>
      </c>
      <c r="L1294" s="33" t="s">
        <v>1255</v>
      </c>
      <c r="M1294" s="5"/>
      <c r="N1294" s="33" t="s">
        <v>423</v>
      </c>
      <c r="O1294" s="5"/>
      <c r="P1294" s="35" t="s">
        <v>153</v>
      </c>
      <c r="Q1294" s="35" t="s">
        <v>423</v>
      </c>
      <c r="R1294" s="33">
        <v>76516.0</v>
      </c>
      <c r="S1294" s="37"/>
      <c r="T1294" s="33"/>
      <c r="U1294" s="33">
        <v>7.24</v>
      </c>
      <c r="V1294" s="33" t="s">
        <v>154</v>
      </c>
      <c r="W1294" s="33"/>
      <c r="X1294" s="33"/>
      <c r="Y1294" s="5"/>
      <c r="Z1294" s="5"/>
      <c r="AA1294" s="33">
        <v>1.0</v>
      </c>
      <c r="AB1294" s="33"/>
      <c r="AC1294" s="33">
        <v>1.0</v>
      </c>
      <c r="AD1294" s="5"/>
      <c r="AE1294" s="5"/>
      <c r="AF1294" s="5"/>
      <c r="AG1294" s="16"/>
      <c r="AH1294" s="38" t="str">
        <f t="shared" si="1"/>
        <v/>
      </c>
      <c r="AI1294" s="39">
        <f t="shared" si="2"/>
        <v>1</v>
      </c>
      <c r="AJ1294" s="37" t="str">
        <f t="shared" si="3"/>
        <v/>
      </c>
      <c r="AK1294" s="41" t="str">
        <f t="shared" si="4"/>
        <v/>
      </c>
      <c r="AL1294" s="35" t="s">
        <v>153</v>
      </c>
      <c r="AM1294" s="33" t="s">
        <v>377</v>
      </c>
      <c r="AN1294" s="33" t="s">
        <v>377</v>
      </c>
      <c r="AO1294" s="41"/>
      <c r="AP1294" s="33" t="s">
        <v>169</v>
      </c>
      <c r="AQ1294" s="33" t="s">
        <v>170</v>
      </c>
      <c r="AR1294" s="33">
        <v>300.0</v>
      </c>
      <c r="AS1294" s="42"/>
      <c r="AT1294" s="42"/>
      <c r="AU1294" s="42"/>
      <c r="AV1294" s="42"/>
      <c r="AW1294" s="42"/>
      <c r="AX1294" s="5"/>
      <c r="AY1294" s="33"/>
      <c r="AZ1294" s="33" t="s">
        <v>8349</v>
      </c>
      <c r="BA1294" s="5"/>
      <c r="BB1294" s="5"/>
      <c r="BC1294" s="5" t="s">
        <v>8350</v>
      </c>
      <c r="BD1294" s="33" t="s">
        <v>173</v>
      </c>
      <c r="BE1294" s="41"/>
      <c r="BF1294" s="35"/>
      <c r="BG1294" s="33" t="s">
        <v>169</v>
      </c>
      <c r="BH1294" s="5"/>
      <c r="BI1294" s="33">
        <v>300.0</v>
      </c>
      <c r="BJ1294" s="33" t="s">
        <v>170</v>
      </c>
      <c r="BK1294" s="5"/>
      <c r="BL1294" s="5">
        <f t="shared" si="5"/>
        <v>3994.5</v>
      </c>
      <c r="BM1294" s="5"/>
      <c r="BN1294" s="5"/>
      <c r="BO1294" s="42">
        <f t="shared" si="6"/>
        <v>3994.5</v>
      </c>
      <c r="BP1294" s="44"/>
      <c r="BQ1294" s="45"/>
      <c r="BR1294" s="47"/>
      <c r="BS1294" s="45"/>
      <c r="BT1294" s="37"/>
      <c r="BU1294" s="5"/>
      <c r="BV1294" s="38"/>
      <c r="BW1294" s="48"/>
      <c r="BX1294" s="44"/>
      <c r="BY1294" s="44"/>
      <c r="BZ1294" s="33" t="s">
        <v>131</v>
      </c>
      <c r="CA1294" s="5"/>
      <c r="CB1294" s="5"/>
      <c r="CC1294" s="33" t="s">
        <v>177</v>
      </c>
      <c r="CD1294" s="5"/>
      <c r="CE1294" s="5"/>
      <c r="CF1294" s="33" t="s">
        <v>178</v>
      </c>
      <c r="CG1294" s="33" t="s">
        <v>8351</v>
      </c>
      <c r="CH1294" s="5"/>
      <c r="CI1294" s="5"/>
      <c r="CJ1294" s="5"/>
      <c r="CK1294" s="33"/>
      <c r="CL1294" s="49">
        <v>44995.0</v>
      </c>
      <c r="CM1294" s="33" t="s">
        <v>180</v>
      </c>
      <c r="CN1294" s="5"/>
      <c r="CO1294" s="33">
        <v>2.0</v>
      </c>
      <c r="CP1294" s="33" t="s">
        <v>181</v>
      </c>
      <c r="CQ1294" s="50" t="str">
        <f t="shared" si="7"/>
        <v>01/10/1930</v>
      </c>
      <c r="CR1294" s="33" t="s">
        <v>182</v>
      </c>
      <c r="CS1294" s="33">
        <v>4.0</v>
      </c>
      <c r="CT1294" s="33">
        <v>5.0</v>
      </c>
      <c r="CU1294" s="33">
        <v>25.0</v>
      </c>
      <c r="CV1294" s="33">
        <v>2030.0</v>
      </c>
      <c r="CW1294" s="5"/>
      <c r="CX1294" s="5"/>
      <c r="CY1294" s="33">
        <v>-99.829118</v>
      </c>
      <c r="CZ1294" s="33">
        <v>20.711497</v>
      </c>
      <c r="DA1294" s="33">
        <v>4.411071661E9</v>
      </c>
      <c r="DB1294" s="33">
        <v>2.0</v>
      </c>
      <c r="DC1294" s="33" t="s">
        <v>183</v>
      </c>
      <c r="DD1294" s="33">
        <v>2023.0</v>
      </c>
      <c r="DE1294" s="33" t="s">
        <v>184</v>
      </c>
      <c r="DF1294" s="33"/>
      <c r="DG1294" s="33" t="s">
        <v>185</v>
      </c>
      <c r="DH1294" s="33" t="s">
        <v>186</v>
      </c>
      <c r="DI1294" s="5"/>
      <c r="DJ1294" s="5"/>
    </row>
    <row r="1295">
      <c r="A1295" s="33" t="s">
        <v>8352</v>
      </c>
      <c r="B1295" s="34">
        <v>44956.0</v>
      </c>
      <c r="C1295" s="35" t="s">
        <v>137</v>
      </c>
      <c r="D1295" s="35" t="s">
        <v>139</v>
      </c>
      <c r="E1295" s="35" t="s">
        <v>142</v>
      </c>
      <c r="F1295" s="36" t="s">
        <v>144</v>
      </c>
      <c r="G1295" s="33" t="s">
        <v>8353</v>
      </c>
      <c r="H1295" s="33" t="s">
        <v>821</v>
      </c>
      <c r="I1295" s="33" t="s">
        <v>407</v>
      </c>
      <c r="J1295" s="33" t="s">
        <v>391</v>
      </c>
      <c r="K1295" s="35" t="s">
        <v>421</v>
      </c>
      <c r="L1295" s="33" t="s">
        <v>1255</v>
      </c>
      <c r="M1295" s="5"/>
      <c r="N1295" s="33" t="s">
        <v>423</v>
      </c>
      <c r="O1295" s="5"/>
      <c r="P1295" s="35" t="s">
        <v>153</v>
      </c>
      <c r="Q1295" s="35" t="s">
        <v>423</v>
      </c>
      <c r="R1295" s="33">
        <v>76516.0</v>
      </c>
      <c r="S1295" s="37"/>
      <c r="T1295" s="33"/>
      <c r="U1295" s="33">
        <v>6.15</v>
      </c>
      <c r="V1295" s="33" t="s">
        <v>154</v>
      </c>
      <c r="W1295" s="33"/>
      <c r="X1295" s="33"/>
      <c r="Y1295" s="5"/>
      <c r="Z1295" s="5"/>
      <c r="AA1295" s="33">
        <v>1.0</v>
      </c>
      <c r="AB1295" s="33">
        <v>1.0</v>
      </c>
      <c r="AC1295" s="33"/>
      <c r="AD1295" s="5"/>
      <c r="AE1295" s="5"/>
      <c r="AF1295" s="5"/>
      <c r="AG1295" s="16"/>
      <c r="AH1295" s="38">
        <f t="shared" si="1"/>
        <v>1</v>
      </c>
      <c r="AI1295" s="39" t="str">
        <f t="shared" si="2"/>
        <v/>
      </c>
      <c r="AJ1295" s="37" t="str">
        <f t="shared" si="3"/>
        <v/>
      </c>
      <c r="AK1295" s="41" t="str">
        <f t="shared" si="4"/>
        <v/>
      </c>
      <c r="AL1295" s="35" t="s">
        <v>153</v>
      </c>
      <c r="AM1295" s="33" t="s">
        <v>423</v>
      </c>
      <c r="AN1295" s="33" t="s">
        <v>423</v>
      </c>
      <c r="AO1295" s="41"/>
      <c r="AP1295" s="33" t="s">
        <v>169</v>
      </c>
      <c r="AQ1295" s="33" t="s">
        <v>170</v>
      </c>
      <c r="AR1295" s="33">
        <v>300.0</v>
      </c>
      <c r="AS1295" s="42"/>
      <c r="AT1295" s="42"/>
      <c r="AU1295" s="42"/>
      <c r="AV1295" s="42"/>
      <c r="AW1295" s="42"/>
      <c r="AX1295" s="5"/>
      <c r="AY1295" s="33"/>
      <c r="AZ1295" s="33" t="s">
        <v>8354</v>
      </c>
      <c r="BA1295" s="5"/>
      <c r="BB1295" s="5"/>
      <c r="BC1295" s="5" t="s">
        <v>8355</v>
      </c>
      <c r="BD1295" s="33" t="s">
        <v>173</v>
      </c>
      <c r="BE1295" s="41"/>
      <c r="BF1295" s="35"/>
      <c r="BG1295" s="33" t="s">
        <v>169</v>
      </c>
      <c r="BH1295" s="5"/>
      <c r="BI1295" s="33">
        <v>300.0</v>
      </c>
      <c r="BJ1295" s="33" t="s">
        <v>170</v>
      </c>
      <c r="BK1295" s="5"/>
      <c r="BL1295" s="5">
        <f t="shared" si="5"/>
        <v>3994.5</v>
      </c>
      <c r="BM1295" s="5"/>
      <c r="BN1295" s="5"/>
      <c r="BO1295" s="42">
        <f t="shared" si="6"/>
        <v>3994.5</v>
      </c>
      <c r="BP1295" s="44"/>
      <c r="BQ1295" s="45"/>
      <c r="BR1295" s="47"/>
      <c r="BS1295" s="45"/>
      <c r="BT1295" s="37"/>
      <c r="BU1295" s="5"/>
      <c r="BV1295" s="38"/>
      <c r="BW1295" s="48"/>
      <c r="BX1295" s="44"/>
      <c r="BY1295" s="44"/>
      <c r="BZ1295" s="33" t="s">
        <v>131</v>
      </c>
      <c r="CA1295" s="5"/>
      <c r="CB1295" s="5"/>
      <c r="CC1295" s="33" t="s">
        <v>177</v>
      </c>
      <c r="CD1295" s="5"/>
      <c r="CE1295" s="5"/>
      <c r="CF1295" s="33" t="s">
        <v>178</v>
      </c>
      <c r="CG1295" s="33" t="s">
        <v>8356</v>
      </c>
      <c r="CH1295" s="5"/>
      <c r="CI1295" s="5"/>
      <c r="CJ1295" s="5"/>
      <c r="CK1295" s="33"/>
      <c r="CL1295" s="49">
        <v>44995.0</v>
      </c>
      <c r="CM1295" s="33" t="s">
        <v>180</v>
      </c>
      <c r="CN1295" s="5"/>
      <c r="CO1295" s="33">
        <v>2.0</v>
      </c>
      <c r="CP1295" s="33" t="s">
        <v>181</v>
      </c>
      <c r="CQ1295" s="50" t="str">
        <f t="shared" si="7"/>
        <v>01/01/1938</v>
      </c>
      <c r="CR1295" s="33" t="s">
        <v>243</v>
      </c>
      <c r="CS1295" s="33">
        <v>4.0</v>
      </c>
      <c r="CT1295" s="33">
        <v>5.0</v>
      </c>
      <c r="CU1295" s="33">
        <v>28.0</v>
      </c>
      <c r="CV1295" s="33">
        <v>2030.0</v>
      </c>
      <c r="CW1295" s="5"/>
      <c r="CX1295" s="5"/>
      <c r="CY1295" s="33">
        <v>-99.829118</v>
      </c>
      <c r="CZ1295" s="33">
        <v>20.711497</v>
      </c>
      <c r="DA1295" s="33">
        <v>8.813405252E9</v>
      </c>
      <c r="DB1295" s="33">
        <v>2.0</v>
      </c>
      <c r="DC1295" s="33" t="s">
        <v>183</v>
      </c>
      <c r="DD1295" s="33">
        <v>2023.0</v>
      </c>
      <c r="DE1295" s="33" t="s">
        <v>184</v>
      </c>
      <c r="DF1295" s="33"/>
      <c r="DG1295" s="33" t="s">
        <v>185</v>
      </c>
      <c r="DH1295" s="33" t="s">
        <v>186</v>
      </c>
      <c r="DI1295" s="5"/>
      <c r="DJ1295" s="5"/>
    </row>
    <row r="1296">
      <c r="A1296" s="33" t="s">
        <v>8357</v>
      </c>
      <c r="B1296" s="34">
        <v>44956.0</v>
      </c>
      <c r="C1296" s="35" t="s">
        <v>137</v>
      </c>
      <c r="D1296" s="35" t="s">
        <v>139</v>
      </c>
      <c r="E1296" s="35" t="s">
        <v>142</v>
      </c>
      <c r="F1296" s="36" t="s">
        <v>144</v>
      </c>
      <c r="G1296" s="33" t="s">
        <v>8358</v>
      </c>
      <c r="H1296" s="33" t="s">
        <v>1017</v>
      </c>
      <c r="I1296" s="33" t="s">
        <v>2714</v>
      </c>
      <c r="J1296" s="33" t="s">
        <v>4283</v>
      </c>
      <c r="K1296" s="35" t="s">
        <v>421</v>
      </c>
      <c r="L1296" s="33" t="s">
        <v>1759</v>
      </c>
      <c r="M1296" s="5"/>
      <c r="N1296" s="33" t="s">
        <v>423</v>
      </c>
      <c r="O1296" s="5"/>
      <c r="P1296" s="35" t="s">
        <v>153</v>
      </c>
      <c r="Q1296" s="35" t="s">
        <v>423</v>
      </c>
      <c r="R1296" s="33">
        <v>76516.0</v>
      </c>
      <c r="S1296" s="37"/>
      <c r="T1296" s="33"/>
      <c r="U1296" s="33">
        <v>8.37</v>
      </c>
      <c r="V1296" s="33" t="s">
        <v>154</v>
      </c>
      <c r="W1296" s="33"/>
      <c r="X1296" s="33"/>
      <c r="Y1296" s="5"/>
      <c r="Z1296" s="5"/>
      <c r="AA1296" s="33">
        <v>1.0</v>
      </c>
      <c r="AB1296" s="33"/>
      <c r="AC1296" s="33">
        <v>1.0</v>
      </c>
      <c r="AD1296" s="5"/>
      <c r="AE1296" s="5"/>
      <c r="AF1296" s="5"/>
      <c r="AG1296" s="16"/>
      <c r="AH1296" s="38" t="str">
        <f t="shared" si="1"/>
        <v/>
      </c>
      <c r="AI1296" s="39">
        <f t="shared" si="2"/>
        <v>1</v>
      </c>
      <c r="AJ1296" s="37" t="str">
        <f t="shared" si="3"/>
        <v/>
      </c>
      <c r="AK1296" s="41" t="str">
        <f t="shared" si="4"/>
        <v/>
      </c>
      <c r="AL1296" s="35" t="s">
        <v>153</v>
      </c>
      <c r="AM1296" s="33" t="s">
        <v>423</v>
      </c>
      <c r="AN1296" s="33" t="s">
        <v>423</v>
      </c>
      <c r="AO1296" s="41"/>
      <c r="AP1296" s="33" t="s">
        <v>169</v>
      </c>
      <c r="AQ1296" s="33" t="s">
        <v>170</v>
      </c>
      <c r="AR1296" s="33">
        <v>300.0</v>
      </c>
      <c r="AS1296" s="42"/>
      <c r="AT1296" s="42"/>
      <c r="AU1296" s="42"/>
      <c r="AV1296" s="42"/>
      <c r="AW1296" s="42"/>
      <c r="AX1296" s="5"/>
      <c r="AY1296" s="33"/>
      <c r="AZ1296" s="33" t="s">
        <v>8359</v>
      </c>
      <c r="BA1296" s="5"/>
      <c r="BB1296" s="5"/>
      <c r="BC1296" s="5" t="s">
        <v>8360</v>
      </c>
      <c r="BD1296" s="33" t="s">
        <v>173</v>
      </c>
      <c r="BE1296" s="41"/>
      <c r="BF1296" s="35"/>
      <c r="BG1296" s="33" t="s">
        <v>169</v>
      </c>
      <c r="BH1296" s="5"/>
      <c r="BI1296" s="33">
        <v>300.0</v>
      </c>
      <c r="BJ1296" s="33" t="s">
        <v>170</v>
      </c>
      <c r="BK1296" s="5"/>
      <c r="BL1296" s="5">
        <f t="shared" si="5"/>
        <v>3994.5</v>
      </c>
      <c r="BM1296" s="5"/>
      <c r="BN1296" s="5"/>
      <c r="BO1296" s="42">
        <f t="shared" si="6"/>
        <v>3994.5</v>
      </c>
      <c r="BP1296" s="44"/>
      <c r="BQ1296" s="45"/>
      <c r="BR1296" s="47"/>
      <c r="BS1296" s="45"/>
      <c r="BT1296" s="37"/>
      <c r="BU1296" s="5"/>
      <c r="BV1296" s="38"/>
      <c r="BW1296" s="48"/>
      <c r="BX1296" s="44"/>
      <c r="BY1296" s="44"/>
      <c r="BZ1296" s="33" t="s">
        <v>131</v>
      </c>
      <c r="CA1296" s="5"/>
      <c r="CB1296" s="5"/>
      <c r="CC1296" s="33" t="s">
        <v>177</v>
      </c>
      <c r="CD1296" s="5"/>
      <c r="CE1296" s="5"/>
      <c r="CF1296" s="33" t="s">
        <v>178</v>
      </c>
      <c r="CG1296" s="33" t="s">
        <v>8361</v>
      </c>
      <c r="CH1296" s="5"/>
      <c r="CI1296" s="5"/>
      <c r="CJ1296" s="5"/>
      <c r="CK1296" s="33"/>
      <c r="CL1296" s="49">
        <v>44995.0</v>
      </c>
      <c r="CM1296" s="33" t="s">
        <v>180</v>
      </c>
      <c r="CN1296" s="5"/>
      <c r="CO1296" s="33">
        <v>2.0</v>
      </c>
      <c r="CP1296" s="33" t="s">
        <v>181</v>
      </c>
      <c r="CQ1296" s="50" t="str">
        <f t="shared" si="7"/>
        <v>30/06/1961</v>
      </c>
      <c r="CR1296" s="33" t="s">
        <v>182</v>
      </c>
      <c r="CS1296" s="33">
        <v>4.0</v>
      </c>
      <c r="CT1296" s="33">
        <v>5.0</v>
      </c>
      <c r="CU1296" s="33">
        <v>28.0</v>
      </c>
      <c r="CV1296" s="33">
        <v>2030.0</v>
      </c>
      <c r="CW1296" s="5"/>
      <c r="CX1296" s="5"/>
      <c r="CY1296" s="33">
        <v>-99.829709</v>
      </c>
      <c r="CZ1296" s="33">
        <v>20.711508</v>
      </c>
      <c r="DA1296" s="33">
        <v>4.411066825E9</v>
      </c>
      <c r="DB1296" s="33">
        <v>2.0</v>
      </c>
      <c r="DC1296" s="33" t="s">
        <v>183</v>
      </c>
      <c r="DD1296" s="33">
        <v>2023.0</v>
      </c>
      <c r="DE1296" s="33" t="s">
        <v>184</v>
      </c>
      <c r="DF1296" s="33"/>
      <c r="DG1296" s="33" t="s">
        <v>185</v>
      </c>
      <c r="DH1296" s="33" t="s">
        <v>186</v>
      </c>
      <c r="DI1296" s="5"/>
      <c r="DJ1296" s="5"/>
    </row>
    <row r="1297">
      <c r="A1297" s="33" t="s">
        <v>8362</v>
      </c>
      <c r="B1297" s="34">
        <v>44956.0</v>
      </c>
      <c r="C1297" s="35" t="s">
        <v>137</v>
      </c>
      <c r="D1297" s="35" t="s">
        <v>139</v>
      </c>
      <c r="E1297" s="35" t="s">
        <v>142</v>
      </c>
      <c r="F1297" s="36" t="s">
        <v>144</v>
      </c>
      <c r="G1297" s="33" t="s">
        <v>8363</v>
      </c>
      <c r="H1297" s="33" t="s">
        <v>8364</v>
      </c>
      <c r="I1297" s="33" t="s">
        <v>391</v>
      </c>
      <c r="J1297" s="33" t="s">
        <v>439</v>
      </c>
      <c r="K1297" s="35" t="s">
        <v>421</v>
      </c>
      <c r="L1297" s="33" t="s">
        <v>8365</v>
      </c>
      <c r="M1297" s="5"/>
      <c r="N1297" s="33" t="s">
        <v>423</v>
      </c>
      <c r="O1297" s="5"/>
      <c r="P1297" s="35" t="s">
        <v>153</v>
      </c>
      <c r="Q1297" s="35" t="s">
        <v>423</v>
      </c>
      <c r="R1297" s="33">
        <v>76516.0</v>
      </c>
      <c r="S1297" s="37"/>
      <c r="T1297" s="33"/>
      <c r="U1297" s="33">
        <v>6.33</v>
      </c>
      <c r="V1297" s="33" t="s">
        <v>154</v>
      </c>
      <c r="W1297" s="33"/>
      <c r="X1297" s="33"/>
      <c r="Y1297" s="5"/>
      <c r="Z1297" s="5"/>
      <c r="AA1297" s="33">
        <v>1.0</v>
      </c>
      <c r="AB1297" s="33"/>
      <c r="AC1297" s="33">
        <v>1.0</v>
      </c>
      <c r="AD1297" s="5"/>
      <c r="AE1297" s="5"/>
      <c r="AF1297" s="5"/>
      <c r="AG1297" s="16"/>
      <c r="AH1297" s="38" t="str">
        <f t="shared" si="1"/>
        <v/>
      </c>
      <c r="AI1297" s="39">
        <f t="shared" si="2"/>
        <v>1</v>
      </c>
      <c r="AJ1297" s="37" t="str">
        <f t="shared" si="3"/>
        <v/>
      </c>
      <c r="AK1297" s="41" t="str">
        <f t="shared" si="4"/>
        <v/>
      </c>
      <c r="AL1297" s="35" t="s">
        <v>153</v>
      </c>
      <c r="AM1297" s="33" t="s">
        <v>423</v>
      </c>
      <c r="AN1297" s="33" t="s">
        <v>423</v>
      </c>
      <c r="AO1297" s="41"/>
      <c r="AP1297" s="33" t="s">
        <v>169</v>
      </c>
      <c r="AQ1297" s="33" t="s">
        <v>170</v>
      </c>
      <c r="AR1297" s="33">
        <v>300.0</v>
      </c>
      <c r="AS1297" s="42"/>
      <c r="AT1297" s="42"/>
      <c r="AU1297" s="42"/>
      <c r="AV1297" s="42"/>
      <c r="AW1297" s="42"/>
      <c r="AX1297" s="5"/>
      <c r="AY1297" s="33"/>
      <c r="AZ1297" s="33" t="s">
        <v>8366</v>
      </c>
      <c r="BA1297" s="5"/>
      <c r="BB1297" s="5"/>
      <c r="BC1297" s="5" t="s">
        <v>8367</v>
      </c>
      <c r="BD1297" s="33" t="s">
        <v>173</v>
      </c>
      <c r="BE1297" s="41"/>
      <c r="BF1297" s="35"/>
      <c r="BG1297" s="33" t="s">
        <v>169</v>
      </c>
      <c r="BH1297" s="5"/>
      <c r="BI1297" s="33">
        <v>300.0</v>
      </c>
      <c r="BJ1297" s="33" t="s">
        <v>170</v>
      </c>
      <c r="BK1297" s="5"/>
      <c r="BL1297" s="5">
        <f t="shared" si="5"/>
        <v>3994.5</v>
      </c>
      <c r="BM1297" s="5"/>
      <c r="BN1297" s="5"/>
      <c r="BO1297" s="42">
        <f t="shared" si="6"/>
        <v>3994.5</v>
      </c>
      <c r="BP1297" s="44"/>
      <c r="BQ1297" s="45"/>
      <c r="BR1297" s="47"/>
      <c r="BS1297" s="45"/>
      <c r="BT1297" s="37"/>
      <c r="BU1297" s="5"/>
      <c r="BV1297" s="38"/>
      <c r="BW1297" s="48"/>
      <c r="BX1297" s="44"/>
      <c r="BY1297" s="44"/>
      <c r="BZ1297" s="33" t="s">
        <v>131</v>
      </c>
      <c r="CA1297" s="5"/>
      <c r="CB1297" s="5"/>
      <c r="CC1297" s="33" t="s">
        <v>177</v>
      </c>
      <c r="CD1297" s="5"/>
      <c r="CE1297" s="5"/>
      <c r="CF1297" s="33" t="s">
        <v>178</v>
      </c>
      <c r="CG1297" s="33" t="s">
        <v>8368</v>
      </c>
      <c r="CH1297" s="5"/>
      <c r="CI1297" s="5"/>
      <c r="CJ1297" s="5"/>
      <c r="CK1297" s="33"/>
      <c r="CL1297" s="49">
        <v>44995.0</v>
      </c>
      <c r="CM1297" s="33" t="s">
        <v>180</v>
      </c>
      <c r="CN1297" s="5"/>
      <c r="CO1297" s="33">
        <v>2.0</v>
      </c>
      <c r="CP1297" s="33" t="s">
        <v>181</v>
      </c>
      <c r="CQ1297" s="50" t="str">
        <f t="shared" si="7"/>
        <v>26/06/1948</v>
      </c>
      <c r="CR1297" s="33" t="s">
        <v>182</v>
      </c>
      <c r="CS1297" s="33">
        <v>4.0</v>
      </c>
      <c r="CT1297" s="33">
        <v>5.0</v>
      </c>
      <c r="CU1297" s="33">
        <v>28.0</v>
      </c>
      <c r="CV1297" s="33">
        <v>2030.0</v>
      </c>
      <c r="CW1297" s="5"/>
      <c r="CX1297" s="5"/>
      <c r="CY1297" s="33">
        <v>-99.829633</v>
      </c>
      <c r="CZ1297" s="33">
        <v>20.71136</v>
      </c>
      <c r="DA1297" s="33">
        <v>4.412159563E9</v>
      </c>
      <c r="DB1297" s="33">
        <v>2.0</v>
      </c>
      <c r="DC1297" s="33" t="s">
        <v>183</v>
      </c>
      <c r="DD1297" s="33">
        <v>2023.0</v>
      </c>
      <c r="DE1297" s="33" t="s">
        <v>184</v>
      </c>
      <c r="DF1297" s="33"/>
      <c r="DG1297" s="33" t="s">
        <v>185</v>
      </c>
      <c r="DH1297" s="33" t="s">
        <v>186</v>
      </c>
      <c r="DI1297" s="5"/>
      <c r="DJ1297" s="5"/>
    </row>
    <row r="1298">
      <c r="A1298" s="33" t="s">
        <v>8369</v>
      </c>
      <c r="B1298" s="34">
        <v>44956.0</v>
      </c>
      <c r="C1298" s="35" t="s">
        <v>137</v>
      </c>
      <c r="D1298" s="35" t="s">
        <v>139</v>
      </c>
      <c r="E1298" s="35" t="s">
        <v>142</v>
      </c>
      <c r="F1298" s="36" t="s">
        <v>144</v>
      </c>
      <c r="G1298" s="33" t="s">
        <v>8370</v>
      </c>
      <c r="H1298" s="33" t="s">
        <v>4271</v>
      </c>
      <c r="I1298" s="33" t="s">
        <v>391</v>
      </c>
      <c r="J1298" s="33" t="s">
        <v>845</v>
      </c>
      <c r="K1298" s="35" t="s">
        <v>421</v>
      </c>
      <c r="L1298" s="33" t="s">
        <v>351</v>
      </c>
      <c r="M1298" s="5"/>
      <c r="N1298" s="33" t="s">
        <v>423</v>
      </c>
      <c r="O1298" s="5"/>
      <c r="P1298" s="35" t="s">
        <v>153</v>
      </c>
      <c r="Q1298" s="35" t="s">
        <v>423</v>
      </c>
      <c r="R1298" s="33">
        <v>76516.0</v>
      </c>
      <c r="S1298" s="37"/>
      <c r="T1298" s="33"/>
      <c r="U1298" s="33">
        <v>8.6</v>
      </c>
      <c r="V1298" s="33" t="s">
        <v>154</v>
      </c>
      <c r="W1298" s="33"/>
      <c r="X1298" s="33"/>
      <c r="Y1298" s="5"/>
      <c r="Z1298" s="5"/>
      <c r="AA1298" s="33">
        <v>1.0</v>
      </c>
      <c r="AB1298" s="33"/>
      <c r="AC1298" s="33">
        <v>1.0</v>
      </c>
      <c r="AD1298" s="5"/>
      <c r="AE1298" s="5"/>
      <c r="AF1298" s="5"/>
      <c r="AG1298" s="16"/>
      <c r="AH1298" s="38" t="str">
        <f t="shared" si="1"/>
        <v/>
      </c>
      <c r="AI1298" s="39" t="str">
        <f t="shared" si="2"/>
        <v/>
      </c>
      <c r="AJ1298" s="37" t="str">
        <f t="shared" si="3"/>
        <v/>
      </c>
      <c r="AK1298" s="41" t="str">
        <f t="shared" si="4"/>
        <v/>
      </c>
      <c r="AL1298" s="35" t="s">
        <v>153</v>
      </c>
      <c r="AM1298" s="33" t="s">
        <v>423</v>
      </c>
      <c r="AN1298" s="33" t="s">
        <v>423</v>
      </c>
      <c r="AO1298" s="41"/>
      <c r="AP1298" s="33" t="s">
        <v>169</v>
      </c>
      <c r="AQ1298" s="33" t="s">
        <v>170</v>
      </c>
      <c r="AR1298" s="33">
        <v>300.0</v>
      </c>
      <c r="AS1298" s="42"/>
      <c r="AT1298" s="42"/>
      <c r="AU1298" s="42"/>
      <c r="AV1298" s="42"/>
      <c r="AW1298" s="42"/>
      <c r="AX1298" s="5"/>
      <c r="AY1298" s="33"/>
      <c r="AZ1298" s="33" t="s">
        <v>8371</v>
      </c>
      <c r="BA1298" s="5"/>
      <c r="BB1298" s="5"/>
      <c r="BC1298" s="5" t="s">
        <v>8372</v>
      </c>
      <c r="BD1298" s="33" t="s">
        <v>173</v>
      </c>
      <c r="BE1298" s="41"/>
      <c r="BF1298" s="35"/>
      <c r="BG1298" s="33" t="s">
        <v>169</v>
      </c>
      <c r="BH1298" s="5"/>
      <c r="BI1298" s="33">
        <v>300.0</v>
      </c>
      <c r="BJ1298" s="33" t="s">
        <v>170</v>
      </c>
      <c r="BK1298" s="5"/>
      <c r="BL1298" s="5">
        <f t="shared" si="5"/>
        <v>3994.5</v>
      </c>
      <c r="BM1298" s="5"/>
      <c r="BN1298" s="5"/>
      <c r="BO1298" s="42">
        <f t="shared" si="6"/>
        <v>3994.5</v>
      </c>
      <c r="BP1298" s="44"/>
      <c r="BQ1298" s="45"/>
      <c r="BR1298" s="47"/>
      <c r="BS1298" s="45"/>
      <c r="BT1298" s="37"/>
      <c r="BU1298" s="5"/>
      <c r="BV1298" s="38"/>
      <c r="BW1298" s="48"/>
      <c r="BX1298" s="44"/>
      <c r="BY1298" s="44"/>
      <c r="BZ1298" s="33" t="s">
        <v>131</v>
      </c>
      <c r="CA1298" s="5"/>
      <c r="CB1298" s="5"/>
      <c r="CC1298" s="33" t="s">
        <v>177</v>
      </c>
      <c r="CD1298" s="5"/>
      <c r="CE1298" s="5"/>
      <c r="CF1298" s="33" t="s">
        <v>178</v>
      </c>
      <c r="CG1298" s="33" t="s">
        <v>8373</v>
      </c>
      <c r="CH1298" s="5"/>
      <c r="CI1298" s="5"/>
      <c r="CJ1298" s="5"/>
      <c r="CK1298" s="33"/>
      <c r="CL1298" s="49">
        <v>44995.0</v>
      </c>
      <c r="CM1298" s="33" t="s">
        <v>180</v>
      </c>
      <c r="CN1298" s="5"/>
      <c r="CO1298" s="33">
        <v>2.0</v>
      </c>
      <c r="CP1298" s="33" t="s">
        <v>181</v>
      </c>
      <c r="CQ1298" s="50" t="str">
        <f t="shared" si="7"/>
        <v>28/05/1968</v>
      </c>
      <c r="CR1298" s="33" t="s">
        <v>182</v>
      </c>
      <c r="CS1298" s="33">
        <v>4.0</v>
      </c>
      <c r="CT1298" s="33">
        <v>5.0</v>
      </c>
      <c r="CU1298" s="33">
        <v>28.0</v>
      </c>
      <c r="CV1298" s="33">
        <v>2030.0</v>
      </c>
      <c r="CW1298" s="5"/>
      <c r="CX1298" s="5"/>
      <c r="CY1298" s="33">
        <v>-99.831333</v>
      </c>
      <c r="CZ1298" s="33">
        <v>20.712489</v>
      </c>
      <c r="DA1298" s="33">
        <v>4.41113047E9</v>
      </c>
      <c r="DB1298" s="33">
        <v>2.0</v>
      </c>
      <c r="DC1298" s="33" t="s">
        <v>183</v>
      </c>
      <c r="DD1298" s="33">
        <v>2023.0</v>
      </c>
      <c r="DE1298" s="33" t="s">
        <v>184</v>
      </c>
      <c r="DF1298" s="33"/>
      <c r="DG1298" s="33" t="s">
        <v>185</v>
      </c>
      <c r="DH1298" s="33" t="s">
        <v>186</v>
      </c>
      <c r="DI1298" s="5"/>
      <c r="DJ1298" s="5"/>
    </row>
    <row r="1299">
      <c r="A1299" s="33" t="s">
        <v>8374</v>
      </c>
      <c r="B1299" s="34">
        <v>44956.0</v>
      </c>
      <c r="C1299" s="35" t="s">
        <v>137</v>
      </c>
      <c r="D1299" s="35" t="s">
        <v>139</v>
      </c>
      <c r="E1299" s="35" t="s">
        <v>142</v>
      </c>
      <c r="F1299" s="36" t="s">
        <v>144</v>
      </c>
      <c r="G1299" s="33" t="s">
        <v>8375</v>
      </c>
      <c r="H1299" s="33" t="s">
        <v>8376</v>
      </c>
      <c r="I1299" s="33" t="s">
        <v>391</v>
      </c>
      <c r="J1299" s="33" t="s">
        <v>350</v>
      </c>
      <c r="K1299" s="35" t="s">
        <v>421</v>
      </c>
      <c r="L1299" s="33" t="s">
        <v>1255</v>
      </c>
      <c r="M1299" s="5"/>
      <c r="N1299" s="33" t="s">
        <v>423</v>
      </c>
      <c r="O1299" s="5"/>
      <c r="P1299" s="35" t="s">
        <v>153</v>
      </c>
      <c r="Q1299" s="35" t="s">
        <v>423</v>
      </c>
      <c r="R1299" s="33">
        <v>76516.0</v>
      </c>
      <c r="S1299" s="37"/>
      <c r="T1299" s="33"/>
      <c r="U1299" s="33">
        <v>6.82</v>
      </c>
      <c r="V1299" s="33" t="s">
        <v>154</v>
      </c>
      <c r="W1299" s="33"/>
      <c r="X1299" s="33"/>
      <c r="Y1299" s="5"/>
      <c r="Z1299" s="5"/>
      <c r="AA1299" s="33">
        <v>1.0</v>
      </c>
      <c r="AB1299" s="33">
        <v>1.0</v>
      </c>
      <c r="AC1299" s="33"/>
      <c r="AD1299" s="5"/>
      <c r="AE1299" s="5"/>
      <c r="AF1299" s="5"/>
      <c r="AG1299" s="16"/>
      <c r="AH1299" s="38">
        <f t="shared" si="1"/>
        <v>1</v>
      </c>
      <c r="AI1299" s="39" t="str">
        <f t="shared" si="2"/>
        <v/>
      </c>
      <c r="AJ1299" s="37" t="str">
        <f t="shared" si="3"/>
        <v/>
      </c>
      <c r="AK1299" s="41" t="str">
        <f t="shared" si="4"/>
        <v/>
      </c>
      <c r="AL1299" s="35" t="s">
        <v>153</v>
      </c>
      <c r="AM1299" s="33" t="s">
        <v>423</v>
      </c>
      <c r="AN1299" s="33" t="s">
        <v>423</v>
      </c>
      <c r="AO1299" s="41"/>
      <c r="AP1299" s="33" t="s">
        <v>169</v>
      </c>
      <c r="AQ1299" s="33" t="s">
        <v>170</v>
      </c>
      <c r="AR1299" s="33">
        <v>300.0</v>
      </c>
      <c r="AS1299" s="42"/>
      <c r="AT1299" s="42"/>
      <c r="AU1299" s="42"/>
      <c r="AV1299" s="42"/>
      <c r="AW1299" s="42"/>
      <c r="AX1299" s="5"/>
      <c r="AY1299" s="33"/>
      <c r="AZ1299" s="33" t="s">
        <v>8377</v>
      </c>
      <c r="BA1299" s="5"/>
      <c r="BB1299" s="5"/>
      <c r="BC1299" s="5" t="s">
        <v>8378</v>
      </c>
      <c r="BD1299" s="33" t="s">
        <v>173</v>
      </c>
      <c r="BE1299" s="41"/>
      <c r="BF1299" s="35"/>
      <c r="BG1299" s="33" t="s">
        <v>169</v>
      </c>
      <c r="BH1299" s="5"/>
      <c r="BI1299" s="33">
        <v>300.0</v>
      </c>
      <c r="BJ1299" s="33" t="s">
        <v>170</v>
      </c>
      <c r="BK1299" s="5"/>
      <c r="BL1299" s="5">
        <f t="shared" si="5"/>
        <v>3994.5</v>
      </c>
      <c r="BM1299" s="5"/>
      <c r="BN1299" s="5"/>
      <c r="BO1299" s="42">
        <f t="shared" si="6"/>
        <v>3994.5</v>
      </c>
      <c r="BP1299" s="44"/>
      <c r="BQ1299" s="45"/>
      <c r="BR1299" s="47"/>
      <c r="BS1299" s="45"/>
      <c r="BT1299" s="37"/>
      <c r="BU1299" s="5"/>
      <c r="BV1299" s="38"/>
      <c r="BW1299" s="48"/>
      <c r="BX1299" s="44"/>
      <c r="BY1299" s="44"/>
      <c r="BZ1299" s="33" t="s">
        <v>131</v>
      </c>
      <c r="CA1299" s="5"/>
      <c r="CB1299" s="5"/>
      <c r="CC1299" s="33" t="s">
        <v>177</v>
      </c>
      <c r="CD1299" s="5"/>
      <c r="CE1299" s="5"/>
      <c r="CF1299" s="33" t="s">
        <v>178</v>
      </c>
      <c r="CG1299" s="33" t="s">
        <v>8379</v>
      </c>
      <c r="CH1299" s="5"/>
      <c r="CI1299" s="5"/>
      <c r="CJ1299" s="5"/>
      <c r="CK1299" s="33"/>
      <c r="CL1299" s="49">
        <v>44995.0</v>
      </c>
      <c r="CM1299" s="33" t="s">
        <v>180</v>
      </c>
      <c r="CN1299" s="5"/>
      <c r="CO1299" s="33">
        <v>2.0</v>
      </c>
      <c r="CP1299" s="33" t="s">
        <v>181</v>
      </c>
      <c r="CQ1299" s="50" t="str">
        <f t="shared" si="7"/>
        <v>06/04/1942</v>
      </c>
      <c r="CR1299" s="33" t="s">
        <v>243</v>
      </c>
      <c r="CS1299" s="33">
        <v>4.0</v>
      </c>
      <c r="CT1299" s="33">
        <v>5.0</v>
      </c>
      <c r="CU1299" s="33">
        <v>28.0</v>
      </c>
      <c r="CV1299" s="33">
        <v>2030.0</v>
      </c>
      <c r="CW1299" s="5"/>
      <c r="CX1299" s="5"/>
      <c r="CY1299" s="33">
        <v>-99.829118</v>
      </c>
      <c r="CZ1299" s="33">
        <v>20.711497</v>
      </c>
      <c r="DA1299" s="33">
        <v>4.411212937E9</v>
      </c>
      <c r="DB1299" s="33">
        <v>2.0</v>
      </c>
      <c r="DC1299" s="33" t="s">
        <v>183</v>
      </c>
      <c r="DD1299" s="33">
        <v>2023.0</v>
      </c>
      <c r="DE1299" s="33" t="s">
        <v>184</v>
      </c>
      <c r="DF1299" s="33"/>
      <c r="DG1299" s="33" t="s">
        <v>185</v>
      </c>
      <c r="DH1299" s="33" t="s">
        <v>186</v>
      </c>
      <c r="DI1299" s="5"/>
      <c r="DJ1299" s="5"/>
    </row>
    <row r="1300">
      <c r="A1300" s="33" t="s">
        <v>8380</v>
      </c>
      <c r="B1300" s="34">
        <v>44956.0</v>
      </c>
      <c r="C1300" s="35" t="s">
        <v>137</v>
      </c>
      <c r="D1300" s="35" t="s">
        <v>139</v>
      </c>
      <c r="E1300" s="35" t="s">
        <v>142</v>
      </c>
      <c r="F1300" s="36" t="s">
        <v>144</v>
      </c>
      <c r="G1300" s="33" t="s">
        <v>8381</v>
      </c>
      <c r="H1300" s="33" t="s">
        <v>8382</v>
      </c>
      <c r="I1300" s="33" t="s">
        <v>391</v>
      </c>
      <c r="J1300" s="33" t="s">
        <v>392</v>
      </c>
      <c r="K1300" s="35" t="s">
        <v>421</v>
      </c>
      <c r="L1300" s="33" t="s">
        <v>1255</v>
      </c>
      <c r="M1300" s="5"/>
      <c r="N1300" s="33" t="s">
        <v>423</v>
      </c>
      <c r="O1300" s="5"/>
      <c r="P1300" s="35" t="s">
        <v>153</v>
      </c>
      <c r="Q1300" s="35" t="s">
        <v>423</v>
      </c>
      <c r="R1300" s="33">
        <v>76516.0</v>
      </c>
      <c r="S1300" s="37"/>
      <c r="T1300" s="33"/>
      <c r="U1300" s="33">
        <v>4.82</v>
      </c>
      <c r="V1300" s="33" t="s">
        <v>154</v>
      </c>
      <c r="W1300" s="33"/>
      <c r="X1300" s="33"/>
      <c r="Y1300" s="5"/>
      <c r="Z1300" s="5"/>
      <c r="AA1300" s="33">
        <v>1.0</v>
      </c>
      <c r="AB1300" s="33"/>
      <c r="AC1300" s="33">
        <v>1.0</v>
      </c>
      <c r="AD1300" s="5"/>
      <c r="AE1300" s="5"/>
      <c r="AF1300" s="5"/>
      <c r="AG1300" s="16"/>
      <c r="AH1300" s="38" t="str">
        <f t="shared" si="1"/>
        <v/>
      </c>
      <c r="AI1300" s="39">
        <f t="shared" si="2"/>
        <v>1</v>
      </c>
      <c r="AJ1300" s="37" t="str">
        <f t="shared" si="3"/>
        <v/>
      </c>
      <c r="AK1300" s="41" t="str">
        <f t="shared" si="4"/>
        <v/>
      </c>
      <c r="AL1300" s="35" t="s">
        <v>153</v>
      </c>
      <c r="AM1300" s="33" t="s">
        <v>423</v>
      </c>
      <c r="AN1300" s="33" t="s">
        <v>423</v>
      </c>
      <c r="AO1300" s="41"/>
      <c r="AP1300" s="33" t="s">
        <v>169</v>
      </c>
      <c r="AQ1300" s="33" t="s">
        <v>170</v>
      </c>
      <c r="AR1300" s="33">
        <v>300.0</v>
      </c>
      <c r="AS1300" s="42"/>
      <c r="AT1300" s="42"/>
      <c r="AU1300" s="42"/>
      <c r="AV1300" s="42"/>
      <c r="AW1300" s="42"/>
      <c r="AX1300" s="5"/>
      <c r="AY1300" s="33"/>
      <c r="AZ1300" s="33" t="s">
        <v>8383</v>
      </c>
      <c r="BA1300" s="5"/>
      <c r="BB1300" s="5"/>
      <c r="BC1300" s="5" t="s">
        <v>8384</v>
      </c>
      <c r="BD1300" s="33" t="s">
        <v>173</v>
      </c>
      <c r="BE1300" s="41"/>
      <c r="BF1300" s="35"/>
      <c r="BG1300" s="33" t="s">
        <v>169</v>
      </c>
      <c r="BH1300" s="5"/>
      <c r="BI1300" s="33">
        <v>300.0</v>
      </c>
      <c r="BJ1300" s="33" t="s">
        <v>170</v>
      </c>
      <c r="BK1300" s="5"/>
      <c r="BL1300" s="5">
        <f t="shared" si="5"/>
        <v>3994.5</v>
      </c>
      <c r="BM1300" s="5"/>
      <c r="BN1300" s="5"/>
      <c r="BO1300" s="42">
        <f t="shared" si="6"/>
        <v>3994.5</v>
      </c>
      <c r="BP1300" s="44"/>
      <c r="BQ1300" s="45"/>
      <c r="BR1300" s="47"/>
      <c r="BS1300" s="45"/>
      <c r="BT1300" s="37"/>
      <c r="BU1300" s="5"/>
      <c r="BV1300" s="38"/>
      <c r="BW1300" s="48"/>
      <c r="BX1300" s="44"/>
      <c r="BY1300" s="44"/>
      <c r="BZ1300" s="33" t="s">
        <v>131</v>
      </c>
      <c r="CA1300" s="5"/>
      <c r="CB1300" s="5"/>
      <c r="CC1300" s="33" t="s">
        <v>177</v>
      </c>
      <c r="CD1300" s="5"/>
      <c r="CE1300" s="5"/>
      <c r="CF1300" s="33" t="s">
        <v>178</v>
      </c>
      <c r="CG1300" s="33" t="s">
        <v>8385</v>
      </c>
      <c r="CH1300" s="5"/>
      <c r="CI1300" s="5"/>
      <c r="CJ1300" s="5"/>
      <c r="CK1300" s="33"/>
      <c r="CL1300" s="49">
        <v>44995.0</v>
      </c>
      <c r="CM1300" s="33" t="s">
        <v>180</v>
      </c>
      <c r="CN1300" s="5"/>
      <c r="CO1300" s="33">
        <v>2.0</v>
      </c>
      <c r="CP1300" s="33" t="s">
        <v>181</v>
      </c>
      <c r="CQ1300" s="50" t="str">
        <f t="shared" si="7"/>
        <v>10/05/1946</v>
      </c>
      <c r="CR1300" s="33" t="s">
        <v>182</v>
      </c>
      <c r="CS1300" s="33">
        <v>4.0</v>
      </c>
      <c r="CT1300" s="33">
        <v>5.0</v>
      </c>
      <c r="CU1300" s="33">
        <v>28.0</v>
      </c>
      <c r="CV1300" s="33">
        <v>2030.0</v>
      </c>
      <c r="CW1300" s="5"/>
      <c r="CX1300" s="5"/>
      <c r="CY1300" s="33">
        <v>-99.829118</v>
      </c>
      <c r="CZ1300" s="33">
        <v>20.711497</v>
      </c>
      <c r="DA1300" s="33">
        <v>4.411006115E9</v>
      </c>
      <c r="DB1300" s="33">
        <v>2.0</v>
      </c>
      <c r="DC1300" s="33" t="s">
        <v>183</v>
      </c>
      <c r="DD1300" s="33">
        <v>2023.0</v>
      </c>
      <c r="DE1300" s="33" t="s">
        <v>184</v>
      </c>
      <c r="DF1300" s="33"/>
      <c r="DG1300" s="33" t="s">
        <v>185</v>
      </c>
      <c r="DH1300" s="33" t="s">
        <v>186</v>
      </c>
      <c r="DI1300" s="5"/>
      <c r="DJ1300" s="5"/>
    </row>
    <row r="1301">
      <c r="A1301" s="33" t="s">
        <v>8386</v>
      </c>
      <c r="B1301" s="34">
        <v>44956.0</v>
      </c>
      <c r="C1301" s="35" t="s">
        <v>137</v>
      </c>
      <c r="D1301" s="35" t="s">
        <v>139</v>
      </c>
      <c r="E1301" s="35" t="s">
        <v>142</v>
      </c>
      <c r="F1301" s="36" t="s">
        <v>144</v>
      </c>
      <c r="G1301" s="33" t="s">
        <v>8387</v>
      </c>
      <c r="H1301" s="33" t="s">
        <v>1269</v>
      </c>
      <c r="I1301" s="33" t="s">
        <v>1580</v>
      </c>
      <c r="J1301" s="33" t="s">
        <v>407</v>
      </c>
      <c r="K1301" s="35" t="s">
        <v>421</v>
      </c>
      <c r="L1301" s="33" t="s">
        <v>1759</v>
      </c>
      <c r="M1301" s="5"/>
      <c r="N1301" s="33" t="s">
        <v>423</v>
      </c>
      <c r="O1301" s="5"/>
      <c r="P1301" s="35" t="s">
        <v>153</v>
      </c>
      <c r="Q1301" s="35" t="s">
        <v>423</v>
      </c>
      <c r="R1301" s="33">
        <v>76516.0</v>
      </c>
      <c r="S1301" s="37"/>
      <c r="T1301" s="33"/>
      <c r="U1301" s="33">
        <v>5.69</v>
      </c>
      <c r="V1301" s="33" t="s">
        <v>154</v>
      </c>
      <c r="W1301" s="33"/>
      <c r="X1301" s="33"/>
      <c r="Y1301" s="5"/>
      <c r="Z1301" s="5"/>
      <c r="AA1301" s="33">
        <v>1.0</v>
      </c>
      <c r="AB1301" s="33"/>
      <c r="AC1301" s="33">
        <v>1.0</v>
      </c>
      <c r="AD1301" s="5"/>
      <c r="AE1301" s="5"/>
      <c r="AF1301" s="5"/>
      <c r="AG1301" s="16"/>
      <c r="AH1301" s="38" t="str">
        <f t="shared" si="1"/>
        <v/>
      </c>
      <c r="AI1301" s="39" t="str">
        <f t="shared" si="2"/>
        <v/>
      </c>
      <c r="AJ1301" s="37" t="str">
        <f t="shared" si="3"/>
        <v/>
      </c>
      <c r="AK1301" s="41" t="str">
        <f t="shared" si="4"/>
        <v/>
      </c>
      <c r="AL1301" s="35" t="s">
        <v>153</v>
      </c>
      <c r="AM1301" s="33" t="s">
        <v>423</v>
      </c>
      <c r="AN1301" s="33" t="s">
        <v>423</v>
      </c>
      <c r="AO1301" s="41"/>
      <c r="AP1301" s="33" t="s">
        <v>169</v>
      </c>
      <c r="AQ1301" s="33" t="s">
        <v>170</v>
      </c>
      <c r="AR1301" s="33">
        <v>300.0</v>
      </c>
      <c r="AS1301" s="42"/>
      <c r="AT1301" s="42"/>
      <c r="AU1301" s="42"/>
      <c r="AV1301" s="42"/>
      <c r="AW1301" s="42"/>
      <c r="AX1301" s="5"/>
      <c r="AY1301" s="33"/>
      <c r="AZ1301" s="33" t="s">
        <v>8388</v>
      </c>
      <c r="BA1301" s="5"/>
      <c r="BB1301" s="5"/>
      <c r="BC1301" s="5" t="s">
        <v>8389</v>
      </c>
      <c r="BD1301" s="33" t="s">
        <v>173</v>
      </c>
      <c r="BE1301" s="41"/>
      <c r="BF1301" s="35"/>
      <c r="BG1301" s="33" t="s">
        <v>169</v>
      </c>
      <c r="BH1301" s="5"/>
      <c r="BI1301" s="33">
        <v>300.0</v>
      </c>
      <c r="BJ1301" s="33" t="s">
        <v>170</v>
      </c>
      <c r="BK1301" s="5"/>
      <c r="BL1301" s="5">
        <f t="shared" si="5"/>
        <v>3994.5</v>
      </c>
      <c r="BM1301" s="5"/>
      <c r="BN1301" s="5"/>
      <c r="BO1301" s="42">
        <f t="shared" si="6"/>
        <v>3994.5</v>
      </c>
      <c r="BP1301" s="44"/>
      <c r="BQ1301" s="45"/>
      <c r="BR1301" s="47"/>
      <c r="BS1301" s="45"/>
      <c r="BT1301" s="37"/>
      <c r="BU1301" s="5"/>
      <c r="BV1301" s="38"/>
      <c r="BW1301" s="48"/>
      <c r="BX1301" s="44"/>
      <c r="BY1301" s="44"/>
      <c r="BZ1301" s="33" t="s">
        <v>131</v>
      </c>
      <c r="CA1301" s="5"/>
      <c r="CB1301" s="5"/>
      <c r="CC1301" s="33" t="s">
        <v>177</v>
      </c>
      <c r="CD1301" s="5"/>
      <c r="CE1301" s="5"/>
      <c r="CF1301" s="33" t="s">
        <v>178</v>
      </c>
      <c r="CG1301" s="33" t="s">
        <v>8390</v>
      </c>
      <c r="CH1301" s="5"/>
      <c r="CI1301" s="5"/>
      <c r="CJ1301" s="5"/>
      <c r="CK1301" s="33"/>
      <c r="CL1301" s="49">
        <v>44995.0</v>
      </c>
      <c r="CM1301" s="33" t="s">
        <v>180</v>
      </c>
      <c r="CN1301" s="5"/>
      <c r="CO1301" s="33">
        <v>2.0</v>
      </c>
      <c r="CP1301" s="33" t="s">
        <v>181</v>
      </c>
      <c r="CQ1301" s="50" t="str">
        <f t="shared" si="7"/>
        <v>25/09/1978</v>
      </c>
      <c r="CR1301" s="33" t="s">
        <v>182</v>
      </c>
      <c r="CS1301" s="33">
        <v>4.0</v>
      </c>
      <c r="CT1301" s="33">
        <v>5.0</v>
      </c>
      <c r="CU1301" s="33">
        <v>28.0</v>
      </c>
      <c r="CV1301" s="33">
        <v>2030.0</v>
      </c>
      <c r="CW1301" s="5"/>
      <c r="CX1301" s="5"/>
      <c r="CY1301" s="33">
        <v>-99.829709</v>
      </c>
      <c r="CZ1301" s="33">
        <v>20.711508</v>
      </c>
      <c r="DA1301" s="33">
        <v>4.411209082E9</v>
      </c>
      <c r="DB1301" s="33">
        <v>2.0</v>
      </c>
      <c r="DC1301" s="33" t="s">
        <v>183</v>
      </c>
      <c r="DD1301" s="33">
        <v>2023.0</v>
      </c>
      <c r="DE1301" s="33" t="s">
        <v>184</v>
      </c>
      <c r="DF1301" s="33"/>
      <c r="DG1301" s="33" t="s">
        <v>185</v>
      </c>
      <c r="DH1301" s="33" t="s">
        <v>186</v>
      </c>
      <c r="DI1301" s="5"/>
      <c r="DJ1301" s="5"/>
    </row>
    <row r="1302">
      <c r="A1302" s="33" t="s">
        <v>8391</v>
      </c>
      <c r="B1302" s="34">
        <v>44956.0</v>
      </c>
      <c r="C1302" s="35" t="s">
        <v>137</v>
      </c>
      <c r="D1302" s="35" t="s">
        <v>139</v>
      </c>
      <c r="E1302" s="35" t="s">
        <v>142</v>
      </c>
      <c r="F1302" s="36" t="s">
        <v>144</v>
      </c>
      <c r="G1302" s="33" t="s">
        <v>8392</v>
      </c>
      <c r="H1302" s="33" t="s">
        <v>1713</v>
      </c>
      <c r="I1302" s="33" t="s">
        <v>1580</v>
      </c>
      <c r="J1302" s="33" t="s">
        <v>1580</v>
      </c>
      <c r="K1302" s="35" t="s">
        <v>421</v>
      </c>
      <c r="L1302" s="33" t="s">
        <v>8393</v>
      </c>
      <c r="M1302" s="5"/>
      <c r="N1302" s="33" t="s">
        <v>423</v>
      </c>
      <c r="O1302" s="5"/>
      <c r="P1302" s="35" t="s">
        <v>153</v>
      </c>
      <c r="Q1302" s="35" t="s">
        <v>423</v>
      </c>
      <c r="R1302" s="33">
        <v>76516.0</v>
      </c>
      <c r="S1302" s="37"/>
      <c r="T1302" s="33"/>
      <c r="U1302" s="33">
        <v>6.19</v>
      </c>
      <c r="V1302" s="33" t="s">
        <v>154</v>
      </c>
      <c r="W1302" s="33"/>
      <c r="X1302" s="33"/>
      <c r="Y1302" s="5"/>
      <c r="Z1302" s="5"/>
      <c r="AA1302" s="33">
        <v>1.0</v>
      </c>
      <c r="AB1302" s="33"/>
      <c r="AC1302" s="33">
        <v>1.0</v>
      </c>
      <c r="AD1302" s="5"/>
      <c r="AE1302" s="5"/>
      <c r="AF1302" s="5"/>
      <c r="AG1302" s="16"/>
      <c r="AH1302" s="38" t="str">
        <f t="shared" si="1"/>
        <v/>
      </c>
      <c r="AI1302" s="39">
        <f t="shared" si="2"/>
        <v>1</v>
      </c>
      <c r="AJ1302" s="37" t="str">
        <f t="shared" si="3"/>
        <v/>
      </c>
      <c r="AK1302" s="41" t="str">
        <f t="shared" si="4"/>
        <v/>
      </c>
      <c r="AL1302" s="35" t="s">
        <v>153</v>
      </c>
      <c r="AM1302" s="33" t="s">
        <v>423</v>
      </c>
      <c r="AN1302" s="33" t="s">
        <v>423</v>
      </c>
      <c r="AO1302" s="41"/>
      <c r="AP1302" s="33" t="s">
        <v>169</v>
      </c>
      <c r="AQ1302" s="33" t="s">
        <v>170</v>
      </c>
      <c r="AR1302" s="33">
        <v>300.0</v>
      </c>
      <c r="AS1302" s="42"/>
      <c r="AT1302" s="42"/>
      <c r="AU1302" s="42"/>
      <c r="AV1302" s="42"/>
      <c r="AW1302" s="42"/>
      <c r="AX1302" s="5"/>
      <c r="AY1302" s="33"/>
      <c r="AZ1302" s="33" t="s">
        <v>8394</v>
      </c>
      <c r="BA1302" s="5"/>
      <c r="BB1302" s="5"/>
      <c r="BC1302" s="5" t="s">
        <v>8395</v>
      </c>
      <c r="BD1302" s="33" t="s">
        <v>173</v>
      </c>
      <c r="BE1302" s="41"/>
      <c r="BF1302" s="35"/>
      <c r="BG1302" s="33" t="s">
        <v>169</v>
      </c>
      <c r="BH1302" s="5"/>
      <c r="BI1302" s="33">
        <v>300.0</v>
      </c>
      <c r="BJ1302" s="33" t="s">
        <v>170</v>
      </c>
      <c r="BK1302" s="5"/>
      <c r="BL1302" s="5">
        <f t="shared" si="5"/>
        <v>3994.5</v>
      </c>
      <c r="BM1302" s="5"/>
      <c r="BN1302" s="5"/>
      <c r="BO1302" s="42">
        <f t="shared" si="6"/>
        <v>3994.5</v>
      </c>
      <c r="BP1302" s="44"/>
      <c r="BQ1302" s="45"/>
      <c r="BR1302" s="47"/>
      <c r="BS1302" s="45"/>
      <c r="BT1302" s="37"/>
      <c r="BU1302" s="5"/>
      <c r="BV1302" s="38"/>
      <c r="BW1302" s="48"/>
      <c r="BX1302" s="44"/>
      <c r="BY1302" s="44"/>
      <c r="BZ1302" s="33" t="s">
        <v>131</v>
      </c>
      <c r="CA1302" s="5"/>
      <c r="CB1302" s="5"/>
      <c r="CC1302" s="33" t="s">
        <v>177</v>
      </c>
      <c r="CD1302" s="5"/>
      <c r="CE1302" s="5"/>
      <c r="CF1302" s="33" t="s">
        <v>178</v>
      </c>
      <c r="CG1302" s="33" t="s">
        <v>8396</v>
      </c>
      <c r="CH1302" s="5"/>
      <c r="CI1302" s="5"/>
      <c r="CJ1302" s="5"/>
      <c r="CK1302" s="33"/>
      <c r="CL1302" s="49">
        <v>44995.0</v>
      </c>
      <c r="CM1302" s="33" t="s">
        <v>180</v>
      </c>
      <c r="CN1302" s="5"/>
      <c r="CO1302" s="33">
        <v>2.0</v>
      </c>
      <c r="CP1302" s="33" t="s">
        <v>181</v>
      </c>
      <c r="CQ1302" s="50" t="str">
        <f t="shared" si="7"/>
        <v>27/06/1952</v>
      </c>
      <c r="CR1302" s="33" t="s">
        <v>182</v>
      </c>
      <c r="CS1302" s="33">
        <v>4.0</v>
      </c>
      <c r="CT1302" s="33">
        <v>5.0</v>
      </c>
      <c r="CU1302" s="33">
        <v>28.0</v>
      </c>
      <c r="CV1302" s="33">
        <v>2030.0</v>
      </c>
      <c r="CW1302" s="5"/>
      <c r="CX1302" s="5"/>
      <c r="CY1302" s="33">
        <v>-99.830405</v>
      </c>
      <c r="CZ1302" s="33">
        <v>20.712625</v>
      </c>
      <c r="DA1302" s="33">
        <v>4.4219266E9</v>
      </c>
      <c r="DB1302" s="33">
        <v>1.0</v>
      </c>
      <c r="DC1302" s="33" t="s">
        <v>183</v>
      </c>
      <c r="DD1302" s="33">
        <v>2023.0</v>
      </c>
      <c r="DE1302" s="33" t="s">
        <v>184</v>
      </c>
      <c r="DF1302" s="33"/>
      <c r="DG1302" s="33" t="s">
        <v>185</v>
      </c>
      <c r="DH1302" s="33" t="s">
        <v>186</v>
      </c>
      <c r="DI1302" s="5"/>
      <c r="DJ1302" s="5"/>
    </row>
    <row r="1303">
      <c r="A1303" s="33" t="s">
        <v>8397</v>
      </c>
      <c r="B1303" s="34">
        <v>44956.0</v>
      </c>
      <c r="C1303" s="35" t="s">
        <v>137</v>
      </c>
      <c r="D1303" s="35" t="s">
        <v>139</v>
      </c>
      <c r="E1303" s="35" t="s">
        <v>142</v>
      </c>
      <c r="F1303" s="36" t="s">
        <v>144</v>
      </c>
      <c r="G1303" s="33" t="s">
        <v>8398</v>
      </c>
      <c r="H1303" s="33" t="s">
        <v>8399</v>
      </c>
      <c r="I1303" s="33" t="s">
        <v>1580</v>
      </c>
      <c r="J1303" s="33" t="s">
        <v>407</v>
      </c>
      <c r="K1303" s="35" t="s">
        <v>421</v>
      </c>
      <c r="L1303" s="33" t="s">
        <v>1914</v>
      </c>
      <c r="M1303" s="5"/>
      <c r="N1303" s="33" t="s">
        <v>423</v>
      </c>
      <c r="O1303" s="5"/>
      <c r="P1303" s="35" t="s">
        <v>153</v>
      </c>
      <c r="Q1303" s="35" t="s">
        <v>423</v>
      </c>
      <c r="R1303" s="33">
        <v>76516.0</v>
      </c>
      <c r="S1303" s="37"/>
      <c r="T1303" s="33"/>
      <c r="U1303" s="33">
        <v>4.68</v>
      </c>
      <c r="V1303" s="33" t="s">
        <v>154</v>
      </c>
      <c r="W1303" s="33"/>
      <c r="X1303" s="33"/>
      <c r="Y1303" s="5"/>
      <c r="Z1303" s="5"/>
      <c r="AA1303" s="33">
        <v>1.0</v>
      </c>
      <c r="AB1303" s="33"/>
      <c r="AC1303" s="33">
        <v>1.0</v>
      </c>
      <c r="AD1303" s="5"/>
      <c r="AE1303" s="5"/>
      <c r="AF1303" s="5"/>
      <c r="AG1303" s="16"/>
      <c r="AH1303" s="38" t="str">
        <f t="shared" si="1"/>
        <v/>
      </c>
      <c r="AI1303" s="39">
        <f t="shared" si="2"/>
        <v>1</v>
      </c>
      <c r="AJ1303" s="37" t="str">
        <f t="shared" si="3"/>
        <v/>
      </c>
      <c r="AK1303" s="41" t="str">
        <f t="shared" si="4"/>
        <v/>
      </c>
      <c r="AL1303" s="35" t="s">
        <v>153</v>
      </c>
      <c r="AM1303" s="33" t="s">
        <v>423</v>
      </c>
      <c r="AN1303" s="33" t="s">
        <v>423</v>
      </c>
      <c r="AO1303" s="41"/>
      <c r="AP1303" s="33" t="s">
        <v>169</v>
      </c>
      <c r="AQ1303" s="33" t="s">
        <v>170</v>
      </c>
      <c r="AR1303" s="33">
        <v>300.0</v>
      </c>
      <c r="AS1303" s="42"/>
      <c r="AT1303" s="42"/>
      <c r="AU1303" s="42"/>
      <c r="AV1303" s="42"/>
      <c r="AW1303" s="42"/>
      <c r="AX1303" s="5"/>
      <c r="AY1303" s="33"/>
      <c r="AZ1303" s="33" t="s">
        <v>8400</v>
      </c>
      <c r="BA1303" s="5"/>
      <c r="BB1303" s="5"/>
      <c r="BC1303" s="5" t="s">
        <v>8401</v>
      </c>
      <c r="BD1303" s="33" t="s">
        <v>173</v>
      </c>
      <c r="BE1303" s="41"/>
      <c r="BF1303" s="35"/>
      <c r="BG1303" s="33" t="s">
        <v>169</v>
      </c>
      <c r="BH1303" s="5"/>
      <c r="BI1303" s="33">
        <v>300.0</v>
      </c>
      <c r="BJ1303" s="33" t="s">
        <v>170</v>
      </c>
      <c r="BK1303" s="5"/>
      <c r="BL1303" s="5">
        <f t="shared" si="5"/>
        <v>3994.5</v>
      </c>
      <c r="BM1303" s="5"/>
      <c r="BN1303" s="5"/>
      <c r="BO1303" s="42">
        <f t="shared" si="6"/>
        <v>3994.5</v>
      </c>
      <c r="BP1303" s="44"/>
      <c r="BQ1303" s="45"/>
      <c r="BR1303" s="47"/>
      <c r="BS1303" s="45"/>
      <c r="BT1303" s="37"/>
      <c r="BU1303" s="5"/>
      <c r="BV1303" s="38"/>
      <c r="BW1303" s="48"/>
      <c r="BX1303" s="44"/>
      <c r="BY1303" s="44"/>
      <c r="BZ1303" s="33" t="s">
        <v>131</v>
      </c>
      <c r="CA1303" s="5"/>
      <c r="CB1303" s="5"/>
      <c r="CC1303" s="33" t="s">
        <v>177</v>
      </c>
      <c r="CD1303" s="5"/>
      <c r="CE1303" s="5"/>
      <c r="CF1303" s="33" t="s">
        <v>178</v>
      </c>
      <c r="CG1303" s="33" t="s">
        <v>8402</v>
      </c>
      <c r="CH1303" s="5"/>
      <c r="CI1303" s="5"/>
      <c r="CJ1303" s="5"/>
      <c r="CK1303" s="33"/>
      <c r="CL1303" s="49">
        <v>44995.0</v>
      </c>
      <c r="CM1303" s="33" t="s">
        <v>180</v>
      </c>
      <c r="CN1303" s="5"/>
      <c r="CO1303" s="33">
        <v>2.0</v>
      </c>
      <c r="CP1303" s="33" t="s">
        <v>181</v>
      </c>
      <c r="CQ1303" s="50" t="str">
        <f t="shared" si="7"/>
        <v>28/08/1965</v>
      </c>
      <c r="CR1303" s="33" t="s">
        <v>182</v>
      </c>
      <c r="CS1303" s="33">
        <v>4.0</v>
      </c>
      <c r="CT1303" s="33">
        <v>5.0</v>
      </c>
      <c r="CU1303" s="33">
        <v>28.0</v>
      </c>
      <c r="CV1303" s="33">
        <v>2030.0</v>
      </c>
      <c r="CW1303" s="5"/>
      <c r="CX1303" s="5"/>
      <c r="CY1303" s="33">
        <v>-99.83123</v>
      </c>
      <c r="CZ1303" s="33">
        <v>20.711239</v>
      </c>
      <c r="DA1303" s="33">
        <v>4.4120578E9</v>
      </c>
      <c r="DB1303" s="33">
        <v>2.0</v>
      </c>
      <c r="DC1303" s="33" t="s">
        <v>183</v>
      </c>
      <c r="DD1303" s="33">
        <v>2023.0</v>
      </c>
      <c r="DE1303" s="33" t="s">
        <v>184</v>
      </c>
      <c r="DF1303" s="33"/>
      <c r="DG1303" s="33" t="s">
        <v>185</v>
      </c>
      <c r="DH1303" s="33" t="s">
        <v>186</v>
      </c>
      <c r="DI1303" s="5"/>
      <c r="DJ1303" s="5"/>
    </row>
    <row r="1304">
      <c r="A1304" s="33" t="s">
        <v>8403</v>
      </c>
      <c r="B1304" s="34">
        <v>44956.0</v>
      </c>
      <c r="C1304" s="35" t="s">
        <v>137</v>
      </c>
      <c r="D1304" s="35" t="s">
        <v>139</v>
      </c>
      <c r="E1304" s="35" t="s">
        <v>142</v>
      </c>
      <c r="F1304" s="36" t="s">
        <v>144</v>
      </c>
      <c r="G1304" s="33" t="s">
        <v>8404</v>
      </c>
      <c r="H1304" s="33" t="s">
        <v>294</v>
      </c>
      <c r="I1304" s="33" t="s">
        <v>1580</v>
      </c>
      <c r="J1304" s="33" t="s">
        <v>149</v>
      </c>
      <c r="K1304" s="35" t="s">
        <v>421</v>
      </c>
      <c r="L1304" s="33" t="s">
        <v>221</v>
      </c>
      <c r="M1304" s="5"/>
      <c r="N1304" s="33" t="s">
        <v>423</v>
      </c>
      <c r="O1304" s="5"/>
      <c r="P1304" s="35" t="s">
        <v>153</v>
      </c>
      <c r="Q1304" s="35" t="s">
        <v>423</v>
      </c>
      <c r="R1304" s="33">
        <v>76516.0</v>
      </c>
      <c r="S1304" s="37"/>
      <c r="T1304" s="33"/>
      <c r="U1304" s="33">
        <v>5.12</v>
      </c>
      <c r="V1304" s="33" t="s">
        <v>154</v>
      </c>
      <c r="W1304" s="33"/>
      <c r="X1304" s="33"/>
      <c r="Y1304" s="5"/>
      <c r="Z1304" s="5"/>
      <c r="AA1304" s="33">
        <v>1.0</v>
      </c>
      <c r="AB1304" s="33"/>
      <c r="AC1304" s="33">
        <v>1.0</v>
      </c>
      <c r="AD1304" s="5"/>
      <c r="AE1304" s="5"/>
      <c r="AF1304" s="5"/>
      <c r="AG1304" s="16"/>
      <c r="AH1304" s="38" t="str">
        <f t="shared" si="1"/>
        <v/>
      </c>
      <c r="AI1304" s="39" t="str">
        <f t="shared" si="2"/>
        <v/>
      </c>
      <c r="AJ1304" s="37" t="str">
        <f t="shared" si="3"/>
        <v/>
      </c>
      <c r="AK1304" s="41" t="str">
        <f t="shared" si="4"/>
        <v/>
      </c>
      <c r="AL1304" s="35" t="s">
        <v>153</v>
      </c>
      <c r="AM1304" s="33" t="s">
        <v>423</v>
      </c>
      <c r="AN1304" s="33" t="s">
        <v>423</v>
      </c>
      <c r="AO1304" s="41"/>
      <c r="AP1304" s="33" t="s">
        <v>169</v>
      </c>
      <c r="AQ1304" s="33" t="s">
        <v>170</v>
      </c>
      <c r="AR1304" s="33">
        <v>300.0</v>
      </c>
      <c r="AS1304" s="42"/>
      <c r="AT1304" s="42"/>
      <c r="AU1304" s="42"/>
      <c r="AV1304" s="42"/>
      <c r="AW1304" s="42"/>
      <c r="AX1304" s="5"/>
      <c r="AY1304" s="33"/>
      <c r="AZ1304" s="33" t="s">
        <v>8405</v>
      </c>
      <c r="BA1304" s="5"/>
      <c r="BB1304" s="5"/>
      <c r="BC1304" s="5" t="s">
        <v>8406</v>
      </c>
      <c r="BD1304" s="33" t="s">
        <v>173</v>
      </c>
      <c r="BE1304" s="41"/>
      <c r="BF1304" s="35"/>
      <c r="BG1304" s="33" t="s">
        <v>169</v>
      </c>
      <c r="BH1304" s="5"/>
      <c r="BI1304" s="33">
        <v>300.0</v>
      </c>
      <c r="BJ1304" s="33" t="s">
        <v>170</v>
      </c>
      <c r="BK1304" s="5"/>
      <c r="BL1304" s="5">
        <f t="shared" si="5"/>
        <v>3994.5</v>
      </c>
      <c r="BM1304" s="5"/>
      <c r="BN1304" s="5"/>
      <c r="BO1304" s="42">
        <f t="shared" si="6"/>
        <v>3994.5</v>
      </c>
      <c r="BP1304" s="44"/>
      <c r="BQ1304" s="45"/>
      <c r="BR1304" s="47"/>
      <c r="BS1304" s="45"/>
      <c r="BT1304" s="37"/>
      <c r="BU1304" s="5"/>
      <c r="BV1304" s="38"/>
      <c r="BW1304" s="48"/>
      <c r="BX1304" s="44"/>
      <c r="BY1304" s="44"/>
      <c r="BZ1304" s="33" t="s">
        <v>131</v>
      </c>
      <c r="CA1304" s="5"/>
      <c r="CB1304" s="5"/>
      <c r="CC1304" s="33" t="s">
        <v>177</v>
      </c>
      <c r="CD1304" s="5"/>
      <c r="CE1304" s="5"/>
      <c r="CF1304" s="33" t="s">
        <v>178</v>
      </c>
      <c r="CG1304" s="33" t="s">
        <v>8407</v>
      </c>
      <c r="CH1304" s="5"/>
      <c r="CI1304" s="5"/>
      <c r="CJ1304" s="5"/>
      <c r="CK1304" s="33"/>
      <c r="CL1304" s="49">
        <v>44995.0</v>
      </c>
      <c r="CM1304" s="33" t="s">
        <v>180</v>
      </c>
      <c r="CN1304" s="5"/>
      <c r="CO1304" s="33">
        <v>2.0</v>
      </c>
      <c r="CP1304" s="33" t="s">
        <v>181</v>
      </c>
      <c r="CQ1304" s="50" t="str">
        <f t="shared" si="7"/>
        <v>06/11/1968</v>
      </c>
      <c r="CR1304" s="33" t="s">
        <v>182</v>
      </c>
      <c r="CS1304" s="33">
        <v>4.0</v>
      </c>
      <c r="CT1304" s="33">
        <v>5.0</v>
      </c>
      <c r="CU1304" s="33">
        <v>28.0</v>
      </c>
      <c r="CV1304" s="33">
        <v>2030.0</v>
      </c>
      <c r="CW1304" s="5"/>
      <c r="CX1304" s="5"/>
      <c r="CY1304" s="33">
        <v>-99.831362</v>
      </c>
      <c r="CZ1304" s="33">
        <v>20.713101</v>
      </c>
      <c r="DA1304" s="33">
        <v>4.411174614E9</v>
      </c>
      <c r="DB1304" s="33">
        <v>2.0</v>
      </c>
      <c r="DC1304" s="33" t="s">
        <v>183</v>
      </c>
      <c r="DD1304" s="33">
        <v>2023.0</v>
      </c>
      <c r="DE1304" s="33" t="s">
        <v>184</v>
      </c>
      <c r="DF1304" s="33"/>
      <c r="DG1304" s="33" t="s">
        <v>185</v>
      </c>
      <c r="DH1304" s="33" t="s">
        <v>186</v>
      </c>
      <c r="DI1304" s="5"/>
      <c r="DJ1304" s="5"/>
    </row>
    <row r="1305">
      <c r="A1305" s="33" t="s">
        <v>8408</v>
      </c>
      <c r="B1305" s="34">
        <v>44956.0</v>
      </c>
      <c r="C1305" s="35" t="s">
        <v>137</v>
      </c>
      <c r="D1305" s="35" t="s">
        <v>139</v>
      </c>
      <c r="E1305" s="35" t="s">
        <v>142</v>
      </c>
      <c r="F1305" s="36" t="s">
        <v>144</v>
      </c>
      <c r="G1305" s="33" t="s">
        <v>8409</v>
      </c>
      <c r="H1305" s="33" t="s">
        <v>3053</v>
      </c>
      <c r="I1305" s="33" t="s">
        <v>1580</v>
      </c>
      <c r="J1305" s="33" t="s">
        <v>1580</v>
      </c>
      <c r="K1305" s="35" t="s">
        <v>421</v>
      </c>
      <c r="L1305" s="33" t="s">
        <v>351</v>
      </c>
      <c r="M1305" s="5"/>
      <c r="N1305" s="33" t="s">
        <v>423</v>
      </c>
      <c r="O1305" s="5"/>
      <c r="P1305" s="35" t="s">
        <v>153</v>
      </c>
      <c r="Q1305" s="35" t="s">
        <v>423</v>
      </c>
      <c r="R1305" s="33">
        <v>76516.0</v>
      </c>
      <c r="S1305" s="37"/>
      <c r="T1305" s="33"/>
      <c r="U1305" s="33">
        <v>6.47</v>
      </c>
      <c r="V1305" s="33" t="s">
        <v>154</v>
      </c>
      <c r="W1305" s="33"/>
      <c r="X1305" s="33"/>
      <c r="Y1305" s="5"/>
      <c r="Z1305" s="5"/>
      <c r="AA1305" s="33">
        <v>1.0</v>
      </c>
      <c r="AB1305" s="33"/>
      <c r="AC1305" s="33">
        <v>1.0</v>
      </c>
      <c r="AD1305" s="5"/>
      <c r="AE1305" s="5"/>
      <c r="AF1305" s="5"/>
      <c r="AG1305" s="16"/>
      <c r="AH1305" s="38" t="str">
        <f t="shared" si="1"/>
        <v/>
      </c>
      <c r="AI1305" s="39">
        <f t="shared" si="2"/>
        <v>1</v>
      </c>
      <c r="AJ1305" s="37" t="str">
        <f t="shared" si="3"/>
        <v/>
      </c>
      <c r="AK1305" s="41" t="str">
        <f t="shared" si="4"/>
        <v/>
      </c>
      <c r="AL1305" s="35" t="s">
        <v>153</v>
      </c>
      <c r="AM1305" s="33" t="s">
        <v>423</v>
      </c>
      <c r="AN1305" s="33" t="s">
        <v>423</v>
      </c>
      <c r="AO1305" s="41"/>
      <c r="AP1305" s="33" t="s">
        <v>169</v>
      </c>
      <c r="AQ1305" s="33" t="s">
        <v>170</v>
      </c>
      <c r="AR1305" s="33">
        <v>300.0</v>
      </c>
      <c r="AS1305" s="42"/>
      <c r="AT1305" s="42"/>
      <c r="AU1305" s="42"/>
      <c r="AV1305" s="42"/>
      <c r="AW1305" s="42"/>
      <c r="AX1305" s="5"/>
      <c r="AY1305" s="33"/>
      <c r="AZ1305" s="33" t="s">
        <v>8410</v>
      </c>
      <c r="BA1305" s="5"/>
      <c r="BB1305" s="5"/>
      <c r="BC1305" s="5" t="s">
        <v>8411</v>
      </c>
      <c r="BD1305" s="33" t="s">
        <v>173</v>
      </c>
      <c r="BE1305" s="41"/>
      <c r="BF1305" s="35"/>
      <c r="BG1305" s="33" t="s">
        <v>169</v>
      </c>
      <c r="BH1305" s="5"/>
      <c r="BI1305" s="33">
        <v>300.0</v>
      </c>
      <c r="BJ1305" s="33" t="s">
        <v>170</v>
      </c>
      <c r="BK1305" s="5"/>
      <c r="BL1305" s="5">
        <f t="shared" si="5"/>
        <v>3994.5</v>
      </c>
      <c r="BM1305" s="5"/>
      <c r="BN1305" s="5"/>
      <c r="BO1305" s="42">
        <f t="shared" si="6"/>
        <v>3994.5</v>
      </c>
      <c r="BP1305" s="44"/>
      <c r="BQ1305" s="45"/>
      <c r="BR1305" s="47"/>
      <c r="BS1305" s="45"/>
      <c r="BT1305" s="37"/>
      <c r="BU1305" s="5"/>
      <c r="BV1305" s="38"/>
      <c r="BW1305" s="48"/>
      <c r="BX1305" s="44"/>
      <c r="BY1305" s="44"/>
      <c r="BZ1305" s="33" t="s">
        <v>131</v>
      </c>
      <c r="CA1305" s="5"/>
      <c r="CB1305" s="5"/>
      <c r="CC1305" s="33" t="s">
        <v>177</v>
      </c>
      <c r="CD1305" s="5"/>
      <c r="CE1305" s="5"/>
      <c r="CF1305" s="33" t="s">
        <v>178</v>
      </c>
      <c r="CG1305" s="33" t="s">
        <v>8412</v>
      </c>
      <c r="CH1305" s="5"/>
      <c r="CI1305" s="5"/>
      <c r="CJ1305" s="5"/>
      <c r="CK1305" s="33"/>
      <c r="CL1305" s="49">
        <v>44995.0</v>
      </c>
      <c r="CM1305" s="33" t="s">
        <v>180</v>
      </c>
      <c r="CN1305" s="5"/>
      <c r="CO1305" s="33">
        <v>2.0</v>
      </c>
      <c r="CP1305" s="33" t="s">
        <v>181</v>
      </c>
      <c r="CQ1305" s="50" t="str">
        <f t="shared" si="7"/>
        <v>23/03/1934</v>
      </c>
      <c r="CR1305" s="33" t="s">
        <v>182</v>
      </c>
      <c r="CS1305" s="33">
        <v>4.0</v>
      </c>
      <c r="CT1305" s="33">
        <v>5.0</v>
      </c>
      <c r="CU1305" s="33">
        <v>28.0</v>
      </c>
      <c r="CV1305" s="33">
        <v>2030.0</v>
      </c>
      <c r="CW1305" s="5"/>
      <c r="CX1305" s="5"/>
      <c r="CY1305" s="33">
        <v>-99.831333</v>
      </c>
      <c r="CZ1305" s="33">
        <v>20.712489</v>
      </c>
      <c r="DA1305" s="33">
        <v>4.412037713E9</v>
      </c>
      <c r="DB1305" s="33">
        <v>2.0</v>
      </c>
      <c r="DC1305" s="33" t="s">
        <v>183</v>
      </c>
      <c r="DD1305" s="33">
        <v>2023.0</v>
      </c>
      <c r="DE1305" s="33" t="s">
        <v>184</v>
      </c>
      <c r="DF1305" s="33"/>
      <c r="DG1305" s="33" t="s">
        <v>185</v>
      </c>
      <c r="DH1305" s="33" t="s">
        <v>186</v>
      </c>
      <c r="DI1305" s="5"/>
      <c r="DJ1305" s="5"/>
    </row>
    <row r="1306">
      <c r="A1306" s="33" t="s">
        <v>8413</v>
      </c>
      <c r="B1306" s="34">
        <v>44956.0</v>
      </c>
      <c r="C1306" s="35" t="s">
        <v>137</v>
      </c>
      <c r="D1306" s="35" t="s">
        <v>139</v>
      </c>
      <c r="E1306" s="35" t="s">
        <v>142</v>
      </c>
      <c r="F1306" s="36" t="s">
        <v>144</v>
      </c>
      <c r="G1306" s="33" t="s">
        <v>8414</v>
      </c>
      <c r="H1306" s="33" t="s">
        <v>8415</v>
      </c>
      <c r="I1306" s="33" t="s">
        <v>231</v>
      </c>
      <c r="J1306" s="33" t="s">
        <v>407</v>
      </c>
      <c r="K1306" s="35" t="s">
        <v>421</v>
      </c>
      <c r="L1306" s="33" t="s">
        <v>8416</v>
      </c>
      <c r="M1306" s="5"/>
      <c r="N1306" s="33" t="s">
        <v>423</v>
      </c>
      <c r="O1306" s="5"/>
      <c r="P1306" s="35" t="s">
        <v>153</v>
      </c>
      <c r="Q1306" s="35" t="s">
        <v>1819</v>
      </c>
      <c r="R1306" s="33">
        <v>76516.0</v>
      </c>
      <c r="S1306" s="37"/>
      <c r="T1306" s="33"/>
      <c r="U1306" s="33">
        <v>6.33</v>
      </c>
      <c r="V1306" s="33" t="s">
        <v>154</v>
      </c>
      <c r="W1306" s="33"/>
      <c r="X1306" s="33"/>
      <c r="Y1306" s="5"/>
      <c r="Z1306" s="5"/>
      <c r="AA1306" s="33">
        <v>1.0</v>
      </c>
      <c r="AB1306" s="33">
        <v>1.0</v>
      </c>
      <c r="AC1306" s="33"/>
      <c r="AD1306" s="5"/>
      <c r="AE1306" s="5"/>
      <c r="AF1306" s="5"/>
      <c r="AG1306" s="16"/>
      <c r="AH1306" s="38">
        <f t="shared" si="1"/>
        <v>1</v>
      </c>
      <c r="AI1306" s="39" t="str">
        <f t="shared" si="2"/>
        <v/>
      </c>
      <c r="AJ1306" s="37" t="str">
        <f t="shared" si="3"/>
        <v/>
      </c>
      <c r="AK1306" s="41" t="str">
        <f t="shared" si="4"/>
        <v/>
      </c>
      <c r="AL1306" s="35" t="s">
        <v>153</v>
      </c>
      <c r="AM1306" s="33" t="s">
        <v>423</v>
      </c>
      <c r="AN1306" s="33" t="s">
        <v>423</v>
      </c>
      <c r="AO1306" s="41"/>
      <c r="AP1306" s="33" t="s">
        <v>169</v>
      </c>
      <c r="AQ1306" s="33" t="s">
        <v>170</v>
      </c>
      <c r="AR1306" s="33">
        <v>300.0</v>
      </c>
      <c r="AS1306" s="42"/>
      <c r="AT1306" s="42"/>
      <c r="AU1306" s="42"/>
      <c r="AV1306" s="42"/>
      <c r="AW1306" s="42"/>
      <c r="AX1306" s="5"/>
      <c r="AY1306" s="33"/>
      <c r="AZ1306" s="33" t="s">
        <v>8417</v>
      </c>
      <c r="BA1306" s="5"/>
      <c r="BB1306" s="5"/>
      <c r="BC1306" s="5" t="s">
        <v>8418</v>
      </c>
      <c r="BD1306" s="33" t="s">
        <v>173</v>
      </c>
      <c r="BE1306" s="41"/>
      <c r="BF1306" s="35"/>
      <c r="BG1306" s="33" t="s">
        <v>169</v>
      </c>
      <c r="BH1306" s="5"/>
      <c r="BI1306" s="33">
        <v>300.0</v>
      </c>
      <c r="BJ1306" s="33" t="s">
        <v>170</v>
      </c>
      <c r="BK1306" s="5"/>
      <c r="BL1306" s="5">
        <f t="shared" si="5"/>
        <v>3994.5</v>
      </c>
      <c r="BM1306" s="5"/>
      <c r="BN1306" s="5"/>
      <c r="BO1306" s="42">
        <f t="shared" si="6"/>
        <v>3994.5</v>
      </c>
      <c r="BP1306" s="44"/>
      <c r="BQ1306" s="45"/>
      <c r="BR1306" s="47"/>
      <c r="BS1306" s="45"/>
      <c r="BT1306" s="37"/>
      <c r="BU1306" s="5"/>
      <c r="BV1306" s="38"/>
      <c r="BW1306" s="48"/>
      <c r="BX1306" s="44"/>
      <c r="BY1306" s="44"/>
      <c r="BZ1306" s="33" t="s">
        <v>131</v>
      </c>
      <c r="CA1306" s="5"/>
      <c r="CB1306" s="5"/>
      <c r="CC1306" s="33" t="s">
        <v>177</v>
      </c>
      <c r="CD1306" s="5"/>
      <c r="CE1306" s="5"/>
      <c r="CF1306" s="33" t="s">
        <v>178</v>
      </c>
      <c r="CG1306" s="33" t="s">
        <v>8419</v>
      </c>
      <c r="CH1306" s="5"/>
      <c r="CI1306" s="5"/>
      <c r="CJ1306" s="5"/>
      <c r="CK1306" s="33"/>
      <c r="CL1306" s="49">
        <v>44995.0</v>
      </c>
      <c r="CM1306" s="33" t="s">
        <v>180</v>
      </c>
      <c r="CN1306" s="5"/>
      <c r="CO1306" s="33">
        <v>2.0</v>
      </c>
      <c r="CP1306" s="33" t="s">
        <v>181</v>
      </c>
      <c r="CQ1306" s="50" t="str">
        <f t="shared" si="7"/>
        <v>18/08/1932</v>
      </c>
      <c r="CR1306" s="33" t="s">
        <v>243</v>
      </c>
      <c r="CS1306" s="33">
        <v>4.0</v>
      </c>
      <c r="CT1306" s="33">
        <v>5.0</v>
      </c>
      <c r="CU1306" s="33">
        <v>28.0</v>
      </c>
      <c r="CV1306" s="33">
        <v>1968.0</v>
      </c>
      <c r="CW1306" s="5"/>
      <c r="CX1306" s="5"/>
      <c r="CY1306" s="33">
        <v>-99.838091</v>
      </c>
      <c r="CZ1306" s="33">
        <v>20.700086</v>
      </c>
      <c r="DA1306" s="33">
        <v>4.424247793E9</v>
      </c>
      <c r="DB1306" s="33">
        <v>2.0</v>
      </c>
      <c r="DC1306" s="33" t="s">
        <v>183</v>
      </c>
      <c r="DD1306" s="33">
        <v>2023.0</v>
      </c>
      <c r="DE1306" s="33" t="s">
        <v>184</v>
      </c>
      <c r="DF1306" s="33"/>
      <c r="DG1306" s="33" t="s">
        <v>185</v>
      </c>
      <c r="DH1306" s="33" t="s">
        <v>186</v>
      </c>
      <c r="DI1306" s="5"/>
      <c r="DJ1306" s="5"/>
    </row>
    <row r="1307">
      <c r="A1307" s="33" t="s">
        <v>8420</v>
      </c>
      <c r="B1307" s="34">
        <v>44956.0</v>
      </c>
      <c r="C1307" s="35" t="s">
        <v>137</v>
      </c>
      <c r="D1307" s="35" t="s">
        <v>139</v>
      </c>
      <c r="E1307" s="35" t="s">
        <v>142</v>
      </c>
      <c r="F1307" s="36" t="s">
        <v>144</v>
      </c>
      <c r="G1307" s="33" t="s">
        <v>8421</v>
      </c>
      <c r="H1307" s="33" t="s">
        <v>8422</v>
      </c>
      <c r="I1307" s="33" t="s">
        <v>213</v>
      </c>
      <c r="J1307" s="33" t="s">
        <v>282</v>
      </c>
      <c r="K1307" s="35" t="s">
        <v>421</v>
      </c>
      <c r="L1307" s="33" t="s">
        <v>8423</v>
      </c>
      <c r="M1307" s="5"/>
      <c r="N1307" s="33" t="s">
        <v>423</v>
      </c>
      <c r="O1307" s="5"/>
      <c r="P1307" s="35" t="s">
        <v>153</v>
      </c>
      <c r="Q1307" s="35" t="s">
        <v>1819</v>
      </c>
      <c r="R1307" s="33">
        <v>76516.0</v>
      </c>
      <c r="S1307" s="37"/>
      <c r="T1307" s="33"/>
      <c r="U1307" s="33">
        <v>6.79</v>
      </c>
      <c r="V1307" s="33" t="s">
        <v>154</v>
      </c>
      <c r="W1307" s="33"/>
      <c r="X1307" s="33"/>
      <c r="Y1307" s="5"/>
      <c r="Z1307" s="5"/>
      <c r="AA1307" s="33">
        <v>1.0</v>
      </c>
      <c r="AB1307" s="33"/>
      <c r="AC1307" s="33">
        <v>1.0</v>
      </c>
      <c r="AD1307" s="5"/>
      <c r="AE1307" s="5"/>
      <c r="AF1307" s="5"/>
      <c r="AG1307" s="16"/>
      <c r="AH1307" s="38" t="str">
        <f t="shared" si="1"/>
        <v/>
      </c>
      <c r="AI1307" s="39" t="str">
        <f t="shared" si="2"/>
        <v/>
      </c>
      <c r="AJ1307" s="37" t="str">
        <f t="shared" si="3"/>
        <v/>
      </c>
      <c r="AK1307" s="41" t="str">
        <f t="shared" si="4"/>
        <v/>
      </c>
      <c r="AL1307" s="35" t="s">
        <v>153</v>
      </c>
      <c r="AM1307" s="33" t="s">
        <v>423</v>
      </c>
      <c r="AN1307" s="33" t="s">
        <v>423</v>
      </c>
      <c r="AO1307" s="41"/>
      <c r="AP1307" s="33" t="s">
        <v>169</v>
      </c>
      <c r="AQ1307" s="33" t="s">
        <v>170</v>
      </c>
      <c r="AR1307" s="33">
        <v>300.0</v>
      </c>
      <c r="AS1307" s="42"/>
      <c r="AT1307" s="42"/>
      <c r="AU1307" s="42"/>
      <c r="AV1307" s="42"/>
      <c r="AW1307" s="42"/>
      <c r="AX1307" s="5"/>
      <c r="AY1307" s="33"/>
      <c r="AZ1307" s="33" t="s">
        <v>8424</v>
      </c>
      <c r="BA1307" s="5"/>
      <c r="BB1307" s="5"/>
      <c r="BC1307" s="5" t="s">
        <v>8425</v>
      </c>
      <c r="BD1307" s="33" t="s">
        <v>173</v>
      </c>
      <c r="BE1307" s="41"/>
      <c r="BF1307" s="35"/>
      <c r="BG1307" s="33" t="s">
        <v>169</v>
      </c>
      <c r="BH1307" s="5"/>
      <c r="BI1307" s="33">
        <v>300.0</v>
      </c>
      <c r="BJ1307" s="33" t="s">
        <v>170</v>
      </c>
      <c r="BK1307" s="5"/>
      <c r="BL1307" s="5">
        <f t="shared" si="5"/>
        <v>3994.5</v>
      </c>
      <c r="BM1307" s="5"/>
      <c r="BN1307" s="5"/>
      <c r="BO1307" s="42">
        <f t="shared" si="6"/>
        <v>3994.5</v>
      </c>
      <c r="BP1307" s="44"/>
      <c r="BQ1307" s="45"/>
      <c r="BR1307" s="47"/>
      <c r="BS1307" s="45"/>
      <c r="BT1307" s="37"/>
      <c r="BU1307" s="5"/>
      <c r="BV1307" s="38"/>
      <c r="BW1307" s="48"/>
      <c r="BX1307" s="44"/>
      <c r="BY1307" s="44"/>
      <c r="BZ1307" s="33" t="s">
        <v>131</v>
      </c>
      <c r="CA1307" s="5"/>
      <c r="CB1307" s="5"/>
      <c r="CC1307" s="33" t="s">
        <v>177</v>
      </c>
      <c r="CD1307" s="5"/>
      <c r="CE1307" s="5"/>
      <c r="CF1307" s="33" t="s">
        <v>178</v>
      </c>
      <c r="CG1307" s="33" t="s">
        <v>8426</v>
      </c>
      <c r="CH1307" s="5"/>
      <c r="CI1307" s="5"/>
      <c r="CJ1307" s="5"/>
      <c r="CK1307" s="33"/>
      <c r="CL1307" s="49">
        <v>44995.0</v>
      </c>
      <c r="CM1307" s="33" t="s">
        <v>180</v>
      </c>
      <c r="CN1307" s="5"/>
      <c r="CO1307" s="33">
        <v>2.0</v>
      </c>
      <c r="CP1307" s="33" t="s">
        <v>181</v>
      </c>
      <c r="CQ1307" s="50" t="str">
        <f t="shared" si="7"/>
        <v>12/09/1979</v>
      </c>
      <c r="CR1307" s="33" t="s">
        <v>182</v>
      </c>
      <c r="CS1307" s="33">
        <v>4.0</v>
      </c>
      <c r="CT1307" s="33">
        <v>5.0</v>
      </c>
      <c r="CU1307" s="33">
        <v>28.0</v>
      </c>
      <c r="CV1307" s="33">
        <v>1968.0</v>
      </c>
      <c r="CW1307" s="5"/>
      <c r="CX1307" s="5"/>
      <c r="CY1307" s="33">
        <v>-99.83653</v>
      </c>
      <c r="CZ1307" s="33">
        <v>20.701569</v>
      </c>
      <c r="DA1307" s="33">
        <v>4.412137608E9</v>
      </c>
      <c r="DB1307" s="33">
        <v>2.0</v>
      </c>
      <c r="DC1307" s="33" t="s">
        <v>183</v>
      </c>
      <c r="DD1307" s="33">
        <v>2023.0</v>
      </c>
      <c r="DE1307" s="33" t="s">
        <v>184</v>
      </c>
      <c r="DF1307" s="33"/>
      <c r="DG1307" s="33" t="s">
        <v>185</v>
      </c>
      <c r="DH1307" s="33" t="s">
        <v>186</v>
      </c>
      <c r="DI1307" s="5"/>
      <c r="DJ1307" s="5"/>
    </row>
    <row r="1308">
      <c r="A1308" s="33" t="s">
        <v>8427</v>
      </c>
      <c r="B1308" s="34">
        <v>44956.0</v>
      </c>
      <c r="C1308" s="35" t="s">
        <v>137</v>
      </c>
      <c r="D1308" s="35" t="s">
        <v>139</v>
      </c>
      <c r="E1308" s="35" t="s">
        <v>142</v>
      </c>
      <c r="F1308" s="36" t="s">
        <v>144</v>
      </c>
      <c r="G1308" s="33" t="s">
        <v>8428</v>
      </c>
      <c r="H1308" s="33" t="s">
        <v>8429</v>
      </c>
      <c r="I1308" s="33" t="s">
        <v>247</v>
      </c>
      <c r="J1308" s="33" t="s">
        <v>439</v>
      </c>
      <c r="K1308" s="35" t="s">
        <v>421</v>
      </c>
      <c r="L1308" s="33" t="s">
        <v>8393</v>
      </c>
      <c r="M1308" s="5"/>
      <c r="N1308" s="33" t="s">
        <v>423</v>
      </c>
      <c r="O1308" s="5"/>
      <c r="P1308" s="35" t="s">
        <v>153</v>
      </c>
      <c r="Q1308" s="35" t="s">
        <v>423</v>
      </c>
      <c r="R1308" s="33">
        <v>76516.0</v>
      </c>
      <c r="S1308" s="37"/>
      <c r="T1308" s="33"/>
      <c r="U1308" s="33">
        <v>6.9</v>
      </c>
      <c r="V1308" s="33" t="s">
        <v>154</v>
      </c>
      <c r="W1308" s="33"/>
      <c r="X1308" s="33"/>
      <c r="Y1308" s="5"/>
      <c r="Z1308" s="5"/>
      <c r="AA1308" s="33">
        <v>1.0</v>
      </c>
      <c r="AB1308" s="33">
        <v>1.0</v>
      </c>
      <c r="AC1308" s="33"/>
      <c r="AD1308" s="5"/>
      <c r="AE1308" s="5"/>
      <c r="AF1308" s="5"/>
      <c r="AG1308" s="16"/>
      <c r="AH1308" s="38">
        <f t="shared" si="1"/>
        <v>1</v>
      </c>
      <c r="AI1308" s="39" t="str">
        <f t="shared" si="2"/>
        <v/>
      </c>
      <c r="AJ1308" s="37" t="str">
        <f t="shared" si="3"/>
        <v/>
      </c>
      <c r="AK1308" s="41" t="str">
        <f t="shared" si="4"/>
        <v/>
      </c>
      <c r="AL1308" s="35" t="s">
        <v>153</v>
      </c>
      <c r="AM1308" s="33" t="s">
        <v>423</v>
      </c>
      <c r="AN1308" s="33" t="s">
        <v>423</v>
      </c>
      <c r="AO1308" s="41"/>
      <c r="AP1308" s="33" t="s">
        <v>169</v>
      </c>
      <c r="AQ1308" s="33" t="s">
        <v>170</v>
      </c>
      <c r="AR1308" s="33">
        <v>300.0</v>
      </c>
      <c r="AS1308" s="42"/>
      <c r="AT1308" s="42"/>
      <c r="AU1308" s="42"/>
      <c r="AV1308" s="42"/>
      <c r="AW1308" s="42"/>
      <c r="AX1308" s="5"/>
      <c r="AY1308" s="33"/>
      <c r="AZ1308" s="33" t="s">
        <v>8430</v>
      </c>
      <c r="BA1308" s="5"/>
      <c r="BB1308" s="5"/>
      <c r="BC1308" s="5" t="s">
        <v>8431</v>
      </c>
      <c r="BD1308" s="33" t="s">
        <v>173</v>
      </c>
      <c r="BE1308" s="41"/>
      <c r="BF1308" s="35"/>
      <c r="BG1308" s="33" t="s">
        <v>169</v>
      </c>
      <c r="BH1308" s="5"/>
      <c r="BI1308" s="33">
        <v>300.0</v>
      </c>
      <c r="BJ1308" s="33" t="s">
        <v>170</v>
      </c>
      <c r="BK1308" s="5"/>
      <c r="BL1308" s="5">
        <f t="shared" si="5"/>
        <v>3994.5</v>
      </c>
      <c r="BM1308" s="5"/>
      <c r="BN1308" s="5"/>
      <c r="BO1308" s="42">
        <f t="shared" si="6"/>
        <v>3994.5</v>
      </c>
      <c r="BP1308" s="44"/>
      <c r="BQ1308" s="45"/>
      <c r="BR1308" s="47"/>
      <c r="BS1308" s="45"/>
      <c r="BT1308" s="37"/>
      <c r="BU1308" s="5"/>
      <c r="BV1308" s="38"/>
      <c r="BW1308" s="48"/>
      <c r="BX1308" s="44"/>
      <c r="BY1308" s="44"/>
      <c r="BZ1308" s="33" t="s">
        <v>131</v>
      </c>
      <c r="CA1308" s="5"/>
      <c r="CB1308" s="5"/>
      <c r="CC1308" s="33" t="s">
        <v>177</v>
      </c>
      <c r="CD1308" s="5"/>
      <c r="CE1308" s="5"/>
      <c r="CF1308" s="33" t="s">
        <v>178</v>
      </c>
      <c r="CG1308" s="33" t="s">
        <v>8432</v>
      </c>
      <c r="CH1308" s="5"/>
      <c r="CI1308" s="5"/>
      <c r="CJ1308" s="5"/>
      <c r="CK1308" s="33"/>
      <c r="CL1308" s="49">
        <v>44995.0</v>
      </c>
      <c r="CM1308" s="33" t="s">
        <v>180</v>
      </c>
      <c r="CN1308" s="5"/>
      <c r="CO1308" s="33">
        <v>2.0</v>
      </c>
      <c r="CP1308" s="33" t="s">
        <v>181</v>
      </c>
      <c r="CQ1308" s="50" t="str">
        <f t="shared" si="7"/>
        <v>25/10/1945</v>
      </c>
      <c r="CR1308" s="33" t="s">
        <v>243</v>
      </c>
      <c r="CS1308" s="33">
        <v>4.0</v>
      </c>
      <c r="CT1308" s="33">
        <v>5.0</v>
      </c>
      <c r="CU1308" s="33">
        <v>28.0</v>
      </c>
      <c r="CV1308" s="33">
        <v>2030.0</v>
      </c>
      <c r="CW1308" s="5"/>
      <c r="CX1308" s="5"/>
      <c r="CY1308" s="33">
        <v>-99.830405</v>
      </c>
      <c r="CZ1308" s="33">
        <v>20.712625</v>
      </c>
      <c r="DA1308" s="33">
        <v>4.411237531E9</v>
      </c>
      <c r="DB1308" s="33">
        <v>2.0</v>
      </c>
      <c r="DC1308" s="33" t="s">
        <v>183</v>
      </c>
      <c r="DD1308" s="33">
        <v>2023.0</v>
      </c>
      <c r="DE1308" s="33" t="s">
        <v>184</v>
      </c>
      <c r="DF1308" s="33"/>
      <c r="DG1308" s="33" t="s">
        <v>185</v>
      </c>
      <c r="DH1308" s="33" t="s">
        <v>186</v>
      </c>
      <c r="DI1308" s="5"/>
      <c r="DJ1308" s="5"/>
    </row>
    <row r="1309">
      <c r="A1309" s="33" t="s">
        <v>8433</v>
      </c>
      <c r="B1309" s="34">
        <v>44956.0</v>
      </c>
      <c r="C1309" s="35" t="s">
        <v>137</v>
      </c>
      <c r="D1309" s="35" t="s">
        <v>139</v>
      </c>
      <c r="E1309" s="35" t="s">
        <v>142</v>
      </c>
      <c r="F1309" s="36" t="s">
        <v>144</v>
      </c>
      <c r="G1309" s="33" t="s">
        <v>8434</v>
      </c>
      <c r="H1309" s="33" t="s">
        <v>6474</v>
      </c>
      <c r="I1309" s="33" t="s">
        <v>204</v>
      </c>
      <c r="J1309" s="33" t="s">
        <v>391</v>
      </c>
      <c r="K1309" s="35" t="s">
        <v>421</v>
      </c>
      <c r="L1309" s="33" t="s">
        <v>8435</v>
      </c>
      <c r="M1309" s="5"/>
      <c r="N1309" s="33" t="s">
        <v>423</v>
      </c>
      <c r="O1309" s="5"/>
      <c r="P1309" s="35" t="s">
        <v>153</v>
      </c>
      <c r="Q1309" s="35" t="s">
        <v>423</v>
      </c>
      <c r="R1309" s="33">
        <v>76516.0</v>
      </c>
      <c r="S1309" s="37"/>
      <c r="T1309" s="33"/>
      <c r="U1309" s="33">
        <v>1.3</v>
      </c>
      <c r="V1309" s="33" t="s">
        <v>154</v>
      </c>
      <c r="W1309" s="33"/>
      <c r="X1309" s="33"/>
      <c r="Y1309" s="5"/>
      <c r="Z1309" s="5"/>
      <c r="AA1309" s="33">
        <v>1.0</v>
      </c>
      <c r="AB1309" s="33"/>
      <c r="AC1309" s="33">
        <v>1.0</v>
      </c>
      <c r="AD1309" s="5"/>
      <c r="AE1309" s="5"/>
      <c r="AF1309" s="5"/>
      <c r="AG1309" s="16"/>
      <c r="AH1309" s="38" t="str">
        <f t="shared" si="1"/>
        <v/>
      </c>
      <c r="AI1309" s="39">
        <f t="shared" si="2"/>
        <v>1</v>
      </c>
      <c r="AJ1309" s="37" t="str">
        <f t="shared" si="3"/>
        <v/>
      </c>
      <c r="AK1309" s="41" t="str">
        <f t="shared" si="4"/>
        <v/>
      </c>
      <c r="AL1309" s="35" t="s">
        <v>153</v>
      </c>
      <c r="AM1309" s="33" t="s">
        <v>423</v>
      </c>
      <c r="AN1309" s="33" t="s">
        <v>423</v>
      </c>
      <c r="AO1309" s="41"/>
      <c r="AP1309" s="33" t="s">
        <v>169</v>
      </c>
      <c r="AQ1309" s="33" t="s">
        <v>170</v>
      </c>
      <c r="AR1309" s="33">
        <v>150.0</v>
      </c>
      <c r="AS1309" s="42"/>
      <c r="AT1309" s="42"/>
      <c r="AU1309" s="42"/>
      <c r="AV1309" s="42"/>
      <c r="AW1309" s="42"/>
      <c r="AX1309" s="5"/>
      <c r="AY1309" s="33"/>
      <c r="AZ1309" s="33" t="s">
        <v>8436</v>
      </c>
      <c r="BA1309" s="5"/>
      <c r="BB1309" s="5"/>
      <c r="BC1309" s="5" t="s">
        <v>8437</v>
      </c>
      <c r="BD1309" s="33" t="s">
        <v>173</v>
      </c>
      <c r="BE1309" s="41"/>
      <c r="BF1309" s="35"/>
      <c r="BG1309" s="33" t="s">
        <v>169</v>
      </c>
      <c r="BH1309" s="5"/>
      <c r="BI1309" s="33">
        <v>150.0</v>
      </c>
      <c r="BJ1309" s="33" t="s">
        <v>170</v>
      </c>
      <c r="BK1309" s="5"/>
      <c r="BL1309" s="5">
        <f t="shared" si="5"/>
        <v>1997.25</v>
      </c>
      <c r="BM1309" s="5"/>
      <c r="BN1309" s="5"/>
      <c r="BO1309" s="42">
        <f t="shared" si="6"/>
        <v>1997.25</v>
      </c>
      <c r="BP1309" s="44"/>
      <c r="BQ1309" s="45"/>
      <c r="BR1309" s="47"/>
      <c r="BS1309" s="45"/>
      <c r="BT1309" s="37"/>
      <c r="BU1309" s="5"/>
      <c r="BV1309" s="38"/>
      <c r="BW1309" s="48"/>
      <c r="BX1309" s="44"/>
      <c r="BY1309" s="44"/>
      <c r="BZ1309" s="33" t="s">
        <v>131</v>
      </c>
      <c r="CA1309" s="5"/>
      <c r="CB1309" s="5"/>
      <c r="CC1309" s="33" t="s">
        <v>177</v>
      </c>
      <c r="CD1309" s="5"/>
      <c r="CE1309" s="5"/>
      <c r="CF1309" s="33" t="s">
        <v>178</v>
      </c>
      <c r="CG1309" s="33" t="s">
        <v>8438</v>
      </c>
      <c r="CH1309" s="5"/>
      <c r="CI1309" s="5"/>
      <c r="CJ1309" s="5"/>
      <c r="CK1309" s="33"/>
      <c r="CL1309" s="49">
        <v>44995.0</v>
      </c>
      <c r="CM1309" s="33" t="s">
        <v>180</v>
      </c>
      <c r="CN1309" s="5"/>
      <c r="CO1309" s="33">
        <v>1.0</v>
      </c>
      <c r="CP1309" s="33" t="s">
        <v>181</v>
      </c>
      <c r="CQ1309" s="50" t="str">
        <f t="shared" si="7"/>
        <v>22/10/1952</v>
      </c>
      <c r="CR1309" s="33" t="s">
        <v>182</v>
      </c>
      <c r="CS1309" s="33">
        <v>4.0</v>
      </c>
      <c r="CT1309" s="33">
        <v>5.0</v>
      </c>
      <c r="CU1309" s="33">
        <v>28.0</v>
      </c>
      <c r="CV1309" s="33">
        <v>2030.0</v>
      </c>
      <c r="CW1309" s="5"/>
      <c r="CX1309" s="5"/>
      <c r="CY1309" s="33">
        <v>-99.831529</v>
      </c>
      <c r="CZ1309" s="33">
        <v>20.713662</v>
      </c>
      <c r="DA1309" s="33">
        <v>4.411350819E9</v>
      </c>
      <c r="DB1309" s="33">
        <v>2.0</v>
      </c>
      <c r="DC1309" s="33" t="s">
        <v>183</v>
      </c>
      <c r="DD1309" s="33">
        <v>2023.0</v>
      </c>
      <c r="DE1309" s="33" t="s">
        <v>184</v>
      </c>
      <c r="DF1309" s="33"/>
      <c r="DG1309" s="33" t="s">
        <v>185</v>
      </c>
      <c r="DH1309" s="33" t="s">
        <v>186</v>
      </c>
      <c r="DI1309" s="5"/>
      <c r="DJ1309" s="5"/>
    </row>
    <row r="1310">
      <c r="A1310" s="33" t="s">
        <v>8439</v>
      </c>
      <c r="B1310" s="34">
        <v>44956.0</v>
      </c>
      <c r="C1310" s="35" t="s">
        <v>137</v>
      </c>
      <c r="D1310" s="35" t="s">
        <v>139</v>
      </c>
      <c r="E1310" s="35" t="s">
        <v>142</v>
      </c>
      <c r="F1310" s="36" t="s">
        <v>144</v>
      </c>
      <c r="G1310" s="33" t="s">
        <v>8440</v>
      </c>
      <c r="H1310" s="33" t="s">
        <v>4586</v>
      </c>
      <c r="I1310" s="33" t="s">
        <v>350</v>
      </c>
      <c r="J1310" s="33" t="s">
        <v>391</v>
      </c>
      <c r="K1310" s="35" t="s">
        <v>421</v>
      </c>
      <c r="L1310" s="33" t="s">
        <v>1914</v>
      </c>
      <c r="M1310" s="33">
        <v>172.0</v>
      </c>
      <c r="N1310" s="33" t="s">
        <v>423</v>
      </c>
      <c r="O1310" s="5"/>
      <c r="P1310" s="35" t="s">
        <v>153</v>
      </c>
      <c r="Q1310" s="35" t="s">
        <v>423</v>
      </c>
      <c r="R1310" s="33">
        <v>76516.0</v>
      </c>
      <c r="S1310" s="37"/>
      <c r="T1310" s="33"/>
      <c r="U1310" s="33">
        <v>1.67</v>
      </c>
      <c r="V1310" s="33" t="s">
        <v>154</v>
      </c>
      <c r="W1310" s="33"/>
      <c r="X1310" s="33"/>
      <c r="Y1310" s="5"/>
      <c r="Z1310" s="5"/>
      <c r="AA1310" s="33">
        <v>1.0</v>
      </c>
      <c r="AB1310" s="33"/>
      <c r="AC1310" s="33">
        <v>1.0</v>
      </c>
      <c r="AD1310" s="5"/>
      <c r="AE1310" s="5"/>
      <c r="AF1310" s="5"/>
      <c r="AG1310" s="16"/>
      <c r="AH1310" s="38" t="str">
        <f t="shared" si="1"/>
        <v/>
      </c>
      <c r="AI1310" s="39">
        <f t="shared" si="2"/>
        <v>1</v>
      </c>
      <c r="AJ1310" s="37" t="str">
        <f t="shared" si="3"/>
        <v/>
      </c>
      <c r="AK1310" s="41" t="str">
        <f t="shared" si="4"/>
        <v/>
      </c>
      <c r="AL1310" s="35" t="s">
        <v>153</v>
      </c>
      <c r="AM1310" s="33" t="s">
        <v>423</v>
      </c>
      <c r="AN1310" s="33" t="s">
        <v>423</v>
      </c>
      <c r="AO1310" s="41"/>
      <c r="AP1310" s="33" t="s">
        <v>169</v>
      </c>
      <c r="AQ1310" s="33" t="s">
        <v>170</v>
      </c>
      <c r="AR1310" s="33">
        <v>150.0</v>
      </c>
      <c r="AS1310" s="42"/>
      <c r="AT1310" s="42"/>
      <c r="AU1310" s="42"/>
      <c r="AV1310" s="42"/>
      <c r="AW1310" s="42"/>
      <c r="AX1310" s="5"/>
      <c r="AY1310" s="33"/>
      <c r="AZ1310" s="33" t="s">
        <v>8441</v>
      </c>
      <c r="BA1310" s="5"/>
      <c r="BB1310" s="5"/>
      <c r="BC1310" s="5" t="s">
        <v>8442</v>
      </c>
      <c r="BD1310" s="33" t="s">
        <v>173</v>
      </c>
      <c r="BE1310" s="41"/>
      <c r="BF1310" s="35"/>
      <c r="BG1310" s="33" t="s">
        <v>169</v>
      </c>
      <c r="BH1310" s="5"/>
      <c r="BI1310" s="33">
        <v>150.0</v>
      </c>
      <c r="BJ1310" s="33" t="s">
        <v>170</v>
      </c>
      <c r="BK1310" s="5"/>
      <c r="BL1310" s="5">
        <f t="shared" si="5"/>
        <v>1997.25</v>
      </c>
      <c r="BM1310" s="5"/>
      <c r="BN1310" s="5"/>
      <c r="BO1310" s="42">
        <f t="shared" si="6"/>
        <v>1997.25</v>
      </c>
      <c r="BP1310" s="44"/>
      <c r="BQ1310" s="45"/>
      <c r="BR1310" s="47"/>
      <c r="BS1310" s="45"/>
      <c r="BT1310" s="37"/>
      <c r="BU1310" s="5"/>
      <c r="BV1310" s="38"/>
      <c r="BW1310" s="48"/>
      <c r="BX1310" s="44"/>
      <c r="BY1310" s="44"/>
      <c r="BZ1310" s="33" t="s">
        <v>131</v>
      </c>
      <c r="CA1310" s="5"/>
      <c r="CB1310" s="5"/>
      <c r="CC1310" s="33" t="s">
        <v>177</v>
      </c>
      <c r="CD1310" s="5"/>
      <c r="CE1310" s="5"/>
      <c r="CF1310" s="33" t="s">
        <v>178</v>
      </c>
      <c r="CG1310" s="33" t="s">
        <v>8443</v>
      </c>
      <c r="CH1310" s="5"/>
      <c r="CI1310" s="5"/>
      <c r="CJ1310" s="5"/>
      <c r="CK1310" s="33"/>
      <c r="CL1310" s="49">
        <v>44995.0</v>
      </c>
      <c r="CM1310" s="33" t="s">
        <v>180</v>
      </c>
      <c r="CN1310" s="5"/>
      <c r="CO1310" s="33">
        <v>1.0</v>
      </c>
      <c r="CP1310" s="33" t="s">
        <v>181</v>
      </c>
      <c r="CQ1310" s="50" t="str">
        <f t="shared" si="7"/>
        <v>21/06/1941</v>
      </c>
      <c r="CR1310" s="33" t="s">
        <v>182</v>
      </c>
      <c r="CS1310" s="33">
        <v>4.0</v>
      </c>
      <c r="CT1310" s="33">
        <v>5.0</v>
      </c>
      <c r="CU1310" s="33">
        <v>28.0</v>
      </c>
      <c r="CV1310" s="33">
        <v>2030.0</v>
      </c>
      <c r="CW1310" s="5"/>
      <c r="CX1310" s="5"/>
      <c r="CY1310" s="33">
        <v>-99.83123</v>
      </c>
      <c r="CZ1310" s="33">
        <v>20.711239</v>
      </c>
      <c r="DA1310" s="33">
        <v>4.411193096E9</v>
      </c>
      <c r="DB1310" s="33">
        <v>2.0</v>
      </c>
      <c r="DC1310" s="33" t="s">
        <v>183</v>
      </c>
      <c r="DD1310" s="33">
        <v>2023.0</v>
      </c>
      <c r="DE1310" s="33" t="s">
        <v>184</v>
      </c>
      <c r="DF1310" s="33"/>
      <c r="DG1310" s="33" t="s">
        <v>185</v>
      </c>
      <c r="DH1310" s="33" t="s">
        <v>186</v>
      </c>
      <c r="DI1310" s="5"/>
      <c r="DJ1310" s="5"/>
    </row>
    <row r="1311">
      <c r="A1311" s="33" t="s">
        <v>8444</v>
      </c>
      <c r="B1311" s="34">
        <v>44952.0</v>
      </c>
      <c r="C1311" s="35" t="s">
        <v>137</v>
      </c>
      <c r="D1311" s="35" t="s">
        <v>139</v>
      </c>
      <c r="E1311" s="35" t="s">
        <v>142</v>
      </c>
      <c r="F1311" s="36" t="s">
        <v>144</v>
      </c>
      <c r="G1311" s="33" t="s">
        <v>8445</v>
      </c>
      <c r="H1311" s="33" t="s">
        <v>8446</v>
      </c>
      <c r="I1311" s="33" t="s">
        <v>8447</v>
      </c>
      <c r="J1311" s="33" t="s">
        <v>8448</v>
      </c>
      <c r="K1311" s="35" t="s">
        <v>421</v>
      </c>
      <c r="L1311" s="33" t="s">
        <v>8449</v>
      </c>
      <c r="M1311" s="33" t="s">
        <v>8450</v>
      </c>
      <c r="N1311" s="33" t="s">
        <v>8451</v>
      </c>
      <c r="O1311" s="5"/>
      <c r="P1311" s="35" t="s">
        <v>233</v>
      </c>
      <c r="Q1311" s="35" t="s">
        <v>8451</v>
      </c>
      <c r="R1311" s="33">
        <v>76280.0</v>
      </c>
      <c r="S1311" s="37"/>
      <c r="T1311" s="33"/>
      <c r="U1311" s="33">
        <v>3.58</v>
      </c>
      <c r="V1311" s="33" t="s">
        <v>154</v>
      </c>
      <c r="W1311" s="33"/>
      <c r="X1311" s="33"/>
      <c r="Y1311" s="5"/>
      <c r="Z1311" s="5"/>
      <c r="AA1311" s="33">
        <v>1.0</v>
      </c>
      <c r="AB1311" s="33"/>
      <c r="AC1311" s="33">
        <v>1.0</v>
      </c>
      <c r="AD1311" s="5"/>
      <c r="AE1311" s="5"/>
      <c r="AF1311" s="5"/>
      <c r="AG1311" s="16"/>
      <c r="AH1311" s="38" t="str">
        <f t="shared" si="1"/>
        <v/>
      </c>
      <c r="AI1311" s="39">
        <f t="shared" si="2"/>
        <v>1</v>
      </c>
      <c r="AJ1311" s="37" t="str">
        <f t="shared" si="3"/>
        <v/>
      </c>
      <c r="AK1311" s="41" t="str">
        <f t="shared" si="4"/>
        <v/>
      </c>
      <c r="AL1311" s="35" t="s">
        <v>233</v>
      </c>
      <c r="AM1311" s="33" t="s">
        <v>8451</v>
      </c>
      <c r="AN1311" s="33" t="s">
        <v>8452</v>
      </c>
      <c r="AO1311" s="41"/>
      <c r="AP1311" s="33" t="s">
        <v>169</v>
      </c>
      <c r="AQ1311" s="33" t="s">
        <v>170</v>
      </c>
      <c r="AR1311" s="33">
        <v>300.0</v>
      </c>
      <c r="AS1311" s="42"/>
      <c r="AT1311" s="42"/>
      <c r="AU1311" s="42"/>
      <c r="AV1311" s="42"/>
      <c r="AW1311" s="42"/>
      <c r="AX1311" s="5"/>
      <c r="AY1311" s="33"/>
      <c r="AZ1311" s="33" t="s">
        <v>8453</v>
      </c>
      <c r="BA1311" s="5"/>
      <c r="BB1311" s="5"/>
      <c r="BC1311" s="5" t="s">
        <v>8454</v>
      </c>
      <c r="BD1311" s="33" t="s">
        <v>173</v>
      </c>
      <c r="BE1311" s="41"/>
      <c r="BF1311" s="35"/>
      <c r="BG1311" s="33" t="s">
        <v>169</v>
      </c>
      <c r="BH1311" s="5"/>
      <c r="BI1311" s="33">
        <v>300.0</v>
      </c>
      <c r="BJ1311" s="33" t="s">
        <v>170</v>
      </c>
      <c r="BK1311" s="5"/>
      <c r="BL1311" s="5">
        <f t="shared" si="5"/>
        <v>3994.5</v>
      </c>
      <c r="BM1311" s="5"/>
      <c r="BN1311" s="5"/>
      <c r="BO1311" s="42">
        <f t="shared" si="6"/>
        <v>3994.5</v>
      </c>
      <c r="BP1311" s="44"/>
      <c r="BQ1311" s="45"/>
      <c r="BR1311" s="47"/>
      <c r="BS1311" s="45"/>
      <c r="BT1311" s="37"/>
      <c r="BU1311" s="5"/>
      <c r="BV1311" s="38"/>
      <c r="BW1311" s="48"/>
      <c r="BX1311" s="44"/>
      <c r="BY1311" s="44"/>
      <c r="BZ1311" s="33" t="s">
        <v>131</v>
      </c>
      <c r="CA1311" s="5"/>
      <c r="CB1311" s="5"/>
      <c r="CC1311" s="33" t="s">
        <v>177</v>
      </c>
      <c r="CD1311" s="5"/>
      <c r="CE1311" s="5"/>
      <c r="CF1311" s="33" t="s">
        <v>178</v>
      </c>
      <c r="CG1311" s="33" t="s">
        <v>8455</v>
      </c>
      <c r="CH1311" s="5"/>
      <c r="CI1311" s="5"/>
      <c r="CJ1311" s="5"/>
      <c r="CK1311" s="33"/>
      <c r="CL1311" s="49">
        <v>45000.0</v>
      </c>
      <c r="CM1311" s="33" t="s">
        <v>180</v>
      </c>
      <c r="CN1311" s="5"/>
      <c r="CO1311" s="33">
        <v>2.0</v>
      </c>
      <c r="CP1311" s="33" t="s">
        <v>181</v>
      </c>
      <c r="CQ1311" s="50" t="str">
        <f t="shared" si="7"/>
        <v>01/07/1947</v>
      </c>
      <c r="CR1311" s="33" t="s">
        <v>182</v>
      </c>
      <c r="CS1311" s="33">
        <v>5.0</v>
      </c>
      <c r="CT1311" s="33">
        <v>5.0</v>
      </c>
      <c r="CU1311" s="33">
        <v>28.0</v>
      </c>
      <c r="CV1311" s="33">
        <v>352.0</v>
      </c>
      <c r="CW1311" s="33">
        <v>5.02002E8</v>
      </c>
      <c r="CX1311" s="33">
        <v>5.0200200033E10</v>
      </c>
      <c r="CY1311" s="33">
        <v>-100.021333</v>
      </c>
      <c r="CZ1311" s="33">
        <v>20.705101</v>
      </c>
      <c r="DA1311" s="33">
        <v>4.425627045E9</v>
      </c>
      <c r="DB1311" s="33">
        <v>2.0</v>
      </c>
      <c r="DC1311" s="33" t="s">
        <v>8456</v>
      </c>
      <c r="DD1311" s="33">
        <v>2023.0</v>
      </c>
      <c r="DE1311" s="33" t="s">
        <v>184</v>
      </c>
      <c r="DF1311" s="33"/>
      <c r="DG1311" s="33" t="s">
        <v>185</v>
      </c>
      <c r="DH1311" s="33" t="s">
        <v>186</v>
      </c>
      <c r="DI1311" s="5"/>
      <c r="DJ1311" s="5"/>
    </row>
    <row r="1312">
      <c r="A1312" s="33" t="s">
        <v>8457</v>
      </c>
      <c r="B1312" s="34">
        <v>44952.0</v>
      </c>
      <c r="C1312" s="35" t="s">
        <v>137</v>
      </c>
      <c r="D1312" s="35" t="s">
        <v>139</v>
      </c>
      <c r="E1312" s="35" t="s">
        <v>142</v>
      </c>
      <c r="F1312" s="36" t="s">
        <v>144</v>
      </c>
      <c r="G1312" s="33" t="s">
        <v>8458</v>
      </c>
      <c r="H1312" s="33" t="s">
        <v>8459</v>
      </c>
      <c r="I1312" s="33" t="s">
        <v>1656</v>
      </c>
      <c r="J1312" s="33" t="s">
        <v>5833</v>
      </c>
      <c r="K1312" s="35" t="s">
        <v>421</v>
      </c>
      <c r="L1312" s="33" t="s">
        <v>8185</v>
      </c>
      <c r="M1312" s="33" t="s">
        <v>8450</v>
      </c>
      <c r="N1312" s="33" t="s">
        <v>8451</v>
      </c>
      <c r="O1312" s="5"/>
      <c r="P1312" s="35" t="s">
        <v>233</v>
      </c>
      <c r="Q1312" s="35" t="s">
        <v>8451</v>
      </c>
      <c r="R1312" s="33">
        <v>76280.0</v>
      </c>
      <c r="S1312" s="37"/>
      <c r="T1312" s="33"/>
      <c r="U1312" s="33">
        <v>6.5</v>
      </c>
      <c r="V1312" s="33" t="s">
        <v>154</v>
      </c>
      <c r="W1312" s="33"/>
      <c r="X1312" s="33"/>
      <c r="Y1312" s="5"/>
      <c r="Z1312" s="5"/>
      <c r="AA1312" s="33">
        <v>1.0</v>
      </c>
      <c r="AB1312" s="33">
        <v>1.0</v>
      </c>
      <c r="AC1312" s="33"/>
      <c r="AD1312" s="5"/>
      <c r="AE1312" s="5"/>
      <c r="AF1312" s="5"/>
      <c r="AG1312" s="16"/>
      <c r="AH1312" s="38">
        <f t="shared" si="1"/>
        <v>1</v>
      </c>
      <c r="AI1312" s="39" t="str">
        <f t="shared" si="2"/>
        <v/>
      </c>
      <c r="AJ1312" s="37" t="str">
        <f t="shared" si="3"/>
        <v/>
      </c>
      <c r="AK1312" s="41" t="str">
        <f t="shared" si="4"/>
        <v/>
      </c>
      <c r="AL1312" s="35" t="s">
        <v>233</v>
      </c>
      <c r="AM1312" s="33" t="s">
        <v>8451</v>
      </c>
      <c r="AN1312" s="33" t="s">
        <v>8452</v>
      </c>
      <c r="AO1312" s="41"/>
      <c r="AP1312" s="33" t="s">
        <v>169</v>
      </c>
      <c r="AQ1312" s="33" t="s">
        <v>170</v>
      </c>
      <c r="AR1312" s="33">
        <v>300.0</v>
      </c>
      <c r="AS1312" s="42"/>
      <c r="AT1312" s="42"/>
      <c r="AU1312" s="42"/>
      <c r="AV1312" s="42"/>
      <c r="AW1312" s="42"/>
      <c r="AX1312" s="5"/>
      <c r="AY1312" s="33"/>
      <c r="AZ1312" s="33" t="s">
        <v>8460</v>
      </c>
      <c r="BA1312" s="5"/>
      <c r="BB1312" s="5"/>
      <c r="BC1312" s="5" t="s">
        <v>8461</v>
      </c>
      <c r="BD1312" s="33" t="s">
        <v>173</v>
      </c>
      <c r="BE1312" s="41"/>
      <c r="BF1312" s="35"/>
      <c r="BG1312" s="33" t="s">
        <v>169</v>
      </c>
      <c r="BH1312" s="5"/>
      <c r="BI1312" s="33">
        <v>300.0</v>
      </c>
      <c r="BJ1312" s="33" t="s">
        <v>170</v>
      </c>
      <c r="BK1312" s="5"/>
      <c r="BL1312" s="5">
        <f t="shared" si="5"/>
        <v>3994.5</v>
      </c>
      <c r="BM1312" s="5"/>
      <c r="BN1312" s="5"/>
      <c r="BO1312" s="42">
        <f t="shared" si="6"/>
        <v>3994.5</v>
      </c>
      <c r="BP1312" s="44"/>
      <c r="BQ1312" s="45"/>
      <c r="BR1312" s="47"/>
      <c r="BS1312" s="45"/>
      <c r="BT1312" s="37"/>
      <c r="BU1312" s="5"/>
      <c r="BV1312" s="38"/>
      <c r="BW1312" s="48"/>
      <c r="BX1312" s="44"/>
      <c r="BY1312" s="44"/>
      <c r="BZ1312" s="33" t="s">
        <v>131</v>
      </c>
      <c r="CA1312" s="5"/>
      <c r="CB1312" s="5"/>
      <c r="CC1312" s="33" t="s">
        <v>177</v>
      </c>
      <c r="CD1312" s="5"/>
      <c r="CE1312" s="5"/>
      <c r="CF1312" s="33" t="s">
        <v>178</v>
      </c>
      <c r="CG1312" s="33" t="s">
        <v>8462</v>
      </c>
      <c r="CH1312" s="5"/>
      <c r="CI1312" s="5"/>
      <c r="CJ1312" s="5"/>
      <c r="CK1312" s="33"/>
      <c r="CL1312" s="49">
        <v>45000.0</v>
      </c>
      <c r="CM1312" s="33" t="s">
        <v>180</v>
      </c>
      <c r="CN1312" s="5"/>
      <c r="CO1312" s="33">
        <v>2.0</v>
      </c>
      <c r="CP1312" s="33" t="s">
        <v>181</v>
      </c>
      <c r="CQ1312" s="50" t="str">
        <f t="shared" si="7"/>
        <v>21/09/1932</v>
      </c>
      <c r="CR1312" s="33" t="s">
        <v>243</v>
      </c>
      <c r="CS1312" s="33">
        <v>5.0</v>
      </c>
      <c r="CT1312" s="33">
        <v>5.0</v>
      </c>
      <c r="CU1312" s="33">
        <v>28.0</v>
      </c>
      <c r="CV1312" s="33">
        <v>352.0</v>
      </c>
      <c r="CW1312" s="33">
        <v>5.02002E8</v>
      </c>
      <c r="CX1312" s="33">
        <v>5.0200200012E10</v>
      </c>
      <c r="CY1312" s="33">
        <v>-100.022279</v>
      </c>
      <c r="CZ1312" s="33">
        <v>20.709521</v>
      </c>
      <c r="DA1312" s="33">
        <v>4.4219266E9</v>
      </c>
      <c r="DB1312" s="33">
        <v>1.0</v>
      </c>
      <c r="DC1312" s="33" t="s">
        <v>8456</v>
      </c>
      <c r="DD1312" s="33">
        <v>2023.0</v>
      </c>
      <c r="DE1312" s="33" t="s">
        <v>184</v>
      </c>
      <c r="DF1312" s="33"/>
      <c r="DG1312" s="33" t="s">
        <v>185</v>
      </c>
      <c r="DH1312" s="33" t="s">
        <v>186</v>
      </c>
      <c r="DI1312" s="5"/>
      <c r="DJ1312" s="5"/>
    </row>
    <row r="1313">
      <c r="A1313" s="33" t="s">
        <v>8463</v>
      </c>
      <c r="B1313" s="34">
        <v>44952.0</v>
      </c>
      <c r="C1313" s="35" t="s">
        <v>137</v>
      </c>
      <c r="D1313" s="35" t="s">
        <v>139</v>
      </c>
      <c r="E1313" s="35" t="s">
        <v>142</v>
      </c>
      <c r="F1313" s="36" t="s">
        <v>144</v>
      </c>
      <c r="G1313" s="33" t="s">
        <v>8464</v>
      </c>
      <c r="H1313" s="33" t="s">
        <v>1503</v>
      </c>
      <c r="I1313" s="33" t="s">
        <v>1618</v>
      </c>
      <c r="J1313" s="33" t="s">
        <v>8465</v>
      </c>
      <c r="K1313" s="35" t="s">
        <v>421</v>
      </c>
      <c r="L1313" s="33" t="s">
        <v>565</v>
      </c>
      <c r="M1313" s="33" t="s">
        <v>8450</v>
      </c>
      <c r="N1313" s="33" t="s">
        <v>8451</v>
      </c>
      <c r="O1313" s="5"/>
      <c r="P1313" s="35" t="s">
        <v>233</v>
      </c>
      <c r="Q1313" s="35" t="s">
        <v>8451</v>
      </c>
      <c r="R1313" s="33">
        <v>76280.0</v>
      </c>
      <c r="S1313" s="37"/>
      <c r="T1313" s="33"/>
      <c r="U1313" s="33">
        <v>9.89</v>
      </c>
      <c r="V1313" s="33" t="s">
        <v>154</v>
      </c>
      <c r="W1313" s="33"/>
      <c r="X1313" s="33"/>
      <c r="Y1313" s="5"/>
      <c r="Z1313" s="5"/>
      <c r="AA1313" s="33">
        <v>1.0</v>
      </c>
      <c r="AB1313" s="33"/>
      <c r="AC1313" s="33">
        <v>1.0</v>
      </c>
      <c r="AD1313" s="5"/>
      <c r="AE1313" s="5"/>
      <c r="AF1313" s="5"/>
      <c r="AG1313" s="16"/>
      <c r="AH1313" s="38" t="str">
        <f t="shared" si="1"/>
        <v/>
      </c>
      <c r="AI1313" s="39">
        <f t="shared" si="2"/>
        <v>1</v>
      </c>
      <c r="AJ1313" s="37" t="str">
        <f t="shared" si="3"/>
        <v/>
      </c>
      <c r="AK1313" s="41" t="str">
        <f t="shared" si="4"/>
        <v/>
      </c>
      <c r="AL1313" s="35" t="s">
        <v>233</v>
      </c>
      <c r="AM1313" s="33" t="s">
        <v>8451</v>
      </c>
      <c r="AN1313" s="33" t="s">
        <v>8452</v>
      </c>
      <c r="AO1313" s="41"/>
      <c r="AP1313" s="33" t="s">
        <v>169</v>
      </c>
      <c r="AQ1313" s="33" t="s">
        <v>170</v>
      </c>
      <c r="AR1313" s="33">
        <v>300.0</v>
      </c>
      <c r="AS1313" s="42"/>
      <c r="AT1313" s="42"/>
      <c r="AU1313" s="42"/>
      <c r="AV1313" s="42"/>
      <c r="AW1313" s="42"/>
      <c r="AX1313" s="5"/>
      <c r="AY1313" s="33"/>
      <c r="AZ1313" s="33" t="s">
        <v>8466</v>
      </c>
      <c r="BA1313" s="5"/>
      <c r="BB1313" s="5"/>
      <c r="BC1313" s="5" t="s">
        <v>8467</v>
      </c>
      <c r="BD1313" s="33" t="s">
        <v>173</v>
      </c>
      <c r="BE1313" s="41"/>
      <c r="BF1313" s="35"/>
      <c r="BG1313" s="33" t="s">
        <v>169</v>
      </c>
      <c r="BH1313" s="5"/>
      <c r="BI1313" s="33">
        <v>300.0</v>
      </c>
      <c r="BJ1313" s="33" t="s">
        <v>170</v>
      </c>
      <c r="BK1313" s="5"/>
      <c r="BL1313" s="5">
        <f t="shared" si="5"/>
        <v>3994.5</v>
      </c>
      <c r="BM1313" s="5"/>
      <c r="BN1313" s="5"/>
      <c r="BO1313" s="42">
        <f t="shared" si="6"/>
        <v>3994.5</v>
      </c>
      <c r="BP1313" s="44"/>
      <c r="BQ1313" s="45"/>
      <c r="BR1313" s="47"/>
      <c r="BS1313" s="45"/>
      <c r="BT1313" s="37"/>
      <c r="BU1313" s="5"/>
      <c r="BV1313" s="38"/>
      <c r="BW1313" s="48"/>
      <c r="BX1313" s="44"/>
      <c r="BY1313" s="44"/>
      <c r="BZ1313" s="33" t="s">
        <v>131</v>
      </c>
      <c r="CA1313" s="5"/>
      <c r="CB1313" s="5"/>
      <c r="CC1313" s="33" t="s">
        <v>177</v>
      </c>
      <c r="CD1313" s="5"/>
      <c r="CE1313" s="5"/>
      <c r="CF1313" s="33" t="s">
        <v>178</v>
      </c>
      <c r="CG1313" s="33" t="s">
        <v>8468</v>
      </c>
      <c r="CH1313" s="5"/>
      <c r="CI1313" s="5"/>
      <c r="CJ1313" s="5"/>
      <c r="CK1313" s="33"/>
      <c r="CL1313" s="49">
        <v>45000.0</v>
      </c>
      <c r="CM1313" s="33" t="s">
        <v>180</v>
      </c>
      <c r="CN1313" s="5"/>
      <c r="CO1313" s="33">
        <v>2.0</v>
      </c>
      <c r="CP1313" s="33" t="s">
        <v>181</v>
      </c>
      <c r="CQ1313" s="50" t="str">
        <f t="shared" si="7"/>
        <v>19/08/1928</v>
      </c>
      <c r="CR1313" s="33" t="s">
        <v>182</v>
      </c>
      <c r="CS1313" s="33">
        <v>5.0</v>
      </c>
      <c r="CT1313" s="33">
        <v>5.0</v>
      </c>
      <c r="CU1313" s="33">
        <v>28.0</v>
      </c>
      <c r="CV1313" s="33">
        <v>352.0</v>
      </c>
      <c r="CW1313" s="33">
        <v>5.02002E8</v>
      </c>
      <c r="CX1313" s="33">
        <v>5.0200200028E10</v>
      </c>
      <c r="CY1313" s="33">
        <v>-100.022995</v>
      </c>
      <c r="CZ1313" s="33">
        <v>20.708084</v>
      </c>
      <c r="DA1313" s="33">
        <v>4.4219266E9</v>
      </c>
      <c r="DB1313" s="33">
        <v>1.0</v>
      </c>
      <c r="DC1313" s="33" t="s">
        <v>8456</v>
      </c>
      <c r="DD1313" s="33">
        <v>2023.0</v>
      </c>
      <c r="DE1313" s="33" t="s">
        <v>184</v>
      </c>
      <c r="DF1313" s="33"/>
      <c r="DG1313" s="33" t="s">
        <v>185</v>
      </c>
      <c r="DH1313" s="33" t="s">
        <v>186</v>
      </c>
      <c r="DI1313" s="5"/>
      <c r="DJ1313" s="5"/>
    </row>
    <row r="1314">
      <c r="A1314" s="33" t="s">
        <v>8469</v>
      </c>
      <c r="B1314" s="34">
        <v>44952.0</v>
      </c>
      <c r="C1314" s="35" t="s">
        <v>137</v>
      </c>
      <c r="D1314" s="35" t="s">
        <v>139</v>
      </c>
      <c r="E1314" s="35" t="s">
        <v>142</v>
      </c>
      <c r="F1314" s="36" t="s">
        <v>144</v>
      </c>
      <c r="G1314" s="33" t="s">
        <v>8470</v>
      </c>
      <c r="H1314" s="33" t="s">
        <v>8471</v>
      </c>
      <c r="I1314" s="33" t="s">
        <v>8472</v>
      </c>
      <c r="J1314" s="33" t="s">
        <v>8473</v>
      </c>
      <c r="K1314" s="35" t="s">
        <v>421</v>
      </c>
      <c r="L1314" s="33" t="s">
        <v>565</v>
      </c>
      <c r="M1314" s="33" t="s">
        <v>8450</v>
      </c>
      <c r="N1314" s="33" t="s">
        <v>8451</v>
      </c>
      <c r="O1314" s="5"/>
      <c r="P1314" s="35" t="s">
        <v>233</v>
      </c>
      <c r="Q1314" s="35" t="s">
        <v>8451</v>
      </c>
      <c r="R1314" s="33">
        <v>76280.0</v>
      </c>
      <c r="S1314" s="37"/>
      <c r="T1314" s="33"/>
      <c r="U1314" s="33">
        <v>5.28</v>
      </c>
      <c r="V1314" s="33" t="s">
        <v>154</v>
      </c>
      <c r="W1314" s="33"/>
      <c r="X1314" s="33"/>
      <c r="Y1314" s="5"/>
      <c r="Z1314" s="5"/>
      <c r="AA1314" s="33">
        <v>1.0</v>
      </c>
      <c r="AB1314" s="33"/>
      <c r="AC1314" s="33">
        <v>1.0</v>
      </c>
      <c r="AD1314" s="5"/>
      <c r="AE1314" s="5"/>
      <c r="AF1314" s="5"/>
      <c r="AG1314" s="16"/>
      <c r="AH1314" s="38" t="str">
        <f t="shared" si="1"/>
        <v/>
      </c>
      <c r="AI1314" s="39">
        <f t="shared" si="2"/>
        <v>1</v>
      </c>
      <c r="AJ1314" s="37" t="str">
        <f t="shared" si="3"/>
        <v/>
      </c>
      <c r="AK1314" s="41" t="str">
        <f t="shared" si="4"/>
        <v/>
      </c>
      <c r="AL1314" s="35" t="s">
        <v>233</v>
      </c>
      <c r="AM1314" s="33" t="s">
        <v>8451</v>
      </c>
      <c r="AN1314" s="33" t="s">
        <v>8452</v>
      </c>
      <c r="AO1314" s="41"/>
      <c r="AP1314" s="33" t="s">
        <v>169</v>
      </c>
      <c r="AQ1314" s="33" t="s">
        <v>170</v>
      </c>
      <c r="AR1314" s="33">
        <v>300.0</v>
      </c>
      <c r="AS1314" s="42"/>
      <c r="AT1314" s="42"/>
      <c r="AU1314" s="42"/>
      <c r="AV1314" s="42"/>
      <c r="AW1314" s="42"/>
      <c r="AX1314" s="5"/>
      <c r="AY1314" s="33"/>
      <c r="AZ1314" s="33" t="s">
        <v>8474</v>
      </c>
      <c r="BA1314" s="5"/>
      <c r="BB1314" s="5"/>
      <c r="BC1314" s="5" t="s">
        <v>8475</v>
      </c>
      <c r="BD1314" s="33" t="s">
        <v>173</v>
      </c>
      <c r="BE1314" s="41"/>
      <c r="BF1314" s="35"/>
      <c r="BG1314" s="33" t="s">
        <v>169</v>
      </c>
      <c r="BH1314" s="5"/>
      <c r="BI1314" s="33">
        <v>300.0</v>
      </c>
      <c r="BJ1314" s="33" t="s">
        <v>170</v>
      </c>
      <c r="BK1314" s="5"/>
      <c r="BL1314" s="5">
        <f t="shared" si="5"/>
        <v>3994.5</v>
      </c>
      <c r="BM1314" s="5"/>
      <c r="BN1314" s="5"/>
      <c r="BO1314" s="42">
        <f t="shared" si="6"/>
        <v>3994.5</v>
      </c>
      <c r="BP1314" s="44"/>
      <c r="BQ1314" s="45"/>
      <c r="BR1314" s="47"/>
      <c r="BS1314" s="45"/>
      <c r="BT1314" s="37"/>
      <c r="BU1314" s="5"/>
      <c r="BV1314" s="38"/>
      <c r="BW1314" s="48"/>
      <c r="BX1314" s="44"/>
      <c r="BY1314" s="44"/>
      <c r="BZ1314" s="33" t="s">
        <v>131</v>
      </c>
      <c r="CA1314" s="5"/>
      <c r="CB1314" s="5"/>
      <c r="CC1314" s="33" t="s">
        <v>177</v>
      </c>
      <c r="CD1314" s="5"/>
      <c r="CE1314" s="5"/>
      <c r="CF1314" s="33" t="s">
        <v>178</v>
      </c>
      <c r="CG1314" s="33" t="s">
        <v>8476</v>
      </c>
      <c r="CH1314" s="5"/>
      <c r="CI1314" s="5"/>
      <c r="CJ1314" s="5"/>
      <c r="CK1314" s="33"/>
      <c r="CL1314" s="49">
        <v>45000.0</v>
      </c>
      <c r="CM1314" s="33" t="s">
        <v>180</v>
      </c>
      <c r="CN1314" s="5"/>
      <c r="CO1314" s="33">
        <v>2.0</v>
      </c>
      <c r="CP1314" s="33" t="s">
        <v>181</v>
      </c>
      <c r="CQ1314" s="50" t="str">
        <f t="shared" si="7"/>
        <v>07/08/1949</v>
      </c>
      <c r="CR1314" s="33" t="s">
        <v>182</v>
      </c>
      <c r="CS1314" s="33">
        <v>5.0</v>
      </c>
      <c r="CT1314" s="33">
        <v>5.0</v>
      </c>
      <c r="CU1314" s="33">
        <v>28.0</v>
      </c>
      <c r="CV1314" s="33">
        <v>352.0</v>
      </c>
      <c r="CW1314" s="33">
        <v>5.02002E8</v>
      </c>
      <c r="CX1314" s="33">
        <v>5.0200200028E10</v>
      </c>
      <c r="CY1314" s="33">
        <v>-100.022995</v>
      </c>
      <c r="CZ1314" s="33">
        <v>20.708084</v>
      </c>
      <c r="DA1314" s="33">
        <v>4.4219266E9</v>
      </c>
      <c r="DB1314" s="33">
        <v>1.0</v>
      </c>
      <c r="DC1314" s="33" t="s">
        <v>8456</v>
      </c>
      <c r="DD1314" s="33">
        <v>2023.0</v>
      </c>
      <c r="DE1314" s="33" t="s">
        <v>184</v>
      </c>
      <c r="DF1314" s="33"/>
      <c r="DG1314" s="33" t="s">
        <v>185</v>
      </c>
      <c r="DH1314" s="33" t="s">
        <v>186</v>
      </c>
      <c r="DI1314" s="5"/>
      <c r="DJ1314" s="5"/>
    </row>
    <row r="1315">
      <c r="A1315" s="33" t="s">
        <v>8477</v>
      </c>
      <c r="B1315" s="34">
        <v>44952.0</v>
      </c>
      <c r="C1315" s="35" t="s">
        <v>137</v>
      </c>
      <c r="D1315" s="35" t="s">
        <v>139</v>
      </c>
      <c r="E1315" s="35" t="s">
        <v>142</v>
      </c>
      <c r="F1315" s="36" t="s">
        <v>144</v>
      </c>
      <c r="G1315" s="33" t="s">
        <v>8478</v>
      </c>
      <c r="H1315" s="33" t="s">
        <v>498</v>
      </c>
      <c r="I1315" s="33" t="s">
        <v>8472</v>
      </c>
      <c r="J1315" s="33" t="s">
        <v>231</v>
      </c>
      <c r="K1315" s="35" t="s">
        <v>421</v>
      </c>
      <c r="L1315" s="33" t="s">
        <v>629</v>
      </c>
      <c r="M1315" s="33" t="s">
        <v>8450</v>
      </c>
      <c r="N1315" s="33" t="s">
        <v>8451</v>
      </c>
      <c r="O1315" s="5"/>
      <c r="P1315" s="35" t="s">
        <v>233</v>
      </c>
      <c r="Q1315" s="35" t="s">
        <v>8451</v>
      </c>
      <c r="R1315" s="33">
        <v>76280.0</v>
      </c>
      <c r="S1315" s="37"/>
      <c r="T1315" s="33"/>
      <c r="U1315" s="33">
        <v>2.44</v>
      </c>
      <c r="V1315" s="33" t="s">
        <v>154</v>
      </c>
      <c r="W1315" s="33"/>
      <c r="X1315" s="33"/>
      <c r="Y1315" s="5"/>
      <c r="Z1315" s="5"/>
      <c r="AA1315" s="33">
        <v>1.0</v>
      </c>
      <c r="AB1315" s="33"/>
      <c r="AC1315" s="33">
        <v>1.0</v>
      </c>
      <c r="AD1315" s="5"/>
      <c r="AE1315" s="5"/>
      <c r="AF1315" s="5"/>
      <c r="AG1315" s="16"/>
      <c r="AH1315" s="38" t="str">
        <f t="shared" si="1"/>
        <v/>
      </c>
      <c r="AI1315" s="39">
        <f t="shared" si="2"/>
        <v>1</v>
      </c>
      <c r="AJ1315" s="37" t="str">
        <f t="shared" si="3"/>
        <v/>
      </c>
      <c r="AK1315" s="41" t="str">
        <f t="shared" si="4"/>
        <v/>
      </c>
      <c r="AL1315" s="35" t="s">
        <v>233</v>
      </c>
      <c r="AM1315" s="33" t="s">
        <v>8451</v>
      </c>
      <c r="AN1315" s="33" t="s">
        <v>8452</v>
      </c>
      <c r="AO1315" s="41"/>
      <c r="AP1315" s="33" t="s">
        <v>169</v>
      </c>
      <c r="AQ1315" s="33" t="s">
        <v>170</v>
      </c>
      <c r="AR1315" s="33">
        <v>300.0</v>
      </c>
      <c r="AS1315" s="42"/>
      <c r="AT1315" s="42"/>
      <c r="AU1315" s="42"/>
      <c r="AV1315" s="42"/>
      <c r="AW1315" s="42"/>
      <c r="AX1315" s="5"/>
      <c r="AY1315" s="33"/>
      <c r="AZ1315" s="33" t="s">
        <v>8479</v>
      </c>
      <c r="BA1315" s="5"/>
      <c r="BB1315" s="5"/>
      <c r="BC1315" s="5" t="s">
        <v>8480</v>
      </c>
      <c r="BD1315" s="33" t="s">
        <v>173</v>
      </c>
      <c r="BE1315" s="41"/>
      <c r="BF1315" s="35"/>
      <c r="BG1315" s="33" t="s">
        <v>169</v>
      </c>
      <c r="BH1315" s="5"/>
      <c r="BI1315" s="33">
        <v>300.0</v>
      </c>
      <c r="BJ1315" s="33" t="s">
        <v>170</v>
      </c>
      <c r="BK1315" s="5"/>
      <c r="BL1315" s="5">
        <f t="shared" si="5"/>
        <v>3994.5</v>
      </c>
      <c r="BM1315" s="5"/>
      <c r="BN1315" s="5"/>
      <c r="BO1315" s="42">
        <f t="shared" si="6"/>
        <v>3994.5</v>
      </c>
      <c r="BP1315" s="44"/>
      <c r="BQ1315" s="45"/>
      <c r="BR1315" s="47"/>
      <c r="BS1315" s="45"/>
      <c r="BT1315" s="37"/>
      <c r="BU1315" s="5"/>
      <c r="BV1315" s="38"/>
      <c r="BW1315" s="48"/>
      <c r="BX1315" s="44"/>
      <c r="BY1315" s="44"/>
      <c r="BZ1315" s="33" t="s">
        <v>131</v>
      </c>
      <c r="CA1315" s="5"/>
      <c r="CB1315" s="5"/>
      <c r="CC1315" s="33" t="s">
        <v>177</v>
      </c>
      <c r="CD1315" s="5"/>
      <c r="CE1315" s="5"/>
      <c r="CF1315" s="33" t="s">
        <v>178</v>
      </c>
      <c r="CG1315" s="33" t="s">
        <v>8481</v>
      </c>
      <c r="CH1315" s="5"/>
      <c r="CI1315" s="5"/>
      <c r="CJ1315" s="5"/>
      <c r="CK1315" s="33"/>
      <c r="CL1315" s="49">
        <v>45000.0</v>
      </c>
      <c r="CM1315" s="33" t="s">
        <v>180</v>
      </c>
      <c r="CN1315" s="5"/>
      <c r="CO1315" s="33">
        <v>2.0</v>
      </c>
      <c r="CP1315" s="33" t="s">
        <v>181</v>
      </c>
      <c r="CQ1315" s="50" t="str">
        <f t="shared" si="7"/>
        <v>09/11/1942</v>
      </c>
      <c r="CR1315" s="33" t="s">
        <v>182</v>
      </c>
      <c r="CS1315" s="33">
        <v>5.0</v>
      </c>
      <c r="CT1315" s="33">
        <v>5.0</v>
      </c>
      <c r="CU1315" s="33">
        <v>28.0</v>
      </c>
      <c r="CV1315" s="33">
        <v>352.0</v>
      </c>
      <c r="CW1315" s="33">
        <v>5.02002E8</v>
      </c>
      <c r="CX1315" s="33">
        <v>5.0200200009E10</v>
      </c>
      <c r="CY1315" s="33">
        <v>-100.016056</v>
      </c>
      <c r="CZ1315" s="33">
        <v>20.70673</v>
      </c>
      <c r="DA1315" s="33">
        <v>4.4219266E9</v>
      </c>
      <c r="DB1315" s="33">
        <v>1.0</v>
      </c>
      <c r="DC1315" s="33" t="s">
        <v>8456</v>
      </c>
      <c r="DD1315" s="33">
        <v>2023.0</v>
      </c>
      <c r="DE1315" s="33" t="s">
        <v>184</v>
      </c>
      <c r="DF1315" s="33"/>
      <c r="DG1315" s="33" t="s">
        <v>185</v>
      </c>
      <c r="DH1315" s="33" t="s">
        <v>186</v>
      </c>
      <c r="DI1315" s="5"/>
      <c r="DJ1315" s="5"/>
    </row>
    <row r="1316">
      <c r="A1316" s="33" t="s">
        <v>8482</v>
      </c>
      <c r="B1316" s="34">
        <v>44952.0</v>
      </c>
      <c r="C1316" s="35" t="s">
        <v>137</v>
      </c>
      <c r="D1316" s="35" t="s">
        <v>139</v>
      </c>
      <c r="E1316" s="35" t="s">
        <v>142</v>
      </c>
      <c r="F1316" s="36" t="s">
        <v>144</v>
      </c>
      <c r="G1316" s="33" t="s">
        <v>8483</v>
      </c>
      <c r="H1316" s="33" t="s">
        <v>8484</v>
      </c>
      <c r="I1316" s="33" t="s">
        <v>489</v>
      </c>
      <c r="J1316" s="33" t="s">
        <v>8485</v>
      </c>
      <c r="K1316" s="35" t="s">
        <v>421</v>
      </c>
      <c r="L1316" s="33" t="s">
        <v>1156</v>
      </c>
      <c r="M1316" s="33" t="s">
        <v>8450</v>
      </c>
      <c r="N1316" s="33" t="s">
        <v>8451</v>
      </c>
      <c r="O1316" s="5"/>
      <c r="P1316" s="35" t="s">
        <v>233</v>
      </c>
      <c r="Q1316" s="35" t="s">
        <v>8451</v>
      </c>
      <c r="R1316" s="33">
        <v>76280.0</v>
      </c>
      <c r="S1316" s="37"/>
      <c r="T1316" s="33"/>
      <c r="U1316" s="33">
        <v>3.34</v>
      </c>
      <c r="V1316" s="33" t="s">
        <v>154</v>
      </c>
      <c r="W1316" s="33"/>
      <c r="X1316" s="33"/>
      <c r="Y1316" s="5"/>
      <c r="Z1316" s="5"/>
      <c r="AA1316" s="33">
        <v>1.0</v>
      </c>
      <c r="AB1316" s="33"/>
      <c r="AC1316" s="33">
        <v>1.0</v>
      </c>
      <c r="AD1316" s="5"/>
      <c r="AE1316" s="5"/>
      <c r="AF1316" s="5"/>
      <c r="AG1316" s="16"/>
      <c r="AH1316" s="38" t="str">
        <f t="shared" si="1"/>
        <v/>
      </c>
      <c r="AI1316" s="39">
        <f t="shared" si="2"/>
        <v>1</v>
      </c>
      <c r="AJ1316" s="37" t="str">
        <f t="shared" si="3"/>
        <v/>
      </c>
      <c r="AK1316" s="41" t="str">
        <f t="shared" si="4"/>
        <v/>
      </c>
      <c r="AL1316" s="35" t="s">
        <v>233</v>
      </c>
      <c r="AM1316" s="33" t="s">
        <v>8451</v>
      </c>
      <c r="AN1316" s="33" t="s">
        <v>8452</v>
      </c>
      <c r="AO1316" s="41"/>
      <c r="AP1316" s="33" t="s">
        <v>169</v>
      </c>
      <c r="AQ1316" s="33" t="s">
        <v>170</v>
      </c>
      <c r="AR1316" s="33">
        <v>300.0</v>
      </c>
      <c r="AS1316" s="42"/>
      <c r="AT1316" s="42"/>
      <c r="AU1316" s="42"/>
      <c r="AV1316" s="42"/>
      <c r="AW1316" s="42"/>
      <c r="AX1316" s="5"/>
      <c r="AY1316" s="33"/>
      <c r="AZ1316" s="33" t="s">
        <v>8486</v>
      </c>
      <c r="BA1316" s="5"/>
      <c r="BB1316" s="5"/>
      <c r="BC1316" s="5" t="s">
        <v>8487</v>
      </c>
      <c r="BD1316" s="33" t="s">
        <v>173</v>
      </c>
      <c r="BE1316" s="41"/>
      <c r="BF1316" s="35"/>
      <c r="BG1316" s="33" t="s">
        <v>169</v>
      </c>
      <c r="BH1316" s="5"/>
      <c r="BI1316" s="33">
        <v>300.0</v>
      </c>
      <c r="BJ1316" s="33" t="s">
        <v>170</v>
      </c>
      <c r="BK1316" s="5"/>
      <c r="BL1316" s="5">
        <f t="shared" si="5"/>
        <v>3994.5</v>
      </c>
      <c r="BM1316" s="5"/>
      <c r="BN1316" s="5"/>
      <c r="BO1316" s="42">
        <f t="shared" si="6"/>
        <v>3994.5</v>
      </c>
      <c r="BP1316" s="44"/>
      <c r="BQ1316" s="45"/>
      <c r="BR1316" s="47"/>
      <c r="BS1316" s="45"/>
      <c r="BT1316" s="37"/>
      <c r="BU1316" s="5"/>
      <c r="BV1316" s="38"/>
      <c r="BW1316" s="48"/>
      <c r="BX1316" s="44"/>
      <c r="BY1316" s="44"/>
      <c r="BZ1316" s="33" t="s">
        <v>131</v>
      </c>
      <c r="CA1316" s="5"/>
      <c r="CB1316" s="5"/>
      <c r="CC1316" s="33" t="s">
        <v>177</v>
      </c>
      <c r="CD1316" s="5"/>
      <c r="CE1316" s="5"/>
      <c r="CF1316" s="33" t="s">
        <v>178</v>
      </c>
      <c r="CG1316" s="33" t="s">
        <v>8488</v>
      </c>
      <c r="CH1316" s="5"/>
      <c r="CI1316" s="5"/>
      <c r="CJ1316" s="5"/>
      <c r="CK1316" s="33"/>
      <c r="CL1316" s="49">
        <v>45000.0</v>
      </c>
      <c r="CM1316" s="33" t="s">
        <v>180</v>
      </c>
      <c r="CN1316" s="5"/>
      <c r="CO1316" s="33">
        <v>2.0</v>
      </c>
      <c r="CP1316" s="33" t="s">
        <v>181</v>
      </c>
      <c r="CQ1316" s="50" t="str">
        <f t="shared" si="7"/>
        <v>23/06/1952</v>
      </c>
      <c r="CR1316" s="33" t="s">
        <v>182</v>
      </c>
      <c r="CS1316" s="33">
        <v>5.0</v>
      </c>
      <c r="CT1316" s="33">
        <v>5.0</v>
      </c>
      <c r="CU1316" s="33">
        <v>28.0</v>
      </c>
      <c r="CV1316" s="33">
        <v>352.0</v>
      </c>
      <c r="CW1316" s="33">
        <v>5.02002E8</v>
      </c>
      <c r="CX1316" s="33">
        <v>5.0200200007E10</v>
      </c>
      <c r="CY1316" s="33">
        <v>-100.018583</v>
      </c>
      <c r="CZ1316" s="33">
        <v>20.703293</v>
      </c>
      <c r="DA1316" s="33">
        <v>4.4219266E9</v>
      </c>
      <c r="DB1316" s="33">
        <v>1.0</v>
      </c>
      <c r="DC1316" s="33" t="s">
        <v>8456</v>
      </c>
      <c r="DD1316" s="33">
        <v>2023.0</v>
      </c>
      <c r="DE1316" s="33" t="s">
        <v>184</v>
      </c>
      <c r="DF1316" s="33"/>
      <c r="DG1316" s="33" t="s">
        <v>185</v>
      </c>
      <c r="DH1316" s="33" t="s">
        <v>186</v>
      </c>
      <c r="DI1316" s="5"/>
      <c r="DJ1316" s="5"/>
    </row>
    <row r="1317">
      <c r="A1317" s="33" t="s">
        <v>8489</v>
      </c>
      <c r="B1317" s="34">
        <v>44952.0</v>
      </c>
      <c r="C1317" s="35" t="s">
        <v>137</v>
      </c>
      <c r="D1317" s="35" t="s">
        <v>139</v>
      </c>
      <c r="E1317" s="35" t="s">
        <v>142</v>
      </c>
      <c r="F1317" s="36" t="s">
        <v>144</v>
      </c>
      <c r="G1317" s="33" t="s">
        <v>8490</v>
      </c>
      <c r="H1317" s="33" t="s">
        <v>8491</v>
      </c>
      <c r="I1317" s="33" t="s">
        <v>8492</v>
      </c>
      <c r="J1317" s="33" t="s">
        <v>8493</v>
      </c>
      <c r="K1317" s="35" t="s">
        <v>421</v>
      </c>
      <c r="L1317" s="33" t="s">
        <v>508</v>
      </c>
      <c r="M1317" s="33" t="s">
        <v>8450</v>
      </c>
      <c r="N1317" s="33" t="s">
        <v>8451</v>
      </c>
      <c r="O1317" s="5"/>
      <c r="P1317" s="35" t="s">
        <v>233</v>
      </c>
      <c r="Q1317" s="35" t="s">
        <v>8451</v>
      </c>
      <c r="R1317" s="33">
        <v>76280.0</v>
      </c>
      <c r="S1317" s="37"/>
      <c r="T1317" s="33"/>
      <c r="U1317" s="33">
        <v>3.42</v>
      </c>
      <c r="V1317" s="33" t="s">
        <v>154</v>
      </c>
      <c r="W1317" s="33"/>
      <c r="X1317" s="33"/>
      <c r="Y1317" s="5"/>
      <c r="Z1317" s="5"/>
      <c r="AA1317" s="33">
        <v>1.0</v>
      </c>
      <c r="AB1317" s="33">
        <v>1.0</v>
      </c>
      <c r="AC1317" s="33"/>
      <c r="AD1317" s="5"/>
      <c r="AE1317" s="5"/>
      <c r="AF1317" s="5"/>
      <c r="AG1317" s="16"/>
      <c r="AH1317" s="38" t="str">
        <f t="shared" si="1"/>
        <v/>
      </c>
      <c r="AI1317" s="39" t="str">
        <f t="shared" si="2"/>
        <v/>
      </c>
      <c r="AJ1317" s="37" t="str">
        <f t="shared" si="3"/>
        <v/>
      </c>
      <c r="AK1317" s="41" t="str">
        <f t="shared" si="4"/>
        <v/>
      </c>
      <c r="AL1317" s="35" t="s">
        <v>233</v>
      </c>
      <c r="AM1317" s="33" t="s">
        <v>8451</v>
      </c>
      <c r="AN1317" s="33" t="s">
        <v>8452</v>
      </c>
      <c r="AO1317" s="41"/>
      <c r="AP1317" s="33" t="s">
        <v>169</v>
      </c>
      <c r="AQ1317" s="33" t="s">
        <v>170</v>
      </c>
      <c r="AR1317" s="33">
        <v>300.0</v>
      </c>
      <c r="AS1317" s="42"/>
      <c r="AT1317" s="42"/>
      <c r="AU1317" s="42"/>
      <c r="AV1317" s="42"/>
      <c r="AW1317" s="42"/>
      <c r="AX1317" s="5"/>
      <c r="AY1317" s="33"/>
      <c r="AZ1317" s="33" t="s">
        <v>8494</v>
      </c>
      <c r="BA1317" s="5"/>
      <c r="BB1317" s="5"/>
      <c r="BC1317" s="5" t="s">
        <v>8495</v>
      </c>
      <c r="BD1317" s="33" t="s">
        <v>173</v>
      </c>
      <c r="BE1317" s="41"/>
      <c r="BF1317" s="35"/>
      <c r="BG1317" s="33" t="s">
        <v>169</v>
      </c>
      <c r="BH1317" s="5"/>
      <c r="BI1317" s="33">
        <v>300.0</v>
      </c>
      <c r="BJ1317" s="33" t="s">
        <v>170</v>
      </c>
      <c r="BK1317" s="5"/>
      <c r="BL1317" s="5">
        <f t="shared" si="5"/>
        <v>3994.5</v>
      </c>
      <c r="BM1317" s="5"/>
      <c r="BN1317" s="5"/>
      <c r="BO1317" s="42">
        <f t="shared" si="6"/>
        <v>3994.5</v>
      </c>
      <c r="BP1317" s="44"/>
      <c r="BQ1317" s="45"/>
      <c r="BR1317" s="47"/>
      <c r="BS1317" s="45"/>
      <c r="BT1317" s="37"/>
      <c r="BU1317" s="5"/>
      <c r="BV1317" s="38"/>
      <c r="BW1317" s="48"/>
      <c r="BX1317" s="44"/>
      <c r="BY1317" s="44"/>
      <c r="BZ1317" s="33" t="s">
        <v>131</v>
      </c>
      <c r="CA1317" s="5"/>
      <c r="CB1317" s="5"/>
      <c r="CC1317" s="33" t="s">
        <v>177</v>
      </c>
      <c r="CD1317" s="5"/>
      <c r="CE1317" s="5"/>
      <c r="CF1317" s="33" t="s">
        <v>178</v>
      </c>
      <c r="CG1317" s="33" t="s">
        <v>8496</v>
      </c>
      <c r="CH1317" s="5"/>
      <c r="CI1317" s="5"/>
      <c r="CJ1317" s="5"/>
      <c r="CK1317" s="33"/>
      <c r="CL1317" s="49">
        <v>45000.0</v>
      </c>
      <c r="CM1317" s="33" t="s">
        <v>180</v>
      </c>
      <c r="CN1317" s="5"/>
      <c r="CO1317" s="33">
        <v>2.0</v>
      </c>
      <c r="CP1317" s="33" t="s">
        <v>181</v>
      </c>
      <c r="CQ1317" s="50" t="str">
        <f t="shared" si="7"/>
        <v>10/05/1989</v>
      </c>
      <c r="CR1317" s="33" t="s">
        <v>243</v>
      </c>
      <c r="CS1317" s="33">
        <v>5.0</v>
      </c>
      <c r="CT1317" s="33">
        <v>5.0</v>
      </c>
      <c r="CU1317" s="33">
        <v>28.0</v>
      </c>
      <c r="CV1317" s="33">
        <v>352.0</v>
      </c>
      <c r="CW1317" s="33">
        <v>5.02002E8</v>
      </c>
      <c r="CX1317" s="33">
        <v>5.0200200036E10</v>
      </c>
      <c r="CY1317" s="33">
        <v>-100.021643</v>
      </c>
      <c r="CZ1317" s="33">
        <v>20.703912</v>
      </c>
      <c r="DA1317" s="33">
        <v>4.4219266E9</v>
      </c>
      <c r="DB1317" s="33">
        <v>1.0</v>
      </c>
      <c r="DC1317" s="33" t="s">
        <v>8456</v>
      </c>
      <c r="DD1317" s="33">
        <v>2023.0</v>
      </c>
      <c r="DE1317" s="33" t="s">
        <v>184</v>
      </c>
      <c r="DF1317" s="33"/>
      <c r="DG1317" s="33" t="s">
        <v>185</v>
      </c>
      <c r="DH1317" s="33" t="s">
        <v>186</v>
      </c>
      <c r="DI1317" s="5"/>
      <c r="DJ1317" s="5"/>
    </row>
    <row r="1318">
      <c r="A1318" s="33" t="s">
        <v>8497</v>
      </c>
      <c r="B1318" s="34">
        <v>44952.0</v>
      </c>
      <c r="C1318" s="35" t="s">
        <v>137</v>
      </c>
      <c r="D1318" s="35" t="s">
        <v>139</v>
      </c>
      <c r="E1318" s="35" t="s">
        <v>142</v>
      </c>
      <c r="F1318" s="36" t="s">
        <v>144</v>
      </c>
      <c r="G1318" s="33" t="s">
        <v>8498</v>
      </c>
      <c r="H1318" s="33" t="s">
        <v>715</v>
      </c>
      <c r="I1318" s="33" t="s">
        <v>8485</v>
      </c>
      <c r="J1318" s="33" t="s">
        <v>231</v>
      </c>
      <c r="K1318" s="35" t="s">
        <v>421</v>
      </c>
      <c r="L1318" s="33" t="s">
        <v>8499</v>
      </c>
      <c r="M1318" s="33" t="s">
        <v>8450</v>
      </c>
      <c r="N1318" s="33" t="s">
        <v>8451</v>
      </c>
      <c r="O1318" s="5"/>
      <c r="P1318" s="35" t="s">
        <v>233</v>
      </c>
      <c r="Q1318" s="35" t="s">
        <v>8451</v>
      </c>
      <c r="R1318" s="33">
        <v>76280.0</v>
      </c>
      <c r="S1318" s="37"/>
      <c r="T1318" s="33"/>
      <c r="U1318" s="33">
        <v>2.11</v>
      </c>
      <c r="V1318" s="33" t="s">
        <v>154</v>
      </c>
      <c r="W1318" s="33"/>
      <c r="X1318" s="33"/>
      <c r="Y1318" s="5"/>
      <c r="Z1318" s="5"/>
      <c r="AA1318" s="33">
        <v>1.0</v>
      </c>
      <c r="AB1318" s="33"/>
      <c r="AC1318" s="33">
        <v>1.0</v>
      </c>
      <c r="AD1318" s="5"/>
      <c r="AE1318" s="5"/>
      <c r="AF1318" s="5"/>
      <c r="AG1318" s="16"/>
      <c r="AH1318" s="38" t="str">
        <f t="shared" si="1"/>
        <v/>
      </c>
      <c r="AI1318" s="39" t="str">
        <f t="shared" si="2"/>
        <v/>
      </c>
      <c r="AJ1318" s="37" t="str">
        <f t="shared" si="3"/>
        <v/>
      </c>
      <c r="AK1318" s="41" t="str">
        <f t="shared" si="4"/>
        <v/>
      </c>
      <c r="AL1318" s="35" t="s">
        <v>233</v>
      </c>
      <c r="AM1318" s="33" t="s">
        <v>8451</v>
      </c>
      <c r="AN1318" s="33" t="s">
        <v>8452</v>
      </c>
      <c r="AO1318" s="41"/>
      <c r="AP1318" s="33" t="s">
        <v>169</v>
      </c>
      <c r="AQ1318" s="33" t="s">
        <v>170</v>
      </c>
      <c r="AR1318" s="33">
        <v>300.0</v>
      </c>
      <c r="AS1318" s="42"/>
      <c r="AT1318" s="42"/>
      <c r="AU1318" s="42"/>
      <c r="AV1318" s="42"/>
      <c r="AW1318" s="42"/>
      <c r="AX1318" s="5"/>
      <c r="AY1318" s="33"/>
      <c r="AZ1318" s="33" t="s">
        <v>8500</v>
      </c>
      <c r="BA1318" s="5"/>
      <c r="BB1318" s="5"/>
      <c r="BC1318" s="5" t="s">
        <v>8501</v>
      </c>
      <c r="BD1318" s="33" t="s">
        <v>173</v>
      </c>
      <c r="BE1318" s="41"/>
      <c r="BF1318" s="35"/>
      <c r="BG1318" s="33" t="s">
        <v>169</v>
      </c>
      <c r="BH1318" s="5"/>
      <c r="BI1318" s="33">
        <v>300.0</v>
      </c>
      <c r="BJ1318" s="33" t="s">
        <v>170</v>
      </c>
      <c r="BK1318" s="5"/>
      <c r="BL1318" s="5">
        <f t="shared" si="5"/>
        <v>3994.5</v>
      </c>
      <c r="BM1318" s="5"/>
      <c r="BN1318" s="5"/>
      <c r="BO1318" s="42">
        <f t="shared" si="6"/>
        <v>3994.5</v>
      </c>
      <c r="BP1318" s="44"/>
      <c r="BQ1318" s="45"/>
      <c r="BR1318" s="47"/>
      <c r="BS1318" s="45"/>
      <c r="BT1318" s="37"/>
      <c r="BU1318" s="5"/>
      <c r="BV1318" s="38"/>
      <c r="BW1318" s="48"/>
      <c r="BX1318" s="44"/>
      <c r="BY1318" s="44"/>
      <c r="BZ1318" s="33" t="s">
        <v>131</v>
      </c>
      <c r="CA1318" s="5"/>
      <c r="CB1318" s="5"/>
      <c r="CC1318" s="33" t="s">
        <v>177</v>
      </c>
      <c r="CD1318" s="5"/>
      <c r="CE1318" s="5"/>
      <c r="CF1318" s="33" t="s">
        <v>178</v>
      </c>
      <c r="CG1318" s="33" t="s">
        <v>8502</v>
      </c>
      <c r="CH1318" s="5"/>
      <c r="CI1318" s="5"/>
      <c r="CJ1318" s="5"/>
      <c r="CK1318" s="33"/>
      <c r="CL1318" s="49">
        <v>45000.0</v>
      </c>
      <c r="CM1318" s="33" t="s">
        <v>180</v>
      </c>
      <c r="CN1318" s="5"/>
      <c r="CO1318" s="33">
        <v>2.0</v>
      </c>
      <c r="CP1318" s="33" t="s">
        <v>181</v>
      </c>
      <c r="CQ1318" s="50" t="str">
        <f t="shared" si="7"/>
        <v>22/04/1981</v>
      </c>
      <c r="CR1318" s="33" t="s">
        <v>182</v>
      </c>
      <c r="CS1318" s="33">
        <v>5.0</v>
      </c>
      <c r="CT1318" s="33">
        <v>5.0</v>
      </c>
      <c r="CU1318" s="33">
        <v>28.0</v>
      </c>
      <c r="CV1318" s="33">
        <v>352.0</v>
      </c>
      <c r="CW1318" s="33">
        <v>5.02002E8</v>
      </c>
      <c r="CX1318" s="33">
        <v>5.0200200029E10</v>
      </c>
      <c r="CY1318" s="33">
        <v>-100.021353</v>
      </c>
      <c r="CZ1318" s="33">
        <v>20.706709</v>
      </c>
      <c r="DA1318" s="33">
        <v>4.411196713E9</v>
      </c>
      <c r="DB1318" s="33">
        <v>2.0</v>
      </c>
      <c r="DC1318" s="33" t="s">
        <v>8456</v>
      </c>
      <c r="DD1318" s="33">
        <v>2023.0</v>
      </c>
      <c r="DE1318" s="33" t="s">
        <v>184</v>
      </c>
      <c r="DF1318" s="33"/>
      <c r="DG1318" s="33" t="s">
        <v>185</v>
      </c>
      <c r="DH1318" s="33" t="s">
        <v>186</v>
      </c>
      <c r="DI1318" s="5"/>
      <c r="DJ1318" s="5"/>
    </row>
    <row r="1319">
      <c r="A1319" s="33" t="s">
        <v>8503</v>
      </c>
      <c r="B1319" s="34">
        <v>44952.0</v>
      </c>
      <c r="C1319" s="35" t="s">
        <v>137</v>
      </c>
      <c r="D1319" s="35" t="s">
        <v>139</v>
      </c>
      <c r="E1319" s="35" t="s">
        <v>142</v>
      </c>
      <c r="F1319" s="36" t="s">
        <v>144</v>
      </c>
      <c r="G1319" s="33" t="s">
        <v>8504</v>
      </c>
      <c r="H1319" s="33" t="s">
        <v>8505</v>
      </c>
      <c r="I1319" s="33" t="s">
        <v>8485</v>
      </c>
      <c r="J1319" s="33" t="s">
        <v>1456</v>
      </c>
      <c r="K1319" s="35" t="s">
        <v>421</v>
      </c>
      <c r="L1319" s="33" t="s">
        <v>565</v>
      </c>
      <c r="M1319" s="33" t="s">
        <v>8450</v>
      </c>
      <c r="N1319" s="33" t="s">
        <v>8451</v>
      </c>
      <c r="O1319" s="5"/>
      <c r="P1319" s="35" t="s">
        <v>233</v>
      </c>
      <c r="Q1319" s="35" t="s">
        <v>8451</v>
      </c>
      <c r="R1319" s="33">
        <v>76280.0</v>
      </c>
      <c r="S1319" s="37"/>
      <c r="T1319" s="33"/>
      <c r="U1319" s="33">
        <v>1.78</v>
      </c>
      <c r="V1319" s="33" t="s">
        <v>154</v>
      </c>
      <c r="W1319" s="33"/>
      <c r="X1319" s="33"/>
      <c r="Y1319" s="5"/>
      <c r="Z1319" s="5"/>
      <c r="AA1319" s="33">
        <v>1.0</v>
      </c>
      <c r="AB1319" s="33">
        <v>1.0</v>
      </c>
      <c r="AC1319" s="33"/>
      <c r="AD1319" s="5"/>
      <c r="AE1319" s="5"/>
      <c r="AF1319" s="5"/>
      <c r="AG1319" s="16"/>
      <c r="AH1319" s="38">
        <f t="shared" si="1"/>
        <v>1</v>
      </c>
      <c r="AI1319" s="39" t="str">
        <f t="shared" si="2"/>
        <v/>
      </c>
      <c r="AJ1319" s="37" t="str">
        <f t="shared" si="3"/>
        <v/>
      </c>
      <c r="AK1319" s="41" t="str">
        <f t="shared" si="4"/>
        <v/>
      </c>
      <c r="AL1319" s="35" t="s">
        <v>233</v>
      </c>
      <c r="AM1319" s="33" t="s">
        <v>8451</v>
      </c>
      <c r="AN1319" s="33" t="s">
        <v>8452</v>
      </c>
      <c r="AO1319" s="41"/>
      <c r="AP1319" s="33" t="s">
        <v>169</v>
      </c>
      <c r="AQ1319" s="33" t="s">
        <v>170</v>
      </c>
      <c r="AR1319" s="33">
        <v>150.0</v>
      </c>
      <c r="AS1319" s="42"/>
      <c r="AT1319" s="42"/>
      <c r="AU1319" s="42"/>
      <c r="AV1319" s="42"/>
      <c r="AW1319" s="42"/>
      <c r="AX1319" s="5"/>
      <c r="AY1319" s="33"/>
      <c r="AZ1319" s="33" t="s">
        <v>8506</v>
      </c>
      <c r="BA1319" s="5"/>
      <c r="BB1319" s="5"/>
      <c r="BC1319" s="5" t="s">
        <v>8507</v>
      </c>
      <c r="BD1319" s="33" t="s">
        <v>173</v>
      </c>
      <c r="BE1319" s="41"/>
      <c r="BF1319" s="35"/>
      <c r="BG1319" s="33" t="s">
        <v>169</v>
      </c>
      <c r="BH1319" s="5"/>
      <c r="BI1319" s="33">
        <v>150.0</v>
      </c>
      <c r="BJ1319" s="33" t="s">
        <v>170</v>
      </c>
      <c r="BK1319" s="5"/>
      <c r="BL1319" s="5">
        <f t="shared" si="5"/>
        <v>1997.25</v>
      </c>
      <c r="BM1319" s="5"/>
      <c r="BN1319" s="5"/>
      <c r="BO1319" s="42">
        <f t="shared" si="6"/>
        <v>1997.25</v>
      </c>
      <c r="BP1319" s="44"/>
      <c r="BQ1319" s="45"/>
      <c r="BR1319" s="47"/>
      <c r="BS1319" s="45"/>
      <c r="BT1319" s="37"/>
      <c r="BU1319" s="5"/>
      <c r="BV1319" s="38"/>
      <c r="BW1319" s="48"/>
      <c r="BX1319" s="44"/>
      <c r="BY1319" s="44"/>
      <c r="BZ1319" s="33" t="s">
        <v>131</v>
      </c>
      <c r="CA1319" s="5"/>
      <c r="CB1319" s="5"/>
      <c r="CC1319" s="33" t="s">
        <v>177</v>
      </c>
      <c r="CD1319" s="5"/>
      <c r="CE1319" s="5"/>
      <c r="CF1319" s="33" t="s">
        <v>178</v>
      </c>
      <c r="CG1319" s="33" t="s">
        <v>8508</v>
      </c>
      <c r="CH1319" s="5"/>
      <c r="CI1319" s="5"/>
      <c r="CJ1319" s="5"/>
      <c r="CK1319" s="33"/>
      <c r="CL1319" s="49">
        <v>45000.0</v>
      </c>
      <c r="CM1319" s="33" t="s">
        <v>180</v>
      </c>
      <c r="CN1319" s="5"/>
      <c r="CO1319" s="33">
        <v>1.0</v>
      </c>
      <c r="CP1319" s="33" t="s">
        <v>181</v>
      </c>
      <c r="CQ1319" s="50" t="str">
        <f t="shared" si="7"/>
        <v>16/11/1940</v>
      </c>
      <c r="CR1319" s="33" t="s">
        <v>243</v>
      </c>
      <c r="CS1319" s="33">
        <v>5.0</v>
      </c>
      <c r="CT1319" s="33">
        <v>5.0</v>
      </c>
      <c r="CU1319" s="33">
        <v>28.0</v>
      </c>
      <c r="CV1319" s="33">
        <v>352.0</v>
      </c>
      <c r="CW1319" s="33">
        <v>5.02002E8</v>
      </c>
      <c r="CX1319" s="33">
        <v>5.0200200028E10</v>
      </c>
      <c r="CY1319" s="33">
        <v>-100.022995</v>
      </c>
      <c r="CZ1319" s="33">
        <v>20.708084</v>
      </c>
      <c r="DA1319" s="33">
        <v>4.4219266E9</v>
      </c>
      <c r="DB1319" s="33">
        <v>1.0</v>
      </c>
      <c r="DC1319" s="33" t="s">
        <v>8456</v>
      </c>
      <c r="DD1319" s="33">
        <v>2023.0</v>
      </c>
      <c r="DE1319" s="33" t="s">
        <v>184</v>
      </c>
      <c r="DF1319" s="33"/>
      <c r="DG1319" s="33" t="s">
        <v>185</v>
      </c>
      <c r="DH1319" s="33" t="s">
        <v>186</v>
      </c>
      <c r="DI1319" s="5"/>
      <c r="DJ1319" s="5"/>
    </row>
    <row r="1320">
      <c r="A1320" s="33" t="s">
        <v>8509</v>
      </c>
      <c r="B1320" s="34">
        <v>44952.0</v>
      </c>
      <c r="C1320" s="35" t="s">
        <v>137</v>
      </c>
      <c r="D1320" s="35" t="s">
        <v>139</v>
      </c>
      <c r="E1320" s="35" t="s">
        <v>142</v>
      </c>
      <c r="F1320" s="36" t="s">
        <v>144</v>
      </c>
      <c r="G1320" s="33" t="s">
        <v>8510</v>
      </c>
      <c r="H1320" s="33" t="s">
        <v>8511</v>
      </c>
      <c r="I1320" s="33" t="s">
        <v>8485</v>
      </c>
      <c r="J1320" s="33" t="s">
        <v>5341</v>
      </c>
      <c r="K1320" s="35" t="s">
        <v>421</v>
      </c>
      <c r="L1320" s="33" t="s">
        <v>8512</v>
      </c>
      <c r="M1320" s="33">
        <v>73.0</v>
      </c>
      <c r="N1320" s="33" t="s">
        <v>8451</v>
      </c>
      <c r="O1320" s="5"/>
      <c r="P1320" s="35" t="s">
        <v>233</v>
      </c>
      <c r="Q1320" s="35" t="s">
        <v>8451</v>
      </c>
      <c r="R1320" s="33">
        <v>76280.0</v>
      </c>
      <c r="S1320" s="37"/>
      <c r="T1320" s="33"/>
      <c r="U1320" s="33">
        <v>1.76</v>
      </c>
      <c r="V1320" s="33" t="s">
        <v>154</v>
      </c>
      <c r="W1320" s="33"/>
      <c r="X1320" s="33"/>
      <c r="Y1320" s="5"/>
      <c r="Z1320" s="5"/>
      <c r="AA1320" s="33">
        <v>1.0</v>
      </c>
      <c r="AB1320" s="33"/>
      <c r="AC1320" s="33">
        <v>1.0</v>
      </c>
      <c r="AD1320" s="5"/>
      <c r="AE1320" s="5"/>
      <c r="AF1320" s="5"/>
      <c r="AG1320" s="16"/>
      <c r="AH1320" s="38" t="str">
        <f t="shared" si="1"/>
        <v/>
      </c>
      <c r="AI1320" s="39">
        <f t="shared" si="2"/>
        <v>1</v>
      </c>
      <c r="AJ1320" s="37" t="str">
        <f t="shared" si="3"/>
        <v/>
      </c>
      <c r="AK1320" s="41" t="str">
        <f t="shared" si="4"/>
        <v/>
      </c>
      <c r="AL1320" s="35" t="s">
        <v>233</v>
      </c>
      <c r="AM1320" s="33" t="s">
        <v>8451</v>
      </c>
      <c r="AN1320" s="33" t="s">
        <v>8452</v>
      </c>
      <c r="AO1320" s="41"/>
      <c r="AP1320" s="33" t="s">
        <v>169</v>
      </c>
      <c r="AQ1320" s="33" t="s">
        <v>170</v>
      </c>
      <c r="AR1320" s="33">
        <v>150.0</v>
      </c>
      <c r="AS1320" s="42"/>
      <c r="AT1320" s="42"/>
      <c r="AU1320" s="42"/>
      <c r="AV1320" s="42"/>
      <c r="AW1320" s="42"/>
      <c r="AX1320" s="5"/>
      <c r="AY1320" s="33"/>
      <c r="AZ1320" s="33" t="s">
        <v>8513</v>
      </c>
      <c r="BA1320" s="5"/>
      <c r="BB1320" s="5"/>
      <c r="BC1320" s="5" t="s">
        <v>8514</v>
      </c>
      <c r="BD1320" s="33" t="s">
        <v>173</v>
      </c>
      <c r="BE1320" s="41"/>
      <c r="BF1320" s="35"/>
      <c r="BG1320" s="33" t="s">
        <v>169</v>
      </c>
      <c r="BH1320" s="5"/>
      <c r="BI1320" s="33">
        <v>150.0</v>
      </c>
      <c r="BJ1320" s="33" t="s">
        <v>170</v>
      </c>
      <c r="BK1320" s="5"/>
      <c r="BL1320" s="5">
        <f t="shared" si="5"/>
        <v>1997.25</v>
      </c>
      <c r="BM1320" s="5"/>
      <c r="BN1320" s="5"/>
      <c r="BO1320" s="42">
        <f t="shared" si="6"/>
        <v>1997.25</v>
      </c>
      <c r="BP1320" s="44"/>
      <c r="BQ1320" s="45"/>
      <c r="BR1320" s="47"/>
      <c r="BS1320" s="45"/>
      <c r="BT1320" s="37"/>
      <c r="BU1320" s="5"/>
      <c r="BV1320" s="38"/>
      <c r="BW1320" s="48"/>
      <c r="BX1320" s="44"/>
      <c r="BY1320" s="44"/>
      <c r="BZ1320" s="33" t="s">
        <v>131</v>
      </c>
      <c r="CA1320" s="5"/>
      <c r="CB1320" s="5"/>
      <c r="CC1320" s="33" t="s">
        <v>177</v>
      </c>
      <c r="CD1320" s="5"/>
      <c r="CE1320" s="5"/>
      <c r="CF1320" s="33" t="s">
        <v>178</v>
      </c>
      <c r="CG1320" s="33" t="s">
        <v>8515</v>
      </c>
      <c r="CH1320" s="5"/>
      <c r="CI1320" s="5"/>
      <c r="CJ1320" s="5"/>
      <c r="CK1320" s="33"/>
      <c r="CL1320" s="49">
        <v>45000.0</v>
      </c>
      <c r="CM1320" s="33" t="s">
        <v>180</v>
      </c>
      <c r="CN1320" s="5"/>
      <c r="CO1320" s="33">
        <v>1.0</v>
      </c>
      <c r="CP1320" s="33" t="s">
        <v>181</v>
      </c>
      <c r="CQ1320" s="50" t="str">
        <f t="shared" si="7"/>
        <v>26/10/1954</v>
      </c>
      <c r="CR1320" s="33" t="s">
        <v>182</v>
      </c>
      <c r="CS1320" s="33">
        <v>5.0</v>
      </c>
      <c r="CT1320" s="33">
        <v>5.0</v>
      </c>
      <c r="CU1320" s="33">
        <v>28.0</v>
      </c>
      <c r="CV1320" s="33">
        <v>352.0</v>
      </c>
      <c r="CW1320" s="33">
        <v>5.02002E8</v>
      </c>
      <c r="CX1320" s="33">
        <v>5.0200200021E10</v>
      </c>
      <c r="CY1320" s="33">
        <v>-100.045335</v>
      </c>
      <c r="CZ1320" s="33">
        <v>20.7876121</v>
      </c>
      <c r="DA1320" s="33">
        <v>4.191557557E9</v>
      </c>
      <c r="DB1320" s="33">
        <v>2.0</v>
      </c>
      <c r="DC1320" s="33" t="s">
        <v>8456</v>
      </c>
      <c r="DD1320" s="33">
        <v>2023.0</v>
      </c>
      <c r="DE1320" s="33" t="s">
        <v>184</v>
      </c>
      <c r="DF1320" s="33"/>
      <c r="DG1320" s="33" t="s">
        <v>185</v>
      </c>
      <c r="DH1320" s="33" t="s">
        <v>186</v>
      </c>
      <c r="DI1320" s="5"/>
      <c r="DJ1320" s="5"/>
    </row>
    <row r="1321">
      <c r="A1321" s="33" t="s">
        <v>8516</v>
      </c>
      <c r="B1321" s="34">
        <v>44952.0</v>
      </c>
      <c r="C1321" s="35" t="s">
        <v>137</v>
      </c>
      <c r="D1321" s="35" t="s">
        <v>139</v>
      </c>
      <c r="E1321" s="35" t="s">
        <v>142</v>
      </c>
      <c r="F1321" s="36" t="s">
        <v>144</v>
      </c>
      <c r="G1321" s="33" t="s">
        <v>8517</v>
      </c>
      <c r="H1321" s="33" t="s">
        <v>8518</v>
      </c>
      <c r="I1321" s="33" t="s">
        <v>8519</v>
      </c>
      <c r="J1321" s="33" t="s">
        <v>8448</v>
      </c>
      <c r="K1321" s="35" t="s">
        <v>421</v>
      </c>
      <c r="L1321" s="33" t="s">
        <v>508</v>
      </c>
      <c r="M1321" s="33" t="s">
        <v>8450</v>
      </c>
      <c r="N1321" s="33" t="s">
        <v>8451</v>
      </c>
      <c r="O1321" s="5"/>
      <c r="P1321" s="35" t="s">
        <v>233</v>
      </c>
      <c r="Q1321" s="35" t="s">
        <v>8451</v>
      </c>
      <c r="R1321" s="33">
        <v>76280.0</v>
      </c>
      <c r="S1321" s="37"/>
      <c r="T1321" s="33"/>
      <c r="U1321" s="33">
        <v>6.64</v>
      </c>
      <c r="V1321" s="33" t="s">
        <v>154</v>
      </c>
      <c r="W1321" s="33"/>
      <c r="X1321" s="33"/>
      <c r="Y1321" s="5"/>
      <c r="Z1321" s="5"/>
      <c r="AA1321" s="33">
        <v>1.0</v>
      </c>
      <c r="AB1321" s="33"/>
      <c r="AC1321" s="33">
        <v>1.0</v>
      </c>
      <c r="AD1321" s="5"/>
      <c r="AE1321" s="5"/>
      <c r="AF1321" s="5"/>
      <c r="AG1321" s="16"/>
      <c r="AH1321" s="38" t="str">
        <f t="shared" si="1"/>
        <v/>
      </c>
      <c r="AI1321" s="39">
        <f t="shared" si="2"/>
        <v>1</v>
      </c>
      <c r="AJ1321" s="37" t="str">
        <f t="shared" si="3"/>
        <v/>
      </c>
      <c r="AK1321" s="41" t="str">
        <f t="shared" si="4"/>
        <v/>
      </c>
      <c r="AL1321" s="35" t="s">
        <v>233</v>
      </c>
      <c r="AM1321" s="33" t="s">
        <v>8451</v>
      </c>
      <c r="AN1321" s="33" t="s">
        <v>8452</v>
      </c>
      <c r="AO1321" s="41"/>
      <c r="AP1321" s="33" t="s">
        <v>169</v>
      </c>
      <c r="AQ1321" s="33" t="s">
        <v>170</v>
      </c>
      <c r="AR1321" s="33">
        <v>300.0</v>
      </c>
      <c r="AS1321" s="42"/>
      <c r="AT1321" s="42"/>
      <c r="AU1321" s="42"/>
      <c r="AV1321" s="42"/>
      <c r="AW1321" s="42"/>
      <c r="AX1321" s="5"/>
      <c r="AY1321" s="33"/>
      <c r="AZ1321" s="33" t="s">
        <v>8520</v>
      </c>
      <c r="BA1321" s="5"/>
      <c r="BB1321" s="5"/>
      <c r="BC1321" s="5" t="s">
        <v>8521</v>
      </c>
      <c r="BD1321" s="33" t="s">
        <v>173</v>
      </c>
      <c r="BE1321" s="41"/>
      <c r="BF1321" s="35"/>
      <c r="BG1321" s="33" t="s">
        <v>169</v>
      </c>
      <c r="BH1321" s="5"/>
      <c r="BI1321" s="33">
        <v>300.0</v>
      </c>
      <c r="BJ1321" s="33" t="s">
        <v>170</v>
      </c>
      <c r="BK1321" s="5"/>
      <c r="BL1321" s="5">
        <f t="shared" si="5"/>
        <v>3994.5</v>
      </c>
      <c r="BM1321" s="5"/>
      <c r="BN1321" s="5"/>
      <c r="BO1321" s="42">
        <f t="shared" si="6"/>
        <v>3994.5</v>
      </c>
      <c r="BP1321" s="44"/>
      <c r="BQ1321" s="45"/>
      <c r="BR1321" s="47"/>
      <c r="BS1321" s="45"/>
      <c r="BT1321" s="37"/>
      <c r="BU1321" s="5"/>
      <c r="BV1321" s="38"/>
      <c r="BW1321" s="48"/>
      <c r="BX1321" s="44"/>
      <c r="BY1321" s="44"/>
      <c r="BZ1321" s="33" t="s">
        <v>131</v>
      </c>
      <c r="CA1321" s="5"/>
      <c r="CB1321" s="5"/>
      <c r="CC1321" s="33" t="s">
        <v>177</v>
      </c>
      <c r="CD1321" s="5"/>
      <c r="CE1321" s="5"/>
      <c r="CF1321" s="33" t="s">
        <v>178</v>
      </c>
      <c r="CG1321" s="33" t="s">
        <v>8522</v>
      </c>
      <c r="CH1321" s="5"/>
      <c r="CI1321" s="5"/>
      <c r="CJ1321" s="5"/>
      <c r="CK1321" s="33"/>
      <c r="CL1321" s="49">
        <v>45000.0</v>
      </c>
      <c r="CM1321" s="33" t="s">
        <v>180</v>
      </c>
      <c r="CN1321" s="5"/>
      <c r="CO1321" s="33">
        <v>2.0</v>
      </c>
      <c r="CP1321" s="33" t="s">
        <v>181</v>
      </c>
      <c r="CQ1321" s="50" t="str">
        <f t="shared" si="7"/>
        <v>13/04/1957</v>
      </c>
      <c r="CR1321" s="33" t="s">
        <v>182</v>
      </c>
      <c r="CS1321" s="33">
        <v>5.0</v>
      </c>
      <c r="CT1321" s="33">
        <v>5.0</v>
      </c>
      <c r="CU1321" s="33">
        <v>28.0</v>
      </c>
      <c r="CV1321" s="33">
        <v>352.0</v>
      </c>
      <c r="CW1321" s="33">
        <v>5.02002E8</v>
      </c>
      <c r="CX1321" s="33">
        <v>5.0200200036E10</v>
      </c>
      <c r="CY1321" s="33">
        <v>-100.022667</v>
      </c>
      <c r="CZ1321" s="33">
        <v>20.704401</v>
      </c>
      <c r="DA1321" s="33">
        <v>4.4219266E9</v>
      </c>
      <c r="DB1321" s="33">
        <v>1.0</v>
      </c>
      <c r="DC1321" s="33" t="s">
        <v>8456</v>
      </c>
      <c r="DD1321" s="33">
        <v>2023.0</v>
      </c>
      <c r="DE1321" s="33" t="s">
        <v>184</v>
      </c>
      <c r="DF1321" s="33"/>
      <c r="DG1321" s="33" t="s">
        <v>185</v>
      </c>
      <c r="DH1321" s="33" t="s">
        <v>186</v>
      </c>
      <c r="DI1321" s="5"/>
      <c r="DJ1321" s="5"/>
    </row>
    <row r="1322">
      <c r="A1322" s="33" t="s">
        <v>8523</v>
      </c>
      <c r="B1322" s="34">
        <v>44952.0</v>
      </c>
      <c r="C1322" s="35" t="s">
        <v>137</v>
      </c>
      <c r="D1322" s="35" t="s">
        <v>139</v>
      </c>
      <c r="E1322" s="35" t="s">
        <v>142</v>
      </c>
      <c r="F1322" s="36" t="s">
        <v>144</v>
      </c>
      <c r="G1322" s="33" t="s">
        <v>8524</v>
      </c>
      <c r="H1322" s="33" t="s">
        <v>8525</v>
      </c>
      <c r="I1322" s="33" t="s">
        <v>8519</v>
      </c>
      <c r="J1322" s="33" t="s">
        <v>8526</v>
      </c>
      <c r="K1322" s="35" t="s">
        <v>421</v>
      </c>
      <c r="L1322" s="33" t="s">
        <v>508</v>
      </c>
      <c r="M1322" s="33" t="s">
        <v>8450</v>
      </c>
      <c r="N1322" s="33" t="s">
        <v>8451</v>
      </c>
      <c r="O1322" s="5"/>
      <c r="P1322" s="35" t="s">
        <v>233</v>
      </c>
      <c r="Q1322" s="35" t="s">
        <v>8451</v>
      </c>
      <c r="R1322" s="33">
        <v>76280.0</v>
      </c>
      <c r="S1322" s="37"/>
      <c r="T1322" s="33"/>
      <c r="U1322" s="33">
        <v>6.96</v>
      </c>
      <c r="V1322" s="33" t="s">
        <v>154</v>
      </c>
      <c r="W1322" s="33"/>
      <c r="X1322" s="33"/>
      <c r="Y1322" s="5"/>
      <c r="Z1322" s="5"/>
      <c r="AA1322" s="33">
        <v>1.0</v>
      </c>
      <c r="AB1322" s="33"/>
      <c r="AC1322" s="33">
        <v>1.0</v>
      </c>
      <c r="AD1322" s="5"/>
      <c r="AE1322" s="5"/>
      <c r="AF1322" s="5"/>
      <c r="AG1322" s="16"/>
      <c r="AH1322" s="38" t="str">
        <f t="shared" si="1"/>
        <v/>
      </c>
      <c r="AI1322" s="39">
        <f t="shared" si="2"/>
        <v>1</v>
      </c>
      <c r="AJ1322" s="37" t="str">
        <f t="shared" si="3"/>
        <v/>
      </c>
      <c r="AK1322" s="41" t="str">
        <f t="shared" si="4"/>
        <v/>
      </c>
      <c r="AL1322" s="35" t="s">
        <v>233</v>
      </c>
      <c r="AM1322" s="33" t="s">
        <v>8451</v>
      </c>
      <c r="AN1322" s="33" t="s">
        <v>8452</v>
      </c>
      <c r="AO1322" s="41"/>
      <c r="AP1322" s="33" t="s">
        <v>169</v>
      </c>
      <c r="AQ1322" s="33" t="s">
        <v>170</v>
      </c>
      <c r="AR1322" s="33">
        <v>300.0</v>
      </c>
      <c r="AS1322" s="42"/>
      <c r="AT1322" s="42"/>
      <c r="AU1322" s="42"/>
      <c r="AV1322" s="42"/>
      <c r="AW1322" s="42"/>
      <c r="AX1322" s="5"/>
      <c r="AY1322" s="33"/>
      <c r="AZ1322" s="33" t="s">
        <v>8527</v>
      </c>
      <c r="BA1322" s="5"/>
      <c r="BB1322" s="5"/>
      <c r="BC1322" s="5" t="s">
        <v>8528</v>
      </c>
      <c r="BD1322" s="33" t="s">
        <v>173</v>
      </c>
      <c r="BE1322" s="41"/>
      <c r="BF1322" s="35"/>
      <c r="BG1322" s="33" t="s">
        <v>169</v>
      </c>
      <c r="BH1322" s="5"/>
      <c r="BI1322" s="33">
        <v>300.0</v>
      </c>
      <c r="BJ1322" s="33" t="s">
        <v>170</v>
      </c>
      <c r="BK1322" s="5"/>
      <c r="BL1322" s="5">
        <f t="shared" si="5"/>
        <v>3994.5</v>
      </c>
      <c r="BM1322" s="5"/>
      <c r="BN1322" s="5"/>
      <c r="BO1322" s="42">
        <f t="shared" si="6"/>
        <v>3994.5</v>
      </c>
      <c r="BP1322" s="44"/>
      <c r="BQ1322" s="45"/>
      <c r="BR1322" s="47"/>
      <c r="BS1322" s="45"/>
      <c r="BT1322" s="37"/>
      <c r="BU1322" s="5"/>
      <c r="BV1322" s="38"/>
      <c r="BW1322" s="48"/>
      <c r="BX1322" s="44"/>
      <c r="BY1322" s="44"/>
      <c r="BZ1322" s="33" t="s">
        <v>131</v>
      </c>
      <c r="CA1322" s="5"/>
      <c r="CB1322" s="5"/>
      <c r="CC1322" s="33" t="s">
        <v>177</v>
      </c>
      <c r="CD1322" s="5"/>
      <c r="CE1322" s="5"/>
      <c r="CF1322" s="33" t="s">
        <v>178</v>
      </c>
      <c r="CG1322" s="33" t="s">
        <v>8529</v>
      </c>
      <c r="CH1322" s="5"/>
      <c r="CI1322" s="5"/>
      <c r="CJ1322" s="5"/>
      <c r="CK1322" s="33"/>
      <c r="CL1322" s="49">
        <v>45000.0</v>
      </c>
      <c r="CM1322" s="33" t="s">
        <v>180</v>
      </c>
      <c r="CN1322" s="5"/>
      <c r="CO1322" s="33">
        <v>2.0</v>
      </c>
      <c r="CP1322" s="33" t="s">
        <v>181</v>
      </c>
      <c r="CQ1322" s="50" t="str">
        <f t="shared" si="7"/>
        <v>04/10/1964</v>
      </c>
      <c r="CR1322" s="33" t="s">
        <v>182</v>
      </c>
      <c r="CS1322" s="33">
        <v>5.0</v>
      </c>
      <c r="CT1322" s="33">
        <v>5.0</v>
      </c>
      <c r="CU1322" s="33">
        <v>28.0</v>
      </c>
      <c r="CV1322" s="33">
        <v>352.0</v>
      </c>
      <c r="CW1322" s="33">
        <v>5.02002E8</v>
      </c>
      <c r="CX1322" s="33">
        <v>5.0200200036E10</v>
      </c>
      <c r="CY1322" s="33">
        <v>-100.022667</v>
      </c>
      <c r="CZ1322" s="33">
        <v>20.704401</v>
      </c>
      <c r="DA1322" s="33">
        <v>4.4219266E9</v>
      </c>
      <c r="DB1322" s="33">
        <v>1.0</v>
      </c>
      <c r="DC1322" s="33" t="s">
        <v>8456</v>
      </c>
      <c r="DD1322" s="33">
        <v>2023.0</v>
      </c>
      <c r="DE1322" s="33" t="s">
        <v>184</v>
      </c>
      <c r="DF1322" s="33"/>
      <c r="DG1322" s="33" t="s">
        <v>185</v>
      </c>
      <c r="DH1322" s="33" t="s">
        <v>186</v>
      </c>
      <c r="DI1322" s="5"/>
      <c r="DJ1322" s="5"/>
    </row>
    <row r="1323">
      <c r="A1323" s="33" t="s">
        <v>8530</v>
      </c>
      <c r="B1323" s="34">
        <v>44952.0</v>
      </c>
      <c r="C1323" s="35" t="s">
        <v>137</v>
      </c>
      <c r="D1323" s="35" t="s">
        <v>139</v>
      </c>
      <c r="E1323" s="35" t="s">
        <v>142</v>
      </c>
      <c r="F1323" s="36" t="s">
        <v>144</v>
      </c>
      <c r="G1323" s="33" t="s">
        <v>8531</v>
      </c>
      <c r="H1323" s="33" t="s">
        <v>5219</v>
      </c>
      <c r="I1323" s="33" t="s">
        <v>8519</v>
      </c>
      <c r="J1323" s="33" t="s">
        <v>213</v>
      </c>
      <c r="K1323" s="35" t="s">
        <v>421</v>
      </c>
      <c r="L1323" s="33" t="s">
        <v>1156</v>
      </c>
      <c r="M1323" s="33" t="s">
        <v>8450</v>
      </c>
      <c r="N1323" s="33" t="s">
        <v>8451</v>
      </c>
      <c r="O1323" s="5"/>
      <c r="P1323" s="35" t="s">
        <v>233</v>
      </c>
      <c r="Q1323" s="35" t="s">
        <v>8451</v>
      </c>
      <c r="R1323" s="33">
        <v>76280.0</v>
      </c>
      <c r="S1323" s="37"/>
      <c r="T1323" s="33"/>
      <c r="U1323" s="33">
        <v>4.87</v>
      </c>
      <c r="V1323" s="33" t="s">
        <v>154</v>
      </c>
      <c r="W1323" s="33"/>
      <c r="X1323" s="33"/>
      <c r="Y1323" s="5"/>
      <c r="Z1323" s="5"/>
      <c r="AA1323" s="33">
        <v>1.0</v>
      </c>
      <c r="AB1323" s="33"/>
      <c r="AC1323" s="33">
        <v>1.0</v>
      </c>
      <c r="AD1323" s="5"/>
      <c r="AE1323" s="5"/>
      <c r="AF1323" s="5"/>
      <c r="AG1323" s="16"/>
      <c r="AH1323" s="38" t="str">
        <f t="shared" si="1"/>
        <v/>
      </c>
      <c r="AI1323" s="39">
        <f t="shared" si="2"/>
        <v>1</v>
      </c>
      <c r="AJ1323" s="37" t="str">
        <f t="shared" si="3"/>
        <v/>
      </c>
      <c r="AK1323" s="41" t="str">
        <f t="shared" si="4"/>
        <v/>
      </c>
      <c r="AL1323" s="35" t="s">
        <v>233</v>
      </c>
      <c r="AM1323" s="33" t="s">
        <v>8451</v>
      </c>
      <c r="AN1323" s="33" t="s">
        <v>8452</v>
      </c>
      <c r="AO1323" s="41"/>
      <c r="AP1323" s="33" t="s">
        <v>169</v>
      </c>
      <c r="AQ1323" s="33" t="s">
        <v>170</v>
      </c>
      <c r="AR1323" s="33">
        <v>300.0</v>
      </c>
      <c r="AS1323" s="42"/>
      <c r="AT1323" s="42"/>
      <c r="AU1323" s="42"/>
      <c r="AV1323" s="42"/>
      <c r="AW1323" s="42"/>
      <c r="AX1323" s="5"/>
      <c r="AY1323" s="33"/>
      <c r="AZ1323" s="33" t="s">
        <v>8532</v>
      </c>
      <c r="BA1323" s="5"/>
      <c r="BB1323" s="5"/>
      <c r="BC1323" s="5" t="s">
        <v>8533</v>
      </c>
      <c r="BD1323" s="33" t="s">
        <v>173</v>
      </c>
      <c r="BE1323" s="41"/>
      <c r="BF1323" s="35"/>
      <c r="BG1323" s="33" t="s">
        <v>169</v>
      </c>
      <c r="BH1323" s="5"/>
      <c r="BI1323" s="33">
        <v>300.0</v>
      </c>
      <c r="BJ1323" s="33" t="s">
        <v>170</v>
      </c>
      <c r="BK1323" s="5"/>
      <c r="BL1323" s="5">
        <f t="shared" si="5"/>
        <v>3994.5</v>
      </c>
      <c r="BM1323" s="5"/>
      <c r="BN1323" s="5"/>
      <c r="BO1323" s="42">
        <f t="shared" si="6"/>
        <v>3994.5</v>
      </c>
      <c r="BP1323" s="44"/>
      <c r="BQ1323" s="45"/>
      <c r="BR1323" s="47"/>
      <c r="BS1323" s="45"/>
      <c r="BT1323" s="37"/>
      <c r="BU1323" s="5"/>
      <c r="BV1323" s="38"/>
      <c r="BW1323" s="48"/>
      <c r="BX1323" s="44"/>
      <c r="BY1323" s="44"/>
      <c r="BZ1323" s="33" t="s">
        <v>131</v>
      </c>
      <c r="CA1323" s="5"/>
      <c r="CB1323" s="5"/>
      <c r="CC1323" s="33" t="s">
        <v>177</v>
      </c>
      <c r="CD1323" s="5"/>
      <c r="CE1323" s="5"/>
      <c r="CF1323" s="33" t="s">
        <v>178</v>
      </c>
      <c r="CG1323" s="33" t="s">
        <v>8534</v>
      </c>
      <c r="CH1323" s="5"/>
      <c r="CI1323" s="5"/>
      <c r="CJ1323" s="5"/>
      <c r="CK1323" s="33"/>
      <c r="CL1323" s="49">
        <v>45000.0</v>
      </c>
      <c r="CM1323" s="33" t="s">
        <v>180</v>
      </c>
      <c r="CN1323" s="5"/>
      <c r="CO1323" s="33">
        <v>2.0</v>
      </c>
      <c r="CP1323" s="33" t="s">
        <v>181</v>
      </c>
      <c r="CQ1323" s="50" t="str">
        <f t="shared" si="7"/>
        <v>20/03/1941</v>
      </c>
      <c r="CR1323" s="33" t="s">
        <v>182</v>
      </c>
      <c r="CS1323" s="33">
        <v>5.0</v>
      </c>
      <c r="CT1323" s="33">
        <v>5.0</v>
      </c>
      <c r="CU1323" s="33">
        <v>28.0</v>
      </c>
      <c r="CV1323" s="33">
        <v>352.0</v>
      </c>
      <c r="CW1323" s="33">
        <v>5.02002E8</v>
      </c>
      <c r="CX1323" s="33">
        <v>5.0200200016E10</v>
      </c>
      <c r="CY1323" s="33">
        <v>-100.018747</v>
      </c>
      <c r="CZ1323" s="33">
        <v>20.708841</v>
      </c>
      <c r="DA1323" s="33">
        <v>4.4219266E9</v>
      </c>
      <c r="DB1323" s="33">
        <v>1.0</v>
      </c>
      <c r="DC1323" s="33" t="s">
        <v>8456</v>
      </c>
      <c r="DD1323" s="33">
        <v>2023.0</v>
      </c>
      <c r="DE1323" s="33" t="s">
        <v>184</v>
      </c>
      <c r="DF1323" s="33"/>
      <c r="DG1323" s="33" t="s">
        <v>185</v>
      </c>
      <c r="DH1323" s="33" t="s">
        <v>186</v>
      </c>
      <c r="DI1323" s="5"/>
      <c r="DJ1323" s="5"/>
    </row>
    <row r="1324">
      <c r="A1324" s="33" t="s">
        <v>8535</v>
      </c>
      <c r="B1324" s="34">
        <v>44952.0</v>
      </c>
      <c r="C1324" s="35" t="s">
        <v>137</v>
      </c>
      <c r="D1324" s="35" t="s">
        <v>139</v>
      </c>
      <c r="E1324" s="35" t="s">
        <v>142</v>
      </c>
      <c r="F1324" s="36" t="s">
        <v>144</v>
      </c>
      <c r="G1324" s="33" t="s">
        <v>8536</v>
      </c>
      <c r="H1324" s="33" t="s">
        <v>8537</v>
      </c>
      <c r="I1324" s="33" t="s">
        <v>8519</v>
      </c>
      <c r="J1324" s="33" t="s">
        <v>2532</v>
      </c>
      <c r="K1324" s="35" t="s">
        <v>421</v>
      </c>
      <c r="L1324" s="33" t="s">
        <v>508</v>
      </c>
      <c r="M1324" s="33" t="s">
        <v>8450</v>
      </c>
      <c r="N1324" s="33" t="s">
        <v>8451</v>
      </c>
      <c r="O1324" s="5"/>
      <c r="P1324" s="35" t="s">
        <v>233</v>
      </c>
      <c r="Q1324" s="35" t="s">
        <v>8451</v>
      </c>
      <c r="R1324" s="33">
        <v>76280.0</v>
      </c>
      <c r="S1324" s="37"/>
      <c r="T1324" s="33"/>
      <c r="U1324" s="33">
        <v>7.42</v>
      </c>
      <c r="V1324" s="33" t="s">
        <v>154</v>
      </c>
      <c r="W1324" s="33"/>
      <c r="X1324" s="33"/>
      <c r="Y1324" s="5"/>
      <c r="Z1324" s="5"/>
      <c r="AA1324" s="33">
        <v>1.0</v>
      </c>
      <c r="AB1324" s="33"/>
      <c r="AC1324" s="33">
        <v>1.0</v>
      </c>
      <c r="AD1324" s="5"/>
      <c r="AE1324" s="5"/>
      <c r="AF1324" s="5"/>
      <c r="AG1324" s="16"/>
      <c r="AH1324" s="38" t="str">
        <f t="shared" si="1"/>
        <v/>
      </c>
      <c r="AI1324" s="39">
        <f t="shared" si="2"/>
        <v>1</v>
      </c>
      <c r="AJ1324" s="37" t="str">
        <f t="shared" si="3"/>
        <v/>
      </c>
      <c r="AK1324" s="41" t="str">
        <f t="shared" si="4"/>
        <v/>
      </c>
      <c r="AL1324" s="35" t="s">
        <v>233</v>
      </c>
      <c r="AM1324" s="33" t="s">
        <v>8451</v>
      </c>
      <c r="AN1324" s="33" t="s">
        <v>8452</v>
      </c>
      <c r="AO1324" s="41"/>
      <c r="AP1324" s="33" t="s">
        <v>169</v>
      </c>
      <c r="AQ1324" s="33" t="s">
        <v>170</v>
      </c>
      <c r="AR1324" s="33">
        <v>300.0</v>
      </c>
      <c r="AS1324" s="42"/>
      <c r="AT1324" s="42"/>
      <c r="AU1324" s="42"/>
      <c r="AV1324" s="42"/>
      <c r="AW1324" s="42"/>
      <c r="AX1324" s="5"/>
      <c r="AY1324" s="33"/>
      <c r="AZ1324" s="33" t="s">
        <v>8538</v>
      </c>
      <c r="BA1324" s="5"/>
      <c r="BB1324" s="5"/>
      <c r="BC1324" s="5" t="s">
        <v>8539</v>
      </c>
      <c r="BD1324" s="33" t="s">
        <v>173</v>
      </c>
      <c r="BE1324" s="41"/>
      <c r="BF1324" s="35"/>
      <c r="BG1324" s="33" t="s">
        <v>169</v>
      </c>
      <c r="BH1324" s="5"/>
      <c r="BI1324" s="33">
        <v>300.0</v>
      </c>
      <c r="BJ1324" s="33" t="s">
        <v>170</v>
      </c>
      <c r="BK1324" s="5"/>
      <c r="BL1324" s="5">
        <f t="shared" si="5"/>
        <v>3994.5</v>
      </c>
      <c r="BM1324" s="5"/>
      <c r="BN1324" s="5"/>
      <c r="BO1324" s="42">
        <f t="shared" si="6"/>
        <v>3994.5</v>
      </c>
      <c r="BP1324" s="44"/>
      <c r="BQ1324" s="45"/>
      <c r="BR1324" s="47"/>
      <c r="BS1324" s="45"/>
      <c r="BT1324" s="37"/>
      <c r="BU1324" s="5"/>
      <c r="BV1324" s="38"/>
      <c r="BW1324" s="48"/>
      <c r="BX1324" s="44"/>
      <c r="BY1324" s="44"/>
      <c r="BZ1324" s="33" t="s">
        <v>131</v>
      </c>
      <c r="CA1324" s="5"/>
      <c r="CB1324" s="5"/>
      <c r="CC1324" s="33" t="s">
        <v>177</v>
      </c>
      <c r="CD1324" s="5"/>
      <c r="CE1324" s="5"/>
      <c r="CF1324" s="33" t="s">
        <v>178</v>
      </c>
      <c r="CG1324" s="33" t="s">
        <v>8540</v>
      </c>
      <c r="CH1324" s="5"/>
      <c r="CI1324" s="5"/>
      <c r="CJ1324" s="5"/>
      <c r="CK1324" s="33"/>
      <c r="CL1324" s="49">
        <v>45000.0</v>
      </c>
      <c r="CM1324" s="33" t="s">
        <v>180</v>
      </c>
      <c r="CN1324" s="5"/>
      <c r="CO1324" s="33">
        <v>2.0</v>
      </c>
      <c r="CP1324" s="33" t="s">
        <v>181</v>
      </c>
      <c r="CQ1324" s="50" t="str">
        <f t="shared" si="7"/>
        <v>07/12/1962</v>
      </c>
      <c r="CR1324" s="33" t="s">
        <v>182</v>
      </c>
      <c r="CS1324" s="33">
        <v>5.0</v>
      </c>
      <c r="CT1324" s="33">
        <v>5.0</v>
      </c>
      <c r="CU1324" s="33">
        <v>28.0</v>
      </c>
      <c r="CV1324" s="33">
        <v>352.0</v>
      </c>
      <c r="CW1324" s="33">
        <v>5.06085002E8</v>
      </c>
      <c r="CX1324" s="33">
        <v>5.0200200036E10</v>
      </c>
      <c r="CY1324" s="33">
        <v>-100.02146</v>
      </c>
      <c r="CZ1324" s="33">
        <v>20.703832</v>
      </c>
      <c r="DA1324" s="33">
        <v>4.191310349E9</v>
      </c>
      <c r="DB1324" s="33">
        <v>2.0</v>
      </c>
      <c r="DC1324" s="33" t="s">
        <v>8456</v>
      </c>
      <c r="DD1324" s="33">
        <v>2023.0</v>
      </c>
      <c r="DE1324" s="33" t="s">
        <v>184</v>
      </c>
      <c r="DF1324" s="33"/>
      <c r="DG1324" s="33" t="s">
        <v>185</v>
      </c>
      <c r="DH1324" s="33" t="s">
        <v>186</v>
      </c>
      <c r="DI1324" s="5"/>
      <c r="DJ1324" s="5"/>
    </row>
    <row r="1325">
      <c r="A1325" s="33" t="s">
        <v>8541</v>
      </c>
      <c r="B1325" s="34">
        <v>44952.0</v>
      </c>
      <c r="C1325" s="35" t="s">
        <v>137</v>
      </c>
      <c r="D1325" s="35" t="s">
        <v>139</v>
      </c>
      <c r="E1325" s="35" t="s">
        <v>142</v>
      </c>
      <c r="F1325" s="36" t="s">
        <v>144</v>
      </c>
      <c r="G1325" s="33" t="s">
        <v>8542</v>
      </c>
      <c r="H1325" s="33" t="s">
        <v>246</v>
      </c>
      <c r="I1325" s="33" t="s">
        <v>8519</v>
      </c>
      <c r="J1325" s="33" t="s">
        <v>2532</v>
      </c>
      <c r="K1325" s="35" t="s">
        <v>421</v>
      </c>
      <c r="L1325" s="33" t="s">
        <v>517</v>
      </c>
      <c r="M1325" s="33" t="s">
        <v>8450</v>
      </c>
      <c r="N1325" s="33" t="s">
        <v>8451</v>
      </c>
      <c r="O1325" s="5"/>
      <c r="P1325" s="35" t="s">
        <v>233</v>
      </c>
      <c r="Q1325" s="35" t="s">
        <v>8451</v>
      </c>
      <c r="R1325" s="33">
        <v>76280.0</v>
      </c>
      <c r="S1325" s="37"/>
      <c r="T1325" s="33"/>
      <c r="U1325" s="33">
        <v>3.03</v>
      </c>
      <c r="V1325" s="33" t="s">
        <v>154</v>
      </c>
      <c r="W1325" s="33"/>
      <c r="X1325" s="33"/>
      <c r="Y1325" s="5"/>
      <c r="Z1325" s="5"/>
      <c r="AA1325" s="33">
        <v>1.0</v>
      </c>
      <c r="AB1325" s="33"/>
      <c r="AC1325" s="33">
        <v>1.0</v>
      </c>
      <c r="AD1325" s="5"/>
      <c r="AE1325" s="5"/>
      <c r="AF1325" s="5"/>
      <c r="AG1325" s="16"/>
      <c r="AH1325" s="38" t="str">
        <f t="shared" si="1"/>
        <v/>
      </c>
      <c r="AI1325" s="39">
        <f t="shared" si="2"/>
        <v>1</v>
      </c>
      <c r="AJ1325" s="37" t="str">
        <f t="shared" si="3"/>
        <v/>
      </c>
      <c r="AK1325" s="41" t="str">
        <f t="shared" si="4"/>
        <v/>
      </c>
      <c r="AL1325" s="35" t="s">
        <v>233</v>
      </c>
      <c r="AM1325" s="33" t="s">
        <v>8451</v>
      </c>
      <c r="AN1325" s="33" t="s">
        <v>8452</v>
      </c>
      <c r="AO1325" s="41"/>
      <c r="AP1325" s="33" t="s">
        <v>169</v>
      </c>
      <c r="AQ1325" s="33" t="s">
        <v>170</v>
      </c>
      <c r="AR1325" s="33">
        <v>300.0</v>
      </c>
      <c r="AS1325" s="42"/>
      <c r="AT1325" s="42"/>
      <c r="AU1325" s="42"/>
      <c r="AV1325" s="42"/>
      <c r="AW1325" s="42"/>
      <c r="AX1325" s="5"/>
      <c r="AY1325" s="33"/>
      <c r="AZ1325" s="33" t="s">
        <v>8543</v>
      </c>
      <c r="BA1325" s="5"/>
      <c r="BB1325" s="5"/>
      <c r="BC1325" s="5" t="s">
        <v>8544</v>
      </c>
      <c r="BD1325" s="33" t="s">
        <v>173</v>
      </c>
      <c r="BE1325" s="41"/>
      <c r="BF1325" s="35"/>
      <c r="BG1325" s="33" t="s">
        <v>169</v>
      </c>
      <c r="BH1325" s="5"/>
      <c r="BI1325" s="33">
        <v>300.0</v>
      </c>
      <c r="BJ1325" s="33" t="s">
        <v>170</v>
      </c>
      <c r="BK1325" s="5"/>
      <c r="BL1325" s="5">
        <f t="shared" si="5"/>
        <v>3994.5</v>
      </c>
      <c r="BM1325" s="5"/>
      <c r="BN1325" s="5"/>
      <c r="BO1325" s="42">
        <f t="shared" si="6"/>
        <v>3994.5</v>
      </c>
      <c r="BP1325" s="44"/>
      <c r="BQ1325" s="45"/>
      <c r="BR1325" s="47"/>
      <c r="BS1325" s="45"/>
      <c r="BT1325" s="37"/>
      <c r="BU1325" s="5"/>
      <c r="BV1325" s="38"/>
      <c r="BW1325" s="48"/>
      <c r="BX1325" s="44"/>
      <c r="BY1325" s="44"/>
      <c r="BZ1325" s="33" t="s">
        <v>131</v>
      </c>
      <c r="CA1325" s="5"/>
      <c r="CB1325" s="5"/>
      <c r="CC1325" s="33" t="s">
        <v>177</v>
      </c>
      <c r="CD1325" s="5"/>
      <c r="CE1325" s="5"/>
      <c r="CF1325" s="33" t="s">
        <v>178</v>
      </c>
      <c r="CG1325" s="33" t="s">
        <v>8545</v>
      </c>
      <c r="CH1325" s="5"/>
      <c r="CI1325" s="5"/>
      <c r="CJ1325" s="5"/>
      <c r="CK1325" s="33"/>
      <c r="CL1325" s="49">
        <v>45000.0</v>
      </c>
      <c r="CM1325" s="33" t="s">
        <v>180</v>
      </c>
      <c r="CN1325" s="5"/>
      <c r="CO1325" s="33">
        <v>2.0</v>
      </c>
      <c r="CP1325" s="33" t="s">
        <v>181</v>
      </c>
      <c r="CQ1325" s="50" t="str">
        <f t="shared" si="7"/>
        <v>23/06/1947</v>
      </c>
      <c r="CR1325" s="33" t="s">
        <v>182</v>
      </c>
      <c r="CS1325" s="33">
        <v>5.0</v>
      </c>
      <c r="CT1325" s="33">
        <v>5.0</v>
      </c>
      <c r="CU1325" s="33">
        <v>28.0</v>
      </c>
      <c r="CV1325" s="33">
        <v>352.0</v>
      </c>
      <c r="CW1325" s="33">
        <v>5.02002E8</v>
      </c>
      <c r="CX1325" s="33">
        <v>5.0200200034E10</v>
      </c>
      <c r="CY1325" s="33">
        <v>-100.021305</v>
      </c>
      <c r="CZ1325" s="33">
        <v>20.705045</v>
      </c>
      <c r="DA1325" s="33">
        <v>4.428652538E9</v>
      </c>
      <c r="DB1325" s="33">
        <v>2.0</v>
      </c>
      <c r="DC1325" s="33" t="s">
        <v>8456</v>
      </c>
      <c r="DD1325" s="33">
        <v>2023.0</v>
      </c>
      <c r="DE1325" s="33" t="s">
        <v>184</v>
      </c>
      <c r="DF1325" s="33"/>
      <c r="DG1325" s="33" t="s">
        <v>185</v>
      </c>
      <c r="DH1325" s="33" t="s">
        <v>186</v>
      </c>
      <c r="DI1325" s="5"/>
      <c r="DJ1325" s="5"/>
    </row>
    <row r="1326">
      <c r="A1326" s="33" t="s">
        <v>8546</v>
      </c>
      <c r="B1326" s="34">
        <v>44952.0</v>
      </c>
      <c r="C1326" s="35" t="s">
        <v>137</v>
      </c>
      <c r="D1326" s="35" t="s">
        <v>139</v>
      </c>
      <c r="E1326" s="35" t="s">
        <v>142</v>
      </c>
      <c r="F1326" s="36" t="s">
        <v>144</v>
      </c>
      <c r="G1326" s="33" t="s">
        <v>8547</v>
      </c>
      <c r="H1326" s="33" t="s">
        <v>8548</v>
      </c>
      <c r="I1326" s="33" t="s">
        <v>8448</v>
      </c>
      <c r="J1326" s="33" t="s">
        <v>149</v>
      </c>
      <c r="K1326" s="35" t="s">
        <v>421</v>
      </c>
      <c r="L1326" s="33" t="s">
        <v>8512</v>
      </c>
      <c r="M1326" s="33">
        <v>64.0</v>
      </c>
      <c r="N1326" s="33" t="s">
        <v>8451</v>
      </c>
      <c r="O1326" s="5"/>
      <c r="P1326" s="35" t="s">
        <v>233</v>
      </c>
      <c r="Q1326" s="35" t="s">
        <v>8451</v>
      </c>
      <c r="R1326" s="33">
        <v>76280.0</v>
      </c>
      <c r="S1326" s="37"/>
      <c r="T1326" s="33"/>
      <c r="U1326" s="33">
        <v>5.7</v>
      </c>
      <c r="V1326" s="33" t="s">
        <v>154</v>
      </c>
      <c r="W1326" s="33"/>
      <c r="X1326" s="33"/>
      <c r="Y1326" s="5"/>
      <c r="Z1326" s="5"/>
      <c r="AA1326" s="33">
        <v>1.0</v>
      </c>
      <c r="AB1326" s="33"/>
      <c r="AC1326" s="33">
        <v>1.0</v>
      </c>
      <c r="AD1326" s="5"/>
      <c r="AE1326" s="5"/>
      <c r="AF1326" s="5"/>
      <c r="AG1326" s="16"/>
      <c r="AH1326" s="38" t="str">
        <f t="shared" si="1"/>
        <v/>
      </c>
      <c r="AI1326" s="39">
        <f t="shared" si="2"/>
        <v>1</v>
      </c>
      <c r="AJ1326" s="37" t="str">
        <f t="shared" si="3"/>
        <v/>
      </c>
      <c r="AK1326" s="41" t="str">
        <f t="shared" si="4"/>
        <v/>
      </c>
      <c r="AL1326" s="35" t="s">
        <v>233</v>
      </c>
      <c r="AM1326" s="33" t="s">
        <v>8451</v>
      </c>
      <c r="AN1326" s="33" t="s">
        <v>8452</v>
      </c>
      <c r="AO1326" s="41"/>
      <c r="AP1326" s="33" t="s">
        <v>169</v>
      </c>
      <c r="AQ1326" s="33" t="s">
        <v>170</v>
      </c>
      <c r="AR1326" s="33">
        <v>300.0</v>
      </c>
      <c r="AS1326" s="42"/>
      <c r="AT1326" s="42"/>
      <c r="AU1326" s="42"/>
      <c r="AV1326" s="42"/>
      <c r="AW1326" s="42"/>
      <c r="AX1326" s="5"/>
      <c r="AY1326" s="33"/>
      <c r="AZ1326" s="33" t="s">
        <v>8549</v>
      </c>
      <c r="BA1326" s="5"/>
      <c r="BB1326" s="5"/>
      <c r="BC1326" s="5" t="s">
        <v>8550</v>
      </c>
      <c r="BD1326" s="33" t="s">
        <v>173</v>
      </c>
      <c r="BE1326" s="41"/>
      <c r="BF1326" s="35"/>
      <c r="BG1326" s="33" t="s">
        <v>169</v>
      </c>
      <c r="BH1326" s="5"/>
      <c r="BI1326" s="33">
        <v>300.0</v>
      </c>
      <c r="BJ1326" s="33" t="s">
        <v>170</v>
      </c>
      <c r="BK1326" s="5"/>
      <c r="BL1326" s="5">
        <f t="shared" si="5"/>
        <v>3994.5</v>
      </c>
      <c r="BM1326" s="5"/>
      <c r="BN1326" s="5"/>
      <c r="BO1326" s="42">
        <f t="shared" si="6"/>
        <v>3994.5</v>
      </c>
      <c r="BP1326" s="44"/>
      <c r="BQ1326" s="45"/>
      <c r="BR1326" s="47"/>
      <c r="BS1326" s="45"/>
      <c r="BT1326" s="37"/>
      <c r="BU1326" s="5"/>
      <c r="BV1326" s="38"/>
      <c r="BW1326" s="48"/>
      <c r="BX1326" s="44"/>
      <c r="BY1326" s="44"/>
      <c r="BZ1326" s="33" t="s">
        <v>131</v>
      </c>
      <c r="CA1326" s="5"/>
      <c r="CB1326" s="5"/>
      <c r="CC1326" s="33" t="s">
        <v>177</v>
      </c>
      <c r="CD1326" s="5"/>
      <c r="CE1326" s="5"/>
      <c r="CF1326" s="33" t="s">
        <v>178</v>
      </c>
      <c r="CG1326" s="33" t="s">
        <v>8551</v>
      </c>
      <c r="CH1326" s="5"/>
      <c r="CI1326" s="5"/>
      <c r="CJ1326" s="5"/>
      <c r="CK1326" s="33"/>
      <c r="CL1326" s="49">
        <v>45000.0</v>
      </c>
      <c r="CM1326" s="33" t="s">
        <v>180</v>
      </c>
      <c r="CN1326" s="5"/>
      <c r="CO1326" s="33">
        <v>2.0</v>
      </c>
      <c r="CP1326" s="33" t="s">
        <v>181</v>
      </c>
      <c r="CQ1326" s="50" t="str">
        <f t="shared" si="7"/>
        <v>18/05/1938</v>
      </c>
      <c r="CR1326" s="33" t="s">
        <v>182</v>
      </c>
      <c r="CS1326" s="33">
        <v>5.0</v>
      </c>
      <c r="CT1326" s="33">
        <v>5.0</v>
      </c>
      <c r="CU1326" s="33">
        <v>28.0</v>
      </c>
      <c r="CV1326" s="33">
        <v>352.0</v>
      </c>
      <c r="CW1326" s="33">
        <v>5.02002E8</v>
      </c>
      <c r="CX1326" s="33">
        <v>5.0200200021E10</v>
      </c>
      <c r="CY1326" s="33">
        <v>-100.0509514</v>
      </c>
      <c r="CZ1326" s="33">
        <v>20.7813585</v>
      </c>
      <c r="DA1326" s="33">
        <v>4.4219266E9</v>
      </c>
      <c r="DB1326" s="33">
        <v>1.0</v>
      </c>
      <c r="DC1326" s="33" t="s">
        <v>8456</v>
      </c>
      <c r="DD1326" s="33">
        <v>2023.0</v>
      </c>
      <c r="DE1326" s="33" t="s">
        <v>184</v>
      </c>
      <c r="DF1326" s="33"/>
      <c r="DG1326" s="33" t="s">
        <v>185</v>
      </c>
      <c r="DH1326" s="33" t="s">
        <v>186</v>
      </c>
      <c r="DI1326" s="5"/>
      <c r="DJ1326" s="5"/>
    </row>
    <row r="1327">
      <c r="A1327" s="33" t="s">
        <v>8552</v>
      </c>
      <c r="B1327" s="34">
        <v>44952.0</v>
      </c>
      <c r="C1327" s="35" t="s">
        <v>137</v>
      </c>
      <c r="D1327" s="35" t="s">
        <v>139</v>
      </c>
      <c r="E1327" s="35" t="s">
        <v>142</v>
      </c>
      <c r="F1327" s="36" t="s">
        <v>144</v>
      </c>
      <c r="G1327" s="33" t="s">
        <v>8553</v>
      </c>
      <c r="H1327" s="33" t="s">
        <v>2008</v>
      </c>
      <c r="I1327" s="33" t="s">
        <v>8448</v>
      </c>
      <c r="J1327" s="33" t="s">
        <v>231</v>
      </c>
      <c r="K1327" s="35" t="s">
        <v>421</v>
      </c>
      <c r="L1327" s="33" t="s">
        <v>8512</v>
      </c>
      <c r="M1327" s="33" t="s">
        <v>8450</v>
      </c>
      <c r="N1327" s="33" t="s">
        <v>8451</v>
      </c>
      <c r="O1327" s="5"/>
      <c r="P1327" s="35" t="s">
        <v>233</v>
      </c>
      <c r="Q1327" s="35" t="s">
        <v>8451</v>
      </c>
      <c r="R1327" s="33">
        <v>76280.0</v>
      </c>
      <c r="S1327" s="37"/>
      <c r="T1327" s="33"/>
      <c r="U1327" s="33">
        <v>7.34</v>
      </c>
      <c r="V1327" s="33" t="s">
        <v>154</v>
      </c>
      <c r="W1327" s="33"/>
      <c r="X1327" s="33"/>
      <c r="Y1327" s="5"/>
      <c r="Z1327" s="5"/>
      <c r="AA1327" s="33">
        <v>1.0</v>
      </c>
      <c r="AB1327" s="33"/>
      <c r="AC1327" s="33">
        <v>1.0</v>
      </c>
      <c r="AD1327" s="5"/>
      <c r="AE1327" s="5"/>
      <c r="AF1327" s="5"/>
      <c r="AG1327" s="16"/>
      <c r="AH1327" s="38" t="str">
        <f t="shared" si="1"/>
        <v/>
      </c>
      <c r="AI1327" s="39" t="str">
        <f t="shared" si="2"/>
        <v/>
      </c>
      <c r="AJ1327" s="37" t="str">
        <f t="shared" si="3"/>
        <v/>
      </c>
      <c r="AK1327" s="41" t="str">
        <f t="shared" si="4"/>
        <v/>
      </c>
      <c r="AL1327" s="35" t="s">
        <v>233</v>
      </c>
      <c r="AM1327" s="33" t="s">
        <v>8451</v>
      </c>
      <c r="AN1327" s="33" t="s">
        <v>8452</v>
      </c>
      <c r="AO1327" s="41"/>
      <c r="AP1327" s="33" t="s">
        <v>169</v>
      </c>
      <c r="AQ1327" s="33" t="s">
        <v>170</v>
      </c>
      <c r="AR1327" s="33">
        <v>300.0</v>
      </c>
      <c r="AS1327" s="42"/>
      <c r="AT1327" s="42"/>
      <c r="AU1327" s="42"/>
      <c r="AV1327" s="42"/>
      <c r="AW1327" s="42"/>
      <c r="AX1327" s="5"/>
      <c r="AY1327" s="33"/>
      <c r="AZ1327" s="33" t="s">
        <v>8554</v>
      </c>
      <c r="BA1327" s="5"/>
      <c r="BB1327" s="5"/>
      <c r="BC1327" s="5" t="s">
        <v>8555</v>
      </c>
      <c r="BD1327" s="33" t="s">
        <v>173</v>
      </c>
      <c r="BE1327" s="41"/>
      <c r="BF1327" s="35"/>
      <c r="BG1327" s="33" t="s">
        <v>169</v>
      </c>
      <c r="BH1327" s="5"/>
      <c r="BI1327" s="33">
        <v>300.0</v>
      </c>
      <c r="BJ1327" s="33" t="s">
        <v>170</v>
      </c>
      <c r="BK1327" s="5"/>
      <c r="BL1327" s="5">
        <f t="shared" si="5"/>
        <v>3994.5</v>
      </c>
      <c r="BM1327" s="5"/>
      <c r="BN1327" s="5"/>
      <c r="BO1327" s="42">
        <f t="shared" si="6"/>
        <v>3994.5</v>
      </c>
      <c r="BP1327" s="44"/>
      <c r="BQ1327" s="45"/>
      <c r="BR1327" s="47"/>
      <c r="BS1327" s="45"/>
      <c r="BT1327" s="37"/>
      <c r="BU1327" s="5"/>
      <c r="BV1327" s="38"/>
      <c r="BW1327" s="48"/>
      <c r="BX1327" s="44"/>
      <c r="BY1327" s="44"/>
      <c r="BZ1327" s="33" t="s">
        <v>131</v>
      </c>
      <c r="CA1327" s="5"/>
      <c r="CB1327" s="5"/>
      <c r="CC1327" s="33" t="s">
        <v>177</v>
      </c>
      <c r="CD1327" s="5"/>
      <c r="CE1327" s="5"/>
      <c r="CF1327" s="33" t="s">
        <v>178</v>
      </c>
      <c r="CG1327" s="33" t="s">
        <v>8556</v>
      </c>
      <c r="CH1327" s="5"/>
      <c r="CI1327" s="5"/>
      <c r="CJ1327" s="5"/>
      <c r="CK1327" s="33"/>
      <c r="CL1327" s="49">
        <v>45000.0</v>
      </c>
      <c r="CM1327" s="33" t="s">
        <v>180</v>
      </c>
      <c r="CN1327" s="5"/>
      <c r="CO1327" s="33">
        <v>2.0</v>
      </c>
      <c r="CP1327" s="33" t="s">
        <v>181</v>
      </c>
      <c r="CQ1327" s="50" t="str">
        <f t="shared" si="7"/>
        <v>30/01/1973</v>
      </c>
      <c r="CR1327" s="33" t="s">
        <v>182</v>
      </c>
      <c r="CS1327" s="33">
        <v>5.0</v>
      </c>
      <c r="CT1327" s="33">
        <v>5.0</v>
      </c>
      <c r="CU1327" s="33">
        <v>28.0</v>
      </c>
      <c r="CV1327" s="33">
        <v>352.0</v>
      </c>
      <c r="CW1327" s="33">
        <v>5.02002E8</v>
      </c>
      <c r="CX1327" s="33">
        <v>5.0200200021E10</v>
      </c>
      <c r="CY1327" s="33">
        <v>-100.0509514</v>
      </c>
      <c r="CZ1327" s="33">
        <v>20.7813585</v>
      </c>
      <c r="DA1327" s="33">
        <v>4.19120298E9</v>
      </c>
      <c r="DB1327" s="33">
        <v>2.0</v>
      </c>
      <c r="DC1327" s="33" t="s">
        <v>8456</v>
      </c>
      <c r="DD1327" s="33">
        <v>2023.0</v>
      </c>
      <c r="DE1327" s="33" t="s">
        <v>184</v>
      </c>
      <c r="DF1327" s="33"/>
      <c r="DG1327" s="33" t="s">
        <v>185</v>
      </c>
      <c r="DH1327" s="33" t="s">
        <v>186</v>
      </c>
      <c r="DI1327" s="5"/>
      <c r="DJ1327" s="5"/>
    </row>
    <row r="1328">
      <c r="A1328" s="33" t="s">
        <v>8557</v>
      </c>
      <c r="B1328" s="34">
        <v>44952.0</v>
      </c>
      <c r="C1328" s="35" t="s">
        <v>137</v>
      </c>
      <c r="D1328" s="35" t="s">
        <v>139</v>
      </c>
      <c r="E1328" s="35" t="s">
        <v>142</v>
      </c>
      <c r="F1328" s="36" t="s">
        <v>144</v>
      </c>
      <c r="G1328" s="33" t="s">
        <v>8558</v>
      </c>
      <c r="H1328" s="33" t="s">
        <v>8559</v>
      </c>
      <c r="I1328" s="33" t="s">
        <v>8448</v>
      </c>
      <c r="J1328" s="33" t="s">
        <v>231</v>
      </c>
      <c r="K1328" s="35" t="s">
        <v>421</v>
      </c>
      <c r="L1328" s="33" t="s">
        <v>982</v>
      </c>
      <c r="M1328" s="33" t="s">
        <v>8450</v>
      </c>
      <c r="N1328" s="33" t="s">
        <v>8451</v>
      </c>
      <c r="O1328" s="5"/>
      <c r="P1328" s="35" t="s">
        <v>233</v>
      </c>
      <c r="Q1328" s="35" t="s">
        <v>8451</v>
      </c>
      <c r="R1328" s="33">
        <v>76280.0</v>
      </c>
      <c r="S1328" s="37"/>
      <c r="T1328" s="33"/>
      <c r="U1328" s="33">
        <v>1.81</v>
      </c>
      <c r="V1328" s="33" t="s">
        <v>154</v>
      </c>
      <c r="W1328" s="33"/>
      <c r="X1328" s="33"/>
      <c r="Y1328" s="5"/>
      <c r="Z1328" s="5"/>
      <c r="AA1328" s="33">
        <v>1.0</v>
      </c>
      <c r="AB1328" s="33"/>
      <c r="AC1328" s="33">
        <v>1.0</v>
      </c>
      <c r="AD1328" s="5"/>
      <c r="AE1328" s="5"/>
      <c r="AF1328" s="5"/>
      <c r="AG1328" s="16"/>
      <c r="AH1328" s="38" t="str">
        <f t="shared" si="1"/>
        <v/>
      </c>
      <c r="AI1328" s="39">
        <f t="shared" si="2"/>
        <v>1</v>
      </c>
      <c r="AJ1328" s="37" t="str">
        <f t="shared" si="3"/>
        <v/>
      </c>
      <c r="AK1328" s="41" t="str">
        <f t="shared" si="4"/>
        <v/>
      </c>
      <c r="AL1328" s="35" t="s">
        <v>233</v>
      </c>
      <c r="AM1328" s="33" t="s">
        <v>8451</v>
      </c>
      <c r="AN1328" s="33" t="s">
        <v>8452</v>
      </c>
      <c r="AO1328" s="41"/>
      <c r="AP1328" s="33" t="s">
        <v>169</v>
      </c>
      <c r="AQ1328" s="33" t="s">
        <v>170</v>
      </c>
      <c r="AR1328" s="33">
        <v>150.0</v>
      </c>
      <c r="AS1328" s="42"/>
      <c r="AT1328" s="42"/>
      <c r="AU1328" s="42"/>
      <c r="AV1328" s="42"/>
      <c r="AW1328" s="42"/>
      <c r="AX1328" s="5"/>
      <c r="AY1328" s="33"/>
      <c r="AZ1328" s="33" t="s">
        <v>8560</v>
      </c>
      <c r="BA1328" s="5"/>
      <c r="BB1328" s="5"/>
      <c r="BC1328" s="5" t="s">
        <v>8561</v>
      </c>
      <c r="BD1328" s="33" t="s">
        <v>173</v>
      </c>
      <c r="BE1328" s="41"/>
      <c r="BF1328" s="35"/>
      <c r="BG1328" s="33" t="s">
        <v>169</v>
      </c>
      <c r="BH1328" s="5"/>
      <c r="BI1328" s="33">
        <v>150.0</v>
      </c>
      <c r="BJ1328" s="33" t="s">
        <v>170</v>
      </c>
      <c r="BK1328" s="5"/>
      <c r="BL1328" s="5">
        <f t="shared" si="5"/>
        <v>1997.25</v>
      </c>
      <c r="BM1328" s="5"/>
      <c r="BN1328" s="5"/>
      <c r="BO1328" s="42">
        <f t="shared" si="6"/>
        <v>1997.25</v>
      </c>
      <c r="BP1328" s="44"/>
      <c r="BQ1328" s="45"/>
      <c r="BR1328" s="47"/>
      <c r="BS1328" s="45"/>
      <c r="BT1328" s="37"/>
      <c r="BU1328" s="5"/>
      <c r="BV1328" s="38"/>
      <c r="BW1328" s="48"/>
      <c r="BX1328" s="44"/>
      <c r="BY1328" s="44"/>
      <c r="BZ1328" s="33" t="s">
        <v>131</v>
      </c>
      <c r="CA1328" s="5"/>
      <c r="CB1328" s="5"/>
      <c r="CC1328" s="33" t="s">
        <v>177</v>
      </c>
      <c r="CD1328" s="5"/>
      <c r="CE1328" s="5"/>
      <c r="CF1328" s="33" t="s">
        <v>178</v>
      </c>
      <c r="CG1328" s="33" t="s">
        <v>8562</v>
      </c>
      <c r="CH1328" s="5"/>
      <c r="CI1328" s="5"/>
      <c r="CJ1328" s="5"/>
      <c r="CK1328" s="33"/>
      <c r="CL1328" s="49">
        <v>45000.0</v>
      </c>
      <c r="CM1328" s="33" t="s">
        <v>180</v>
      </c>
      <c r="CN1328" s="5"/>
      <c r="CO1328" s="33">
        <v>1.0</v>
      </c>
      <c r="CP1328" s="33" t="s">
        <v>181</v>
      </c>
      <c r="CQ1328" s="50" t="str">
        <f t="shared" si="7"/>
        <v>12/08/1958</v>
      </c>
      <c r="CR1328" s="33" t="s">
        <v>182</v>
      </c>
      <c r="CS1328" s="33">
        <v>5.0</v>
      </c>
      <c r="CT1328" s="33">
        <v>5.0</v>
      </c>
      <c r="CU1328" s="33">
        <v>28.0</v>
      </c>
      <c r="CV1328" s="33">
        <v>352.0</v>
      </c>
      <c r="CW1328" s="33">
        <v>5.02002E8</v>
      </c>
      <c r="CX1328" s="33">
        <v>5.0200200032E10</v>
      </c>
      <c r="CY1328" s="33">
        <v>-100.022212</v>
      </c>
      <c r="CZ1328" s="33">
        <v>20.708264</v>
      </c>
      <c r="DA1328" s="33">
        <v>4.4219266E9</v>
      </c>
      <c r="DB1328" s="33">
        <v>1.0</v>
      </c>
      <c r="DC1328" s="33" t="s">
        <v>8456</v>
      </c>
      <c r="DD1328" s="33">
        <v>2023.0</v>
      </c>
      <c r="DE1328" s="33" t="s">
        <v>184</v>
      </c>
      <c r="DF1328" s="33"/>
      <c r="DG1328" s="33" t="s">
        <v>185</v>
      </c>
      <c r="DH1328" s="33" t="s">
        <v>186</v>
      </c>
      <c r="DI1328" s="5"/>
      <c r="DJ1328" s="5"/>
    </row>
    <row r="1329">
      <c r="A1329" s="33" t="s">
        <v>8563</v>
      </c>
      <c r="B1329" s="34">
        <v>44952.0</v>
      </c>
      <c r="C1329" s="35" t="s">
        <v>137</v>
      </c>
      <c r="D1329" s="35" t="s">
        <v>139</v>
      </c>
      <c r="E1329" s="35" t="s">
        <v>142</v>
      </c>
      <c r="F1329" s="36" t="s">
        <v>144</v>
      </c>
      <c r="G1329" s="33" t="s">
        <v>8564</v>
      </c>
      <c r="H1329" s="33" t="s">
        <v>498</v>
      </c>
      <c r="I1329" s="33" t="s">
        <v>149</v>
      </c>
      <c r="J1329" s="33" t="s">
        <v>1567</v>
      </c>
      <c r="K1329" s="35" t="s">
        <v>421</v>
      </c>
      <c r="L1329" s="33" t="s">
        <v>232</v>
      </c>
      <c r="M1329" s="33" t="s">
        <v>8450</v>
      </c>
      <c r="N1329" s="33" t="s">
        <v>8451</v>
      </c>
      <c r="O1329" s="5"/>
      <c r="P1329" s="35" t="s">
        <v>233</v>
      </c>
      <c r="Q1329" s="35" t="s">
        <v>8451</v>
      </c>
      <c r="R1329" s="33">
        <v>76280.0</v>
      </c>
      <c r="S1329" s="37"/>
      <c r="T1329" s="33"/>
      <c r="U1329" s="33">
        <v>5.66</v>
      </c>
      <c r="V1329" s="33" t="s">
        <v>154</v>
      </c>
      <c r="W1329" s="33"/>
      <c r="X1329" s="33"/>
      <c r="Y1329" s="5"/>
      <c r="Z1329" s="5"/>
      <c r="AA1329" s="33">
        <v>1.0</v>
      </c>
      <c r="AB1329" s="33"/>
      <c r="AC1329" s="33">
        <v>1.0</v>
      </c>
      <c r="AD1329" s="5"/>
      <c r="AE1329" s="5"/>
      <c r="AF1329" s="5"/>
      <c r="AG1329" s="16"/>
      <c r="AH1329" s="38" t="str">
        <f t="shared" si="1"/>
        <v/>
      </c>
      <c r="AI1329" s="39">
        <f t="shared" si="2"/>
        <v>1</v>
      </c>
      <c r="AJ1329" s="37" t="str">
        <f t="shared" si="3"/>
        <v/>
      </c>
      <c r="AK1329" s="41" t="str">
        <f t="shared" si="4"/>
        <v/>
      </c>
      <c r="AL1329" s="35" t="s">
        <v>233</v>
      </c>
      <c r="AM1329" s="33" t="s">
        <v>8451</v>
      </c>
      <c r="AN1329" s="33" t="s">
        <v>8452</v>
      </c>
      <c r="AO1329" s="41"/>
      <c r="AP1329" s="33" t="s">
        <v>169</v>
      </c>
      <c r="AQ1329" s="33" t="s">
        <v>170</v>
      </c>
      <c r="AR1329" s="33">
        <v>300.0</v>
      </c>
      <c r="AS1329" s="42"/>
      <c r="AT1329" s="42"/>
      <c r="AU1329" s="42"/>
      <c r="AV1329" s="42"/>
      <c r="AW1329" s="42"/>
      <c r="AX1329" s="5"/>
      <c r="AY1329" s="33"/>
      <c r="AZ1329" s="33" t="s">
        <v>8565</v>
      </c>
      <c r="BA1329" s="5"/>
      <c r="BB1329" s="5"/>
      <c r="BC1329" s="5" t="s">
        <v>8566</v>
      </c>
      <c r="BD1329" s="33" t="s">
        <v>173</v>
      </c>
      <c r="BE1329" s="41"/>
      <c r="BF1329" s="35"/>
      <c r="BG1329" s="33" t="s">
        <v>169</v>
      </c>
      <c r="BH1329" s="5"/>
      <c r="BI1329" s="33">
        <v>300.0</v>
      </c>
      <c r="BJ1329" s="33" t="s">
        <v>170</v>
      </c>
      <c r="BK1329" s="5"/>
      <c r="BL1329" s="5">
        <f t="shared" si="5"/>
        <v>3994.5</v>
      </c>
      <c r="BM1329" s="5"/>
      <c r="BN1329" s="5"/>
      <c r="BO1329" s="42">
        <f t="shared" si="6"/>
        <v>3994.5</v>
      </c>
      <c r="BP1329" s="44"/>
      <c r="BQ1329" s="45"/>
      <c r="BR1329" s="47"/>
      <c r="BS1329" s="45"/>
      <c r="BT1329" s="37"/>
      <c r="BU1329" s="5"/>
      <c r="BV1329" s="38"/>
      <c r="BW1329" s="48"/>
      <c r="BX1329" s="44"/>
      <c r="BY1329" s="44"/>
      <c r="BZ1329" s="33" t="s">
        <v>131</v>
      </c>
      <c r="CA1329" s="5"/>
      <c r="CB1329" s="5"/>
      <c r="CC1329" s="33" t="s">
        <v>177</v>
      </c>
      <c r="CD1329" s="5"/>
      <c r="CE1329" s="5"/>
      <c r="CF1329" s="33" t="s">
        <v>178</v>
      </c>
      <c r="CG1329" s="33" t="s">
        <v>8567</v>
      </c>
      <c r="CH1329" s="5"/>
      <c r="CI1329" s="5"/>
      <c r="CJ1329" s="5"/>
      <c r="CK1329" s="33"/>
      <c r="CL1329" s="49">
        <v>45000.0</v>
      </c>
      <c r="CM1329" s="33" t="s">
        <v>180</v>
      </c>
      <c r="CN1329" s="5"/>
      <c r="CO1329" s="33">
        <v>2.0</v>
      </c>
      <c r="CP1329" s="33" t="s">
        <v>181</v>
      </c>
      <c r="CQ1329" s="50" t="str">
        <f t="shared" si="7"/>
        <v>29/12/1943</v>
      </c>
      <c r="CR1329" s="33" t="s">
        <v>182</v>
      </c>
      <c r="CS1329" s="33">
        <v>5.0</v>
      </c>
      <c r="CT1329" s="33">
        <v>5.0</v>
      </c>
      <c r="CU1329" s="33">
        <v>28.0</v>
      </c>
      <c r="CV1329" s="33">
        <v>352.0</v>
      </c>
      <c r="CW1329" s="33">
        <v>5.02002E8</v>
      </c>
      <c r="CX1329" s="33">
        <v>5.0200200008E10</v>
      </c>
      <c r="CY1329" s="33">
        <v>-100.021457</v>
      </c>
      <c r="CZ1329" s="33">
        <v>20.709775</v>
      </c>
      <c r="DA1329" s="33">
        <v>4.4219266E9</v>
      </c>
      <c r="DB1329" s="33">
        <v>1.0</v>
      </c>
      <c r="DC1329" s="33" t="s">
        <v>8456</v>
      </c>
      <c r="DD1329" s="33">
        <v>2023.0</v>
      </c>
      <c r="DE1329" s="33" t="s">
        <v>184</v>
      </c>
      <c r="DF1329" s="33"/>
      <c r="DG1329" s="33" t="s">
        <v>185</v>
      </c>
      <c r="DH1329" s="33" t="s">
        <v>186</v>
      </c>
      <c r="DI1329" s="5"/>
      <c r="DJ1329" s="5"/>
    </row>
    <row r="1330">
      <c r="A1330" s="33" t="s">
        <v>8568</v>
      </c>
      <c r="B1330" s="34">
        <v>44952.0</v>
      </c>
      <c r="C1330" s="35" t="s">
        <v>137</v>
      </c>
      <c r="D1330" s="35" t="s">
        <v>139</v>
      </c>
      <c r="E1330" s="35" t="s">
        <v>142</v>
      </c>
      <c r="F1330" s="36" t="s">
        <v>144</v>
      </c>
      <c r="G1330" s="33" t="s">
        <v>8569</v>
      </c>
      <c r="H1330" s="33" t="s">
        <v>3946</v>
      </c>
      <c r="I1330" s="33" t="s">
        <v>149</v>
      </c>
      <c r="J1330" s="33" t="s">
        <v>8473</v>
      </c>
      <c r="K1330" s="35" t="s">
        <v>421</v>
      </c>
      <c r="L1330" s="33" t="s">
        <v>8570</v>
      </c>
      <c r="M1330" s="33" t="s">
        <v>8450</v>
      </c>
      <c r="N1330" s="33" t="s">
        <v>8451</v>
      </c>
      <c r="O1330" s="5"/>
      <c r="P1330" s="35" t="s">
        <v>233</v>
      </c>
      <c r="Q1330" s="35" t="s">
        <v>8451</v>
      </c>
      <c r="R1330" s="33">
        <v>76280.0</v>
      </c>
      <c r="S1330" s="37"/>
      <c r="T1330" s="33"/>
      <c r="U1330" s="33">
        <v>6.92</v>
      </c>
      <c r="V1330" s="33" t="s">
        <v>154</v>
      </c>
      <c r="W1330" s="33"/>
      <c r="X1330" s="33"/>
      <c r="Y1330" s="5"/>
      <c r="Z1330" s="5"/>
      <c r="AA1330" s="33">
        <v>1.0</v>
      </c>
      <c r="AB1330" s="33"/>
      <c r="AC1330" s="33">
        <v>1.0</v>
      </c>
      <c r="AD1330" s="5"/>
      <c r="AE1330" s="5"/>
      <c r="AF1330" s="5"/>
      <c r="AG1330" s="16"/>
      <c r="AH1330" s="38" t="str">
        <f t="shared" si="1"/>
        <v/>
      </c>
      <c r="AI1330" s="39">
        <f t="shared" si="2"/>
        <v>1</v>
      </c>
      <c r="AJ1330" s="37" t="str">
        <f t="shared" si="3"/>
        <v/>
      </c>
      <c r="AK1330" s="41" t="str">
        <f t="shared" si="4"/>
        <v/>
      </c>
      <c r="AL1330" s="35" t="s">
        <v>233</v>
      </c>
      <c r="AM1330" s="33" t="s">
        <v>8451</v>
      </c>
      <c r="AN1330" s="33" t="s">
        <v>8452</v>
      </c>
      <c r="AO1330" s="41"/>
      <c r="AP1330" s="33" t="s">
        <v>169</v>
      </c>
      <c r="AQ1330" s="33" t="s">
        <v>170</v>
      </c>
      <c r="AR1330" s="33">
        <v>300.0</v>
      </c>
      <c r="AS1330" s="42"/>
      <c r="AT1330" s="42"/>
      <c r="AU1330" s="42"/>
      <c r="AV1330" s="42"/>
      <c r="AW1330" s="42"/>
      <c r="AX1330" s="5"/>
      <c r="AY1330" s="33"/>
      <c r="AZ1330" s="33" t="s">
        <v>8571</v>
      </c>
      <c r="BA1330" s="5"/>
      <c r="BB1330" s="5"/>
      <c r="BC1330" s="5" t="s">
        <v>8572</v>
      </c>
      <c r="BD1330" s="33" t="s">
        <v>173</v>
      </c>
      <c r="BE1330" s="41"/>
      <c r="BF1330" s="35"/>
      <c r="BG1330" s="33" t="s">
        <v>169</v>
      </c>
      <c r="BH1330" s="5"/>
      <c r="BI1330" s="33">
        <v>300.0</v>
      </c>
      <c r="BJ1330" s="33" t="s">
        <v>170</v>
      </c>
      <c r="BK1330" s="5"/>
      <c r="BL1330" s="5">
        <f t="shared" si="5"/>
        <v>3994.5</v>
      </c>
      <c r="BM1330" s="5"/>
      <c r="BN1330" s="5"/>
      <c r="BO1330" s="42">
        <f t="shared" si="6"/>
        <v>3994.5</v>
      </c>
      <c r="BP1330" s="44"/>
      <c r="BQ1330" s="45"/>
      <c r="BR1330" s="47"/>
      <c r="BS1330" s="45"/>
      <c r="BT1330" s="37"/>
      <c r="BU1330" s="5"/>
      <c r="BV1330" s="38"/>
      <c r="BW1330" s="48"/>
      <c r="BX1330" s="44"/>
      <c r="BY1330" s="44"/>
      <c r="BZ1330" s="33" t="s">
        <v>131</v>
      </c>
      <c r="CA1330" s="5"/>
      <c r="CB1330" s="5"/>
      <c r="CC1330" s="33" t="s">
        <v>177</v>
      </c>
      <c r="CD1330" s="5"/>
      <c r="CE1330" s="5"/>
      <c r="CF1330" s="33" t="s">
        <v>178</v>
      </c>
      <c r="CG1330" s="33" t="s">
        <v>8573</v>
      </c>
      <c r="CH1330" s="5"/>
      <c r="CI1330" s="5"/>
      <c r="CJ1330" s="5"/>
      <c r="CK1330" s="33"/>
      <c r="CL1330" s="49">
        <v>45000.0</v>
      </c>
      <c r="CM1330" s="33" t="s">
        <v>180</v>
      </c>
      <c r="CN1330" s="5"/>
      <c r="CO1330" s="33">
        <v>2.0</v>
      </c>
      <c r="CP1330" s="33" t="s">
        <v>181</v>
      </c>
      <c r="CQ1330" s="50" t="str">
        <f t="shared" si="7"/>
        <v>14/02/1943</v>
      </c>
      <c r="CR1330" s="33" t="s">
        <v>182</v>
      </c>
      <c r="CS1330" s="33">
        <v>5.0</v>
      </c>
      <c r="CT1330" s="33">
        <v>3.0</v>
      </c>
      <c r="CU1330" s="33">
        <v>28.0</v>
      </c>
      <c r="CV1330" s="33">
        <v>352.0</v>
      </c>
      <c r="CW1330" s="33">
        <v>5.02002E8</v>
      </c>
      <c r="CX1330" s="33">
        <v>5.0200200021E10</v>
      </c>
      <c r="CY1330" s="33">
        <v>-100.020754</v>
      </c>
      <c r="CZ1330" s="33">
        <v>20.705196</v>
      </c>
      <c r="DA1330" s="33">
        <v>4.422046737E9</v>
      </c>
      <c r="DB1330" s="33">
        <v>2.0</v>
      </c>
      <c r="DC1330" s="33" t="s">
        <v>8456</v>
      </c>
      <c r="DD1330" s="33">
        <v>2023.0</v>
      </c>
      <c r="DE1330" s="33" t="s">
        <v>184</v>
      </c>
      <c r="DF1330" s="33"/>
      <c r="DG1330" s="33" t="s">
        <v>185</v>
      </c>
      <c r="DH1330" s="33" t="s">
        <v>186</v>
      </c>
      <c r="DI1330" s="5"/>
      <c r="DJ1330" s="5"/>
    </row>
    <row r="1331">
      <c r="A1331" s="33" t="s">
        <v>8574</v>
      </c>
      <c r="B1331" s="34">
        <v>44952.0</v>
      </c>
      <c r="C1331" s="35" t="s">
        <v>137</v>
      </c>
      <c r="D1331" s="35" t="s">
        <v>139</v>
      </c>
      <c r="E1331" s="35" t="s">
        <v>142</v>
      </c>
      <c r="F1331" s="36" t="s">
        <v>144</v>
      </c>
      <c r="G1331" s="33" t="s">
        <v>8575</v>
      </c>
      <c r="H1331" s="33" t="s">
        <v>8576</v>
      </c>
      <c r="I1331" s="33" t="s">
        <v>1619</v>
      </c>
      <c r="J1331" s="33" t="s">
        <v>1641</v>
      </c>
      <c r="K1331" s="35" t="s">
        <v>421</v>
      </c>
      <c r="L1331" s="33" t="s">
        <v>8577</v>
      </c>
      <c r="M1331" s="33" t="s">
        <v>8450</v>
      </c>
      <c r="N1331" s="33" t="s">
        <v>8451</v>
      </c>
      <c r="O1331" s="5"/>
      <c r="P1331" s="35" t="s">
        <v>233</v>
      </c>
      <c r="Q1331" s="35" t="s">
        <v>8451</v>
      </c>
      <c r="R1331" s="33">
        <v>76280.0</v>
      </c>
      <c r="S1331" s="37"/>
      <c r="T1331" s="33"/>
      <c r="U1331" s="33">
        <v>4.33</v>
      </c>
      <c r="V1331" s="33" t="s">
        <v>154</v>
      </c>
      <c r="W1331" s="33"/>
      <c r="X1331" s="33"/>
      <c r="Y1331" s="5"/>
      <c r="Z1331" s="5"/>
      <c r="AA1331" s="33">
        <v>1.0</v>
      </c>
      <c r="AB1331" s="33"/>
      <c r="AC1331" s="33">
        <v>1.0</v>
      </c>
      <c r="AD1331" s="5"/>
      <c r="AE1331" s="5"/>
      <c r="AF1331" s="5"/>
      <c r="AG1331" s="16"/>
      <c r="AH1331" s="38" t="str">
        <f t="shared" si="1"/>
        <v/>
      </c>
      <c r="AI1331" s="39">
        <f t="shared" si="2"/>
        <v>1</v>
      </c>
      <c r="AJ1331" s="37" t="str">
        <f t="shared" si="3"/>
        <v/>
      </c>
      <c r="AK1331" s="41" t="str">
        <f t="shared" si="4"/>
        <v/>
      </c>
      <c r="AL1331" s="35" t="s">
        <v>233</v>
      </c>
      <c r="AM1331" s="33" t="s">
        <v>8451</v>
      </c>
      <c r="AN1331" s="33" t="s">
        <v>8452</v>
      </c>
      <c r="AO1331" s="41"/>
      <c r="AP1331" s="33" t="s">
        <v>169</v>
      </c>
      <c r="AQ1331" s="33" t="s">
        <v>170</v>
      </c>
      <c r="AR1331" s="33">
        <v>300.0</v>
      </c>
      <c r="AS1331" s="42"/>
      <c r="AT1331" s="42"/>
      <c r="AU1331" s="42"/>
      <c r="AV1331" s="42"/>
      <c r="AW1331" s="42"/>
      <c r="AX1331" s="5"/>
      <c r="AY1331" s="33"/>
      <c r="AZ1331" s="33" t="s">
        <v>8578</v>
      </c>
      <c r="BA1331" s="5"/>
      <c r="BB1331" s="5"/>
      <c r="BC1331" s="5" t="s">
        <v>8579</v>
      </c>
      <c r="BD1331" s="33" t="s">
        <v>173</v>
      </c>
      <c r="BE1331" s="41"/>
      <c r="BF1331" s="35"/>
      <c r="BG1331" s="33" t="s">
        <v>169</v>
      </c>
      <c r="BH1331" s="5"/>
      <c r="BI1331" s="33">
        <v>300.0</v>
      </c>
      <c r="BJ1331" s="33" t="s">
        <v>170</v>
      </c>
      <c r="BK1331" s="5"/>
      <c r="BL1331" s="5">
        <f t="shared" si="5"/>
        <v>3994.5</v>
      </c>
      <c r="BM1331" s="5"/>
      <c r="BN1331" s="5"/>
      <c r="BO1331" s="42">
        <f t="shared" si="6"/>
        <v>3994.5</v>
      </c>
      <c r="BP1331" s="44"/>
      <c r="BQ1331" s="45"/>
      <c r="BR1331" s="47"/>
      <c r="BS1331" s="45"/>
      <c r="BT1331" s="37"/>
      <c r="BU1331" s="5"/>
      <c r="BV1331" s="38"/>
      <c r="BW1331" s="48"/>
      <c r="BX1331" s="44"/>
      <c r="BY1331" s="44"/>
      <c r="BZ1331" s="33" t="s">
        <v>131</v>
      </c>
      <c r="CA1331" s="5"/>
      <c r="CB1331" s="5"/>
      <c r="CC1331" s="33" t="s">
        <v>177</v>
      </c>
      <c r="CD1331" s="5"/>
      <c r="CE1331" s="5"/>
      <c r="CF1331" s="33" t="s">
        <v>178</v>
      </c>
      <c r="CG1331" s="33" t="s">
        <v>8580</v>
      </c>
      <c r="CH1331" s="5"/>
      <c r="CI1331" s="5"/>
      <c r="CJ1331" s="5"/>
      <c r="CK1331" s="33"/>
      <c r="CL1331" s="49">
        <v>45000.0</v>
      </c>
      <c r="CM1331" s="33" t="s">
        <v>180</v>
      </c>
      <c r="CN1331" s="5"/>
      <c r="CO1331" s="33">
        <v>2.0</v>
      </c>
      <c r="CP1331" s="33" t="s">
        <v>181</v>
      </c>
      <c r="CQ1331" s="50" t="str">
        <f t="shared" si="7"/>
        <v>25/04/1964</v>
      </c>
      <c r="CR1331" s="33" t="s">
        <v>182</v>
      </c>
      <c r="CS1331" s="33">
        <v>5.0</v>
      </c>
      <c r="CT1331" s="33">
        <v>5.0</v>
      </c>
      <c r="CU1331" s="33">
        <v>28.0</v>
      </c>
      <c r="CV1331" s="33">
        <v>352.0</v>
      </c>
      <c r="CW1331" s="33">
        <v>5.02002E8</v>
      </c>
      <c r="CX1331" s="33">
        <v>5.0200200003E10</v>
      </c>
      <c r="CY1331" s="33">
        <v>-100.019931</v>
      </c>
      <c r="CZ1331" s="33">
        <v>20.702784</v>
      </c>
      <c r="DA1331" s="33">
        <v>4.191136756E9</v>
      </c>
      <c r="DB1331" s="33">
        <v>2.0</v>
      </c>
      <c r="DC1331" s="33" t="s">
        <v>8456</v>
      </c>
      <c r="DD1331" s="33">
        <v>2023.0</v>
      </c>
      <c r="DE1331" s="33" t="s">
        <v>184</v>
      </c>
      <c r="DF1331" s="33"/>
      <c r="DG1331" s="33" t="s">
        <v>185</v>
      </c>
      <c r="DH1331" s="33" t="s">
        <v>186</v>
      </c>
      <c r="DI1331" s="5"/>
      <c r="DJ1331" s="5"/>
    </row>
    <row r="1332">
      <c r="A1332" s="33" t="s">
        <v>8581</v>
      </c>
      <c r="B1332" s="34">
        <v>44952.0</v>
      </c>
      <c r="C1332" s="35" t="s">
        <v>137</v>
      </c>
      <c r="D1332" s="35" t="s">
        <v>139</v>
      </c>
      <c r="E1332" s="35" t="s">
        <v>142</v>
      </c>
      <c r="F1332" s="36" t="s">
        <v>144</v>
      </c>
      <c r="G1332" s="33" t="s">
        <v>8582</v>
      </c>
      <c r="H1332" s="33" t="s">
        <v>469</v>
      </c>
      <c r="I1332" s="33" t="s">
        <v>439</v>
      </c>
      <c r="J1332" s="33" t="s">
        <v>1456</v>
      </c>
      <c r="K1332" s="35" t="s">
        <v>421</v>
      </c>
      <c r="L1332" s="33" t="s">
        <v>8583</v>
      </c>
      <c r="M1332" s="33" t="s">
        <v>8450</v>
      </c>
      <c r="N1332" s="33" t="s">
        <v>8451</v>
      </c>
      <c r="O1332" s="5"/>
      <c r="P1332" s="35" t="s">
        <v>233</v>
      </c>
      <c r="Q1332" s="35" t="s">
        <v>8451</v>
      </c>
      <c r="R1332" s="33">
        <v>76280.0</v>
      </c>
      <c r="S1332" s="37"/>
      <c r="T1332" s="33"/>
      <c r="U1332" s="33">
        <v>3.74</v>
      </c>
      <c r="V1332" s="33" t="s">
        <v>154</v>
      </c>
      <c r="W1332" s="33"/>
      <c r="X1332" s="33"/>
      <c r="Y1332" s="5"/>
      <c r="Z1332" s="5"/>
      <c r="AA1332" s="33">
        <v>1.0</v>
      </c>
      <c r="AB1332" s="33"/>
      <c r="AC1332" s="33">
        <v>1.0</v>
      </c>
      <c r="AD1332" s="5"/>
      <c r="AE1332" s="5"/>
      <c r="AF1332" s="5"/>
      <c r="AG1332" s="16"/>
      <c r="AH1332" s="38" t="str">
        <f t="shared" si="1"/>
        <v/>
      </c>
      <c r="AI1332" s="39" t="str">
        <f t="shared" si="2"/>
        <v/>
      </c>
      <c r="AJ1332" s="37" t="str">
        <f t="shared" si="3"/>
        <v/>
      </c>
      <c r="AK1332" s="41" t="str">
        <f t="shared" si="4"/>
        <v/>
      </c>
      <c r="AL1332" s="35" t="s">
        <v>233</v>
      </c>
      <c r="AM1332" s="33" t="s">
        <v>8451</v>
      </c>
      <c r="AN1332" s="33" t="s">
        <v>8452</v>
      </c>
      <c r="AO1332" s="41"/>
      <c r="AP1332" s="33" t="s">
        <v>169</v>
      </c>
      <c r="AQ1332" s="33" t="s">
        <v>170</v>
      </c>
      <c r="AR1332" s="33">
        <v>300.0</v>
      </c>
      <c r="AS1332" s="42"/>
      <c r="AT1332" s="42"/>
      <c r="AU1332" s="42"/>
      <c r="AV1332" s="42"/>
      <c r="AW1332" s="42"/>
      <c r="AX1332" s="5"/>
      <c r="AY1332" s="33"/>
      <c r="AZ1332" s="33" t="s">
        <v>8584</v>
      </c>
      <c r="BA1332" s="5"/>
      <c r="BB1332" s="5"/>
      <c r="BC1332" s="5" t="s">
        <v>8585</v>
      </c>
      <c r="BD1332" s="33" t="s">
        <v>173</v>
      </c>
      <c r="BE1332" s="41"/>
      <c r="BF1332" s="35"/>
      <c r="BG1332" s="33" t="s">
        <v>169</v>
      </c>
      <c r="BH1332" s="5"/>
      <c r="BI1332" s="33">
        <v>300.0</v>
      </c>
      <c r="BJ1332" s="33" t="s">
        <v>170</v>
      </c>
      <c r="BK1332" s="5"/>
      <c r="BL1332" s="5">
        <f t="shared" si="5"/>
        <v>3994.5</v>
      </c>
      <c r="BM1332" s="5"/>
      <c r="BN1332" s="5"/>
      <c r="BO1332" s="42">
        <f t="shared" si="6"/>
        <v>3994.5</v>
      </c>
      <c r="BP1332" s="44"/>
      <c r="BQ1332" s="45"/>
      <c r="BR1332" s="47"/>
      <c r="BS1332" s="45"/>
      <c r="BT1332" s="37"/>
      <c r="BU1332" s="5"/>
      <c r="BV1332" s="38"/>
      <c r="BW1332" s="48"/>
      <c r="BX1332" s="44"/>
      <c r="BY1332" s="44"/>
      <c r="BZ1332" s="33" t="s">
        <v>131</v>
      </c>
      <c r="CA1332" s="5"/>
      <c r="CB1332" s="5"/>
      <c r="CC1332" s="33" t="s">
        <v>177</v>
      </c>
      <c r="CD1332" s="5"/>
      <c r="CE1332" s="5"/>
      <c r="CF1332" s="33" t="s">
        <v>178</v>
      </c>
      <c r="CG1332" s="33" t="s">
        <v>8586</v>
      </c>
      <c r="CH1332" s="5"/>
      <c r="CI1332" s="5"/>
      <c r="CJ1332" s="5"/>
      <c r="CK1332" s="33"/>
      <c r="CL1332" s="49">
        <v>45000.0</v>
      </c>
      <c r="CM1332" s="33" t="s">
        <v>180</v>
      </c>
      <c r="CN1332" s="5"/>
      <c r="CO1332" s="33">
        <v>2.0</v>
      </c>
      <c r="CP1332" s="33" t="s">
        <v>181</v>
      </c>
      <c r="CQ1332" s="50" t="str">
        <f t="shared" si="7"/>
        <v>07/01/1977</v>
      </c>
      <c r="CR1332" s="33" t="s">
        <v>182</v>
      </c>
      <c r="CS1332" s="33">
        <v>5.0</v>
      </c>
      <c r="CT1332" s="33">
        <v>5.0</v>
      </c>
      <c r="CU1332" s="33">
        <v>28.0</v>
      </c>
      <c r="CV1332" s="33">
        <v>352.0</v>
      </c>
      <c r="CW1332" s="33">
        <v>5.02002E8</v>
      </c>
      <c r="CX1332" s="33">
        <v>5.0200200026E10</v>
      </c>
      <c r="CY1332" s="33">
        <v>-100.022476</v>
      </c>
      <c r="CZ1332" s="33">
        <v>20.70947</v>
      </c>
      <c r="DA1332" s="33">
        <v>4.411376893E9</v>
      </c>
      <c r="DB1332" s="33">
        <v>2.0</v>
      </c>
      <c r="DC1332" s="33" t="s">
        <v>8456</v>
      </c>
      <c r="DD1332" s="33">
        <v>2023.0</v>
      </c>
      <c r="DE1332" s="33" t="s">
        <v>184</v>
      </c>
      <c r="DF1332" s="33"/>
      <c r="DG1332" s="33" t="s">
        <v>185</v>
      </c>
      <c r="DH1332" s="33" t="s">
        <v>186</v>
      </c>
      <c r="DI1332" s="5"/>
      <c r="DJ1332" s="5"/>
    </row>
    <row r="1333">
      <c r="A1333" s="33" t="s">
        <v>8587</v>
      </c>
      <c r="B1333" s="34">
        <v>44952.0</v>
      </c>
      <c r="C1333" s="35" t="s">
        <v>137</v>
      </c>
      <c r="D1333" s="35" t="s">
        <v>139</v>
      </c>
      <c r="E1333" s="35" t="s">
        <v>142</v>
      </c>
      <c r="F1333" s="36" t="s">
        <v>144</v>
      </c>
      <c r="G1333" s="33" t="s">
        <v>8588</v>
      </c>
      <c r="H1333" s="33" t="s">
        <v>8589</v>
      </c>
      <c r="I1333" s="33" t="s">
        <v>439</v>
      </c>
      <c r="J1333" s="33" t="s">
        <v>476</v>
      </c>
      <c r="K1333" s="35" t="s">
        <v>421</v>
      </c>
      <c r="L1333" s="33" t="s">
        <v>1634</v>
      </c>
      <c r="M1333" s="33" t="s">
        <v>8450</v>
      </c>
      <c r="N1333" s="33" t="s">
        <v>8451</v>
      </c>
      <c r="O1333" s="5"/>
      <c r="P1333" s="35" t="s">
        <v>233</v>
      </c>
      <c r="Q1333" s="35" t="s">
        <v>8451</v>
      </c>
      <c r="R1333" s="33">
        <v>76280.0</v>
      </c>
      <c r="S1333" s="37"/>
      <c r="T1333" s="33"/>
      <c r="U1333" s="33">
        <v>3.83</v>
      </c>
      <c r="V1333" s="33" t="s">
        <v>154</v>
      </c>
      <c r="W1333" s="33"/>
      <c r="X1333" s="33"/>
      <c r="Y1333" s="5"/>
      <c r="Z1333" s="5"/>
      <c r="AA1333" s="33">
        <v>1.0</v>
      </c>
      <c r="AB1333" s="33">
        <v>1.0</v>
      </c>
      <c r="AC1333" s="33"/>
      <c r="AD1333" s="5"/>
      <c r="AE1333" s="5"/>
      <c r="AF1333" s="5"/>
      <c r="AG1333" s="16"/>
      <c r="AH1333" s="38" t="str">
        <f t="shared" si="1"/>
        <v/>
      </c>
      <c r="AI1333" s="39" t="str">
        <f t="shared" si="2"/>
        <v/>
      </c>
      <c r="AJ1333" s="37" t="str">
        <f t="shared" si="3"/>
        <v/>
      </c>
      <c r="AK1333" s="41" t="str">
        <f t="shared" si="4"/>
        <v/>
      </c>
      <c r="AL1333" s="35" t="s">
        <v>233</v>
      </c>
      <c r="AM1333" s="33" t="s">
        <v>8451</v>
      </c>
      <c r="AN1333" s="33" t="s">
        <v>8452</v>
      </c>
      <c r="AO1333" s="41"/>
      <c r="AP1333" s="33" t="s">
        <v>169</v>
      </c>
      <c r="AQ1333" s="33" t="s">
        <v>170</v>
      </c>
      <c r="AR1333" s="33">
        <v>300.0</v>
      </c>
      <c r="AS1333" s="42"/>
      <c r="AT1333" s="42"/>
      <c r="AU1333" s="42"/>
      <c r="AV1333" s="42"/>
      <c r="AW1333" s="42"/>
      <c r="AX1333" s="5"/>
      <c r="AY1333" s="33"/>
      <c r="AZ1333" s="33" t="s">
        <v>8590</v>
      </c>
      <c r="BA1333" s="5"/>
      <c r="BB1333" s="5"/>
      <c r="BC1333" s="5" t="s">
        <v>8591</v>
      </c>
      <c r="BD1333" s="33" t="s">
        <v>173</v>
      </c>
      <c r="BE1333" s="41"/>
      <c r="BF1333" s="35"/>
      <c r="BG1333" s="33" t="s">
        <v>169</v>
      </c>
      <c r="BH1333" s="5"/>
      <c r="BI1333" s="33">
        <v>300.0</v>
      </c>
      <c r="BJ1333" s="33" t="s">
        <v>170</v>
      </c>
      <c r="BK1333" s="5"/>
      <c r="BL1333" s="5">
        <f t="shared" si="5"/>
        <v>3994.5</v>
      </c>
      <c r="BM1333" s="5"/>
      <c r="BN1333" s="5"/>
      <c r="BO1333" s="42">
        <f t="shared" si="6"/>
        <v>3994.5</v>
      </c>
      <c r="BP1333" s="44"/>
      <c r="BQ1333" s="45"/>
      <c r="BR1333" s="47"/>
      <c r="BS1333" s="45"/>
      <c r="BT1333" s="37"/>
      <c r="BU1333" s="5"/>
      <c r="BV1333" s="38"/>
      <c r="BW1333" s="48"/>
      <c r="BX1333" s="44"/>
      <c r="BY1333" s="44"/>
      <c r="BZ1333" s="33" t="s">
        <v>131</v>
      </c>
      <c r="CA1333" s="5"/>
      <c r="CB1333" s="5"/>
      <c r="CC1333" s="33" t="s">
        <v>177</v>
      </c>
      <c r="CD1333" s="5"/>
      <c r="CE1333" s="5"/>
      <c r="CF1333" s="33" t="s">
        <v>178</v>
      </c>
      <c r="CG1333" s="33" t="s">
        <v>8592</v>
      </c>
      <c r="CH1333" s="5"/>
      <c r="CI1333" s="5"/>
      <c r="CJ1333" s="5"/>
      <c r="CK1333" s="33"/>
      <c r="CL1333" s="49">
        <v>45000.0</v>
      </c>
      <c r="CM1333" s="33" t="s">
        <v>180</v>
      </c>
      <c r="CN1333" s="5"/>
      <c r="CO1333" s="33">
        <v>2.0</v>
      </c>
      <c r="CP1333" s="33" t="s">
        <v>181</v>
      </c>
      <c r="CQ1333" s="50" t="str">
        <f t="shared" si="7"/>
        <v>29/10/1966</v>
      </c>
      <c r="CR1333" s="33" t="s">
        <v>243</v>
      </c>
      <c r="CS1333" s="33">
        <v>5.0</v>
      </c>
      <c r="CT1333" s="33">
        <v>5.0</v>
      </c>
      <c r="CU1333" s="33">
        <v>28.0</v>
      </c>
      <c r="CV1333" s="33">
        <v>352.0</v>
      </c>
      <c r="CW1333" s="33">
        <v>5.02002E8</v>
      </c>
      <c r="CX1333" s="33">
        <v>5.0200200072E10</v>
      </c>
      <c r="CY1333" s="33">
        <v>-100.019474</v>
      </c>
      <c r="CZ1333" s="33">
        <v>20.709201</v>
      </c>
      <c r="DA1333" s="33">
        <v>4.192702548E9</v>
      </c>
      <c r="DB1333" s="33">
        <v>2.0</v>
      </c>
      <c r="DC1333" s="33" t="s">
        <v>8456</v>
      </c>
      <c r="DD1333" s="33">
        <v>2023.0</v>
      </c>
      <c r="DE1333" s="33" t="s">
        <v>184</v>
      </c>
      <c r="DF1333" s="33"/>
      <c r="DG1333" s="33" t="s">
        <v>185</v>
      </c>
      <c r="DH1333" s="33" t="s">
        <v>186</v>
      </c>
      <c r="DI1333" s="5"/>
      <c r="DJ1333" s="5"/>
    </row>
    <row r="1334">
      <c r="A1334" s="33" t="s">
        <v>8593</v>
      </c>
      <c r="B1334" s="34">
        <v>44952.0</v>
      </c>
      <c r="C1334" s="35" t="s">
        <v>137</v>
      </c>
      <c r="D1334" s="35" t="s">
        <v>139</v>
      </c>
      <c r="E1334" s="35" t="s">
        <v>142</v>
      </c>
      <c r="F1334" s="36" t="s">
        <v>144</v>
      </c>
      <c r="G1334" s="33" t="s">
        <v>8594</v>
      </c>
      <c r="H1334" s="33" t="s">
        <v>488</v>
      </c>
      <c r="I1334" s="33" t="s">
        <v>8473</v>
      </c>
      <c r="J1334" s="33" t="s">
        <v>1246</v>
      </c>
      <c r="K1334" s="35" t="s">
        <v>421</v>
      </c>
      <c r="L1334" s="33" t="s">
        <v>8595</v>
      </c>
      <c r="M1334" s="33" t="s">
        <v>8450</v>
      </c>
      <c r="N1334" s="33" t="s">
        <v>8451</v>
      </c>
      <c r="O1334" s="5"/>
      <c r="P1334" s="35" t="s">
        <v>233</v>
      </c>
      <c r="Q1334" s="35" t="s">
        <v>8451</v>
      </c>
      <c r="R1334" s="33">
        <v>76280.0</v>
      </c>
      <c r="S1334" s="37"/>
      <c r="T1334" s="33"/>
      <c r="U1334" s="33">
        <v>4.1</v>
      </c>
      <c r="V1334" s="33" t="s">
        <v>154</v>
      </c>
      <c r="W1334" s="33"/>
      <c r="X1334" s="33"/>
      <c r="Y1334" s="5"/>
      <c r="Z1334" s="5"/>
      <c r="AA1334" s="33">
        <v>1.0</v>
      </c>
      <c r="AB1334" s="33"/>
      <c r="AC1334" s="33">
        <v>1.0</v>
      </c>
      <c r="AD1334" s="5"/>
      <c r="AE1334" s="5"/>
      <c r="AF1334" s="5"/>
      <c r="AG1334" s="16"/>
      <c r="AH1334" s="38" t="str">
        <f t="shared" si="1"/>
        <v/>
      </c>
      <c r="AI1334" s="39">
        <f t="shared" si="2"/>
        <v>1</v>
      </c>
      <c r="AJ1334" s="37" t="str">
        <f t="shared" si="3"/>
        <v/>
      </c>
      <c r="AK1334" s="41" t="str">
        <f t="shared" si="4"/>
        <v/>
      </c>
      <c r="AL1334" s="35" t="s">
        <v>233</v>
      </c>
      <c r="AM1334" s="33" t="s">
        <v>8451</v>
      </c>
      <c r="AN1334" s="33" t="s">
        <v>8452</v>
      </c>
      <c r="AO1334" s="41"/>
      <c r="AP1334" s="33" t="s">
        <v>169</v>
      </c>
      <c r="AQ1334" s="33" t="s">
        <v>170</v>
      </c>
      <c r="AR1334" s="33">
        <v>300.0</v>
      </c>
      <c r="AS1334" s="42"/>
      <c r="AT1334" s="42"/>
      <c r="AU1334" s="42"/>
      <c r="AV1334" s="42"/>
      <c r="AW1334" s="42"/>
      <c r="AX1334" s="5"/>
      <c r="AY1334" s="33"/>
      <c r="AZ1334" s="33" t="s">
        <v>8596</v>
      </c>
      <c r="BA1334" s="5"/>
      <c r="BB1334" s="5"/>
      <c r="BC1334" s="5" t="s">
        <v>8597</v>
      </c>
      <c r="BD1334" s="33" t="s">
        <v>173</v>
      </c>
      <c r="BE1334" s="41"/>
      <c r="BF1334" s="35"/>
      <c r="BG1334" s="33" t="s">
        <v>169</v>
      </c>
      <c r="BH1334" s="5"/>
      <c r="BI1334" s="33">
        <v>300.0</v>
      </c>
      <c r="BJ1334" s="33" t="s">
        <v>170</v>
      </c>
      <c r="BK1334" s="5"/>
      <c r="BL1334" s="5">
        <f t="shared" si="5"/>
        <v>3994.5</v>
      </c>
      <c r="BM1334" s="5"/>
      <c r="BN1334" s="5"/>
      <c r="BO1334" s="42">
        <f t="shared" si="6"/>
        <v>3994.5</v>
      </c>
      <c r="BP1334" s="44"/>
      <c r="BQ1334" s="45"/>
      <c r="BR1334" s="47"/>
      <c r="BS1334" s="45"/>
      <c r="BT1334" s="37"/>
      <c r="BU1334" s="5"/>
      <c r="BV1334" s="38"/>
      <c r="BW1334" s="48"/>
      <c r="BX1334" s="44"/>
      <c r="BY1334" s="44"/>
      <c r="BZ1334" s="33" t="s">
        <v>131</v>
      </c>
      <c r="CA1334" s="5"/>
      <c r="CB1334" s="5"/>
      <c r="CC1334" s="33" t="s">
        <v>177</v>
      </c>
      <c r="CD1334" s="5"/>
      <c r="CE1334" s="5"/>
      <c r="CF1334" s="33" t="s">
        <v>178</v>
      </c>
      <c r="CG1334" s="33" t="s">
        <v>8598</v>
      </c>
      <c r="CH1334" s="5"/>
      <c r="CI1334" s="5"/>
      <c r="CJ1334" s="5"/>
      <c r="CK1334" s="33"/>
      <c r="CL1334" s="49">
        <v>45000.0</v>
      </c>
      <c r="CM1334" s="33" t="s">
        <v>180</v>
      </c>
      <c r="CN1334" s="5"/>
      <c r="CO1334" s="33">
        <v>2.0</v>
      </c>
      <c r="CP1334" s="33" t="s">
        <v>181</v>
      </c>
      <c r="CQ1334" s="50" t="str">
        <f t="shared" si="7"/>
        <v>17/01/1953</v>
      </c>
      <c r="CR1334" s="33" t="s">
        <v>182</v>
      </c>
      <c r="CS1334" s="33">
        <v>5.0</v>
      </c>
      <c r="CT1334" s="33">
        <v>5.0</v>
      </c>
      <c r="CU1334" s="33">
        <v>28.0</v>
      </c>
      <c r="CV1334" s="33">
        <v>352.0</v>
      </c>
      <c r="CW1334" s="33">
        <v>5.02002E8</v>
      </c>
      <c r="CX1334" s="33">
        <v>5.0200200024E10</v>
      </c>
      <c r="CY1334" s="33">
        <v>-100.021948</v>
      </c>
      <c r="CZ1334" s="33">
        <v>20.708376</v>
      </c>
      <c r="DA1334" s="33">
        <v>4.4219266E9</v>
      </c>
      <c r="DB1334" s="33">
        <v>1.0</v>
      </c>
      <c r="DC1334" s="33" t="s">
        <v>8456</v>
      </c>
      <c r="DD1334" s="33">
        <v>2023.0</v>
      </c>
      <c r="DE1334" s="33" t="s">
        <v>184</v>
      </c>
      <c r="DF1334" s="33"/>
      <c r="DG1334" s="33" t="s">
        <v>185</v>
      </c>
      <c r="DH1334" s="33" t="s">
        <v>186</v>
      </c>
      <c r="DI1334" s="5"/>
      <c r="DJ1334" s="5"/>
    </row>
    <row r="1335">
      <c r="A1335" s="33" t="s">
        <v>8599</v>
      </c>
      <c r="B1335" s="34">
        <v>44952.0</v>
      </c>
      <c r="C1335" s="35" t="s">
        <v>137</v>
      </c>
      <c r="D1335" s="35" t="s">
        <v>139</v>
      </c>
      <c r="E1335" s="35" t="s">
        <v>142</v>
      </c>
      <c r="F1335" s="36" t="s">
        <v>144</v>
      </c>
      <c r="G1335" s="33" t="s">
        <v>8600</v>
      </c>
      <c r="H1335" s="33" t="s">
        <v>581</v>
      </c>
      <c r="I1335" s="33" t="s">
        <v>8601</v>
      </c>
      <c r="J1335" s="33" t="s">
        <v>1456</v>
      </c>
      <c r="K1335" s="35" t="s">
        <v>421</v>
      </c>
      <c r="L1335" s="33" t="s">
        <v>629</v>
      </c>
      <c r="M1335" s="33" t="s">
        <v>8450</v>
      </c>
      <c r="N1335" s="33" t="s">
        <v>8451</v>
      </c>
      <c r="O1335" s="5"/>
      <c r="P1335" s="35" t="s">
        <v>233</v>
      </c>
      <c r="Q1335" s="35" t="s">
        <v>8451</v>
      </c>
      <c r="R1335" s="33">
        <v>76280.0</v>
      </c>
      <c r="S1335" s="37"/>
      <c r="T1335" s="33"/>
      <c r="U1335" s="33">
        <v>7.17</v>
      </c>
      <c r="V1335" s="33" t="s">
        <v>154</v>
      </c>
      <c r="W1335" s="33"/>
      <c r="X1335" s="33"/>
      <c r="Y1335" s="5"/>
      <c r="Z1335" s="5"/>
      <c r="AA1335" s="33">
        <v>1.0</v>
      </c>
      <c r="AB1335" s="33"/>
      <c r="AC1335" s="33">
        <v>1.0</v>
      </c>
      <c r="AD1335" s="5"/>
      <c r="AE1335" s="5"/>
      <c r="AF1335" s="5"/>
      <c r="AG1335" s="16"/>
      <c r="AH1335" s="38" t="str">
        <f t="shared" si="1"/>
        <v/>
      </c>
      <c r="AI1335" s="39">
        <f t="shared" si="2"/>
        <v>1</v>
      </c>
      <c r="AJ1335" s="37" t="str">
        <f t="shared" si="3"/>
        <v/>
      </c>
      <c r="AK1335" s="41" t="str">
        <f t="shared" si="4"/>
        <v/>
      </c>
      <c r="AL1335" s="35" t="s">
        <v>233</v>
      </c>
      <c r="AM1335" s="33" t="s">
        <v>8451</v>
      </c>
      <c r="AN1335" s="33" t="s">
        <v>8452</v>
      </c>
      <c r="AO1335" s="41"/>
      <c r="AP1335" s="33" t="s">
        <v>169</v>
      </c>
      <c r="AQ1335" s="33" t="s">
        <v>170</v>
      </c>
      <c r="AR1335" s="33">
        <v>300.0</v>
      </c>
      <c r="AS1335" s="42"/>
      <c r="AT1335" s="42"/>
      <c r="AU1335" s="42"/>
      <c r="AV1335" s="42"/>
      <c r="AW1335" s="42"/>
      <c r="AX1335" s="5"/>
      <c r="AY1335" s="33"/>
      <c r="AZ1335" s="33" t="s">
        <v>8602</v>
      </c>
      <c r="BA1335" s="5"/>
      <c r="BB1335" s="5"/>
      <c r="BC1335" s="5" t="s">
        <v>8603</v>
      </c>
      <c r="BD1335" s="33" t="s">
        <v>173</v>
      </c>
      <c r="BE1335" s="41"/>
      <c r="BF1335" s="35"/>
      <c r="BG1335" s="33" t="s">
        <v>169</v>
      </c>
      <c r="BH1335" s="5"/>
      <c r="BI1335" s="33">
        <v>300.0</v>
      </c>
      <c r="BJ1335" s="33" t="s">
        <v>170</v>
      </c>
      <c r="BK1335" s="5"/>
      <c r="BL1335" s="5">
        <f t="shared" si="5"/>
        <v>3994.5</v>
      </c>
      <c r="BM1335" s="5"/>
      <c r="BN1335" s="5"/>
      <c r="BO1335" s="42">
        <f t="shared" si="6"/>
        <v>3994.5</v>
      </c>
      <c r="BP1335" s="44"/>
      <c r="BQ1335" s="45"/>
      <c r="BR1335" s="47"/>
      <c r="BS1335" s="45"/>
      <c r="BT1335" s="37"/>
      <c r="BU1335" s="5"/>
      <c r="BV1335" s="38"/>
      <c r="BW1335" s="48"/>
      <c r="BX1335" s="44"/>
      <c r="BY1335" s="44"/>
      <c r="BZ1335" s="33" t="s">
        <v>131</v>
      </c>
      <c r="CA1335" s="5"/>
      <c r="CB1335" s="5"/>
      <c r="CC1335" s="33" t="s">
        <v>177</v>
      </c>
      <c r="CD1335" s="5"/>
      <c r="CE1335" s="5"/>
      <c r="CF1335" s="33" t="s">
        <v>178</v>
      </c>
      <c r="CG1335" s="33" t="s">
        <v>8604</v>
      </c>
      <c r="CH1335" s="5"/>
      <c r="CI1335" s="5"/>
      <c r="CJ1335" s="5"/>
      <c r="CK1335" s="33"/>
      <c r="CL1335" s="49">
        <v>45000.0</v>
      </c>
      <c r="CM1335" s="33" t="s">
        <v>180</v>
      </c>
      <c r="CN1335" s="5"/>
      <c r="CO1335" s="33">
        <v>2.0</v>
      </c>
      <c r="CP1335" s="33" t="s">
        <v>181</v>
      </c>
      <c r="CQ1335" s="50" t="str">
        <f t="shared" si="7"/>
        <v>21/04/1936</v>
      </c>
      <c r="CR1335" s="33" t="s">
        <v>182</v>
      </c>
      <c r="CS1335" s="33">
        <v>5.0</v>
      </c>
      <c r="CT1335" s="33">
        <v>5.0</v>
      </c>
      <c r="CU1335" s="33">
        <v>28.0</v>
      </c>
      <c r="CV1335" s="33">
        <v>352.0</v>
      </c>
      <c r="CW1335" s="33">
        <v>5.02002E8</v>
      </c>
      <c r="CX1335" s="33">
        <v>5.0200200046E10</v>
      </c>
      <c r="CY1335" s="33">
        <v>-100.018099</v>
      </c>
      <c r="CZ1335" s="33">
        <v>20.706544</v>
      </c>
      <c r="DA1335" s="33">
        <v>4.4219266E9</v>
      </c>
      <c r="DB1335" s="33">
        <v>1.0</v>
      </c>
      <c r="DC1335" s="33" t="s">
        <v>8456</v>
      </c>
      <c r="DD1335" s="33">
        <v>2023.0</v>
      </c>
      <c r="DE1335" s="33" t="s">
        <v>184</v>
      </c>
      <c r="DF1335" s="33"/>
      <c r="DG1335" s="33" t="s">
        <v>185</v>
      </c>
      <c r="DH1335" s="33" t="s">
        <v>186</v>
      </c>
      <c r="DI1335" s="5"/>
      <c r="DJ1335" s="5"/>
    </row>
    <row r="1336">
      <c r="A1336" s="33" t="s">
        <v>8605</v>
      </c>
      <c r="B1336" s="34">
        <v>44952.0</v>
      </c>
      <c r="C1336" s="35" t="s">
        <v>137</v>
      </c>
      <c r="D1336" s="35" t="s">
        <v>139</v>
      </c>
      <c r="E1336" s="35" t="s">
        <v>142</v>
      </c>
      <c r="F1336" s="36" t="s">
        <v>144</v>
      </c>
      <c r="G1336" s="33" t="s">
        <v>8606</v>
      </c>
      <c r="H1336" s="33" t="s">
        <v>8607</v>
      </c>
      <c r="I1336" s="33" t="s">
        <v>8601</v>
      </c>
      <c r="J1336" s="33" t="s">
        <v>8526</v>
      </c>
      <c r="K1336" s="35" t="s">
        <v>421</v>
      </c>
      <c r="L1336" s="33" t="s">
        <v>565</v>
      </c>
      <c r="M1336" s="33" t="s">
        <v>8450</v>
      </c>
      <c r="N1336" s="33" t="s">
        <v>8451</v>
      </c>
      <c r="O1336" s="5"/>
      <c r="P1336" s="35" t="s">
        <v>233</v>
      </c>
      <c r="Q1336" s="35" t="s">
        <v>8451</v>
      </c>
      <c r="R1336" s="33">
        <v>76280.0</v>
      </c>
      <c r="S1336" s="37"/>
      <c r="T1336" s="33"/>
      <c r="U1336" s="33">
        <v>2.07</v>
      </c>
      <c r="V1336" s="33" t="s">
        <v>154</v>
      </c>
      <c r="W1336" s="33"/>
      <c r="X1336" s="33"/>
      <c r="Y1336" s="5"/>
      <c r="Z1336" s="5"/>
      <c r="AA1336" s="33">
        <v>1.0</v>
      </c>
      <c r="AB1336" s="33"/>
      <c r="AC1336" s="33">
        <v>1.0</v>
      </c>
      <c r="AD1336" s="5"/>
      <c r="AE1336" s="5"/>
      <c r="AF1336" s="5"/>
      <c r="AG1336" s="16"/>
      <c r="AH1336" s="38" t="str">
        <f t="shared" si="1"/>
        <v/>
      </c>
      <c r="AI1336" s="39">
        <f t="shared" si="2"/>
        <v>1</v>
      </c>
      <c r="AJ1336" s="37" t="str">
        <f t="shared" si="3"/>
        <v/>
      </c>
      <c r="AK1336" s="41" t="str">
        <f t="shared" si="4"/>
        <v/>
      </c>
      <c r="AL1336" s="35" t="s">
        <v>233</v>
      </c>
      <c r="AM1336" s="33" t="s">
        <v>8451</v>
      </c>
      <c r="AN1336" s="33" t="s">
        <v>8452</v>
      </c>
      <c r="AO1336" s="41"/>
      <c r="AP1336" s="33" t="s">
        <v>169</v>
      </c>
      <c r="AQ1336" s="33" t="s">
        <v>170</v>
      </c>
      <c r="AR1336" s="33">
        <v>300.0</v>
      </c>
      <c r="AS1336" s="42"/>
      <c r="AT1336" s="42"/>
      <c r="AU1336" s="42"/>
      <c r="AV1336" s="42"/>
      <c r="AW1336" s="42"/>
      <c r="AX1336" s="5"/>
      <c r="AY1336" s="33"/>
      <c r="AZ1336" s="33" t="s">
        <v>8608</v>
      </c>
      <c r="BA1336" s="5"/>
      <c r="BB1336" s="5"/>
      <c r="BC1336" s="5" t="s">
        <v>8609</v>
      </c>
      <c r="BD1336" s="33" t="s">
        <v>173</v>
      </c>
      <c r="BE1336" s="41"/>
      <c r="BF1336" s="35"/>
      <c r="BG1336" s="33" t="s">
        <v>169</v>
      </c>
      <c r="BH1336" s="5"/>
      <c r="BI1336" s="33">
        <v>300.0</v>
      </c>
      <c r="BJ1336" s="33" t="s">
        <v>170</v>
      </c>
      <c r="BK1336" s="5"/>
      <c r="BL1336" s="5">
        <f t="shared" si="5"/>
        <v>3994.5</v>
      </c>
      <c r="BM1336" s="5"/>
      <c r="BN1336" s="5"/>
      <c r="BO1336" s="42">
        <f t="shared" si="6"/>
        <v>3994.5</v>
      </c>
      <c r="BP1336" s="44"/>
      <c r="BQ1336" s="45"/>
      <c r="BR1336" s="47"/>
      <c r="BS1336" s="45"/>
      <c r="BT1336" s="37"/>
      <c r="BU1336" s="5"/>
      <c r="BV1336" s="38"/>
      <c r="BW1336" s="48"/>
      <c r="BX1336" s="44"/>
      <c r="BY1336" s="44"/>
      <c r="BZ1336" s="33" t="s">
        <v>131</v>
      </c>
      <c r="CA1336" s="5"/>
      <c r="CB1336" s="5"/>
      <c r="CC1336" s="33" t="s">
        <v>177</v>
      </c>
      <c r="CD1336" s="5"/>
      <c r="CE1336" s="5"/>
      <c r="CF1336" s="33" t="s">
        <v>178</v>
      </c>
      <c r="CG1336" s="33" t="s">
        <v>8610</v>
      </c>
      <c r="CH1336" s="5"/>
      <c r="CI1336" s="5"/>
      <c r="CJ1336" s="5"/>
      <c r="CK1336" s="33"/>
      <c r="CL1336" s="49">
        <v>45000.0</v>
      </c>
      <c r="CM1336" s="33" t="s">
        <v>180</v>
      </c>
      <c r="CN1336" s="5"/>
      <c r="CO1336" s="33">
        <v>2.0</v>
      </c>
      <c r="CP1336" s="33" t="s">
        <v>181</v>
      </c>
      <c r="CQ1336" s="50" t="str">
        <f t="shared" si="7"/>
        <v>21/03/1954</v>
      </c>
      <c r="CR1336" s="33" t="s">
        <v>182</v>
      </c>
      <c r="CS1336" s="33">
        <v>5.0</v>
      </c>
      <c r="CT1336" s="33">
        <v>5.0</v>
      </c>
      <c r="CU1336" s="33">
        <v>28.0</v>
      </c>
      <c r="CV1336" s="33">
        <v>352.0</v>
      </c>
      <c r="CW1336" s="33">
        <v>5.02002E8</v>
      </c>
      <c r="CX1336" s="33">
        <v>5.0200200028E10</v>
      </c>
      <c r="CY1336" s="33">
        <v>-100.022689</v>
      </c>
      <c r="CZ1336" s="33">
        <v>20.709393</v>
      </c>
      <c r="DA1336" s="33">
        <v>4.4219266E9</v>
      </c>
      <c r="DB1336" s="33">
        <v>1.0</v>
      </c>
      <c r="DC1336" s="33" t="s">
        <v>8456</v>
      </c>
      <c r="DD1336" s="33">
        <v>2023.0</v>
      </c>
      <c r="DE1336" s="33" t="s">
        <v>184</v>
      </c>
      <c r="DF1336" s="33"/>
      <c r="DG1336" s="33" t="s">
        <v>185</v>
      </c>
      <c r="DH1336" s="33" t="s">
        <v>186</v>
      </c>
      <c r="DI1336" s="5"/>
      <c r="DJ1336" s="5"/>
    </row>
    <row r="1337">
      <c r="A1337" s="33" t="s">
        <v>8611</v>
      </c>
      <c r="B1337" s="34">
        <v>44952.0</v>
      </c>
      <c r="C1337" s="35" t="s">
        <v>137</v>
      </c>
      <c r="D1337" s="35" t="s">
        <v>139</v>
      </c>
      <c r="E1337" s="35" t="s">
        <v>142</v>
      </c>
      <c r="F1337" s="36" t="s">
        <v>144</v>
      </c>
      <c r="G1337" s="33" t="s">
        <v>8612</v>
      </c>
      <c r="H1337" s="33" t="s">
        <v>8613</v>
      </c>
      <c r="I1337" s="33" t="s">
        <v>1641</v>
      </c>
      <c r="J1337" s="33" t="s">
        <v>870</v>
      </c>
      <c r="K1337" s="35" t="s">
        <v>421</v>
      </c>
      <c r="L1337" s="33" t="s">
        <v>8512</v>
      </c>
      <c r="M1337" s="33" t="s">
        <v>8450</v>
      </c>
      <c r="N1337" s="33" t="s">
        <v>8451</v>
      </c>
      <c r="O1337" s="5"/>
      <c r="P1337" s="35" t="s">
        <v>233</v>
      </c>
      <c r="Q1337" s="35" t="s">
        <v>8451</v>
      </c>
      <c r="R1337" s="33">
        <v>76280.0</v>
      </c>
      <c r="S1337" s="37"/>
      <c r="T1337" s="33"/>
      <c r="U1337" s="33">
        <v>8.2</v>
      </c>
      <c r="V1337" s="33" t="s">
        <v>154</v>
      </c>
      <c r="W1337" s="33"/>
      <c r="X1337" s="33"/>
      <c r="Y1337" s="5"/>
      <c r="Z1337" s="5"/>
      <c r="AA1337" s="33">
        <v>1.0</v>
      </c>
      <c r="AB1337" s="33">
        <v>1.0</v>
      </c>
      <c r="AC1337" s="33"/>
      <c r="AD1337" s="5"/>
      <c r="AE1337" s="5"/>
      <c r="AF1337" s="5"/>
      <c r="AG1337" s="16"/>
      <c r="AH1337" s="38">
        <f t="shared" si="1"/>
        <v>1</v>
      </c>
      <c r="AI1337" s="39" t="str">
        <f t="shared" si="2"/>
        <v/>
      </c>
      <c r="AJ1337" s="37" t="str">
        <f t="shared" si="3"/>
        <v/>
      </c>
      <c r="AK1337" s="41" t="str">
        <f t="shared" si="4"/>
        <v/>
      </c>
      <c r="AL1337" s="35" t="s">
        <v>233</v>
      </c>
      <c r="AM1337" s="33" t="s">
        <v>8451</v>
      </c>
      <c r="AN1337" s="33" t="s">
        <v>8452</v>
      </c>
      <c r="AO1337" s="41"/>
      <c r="AP1337" s="33" t="s">
        <v>169</v>
      </c>
      <c r="AQ1337" s="33" t="s">
        <v>170</v>
      </c>
      <c r="AR1337" s="33">
        <v>300.0</v>
      </c>
      <c r="AS1337" s="42"/>
      <c r="AT1337" s="42"/>
      <c r="AU1337" s="42"/>
      <c r="AV1337" s="42"/>
      <c r="AW1337" s="42"/>
      <c r="AX1337" s="5"/>
      <c r="AY1337" s="33"/>
      <c r="AZ1337" s="33" t="s">
        <v>8614</v>
      </c>
      <c r="BA1337" s="5"/>
      <c r="BB1337" s="5"/>
      <c r="BC1337" s="5" t="s">
        <v>8615</v>
      </c>
      <c r="BD1337" s="33" t="s">
        <v>173</v>
      </c>
      <c r="BE1337" s="41"/>
      <c r="BF1337" s="35"/>
      <c r="BG1337" s="33" t="s">
        <v>169</v>
      </c>
      <c r="BH1337" s="5"/>
      <c r="BI1337" s="33">
        <v>300.0</v>
      </c>
      <c r="BJ1337" s="33" t="s">
        <v>170</v>
      </c>
      <c r="BK1337" s="5"/>
      <c r="BL1337" s="5">
        <f t="shared" si="5"/>
        <v>3994.5</v>
      </c>
      <c r="BM1337" s="5"/>
      <c r="BN1337" s="5"/>
      <c r="BO1337" s="42">
        <f t="shared" si="6"/>
        <v>3994.5</v>
      </c>
      <c r="BP1337" s="44"/>
      <c r="BQ1337" s="45"/>
      <c r="BR1337" s="47"/>
      <c r="BS1337" s="45"/>
      <c r="BT1337" s="37"/>
      <c r="BU1337" s="5"/>
      <c r="BV1337" s="38"/>
      <c r="BW1337" s="48"/>
      <c r="BX1337" s="44"/>
      <c r="BY1337" s="44"/>
      <c r="BZ1337" s="33" t="s">
        <v>131</v>
      </c>
      <c r="CA1337" s="5"/>
      <c r="CB1337" s="5"/>
      <c r="CC1337" s="33" t="s">
        <v>177</v>
      </c>
      <c r="CD1337" s="5"/>
      <c r="CE1337" s="5"/>
      <c r="CF1337" s="33" t="s">
        <v>178</v>
      </c>
      <c r="CG1337" s="33" t="s">
        <v>8616</v>
      </c>
      <c r="CH1337" s="5"/>
      <c r="CI1337" s="5"/>
      <c r="CJ1337" s="5"/>
      <c r="CK1337" s="33"/>
      <c r="CL1337" s="49">
        <v>45000.0</v>
      </c>
      <c r="CM1337" s="33" t="s">
        <v>180</v>
      </c>
      <c r="CN1337" s="5"/>
      <c r="CO1337" s="33">
        <v>2.0</v>
      </c>
      <c r="CP1337" s="33" t="s">
        <v>181</v>
      </c>
      <c r="CQ1337" s="50" t="str">
        <f t="shared" si="7"/>
        <v>29/05/1956</v>
      </c>
      <c r="CR1337" s="33" t="s">
        <v>243</v>
      </c>
      <c r="CS1337" s="33">
        <v>5.0</v>
      </c>
      <c r="CT1337" s="33">
        <v>3.0</v>
      </c>
      <c r="CU1337" s="33">
        <v>28.0</v>
      </c>
      <c r="CV1337" s="33">
        <v>352.0</v>
      </c>
      <c r="CW1337" s="33">
        <v>5.02002E8</v>
      </c>
      <c r="CX1337" s="33">
        <v>5.0200200021E10</v>
      </c>
      <c r="CY1337" s="33">
        <v>-100.020803</v>
      </c>
      <c r="CZ1337" s="33">
        <v>20.705235</v>
      </c>
      <c r="DA1337" s="33">
        <v>4.4219266E9</v>
      </c>
      <c r="DB1337" s="33">
        <v>1.0</v>
      </c>
      <c r="DC1337" s="33" t="s">
        <v>8456</v>
      </c>
      <c r="DD1337" s="33">
        <v>2023.0</v>
      </c>
      <c r="DE1337" s="33" t="s">
        <v>184</v>
      </c>
      <c r="DF1337" s="33"/>
      <c r="DG1337" s="33" t="s">
        <v>185</v>
      </c>
      <c r="DH1337" s="33" t="s">
        <v>186</v>
      </c>
      <c r="DI1337" s="5"/>
      <c r="DJ1337" s="5"/>
    </row>
    <row r="1338">
      <c r="A1338" s="33" t="s">
        <v>8617</v>
      </c>
      <c r="B1338" s="34">
        <v>44952.0</v>
      </c>
      <c r="C1338" s="35" t="s">
        <v>137</v>
      </c>
      <c r="D1338" s="35" t="s">
        <v>139</v>
      </c>
      <c r="E1338" s="35" t="s">
        <v>142</v>
      </c>
      <c r="F1338" s="36" t="s">
        <v>144</v>
      </c>
      <c r="G1338" s="33" t="s">
        <v>8618</v>
      </c>
      <c r="H1338" s="33" t="s">
        <v>8619</v>
      </c>
      <c r="I1338" s="33" t="s">
        <v>1641</v>
      </c>
      <c r="J1338" s="33" t="s">
        <v>845</v>
      </c>
      <c r="K1338" s="35" t="s">
        <v>421</v>
      </c>
      <c r="L1338" s="33" t="s">
        <v>517</v>
      </c>
      <c r="M1338" s="33" t="s">
        <v>8450</v>
      </c>
      <c r="N1338" s="33" t="s">
        <v>8451</v>
      </c>
      <c r="O1338" s="5"/>
      <c r="P1338" s="35" t="s">
        <v>233</v>
      </c>
      <c r="Q1338" s="35" t="s">
        <v>8451</v>
      </c>
      <c r="R1338" s="33">
        <v>76280.0</v>
      </c>
      <c r="S1338" s="37"/>
      <c r="T1338" s="33"/>
      <c r="U1338" s="33">
        <v>7.67</v>
      </c>
      <c r="V1338" s="33" t="s">
        <v>154</v>
      </c>
      <c r="W1338" s="33"/>
      <c r="X1338" s="33"/>
      <c r="Y1338" s="5"/>
      <c r="Z1338" s="5"/>
      <c r="AA1338" s="33">
        <v>1.0</v>
      </c>
      <c r="AB1338" s="33">
        <v>1.0</v>
      </c>
      <c r="AC1338" s="33"/>
      <c r="AD1338" s="5"/>
      <c r="AE1338" s="5"/>
      <c r="AF1338" s="5"/>
      <c r="AG1338" s="16"/>
      <c r="AH1338" s="38">
        <f t="shared" si="1"/>
        <v>1</v>
      </c>
      <c r="AI1338" s="39" t="str">
        <f t="shared" si="2"/>
        <v/>
      </c>
      <c r="AJ1338" s="37" t="str">
        <f t="shared" si="3"/>
        <v/>
      </c>
      <c r="AK1338" s="41" t="str">
        <f t="shared" si="4"/>
        <v/>
      </c>
      <c r="AL1338" s="35" t="s">
        <v>233</v>
      </c>
      <c r="AM1338" s="33" t="s">
        <v>8451</v>
      </c>
      <c r="AN1338" s="33" t="s">
        <v>8452</v>
      </c>
      <c r="AO1338" s="41"/>
      <c r="AP1338" s="33" t="s">
        <v>169</v>
      </c>
      <c r="AQ1338" s="33" t="s">
        <v>170</v>
      </c>
      <c r="AR1338" s="33">
        <v>300.0</v>
      </c>
      <c r="AS1338" s="42"/>
      <c r="AT1338" s="42"/>
      <c r="AU1338" s="42"/>
      <c r="AV1338" s="42"/>
      <c r="AW1338" s="42"/>
      <c r="AX1338" s="5"/>
      <c r="AY1338" s="33"/>
      <c r="AZ1338" s="33" t="s">
        <v>8620</v>
      </c>
      <c r="BA1338" s="5"/>
      <c r="BB1338" s="5"/>
      <c r="BC1338" s="5" t="s">
        <v>8621</v>
      </c>
      <c r="BD1338" s="33" t="s">
        <v>173</v>
      </c>
      <c r="BE1338" s="41"/>
      <c r="BF1338" s="35"/>
      <c r="BG1338" s="33" t="s">
        <v>169</v>
      </c>
      <c r="BH1338" s="5"/>
      <c r="BI1338" s="33">
        <v>300.0</v>
      </c>
      <c r="BJ1338" s="33" t="s">
        <v>170</v>
      </c>
      <c r="BK1338" s="5"/>
      <c r="BL1338" s="5">
        <f t="shared" si="5"/>
        <v>3994.5</v>
      </c>
      <c r="BM1338" s="5"/>
      <c r="BN1338" s="5"/>
      <c r="BO1338" s="42">
        <f t="shared" si="6"/>
        <v>3994.5</v>
      </c>
      <c r="BP1338" s="44"/>
      <c r="BQ1338" s="45"/>
      <c r="BR1338" s="47"/>
      <c r="BS1338" s="45"/>
      <c r="BT1338" s="37"/>
      <c r="BU1338" s="5"/>
      <c r="BV1338" s="38"/>
      <c r="BW1338" s="48"/>
      <c r="BX1338" s="44"/>
      <c r="BY1338" s="44"/>
      <c r="BZ1338" s="33" t="s">
        <v>131</v>
      </c>
      <c r="CA1338" s="5"/>
      <c r="CB1338" s="5"/>
      <c r="CC1338" s="33" t="s">
        <v>177</v>
      </c>
      <c r="CD1338" s="5"/>
      <c r="CE1338" s="5"/>
      <c r="CF1338" s="33" t="s">
        <v>178</v>
      </c>
      <c r="CG1338" s="33" t="s">
        <v>8622</v>
      </c>
      <c r="CH1338" s="5"/>
      <c r="CI1338" s="5"/>
      <c r="CJ1338" s="5"/>
      <c r="CK1338" s="33"/>
      <c r="CL1338" s="49">
        <v>45000.0</v>
      </c>
      <c r="CM1338" s="33" t="s">
        <v>180</v>
      </c>
      <c r="CN1338" s="5"/>
      <c r="CO1338" s="33">
        <v>2.0</v>
      </c>
      <c r="CP1338" s="33" t="s">
        <v>181</v>
      </c>
      <c r="CQ1338" s="50" t="str">
        <f t="shared" si="7"/>
        <v>23/10/1929</v>
      </c>
      <c r="CR1338" s="33" t="s">
        <v>243</v>
      </c>
      <c r="CS1338" s="33">
        <v>5.0</v>
      </c>
      <c r="CT1338" s="33">
        <v>5.0</v>
      </c>
      <c r="CU1338" s="33">
        <v>28.0</v>
      </c>
      <c r="CV1338" s="33">
        <v>352.0</v>
      </c>
      <c r="CW1338" s="33">
        <v>5.02002E8</v>
      </c>
      <c r="CX1338" s="33">
        <v>5.0200200034E10</v>
      </c>
      <c r="CY1338" s="33">
        <v>-100.021107</v>
      </c>
      <c r="CZ1338" s="33">
        <v>20.70567</v>
      </c>
      <c r="DA1338" s="33">
        <v>4.411127993E9</v>
      </c>
      <c r="DB1338" s="33">
        <v>2.0</v>
      </c>
      <c r="DC1338" s="33" t="s">
        <v>8456</v>
      </c>
      <c r="DD1338" s="33">
        <v>2023.0</v>
      </c>
      <c r="DE1338" s="33" t="s">
        <v>184</v>
      </c>
      <c r="DF1338" s="33"/>
      <c r="DG1338" s="33" t="s">
        <v>185</v>
      </c>
      <c r="DH1338" s="33" t="s">
        <v>186</v>
      </c>
      <c r="DI1338" s="5"/>
      <c r="DJ1338" s="5"/>
    </row>
    <row r="1339">
      <c r="A1339" s="33" t="s">
        <v>8623</v>
      </c>
      <c r="B1339" s="34">
        <v>44952.0</v>
      </c>
      <c r="C1339" s="35" t="s">
        <v>137</v>
      </c>
      <c r="D1339" s="35" t="s">
        <v>139</v>
      </c>
      <c r="E1339" s="35" t="s">
        <v>142</v>
      </c>
      <c r="F1339" s="36" t="s">
        <v>144</v>
      </c>
      <c r="G1339" s="33" t="s">
        <v>8624</v>
      </c>
      <c r="H1339" s="33" t="s">
        <v>5942</v>
      </c>
      <c r="I1339" s="33" t="s">
        <v>8625</v>
      </c>
      <c r="J1339" s="33" t="s">
        <v>8626</v>
      </c>
      <c r="K1339" s="35" t="s">
        <v>421</v>
      </c>
      <c r="L1339" s="33" t="s">
        <v>8595</v>
      </c>
      <c r="M1339" s="33" t="s">
        <v>8450</v>
      </c>
      <c r="N1339" s="33" t="s">
        <v>8451</v>
      </c>
      <c r="O1339" s="5"/>
      <c r="P1339" s="35" t="s">
        <v>233</v>
      </c>
      <c r="Q1339" s="35" t="s">
        <v>8451</v>
      </c>
      <c r="R1339" s="33">
        <v>76280.0</v>
      </c>
      <c r="S1339" s="37"/>
      <c r="T1339" s="33"/>
      <c r="U1339" s="33">
        <v>8.66</v>
      </c>
      <c r="V1339" s="33" t="s">
        <v>154</v>
      </c>
      <c r="W1339" s="33"/>
      <c r="X1339" s="33"/>
      <c r="Y1339" s="5"/>
      <c r="Z1339" s="5"/>
      <c r="AA1339" s="33">
        <v>1.0</v>
      </c>
      <c r="AB1339" s="33"/>
      <c r="AC1339" s="33">
        <v>1.0</v>
      </c>
      <c r="AD1339" s="5"/>
      <c r="AE1339" s="5"/>
      <c r="AF1339" s="5"/>
      <c r="AG1339" s="16"/>
      <c r="AH1339" s="38" t="str">
        <f t="shared" si="1"/>
        <v/>
      </c>
      <c r="AI1339" s="39" t="str">
        <f t="shared" si="2"/>
        <v/>
      </c>
      <c r="AJ1339" s="37" t="str">
        <f t="shared" si="3"/>
        <v/>
      </c>
      <c r="AK1339" s="41" t="str">
        <f t="shared" si="4"/>
        <v/>
      </c>
      <c r="AL1339" s="35" t="s">
        <v>233</v>
      </c>
      <c r="AM1339" s="33" t="s">
        <v>8451</v>
      </c>
      <c r="AN1339" s="33" t="s">
        <v>8452</v>
      </c>
      <c r="AO1339" s="41"/>
      <c r="AP1339" s="33" t="s">
        <v>169</v>
      </c>
      <c r="AQ1339" s="33" t="s">
        <v>170</v>
      </c>
      <c r="AR1339" s="33">
        <v>300.0</v>
      </c>
      <c r="AS1339" s="42"/>
      <c r="AT1339" s="42"/>
      <c r="AU1339" s="42"/>
      <c r="AV1339" s="42"/>
      <c r="AW1339" s="42"/>
      <c r="AX1339" s="5"/>
      <c r="AY1339" s="33"/>
      <c r="AZ1339" s="33" t="s">
        <v>8627</v>
      </c>
      <c r="BA1339" s="5"/>
      <c r="BB1339" s="5"/>
      <c r="BC1339" s="5" t="s">
        <v>8628</v>
      </c>
      <c r="BD1339" s="33" t="s">
        <v>173</v>
      </c>
      <c r="BE1339" s="41"/>
      <c r="BF1339" s="35"/>
      <c r="BG1339" s="33" t="s">
        <v>169</v>
      </c>
      <c r="BH1339" s="5"/>
      <c r="BI1339" s="33">
        <v>300.0</v>
      </c>
      <c r="BJ1339" s="33" t="s">
        <v>170</v>
      </c>
      <c r="BK1339" s="5"/>
      <c r="BL1339" s="5">
        <f t="shared" si="5"/>
        <v>3994.5</v>
      </c>
      <c r="BM1339" s="5"/>
      <c r="BN1339" s="5"/>
      <c r="BO1339" s="42">
        <f t="shared" si="6"/>
        <v>3994.5</v>
      </c>
      <c r="BP1339" s="44"/>
      <c r="BQ1339" s="45"/>
      <c r="BR1339" s="47"/>
      <c r="BS1339" s="45"/>
      <c r="BT1339" s="37"/>
      <c r="BU1339" s="5"/>
      <c r="BV1339" s="38"/>
      <c r="BW1339" s="48"/>
      <c r="BX1339" s="44"/>
      <c r="BY1339" s="44"/>
      <c r="BZ1339" s="33" t="s">
        <v>131</v>
      </c>
      <c r="CA1339" s="5"/>
      <c r="CB1339" s="5"/>
      <c r="CC1339" s="33" t="s">
        <v>177</v>
      </c>
      <c r="CD1339" s="5"/>
      <c r="CE1339" s="5"/>
      <c r="CF1339" s="33" t="s">
        <v>178</v>
      </c>
      <c r="CG1339" s="33" t="s">
        <v>8629</v>
      </c>
      <c r="CH1339" s="5"/>
      <c r="CI1339" s="5"/>
      <c r="CJ1339" s="5"/>
      <c r="CK1339" s="33"/>
      <c r="CL1339" s="49">
        <v>45000.0</v>
      </c>
      <c r="CM1339" s="33" t="s">
        <v>180</v>
      </c>
      <c r="CN1339" s="5"/>
      <c r="CO1339" s="33">
        <v>2.0</v>
      </c>
      <c r="CP1339" s="33" t="s">
        <v>181</v>
      </c>
      <c r="CQ1339" s="50" t="str">
        <f t="shared" si="7"/>
        <v>24/03/1980</v>
      </c>
      <c r="CR1339" s="33" t="s">
        <v>182</v>
      </c>
      <c r="CS1339" s="33">
        <v>5.0</v>
      </c>
      <c r="CT1339" s="33">
        <v>5.0</v>
      </c>
      <c r="CU1339" s="33">
        <v>28.0</v>
      </c>
      <c r="CV1339" s="33">
        <v>352.0</v>
      </c>
      <c r="CW1339" s="33">
        <v>5.02002E8</v>
      </c>
      <c r="CX1339" s="33">
        <v>5.0200200024E10</v>
      </c>
      <c r="CY1339" s="33">
        <v>-100.024496</v>
      </c>
      <c r="CZ1339" s="33">
        <v>20.707061</v>
      </c>
      <c r="DA1339" s="33">
        <v>4.411102515E9</v>
      </c>
      <c r="DB1339" s="33">
        <v>2.0</v>
      </c>
      <c r="DC1339" s="33" t="s">
        <v>8456</v>
      </c>
      <c r="DD1339" s="33">
        <v>2023.0</v>
      </c>
      <c r="DE1339" s="33" t="s">
        <v>184</v>
      </c>
      <c r="DF1339" s="33"/>
      <c r="DG1339" s="33" t="s">
        <v>185</v>
      </c>
      <c r="DH1339" s="33" t="s">
        <v>186</v>
      </c>
      <c r="DI1339" s="5"/>
      <c r="DJ1339" s="5"/>
    </row>
    <row r="1340">
      <c r="A1340" s="33" t="s">
        <v>8630</v>
      </c>
      <c r="B1340" s="34">
        <v>44952.0</v>
      </c>
      <c r="C1340" s="35" t="s">
        <v>137</v>
      </c>
      <c r="D1340" s="35" t="s">
        <v>139</v>
      </c>
      <c r="E1340" s="35" t="s">
        <v>142</v>
      </c>
      <c r="F1340" s="36" t="s">
        <v>144</v>
      </c>
      <c r="G1340" s="33" t="s">
        <v>8631</v>
      </c>
      <c r="H1340" s="33" t="s">
        <v>8632</v>
      </c>
      <c r="I1340" s="33" t="s">
        <v>4749</v>
      </c>
      <c r="J1340" s="33" t="s">
        <v>247</v>
      </c>
      <c r="K1340" s="35" t="s">
        <v>421</v>
      </c>
      <c r="L1340" s="33" t="s">
        <v>8633</v>
      </c>
      <c r="M1340" s="33" t="s">
        <v>8450</v>
      </c>
      <c r="N1340" s="33" t="s">
        <v>8451</v>
      </c>
      <c r="O1340" s="5"/>
      <c r="P1340" s="35" t="s">
        <v>233</v>
      </c>
      <c r="Q1340" s="35" t="s">
        <v>8451</v>
      </c>
      <c r="R1340" s="33">
        <v>76280.0</v>
      </c>
      <c r="S1340" s="37"/>
      <c r="T1340" s="33"/>
      <c r="U1340" s="33">
        <v>7.38</v>
      </c>
      <c r="V1340" s="33" t="s">
        <v>154</v>
      </c>
      <c r="W1340" s="33"/>
      <c r="X1340" s="33"/>
      <c r="Y1340" s="5"/>
      <c r="Z1340" s="5"/>
      <c r="AA1340" s="33">
        <v>1.0</v>
      </c>
      <c r="AB1340" s="33">
        <v>1.0</v>
      </c>
      <c r="AC1340" s="33"/>
      <c r="AD1340" s="5"/>
      <c r="AE1340" s="5"/>
      <c r="AF1340" s="5"/>
      <c r="AG1340" s="16"/>
      <c r="AH1340" s="38" t="str">
        <f t="shared" si="1"/>
        <v/>
      </c>
      <c r="AI1340" s="39" t="str">
        <f t="shared" si="2"/>
        <v/>
      </c>
      <c r="AJ1340" s="37" t="str">
        <f t="shared" si="3"/>
        <v/>
      </c>
      <c r="AK1340" s="41" t="str">
        <f t="shared" si="4"/>
        <v/>
      </c>
      <c r="AL1340" s="35" t="s">
        <v>233</v>
      </c>
      <c r="AM1340" s="33" t="s">
        <v>8451</v>
      </c>
      <c r="AN1340" s="33" t="s">
        <v>8452</v>
      </c>
      <c r="AO1340" s="41"/>
      <c r="AP1340" s="33" t="s">
        <v>169</v>
      </c>
      <c r="AQ1340" s="33" t="s">
        <v>170</v>
      </c>
      <c r="AR1340" s="33">
        <v>300.0</v>
      </c>
      <c r="AS1340" s="42"/>
      <c r="AT1340" s="42"/>
      <c r="AU1340" s="42"/>
      <c r="AV1340" s="42"/>
      <c r="AW1340" s="42"/>
      <c r="AX1340" s="5"/>
      <c r="AY1340" s="33"/>
      <c r="AZ1340" s="33" t="s">
        <v>8634</v>
      </c>
      <c r="BA1340" s="5"/>
      <c r="BB1340" s="5"/>
      <c r="BC1340" s="5" t="s">
        <v>8635</v>
      </c>
      <c r="BD1340" s="33" t="s">
        <v>173</v>
      </c>
      <c r="BE1340" s="41"/>
      <c r="BF1340" s="35"/>
      <c r="BG1340" s="33" t="s">
        <v>169</v>
      </c>
      <c r="BH1340" s="5"/>
      <c r="BI1340" s="33">
        <v>300.0</v>
      </c>
      <c r="BJ1340" s="33" t="s">
        <v>170</v>
      </c>
      <c r="BK1340" s="5"/>
      <c r="BL1340" s="5">
        <f t="shared" si="5"/>
        <v>3994.5</v>
      </c>
      <c r="BM1340" s="5"/>
      <c r="BN1340" s="5"/>
      <c r="BO1340" s="42">
        <f t="shared" si="6"/>
        <v>3994.5</v>
      </c>
      <c r="BP1340" s="44"/>
      <c r="BQ1340" s="45"/>
      <c r="BR1340" s="47"/>
      <c r="BS1340" s="45"/>
      <c r="BT1340" s="37"/>
      <c r="BU1340" s="5"/>
      <c r="BV1340" s="38"/>
      <c r="BW1340" s="48"/>
      <c r="BX1340" s="44"/>
      <c r="BY1340" s="44"/>
      <c r="BZ1340" s="33" t="s">
        <v>131</v>
      </c>
      <c r="CA1340" s="5"/>
      <c r="CB1340" s="5"/>
      <c r="CC1340" s="33" t="s">
        <v>177</v>
      </c>
      <c r="CD1340" s="5"/>
      <c r="CE1340" s="5"/>
      <c r="CF1340" s="33" t="s">
        <v>178</v>
      </c>
      <c r="CG1340" s="33" t="s">
        <v>8636</v>
      </c>
      <c r="CH1340" s="5"/>
      <c r="CI1340" s="5"/>
      <c r="CJ1340" s="5"/>
      <c r="CK1340" s="33"/>
      <c r="CL1340" s="49">
        <v>45000.0</v>
      </c>
      <c r="CM1340" s="33" t="s">
        <v>180</v>
      </c>
      <c r="CN1340" s="5"/>
      <c r="CO1340" s="33">
        <v>2.0</v>
      </c>
      <c r="CP1340" s="33" t="s">
        <v>181</v>
      </c>
      <c r="CQ1340" s="50" t="str">
        <f t="shared" si="7"/>
        <v>17/09/1979</v>
      </c>
      <c r="CR1340" s="33" t="s">
        <v>243</v>
      </c>
      <c r="CS1340" s="33">
        <v>5.0</v>
      </c>
      <c r="CT1340" s="33">
        <v>5.0</v>
      </c>
      <c r="CU1340" s="33">
        <v>28.0</v>
      </c>
      <c r="CV1340" s="33">
        <v>352.0</v>
      </c>
      <c r="CW1340" s="33">
        <v>5.02002E8</v>
      </c>
      <c r="CX1340" s="33">
        <v>5.0200200025E10</v>
      </c>
      <c r="CY1340" s="33">
        <v>-100.024704</v>
      </c>
      <c r="CZ1340" s="33">
        <v>20.705946</v>
      </c>
      <c r="DA1340" s="33">
        <v>4.4219266E9</v>
      </c>
      <c r="DB1340" s="33">
        <v>1.0</v>
      </c>
      <c r="DC1340" s="33" t="s">
        <v>8456</v>
      </c>
      <c r="DD1340" s="33">
        <v>2023.0</v>
      </c>
      <c r="DE1340" s="33" t="s">
        <v>184</v>
      </c>
      <c r="DF1340" s="33"/>
      <c r="DG1340" s="33" t="s">
        <v>185</v>
      </c>
      <c r="DH1340" s="33" t="s">
        <v>186</v>
      </c>
      <c r="DI1340" s="5"/>
      <c r="DJ1340" s="5"/>
    </row>
    <row r="1341">
      <c r="A1341" s="33" t="s">
        <v>8637</v>
      </c>
      <c r="B1341" s="34">
        <v>44952.0</v>
      </c>
      <c r="C1341" s="35" t="s">
        <v>137</v>
      </c>
      <c r="D1341" s="35" t="s">
        <v>139</v>
      </c>
      <c r="E1341" s="35" t="s">
        <v>142</v>
      </c>
      <c r="F1341" s="36" t="s">
        <v>144</v>
      </c>
      <c r="G1341" s="33" t="s">
        <v>8638</v>
      </c>
      <c r="H1341" s="33" t="s">
        <v>980</v>
      </c>
      <c r="I1341" s="33" t="s">
        <v>8626</v>
      </c>
      <c r="J1341" s="33" t="s">
        <v>439</v>
      </c>
      <c r="K1341" s="35" t="s">
        <v>421</v>
      </c>
      <c r="L1341" s="33" t="s">
        <v>565</v>
      </c>
      <c r="M1341" s="33" t="s">
        <v>8450</v>
      </c>
      <c r="N1341" s="33" t="s">
        <v>8451</v>
      </c>
      <c r="O1341" s="5"/>
      <c r="P1341" s="35" t="s">
        <v>233</v>
      </c>
      <c r="Q1341" s="35" t="s">
        <v>8451</v>
      </c>
      <c r="R1341" s="33">
        <v>76280.0</v>
      </c>
      <c r="S1341" s="37"/>
      <c r="T1341" s="33"/>
      <c r="U1341" s="33">
        <v>5.46</v>
      </c>
      <c r="V1341" s="33" t="s">
        <v>154</v>
      </c>
      <c r="W1341" s="33"/>
      <c r="X1341" s="33"/>
      <c r="Y1341" s="5"/>
      <c r="Z1341" s="5"/>
      <c r="AA1341" s="33">
        <v>1.0</v>
      </c>
      <c r="AB1341" s="33"/>
      <c r="AC1341" s="33">
        <v>1.0</v>
      </c>
      <c r="AD1341" s="5"/>
      <c r="AE1341" s="5"/>
      <c r="AF1341" s="5"/>
      <c r="AG1341" s="16"/>
      <c r="AH1341" s="38" t="str">
        <f t="shared" si="1"/>
        <v/>
      </c>
      <c r="AI1341" s="39">
        <f t="shared" si="2"/>
        <v>1</v>
      </c>
      <c r="AJ1341" s="37" t="str">
        <f t="shared" si="3"/>
        <v/>
      </c>
      <c r="AK1341" s="41" t="str">
        <f t="shared" si="4"/>
        <v/>
      </c>
      <c r="AL1341" s="35" t="s">
        <v>233</v>
      </c>
      <c r="AM1341" s="33" t="s">
        <v>8451</v>
      </c>
      <c r="AN1341" s="33" t="s">
        <v>8452</v>
      </c>
      <c r="AO1341" s="41"/>
      <c r="AP1341" s="33" t="s">
        <v>169</v>
      </c>
      <c r="AQ1341" s="33" t="s">
        <v>170</v>
      </c>
      <c r="AR1341" s="33">
        <v>300.0</v>
      </c>
      <c r="AS1341" s="42"/>
      <c r="AT1341" s="42"/>
      <c r="AU1341" s="42"/>
      <c r="AV1341" s="42"/>
      <c r="AW1341" s="42"/>
      <c r="AX1341" s="5"/>
      <c r="AY1341" s="33"/>
      <c r="AZ1341" s="33" t="s">
        <v>8639</v>
      </c>
      <c r="BA1341" s="5"/>
      <c r="BB1341" s="5"/>
      <c r="BC1341" s="5" t="s">
        <v>8640</v>
      </c>
      <c r="BD1341" s="33" t="s">
        <v>173</v>
      </c>
      <c r="BE1341" s="41"/>
      <c r="BF1341" s="35"/>
      <c r="BG1341" s="33" t="s">
        <v>169</v>
      </c>
      <c r="BH1341" s="5"/>
      <c r="BI1341" s="33">
        <v>300.0</v>
      </c>
      <c r="BJ1341" s="33" t="s">
        <v>170</v>
      </c>
      <c r="BK1341" s="5"/>
      <c r="BL1341" s="5">
        <f t="shared" si="5"/>
        <v>3994.5</v>
      </c>
      <c r="BM1341" s="5"/>
      <c r="BN1341" s="5"/>
      <c r="BO1341" s="42">
        <f t="shared" si="6"/>
        <v>3994.5</v>
      </c>
      <c r="BP1341" s="44"/>
      <c r="BQ1341" s="45"/>
      <c r="BR1341" s="47"/>
      <c r="BS1341" s="45"/>
      <c r="BT1341" s="37"/>
      <c r="BU1341" s="5"/>
      <c r="BV1341" s="38"/>
      <c r="BW1341" s="48"/>
      <c r="BX1341" s="44"/>
      <c r="BY1341" s="44"/>
      <c r="BZ1341" s="33" t="s">
        <v>131</v>
      </c>
      <c r="CA1341" s="5"/>
      <c r="CB1341" s="5"/>
      <c r="CC1341" s="33" t="s">
        <v>177</v>
      </c>
      <c r="CD1341" s="5"/>
      <c r="CE1341" s="5"/>
      <c r="CF1341" s="33" t="s">
        <v>178</v>
      </c>
      <c r="CG1341" s="33" t="s">
        <v>8641</v>
      </c>
      <c r="CH1341" s="5"/>
      <c r="CI1341" s="5"/>
      <c r="CJ1341" s="5"/>
      <c r="CK1341" s="33"/>
      <c r="CL1341" s="49">
        <v>45000.0</v>
      </c>
      <c r="CM1341" s="33" t="s">
        <v>180</v>
      </c>
      <c r="CN1341" s="5"/>
      <c r="CO1341" s="33">
        <v>2.0</v>
      </c>
      <c r="CP1341" s="33" t="s">
        <v>181</v>
      </c>
      <c r="CQ1341" s="50" t="str">
        <f t="shared" si="7"/>
        <v>25/08/1952</v>
      </c>
      <c r="CR1341" s="33" t="s">
        <v>182</v>
      </c>
      <c r="CS1341" s="33">
        <v>5.0</v>
      </c>
      <c r="CT1341" s="33">
        <v>5.0</v>
      </c>
      <c r="CU1341" s="33">
        <v>28.0</v>
      </c>
      <c r="CV1341" s="33">
        <v>352.0</v>
      </c>
      <c r="CW1341" s="33">
        <v>5.02002E8</v>
      </c>
      <c r="CX1341" s="33">
        <v>5.0200200028E10</v>
      </c>
      <c r="CY1341" s="33">
        <v>-100.022689</v>
      </c>
      <c r="CZ1341" s="33">
        <v>20.709398</v>
      </c>
      <c r="DA1341" s="33">
        <v>4.191181961E9</v>
      </c>
      <c r="DB1341" s="33">
        <v>2.0</v>
      </c>
      <c r="DC1341" s="33" t="s">
        <v>8456</v>
      </c>
      <c r="DD1341" s="33">
        <v>2023.0</v>
      </c>
      <c r="DE1341" s="33" t="s">
        <v>184</v>
      </c>
      <c r="DF1341" s="33"/>
      <c r="DG1341" s="33" t="s">
        <v>185</v>
      </c>
      <c r="DH1341" s="33" t="s">
        <v>186</v>
      </c>
      <c r="DI1341" s="5"/>
      <c r="DJ1341" s="5"/>
    </row>
    <row r="1342">
      <c r="A1342" s="33" t="s">
        <v>8642</v>
      </c>
      <c r="B1342" s="34">
        <v>44952.0</v>
      </c>
      <c r="C1342" s="35" t="s">
        <v>137</v>
      </c>
      <c r="D1342" s="35" t="s">
        <v>139</v>
      </c>
      <c r="E1342" s="35" t="s">
        <v>142</v>
      </c>
      <c r="F1342" s="36" t="s">
        <v>144</v>
      </c>
      <c r="G1342" s="33" t="s">
        <v>8643</v>
      </c>
      <c r="H1342" s="33" t="s">
        <v>8644</v>
      </c>
      <c r="I1342" s="33" t="s">
        <v>231</v>
      </c>
      <c r="J1342" s="33" t="s">
        <v>8625</v>
      </c>
      <c r="K1342" s="35" t="s">
        <v>421</v>
      </c>
      <c r="L1342" s="33" t="s">
        <v>1156</v>
      </c>
      <c r="M1342" s="33" t="s">
        <v>8450</v>
      </c>
      <c r="N1342" s="33" t="s">
        <v>8451</v>
      </c>
      <c r="O1342" s="5"/>
      <c r="P1342" s="35" t="s">
        <v>233</v>
      </c>
      <c r="Q1342" s="35" t="s">
        <v>8451</v>
      </c>
      <c r="R1342" s="33">
        <v>76280.0</v>
      </c>
      <c r="S1342" s="37"/>
      <c r="T1342" s="33"/>
      <c r="U1342" s="33">
        <v>4.22</v>
      </c>
      <c r="V1342" s="33" t="s">
        <v>154</v>
      </c>
      <c r="W1342" s="33"/>
      <c r="X1342" s="33"/>
      <c r="Y1342" s="5"/>
      <c r="Z1342" s="5"/>
      <c r="AA1342" s="33">
        <v>1.0</v>
      </c>
      <c r="AB1342" s="33"/>
      <c r="AC1342" s="33">
        <v>1.0</v>
      </c>
      <c r="AD1342" s="5"/>
      <c r="AE1342" s="5"/>
      <c r="AF1342" s="5"/>
      <c r="AG1342" s="16"/>
      <c r="AH1342" s="38" t="str">
        <f t="shared" si="1"/>
        <v/>
      </c>
      <c r="AI1342" s="39">
        <f t="shared" si="2"/>
        <v>1</v>
      </c>
      <c r="AJ1342" s="37" t="str">
        <f t="shared" si="3"/>
        <v/>
      </c>
      <c r="AK1342" s="41" t="str">
        <f t="shared" si="4"/>
        <v/>
      </c>
      <c r="AL1342" s="35" t="s">
        <v>233</v>
      </c>
      <c r="AM1342" s="33" t="s">
        <v>8451</v>
      </c>
      <c r="AN1342" s="33" t="s">
        <v>8452</v>
      </c>
      <c r="AO1342" s="41"/>
      <c r="AP1342" s="33" t="s">
        <v>169</v>
      </c>
      <c r="AQ1342" s="33" t="s">
        <v>170</v>
      </c>
      <c r="AR1342" s="33">
        <v>300.0</v>
      </c>
      <c r="AS1342" s="42"/>
      <c r="AT1342" s="42"/>
      <c r="AU1342" s="42"/>
      <c r="AV1342" s="42"/>
      <c r="AW1342" s="42"/>
      <c r="AX1342" s="5"/>
      <c r="AY1342" s="33"/>
      <c r="AZ1342" s="33" t="s">
        <v>8645</v>
      </c>
      <c r="BA1342" s="5"/>
      <c r="BB1342" s="5"/>
      <c r="BC1342" s="5" t="s">
        <v>8646</v>
      </c>
      <c r="BD1342" s="33" t="s">
        <v>173</v>
      </c>
      <c r="BE1342" s="41"/>
      <c r="BF1342" s="35"/>
      <c r="BG1342" s="33" t="s">
        <v>169</v>
      </c>
      <c r="BH1342" s="5"/>
      <c r="BI1342" s="33">
        <v>300.0</v>
      </c>
      <c r="BJ1342" s="33" t="s">
        <v>170</v>
      </c>
      <c r="BK1342" s="5"/>
      <c r="BL1342" s="5">
        <f t="shared" si="5"/>
        <v>3994.5</v>
      </c>
      <c r="BM1342" s="5"/>
      <c r="BN1342" s="5"/>
      <c r="BO1342" s="42">
        <f t="shared" si="6"/>
        <v>3994.5</v>
      </c>
      <c r="BP1342" s="44"/>
      <c r="BQ1342" s="45"/>
      <c r="BR1342" s="47"/>
      <c r="BS1342" s="45"/>
      <c r="BT1342" s="37"/>
      <c r="BU1342" s="5"/>
      <c r="BV1342" s="38"/>
      <c r="BW1342" s="48"/>
      <c r="BX1342" s="44"/>
      <c r="BY1342" s="44"/>
      <c r="BZ1342" s="33" t="s">
        <v>131</v>
      </c>
      <c r="CA1342" s="5"/>
      <c r="CB1342" s="5"/>
      <c r="CC1342" s="33" t="s">
        <v>177</v>
      </c>
      <c r="CD1342" s="5"/>
      <c r="CE1342" s="5"/>
      <c r="CF1342" s="33" t="s">
        <v>178</v>
      </c>
      <c r="CG1342" s="33" t="s">
        <v>8647</v>
      </c>
      <c r="CH1342" s="5"/>
      <c r="CI1342" s="5"/>
      <c r="CJ1342" s="5"/>
      <c r="CK1342" s="33"/>
      <c r="CL1342" s="49">
        <v>45000.0</v>
      </c>
      <c r="CM1342" s="33" t="s">
        <v>180</v>
      </c>
      <c r="CN1342" s="5"/>
      <c r="CO1342" s="33">
        <v>2.0</v>
      </c>
      <c r="CP1342" s="33" t="s">
        <v>181</v>
      </c>
      <c r="CQ1342" s="50" t="str">
        <f t="shared" si="7"/>
        <v>21/03/1951</v>
      </c>
      <c r="CR1342" s="33" t="s">
        <v>182</v>
      </c>
      <c r="CS1342" s="33">
        <v>5.0</v>
      </c>
      <c r="CT1342" s="33">
        <v>5.0</v>
      </c>
      <c r="CU1342" s="33">
        <v>28.0</v>
      </c>
      <c r="CV1342" s="33">
        <v>352.0</v>
      </c>
      <c r="CW1342" s="33">
        <v>5.02002E8</v>
      </c>
      <c r="CX1342" s="33">
        <v>5.0200200011E10</v>
      </c>
      <c r="CY1342" s="33">
        <v>-100.018988</v>
      </c>
      <c r="CZ1342" s="33">
        <v>20.704222</v>
      </c>
      <c r="DA1342" s="33">
        <v>4.4219266E9</v>
      </c>
      <c r="DB1342" s="33">
        <v>1.0</v>
      </c>
      <c r="DC1342" s="33" t="s">
        <v>8456</v>
      </c>
      <c r="DD1342" s="33">
        <v>2023.0</v>
      </c>
      <c r="DE1342" s="33" t="s">
        <v>184</v>
      </c>
      <c r="DF1342" s="33"/>
      <c r="DG1342" s="33" t="s">
        <v>185</v>
      </c>
      <c r="DH1342" s="33" t="s">
        <v>186</v>
      </c>
      <c r="DI1342" s="5"/>
      <c r="DJ1342" s="5"/>
    </row>
    <row r="1343">
      <c r="A1343" s="33" t="s">
        <v>8648</v>
      </c>
      <c r="B1343" s="34">
        <v>44952.0</v>
      </c>
      <c r="C1343" s="35" t="s">
        <v>137</v>
      </c>
      <c r="D1343" s="35" t="s">
        <v>139</v>
      </c>
      <c r="E1343" s="35" t="s">
        <v>142</v>
      </c>
      <c r="F1343" s="36" t="s">
        <v>144</v>
      </c>
      <c r="G1343" s="33" t="s">
        <v>8649</v>
      </c>
      <c r="H1343" s="33" t="s">
        <v>8650</v>
      </c>
      <c r="I1343" s="33" t="s">
        <v>231</v>
      </c>
      <c r="J1343" s="33" t="s">
        <v>213</v>
      </c>
      <c r="K1343" s="35" t="s">
        <v>421</v>
      </c>
      <c r="L1343" s="33" t="s">
        <v>8512</v>
      </c>
      <c r="M1343" s="33" t="s">
        <v>8450</v>
      </c>
      <c r="N1343" s="33" t="s">
        <v>8451</v>
      </c>
      <c r="O1343" s="5"/>
      <c r="P1343" s="35" t="s">
        <v>233</v>
      </c>
      <c r="Q1343" s="35" t="s">
        <v>8451</v>
      </c>
      <c r="R1343" s="33">
        <v>76280.0</v>
      </c>
      <c r="S1343" s="37"/>
      <c r="T1343" s="33"/>
      <c r="U1343" s="33">
        <v>2.14</v>
      </c>
      <c r="V1343" s="33" t="s">
        <v>154</v>
      </c>
      <c r="W1343" s="33"/>
      <c r="X1343" s="33"/>
      <c r="Y1343" s="5"/>
      <c r="Z1343" s="5"/>
      <c r="AA1343" s="33">
        <v>1.0</v>
      </c>
      <c r="AB1343" s="33"/>
      <c r="AC1343" s="33">
        <v>1.0</v>
      </c>
      <c r="AD1343" s="5"/>
      <c r="AE1343" s="5"/>
      <c r="AF1343" s="5"/>
      <c r="AG1343" s="16"/>
      <c r="AH1343" s="38" t="str">
        <f t="shared" si="1"/>
        <v/>
      </c>
      <c r="AI1343" s="39">
        <f t="shared" si="2"/>
        <v>1</v>
      </c>
      <c r="AJ1343" s="37" t="str">
        <f t="shared" si="3"/>
        <v/>
      </c>
      <c r="AK1343" s="41" t="str">
        <f t="shared" si="4"/>
        <v/>
      </c>
      <c r="AL1343" s="35" t="s">
        <v>233</v>
      </c>
      <c r="AM1343" s="33" t="s">
        <v>8451</v>
      </c>
      <c r="AN1343" s="33" t="s">
        <v>8452</v>
      </c>
      <c r="AO1343" s="41"/>
      <c r="AP1343" s="33" t="s">
        <v>169</v>
      </c>
      <c r="AQ1343" s="33" t="s">
        <v>170</v>
      </c>
      <c r="AR1343" s="33">
        <v>300.0</v>
      </c>
      <c r="AS1343" s="42"/>
      <c r="AT1343" s="42"/>
      <c r="AU1343" s="42"/>
      <c r="AV1343" s="42"/>
      <c r="AW1343" s="42"/>
      <c r="AX1343" s="5"/>
      <c r="AY1343" s="33"/>
      <c r="AZ1343" s="33" t="s">
        <v>8651</v>
      </c>
      <c r="BA1343" s="5"/>
      <c r="BB1343" s="5"/>
      <c r="BC1343" s="5" t="s">
        <v>8652</v>
      </c>
      <c r="BD1343" s="33" t="s">
        <v>173</v>
      </c>
      <c r="BE1343" s="41"/>
      <c r="BF1343" s="35"/>
      <c r="BG1343" s="33" t="s">
        <v>169</v>
      </c>
      <c r="BH1343" s="5"/>
      <c r="BI1343" s="33">
        <v>300.0</v>
      </c>
      <c r="BJ1343" s="33" t="s">
        <v>170</v>
      </c>
      <c r="BK1343" s="5"/>
      <c r="BL1343" s="5">
        <f t="shared" si="5"/>
        <v>3994.5</v>
      </c>
      <c r="BM1343" s="5"/>
      <c r="BN1343" s="5"/>
      <c r="BO1343" s="42">
        <f t="shared" si="6"/>
        <v>3994.5</v>
      </c>
      <c r="BP1343" s="44"/>
      <c r="BQ1343" s="45"/>
      <c r="BR1343" s="47"/>
      <c r="BS1343" s="45"/>
      <c r="BT1343" s="37"/>
      <c r="BU1343" s="5"/>
      <c r="BV1343" s="38"/>
      <c r="BW1343" s="48"/>
      <c r="BX1343" s="44"/>
      <c r="BY1343" s="44"/>
      <c r="BZ1343" s="33" t="s">
        <v>131</v>
      </c>
      <c r="CA1343" s="5"/>
      <c r="CB1343" s="5"/>
      <c r="CC1343" s="33" t="s">
        <v>177</v>
      </c>
      <c r="CD1343" s="5"/>
      <c r="CE1343" s="5"/>
      <c r="CF1343" s="33" t="s">
        <v>178</v>
      </c>
      <c r="CG1343" s="33" t="s">
        <v>8653</v>
      </c>
      <c r="CH1343" s="5"/>
      <c r="CI1343" s="5"/>
      <c r="CJ1343" s="5"/>
      <c r="CK1343" s="33"/>
      <c r="CL1343" s="49">
        <v>45000.0</v>
      </c>
      <c r="CM1343" s="33" t="s">
        <v>180</v>
      </c>
      <c r="CN1343" s="5"/>
      <c r="CO1343" s="33">
        <v>2.0</v>
      </c>
      <c r="CP1343" s="33" t="s">
        <v>181</v>
      </c>
      <c r="CQ1343" s="50" t="str">
        <f t="shared" si="7"/>
        <v>22/08/1962</v>
      </c>
      <c r="CR1343" s="33" t="s">
        <v>182</v>
      </c>
      <c r="CS1343" s="33">
        <v>5.0</v>
      </c>
      <c r="CT1343" s="33">
        <v>5.0</v>
      </c>
      <c r="CU1343" s="33">
        <v>28.0</v>
      </c>
      <c r="CV1343" s="33">
        <v>352.0</v>
      </c>
      <c r="CW1343" s="33">
        <v>5.02002E8</v>
      </c>
      <c r="CX1343" s="33">
        <v>5.020020005E10</v>
      </c>
      <c r="CY1343" s="33">
        <v>-100.018919</v>
      </c>
      <c r="CZ1343" s="33">
        <v>20.70691</v>
      </c>
      <c r="DA1343" s="33">
        <v>4.412032094E9</v>
      </c>
      <c r="DB1343" s="33">
        <v>2.0</v>
      </c>
      <c r="DC1343" s="33" t="s">
        <v>8456</v>
      </c>
      <c r="DD1343" s="33">
        <v>2023.0</v>
      </c>
      <c r="DE1343" s="33" t="s">
        <v>184</v>
      </c>
      <c r="DF1343" s="33"/>
      <c r="DG1343" s="33" t="s">
        <v>185</v>
      </c>
      <c r="DH1343" s="33" t="s">
        <v>186</v>
      </c>
      <c r="DI1343" s="5"/>
      <c r="DJ1343" s="5"/>
    </row>
    <row r="1344">
      <c r="A1344" s="33" t="s">
        <v>8654</v>
      </c>
      <c r="B1344" s="34">
        <v>44952.0</v>
      </c>
      <c r="C1344" s="35" t="s">
        <v>137</v>
      </c>
      <c r="D1344" s="35" t="s">
        <v>139</v>
      </c>
      <c r="E1344" s="35" t="s">
        <v>142</v>
      </c>
      <c r="F1344" s="36" t="s">
        <v>144</v>
      </c>
      <c r="G1344" s="33" t="s">
        <v>8655</v>
      </c>
      <c r="H1344" s="33" t="s">
        <v>6722</v>
      </c>
      <c r="I1344" s="33" t="s">
        <v>231</v>
      </c>
      <c r="J1344" s="33" t="s">
        <v>439</v>
      </c>
      <c r="K1344" s="35" t="s">
        <v>421</v>
      </c>
      <c r="L1344" s="33" t="s">
        <v>8595</v>
      </c>
      <c r="M1344" s="33" t="s">
        <v>8450</v>
      </c>
      <c r="N1344" s="33" t="s">
        <v>8451</v>
      </c>
      <c r="O1344" s="5"/>
      <c r="P1344" s="35" t="s">
        <v>233</v>
      </c>
      <c r="Q1344" s="35" t="s">
        <v>8451</v>
      </c>
      <c r="R1344" s="33">
        <v>76280.0</v>
      </c>
      <c r="S1344" s="37"/>
      <c r="T1344" s="33"/>
      <c r="U1344" s="33">
        <v>4.92</v>
      </c>
      <c r="V1344" s="33" t="s">
        <v>154</v>
      </c>
      <c r="W1344" s="33"/>
      <c r="X1344" s="33"/>
      <c r="Y1344" s="5"/>
      <c r="Z1344" s="5"/>
      <c r="AA1344" s="33">
        <v>1.0</v>
      </c>
      <c r="AB1344" s="33"/>
      <c r="AC1344" s="33">
        <v>1.0</v>
      </c>
      <c r="AD1344" s="5"/>
      <c r="AE1344" s="5"/>
      <c r="AF1344" s="5"/>
      <c r="AG1344" s="16"/>
      <c r="AH1344" s="38" t="str">
        <f t="shared" si="1"/>
        <v/>
      </c>
      <c r="AI1344" s="39" t="str">
        <f t="shared" si="2"/>
        <v/>
      </c>
      <c r="AJ1344" s="37" t="str">
        <f t="shared" si="3"/>
        <v/>
      </c>
      <c r="AK1344" s="41" t="str">
        <f t="shared" si="4"/>
        <v/>
      </c>
      <c r="AL1344" s="35" t="s">
        <v>233</v>
      </c>
      <c r="AM1344" s="33" t="s">
        <v>8451</v>
      </c>
      <c r="AN1344" s="33" t="s">
        <v>8452</v>
      </c>
      <c r="AO1344" s="41"/>
      <c r="AP1344" s="33" t="s">
        <v>169</v>
      </c>
      <c r="AQ1344" s="33" t="s">
        <v>170</v>
      </c>
      <c r="AR1344" s="33">
        <v>300.0</v>
      </c>
      <c r="AS1344" s="42"/>
      <c r="AT1344" s="42"/>
      <c r="AU1344" s="42"/>
      <c r="AV1344" s="42"/>
      <c r="AW1344" s="42"/>
      <c r="AX1344" s="5"/>
      <c r="AY1344" s="33"/>
      <c r="AZ1344" s="33" t="s">
        <v>8656</v>
      </c>
      <c r="BA1344" s="5"/>
      <c r="BB1344" s="5"/>
      <c r="BC1344" s="5" t="s">
        <v>8657</v>
      </c>
      <c r="BD1344" s="33" t="s">
        <v>173</v>
      </c>
      <c r="BE1344" s="41"/>
      <c r="BF1344" s="35"/>
      <c r="BG1344" s="33" t="s">
        <v>169</v>
      </c>
      <c r="BH1344" s="5"/>
      <c r="BI1344" s="33">
        <v>300.0</v>
      </c>
      <c r="BJ1344" s="33" t="s">
        <v>170</v>
      </c>
      <c r="BK1344" s="5"/>
      <c r="BL1344" s="5">
        <f t="shared" si="5"/>
        <v>3994.5</v>
      </c>
      <c r="BM1344" s="5"/>
      <c r="BN1344" s="5"/>
      <c r="BO1344" s="42">
        <f t="shared" si="6"/>
        <v>3994.5</v>
      </c>
      <c r="BP1344" s="44"/>
      <c r="BQ1344" s="45"/>
      <c r="BR1344" s="47"/>
      <c r="BS1344" s="45"/>
      <c r="BT1344" s="37"/>
      <c r="BU1344" s="5"/>
      <c r="BV1344" s="38"/>
      <c r="BW1344" s="48"/>
      <c r="BX1344" s="44"/>
      <c r="BY1344" s="44"/>
      <c r="BZ1344" s="33" t="s">
        <v>131</v>
      </c>
      <c r="CA1344" s="5"/>
      <c r="CB1344" s="5"/>
      <c r="CC1344" s="33" t="s">
        <v>177</v>
      </c>
      <c r="CD1344" s="5"/>
      <c r="CE1344" s="5"/>
      <c r="CF1344" s="33" t="s">
        <v>178</v>
      </c>
      <c r="CG1344" s="33" t="s">
        <v>8658</v>
      </c>
      <c r="CH1344" s="5"/>
      <c r="CI1344" s="5"/>
      <c r="CJ1344" s="5"/>
      <c r="CK1344" s="33"/>
      <c r="CL1344" s="49">
        <v>45000.0</v>
      </c>
      <c r="CM1344" s="33" t="s">
        <v>180</v>
      </c>
      <c r="CN1344" s="5"/>
      <c r="CO1344" s="33">
        <v>2.0</v>
      </c>
      <c r="CP1344" s="33" t="s">
        <v>181</v>
      </c>
      <c r="CQ1344" s="50" t="str">
        <f t="shared" si="7"/>
        <v>01/07/1975</v>
      </c>
      <c r="CR1344" s="33" t="s">
        <v>182</v>
      </c>
      <c r="CS1344" s="33">
        <v>5.0</v>
      </c>
      <c r="CT1344" s="33">
        <v>5.0</v>
      </c>
      <c r="CU1344" s="33">
        <v>28.0</v>
      </c>
      <c r="CV1344" s="33">
        <v>352.0</v>
      </c>
      <c r="CW1344" s="33">
        <v>5.02002E8</v>
      </c>
      <c r="CX1344" s="33">
        <v>5.0200200024E10</v>
      </c>
      <c r="CY1344" s="33">
        <v>-100.024724</v>
      </c>
      <c r="CZ1344" s="33">
        <v>20.706855</v>
      </c>
      <c r="DA1344" s="33">
        <v>4.4219266E9</v>
      </c>
      <c r="DB1344" s="33">
        <v>1.0</v>
      </c>
      <c r="DC1344" s="33" t="s">
        <v>8456</v>
      </c>
      <c r="DD1344" s="33">
        <v>2023.0</v>
      </c>
      <c r="DE1344" s="33" t="s">
        <v>184</v>
      </c>
      <c r="DF1344" s="33"/>
      <c r="DG1344" s="33" t="s">
        <v>185</v>
      </c>
      <c r="DH1344" s="33" t="s">
        <v>186</v>
      </c>
      <c r="DI1344" s="5"/>
      <c r="DJ1344" s="5"/>
    </row>
    <row r="1345">
      <c r="A1345" s="33" t="s">
        <v>8659</v>
      </c>
      <c r="B1345" s="34">
        <v>44952.0</v>
      </c>
      <c r="C1345" s="35" t="s">
        <v>137</v>
      </c>
      <c r="D1345" s="35" t="s">
        <v>139</v>
      </c>
      <c r="E1345" s="35" t="s">
        <v>142</v>
      </c>
      <c r="F1345" s="36" t="s">
        <v>144</v>
      </c>
      <c r="G1345" s="33" t="s">
        <v>8660</v>
      </c>
      <c r="H1345" s="33" t="s">
        <v>2467</v>
      </c>
      <c r="I1345" s="33" t="s">
        <v>231</v>
      </c>
      <c r="J1345" s="33" t="s">
        <v>439</v>
      </c>
      <c r="K1345" s="35" t="s">
        <v>421</v>
      </c>
      <c r="L1345" s="33" t="s">
        <v>2468</v>
      </c>
      <c r="M1345" s="33" t="s">
        <v>8450</v>
      </c>
      <c r="N1345" s="33" t="s">
        <v>8451</v>
      </c>
      <c r="O1345" s="5"/>
      <c r="P1345" s="35" t="s">
        <v>233</v>
      </c>
      <c r="Q1345" s="35" t="s">
        <v>8451</v>
      </c>
      <c r="R1345" s="33">
        <v>76280.0</v>
      </c>
      <c r="S1345" s="37"/>
      <c r="T1345" s="33"/>
      <c r="U1345" s="33">
        <v>5.78</v>
      </c>
      <c r="V1345" s="33" t="s">
        <v>154</v>
      </c>
      <c r="W1345" s="33"/>
      <c r="X1345" s="33"/>
      <c r="Y1345" s="5"/>
      <c r="Z1345" s="5"/>
      <c r="AA1345" s="33">
        <v>1.0</v>
      </c>
      <c r="AB1345" s="33">
        <v>1.0</v>
      </c>
      <c r="AC1345" s="33"/>
      <c r="AD1345" s="5"/>
      <c r="AE1345" s="5"/>
      <c r="AF1345" s="5"/>
      <c r="AG1345" s="16"/>
      <c r="AH1345" s="38">
        <f t="shared" si="1"/>
        <v>1</v>
      </c>
      <c r="AI1345" s="39" t="str">
        <f t="shared" si="2"/>
        <v/>
      </c>
      <c r="AJ1345" s="37" t="str">
        <f t="shared" si="3"/>
        <v/>
      </c>
      <c r="AK1345" s="41" t="str">
        <f t="shared" si="4"/>
        <v/>
      </c>
      <c r="AL1345" s="35" t="s">
        <v>233</v>
      </c>
      <c r="AM1345" s="33" t="s">
        <v>8451</v>
      </c>
      <c r="AN1345" s="33" t="s">
        <v>8452</v>
      </c>
      <c r="AO1345" s="41"/>
      <c r="AP1345" s="33" t="s">
        <v>169</v>
      </c>
      <c r="AQ1345" s="33" t="s">
        <v>170</v>
      </c>
      <c r="AR1345" s="33">
        <v>300.0</v>
      </c>
      <c r="AS1345" s="42"/>
      <c r="AT1345" s="42"/>
      <c r="AU1345" s="42"/>
      <c r="AV1345" s="42"/>
      <c r="AW1345" s="42"/>
      <c r="AX1345" s="5"/>
      <c r="AY1345" s="33"/>
      <c r="AZ1345" s="33" t="s">
        <v>8661</v>
      </c>
      <c r="BA1345" s="5"/>
      <c r="BB1345" s="5"/>
      <c r="BC1345" s="5" t="s">
        <v>8662</v>
      </c>
      <c r="BD1345" s="33" t="s">
        <v>173</v>
      </c>
      <c r="BE1345" s="41"/>
      <c r="BF1345" s="35"/>
      <c r="BG1345" s="33" t="s">
        <v>169</v>
      </c>
      <c r="BH1345" s="5"/>
      <c r="BI1345" s="33">
        <v>300.0</v>
      </c>
      <c r="BJ1345" s="33" t="s">
        <v>170</v>
      </c>
      <c r="BK1345" s="5"/>
      <c r="BL1345" s="5">
        <f t="shared" si="5"/>
        <v>3994.5</v>
      </c>
      <c r="BM1345" s="5"/>
      <c r="BN1345" s="5"/>
      <c r="BO1345" s="42">
        <f t="shared" si="6"/>
        <v>3994.5</v>
      </c>
      <c r="BP1345" s="44"/>
      <c r="BQ1345" s="45"/>
      <c r="BR1345" s="47"/>
      <c r="BS1345" s="45"/>
      <c r="BT1345" s="37"/>
      <c r="BU1345" s="5"/>
      <c r="BV1345" s="38"/>
      <c r="BW1345" s="48"/>
      <c r="BX1345" s="44"/>
      <c r="BY1345" s="44"/>
      <c r="BZ1345" s="33" t="s">
        <v>131</v>
      </c>
      <c r="CA1345" s="5"/>
      <c r="CB1345" s="5"/>
      <c r="CC1345" s="33" t="s">
        <v>177</v>
      </c>
      <c r="CD1345" s="5"/>
      <c r="CE1345" s="5"/>
      <c r="CF1345" s="33" t="s">
        <v>178</v>
      </c>
      <c r="CG1345" s="33" t="s">
        <v>8663</v>
      </c>
      <c r="CH1345" s="5"/>
      <c r="CI1345" s="5"/>
      <c r="CJ1345" s="5"/>
      <c r="CK1345" s="33"/>
      <c r="CL1345" s="49">
        <v>45000.0</v>
      </c>
      <c r="CM1345" s="33" t="s">
        <v>180</v>
      </c>
      <c r="CN1345" s="5"/>
      <c r="CO1345" s="33">
        <v>2.0</v>
      </c>
      <c r="CP1345" s="33" t="s">
        <v>181</v>
      </c>
      <c r="CQ1345" s="50" t="str">
        <f t="shared" si="7"/>
        <v>06/02/1936</v>
      </c>
      <c r="CR1345" s="33" t="s">
        <v>243</v>
      </c>
      <c r="CS1345" s="33">
        <v>5.0</v>
      </c>
      <c r="CT1345" s="33">
        <v>5.0</v>
      </c>
      <c r="CU1345" s="33">
        <v>28.0</v>
      </c>
      <c r="CV1345" s="33">
        <v>352.0</v>
      </c>
      <c r="CW1345" s="33">
        <v>5.02002E8</v>
      </c>
      <c r="CX1345" s="33">
        <v>5.020020004E10</v>
      </c>
      <c r="CY1345" s="33">
        <v>-100.020222</v>
      </c>
      <c r="CZ1345" s="33">
        <v>20.703409</v>
      </c>
      <c r="DA1345" s="33">
        <v>4.4219266E9</v>
      </c>
      <c r="DB1345" s="33">
        <v>1.0</v>
      </c>
      <c r="DC1345" s="33" t="s">
        <v>8456</v>
      </c>
      <c r="DD1345" s="33">
        <v>2023.0</v>
      </c>
      <c r="DE1345" s="33" t="s">
        <v>184</v>
      </c>
      <c r="DF1345" s="33"/>
      <c r="DG1345" s="33" t="s">
        <v>185</v>
      </c>
      <c r="DH1345" s="33" t="s">
        <v>186</v>
      </c>
      <c r="DI1345" s="5"/>
      <c r="DJ1345" s="5"/>
    </row>
    <row r="1346">
      <c r="A1346" s="33" t="s">
        <v>8664</v>
      </c>
      <c r="B1346" s="34">
        <v>44952.0</v>
      </c>
      <c r="C1346" s="35" t="s">
        <v>137</v>
      </c>
      <c r="D1346" s="35" t="s">
        <v>139</v>
      </c>
      <c r="E1346" s="35" t="s">
        <v>142</v>
      </c>
      <c r="F1346" s="36" t="s">
        <v>144</v>
      </c>
      <c r="G1346" s="33" t="s">
        <v>8665</v>
      </c>
      <c r="H1346" s="33" t="s">
        <v>8666</v>
      </c>
      <c r="I1346" s="33" t="s">
        <v>231</v>
      </c>
      <c r="J1346" s="33" t="s">
        <v>439</v>
      </c>
      <c r="K1346" s="35" t="s">
        <v>421</v>
      </c>
      <c r="L1346" s="33" t="s">
        <v>8595</v>
      </c>
      <c r="M1346" s="33" t="s">
        <v>8450</v>
      </c>
      <c r="N1346" s="33" t="s">
        <v>8451</v>
      </c>
      <c r="O1346" s="5"/>
      <c r="P1346" s="35" t="s">
        <v>233</v>
      </c>
      <c r="Q1346" s="35" t="s">
        <v>8451</v>
      </c>
      <c r="R1346" s="33">
        <v>76280.0</v>
      </c>
      <c r="S1346" s="37"/>
      <c r="T1346" s="33"/>
      <c r="U1346" s="33">
        <v>5.03</v>
      </c>
      <c r="V1346" s="33" t="s">
        <v>154</v>
      </c>
      <c r="W1346" s="33"/>
      <c r="X1346" s="33"/>
      <c r="Y1346" s="5"/>
      <c r="Z1346" s="5"/>
      <c r="AA1346" s="33">
        <v>1.0</v>
      </c>
      <c r="AB1346" s="33"/>
      <c r="AC1346" s="33">
        <v>1.0</v>
      </c>
      <c r="AD1346" s="5"/>
      <c r="AE1346" s="5"/>
      <c r="AF1346" s="5"/>
      <c r="AG1346" s="16"/>
      <c r="AH1346" s="38" t="str">
        <f t="shared" si="1"/>
        <v/>
      </c>
      <c r="AI1346" s="39">
        <f t="shared" si="2"/>
        <v>1</v>
      </c>
      <c r="AJ1346" s="37" t="str">
        <f t="shared" si="3"/>
        <v/>
      </c>
      <c r="AK1346" s="41" t="str">
        <f t="shared" si="4"/>
        <v/>
      </c>
      <c r="AL1346" s="35" t="s">
        <v>233</v>
      </c>
      <c r="AM1346" s="33" t="s">
        <v>8451</v>
      </c>
      <c r="AN1346" s="33" t="s">
        <v>8452</v>
      </c>
      <c r="AO1346" s="41"/>
      <c r="AP1346" s="33" t="s">
        <v>169</v>
      </c>
      <c r="AQ1346" s="33" t="s">
        <v>170</v>
      </c>
      <c r="AR1346" s="33">
        <v>300.0</v>
      </c>
      <c r="AS1346" s="42"/>
      <c r="AT1346" s="42"/>
      <c r="AU1346" s="42"/>
      <c r="AV1346" s="42"/>
      <c r="AW1346" s="42"/>
      <c r="AX1346" s="5"/>
      <c r="AY1346" s="33"/>
      <c r="AZ1346" s="33" t="s">
        <v>8667</v>
      </c>
      <c r="BA1346" s="5"/>
      <c r="BB1346" s="5"/>
      <c r="BC1346" s="5" t="s">
        <v>8668</v>
      </c>
      <c r="BD1346" s="33" t="s">
        <v>173</v>
      </c>
      <c r="BE1346" s="41"/>
      <c r="BF1346" s="35"/>
      <c r="BG1346" s="33" t="s">
        <v>169</v>
      </c>
      <c r="BH1346" s="5"/>
      <c r="BI1346" s="33">
        <v>300.0</v>
      </c>
      <c r="BJ1346" s="33" t="s">
        <v>170</v>
      </c>
      <c r="BK1346" s="5"/>
      <c r="BL1346" s="5">
        <f t="shared" si="5"/>
        <v>3994.5</v>
      </c>
      <c r="BM1346" s="5"/>
      <c r="BN1346" s="5"/>
      <c r="BO1346" s="42">
        <f t="shared" si="6"/>
        <v>3994.5</v>
      </c>
      <c r="BP1346" s="44"/>
      <c r="BQ1346" s="45"/>
      <c r="BR1346" s="47"/>
      <c r="BS1346" s="45"/>
      <c r="BT1346" s="37"/>
      <c r="BU1346" s="5"/>
      <c r="BV1346" s="38"/>
      <c r="BW1346" s="48"/>
      <c r="BX1346" s="44"/>
      <c r="BY1346" s="44"/>
      <c r="BZ1346" s="33" t="s">
        <v>131</v>
      </c>
      <c r="CA1346" s="5"/>
      <c r="CB1346" s="5"/>
      <c r="CC1346" s="33" t="s">
        <v>177</v>
      </c>
      <c r="CD1346" s="5"/>
      <c r="CE1346" s="5"/>
      <c r="CF1346" s="33" t="s">
        <v>178</v>
      </c>
      <c r="CG1346" s="33" t="s">
        <v>8669</v>
      </c>
      <c r="CH1346" s="5"/>
      <c r="CI1346" s="5"/>
      <c r="CJ1346" s="5"/>
      <c r="CK1346" s="33"/>
      <c r="CL1346" s="49">
        <v>45000.0</v>
      </c>
      <c r="CM1346" s="33" t="s">
        <v>180</v>
      </c>
      <c r="CN1346" s="5"/>
      <c r="CO1346" s="33">
        <v>2.0</v>
      </c>
      <c r="CP1346" s="33" t="s">
        <v>181</v>
      </c>
      <c r="CQ1346" s="50" t="str">
        <f t="shared" si="7"/>
        <v>21/10/1963</v>
      </c>
      <c r="CR1346" s="33" t="s">
        <v>182</v>
      </c>
      <c r="CS1346" s="33">
        <v>5.0</v>
      </c>
      <c r="CT1346" s="33">
        <v>5.0</v>
      </c>
      <c r="CU1346" s="33">
        <v>28.0</v>
      </c>
      <c r="CV1346" s="33">
        <v>352.0</v>
      </c>
      <c r="CW1346" s="33">
        <v>5.02002E8</v>
      </c>
      <c r="CX1346" s="33">
        <v>5.0200200024E10</v>
      </c>
      <c r="CY1346" s="33">
        <v>-100.02503</v>
      </c>
      <c r="CZ1346" s="33">
        <v>20.706642</v>
      </c>
      <c r="DA1346" s="33">
        <v>4.424225751E9</v>
      </c>
      <c r="DB1346" s="33">
        <v>2.0</v>
      </c>
      <c r="DC1346" s="33" t="s">
        <v>8456</v>
      </c>
      <c r="DD1346" s="33">
        <v>2023.0</v>
      </c>
      <c r="DE1346" s="33" t="s">
        <v>184</v>
      </c>
      <c r="DF1346" s="33"/>
      <c r="DG1346" s="33" t="s">
        <v>185</v>
      </c>
      <c r="DH1346" s="33" t="s">
        <v>186</v>
      </c>
      <c r="DI1346" s="5"/>
      <c r="DJ1346" s="5"/>
    </row>
    <row r="1347">
      <c r="A1347" s="33" t="s">
        <v>8670</v>
      </c>
      <c r="B1347" s="34">
        <v>45317.0</v>
      </c>
      <c r="C1347" s="35" t="s">
        <v>137</v>
      </c>
      <c r="D1347" s="35" t="s">
        <v>139</v>
      </c>
      <c r="E1347" s="35" t="s">
        <v>142</v>
      </c>
      <c r="F1347" s="36" t="s">
        <v>144</v>
      </c>
      <c r="G1347" s="33" t="s">
        <v>8671</v>
      </c>
      <c r="H1347" s="33" t="s">
        <v>2491</v>
      </c>
      <c r="I1347" s="33" t="s">
        <v>439</v>
      </c>
      <c r="J1347" s="33" t="s">
        <v>2889</v>
      </c>
      <c r="K1347" s="35" t="s">
        <v>421</v>
      </c>
      <c r="L1347" s="33" t="s">
        <v>8633</v>
      </c>
      <c r="M1347" s="33" t="s">
        <v>8450</v>
      </c>
      <c r="N1347" s="33" t="s">
        <v>8451</v>
      </c>
      <c r="O1347" s="5"/>
      <c r="P1347" s="35" t="s">
        <v>233</v>
      </c>
      <c r="Q1347" s="35" t="s">
        <v>8451</v>
      </c>
      <c r="R1347" s="33">
        <v>76280.0</v>
      </c>
      <c r="S1347" s="37"/>
      <c r="T1347" s="33"/>
      <c r="U1347" s="33">
        <v>6.14</v>
      </c>
      <c r="V1347" s="33" t="s">
        <v>154</v>
      </c>
      <c r="W1347" s="33"/>
      <c r="X1347" s="33"/>
      <c r="Y1347" s="5"/>
      <c r="Z1347" s="5"/>
      <c r="AA1347" s="33">
        <v>1.0</v>
      </c>
      <c r="AB1347" s="33">
        <v>1.0</v>
      </c>
      <c r="AC1347" s="33"/>
      <c r="AD1347" s="5"/>
      <c r="AE1347" s="5"/>
      <c r="AF1347" s="5"/>
      <c r="AG1347" s="16"/>
      <c r="AH1347" s="38">
        <f t="shared" si="1"/>
        <v>1</v>
      </c>
      <c r="AI1347" s="39" t="str">
        <f t="shared" si="2"/>
        <v/>
      </c>
      <c r="AJ1347" s="37" t="str">
        <f t="shared" si="3"/>
        <v/>
      </c>
      <c r="AK1347" s="41" t="str">
        <f t="shared" si="4"/>
        <v/>
      </c>
      <c r="AL1347" s="35" t="s">
        <v>233</v>
      </c>
      <c r="AM1347" s="33" t="s">
        <v>8451</v>
      </c>
      <c r="AN1347" s="33" t="s">
        <v>8452</v>
      </c>
      <c r="AO1347" s="41"/>
      <c r="AP1347" s="33" t="s">
        <v>169</v>
      </c>
      <c r="AQ1347" s="33" t="s">
        <v>170</v>
      </c>
      <c r="AR1347" s="33">
        <v>300.0</v>
      </c>
      <c r="AS1347" s="42"/>
      <c r="AT1347" s="42"/>
      <c r="AU1347" s="42"/>
      <c r="AV1347" s="42"/>
      <c r="AW1347" s="42"/>
      <c r="AX1347" s="5"/>
      <c r="AY1347" s="33"/>
      <c r="AZ1347" s="33" t="s">
        <v>8672</v>
      </c>
      <c r="BA1347" s="5"/>
      <c r="BB1347" s="5"/>
      <c r="BC1347" s="5" t="s">
        <v>8673</v>
      </c>
      <c r="BD1347" s="33" t="s">
        <v>173</v>
      </c>
      <c r="BE1347" s="41"/>
      <c r="BF1347" s="35"/>
      <c r="BG1347" s="33" t="s">
        <v>169</v>
      </c>
      <c r="BH1347" s="5"/>
      <c r="BI1347" s="33">
        <v>300.0</v>
      </c>
      <c r="BJ1347" s="33" t="s">
        <v>170</v>
      </c>
      <c r="BK1347" s="5"/>
      <c r="BL1347" s="5">
        <f t="shared" si="5"/>
        <v>3994.5</v>
      </c>
      <c r="BM1347" s="5"/>
      <c r="BN1347" s="5"/>
      <c r="BO1347" s="42">
        <f t="shared" si="6"/>
        <v>3994.5</v>
      </c>
      <c r="BP1347" s="44"/>
      <c r="BQ1347" s="45"/>
      <c r="BR1347" s="47"/>
      <c r="BS1347" s="45"/>
      <c r="BT1347" s="37"/>
      <c r="BU1347" s="5"/>
      <c r="BV1347" s="38"/>
      <c r="BW1347" s="48"/>
      <c r="BX1347" s="44"/>
      <c r="BY1347" s="44"/>
      <c r="BZ1347" s="33" t="s">
        <v>131</v>
      </c>
      <c r="CA1347" s="5"/>
      <c r="CB1347" s="5"/>
      <c r="CC1347" s="33" t="s">
        <v>177</v>
      </c>
      <c r="CD1347" s="5"/>
      <c r="CE1347" s="5"/>
      <c r="CF1347" s="33" t="s">
        <v>178</v>
      </c>
      <c r="CG1347" s="33" t="s">
        <v>8674</v>
      </c>
      <c r="CH1347" s="5"/>
      <c r="CI1347" s="5"/>
      <c r="CJ1347" s="5"/>
      <c r="CK1347" s="33"/>
      <c r="CL1347" s="49">
        <v>45000.0</v>
      </c>
      <c r="CM1347" s="33" t="s">
        <v>180</v>
      </c>
      <c r="CN1347" s="5"/>
      <c r="CO1347" s="33">
        <v>2.0</v>
      </c>
      <c r="CP1347" s="33" t="s">
        <v>181</v>
      </c>
      <c r="CQ1347" s="50" t="str">
        <f t="shared" si="7"/>
        <v>22/04/1954</v>
      </c>
      <c r="CR1347" s="33" t="s">
        <v>243</v>
      </c>
      <c r="CS1347" s="33">
        <v>5.0</v>
      </c>
      <c r="CT1347" s="33">
        <v>5.0</v>
      </c>
      <c r="CU1347" s="33">
        <v>28.0</v>
      </c>
      <c r="CV1347" s="33">
        <v>352.0</v>
      </c>
      <c r="CW1347" s="33">
        <v>5.02002E8</v>
      </c>
      <c r="CX1347" s="33">
        <v>5.0200200025E10</v>
      </c>
      <c r="CY1347" s="33">
        <v>-100.024602</v>
      </c>
      <c r="CZ1347" s="33">
        <v>20.706668</v>
      </c>
      <c r="DA1347" s="33">
        <v>4.191120612E9</v>
      </c>
      <c r="DB1347" s="33">
        <v>2.0</v>
      </c>
      <c r="DC1347" s="33" t="s">
        <v>8456</v>
      </c>
      <c r="DD1347" s="33">
        <v>2023.0</v>
      </c>
      <c r="DE1347" s="33" t="s">
        <v>184</v>
      </c>
      <c r="DF1347" s="33"/>
      <c r="DG1347" s="33" t="s">
        <v>185</v>
      </c>
      <c r="DH1347" s="33" t="s">
        <v>186</v>
      </c>
      <c r="DI1347" s="5"/>
      <c r="DJ1347" s="5"/>
    </row>
    <row r="1348">
      <c r="A1348" s="33" t="s">
        <v>8675</v>
      </c>
      <c r="B1348" s="34">
        <v>44952.0</v>
      </c>
      <c r="C1348" s="35" t="s">
        <v>137</v>
      </c>
      <c r="D1348" s="35" t="s">
        <v>139</v>
      </c>
      <c r="E1348" s="35" t="s">
        <v>142</v>
      </c>
      <c r="F1348" s="36" t="s">
        <v>144</v>
      </c>
      <c r="G1348" s="33" t="s">
        <v>8676</v>
      </c>
      <c r="H1348" s="33" t="s">
        <v>8677</v>
      </c>
      <c r="I1348" s="33" t="s">
        <v>231</v>
      </c>
      <c r="J1348" s="33" t="s">
        <v>231</v>
      </c>
      <c r="K1348" s="35" t="s">
        <v>421</v>
      </c>
      <c r="L1348" s="33" t="s">
        <v>1634</v>
      </c>
      <c r="M1348" s="33" t="s">
        <v>8450</v>
      </c>
      <c r="N1348" s="33" t="s">
        <v>8451</v>
      </c>
      <c r="O1348" s="5"/>
      <c r="P1348" s="35" t="s">
        <v>233</v>
      </c>
      <c r="Q1348" s="35" t="s">
        <v>8451</v>
      </c>
      <c r="R1348" s="33">
        <v>76280.0</v>
      </c>
      <c r="S1348" s="37"/>
      <c r="T1348" s="33"/>
      <c r="U1348" s="33">
        <v>4.89</v>
      </c>
      <c r="V1348" s="33" t="s">
        <v>154</v>
      </c>
      <c r="W1348" s="33"/>
      <c r="X1348" s="33"/>
      <c r="Y1348" s="5"/>
      <c r="Z1348" s="5"/>
      <c r="AA1348" s="33">
        <v>1.0</v>
      </c>
      <c r="AB1348" s="33">
        <v>1.0</v>
      </c>
      <c r="AC1348" s="33"/>
      <c r="AD1348" s="5"/>
      <c r="AE1348" s="5"/>
      <c r="AF1348" s="5"/>
      <c r="AG1348" s="16"/>
      <c r="AH1348" s="38">
        <f t="shared" si="1"/>
        <v>1</v>
      </c>
      <c r="AI1348" s="39" t="str">
        <f t="shared" si="2"/>
        <v/>
      </c>
      <c r="AJ1348" s="37" t="str">
        <f t="shared" si="3"/>
        <v/>
      </c>
      <c r="AK1348" s="41" t="str">
        <f t="shared" si="4"/>
        <v/>
      </c>
      <c r="AL1348" s="35" t="s">
        <v>233</v>
      </c>
      <c r="AM1348" s="33" t="s">
        <v>8451</v>
      </c>
      <c r="AN1348" s="33" t="s">
        <v>8452</v>
      </c>
      <c r="AO1348" s="41"/>
      <c r="AP1348" s="33" t="s">
        <v>169</v>
      </c>
      <c r="AQ1348" s="33" t="s">
        <v>170</v>
      </c>
      <c r="AR1348" s="33">
        <v>300.0</v>
      </c>
      <c r="AS1348" s="42"/>
      <c r="AT1348" s="42"/>
      <c r="AU1348" s="42"/>
      <c r="AV1348" s="42"/>
      <c r="AW1348" s="42"/>
      <c r="AX1348" s="5"/>
      <c r="AY1348" s="33"/>
      <c r="AZ1348" s="33" t="s">
        <v>8678</v>
      </c>
      <c r="BA1348" s="5"/>
      <c r="BB1348" s="5"/>
      <c r="BC1348" s="5" t="s">
        <v>8679</v>
      </c>
      <c r="BD1348" s="33" t="s">
        <v>173</v>
      </c>
      <c r="BE1348" s="41"/>
      <c r="BF1348" s="35"/>
      <c r="BG1348" s="33" t="s">
        <v>169</v>
      </c>
      <c r="BH1348" s="5"/>
      <c r="BI1348" s="33">
        <v>300.0</v>
      </c>
      <c r="BJ1348" s="33" t="s">
        <v>170</v>
      </c>
      <c r="BK1348" s="5"/>
      <c r="BL1348" s="5">
        <f t="shared" si="5"/>
        <v>3994.5</v>
      </c>
      <c r="BM1348" s="5"/>
      <c r="BN1348" s="5"/>
      <c r="BO1348" s="42">
        <f t="shared" si="6"/>
        <v>3994.5</v>
      </c>
      <c r="BP1348" s="44"/>
      <c r="BQ1348" s="45"/>
      <c r="BR1348" s="47"/>
      <c r="BS1348" s="45"/>
      <c r="BT1348" s="37"/>
      <c r="BU1348" s="5"/>
      <c r="BV1348" s="38"/>
      <c r="BW1348" s="48"/>
      <c r="BX1348" s="44"/>
      <c r="BY1348" s="44"/>
      <c r="BZ1348" s="33" t="s">
        <v>131</v>
      </c>
      <c r="CA1348" s="5"/>
      <c r="CB1348" s="5"/>
      <c r="CC1348" s="33" t="s">
        <v>177</v>
      </c>
      <c r="CD1348" s="5"/>
      <c r="CE1348" s="5"/>
      <c r="CF1348" s="33" t="s">
        <v>178</v>
      </c>
      <c r="CG1348" s="33" t="s">
        <v>8680</v>
      </c>
      <c r="CH1348" s="5"/>
      <c r="CI1348" s="5"/>
      <c r="CJ1348" s="5"/>
      <c r="CK1348" s="33"/>
      <c r="CL1348" s="49">
        <v>45000.0</v>
      </c>
      <c r="CM1348" s="33" t="s">
        <v>180</v>
      </c>
      <c r="CN1348" s="5"/>
      <c r="CO1348" s="33">
        <v>2.0</v>
      </c>
      <c r="CP1348" s="33" t="s">
        <v>181</v>
      </c>
      <c r="CQ1348" s="50" t="str">
        <f t="shared" si="7"/>
        <v>16/12/1962</v>
      </c>
      <c r="CR1348" s="33" t="s">
        <v>243</v>
      </c>
      <c r="CS1348" s="33">
        <v>5.0</v>
      </c>
      <c r="CT1348" s="33">
        <v>5.0</v>
      </c>
      <c r="CU1348" s="33">
        <v>28.0</v>
      </c>
      <c r="CV1348" s="33">
        <v>352.0</v>
      </c>
      <c r="CW1348" s="33">
        <v>5.02002E8</v>
      </c>
      <c r="CX1348" s="33">
        <v>5.0200200013E10</v>
      </c>
      <c r="CY1348" s="33">
        <v>-100.020494</v>
      </c>
      <c r="CZ1348" s="33">
        <v>20.707951</v>
      </c>
      <c r="DA1348" s="33">
        <v>4.192345014E9</v>
      </c>
      <c r="DB1348" s="33">
        <v>2.0</v>
      </c>
      <c r="DC1348" s="33" t="s">
        <v>8456</v>
      </c>
      <c r="DD1348" s="33">
        <v>2023.0</v>
      </c>
      <c r="DE1348" s="33" t="s">
        <v>184</v>
      </c>
      <c r="DF1348" s="33"/>
      <c r="DG1348" s="33" t="s">
        <v>185</v>
      </c>
      <c r="DH1348" s="33" t="s">
        <v>186</v>
      </c>
      <c r="DI1348" s="5"/>
      <c r="DJ1348" s="5"/>
    </row>
    <row r="1349">
      <c r="A1349" s="33" t="s">
        <v>8681</v>
      </c>
      <c r="B1349" s="34">
        <v>44952.0</v>
      </c>
      <c r="C1349" s="35" t="s">
        <v>137</v>
      </c>
      <c r="D1349" s="35" t="s">
        <v>139</v>
      </c>
      <c r="E1349" s="35" t="s">
        <v>142</v>
      </c>
      <c r="F1349" s="36" t="s">
        <v>144</v>
      </c>
      <c r="G1349" s="33" t="s">
        <v>8682</v>
      </c>
      <c r="H1349" s="33" t="s">
        <v>8683</v>
      </c>
      <c r="I1349" s="33" t="s">
        <v>231</v>
      </c>
      <c r="J1349" s="33" t="s">
        <v>359</v>
      </c>
      <c r="K1349" s="35" t="s">
        <v>421</v>
      </c>
      <c r="L1349" s="33" t="s">
        <v>616</v>
      </c>
      <c r="M1349" s="33">
        <v>2.0</v>
      </c>
      <c r="N1349" s="33" t="s">
        <v>8451</v>
      </c>
      <c r="O1349" s="5"/>
      <c r="P1349" s="35" t="s">
        <v>233</v>
      </c>
      <c r="Q1349" s="35" t="s">
        <v>8451</v>
      </c>
      <c r="R1349" s="33">
        <v>76280.0</v>
      </c>
      <c r="S1349" s="37"/>
      <c r="T1349" s="33"/>
      <c r="U1349" s="33">
        <v>2.68</v>
      </c>
      <c r="V1349" s="33" t="s">
        <v>154</v>
      </c>
      <c r="W1349" s="33"/>
      <c r="X1349" s="33"/>
      <c r="Y1349" s="5"/>
      <c r="Z1349" s="5"/>
      <c r="AA1349" s="33">
        <v>1.0</v>
      </c>
      <c r="AB1349" s="33"/>
      <c r="AC1349" s="33">
        <v>1.0</v>
      </c>
      <c r="AD1349" s="5"/>
      <c r="AE1349" s="5"/>
      <c r="AF1349" s="5"/>
      <c r="AG1349" s="16"/>
      <c r="AH1349" s="38" t="str">
        <f t="shared" si="1"/>
        <v/>
      </c>
      <c r="AI1349" s="39">
        <f t="shared" si="2"/>
        <v>1</v>
      </c>
      <c r="AJ1349" s="37" t="str">
        <f t="shared" si="3"/>
        <v/>
      </c>
      <c r="AK1349" s="41" t="str">
        <f t="shared" si="4"/>
        <v/>
      </c>
      <c r="AL1349" s="35" t="s">
        <v>233</v>
      </c>
      <c r="AM1349" s="33" t="s">
        <v>8451</v>
      </c>
      <c r="AN1349" s="33" t="s">
        <v>8452</v>
      </c>
      <c r="AO1349" s="41"/>
      <c r="AP1349" s="33" t="s">
        <v>169</v>
      </c>
      <c r="AQ1349" s="33" t="s">
        <v>170</v>
      </c>
      <c r="AR1349" s="33">
        <v>300.0</v>
      </c>
      <c r="AS1349" s="42"/>
      <c r="AT1349" s="42"/>
      <c r="AU1349" s="42"/>
      <c r="AV1349" s="42"/>
      <c r="AW1349" s="42"/>
      <c r="AX1349" s="5"/>
      <c r="AY1349" s="33"/>
      <c r="AZ1349" s="33" t="s">
        <v>8684</v>
      </c>
      <c r="BA1349" s="5"/>
      <c r="BB1349" s="5"/>
      <c r="BC1349" s="5" t="s">
        <v>8685</v>
      </c>
      <c r="BD1349" s="33" t="s">
        <v>173</v>
      </c>
      <c r="BE1349" s="41"/>
      <c r="BF1349" s="35"/>
      <c r="BG1349" s="33" t="s">
        <v>169</v>
      </c>
      <c r="BH1349" s="5"/>
      <c r="BI1349" s="33">
        <v>300.0</v>
      </c>
      <c r="BJ1349" s="33" t="s">
        <v>170</v>
      </c>
      <c r="BK1349" s="5"/>
      <c r="BL1349" s="5">
        <f t="shared" si="5"/>
        <v>3994.5</v>
      </c>
      <c r="BM1349" s="5"/>
      <c r="BN1349" s="5"/>
      <c r="BO1349" s="42">
        <f t="shared" si="6"/>
        <v>3994.5</v>
      </c>
      <c r="BP1349" s="44"/>
      <c r="BQ1349" s="45"/>
      <c r="BR1349" s="47"/>
      <c r="BS1349" s="45"/>
      <c r="BT1349" s="37"/>
      <c r="BU1349" s="5"/>
      <c r="BV1349" s="38"/>
      <c r="BW1349" s="48"/>
      <c r="BX1349" s="44"/>
      <c r="BY1349" s="44"/>
      <c r="BZ1349" s="33" t="s">
        <v>131</v>
      </c>
      <c r="CA1349" s="5"/>
      <c r="CB1349" s="5"/>
      <c r="CC1349" s="33" t="s">
        <v>177</v>
      </c>
      <c r="CD1349" s="5"/>
      <c r="CE1349" s="5"/>
      <c r="CF1349" s="33" t="s">
        <v>178</v>
      </c>
      <c r="CG1349" s="33" t="s">
        <v>8686</v>
      </c>
      <c r="CH1349" s="5"/>
      <c r="CI1349" s="5"/>
      <c r="CJ1349" s="5"/>
      <c r="CK1349" s="33"/>
      <c r="CL1349" s="49">
        <v>45000.0</v>
      </c>
      <c r="CM1349" s="33" t="s">
        <v>180</v>
      </c>
      <c r="CN1349" s="5"/>
      <c r="CO1349" s="33">
        <v>2.0</v>
      </c>
      <c r="CP1349" s="33" t="s">
        <v>181</v>
      </c>
      <c r="CQ1349" s="50" t="str">
        <f t="shared" si="7"/>
        <v>15/03/1956</v>
      </c>
      <c r="CR1349" s="33" t="s">
        <v>182</v>
      </c>
      <c r="CS1349" s="33">
        <v>5.0</v>
      </c>
      <c r="CT1349" s="33">
        <v>5.0</v>
      </c>
      <c r="CU1349" s="33">
        <v>28.0</v>
      </c>
      <c r="CV1349" s="33">
        <v>352.0</v>
      </c>
      <c r="CW1349" s="33">
        <v>5.02002E8</v>
      </c>
      <c r="CX1349" s="33">
        <v>5.020020002E10</v>
      </c>
      <c r="CY1349" s="33">
        <v>-100.0156243</v>
      </c>
      <c r="CZ1349" s="33">
        <v>20.7041101</v>
      </c>
      <c r="DA1349" s="33">
        <v>4.4219266E9</v>
      </c>
      <c r="DB1349" s="33">
        <v>1.0</v>
      </c>
      <c r="DC1349" s="33" t="s">
        <v>8456</v>
      </c>
      <c r="DD1349" s="33">
        <v>2023.0</v>
      </c>
      <c r="DE1349" s="33" t="s">
        <v>184</v>
      </c>
      <c r="DF1349" s="33"/>
      <c r="DG1349" s="33" t="s">
        <v>185</v>
      </c>
      <c r="DH1349" s="33" t="s">
        <v>186</v>
      </c>
      <c r="DI1349" s="5"/>
      <c r="DJ1349" s="5"/>
    </row>
    <row r="1350">
      <c r="A1350" s="33" t="s">
        <v>8687</v>
      </c>
      <c r="B1350" s="34">
        <v>44952.0</v>
      </c>
      <c r="C1350" s="35" t="s">
        <v>137</v>
      </c>
      <c r="D1350" s="35" t="s">
        <v>139</v>
      </c>
      <c r="E1350" s="35" t="s">
        <v>142</v>
      </c>
      <c r="F1350" s="36" t="s">
        <v>144</v>
      </c>
      <c r="G1350" s="33" t="s">
        <v>8688</v>
      </c>
      <c r="H1350" s="33" t="s">
        <v>8689</v>
      </c>
      <c r="I1350" s="33" t="s">
        <v>231</v>
      </c>
      <c r="J1350" s="33" t="s">
        <v>204</v>
      </c>
      <c r="K1350" s="35" t="s">
        <v>421</v>
      </c>
      <c r="L1350" s="33" t="s">
        <v>8690</v>
      </c>
      <c r="M1350" s="33" t="s">
        <v>8450</v>
      </c>
      <c r="N1350" s="33" t="s">
        <v>8451</v>
      </c>
      <c r="O1350" s="5"/>
      <c r="P1350" s="35" t="s">
        <v>233</v>
      </c>
      <c r="Q1350" s="35" t="s">
        <v>8451</v>
      </c>
      <c r="R1350" s="33">
        <v>76280.0</v>
      </c>
      <c r="S1350" s="37"/>
      <c r="T1350" s="33"/>
      <c r="U1350" s="33">
        <v>4.01</v>
      </c>
      <c r="V1350" s="33" t="s">
        <v>154</v>
      </c>
      <c r="W1350" s="33"/>
      <c r="X1350" s="33"/>
      <c r="Y1350" s="5"/>
      <c r="Z1350" s="5"/>
      <c r="AA1350" s="33">
        <v>1.0</v>
      </c>
      <c r="AB1350" s="33">
        <v>1.0</v>
      </c>
      <c r="AC1350" s="33"/>
      <c r="AD1350" s="5"/>
      <c r="AE1350" s="5"/>
      <c r="AF1350" s="5"/>
      <c r="AG1350" s="16"/>
      <c r="AH1350" s="38">
        <f t="shared" si="1"/>
        <v>1</v>
      </c>
      <c r="AI1350" s="39" t="str">
        <f t="shared" si="2"/>
        <v/>
      </c>
      <c r="AJ1350" s="37" t="str">
        <f t="shared" si="3"/>
        <v/>
      </c>
      <c r="AK1350" s="41" t="str">
        <f t="shared" si="4"/>
        <v/>
      </c>
      <c r="AL1350" s="35" t="s">
        <v>233</v>
      </c>
      <c r="AM1350" s="33" t="s">
        <v>8451</v>
      </c>
      <c r="AN1350" s="33" t="s">
        <v>8452</v>
      </c>
      <c r="AO1350" s="41"/>
      <c r="AP1350" s="33" t="s">
        <v>169</v>
      </c>
      <c r="AQ1350" s="33" t="s">
        <v>170</v>
      </c>
      <c r="AR1350" s="33">
        <v>300.0</v>
      </c>
      <c r="AS1350" s="42"/>
      <c r="AT1350" s="42"/>
      <c r="AU1350" s="42"/>
      <c r="AV1350" s="42"/>
      <c r="AW1350" s="42"/>
      <c r="AX1350" s="5"/>
      <c r="AY1350" s="33"/>
      <c r="AZ1350" s="33" t="s">
        <v>8691</v>
      </c>
      <c r="BA1350" s="5"/>
      <c r="BB1350" s="5"/>
      <c r="BC1350" s="5" t="s">
        <v>8692</v>
      </c>
      <c r="BD1350" s="33" t="s">
        <v>173</v>
      </c>
      <c r="BE1350" s="41"/>
      <c r="BF1350" s="35"/>
      <c r="BG1350" s="33" t="s">
        <v>169</v>
      </c>
      <c r="BH1350" s="5"/>
      <c r="BI1350" s="33">
        <v>300.0</v>
      </c>
      <c r="BJ1350" s="33" t="s">
        <v>170</v>
      </c>
      <c r="BK1350" s="5"/>
      <c r="BL1350" s="5">
        <f t="shared" si="5"/>
        <v>3994.5</v>
      </c>
      <c r="BM1350" s="5"/>
      <c r="BN1350" s="5"/>
      <c r="BO1350" s="42">
        <f t="shared" si="6"/>
        <v>3994.5</v>
      </c>
      <c r="BP1350" s="44"/>
      <c r="BQ1350" s="45"/>
      <c r="BR1350" s="47"/>
      <c r="BS1350" s="45"/>
      <c r="BT1350" s="37"/>
      <c r="BU1350" s="5"/>
      <c r="BV1350" s="38"/>
      <c r="BW1350" s="48"/>
      <c r="BX1350" s="44"/>
      <c r="BY1350" s="44"/>
      <c r="BZ1350" s="33" t="s">
        <v>131</v>
      </c>
      <c r="CA1350" s="5"/>
      <c r="CB1350" s="5"/>
      <c r="CC1350" s="33" t="s">
        <v>177</v>
      </c>
      <c r="CD1350" s="5"/>
      <c r="CE1350" s="5"/>
      <c r="CF1350" s="33" t="s">
        <v>178</v>
      </c>
      <c r="CG1350" s="33" t="s">
        <v>8693</v>
      </c>
      <c r="CH1350" s="5"/>
      <c r="CI1350" s="5"/>
      <c r="CJ1350" s="5"/>
      <c r="CK1350" s="33"/>
      <c r="CL1350" s="49">
        <v>45000.0</v>
      </c>
      <c r="CM1350" s="33" t="s">
        <v>180</v>
      </c>
      <c r="CN1350" s="5"/>
      <c r="CO1350" s="33">
        <v>2.0</v>
      </c>
      <c r="CP1350" s="33" t="s">
        <v>181</v>
      </c>
      <c r="CQ1350" s="50" t="str">
        <f t="shared" si="7"/>
        <v>08/12/1963</v>
      </c>
      <c r="CR1350" s="33" t="s">
        <v>243</v>
      </c>
      <c r="CS1350" s="33">
        <v>5.0</v>
      </c>
      <c r="CT1350" s="33">
        <v>5.0</v>
      </c>
      <c r="CU1350" s="33">
        <v>28.0</v>
      </c>
      <c r="CV1350" s="33">
        <v>352.0</v>
      </c>
      <c r="CW1350" s="33">
        <v>5.02002E8</v>
      </c>
      <c r="CX1350" s="33">
        <v>5.0200200004E10</v>
      </c>
      <c r="CY1350" s="33">
        <v>-100.020224</v>
      </c>
      <c r="CZ1350" s="33">
        <v>20.703415</v>
      </c>
      <c r="DA1350" s="33">
        <v>4.424650006E9</v>
      </c>
      <c r="DB1350" s="33">
        <v>2.0</v>
      </c>
      <c r="DC1350" s="33" t="s">
        <v>8456</v>
      </c>
      <c r="DD1350" s="33">
        <v>2023.0</v>
      </c>
      <c r="DE1350" s="33" t="s">
        <v>184</v>
      </c>
      <c r="DF1350" s="33"/>
      <c r="DG1350" s="33" t="s">
        <v>185</v>
      </c>
      <c r="DH1350" s="33" t="s">
        <v>186</v>
      </c>
      <c r="DI1350" s="5"/>
      <c r="DJ1350" s="5"/>
    </row>
    <row r="1351">
      <c r="A1351" s="33" t="s">
        <v>8694</v>
      </c>
      <c r="B1351" s="34">
        <v>44952.0</v>
      </c>
      <c r="C1351" s="35" t="s">
        <v>137</v>
      </c>
      <c r="D1351" s="35" t="s">
        <v>139</v>
      </c>
      <c r="E1351" s="35" t="s">
        <v>142</v>
      </c>
      <c r="F1351" s="36" t="s">
        <v>144</v>
      </c>
      <c r="G1351" s="33" t="s">
        <v>8695</v>
      </c>
      <c r="H1351" s="33" t="s">
        <v>5844</v>
      </c>
      <c r="I1351" s="33" t="s">
        <v>8696</v>
      </c>
      <c r="J1351" s="33" t="s">
        <v>476</v>
      </c>
      <c r="K1351" s="35" t="s">
        <v>421</v>
      </c>
      <c r="L1351" s="33" t="s">
        <v>8697</v>
      </c>
      <c r="M1351" s="33" t="s">
        <v>8450</v>
      </c>
      <c r="N1351" s="33" t="s">
        <v>8451</v>
      </c>
      <c r="O1351" s="5"/>
      <c r="P1351" s="35" t="s">
        <v>233</v>
      </c>
      <c r="Q1351" s="35" t="s">
        <v>8451</v>
      </c>
      <c r="R1351" s="33">
        <v>76280.0</v>
      </c>
      <c r="S1351" s="37"/>
      <c r="T1351" s="33"/>
      <c r="U1351" s="33">
        <v>6.61</v>
      </c>
      <c r="V1351" s="33" t="s">
        <v>154</v>
      </c>
      <c r="W1351" s="33"/>
      <c r="X1351" s="33"/>
      <c r="Y1351" s="5"/>
      <c r="Z1351" s="5"/>
      <c r="AA1351" s="33">
        <v>1.0</v>
      </c>
      <c r="AB1351" s="33"/>
      <c r="AC1351" s="33">
        <v>1.0</v>
      </c>
      <c r="AD1351" s="5"/>
      <c r="AE1351" s="5"/>
      <c r="AF1351" s="5"/>
      <c r="AG1351" s="16"/>
      <c r="AH1351" s="38" t="str">
        <f t="shared" si="1"/>
        <v/>
      </c>
      <c r="AI1351" s="39" t="str">
        <f t="shared" si="2"/>
        <v/>
      </c>
      <c r="AJ1351" s="37" t="str">
        <f t="shared" si="3"/>
        <v/>
      </c>
      <c r="AK1351" s="41" t="str">
        <f t="shared" si="4"/>
        <v/>
      </c>
      <c r="AL1351" s="35" t="s">
        <v>233</v>
      </c>
      <c r="AM1351" s="33" t="s">
        <v>8451</v>
      </c>
      <c r="AN1351" s="33" t="s">
        <v>8452</v>
      </c>
      <c r="AO1351" s="41"/>
      <c r="AP1351" s="33" t="s">
        <v>169</v>
      </c>
      <c r="AQ1351" s="33" t="s">
        <v>170</v>
      </c>
      <c r="AR1351" s="33">
        <v>300.0</v>
      </c>
      <c r="AS1351" s="42"/>
      <c r="AT1351" s="42"/>
      <c r="AU1351" s="42"/>
      <c r="AV1351" s="42"/>
      <c r="AW1351" s="42"/>
      <c r="AX1351" s="5"/>
      <c r="AY1351" s="33"/>
      <c r="AZ1351" s="33" t="s">
        <v>8698</v>
      </c>
      <c r="BA1351" s="5"/>
      <c r="BB1351" s="5"/>
      <c r="BC1351" s="5" t="s">
        <v>8699</v>
      </c>
      <c r="BD1351" s="33" t="s">
        <v>173</v>
      </c>
      <c r="BE1351" s="41"/>
      <c r="BF1351" s="35"/>
      <c r="BG1351" s="33" t="s">
        <v>169</v>
      </c>
      <c r="BH1351" s="5"/>
      <c r="BI1351" s="33">
        <v>300.0</v>
      </c>
      <c r="BJ1351" s="33" t="s">
        <v>170</v>
      </c>
      <c r="BK1351" s="5"/>
      <c r="BL1351" s="5">
        <f t="shared" si="5"/>
        <v>3994.5</v>
      </c>
      <c r="BM1351" s="5"/>
      <c r="BN1351" s="5"/>
      <c r="BO1351" s="42">
        <f t="shared" si="6"/>
        <v>3994.5</v>
      </c>
      <c r="BP1351" s="44"/>
      <c r="BQ1351" s="45"/>
      <c r="BR1351" s="47"/>
      <c r="BS1351" s="45"/>
      <c r="BT1351" s="37"/>
      <c r="BU1351" s="5"/>
      <c r="BV1351" s="38"/>
      <c r="BW1351" s="48"/>
      <c r="BX1351" s="44"/>
      <c r="BY1351" s="44"/>
      <c r="BZ1351" s="33" t="s">
        <v>131</v>
      </c>
      <c r="CA1351" s="5"/>
      <c r="CB1351" s="5"/>
      <c r="CC1351" s="33" t="s">
        <v>177</v>
      </c>
      <c r="CD1351" s="5"/>
      <c r="CE1351" s="5"/>
      <c r="CF1351" s="33" t="s">
        <v>178</v>
      </c>
      <c r="CG1351" s="33" t="s">
        <v>8700</v>
      </c>
      <c r="CH1351" s="5"/>
      <c r="CI1351" s="5"/>
      <c r="CJ1351" s="5"/>
      <c r="CK1351" s="33"/>
      <c r="CL1351" s="49">
        <v>45000.0</v>
      </c>
      <c r="CM1351" s="33" t="s">
        <v>180</v>
      </c>
      <c r="CN1351" s="5"/>
      <c r="CO1351" s="33">
        <v>2.0</v>
      </c>
      <c r="CP1351" s="33" t="s">
        <v>181</v>
      </c>
      <c r="CQ1351" s="50" t="str">
        <f t="shared" si="7"/>
        <v>11/04/1973</v>
      </c>
      <c r="CR1351" s="33" t="s">
        <v>182</v>
      </c>
      <c r="CS1351" s="33">
        <v>5.0</v>
      </c>
      <c r="CT1351" s="33">
        <v>5.0</v>
      </c>
      <c r="CU1351" s="33">
        <v>28.0</v>
      </c>
      <c r="CV1351" s="33">
        <v>352.0</v>
      </c>
      <c r="CW1351" s="33">
        <v>5.02002E8</v>
      </c>
      <c r="CX1351" s="33">
        <v>5.0200200027E10</v>
      </c>
      <c r="CY1351" s="33">
        <v>-100.023013</v>
      </c>
      <c r="CZ1351" s="33">
        <v>20.708345</v>
      </c>
      <c r="DA1351" s="33">
        <v>4.191169894E9</v>
      </c>
      <c r="DB1351" s="33">
        <v>2.0</v>
      </c>
      <c r="DC1351" s="33" t="s">
        <v>8456</v>
      </c>
      <c r="DD1351" s="33">
        <v>2023.0</v>
      </c>
      <c r="DE1351" s="33" t="s">
        <v>184</v>
      </c>
      <c r="DF1351" s="33"/>
      <c r="DG1351" s="33" t="s">
        <v>185</v>
      </c>
      <c r="DH1351" s="33" t="s">
        <v>186</v>
      </c>
      <c r="DI1351" s="5"/>
      <c r="DJ1351" s="5"/>
    </row>
    <row r="1352">
      <c r="A1352" s="33" t="s">
        <v>8701</v>
      </c>
      <c r="B1352" s="34">
        <v>44952.0</v>
      </c>
      <c r="C1352" s="35" t="s">
        <v>137</v>
      </c>
      <c r="D1352" s="35" t="s">
        <v>139</v>
      </c>
      <c r="E1352" s="35" t="s">
        <v>142</v>
      </c>
      <c r="F1352" s="36" t="s">
        <v>144</v>
      </c>
      <c r="G1352" s="33" t="s">
        <v>8702</v>
      </c>
      <c r="H1352" s="33" t="s">
        <v>8703</v>
      </c>
      <c r="I1352" s="33" t="s">
        <v>8704</v>
      </c>
      <c r="J1352" s="33" t="s">
        <v>3722</v>
      </c>
      <c r="K1352" s="35" t="s">
        <v>421</v>
      </c>
      <c r="L1352" s="33" t="s">
        <v>8595</v>
      </c>
      <c r="M1352" s="33" t="s">
        <v>8450</v>
      </c>
      <c r="N1352" s="33" t="s">
        <v>8451</v>
      </c>
      <c r="O1352" s="5"/>
      <c r="P1352" s="35" t="s">
        <v>233</v>
      </c>
      <c r="Q1352" s="35" t="s">
        <v>8451</v>
      </c>
      <c r="R1352" s="33">
        <v>76280.0</v>
      </c>
      <c r="S1352" s="37"/>
      <c r="T1352" s="33"/>
      <c r="U1352" s="33">
        <v>6.23</v>
      </c>
      <c r="V1352" s="33" t="s">
        <v>154</v>
      </c>
      <c r="W1352" s="33"/>
      <c r="X1352" s="33"/>
      <c r="Y1352" s="5"/>
      <c r="Z1352" s="5"/>
      <c r="AA1352" s="33">
        <v>1.0</v>
      </c>
      <c r="AB1352" s="33"/>
      <c r="AC1352" s="33">
        <v>1.0</v>
      </c>
      <c r="AD1352" s="5"/>
      <c r="AE1352" s="5"/>
      <c r="AF1352" s="5"/>
      <c r="AG1352" s="16"/>
      <c r="AH1352" s="38" t="str">
        <f t="shared" si="1"/>
        <v/>
      </c>
      <c r="AI1352" s="39">
        <f t="shared" si="2"/>
        <v>1</v>
      </c>
      <c r="AJ1352" s="37" t="str">
        <f t="shared" si="3"/>
        <v/>
      </c>
      <c r="AK1352" s="41" t="str">
        <f t="shared" si="4"/>
        <v/>
      </c>
      <c r="AL1352" s="35" t="s">
        <v>233</v>
      </c>
      <c r="AM1352" s="33" t="s">
        <v>8451</v>
      </c>
      <c r="AN1352" s="33" t="s">
        <v>8452</v>
      </c>
      <c r="AO1352" s="41"/>
      <c r="AP1352" s="33" t="s">
        <v>169</v>
      </c>
      <c r="AQ1352" s="33" t="s">
        <v>170</v>
      </c>
      <c r="AR1352" s="33">
        <v>300.0</v>
      </c>
      <c r="AS1352" s="42"/>
      <c r="AT1352" s="42"/>
      <c r="AU1352" s="42"/>
      <c r="AV1352" s="42"/>
      <c r="AW1352" s="42"/>
      <c r="AX1352" s="5"/>
      <c r="AY1352" s="33"/>
      <c r="AZ1352" s="33" t="s">
        <v>8705</v>
      </c>
      <c r="BA1352" s="5"/>
      <c r="BB1352" s="5"/>
      <c r="BC1352" s="5" t="s">
        <v>8706</v>
      </c>
      <c r="BD1352" s="33" t="s">
        <v>173</v>
      </c>
      <c r="BE1352" s="41"/>
      <c r="BF1352" s="35"/>
      <c r="BG1352" s="33" t="s">
        <v>169</v>
      </c>
      <c r="BH1352" s="5"/>
      <c r="BI1352" s="33">
        <v>300.0</v>
      </c>
      <c r="BJ1352" s="33" t="s">
        <v>170</v>
      </c>
      <c r="BK1352" s="5"/>
      <c r="BL1352" s="5">
        <f t="shared" si="5"/>
        <v>3994.5</v>
      </c>
      <c r="BM1352" s="5"/>
      <c r="BN1352" s="5"/>
      <c r="BO1352" s="42">
        <f t="shared" si="6"/>
        <v>3994.5</v>
      </c>
      <c r="BP1352" s="44"/>
      <c r="BQ1352" s="45"/>
      <c r="BR1352" s="47"/>
      <c r="BS1352" s="45"/>
      <c r="BT1352" s="37"/>
      <c r="BU1352" s="5"/>
      <c r="BV1352" s="38"/>
      <c r="BW1352" s="48"/>
      <c r="BX1352" s="44"/>
      <c r="BY1352" s="44"/>
      <c r="BZ1352" s="33" t="s">
        <v>131</v>
      </c>
      <c r="CA1352" s="5"/>
      <c r="CB1352" s="5"/>
      <c r="CC1352" s="33" t="s">
        <v>177</v>
      </c>
      <c r="CD1352" s="5"/>
      <c r="CE1352" s="5"/>
      <c r="CF1352" s="33" t="s">
        <v>178</v>
      </c>
      <c r="CG1352" s="33" t="s">
        <v>8707</v>
      </c>
      <c r="CH1352" s="5"/>
      <c r="CI1352" s="5"/>
      <c r="CJ1352" s="5"/>
      <c r="CK1352" s="33"/>
      <c r="CL1352" s="49">
        <v>45000.0</v>
      </c>
      <c r="CM1352" s="33" t="s">
        <v>180</v>
      </c>
      <c r="CN1352" s="5"/>
      <c r="CO1352" s="33">
        <v>2.0</v>
      </c>
      <c r="CP1352" s="33" t="s">
        <v>181</v>
      </c>
      <c r="CQ1352" s="50" t="str">
        <f t="shared" si="7"/>
        <v>12/05/1948</v>
      </c>
      <c r="CR1352" s="33" t="s">
        <v>182</v>
      </c>
      <c r="CS1352" s="33">
        <v>5.0</v>
      </c>
      <c r="CT1352" s="33">
        <v>5.0</v>
      </c>
      <c r="CU1352" s="33">
        <v>28.0</v>
      </c>
      <c r="CV1352" s="33">
        <v>352.0</v>
      </c>
      <c r="CW1352" s="33">
        <v>5.02002E8</v>
      </c>
      <c r="CX1352" s="33">
        <v>5.0200200024E10</v>
      </c>
      <c r="CY1352" s="33">
        <v>-100.02481</v>
      </c>
      <c r="CZ1352" s="33">
        <v>20.706787</v>
      </c>
      <c r="DA1352" s="33">
        <v>4.191318357E9</v>
      </c>
      <c r="DB1352" s="33">
        <v>2.0</v>
      </c>
      <c r="DC1352" s="33" t="s">
        <v>8456</v>
      </c>
      <c r="DD1352" s="33">
        <v>2023.0</v>
      </c>
      <c r="DE1352" s="33" t="s">
        <v>184</v>
      </c>
      <c r="DF1352" s="33"/>
      <c r="DG1352" s="33" t="s">
        <v>185</v>
      </c>
      <c r="DH1352" s="33" t="s">
        <v>186</v>
      </c>
      <c r="DI1352" s="5"/>
      <c r="DJ1352" s="5"/>
    </row>
    <row r="1353">
      <c r="A1353" s="33" t="s">
        <v>8708</v>
      </c>
      <c r="B1353" s="34">
        <v>44952.0</v>
      </c>
      <c r="C1353" s="35" t="s">
        <v>137</v>
      </c>
      <c r="D1353" s="35" t="s">
        <v>139</v>
      </c>
      <c r="E1353" s="35" t="s">
        <v>142</v>
      </c>
      <c r="F1353" s="36" t="s">
        <v>144</v>
      </c>
      <c r="G1353" s="33" t="s">
        <v>8709</v>
      </c>
      <c r="H1353" s="33" t="s">
        <v>1503</v>
      </c>
      <c r="I1353" s="33" t="s">
        <v>1567</v>
      </c>
      <c r="J1353" s="33" t="s">
        <v>1456</v>
      </c>
      <c r="K1353" s="35" t="s">
        <v>421</v>
      </c>
      <c r="L1353" s="33" t="s">
        <v>8710</v>
      </c>
      <c r="M1353" s="33" t="s">
        <v>8450</v>
      </c>
      <c r="N1353" s="33" t="s">
        <v>8451</v>
      </c>
      <c r="O1353" s="5"/>
      <c r="P1353" s="35" t="s">
        <v>233</v>
      </c>
      <c r="Q1353" s="35" t="s">
        <v>8451</v>
      </c>
      <c r="R1353" s="33">
        <v>76280.0</v>
      </c>
      <c r="S1353" s="37"/>
      <c r="T1353" s="33"/>
      <c r="U1353" s="33">
        <v>4.36</v>
      </c>
      <c r="V1353" s="33" t="s">
        <v>154</v>
      </c>
      <c r="W1353" s="33"/>
      <c r="X1353" s="33"/>
      <c r="Y1353" s="5"/>
      <c r="Z1353" s="5"/>
      <c r="AA1353" s="33">
        <v>1.0</v>
      </c>
      <c r="AB1353" s="33"/>
      <c r="AC1353" s="33">
        <v>1.0</v>
      </c>
      <c r="AD1353" s="5"/>
      <c r="AE1353" s="5"/>
      <c r="AF1353" s="5"/>
      <c r="AG1353" s="16"/>
      <c r="AH1353" s="38" t="str">
        <f t="shared" si="1"/>
        <v/>
      </c>
      <c r="AI1353" s="39" t="str">
        <f t="shared" si="2"/>
        <v/>
      </c>
      <c r="AJ1353" s="37" t="str">
        <f t="shared" si="3"/>
        <v/>
      </c>
      <c r="AK1353" s="41" t="str">
        <f t="shared" si="4"/>
        <v/>
      </c>
      <c r="AL1353" s="35" t="s">
        <v>233</v>
      </c>
      <c r="AM1353" s="33" t="s">
        <v>8451</v>
      </c>
      <c r="AN1353" s="33" t="s">
        <v>8452</v>
      </c>
      <c r="AO1353" s="41"/>
      <c r="AP1353" s="33" t="s">
        <v>169</v>
      </c>
      <c r="AQ1353" s="33" t="s">
        <v>170</v>
      </c>
      <c r="AR1353" s="33">
        <v>300.0</v>
      </c>
      <c r="AS1353" s="42"/>
      <c r="AT1353" s="42"/>
      <c r="AU1353" s="42"/>
      <c r="AV1353" s="42"/>
      <c r="AW1353" s="42"/>
      <c r="AX1353" s="5"/>
      <c r="AY1353" s="33"/>
      <c r="AZ1353" s="33" t="s">
        <v>8711</v>
      </c>
      <c r="BA1353" s="5"/>
      <c r="BB1353" s="5"/>
      <c r="BC1353" s="5" t="s">
        <v>8712</v>
      </c>
      <c r="BD1353" s="33" t="s">
        <v>173</v>
      </c>
      <c r="BE1353" s="41"/>
      <c r="BF1353" s="35"/>
      <c r="BG1353" s="33" t="s">
        <v>169</v>
      </c>
      <c r="BH1353" s="5"/>
      <c r="BI1353" s="33">
        <v>300.0</v>
      </c>
      <c r="BJ1353" s="33" t="s">
        <v>170</v>
      </c>
      <c r="BK1353" s="5"/>
      <c r="BL1353" s="5">
        <f t="shared" si="5"/>
        <v>3994.5</v>
      </c>
      <c r="BM1353" s="5"/>
      <c r="BN1353" s="5"/>
      <c r="BO1353" s="42">
        <f t="shared" si="6"/>
        <v>3994.5</v>
      </c>
      <c r="BP1353" s="44"/>
      <c r="BQ1353" s="45"/>
      <c r="BR1353" s="47"/>
      <c r="BS1353" s="45"/>
      <c r="BT1353" s="37"/>
      <c r="BU1353" s="5"/>
      <c r="BV1353" s="38"/>
      <c r="BW1353" s="48"/>
      <c r="BX1353" s="44"/>
      <c r="BY1353" s="44"/>
      <c r="BZ1353" s="33" t="s">
        <v>131</v>
      </c>
      <c r="CA1353" s="5"/>
      <c r="CB1353" s="5"/>
      <c r="CC1353" s="33" t="s">
        <v>177</v>
      </c>
      <c r="CD1353" s="5"/>
      <c r="CE1353" s="5"/>
      <c r="CF1353" s="33" t="s">
        <v>178</v>
      </c>
      <c r="CG1353" s="33" t="s">
        <v>8713</v>
      </c>
      <c r="CH1353" s="5"/>
      <c r="CI1353" s="5"/>
      <c r="CJ1353" s="5"/>
      <c r="CK1353" s="33"/>
      <c r="CL1353" s="49">
        <v>45000.0</v>
      </c>
      <c r="CM1353" s="33" t="s">
        <v>180</v>
      </c>
      <c r="CN1353" s="5"/>
      <c r="CO1353" s="33">
        <v>2.0</v>
      </c>
      <c r="CP1353" s="33" t="s">
        <v>181</v>
      </c>
      <c r="CQ1353" s="50" t="str">
        <f t="shared" si="7"/>
        <v>07/10/1977</v>
      </c>
      <c r="CR1353" s="33" t="s">
        <v>182</v>
      </c>
      <c r="CS1353" s="33">
        <v>5.0</v>
      </c>
      <c r="CT1353" s="33">
        <v>5.0</v>
      </c>
      <c r="CU1353" s="33">
        <v>28.0</v>
      </c>
      <c r="CV1353" s="33">
        <v>352.0</v>
      </c>
      <c r="CW1353" s="33">
        <v>5.02002E8</v>
      </c>
      <c r="CX1353" s="33">
        <v>5.0200200035E10</v>
      </c>
      <c r="CY1353" s="33">
        <v>-100.020657</v>
      </c>
      <c r="CZ1353" s="33">
        <v>20.703332</v>
      </c>
      <c r="DA1353" s="33">
        <v>4.191318357E9</v>
      </c>
      <c r="DB1353" s="33">
        <v>2.0</v>
      </c>
      <c r="DC1353" s="33" t="s">
        <v>8456</v>
      </c>
      <c r="DD1353" s="33">
        <v>2023.0</v>
      </c>
      <c r="DE1353" s="33" t="s">
        <v>184</v>
      </c>
      <c r="DF1353" s="33"/>
      <c r="DG1353" s="33" t="s">
        <v>185</v>
      </c>
      <c r="DH1353" s="33" t="s">
        <v>186</v>
      </c>
      <c r="DI1353" s="5"/>
      <c r="DJ1353" s="5"/>
    </row>
    <row r="1354">
      <c r="A1354" s="33" t="s">
        <v>8714</v>
      </c>
      <c r="B1354" s="34">
        <v>44952.0</v>
      </c>
      <c r="C1354" s="35" t="s">
        <v>137</v>
      </c>
      <c r="D1354" s="35" t="s">
        <v>139</v>
      </c>
      <c r="E1354" s="35" t="s">
        <v>142</v>
      </c>
      <c r="F1354" s="36" t="s">
        <v>144</v>
      </c>
      <c r="G1354" s="33" t="s">
        <v>8715</v>
      </c>
      <c r="H1354" s="33" t="s">
        <v>8716</v>
      </c>
      <c r="I1354" s="33" t="s">
        <v>1456</v>
      </c>
      <c r="J1354" s="33" t="s">
        <v>8485</v>
      </c>
      <c r="K1354" s="35" t="s">
        <v>421</v>
      </c>
      <c r="L1354" s="33" t="s">
        <v>8499</v>
      </c>
      <c r="M1354" s="33" t="s">
        <v>8450</v>
      </c>
      <c r="N1354" s="33" t="s">
        <v>8451</v>
      </c>
      <c r="O1354" s="5"/>
      <c r="P1354" s="35" t="s">
        <v>233</v>
      </c>
      <c r="Q1354" s="35" t="s">
        <v>8451</v>
      </c>
      <c r="R1354" s="33">
        <v>76280.0</v>
      </c>
      <c r="S1354" s="37"/>
      <c r="T1354" s="33"/>
      <c r="U1354" s="33">
        <v>7.45</v>
      </c>
      <c r="V1354" s="33" t="s">
        <v>154</v>
      </c>
      <c r="W1354" s="33"/>
      <c r="X1354" s="33"/>
      <c r="Y1354" s="5"/>
      <c r="Z1354" s="5"/>
      <c r="AA1354" s="33">
        <v>1.0</v>
      </c>
      <c r="AB1354" s="33"/>
      <c r="AC1354" s="33">
        <v>1.0</v>
      </c>
      <c r="AD1354" s="5"/>
      <c r="AE1354" s="5"/>
      <c r="AF1354" s="5"/>
      <c r="AG1354" s="16"/>
      <c r="AH1354" s="38" t="str">
        <f t="shared" si="1"/>
        <v/>
      </c>
      <c r="AI1354" s="39">
        <f t="shared" si="2"/>
        <v>1</v>
      </c>
      <c r="AJ1354" s="37" t="str">
        <f t="shared" si="3"/>
        <v/>
      </c>
      <c r="AK1354" s="41" t="str">
        <f t="shared" si="4"/>
        <v/>
      </c>
      <c r="AL1354" s="35" t="s">
        <v>233</v>
      </c>
      <c r="AM1354" s="33" t="s">
        <v>8451</v>
      </c>
      <c r="AN1354" s="33" t="s">
        <v>8452</v>
      </c>
      <c r="AO1354" s="41"/>
      <c r="AP1354" s="33" t="s">
        <v>169</v>
      </c>
      <c r="AQ1354" s="33" t="s">
        <v>170</v>
      </c>
      <c r="AR1354" s="33">
        <v>300.0</v>
      </c>
      <c r="AS1354" s="42"/>
      <c r="AT1354" s="42"/>
      <c r="AU1354" s="42"/>
      <c r="AV1354" s="42"/>
      <c r="AW1354" s="42"/>
      <c r="AX1354" s="5"/>
      <c r="AY1354" s="33"/>
      <c r="AZ1354" s="33" t="s">
        <v>8717</v>
      </c>
      <c r="BA1354" s="5"/>
      <c r="BB1354" s="5"/>
      <c r="BC1354" s="5" t="s">
        <v>8718</v>
      </c>
      <c r="BD1354" s="33" t="s">
        <v>173</v>
      </c>
      <c r="BE1354" s="41"/>
      <c r="BF1354" s="35"/>
      <c r="BG1354" s="33" t="s">
        <v>169</v>
      </c>
      <c r="BH1354" s="5"/>
      <c r="BI1354" s="33">
        <v>300.0</v>
      </c>
      <c r="BJ1354" s="33" t="s">
        <v>170</v>
      </c>
      <c r="BK1354" s="5"/>
      <c r="BL1354" s="5">
        <f t="shared" si="5"/>
        <v>3994.5</v>
      </c>
      <c r="BM1354" s="5"/>
      <c r="BN1354" s="5"/>
      <c r="BO1354" s="42">
        <f t="shared" si="6"/>
        <v>3994.5</v>
      </c>
      <c r="BP1354" s="44"/>
      <c r="BQ1354" s="45"/>
      <c r="BR1354" s="47"/>
      <c r="BS1354" s="45"/>
      <c r="BT1354" s="37"/>
      <c r="BU1354" s="5"/>
      <c r="BV1354" s="38"/>
      <c r="BW1354" s="48"/>
      <c r="BX1354" s="44"/>
      <c r="BY1354" s="44"/>
      <c r="BZ1354" s="33" t="s">
        <v>131</v>
      </c>
      <c r="CA1354" s="5"/>
      <c r="CB1354" s="5"/>
      <c r="CC1354" s="33" t="s">
        <v>177</v>
      </c>
      <c r="CD1354" s="5"/>
      <c r="CE1354" s="5"/>
      <c r="CF1354" s="33" t="s">
        <v>178</v>
      </c>
      <c r="CG1354" s="33" t="s">
        <v>8719</v>
      </c>
      <c r="CH1354" s="5"/>
      <c r="CI1354" s="5"/>
      <c r="CJ1354" s="5"/>
      <c r="CK1354" s="33"/>
      <c r="CL1354" s="49">
        <v>45000.0</v>
      </c>
      <c r="CM1354" s="33" t="s">
        <v>180</v>
      </c>
      <c r="CN1354" s="5"/>
      <c r="CO1354" s="33">
        <v>2.0</v>
      </c>
      <c r="CP1354" s="33" t="s">
        <v>181</v>
      </c>
      <c r="CQ1354" s="50" t="str">
        <f t="shared" si="7"/>
        <v>17/10/1958</v>
      </c>
      <c r="CR1354" s="33" t="s">
        <v>182</v>
      </c>
      <c r="CS1354" s="33">
        <v>5.0</v>
      </c>
      <c r="CT1354" s="33">
        <v>5.0</v>
      </c>
      <c r="CU1354" s="33">
        <v>28.0</v>
      </c>
      <c r="CV1354" s="33">
        <v>352.0</v>
      </c>
      <c r="CW1354" s="33">
        <v>5.02002E8</v>
      </c>
      <c r="CX1354" s="33">
        <v>5.0200200029E10</v>
      </c>
      <c r="CY1354" s="33">
        <v>-100.0231881</v>
      </c>
      <c r="CZ1354" s="33">
        <v>20.7066035</v>
      </c>
      <c r="DA1354" s="33">
        <v>4.4219266E9</v>
      </c>
      <c r="DB1354" s="33">
        <v>1.0</v>
      </c>
      <c r="DC1354" s="33" t="s">
        <v>8456</v>
      </c>
      <c r="DD1354" s="33">
        <v>2023.0</v>
      </c>
      <c r="DE1354" s="33" t="s">
        <v>184</v>
      </c>
      <c r="DF1354" s="33"/>
      <c r="DG1354" s="33" t="s">
        <v>185</v>
      </c>
      <c r="DH1354" s="33" t="s">
        <v>186</v>
      </c>
      <c r="DI1354" s="5"/>
      <c r="DJ1354" s="5"/>
    </row>
    <row r="1355">
      <c r="A1355" s="33" t="s">
        <v>8720</v>
      </c>
      <c r="B1355" s="34">
        <v>44952.0</v>
      </c>
      <c r="C1355" s="35" t="s">
        <v>137</v>
      </c>
      <c r="D1355" s="35" t="s">
        <v>139</v>
      </c>
      <c r="E1355" s="35" t="s">
        <v>142</v>
      </c>
      <c r="F1355" s="36" t="s">
        <v>144</v>
      </c>
      <c r="G1355" s="33" t="s">
        <v>8721</v>
      </c>
      <c r="H1355" s="33" t="s">
        <v>8722</v>
      </c>
      <c r="I1355" s="33" t="s">
        <v>1456</v>
      </c>
      <c r="J1355" s="33" t="s">
        <v>8448</v>
      </c>
      <c r="K1355" s="35" t="s">
        <v>421</v>
      </c>
      <c r="L1355" s="33" t="s">
        <v>8697</v>
      </c>
      <c r="M1355" s="33" t="s">
        <v>8450</v>
      </c>
      <c r="N1355" s="33" t="s">
        <v>8451</v>
      </c>
      <c r="O1355" s="5"/>
      <c r="P1355" s="35" t="s">
        <v>233</v>
      </c>
      <c r="Q1355" s="35" t="s">
        <v>8451</v>
      </c>
      <c r="R1355" s="33">
        <v>76280.0</v>
      </c>
      <c r="S1355" s="37"/>
      <c r="T1355" s="33"/>
      <c r="U1355" s="33">
        <v>5.85</v>
      </c>
      <c r="V1355" s="33" t="s">
        <v>154</v>
      </c>
      <c r="W1355" s="33"/>
      <c r="X1355" s="33"/>
      <c r="Y1355" s="5"/>
      <c r="Z1355" s="5"/>
      <c r="AA1355" s="33">
        <v>1.0</v>
      </c>
      <c r="AB1355" s="33">
        <v>1.0</v>
      </c>
      <c r="AC1355" s="33"/>
      <c r="AD1355" s="5"/>
      <c r="AE1355" s="5"/>
      <c r="AF1355" s="5"/>
      <c r="AG1355" s="16"/>
      <c r="AH1355" s="38">
        <f t="shared" si="1"/>
        <v>1</v>
      </c>
      <c r="AI1355" s="39" t="str">
        <f t="shared" si="2"/>
        <v/>
      </c>
      <c r="AJ1355" s="37" t="str">
        <f t="shared" si="3"/>
        <v/>
      </c>
      <c r="AK1355" s="41" t="str">
        <f t="shared" si="4"/>
        <v/>
      </c>
      <c r="AL1355" s="35" t="s">
        <v>233</v>
      </c>
      <c r="AM1355" s="33" t="s">
        <v>8451</v>
      </c>
      <c r="AN1355" s="33" t="s">
        <v>8452</v>
      </c>
      <c r="AO1355" s="41"/>
      <c r="AP1355" s="33" t="s">
        <v>169</v>
      </c>
      <c r="AQ1355" s="33" t="s">
        <v>170</v>
      </c>
      <c r="AR1355" s="33">
        <v>300.0</v>
      </c>
      <c r="AS1355" s="42"/>
      <c r="AT1355" s="42"/>
      <c r="AU1355" s="42"/>
      <c r="AV1355" s="42"/>
      <c r="AW1355" s="42"/>
      <c r="AX1355" s="5"/>
      <c r="AY1355" s="33"/>
      <c r="AZ1355" s="33" t="s">
        <v>8723</v>
      </c>
      <c r="BA1355" s="5"/>
      <c r="BB1355" s="5"/>
      <c r="BC1355" s="5" t="s">
        <v>8724</v>
      </c>
      <c r="BD1355" s="33" t="s">
        <v>173</v>
      </c>
      <c r="BE1355" s="41"/>
      <c r="BF1355" s="35"/>
      <c r="BG1355" s="33" t="s">
        <v>169</v>
      </c>
      <c r="BH1355" s="5"/>
      <c r="BI1355" s="33">
        <v>300.0</v>
      </c>
      <c r="BJ1355" s="33" t="s">
        <v>170</v>
      </c>
      <c r="BK1355" s="5"/>
      <c r="BL1355" s="5">
        <f t="shared" si="5"/>
        <v>3994.5</v>
      </c>
      <c r="BM1355" s="5"/>
      <c r="BN1355" s="5"/>
      <c r="BO1355" s="42">
        <f t="shared" si="6"/>
        <v>3994.5</v>
      </c>
      <c r="BP1355" s="44"/>
      <c r="BQ1355" s="45"/>
      <c r="BR1355" s="47"/>
      <c r="BS1355" s="45"/>
      <c r="BT1355" s="37"/>
      <c r="BU1355" s="5"/>
      <c r="BV1355" s="38"/>
      <c r="BW1355" s="48"/>
      <c r="BX1355" s="44"/>
      <c r="BY1355" s="44"/>
      <c r="BZ1355" s="33" t="s">
        <v>131</v>
      </c>
      <c r="CA1355" s="5"/>
      <c r="CB1355" s="5"/>
      <c r="CC1355" s="33" t="s">
        <v>177</v>
      </c>
      <c r="CD1355" s="5"/>
      <c r="CE1355" s="5"/>
      <c r="CF1355" s="33" t="s">
        <v>178</v>
      </c>
      <c r="CG1355" s="33" t="s">
        <v>8725</v>
      </c>
      <c r="CH1355" s="5"/>
      <c r="CI1355" s="5"/>
      <c r="CJ1355" s="5"/>
      <c r="CK1355" s="33"/>
      <c r="CL1355" s="49">
        <v>45000.0</v>
      </c>
      <c r="CM1355" s="33" t="s">
        <v>180</v>
      </c>
      <c r="CN1355" s="5"/>
      <c r="CO1355" s="33">
        <v>2.0</v>
      </c>
      <c r="CP1355" s="33" t="s">
        <v>181</v>
      </c>
      <c r="CQ1355" s="50" t="str">
        <f t="shared" si="7"/>
        <v>04/10/1940</v>
      </c>
      <c r="CR1355" s="33" t="s">
        <v>243</v>
      </c>
      <c r="CS1355" s="33">
        <v>5.0</v>
      </c>
      <c r="CT1355" s="33">
        <v>5.0</v>
      </c>
      <c r="CU1355" s="33">
        <v>28.0</v>
      </c>
      <c r="CV1355" s="33">
        <v>352.0</v>
      </c>
      <c r="CW1355" s="33">
        <v>5.02002E8</v>
      </c>
      <c r="CX1355" s="33">
        <v>5.0200200027E10</v>
      </c>
      <c r="CY1355" s="33">
        <v>-100.02301</v>
      </c>
      <c r="CZ1355" s="33">
        <v>20.708333</v>
      </c>
      <c r="DA1355" s="33">
        <v>4.4219266E9</v>
      </c>
      <c r="DB1355" s="33">
        <v>1.0</v>
      </c>
      <c r="DC1355" s="33" t="s">
        <v>8456</v>
      </c>
      <c r="DD1355" s="33">
        <v>2023.0</v>
      </c>
      <c r="DE1355" s="33" t="s">
        <v>184</v>
      </c>
      <c r="DF1355" s="33"/>
      <c r="DG1355" s="33" t="s">
        <v>185</v>
      </c>
      <c r="DH1355" s="33" t="s">
        <v>186</v>
      </c>
      <c r="DI1355" s="5"/>
      <c r="DJ1355" s="5"/>
    </row>
    <row r="1356">
      <c r="A1356" s="33" t="s">
        <v>8726</v>
      </c>
      <c r="B1356" s="34">
        <v>44952.0</v>
      </c>
      <c r="C1356" s="35" t="s">
        <v>137</v>
      </c>
      <c r="D1356" s="35" t="s">
        <v>139</v>
      </c>
      <c r="E1356" s="35" t="s">
        <v>142</v>
      </c>
      <c r="F1356" s="36" t="s">
        <v>144</v>
      </c>
      <c r="G1356" s="33" t="s">
        <v>8727</v>
      </c>
      <c r="H1356" s="33" t="s">
        <v>8728</v>
      </c>
      <c r="I1356" s="33" t="s">
        <v>1456</v>
      </c>
      <c r="J1356" s="33" t="s">
        <v>8448</v>
      </c>
      <c r="K1356" s="35" t="s">
        <v>421</v>
      </c>
      <c r="L1356" s="33" t="s">
        <v>8512</v>
      </c>
      <c r="M1356" s="33" t="s">
        <v>8450</v>
      </c>
      <c r="N1356" s="33" t="s">
        <v>8451</v>
      </c>
      <c r="O1356" s="5"/>
      <c r="P1356" s="35" t="s">
        <v>233</v>
      </c>
      <c r="Q1356" s="35" t="s">
        <v>8451</v>
      </c>
      <c r="R1356" s="33">
        <v>76280.0</v>
      </c>
      <c r="S1356" s="37"/>
      <c r="T1356" s="33"/>
      <c r="U1356" s="33">
        <v>5.34</v>
      </c>
      <c r="V1356" s="33" t="s">
        <v>154</v>
      </c>
      <c r="W1356" s="33"/>
      <c r="X1356" s="33"/>
      <c r="Y1356" s="5"/>
      <c r="Z1356" s="5"/>
      <c r="AA1356" s="33">
        <v>1.0</v>
      </c>
      <c r="AB1356" s="33"/>
      <c r="AC1356" s="33">
        <v>1.0</v>
      </c>
      <c r="AD1356" s="5"/>
      <c r="AE1356" s="5"/>
      <c r="AF1356" s="5"/>
      <c r="AG1356" s="16"/>
      <c r="AH1356" s="38" t="str">
        <f t="shared" si="1"/>
        <v/>
      </c>
      <c r="AI1356" s="39">
        <f t="shared" si="2"/>
        <v>1</v>
      </c>
      <c r="AJ1356" s="37" t="str">
        <f t="shared" si="3"/>
        <v/>
      </c>
      <c r="AK1356" s="41" t="str">
        <f t="shared" si="4"/>
        <v/>
      </c>
      <c r="AL1356" s="35" t="s">
        <v>233</v>
      </c>
      <c r="AM1356" s="33" t="s">
        <v>8451</v>
      </c>
      <c r="AN1356" s="33" t="s">
        <v>8452</v>
      </c>
      <c r="AO1356" s="41"/>
      <c r="AP1356" s="33" t="s">
        <v>169</v>
      </c>
      <c r="AQ1356" s="33" t="s">
        <v>170</v>
      </c>
      <c r="AR1356" s="33">
        <v>300.0</v>
      </c>
      <c r="AS1356" s="42"/>
      <c r="AT1356" s="42"/>
      <c r="AU1356" s="42"/>
      <c r="AV1356" s="42"/>
      <c r="AW1356" s="42"/>
      <c r="AX1356" s="5"/>
      <c r="AY1356" s="33"/>
      <c r="AZ1356" s="33" t="s">
        <v>8729</v>
      </c>
      <c r="BA1356" s="5"/>
      <c r="BB1356" s="5"/>
      <c r="BC1356" s="5" t="s">
        <v>8730</v>
      </c>
      <c r="BD1356" s="33" t="s">
        <v>173</v>
      </c>
      <c r="BE1356" s="41"/>
      <c r="BF1356" s="35"/>
      <c r="BG1356" s="33" t="s">
        <v>169</v>
      </c>
      <c r="BH1356" s="5"/>
      <c r="BI1356" s="33">
        <v>300.0</v>
      </c>
      <c r="BJ1356" s="33" t="s">
        <v>170</v>
      </c>
      <c r="BK1356" s="5"/>
      <c r="BL1356" s="5">
        <f t="shared" si="5"/>
        <v>3994.5</v>
      </c>
      <c r="BM1356" s="5"/>
      <c r="BN1356" s="5"/>
      <c r="BO1356" s="42">
        <f t="shared" si="6"/>
        <v>3994.5</v>
      </c>
      <c r="BP1356" s="44"/>
      <c r="BQ1356" s="45"/>
      <c r="BR1356" s="47"/>
      <c r="BS1356" s="45"/>
      <c r="BT1356" s="37"/>
      <c r="BU1356" s="5"/>
      <c r="BV1356" s="38"/>
      <c r="BW1356" s="48"/>
      <c r="BX1356" s="44"/>
      <c r="BY1356" s="44"/>
      <c r="BZ1356" s="33" t="s">
        <v>131</v>
      </c>
      <c r="CA1356" s="5"/>
      <c r="CB1356" s="5"/>
      <c r="CC1356" s="33" t="s">
        <v>177</v>
      </c>
      <c r="CD1356" s="5"/>
      <c r="CE1356" s="5"/>
      <c r="CF1356" s="33" t="s">
        <v>178</v>
      </c>
      <c r="CG1356" s="33" t="s">
        <v>8731</v>
      </c>
      <c r="CH1356" s="5"/>
      <c r="CI1356" s="5"/>
      <c r="CJ1356" s="5"/>
      <c r="CK1356" s="33"/>
      <c r="CL1356" s="49">
        <v>45000.0</v>
      </c>
      <c r="CM1356" s="33" t="s">
        <v>180</v>
      </c>
      <c r="CN1356" s="5"/>
      <c r="CO1356" s="33">
        <v>2.0</v>
      </c>
      <c r="CP1356" s="33" t="s">
        <v>181</v>
      </c>
      <c r="CQ1356" s="50" t="str">
        <f t="shared" si="7"/>
        <v>08/08/1955</v>
      </c>
      <c r="CR1356" s="33" t="s">
        <v>182</v>
      </c>
      <c r="CS1356" s="33">
        <v>5.0</v>
      </c>
      <c r="CT1356" s="33">
        <v>3.0</v>
      </c>
      <c r="CU1356" s="33">
        <v>28.0</v>
      </c>
      <c r="CV1356" s="33">
        <v>352.0</v>
      </c>
      <c r="CW1356" s="33">
        <v>5.02002E8</v>
      </c>
      <c r="CX1356" s="33">
        <v>5.0200200021E10</v>
      </c>
      <c r="CY1356" s="33">
        <v>-100.021334</v>
      </c>
      <c r="CZ1356" s="33">
        <v>20.706615</v>
      </c>
      <c r="DA1356" s="33">
        <v>4.4219266E9</v>
      </c>
      <c r="DB1356" s="33">
        <v>1.0</v>
      </c>
      <c r="DC1356" s="33" t="s">
        <v>8456</v>
      </c>
      <c r="DD1356" s="33">
        <v>2023.0</v>
      </c>
      <c r="DE1356" s="33" t="s">
        <v>184</v>
      </c>
      <c r="DF1356" s="33"/>
      <c r="DG1356" s="33" t="s">
        <v>185</v>
      </c>
      <c r="DH1356" s="33" t="s">
        <v>186</v>
      </c>
      <c r="DI1356" s="5"/>
      <c r="DJ1356" s="5"/>
    </row>
    <row r="1357">
      <c r="A1357" s="33" t="s">
        <v>8732</v>
      </c>
      <c r="B1357" s="34">
        <v>44952.0</v>
      </c>
      <c r="C1357" s="35" t="s">
        <v>137</v>
      </c>
      <c r="D1357" s="35" t="s">
        <v>139</v>
      </c>
      <c r="E1357" s="35" t="s">
        <v>142</v>
      </c>
      <c r="F1357" s="36" t="s">
        <v>144</v>
      </c>
      <c r="G1357" s="33" t="s">
        <v>8733</v>
      </c>
      <c r="H1357" s="33" t="s">
        <v>8734</v>
      </c>
      <c r="I1357" s="33" t="s">
        <v>1456</v>
      </c>
      <c r="J1357" s="33" t="s">
        <v>3169</v>
      </c>
      <c r="K1357" s="35" t="s">
        <v>421</v>
      </c>
      <c r="L1357" s="33" t="s">
        <v>8690</v>
      </c>
      <c r="M1357" s="33" t="s">
        <v>8450</v>
      </c>
      <c r="N1357" s="33" t="s">
        <v>8451</v>
      </c>
      <c r="O1357" s="5"/>
      <c r="P1357" s="35" t="s">
        <v>233</v>
      </c>
      <c r="Q1357" s="35" t="s">
        <v>8451</v>
      </c>
      <c r="R1357" s="33">
        <v>76281.0</v>
      </c>
      <c r="S1357" s="37"/>
      <c r="T1357" s="33"/>
      <c r="U1357" s="33">
        <v>8.48</v>
      </c>
      <c r="V1357" s="33" t="s">
        <v>154</v>
      </c>
      <c r="W1357" s="33"/>
      <c r="X1357" s="33"/>
      <c r="Y1357" s="5"/>
      <c r="Z1357" s="5"/>
      <c r="AA1357" s="33">
        <v>1.0</v>
      </c>
      <c r="AB1357" s="33">
        <v>1.0</v>
      </c>
      <c r="AC1357" s="33"/>
      <c r="AD1357" s="5"/>
      <c r="AE1357" s="5"/>
      <c r="AF1357" s="5"/>
      <c r="AG1357" s="16"/>
      <c r="AH1357" s="38">
        <f t="shared" si="1"/>
        <v>1</v>
      </c>
      <c r="AI1357" s="39" t="str">
        <f t="shared" si="2"/>
        <v/>
      </c>
      <c r="AJ1357" s="37" t="str">
        <f t="shared" si="3"/>
        <v/>
      </c>
      <c r="AK1357" s="41" t="str">
        <f t="shared" si="4"/>
        <v/>
      </c>
      <c r="AL1357" s="35" t="s">
        <v>233</v>
      </c>
      <c r="AM1357" s="33" t="s">
        <v>8451</v>
      </c>
      <c r="AN1357" s="33" t="s">
        <v>8452</v>
      </c>
      <c r="AO1357" s="41"/>
      <c r="AP1357" s="33" t="s">
        <v>169</v>
      </c>
      <c r="AQ1357" s="33" t="s">
        <v>170</v>
      </c>
      <c r="AR1357" s="33">
        <v>300.0</v>
      </c>
      <c r="AS1357" s="42"/>
      <c r="AT1357" s="42"/>
      <c r="AU1357" s="42"/>
      <c r="AV1357" s="42"/>
      <c r="AW1357" s="42"/>
      <c r="AX1357" s="5"/>
      <c r="AY1357" s="33"/>
      <c r="AZ1357" s="33" t="s">
        <v>8735</v>
      </c>
      <c r="BA1357" s="5"/>
      <c r="BB1357" s="5"/>
      <c r="BC1357" s="5" t="s">
        <v>8736</v>
      </c>
      <c r="BD1357" s="33" t="s">
        <v>173</v>
      </c>
      <c r="BE1357" s="41"/>
      <c r="BF1357" s="35"/>
      <c r="BG1357" s="33" t="s">
        <v>169</v>
      </c>
      <c r="BH1357" s="5"/>
      <c r="BI1357" s="33">
        <v>300.0</v>
      </c>
      <c r="BJ1357" s="33" t="s">
        <v>170</v>
      </c>
      <c r="BK1357" s="5"/>
      <c r="BL1357" s="5">
        <f t="shared" si="5"/>
        <v>3994.5</v>
      </c>
      <c r="BM1357" s="5"/>
      <c r="BN1357" s="5"/>
      <c r="BO1357" s="42">
        <f t="shared" si="6"/>
        <v>3994.5</v>
      </c>
      <c r="BP1357" s="44"/>
      <c r="BQ1357" s="45"/>
      <c r="BR1357" s="47"/>
      <c r="BS1357" s="45"/>
      <c r="BT1357" s="37"/>
      <c r="BU1357" s="5"/>
      <c r="BV1357" s="38"/>
      <c r="BW1357" s="48"/>
      <c r="BX1357" s="44"/>
      <c r="BY1357" s="44"/>
      <c r="BZ1357" s="33" t="s">
        <v>131</v>
      </c>
      <c r="CA1357" s="5"/>
      <c r="CB1357" s="5"/>
      <c r="CC1357" s="33" t="s">
        <v>177</v>
      </c>
      <c r="CD1357" s="5"/>
      <c r="CE1357" s="5"/>
      <c r="CF1357" s="33" t="s">
        <v>178</v>
      </c>
      <c r="CG1357" s="33" t="s">
        <v>8737</v>
      </c>
      <c r="CH1357" s="5"/>
      <c r="CI1357" s="5"/>
      <c r="CJ1357" s="5"/>
      <c r="CK1357" s="33"/>
      <c r="CL1357" s="49">
        <v>45000.0</v>
      </c>
      <c r="CM1357" s="33" t="s">
        <v>180</v>
      </c>
      <c r="CN1357" s="5"/>
      <c r="CO1357" s="33">
        <v>2.0</v>
      </c>
      <c r="CP1357" s="33" t="s">
        <v>181</v>
      </c>
      <c r="CQ1357" s="50" t="str">
        <f t="shared" si="7"/>
        <v>20/04/1959</v>
      </c>
      <c r="CR1357" s="33" t="s">
        <v>243</v>
      </c>
      <c r="CS1357" s="33">
        <v>5.0</v>
      </c>
      <c r="CT1357" s="33">
        <v>5.0</v>
      </c>
      <c r="CU1357" s="33">
        <v>28.0</v>
      </c>
      <c r="CV1357" s="33">
        <v>352.0</v>
      </c>
      <c r="CW1357" s="33">
        <v>5.02002E8</v>
      </c>
      <c r="CX1357" s="33">
        <v>5.0200200004E10</v>
      </c>
      <c r="CY1357" s="33">
        <v>-100.018993</v>
      </c>
      <c r="CZ1357" s="33">
        <v>20.704107</v>
      </c>
      <c r="DA1357" s="33">
        <v>4.4219266E9</v>
      </c>
      <c r="DB1357" s="33">
        <v>1.0</v>
      </c>
      <c r="DC1357" s="33" t="s">
        <v>8456</v>
      </c>
      <c r="DD1357" s="33">
        <v>2023.0</v>
      </c>
      <c r="DE1357" s="33" t="s">
        <v>184</v>
      </c>
      <c r="DF1357" s="33"/>
      <c r="DG1357" s="33" t="s">
        <v>185</v>
      </c>
      <c r="DH1357" s="33" t="s">
        <v>186</v>
      </c>
      <c r="DI1357" s="5"/>
      <c r="DJ1357" s="5"/>
    </row>
    <row r="1358">
      <c r="A1358" s="33" t="s">
        <v>8738</v>
      </c>
      <c r="B1358" s="34">
        <v>44952.0</v>
      </c>
      <c r="C1358" s="35" t="s">
        <v>137</v>
      </c>
      <c r="D1358" s="35" t="s">
        <v>139</v>
      </c>
      <c r="E1358" s="35" t="s">
        <v>142</v>
      </c>
      <c r="F1358" s="36" t="s">
        <v>144</v>
      </c>
      <c r="G1358" s="33" t="s">
        <v>8739</v>
      </c>
      <c r="H1358" s="33" t="s">
        <v>8740</v>
      </c>
      <c r="I1358" s="33" t="s">
        <v>359</v>
      </c>
      <c r="J1358" s="33" t="s">
        <v>358</v>
      </c>
      <c r="K1358" s="35" t="s">
        <v>421</v>
      </c>
      <c r="L1358" s="33" t="s">
        <v>1156</v>
      </c>
      <c r="M1358" s="33" t="s">
        <v>8450</v>
      </c>
      <c r="N1358" s="33" t="s">
        <v>8451</v>
      </c>
      <c r="O1358" s="5"/>
      <c r="P1358" s="35" t="s">
        <v>233</v>
      </c>
      <c r="Q1358" s="35" t="s">
        <v>8451</v>
      </c>
      <c r="R1358" s="33">
        <v>76280.0</v>
      </c>
      <c r="S1358" s="37"/>
      <c r="T1358" s="33"/>
      <c r="U1358" s="33">
        <v>9.95</v>
      </c>
      <c r="V1358" s="33" t="s">
        <v>154</v>
      </c>
      <c r="W1358" s="33"/>
      <c r="X1358" s="33"/>
      <c r="Y1358" s="5"/>
      <c r="Z1358" s="5"/>
      <c r="AA1358" s="33">
        <v>1.0</v>
      </c>
      <c r="AB1358" s="33">
        <v>1.0</v>
      </c>
      <c r="AC1358" s="33"/>
      <c r="AD1358" s="5"/>
      <c r="AE1358" s="5"/>
      <c r="AF1358" s="5"/>
      <c r="AG1358" s="16"/>
      <c r="AH1358" s="38">
        <f t="shared" si="1"/>
        <v>1</v>
      </c>
      <c r="AI1358" s="39" t="str">
        <f t="shared" si="2"/>
        <v/>
      </c>
      <c r="AJ1358" s="37" t="str">
        <f t="shared" si="3"/>
        <v/>
      </c>
      <c r="AK1358" s="41" t="str">
        <f t="shared" si="4"/>
        <v/>
      </c>
      <c r="AL1358" s="35" t="s">
        <v>233</v>
      </c>
      <c r="AM1358" s="33" t="s">
        <v>8451</v>
      </c>
      <c r="AN1358" s="33" t="s">
        <v>8452</v>
      </c>
      <c r="AO1358" s="41"/>
      <c r="AP1358" s="33" t="s">
        <v>169</v>
      </c>
      <c r="AQ1358" s="33" t="s">
        <v>170</v>
      </c>
      <c r="AR1358" s="33">
        <v>300.0</v>
      </c>
      <c r="AS1358" s="42"/>
      <c r="AT1358" s="42"/>
      <c r="AU1358" s="42"/>
      <c r="AV1358" s="42"/>
      <c r="AW1358" s="42"/>
      <c r="AX1358" s="5"/>
      <c r="AY1358" s="33"/>
      <c r="AZ1358" s="33" t="s">
        <v>8741</v>
      </c>
      <c r="BA1358" s="5"/>
      <c r="BB1358" s="5"/>
      <c r="BC1358" s="5" t="s">
        <v>8742</v>
      </c>
      <c r="BD1358" s="33" t="s">
        <v>173</v>
      </c>
      <c r="BE1358" s="41"/>
      <c r="BF1358" s="35"/>
      <c r="BG1358" s="33" t="s">
        <v>169</v>
      </c>
      <c r="BH1358" s="5"/>
      <c r="BI1358" s="33">
        <v>300.0</v>
      </c>
      <c r="BJ1358" s="33" t="s">
        <v>170</v>
      </c>
      <c r="BK1358" s="5"/>
      <c r="BL1358" s="5">
        <f t="shared" si="5"/>
        <v>3994.5</v>
      </c>
      <c r="BM1358" s="5"/>
      <c r="BN1358" s="5"/>
      <c r="BO1358" s="42">
        <f t="shared" si="6"/>
        <v>3994.5</v>
      </c>
      <c r="BP1358" s="44"/>
      <c r="BQ1358" s="45"/>
      <c r="BR1358" s="47"/>
      <c r="BS1358" s="45"/>
      <c r="BT1358" s="37"/>
      <c r="BU1358" s="5"/>
      <c r="BV1358" s="38"/>
      <c r="BW1358" s="48"/>
      <c r="BX1358" s="44"/>
      <c r="BY1358" s="44"/>
      <c r="BZ1358" s="33" t="s">
        <v>131</v>
      </c>
      <c r="CA1358" s="5"/>
      <c r="CB1358" s="5"/>
      <c r="CC1358" s="33" t="s">
        <v>177</v>
      </c>
      <c r="CD1358" s="5"/>
      <c r="CE1358" s="5"/>
      <c r="CF1358" s="33" t="s">
        <v>178</v>
      </c>
      <c r="CG1358" s="33" t="s">
        <v>8743</v>
      </c>
      <c r="CH1358" s="5"/>
      <c r="CI1358" s="5"/>
      <c r="CJ1358" s="5"/>
      <c r="CK1358" s="33"/>
      <c r="CL1358" s="49">
        <v>45000.0</v>
      </c>
      <c r="CM1358" s="33" t="s">
        <v>180</v>
      </c>
      <c r="CN1358" s="5"/>
      <c r="CO1358" s="33">
        <v>2.0</v>
      </c>
      <c r="CP1358" s="33" t="s">
        <v>181</v>
      </c>
      <c r="CQ1358" s="50" t="str">
        <f t="shared" si="7"/>
        <v>16/05/1936</v>
      </c>
      <c r="CR1358" s="33" t="s">
        <v>243</v>
      </c>
      <c r="CS1358" s="33">
        <v>5.0</v>
      </c>
      <c r="CT1358" s="33">
        <v>5.0</v>
      </c>
      <c r="CU1358" s="33">
        <v>28.0</v>
      </c>
      <c r="CV1358" s="33">
        <v>352.0</v>
      </c>
      <c r="CW1358" s="33">
        <v>5.02002E8</v>
      </c>
      <c r="CX1358" s="33">
        <v>5.0200200007E10</v>
      </c>
      <c r="CY1358" s="33">
        <v>-100.018441</v>
      </c>
      <c r="CZ1358" s="33">
        <v>20.702716</v>
      </c>
      <c r="DA1358" s="33">
        <v>4.4219266E9</v>
      </c>
      <c r="DB1358" s="33">
        <v>1.0</v>
      </c>
      <c r="DC1358" s="33" t="s">
        <v>8456</v>
      </c>
      <c r="DD1358" s="33">
        <v>2023.0</v>
      </c>
      <c r="DE1358" s="33" t="s">
        <v>184</v>
      </c>
      <c r="DF1358" s="33"/>
      <c r="DG1358" s="33" t="s">
        <v>185</v>
      </c>
      <c r="DH1358" s="33" t="s">
        <v>186</v>
      </c>
      <c r="DI1358" s="5"/>
      <c r="DJ1358" s="5"/>
    </row>
    <row r="1359">
      <c r="A1359" s="33" t="s">
        <v>8744</v>
      </c>
      <c r="B1359" s="34">
        <v>44952.0</v>
      </c>
      <c r="C1359" s="35" t="s">
        <v>137</v>
      </c>
      <c r="D1359" s="35" t="s">
        <v>139</v>
      </c>
      <c r="E1359" s="35" t="s">
        <v>142</v>
      </c>
      <c r="F1359" s="36" t="s">
        <v>144</v>
      </c>
      <c r="G1359" s="33" t="s">
        <v>8745</v>
      </c>
      <c r="H1359" s="33" t="s">
        <v>8746</v>
      </c>
      <c r="I1359" s="33" t="s">
        <v>8526</v>
      </c>
      <c r="J1359" s="33" t="s">
        <v>538</v>
      </c>
      <c r="K1359" s="35" t="s">
        <v>421</v>
      </c>
      <c r="L1359" s="33" t="s">
        <v>8499</v>
      </c>
      <c r="M1359" s="33" t="s">
        <v>8450</v>
      </c>
      <c r="N1359" s="33" t="s">
        <v>8451</v>
      </c>
      <c r="O1359" s="5"/>
      <c r="P1359" s="35" t="s">
        <v>233</v>
      </c>
      <c r="Q1359" s="35" t="s">
        <v>8451</v>
      </c>
      <c r="R1359" s="33">
        <v>76280.0</v>
      </c>
      <c r="S1359" s="37"/>
      <c r="T1359" s="33"/>
      <c r="U1359" s="33">
        <v>7.8</v>
      </c>
      <c r="V1359" s="33" t="s">
        <v>154</v>
      </c>
      <c r="W1359" s="33"/>
      <c r="X1359" s="33"/>
      <c r="Y1359" s="5"/>
      <c r="Z1359" s="5"/>
      <c r="AA1359" s="33">
        <v>1.0</v>
      </c>
      <c r="AB1359" s="33"/>
      <c r="AC1359" s="33">
        <v>1.0</v>
      </c>
      <c r="AD1359" s="5"/>
      <c r="AE1359" s="5"/>
      <c r="AF1359" s="5"/>
      <c r="AG1359" s="16"/>
      <c r="AH1359" s="38" t="str">
        <f t="shared" si="1"/>
        <v/>
      </c>
      <c r="AI1359" s="39">
        <f t="shared" si="2"/>
        <v>1</v>
      </c>
      <c r="AJ1359" s="37" t="str">
        <f t="shared" si="3"/>
        <v/>
      </c>
      <c r="AK1359" s="41" t="str">
        <f t="shared" si="4"/>
        <v/>
      </c>
      <c r="AL1359" s="35" t="s">
        <v>233</v>
      </c>
      <c r="AM1359" s="33" t="s">
        <v>8451</v>
      </c>
      <c r="AN1359" s="33" t="s">
        <v>8452</v>
      </c>
      <c r="AO1359" s="41"/>
      <c r="AP1359" s="33" t="s">
        <v>169</v>
      </c>
      <c r="AQ1359" s="33" t="s">
        <v>170</v>
      </c>
      <c r="AR1359" s="33">
        <v>300.0</v>
      </c>
      <c r="AS1359" s="42"/>
      <c r="AT1359" s="42"/>
      <c r="AU1359" s="42"/>
      <c r="AV1359" s="42"/>
      <c r="AW1359" s="42"/>
      <c r="AX1359" s="5"/>
      <c r="AY1359" s="33"/>
      <c r="AZ1359" s="33" t="s">
        <v>8747</v>
      </c>
      <c r="BA1359" s="5"/>
      <c r="BB1359" s="5"/>
      <c r="BC1359" s="5" t="s">
        <v>8748</v>
      </c>
      <c r="BD1359" s="33" t="s">
        <v>173</v>
      </c>
      <c r="BE1359" s="41"/>
      <c r="BF1359" s="35"/>
      <c r="BG1359" s="33" t="s">
        <v>169</v>
      </c>
      <c r="BH1359" s="5"/>
      <c r="BI1359" s="33">
        <v>300.0</v>
      </c>
      <c r="BJ1359" s="33" t="s">
        <v>170</v>
      </c>
      <c r="BK1359" s="5"/>
      <c r="BL1359" s="5">
        <f t="shared" si="5"/>
        <v>3994.5</v>
      </c>
      <c r="BM1359" s="5"/>
      <c r="BN1359" s="5"/>
      <c r="BO1359" s="42">
        <f t="shared" si="6"/>
        <v>3994.5</v>
      </c>
      <c r="BP1359" s="44"/>
      <c r="BQ1359" s="45"/>
      <c r="BR1359" s="47"/>
      <c r="BS1359" s="45"/>
      <c r="BT1359" s="37"/>
      <c r="BU1359" s="5"/>
      <c r="BV1359" s="38"/>
      <c r="BW1359" s="48"/>
      <c r="BX1359" s="44"/>
      <c r="BY1359" s="44"/>
      <c r="BZ1359" s="33" t="s">
        <v>131</v>
      </c>
      <c r="CA1359" s="5"/>
      <c r="CB1359" s="5"/>
      <c r="CC1359" s="33" t="s">
        <v>177</v>
      </c>
      <c r="CD1359" s="5"/>
      <c r="CE1359" s="5"/>
      <c r="CF1359" s="33" t="s">
        <v>178</v>
      </c>
      <c r="CG1359" s="33" t="s">
        <v>8749</v>
      </c>
      <c r="CH1359" s="5"/>
      <c r="CI1359" s="5"/>
      <c r="CJ1359" s="5"/>
      <c r="CK1359" s="33"/>
      <c r="CL1359" s="49">
        <v>45000.0</v>
      </c>
      <c r="CM1359" s="33" t="s">
        <v>180</v>
      </c>
      <c r="CN1359" s="5"/>
      <c r="CO1359" s="33">
        <v>2.0</v>
      </c>
      <c r="CP1359" s="33" t="s">
        <v>181</v>
      </c>
      <c r="CQ1359" s="50" t="str">
        <f t="shared" si="7"/>
        <v>24/04/1956</v>
      </c>
      <c r="CR1359" s="33" t="s">
        <v>182</v>
      </c>
      <c r="CS1359" s="33">
        <v>5.0</v>
      </c>
      <c r="CT1359" s="33">
        <v>5.0</v>
      </c>
      <c r="CU1359" s="33">
        <v>28.0</v>
      </c>
      <c r="CV1359" s="33">
        <v>352.0</v>
      </c>
      <c r="CW1359" s="33">
        <v>5.02002E8</v>
      </c>
      <c r="CX1359" s="33">
        <v>5.0200200029E10</v>
      </c>
      <c r="CY1359" s="33">
        <v>-100.02137</v>
      </c>
      <c r="CZ1359" s="33">
        <v>20.706709</v>
      </c>
      <c r="DA1359" s="33">
        <v>4.4219266E9</v>
      </c>
      <c r="DB1359" s="33">
        <v>1.0</v>
      </c>
      <c r="DC1359" s="33" t="s">
        <v>8456</v>
      </c>
      <c r="DD1359" s="33">
        <v>2023.0</v>
      </c>
      <c r="DE1359" s="33" t="s">
        <v>184</v>
      </c>
      <c r="DF1359" s="33"/>
      <c r="DG1359" s="33" t="s">
        <v>185</v>
      </c>
      <c r="DH1359" s="33" t="s">
        <v>186</v>
      </c>
      <c r="DI1359" s="5"/>
      <c r="DJ1359" s="5"/>
    </row>
    <row r="1360">
      <c r="A1360" s="33" t="s">
        <v>8750</v>
      </c>
      <c r="B1360" s="34">
        <v>44952.0</v>
      </c>
      <c r="C1360" s="35" t="s">
        <v>137</v>
      </c>
      <c r="D1360" s="35" t="s">
        <v>139</v>
      </c>
      <c r="E1360" s="35" t="s">
        <v>142</v>
      </c>
      <c r="F1360" s="36" t="s">
        <v>144</v>
      </c>
      <c r="G1360" s="33" t="s">
        <v>8751</v>
      </c>
      <c r="H1360" s="33" t="s">
        <v>8752</v>
      </c>
      <c r="I1360" s="33" t="s">
        <v>8526</v>
      </c>
      <c r="J1360" s="33" t="s">
        <v>439</v>
      </c>
      <c r="K1360" s="35" t="s">
        <v>421</v>
      </c>
      <c r="L1360" s="33" t="s">
        <v>8185</v>
      </c>
      <c r="M1360" s="33" t="s">
        <v>8450</v>
      </c>
      <c r="N1360" s="33" t="s">
        <v>8451</v>
      </c>
      <c r="O1360" s="5"/>
      <c r="P1360" s="35" t="s">
        <v>233</v>
      </c>
      <c r="Q1360" s="35" t="s">
        <v>8451</v>
      </c>
      <c r="R1360" s="33">
        <v>76280.0</v>
      </c>
      <c r="S1360" s="37"/>
      <c r="T1360" s="33"/>
      <c r="U1360" s="33">
        <v>3.62</v>
      </c>
      <c r="V1360" s="33" t="s">
        <v>154</v>
      </c>
      <c r="W1360" s="33"/>
      <c r="X1360" s="33"/>
      <c r="Y1360" s="5"/>
      <c r="Z1360" s="5"/>
      <c r="AA1360" s="33">
        <v>1.0</v>
      </c>
      <c r="AB1360" s="33">
        <v>1.0</v>
      </c>
      <c r="AC1360" s="33"/>
      <c r="AD1360" s="5"/>
      <c r="AE1360" s="5"/>
      <c r="AF1360" s="5"/>
      <c r="AG1360" s="16"/>
      <c r="AH1360" s="38">
        <f t="shared" si="1"/>
        <v>1</v>
      </c>
      <c r="AI1360" s="39" t="str">
        <f t="shared" si="2"/>
        <v/>
      </c>
      <c r="AJ1360" s="37" t="str">
        <f t="shared" si="3"/>
        <v/>
      </c>
      <c r="AK1360" s="41" t="str">
        <f t="shared" si="4"/>
        <v/>
      </c>
      <c r="AL1360" s="35" t="s">
        <v>233</v>
      </c>
      <c r="AM1360" s="33" t="s">
        <v>8451</v>
      </c>
      <c r="AN1360" s="33" t="s">
        <v>8452</v>
      </c>
      <c r="AO1360" s="41"/>
      <c r="AP1360" s="33" t="s">
        <v>169</v>
      </c>
      <c r="AQ1360" s="33" t="s">
        <v>170</v>
      </c>
      <c r="AR1360" s="33">
        <v>300.0</v>
      </c>
      <c r="AS1360" s="42"/>
      <c r="AT1360" s="42"/>
      <c r="AU1360" s="42"/>
      <c r="AV1360" s="42"/>
      <c r="AW1360" s="42"/>
      <c r="AX1360" s="5"/>
      <c r="AY1360" s="33"/>
      <c r="AZ1360" s="33" t="s">
        <v>8753</v>
      </c>
      <c r="BA1360" s="5"/>
      <c r="BB1360" s="5"/>
      <c r="BC1360" s="5" t="s">
        <v>8754</v>
      </c>
      <c r="BD1360" s="33" t="s">
        <v>173</v>
      </c>
      <c r="BE1360" s="41"/>
      <c r="BF1360" s="35"/>
      <c r="BG1360" s="33" t="s">
        <v>169</v>
      </c>
      <c r="BH1360" s="5"/>
      <c r="BI1360" s="33">
        <v>300.0</v>
      </c>
      <c r="BJ1360" s="33" t="s">
        <v>170</v>
      </c>
      <c r="BK1360" s="5"/>
      <c r="BL1360" s="5">
        <f t="shared" si="5"/>
        <v>3994.5</v>
      </c>
      <c r="BM1360" s="5"/>
      <c r="BN1360" s="5"/>
      <c r="BO1360" s="42">
        <f t="shared" si="6"/>
        <v>3994.5</v>
      </c>
      <c r="BP1360" s="44"/>
      <c r="BQ1360" s="45"/>
      <c r="BR1360" s="47"/>
      <c r="BS1360" s="45"/>
      <c r="BT1360" s="37"/>
      <c r="BU1360" s="5"/>
      <c r="BV1360" s="38"/>
      <c r="BW1360" s="48"/>
      <c r="BX1360" s="44"/>
      <c r="BY1360" s="44"/>
      <c r="BZ1360" s="33" t="s">
        <v>131</v>
      </c>
      <c r="CA1360" s="5"/>
      <c r="CB1360" s="5"/>
      <c r="CC1360" s="33" t="s">
        <v>177</v>
      </c>
      <c r="CD1360" s="5"/>
      <c r="CE1360" s="5"/>
      <c r="CF1360" s="33" t="s">
        <v>178</v>
      </c>
      <c r="CG1360" s="33" t="s">
        <v>8755</v>
      </c>
      <c r="CH1360" s="5"/>
      <c r="CI1360" s="5"/>
      <c r="CJ1360" s="5"/>
      <c r="CK1360" s="33"/>
      <c r="CL1360" s="49">
        <v>45000.0</v>
      </c>
      <c r="CM1360" s="33" t="s">
        <v>180</v>
      </c>
      <c r="CN1360" s="5"/>
      <c r="CO1360" s="33">
        <v>2.0</v>
      </c>
      <c r="CP1360" s="33" t="s">
        <v>181</v>
      </c>
      <c r="CQ1360" s="50" t="str">
        <f t="shared" si="7"/>
        <v>01/12/1946</v>
      </c>
      <c r="CR1360" s="33" t="s">
        <v>243</v>
      </c>
      <c r="CS1360" s="33">
        <v>5.0</v>
      </c>
      <c r="CT1360" s="33">
        <v>5.0</v>
      </c>
      <c r="CU1360" s="33">
        <v>28.0</v>
      </c>
      <c r="CV1360" s="33">
        <v>352.0</v>
      </c>
      <c r="CW1360" s="33">
        <v>5.02002E8</v>
      </c>
      <c r="CX1360" s="33">
        <v>5.0200200012E10</v>
      </c>
      <c r="CY1360" s="33">
        <v>-100.022172</v>
      </c>
      <c r="CZ1360" s="33">
        <v>20.709531</v>
      </c>
      <c r="DA1360" s="33">
        <v>4.4219266E9</v>
      </c>
      <c r="DB1360" s="33">
        <v>1.0</v>
      </c>
      <c r="DC1360" s="33" t="s">
        <v>8456</v>
      </c>
      <c r="DD1360" s="33">
        <v>2023.0</v>
      </c>
      <c r="DE1360" s="33" t="s">
        <v>184</v>
      </c>
      <c r="DF1360" s="33"/>
      <c r="DG1360" s="33" t="s">
        <v>185</v>
      </c>
      <c r="DH1360" s="33" t="s">
        <v>186</v>
      </c>
      <c r="DI1360" s="5"/>
      <c r="DJ1360" s="5"/>
    </row>
    <row r="1361">
      <c r="A1361" s="33" t="s">
        <v>8756</v>
      </c>
      <c r="B1361" s="34">
        <v>44952.0</v>
      </c>
      <c r="C1361" s="35" t="s">
        <v>137</v>
      </c>
      <c r="D1361" s="35" t="s">
        <v>139</v>
      </c>
      <c r="E1361" s="35" t="s">
        <v>142</v>
      </c>
      <c r="F1361" s="36" t="s">
        <v>144</v>
      </c>
      <c r="G1361" s="33" t="s">
        <v>8757</v>
      </c>
      <c r="H1361" s="33" t="s">
        <v>8758</v>
      </c>
      <c r="I1361" s="33" t="s">
        <v>476</v>
      </c>
      <c r="J1361" s="33" t="s">
        <v>203</v>
      </c>
      <c r="K1361" s="35" t="s">
        <v>421</v>
      </c>
      <c r="L1361" s="33" t="s">
        <v>8512</v>
      </c>
      <c r="M1361" s="33" t="s">
        <v>8450</v>
      </c>
      <c r="N1361" s="33" t="s">
        <v>8451</v>
      </c>
      <c r="O1361" s="5"/>
      <c r="P1361" s="35" t="s">
        <v>233</v>
      </c>
      <c r="Q1361" s="35" t="s">
        <v>8451</v>
      </c>
      <c r="R1361" s="33">
        <v>76280.0</v>
      </c>
      <c r="S1361" s="37"/>
      <c r="T1361" s="33"/>
      <c r="U1361" s="33">
        <v>6.62</v>
      </c>
      <c r="V1361" s="33" t="s">
        <v>154</v>
      </c>
      <c r="W1361" s="33"/>
      <c r="X1361" s="33"/>
      <c r="Y1361" s="5"/>
      <c r="Z1361" s="5"/>
      <c r="AA1361" s="33">
        <v>1.0</v>
      </c>
      <c r="AB1361" s="33"/>
      <c r="AC1361" s="33">
        <v>1.0</v>
      </c>
      <c r="AD1361" s="5"/>
      <c r="AE1361" s="5"/>
      <c r="AF1361" s="5"/>
      <c r="AG1361" s="16"/>
      <c r="AH1361" s="38" t="str">
        <f t="shared" si="1"/>
        <v/>
      </c>
      <c r="AI1361" s="39">
        <f t="shared" si="2"/>
        <v>1</v>
      </c>
      <c r="AJ1361" s="37" t="str">
        <f t="shared" si="3"/>
        <v/>
      </c>
      <c r="AK1361" s="41" t="str">
        <f t="shared" si="4"/>
        <v/>
      </c>
      <c r="AL1361" s="35" t="s">
        <v>233</v>
      </c>
      <c r="AM1361" s="33" t="s">
        <v>8451</v>
      </c>
      <c r="AN1361" s="33" t="s">
        <v>8452</v>
      </c>
      <c r="AO1361" s="41"/>
      <c r="AP1361" s="33" t="s">
        <v>169</v>
      </c>
      <c r="AQ1361" s="33" t="s">
        <v>170</v>
      </c>
      <c r="AR1361" s="33">
        <v>300.0</v>
      </c>
      <c r="AS1361" s="42"/>
      <c r="AT1361" s="42"/>
      <c r="AU1361" s="42"/>
      <c r="AV1361" s="42"/>
      <c r="AW1361" s="42"/>
      <c r="AX1361" s="5"/>
      <c r="AY1361" s="33"/>
      <c r="AZ1361" s="33" t="s">
        <v>8759</v>
      </c>
      <c r="BA1361" s="5"/>
      <c r="BB1361" s="5"/>
      <c r="BC1361" s="5" t="s">
        <v>8760</v>
      </c>
      <c r="BD1361" s="33" t="s">
        <v>173</v>
      </c>
      <c r="BE1361" s="41"/>
      <c r="BF1361" s="35"/>
      <c r="BG1361" s="33" t="s">
        <v>169</v>
      </c>
      <c r="BH1361" s="5"/>
      <c r="BI1361" s="33">
        <v>300.0</v>
      </c>
      <c r="BJ1361" s="33" t="s">
        <v>170</v>
      </c>
      <c r="BK1361" s="5"/>
      <c r="BL1361" s="5">
        <f t="shared" si="5"/>
        <v>3994.5</v>
      </c>
      <c r="BM1361" s="5"/>
      <c r="BN1361" s="5"/>
      <c r="BO1361" s="42">
        <f t="shared" si="6"/>
        <v>3994.5</v>
      </c>
      <c r="BP1361" s="44"/>
      <c r="BQ1361" s="45"/>
      <c r="BR1361" s="47"/>
      <c r="BS1361" s="45"/>
      <c r="BT1361" s="37"/>
      <c r="BU1361" s="5"/>
      <c r="BV1361" s="38"/>
      <c r="BW1361" s="48"/>
      <c r="BX1361" s="44"/>
      <c r="BY1361" s="44"/>
      <c r="BZ1361" s="33" t="s">
        <v>131</v>
      </c>
      <c r="CA1361" s="5"/>
      <c r="CB1361" s="5"/>
      <c r="CC1361" s="33" t="s">
        <v>177</v>
      </c>
      <c r="CD1361" s="5"/>
      <c r="CE1361" s="5"/>
      <c r="CF1361" s="33" t="s">
        <v>178</v>
      </c>
      <c r="CG1361" s="33" t="s">
        <v>8761</v>
      </c>
      <c r="CH1361" s="5"/>
      <c r="CI1361" s="5"/>
      <c r="CJ1361" s="5"/>
      <c r="CK1361" s="33"/>
      <c r="CL1361" s="49">
        <v>45000.0</v>
      </c>
      <c r="CM1361" s="33" t="s">
        <v>180</v>
      </c>
      <c r="CN1361" s="5"/>
      <c r="CO1361" s="33">
        <v>2.0</v>
      </c>
      <c r="CP1361" s="33" t="s">
        <v>181</v>
      </c>
      <c r="CQ1361" s="50" t="str">
        <f t="shared" si="7"/>
        <v>17/05/1959</v>
      </c>
      <c r="CR1361" s="33" t="s">
        <v>182</v>
      </c>
      <c r="CS1361" s="33">
        <v>5.0</v>
      </c>
      <c r="CT1361" s="33">
        <v>3.0</v>
      </c>
      <c r="CU1361" s="33">
        <v>28.0</v>
      </c>
      <c r="CV1361" s="33">
        <v>352.0</v>
      </c>
      <c r="CW1361" s="33">
        <v>5.02002E8</v>
      </c>
      <c r="CX1361" s="33">
        <v>5.0200200021E10</v>
      </c>
      <c r="CY1361" s="33">
        <v>-100.021007</v>
      </c>
      <c r="CZ1361" s="33">
        <v>20.705386</v>
      </c>
      <c r="DA1361" s="33">
        <v>4.411550208E9</v>
      </c>
      <c r="DB1361" s="33">
        <v>2.0</v>
      </c>
      <c r="DC1361" s="33" t="s">
        <v>8456</v>
      </c>
      <c r="DD1361" s="33">
        <v>2023.0</v>
      </c>
      <c r="DE1361" s="33" t="s">
        <v>184</v>
      </c>
      <c r="DF1361" s="33"/>
      <c r="DG1361" s="33" t="s">
        <v>185</v>
      </c>
      <c r="DH1361" s="33" t="s">
        <v>186</v>
      </c>
      <c r="DI1361" s="5"/>
      <c r="DJ1361" s="5"/>
    </row>
    <row r="1362">
      <c r="A1362" s="33" t="s">
        <v>8762</v>
      </c>
      <c r="B1362" s="34">
        <v>44952.0</v>
      </c>
      <c r="C1362" s="35" t="s">
        <v>137</v>
      </c>
      <c r="D1362" s="35" t="s">
        <v>139</v>
      </c>
      <c r="E1362" s="35" t="s">
        <v>142</v>
      </c>
      <c r="F1362" s="36" t="s">
        <v>144</v>
      </c>
      <c r="G1362" s="33" t="s">
        <v>8763</v>
      </c>
      <c r="H1362" s="33" t="s">
        <v>1418</v>
      </c>
      <c r="I1362" s="33" t="s">
        <v>213</v>
      </c>
      <c r="J1362" s="33" t="s">
        <v>1641</v>
      </c>
      <c r="K1362" s="35" t="s">
        <v>421</v>
      </c>
      <c r="L1362" s="33" t="s">
        <v>8499</v>
      </c>
      <c r="M1362" s="33" t="s">
        <v>8450</v>
      </c>
      <c r="N1362" s="33" t="s">
        <v>8451</v>
      </c>
      <c r="O1362" s="5"/>
      <c r="P1362" s="35" t="s">
        <v>233</v>
      </c>
      <c r="Q1362" s="35" t="s">
        <v>8451</v>
      </c>
      <c r="R1362" s="33">
        <v>76280.0</v>
      </c>
      <c r="S1362" s="37"/>
      <c r="T1362" s="33"/>
      <c r="U1362" s="33">
        <v>7.1</v>
      </c>
      <c r="V1362" s="33" t="s">
        <v>154</v>
      </c>
      <c r="W1362" s="33"/>
      <c r="X1362" s="33"/>
      <c r="Y1362" s="5"/>
      <c r="Z1362" s="5"/>
      <c r="AA1362" s="33">
        <v>1.0</v>
      </c>
      <c r="AB1362" s="33">
        <v>1.0</v>
      </c>
      <c r="AC1362" s="33"/>
      <c r="AD1362" s="5"/>
      <c r="AE1362" s="5"/>
      <c r="AF1362" s="5"/>
      <c r="AG1362" s="16"/>
      <c r="AH1362" s="38" t="str">
        <f t="shared" si="1"/>
        <v/>
      </c>
      <c r="AI1362" s="39" t="str">
        <f t="shared" si="2"/>
        <v/>
      </c>
      <c r="AJ1362" s="37" t="str">
        <f t="shared" si="3"/>
        <v/>
      </c>
      <c r="AK1362" s="41" t="str">
        <f t="shared" si="4"/>
        <v/>
      </c>
      <c r="AL1362" s="35" t="s">
        <v>233</v>
      </c>
      <c r="AM1362" s="33" t="s">
        <v>8451</v>
      </c>
      <c r="AN1362" s="33" t="s">
        <v>8452</v>
      </c>
      <c r="AO1362" s="41"/>
      <c r="AP1362" s="33" t="s">
        <v>169</v>
      </c>
      <c r="AQ1362" s="33" t="s">
        <v>170</v>
      </c>
      <c r="AR1362" s="33">
        <v>300.0</v>
      </c>
      <c r="AS1362" s="42"/>
      <c r="AT1362" s="42"/>
      <c r="AU1362" s="42"/>
      <c r="AV1362" s="42"/>
      <c r="AW1362" s="42"/>
      <c r="AX1362" s="5"/>
      <c r="AY1362" s="33"/>
      <c r="AZ1362" s="33" t="s">
        <v>8764</v>
      </c>
      <c r="BA1362" s="5"/>
      <c r="BB1362" s="5"/>
      <c r="BC1362" s="5" t="s">
        <v>8765</v>
      </c>
      <c r="BD1362" s="33" t="s">
        <v>173</v>
      </c>
      <c r="BE1362" s="41"/>
      <c r="BF1362" s="35"/>
      <c r="BG1362" s="33" t="s">
        <v>169</v>
      </c>
      <c r="BH1362" s="5"/>
      <c r="BI1362" s="33">
        <v>300.0</v>
      </c>
      <c r="BJ1362" s="33" t="s">
        <v>170</v>
      </c>
      <c r="BK1362" s="5"/>
      <c r="BL1362" s="5">
        <f t="shared" si="5"/>
        <v>3994.5</v>
      </c>
      <c r="BM1362" s="5"/>
      <c r="BN1362" s="5"/>
      <c r="BO1362" s="42">
        <f t="shared" si="6"/>
        <v>3994.5</v>
      </c>
      <c r="BP1362" s="44"/>
      <c r="BQ1362" s="45"/>
      <c r="BR1362" s="47"/>
      <c r="BS1362" s="45"/>
      <c r="BT1362" s="37"/>
      <c r="BU1362" s="5"/>
      <c r="BV1362" s="38"/>
      <c r="BW1362" s="48"/>
      <c r="BX1362" s="44"/>
      <c r="BY1362" s="44"/>
      <c r="BZ1362" s="33" t="s">
        <v>131</v>
      </c>
      <c r="CA1362" s="5"/>
      <c r="CB1362" s="5"/>
      <c r="CC1362" s="33" t="s">
        <v>177</v>
      </c>
      <c r="CD1362" s="5"/>
      <c r="CE1362" s="5"/>
      <c r="CF1362" s="33" t="s">
        <v>178</v>
      </c>
      <c r="CG1362" s="33" t="s">
        <v>8766</v>
      </c>
      <c r="CH1362" s="5"/>
      <c r="CI1362" s="5"/>
      <c r="CJ1362" s="5"/>
      <c r="CK1362" s="33"/>
      <c r="CL1362" s="49">
        <v>45000.0</v>
      </c>
      <c r="CM1362" s="33" t="s">
        <v>180</v>
      </c>
      <c r="CN1362" s="5"/>
      <c r="CO1362" s="33">
        <v>2.0</v>
      </c>
      <c r="CP1362" s="33" t="s">
        <v>181</v>
      </c>
      <c r="CQ1362" s="50" t="str">
        <f t="shared" si="7"/>
        <v>16/06/1973</v>
      </c>
      <c r="CR1362" s="33" t="s">
        <v>243</v>
      </c>
      <c r="CS1362" s="33">
        <v>5.0</v>
      </c>
      <c r="CT1362" s="33">
        <v>5.0</v>
      </c>
      <c r="CU1362" s="33">
        <v>28.0</v>
      </c>
      <c r="CV1362" s="33">
        <v>352.0</v>
      </c>
      <c r="CW1362" s="33">
        <v>5.02002E8</v>
      </c>
      <c r="CX1362" s="33">
        <v>5.0200200029E10</v>
      </c>
      <c r="CY1362" s="33">
        <v>-100.024631</v>
      </c>
      <c r="CZ1362" s="33">
        <v>20.706814</v>
      </c>
      <c r="DA1362" s="33">
        <v>4.422746713E9</v>
      </c>
      <c r="DB1362" s="33">
        <v>2.0</v>
      </c>
      <c r="DC1362" s="33" t="s">
        <v>8456</v>
      </c>
      <c r="DD1362" s="33">
        <v>2023.0</v>
      </c>
      <c r="DE1362" s="33" t="s">
        <v>184</v>
      </c>
      <c r="DF1362" s="33"/>
      <c r="DG1362" s="33" t="s">
        <v>185</v>
      </c>
      <c r="DH1362" s="33" t="s">
        <v>186</v>
      </c>
      <c r="DI1362" s="5"/>
      <c r="DJ1362" s="5"/>
    </row>
    <row r="1363">
      <c r="A1363" s="33" t="s">
        <v>8767</v>
      </c>
      <c r="B1363" s="34">
        <v>44952.0</v>
      </c>
      <c r="C1363" s="35" t="s">
        <v>137</v>
      </c>
      <c r="D1363" s="35" t="s">
        <v>139</v>
      </c>
      <c r="E1363" s="35" t="s">
        <v>142</v>
      </c>
      <c r="F1363" s="36" t="s">
        <v>144</v>
      </c>
      <c r="G1363" s="33" t="s">
        <v>8768</v>
      </c>
      <c r="H1363" s="33" t="s">
        <v>8769</v>
      </c>
      <c r="I1363" s="33" t="s">
        <v>213</v>
      </c>
      <c r="J1363" s="33" t="s">
        <v>1567</v>
      </c>
      <c r="K1363" s="35" t="s">
        <v>421</v>
      </c>
      <c r="L1363" s="33" t="s">
        <v>8595</v>
      </c>
      <c r="M1363" s="33" t="s">
        <v>8450</v>
      </c>
      <c r="N1363" s="33" t="s">
        <v>8451</v>
      </c>
      <c r="O1363" s="5"/>
      <c r="P1363" s="35" t="s">
        <v>233</v>
      </c>
      <c r="Q1363" s="35" t="s">
        <v>8451</v>
      </c>
      <c r="R1363" s="33">
        <v>76280.0</v>
      </c>
      <c r="S1363" s="37"/>
      <c r="T1363" s="33"/>
      <c r="U1363" s="33">
        <v>4.47</v>
      </c>
      <c r="V1363" s="33" t="s">
        <v>154</v>
      </c>
      <c r="W1363" s="33"/>
      <c r="X1363" s="33"/>
      <c r="Y1363" s="5"/>
      <c r="Z1363" s="5"/>
      <c r="AA1363" s="33">
        <v>1.0</v>
      </c>
      <c r="AB1363" s="33">
        <v>1.0</v>
      </c>
      <c r="AC1363" s="33"/>
      <c r="AD1363" s="5"/>
      <c r="AE1363" s="5"/>
      <c r="AF1363" s="5"/>
      <c r="AG1363" s="16"/>
      <c r="AH1363" s="38">
        <f t="shared" si="1"/>
        <v>1</v>
      </c>
      <c r="AI1363" s="39" t="str">
        <f t="shared" si="2"/>
        <v/>
      </c>
      <c r="AJ1363" s="37" t="str">
        <f t="shared" si="3"/>
        <v/>
      </c>
      <c r="AK1363" s="41" t="str">
        <f t="shared" si="4"/>
        <v/>
      </c>
      <c r="AL1363" s="35" t="s">
        <v>233</v>
      </c>
      <c r="AM1363" s="33" t="s">
        <v>8451</v>
      </c>
      <c r="AN1363" s="33" t="s">
        <v>8452</v>
      </c>
      <c r="AO1363" s="41"/>
      <c r="AP1363" s="33" t="s">
        <v>169</v>
      </c>
      <c r="AQ1363" s="33" t="s">
        <v>170</v>
      </c>
      <c r="AR1363" s="33">
        <v>300.0</v>
      </c>
      <c r="AS1363" s="42"/>
      <c r="AT1363" s="42"/>
      <c r="AU1363" s="42"/>
      <c r="AV1363" s="42"/>
      <c r="AW1363" s="42"/>
      <c r="AX1363" s="5"/>
      <c r="AY1363" s="33"/>
      <c r="AZ1363" s="33" t="s">
        <v>8770</v>
      </c>
      <c r="BA1363" s="5"/>
      <c r="BB1363" s="5"/>
      <c r="BC1363" s="5" t="s">
        <v>8771</v>
      </c>
      <c r="BD1363" s="33" t="s">
        <v>173</v>
      </c>
      <c r="BE1363" s="41"/>
      <c r="BF1363" s="35"/>
      <c r="BG1363" s="33" t="s">
        <v>169</v>
      </c>
      <c r="BH1363" s="5"/>
      <c r="BI1363" s="33">
        <v>300.0</v>
      </c>
      <c r="BJ1363" s="33" t="s">
        <v>170</v>
      </c>
      <c r="BK1363" s="5"/>
      <c r="BL1363" s="5">
        <f t="shared" si="5"/>
        <v>3994.5</v>
      </c>
      <c r="BM1363" s="5"/>
      <c r="BN1363" s="5"/>
      <c r="BO1363" s="42">
        <f t="shared" si="6"/>
        <v>3994.5</v>
      </c>
      <c r="BP1363" s="44"/>
      <c r="BQ1363" s="45"/>
      <c r="BR1363" s="47"/>
      <c r="BS1363" s="45"/>
      <c r="BT1363" s="37"/>
      <c r="BU1363" s="5"/>
      <c r="BV1363" s="38"/>
      <c r="BW1363" s="48"/>
      <c r="BX1363" s="44"/>
      <c r="BY1363" s="44"/>
      <c r="BZ1363" s="33" t="s">
        <v>131</v>
      </c>
      <c r="CA1363" s="5"/>
      <c r="CB1363" s="5"/>
      <c r="CC1363" s="33" t="s">
        <v>177</v>
      </c>
      <c r="CD1363" s="5"/>
      <c r="CE1363" s="5"/>
      <c r="CF1363" s="33" t="s">
        <v>178</v>
      </c>
      <c r="CG1363" s="33" t="s">
        <v>8772</v>
      </c>
      <c r="CH1363" s="5"/>
      <c r="CI1363" s="5"/>
      <c r="CJ1363" s="5"/>
      <c r="CK1363" s="33"/>
      <c r="CL1363" s="49">
        <v>45000.0</v>
      </c>
      <c r="CM1363" s="33" t="s">
        <v>180</v>
      </c>
      <c r="CN1363" s="5"/>
      <c r="CO1363" s="33">
        <v>2.0</v>
      </c>
      <c r="CP1363" s="33" t="s">
        <v>181</v>
      </c>
      <c r="CQ1363" s="50" t="str">
        <f t="shared" si="7"/>
        <v>26/01/1953</v>
      </c>
      <c r="CR1363" s="33" t="s">
        <v>243</v>
      </c>
      <c r="CS1363" s="33">
        <v>5.0</v>
      </c>
      <c r="CT1363" s="33">
        <v>5.0</v>
      </c>
      <c r="CU1363" s="33">
        <v>28.0</v>
      </c>
      <c r="CV1363" s="33">
        <v>352.0</v>
      </c>
      <c r="CW1363" s="33">
        <v>5.02002E8</v>
      </c>
      <c r="CX1363" s="33">
        <v>5.0200200024E10</v>
      </c>
      <c r="CY1363" s="33">
        <v>-100.024735</v>
      </c>
      <c r="CZ1363" s="33">
        <v>20.706865</v>
      </c>
      <c r="DA1363" s="33">
        <v>4.411218569E9</v>
      </c>
      <c r="DB1363" s="33">
        <v>2.0</v>
      </c>
      <c r="DC1363" s="33" t="s">
        <v>8456</v>
      </c>
      <c r="DD1363" s="33">
        <v>2023.0</v>
      </c>
      <c r="DE1363" s="33" t="s">
        <v>184</v>
      </c>
      <c r="DF1363" s="33"/>
      <c r="DG1363" s="33" t="s">
        <v>185</v>
      </c>
      <c r="DH1363" s="33" t="s">
        <v>186</v>
      </c>
      <c r="DI1363" s="5"/>
      <c r="DJ1363" s="5"/>
    </row>
    <row r="1364">
      <c r="A1364" s="33" t="s">
        <v>8773</v>
      </c>
      <c r="B1364" s="34">
        <v>44952.0</v>
      </c>
      <c r="C1364" s="35" t="s">
        <v>137</v>
      </c>
      <c r="D1364" s="35" t="s">
        <v>139</v>
      </c>
      <c r="E1364" s="35" t="s">
        <v>142</v>
      </c>
      <c r="F1364" s="36" t="s">
        <v>144</v>
      </c>
      <c r="G1364" s="33" t="s">
        <v>8774</v>
      </c>
      <c r="H1364" s="33" t="s">
        <v>8775</v>
      </c>
      <c r="I1364" s="33" t="s">
        <v>538</v>
      </c>
      <c r="J1364" s="33" t="s">
        <v>8448</v>
      </c>
      <c r="K1364" s="35" t="s">
        <v>421</v>
      </c>
      <c r="L1364" s="33" t="s">
        <v>1156</v>
      </c>
      <c r="M1364" s="33" t="s">
        <v>8450</v>
      </c>
      <c r="N1364" s="33" t="s">
        <v>8451</v>
      </c>
      <c r="O1364" s="5"/>
      <c r="P1364" s="35" t="s">
        <v>233</v>
      </c>
      <c r="Q1364" s="35" t="s">
        <v>8451</v>
      </c>
      <c r="R1364" s="33">
        <v>76280.0</v>
      </c>
      <c r="S1364" s="37"/>
      <c r="T1364" s="33"/>
      <c r="U1364" s="33">
        <v>5.2</v>
      </c>
      <c r="V1364" s="33" t="s">
        <v>154</v>
      </c>
      <c r="W1364" s="33"/>
      <c r="X1364" s="33"/>
      <c r="Y1364" s="5"/>
      <c r="Z1364" s="5"/>
      <c r="AA1364" s="33">
        <v>1.0</v>
      </c>
      <c r="AB1364" s="33"/>
      <c r="AC1364" s="33">
        <v>1.0</v>
      </c>
      <c r="AD1364" s="5"/>
      <c r="AE1364" s="5"/>
      <c r="AF1364" s="5"/>
      <c r="AG1364" s="16"/>
      <c r="AH1364" s="38" t="str">
        <f t="shared" si="1"/>
        <v/>
      </c>
      <c r="AI1364" s="39">
        <f t="shared" si="2"/>
        <v>1</v>
      </c>
      <c r="AJ1364" s="37" t="str">
        <f t="shared" si="3"/>
        <v/>
      </c>
      <c r="AK1364" s="41" t="str">
        <f t="shared" si="4"/>
        <v/>
      </c>
      <c r="AL1364" s="35" t="s">
        <v>233</v>
      </c>
      <c r="AM1364" s="33" t="s">
        <v>8451</v>
      </c>
      <c r="AN1364" s="33" t="s">
        <v>8452</v>
      </c>
      <c r="AO1364" s="41"/>
      <c r="AP1364" s="33" t="s">
        <v>169</v>
      </c>
      <c r="AQ1364" s="33" t="s">
        <v>170</v>
      </c>
      <c r="AR1364" s="33">
        <v>300.0</v>
      </c>
      <c r="AS1364" s="42"/>
      <c r="AT1364" s="42"/>
      <c r="AU1364" s="42"/>
      <c r="AV1364" s="42"/>
      <c r="AW1364" s="42"/>
      <c r="AX1364" s="5"/>
      <c r="AY1364" s="33"/>
      <c r="AZ1364" s="33" t="s">
        <v>8776</v>
      </c>
      <c r="BA1364" s="5"/>
      <c r="BB1364" s="5"/>
      <c r="BC1364" s="5" t="s">
        <v>8777</v>
      </c>
      <c r="BD1364" s="33" t="s">
        <v>173</v>
      </c>
      <c r="BE1364" s="41"/>
      <c r="BF1364" s="35"/>
      <c r="BG1364" s="33" t="s">
        <v>169</v>
      </c>
      <c r="BH1364" s="5"/>
      <c r="BI1364" s="33">
        <v>300.0</v>
      </c>
      <c r="BJ1364" s="33" t="s">
        <v>170</v>
      </c>
      <c r="BK1364" s="5"/>
      <c r="BL1364" s="5">
        <f t="shared" si="5"/>
        <v>3994.5</v>
      </c>
      <c r="BM1364" s="5"/>
      <c r="BN1364" s="5"/>
      <c r="BO1364" s="42">
        <f t="shared" si="6"/>
        <v>3994.5</v>
      </c>
      <c r="BP1364" s="44"/>
      <c r="BQ1364" s="45"/>
      <c r="BR1364" s="47"/>
      <c r="BS1364" s="45"/>
      <c r="BT1364" s="37"/>
      <c r="BU1364" s="5"/>
      <c r="BV1364" s="38"/>
      <c r="BW1364" s="48"/>
      <c r="BX1364" s="44"/>
      <c r="BY1364" s="44"/>
      <c r="BZ1364" s="33" t="s">
        <v>131</v>
      </c>
      <c r="CA1364" s="5"/>
      <c r="CB1364" s="5"/>
      <c r="CC1364" s="33" t="s">
        <v>177</v>
      </c>
      <c r="CD1364" s="5"/>
      <c r="CE1364" s="5"/>
      <c r="CF1364" s="33" t="s">
        <v>178</v>
      </c>
      <c r="CG1364" s="33" t="s">
        <v>8778</v>
      </c>
      <c r="CH1364" s="5"/>
      <c r="CI1364" s="5"/>
      <c r="CJ1364" s="5"/>
      <c r="CK1364" s="33"/>
      <c r="CL1364" s="49">
        <v>45000.0</v>
      </c>
      <c r="CM1364" s="33" t="s">
        <v>180</v>
      </c>
      <c r="CN1364" s="5"/>
      <c r="CO1364" s="33">
        <v>2.0</v>
      </c>
      <c r="CP1364" s="33" t="s">
        <v>181</v>
      </c>
      <c r="CQ1364" s="50" t="str">
        <f t="shared" si="7"/>
        <v>02/09/1934</v>
      </c>
      <c r="CR1364" s="33" t="s">
        <v>182</v>
      </c>
      <c r="CS1364" s="33">
        <v>5.0</v>
      </c>
      <c r="CT1364" s="33">
        <v>5.0</v>
      </c>
      <c r="CU1364" s="33">
        <v>28.0</v>
      </c>
      <c r="CV1364" s="33">
        <v>352.0</v>
      </c>
      <c r="CW1364" s="33">
        <v>5.02002E8</v>
      </c>
      <c r="CX1364" s="33">
        <v>5.0200200007E10</v>
      </c>
      <c r="CY1364" s="33">
        <v>-100.018744</v>
      </c>
      <c r="CZ1364" s="33">
        <v>20.708923</v>
      </c>
      <c r="DA1364" s="33">
        <v>4.4219266E9</v>
      </c>
      <c r="DB1364" s="33">
        <v>1.0</v>
      </c>
      <c r="DC1364" s="33" t="s">
        <v>8456</v>
      </c>
      <c r="DD1364" s="33">
        <v>2023.0</v>
      </c>
      <c r="DE1364" s="33" t="s">
        <v>184</v>
      </c>
      <c r="DF1364" s="33"/>
      <c r="DG1364" s="33" t="s">
        <v>185</v>
      </c>
      <c r="DH1364" s="33" t="s">
        <v>186</v>
      </c>
      <c r="DI1364" s="5"/>
      <c r="DJ1364" s="5"/>
    </row>
    <row r="1365">
      <c r="A1365" s="33" t="s">
        <v>8779</v>
      </c>
      <c r="B1365" s="34">
        <v>44952.0</v>
      </c>
      <c r="C1365" s="35" t="s">
        <v>137</v>
      </c>
      <c r="D1365" s="35" t="s">
        <v>139</v>
      </c>
      <c r="E1365" s="35" t="s">
        <v>142</v>
      </c>
      <c r="F1365" s="36" t="s">
        <v>144</v>
      </c>
      <c r="G1365" s="33" t="s">
        <v>8780</v>
      </c>
      <c r="H1365" s="33" t="s">
        <v>8781</v>
      </c>
      <c r="I1365" s="33" t="s">
        <v>538</v>
      </c>
      <c r="J1365" s="33" t="s">
        <v>1567</v>
      </c>
      <c r="K1365" s="35" t="s">
        <v>421</v>
      </c>
      <c r="L1365" s="33" t="s">
        <v>8577</v>
      </c>
      <c r="M1365" s="33" t="s">
        <v>8450</v>
      </c>
      <c r="N1365" s="33" t="s">
        <v>8451</v>
      </c>
      <c r="O1365" s="5"/>
      <c r="P1365" s="35" t="s">
        <v>233</v>
      </c>
      <c r="Q1365" s="35" t="s">
        <v>8451</v>
      </c>
      <c r="R1365" s="33">
        <v>76280.0</v>
      </c>
      <c r="S1365" s="37"/>
      <c r="T1365" s="33"/>
      <c r="U1365" s="33">
        <v>5.83</v>
      </c>
      <c r="V1365" s="33" t="s">
        <v>154</v>
      </c>
      <c r="W1365" s="33"/>
      <c r="X1365" s="33"/>
      <c r="Y1365" s="5"/>
      <c r="Z1365" s="5"/>
      <c r="AA1365" s="33">
        <v>1.0</v>
      </c>
      <c r="AB1365" s="33"/>
      <c r="AC1365" s="33">
        <v>1.0</v>
      </c>
      <c r="AD1365" s="5"/>
      <c r="AE1365" s="5"/>
      <c r="AF1365" s="5"/>
      <c r="AG1365" s="16"/>
      <c r="AH1365" s="38" t="str">
        <f t="shared" si="1"/>
        <v/>
      </c>
      <c r="AI1365" s="39" t="str">
        <f t="shared" si="2"/>
        <v/>
      </c>
      <c r="AJ1365" s="37" t="str">
        <f t="shared" si="3"/>
        <v/>
      </c>
      <c r="AK1365" s="41" t="str">
        <f t="shared" si="4"/>
        <v/>
      </c>
      <c r="AL1365" s="35" t="s">
        <v>233</v>
      </c>
      <c r="AM1365" s="33" t="s">
        <v>8451</v>
      </c>
      <c r="AN1365" s="33" t="s">
        <v>8452</v>
      </c>
      <c r="AO1365" s="41"/>
      <c r="AP1365" s="33" t="s">
        <v>169</v>
      </c>
      <c r="AQ1365" s="33" t="s">
        <v>170</v>
      </c>
      <c r="AR1365" s="33">
        <v>300.0</v>
      </c>
      <c r="AS1365" s="42"/>
      <c r="AT1365" s="42"/>
      <c r="AU1365" s="42"/>
      <c r="AV1365" s="42"/>
      <c r="AW1365" s="42"/>
      <c r="AX1365" s="5"/>
      <c r="AY1365" s="33"/>
      <c r="AZ1365" s="33" t="s">
        <v>8782</v>
      </c>
      <c r="BA1365" s="5"/>
      <c r="BB1365" s="5"/>
      <c r="BC1365" s="5" t="s">
        <v>8783</v>
      </c>
      <c r="BD1365" s="33" t="s">
        <v>173</v>
      </c>
      <c r="BE1365" s="41"/>
      <c r="BF1365" s="35"/>
      <c r="BG1365" s="33" t="s">
        <v>169</v>
      </c>
      <c r="BH1365" s="5"/>
      <c r="BI1365" s="33">
        <v>300.0</v>
      </c>
      <c r="BJ1365" s="33" t="s">
        <v>170</v>
      </c>
      <c r="BK1365" s="5"/>
      <c r="BL1365" s="5">
        <f t="shared" si="5"/>
        <v>3994.5</v>
      </c>
      <c r="BM1365" s="5"/>
      <c r="BN1365" s="5"/>
      <c r="BO1365" s="42">
        <f t="shared" si="6"/>
        <v>3994.5</v>
      </c>
      <c r="BP1365" s="44"/>
      <c r="BQ1365" s="45"/>
      <c r="BR1365" s="47"/>
      <c r="BS1365" s="45"/>
      <c r="BT1365" s="37"/>
      <c r="BU1365" s="5"/>
      <c r="BV1365" s="38"/>
      <c r="BW1365" s="48"/>
      <c r="BX1365" s="44"/>
      <c r="BY1365" s="44"/>
      <c r="BZ1365" s="33" t="s">
        <v>131</v>
      </c>
      <c r="CA1365" s="5"/>
      <c r="CB1365" s="5"/>
      <c r="CC1365" s="33" t="s">
        <v>177</v>
      </c>
      <c r="CD1365" s="5"/>
      <c r="CE1365" s="5"/>
      <c r="CF1365" s="33" t="s">
        <v>178</v>
      </c>
      <c r="CG1365" s="33" t="s">
        <v>8784</v>
      </c>
      <c r="CH1365" s="5"/>
      <c r="CI1365" s="5"/>
      <c r="CJ1365" s="5"/>
      <c r="CK1365" s="33"/>
      <c r="CL1365" s="49">
        <v>45000.0</v>
      </c>
      <c r="CM1365" s="33" t="s">
        <v>180</v>
      </c>
      <c r="CN1365" s="5"/>
      <c r="CO1365" s="33">
        <v>2.0</v>
      </c>
      <c r="CP1365" s="33" t="s">
        <v>181</v>
      </c>
      <c r="CQ1365" s="50" t="str">
        <f t="shared" si="7"/>
        <v>07/05/1967</v>
      </c>
      <c r="CR1365" s="33" t="s">
        <v>182</v>
      </c>
      <c r="CS1365" s="33">
        <v>5.0</v>
      </c>
      <c r="CT1365" s="33">
        <v>5.0</v>
      </c>
      <c r="CU1365" s="33">
        <v>28.0</v>
      </c>
      <c r="CV1365" s="33">
        <v>352.0</v>
      </c>
      <c r="CW1365" s="33">
        <v>5.02002E8</v>
      </c>
      <c r="CX1365" s="33">
        <v>5.0200200003E10</v>
      </c>
      <c r="CY1365" s="33">
        <v>-100.019132</v>
      </c>
      <c r="CZ1365" s="33">
        <v>20.702919</v>
      </c>
      <c r="DA1365" s="33">
        <v>4.411136367E9</v>
      </c>
      <c r="DB1365" s="33">
        <v>2.0</v>
      </c>
      <c r="DC1365" s="33" t="s">
        <v>8456</v>
      </c>
      <c r="DD1365" s="33">
        <v>2023.0</v>
      </c>
      <c r="DE1365" s="33" t="s">
        <v>184</v>
      </c>
      <c r="DF1365" s="33"/>
      <c r="DG1365" s="33" t="s">
        <v>185</v>
      </c>
      <c r="DH1365" s="33" t="s">
        <v>186</v>
      </c>
      <c r="DI1365" s="5"/>
      <c r="DJ1365" s="5"/>
    </row>
    <row r="1366">
      <c r="A1366" s="33" t="s">
        <v>8785</v>
      </c>
      <c r="B1366" s="34">
        <v>44952.0</v>
      </c>
      <c r="C1366" s="35" t="s">
        <v>137</v>
      </c>
      <c r="D1366" s="35" t="s">
        <v>139</v>
      </c>
      <c r="E1366" s="35" t="s">
        <v>142</v>
      </c>
      <c r="F1366" s="36" t="s">
        <v>144</v>
      </c>
      <c r="G1366" s="33" t="s">
        <v>8786</v>
      </c>
      <c r="H1366" s="33" t="s">
        <v>8787</v>
      </c>
      <c r="I1366" s="33" t="s">
        <v>204</v>
      </c>
      <c r="J1366" s="33" t="s">
        <v>204</v>
      </c>
      <c r="K1366" s="35" t="s">
        <v>421</v>
      </c>
      <c r="L1366" s="33" t="s">
        <v>331</v>
      </c>
      <c r="M1366" s="33" t="s">
        <v>8450</v>
      </c>
      <c r="N1366" s="33" t="s">
        <v>8451</v>
      </c>
      <c r="O1366" s="5"/>
      <c r="P1366" s="35" t="s">
        <v>233</v>
      </c>
      <c r="Q1366" s="35" t="s">
        <v>8451</v>
      </c>
      <c r="R1366" s="33">
        <v>76280.0</v>
      </c>
      <c r="S1366" s="37"/>
      <c r="T1366" s="33"/>
      <c r="U1366" s="33">
        <v>4.69</v>
      </c>
      <c r="V1366" s="33" t="s">
        <v>154</v>
      </c>
      <c r="W1366" s="33"/>
      <c r="X1366" s="33"/>
      <c r="Y1366" s="5"/>
      <c r="Z1366" s="5"/>
      <c r="AA1366" s="33">
        <v>1.0</v>
      </c>
      <c r="AB1366" s="33"/>
      <c r="AC1366" s="33">
        <v>1.0</v>
      </c>
      <c r="AD1366" s="5"/>
      <c r="AE1366" s="5"/>
      <c r="AF1366" s="5"/>
      <c r="AG1366" s="16"/>
      <c r="AH1366" s="38" t="str">
        <f t="shared" si="1"/>
        <v/>
      </c>
      <c r="AI1366" s="39">
        <f t="shared" si="2"/>
        <v>1</v>
      </c>
      <c r="AJ1366" s="37" t="str">
        <f t="shared" si="3"/>
        <v/>
      </c>
      <c r="AK1366" s="41" t="str">
        <f t="shared" si="4"/>
        <v/>
      </c>
      <c r="AL1366" s="35" t="s">
        <v>233</v>
      </c>
      <c r="AM1366" s="33" t="s">
        <v>8451</v>
      </c>
      <c r="AN1366" s="33" t="s">
        <v>8452</v>
      </c>
      <c r="AO1366" s="41"/>
      <c r="AP1366" s="33" t="s">
        <v>169</v>
      </c>
      <c r="AQ1366" s="33" t="s">
        <v>170</v>
      </c>
      <c r="AR1366" s="33">
        <v>300.0</v>
      </c>
      <c r="AS1366" s="42"/>
      <c r="AT1366" s="42"/>
      <c r="AU1366" s="42"/>
      <c r="AV1366" s="42"/>
      <c r="AW1366" s="42"/>
      <c r="AX1366" s="5"/>
      <c r="AY1366" s="33"/>
      <c r="AZ1366" s="33" t="s">
        <v>8788</v>
      </c>
      <c r="BA1366" s="5"/>
      <c r="BB1366" s="5"/>
      <c r="BC1366" s="5" t="s">
        <v>8789</v>
      </c>
      <c r="BD1366" s="33" t="s">
        <v>173</v>
      </c>
      <c r="BE1366" s="41"/>
      <c r="BF1366" s="35"/>
      <c r="BG1366" s="33" t="s">
        <v>169</v>
      </c>
      <c r="BH1366" s="5"/>
      <c r="BI1366" s="33">
        <v>300.0</v>
      </c>
      <c r="BJ1366" s="33" t="s">
        <v>170</v>
      </c>
      <c r="BK1366" s="5"/>
      <c r="BL1366" s="5">
        <f t="shared" si="5"/>
        <v>3994.5</v>
      </c>
      <c r="BM1366" s="5"/>
      <c r="BN1366" s="5"/>
      <c r="BO1366" s="42">
        <f t="shared" si="6"/>
        <v>3994.5</v>
      </c>
      <c r="BP1366" s="44"/>
      <c r="BQ1366" s="45"/>
      <c r="BR1366" s="47"/>
      <c r="BS1366" s="45"/>
      <c r="BT1366" s="37"/>
      <c r="BU1366" s="5"/>
      <c r="BV1366" s="38"/>
      <c r="BW1366" s="48"/>
      <c r="BX1366" s="44"/>
      <c r="BY1366" s="44"/>
      <c r="BZ1366" s="33" t="s">
        <v>131</v>
      </c>
      <c r="CA1366" s="5"/>
      <c r="CB1366" s="5"/>
      <c r="CC1366" s="33" t="s">
        <v>177</v>
      </c>
      <c r="CD1366" s="5"/>
      <c r="CE1366" s="5"/>
      <c r="CF1366" s="33" t="s">
        <v>178</v>
      </c>
      <c r="CG1366" s="33" t="s">
        <v>8790</v>
      </c>
      <c r="CH1366" s="5"/>
      <c r="CI1366" s="5"/>
      <c r="CJ1366" s="5"/>
      <c r="CK1366" s="33"/>
      <c r="CL1366" s="49">
        <v>45000.0</v>
      </c>
      <c r="CM1366" s="33" t="s">
        <v>180</v>
      </c>
      <c r="CN1366" s="5"/>
      <c r="CO1366" s="33">
        <v>2.0</v>
      </c>
      <c r="CP1366" s="33" t="s">
        <v>181</v>
      </c>
      <c r="CQ1366" s="50" t="str">
        <f t="shared" si="7"/>
        <v>16/05/1959</v>
      </c>
      <c r="CR1366" s="33" t="s">
        <v>182</v>
      </c>
      <c r="CS1366" s="33">
        <v>5.0</v>
      </c>
      <c r="CT1366" s="33">
        <v>5.0</v>
      </c>
      <c r="CU1366" s="33">
        <v>28.0</v>
      </c>
      <c r="CV1366" s="33">
        <v>352.0</v>
      </c>
      <c r="CW1366" s="33">
        <v>5.02002E8</v>
      </c>
      <c r="CX1366" s="33">
        <v>5.02002E10</v>
      </c>
      <c r="CY1366" s="33">
        <v>-100.01801</v>
      </c>
      <c r="CZ1366" s="33">
        <v>20.700832</v>
      </c>
      <c r="DA1366" s="33">
        <v>4.192707812E9</v>
      </c>
      <c r="DB1366" s="33">
        <v>2.0</v>
      </c>
      <c r="DC1366" s="33" t="s">
        <v>8456</v>
      </c>
      <c r="DD1366" s="33">
        <v>2023.0</v>
      </c>
      <c r="DE1366" s="33" t="s">
        <v>184</v>
      </c>
      <c r="DF1366" s="33"/>
      <c r="DG1366" s="33" t="s">
        <v>185</v>
      </c>
      <c r="DH1366" s="33" t="s">
        <v>186</v>
      </c>
      <c r="DI1366" s="5"/>
      <c r="DJ1366" s="5"/>
    </row>
    <row r="1367">
      <c r="A1367" s="33" t="s">
        <v>8791</v>
      </c>
      <c r="B1367" s="34">
        <v>44952.0</v>
      </c>
      <c r="C1367" s="35" t="s">
        <v>137</v>
      </c>
      <c r="D1367" s="35" t="s">
        <v>139</v>
      </c>
      <c r="E1367" s="35" t="s">
        <v>142</v>
      </c>
      <c r="F1367" s="36" t="s">
        <v>144</v>
      </c>
      <c r="G1367" s="33" t="s">
        <v>8792</v>
      </c>
      <c r="H1367" s="33" t="s">
        <v>8793</v>
      </c>
      <c r="I1367" s="33" t="s">
        <v>255</v>
      </c>
      <c r="J1367" s="33" t="s">
        <v>231</v>
      </c>
      <c r="K1367" s="35" t="s">
        <v>421</v>
      </c>
      <c r="L1367" s="33" t="s">
        <v>8633</v>
      </c>
      <c r="M1367" s="33" t="s">
        <v>8450</v>
      </c>
      <c r="N1367" s="33" t="s">
        <v>8451</v>
      </c>
      <c r="O1367" s="5"/>
      <c r="P1367" s="35" t="s">
        <v>233</v>
      </c>
      <c r="Q1367" s="35" t="s">
        <v>8451</v>
      </c>
      <c r="R1367" s="33">
        <v>76280.0</v>
      </c>
      <c r="S1367" s="37"/>
      <c r="T1367" s="33"/>
      <c r="U1367" s="33">
        <v>2.48</v>
      </c>
      <c r="V1367" s="33" t="s">
        <v>154</v>
      </c>
      <c r="W1367" s="33"/>
      <c r="X1367" s="33"/>
      <c r="Y1367" s="5"/>
      <c r="Z1367" s="5"/>
      <c r="AA1367" s="33">
        <v>1.0</v>
      </c>
      <c r="AB1367" s="33">
        <v>1.0</v>
      </c>
      <c r="AC1367" s="33"/>
      <c r="AD1367" s="5"/>
      <c r="AE1367" s="5"/>
      <c r="AF1367" s="5"/>
      <c r="AG1367" s="16"/>
      <c r="AH1367" s="38">
        <f t="shared" si="1"/>
        <v>1</v>
      </c>
      <c r="AI1367" s="39" t="str">
        <f t="shared" si="2"/>
        <v/>
      </c>
      <c r="AJ1367" s="37" t="str">
        <f t="shared" si="3"/>
        <v/>
      </c>
      <c r="AK1367" s="41" t="str">
        <f t="shared" si="4"/>
        <v/>
      </c>
      <c r="AL1367" s="35" t="s">
        <v>233</v>
      </c>
      <c r="AM1367" s="33" t="s">
        <v>8451</v>
      </c>
      <c r="AN1367" s="33" t="s">
        <v>8452</v>
      </c>
      <c r="AO1367" s="41"/>
      <c r="AP1367" s="33" t="s">
        <v>169</v>
      </c>
      <c r="AQ1367" s="33" t="s">
        <v>170</v>
      </c>
      <c r="AR1367" s="33">
        <v>300.0</v>
      </c>
      <c r="AS1367" s="42"/>
      <c r="AT1367" s="42"/>
      <c r="AU1367" s="42"/>
      <c r="AV1367" s="42"/>
      <c r="AW1367" s="42"/>
      <c r="AX1367" s="5"/>
      <c r="AY1367" s="33"/>
      <c r="AZ1367" s="33" t="s">
        <v>8794</v>
      </c>
      <c r="BA1367" s="5"/>
      <c r="BB1367" s="5"/>
      <c r="BC1367" s="5" t="s">
        <v>8795</v>
      </c>
      <c r="BD1367" s="33" t="s">
        <v>173</v>
      </c>
      <c r="BE1367" s="41"/>
      <c r="BF1367" s="35"/>
      <c r="BG1367" s="33" t="s">
        <v>169</v>
      </c>
      <c r="BH1367" s="5"/>
      <c r="BI1367" s="33">
        <v>300.0</v>
      </c>
      <c r="BJ1367" s="33" t="s">
        <v>170</v>
      </c>
      <c r="BK1367" s="5"/>
      <c r="BL1367" s="5">
        <f t="shared" si="5"/>
        <v>3994.5</v>
      </c>
      <c r="BM1367" s="5"/>
      <c r="BN1367" s="5"/>
      <c r="BO1367" s="42">
        <f t="shared" si="6"/>
        <v>3994.5</v>
      </c>
      <c r="BP1367" s="44"/>
      <c r="BQ1367" s="45"/>
      <c r="BR1367" s="47"/>
      <c r="BS1367" s="45"/>
      <c r="BT1367" s="37"/>
      <c r="BU1367" s="5"/>
      <c r="BV1367" s="38"/>
      <c r="BW1367" s="48"/>
      <c r="BX1367" s="44"/>
      <c r="BY1367" s="44"/>
      <c r="BZ1367" s="33" t="s">
        <v>131</v>
      </c>
      <c r="CA1367" s="5"/>
      <c r="CB1367" s="5"/>
      <c r="CC1367" s="33" t="s">
        <v>177</v>
      </c>
      <c r="CD1367" s="5"/>
      <c r="CE1367" s="5"/>
      <c r="CF1367" s="33" t="s">
        <v>178</v>
      </c>
      <c r="CG1367" s="33" t="s">
        <v>8796</v>
      </c>
      <c r="CH1367" s="5"/>
      <c r="CI1367" s="5"/>
      <c r="CJ1367" s="5"/>
      <c r="CK1367" s="33"/>
      <c r="CL1367" s="49">
        <v>45000.0</v>
      </c>
      <c r="CM1367" s="33" t="s">
        <v>180</v>
      </c>
      <c r="CN1367" s="5"/>
      <c r="CO1367" s="33">
        <v>2.0</v>
      </c>
      <c r="CP1367" s="33" t="s">
        <v>181</v>
      </c>
      <c r="CQ1367" s="50" t="str">
        <f t="shared" si="7"/>
        <v>30/12/1943</v>
      </c>
      <c r="CR1367" s="33" t="s">
        <v>243</v>
      </c>
      <c r="CS1367" s="33">
        <v>5.0</v>
      </c>
      <c r="CT1367" s="33">
        <v>5.0</v>
      </c>
      <c r="CU1367" s="33">
        <v>28.0</v>
      </c>
      <c r="CV1367" s="33">
        <v>352.0</v>
      </c>
      <c r="CW1367" s="33">
        <v>5.02002E8</v>
      </c>
      <c r="CX1367" s="33">
        <v>5.0200200025E10</v>
      </c>
      <c r="CY1367" s="33">
        <v>-100.026228</v>
      </c>
      <c r="CZ1367" s="33">
        <v>20.703803</v>
      </c>
      <c r="DA1367" s="33">
        <v>4.4219266E9</v>
      </c>
      <c r="DB1367" s="33">
        <v>1.0</v>
      </c>
      <c r="DC1367" s="33" t="s">
        <v>8456</v>
      </c>
      <c r="DD1367" s="33">
        <v>2023.0</v>
      </c>
      <c r="DE1367" s="33" t="s">
        <v>184</v>
      </c>
      <c r="DF1367" s="33"/>
      <c r="DG1367" s="33" t="s">
        <v>185</v>
      </c>
      <c r="DH1367" s="33" t="s">
        <v>186</v>
      </c>
      <c r="DI1367" s="5"/>
      <c r="DJ1367" s="5"/>
    </row>
    <row r="1368">
      <c r="A1368" s="33" t="s">
        <v>8797</v>
      </c>
      <c r="B1368" s="34">
        <v>44952.0</v>
      </c>
      <c r="C1368" s="35" t="s">
        <v>137</v>
      </c>
      <c r="D1368" s="35" t="s">
        <v>139</v>
      </c>
      <c r="E1368" s="35" t="s">
        <v>142</v>
      </c>
      <c r="F1368" s="36" t="s">
        <v>144</v>
      </c>
      <c r="G1368" s="33" t="s">
        <v>8798</v>
      </c>
      <c r="H1368" s="33" t="s">
        <v>3734</v>
      </c>
      <c r="I1368" s="33" t="s">
        <v>8799</v>
      </c>
      <c r="J1368" s="33" t="s">
        <v>8485</v>
      </c>
      <c r="K1368" s="35" t="s">
        <v>421</v>
      </c>
      <c r="L1368" s="33" t="s">
        <v>8512</v>
      </c>
      <c r="M1368" s="33" t="s">
        <v>8450</v>
      </c>
      <c r="N1368" s="33" t="s">
        <v>8451</v>
      </c>
      <c r="O1368" s="5"/>
      <c r="P1368" s="35" t="s">
        <v>233</v>
      </c>
      <c r="Q1368" s="35" t="s">
        <v>8451</v>
      </c>
      <c r="R1368" s="33">
        <v>76280.0</v>
      </c>
      <c r="S1368" s="37"/>
      <c r="T1368" s="33"/>
      <c r="U1368" s="33">
        <v>5.79</v>
      </c>
      <c r="V1368" s="33" t="s">
        <v>154</v>
      </c>
      <c r="W1368" s="33"/>
      <c r="X1368" s="33"/>
      <c r="Y1368" s="5"/>
      <c r="Z1368" s="5"/>
      <c r="AA1368" s="33">
        <v>1.0</v>
      </c>
      <c r="AB1368" s="33">
        <v>1.0</v>
      </c>
      <c r="AC1368" s="33"/>
      <c r="AD1368" s="5"/>
      <c r="AE1368" s="5"/>
      <c r="AF1368" s="5"/>
      <c r="AG1368" s="16"/>
      <c r="AH1368" s="38">
        <f t="shared" si="1"/>
        <v>1</v>
      </c>
      <c r="AI1368" s="39" t="str">
        <f t="shared" si="2"/>
        <v/>
      </c>
      <c r="AJ1368" s="37" t="str">
        <f t="shared" si="3"/>
        <v/>
      </c>
      <c r="AK1368" s="41" t="str">
        <f t="shared" si="4"/>
        <v/>
      </c>
      <c r="AL1368" s="35" t="s">
        <v>233</v>
      </c>
      <c r="AM1368" s="33" t="s">
        <v>8451</v>
      </c>
      <c r="AN1368" s="33" t="s">
        <v>8452</v>
      </c>
      <c r="AO1368" s="41"/>
      <c r="AP1368" s="33" t="s">
        <v>169</v>
      </c>
      <c r="AQ1368" s="33" t="s">
        <v>170</v>
      </c>
      <c r="AR1368" s="33">
        <v>300.0</v>
      </c>
      <c r="AS1368" s="42"/>
      <c r="AT1368" s="42"/>
      <c r="AU1368" s="42"/>
      <c r="AV1368" s="42"/>
      <c r="AW1368" s="42"/>
      <c r="AX1368" s="5"/>
      <c r="AY1368" s="33"/>
      <c r="AZ1368" s="33" t="s">
        <v>8800</v>
      </c>
      <c r="BA1368" s="5"/>
      <c r="BB1368" s="5"/>
      <c r="BC1368" s="5" t="s">
        <v>8801</v>
      </c>
      <c r="BD1368" s="33" t="s">
        <v>173</v>
      </c>
      <c r="BE1368" s="41"/>
      <c r="BF1368" s="35"/>
      <c r="BG1368" s="33" t="s">
        <v>169</v>
      </c>
      <c r="BH1368" s="5"/>
      <c r="BI1368" s="33">
        <v>300.0</v>
      </c>
      <c r="BJ1368" s="33" t="s">
        <v>170</v>
      </c>
      <c r="BK1368" s="5"/>
      <c r="BL1368" s="5">
        <f t="shared" si="5"/>
        <v>3994.5</v>
      </c>
      <c r="BM1368" s="5"/>
      <c r="BN1368" s="5"/>
      <c r="BO1368" s="42">
        <f t="shared" si="6"/>
        <v>3994.5</v>
      </c>
      <c r="BP1368" s="44"/>
      <c r="BQ1368" s="45"/>
      <c r="BR1368" s="47"/>
      <c r="BS1368" s="45"/>
      <c r="BT1368" s="37"/>
      <c r="BU1368" s="5"/>
      <c r="BV1368" s="38"/>
      <c r="BW1368" s="48"/>
      <c r="BX1368" s="44"/>
      <c r="BY1368" s="44"/>
      <c r="BZ1368" s="33" t="s">
        <v>131</v>
      </c>
      <c r="CA1368" s="5"/>
      <c r="CB1368" s="5"/>
      <c r="CC1368" s="33" t="s">
        <v>177</v>
      </c>
      <c r="CD1368" s="5"/>
      <c r="CE1368" s="5"/>
      <c r="CF1368" s="33" t="s">
        <v>178</v>
      </c>
      <c r="CG1368" s="33" t="s">
        <v>8802</v>
      </c>
      <c r="CH1368" s="5"/>
      <c r="CI1368" s="5"/>
      <c r="CJ1368" s="5"/>
      <c r="CK1368" s="33"/>
      <c r="CL1368" s="49">
        <v>45000.0</v>
      </c>
      <c r="CM1368" s="33" t="s">
        <v>180</v>
      </c>
      <c r="CN1368" s="5"/>
      <c r="CO1368" s="33">
        <v>2.0</v>
      </c>
      <c r="CP1368" s="33" t="s">
        <v>181</v>
      </c>
      <c r="CQ1368" s="50" t="str">
        <f t="shared" si="7"/>
        <v>13/08/1964</v>
      </c>
      <c r="CR1368" s="33" t="s">
        <v>243</v>
      </c>
      <c r="CS1368" s="33">
        <v>5.0</v>
      </c>
      <c r="CT1368" s="33">
        <v>3.0</v>
      </c>
      <c r="CU1368" s="33">
        <v>28.0</v>
      </c>
      <c r="CV1368" s="33">
        <v>352.0</v>
      </c>
      <c r="CW1368" s="33">
        <v>5.02002E8</v>
      </c>
      <c r="CX1368" s="33">
        <v>5.0200200005E10</v>
      </c>
      <c r="CY1368" s="33">
        <v>-100.020788</v>
      </c>
      <c r="CZ1368" s="33">
        <v>20.705225</v>
      </c>
      <c r="DA1368" s="33">
        <v>4.422872759E9</v>
      </c>
      <c r="DB1368" s="33">
        <v>2.0</v>
      </c>
      <c r="DC1368" s="33" t="s">
        <v>8456</v>
      </c>
      <c r="DD1368" s="33">
        <v>2023.0</v>
      </c>
      <c r="DE1368" s="33" t="s">
        <v>184</v>
      </c>
      <c r="DF1368" s="33"/>
      <c r="DG1368" s="33" t="s">
        <v>185</v>
      </c>
      <c r="DH1368" s="33" t="s">
        <v>186</v>
      </c>
      <c r="DI1368" s="5"/>
      <c r="DJ1368" s="5"/>
    </row>
    <row r="1369">
      <c r="A1369" s="33" t="s">
        <v>8803</v>
      </c>
      <c r="B1369" s="34">
        <v>44952.0</v>
      </c>
      <c r="C1369" s="35" t="s">
        <v>137</v>
      </c>
      <c r="D1369" s="35" t="s">
        <v>139</v>
      </c>
      <c r="E1369" s="35" t="s">
        <v>142</v>
      </c>
      <c r="F1369" s="36" t="s">
        <v>144</v>
      </c>
      <c r="G1369" s="33" t="s">
        <v>8804</v>
      </c>
      <c r="H1369" s="33" t="s">
        <v>1503</v>
      </c>
      <c r="I1369" s="33" t="s">
        <v>8799</v>
      </c>
      <c r="J1369" s="33" t="s">
        <v>439</v>
      </c>
      <c r="K1369" s="35" t="s">
        <v>421</v>
      </c>
      <c r="L1369" s="33" t="s">
        <v>8633</v>
      </c>
      <c r="M1369" s="33" t="s">
        <v>8450</v>
      </c>
      <c r="N1369" s="33" t="s">
        <v>8451</v>
      </c>
      <c r="O1369" s="5"/>
      <c r="P1369" s="35" t="s">
        <v>233</v>
      </c>
      <c r="Q1369" s="35" t="s">
        <v>8451</v>
      </c>
      <c r="R1369" s="33">
        <v>76280.0</v>
      </c>
      <c r="S1369" s="37"/>
      <c r="T1369" s="33"/>
      <c r="U1369" s="33">
        <v>3.43</v>
      </c>
      <c r="V1369" s="33" t="s">
        <v>154</v>
      </c>
      <c r="W1369" s="33"/>
      <c r="X1369" s="33"/>
      <c r="Y1369" s="5"/>
      <c r="Z1369" s="5"/>
      <c r="AA1369" s="33">
        <v>1.0</v>
      </c>
      <c r="AB1369" s="33"/>
      <c r="AC1369" s="33">
        <v>1.0</v>
      </c>
      <c r="AD1369" s="5"/>
      <c r="AE1369" s="5"/>
      <c r="AF1369" s="5"/>
      <c r="AG1369" s="16"/>
      <c r="AH1369" s="38" t="str">
        <f t="shared" si="1"/>
        <v/>
      </c>
      <c r="AI1369" s="39" t="str">
        <f t="shared" si="2"/>
        <v/>
      </c>
      <c r="AJ1369" s="37" t="str">
        <f t="shared" si="3"/>
        <v/>
      </c>
      <c r="AK1369" s="41" t="str">
        <f t="shared" si="4"/>
        <v/>
      </c>
      <c r="AL1369" s="35" t="s">
        <v>233</v>
      </c>
      <c r="AM1369" s="33" t="s">
        <v>8451</v>
      </c>
      <c r="AN1369" s="33" t="s">
        <v>8452</v>
      </c>
      <c r="AO1369" s="41"/>
      <c r="AP1369" s="33" t="s">
        <v>169</v>
      </c>
      <c r="AQ1369" s="33" t="s">
        <v>170</v>
      </c>
      <c r="AR1369" s="33">
        <v>300.0</v>
      </c>
      <c r="AS1369" s="42"/>
      <c r="AT1369" s="42"/>
      <c r="AU1369" s="42"/>
      <c r="AV1369" s="42"/>
      <c r="AW1369" s="42"/>
      <c r="AX1369" s="5"/>
      <c r="AY1369" s="33"/>
      <c r="AZ1369" s="33" t="s">
        <v>8805</v>
      </c>
      <c r="BA1369" s="5"/>
      <c r="BB1369" s="5"/>
      <c r="BC1369" s="5" t="s">
        <v>8806</v>
      </c>
      <c r="BD1369" s="33" t="s">
        <v>173</v>
      </c>
      <c r="BE1369" s="41"/>
      <c r="BF1369" s="35"/>
      <c r="BG1369" s="33" t="s">
        <v>169</v>
      </c>
      <c r="BH1369" s="5"/>
      <c r="BI1369" s="33">
        <v>300.0</v>
      </c>
      <c r="BJ1369" s="33" t="s">
        <v>170</v>
      </c>
      <c r="BK1369" s="5"/>
      <c r="BL1369" s="5">
        <f t="shared" si="5"/>
        <v>3994.5</v>
      </c>
      <c r="BM1369" s="5"/>
      <c r="BN1369" s="5"/>
      <c r="BO1369" s="42">
        <f t="shared" si="6"/>
        <v>3994.5</v>
      </c>
      <c r="BP1369" s="44"/>
      <c r="BQ1369" s="45"/>
      <c r="BR1369" s="47"/>
      <c r="BS1369" s="45"/>
      <c r="BT1369" s="37"/>
      <c r="BU1369" s="5"/>
      <c r="BV1369" s="38"/>
      <c r="BW1369" s="48"/>
      <c r="BX1369" s="44"/>
      <c r="BY1369" s="44"/>
      <c r="BZ1369" s="33" t="s">
        <v>131</v>
      </c>
      <c r="CA1369" s="5"/>
      <c r="CB1369" s="5"/>
      <c r="CC1369" s="33" t="s">
        <v>177</v>
      </c>
      <c r="CD1369" s="5"/>
      <c r="CE1369" s="5"/>
      <c r="CF1369" s="33" t="s">
        <v>178</v>
      </c>
      <c r="CG1369" s="33" t="s">
        <v>8807</v>
      </c>
      <c r="CH1369" s="5"/>
      <c r="CI1369" s="5"/>
      <c r="CJ1369" s="5"/>
      <c r="CK1369" s="33"/>
      <c r="CL1369" s="49">
        <v>45000.0</v>
      </c>
      <c r="CM1369" s="33" t="s">
        <v>180</v>
      </c>
      <c r="CN1369" s="5"/>
      <c r="CO1369" s="33">
        <v>2.0</v>
      </c>
      <c r="CP1369" s="33" t="s">
        <v>181</v>
      </c>
      <c r="CQ1369" s="50" t="str">
        <f t="shared" si="7"/>
        <v>21/03/1967</v>
      </c>
      <c r="CR1369" s="33" t="s">
        <v>182</v>
      </c>
      <c r="CS1369" s="33">
        <v>5.0</v>
      </c>
      <c r="CT1369" s="33">
        <v>5.0</v>
      </c>
      <c r="CU1369" s="33">
        <v>28.0</v>
      </c>
      <c r="CV1369" s="33">
        <v>352.0</v>
      </c>
      <c r="CW1369" s="33">
        <v>5.02002E8</v>
      </c>
      <c r="CX1369" s="33">
        <v>5.0200200025E10</v>
      </c>
      <c r="CY1369" s="33">
        <v>-100.024602</v>
      </c>
      <c r="CZ1369" s="33">
        <v>20.706673</v>
      </c>
      <c r="DA1369" s="33">
        <v>4.191226894E9</v>
      </c>
      <c r="DB1369" s="33">
        <v>2.0</v>
      </c>
      <c r="DC1369" s="33" t="s">
        <v>8456</v>
      </c>
      <c r="DD1369" s="33">
        <v>2023.0</v>
      </c>
      <c r="DE1369" s="33" t="s">
        <v>184</v>
      </c>
      <c r="DF1369" s="33"/>
      <c r="DG1369" s="33" t="s">
        <v>185</v>
      </c>
      <c r="DH1369" s="33" t="s">
        <v>186</v>
      </c>
      <c r="DI1369" s="5"/>
      <c r="DJ1369" s="5"/>
    </row>
    <row r="1370">
      <c r="A1370" s="33" t="s">
        <v>8808</v>
      </c>
      <c r="B1370" s="34">
        <v>44952.0</v>
      </c>
      <c r="C1370" s="35" t="s">
        <v>137</v>
      </c>
      <c r="D1370" s="35" t="s">
        <v>139</v>
      </c>
      <c r="E1370" s="35" t="s">
        <v>142</v>
      </c>
      <c r="F1370" s="36" t="s">
        <v>144</v>
      </c>
      <c r="G1370" s="33" t="s">
        <v>8809</v>
      </c>
      <c r="H1370" s="33" t="s">
        <v>8810</v>
      </c>
      <c r="I1370" s="33" t="s">
        <v>1805</v>
      </c>
      <c r="J1370" s="33" t="s">
        <v>2889</v>
      </c>
      <c r="K1370" s="35" t="s">
        <v>421</v>
      </c>
      <c r="L1370" s="33" t="s">
        <v>8633</v>
      </c>
      <c r="M1370" s="33" t="s">
        <v>8450</v>
      </c>
      <c r="N1370" s="33" t="s">
        <v>8451</v>
      </c>
      <c r="O1370" s="5"/>
      <c r="P1370" s="35" t="s">
        <v>233</v>
      </c>
      <c r="Q1370" s="35" t="s">
        <v>8451</v>
      </c>
      <c r="R1370" s="33">
        <v>76280.0</v>
      </c>
      <c r="S1370" s="37"/>
      <c r="T1370" s="33"/>
      <c r="U1370" s="33">
        <v>2.88</v>
      </c>
      <c r="V1370" s="33" t="s">
        <v>154</v>
      </c>
      <c r="W1370" s="33"/>
      <c r="X1370" s="33"/>
      <c r="Y1370" s="5"/>
      <c r="Z1370" s="5"/>
      <c r="AA1370" s="33">
        <v>1.0</v>
      </c>
      <c r="AB1370" s="33"/>
      <c r="AC1370" s="33">
        <v>1.0</v>
      </c>
      <c r="AD1370" s="5"/>
      <c r="AE1370" s="5"/>
      <c r="AF1370" s="5"/>
      <c r="AG1370" s="16"/>
      <c r="AH1370" s="38" t="str">
        <f t="shared" si="1"/>
        <v/>
      </c>
      <c r="AI1370" s="39">
        <f t="shared" si="2"/>
        <v>1</v>
      </c>
      <c r="AJ1370" s="37" t="str">
        <f t="shared" si="3"/>
        <v/>
      </c>
      <c r="AK1370" s="41" t="str">
        <f t="shared" si="4"/>
        <v/>
      </c>
      <c r="AL1370" s="35" t="s">
        <v>233</v>
      </c>
      <c r="AM1370" s="33" t="s">
        <v>8451</v>
      </c>
      <c r="AN1370" s="33" t="s">
        <v>8452</v>
      </c>
      <c r="AO1370" s="41"/>
      <c r="AP1370" s="33" t="s">
        <v>169</v>
      </c>
      <c r="AQ1370" s="33" t="s">
        <v>170</v>
      </c>
      <c r="AR1370" s="33">
        <v>300.0</v>
      </c>
      <c r="AS1370" s="42"/>
      <c r="AT1370" s="42"/>
      <c r="AU1370" s="42"/>
      <c r="AV1370" s="42"/>
      <c r="AW1370" s="42"/>
      <c r="AX1370" s="5"/>
      <c r="AY1370" s="33"/>
      <c r="AZ1370" s="33" t="s">
        <v>8811</v>
      </c>
      <c r="BA1370" s="5"/>
      <c r="BB1370" s="5"/>
      <c r="BC1370" s="5" t="s">
        <v>8812</v>
      </c>
      <c r="BD1370" s="33" t="s">
        <v>173</v>
      </c>
      <c r="BE1370" s="41"/>
      <c r="BF1370" s="35"/>
      <c r="BG1370" s="33" t="s">
        <v>169</v>
      </c>
      <c r="BH1370" s="5"/>
      <c r="BI1370" s="33">
        <v>300.0</v>
      </c>
      <c r="BJ1370" s="33" t="s">
        <v>170</v>
      </c>
      <c r="BK1370" s="5"/>
      <c r="BL1370" s="5">
        <f t="shared" si="5"/>
        <v>3994.5</v>
      </c>
      <c r="BM1370" s="5"/>
      <c r="BN1370" s="5"/>
      <c r="BO1370" s="42">
        <f t="shared" si="6"/>
        <v>3994.5</v>
      </c>
      <c r="BP1370" s="44"/>
      <c r="BQ1370" s="45"/>
      <c r="BR1370" s="47"/>
      <c r="BS1370" s="45"/>
      <c r="BT1370" s="37"/>
      <c r="BU1370" s="5"/>
      <c r="BV1370" s="38"/>
      <c r="BW1370" s="48"/>
      <c r="BX1370" s="44"/>
      <c r="BY1370" s="44"/>
      <c r="BZ1370" s="33" t="s">
        <v>131</v>
      </c>
      <c r="CA1370" s="5"/>
      <c r="CB1370" s="5"/>
      <c r="CC1370" s="33" t="s">
        <v>177</v>
      </c>
      <c r="CD1370" s="5"/>
      <c r="CE1370" s="5"/>
      <c r="CF1370" s="33" t="s">
        <v>178</v>
      </c>
      <c r="CG1370" s="33" t="s">
        <v>8813</v>
      </c>
      <c r="CH1370" s="5"/>
      <c r="CI1370" s="5"/>
      <c r="CJ1370" s="5"/>
      <c r="CK1370" s="33"/>
      <c r="CL1370" s="49">
        <v>45000.0</v>
      </c>
      <c r="CM1370" s="33" t="s">
        <v>180</v>
      </c>
      <c r="CN1370" s="5"/>
      <c r="CO1370" s="33">
        <v>2.0</v>
      </c>
      <c r="CP1370" s="33" t="s">
        <v>181</v>
      </c>
      <c r="CQ1370" s="50" t="str">
        <f t="shared" si="7"/>
        <v>19/05/1954</v>
      </c>
      <c r="CR1370" s="33" t="s">
        <v>182</v>
      </c>
      <c r="CS1370" s="33">
        <v>5.0</v>
      </c>
      <c r="CT1370" s="33">
        <v>5.0</v>
      </c>
      <c r="CU1370" s="33">
        <v>28.0</v>
      </c>
      <c r="CV1370" s="33">
        <v>352.0</v>
      </c>
      <c r="CW1370" s="33">
        <v>5.02002E8</v>
      </c>
      <c r="CX1370" s="33">
        <v>5.0200200025E10</v>
      </c>
      <c r="CY1370" s="33">
        <v>-100.024602</v>
      </c>
      <c r="CZ1370" s="33">
        <v>20.706673</v>
      </c>
      <c r="DA1370" s="33">
        <v>4.4219266E9</v>
      </c>
      <c r="DB1370" s="33">
        <v>1.0</v>
      </c>
      <c r="DC1370" s="33" t="s">
        <v>8456</v>
      </c>
      <c r="DD1370" s="33">
        <v>2023.0</v>
      </c>
      <c r="DE1370" s="33" t="s">
        <v>184</v>
      </c>
      <c r="DF1370" s="33"/>
      <c r="DG1370" s="33" t="s">
        <v>185</v>
      </c>
      <c r="DH1370" s="33" t="s">
        <v>186</v>
      </c>
      <c r="DI1370" s="5"/>
      <c r="DJ1370" s="5"/>
    </row>
    <row r="1371">
      <c r="A1371" s="33" t="s">
        <v>8814</v>
      </c>
      <c r="B1371" s="34">
        <v>44952.0</v>
      </c>
      <c r="C1371" s="35" t="s">
        <v>137</v>
      </c>
      <c r="D1371" s="35" t="s">
        <v>139</v>
      </c>
      <c r="E1371" s="35" t="s">
        <v>142</v>
      </c>
      <c r="F1371" s="36" t="s">
        <v>144</v>
      </c>
      <c r="G1371" s="33" t="s">
        <v>8815</v>
      </c>
      <c r="H1371" s="33" t="s">
        <v>312</v>
      </c>
      <c r="I1371" s="33" t="s">
        <v>1656</v>
      </c>
      <c r="J1371" s="33" t="s">
        <v>231</v>
      </c>
      <c r="K1371" s="35" t="s">
        <v>421</v>
      </c>
      <c r="L1371" s="33" t="s">
        <v>8816</v>
      </c>
      <c r="M1371" s="33">
        <v>4.0</v>
      </c>
      <c r="N1371" s="33" t="s">
        <v>8817</v>
      </c>
      <c r="O1371" s="5"/>
      <c r="P1371" s="35" t="s">
        <v>233</v>
      </c>
      <c r="Q1371" s="35" t="s">
        <v>8817</v>
      </c>
      <c r="R1371" s="33">
        <v>76299.0</v>
      </c>
      <c r="S1371" s="37"/>
      <c r="T1371" s="33"/>
      <c r="U1371" s="33">
        <v>5.93</v>
      </c>
      <c r="V1371" s="33" t="s">
        <v>154</v>
      </c>
      <c r="W1371" s="33"/>
      <c r="X1371" s="33"/>
      <c r="Y1371" s="5"/>
      <c r="Z1371" s="5"/>
      <c r="AA1371" s="33">
        <v>1.0</v>
      </c>
      <c r="AB1371" s="33">
        <v>1.0</v>
      </c>
      <c r="AC1371" s="33"/>
      <c r="AD1371" s="5"/>
      <c r="AE1371" s="5"/>
      <c r="AF1371" s="5"/>
      <c r="AG1371" s="16"/>
      <c r="AH1371" s="38">
        <f t="shared" si="1"/>
        <v>1</v>
      </c>
      <c r="AI1371" s="39" t="str">
        <f t="shared" si="2"/>
        <v/>
      </c>
      <c r="AJ1371" s="37" t="str">
        <f t="shared" si="3"/>
        <v/>
      </c>
      <c r="AK1371" s="41" t="str">
        <f t="shared" si="4"/>
        <v/>
      </c>
      <c r="AL1371" s="35" t="s">
        <v>233</v>
      </c>
      <c r="AM1371" s="33" t="s">
        <v>8451</v>
      </c>
      <c r="AN1371" s="33" t="s">
        <v>8452</v>
      </c>
      <c r="AO1371" s="41"/>
      <c r="AP1371" s="33" t="s">
        <v>169</v>
      </c>
      <c r="AQ1371" s="33" t="s">
        <v>170</v>
      </c>
      <c r="AR1371" s="33">
        <v>300.0</v>
      </c>
      <c r="AS1371" s="42"/>
      <c r="AT1371" s="42"/>
      <c r="AU1371" s="42"/>
      <c r="AV1371" s="42"/>
      <c r="AW1371" s="42"/>
      <c r="AX1371" s="5"/>
      <c r="AY1371" s="33"/>
      <c r="AZ1371" s="33" t="s">
        <v>8818</v>
      </c>
      <c r="BA1371" s="5"/>
      <c r="BB1371" s="5"/>
      <c r="BC1371" s="5" t="s">
        <v>8819</v>
      </c>
      <c r="BD1371" s="33" t="s">
        <v>173</v>
      </c>
      <c r="BE1371" s="41"/>
      <c r="BF1371" s="35"/>
      <c r="BG1371" s="33" t="s">
        <v>169</v>
      </c>
      <c r="BH1371" s="5"/>
      <c r="BI1371" s="33">
        <v>300.0</v>
      </c>
      <c r="BJ1371" s="33" t="s">
        <v>170</v>
      </c>
      <c r="BK1371" s="5"/>
      <c r="BL1371" s="5">
        <f t="shared" si="5"/>
        <v>3994.5</v>
      </c>
      <c r="BM1371" s="5"/>
      <c r="BN1371" s="5"/>
      <c r="BO1371" s="42">
        <f t="shared" si="6"/>
        <v>3994.5</v>
      </c>
      <c r="BP1371" s="44"/>
      <c r="BQ1371" s="45"/>
      <c r="BR1371" s="47"/>
      <c r="BS1371" s="45"/>
      <c r="BT1371" s="37"/>
      <c r="BU1371" s="5"/>
      <c r="BV1371" s="38"/>
      <c r="BW1371" s="48"/>
      <c r="BX1371" s="44"/>
      <c r="BY1371" s="44"/>
      <c r="BZ1371" s="33" t="s">
        <v>131</v>
      </c>
      <c r="CA1371" s="5"/>
      <c r="CB1371" s="5"/>
      <c r="CC1371" s="33" t="s">
        <v>177</v>
      </c>
      <c r="CD1371" s="5"/>
      <c r="CE1371" s="5"/>
      <c r="CF1371" s="33" t="s">
        <v>178</v>
      </c>
      <c r="CG1371" s="33" t="s">
        <v>8820</v>
      </c>
      <c r="CH1371" s="5"/>
      <c r="CI1371" s="5"/>
      <c r="CJ1371" s="5"/>
      <c r="CK1371" s="33"/>
      <c r="CL1371" s="49">
        <v>45000.0</v>
      </c>
      <c r="CM1371" s="33" t="s">
        <v>180</v>
      </c>
      <c r="CN1371" s="5"/>
      <c r="CO1371" s="33">
        <v>2.0</v>
      </c>
      <c r="CP1371" s="33" t="s">
        <v>181</v>
      </c>
      <c r="CQ1371" s="50" t="str">
        <f t="shared" si="7"/>
        <v>18/09/1927</v>
      </c>
      <c r="CR1371" s="33" t="s">
        <v>243</v>
      </c>
      <c r="CS1371" s="33">
        <v>5.0</v>
      </c>
      <c r="CT1371" s="33">
        <v>5.0</v>
      </c>
      <c r="CU1371" s="33">
        <v>28.0</v>
      </c>
      <c r="CV1371" s="33">
        <v>1740.0</v>
      </c>
      <c r="CW1371" s="5"/>
      <c r="CX1371" s="5"/>
      <c r="CY1371" s="33">
        <v>-99.956832</v>
      </c>
      <c r="CZ1371" s="33">
        <v>20.685175</v>
      </c>
      <c r="DA1371" s="33">
        <v>4.4219266E9</v>
      </c>
      <c r="DB1371" s="33">
        <v>1.0</v>
      </c>
      <c r="DC1371" s="33" t="s">
        <v>8456</v>
      </c>
      <c r="DD1371" s="33">
        <v>2023.0</v>
      </c>
      <c r="DE1371" s="33" t="s">
        <v>184</v>
      </c>
      <c r="DF1371" s="33"/>
      <c r="DG1371" s="33" t="s">
        <v>185</v>
      </c>
      <c r="DH1371" s="33" t="s">
        <v>186</v>
      </c>
      <c r="DI1371" s="5"/>
      <c r="DJ1371" s="5"/>
    </row>
    <row r="1372">
      <c r="A1372" s="33" t="s">
        <v>8821</v>
      </c>
      <c r="B1372" s="34">
        <v>44952.0</v>
      </c>
      <c r="C1372" s="35" t="s">
        <v>137</v>
      </c>
      <c r="D1372" s="35" t="s">
        <v>139</v>
      </c>
      <c r="E1372" s="35" t="s">
        <v>142</v>
      </c>
      <c r="F1372" s="36" t="s">
        <v>144</v>
      </c>
      <c r="G1372" s="33" t="s">
        <v>8822</v>
      </c>
      <c r="H1372" s="33" t="s">
        <v>8823</v>
      </c>
      <c r="I1372" s="33" t="s">
        <v>4184</v>
      </c>
      <c r="J1372" s="33" t="s">
        <v>8626</v>
      </c>
      <c r="K1372" s="35" t="s">
        <v>421</v>
      </c>
      <c r="L1372" s="33" t="s">
        <v>5674</v>
      </c>
      <c r="M1372" s="33">
        <v>9.0</v>
      </c>
      <c r="N1372" s="33" t="s">
        <v>8451</v>
      </c>
      <c r="O1372" s="5"/>
      <c r="P1372" s="35" t="s">
        <v>233</v>
      </c>
      <c r="Q1372" s="35" t="s">
        <v>8817</v>
      </c>
      <c r="R1372" s="33">
        <v>76299.0</v>
      </c>
      <c r="S1372" s="37"/>
      <c r="T1372" s="33"/>
      <c r="U1372" s="33">
        <v>8.97</v>
      </c>
      <c r="V1372" s="33" t="s">
        <v>154</v>
      </c>
      <c r="W1372" s="33"/>
      <c r="X1372" s="33"/>
      <c r="Y1372" s="5"/>
      <c r="Z1372" s="5"/>
      <c r="AA1372" s="33">
        <v>1.0</v>
      </c>
      <c r="AB1372" s="33">
        <v>1.0</v>
      </c>
      <c r="AC1372" s="33"/>
      <c r="AD1372" s="5"/>
      <c r="AE1372" s="5"/>
      <c r="AF1372" s="5"/>
      <c r="AG1372" s="16"/>
      <c r="AH1372" s="38">
        <f t="shared" si="1"/>
        <v>1</v>
      </c>
      <c r="AI1372" s="39" t="str">
        <f t="shared" si="2"/>
        <v/>
      </c>
      <c r="AJ1372" s="37" t="str">
        <f t="shared" si="3"/>
        <v/>
      </c>
      <c r="AK1372" s="41" t="str">
        <f t="shared" si="4"/>
        <v/>
      </c>
      <c r="AL1372" s="35" t="s">
        <v>233</v>
      </c>
      <c r="AM1372" s="33" t="s">
        <v>8451</v>
      </c>
      <c r="AN1372" s="33" t="s">
        <v>8452</v>
      </c>
      <c r="AO1372" s="41"/>
      <c r="AP1372" s="33" t="s">
        <v>169</v>
      </c>
      <c r="AQ1372" s="33" t="s">
        <v>170</v>
      </c>
      <c r="AR1372" s="33">
        <v>300.0</v>
      </c>
      <c r="AS1372" s="42"/>
      <c r="AT1372" s="42"/>
      <c r="AU1372" s="42"/>
      <c r="AV1372" s="42"/>
      <c r="AW1372" s="42"/>
      <c r="AX1372" s="5"/>
      <c r="AY1372" s="33"/>
      <c r="AZ1372" s="33" t="s">
        <v>8824</v>
      </c>
      <c r="BA1372" s="5"/>
      <c r="BB1372" s="5"/>
      <c r="BC1372" s="5" t="s">
        <v>8825</v>
      </c>
      <c r="BD1372" s="33" t="s">
        <v>173</v>
      </c>
      <c r="BE1372" s="41"/>
      <c r="BF1372" s="35"/>
      <c r="BG1372" s="33" t="s">
        <v>169</v>
      </c>
      <c r="BH1372" s="5"/>
      <c r="BI1372" s="33">
        <v>300.0</v>
      </c>
      <c r="BJ1372" s="33" t="s">
        <v>170</v>
      </c>
      <c r="BK1372" s="5"/>
      <c r="BL1372" s="5">
        <f t="shared" si="5"/>
        <v>3994.5</v>
      </c>
      <c r="BM1372" s="5"/>
      <c r="BN1372" s="5"/>
      <c r="BO1372" s="42">
        <f t="shared" si="6"/>
        <v>3994.5</v>
      </c>
      <c r="BP1372" s="44"/>
      <c r="BQ1372" s="45"/>
      <c r="BR1372" s="47"/>
      <c r="BS1372" s="45"/>
      <c r="BT1372" s="37"/>
      <c r="BU1372" s="5"/>
      <c r="BV1372" s="38"/>
      <c r="BW1372" s="48"/>
      <c r="BX1372" s="44"/>
      <c r="BY1372" s="44"/>
      <c r="BZ1372" s="33" t="s">
        <v>131</v>
      </c>
      <c r="CA1372" s="5"/>
      <c r="CB1372" s="5"/>
      <c r="CC1372" s="33" t="s">
        <v>177</v>
      </c>
      <c r="CD1372" s="5"/>
      <c r="CE1372" s="5"/>
      <c r="CF1372" s="33" t="s">
        <v>178</v>
      </c>
      <c r="CG1372" s="33" t="s">
        <v>8826</v>
      </c>
      <c r="CH1372" s="5"/>
      <c r="CI1372" s="5"/>
      <c r="CJ1372" s="5"/>
      <c r="CK1372" s="33"/>
      <c r="CL1372" s="49">
        <v>45000.0</v>
      </c>
      <c r="CM1372" s="33" t="s">
        <v>180</v>
      </c>
      <c r="CN1372" s="5"/>
      <c r="CO1372" s="33">
        <v>2.0</v>
      </c>
      <c r="CP1372" s="33" t="s">
        <v>181</v>
      </c>
      <c r="CQ1372" s="50" t="str">
        <f t="shared" si="7"/>
        <v>25/12/1964</v>
      </c>
      <c r="CR1372" s="33" t="s">
        <v>243</v>
      </c>
      <c r="CS1372" s="33">
        <v>5.0</v>
      </c>
      <c r="CT1372" s="33">
        <v>5.0</v>
      </c>
      <c r="CU1372" s="33">
        <v>28.0</v>
      </c>
      <c r="CV1372" s="33">
        <v>1740.0</v>
      </c>
      <c r="CW1372" s="5"/>
      <c r="CX1372" s="5"/>
      <c r="CY1372" s="33">
        <v>-99.956832</v>
      </c>
      <c r="CZ1372" s="33">
        <v>20.685175</v>
      </c>
      <c r="DA1372" s="33">
        <v>4.4219266E9</v>
      </c>
      <c r="DB1372" s="33">
        <v>1.0</v>
      </c>
      <c r="DC1372" s="33" t="s">
        <v>8456</v>
      </c>
      <c r="DD1372" s="33">
        <v>2023.0</v>
      </c>
      <c r="DE1372" s="33" t="s">
        <v>184</v>
      </c>
      <c r="DF1372" s="33"/>
      <c r="DG1372" s="33" t="s">
        <v>185</v>
      </c>
      <c r="DH1372" s="33" t="s">
        <v>186</v>
      </c>
      <c r="DI1372" s="5"/>
      <c r="DJ1372" s="5"/>
    </row>
    <row r="1373">
      <c r="A1373" s="33" t="s">
        <v>8827</v>
      </c>
      <c r="B1373" s="34">
        <v>44952.0</v>
      </c>
      <c r="C1373" s="35" t="s">
        <v>137</v>
      </c>
      <c r="D1373" s="35" t="s">
        <v>139</v>
      </c>
      <c r="E1373" s="35" t="s">
        <v>142</v>
      </c>
      <c r="F1373" s="36" t="s">
        <v>144</v>
      </c>
      <c r="G1373" s="33" t="s">
        <v>8828</v>
      </c>
      <c r="H1373" s="33" t="s">
        <v>5942</v>
      </c>
      <c r="I1373" s="33" t="s">
        <v>4184</v>
      </c>
      <c r="J1373" s="33" t="s">
        <v>439</v>
      </c>
      <c r="K1373" s="35" t="s">
        <v>421</v>
      </c>
      <c r="L1373" s="33" t="s">
        <v>8829</v>
      </c>
      <c r="M1373" s="33">
        <v>4.0</v>
      </c>
      <c r="N1373" s="33" t="s">
        <v>8817</v>
      </c>
      <c r="O1373" s="5"/>
      <c r="P1373" s="35" t="s">
        <v>233</v>
      </c>
      <c r="Q1373" s="35" t="s">
        <v>8817</v>
      </c>
      <c r="R1373" s="33">
        <v>76299.0</v>
      </c>
      <c r="S1373" s="37"/>
      <c r="T1373" s="33"/>
      <c r="U1373" s="33">
        <v>6.39</v>
      </c>
      <c r="V1373" s="33" t="s">
        <v>154</v>
      </c>
      <c r="W1373" s="33"/>
      <c r="X1373" s="33"/>
      <c r="Y1373" s="5"/>
      <c r="Z1373" s="5"/>
      <c r="AA1373" s="33">
        <v>1.0</v>
      </c>
      <c r="AB1373" s="33"/>
      <c r="AC1373" s="33">
        <v>1.0</v>
      </c>
      <c r="AD1373" s="5"/>
      <c r="AE1373" s="5"/>
      <c r="AF1373" s="5"/>
      <c r="AG1373" s="16"/>
      <c r="AH1373" s="38" t="str">
        <f t="shared" si="1"/>
        <v/>
      </c>
      <c r="AI1373" s="39" t="str">
        <f t="shared" si="2"/>
        <v/>
      </c>
      <c r="AJ1373" s="37" t="str">
        <f t="shared" si="3"/>
        <v/>
      </c>
      <c r="AK1373" s="41" t="str">
        <f t="shared" si="4"/>
        <v/>
      </c>
      <c r="AL1373" s="35" t="s">
        <v>233</v>
      </c>
      <c r="AM1373" s="33" t="s">
        <v>8451</v>
      </c>
      <c r="AN1373" s="33" t="s">
        <v>8452</v>
      </c>
      <c r="AO1373" s="41"/>
      <c r="AP1373" s="33" t="s">
        <v>169</v>
      </c>
      <c r="AQ1373" s="33" t="s">
        <v>170</v>
      </c>
      <c r="AR1373" s="33">
        <v>300.0</v>
      </c>
      <c r="AS1373" s="42"/>
      <c r="AT1373" s="42"/>
      <c r="AU1373" s="42"/>
      <c r="AV1373" s="42"/>
      <c r="AW1373" s="42"/>
      <c r="AX1373" s="5"/>
      <c r="AY1373" s="33"/>
      <c r="AZ1373" s="33" t="s">
        <v>8830</v>
      </c>
      <c r="BA1373" s="5"/>
      <c r="BB1373" s="5"/>
      <c r="BC1373" s="5" t="s">
        <v>8831</v>
      </c>
      <c r="BD1373" s="33" t="s">
        <v>173</v>
      </c>
      <c r="BE1373" s="41"/>
      <c r="BF1373" s="35"/>
      <c r="BG1373" s="33" t="s">
        <v>169</v>
      </c>
      <c r="BH1373" s="5"/>
      <c r="BI1373" s="33">
        <v>300.0</v>
      </c>
      <c r="BJ1373" s="33" t="s">
        <v>170</v>
      </c>
      <c r="BK1373" s="5"/>
      <c r="BL1373" s="5">
        <f t="shared" si="5"/>
        <v>3994.5</v>
      </c>
      <c r="BM1373" s="5"/>
      <c r="BN1373" s="5"/>
      <c r="BO1373" s="42">
        <f t="shared" si="6"/>
        <v>3994.5</v>
      </c>
      <c r="BP1373" s="44"/>
      <c r="BQ1373" s="45"/>
      <c r="BR1373" s="47"/>
      <c r="BS1373" s="45"/>
      <c r="BT1373" s="37"/>
      <c r="BU1373" s="5"/>
      <c r="BV1373" s="38"/>
      <c r="BW1373" s="48"/>
      <c r="BX1373" s="44"/>
      <c r="BY1373" s="44"/>
      <c r="BZ1373" s="33" t="s">
        <v>131</v>
      </c>
      <c r="CA1373" s="5"/>
      <c r="CB1373" s="5"/>
      <c r="CC1373" s="33" t="s">
        <v>177</v>
      </c>
      <c r="CD1373" s="5"/>
      <c r="CE1373" s="5"/>
      <c r="CF1373" s="33" t="s">
        <v>178</v>
      </c>
      <c r="CG1373" s="33" t="s">
        <v>8832</v>
      </c>
      <c r="CH1373" s="5"/>
      <c r="CI1373" s="5"/>
      <c r="CJ1373" s="5"/>
      <c r="CK1373" s="33"/>
      <c r="CL1373" s="49">
        <v>45000.0</v>
      </c>
      <c r="CM1373" s="33" t="s">
        <v>180</v>
      </c>
      <c r="CN1373" s="5"/>
      <c r="CO1373" s="33">
        <v>2.0</v>
      </c>
      <c r="CP1373" s="33" t="s">
        <v>181</v>
      </c>
      <c r="CQ1373" s="50" t="str">
        <f t="shared" si="7"/>
        <v>27/08/1968</v>
      </c>
      <c r="CR1373" s="33" t="s">
        <v>182</v>
      </c>
      <c r="CS1373" s="33">
        <v>5.0</v>
      </c>
      <c r="CT1373" s="33">
        <v>18.0</v>
      </c>
      <c r="CU1373" s="33">
        <v>28.0</v>
      </c>
      <c r="CV1373" s="33">
        <v>1740.0</v>
      </c>
      <c r="CW1373" s="5"/>
      <c r="CX1373" s="5"/>
      <c r="CY1373" s="33">
        <v>-99.956832</v>
      </c>
      <c r="CZ1373" s="33">
        <v>20.685175</v>
      </c>
      <c r="DA1373" s="33">
        <v>4.4219266E9</v>
      </c>
      <c r="DB1373" s="33">
        <v>1.0</v>
      </c>
      <c r="DC1373" s="33" t="s">
        <v>8456</v>
      </c>
      <c r="DD1373" s="33">
        <v>2023.0</v>
      </c>
      <c r="DE1373" s="33" t="s">
        <v>184</v>
      </c>
      <c r="DF1373" s="33"/>
      <c r="DG1373" s="33" t="s">
        <v>185</v>
      </c>
      <c r="DH1373" s="33" t="s">
        <v>186</v>
      </c>
      <c r="DI1373" s="5"/>
      <c r="DJ1373" s="5"/>
    </row>
    <row r="1374">
      <c r="A1374" s="33" t="s">
        <v>8833</v>
      </c>
      <c r="B1374" s="34">
        <v>44952.0</v>
      </c>
      <c r="C1374" s="35" t="s">
        <v>137</v>
      </c>
      <c r="D1374" s="35" t="s">
        <v>139</v>
      </c>
      <c r="E1374" s="35" t="s">
        <v>142</v>
      </c>
      <c r="F1374" s="36" t="s">
        <v>144</v>
      </c>
      <c r="G1374" s="33" t="s">
        <v>8834</v>
      </c>
      <c r="H1374" s="33" t="s">
        <v>581</v>
      </c>
      <c r="I1374" s="33" t="s">
        <v>4184</v>
      </c>
      <c r="J1374" s="33" t="s">
        <v>439</v>
      </c>
      <c r="K1374" s="35" t="s">
        <v>421</v>
      </c>
      <c r="L1374" s="33" t="s">
        <v>8829</v>
      </c>
      <c r="M1374" s="33" t="s">
        <v>8450</v>
      </c>
      <c r="N1374" s="33" t="s">
        <v>8817</v>
      </c>
      <c r="O1374" s="5"/>
      <c r="P1374" s="35" t="s">
        <v>233</v>
      </c>
      <c r="Q1374" s="35" t="s">
        <v>8817</v>
      </c>
      <c r="R1374" s="33">
        <v>76299.0</v>
      </c>
      <c r="S1374" s="37"/>
      <c r="T1374" s="33"/>
      <c r="U1374" s="33">
        <v>6.24</v>
      </c>
      <c r="V1374" s="33" t="s">
        <v>154</v>
      </c>
      <c r="W1374" s="33"/>
      <c r="X1374" s="33"/>
      <c r="Y1374" s="5"/>
      <c r="Z1374" s="5"/>
      <c r="AA1374" s="33">
        <v>1.0</v>
      </c>
      <c r="AB1374" s="33"/>
      <c r="AC1374" s="33">
        <v>1.0</v>
      </c>
      <c r="AD1374" s="5"/>
      <c r="AE1374" s="5"/>
      <c r="AF1374" s="5"/>
      <c r="AG1374" s="16"/>
      <c r="AH1374" s="38" t="str">
        <f t="shared" si="1"/>
        <v/>
      </c>
      <c r="AI1374" s="39" t="str">
        <f t="shared" si="2"/>
        <v/>
      </c>
      <c r="AJ1374" s="37" t="str">
        <f t="shared" si="3"/>
        <v/>
      </c>
      <c r="AK1374" s="41" t="str">
        <f t="shared" si="4"/>
        <v/>
      </c>
      <c r="AL1374" s="35" t="s">
        <v>233</v>
      </c>
      <c r="AM1374" s="33" t="s">
        <v>8451</v>
      </c>
      <c r="AN1374" s="33" t="s">
        <v>8452</v>
      </c>
      <c r="AO1374" s="41"/>
      <c r="AP1374" s="33" t="s">
        <v>169</v>
      </c>
      <c r="AQ1374" s="33" t="s">
        <v>170</v>
      </c>
      <c r="AR1374" s="33">
        <v>300.0</v>
      </c>
      <c r="AS1374" s="42"/>
      <c r="AT1374" s="42"/>
      <c r="AU1374" s="42"/>
      <c r="AV1374" s="42"/>
      <c r="AW1374" s="42"/>
      <c r="AX1374" s="5"/>
      <c r="AY1374" s="33"/>
      <c r="AZ1374" s="33" t="s">
        <v>8835</v>
      </c>
      <c r="BA1374" s="5"/>
      <c r="BB1374" s="5"/>
      <c r="BC1374" s="5" t="s">
        <v>8836</v>
      </c>
      <c r="BD1374" s="33" t="s">
        <v>173</v>
      </c>
      <c r="BE1374" s="41"/>
      <c r="BF1374" s="35"/>
      <c r="BG1374" s="33" t="s">
        <v>169</v>
      </c>
      <c r="BH1374" s="5"/>
      <c r="BI1374" s="33">
        <v>300.0</v>
      </c>
      <c r="BJ1374" s="33" t="s">
        <v>170</v>
      </c>
      <c r="BK1374" s="5"/>
      <c r="BL1374" s="5">
        <f t="shared" si="5"/>
        <v>3994.5</v>
      </c>
      <c r="BM1374" s="5"/>
      <c r="BN1374" s="5"/>
      <c r="BO1374" s="42">
        <f t="shared" si="6"/>
        <v>3994.5</v>
      </c>
      <c r="BP1374" s="44"/>
      <c r="BQ1374" s="45"/>
      <c r="BR1374" s="47"/>
      <c r="BS1374" s="45"/>
      <c r="BT1374" s="37"/>
      <c r="BU1374" s="5"/>
      <c r="BV1374" s="38"/>
      <c r="BW1374" s="48"/>
      <c r="BX1374" s="44"/>
      <c r="BY1374" s="44"/>
      <c r="BZ1374" s="33" t="s">
        <v>131</v>
      </c>
      <c r="CA1374" s="5"/>
      <c r="CB1374" s="5"/>
      <c r="CC1374" s="33" t="s">
        <v>177</v>
      </c>
      <c r="CD1374" s="5"/>
      <c r="CE1374" s="5"/>
      <c r="CF1374" s="33" t="s">
        <v>178</v>
      </c>
      <c r="CG1374" s="33" t="s">
        <v>8837</v>
      </c>
      <c r="CH1374" s="5"/>
      <c r="CI1374" s="5"/>
      <c r="CJ1374" s="5"/>
      <c r="CK1374" s="33"/>
      <c r="CL1374" s="49">
        <v>45000.0</v>
      </c>
      <c r="CM1374" s="33" t="s">
        <v>180</v>
      </c>
      <c r="CN1374" s="5"/>
      <c r="CO1374" s="33">
        <v>2.0</v>
      </c>
      <c r="CP1374" s="33" t="s">
        <v>181</v>
      </c>
      <c r="CQ1374" s="50" t="str">
        <f t="shared" si="7"/>
        <v>26/06/1976</v>
      </c>
      <c r="CR1374" s="33" t="s">
        <v>182</v>
      </c>
      <c r="CS1374" s="33">
        <v>5.0</v>
      </c>
      <c r="CT1374" s="33">
        <v>18.0</v>
      </c>
      <c r="CU1374" s="33">
        <v>28.0</v>
      </c>
      <c r="CV1374" s="33">
        <v>1740.0</v>
      </c>
      <c r="CW1374" s="5"/>
      <c r="CX1374" s="5"/>
      <c r="CY1374" s="33">
        <v>-99.956832</v>
      </c>
      <c r="CZ1374" s="33">
        <v>20.685175</v>
      </c>
      <c r="DA1374" s="33">
        <v>4.416903516E9</v>
      </c>
      <c r="DB1374" s="33">
        <v>2.0</v>
      </c>
      <c r="DC1374" s="33" t="s">
        <v>8456</v>
      </c>
      <c r="DD1374" s="33">
        <v>2023.0</v>
      </c>
      <c r="DE1374" s="33" t="s">
        <v>184</v>
      </c>
      <c r="DF1374" s="33"/>
      <c r="DG1374" s="33" t="s">
        <v>185</v>
      </c>
      <c r="DH1374" s="33" t="s">
        <v>186</v>
      </c>
      <c r="DI1374" s="5"/>
      <c r="DJ1374" s="5"/>
    </row>
    <row r="1375">
      <c r="A1375" s="33" t="s">
        <v>8838</v>
      </c>
      <c r="B1375" s="34">
        <v>44952.0</v>
      </c>
      <c r="C1375" s="35" t="s">
        <v>137</v>
      </c>
      <c r="D1375" s="35" t="s">
        <v>139</v>
      </c>
      <c r="E1375" s="35" t="s">
        <v>142</v>
      </c>
      <c r="F1375" s="36" t="s">
        <v>144</v>
      </c>
      <c r="G1375" s="33" t="s">
        <v>8839</v>
      </c>
      <c r="H1375" s="33" t="s">
        <v>8840</v>
      </c>
      <c r="I1375" s="33" t="s">
        <v>4184</v>
      </c>
      <c r="J1375" s="33" t="s">
        <v>439</v>
      </c>
      <c r="K1375" s="35" t="s">
        <v>421</v>
      </c>
      <c r="L1375" s="33" t="s">
        <v>6457</v>
      </c>
      <c r="M1375" s="33">
        <v>27.0</v>
      </c>
      <c r="N1375" s="33" t="s">
        <v>8817</v>
      </c>
      <c r="O1375" s="5"/>
      <c r="P1375" s="35" t="s">
        <v>233</v>
      </c>
      <c r="Q1375" s="35" t="s">
        <v>8817</v>
      </c>
      <c r="R1375" s="33">
        <v>76299.0</v>
      </c>
      <c r="S1375" s="37"/>
      <c r="T1375" s="33"/>
      <c r="U1375" s="33">
        <v>4.28</v>
      </c>
      <c r="V1375" s="33" t="s">
        <v>154</v>
      </c>
      <c r="W1375" s="33"/>
      <c r="X1375" s="33"/>
      <c r="Y1375" s="5"/>
      <c r="Z1375" s="5"/>
      <c r="AA1375" s="33">
        <v>1.0</v>
      </c>
      <c r="AB1375" s="33">
        <v>1.0</v>
      </c>
      <c r="AC1375" s="33"/>
      <c r="AD1375" s="5"/>
      <c r="AE1375" s="5"/>
      <c r="AF1375" s="5"/>
      <c r="AG1375" s="16"/>
      <c r="AH1375" s="38">
        <f t="shared" si="1"/>
        <v>1</v>
      </c>
      <c r="AI1375" s="39" t="str">
        <f t="shared" si="2"/>
        <v/>
      </c>
      <c r="AJ1375" s="37" t="str">
        <f t="shared" si="3"/>
        <v/>
      </c>
      <c r="AK1375" s="41" t="str">
        <f t="shared" si="4"/>
        <v/>
      </c>
      <c r="AL1375" s="35" t="s">
        <v>233</v>
      </c>
      <c r="AM1375" s="33" t="s">
        <v>8451</v>
      </c>
      <c r="AN1375" s="33" t="s">
        <v>8452</v>
      </c>
      <c r="AO1375" s="41"/>
      <c r="AP1375" s="33" t="s">
        <v>169</v>
      </c>
      <c r="AQ1375" s="33" t="s">
        <v>170</v>
      </c>
      <c r="AR1375" s="33">
        <v>300.0</v>
      </c>
      <c r="AS1375" s="42"/>
      <c r="AT1375" s="42"/>
      <c r="AU1375" s="42"/>
      <c r="AV1375" s="42"/>
      <c r="AW1375" s="42"/>
      <c r="AX1375" s="5"/>
      <c r="AY1375" s="33"/>
      <c r="AZ1375" s="33" t="s">
        <v>8841</v>
      </c>
      <c r="BA1375" s="5"/>
      <c r="BB1375" s="5"/>
      <c r="BC1375" s="5" t="s">
        <v>8842</v>
      </c>
      <c r="BD1375" s="33" t="s">
        <v>173</v>
      </c>
      <c r="BE1375" s="41"/>
      <c r="BF1375" s="35"/>
      <c r="BG1375" s="33" t="s">
        <v>169</v>
      </c>
      <c r="BH1375" s="5"/>
      <c r="BI1375" s="33">
        <v>300.0</v>
      </c>
      <c r="BJ1375" s="33" t="s">
        <v>170</v>
      </c>
      <c r="BK1375" s="5"/>
      <c r="BL1375" s="5">
        <f t="shared" si="5"/>
        <v>3994.5</v>
      </c>
      <c r="BM1375" s="5"/>
      <c r="BN1375" s="5"/>
      <c r="BO1375" s="42">
        <f t="shared" si="6"/>
        <v>3994.5</v>
      </c>
      <c r="BP1375" s="44"/>
      <c r="BQ1375" s="45"/>
      <c r="BR1375" s="47"/>
      <c r="BS1375" s="45"/>
      <c r="BT1375" s="37"/>
      <c r="BU1375" s="5"/>
      <c r="BV1375" s="38"/>
      <c r="BW1375" s="48"/>
      <c r="BX1375" s="44"/>
      <c r="BY1375" s="44"/>
      <c r="BZ1375" s="33" t="s">
        <v>131</v>
      </c>
      <c r="CA1375" s="5"/>
      <c r="CB1375" s="5"/>
      <c r="CC1375" s="33" t="s">
        <v>177</v>
      </c>
      <c r="CD1375" s="5"/>
      <c r="CE1375" s="5"/>
      <c r="CF1375" s="33" t="s">
        <v>178</v>
      </c>
      <c r="CG1375" s="33" t="s">
        <v>8843</v>
      </c>
      <c r="CH1375" s="5"/>
      <c r="CI1375" s="5"/>
      <c r="CJ1375" s="5"/>
      <c r="CK1375" s="33"/>
      <c r="CL1375" s="49">
        <v>45000.0</v>
      </c>
      <c r="CM1375" s="33" t="s">
        <v>180</v>
      </c>
      <c r="CN1375" s="5"/>
      <c r="CO1375" s="33">
        <v>2.0</v>
      </c>
      <c r="CP1375" s="33" t="s">
        <v>181</v>
      </c>
      <c r="CQ1375" s="50" t="str">
        <f t="shared" si="7"/>
        <v>08/05/1960</v>
      </c>
      <c r="CR1375" s="33" t="s">
        <v>243</v>
      </c>
      <c r="CS1375" s="33">
        <v>5.0</v>
      </c>
      <c r="CT1375" s="33">
        <v>5.0</v>
      </c>
      <c r="CU1375" s="33">
        <v>28.0</v>
      </c>
      <c r="CV1375" s="33">
        <v>1740.0</v>
      </c>
      <c r="CW1375" s="5"/>
      <c r="CX1375" s="5"/>
      <c r="CY1375" s="33">
        <v>-99.956832</v>
      </c>
      <c r="CZ1375" s="33">
        <v>20.685175</v>
      </c>
      <c r="DA1375" s="33">
        <v>4.411460327E9</v>
      </c>
      <c r="DB1375" s="33">
        <v>2.0</v>
      </c>
      <c r="DC1375" s="33" t="s">
        <v>8456</v>
      </c>
      <c r="DD1375" s="33">
        <v>2023.0</v>
      </c>
      <c r="DE1375" s="33" t="s">
        <v>184</v>
      </c>
      <c r="DF1375" s="33"/>
      <c r="DG1375" s="33" t="s">
        <v>185</v>
      </c>
      <c r="DH1375" s="33" t="s">
        <v>186</v>
      </c>
      <c r="DI1375" s="5"/>
      <c r="DJ1375" s="5"/>
    </row>
    <row r="1376">
      <c r="A1376" s="33" t="s">
        <v>8844</v>
      </c>
      <c r="B1376" s="34">
        <v>44952.0</v>
      </c>
      <c r="C1376" s="35" t="s">
        <v>137</v>
      </c>
      <c r="D1376" s="35" t="s">
        <v>139</v>
      </c>
      <c r="E1376" s="35" t="s">
        <v>142</v>
      </c>
      <c r="F1376" s="36" t="s">
        <v>144</v>
      </c>
      <c r="G1376" s="33" t="s">
        <v>8845</v>
      </c>
      <c r="H1376" s="33" t="s">
        <v>3326</v>
      </c>
      <c r="I1376" s="33" t="s">
        <v>439</v>
      </c>
      <c r="J1376" s="33" t="s">
        <v>2889</v>
      </c>
      <c r="K1376" s="35" t="s">
        <v>421</v>
      </c>
      <c r="L1376" s="33" t="s">
        <v>1135</v>
      </c>
      <c r="M1376" s="33" t="s">
        <v>8450</v>
      </c>
      <c r="N1376" s="33" t="s">
        <v>8817</v>
      </c>
      <c r="O1376" s="5"/>
      <c r="P1376" s="35" t="s">
        <v>233</v>
      </c>
      <c r="Q1376" s="35" t="s">
        <v>8817</v>
      </c>
      <c r="R1376" s="33">
        <v>76299.0</v>
      </c>
      <c r="S1376" s="37"/>
      <c r="T1376" s="33"/>
      <c r="U1376" s="33">
        <v>7.83</v>
      </c>
      <c r="V1376" s="33" t="s">
        <v>154</v>
      </c>
      <c r="W1376" s="33"/>
      <c r="X1376" s="33"/>
      <c r="Y1376" s="5"/>
      <c r="Z1376" s="5"/>
      <c r="AA1376" s="33">
        <v>1.0</v>
      </c>
      <c r="AB1376" s="33"/>
      <c r="AC1376" s="33">
        <v>1.0</v>
      </c>
      <c r="AD1376" s="5"/>
      <c r="AE1376" s="5"/>
      <c r="AF1376" s="5"/>
      <c r="AG1376" s="16"/>
      <c r="AH1376" s="38" t="str">
        <f t="shared" si="1"/>
        <v/>
      </c>
      <c r="AI1376" s="39">
        <f t="shared" si="2"/>
        <v>1</v>
      </c>
      <c r="AJ1376" s="37" t="str">
        <f t="shared" si="3"/>
        <v/>
      </c>
      <c r="AK1376" s="41" t="str">
        <f t="shared" si="4"/>
        <v/>
      </c>
      <c r="AL1376" s="35" t="s">
        <v>233</v>
      </c>
      <c r="AM1376" s="33" t="s">
        <v>8451</v>
      </c>
      <c r="AN1376" s="33" t="s">
        <v>8452</v>
      </c>
      <c r="AO1376" s="41"/>
      <c r="AP1376" s="33" t="s">
        <v>169</v>
      </c>
      <c r="AQ1376" s="33" t="s">
        <v>170</v>
      </c>
      <c r="AR1376" s="33">
        <v>300.0</v>
      </c>
      <c r="AS1376" s="42"/>
      <c r="AT1376" s="42"/>
      <c r="AU1376" s="42"/>
      <c r="AV1376" s="42"/>
      <c r="AW1376" s="42"/>
      <c r="AX1376" s="5"/>
      <c r="AY1376" s="33"/>
      <c r="AZ1376" s="33" t="s">
        <v>8846</v>
      </c>
      <c r="BA1376" s="5"/>
      <c r="BB1376" s="5"/>
      <c r="BC1376" s="5" t="s">
        <v>8847</v>
      </c>
      <c r="BD1376" s="33" t="s">
        <v>173</v>
      </c>
      <c r="BE1376" s="41"/>
      <c r="BF1376" s="35"/>
      <c r="BG1376" s="33" t="s">
        <v>169</v>
      </c>
      <c r="BH1376" s="5"/>
      <c r="BI1376" s="33">
        <v>300.0</v>
      </c>
      <c r="BJ1376" s="33" t="s">
        <v>170</v>
      </c>
      <c r="BK1376" s="5"/>
      <c r="BL1376" s="5">
        <f t="shared" si="5"/>
        <v>3994.5</v>
      </c>
      <c r="BM1376" s="5"/>
      <c r="BN1376" s="5"/>
      <c r="BO1376" s="42">
        <f t="shared" si="6"/>
        <v>3994.5</v>
      </c>
      <c r="BP1376" s="44"/>
      <c r="BQ1376" s="45"/>
      <c r="BR1376" s="47"/>
      <c r="BS1376" s="45"/>
      <c r="BT1376" s="37"/>
      <c r="BU1376" s="5"/>
      <c r="BV1376" s="38"/>
      <c r="BW1376" s="48"/>
      <c r="BX1376" s="44"/>
      <c r="BY1376" s="44"/>
      <c r="BZ1376" s="33" t="s">
        <v>131</v>
      </c>
      <c r="CA1376" s="5"/>
      <c r="CB1376" s="5"/>
      <c r="CC1376" s="33" t="s">
        <v>177</v>
      </c>
      <c r="CD1376" s="5"/>
      <c r="CE1376" s="5"/>
      <c r="CF1376" s="33" t="s">
        <v>178</v>
      </c>
      <c r="CG1376" s="33" t="s">
        <v>8848</v>
      </c>
      <c r="CH1376" s="5"/>
      <c r="CI1376" s="5"/>
      <c r="CJ1376" s="5"/>
      <c r="CK1376" s="33"/>
      <c r="CL1376" s="49">
        <v>45000.0</v>
      </c>
      <c r="CM1376" s="33" t="s">
        <v>180</v>
      </c>
      <c r="CN1376" s="5"/>
      <c r="CO1376" s="33">
        <v>2.0</v>
      </c>
      <c r="CP1376" s="33" t="s">
        <v>181</v>
      </c>
      <c r="CQ1376" s="50" t="str">
        <f t="shared" si="7"/>
        <v>06/10/1964</v>
      </c>
      <c r="CR1376" s="33" t="s">
        <v>182</v>
      </c>
      <c r="CS1376" s="33">
        <v>5.0</v>
      </c>
      <c r="CT1376" s="33">
        <v>5.0</v>
      </c>
      <c r="CU1376" s="33">
        <v>28.0</v>
      </c>
      <c r="CV1376" s="33">
        <v>1740.0</v>
      </c>
      <c r="CW1376" s="5"/>
      <c r="CX1376" s="5"/>
      <c r="CY1376" s="33">
        <v>-99.956832</v>
      </c>
      <c r="CZ1376" s="33">
        <v>20.685175</v>
      </c>
      <c r="DA1376" s="33">
        <v>4.191120672E9</v>
      </c>
      <c r="DB1376" s="33">
        <v>2.0</v>
      </c>
      <c r="DC1376" s="33" t="s">
        <v>8456</v>
      </c>
      <c r="DD1376" s="33">
        <v>2023.0</v>
      </c>
      <c r="DE1376" s="33" t="s">
        <v>184</v>
      </c>
      <c r="DF1376" s="33"/>
      <c r="DG1376" s="33" t="s">
        <v>185</v>
      </c>
      <c r="DH1376" s="33" t="s">
        <v>186</v>
      </c>
      <c r="DI1376" s="5"/>
      <c r="DJ1376" s="5"/>
    </row>
    <row r="1377">
      <c r="A1377" s="33" t="s">
        <v>8849</v>
      </c>
      <c r="B1377" s="34">
        <v>44952.0</v>
      </c>
      <c r="C1377" s="35" t="s">
        <v>137</v>
      </c>
      <c r="D1377" s="35" t="s">
        <v>139</v>
      </c>
      <c r="E1377" s="35" t="s">
        <v>142</v>
      </c>
      <c r="F1377" s="36" t="s">
        <v>144</v>
      </c>
      <c r="G1377" s="33" t="s">
        <v>8850</v>
      </c>
      <c r="H1377" s="33" t="s">
        <v>936</v>
      </c>
      <c r="I1377" s="33" t="s">
        <v>439</v>
      </c>
      <c r="J1377" s="33" t="s">
        <v>2889</v>
      </c>
      <c r="K1377" s="35" t="s">
        <v>421</v>
      </c>
      <c r="L1377" s="33" t="s">
        <v>8851</v>
      </c>
      <c r="M1377" s="33">
        <v>23.0</v>
      </c>
      <c r="N1377" s="33" t="s">
        <v>8817</v>
      </c>
      <c r="O1377" s="5"/>
      <c r="P1377" s="35" t="s">
        <v>233</v>
      </c>
      <c r="Q1377" s="35" t="s">
        <v>8817</v>
      </c>
      <c r="R1377" s="33">
        <v>76299.0</v>
      </c>
      <c r="S1377" s="37"/>
      <c r="T1377" s="33"/>
      <c r="U1377" s="33">
        <v>1.09</v>
      </c>
      <c r="V1377" s="33" t="s">
        <v>154</v>
      </c>
      <c r="W1377" s="33"/>
      <c r="X1377" s="33"/>
      <c r="Y1377" s="5"/>
      <c r="Z1377" s="5"/>
      <c r="AA1377" s="33">
        <v>1.0</v>
      </c>
      <c r="AB1377" s="33"/>
      <c r="AC1377" s="33">
        <v>1.0</v>
      </c>
      <c r="AD1377" s="5"/>
      <c r="AE1377" s="5"/>
      <c r="AF1377" s="5"/>
      <c r="AG1377" s="16"/>
      <c r="AH1377" s="38" t="str">
        <f t="shared" si="1"/>
        <v/>
      </c>
      <c r="AI1377" s="39" t="str">
        <f t="shared" si="2"/>
        <v/>
      </c>
      <c r="AJ1377" s="37" t="str">
        <f t="shared" si="3"/>
        <v/>
      </c>
      <c r="AK1377" s="41" t="str">
        <f t="shared" si="4"/>
        <v/>
      </c>
      <c r="AL1377" s="35" t="s">
        <v>233</v>
      </c>
      <c r="AM1377" s="33" t="s">
        <v>8451</v>
      </c>
      <c r="AN1377" s="33" t="s">
        <v>8452</v>
      </c>
      <c r="AO1377" s="41"/>
      <c r="AP1377" s="33" t="s">
        <v>169</v>
      </c>
      <c r="AQ1377" s="33" t="s">
        <v>170</v>
      </c>
      <c r="AR1377" s="33">
        <v>150.0</v>
      </c>
      <c r="AS1377" s="42"/>
      <c r="AT1377" s="42"/>
      <c r="AU1377" s="42"/>
      <c r="AV1377" s="42"/>
      <c r="AW1377" s="42"/>
      <c r="AX1377" s="5"/>
      <c r="AY1377" s="33"/>
      <c r="AZ1377" s="33" t="s">
        <v>8852</v>
      </c>
      <c r="BA1377" s="5"/>
      <c r="BB1377" s="5"/>
      <c r="BC1377" s="5" t="s">
        <v>8853</v>
      </c>
      <c r="BD1377" s="33" t="s">
        <v>173</v>
      </c>
      <c r="BE1377" s="41"/>
      <c r="BF1377" s="35"/>
      <c r="BG1377" s="33" t="s">
        <v>169</v>
      </c>
      <c r="BH1377" s="5"/>
      <c r="BI1377" s="33">
        <v>150.0</v>
      </c>
      <c r="BJ1377" s="33" t="s">
        <v>170</v>
      </c>
      <c r="BK1377" s="5"/>
      <c r="BL1377" s="5">
        <f t="shared" si="5"/>
        <v>1997.25</v>
      </c>
      <c r="BM1377" s="5"/>
      <c r="BN1377" s="5"/>
      <c r="BO1377" s="42">
        <f t="shared" si="6"/>
        <v>1997.25</v>
      </c>
      <c r="BP1377" s="44"/>
      <c r="BQ1377" s="45"/>
      <c r="BR1377" s="47"/>
      <c r="BS1377" s="45"/>
      <c r="BT1377" s="37"/>
      <c r="BU1377" s="5"/>
      <c r="BV1377" s="38"/>
      <c r="BW1377" s="48"/>
      <c r="BX1377" s="44"/>
      <c r="BY1377" s="44"/>
      <c r="BZ1377" s="33" t="s">
        <v>131</v>
      </c>
      <c r="CA1377" s="5"/>
      <c r="CB1377" s="5"/>
      <c r="CC1377" s="33" t="s">
        <v>177</v>
      </c>
      <c r="CD1377" s="5"/>
      <c r="CE1377" s="5"/>
      <c r="CF1377" s="33" t="s">
        <v>178</v>
      </c>
      <c r="CG1377" s="33" t="s">
        <v>8854</v>
      </c>
      <c r="CH1377" s="5"/>
      <c r="CI1377" s="5"/>
      <c r="CJ1377" s="5"/>
      <c r="CK1377" s="33"/>
      <c r="CL1377" s="49">
        <v>45000.0</v>
      </c>
      <c r="CM1377" s="33" t="s">
        <v>180</v>
      </c>
      <c r="CN1377" s="5"/>
      <c r="CO1377" s="33">
        <v>1.0</v>
      </c>
      <c r="CP1377" s="33" t="s">
        <v>181</v>
      </c>
      <c r="CQ1377" s="50" t="str">
        <f t="shared" si="7"/>
        <v>11/05/1970</v>
      </c>
      <c r="CR1377" s="33" t="s">
        <v>182</v>
      </c>
      <c r="CS1377" s="33">
        <v>5.0</v>
      </c>
      <c r="CT1377" s="33">
        <v>3.0</v>
      </c>
      <c r="CU1377" s="33">
        <v>28.0</v>
      </c>
      <c r="CV1377" s="33">
        <v>1740.0</v>
      </c>
      <c r="CW1377" s="5"/>
      <c r="CX1377" s="5"/>
      <c r="CY1377" s="33">
        <v>-99.956832</v>
      </c>
      <c r="CZ1377" s="33">
        <v>20.685175</v>
      </c>
      <c r="DA1377" s="33">
        <v>4.4219266E9</v>
      </c>
      <c r="DB1377" s="33">
        <v>1.0</v>
      </c>
      <c r="DC1377" s="33" t="s">
        <v>8456</v>
      </c>
      <c r="DD1377" s="33">
        <v>2023.0</v>
      </c>
      <c r="DE1377" s="33" t="s">
        <v>184</v>
      </c>
      <c r="DF1377" s="33"/>
      <c r="DG1377" s="33" t="s">
        <v>185</v>
      </c>
      <c r="DH1377" s="33" t="s">
        <v>186</v>
      </c>
      <c r="DI1377" s="5"/>
      <c r="DJ1377" s="5"/>
    </row>
    <row r="1378">
      <c r="A1378" s="33" t="s">
        <v>8855</v>
      </c>
      <c r="B1378" s="34">
        <v>44952.0</v>
      </c>
      <c r="C1378" s="35" t="s">
        <v>137</v>
      </c>
      <c r="D1378" s="35" t="s">
        <v>139</v>
      </c>
      <c r="E1378" s="35" t="s">
        <v>142</v>
      </c>
      <c r="F1378" s="36" t="s">
        <v>144</v>
      </c>
      <c r="G1378" s="33" t="s">
        <v>8856</v>
      </c>
      <c r="H1378" s="33" t="s">
        <v>6155</v>
      </c>
      <c r="I1378" s="33" t="s">
        <v>1927</v>
      </c>
      <c r="J1378" s="33" t="s">
        <v>447</v>
      </c>
      <c r="K1378" s="35" t="s">
        <v>421</v>
      </c>
      <c r="L1378" s="33" t="s">
        <v>8857</v>
      </c>
      <c r="M1378" s="33">
        <v>1.0</v>
      </c>
      <c r="N1378" s="33" t="s">
        <v>8817</v>
      </c>
      <c r="O1378" s="5"/>
      <c r="P1378" s="35" t="s">
        <v>233</v>
      </c>
      <c r="Q1378" s="35" t="s">
        <v>8817</v>
      </c>
      <c r="R1378" s="33">
        <v>76299.0</v>
      </c>
      <c r="S1378" s="37"/>
      <c r="T1378" s="33"/>
      <c r="U1378" s="33">
        <v>6.15</v>
      </c>
      <c r="V1378" s="33" t="s">
        <v>154</v>
      </c>
      <c r="W1378" s="33"/>
      <c r="X1378" s="33"/>
      <c r="Y1378" s="5"/>
      <c r="Z1378" s="5"/>
      <c r="AA1378" s="33">
        <v>1.0</v>
      </c>
      <c r="AB1378" s="33"/>
      <c r="AC1378" s="33">
        <v>1.0</v>
      </c>
      <c r="AD1378" s="5"/>
      <c r="AE1378" s="5"/>
      <c r="AF1378" s="5"/>
      <c r="AG1378" s="16"/>
      <c r="AH1378" s="38" t="str">
        <f t="shared" si="1"/>
        <v/>
      </c>
      <c r="AI1378" s="39">
        <f t="shared" si="2"/>
        <v>1</v>
      </c>
      <c r="AJ1378" s="37" t="str">
        <f t="shared" si="3"/>
        <v/>
      </c>
      <c r="AK1378" s="41" t="str">
        <f t="shared" si="4"/>
        <v/>
      </c>
      <c r="AL1378" s="35" t="s">
        <v>233</v>
      </c>
      <c r="AM1378" s="33" t="s">
        <v>8451</v>
      </c>
      <c r="AN1378" s="33" t="s">
        <v>8452</v>
      </c>
      <c r="AO1378" s="41"/>
      <c r="AP1378" s="33" t="s">
        <v>169</v>
      </c>
      <c r="AQ1378" s="33" t="s">
        <v>170</v>
      </c>
      <c r="AR1378" s="33">
        <v>300.0</v>
      </c>
      <c r="AS1378" s="42"/>
      <c r="AT1378" s="42"/>
      <c r="AU1378" s="42"/>
      <c r="AV1378" s="42"/>
      <c r="AW1378" s="42"/>
      <c r="AX1378" s="5"/>
      <c r="AY1378" s="33"/>
      <c r="AZ1378" s="33" t="s">
        <v>8858</v>
      </c>
      <c r="BA1378" s="5"/>
      <c r="BB1378" s="5"/>
      <c r="BC1378" s="5" t="s">
        <v>8859</v>
      </c>
      <c r="BD1378" s="33" t="s">
        <v>173</v>
      </c>
      <c r="BE1378" s="41"/>
      <c r="BF1378" s="35"/>
      <c r="BG1378" s="33" t="s">
        <v>169</v>
      </c>
      <c r="BH1378" s="5"/>
      <c r="BI1378" s="33">
        <v>300.0</v>
      </c>
      <c r="BJ1378" s="33" t="s">
        <v>170</v>
      </c>
      <c r="BK1378" s="5"/>
      <c r="BL1378" s="5">
        <f t="shared" si="5"/>
        <v>3994.5</v>
      </c>
      <c r="BM1378" s="5"/>
      <c r="BN1378" s="5"/>
      <c r="BO1378" s="42">
        <f t="shared" si="6"/>
        <v>3994.5</v>
      </c>
      <c r="BP1378" s="44"/>
      <c r="BQ1378" s="45"/>
      <c r="BR1378" s="47"/>
      <c r="BS1378" s="45"/>
      <c r="BT1378" s="37"/>
      <c r="BU1378" s="5"/>
      <c r="BV1378" s="38"/>
      <c r="BW1378" s="48"/>
      <c r="BX1378" s="44"/>
      <c r="BY1378" s="44"/>
      <c r="BZ1378" s="33" t="s">
        <v>131</v>
      </c>
      <c r="CA1378" s="5"/>
      <c r="CB1378" s="5"/>
      <c r="CC1378" s="33" t="s">
        <v>177</v>
      </c>
      <c r="CD1378" s="5"/>
      <c r="CE1378" s="5"/>
      <c r="CF1378" s="33" t="s">
        <v>178</v>
      </c>
      <c r="CG1378" s="33" t="s">
        <v>8860</v>
      </c>
      <c r="CH1378" s="5"/>
      <c r="CI1378" s="5"/>
      <c r="CJ1378" s="5"/>
      <c r="CK1378" s="33"/>
      <c r="CL1378" s="49">
        <v>45000.0</v>
      </c>
      <c r="CM1378" s="33" t="s">
        <v>180</v>
      </c>
      <c r="CN1378" s="5"/>
      <c r="CO1378" s="33">
        <v>2.0</v>
      </c>
      <c r="CP1378" s="33" t="s">
        <v>181</v>
      </c>
      <c r="CQ1378" s="50" t="str">
        <f t="shared" si="7"/>
        <v>21/09/1951</v>
      </c>
      <c r="CR1378" s="33" t="s">
        <v>182</v>
      </c>
      <c r="CS1378" s="33">
        <v>5.0</v>
      </c>
      <c r="CT1378" s="33">
        <v>5.0</v>
      </c>
      <c r="CU1378" s="33">
        <v>28.0</v>
      </c>
      <c r="CV1378" s="33">
        <v>1740.0</v>
      </c>
      <c r="CW1378" s="5"/>
      <c r="CX1378" s="5"/>
      <c r="CY1378" s="33">
        <v>-99.956832</v>
      </c>
      <c r="CZ1378" s="33">
        <v>20.685175</v>
      </c>
      <c r="DA1378" s="33">
        <v>4.4219266E9</v>
      </c>
      <c r="DB1378" s="33">
        <v>1.0</v>
      </c>
      <c r="DC1378" s="33" t="s">
        <v>8456</v>
      </c>
      <c r="DD1378" s="33">
        <v>2023.0</v>
      </c>
      <c r="DE1378" s="33" t="s">
        <v>184</v>
      </c>
      <c r="DF1378" s="33"/>
      <c r="DG1378" s="33" t="s">
        <v>185</v>
      </c>
      <c r="DH1378" s="33" t="s">
        <v>186</v>
      </c>
      <c r="DI1378" s="5"/>
      <c r="DJ1378" s="5"/>
    </row>
    <row r="1379">
      <c r="A1379" s="33" t="s">
        <v>8861</v>
      </c>
      <c r="B1379" s="34">
        <v>44952.0</v>
      </c>
      <c r="C1379" s="35" t="s">
        <v>137</v>
      </c>
      <c r="D1379" s="35" t="s">
        <v>139</v>
      </c>
      <c r="E1379" s="35" t="s">
        <v>142</v>
      </c>
      <c r="F1379" s="36" t="s">
        <v>144</v>
      </c>
      <c r="G1379" s="33" t="s">
        <v>8862</v>
      </c>
      <c r="H1379" s="33" t="s">
        <v>1503</v>
      </c>
      <c r="I1379" s="33" t="s">
        <v>844</v>
      </c>
      <c r="J1379" s="33" t="s">
        <v>204</v>
      </c>
      <c r="K1379" s="35" t="s">
        <v>421</v>
      </c>
      <c r="L1379" s="33" t="s">
        <v>8851</v>
      </c>
      <c r="M1379" s="33">
        <v>16.0</v>
      </c>
      <c r="N1379" s="33" t="s">
        <v>8817</v>
      </c>
      <c r="O1379" s="5"/>
      <c r="P1379" s="35" t="s">
        <v>233</v>
      </c>
      <c r="Q1379" s="35" t="s">
        <v>8817</v>
      </c>
      <c r="R1379" s="33">
        <v>76299.0</v>
      </c>
      <c r="S1379" s="37"/>
      <c r="T1379" s="33"/>
      <c r="U1379" s="33">
        <v>6.61</v>
      </c>
      <c r="V1379" s="33" t="s">
        <v>154</v>
      </c>
      <c r="W1379" s="33"/>
      <c r="X1379" s="33"/>
      <c r="Y1379" s="5"/>
      <c r="Z1379" s="5"/>
      <c r="AA1379" s="33">
        <v>1.0</v>
      </c>
      <c r="AB1379" s="33"/>
      <c r="AC1379" s="33">
        <v>1.0</v>
      </c>
      <c r="AD1379" s="5"/>
      <c r="AE1379" s="5"/>
      <c r="AF1379" s="5"/>
      <c r="AG1379" s="16"/>
      <c r="AH1379" s="38" t="str">
        <f t="shared" si="1"/>
        <v/>
      </c>
      <c r="AI1379" s="39" t="str">
        <f t="shared" si="2"/>
        <v/>
      </c>
      <c r="AJ1379" s="37" t="str">
        <f t="shared" si="3"/>
        <v/>
      </c>
      <c r="AK1379" s="41" t="str">
        <f t="shared" si="4"/>
        <v/>
      </c>
      <c r="AL1379" s="35" t="s">
        <v>233</v>
      </c>
      <c r="AM1379" s="33" t="s">
        <v>8451</v>
      </c>
      <c r="AN1379" s="33" t="s">
        <v>8452</v>
      </c>
      <c r="AO1379" s="41"/>
      <c r="AP1379" s="33" t="s">
        <v>169</v>
      </c>
      <c r="AQ1379" s="33" t="s">
        <v>170</v>
      </c>
      <c r="AR1379" s="33">
        <v>300.0</v>
      </c>
      <c r="AS1379" s="42"/>
      <c r="AT1379" s="42"/>
      <c r="AU1379" s="42"/>
      <c r="AV1379" s="42"/>
      <c r="AW1379" s="42"/>
      <c r="AX1379" s="5"/>
      <c r="AY1379" s="33"/>
      <c r="AZ1379" s="33" t="s">
        <v>8863</v>
      </c>
      <c r="BA1379" s="5"/>
      <c r="BB1379" s="5"/>
      <c r="BC1379" s="5" t="s">
        <v>8864</v>
      </c>
      <c r="BD1379" s="33" t="s">
        <v>173</v>
      </c>
      <c r="BE1379" s="41"/>
      <c r="BF1379" s="35"/>
      <c r="BG1379" s="33" t="s">
        <v>169</v>
      </c>
      <c r="BH1379" s="5"/>
      <c r="BI1379" s="33">
        <v>300.0</v>
      </c>
      <c r="BJ1379" s="33" t="s">
        <v>170</v>
      </c>
      <c r="BK1379" s="5"/>
      <c r="BL1379" s="5">
        <f t="shared" si="5"/>
        <v>3994.5</v>
      </c>
      <c r="BM1379" s="5"/>
      <c r="BN1379" s="5"/>
      <c r="BO1379" s="42">
        <f t="shared" si="6"/>
        <v>3994.5</v>
      </c>
      <c r="BP1379" s="44"/>
      <c r="BQ1379" s="45"/>
      <c r="BR1379" s="47"/>
      <c r="BS1379" s="45"/>
      <c r="BT1379" s="37"/>
      <c r="BU1379" s="5"/>
      <c r="BV1379" s="38"/>
      <c r="BW1379" s="48"/>
      <c r="BX1379" s="44"/>
      <c r="BY1379" s="44"/>
      <c r="BZ1379" s="33" t="s">
        <v>131</v>
      </c>
      <c r="CA1379" s="5"/>
      <c r="CB1379" s="5"/>
      <c r="CC1379" s="33" t="s">
        <v>177</v>
      </c>
      <c r="CD1379" s="5"/>
      <c r="CE1379" s="5"/>
      <c r="CF1379" s="33" t="s">
        <v>178</v>
      </c>
      <c r="CG1379" s="33" t="s">
        <v>8865</v>
      </c>
      <c r="CH1379" s="5"/>
      <c r="CI1379" s="5"/>
      <c r="CJ1379" s="5"/>
      <c r="CK1379" s="33"/>
      <c r="CL1379" s="49">
        <v>45000.0</v>
      </c>
      <c r="CM1379" s="33" t="s">
        <v>180</v>
      </c>
      <c r="CN1379" s="5"/>
      <c r="CO1379" s="33">
        <v>2.0</v>
      </c>
      <c r="CP1379" s="33" t="s">
        <v>181</v>
      </c>
      <c r="CQ1379" s="50" t="str">
        <f t="shared" si="7"/>
        <v>21/06/1970</v>
      </c>
      <c r="CR1379" s="33" t="s">
        <v>182</v>
      </c>
      <c r="CS1379" s="33">
        <v>5.0</v>
      </c>
      <c r="CT1379" s="33">
        <v>3.0</v>
      </c>
      <c r="CU1379" s="33">
        <v>28.0</v>
      </c>
      <c r="CV1379" s="33">
        <v>1740.0</v>
      </c>
      <c r="CW1379" s="5"/>
      <c r="CX1379" s="5"/>
      <c r="CY1379" s="33">
        <v>-99.956832</v>
      </c>
      <c r="CZ1379" s="33">
        <v>20.685175</v>
      </c>
      <c r="DA1379" s="33">
        <v>4.411137845E9</v>
      </c>
      <c r="DB1379" s="33">
        <v>2.0</v>
      </c>
      <c r="DC1379" s="33" t="s">
        <v>8456</v>
      </c>
      <c r="DD1379" s="33">
        <v>2023.0</v>
      </c>
      <c r="DE1379" s="33" t="s">
        <v>184</v>
      </c>
      <c r="DF1379" s="33"/>
      <c r="DG1379" s="33" t="s">
        <v>185</v>
      </c>
      <c r="DH1379" s="33" t="s">
        <v>186</v>
      </c>
      <c r="DI1379" s="5"/>
      <c r="DJ1379" s="5"/>
    </row>
    <row r="1380">
      <c r="A1380" s="33" t="s">
        <v>8866</v>
      </c>
      <c r="B1380" s="34">
        <v>44952.0</v>
      </c>
      <c r="C1380" s="35" t="s">
        <v>137</v>
      </c>
      <c r="D1380" s="35" t="s">
        <v>139</v>
      </c>
      <c r="E1380" s="35" t="s">
        <v>142</v>
      </c>
      <c r="F1380" s="36" t="s">
        <v>144</v>
      </c>
      <c r="G1380" s="33" t="s">
        <v>8867</v>
      </c>
      <c r="H1380" s="33" t="s">
        <v>5451</v>
      </c>
      <c r="I1380" s="33" t="s">
        <v>204</v>
      </c>
      <c r="J1380" s="33" t="s">
        <v>2260</v>
      </c>
      <c r="K1380" s="35" t="s">
        <v>421</v>
      </c>
      <c r="L1380" s="33" t="s">
        <v>6457</v>
      </c>
      <c r="M1380" s="33">
        <v>13.0</v>
      </c>
      <c r="N1380" s="33" t="s">
        <v>8817</v>
      </c>
      <c r="O1380" s="5"/>
      <c r="P1380" s="35" t="s">
        <v>233</v>
      </c>
      <c r="Q1380" s="35" t="s">
        <v>8817</v>
      </c>
      <c r="R1380" s="33">
        <v>76299.0</v>
      </c>
      <c r="S1380" s="37"/>
      <c r="T1380" s="33"/>
      <c r="U1380" s="33">
        <v>4.8</v>
      </c>
      <c r="V1380" s="33" t="s">
        <v>154</v>
      </c>
      <c r="W1380" s="33"/>
      <c r="X1380" s="33"/>
      <c r="Y1380" s="5"/>
      <c r="Z1380" s="5"/>
      <c r="AA1380" s="33">
        <v>1.0</v>
      </c>
      <c r="AB1380" s="33"/>
      <c r="AC1380" s="33">
        <v>1.0</v>
      </c>
      <c r="AD1380" s="5"/>
      <c r="AE1380" s="5"/>
      <c r="AF1380" s="5"/>
      <c r="AG1380" s="16"/>
      <c r="AH1380" s="38" t="str">
        <f t="shared" si="1"/>
        <v/>
      </c>
      <c r="AI1380" s="39">
        <f t="shared" si="2"/>
        <v>1</v>
      </c>
      <c r="AJ1380" s="37" t="str">
        <f t="shared" si="3"/>
        <v/>
      </c>
      <c r="AK1380" s="41" t="str">
        <f t="shared" si="4"/>
        <v/>
      </c>
      <c r="AL1380" s="35" t="s">
        <v>233</v>
      </c>
      <c r="AM1380" s="33" t="s">
        <v>8451</v>
      </c>
      <c r="AN1380" s="33" t="s">
        <v>8452</v>
      </c>
      <c r="AO1380" s="41"/>
      <c r="AP1380" s="33" t="s">
        <v>169</v>
      </c>
      <c r="AQ1380" s="33" t="s">
        <v>170</v>
      </c>
      <c r="AR1380" s="33">
        <v>300.0</v>
      </c>
      <c r="AS1380" s="42"/>
      <c r="AT1380" s="42"/>
      <c r="AU1380" s="42"/>
      <c r="AV1380" s="42"/>
      <c r="AW1380" s="42"/>
      <c r="AX1380" s="5"/>
      <c r="AY1380" s="33"/>
      <c r="AZ1380" s="33" t="s">
        <v>8868</v>
      </c>
      <c r="BA1380" s="5"/>
      <c r="BB1380" s="5"/>
      <c r="BC1380" s="5" t="s">
        <v>8869</v>
      </c>
      <c r="BD1380" s="33" t="s">
        <v>173</v>
      </c>
      <c r="BE1380" s="41"/>
      <c r="BF1380" s="35"/>
      <c r="BG1380" s="33" t="s">
        <v>169</v>
      </c>
      <c r="BH1380" s="5"/>
      <c r="BI1380" s="33">
        <v>300.0</v>
      </c>
      <c r="BJ1380" s="33" t="s">
        <v>170</v>
      </c>
      <c r="BK1380" s="5"/>
      <c r="BL1380" s="5">
        <f t="shared" si="5"/>
        <v>3994.5</v>
      </c>
      <c r="BM1380" s="5"/>
      <c r="BN1380" s="5"/>
      <c r="BO1380" s="42">
        <f t="shared" si="6"/>
        <v>3994.5</v>
      </c>
      <c r="BP1380" s="44"/>
      <c r="BQ1380" s="45"/>
      <c r="BR1380" s="47"/>
      <c r="BS1380" s="45"/>
      <c r="BT1380" s="37"/>
      <c r="BU1380" s="5"/>
      <c r="BV1380" s="38"/>
      <c r="BW1380" s="48"/>
      <c r="BX1380" s="44"/>
      <c r="BY1380" s="44"/>
      <c r="BZ1380" s="33" t="s">
        <v>131</v>
      </c>
      <c r="CA1380" s="5"/>
      <c r="CB1380" s="5"/>
      <c r="CC1380" s="33" t="s">
        <v>177</v>
      </c>
      <c r="CD1380" s="5"/>
      <c r="CE1380" s="5"/>
      <c r="CF1380" s="33" t="s">
        <v>178</v>
      </c>
      <c r="CG1380" s="33" t="s">
        <v>8870</v>
      </c>
      <c r="CH1380" s="5"/>
      <c r="CI1380" s="5"/>
      <c r="CJ1380" s="5"/>
      <c r="CK1380" s="33"/>
      <c r="CL1380" s="49">
        <v>45000.0</v>
      </c>
      <c r="CM1380" s="33" t="s">
        <v>180</v>
      </c>
      <c r="CN1380" s="5"/>
      <c r="CO1380" s="33">
        <v>2.0</v>
      </c>
      <c r="CP1380" s="33" t="s">
        <v>181</v>
      </c>
      <c r="CQ1380" s="50" t="str">
        <f t="shared" si="7"/>
        <v>11/09/1948</v>
      </c>
      <c r="CR1380" s="33" t="s">
        <v>182</v>
      </c>
      <c r="CS1380" s="33">
        <v>5.0</v>
      </c>
      <c r="CT1380" s="33">
        <v>5.0</v>
      </c>
      <c r="CU1380" s="33">
        <v>28.0</v>
      </c>
      <c r="CV1380" s="33">
        <v>1740.0</v>
      </c>
      <c r="CW1380" s="5"/>
      <c r="CX1380" s="5"/>
      <c r="CY1380" s="33">
        <v>-99.956832</v>
      </c>
      <c r="CZ1380" s="33">
        <v>20.685175</v>
      </c>
      <c r="DA1380" s="33">
        <v>4.4219266E9</v>
      </c>
      <c r="DB1380" s="33">
        <v>1.0</v>
      </c>
      <c r="DC1380" s="33" t="s">
        <v>8456</v>
      </c>
      <c r="DD1380" s="33">
        <v>2023.0</v>
      </c>
      <c r="DE1380" s="33" t="s">
        <v>184</v>
      </c>
      <c r="DF1380" s="33"/>
      <c r="DG1380" s="33" t="s">
        <v>185</v>
      </c>
      <c r="DH1380" s="33" t="s">
        <v>186</v>
      </c>
      <c r="DI1380" s="5"/>
      <c r="DJ1380" s="5"/>
    </row>
    <row r="1381">
      <c r="A1381" s="33" t="s">
        <v>8871</v>
      </c>
      <c r="B1381" s="34">
        <v>44952.0</v>
      </c>
      <c r="C1381" s="35" t="s">
        <v>137</v>
      </c>
      <c r="D1381" s="35" t="s">
        <v>139</v>
      </c>
      <c r="E1381" s="35" t="s">
        <v>142</v>
      </c>
      <c r="F1381" s="36" t="s">
        <v>144</v>
      </c>
      <c r="G1381" s="33" t="s">
        <v>8872</v>
      </c>
      <c r="H1381" s="33" t="s">
        <v>8873</v>
      </c>
      <c r="I1381" s="33" t="s">
        <v>204</v>
      </c>
      <c r="J1381" s="33" t="s">
        <v>204</v>
      </c>
      <c r="K1381" s="35" t="s">
        <v>421</v>
      </c>
      <c r="L1381" s="33" t="s">
        <v>8874</v>
      </c>
      <c r="M1381" s="33" t="s">
        <v>8450</v>
      </c>
      <c r="N1381" s="33" t="s">
        <v>8817</v>
      </c>
      <c r="O1381" s="5"/>
      <c r="P1381" s="35" t="s">
        <v>233</v>
      </c>
      <c r="Q1381" s="35" t="s">
        <v>8817</v>
      </c>
      <c r="R1381" s="33">
        <v>76299.0</v>
      </c>
      <c r="S1381" s="37"/>
      <c r="T1381" s="33"/>
      <c r="U1381" s="33">
        <v>7.42</v>
      </c>
      <c r="V1381" s="33" t="s">
        <v>154</v>
      </c>
      <c r="W1381" s="33"/>
      <c r="X1381" s="33"/>
      <c r="Y1381" s="5"/>
      <c r="Z1381" s="5"/>
      <c r="AA1381" s="33">
        <v>1.0</v>
      </c>
      <c r="AB1381" s="33"/>
      <c r="AC1381" s="33">
        <v>1.0</v>
      </c>
      <c r="AD1381" s="5"/>
      <c r="AE1381" s="5"/>
      <c r="AF1381" s="5"/>
      <c r="AG1381" s="16"/>
      <c r="AH1381" s="38" t="str">
        <f t="shared" si="1"/>
        <v/>
      </c>
      <c r="AI1381" s="39">
        <f t="shared" si="2"/>
        <v>1</v>
      </c>
      <c r="AJ1381" s="37" t="str">
        <f t="shared" si="3"/>
        <v/>
      </c>
      <c r="AK1381" s="41" t="str">
        <f t="shared" si="4"/>
        <v/>
      </c>
      <c r="AL1381" s="35" t="s">
        <v>233</v>
      </c>
      <c r="AM1381" s="33" t="s">
        <v>8451</v>
      </c>
      <c r="AN1381" s="33" t="s">
        <v>8452</v>
      </c>
      <c r="AO1381" s="41"/>
      <c r="AP1381" s="33" t="s">
        <v>169</v>
      </c>
      <c r="AQ1381" s="33" t="s">
        <v>170</v>
      </c>
      <c r="AR1381" s="33">
        <v>300.0</v>
      </c>
      <c r="AS1381" s="42"/>
      <c r="AT1381" s="42"/>
      <c r="AU1381" s="42"/>
      <c r="AV1381" s="42"/>
      <c r="AW1381" s="42"/>
      <c r="AX1381" s="5"/>
      <c r="AY1381" s="33"/>
      <c r="AZ1381" s="33" t="s">
        <v>8875</v>
      </c>
      <c r="BA1381" s="5"/>
      <c r="BB1381" s="5"/>
      <c r="BC1381" s="5" t="s">
        <v>8876</v>
      </c>
      <c r="BD1381" s="33" t="s">
        <v>173</v>
      </c>
      <c r="BE1381" s="41"/>
      <c r="BF1381" s="35"/>
      <c r="BG1381" s="33" t="s">
        <v>169</v>
      </c>
      <c r="BH1381" s="5"/>
      <c r="BI1381" s="33">
        <v>300.0</v>
      </c>
      <c r="BJ1381" s="33" t="s">
        <v>170</v>
      </c>
      <c r="BK1381" s="5"/>
      <c r="BL1381" s="5">
        <f t="shared" si="5"/>
        <v>3994.5</v>
      </c>
      <c r="BM1381" s="5"/>
      <c r="BN1381" s="5"/>
      <c r="BO1381" s="42">
        <f t="shared" si="6"/>
        <v>3994.5</v>
      </c>
      <c r="BP1381" s="44"/>
      <c r="BQ1381" s="45"/>
      <c r="BR1381" s="47"/>
      <c r="BS1381" s="45"/>
      <c r="BT1381" s="37"/>
      <c r="BU1381" s="5"/>
      <c r="BV1381" s="38"/>
      <c r="BW1381" s="48"/>
      <c r="BX1381" s="44"/>
      <c r="BY1381" s="44"/>
      <c r="BZ1381" s="33" t="s">
        <v>131</v>
      </c>
      <c r="CA1381" s="5"/>
      <c r="CB1381" s="5"/>
      <c r="CC1381" s="33" t="s">
        <v>177</v>
      </c>
      <c r="CD1381" s="5"/>
      <c r="CE1381" s="5"/>
      <c r="CF1381" s="33" t="s">
        <v>178</v>
      </c>
      <c r="CG1381" s="33" t="s">
        <v>8877</v>
      </c>
      <c r="CH1381" s="5"/>
      <c r="CI1381" s="5"/>
      <c r="CJ1381" s="5"/>
      <c r="CK1381" s="33"/>
      <c r="CL1381" s="49">
        <v>45000.0</v>
      </c>
      <c r="CM1381" s="33" t="s">
        <v>180</v>
      </c>
      <c r="CN1381" s="5"/>
      <c r="CO1381" s="33">
        <v>2.0</v>
      </c>
      <c r="CP1381" s="33" t="s">
        <v>181</v>
      </c>
      <c r="CQ1381" s="50" t="str">
        <f t="shared" si="7"/>
        <v>24/09/1936</v>
      </c>
      <c r="CR1381" s="33" t="s">
        <v>182</v>
      </c>
      <c r="CS1381" s="33">
        <v>5.0</v>
      </c>
      <c r="CT1381" s="33">
        <v>3.0</v>
      </c>
      <c r="CU1381" s="33">
        <v>28.0</v>
      </c>
      <c r="CV1381" s="33">
        <v>1740.0</v>
      </c>
      <c r="CW1381" s="5"/>
      <c r="CX1381" s="5"/>
      <c r="CY1381" s="33">
        <v>-99.956832</v>
      </c>
      <c r="CZ1381" s="33">
        <v>20.685175</v>
      </c>
      <c r="DA1381" s="33">
        <v>4.4219266E9</v>
      </c>
      <c r="DB1381" s="33">
        <v>1.0</v>
      </c>
      <c r="DC1381" s="33" t="s">
        <v>8456</v>
      </c>
      <c r="DD1381" s="33">
        <v>2023.0</v>
      </c>
      <c r="DE1381" s="33" t="s">
        <v>184</v>
      </c>
      <c r="DF1381" s="33"/>
      <c r="DG1381" s="33" t="s">
        <v>185</v>
      </c>
      <c r="DH1381" s="33" t="s">
        <v>186</v>
      </c>
      <c r="DI1381" s="5"/>
      <c r="DJ1381" s="5"/>
    </row>
    <row r="1382">
      <c r="A1382" s="33" t="s">
        <v>8878</v>
      </c>
      <c r="B1382" s="34">
        <v>44952.0</v>
      </c>
      <c r="C1382" s="35" t="s">
        <v>137</v>
      </c>
      <c r="D1382" s="35" t="s">
        <v>139</v>
      </c>
      <c r="E1382" s="35" t="s">
        <v>142</v>
      </c>
      <c r="F1382" s="36" t="s">
        <v>144</v>
      </c>
      <c r="G1382" s="33" t="s">
        <v>8879</v>
      </c>
      <c r="H1382" s="33" t="s">
        <v>1713</v>
      </c>
      <c r="I1382" s="33" t="s">
        <v>204</v>
      </c>
      <c r="J1382" s="33" t="s">
        <v>2889</v>
      </c>
      <c r="K1382" s="35" t="s">
        <v>421</v>
      </c>
      <c r="L1382" s="33" t="s">
        <v>8874</v>
      </c>
      <c r="M1382" s="33">
        <v>13.0</v>
      </c>
      <c r="N1382" s="33" t="s">
        <v>8817</v>
      </c>
      <c r="O1382" s="5"/>
      <c r="P1382" s="35" t="s">
        <v>233</v>
      </c>
      <c r="Q1382" s="35" t="s">
        <v>8817</v>
      </c>
      <c r="R1382" s="33">
        <v>76299.0</v>
      </c>
      <c r="S1382" s="37"/>
      <c r="T1382" s="33"/>
      <c r="U1382" s="33">
        <v>5.58</v>
      </c>
      <c r="V1382" s="33" t="s">
        <v>154</v>
      </c>
      <c r="W1382" s="33"/>
      <c r="X1382" s="33"/>
      <c r="Y1382" s="5"/>
      <c r="Z1382" s="5"/>
      <c r="AA1382" s="33">
        <v>1.0</v>
      </c>
      <c r="AB1382" s="33"/>
      <c r="AC1382" s="33">
        <v>1.0</v>
      </c>
      <c r="AD1382" s="5"/>
      <c r="AE1382" s="5"/>
      <c r="AF1382" s="5"/>
      <c r="AG1382" s="16"/>
      <c r="AH1382" s="38" t="str">
        <f t="shared" si="1"/>
        <v/>
      </c>
      <c r="AI1382" s="39">
        <f t="shared" si="2"/>
        <v>1</v>
      </c>
      <c r="AJ1382" s="37" t="str">
        <f t="shared" si="3"/>
        <v/>
      </c>
      <c r="AK1382" s="41" t="str">
        <f t="shared" si="4"/>
        <v/>
      </c>
      <c r="AL1382" s="35" t="s">
        <v>233</v>
      </c>
      <c r="AM1382" s="33" t="s">
        <v>8451</v>
      </c>
      <c r="AN1382" s="33" t="s">
        <v>8452</v>
      </c>
      <c r="AO1382" s="41"/>
      <c r="AP1382" s="33" t="s">
        <v>169</v>
      </c>
      <c r="AQ1382" s="33" t="s">
        <v>170</v>
      </c>
      <c r="AR1382" s="33">
        <v>300.0</v>
      </c>
      <c r="AS1382" s="42"/>
      <c r="AT1382" s="42"/>
      <c r="AU1382" s="42"/>
      <c r="AV1382" s="42"/>
      <c r="AW1382" s="42"/>
      <c r="AX1382" s="5"/>
      <c r="AY1382" s="33"/>
      <c r="AZ1382" s="33" t="s">
        <v>8880</v>
      </c>
      <c r="BA1382" s="5"/>
      <c r="BB1382" s="5"/>
      <c r="BC1382" s="5" t="s">
        <v>8881</v>
      </c>
      <c r="BD1382" s="33" t="s">
        <v>173</v>
      </c>
      <c r="BE1382" s="41"/>
      <c r="BF1382" s="35"/>
      <c r="BG1382" s="33" t="s">
        <v>169</v>
      </c>
      <c r="BH1382" s="5"/>
      <c r="BI1382" s="33">
        <v>300.0</v>
      </c>
      <c r="BJ1382" s="33" t="s">
        <v>170</v>
      </c>
      <c r="BK1382" s="5"/>
      <c r="BL1382" s="5">
        <f t="shared" si="5"/>
        <v>3994.5</v>
      </c>
      <c r="BM1382" s="5"/>
      <c r="BN1382" s="5"/>
      <c r="BO1382" s="42">
        <f t="shared" si="6"/>
        <v>3994.5</v>
      </c>
      <c r="BP1382" s="44"/>
      <c r="BQ1382" s="45"/>
      <c r="BR1382" s="47"/>
      <c r="BS1382" s="45"/>
      <c r="BT1382" s="37"/>
      <c r="BU1382" s="5"/>
      <c r="BV1382" s="38"/>
      <c r="BW1382" s="48"/>
      <c r="BX1382" s="44"/>
      <c r="BY1382" s="44"/>
      <c r="BZ1382" s="33" t="s">
        <v>131</v>
      </c>
      <c r="CA1382" s="5"/>
      <c r="CB1382" s="5"/>
      <c r="CC1382" s="33" t="s">
        <v>177</v>
      </c>
      <c r="CD1382" s="5"/>
      <c r="CE1382" s="5"/>
      <c r="CF1382" s="33" t="s">
        <v>178</v>
      </c>
      <c r="CG1382" s="33" t="s">
        <v>8882</v>
      </c>
      <c r="CH1382" s="5"/>
      <c r="CI1382" s="5"/>
      <c r="CJ1382" s="5"/>
      <c r="CK1382" s="33"/>
      <c r="CL1382" s="49">
        <v>45000.0</v>
      </c>
      <c r="CM1382" s="33" t="s">
        <v>180</v>
      </c>
      <c r="CN1382" s="5"/>
      <c r="CO1382" s="33">
        <v>2.0</v>
      </c>
      <c r="CP1382" s="33" t="s">
        <v>181</v>
      </c>
      <c r="CQ1382" s="50" t="str">
        <f t="shared" si="7"/>
        <v>09/08/1957</v>
      </c>
      <c r="CR1382" s="33" t="s">
        <v>182</v>
      </c>
      <c r="CS1382" s="33">
        <v>5.0</v>
      </c>
      <c r="CT1382" s="33">
        <v>3.0</v>
      </c>
      <c r="CU1382" s="33">
        <v>28.0</v>
      </c>
      <c r="CV1382" s="33">
        <v>1740.0</v>
      </c>
      <c r="CW1382" s="5"/>
      <c r="CX1382" s="5"/>
      <c r="CY1382" s="33">
        <v>-99.956832</v>
      </c>
      <c r="CZ1382" s="33">
        <v>20.685175</v>
      </c>
      <c r="DA1382" s="33">
        <v>4.41107642E9</v>
      </c>
      <c r="DB1382" s="33">
        <v>2.0</v>
      </c>
      <c r="DC1382" s="33" t="s">
        <v>8456</v>
      </c>
      <c r="DD1382" s="33">
        <v>2023.0</v>
      </c>
      <c r="DE1382" s="33" t="s">
        <v>184</v>
      </c>
      <c r="DF1382" s="33"/>
      <c r="DG1382" s="33" t="s">
        <v>185</v>
      </c>
      <c r="DH1382" s="33" t="s">
        <v>186</v>
      </c>
      <c r="DI1382" s="5"/>
      <c r="DJ1382" s="5"/>
    </row>
    <row r="1383">
      <c r="A1383" s="33" t="s">
        <v>8883</v>
      </c>
      <c r="B1383" s="34">
        <v>44952.0</v>
      </c>
      <c r="C1383" s="35" t="s">
        <v>137</v>
      </c>
      <c r="D1383" s="35" t="s">
        <v>139</v>
      </c>
      <c r="E1383" s="35" t="s">
        <v>142</v>
      </c>
      <c r="F1383" s="36" t="s">
        <v>144</v>
      </c>
      <c r="G1383" s="33" t="s">
        <v>8884</v>
      </c>
      <c r="H1383" s="33" t="s">
        <v>8885</v>
      </c>
      <c r="I1383" s="33" t="s">
        <v>204</v>
      </c>
      <c r="J1383" s="33" t="s">
        <v>2889</v>
      </c>
      <c r="K1383" s="35" t="s">
        <v>421</v>
      </c>
      <c r="L1383" s="33" t="s">
        <v>8851</v>
      </c>
      <c r="M1383" s="33">
        <v>6.0</v>
      </c>
      <c r="N1383" s="33" t="s">
        <v>8817</v>
      </c>
      <c r="O1383" s="5"/>
      <c r="P1383" s="35" t="s">
        <v>233</v>
      </c>
      <c r="Q1383" s="35" t="s">
        <v>8817</v>
      </c>
      <c r="R1383" s="33">
        <v>76299.0</v>
      </c>
      <c r="S1383" s="37"/>
      <c r="T1383" s="33"/>
      <c r="U1383" s="33">
        <v>4.54</v>
      </c>
      <c r="V1383" s="33" t="s">
        <v>154</v>
      </c>
      <c r="W1383" s="33"/>
      <c r="X1383" s="33"/>
      <c r="Y1383" s="5"/>
      <c r="Z1383" s="5"/>
      <c r="AA1383" s="33">
        <v>1.0</v>
      </c>
      <c r="AB1383" s="33">
        <v>1.0</v>
      </c>
      <c r="AC1383" s="33"/>
      <c r="AD1383" s="5"/>
      <c r="AE1383" s="5"/>
      <c r="AF1383" s="5"/>
      <c r="AG1383" s="16"/>
      <c r="AH1383" s="38" t="str">
        <f t="shared" si="1"/>
        <v/>
      </c>
      <c r="AI1383" s="39" t="str">
        <f t="shared" si="2"/>
        <v/>
      </c>
      <c r="AJ1383" s="37" t="str">
        <f t="shared" si="3"/>
        <v/>
      </c>
      <c r="AK1383" s="41" t="str">
        <f t="shared" si="4"/>
        <v/>
      </c>
      <c r="AL1383" s="35" t="s">
        <v>233</v>
      </c>
      <c r="AM1383" s="33" t="s">
        <v>8451</v>
      </c>
      <c r="AN1383" s="33" t="s">
        <v>8452</v>
      </c>
      <c r="AO1383" s="41"/>
      <c r="AP1383" s="33" t="s">
        <v>169</v>
      </c>
      <c r="AQ1383" s="33" t="s">
        <v>170</v>
      </c>
      <c r="AR1383" s="33">
        <v>300.0</v>
      </c>
      <c r="AS1383" s="42"/>
      <c r="AT1383" s="42"/>
      <c r="AU1383" s="42"/>
      <c r="AV1383" s="42"/>
      <c r="AW1383" s="42"/>
      <c r="AX1383" s="5"/>
      <c r="AY1383" s="33"/>
      <c r="AZ1383" s="33" t="s">
        <v>8886</v>
      </c>
      <c r="BA1383" s="5"/>
      <c r="BB1383" s="5"/>
      <c r="BC1383" s="5" t="s">
        <v>8887</v>
      </c>
      <c r="BD1383" s="33" t="s">
        <v>173</v>
      </c>
      <c r="BE1383" s="41"/>
      <c r="BF1383" s="35"/>
      <c r="BG1383" s="33" t="s">
        <v>169</v>
      </c>
      <c r="BH1383" s="5"/>
      <c r="BI1383" s="33">
        <v>300.0</v>
      </c>
      <c r="BJ1383" s="33" t="s">
        <v>170</v>
      </c>
      <c r="BK1383" s="5"/>
      <c r="BL1383" s="5">
        <f t="shared" si="5"/>
        <v>3994.5</v>
      </c>
      <c r="BM1383" s="5"/>
      <c r="BN1383" s="5"/>
      <c r="BO1383" s="42">
        <f t="shared" si="6"/>
        <v>3994.5</v>
      </c>
      <c r="BP1383" s="44"/>
      <c r="BQ1383" s="45"/>
      <c r="BR1383" s="47"/>
      <c r="BS1383" s="45"/>
      <c r="BT1383" s="37"/>
      <c r="BU1383" s="5"/>
      <c r="BV1383" s="38"/>
      <c r="BW1383" s="48"/>
      <c r="BX1383" s="44"/>
      <c r="BY1383" s="44"/>
      <c r="BZ1383" s="33" t="s">
        <v>131</v>
      </c>
      <c r="CA1383" s="5"/>
      <c r="CB1383" s="5"/>
      <c r="CC1383" s="33" t="s">
        <v>177</v>
      </c>
      <c r="CD1383" s="5"/>
      <c r="CE1383" s="5"/>
      <c r="CF1383" s="33" t="s">
        <v>178</v>
      </c>
      <c r="CG1383" s="33" t="s">
        <v>8888</v>
      </c>
      <c r="CH1383" s="5"/>
      <c r="CI1383" s="5"/>
      <c r="CJ1383" s="5"/>
      <c r="CK1383" s="33"/>
      <c r="CL1383" s="49">
        <v>45000.0</v>
      </c>
      <c r="CM1383" s="33" t="s">
        <v>180</v>
      </c>
      <c r="CN1383" s="5"/>
      <c r="CO1383" s="33">
        <v>2.0</v>
      </c>
      <c r="CP1383" s="33" t="s">
        <v>181</v>
      </c>
      <c r="CQ1383" s="50" t="str">
        <f t="shared" si="7"/>
        <v>01/08/1971</v>
      </c>
      <c r="CR1383" s="33" t="s">
        <v>243</v>
      </c>
      <c r="CS1383" s="33">
        <v>5.0</v>
      </c>
      <c r="CT1383" s="33">
        <v>3.0</v>
      </c>
      <c r="CU1383" s="33">
        <v>28.0</v>
      </c>
      <c r="CV1383" s="33">
        <v>1740.0</v>
      </c>
      <c r="CW1383" s="5"/>
      <c r="CX1383" s="5"/>
      <c r="CY1383" s="33">
        <v>-99.956832</v>
      </c>
      <c r="CZ1383" s="33">
        <v>20.685175</v>
      </c>
      <c r="DA1383" s="33">
        <v>4.4219266E9</v>
      </c>
      <c r="DB1383" s="33">
        <v>1.0</v>
      </c>
      <c r="DC1383" s="33" t="s">
        <v>8456</v>
      </c>
      <c r="DD1383" s="33">
        <v>2023.0</v>
      </c>
      <c r="DE1383" s="33" t="s">
        <v>184</v>
      </c>
      <c r="DF1383" s="33"/>
      <c r="DG1383" s="33" t="s">
        <v>185</v>
      </c>
      <c r="DH1383" s="33" t="s">
        <v>186</v>
      </c>
      <c r="DI1383" s="5"/>
      <c r="DJ1383" s="5"/>
    </row>
    <row r="1384">
      <c r="A1384" s="33" t="s">
        <v>8889</v>
      </c>
      <c r="B1384" s="34">
        <v>44952.0</v>
      </c>
      <c r="C1384" s="35" t="s">
        <v>137</v>
      </c>
      <c r="D1384" s="35" t="s">
        <v>139</v>
      </c>
      <c r="E1384" s="35" t="s">
        <v>142</v>
      </c>
      <c r="F1384" s="36" t="s">
        <v>144</v>
      </c>
      <c r="G1384" s="33" t="s">
        <v>8890</v>
      </c>
      <c r="H1384" s="33" t="s">
        <v>475</v>
      </c>
      <c r="I1384" s="33" t="s">
        <v>204</v>
      </c>
      <c r="J1384" s="33" t="s">
        <v>2889</v>
      </c>
      <c r="K1384" s="35" t="s">
        <v>421</v>
      </c>
      <c r="L1384" s="33" t="s">
        <v>8874</v>
      </c>
      <c r="M1384" s="33" t="s">
        <v>8450</v>
      </c>
      <c r="N1384" s="33" t="s">
        <v>8817</v>
      </c>
      <c r="O1384" s="5"/>
      <c r="P1384" s="35" t="s">
        <v>233</v>
      </c>
      <c r="Q1384" s="35" t="s">
        <v>8817</v>
      </c>
      <c r="R1384" s="33">
        <v>76299.0</v>
      </c>
      <c r="S1384" s="37"/>
      <c r="T1384" s="33"/>
      <c r="U1384" s="33">
        <v>6.8</v>
      </c>
      <c r="V1384" s="33" t="s">
        <v>154</v>
      </c>
      <c r="W1384" s="33"/>
      <c r="X1384" s="33"/>
      <c r="Y1384" s="5"/>
      <c r="Z1384" s="5"/>
      <c r="AA1384" s="33">
        <v>1.0</v>
      </c>
      <c r="AB1384" s="33"/>
      <c r="AC1384" s="33">
        <v>1.0</v>
      </c>
      <c r="AD1384" s="5"/>
      <c r="AE1384" s="5"/>
      <c r="AF1384" s="5"/>
      <c r="AG1384" s="16"/>
      <c r="AH1384" s="38" t="str">
        <f t="shared" si="1"/>
        <v/>
      </c>
      <c r="AI1384" s="39">
        <f t="shared" si="2"/>
        <v>1</v>
      </c>
      <c r="AJ1384" s="37" t="str">
        <f t="shared" si="3"/>
        <v/>
      </c>
      <c r="AK1384" s="41" t="str">
        <f t="shared" si="4"/>
        <v/>
      </c>
      <c r="AL1384" s="35" t="s">
        <v>233</v>
      </c>
      <c r="AM1384" s="33" t="s">
        <v>8451</v>
      </c>
      <c r="AN1384" s="33" t="s">
        <v>8452</v>
      </c>
      <c r="AO1384" s="41"/>
      <c r="AP1384" s="33" t="s">
        <v>169</v>
      </c>
      <c r="AQ1384" s="33" t="s">
        <v>170</v>
      </c>
      <c r="AR1384" s="33">
        <v>300.0</v>
      </c>
      <c r="AS1384" s="42"/>
      <c r="AT1384" s="42"/>
      <c r="AU1384" s="42"/>
      <c r="AV1384" s="42"/>
      <c r="AW1384" s="42"/>
      <c r="AX1384" s="5"/>
      <c r="AY1384" s="33"/>
      <c r="AZ1384" s="33" t="s">
        <v>8891</v>
      </c>
      <c r="BA1384" s="5"/>
      <c r="BB1384" s="5"/>
      <c r="BC1384" s="5" t="s">
        <v>8892</v>
      </c>
      <c r="BD1384" s="33" t="s">
        <v>173</v>
      </c>
      <c r="BE1384" s="41"/>
      <c r="BF1384" s="35"/>
      <c r="BG1384" s="33" t="s">
        <v>169</v>
      </c>
      <c r="BH1384" s="5"/>
      <c r="BI1384" s="33">
        <v>300.0</v>
      </c>
      <c r="BJ1384" s="33" t="s">
        <v>170</v>
      </c>
      <c r="BK1384" s="5"/>
      <c r="BL1384" s="5">
        <f t="shared" si="5"/>
        <v>3994.5</v>
      </c>
      <c r="BM1384" s="5"/>
      <c r="BN1384" s="5"/>
      <c r="BO1384" s="42">
        <f t="shared" si="6"/>
        <v>3994.5</v>
      </c>
      <c r="BP1384" s="44"/>
      <c r="BQ1384" s="45"/>
      <c r="BR1384" s="47"/>
      <c r="BS1384" s="45"/>
      <c r="BT1384" s="37"/>
      <c r="BU1384" s="5"/>
      <c r="BV1384" s="38"/>
      <c r="BW1384" s="48"/>
      <c r="BX1384" s="44"/>
      <c r="BY1384" s="44"/>
      <c r="BZ1384" s="33" t="s">
        <v>131</v>
      </c>
      <c r="CA1384" s="5"/>
      <c r="CB1384" s="5"/>
      <c r="CC1384" s="33" t="s">
        <v>177</v>
      </c>
      <c r="CD1384" s="5"/>
      <c r="CE1384" s="5"/>
      <c r="CF1384" s="33" t="s">
        <v>178</v>
      </c>
      <c r="CG1384" s="33" t="s">
        <v>8893</v>
      </c>
      <c r="CH1384" s="5"/>
      <c r="CI1384" s="5"/>
      <c r="CJ1384" s="5"/>
      <c r="CK1384" s="33"/>
      <c r="CL1384" s="49">
        <v>45000.0</v>
      </c>
      <c r="CM1384" s="33" t="s">
        <v>180</v>
      </c>
      <c r="CN1384" s="5"/>
      <c r="CO1384" s="33">
        <v>2.0</v>
      </c>
      <c r="CP1384" s="33" t="s">
        <v>181</v>
      </c>
      <c r="CQ1384" s="50" t="str">
        <f t="shared" si="7"/>
        <v>27/02/1955</v>
      </c>
      <c r="CR1384" s="33" t="s">
        <v>182</v>
      </c>
      <c r="CS1384" s="33">
        <v>5.0</v>
      </c>
      <c r="CT1384" s="33">
        <v>3.0</v>
      </c>
      <c r="CU1384" s="33">
        <v>28.0</v>
      </c>
      <c r="CV1384" s="33">
        <v>1740.0</v>
      </c>
      <c r="CW1384" s="5"/>
      <c r="CX1384" s="5"/>
      <c r="CY1384" s="33">
        <v>-99.956832</v>
      </c>
      <c r="CZ1384" s="33">
        <v>20.685175</v>
      </c>
      <c r="DA1384" s="33">
        <v>4.4219266E9</v>
      </c>
      <c r="DB1384" s="33">
        <v>1.0</v>
      </c>
      <c r="DC1384" s="33" t="s">
        <v>8456</v>
      </c>
      <c r="DD1384" s="33">
        <v>2023.0</v>
      </c>
      <c r="DE1384" s="33" t="s">
        <v>184</v>
      </c>
      <c r="DF1384" s="33"/>
      <c r="DG1384" s="33" t="s">
        <v>185</v>
      </c>
      <c r="DH1384" s="33" t="s">
        <v>186</v>
      </c>
      <c r="DI1384" s="5"/>
      <c r="DJ1384" s="5"/>
    </row>
    <row r="1385">
      <c r="A1385" s="33" t="s">
        <v>8894</v>
      </c>
      <c r="B1385" s="34">
        <v>44952.0</v>
      </c>
      <c r="C1385" s="35" t="s">
        <v>137</v>
      </c>
      <c r="D1385" s="35" t="s">
        <v>139</v>
      </c>
      <c r="E1385" s="35" t="s">
        <v>142</v>
      </c>
      <c r="F1385" s="36" t="s">
        <v>144</v>
      </c>
      <c r="G1385" s="33" t="s">
        <v>8895</v>
      </c>
      <c r="H1385" s="33" t="s">
        <v>4226</v>
      </c>
      <c r="I1385" s="33" t="s">
        <v>204</v>
      </c>
      <c r="J1385" s="33" t="s">
        <v>2889</v>
      </c>
      <c r="K1385" s="35" t="s">
        <v>421</v>
      </c>
      <c r="L1385" s="33" t="s">
        <v>8874</v>
      </c>
      <c r="M1385" s="33" t="s">
        <v>8450</v>
      </c>
      <c r="N1385" s="33" t="s">
        <v>8817</v>
      </c>
      <c r="O1385" s="5"/>
      <c r="P1385" s="35" t="s">
        <v>233</v>
      </c>
      <c r="Q1385" s="35" t="s">
        <v>8817</v>
      </c>
      <c r="R1385" s="33">
        <v>76299.0</v>
      </c>
      <c r="S1385" s="37"/>
      <c r="T1385" s="33"/>
      <c r="U1385" s="33">
        <v>9.25</v>
      </c>
      <c r="V1385" s="33" t="s">
        <v>154</v>
      </c>
      <c r="W1385" s="33"/>
      <c r="X1385" s="33"/>
      <c r="Y1385" s="5"/>
      <c r="Z1385" s="5"/>
      <c r="AA1385" s="33">
        <v>1.0</v>
      </c>
      <c r="AB1385" s="33"/>
      <c r="AC1385" s="33">
        <v>1.0</v>
      </c>
      <c r="AD1385" s="5"/>
      <c r="AE1385" s="5"/>
      <c r="AF1385" s="5"/>
      <c r="AG1385" s="16"/>
      <c r="AH1385" s="38" t="str">
        <f t="shared" si="1"/>
        <v/>
      </c>
      <c r="AI1385" s="39">
        <f t="shared" si="2"/>
        <v>1</v>
      </c>
      <c r="AJ1385" s="37" t="str">
        <f t="shared" si="3"/>
        <v/>
      </c>
      <c r="AK1385" s="41" t="str">
        <f t="shared" si="4"/>
        <v/>
      </c>
      <c r="AL1385" s="35" t="s">
        <v>233</v>
      </c>
      <c r="AM1385" s="33" t="s">
        <v>8451</v>
      </c>
      <c r="AN1385" s="33" t="s">
        <v>8452</v>
      </c>
      <c r="AO1385" s="41"/>
      <c r="AP1385" s="33" t="s">
        <v>169</v>
      </c>
      <c r="AQ1385" s="33" t="s">
        <v>170</v>
      </c>
      <c r="AR1385" s="33">
        <v>300.0</v>
      </c>
      <c r="AS1385" s="42"/>
      <c r="AT1385" s="42"/>
      <c r="AU1385" s="42"/>
      <c r="AV1385" s="42"/>
      <c r="AW1385" s="42"/>
      <c r="AX1385" s="5"/>
      <c r="AY1385" s="33"/>
      <c r="AZ1385" s="33" t="s">
        <v>8896</v>
      </c>
      <c r="BA1385" s="5"/>
      <c r="BB1385" s="5"/>
      <c r="BC1385" s="5" t="s">
        <v>8897</v>
      </c>
      <c r="BD1385" s="33" t="s">
        <v>173</v>
      </c>
      <c r="BE1385" s="41"/>
      <c r="BF1385" s="35"/>
      <c r="BG1385" s="33" t="s">
        <v>169</v>
      </c>
      <c r="BH1385" s="5"/>
      <c r="BI1385" s="33">
        <v>300.0</v>
      </c>
      <c r="BJ1385" s="33" t="s">
        <v>170</v>
      </c>
      <c r="BK1385" s="5"/>
      <c r="BL1385" s="5">
        <f t="shared" si="5"/>
        <v>3994.5</v>
      </c>
      <c r="BM1385" s="5"/>
      <c r="BN1385" s="5"/>
      <c r="BO1385" s="42">
        <f t="shared" si="6"/>
        <v>3994.5</v>
      </c>
      <c r="BP1385" s="44"/>
      <c r="BQ1385" s="45"/>
      <c r="BR1385" s="47"/>
      <c r="BS1385" s="45"/>
      <c r="BT1385" s="37"/>
      <c r="BU1385" s="5"/>
      <c r="BV1385" s="38"/>
      <c r="BW1385" s="48"/>
      <c r="BX1385" s="44"/>
      <c r="BY1385" s="44"/>
      <c r="BZ1385" s="33" t="s">
        <v>131</v>
      </c>
      <c r="CA1385" s="5"/>
      <c r="CB1385" s="5"/>
      <c r="CC1385" s="33" t="s">
        <v>177</v>
      </c>
      <c r="CD1385" s="5"/>
      <c r="CE1385" s="5"/>
      <c r="CF1385" s="33" t="s">
        <v>178</v>
      </c>
      <c r="CG1385" s="33" t="s">
        <v>8898</v>
      </c>
      <c r="CH1385" s="5"/>
      <c r="CI1385" s="5"/>
      <c r="CJ1385" s="5"/>
      <c r="CK1385" s="33"/>
      <c r="CL1385" s="49">
        <v>45000.0</v>
      </c>
      <c r="CM1385" s="33" t="s">
        <v>180</v>
      </c>
      <c r="CN1385" s="5"/>
      <c r="CO1385" s="33">
        <v>2.0</v>
      </c>
      <c r="CP1385" s="33" t="s">
        <v>181</v>
      </c>
      <c r="CQ1385" s="50" t="str">
        <f t="shared" si="7"/>
        <v>07/06/1944</v>
      </c>
      <c r="CR1385" s="33" t="s">
        <v>182</v>
      </c>
      <c r="CS1385" s="33">
        <v>5.0</v>
      </c>
      <c r="CT1385" s="33">
        <v>3.0</v>
      </c>
      <c r="CU1385" s="33">
        <v>28.0</v>
      </c>
      <c r="CV1385" s="33">
        <v>1740.0</v>
      </c>
      <c r="CW1385" s="5"/>
      <c r="CX1385" s="5"/>
      <c r="CY1385" s="33">
        <v>-99.956832</v>
      </c>
      <c r="CZ1385" s="33">
        <v>20.685175</v>
      </c>
      <c r="DA1385" s="33">
        <v>4.411066562E9</v>
      </c>
      <c r="DB1385" s="33">
        <v>2.0</v>
      </c>
      <c r="DC1385" s="33" t="s">
        <v>8456</v>
      </c>
      <c r="DD1385" s="33">
        <v>2023.0</v>
      </c>
      <c r="DE1385" s="33" t="s">
        <v>184</v>
      </c>
      <c r="DF1385" s="33"/>
      <c r="DG1385" s="33" t="s">
        <v>185</v>
      </c>
      <c r="DH1385" s="33" t="s">
        <v>186</v>
      </c>
      <c r="DI1385" s="5"/>
      <c r="DJ1385" s="5"/>
    </row>
    <row r="1386">
      <c r="A1386" s="33" t="s">
        <v>8899</v>
      </c>
      <c r="B1386" s="34">
        <v>44952.0</v>
      </c>
      <c r="C1386" s="35" t="s">
        <v>137</v>
      </c>
      <c r="D1386" s="35" t="s">
        <v>139</v>
      </c>
      <c r="E1386" s="35" t="s">
        <v>142</v>
      </c>
      <c r="F1386" s="36" t="s">
        <v>144</v>
      </c>
      <c r="G1386" s="33" t="s">
        <v>8900</v>
      </c>
      <c r="H1386" s="33" t="s">
        <v>2559</v>
      </c>
      <c r="I1386" s="33" t="s">
        <v>2889</v>
      </c>
      <c r="J1386" s="33" t="s">
        <v>1656</v>
      </c>
      <c r="K1386" s="35" t="s">
        <v>421</v>
      </c>
      <c r="L1386" s="33" t="s">
        <v>6457</v>
      </c>
      <c r="M1386" s="33">
        <v>1.0</v>
      </c>
      <c r="N1386" s="33" t="s">
        <v>8817</v>
      </c>
      <c r="O1386" s="5"/>
      <c r="P1386" s="35" t="s">
        <v>233</v>
      </c>
      <c r="Q1386" s="35" t="s">
        <v>8817</v>
      </c>
      <c r="R1386" s="33">
        <v>76299.0</v>
      </c>
      <c r="S1386" s="37"/>
      <c r="T1386" s="33"/>
      <c r="U1386" s="33">
        <v>1.46</v>
      </c>
      <c r="V1386" s="33" t="s">
        <v>154</v>
      </c>
      <c r="W1386" s="33"/>
      <c r="X1386" s="33"/>
      <c r="Y1386" s="5"/>
      <c r="Z1386" s="5"/>
      <c r="AA1386" s="33">
        <v>1.0</v>
      </c>
      <c r="AB1386" s="33">
        <v>1.0</v>
      </c>
      <c r="AC1386" s="33"/>
      <c r="AD1386" s="5"/>
      <c r="AE1386" s="5"/>
      <c r="AF1386" s="5"/>
      <c r="AG1386" s="16"/>
      <c r="AH1386" s="38">
        <f t="shared" si="1"/>
        <v>1</v>
      </c>
      <c r="AI1386" s="39" t="str">
        <f t="shared" si="2"/>
        <v/>
      </c>
      <c r="AJ1386" s="37" t="str">
        <f t="shared" si="3"/>
        <v/>
      </c>
      <c r="AK1386" s="41" t="str">
        <f t="shared" si="4"/>
        <v/>
      </c>
      <c r="AL1386" s="35" t="s">
        <v>233</v>
      </c>
      <c r="AM1386" s="33" t="s">
        <v>8451</v>
      </c>
      <c r="AN1386" s="33" t="s">
        <v>8452</v>
      </c>
      <c r="AO1386" s="41"/>
      <c r="AP1386" s="33" t="s">
        <v>169</v>
      </c>
      <c r="AQ1386" s="33" t="s">
        <v>170</v>
      </c>
      <c r="AR1386" s="33">
        <v>150.0</v>
      </c>
      <c r="AS1386" s="42"/>
      <c r="AT1386" s="42"/>
      <c r="AU1386" s="42"/>
      <c r="AV1386" s="42"/>
      <c r="AW1386" s="42"/>
      <c r="AX1386" s="5"/>
      <c r="AY1386" s="33"/>
      <c r="AZ1386" s="33" t="s">
        <v>8901</v>
      </c>
      <c r="BA1386" s="5"/>
      <c r="BB1386" s="5"/>
      <c r="BC1386" s="5" t="s">
        <v>8902</v>
      </c>
      <c r="BD1386" s="33" t="s">
        <v>173</v>
      </c>
      <c r="BE1386" s="41"/>
      <c r="BF1386" s="35"/>
      <c r="BG1386" s="33" t="s">
        <v>169</v>
      </c>
      <c r="BH1386" s="5"/>
      <c r="BI1386" s="33">
        <v>150.0</v>
      </c>
      <c r="BJ1386" s="33" t="s">
        <v>170</v>
      </c>
      <c r="BK1386" s="5"/>
      <c r="BL1386" s="5">
        <f t="shared" si="5"/>
        <v>1997.25</v>
      </c>
      <c r="BM1386" s="5"/>
      <c r="BN1386" s="5"/>
      <c r="BO1386" s="42">
        <f t="shared" si="6"/>
        <v>1997.25</v>
      </c>
      <c r="BP1386" s="44"/>
      <c r="BQ1386" s="45"/>
      <c r="BR1386" s="47"/>
      <c r="BS1386" s="45"/>
      <c r="BT1386" s="37"/>
      <c r="BU1386" s="5"/>
      <c r="BV1386" s="38"/>
      <c r="BW1386" s="48"/>
      <c r="BX1386" s="44"/>
      <c r="BY1386" s="44"/>
      <c r="BZ1386" s="33" t="s">
        <v>131</v>
      </c>
      <c r="CA1386" s="5"/>
      <c r="CB1386" s="5"/>
      <c r="CC1386" s="33" t="s">
        <v>177</v>
      </c>
      <c r="CD1386" s="5"/>
      <c r="CE1386" s="5"/>
      <c r="CF1386" s="33" t="s">
        <v>178</v>
      </c>
      <c r="CG1386" s="33" t="s">
        <v>8903</v>
      </c>
      <c r="CH1386" s="5"/>
      <c r="CI1386" s="5"/>
      <c r="CJ1386" s="5"/>
      <c r="CK1386" s="33"/>
      <c r="CL1386" s="49">
        <v>45000.0</v>
      </c>
      <c r="CM1386" s="33" t="s">
        <v>180</v>
      </c>
      <c r="CN1386" s="5"/>
      <c r="CO1386" s="33">
        <v>1.0</v>
      </c>
      <c r="CP1386" s="33" t="s">
        <v>181</v>
      </c>
      <c r="CQ1386" s="50" t="str">
        <f t="shared" si="7"/>
        <v>26/04/1944</v>
      </c>
      <c r="CR1386" s="33" t="s">
        <v>243</v>
      </c>
      <c r="CS1386" s="33">
        <v>5.0</v>
      </c>
      <c r="CT1386" s="33">
        <v>5.0</v>
      </c>
      <c r="CU1386" s="33">
        <v>28.0</v>
      </c>
      <c r="CV1386" s="33">
        <v>1740.0</v>
      </c>
      <c r="CW1386" s="5"/>
      <c r="CX1386" s="5"/>
      <c r="CY1386" s="33">
        <v>-99.956832</v>
      </c>
      <c r="CZ1386" s="33">
        <v>20.685175</v>
      </c>
      <c r="DA1386" s="33">
        <v>4.4219266E9</v>
      </c>
      <c r="DB1386" s="33">
        <v>1.0</v>
      </c>
      <c r="DC1386" s="33" t="s">
        <v>8456</v>
      </c>
      <c r="DD1386" s="33">
        <v>2023.0</v>
      </c>
      <c r="DE1386" s="33" t="s">
        <v>184</v>
      </c>
      <c r="DF1386" s="33"/>
      <c r="DG1386" s="33" t="s">
        <v>185</v>
      </c>
      <c r="DH1386" s="33" t="s">
        <v>186</v>
      </c>
      <c r="DI1386" s="5"/>
      <c r="DJ1386" s="5"/>
    </row>
    <row r="1387">
      <c r="A1387" s="33" t="s">
        <v>8904</v>
      </c>
      <c r="B1387" s="34">
        <v>44952.0</v>
      </c>
      <c r="C1387" s="35" t="s">
        <v>137</v>
      </c>
      <c r="D1387" s="35" t="s">
        <v>139</v>
      </c>
      <c r="E1387" s="35" t="s">
        <v>142</v>
      </c>
      <c r="F1387" s="36" t="s">
        <v>144</v>
      </c>
      <c r="G1387" s="33" t="s">
        <v>8905</v>
      </c>
      <c r="H1387" s="33" t="s">
        <v>761</v>
      </c>
      <c r="I1387" s="33" t="s">
        <v>7268</v>
      </c>
      <c r="J1387" s="33" t="s">
        <v>204</v>
      </c>
      <c r="K1387" s="35" t="s">
        <v>421</v>
      </c>
      <c r="L1387" s="33" t="s">
        <v>8874</v>
      </c>
      <c r="M1387" s="33">
        <v>5.0</v>
      </c>
      <c r="N1387" s="33" t="s">
        <v>8817</v>
      </c>
      <c r="O1387" s="5"/>
      <c r="P1387" s="35" t="s">
        <v>233</v>
      </c>
      <c r="Q1387" s="35" t="s">
        <v>8817</v>
      </c>
      <c r="R1387" s="33">
        <v>76299.0</v>
      </c>
      <c r="S1387" s="37"/>
      <c r="T1387" s="33"/>
      <c r="U1387" s="33">
        <v>8.37</v>
      </c>
      <c r="V1387" s="33" t="s">
        <v>154</v>
      </c>
      <c r="W1387" s="33"/>
      <c r="X1387" s="33"/>
      <c r="Y1387" s="5"/>
      <c r="Z1387" s="5"/>
      <c r="AA1387" s="33">
        <v>1.0</v>
      </c>
      <c r="AB1387" s="33">
        <v>1.0</v>
      </c>
      <c r="AC1387" s="33"/>
      <c r="AD1387" s="5"/>
      <c r="AE1387" s="5"/>
      <c r="AF1387" s="5"/>
      <c r="AG1387" s="16"/>
      <c r="AH1387" s="38">
        <f t="shared" si="1"/>
        <v>1</v>
      </c>
      <c r="AI1387" s="39" t="str">
        <f t="shared" si="2"/>
        <v/>
      </c>
      <c r="AJ1387" s="37" t="str">
        <f t="shared" si="3"/>
        <v/>
      </c>
      <c r="AK1387" s="41" t="str">
        <f t="shared" si="4"/>
        <v/>
      </c>
      <c r="AL1387" s="35" t="s">
        <v>233</v>
      </c>
      <c r="AM1387" s="33" t="s">
        <v>8451</v>
      </c>
      <c r="AN1387" s="33" t="s">
        <v>8452</v>
      </c>
      <c r="AO1387" s="41"/>
      <c r="AP1387" s="33" t="s">
        <v>169</v>
      </c>
      <c r="AQ1387" s="33" t="s">
        <v>170</v>
      </c>
      <c r="AR1387" s="33">
        <v>300.0</v>
      </c>
      <c r="AS1387" s="42"/>
      <c r="AT1387" s="42"/>
      <c r="AU1387" s="42"/>
      <c r="AV1387" s="42"/>
      <c r="AW1387" s="42"/>
      <c r="AX1387" s="5"/>
      <c r="AY1387" s="33"/>
      <c r="AZ1387" s="33" t="s">
        <v>8906</v>
      </c>
      <c r="BA1387" s="5"/>
      <c r="BB1387" s="5"/>
      <c r="BC1387" s="5" t="s">
        <v>8907</v>
      </c>
      <c r="BD1387" s="33" t="s">
        <v>173</v>
      </c>
      <c r="BE1387" s="41"/>
      <c r="BF1387" s="35"/>
      <c r="BG1387" s="33" t="s">
        <v>169</v>
      </c>
      <c r="BH1387" s="5"/>
      <c r="BI1387" s="33">
        <v>300.0</v>
      </c>
      <c r="BJ1387" s="33" t="s">
        <v>170</v>
      </c>
      <c r="BK1387" s="5"/>
      <c r="BL1387" s="5">
        <f t="shared" si="5"/>
        <v>3994.5</v>
      </c>
      <c r="BM1387" s="5"/>
      <c r="BN1387" s="5"/>
      <c r="BO1387" s="42">
        <f t="shared" si="6"/>
        <v>3994.5</v>
      </c>
      <c r="BP1387" s="44"/>
      <c r="BQ1387" s="45"/>
      <c r="BR1387" s="47"/>
      <c r="BS1387" s="45"/>
      <c r="BT1387" s="37"/>
      <c r="BU1387" s="5"/>
      <c r="BV1387" s="38"/>
      <c r="BW1387" s="48"/>
      <c r="BX1387" s="44"/>
      <c r="BY1387" s="44"/>
      <c r="BZ1387" s="33" t="s">
        <v>131</v>
      </c>
      <c r="CA1387" s="5"/>
      <c r="CB1387" s="5"/>
      <c r="CC1387" s="33" t="s">
        <v>177</v>
      </c>
      <c r="CD1387" s="5"/>
      <c r="CE1387" s="5"/>
      <c r="CF1387" s="33" t="s">
        <v>178</v>
      </c>
      <c r="CG1387" s="33" t="s">
        <v>8908</v>
      </c>
      <c r="CH1387" s="5"/>
      <c r="CI1387" s="5"/>
      <c r="CJ1387" s="5"/>
      <c r="CK1387" s="33"/>
      <c r="CL1387" s="49">
        <v>45000.0</v>
      </c>
      <c r="CM1387" s="33" t="s">
        <v>180</v>
      </c>
      <c r="CN1387" s="5"/>
      <c r="CO1387" s="33">
        <v>2.0</v>
      </c>
      <c r="CP1387" s="33" t="s">
        <v>181</v>
      </c>
      <c r="CQ1387" s="50" t="str">
        <f t="shared" si="7"/>
        <v>07/02/1942</v>
      </c>
      <c r="CR1387" s="33" t="s">
        <v>243</v>
      </c>
      <c r="CS1387" s="33">
        <v>5.0</v>
      </c>
      <c r="CT1387" s="33">
        <v>3.0</v>
      </c>
      <c r="CU1387" s="33">
        <v>28.0</v>
      </c>
      <c r="CV1387" s="33">
        <v>1740.0</v>
      </c>
      <c r="CW1387" s="5"/>
      <c r="CX1387" s="5"/>
      <c r="CY1387" s="33">
        <v>-99.956832</v>
      </c>
      <c r="CZ1387" s="33">
        <v>20.685175</v>
      </c>
      <c r="DA1387" s="33">
        <v>4.4219266E9</v>
      </c>
      <c r="DB1387" s="33">
        <v>1.0</v>
      </c>
      <c r="DC1387" s="33" t="s">
        <v>8456</v>
      </c>
      <c r="DD1387" s="33">
        <v>2023.0</v>
      </c>
      <c r="DE1387" s="33" t="s">
        <v>184</v>
      </c>
      <c r="DF1387" s="33"/>
      <c r="DG1387" s="33" t="s">
        <v>185</v>
      </c>
      <c r="DH1387" s="33" t="s">
        <v>186</v>
      </c>
      <c r="DI1387" s="5"/>
      <c r="DJ1387" s="5"/>
    </row>
    <row r="1388">
      <c r="A1388" s="33" t="s">
        <v>8909</v>
      </c>
      <c r="B1388" s="34">
        <v>44952.0</v>
      </c>
      <c r="C1388" s="35" t="s">
        <v>137</v>
      </c>
      <c r="D1388" s="35" t="s">
        <v>139</v>
      </c>
      <c r="E1388" s="35" t="s">
        <v>142</v>
      </c>
      <c r="F1388" s="36" t="s">
        <v>144</v>
      </c>
      <c r="G1388" s="33" t="s">
        <v>8910</v>
      </c>
      <c r="H1388" s="33" t="s">
        <v>5487</v>
      </c>
      <c r="I1388" s="33" t="s">
        <v>231</v>
      </c>
      <c r="J1388" s="33" t="s">
        <v>1567</v>
      </c>
      <c r="K1388" s="35" t="s">
        <v>421</v>
      </c>
      <c r="L1388" s="33" t="s">
        <v>1013</v>
      </c>
      <c r="M1388" s="33" t="s">
        <v>8450</v>
      </c>
      <c r="N1388" s="33" t="s">
        <v>8911</v>
      </c>
      <c r="O1388" s="5"/>
      <c r="P1388" s="35" t="s">
        <v>233</v>
      </c>
      <c r="Q1388" s="35" t="s">
        <v>8911</v>
      </c>
      <c r="R1388" s="33">
        <v>76288.0</v>
      </c>
      <c r="S1388" s="37"/>
      <c r="T1388" s="33"/>
      <c r="U1388" s="33">
        <v>9.51</v>
      </c>
      <c r="V1388" s="33" t="s">
        <v>154</v>
      </c>
      <c r="W1388" s="33"/>
      <c r="X1388" s="33"/>
      <c r="Y1388" s="5"/>
      <c r="Z1388" s="5"/>
      <c r="AA1388" s="33">
        <v>1.0</v>
      </c>
      <c r="AB1388" s="33"/>
      <c r="AC1388" s="33">
        <v>1.0</v>
      </c>
      <c r="AD1388" s="5"/>
      <c r="AE1388" s="5"/>
      <c r="AF1388" s="5"/>
      <c r="AG1388" s="16"/>
      <c r="AH1388" s="38" t="str">
        <f t="shared" si="1"/>
        <v/>
      </c>
      <c r="AI1388" s="39">
        <f t="shared" si="2"/>
        <v>1</v>
      </c>
      <c r="AJ1388" s="37" t="str">
        <f t="shared" si="3"/>
        <v/>
      </c>
      <c r="AK1388" s="41" t="str">
        <f t="shared" si="4"/>
        <v/>
      </c>
      <c r="AL1388" s="35" t="s">
        <v>233</v>
      </c>
      <c r="AM1388" s="33" t="s">
        <v>8451</v>
      </c>
      <c r="AN1388" s="33" t="s">
        <v>8452</v>
      </c>
      <c r="AO1388" s="41"/>
      <c r="AP1388" s="33" t="s">
        <v>169</v>
      </c>
      <c r="AQ1388" s="33" t="s">
        <v>170</v>
      </c>
      <c r="AR1388" s="33">
        <v>300.0</v>
      </c>
      <c r="AS1388" s="42"/>
      <c r="AT1388" s="42"/>
      <c r="AU1388" s="42"/>
      <c r="AV1388" s="42"/>
      <c r="AW1388" s="42"/>
      <c r="AX1388" s="5"/>
      <c r="AY1388" s="33"/>
      <c r="AZ1388" s="33" t="s">
        <v>8912</v>
      </c>
      <c r="BA1388" s="5"/>
      <c r="BB1388" s="5"/>
      <c r="BC1388" s="5" t="s">
        <v>8913</v>
      </c>
      <c r="BD1388" s="33" t="s">
        <v>173</v>
      </c>
      <c r="BE1388" s="41"/>
      <c r="BF1388" s="35"/>
      <c r="BG1388" s="33" t="s">
        <v>169</v>
      </c>
      <c r="BH1388" s="5"/>
      <c r="BI1388" s="33">
        <v>300.0</v>
      </c>
      <c r="BJ1388" s="33" t="s">
        <v>170</v>
      </c>
      <c r="BK1388" s="5"/>
      <c r="BL1388" s="5">
        <f t="shared" si="5"/>
        <v>3994.5</v>
      </c>
      <c r="BM1388" s="5"/>
      <c r="BN1388" s="5"/>
      <c r="BO1388" s="42">
        <f t="shared" si="6"/>
        <v>3994.5</v>
      </c>
      <c r="BP1388" s="44"/>
      <c r="BQ1388" s="45"/>
      <c r="BR1388" s="47"/>
      <c r="BS1388" s="45"/>
      <c r="BT1388" s="37"/>
      <c r="BU1388" s="5"/>
      <c r="BV1388" s="38"/>
      <c r="BW1388" s="48"/>
      <c r="BX1388" s="44"/>
      <c r="BY1388" s="44"/>
      <c r="BZ1388" s="33" t="s">
        <v>131</v>
      </c>
      <c r="CA1388" s="5"/>
      <c r="CB1388" s="5"/>
      <c r="CC1388" s="33" t="s">
        <v>177</v>
      </c>
      <c r="CD1388" s="5"/>
      <c r="CE1388" s="5"/>
      <c r="CF1388" s="33" t="s">
        <v>178</v>
      </c>
      <c r="CG1388" s="33" t="s">
        <v>8914</v>
      </c>
      <c r="CH1388" s="5"/>
      <c r="CI1388" s="5"/>
      <c r="CJ1388" s="5"/>
      <c r="CK1388" s="33"/>
      <c r="CL1388" s="49">
        <v>45000.0</v>
      </c>
      <c r="CM1388" s="33" t="s">
        <v>180</v>
      </c>
      <c r="CN1388" s="5"/>
      <c r="CO1388" s="33">
        <v>2.0</v>
      </c>
      <c r="CP1388" s="33" t="s">
        <v>181</v>
      </c>
      <c r="CQ1388" s="50" t="str">
        <f t="shared" si="7"/>
        <v>21/10/1936</v>
      </c>
      <c r="CR1388" s="33" t="s">
        <v>182</v>
      </c>
      <c r="CS1388" s="33">
        <v>5.0</v>
      </c>
      <c r="CT1388" s="33">
        <v>5.0</v>
      </c>
      <c r="CU1388" s="33">
        <v>28.0</v>
      </c>
      <c r="CV1388" s="33">
        <v>1687.0</v>
      </c>
      <c r="CW1388" s="5"/>
      <c r="CX1388" s="5"/>
      <c r="CY1388" s="33">
        <v>-99.976997</v>
      </c>
      <c r="CZ1388" s="33">
        <v>20.723301</v>
      </c>
      <c r="DA1388" s="33">
        <v>4.41108682E9</v>
      </c>
      <c r="DB1388" s="33">
        <v>2.0</v>
      </c>
      <c r="DC1388" s="33" t="s">
        <v>8456</v>
      </c>
      <c r="DD1388" s="33">
        <v>2023.0</v>
      </c>
      <c r="DE1388" s="33" t="s">
        <v>184</v>
      </c>
      <c r="DF1388" s="33"/>
      <c r="DG1388" s="33" t="s">
        <v>185</v>
      </c>
      <c r="DH1388" s="33" t="s">
        <v>186</v>
      </c>
      <c r="DI1388" s="5"/>
      <c r="DJ1388" s="5"/>
    </row>
    <row r="1389">
      <c r="A1389" s="33" t="s">
        <v>8915</v>
      </c>
      <c r="B1389" s="34">
        <v>44952.0</v>
      </c>
      <c r="C1389" s="35" t="s">
        <v>137</v>
      </c>
      <c r="D1389" s="35" t="s">
        <v>139</v>
      </c>
      <c r="E1389" s="35" t="s">
        <v>142</v>
      </c>
      <c r="F1389" s="36" t="s">
        <v>144</v>
      </c>
      <c r="G1389" s="33" t="s">
        <v>8916</v>
      </c>
      <c r="H1389" s="33" t="s">
        <v>8917</v>
      </c>
      <c r="I1389" s="33" t="s">
        <v>8918</v>
      </c>
      <c r="J1389" s="33" t="s">
        <v>8919</v>
      </c>
      <c r="K1389" s="35" t="s">
        <v>421</v>
      </c>
      <c r="L1389" s="33" t="s">
        <v>8920</v>
      </c>
      <c r="M1389" s="33" t="s">
        <v>8450</v>
      </c>
      <c r="N1389" s="33" t="s">
        <v>8911</v>
      </c>
      <c r="O1389" s="5"/>
      <c r="P1389" s="35" t="s">
        <v>233</v>
      </c>
      <c r="Q1389" s="35" t="s">
        <v>8911</v>
      </c>
      <c r="R1389" s="33">
        <v>76288.0</v>
      </c>
      <c r="S1389" s="37"/>
      <c r="T1389" s="33"/>
      <c r="U1389" s="33">
        <v>8.91</v>
      </c>
      <c r="V1389" s="33" t="s">
        <v>154</v>
      </c>
      <c r="W1389" s="33"/>
      <c r="X1389" s="33"/>
      <c r="Y1389" s="5"/>
      <c r="Z1389" s="5"/>
      <c r="AA1389" s="33">
        <v>1.0</v>
      </c>
      <c r="AB1389" s="33">
        <v>1.0</v>
      </c>
      <c r="AC1389" s="33"/>
      <c r="AD1389" s="5"/>
      <c r="AE1389" s="5"/>
      <c r="AF1389" s="5"/>
      <c r="AG1389" s="16"/>
      <c r="AH1389" s="38">
        <f t="shared" si="1"/>
        <v>1</v>
      </c>
      <c r="AI1389" s="39" t="str">
        <f t="shared" si="2"/>
        <v/>
      </c>
      <c r="AJ1389" s="37" t="str">
        <f t="shared" si="3"/>
        <v/>
      </c>
      <c r="AK1389" s="41" t="str">
        <f t="shared" si="4"/>
        <v/>
      </c>
      <c r="AL1389" s="35" t="s">
        <v>233</v>
      </c>
      <c r="AM1389" s="33" t="s">
        <v>8451</v>
      </c>
      <c r="AN1389" s="33" t="s">
        <v>8452</v>
      </c>
      <c r="AO1389" s="41"/>
      <c r="AP1389" s="33" t="s">
        <v>169</v>
      </c>
      <c r="AQ1389" s="33" t="s">
        <v>170</v>
      </c>
      <c r="AR1389" s="33">
        <v>300.0</v>
      </c>
      <c r="AS1389" s="42"/>
      <c r="AT1389" s="42"/>
      <c r="AU1389" s="42"/>
      <c r="AV1389" s="42"/>
      <c r="AW1389" s="42"/>
      <c r="AX1389" s="5"/>
      <c r="AY1389" s="33"/>
      <c r="AZ1389" s="33" t="s">
        <v>8921</v>
      </c>
      <c r="BA1389" s="5"/>
      <c r="BB1389" s="5"/>
      <c r="BC1389" s="5" t="s">
        <v>8922</v>
      </c>
      <c r="BD1389" s="33" t="s">
        <v>173</v>
      </c>
      <c r="BE1389" s="41"/>
      <c r="BF1389" s="35"/>
      <c r="BG1389" s="33" t="s">
        <v>169</v>
      </c>
      <c r="BH1389" s="5"/>
      <c r="BI1389" s="33">
        <v>300.0</v>
      </c>
      <c r="BJ1389" s="33" t="s">
        <v>170</v>
      </c>
      <c r="BK1389" s="5"/>
      <c r="BL1389" s="5">
        <f t="shared" si="5"/>
        <v>3994.5</v>
      </c>
      <c r="BM1389" s="5"/>
      <c r="BN1389" s="5"/>
      <c r="BO1389" s="42">
        <f t="shared" si="6"/>
        <v>3994.5</v>
      </c>
      <c r="BP1389" s="44"/>
      <c r="BQ1389" s="45"/>
      <c r="BR1389" s="47"/>
      <c r="BS1389" s="45"/>
      <c r="BT1389" s="37"/>
      <c r="BU1389" s="5"/>
      <c r="BV1389" s="38"/>
      <c r="BW1389" s="48"/>
      <c r="BX1389" s="44"/>
      <c r="BY1389" s="44"/>
      <c r="BZ1389" s="33" t="s">
        <v>131</v>
      </c>
      <c r="CA1389" s="5"/>
      <c r="CB1389" s="5"/>
      <c r="CC1389" s="33" t="s">
        <v>177</v>
      </c>
      <c r="CD1389" s="5"/>
      <c r="CE1389" s="5"/>
      <c r="CF1389" s="33" t="s">
        <v>178</v>
      </c>
      <c r="CG1389" s="33" t="s">
        <v>8923</v>
      </c>
      <c r="CH1389" s="5"/>
      <c r="CI1389" s="5"/>
      <c r="CJ1389" s="5"/>
      <c r="CK1389" s="33"/>
      <c r="CL1389" s="49">
        <v>45000.0</v>
      </c>
      <c r="CM1389" s="33" t="s">
        <v>180</v>
      </c>
      <c r="CN1389" s="5"/>
      <c r="CO1389" s="33">
        <v>2.0</v>
      </c>
      <c r="CP1389" s="33" t="s">
        <v>181</v>
      </c>
      <c r="CQ1389" s="50" t="str">
        <f t="shared" si="7"/>
        <v>21/11/1934</v>
      </c>
      <c r="CR1389" s="33" t="s">
        <v>243</v>
      </c>
      <c r="CS1389" s="33">
        <v>5.0</v>
      </c>
      <c r="CT1389" s="33">
        <v>5.0</v>
      </c>
      <c r="CU1389" s="33">
        <v>28.0</v>
      </c>
      <c r="CV1389" s="33">
        <v>1687.0</v>
      </c>
      <c r="CW1389" s="5"/>
      <c r="CX1389" s="5"/>
      <c r="CY1389" s="33">
        <v>-99.976997</v>
      </c>
      <c r="CZ1389" s="33">
        <v>20.723301</v>
      </c>
      <c r="DA1389" s="33">
        <v>4.4219266E9</v>
      </c>
      <c r="DB1389" s="33">
        <v>1.0</v>
      </c>
      <c r="DC1389" s="33" t="s">
        <v>8456</v>
      </c>
      <c r="DD1389" s="33">
        <v>2023.0</v>
      </c>
      <c r="DE1389" s="33" t="s">
        <v>184</v>
      </c>
      <c r="DF1389" s="33"/>
      <c r="DG1389" s="33" t="s">
        <v>185</v>
      </c>
      <c r="DH1389" s="33" t="s">
        <v>186</v>
      </c>
      <c r="DI1389" s="5"/>
      <c r="DJ1389" s="5"/>
    </row>
    <row r="1390">
      <c r="A1390" s="33" t="s">
        <v>8924</v>
      </c>
      <c r="B1390" s="34">
        <v>44952.0</v>
      </c>
      <c r="C1390" s="35" t="s">
        <v>137</v>
      </c>
      <c r="D1390" s="35" t="s">
        <v>139</v>
      </c>
      <c r="E1390" s="35" t="s">
        <v>142</v>
      </c>
      <c r="F1390" s="36" t="s">
        <v>144</v>
      </c>
      <c r="G1390" s="33" t="s">
        <v>8925</v>
      </c>
      <c r="H1390" s="33" t="s">
        <v>475</v>
      </c>
      <c r="I1390" s="33" t="s">
        <v>1456</v>
      </c>
      <c r="J1390" s="33" t="s">
        <v>439</v>
      </c>
      <c r="K1390" s="35" t="s">
        <v>421</v>
      </c>
      <c r="L1390" s="33" t="s">
        <v>1107</v>
      </c>
      <c r="M1390" s="33">
        <v>49.0</v>
      </c>
      <c r="N1390" s="33" t="s">
        <v>8926</v>
      </c>
      <c r="O1390" s="5"/>
      <c r="P1390" s="35" t="s">
        <v>233</v>
      </c>
      <c r="Q1390" s="35" t="s">
        <v>8926</v>
      </c>
      <c r="R1390" s="33">
        <v>76290.0</v>
      </c>
      <c r="S1390" s="37"/>
      <c r="T1390" s="33"/>
      <c r="U1390" s="33">
        <v>7.01</v>
      </c>
      <c r="V1390" s="33" t="s">
        <v>154</v>
      </c>
      <c r="W1390" s="33"/>
      <c r="X1390" s="33"/>
      <c r="Y1390" s="5"/>
      <c r="Z1390" s="5"/>
      <c r="AA1390" s="33">
        <v>1.0</v>
      </c>
      <c r="AB1390" s="33"/>
      <c r="AC1390" s="33">
        <v>1.0</v>
      </c>
      <c r="AD1390" s="5"/>
      <c r="AE1390" s="5"/>
      <c r="AF1390" s="5"/>
      <c r="AG1390" s="16"/>
      <c r="AH1390" s="38" t="str">
        <f t="shared" si="1"/>
        <v/>
      </c>
      <c r="AI1390" s="39">
        <f t="shared" si="2"/>
        <v>1</v>
      </c>
      <c r="AJ1390" s="37" t="str">
        <f t="shared" si="3"/>
        <v/>
      </c>
      <c r="AK1390" s="41" t="str">
        <f t="shared" si="4"/>
        <v/>
      </c>
      <c r="AL1390" s="35" t="s">
        <v>233</v>
      </c>
      <c r="AM1390" s="33" t="s">
        <v>8451</v>
      </c>
      <c r="AN1390" s="33" t="s">
        <v>8452</v>
      </c>
      <c r="AO1390" s="41"/>
      <c r="AP1390" s="33" t="s">
        <v>169</v>
      </c>
      <c r="AQ1390" s="33" t="s">
        <v>170</v>
      </c>
      <c r="AR1390" s="33">
        <v>300.0</v>
      </c>
      <c r="AS1390" s="42"/>
      <c r="AT1390" s="42"/>
      <c r="AU1390" s="42"/>
      <c r="AV1390" s="42"/>
      <c r="AW1390" s="42"/>
      <c r="AX1390" s="5"/>
      <c r="AY1390" s="33"/>
      <c r="AZ1390" s="33" t="s">
        <v>8927</v>
      </c>
      <c r="BA1390" s="5"/>
      <c r="BB1390" s="5"/>
      <c r="BC1390" s="5" t="s">
        <v>8928</v>
      </c>
      <c r="BD1390" s="33" t="s">
        <v>173</v>
      </c>
      <c r="BE1390" s="41"/>
      <c r="BF1390" s="35"/>
      <c r="BG1390" s="33" t="s">
        <v>169</v>
      </c>
      <c r="BH1390" s="5"/>
      <c r="BI1390" s="33">
        <v>300.0</v>
      </c>
      <c r="BJ1390" s="33" t="s">
        <v>170</v>
      </c>
      <c r="BK1390" s="5"/>
      <c r="BL1390" s="5">
        <f t="shared" si="5"/>
        <v>3994.5</v>
      </c>
      <c r="BM1390" s="5"/>
      <c r="BN1390" s="5"/>
      <c r="BO1390" s="42">
        <f t="shared" si="6"/>
        <v>3994.5</v>
      </c>
      <c r="BP1390" s="44"/>
      <c r="BQ1390" s="45"/>
      <c r="BR1390" s="47"/>
      <c r="BS1390" s="45"/>
      <c r="BT1390" s="37"/>
      <c r="BU1390" s="5"/>
      <c r="BV1390" s="38"/>
      <c r="BW1390" s="48"/>
      <c r="BX1390" s="44"/>
      <c r="BY1390" s="44"/>
      <c r="BZ1390" s="33" t="s">
        <v>131</v>
      </c>
      <c r="CA1390" s="5"/>
      <c r="CB1390" s="5"/>
      <c r="CC1390" s="33" t="s">
        <v>177</v>
      </c>
      <c r="CD1390" s="5"/>
      <c r="CE1390" s="5"/>
      <c r="CF1390" s="33" t="s">
        <v>178</v>
      </c>
      <c r="CG1390" s="33" t="s">
        <v>8929</v>
      </c>
      <c r="CH1390" s="5"/>
      <c r="CI1390" s="5"/>
      <c r="CJ1390" s="5"/>
      <c r="CK1390" s="33"/>
      <c r="CL1390" s="49">
        <v>45000.0</v>
      </c>
      <c r="CM1390" s="33" t="s">
        <v>180</v>
      </c>
      <c r="CN1390" s="5"/>
      <c r="CO1390" s="33">
        <v>2.0</v>
      </c>
      <c r="CP1390" s="33" t="s">
        <v>181</v>
      </c>
      <c r="CQ1390" s="50" t="str">
        <f t="shared" si="7"/>
        <v>20/09/1954</v>
      </c>
      <c r="CR1390" s="33" t="s">
        <v>182</v>
      </c>
      <c r="CS1390" s="33">
        <v>5.0</v>
      </c>
      <c r="CT1390" s="33">
        <v>5.0</v>
      </c>
      <c r="CU1390" s="33">
        <v>28.0</v>
      </c>
      <c r="CV1390" s="33">
        <v>1395.0</v>
      </c>
      <c r="CW1390" s="5"/>
      <c r="CX1390" s="5"/>
      <c r="CY1390" s="33">
        <v>-99.976579</v>
      </c>
      <c r="CZ1390" s="33">
        <v>20.666811</v>
      </c>
      <c r="DA1390" s="33">
        <v>4.427871209E9</v>
      </c>
      <c r="DB1390" s="33">
        <v>2.0</v>
      </c>
      <c r="DC1390" s="33" t="s">
        <v>8456</v>
      </c>
      <c r="DD1390" s="33">
        <v>2023.0</v>
      </c>
      <c r="DE1390" s="33" t="s">
        <v>184</v>
      </c>
      <c r="DF1390" s="33"/>
      <c r="DG1390" s="33" t="s">
        <v>185</v>
      </c>
      <c r="DH1390" s="33" t="s">
        <v>186</v>
      </c>
      <c r="DI1390" s="5"/>
      <c r="DJ1390" s="5"/>
    </row>
    <row r="1391">
      <c r="A1391" s="33" t="s">
        <v>8930</v>
      </c>
      <c r="B1391" s="34">
        <v>44952.0</v>
      </c>
      <c r="C1391" s="35" t="s">
        <v>137</v>
      </c>
      <c r="D1391" s="35" t="s">
        <v>139</v>
      </c>
      <c r="E1391" s="35" t="s">
        <v>142</v>
      </c>
      <c r="F1391" s="36" t="s">
        <v>144</v>
      </c>
      <c r="G1391" s="33" t="s">
        <v>8931</v>
      </c>
      <c r="H1391" s="33" t="s">
        <v>8932</v>
      </c>
      <c r="I1391" s="33" t="s">
        <v>8601</v>
      </c>
      <c r="J1391" s="33" t="s">
        <v>5341</v>
      </c>
      <c r="K1391" s="35" t="s">
        <v>421</v>
      </c>
      <c r="L1391" s="33" t="s">
        <v>8933</v>
      </c>
      <c r="M1391" s="33">
        <v>40.0</v>
      </c>
      <c r="N1391" s="33" t="s">
        <v>8926</v>
      </c>
      <c r="O1391" s="5"/>
      <c r="P1391" s="35" t="s">
        <v>233</v>
      </c>
      <c r="Q1391" s="35" t="s">
        <v>8934</v>
      </c>
      <c r="R1391" s="33">
        <v>76290.0</v>
      </c>
      <c r="S1391" s="37"/>
      <c r="T1391" s="33"/>
      <c r="U1391" s="33">
        <v>6.95</v>
      </c>
      <c r="V1391" s="33" t="s">
        <v>154</v>
      </c>
      <c r="W1391" s="33"/>
      <c r="X1391" s="33"/>
      <c r="Y1391" s="5"/>
      <c r="Z1391" s="5"/>
      <c r="AA1391" s="33">
        <v>1.0</v>
      </c>
      <c r="AB1391" s="33">
        <v>1.0</v>
      </c>
      <c r="AC1391" s="33"/>
      <c r="AD1391" s="5"/>
      <c r="AE1391" s="5"/>
      <c r="AF1391" s="5"/>
      <c r="AG1391" s="16"/>
      <c r="AH1391" s="38">
        <f t="shared" si="1"/>
        <v>1</v>
      </c>
      <c r="AI1391" s="39" t="str">
        <f t="shared" si="2"/>
        <v/>
      </c>
      <c r="AJ1391" s="37" t="str">
        <f t="shared" si="3"/>
        <v/>
      </c>
      <c r="AK1391" s="41" t="str">
        <f t="shared" si="4"/>
        <v/>
      </c>
      <c r="AL1391" s="35" t="s">
        <v>233</v>
      </c>
      <c r="AM1391" s="33" t="s">
        <v>8451</v>
      </c>
      <c r="AN1391" s="33" t="s">
        <v>8452</v>
      </c>
      <c r="AO1391" s="41"/>
      <c r="AP1391" s="33" t="s">
        <v>169</v>
      </c>
      <c r="AQ1391" s="33" t="s">
        <v>170</v>
      </c>
      <c r="AR1391" s="33">
        <v>300.0</v>
      </c>
      <c r="AS1391" s="42"/>
      <c r="AT1391" s="42"/>
      <c r="AU1391" s="42"/>
      <c r="AV1391" s="42"/>
      <c r="AW1391" s="42"/>
      <c r="AX1391" s="5"/>
      <c r="AY1391" s="33"/>
      <c r="AZ1391" s="33" t="s">
        <v>8935</v>
      </c>
      <c r="BA1391" s="5"/>
      <c r="BB1391" s="5"/>
      <c r="BC1391" s="5" t="s">
        <v>8936</v>
      </c>
      <c r="BD1391" s="33" t="s">
        <v>173</v>
      </c>
      <c r="BE1391" s="41"/>
      <c r="BF1391" s="35"/>
      <c r="BG1391" s="33" t="s">
        <v>169</v>
      </c>
      <c r="BH1391" s="5"/>
      <c r="BI1391" s="33">
        <v>300.0</v>
      </c>
      <c r="BJ1391" s="33" t="s">
        <v>170</v>
      </c>
      <c r="BK1391" s="5"/>
      <c r="BL1391" s="5">
        <f t="shared" si="5"/>
        <v>3994.5</v>
      </c>
      <c r="BM1391" s="5"/>
      <c r="BN1391" s="5"/>
      <c r="BO1391" s="42">
        <f t="shared" si="6"/>
        <v>3994.5</v>
      </c>
      <c r="BP1391" s="44"/>
      <c r="BQ1391" s="45"/>
      <c r="BR1391" s="47"/>
      <c r="BS1391" s="45"/>
      <c r="BT1391" s="37"/>
      <c r="BU1391" s="5"/>
      <c r="BV1391" s="38"/>
      <c r="BW1391" s="48"/>
      <c r="BX1391" s="44"/>
      <c r="BY1391" s="44"/>
      <c r="BZ1391" s="33" t="s">
        <v>131</v>
      </c>
      <c r="CA1391" s="5"/>
      <c r="CB1391" s="5"/>
      <c r="CC1391" s="33" t="s">
        <v>177</v>
      </c>
      <c r="CD1391" s="5"/>
      <c r="CE1391" s="5"/>
      <c r="CF1391" s="33" t="s">
        <v>178</v>
      </c>
      <c r="CG1391" s="33" t="s">
        <v>8937</v>
      </c>
      <c r="CH1391" s="5"/>
      <c r="CI1391" s="5"/>
      <c r="CJ1391" s="5"/>
      <c r="CK1391" s="33"/>
      <c r="CL1391" s="49">
        <v>45000.0</v>
      </c>
      <c r="CM1391" s="33" t="s">
        <v>180</v>
      </c>
      <c r="CN1391" s="5"/>
      <c r="CO1391" s="33">
        <v>2.0</v>
      </c>
      <c r="CP1391" s="33" t="s">
        <v>181</v>
      </c>
      <c r="CQ1391" s="50" t="str">
        <f t="shared" si="7"/>
        <v>03/02/1960</v>
      </c>
      <c r="CR1391" s="33" t="s">
        <v>243</v>
      </c>
      <c r="CS1391" s="33">
        <v>5.0</v>
      </c>
      <c r="CT1391" s="33">
        <v>5.0</v>
      </c>
      <c r="CU1391" s="33">
        <v>28.0</v>
      </c>
      <c r="CV1391" s="33">
        <v>1395.0</v>
      </c>
      <c r="CW1391" s="5"/>
      <c r="CX1391" s="5"/>
      <c r="CY1391" s="33">
        <v>-99.976574</v>
      </c>
      <c r="CZ1391" s="33">
        <v>20.666786</v>
      </c>
      <c r="DA1391" s="33">
        <v>4.412123746E9</v>
      </c>
      <c r="DB1391" s="33">
        <v>2.0</v>
      </c>
      <c r="DC1391" s="33" t="s">
        <v>8456</v>
      </c>
      <c r="DD1391" s="33">
        <v>2023.0</v>
      </c>
      <c r="DE1391" s="33" t="s">
        <v>184</v>
      </c>
      <c r="DF1391" s="33"/>
      <c r="DG1391" s="33" t="s">
        <v>185</v>
      </c>
      <c r="DH1391" s="33" t="s">
        <v>186</v>
      </c>
      <c r="DI1391" s="5"/>
      <c r="DJ1391" s="5"/>
    </row>
    <row r="1392">
      <c r="A1392" s="33" t="s">
        <v>8938</v>
      </c>
      <c r="B1392" s="34">
        <v>44952.0</v>
      </c>
      <c r="C1392" s="35" t="s">
        <v>137</v>
      </c>
      <c r="D1392" s="35" t="s">
        <v>139</v>
      </c>
      <c r="E1392" s="35" t="s">
        <v>142</v>
      </c>
      <c r="F1392" s="36" t="s">
        <v>144</v>
      </c>
      <c r="G1392" s="33" t="s">
        <v>8939</v>
      </c>
      <c r="H1392" s="33" t="s">
        <v>3811</v>
      </c>
      <c r="I1392" s="33" t="s">
        <v>1456</v>
      </c>
      <c r="J1392" s="33" t="s">
        <v>439</v>
      </c>
      <c r="K1392" s="35" t="s">
        <v>421</v>
      </c>
      <c r="L1392" s="33" t="s">
        <v>8933</v>
      </c>
      <c r="M1392" s="33">
        <v>43.0</v>
      </c>
      <c r="N1392" s="33" t="s">
        <v>8926</v>
      </c>
      <c r="O1392" s="5"/>
      <c r="P1392" s="35" t="s">
        <v>233</v>
      </c>
      <c r="Q1392" s="35" t="s">
        <v>8934</v>
      </c>
      <c r="R1392" s="33">
        <v>76290.0</v>
      </c>
      <c r="S1392" s="37"/>
      <c r="T1392" s="33"/>
      <c r="U1392" s="33">
        <v>5.19</v>
      </c>
      <c r="V1392" s="33" t="s">
        <v>154</v>
      </c>
      <c r="W1392" s="33"/>
      <c r="X1392" s="33"/>
      <c r="Y1392" s="5"/>
      <c r="Z1392" s="5"/>
      <c r="AA1392" s="33">
        <v>1.0</v>
      </c>
      <c r="AB1392" s="33"/>
      <c r="AC1392" s="33">
        <v>1.0</v>
      </c>
      <c r="AD1392" s="5"/>
      <c r="AE1392" s="5"/>
      <c r="AF1392" s="5"/>
      <c r="AG1392" s="16"/>
      <c r="AH1392" s="38" t="str">
        <f t="shared" si="1"/>
        <v/>
      </c>
      <c r="AI1392" s="39">
        <f t="shared" si="2"/>
        <v>1</v>
      </c>
      <c r="AJ1392" s="37" t="str">
        <f t="shared" si="3"/>
        <v/>
      </c>
      <c r="AK1392" s="41" t="str">
        <f t="shared" si="4"/>
        <v/>
      </c>
      <c r="AL1392" s="35" t="s">
        <v>233</v>
      </c>
      <c r="AM1392" s="33" t="s">
        <v>8451</v>
      </c>
      <c r="AN1392" s="33" t="s">
        <v>8452</v>
      </c>
      <c r="AO1392" s="41"/>
      <c r="AP1392" s="33" t="s">
        <v>169</v>
      </c>
      <c r="AQ1392" s="33" t="s">
        <v>170</v>
      </c>
      <c r="AR1392" s="33">
        <v>300.0</v>
      </c>
      <c r="AS1392" s="42"/>
      <c r="AT1392" s="42"/>
      <c r="AU1392" s="42"/>
      <c r="AV1392" s="42"/>
      <c r="AW1392" s="42"/>
      <c r="AX1392" s="5"/>
      <c r="AY1392" s="33"/>
      <c r="AZ1392" s="33" t="s">
        <v>8940</v>
      </c>
      <c r="BA1392" s="5"/>
      <c r="BB1392" s="5"/>
      <c r="BC1392" s="5" t="s">
        <v>8941</v>
      </c>
      <c r="BD1392" s="33" t="s">
        <v>173</v>
      </c>
      <c r="BE1392" s="41"/>
      <c r="BF1392" s="35"/>
      <c r="BG1392" s="33" t="s">
        <v>169</v>
      </c>
      <c r="BH1392" s="5"/>
      <c r="BI1392" s="33">
        <v>300.0</v>
      </c>
      <c r="BJ1392" s="33" t="s">
        <v>170</v>
      </c>
      <c r="BK1392" s="5"/>
      <c r="BL1392" s="5">
        <f t="shared" si="5"/>
        <v>3994.5</v>
      </c>
      <c r="BM1392" s="5"/>
      <c r="BN1392" s="5"/>
      <c r="BO1392" s="42">
        <f t="shared" si="6"/>
        <v>3994.5</v>
      </c>
      <c r="BP1392" s="44"/>
      <c r="BQ1392" s="45"/>
      <c r="BR1392" s="47"/>
      <c r="BS1392" s="45"/>
      <c r="BT1392" s="37"/>
      <c r="BU1392" s="5"/>
      <c r="BV1392" s="38"/>
      <c r="BW1392" s="48"/>
      <c r="BX1392" s="44"/>
      <c r="BY1392" s="44"/>
      <c r="BZ1392" s="33" t="s">
        <v>131</v>
      </c>
      <c r="CA1392" s="5"/>
      <c r="CB1392" s="5"/>
      <c r="CC1392" s="33" t="s">
        <v>177</v>
      </c>
      <c r="CD1392" s="5"/>
      <c r="CE1392" s="5"/>
      <c r="CF1392" s="33" t="s">
        <v>178</v>
      </c>
      <c r="CG1392" s="33" t="s">
        <v>8942</v>
      </c>
      <c r="CH1392" s="5"/>
      <c r="CI1392" s="5"/>
      <c r="CJ1392" s="5"/>
      <c r="CK1392" s="33"/>
      <c r="CL1392" s="49">
        <v>45000.0</v>
      </c>
      <c r="CM1392" s="33" t="s">
        <v>180</v>
      </c>
      <c r="CN1392" s="5"/>
      <c r="CO1392" s="33">
        <v>2.0</v>
      </c>
      <c r="CP1392" s="33" t="s">
        <v>181</v>
      </c>
      <c r="CQ1392" s="50" t="str">
        <f t="shared" si="7"/>
        <v>11/04/1953</v>
      </c>
      <c r="CR1392" s="33" t="s">
        <v>182</v>
      </c>
      <c r="CS1392" s="33">
        <v>5.0</v>
      </c>
      <c r="CT1392" s="33">
        <v>5.0</v>
      </c>
      <c r="CU1392" s="33">
        <v>28.0</v>
      </c>
      <c r="CV1392" s="33">
        <v>1395.0</v>
      </c>
      <c r="CW1392" s="5"/>
      <c r="CX1392" s="5"/>
      <c r="CY1392" s="33">
        <v>-99.976574</v>
      </c>
      <c r="CZ1392" s="33">
        <v>20.666786</v>
      </c>
      <c r="DA1392" s="33">
        <v>4.4219266E9</v>
      </c>
      <c r="DB1392" s="33">
        <v>1.0</v>
      </c>
      <c r="DC1392" s="33" t="s">
        <v>8456</v>
      </c>
      <c r="DD1392" s="33">
        <v>2023.0</v>
      </c>
      <c r="DE1392" s="33" t="s">
        <v>184</v>
      </c>
      <c r="DF1392" s="33"/>
      <c r="DG1392" s="33" t="s">
        <v>185</v>
      </c>
      <c r="DH1392" s="33" t="s">
        <v>186</v>
      </c>
      <c r="DI1392" s="5"/>
      <c r="DJ1392" s="5"/>
    </row>
    <row r="1393">
      <c r="A1393" s="33" t="s">
        <v>8943</v>
      </c>
      <c r="B1393" s="34">
        <v>44953.0</v>
      </c>
      <c r="C1393" s="35" t="s">
        <v>137</v>
      </c>
      <c r="D1393" s="35" t="s">
        <v>139</v>
      </c>
      <c r="E1393" s="35" t="s">
        <v>142</v>
      </c>
      <c r="F1393" s="36" t="s">
        <v>144</v>
      </c>
      <c r="G1393" s="33" t="s">
        <v>8944</v>
      </c>
      <c r="H1393" s="33" t="s">
        <v>5064</v>
      </c>
      <c r="I1393" s="33" t="s">
        <v>1619</v>
      </c>
      <c r="J1393" s="33" t="s">
        <v>1656</v>
      </c>
      <c r="K1393" s="35" t="s">
        <v>421</v>
      </c>
      <c r="L1393" s="33" t="s">
        <v>3194</v>
      </c>
      <c r="M1393" s="33" t="s">
        <v>8450</v>
      </c>
      <c r="N1393" s="33" t="s">
        <v>8945</v>
      </c>
      <c r="O1393" s="5"/>
      <c r="P1393" s="35" t="s">
        <v>233</v>
      </c>
      <c r="Q1393" s="35" t="s">
        <v>8945</v>
      </c>
      <c r="R1393" s="33">
        <v>76277.0</v>
      </c>
      <c r="S1393" s="37"/>
      <c r="T1393" s="33"/>
      <c r="U1393" s="33">
        <v>1.13</v>
      </c>
      <c r="V1393" s="33" t="s">
        <v>154</v>
      </c>
      <c r="W1393" s="33"/>
      <c r="X1393" s="33"/>
      <c r="Y1393" s="5"/>
      <c r="Z1393" s="5"/>
      <c r="AA1393" s="33">
        <v>1.0</v>
      </c>
      <c r="AB1393" s="33"/>
      <c r="AC1393" s="33">
        <v>1.0</v>
      </c>
      <c r="AD1393" s="5"/>
      <c r="AE1393" s="5"/>
      <c r="AF1393" s="5"/>
      <c r="AG1393" s="16"/>
      <c r="AH1393" s="38" t="str">
        <f t="shared" si="1"/>
        <v/>
      </c>
      <c r="AI1393" s="39">
        <f t="shared" si="2"/>
        <v>1</v>
      </c>
      <c r="AJ1393" s="37" t="str">
        <f t="shared" si="3"/>
        <v/>
      </c>
      <c r="AK1393" s="41" t="str">
        <f t="shared" si="4"/>
        <v/>
      </c>
      <c r="AL1393" s="35" t="s">
        <v>233</v>
      </c>
      <c r="AM1393" s="33" t="s">
        <v>8946</v>
      </c>
      <c r="AN1393" s="33" t="s">
        <v>8946</v>
      </c>
      <c r="AO1393" s="41"/>
      <c r="AP1393" s="33" t="s">
        <v>169</v>
      </c>
      <c r="AQ1393" s="33" t="s">
        <v>170</v>
      </c>
      <c r="AR1393" s="33">
        <v>150.0</v>
      </c>
      <c r="AS1393" s="42"/>
      <c r="AT1393" s="42"/>
      <c r="AU1393" s="42"/>
      <c r="AV1393" s="42"/>
      <c r="AW1393" s="42"/>
      <c r="AX1393" s="5"/>
      <c r="AY1393" s="33"/>
      <c r="AZ1393" s="33" t="s">
        <v>8947</v>
      </c>
      <c r="BA1393" s="5"/>
      <c r="BB1393" s="5"/>
      <c r="BC1393" s="5" t="s">
        <v>8948</v>
      </c>
      <c r="BD1393" s="33" t="s">
        <v>173</v>
      </c>
      <c r="BE1393" s="41"/>
      <c r="BF1393" s="35"/>
      <c r="BG1393" s="33" t="s">
        <v>169</v>
      </c>
      <c r="BH1393" s="5"/>
      <c r="BI1393" s="33">
        <v>150.0</v>
      </c>
      <c r="BJ1393" s="33" t="s">
        <v>170</v>
      </c>
      <c r="BK1393" s="5"/>
      <c r="BL1393" s="5">
        <f t="shared" si="5"/>
        <v>1997.25</v>
      </c>
      <c r="BM1393" s="5"/>
      <c r="BN1393" s="5"/>
      <c r="BO1393" s="42">
        <f t="shared" si="6"/>
        <v>1997.25</v>
      </c>
      <c r="BP1393" s="44"/>
      <c r="BQ1393" s="45"/>
      <c r="BR1393" s="47"/>
      <c r="BS1393" s="45"/>
      <c r="BT1393" s="37"/>
      <c r="BU1393" s="5"/>
      <c r="BV1393" s="38"/>
      <c r="BW1393" s="48"/>
      <c r="BX1393" s="44"/>
      <c r="BY1393" s="44"/>
      <c r="BZ1393" s="33" t="s">
        <v>131</v>
      </c>
      <c r="CA1393" s="5"/>
      <c r="CB1393" s="5"/>
      <c r="CC1393" s="33" t="s">
        <v>177</v>
      </c>
      <c r="CD1393" s="5"/>
      <c r="CE1393" s="5"/>
      <c r="CF1393" s="33" t="s">
        <v>178</v>
      </c>
      <c r="CG1393" s="33" t="s">
        <v>8949</v>
      </c>
      <c r="CH1393" s="5"/>
      <c r="CI1393" s="5"/>
      <c r="CJ1393" s="5"/>
      <c r="CK1393" s="33"/>
      <c r="CL1393" s="49">
        <v>45000.0</v>
      </c>
      <c r="CM1393" s="33" t="s">
        <v>180</v>
      </c>
      <c r="CN1393" s="5"/>
      <c r="CO1393" s="33">
        <v>1.0</v>
      </c>
      <c r="CP1393" s="33" t="s">
        <v>181</v>
      </c>
      <c r="CQ1393" s="50" t="str">
        <f t="shared" si="7"/>
        <v>17/08/1952</v>
      </c>
      <c r="CR1393" s="33" t="s">
        <v>182</v>
      </c>
      <c r="CS1393" s="33">
        <v>5.0</v>
      </c>
      <c r="CT1393" s="33">
        <v>5.0</v>
      </c>
      <c r="CU1393" s="33">
        <v>28.0</v>
      </c>
      <c r="CV1393" s="33">
        <v>1360.0</v>
      </c>
      <c r="CW1393" s="5"/>
      <c r="CX1393" s="5"/>
      <c r="CY1393" s="33">
        <v>-100.18519</v>
      </c>
      <c r="CZ1393" s="33">
        <v>20.836305</v>
      </c>
      <c r="DA1393" s="33">
        <v>4.421443515E9</v>
      </c>
      <c r="DB1393" s="33">
        <v>2.0</v>
      </c>
      <c r="DC1393" s="33" t="s">
        <v>8456</v>
      </c>
      <c r="DD1393" s="33">
        <v>2023.0</v>
      </c>
      <c r="DE1393" s="33" t="s">
        <v>184</v>
      </c>
      <c r="DF1393" s="33"/>
      <c r="DG1393" s="33" t="s">
        <v>185</v>
      </c>
      <c r="DH1393" s="33" t="s">
        <v>186</v>
      </c>
      <c r="DI1393" s="5"/>
      <c r="DJ1393" s="5"/>
    </row>
    <row r="1394">
      <c r="A1394" s="33" t="s">
        <v>8950</v>
      </c>
      <c r="B1394" s="34">
        <v>44953.0</v>
      </c>
      <c r="C1394" s="35" t="s">
        <v>137</v>
      </c>
      <c r="D1394" s="35" t="s">
        <v>139</v>
      </c>
      <c r="E1394" s="35" t="s">
        <v>142</v>
      </c>
      <c r="F1394" s="36" t="s">
        <v>144</v>
      </c>
      <c r="G1394" s="33" t="s">
        <v>8951</v>
      </c>
      <c r="H1394" s="33" t="s">
        <v>581</v>
      </c>
      <c r="I1394" s="33" t="s">
        <v>231</v>
      </c>
      <c r="J1394" s="33" t="s">
        <v>8952</v>
      </c>
      <c r="K1394" s="35" t="s">
        <v>421</v>
      </c>
      <c r="L1394" s="33" t="s">
        <v>3194</v>
      </c>
      <c r="M1394" s="33" t="s">
        <v>8450</v>
      </c>
      <c r="N1394" s="33" t="s">
        <v>8945</v>
      </c>
      <c r="O1394" s="5"/>
      <c r="P1394" s="35" t="s">
        <v>233</v>
      </c>
      <c r="Q1394" s="35" t="s">
        <v>8945</v>
      </c>
      <c r="R1394" s="33">
        <v>76277.0</v>
      </c>
      <c r="S1394" s="37"/>
      <c r="T1394" s="33"/>
      <c r="U1394" s="33">
        <v>0.8</v>
      </c>
      <c r="V1394" s="33" t="s">
        <v>154</v>
      </c>
      <c r="W1394" s="33"/>
      <c r="X1394" s="33"/>
      <c r="Y1394" s="5"/>
      <c r="Z1394" s="5"/>
      <c r="AA1394" s="33">
        <v>1.0</v>
      </c>
      <c r="AB1394" s="33"/>
      <c r="AC1394" s="33">
        <v>1.0</v>
      </c>
      <c r="AD1394" s="5"/>
      <c r="AE1394" s="5"/>
      <c r="AF1394" s="5"/>
      <c r="AG1394" s="16"/>
      <c r="AH1394" s="38" t="str">
        <f t="shared" si="1"/>
        <v/>
      </c>
      <c r="AI1394" s="39">
        <f t="shared" si="2"/>
        <v>1</v>
      </c>
      <c r="AJ1394" s="37" t="str">
        <f t="shared" si="3"/>
        <v/>
      </c>
      <c r="AK1394" s="41" t="str">
        <f t="shared" si="4"/>
        <v/>
      </c>
      <c r="AL1394" s="35" t="s">
        <v>233</v>
      </c>
      <c r="AM1394" s="33" t="s">
        <v>8946</v>
      </c>
      <c r="AN1394" s="33" t="s">
        <v>8946</v>
      </c>
      <c r="AO1394" s="41"/>
      <c r="AP1394" s="33" t="s">
        <v>169</v>
      </c>
      <c r="AQ1394" s="33" t="s">
        <v>170</v>
      </c>
      <c r="AR1394" s="33">
        <v>150.0</v>
      </c>
      <c r="AS1394" s="42"/>
      <c r="AT1394" s="42"/>
      <c r="AU1394" s="42"/>
      <c r="AV1394" s="42"/>
      <c r="AW1394" s="42"/>
      <c r="AX1394" s="5"/>
      <c r="AY1394" s="33"/>
      <c r="AZ1394" s="33" t="s">
        <v>8953</v>
      </c>
      <c r="BA1394" s="5"/>
      <c r="BB1394" s="5"/>
      <c r="BC1394" s="5" t="s">
        <v>8954</v>
      </c>
      <c r="BD1394" s="33" t="s">
        <v>173</v>
      </c>
      <c r="BE1394" s="41"/>
      <c r="BF1394" s="35"/>
      <c r="BG1394" s="33" t="s">
        <v>169</v>
      </c>
      <c r="BH1394" s="5"/>
      <c r="BI1394" s="33">
        <v>150.0</v>
      </c>
      <c r="BJ1394" s="33" t="s">
        <v>170</v>
      </c>
      <c r="BK1394" s="5"/>
      <c r="BL1394" s="5">
        <f t="shared" si="5"/>
        <v>1997.25</v>
      </c>
      <c r="BM1394" s="5"/>
      <c r="BN1394" s="5"/>
      <c r="BO1394" s="42">
        <f t="shared" si="6"/>
        <v>1997.25</v>
      </c>
      <c r="BP1394" s="44"/>
      <c r="BQ1394" s="45"/>
      <c r="BR1394" s="47"/>
      <c r="BS1394" s="45"/>
      <c r="BT1394" s="37"/>
      <c r="BU1394" s="5"/>
      <c r="BV1394" s="38"/>
      <c r="BW1394" s="48"/>
      <c r="BX1394" s="44"/>
      <c r="BY1394" s="44"/>
      <c r="BZ1394" s="33" t="s">
        <v>131</v>
      </c>
      <c r="CA1394" s="5"/>
      <c r="CB1394" s="5"/>
      <c r="CC1394" s="33" t="s">
        <v>177</v>
      </c>
      <c r="CD1394" s="5"/>
      <c r="CE1394" s="5"/>
      <c r="CF1394" s="33" t="s">
        <v>178</v>
      </c>
      <c r="CG1394" s="33" t="s">
        <v>8955</v>
      </c>
      <c r="CH1394" s="5"/>
      <c r="CI1394" s="5"/>
      <c r="CJ1394" s="5"/>
      <c r="CK1394" s="33"/>
      <c r="CL1394" s="49">
        <v>45000.0</v>
      </c>
      <c r="CM1394" s="33" t="s">
        <v>180</v>
      </c>
      <c r="CN1394" s="5"/>
      <c r="CO1394" s="33">
        <v>1.0</v>
      </c>
      <c r="CP1394" s="33" t="s">
        <v>181</v>
      </c>
      <c r="CQ1394" s="50" t="str">
        <f t="shared" si="7"/>
        <v>27/06/1945</v>
      </c>
      <c r="CR1394" s="33" t="s">
        <v>182</v>
      </c>
      <c r="CS1394" s="33">
        <v>5.0</v>
      </c>
      <c r="CT1394" s="33">
        <v>5.0</v>
      </c>
      <c r="CU1394" s="33">
        <v>28.0</v>
      </c>
      <c r="CV1394" s="33">
        <v>1360.0</v>
      </c>
      <c r="CW1394" s="5"/>
      <c r="CX1394" s="5"/>
      <c r="CY1394" s="33">
        <v>-100.18519</v>
      </c>
      <c r="CZ1394" s="33">
        <v>20.836305</v>
      </c>
      <c r="DA1394" s="33">
        <v>4.421443515E9</v>
      </c>
      <c r="DB1394" s="33">
        <v>2.0</v>
      </c>
      <c r="DC1394" s="33" t="s">
        <v>8456</v>
      </c>
      <c r="DD1394" s="33">
        <v>2023.0</v>
      </c>
      <c r="DE1394" s="33" t="s">
        <v>184</v>
      </c>
      <c r="DF1394" s="33"/>
      <c r="DG1394" s="33" t="s">
        <v>185</v>
      </c>
      <c r="DH1394" s="33" t="s">
        <v>186</v>
      </c>
      <c r="DI1394" s="5"/>
      <c r="DJ1394" s="5"/>
    </row>
    <row r="1395">
      <c r="A1395" s="33" t="s">
        <v>8956</v>
      </c>
      <c r="B1395" s="34">
        <v>44952.0</v>
      </c>
      <c r="C1395" s="35" t="s">
        <v>137</v>
      </c>
      <c r="D1395" s="35" t="s">
        <v>139</v>
      </c>
      <c r="E1395" s="35" t="s">
        <v>142</v>
      </c>
      <c r="F1395" s="36" t="s">
        <v>144</v>
      </c>
      <c r="G1395" s="33" t="s">
        <v>8957</v>
      </c>
      <c r="H1395" s="33" t="s">
        <v>8084</v>
      </c>
      <c r="I1395" s="33" t="s">
        <v>220</v>
      </c>
      <c r="J1395" s="33" t="s">
        <v>1778</v>
      </c>
      <c r="K1395" s="35" t="s">
        <v>421</v>
      </c>
      <c r="L1395" s="33" t="s">
        <v>3194</v>
      </c>
      <c r="M1395" s="33" t="s">
        <v>8450</v>
      </c>
      <c r="N1395" s="33" t="s">
        <v>8958</v>
      </c>
      <c r="O1395" s="5"/>
      <c r="P1395" s="35" t="s">
        <v>233</v>
      </c>
      <c r="Q1395" s="35" t="s">
        <v>8959</v>
      </c>
      <c r="R1395" s="33">
        <v>76297.0</v>
      </c>
      <c r="S1395" s="37"/>
      <c r="T1395" s="33"/>
      <c r="U1395" s="33">
        <v>6.34</v>
      </c>
      <c r="V1395" s="33" t="s">
        <v>154</v>
      </c>
      <c r="W1395" s="33"/>
      <c r="X1395" s="33"/>
      <c r="Y1395" s="5"/>
      <c r="Z1395" s="5"/>
      <c r="AA1395" s="33">
        <v>1.0</v>
      </c>
      <c r="AB1395" s="33">
        <v>1.0</v>
      </c>
      <c r="AC1395" s="33"/>
      <c r="AD1395" s="5"/>
      <c r="AE1395" s="5"/>
      <c r="AF1395" s="5"/>
      <c r="AG1395" s="16"/>
      <c r="AH1395" s="38" t="str">
        <f t="shared" si="1"/>
        <v/>
      </c>
      <c r="AI1395" s="39" t="str">
        <f t="shared" si="2"/>
        <v/>
      </c>
      <c r="AJ1395" s="37" t="str">
        <f t="shared" si="3"/>
        <v/>
      </c>
      <c r="AK1395" s="41" t="str">
        <f t="shared" si="4"/>
        <v/>
      </c>
      <c r="AL1395" s="35" t="s">
        <v>233</v>
      </c>
      <c r="AM1395" s="33" t="s">
        <v>8960</v>
      </c>
      <c r="AN1395" s="33" t="s">
        <v>8960</v>
      </c>
      <c r="AO1395" s="41"/>
      <c r="AP1395" s="33" t="s">
        <v>169</v>
      </c>
      <c r="AQ1395" s="33" t="s">
        <v>170</v>
      </c>
      <c r="AR1395" s="33">
        <v>300.0</v>
      </c>
      <c r="AS1395" s="42"/>
      <c r="AT1395" s="42"/>
      <c r="AU1395" s="42"/>
      <c r="AV1395" s="42"/>
      <c r="AW1395" s="42"/>
      <c r="AX1395" s="5"/>
      <c r="AY1395" s="33"/>
      <c r="AZ1395" s="33" t="s">
        <v>8961</v>
      </c>
      <c r="BA1395" s="5"/>
      <c r="BB1395" s="5"/>
      <c r="BC1395" s="5" t="s">
        <v>8962</v>
      </c>
      <c r="BD1395" s="33" t="s">
        <v>173</v>
      </c>
      <c r="BE1395" s="41"/>
      <c r="BF1395" s="35"/>
      <c r="BG1395" s="33" t="s">
        <v>169</v>
      </c>
      <c r="BH1395" s="5"/>
      <c r="BI1395" s="33">
        <v>300.0</v>
      </c>
      <c r="BJ1395" s="33" t="s">
        <v>170</v>
      </c>
      <c r="BK1395" s="5"/>
      <c r="BL1395" s="5">
        <f t="shared" si="5"/>
        <v>3994.5</v>
      </c>
      <c r="BM1395" s="5"/>
      <c r="BN1395" s="5"/>
      <c r="BO1395" s="42">
        <f t="shared" si="6"/>
        <v>3994.5</v>
      </c>
      <c r="BP1395" s="44"/>
      <c r="BQ1395" s="45"/>
      <c r="BR1395" s="47"/>
      <c r="BS1395" s="45"/>
      <c r="BT1395" s="37"/>
      <c r="BU1395" s="5"/>
      <c r="BV1395" s="38"/>
      <c r="BW1395" s="48"/>
      <c r="BX1395" s="44"/>
      <c r="BY1395" s="44"/>
      <c r="BZ1395" s="33" t="s">
        <v>131</v>
      </c>
      <c r="CA1395" s="5"/>
      <c r="CB1395" s="5"/>
      <c r="CC1395" s="33" t="s">
        <v>177</v>
      </c>
      <c r="CD1395" s="5"/>
      <c r="CE1395" s="5"/>
      <c r="CF1395" s="33" t="s">
        <v>178</v>
      </c>
      <c r="CG1395" s="33" t="s">
        <v>8963</v>
      </c>
      <c r="CH1395" s="5"/>
      <c r="CI1395" s="5"/>
      <c r="CJ1395" s="5"/>
      <c r="CK1395" s="33"/>
      <c r="CL1395" s="49">
        <v>45000.0</v>
      </c>
      <c r="CM1395" s="33" t="s">
        <v>180</v>
      </c>
      <c r="CN1395" s="5"/>
      <c r="CO1395" s="33">
        <v>2.0</v>
      </c>
      <c r="CP1395" s="33" t="s">
        <v>181</v>
      </c>
      <c r="CQ1395" s="50" t="str">
        <f t="shared" si="7"/>
        <v>13/11/1976</v>
      </c>
      <c r="CR1395" s="33" t="s">
        <v>243</v>
      </c>
      <c r="CS1395" s="33">
        <v>5.0</v>
      </c>
      <c r="CT1395" s="33">
        <v>5.0</v>
      </c>
      <c r="CU1395" s="33">
        <v>28.0</v>
      </c>
      <c r="CV1395" s="33">
        <v>36.0</v>
      </c>
      <c r="CW1395" s="5"/>
      <c r="CX1395" s="5"/>
      <c r="CY1395" s="33">
        <v>-100.072049</v>
      </c>
      <c r="CZ1395" s="33">
        <v>20.602968</v>
      </c>
      <c r="DA1395" s="33">
        <v>4.424861181E9</v>
      </c>
      <c r="DB1395" s="33">
        <v>2.0</v>
      </c>
      <c r="DC1395" s="33" t="s">
        <v>8456</v>
      </c>
      <c r="DD1395" s="33">
        <v>2023.0</v>
      </c>
      <c r="DE1395" s="33" t="s">
        <v>184</v>
      </c>
      <c r="DF1395" s="33"/>
      <c r="DG1395" s="33" t="s">
        <v>185</v>
      </c>
      <c r="DH1395" s="33" t="s">
        <v>186</v>
      </c>
      <c r="DI1395" s="5"/>
      <c r="DJ1395" s="5"/>
    </row>
    <row r="1396">
      <c r="A1396" s="33" t="s">
        <v>8964</v>
      </c>
      <c r="B1396" s="34">
        <v>44952.0</v>
      </c>
      <c r="C1396" s="35" t="s">
        <v>137</v>
      </c>
      <c r="D1396" s="35" t="s">
        <v>139</v>
      </c>
      <c r="E1396" s="35" t="s">
        <v>142</v>
      </c>
      <c r="F1396" s="36" t="s">
        <v>144</v>
      </c>
      <c r="G1396" s="33" t="s">
        <v>8965</v>
      </c>
      <c r="H1396" s="33" t="s">
        <v>8966</v>
      </c>
      <c r="I1396" s="33" t="s">
        <v>204</v>
      </c>
      <c r="J1396" s="33" t="s">
        <v>231</v>
      </c>
      <c r="K1396" s="35" t="s">
        <v>421</v>
      </c>
      <c r="L1396" s="33" t="s">
        <v>3194</v>
      </c>
      <c r="M1396" s="33" t="s">
        <v>8450</v>
      </c>
      <c r="N1396" s="33" t="s">
        <v>8958</v>
      </c>
      <c r="O1396" s="5"/>
      <c r="P1396" s="35" t="s">
        <v>233</v>
      </c>
      <c r="Q1396" s="35" t="s">
        <v>8959</v>
      </c>
      <c r="R1396" s="33">
        <v>76247.0</v>
      </c>
      <c r="S1396" s="37"/>
      <c r="T1396" s="33"/>
      <c r="U1396" s="33">
        <v>2.95</v>
      </c>
      <c r="V1396" s="33" t="s">
        <v>154</v>
      </c>
      <c r="W1396" s="33"/>
      <c r="X1396" s="33"/>
      <c r="Y1396" s="5"/>
      <c r="Z1396" s="5"/>
      <c r="AA1396" s="33">
        <v>1.0</v>
      </c>
      <c r="AB1396" s="33">
        <v>1.0</v>
      </c>
      <c r="AC1396" s="33"/>
      <c r="AD1396" s="5"/>
      <c r="AE1396" s="5"/>
      <c r="AF1396" s="5"/>
      <c r="AG1396" s="16"/>
      <c r="AH1396" s="38">
        <f t="shared" si="1"/>
        <v>1</v>
      </c>
      <c r="AI1396" s="39" t="str">
        <f t="shared" si="2"/>
        <v/>
      </c>
      <c r="AJ1396" s="37" t="str">
        <f t="shared" si="3"/>
        <v/>
      </c>
      <c r="AK1396" s="41" t="str">
        <f t="shared" si="4"/>
        <v/>
      </c>
      <c r="AL1396" s="35" t="s">
        <v>233</v>
      </c>
      <c r="AM1396" s="33" t="s">
        <v>8960</v>
      </c>
      <c r="AN1396" s="33" t="s">
        <v>8960</v>
      </c>
      <c r="AO1396" s="41"/>
      <c r="AP1396" s="33" t="s">
        <v>169</v>
      </c>
      <c r="AQ1396" s="33" t="s">
        <v>170</v>
      </c>
      <c r="AR1396" s="33">
        <v>300.0</v>
      </c>
      <c r="AS1396" s="42"/>
      <c r="AT1396" s="42"/>
      <c r="AU1396" s="42"/>
      <c r="AV1396" s="42"/>
      <c r="AW1396" s="42"/>
      <c r="AX1396" s="5"/>
      <c r="AY1396" s="33"/>
      <c r="AZ1396" s="33" t="s">
        <v>8967</v>
      </c>
      <c r="BA1396" s="5"/>
      <c r="BB1396" s="5"/>
      <c r="BC1396" s="5" t="s">
        <v>8968</v>
      </c>
      <c r="BD1396" s="33" t="s">
        <v>173</v>
      </c>
      <c r="BE1396" s="41"/>
      <c r="BF1396" s="35"/>
      <c r="BG1396" s="33" t="s">
        <v>169</v>
      </c>
      <c r="BH1396" s="5"/>
      <c r="BI1396" s="33">
        <v>300.0</v>
      </c>
      <c r="BJ1396" s="33" t="s">
        <v>170</v>
      </c>
      <c r="BK1396" s="5"/>
      <c r="BL1396" s="5">
        <f t="shared" si="5"/>
        <v>3994.5</v>
      </c>
      <c r="BM1396" s="5"/>
      <c r="BN1396" s="5"/>
      <c r="BO1396" s="42">
        <f t="shared" si="6"/>
        <v>3994.5</v>
      </c>
      <c r="BP1396" s="44"/>
      <c r="BQ1396" s="45"/>
      <c r="BR1396" s="47"/>
      <c r="BS1396" s="45"/>
      <c r="BT1396" s="37"/>
      <c r="BU1396" s="5"/>
      <c r="BV1396" s="38"/>
      <c r="BW1396" s="48"/>
      <c r="BX1396" s="44"/>
      <c r="BY1396" s="44"/>
      <c r="BZ1396" s="33" t="s">
        <v>131</v>
      </c>
      <c r="CA1396" s="5"/>
      <c r="CB1396" s="5"/>
      <c r="CC1396" s="33" t="s">
        <v>177</v>
      </c>
      <c r="CD1396" s="5"/>
      <c r="CE1396" s="5"/>
      <c r="CF1396" s="33" t="s">
        <v>178</v>
      </c>
      <c r="CG1396" s="33" t="s">
        <v>8969</v>
      </c>
      <c r="CH1396" s="5"/>
      <c r="CI1396" s="5"/>
      <c r="CJ1396" s="5"/>
      <c r="CK1396" s="33"/>
      <c r="CL1396" s="49">
        <v>45000.0</v>
      </c>
      <c r="CM1396" s="33" t="s">
        <v>180</v>
      </c>
      <c r="CN1396" s="5"/>
      <c r="CO1396" s="33">
        <v>2.0</v>
      </c>
      <c r="CP1396" s="33" t="s">
        <v>181</v>
      </c>
      <c r="CQ1396" s="50" t="str">
        <f t="shared" si="7"/>
        <v>06/11/1951</v>
      </c>
      <c r="CR1396" s="33" t="s">
        <v>243</v>
      </c>
      <c r="CS1396" s="33">
        <v>5.0</v>
      </c>
      <c r="CT1396" s="33">
        <v>5.0</v>
      </c>
      <c r="CU1396" s="33">
        <v>28.0</v>
      </c>
      <c r="CV1396" s="33">
        <v>36.0</v>
      </c>
      <c r="CW1396" s="5"/>
      <c r="CX1396" s="5"/>
      <c r="CY1396" s="33">
        <v>-100.072049</v>
      </c>
      <c r="CZ1396" s="33">
        <v>20.602968</v>
      </c>
      <c r="DA1396" s="33">
        <v>4.4219266E9</v>
      </c>
      <c r="DB1396" s="33">
        <v>1.0</v>
      </c>
      <c r="DC1396" s="33" t="s">
        <v>8456</v>
      </c>
      <c r="DD1396" s="33">
        <v>2023.0</v>
      </c>
      <c r="DE1396" s="33" t="s">
        <v>184</v>
      </c>
      <c r="DF1396" s="33"/>
      <c r="DG1396" s="33" t="s">
        <v>185</v>
      </c>
      <c r="DH1396" s="33" t="s">
        <v>186</v>
      </c>
      <c r="DI1396" s="5"/>
      <c r="DJ1396" s="5"/>
    </row>
    <row r="1397">
      <c r="A1397" s="33" t="s">
        <v>8970</v>
      </c>
      <c r="B1397" s="34">
        <v>44952.0</v>
      </c>
      <c r="C1397" s="35" t="s">
        <v>137</v>
      </c>
      <c r="D1397" s="35" t="s">
        <v>139</v>
      </c>
      <c r="E1397" s="35" t="s">
        <v>142</v>
      </c>
      <c r="F1397" s="36" t="s">
        <v>144</v>
      </c>
      <c r="G1397" s="33" t="s">
        <v>8971</v>
      </c>
      <c r="H1397" s="33" t="s">
        <v>8972</v>
      </c>
      <c r="I1397" s="33" t="s">
        <v>8973</v>
      </c>
      <c r="J1397" s="33" t="s">
        <v>8974</v>
      </c>
      <c r="K1397" s="35" t="s">
        <v>421</v>
      </c>
      <c r="L1397" s="33" t="s">
        <v>3194</v>
      </c>
      <c r="M1397" s="33" t="s">
        <v>8450</v>
      </c>
      <c r="N1397" s="33" t="s">
        <v>8958</v>
      </c>
      <c r="O1397" s="5"/>
      <c r="P1397" s="35" t="s">
        <v>233</v>
      </c>
      <c r="Q1397" s="35" t="s">
        <v>8959</v>
      </c>
      <c r="R1397" s="33">
        <v>76247.0</v>
      </c>
      <c r="S1397" s="37"/>
      <c r="T1397" s="33"/>
      <c r="U1397" s="33">
        <v>6.3</v>
      </c>
      <c r="V1397" s="33" t="s">
        <v>154</v>
      </c>
      <c r="W1397" s="33"/>
      <c r="X1397" s="33"/>
      <c r="Y1397" s="5"/>
      <c r="Z1397" s="5"/>
      <c r="AA1397" s="33">
        <v>1.0</v>
      </c>
      <c r="AB1397" s="33">
        <v>1.0</v>
      </c>
      <c r="AC1397" s="33"/>
      <c r="AD1397" s="5"/>
      <c r="AE1397" s="5"/>
      <c r="AF1397" s="5"/>
      <c r="AG1397" s="16"/>
      <c r="AH1397" s="38">
        <f t="shared" si="1"/>
        <v>1</v>
      </c>
      <c r="AI1397" s="39" t="str">
        <f t="shared" si="2"/>
        <v/>
      </c>
      <c r="AJ1397" s="37" t="str">
        <f t="shared" si="3"/>
        <v/>
      </c>
      <c r="AK1397" s="41" t="str">
        <f t="shared" si="4"/>
        <v/>
      </c>
      <c r="AL1397" s="35" t="s">
        <v>233</v>
      </c>
      <c r="AM1397" s="33" t="s">
        <v>8960</v>
      </c>
      <c r="AN1397" s="33" t="s">
        <v>8960</v>
      </c>
      <c r="AO1397" s="41"/>
      <c r="AP1397" s="33" t="s">
        <v>169</v>
      </c>
      <c r="AQ1397" s="33" t="s">
        <v>170</v>
      </c>
      <c r="AR1397" s="33">
        <v>300.0</v>
      </c>
      <c r="AS1397" s="42"/>
      <c r="AT1397" s="42"/>
      <c r="AU1397" s="42"/>
      <c r="AV1397" s="42"/>
      <c r="AW1397" s="42"/>
      <c r="AX1397" s="5"/>
      <c r="AY1397" s="33"/>
      <c r="AZ1397" s="33" t="s">
        <v>8975</v>
      </c>
      <c r="BA1397" s="5"/>
      <c r="BB1397" s="5"/>
      <c r="BC1397" s="5" t="s">
        <v>8976</v>
      </c>
      <c r="BD1397" s="33" t="s">
        <v>173</v>
      </c>
      <c r="BE1397" s="41"/>
      <c r="BF1397" s="35"/>
      <c r="BG1397" s="33" t="s">
        <v>169</v>
      </c>
      <c r="BH1397" s="5"/>
      <c r="BI1397" s="33">
        <v>300.0</v>
      </c>
      <c r="BJ1397" s="33" t="s">
        <v>170</v>
      </c>
      <c r="BK1397" s="5"/>
      <c r="BL1397" s="5">
        <f t="shared" si="5"/>
        <v>3994.5</v>
      </c>
      <c r="BM1397" s="5"/>
      <c r="BN1397" s="5"/>
      <c r="BO1397" s="42">
        <f t="shared" si="6"/>
        <v>3994.5</v>
      </c>
      <c r="BP1397" s="44"/>
      <c r="BQ1397" s="45"/>
      <c r="BR1397" s="47"/>
      <c r="BS1397" s="45"/>
      <c r="BT1397" s="37"/>
      <c r="BU1397" s="5"/>
      <c r="BV1397" s="38"/>
      <c r="BW1397" s="48"/>
      <c r="BX1397" s="44"/>
      <c r="BY1397" s="44"/>
      <c r="BZ1397" s="33" t="s">
        <v>131</v>
      </c>
      <c r="CA1397" s="5"/>
      <c r="CB1397" s="5"/>
      <c r="CC1397" s="33" t="s">
        <v>177</v>
      </c>
      <c r="CD1397" s="5"/>
      <c r="CE1397" s="5"/>
      <c r="CF1397" s="33" t="s">
        <v>178</v>
      </c>
      <c r="CG1397" s="33" t="s">
        <v>8977</v>
      </c>
      <c r="CH1397" s="5"/>
      <c r="CI1397" s="5"/>
      <c r="CJ1397" s="5"/>
      <c r="CK1397" s="33"/>
      <c r="CL1397" s="49">
        <v>45000.0</v>
      </c>
      <c r="CM1397" s="33" t="s">
        <v>180</v>
      </c>
      <c r="CN1397" s="5"/>
      <c r="CO1397" s="33">
        <v>2.0</v>
      </c>
      <c r="CP1397" s="33" t="s">
        <v>181</v>
      </c>
      <c r="CQ1397" s="50" t="str">
        <f t="shared" si="7"/>
        <v>23/05/1944</v>
      </c>
      <c r="CR1397" s="33" t="s">
        <v>243</v>
      </c>
      <c r="CS1397" s="33">
        <v>5.0</v>
      </c>
      <c r="CT1397" s="33">
        <v>5.0</v>
      </c>
      <c r="CU1397" s="33">
        <v>28.0</v>
      </c>
      <c r="CV1397" s="33">
        <v>36.0</v>
      </c>
      <c r="CW1397" s="5"/>
      <c r="CX1397" s="5"/>
      <c r="CY1397" s="33">
        <v>-100.072092</v>
      </c>
      <c r="CZ1397" s="33">
        <v>20.603545</v>
      </c>
      <c r="DA1397" s="33">
        <v>7.296898603E9</v>
      </c>
      <c r="DB1397" s="33">
        <v>2.0</v>
      </c>
      <c r="DC1397" s="33" t="s">
        <v>8456</v>
      </c>
      <c r="DD1397" s="33">
        <v>2023.0</v>
      </c>
      <c r="DE1397" s="33" t="s">
        <v>184</v>
      </c>
      <c r="DF1397" s="33"/>
      <c r="DG1397" s="33" t="s">
        <v>185</v>
      </c>
      <c r="DH1397" s="33" t="s">
        <v>186</v>
      </c>
      <c r="DI1397" s="5"/>
      <c r="DJ1397" s="5"/>
    </row>
    <row r="1398">
      <c r="A1398" s="33" t="s">
        <v>8978</v>
      </c>
      <c r="B1398" s="34">
        <v>44952.0</v>
      </c>
      <c r="C1398" s="35" t="s">
        <v>137</v>
      </c>
      <c r="D1398" s="35" t="s">
        <v>139</v>
      </c>
      <c r="E1398" s="35" t="s">
        <v>142</v>
      </c>
      <c r="F1398" s="36" t="s">
        <v>144</v>
      </c>
      <c r="G1398" s="33" t="s">
        <v>8979</v>
      </c>
      <c r="H1398" s="33" t="s">
        <v>8980</v>
      </c>
      <c r="I1398" s="33" t="s">
        <v>4906</v>
      </c>
      <c r="J1398" s="33" t="s">
        <v>231</v>
      </c>
      <c r="K1398" s="35" t="s">
        <v>421</v>
      </c>
      <c r="L1398" s="33" t="s">
        <v>3194</v>
      </c>
      <c r="M1398" s="33" t="s">
        <v>8450</v>
      </c>
      <c r="N1398" s="33" t="s">
        <v>8958</v>
      </c>
      <c r="O1398" s="5"/>
      <c r="P1398" s="35" t="s">
        <v>233</v>
      </c>
      <c r="Q1398" s="35" t="s">
        <v>8959</v>
      </c>
      <c r="R1398" s="33">
        <v>76297.0</v>
      </c>
      <c r="S1398" s="37"/>
      <c r="T1398" s="33"/>
      <c r="U1398" s="33">
        <v>11.74</v>
      </c>
      <c r="V1398" s="33" t="s">
        <v>154</v>
      </c>
      <c r="W1398" s="33"/>
      <c r="X1398" s="33"/>
      <c r="Y1398" s="5"/>
      <c r="Z1398" s="5"/>
      <c r="AA1398" s="33">
        <v>1.0</v>
      </c>
      <c r="AB1398" s="33">
        <v>1.0</v>
      </c>
      <c r="AC1398" s="33"/>
      <c r="AD1398" s="5"/>
      <c r="AE1398" s="5"/>
      <c r="AF1398" s="5"/>
      <c r="AG1398" s="16"/>
      <c r="AH1398" s="38">
        <f t="shared" si="1"/>
        <v>1</v>
      </c>
      <c r="AI1398" s="39" t="str">
        <f t="shared" si="2"/>
        <v/>
      </c>
      <c r="AJ1398" s="37" t="str">
        <f t="shared" si="3"/>
        <v/>
      </c>
      <c r="AK1398" s="41" t="str">
        <f t="shared" si="4"/>
        <v/>
      </c>
      <c r="AL1398" s="35" t="s">
        <v>233</v>
      </c>
      <c r="AM1398" s="33" t="s">
        <v>8960</v>
      </c>
      <c r="AN1398" s="33" t="s">
        <v>8960</v>
      </c>
      <c r="AO1398" s="41"/>
      <c r="AP1398" s="33" t="s">
        <v>169</v>
      </c>
      <c r="AQ1398" s="33" t="s">
        <v>170</v>
      </c>
      <c r="AR1398" s="33">
        <v>300.0</v>
      </c>
      <c r="AS1398" s="42"/>
      <c r="AT1398" s="42"/>
      <c r="AU1398" s="42"/>
      <c r="AV1398" s="42"/>
      <c r="AW1398" s="42"/>
      <c r="AX1398" s="5"/>
      <c r="AY1398" s="33"/>
      <c r="AZ1398" s="33" t="s">
        <v>8981</v>
      </c>
      <c r="BA1398" s="5"/>
      <c r="BB1398" s="5"/>
      <c r="BC1398" s="5" t="s">
        <v>8982</v>
      </c>
      <c r="BD1398" s="33" t="s">
        <v>173</v>
      </c>
      <c r="BE1398" s="41"/>
      <c r="BF1398" s="35"/>
      <c r="BG1398" s="33" t="s">
        <v>169</v>
      </c>
      <c r="BH1398" s="5"/>
      <c r="BI1398" s="33">
        <v>300.0</v>
      </c>
      <c r="BJ1398" s="33" t="s">
        <v>170</v>
      </c>
      <c r="BK1398" s="5"/>
      <c r="BL1398" s="5">
        <f t="shared" si="5"/>
        <v>3994.5</v>
      </c>
      <c r="BM1398" s="5"/>
      <c r="BN1398" s="5"/>
      <c r="BO1398" s="42">
        <f t="shared" si="6"/>
        <v>3994.5</v>
      </c>
      <c r="BP1398" s="44"/>
      <c r="BQ1398" s="45"/>
      <c r="BR1398" s="47"/>
      <c r="BS1398" s="45"/>
      <c r="BT1398" s="37"/>
      <c r="BU1398" s="5"/>
      <c r="BV1398" s="38"/>
      <c r="BW1398" s="48"/>
      <c r="BX1398" s="44"/>
      <c r="BY1398" s="44"/>
      <c r="BZ1398" s="33" t="s">
        <v>131</v>
      </c>
      <c r="CA1398" s="5"/>
      <c r="CB1398" s="5"/>
      <c r="CC1398" s="33" t="s">
        <v>177</v>
      </c>
      <c r="CD1398" s="5"/>
      <c r="CE1398" s="5"/>
      <c r="CF1398" s="33" t="s">
        <v>178</v>
      </c>
      <c r="CG1398" s="33" t="s">
        <v>8983</v>
      </c>
      <c r="CH1398" s="5"/>
      <c r="CI1398" s="5"/>
      <c r="CJ1398" s="5"/>
      <c r="CK1398" s="33"/>
      <c r="CL1398" s="49">
        <v>45000.0</v>
      </c>
      <c r="CM1398" s="33" t="s">
        <v>180</v>
      </c>
      <c r="CN1398" s="5"/>
      <c r="CO1398" s="33">
        <v>2.0</v>
      </c>
      <c r="CP1398" s="33" t="s">
        <v>181</v>
      </c>
      <c r="CQ1398" s="50" t="str">
        <f t="shared" si="7"/>
        <v>07/03/1966</v>
      </c>
      <c r="CR1398" s="33" t="s">
        <v>243</v>
      </c>
      <c r="CS1398" s="33">
        <v>5.0</v>
      </c>
      <c r="CT1398" s="33">
        <v>5.0</v>
      </c>
      <c r="CU1398" s="33">
        <v>28.0</v>
      </c>
      <c r="CV1398" s="33">
        <v>36.0</v>
      </c>
      <c r="CW1398" s="5"/>
      <c r="CX1398" s="5"/>
      <c r="CY1398" s="33">
        <v>-100.072049</v>
      </c>
      <c r="CZ1398" s="33">
        <v>20.602968</v>
      </c>
      <c r="DA1398" s="33">
        <v>4.4219266E9</v>
      </c>
      <c r="DB1398" s="33">
        <v>1.0</v>
      </c>
      <c r="DC1398" s="33" t="s">
        <v>8456</v>
      </c>
      <c r="DD1398" s="33">
        <v>2023.0</v>
      </c>
      <c r="DE1398" s="33" t="s">
        <v>184</v>
      </c>
      <c r="DF1398" s="33"/>
      <c r="DG1398" s="33" t="s">
        <v>185</v>
      </c>
      <c r="DH1398" s="33" t="s">
        <v>186</v>
      </c>
      <c r="DI1398" s="5"/>
      <c r="DJ1398" s="5"/>
    </row>
    <row r="1399">
      <c r="A1399" s="33" t="s">
        <v>8984</v>
      </c>
      <c r="B1399" s="34">
        <v>44952.0</v>
      </c>
      <c r="C1399" s="35" t="s">
        <v>137</v>
      </c>
      <c r="D1399" s="35" t="s">
        <v>139</v>
      </c>
      <c r="E1399" s="35" t="s">
        <v>142</v>
      </c>
      <c r="F1399" s="36" t="s">
        <v>144</v>
      </c>
      <c r="G1399" s="33" t="s">
        <v>8985</v>
      </c>
      <c r="H1399" s="33" t="s">
        <v>3169</v>
      </c>
      <c r="I1399" s="33" t="s">
        <v>4906</v>
      </c>
      <c r="J1399" s="33" t="s">
        <v>8986</v>
      </c>
      <c r="K1399" s="35" t="s">
        <v>421</v>
      </c>
      <c r="L1399" s="33" t="s">
        <v>3194</v>
      </c>
      <c r="M1399" s="33" t="s">
        <v>8450</v>
      </c>
      <c r="N1399" s="33" t="s">
        <v>8958</v>
      </c>
      <c r="O1399" s="5"/>
      <c r="P1399" s="35" t="s">
        <v>233</v>
      </c>
      <c r="Q1399" s="35" t="s">
        <v>8959</v>
      </c>
      <c r="R1399" s="33">
        <v>76297.0</v>
      </c>
      <c r="S1399" s="37"/>
      <c r="T1399" s="33"/>
      <c r="U1399" s="33">
        <v>1.56</v>
      </c>
      <c r="V1399" s="33" t="s">
        <v>154</v>
      </c>
      <c r="W1399" s="33"/>
      <c r="X1399" s="33"/>
      <c r="Y1399" s="5"/>
      <c r="Z1399" s="5"/>
      <c r="AA1399" s="33">
        <v>1.0</v>
      </c>
      <c r="AB1399" s="33"/>
      <c r="AC1399" s="33">
        <v>1.0</v>
      </c>
      <c r="AD1399" s="5"/>
      <c r="AE1399" s="5"/>
      <c r="AF1399" s="5"/>
      <c r="AG1399" s="16"/>
      <c r="AH1399" s="38" t="str">
        <f t="shared" si="1"/>
        <v/>
      </c>
      <c r="AI1399" s="39">
        <f t="shared" si="2"/>
        <v>1</v>
      </c>
      <c r="AJ1399" s="37" t="str">
        <f t="shared" si="3"/>
        <v/>
      </c>
      <c r="AK1399" s="41" t="str">
        <f t="shared" si="4"/>
        <v/>
      </c>
      <c r="AL1399" s="35" t="s">
        <v>233</v>
      </c>
      <c r="AM1399" s="33" t="s">
        <v>8960</v>
      </c>
      <c r="AN1399" s="33" t="s">
        <v>8960</v>
      </c>
      <c r="AO1399" s="41"/>
      <c r="AP1399" s="33" t="s">
        <v>169</v>
      </c>
      <c r="AQ1399" s="33" t="s">
        <v>170</v>
      </c>
      <c r="AR1399" s="33">
        <v>150.0</v>
      </c>
      <c r="AS1399" s="42"/>
      <c r="AT1399" s="42"/>
      <c r="AU1399" s="42"/>
      <c r="AV1399" s="42"/>
      <c r="AW1399" s="42"/>
      <c r="AX1399" s="5"/>
      <c r="AY1399" s="33"/>
      <c r="AZ1399" s="33" t="s">
        <v>8987</v>
      </c>
      <c r="BA1399" s="5"/>
      <c r="BB1399" s="5"/>
      <c r="BC1399" s="5" t="s">
        <v>8988</v>
      </c>
      <c r="BD1399" s="33" t="s">
        <v>173</v>
      </c>
      <c r="BE1399" s="41"/>
      <c r="BF1399" s="35"/>
      <c r="BG1399" s="33" t="s">
        <v>169</v>
      </c>
      <c r="BH1399" s="5"/>
      <c r="BI1399" s="33">
        <v>150.0</v>
      </c>
      <c r="BJ1399" s="33" t="s">
        <v>170</v>
      </c>
      <c r="BK1399" s="5"/>
      <c r="BL1399" s="5">
        <f t="shared" si="5"/>
        <v>1997.25</v>
      </c>
      <c r="BM1399" s="5"/>
      <c r="BN1399" s="5"/>
      <c r="BO1399" s="42">
        <f t="shared" si="6"/>
        <v>1997.25</v>
      </c>
      <c r="BP1399" s="44"/>
      <c r="BQ1399" s="45"/>
      <c r="BR1399" s="47"/>
      <c r="BS1399" s="45"/>
      <c r="BT1399" s="37"/>
      <c r="BU1399" s="5"/>
      <c r="BV1399" s="38"/>
      <c r="BW1399" s="48"/>
      <c r="BX1399" s="44"/>
      <c r="BY1399" s="44"/>
      <c r="BZ1399" s="33" t="s">
        <v>131</v>
      </c>
      <c r="CA1399" s="5"/>
      <c r="CB1399" s="5"/>
      <c r="CC1399" s="33" t="s">
        <v>177</v>
      </c>
      <c r="CD1399" s="5"/>
      <c r="CE1399" s="5"/>
      <c r="CF1399" s="33" t="s">
        <v>178</v>
      </c>
      <c r="CG1399" s="33" t="s">
        <v>8989</v>
      </c>
      <c r="CH1399" s="5"/>
      <c r="CI1399" s="5"/>
      <c r="CJ1399" s="5"/>
      <c r="CK1399" s="33"/>
      <c r="CL1399" s="49">
        <v>45000.0</v>
      </c>
      <c r="CM1399" s="33" t="s">
        <v>180</v>
      </c>
      <c r="CN1399" s="5"/>
      <c r="CO1399" s="33">
        <v>1.0</v>
      </c>
      <c r="CP1399" s="33" t="s">
        <v>181</v>
      </c>
      <c r="CQ1399" s="50" t="str">
        <f t="shared" si="7"/>
        <v>22/04/1949</v>
      </c>
      <c r="CR1399" s="33" t="s">
        <v>182</v>
      </c>
      <c r="CS1399" s="33">
        <v>5.0</v>
      </c>
      <c r="CT1399" s="33">
        <v>5.0</v>
      </c>
      <c r="CU1399" s="33">
        <v>28.0</v>
      </c>
      <c r="CV1399" s="33">
        <v>36.0</v>
      </c>
      <c r="CW1399" s="5"/>
      <c r="CX1399" s="5"/>
      <c r="CY1399" s="33">
        <v>-100.072049</v>
      </c>
      <c r="CZ1399" s="33">
        <v>20.602968</v>
      </c>
      <c r="DA1399" s="33">
        <v>4.428768716E9</v>
      </c>
      <c r="DB1399" s="33">
        <v>2.0</v>
      </c>
      <c r="DC1399" s="33" t="s">
        <v>8456</v>
      </c>
      <c r="DD1399" s="33">
        <v>2023.0</v>
      </c>
      <c r="DE1399" s="33" t="s">
        <v>184</v>
      </c>
      <c r="DF1399" s="33"/>
      <c r="DG1399" s="33" t="s">
        <v>185</v>
      </c>
      <c r="DH1399" s="33" t="s">
        <v>186</v>
      </c>
      <c r="DI1399" s="5"/>
      <c r="DJ1399" s="5"/>
    </row>
    <row r="1400">
      <c r="A1400" s="33" t="s">
        <v>8990</v>
      </c>
      <c r="B1400" s="34">
        <v>44952.0</v>
      </c>
      <c r="C1400" s="35" t="s">
        <v>137</v>
      </c>
      <c r="D1400" s="35" t="s">
        <v>139</v>
      </c>
      <c r="E1400" s="35" t="s">
        <v>142</v>
      </c>
      <c r="F1400" s="36" t="s">
        <v>144</v>
      </c>
      <c r="G1400" s="33" t="s">
        <v>8991</v>
      </c>
      <c r="H1400" s="33" t="s">
        <v>8992</v>
      </c>
      <c r="I1400" s="33" t="s">
        <v>4906</v>
      </c>
      <c r="J1400" s="33" t="s">
        <v>220</v>
      </c>
      <c r="K1400" s="35" t="s">
        <v>421</v>
      </c>
      <c r="L1400" s="33" t="s">
        <v>3194</v>
      </c>
      <c r="M1400" s="33" t="s">
        <v>8450</v>
      </c>
      <c r="N1400" s="33" t="s">
        <v>8958</v>
      </c>
      <c r="O1400" s="5"/>
      <c r="P1400" s="35" t="s">
        <v>233</v>
      </c>
      <c r="Q1400" s="35" t="s">
        <v>8959</v>
      </c>
      <c r="R1400" s="33">
        <v>76297.0</v>
      </c>
      <c r="S1400" s="37"/>
      <c r="T1400" s="33"/>
      <c r="U1400" s="33">
        <v>8.27</v>
      </c>
      <c r="V1400" s="33" t="s">
        <v>154</v>
      </c>
      <c r="W1400" s="33"/>
      <c r="X1400" s="33"/>
      <c r="Y1400" s="5"/>
      <c r="Z1400" s="5"/>
      <c r="AA1400" s="33">
        <v>1.0</v>
      </c>
      <c r="AB1400" s="33">
        <v>1.0</v>
      </c>
      <c r="AC1400" s="33"/>
      <c r="AD1400" s="5"/>
      <c r="AE1400" s="5"/>
      <c r="AF1400" s="5"/>
      <c r="AG1400" s="16"/>
      <c r="AH1400" s="38">
        <f t="shared" si="1"/>
        <v>1</v>
      </c>
      <c r="AI1400" s="39" t="str">
        <f t="shared" si="2"/>
        <v/>
      </c>
      <c r="AJ1400" s="37" t="str">
        <f t="shared" si="3"/>
        <v/>
      </c>
      <c r="AK1400" s="41" t="str">
        <f t="shared" si="4"/>
        <v/>
      </c>
      <c r="AL1400" s="35" t="s">
        <v>233</v>
      </c>
      <c r="AM1400" s="33" t="s">
        <v>8960</v>
      </c>
      <c r="AN1400" s="33" t="s">
        <v>8960</v>
      </c>
      <c r="AO1400" s="41"/>
      <c r="AP1400" s="33" t="s">
        <v>169</v>
      </c>
      <c r="AQ1400" s="33" t="s">
        <v>170</v>
      </c>
      <c r="AR1400" s="33">
        <v>300.0</v>
      </c>
      <c r="AS1400" s="42"/>
      <c r="AT1400" s="42"/>
      <c r="AU1400" s="42"/>
      <c r="AV1400" s="42"/>
      <c r="AW1400" s="42"/>
      <c r="AX1400" s="5"/>
      <c r="AY1400" s="33"/>
      <c r="AZ1400" s="33" t="s">
        <v>8993</v>
      </c>
      <c r="BA1400" s="5"/>
      <c r="BB1400" s="5"/>
      <c r="BC1400" s="5" t="s">
        <v>8994</v>
      </c>
      <c r="BD1400" s="33" t="s">
        <v>173</v>
      </c>
      <c r="BE1400" s="41"/>
      <c r="BF1400" s="35"/>
      <c r="BG1400" s="33" t="s">
        <v>169</v>
      </c>
      <c r="BH1400" s="5"/>
      <c r="BI1400" s="33">
        <v>300.0</v>
      </c>
      <c r="BJ1400" s="33" t="s">
        <v>170</v>
      </c>
      <c r="BK1400" s="5"/>
      <c r="BL1400" s="5">
        <f t="shared" si="5"/>
        <v>3994.5</v>
      </c>
      <c r="BM1400" s="5"/>
      <c r="BN1400" s="5"/>
      <c r="BO1400" s="42">
        <f t="shared" si="6"/>
        <v>3994.5</v>
      </c>
      <c r="BP1400" s="44"/>
      <c r="BQ1400" s="45"/>
      <c r="BR1400" s="47"/>
      <c r="BS1400" s="45"/>
      <c r="BT1400" s="37"/>
      <c r="BU1400" s="5"/>
      <c r="BV1400" s="38"/>
      <c r="BW1400" s="48"/>
      <c r="BX1400" s="44"/>
      <c r="BY1400" s="44"/>
      <c r="BZ1400" s="33" t="s">
        <v>131</v>
      </c>
      <c r="CA1400" s="5"/>
      <c r="CB1400" s="5"/>
      <c r="CC1400" s="33" t="s">
        <v>177</v>
      </c>
      <c r="CD1400" s="5"/>
      <c r="CE1400" s="5"/>
      <c r="CF1400" s="33" t="s">
        <v>178</v>
      </c>
      <c r="CG1400" s="33" t="s">
        <v>8995</v>
      </c>
      <c r="CH1400" s="5"/>
      <c r="CI1400" s="5"/>
      <c r="CJ1400" s="5"/>
      <c r="CK1400" s="33"/>
      <c r="CL1400" s="49">
        <v>45000.0</v>
      </c>
      <c r="CM1400" s="33" t="s">
        <v>180</v>
      </c>
      <c r="CN1400" s="5"/>
      <c r="CO1400" s="33">
        <v>2.0</v>
      </c>
      <c r="CP1400" s="33" t="s">
        <v>181</v>
      </c>
      <c r="CQ1400" s="50" t="str">
        <f t="shared" si="7"/>
        <v>10/03/1961</v>
      </c>
      <c r="CR1400" s="33" t="s">
        <v>243</v>
      </c>
      <c r="CS1400" s="33">
        <v>5.0</v>
      </c>
      <c r="CT1400" s="33">
        <v>5.0</v>
      </c>
      <c r="CU1400" s="33">
        <v>28.0</v>
      </c>
      <c r="CV1400" s="33">
        <v>36.0</v>
      </c>
      <c r="CW1400" s="5"/>
      <c r="CX1400" s="5"/>
      <c r="CY1400" s="33">
        <v>-100.072049</v>
      </c>
      <c r="CZ1400" s="33">
        <v>20.602968</v>
      </c>
      <c r="DA1400" s="33">
        <v>4.41195758E8</v>
      </c>
      <c r="DB1400" s="33">
        <v>2.0</v>
      </c>
      <c r="DC1400" s="33" t="s">
        <v>8456</v>
      </c>
      <c r="DD1400" s="33">
        <v>2023.0</v>
      </c>
      <c r="DE1400" s="33" t="s">
        <v>184</v>
      </c>
      <c r="DF1400" s="33"/>
      <c r="DG1400" s="33" t="s">
        <v>185</v>
      </c>
      <c r="DH1400" s="33" t="s">
        <v>186</v>
      </c>
      <c r="DI1400" s="5"/>
      <c r="DJ1400" s="5"/>
    </row>
    <row r="1401">
      <c r="A1401" s="33" t="s">
        <v>8996</v>
      </c>
      <c r="B1401" s="34">
        <v>44952.0</v>
      </c>
      <c r="C1401" s="35" t="s">
        <v>137</v>
      </c>
      <c r="D1401" s="35" t="s">
        <v>139</v>
      </c>
      <c r="E1401" s="35" t="s">
        <v>142</v>
      </c>
      <c r="F1401" s="36" t="s">
        <v>144</v>
      </c>
      <c r="G1401" s="33" t="s">
        <v>8997</v>
      </c>
      <c r="H1401" s="33" t="s">
        <v>8998</v>
      </c>
      <c r="I1401" s="33" t="s">
        <v>4906</v>
      </c>
      <c r="J1401" s="33" t="s">
        <v>1456</v>
      </c>
      <c r="K1401" s="35" t="s">
        <v>421</v>
      </c>
      <c r="L1401" s="33" t="s">
        <v>3194</v>
      </c>
      <c r="M1401" s="33" t="s">
        <v>8450</v>
      </c>
      <c r="N1401" s="33" t="s">
        <v>8958</v>
      </c>
      <c r="O1401" s="5"/>
      <c r="P1401" s="35" t="s">
        <v>233</v>
      </c>
      <c r="Q1401" s="35" t="s">
        <v>8959</v>
      </c>
      <c r="R1401" s="33">
        <v>76297.0</v>
      </c>
      <c r="S1401" s="37"/>
      <c r="T1401" s="33"/>
      <c r="U1401" s="33">
        <v>5.88</v>
      </c>
      <c r="V1401" s="33" t="s">
        <v>154</v>
      </c>
      <c r="W1401" s="33"/>
      <c r="X1401" s="33"/>
      <c r="Y1401" s="5"/>
      <c r="Z1401" s="5"/>
      <c r="AA1401" s="33">
        <v>1.0</v>
      </c>
      <c r="AB1401" s="33"/>
      <c r="AC1401" s="33">
        <v>1.0</v>
      </c>
      <c r="AD1401" s="5"/>
      <c r="AE1401" s="5"/>
      <c r="AF1401" s="5"/>
      <c r="AG1401" s="16"/>
      <c r="AH1401" s="38" t="str">
        <f t="shared" si="1"/>
        <v/>
      </c>
      <c r="AI1401" s="39">
        <f t="shared" si="2"/>
        <v>1</v>
      </c>
      <c r="AJ1401" s="37" t="str">
        <f t="shared" si="3"/>
        <v/>
      </c>
      <c r="AK1401" s="41" t="str">
        <f t="shared" si="4"/>
        <v/>
      </c>
      <c r="AL1401" s="35" t="s">
        <v>233</v>
      </c>
      <c r="AM1401" s="33" t="s">
        <v>8960</v>
      </c>
      <c r="AN1401" s="33" t="s">
        <v>8960</v>
      </c>
      <c r="AO1401" s="41"/>
      <c r="AP1401" s="33" t="s">
        <v>169</v>
      </c>
      <c r="AQ1401" s="33" t="s">
        <v>170</v>
      </c>
      <c r="AR1401" s="33">
        <v>300.0</v>
      </c>
      <c r="AS1401" s="42"/>
      <c r="AT1401" s="42"/>
      <c r="AU1401" s="42"/>
      <c r="AV1401" s="42"/>
      <c r="AW1401" s="42"/>
      <c r="AX1401" s="5"/>
      <c r="AY1401" s="33"/>
      <c r="AZ1401" s="33" t="s">
        <v>8999</v>
      </c>
      <c r="BA1401" s="5"/>
      <c r="BB1401" s="5"/>
      <c r="BC1401" s="5" t="s">
        <v>9000</v>
      </c>
      <c r="BD1401" s="33" t="s">
        <v>173</v>
      </c>
      <c r="BE1401" s="41"/>
      <c r="BF1401" s="35"/>
      <c r="BG1401" s="33" t="s">
        <v>169</v>
      </c>
      <c r="BH1401" s="5"/>
      <c r="BI1401" s="33">
        <v>300.0</v>
      </c>
      <c r="BJ1401" s="33" t="s">
        <v>170</v>
      </c>
      <c r="BK1401" s="5"/>
      <c r="BL1401" s="5">
        <f t="shared" si="5"/>
        <v>3994.5</v>
      </c>
      <c r="BM1401" s="5"/>
      <c r="BN1401" s="5"/>
      <c r="BO1401" s="42">
        <f t="shared" si="6"/>
        <v>3994.5</v>
      </c>
      <c r="BP1401" s="44"/>
      <c r="BQ1401" s="45"/>
      <c r="BR1401" s="47"/>
      <c r="BS1401" s="45"/>
      <c r="BT1401" s="37"/>
      <c r="BU1401" s="5"/>
      <c r="BV1401" s="38"/>
      <c r="BW1401" s="48"/>
      <c r="BX1401" s="44"/>
      <c r="BY1401" s="44"/>
      <c r="BZ1401" s="33" t="s">
        <v>131</v>
      </c>
      <c r="CA1401" s="5"/>
      <c r="CB1401" s="5"/>
      <c r="CC1401" s="33" t="s">
        <v>177</v>
      </c>
      <c r="CD1401" s="5"/>
      <c r="CE1401" s="5"/>
      <c r="CF1401" s="33" t="s">
        <v>178</v>
      </c>
      <c r="CG1401" s="33" t="s">
        <v>9001</v>
      </c>
      <c r="CH1401" s="5"/>
      <c r="CI1401" s="5"/>
      <c r="CJ1401" s="5"/>
      <c r="CK1401" s="33"/>
      <c r="CL1401" s="49">
        <v>45000.0</v>
      </c>
      <c r="CM1401" s="33" t="s">
        <v>180</v>
      </c>
      <c r="CN1401" s="5"/>
      <c r="CO1401" s="33">
        <v>2.0</v>
      </c>
      <c r="CP1401" s="33" t="s">
        <v>181</v>
      </c>
      <c r="CQ1401" s="50" t="str">
        <f t="shared" si="7"/>
        <v>23/01/1961</v>
      </c>
      <c r="CR1401" s="33" t="s">
        <v>182</v>
      </c>
      <c r="CS1401" s="33">
        <v>5.0</v>
      </c>
      <c r="CT1401" s="33">
        <v>5.0</v>
      </c>
      <c r="CU1401" s="33">
        <v>28.0</v>
      </c>
      <c r="CV1401" s="33">
        <v>36.0</v>
      </c>
      <c r="CW1401" s="5"/>
      <c r="CX1401" s="5"/>
      <c r="CY1401" s="33">
        <v>-100.072049</v>
      </c>
      <c r="CZ1401" s="33">
        <v>20.602968</v>
      </c>
      <c r="DA1401" s="33">
        <v>4.411381161E9</v>
      </c>
      <c r="DB1401" s="33">
        <v>2.0</v>
      </c>
      <c r="DC1401" s="33" t="s">
        <v>8456</v>
      </c>
      <c r="DD1401" s="33">
        <v>2023.0</v>
      </c>
      <c r="DE1401" s="33" t="s">
        <v>184</v>
      </c>
      <c r="DF1401" s="33"/>
      <c r="DG1401" s="33" t="s">
        <v>185</v>
      </c>
      <c r="DH1401" s="33" t="s">
        <v>186</v>
      </c>
      <c r="DI1401" s="5"/>
      <c r="DJ1401" s="5"/>
    </row>
    <row r="1402">
      <c r="A1402" s="33" t="s">
        <v>9002</v>
      </c>
      <c r="B1402" s="34">
        <v>44952.0</v>
      </c>
      <c r="C1402" s="35" t="s">
        <v>137</v>
      </c>
      <c r="D1402" s="35" t="s">
        <v>139</v>
      </c>
      <c r="E1402" s="35" t="s">
        <v>142</v>
      </c>
      <c r="F1402" s="36" t="s">
        <v>144</v>
      </c>
      <c r="G1402" s="33" t="s">
        <v>9003</v>
      </c>
      <c r="H1402" s="33" t="s">
        <v>9004</v>
      </c>
      <c r="I1402" s="33" t="s">
        <v>9005</v>
      </c>
      <c r="J1402" s="33" t="s">
        <v>231</v>
      </c>
      <c r="K1402" s="35" t="s">
        <v>421</v>
      </c>
      <c r="L1402" s="33" t="s">
        <v>3194</v>
      </c>
      <c r="M1402" s="33" t="s">
        <v>8450</v>
      </c>
      <c r="N1402" s="33" t="s">
        <v>8958</v>
      </c>
      <c r="O1402" s="5"/>
      <c r="P1402" s="35" t="s">
        <v>233</v>
      </c>
      <c r="Q1402" s="35" t="s">
        <v>8959</v>
      </c>
      <c r="R1402" s="33">
        <v>96297.0</v>
      </c>
      <c r="S1402" s="37"/>
      <c r="T1402" s="33"/>
      <c r="U1402" s="33">
        <v>9.78</v>
      </c>
      <c r="V1402" s="33" t="s">
        <v>154</v>
      </c>
      <c r="W1402" s="33"/>
      <c r="X1402" s="33"/>
      <c r="Y1402" s="5"/>
      <c r="Z1402" s="5"/>
      <c r="AA1402" s="33">
        <v>1.0</v>
      </c>
      <c r="AB1402" s="33">
        <v>1.0</v>
      </c>
      <c r="AC1402" s="33"/>
      <c r="AD1402" s="5"/>
      <c r="AE1402" s="5"/>
      <c r="AF1402" s="5"/>
      <c r="AG1402" s="16"/>
      <c r="AH1402" s="38">
        <f t="shared" si="1"/>
        <v>1</v>
      </c>
      <c r="AI1402" s="39" t="str">
        <f t="shared" si="2"/>
        <v/>
      </c>
      <c r="AJ1402" s="37" t="str">
        <f t="shared" si="3"/>
        <v/>
      </c>
      <c r="AK1402" s="41" t="str">
        <f t="shared" si="4"/>
        <v/>
      </c>
      <c r="AL1402" s="35" t="s">
        <v>233</v>
      </c>
      <c r="AM1402" s="33" t="s">
        <v>8960</v>
      </c>
      <c r="AN1402" s="33" t="s">
        <v>8960</v>
      </c>
      <c r="AO1402" s="41"/>
      <c r="AP1402" s="33" t="s">
        <v>169</v>
      </c>
      <c r="AQ1402" s="33" t="s">
        <v>170</v>
      </c>
      <c r="AR1402" s="33">
        <v>300.0</v>
      </c>
      <c r="AS1402" s="42"/>
      <c r="AT1402" s="42"/>
      <c r="AU1402" s="42"/>
      <c r="AV1402" s="42"/>
      <c r="AW1402" s="42"/>
      <c r="AX1402" s="5"/>
      <c r="AY1402" s="33"/>
      <c r="AZ1402" s="33" t="s">
        <v>9006</v>
      </c>
      <c r="BA1402" s="5"/>
      <c r="BB1402" s="5"/>
      <c r="BC1402" s="5" t="s">
        <v>9007</v>
      </c>
      <c r="BD1402" s="33" t="s">
        <v>173</v>
      </c>
      <c r="BE1402" s="41"/>
      <c r="BF1402" s="35"/>
      <c r="BG1402" s="33" t="s">
        <v>169</v>
      </c>
      <c r="BH1402" s="5"/>
      <c r="BI1402" s="33">
        <v>300.0</v>
      </c>
      <c r="BJ1402" s="33" t="s">
        <v>170</v>
      </c>
      <c r="BK1402" s="5"/>
      <c r="BL1402" s="5">
        <f t="shared" si="5"/>
        <v>3994.5</v>
      </c>
      <c r="BM1402" s="5"/>
      <c r="BN1402" s="5"/>
      <c r="BO1402" s="42">
        <f t="shared" si="6"/>
        <v>3994.5</v>
      </c>
      <c r="BP1402" s="44"/>
      <c r="BQ1402" s="45"/>
      <c r="BR1402" s="47"/>
      <c r="BS1402" s="45"/>
      <c r="BT1402" s="37"/>
      <c r="BU1402" s="5"/>
      <c r="BV1402" s="38"/>
      <c r="BW1402" s="48"/>
      <c r="BX1402" s="44"/>
      <c r="BY1402" s="44"/>
      <c r="BZ1402" s="33" t="s">
        <v>131</v>
      </c>
      <c r="CA1402" s="5"/>
      <c r="CB1402" s="5"/>
      <c r="CC1402" s="33" t="s">
        <v>177</v>
      </c>
      <c r="CD1402" s="5"/>
      <c r="CE1402" s="5"/>
      <c r="CF1402" s="33" t="s">
        <v>178</v>
      </c>
      <c r="CG1402" s="33" t="s">
        <v>9008</v>
      </c>
      <c r="CH1402" s="5"/>
      <c r="CI1402" s="5"/>
      <c r="CJ1402" s="5"/>
      <c r="CK1402" s="33"/>
      <c r="CL1402" s="49">
        <v>45000.0</v>
      </c>
      <c r="CM1402" s="33" t="s">
        <v>180</v>
      </c>
      <c r="CN1402" s="5"/>
      <c r="CO1402" s="33">
        <v>2.0</v>
      </c>
      <c r="CP1402" s="33" t="s">
        <v>181</v>
      </c>
      <c r="CQ1402" s="50" t="str">
        <f t="shared" si="7"/>
        <v>26/08/1939</v>
      </c>
      <c r="CR1402" s="33" t="s">
        <v>243</v>
      </c>
      <c r="CS1402" s="33">
        <v>5.0</v>
      </c>
      <c r="CT1402" s="33">
        <v>5.0</v>
      </c>
      <c r="CU1402" s="33">
        <v>28.0</v>
      </c>
      <c r="CV1402" s="33">
        <v>36.0</v>
      </c>
      <c r="CW1402" s="5"/>
      <c r="CX1402" s="5"/>
      <c r="CY1402" s="33">
        <v>-100.072049</v>
      </c>
      <c r="CZ1402" s="33">
        <v>20.602968</v>
      </c>
      <c r="DA1402" s="33">
        <v>4.142197079E9</v>
      </c>
      <c r="DB1402" s="33">
        <v>2.0</v>
      </c>
      <c r="DC1402" s="33" t="s">
        <v>8456</v>
      </c>
      <c r="DD1402" s="33">
        <v>2023.0</v>
      </c>
      <c r="DE1402" s="33" t="s">
        <v>184</v>
      </c>
      <c r="DF1402" s="33"/>
      <c r="DG1402" s="33" t="s">
        <v>185</v>
      </c>
      <c r="DH1402" s="33" t="s">
        <v>186</v>
      </c>
      <c r="DI1402" s="5"/>
      <c r="DJ1402" s="5"/>
    </row>
    <row r="1403">
      <c r="A1403" s="33" t="s">
        <v>9009</v>
      </c>
      <c r="B1403" s="34">
        <v>44952.0</v>
      </c>
      <c r="C1403" s="35" t="s">
        <v>137</v>
      </c>
      <c r="D1403" s="35" t="s">
        <v>139</v>
      </c>
      <c r="E1403" s="35" t="s">
        <v>142</v>
      </c>
      <c r="F1403" s="36" t="s">
        <v>144</v>
      </c>
      <c r="G1403" s="33" t="s">
        <v>9010</v>
      </c>
      <c r="H1403" s="33" t="s">
        <v>9011</v>
      </c>
      <c r="I1403" s="33" t="s">
        <v>1778</v>
      </c>
      <c r="J1403" s="33" t="s">
        <v>8696</v>
      </c>
      <c r="K1403" s="35" t="s">
        <v>421</v>
      </c>
      <c r="L1403" s="33" t="s">
        <v>3194</v>
      </c>
      <c r="M1403" s="33" t="s">
        <v>8450</v>
      </c>
      <c r="N1403" s="33" t="s">
        <v>8958</v>
      </c>
      <c r="O1403" s="5"/>
      <c r="P1403" s="35" t="s">
        <v>233</v>
      </c>
      <c r="Q1403" s="35" t="s">
        <v>8959</v>
      </c>
      <c r="R1403" s="33">
        <v>76247.0</v>
      </c>
      <c r="S1403" s="37"/>
      <c r="T1403" s="33"/>
      <c r="U1403" s="33">
        <v>7.9</v>
      </c>
      <c r="V1403" s="33" t="s">
        <v>154</v>
      </c>
      <c r="W1403" s="33"/>
      <c r="X1403" s="33"/>
      <c r="Y1403" s="5"/>
      <c r="Z1403" s="5"/>
      <c r="AA1403" s="33">
        <v>1.0</v>
      </c>
      <c r="AB1403" s="33"/>
      <c r="AC1403" s="33">
        <v>1.0</v>
      </c>
      <c r="AD1403" s="5"/>
      <c r="AE1403" s="5"/>
      <c r="AF1403" s="5"/>
      <c r="AG1403" s="16"/>
      <c r="AH1403" s="38" t="str">
        <f t="shared" si="1"/>
        <v/>
      </c>
      <c r="AI1403" s="39">
        <f t="shared" si="2"/>
        <v>1</v>
      </c>
      <c r="AJ1403" s="37" t="str">
        <f t="shared" si="3"/>
        <v/>
      </c>
      <c r="AK1403" s="41" t="str">
        <f t="shared" si="4"/>
        <v/>
      </c>
      <c r="AL1403" s="35" t="s">
        <v>233</v>
      </c>
      <c r="AM1403" s="33" t="s">
        <v>8960</v>
      </c>
      <c r="AN1403" s="33" t="s">
        <v>8960</v>
      </c>
      <c r="AO1403" s="41"/>
      <c r="AP1403" s="33" t="s">
        <v>169</v>
      </c>
      <c r="AQ1403" s="33" t="s">
        <v>170</v>
      </c>
      <c r="AR1403" s="33">
        <v>300.0</v>
      </c>
      <c r="AS1403" s="42"/>
      <c r="AT1403" s="42"/>
      <c r="AU1403" s="42"/>
      <c r="AV1403" s="42"/>
      <c r="AW1403" s="42"/>
      <c r="AX1403" s="5"/>
      <c r="AY1403" s="33"/>
      <c r="AZ1403" s="33" t="s">
        <v>9012</v>
      </c>
      <c r="BA1403" s="5"/>
      <c r="BB1403" s="5"/>
      <c r="BC1403" s="5" t="s">
        <v>9013</v>
      </c>
      <c r="BD1403" s="33" t="s">
        <v>173</v>
      </c>
      <c r="BE1403" s="41"/>
      <c r="BF1403" s="35"/>
      <c r="BG1403" s="33" t="s">
        <v>169</v>
      </c>
      <c r="BH1403" s="5"/>
      <c r="BI1403" s="33">
        <v>300.0</v>
      </c>
      <c r="BJ1403" s="33" t="s">
        <v>170</v>
      </c>
      <c r="BK1403" s="5"/>
      <c r="BL1403" s="5">
        <f t="shared" si="5"/>
        <v>3994.5</v>
      </c>
      <c r="BM1403" s="5"/>
      <c r="BN1403" s="5"/>
      <c r="BO1403" s="42">
        <f t="shared" si="6"/>
        <v>3994.5</v>
      </c>
      <c r="BP1403" s="44"/>
      <c r="BQ1403" s="45"/>
      <c r="BR1403" s="47"/>
      <c r="BS1403" s="45"/>
      <c r="BT1403" s="37"/>
      <c r="BU1403" s="5"/>
      <c r="BV1403" s="38"/>
      <c r="BW1403" s="48"/>
      <c r="BX1403" s="44"/>
      <c r="BY1403" s="44"/>
      <c r="BZ1403" s="33" t="s">
        <v>131</v>
      </c>
      <c r="CA1403" s="5"/>
      <c r="CB1403" s="5"/>
      <c r="CC1403" s="33" t="s">
        <v>177</v>
      </c>
      <c r="CD1403" s="5"/>
      <c r="CE1403" s="5"/>
      <c r="CF1403" s="33" t="s">
        <v>178</v>
      </c>
      <c r="CG1403" s="33" t="s">
        <v>9014</v>
      </c>
      <c r="CH1403" s="5"/>
      <c r="CI1403" s="5"/>
      <c r="CJ1403" s="5"/>
      <c r="CK1403" s="33"/>
      <c r="CL1403" s="49">
        <v>45000.0</v>
      </c>
      <c r="CM1403" s="33" t="s">
        <v>180</v>
      </c>
      <c r="CN1403" s="5"/>
      <c r="CO1403" s="33">
        <v>2.0</v>
      </c>
      <c r="CP1403" s="33" t="s">
        <v>181</v>
      </c>
      <c r="CQ1403" s="50" t="str">
        <f t="shared" si="7"/>
        <v>13/10/1941</v>
      </c>
      <c r="CR1403" s="33" t="s">
        <v>182</v>
      </c>
      <c r="CS1403" s="33">
        <v>5.0</v>
      </c>
      <c r="CT1403" s="33">
        <v>5.0</v>
      </c>
      <c r="CU1403" s="33">
        <v>28.0</v>
      </c>
      <c r="CV1403" s="33">
        <v>36.0</v>
      </c>
      <c r="CW1403" s="5"/>
      <c r="CX1403" s="5"/>
      <c r="CY1403" s="33">
        <v>-100.072049</v>
      </c>
      <c r="CZ1403" s="33">
        <v>20.602968</v>
      </c>
      <c r="DA1403" s="33">
        <v>4.412034239E9</v>
      </c>
      <c r="DB1403" s="33">
        <v>2.0</v>
      </c>
      <c r="DC1403" s="33" t="s">
        <v>8456</v>
      </c>
      <c r="DD1403" s="33">
        <v>2023.0</v>
      </c>
      <c r="DE1403" s="33" t="s">
        <v>184</v>
      </c>
      <c r="DF1403" s="33"/>
      <c r="DG1403" s="33" t="s">
        <v>185</v>
      </c>
      <c r="DH1403" s="33" t="s">
        <v>186</v>
      </c>
      <c r="DI1403" s="5"/>
      <c r="DJ1403" s="5"/>
    </row>
    <row r="1404">
      <c r="A1404" s="33" t="s">
        <v>9015</v>
      </c>
      <c r="B1404" s="34">
        <v>44952.0</v>
      </c>
      <c r="C1404" s="35" t="s">
        <v>137</v>
      </c>
      <c r="D1404" s="35" t="s">
        <v>139</v>
      </c>
      <c r="E1404" s="35" t="s">
        <v>142</v>
      </c>
      <c r="F1404" s="36" t="s">
        <v>144</v>
      </c>
      <c r="G1404" s="33" t="s">
        <v>9016</v>
      </c>
      <c r="H1404" s="33" t="s">
        <v>9017</v>
      </c>
      <c r="I1404" s="33" t="s">
        <v>1778</v>
      </c>
      <c r="J1404" s="33" t="s">
        <v>9018</v>
      </c>
      <c r="K1404" s="35" t="s">
        <v>421</v>
      </c>
      <c r="L1404" s="33" t="s">
        <v>3194</v>
      </c>
      <c r="M1404" s="33" t="s">
        <v>8450</v>
      </c>
      <c r="N1404" s="33" t="s">
        <v>8960</v>
      </c>
      <c r="O1404" s="5"/>
      <c r="P1404" s="35" t="s">
        <v>233</v>
      </c>
      <c r="Q1404" s="35" t="s">
        <v>8960</v>
      </c>
      <c r="R1404" s="33">
        <v>76296.0</v>
      </c>
      <c r="S1404" s="37"/>
      <c r="T1404" s="33"/>
      <c r="U1404" s="33">
        <v>4.36</v>
      </c>
      <c r="V1404" s="33" t="s">
        <v>154</v>
      </c>
      <c r="W1404" s="33"/>
      <c r="X1404" s="33"/>
      <c r="Y1404" s="5"/>
      <c r="Z1404" s="5"/>
      <c r="AA1404" s="33">
        <v>1.0</v>
      </c>
      <c r="AB1404" s="33"/>
      <c r="AC1404" s="33">
        <v>1.0</v>
      </c>
      <c r="AD1404" s="5"/>
      <c r="AE1404" s="5"/>
      <c r="AF1404" s="5"/>
      <c r="AG1404" s="16"/>
      <c r="AH1404" s="38" t="str">
        <f t="shared" si="1"/>
        <v/>
      </c>
      <c r="AI1404" s="39">
        <f t="shared" si="2"/>
        <v>1</v>
      </c>
      <c r="AJ1404" s="37" t="str">
        <f t="shared" si="3"/>
        <v/>
      </c>
      <c r="AK1404" s="41" t="str">
        <f t="shared" si="4"/>
        <v/>
      </c>
      <c r="AL1404" s="35" t="s">
        <v>233</v>
      </c>
      <c r="AM1404" s="33" t="s">
        <v>8960</v>
      </c>
      <c r="AN1404" s="33" t="s">
        <v>8960</v>
      </c>
      <c r="AO1404" s="41"/>
      <c r="AP1404" s="33" t="s">
        <v>169</v>
      </c>
      <c r="AQ1404" s="33" t="s">
        <v>170</v>
      </c>
      <c r="AR1404" s="33">
        <v>300.0</v>
      </c>
      <c r="AS1404" s="42"/>
      <c r="AT1404" s="42"/>
      <c r="AU1404" s="42"/>
      <c r="AV1404" s="42"/>
      <c r="AW1404" s="42"/>
      <c r="AX1404" s="5"/>
      <c r="AY1404" s="33"/>
      <c r="AZ1404" s="33" t="s">
        <v>9019</v>
      </c>
      <c r="BA1404" s="5"/>
      <c r="BB1404" s="5"/>
      <c r="BC1404" s="5" t="s">
        <v>9020</v>
      </c>
      <c r="BD1404" s="33" t="s">
        <v>173</v>
      </c>
      <c r="BE1404" s="41"/>
      <c r="BF1404" s="35"/>
      <c r="BG1404" s="33" t="s">
        <v>169</v>
      </c>
      <c r="BH1404" s="5"/>
      <c r="BI1404" s="33">
        <v>300.0</v>
      </c>
      <c r="BJ1404" s="33" t="s">
        <v>170</v>
      </c>
      <c r="BK1404" s="5"/>
      <c r="BL1404" s="5">
        <f t="shared" si="5"/>
        <v>3994.5</v>
      </c>
      <c r="BM1404" s="5"/>
      <c r="BN1404" s="5"/>
      <c r="BO1404" s="42">
        <f t="shared" si="6"/>
        <v>3994.5</v>
      </c>
      <c r="BP1404" s="44"/>
      <c r="BQ1404" s="45"/>
      <c r="BR1404" s="47"/>
      <c r="BS1404" s="45"/>
      <c r="BT1404" s="37"/>
      <c r="BU1404" s="5"/>
      <c r="BV1404" s="38"/>
      <c r="BW1404" s="48"/>
      <c r="BX1404" s="44"/>
      <c r="BY1404" s="44"/>
      <c r="BZ1404" s="33" t="s">
        <v>131</v>
      </c>
      <c r="CA1404" s="5"/>
      <c r="CB1404" s="5"/>
      <c r="CC1404" s="33" t="s">
        <v>177</v>
      </c>
      <c r="CD1404" s="5"/>
      <c r="CE1404" s="5"/>
      <c r="CF1404" s="33" t="s">
        <v>178</v>
      </c>
      <c r="CG1404" s="33" t="s">
        <v>9021</v>
      </c>
      <c r="CH1404" s="5"/>
      <c r="CI1404" s="5"/>
      <c r="CJ1404" s="5"/>
      <c r="CK1404" s="33"/>
      <c r="CL1404" s="49">
        <v>45000.0</v>
      </c>
      <c r="CM1404" s="33" t="s">
        <v>180</v>
      </c>
      <c r="CN1404" s="5"/>
      <c r="CO1404" s="33">
        <v>2.0</v>
      </c>
      <c r="CP1404" s="33" t="s">
        <v>181</v>
      </c>
      <c r="CQ1404" s="50" t="str">
        <f t="shared" si="7"/>
        <v>29/12/1959</v>
      </c>
      <c r="CR1404" s="33" t="s">
        <v>182</v>
      </c>
      <c r="CS1404" s="33">
        <v>5.0</v>
      </c>
      <c r="CT1404" s="33">
        <v>5.0</v>
      </c>
      <c r="CU1404" s="33">
        <v>28.0</v>
      </c>
      <c r="CV1404" s="33">
        <v>953.0</v>
      </c>
      <c r="CW1404" s="5"/>
      <c r="CX1404" s="5"/>
      <c r="CY1404" s="33">
        <v>-100.105255</v>
      </c>
      <c r="CZ1404" s="33">
        <v>20.615521</v>
      </c>
      <c r="DA1404" s="33">
        <v>4.4219266E9</v>
      </c>
      <c r="DB1404" s="33">
        <v>1.0</v>
      </c>
      <c r="DC1404" s="33" t="s">
        <v>8456</v>
      </c>
      <c r="DD1404" s="33">
        <v>2023.0</v>
      </c>
      <c r="DE1404" s="33" t="s">
        <v>184</v>
      </c>
      <c r="DF1404" s="33"/>
      <c r="DG1404" s="33" t="s">
        <v>185</v>
      </c>
      <c r="DH1404" s="33" t="s">
        <v>186</v>
      </c>
      <c r="DI1404" s="5"/>
      <c r="DJ1404" s="5"/>
    </row>
    <row r="1405">
      <c r="A1405" s="33" t="s">
        <v>9022</v>
      </c>
      <c r="B1405" s="34">
        <v>44952.0</v>
      </c>
      <c r="C1405" s="35" t="s">
        <v>137</v>
      </c>
      <c r="D1405" s="35" t="s">
        <v>139</v>
      </c>
      <c r="E1405" s="35" t="s">
        <v>142</v>
      </c>
      <c r="F1405" s="36" t="s">
        <v>144</v>
      </c>
      <c r="G1405" s="33" t="s">
        <v>9023</v>
      </c>
      <c r="H1405" s="33" t="s">
        <v>9024</v>
      </c>
      <c r="I1405" s="33" t="s">
        <v>220</v>
      </c>
      <c r="J1405" s="33" t="s">
        <v>439</v>
      </c>
      <c r="K1405" s="35" t="s">
        <v>421</v>
      </c>
      <c r="L1405" s="33" t="s">
        <v>3194</v>
      </c>
      <c r="M1405" s="33" t="s">
        <v>8450</v>
      </c>
      <c r="N1405" s="33" t="s">
        <v>8960</v>
      </c>
      <c r="O1405" s="5"/>
      <c r="P1405" s="35" t="s">
        <v>233</v>
      </c>
      <c r="Q1405" s="35" t="s">
        <v>8960</v>
      </c>
      <c r="R1405" s="33">
        <v>76296.0</v>
      </c>
      <c r="S1405" s="37"/>
      <c r="T1405" s="33"/>
      <c r="U1405" s="33">
        <v>6.24</v>
      </c>
      <c r="V1405" s="33" t="s">
        <v>154</v>
      </c>
      <c r="W1405" s="33"/>
      <c r="X1405" s="33"/>
      <c r="Y1405" s="5"/>
      <c r="Z1405" s="5"/>
      <c r="AA1405" s="33">
        <v>1.0</v>
      </c>
      <c r="AB1405" s="33"/>
      <c r="AC1405" s="33">
        <v>1.0</v>
      </c>
      <c r="AD1405" s="5"/>
      <c r="AE1405" s="5"/>
      <c r="AF1405" s="5"/>
      <c r="AG1405" s="16"/>
      <c r="AH1405" s="38" t="str">
        <f t="shared" si="1"/>
        <v/>
      </c>
      <c r="AI1405" s="39">
        <f t="shared" si="2"/>
        <v>1</v>
      </c>
      <c r="AJ1405" s="37" t="str">
        <f t="shared" si="3"/>
        <v/>
      </c>
      <c r="AK1405" s="41" t="str">
        <f t="shared" si="4"/>
        <v/>
      </c>
      <c r="AL1405" s="35" t="s">
        <v>233</v>
      </c>
      <c r="AM1405" s="33" t="s">
        <v>8960</v>
      </c>
      <c r="AN1405" s="33" t="s">
        <v>8960</v>
      </c>
      <c r="AO1405" s="41"/>
      <c r="AP1405" s="33" t="s">
        <v>169</v>
      </c>
      <c r="AQ1405" s="33" t="s">
        <v>170</v>
      </c>
      <c r="AR1405" s="33">
        <v>300.0</v>
      </c>
      <c r="AS1405" s="42"/>
      <c r="AT1405" s="42"/>
      <c r="AU1405" s="42"/>
      <c r="AV1405" s="42"/>
      <c r="AW1405" s="42"/>
      <c r="AX1405" s="5"/>
      <c r="AY1405" s="33"/>
      <c r="AZ1405" s="33" t="s">
        <v>9025</v>
      </c>
      <c r="BA1405" s="5"/>
      <c r="BB1405" s="5"/>
      <c r="BC1405" s="5" t="s">
        <v>9026</v>
      </c>
      <c r="BD1405" s="33" t="s">
        <v>173</v>
      </c>
      <c r="BE1405" s="41"/>
      <c r="BF1405" s="35"/>
      <c r="BG1405" s="33" t="s">
        <v>169</v>
      </c>
      <c r="BH1405" s="5"/>
      <c r="BI1405" s="33">
        <v>300.0</v>
      </c>
      <c r="BJ1405" s="33" t="s">
        <v>170</v>
      </c>
      <c r="BK1405" s="5"/>
      <c r="BL1405" s="5">
        <f t="shared" si="5"/>
        <v>3994.5</v>
      </c>
      <c r="BM1405" s="5"/>
      <c r="BN1405" s="5"/>
      <c r="BO1405" s="42">
        <f t="shared" si="6"/>
        <v>3994.5</v>
      </c>
      <c r="BP1405" s="44"/>
      <c r="BQ1405" s="45"/>
      <c r="BR1405" s="47"/>
      <c r="BS1405" s="45"/>
      <c r="BT1405" s="37"/>
      <c r="BU1405" s="5"/>
      <c r="BV1405" s="38"/>
      <c r="BW1405" s="48"/>
      <c r="BX1405" s="44"/>
      <c r="BY1405" s="44"/>
      <c r="BZ1405" s="33" t="s">
        <v>131</v>
      </c>
      <c r="CA1405" s="5"/>
      <c r="CB1405" s="5"/>
      <c r="CC1405" s="33" t="s">
        <v>177</v>
      </c>
      <c r="CD1405" s="5"/>
      <c r="CE1405" s="5"/>
      <c r="CF1405" s="33" t="s">
        <v>178</v>
      </c>
      <c r="CG1405" s="33" t="s">
        <v>9027</v>
      </c>
      <c r="CH1405" s="5"/>
      <c r="CI1405" s="5"/>
      <c r="CJ1405" s="5"/>
      <c r="CK1405" s="33"/>
      <c r="CL1405" s="49">
        <v>45000.0</v>
      </c>
      <c r="CM1405" s="33" t="s">
        <v>180</v>
      </c>
      <c r="CN1405" s="5"/>
      <c r="CO1405" s="33">
        <v>2.0</v>
      </c>
      <c r="CP1405" s="33" t="s">
        <v>181</v>
      </c>
      <c r="CQ1405" s="50" t="str">
        <f t="shared" si="7"/>
        <v>02/10/1959</v>
      </c>
      <c r="CR1405" s="33" t="s">
        <v>182</v>
      </c>
      <c r="CS1405" s="33">
        <v>5.0</v>
      </c>
      <c r="CT1405" s="33">
        <v>5.0</v>
      </c>
      <c r="CU1405" s="33">
        <v>28.0</v>
      </c>
      <c r="CV1405" s="33">
        <v>953.0</v>
      </c>
      <c r="CW1405" s="5"/>
      <c r="CX1405" s="5"/>
      <c r="CY1405" s="33">
        <v>-100.105395</v>
      </c>
      <c r="CZ1405" s="33">
        <v>20.614808</v>
      </c>
      <c r="DA1405" s="33">
        <v>4.412654708E9</v>
      </c>
      <c r="DB1405" s="33">
        <v>2.0</v>
      </c>
      <c r="DC1405" s="33" t="s">
        <v>8456</v>
      </c>
      <c r="DD1405" s="33">
        <v>2023.0</v>
      </c>
      <c r="DE1405" s="33" t="s">
        <v>184</v>
      </c>
      <c r="DF1405" s="33"/>
      <c r="DG1405" s="33" t="s">
        <v>185</v>
      </c>
      <c r="DH1405" s="33" t="s">
        <v>186</v>
      </c>
      <c r="DI1405" s="5"/>
      <c r="DJ1405" s="5"/>
    </row>
    <row r="1406">
      <c r="A1406" s="33" t="s">
        <v>9028</v>
      </c>
      <c r="B1406" s="34">
        <v>44952.0</v>
      </c>
      <c r="C1406" s="35" t="s">
        <v>137</v>
      </c>
      <c r="D1406" s="35" t="s">
        <v>139</v>
      </c>
      <c r="E1406" s="35" t="s">
        <v>142</v>
      </c>
      <c r="F1406" s="36" t="s">
        <v>144</v>
      </c>
      <c r="G1406" s="33" t="s">
        <v>9029</v>
      </c>
      <c r="H1406" s="33" t="s">
        <v>9030</v>
      </c>
      <c r="I1406" s="33" t="s">
        <v>546</v>
      </c>
      <c r="J1406" s="33" t="s">
        <v>1778</v>
      </c>
      <c r="K1406" s="35" t="s">
        <v>421</v>
      </c>
      <c r="L1406" s="33" t="s">
        <v>3194</v>
      </c>
      <c r="M1406" s="33" t="s">
        <v>8450</v>
      </c>
      <c r="N1406" s="33" t="s">
        <v>8960</v>
      </c>
      <c r="O1406" s="5"/>
      <c r="P1406" s="35" t="s">
        <v>233</v>
      </c>
      <c r="Q1406" s="35" t="s">
        <v>8960</v>
      </c>
      <c r="R1406" s="33">
        <v>76244.0</v>
      </c>
      <c r="S1406" s="37"/>
      <c r="T1406" s="33"/>
      <c r="U1406" s="33">
        <v>7.32</v>
      </c>
      <c r="V1406" s="33" t="s">
        <v>154</v>
      </c>
      <c r="W1406" s="33"/>
      <c r="X1406" s="33"/>
      <c r="Y1406" s="5"/>
      <c r="Z1406" s="5"/>
      <c r="AA1406" s="33">
        <v>1.0</v>
      </c>
      <c r="AB1406" s="33"/>
      <c r="AC1406" s="33">
        <v>1.0</v>
      </c>
      <c r="AD1406" s="5"/>
      <c r="AE1406" s="5"/>
      <c r="AF1406" s="5"/>
      <c r="AG1406" s="16"/>
      <c r="AH1406" s="38" t="str">
        <f t="shared" si="1"/>
        <v/>
      </c>
      <c r="AI1406" s="39" t="str">
        <f t="shared" si="2"/>
        <v/>
      </c>
      <c r="AJ1406" s="37" t="str">
        <f t="shared" si="3"/>
        <v/>
      </c>
      <c r="AK1406" s="41" t="str">
        <f t="shared" si="4"/>
        <v/>
      </c>
      <c r="AL1406" s="35" t="s">
        <v>233</v>
      </c>
      <c r="AM1406" s="33" t="s">
        <v>8960</v>
      </c>
      <c r="AN1406" s="33" t="s">
        <v>8960</v>
      </c>
      <c r="AO1406" s="41"/>
      <c r="AP1406" s="33" t="s">
        <v>169</v>
      </c>
      <c r="AQ1406" s="33" t="s">
        <v>170</v>
      </c>
      <c r="AR1406" s="33">
        <v>300.0</v>
      </c>
      <c r="AS1406" s="42"/>
      <c r="AT1406" s="42"/>
      <c r="AU1406" s="42"/>
      <c r="AV1406" s="42"/>
      <c r="AW1406" s="42"/>
      <c r="AX1406" s="5"/>
      <c r="AY1406" s="33"/>
      <c r="AZ1406" s="33" t="s">
        <v>9031</v>
      </c>
      <c r="BA1406" s="5"/>
      <c r="BB1406" s="5"/>
      <c r="BC1406" s="5" t="s">
        <v>9032</v>
      </c>
      <c r="BD1406" s="33" t="s">
        <v>173</v>
      </c>
      <c r="BE1406" s="41"/>
      <c r="BF1406" s="35"/>
      <c r="BG1406" s="33" t="s">
        <v>169</v>
      </c>
      <c r="BH1406" s="5"/>
      <c r="BI1406" s="33">
        <v>300.0</v>
      </c>
      <c r="BJ1406" s="33" t="s">
        <v>170</v>
      </c>
      <c r="BK1406" s="5"/>
      <c r="BL1406" s="5">
        <f t="shared" si="5"/>
        <v>3994.5</v>
      </c>
      <c r="BM1406" s="5"/>
      <c r="BN1406" s="5"/>
      <c r="BO1406" s="42">
        <f t="shared" si="6"/>
        <v>3994.5</v>
      </c>
      <c r="BP1406" s="44"/>
      <c r="BQ1406" s="45"/>
      <c r="BR1406" s="47"/>
      <c r="BS1406" s="45"/>
      <c r="BT1406" s="37"/>
      <c r="BU1406" s="5"/>
      <c r="BV1406" s="38"/>
      <c r="BW1406" s="48"/>
      <c r="BX1406" s="44"/>
      <c r="BY1406" s="44"/>
      <c r="BZ1406" s="33" t="s">
        <v>131</v>
      </c>
      <c r="CA1406" s="5"/>
      <c r="CB1406" s="5"/>
      <c r="CC1406" s="33" t="s">
        <v>177</v>
      </c>
      <c r="CD1406" s="5"/>
      <c r="CE1406" s="5"/>
      <c r="CF1406" s="33" t="s">
        <v>178</v>
      </c>
      <c r="CG1406" s="33" t="s">
        <v>9033</v>
      </c>
      <c r="CH1406" s="5"/>
      <c r="CI1406" s="5"/>
      <c r="CJ1406" s="5"/>
      <c r="CK1406" s="33"/>
      <c r="CL1406" s="49">
        <v>45000.0</v>
      </c>
      <c r="CM1406" s="33" t="s">
        <v>180</v>
      </c>
      <c r="CN1406" s="5"/>
      <c r="CO1406" s="33">
        <v>2.0</v>
      </c>
      <c r="CP1406" s="33" t="s">
        <v>181</v>
      </c>
      <c r="CQ1406" s="50" t="str">
        <f t="shared" si="7"/>
        <v>20/01/1980</v>
      </c>
      <c r="CR1406" s="33" t="s">
        <v>182</v>
      </c>
      <c r="CS1406" s="33">
        <v>5.0</v>
      </c>
      <c r="CT1406" s="33">
        <v>5.0</v>
      </c>
      <c r="CU1406" s="33">
        <v>28.0</v>
      </c>
      <c r="CV1406" s="33">
        <v>953.0</v>
      </c>
      <c r="CW1406" s="5"/>
      <c r="CX1406" s="5"/>
      <c r="CY1406" s="33">
        <v>-100.102686</v>
      </c>
      <c r="CZ1406" s="33">
        <v>20.612177</v>
      </c>
      <c r="DA1406" s="33">
        <v>4.421067489E9</v>
      </c>
      <c r="DB1406" s="33">
        <v>2.0</v>
      </c>
      <c r="DC1406" s="33" t="s">
        <v>8456</v>
      </c>
      <c r="DD1406" s="33">
        <v>2023.0</v>
      </c>
      <c r="DE1406" s="33" t="s">
        <v>184</v>
      </c>
      <c r="DF1406" s="33"/>
      <c r="DG1406" s="33" t="s">
        <v>185</v>
      </c>
      <c r="DH1406" s="33" t="s">
        <v>186</v>
      </c>
      <c r="DI1406" s="5"/>
      <c r="DJ1406" s="5"/>
    </row>
    <row r="1407">
      <c r="A1407" s="33" t="s">
        <v>9034</v>
      </c>
      <c r="B1407" s="34">
        <v>44952.0</v>
      </c>
      <c r="C1407" s="35" t="s">
        <v>137</v>
      </c>
      <c r="D1407" s="35" t="s">
        <v>139</v>
      </c>
      <c r="E1407" s="35" t="s">
        <v>142</v>
      </c>
      <c r="F1407" s="36" t="s">
        <v>144</v>
      </c>
      <c r="G1407" s="33" t="s">
        <v>9035</v>
      </c>
      <c r="H1407" s="33" t="s">
        <v>6395</v>
      </c>
      <c r="I1407" s="33" t="s">
        <v>546</v>
      </c>
      <c r="J1407" s="33" t="s">
        <v>1778</v>
      </c>
      <c r="K1407" s="35" t="s">
        <v>421</v>
      </c>
      <c r="L1407" s="33" t="s">
        <v>3194</v>
      </c>
      <c r="M1407" s="33" t="s">
        <v>8450</v>
      </c>
      <c r="N1407" s="33" t="s">
        <v>8960</v>
      </c>
      <c r="O1407" s="5"/>
      <c r="P1407" s="35" t="s">
        <v>233</v>
      </c>
      <c r="Q1407" s="35" t="s">
        <v>8960</v>
      </c>
      <c r="R1407" s="33">
        <v>76296.0</v>
      </c>
      <c r="S1407" s="37"/>
      <c r="T1407" s="33"/>
      <c r="U1407" s="33">
        <v>3.91</v>
      </c>
      <c r="V1407" s="33" t="s">
        <v>154</v>
      </c>
      <c r="W1407" s="33"/>
      <c r="X1407" s="33"/>
      <c r="Y1407" s="5"/>
      <c r="Z1407" s="5"/>
      <c r="AA1407" s="33">
        <v>1.0</v>
      </c>
      <c r="AB1407" s="33"/>
      <c r="AC1407" s="33">
        <v>1.0</v>
      </c>
      <c r="AD1407" s="5"/>
      <c r="AE1407" s="5"/>
      <c r="AF1407" s="5"/>
      <c r="AG1407" s="16"/>
      <c r="AH1407" s="38" t="str">
        <f t="shared" si="1"/>
        <v/>
      </c>
      <c r="AI1407" s="39">
        <f t="shared" si="2"/>
        <v>1</v>
      </c>
      <c r="AJ1407" s="37" t="str">
        <f t="shared" si="3"/>
        <v/>
      </c>
      <c r="AK1407" s="41" t="str">
        <f t="shared" si="4"/>
        <v/>
      </c>
      <c r="AL1407" s="35" t="s">
        <v>233</v>
      </c>
      <c r="AM1407" s="33" t="s">
        <v>8960</v>
      </c>
      <c r="AN1407" s="33" t="s">
        <v>8960</v>
      </c>
      <c r="AO1407" s="41"/>
      <c r="AP1407" s="33" t="s">
        <v>169</v>
      </c>
      <c r="AQ1407" s="33" t="s">
        <v>170</v>
      </c>
      <c r="AR1407" s="33">
        <v>300.0</v>
      </c>
      <c r="AS1407" s="42"/>
      <c r="AT1407" s="42"/>
      <c r="AU1407" s="42"/>
      <c r="AV1407" s="42"/>
      <c r="AW1407" s="42"/>
      <c r="AX1407" s="5"/>
      <c r="AY1407" s="33"/>
      <c r="AZ1407" s="33" t="s">
        <v>9036</v>
      </c>
      <c r="BA1407" s="5"/>
      <c r="BB1407" s="5"/>
      <c r="BC1407" s="5" t="s">
        <v>9037</v>
      </c>
      <c r="BD1407" s="33" t="s">
        <v>173</v>
      </c>
      <c r="BE1407" s="41"/>
      <c r="BF1407" s="35"/>
      <c r="BG1407" s="33" t="s">
        <v>169</v>
      </c>
      <c r="BH1407" s="5"/>
      <c r="BI1407" s="33">
        <v>300.0</v>
      </c>
      <c r="BJ1407" s="33" t="s">
        <v>170</v>
      </c>
      <c r="BK1407" s="5"/>
      <c r="BL1407" s="5">
        <f t="shared" si="5"/>
        <v>3994.5</v>
      </c>
      <c r="BM1407" s="5"/>
      <c r="BN1407" s="5"/>
      <c r="BO1407" s="42">
        <f t="shared" si="6"/>
        <v>3994.5</v>
      </c>
      <c r="BP1407" s="44"/>
      <c r="BQ1407" s="45"/>
      <c r="BR1407" s="47"/>
      <c r="BS1407" s="45"/>
      <c r="BT1407" s="37"/>
      <c r="BU1407" s="5"/>
      <c r="BV1407" s="38"/>
      <c r="BW1407" s="48"/>
      <c r="BX1407" s="44"/>
      <c r="BY1407" s="44"/>
      <c r="BZ1407" s="33" t="s">
        <v>131</v>
      </c>
      <c r="CA1407" s="5"/>
      <c r="CB1407" s="5"/>
      <c r="CC1407" s="33" t="s">
        <v>177</v>
      </c>
      <c r="CD1407" s="5"/>
      <c r="CE1407" s="5"/>
      <c r="CF1407" s="33" t="s">
        <v>178</v>
      </c>
      <c r="CG1407" s="33" t="s">
        <v>9038</v>
      </c>
      <c r="CH1407" s="5"/>
      <c r="CI1407" s="5"/>
      <c r="CJ1407" s="5"/>
      <c r="CK1407" s="33"/>
      <c r="CL1407" s="49">
        <v>45000.0</v>
      </c>
      <c r="CM1407" s="33" t="s">
        <v>180</v>
      </c>
      <c r="CN1407" s="5"/>
      <c r="CO1407" s="33">
        <v>2.0</v>
      </c>
      <c r="CP1407" s="33" t="s">
        <v>181</v>
      </c>
      <c r="CQ1407" s="50" t="str">
        <f t="shared" si="7"/>
        <v>06/05/1964</v>
      </c>
      <c r="CR1407" s="33" t="s">
        <v>182</v>
      </c>
      <c r="CS1407" s="33">
        <v>5.0</v>
      </c>
      <c r="CT1407" s="33">
        <v>5.0</v>
      </c>
      <c r="CU1407" s="33">
        <v>28.0</v>
      </c>
      <c r="CV1407" s="33">
        <v>953.0</v>
      </c>
      <c r="CW1407" s="5"/>
      <c r="CX1407" s="5"/>
      <c r="CY1407" s="33">
        <v>-100.105379</v>
      </c>
      <c r="CZ1407" s="33">
        <v>20.615004</v>
      </c>
      <c r="DA1407" s="33">
        <v>4.425831916E9</v>
      </c>
      <c r="DB1407" s="33">
        <v>2.0</v>
      </c>
      <c r="DC1407" s="33" t="s">
        <v>8456</v>
      </c>
      <c r="DD1407" s="33">
        <v>2023.0</v>
      </c>
      <c r="DE1407" s="33" t="s">
        <v>184</v>
      </c>
      <c r="DF1407" s="33"/>
      <c r="DG1407" s="33" t="s">
        <v>185</v>
      </c>
      <c r="DH1407" s="33" t="s">
        <v>186</v>
      </c>
      <c r="DI1407" s="5"/>
      <c r="DJ1407" s="5"/>
    </row>
    <row r="1408">
      <c r="A1408" s="33" t="s">
        <v>9039</v>
      </c>
      <c r="B1408" s="34">
        <v>44952.0</v>
      </c>
      <c r="C1408" s="35" t="s">
        <v>137</v>
      </c>
      <c r="D1408" s="35" t="s">
        <v>139</v>
      </c>
      <c r="E1408" s="35" t="s">
        <v>142</v>
      </c>
      <c r="F1408" s="36" t="s">
        <v>144</v>
      </c>
      <c r="G1408" s="33" t="s">
        <v>9040</v>
      </c>
      <c r="H1408" s="33" t="s">
        <v>3767</v>
      </c>
      <c r="I1408" s="33" t="s">
        <v>149</v>
      </c>
      <c r="J1408" s="33" t="s">
        <v>1567</v>
      </c>
      <c r="K1408" s="35" t="s">
        <v>421</v>
      </c>
      <c r="L1408" s="33" t="s">
        <v>3194</v>
      </c>
      <c r="M1408" s="33" t="s">
        <v>8450</v>
      </c>
      <c r="N1408" s="33" t="s">
        <v>8960</v>
      </c>
      <c r="O1408" s="5"/>
      <c r="P1408" s="35" t="s">
        <v>233</v>
      </c>
      <c r="Q1408" s="35" t="s">
        <v>8960</v>
      </c>
      <c r="R1408" s="33">
        <v>76244.0</v>
      </c>
      <c r="S1408" s="37"/>
      <c r="T1408" s="33"/>
      <c r="U1408" s="33">
        <v>8.97</v>
      </c>
      <c r="V1408" s="33" t="s">
        <v>154</v>
      </c>
      <c r="W1408" s="33"/>
      <c r="X1408" s="33"/>
      <c r="Y1408" s="5"/>
      <c r="Z1408" s="5"/>
      <c r="AA1408" s="33">
        <v>1.0</v>
      </c>
      <c r="AB1408" s="33"/>
      <c r="AC1408" s="33">
        <v>1.0</v>
      </c>
      <c r="AD1408" s="5"/>
      <c r="AE1408" s="5"/>
      <c r="AF1408" s="5"/>
      <c r="AG1408" s="16"/>
      <c r="AH1408" s="38" t="str">
        <f t="shared" si="1"/>
        <v/>
      </c>
      <c r="AI1408" s="39">
        <f t="shared" si="2"/>
        <v>1</v>
      </c>
      <c r="AJ1408" s="37" t="str">
        <f t="shared" si="3"/>
        <v/>
      </c>
      <c r="AK1408" s="41" t="str">
        <f t="shared" si="4"/>
        <v/>
      </c>
      <c r="AL1408" s="35" t="s">
        <v>233</v>
      </c>
      <c r="AM1408" s="33" t="s">
        <v>8960</v>
      </c>
      <c r="AN1408" s="33" t="s">
        <v>8960</v>
      </c>
      <c r="AO1408" s="41"/>
      <c r="AP1408" s="33" t="s">
        <v>169</v>
      </c>
      <c r="AQ1408" s="33" t="s">
        <v>170</v>
      </c>
      <c r="AR1408" s="33">
        <v>300.0</v>
      </c>
      <c r="AS1408" s="42"/>
      <c r="AT1408" s="42"/>
      <c r="AU1408" s="42"/>
      <c r="AV1408" s="42"/>
      <c r="AW1408" s="42"/>
      <c r="AX1408" s="5"/>
      <c r="AY1408" s="33"/>
      <c r="AZ1408" s="33" t="s">
        <v>9041</v>
      </c>
      <c r="BA1408" s="5"/>
      <c r="BB1408" s="5"/>
      <c r="BC1408" s="5" t="s">
        <v>9042</v>
      </c>
      <c r="BD1408" s="33" t="s">
        <v>173</v>
      </c>
      <c r="BE1408" s="41"/>
      <c r="BF1408" s="35"/>
      <c r="BG1408" s="33" t="s">
        <v>169</v>
      </c>
      <c r="BH1408" s="5"/>
      <c r="BI1408" s="33">
        <v>300.0</v>
      </c>
      <c r="BJ1408" s="33" t="s">
        <v>170</v>
      </c>
      <c r="BK1408" s="5"/>
      <c r="BL1408" s="5">
        <f t="shared" si="5"/>
        <v>3994.5</v>
      </c>
      <c r="BM1408" s="5"/>
      <c r="BN1408" s="5"/>
      <c r="BO1408" s="42">
        <f t="shared" si="6"/>
        <v>3994.5</v>
      </c>
      <c r="BP1408" s="44"/>
      <c r="BQ1408" s="45"/>
      <c r="BR1408" s="47"/>
      <c r="BS1408" s="45"/>
      <c r="BT1408" s="37"/>
      <c r="BU1408" s="5"/>
      <c r="BV1408" s="38"/>
      <c r="BW1408" s="48"/>
      <c r="BX1408" s="44"/>
      <c r="BY1408" s="44"/>
      <c r="BZ1408" s="33" t="s">
        <v>131</v>
      </c>
      <c r="CA1408" s="5"/>
      <c r="CB1408" s="5"/>
      <c r="CC1408" s="33" t="s">
        <v>177</v>
      </c>
      <c r="CD1408" s="5"/>
      <c r="CE1408" s="5"/>
      <c r="CF1408" s="33" t="s">
        <v>178</v>
      </c>
      <c r="CG1408" s="33" t="s">
        <v>9043</v>
      </c>
      <c r="CH1408" s="5"/>
      <c r="CI1408" s="5"/>
      <c r="CJ1408" s="5"/>
      <c r="CK1408" s="33"/>
      <c r="CL1408" s="49">
        <v>45000.0</v>
      </c>
      <c r="CM1408" s="33" t="s">
        <v>180</v>
      </c>
      <c r="CN1408" s="5"/>
      <c r="CO1408" s="33">
        <v>2.0</v>
      </c>
      <c r="CP1408" s="33" t="s">
        <v>181</v>
      </c>
      <c r="CQ1408" s="50" t="str">
        <f t="shared" si="7"/>
        <v>23/12/1947</v>
      </c>
      <c r="CR1408" s="33" t="s">
        <v>182</v>
      </c>
      <c r="CS1408" s="33">
        <v>5.0</v>
      </c>
      <c r="CT1408" s="33">
        <v>5.0</v>
      </c>
      <c r="CU1408" s="33">
        <v>28.0</v>
      </c>
      <c r="CV1408" s="33">
        <v>953.0</v>
      </c>
      <c r="CW1408" s="5"/>
      <c r="CX1408" s="5"/>
      <c r="CY1408" s="33">
        <v>-100.101398</v>
      </c>
      <c r="CZ1408" s="33">
        <v>20.610535</v>
      </c>
      <c r="DA1408" s="33">
        <v>4.423209484E9</v>
      </c>
      <c r="DB1408" s="33">
        <v>2.0</v>
      </c>
      <c r="DC1408" s="33" t="s">
        <v>8456</v>
      </c>
      <c r="DD1408" s="33">
        <v>2023.0</v>
      </c>
      <c r="DE1408" s="33" t="s">
        <v>184</v>
      </c>
      <c r="DF1408" s="33"/>
      <c r="DG1408" s="33" t="s">
        <v>185</v>
      </c>
      <c r="DH1408" s="33" t="s">
        <v>186</v>
      </c>
      <c r="DI1408" s="5"/>
      <c r="DJ1408" s="5"/>
    </row>
    <row r="1409">
      <c r="A1409" s="33" t="s">
        <v>9044</v>
      </c>
      <c r="B1409" s="34">
        <v>44952.0</v>
      </c>
      <c r="C1409" s="35" t="s">
        <v>137</v>
      </c>
      <c r="D1409" s="35" t="s">
        <v>139</v>
      </c>
      <c r="E1409" s="35" t="s">
        <v>142</v>
      </c>
      <c r="F1409" s="36" t="s">
        <v>144</v>
      </c>
      <c r="G1409" s="33" t="s">
        <v>9045</v>
      </c>
      <c r="H1409" s="33" t="s">
        <v>9046</v>
      </c>
      <c r="I1409" s="33" t="s">
        <v>439</v>
      </c>
      <c r="J1409" s="33" t="s">
        <v>2201</v>
      </c>
      <c r="K1409" s="35" t="s">
        <v>421</v>
      </c>
      <c r="L1409" s="33" t="s">
        <v>3194</v>
      </c>
      <c r="M1409" s="33" t="s">
        <v>8450</v>
      </c>
      <c r="N1409" s="33" t="s">
        <v>8960</v>
      </c>
      <c r="O1409" s="5"/>
      <c r="P1409" s="35" t="s">
        <v>233</v>
      </c>
      <c r="Q1409" s="35" t="s">
        <v>8960</v>
      </c>
      <c r="R1409" s="33">
        <v>76344.0</v>
      </c>
      <c r="S1409" s="37"/>
      <c r="T1409" s="33"/>
      <c r="U1409" s="33">
        <v>9.79</v>
      </c>
      <c r="V1409" s="33" t="s">
        <v>154</v>
      </c>
      <c r="W1409" s="33"/>
      <c r="X1409" s="33"/>
      <c r="Y1409" s="5"/>
      <c r="Z1409" s="5"/>
      <c r="AA1409" s="33">
        <v>1.0</v>
      </c>
      <c r="AB1409" s="33">
        <v>1.0</v>
      </c>
      <c r="AC1409" s="33"/>
      <c r="AD1409" s="5"/>
      <c r="AE1409" s="5"/>
      <c r="AF1409" s="5"/>
      <c r="AG1409" s="16"/>
      <c r="AH1409" s="38" t="str">
        <f t="shared" si="1"/>
        <v/>
      </c>
      <c r="AI1409" s="39" t="str">
        <f t="shared" si="2"/>
        <v/>
      </c>
      <c r="AJ1409" s="37" t="str">
        <f t="shared" si="3"/>
        <v/>
      </c>
      <c r="AK1409" s="41" t="str">
        <f t="shared" si="4"/>
        <v/>
      </c>
      <c r="AL1409" s="35" t="s">
        <v>233</v>
      </c>
      <c r="AM1409" s="33" t="s">
        <v>8960</v>
      </c>
      <c r="AN1409" s="33" t="s">
        <v>8960</v>
      </c>
      <c r="AO1409" s="41"/>
      <c r="AP1409" s="33" t="s">
        <v>169</v>
      </c>
      <c r="AQ1409" s="33" t="s">
        <v>170</v>
      </c>
      <c r="AR1409" s="33">
        <v>300.0</v>
      </c>
      <c r="AS1409" s="42"/>
      <c r="AT1409" s="42"/>
      <c r="AU1409" s="42"/>
      <c r="AV1409" s="42"/>
      <c r="AW1409" s="42"/>
      <c r="AX1409" s="5"/>
      <c r="AY1409" s="33"/>
      <c r="AZ1409" s="33" t="s">
        <v>9047</v>
      </c>
      <c r="BA1409" s="5"/>
      <c r="BB1409" s="5"/>
      <c r="BC1409" s="5" t="s">
        <v>9048</v>
      </c>
      <c r="BD1409" s="33" t="s">
        <v>173</v>
      </c>
      <c r="BE1409" s="41"/>
      <c r="BF1409" s="35"/>
      <c r="BG1409" s="33" t="s">
        <v>169</v>
      </c>
      <c r="BH1409" s="5"/>
      <c r="BI1409" s="33">
        <v>300.0</v>
      </c>
      <c r="BJ1409" s="33" t="s">
        <v>170</v>
      </c>
      <c r="BK1409" s="5"/>
      <c r="BL1409" s="5">
        <f t="shared" si="5"/>
        <v>3994.5</v>
      </c>
      <c r="BM1409" s="5"/>
      <c r="BN1409" s="5"/>
      <c r="BO1409" s="42">
        <f t="shared" si="6"/>
        <v>3994.5</v>
      </c>
      <c r="BP1409" s="44"/>
      <c r="BQ1409" s="45"/>
      <c r="BR1409" s="47"/>
      <c r="BS1409" s="45"/>
      <c r="BT1409" s="37"/>
      <c r="BU1409" s="5"/>
      <c r="BV1409" s="38"/>
      <c r="BW1409" s="48"/>
      <c r="BX1409" s="44"/>
      <c r="BY1409" s="44"/>
      <c r="BZ1409" s="33" t="s">
        <v>131</v>
      </c>
      <c r="CA1409" s="5"/>
      <c r="CB1409" s="5"/>
      <c r="CC1409" s="33" t="s">
        <v>177</v>
      </c>
      <c r="CD1409" s="5"/>
      <c r="CE1409" s="5"/>
      <c r="CF1409" s="33" t="s">
        <v>178</v>
      </c>
      <c r="CG1409" s="33" t="s">
        <v>9049</v>
      </c>
      <c r="CH1409" s="5"/>
      <c r="CI1409" s="5"/>
      <c r="CJ1409" s="5"/>
      <c r="CK1409" s="33"/>
      <c r="CL1409" s="49">
        <v>45000.0</v>
      </c>
      <c r="CM1409" s="33" t="s">
        <v>180</v>
      </c>
      <c r="CN1409" s="5"/>
      <c r="CO1409" s="33">
        <v>2.0</v>
      </c>
      <c r="CP1409" s="33" t="s">
        <v>181</v>
      </c>
      <c r="CQ1409" s="50" t="str">
        <f t="shared" si="7"/>
        <v>28/01/1979</v>
      </c>
      <c r="CR1409" s="33" t="s">
        <v>243</v>
      </c>
      <c r="CS1409" s="33">
        <v>5.0</v>
      </c>
      <c r="CT1409" s="33">
        <v>5.0</v>
      </c>
      <c r="CU1409" s="33">
        <v>28.0</v>
      </c>
      <c r="CV1409" s="33">
        <v>953.0</v>
      </c>
      <c r="CW1409" s="5"/>
      <c r="CX1409" s="5"/>
      <c r="CY1409" s="33">
        <v>-100.103329</v>
      </c>
      <c r="CZ1409" s="33">
        <v>20.610801</v>
      </c>
      <c r="DA1409" s="33">
        <v>4.4219266E9</v>
      </c>
      <c r="DB1409" s="33">
        <v>1.0</v>
      </c>
      <c r="DC1409" s="33" t="s">
        <v>8456</v>
      </c>
      <c r="DD1409" s="33">
        <v>2023.0</v>
      </c>
      <c r="DE1409" s="33" t="s">
        <v>184</v>
      </c>
      <c r="DF1409" s="33"/>
      <c r="DG1409" s="33" t="s">
        <v>185</v>
      </c>
      <c r="DH1409" s="33" t="s">
        <v>186</v>
      </c>
      <c r="DI1409" s="5"/>
      <c r="DJ1409" s="5"/>
    </row>
    <row r="1410">
      <c r="A1410" s="33" t="s">
        <v>9050</v>
      </c>
      <c r="B1410" s="34">
        <v>44952.0</v>
      </c>
      <c r="C1410" s="35" t="s">
        <v>137</v>
      </c>
      <c r="D1410" s="35" t="s">
        <v>139</v>
      </c>
      <c r="E1410" s="35" t="s">
        <v>142</v>
      </c>
      <c r="F1410" s="36" t="s">
        <v>144</v>
      </c>
      <c r="G1410" s="33" t="s">
        <v>9051</v>
      </c>
      <c r="H1410" s="33" t="s">
        <v>9052</v>
      </c>
      <c r="I1410" s="33" t="s">
        <v>8974</v>
      </c>
      <c r="J1410" s="33" t="s">
        <v>2331</v>
      </c>
      <c r="K1410" s="35" t="s">
        <v>421</v>
      </c>
      <c r="L1410" s="33" t="s">
        <v>3194</v>
      </c>
      <c r="M1410" s="33" t="s">
        <v>8450</v>
      </c>
      <c r="N1410" s="33" t="s">
        <v>8960</v>
      </c>
      <c r="O1410" s="5"/>
      <c r="P1410" s="35" t="s">
        <v>233</v>
      </c>
      <c r="Q1410" s="35" t="s">
        <v>8960</v>
      </c>
      <c r="R1410" s="33">
        <v>76244.0</v>
      </c>
      <c r="S1410" s="37"/>
      <c r="T1410" s="33"/>
      <c r="U1410" s="33">
        <v>8.34</v>
      </c>
      <c r="V1410" s="33" t="s">
        <v>154</v>
      </c>
      <c r="W1410" s="33"/>
      <c r="X1410" s="33"/>
      <c r="Y1410" s="5"/>
      <c r="Z1410" s="5"/>
      <c r="AA1410" s="33">
        <v>1.0</v>
      </c>
      <c r="AB1410" s="33"/>
      <c r="AC1410" s="33">
        <v>1.0</v>
      </c>
      <c r="AD1410" s="5"/>
      <c r="AE1410" s="5"/>
      <c r="AF1410" s="5"/>
      <c r="AG1410" s="16"/>
      <c r="AH1410" s="38" t="str">
        <f t="shared" si="1"/>
        <v/>
      </c>
      <c r="AI1410" s="39">
        <f t="shared" si="2"/>
        <v>1</v>
      </c>
      <c r="AJ1410" s="37" t="str">
        <f t="shared" si="3"/>
        <v/>
      </c>
      <c r="AK1410" s="41" t="str">
        <f t="shared" si="4"/>
        <v/>
      </c>
      <c r="AL1410" s="35" t="s">
        <v>233</v>
      </c>
      <c r="AM1410" s="33" t="s">
        <v>8960</v>
      </c>
      <c r="AN1410" s="33" t="s">
        <v>8960</v>
      </c>
      <c r="AO1410" s="41"/>
      <c r="AP1410" s="33" t="s">
        <v>169</v>
      </c>
      <c r="AQ1410" s="33" t="s">
        <v>170</v>
      </c>
      <c r="AR1410" s="33">
        <v>300.0</v>
      </c>
      <c r="AS1410" s="42"/>
      <c r="AT1410" s="42"/>
      <c r="AU1410" s="42"/>
      <c r="AV1410" s="42"/>
      <c r="AW1410" s="42"/>
      <c r="AX1410" s="5"/>
      <c r="AY1410" s="33"/>
      <c r="AZ1410" s="33" t="s">
        <v>9053</v>
      </c>
      <c r="BA1410" s="5"/>
      <c r="BB1410" s="5"/>
      <c r="BC1410" s="33" t="s">
        <v>9054</v>
      </c>
      <c r="BD1410" s="33" t="s">
        <v>173</v>
      </c>
      <c r="BE1410" s="41"/>
      <c r="BF1410" s="35"/>
      <c r="BG1410" s="33" t="s">
        <v>169</v>
      </c>
      <c r="BH1410" s="5"/>
      <c r="BI1410" s="33">
        <v>300.0</v>
      </c>
      <c r="BJ1410" s="33" t="s">
        <v>170</v>
      </c>
      <c r="BK1410" s="5"/>
      <c r="BL1410" s="5">
        <f t="shared" si="5"/>
        <v>3994.5</v>
      </c>
      <c r="BM1410" s="5"/>
      <c r="BN1410" s="5"/>
      <c r="BO1410" s="42">
        <f t="shared" si="6"/>
        <v>3994.5</v>
      </c>
      <c r="BP1410" s="44"/>
      <c r="BQ1410" s="45"/>
      <c r="BR1410" s="47"/>
      <c r="BS1410" s="45"/>
      <c r="BT1410" s="37"/>
      <c r="BU1410" s="5"/>
      <c r="BV1410" s="38"/>
      <c r="BW1410" s="48"/>
      <c r="BX1410" s="44"/>
      <c r="BY1410" s="44"/>
      <c r="BZ1410" s="33" t="s">
        <v>131</v>
      </c>
      <c r="CA1410" s="5"/>
      <c r="CB1410" s="5"/>
      <c r="CC1410" s="33" t="s">
        <v>177</v>
      </c>
      <c r="CD1410" s="5"/>
      <c r="CE1410" s="5"/>
      <c r="CF1410" s="33" t="s">
        <v>178</v>
      </c>
      <c r="CG1410" s="33" t="s">
        <v>9055</v>
      </c>
      <c r="CH1410" s="5"/>
      <c r="CI1410" s="5"/>
      <c r="CJ1410" s="5"/>
      <c r="CK1410" s="33"/>
      <c r="CL1410" s="49">
        <v>45000.0</v>
      </c>
      <c r="CM1410" s="33" t="s">
        <v>180</v>
      </c>
      <c r="CN1410" s="5"/>
      <c r="CO1410" s="33">
        <v>2.0</v>
      </c>
      <c r="CP1410" s="33" t="s">
        <v>181</v>
      </c>
      <c r="CQ1410" s="50" t="str">
        <f t="shared" si="7"/>
        <v>23/09/1964</v>
      </c>
      <c r="CR1410" s="33" t="s">
        <v>182</v>
      </c>
      <c r="CS1410" s="33">
        <v>5.0</v>
      </c>
      <c r="CT1410" s="33">
        <v>5.0</v>
      </c>
      <c r="CU1410" s="33">
        <v>28.0</v>
      </c>
      <c r="CV1410" s="33">
        <v>953.0</v>
      </c>
      <c r="CW1410" s="33">
        <v>5.04006E8</v>
      </c>
      <c r="CX1410" s="5"/>
      <c r="CY1410" s="33">
        <v>-100.102782</v>
      </c>
      <c r="CZ1410" s="33">
        <v>20.612149</v>
      </c>
      <c r="DA1410" s="33">
        <v>4.422818475E9</v>
      </c>
      <c r="DB1410" s="33">
        <v>2.0</v>
      </c>
      <c r="DC1410" s="33" t="s">
        <v>8456</v>
      </c>
      <c r="DD1410" s="33">
        <v>2023.0</v>
      </c>
      <c r="DE1410" s="33" t="s">
        <v>184</v>
      </c>
      <c r="DF1410" s="33"/>
      <c r="DG1410" s="33" t="s">
        <v>185</v>
      </c>
      <c r="DH1410" s="33" t="s">
        <v>186</v>
      </c>
      <c r="DI1410" s="5"/>
      <c r="DJ1410" s="5"/>
    </row>
    <row r="1411">
      <c r="A1411" s="33" t="s">
        <v>9056</v>
      </c>
      <c r="B1411" s="34">
        <v>44952.0</v>
      </c>
      <c r="C1411" s="35" t="s">
        <v>137</v>
      </c>
      <c r="D1411" s="35" t="s">
        <v>139</v>
      </c>
      <c r="E1411" s="35" t="s">
        <v>142</v>
      </c>
      <c r="F1411" s="36" t="s">
        <v>144</v>
      </c>
      <c r="G1411" s="33" t="s">
        <v>9057</v>
      </c>
      <c r="H1411" s="33" t="s">
        <v>9058</v>
      </c>
      <c r="I1411" s="33" t="s">
        <v>231</v>
      </c>
      <c r="J1411" s="33" t="s">
        <v>8526</v>
      </c>
      <c r="K1411" s="35" t="s">
        <v>421</v>
      </c>
      <c r="L1411" s="33" t="s">
        <v>3194</v>
      </c>
      <c r="M1411" s="33" t="s">
        <v>8450</v>
      </c>
      <c r="N1411" s="33" t="s">
        <v>8960</v>
      </c>
      <c r="O1411" s="5"/>
      <c r="P1411" s="35" t="s">
        <v>233</v>
      </c>
      <c r="Q1411" s="35" t="s">
        <v>8960</v>
      </c>
      <c r="R1411" s="33">
        <v>76296.0</v>
      </c>
      <c r="S1411" s="37"/>
      <c r="T1411" s="33"/>
      <c r="U1411" s="33">
        <v>5.7</v>
      </c>
      <c r="V1411" s="33" t="s">
        <v>154</v>
      </c>
      <c r="W1411" s="33"/>
      <c r="X1411" s="33"/>
      <c r="Y1411" s="5"/>
      <c r="Z1411" s="5"/>
      <c r="AA1411" s="33">
        <v>1.0</v>
      </c>
      <c r="AB1411" s="33"/>
      <c r="AC1411" s="33">
        <v>1.0</v>
      </c>
      <c r="AD1411" s="5"/>
      <c r="AE1411" s="5"/>
      <c r="AF1411" s="5"/>
      <c r="AG1411" s="16"/>
      <c r="AH1411" s="38" t="str">
        <f t="shared" si="1"/>
        <v/>
      </c>
      <c r="AI1411" s="39">
        <f t="shared" si="2"/>
        <v>1</v>
      </c>
      <c r="AJ1411" s="37" t="str">
        <f t="shared" si="3"/>
        <v/>
      </c>
      <c r="AK1411" s="41" t="str">
        <f t="shared" si="4"/>
        <v/>
      </c>
      <c r="AL1411" s="35" t="s">
        <v>233</v>
      </c>
      <c r="AM1411" s="33" t="s">
        <v>8960</v>
      </c>
      <c r="AN1411" s="33" t="s">
        <v>8960</v>
      </c>
      <c r="AO1411" s="41"/>
      <c r="AP1411" s="33" t="s">
        <v>169</v>
      </c>
      <c r="AQ1411" s="33" t="s">
        <v>170</v>
      </c>
      <c r="AR1411" s="33">
        <v>300.0</v>
      </c>
      <c r="AS1411" s="42"/>
      <c r="AT1411" s="42"/>
      <c r="AU1411" s="42"/>
      <c r="AV1411" s="42"/>
      <c r="AW1411" s="42"/>
      <c r="AX1411" s="5"/>
      <c r="AY1411" s="33"/>
      <c r="AZ1411" s="33" t="s">
        <v>9059</v>
      </c>
      <c r="BA1411" s="5"/>
      <c r="BB1411" s="5"/>
      <c r="BC1411" s="5" t="s">
        <v>9060</v>
      </c>
      <c r="BD1411" s="33" t="s">
        <v>173</v>
      </c>
      <c r="BE1411" s="41"/>
      <c r="BF1411" s="35"/>
      <c r="BG1411" s="33" t="s">
        <v>169</v>
      </c>
      <c r="BH1411" s="5"/>
      <c r="BI1411" s="33">
        <v>300.0</v>
      </c>
      <c r="BJ1411" s="33" t="s">
        <v>170</v>
      </c>
      <c r="BK1411" s="5"/>
      <c r="BL1411" s="5">
        <f t="shared" si="5"/>
        <v>3994.5</v>
      </c>
      <c r="BM1411" s="5"/>
      <c r="BN1411" s="5"/>
      <c r="BO1411" s="42">
        <f t="shared" si="6"/>
        <v>3994.5</v>
      </c>
      <c r="BP1411" s="44"/>
      <c r="BQ1411" s="45"/>
      <c r="BR1411" s="47"/>
      <c r="BS1411" s="45"/>
      <c r="BT1411" s="37"/>
      <c r="BU1411" s="5"/>
      <c r="BV1411" s="38"/>
      <c r="BW1411" s="48"/>
      <c r="BX1411" s="44"/>
      <c r="BY1411" s="44"/>
      <c r="BZ1411" s="33" t="s">
        <v>131</v>
      </c>
      <c r="CA1411" s="5"/>
      <c r="CB1411" s="5"/>
      <c r="CC1411" s="33" t="s">
        <v>177</v>
      </c>
      <c r="CD1411" s="5"/>
      <c r="CE1411" s="5"/>
      <c r="CF1411" s="33" t="s">
        <v>178</v>
      </c>
      <c r="CG1411" s="33" t="s">
        <v>9061</v>
      </c>
      <c r="CH1411" s="5"/>
      <c r="CI1411" s="5"/>
      <c r="CJ1411" s="5"/>
      <c r="CK1411" s="33"/>
      <c r="CL1411" s="49">
        <v>45000.0</v>
      </c>
      <c r="CM1411" s="33" t="s">
        <v>180</v>
      </c>
      <c r="CN1411" s="5"/>
      <c r="CO1411" s="33">
        <v>2.0</v>
      </c>
      <c r="CP1411" s="33" t="s">
        <v>181</v>
      </c>
      <c r="CQ1411" s="50" t="str">
        <f t="shared" si="7"/>
        <v>12/10/1945</v>
      </c>
      <c r="CR1411" s="33" t="s">
        <v>182</v>
      </c>
      <c r="CS1411" s="33">
        <v>5.0</v>
      </c>
      <c r="CT1411" s="33">
        <v>5.0</v>
      </c>
      <c r="CU1411" s="33">
        <v>28.0</v>
      </c>
      <c r="CV1411" s="33">
        <v>953.0</v>
      </c>
      <c r="CW1411" s="33">
        <v>5.04006E8</v>
      </c>
      <c r="CX1411" s="5"/>
      <c r="CY1411" s="33">
        <v>-100.105501</v>
      </c>
      <c r="CZ1411" s="33">
        <v>20.614188</v>
      </c>
      <c r="DA1411" s="33">
        <v>4.481697235E9</v>
      </c>
      <c r="DB1411" s="33">
        <v>2.0</v>
      </c>
      <c r="DC1411" s="33" t="s">
        <v>8456</v>
      </c>
      <c r="DD1411" s="33">
        <v>2023.0</v>
      </c>
      <c r="DE1411" s="33" t="s">
        <v>184</v>
      </c>
      <c r="DF1411" s="33"/>
      <c r="DG1411" s="33" t="s">
        <v>185</v>
      </c>
      <c r="DH1411" s="33" t="s">
        <v>186</v>
      </c>
      <c r="DI1411" s="5"/>
      <c r="DJ1411" s="5"/>
    </row>
    <row r="1412">
      <c r="A1412" s="33" t="s">
        <v>9062</v>
      </c>
      <c r="B1412" s="34">
        <v>44952.0</v>
      </c>
      <c r="C1412" s="35" t="s">
        <v>137</v>
      </c>
      <c r="D1412" s="35" t="s">
        <v>139</v>
      </c>
      <c r="E1412" s="35" t="s">
        <v>142</v>
      </c>
      <c r="F1412" s="36" t="s">
        <v>144</v>
      </c>
      <c r="G1412" s="33" t="s">
        <v>9063</v>
      </c>
      <c r="H1412" s="33" t="s">
        <v>8364</v>
      </c>
      <c r="I1412" s="33" t="s">
        <v>231</v>
      </c>
      <c r="J1412" s="33" t="s">
        <v>204</v>
      </c>
      <c r="K1412" s="35" t="s">
        <v>421</v>
      </c>
      <c r="L1412" s="33" t="s">
        <v>3194</v>
      </c>
      <c r="M1412" s="33" t="s">
        <v>8450</v>
      </c>
      <c r="N1412" s="33" t="s">
        <v>8960</v>
      </c>
      <c r="O1412" s="5"/>
      <c r="P1412" s="35" t="s">
        <v>233</v>
      </c>
      <c r="Q1412" s="35" t="s">
        <v>8960</v>
      </c>
      <c r="R1412" s="33">
        <v>76244.0</v>
      </c>
      <c r="S1412" s="37"/>
      <c r="T1412" s="33"/>
      <c r="U1412" s="33">
        <v>7.74</v>
      </c>
      <c r="V1412" s="33" t="s">
        <v>154</v>
      </c>
      <c r="W1412" s="33"/>
      <c r="X1412" s="33"/>
      <c r="Y1412" s="5"/>
      <c r="Z1412" s="5"/>
      <c r="AA1412" s="33">
        <v>1.0</v>
      </c>
      <c r="AB1412" s="33"/>
      <c r="AC1412" s="33">
        <v>1.0</v>
      </c>
      <c r="AD1412" s="5"/>
      <c r="AE1412" s="5"/>
      <c r="AF1412" s="5"/>
      <c r="AG1412" s="16"/>
      <c r="AH1412" s="38" t="str">
        <f t="shared" si="1"/>
        <v/>
      </c>
      <c r="AI1412" s="39">
        <f t="shared" si="2"/>
        <v>1</v>
      </c>
      <c r="AJ1412" s="37" t="str">
        <f t="shared" si="3"/>
        <v/>
      </c>
      <c r="AK1412" s="41" t="str">
        <f t="shared" si="4"/>
        <v/>
      </c>
      <c r="AL1412" s="35" t="s">
        <v>233</v>
      </c>
      <c r="AM1412" s="33" t="s">
        <v>8960</v>
      </c>
      <c r="AN1412" s="33" t="s">
        <v>8960</v>
      </c>
      <c r="AO1412" s="41"/>
      <c r="AP1412" s="33" t="s">
        <v>169</v>
      </c>
      <c r="AQ1412" s="33" t="s">
        <v>170</v>
      </c>
      <c r="AR1412" s="33">
        <v>300.0</v>
      </c>
      <c r="AS1412" s="42"/>
      <c r="AT1412" s="42"/>
      <c r="AU1412" s="42"/>
      <c r="AV1412" s="42"/>
      <c r="AW1412" s="42"/>
      <c r="AX1412" s="5"/>
      <c r="AY1412" s="33"/>
      <c r="AZ1412" s="33" t="s">
        <v>9064</v>
      </c>
      <c r="BA1412" s="5"/>
      <c r="BB1412" s="5"/>
      <c r="BC1412" s="5" t="s">
        <v>9065</v>
      </c>
      <c r="BD1412" s="33" t="s">
        <v>173</v>
      </c>
      <c r="BE1412" s="41"/>
      <c r="BF1412" s="35"/>
      <c r="BG1412" s="33" t="s">
        <v>169</v>
      </c>
      <c r="BH1412" s="5"/>
      <c r="BI1412" s="33">
        <v>300.0</v>
      </c>
      <c r="BJ1412" s="33" t="s">
        <v>170</v>
      </c>
      <c r="BK1412" s="5"/>
      <c r="BL1412" s="5">
        <f t="shared" si="5"/>
        <v>3994.5</v>
      </c>
      <c r="BM1412" s="5"/>
      <c r="BN1412" s="5"/>
      <c r="BO1412" s="42">
        <f t="shared" si="6"/>
        <v>3994.5</v>
      </c>
      <c r="BP1412" s="44"/>
      <c r="BQ1412" s="45"/>
      <c r="BR1412" s="47"/>
      <c r="BS1412" s="45"/>
      <c r="BT1412" s="37"/>
      <c r="BU1412" s="5"/>
      <c r="BV1412" s="38"/>
      <c r="BW1412" s="48"/>
      <c r="BX1412" s="44"/>
      <c r="BY1412" s="44"/>
      <c r="BZ1412" s="33" t="s">
        <v>131</v>
      </c>
      <c r="CA1412" s="5"/>
      <c r="CB1412" s="5"/>
      <c r="CC1412" s="33" t="s">
        <v>177</v>
      </c>
      <c r="CD1412" s="5"/>
      <c r="CE1412" s="5"/>
      <c r="CF1412" s="33" t="s">
        <v>178</v>
      </c>
      <c r="CG1412" s="33" t="s">
        <v>9066</v>
      </c>
      <c r="CH1412" s="5"/>
      <c r="CI1412" s="5"/>
      <c r="CJ1412" s="5"/>
      <c r="CK1412" s="33"/>
      <c r="CL1412" s="49">
        <v>45000.0</v>
      </c>
      <c r="CM1412" s="33" t="s">
        <v>180</v>
      </c>
      <c r="CN1412" s="5"/>
      <c r="CO1412" s="33">
        <v>2.0</v>
      </c>
      <c r="CP1412" s="33" t="s">
        <v>181</v>
      </c>
      <c r="CQ1412" s="50" t="str">
        <f t="shared" si="7"/>
        <v>18/01/1960</v>
      </c>
      <c r="CR1412" s="33" t="s">
        <v>182</v>
      </c>
      <c r="CS1412" s="33">
        <v>5.0</v>
      </c>
      <c r="CT1412" s="33">
        <v>5.0</v>
      </c>
      <c r="CU1412" s="33">
        <v>28.0</v>
      </c>
      <c r="CV1412" s="33">
        <v>953.0</v>
      </c>
      <c r="CW1412" s="33">
        <v>5.04006E8</v>
      </c>
      <c r="CX1412" s="5"/>
      <c r="CY1412" s="33">
        <v>-100.100413</v>
      </c>
      <c r="CZ1412" s="33">
        <v>20.612553</v>
      </c>
      <c r="DA1412" s="33">
        <v>4.421191665E9</v>
      </c>
      <c r="DB1412" s="33">
        <v>2.0</v>
      </c>
      <c r="DC1412" s="33" t="s">
        <v>8456</v>
      </c>
      <c r="DD1412" s="33">
        <v>2023.0</v>
      </c>
      <c r="DE1412" s="33" t="s">
        <v>184</v>
      </c>
      <c r="DF1412" s="33"/>
      <c r="DG1412" s="33" t="s">
        <v>185</v>
      </c>
      <c r="DH1412" s="33" t="s">
        <v>186</v>
      </c>
      <c r="DI1412" s="5"/>
      <c r="DJ1412" s="5"/>
    </row>
    <row r="1413">
      <c r="A1413" s="33" t="s">
        <v>9067</v>
      </c>
      <c r="B1413" s="34">
        <v>44952.0</v>
      </c>
      <c r="C1413" s="35" t="s">
        <v>137</v>
      </c>
      <c r="D1413" s="35" t="s">
        <v>139</v>
      </c>
      <c r="E1413" s="35" t="s">
        <v>142</v>
      </c>
      <c r="F1413" s="36" t="s">
        <v>144</v>
      </c>
      <c r="G1413" s="33" t="s">
        <v>9068</v>
      </c>
      <c r="H1413" s="33" t="s">
        <v>294</v>
      </c>
      <c r="I1413" s="33" t="s">
        <v>8526</v>
      </c>
      <c r="J1413" s="33" t="s">
        <v>8448</v>
      </c>
      <c r="K1413" s="35" t="s">
        <v>421</v>
      </c>
      <c r="L1413" s="33" t="s">
        <v>3194</v>
      </c>
      <c r="M1413" s="33" t="s">
        <v>8450</v>
      </c>
      <c r="N1413" s="33" t="s">
        <v>8960</v>
      </c>
      <c r="O1413" s="5"/>
      <c r="P1413" s="35" t="s">
        <v>233</v>
      </c>
      <c r="Q1413" s="35" t="s">
        <v>8960</v>
      </c>
      <c r="R1413" s="33">
        <v>76244.0</v>
      </c>
      <c r="S1413" s="37"/>
      <c r="T1413" s="33"/>
      <c r="U1413" s="33">
        <v>3.8</v>
      </c>
      <c r="V1413" s="33" t="s">
        <v>154</v>
      </c>
      <c r="W1413" s="33"/>
      <c r="X1413" s="33"/>
      <c r="Y1413" s="5"/>
      <c r="Z1413" s="5"/>
      <c r="AA1413" s="33">
        <v>1.0</v>
      </c>
      <c r="AB1413" s="33"/>
      <c r="AC1413" s="33">
        <v>1.0</v>
      </c>
      <c r="AD1413" s="5"/>
      <c r="AE1413" s="5"/>
      <c r="AF1413" s="5"/>
      <c r="AG1413" s="16"/>
      <c r="AH1413" s="38" t="str">
        <f t="shared" si="1"/>
        <v/>
      </c>
      <c r="AI1413" s="39" t="str">
        <f t="shared" si="2"/>
        <v/>
      </c>
      <c r="AJ1413" s="37" t="str">
        <f t="shared" si="3"/>
        <v/>
      </c>
      <c r="AK1413" s="41" t="str">
        <f t="shared" si="4"/>
        <v/>
      </c>
      <c r="AL1413" s="35" t="s">
        <v>233</v>
      </c>
      <c r="AM1413" s="33" t="s">
        <v>8960</v>
      </c>
      <c r="AN1413" s="33" t="s">
        <v>8960</v>
      </c>
      <c r="AO1413" s="41"/>
      <c r="AP1413" s="33" t="s">
        <v>169</v>
      </c>
      <c r="AQ1413" s="33" t="s">
        <v>170</v>
      </c>
      <c r="AR1413" s="33">
        <v>300.0</v>
      </c>
      <c r="AS1413" s="42"/>
      <c r="AT1413" s="42"/>
      <c r="AU1413" s="42"/>
      <c r="AV1413" s="42"/>
      <c r="AW1413" s="42"/>
      <c r="AX1413" s="5"/>
      <c r="AY1413" s="33"/>
      <c r="AZ1413" s="33" t="s">
        <v>9069</v>
      </c>
      <c r="BA1413" s="5"/>
      <c r="BB1413" s="5"/>
      <c r="BC1413" s="5" t="s">
        <v>9070</v>
      </c>
      <c r="BD1413" s="33" t="s">
        <v>173</v>
      </c>
      <c r="BE1413" s="41"/>
      <c r="BF1413" s="35"/>
      <c r="BG1413" s="33" t="s">
        <v>169</v>
      </c>
      <c r="BH1413" s="5"/>
      <c r="BI1413" s="33">
        <v>300.0</v>
      </c>
      <c r="BJ1413" s="33" t="s">
        <v>170</v>
      </c>
      <c r="BK1413" s="5"/>
      <c r="BL1413" s="5">
        <f t="shared" si="5"/>
        <v>3994.5</v>
      </c>
      <c r="BM1413" s="5"/>
      <c r="BN1413" s="5"/>
      <c r="BO1413" s="42">
        <f t="shared" si="6"/>
        <v>3994.5</v>
      </c>
      <c r="BP1413" s="44"/>
      <c r="BQ1413" s="45"/>
      <c r="BR1413" s="47"/>
      <c r="BS1413" s="45"/>
      <c r="BT1413" s="37"/>
      <c r="BU1413" s="5"/>
      <c r="BV1413" s="38"/>
      <c r="BW1413" s="48"/>
      <c r="BX1413" s="44"/>
      <c r="BY1413" s="44"/>
      <c r="BZ1413" s="33" t="s">
        <v>131</v>
      </c>
      <c r="CA1413" s="5"/>
      <c r="CB1413" s="5"/>
      <c r="CC1413" s="33" t="s">
        <v>177</v>
      </c>
      <c r="CD1413" s="5"/>
      <c r="CE1413" s="5"/>
      <c r="CF1413" s="33" t="s">
        <v>178</v>
      </c>
      <c r="CG1413" s="33" t="s">
        <v>9071</v>
      </c>
      <c r="CH1413" s="5"/>
      <c r="CI1413" s="5"/>
      <c r="CJ1413" s="5"/>
      <c r="CK1413" s="33"/>
      <c r="CL1413" s="49">
        <v>45000.0</v>
      </c>
      <c r="CM1413" s="33" t="s">
        <v>180</v>
      </c>
      <c r="CN1413" s="5"/>
      <c r="CO1413" s="33">
        <v>2.0</v>
      </c>
      <c r="CP1413" s="33" t="s">
        <v>181</v>
      </c>
      <c r="CQ1413" s="50" t="str">
        <f t="shared" si="7"/>
        <v>14/01/1984</v>
      </c>
      <c r="CR1413" s="33" t="s">
        <v>182</v>
      </c>
      <c r="CS1413" s="33">
        <v>5.0</v>
      </c>
      <c r="CT1413" s="33">
        <v>5.0</v>
      </c>
      <c r="CU1413" s="33">
        <v>28.0</v>
      </c>
      <c r="CV1413" s="33">
        <v>953.0</v>
      </c>
      <c r="CW1413" s="5"/>
      <c r="CX1413" s="5"/>
      <c r="CY1413" s="33">
        <v>-100.10555</v>
      </c>
      <c r="CZ1413" s="33">
        <v>20.614095</v>
      </c>
      <c r="DA1413" s="33">
        <v>4.411272228E9</v>
      </c>
      <c r="DB1413" s="33">
        <v>2.0</v>
      </c>
      <c r="DC1413" s="33" t="s">
        <v>8456</v>
      </c>
      <c r="DD1413" s="33">
        <v>2023.0</v>
      </c>
      <c r="DE1413" s="33" t="s">
        <v>184</v>
      </c>
      <c r="DF1413" s="33"/>
      <c r="DG1413" s="33" t="s">
        <v>185</v>
      </c>
      <c r="DH1413" s="33" t="s">
        <v>186</v>
      </c>
      <c r="DI1413" s="5"/>
      <c r="DJ1413" s="5"/>
    </row>
    <row r="1414">
      <c r="A1414" s="33" t="s">
        <v>9072</v>
      </c>
      <c r="B1414" s="34">
        <v>44952.0</v>
      </c>
      <c r="C1414" s="35" t="s">
        <v>137</v>
      </c>
      <c r="D1414" s="35" t="s">
        <v>139</v>
      </c>
      <c r="E1414" s="35" t="s">
        <v>142</v>
      </c>
      <c r="F1414" s="36" t="s">
        <v>144</v>
      </c>
      <c r="G1414" s="33" t="s">
        <v>9073</v>
      </c>
      <c r="H1414" s="33" t="s">
        <v>715</v>
      </c>
      <c r="I1414" s="33" t="s">
        <v>9074</v>
      </c>
      <c r="J1414" s="33" t="s">
        <v>2201</v>
      </c>
      <c r="K1414" s="35" t="s">
        <v>421</v>
      </c>
      <c r="L1414" s="33" t="s">
        <v>3194</v>
      </c>
      <c r="M1414" s="33" t="s">
        <v>8450</v>
      </c>
      <c r="N1414" s="33" t="s">
        <v>8960</v>
      </c>
      <c r="O1414" s="5"/>
      <c r="P1414" s="35" t="s">
        <v>233</v>
      </c>
      <c r="Q1414" s="35" t="s">
        <v>8960</v>
      </c>
      <c r="R1414" s="33">
        <v>76244.0</v>
      </c>
      <c r="S1414" s="37"/>
      <c r="T1414" s="33"/>
      <c r="U1414" s="33">
        <v>9.96</v>
      </c>
      <c r="V1414" s="33" t="s">
        <v>154</v>
      </c>
      <c r="W1414" s="33"/>
      <c r="X1414" s="33"/>
      <c r="Y1414" s="5"/>
      <c r="Z1414" s="5"/>
      <c r="AA1414" s="33">
        <v>1.0</v>
      </c>
      <c r="AB1414" s="33"/>
      <c r="AC1414" s="33">
        <v>1.0</v>
      </c>
      <c r="AD1414" s="5"/>
      <c r="AE1414" s="5"/>
      <c r="AF1414" s="5"/>
      <c r="AG1414" s="16"/>
      <c r="AH1414" s="38" t="str">
        <f t="shared" si="1"/>
        <v/>
      </c>
      <c r="AI1414" s="39">
        <f t="shared" si="2"/>
        <v>1</v>
      </c>
      <c r="AJ1414" s="37" t="str">
        <f t="shared" si="3"/>
        <v/>
      </c>
      <c r="AK1414" s="41" t="str">
        <f t="shared" si="4"/>
        <v/>
      </c>
      <c r="AL1414" s="35" t="s">
        <v>233</v>
      </c>
      <c r="AM1414" s="33" t="s">
        <v>8960</v>
      </c>
      <c r="AN1414" s="33" t="s">
        <v>8960</v>
      </c>
      <c r="AO1414" s="41"/>
      <c r="AP1414" s="33" t="s">
        <v>169</v>
      </c>
      <c r="AQ1414" s="33" t="s">
        <v>170</v>
      </c>
      <c r="AR1414" s="33">
        <v>300.0</v>
      </c>
      <c r="AS1414" s="42"/>
      <c r="AT1414" s="42"/>
      <c r="AU1414" s="42"/>
      <c r="AV1414" s="42"/>
      <c r="AW1414" s="42"/>
      <c r="AX1414" s="5"/>
      <c r="AY1414" s="33"/>
      <c r="AZ1414" s="33" t="s">
        <v>9075</v>
      </c>
      <c r="BA1414" s="5"/>
      <c r="BB1414" s="5"/>
      <c r="BC1414" s="5" t="s">
        <v>9076</v>
      </c>
      <c r="BD1414" s="33" t="s">
        <v>173</v>
      </c>
      <c r="BE1414" s="41"/>
      <c r="BF1414" s="35"/>
      <c r="BG1414" s="33" t="s">
        <v>169</v>
      </c>
      <c r="BH1414" s="5"/>
      <c r="BI1414" s="33">
        <v>300.0</v>
      </c>
      <c r="BJ1414" s="33" t="s">
        <v>170</v>
      </c>
      <c r="BK1414" s="5"/>
      <c r="BL1414" s="5">
        <f t="shared" si="5"/>
        <v>3994.5</v>
      </c>
      <c r="BM1414" s="5"/>
      <c r="BN1414" s="5"/>
      <c r="BO1414" s="42">
        <f t="shared" si="6"/>
        <v>3994.5</v>
      </c>
      <c r="BP1414" s="44"/>
      <c r="BQ1414" s="45"/>
      <c r="BR1414" s="47"/>
      <c r="BS1414" s="45"/>
      <c r="BT1414" s="37"/>
      <c r="BU1414" s="5"/>
      <c r="BV1414" s="38"/>
      <c r="BW1414" s="48"/>
      <c r="BX1414" s="44"/>
      <c r="BY1414" s="44"/>
      <c r="BZ1414" s="33" t="s">
        <v>131</v>
      </c>
      <c r="CA1414" s="5"/>
      <c r="CB1414" s="5"/>
      <c r="CC1414" s="33" t="s">
        <v>177</v>
      </c>
      <c r="CD1414" s="5"/>
      <c r="CE1414" s="5"/>
      <c r="CF1414" s="33" t="s">
        <v>178</v>
      </c>
      <c r="CG1414" s="33" t="s">
        <v>9077</v>
      </c>
      <c r="CH1414" s="5"/>
      <c r="CI1414" s="5"/>
      <c r="CJ1414" s="5"/>
      <c r="CK1414" s="33"/>
      <c r="CL1414" s="49">
        <v>45000.0</v>
      </c>
      <c r="CM1414" s="33" t="s">
        <v>180</v>
      </c>
      <c r="CN1414" s="5"/>
      <c r="CO1414" s="33">
        <v>2.0</v>
      </c>
      <c r="CP1414" s="33" t="s">
        <v>181</v>
      </c>
      <c r="CQ1414" s="50" t="str">
        <f t="shared" si="7"/>
        <v>07/03/1952</v>
      </c>
      <c r="CR1414" s="33" t="s">
        <v>182</v>
      </c>
      <c r="CS1414" s="33">
        <v>5.0</v>
      </c>
      <c r="CT1414" s="33">
        <v>5.0</v>
      </c>
      <c r="CU1414" s="33">
        <v>28.0</v>
      </c>
      <c r="CV1414" s="33">
        <v>953.0</v>
      </c>
      <c r="CW1414" s="5"/>
      <c r="CX1414" s="5"/>
      <c r="CY1414" s="33">
        <v>-100.10349</v>
      </c>
      <c r="CZ1414" s="33">
        <v>20.611283</v>
      </c>
      <c r="DA1414" s="33">
        <v>4.412483424E9</v>
      </c>
      <c r="DB1414" s="33">
        <v>2.0</v>
      </c>
      <c r="DC1414" s="33" t="s">
        <v>8456</v>
      </c>
      <c r="DD1414" s="33">
        <v>2023.0</v>
      </c>
      <c r="DE1414" s="33" t="s">
        <v>184</v>
      </c>
      <c r="DF1414" s="33"/>
      <c r="DG1414" s="33" t="s">
        <v>185</v>
      </c>
      <c r="DH1414" s="33" t="s">
        <v>186</v>
      </c>
      <c r="DI1414" s="5"/>
      <c r="DJ1414" s="5"/>
    </row>
    <row r="1415">
      <c r="A1415" s="33" t="s">
        <v>9078</v>
      </c>
      <c r="B1415" s="34">
        <v>44952.0</v>
      </c>
      <c r="C1415" s="35" t="s">
        <v>137</v>
      </c>
      <c r="D1415" s="35" t="s">
        <v>139</v>
      </c>
      <c r="E1415" s="35" t="s">
        <v>142</v>
      </c>
      <c r="F1415" s="36" t="s">
        <v>144</v>
      </c>
      <c r="G1415" s="33" t="s">
        <v>9079</v>
      </c>
      <c r="H1415" s="33" t="s">
        <v>9080</v>
      </c>
      <c r="I1415" s="33" t="s">
        <v>9081</v>
      </c>
      <c r="J1415" s="33" t="s">
        <v>1456</v>
      </c>
      <c r="K1415" s="35" t="s">
        <v>421</v>
      </c>
      <c r="L1415" s="33" t="s">
        <v>3194</v>
      </c>
      <c r="M1415" s="33" t="s">
        <v>8450</v>
      </c>
      <c r="N1415" s="33" t="s">
        <v>8960</v>
      </c>
      <c r="O1415" s="5"/>
      <c r="P1415" s="35" t="s">
        <v>233</v>
      </c>
      <c r="Q1415" s="35" t="s">
        <v>8960</v>
      </c>
      <c r="R1415" s="33">
        <v>76296.0</v>
      </c>
      <c r="S1415" s="37"/>
      <c r="T1415" s="33"/>
      <c r="U1415" s="33">
        <v>8.43</v>
      </c>
      <c r="V1415" s="33" t="s">
        <v>154</v>
      </c>
      <c r="W1415" s="33"/>
      <c r="X1415" s="33"/>
      <c r="Y1415" s="5"/>
      <c r="Z1415" s="5"/>
      <c r="AA1415" s="33">
        <v>1.0</v>
      </c>
      <c r="AB1415" s="33"/>
      <c r="AC1415" s="33">
        <v>1.0</v>
      </c>
      <c r="AD1415" s="5"/>
      <c r="AE1415" s="5"/>
      <c r="AF1415" s="5"/>
      <c r="AG1415" s="16"/>
      <c r="AH1415" s="38" t="str">
        <f t="shared" si="1"/>
        <v/>
      </c>
      <c r="AI1415" s="39">
        <f t="shared" si="2"/>
        <v>1</v>
      </c>
      <c r="AJ1415" s="37" t="str">
        <f t="shared" si="3"/>
        <v/>
      </c>
      <c r="AK1415" s="41" t="str">
        <f t="shared" si="4"/>
        <v/>
      </c>
      <c r="AL1415" s="35" t="s">
        <v>233</v>
      </c>
      <c r="AM1415" s="33" t="s">
        <v>8960</v>
      </c>
      <c r="AN1415" s="33" t="s">
        <v>8960</v>
      </c>
      <c r="AO1415" s="41"/>
      <c r="AP1415" s="33" t="s">
        <v>169</v>
      </c>
      <c r="AQ1415" s="33" t="s">
        <v>170</v>
      </c>
      <c r="AR1415" s="33">
        <v>300.0</v>
      </c>
      <c r="AS1415" s="42"/>
      <c r="AT1415" s="42"/>
      <c r="AU1415" s="42"/>
      <c r="AV1415" s="42"/>
      <c r="AW1415" s="42"/>
      <c r="AX1415" s="5"/>
      <c r="AY1415" s="33"/>
      <c r="AZ1415" s="33" t="s">
        <v>9082</v>
      </c>
      <c r="BA1415" s="5"/>
      <c r="BB1415" s="5"/>
      <c r="BC1415" s="5" t="s">
        <v>9083</v>
      </c>
      <c r="BD1415" s="33" t="s">
        <v>173</v>
      </c>
      <c r="BE1415" s="41"/>
      <c r="BF1415" s="35"/>
      <c r="BG1415" s="33" t="s">
        <v>169</v>
      </c>
      <c r="BH1415" s="5"/>
      <c r="BI1415" s="33">
        <v>300.0</v>
      </c>
      <c r="BJ1415" s="33" t="s">
        <v>170</v>
      </c>
      <c r="BK1415" s="5"/>
      <c r="BL1415" s="5">
        <f t="shared" si="5"/>
        <v>3994.5</v>
      </c>
      <c r="BM1415" s="5"/>
      <c r="BN1415" s="5"/>
      <c r="BO1415" s="42">
        <f t="shared" si="6"/>
        <v>3994.5</v>
      </c>
      <c r="BP1415" s="44"/>
      <c r="BQ1415" s="45"/>
      <c r="BR1415" s="47"/>
      <c r="BS1415" s="45"/>
      <c r="BT1415" s="37"/>
      <c r="BU1415" s="5"/>
      <c r="BV1415" s="38"/>
      <c r="BW1415" s="48"/>
      <c r="BX1415" s="44"/>
      <c r="BY1415" s="44"/>
      <c r="BZ1415" s="33" t="s">
        <v>131</v>
      </c>
      <c r="CA1415" s="5"/>
      <c r="CB1415" s="5"/>
      <c r="CC1415" s="33" t="s">
        <v>177</v>
      </c>
      <c r="CD1415" s="5"/>
      <c r="CE1415" s="5"/>
      <c r="CF1415" s="33" t="s">
        <v>178</v>
      </c>
      <c r="CG1415" s="33" t="s">
        <v>9084</v>
      </c>
      <c r="CH1415" s="5"/>
      <c r="CI1415" s="5"/>
      <c r="CJ1415" s="5"/>
      <c r="CK1415" s="33"/>
      <c r="CL1415" s="49">
        <v>45000.0</v>
      </c>
      <c r="CM1415" s="33" t="s">
        <v>180</v>
      </c>
      <c r="CN1415" s="5"/>
      <c r="CO1415" s="33">
        <v>2.0</v>
      </c>
      <c r="CP1415" s="33" t="s">
        <v>181</v>
      </c>
      <c r="CQ1415" s="50" t="str">
        <f t="shared" si="7"/>
        <v>15/04/1954</v>
      </c>
      <c r="CR1415" s="33" t="s">
        <v>182</v>
      </c>
      <c r="CS1415" s="33">
        <v>5.0</v>
      </c>
      <c r="CT1415" s="33">
        <v>5.0</v>
      </c>
      <c r="CU1415" s="33">
        <v>28.0</v>
      </c>
      <c r="CV1415" s="33">
        <v>953.0</v>
      </c>
      <c r="CW1415" s="5"/>
      <c r="CX1415" s="5"/>
      <c r="CY1415" s="33">
        <v>-100.09951</v>
      </c>
      <c r="CZ1415" s="33">
        <v>20.611137</v>
      </c>
      <c r="DA1415" s="33">
        <v>4.423209484E9</v>
      </c>
      <c r="DB1415" s="33">
        <v>2.0</v>
      </c>
      <c r="DC1415" s="33" t="s">
        <v>8456</v>
      </c>
      <c r="DD1415" s="33">
        <v>2023.0</v>
      </c>
      <c r="DE1415" s="33" t="s">
        <v>184</v>
      </c>
      <c r="DF1415" s="33"/>
      <c r="DG1415" s="33" t="s">
        <v>185</v>
      </c>
      <c r="DH1415" s="33" t="s">
        <v>186</v>
      </c>
      <c r="DI1415" s="5"/>
      <c r="DJ1415" s="5"/>
    </row>
    <row r="1416">
      <c r="A1416" s="33" t="s">
        <v>9085</v>
      </c>
      <c r="B1416" s="34">
        <v>44952.0</v>
      </c>
      <c r="C1416" s="35" t="s">
        <v>137</v>
      </c>
      <c r="D1416" s="35" t="s">
        <v>139</v>
      </c>
      <c r="E1416" s="35" t="s">
        <v>142</v>
      </c>
      <c r="F1416" s="36" t="s">
        <v>144</v>
      </c>
      <c r="G1416" s="33" t="s">
        <v>9086</v>
      </c>
      <c r="H1416" s="33" t="s">
        <v>1689</v>
      </c>
      <c r="I1416" s="33" t="s">
        <v>9081</v>
      </c>
      <c r="J1416" s="33" t="s">
        <v>1778</v>
      </c>
      <c r="K1416" s="35" t="s">
        <v>421</v>
      </c>
      <c r="L1416" s="33" t="s">
        <v>3194</v>
      </c>
      <c r="M1416" s="33" t="s">
        <v>8450</v>
      </c>
      <c r="N1416" s="33" t="s">
        <v>8960</v>
      </c>
      <c r="O1416" s="5"/>
      <c r="P1416" s="35" t="s">
        <v>233</v>
      </c>
      <c r="Q1416" s="35" t="s">
        <v>8960</v>
      </c>
      <c r="R1416" s="33">
        <v>76296.0</v>
      </c>
      <c r="S1416" s="37"/>
      <c r="T1416" s="33"/>
      <c r="U1416" s="33">
        <v>7.32</v>
      </c>
      <c r="V1416" s="33" t="s">
        <v>154</v>
      </c>
      <c r="W1416" s="33"/>
      <c r="X1416" s="33"/>
      <c r="Y1416" s="5"/>
      <c r="Z1416" s="5"/>
      <c r="AA1416" s="33">
        <v>1.0</v>
      </c>
      <c r="AB1416" s="33">
        <v>1.0</v>
      </c>
      <c r="AC1416" s="33"/>
      <c r="AD1416" s="5"/>
      <c r="AE1416" s="5"/>
      <c r="AF1416" s="5"/>
      <c r="AG1416" s="16"/>
      <c r="AH1416" s="38">
        <f t="shared" si="1"/>
        <v>1</v>
      </c>
      <c r="AI1416" s="39" t="str">
        <f t="shared" si="2"/>
        <v/>
      </c>
      <c r="AJ1416" s="37" t="str">
        <f t="shared" si="3"/>
        <v/>
      </c>
      <c r="AK1416" s="41" t="str">
        <f t="shared" si="4"/>
        <v/>
      </c>
      <c r="AL1416" s="35" t="s">
        <v>233</v>
      </c>
      <c r="AM1416" s="33" t="s">
        <v>8960</v>
      </c>
      <c r="AN1416" s="33" t="s">
        <v>8960</v>
      </c>
      <c r="AO1416" s="41"/>
      <c r="AP1416" s="33" t="s">
        <v>169</v>
      </c>
      <c r="AQ1416" s="33" t="s">
        <v>170</v>
      </c>
      <c r="AR1416" s="33">
        <v>300.0</v>
      </c>
      <c r="AS1416" s="42"/>
      <c r="AT1416" s="42"/>
      <c r="AU1416" s="42"/>
      <c r="AV1416" s="42"/>
      <c r="AW1416" s="42"/>
      <c r="AX1416" s="5"/>
      <c r="AY1416" s="33"/>
      <c r="AZ1416" s="33" t="s">
        <v>9087</v>
      </c>
      <c r="BA1416" s="5"/>
      <c r="BB1416" s="5"/>
      <c r="BC1416" s="5" t="s">
        <v>9088</v>
      </c>
      <c r="BD1416" s="33" t="s">
        <v>173</v>
      </c>
      <c r="BE1416" s="41"/>
      <c r="BF1416" s="35"/>
      <c r="BG1416" s="33" t="s">
        <v>169</v>
      </c>
      <c r="BH1416" s="5"/>
      <c r="BI1416" s="33">
        <v>300.0</v>
      </c>
      <c r="BJ1416" s="33" t="s">
        <v>170</v>
      </c>
      <c r="BK1416" s="5"/>
      <c r="BL1416" s="5">
        <f t="shared" si="5"/>
        <v>3994.5</v>
      </c>
      <c r="BM1416" s="5"/>
      <c r="BN1416" s="5"/>
      <c r="BO1416" s="42">
        <f t="shared" si="6"/>
        <v>3994.5</v>
      </c>
      <c r="BP1416" s="44"/>
      <c r="BQ1416" s="45"/>
      <c r="BR1416" s="47"/>
      <c r="BS1416" s="45"/>
      <c r="BT1416" s="37"/>
      <c r="BU1416" s="5"/>
      <c r="BV1416" s="38"/>
      <c r="BW1416" s="48"/>
      <c r="BX1416" s="44"/>
      <c r="BY1416" s="44"/>
      <c r="BZ1416" s="33" t="s">
        <v>131</v>
      </c>
      <c r="CA1416" s="5"/>
      <c r="CB1416" s="5"/>
      <c r="CC1416" s="33" t="s">
        <v>177</v>
      </c>
      <c r="CD1416" s="5"/>
      <c r="CE1416" s="5"/>
      <c r="CF1416" s="33" t="s">
        <v>178</v>
      </c>
      <c r="CG1416" s="33" t="s">
        <v>9089</v>
      </c>
      <c r="CH1416" s="5"/>
      <c r="CI1416" s="5"/>
      <c r="CJ1416" s="5"/>
      <c r="CK1416" s="33"/>
      <c r="CL1416" s="49">
        <v>45000.0</v>
      </c>
      <c r="CM1416" s="33" t="s">
        <v>180</v>
      </c>
      <c r="CN1416" s="5"/>
      <c r="CO1416" s="33">
        <v>2.0</v>
      </c>
      <c r="CP1416" s="33" t="s">
        <v>181</v>
      </c>
      <c r="CQ1416" s="50" t="str">
        <f t="shared" si="7"/>
        <v>30/09/1953</v>
      </c>
      <c r="CR1416" s="33" t="s">
        <v>243</v>
      </c>
      <c r="CS1416" s="33">
        <v>5.0</v>
      </c>
      <c r="CT1416" s="33">
        <v>5.0</v>
      </c>
      <c r="CU1416" s="33">
        <v>28.0</v>
      </c>
      <c r="CV1416" s="33">
        <v>953.0</v>
      </c>
      <c r="CW1416" s="5"/>
      <c r="CX1416" s="5"/>
      <c r="CY1416" s="33">
        <v>-100.102458</v>
      </c>
      <c r="CZ1416" s="33">
        <v>20.612408</v>
      </c>
      <c r="DA1416" s="33">
        <v>4.461211343E9</v>
      </c>
      <c r="DB1416" s="33">
        <v>2.0</v>
      </c>
      <c r="DC1416" s="33" t="s">
        <v>8456</v>
      </c>
      <c r="DD1416" s="33">
        <v>2023.0</v>
      </c>
      <c r="DE1416" s="33" t="s">
        <v>184</v>
      </c>
      <c r="DF1416" s="33"/>
      <c r="DG1416" s="33" t="s">
        <v>185</v>
      </c>
      <c r="DH1416" s="33" t="s">
        <v>186</v>
      </c>
      <c r="DI1416" s="5"/>
      <c r="DJ1416" s="5"/>
    </row>
    <row r="1417">
      <c r="A1417" s="33" t="s">
        <v>9090</v>
      </c>
      <c r="B1417" s="34">
        <v>44952.0</v>
      </c>
      <c r="C1417" s="35" t="s">
        <v>137</v>
      </c>
      <c r="D1417" s="35" t="s">
        <v>139</v>
      </c>
      <c r="E1417" s="35" t="s">
        <v>142</v>
      </c>
      <c r="F1417" s="36" t="s">
        <v>144</v>
      </c>
      <c r="G1417" s="33" t="s">
        <v>9091</v>
      </c>
      <c r="H1417" s="33" t="s">
        <v>9092</v>
      </c>
      <c r="I1417" s="33" t="s">
        <v>606</v>
      </c>
      <c r="J1417" s="33" t="s">
        <v>3107</v>
      </c>
      <c r="K1417" s="35" t="s">
        <v>421</v>
      </c>
      <c r="L1417" s="33" t="s">
        <v>3194</v>
      </c>
      <c r="M1417" s="33" t="s">
        <v>8450</v>
      </c>
      <c r="N1417" s="33" t="s">
        <v>8960</v>
      </c>
      <c r="O1417" s="5"/>
      <c r="P1417" s="35" t="s">
        <v>233</v>
      </c>
      <c r="Q1417" s="35" t="s">
        <v>8960</v>
      </c>
      <c r="R1417" s="33">
        <v>76296.0</v>
      </c>
      <c r="S1417" s="37"/>
      <c r="T1417" s="33"/>
      <c r="U1417" s="33">
        <v>7.67</v>
      </c>
      <c r="V1417" s="33" t="s">
        <v>154</v>
      </c>
      <c r="W1417" s="33"/>
      <c r="X1417" s="33"/>
      <c r="Y1417" s="5"/>
      <c r="Z1417" s="5"/>
      <c r="AA1417" s="33">
        <v>1.0</v>
      </c>
      <c r="AB1417" s="33">
        <v>1.0</v>
      </c>
      <c r="AC1417" s="33"/>
      <c r="AD1417" s="5"/>
      <c r="AE1417" s="5"/>
      <c r="AF1417" s="5"/>
      <c r="AG1417" s="16"/>
      <c r="AH1417" s="38">
        <f t="shared" si="1"/>
        <v>1</v>
      </c>
      <c r="AI1417" s="39" t="str">
        <f t="shared" si="2"/>
        <v/>
      </c>
      <c r="AJ1417" s="37" t="str">
        <f t="shared" si="3"/>
        <v/>
      </c>
      <c r="AK1417" s="41" t="str">
        <f t="shared" si="4"/>
        <v/>
      </c>
      <c r="AL1417" s="35" t="s">
        <v>233</v>
      </c>
      <c r="AM1417" s="33" t="s">
        <v>8960</v>
      </c>
      <c r="AN1417" s="33" t="s">
        <v>8960</v>
      </c>
      <c r="AO1417" s="41"/>
      <c r="AP1417" s="33" t="s">
        <v>169</v>
      </c>
      <c r="AQ1417" s="33" t="s">
        <v>170</v>
      </c>
      <c r="AR1417" s="33">
        <v>300.0</v>
      </c>
      <c r="AS1417" s="42"/>
      <c r="AT1417" s="42"/>
      <c r="AU1417" s="42"/>
      <c r="AV1417" s="42"/>
      <c r="AW1417" s="42"/>
      <c r="AX1417" s="5"/>
      <c r="AY1417" s="33"/>
      <c r="AZ1417" s="33" t="s">
        <v>9093</v>
      </c>
      <c r="BA1417" s="5"/>
      <c r="BB1417" s="5"/>
      <c r="BC1417" s="5" t="s">
        <v>9094</v>
      </c>
      <c r="BD1417" s="33" t="s">
        <v>173</v>
      </c>
      <c r="BE1417" s="41"/>
      <c r="BF1417" s="35"/>
      <c r="BG1417" s="33" t="s">
        <v>169</v>
      </c>
      <c r="BH1417" s="5"/>
      <c r="BI1417" s="33">
        <v>300.0</v>
      </c>
      <c r="BJ1417" s="33" t="s">
        <v>170</v>
      </c>
      <c r="BK1417" s="5"/>
      <c r="BL1417" s="5">
        <f t="shared" si="5"/>
        <v>3994.5</v>
      </c>
      <c r="BM1417" s="5"/>
      <c r="BN1417" s="5"/>
      <c r="BO1417" s="42">
        <f t="shared" si="6"/>
        <v>3994.5</v>
      </c>
      <c r="BP1417" s="44"/>
      <c r="BQ1417" s="45"/>
      <c r="BR1417" s="47"/>
      <c r="BS1417" s="45"/>
      <c r="BT1417" s="37"/>
      <c r="BU1417" s="5"/>
      <c r="BV1417" s="38"/>
      <c r="BW1417" s="48"/>
      <c r="BX1417" s="44"/>
      <c r="BY1417" s="44"/>
      <c r="BZ1417" s="33" t="s">
        <v>131</v>
      </c>
      <c r="CA1417" s="5"/>
      <c r="CB1417" s="5"/>
      <c r="CC1417" s="33" t="s">
        <v>177</v>
      </c>
      <c r="CD1417" s="5"/>
      <c r="CE1417" s="5"/>
      <c r="CF1417" s="33" t="s">
        <v>178</v>
      </c>
      <c r="CG1417" s="33" t="s">
        <v>9095</v>
      </c>
      <c r="CH1417" s="5"/>
      <c r="CI1417" s="5"/>
      <c r="CJ1417" s="5"/>
      <c r="CK1417" s="33"/>
      <c r="CL1417" s="49">
        <v>45000.0</v>
      </c>
      <c r="CM1417" s="33" t="s">
        <v>180</v>
      </c>
      <c r="CN1417" s="5"/>
      <c r="CO1417" s="33">
        <v>2.0</v>
      </c>
      <c r="CP1417" s="33" t="s">
        <v>181</v>
      </c>
      <c r="CQ1417" s="50" t="str">
        <f t="shared" si="7"/>
        <v>02/03/1955</v>
      </c>
      <c r="CR1417" s="33" t="s">
        <v>243</v>
      </c>
      <c r="CS1417" s="33">
        <v>5.0</v>
      </c>
      <c r="CT1417" s="33">
        <v>5.0</v>
      </c>
      <c r="CU1417" s="33">
        <v>28.0</v>
      </c>
      <c r="CV1417" s="33">
        <v>953.0</v>
      </c>
      <c r="CW1417" s="5"/>
      <c r="CX1417" s="5"/>
      <c r="CY1417" s="33">
        <v>-100.105472</v>
      </c>
      <c r="CZ1417" s="33">
        <v>20.614175</v>
      </c>
      <c r="DA1417" s="33">
        <v>4.141185515E9</v>
      </c>
      <c r="DB1417" s="33">
        <v>2.0</v>
      </c>
      <c r="DC1417" s="33" t="s">
        <v>8456</v>
      </c>
      <c r="DD1417" s="33">
        <v>2023.0</v>
      </c>
      <c r="DE1417" s="33" t="s">
        <v>184</v>
      </c>
      <c r="DF1417" s="33"/>
      <c r="DG1417" s="33" t="s">
        <v>185</v>
      </c>
      <c r="DH1417" s="33" t="s">
        <v>186</v>
      </c>
      <c r="DI1417" s="5"/>
      <c r="DJ1417" s="5"/>
    </row>
    <row r="1418">
      <c r="A1418" s="33" t="s">
        <v>9096</v>
      </c>
      <c r="B1418" s="34">
        <v>44952.0</v>
      </c>
      <c r="C1418" s="35" t="s">
        <v>137</v>
      </c>
      <c r="D1418" s="35" t="s">
        <v>139</v>
      </c>
      <c r="E1418" s="35" t="s">
        <v>142</v>
      </c>
      <c r="F1418" s="36" t="s">
        <v>144</v>
      </c>
      <c r="G1418" s="33" t="s">
        <v>9097</v>
      </c>
      <c r="H1418" s="33" t="s">
        <v>9098</v>
      </c>
      <c r="I1418" s="33" t="s">
        <v>1778</v>
      </c>
      <c r="J1418" s="33" t="s">
        <v>9018</v>
      </c>
      <c r="K1418" s="35" t="s">
        <v>421</v>
      </c>
      <c r="L1418" s="33" t="s">
        <v>3194</v>
      </c>
      <c r="M1418" s="33" t="s">
        <v>8450</v>
      </c>
      <c r="N1418" s="33" t="s">
        <v>8960</v>
      </c>
      <c r="O1418" s="5"/>
      <c r="P1418" s="35" t="s">
        <v>233</v>
      </c>
      <c r="Q1418" s="35" t="s">
        <v>8960</v>
      </c>
      <c r="R1418" s="33">
        <v>76296.0</v>
      </c>
      <c r="S1418" s="37"/>
      <c r="T1418" s="33"/>
      <c r="U1418" s="33">
        <v>3.8</v>
      </c>
      <c r="V1418" s="33" t="s">
        <v>154</v>
      </c>
      <c r="W1418" s="33"/>
      <c r="X1418" s="33"/>
      <c r="Y1418" s="5"/>
      <c r="Z1418" s="5"/>
      <c r="AA1418" s="33">
        <v>1.0</v>
      </c>
      <c r="AB1418" s="33"/>
      <c r="AC1418" s="33">
        <v>1.0</v>
      </c>
      <c r="AD1418" s="5"/>
      <c r="AE1418" s="5"/>
      <c r="AF1418" s="5"/>
      <c r="AG1418" s="16"/>
      <c r="AH1418" s="38" t="str">
        <f t="shared" si="1"/>
        <v/>
      </c>
      <c r="AI1418" s="39">
        <f t="shared" si="2"/>
        <v>1</v>
      </c>
      <c r="AJ1418" s="37" t="str">
        <f t="shared" si="3"/>
        <v/>
      </c>
      <c r="AK1418" s="41" t="str">
        <f t="shared" si="4"/>
        <v/>
      </c>
      <c r="AL1418" s="35" t="s">
        <v>233</v>
      </c>
      <c r="AM1418" s="33" t="s">
        <v>8960</v>
      </c>
      <c r="AN1418" s="33" t="s">
        <v>8960</v>
      </c>
      <c r="AO1418" s="41"/>
      <c r="AP1418" s="33" t="s">
        <v>169</v>
      </c>
      <c r="AQ1418" s="33" t="s">
        <v>170</v>
      </c>
      <c r="AR1418" s="33">
        <v>300.0</v>
      </c>
      <c r="AS1418" s="42"/>
      <c r="AT1418" s="42"/>
      <c r="AU1418" s="42"/>
      <c r="AV1418" s="42"/>
      <c r="AW1418" s="42"/>
      <c r="AX1418" s="5"/>
      <c r="AY1418" s="33"/>
      <c r="AZ1418" s="33" t="s">
        <v>9099</v>
      </c>
      <c r="BA1418" s="5"/>
      <c r="BB1418" s="5"/>
      <c r="BC1418" s="5" t="s">
        <v>9100</v>
      </c>
      <c r="BD1418" s="33" t="s">
        <v>173</v>
      </c>
      <c r="BE1418" s="41"/>
      <c r="BF1418" s="35"/>
      <c r="BG1418" s="33" t="s">
        <v>169</v>
      </c>
      <c r="BH1418" s="5"/>
      <c r="BI1418" s="33">
        <v>300.0</v>
      </c>
      <c r="BJ1418" s="33" t="s">
        <v>170</v>
      </c>
      <c r="BK1418" s="5"/>
      <c r="BL1418" s="5">
        <f t="shared" si="5"/>
        <v>3994.5</v>
      </c>
      <c r="BM1418" s="5"/>
      <c r="BN1418" s="5"/>
      <c r="BO1418" s="42">
        <f t="shared" si="6"/>
        <v>3994.5</v>
      </c>
      <c r="BP1418" s="44"/>
      <c r="BQ1418" s="45"/>
      <c r="BR1418" s="47"/>
      <c r="BS1418" s="45"/>
      <c r="BT1418" s="37"/>
      <c r="BU1418" s="5"/>
      <c r="BV1418" s="38"/>
      <c r="BW1418" s="48"/>
      <c r="BX1418" s="44"/>
      <c r="BY1418" s="44"/>
      <c r="BZ1418" s="33" t="s">
        <v>131</v>
      </c>
      <c r="CA1418" s="5"/>
      <c r="CB1418" s="5"/>
      <c r="CC1418" s="33" t="s">
        <v>177</v>
      </c>
      <c r="CD1418" s="5"/>
      <c r="CE1418" s="5"/>
      <c r="CF1418" s="33" t="s">
        <v>178</v>
      </c>
      <c r="CG1418" s="33" t="s">
        <v>9101</v>
      </c>
      <c r="CH1418" s="5"/>
      <c r="CI1418" s="5"/>
      <c r="CJ1418" s="5"/>
      <c r="CK1418" s="33"/>
      <c r="CL1418" s="49">
        <v>45000.0</v>
      </c>
      <c r="CM1418" s="33" t="s">
        <v>180</v>
      </c>
      <c r="CN1418" s="5"/>
      <c r="CO1418" s="33">
        <v>2.0</v>
      </c>
      <c r="CP1418" s="33" t="s">
        <v>181</v>
      </c>
      <c r="CQ1418" s="50" t="str">
        <f t="shared" si="7"/>
        <v>29/05/1957</v>
      </c>
      <c r="CR1418" s="33" t="s">
        <v>182</v>
      </c>
      <c r="CS1418" s="33">
        <v>5.0</v>
      </c>
      <c r="CT1418" s="33">
        <v>5.0</v>
      </c>
      <c r="CU1418" s="33">
        <v>28.0</v>
      </c>
      <c r="CV1418" s="33">
        <v>953.0</v>
      </c>
      <c r="CW1418" s="5"/>
      <c r="CX1418" s="5"/>
      <c r="CY1418" s="33">
        <v>-100.105019</v>
      </c>
      <c r="CZ1418" s="33">
        <v>20.617409</v>
      </c>
      <c r="DA1418" s="33">
        <v>4.4219266E9</v>
      </c>
      <c r="DB1418" s="33">
        <v>1.0</v>
      </c>
      <c r="DC1418" s="33" t="s">
        <v>8456</v>
      </c>
      <c r="DD1418" s="33">
        <v>2023.0</v>
      </c>
      <c r="DE1418" s="33" t="s">
        <v>184</v>
      </c>
      <c r="DF1418" s="33"/>
      <c r="DG1418" s="33" t="s">
        <v>185</v>
      </c>
      <c r="DH1418" s="33" t="s">
        <v>186</v>
      </c>
      <c r="DI1418" s="5"/>
      <c r="DJ1418" s="5"/>
    </row>
    <row r="1419">
      <c r="A1419" s="33" t="s">
        <v>9102</v>
      </c>
      <c r="B1419" s="34">
        <v>44952.0</v>
      </c>
      <c r="C1419" s="35" t="s">
        <v>137</v>
      </c>
      <c r="D1419" s="35" t="s">
        <v>139</v>
      </c>
      <c r="E1419" s="35" t="s">
        <v>142</v>
      </c>
      <c r="F1419" s="36" t="s">
        <v>144</v>
      </c>
      <c r="G1419" s="33" t="s">
        <v>9103</v>
      </c>
      <c r="H1419" s="33" t="s">
        <v>294</v>
      </c>
      <c r="I1419" s="33" t="s">
        <v>9104</v>
      </c>
      <c r="J1419" s="33" t="s">
        <v>8986</v>
      </c>
      <c r="K1419" s="35" t="s">
        <v>421</v>
      </c>
      <c r="L1419" s="33" t="s">
        <v>3194</v>
      </c>
      <c r="M1419" s="33" t="s">
        <v>8450</v>
      </c>
      <c r="N1419" s="33" t="s">
        <v>8960</v>
      </c>
      <c r="O1419" s="5"/>
      <c r="P1419" s="35" t="s">
        <v>233</v>
      </c>
      <c r="Q1419" s="35" t="s">
        <v>8960</v>
      </c>
      <c r="R1419" s="33">
        <v>76296.0</v>
      </c>
      <c r="S1419" s="37"/>
      <c r="T1419" s="33"/>
      <c r="U1419" s="33">
        <v>5.96</v>
      </c>
      <c r="V1419" s="33" t="s">
        <v>154</v>
      </c>
      <c r="W1419" s="33"/>
      <c r="X1419" s="33"/>
      <c r="Y1419" s="5"/>
      <c r="Z1419" s="5"/>
      <c r="AA1419" s="33">
        <v>1.0</v>
      </c>
      <c r="AB1419" s="33"/>
      <c r="AC1419" s="33">
        <v>1.0</v>
      </c>
      <c r="AD1419" s="5"/>
      <c r="AE1419" s="5"/>
      <c r="AF1419" s="5"/>
      <c r="AG1419" s="16"/>
      <c r="AH1419" s="38" t="str">
        <f t="shared" si="1"/>
        <v/>
      </c>
      <c r="AI1419" s="39" t="str">
        <f t="shared" si="2"/>
        <v/>
      </c>
      <c r="AJ1419" s="37" t="str">
        <f t="shared" si="3"/>
        <v/>
      </c>
      <c r="AK1419" s="41" t="str">
        <f t="shared" si="4"/>
        <v/>
      </c>
      <c r="AL1419" s="35" t="s">
        <v>233</v>
      </c>
      <c r="AM1419" s="33" t="s">
        <v>8960</v>
      </c>
      <c r="AN1419" s="33" t="s">
        <v>8960</v>
      </c>
      <c r="AO1419" s="41"/>
      <c r="AP1419" s="33" t="s">
        <v>169</v>
      </c>
      <c r="AQ1419" s="33" t="s">
        <v>170</v>
      </c>
      <c r="AR1419" s="33">
        <v>300.0</v>
      </c>
      <c r="AS1419" s="42"/>
      <c r="AT1419" s="42"/>
      <c r="AU1419" s="42"/>
      <c r="AV1419" s="42"/>
      <c r="AW1419" s="42"/>
      <c r="AX1419" s="5"/>
      <c r="AY1419" s="33"/>
      <c r="AZ1419" s="33" t="s">
        <v>9105</v>
      </c>
      <c r="BA1419" s="5"/>
      <c r="BB1419" s="5"/>
      <c r="BC1419" s="5" t="s">
        <v>9106</v>
      </c>
      <c r="BD1419" s="33" t="s">
        <v>173</v>
      </c>
      <c r="BE1419" s="41"/>
      <c r="BF1419" s="35"/>
      <c r="BG1419" s="33" t="s">
        <v>169</v>
      </c>
      <c r="BH1419" s="5"/>
      <c r="BI1419" s="33">
        <v>300.0</v>
      </c>
      <c r="BJ1419" s="33" t="s">
        <v>170</v>
      </c>
      <c r="BK1419" s="5"/>
      <c r="BL1419" s="5">
        <f t="shared" si="5"/>
        <v>3994.5</v>
      </c>
      <c r="BM1419" s="5"/>
      <c r="BN1419" s="5"/>
      <c r="BO1419" s="42">
        <f t="shared" si="6"/>
        <v>3994.5</v>
      </c>
      <c r="BP1419" s="44"/>
      <c r="BQ1419" s="45"/>
      <c r="BR1419" s="47"/>
      <c r="BS1419" s="45"/>
      <c r="BT1419" s="37"/>
      <c r="BU1419" s="5"/>
      <c r="BV1419" s="38"/>
      <c r="BW1419" s="48"/>
      <c r="BX1419" s="44"/>
      <c r="BY1419" s="44"/>
      <c r="BZ1419" s="33" t="s">
        <v>131</v>
      </c>
      <c r="CA1419" s="5"/>
      <c r="CB1419" s="5"/>
      <c r="CC1419" s="33" t="s">
        <v>177</v>
      </c>
      <c r="CD1419" s="5"/>
      <c r="CE1419" s="5"/>
      <c r="CF1419" s="33" t="s">
        <v>178</v>
      </c>
      <c r="CG1419" s="33" t="s">
        <v>9107</v>
      </c>
      <c r="CH1419" s="5"/>
      <c r="CI1419" s="5"/>
      <c r="CJ1419" s="5"/>
      <c r="CK1419" s="33"/>
      <c r="CL1419" s="49">
        <v>45000.0</v>
      </c>
      <c r="CM1419" s="33" t="s">
        <v>180</v>
      </c>
      <c r="CN1419" s="5"/>
      <c r="CO1419" s="33">
        <v>2.0</v>
      </c>
      <c r="CP1419" s="33" t="s">
        <v>181</v>
      </c>
      <c r="CQ1419" s="50" t="str">
        <f t="shared" si="7"/>
        <v>02/04/1970</v>
      </c>
      <c r="CR1419" s="33" t="s">
        <v>182</v>
      </c>
      <c r="CS1419" s="33">
        <v>5.0</v>
      </c>
      <c r="CT1419" s="33">
        <v>5.0</v>
      </c>
      <c r="CU1419" s="33">
        <v>28.0</v>
      </c>
      <c r="CV1419" s="33">
        <v>953.0</v>
      </c>
      <c r="CW1419" s="5"/>
      <c r="CX1419" s="5"/>
      <c r="CY1419" s="33">
        <v>-100.102466</v>
      </c>
      <c r="CZ1419" s="33">
        <v>20.61058</v>
      </c>
      <c r="DA1419" s="33">
        <v>4.4219266E9</v>
      </c>
      <c r="DB1419" s="33">
        <v>1.0</v>
      </c>
      <c r="DC1419" s="33" t="s">
        <v>8456</v>
      </c>
      <c r="DD1419" s="33">
        <v>2023.0</v>
      </c>
      <c r="DE1419" s="33" t="s">
        <v>184</v>
      </c>
      <c r="DF1419" s="33"/>
      <c r="DG1419" s="33" t="s">
        <v>185</v>
      </c>
      <c r="DH1419" s="33" t="s">
        <v>186</v>
      </c>
      <c r="DI1419" s="5"/>
      <c r="DJ1419" s="5"/>
    </row>
    <row r="1420">
      <c r="A1420" s="33" t="s">
        <v>9108</v>
      </c>
      <c r="B1420" s="34">
        <v>44952.0</v>
      </c>
      <c r="C1420" s="35" t="s">
        <v>137</v>
      </c>
      <c r="D1420" s="35" t="s">
        <v>139</v>
      </c>
      <c r="E1420" s="35" t="s">
        <v>142</v>
      </c>
      <c r="F1420" s="36" t="s">
        <v>144</v>
      </c>
      <c r="G1420" s="33" t="s">
        <v>9109</v>
      </c>
      <c r="H1420" s="33" t="s">
        <v>9110</v>
      </c>
      <c r="I1420" s="33" t="s">
        <v>220</v>
      </c>
      <c r="J1420" s="33" t="s">
        <v>447</v>
      </c>
      <c r="K1420" s="35" t="s">
        <v>421</v>
      </c>
      <c r="L1420" s="33" t="s">
        <v>3194</v>
      </c>
      <c r="M1420" s="33" t="s">
        <v>8450</v>
      </c>
      <c r="N1420" s="33" t="s">
        <v>9111</v>
      </c>
      <c r="O1420" s="5"/>
      <c r="P1420" s="35" t="s">
        <v>233</v>
      </c>
      <c r="Q1420" s="35" t="s">
        <v>9112</v>
      </c>
      <c r="R1420" s="33">
        <v>76296.0</v>
      </c>
      <c r="S1420" s="37"/>
      <c r="T1420" s="33"/>
      <c r="U1420" s="33">
        <v>9.25</v>
      </c>
      <c r="V1420" s="33" t="s">
        <v>154</v>
      </c>
      <c r="W1420" s="33"/>
      <c r="X1420" s="33"/>
      <c r="Y1420" s="5"/>
      <c r="Z1420" s="5"/>
      <c r="AA1420" s="33">
        <v>1.0</v>
      </c>
      <c r="AB1420" s="33"/>
      <c r="AC1420" s="33">
        <v>1.0</v>
      </c>
      <c r="AD1420" s="5"/>
      <c r="AE1420" s="5"/>
      <c r="AF1420" s="5"/>
      <c r="AG1420" s="16"/>
      <c r="AH1420" s="38" t="str">
        <f t="shared" si="1"/>
        <v/>
      </c>
      <c r="AI1420" s="39">
        <f t="shared" si="2"/>
        <v>1</v>
      </c>
      <c r="AJ1420" s="37" t="str">
        <f t="shared" si="3"/>
        <v/>
      </c>
      <c r="AK1420" s="41" t="str">
        <f t="shared" si="4"/>
        <v/>
      </c>
      <c r="AL1420" s="35" t="s">
        <v>233</v>
      </c>
      <c r="AM1420" s="33" t="s">
        <v>8960</v>
      </c>
      <c r="AN1420" s="33" t="s">
        <v>8960</v>
      </c>
      <c r="AO1420" s="41"/>
      <c r="AP1420" s="33" t="s">
        <v>169</v>
      </c>
      <c r="AQ1420" s="33" t="s">
        <v>170</v>
      </c>
      <c r="AR1420" s="33">
        <v>300.0</v>
      </c>
      <c r="AS1420" s="42"/>
      <c r="AT1420" s="42"/>
      <c r="AU1420" s="42"/>
      <c r="AV1420" s="42"/>
      <c r="AW1420" s="42"/>
      <c r="AX1420" s="5"/>
      <c r="AY1420" s="33"/>
      <c r="AZ1420" s="33" t="s">
        <v>9113</v>
      </c>
      <c r="BA1420" s="5"/>
      <c r="BB1420" s="5"/>
      <c r="BC1420" s="5" t="s">
        <v>9114</v>
      </c>
      <c r="BD1420" s="33" t="s">
        <v>173</v>
      </c>
      <c r="BE1420" s="41"/>
      <c r="BF1420" s="35"/>
      <c r="BG1420" s="33" t="s">
        <v>169</v>
      </c>
      <c r="BH1420" s="5"/>
      <c r="BI1420" s="33">
        <v>300.0</v>
      </c>
      <c r="BJ1420" s="33" t="s">
        <v>170</v>
      </c>
      <c r="BK1420" s="5"/>
      <c r="BL1420" s="5">
        <f t="shared" si="5"/>
        <v>3994.5</v>
      </c>
      <c r="BM1420" s="5"/>
      <c r="BN1420" s="5"/>
      <c r="BO1420" s="42">
        <f t="shared" si="6"/>
        <v>3994.5</v>
      </c>
      <c r="BP1420" s="44"/>
      <c r="BQ1420" s="45"/>
      <c r="BR1420" s="47"/>
      <c r="BS1420" s="45"/>
      <c r="BT1420" s="37"/>
      <c r="BU1420" s="5"/>
      <c r="BV1420" s="38"/>
      <c r="BW1420" s="48"/>
      <c r="BX1420" s="44"/>
      <c r="BY1420" s="44"/>
      <c r="BZ1420" s="33" t="s">
        <v>131</v>
      </c>
      <c r="CA1420" s="5"/>
      <c r="CB1420" s="5"/>
      <c r="CC1420" s="33" t="s">
        <v>177</v>
      </c>
      <c r="CD1420" s="5"/>
      <c r="CE1420" s="5"/>
      <c r="CF1420" s="33" t="s">
        <v>178</v>
      </c>
      <c r="CG1420" s="33" t="s">
        <v>9115</v>
      </c>
      <c r="CH1420" s="5"/>
      <c r="CI1420" s="5"/>
      <c r="CJ1420" s="5"/>
      <c r="CK1420" s="33"/>
      <c r="CL1420" s="49">
        <v>45000.0</v>
      </c>
      <c r="CM1420" s="33" t="s">
        <v>180</v>
      </c>
      <c r="CN1420" s="5"/>
      <c r="CO1420" s="33">
        <v>2.0</v>
      </c>
      <c r="CP1420" s="33" t="s">
        <v>181</v>
      </c>
      <c r="CQ1420" s="50" t="str">
        <f t="shared" si="7"/>
        <v>08/09/1959</v>
      </c>
      <c r="CR1420" s="33" t="s">
        <v>182</v>
      </c>
      <c r="CS1420" s="33">
        <v>5.0</v>
      </c>
      <c r="CT1420" s="33">
        <v>5.0</v>
      </c>
      <c r="CU1420" s="33">
        <v>28.0</v>
      </c>
      <c r="CV1420" s="33">
        <v>165.0</v>
      </c>
      <c r="CW1420" s="5"/>
      <c r="CX1420" s="5"/>
      <c r="CY1420" s="33">
        <v>-100.110915</v>
      </c>
      <c r="CZ1420" s="33">
        <v>20.641918</v>
      </c>
      <c r="DA1420" s="33">
        <v>4.421840044E9</v>
      </c>
      <c r="DB1420" s="33">
        <v>2.0</v>
      </c>
      <c r="DC1420" s="33" t="s">
        <v>8456</v>
      </c>
      <c r="DD1420" s="33">
        <v>2023.0</v>
      </c>
      <c r="DE1420" s="33" t="s">
        <v>184</v>
      </c>
      <c r="DF1420" s="33"/>
      <c r="DG1420" s="33" t="s">
        <v>185</v>
      </c>
      <c r="DH1420" s="33" t="s">
        <v>186</v>
      </c>
      <c r="DI1420" s="5"/>
      <c r="DJ1420" s="5"/>
    </row>
    <row r="1421">
      <c r="A1421" s="33" t="s">
        <v>9116</v>
      </c>
      <c r="B1421" s="34">
        <v>44952.0</v>
      </c>
      <c r="C1421" s="35" t="s">
        <v>137</v>
      </c>
      <c r="D1421" s="35" t="s">
        <v>139</v>
      </c>
      <c r="E1421" s="35" t="s">
        <v>142</v>
      </c>
      <c r="F1421" s="36" t="s">
        <v>144</v>
      </c>
      <c r="G1421" s="33" t="s">
        <v>9117</v>
      </c>
      <c r="H1421" s="33" t="s">
        <v>9118</v>
      </c>
      <c r="I1421" s="33" t="s">
        <v>439</v>
      </c>
      <c r="J1421" s="33" t="s">
        <v>2889</v>
      </c>
      <c r="K1421" s="35" t="s">
        <v>421</v>
      </c>
      <c r="L1421" s="33" t="s">
        <v>3194</v>
      </c>
      <c r="M1421" s="33" t="s">
        <v>8450</v>
      </c>
      <c r="N1421" s="33" t="s">
        <v>9119</v>
      </c>
      <c r="O1421" s="5"/>
      <c r="P1421" s="35" t="s">
        <v>233</v>
      </c>
      <c r="Q1421" s="35" t="s">
        <v>9120</v>
      </c>
      <c r="R1421" s="33">
        <v>76276.0</v>
      </c>
      <c r="S1421" s="37"/>
      <c r="T1421" s="33"/>
      <c r="U1421" s="33">
        <v>1.57</v>
      </c>
      <c r="V1421" s="33" t="s">
        <v>154</v>
      </c>
      <c r="W1421" s="33"/>
      <c r="X1421" s="33"/>
      <c r="Y1421" s="5"/>
      <c r="Z1421" s="5"/>
      <c r="AA1421" s="33">
        <v>1.0</v>
      </c>
      <c r="AB1421" s="33"/>
      <c r="AC1421" s="33">
        <v>1.0</v>
      </c>
      <c r="AD1421" s="5"/>
      <c r="AE1421" s="5"/>
      <c r="AF1421" s="5"/>
      <c r="AG1421" s="16"/>
      <c r="AH1421" s="38" t="str">
        <f t="shared" si="1"/>
        <v/>
      </c>
      <c r="AI1421" s="39">
        <f t="shared" si="2"/>
        <v>1</v>
      </c>
      <c r="AJ1421" s="37" t="str">
        <f t="shared" si="3"/>
        <v/>
      </c>
      <c r="AK1421" s="41" t="str">
        <f t="shared" si="4"/>
        <v/>
      </c>
      <c r="AL1421" s="35" t="s">
        <v>233</v>
      </c>
      <c r="AM1421" s="33" t="s">
        <v>9119</v>
      </c>
      <c r="AN1421" s="33" t="s">
        <v>9119</v>
      </c>
      <c r="AO1421" s="41"/>
      <c r="AP1421" s="33" t="s">
        <v>169</v>
      </c>
      <c r="AQ1421" s="33" t="s">
        <v>170</v>
      </c>
      <c r="AR1421" s="33">
        <v>150.0</v>
      </c>
      <c r="AS1421" s="42"/>
      <c r="AT1421" s="42"/>
      <c r="AU1421" s="42"/>
      <c r="AV1421" s="42"/>
      <c r="AW1421" s="42"/>
      <c r="AX1421" s="5"/>
      <c r="AY1421" s="33"/>
      <c r="AZ1421" s="33" t="s">
        <v>9121</v>
      </c>
      <c r="BA1421" s="5"/>
      <c r="BB1421" s="5"/>
      <c r="BC1421" s="5" t="s">
        <v>9122</v>
      </c>
      <c r="BD1421" s="33" t="s">
        <v>173</v>
      </c>
      <c r="BE1421" s="41"/>
      <c r="BF1421" s="35"/>
      <c r="BG1421" s="33" t="s">
        <v>169</v>
      </c>
      <c r="BH1421" s="5"/>
      <c r="BI1421" s="33">
        <v>150.0</v>
      </c>
      <c r="BJ1421" s="33" t="s">
        <v>170</v>
      </c>
      <c r="BK1421" s="5"/>
      <c r="BL1421" s="5">
        <f t="shared" si="5"/>
        <v>1997.25</v>
      </c>
      <c r="BM1421" s="5"/>
      <c r="BN1421" s="5"/>
      <c r="BO1421" s="42">
        <f t="shared" si="6"/>
        <v>1997.25</v>
      </c>
      <c r="BP1421" s="44"/>
      <c r="BQ1421" s="45"/>
      <c r="BR1421" s="47"/>
      <c r="BS1421" s="45"/>
      <c r="BT1421" s="37"/>
      <c r="BU1421" s="5"/>
      <c r="BV1421" s="38"/>
      <c r="BW1421" s="48"/>
      <c r="BX1421" s="44"/>
      <c r="BY1421" s="44"/>
      <c r="BZ1421" s="33" t="s">
        <v>131</v>
      </c>
      <c r="CA1421" s="5"/>
      <c r="CB1421" s="5"/>
      <c r="CC1421" s="33" t="s">
        <v>177</v>
      </c>
      <c r="CD1421" s="5"/>
      <c r="CE1421" s="5"/>
      <c r="CF1421" s="33" t="s">
        <v>178</v>
      </c>
      <c r="CG1421" s="33" t="s">
        <v>9123</v>
      </c>
      <c r="CH1421" s="5"/>
      <c r="CI1421" s="5"/>
      <c r="CJ1421" s="5"/>
      <c r="CK1421" s="33"/>
      <c r="CL1421" s="49">
        <v>45000.0</v>
      </c>
      <c r="CM1421" s="33" t="s">
        <v>180</v>
      </c>
      <c r="CN1421" s="5"/>
      <c r="CO1421" s="33">
        <v>1.0</v>
      </c>
      <c r="CP1421" s="33" t="s">
        <v>181</v>
      </c>
      <c r="CQ1421" s="50" t="str">
        <f t="shared" si="7"/>
        <v>14/05/1950</v>
      </c>
      <c r="CR1421" s="33" t="s">
        <v>182</v>
      </c>
      <c r="CS1421" s="33">
        <v>5.0</v>
      </c>
      <c r="CT1421" s="33">
        <v>5.0</v>
      </c>
      <c r="CU1421" s="33">
        <v>28.0</v>
      </c>
      <c r="CV1421" s="33">
        <v>972.0</v>
      </c>
      <c r="CW1421" s="5"/>
      <c r="CX1421" s="5"/>
      <c r="CY1421" s="33">
        <v>-100.05204</v>
      </c>
      <c r="CZ1421" s="33">
        <v>20.872955</v>
      </c>
      <c r="DA1421" s="33">
        <v>4.4219266E9</v>
      </c>
      <c r="DB1421" s="33">
        <v>1.0</v>
      </c>
      <c r="DC1421" s="33" t="s">
        <v>8456</v>
      </c>
      <c r="DD1421" s="33">
        <v>2023.0</v>
      </c>
      <c r="DE1421" s="33" t="s">
        <v>184</v>
      </c>
      <c r="DF1421" s="33"/>
      <c r="DG1421" s="33" t="s">
        <v>185</v>
      </c>
      <c r="DH1421" s="33" t="s">
        <v>186</v>
      </c>
      <c r="DI1421" s="5"/>
      <c r="DJ1421" s="5"/>
    </row>
    <row r="1422">
      <c r="A1422" s="33" t="s">
        <v>9124</v>
      </c>
      <c r="B1422" s="34">
        <v>44952.0</v>
      </c>
      <c r="C1422" s="35" t="s">
        <v>137</v>
      </c>
      <c r="D1422" s="35" t="s">
        <v>139</v>
      </c>
      <c r="E1422" s="35" t="s">
        <v>142</v>
      </c>
      <c r="F1422" s="36" t="s">
        <v>144</v>
      </c>
      <c r="G1422" s="33" t="s">
        <v>9125</v>
      </c>
      <c r="H1422" s="33" t="s">
        <v>9126</v>
      </c>
      <c r="I1422" s="33" t="s">
        <v>439</v>
      </c>
      <c r="J1422" s="33" t="s">
        <v>2889</v>
      </c>
      <c r="K1422" s="35" t="s">
        <v>421</v>
      </c>
      <c r="L1422" s="33" t="s">
        <v>3194</v>
      </c>
      <c r="M1422" s="33" t="s">
        <v>8450</v>
      </c>
      <c r="N1422" s="33" t="s">
        <v>9119</v>
      </c>
      <c r="O1422" s="5"/>
      <c r="P1422" s="35" t="s">
        <v>233</v>
      </c>
      <c r="Q1422" s="35" t="s">
        <v>9120</v>
      </c>
      <c r="R1422" s="33">
        <v>76478.0</v>
      </c>
      <c r="S1422" s="37"/>
      <c r="T1422" s="33"/>
      <c r="U1422" s="33">
        <v>1.07</v>
      </c>
      <c r="V1422" s="33" t="s">
        <v>154</v>
      </c>
      <c r="W1422" s="33"/>
      <c r="X1422" s="33"/>
      <c r="Y1422" s="5"/>
      <c r="Z1422" s="5"/>
      <c r="AA1422" s="33">
        <v>1.0</v>
      </c>
      <c r="AB1422" s="33"/>
      <c r="AC1422" s="33">
        <v>1.0</v>
      </c>
      <c r="AD1422" s="5"/>
      <c r="AE1422" s="5"/>
      <c r="AF1422" s="5"/>
      <c r="AG1422" s="16"/>
      <c r="AH1422" s="38" t="str">
        <f t="shared" si="1"/>
        <v/>
      </c>
      <c r="AI1422" s="39">
        <f t="shared" si="2"/>
        <v>1</v>
      </c>
      <c r="AJ1422" s="37" t="str">
        <f t="shared" si="3"/>
        <v/>
      </c>
      <c r="AK1422" s="41" t="str">
        <f t="shared" si="4"/>
        <v/>
      </c>
      <c r="AL1422" s="35" t="s">
        <v>233</v>
      </c>
      <c r="AM1422" s="33" t="s">
        <v>9119</v>
      </c>
      <c r="AN1422" s="33" t="s">
        <v>9119</v>
      </c>
      <c r="AO1422" s="41"/>
      <c r="AP1422" s="33" t="s">
        <v>169</v>
      </c>
      <c r="AQ1422" s="33" t="s">
        <v>170</v>
      </c>
      <c r="AR1422" s="33">
        <v>150.0</v>
      </c>
      <c r="AS1422" s="42"/>
      <c r="AT1422" s="42"/>
      <c r="AU1422" s="42"/>
      <c r="AV1422" s="42"/>
      <c r="AW1422" s="42"/>
      <c r="AX1422" s="5"/>
      <c r="AY1422" s="33"/>
      <c r="AZ1422" s="33" t="s">
        <v>9127</v>
      </c>
      <c r="BA1422" s="5"/>
      <c r="BB1422" s="5"/>
      <c r="BC1422" s="5" t="s">
        <v>9128</v>
      </c>
      <c r="BD1422" s="33" t="s">
        <v>173</v>
      </c>
      <c r="BE1422" s="41"/>
      <c r="BF1422" s="35"/>
      <c r="BG1422" s="33" t="s">
        <v>169</v>
      </c>
      <c r="BH1422" s="5"/>
      <c r="BI1422" s="33">
        <v>150.0</v>
      </c>
      <c r="BJ1422" s="33" t="s">
        <v>170</v>
      </c>
      <c r="BK1422" s="5"/>
      <c r="BL1422" s="5">
        <f t="shared" si="5"/>
        <v>1997.25</v>
      </c>
      <c r="BM1422" s="5"/>
      <c r="BN1422" s="5"/>
      <c r="BO1422" s="42">
        <f t="shared" si="6"/>
        <v>1997.25</v>
      </c>
      <c r="BP1422" s="44"/>
      <c r="BQ1422" s="45"/>
      <c r="BR1422" s="47"/>
      <c r="BS1422" s="45"/>
      <c r="BT1422" s="37"/>
      <c r="BU1422" s="5"/>
      <c r="BV1422" s="38"/>
      <c r="BW1422" s="48"/>
      <c r="BX1422" s="44"/>
      <c r="BY1422" s="44"/>
      <c r="BZ1422" s="33" t="s">
        <v>131</v>
      </c>
      <c r="CA1422" s="5"/>
      <c r="CB1422" s="5"/>
      <c r="CC1422" s="33" t="s">
        <v>177</v>
      </c>
      <c r="CD1422" s="5"/>
      <c r="CE1422" s="5"/>
      <c r="CF1422" s="33" t="s">
        <v>178</v>
      </c>
      <c r="CG1422" s="33" t="s">
        <v>9129</v>
      </c>
      <c r="CH1422" s="5"/>
      <c r="CI1422" s="5"/>
      <c r="CJ1422" s="5"/>
      <c r="CK1422" s="33"/>
      <c r="CL1422" s="49">
        <v>45000.0</v>
      </c>
      <c r="CM1422" s="33" t="s">
        <v>180</v>
      </c>
      <c r="CN1422" s="5"/>
      <c r="CO1422" s="33">
        <v>1.0</v>
      </c>
      <c r="CP1422" s="33" t="s">
        <v>181</v>
      </c>
      <c r="CQ1422" s="50" t="str">
        <f t="shared" si="7"/>
        <v>20/06/1952</v>
      </c>
      <c r="CR1422" s="33" t="s">
        <v>182</v>
      </c>
      <c r="CS1422" s="33">
        <v>5.0</v>
      </c>
      <c r="CT1422" s="33">
        <v>5.0</v>
      </c>
      <c r="CU1422" s="33">
        <v>28.0</v>
      </c>
      <c r="CV1422" s="33">
        <v>972.0</v>
      </c>
      <c r="CW1422" s="5"/>
      <c r="CX1422" s="5"/>
      <c r="CY1422" s="33">
        <v>-100.05204</v>
      </c>
      <c r="CZ1422" s="33">
        <v>20.872955</v>
      </c>
      <c r="DA1422" s="33">
        <v>4.4219266E9</v>
      </c>
      <c r="DB1422" s="33">
        <v>1.0</v>
      </c>
      <c r="DC1422" s="33" t="s">
        <v>8456</v>
      </c>
      <c r="DD1422" s="33">
        <v>2023.0</v>
      </c>
      <c r="DE1422" s="33" t="s">
        <v>184</v>
      </c>
      <c r="DF1422" s="33"/>
      <c r="DG1422" s="33" t="s">
        <v>185</v>
      </c>
      <c r="DH1422" s="33" t="s">
        <v>186</v>
      </c>
      <c r="DI1422" s="5"/>
      <c r="DJ1422" s="5"/>
    </row>
    <row r="1423">
      <c r="A1423" s="33" t="s">
        <v>9130</v>
      </c>
      <c r="B1423" s="34">
        <v>44952.0</v>
      </c>
      <c r="C1423" s="35" t="s">
        <v>137</v>
      </c>
      <c r="D1423" s="35" t="s">
        <v>139</v>
      </c>
      <c r="E1423" s="35" t="s">
        <v>142</v>
      </c>
      <c r="F1423" s="36" t="s">
        <v>144</v>
      </c>
      <c r="G1423" s="33" t="s">
        <v>9131</v>
      </c>
      <c r="H1423" s="33" t="s">
        <v>9132</v>
      </c>
      <c r="I1423" s="33" t="s">
        <v>439</v>
      </c>
      <c r="J1423" s="33" t="s">
        <v>231</v>
      </c>
      <c r="K1423" s="35" t="s">
        <v>421</v>
      </c>
      <c r="L1423" s="33" t="s">
        <v>3194</v>
      </c>
      <c r="M1423" s="33" t="s">
        <v>8450</v>
      </c>
      <c r="N1423" s="33" t="s">
        <v>9119</v>
      </c>
      <c r="O1423" s="5"/>
      <c r="P1423" s="35" t="s">
        <v>233</v>
      </c>
      <c r="Q1423" s="35" t="s">
        <v>9119</v>
      </c>
      <c r="R1423" s="33">
        <v>76276.0</v>
      </c>
      <c r="S1423" s="37"/>
      <c r="T1423" s="33"/>
      <c r="U1423" s="33">
        <v>2.27</v>
      </c>
      <c r="V1423" s="33" t="s">
        <v>154</v>
      </c>
      <c r="W1423" s="33"/>
      <c r="X1423" s="33"/>
      <c r="Y1423" s="5"/>
      <c r="Z1423" s="5"/>
      <c r="AA1423" s="33">
        <v>1.0</v>
      </c>
      <c r="AB1423" s="33"/>
      <c r="AC1423" s="33">
        <v>1.0</v>
      </c>
      <c r="AD1423" s="5"/>
      <c r="AE1423" s="5"/>
      <c r="AF1423" s="5"/>
      <c r="AG1423" s="16"/>
      <c r="AH1423" s="38" t="str">
        <f t="shared" si="1"/>
        <v/>
      </c>
      <c r="AI1423" s="39">
        <f t="shared" si="2"/>
        <v>1</v>
      </c>
      <c r="AJ1423" s="37" t="str">
        <f t="shared" si="3"/>
        <v/>
      </c>
      <c r="AK1423" s="41" t="str">
        <f t="shared" si="4"/>
        <v/>
      </c>
      <c r="AL1423" s="35" t="s">
        <v>233</v>
      </c>
      <c r="AM1423" s="33" t="s">
        <v>9119</v>
      </c>
      <c r="AN1423" s="33" t="s">
        <v>9119</v>
      </c>
      <c r="AO1423" s="41"/>
      <c r="AP1423" s="33" t="s">
        <v>169</v>
      </c>
      <c r="AQ1423" s="33" t="s">
        <v>170</v>
      </c>
      <c r="AR1423" s="33">
        <v>300.0</v>
      </c>
      <c r="AS1423" s="42"/>
      <c r="AT1423" s="42"/>
      <c r="AU1423" s="42"/>
      <c r="AV1423" s="42"/>
      <c r="AW1423" s="42"/>
      <c r="AX1423" s="5"/>
      <c r="AY1423" s="33"/>
      <c r="AZ1423" s="33" t="s">
        <v>9133</v>
      </c>
      <c r="BA1423" s="5"/>
      <c r="BB1423" s="5"/>
      <c r="BC1423" s="5" t="s">
        <v>9134</v>
      </c>
      <c r="BD1423" s="33" t="s">
        <v>173</v>
      </c>
      <c r="BE1423" s="41"/>
      <c r="BF1423" s="35"/>
      <c r="BG1423" s="33" t="s">
        <v>169</v>
      </c>
      <c r="BH1423" s="5"/>
      <c r="BI1423" s="33">
        <v>300.0</v>
      </c>
      <c r="BJ1423" s="33" t="s">
        <v>170</v>
      </c>
      <c r="BK1423" s="5"/>
      <c r="BL1423" s="5">
        <f t="shared" si="5"/>
        <v>3994.5</v>
      </c>
      <c r="BM1423" s="5"/>
      <c r="BN1423" s="5"/>
      <c r="BO1423" s="42">
        <f t="shared" si="6"/>
        <v>3994.5</v>
      </c>
      <c r="BP1423" s="44"/>
      <c r="BQ1423" s="45"/>
      <c r="BR1423" s="47"/>
      <c r="BS1423" s="45"/>
      <c r="BT1423" s="37"/>
      <c r="BU1423" s="5"/>
      <c r="BV1423" s="38"/>
      <c r="BW1423" s="48"/>
      <c r="BX1423" s="44"/>
      <c r="BY1423" s="44"/>
      <c r="BZ1423" s="33" t="s">
        <v>131</v>
      </c>
      <c r="CA1423" s="5"/>
      <c r="CB1423" s="5"/>
      <c r="CC1423" s="33" t="s">
        <v>177</v>
      </c>
      <c r="CD1423" s="5"/>
      <c r="CE1423" s="5"/>
      <c r="CF1423" s="33" t="s">
        <v>178</v>
      </c>
      <c r="CG1423" s="33" t="s">
        <v>9135</v>
      </c>
      <c r="CH1423" s="5"/>
      <c r="CI1423" s="5"/>
      <c r="CJ1423" s="5"/>
      <c r="CK1423" s="33"/>
      <c r="CL1423" s="49">
        <v>45000.0</v>
      </c>
      <c r="CM1423" s="33" t="s">
        <v>180</v>
      </c>
      <c r="CN1423" s="5"/>
      <c r="CO1423" s="33">
        <v>2.0</v>
      </c>
      <c r="CP1423" s="33" t="s">
        <v>181</v>
      </c>
      <c r="CQ1423" s="50" t="str">
        <f t="shared" si="7"/>
        <v>06/04/1943</v>
      </c>
      <c r="CR1423" s="33" t="s">
        <v>182</v>
      </c>
      <c r="CS1423" s="33">
        <v>5.0</v>
      </c>
      <c r="CT1423" s="33">
        <v>5.0</v>
      </c>
      <c r="CU1423" s="33">
        <v>28.0</v>
      </c>
      <c r="CV1423" s="33">
        <v>972.0</v>
      </c>
      <c r="CW1423" s="5"/>
      <c r="CX1423" s="5"/>
      <c r="CY1423" s="33">
        <v>-100.052147</v>
      </c>
      <c r="CZ1423" s="33">
        <v>20.872945</v>
      </c>
      <c r="DA1423" s="33">
        <v>4.4219266E9</v>
      </c>
      <c r="DB1423" s="33">
        <v>1.0</v>
      </c>
      <c r="DC1423" s="33" t="s">
        <v>8456</v>
      </c>
      <c r="DD1423" s="33">
        <v>2023.0</v>
      </c>
      <c r="DE1423" s="33" t="s">
        <v>184</v>
      </c>
      <c r="DF1423" s="33"/>
      <c r="DG1423" s="33" t="s">
        <v>185</v>
      </c>
      <c r="DH1423" s="33" t="s">
        <v>186</v>
      </c>
      <c r="DI1423" s="5"/>
      <c r="DJ1423" s="5"/>
    </row>
    <row r="1424">
      <c r="A1424" s="33" t="s">
        <v>9136</v>
      </c>
      <c r="B1424" s="34">
        <v>44952.0</v>
      </c>
      <c r="C1424" s="35" t="s">
        <v>137</v>
      </c>
      <c r="D1424" s="35" t="s">
        <v>139</v>
      </c>
      <c r="E1424" s="35" t="s">
        <v>142</v>
      </c>
      <c r="F1424" s="36" t="s">
        <v>144</v>
      </c>
      <c r="G1424" s="33" t="s">
        <v>9137</v>
      </c>
      <c r="H1424" s="33" t="s">
        <v>6596</v>
      </c>
      <c r="I1424" s="33" t="s">
        <v>9138</v>
      </c>
      <c r="J1424" s="33" t="s">
        <v>9139</v>
      </c>
      <c r="K1424" s="35" t="s">
        <v>421</v>
      </c>
      <c r="L1424" s="33" t="s">
        <v>3194</v>
      </c>
      <c r="M1424" s="33" t="s">
        <v>8450</v>
      </c>
      <c r="N1424" s="33" t="s">
        <v>9140</v>
      </c>
      <c r="O1424" s="5"/>
      <c r="P1424" s="35" t="s">
        <v>233</v>
      </c>
      <c r="Q1424" s="35" t="s">
        <v>9140</v>
      </c>
      <c r="R1424" s="33">
        <v>76274.0</v>
      </c>
      <c r="S1424" s="37"/>
      <c r="T1424" s="33"/>
      <c r="U1424" s="33">
        <v>4.57</v>
      </c>
      <c r="V1424" s="33" t="s">
        <v>154</v>
      </c>
      <c r="W1424" s="33"/>
      <c r="X1424" s="33"/>
      <c r="Y1424" s="5"/>
      <c r="Z1424" s="5"/>
      <c r="AA1424" s="33">
        <v>1.0</v>
      </c>
      <c r="AB1424" s="33"/>
      <c r="AC1424" s="33">
        <v>1.0</v>
      </c>
      <c r="AD1424" s="5"/>
      <c r="AE1424" s="5"/>
      <c r="AF1424" s="5"/>
      <c r="AG1424" s="16"/>
      <c r="AH1424" s="38" t="str">
        <f t="shared" si="1"/>
        <v/>
      </c>
      <c r="AI1424" s="39" t="str">
        <f t="shared" si="2"/>
        <v/>
      </c>
      <c r="AJ1424" s="37" t="str">
        <f t="shared" si="3"/>
        <v/>
      </c>
      <c r="AK1424" s="41" t="str">
        <f t="shared" si="4"/>
        <v/>
      </c>
      <c r="AL1424" s="35" t="s">
        <v>233</v>
      </c>
      <c r="AM1424" s="33" t="s">
        <v>9140</v>
      </c>
      <c r="AN1424" s="33" t="s">
        <v>9140</v>
      </c>
      <c r="AO1424" s="41"/>
      <c r="AP1424" s="33" t="s">
        <v>169</v>
      </c>
      <c r="AQ1424" s="33" t="s">
        <v>170</v>
      </c>
      <c r="AR1424" s="33">
        <v>300.0</v>
      </c>
      <c r="AS1424" s="42"/>
      <c r="AT1424" s="42"/>
      <c r="AU1424" s="42"/>
      <c r="AV1424" s="42"/>
      <c r="AW1424" s="42"/>
      <c r="AX1424" s="5"/>
      <c r="AY1424" s="33"/>
      <c r="AZ1424" s="33" t="s">
        <v>9141</v>
      </c>
      <c r="BA1424" s="5"/>
      <c r="BB1424" s="5"/>
      <c r="BC1424" s="5" t="s">
        <v>9142</v>
      </c>
      <c r="BD1424" s="33" t="s">
        <v>173</v>
      </c>
      <c r="BE1424" s="41"/>
      <c r="BF1424" s="35"/>
      <c r="BG1424" s="33" t="s">
        <v>169</v>
      </c>
      <c r="BH1424" s="5"/>
      <c r="BI1424" s="33">
        <v>300.0</v>
      </c>
      <c r="BJ1424" s="33" t="s">
        <v>170</v>
      </c>
      <c r="BK1424" s="5"/>
      <c r="BL1424" s="5">
        <f t="shared" si="5"/>
        <v>3994.5</v>
      </c>
      <c r="BM1424" s="5"/>
      <c r="BN1424" s="5"/>
      <c r="BO1424" s="42">
        <f t="shared" si="6"/>
        <v>3994.5</v>
      </c>
      <c r="BP1424" s="44"/>
      <c r="BQ1424" s="45"/>
      <c r="BR1424" s="47"/>
      <c r="BS1424" s="45"/>
      <c r="BT1424" s="37"/>
      <c r="BU1424" s="5"/>
      <c r="BV1424" s="38"/>
      <c r="BW1424" s="48"/>
      <c r="BX1424" s="44"/>
      <c r="BY1424" s="44"/>
      <c r="BZ1424" s="33" t="s">
        <v>131</v>
      </c>
      <c r="CA1424" s="5"/>
      <c r="CB1424" s="5"/>
      <c r="CC1424" s="33" t="s">
        <v>177</v>
      </c>
      <c r="CD1424" s="5"/>
      <c r="CE1424" s="5"/>
      <c r="CF1424" s="33" t="s">
        <v>178</v>
      </c>
      <c r="CG1424" s="33" t="s">
        <v>9143</v>
      </c>
      <c r="CH1424" s="5"/>
      <c r="CI1424" s="5"/>
      <c r="CJ1424" s="5"/>
      <c r="CK1424" s="33"/>
      <c r="CL1424" s="49">
        <v>45000.0</v>
      </c>
      <c r="CM1424" s="33" t="s">
        <v>180</v>
      </c>
      <c r="CN1424" s="5"/>
      <c r="CO1424" s="33">
        <v>2.0</v>
      </c>
      <c r="CP1424" s="33" t="s">
        <v>181</v>
      </c>
      <c r="CQ1424" s="50" t="str">
        <f t="shared" si="7"/>
        <v>11/06/1972</v>
      </c>
      <c r="CR1424" s="33" t="s">
        <v>182</v>
      </c>
      <c r="CS1424" s="33">
        <v>5.0</v>
      </c>
      <c r="CT1424" s="33">
        <v>5.0</v>
      </c>
      <c r="CU1424" s="33">
        <v>28.0</v>
      </c>
      <c r="CV1424" s="33">
        <v>477.0</v>
      </c>
      <c r="CW1424" s="5"/>
      <c r="CX1424" s="5"/>
      <c r="CY1424" s="33">
        <v>-100.192996</v>
      </c>
      <c r="CZ1424" s="33">
        <v>20.858729</v>
      </c>
      <c r="DA1424" s="33">
        <v>4.423242999E9</v>
      </c>
      <c r="DB1424" s="33">
        <v>2.0</v>
      </c>
      <c r="DC1424" s="33" t="s">
        <v>8456</v>
      </c>
      <c r="DD1424" s="33">
        <v>2023.0</v>
      </c>
      <c r="DE1424" s="33" t="s">
        <v>184</v>
      </c>
      <c r="DF1424" s="33"/>
      <c r="DG1424" s="33" t="s">
        <v>185</v>
      </c>
      <c r="DH1424" s="33" t="s">
        <v>186</v>
      </c>
      <c r="DI1424" s="5"/>
      <c r="DJ1424" s="5"/>
    </row>
    <row r="1425">
      <c r="A1425" s="33" t="s">
        <v>9144</v>
      </c>
      <c r="B1425" s="34">
        <v>44952.0</v>
      </c>
      <c r="C1425" s="35" t="s">
        <v>137</v>
      </c>
      <c r="D1425" s="35" t="s">
        <v>139</v>
      </c>
      <c r="E1425" s="35" t="s">
        <v>142</v>
      </c>
      <c r="F1425" s="36" t="s">
        <v>144</v>
      </c>
      <c r="G1425" s="33" t="s">
        <v>9145</v>
      </c>
      <c r="H1425" s="33" t="s">
        <v>5990</v>
      </c>
      <c r="I1425" s="33" t="s">
        <v>9139</v>
      </c>
      <c r="J1425" s="33" t="s">
        <v>1246</v>
      </c>
      <c r="K1425" s="35" t="s">
        <v>421</v>
      </c>
      <c r="L1425" s="33" t="s">
        <v>3194</v>
      </c>
      <c r="M1425" s="33" t="s">
        <v>8450</v>
      </c>
      <c r="N1425" s="33" t="s">
        <v>9140</v>
      </c>
      <c r="O1425" s="5"/>
      <c r="P1425" s="35" t="s">
        <v>233</v>
      </c>
      <c r="Q1425" s="35" t="s">
        <v>9140</v>
      </c>
      <c r="R1425" s="33">
        <v>76274.0</v>
      </c>
      <c r="S1425" s="37"/>
      <c r="T1425" s="33"/>
      <c r="U1425" s="33">
        <v>1.02</v>
      </c>
      <c r="V1425" s="33" t="s">
        <v>154</v>
      </c>
      <c r="W1425" s="33"/>
      <c r="X1425" s="33"/>
      <c r="Y1425" s="5"/>
      <c r="Z1425" s="5"/>
      <c r="AA1425" s="33">
        <v>1.0</v>
      </c>
      <c r="AB1425" s="33"/>
      <c r="AC1425" s="33">
        <v>1.0</v>
      </c>
      <c r="AD1425" s="5"/>
      <c r="AE1425" s="5"/>
      <c r="AF1425" s="5"/>
      <c r="AG1425" s="16"/>
      <c r="AH1425" s="38" t="str">
        <f t="shared" si="1"/>
        <v/>
      </c>
      <c r="AI1425" s="39">
        <f t="shared" si="2"/>
        <v>1</v>
      </c>
      <c r="AJ1425" s="37" t="str">
        <f t="shared" si="3"/>
        <v/>
      </c>
      <c r="AK1425" s="41" t="str">
        <f t="shared" si="4"/>
        <v/>
      </c>
      <c r="AL1425" s="35" t="s">
        <v>233</v>
      </c>
      <c r="AM1425" s="33" t="s">
        <v>9140</v>
      </c>
      <c r="AN1425" s="33" t="s">
        <v>9140</v>
      </c>
      <c r="AO1425" s="41"/>
      <c r="AP1425" s="33" t="s">
        <v>169</v>
      </c>
      <c r="AQ1425" s="33" t="s">
        <v>170</v>
      </c>
      <c r="AR1425" s="33">
        <v>150.0</v>
      </c>
      <c r="AS1425" s="42"/>
      <c r="AT1425" s="42"/>
      <c r="AU1425" s="42"/>
      <c r="AV1425" s="42"/>
      <c r="AW1425" s="42"/>
      <c r="AX1425" s="5"/>
      <c r="AY1425" s="33"/>
      <c r="AZ1425" s="33" t="s">
        <v>9146</v>
      </c>
      <c r="BA1425" s="5"/>
      <c r="BB1425" s="5"/>
      <c r="BC1425" s="5" t="s">
        <v>9147</v>
      </c>
      <c r="BD1425" s="33" t="s">
        <v>173</v>
      </c>
      <c r="BE1425" s="41"/>
      <c r="BF1425" s="35"/>
      <c r="BG1425" s="33" t="s">
        <v>169</v>
      </c>
      <c r="BH1425" s="5"/>
      <c r="BI1425" s="33">
        <v>150.0</v>
      </c>
      <c r="BJ1425" s="33" t="s">
        <v>170</v>
      </c>
      <c r="BK1425" s="5"/>
      <c r="BL1425" s="5">
        <f t="shared" si="5"/>
        <v>1997.25</v>
      </c>
      <c r="BM1425" s="5"/>
      <c r="BN1425" s="5"/>
      <c r="BO1425" s="42">
        <f t="shared" si="6"/>
        <v>1997.25</v>
      </c>
      <c r="BP1425" s="44"/>
      <c r="BQ1425" s="45"/>
      <c r="BR1425" s="47"/>
      <c r="BS1425" s="45"/>
      <c r="BT1425" s="37"/>
      <c r="BU1425" s="5"/>
      <c r="BV1425" s="38"/>
      <c r="BW1425" s="48"/>
      <c r="BX1425" s="44"/>
      <c r="BY1425" s="44"/>
      <c r="BZ1425" s="33" t="s">
        <v>131</v>
      </c>
      <c r="CA1425" s="5"/>
      <c r="CB1425" s="5"/>
      <c r="CC1425" s="33" t="s">
        <v>177</v>
      </c>
      <c r="CD1425" s="5"/>
      <c r="CE1425" s="5"/>
      <c r="CF1425" s="33" t="s">
        <v>178</v>
      </c>
      <c r="CG1425" s="33" t="s">
        <v>9148</v>
      </c>
      <c r="CH1425" s="5"/>
      <c r="CI1425" s="5"/>
      <c r="CJ1425" s="5"/>
      <c r="CK1425" s="33"/>
      <c r="CL1425" s="49">
        <v>45000.0</v>
      </c>
      <c r="CM1425" s="33" t="s">
        <v>180</v>
      </c>
      <c r="CN1425" s="5"/>
      <c r="CO1425" s="33">
        <v>1.0</v>
      </c>
      <c r="CP1425" s="33" t="s">
        <v>181</v>
      </c>
      <c r="CQ1425" s="50" t="str">
        <f t="shared" si="7"/>
        <v>15/05/1949</v>
      </c>
      <c r="CR1425" s="33" t="s">
        <v>182</v>
      </c>
      <c r="CS1425" s="33">
        <v>5.0</v>
      </c>
      <c r="CT1425" s="33">
        <v>5.0</v>
      </c>
      <c r="CU1425" s="33">
        <v>28.0</v>
      </c>
      <c r="CV1425" s="33">
        <v>477.0</v>
      </c>
      <c r="CW1425" s="5"/>
      <c r="CX1425" s="5"/>
      <c r="CY1425" s="33">
        <v>-100.192996</v>
      </c>
      <c r="CZ1425" s="33">
        <v>20.858729</v>
      </c>
      <c r="DA1425" s="33">
        <v>4.427957823E9</v>
      </c>
      <c r="DB1425" s="33">
        <v>2.0</v>
      </c>
      <c r="DC1425" s="33" t="s">
        <v>8456</v>
      </c>
      <c r="DD1425" s="33">
        <v>2023.0</v>
      </c>
      <c r="DE1425" s="33" t="s">
        <v>184</v>
      </c>
      <c r="DF1425" s="33"/>
      <c r="DG1425" s="33" t="s">
        <v>185</v>
      </c>
      <c r="DH1425" s="33" t="s">
        <v>186</v>
      </c>
      <c r="DI1425" s="5"/>
      <c r="DJ1425" s="5"/>
    </row>
    <row r="1426">
      <c r="A1426" s="33" t="s">
        <v>9149</v>
      </c>
      <c r="B1426" s="34">
        <v>44952.0</v>
      </c>
      <c r="C1426" s="35" t="s">
        <v>137</v>
      </c>
      <c r="D1426" s="35" t="s">
        <v>139</v>
      </c>
      <c r="E1426" s="35" t="s">
        <v>142</v>
      </c>
      <c r="F1426" s="36" t="s">
        <v>144</v>
      </c>
      <c r="G1426" s="33" t="s">
        <v>9150</v>
      </c>
      <c r="H1426" s="33" t="s">
        <v>2414</v>
      </c>
      <c r="I1426" s="33" t="s">
        <v>439</v>
      </c>
      <c r="J1426" s="33" t="s">
        <v>231</v>
      </c>
      <c r="K1426" s="35" t="s">
        <v>421</v>
      </c>
      <c r="L1426" s="33" t="s">
        <v>3194</v>
      </c>
      <c r="M1426" s="33" t="s">
        <v>8450</v>
      </c>
      <c r="N1426" s="33" t="s">
        <v>9140</v>
      </c>
      <c r="O1426" s="5"/>
      <c r="P1426" s="35" t="s">
        <v>233</v>
      </c>
      <c r="Q1426" s="35" t="s">
        <v>9140</v>
      </c>
      <c r="R1426" s="33">
        <v>76274.0</v>
      </c>
      <c r="S1426" s="37"/>
      <c r="T1426" s="33"/>
      <c r="U1426" s="33">
        <v>5.27</v>
      </c>
      <c r="V1426" s="33" t="s">
        <v>154</v>
      </c>
      <c r="W1426" s="33"/>
      <c r="X1426" s="33"/>
      <c r="Y1426" s="5"/>
      <c r="Z1426" s="5"/>
      <c r="AA1426" s="33">
        <v>1.0</v>
      </c>
      <c r="AB1426" s="33">
        <v>1.0</v>
      </c>
      <c r="AC1426" s="33"/>
      <c r="AD1426" s="5"/>
      <c r="AE1426" s="5"/>
      <c r="AF1426" s="5"/>
      <c r="AG1426" s="16"/>
      <c r="AH1426" s="38">
        <f t="shared" si="1"/>
        <v>1</v>
      </c>
      <c r="AI1426" s="39" t="str">
        <f t="shared" si="2"/>
        <v/>
      </c>
      <c r="AJ1426" s="37" t="str">
        <f t="shared" si="3"/>
        <v/>
      </c>
      <c r="AK1426" s="41" t="str">
        <f t="shared" si="4"/>
        <v/>
      </c>
      <c r="AL1426" s="35" t="s">
        <v>233</v>
      </c>
      <c r="AM1426" s="33" t="s">
        <v>9140</v>
      </c>
      <c r="AN1426" s="33" t="s">
        <v>9140</v>
      </c>
      <c r="AO1426" s="41"/>
      <c r="AP1426" s="33" t="s">
        <v>169</v>
      </c>
      <c r="AQ1426" s="33" t="s">
        <v>170</v>
      </c>
      <c r="AR1426" s="33">
        <v>300.0</v>
      </c>
      <c r="AS1426" s="42"/>
      <c r="AT1426" s="42"/>
      <c r="AU1426" s="42"/>
      <c r="AV1426" s="42"/>
      <c r="AW1426" s="42"/>
      <c r="AX1426" s="5"/>
      <c r="AY1426" s="33"/>
      <c r="AZ1426" s="33" t="s">
        <v>9151</v>
      </c>
      <c r="BA1426" s="5"/>
      <c r="BB1426" s="5"/>
      <c r="BC1426" s="5" t="s">
        <v>9152</v>
      </c>
      <c r="BD1426" s="33" t="s">
        <v>173</v>
      </c>
      <c r="BE1426" s="41"/>
      <c r="BF1426" s="35"/>
      <c r="BG1426" s="33" t="s">
        <v>169</v>
      </c>
      <c r="BH1426" s="5"/>
      <c r="BI1426" s="33">
        <v>300.0</v>
      </c>
      <c r="BJ1426" s="33" t="s">
        <v>170</v>
      </c>
      <c r="BK1426" s="5"/>
      <c r="BL1426" s="5">
        <f t="shared" si="5"/>
        <v>3994.5</v>
      </c>
      <c r="BM1426" s="5"/>
      <c r="BN1426" s="5"/>
      <c r="BO1426" s="42">
        <f t="shared" si="6"/>
        <v>3994.5</v>
      </c>
      <c r="BP1426" s="44"/>
      <c r="BQ1426" s="45"/>
      <c r="BR1426" s="47"/>
      <c r="BS1426" s="45"/>
      <c r="BT1426" s="37"/>
      <c r="BU1426" s="5"/>
      <c r="BV1426" s="38"/>
      <c r="BW1426" s="48"/>
      <c r="BX1426" s="44"/>
      <c r="BY1426" s="44"/>
      <c r="BZ1426" s="33" t="s">
        <v>131</v>
      </c>
      <c r="CA1426" s="5"/>
      <c r="CB1426" s="5"/>
      <c r="CC1426" s="33" t="s">
        <v>177</v>
      </c>
      <c r="CD1426" s="5"/>
      <c r="CE1426" s="5"/>
      <c r="CF1426" s="33" t="s">
        <v>178</v>
      </c>
      <c r="CG1426" s="33" t="s">
        <v>9153</v>
      </c>
      <c r="CH1426" s="5"/>
      <c r="CI1426" s="5"/>
      <c r="CJ1426" s="5"/>
      <c r="CK1426" s="33"/>
      <c r="CL1426" s="49">
        <v>45000.0</v>
      </c>
      <c r="CM1426" s="33" t="s">
        <v>180</v>
      </c>
      <c r="CN1426" s="5"/>
      <c r="CO1426" s="33">
        <v>2.0</v>
      </c>
      <c r="CP1426" s="33" t="s">
        <v>181</v>
      </c>
      <c r="CQ1426" s="50" t="str">
        <f t="shared" si="7"/>
        <v>01/02/1954</v>
      </c>
      <c r="CR1426" s="33" t="s">
        <v>243</v>
      </c>
      <c r="CS1426" s="33">
        <v>5.0</v>
      </c>
      <c r="CT1426" s="33">
        <v>5.0</v>
      </c>
      <c r="CU1426" s="33">
        <v>28.0</v>
      </c>
      <c r="CV1426" s="33">
        <v>477.0</v>
      </c>
      <c r="CW1426" s="5"/>
      <c r="CX1426" s="5"/>
      <c r="CY1426" s="33">
        <v>-100.192996</v>
      </c>
      <c r="CZ1426" s="33">
        <v>20.858729</v>
      </c>
      <c r="DA1426" s="33">
        <v>4.423979011E9</v>
      </c>
      <c r="DB1426" s="33">
        <v>2.0</v>
      </c>
      <c r="DC1426" s="33" t="s">
        <v>8456</v>
      </c>
      <c r="DD1426" s="33">
        <v>2023.0</v>
      </c>
      <c r="DE1426" s="33" t="s">
        <v>184</v>
      </c>
      <c r="DF1426" s="33"/>
      <c r="DG1426" s="33" t="s">
        <v>185</v>
      </c>
      <c r="DH1426" s="33" t="s">
        <v>186</v>
      </c>
      <c r="DI1426" s="5"/>
      <c r="DJ1426" s="5"/>
    </row>
    <row r="1427">
      <c r="A1427" s="33" t="s">
        <v>9154</v>
      </c>
      <c r="B1427" s="34">
        <v>44952.0</v>
      </c>
      <c r="C1427" s="35" t="s">
        <v>137</v>
      </c>
      <c r="D1427" s="35" t="s">
        <v>139</v>
      </c>
      <c r="E1427" s="35" t="s">
        <v>142</v>
      </c>
      <c r="F1427" s="36" t="s">
        <v>144</v>
      </c>
      <c r="G1427" s="33" t="s">
        <v>9155</v>
      </c>
      <c r="H1427" s="33" t="s">
        <v>269</v>
      </c>
      <c r="I1427" s="33" t="s">
        <v>9104</v>
      </c>
      <c r="J1427" s="33" t="s">
        <v>9138</v>
      </c>
      <c r="K1427" s="35" t="s">
        <v>421</v>
      </c>
      <c r="L1427" s="33" t="s">
        <v>3194</v>
      </c>
      <c r="M1427" s="33" t="s">
        <v>8450</v>
      </c>
      <c r="N1427" s="33" t="s">
        <v>9140</v>
      </c>
      <c r="O1427" s="5"/>
      <c r="P1427" s="35" t="s">
        <v>233</v>
      </c>
      <c r="Q1427" s="35" t="s">
        <v>9140</v>
      </c>
      <c r="R1427" s="33">
        <v>76274.0</v>
      </c>
      <c r="S1427" s="37"/>
      <c r="T1427" s="33"/>
      <c r="U1427" s="33">
        <v>4.67</v>
      </c>
      <c r="V1427" s="33" t="s">
        <v>154</v>
      </c>
      <c r="W1427" s="33"/>
      <c r="X1427" s="33"/>
      <c r="Y1427" s="5"/>
      <c r="Z1427" s="5"/>
      <c r="AA1427" s="33">
        <v>1.0</v>
      </c>
      <c r="AB1427" s="33"/>
      <c r="AC1427" s="33">
        <v>1.0</v>
      </c>
      <c r="AD1427" s="5"/>
      <c r="AE1427" s="5"/>
      <c r="AF1427" s="5"/>
      <c r="AG1427" s="16"/>
      <c r="AH1427" s="38" t="str">
        <f t="shared" si="1"/>
        <v/>
      </c>
      <c r="AI1427" s="39">
        <f t="shared" si="2"/>
        <v>1</v>
      </c>
      <c r="AJ1427" s="37" t="str">
        <f t="shared" si="3"/>
        <v/>
      </c>
      <c r="AK1427" s="41" t="str">
        <f t="shared" si="4"/>
        <v/>
      </c>
      <c r="AL1427" s="35" t="s">
        <v>233</v>
      </c>
      <c r="AM1427" s="33" t="s">
        <v>9140</v>
      </c>
      <c r="AN1427" s="33" t="s">
        <v>9140</v>
      </c>
      <c r="AO1427" s="41"/>
      <c r="AP1427" s="33" t="s">
        <v>169</v>
      </c>
      <c r="AQ1427" s="33" t="s">
        <v>170</v>
      </c>
      <c r="AR1427" s="33">
        <v>300.0</v>
      </c>
      <c r="AS1427" s="42"/>
      <c r="AT1427" s="42"/>
      <c r="AU1427" s="42"/>
      <c r="AV1427" s="42"/>
      <c r="AW1427" s="42"/>
      <c r="AX1427" s="5"/>
      <c r="AY1427" s="33"/>
      <c r="AZ1427" s="33" t="s">
        <v>9156</v>
      </c>
      <c r="BA1427" s="5"/>
      <c r="BB1427" s="5"/>
      <c r="BC1427" s="5" t="s">
        <v>9157</v>
      </c>
      <c r="BD1427" s="33" t="s">
        <v>173</v>
      </c>
      <c r="BE1427" s="41"/>
      <c r="BF1427" s="35"/>
      <c r="BG1427" s="33" t="s">
        <v>169</v>
      </c>
      <c r="BH1427" s="5"/>
      <c r="BI1427" s="33">
        <v>300.0</v>
      </c>
      <c r="BJ1427" s="33" t="s">
        <v>170</v>
      </c>
      <c r="BK1427" s="5"/>
      <c r="BL1427" s="5">
        <f t="shared" si="5"/>
        <v>3994.5</v>
      </c>
      <c r="BM1427" s="5"/>
      <c r="BN1427" s="5"/>
      <c r="BO1427" s="42">
        <f t="shared" si="6"/>
        <v>3994.5</v>
      </c>
      <c r="BP1427" s="44"/>
      <c r="BQ1427" s="45"/>
      <c r="BR1427" s="47"/>
      <c r="BS1427" s="45"/>
      <c r="BT1427" s="37"/>
      <c r="BU1427" s="5"/>
      <c r="BV1427" s="38"/>
      <c r="BW1427" s="48"/>
      <c r="BX1427" s="44"/>
      <c r="BY1427" s="44"/>
      <c r="BZ1427" s="33" t="s">
        <v>131</v>
      </c>
      <c r="CA1427" s="5"/>
      <c r="CB1427" s="5"/>
      <c r="CC1427" s="33" t="s">
        <v>177</v>
      </c>
      <c r="CD1427" s="5"/>
      <c r="CE1427" s="5"/>
      <c r="CF1427" s="33" t="s">
        <v>178</v>
      </c>
      <c r="CG1427" s="33" t="s">
        <v>9158</v>
      </c>
      <c r="CH1427" s="5"/>
      <c r="CI1427" s="5"/>
      <c r="CJ1427" s="5"/>
      <c r="CK1427" s="33"/>
      <c r="CL1427" s="49">
        <v>45000.0</v>
      </c>
      <c r="CM1427" s="33" t="s">
        <v>180</v>
      </c>
      <c r="CN1427" s="5"/>
      <c r="CO1427" s="33">
        <v>2.0</v>
      </c>
      <c r="CP1427" s="33" t="s">
        <v>181</v>
      </c>
      <c r="CQ1427" s="50" t="str">
        <f t="shared" si="7"/>
        <v>21/07/1943</v>
      </c>
      <c r="CR1427" s="33" t="s">
        <v>182</v>
      </c>
      <c r="CS1427" s="33">
        <v>5.0</v>
      </c>
      <c r="CT1427" s="33">
        <v>5.0</v>
      </c>
      <c r="CU1427" s="33">
        <v>28.0</v>
      </c>
      <c r="CV1427" s="33">
        <v>477.0</v>
      </c>
      <c r="CW1427" s="5"/>
      <c r="CX1427" s="5"/>
      <c r="CY1427" s="33">
        <v>-100.192996</v>
      </c>
      <c r="CZ1427" s="33">
        <v>20.858729</v>
      </c>
      <c r="DA1427" s="33">
        <v>4.423301254E9</v>
      </c>
      <c r="DB1427" s="33">
        <v>2.0</v>
      </c>
      <c r="DC1427" s="33" t="s">
        <v>8456</v>
      </c>
      <c r="DD1427" s="33">
        <v>2023.0</v>
      </c>
      <c r="DE1427" s="33" t="s">
        <v>184</v>
      </c>
      <c r="DF1427" s="33"/>
      <c r="DG1427" s="33" t="s">
        <v>185</v>
      </c>
      <c r="DH1427" s="33" t="s">
        <v>186</v>
      </c>
      <c r="DI1427" s="5"/>
      <c r="DJ1427" s="5"/>
    </row>
    <row r="1428">
      <c r="A1428" s="33" t="s">
        <v>9159</v>
      </c>
      <c r="B1428" s="34">
        <v>44952.0</v>
      </c>
      <c r="C1428" s="35" t="s">
        <v>137</v>
      </c>
      <c r="D1428" s="35" t="s">
        <v>139</v>
      </c>
      <c r="E1428" s="35" t="s">
        <v>142</v>
      </c>
      <c r="F1428" s="36" t="s">
        <v>144</v>
      </c>
      <c r="G1428" s="33" t="s">
        <v>9160</v>
      </c>
      <c r="H1428" s="33" t="s">
        <v>9161</v>
      </c>
      <c r="I1428" s="33" t="s">
        <v>9104</v>
      </c>
      <c r="J1428" s="33" t="s">
        <v>9162</v>
      </c>
      <c r="K1428" s="35" t="s">
        <v>421</v>
      </c>
      <c r="L1428" s="33" t="s">
        <v>3194</v>
      </c>
      <c r="M1428" s="33" t="s">
        <v>8450</v>
      </c>
      <c r="N1428" s="33" t="s">
        <v>9140</v>
      </c>
      <c r="O1428" s="5"/>
      <c r="P1428" s="35" t="s">
        <v>233</v>
      </c>
      <c r="Q1428" s="35" t="s">
        <v>9140</v>
      </c>
      <c r="R1428" s="33">
        <v>76274.0</v>
      </c>
      <c r="S1428" s="37"/>
      <c r="T1428" s="33"/>
      <c r="U1428" s="33">
        <v>2.5</v>
      </c>
      <c r="V1428" s="33" t="s">
        <v>154</v>
      </c>
      <c r="W1428" s="33"/>
      <c r="X1428" s="33"/>
      <c r="Y1428" s="5"/>
      <c r="Z1428" s="5"/>
      <c r="AA1428" s="33">
        <v>1.0</v>
      </c>
      <c r="AB1428" s="33"/>
      <c r="AC1428" s="33">
        <v>1.0</v>
      </c>
      <c r="AD1428" s="5"/>
      <c r="AE1428" s="5"/>
      <c r="AF1428" s="5"/>
      <c r="AG1428" s="16"/>
      <c r="AH1428" s="38" t="str">
        <f t="shared" si="1"/>
        <v/>
      </c>
      <c r="AI1428" s="39">
        <f t="shared" si="2"/>
        <v>1</v>
      </c>
      <c r="AJ1428" s="37" t="str">
        <f t="shared" si="3"/>
        <v/>
      </c>
      <c r="AK1428" s="41" t="str">
        <f t="shared" si="4"/>
        <v/>
      </c>
      <c r="AL1428" s="35" t="s">
        <v>233</v>
      </c>
      <c r="AM1428" s="33" t="s">
        <v>9140</v>
      </c>
      <c r="AN1428" s="33" t="s">
        <v>9140</v>
      </c>
      <c r="AO1428" s="41"/>
      <c r="AP1428" s="33" t="s">
        <v>169</v>
      </c>
      <c r="AQ1428" s="33" t="s">
        <v>170</v>
      </c>
      <c r="AR1428" s="33">
        <v>300.0</v>
      </c>
      <c r="AS1428" s="42"/>
      <c r="AT1428" s="42"/>
      <c r="AU1428" s="42"/>
      <c r="AV1428" s="42"/>
      <c r="AW1428" s="42"/>
      <c r="AX1428" s="5"/>
      <c r="AY1428" s="33"/>
      <c r="AZ1428" s="33" t="s">
        <v>9163</v>
      </c>
      <c r="BA1428" s="5"/>
      <c r="BB1428" s="5"/>
      <c r="BC1428" s="5" t="s">
        <v>9164</v>
      </c>
      <c r="BD1428" s="33" t="s">
        <v>173</v>
      </c>
      <c r="BE1428" s="41"/>
      <c r="BF1428" s="35"/>
      <c r="BG1428" s="33" t="s">
        <v>169</v>
      </c>
      <c r="BH1428" s="5"/>
      <c r="BI1428" s="33">
        <v>300.0</v>
      </c>
      <c r="BJ1428" s="33" t="s">
        <v>170</v>
      </c>
      <c r="BK1428" s="5"/>
      <c r="BL1428" s="5">
        <f t="shared" si="5"/>
        <v>3994.5</v>
      </c>
      <c r="BM1428" s="5"/>
      <c r="BN1428" s="5"/>
      <c r="BO1428" s="42">
        <f t="shared" si="6"/>
        <v>3994.5</v>
      </c>
      <c r="BP1428" s="44"/>
      <c r="BQ1428" s="45"/>
      <c r="BR1428" s="47"/>
      <c r="BS1428" s="45"/>
      <c r="BT1428" s="37"/>
      <c r="BU1428" s="5"/>
      <c r="BV1428" s="38"/>
      <c r="BW1428" s="48"/>
      <c r="BX1428" s="44"/>
      <c r="BY1428" s="44"/>
      <c r="BZ1428" s="33" t="s">
        <v>131</v>
      </c>
      <c r="CA1428" s="5"/>
      <c r="CB1428" s="5"/>
      <c r="CC1428" s="33" t="s">
        <v>177</v>
      </c>
      <c r="CD1428" s="5"/>
      <c r="CE1428" s="5"/>
      <c r="CF1428" s="33" t="s">
        <v>178</v>
      </c>
      <c r="CG1428" s="33" t="s">
        <v>9165</v>
      </c>
      <c r="CH1428" s="5"/>
      <c r="CI1428" s="5"/>
      <c r="CJ1428" s="5"/>
      <c r="CK1428" s="33"/>
      <c r="CL1428" s="49">
        <v>45000.0</v>
      </c>
      <c r="CM1428" s="33" t="s">
        <v>180</v>
      </c>
      <c r="CN1428" s="5"/>
      <c r="CO1428" s="33">
        <v>2.0</v>
      </c>
      <c r="CP1428" s="33" t="s">
        <v>181</v>
      </c>
      <c r="CQ1428" s="50" t="str">
        <f t="shared" si="7"/>
        <v>26/03/1938</v>
      </c>
      <c r="CR1428" s="33" t="s">
        <v>182</v>
      </c>
      <c r="CS1428" s="33">
        <v>5.0</v>
      </c>
      <c r="CT1428" s="33">
        <v>5.0</v>
      </c>
      <c r="CU1428" s="33">
        <v>28.0</v>
      </c>
      <c r="CV1428" s="33">
        <v>477.0</v>
      </c>
      <c r="CW1428" s="5"/>
      <c r="CX1428" s="5"/>
      <c r="CY1428" s="33">
        <v>-100.192996</v>
      </c>
      <c r="CZ1428" s="33">
        <v>20.858729</v>
      </c>
      <c r="DA1428" s="33">
        <v>4.425625145E9</v>
      </c>
      <c r="DB1428" s="33">
        <v>2.0</v>
      </c>
      <c r="DC1428" s="33" t="s">
        <v>8456</v>
      </c>
      <c r="DD1428" s="33">
        <v>2023.0</v>
      </c>
      <c r="DE1428" s="33" t="s">
        <v>184</v>
      </c>
      <c r="DF1428" s="33"/>
      <c r="DG1428" s="33" t="s">
        <v>185</v>
      </c>
      <c r="DH1428" s="33" t="s">
        <v>186</v>
      </c>
      <c r="DI1428" s="5"/>
      <c r="DJ1428" s="5"/>
    </row>
    <row r="1429">
      <c r="A1429" s="33" t="s">
        <v>9166</v>
      </c>
      <c r="B1429" s="34">
        <v>44952.0</v>
      </c>
      <c r="C1429" s="35" t="s">
        <v>137</v>
      </c>
      <c r="D1429" s="35" t="s">
        <v>139</v>
      </c>
      <c r="E1429" s="35" t="s">
        <v>142</v>
      </c>
      <c r="F1429" s="36" t="s">
        <v>144</v>
      </c>
      <c r="G1429" s="33" t="s">
        <v>9167</v>
      </c>
      <c r="H1429" s="33" t="s">
        <v>9168</v>
      </c>
      <c r="I1429" s="33" t="s">
        <v>2889</v>
      </c>
      <c r="J1429" s="33" t="s">
        <v>9104</v>
      </c>
      <c r="K1429" s="35" t="s">
        <v>421</v>
      </c>
      <c r="L1429" s="33" t="s">
        <v>3194</v>
      </c>
      <c r="M1429" s="33" t="s">
        <v>8450</v>
      </c>
      <c r="N1429" s="33" t="s">
        <v>9140</v>
      </c>
      <c r="O1429" s="5"/>
      <c r="P1429" s="35" t="s">
        <v>233</v>
      </c>
      <c r="Q1429" s="35" t="s">
        <v>9140</v>
      </c>
      <c r="R1429" s="33">
        <v>76270.0</v>
      </c>
      <c r="S1429" s="37"/>
      <c r="T1429" s="33"/>
      <c r="U1429" s="33">
        <v>2.02</v>
      </c>
      <c r="V1429" s="33" t="s">
        <v>154</v>
      </c>
      <c r="W1429" s="33"/>
      <c r="X1429" s="33"/>
      <c r="Y1429" s="5"/>
      <c r="Z1429" s="5"/>
      <c r="AA1429" s="33">
        <v>1.0</v>
      </c>
      <c r="AB1429" s="33"/>
      <c r="AC1429" s="33">
        <v>1.0</v>
      </c>
      <c r="AD1429" s="5"/>
      <c r="AE1429" s="5"/>
      <c r="AF1429" s="5"/>
      <c r="AG1429" s="16"/>
      <c r="AH1429" s="38" t="str">
        <f t="shared" si="1"/>
        <v/>
      </c>
      <c r="AI1429" s="39">
        <f t="shared" si="2"/>
        <v>1</v>
      </c>
      <c r="AJ1429" s="37" t="str">
        <f t="shared" si="3"/>
        <v/>
      </c>
      <c r="AK1429" s="41" t="str">
        <f t="shared" si="4"/>
        <v/>
      </c>
      <c r="AL1429" s="35" t="s">
        <v>233</v>
      </c>
      <c r="AM1429" s="33" t="s">
        <v>9140</v>
      </c>
      <c r="AN1429" s="33" t="s">
        <v>9140</v>
      </c>
      <c r="AO1429" s="41"/>
      <c r="AP1429" s="33" t="s">
        <v>169</v>
      </c>
      <c r="AQ1429" s="33" t="s">
        <v>170</v>
      </c>
      <c r="AR1429" s="33">
        <v>300.0</v>
      </c>
      <c r="AS1429" s="42"/>
      <c r="AT1429" s="42"/>
      <c r="AU1429" s="42"/>
      <c r="AV1429" s="42"/>
      <c r="AW1429" s="42"/>
      <c r="AX1429" s="5"/>
      <c r="AY1429" s="33"/>
      <c r="AZ1429" s="33" t="s">
        <v>9169</v>
      </c>
      <c r="BA1429" s="5"/>
      <c r="BB1429" s="5"/>
      <c r="BC1429" s="5" t="s">
        <v>9170</v>
      </c>
      <c r="BD1429" s="33" t="s">
        <v>173</v>
      </c>
      <c r="BE1429" s="41"/>
      <c r="BF1429" s="35"/>
      <c r="BG1429" s="33" t="s">
        <v>169</v>
      </c>
      <c r="BH1429" s="5"/>
      <c r="BI1429" s="33">
        <v>300.0</v>
      </c>
      <c r="BJ1429" s="33" t="s">
        <v>170</v>
      </c>
      <c r="BK1429" s="5"/>
      <c r="BL1429" s="5">
        <f t="shared" si="5"/>
        <v>3994.5</v>
      </c>
      <c r="BM1429" s="5"/>
      <c r="BN1429" s="5"/>
      <c r="BO1429" s="42">
        <f t="shared" si="6"/>
        <v>3994.5</v>
      </c>
      <c r="BP1429" s="44"/>
      <c r="BQ1429" s="45"/>
      <c r="BR1429" s="47"/>
      <c r="BS1429" s="45"/>
      <c r="BT1429" s="37"/>
      <c r="BU1429" s="5"/>
      <c r="BV1429" s="38"/>
      <c r="BW1429" s="48"/>
      <c r="BX1429" s="44"/>
      <c r="BY1429" s="44"/>
      <c r="BZ1429" s="33" t="s">
        <v>131</v>
      </c>
      <c r="CA1429" s="5"/>
      <c r="CB1429" s="5"/>
      <c r="CC1429" s="33" t="s">
        <v>177</v>
      </c>
      <c r="CD1429" s="5"/>
      <c r="CE1429" s="5"/>
      <c r="CF1429" s="33" t="s">
        <v>178</v>
      </c>
      <c r="CG1429" s="33" t="s">
        <v>9171</v>
      </c>
      <c r="CH1429" s="5"/>
      <c r="CI1429" s="5"/>
      <c r="CJ1429" s="5"/>
      <c r="CK1429" s="33"/>
      <c r="CL1429" s="49">
        <v>45000.0</v>
      </c>
      <c r="CM1429" s="33" t="s">
        <v>180</v>
      </c>
      <c r="CN1429" s="5"/>
      <c r="CO1429" s="33">
        <v>2.0</v>
      </c>
      <c r="CP1429" s="33" t="s">
        <v>181</v>
      </c>
      <c r="CQ1429" s="50" t="str">
        <f t="shared" si="7"/>
        <v>09/01/1950</v>
      </c>
      <c r="CR1429" s="33" t="s">
        <v>182</v>
      </c>
      <c r="CS1429" s="33">
        <v>5.0</v>
      </c>
      <c r="CT1429" s="33">
        <v>5.0</v>
      </c>
      <c r="CU1429" s="33">
        <v>28.0</v>
      </c>
      <c r="CV1429" s="33">
        <v>477.0</v>
      </c>
      <c r="CW1429" s="5"/>
      <c r="CX1429" s="5"/>
      <c r="CY1429" s="33">
        <v>-100.192996</v>
      </c>
      <c r="CZ1429" s="33">
        <v>20.858729</v>
      </c>
      <c r="DA1429" s="33">
        <v>4.462381103E9</v>
      </c>
      <c r="DB1429" s="33">
        <v>2.0</v>
      </c>
      <c r="DC1429" s="33" t="s">
        <v>8456</v>
      </c>
      <c r="DD1429" s="33">
        <v>2023.0</v>
      </c>
      <c r="DE1429" s="33" t="s">
        <v>184</v>
      </c>
      <c r="DF1429" s="33"/>
      <c r="DG1429" s="33" t="s">
        <v>185</v>
      </c>
      <c r="DH1429" s="33" t="s">
        <v>186</v>
      </c>
      <c r="DI1429" s="5"/>
      <c r="DJ1429" s="5"/>
    </row>
    <row r="1430">
      <c r="A1430" s="33" t="s">
        <v>9172</v>
      </c>
      <c r="B1430" s="34">
        <v>44952.0</v>
      </c>
      <c r="C1430" s="35" t="s">
        <v>137</v>
      </c>
      <c r="D1430" s="35" t="s">
        <v>139</v>
      </c>
      <c r="E1430" s="35" t="s">
        <v>142</v>
      </c>
      <c r="F1430" s="36" t="s">
        <v>144</v>
      </c>
      <c r="G1430" s="33" t="s">
        <v>9173</v>
      </c>
      <c r="H1430" s="33" t="s">
        <v>6108</v>
      </c>
      <c r="I1430" s="33" t="s">
        <v>2889</v>
      </c>
      <c r="J1430" s="33" t="s">
        <v>9104</v>
      </c>
      <c r="K1430" s="35" t="s">
        <v>421</v>
      </c>
      <c r="L1430" s="33" t="s">
        <v>3194</v>
      </c>
      <c r="M1430" s="33" t="s">
        <v>8450</v>
      </c>
      <c r="N1430" s="33" t="s">
        <v>9140</v>
      </c>
      <c r="O1430" s="5"/>
      <c r="P1430" s="35" t="s">
        <v>233</v>
      </c>
      <c r="Q1430" s="35" t="s">
        <v>9140</v>
      </c>
      <c r="R1430" s="33">
        <v>76274.0</v>
      </c>
      <c r="S1430" s="37"/>
      <c r="T1430" s="33"/>
      <c r="U1430" s="33">
        <v>3.14</v>
      </c>
      <c r="V1430" s="33" t="s">
        <v>154</v>
      </c>
      <c r="W1430" s="33"/>
      <c r="X1430" s="33"/>
      <c r="Y1430" s="5"/>
      <c r="Z1430" s="5"/>
      <c r="AA1430" s="33">
        <v>1.0</v>
      </c>
      <c r="AB1430" s="33">
        <v>1.0</v>
      </c>
      <c r="AC1430" s="33"/>
      <c r="AD1430" s="5"/>
      <c r="AE1430" s="5"/>
      <c r="AF1430" s="5"/>
      <c r="AG1430" s="16"/>
      <c r="AH1430" s="38">
        <f t="shared" si="1"/>
        <v>1</v>
      </c>
      <c r="AI1430" s="39" t="str">
        <f t="shared" si="2"/>
        <v/>
      </c>
      <c r="AJ1430" s="37" t="str">
        <f t="shared" si="3"/>
        <v/>
      </c>
      <c r="AK1430" s="41" t="str">
        <f t="shared" si="4"/>
        <v/>
      </c>
      <c r="AL1430" s="35" t="s">
        <v>233</v>
      </c>
      <c r="AM1430" s="33" t="s">
        <v>9140</v>
      </c>
      <c r="AN1430" s="33" t="s">
        <v>9140</v>
      </c>
      <c r="AO1430" s="41"/>
      <c r="AP1430" s="33" t="s">
        <v>169</v>
      </c>
      <c r="AQ1430" s="33" t="s">
        <v>170</v>
      </c>
      <c r="AR1430" s="33">
        <v>300.0</v>
      </c>
      <c r="AS1430" s="42"/>
      <c r="AT1430" s="42"/>
      <c r="AU1430" s="42"/>
      <c r="AV1430" s="42"/>
      <c r="AW1430" s="42"/>
      <c r="AX1430" s="5"/>
      <c r="AY1430" s="33"/>
      <c r="AZ1430" s="33" t="s">
        <v>9174</v>
      </c>
      <c r="BA1430" s="5"/>
      <c r="BB1430" s="5"/>
      <c r="BC1430" s="5" t="s">
        <v>9175</v>
      </c>
      <c r="BD1430" s="33" t="s">
        <v>173</v>
      </c>
      <c r="BE1430" s="41"/>
      <c r="BF1430" s="35"/>
      <c r="BG1430" s="33" t="s">
        <v>169</v>
      </c>
      <c r="BH1430" s="5"/>
      <c r="BI1430" s="33">
        <v>300.0</v>
      </c>
      <c r="BJ1430" s="33" t="s">
        <v>170</v>
      </c>
      <c r="BK1430" s="5"/>
      <c r="BL1430" s="5">
        <f t="shared" si="5"/>
        <v>3994.5</v>
      </c>
      <c r="BM1430" s="5"/>
      <c r="BN1430" s="5"/>
      <c r="BO1430" s="42">
        <f t="shared" si="6"/>
        <v>3994.5</v>
      </c>
      <c r="BP1430" s="44"/>
      <c r="BQ1430" s="45"/>
      <c r="BR1430" s="47"/>
      <c r="BS1430" s="45"/>
      <c r="BT1430" s="37"/>
      <c r="BU1430" s="5"/>
      <c r="BV1430" s="38"/>
      <c r="BW1430" s="48"/>
      <c r="BX1430" s="44"/>
      <c r="BY1430" s="44"/>
      <c r="BZ1430" s="33" t="s">
        <v>131</v>
      </c>
      <c r="CA1430" s="5"/>
      <c r="CB1430" s="5"/>
      <c r="CC1430" s="33" t="s">
        <v>177</v>
      </c>
      <c r="CD1430" s="5"/>
      <c r="CE1430" s="5"/>
      <c r="CF1430" s="33" t="s">
        <v>178</v>
      </c>
      <c r="CG1430" s="33" t="s">
        <v>9176</v>
      </c>
      <c r="CH1430" s="5"/>
      <c r="CI1430" s="5"/>
      <c r="CJ1430" s="5"/>
      <c r="CK1430" s="33"/>
      <c r="CL1430" s="49">
        <v>45000.0</v>
      </c>
      <c r="CM1430" s="33" t="s">
        <v>180</v>
      </c>
      <c r="CN1430" s="5"/>
      <c r="CO1430" s="33">
        <v>2.0</v>
      </c>
      <c r="CP1430" s="33" t="s">
        <v>181</v>
      </c>
      <c r="CQ1430" s="50" t="str">
        <f t="shared" si="7"/>
        <v>06/10/1944</v>
      </c>
      <c r="CR1430" s="33" t="s">
        <v>243</v>
      </c>
      <c r="CS1430" s="33">
        <v>5.0</v>
      </c>
      <c r="CT1430" s="33">
        <v>5.0</v>
      </c>
      <c r="CU1430" s="33">
        <v>28.0</v>
      </c>
      <c r="CV1430" s="33">
        <v>477.0</v>
      </c>
      <c r="CW1430" s="5"/>
      <c r="CX1430" s="5"/>
      <c r="CY1430" s="33">
        <v>-100.192996</v>
      </c>
      <c r="CZ1430" s="33">
        <v>20.858729</v>
      </c>
      <c r="DA1430" s="33">
        <v>4.421699659E9</v>
      </c>
      <c r="DB1430" s="33">
        <v>2.0</v>
      </c>
      <c r="DC1430" s="33" t="s">
        <v>8456</v>
      </c>
      <c r="DD1430" s="33">
        <v>2023.0</v>
      </c>
      <c r="DE1430" s="33" t="s">
        <v>184</v>
      </c>
      <c r="DF1430" s="33"/>
      <c r="DG1430" s="33" t="s">
        <v>185</v>
      </c>
      <c r="DH1430" s="33" t="s">
        <v>186</v>
      </c>
      <c r="DI1430" s="5"/>
      <c r="DJ1430" s="5"/>
    </row>
    <row r="1431">
      <c r="A1431" s="33" t="s">
        <v>9177</v>
      </c>
      <c r="B1431" s="34">
        <v>44952.0</v>
      </c>
      <c r="C1431" s="35" t="s">
        <v>137</v>
      </c>
      <c r="D1431" s="35" t="s">
        <v>139</v>
      </c>
      <c r="E1431" s="35" t="s">
        <v>142</v>
      </c>
      <c r="F1431" s="36" t="s">
        <v>144</v>
      </c>
      <c r="G1431" s="33" t="s">
        <v>9178</v>
      </c>
      <c r="H1431" s="33" t="s">
        <v>3918</v>
      </c>
      <c r="I1431" s="33" t="s">
        <v>2889</v>
      </c>
      <c r="J1431" s="33" t="s">
        <v>9104</v>
      </c>
      <c r="K1431" s="35" t="s">
        <v>421</v>
      </c>
      <c r="L1431" s="33" t="s">
        <v>3194</v>
      </c>
      <c r="M1431" s="33" t="s">
        <v>8450</v>
      </c>
      <c r="N1431" s="33" t="s">
        <v>9140</v>
      </c>
      <c r="O1431" s="5"/>
      <c r="P1431" s="35" t="s">
        <v>233</v>
      </c>
      <c r="Q1431" s="35" t="s">
        <v>9140</v>
      </c>
      <c r="R1431" s="33">
        <v>76274.0</v>
      </c>
      <c r="S1431" s="37"/>
      <c r="T1431" s="33"/>
      <c r="U1431" s="33">
        <v>2.28</v>
      </c>
      <c r="V1431" s="33" t="s">
        <v>154</v>
      </c>
      <c r="W1431" s="33"/>
      <c r="X1431" s="33"/>
      <c r="Y1431" s="5"/>
      <c r="Z1431" s="5"/>
      <c r="AA1431" s="33">
        <v>1.0</v>
      </c>
      <c r="AB1431" s="33"/>
      <c r="AC1431" s="33">
        <v>1.0</v>
      </c>
      <c r="AD1431" s="5"/>
      <c r="AE1431" s="5"/>
      <c r="AF1431" s="5"/>
      <c r="AG1431" s="16"/>
      <c r="AH1431" s="38" t="str">
        <f t="shared" si="1"/>
        <v/>
      </c>
      <c r="AI1431" s="39">
        <f t="shared" si="2"/>
        <v>1</v>
      </c>
      <c r="AJ1431" s="37" t="str">
        <f t="shared" si="3"/>
        <v/>
      </c>
      <c r="AK1431" s="41" t="str">
        <f t="shared" si="4"/>
        <v/>
      </c>
      <c r="AL1431" s="35" t="s">
        <v>233</v>
      </c>
      <c r="AM1431" s="33" t="s">
        <v>9140</v>
      </c>
      <c r="AN1431" s="33" t="s">
        <v>9140</v>
      </c>
      <c r="AO1431" s="41"/>
      <c r="AP1431" s="33" t="s">
        <v>169</v>
      </c>
      <c r="AQ1431" s="33" t="s">
        <v>170</v>
      </c>
      <c r="AR1431" s="33">
        <v>300.0</v>
      </c>
      <c r="AS1431" s="42"/>
      <c r="AT1431" s="42"/>
      <c r="AU1431" s="42"/>
      <c r="AV1431" s="42"/>
      <c r="AW1431" s="42"/>
      <c r="AX1431" s="5"/>
      <c r="AY1431" s="33"/>
      <c r="AZ1431" s="33" t="s">
        <v>9179</v>
      </c>
      <c r="BA1431" s="5"/>
      <c r="BB1431" s="5"/>
      <c r="BC1431" s="5" t="s">
        <v>9180</v>
      </c>
      <c r="BD1431" s="33" t="s">
        <v>173</v>
      </c>
      <c r="BE1431" s="41"/>
      <c r="BF1431" s="35"/>
      <c r="BG1431" s="33" t="s">
        <v>169</v>
      </c>
      <c r="BH1431" s="5"/>
      <c r="BI1431" s="33">
        <v>300.0</v>
      </c>
      <c r="BJ1431" s="33" t="s">
        <v>170</v>
      </c>
      <c r="BK1431" s="5"/>
      <c r="BL1431" s="5">
        <f t="shared" si="5"/>
        <v>3994.5</v>
      </c>
      <c r="BM1431" s="5"/>
      <c r="BN1431" s="5"/>
      <c r="BO1431" s="42">
        <f t="shared" si="6"/>
        <v>3994.5</v>
      </c>
      <c r="BP1431" s="44"/>
      <c r="BQ1431" s="45"/>
      <c r="BR1431" s="47"/>
      <c r="BS1431" s="45"/>
      <c r="BT1431" s="37"/>
      <c r="BU1431" s="5"/>
      <c r="BV1431" s="38"/>
      <c r="BW1431" s="48"/>
      <c r="BX1431" s="44"/>
      <c r="BY1431" s="44"/>
      <c r="BZ1431" s="33" t="s">
        <v>131</v>
      </c>
      <c r="CA1431" s="5"/>
      <c r="CB1431" s="5"/>
      <c r="CC1431" s="33" t="s">
        <v>177</v>
      </c>
      <c r="CD1431" s="5"/>
      <c r="CE1431" s="5"/>
      <c r="CF1431" s="33" t="s">
        <v>178</v>
      </c>
      <c r="CG1431" s="33" t="s">
        <v>9181</v>
      </c>
      <c r="CH1431" s="5"/>
      <c r="CI1431" s="5"/>
      <c r="CJ1431" s="5"/>
      <c r="CK1431" s="33"/>
      <c r="CL1431" s="49">
        <v>45000.0</v>
      </c>
      <c r="CM1431" s="33" t="s">
        <v>180</v>
      </c>
      <c r="CN1431" s="5"/>
      <c r="CO1431" s="33">
        <v>2.0</v>
      </c>
      <c r="CP1431" s="33" t="s">
        <v>181</v>
      </c>
      <c r="CQ1431" s="50" t="str">
        <f t="shared" si="7"/>
        <v>03/03/1955</v>
      </c>
      <c r="CR1431" s="33" t="s">
        <v>182</v>
      </c>
      <c r="CS1431" s="33">
        <v>5.0</v>
      </c>
      <c r="CT1431" s="33">
        <v>5.0</v>
      </c>
      <c r="CU1431" s="33">
        <v>28.0</v>
      </c>
      <c r="CV1431" s="33">
        <v>477.0</v>
      </c>
      <c r="CW1431" s="5"/>
      <c r="CX1431" s="5"/>
      <c r="CY1431" s="33">
        <v>-100.192996</v>
      </c>
      <c r="CZ1431" s="33">
        <v>20.858729</v>
      </c>
      <c r="DA1431" s="33">
        <v>7.296068166E9</v>
      </c>
      <c r="DB1431" s="33">
        <v>2.0</v>
      </c>
      <c r="DC1431" s="33" t="s">
        <v>8456</v>
      </c>
      <c r="DD1431" s="33">
        <v>2023.0</v>
      </c>
      <c r="DE1431" s="33" t="s">
        <v>184</v>
      </c>
      <c r="DF1431" s="33"/>
      <c r="DG1431" s="33" t="s">
        <v>185</v>
      </c>
      <c r="DH1431" s="33" t="s">
        <v>186</v>
      </c>
      <c r="DI1431" s="5"/>
      <c r="DJ1431" s="5"/>
    </row>
    <row r="1432">
      <c r="A1432" s="33" t="s">
        <v>9182</v>
      </c>
      <c r="B1432" s="34">
        <v>44952.0</v>
      </c>
      <c r="C1432" s="35" t="s">
        <v>137</v>
      </c>
      <c r="D1432" s="35" t="s">
        <v>139</v>
      </c>
      <c r="E1432" s="35" t="s">
        <v>142</v>
      </c>
      <c r="F1432" s="36" t="s">
        <v>144</v>
      </c>
      <c r="G1432" s="33" t="s">
        <v>9183</v>
      </c>
      <c r="H1432" s="33" t="s">
        <v>9184</v>
      </c>
      <c r="I1432" s="33" t="s">
        <v>255</v>
      </c>
      <c r="J1432" s="33" t="s">
        <v>924</v>
      </c>
      <c r="K1432" s="35" t="s">
        <v>421</v>
      </c>
      <c r="L1432" s="33" t="s">
        <v>3194</v>
      </c>
      <c r="M1432" s="33" t="s">
        <v>8450</v>
      </c>
      <c r="N1432" s="33" t="s">
        <v>9140</v>
      </c>
      <c r="O1432" s="5"/>
      <c r="P1432" s="35" t="s">
        <v>233</v>
      </c>
      <c r="Q1432" s="35" t="s">
        <v>9140</v>
      </c>
      <c r="R1432" s="33">
        <v>76274.0</v>
      </c>
      <c r="S1432" s="37"/>
      <c r="T1432" s="33"/>
      <c r="U1432" s="33">
        <v>4.23</v>
      </c>
      <c r="V1432" s="33" t="s">
        <v>154</v>
      </c>
      <c r="W1432" s="33"/>
      <c r="X1432" s="33"/>
      <c r="Y1432" s="5"/>
      <c r="Z1432" s="5"/>
      <c r="AA1432" s="33">
        <v>1.0</v>
      </c>
      <c r="AB1432" s="33">
        <v>1.0</v>
      </c>
      <c r="AC1432" s="33"/>
      <c r="AD1432" s="5"/>
      <c r="AE1432" s="5"/>
      <c r="AF1432" s="5"/>
      <c r="AG1432" s="16"/>
      <c r="AH1432" s="38">
        <f t="shared" si="1"/>
        <v>1</v>
      </c>
      <c r="AI1432" s="39" t="str">
        <f t="shared" si="2"/>
        <v/>
      </c>
      <c r="AJ1432" s="37" t="str">
        <f t="shared" si="3"/>
        <v/>
      </c>
      <c r="AK1432" s="41" t="str">
        <f t="shared" si="4"/>
        <v/>
      </c>
      <c r="AL1432" s="35" t="s">
        <v>233</v>
      </c>
      <c r="AM1432" s="33" t="s">
        <v>9140</v>
      </c>
      <c r="AN1432" s="33" t="s">
        <v>9140</v>
      </c>
      <c r="AO1432" s="41"/>
      <c r="AP1432" s="33" t="s">
        <v>169</v>
      </c>
      <c r="AQ1432" s="33" t="s">
        <v>170</v>
      </c>
      <c r="AR1432" s="33">
        <v>300.0</v>
      </c>
      <c r="AS1432" s="42"/>
      <c r="AT1432" s="42"/>
      <c r="AU1432" s="42"/>
      <c r="AV1432" s="42"/>
      <c r="AW1432" s="42"/>
      <c r="AX1432" s="5"/>
      <c r="AY1432" s="33"/>
      <c r="AZ1432" s="33" t="s">
        <v>9185</v>
      </c>
      <c r="BA1432" s="5"/>
      <c r="BB1432" s="5"/>
      <c r="BC1432" s="5" t="s">
        <v>9186</v>
      </c>
      <c r="BD1432" s="33" t="s">
        <v>173</v>
      </c>
      <c r="BE1432" s="41"/>
      <c r="BF1432" s="35"/>
      <c r="BG1432" s="33" t="s">
        <v>169</v>
      </c>
      <c r="BH1432" s="5"/>
      <c r="BI1432" s="33">
        <v>300.0</v>
      </c>
      <c r="BJ1432" s="33" t="s">
        <v>170</v>
      </c>
      <c r="BK1432" s="5"/>
      <c r="BL1432" s="5">
        <f t="shared" si="5"/>
        <v>3994.5</v>
      </c>
      <c r="BM1432" s="5"/>
      <c r="BN1432" s="5"/>
      <c r="BO1432" s="42">
        <f t="shared" si="6"/>
        <v>3994.5</v>
      </c>
      <c r="BP1432" s="44"/>
      <c r="BQ1432" s="45"/>
      <c r="BR1432" s="47"/>
      <c r="BS1432" s="45"/>
      <c r="BT1432" s="37"/>
      <c r="BU1432" s="5"/>
      <c r="BV1432" s="38"/>
      <c r="BW1432" s="48"/>
      <c r="BX1432" s="44"/>
      <c r="BY1432" s="44"/>
      <c r="BZ1432" s="33" t="s">
        <v>131</v>
      </c>
      <c r="CA1432" s="5"/>
      <c r="CB1432" s="5"/>
      <c r="CC1432" s="33" t="s">
        <v>177</v>
      </c>
      <c r="CD1432" s="5"/>
      <c r="CE1432" s="5"/>
      <c r="CF1432" s="33" t="s">
        <v>178</v>
      </c>
      <c r="CG1432" s="33" t="s">
        <v>9187</v>
      </c>
      <c r="CH1432" s="5"/>
      <c r="CI1432" s="5"/>
      <c r="CJ1432" s="5"/>
      <c r="CK1432" s="33"/>
      <c r="CL1432" s="49">
        <v>45000.0</v>
      </c>
      <c r="CM1432" s="33" t="s">
        <v>180</v>
      </c>
      <c r="CN1432" s="5"/>
      <c r="CO1432" s="33">
        <v>2.0</v>
      </c>
      <c r="CP1432" s="33" t="s">
        <v>181</v>
      </c>
      <c r="CQ1432" s="50" t="str">
        <f t="shared" si="7"/>
        <v>21/10/1952</v>
      </c>
      <c r="CR1432" s="33" t="s">
        <v>243</v>
      </c>
      <c r="CS1432" s="33">
        <v>5.0</v>
      </c>
      <c r="CT1432" s="33">
        <v>5.0</v>
      </c>
      <c r="CU1432" s="33">
        <v>28.0</v>
      </c>
      <c r="CV1432" s="33">
        <v>477.0</v>
      </c>
      <c r="CW1432" s="5"/>
      <c r="CX1432" s="5"/>
      <c r="CY1432" s="33">
        <v>-100.192996</v>
      </c>
      <c r="CZ1432" s="33">
        <v>20.858729</v>
      </c>
      <c r="DA1432" s="33">
        <v>4.423866047E9</v>
      </c>
      <c r="DB1432" s="33">
        <v>2.0</v>
      </c>
      <c r="DC1432" s="33" t="s">
        <v>8456</v>
      </c>
      <c r="DD1432" s="33">
        <v>2023.0</v>
      </c>
      <c r="DE1432" s="33" t="s">
        <v>184</v>
      </c>
      <c r="DF1432" s="33"/>
      <c r="DG1432" s="33" t="s">
        <v>185</v>
      </c>
      <c r="DH1432" s="33" t="s">
        <v>186</v>
      </c>
      <c r="DI1432" s="5"/>
      <c r="DJ1432" s="5"/>
    </row>
    <row r="1433">
      <c r="A1433" s="33" t="s">
        <v>9188</v>
      </c>
      <c r="B1433" s="34">
        <v>44952.0</v>
      </c>
      <c r="C1433" s="35" t="s">
        <v>137</v>
      </c>
      <c r="D1433" s="35" t="s">
        <v>139</v>
      </c>
      <c r="E1433" s="35" t="s">
        <v>142</v>
      </c>
      <c r="F1433" s="36" t="s">
        <v>144</v>
      </c>
      <c r="G1433" s="33" t="s">
        <v>9189</v>
      </c>
      <c r="H1433" s="33" t="s">
        <v>420</v>
      </c>
      <c r="I1433" s="33" t="s">
        <v>2889</v>
      </c>
      <c r="J1433" s="33" t="s">
        <v>8704</v>
      </c>
      <c r="K1433" s="35" t="s">
        <v>421</v>
      </c>
      <c r="L1433" s="33" t="s">
        <v>9190</v>
      </c>
      <c r="M1433" s="33" t="s">
        <v>8450</v>
      </c>
      <c r="N1433" s="33" t="s">
        <v>9191</v>
      </c>
      <c r="O1433" s="5"/>
      <c r="P1433" s="35" t="s">
        <v>233</v>
      </c>
      <c r="Q1433" s="35" t="s">
        <v>9191</v>
      </c>
      <c r="R1433" s="33">
        <v>76277.0</v>
      </c>
      <c r="S1433" s="37"/>
      <c r="T1433" s="33"/>
      <c r="U1433" s="33">
        <v>1.37</v>
      </c>
      <c r="V1433" s="33" t="s">
        <v>154</v>
      </c>
      <c r="W1433" s="33"/>
      <c r="X1433" s="33"/>
      <c r="Y1433" s="5"/>
      <c r="Z1433" s="5"/>
      <c r="AA1433" s="33">
        <v>1.0</v>
      </c>
      <c r="AB1433" s="33"/>
      <c r="AC1433" s="33">
        <v>1.0</v>
      </c>
      <c r="AD1433" s="5"/>
      <c r="AE1433" s="5"/>
      <c r="AF1433" s="5"/>
      <c r="AG1433" s="16"/>
      <c r="AH1433" s="38" t="str">
        <f t="shared" si="1"/>
        <v/>
      </c>
      <c r="AI1433" s="39">
        <f t="shared" si="2"/>
        <v>1</v>
      </c>
      <c r="AJ1433" s="37" t="str">
        <f t="shared" si="3"/>
        <v/>
      </c>
      <c r="AK1433" s="41" t="str">
        <f t="shared" si="4"/>
        <v/>
      </c>
      <c r="AL1433" s="35" t="s">
        <v>233</v>
      </c>
      <c r="AM1433" s="33" t="s">
        <v>9140</v>
      </c>
      <c r="AN1433" s="33" t="s">
        <v>9140</v>
      </c>
      <c r="AO1433" s="41"/>
      <c r="AP1433" s="33" t="s">
        <v>169</v>
      </c>
      <c r="AQ1433" s="33" t="s">
        <v>170</v>
      </c>
      <c r="AR1433" s="33">
        <v>150.0</v>
      </c>
      <c r="AS1433" s="42"/>
      <c r="AT1433" s="42"/>
      <c r="AU1433" s="42"/>
      <c r="AV1433" s="42"/>
      <c r="AW1433" s="42"/>
      <c r="AX1433" s="5"/>
      <c r="AY1433" s="33"/>
      <c r="AZ1433" s="33" t="s">
        <v>9192</v>
      </c>
      <c r="BA1433" s="5"/>
      <c r="BB1433" s="5"/>
      <c r="BC1433" s="5" t="s">
        <v>9193</v>
      </c>
      <c r="BD1433" s="33" t="s">
        <v>173</v>
      </c>
      <c r="BE1433" s="41"/>
      <c r="BF1433" s="35"/>
      <c r="BG1433" s="33" t="s">
        <v>169</v>
      </c>
      <c r="BH1433" s="5"/>
      <c r="BI1433" s="33">
        <v>150.0</v>
      </c>
      <c r="BJ1433" s="33" t="s">
        <v>170</v>
      </c>
      <c r="BK1433" s="5"/>
      <c r="BL1433" s="5">
        <f t="shared" si="5"/>
        <v>1997.25</v>
      </c>
      <c r="BM1433" s="5"/>
      <c r="BN1433" s="5"/>
      <c r="BO1433" s="42">
        <f t="shared" si="6"/>
        <v>1997.25</v>
      </c>
      <c r="BP1433" s="44"/>
      <c r="BQ1433" s="45"/>
      <c r="BR1433" s="47"/>
      <c r="BS1433" s="45"/>
      <c r="BT1433" s="37"/>
      <c r="BU1433" s="5"/>
      <c r="BV1433" s="38"/>
      <c r="BW1433" s="48"/>
      <c r="BX1433" s="44"/>
      <c r="BY1433" s="44"/>
      <c r="BZ1433" s="33" t="s">
        <v>131</v>
      </c>
      <c r="CA1433" s="5"/>
      <c r="CB1433" s="5"/>
      <c r="CC1433" s="33" t="s">
        <v>177</v>
      </c>
      <c r="CD1433" s="5"/>
      <c r="CE1433" s="5"/>
      <c r="CF1433" s="33" t="s">
        <v>178</v>
      </c>
      <c r="CG1433" s="33" t="s">
        <v>9194</v>
      </c>
      <c r="CH1433" s="5"/>
      <c r="CI1433" s="5"/>
      <c r="CJ1433" s="5"/>
      <c r="CK1433" s="33"/>
      <c r="CL1433" s="49">
        <v>45000.0</v>
      </c>
      <c r="CM1433" s="33" t="s">
        <v>180</v>
      </c>
      <c r="CN1433" s="5"/>
      <c r="CO1433" s="33">
        <v>1.0</v>
      </c>
      <c r="CP1433" s="33" t="s">
        <v>181</v>
      </c>
      <c r="CQ1433" s="50" t="str">
        <f t="shared" si="7"/>
        <v>31/01/1941</v>
      </c>
      <c r="CR1433" s="33" t="s">
        <v>182</v>
      </c>
      <c r="CS1433" s="33">
        <v>5.0</v>
      </c>
      <c r="CT1433" s="33">
        <v>5.0</v>
      </c>
      <c r="CU1433" s="33">
        <v>28.0</v>
      </c>
      <c r="CV1433" s="33">
        <v>1995.0</v>
      </c>
      <c r="CW1433" s="5"/>
      <c r="CX1433" s="5"/>
      <c r="CY1433" s="33">
        <v>-100.190024</v>
      </c>
      <c r="CZ1433" s="33">
        <v>20.805323</v>
      </c>
      <c r="DA1433" s="33">
        <v>4.4219266E9</v>
      </c>
      <c r="DB1433" s="33">
        <v>1.0</v>
      </c>
      <c r="DC1433" s="33" t="s">
        <v>8456</v>
      </c>
      <c r="DD1433" s="33">
        <v>2023.0</v>
      </c>
      <c r="DE1433" s="33" t="s">
        <v>184</v>
      </c>
      <c r="DF1433" s="33"/>
      <c r="DG1433" s="33" t="s">
        <v>185</v>
      </c>
      <c r="DH1433" s="33" t="s">
        <v>186</v>
      </c>
      <c r="DI1433" s="5"/>
      <c r="DJ1433" s="5"/>
    </row>
    <row r="1434">
      <c r="A1434" s="33" t="s">
        <v>9195</v>
      </c>
      <c r="B1434" s="34">
        <v>44952.0</v>
      </c>
      <c r="C1434" s="35" t="s">
        <v>137</v>
      </c>
      <c r="D1434" s="35" t="s">
        <v>139</v>
      </c>
      <c r="E1434" s="35" t="s">
        <v>142</v>
      </c>
      <c r="F1434" s="36" t="s">
        <v>144</v>
      </c>
      <c r="G1434" s="33" t="s">
        <v>9196</v>
      </c>
      <c r="H1434" s="33" t="s">
        <v>9197</v>
      </c>
      <c r="I1434" s="33" t="s">
        <v>2889</v>
      </c>
      <c r="J1434" s="33" t="s">
        <v>3722</v>
      </c>
      <c r="K1434" s="35" t="s">
        <v>421</v>
      </c>
      <c r="L1434" s="33" t="s">
        <v>9198</v>
      </c>
      <c r="M1434" s="33" t="s">
        <v>8450</v>
      </c>
      <c r="N1434" s="33" t="s">
        <v>9199</v>
      </c>
      <c r="O1434" s="5"/>
      <c r="P1434" s="35" t="s">
        <v>233</v>
      </c>
      <c r="Q1434" s="35" t="s">
        <v>9199</v>
      </c>
      <c r="R1434" s="33">
        <v>76246.0</v>
      </c>
      <c r="S1434" s="37"/>
      <c r="T1434" s="33"/>
      <c r="U1434" s="33">
        <v>4.2</v>
      </c>
      <c r="V1434" s="33" t="s">
        <v>154</v>
      </c>
      <c r="W1434" s="33"/>
      <c r="X1434" s="33"/>
      <c r="Y1434" s="5"/>
      <c r="Z1434" s="5"/>
      <c r="AA1434" s="33">
        <v>1.0</v>
      </c>
      <c r="AB1434" s="33">
        <v>1.0</v>
      </c>
      <c r="AC1434" s="33"/>
      <c r="AD1434" s="5"/>
      <c r="AE1434" s="5"/>
      <c r="AF1434" s="5"/>
      <c r="AG1434" s="16"/>
      <c r="AH1434" s="38">
        <f t="shared" si="1"/>
        <v>1</v>
      </c>
      <c r="AI1434" s="39" t="str">
        <f t="shared" si="2"/>
        <v/>
      </c>
      <c r="AJ1434" s="37" t="str">
        <f t="shared" si="3"/>
        <v/>
      </c>
      <c r="AK1434" s="41" t="str">
        <f t="shared" si="4"/>
        <v/>
      </c>
      <c r="AL1434" s="35" t="s">
        <v>233</v>
      </c>
      <c r="AM1434" s="33" t="s">
        <v>9140</v>
      </c>
      <c r="AN1434" s="33" t="s">
        <v>9140</v>
      </c>
      <c r="AO1434" s="41"/>
      <c r="AP1434" s="33" t="s">
        <v>169</v>
      </c>
      <c r="AQ1434" s="33" t="s">
        <v>170</v>
      </c>
      <c r="AR1434" s="33">
        <v>300.0</v>
      </c>
      <c r="AS1434" s="42"/>
      <c r="AT1434" s="42"/>
      <c r="AU1434" s="42"/>
      <c r="AV1434" s="42"/>
      <c r="AW1434" s="42"/>
      <c r="AX1434" s="5"/>
      <c r="AY1434" s="33"/>
      <c r="AZ1434" s="33" t="s">
        <v>9200</v>
      </c>
      <c r="BA1434" s="5"/>
      <c r="BB1434" s="5"/>
      <c r="BC1434" s="5" t="s">
        <v>9201</v>
      </c>
      <c r="BD1434" s="33" t="s">
        <v>173</v>
      </c>
      <c r="BE1434" s="41"/>
      <c r="BF1434" s="35"/>
      <c r="BG1434" s="33" t="s">
        <v>169</v>
      </c>
      <c r="BH1434" s="5"/>
      <c r="BI1434" s="33">
        <v>300.0</v>
      </c>
      <c r="BJ1434" s="33" t="s">
        <v>170</v>
      </c>
      <c r="BK1434" s="5"/>
      <c r="BL1434" s="5">
        <f t="shared" si="5"/>
        <v>3994.5</v>
      </c>
      <c r="BM1434" s="5"/>
      <c r="BN1434" s="5"/>
      <c r="BO1434" s="42">
        <f t="shared" si="6"/>
        <v>3994.5</v>
      </c>
      <c r="BP1434" s="44"/>
      <c r="BQ1434" s="45"/>
      <c r="BR1434" s="47"/>
      <c r="BS1434" s="45"/>
      <c r="BT1434" s="37"/>
      <c r="BU1434" s="5"/>
      <c r="BV1434" s="38"/>
      <c r="BW1434" s="48"/>
      <c r="BX1434" s="44"/>
      <c r="BY1434" s="44"/>
      <c r="BZ1434" s="33" t="s">
        <v>131</v>
      </c>
      <c r="CA1434" s="5"/>
      <c r="CB1434" s="5"/>
      <c r="CC1434" s="33" t="s">
        <v>177</v>
      </c>
      <c r="CD1434" s="5"/>
      <c r="CE1434" s="5"/>
      <c r="CF1434" s="33" t="s">
        <v>178</v>
      </c>
      <c r="CG1434" s="33" t="s">
        <v>9202</v>
      </c>
      <c r="CH1434" s="5"/>
      <c r="CI1434" s="5"/>
      <c r="CJ1434" s="5"/>
      <c r="CK1434" s="33"/>
      <c r="CL1434" s="49">
        <v>45000.0</v>
      </c>
      <c r="CM1434" s="33" t="s">
        <v>180</v>
      </c>
      <c r="CN1434" s="5"/>
      <c r="CO1434" s="33">
        <v>2.0</v>
      </c>
      <c r="CP1434" s="33" t="s">
        <v>181</v>
      </c>
      <c r="CQ1434" s="50" t="str">
        <f t="shared" si="7"/>
        <v>30/12/1945</v>
      </c>
      <c r="CR1434" s="33" t="s">
        <v>243</v>
      </c>
      <c r="CS1434" s="33">
        <v>5.0</v>
      </c>
      <c r="CT1434" s="33">
        <v>5.0</v>
      </c>
      <c r="CU1434" s="33">
        <v>28.0</v>
      </c>
      <c r="CV1434" s="33">
        <v>511.0</v>
      </c>
      <c r="CW1434" s="33">
        <v>1.104039001E9</v>
      </c>
      <c r="CX1434" s="5"/>
      <c r="CY1434" s="33">
        <v>-100.239934</v>
      </c>
      <c r="CZ1434" s="33">
        <v>20.664704</v>
      </c>
      <c r="DA1434" s="33">
        <v>4.4219266E9</v>
      </c>
      <c r="DB1434" s="33">
        <v>1.0</v>
      </c>
      <c r="DC1434" s="33" t="s">
        <v>8456</v>
      </c>
      <c r="DD1434" s="33">
        <v>2023.0</v>
      </c>
      <c r="DE1434" s="33" t="s">
        <v>184</v>
      </c>
      <c r="DF1434" s="33"/>
      <c r="DG1434" s="33" t="s">
        <v>185</v>
      </c>
      <c r="DH1434" s="33" t="s">
        <v>186</v>
      </c>
      <c r="DI1434" s="5"/>
      <c r="DJ1434" s="5"/>
    </row>
    <row r="1435">
      <c r="A1435" s="33" t="s">
        <v>9203</v>
      </c>
      <c r="B1435" s="34">
        <v>44952.0</v>
      </c>
      <c r="C1435" s="35" t="s">
        <v>137</v>
      </c>
      <c r="D1435" s="35" t="s">
        <v>139</v>
      </c>
      <c r="E1435" s="35" t="s">
        <v>142</v>
      </c>
      <c r="F1435" s="36" t="s">
        <v>144</v>
      </c>
      <c r="G1435" s="33" t="s">
        <v>9204</v>
      </c>
      <c r="H1435" s="33" t="s">
        <v>9205</v>
      </c>
      <c r="I1435" s="33" t="s">
        <v>9206</v>
      </c>
      <c r="J1435" s="33" t="s">
        <v>9207</v>
      </c>
      <c r="K1435" s="35" t="s">
        <v>421</v>
      </c>
      <c r="L1435" s="33" t="s">
        <v>3194</v>
      </c>
      <c r="M1435" s="33" t="s">
        <v>8450</v>
      </c>
      <c r="N1435" s="33" t="s">
        <v>9208</v>
      </c>
      <c r="O1435" s="5"/>
      <c r="P1435" s="35" t="s">
        <v>233</v>
      </c>
      <c r="Q1435" s="35" t="s">
        <v>9208</v>
      </c>
      <c r="R1435" s="33">
        <v>76274.0</v>
      </c>
      <c r="S1435" s="37"/>
      <c r="T1435" s="33"/>
      <c r="U1435" s="33">
        <v>9.6</v>
      </c>
      <c r="V1435" s="33" t="s">
        <v>154</v>
      </c>
      <c r="W1435" s="33"/>
      <c r="X1435" s="33"/>
      <c r="Y1435" s="5"/>
      <c r="Z1435" s="5"/>
      <c r="AA1435" s="33">
        <v>1.0</v>
      </c>
      <c r="AB1435" s="33"/>
      <c r="AC1435" s="33">
        <v>1.0</v>
      </c>
      <c r="AD1435" s="5"/>
      <c r="AE1435" s="5"/>
      <c r="AF1435" s="5"/>
      <c r="AG1435" s="16"/>
      <c r="AH1435" s="38" t="str">
        <f t="shared" si="1"/>
        <v/>
      </c>
      <c r="AI1435" s="39" t="str">
        <f t="shared" si="2"/>
        <v/>
      </c>
      <c r="AJ1435" s="37" t="str">
        <f t="shared" si="3"/>
        <v/>
      </c>
      <c r="AK1435" s="41" t="str">
        <f t="shared" si="4"/>
        <v/>
      </c>
      <c r="AL1435" s="35" t="s">
        <v>233</v>
      </c>
      <c r="AM1435" s="33" t="s">
        <v>9140</v>
      </c>
      <c r="AN1435" s="33" t="s">
        <v>9140</v>
      </c>
      <c r="AO1435" s="41"/>
      <c r="AP1435" s="33" t="s">
        <v>169</v>
      </c>
      <c r="AQ1435" s="33" t="s">
        <v>170</v>
      </c>
      <c r="AR1435" s="33">
        <v>300.0</v>
      </c>
      <c r="AS1435" s="42"/>
      <c r="AT1435" s="42"/>
      <c r="AU1435" s="42"/>
      <c r="AV1435" s="42"/>
      <c r="AW1435" s="42"/>
      <c r="AX1435" s="5"/>
      <c r="AY1435" s="33"/>
      <c r="AZ1435" s="33" t="s">
        <v>9209</v>
      </c>
      <c r="BA1435" s="5"/>
      <c r="BB1435" s="5"/>
      <c r="BC1435" s="5" t="s">
        <v>9210</v>
      </c>
      <c r="BD1435" s="33" t="s">
        <v>173</v>
      </c>
      <c r="BE1435" s="41"/>
      <c r="BF1435" s="35"/>
      <c r="BG1435" s="33" t="s">
        <v>169</v>
      </c>
      <c r="BH1435" s="5"/>
      <c r="BI1435" s="33">
        <v>300.0</v>
      </c>
      <c r="BJ1435" s="33" t="s">
        <v>170</v>
      </c>
      <c r="BK1435" s="5"/>
      <c r="BL1435" s="5">
        <f t="shared" si="5"/>
        <v>3994.5</v>
      </c>
      <c r="BM1435" s="5"/>
      <c r="BN1435" s="5"/>
      <c r="BO1435" s="42">
        <f t="shared" si="6"/>
        <v>3994.5</v>
      </c>
      <c r="BP1435" s="44"/>
      <c r="BQ1435" s="45"/>
      <c r="BR1435" s="47"/>
      <c r="BS1435" s="45"/>
      <c r="BT1435" s="37"/>
      <c r="BU1435" s="5"/>
      <c r="BV1435" s="38"/>
      <c r="BW1435" s="48"/>
      <c r="BX1435" s="44"/>
      <c r="BY1435" s="44"/>
      <c r="BZ1435" s="33" t="s">
        <v>131</v>
      </c>
      <c r="CA1435" s="5"/>
      <c r="CB1435" s="5"/>
      <c r="CC1435" s="33" t="s">
        <v>177</v>
      </c>
      <c r="CD1435" s="5"/>
      <c r="CE1435" s="5"/>
      <c r="CF1435" s="33" t="s">
        <v>178</v>
      </c>
      <c r="CG1435" s="33" t="s">
        <v>9211</v>
      </c>
      <c r="CH1435" s="5"/>
      <c r="CI1435" s="5"/>
      <c r="CJ1435" s="5"/>
      <c r="CK1435" s="33"/>
      <c r="CL1435" s="49">
        <v>45000.0</v>
      </c>
      <c r="CM1435" s="33" t="s">
        <v>180</v>
      </c>
      <c r="CN1435" s="5"/>
      <c r="CO1435" s="33">
        <v>2.0</v>
      </c>
      <c r="CP1435" s="33" t="s">
        <v>181</v>
      </c>
      <c r="CQ1435" s="50" t="str">
        <f t="shared" si="7"/>
        <v>24/03/1977</v>
      </c>
      <c r="CR1435" s="33" t="s">
        <v>182</v>
      </c>
      <c r="CS1435" s="33">
        <v>5.0</v>
      </c>
      <c r="CT1435" s="33">
        <v>5.0</v>
      </c>
      <c r="CU1435" s="33">
        <v>28.0</v>
      </c>
      <c r="CV1435" s="33">
        <v>233.0</v>
      </c>
      <c r="CW1435" s="5"/>
      <c r="CX1435" s="5"/>
      <c r="CY1435" s="33">
        <v>20.867817</v>
      </c>
      <c r="CZ1435" s="33">
        <v>20.867817</v>
      </c>
      <c r="DA1435" s="33">
        <v>4.428219535E9</v>
      </c>
      <c r="DB1435" s="33">
        <v>2.0</v>
      </c>
      <c r="DC1435" s="33" t="s">
        <v>8456</v>
      </c>
      <c r="DD1435" s="33">
        <v>2023.0</v>
      </c>
      <c r="DE1435" s="33" t="s">
        <v>184</v>
      </c>
      <c r="DF1435" s="33"/>
      <c r="DG1435" s="33" t="s">
        <v>185</v>
      </c>
      <c r="DH1435" s="33" t="s">
        <v>186</v>
      </c>
      <c r="DI1435" s="5"/>
      <c r="DJ1435" s="5"/>
    </row>
    <row r="1436">
      <c r="A1436" s="33" t="s">
        <v>9212</v>
      </c>
      <c r="B1436" s="34">
        <v>44952.0</v>
      </c>
      <c r="C1436" s="35" t="s">
        <v>137</v>
      </c>
      <c r="D1436" s="35" t="s">
        <v>139</v>
      </c>
      <c r="E1436" s="35" t="s">
        <v>142</v>
      </c>
      <c r="F1436" s="36" t="s">
        <v>144</v>
      </c>
      <c r="G1436" s="33" t="s">
        <v>9213</v>
      </c>
      <c r="H1436" s="33" t="s">
        <v>5475</v>
      </c>
      <c r="I1436" s="33" t="s">
        <v>9206</v>
      </c>
      <c r="J1436" s="33" t="s">
        <v>9214</v>
      </c>
      <c r="K1436" s="35" t="s">
        <v>421</v>
      </c>
      <c r="L1436" s="33" t="s">
        <v>3194</v>
      </c>
      <c r="M1436" s="33" t="s">
        <v>8450</v>
      </c>
      <c r="N1436" s="33" t="s">
        <v>9208</v>
      </c>
      <c r="O1436" s="5"/>
      <c r="P1436" s="35" t="s">
        <v>233</v>
      </c>
      <c r="Q1436" s="35" t="s">
        <v>9208</v>
      </c>
      <c r="R1436" s="33">
        <v>76274.0</v>
      </c>
      <c r="S1436" s="37"/>
      <c r="T1436" s="33"/>
      <c r="U1436" s="33">
        <v>4.34</v>
      </c>
      <c r="V1436" s="33" t="s">
        <v>154</v>
      </c>
      <c r="W1436" s="33"/>
      <c r="X1436" s="33"/>
      <c r="Y1436" s="5"/>
      <c r="Z1436" s="5"/>
      <c r="AA1436" s="33">
        <v>1.0</v>
      </c>
      <c r="AB1436" s="33"/>
      <c r="AC1436" s="33">
        <v>1.0</v>
      </c>
      <c r="AD1436" s="5"/>
      <c r="AE1436" s="5"/>
      <c r="AF1436" s="5"/>
      <c r="AG1436" s="16"/>
      <c r="AH1436" s="38" t="str">
        <f t="shared" si="1"/>
        <v/>
      </c>
      <c r="AI1436" s="39">
        <f t="shared" si="2"/>
        <v>1</v>
      </c>
      <c r="AJ1436" s="37" t="str">
        <f t="shared" si="3"/>
        <v/>
      </c>
      <c r="AK1436" s="41" t="str">
        <f t="shared" si="4"/>
        <v/>
      </c>
      <c r="AL1436" s="35" t="s">
        <v>233</v>
      </c>
      <c r="AM1436" s="33" t="s">
        <v>9140</v>
      </c>
      <c r="AN1436" s="33" t="s">
        <v>9140</v>
      </c>
      <c r="AO1436" s="41"/>
      <c r="AP1436" s="33" t="s">
        <v>169</v>
      </c>
      <c r="AQ1436" s="33" t="s">
        <v>170</v>
      </c>
      <c r="AR1436" s="33">
        <v>300.0</v>
      </c>
      <c r="AS1436" s="42"/>
      <c r="AT1436" s="42"/>
      <c r="AU1436" s="42"/>
      <c r="AV1436" s="42"/>
      <c r="AW1436" s="42"/>
      <c r="AX1436" s="5"/>
      <c r="AY1436" s="33"/>
      <c r="AZ1436" s="33" t="s">
        <v>9215</v>
      </c>
      <c r="BA1436" s="5"/>
      <c r="BB1436" s="5"/>
      <c r="BC1436" s="5" t="s">
        <v>9216</v>
      </c>
      <c r="BD1436" s="33" t="s">
        <v>173</v>
      </c>
      <c r="BE1436" s="41"/>
      <c r="BF1436" s="35"/>
      <c r="BG1436" s="33" t="s">
        <v>169</v>
      </c>
      <c r="BH1436" s="5"/>
      <c r="BI1436" s="33">
        <v>300.0</v>
      </c>
      <c r="BJ1436" s="33" t="s">
        <v>170</v>
      </c>
      <c r="BK1436" s="5"/>
      <c r="BL1436" s="5">
        <f t="shared" si="5"/>
        <v>3994.5</v>
      </c>
      <c r="BM1436" s="5"/>
      <c r="BN1436" s="5"/>
      <c r="BO1436" s="42">
        <f t="shared" si="6"/>
        <v>3994.5</v>
      </c>
      <c r="BP1436" s="44"/>
      <c r="BQ1436" s="45"/>
      <c r="BR1436" s="47"/>
      <c r="BS1436" s="45"/>
      <c r="BT1436" s="37"/>
      <c r="BU1436" s="5"/>
      <c r="BV1436" s="38"/>
      <c r="BW1436" s="48"/>
      <c r="BX1436" s="44"/>
      <c r="BY1436" s="44"/>
      <c r="BZ1436" s="33" t="s">
        <v>131</v>
      </c>
      <c r="CA1436" s="5"/>
      <c r="CB1436" s="5"/>
      <c r="CC1436" s="33" t="s">
        <v>177</v>
      </c>
      <c r="CD1436" s="5"/>
      <c r="CE1436" s="5"/>
      <c r="CF1436" s="33" t="s">
        <v>178</v>
      </c>
      <c r="CG1436" s="33" t="s">
        <v>9217</v>
      </c>
      <c r="CH1436" s="5"/>
      <c r="CI1436" s="5"/>
      <c r="CJ1436" s="5"/>
      <c r="CK1436" s="33"/>
      <c r="CL1436" s="49">
        <v>45000.0</v>
      </c>
      <c r="CM1436" s="33" t="s">
        <v>180</v>
      </c>
      <c r="CN1436" s="5"/>
      <c r="CO1436" s="33">
        <v>2.0</v>
      </c>
      <c r="CP1436" s="33" t="s">
        <v>181</v>
      </c>
      <c r="CQ1436" s="50" t="str">
        <f t="shared" si="7"/>
        <v>09/09/1940</v>
      </c>
      <c r="CR1436" s="33" t="s">
        <v>182</v>
      </c>
      <c r="CS1436" s="33">
        <v>5.0</v>
      </c>
      <c r="CT1436" s="33">
        <v>5.0</v>
      </c>
      <c r="CU1436" s="33">
        <v>28.0</v>
      </c>
      <c r="CV1436" s="33">
        <v>233.0</v>
      </c>
      <c r="CW1436" s="5"/>
      <c r="CX1436" s="5"/>
      <c r="CY1436" s="33">
        <v>20.867817</v>
      </c>
      <c r="CZ1436" s="33">
        <v>20.867817</v>
      </c>
      <c r="DA1436" s="33">
        <v>4.428195253E9</v>
      </c>
      <c r="DB1436" s="33">
        <v>2.0</v>
      </c>
      <c r="DC1436" s="33" t="s">
        <v>8456</v>
      </c>
      <c r="DD1436" s="33">
        <v>2023.0</v>
      </c>
      <c r="DE1436" s="33" t="s">
        <v>184</v>
      </c>
      <c r="DF1436" s="33"/>
      <c r="DG1436" s="33" t="s">
        <v>185</v>
      </c>
      <c r="DH1436" s="33" t="s">
        <v>186</v>
      </c>
      <c r="DI1436" s="5"/>
      <c r="DJ1436" s="5"/>
    </row>
    <row r="1437">
      <c r="A1437" s="33" t="s">
        <v>9218</v>
      </c>
      <c r="B1437" s="34">
        <v>44952.0</v>
      </c>
      <c r="C1437" s="35" t="s">
        <v>137</v>
      </c>
      <c r="D1437" s="35" t="s">
        <v>139</v>
      </c>
      <c r="E1437" s="35" t="s">
        <v>142</v>
      </c>
      <c r="F1437" s="36" t="s">
        <v>144</v>
      </c>
      <c r="G1437" s="33" t="s">
        <v>9219</v>
      </c>
      <c r="H1437" s="33" t="s">
        <v>581</v>
      </c>
      <c r="I1437" s="33" t="s">
        <v>9220</v>
      </c>
      <c r="J1437" s="33" t="s">
        <v>255</v>
      </c>
      <c r="K1437" s="35" t="s">
        <v>421</v>
      </c>
      <c r="L1437" s="33" t="s">
        <v>3194</v>
      </c>
      <c r="M1437" s="33" t="s">
        <v>8450</v>
      </c>
      <c r="N1437" s="33" t="s">
        <v>9221</v>
      </c>
      <c r="O1437" s="5"/>
      <c r="P1437" s="35" t="s">
        <v>233</v>
      </c>
      <c r="Q1437" s="35" t="s">
        <v>9208</v>
      </c>
      <c r="R1437" s="33">
        <v>76274.0</v>
      </c>
      <c r="S1437" s="37"/>
      <c r="T1437" s="33"/>
      <c r="U1437" s="33">
        <v>2.77</v>
      </c>
      <c r="V1437" s="33" t="s">
        <v>154</v>
      </c>
      <c r="W1437" s="33"/>
      <c r="X1437" s="33"/>
      <c r="Y1437" s="5"/>
      <c r="Z1437" s="5"/>
      <c r="AA1437" s="33">
        <v>1.0</v>
      </c>
      <c r="AB1437" s="33"/>
      <c r="AC1437" s="33">
        <v>1.0</v>
      </c>
      <c r="AD1437" s="5"/>
      <c r="AE1437" s="5"/>
      <c r="AF1437" s="5"/>
      <c r="AG1437" s="16"/>
      <c r="AH1437" s="38" t="str">
        <f t="shared" si="1"/>
        <v/>
      </c>
      <c r="AI1437" s="39">
        <f t="shared" si="2"/>
        <v>1</v>
      </c>
      <c r="AJ1437" s="37" t="str">
        <f t="shared" si="3"/>
        <v/>
      </c>
      <c r="AK1437" s="41" t="str">
        <f t="shared" si="4"/>
        <v/>
      </c>
      <c r="AL1437" s="35" t="s">
        <v>233</v>
      </c>
      <c r="AM1437" s="33" t="s">
        <v>9140</v>
      </c>
      <c r="AN1437" s="33" t="s">
        <v>9140</v>
      </c>
      <c r="AO1437" s="41"/>
      <c r="AP1437" s="33" t="s">
        <v>169</v>
      </c>
      <c r="AQ1437" s="33" t="s">
        <v>170</v>
      </c>
      <c r="AR1437" s="33">
        <v>300.0</v>
      </c>
      <c r="AS1437" s="42"/>
      <c r="AT1437" s="42"/>
      <c r="AU1437" s="42"/>
      <c r="AV1437" s="42"/>
      <c r="AW1437" s="42"/>
      <c r="AX1437" s="5"/>
      <c r="AY1437" s="33"/>
      <c r="AZ1437" s="33" t="s">
        <v>9222</v>
      </c>
      <c r="BA1437" s="5"/>
      <c r="BB1437" s="5"/>
      <c r="BC1437" s="5" t="s">
        <v>9223</v>
      </c>
      <c r="BD1437" s="33" t="s">
        <v>173</v>
      </c>
      <c r="BE1437" s="41"/>
      <c r="BF1437" s="35"/>
      <c r="BG1437" s="33" t="s">
        <v>169</v>
      </c>
      <c r="BH1437" s="5"/>
      <c r="BI1437" s="33">
        <v>300.0</v>
      </c>
      <c r="BJ1437" s="33" t="s">
        <v>170</v>
      </c>
      <c r="BK1437" s="5"/>
      <c r="BL1437" s="5">
        <f t="shared" si="5"/>
        <v>3994.5</v>
      </c>
      <c r="BM1437" s="5"/>
      <c r="BN1437" s="5"/>
      <c r="BO1437" s="42">
        <f t="shared" si="6"/>
        <v>3994.5</v>
      </c>
      <c r="BP1437" s="44"/>
      <c r="BQ1437" s="45"/>
      <c r="BR1437" s="47"/>
      <c r="BS1437" s="45"/>
      <c r="BT1437" s="37"/>
      <c r="BU1437" s="5"/>
      <c r="BV1437" s="38"/>
      <c r="BW1437" s="48"/>
      <c r="BX1437" s="44"/>
      <c r="BY1437" s="44"/>
      <c r="BZ1437" s="33" t="s">
        <v>131</v>
      </c>
      <c r="CA1437" s="5"/>
      <c r="CB1437" s="5"/>
      <c r="CC1437" s="33" t="s">
        <v>177</v>
      </c>
      <c r="CD1437" s="5"/>
      <c r="CE1437" s="5"/>
      <c r="CF1437" s="33" t="s">
        <v>178</v>
      </c>
      <c r="CG1437" s="33" t="s">
        <v>9224</v>
      </c>
      <c r="CH1437" s="5"/>
      <c r="CI1437" s="5"/>
      <c r="CJ1437" s="5"/>
      <c r="CK1437" s="33"/>
      <c r="CL1437" s="49">
        <v>45000.0</v>
      </c>
      <c r="CM1437" s="33" t="s">
        <v>180</v>
      </c>
      <c r="CN1437" s="5"/>
      <c r="CO1437" s="33">
        <v>2.0</v>
      </c>
      <c r="CP1437" s="33" t="s">
        <v>181</v>
      </c>
      <c r="CQ1437" s="50" t="str">
        <f t="shared" si="7"/>
        <v>13/05/1939</v>
      </c>
      <c r="CR1437" s="33" t="s">
        <v>182</v>
      </c>
      <c r="CS1437" s="33">
        <v>5.0</v>
      </c>
      <c r="CT1437" s="33">
        <v>5.0</v>
      </c>
      <c r="CU1437" s="33">
        <v>28.0</v>
      </c>
      <c r="CV1437" s="33">
        <v>233.0</v>
      </c>
      <c r="CW1437" s="5"/>
      <c r="CX1437" s="5"/>
      <c r="CY1437" s="33">
        <v>20.867817</v>
      </c>
      <c r="CZ1437" s="33">
        <v>20.867817</v>
      </c>
      <c r="DA1437" s="33">
        <v>4.462389659E9</v>
      </c>
      <c r="DB1437" s="33">
        <v>2.0</v>
      </c>
      <c r="DC1437" s="33" t="s">
        <v>8456</v>
      </c>
      <c r="DD1437" s="33">
        <v>2023.0</v>
      </c>
      <c r="DE1437" s="33" t="s">
        <v>184</v>
      </c>
      <c r="DF1437" s="33"/>
      <c r="DG1437" s="33" t="s">
        <v>185</v>
      </c>
      <c r="DH1437" s="33" t="s">
        <v>186</v>
      </c>
      <c r="DI1437" s="5"/>
      <c r="DJ1437" s="5"/>
    </row>
    <row r="1438">
      <c r="A1438" s="33" t="s">
        <v>9225</v>
      </c>
      <c r="B1438" s="34">
        <v>44952.0</v>
      </c>
      <c r="C1438" s="35" t="s">
        <v>137</v>
      </c>
      <c r="D1438" s="35" t="s">
        <v>139</v>
      </c>
      <c r="E1438" s="35" t="s">
        <v>142</v>
      </c>
      <c r="F1438" s="36" t="s">
        <v>144</v>
      </c>
      <c r="G1438" s="33" t="s">
        <v>9226</v>
      </c>
      <c r="H1438" s="33" t="s">
        <v>9227</v>
      </c>
      <c r="I1438" s="33" t="s">
        <v>2889</v>
      </c>
      <c r="J1438" s="33" t="s">
        <v>9104</v>
      </c>
      <c r="K1438" s="35" t="s">
        <v>421</v>
      </c>
      <c r="L1438" s="33" t="s">
        <v>3194</v>
      </c>
      <c r="M1438" s="33" t="s">
        <v>8450</v>
      </c>
      <c r="N1438" s="33" t="s">
        <v>9140</v>
      </c>
      <c r="O1438" s="5"/>
      <c r="P1438" s="35" t="s">
        <v>233</v>
      </c>
      <c r="Q1438" s="35" t="s">
        <v>9208</v>
      </c>
      <c r="R1438" s="33">
        <v>76274.0</v>
      </c>
      <c r="S1438" s="37"/>
      <c r="T1438" s="33"/>
      <c r="U1438" s="33">
        <v>1.7</v>
      </c>
      <c r="V1438" s="33" t="s">
        <v>154</v>
      </c>
      <c r="W1438" s="33"/>
      <c r="X1438" s="33"/>
      <c r="Y1438" s="5"/>
      <c r="Z1438" s="5"/>
      <c r="AA1438" s="33">
        <v>1.0</v>
      </c>
      <c r="AB1438" s="33">
        <v>1.0</v>
      </c>
      <c r="AC1438" s="33"/>
      <c r="AD1438" s="5"/>
      <c r="AE1438" s="5"/>
      <c r="AF1438" s="5"/>
      <c r="AG1438" s="16"/>
      <c r="AH1438" s="38">
        <f t="shared" si="1"/>
        <v>1</v>
      </c>
      <c r="AI1438" s="39" t="str">
        <f t="shared" si="2"/>
        <v/>
      </c>
      <c r="AJ1438" s="37" t="str">
        <f t="shared" si="3"/>
        <v/>
      </c>
      <c r="AK1438" s="41" t="str">
        <f t="shared" si="4"/>
        <v/>
      </c>
      <c r="AL1438" s="35" t="s">
        <v>233</v>
      </c>
      <c r="AM1438" s="33" t="s">
        <v>9140</v>
      </c>
      <c r="AN1438" s="33" t="s">
        <v>9140</v>
      </c>
      <c r="AO1438" s="41"/>
      <c r="AP1438" s="33" t="s">
        <v>169</v>
      </c>
      <c r="AQ1438" s="33" t="s">
        <v>170</v>
      </c>
      <c r="AR1438" s="33">
        <v>150.0</v>
      </c>
      <c r="AS1438" s="42"/>
      <c r="AT1438" s="42"/>
      <c r="AU1438" s="42"/>
      <c r="AV1438" s="42"/>
      <c r="AW1438" s="42"/>
      <c r="AX1438" s="5"/>
      <c r="AY1438" s="33"/>
      <c r="AZ1438" s="33" t="s">
        <v>9228</v>
      </c>
      <c r="BA1438" s="5"/>
      <c r="BB1438" s="5"/>
      <c r="BC1438" s="5" t="s">
        <v>9229</v>
      </c>
      <c r="BD1438" s="33" t="s">
        <v>173</v>
      </c>
      <c r="BE1438" s="41"/>
      <c r="BF1438" s="35"/>
      <c r="BG1438" s="33" t="s">
        <v>169</v>
      </c>
      <c r="BH1438" s="5"/>
      <c r="BI1438" s="33">
        <v>150.0</v>
      </c>
      <c r="BJ1438" s="33" t="s">
        <v>170</v>
      </c>
      <c r="BK1438" s="5"/>
      <c r="BL1438" s="5">
        <f t="shared" si="5"/>
        <v>1997.25</v>
      </c>
      <c r="BM1438" s="5"/>
      <c r="BN1438" s="5"/>
      <c r="BO1438" s="42">
        <f t="shared" si="6"/>
        <v>1997.25</v>
      </c>
      <c r="BP1438" s="44"/>
      <c r="BQ1438" s="45"/>
      <c r="BR1438" s="47"/>
      <c r="BS1438" s="45"/>
      <c r="BT1438" s="37"/>
      <c r="BU1438" s="5"/>
      <c r="BV1438" s="38"/>
      <c r="BW1438" s="48"/>
      <c r="BX1438" s="44"/>
      <c r="BY1438" s="44"/>
      <c r="BZ1438" s="33" t="s">
        <v>131</v>
      </c>
      <c r="CA1438" s="5"/>
      <c r="CB1438" s="5"/>
      <c r="CC1438" s="33" t="s">
        <v>177</v>
      </c>
      <c r="CD1438" s="5"/>
      <c r="CE1438" s="5"/>
      <c r="CF1438" s="33" t="s">
        <v>178</v>
      </c>
      <c r="CG1438" s="33" t="s">
        <v>9230</v>
      </c>
      <c r="CH1438" s="5"/>
      <c r="CI1438" s="5"/>
      <c r="CJ1438" s="5"/>
      <c r="CK1438" s="33"/>
      <c r="CL1438" s="49">
        <v>45000.0</v>
      </c>
      <c r="CM1438" s="33" t="s">
        <v>180</v>
      </c>
      <c r="CN1438" s="5"/>
      <c r="CO1438" s="33">
        <v>1.0</v>
      </c>
      <c r="CP1438" s="33" t="s">
        <v>181</v>
      </c>
      <c r="CQ1438" s="50" t="str">
        <f t="shared" si="7"/>
        <v>15/11/1942</v>
      </c>
      <c r="CR1438" s="33" t="s">
        <v>243</v>
      </c>
      <c r="CS1438" s="33">
        <v>5.0</v>
      </c>
      <c r="CT1438" s="33">
        <v>5.0</v>
      </c>
      <c r="CU1438" s="33">
        <v>28.0</v>
      </c>
      <c r="CV1438" s="33">
        <v>477.0</v>
      </c>
      <c r="CW1438" s="5"/>
      <c r="CX1438" s="5"/>
      <c r="CY1438" s="33">
        <v>-100.192915</v>
      </c>
      <c r="CZ1438" s="33">
        <v>20.858759</v>
      </c>
      <c r="DA1438" s="33">
        <v>4.4219266E9</v>
      </c>
      <c r="DB1438" s="33">
        <v>1.0</v>
      </c>
      <c r="DC1438" s="33" t="s">
        <v>8456</v>
      </c>
      <c r="DD1438" s="33">
        <v>2023.0</v>
      </c>
      <c r="DE1438" s="33" t="s">
        <v>184</v>
      </c>
      <c r="DF1438" s="33"/>
      <c r="DG1438" s="33" t="s">
        <v>185</v>
      </c>
      <c r="DH1438" s="33" t="s">
        <v>186</v>
      </c>
      <c r="DI1438" s="5"/>
      <c r="DJ1438" s="5"/>
    </row>
    <row r="1439">
      <c r="A1439" s="33" t="s">
        <v>9231</v>
      </c>
      <c r="B1439" s="34">
        <v>44952.0</v>
      </c>
      <c r="C1439" s="35" t="s">
        <v>137</v>
      </c>
      <c r="D1439" s="35" t="s">
        <v>139</v>
      </c>
      <c r="E1439" s="35" t="s">
        <v>142</v>
      </c>
      <c r="F1439" s="36" t="s">
        <v>144</v>
      </c>
      <c r="G1439" s="33" t="s">
        <v>9232</v>
      </c>
      <c r="H1439" s="33" t="s">
        <v>9233</v>
      </c>
      <c r="I1439" s="33" t="s">
        <v>2889</v>
      </c>
      <c r="J1439" s="33" t="s">
        <v>2889</v>
      </c>
      <c r="K1439" s="35" t="s">
        <v>421</v>
      </c>
      <c r="L1439" s="33" t="s">
        <v>3194</v>
      </c>
      <c r="M1439" s="33" t="s">
        <v>8450</v>
      </c>
      <c r="N1439" s="33" t="s">
        <v>9140</v>
      </c>
      <c r="O1439" s="5"/>
      <c r="P1439" s="35" t="s">
        <v>233</v>
      </c>
      <c r="Q1439" s="35" t="s">
        <v>9208</v>
      </c>
      <c r="R1439" s="33">
        <v>76274.0</v>
      </c>
      <c r="S1439" s="37"/>
      <c r="T1439" s="33"/>
      <c r="U1439" s="33">
        <v>2.64</v>
      </c>
      <c r="V1439" s="33" t="s">
        <v>154</v>
      </c>
      <c r="W1439" s="33"/>
      <c r="X1439" s="33"/>
      <c r="Y1439" s="5"/>
      <c r="Z1439" s="5"/>
      <c r="AA1439" s="33">
        <v>1.0</v>
      </c>
      <c r="AB1439" s="33">
        <v>1.0</v>
      </c>
      <c r="AC1439" s="33"/>
      <c r="AD1439" s="5"/>
      <c r="AE1439" s="5"/>
      <c r="AF1439" s="5"/>
      <c r="AG1439" s="16"/>
      <c r="AH1439" s="38">
        <f t="shared" si="1"/>
        <v>1</v>
      </c>
      <c r="AI1439" s="39" t="str">
        <f t="shared" si="2"/>
        <v/>
      </c>
      <c r="AJ1439" s="37" t="str">
        <f t="shared" si="3"/>
        <v/>
      </c>
      <c r="AK1439" s="41" t="str">
        <f t="shared" si="4"/>
        <v/>
      </c>
      <c r="AL1439" s="35" t="s">
        <v>233</v>
      </c>
      <c r="AM1439" s="33" t="s">
        <v>9140</v>
      </c>
      <c r="AN1439" s="33" t="s">
        <v>9140</v>
      </c>
      <c r="AO1439" s="41"/>
      <c r="AP1439" s="33" t="s">
        <v>169</v>
      </c>
      <c r="AQ1439" s="33" t="s">
        <v>170</v>
      </c>
      <c r="AR1439" s="33">
        <v>300.0</v>
      </c>
      <c r="AS1439" s="42"/>
      <c r="AT1439" s="42"/>
      <c r="AU1439" s="42"/>
      <c r="AV1439" s="42"/>
      <c r="AW1439" s="42"/>
      <c r="AX1439" s="5"/>
      <c r="AY1439" s="33"/>
      <c r="AZ1439" s="33" t="s">
        <v>9234</v>
      </c>
      <c r="BA1439" s="5"/>
      <c r="BB1439" s="5"/>
      <c r="BC1439" s="5" t="s">
        <v>9235</v>
      </c>
      <c r="BD1439" s="33" t="s">
        <v>173</v>
      </c>
      <c r="BE1439" s="41"/>
      <c r="BF1439" s="35"/>
      <c r="BG1439" s="33" t="s">
        <v>169</v>
      </c>
      <c r="BH1439" s="5"/>
      <c r="BI1439" s="33">
        <v>300.0</v>
      </c>
      <c r="BJ1439" s="33" t="s">
        <v>170</v>
      </c>
      <c r="BK1439" s="5"/>
      <c r="BL1439" s="5">
        <f t="shared" si="5"/>
        <v>3994.5</v>
      </c>
      <c r="BM1439" s="5"/>
      <c r="BN1439" s="5"/>
      <c r="BO1439" s="42">
        <f t="shared" si="6"/>
        <v>3994.5</v>
      </c>
      <c r="BP1439" s="44"/>
      <c r="BQ1439" s="45"/>
      <c r="BR1439" s="47"/>
      <c r="BS1439" s="45"/>
      <c r="BT1439" s="37"/>
      <c r="BU1439" s="5"/>
      <c r="BV1439" s="38"/>
      <c r="BW1439" s="48"/>
      <c r="BX1439" s="44"/>
      <c r="BY1439" s="44"/>
      <c r="BZ1439" s="33" t="s">
        <v>131</v>
      </c>
      <c r="CA1439" s="5"/>
      <c r="CB1439" s="5"/>
      <c r="CC1439" s="33" t="s">
        <v>177</v>
      </c>
      <c r="CD1439" s="5"/>
      <c r="CE1439" s="5"/>
      <c r="CF1439" s="33" t="s">
        <v>178</v>
      </c>
      <c r="CG1439" s="33" t="s">
        <v>9236</v>
      </c>
      <c r="CH1439" s="5"/>
      <c r="CI1439" s="5"/>
      <c r="CJ1439" s="5"/>
      <c r="CK1439" s="33"/>
      <c r="CL1439" s="49">
        <v>45000.0</v>
      </c>
      <c r="CM1439" s="33" t="s">
        <v>180</v>
      </c>
      <c r="CN1439" s="5"/>
      <c r="CO1439" s="33">
        <v>2.0</v>
      </c>
      <c r="CP1439" s="33" t="s">
        <v>181</v>
      </c>
      <c r="CQ1439" s="50" t="str">
        <f t="shared" si="7"/>
        <v>31/05/1950</v>
      </c>
      <c r="CR1439" s="33" t="s">
        <v>243</v>
      </c>
      <c r="CS1439" s="33">
        <v>5.0</v>
      </c>
      <c r="CT1439" s="33">
        <v>5.0</v>
      </c>
      <c r="CU1439" s="33">
        <v>28.0</v>
      </c>
      <c r="CV1439" s="33">
        <v>477.0</v>
      </c>
      <c r="CW1439" s="5"/>
      <c r="CX1439" s="5"/>
      <c r="CY1439" s="33">
        <v>-100.192915</v>
      </c>
      <c r="CZ1439" s="33">
        <v>20.858759</v>
      </c>
      <c r="DA1439" s="33">
        <v>4.426002163E9</v>
      </c>
      <c r="DB1439" s="33">
        <v>2.0</v>
      </c>
      <c r="DC1439" s="33" t="s">
        <v>8456</v>
      </c>
      <c r="DD1439" s="33">
        <v>2023.0</v>
      </c>
      <c r="DE1439" s="33" t="s">
        <v>184</v>
      </c>
      <c r="DF1439" s="33"/>
      <c r="DG1439" s="33" t="s">
        <v>185</v>
      </c>
      <c r="DH1439" s="33" t="s">
        <v>186</v>
      </c>
      <c r="DI1439" s="5"/>
      <c r="DJ1439" s="5"/>
    </row>
    <row r="1440">
      <c r="A1440" s="33" t="s">
        <v>9237</v>
      </c>
      <c r="B1440" s="34">
        <v>44952.0</v>
      </c>
      <c r="C1440" s="35" t="s">
        <v>137</v>
      </c>
      <c r="D1440" s="35" t="s">
        <v>139</v>
      </c>
      <c r="E1440" s="35" t="s">
        <v>142</v>
      </c>
      <c r="F1440" s="36" t="s">
        <v>144</v>
      </c>
      <c r="G1440" s="33" t="s">
        <v>9238</v>
      </c>
      <c r="H1440" s="33" t="s">
        <v>4271</v>
      </c>
      <c r="I1440" s="33" t="s">
        <v>255</v>
      </c>
      <c r="J1440" s="33" t="s">
        <v>255</v>
      </c>
      <c r="K1440" s="35" t="s">
        <v>421</v>
      </c>
      <c r="L1440" s="33" t="s">
        <v>3194</v>
      </c>
      <c r="M1440" s="33" t="s">
        <v>8450</v>
      </c>
      <c r="N1440" s="33" t="s">
        <v>9208</v>
      </c>
      <c r="O1440" s="5"/>
      <c r="P1440" s="35" t="s">
        <v>233</v>
      </c>
      <c r="Q1440" s="35" t="s">
        <v>9208</v>
      </c>
      <c r="R1440" s="33">
        <v>76274.0</v>
      </c>
      <c r="S1440" s="37"/>
      <c r="T1440" s="33"/>
      <c r="U1440" s="33">
        <v>1.98</v>
      </c>
      <c r="V1440" s="33" t="s">
        <v>154</v>
      </c>
      <c r="W1440" s="33"/>
      <c r="X1440" s="33"/>
      <c r="Y1440" s="5"/>
      <c r="Z1440" s="5"/>
      <c r="AA1440" s="33">
        <v>1.0</v>
      </c>
      <c r="AB1440" s="33"/>
      <c r="AC1440" s="33">
        <v>1.0</v>
      </c>
      <c r="AD1440" s="5"/>
      <c r="AE1440" s="5"/>
      <c r="AF1440" s="5"/>
      <c r="AG1440" s="16"/>
      <c r="AH1440" s="38" t="str">
        <f t="shared" si="1"/>
        <v/>
      </c>
      <c r="AI1440" s="39">
        <f t="shared" si="2"/>
        <v>1</v>
      </c>
      <c r="AJ1440" s="37" t="str">
        <f t="shared" si="3"/>
        <v/>
      </c>
      <c r="AK1440" s="41" t="str">
        <f t="shared" si="4"/>
        <v/>
      </c>
      <c r="AL1440" s="35" t="s">
        <v>233</v>
      </c>
      <c r="AM1440" s="33" t="s">
        <v>9140</v>
      </c>
      <c r="AN1440" s="33" t="s">
        <v>9140</v>
      </c>
      <c r="AO1440" s="41"/>
      <c r="AP1440" s="33" t="s">
        <v>169</v>
      </c>
      <c r="AQ1440" s="33" t="s">
        <v>170</v>
      </c>
      <c r="AR1440" s="33">
        <v>150.0</v>
      </c>
      <c r="AS1440" s="42"/>
      <c r="AT1440" s="42"/>
      <c r="AU1440" s="42"/>
      <c r="AV1440" s="42"/>
      <c r="AW1440" s="42"/>
      <c r="AX1440" s="5"/>
      <c r="AY1440" s="33"/>
      <c r="AZ1440" s="33" t="s">
        <v>9239</v>
      </c>
      <c r="BA1440" s="5"/>
      <c r="BB1440" s="5"/>
      <c r="BC1440" s="5" t="s">
        <v>9240</v>
      </c>
      <c r="BD1440" s="33" t="s">
        <v>173</v>
      </c>
      <c r="BE1440" s="41"/>
      <c r="BF1440" s="35"/>
      <c r="BG1440" s="33" t="s">
        <v>169</v>
      </c>
      <c r="BH1440" s="5"/>
      <c r="BI1440" s="33">
        <v>150.0</v>
      </c>
      <c r="BJ1440" s="33" t="s">
        <v>170</v>
      </c>
      <c r="BK1440" s="5"/>
      <c r="BL1440" s="5">
        <f t="shared" si="5"/>
        <v>1997.25</v>
      </c>
      <c r="BM1440" s="5"/>
      <c r="BN1440" s="5"/>
      <c r="BO1440" s="42">
        <f t="shared" si="6"/>
        <v>1997.25</v>
      </c>
      <c r="BP1440" s="44"/>
      <c r="BQ1440" s="45"/>
      <c r="BR1440" s="47"/>
      <c r="BS1440" s="45"/>
      <c r="BT1440" s="37"/>
      <c r="BU1440" s="5"/>
      <c r="BV1440" s="38"/>
      <c r="BW1440" s="48"/>
      <c r="BX1440" s="44"/>
      <c r="BY1440" s="44"/>
      <c r="BZ1440" s="33" t="s">
        <v>131</v>
      </c>
      <c r="CA1440" s="5"/>
      <c r="CB1440" s="5"/>
      <c r="CC1440" s="33" t="s">
        <v>177</v>
      </c>
      <c r="CD1440" s="5"/>
      <c r="CE1440" s="5"/>
      <c r="CF1440" s="33" t="s">
        <v>178</v>
      </c>
      <c r="CG1440" s="33" t="s">
        <v>9241</v>
      </c>
      <c r="CH1440" s="5"/>
      <c r="CI1440" s="5"/>
      <c r="CJ1440" s="5"/>
      <c r="CK1440" s="33"/>
      <c r="CL1440" s="49">
        <v>45000.0</v>
      </c>
      <c r="CM1440" s="33" t="s">
        <v>180</v>
      </c>
      <c r="CN1440" s="5"/>
      <c r="CO1440" s="33">
        <v>1.0</v>
      </c>
      <c r="CP1440" s="33" t="s">
        <v>181</v>
      </c>
      <c r="CQ1440" s="50" t="str">
        <f t="shared" si="7"/>
        <v>03/03/1952</v>
      </c>
      <c r="CR1440" s="33" t="s">
        <v>182</v>
      </c>
      <c r="CS1440" s="33">
        <v>5.0</v>
      </c>
      <c r="CT1440" s="33">
        <v>5.0</v>
      </c>
      <c r="CU1440" s="33">
        <v>28.0</v>
      </c>
      <c r="CV1440" s="33">
        <v>233.0</v>
      </c>
      <c r="CW1440" s="5"/>
      <c r="CX1440" s="5"/>
      <c r="CY1440" s="33">
        <v>20.867817</v>
      </c>
      <c r="CZ1440" s="33">
        <v>20.867817</v>
      </c>
      <c r="DA1440" s="33">
        <v>4.425997993E9</v>
      </c>
      <c r="DB1440" s="33">
        <v>2.0</v>
      </c>
      <c r="DC1440" s="33" t="s">
        <v>8456</v>
      </c>
      <c r="DD1440" s="33">
        <v>2023.0</v>
      </c>
      <c r="DE1440" s="33" t="s">
        <v>184</v>
      </c>
      <c r="DF1440" s="33"/>
      <c r="DG1440" s="33" t="s">
        <v>185</v>
      </c>
      <c r="DH1440" s="33" t="s">
        <v>186</v>
      </c>
      <c r="DI1440" s="5"/>
      <c r="DJ1440" s="5"/>
    </row>
    <row r="1441">
      <c r="A1441" s="33" t="s">
        <v>9242</v>
      </c>
      <c r="B1441" s="34">
        <v>44953.0</v>
      </c>
      <c r="C1441" s="35" t="s">
        <v>137</v>
      </c>
      <c r="D1441" s="35" t="s">
        <v>139</v>
      </c>
      <c r="E1441" s="35" t="s">
        <v>142</v>
      </c>
      <c r="F1441" s="36" t="s">
        <v>144</v>
      </c>
      <c r="G1441" s="33" t="s">
        <v>9243</v>
      </c>
      <c r="H1441" s="33" t="s">
        <v>9244</v>
      </c>
      <c r="I1441" s="33" t="s">
        <v>9139</v>
      </c>
      <c r="J1441" s="33" t="s">
        <v>8704</v>
      </c>
      <c r="K1441" s="35" t="s">
        <v>421</v>
      </c>
      <c r="L1441" s="33" t="s">
        <v>3194</v>
      </c>
      <c r="M1441" s="33" t="s">
        <v>8450</v>
      </c>
      <c r="N1441" s="33" t="s">
        <v>9208</v>
      </c>
      <c r="O1441" s="5"/>
      <c r="P1441" s="35" t="s">
        <v>233</v>
      </c>
      <c r="Q1441" s="35" t="s">
        <v>9208</v>
      </c>
      <c r="R1441" s="33">
        <v>76275.0</v>
      </c>
      <c r="S1441" s="37"/>
      <c r="T1441" s="33"/>
      <c r="U1441" s="33">
        <v>4.78</v>
      </c>
      <c r="V1441" s="33" t="s">
        <v>154</v>
      </c>
      <c r="W1441" s="33"/>
      <c r="X1441" s="33"/>
      <c r="Y1441" s="5"/>
      <c r="Z1441" s="5"/>
      <c r="AA1441" s="33">
        <v>1.0</v>
      </c>
      <c r="AB1441" s="33">
        <v>1.0</v>
      </c>
      <c r="AC1441" s="33"/>
      <c r="AD1441" s="5"/>
      <c r="AE1441" s="5"/>
      <c r="AF1441" s="5"/>
      <c r="AG1441" s="16"/>
      <c r="AH1441" s="38">
        <f t="shared" si="1"/>
        <v>1</v>
      </c>
      <c r="AI1441" s="39" t="str">
        <f t="shared" si="2"/>
        <v/>
      </c>
      <c r="AJ1441" s="37" t="str">
        <f t="shared" si="3"/>
        <v/>
      </c>
      <c r="AK1441" s="41" t="str">
        <f t="shared" si="4"/>
        <v/>
      </c>
      <c r="AL1441" s="35" t="s">
        <v>233</v>
      </c>
      <c r="AM1441" s="33" t="s">
        <v>9140</v>
      </c>
      <c r="AN1441" s="33" t="s">
        <v>9140</v>
      </c>
      <c r="AO1441" s="41"/>
      <c r="AP1441" s="33" t="s">
        <v>169</v>
      </c>
      <c r="AQ1441" s="33" t="s">
        <v>170</v>
      </c>
      <c r="AR1441" s="33">
        <v>150.0</v>
      </c>
      <c r="AS1441" s="42"/>
      <c r="AT1441" s="42"/>
      <c r="AU1441" s="42"/>
      <c r="AV1441" s="42"/>
      <c r="AW1441" s="42"/>
      <c r="AX1441" s="5"/>
      <c r="AY1441" s="33"/>
      <c r="AZ1441" s="33" t="s">
        <v>9245</v>
      </c>
      <c r="BA1441" s="5"/>
      <c r="BB1441" s="5"/>
      <c r="BC1441" s="5" t="s">
        <v>9246</v>
      </c>
      <c r="BD1441" s="33" t="s">
        <v>173</v>
      </c>
      <c r="BE1441" s="41"/>
      <c r="BF1441" s="35"/>
      <c r="BG1441" s="33" t="s">
        <v>169</v>
      </c>
      <c r="BH1441" s="5"/>
      <c r="BI1441" s="33">
        <v>150.0</v>
      </c>
      <c r="BJ1441" s="33" t="s">
        <v>170</v>
      </c>
      <c r="BK1441" s="5"/>
      <c r="BL1441" s="5">
        <f t="shared" si="5"/>
        <v>1997.25</v>
      </c>
      <c r="BM1441" s="5"/>
      <c r="BN1441" s="5"/>
      <c r="BO1441" s="42">
        <f t="shared" si="6"/>
        <v>1997.25</v>
      </c>
      <c r="BP1441" s="44"/>
      <c r="BQ1441" s="45"/>
      <c r="BR1441" s="47"/>
      <c r="BS1441" s="45"/>
      <c r="BT1441" s="37"/>
      <c r="BU1441" s="5"/>
      <c r="BV1441" s="38"/>
      <c r="BW1441" s="48"/>
      <c r="BX1441" s="44"/>
      <c r="BY1441" s="44"/>
      <c r="BZ1441" s="33" t="s">
        <v>131</v>
      </c>
      <c r="CA1441" s="5"/>
      <c r="CB1441" s="5"/>
      <c r="CC1441" s="33" t="s">
        <v>177</v>
      </c>
      <c r="CD1441" s="5"/>
      <c r="CE1441" s="5"/>
      <c r="CF1441" s="33" t="s">
        <v>178</v>
      </c>
      <c r="CG1441" s="33" t="s">
        <v>9247</v>
      </c>
      <c r="CH1441" s="5"/>
      <c r="CI1441" s="5"/>
      <c r="CJ1441" s="5"/>
      <c r="CK1441" s="33"/>
      <c r="CL1441" s="49">
        <v>45000.0</v>
      </c>
      <c r="CM1441" s="33" t="s">
        <v>180</v>
      </c>
      <c r="CN1441" s="5"/>
      <c r="CO1441" s="33">
        <v>1.0</v>
      </c>
      <c r="CP1441" s="33" t="s">
        <v>181</v>
      </c>
      <c r="CQ1441" s="50" t="str">
        <f t="shared" si="7"/>
        <v>05/11/1930</v>
      </c>
      <c r="CR1441" s="33" t="s">
        <v>243</v>
      </c>
      <c r="CS1441" s="33">
        <v>5.0</v>
      </c>
      <c r="CT1441" s="33">
        <v>5.0</v>
      </c>
      <c r="CU1441" s="33">
        <v>28.0</v>
      </c>
      <c r="CV1441" s="33">
        <v>233.0</v>
      </c>
      <c r="CW1441" s="5"/>
      <c r="CX1441" s="5"/>
      <c r="CY1441" s="33">
        <v>20.867817</v>
      </c>
      <c r="CZ1441" s="33">
        <v>20.867817</v>
      </c>
      <c r="DA1441" s="33">
        <v>4.424943099E9</v>
      </c>
      <c r="DB1441" s="33">
        <v>2.0</v>
      </c>
      <c r="DC1441" s="33" t="s">
        <v>8456</v>
      </c>
      <c r="DD1441" s="33">
        <v>2023.0</v>
      </c>
      <c r="DE1441" s="33" t="s">
        <v>184</v>
      </c>
      <c r="DF1441" s="33"/>
      <c r="DG1441" s="33" t="s">
        <v>185</v>
      </c>
      <c r="DH1441" s="33" t="s">
        <v>186</v>
      </c>
      <c r="DI1441" s="5"/>
      <c r="DJ1441" s="5"/>
    </row>
    <row r="1442">
      <c r="A1442" s="33" t="s">
        <v>9248</v>
      </c>
      <c r="B1442" s="34">
        <v>44953.0</v>
      </c>
      <c r="C1442" s="35" t="s">
        <v>137</v>
      </c>
      <c r="D1442" s="35" t="s">
        <v>139</v>
      </c>
      <c r="E1442" s="35" t="s">
        <v>142</v>
      </c>
      <c r="F1442" s="36" t="s">
        <v>144</v>
      </c>
      <c r="G1442" s="33" t="s">
        <v>9249</v>
      </c>
      <c r="H1442" s="33" t="s">
        <v>6450</v>
      </c>
      <c r="I1442" s="33" t="s">
        <v>9220</v>
      </c>
      <c r="J1442" s="33" t="s">
        <v>255</v>
      </c>
      <c r="K1442" s="35" t="s">
        <v>421</v>
      </c>
      <c r="L1442" s="33" t="s">
        <v>3194</v>
      </c>
      <c r="M1442" s="33" t="s">
        <v>8450</v>
      </c>
      <c r="N1442" s="33" t="s">
        <v>9208</v>
      </c>
      <c r="O1442" s="5"/>
      <c r="P1442" s="35" t="s">
        <v>233</v>
      </c>
      <c r="Q1442" s="35" t="s">
        <v>9208</v>
      </c>
      <c r="R1442" s="33">
        <v>76274.0</v>
      </c>
      <c r="S1442" s="37"/>
      <c r="T1442" s="33"/>
      <c r="U1442" s="33">
        <v>6.22</v>
      </c>
      <c r="V1442" s="33" t="s">
        <v>154</v>
      </c>
      <c r="W1442" s="33"/>
      <c r="X1442" s="33"/>
      <c r="Y1442" s="5"/>
      <c r="Z1442" s="5"/>
      <c r="AA1442" s="33">
        <v>1.0</v>
      </c>
      <c r="AB1442" s="33">
        <v>1.0</v>
      </c>
      <c r="AC1442" s="33"/>
      <c r="AD1442" s="5"/>
      <c r="AE1442" s="5"/>
      <c r="AF1442" s="5"/>
      <c r="AG1442" s="16"/>
      <c r="AH1442" s="38">
        <f t="shared" si="1"/>
        <v>1</v>
      </c>
      <c r="AI1442" s="39" t="str">
        <f t="shared" si="2"/>
        <v/>
      </c>
      <c r="AJ1442" s="37" t="str">
        <f t="shared" si="3"/>
        <v/>
      </c>
      <c r="AK1442" s="41" t="str">
        <f t="shared" si="4"/>
        <v/>
      </c>
      <c r="AL1442" s="35" t="s">
        <v>233</v>
      </c>
      <c r="AM1442" s="33" t="s">
        <v>9140</v>
      </c>
      <c r="AN1442" s="33" t="s">
        <v>9140</v>
      </c>
      <c r="AO1442" s="41"/>
      <c r="AP1442" s="33" t="s">
        <v>169</v>
      </c>
      <c r="AQ1442" s="33" t="s">
        <v>170</v>
      </c>
      <c r="AR1442" s="33">
        <v>150.0</v>
      </c>
      <c r="AS1442" s="42"/>
      <c r="AT1442" s="42"/>
      <c r="AU1442" s="42"/>
      <c r="AV1442" s="42"/>
      <c r="AW1442" s="42"/>
      <c r="AX1442" s="5"/>
      <c r="AY1442" s="33"/>
      <c r="AZ1442" s="33" t="s">
        <v>9250</v>
      </c>
      <c r="BA1442" s="5"/>
      <c r="BB1442" s="5"/>
      <c r="BC1442" s="5" t="s">
        <v>9251</v>
      </c>
      <c r="BD1442" s="33" t="s">
        <v>173</v>
      </c>
      <c r="BE1442" s="41"/>
      <c r="BF1442" s="35"/>
      <c r="BG1442" s="33" t="s">
        <v>169</v>
      </c>
      <c r="BH1442" s="5"/>
      <c r="BI1442" s="33">
        <v>150.0</v>
      </c>
      <c r="BJ1442" s="33" t="s">
        <v>170</v>
      </c>
      <c r="BK1442" s="5"/>
      <c r="BL1442" s="5">
        <f t="shared" si="5"/>
        <v>1997.25</v>
      </c>
      <c r="BM1442" s="5"/>
      <c r="BN1442" s="5"/>
      <c r="BO1442" s="42">
        <f t="shared" si="6"/>
        <v>1997.25</v>
      </c>
      <c r="BP1442" s="44"/>
      <c r="BQ1442" s="45"/>
      <c r="BR1442" s="47"/>
      <c r="BS1442" s="45"/>
      <c r="BT1442" s="37"/>
      <c r="BU1442" s="5"/>
      <c r="BV1442" s="38"/>
      <c r="BW1442" s="48"/>
      <c r="BX1442" s="44"/>
      <c r="BY1442" s="44"/>
      <c r="BZ1442" s="33" t="s">
        <v>131</v>
      </c>
      <c r="CA1442" s="5"/>
      <c r="CB1442" s="5"/>
      <c r="CC1442" s="33" t="s">
        <v>177</v>
      </c>
      <c r="CD1442" s="5"/>
      <c r="CE1442" s="5"/>
      <c r="CF1442" s="33" t="s">
        <v>178</v>
      </c>
      <c r="CG1442" s="33" t="s">
        <v>9252</v>
      </c>
      <c r="CH1442" s="5"/>
      <c r="CI1442" s="5"/>
      <c r="CJ1442" s="5"/>
      <c r="CK1442" s="33"/>
      <c r="CL1442" s="49">
        <v>45000.0</v>
      </c>
      <c r="CM1442" s="33" t="s">
        <v>180</v>
      </c>
      <c r="CN1442" s="5"/>
      <c r="CO1442" s="33">
        <v>1.0</v>
      </c>
      <c r="CP1442" s="33" t="s">
        <v>181</v>
      </c>
      <c r="CQ1442" s="50" t="str">
        <f t="shared" si="7"/>
        <v>01/12/1936</v>
      </c>
      <c r="CR1442" s="33" t="s">
        <v>243</v>
      </c>
      <c r="CS1442" s="33">
        <v>5.0</v>
      </c>
      <c r="CT1442" s="33">
        <v>5.0</v>
      </c>
      <c r="CU1442" s="33">
        <v>28.0</v>
      </c>
      <c r="CV1442" s="33">
        <v>233.0</v>
      </c>
      <c r="CW1442" s="5"/>
      <c r="CX1442" s="5"/>
      <c r="CY1442" s="33">
        <v>20.867817</v>
      </c>
      <c r="CZ1442" s="33">
        <v>20.867817</v>
      </c>
      <c r="DA1442" s="33">
        <v>4.427861719E9</v>
      </c>
      <c r="DB1442" s="33">
        <v>2.0</v>
      </c>
      <c r="DC1442" s="33" t="s">
        <v>8456</v>
      </c>
      <c r="DD1442" s="33">
        <v>2023.0</v>
      </c>
      <c r="DE1442" s="33" t="s">
        <v>184</v>
      </c>
      <c r="DF1442" s="33"/>
      <c r="DG1442" s="33" t="s">
        <v>185</v>
      </c>
      <c r="DH1442" s="33" t="s">
        <v>186</v>
      </c>
      <c r="DI1442" s="5"/>
      <c r="DJ1442" s="5"/>
    </row>
    <row r="1443">
      <c r="A1443" s="33" t="s">
        <v>9253</v>
      </c>
      <c r="B1443" s="34">
        <v>44952.0</v>
      </c>
      <c r="C1443" s="35" t="s">
        <v>137</v>
      </c>
      <c r="D1443" s="35" t="s">
        <v>139</v>
      </c>
      <c r="E1443" s="35" t="s">
        <v>142</v>
      </c>
      <c r="F1443" s="36" t="s">
        <v>144</v>
      </c>
      <c r="G1443" s="33" t="s">
        <v>9254</v>
      </c>
      <c r="H1443" s="33" t="s">
        <v>9255</v>
      </c>
      <c r="I1443" s="33" t="s">
        <v>9206</v>
      </c>
      <c r="J1443" s="33" t="s">
        <v>9207</v>
      </c>
      <c r="K1443" s="35" t="s">
        <v>16</v>
      </c>
      <c r="L1443" s="33" t="s">
        <v>9256</v>
      </c>
      <c r="M1443" s="33">
        <v>9.0</v>
      </c>
      <c r="N1443" s="33" t="s">
        <v>9257</v>
      </c>
      <c r="O1443" s="5"/>
      <c r="P1443" s="35" t="s">
        <v>1008</v>
      </c>
      <c r="Q1443" s="35" t="s">
        <v>9257</v>
      </c>
      <c r="R1443" s="33">
        <v>76269.0</v>
      </c>
      <c r="S1443" s="37"/>
      <c r="T1443" s="33"/>
      <c r="U1443" s="33">
        <v>1.89</v>
      </c>
      <c r="V1443" s="33" t="s">
        <v>154</v>
      </c>
      <c r="W1443" s="33"/>
      <c r="X1443" s="33"/>
      <c r="Y1443" s="5"/>
      <c r="Z1443" s="5"/>
      <c r="AA1443" s="33">
        <v>1.0</v>
      </c>
      <c r="AB1443" s="33">
        <v>1.0</v>
      </c>
      <c r="AC1443" s="33"/>
      <c r="AD1443" s="5"/>
      <c r="AE1443" s="5"/>
      <c r="AF1443" s="5"/>
      <c r="AG1443" s="16"/>
      <c r="AH1443" s="38">
        <f t="shared" si="1"/>
        <v>1</v>
      </c>
      <c r="AI1443" s="39" t="str">
        <f t="shared" si="2"/>
        <v/>
      </c>
      <c r="AJ1443" s="37" t="str">
        <f t="shared" si="3"/>
        <v/>
      </c>
      <c r="AK1443" s="41" t="str">
        <f t="shared" si="4"/>
        <v/>
      </c>
      <c r="AL1443" s="35" t="s">
        <v>233</v>
      </c>
      <c r="AM1443" s="33" t="s">
        <v>9140</v>
      </c>
      <c r="AN1443" s="33" t="s">
        <v>9140</v>
      </c>
      <c r="AO1443" s="41"/>
      <c r="AP1443" s="33" t="s">
        <v>169</v>
      </c>
      <c r="AQ1443" s="33" t="s">
        <v>170</v>
      </c>
      <c r="AR1443" s="33">
        <v>150.0</v>
      </c>
      <c r="AS1443" s="42"/>
      <c r="AT1443" s="42"/>
      <c r="AU1443" s="42"/>
      <c r="AV1443" s="42"/>
      <c r="AW1443" s="42"/>
      <c r="AX1443" s="5"/>
      <c r="AY1443" s="33"/>
      <c r="AZ1443" s="33" t="s">
        <v>9258</v>
      </c>
      <c r="BA1443" s="5"/>
      <c r="BB1443" s="5"/>
      <c r="BC1443" s="5" t="s">
        <v>9259</v>
      </c>
      <c r="BD1443" s="33" t="s">
        <v>173</v>
      </c>
      <c r="BE1443" s="41"/>
      <c r="BF1443" s="35"/>
      <c r="BG1443" s="33" t="s">
        <v>169</v>
      </c>
      <c r="BH1443" s="5"/>
      <c r="BI1443" s="33">
        <v>150.0</v>
      </c>
      <c r="BJ1443" s="33" t="s">
        <v>170</v>
      </c>
      <c r="BK1443" s="5"/>
      <c r="BL1443" s="5">
        <f t="shared" si="5"/>
        <v>1997.25</v>
      </c>
      <c r="BM1443" s="5"/>
      <c r="BN1443" s="5"/>
      <c r="BO1443" s="42">
        <f t="shared" si="6"/>
        <v>1997.25</v>
      </c>
      <c r="BP1443" s="44"/>
      <c r="BQ1443" s="45"/>
      <c r="BR1443" s="47"/>
      <c r="BS1443" s="45"/>
      <c r="BT1443" s="37"/>
      <c r="BU1443" s="5"/>
      <c r="BV1443" s="38"/>
      <c r="BW1443" s="48"/>
      <c r="BX1443" s="44"/>
      <c r="BY1443" s="44"/>
      <c r="BZ1443" s="33" t="s">
        <v>131</v>
      </c>
      <c r="CA1443" s="5"/>
      <c r="CB1443" s="5"/>
      <c r="CC1443" s="33" t="s">
        <v>177</v>
      </c>
      <c r="CD1443" s="5"/>
      <c r="CE1443" s="5"/>
      <c r="CF1443" s="33" t="s">
        <v>178</v>
      </c>
      <c r="CG1443" s="33" t="s">
        <v>9260</v>
      </c>
      <c r="CH1443" s="5"/>
      <c r="CI1443" s="5"/>
      <c r="CJ1443" s="5"/>
      <c r="CK1443" s="33"/>
      <c r="CL1443" s="49">
        <v>45000.0</v>
      </c>
      <c r="CM1443" s="33" t="s">
        <v>180</v>
      </c>
      <c r="CN1443" s="5"/>
      <c r="CO1443" s="33">
        <v>1.0</v>
      </c>
      <c r="CP1443" s="33" t="s">
        <v>181</v>
      </c>
      <c r="CQ1443" s="50" t="str">
        <f t="shared" si="7"/>
        <v>23/10/1957</v>
      </c>
      <c r="CR1443" s="33" t="s">
        <v>243</v>
      </c>
      <c r="CS1443" s="33">
        <v>14.0</v>
      </c>
      <c r="CT1443" s="33">
        <v>5.0</v>
      </c>
      <c r="CU1443" s="33">
        <v>7.0</v>
      </c>
      <c r="CV1443" s="33">
        <v>1554.0</v>
      </c>
      <c r="CW1443" s="33">
        <v>1.106063001E9</v>
      </c>
      <c r="CX1443" s="33">
        <v>1.10606300008E11</v>
      </c>
      <c r="CY1443" s="33">
        <v>-100.3394819</v>
      </c>
      <c r="CZ1443" s="33">
        <v>20.6541393</v>
      </c>
      <c r="DA1443" s="33">
        <v>4.4219266E9</v>
      </c>
      <c r="DB1443" s="33">
        <v>1.0</v>
      </c>
      <c r="DC1443" s="33" t="s">
        <v>8456</v>
      </c>
      <c r="DD1443" s="33">
        <v>2023.0</v>
      </c>
      <c r="DE1443" s="33" t="s">
        <v>184</v>
      </c>
      <c r="DF1443" s="33"/>
      <c r="DG1443" s="33" t="s">
        <v>185</v>
      </c>
      <c r="DH1443" s="33" t="s">
        <v>186</v>
      </c>
      <c r="DI1443" s="5"/>
      <c r="DJ1443" s="5"/>
    </row>
    <row r="1444">
      <c r="A1444" s="33" t="s">
        <v>9261</v>
      </c>
      <c r="B1444" s="34">
        <v>44952.0</v>
      </c>
      <c r="C1444" s="35" t="s">
        <v>137</v>
      </c>
      <c r="D1444" s="35" t="s">
        <v>139</v>
      </c>
      <c r="E1444" s="35" t="s">
        <v>142</v>
      </c>
      <c r="F1444" s="36" t="s">
        <v>144</v>
      </c>
      <c r="G1444" s="33" t="s">
        <v>9262</v>
      </c>
      <c r="H1444" s="33" t="s">
        <v>9263</v>
      </c>
      <c r="I1444" s="33" t="s">
        <v>2889</v>
      </c>
      <c r="J1444" s="33" t="s">
        <v>9206</v>
      </c>
      <c r="K1444" s="35" t="s">
        <v>16</v>
      </c>
      <c r="L1444" s="33" t="s">
        <v>9264</v>
      </c>
      <c r="M1444" s="33">
        <v>4.0</v>
      </c>
      <c r="N1444" s="33" t="s">
        <v>9265</v>
      </c>
      <c r="O1444" s="5"/>
      <c r="P1444" s="35" t="s">
        <v>1008</v>
      </c>
      <c r="Q1444" s="35" t="s">
        <v>9265</v>
      </c>
      <c r="R1444" s="33">
        <v>76148.0</v>
      </c>
      <c r="S1444" s="37"/>
      <c r="T1444" s="33"/>
      <c r="U1444" s="33">
        <v>1.21</v>
      </c>
      <c r="V1444" s="33" t="s">
        <v>154</v>
      </c>
      <c r="W1444" s="33"/>
      <c r="X1444" s="33"/>
      <c r="Y1444" s="5"/>
      <c r="Z1444" s="5"/>
      <c r="AA1444" s="33">
        <v>1.0</v>
      </c>
      <c r="AB1444" s="33"/>
      <c r="AC1444" s="33">
        <v>1.0</v>
      </c>
      <c r="AD1444" s="5"/>
      <c r="AE1444" s="5"/>
      <c r="AF1444" s="5"/>
      <c r="AG1444" s="16"/>
      <c r="AH1444" s="38" t="str">
        <f t="shared" si="1"/>
        <v/>
      </c>
      <c r="AI1444" s="39">
        <f t="shared" si="2"/>
        <v>1</v>
      </c>
      <c r="AJ1444" s="37" t="str">
        <f t="shared" si="3"/>
        <v/>
      </c>
      <c r="AK1444" s="41" t="str">
        <f t="shared" si="4"/>
        <v/>
      </c>
      <c r="AL1444" s="35" t="s">
        <v>233</v>
      </c>
      <c r="AM1444" s="33" t="s">
        <v>9140</v>
      </c>
      <c r="AN1444" s="33" t="s">
        <v>9140</v>
      </c>
      <c r="AO1444" s="41"/>
      <c r="AP1444" s="33" t="s">
        <v>169</v>
      </c>
      <c r="AQ1444" s="33" t="s">
        <v>170</v>
      </c>
      <c r="AR1444" s="33">
        <v>150.0</v>
      </c>
      <c r="AS1444" s="42"/>
      <c r="AT1444" s="42"/>
      <c r="AU1444" s="42"/>
      <c r="AV1444" s="42"/>
      <c r="AW1444" s="42"/>
      <c r="AX1444" s="5"/>
      <c r="AY1444" s="33"/>
      <c r="AZ1444" s="33" t="s">
        <v>9266</v>
      </c>
      <c r="BA1444" s="5"/>
      <c r="BB1444" s="5"/>
      <c r="BC1444" s="5" t="s">
        <v>9267</v>
      </c>
      <c r="BD1444" s="33" t="s">
        <v>173</v>
      </c>
      <c r="BE1444" s="41"/>
      <c r="BF1444" s="35"/>
      <c r="BG1444" s="33" t="s">
        <v>169</v>
      </c>
      <c r="BH1444" s="5"/>
      <c r="BI1444" s="33">
        <v>150.0</v>
      </c>
      <c r="BJ1444" s="33" t="s">
        <v>170</v>
      </c>
      <c r="BK1444" s="5"/>
      <c r="BL1444" s="5">
        <f t="shared" si="5"/>
        <v>1997.25</v>
      </c>
      <c r="BM1444" s="5"/>
      <c r="BN1444" s="5"/>
      <c r="BO1444" s="42">
        <f t="shared" si="6"/>
        <v>1997.25</v>
      </c>
      <c r="BP1444" s="44"/>
      <c r="BQ1444" s="45"/>
      <c r="BR1444" s="47"/>
      <c r="BS1444" s="45"/>
      <c r="BT1444" s="37"/>
      <c r="BU1444" s="5"/>
      <c r="BV1444" s="38"/>
      <c r="BW1444" s="48"/>
      <c r="BX1444" s="44"/>
      <c r="BY1444" s="44"/>
      <c r="BZ1444" s="33" t="s">
        <v>131</v>
      </c>
      <c r="CA1444" s="5"/>
      <c r="CB1444" s="5"/>
      <c r="CC1444" s="33" t="s">
        <v>177</v>
      </c>
      <c r="CD1444" s="5"/>
      <c r="CE1444" s="5"/>
      <c r="CF1444" s="33" t="s">
        <v>178</v>
      </c>
      <c r="CG1444" s="33" t="s">
        <v>9268</v>
      </c>
      <c r="CH1444" s="5"/>
      <c r="CI1444" s="5"/>
      <c r="CJ1444" s="5"/>
      <c r="CK1444" s="33"/>
      <c r="CL1444" s="49">
        <v>45000.0</v>
      </c>
      <c r="CM1444" s="33" t="s">
        <v>180</v>
      </c>
      <c r="CN1444" s="5"/>
      <c r="CO1444" s="33">
        <v>1.0</v>
      </c>
      <c r="CP1444" s="33" t="s">
        <v>181</v>
      </c>
      <c r="CQ1444" s="50" t="str">
        <f t="shared" si="7"/>
        <v>21/12/1965</v>
      </c>
      <c r="CR1444" s="33" t="s">
        <v>182</v>
      </c>
      <c r="CS1444" s="33">
        <v>14.0</v>
      </c>
      <c r="CT1444" s="33">
        <v>5.0</v>
      </c>
      <c r="CU1444" s="33">
        <v>7.0</v>
      </c>
      <c r="CV1444" s="33">
        <v>193.0</v>
      </c>
      <c r="CW1444" s="33">
        <v>1.401001125E9</v>
      </c>
      <c r="CX1444" s="33">
        <v>1.40100104016E11</v>
      </c>
      <c r="CY1444" s="33">
        <v>-100.4027668</v>
      </c>
      <c r="CZ1444" s="33">
        <v>20.6467428</v>
      </c>
      <c r="DA1444" s="33">
        <v>4.424823467E9</v>
      </c>
      <c r="DB1444" s="33">
        <v>2.0</v>
      </c>
      <c r="DC1444" s="33" t="s">
        <v>8456</v>
      </c>
      <c r="DD1444" s="33">
        <v>2023.0</v>
      </c>
      <c r="DE1444" s="33" t="s">
        <v>184</v>
      </c>
      <c r="DF1444" s="33"/>
      <c r="DG1444" s="33" t="s">
        <v>185</v>
      </c>
      <c r="DH1444" s="33" t="s">
        <v>186</v>
      </c>
      <c r="DI1444" s="5"/>
      <c r="DJ1444" s="5"/>
    </row>
    <row r="1445">
      <c r="A1445" s="33" t="s">
        <v>9269</v>
      </c>
      <c r="B1445" s="34">
        <v>44952.0</v>
      </c>
      <c r="C1445" s="35" t="s">
        <v>137</v>
      </c>
      <c r="D1445" s="35" t="s">
        <v>139</v>
      </c>
      <c r="E1445" s="35" t="s">
        <v>142</v>
      </c>
      <c r="F1445" s="36" t="s">
        <v>144</v>
      </c>
      <c r="G1445" s="33" t="s">
        <v>9270</v>
      </c>
      <c r="H1445" s="33" t="s">
        <v>9271</v>
      </c>
      <c r="I1445" s="33" t="s">
        <v>255</v>
      </c>
      <c r="J1445" s="33" t="s">
        <v>1589</v>
      </c>
      <c r="K1445" s="35" t="s">
        <v>421</v>
      </c>
      <c r="L1445" s="33" t="s">
        <v>9272</v>
      </c>
      <c r="M1445" s="33" t="s">
        <v>8450</v>
      </c>
      <c r="N1445" s="33" t="s">
        <v>9272</v>
      </c>
      <c r="O1445" s="5"/>
      <c r="P1445" s="35" t="s">
        <v>233</v>
      </c>
      <c r="Q1445" s="35" t="s">
        <v>9272</v>
      </c>
      <c r="R1445" s="33">
        <v>76272.0</v>
      </c>
      <c r="S1445" s="37"/>
      <c r="T1445" s="33"/>
      <c r="U1445" s="33">
        <v>1.99</v>
      </c>
      <c r="V1445" s="33" t="s">
        <v>154</v>
      </c>
      <c r="W1445" s="33"/>
      <c r="X1445" s="33"/>
      <c r="Y1445" s="5"/>
      <c r="Z1445" s="5"/>
      <c r="AA1445" s="33">
        <v>1.0</v>
      </c>
      <c r="AB1445" s="33"/>
      <c r="AC1445" s="33">
        <v>1.0</v>
      </c>
      <c r="AD1445" s="5"/>
      <c r="AE1445" s="5"/>
      <c r="AF1445" s="5"/>
      <c r="AG1445" s="16"/>
      <c r="AH1445" s="38" t="str">
        <f t="shared" si="1"/>
        <v/>
      </c>
      <c r="AI1445" s="39" t="str">
        <f t="shared" si="2"/>
        <v/>
      </c>
      <c r="AJ1445" s="37" t="str">
        <f t="shared" si="3"/>
        <v/>
      </c>
      <c r="AK1445" s="41" t="str">
        <f t="shared" si="4"/>
        <v/>
      </c>
      <c r="AL1445" s="35" t="s">
        <v>233</v>
      </c>
      <c r="AM1445" s="33" t="s">
        <v>9140</v>
      </c>
      <c r="AN1445" s="33" t="s">
        <v>9140</v>
      </c>
      <c r="AO1445" s="41"/>
      <c r="AP1445" s="33" t="s">
        <v>169</v>
      </c>
      <c r="AQ1445" s="33" t="s">
        <v>170</v>
      </c>
      <c r="AR1445" s="33">
        <v>150.0</v>
      </c>
      <c r="AS1445" s="42"/>
      <c r="AT1445" s="42"/>
      <c r="AU1445" s="42"/>
      <c r="AV1445" s="42"/>
      <c r="AW1445" s="42"/>
      <c r="AX1445" s="5"/>
      <c r="AY1445" s="33"/>
      <c r="AZ1445" s="33" t="s">
        <v>9273</v>
      </c>
      <c r="BA1445" s="5"/>
      <c r="BB1445" s="5"/>
      <c r="BC1445" s="5" t="s">
        <v>9274</v>
      </c>
      <c r="BD1445" s="33" t="s">
        <v>173</v>
      </c>
      <c r="BE1445" s="41"/>
      <c r="BF1445" s="35"/>
      <c r="BG1445" s="33" t="s">
        <v>169</v>
      </c>
      <c r="BH1445" s="5"/>
      <c r="BI1445" s="33">
        <v>150.0</v>
      </c>
      <c r="BJ1445" s="33" t="s">
        <v>170</v>
      </c>
      <c r="BK1445" s="5"/>
      <c r="BL1445" s="5">
        <f t="shared" si="5"/>
        <v>1997.25</v>
      </c>
      <c r="BM1445" s="5"/>
      <c r="BN1445" s="5"/>
      <c r="BO1445" s="42">
        <f t="shared" si="6"/>
        <v>1997.25</v>
      </c>
      <c r="BP1445" s="44"/>
      <c r="BQ1445" s="45"/>
      <c r="BR1445" s="47"/>
      <c r="BS1445" s="45"/>
      <c r="BT1445" s="37"/>
      <c r="BU1445" s="5"/>
      <c r="BV1445" s="38"/>
      <c r="BW1445" s="48"/>
      <c r="BX1445" s="44"/>
      <c r="BY1445" s="44"/>
      <c r="BZ1445" s="33" t="s">
        <v>131</v>
      </c>
      <c r="CA1445" s="5"/>
      <c r="CB1445" s="5"/>
      <c r="CC1445" s="33" t="s">
        <v>177</v>
      </c>
      <c r="CD1445" s="5"/>
      <c r="CE1445" s="5"/>
      <c r="CF1445" s="33" t="s">
        <v>178</v>
      </c>
      <c r="CG1445" s="33" t="s">
        <v>9275</v>
      </c>
      <c r="CH1445" s="5"/>
      <c r="CI1445" s="5"/>
      <c r="CJ1445" s="5"/>
      <c r="CK1445" s="33"/>
      <c r="CL1445" s="49">
        <v>45000.0</v>
      </c>
      <c r="CM1445" s="33" t="s">
        <v>180</v>
      </c>
      <c r="CN1445" s="5"/>
      <c r="CO1445" s="33">
        <v>1.0</v>
      </c>
      <c r="CP1445" s="33" t="s">
        <v>181</v>
      </c>
      <c r="CQ1445" s="50" t="str">
        <f t="shared" si="7"/>
        <v>19/08/1977</v>
      </c>
      <c r="CR1445" s="33" t="s">
        <v>182</v>
      </c>
      <c r="CS1445" s="33">
        <v>5.0</v>
      </c>
      <c r="CT1445" s="33">
        <v>5.0</v>
      </c>
      <c r="CU1445" s="33">
        <v>28.0</v>
      </c>
      <c r="CV1445" s="33">
        <v>1207.0</v>
      </c>
      <c r="CW1445" s="5"/>
      <c r="CX1445" s="5"/>
      <c r="CY1445" s="33">
        <v>-100.214936</v>
      </c>
      <c r="CZ1445" s="33">
        <v>20.903281</v>
      </c>
      <c r="DA1445" s="33">
        <v>4.4219266E9</v>
      </c>
      <c r="DB1445" s="33">
        <v>1.0</v>
      </c>
      <c r="DC1445" s="33" t="s">
        <v>8456</v>
      </c>
      <c r="DD1445" s="33">
        <v>2023.0</v>
      </c>
      <c r="DE1445" s="33" t="s">
        <v>184</v>
      </c>
      <c r="DF1445" s="33"/>
      <c r="DG1445" s="33" t="s">
        <v>185</v>
      </c>
      <c r="DH1445" s="33" t="s">
        <v>186</v>
      </c>
      <c r="DI1445" s="5"/>
      <c r="DJ1445" s="5"/>
    </row>
    <row r="1446">
      <c r="A1446" s="33" t="s">
        <v>9276</v>
      </c>
      <c r="B1446" s="34">
        <v>44952.0</v>
      </c>
      <c r="C1446" s="35" t="s">
        <v>137</v>
      </c>
      <c r="D1446" s="35" t="s">
        <v>139</v>
      </c>
      <c r="E1446" s="35" t="s">
        <v>142</v>
      </c>
      <c r="F1446" s="36" t="s">
        <v>144</v>
      </c>
      <c r="G1446" s="33" t="s">
        <v>9277</v>
      </c>
      <c r="H1446" s="33" t="s">
        <v>9278</v>
      </c>
      <c r="I1446" s="33" t="s">
        <v>9220</v>
      </c>
      <c r="J1446" s="33" t="s">
        <v>213</v>
      </c>
      <c r="K1446" s="35" t="s">
        <v>421</v>
      </c>
      <c r="L1446" s="33" t="s">
        <v>9279</v>
      </c>
      <c r="M1446" s="33">
        <v>3.0</v>
      </c>
      <c r="N1446" s="33" t="s">
        <v>9280</v>
      </c>
      <c r="O1446" s="5"/>
      <c r="P1446" s="35" t="s">
        <v>233</v>
      </c>
      <c r="Q1446" s="35" t="s">
        <v>9280</v>
      </c>
      <c r="R1446" s="33">
        <v>76085.0</v>
      </c>
      <c r="S1446" s="37"/>
      <c r="T1446" s="33"/>
      <c r="U1446" s="33">
        <v>3.54</v>
      </c>
      <c r="V1446" s="33" t="s">
        <v>154</v>
      </c>
      <c r="W1446" s="33"/>
      <c r="X1446" s="33"/>
      <c r="Y1446" s="5"/>
      <c r="Z1446" s="5"/>
      <c r="AA1446" s="33">
        <v>1.0</v>
      </c>
      <c r="AB1446" s="33">
        <v>1.0</v>
      </c>
      <c r="AC1446" s="33"/>
      <c r="AD1446" s="5"/>
      <c r="AE1446" s="5"/>
      <c r="AF1446" s="5"/>
      <c r="AG1446" s="16"/>
      <c r="AH1446" s="38">
        <f t="shared" si="1"/>
        <v>1</v>
      </c>
      <c r="AI1446" s="39" t="str">
        <f t="shared" si="2"/>
        <v/>
      </c>
      <c r="AJ1446" s="37" t="str">
        <f t="shared" si="3"/>
        <v/>
      </c>
      <c r="AK1446" s="41" t="str">
        <f t="shared" si="4"/>
        <v/>
      </c>
      <c r="AL1446" s="35" t="s">
        <v>233</v>
      </c>
      <c r="AM1446" s="33" t="s">
        <v>9140</v>
      </c>
      <c r="AN1446" s="33" t="s">
        <v>9140</v>
      </c>
      <c r="AO1446" s="41"/>
      <c r="AP1446" s="33" t="s">
        <v>169</v>
      </c>
      <c r="AQ1446" s="33" t="s">
        <v>170</v>
      </c>
      <c r="AR1446" s="33">
        <v>300.0</v>
      </c>
      <c r="AS1446" s="42"/>
      <c r="AT1446" s="42"/>
      <c r="AU1446" s="42"/>
      <c r="AV1446" s="42"/>
      <c r="AW1446" s="42"/>
      <c r="AX1446" s="5"/>
      <c r="AY1446" s="33"/>
      <c r="AZ1446" s="33" t="s">
        <v>9281</v>
      </c>
      <c r="BA1446" s="5"/>
      <c r="BB1446" s="5"/>
      <c r="BC1446" s="5" t="s">
        <v>9282</v>
      </c>
      <c r="BD1446" s="33" t="s">
        <v>173</v>
      </c>
      <c r="BE1446" s="41"/>
      <c r="BF1446" s="35"/>
      <c r="BG1446" s="33" t="s">
        <v>169</v>
      </c>
      <c r="BH1446" s="5"/>
      <c r="BI1446" s="33">
        <v>300.0</v>
      </c>
      <c r="BJ1446" s="33" t="s">
        <v>170</v>
      </c>
      <c r="BK1446" s="5"/>
      <c r="BL1446" s="5">
        <f t="shared" si="5"/>
        <v>3994.5</v>
      </c>
      <c r="BM1446" s="5"/>
      <c r="BN1446" s="5"/>
      <c r="BO1446" s="42">
        <f t="shared" si="6"/>
        <v>3994.5</v>
      </c>
      <c r="BP1446" s="44"/>
      <c r="BQ1446" s="45"/>
      <c r="BR1446" s="47"/>
      <c r="BS1446" s="45"/>
      <c r="BT1446" s="37"/>
      <c r="BU1446" s="5"/>
      <c r="BV1446" s="38"/>
      <c r="BW1446" s="48"/>
      <c r="BX1446" s="44"/>
      <c r="BY1446" s="44"/>
      <c r="BZ1446" s="33" t="s">
        <v>131</v>
      </c>
      <c r="CA1446" s="5"/>
      <c r="CB1446" s="5"/>
      <c r="CC1446" s="33" t="s">
        <v>177</v>
      </c>
      <c r="CD1446" s="5"/>
      <c r="CE1446" s="5"/>
      <c r="CF1446" s="33" t="s">
        <v>178</v>
      </c>
      <c r="CG1446" s="33" t="s">
        <v>9283</v>
      </c>
      <c r="CH1446" s="5"/>
      <c r="CI1446" s="5"/>
      <c r="CJ1446" s="5"/>
      <c r="CK1446" s="33"/>
      <c r="CL1446" s="49">
        <v>45000.0</v>
      </c>
      <c r="CM1446" s="33" t="s">
        <v>180</v>
      </c>
      <c r="CN1446" s="5"/>
      <c r="CO1446" s="33">
        <v>2.0</v>
      </c>
      <c r="CP1446" s="33" t="s">
        <v>181</v>
      </c>
      <c r="CQ1446" s="50" t="str">
        <f t="shared" si="7"/>
        <v>29/06/1945</v>
      </c>
      <c r="CR1446" s="33" t="s">
        <v>243</v>
      </c>
      <c r="CS1446" s="33">
        <v>5.0</v>
      </c>
      <c r="CT1446" s="33">
        <v>5.0</v>
      </c>
      <c r="CU1446" s="33">
        <v>28.0</v>
      </c>
      <c r="CV1446" s="33">
        <v>193.0</v>
      </c>
      <c r="CW1446" s="33">
        <v>1.401001269E9</v>
      </c>
      <c r="CX1446" s="33">
        <v>1.40100104317E11</v>
      </c>
      <c r="CY1446" s="33">
        <v>-100.3910018</v>
      </c>
      <c r="CZ1446" s="33">
        <v>20.5593722</v>
      </c>
      <c r="DA1446" s="33">
        <v>4.191207296E9</v>
      </c>
      <c r="DB1446" s="33">
        <v>2.0</v>
      </c>
      <c r="DC1446" s="33" t="s">
        <v>8456</v>
      </c>
      <c r="DD1446" s="33">
        <v>2023.0</v>
      </c>
      <c r="DE1446" s="33" t="s">
        <v>184</v>
      </c>
      <c r="DF1446" s="33"/>
      <c r="DG1446" s="33" t="s">
        <v>185</v>
      </c>
      <c r="DH1446" s="33" t="s">
        <v>186</v>
      </c>
      <c r="DI1446" s="5"/>
      <c r="DJ1446" s="5"/>
    </row>
    <row r="1447">
      <c r="A1447" s="33" t="s">
        <v>9284</v>
      </c>
      <c r="B1447" s="34">
        <v>44952.0</v>
      </c>
      <c r="C1447" s="35" t="s">
        <v>137</v>
      </c>
      <c r="D1447" s="35" t="s">
        <v>139</v>
      </c>
      <c r="E1447" s="35" t="s">
        <v>142</v>
      </c>
      <c r="F1447" s="36" t="s">
        <v>144</v>
      </c>
      <c r="G1447" s="33" t="s">
        <v>9285</v>
      </c>
      <c r="H1447" s="33" t="s">
        <v>1448</v>
      </c>
      <c r="I1447" s="33" t="s">
        <v>1589</v>
      </c>
      <c r="J1447" s="33" t="s">
        <v>1246</v>
      </c>
      <c r="K1447" s="35" t="s">
        <v>421</v>
      </c>
      <c r="L1447" s="33" t="s">
        <v>2468</v>
      </c>
      <c r="M1447" s="33" t="s">
        <v>8450</v>
      </c>
      <c r="N1447" s="33" t="s">
        <v>9286</v>
      </c>
      <c r="O1447" s="5"/>
      <c r="P1447" s="35" t="s">
        <v>233</v>
      </c>
      <c r="Q1447" s="35" t="s">
        <v>9287</v>
      </c>
      <c r="R1447" s="33">
        <v>76277.0</v>
      </c>
      <c r="S1447" s="37"/>
      <c r="T1447" s="33"/>
      <c r="U1447" s="33">
        <v>1.24</v>
      </c>
      <c r="V1447" s="33" t="s">
        <v>154</v>
      </c>
      <c r="W1447" s="33"/>
      <c r="X1447" s="33"/>
      <c r="Y1447" s="5"/>
      <c r="Z1447" s="5"/>
      <c r="AA1447" s="33">
        <v>1.0</v>
      </c>
      <c r="AB1447" s="33">
        <v>1.0</v>
      </c>
      <c r="AC1447" s="33"/>
      <c r="AD1447" s="5"/>
      <c r="AE1447" s="5"/>
      <c r="AF1447" s="5"/>
      <c r="AG1447" s="16"/>
      <c r="AH1447" s="38">
        <f t="shared" si="1"/>
        <v>1</v>
      </c>
      <c r="AI1447" s="39" t="str">
        <f t="shared" si="2"/>
        <v/>
      </c>
      <c r="AJ1447" s="37" t="str">
        <f t="shared" si="3"/>
        <v/>
      </c>
      <c r="AK1447" s="41" t="str">
        <f t="shared" si="4"/>
        <v/>
      </c>
      <c r="AL1447" s="35" t="s">
        <v>233</v>
      </c>
      <c r="AM1447" s="33" t="s">
        <v>9140</v>
      </c>
      <c r="AN1447" s="33" t="s">
        <v>9140</v>
      </c>
      <c r="AO1447" s="41"/>
      <c r="AP1447" s="33" t="s">
        <v>169</v>
      </c>
      <c r="AQ1447" s="33" t="s">
        <v>170</v>
      </c>
      <c r="AR1447" s="33">
        <v>150.0</v>
      </c>
      <c r="AS1447" s="42"/>
      <c r="AT1447" s="42"/>
      <c r="AU1447" s="42"/>
      <c r="AV1447" s="42"/>
      <c r="AW1447" s="42"/>
      <c r="AX1447" s="5"/>
      <c r="AY1447" s="33"/>
      <c r="AZ1447" s="33" t="s">
        <v>9288</v>
      </c>
      <c r="BA1447" s="5"/>
      <c r="BB1447" s="5"/>
      <c r="BC1447" s="5" t="s">
        <v>9289</v>
      </c>
      <c r="BD1447" s="33" t="s">
        <v>173</v>
      </c>
      <c r="BE1447" s="41"/>
      <c r="BF1447" s="35"/>
      <c r="BG1447" s="33" t="s">
        <v>169</v>
      </c>
      <c r="BH1447" s="5"/>
      <c r="BI1447" s="33">
        <v>150.0</v>
      </c>
      <c r="BJ1447" s="33" t="s">
        <v>170</v>
      </c>
      <c r="BK1447" s="5"/>
      <c r="BL1447" s="5">
        <f t="shared" si="5"/>
        <v>1997.25</v>
      </c>
      <c r="BM1447" s="5"/>
      <c r="BN1447" s="5"/>
      <c r="BO1447" s="42">
        <f t="shared" si="6"/>
        <v>1997.25</v>
      </c>
      <c r="BP1447" s="44"/>
      <c r="BQ1447" s="45"/>
      <c r="BR1447" s="47"/>
      <c r="BS1447" s="45"/>
      <c r="BT1447" s="37"/>
      <c r="BU1447" s="5"/>
      <c r="BV1447" s="38"/>
      <c r="BW1447" s="48"/>
      <c r="BX1447" s="44"/>
      <c r="BY1447" s="44"/>
      <c r="BZ1447" s="33" t="s">
        <v>131</v>
      </c>
      <c r="CA1447" s="5"/>
      <c r="CB1447" s="5"/>
      <c r="CC1447" s="33" t="s">
        <v>177</v>
      </c>
      <c r="CD1447" s="5"/>
      <c r="CE1447" s="5"/>
      <c r="CF1447" s="33" t="s">
        <v>178</v>
      </c>
      <c r="CG1447" s="33" t="s">
        <v>9290</v>
      </c>
      <c r="CH1447" s="5"/>
      <c r="CI1447" s="5"/>
      <c r="CJ1447" s="5"/>
      <c r="CK1447" s="33"/>
      <c r="CL1447" s="49">
        <v>45000.0</v>
      </c>
      <c r="CM1447" s="33" t="s">
        <v>180</v>
      </c>
      <c r="CN1447" s="5"/>
      <c r="CO1447" s="33">
        <v>1.0</v>
      </c>
      <c r="CP1447" s="33" t="s">
        <v>181</v>
      </c>
      <c r="CQ1447" s="50" t="str">
        <f t="shared" si="7"/>
        <v>19/03/1945</v>
      </c>
      <c r="CR1447" s="33" t="s">
        <v>243</v>
      </c>
      <c r="CS1447" s="33">
        <v>5.0</v>
      </c>
      <c r="CT1447" s="33">
        <v>5.0</v>
      </c>
      <c r="CU1447" s="33">
        <v>28.0</v>
      </c>
      <c r="CV1447" s="33">
        <v>1769.0</v>
      </c>
      <c r="CW1447" s="5"/>
      <c r="CX1447" s="5"/>
      <c r="CY1447" s="33">
        <v>-100.204722</v>
      </c>
      <c r="CZ1447" s="33">
        <v>20.836039</v>
      </c>
      <c r="DA1447" s="33">
        <v>4.426099753E9</v>
      </c>
      <c r="DB1447" s="33">
        <v>2.0</v>
      </c>
      <c r="DC1447" s="33" t="s">
        <v>8456</v>
      </c>
      <c r="DD1447" s="33">
        <v>2023.0</v>
      </c>
      <c r="DE1447" s="33" t="s">
        <v>184</v>
      </c>
      <c r="DF1447" s="33"/>
      <c r="DG1447" s="33" t="s">
        <v>185</v>
      </c>
      <c r="DH1447" s="33" t="s">
        <v>186</v>
      </c>
      <c r="DI1447" s="5"/>
      <c r="DJ1447" s="5"/>
    </row>
    <row r="1448">
      <c r="A1448" s="33" t="s">
        <v>9291</v>
      </c>
      <c r="B1448" s="34">
        <v>44952.0</v>
      </c>
      <c r="C1448" s="35" t="s">
        <v>137</v>
      </c>
      <c r="D1448" s="35" t="s">
        <v>139</v>
      </c>
      <c r="E1448" s="35" t="s">
        <v>142</v>
      </c>
      <c r="F1448" s="36" t="s">
        <v>144</v>
      </c>
      <c r="G1448" s="33" t="s">
        <v>9292</v>
      </c>
      <c r="H1448" s="33" t="s">
        <v>9293</v>
      </c>
      <c r="I1448" s="33" t="s">
        <v>8974</v>
      </c>
      <c r="J1448" s="33" t="s">
        <v>9294</v>
      </c>
      <c r="K1448" s="35" t="s">
        <v>421</v>
      </c>
      <c r="L1448" s="33" t="s">
        <v>3194</v>
      </c>
      <c r="M1448" s="33" t="s">
        <v>8450</v>
      </c>
      <c r="N1448" s="33" t="s">
        <v>9286</v>
      </c>
      <c r="O1448" s="5"/>
      <c r="P1448" s="35" t="s">
        <v>233</v>
      </c>
      <c r="Q1448" s="35" t="s">
        <v>9287</v>
      </c>
      <c r="R1448" s="33">
        <v>76277.0</v>
      </c>
      <c r="S1448" s="37"/>
      <c r="T1448" s="33"/>
      <c r="U1448" s="33">
        <v>2.87</v>
      </c>
      <c r="V1448" s="33" t="s">
        <v>154</v>
      </c>
      <c r="W1448" s="33"/>
      <c r="X1448" s="33"/>
      <c r="Y1448" s="5"/>
      <c r="Z1448" s="5"/>
      <c r="AA1448" s="33">
        <v>1.0</v>
      </c>
      <c r="AB1448" s="33"/>
      <c r="AC1448" s="33">
        <v>1.0</v>
      </c>
      <c r="AD1448" s="5"/>
      <c r="AE1448" s="5"/>
      <c r="AF1448" s="5"/>
      <c r="AG1448" s="16"/>
      <c r="AH1448" s="38" t="str">
        <f t="shared" si="1"/>
        <v/>
      </c>
      <c r="AI1448" s="39">
        <f t="shared" si="2"/>
        <v>1</v>
      </c>
      <c r="AJ1448" s="37" t="str">
        <f t="shared" si="3"/>
        <v/>
      </c>
      <c r="AK1448" s="41" t="str">
        <f t="shared" si="4"/>
        <v/>
      </c>
      <c r="AL1448" s="35" t="s">
        <v>233</v>
      </c>
      <c r="AM1448" s="33" t="s">
        <v>9140</v>
      </c>
      <c r="AN1448" s="33" t="s">
        <v>9140</v>
      </c>
      <c r="AO1448" s="41"/>
      <c r="AP1448" s="33" t="s">
        <v>169</v>
      </c>
      <c r="AQ1448" s="33" t="s">
        <v>170</v>
      </c>
      <c r="AR1448" s="33">
        <v>300.0</v>
      </c>
      <c r="AS1448" s="42"/>
      <c r="AT1448" s="42"/>
      <c r="AU1448" s="42"/>
      <c r="AV1448" s="42"/>
      <c r="AW1448" s="42"/>
      <c r="AX1448" s="5"/>
      <c r="AY1448" s="33"/>
      <c r="AZ1448" s="33" t="s">
        <v>9295</v>
      </c>
      <c r="BA1448" s="5"/>
      <c r="BB1448" s="5"/>
      <c r="BC1448" s="5" t="s">
        <v>9296</v>
      </c>
      <c r="BD1448" s="33" t="s">
        <v>173</v>
      </c>
      <c r="BE1448" s="41"/>
      <c r="BF1448" s="35"/>
      <c r="BG1448" s="33" t="s">
        <v>169</v>
      </c>
      <c r="BH1448" s="5"/>
      <c r="BI1448" s="33">
        <v>300.0</v>
      </c>
      <c r="BJ1448" s="33" t="s">
        <v>170</v>
      </c>
      <c r="BK1448" s="5"/>
      <c r="BL1448" s="5">
        <f t="shared" si="5"/>
        <v>3994.5</v>
      </c>
      <c r="BM1448" s="5"/>
      <c r="BN1448" s="5"/>
      <c r="BO1448" s="42">
        <f t="shared" si="6"/>
        <v>3994.5</v>
      </c>
      <c r="BP1448" s="44"/>
      <c r="BQ1448" s="45"/>
      <c r="BR1448" s="47"/>
      <c r="BS1448" s="45"/>
      <c r="BT1448" s="37"/>
      <c r="BU1448" s="5"/>
      <c r="BV1448" s="38"/>
      <c r="BW1448" s="48"/>
      <c r="BX1448" s="44"/>
      <c r="BY1448" s="44"/>
      <c r="BZ1448" s="33" t="s">
        <v>131</v>
      </c>
      <c r="CA1448" s="5"/>
      <c r="CB1448" s="5"/>
      <c r="CC1448" s="33" t="s">
        <v>177</v>
      </c>
      <c r="CD1448" s="5"/>
      <c r="CE1448" s="5"/>
      <c r="CF1448" s="33" t="s">
        <v>178</v>
      </c>
      <c r="CG1448" s="33" t="s">
        <v>9297</v>
      </c>
      <c r="CH1448" s="5"/>
      <c r="CI1448" s="5"/>
      <c r="CJ1448" s="5"/>
      <c r="CK1448" s="33"/>
      <c r="CL1448" s="49">
        <v>45000.0</v>
      </c>
      <c r="CM1448" s="33" t="s">
        <v>180</v>
      </c>
      <c r="CN1448" s="5"/>
      <c r="CO1448" s="33">
        <v>2.0</v>
      </c>
      <c r="CP1448" s="33" t="s">
        <v>181</v>
      </c>
      <c r="CQ1448" s="50" t="str">
        <f t="shared" si="7"/>
        <v>22/05/1937</v>
      </c>
      <c r="CR1448" s="33" t="s">
        <v>182</v>
      </c>
      <c r="CS1448" s="33">
        <v>5.0</v>
      </c>
      <c r="CT1448" s="33">
        <v>5.0</v>
      </c>
      <c r="CU1448" s="33">
        <v>28.0</v>
      </c>
      <c r="CV1448" s="33">
        <v>1769.0</v>
      </c>
      <c r="CW1448" s="5"/>
      <c r="CX1448" s="5"/>
      <c r="CY1448" s="33">
        <v>-100.204722</v>
      </c>
      <c r="CZ1448" s="33">
        <v>20.836039</v>
      </c>
      <c r="DA1448" s="33">
        <v>4.422327798E9</v>
      </c>
      <c r="DB1448" s="33">
        <v>2.0</v>
      </c>
      <c r="DC1448" s="33" t="s">
        <v>8456</v>
      </c>
      <c r="DD1448" s="33">
        <v>2023.0</v>
      </c>
      <c r="DE1448" s="33" t="s">
        <v>184</v>
      </c>
      <c r="DF1448" s="33"/>
      <c r="DG1448" s="33" t="s">
        <v>185</v>
      </c>
      <c r="DH1448" s="33" t="s">
        <v>186</v>
      </c>
      <c r="DI1448" s="5"/>
      <c r="DJ1448" s="5"/>
    </row>
    <row r="1449">
      <c r="A1449" s="33" t="s">
        <v>9298</v>
      </c>
      <c r="B1449" s="34">
        <v>44952.0</v>
      </c>
      <c r="C1449" s="35" t="s">
        <v>137</v>
      </c>
      <c r="D1449" s="35" t="s">
        <v>139</v>
      </c>
      <c r="E1449" s="35" t="s">
        <v>142</v>
      </c>
      <c r="F1449" s="36" t="s">
        <v>144</v>
      </c>
      <c r="G1449" s="33" t="s">
        <v>9299</v>
      </c>
      <c r="H1449" s="33" t="s">
        <v>4971</v>
      </c>
      <c r="I1449" s="33" t="s">
        <v>414</v>
      </c>
      <c r="J1449" s="33" t="s">
        <v>213</v>
      </c>
      <c r="K1449" s="35" t="s">
        <v>421</v>
      </c>
      <c r="L1449" s="33" t="s">
        <v>6396</v>
      </c>
      <c r="M1449" s="33" t="s">
        <v>8450</v>
      </c>
      <c r="N1449" s="33" t="s">
        <v>9286</v>
      </c>
      <c r="O1449" s="5"/>
      <c r="P1449" s="35" t="s">
        <v>233</v>
      </c>
      <c r="Q1449" s="35" t="s">
        <v>9287</v>
      </c>
      <c r="R1449" s="33">
        <v>76277.0</v>
      </c>
      <c r="S1449" s="37"/>
      <c r="T1449" s="33"/>
      <c r="U1449" s="33">
        <v>7.18</v>
      </c>
      <c r="V1449" s="33" t="s">
        <v>154</v>
      </c>
      <c r="W1449" s="33"/>
      <c r="X1449" s="33"/>
      <c r="Y1449" s="5"/>
      <c r="Z1449" s="5"/>
      <c r="AA1449" s="33">
        <v>1.0</v>
      </c>
      <c r="AB1449" s="33">
        <v>1.0</v>
      </c>
      <c r="AC1449" s="33"/>
      <c r="AD1449" s="5"/>
      <c r="AE1449" s="5"/>
      <c r="AF1449" s="5"/>
      <c r="AG1449" s="16"/>
      <c r="AH1449" s="38">
        <f t="shared" si="1"/>
        <v>1</v>
      </c>
      <c r="AI1449" s="39" t="str">
        <f t="shared" si="2"/>
        <v/>
      </c>
      <c r="AJ1449" s="37" t="str">
        <f t="shared" si="3"/>
        <v/>
      </c>
      <c r="AK1449" s="41" t="str">
        <f t="shared" si="4"/>
        <v/>
      </c>
      <c r="AL1449" s="35" t="s">
        <v>233</v>
      </c>
      <c r="AM1449" s="33" t="s">
        <v>9140</v>
      </c>
      <c r="AN1449" s="33" t="s">
        <v>9140</v>
      </c>
      <c r="AO1449" s="41"/>
      <c r="AP1449" s="33" t="s">
        <v>169</v>
      </c>
      <c r="AQ1449" s="33" t="s">
        <v>170</v>
      </c>
      <c r="AR1449" s="33">
        <v>300.0</v>
      </c>
      <c r="AS1449" s="42"/>
      <c r="AT1449" s="42"/>
      <c r="AU1449" s="42"/>
      <c r="AV1449" s="42"/>
      <c r="AW1449" s="42"/>
      <c r="AX1449" s="5"/>
      <c r="AY1449" s="33"/>
      <c r="AZ1449" s="33" t="s">
        <v>9300</v>
      </c>
      <c r="BA1449" s="5"/>
      <c r="BB1449" s="5"/>
      <c r="BC1449" s="5" t="s">
        <v>9301</v>
      </c>
      <c r="BD1449" s="33" t="s">
        <v>173</v>
      </c>
      <c r="BE1449" s="41"/>
      <c r="BF1449" s="35"/>
      <c r="BG1449" s="33" t="s">
        <v>169</v>
      </c>
      <c r="BH1449" s="5"/>
      <c r="BI1449" s="33">
        <v>300.0</v>
      </c>
      <c r="BJ1449" s="33" t="s">
        <v>170</v>
      </c>
      <c r="BK1449" s="5"/>
      <c r="BL1449" s="5">
        <f t="shared" si="5"/>
        <v>3994.5</v>
      </c>
      <c r="BM1449" s="5"/>
      <c r="BN1449" s="5"/>
      <c r="BO1449" s="42">
        <f t="shared" si="6"/>
        <v>3994.5</v>
      </c>
      <c r="BP1449" s="44"/>
      <c r="BQ1449" s="45"/>
      <c r="BR1449" s="47"/>
      <c r="BS1449" s="45"/>
      <c r="BT1449" s="37"/>
      <c r="BU1449" s="5"/>
      <c r="BV1449" s="38"/>
      <c r="BW1449" s="48"/>
      <c r="BX1449" s="44"/>
      <c r="BY1449" s="44"/>
      <c r="BZ1449" s="33" t="s">
        <v>131</v>
      </c>
      <c r="CA1449" s="5"/>
      <c r="CB1449" s="5"/>
      <c r="CC1449" s="33" t="s">
        <v>177</v>
      </c>
      <c r="CD1449" s="5"/>
      <c r="CE1449" s="5"/>
      <c r="CF1449" s="33" t="s">
        <v>178</v>
      </c>
      <c r="CG1449" s="33" t="s">
        <v>9302</v>
      </c>
      <c r="CH1449" s="5"/>
      <c r="CI1449" s="5"/>
      <c r="CJ1449" s="5"/>
      <c r="CK1449" s="33"/>
      <c r="CL1449" s="49">
        <v>45000.0</v>
      </c>
      <c r="CM1449" s="33" t="s">
        <v>180</v>
      </c>
      <c r="CN1449" s="5"/>
      <c r="CO1449" s="33">
        <v>2.0</v>
      </c>
      <c r="CP1449" s="33" t="s">
        <v>181</v>
      </c>
      <c r="CQ1449" s="50" t="str">
        <f t="shared" si="7"/>
        <v>16/07/1962</v>
      </c>
      <c r="CR1449" s="33" t="s">
        <v>243</v>
      </c>
      <c r="CS1449" s="33">
        <v>5.0</v>
      </c>
      <c r="CT1449" s="33">
        <v>5.0</v>
      </c>
      <c r="CU1449" s="33">
        <v>28.0</v>
      </c>
      <c r="CV1449" s="33">
        <v>1769.0</v>
      </c>
      <c r="CW1449" s="5"/>
      <c r="CX1449" s="5"/>
      <c r="CY1449" s="33">
        <v>-100.204722</v>
      </c>
      <c r="CZ1449" s="33">
        <v>20.836039</v>
      </c>
      <c r="DA1449" s="33">
        <v>4.426693497E9</v>
      </c>
      <c r="DB1449" s="33">
        <v>2.0</v>
      </c>
      <c r="DC1449" s="33" t="s">
        <v>8456</v>
      </c>
      <c r="DD1449" s="33">
        <v>2023.0</v>
      </c>
      <c r="DE1449" s="33" t="s">
        <v>184</v>
      </c>
      <c r="DF1449" s="33"/>
      <c r="DG1449" s="33" t="s">
        <v>185</v>
      </c>
      <c r="DH1449" s="33" t="s">
        <v>186</v>
      </c>
      <c r="DI1449" s="5"/>
      <c r="DJ1449" s="5"/>
    </row>
    <row r="1450">
      <c r="A1450" s="33" t="s">
        <v>9303</v>
      </c>
      <c r="B1450" s="34">
        <v>44952.0</v>
      </c>
      <c r="C1450" s="35" t="s">
        <v>137</v>
      </c>
      <c r="D1450" s="35" t="s">
        <v>139</v>
      </c>
      <c r="E1450" s="35" t="s">
        <v>142</v>
      </c>
      <c r="F1450" s="36" t="s">
        <v>144</v>
      </c>
      <c r="G1450" s="33" t="s">
        <v>9304</v>
      </c>
      <c r="H1450" s="33" t="s">
        <v>488</v>
      </c>
      <c r="I1450" s="33" t="s">
        <v>213</v>
      </c>
      <c r="J1450" s="33" t="s">
        <v>8974</v>
      </c>
      <c r="K1450" s="35" t="s">
        <v>421</v>
      </c>
      <c r="L1450" s="33" t="s">
        <v>2468</v>
      </c>
      <c r="M1450" s="33" t="s">
        <v>8450</v>
      </c>
      <c r="N1450" s="33" t="s">
        <v>9286</v>
      </c>
      <c r="O1450" s="5"/>
      <c r="P1450" s="35" t="s">
        <v>233</v>
      </c>
      <c r="Q1450" s="35" t="s">
        <v>9287</v>
      </c>
      <c r="R1450" s="33">
        <v>76277.0</v>
      </c>
      <c r="S1450" s="37"/>
      <c r="T1450" s="33"/>
      <c r="U1450" s="33">
        <v>4.23</v>
      </c>
      <c r="V1450" s="33" t="s">
        <v>154</v>
      </c>
      <c r="W1450" s="33"/>
      <c r="X1450" s="33"/>
      <c r="Y1450" s="5"/>
      <c r="Z1450" s="5"/>
      <c r="AA1450" s="33">
        <v>1.0</v>
      </c>
      <c r="AB1450" s="33"/>
      <c r="AC1450" s="33">
        <v>1.0</v>
      </c>
      <c r="AD1450" s="5"/>
      <c r="AE1450" s="5"/>
      <c r="AF1450" s="5"/>
      <c r="AG1450" s="16"/>
      <c r="AH1450" s="38" t="str">
        <f t="shared" si="1"/>
        <v/>
      </c>
      <c r="AI1450" s="39">
        <f t="shared" si="2"/>
        <v>1</v>
      </c>
      <c r="AJ1450" s="37" t="str">
        <f t="shared" si="3"/>
        <v/>
      </c>
      <c r="AK1450" s="41" t="str">
        <f t="shared" si="4"/>
        <v/>
      </c>
      <c r="AL1450" s="35" t="s">
        <v>233</v>
      </c>
      <c r="AM1450" s="33" t="s">
        <v>9140</v>
      </c>
      <c r="AN1450" s="33" t="s">
        <v>9140</v>
      </c>
      <c r="AO1450" s="41"/>
      <c r="AP1450" s="33" t="s">
        <v>169</v>
      </c>
      <c r="AQ1450" s="33" t="s">
        <v>170</v>
      </c>
      <c r="AR1450" s="33">
        <v>300.0</v>
      </c>
      <c r="AS1450" s="42"/>
      <c r="AT1450" s="42"/>
      <c r="AU1450" s="42"/>
      <c r="AV1450" s="42"/>
      <c r="AW1450" s="42"/>
      <c r="AX1450" s="5"/>
      <c r="AY1450" s="33"/>
      <c r="AZ1450" s="33" t="s">
        <v>9305</v>
      </c>
      <c r="BA1450" s="5"/>
      <c r="BB1450" s="5"/>
      <c r="BC1450" s="5" t="s">
        <v>9306</v>
      </c>
      <c r="BD1450" s="33" t="s">
        <v>173</v>
      </c>
      <c r="BE1450" s="41"/>
      <c r="BF1450" s="35"/>
      <c r="BG1450" s="33" t="s">
        <v>169</v>
      </c>
      <c r="BH1450" s="5"/>
      <c r="BI1450" s="33">
        <v>300.0</v>
      </c>
      <c r="BJ1450" s="33" t="s">
        <v>170</v>
      </c>
      <c r="BK1450" s="5"/>
      <c r="BL1450" s="5">
        <f t="shared" si="5"/>
        <v>3994.5</v>
      </c>
      <c r="BM1450" s="5"/>
      <c r="BN1450" s="5"/>
      <c r="BO1450" s="42">
        <f t="shared" si="6"/>
        <v>3994.5</v>
      </c>
      <c r="BP1450" s="44"/>
      <c r="BQ1450" s="45"/>
      <c r="BR1450" s="47"/>
      <c r="BS1450" s="45"/>
      <c r="BT1450" s="37"/>
      <c r="BU1450" s="5"/>
      <c r="BV1450" s="38"/>
      <c r="BW1450" s="48"/>
      <c r="BX1450" s="44"/>
      <c r="BY1450" s="44"/>
      <c r="BZ1450" s="33" t="s">
        <v>131</v>
      </c>
      <c r="CA1450" s="5"/>
      <c r="CB1450" s="5"/>
      <c r="CC1450" s="33" t="s">
        <v>177</v>
      </c>
      <c r="CD1450" s="5"/>
      <c r="CE1450" s="5"/>
      <c r="CF1450" s="33" t="s">
        <v>178</v>
      </c>
      <c r="CG1450" s="33" t="s">
        <v>9307</v>
      </c>
      <c r="CH1450" s="5"/>
      <c r="CI1450" s="5"/>
      <c r="CJ1450" s="5"/>
      <c r="CK1450" s="33"/>
      <c r="CL1450" s="49">
        <v>45000.0</v>
      </c>
      <c r="CM1450" s="33" t="s">
        <v>180</v>
      </c>
      <c r="CN1450" s="5"/>
      <c r="CO1450" s="33">
        <v>2.0</v>
      </c>
      <c r="CP1450" s="33" t="s">
        <v>181</v>
      </c>
      <c r="CQ1450" s="50" t="str">
        <f t="shared" si="7"/>
        <v>28/02/1942</v>
      </c>
      <c r="CR1450" s="33" t="s">
        <v>182</v>
      </c>
      <c r="CS1450" s="33">
        <v>5.0</v>
      </c>
      <c r="CT1450" s="33">
        <v>5.0</v>
      </c>
      <c r="CU1450" s="33">
        <v>28.0</v>
      </c>
      <c r="CV1450" s="33">
        <v>1769.0</v>
      </c>
      <c r="CW1450" s="5"/>
      <c r="CX1450" s="5"/>
      <c r="CY1450" s="33">
        <v>-100.204722</v>
      </c>
      <c r="CZ1450" s="33">
        <v>20.836039</v>
      </c>
      <c r="DA1450" s="33">
        <v>4.426693497E9</v>
      </c>
      <c r="DB1450" s="33">
        <v>2.0</v>
      </c>
      <c r="DC1450" s="33" t="s">
        <v>8456</v>
      </c>
      <c r="DD1450" s="33">
        <v>2023.0</v>
      </c>
      <c r="DE1450" s="33" t="s">
        <v>184</v>
      </c>
      <c r="DF1450" s="33"/>
      <c r="DG1450" s="33" t="s">
        <v>185</v>
      </c>
      <c r="DH1450" s="33" t="s">
        <v>186</v>
      </c>
      <c r="DI1450" s="5"/>
      <c r="DJ1450" s="5"/>
    </row>
    <row r="1451">
      <c r="A1451" s="33" t="s">
        <v>9308</v>
      </c>
      <c r="B1451" s="34">
        <v>44952.0</v>
      </c>
      <c r="C1451" s="35" t="s">
        <v>137</v>
      </c>
      <c r="D1451" s="35" t="s">
        <v>139</v>
      </c>
      <c r="E1451" s="35" t="s">
        <v>142</v>
      </c>
      <c r="F1451" s="36" t="s">
        <v>144</v>
      </c>
      <c r="G1451" s="33" t="s">
        <v>9309</v>
      </c>
      <c r="H1451" s="33" t="s">
        <v>9310</v>
      </c>
      <c r="I1451" s="33" t="s">
        <v>9220</v>
      </c>
      <c r="J1451" s="33" t="s">
        <v>8485</v>
      </c>
      <c r="K1451" s="35" t="s">
        <v>421</v>
      </c>
      <c r="L1451" s="33" t="s">
        <v>3194</v>
      </c>
      <c r="M1451" s="33" t="s">
        <v>8450</v>
      </c>
      <c r="N1451" s="33" t="s">
        <v>9286</v>
      </c>
      <c r="O1451" s="5"/>
      <c r="P1451" s="35" t="s">
        <v>233</v>
      </c>
      <c r="Q1451" s="35" t="s">
        <v>9287</v>
      </c>
      <c r="R1451" s="33">
        <v>76277.0</v>
      </c>
      <c r="S1451" s="37"/>
      <c r="T1451" s="33"/>
      <c r="U1451" s="33">
        <v>2.23</v>
      </c>
      <c r="V1451" s="33" t="s">
        <v>154</v>
      </c>
      <c r="W1451" s="33"/>
      <c r="X1451" s="33"/>
      <c r="Y1451" s="5"/>
      <c r="Z1451" s="5"/>
      <c r="AA1451" s="33">
        <v>1.0</v>
      </c>
      <c r="AB1451" s="33"/>
      <c r="AC1451" s="33">
        <v>1.0</v>
      </c>
      <c r="AD1451" s="5"/>
      <c r="AE1451" s="5"/>
      <c r="AF1451" s="5"/>
      <c r="AG1451" s="16"/>
      <c r="AH1451" s="38" t="str">
        <f t="shared" si="1"/>
        <v/>
      </c>
      <c r="AI1451" s="39" t="str">
        <f t="shared" si="2"/>
        <v/>
      </c>
      <c r="AJ1451" s="37" t="str">
        <f t="shared" si="3"/>
        <v/>
      </c>
      <c r="AK1451" s="41" t="str">
        <f t="shared" si="4"/>
        <v/>
      </c>
      <c r="AL1451" s="35" t="s">
        <v>233</v>
      </c>
      <c r="AM1451" s="33" t="s">
        <v>9140</v>
      </c>
      <c r="AN1451" s="33" t="s">
        <v>9140</v>
      </c>
      <c r="AO1451" s="41"/>
      <c r="AP1451" s="33" t="s">
        <v>169</v>
      </c>
      <c r="AQ1451" s="33" t="s">
        <v>170</v>
      </c>
      <c r="AR1451" s="33">
        <v>300.0</v>
      </c>
      <c r="AS1451" s="42"/>
      <c r="AT1451" s="42"/>
      <c r="AU1451" s="42"/>
      <c r="AV1451" s="42"/>
      <c r="AW1451" s="42"/>
      <c r="AX1451" s="5"/>
      <c r="AY1451" s="33"/>
      <c r="AZ1451" s="33" t="s">
        <v>9311</v>
      </c>
      <c r="BA1451" s="5"/>
      <c r="BB1451" s="5"/>
      <c r="BC1451" s="5" t="s">
        <v>9312</v>
      </c>
      <c r="BD1451" s="33" t="s">
        <v>173</v>
      </c>
      <c r="BE1451" s="41"/>
      <c r="BF1451" s="35"/>
      <c r="BG1451" s="33" t="s">
        <v>169</v>
      </c>
      <c r="BH1451" s="5"/>
      <c r="BI1451" s="33">
        <v>300.0</v>
      </c>
      <c r="BJ1451" s="33" t="s">
        <v>170</v>
      </c>
      <c r="BK1451" s="5"/>
      <c r="BL1451" s="5">
        <f t="shared" si="5"/>
        <v>3994.5</v>
      </c>
      <c r="BM1451" s="5"/>
      <c r="BN1451" s="5"/>
      <c r="BO1451" s="42">
        <f t="shared" si="6"/>
        <v>3994.5</v>
      </c>
      <c r="BP1451" s="44"/>
      <c r="BQ1451" s="45"/>
      <c r="BR1451" s="47"/>
      <c r="BS1451" s="45"/>
      <c r="BT1451" s="37"/>
      <c r="BU1451" s="5"/>
      <c r="BV1451" s="38"/>
      <c r="BW1451" s="48"/>
      <c r="BX1451" s="44"/>
      <c r="BY1451" s="44"/>
      <c r="BZ1451" s="33" t="s">
        <v>131</v>
      </c>
      <c r="CA1451" s="5"/>
      <c r="CB1451" s="5"/>
      <c r="CC1451" s="33" t="s">
        <v>177</v>
      </c>
      <c r="CD1451" s="5"/>
      <c r="CE1451" s="5"/>
      <c r="CF1451" s="33" t="s">
        <v>178</v>
      </c>
      <c r="CG1451" s="33" t="s">
        <v>9313</v>
      </c>
      <c r="CH1451" s="5"/>
      <c r="CI1451" s="5"/>
      <c r="CJ1451" s="5"/>
      <c r="CK1451" s="33"/>
      <c r="CL1451" s="49">
        <v>45000.0</v>
      </c>
      <c r="CM1451" s="33" t="s">
        <v>180</v>
      </c>
      <c r="CN1451" s="5"/>
      <c r="CO1451" s="33">
        <v>2.0</v>
      </c>
      <c r="CP1451" s="33" t="s">
        <v>181</v>
      </c>
      <c r="CQ1451" s="50" t="str">
        <f t="shared" si="7"/>
        <v>11/08/1970</v>
      </c>
      <c r="CR1451" s="33" t="s">
        <v>182</v>
      </c>
      <c r="CS1451" s="33">
        <v>5.0</v>
      </c>
      <c r="CT1451" s="33">
        <v>5.0</v>
      </c>
      <c r="CU1451" s="33">
        <v>28.0</v>
      </c>
      <c r="CV1451" s="33">
        <v>1769.0</v>
      </c>
      <c r="CW1451" s="5"/>
      <c r="CX1451" s="5"/>
      <c r="CY1451" s="33">
        <v>-100.204722</v>
      </c>
      <c r="CZ1451" s="33">
        <v>20.836039</v>
      </c>
      <c r="DA1451" s="33">
        <v>4.412033224E9</v>
      </c>
      <c r="DB1451" s="33">
        <v>2.0</v>
      </c>
      <c r="DC1451" s="33" t="s">
        <v>8456</v>
      </c>
      <c r="DD1451" s="33">
        <v>2023.0</v>
      </c>
      <c r="DE1451" s="33" t="s">
        <v>184</v>
      </c>
      <c r="DF1451" s="33"/>
      <c r="DG1451" s="33" t="s">
        <v>185</v>
      </c>
      <c r="DH1451" s="33" t="s">
        <v>186</v>
      </c>
      <c r="DI1451" s="5"/>
      <c r="DJ1451" s="5"/>
    </row>
    <row r="1452">
      <c r="A1452" s="33" t="s">
        <v>9314</v>
      </c>
      <c r="B1452" s="34">
        <v>44952.0</v>
      </c>
      <c r="C1452" s="35" t="s">
        <v>137</v>
      </c>
      <c r="D1452" s="35" t="s">
        <v>139</v>
      </c>
      <c r="E1452" s="35" t="s">
        <v>142</v>
      </c>
      <c r="F1452" s="36" t="s">
        <v>144</v>
      </c>
      <c r="G1452" s="33" t="s">
        <v>9315</v>
      </c>
      <c r="H1452" s="33" t="s">
        <v>8382</v>
      </c>
      <c r="I1452" s="33" t="s">
        <v>9220</v>
      </c>
      <c r="J1452" s="33" t="s">
        <v>213</v>
      </c>
      <c r="K1452" s="35" t="s">
        <v>421</v>
      </c>
      <c r="L1452" s="33" t="s">
        <v>3194</v>
      </c>
      <c r="M1452" s="33" t="s">
        <v>8450</v>
      </c>
      <c r="N1452" s="33" t="s">
        <v>9140</v>
      </c>
      <c r="O1452" s="5"/>
      <c r="P1452" s="35" t="s">
        <v>233</v>
      </c>
      <c r="Q1452" s="35" t="s">
        <v>9287</v>
      </c>
      <c r="R1452" s="33">
        <v>76277.0</v>
      </c>
      <c r="S1452" s="37"/>
      <c r="T1452" s="33"/>
      <c r="U1452" s="33">
        <v>4.67</v>
      </c>
      <c r="V1452" s="33" t="s">
        <v>154</v>
      </c>
      <c r="W1452" s="33"/>
      <c r="X1452" s="33"/>
      <c r="Y1452" s="5"/>
      <c r="Z1452" s="5"/>
      <c r="AA1452" s="33">
        <v>1.0</v>
      </c>
      <c r="AB1452" s="33"/>
      <c r="AC1452" s="33">
        <v>1.0</v>
      </c>
      <c r="AD1452" s="5"/>
      <c r="AE1452" s="5"/>
      <c r="AF1452" s="5"/>
      <c r="AG1452" s="16"/>
      <c r="AH1452" s="38" t="str">
        <f t="shared" si="1"/>
        <v/>
      </c>
      <c r="AI1452" s="39">
        <f t="shared" si="2"/>
        <v>1</v>
      </c>
      <c r="AJ1452" s="37" t="str">
        <f t="shared" si="3"/>
        <v/>
      </c>
      <c r="AK1452" s="41" t="str">
        <f t="shared" si="4"/>
        <v/>
      </c>
      <c r="AL1452" s="35" t="s">
        <v>233</v>
      </c>
      <c r="AM1452" s="33" t="s">
        <v>9140</v>
      </c>
      <c r="AN1452" s="33" t="s">
        <v>9140</v>
      </c>
      <c r="AO1452" s="41"/>
      <c r="AP1452" s="33" t="s">
        <v>169</v>
      </c>
      <c r="AQ1452" s="33" t="s">
        <v>170</v>
      </c>
      <c r="AR1452" s="33">
        <v>300.0</v>
      </c>
      <c r="AS1452" s="42"/>
      <c r="AT1452" s="42"/>
      <c r="AU1452" s="42"/>
      <c r="AV1452" s="42"/>
      <c r="AW1452" s="42"/>
      <c r="AX1452" s="5"/>
      <c r="AY1452" s="33"/>
      <c r="AZ1452" s="33" t="s">
        <v>9316</v>
      </c>
      <c r="BA1452" s="5"/>
      <c r="BB1452" s="5"/>
      <c r="BC1452" s="5" t="s">
        <v>9317</v>
      </c>
      <c r="BD1452" s="33" t="s">
        <v>173</v>
      </c>
      <c r="BE1452" s="41"/>
      <c r="BF1452" s="35"/>
      <c r="BG1452" s="33" t="s">
        <v>169</v>
      </c>
      <c r="BH1452" s="5"/>
      <c r="BI1452" s="33">
        <v>300.0</v>
      </c>
      <c r="BJ1452" s="33" t="s">
        <v>170</v>
      </c>
      <c r="BK1452" s="5"/>
      <c r="BL1452" s="5">
        <f t="shared" si="5"/>
        <v>3994.5</v>
      </c>
      <c r="BM1452" s="5"/>
      <c r="BN1452" s="5"/>
      <c r="BO1452" s="42">
        <f t="shared" si="6"/>
        <v>3994.5</v>
      </c>
      <c r="BP1452" s="44"/>
      <c r="BQ1452" s="45"/>
      <c r="BR1452" s="47"/>
      <c r="BS1452" s="45"/>
      <c r="BT1452" s="37"/>
      <c r="BU1452" s="5"/>
      <c r="BV1452" s="38"/>
      <c r="BW1452" s="48"/>
      <c r="BX1452" s="44"/>
      <c r="BY1452" s="44"/>
      <c r="BZ1452" s="33" t="s">
        <v>131</v>
      </c>
      <c r="CA1452" s="5"/>
      <c r="CB1452" s="5"/>
      <c r="CC1452" s="33" t="s">
        <v>177</v>
      </c>
      <c r="CD1452" s="5"/>
      <c r="CE1452" s="5"/>
      <c r="CF1452" s="33" t="s">
        <v>178</v>
      </c>
      <c r="CG1452" s="33" t="s">
        <v>9318</v>
      </c>
      <c r="CH1452" s="5"/>
      <c r="CI1452" s="5"/>
      <c r="CJ1452" s="5"/>
      <c r="CK1452" s="33"/>
      <c r="CL1452" s="49">
        <v>45000.0</v>
      </c>
      <c r="CM1452" s="33" t="s">
        <v>180</v>
      </c>
      <c r="CN1452" s="5"/>
      <c r="CO1452" s="33">
        <v>2.0</v>
      </c>
      <c r="CP1452" s="33" t="s">
        <v>181</v>
      </c>
      <c r="CQ1452" s="50" t="str">
        <f t="shared" si="7"/>
        <v>28/01/1943</v>
      </c>
      <c r="CR1452" s="33" t="s">
        <v>182</v>
      </c>
      <c r="CS1452" s="33">
        <v>5.0</v>
      </c>
      <c r="CT1452" s="33">
        <v>5.0</v>
      </c>
      <c r="CU1452" s="33">
        <v>28.0</v>
      </c>
      <c r="CV1452" s="33">
        <v>477.0</v>
      </c>
      <c r="CW1452" s="5"/>
      <c r="CX1452" s="5"/>
      <c r="CY1452" s="33">
        <v>-100.192931</v>
      </c>
      <c r="CZ1452" s="33">
        <v>20.858744</v>
      </c>
      <c r="DA1452" s="33">
        <v>4.412033224E9</v>
      </c>
      <c r="DB1452" s="33">
        <v>2.0</v>
      </c>
      <c r="DC1452" s="33" t="s">
        <v>8456</v>
      </c>
      <c r="DD1452" s="33">
        <v>2023.0</v>
      </c>
      <c r="DE1452" s="33" t="s">
        <v>184</v>
      </c>
      <c r="DF1452" s="33"/>
      <c r="DG1452" s="33" t="s">
        <v>185</v>
      </c>
      <c r="DH1452" s="33" t="s">
        <v>186</v>
      </c>
      <c r="DI1452" s="5"/>
      <c r="DJ1452" s="5"/>
    </row>
    <row r="1453">
      <c r="A1453" s="33" t="s">
        <v>9319</v>
      </c>
      <c r="B1453" s="34">
        <v>44952.0</v>
      </c>
      <c r="C1453" s="35" t="s">
        <v>137</v>
      </c>
      <c r="D1453" s="35" t="s">
        <v>139</v>
      </c>
      <c r="E1453" s="35" t="s">
        <v>142</v>
      </c>
      <c r="F1453" s="36" t="s">
        <v>144</v>
      </c>
      <c r="G1453" s="33" t="s">
        <v>9320</v>
      </c>
      <c r="H1453" s="33" t="s">
        <v>8415</v>
      </c>
      <c r="I1453" s="33" t="s">
        <v>1589</v>
      </c>
      <c r="J1453" s="33" t="s">
        <v>1246</v>
      </c>
      <c r="K1453" s="35" t="s">
        <v>421</v>
      </c>
      <c r="L1453" s="33" t="s">
        <v>3194</v>
      </c>
      <c r="M1453" s="33" t="s">
        <v>8450</v>
      </c>
      <c r="N1453" s="33" t="s">
        <v>9140</v>
      </c>
      <c r="O1453" s="5"/>
      <c r="P1453" s="35" t="s">
        <v>233</v>
      </c>
      <c r="Q1453" s="35" t="s">
        <v>9321</v>
      </c>
      <c r="R1453" s="33">
        <v>76274.0</v>
      </c>
      <c r="S1453" s="37"/>
      <c r="T1453" s="33"/>
      <c r="U1453" s="33">
        <v>3.64</v>
      </c>
      <c r="V1453" s="33" t="s">
        <v>154</v>
      </c>
      <c r="W1453" s="33"/>
      <c r="X1453" s="33"/>
      <c r="Y1453" s="5"/>
      <c r="Z1453" s="5"/>
      <c r="AA1453" s="33">
        <v>1.0</v>
      </c>
      <c r="AB1453" s="33">
        <v>1.0</v>
      </c>
      <c r="AC1453" s="33"/>
      <c r="AD1453" s="5"/>
      <c r="AE1453" s="5"/>
      <c r="AF1453" s="5"/>
      <c r="AG1453" s="16"/>
      <c r="AH1453" s="38">
        <f t="shared" si="1"/>
        <v>1</v>
      </c>
      <c r="AI1453" s="39" t="str">
        <f t="shared" si="2"/>
        <v/>
      </c>
      <c r="AJ1453" s="37" t="str">
        <f t="shared" si="3"/>
        <v/>
      </c>
      <c r="AK1453" s="41" t="str">
        <f t="shared" si="4"/>
        <v/>
      </c>
      <c r="AL1453" s="35" t="s">
        <v>233</v>
      </c>
      <c r="AM1453" s="33" t="s">
        <v>9140</v>
      </c>
      <c r="AN1453" s="33" t="s">
        <v>9140</v>
      </c>
      <c r="AO1453" s="41"/>
      <c r="AP1453" s="33" t="s">
        <v>169</v>
      </c>
      <c r="AQ1453" s="33" t="s">
        <v>170</v>
      </c>
      <c r="AR1453" s="33">
        <v>300.0</v>
      </c>
      <c r="AS1453" s="42"/>
      <c r="AT1453" s="42"/>
      <c r="AU1453" s="42"/>
      <c r="AV1453" s="42"/>
      <c r="AW1453" s="42"/>
      <c r="AX1453" s="5"/>
      <c r="AY1453" s="33"/>
      <c r="AZ1453" s="33" t="s">
        <v>9322</v>
      </c>
      <c r="BA1453" s="5"/>
      <c r="BB1453" s="5"/>
      <c r="BC1453" s="5" t="s">
        <v>9323</v>
      </c>
      <c r="BD1453" s="33" t="s">
        <v>173</v>
      </c>
      <c r="BE1453" s="41"/>
      <c r="BF1453" s="35"/>
      <c r="BG1453" s="33" t="s">
        <v>169</v>
      </c>
      <c r="BH1453" s="5"/>
      <c r="BI1453" s="33">
        <v>300.0</v>
      </c>
      <c r="BJ1453" s="33" t="s">
        <v>170</v>
      </c>
      <c r="BK1453" s="5"/>
      <c r="BL1453" s="5">
        <f t="shared" si="5"/>
        <v>3994.5</v>
      </c>
      <c r="BM1453" s="5"/>
      <c r="BN1453" s="5"/>
      <c r="BO1453" s="42">
        <f t="shared" si="6"/>
        <v>3994.5</v>
      </c>
      <c r="BP1453" s="44"/>
      <c r="BQ1453" s="45"/>
      <c r="BR1453" s="47"/>
      <c r="BS1453" s="45"/>
      <c r="BT1453" s="37"/>
      <c r="BU1453" s="5"/>
      <c r="BV1453" s="38"/>
      <c r="BW1453" s="48"/>
      <c r="BX1453" s="44"/>
      <c r="BY1453" s="44"/>
      <c r="BZ1453" s="33" t="s">
        <v>131</v>
      </c>
      <c r="CA1453" s="5"/>
      <c r="CB1453" s="5"/>
      <c r="CC1453" s="33" t="s">
        <v>177</v>
      </c>
      <c r="CD1453" s="5"/>
      <c r="CE1453" s="5"/>
      <c r="CF1453" s="33" t="s">
        <v>178</v>
      </c>
      <c r="CG1453" s="33" t="s">
        <v>9324</v>
      </c>
      <c r="CH1453" s="5"/>
      <c r="CI1453" s="5"/>
      <c r="CJ1453" s="5"/>
      <c r="CK1453" s="33"/>
      <c r="CL1453" s="49">
        <v>45000.0</v>
      </c>
      <c r="CM1453" s="33" t="s">
        <v>180</v>
      </c>
      <c r="CN1453" s="5"/>
      <c r="CO1453" s="33">
        <v>2.0</v>
      </c>
      <c r="CP1453" s="33" t="s">
        <v>181</v>
      </c>
      <c r="CQ1453" s="50" t="str">
        <f t="shared" si="7"/>
        <v>18/08/1949</v>
      </c>
      <c r="CR1453" s="33" t="s">
        <v>243</v>
      </c>
      <c r="CS1453" s="33">
        <v>5.0</v>
      </c>
      <c r="CT1453" s="33">
        <v>5.0</v>
      </c>
      <c r="CU1453" s="33">
        <v>28.0</v>
      </c>
      <c r="CV1453" s="33">
        <v>477.0</v>
      </c>
      <c r="CW1453" s="5"/>
      <c r="CX1453" s="5"/>
      <c r="CY1453" s="33">
        <v>-100.192931</v>
      </c>
      <c r="CZ1453" s="33">
        <v>20.858744</v>
      </c>
      <c r="DA1453" s="33">
        <v>4.423833256E9</v>
      </c>
      <c r="DB1453" s="33">
        <v>2.0</v>
      </c>
      <c r="DC1453" s="33" t="s">
        <v>8456</v>
      </c>
      <c r="DD1453" s="33">
        <v>2023.0</v>
      </c>
      <c r="DE1453" s="33" t="s">
        <v>184</v>
      </c>
      <c r="DF1453" s="33"/>
      <c r="DG1453" s="33" t="s">
        <v>185</v>
      </c>
      <c r="DH1453" s="33" t="s">
        <v>186</v>
      </c>
      <c r="DI1453" s="5"/>
      <c r="DJ1453" s="5"/>
    </row>
    <row r="1454">
      <c r="A1454" s="33" t="s">
        <v>9325</v>
      </c>
      <c r="B1454" s="34">
        <v>44952.0</v>
      </c>
      <c r="C1454" s="35" t="s">
        <v>137</v>
      </c>
      <c r="D1454" s="35" t="s">
        <v>139</v>
      </c>
      <c r="E1454" s="35" t="s">
        <v>142</v>
      </c>
      <c r="F1454" s="36" t="s">
        <v>144</v>
      </c>
      <c r="G1454" s="33" t="s">
        <v>9326</v>
      </c>
      <c r="H1454" s="33" t="s">
        <v>9327</v>
      </c>
      <c r="I1454" s="33" t="s">
        <v>1589</v>
      </c>
      <c r="J1454" s="33" t="s">
        <v>9294</v>
      </c>
      <c r="K1454" s="35" t="s">
        <v>421</v>
      </c>
      <c r="L1454" s="33" t="s">
        <v>3194</v>
      </c>
      <c r="M1454" s="33" t="s">
        <v>8450</v>
      </c>
      <c r="N1454" s="33" t="s">
        <v>9140</v>
      </c>
      <c r="O1454" s="5"/>
      <c r="P1454" s="35" t="s">
        <v>233</v>
      </c>
      <c r="Q1454" s="35" t="s">
        <v>9321</v>
      </c>
      <c r="R1454" s="33">
        <v>76274.0</v>
      </c>
      <c r="S1454" s="37"/>
      <c r="T1454" s="33"/>
      <c r="U1454" s="33">
        <v>2.01</v>
      </c>
      <c r="V1454" s="33" t="s">
        <v>154</v>
      </c>
      <c r="W1454" s="33"/>
      <c r="X1454" s="33"/>
      <c r="Y1454" s="5"/>
      <c r="Z1454" s="5"/>
      <c r="AA1454" s="33">
        <v>1.0</v>
      </c>
      <c r="AB1454" s="33"/>
      <c r="AC1454" s="33">
        <v>1.0</v>
      </c>
      <c r="AD1454" s="5"/>
      <c r="AE1454" s="5"/>
      <c r="AF1454" s="5"/>
      <c r="AG1454" s="16"/>
      <c r="AH1454" s="38" t="str">
        <f t="shared" si="1"/>
        <v/>
      </c>
      <c r="AI1454" s="39">
        <f t="shared" si="2"/>
        <v>1</v>
      </c>
      <c r="AJ1454" s="37" t="str">
        <f t="shared" si="3"/>
        <v/>
      </c>
      <c r="AK1454" s="41" t="str">
        <f t="shared" si="4"/>
        <v/>
      </c>
      <c r="AL1454" s="35" t="s">
        <v>233</v>
      </c>
      <c r="AM1454" s="33" t="s">
        <v>9140</v>
      </c>
      <c r="AN1454" s="33" t="s">
        <v>9140</v>
      </c>
      <c r="AO1454" s="41"/>
      <c r="AP1454" s="33" t="s">
        <v>169</v>
      </c>
      <c r="AQ1454" s="33" t="s">
        <v>170</v>
      </c>
      <c r="AR1454" s="33">
        <v>300.0</v>
      </c>
      <c r="AS1454" s="42"/>
      <c r="AT1454" s="42"/>
      <c r="AU1454" s="42"/>
      <c r="AV1454" s="42"/>
      <c r="AW1454" s="42"/>
      <c r="AX1454" s="5"/>
      <c r="AY1454" s="33"/>
      <c r="AZ1454" s="33" t="s">
        <v>9328</v>
      </c>
      <c r="BA1454" s="5"/>
      <c r="BB1454" s="5"/>
      <c r="BC1454" s="5" t="s">
        <v>9329</v>
      </c>
      <c r="BD1454" s="33" t="s">
        <v>173</v>
      </c>
      <c r="BE1454" s="41"/>
      <c r="BF1454" s="35"/>
      <c r="BG1454" s="33" t="s">
        <v>169</v>
      </c>
      <c r="BH1454" s="5"/>
      <c r="BI1454" s="33">
        <v>300.0</v>
      </c>
      <c r="BJ1454" s="33" t="s">
        <v>170</v>
      </c>
      <c r="BK1454" s="5"/>
      <c r="BL1454" s="5">
        <f t="shared" si="5"/>
        <v>3994.5</v>
      </c>
      <c r="BM1454" s="5"/>
      <c r="BN1454" s="5"/>
      <c r="BO1454" s="42">
        <f t="shared" si="6"/>
        <v>3994.5</v>
      </c>
      <c r="BP1454" s="44"/>
      <c r="BQ1454" s="45"/>
      <c r="BR1454" s="47"/>
      <c r="BS1454" s="45"/>
      <c r="BT1454" s="37"/>
      <c r="BU1454" s="5"/>
      <c r="BV1454" s="38"/>
      <c r="BW1454" s="48"/>
      <c r="BX1454" s="44"/>
      <c r="BY1454" s="44"/>
      <c r="BZ1454" s="33" t="s">
        <v>131</v>
      </c>
      <c r="CA1454" s="5"/>
      <c r="CB1454" s="5"/>
      <c r="CC1454" s="33" t="s">
        <v>177</v>
      </c>
      <c r="CD1454" s="5"/>
      <c r="CE1454" s="5"/>
      <c r="CF1454" s="33" t="s">
        <v>178</v>
      </c>
      <c r="CG1454" s="33" t="s">
        <v>9330</v>
      </c>
      <c r="CH1454" s="5"/>
      <c r="CI1454" s="5"/>
      <c r="CJ1454" s="5"/>
      <c r="CK1454" s="33"/>
      <c r="CL1454" s="49">
        <v>45000.0</v>
      </c>
      <c r="CM1454" s="33" t="s">
        <v>180</v>
      </c>
      <c r="CN1454" s="5"/>
      <c r="CO1454" s="33">
        <v>2.0</v>
      </c>
      <c r="CP1454" s="33" t="s">
        <v>181</v>
      </c>
      <c r="CQ1454" s="50" t="str">
        <f t="shared" si="7"/>
        <v>14/10/1948</v>
      </c>
      <c r="CR1454" s="33" t="s">
        <v>182</v>
      </c>
      <c r="CS1454" s="33">
        <v>5.0</v>
      </c>
      <c r="CT1454" s="33">
        <v>5.0</v>
      </c>
      <c r="CU1454" s="33">
        <v>28.0</v>
      </c>
      <c r="CV1454" s="33">
        <v>477.0</v>
      </c>
      <c r="CW1454" s="5"/>
      <c r="CX1454" s="5"/>
      <c r="CY1454" s="33">
        <v>-100.192931</v>
      </c>
      <c r="CZ1454" s="33">
        <v>20.858744</v>
      </c>
      <c r="DA1454" s="33">
        <v>4.461184195E9</v>
      </c>
      <c r="DB1454" s="33">
        <v>2.0</v>
      </c>
      <c r="DC1454" s="33" t="s">
        <v>8456</v>
      </c>
      <c r="DD1454" s="33">
        <v>2023.0</v>
      </c>
      <c r="DE1454" s="33" t="s">
        <v>184</v>
      </c>
      <c r="DF1454" s="33"/>
      <c r="DG1454" s="33" t="s">
        <v>185</v>
      </c>
      <c r="DH1454" s="33" t="s">
        <v>186</v>
      </c>
      <c r="DI1454" s="5"/>
      <c r="DJ1454" s="5"/>
    </row>
    <row r="1455">
      <c r="A1455" s="33" t="s">
        <v>9331</v>
      </c>
      <c r="B1455" s="34">
        <v>44952.0</v>
      </c>
      <c r="C1455" s="35" t="s">
        <v>137</v>
      </c>
      <c r="D1455" s="35" t="s">
        <v>139</v>
      </c>
      <c r="E1455" s="35" t="s">
        <v>142</v>
      </c>
      <c r="F1455" s="36" t="s">
        <v>144</v>
      </c>
      <c r="G1455" s="33" t="s">
        <v>9332</v>
      </c>
      <c r="H1455" s="33" t="s">
        <v>9333</v>
      </c>
      <c r="I1455" s="33" t="s">
        <v>1589</v>
      </c>
      <c r="J1455" s="33" t="s">
        <v>9294</v>
      </c>
      <c r="K1455" s="35" t="s">
        <v>421</v>
      </c>
      <c r="L1455" s="33" t="s">
        <v>3194</v>
      </c>
      <c r="M1455" s="33" t="s">
        <v>8450</v>
      </c>
      <c r="N1455" s="33" t="s">
        <v>9140</v>
      </c>
      <c r="O1455" s="5"/>
      <c r="P1455" s="35" t="s">
        <v>233</v>
      </c>
      <c r="Q1455" s="35" t="s">
        <v>9321</v>
      </c>
      <c r="R1455" s="33">
        <v>76274.0</v>
      </c>
      <c r="S1455" s="37"/>
      <c r="T1455" s="33"/>
      <c r="U1455" s="33">
        <v>2.91</v>
      </c>
      <c r="V1455" s="33" t="s">
        <v>154</v>
      </c>
      <c r="W1455" s="33"/>
      <c r="X1455" s="33"/>
      <c r="Y1455" s="5"/>
      <c r="Z1455" s="5"/>
      <c r="AA1455" s="33">
        <v>1.0</v>
      </c>
      <c r="AB1455" s="33"/>
      <c r="AC1455" s="33">
        <v>1.0</v>
      </c>
      <c r="AD1455" s="5"/>
      <c r="AE1455" s="5"/>
      <c r="AF1455" s="5"/>
      <c r="AG1455" s="16"/>
      <c r="AH1455" s="38" t="str">
        <f t="shared" si="1"/>
        <v/>
      </c>
      <c r="AI1455" s="39">
        <f t="shared" si="2"/>
        <v>1</v>
      </c>
      <c r="AJ1455" s="37" t="str">
        <f t="shared" si="3"/>
        <v/>
      </c>
      <c r="AK1455" s="41" t="str">
        <f t="shared" si="4"/>
        <v/>
      </c>
      <c r="AL1455" s="35" t="s">
        <v>233</v>
      </c>
      <c r="AM1455" s="33" t="s">
        <v>9140</v>
      </c>
      <c r="AN1455" s="33" t="s">
        <v>9140</v>
      </c>
      <c r="AO1455" s="41"/>
      <c r="AP1455" s="33" t="s">
        <v>169</v>
      </c>
      <c r="AQ1455" s="33" t="s">
        <v>170</v>
      </c>
      <c r="AR1455" s="33">
        <v>300.0</v>
      </c>
      <c r="AS1455" s="42"/>
      <c r="AT1455" s="42"/>
      <c r="AU1455" s="42"/>
      <c r="AV1455" s="42"/>
      <c r="AW1455" s="42"/>
      <c r="AX1455" s="5"/>
      <c r="AY1455" s="33"/>
      <c r="AZ1455" s="33" t="s">
        <v>9334</v>
      </c>
      <c r="BA1455" s="5"/>
      <c r="BB1455" s="5"/>
      <c r="BC1455" s="5" t="s">
        <v>9335</v>
      </c>
      <c r="BD1455" s="33" t="s">
        <v>173</v>
      </c>
      <c r="BE1455" s="41"/>
      <c r="BF1455" s="35"/>
      <c r="BG1455" s="33" t="s">
        <v>169</v>
      </c>
      <c r="BH1455" s="5"/>
      <c r="BI1455" s="33">
        <v>300.0</v>
      </c>
      <c r="BJ1455" s="33" t="s">
        <v>170</v>
      </c>
      <c r="BK1455" s="5"/>
      <c r="BL1455" s="5">
        <f t="shared" si="5"/>
        <v>3994.5</v>
      </c>
      <c r="BM1455" s="5"/>
      <c r="BN1455" s="5"/>
      <c r="BO1455" s="42">
        <f t="shared" si="6"/>
        <v>3994.5</v>
      </c>
      <c r="BP1455" s="44"/>
      <c r="BQ1455" s="45"/>
      <c r="BR1455" s="47"/>
      <c r="BS1455" s="45"/>
      <c r="BT1455" s="37"/>
      <c r="BU1455" s="5"/>
      <c r="BV1455" s="38"/>
      <c r="BW1455" s="48"/>
      <c r="BX1455" s="44"/>
      <c r="BY1455" s="44"/>
      <c r="BZ1455" s="33" t="s">
        <v>131</v>
      </c>
      <c r="CA1455" s="5"/>
      <c r="CB1455" s="5"/>
      <c r="CC1455" s="33" t="s">
        <v>177</v>
      </c>
      <c r="CD1455" s="5"/>
      <c r="CE1455" s="5"/>
      <c r="CF1455" s="33" t="s">
        <v>178</v>
      </c>
      <c r="CG1455" s="33" t="s">
        <v>9336</v>
      </c>
      <c r="CH1455" s="5"/>
      <c r="CI1455" s="5"/>
      <c r="CJ1455" s="5"/>
      <c r="CK1455" s="33"/>
      <c r="CL1455" s="49">
        <v>45000.0</v>
      </c>
      <c r="CM1455" s="33" t="s">
        <v>180</v>
      </c>
      <c r="CN1455" s="5"/>
      <c r="CO1455" s="33">
        <v>2.0</v>
      </c>
      <c r="CP1455" s="33" t="s">
        <v>181</v>
      </c>
      <c r="CQ1455" s="50" t="str">
        <f t="shared" si="7"/>
        <v>18/04/1965</v>
      </c>
      <c r="CR1455" s="33" t="s">
        <v>182</v>
      </c>
      <c r="CS1455" s="33">
        <v>5.0</v>
      </c>
      <c r="CT1455" s="33">
        <v>5.0</v>
      </c>
      <c r="CU1455" s="33">
        <v>28.0</v>
      </c>
      <c r="CV1455" s="33">
        <v>477.0</v>
      </c>
      <c r="CW1455" s="5"/>
      <c r="CX1455" s="5"/>
      <c r="CY1455" s="33">
        <v>-100.192931</v>
      </c>
      <c r="CZ1455" s="33">
        <v>20.858744</v>
      </c>
      <c r="DA1455" s="33">
        <v>4.191145637E9</v>
      </c>
      <c r="DB1455" s="33">
        <v>2.0</v>
      </c>
      <c r="DC1455" s="33" t="s">
        <v>8456</v>
      </c>
      <c r="DD1455" s="33">
        <v>2023.0</v>
      </c>
      <c r="DE1455" s="33" t="s">
        <v>184</v>
      </c>
      <c r="DF1455" s="33"/>
      <c r="DG1455" s="33" t="s">
        <v>185</v>
      </c>
      <c r="DH1455" s="33" t="s">
        <v>186</v>
      </c>
      <c r="DI1455" s="5"/>
      <c r="DJ1455" s="5"/>
    </row>
    <row r="1456">
      <c r="A1456" s="33" t="s">
        <v>9337</v>
      </c>
      <c r="B1456" s="34">
        <v>44952.0</v>
      </c>
      <c r="C1456" s="35" t="s">
        <v>137</v>
      </c>
      <c r="D1456" s="35" t="s">
        <v>139</v>
      </c>
      <c r="E1456" s="35" t="s">
        <v>142</v>
      </c>
      <c r="F1456" s="36" t="s">
        <v>144</v>
      </c>
      <c r="G1456" s="33" t="s">
        <v>9338</v>
      </c>
      <c r="H1456" s="33" t="s">
        <v>9339</v>
      </c>
      <c r="I1456" s="33" t="s">
        <v>9138</v>
      </c>
      <c r="J1456" s="33" t="s">
        <v>9139</v>
      </c>
      <c r="K1456" s="35" t="s">
        <v>421</v>
      </c>
      <c r="L1456" s="33" t="s">
        <v>3194</v>
      </c>
      <c r="M1456" s="33" t="s">
        <v>8450</v>
      </c>
      <c r="N1456" s="33" t="s">
        <v>9140</v>
      </c>
      <c r="O1456" s="5"/>
      <c r="P1456" s="35" t="s">
        <v>233</v>
      </c>
      <c r="Q1456" s="35" t="s">
        <v>9321</v>
      </c>
      <c r="R1456" s="33">
        <v>76275.0</v>
      </c>
      <c r="S1456" s="37"/>
      <c r="T1456" s="33"/>
      <c r="U1456" s="33">
        <v>4.08</v>
      </c>
      <c r="V1456" s="33" t="s">
        <v>154</v>
      </c>
      <c r="W1456" s="33"/>
      <c r="X1456" s="33"/>
      <c r="Y1456" s="5"/>
      <c r="Z1456" s="5"/>
      <c r="AA1456" s="33">
        <v>1.0</v>
      </c>
      <c r="AB1456" s="33"/>
      <c r="AC1456" s="33">
        <v>1.0</v>
      </c>
      <c r="AD1456" s="5"/>
      <c r="AE1456" s="5"/>
      <c r="AF1456" s="5"/>
      <c r="AG1456" s="16"/>
      <c r="AH1456" s="38" t="str">
        <f t="shared" si="1"/>
        <v/>
      </c>
      <c r="AI1456" s="39" t="str">
        <f t="shared" si="2"/>
        <v/>
      </c>
      <c r="AJ1456" s="37" t="str">
        <f t="shared" si="3"/>
        <v/>
      </c>
      <c r="AK1456" s="41" t="str">
        <f t="shared" si="4"/>
        <v/>
      </c>
      <c r="AL1456" s="35" t="s">
        <v>233</v>
      </c>
      <c r="AM1456" s="33" t="s">
        <v>9140</v>
      </c>
      <c r="AN1456" s="33" t="s">
        <v>9140</v>
      </c>
      <c r="AO1456" s="41"/>
      <c r="AP1456" s="33" t="s">
        <v>169</v>
      </c>
      <c r="AQ1456" s="33" t="s">
        <v>170</v>
      </c>
      <c r="AR1456" s="33">
        <v>300.0</v>
      </c>
      <c r="AS1456" s="42"/>
      <c r="AT1456" s="42"/>
      <c r="AU1456" s="42"/>
      <c r="AV1456" s="42"/>
      <c r="AW1456" s="42"/>
      <c r="AX1456" s="5"/>
      <c r="AY1456" s="33"/>
      <c r="AZ1456" s="33" t="s">
        <v>9340</v>
      </c>
      <c r="BA1456" s="5"/>
      <c r="BB1456" s="5"/>
      <c r="BC1456" s="5" t="s">
        <v>9341</v>
      </c>
      <c r="BD1456" s="33" t="s">
        <v>173</v>
      </c>
      <c r="BE1456" s="41"/>
      <c r="BF1456" s="35"/>
      <c r="BG1456" s="33" t="s">
        <v>169</v>
      </c>
      <c r="BH1456" s="5"/>
      <c r="BI1456" s="33">
        <v>300.0</v>
      </c>
      <c r="BJ1456" s="33" t="s">
        <v>170</v>
      </c>
      <c r="BK1456" s="5"/>
      <c r="BL1456" s="5">
        <f t="shared" si="5"/>
        <v>3994.5</v>
      </c>
      <c r="BM1456" s="5"/>
      <c r="BN1456" s="5"/>
      <c r="BO1456" s="42">
        <f t="shared" si="6"/>
        <v>3994.5</v>
      </c>
      <c r="BP1456" s="44"/>
      <c r="BQ1456" s="45"/>
      <c r="BR1456" s="47"/>
      <c r="BS1456" s="45"/>
      <c r="BT1456" s="37"/>
      <c r="BU1456" s="5"/>
      <c r="BV1456" s="38"/>
      <c r="BW1456" s="48"/>
      <c r="BX1456" s="44"/>
      <c r="BY1456" s="44"/>
      <c r="BZ1456" s="33" t="s">
        <v>131</v>
      </c>
      <c r="CA1456" s="5"/>
      <c r="CB1456" s="5"/>
      <c r="CC1456" s="33" t="s">
        <v>177</v>
      </c>
      <c r="CD1456" s="5"/>
      <c r="CE1456" s="5"/>
      <c r="CF1456" s="33" t="s">
        <v>178</v>
      </c>
      <c r="CG1456" s="33" t="s">
        <v>9342</v>
      </c>
      <c r="CH1456" s="5"/>
      <c r="CI1456" s="5"/>
      <c r="CJ1456" s="5"/>
      <c r="CK1456" s="33"/>
      <c r="CL1456" s="49">
        <v>45000.0</v>
      </c>
      <c r="CM1456" s="33" t="s">
        <v>180</v>
      </c>
      <c r="CN1456" s="5"/>
      <c r="CO1456" s="33">
        <v>2.0</v>
      </c>
      <c r="CP1456" s="33" t="s">
        <v>181</v>
      </c>
      <c r="CQ1456" s="50" t="str">
        <f t="shared" si="7"/>
        <v>01/02/1984</v>
      </c>
      <c r="CR1456" s="33" t="s">
        <v>182</v>
      </c>
      <c r="CS1456" s="33">
        <v>5.0</v>
      </c>
      <c r="CT1456" s="33">
        <v>5.0</v>
      </c>
      <c r="CU1456" s="33">
        <v>28.0</v>
      </c>
      <c r="CV1456" s="33">
        <v>477.0</v>
      </c>
      <c r="CW1456" s="5"/>
      <c r="CX1456" s="5"/>
      <c r="CY1456" s="33">
        <v>-100.192931</v>
      </c>
      <c r="CZ1456" s="33">
        <v>20.858744</v>
      </c>
      <c r="DA1456" s="33">
        <v>4.42129813E9</v>
      </c>
      <c r="DB1456" s="33">
        <v>2.0</v>
      </c>
      <c r="DC1456" s="33" t="s">
        <v>8456</v>
      </c>
      <c r="DD1456" s="33">
        <v>2023.0</v>
      </c>
      <c r="DE1456" s="33" t="s">
        <v>184</v>
      </c>
      <c r="DF1456" s="33"/>
      <c r="DG1456" s="33" t="s">
        <v>185</v>
      </c>
      <c r="DH1456" s="33" t="s">
        <v>186</v>
      </c>
      <c r="DI1456" s="5"/>
      <c r="DJ1456" s="5"/>
    </row>
    <row r="1457">
      <c r="A1457" s="33" t="s">
        <v>9343</v>
      </c>
      <c r="B1457" s="34">
        <v>44952.0</v>
      </c>
      <c r="C1457" s="35" t="s">
        <v>137</v>
      </c>
      <c r="D1457" s="35" t="s">
        <v>139</v>
      </c>
      <c r="E1457" s="35" t="s">
        <v>142</v>
      </c>
      <c r="F1457" s="36" t="s">
        <v>144</v>
      </c>
      <c r="G1457" s="33" t="s">
        <v>9344</v>
      </c>
      <c r="H1457" s="33" t="s">
        <v>9345</v>
      </c>
      <c r="I1457" s="33" t="s">
        <v>9138</v>
      </c>
      <c r="J1457" s="33" t="s">
        <v>2889</v>
      </c>
      <c r="K1457" s="35" t="s">
        <v>421</v>
      </c>
      <c r="L1457" s="33" t="s">
        <v>3194</v>
      </c>
      <c r="M1457" s="33" t="s">
        <v>8450</v>
      </c>
      <c r="N1457" s="33" t="s">
        <v>9140</v>
      </c>
      <c r="O1457" s="5"/>
      <c r="P1457" s="35" t="s">
        <v>233</v>
      </c>
      <c r="Q1457" s="35" t="s">
        <v>9321</v>
      </c>
      <c r="R1457" s="33">
        <v>76274.0</v>
      </c>
      <c r="S1457" s="37"/>
      <c r="T1457" s="33"/>
      <c r="U1457" s="33">
        <v>9.07</v>
      </c>
      <c r="V1457" s="33" t="s">
        <v>154</v>
      </c>
      <c r="W1457" s="33"/>
      <c r="X1457" s="33"/>
      <c r="Y1457" s="5"/>
      <c r="Z1457" s="5"/>
      <c r="AA1457" s="33">
        <v>1.0</v>
      </c>
      <c r="AB1457" s="33"/>
      <c r="AC1457" s="33">
        <v>1.0</v>
      </c>
      <c r="AD1457" s="5"/>
      <c r="AE1457" s="5"/>
      <c r="AF1457" s="5"/>
      <c r="AG1457" s="16"/>
      <c r="AH1457" s="38" t="str">
        <f t="shared" si="1"/>
        <v/>
      </c>
      <c r="AI1457" s="39">
        <f t="shared" si="2"/>
        <v>1</v>
      </c>
      <c r="AJ1457" s="37" t="str">
        <f t="shared" si="3"/>
        <v/>
      </c>
      <c r="AK1457" s="41" t="str">
        <f t="shared" si="4"/>
        <v/>
      </c>
      <c r="AL1457" s="35" t="s">
        <v>233</v>
      </c>
      <c r="AM1457" s="33" t="s">
        <v>9140</v>
      </c>
      <c r="AN1457" s="33" t="s">
        <v>9140</v>
      </c>
      <c r="AO1457" s="41"/>
      <c r="AP1457" s="33" t="s">
        <v>169</v>
      </c>
      <c r="AQ1457" s="33" t="s">
        <v>170</v>
      </c>
      <c r="AR1457" s="33">
        <v>300.0</v>
      </c>
      <c r="AS1457" s="42"/>
      <c r="AT1457" s="42"/>
      <c r="AU1457" s="42"/>
      <c r="AV1457" s="42"/>
      <c r="AW1457" s="42"/>
      <c r="AX1457" s="5"/>
      <c r="AY1457" s="33"/>
      <c r="AZ1457" s="33" t="s">
        <v>9346</v>
      </c>
      <c r="BA1457" s="5"/>
      <c r="BB1457" s="5"/>
      <c r="BC1457" s="5" t="s">
        <v>9347</v>
      </c>
      <c r="BD1457" s="33" t="s">
        <v>173</v>
      </c>
      <c r="BE1457" s="41"/>
      <c r="BF1457" s="35"/>
      <c r="BG1457" s="33" t="s">
        <v>169</v>
      </c>
      <c r="BH1457" s="5"/>
      <c r="BI1457" s="33">
        <v>300.0</v>
      </c>
      <c r="BJ1457" s="33" t="s">
        <v>170</v>
      </c>
      <c r="BK1457" s="5"/>
      <c r="BL1457" s="5">
        <f t="shared" si="5"/>
        <v>3994.5</v>
      </c>
      <c r="BM1457" s="5"/>
      <c r="BN1457" s="5"/>
      <c r="BO1457" s="42">
        <f t="shared" si="6"/>
        <v>3994.5</v>
      </c>
      <c r="BP1457" s="44"/>
      <c r="BQ1457" s="45"/>
      <c r="BR1457" s="47"/>
      <c r="BS1457" s="45"/>
      <c r="BT1457" s="37"/>
      <c r="BU1457" s="5"/>
      <c r="BV1457" s="38"/>
      <c r="BW1457" s="48"/>
      <c r="BX1457" s="44"/>
      <c r="BY1457" s="44"/>
      <c r="BZ1457" s="33" t="s">
        <v>131</v>
      </c>
      <c r="CA1457" s="5"/>
      <c r="CB1457" s="5"/>
      <c r="CC1457" s="33" t="s">
        <v>177</v>
      </c>
      <c r="CD1457" s="5"/>
      <c r="CE1457" s="5"/>
      <c r="CF1457" s="33" t="s">
        <v>178</v>
      </c>
      <c r="CG1457" s="33" t="s">
        <v>9348</v>
      </c>
      <c r="CH1457" s="5"/>
      <c r="CI1457" s="5"/>
      <c r="CJ1457" s="5"/>
      <c r="CK1457" s="33"/>
      <c r="CL1457" s="49">
        <v>45000.0</v>
      </c>
      <c r="CM1457" s="33" t="s">
        <v>180</v>
      </c>
      <c r="CN1457" s="5"/>
      <c r="CO1457" s="33">
        <v>2.0</v>
      </c>
      <c r="CP1457" s="33" t="s">
        <v>181</v>
      </c>
      <c r="CQ1457" s="50" t="str">
        <f t="shared" si="7"/>
        <v>17/06/1957</v>
      </c>
      <c r="CR1457" s="33" t="s">
        <v>182</v>
      </c>
      <c r="CS1457" s="33">
        <v>5.0</v>
      </c>
      <c r="CT1457" s="33">
        <v>5.0</v>
      </c>
      <c r="CU1457" s="33">
        <v>28.0</v>
      </c>
      <c r="CV1457" s="33">
        <v>477.0</v>
      </c>
      <c r="CW1457" s="5"/>
      <c r="CX1457" s="5"/>
      <c r="CY1457" s="33">
        <v>-100.192931</v>
      </c>
      <c r="CZ1457" s="33">
        <v>20.858744</v>
      </c>
      <c r="DA1457" s="33">
        <v>4.42156008E9</v>
      </c>
      <c r="DB1457" s="33">
        <v>2.0</v>
      </c>
      <c r="DC1457" s="33" t="s">
        <v>8456</v>
      </c>
      <c r="DD1457" s="33">
        <v>2023.0</v>
      </c>
      <c r="DE1457" s="33" t="s">
        <v>184</v>
      </c>
      <c r="DF1457" s="33"/>
      <c r="DG1457" s="33" t="s">
        <v>185</v>
      </c>
      <c r="DH1457" s="33" t="s">
        <v>186</v>
      </c>
      <c r="DI1457" s="5"/>
      <c r="DJ1457" s="5"/>
    </row>
    <row r="1458">
      <c r="A1458" s="33" t="s">
        <v>9349</v>
      </c>
      <c r="B1458" s="34">
        <v>44952.0</v>
      </c>
      <c r="C1458" s="35" t="s">
        <v>137</v>
      </c>
      <c r="D1458" s="35" t="s">
        <v>139</v>
      </c>
      <c r="E1458" s="35" t="s">
        <v>142</v>
      </c>
      <c r="F1458" s="36" t="s">
        <v>144</v>
      </c>
      <c r="G1458" s="33" t="s">
        <v>9350</v>
      </c>
      <c r="H1458" s="33" t="s">
        <v>9351</v>
      </c>
      <c r="I1458" s="33" t="s">
        <v>9139</v>
      </c>
      <c r="J1458" s="33" t="s">
        <v>9138</v>
      </c>
      <c r="K1458" s="35" t="s">
        <v>421</v>
      </c>
      <c r="L1458" s="33" t="s">
        <v>3194</v>
      </c>
      <c r="M1458" s="33" t="s">
        <v>8450</v>
      </c>
      <c r="N1458" s="33" t="s">
        <v>9140</v>
      </c>
      <c r="O1458" s="5"/>
      <c r="P1458" s="35" t="s">
        <v>233</v>
      </c>
      <c r="Q1458" s="35" t="s">
        <v>9321</v>
      </c>
      <c r="R1458" s="33">
        <v>76274.0</v>
      </c>
      <c r="S1458" s="37"/>
      <c r="T1458" s="33"/>
      <c r="U1458" s="33">
        <v>6.61</v>
      </c>
      <c r="V1458" s="33" t="s">
        <v>154</v>
      </c>
      <c r="W1458" s="33"/>
      <c r="X1458" s="33"/>
      <c r="Y1458" s="5"/>
      <c r="Z1458" s="5"/>
      <c r="AA1458" s="33">
        <v>1.0</v>
      </c>
      <c r="AB1458" s="33"/>
      <c r="AC1458" s="33">
        <v>1.0</v>
      </c>
      <c r="AD1458" s="5"/>
      <c r="AE1458" s="5"/>
      <c r="AF1458" s="5"/>
      <c r="AG1458" s="16"/>
      <c r="AH1458" s="38" t="str">
        <f t="shared" si="1"/>
        <v/>
      </c>
      <c r="AI1458" s="39">
        <f t="shared" si="2"/>
        <v>1</v>
      </c>
      <c r="AJ1458" s="37" t="str">
        <f t="shared" si="3"/>
        <v/>
      </c>
      <c r="AK1458" s="41" t="str">
        <f t="shared" si="4"/>
        <v/>
      </c>
      <c r="AL1458" s="35" t="s">
        <v>233</v>
      </c>
      <c r="AM1458" s="33" t="s">
        <v>9140</v>
      </c>
      <c r="AN1458" s="33" t="s">
        <v>9140</v>
      </c>
      <c r="AO1458" s="41"/>
      <c r="AP1458" s="33" t="s">
        <v>169</v>
      </c>
      <c r="AQ1458" s="33" t="s">
        <v>170</v>
      </c>
      <c r="AR1458" s="33">
        <v>300.0</v>
      </c>
      <c r="AS1458" s="42"/>
      <c r="AT1458" s="42"/>
      <c r="AU1458" s="42"/>
      <c r="AV1458" s="42"/>
      <c r="AW1458" s="42"/>
      <c r="AX1458" s="5"/>
      <c r="AY1458" s="33"/>
      <c r="AZ1458" s="33" t="s">
        <v>9352</v>
      </c>
      <c r="BA1458" s="5"/>
      <c r="BB1458" s="5"/>
      <c r="BC1458" s="5" t="s">
        <v>9353</v>
      </c>
      <c r="BD1458" s="33" t="s">
        <v>173</v>
      </c>
      <c r="BE1458" s="41"/>
      <c r="BF1458" s="35"/>
      <c r="BG1458" s="33" t="s">
        <v>169</v>
      </c>
      <c r="BH1458" s="5"/>
      <c r="BI1458" s="33">
        <v>300.0</v>
      </c>
      <c r="BJ1458" s="33" t="s">
        <v>170</v>
      </c>
      <c r="BK1458" s="5"/>
      <c r="BL1458" s="5">
        <f t="shared" si="5"/>
        <v>3994.5</v>
      </c>
      <c r="BM1458" s="5"/>
      <c r="BN1458" s="5"/>
      <c r="BO1458" s="42">
        <f t="shared" si="6"/>
        <v>3994.5</v>
      </c>
      <c r="BP1458" s="44"/>
      <c r="BQ1458" s="45"/>
      <c r="BR1458" s="47"/>
      <c r="BS1458" s="45"/>
      <c r="BT1458" s="37"/>
      <c r="BU1458" s="5"/>
      <c r="BV1458" s="38"/>
      <c r="BW1458" s="48"/>
      <c r="BX1458" s="44"/>
      <c r="BY1458" s="44"/>
      <c r="BZ1458" s="33" t="s">
        <v>131</v>
      </c>
      <c r="CA1458" s="5"/>
      <c r="CB1458" s="5"/>
      <c r="CC1458" s="33" t="s">
        <v>177</v>
      </c>
      <c r="CD1458" s="5"/>
      <c r="CE1458" s="5"/>
      <c r="CF1458" s="33" t="s">
        <v>178</v>
      </c>
      <c r="CG1458" s="33" t="s">
        <v>9354</v>
      </c>
      <c r="CH1458" s="5"/>
      <c r="CI1458" s="5"/>
      <c r="CJ1458" s="5"/>
      <c r="CK1458" s="33"/>
      <c r="CL1458" s="49">
        <v>45000.0</v>
      </c>
      <c r="CM1458" s="33" t="s">
        <v>180</v>
      </c>
      <c r="CN1458" s="5"/>
      <c r="CO1458" s="33">
        <v>2.0</v>
      </c>
      <c r="CP1458" s="33" t="s">
        <v>181</v>
      </c>
      <c r="CQ1458" s="50" t="str">
        <f t="shared" si="7"/>
        <v>30/09/1946</v>
      </c>
      <c r="CR1458" s="33" t="s">
        <v>182</v>
      </c>
      <c r="CS1458" s="33">
        <v>5.0</v>
      </c>
      <c r="CT1458" s="33">
        <v>5.0</v>
      </c>
      <c r="CU1458" s="33">
        <v>28.0</v>
      </c>
      <c r="CV1458" s="33">
        <v>477.0</v>
      </c>
      <c r="CW1458" s="5"/>
      <c r="CX1458" s="5"/>
      <c r="CY1458" s="33">
        <v>-100.192931</v>
      </c>
      <c r="CZ1458" s="33">
        <v>20.858744</v>
      </c>
      <c r="DA1458" s="33">
        <v>4.424578189E9</v>
      </c>
      <c r="DB1458" s="33">
        <v>2.0</v>
      </c>
      <c r="DC1458" s="33" t="s">
        <v>8456</v>
      </c>
      <c r="DD1458" s="33">
        <v>2023.0</v>
      </c>
      <c r="DE1458" s="33" t="s">
        <v>184</v>
      </c>
      <c r="DF1458" s="33"/>
      <c r="DG1458" s="33" t="s">
        <v>185</v>
      </c>
      <c r="DH1458" s="33" t="s">
        <v>186</v>
      </c>
      <c r="DI1458" s="5"/>
      <c r="DJ1458" s="5"/>
    </row>
    <row r="1459">
      <c r="A1459" s="33" t="s">
        <v>9355</v>
      </c>
      <c r="B1459" s="34">
        <v>44952.0</v>
      </c>
      <c r="C1459" s="35" t="s">
        <v>137</v>
      </c>
      <c r="D1459" s="35" t="s">
        <v>139</v>
      </c>
      <c r="E1459" s="35" t="s">
        <v>142</v>
      </c>
      <c r="F1459" s="36" t="s">
        <v>144</v>
      </c>
      <c r="G1459" s="33" t="s">
        <v>9356</v>
      </c>
      <c r="H1459" s="33" t="s">
        <v>9357</v>
      </c>
      <c r="I1459" s="33" t="s">
        <v>9139</v>
      </c>
      <c r="J1459" s="33" t="s">
        <v>9139</v>
      </c>
      <c r="K1459" s="35" t="s">
        <v>421</v>
      </c>
      <c r="L1459" s="33" t="s">
        <v>3194</v>
      </c>
      <c r="M1459" s="33" t="s">
        <v>8450</v>
      </c>
      <c r="N1459" s="33" t="s">
        <v>9140</v>
      </c>
      <c r="O1459" s="5"/>
      <c r="P1459" s="35" t="s">
        <v>233</v>
      </c>
      <c r="Q1459" s="35" t="s">
        <v>9321</v>
      </c>
      <c r="R1459" s="33">
        <v>76274.0</v>
      </c>
      <c r="S1459" s="37"/>
      <c r="T1459" s="33"/>
      <c r="U1459" s="33">
        <v>3.76</v>
      </c>
      <c r="V1459" s="33" t="s">
        <v>154</v>
      </c>
      <c r="W1459" s="33"/>
      <c r="X1459" s="33"/>
      <c r="Y1459" s="5"/>
      <c r="Z1459" s="5"/>
      <c r="AA1459" s="33">
        <v>1.0</v>
      </c>
      <c r="AB1459" s="33"/>
      <c r="AC1459" s="33">
        <v>1.0</v>
      </c>
      <c r="AD1459" s="5"/>
      <c r="AE1459" s="5"/>
      <c r="AF1459" s="5"/>
      <c r="AG1459" s="16"/>
      <c r="AH1459" s="38" t="str">
        <f t="shared" si="1"/>
        <v/>
      </c>
      <c r="AI1459" s="39">
        <f t="shared" si="2"/>
        <v>1</v>
      </c>
      <c r="AJ1459" s="37" t="str">
        <f t="shared" si="3"/>
        <v/>
      </c>
      <c r="AK1459" s="41" t="str">
        <f t="shared" si="4"/>
        <v/>
      </c>
      <c r="AL1459" s="35" t="s">
        <v>233</v>
      </c>
      <c r="AM1459" s="33" t="s">
        <v>9140</v>
      </c>
      <c r="AN1459" s="33" t="s">
        <v>9140</v>
      </c>
      <c r="AO1459" s="41"/>
      <c r="AP1459" s="33" t="s">
        <v>169</v>
      </c>
      <c r="AQ1459" s="33" t="s">
        <v>170</v>
      </c>
      <c r="AR1459" s="33">
        <v>300.0</v>
      </c>
      <c r="AS1459" s="42"/>
      <c r="AT1459" s="42"/>
      <c r="AU1459" s="42"/>
      <c r="AV1459" s="42"/>
      <c r="AW1459" s="42"/>
      <c r="AX1459" s="5"/>
      <c r="AY1459" s="33"/>
      <c r="AZ1459" s="33" t="s">
        <v>9358</v>
      </c>
      <c r="BA1459" s="5"/>
      <c r="BB1459" s="5"/>
      <c r="BC1459" s="5" t="s">
        <v>9359</v>
      </c>
      <c r="BD1459" s="33" t="s">
        <v>173</v>
      </c>
      <c r="BE1459" s="41"/>
      <c r="BF1459" s="35"/>
      <c r="BG1459" s="33" t="s">
        <v>169</v>
      </c>
      <c r="BH1459" s="5"/>
      <c r="BI1459" s="33">
        <v>300.0</v>
      </c>
      <c r="BJ1459" s="33" t="s">
        <v>170</v>
      </c>
      <c r="BK1459" s="5"/>
      <c r="BL1459" s="5">
        <f t="shared" si="5"/>
        <v>3994.5</v>
      </c>
      <c r="BM1459" s="5"/>
      <c r="BN1459" s="5"/>
      <c r="BO1459" s="42">
        <f t="shared" si="6"/>
        <v>3994.5</v>
      </c>
      <c r="BP1459" s="44"/>
      <c r="BQ1459" s="45"/>
      <c r="BR1459" s="47"/>
      <c r="BS1459" s="45"/>
      <c r="BT1459" s="37"/>
      <c r="BU1459" s="5"/>
      <c r="BV1459" s="38"/>
      <c r="BW1459" s="48"/>
      <c r="BX1459" s="44"/>
      <c r="BY1459" s="44"/>
      <c r="BZ1459" s="33" t="s">
        <v>131</v>
      </c>
      <c r="CA1459" s="5"/>
      <c r="CB1459" s="5"/>
      <c r="CC1459" s="33" t="s">
        <v>177</v>
      </c>
      <c r="CD1459" s="5"/>
      <c r="CE1459" s="5"/>
      <c r="CF1459" s="33" t="s">
        <v>178</v>
      </c>
      <c r="CG1459" s="33" t="s">
        <v>9360</v>
      </c>
      <c r="CH1459" s="5"/>
      <c r="CI1459" s="5"/>
      <c r="CJ1459" s="5"/>
      <c r="CK1459" s="33"/>
      <c r="CL1459" s="49">
        <v>45000.0</v>
      </c>
      <c r="CM1459" s="33" t="s">
        <v>180</v>
      </c>
      <c r="CN1459" s="5"/>
      <c r="CO1459" s="33">
        <v>2.0</v>
      </c>
      <c r="CP1459" s="33" t="s">
        <v>181</v>
      </c>
      <c r="CQ1459" s="50" t="str">
        <f t="shared" si="7"/>
        <v>08/02/1951</v>
      </c>
      <c r="CR1459" s="33" t="s">
        <v>182</v>
      </c>
      <c r="CS1459" s="33">
        <v>5.0</v>
      </c>
      <c r="CT1459" s="33">
        <v>5.0</v>
      </c>
      <c r="CU1459" s="33">
        <v>28.0</v>
      </c>
      <c r="CV1459" s="33">
        <v>477.0</v>
      </c>
      <c r="CW1459" s="5"/>
      <c r="CX1459" s="5"/>
      <c r="CY1459" s="33">
        <v>-100.192931</v>
      </c>
      <c r="CZ1459" s="33">
        <v>20.858744</v>
      </c>
      <c r="DA1459" s="33">
        <v>4.195963515E9</v>
      </c>
      <c r="DB1459" s="33">
        <v>2.0</v>
      </c>
      <c r="DC1459" s="33" t="s">
        <v>8456</v>
      </c>
      <c r="DD1459" s="33">
        <v>2023.0</v>
      </c>
      <c r="DE1459" s="33" t="s">
        <v>184</v>
      </c>
      <c r="DF1459" s="33"/>
      <c r="DG1459" s="33" t="s">
        <v>185</v>
      </c>
      <c r="DH1459" s="33" t="s">
        <v>186</v>
      </c>
      <c r="DI1459" s="5"/>
      <c r="DJ1459" s="5"/>
    </row>
    <row r="1460">
      <c r="A1460" s="33" t="s">
        <v>9361</v>
      </c>
      <c r="B1460" s="34">
        <v>44952.0</v>
      </c>
      <c r="C1460" s="35" t="s">
        <v>137</v>
      </c>
      <c r="D1460" s="35" t="s">
        <v>139</v>
      </c>
      <c r="E1460" s="35" t="s">
        <v>142</v>
      </c>
      <c r="F1460" s="36" t="s">
        <v>144</v>
      </c>
      <c r="G1460" s="33" t="s">
        <v>9362</v>
      </c>
      <c r="H1460" s="33" t="s">
        <v>9363</v>
      </c>
      <c r="I1460" s="33" t="s">
        <v>9139</v>
      </c>
      <c r="J1460" s="33" t="s">
        <v>9206</v>
      </c>
      <c r="K1460" s="35" t="s">
        <v>421</v>
      </c>
      <c r="L1460" s="33" t="s">
        <v>3194</v>
      </c>
      <c r="M1460" s="33" t="s">
        <v>8450</v>
      </c>
      <c r="N1460" s="33" t="s">
        <v>9140</v>
      </c>
      <c r="O1460" s="5"/>
      <c r="P1460" s="35" t="s">
        <v>233</v>
      </c>
      <c r="Q1460" s="35" t="s">
        <v>9321</v>
      </c>
      <c r="R1460" s="33">
        <v>76274.0</v>
      </c>
      <c r="S1460" s="37"/>
      <c r="T1460" s="33"/>
      <c r="U1460" s="33">
        <v>1.48</v>
      </c>
      <c r="V1460" s="33" t="s">
        <v>154</v>
      </c>
      <c r="W1460" s="33"/>
      <c r="X1460" s="33"/>
      <c r="Y1460" s="5"/>
      <c r="Z1460" s="5"/>
      <c r="AA1460" s="33">
        <v>1.0</v>
      </c>
      <c r="AB1460" s="33"/>
      <c r="AC1460" s="33">
        <v>1.0</v>
      </c>
      <c r="AD1460" s="5"/>
      <c r="AE1460" s="5"/>
      <c r="AF1460" s="5"/>
      <c r="AG1460" s="16"/>
      <c r="AH1460" s="38" t="str">
        <f t="shared" si="1"/>
        <v/>
      </c>
      <c r="AI1460" s="39">
        <f t="shared" si="2"/>
        <v>1</v>
      </c>
      <c r="AJ1460" s="37" t="str">
        <f t="shared" si="3"/>
        <v/>
      </c>
      <c r="AK1460" s="41" t="str">
        <f t="shared" si="4"/>
        <v/>
      </c>
      <c r="AL1460" s="35" t="s">
        <v>233</v>
      </c>
      <c r="AM1460" s="33" t="s">
        <v>9140</v>
      </c>
      <c r="AN1460" s="33" t="s">
        <v>9140</v>
      </c>
      <c r="AO1460" s="41"/>
      <c r="AP1460" s="33" t="s">
        <v>169</v>
      </c>
      <c r="AQ1460" s="33" t="s">
        <v>170</v>
      </c>
      <c r="AR1460" s="33">
        <v>150.0</v>
      </c>
      <c r="AS1460" s="42"/>
      <c r="AT1460" s="42"/>
      <c r="AU1460" s="42"/>
      <c r="AV1460" s="42"/>
      <c r="AW1460" s="42"/>
      <c r="AX1460" s="5"/>
      <c r="AY1460" s="33"/>
      <c r="AZ1460" s="33" t="s">
        <v>9364</v>
      </c>
      <c r="BA1460" s="5"/>
      <c r="BB1460" s="5"/>
      <c r="BC1460" s="5" t="s">
        <v>9365</v>
      </c>
      <c r="BD1460" s="33" t="s">
        <v>173</v>
      </c>
      <c r="BE1460" s="41"/>
      <c r="BF1460" s="35"/>
      <c r="BG1460" s="33" t="s">
        <v>169</v>
      </c>
      <c r="BH1460" s="5"/>
      <c r="BI1460" s="33">
        <v>150.0</v>
      </c>
      <c r="BJ1460" s="33" t="s">
        <v>170</v>
      </c>
      <c r="BK1460" s="5"/>
      <c r="BL1460" s="5">
        <f t="shared" si="5"/>
        <v>1997.25</v>
      </c>
      <c r="BM1460" s="5"/>
      <c r="BN1460" s="5"/>
      <c r="BO1460" s="42">
        <f t="shared" si="6"/>
        <v>1997.25</v>
      </c>
      <c r="BP1460" s="44"/>
      <c r="BQ1460" s="45"/>
      <c r="BR1460" s="47"/>
      <c r="BS1460" s="45"/>
      <c r="BT1460" s="37"/>
      <c r="BU1460" s="5"/>
      <c r="BV1460" s="38"/>
      <c r="BW1460" s="48"/>
      <c r="BX1460" s="44"/>
      <c r="BY1460" s="44"/>
      <c r="BZ1460" s="33" t="s">
        <v>131</v>
      </c>
      <c r="CA1460" s="5"/>
      <c r="CB1460" s="5"/>
      <c r="CC1460" s="33" t="s">
        <v>177</v>
      </c>
      <c r="CD1460" s="5"/>
      <c r="CE1460" s="5"/>
      <c r="CF1460" s="33" t="s">
        <v>178</v>
      </c>
      <c r="CG1460" s="33" t="s">
        <v>9366</v>
      </c>
      <c r="CH1460" s="5"/>
      <c r="CI1460" s="5"/>
      <c r="CJ1460" s="5"/>
      <c r="CK1460" s="33"/>
      <c r="CL1460" s="49">
        <v>45000.0</v>
      </c>
      <c r="CM1460" s="33" t="s">
        <v>180</v>
      </c>
      <c r="CN1460" s="5"/>
      <c r="CO1460" s="33">
        <v>1.0</v>
      </c>
      <c r="CP1460" s="33" t="s">
        <v>181</v>
      </c>
      <c r="CQ1460" s="50" t="str">
        <f t="shared" si="7"/>
        <v>21/06/1963</v>
      </c>
      <c r="CR1460" s="33" t="s">
        <v>182</v>
      </c>
      <c r="CS1460" s="33">
        <v>5.0</v>
      </c>
      <c r="CT1460" s="33">
        <v>5.0</v>
      </c>
      <c r="CU1460" s="33">
        <v>28.0</v>
      </c>
      <c r="CV1460" s="33">
        <v>477.0</v>
      </c>
      <c r="CW1460" s="5"/>
      <c r="CX1460" s="5"/>
      <c r="CY1460" s="33">
        <v>-100.192931</v>
      </c>
      <c r="CZ1460" s="33">
        <v>20.858744</v>
      </c>
      <c r="DA1460" s="33">
        <v>4.462362605E9</v>
      </c>
      <c r="DB1460" s="33">
        <v>2.0</v>
      </c>
      <c r="DC1460" s="33" t="s">
        <v>8456</v>
      </c>
      <c r="DD1460" s="33">
        <v>2023.0</v>
      </c>
      <c r="DE1460" s="33" t="s">
        <v>184</v>
      </c>
      <c r="DF1460" s="33"/>
      <c r="DG1460" s="33" t="s">
        <v>185</v>
      </c>
      <c r="DH1460" s="33" t="s">
        <v>186</v>
      </c>
      <c r="DI1460" s="5"/>
      <c r="DJ1460" s="5"/>
    </row>
    <row r="1461">
      <c r="A1461" s="33" t="s">
        <v>9367</v>
      </c>
      <c r="B1461" s="34">
        <v>44952.0</v>
      </c>
      <c r="C1461" s="35" t="s">
        <v>137</v>
      </c>
      <c r="D1461" s="35" t="s">
        <v>139</v>
      </c>
      <c r="E1461" s="35" t="s">
        <v>142</v>
      </c>
      <c r="F1461" s="36" t="s">
        <v>144</v>
      </c>
      <c r="G1461" s="33" t="s">
        <v>9368</v>
      </c>
      <c r="H1461" s="33" t="s">
        <v>882</v>
      </c>
      <c r="I1461" s="33" t="s">
        <v>2897</v>
      </c>
      <c r="J1461" s="33" t="s">
        <v>9139</v>
      </c>
      <c r="K1461" s="35" t="s">
        <v>421</v>
      </c>
      <c r="L1461" s="33" t="s">
        <v>3194</v>
      </c>
      <c r="M1461" s="33" t="s">
        <v>8450</v>
      </c>
      <c r="N1461" s="33" t="s">
        <v>9140</v>
      </c>
      <c r="O1461" s="5"/>
      <c r="P1461" s="35" t="s">
        <v>233</v>
      </c>
      <c r="Q1461" s="35" t="s">
        <v>9321</v>
      </c>
      <c r="R1461" s="33">
        <v>76274.0</v>
      </c>
      <c r="S1461" s="37"/>
      <c r="T1461" s="33"/>
      <c r="U1461" s="33">
        <v>2.57</v>
      </c>
      <c r="V1461" s="33" t="s">
        <v>154</v>
      </c>
      <c r="W1461" s="33"/>
      <c r="X1461" s="33"/>
      <c r="Y1461" s="5"/>
      <c r="Z1461" s="5"/>
      <c r="AA1461" s="33">
        <v>1.0</v>
      </c>
      <c r="AB1461" s="33">
        <v>1.0</v>
      </c>
      <c r="AC1461" s="33"/>
      <c r="AD1461" s="5"/>
      <c r="AE1461" s="5"/>
      <c r="AF1461" s="5"/>
      <c r="AG1461" s="16"/>
      <c r="AH1461" s="38">
        <f t="shared" si="1"/>
        <v>1</v>
      </c>
      <c r="AI1461" s="39" t="str">
        <f t="shared" si="2"/>
        <v/>
      </c>
      <c r="AJ1461" s="37" t="str">
        <f t="shared" si="3"/>
        <v/>
      </c>
      <c r="AK1461" s="41" t="str">
        <f t="shared" si="4"/>
        <v/>
      </c>
      <c r="AL1461" s="35" t="s">
        <v>233</v>
      </c>
      <c r="AM1461" s="33" t="s">
        <v>9140</v>
      </c>
      <c r="AN1461" s="33" t="s">
        <v>9140</v>
      </c>
      <c r="AO1461" s="41"/>
      <c r="AP1461" s="33" t="s">
        <v>169</v>
      </c>
      <c r="AQ1461" s="33" t="s">
        <v>170</v>
      </c>
      <c r="AR1461" s="33">
        <v>300.0</v>
      </c>
      <c r="AS1461" s="42"/>
      <c r="AT1461" s="42"/>
      <c r="AU1461" s="42"/>
      <c r="AV1461" s="42"/>
      <c r="AW1461" s="42"/>
      <c r="AX1461" s="5"/>
      <c r="AY1461" s="33"/>
      <c r="AZ1461" s="33" t="s">
        <v>9369</v>
      </c>
      <c r="BA1461" s="5"/>
      <c r="BB1461" s="5"/>
      <c r="BC1461" s="5" t="s">
        <v>9370</v>
      </c>
      <c r="BD1461" s="33" t="s">
        <v>173</v>
      </c>
      <c r="BE1461" s="41"/>
      <c r="BF1461" s="35"/>
      <c r="BG1461" s="33" t="s">
        <v>169</v>
      </c>
      <c r="BH1461" s="5"/>
      <c r="BI1461" s="33">
        <v>300.0</v>
      </c>
      <c r="BJ1461" s="33" t="s">
        <v>170</v>
      </c>
      <c r="BK1461" s="5"/>
      <c r="BL1461" s="5">
        <f t="shared" si="5"/>
        <v>3994.5</v>
      </c>
      <c r="BM1461" s="5"/>
      <c r="BN1461" s="5"/>
      <c r="BO1461" s="42">
        <f t="shared" si="6"/>
        <v>3994.5</v>
      </c>
      <c r="BP1461" s="44"/>
      <c r="BQ1461" s="45"/>
      <c r="BR1461" s="47"/>
      <c r="BS1461" s="45"/>
      <c r="BT1461" s="37"/>
      <c r="BU1461" s="5"/>
      <c r="BV1461" s="38"/>
      <c r="BW1461" s="48"/>
      <c r="BX1461" s="44"/>
      <c r="BY1461" s="44"/>
      <c r="BZ1461" s="33" t="s">
        <v>131</v>
      </c>
      <c r="CA1461" s="5"/>
      <c r="CB1461" s="5"/>
      <c r="CC1461" s="33" t="s">
        <v>177</v>
      </c>
      <c r="CD1461" s="5"/>
      <c r="CE1461" s="5"/>
      <c r="CF1461" s="33" t="s">
        <v>178</v>
      </c>
      <c r="CG1461" s="33" t="s">
        <v>9371</v>
      </c>
      <c r="CH1461" s="5"/>
      <c r="CI1461" s="5"/>
      <c r="CJ1461" s="5"/>
      <c r="CK1461" s="33"/>
      <c r="CL1461" s="49">
        <v>45000.0</v>
      </c>
      <c r="CM1461" s="33" t="s">
        <v>180</v>
      </c>
      <c r="CN1461" s="5"/>
      <c r="CO1461" s="33">
        <v>2.0</v>
      </c>
      <c r="CP1461" s="33" t="s">
        <v>181</v>
      </c>
      <c r="CQ1461" s="50" t="str">
        <f t="shared" si="7"/>
        <v>05/05/1951</v>
      </c>
      <c r="CR1461" s="33" t="s">
        <v>243</v>
      </c>
      <c r="CS1461" s="33">
        <v>5.0</v>
      </c>
      <c r="CT1461" s="33">
        <v>5.0</v>
      </c>
      <c r="CU1461" s="33">
        <v>28.0</v>
      </c>
      <c r="CV1461" s="33">
        <v>477.0</v>
      </c>
      <c r="CW1461" s="5"/>
      <c r="CX1461" s="5"/>
      <c r="CY1461" s="33">
        <v>-100.192931</v>
      </c>
      <c r="CZ1461" s="33">
        <v>20.858744</v>
      </c>
      <c r="DA1461" s="33">
        <v>4.425507238E9</v>
      </c>
      <c r="DB1461" s="33">
        <v>2.0</v>
      </c>
      <c r="DC1461" s="33" t="s">
        <v>8456</v>
      </c>
      <c r="DD1461" s="33">
        <v>2023.0</v>
      </c>
      <c r="DE1461" s="33" t="s">
        <v>184</v>
      </c>
      <c r="DF1461" s="33"/>
      <c r="DG1461" s="33" t="s">
        <v>185</v>
      </c>
      <c r="DH1461" s="33" t="s">
        <v>186</v>
      </c>
      <c r="DI1461" s="5"/>
      <c r="DJ1461" s="5"/>
    </row>
    <row r="1462">
      <c r="A1462" s="33" t="s">
        <v>9372</v>
      </c>
      <c r="B1462" s="34">
        <v>44952.0</v>
      </c>
      <c r="C1462" s="35" t="s">
        <v>137</v>
      </c>
      <c r="D1462" s="35" t="s">
        <v>139</v>
      </c>
      <c r="E1462" s="35" t="s">
        <v>142</v>
      </c>
      <c r="F1462" s="36" t="s">
        <v>144</v>
      </c>
      <c r="G1462" s="33" t="s">
        <v>9373</v>
      </c>
      <c r="H1462" s="33" t="s">
        <v>9374</v>
      </c>
      <c r="I1462" s="33" t="s">
        <v>9206</v>
      </c>
      <c r="J1462" s="33" t="s">
        <v>1589</v>
      </c>
      <c r="K1462" s="35" t="s">
        <v>421</v>
      </c>
      <c r="L1462" s="33" t="s">
        <v>3194</v>
      </c>
      <c r="M1462" s="33" t="s">
        <v>8450</v>
      </c>
      <c r="N1462" s="33" t="s">
        <v>9140</v>
      </c>
      <c r="O1462" s="5"/>
      <c r="P1462" s="35" t="s">
        <v>233</v>
      </c>
      <c r="Q1462" s="35" t="s">
        <v>9321</v>
      </c>
      <c r="R1462" s="33">
        <v>76274.0</v>
      </c>
      <c r="S1462" s="37"/>
      <c r="T1462" s="33"/>
      <c r="U1462" s="33">
        <v>9.62</v>
      </c>
      <c r="V1462" s="33" t="s">
        <v>154</v>
      </c>
      <c r="W1462" s="33"/>
      <c r="X1462" s="33"/>
      <c r="Y1462" s="5"/>
      <c r="Z1462" s="5"/>
      <c r="AA1462" s="33">
        <v>1.0</v>
      </c>
      <c r="AB1462" s="33"/>
      <c r="AC1462" s="33">
        <v>1.0</v>
      </c>
      <c r="AD1462" s="5"/>
      <c r="AE1462" s="5"/>
      <c r="AF1462" s="5"/>
      <c r="AG1462" s="16"/>
      <c r="AH1462" s="38" t="str">
        <f t="shared" si="1"/>
        <v/>
      </c>
      <c r="AI1462" s="39">
        <f t="shared" si="2"/>
        <v>1</v>
      </c>
      <c r="AJ1462" s="37" t="str">
        <f t="shared" si="3"/>
        <v/>
      </c>
      <c r="AK1462" s="41" t="str">
        <f t="shared" si="4"/>
        <v/>
      </c>
      <c r="AL1462" s="35" t="s">
        <v>233</v>
      </c>
      <c r="AM1462" s="33" t="s">
        <v>9140</v>
      </c>
      <c r="AN1462" s="33" t="s">
        <v>9140</v>
      </c>
      <c r="AO1462" s="41"/>
      <c r="AP1462" s="33" t="s">
        <v>169</v>
      </c>
      <c r="AQ1462" s="33" t="s">
        <v>170</v>
      </c>
      <c r="AR1462" s="33">
        <v>300.0</v>
      </c>
      <c r="AS1462" s="42"/>
      <c r="AT1462" s="42"/>
      <c r="AU1462" s="42"/>
      <c r="AV1462" s="42"/>
      <c r="AW1462" s="42"/>
      <c r="AX1462" s="5"/>
      <c r="AY1462" s="33"/>
      <c r="AZ1462" s="33" t="s">
        <v>9375</v>
      </c>
      <c r="BA1462" s="5"/>
      <c r="BB1462" s="5"/>
      <c r="BC1462" s="5" t="s">
        <v>9376</v>
      </c>
      <c r="BD1462" s="33" t="s">
        <v>173</v>
      </c>
      <c r="BE1462" s="41"/>
      <c r="BF1462" s="35"/>
      <c r="BG1462" s="33" t="s">
        <v>169</v>
      </c>
      <c r="BH1462" s="5"/>
      <c r="BI1462" s="33">
        <v>300.0</v>
      </c>
      <c r="BJ1462" s="33" t="s">
        <v>170</v>
      </c>
      <c r="BK1462" s="5"/>
      <c r="BL1462" s="5">
        <f t="shared" si="5"/>
        <v>3994.5</v>
      </c>
      <c r="BM1462" s="5"/>
      <c r="BN1462" s="5"/>
      <c r="BO1462" s="42">
        <f t="shared" si="6"/>
        <v>3994.5</v>
      </c>
      <c r="BP1462" s="44"/>
      <c r="BQ1462" s="45"/>
      <c r="BR1462" s="47"/>
      <c r="BS1462" s="45"/>
      <c r="BT1462" s="37"/>
      <c r="BU1462" s="5"/>
      <c r="BV1462" s="38"/>
      <c r="BW1462" s="48"/>
      <c r="BX1462" s="44"/>
      <c r="BY1462" s="44"/>
      <c r="BZ1462" s="33" t="s">
        <v>131</v>
      </c>
      <c r="CA1462" s="5"/>
      <c r="CB1462" s="5"/>
      <c r="CC1462" s="33" t="s">
        <v>177</v>
      </c>
      <c r="CD1462" s="5"/>
      <c r="CE1462" s="5"/>
      <c r="CF1462" s="33" t="s">
        <v>178</v>
      </c>
      <c r="CG1462" s="33" t="s">
        <v>9377</v>
      </c>
      <c r="CH1462" s="5"/>
      <c r="CI1462" s="5"/>
      <c r="CJ1462" s="5"/>
      <c r="CK1462" s="33"/>
      <c r="CL1462" s="49">
        <v>45000.0</v>
      </c>
      <c r="CM1462" s="33" t="s">
        <v>180</v>
      </c>
      <c r="CN1462" s="5"/>
      <c r="CO1462" s="33">
        <v>2.0</v>
      </c>
      <c r="CP1462" s="33" t="s">
        <v>181</v>
      </c>
      <c r="CQ1462" s="50" t="str">
        <f t="shared" si="7"/>
        <v>05/07/1957</v>
      </c>
      <c r="CR1462" s="33" t="s">
        <v>182</v>
      </c>
      <c r="CS1462" s="33">
        <v>5.0</v>
      </c>
      <c r="CT1462" s="33">
        <v>5.0</v>
      </c>
      <c r="CU1462" s="33">
        <v>28.0</v>
      </c>
      <c r="CV1462" s="33">
        <v>477.0</v>
      </c>
      <c r="CW1462" s="5"/>
      <c r="CX1462" s="5"/>
      <c r="CY1462" s="33">
        <v>-100.192931</v>
      </c>
      <c r="CZ1462" s="33">
        <v>20.858744</v>
      </c>
      <c r="DA1462" s="33">
        <v>4.421703432E9</v>
      </c>
      <c r="DB1462" s="33">
        <v>2.0</v>
      </c>
      <c r="DC1462" s="33" t="s">
        <v>8456</v>
      </c>
      <c r="DD1462" s="33">
        <v>2023.0</v>
      </c>
      <c r="DE1462" s="33" t="s">
        <v>184</v>
      </c>
      <c r="DF1462" s="33"/>
      <c r="DG1462" s="33" t="s">
        <v>185</v>
      </c>
      <c r="DH1462" s="33" t="s">
        <v>186</v>
      </c>
      <c r="DI1462" s="5"/>
      <c r="DJ1462" s="5"/>
    </row>
    <row r="1463">
      <c r="A1463" s="33" t="s">
        <v>9378</v>
      </c>
      <c r="B1463" s="34">
        <v>44952.0</v>
      </c>
      <c r="C1463" s="35" t="s">
        <v>137</v>
      </c>
      <c r="D1463" s="35" t="s">
        <v>139</v>
      </c>
      <c r="E1463" s="35" t="s">
        <v>142</v>
      </c>
      <c r="F1463" s="36" t="s">
        <v>144</v>
      </c>
      <c r="G1463" s="33" t="s">
        <v>9379</v>
      </c>
      <c r="H1463" s="33" t="s">
        <v>9380</v>
      </c>
      <c r="I1463" s="33" t="s">
        <v>9206</v>
      </c>
      <c r="J1463" s="33" t="s">
        <v>1589</v>
      </c>
      <c r="K1463" s="35" t="s">
        <v>421</v>
      </c>
      <c r="L1463" s="33" t="s">
        <v>3194</v>
      </c>
      <c r="M1463" s="33" t="s">
        <v>8450</v>
      </c>
      <c r="N1463" s="33" t="s">
        <v>9140</v>
      </c>
      <c r="O1463" s="5"/>
      <c r="P1463" s="35" t="s">
        <v>233</v>
      </c>
      <c r="Q1463" s="35" t="s">
        <v>9321</v>
      </c>
      <c r="R1463" s="33">
        <v>76274.0</v>
      </c>
      <c r="S1463" s="37"/>
      <c r="T1463" s="33"/>
      <c r="U1463" s="33">
        <v>3.94</v>
      </c>
      <c r="V1463" s="33" t="s">
        <v>154</v>
      </c>
      <c r="W1463" s="33"/>
      <c r="X1463" s="33"/>
      <c r="Y1463" s="5"/>
      <c r="Z1463" s="5"/>
      <c r="AA1463" s="33">
        <v>1.0</v>
      </c>
      <c r="AB1463" s="33"/>
      <c r="AC1463" s="33">
        <v>1.0</v>
      </c>
      <c r="AD1463" s="5"/>
      <c r="AE1463" s="5"/>
      <c r="AF1463" s="5"/>
      <c r="AG1463" s="16"/>
      <c r="AH1463" s="38" t="str">
        <f t="shared" si="1"/>
        <v/>
      </c>
      <c r="AI1463" s="39">
        <f t="shared" si="2"/>
        <v>1</v>
      </c>
      <c r="AJ1463" s="37" t="str">
        <f t="shared" si="3"/>
        <v/>
      </c>
      <c r="AK1463" s="41" t="str">
        <f t="shared" si="4"/>
        <v/>
      </c>
      <c r="AL1463" s="35" t="s">
        <v>233</v>
      </c>
      <c r="AM1463" s="33" t="s">
        <v>9140</v>
      </c>
      <c r="AN1463" s="33" t="s">
        <v>9140</v>
      </c>
      <c r="AO1463" s="41"/>
      <c r="AP1463" s="33" t="s">
        <v>169</v>
      </c>
      <c r="AQ1463" s="33" t="s">
        <v>170</v>
      </c>
      <c r="AR1463" s="33">
        <v>300.0</v>
      </c>
      <c r="AS1463" s="42"/>
      <c r="AT1463" s="42"/>
      <c r="AU1463" s="42"/>
      <c r="AV1463" s="42"/>
      <c r="AW1463" s="42"/>
      <c r="AX1463" s="5"/>
      <c r="AY1463" s="33"/>
      <c r="AZ1463" s="33" t="s">
        <v>9381</v>
      </c>
      <c r="BA1463" s="5"/>
      <c r="BB1463" s="5"/>
      <c r="BC1463" s="5" t="s">
        <v>9382</v>
      </c>
      <c r="BD1463" s="33" t="s">
        <v>173</v>
      </c>
      <c r="BE1463" s="41"/>
      <c r="BF1463" s="35"/>
      <c r="BG1463" s="33" t="s">
        <v>169</v>
      </c>
      <c r="BH1463" s="5"/>
      <c r="BI1463" s="33">
        <v>300.0</v>
      </c>
      <c r="BJ1463" s="33" t="s">
        <v>170</v>
      </c>
      <c r="BK1463" s="5"/>
      <c r="BL1463" s="5">
        <f t="shared" si="5"/>
        <v>3994.5</v>
      </c>
      <c r="BM1463" s="5"/>
      <c r="BN1463" s="5"/>
      <c r="BO1463" s="42">
        <f t="shared" si="6"/>
        <v>3994.5</v>
      </c>
      <c r="BP1463" s="44"/>
      <c r="BQ1463" s="45"/>
      <c r="BR1463" s="47"/>
      <c r="BS1463" s="45"/>
      <c r="BT1463" s="37"/>
      <c r="BU1463" s="5"/>
      <c r="BV1463" s="38"/>
      <c r="BW1463" s="48"/>
      <c r="BX1463" s="44"/>
      <c r="BY1463" s="44"/>
      <c r="BZ1463" s="33" t="s">
        <v>131</v>
      </c>
      <c r="CA1463" s="5"/>
      <c r="CB1463" s="5"/>
      <c r="CC1463" s="33" t="s">
        <v>177</v>
      </c>
      <c r="CD1463" s="5"/>
      <c r="CE1463" s="5"/>
      <c r="CF1463" s="33" t="s">
        <v>178</v>
      </c>
      <c r="CG1463" s="33" t="s">
        <v>9383</v>
      </c>
      <c r="CH1463" s="5"/>
      <c r="CI1463" s="5"/>
      <c r="CJ1463" s="5"/>
      <c r="CK1463" s="33"/>
      <c r="CL1463" s="49">
        <v>45000.0</v>
      </c>
      <c r="CM1463" s="33" t="s">
        <v>180</v>
      </c>
      <c r="CN1463" s="5"/>
      <c r="CO1463" s="33">
        <v>2.0</v>
      </c>
      <c r="CP1463" s="33" t="s">
        <v>181</v>
      </c>
      <c r="CQ1463" s="50" t="str">
        <f t="shared" si="7"/>
        <v>02/07/1962</v>
      </c>
      <c r="CR1463" s="33" t="s">
        <v>182</v>
      </c>
      <c r="CS1463" s="33">
        <v>5.0</v>
      </c>
      <c r="CT1463" s="33">
        <v>5.0</v>
      </c>
      <c r="CU1463" s="33">
        <v>28.0</v>
      </c>
      <c r="CV1463" s="33">
        <v>477.0</v>
      </c>
      <c r="CW1463" s="5"/>
      <c r="CX1463" s="5"/>
      <c r="CY1463" s="33">
        <v>-100.192931</v>
      </c>
      <c r="CZ1463" s="33">
        <v>20.858744</v>
      </c>
      <c r="DA1463" s="33">
        <v>4.421070805E9</v>
      </c>
      <c r="DB1463" s="33">
        <v>2.0</v>
      </c>
      <c r="DC1463" s="33" t="s">
        <v>8456</v>
      </c>
      <c r="DD1463" s="33">
        <v>2023.0</v>
      </c>
      <c r="DE1463" s="33" t="s">
        <v>184</v>
      </c>
      <c r="DF1463" s="33"/>
      <c r="DG1463" s="33" t="s">
        <v>185</v>
      </c>
      <c r="DH1463" s="33" t="s">
        <v>186</v>
      </c>
      <c r="DI1463" s="5"/>
      <c r="DJ1463" s="5"/>
    </row>
    <row r="1464">
      <c r="A1464" s="33" t="s">
        <v>9384</v>
      </c>
      <c r="B1464" s="34">
        <v>44952.0</v>
      </c>
      <c r="C1464" s="35" t="s">
        <v>137</v>
      </c>
      <c r="D1464" s="35" t="s">
        <v>139</v>
      </c>
      <c r="E1464" s="35" t="s">
        <v>142</v>
      </c>
      <c r="F1464" s="36" t="s">
        <v>144</v>
      </c>
      <c r="G1464" s="33" t="s">
        <v>9385</v>
      </c>
      <c r="H1464" s="33" t="s">
        <v>9386</v>
      </c>
      <c r="I1464" s="33" t="s">
        <v>9206</v>
      </c>
      <c r="J1464" s="33" t="s">
        <v>9138</v>
      </c>
      <c r="K1464" s="35" t="s">
        <v>421</v>
      </c>
      <c r="L1464" s="33" t="s">
        <v>3194</v>
      </c>
      <c r="M1464" s="33" t="s">
        <v>8450</v>
      </c>
      <c r="N1464" s="33" t="s">
        <v>9140</v>
      </c>
      <c r="O1464" s="5"/>
      <c r="P1464" s="35" t="s">
        <v>233</v>
      </c>
      <c r="Q1464" s="35" t="s">
        <v>9321</v>
      </c>
      <c r="R1464" s="33">
        <v>76274.0</v>
      </c>
      <c r="S1464" s="37"/>
      <c r="T1464" s="33"/>
      <c r="U1464" s="33">
        <v>4.62</v>
      </c>
      <c r="V1464" s="33" t="s">
        <v>154</v>
      </c>
      <c r="W1464" s="33"/>
      <c r="X1464" s="33"/>
      <c r="Y1464" s="5"/>
      <c r="Z1464" s="5"/>
      <c r="AA1464" s="33">
        <v>1.0</v>
      </c>
      <c r="AB1464" s="33"/>
      <c r="AC1464" s="33">
        <v>1.0</v>
      </c>
      <c r="AD1464" s="5"/>
      <c r="AE1464" s="5"/>
      <c r="AF1464" s="5"/>
      <c r="AG1464" s="16"/>
      <c r="AH1464" s="38" t="str">
        <f t="shared" si="1"/>
        <v/>
      </c>
      <c r="AI1464" s="39">
        <f t="shared" si="2"/>
        <v>1</v>
      </c>
      <c r="AJ1464" s="37" t="str">
        <f t="shared" si="3"/>
        <v/>
      </c>
      <c r="AK1464" s="41" t="str">
        <f t="shared" si="4"/>
        <v/>
      </c>
      <c r="AL1464" s="35" t="s">
        <v>233</v>
      </c>
      <c r="AM1464" s="33" t="s">
        <v>9140</v>
      </c>
      <c r="AN1464" s="33" t="s">
        <v>9140</v>
      </c>
      <c r="AO1464" s="41"/>
      <c r="AP1464" s="33" t="s">
        <v>169</v>
      </c>
      <c r="AQ1464" s="33" t="s">
        <v>170</v>
      </c>
      <c r="AR1464" s="33">
        <v>300.0</v>
      </c>
      <c r="AS1464" s="42"/>
      <c r="AT1464" s="42"/>
      <c r="AU1464" s="42"/>
      <c r="AV1464" s="42"/>
      <c r="AW1464" s="42"/>
      <c r="AX1464" s="5"/>
      <c r="AY1464" s="33"/>
      <c r="AZ1464" s="33" t="s">
        <v>9387</v>
      </c>
      <c r="BA1464" s="5"/>
      <c r="BB1464" s="5"/>
      <c r="BC1464" s="5" t="s">
        <v>9388</v>
      </c>
      <c r="BD1464" s="33" t="s">
        <v>173</v>
      </c>
      <c r="BE1464" s="41"/>
      <c r="BF1464" s="35"/>
      <c r="BG1464" s="33" t="s">
        <v>169</v>
      </c>
      <c r="BH1464" s="5"/>
      <c r="BI1464" s="33">
        <v>300.0</v>
      </c>
      <c r="BJ1464" s="33" t="s">
        <v>170</v>
      </c>
      <c r="BK1464" s="5"/>
      <c r="BL1464" s="5">
        <f t="shared" si="5"/>
        <v>3994.5</v>
      </c>
      <c r="BM1464" s="5"/>
      <c r="BN1464" s="5"/>
      <c r="BO1464" s="42">
        <f t="shared" si="6"/>
        <v>3994.5</v>
      </c>
      <c r="BP1464" s="44"/>
      <c r="BQ1464" s="45"/>
      <c r="BR1464" s="47"/>
      <c r="BS1464" s="45"/>
      <c r="BT1464" s="37"/>
      <c r="BU1464" s="5"/>
      <c r="BV1464" s="38"/>
      <c r="BW1464" s="48"/>
      <c r="BX1464" s="44"/>
      <c r="BY1464" s="44"/>
      <c r="BZ1464" s="33" t="s">
        <v>131</v>
      </c>
      <c r="CA1464" s="5"/>
      <c r="CB1464" s="5"/>
      <c r="CC1464" s="33" t="s">
        <v>177</v>
      </c>
      <c r="CD1464" s="5"/>
      <c r="CE1464" s="5"/>
      <c r="CF1464" s="33" t="s">
        <v>178</v>
      </c>
      <c r="CG1464" s="33" t="s">
        <v>9389</v>
      </c>
      <c r="CH1464" s="5"/>
      <c r="CI1464" s="5"/>
      <c r="CJ1464" s="5"/>
      <c r="CK1464" s="33"/>
      <c r="CL1464" s="49">
        <v>45000.0</v>
      </c>
      <c r="CM1464" s="33" t="s">
        <v>180</v>
      </c>
      <c r="CN1464" s="5"/>
      <c r="CO1464" s="33">
        <v>2.0</v>
      </c>
      <c r="CP1464" s="33" t="s">
        <v>181</v>
      </c>
      <c r="CQ1464" s="50" t="str">
        <f t="shared" si="7"/>
        <v>15/05/1959</v>
      </c>
      <c r="CR1464" s="33" t="s">
        <v>182</v>
      </c>
      <c r="CS1464" s="33">
        <v>5.0</v>
      </c>
      <c r="CT1464" s="33">
        <v>5.0</v>
      </c>
      <c r="CU1464" s="33">
        <v>28.0</v>
      </c>
      <c r="CV1464" s="33">
        <v>477.0</v>
      </c>
      <c r="CW1464" s="5"/>
      <c r="CX1464" s="5"/>
      <c r="CY1464" s="33">
        <v>-100.192931</v>
      </c>
      <c r="CZ1464" s="33">
        <v>20.858744</v>
      </c>
      <c r="DA1464" s="33">
        <v>4.426547841E9</v>
      </c>
      <c r="DB1464" s="33">
        <v>2.0</v>
      </c>
      <c r="DC1464" s="33" t="s">
        <v>8456</v>
      </c>
      <c r="DD1464" s="33">
        <v>2023.0</v>
      </c>
      <c r="DE1464" s="33" t="s">
        <v>184</v>
      </c>
      <c r="DF1464" s="33"/>
      <c r="DG1464" s="33" t="s">
        <v>185</v>
      </c>
      <c r="DH1464" s="33" t="s">
        <v>186</v>
      </c>
      <c r="DI1464" s="5"/>
      <c r="DJ1464" s="5"/>
    </row>
    <row r="1465">
      <c r="A1465" s="33" t="s">
        <v>9390</v>
      </c>
      <c r="B1465" s="34">
        <v>44952.0</v>
      </c>
      <c r="C1465" s="35" t="s">
        <v>137</v>
      </c>
      <c r="D1465" s="35" t="s">
        <v>139</v>
      </c>
      <c r="E1465" s="35" t="s">
        <v>142</v>
      </c>
      <c r="F1465" s="36" t="s">
        <v>144</v>
      </c>
      <c r="G1465" s="33" t="s">
        <v>9391</v>
      </c>
      <c r="H1465" s="33" t="s">
        <v>9392</v>
      </c>
      <c r="I1465" s="33" t="s">
        <v>9206</v>
      </c>
      <c r="J1465" s="33" t="s">
        <v>9138</v>
      </c>
      <c r="K1465" s="35" t="s">
        <v>421</v>
      </c>
      <c r="L1465" s="33" t="s">
        <v>3194</v>
      </c>
      <c r="M1465" s="33" t="s">
        <v>8450</v>
      </c>
      <c r="N1465" s="33" t="s">
        <v>9140</v>
      </c>
      <c r="O1465" s="5"/>
      <c r="P1465" s="35" t="s">
        <v>233</v>
      </c>
      <c r="Q1465" s="35" t="s">
        <v>9321</v>
      </c>
      <c r="R1465" s="33">
        <v>76274.0</v>
      </c>
      <c r="S1465" s="37"/>
      <c r="T1465" s="33"/>
      <c r="U1465" s="33">
        <v>3.94</v>
      </c>
      <c r="V1465" s="33" t="s">
        <v>154</v>
      </c>
      <c r="W1465" s="33"/>
      <c r="X1465" s="33"/>
      <c r="Y1465" s="5"/>
      <c r="Z1465" s="5"/>
      <c r="AA1465" s="33">
        <v>1.0</v>
      </c>
      <c r="AB1465" s="33"/>
      <c r="AC1465" s="33">
        <v>1.0</v>
      </c>
      <c r="AD1465" s="5"/>
      <c r="AE1465" s="5"/>
      <c r="AF1465" s="5"/>
      <c r="AG1465" s="16"/>
      <c r="AH1465" s="38" t="str">
        <f t="shared" si="1"/>
        <v/>
      </c>
      <c r="AI1465" s="39">
        <f t="shared" si="2"/>
        <v>1</v>
      </c>
      <c r="AJ1465" s="37" t="str">
        <f t="shared" si="3"/>
        <v/>
      </c>
      <c r="AK1465" s="41" t="str">
        <f t="shared" si="4"/>
        <v/>
      </c>
      <c r="AL1465" s="35" t="s">
        <v>233</v>
      </c>
      <c r="AM1465" s="33" t="s">
        <v>9140</v>
      </c>
      <c r="AN1465" s="33" t="s">
        <v>9140</v>
      </c>
      <c r="AO1465" s="41"/>
      <c r="AP1465" s="33" t="s">
        <v>169</v>
      </c>
      <c r="AQ1465" s="33" t="s">
        <v>170</v>
      </c>
      <c r="AR1465" s="33">
        <v>300.0</v>
      </c>
      <c r="AS1465" s="42"/>
      <c r="AT1465" s="42"/>
      <c r="AU1465" s="42"/>
      <c r="AV1465" s="42"/>
      <c r="AW1465" s="42"/>
      <c r="AX1465" s="5"/>
      <c r="AY1465" s="33"/>
      <c r="AZ1465" s="33" t="s">
        <v>9393</v>
      </c>
      <c r="BA1465" s="5"/>
      <c r="BB1465" s="5"/>
      <c r="BC1465" s="5" t="s">
        <v>9394</v>
      </c>
      <c r="BD1465" s="33" t="s">
        <v>173</v>
      </c>
      <c r="BE1465" s="41"/>
      <c r="BF1465" s="35"/>
      <c r="BG1465" s="33" t="s">
        <v>169</v>
      </c>
      <c r="BH1465" s="5"/>
      <c r="BI1465" s="33">
        <v>300.0</v>
      </c>
      <c r="BJ1465" s="33" t="s">
        <v>170</v>
      </c>
      <c r="BK1465" s="5"/>
      <c r="BL1465" s="5">
        <f t="shared" si="5"/>
        <v>3994.5</v>
      </c>
      <c r="BM1465" s="5"/>
      <c r="BN1465" s="5"/>
      <c r="BO1465" s="42">
        <f t="shared" si="6"/>
        <v>3994.5</v>
      </c>
      <c r="BP1465" s="44"/>
      <c r="BQ1465" s="45"/>
      <c r="BR1465" s="47"/>
      <c r="BS1465" s="45"/>
      <c r="BT1465" s="37"/>
      <c r="BU1465" s="5"/>
      <c r="BV1465" s="38"/>
      <c r="BW1465" s="48"/>
      <c r="BX1465" s="44"/>
      <c r="BY1465" s="44"/>
      <c r="BZ1465" s="33" t="s">
        <v>131</v>
      </c>
      <c r="CA1465" s="5"/>
      <c r="CB1465" s="5"/>
      <c r="CC1465" s="33" t="s">
        <v>177</v>
      </c>
      <c r="CD1465" s="5"/>
      <c r="CE1465" s="5"/>
      <c r="CF1465" s="33" t="s">
        <v>178</v>
      </c>
      <c r="CG1465" s="33" t="s">
        <v>9395</v>
      </c>
      <c r="CH1465" s="5"/>
      <c r="CI1465" s="5"/>
      <c r="CJ1465" s="5"/>
      <c r="CK1465" s="33"/>
      <c r="CL1465" s="49">
        <v>45000.0</v>
      </c>
      <c r="CM1465" s="33" t="s">
        <v>180</v>
      </c>
      <c r="CN1465" s="5"/>
      <c r="CO1465" s="33">
        <v>2.0</v>
      </c>
      <c r="CP1465" s="33" t="s">
        <v>181</v>
      </c>
      <c r="CQ1465" s="50" t="str">
        <f t="shared" si="7"/>
        <v>05/01/1957</v>
      </c>
      <c r="CR1465" s="33" t="s">
        <v>182</v>
      </c>
      <c r="CS1465" s="33">
        <v>5.0</v>
      </c>
      <c r="CT1465" s="33">
        <v>5.0</v>
      </c>
      <c r="CU1465" s="33">
        <v>28.0</v>
      </c>
      <c r="CV1465" s="33">
        <v>477.0</v>
      </c>
      <c r="CW1465" s="5"/>
      <c r="CX1465" s="5"/>
      <c r="CY1465" s="33">
        <v>-100.192931</v>
      </c>
      <c r="CZ1465" s="33">
        <v>20.858744</v>
      </c>
      <c r="DA1465" s="33">
        <v>4.423433001E9</v>
      </c>
      <c r="DB1465" s="33">
        <v>2.0</v>
      </c>
      <c r="DC1465" s="33" t="s">
        <v>8456</v>
      </c>
      <c r="DD1465" s="33">
        <v>2023.0</v>
      </c>
      <c r="DE1465" s="33" t="s">
        <v>184</v>
      </c>
      <c r="DF1465" s="33"/>
      <c r="DG1465" s="33" t="s">
        <v>185</v>
      </c>
      <c r="DH1465" s="33" t="s">
        <v>186</v>
      </c>
      <c r="DI1465" s="5"/>
      <c r="DJ1465" s="5"/>
    </row>
    <row r="1466">
      <c r="A1466" s="33" t="s">
        <v>9396</v>
      </c>
      <c r="B1466" s="34">
        <v>44952.0</v>
      </c>
      <c r="C1466" s="35" t="s">
        <v>137</v>
      </c>
      <c r="D1466" s="35" t="s">
        <v>139</v>
      </c>
      <c r="E1466" s="35" t="s">
        <v>142</v>
      </c>
      <c r="F1466" s="36" t="s">
        <v>144</v>
      </c>
      <c r="G1466" s="33" t="s">
        <v>9397</v>
      </c>
      <c r="H1466" s="33" t="s">
        <v>3471</v>
      </c>
      <c r="I1466" s="33" t="s">
        <v>9206</v>
      </c>
      <c r="J1466" s="33" t="s">
        <v>9139</v>
      </c>
      <c r="K1466" s="35" t="s">
        <v>421</v>
      </c>
      <c r="L1466" s="33" t="s">
        <v>3194</v>
      </c>
      <c r="M1466" s="33" t="s">
        <v>8450</v>
      </c>
      <c r="N1466" s="33" t="s">
        <v>9140</v>
      </c>
      <c r="O1466" s="5"/>
      <c r="P1466" s="35" t="s">
        <v>233</v>
      </c>
      <c r="Q1466" s="35" t="s">
        <v>9321</v>
      </c>
      <c r="R1466" s="33">
        <v>76274.0</v>
      </c>
      <c r="S1466" s="37"/>
      <c r="T1466" s="33"/>
      <c r="U1466" s="33">
        <v>1.39</v>
      </c>
      <c r="V1466" s="33" t="s">
        <v>154</v>
      </c>
      <c r="W1466" s="33"/>
      <c r="X1466" s="33"/>
      <c r="Y1466" s="5"/>
      <c r="Z1466" s="5"/>
      <c r="AA1466" s="33">
        <v>1.0</v>
      </c>
      <c r="AB1466" s="33">
        <v>1.0</v>
      </c>
      <c r="AC1466" s="33"/>
      <c r="AD1466" s="5"/>
      <c r="AE1466" s="5"/>
      <c r="AF1466" s="5"/>
      <c r="AG1466" s="16"/>
      <c r="AH1466" s="38">
        <f t="shared" si="1"/>
        <v>1</v>
      </c>
      <c r="AI1466" s="39" t="str">
        <f t="shared" si="2"/>
        <v/>
      </c>
      <c r="AJ1466" s="37" t="str">
        <f t="shared" si="3"/>
        <v/>
      </c>
      <c r="AK1466" s="41" t="str">
        <f t="shared" si="4"/>
        <v/>
      </c>
      <c r="AL1466" s="35" t="s">
        <v>233</v>
      </c>
      <c r="AM1466" s="33" t="s">
        <v>9140</v>
      </c>
      <c r="AN1466" s="33" t="s">
        <v>9140</v>
      </c>
      <c r="AO1466" s="41"/>
      <c r="AP1466" s="33" t="s">
        <v>169</v>
      </c>
      <c r="AQ1466" s="33" t="s">
        <v>170</v>
      </c>
      <c r="AR1466" s="33">
        <v>150.0</v>
      </c>
      <c r="AS1466" s="42"/>
      <c r="AT1466" s="42"/>
      <c r="AU1466" s="42"/>
      <c r="AV1466" s="42"/>
      <c r="AW1466" s="42"/>
      <c r="AX1466" s="5"/>
      <c r="AY1466" s="33"/>
      <c r="AZ1466" s="33" t="s">
        <v>9398</v>
      </c>
      <c r="BA1466" s="5"/>
      <c r="BB1466" s="5"/>
      <c r="BC1466" s="5" t="s">
        <v>9399</v>
      </c>
      <c r="BD1466" s="33" t="s">
        <v>173</v>
      </c>
      <c r="BE1466" s="41"/>
      <c r="BF1466" s="35"/>
      <c r="BG1466" s="33" t="s">
        <v>169</v>
      </c>
      <c r="BH1466" s="5"/>
      <c r="BI1466" s="33">
        <v>150.0</v>
      </c>
      <c r="BJ1466" s="33" t="s">
        <v>170</v>
      </c>
      <c r="BK1466" s="5"/>
      <c r="BL1466" s="5">
        <f t="shared" si="5"/>
        <v>1997.25</v>
      </c>
      <c r="BM1466" s="5"/>
      <c r="BN1466" s="5"/>
      <c r="BO1466" s="42">
        <f t="shared" si="6"/>
        <v>1997.25</v>
      </c>
      <c r="BP1466" s="44"/>
      <c r="BQ1466" s="45"/>
      <c r="BR1466" s="47"/>
      <c r="BS1466" s="45"/>
      <c r="BT1466" s="37"/>
      <c r="BU1466" s="5"/>
      <c r="BV1466" s="38"/>
      <c r="BW1466" s="48"/>
      <c r="BX1466" s="44"/>
      <c r="BY1466" s="44"/>
      <c r="BZ1466" s="33" t="s">
        <v>131</v>
      </c>
      <c r="CA1466" s="5"/>
      <c r="CB1466" s="5"/>
      <c r="CC1466" s="33" t="s">
        <v>177</v>
      </c>
      <c r="CD1466" s="5"/>
      <c r="CE1466" s="5"/>
      <c r="CF1466" s="33" t="s">
        <v>178</v>
      </c>
      <c r="CG1466" s="33" t="s">
        <v>9400</v>
      </c>
      <c r="CH1466" s="5"/>
      <c r="CI1466" s="5"/>
      <c r="CJ1466" s="5"/>
      <c r="CK1466" s="33"/>
      <c r="CL1466" s="49">
        <v>45000.0</v>
      </c>
      <c r="CM1466" s="33" t="s">
        <v>180</v>
      </c>
      <c r="CN1466" s="5"/>
      <c r="CO1466" s="33">
        <v>1.0</v>
      </c>
      <c r="CP1466" s="33" t="s">
        <v>181</v>
      </c>
      <c r="CQ1466" s="50" t="str">
        <f t="shared" si="7"/>
        <v>09/04/1959</v>
      </c>
      <c r="CR1466" s="33" t="s">
        <v>243</v>
      </c>
      <c r="CS1466" s="33">
        <v>5.0</v>
      </c>
      <c r="CT1466" s="33">
        <v>5.0</v>
      </c>
      <c r="CU1466" s="33">
        <v>28.0</v>
      </c>
      <c r="CV1466" s="33">
        <v>477.0</v>
      </c>
      <c r="CW1466" s="5"/>
      <c r="CX1466" s="5"/>
      <c r="CY1466" s="33">
        <v>-100.192931</v>
      </c>
      <c r="CZ1466" s="33">
        <v>20.858744</v>
      </c>
      <c r="DA1466" s="33">
        <v>4.462381632E9</v>
      </c>
      <c r="DB1466" s="33">
        <v>2.0</v>
      </c>
      <c r="DC1466" s="33" t="s">
        <v>8456</v>
      </c>
      <c r="DD1466" s="33">
        <v>2023.0</v>
      </c>
      <c r="DE1466" s="33" t="s">
        <v>184</v>
      </c>
      <c r="DF1466" s="33"/>
      <c r="DG1466" s="33" t="s">
        <v>185</v>
      </c>
      <c r="DH1466" s="33" t="s">
        <v>186</v>
      </c>
      <c r="DI1466" s="5"/>
      <c r="DJ1466" s="5"/>
    </row>
    <row r="1467">
      <c r="A1467" s="33" t="s">
        <v>9401</v>
      </c>
      <c r="B1467" s="34">
        <v>44952.0</v>
      </c>
      <c r="C1467" s="35" t="s">
        <v>137</v>
      </c>
      <c r="D1467" s="35" t="s">
        <v>139</v>
      </c>
      <c r="E1467" s="35" t="s">
        <v>142</v>
      </c>
      <c r="F1467" s="36" t="s">
        <v>144</v>
      </c>
      <c r="G1467" s="33" t="s">
        <v>9402</v>
      </c>
      <c r="H1467" s="33" t="s">
        <v>9403</v>
      </c>
      <c r="I1467" s="33" t="s">
        <v>9206</v>
      </c>
      <c r="J1467" s="33" t="s">
        <v>9206</v>
      </c>
      <c r="K1467" s="35" t="s">
        <v>421</v>
      </c>
      <c r="L1467" s="33" t="s">
        <v>3194</v>
      </c>
      <c r="M1467" s="33" t="s">
        <v>8450</v>
      </c>
      <c r="N1467" s="33" t="s">
        <v>9140</v>
      </c>
      <c r="O1467" s="5"/>
      <c r="P1467" s="35" t="s">
        <v>233</v>
      </c>
      <c r="Q1467" s="35" t="s">
        <v>9321</v>
      </c>
      <c r="R1467" s="33">
        <v>76274.0</v>
      </c>
      <c r="S1467" s="37"/>
      <c r="T1467" s="33"/>
      <c r="U1467" s="33">
        <v>1.26</v>
      </c>
      <c r="V1467" s="33" t="s">
        <v>154</v>
      </c>
      <c r="W1467" s="33"/>
      <c r="X1467" s="33"/>
      <c r="Y1467" s="5"/>
      <c r="Z1467" s="5"/>
      <c r="AA1467" s="33">
        <v>1.0</v>
      </c>
      <c r="AB1467" s="33"/>
      <c r="AC1467" s="33">
        <v>1.0</v>
      </c>
      <c r="AD1467" s="5"/>
      <c r="AE1467" s="5"/>
      <c r="AF1467" s="5"/>
      <c r="AG1467" s="16"/>
      <c r="AH1467" s="38" t="str">
        <f t="shared" si="1"/>
        <v/>
      </c>
      <c r="AI1467" s="39">
        <f t="shared" si="2"/>
        <v>1</v>
      </c>
      <c r="AJ1467" s="37" t="str">
        <f t="shared" si="3"/>
        <v/>
      </c>
      <c r="AK1467" s="41" t="str">
        <f t="shared" si="4"/>
        <v/>
      </c>
      <c r="AL1467" s="35" t="s">
        <v>233</v>
      </c>
      <c r="AM1467" s="33" t="s">
        <v>9140</v>
      </c>
      <c r="AN1467" s="33" t="s">
        <v>9140</v>
      </c>
      <c r="AO1467" s="41"/>
      <c r="AP1467" s="33" t="s">
        <v>169</v>
      </c>
      <c r="AQ1467" s="33" t="s">
        <v>170</v>
      </c>
      <c r="AR1467" s="33">
        <v>150.0</v>
      </c>
      <c r="AS1467" s="42"/>
      <c r="AT1467" s="42"/>
      <c r="AU1467" s="42"/>
      <c r="AV1467" s="42"/>
      <c r="AW1467" s="42"/>
      <c r="AX1467" s="5"/>
      <c r="AY1467" s="33"/>
      <c r="AZ1467" s="33" t="s">
        <v>9404</v>
      </c>
      <c r="BA1467" s="5"/>
      <c r="BB1467" s="5"/>
      <c r="BC1467" s="5" t="s">
        <v>9405</v>
      </c>
      <c r="BD1467" s="33" t="s">
        <v>173</v>
      </c>
      <c r="BE1467" s="41"/>
      <c r="BF1467" s="35"/>
      <c r="BG1467" s="33" t="s">
        <v>169</v>
      </c>
      <c r="BH1467" s="5"/>
      <c r="BI1467" s="33">
        <v>150.0</v>
      </c>
      <c r="BJ1467" s="33" t="s">
        <v>170</v>
      </c>
      <c r="BK1467" s="5"/>
      <c r="BL1467" s="5">
        <f t="shared" si="5"/>
        <v>1997.25</v>
      </c>
      <c r="BM1467" s="5"/>
      <c r="BN1467" s="5"/>
      <c r="BO1467" s="42">
        <f t="shared" si="6"/>
        <v>1997.25</v>
      </c>
      <c r="BP1467" s="44"/>
      <c r="BQ1467" s="45"/>
      <c r="BR1467" s="47"/>
      <c r="BS1467" s="45"/>
      <c r="BT1467" s="37"/>
      <c r="BU1467" s="5"/>
      <c r="BV1467" s="38"/>
      <c r="BW1467" s="48"/>
      <c r="BX1467" s="44"/>
      <c r="BY1467" s="44"/>
      <c r="BZ1467" s="33" t="s">
        <v>131</v>
      </c>
      <c r="CA1467" s="5"/>
      <c r="CB1467" s="5"/>
      <c r="CC1467" s="33" t="s">
        <v>177</v>
      </c>
      <c r="CD1467" s="5"/>
      <c r="CE1467" s="5"/>
      <c r="CF1467" s="33" t="s">
        <v>178</v>
      </c>
      <c r="CG1467" s="33" t="s">
        <v>9406</v>
      </c>
      <c r="CH1467" s="5"/>
      <c r="CI1467" s="5"/>
      <c r="CJ1467" s="5"/>
      <c r="CK1467" s="33"/>
      <c r="CL1467" s="49">
        <v>45000.0</v>
      </c>
      <c r="CM1467" s="33" t="s">
        <v>180</v>
      </c>
      <c r="CN1467" s="5"/>
      <c r="CO1467" s="33">
        <v>1.0</v>
      </c>
      <c r="CP1467" s="33" t="s">
        <v>181</v>
      </c>
      <c r="CQ1467" s="50" t="str">
        <f t="shared" si="7"/>
        <v>22/11/1959</v>
      </c>
      <c r="CR1467" s="33" t="s">
        <v>182</v>
      </c>
      <c r="CS1467" s="33">
        <v>5.0</v>
      </c>
      <c r="CT1467" s="33">
        <v>5.0</v>
      </c>
      <c r="CU1467" s="33">
        <v>28.0</v>
      </c>
      <c r="CV1467" s="33">
        <v>477.0</v>
      </c>
      <c r="CW1467" s="5"/>
      <c r="CX1467" s="5"/>
      <c r="CY1467" s="33">
        <v>-100.192931</v>
      </c>
      <c r="CZ1467" s="33">
        <v>20.858744</v>
      </c>
      <c r="DA1467" s="33">
        <v>4.428776453E9</v>
      </c>
      <c r="DB1467" s="33">
        <v>2.0</v>
      </c>
      <c r="DC1467" s="33" t="s">
        <v>8456</v>
      </c>
      <c r="DD1467" s="33">
        <v>2023.0</v>
      </c>
      <c r="DE1467" s="33" t="s">
        <v>184</v>
      </c>
      <c r="DF1467" s="33"/>
      <c r="DG1467" s="33" t="s">
        <v>185</v>
      </c>
      <c r="DH1467" s="33" t="s">
        <v>186</v>
      </c>
      <c r="DI1467" s="5"/>
      <c r="DJ1467" s="5"/>
    </row>
    <row r="1468">
      <c r="A1468" s="33" t="s">
        <v>9407</v>
      </c>
      <c r="B1468" s="34">
        <v>44952.0</v>
      </c>
      <c r="C1468" s="35" t="s">
        <v>137</v>
      </c>
      <c r="D1468" s="35" t="s">
        <v>139</v>
      </c>
      <c r="E1468" s="35" t="s">
        <v>142</v>
      </c>
      <c r="F1468" s="36" t="s">
        <v>144</v>
      </c>
      <c r="G1468" s="33" t="s">
        <v>9408</v>
      </c>
      <c r="H1468" s="33" t="s">
        <v>9409</v>
      </c>
      <c r="I1468" s="33" t="s">
        <v>9206</v>
      </c>
      <c r="J1468" s="33" t="s">
        <v>9206</v>
      </c>
      <c r="K1468" s="35" t="s">
        <v>421</v>
      </c>
      <c r="L1468" s="33" t="s">
        <v>3194</v>
      </c>
      <c r="M1468" s="33" t="s">
        <v>8450</v>
      </c>
      <c r="N1468" s="33" t="s">
        <v>9140</v>
      </c>
      <c r="O1468" s="5"/>
      <c r="P1468" s="35" t="s">
        <v>233</v>
      </c>
      <c r="Q1468" s="35" t="s">
        <v>9321</v>
      </c>
      <c r="R1468" s="33">
        <v>76274.0</v>
      </c>
      <c r="S1468" s="37"/>
      <c r="T1468" s="33"/>
      <c r="U1468" s="33">
        <v>2.11</v>
      </c>
      <c r="V1468" s="33" t="s">
        <v>154</v>
      </c>
      <c r="W1468" s="33"/>
      <c r="X1468" s="33"/>
      <c r="Y1468" s="5"/>
      <c r="Z1468" s="5"/>
      <c r="AA1468" s="33">
        <v>1.0</v>
      </c>
      <c r="AB1468" s="33"/>
      <c r="AC1468" s="33">
        <v>1.0</v>
      </c>
      <c r="AD1468" s="5"/>
      <c r="AE1468" s="5"/>
      <c r="AF1468" s="5"/>
      <c r="AG1468" s="16"/>
      <c r="AH1468" s="38" t="str">
        <f t="shared" si="1"/>
        <v/>
      </c>
      <c r="AI1468" s="39">
        <f t="shared" si="2"/>
        <v>1</v>
      </c>
      <c r="AJ1468" s="37" t="str">
        <f t="shared" si="3"/>
        <v/>
      </c>
      <c r="AK1468" s="41" t="str">
        <f t="shared" si="4"/>
        <v/>
      </c>
      <c r="AL1468" s="35" t="s">
        <v>233</v>
      </c>
      <c r="AM1468" s="33" t="s">
        <v>9140</v>
      </c>
      <c r="AN1468" s="33" t="s">
        <v>9140</v>
      </c>
      <c r="AO1468" s="41"/>
      <c r="AP1468" s="33" t="s">
        <v>169</v>
      </c>
      <c r="AQ1468" s="33" t="s">
        <v>170</v>
      </c>
      <c r="AR1468" s="33">
        <v>300.0</v>
      </c>
      <c r="AS1468" s="42"/>
      <c r="AT1468" s="42"/>
      <c r="AU1468" s="42"/>
      <c r="AV1468" s="42"/>
      <c r="AW1468" s="42"/>
      <c r="AX1468" s="5"/>
      <c r="AY1468" s="33"/>
      <c r="AZ1468" s="33" t="s">
        <v>9410</v>
      </c>
      <c r="BA1468" s="5"/>
      <c r="BB1468" s="5"/>
      <c r="BC1468" s="5" t="s">
        <v>9411</v>
      </c>
      <c r="BD1468" s="33" t="s">
        <v>173</v>
      </c>
      <c r="BE1468" s="41"/>
      <c r="BF1468" s="35"/>
      <c r="BG1468" s="33" t="s">
        <v>169</v>
      </c>
      <c r="BH1468" s="5"/>
      <c r="BI1468" s="33">
        <v>300.0</v>
      </c>
      <c r="BJ1468" s="33" t="s">
        <v>170</v>
      </c>
      <c r="BK1468" s="5"/>
      <c r="BL1468" s="5">
        <f t="shared" si="5"/>
        <v>3994.5</v>
      </c>
      <c r="BM1468" s="5"/>
      <c r="BN1468" s="5"/>
      <c r="BO1468" s="42">
        <f t="shared" si="6"/>
        <v>3994.5</v>
      </c>
      <c r="BP1468" s="44"/>
      <c r="BQ1468" s="45"/>
      <c r="BR1468" s="47"/>
      <c r="BS1468" s="45"/>
      <c r="BT1468" s="37"/>
      <c r="BU1468" s="5"/>
      <c r="BV1468" s="38"/>
      <c r="BW1468" s="48"/>
      <c r="BX1468" s="44"/>
      <c r="BY1468" s="44"/>
      <c r="BZ1468" s="33" t="s">
        <v>131</v>
      </c>
      <c r="CA1468" s="5"/>
      <c r="CB1468" s="5"/>
      <c r="CC1468" s="33" t="s">
        <v>177</v>
      </c>
      <c r="CD1468" s="5"/>
      <c r="CE1468" s="5"/>
      <c r="CF1468" s="33" t="s">
        <v>178</v>
      </c>
      <c r="CG1468" s="33" t="s">
        <v>9412</v>
      </c>
      <c r="CH1468" s="5"/>
      <c r="CI1468" s="5"/>
      <c r="CJ1468" s="5"/>
      <c r="CK1468" s="33"/>
      <c r="CL1468" s="49">
        <v>45000.0</v>
      </c>
      <c r="CM1468" s="33" t="s">
        <v>180</v>
      </c>
      <c r="CN1468" s="5"/>
      <c r="CO1468" s="33">
        <v>2.0</v>
      </c>
      <c r="CP1468" s="33" t="s">
        <v>181</v>
      </c>
      <c r="CQ1468" s="50" t="str">
        <f t="shared" si="7"/>
        <v>26/04/1962</v>
      </c>
      <c r="CR1468" s="33" t="s">
        <v>182</v>
      </c>
      <c r="CS1468" s="33">
        <v>5.0</v>
      </c>
      <c r="CT1468" s="33">
        <v>5.0</v>
      </c>
      <c r="CU1468" s="33">
        <v>28.0</v>
      </c>
      <c r="CV1468" s="33">
        <v>477.0</v>
      </c>
      <c r="CW1468" s="5"/>
      <c r="CX1468" s="5"/>
      <c r="CY1468" s="33">
        <v>-100.192931</v>
      </c>
      <c r="CZ1468" s="33">
        <v>20.858744</v>
      </c>
      <c r="DA1468" s="33">
        <v>4.425463657E9</v>
      </c>
      <c r="DB1468" s="33">
        <v>2.0</v>
      </c>
      <c r="DC1468" s="33" t="s">
        <v>8456</v>
      </c>
      <c r="DD1468" s="33">
        <v>2023.0</v>
      </c>
      <c r="DE1468" s="33" t="s">
        <v>184</v>
      </c>
      <c r="DF1468" s="33"/>
      <c r="DG1468" s="33" t="s">
        <v>185</v>
      </c>
      <c r="DH1468" s="33" t="s">
        <v>186</v>
      </c>
      <c r="DI1468" s="5"/>
      <c r="DJ1468" s="5"/>
    </row>
    <row r="1469">
      <c r="A1469" s="33" t="s">
        <v>9413</v>
      </c>
      <c r="B1469" s="34">
        <v>44952.0</v>
      </c>
      <c r="C1469" s="35" t="s">
        <v>137</v>
      </c>
      <c r="D1469" s="35" t="s">
        <v>139</v>
      </c>
      <c r="E1469" s="35" t="s">
        <v>142</v>
      </c>
      <c r="F1469" s="36" t="s">
        <v>144</v>
      </c>
      <c r="G1469" s="33" t="s">
        <v>9414</v>
      </c>
      <c r="H1469" s="33" t="s">
        <v>9415</v>
      </c>
      <c r="I1469" s="33" t="s">
        <v>9206</v>
      </c>
      <c r="J1469" s="33" t="s">
        <v>9206</v>
      </c>
      <c r="K1469" s="35" t="s">
        <v>421</v>
      </c>
      <c r="L1469" s="33" t="s">
        <v>3194</v>
      </c>
      <c r="M1469" s="33" t="s">
        <v>8450</v>
      </c>
      <c r="N1469" s="33" t="s">
        <v>9140</v>
      </c>
      <c r="O1469" s="5"/>
      <c r="P1469" s="35" t="s">
        <v>233</v>
      </c>
      <c r="Q1469" s="35" t="s">
        <v>9321</v>
      </c>
      <c r="R1469" s="33">
        <v>76274.0</v>
      </c>
      <c r="S1469" s="37"/>
      <c r="T1469" s="33"/>
      <c r="U1469" s="33">
        <v>3.99</v>
      </c>
      <c r="V1469" s="33" t="s">
        <v>154</v>
      </c>
      <c r="W1469" s="33"/>
      <c r="X1469" s="33"/>
      <c r="Y1469" s="5"/>
      <c r="Z1469" s="5"/>
      <c r="AA1469" s="33">
        <v>1.0</v>
      </c>
      <c r="AB1469" s="33"/>
      <c r="AC1469" s="33">
        <v>1.0</v>
      </c>
      <c r="AD1469" s="5"/>
      <c r="AE1469" s="5"/>
      <c r="AF1469" s="5"/>
      <c r="AG1469" s="16"/>
      <c r="AH1469" s="38" t="str">
        <f t="shared" si="1"/>
        <v/>
      </c>
      <c r="AI1469" s="39">
        <f t="shared" si="2"/>
        <v>1</v>
      </c>
      <c r="AJ1469" s="37" t="str">
        <f t="shared" si="3"/>
        <v/>
      </c>
      <c r="AK1469" s="41" t="str">
        <f t="shared" si="4"/>
        <v/>
      </c>
      <c r="AL1469" s="35" t="s">
        <v>233</v>
      </c>
      <c r="AM1469" s="33" t="s">
        <v>9140</v>
      </c>
      <c r="AN1469" s="33" t="s">
        <v>9140</v>
      </c>
      <c r="AO1469" s="41"/>
      <c r="AP1469" s="33" t="s">
        <v>169</v>
      </c>
      <c r="AQ1469" s="33" t="s">
        <v>170</v>
      </c>
      <c r="AR1469" s="33">
        <v>300.0</v>
      </c>
      <c r="AS1469" s="42"/>
      <c r="AT1469" s="42"/>
      <c r="AU1469" s="42"/>
      <c r="AV1469" s="42"/>
      <c r="AW1469" s="42"/>
      <c r="AX1469" s="5"/>
      <c r="AY1469" s="33"/>
      <c r="AZ1469" s="33" t="s">
        <v>9416</v>
      </c>
      <c r="BA1469" s="5"/>
      <c r="BB1469" s="5"/>
      <c r="BC1469" s="5" t="s">
        <v>9417</v>
      </c>
      <c r="BD1469" s="33" t="s">
        <v>173</v>
      </c>
      <c r="BE1469" s="41"/>
      <c r="BF1469" s="35"/>
      <c r="BG1469" s="33" t="s">
        <v>169</v>
      </c>
      <c r="BH1469" s="5"/>
      <c r="BI1469" s="33">
        <v>300.0</v>
      </c>
      <c r="BJ1469" s="33" t="s">
        <v>170</v>
      </c>
      <c r="BK1469" s="5"/>
      <c r="BL1469" s="5">
        <f t="shared" si="5"/>
        <v>3994.5</v>
      </c>
      <c r="BM1469" s="5"/>
      <c r="BN1469" s="5"/>
      <c r="BO1469" s="42">
        <f t="shared" si="6"/>
        <v>3994.5</v>
      </c>
      <c r="BP1469" s="44"/>
      <c r="BQ1469" s="45"/>
      <c r="BR1469" s="47"/>
      <c r="BS1469" s="45"/>
      <c r="BT1469" s="37"/>
      <c r="BU1469" s="5"/>
      <c r="BV1469" s="38"/>
      <c r="BW1469" s="48"/>
      <c r="BX1469" s="44"/>
      <c r="BY1469" s="44"/>
      <c r="BZ1469" s="33" t="s">
        <v>131</v>
      </c>
      <c r="CA1469" s="5"/>
      <c r="CB1469" s="5"/>
      <c r="CC1469" s="33" t="s">
        <v>177</v>
      </c>
      <c r="CD1469" s="5"/>
      <c r="CE1469" s="5"/>
      <c r="CF1469" s="33" t="s">
        <v>178</v>
      </c>
      <c r="CG1469" s="33" t="s">
        <v>9418</v>
      </c>
      <c r="CH1469" s="5"/>
      <c r="CI1469" s="5"/>
      <c r="CJ1469" s="5"/>
      <c r="CK1469" s="33"/>
      <c r="CL1469" s="49">
        <v>45000.0</v>
      </c>
      <c r="CM1469" s="33" t="s">
        <v>180</v>
      </c>
      <c r="CN1469" s="5"/>
      <c r="CO1469" s="33">
        <v>2.0</v>
      </c>
      <c r="CP1469" s="33" t="s">
        <v>181</v>
      </c>
      <c r="CQ1469" s="50" t="str">
        <f t="shared" si="7"/>
        <v>22/01/1958</v>
      </c>
      <c r="CR1469" s="33" t="s">
        <v>182</v>
      </c>
      <c r="CS1469" s="33">
        <v>5.0</v>
      </c>
      <c r="CT1469" s="33">
        <v>5.0</v>
      </c>
      <c r="CU1469" s="33">
        <v>28.0</v>
      </c>
      <c r="CV1469" s="33">
        <v>477.0</v>
      </c>
      <c r="CW1469" s="5"/>
      <c r="CX1469" s="5"/>
      <c r="CY1469" s="33">
        <v>-100.192931</v>
      </c>
      <c r="CZ1469" s="33">
        <v>20.858744</v>
      </c>
      <c r="DA1469" s="33">
        <v>4.191201592E9</v>
      </c>
      <c r="DB1469" s="33">
        <v>2.0</v>
      </c>
      <c r="DC1469" s="33" t="s">
        <v>8456</v>
      </c>
      <c r="DD1469" s="33">
        <v>2023.0</v>
      </c>
      <c r="DE1469" s="33" t="s">
        <v>184</v>
      </c>
      <c r="DF1469" s="33"/>
      <c r="DG1469" s="33" t="s">
        <v>185</v>
      </c>
      <c r="DH1469" s="33" t="s">
        <v>186</v>
      </c>
      <c r="DI1469" s="5"/>
      <c r="DJ1469" s="5"/>
    </row>
    <row r="1470">
      <c r="A1470" s="33" t="s">
        <v>9419</v>
      </c>
      <c r="B1470" s="34">
        <v>44952.0</v>
      </c>
      <c r="C1470" s="35" t="s">
        <v>137</v>
      </c>
      <c r="D1470" s="35" t="s">
        <v>139</v>
      </c>
      <c r="E1470" s="35" t="s">
        <v>142</v>
      </c>
      <c r="F1470" s="36" t="s">
        <v>144</v>
      </c>
      <c r="G1470" s="33" t="s">
        <v>9420</v>
      </c>
      <c r="H1470" s="33" t="s">
        <v>1236</v>
      </c>
      <c r="I1470" s="33" t="s">
        <v>9206</v>
      </c>
      <c r="J1470" s="33" t="s">
        <v>247</v>
      </c>
      <c r="K1470" s="35" t="s">
        <v>421</v>
      </c>
      <c r="L1470" s="33" t="s">
        <v>3194</v>
      </c>
      <c r="M1470" s="33" t="s">
        <v>8450</v>
      </c>
      <c r="N1470" s="33" t="s">
        <v>9140</v>
      </c>
      <c r="O1470" s="5"/>
      <c r="P1470" s="35" t="s">
        <v>233</v>
      </c>
      <c r="Q1470" s="35" t="s">
        <v>9321</v>
      </c>
      <c r="R1470" s="33">
        <v>76275.0</v>
      </c>
      <c r="S1470" s="37"/>
      <c r="T1470" s="33"/>
      <c r="U1470" s="33">
        <v>4.09</v>
      </c>
      <c r="V1470" s="33" t="s">
        <v>154</v>
      </c>
      <c r="W1470" s="33"/>
      <c r="X1470" s="33"/>
      <c r="Y1470" s="5"/>
      <c r="Z1470" s="5"/>
      <c r="AA1470" s="33">
        <v>1.0</v>
      </c>
      <c r="AB1470" s="33">
        <v>1.0</v>
      </c>
      <c r="AC1470" s="33"/>
      <c r="AD1470" s="5"/>
      <c r="AE1470" s="5"/>
      <c r="AF1470" s="5"/>
      <c r="AG1470" s="16"/>
      <c r="AH1470" s="38">
        <f t="shared" si="1"/>
        <v>1</v>
      </c>
      <c r="AI1470" s="39" t="str">
        <f t="shared" si="2"/>
        <v/>
      </c>
      <c r="AJ1470" s="37" t="str">
        <f t="shared" si="3"/>
        <v/>
      </c>
      <c r="AK1470" s="41" t="str">
        <f t="shared" si="4"/>
        <v/>
      </c>
      <c r="AL1470" s="35" t="s">
        <v>233</v>
      </c>
      <c r="AM1470" s="33" t="s">
        <v>9140</v>
      </c>
      <c r="AN1470" s="33" t="s">
        <v>9140</v>
      </c>
      <c r="AO1470" s="41"/>
      <c r="AP1470" s="33" t="s">
        <v>169</v>
      </c>
      <c r="AQ1470" s="33" t="s">
        <v>170</v>
      </c>
      <c r="AR1470" s="33">
        <v>300.0</v>
      </c>
      <c r="AS1470" s="42"/>
      <c r="AT1470" s="42"/>
      <c r="AU1470" s="42"/>
      <c r="AV1470" s="42"/>
      <c r="AW1470" s="42"/>
      <c r="AX1470" s="5"/>
      <c r="AY1470" s="33"/>
      <c r="AZ1470" s="33" t="s">
        <v>9421</v>
      </c>
      <c r="BA1470" s="5"/>
      <c r="BB1470" s="5"/>
      <c r="BC1470" s="5" t="s">
        <v>9422</v>
      </c>
      <c r="BD1470" s="33" t="s">
        <v>173</v>
      </c>
      <c r="BE1470" s="41"/>
      <c r="BF1470" s="35"/>
      <c r="BG1470" s="33" t="s">
        <v>169</v>
      </c>
      <c r="BH1470" s="5"/>
      <c r="BI1470" s="33">
        <v>300.0</v>
      </c>
      <c r="BJ1470" s="33" t="s">
        <v>170</v>
      </c>
      <c r="BK1470" s="5"/>
      <c r="BL1470" s="5">
        <f t="shared" si="5"/>
        <v>3994.5</v>
      </c>
      <c r="BM1470" s="5"/>
      <c r="BN1470" s="5"/>
      <c r="BO1470" s="42">
        <f t="shared" si="6"/>
        <v>3994.5</v>
      </c>
      <c r="BP1470" s="44"/>
      <c r="BQ1470" s="45"/>
      <c r="BR1470" s="47"/>
      <c r="BS1470" s="45"/>
      <c r="BT1470" s="37"/>
      <c r="BU1470" s="5"/>
      <c r="BV1470" s="38"/>
      <c r="BW1470" s="48"/>
      <c r="BX1470" s="44"/>
      <c r="BY1470" s="44"/>
      <c r="BZ1470" s="33" t="s">
        <v>131</v>
      </c>
      <c r="CA1470" s="5"/>
      <c r="CB1470" s="5"/>
      <c r="CC1470" s="33" t="s">
        <v>177</v>
      </c>
      <c r="CD1470" s="5"/>
      <c r="CE1470" s="5"/>
      <c r="CF1470" s="33" t="s">
        <v>178</v>
      </c>
      <c r="CG1470" s="33" t="s">
        <v>9423</v>
      </c>
      <c r="CH1470" s="5"/>
      <c r="CI1470" s="5"/>
      <c r="CJ1470" s="5"/>
      <c r="CK1470" s="33"/>
      <c r="CL1470" s="49">
        <v>45000.0</v>
      </c>
      <c r="CM1470" s="33" t="s">
        <v>180</v>
      </c>
      <c r="CN1470" s="5"/>
      <c r="CO1470" s="33">
        <v>2.0</v>
      </c>
      <c r="CP1470" s="33" t="s">
        <v>181</v>
      </c>
      <c r="CQ1470" s="50" t="str">
        <f t="shared" si="7"/>
        <v>10/02/1935</v>
      </c>
      <c r="CR1470" s="33" t="s">
        <v>243</v>
      </c>
      <c r="CS1470" s="33">
        <v>5.0</v>
      </c>
      <c r="CT1470" s="33">
        <v>5.0</v>
      </c>
      <c r="CU1470" s="33">
        <v>28.0</v>
      </c>
      <c r="CV1470" s="33">
        <v>477.0</v>
      </c>
      <c r="CW1470" s="5"/>
      <c r="CX1470" s="5"/>
      <c r="CY1470" s="33">
        <v>-100.192931</v>
      </c>
      <c r="CZ1470" s="33">
        <v>20.858744</v>
      </c>
      <c r="DA1470" s="33">
        <v>4.424691933E9</v>
      </c>
      <c r="DB1470" s="33">
        <v>2.0</v>
      </c>
      <c r="DC1470" s="33" t="s">
        <v>8456</v>
      </c>
      <c r="DD1470" s="33">
        <v>2023.0</v>
      </c>
      <c r="DE1470" s="33" t="s">
        <v>184</v>
      </c>
      <c r="DF1470" s="33"/>
      <c r="DG1470" s="33" t="s">
        <v>185</v>
      </c>
      <c r="DH1470" s="33" t="s">
        <v>186</v>
      </c>
      <c r="DI1470" s="5"/>
      <c r="DJ1470" s="5"/>
    </row>
    <row r="1471">
      <c r="A1471" s="33" t="s">
        <v>9424</v>
      </c>
      <c r="B1471" s="34">
        <v>44952.0</v>
      </c>
      <c r="C1471" s="35" t="s">
        <v>137</v>
      </c>
      <c r="D1471" s="35" t="s">
        <v>139</v>
      </c>
      <c r="E1471" s="35" t="s">
        <v>142</v>
      </c>
      <c r="F1471" s="36" t="s">
        <v>144</v>
      </c>
      <c r="G1471" s="33" t="s">
        <v>9425</v>
      </c>
      <c r="H1471" s="33" t="s">
        <v>469</v>
      </c>
      <c r="I1471" s="33" t="s">
        <v>9206</v>
      </c>
      <c r="J1471" s="33" t="s">
        <v>9104</v>
      </c>
      <c r="K1471" s="35" t="s">
        <v>421</v>
      </c>
      <c r="L1471" s="33" t="s">
        <v>3194</v>
      </c>
      <c r="M1471" s="33" t="s">
        <v>8450</v>
      </c>
      <c r="N1471" s="33" t="s">
        <v>9140</v>
      </c>
      <c r="O1471" s="5"/>
      <c r="P1471" s="35" t="s">
        <v>233</v>
      </c>
      <c r="Q1471" s="35" t="s">
        <v>9321</v>
      </c>
      <c r="R1471" s="33">
        <v>76274.0</v>
      </c>
      <c r="S1471" s="37"/>
      <c r="T1471" s="33"/>
      <c r="U1471" s="33">
        <v>3.46</v>
      </c>
      <c r="V1471" s="33" t="s">
        <v>154</v>
      </c>
      <c r="W1471" s="33"/>
      <c r="X1471" s="33"/>
      <c r="Y1471" s="5"/>
      <c r="Z1471" s="5"/>
      <c r="AA1471" s="33">
        <v>1.0</v>
      </c>
      <c r="AB1471" s="33"/>
      <c r="AC1471" s="33">
        <v>1.0</v>
      </c>
      <c r="AD1471" s="5"/>
      <c r="AE1471" s="5"/>
      <c r="AF1471" s="5"/>
      <c r="AG1471" s="16"/>
      <c r="AH1471" s="38" t="str">
        <f t="shared" si="1"/>
        <v/>
      </c>
      <c r="AI1471" s="39">
        <f t="shared" si="2"/>
        <v>1</v>
      </c>
      <c r="AJ1471" s="37" t="str">
        <f t="shared" si="3"/>
        <v/>
      </c>
      <c r="AK1471" s="41" t="str">
        <f t="shared" si="4"/>
        <v/>
      </c>
      <c r="AL1471" s="35" t="s">
        <v>233</v>
      </c>
      <c r="AM1471" s="33" t="s">
        <v>9140</v>
      </c>
      <c r="AN1471" s="33" t="s">
        <v>9140</v>
      </c>
      <c r="AO1471" s="41"/>
      <c r="AP1471" s="33" t="s">
        <v>169</v>
      </c>
      <c r="AQ1471" s="33" t="s">
        <v>170</v>
      </c>
      <c r="AR1471" s="33">
        <v>300.0</v>
      </c>
      <c r="AS1471" s="42"/>
      <c r="AT1471" s="42"/>
      <c r="AU1471" s="42"/>
      <c r="AV1471" s="42"/>
      <c r="AW1471" s="42"/>
      <c r="AX1471" s="5"/>
      <c r="AY1471" s="33"/>
      <c r="AZ1471" s="33" t="s">
        <v>9426</v>
      </c>
      <c r="BA1471" s="5"/>
      <c r="BB1471" s="5"/>
      <c r="BC1471" s="5" t="s">
        <v>9427</v>
      </c>
      <c r="BD1471" s="33" t="s">
        <v>173</v>
      </c>
      <c r="BE1471" s="41"/>
      <c r="BF1471" s="35"/>
      <c r="BG1471" s="33" t="s">
        <v>169</v>
      </c>
      <c r="BH1471" s="5"/>
      <c r="BI1471" s="33">
        <v>300.0</v>
      </c>
      <c r="BJ1471" s="33" t="s">
        <v>170</v>
      </c>
      <c r="BK1471" s="5"/>
      <c r="BL1471" s="5">
        <f t="shared" si="5"/>
        <v>3994.5</v>
      </c>
      <c r="BM1471" s="5"/>
      <c r="BN1471" s="5"/>
      <c r="BO1471" s="42">
        <f t="shared" si="6"/>
        <v>3994.5</v>
      </c>
      <c r="BP1471" s="44"/>
      <c r="BQ1471" s="45"/>
      <c r="BR1471" s="47"/>
      <c r="BS1471" s="45"/>
      <c r="BT1471" s="37"/>
      <c r="BU1471" s="5"/>
      <c r="BV1471" s="38"/>
      <c r="BW1471" s="48"/>
      <c r="BX1471" s="44"/>
      <c r="BY1471" s="44"/>
      <c r="BZ1471" s="33" t="s">
        <v>131</v>
      </c>
      <c r="CA1471" s="5"/>
      <c r="CB1471" s="5"/>
      <c r="CC1471" s="33" t="s">
        <v>177</v>
      </c>
      <c r="CD1471" s="5"/>
      <c r="CE1471" s="5"/>
      <c r="CF1471" s="33" t="s">
        <v>178</v>
      </c>
      <c r="CG1471" s="33" t="s">
        <v>9428</v>
      </c>
      <c r="CH1471" s="5"/>
      <c r="CI1471" s="5"/>
      <c r="CJ1471" s="5"/>
      <c r="CK1471" s="33"/>
      <c r="CL1471" s="49">
        <v>45000.0</v>
      </c>
      <c r="CM1471" s="33" t="s">
        <v>180</v>
      </c>
      <c r="CN1471" s="5"/>
      <c r="CO1471" s="33">
        <v>2.0</v>
      </c>
      <c r="CP1471" s="33" t="s">
        <v>181</v>
      </c>
      <c r="CQ1471" s="50" t="str">
        <f t="shared" si="7"/>
        <v>10/10/1943</v>
      </c>
      <c r="CR1471" s="33" t="s">
        <v>182</v>
      </c>
      <c r="CS1471" s="33">
        <v>5.0</v>
      </c>
      <c r="CT1471" s="33">
        <v>5.0</v>
      </c>
      <c r="CU1471" s="33">
        <v>28.0</v>
      </c>
      <c r="CV1471" s="33">
        <v>477.0</v>
      </c>
      <c r="CW1471" s="5"/>
      <c r="CX1471" s="5"/>
      <c r="CY1471" s="33">
        <v>-100.192931</v>
      </c>
      <c r="CZ1471" s="33">
        <v>20.858744</v>
      </c>
      <c r="DA1471" s="33">
        <v>4.411063774E9</v>
      </c>
      <c r="DB1471" s="33">
        <v>2.0</v>
      </c>
      <c r="DC1471" s="33" t="s">
        <v>8456</v>
      </c>
      <c r="DD1471" s="33">
        <v>2023.0</v>
      </c>
      <c r="DE1471" s="33" t="s">
        <v>184</v>
      </c>
      <c r="DF1471" s="33"/>
      <c r="DG1471" s="33" t="s">
        <v>185</v>
      </c>
      <c r="DH1471" s="33" t="s">
        <v>186</v>
      </c>
      <c r="DI1471" s="5"/>
      <c r="DJ1471" s="5"/>
    </row>
    <row r="1472">
      <c r="A1472" s="33" t="s">
        <v>9429</v>
      </c>
      <c r="B1472" s="34">
        <v>44952.0</v>
      </c>
      <c r="C1472" s="35" t="s">
        <v>137</v>
      </c>
      <c r="D1472" s="35" t="s">
        <v>139</v>
      </c>
      <c r="E1472" s="35" t="s">
        <v>142</v>
      </c>
      <c r="F1472" s="36" t="s">
        <v>144</v>
      </c>
      <c r="G1472" s="33" t="s">
        <v>9430</v>
      </c>
      <c r="H1472" s="33" t="s">
        <v>1951</v>
      </c>
      <c r="I1472" s="33" t="s">
        <v>9206</v>
      </c>
      <c r="J1472" s="33" t="s">
        <v>9431</v>
      </c>
      <c r="K1472" s="35" t="s">
        <v>421</v>
      </c>
      <c r="L1472" s="33" t="s">
        <v>3194</v>
      </c>
      <c r="M1472" s="33" t="s">
        <v>8450</v>
      </c>
      <c r="N1472" s="33" t="s">
        <v>9140</v>
      </c>
      <c r="O1472" s="5"/>
      <c r="P1472" s="35" t="s">
        <v>233</v>
      </c>
      <c r="Q1472" s="35" t="s">
        <v>9321</v>
      </c>
      <c r="R1472" s="33">
        <v>76274.0</v>
      </c>
      <c r="S1472" s="37"/>
      <c r="T1472" s="33"/>
      <c r="U1472" s="33">
        <v>6.49</v>
      </c>
      <c r="V1472" s="33" t="s">
        <v>154</v>
      </c>
      <c r="W1472" s="33"/>
      <c r="X1472" s="33"/>
      <c r="Y1472" s="5"/>
      <c r="Z1472" s="5"/>
      <c r="AA1472" s="33">
        <v>1.0</v>
      </c>
      <c r="AB1472" s="33">
        <v>1.0</v>
      </c>
      <c r="AC1472" s="33"/>
      <c r="AD1472" s="5"/>
      <c r="AE1472" s="5"/>
      <c r="AF1472" s="5"/>
      <c r="AG1472" s="16"/>
      <c r="AH1472" s="38">
        <f t="shared" si="1"/>
        <v>1</v>
      </c>
      <c r="AI1472" s="39" t="str">
        <f t="shared" si="2"/>
        <v/>
      </c>
      <c r="AJ1472" s="37" t="str">
        <f t="shared" si="3"/>
        <v/>
      </c>
      <c r="AK1472" s="41" t="str">
        <f t="shared" si="4"/>
        <v/>
      </c>
      <c r="AL1472" s="35" t="s">
        <v>233</v>
      </c>
      <c r="AM1472" s="33" t="s">
        <v>9140</v>
      </c>
      <c r="AN1472" s="33" t="s">
        <v>9140</v>
      </c>
      <c r="AO1472" s="41"/>
      <c r="AP1472" s="33" t="s">
        <v>169</v>
      </c>
      <c r="AQ1472" s="33" t="s">
        <v>170</v>
      </c>
      <c r="AR1472" s="33">
        <v>300.0</v>
      </c>
      <c r="AS1472" s="42"/>
      <c r="AT1472" s="42"/>
      <c r="AU1472" s="42"/>
      <c r="AV1472" s="42"/>
      <c r="AW1472" s="42"/>
      <c r="AX1472" s="5"/>
      <c r="AY1472" s="33"/>
      <c r="AZ1472" s="33" t="s">
        <v>9432</v>
      </c>
      <c r="BA1472" s="5"/>
      <c r="BB1472" s="5"/>
      <c r="BC1472" s="5" t="s">
        <v>9433</v>
      </c>
      <c r="BD1472" s="33" t="s">
        <v>173</v>
      </c>
      <c r="BE1472" s="41"/>
      <c r="BF1472" s="35"/>
      <c r="BG1472" s="33" t="s">
        <v>169</v>
      </c>
      <c r="BH1472" s="5"/>
      <c r="BI1472" s="33">
        <v>300.0</v>
      </c>
      <c r="BJ1472" s="33" t="s">
        <v>170</v>
      </c>
      <c r="BK1472" s="5"/>
      <c r="BL1472" s="5">
        <f t="shared" si="5"/>
        <v>3994.5</v>
      </c>
      <c r="BM1472" s="5"/>
      <c r="BN1472" s="5"/>
      <c r="BO1472" s="42">
        <f t="shared" si="6"/>
        <v>3994.5</v>
      </c>
      <c r="BP1472" s="44"/>
      <c r="BQ1472" s="45"/>
      <c r="BR1472" s="47"/>
      <c r="BS1472" s="45"/>
      <c r="BT1472" s="37"/>
      <c r="BU1472" s="5"/>
      <c r="BV1472" s="38"/>
      <c r="BW1472" s="48"/>
      <c r="BX1472" s="44"/>
      <c r="BY1472" s="44"/>
      <c r="BZ1472" s="33" t="s">
        <v>131</v>
      </c>
      <c r="CA1472" s="5"/>
      <c r="CB1472" s="5"/>
      <c r="CC1472" s="33" t="s">
        <v>177</v>
      </c>
      <c r="CD1472" s="5"/>
      <c r="CE1472" s="5"/>
      <c r="CF1472" s="33" t="s">
        <v>178</v>
      </c>
      <c r="CG1472" s="33" t="s">
        <v>9434</v>
      </c>
      <c r="CH1472" s="5"/>
      <c r="CI1472" s="5"/>
      <c r="CJ1472" s="5"/>
      <c r="CK1472" s="33"/>
      <c r="CL1472" s="49">
        <v>45000.0</v>
      </c>
      <c r="CM1472" s="33" t="s">
        <v>180</v>
      </c>
      <c r="CN1472" s="5"/>
      <c r="CO1472" s="33">
        <v>2.0</v>
      </c>
      <c r="CP1472" s="33" t="s">
        <v>181</v>
      </c>
      <c r="CQ1472" s="50" t="str">
        <f t="shared" si="7"/>
        <v>27/09/1941</v>
      </c>
      <c r="CR1472" s="33" t="s">
        <v>243</v>
      </c>
      <c r="CS1472" s="33">
        <v>5.0</v>
      </c>
      <c r="CT1472" s="33">
        <v>5.0</v>
      </c>
      <c r="CU1472" s="33">
        <v>28.0</v>
      </c>
      <c r="CV1472" s="33">
        <v>477.0</v>
      </c>
      <c r="CW1472" s="5"/>
      <c r="CX1472" s="5"/>
      <c r="CY1472" s="33">
        <v>-100.192931</v>
      </c>
      <c r="CZ1472" s="33">
        <v>20.858744</v>
      </c>
      <c r="DA1472" s="33">
        <v>4.424835974E9</v>
      </c>
      <c r="DB1472" s="33">
        <v>2.0</v>
      </c>
      <c r="DC1472" s="33" t="s">
        <v>8456</v>
      </c>
      <c r="DD1472" s="33">
        <v>2023.0</v>
      </c>
      <c r="DE1472" s="33" t="s">
        <v>184</v>
      </c>
      <c r="DF1472" s="33"/>
      <c r="DG1472" s="33" t="s">
        <v>185</v>
      </c>
      <c r="DH1472" s="33" t="s">
        <v>186</v>
      </c>
      <c r="DI1472" s="5"/>
      <c r="DJ1472" s="5"/>
    </row>
    <row r="1473">
      <c r="A1473" s="33" t="s">
        <v>9435</v>
      </c>
      <c r="B1473" s="34">
        <v>44952.0</v>
      </c>
      <c r="C1473" s="35" t="s">
        <v>137</v>
      </c>
      <c r="D1473" s="35" t="s">
        <v>139</v>
      </c>
      <c r="E1473" s="35" t="s">
        <v>142</v>
      </c>
      <c r="F1473" s="36" t="s">
        <v>144</v>
      </c>
      <c r="G1473" s="33" t="s">
        <v>9436</v>
      </c>
      <c r="H1473" s="33" t="s">
        <v>1579</v>
      </c>
      <c r="I1473" s="33" t="s">
        <v>231</v>
      </c>
      <c r="J1473" s="33" t="s">
        <v>213</v>
      </c>
      <c r="K1473" s="35" t="s">
        <v>421</v>
      </c>
      <c r="L1473" s="33" t="s">
        <v>3194</v>
      </c>
      <c r="M1473" s="33" t="s">
        <v>8450</v>
      </c>
      <c r="N1473" s="33" t="s">
        <v>9140</v>
      </c>
      <c r="O1473" s="5"/>
      <c r="P1473" s="35" t="s">
        <v>233</v>
      </c>
      <c r="Q1473" s="35" t="s">
        <v>9321</v>
      </c>
      <c r="R1473" s="33">
        <v>76274.0</v>
      </c>
      <c r="S1473" s="37"/>
      <c r="T1473" s="33"/>
      <c r="U1473" s="33">
        <v>1.68</v>
      </c>
      <c r="V1473" s="33" t="s">
        <v>154</v>
      </c>
      <c r="W1473" s="33"/>
      <c r="X1473" s="33"/>
      <c r="Y1473" s="5"/>
      <c r="Z1473" s="5"/>
      <c r="AA1473" s="33">
        <v>1.0</v>
      </c>
      <c r="AB1473" s="33">
        <v>1.0</v>
      </c>
      <c r="AC1473" s="33"/>
      <c r="AD1473" s="5"/>
      <c r="AE1473" s="5"/>
      <c r="AF1473" s="5"/>
      <c r="AG1473" s="16"/>
      <c r="AH1473" s="38">
        <f t="shared" si="1"/>
        <v>1</v>
      </c>
      <c r="AI1473" s="39" t="str">
        <f t="shared" si="2"/>
        <v/>
      </c>
      <c r="AJ1473" s="37" t="str">
        <f t="shared" si="3"/>
        <v/>
      </c>
      <c r="AK1473" s="41" t="str">
        <f t="shared" si="4"/>
        <v/>
      </c>
      <c r="AL1473" s="35" t="s">
        <v>233</v>
      </c>
      <c r="AM1473" s="33" t="s">
        <v>9140</v>
      </c>
      <c r="AN1473" s="33" t="s">
        <v>9140</v>
      </c>
      <c r="AO1473" s="41"/>
      <c r="AP1473" s="33" t="s">
        <v>169</v>
      </c>
      <c r="AQ1473" s="33" t="s">
        <v>170</v>
      </c>
      <c r="AR1473" s="33">
        <v>150.0</v>
      </c>
      <c r="AS1473" s="42"/>
      <c r="AT1473" s="42"/>
      <c r="AU1473" s="42"/>
      <c r="AV1473" s="42"/>
      <c r="AW1473" s="42"/>
      <c r="AX1473" s="5"/>
      <c r="AY1473" s="33"/>
      <c r="AZ1473" s="33" t="s">
        <v>9437</v>
      </c>
      <c r="BA1473" s="5"/>
      <c r="BB1473" s="5"/>
      <c r="BC1473" s="5" t="s">
        <v>9438</v>
      </c>
      <c r="BD1473" s="33" t="s">
        <v>173</v>
      </c>
      <c r="BE1473" s="41"/>
      <c r="BF1473" s="35"/>
      <c r="BG1473" s="33" t="s">
        <v>169</v>
      </c>
      <c r="BH1473" s="5"/>
      <c r="BI1473" s="33">
        <v>150.0</v>
      </c>
      <c r="BJ1473" s="33" t="s">
        <v>170</v>
      </c>
      <c r="BK1473" s="5"/>
      <c r="BL1473" s="5">
        <f t="shared" si="5"/>
        <v>1997.25</v>
      </c>
      <c r="BM1473" s="5"/>
      <c r="BN1473" s="5"/>
      <c r="BO1473" s="42">
        <f t="shared" si="6"/>
        <v>1997.25</v>
      </c>
      <c r="BP1473" s="44"/>
      <c r="BQ1473" s="45"/>
      <c r="BR1473" s="47"/>
      <c r="BS1473" s="45"/>
      <c r="BT1473" s="37"/>
      <c r="BU1473" s="5"/>
      <c r="BV1473" s="38"/>
      <c r="BW1473" s="48"/>
      <c r="BX1473" s="44"/>
      <c r="BY1473" s="44"/>
      <c r="BZ1473" s="33" t="s">
        <v>131</v>
      </c>
      <c r="CA1473" s="5"/>
      <c r="CB1473" s="5"/>
      <c r="CC1473" s="33" t="s">
        <v>177</v>
      </c>
      <c r="CD1473" s="5"/>
      <c r="CE1473" s="5"/>
      <c r="CF1473" s="33" t="s">
        <v>178</v>
      </c>
      <c r="CG1473" s="33" t="s">
        <v>9439</v>
      </c>
      <c r="CH1473" s="5"/>
      <c r="CI1473" s="5"/>
      <c r="CJ1473" s="5"/>
      <c r="CK1473" s="33"/>
      <c r="CL1473" s="49">
        <v>45000.0</v>
      </c>
      <c r="CM1473" s="33" t="s">
        <v>180</v>
      </c>
      <c r="CN1473" s="5"/>
      <c r="CO1473" s="33">
        <v>1.0</v>
      </c>
      <c r="CP1473" s="33" t="s">
        <v>181</v>
      </c>
      <c r="CQ1473" s="50" t="str">
        <f t="shared" si="7"/>
        <v>05/04/1958</v>
      </c>
      <c r="CR1473" s="33" t="s">
        <v>243</v>
      </c>
      <c r="CS1473" s="33">
        <v>5.0</v>
      </c>
      <c r="CT1473" s="33">
        <v>5.0</v>
      </c>
      <c r="CU1473" s="33">
        <v>28.0</v>
      </c>
      <c r="CV1473" s="33">
        <v>477.0</v>
      </c>
      <c r="CW1473" s="5"/>
      <c r="CX1473" s="5"/>
      <c r="CY1473" s="33">
        <v>-100.192931</v>
      </c>
      <c r="CZ1473" s="33">
        <v>20.858744</v>
      </c>
      <c r="DA1473" s="33">
        <v>4.421699659E9</v>
      </c>
      <c r="DB1473" s="33">
        <v>2.0</v>
      </c>
      <c r="DC1473" s="33" t="s">
        <v>8456</v>
      </c>
      <c r="DD1473" s="33">
        <v>2023.0</v>
      </c>
      <c r="DE1473" s="33" t="s">
        <v>184</v>
      </c>
      <c r="DF1473" s="33"/>
      <c r="DG1473" s="33" t="s">
        <v>185</v>
      </c>
      <c r="DH1473" s="33" t="s">
        <v>186</v>
      </c>
      <c r="DI1473" s="5"/>
      <c r="DJ1473" s="5"/>
    </row>
    <row r="1474">
      <c r="A1474" s="33" t="s">
        <v>9440</v>
      </c>
      <c r="B1474" s="34">
        <v>44952.0</v>
      </c>
      <c r="C1474" s="35" t="s">
        <v>137</v>
      </c>
      <c r="D1474" s="35" t="s">
        <v>139</v>
      </c>
      <c r="E1474" s="35" t="s">
        <v>142</v>
      </c>
      <c r="F1474" s="36" t="s">
        <v>144</v>
      </c>
      <c r="G1474" s="33" t="s">
        <v>9441</v>
      </c>
      <c r="H1474" s="33" t="s">
        <v>9442</v>
      </c>
      <c r="I1474" s="33" t="s">
        <v>9443</v>
      </c>
      <c r="J1474" s="33" t="s">
        <v>2889</v>
      </c>
      <c r="K1474" s="35" t="s">
        <v>421</v>
      </c>
      <c r="L1474" s="33" t="s">
        <v>3194</v>
      </c>
      <c r="M1474" s="33" t="s">
        <v>8450</v>
      </c>
      <c r="N1474" s="33" t="s">
        <v>9140</v>
      </c>
      <c r="O1474" s="5"/>
      <c r="P1474" s="35" t="s">
        <v>233</v>
      </c>
      <c r="Q1474" s="35" t="s">
        <v>9321</v>
      </c>
      <c r="R1474" s="33">
        <v>76274.0</v>
      </c>
      <c r="S1474" s="37"/>
      <c r="T1474" s="33"/>
      <c r="U1474" s="33">
        <v>1.63</v>
      </c>
      <c r="V1474" s="33" t="s">
        <v>154</v>
      </c>
      <c r="W1474" s="33"/>
      <c r="X1474" s="33"/>
      <c r="Y1474" s="5"/>
      <c r="Z1474" s="5"/>
      <c r="AA1474" s="33">
        <v>1.0</v>
      </c>
      <c r="AB1474" s="33"/>
      <c r="AC1474" s="33">
        <v>1.0</v>
      </c>
      <c r="AD1474" s="5"/>
      <c r="AE1474" s="5"/>
      <c r="AF1474" s="5"/>
      <c r="AG1474" s="16"/>
      <c r="AH1474" s="38" t="str">
        <f t="shared" si="1"/>
        <v/>
      </c>
      <c r="AI1474" s="39">
        <f t="shared" si="2"/>
        <v>1</v>
      </c>
      <c r="AJ1474" s="37" t="str">
        <f t="shared" si="3"/>
        <v/>
      </c>
      <c r="AK1474" s="41" t="str">
        <f t="shared" si="4"/>
        <v/>
      </c>
      <c r="AL1474" s="35" t="s">
        <v>233</v>
      </c>
      <c r="AM1474" s="33" t="s">
        <v>9140</v>
      </c>
      <c r="AN1474" s="33" t="s">
        <v>9140</v>
      </c>
      <c r="AO1474" s="41"/>
      <c r="AP1474" s="33" t="s">
        <v>169</v>
      </c>
      <c r="AQ1474" s="33" t="s">
        <v>170</v>
      </c>
      <c r="AR1474" s="33">
        <v>150.0</v>
      </c>
      <c r="AS1474" s="42"/>
      <c r="AT1474" s="42"/>
      <c r="AU1474" s="42"/>
      <c r="AV1474" s="42"/>
      <c r="AW1474" s="42"/>
      <c r="AX1474" s="5"/>
      <c r="AY1474" s="33"/>
      <c r="AZ1474" s="33" t="s">
        <v>9444</v>
      </c>
      <c r="BA1474" s="5"/>
      <c r="BB1474" s="5"/>
      <c r="BC1474" s="5" t="s">
        <v>9445</v>
      </c>
      <c r="BD1474" s="33" t="s">
        <v>173</v>
      </c>
      <c r="BE1474" s="41"/>
      <c r="BF1474" s="35"/>
      <c r="BG1474" s="33" t="s">
        <v>169</v>
      </c>
      <c r="BH1474" s="5"/>
      <c r="BI1474" s="33">
        <v>150.0</v>
      </c>
      <c r="BJ1474" s="33" t="s">
        <v>170</v>
      </c>
      <c r="BK1474" s="5"/>
      <c r="BL1474" s="5">
        <f t="shared" si="5"/>
        <v>1997.25</v>
      </c>
      <c r="BM1474" s="5"/>
      <c r="BN1474" s="5"/>
      <c r="BO1474" s="42">
        <f t="shared" si="6"/>
        <v>1997.25</v>
      </c>
      <c r="BP1474" s="44"/>
      <c r="BQ1474" s="45"/>
      <c r="BR1474" s="47"/>
      <c r="BS1474" s="45"/>
      <c r="BT1474" s="37"/>
      <c r="BU1474" s="5"/>
      <c r="BV1474" s="38"/>
      <c r="BW1474" s="48"/>
      <c r="BX1474" s="44"/>
      <c r="BY1474" s="44"/>
      <c r="BZ1474" s="33" t="s">
        <v>131</v>
      </c>
      <c r="CA1474" s="5"/>
      <c r="CB1474" s="5"/>
      <c r="CC1474" s="33" t="s">
        <v>177</v>
      </c>
      <c r="CD1474" s="5"/>
      <c r="CE1474" s="5"/>
      <c r="CF1474" s="33" t="s">
        <v>178</v>
      </c>
      <c r="CG1474" s="33" t="s">
        <v>9446</v>
      </c>
      <c r="CH1474" s="5"/>
      <c r="CI1474" s="5"/>
      <c r="CJ1474" s="5"/>
      <c r="CK1474" s="33"/>
      <c r="CL1474" s="49">
        <v>45000.0</v>
      </c>
      <c r="CM1474" s="33" t="s">
        <v>180</v>
      </c>
      <c r="CN1474" s="5"/>
      <c r="CO1474" s="33">
        <v>1.0</v>
      </c>
      <c r="CP1474" s="33" t="s">
        <v>181</v>
      </c>
      <c r="CQ1474" s="50" t="str">
        <f t="shared" si="7"/>
        <v>03/08/1958</v>
      </c>
      <c r="CR1474" s="33" t="s">
        <v>182</v>
      </c>
      <c r="CS1474" s="33">
        <v>5.0</v>
      </c>
      <c r="CT1474" s="33">
        <v>5.0</v>
      </c>
      <c r="CU1474" s="33">
        <v>28.0</v>
      </c>
      <c r="CV1474" s="33">
        <v>477.0</v>
      </c>
      <c r="CW1474" s="5"/>
      <c r="CX1474" s="5"/>
      <c r="CY1474" s="33">
        <v>-100.192931</v>
      </c>
      <c r="CZ1474" s="33">
        <v>20.858744</v>
      </c>
      <c r="DA1474" s="33">
        <v>4.421687999E9</v>
      </c>
      <c r="DB1474" s="33">
        <v>2.0</v>
      </c>
      <c r="DC1474" s="33" t="s">
        <v>8456</v>
      </c>
      <c r="DD1474" s="33">
        <v>2023.0</v>
      </c>
      <c r="DE1474" s="33" t="s">
        <v>184</v>
      </c>
      <c r="DF1474" s="33"/>
      <c r="DG1474" s="33" t="s">
        <v>185</v>
      </c>
      <c r="DH1474" s="33" t="s">
        <v>186</v>
      </c>
      <c r="DI1474" s="5"/>
      <c r="DJ1474" s="5"/>
    </row>
    <row r="1475">
      <c r="A1475" s="33" t="s">
        <v>9447</v>
      </c>
      <c r="B1475" s="34">
        <v>44952.0</v>
      </c>
      <c r="C1475" s="35" t="s">
        <v>137</v>
      </c>
      <c r="D1475" s="35" t="s">
        <v>139</v>
      </c>
      <c r="E1475" s="35" t="s">
        <v>142</v>
      </c>
      <c r="F1475" s="36" t="s">
        <v>144</v>
      </c>
      <c r="G1475" s="33" t="s">
        <v>9448</v>
      </c>
      <c r="H1475" s="33" t="s">
        <v>5451</v>
      </c>
      <c r="I1475" s="33" t="s">
        <v>9443</v>
      </c>
      <c r="J1475" s="33" t="s">
        <v>9449</v>
      </c>
      <c r="K1475" s="35" t="s">
        <v>421</v>
      </c>
      <c r="L1475" s="33" t="s">
        <v>3194</v>
      </c>
      <c r="M1475" s="33" t="s">
        <v>8450</v>
      </c>
      <c r="N1475" s="33" t="s">
        <v>9140</v>
      </c>
      <c r="O1475" s="5"/>
      <c r="P1475" s="35" t="s">
        <v>233</v>
      </c>
      <c r="Q1475" s="35" t="s">
        <v>9321</v>
      </c>
      <c r="R1475" s="33">
        <v>76274.0</v>
      </c>
      <c r="S1475" s="37"/>
      <c r="T1475" s="33"/>
      <c r="U1475" s="33">
        <v>3.16</v>
      </c>
      <c r="V1475" s="33" t="s">
        <v>154</v>
      </c>
      <c r="W1475" s="33"/>
      <c r="X1475" s="33"/>
      <c r="Y1475" s="5"/>
      <c r="Z1475" s="5"/>
      <c r="AA1475" s="33">
        <v>1.0</v>
      </c>
      <c r="AB1475" s="33"/>
      <c r="AC1475" s="33">
        <v>1.0</v>
      </c>
      <c r="AD1475" s="5"/>
      <c r="AE1475" s="5"/>
      <c r="AF1475" s="5"/>
      <c r="AG1475" s="16"/>
      <c r="AH1475" s="38" t="str">
        <f t="shared" si="1"/>
        <v/>
      </c>
      <c r="AI1475" s="39">
        <f t="shared" si="2"/>
        <v>1</v>
      </c>
      <c r="AJ1475" s="37" t="str">
        <f t="shared" si="3"/>
        <v/>
      </c>
      <c r="AK1475" s="41" t="str">
        <f t="shared" si="4"/>
        <v/>
      </c>
      <c r="AL1475" s="35" t="s">
        <v>233</v>
      </c>
      <c r="AM1475" s="33" t="s">
        <v>9140</v>
      </c>
      <c r="AN1475" s="33" t="s">
        <v>9140</v>
      </c>
      <c r="AO1475" s="41"/>
      <c r="AP1475" s="33" t="s">
        <v>169</v>
      </c>
      <c r="AQ1475" s="33" t="s">
        <v>170</v>
      </c>
      <c r="AR1475" s="33">
        <v>300.0</v>
      </c>
      <c r="AS1475" s="42"/>
      <c r="AT1475" s="42"/>
      <c r="AU1475" s="42"/>
      <c r="AV1475" s="42"/>
      <c r="AW1475" s="42"/>
      <c r="AX1475" s="5"/>
      <c r="AY1475" s="33"/>
      <c r="AZ1475" s="33" t="s">
        <v>9450</v>
      </c>
      <c r="BA1475" s="5"/>
      <c r="BB1475" s="5"/>
      <c r="BC1475" s="5" t="s">
        <v>9451</v>
      </c>
      <c r="BD1475" s="33" t="s">
        <v>173</v>
      </c>
      <c r="BE1475" s="41"/>
      <c r="BF1475" s="35"/>
      <c r="BG1475" s="33" t="s">
        <v>169</v>
      </c>
      <c r="BH1475" s="5"/>
      <c r="BI1475" s="33">
        <v>300.0</v>
      </c>
      <c r="BJ1475" s="33" t="s">
        <v>170</v>
      </c>
      <c r="BK1475" s="5"/>
      <c r="BL1475" s="5">
        <f t="shared" si="5"/>
        <v>3994.5</v>
      </c>
      <c r="BM1475" s="5"/>
      <c r="BN1475" s="5"/>
      <c r="BO1475" s="42">
        <f t="shared" si="6"/>
        <v>3994.5</v>
      </c>
      <c r="BP1475" s="44"/>
      <c r="BQ1475" s="45"/>
      <c r="BR1475" s="47"/>
      <c r="BS1475" s="45"/>
      <c r="BT1475" s="37"/>
      <c r="BU1475" s="5"/>
      <c r="BV1475" s="38"/>
      <c r="BW1475" s="48"/>
      <c r="BX1475" s="44"/>
      <c r="BY1475" s="44"/>
      <c r="BZ1475" s="33" t="s">
        <v>131</v>
      </c>
      <c r="CA1475" s="5"/>
      <c r="CB1475" s="5"/>
      <c r="CC1475" s="33" t="s">
        <v>177</v>
      </c>
      <c r="CD1475" s="5"/>
      <c r="CE1475" s="5"/>
      <c r="CF1475" s="33" t="s">
        <v>178</v>
      </c>
      <c r="CG1475" s="33" t="s">
        <v>9452</v>
      </c>
      <c r="CH1475" s="5"/>
      <c r="CI1475" s="5"/>
      <c r="CJ1475" s="5"/>
      <c r="CK1475" s="33"/>
      <c r="CL1475" s="49">
        <v>45000.0</v>
      </c>
      <c r="CM1475" s="33" t="s">
        <v>180</v>
      </c>
      <c r="CN1475" s="5"/>
      <c r="CO1475" s="33">
        <v>2.0</v>
      </c>
      <c r="CP1475" s="33" t="s">
        <v>181</v>
      </c>
      <c r="CQ1475" s="50" t="str">
        <f t="shared" si="7"/>
        <v>30/01/1941</v>
      </c>
      <c r="CR1475" s="33" t="s">
        <v>182</v>
      </c>
      <c r="CS1475" s="33">
        <v>5.0</v>
      </c>
      <c r="CT1475" s="33">
        <v>5.0</v>
      </c>
      <c r="CU1475" s="33">
        <v>28.0</v>
      </c>
      <c r="CV1475" s="33">
        <v>477.0</v>
      </c>
      <c r="CW1475" s="5"/>
      <c r="CX1475" s="5"/>
      <c r="CY1475" s="33">
        <v>-100.192931</v>
      </c>
      <c r="CZ1475" s="33">
        <v>20.858744</v>
      </c>
      <c r="DA1475" s="33">
        <v>4.427715308E9</v>
      </c>
      <c r="DB1475" s="33">
        <v>2.0</v>
      </c>
      <c r="DC1475" s="33" t="s">
        <v>8456</v>
      </c>
      <c r="DD1475" s="33">
        <v>2023.0</v>
      </c>
      <c r="DE1475" s="33" t="s">
        <v>184</v>
      </c>
      <c r="DF1475" s="33"/>
      <c r="DG1475" s="33" t="s">
        <v>185</v>
      </c>
      <c r="DH1475" s="33" t="s">
        <v>186</v>
      </c>
      <c r="DI1475" s="5"/>
      <c r="DJ1475" s="5"/>
    </row>
    <row r="1476">
      <c r="A1476" s="33" t="s">
        <v>9453</v>
      </c>
      <c r="B1476" s="34">
        <v>44952.0</v>
      </c>
      <c r="C1476" s="35" t="s">
        <v>137</v>
      </c>
      <c r="D1476" s="35" t="s">
        <v>139</v>
      </c>
      <c r="E1476" s="35" t="s">
        <v>142</v>
      </c>
      <c r="F1476" s="36" t="s">
        <v>144</v>
      </c>
      <c r="G1476" s="33" t="s">
        <v>9454</v>
      </c>
      <c r="H1476" s="33" t="s">
        <v>1236</v>
      </c>
      <c r="I1476" s="33" t="s">
        <v>9104</v>
      </c>
      <c r="J1476" s="33" t="s">
        <v>9138</v>
      </c>
      <c r="K1476" s="35" t="s">
        <v>421</v>
      </c>
      <c r="L1476" s="33" t="s">
        <v>3194</v>
      </c>
      <c r="M1476" s="33" t="s">
        <v>8450</v>
      </c>
      <c r="N1476" s="33" t="s">
        <v>9140</v>
      </c>
      <c r="O1476" s="5"/>
      <c r="P1476" s="35" t="s">
        <v>233</v>
      </c>
      <c r="Q1476" s="35" t="s">
        <v>9321</v>
      </c>
      <c r="R1476" s="33">
        <v>76274.0</v>
      </c>
      <c r="S1476" s="37"/>
      <c r="T1476" s="33"/>
      <c r="U1476" s="33">
        <v>3.86</v>
      </c>
      <c r="V1476" s="33" t="s">
        <v>154</v>
      </c>
      <c r="W1476" s="33"/>
      <c r="X1476" s="33"/>
      <c r="Y1476" s="5"/>
      <c r="Z1476" s="5"/>
      <c r="AA1476" s="33">
        <v>1.0</v>
      </c>
      <c r="AB1476" s="33">
        <v>1.0</v>
      </c>
      <c r="AC1476" s="33"/>
      <c r="AD1476" s="5"/>
      <c r="AE1476" s="5"/>
      <c r="AF1476" s="5"/>
      <c r="AG1476" s="16"/>
      <c r="AH1476" s="38">
        <f t="shared" si="1"/>
        <v>1</v>
      </c>
      <c r="AI1476" s="39" t="str">
        <f t="shared" si="2"/>
        <v/>
      </c>
      <c r="AJ1476" s="37" t="str">
        <f t="shared" si="3"/>
        <v/>
      </c>
      <c r="AK1476" s="41" t="str">
        <f t="shared" si="4"/>
        <v/>
      </c>
      <c r="AL1476" s="35" t="s">
        <v>233</v>
      </c>
      <c r="AM1476" s="33" t="s">
        <v>9140</v>
      </c>
      <c r="AN1476" s="33" t="s">
        <v>9140</v>
      </c>
      <c r="AO1476" s="41"/>
      <c r="AP1476" s="33" t="s">
        <v>169</v>
      </c>
      <c r="AQ1476" s="33" t="s">
        <v>170</v>
      </c>
      <c r="AR1476" s="33">
        <v>300.0</v>
      </c>
      <c r="AS1476" s="42"/>
      <c r="AT1476" s="42"/>
      <c r="AU1476" s="42"/>
      <c r="AV1476" s="42"/>
      <c r="AW1476" s="42"/>
      <c r="AX1476" s="5"/>
      <c r="AY1476" s="33"/>
      <c r="AZ1476" s="33" t="s">
        <v>9455</v>
      </c>
      <c r="BA1476" s="5"/>
      <c r="BB1476" s="5"/>
      <c r="BC1476" s="5" t="s">
        <v>9456</v>
      </c>
      <c r="BD1476" s="33" t="s">
        <v>173</v>
      </c>
      <c r="BE1476" s="41"/>
      <c r="BF1476" s="35"/>
      <c r="BG1476" s="33" t="s">
        <v>169</v>
      </c>
      <c r="BH1476" s="5"/>
      <c r="BI1476" s="33">
        <v>300.0</v>
      </c>
      <c r="BJ1476" s="33" t="s">
        <v>170</v>
      </c>
      <c r="BK1476" s="5"/>
      <c r="BL1476" s="5">
        <f t="shared" si="5"/>
        <v>3994.5</v>
      </c>
      <c r="BM1476" s="5"/>
      <c r="BN1476" s="5"/>
      <c r="BO1476" s="42">
        <f t="shared" si="6"/>
        <v>3994.5</v>
      </c>
      <c r="BP1476" s="44"/>
      <c r="BQ1476" s="45"/>
      <c r="BR1476" s="47"/>
      <c r="BS1476" s="45"/>
      <c r="BT1476" s="37"/>
      <c r="BU1476" s="5"/>
      <c r="BV1476" s="38"/>
      <c r="BW1476" s="48"/>
      <c r="BX1476" s="44"/>
      <c r="BY1476" s="44"/>
      <c r="BZ1476" s="33" t="s">
        <v>131</v>
      </c>
      <c r="CA1476" s="5"/>
      <c r="CB1476" s="5"/>
      <c r="CC1476" s="33" t="s">
        <v>177</v>
      </c>
      <c r="CD1476" s="5"/>
      <c r="CE1476" s="5"/>
      <c r="CF1476" s="33" t="s">
        <v>178</v>
      </c>
      <c r="CG1476" s="33" t="s">
        <v>9457</v>
      </c>
      <c r="CH1476" s="5"/>
      <c r="CI1476" s="5"/>
      <c r="CJ1476" s="5"/>
      <c r="CK1476" s="33"/>
      <c r="CL1476" s="49">
        <v>45000.0</v>
      </c>
      <c r="CM1476" s="33" t="s">
        <v>180</v>
      </c>
      <c r="CN1476" s="5"/>
      <c r="CO1476" s="33">
        <v>2.0</v>
      </c>
      <c r="CP1476" s="33" t="s">
        <v>181</v>
      </c>
      <c r="CQ1476" s="50" t="str">
        <f t="shared" si="7"/>
        <v>23/03/1932</v>
      </c>
      <c r="CR1476" s="33" t="s">
        <v>243</v>
      </c>
      <c r="CS1476" s="33">
        <v>5.0</v>
      </c>
      <c r="CT1476" s="33">
        <v>5.0</v>
      </c>
      <c r="CU1476" s="33">
        <v>28.0</v>
      </c>
      <c r="CV1476" s="33">
        <v>477.0</v>
      </c>
      <c r="CW1476" s="5"/>
      <c r="CX1476" s="5"/>
      <c r="CY1476" s="33">
        <v>-100.192931</v>
      </c>
      <c r="CZ1476" s="33">
        <v>20.858744</v>
      </c>
      <c r="DA1476" s="33">
        <v>4.42318847E9</v>
      </c>
      <c r="DB1476" s="33">
        <v>2.0</v>
      </c>
      <c r="DC1476" s="33" t="s">
        <v>8456</v>
      </c>
      <c r="DD1476" s="33">
        <v>2023.0</v>
      </c>
      <c r="DE1476" s="33" t="s">
        <v>184</v>
      </c>
      <c r="DF1476" s="33"/>
      <c r="DG1476" s="33" t="s">
        <v>185</v>
      </c>
      <c r="DH1476" s="33" t="s">
        <v>186</v>
      </c>
      <c r="DI1476" s="5"/>
      <c r="DJ1476" s="5"/>
    </row>
    <row r="1477">
      <c r="A1477" s="33" t="s">
        <v>9458</v>
      </c>
      <c r="B1477" s="34">
        <v>44952.0</v>
      </c>
      <c r="C1477" s="35" t="s">
        <v>137</v>
      </c>
      <c r="D1477" s="35" t="s">
        <v>139</v>
      </c>
      <c r="E1477" s="35" t="s">
        <v>142</v>
      </c>
      <c r="F1477" s="36" t="s">
        <v>144</v>
      </c>
      <c r="G1477" s="33" t="s">
        <v>9459</v>
      </c>
      <c r="H1477" s="33" t="s">
        <v>9460</v>
      </c>
      <c r="I1477" s="33" t="s">
        <v>2889</v>
      </c>
      <c r="J1477" s="33" t="s">
        <v>3722</v>
      </c>
      <c r="K1477" s="35" t="s">
        <v>421</v>
      </c>
      <c r="L1477" s="33" t="s">
        <v>3194</v>
      </c>
      <c r="M1477" s="33" t="s">
        <v>8450</v>
      </c>
      <c r="N1477" s="33" t="s">
        <v>9140</v>
      </c>
      <c r="O1477" s="5"/>
      <c r="P1477" s="35" t="s">
        <v>233</v>
      </c>
      <c r="Q1477" s="35" t="s">
        <v>9321</v>
      </c>
      <c r="R1477" s="33">
        <v>76274.0</v>
      </c>
      <c r="S1477" s="37"/>
      <c r="T1477" s="33"/>
      <c r="U1477" s="33">
        <v>2.74</v>
      </c>
      <c r="V1477" s="33" t="s">
        <v>154</v>
      </c>
      <c r="W1477" s="33"/>
      <c r="X1477" s="33"/>
      <c r="Y1477" s="5"/>
      <c r="Z1477" s="5"/>
      <c r="AA1477" s="33">
        <v>1.0</v>
      </c>
      <c r="AB1477" s="33"/>
      <c r="AC1477" s="33">
        <v>1.0</v>
      </c>
      <c r="AD1477" s="5"/>
      <c r="AE1477" s="5"/>
      <c r="AF1477" s="5"/>
      <c r="AG1477" s="16"/>
      <c r="AH1477" s="38" t="str">
        <f t="shared" si="1"/>
        <v/>
      </c>
      <c r="AI1477" s="39">
        <f t="shared" si="2"/>
        <v>1</v>
      </c>
      <c r="AJ1477" s="37" t="str">
        <f t="shared" si="3"/>
        <v/>
      </c>
      <c r="AK1477" s="41" t="str">
        <f t="shared" si="4"/>
        <v/>
      </c>
      <c r="AL1477" s="35" t="s">
        <v>233</v>
      </c>
      <c r="AM1477" s="33" t="s">
        <v>9140</v>
      </c>
      <c r="AN1477" s="33" t="s">
        <v>9140</v>
      </c>
      <c r="AO1477" s="41"/>
      <c r="AP1477" s="33" t="s">
        <v>169</v>
      </c>
      <c r="AQ1477" s="33" t="s">
        <v>170</v>
      </c>
      <c r="AR1477" s="33">
        <v>300.0</v>
      </c>
      <c r="AS1477" s="42"/>
      <c r="AT1477" s="42"/>
      <c r="AU1477" s="42"/>
      <c r="AV1477" s="42"/>
      <c r="AW1477" s="42"/>
      <c r="AX1477" s="5"/>
      <c r="AY1477" s="33"/>
      <c r="AZ1477" s="33" t="s">
        <v>9461</v>
      </c>
      <c r="BA1477" s="5"/>
      <c r="BB1477" s="5"/>
      <c r="BC1477" s="5" t="s">
        <v>9462</v>
      </c>
      <c r="BD1477" s="33" t="s">
        <v>173</v>
      </c>
      <c r="BE1477" s="41"/>
      <c r="BF1477" s="35"/>
      <c r="BG1477" s="33" t="s">
        <v>169</v>
      </c>
      <c r="BH1477" s="5"/>
      <c r="BI1477" s="33">
        <v>300.0</v>
      </c>
      <c r="BJ1477" s="33" t="s">
        <v>170</v>
      </c>
      <c r="BK1477" s="5"/>
      <c r="BL1477" s="5">
        <f t="shared" si="5"/>
        <v>3994.5</v>
      </c>
      <c r="BM1477" s="5"/>
      <c r="BN1477" s="5"/>
      <c r="BO1477" s="42">
        <f t="shared" si="6"/>
        <v>3994.5</v>
      </c>
      <c r="BP1477" s="44"/>
      <c r="BQ1477" s="45"/>
      <c r="BR1477" s="47"/>
      <c r="BS1477" s="45"/>
      <c r="BT1477" s="37"/>
      <c r="BU1477" s="5"/>
      <c r="BV1477" s="38"/>
      <c r="BW1477" s="48"/>
      <c r="BX1477" s="44"/>
      <c r="BY1477" s="44"/>
      <c r="BZ1477" s="33" t="s">
        <v>131</v>
      </c>
      <c r="CA1477" s="5"/>
      <c r="CB1477" s="5"/>
      <c r="CC1477" s="33" t="s">
        <v>177</v>
      </c>
      <c r="CD1477" s="5"/>
      <c r="CE1477" s="5"/>
      <c r="CF1477" s="33" t="s">
        <v>178</v>
      </c>
      <c r="CG1477" s="33" t="s">
        <v>9463</v>
      </c>
      <c r="CH1477" s="5"/>
      <c r="CI1477" s="5"/>
      <c r="CJ1477" s="5"/>
      <c r="CK1477" s="33"/>
      <c r="CL1477" s="49">
        <v>45000.0</v>
      </c>
      <c r="CM1477" s="33" t="s">
        <v>180</v>
      </c>
      <c r="CN1477" s="5"/>
      <c r="CO1477" s="33">
        <v>2.0</v>
      </c>
      <c r="CP1477" s="33" t="s">
        <v>181</v>
      </c>
      <c r="CQ1477" s="50" t="str">
        <f t="shared" si="7"/>
        <v>01/08/1938</v>
      </c>
      <c r="CR1477" s="33" t="s">
        <v>182</v>
      </c>
      <c r="CS1477" s="33">
        <v>5.0</v>
      </c>
      <c r="CT1477" s="33">
        <v>5.0</v>
      </c>
      <c r="CU1477" s="33">
        <v>28.0</v>
      </c>
      <c r="CV1477" s="33">
        <v>477.0</v>
      </c>
      <c r="CW1477" s="5"/>
      <c r="CX1477" s="5"/>
      <c r="CY1477" s="33">
        <v>-100.192931</v>
      </c>
      <c r="CZ1477" s="33">
        <v>20.858744</v>
      </c>
      <c r="DA1477" s="33">
        <v>4.421843581E9</v>
      </c>
      <c r="DB1477" s="33">
        <v>2.0</v>
      </c>
      <c r="DC1477" s="33" t="s">
        <v>8456</v>
      </c>
      <c r="DD1477" s="33">
        <v>2023.0</v>
      </c>
      <c r="DE1477" s="33" t="s">
        <v>184</v>
      </c>
      <c r="DF1477" s="33"/>
      <c r="DG1477" s="33" t="s">
        <v>185</v>
      </c>
      <c r="DH1477" s="33" t="s">
        <v>186</v>
      </c>
      <c r="DI1477" s="5"/>
      <c r="DJ1477" s="5"/>
    </row>
    <row r="1478">
      <c r="A1478" s="33" t="s">
        <v>9464</v>
      </c>
      <c r="B1478" s="34">
        <v>44952.0</v>
      </c>
      <c r="C1478" s="35" t="s">
        <v>137</v>
      </c>
      <c r="D1478" s="35" t="s">
        <v>139</v>
      </c>
      <c r="E1478" s="35" t="s">
        <v>142</v>
      </c>
      <c r="F1478" s="36" t="s">
        <v>144</v>
      </c>
      <c r="G1478" s="33" t="s">
        <v>9465</v>
      </c>
      <c r="H1478" s="33" t="s">
        <v>9466</v>
      </c>
      <c r="I1478" s="33" t="s">
        <v>2889</v>
      </c>
      <c r="J1478" s="33" t="s">
        <v>1246</v>
      </c>
      <c r="K1478" s="35" t="s">
        <v>421</v>
      </c>
      <c r="L1478" s="33" t="s">
        <v>3194</v>
      </c>
      <c r="M1478" s="33" t="s">
        <v>8450</v>
      </c>
      <c r="N1478" s="33" t="s">
        <v>9140</v>
      </c>
      <c r="O1478" s="5"/>
      <c r="P1478" s="35" t="s">
        <v>233</v>
      </c>
      <c r="Q1478" s="35" t="s">
        <v>9321</v>
      </c>
      <c r="R1478" s="33">
        <v>76274.0</v>
      </c>
      <c r="S1478" s="37"/>
      <c r="T1478" s="33"/>
      <c r="U1478" s="33">
        <v>2.38</v>
      </c>
      <c r="V1478" s="33" t="s">
        <v>154</v>
      </c>
      <c r="W1478" s="33"/>
      <c r="X1478" s="33"/>
      <c r="Y1478" s="5"/>
      <c r="Z1478" s="5"/>
      <c r="AA1478" s="33">
        <v>1.0</v>
      </c>
      <c r="AB1478" s="33">
        <v>1.0</v>
      </c>
      <c r="AC1478" s="33"/>
      <c r="AD1478" s="5"/>
      <c r="AE1478" s="5"/>
      <c r="AF1478" s="5"/>
      <c r="AG1478" s="16"/>
      <c r="AH1478" s="38">
        <f t="shared" si="1"/>
        <v>1</v>
      </c>
      <c r="AI1478" s="39" t="str">
        <f t="shared" si="2"/>
        <v/>
      </c>
      <c r="AJ1478" s="37" t="str">
        <f t="shared" si="3"/>
        <v/>
      </c>
      <c r="AK1478" s="41" t="str">
        <f t="shared" si="4"/>
        <v/>
      </c>
      <c r="AL1478" s="35" t="s">
        <v>233</v>
      </c>
      <c r="AM1478" s="33" t="s">
        <v>9140</v>
      </c>
      <c r="AN1478" s="33" t="s">
        <v>9140</v>
      </c>
      <c r="AO1478" s="41"/>
      <c r="AP1478" s="33" t="s">
        <v>169</v>
      </c>
      <c r="AQ1478" s="33" t="s">
        <v>170</v>
      </c>
      <c r="AR1478" s="33">
        <v>300.0</v>
      </c>
      <c r="AS1478" s="42"/>
      <c r="AT1478" s="42"/>
      <c r="AU1478" s="42"/>
      <c r="AV1478" s="42"/>
      <c r="AW1478" s="42"/>
      <c r="AX1478" s="5"/>
      <c r="AY1478" s="33"/>
      <c r="AZ1478" s="33" t="s">
        <v>9467</v>
      </c>
      <c r="BA1478" s="5"/>
      <c r="BB1478" s="5"/>
      <c r="BC1478" s="5" t="s">
        <v>9468</v>
      </c>
      <c r="BD1478" s="33" t="s">
        <v>173</v>
      </c>
      <c r="BE1478" s="41"/>
      <c r="BF1478" s="35"/>
      <c r="BG1478" s="33" t="s">
        <v>169</v>
      </c>
      <c r="BH1478" s="5"/>
      <c r="BI1478" s="33">
        <v>300.0</v>
      </c>
      <c r="BJ1478" s="33" t="s">
        <v>170</v>
      </c>
      <c r="BK1478" s="5"/>
      <c r="BL1478" s="5">
        <f t="shared" si="5"/>
        <v>3994.5</v>
      </c>
      <c r="BM1478" s="5"/>
      <c r="BN1478" s="5"/>
      <c r="BO1478" s="42">
        <f t="shared" si="6"/>
        <v>3994.5</v>
      </c>
      <c r="BP1478" s="44"/>
      <c r="BQ1478" s="45"/>
      <c r="BR1478" s="47"/>
      <c r="BS1478" s="45"/>
      <c r="BT1478" s="37"/>
      <c r="BU1478" s="5"/>
      <c r="BV1478" s="38"/>
      <c r="BW1478" s="48"/>
      <c r="BX1478" s="44"/>
      <c r="BY1478" s="44"/>
      <c r="BZ1478" s="33" t="s">
        <v>131</v>
      </c>
      <c r="CA1478" s="5"/>
      <c r="CB1478" s="5"/>
      <c r="CC1478" s="33" t="s">
        <v>177</v>
      </c>
      <c r="CD1478" s="5"/>
      <c r="CE1478" s="5"/>
      <c r="CF1478" s="33" t="s">
        <v>178</v>
      </c>
      <c r="CG1478" s="33" t="s">
        <v>9469</v>
      </c>
      <c r="CH1478" s="5"/>
      <c r="CI1478" s="5"/>
      <c r="CJ1478" s="5"/>
      <c r="CK1478" s="33"/>
      <c r="CL1478" s="49">
        <v>45000.0</v>
      </c>
      <c r="CM1478" s="33" t="s">
        <v>180</v>
      </c>
      <c r="CN1478" s="5"/>
      <c r="CO1478" s="33">
        <v>2.0</v>
      </c>
      <c r="CP1478" s="33" t="s">
        <v>181</v>
      </c>
      <c r="CQ1478" s="50" t="str">
        <f t="shared" si="7"/>
        <v>03/07/1941</v>
      </c>
      <c r="CR1478" s="33" t="s">
        <v>243</v>
      </c>
      <c r="CS1478" s="33">
        <v>5.0</v>
      </c>
      <c r="CT1478" s="33">
        <v>5.0</v>
      </c>
      <c r="CU1478" s="33">
        <v>28.0</v>
      </c>
      <c r="CV1478" s="33">
        <v>477.0</v>
      </c>
      <c r="CW1478" s="5"/>
      <c r="CX1478" s="5"/>
      <c r="CY1478" s="33">
        <v>-100.192931</v>
      </c>
      <c r="CZ1478" s="33">
        <v>20.858744</v>
      </c>
      <c r="DA1478" s="33">
        <v>4.4227067513E10</v>
      </c>
      <c r="DB1478" s="33">
        <v>2.0</v>
      </c>
      <c r="DC1478" s="33" t="s">
        <v>8456</v>
      </c>
      <c r="DD1478" s="33">
        <v>2023.0</v>
      </c>
      <c r="DE1478" s="33" t="s">
        <v>184</v>
      </c>
      <c r="DF1478" s="33"/>
      <c r="DG1478" s="33" t="s">
        <v>185</v>
      </c>
      <c r="DH1478" s="33" t="s">
        <v>186</v>
      </c>
      <c r="DI1478" s="5"/>
      <c r="DJ1478" s="5"/>
    </row>
    <row r="1479">
      <c r="A1479" s="33" t="s">
        <v>9470</v>
      </c>
      <c r="B1479" s="34">
        <v>44952.0</v>
      </c>
      <c r="C1479" s="35" t="s">
        <v>137</v>
      </c>
      <c r="D1479" s="35" t="s">
        <v>139</v>
      </c>
      <c r="E1479" s="35" t="s">
        <v>142</v>
      </c>
      <c r="F1479" s="36" t="s">
        <v>144</v>
      </c>
      <c r="G1479" s="33" t="s">
        <v>9471</v>
      </c>
      <c r="H1479" s="33" t="s">
        <v>9472</v>
      </c>
      <c r="I1479" s="33" t="s">
        <v>2889</v>
      </c>
      <c r="J1479" s="33" t="s">
        <v>9443</v>
      </c>
      <c r="K1479" s="35" t="s">
        <v>421</v>
      </c>
      <c r="L1479" s="33" t="s">
        <v>3194</v>
      </c>
      <c r="M1479" s="33" t="s">
        <v>8450</v>
      </c>
      <c r="N1479" s="33" t="s">
        <v>9140</v>
      </c>
      <c r="O1479" s="5"/>
      <c r="P1479" s="35" t="s">
        <v>233</v>
      </c>
      <c r="Q1479" s="35" t="s">
        <v>9321</v>
      </c>
      <c r="R1479" s="33">
        <v>76274.0</v>
      </c>
      <c r="S1479" s="37"/>
      <c r="T1479" s="33"/>
      <c r="U1479" s="33">
        <v>2.92</v>
      </c>
      <c r="V1479" s="33" t="s">
        <v>154</v>
      </c>
      <c r="W1479" s="33"/>
      <c r="X1479" s="33"/>
      <c r="Y1479" s="5"/>
      <c r="Z1479" s="5"/>
      <c r="AA1479" s="33">
        <v>1.0</v>
      </c>
      <c r="AB1479" s="33"/>
      <c r="AC1479" s="33">
        <v>1.0</v>
      </c>
      <c r="AD1479" s="5"/>
      <c r="AE1479" s="5"/>
      <c r="AF1479" s="5"/>
      <c r="AG1479" s="16"/>
      <c r="AH1479" s="38" t="str">
        <f t="shared" si="1"/>
        <v/>
      </c>
      <c r="AI1479" s="39">
        <f t="shared" si="2"/>
        <v>1</v>
      </c>
      <c r="AJ1479" s="37" t="str">
        <f t="shared" si="3"/>
        <v/>
      </c>
      <c r="AK1479" s="41" t="str">
        <f t="shared" si="4"/>
        <v/>
      </c>
      <c r="AL1479" s="35" t="s">
        <v>233</v>
      </c>
      <c r="AM1479" s="33" t="s">
        <v>9140</v>
      </c>
      <c r="AN1479" s="33" t="s">
        <v>9140</v>
      </c>
      <c r="AO1479" s="41"/>
      <c r="AP1479" s="33" t="s">
        <v>169</v>
      </c>
      <c r="AQ1479" s="33" t="s">
        <v>170</v>
      </c>
      <c r="AR1479" s="33">
        <v>300.0</v>
      </c>
      <c r="AS1479" s="42"/>
      <c r="AT1479" s="42"/>
      <c r="AU1479" s="42"/>
      <c r="AV1479" s="42"/>
      <c r="AW1479" s="42"/>
      <c r="AX1479" s="5"/>
      <c r="AY1479" s="33"/>
      <c r="AZ1479" s="33" t="s">
        <v>9473</v>
      </c>
      <c r="BA1479" s="5"/>
      <c r="BB1479" s="5"/>
      <c r="BC1479" s="5" t="s">
        <v>9474</v>
      </c>
      <c r="BD1479" s="33" t="s">
        <v>173</v>
      </c>
      <c r="BE1479" s="41"/>
      <c r="BF1479" s="35"/>
      <c r="BG1479" s="33" t="s">
        <v>169</v>
      </c>
      <c r="BH1479" s="5"/>
      <c r="BI1479" s="33">
        <v>300.0</v>
      </c>
      <c r="BJ1479" s="33" t="s">
        <v>170</v>
      </c>
      <c r="BK1479" s="5"/>
      <c r="BL1479" s="5">
        <f t="shared" si="5"/>
        <v>3994.5</v>
      </c>
      <c r="BM1479" s="5"/>
      <c r="BN1479" s="5"/>
      <c r="BO1479" s="42">
        <f t="shared" si="6"/>
        <v>3994.5</v>
      </c>
      <c r="BP1479" s="44"/>
      <c r="BQ1479" s="45"/>
      <c r="BR1479" s="47"/>
      <c r="BS1479" s="45"/>
      <c r="BT1479" s="37"/>
      <c r="BU1479" s="5"/>
      <c r="BV1479" s="38"/>
      <c r="BW1479" s="48"/>
      <c r="BX1479" s="44"/>
      <c r="BY1479" s="44"/>
      <c r="BZ1479" s="33" t="s">
        <v>131</v>
      </c>
      <c r="CA1479" s="5"/>
      <c r="CB1479" s="5"/>
      <c r="CC1479" s="33" t="s">
        <v>177</v>
      </c>
      <c r="CD1479" s="5"/>
      <c r="CE1479" s="5"/>
      <c r="CF1479" s="33" t="s">
        <v>178</v>
      </c>
      <c r="CG1479" s="33" t="s">
        <v>9475</v>
      </c>
      <c r="CH1479" s="5"/>
      <c r="CI1479" s="5"/>
      <c r="CJ1479" s="5"/>
      <c r="CK1479" s="33"/>
      <c r="CL1479" s="49">
        <v>45000.0</v>
      </c>
      <c r="CM1479" s="33" t="s">
        <v>180</v>
      </c>
      <c r="CN1479" s="5"/>
      <c r="CO1479" s="33">
        <v>2.0</v>
      </c>
      <c r="CP1479" s="33" t="s">
        <v>181</v>
      </c>
      <c r="CQ1479" s="50" t="str">
        <f t="shared" si="7"/>
        <v>04/10/1956</v>
      </c>
      <c r="CR1479" s="33" t="s">
        <v>182</v>
      </c>
      <c r="CS1479" s="33">
        <v>5.0</v>
      </c>
      <c r="CT1479" s="33">
        <v>5.0</v>
      </c>
      <c r="CU1479" s="33">
        <v>28.0</v>
      </c>
      <c r="CV1479" s="33">
        <v>477.0</v>
      </c>
      <c r="CW1479" s="5"/>
      <c r="CX1479" s="5"/>
      <c r="CY1479" s="33">
        <v>-100.192931</v>
      </c>
      <c r="CZ1479" s="33">
        <v>20.858744</v>
      </c>
      <c r="DA1479" s="33">
        <v>4.428931757E9</v>
      </c>
      <c r="DB1479" s="33">
        <v>2.0</v>
      </c>
      <c r="DC1479" s="33" t="s">
        <v>8456</v>
      </c>
      <c r="DD1479" s="33">
        <v>2023.0</v>
      </c>
      <c r="DE1479" s="33" t="s">
        <v>184</v>
      </c>
      <c r="DF1479" s="33"/>
      <c r="DG1479" s="33" t="s">
        <v>185</v>
      </c>
      <c r="DH1479" s="33" t="s">
        <v>186</v>
      </c>
      <c r="DI1479" s="5"/>
      <c r="DJ1479" s="5"/>
    </row>
    <row r="1480">
      <c r="A1480" s="33" t="s">
        <v>9476</v>
      </c>
      <c r="B1480" s="34">
        <v>44952.0</v>
      </c>
      <c r="C1480" s="35" t="s">
        <v>137</v>
      </c>
      <c r="D1480" s="35" t="s">
        <v>139</v>
      </c>
      <c r="E1480" s="35" t="s">
        <v>142</v>
      </c>
      <c r="F1480" s="36" t="s">
        <v>144</v>
      </c>
      <c r="G1480" s="33" t="s">
        <v>9477</v>
      </c>
      <c r="H1480" s="33" t="s">
        <v>9478</v>
      </c>
      <c r="I1480" s="33" t="s">
        <v>2889</v>
      </c>
      <c r="J1480" s="33" t="s">
        <v>9104</v>
      </c>
      <c r="K1480" s="35" t="s">
        <v>421</v>
      </c>
      <c r="L1480" s="33" t="s">
        <v>3194</v>
      </c>
      <c r="M1480" s="33" t="s">
        <v>8450</v>
      </c>
      <c r="N1480" s="33" t="s">
        <v>9140</v>
      </c>
      <c r="O1480" s="5"/>
      <c r="P1480" s="35" t="s">
        <v>233</v>
      </c>
      <c r="Q1480" s="35" t="s">
        <v>9321</v>
      </c>
      <c r="R1480" s="33">
        <v>76274.0</v>
      </c>
      <c r="S1480" s="37"/>
      <c r="T1480" s="33"/>
      <c r="U1480" s="33">
        <v>4.18</v>
      </c>
      <c r="V1480" s="33" t="s">
        <v>154</v>
      </c>
      <c r="W1480" s="33"/>
      <c r="X1480" s="33"/>
      <c r="Y1480" s="5"/>
      <c r="Z1480" s="5"/>
      <c r="AA1480" s="33">
        <v>1.0</v>
      </c>
      <c r="AB1480" s="33"/>
      <c r="AC1480" s="33">
        <v>1.0</v>
      </c>
      <c r="AD1480" s="5"/>
      <c r="AE1480" s="5"/>
      <c r="AF1480" s="5"/>
      <c r="AG1480" s="16"/>
      <c r="AH1480" s="38" t="str">
        <f t="shared" si="1"/>
        <v/>
      </c>
      <c r="AI1480" s="39">
        <f t="shared" si="2"/>
        <v>1</v>
      </c>
      <c r="AJ1480" s="37" t="str">
        <f t="shared" si="3"/>
        <v/>
      </c>
      <c r="AK1480" s="41" t="str">
        <f t="shared" si="4"/>
        <v/>
      </c>
      <c r="AL1480" s="35" t="s">
        <v>233</v>
      </c>
      <c r="AM1480" s="33" t="s">
        <v>9140</v>
      </c>
      <c r="AN1480" s="33" t="s">
        <v>9140</v>
      </c>
      <c r="AO1480" s="41"/>
      <c r="AP1480" s="33" t="s">
        <v>169</v>
      </c>
      <c r="AQ1480" s="33" t="s">
        <v>170</v>
      </c>
      <c r="AR1480" s="33">
        <v>300.0</v>
      </c>
      <c r="AS1480" s="42"/>
      <c r="AT1480" s="42"/>
      <c r="AU1480" s="42"/>
      <c r="AV1480" s="42"/>
      <c r="AW1480" s="42"/>
      <c r="AX1480" s="5"/>
      <c r="AY1480" s="33"/>
      <c r="AZ1480" s="33" t="s">
        <v>9479</v>
      </c>
      <c r="BA1480" s="5"/>
      <c r="BB1480" s="5"/>
      <c r="BC1480" s="5" t="s">
        <v>9480</v>
      </c>
      <c r="BD1480" s="33" t="s">
        <v>173</v>
      </c>
      <c r="BE1480" s="41"/>
      <c r="BF1480" s="35"/>
      <c r="BG1480" s="33" t="s">
        <v>169</v>
      </c>
      <c r="BH1480" s="5"/>
      <c r="BI1480" s="33">
        <v>300.0</v>
      </c>
      <c r="BJ1480" s="33" t="s">
        <v>170</v>
      </c>
      <c r="BK1480" s="5"/>
      <c r="BL1480" s="5">
        <f t="shared" si="5"/>
        <v>3994.5</v>
      </c>
      <c r="BM1480" s="5"/>
      <c r="BN1480" s="5"/>
      <c r="BO1480" s="42">
        <f t="shared" si="6"/>
        <v>3994.5</v>
      </c>
      <c r="BP1480" s="44"/>
      <c r="BQ1480" s="45"/>
      <c r="BR1480" s="47"/>
      <c r="BS1480" s="45"/>
      <c r="BT1480" s="37"/>
      <c r="BU1480" s="5"/>
      <c r="BV1480" s="38"/>
      <c r="BW1480" s="48"/>
      <c r="BX1480" s="44"/>
      <c r="BY1480" s="44"/>
      <c r="BZ1480" s="33" t="s">
        <v>131</v>
      </c>
      <c r="CA1480" s="5"/>
      <c r="CB1480" s="5"/>
      <c r="CC1480" s="33" t="s">
        <v>177</v>
      </c>
      <c r="CD1480" s="5"/>
      <c r="CE1480" s="5"/>
      <c r="CF1480" s="33" t="s">
        <v>178</v>
      </c>
      <c r="CG1480" s="33" t="s">
        <v>9481</v>
      </c>
      <c r="CH1480" s="5"/>
      <c r="CI1480" s="5"/>
      <c r="CJ1480" s="5"/>
      <c r="CK1480" s="33"/>
      <c r="CL1480" s="49">
        <v>45000.0</v>
      </c>
      <c r="CM1480" s="33" t="s">
        <v>180</v>
      </c>
      <c r="CN1480" s="5"/>
      <c r="CO1480" s="33">
        <v>2.0</v>
      </c>
      <c r="CP1480" s="33" t="s">
        <v>181</v>
      </c>
      <c r="CQ1480" s="50" t="str">
        <f t="shared" si="7"/>
        <v>30/05/1952</v>
      </c>
      <c r="CR1480" s="33" t="s">
        <v>182</v>
      </c>
      <c r="CS1480" s="33">
        <v>5.0</v>
      </c>
      <c r="CT1480" s="33">
        <v>5.0</v>
      </c>
      <c r="CU1480" s="33">
        <v>28.0</v>
      </c>
      <c r="CV1480" s="33">
        <v>477.0</v>
      </c>
      <c r="CW1480" s="5"/>
      <c r="CX1480" s="5"/>
      <c r="CY1480" s="33">
        <v>-100.192931</v>
      </c>
      <c r="CZ1480" s="33">
        <v>20.858744</v>
      </c>
      <c r="DA1480" s="33">
        <v>4.425202045E9</v>
      </c>
      <c r="DB1480" s="33">
        <v>2.0</v>
      </c>
      <c r="DC1480" s="33" t="s">
        <v>8456</v>
      </c>
      <c r="DD1480" s="33">
        <v>2023.0</v>
      </c>
      <c r="DE1480" s="33" t="s">
        <v>184</v>
      </c>
      <c r="DF1480" s="33"/>
      <c r="DG1480" s="33" t="s">
        <v>185</v>
      </c>
      <c r="DH1480" s="33" t="s">
        <v>186</v>
      </c>
      <c r="DI1480" s="5"/>
      <c r="DJ1480" s="5"/>
    </row>
    <row r="1481">
      <c r="A1481" s="33" t="s">
        <v>9482</v>
      </c>
      <c r="B1481" s="34">
        <v>44952.0</v>
      </c>
      <c r="C1481" s="35" t="s">
        <v>137</v>
      </c>
      <c r="D1481" s="35" t="s">
        <v>139</v>
      </c>
      <c r="E1481" s="35" t="s">
        <v>142</v>
      </c>
      <c r="F1481" s="36" t="s">
        <v>144</v>
      </c>
      <c r="G1481" s="33" t="s">
        <v>9483</v>
      </c>
      <c r="H1481" s="33" t="s">
        <v>1503</v>
      </c>
      <c r="I1481" s="33" t="s">
        <v>2889</v>
      </c>
      <c r="J1481" s="33" t="s">
        <v>9104</v>
      </c>
      <c r="K1481" s="35" t="s">
        <v>421</v>
      </c>
      <c r="L1481" s="33" t="s">
        <v>3194</v>
      </c>
      <c r="M1481" s="33" t="s">
        <v>8450</v>
      </c>
      <c r="N1481" s="33" t="s">
        <v>9140</v>
      </c>
      <c r="O1481" s="5"/>
      <c r="P1481" s="35" t="s">
        <v>233</v>
      </c>
      <c r="Q1481" s="35" t="s">
        <v>9321</v>
      </c>
      <c r="R1481" s="33">
        <v>76274.0</v>
      </c>
      <c r="S1481" s="37"/>
      <c r="T1481" s="33"/>
      <c r="U1481" s="33">
        <v>4.35</v>
      </c>
      <c r="V1481" s="33" t="s">
        <v>154</v>
      </c>
      <c r="W1481" s="33"/>
      <c r="X1481" s="33"/>
      <c r="Y1481" s="5"/>
      <c r="Z1481" s="5"/>
      <c r="AA1481" s="33">
        <v>1.0</v>
      </c>
      <c r="AB1481" s="33"/>
      <c r="AC1481" s="33">
        <v>1.0</v>
      </c>
      <c r="AD1481" s="5"/>
      <c r="AE1481" s="5"/>
      <c r="AF1481" s="5"/>
      <c r="AG1481" s="16"/>
      <c r="AH1481" s="38" t="str">
        <f t="shared" si="1"/>
        <v/>
      </c>
      <c r="AI1481" s="39">
        <f t="shared" si="2"/>
        <v>1</v>
      </c>
      <c r="AJ1481" s="37" t="str">
        <f t="shared" si="3"/>
        <v/>
      </c>
      <c r="AK1481" s="41" t="str">
        <f t="shared" si="4"/>
        <v/>
      </c>
      <c r="AL1481" s="35" t="s">
        <v>233</v>
      </c>
      <c r="AM1481" s="33" t="s">
        <v>9140</v>
      </c>
      <c r="AN1481" s="33" t="s">
        <v>9140</v>
      </c>
      <c r="AO1481" s="41"/>
      <c r="AP1481" s="33" t="s">
        <v>169</v>
      </c>
      <c r="AQ1481" s="33" t="s">
        <v>170</v>
      </c>
      <c r="AR1481" s="33">
        <v>300.0</v>
      </c>
      <c r="AS1481" s="42"/>
      <c r="AT1481" s="42"/>
      <c r="AU1481" s="42"/>
      <c r="AV1481" s="42"/>
      <c r="AW1481" s="42"/>
      <c r="AX1481" s="5"/>
      <c r="AY1481" s="33"/>
      <c r="AZ1481" s="33" t="s">
        <v>9484</v>
      </c>
      <c r="BA1481" s="5"/>
      <c r="BB1481" s="5"/>
      <c r="BC1481" s="5" t="s">
        <v>9485</v>
      </c>
      <c r="BD1481" s="33" t="s">
        <v>173</v>
      </c>
      <c r="BE1481" s="41"/>
      <c r="BF1481" s="35"/>
      <c r="BG1481" s="33" t="s">
        <v>169</v>
      </c>
      <c r="BH1481" s="5"/>
      <c r="BI1481" s="33">
        <v>300.0</v>
      </c>
      <c r="BJ1481" s="33" t="s">
        <v>170</v>
      </c>
      <c r="BK1481" s="5"/>
      <c r="BL1481" s="5">
        <f t="shared" si="5"/>
        <v>3994.5</v>
      </c>
      <c r="BM1481" s="5"/>
      <c r="BN1481" s="5"/>
      <c r="BO1481" s="42">
        <f t="shared" si="6"/>
        <v>3994.5</v>
      </c>
      <c r="BP1481" s="44"/>
      <c r="BQ1481" s="45"/>
      <c r="BR1481" s="47"/>
      <c r="BS1481" s="45"/>
      <c r="BT1481" s="37"/>
      <c r="BU1481" s="5"/>
      <c r="BV1481" s="38"/>
      <c r="BW1481" s="48"/>
      <c r="BX1481" s="44"/>
      <c r="BY1481" s="44"/>
      <c r="BZ1481" s="33" t="s">
        <v>131</v>
      </c>
      <c r="CA1481" s="5"/>
      <c r="CB1481" s="5"/>
      <c r="CC1481" s="33" t="s">
        <v>177</v>
      </c>
      <c r="CD1481" s="5"/>
      <c r="CE1481" s="5"/>
      <c r="CF1481" s="33" t="s">
        <v>178</v>
      </c>
      <c r="CG1481" s="33" t="s">
        <v>9486</v>
      </c>
      <c r="CH1481" s="5"/>
      <c r="CI1481" s="5"/>
      <c r="CJ1481" s="5"/>
      <c r="CK1481" s="33"/>
      <c r="CL1481" s="49">
        <v>45000.0</v>
      </c>
      <c r="CM1481" s="33" t="s">
        <v>180</v>
      </c>
      <c r="CN1481" s="5"/>
      <c r="CO1481" s="33">
        <v>2.0</v>
      </c>
      <c r="CP1481" s="33" t="s">
        <v>181</v>
      </c>
      <c r="CQ1481" s="50" t="str">
        <f t="shared" si="7"/>
        <v>21/07/1962</v>
      </c>
      <c r="CR1481" s="33" t="s">
        <v>182</v>
      </c>
      <c r="CS1481" s="33">
        <v>5.0</v>
      </c>
      <c r="CT1481" s="33">
        <v>5.0</v>
      </c>
      <c r="CU1481" s="33">
        <v>28.0</v>
      </c>
      <c r="CV1481" s="33">
        <v>477.0</v>
      </c>
      <c r="CW1481" s="5"/>
      <c r="CX1481" s="5"/>
      <c r="CY1481" s="33">
        <v>-100.192931</v>
      </c>
      <c r="CZ1481" s="33">
        <v>20.858744</v>
      </c>
      <c r="DA1481" s="33">
        <v>4.422308909E9</v>
      </c>
      <c r="DB1481" s="33">
        <v>2.0</v>
      </c>
      <c r="DC1481" s="33" t="s">
        <v>8456</v>
      </c>
      <c r="DD1481" s="33">
        <v>2023.0</v>
      </c>
      <c r="DE1481" s="33" t="s">
        <v>184</v>
      </c>
      <c r="DF1481" s="33"/>
      <c r="DG1481" s="33" t="s">
        <v>185</v>
      </c>
      <c r="DH1481" s="33" t="s">
        <v>186</v>
      </c>
      <c r="DI1481" s="5"/>
      <c r="DJ1481" s="5"/>
    </row>
    <row r="1482">
      <c r="A1482" s="33" t="s">
        <v>9487</v>
      </c>
      <c r="B1482" s="34">
        <v>44952.0</v>
      </c>
      <c r="C1482" s="35" t="s">
        <v>137</v>
      </c>
      <c r="D1482" s="35" t="s">
        <v>139</v>
      </c>
      <c r="E1482" s="35" t="s">
        <v>142</v>
      </c>
      <c r="F1482" s="36" t="s">
        <v>144</v>
      </c>
      <c r="G1482" s="33" t="s">
        <v>9488</v>
      </c>
      <c r="H1482" s="33" t="s">
        <v>2449</v>
      </c>
      <c r="I1482" s="33" t="s">
        <v>2889</v>
      </c>
      <c r="J1482" s="33" t="s">
        <v>9104</v>
      </c>
      <c r="K1482" s="35" t="s">
        <v>421</v>
      </c>
      <c r="L1482" s="33" t="s">
        <v>3194</v>
      </c>
      <c r="M1482" s="33" t="s">
        <v>8450</v>
      </c>
      <c r="N1482" s="33" t="s">
        <v>9140</v>
      </c>
      <c r="O1482" s="5"/>
      <c r="P1482" s="35" t="s">
        <v>233</v>
      </c>
      <c r="Q1482" s="35" t="s">
        <v>9321</v>
      </c>
      <c r="R1482" s="33">
        <v>76274.0</v>
      </c>
      <c r="S1482" s="37"/>
      <c r="T1482" s="33"/>
      <c r="U1482" s="33">
        <v>3.63</v>
      </c>
      <c r="V1482" s="33" t="s">
        <v>154</v>
      </c>
      <c r="W1482" s="33"/>
      <c r="X1482" s="33"/>
      <c r="Y1482" s="5"/>
      <c r="Z1482" s="5"/>
      <c r="AA1482" s="33">
        <v>1.0</v>
      </c>
      <c r="AB1482" s="33"/>
      <c r="AC1482" s="33">
        <v>1.0</v>
      </c>
      <c r="AD1482" s="5"/>
      <c r="AE1482" s="5"/>
      <c r="AF1482" s="5"/>
      <c r="AG1482" s="16"/>
      <c r="AH1482" s="38" t="str">
        <f t="shared" si="1"/>
        <v/>
      </c>
      <c r="AI1482" s="39">
        <f t="shared" si="2"/>
        <v>1</v>
      </c>
      <c r="AJ1482" s="37" t="str">
        <f t="shared" si="3"/>
        <v/>
      </c>
      <c r="AK1482" s="41" t="str">
        <f t="shared" si="4"/>
        <v/>
      </c>
      <c r="AL1482" s="35" t="s">
        <v>233</v>
      </c>
      <c r="AM1482" s="33" t="s">
        <v>9140</v>
      </c>
      <c r="AN1482" s="33" t="s">
        <v>9140</v>
      </c>
      <c r="AO1482" s="41"/>
      <c r="AP1482" s="33" t="s">
        <v>169</v>
      </c>
      <c r="AQ1482" s="33" t="s">
        <v>170</v>
      </c>
      <c r="AR1482" s="33">
        <v>300.0</v>
      </c>
      <c r="AS1482" s="42"/>
      <c r="AT1482" s="42"/>
      <c r="AU1482" s="42"/>
      <c r="AV1482" s="42"/>
      <c r="AW1482" s="42"/>
      <c r="AX1482" s="5"/>
      <c r="AY1482" s="33"/>
      <c r="AZ1482" s="33" t="s">
        <v>9489</v>
      </c>
      <c r="BA1482" s="5"/>
      <c r="BB1482" s="5"/>
      <c r="BC1482" s="5" t="s">
        <v>9490</v>
      </c>
      <c r="BD1482" s="33" t="s">
        <v>173</v>
      </c>
      <c r="BE1482" s="41"/>
      <c r="BF1482" s="35"/>
      <c r="BG1482" s="33" t="s">
        <v>169</v>
      </c>
      <c r="BH1482" s="5"/>
      <c r="BI1482" s="33">
        <v>300.0</v>
      </c>
      <c r="BJ1482" s="33" t="s">
        <v>170</v>
      </c>
      <c r="BK1482" s="5"/>
      <c r="BL1482" s="5">
        <f t="shared" si="5"/>
        <v>3994.5</v>
      </c>
      <c r="BM1482" s="5"/>
      <c r="BN1482" s="5"/>
      <c r="BO1482" s="42">
        <f t="shared" si="6"/>
        <v>3994.5</v>
      </c>
      <c r="BP1482" s="44"/>
      <c r="BQ1482" s="45"/>
      <c r="BR1482" s="47"/>
      <c r="BS1482" s="45"/>
      <c r="BT1482" s="37"/>
      <c r="BU1482" s="5"/>
      <c r="BV1482" s="38"/>
      <c r="BW1482" s="48"/>
      <c r="BX1482" s="44"/>
      <c r="BY1482" s="44"/>
      <c r="BZ1482" s="33" t="s">
        <v>131</v>
      </c>
      <c r="CA1482" s="5"/>
      <c r="CB1482" s="5"/>
      <c r="CC1482" s="33" t="s">
        <v>177</v>
      </c>
      <c r="CD1482" s="5"/>
      <c r="CE1482" s="5"/>
      <c r="CF1482" s="33" t="s">
        <v>178</v>
      </c>
      <c r="CG1482" s="33" t="s">
        <v>9491</v>
      </c>
      <c r="CH1482" s="5"/>
      <c r="CI1482" s="5"/>
      <c r="CJ1482" s="5"/>
      <c r="CK1482" s="33"/>
      <c r="CL1482" s="49">
        <v>45000.0</v>
      </c>
      <c r="CM1482" s="33" t="s">
        <v>180</v>
      </c>
      <c r="CN1482" s="5"/>
      <c r="CO1482" s="33">
        <v>2.0</v>
      </c>
      <c r="CP1482" s="33" t="s">
        <v>181</v>
      </c>
      <c r="CQ1482" s="50" t="str">
        <f t="shared" si="7"/>
        <v>24/10/1935</v>
      </c>
      <c r="CR1482" s="33" t="s">
        <v>182</v>
      </c>
      <c r="CS1482" s="33">
        <v>5.0</v>
      </c>
      <c r="CT1482" s="33">
        <v>5.0</v>
      </c>
      <c r="CU1482" s="33">
        <v>28.0</v>
      </c>
      <c r="CV1482" s="33">
        <v>477.0</v>
      </c>
      <c r="CW1482" s="5"/>
      <c r="CX1482" s="5"/>
      <c r="CY1482" s="33">
        <v>-100.192931</v>
      </c>
      <c r="CZ1482" s="33">
        <v>20.858744</v>
      </c>
      <c r="DA1482" s="33">
        <v>4.411209149E9</v>
      </c>
      <c r="DB1482" s="33">
        <v>2.0</v>
      </c>
      <c r="DC1482" s="33" t="s">
        <v>8456</v>
      </c>
      <c r="DD1482" s="33">
        <v>2023.0</v>
      </c>
      <c r="DE1482" s="33" t="s">
        <v>184</v>
      </c>
      <c r="DF1482" s="33"/>
      <c r="DG1482" s="33" t="s">
        <v>185</v>
      </c>
      <c r="DH1482" s="33" t="s">
        <v>186</v>
      </c>
      <c r="DI1482" s="5"/>
      <c r="DJ1482" s="5"/>
    </row>
    <row r="1483">
      <c r="A1483" s="33" t="s">
        <v>9492</v>
      </c>
      <c r="B1483" s="34">
        <v>44952.0</v>
      </c>
      <c r="C1483" s="35" t="s">
        <v>137</v>
      </c>
      <c r="D1483" s="35" t="s">
        <v>139</v>
      </c>
      <c r="E1483" s="35" t="s">
        <v>142</v>
      </c>
      <c r="F1483" s="36" t="s">
        <v>144</v>
      </c>
      <c r="G1483" s="33" t="s">
        <v>9493</v>
      </c>
      <c r="H1483" s="33" t="s">
        <v>6517</v>
      </c>
      <c r="I1483" s="33" t="s">
        <v>2889</v>
      </c>
      <c r="J1483" s="33" t="s">
        <v>2889</v>
      </c>
      <c r="K1483" s="35" t="s">
        <v>421</v>
      </c>
      <c r="L1483" s="33" t="s">
        <v>3194</v>
      </c>
      <c r="M1483" s="33" t="s">
        <v>8450</v>
      </c>
      <c r="N1483" s="33" t="s">
        <v>9140</v>
      </c>
      <c r="O1483" s="5"/>
      <c r="P1483" s="35" t="s">
        <v>233</v>
      </c>
      <c r="Q1483" s="35" t="s">
        <v>9321</v>
      </c>
      <c r="R1483" s="33">
        <v>76274.0</v>
      </c>
      <c r="S1483" s="37"/>
      <c r="T1483" s="33"/>
      <c r="U1483" s="33">
        <v>2.59</v>
      </c>
      <c r="V1483" s="33" t="s">
        <v>154</v>
      </c>
      <c r="W1483" s="33"/>
      <c r="X1483" s="33"/>
      <c r="Y1483" s="5"/>
      <c r="Z1483" s="5"/>
      <c r="AA1483" s="33">
        <v>1.0</v>
      </c>
      <c r="AB1483" s="33"/>
      <c r="AC1483" s="33">
        <v>1.0</v>
      </c>
      <c r="AD1483" s="5"/>
      <c r="AE1483" s="5"/>
      <c r="AF1483" s="5"/>
      <c r="AG1483" s="16"/>
      <c r="AH1483" s="38" t="str">
        <f t="shared" si="1"/>
        <v/>
      </c>
      <c r="AI1483" s="39">
        <f t="shared" si="2"/>
        <v>1</v>
      </c>
      <c r="AJ1483" s="37" t="str">
        <f t="shared" si="3"/>
        <v/>
      </c>
      <c r="AK1483" s="41" t="str">
        <f t="shared" si="4"/>
        <v/>
      </c>
      <c r="AL1483" s="35" t="s">
        <v>233</v>
      </c>
      <c r="AM1483" s="33" t="s">
        <v>9140</v>
      </c>
      <c r="AN1483" s="33" t="s">
        <v>9140</v>
      </c>
      <c r="AO1483" s="41"/>
      <c r="AP1483" s="33" t="s">
        <v>169</v>
      </c>
      <c r="AQ1483" s="33" t="s">
        <v>170</v>
      </c>
      <c r="AR1483" s="33">
        <v>300.0</v>
      </c>
      <c r="AS1483" s="42"/>
      <c r="AT1483" s="42"/>
      <c r="AU1483" s="42"/>
      <c r="AV1483" s="42"/>
      <c r="AW1483" s="42"/>
      <c r="AX1483" s="5"/>
      <c r="AY1483" s="33"/>
      <c r="AZ1483" s="33" t="s">
        <v>9494</v>
      </c>
      <c r="BA1483" s="5"/>
      <c r="BB1483" s="5"/>
      <c r="BC1483" s="5" t="s">
        <v>9495</v>
      </c>
      <c r="BD1483" s="33" t="s">
        <v>173</v>
      </c>
      <c r="BE1483" s="41"/>
      <c r="BF1483" s="35"/>
      <c r="BG1483" s="33" t="s">
        <v>169</v>
      </c>
      <c r="BH1483" s="5"/>
      <c r="BI1483" s="33">
        <v>300.0</v>
      </c>
      <c r="BJ1483" s="33" t="s">
        <v>170</v>
      </c>
      <c r="BK1483" s="5"/>
      <c r="BL1483" s="5">
        <f t="shared" si="5"/>
        <v>3994.5</v>
      </c>
      <c r="BM1483" s="5"/>
      <c r="BN1483" s="5"/>
      <c r="BO1483" s="42">
        <f t="shared" si="6"/>
        <v>3994.5</v>
      </c>
      <c r="BP1483" s="44"/>
      <c r="BQ1483" s="45"/>
      <c r="BR1483" s="47"/>
      <c r="BS1483" s="45"/>
      <c r="BT1483" s="37"/>
      <c r="BU1483" s="5"/>
      <c r="BV1483" s="38"/>
      <c r="BW1483" s="48"/>
      <c r="BX1483" s="44"/>
      <c r="BY1483" s="44"/>
      <c r="BZ1483" s="33" t="s">
        <v>131</v>
      </c>
      <c r="CA1483" s="5"/>
      <c r="CB1483" s="5"/>
      <c r="CC1483" s="33" t="s">
        <v>177</v>
      </c>
      <c r="CD1483" s="5"/>
      <c r="CE1483" s="5"/>
      <c r="CF1483" s="33" t="s">
        <v>178</v>
      </c>
      <c r="CG1483" s="33" t="s">
        <v>9496</v>
      </c>
      <c r="CH1483" s="5"/>
      <c r="CI1483" s="5"/>
      <c r="CJ1483" s="5"/>
      <c r="CK1483" s="33"/>
      <c r="CL1483" s="49">
        <v>45000.0</v>
      </c>
      <c r="CM1483" s="33" t="s">
        <v>180</v>
      </c>
      <c r="CN1483" s="5"/>
      <c r="CO1483" s="33">
        <v>2.0</v>
      </c>
      <c r="CP1483" s="33" t="s">
        <v>181</v>
      </c>
      <c r="CQ1483" s="50" t="str">
        <f t="shared" si="7"/>
        <v>28/08/1953</v>
      </c>
      <c r="CR1483" s="33" t="s">
        <v>182</v>
      </c>
      <c r="CS1483" s="33">
        <v>5.0</v>
      </c>
      <c r="CT1483" s="33">
        <v>5.0</v>
      </c>
      <c r="CU1483" s="33">
        <v>28.0</v>
      </c>
      <c r="CV1483" s="33">
        <v>477.0</v>
      </c>
      <c r="CW1483" s="5"/>
      <c r="CX1483" s="5"/>
      <c r="CY1483" s="33">
        <v>-100.192931</v>
      </c>
      <c r="CZ1483" s="33">
        <v>20.858744</v>
      </c>
      <c r="DA1483" s="33">
        <v>4.427843797E9</v>
      </c>
      <c r="DB1483" s="33">
        <v>2.0</v>
      </c>
      <c r="DC1483" s="33" t="s">
        <v>8456</v>
      </c>
      <c r="DD1483" s="33">
        <v>2023.0</v>
      </c>
      <c r="DE1483" s="33" t="s">
        <v>184</v>
      </c>
      <c r="DF1483" s="33"/>
      <c r="DG1483" s="33" t="s">
        <v>185</v>
      </c>
      <c r="DH1483" s="33" t="s">
        <v>186</v>
      </c>
      <c r="DI1483" s="5"/>
      <c r="DJ1483" s="5"/>
    </row>
    <row r="1484">
      <c r="A1484" s="33" t="s">
        <v>9497</v>
      </c>
      <c r="B1484" s="34">
        <v>44952.0</v>
      </c>
      <c r="C1484" s="35" t="s">
        <v>137</v>
      </c>
      <c r="D1484" s="35" t="s">
        <v>139</v>
      </c>
      <c r="E1484" s="35" t="s">
        <v>142</v>
      </c>
      <c r="F1484" s="36" t="s">
        <v>144</v>
      </c>
      <c r="G1484" s="33" t="s">
        <v>9498</v>
      </c>
      <c r="H1484" s="33" t="s">
        <v>9499</v>
      </c>
      <c r="I1484" s="33" t="s">
        <v>2889</v>
      </c>
      <c r="J1484" s="33" t="s">
        <v>2889</v>
      </c>
      <c r="K1484" s="35" t="s">
        <v>421</v>
      </c>
      <c r="L1484" s="33" t="s">
        <v>3194</v>
      </c>
      <c r="M1484" s="33" t="s">
        <v>8450</v>
      </c>
      <c r="N1484" s="33" t="s">
        <v>9140</v>
      </c>
      <c r="O1484" s="5"/>
      <c r="P1484" s="35" t="s">
        <v>233</v>
      </c>
      <c r="Q1484" s="35" t="s">
        <v>9321</v>
      </c>
      <c r="R1484" s="33">
        <v>76274.0</v>
      </c>
      <c r="S1484" s="37"/>
      <c r="T1484" s="33"/>
      <c r="U1484" s="33">
        <v>2.13</v>
      </c>
      <c r="V1484" s="33" t="s">
        <v>154</v>
      </c>
      <c r="W1484" s="33"/>
      <c r="X1484" s="33"/>
      <c r="Y1484" s="5"/>
      <c r="Z1484" s="5"/>
      <c r="AA1484" s="33">
        <v>1.0</v>
      </c>
      <c r="AB1484" s="33"/>
      <c r="AC1484" s="33">
        <v>1.0</v>
      </c>
      <c r="AD1484" s="5"/>
      <c r="AE1484" s="5"/>
      <c r="AF1484" s="5"/>
      <c r="AG1484" s="16"/>
      <c r="AH1484" s="38" t="str">
        <f t="shared" si="1"/>
        <v/>
      </c>
      <c r="AI1484" s="39">
        <f t="shared" si="2"/>
        <v>1</v>
      </c>
      <c r="AJ1484" s="37" t="str">
        <f t="shared" si="3"/>
        <v/>
      </c>
      <c r="AK1484" s="41" t="str">
        <f t="shared" si="4"/>
        <v/>
      </c>
      <c r="AL1484" s="35" t="s">
        <v>233</v>
      </c>
      <c r="AM1484" s="33" t="s">
        <v>9140</v>
      </c>
      <c r="AN1484" s="33" t="s">
        <v>9140</v>
      </c>
      <c r="AO1484" s="41"/>
      <c r="AP1484" s="33" t="s">
        <v>169</v>
      </c>
      <c r="AQ1484" s="33" t="s">
        <v>170</v>
      </c>
      <c r="AR1484" s="33">
        <v>300.0</v>
      </c>
      <c r="AS1484" s="42"/>
      <c r="AT1484" s="42"/>
      <c r="AU1484" s="42"/>
      <c r="AV1484" s="42"/>
      <c r="AW1484" s="42"/>
      <c r="AX1484" s="5"/>
      <c r="AY1484" s="33"/>
      <c r="AZ1484" s="33" t="s">
        <v>9500</v>
      </c>
      <c r="BA1484" s="5"/>
      <c r="BB1484" s="5"/>
      <c r="BC1484" s="5" t="s">
        <v>9501</v>
      </c>
      <c r="BD1484" s="33" t="s">
        <v>173</v>
      </c>
      <c r="BE1484" s="41"/>
      <c r="BF1484" s="35"/>
      <c r="BG1484" s="33" t="s">
        <v>169</v>
      </c>
      <c r="BH1484" s="5"/>
      <c r="BI1484" s="33">
        <v>300.0</v>
      </c>
      <c r="BJ1484" s="33" t="s">
        <v>170</v>
      </c>
      <c r="BK1484" s="5"/>
      <c r="BL1484" s="5">
        <f t="shared" si="5"/>
        <v>3994.5</v>
      </c>
      <c r="BM1484" s="5"/>
      <c r="BN1484" s="5"/>
      <c r="BO1484" s="42">
        <f t="shared" si="6"/>
        <v>3994.5</v>
      </c>
      <c r="BP1484" s="44"/>
      <c r="BQ1484" s="45"/>
      <c r="BR1484" s="47"/>
      <c r="BS1484" s="45"/>
      <c r="BT1484" s="37"/>
      <c r="BU1484" s="5"/>
      <c r="BV1484" s="38"/>
      <c r="BW1484" s="48"/>
      <c r="BX1484" s="44"/>
      <c r="BY1484" s="44"/>
      <c r="BZ1484" s="33" t="s">
        <v>131</v>
      </c>
      <c r="CA1484" s="5"/>
      <c r="CB1484" s="5"/>
      <c r="CC1484" s="33" t="s">
        <v>177</v>
      </c>
      <c r="CD1484" s="5"/>
      <c r="CE1484" s="5"/>
      <c r="CF1484" s="33" t="s">
        <v>178</v>
      </c>
      <c r="CG1484" s="33" t="s">
        <v>9502</v>
      </c>
      <c r="CH1484" s="5"/>
      <c r="CI1484" s="5"/>
      <c r="CJ1484" s="5"/>
      <c r="CK1484" s="33"/>
      <c r="CL1484" s="49">
        <v>45000.0</v>
      </c>
      <c r="CM1484" s="33" t="s">
        <v>180</v>
      </c>
      <c r="CN1484" s="5"/>
      <c r="CO1484" s="33">
        <v>2.0</v>
      </c>
      <c r="CP1484" s="33" t="s">
        <v>181</v>
      </c>
      <c r="CQ1484" s="50" t="str">
        <f t="shared" si="7"/>
        <v>08/12/1958</v>
      </c>
      <c r="CR1484" s="33" t="s">
        <v>182</v>
      </c>
      <c r="CS1484" s="33">
        <v>5.0</v>
      </c>
      <c r="CT1484" s="33">
        <v>5.0</v>
      </c>
      <c r="CU1484" s="33">
        <v>28.0</v>
      </c>
      <c r="CV1484" s="33">
        <v>477.0</v>
      </c>
      <c r="CW1484" s="5"/>
      <c r="CX1484" s="5"/>
      <c r="CY1484" s="33">
        <v>-100.192931</v>
      </c>
      <c r="CZ1484" s="33">
        <v>20.858744</v>
      </c>
      <c r="DA1484" s="33">
        <v>4.421552065E9</v>
      </c>
      <c r="DB1484" s="33">
        <v>2.0</v>
      </c>
      <c r="DC1484" s="33" t="s">
        <v>8456</v>
      </c>
      <c r="DD1484" s="33">
        <v>2023.0</v>
      </c>
      <c r="DE1484" s="33" t="s">
        <v>184</v>
      </c>
      <c r="DF1484" s="33"/>
      <c r="DG1484" s="33" t="s">
        <v>185</v>
      </c>
      <c r="DH1484" s="33" t="s">
        <v>186</v>
      </c>
      <c r="DI1484" s="5"/>
      <c r="DJ1484" s="5"/>
    </row>
    <row r="1485">
      <c r="A1485" s="33" t="s">
        <v>9503</v>
      </c>
      <c r="B1485" s="34">
        <v>44952.0</v>
      </c>
      <c r="C1485" s="35" t="s">
        <v>137</v>
      </c>
      <c r="D1485" s="35" t="s">
        <v>139</v>
      </c>
      <c r="E1485" s="35" t="s">
        <v>142</v>
      </c>
      <c r="F1485" s="36" t="s">
        <v>144</v>
      </c>
      <c r="G1485" s="33" t="s">
        <v>9504</v>
      </c>
      <c r="H1485" s="33" t="s">
        <v>9505</v>
      </c>
      <c r="I1485" s="33" t="s">
        <v>2889</v>
      </c>
      <c r="J1485" s="33" t="s">
        <v>2889</v>
      </c>
      <c r="K1485" s="35" t="s">
        <v>421</v>
      </c>
      <c r="L1485" s="33" t="s">
        <v>3194</v>
      </c>
      <c r="M1485" s="33" t="s">
        <v>8450</v>
      </c>
      <c r="N1485" s="33" t="s">
        <v>9140</v>
      </c>
      <c r="O1485" s="5"/>
      <c r="P1485" s="35" t="s">
        <v>233</v>
      </c>
      <c r="Q1485" s="35" t="s">
        <v>9321</v>
      </c>
      <c r="R1485" s="33">
        <v>76274.0</v>
      </c>
      <c r="S1485" s="37"/>
      <c r="T1485" s="33"/>
      <c r="U1485" s="33">
        <v>2.49</v>
      </c>
      <c r="V1485" s="33" t="s">
        <v>154</v>
      </c>
      <c r="W1485" s="33"/>
      <c r="X1485" s="33"/>
      <c r="Y1485" s="5"/>
      <c r="Z1485" s="5"/>
      <c r="AA1485" s="33">
        <v>1.0</v>
      </c>
      <c r="AB1485" s="33"/>
      <c r="AC1485" s="33">
        <v>1.0</v>
      </c>
      <c r="AD1485" s="5"/>
      <c r="AE1485" s="5"/>
      <c r="AF1485" s="5"/>
      <c r="AG1485" s="16"/>
      <c r="AH1485" s="38" t="str">
        <f t="shared" si="1"/>
        <v/>
      </c>
      <c r="AI1485" s="39">
        <f t="shared" si="2"/>
        <v>1</v>
      </c>
      <c r="AJ1485" s="37" t="str">
        <f t="shared" si="3"/>
        <v/>
      </c>
      <c r="AK1485" s="41" t="str">
        <f t="shared" si="4"/>
        <v/>
      </c>
      <c r="AL1485" s="35" t="s">
        <v>233</v>
      </c>
      <c r="AM1485" s="33" t="s">
        <v>9140</v>
      </c>
      <c r="AN1485" s="33" t="s">
        <v>9140</v>
      </c>
      <c r="AO1485" s="41"/>
      <c r="AP1485" s="33" t="s">
        <v>169</v>
      </c>
      <c r="AQ1485" s="33" t="s">
        <v>170</v>
      </c>
      <c r="AR1485" s="33">
        <v>300.0</v>
      </c>
      <c r="AS1485" s="42"/>
      <c r="AT1485" s="42"/>
      <c r="AU1485" s="42"/>
      <c r="AV1485" s="42"/>
      <c r="AW1485" s="42"/>
      <c r="AX1485" s="5"/>
      <c r="AY1485" s="33"/>
      <c r="AZ1485" s="33" t="s">
        <v>9506</v>
      </c>
      <c r="BA1485" s="5"/>
      <c r="BB1485" s="5"/>
      <c r="BC1485" s="5" t="s">
        <v>9507</v>
      </c>
      <c r="BD1485" s="33" t="s">
        <v>173</v>
      </c>
      <c r="BE1485" s="41"/>
      <c r="BF1485" s="35"/>
      <c r="BG1485" s="33" t="s">
        <v>169</v>
      </c>
      <c r="BH1485" s="5"/>
      <c r="BI1485" s="33">
        <v>300.0</v>
      </c>
      <c r="BJ1485" s="33" t="s">
        <v>170</v>
      </c>
      <c r="BK1485" s="5"/>
      <c r="BL1485" s="5">
        <f t="shared" si="5"/>
        <v>3994.5</v>
      </c>
      <c r="BM1485" s="5"/>
      <c r="BN1485" s="5"/>
      <c r="BO1485" s="42">
        <f t="shared" si="6"/>
        <v>3994.5</v>
      </c>
      <c r="BP1485" s="44"/>
      <c r="BQ1485" s="45"/>
      <c r="BR1485" s="47"/>
      <c r="BS1485" s="45"/>
      <c r="BT1485" s="37"/>
      <c r="BU1485" s="5"/>
      <c r="BV1485" s="38"/>
      <c r="BW1485" s="48"/>
      <c r="BX1485" s="44"/>
      <c r="BY1485" s="44"/>
      <c r="BZ1485" s="33" t="s">
        <v>131</v>
      </c>
      <c r="CA1485" s="5"/>
      <c r="CB1485" s="5"/>
      <c r="CC1485" s="33" t="s">
        <v>177</v>
      </c>
      <c r="CD1485" s="5"/>
      <c r="CE1485" s="5"/>
      <c r="CF1485" s="33" t="s">
        <v>178</v>
      </c>
      <c r="CG1485" s="33" t="s">
        <v>9508</v>
      </c>
      <c r="CH1485" s="5"/>
      <c r="CI1485" s="5"/>
      <c r="CJ1485" s="5"/>
      <c r="CK1485" s="33"/>
      <c r="CL1485" s="49">
        <v>45000.0</v>
      </c>
      <c r="CM1485" s="33" t="s">
        <v>180</v>
      </c>
      <c r="CN1485" s="5"/>
      <c r="CO1485" s="33">
        <v>2.0</v>
      </c>
      <c r="CP1485" s="33" t="s">
        <v>181</v>
      </c>
      <c r="CQ1485" s="50" t="str">
        <f t="shared" si="7"/>
        <v>07/10/1956</v>
      </c>
      <c r="CR1485" s="33" t="s">
        <v>182</v>
      </c>
      <c r="CS1485" s="33">
        <v>5.0</v>
      </c>
      <c r="CT1485" s="33">
        <v>5.0</v>
      </c>
      <c r="CU1485" s="33">
        <v>28.0</v>
      </c>
      <c r="CV1485" s="33">
        <v>477.0</v>
      </c>
      <c r="CW1485" s="5"/>
      <c r="CX1485" s="5"/>
      <c r="CY1485" s="33">
        <v>-100.192931</v>
      </c>
      <c r="CZ1485" s="33">
        <v>20.858744</v>
      </c>
      <c r="DA1485" s="33">
        <v>4.191156607E9</v>
      </c>
      <c r="DB1485" s="33">
        <v>2.0</v>
      </c>
      <c r="DC1485" s="33" t="s">
        <v>8456</v>
      </c>
      <c r="DD1485" s="33">
        <v>2023.0</v>
      </c>
      <c r="DE1485" s="33" t="s">
        <v>184</v>
      </c>
      <c r="DF1485" s="33"/>
      <c r="DG1485" s="33" t="s">
        <v>185</v>
      </c>
      <c r="DH1485" s="33" t="s">
        <v>186</v>
      </c>
      <c r="DI1485" s="5"/>
      <c r="DJ1485" s="5"/>
    </row>
    <row r="1486">
      <c r="A1486" s="33" t="s">
        <v>9509</v>
      </c>
      <c r="B1486" s="34">
        <v>44952.0</v>
      </c>
      <c r="C1486" s="35" t="s">
        <v>137</v>
      </c>
      <c r="D1486" s="35" t="s">
        <v>139</v>
      </c>
      <c r="E1486" s="35" t="s">
        <v>142</v>
      </c>
      <c r="F1486" s="36" t="s">
        <v>144</v>
      </c>
      <c r="G1486" s="33" t="s">
        <v>9510</v>
      </c>
      <c r="H1486" s="33" t="s">
        <v>2449</v>
      </c>
      <c r="I1486" s="33" t="s">
        <v>2889</v>
      </c>
      <c r="J1486" s="33" t="s">
        <v>2889</v>
      </c>
      <c r="K1486" s="35" t="s">
        <v>421</v>
      </c>
      <c r="L1486" s="33" t="s">
        <v>3194</v>
      </c>
      <c r="M1486" s="33" t="s">
        <v>8450</v>
      </c>
      <c r="N1486" s="33" t="s">
        <v>9140</v>
      </c>
      <c r="O1486" s="5"/>
      <c r="P1486" s="35" t="s">
        <v>233</v>
      </c>
      <c r="Q1486" s="35" t="s">
        <v>9321</v>
      </c>
      <c r="R1486" s="33">
        <v>76274.0</v>
      </c>
      <c r="S1486" s="37"/>
      <c r="T1486" s="33"/>
      <c r="U1486" s="33">
        <v>4.46</v>
      </c>
      <c r="V1486" s="33" t="s">
        <v>154</v>
      </c>
      <c r="W1486" s="33"/>
      <c r="X1486" s="33"/>
      <c r="Y1486" s="5"/>
      <c r="Z1486" s="5"/>
      <c r="AA1486" s="33">
        <v>1.0</v>
      </c>
      <c r="AB1486" s="33"/>
      <c r="AC1486" s="33">
        <v>1.0</v>
      </c>
      <c r="AD1486" s="5"/>
      <c r="AE1486" s="5"/>
      <c r="AF1486" s="5"/>
      <c r="AG1486" s="16"/>
      <c r="AH1486" s="38" t="str">
        <f t="shared" si="1"/>
        <v/>
      </c>
      <c r="AI1486" s="39" t="str">
        <f t="shared" si="2"/>
        <v/>
      </c>
      <c r="AJ1486" s="37" t="str">
        <f t="shared" si="3"/>
        <v/>
      </c>
      <c r="AK1486" s="41" t="str">
        <f t="shared" si="4"/>
        <v/>
      </c>
      <c r="AL1486" s="35" t="s">
        <v>233</v>
      </c>
      <c r="AM1486" s="33" t="s">
        <v>9140</v>
      </c>
      <c r="AN1486" s="33" t="s">
        <v>9140</v>
      </c>
      <c r="AO1486" s="41"/>
      <c r="AP1486" s="33" t="s">
        <v>169</v>
      </c>
      <c r="AQ1486" s="33" t="s">
        <v>170</v>
      </c>
      <c r="AR1486" s="33">
        <v>300.0</v>
      </c>
      <c r="AS1486" s="42"/>
      <c r="AT1486" s="42"/>
      <c r="AU1486" s="42"/>
      <c r="AV1486" s="42"/>
      <c r="AW1486" s="42"/>
      <c r="AX1486" s="5"/>
      <c r="AY1486" s="33"/>
      <c r="AZ1486" s="33" t="s">
        <v>9511</v>
      </c>
      <c r="BA1486" s="5"/>
      <c r="BB1486" s="5"/>
      <c r="BC1486" s="5" t="s">
        <v>9512</v>
      </c>
      <c r="BD1486" s="33" t="s">
        <v>173</v>
      </c>
      <c r="BE1486" s="41"/>
      <c r="BF1486" s="35"/>
      <c r="BG1486" s="33" t="s">
        <v>169</v>
      </c>
      <c r="BH1486" s="5"/>
      <c r="BI1486" s="33">
        <v>300.0</v>
      </c>
      <c r="BJ1486" s="33" t="s">
        <v>170</v>
      </c>
      <c r="BK1486" s="5"/>
      <c r="BL1486" s="5">
        <f t="shared" si="5"/>
        <v>3994.5</v>
      </c>
      <c r="BM1486" s="5"/>
      <c r="BN1486" s="5"/>
      <c r="BO1486" s="42">
        <f t="shared" si="6"/>
        <v>3994.5</v>
      </c>
      <c r="BP1486" s="44"/>
      <c r="BQ1486" s="45"/>
      <c r="BR1486" s="47"/>
      <c r="BS1486" s="45"/>
      <c r="BT1486" s="37"/>
      <c r="BU1486" s="5"/>
      <c r="BV1486" s="38"/>
      <c r="BW1486" s="48"/>
      <c r="BX1486" s="44"/>
      <c r="BY1486" s="44"/>
      <c r="BZ1486" s="33" t="s">
        <v>131</v>
      </c>
      <c r="CA1486" s="5"/>
      <c r="CB1486" s="5"/>
      <c r="CC1486" s="33" t="s">
        <v>177</v>
      </c>
      <c r="CD1486" s="5"/>
      <c r="CE1486" s="5"/>
      <c r="CF1486" s="33" t="s">
        <v>178</v>
      </c>
      <c r="CG1486" s="33" t="s">
        <v>9513</v>
      </c>
      <c r="CH1486" s="5"/>
      <c r="CI1486" s="5"/>
      <c r="CJ1486" s="5"/>
      <c r="CK1486" s="33"/>
      <c r="CL1486" s="49">
        <v>45000.0</v>
      </c>
      <c r="CM1486" s="33" t="s">
        <v>180</v>
      </c>
      <c r="CN1486" s="5"/>
      <c r="CO1486" s="33">
        <v>2.0</v>
      </c>
      <c r="CP1486" s="33" t="s">
        <v>181</v>
      </c>
      <c r="CQ1486" s="50" t="str">
        <f t="shared" si="7"/>
        <v>29/09/1970</v>
      </c>
      <c r="CR1486" s="33" t="s">
        <v>182</v>
      </c>
      <c r="CS1486" s="33">
        <v>5.0</v>
      </c>
      <c r="CT1486" s="33">
        <v>5.0</v>
      </c>
      <c r="CU1486" s="33">
        <v>28.0</v>
      </c>
      <c r="CV1486" s="33">
        <v>477.0</v>
      </c>
      <c r="CW1486" s="5"/>
      <c r="CX1486" s="5"/>
      <c r="CY1486" s="33">
        <v>-100.192931</v>
      </c>
      <c r="CZ1486" s="33">
        <v>20.858744</v>
      </c>
      <c r="DA1486" s="33">
        <v>4.427799371E9</v>
      </c>
      <c r="DB1486" s="33">
        <v>2.0</v>
      </c>
      <c r="DC1486" s="33" t="s">
        <v>8456</v>
      </c>
      <c r="DD1486" s="33">
        <v>2023.0</v>
      </c>
      <c r="DE1486" s="33" t="s">
        <v>184</v>
      </c>
      <c r="DF1486" s="33"/>
      <c r="DG1486" s="33" t="s">
        <v>185</v>
      </c>
      <c r="DH1486" s="33" t="s">
        <v>186</v>
      </c>
      <c r="DI1486" s="5"/>
      <c r="DJ1486" s="5"/>
    </row>
    <row r="1487">
      <c r="A1487" s="33" t="s">
        <v>9514</v>
      </c>
      <c r="B1487" s="34">
        <v>44952.0</v>
      </c>
      <c r="C1487" s="35" t="s">
        <v>137</v>
      </c>
      <c r="D1487" s="35" t="s">
        <v>139</v>
      </c>
      <c r="E1487" s="35" t="s">
        <v>142</v>
      </c>
      <c r="F1487" s="36" t="s">
        <v>144</v>
      </c>
      <c r="G1487" s="33" t="s">
        <v>9515</v>
      </c>
      <c r="H1487" s="33" t="s">
        <v>9516</v>
      </c>
      <c r="I1487" s="33" t="s">
        <v>9207</v>
      </c>
      <c r="J1487" s="33" t="s">
        <v>1682</v>
      </c>
      <c r="K1487" s="35" t="s">
        <v>421</v>
      </c>
      <c r="L1487" s="33" t="s">
        <v>3194</v>
      </c>
      <c r="M1487" s="33" t="s">
        <v>8450</v>
      </c>
      <c r="N1487" s="33" t="s">
        <v>9140</v>
      </c>
      <c r="O1487" s="5"/>
      <c r="P1487" s="35" t="s">
        <v>233</v>
      </c>
      <c r="Q1487" s="35" t="s">
        <v>9321</v>
      </c>
      <c r="R1487" s="33">
        <v>76274.0</v>
      </c>
      <c r="S1487" s="37"/>
      <c r="T1487" s="33"/>
      <c r="U1487" s="33">
        <v>2.19</v>
      </c>
      <c r="V1487" s="33" t="s">
        <v>154</v>
      </c>
      <c r="W1487" s="33"/>
      <c r="X1487" s="33"/>
      <c r="Y1487" s="5"/>
      <c r="Z1487" s="5"/>
      <c r="AA1487" s="33">
        <v>1.0</v>
      </c>
      <c r="AB1487" s="33"/>
      <c r="AC1487" s="33">
        <v>1.0</v>
      </c>
      <c r="AD1487" s="5"/>
      <c r="AE1487" s="5"/>
      <c r="AF1487" s="5"/>
      <c r="AG1487" s="16"/>
      <c r="AH1487" s="38" t="str">
        <f t="shared" si="1"/>
        <v/>
      </c>
      <c r="AI1487" s="39">
        <f t="shared" si="2"/>
        <v>1</v>
      </c>
      <c r="AJ1487" s="37" t="str">
        <f t="shared" si="3"/>
        <v/>
      </c>
      <c r="AK1487" s="41" t="str">
        <f t="shared" si="4"/>
        <v/>
      </c>
      <c r="AL1487" s="35" t="s">
        <v>233</v>
      </c>
      <c r="AM1487" s="33" t="s">
        <v>9140</v>
      </c>
      <c r="AN1487" s="33" t="s">
        <v>9140</v>
      </c>
      <c r="AO1487" s="41"/>
      <c r="AP1487" s="33" t="s">
        <v>169</v>
      </c>
      <c r="AQ1487" s="33" t="s">
        <v>170</v>
      </c>
      <c r="AR1487" s="33">
        <v>300.0</v>
      </c>
      <c r="AS1487" s="42"/>
      <c r="AT1487" s="42"/>
      <c r="AU1487" s="42"/>
      <c r="AV1487" s="42"/>
      <c r="AW1487" s="42"/>
      <c r="AX1487" s="5"/>
      <c r="AY1487" s="33"/>
      <c r="AZ1487" s="33" t="s">
        <v>9517</v>
      </c>
      <c r="BA1487" s="5"/>
      <c r="BB1487" s="5"/>
      <c r="BC1487" s="5" t="s">
        <v>9518</v>
      </c>
      <c r="BD1487" s="33" t="s">
        <v>173</v>
      </c>
      <c r="BE1487" s="41"/>
      <c r="BF1487" s="35"/>
      <c r="BG1487" s="33" t="s">
        <v>169</v>
      </c>
      <c r="BH1487" s="5"/>
      <c r="BI1487" s="33">
        <v>300.0</v>
      </c>
      <c r="BJ1487" s="33" t="s">
        <v>170</v>
      </c>
      <c r="BK1487" s="5"/>
      <c r="BL1487" s="5">
        <f t="shared" si="5"/>
        <v>3994.5</v>
      </c>
      <c r="BM1487" s="5"/>
      <c r="BN1487" s="5"/>
      <c r="BO1487" s="42">
        <f t="shared" si="6"/>
        <v>3994.5</v>
      </c>
      <c r="BP1487" s="44"/>
      <c r="BQ1487" s="45"/>
      <c r="BR1487" s="47"/>
      <c r="BS1487" s="45"/>
      <c r="BT1487" s="37"/>
      <c r="BU1487" s="5"/>
      <c r="BV1487" s="38"/>
      <c r="BW1487" s="48"/>
      <c r="BX1487" s="44"/>
      <c r="BY1487" s="44"/>
      <c r="BZ1487" s="33" t="s">
        <v>131</v>
      </c>
      <c r="CA1487" s="5"/>
      <c r="CB1487" s="5"/>
      <c r="CC1487" s="33" t="s">
        <v>177</v>
      </c>
      <c r="CD1487" s="5"/>
      <c r="CE1487" s="5"/>
      <c r="CF1487" s="33" t="s">
        <v>178</v>
      </c>
      <c r="CG1487" s="33" t="s">
        <v>9519</v>
      </c>
      <c r="CH1487" s="5"/>
      <c r="CI1487" s="5"/>
      <c r="CJ1487" s="5"/>
      <c r="CK1487" s="33"/>
      <c r="CL1487" s="49">
        <v>45000.0</v>
      </c>
      <c r="CM1487" s="33" t="s">
        <v>180</v>
      </c>
      <c r="CN1487" s="5"/>
      <c r="CO1487" s="33">
        <v>2.0</v>
      </c>
      <c r="CP1487" s="33" t="s">
        <v>181</v>
      </c>
      <c r="CQ1487" s="50" t="str">
        <f t="shared" si="7"/>
        <v>18/09/1950</v>
      </c>
      <c r="CR1487" s="33" t="s">
        <v>182</v>
      </c>
      <c r="CS1487" s="33">
        <v>5.0</v>
      </c>
      <c r="CT1487" s="33">
        <v>5.0</v>
      </c>
      <c r="CU1487" s="33">
        <v>28.0</v>
      </c>
      <c r="CV1487" s="33">
        <v>477.0</v>
      </c>
      <c r="CW1487" s="5"/>
      <c r="CX1487" s="5"/>
      <c r="CY1487" s="33">
        <v>-100.192931</v>
      </c>
      <c r="CZ1487" s="33">
        <v>20.858744</v>
      </c>
      <c r="DA1487" s="33">
        <v>4.428776453E9</v>
      </c>
      <c r="DB1487" s="33">
        <v>2.0</v>
      </c>
      <c r="DC1487" s="33" t="s">
        <v>8456</v>
      </c>
      <c r="DD1487" s="33">
        <v>2023.0</v>
      </c>
      <c r="DE1487" s="33" t="s">
        <v>184</v>
      </c>
      <c r="DF1487" s="33"/>
      <c r="DG1487" s="33" t="s">
        <v>185</v>
      </c>
      <c r="DH1487" s="33" t="s">
        <v>186</v>
      </c>
      <c r="DI1487" s="5"/>
      <c r="DJ1487" s="5"/>
    </row>
    <row r="1488">
      <c r="A1488" s="33" t="s">
        <v>9520</v>
      </c>
      <c r="B1488" s="34">
        <v>44952.0</v>
      </c>
      <c r="C1488" s="35" t="s">
        <v>137</v>
      </c>
      <c r="D1488" s="35" t="s">
        <v>139</v>
      </c>
      <c r="E1488" s="35" t="s">
        <v>142</v>
      </c>
      <c r="F1488" s="36" t="s">
        <v>144</v>
      </c>
      <c r="G1488" s="33" t="s">
        <v>9521</v>
      </c>
      <c r="H1488" s="33" t="s">
        <v>9522</v>
      </c>
      <c r="I1488" s="33" t="s">
        <v>9207</v>
      </c>
      <c r="J1488" s="33" t="s">
        <v>9220</v>
      </c>
      <c r="K1488" s="35" t="s">
        <v>421</v>
      </c>
      <c r="L1488" s="33" t="s">
        <v>3194</v>
      </c>
      <c r="M1488" s="33" t="s">
        <v>8450</v>
      </c>
      <c r="N1488" s="33" t="s">
        <v>9140</v>
      </c>
      <c r="O1488" s="5"/>
      <c r="P1488" s="35" t="s">
        <v>233</v>
      </c>
      <c r="Q1488" s="35" t="s">
        <v>9321</v>
      </c>
      <c r="R1488" s="33">
        <v>76274.0</v>
      </c>
      <c r="S1488" s="37"/>
      <c r="T1488" s="33"/>
      <c r="U1488" s="33">
        <v>3.13</v>
      </c>
      <c r="V1488" s="33" t="s">
        <v>154</v>
      </c>
      <c r="W1488" s="33"/>
      <c r="X1488" s="33"/>
      <c r="Y1488" s="5"/>
      <c r="Z1488" s="5"/>
      <c r="AA1488" s="33">
        <v>1.0</v>
      </c>
      <c r="AB1488" s="33">
        <v>1.0</v>
      </c>
      <c r="AC1488" s="33"/>
      <c r="AD1488" s="5"/>
      <c r="AE1488" s="5"/>
      <c r="AF1488" s="5"/>
      <c r="AG1488" s="16"/>
      <c r="AH1488" s="38">
        <f t="shared" si="1"/>
        <v>1</v>
      </c>
      <c r="AI1488" s="39" t="str">
        <f t="shared" si="2"/>
        <v/>
      </c>
      <c r="AJ1488" s="37" t="str">
        <f t="shared" si="3"/>
        <v/>
      </c>
      <c r="AK1488" s="41" t="str">
        <f t="shared" si="4"/>
        <v/>
      </c>
      <c r="AL1488" s="35" t="s">
        <v>233</v>
      </c>
      <c r="AM1488" s="33" t="s">
        <v>9140</v>
      </c>
      <c r="AN1488" s="33" t="s">
        <v>9140</v>
      </c>
      <c r="AO1488" s="41"/>
      <c r="AP1488" s="33" t="s">
        <v>169</v>
      </c>
      <c r="AQ1488" s="33" t="s">
        <v>170</v>
      </c>
      <c r="AR1488" s="33">
        <v>300.0</v>
      </c>
      <c r="AS1488" s="42"/>
      <c r="AT1488" s="42"/>
      <c r="AU1488" s="42"/>
      <c r="AV1488" s="42"/>
      <c r="AW1488" s="42"/>
      <c r="AX1488" s="5"/>
      <c r="AY1488" s="33"/>
      <c r="AZ1488" s="33" t="s">
        <v>9523</v>
      </c>
      <c r="BA1488" s="5"/>
      <c r="BB1488" s="5"/>
      <c r="BC1488" s="5" t="s">
        <v>9524</v>
      </c>
      <c r="BD1488" s="33" t="s">
        <v>173</v>
      </c>
      <c r="BE1488" s="41"/>
      <c r="BF1488" s="35"/>
      <c r="BG1488" s="33" t="s">
        <v>169</v>
      </c>
      <c r="BH1488" s="5"/>
      <c r="BI1488" s="33">
        <v>300.0</v>
      </c>
      <c r="BJ1488" s="33" t="s">
        <v>170</v>
      </c>
      <c r="BK1488" s="5"/>
      <c r="BL1488" s="5">
        <f t="shared" si="5"/>
        <v>3994.5</v>
      </c>
      <c r="BM1488" s="5"/>
      <c r="BN1488" s="5"/>
      <c r="BO1488" s="42">
        <f t="shared" si="6"/>
        <v>3994.5</v>
      </c>
      <c r="BP1488" s="44"/>
      <c r="BQ1488" s="45"/>
      <c r="BR1488" s="47"/>
      <c r="BS1488" s="45"/>
      <c r="BT1488" s="37"/>
      <c r="BU1488" s="5"/>
      <c r="BV1488" s="38"/>
      <c r="BW1488" s="48"/>
      <c r="BX1488" s="44"/>
      <c r="BY1488" s="44"/>
      <c r="BZ1488" s="33" t="s">
        <v>131</v>
      </c>
      <c r="CA1488" s="5"/>
      <c r="CB1488" s="5"/>
      <c r="CC1488" s="33" t="s">
        <v>177</v>
      </c>
      <c r="CD1488" s="5"/>
      <c r="CE1488" s="5"/>
      <c r="CF1488" s="33" t="s">
        <v>178</v>
      </c>
      <c r="CG1488" s="33" t="s">
        <v>9525</v>
      </c>
      <c r="CH1488" s="5"/>
      <c r="CI1488" s="5"/>
      <c r="CJ1488" s="5"/>
      <c r="CK1488" s="33"/>
      <c r="CL1488" s="49">
        <v>45000.0</v>
      </c>
      <c r="CM1488" s="33" t="s">
        <v>180</v>
      </c>
      <c r="CN1488" s="5"/>
      <c r="CO1488" s="33">
        <v>2.0</v>
      </c>
      <c r="CP1488" s="33" t="s">
        <v>181</v>
      </c>
      <c r="CQ1488" s="50" t="str">
        <f t="shared" si="7"/>
        <v>24/07/1941</v>
      </c>
      <c r="CR1488" s="33" t="s">
        <v>243</v>
      </c>
      <c r="CS1488" s="33">
        <v>5.0</v>
      </c>
      <c r="CT1488" s="33">
        <v>5.0</v>
      </c>
      <c r="CU1488" s="33">
        <v>28.0</v>
      </c>
      <c r="CV1488" s="33">
        <v>477.0</v>
      </c>
      <c r="CW1488" s="5"/>
      <c r="CX1488" s="5"/>
      <c r="CY1488" s="33">
        <v>-100.192931</v>
      </c>
      <c r="CZ1488" s="33">
        <v>20.858744</v>
      </c>
      <c r="DA1488" s="33">
        <v>4.422070919E9</v>
      </c>
      <c r="DB1488" s="33">
        <v>2.0</v>
      </c>
      <c r="DC1488" s="33" t="s">
        <v>8456</v>
      </c>
      <c r="DD1488" s="33">
        <v>2023.0</v>
      </c>
      <c r="DE1488" s="33" t="s">
        <v>184</v>
      </c>
      <c r="DF1488" s="33"/>
      <c r="DG1488" s="33" t="s">
        <v>185</v>
      </c>
      <c r="DH1488" s="33" t="s">
        <v>186</v>
      </c>
      <c r="DI1488" s="5"/>
      <c r="DJ1488" s="5"/>
    </row>
    <row r="1489">
      <c r="A1489" s="33" t="s">
        <v>9526</v>
      </c>
      <c r="B1489" s="34">
        <v>44952.0</v>
      </c>
      <c r="C1489" s="35" t="s">
        <v>137</v>
      </c>
      <c r="D1489" s="35" t="s">
        <v>139</v>
      </c>
      <c r="E1489" s="35" t="s">
        <v>142</v>
      </c>
      <c r="F1489" s="36" t="s">
        <v>144</v>
      </c>
      <c r="G1489" s="33" t="s">
        <v>9527</v>
      </c>
      <c r="H1489" s="33" t="s">
        <v>246</v>
      </c>
      <c r="I1489" s="33" t="s">
        <v>9431</v>
      </c>
      <c r="J1489" s="33" t="s">
        <v>231</v>
      </c>
      <c r="K1489" s="35" t="s">
        <v>421</v>
      </c>
      <c r="L1489" s="33" t="s">
        <v>3194</v>
      </c>
      <c r="M1489" s="33" t="s">
        <v>8450</v>
      </c>
      <c r="N1489" s="33" t="s">
        <v>9140</v>
      </c>
      <c r="O1489" s="5"/>
      <c r="P1489" s="35" t="s">
        <v>233</v>
      </c>
      <c r="Q1489" s="35" t="s">
        <v>9321</v>
      </c>
      <c r="R1489" s="33">
        <v>76274.0</v>
      </c>
      <c r="S1489" s="37"/>
      <c r="T1489" s="33"/>
      <c r="U1489" s="33">
        <v>4.22</v>
      </c>
      <c r="V1489" s="33" t="s">
        <v>154</v>
      </c>
      <c r="W1489" s="33"/>
      <c r="X1489" s="33"/>
      <c r="Y1489" s="5"/>
      <c r="Z1489" s="5"/>
      <c r="AA1489" s="33">
        <v>1.0</v>
      </c>
      <c r="AB1489" s="33"/>
      <c r="AC1489" s="33">
        <v>1.0</v>
      </c>
      <c r="AD1489" s="5"/>
      <c r="AE1489" s="5"/>
      <c r="AF1489" s="5"/>
      <c r="AG1489" s="16"/>
      <c r="AH1489" s="38" t="str">
        <f t="shared" si="1"/>
        <v/>
      </c>
      <c r="AI1489" s="39" t="str">
        <f t="shared" si="2"/>
        <v/>
      </c>
      <c r="AJ1489" s="37" t="str">
        <f t="shared" si="3"/>
        <v/>
      </c>
      <c r="AK1489" s="41" t="str">
        <f t="shared" si="4"/>
        <v/>
      </c>
      <c r="AL1489" s="35" t="s">
        <v>233</v>
      </c>
      <c r="AM1489" s="33" t="s">
        <v>9140</v>
      </c>
      <c r="AN1489" s="33" t="s">
        <v>9140</v>
      </c>
      <c r="AO1489" s="41"/>
      <c r="AP1489" s="33" t="s">
        <v>169</v>
      </c>
      <c r="AQ1489" s="33" t="s">
        <v>170</v>
      </c>
      <c r="AR1489" s="33">
        <v>300.0</v>
      </c>
      <c r="AS1489" s="42"/>
      <c r="AT1489" s="42"/>
      <c r="AU1489" s="42"/>
      <c r="AV1489" s="42"/>
      <c r="AW1489" s="42"/>
      <c r="AX1489" s="5"/>
      <c r="AY1489" s="33"/>
      <c r="AZ1489" s="33" t="s">
        <v>9528</v>
      </c>
      <c r="BA1489" s="5"/>
      <c r="BB1489" s="5"/>
      <c r="BC1489" s="5" t="s">
        <v>9529</v>
      </c>
      <c r="BD1489" s="33" t="s">
        <v>173</v>
      </c>
      <c r="BE1489" s="41"/>
      <c r="BF1489" s="35"/>
      <c r="BG1489" s="33" t="s">
        <v>169</v>
      </c>
      <c r="BH1489" s="5"/>
      <c r="BI1489" s="33">
        <v>300.0</v>
      </c>
      <c r="BJ1489" s="33" t="s">
        <v>170</v>
      </c>
      <c r="BK1489" s="5"/>
      <c r="BL1489" s="5">
        <f t="shared" si="5"/>
        <v>3994.5</v>
      </c>
      <c r="BM1489" s="5"/>
      <c r="BN1489" s="5"/>
      <c r="BO1489" s="42">
        <f t="shared" si="6"/>
        <v>3994.5</v>
      </c>
      <c r="BP1489" s="44"/>
      <c r="BQ1489" s="45"/>
      <c r="BR1489" s="47"/>
      <c r="BS1489" s="45"/>
      <c r="BT1489" s="37"/>
      <c r="BU1489" s="5"/>
      <c r="BV1489" s="38"/>
      <c r="BW1489" s="48"/>
      <c r="BX1489" s="44"/>
      <c r="BY1489" s="44"/>
      <c r="BZ1489" s="33" t="s">
        <v>131</v>
      </c>
      <c r="CA1489" s="5"/>
      <c r="CB1489" s="5"/>
      <c r="CC1489" s="33" t="s">
        <v>177</v>
      </c>
      <c r="CD1489" s="5"/>
      <c r="CE1489" s="5"/>
      <c r="CF1489" s="33" t="s">
        <v>178</v>
      </c>
      <c r="CG1489" s="33" t="s">
        <v>9530</v>
      </c>
      <c r="CH1489" s="5"/>
      <c r="CI1489" s="5"/>
      <c r="CJ1489" s="5"/>
      <c r="CK1489" s="33"/>
      <c r="CL1489" s="49">
        <v>45000.0</v>
      </c>
      <c r="CM1489" s="33" t="s">
        <v>180</v>
      </c>
      <c r="CN1489" s="5"/>
      <c r="CO1489" s="33">
        <v>2.0</v>
      </c>
      <c r="CP1489" s="33" t="s">
        <v>181</v>
      </c>
      <c r="CQ1489" s="50" t="str">
        <f t="shared" si="7"/>
        <v>29/06/1969</v>
      </c>
      <c r="CR1489" s="33" t="s">
        <v>182</v>
      </c>
      <c r="CS1489" s="33">
        <v>5.0</v>
      </c>
      <c r="CT1489" s="33">
        <v>5.0</v>
      </c>
      <c r="CU1489" s="33">
        <v>28.0</v>
      </c>
      <c r="CV1489" s="33">
        <v>477.0</v>
      </c>
      <c r="CW1489" s="5"/>
      <c r="CX1489" s="5"/>
      <c r="CY1489" s="33">
        <v>-100.192931</v>
      </c>
      <c r="CZ1489" s="33">
        <v>20.858744</v>
      </c>
      <c r="DA1489" s="33">
        <v>4.426765693E9</v>
      </c>
      <c r="DB1489" s="33">
        <v>2.0</v>
      </c>
      <c r="DC1489" s="33" t="s">
        <v>8456</v>
      </c>
      <c r="DD1489" s="33">
        <v>2023.0</v>
      </c>
      <c r="DE1489" s="33" t="s">
        <v>184</v>
      </c>
      <c r="DF1489" s="33"/>
      <c r="DG1489" s="33" t="s">
        <v>185</v>
      </c>
      <c r="DH1489" s="33" t="s">
        <v>186</v>
      </c>
      <c r="DI1489" s="5"/>
      <c r="DJ1489" s="5"/>
    </row>
    <row r="1490">
      <c r="A1490" s="33" t="s">
        <v>9531</v>
      </c>
      <c r="B1490" s="34">
        <v>44952.0</v>
      </c>
      <c r="C1490" s="35" t="s">
        <v>137</v>
      </c>
      <c r="D1490" s="35" t="s">
        <v>139</v>
      </c>
      <c r="E1490" s="35" t="s">
        <v>142</v>
      </c>
      <c r="F1490" s="36" t="s">
        <v>144</v>
      </c>
      <c r="G1490" s="33" t="s">
        <v>9532</v>
      </c>
      <c r="H1490" s="33" t="s">
        <v>2414</v>
      </c>
      <c r="I1490" s="33" t="s">
        <v>9431</v>
      </c>
      <c r="J1490" s="33" t="s">
        <v>9220</v>
      </c>
      <c r="K1490" s="35" t="s">
        <v>421</v>
      </c>
      <c r="L1490" s="33" t="s">
        <v>3194</v>
      </c>
      <c r="M1490" s="33" t="s">
        <v>8450</v>
      </c>
      <c r="N1490" s="33" t="s">
        <v>9140</v>
      </c>
      <c r="O1490" s="5"/>
      <c r="P1490" s="35" t="s">
        <v>233</v>
      </c>
      <c r="Q1490" s="35" t="s">
        <v>9321</v>
      </c>
      <c r="R1490" s="33">
        <v>76274.0</v>
      </c>
      <c r="S1490" s="37"/>
      <c r="T1490" s="33"/>
      <c r="U1490" s="33">
        <v>2.11</v>
      </c>
      <c r="V1490" s="33" t="s">
        <v>154</v>
      </c>
      <c r="W1490" s="33"/>
      <c r="X1490" s="33"/>
      <c r="Y1490" s="5"/>
      <c r="Z1490" s="5"/>
      <c r="AA1490" s="33">
        <v>1.0</v>
      </c>
      <c r="AB1490" s="33">
        <v>1.0</v>
      </c>
      <c r="AC1490" s="33"/>
      <c r="AD1490" s="5"/>
      <c r="AE1490" s="5"/>
      <c r="AF1490" s="5"/>
      <c r="AG1490" s="16"/>
      <c r="AH1490" s="38">
        <f t="shared" si="1"/>
        <v>1</v>
      </c>
      <c r="AI1490" s="39" t="str">
        <f t="shared" si="2"/>
        <v/>
      </c>
      <c r="AJ1490" s="37" t="str">
        <f t="shared" si="3"/>
        <v/>
      </c>
      <c r="AK1490" s="41" t="str">
        <f t="shared" si="4"/>
        <v/>
      </c>
      <c r="AL1490" s="35" t="s">
        <v>233</v>
      </c>
      <c r="AM1490" s="33" t="s">
        <v>9140</v>
      </c>
      <c r="AN1490" s="33" t="s">
        <v>9140</v>
      </c>
      <c r="AO1490" s="41"/>
      <c r="AP1490" s="33" t="s">
        <v>169</v>
      </c>
      <c r="AQ1490" s="33" t="s">
        <v>170</v>
      </c>
      <c r="AR1490" s="33">
        <v>300.0</v>
      </c>
      <c r="AS1490" s="42"/>
      <c r="AT1490" s="42"/>
      <c r="AU1490" s="42"/>
      <c r="AV1490" s="42"/>
      <c r="AW1490" s="42"/>
      <c r="AX1490" s="5"/>
      <c r="AY1490" s="33"/>
      <c r="AZ1490" s="33" t="s">
        <v>9533</v>
      </c>
      <c r="BA1490" s="5"/>
      <c r="BB1490" s="5"/>
      <c r="BC1490" s="5" t="s">
        <v>9534</v>
      </c>
      <c r="BD1490" s="33" t="s">
        <v>173</v>
      </c>
      <c r="BE1490" s="41"/>
      <c r="BF1490" s="35"/>
      <c r="BG1490" s="33" t="s">
        <v>169</v>
      </c>
      <c r="BH1490" s="5"/>
      <c r="BI1490" s="33">
        <v>300.0</v>
      </c>
      <c r="BJ1490" s="33" t="s">
        <v>170</v>
      </c>
      <c r="BK1490" s="5"/>
      <c r="BL1490" s="5">
        <f t="shared" si="5"/>
        <v>3994.5</v>
      </c>
      <c r="BM1490" s="5"/>
      <c r="BN1490" s="5"/>
      <c r="BO1490" s="42">
        <f t="shared" si="6"/>
        <v>3994.5</v>
      </c>
      <c r="BP1490" s="44"/>
      <c r="BQ1490" s="45"/>
      <c r="BR1490" s="47"/>
      <c r="BS1490" s="45"/>
      <c r="BT1490" s="37"/>
      <c r="BU1490" s="5"/>
      <c r="BV1490" s="38"/>
      <c r="BW1490" s="48"/>
      <c r="BX1490" s="44"/>
      <c r="BY1490" s="44"/>
      <c r="BZ1490" s="33" t="s">
        <v>131</v>
      </c>
      <c r="CA1490" s="5"/>
      <c r="CB1490" s="5"/>
      <c r="CC1490" s="33" t="s">
        <v>177</v>
      </c>
      <c r="CD1490" s="5"/>
      <c r="CE1490" s="5"/>
      <c r="CF1490" s="33" t="s">
        <v>178</v>
      </c>
      <c r="CG1490" s="33" t="s">
        <v>9535</v>
      </c>
      <c r="CH1490" s="5"/>
      <c r="CI1490" s="5"/>
      <c r="CJ1490" s="5"/>
      <c r="CK1490" s="33"/>
      <c r="CL1490" s="49">
        <v>45000.0</v>
      </c>
      <c r="CM1490" s="33" t="s">
        <v>180</v>
      </c>
      <c r="CN1490" s="5"/>
      <c r="CO1490" s="33">
        <v>2.0</v>
      </c>
      <c r="CP1490" s="33" t="s">
        <v>181</v>
      </c>
      <c r="CQ1490" s="50" t="str">
        <f t="shared" si="7"/>
        <v>15/01/1949</v>
      </c>
      <c r="CR1490" s="33" t="s">
        <v>243</v>
      </c>
      <c r="CS1490" s="33">
        <v>5.0</v>
      </c>
      <c r="CT1490" s="33">
        <v>5.0</v>
      </c>
      <c r="CU1490" s="33">
        <v>28.0</v>
      </c>
      <c r="CV1490" s="33">
        <v>477.0</v>
      </c>
      <c r="CW1490" s="5"/>
      <c r="CX1490" s="5"/>
      <c r="CY1490" s="33">
        <v>-100.192931</v>
      </c>
      <c r="CZ1490" s="33">
        <v>20.858744</v>
      </c>
      <c r="DA1490" s="33">
        <v>4.428757383E9</v>
      </c>
      <c r="DB1490" s="33">
        <v>2.0</v>
      </c>
      <c r="DC1490" s="33" t="s">
        <v>8456</v>
      </c>
      <c r="DD1490" s="33">
        <v>2023.0</v>
      </c>
      <c r="DE1490" s="33" t="s">
        <v>184</v>
      </c>
      <c r="DF1490" s="33"/>
      <c r="DG1490" s="33" t="s">
        <v>185</v>
      </c>
      <c r="DH1490" s="33" t="s">
        <v>186</v>
      </c>
      <c r="DI1490" s="5"/>
      <c r="DJ1490" s="5"/>
    </row>
    <row r="1491">
      <c r="A1491" s="33" t="s">
        <v>9536</v>
      </c>
      <c r="B1491" s="34">
        <v>44952.0</v>
      </c>
      <c r="C1491" s="35" t="s">
        <v>137</v>
      </c>
      <c r="D1491" s="35" t="s">
        <v>139</v>
      </c>
      <c r="E1491" s="35" t="s">
        <v>142</v>
      </c>
      <c r="F1491" s="36" t="s">
        <v>144</v>
      </c>
      <c r="G1491" s="33" t="s">
        <v>9537</v>
      </c>
      <c r="H1491" s="33" t="s">
        <v>9538</v>
      </c>
      <c r="I1491" s="33" t="s">
        <v>9431</v>
      </c>
      <c r="J1491" s="33" t="s">
        <v>9220</v>
      </c>
      <c r="K1491" s="35" t="s">
        <v>421</v>
      </c>
      <c r="L1491" s="33" t="s">
        <v>3194</v>
      </c>
      <c r="M1491" s="33" t="s">
        <v>8450</v>
      </c>
      <c r="N1491" s="33" t="s">
        <v>9140</v>
      </c>
      <c r="O1491" s="5"/>
      <c r="P1491" s="35" t="s">
        <v>233</v>
      </c>
      <c r="Q1491" s="35" t="s">
        <v>9321</v>
      </c>
      <c r="R1491" s="33">
        <v>76274.0</v>
      </c>
      <c r="S1491" s="37"/>
      <c r="T1491" s="33"/>
      <c r="U1491" s="33">
        <v>6.29</v>
      </c>
      <c r="V1491" s="33" t="s">
        <v>154</v>
      </c>
      <c r="W1491" s="33"/>
      <c r="X1491" s="33"/>
      <c r="Y1491" s="5"/>
      <c r="Z1491" s="5"/>
      <c r="AA1491" s="33">
        <v>1.0</v>
      </c>
      <c r="AB1491" s="33">
        <v>1.0</v>
      </c>
      <c r="AC1491" s="33"/>
      <c r="AD1491" s="5"/>
      <c r="AE1491" s="5"/>
      <c r="AF1491" s="5"/>
      <c r="AG1491" s="16"/>
      <c r="AH1491" s="38">
        <f t="shared" si="1"/>
        <v>1</v>
      </c>
      <c r="AI1491" s="39" t="str">
        <f t="shared" si="2"/>
        <v/>
      </c>
      <c r="AJ1491" s="37" t="str">
        <f t="shared" si="3"/>
        <v/>
      </c>
      <c r="AK1491" s="41" t="str">
        <f t="shared" si="4"/>
        <v/>
      </c>
      <c r="AL1491" s="35" t="s">
        <v>233</v>
      </c>
      <c r="AM1491" s="33" t="s">
        <v>9140</v>
      </c>
      <c r="AN1491" s="33" t="s">
        <v>9140</v>
      </c>
      <c r="AO1491" s="41"/>
      <c r="AP1491" s="33" t="s">
        <v>169</v>
      </c>
      <c r="AQ1491" s="33" t="s">
        <v>170</v>
      </c>
      <c r="AR1491" s="33">
        <v>300.0</v>
      </c>
      <c r="AS1491" s="42"/>
      <c r="AT1491" s="42"/>
      <c r="AU1491" s="42"/>
      <c r="AV1491" s="42"/>
      <c r="AW1491" s="42"/>
      <c r="AX1491" s="5"/>
      <c r="AY1491" s="33"/>
      <c r="AZ1491" s="33" t="s">
        <v>9539</v>
      </c>
      <c r="BA1491" s="5"/>
      <c r="BB1491" s="5"/>
      <c r="BC1491" s="5" t="s">
        <v>9540</v>
      </c>
      <c r="BD1491" s="33" t="s">
        <v>173</v>
      </c>
      <c r="BE1491" s="41"/>
      <c r="BF1491" s="35"/>
      <c r="BG1491" s="33" t="s">
        <v>169</v>
      </c>
      <c r="BH1491" s="5"/>
      <c r="BI1491" s="33">
        <v>300.0</v>
      </c>
      <c r="BJ1491" s="33" t="s">
        <v>170</v>
      </c>
      <c r="BK1491" s="5"/>
      <c r="BL1491" s="5">
        <f t="shared" si="5"/>
        <v>3994.5</v>
      </c>
      <c r="BM1491" s="5"/>
      <c r="BN1491" s="5"/>
      <c r="BO1491" s="42">
        <f t="shared" si="6"/>
        <v>3994.5</v>
      </c>
      <c r="BP1491" s="44"/>
      <c r="BQ1491" s="45"/>
      <c r="BR1491" s="47"/>
      <c r="BS1491" s="45"/>
      <c r="BT1491" s="37"/>
      <c r="BU1491" s="5"/>
      <c r="BV1491" s="38"/>
      <c r="BW1491" s="48"/>
      <c r="BX1491" s="44"/>
      <c r="BY1491" s="44"/>
      <c r="BZ1491" s="33" t="s">
        <v>131</v>
      </c>
      <c r="CA1491" s="5"/>
      <c r="CB1491" s="5"/>
      <c r="CC1491" s="33" t="s">
        <v>177</v>
      </c>
      <c r="CD1491" s="5"/>
      <c r="CE1491" s="5"/>
      <c r="CF1491" s="33" t="s">
        <v>178</v>
      </c>
      <c r="CG1491" s="33" t="s">
        <v>9541</v>
      </c>
      <c r="CH1491" s="5"/>
      <c r="CI1491" s="5"/>
      <c r="CJ1491" s="5"/>
      <c r="CK1491" s="33"/>
      <c r="CL1491" s="49">
        <v>45000.0</v>
      </c>
      <c r="CM1491" s="33" t="s">
        <v>180</v>
      </c>
      <c r="CN1491" s="5"/>
      <c r="CO1491" s="33">
        <v>2.0</v>
      </c>
      <c r="CP1491" s="33" t="s">
        <v>181</v>
      </c>
      <c r="CQ1491" s="50" t="str">
        <f t="shared" si="7"/>
        <v>08/06/1962</v>
      </c>
      <c r="CR1491" s="33" t="s">
        <v>243</v>
      </c>
      <c r="CS1491" s="33">
        <v>5.0</v>
      </c>
      <c r="CT1491" s="33">
        <v>5.0</v>
      </c>
      <c r="CU1491" s="33">
        <v>28.0</v>
      </c>
      <c r="CV1491" s="33">
        <v>477.0</v>
      </c>
      <c r="CW1491" s="5"/>
      <c r="CX1491" s="5"/>
      <c r="CY1491" s="33">
        <v>-100.192931</v>
      </c>
      <c r="CZ1491" s="33">
        <v>20.858744</v>
      </c>
      <c r="DA1491" s="33">
        <v>4.424906218E9</v>
      </c>
      <c r="DB1491" s="33">
        <v>2.0</v>
      </c>
      <c r="DC1491" s="33" t="s">
        <v>8456</v>
      </c>
      <c r="DD1491" s="33">
        <v>2023.0</v>
      </c>
      <c r="DE1491" s="33" t="s">
        <v>184</v>
      </c>
      <c r="DF1491" s="33"/>
      <c r="DG1491" s="33" t="s">
        <v>185</v>
      </c>
      <c r="DH1491" s="33" t="s">
        <v>186</v>
      </c>
      <c r="DI1491" s="5"/>
      <c r="DJ1491" s="5"/>
    </row>
    <row r="1492">
      <c r="A1492" s="33" t="s">
        <v>9542</v>
      </c>
      <c r="B1492" s="34">
        <v>44953.0</v>
      </c>
      <c r="C1492" s="35" t="s">
        <v>137</v>
      </c>
      <c r="D1492" s="35" t="s">
        <v>139</v>
      </c>
      <c r="E1492" s="35" t="s">
        <v>142</v>
      </c>
      <c r="F1492" s="36" t="s">
        <v>144</v>
      </c>
      <c r="G1492" s="33" t="s">
        <v>9543</v>
      </c>
      <c r="H1492" s="33" t="s">
        <v>1236</v>
      </c>
      <c r="I1492" s="33" t="s">
        <v>1589</v>
      </c>
      <c r="J1492" s="33" t="s">
        <v>1246</v>
      </c>
      <c r="K1492" s="35" t="s">
        <v>421</v>
      </c>
      <c r="L1492" s="33" t="s">
        <v>3194</v>
      </c>
      <c r="M1492" s="33" t="s">
        <v>8450</v>
      </c>
      <c r="N1492" s="33" t="s">
        <v>9321</v>
      </c>
      <c r="O1492" s="5"/>
      <c r="P1492" s="35" t="s">
        <v>233</v>
      </c>
      <c r="Q1492" s="35" t="s">
        <v>9321</v>
      </c>
      <c r="R1492" s="33">
        <v>76274.0</v>
      </c>
      <c r="S1492" s="37"/>
      <c r="T1492" s="33"/>
      <c r="U1492" s="33">
        <v>14.68</v>
      </c>
      <c r="V1492" s="33" t="s">
        <v>154</v>
      </c>
      <c r="W1492" s="33"/>
      <c r="X1492" s="33"/>
      <c r="Y1492" s="5"/>
      <c r="Z1492" s="5"/>
      <c r="AA1492" s="33">
        <v>1.0</v>
      </c>
      <c r="AB1492" s="33">
        <v>1.0</v>
      </c>
      <c r="AC1492" s="33"/>
      <c r="AD1492" s="5"/>
      <c r="AE1492" s="5"/>
      <c r="AF1492" s="5"/>
      <c r="AG1492" s="16"/>
      <c r="AH1492" s="38">
        <f t="shared" si="1"/>
        <v>1</v>
      </c>
      <c r="AI1492" s="39" t="str">
        <f t="shared" si="2"/>
        <v/>
      </c>
      <c r="AJ1492" s="37" t="str">
        <f t="shared" si="3"/>
        <v/>
      </c>
      <c r="AK1492" s="41" t="str">
        <f t="shared" si="4"/>
        <v/>
      </c>
      <c r="AL1492" s="35" t="s">
        <v>233</v>
      </c>
      <c r="AM1492" s="33" t="s">
        <v>9140</v>
      </c>
      <c r="AN1492" s="33" t="s">
        <v>9140</v>
      </c>
      <c r="AO1492" s="41"/>
      <c r="AP1492" s="33" t="s">
        <v>169</v>
      </c>
      <c r="AQ1492" s="33" t="s">
        <v>170</v>
      </c>
      <c r="AR1492" s="33">
        <v>300.0</v>
      </c>
      <c r="AS1492" s="42"/>
      <c r="AT1492" s="42"/>
      <c r="AU1492" s="42"/>
      <c r="AV1492" s="42"/>
      <c r="AW1492" s="42"/>
      <c r="AX1492" s="5"/>
      <c r="AY1492" s="33"/>
      <c r="AZ1492" s="33" t="s">
        <v>9544</v>
      </c>
      <c r="BA1492" s="5"/>
      <c r="BB1492" s="5"/>
      <c r="BC1492" s="5" t="s">
        <v>9545</v>
      </c>
      <c r="BD1492" s="33" t="s">
        <v>173</v>
      </c>
      <c r="BE1492" s="41"/>
      <c r="BF1492" s="35"/>
      <c r="BG1492" s="33" t="s">
        <v>169</v>
      </c>
      <c r="BH1492" s="5"/>
      <c r="BI1492" s="33">
        <v>300.0</v>
      </c>
      <c r="BJ1492" s="33" t="s">
        <v>170</v>
      </c>
      <c r="BK1492" s="5"/>
      <c r="BL1492" s="5">
        <f t="shared" si="5"/>
        <v>3994.5</v>
      </c>
      <c r="BM1492" s="5"/>
      <c r="BN1492" s="5"/>
      <c r="BO1492" s="42">
        <f t="shared" si="6"/>
        <v>3994.5</v>
      </c>
      <c r="BP1492" s="44"/>
      <c r="BQ1492" s="45"/>
      <c r="BR1492" s="47"/>
      <c r="BS1492" s="45"/>
      <c r="BT1492" s="37"/>
      <c r="BU1492" s="5"/>
      <c r="BV1492" s="38"/>
      <c r="BW1492" s="48"/>
      <c r="BX1492" s="44"/>
      <c r="BY1492" s="44"/>
      <c r="BZ1492" s="33" t="s">
        <v>131</v>
      </c>
      <c r="CA1492" s="5"/>
      <c r="CB1492" s="5"/>
      <c r="CC1492" s="33" t="s">
        <v>177</v>
      </c>
      <c r="CD1492" s="5"/>
      <c r="CE1492" s="5"/>
      <c r="CF1492" s="33" t="s">
        <v>178</v>
      </c>
      <c r="CG1492" s="33" t="s">
        <v>9546</v>
      </c>
      <c r="CH1492" s="5"/>
      <c r="CI1492" s="5"/>
      <c r="CJ1492" s="5"/>
      <c r="CK1492" s="33"/>
      <c r="CL1492" s="49">
        <v>45000.0</v>
      </c>
      <c r="CM1492" s="33" t="s">
        <v>180</v>
      </c>
      <c r="CN1492" s="5"/>
      <c r="CO1492" s="33">
        <v>2.0</v>
      </c>
      <c r="CP1492" s="33" t="s">
        <v>181</v>
      </c>
      <c r="CQ1492" s="50" t="str">
        <f t="shared" si="7"/>
        <v>14/10/1955</v>
      </c>
      <c r="CR1492" s="33" t="s">
        <v>243</v>
      </c>
      <c r="CS1492" s="33">
        <v>5.0</v>
      </c>
      <c r="CT1492" s="33">
        <v>5.0</v>
      </c>
      <c r="CU1492" s="33">
        <v>28.0</v>
      </c>
      <c r="CV1492" s="33">
        <v>477.0</v>
      </c>
      <c r="CW1492" s="5"/>
      <c r="CX1492" s="5"/>
      <c r="CY1492" s="33">
        <v>-100.192931</v>
      </c>
      <c r="CZ1492" s="33">
        <v>20.858744</v>
      </c>
      <c r="DA1492" s="33">
        <v>4.191250716E9</v>
      </c>
      <c r="DB1492" s="33">
        <v>2.0</v>
      </c>
      <c r="DC1492" s="33" t="s">
        <v>8456</v>
      </c>
      <c r="DD1492" s="33">
        <v>2023.0</v>
      </c>
      <c r="DE1492" s="33" t="s">
        <v>184</v>
      </c>
      <c r="DF1492" s="33"/>
      <c r="DG1492" s="33" t="s">
        <v>185</v>
      </c>
      <c r="DH1492" s="33" t="s">
        <v>186</v>
      </c>
      <c r="DI1492" s="5"/>
      <c r="DJ1492" s="5"/>
    </row>
    <row r="1493">
      <c r="A1493" s="33" t="s">
        <v>9547</v>
      </c>
      <c r="B1493" s="34">
        <v>44953.0</v>
      </c>
      <c r="C1493" s="35" t="s">
        <v>137</v>
      </c>
      <c r="D1493" s="35" t="s">
        <v>139</v>
      </c>
      <c r="E1493" s="35" t="s">
        <v>142</v>
      </c>
      <c r="F1493" s="36" t="s">
        <v>144</v>
      </c>
      <c r="G1493" s="33" t="s">
        <v>9548</v>
      </c>
      <c r="H1493" s="33" t="s">
        <v>9549</v>
      </c>
      <c r="I1493" s="33" t="s">
        <v>9138</v>
      </c>
      <c r="J1493" s="33" t="s">
        <v>2889</v>
      </c>
      <c r="K1493" s="35" t="s">
        <v>421</v>
      </c>
      <c r="L1493" s="33" t="s">
        <v>3194</v>
      </c>
      <c r="M1493" s="33" t="s">
        <v>8450</v>
      </c>
      <c r="N1493" s="33" t="s">
        <v>9140</v>
      </c>
      <c r="O1493" s="5"/>
      <c r="P1493" s="35" t="s">
        <v>233</v>
      </c>
      <c r="Q1493" s="35" t="s">
        <v>9321</v>
      </c>
      <c r="R1493" s="33">
        <v>76274.0</v>
      </c>
      <c r="S1493" s="37"/>
      <c r="T1493" s="33"/>
      <c r="U1493" s="33">
        <v>0.48</v>
      </c>
      <c r="V1493" s="33" t="s">
        <v>154</v>
      </c>
      <c r="W1493" s="33"/>
      <c r="X1493" s="33"/>
      <c r="Y1493" s="5"/>
      <c r="Z1493" s="5"/>
      <c r="AA1493" s="33">
        <v>1.0</v>
      </c>
      <c r="AB1493" s="33"/>
      <c r="AC1493" s="33">
        <v>1.0</v>
      </c>
      <c r="AD1493" s="5"/>
      <c r="AE1493" s="5"/>
      <c r="AF1493" s="5"/>
      <c r="AG1493" s="16"/>
      <c r="AH1493" s="38" t="str">
        <f t="shared" si="1"/>
        <v/>
      </c>
      <c r="AI1493" s="39">
        <f t="shared" si="2"/>
        <v>1</v>
      </c>
      <c r="AJ1493" s="37" t="str">
        <f t="shared" si="3"/>
        <v/>
      </c>
      <c r="AK1493" s="41" t="str">
        <f t="shared" si="4"/>
        <v/>
      </c>
      <c r="AL1493" s="35" t="s">
        <v>233</v>
      </c>
      <c r="AM1493" s="33" t="s">
        <v>9140</v>
      </c>
      <c r="AN1493" s="33" t="s">
        <v>9140</v>
      </c>
      <c r="AO1493" s="41"/>
      <c r="AP1493" s="33" t="s">
        <v>169</v>
      </c>
      <c r="AQ1493" s="33" t="s">
        <v>170</v>
      </c>
      <c r="AR1493" s="33">
        <v>150.0</v>
      </c>
      <c r="AS1493" s="42"/>
      <c r="AT1493" s="42"/>
      <c r="AU1493" s="42"/>
      <c r="AV1493" s="42"/>
      <c r="AW1493" s="42"/>
      <c r="AX1493" s="5"/>
      <c r="AY1493" s="33"/>
      <c r="AZ1493" s="33" t="s">
        <v>9550</v>
      </c>
      <c r="BA1493" s="5"/>
      <c r="BB1493" s="5"/>
      <c r="BC1493" s="5" t="s">
        <v>9551</v>
      </c>
      <c r="BD1493" s="33" t="s">
        <v>173</v>
      </c>
      <c r="BE1493" s="41"/>
      <c r="BF1493" s="35"/>
      <c r="BG1493" s="33" t="s">
        <v>169</v>
      </c>
      <c r="BH1493" s="5"/>
      <c r="BI1493" s="33">
        <v>150.0</v>
      </c>
      <c r="BJ1493" s="33" t="s">
        <v>170</v>
      </c>
      <c r="BK1493" s="5"/>
      <c r="BL1493" s="5">
        <f t="shared" si="5"/>
        <v>1997.25</v>
      </c>
      <c r="BM1493" s="5"/>
      <c r="BN1493" s="5"/>
      <c r="BO1493" s="42">
        <f t="shared" si="6"/>
        <v>1997.25</v>
      </c>
      <c r="BP1493" s="44"/>
      <c r="BQ1493" s="45"/>
      <c r="BR1493" s="47"/>
      <c r="BS1493" s="45"/>
      <c r="BT1493" s="37"/>
      <c r="BU1493" s="5"/>
      <c r="BV1493" s="38"/>
      <c r="BW1493" s="48"/>
      <c r="BX1493" s="44"/>
      <c r="BY1493" s="44"/>
      <c r="BZ1493" s="33" t="s">
        <v>131</v>
      </c>
      <c r="CA1493" s="5"/>
      <c r="CB1493" s="5"/>
      <c r="CC1493" s="33" t="s">
        <v>177</v>
      </c>
      <c r="CD1493" s="5"/>
      <c r="CE1493" s="5"/>
      <c r="CF1493" s="33" t="s">
        <v>178</v>
      </c>
      <c r="CG1493" s="33" t="s">
        <v>9552</v>
      </c>
      <c r="CH1493" s="5"/>
      <c r="CI1493" s="5"/>
      <c r="CJ1493" s="5"/>
      <c r="CK1493" s="33"/>
      <c r="CL1493" s="49">
        <v>45000.0</v>
      </c>
      <c r="CM1493" s="33" t="s">
        <v>180</v>
      </c>
      <c r="CN1493" s="5"/>
      <c r="CO1493" s="33">
        <v>1.0</v>
      </c>
      <c r="CP1493" s="33" t="s">
        <v>181</v>
      </c>
      <c r="CQ1493" s="50" t="str">
        <f t="shared" si="7"/>
        <v>02/01/1949</v>
      </c>
      <c r="CR1493" s="33" t="s">
        <v>182</v>
      </c>
      <c r="CS1493" s="33">
        <v>5.0</v>
      </c>
      <c r="CT1493" s="33">
        <v>5.0</v>
      </c>
      <c r="CU1493" s="33">
        <v>28.0</v>
      </c>
      <c r="CV1493" s="33">
        <v>477.0</v>
      </c>
      <c r="CW1493" s="5"/>
      <c r="CX1493" s="5"/>
      <c r="CY1493" s="33">
        <v>-100.192931</v>
      </c>
      <c r="CZ1493" s="33">
        <v>20.858744</v>
      </c>
      <c r="DA1493" s="33">
        <v>4.421703432E9</v>
      </c>
      <c r="DB1493" s="33">
        <v>2.0</v>
      </c>
      <c r="DC1493" s="33" t="s">
        <v>8456</v>
      </c>
      <c r="DD1493" s="33">
        <v>2023.0</v>
      </c>
      <c r="DE1493" s="33" t="s">
        <v>184</v>
      </c>
      <c r="DF1493" s="33"/>
      <c r="DG1493" s="33" t="s">
        <v>185</v>
      </c>
      <c r="DH1493" s="33" t="s">
        <v>186</v>
      </c>
      <c r="DI1493" s="5"/>
      <c r="DJ1493" s="5"/>
    </row>
    <row r="1494">
      <c r="A1494" s="33" t="s">
        <v>9553</v>
      </c>
      <c r="B1494" s="34">
        <v>44953.0</v>
      </c>
      <c r="C1494" s="35" t="s">
        <v>137</v>
      </c>
      <c r="D1494" s="35" t="s">
        <v>139</v>
      </c>
      <c r="E1494" s="35" t="s">
        <v>142</v>
      </c>
      <c r="F1494" s="36" t="s">
        <v>144</v>
      </c>
      <c r="G1494" s="33" t="s">
        <v>9554</v>
      </c>
      <c r="H1494" s="33" t="s">
        <v>6517</v>
      </c>
      <c r="I1494" s="33" t="s">
        <v>9138</v>
      </c>
      <c r="J1494" s="33" t="s">
        <v>2889</v>
      </c>
      <c r="K1494" s="35" t="s">
        <v>421</v>
      </c>
      <c r="L1494" s="33" t="s">
        <v>3194</v>
      </c>
      <c r="M1494" s="33" t="s">
        <v>8450</v>
      </c>
      <c r="N1494" s="33" t="s">
        <v>9321</v>
      </c>
      <c r="O1494" s="5"/>
      <c r="P1494" s="35" t="s">
        <v>233</v>
      </c>
      <c r="Q1494" s="35" t="s">
        <v>9321</v>
      </c>
      <c r="R1494" s="33">
        <v>76274.0</v>
      </c>
      <c r="S1494" s="37"/>
      <c r="T1494" s="33"/>
      <c r="U1494" s="33">
        <v>0.86</v>
      </c>
      <c r="V1494" s="33" t="s">
        <v>154</v>
      </c>
      <c r="W1494" s="33"/>
      <c r="X1494" s="33"/>
      <c r="Y1494" s="5"/>
      <c r="Z1494" s="5"/>
      <c r="AA1494" s="33">
        <v>1.0</v>
      </c>
      <c r="AB1494" s="33"/>
      <c r="AC1494" s="33">
        <v>1.0</v>
      </c>
      <c r="AD1494" s="5"/>
      <c r="AE1494" s="5"/>
      <c r="AF1494" s="5"/>
      <c r="AG1494" s="16"/>
      <c r="AH1494" s="38" t="str">
        <f t="shared" si="1"/>
        <v/>
      </c>
      <c r="AI1494" s="39">
        <f t="shared" si="2"/>
        <v>1</v>
      </c>
      <c r="AJ1494" s="37" t="str">
        <f t="shared" si="3"/>
        <v/>
      </c>
      <c r="AK1494" s="41" t="str">
        <f t="shared" si="4"/>
        <v/>
      </c>
      <c r="AL1494" s="35" t="s">
        <v>233</v>
      </c>
      <c r="AM1494" s="33" t="s">
        <v>9140</v>
      </c>
      <c r="AN1494" s="33" t="s">
        <v>9140</v>
      </c>
      <c r="AO1494" s="41"/>
      <c r="AP1494" s="33" t="s">
        <v>169</v>
      </c>
      <c r="AQ1494" s="33" t="s">
        <v>170</v>
      </c>
      <c r="AR1494" s="33">
        <v>150.0</v>
      </c>
      <c r="AS1494" s="42"/>
      <c r="AT1494" s="42"/>
      <c r="AU1494" s="42"/>
      <c r="AV1494" s="42"/>
      <c r="AW1494" s="42"/>
      <c r="AX1494" s="5"/>
      <c r="AY1494" s="33"/>
      <c r="AZ1494" s="33" t="s">
        <v>9555</v>
      </c>
      <c r="BA1494" s="5"/>
      <c r="BB1494" s="5"/>
      <c r="BC1494" s="5" t="s">
        <v>9556</v>
      </c>
      <c r="BD1494" s="33" t="s">
        <v>173</v>
      </c>
      <c r="BE1494" s="41"/>
      <c r="BF1494" s="35"/>
      <c r="BG1494" s="33" t="s">
        <v>169</v>
      </c>
      <c r="BH1494" s="5"/>
      <c r="BI1494" s="33">
        <v>150.0</v>
      </c>
      <c r="BJ1494" s="33" t="s">
        <v>170</v>
      </c>
      <c r="BK1494" s="5"/>
      <c r="BL1494" s="5">
        <f t="shared" si="5"/>
        <v>1997.25</v>
      </c>
      <c r="BM1494" s="5"/>
      <c r="BN1494" s="5"/>
      <c r="BO1494" s="42">
        <f t="shared" si="6"/>
        <v>1997.25</v>
      </c>
      <c r="BP1494" s="44"/>
      <c r="BQ1494" s="45"/>
      <c r="BR1494" s="47"/>
      <c r="BS1494" s="45"/>
      <c r="BT1494" s="37"/>
      <c r="BU1494" s="5"/>
      <c r="BV1494" s="38"/>
      <c r="BW1494" s="48"/>
      <c r="BX1494" s="44"/>
      <c r="BY1494" s="44"/>
      <c r="BZ1494" s="33" t="s">
        <v>131</v>
      </c>
      <c r="CA1494" s="5"/>
      <c r="CB1494" s="5"/>
      <c r="CC1494" s="33" t="s">
        <v>177</v>
      </c>
      <c r="CD1494" s="5"/>
      <c r="CE1494" s="5"/>
      <c r="CF1494" s="33" t="s">
        <v>178</v>
      </c>
      <c r="CG1494" s="33" t="s">
        <v>9557</v>
      </c>
      <c r="CH1494" s="5"/>
      <c r="CI1494" s="5"/>
      <c r="CJ1494" s="5"/>
      <c r="CK1494" s="33"/>
      <c r="CL1494" s="49">
        <v>45000.0</v>
      </c>
      <c r="CM1494" s="33" t="s">
        <v>180</v>
      </c>
      <c r="CN1494" s="5"/>
      <c r="CO1494" s="33">
        <v>1.0</v>
      </c>
      <c r="CP1494" s="33" t="s">
        <v>181</v>
      </c>
      <c r="CQ1494" s="50" t="str">
        <f t="shared" si="7"/>
        <v>30/03/1952</v>
      </c>
      <c r="CR1494" s="33" t="s">
        <v>182</v>
      </c>
      <c r="CS1494" s="33">
        <v>5.0</v>
      </c>
      <c r="CT1494" s="33">
        <v>5.0</v>
      </c>
      <c r="CU1494" s="33">
        <v>28.0</v>
      </c>
      <c r="CV1494" s="33">
        <v>477.0</v>
      </c>
      <c r="CW1494" s="5"/>
      <c r="CX1494" s="5"/>
      <c r="CY1494" s="33">
        <v>-100.192931</v>
      </c>
      <c r="CZ1494" s="33">
        <v>20.858744</v>
      </c>
      <c r="DA1494" s="33">
        <v>4.421703432E9</v>
      </c>
      <c r="DB1494" s="33">
        <v>2.0</v>
      </c>
      <c r="DC1494" s="33" t="s">
        <v>8456</v>
      </c>
      <c r="DD1494" s="33">
        <v>2023.0</v>
      </c>
      <c r="DE1494" s="33" t="s">
        <v>184</v>
      </c>
      <c r="DF1494" s="33"/>
      <c r="DG1494" s="33" t="s">
        <v>185</v>
      </c>
      <c r="DH1494" s="33" t="s">
        <v>186</v>
      </c>
      <c r="DI1494" s="5"/>
      <c r="DJ1494" s="5"/>
    </row>
    <row r="1495">
      <c r="A1495" s="33" t="s">
        <v>9558</v>
      </c>
      <c r="B1495" s="34">
        <v>44953.0</v>
      </c>
      <c r="C1495" s="35" t="s">
        <v>137</v>
      </c>
      <c r="D1495" s="35" t="s">
        <v>139</v>
      </c>
      <c r="E1495" s="35" t="s">
        <v>142</v>
      </c>
      <c r="F1495" s="36" t="s">
        <v>144</v>
      </c>
      <c r="G1495" s="33" t="s">
        <v>9559</v>
      </c>
      <c r="H1495" s="33" t="s">
        <v>9560</v>
      </c>
      <c r="I1495" s="33" t="s">
        <v>9139</v>
      </c>
      <c r="J1495" s="33" t="s">
        <v>1246</v>
      </c>
      <c r="K1495" s="35" t="s">
        <v>421</v>
      </c>
      <c r="L1495" s="33" t="s">
        <v>3194</v>
      </c>
      <c r="M1495" s="33" t="s">
        <v>8450</v>
      </c>
      <c r="N1495" s="33" t="s">
        <v>9321</v>
      </c>
      <c r="O1495" s="5"/>
      <c r="P1495" s="35" t="s">
        <v>233</v>
      </c>
      <c r="Q1495" s="35" t="s">
        <v>9321</v>
      </c>
      <c r="R1495" s="33">
        <v>76274.0</v>
      </c>
      <c r="S1495" s="37"/>
      <c r="T1495" s="33"/>
      <c r="U1495" s="33">
        <v>0.69</v>
      </c>
      <c r="V1495" s="33" t="s">
        <v>154</v>
      </c>
      <c r="W1495" s="33"/>
      <c r="X1495" s="33"/>
      <c r="Y1495" s="5"/>
      <c r="Z1495" s="5"/>
      <c r="AA1495" s="33">
        <v>1.0</v>
      </c>
      <c r="AB1495" s="33"/>
      <c r="AC1495" s="33">
        <v>1.0</v>
      </c>
      <c r="AD1495" s="5"/>
      <c r="AE1495" s="5"/>
      <c r="AF1495" s="5"/>
      <c r="AG1495" s="16"/>
      <c r="AH1495" s="38" t="str">
        <f t="shared" si="1"/>
        <v/>
      </c>
      <c r="AI1495" s="39">
        <f t="shared" si="2"/>
        <v>1</v>
      </c>
      <c r="AJ1495" s="37" t="str">
        <f t="shared" si="3"/>
        <v/>
      </c>
      <c r="AK1495" s="41" t="str">
        <f t="shared" si="4"/>
        <v/>
      </c>
      <c r="AL1495" s="35" t="s">
        <v>233</v>
      </c>
      <c r="AM1495" s="33" t="s">
        <v>9140</v>
      </c>
      <c r="AN1495" s="33" t="s">
        <v>9140</v>
      </c>
      <c r="AO1495" s="41"/>
      <c r="AP1495" s="33" t="s">
        <v>169</v>
      </c>
      <c r="AQ1495" s="33" t="s">
        <v>170</v>
      </c>
      <c r="AR1495" s="33">
        <v>150.0</v>
      </c>
      <c r="AS1495" s="42"/>
      <c r="AT1495" s="42"/>
      <c r="AU1495" s="42"/>
      <c r="AV1495" s="42"/>
      <c r="AW1495" s="42"/>
      <c r="AX1495" s="5"/>
      <c r="AY1495" s="33"/>
      <c r="AZ1495" s="33" t="s">
        <v>9561</v>
      </c>
      <c r="BA1495" s="5"/>
      <c r="BB1495" s="5"/>
      <c r="BC1495" s="5" t="s">
        <v>9562</v>
      </c>
      <c r="BD1495" s="33" t="s">
        <v>173</v>
      </c>
      <c r="BE1495" s="41"/>
      <c r="BF1495" s="35"/>
      <c r="BG1495" s="33" t="s">
        <v>169</v>
      </c>
      <c r="BH1495" s="5"/>
      <c r="BI1495" s="33">
        <v>150.0</v>
      </c>
      <c r="BJ1495" s="33" t="s">
        <v>170</v>
      </c>
      <c r="BK1495" s="5"/>
      <c r="BL1495" s="5">
        <f t="shared" si="5"/>
        <v>1997.25</v>
      </c>
      <c r="BM1495" s="5"/>
      <c r="BN1495" s="5"/>
      <c r="BO1495" s="42">
        <f t="shared" si="6"/>
        <v>1997.25</v>
      </c>
      <c r="BP1495" s="44"/>
      <c r="BQ1495" s="45"/>
      <c r="BR1495" s="47"/>
      <c r="BS1495" s="45"/>
      <c r="BT1495" s="37"/>
      <c r="BU1495" s="5"/>
      <c r="BV1495" s="38"/>
      <c r="BW1495" s="48"/>
      <c r="BX1495" s="44"/>
      <c r="BY1495" s="44"/>
      <c r="BZ1495" s="33" t="s">
        <v>131</v>
      </c>
      <c r="CA1495" s="5"/>
      <c r="CB1495" s="5"/>
      <c r="CC1495" s="33" t="s">
        <v>177</v>
      </c>
      <c r="CD1495" s="5"/>
      <c r="CE1495" s="5"/>
      <c r="CF1495" s="33" t="s">
        <v>178</v>
      </c>
      <c r="CG1495" s="33" t="s">
        <v>9563</v>
      </c>
      <c r="CH1495" s="5"/>
      <c r="CI1495" s="5"/>
      <c r="CJ1495" s="5"/>
      <c r="CK1495" s="33"/>
      <c r="CL1495" s="49">
        <v>45000.0</v>
      </c>
      <c r="CM1495" s="33" t="s">
        <v>180</v>
      </c>
      <c r="CN1495" s="5"/>
      <c r="CO1495" s="33">
        <v>1.0</v>
      </c>
      <c r="CP1495" s="33" t="s">
        <v>181</v>
      </c>
      <c r="CQ1495" s="50" t="str">
        <f t="shared" si="7"/>
        <v>14/09/1956</v>
      </c>
      <c r="CR1495" s="33" t="s">
        <v>182</v>
      </c>
      <c r="CS1495" s="33">
        <v>5.0</v>
      </c>
      <c r="CT1495" s="33">
        <v>5.0</v>
      </c>
      <c r="CU1495" s="33">
        <v>28.0</v>
      </c>
      <c r="CV1495" s="33">
        <v>477.0</v>
      </c>
      <c r="CW1495" s="5"/>
      <c r="CX1495" s="5"/>
      <c r="CY1495" s="33">
        <v>-100.192931</v>
      </c>
      <c r="CZ1495" s="33">
        <v>20.858744</v>
      </c>
      <c r="DA1495" s="33">
        <v>4.421703432E10</v>
      </c>
      <c r="DB1495" s="33">
        <v>2.0</v>
      </c>
      <c r="DC1495" s="33" t="s">
        <v>8456</v>
      </c>
      <c r="DD1495" s="33">
        <v>2023.0</v>
      </c>
      <c r="DE1495" s="33" t="s">
        <v>184</v>
      </c>
      <c r="DF1495" s="33"/>
      <c r="DG1495" s="33" t="s">
        <v>185</v>
      </c>
      <c r="DH1495" s="33" t="s">
        <v>186</v>
      </c>
      <c r="DI1495" s="5"/>
      <c r="DJ1495" s="5"/>
    </row>
    <row r="1496">
      <c r="A1496" s="33" t="s">
        <v>9564</v>
      </c>
      <c r="B1496" s="34">
        <v>44953.0</v>
      </c>
      <c r="C1496" s="35" t="s">
        <v>137</v>
      </c>
      <c r="D1496" s="35" t="s">
        <v>139</v>
      </c>
      <c r="E1496" s="35" t="s">
        <v>142</v>
      </c>
      <c r="F1496" s="36" t="s">
        <v>144</v>
      </c>
      <c r="G1496" s="33" t="s">
        <v>9565</v>
      </c>
      <c r="H1496" s="33" t="s">
        <v>390</v>
      </c>
      <c r="I1496" s="33" t="s">
        <v>9139</v>
      </c>
      <c r="J1496" s="33" t="s">
        <v>9139</v>
      </c>
      <c r="K1496" s="35" t="s">
        <v>421</v>
      </c>
      <c r="L1496" s="33" t="s">
        <v>3194</v>
      </c>
      <c r="M1496" s="33" t="s">
        <v>8450</v>
      </c>
      <c r="N1496" s="33" t="s">
        <v>9321</v>
      </c>
      <c r="O1496" s="5"/>
      <c r="P1496" s="35" t="s">
        <v>233</v>
      </c>
      <c r="Q1496" s="35" t="s">
        <v>9321</v>
      </c>
      <c r="R1496" s="33">
        <v>76274.0</v>
      </c>
      <c r="S1496" s="37"/>
      <c r="T1496" s="33"/>
      <c r="U1496" s="33">
        <v>0.85</v>
      </c>
      <c r="V1496" s="33" t="s">
        <v>154</v>
      </c>
      <c r="W1496" s="33"/>
      <c r="X1496" s="33"/>
      <c r="Y1496" s="5"/>
      <c r="Z1496" s="5"/>
      <c r="AA1496" s="33">
        <v>1.0</v>
      </c>
      <c r="AB1496" s="33"/>
      <c r="AC1496" s="33">
        <v>1.0</v>
      </c>
      <c r="AD1496" s="5"/>
      <c r="AE1496" s="5"/>
      <c r="AF1496" s="5"/>
      <c r="AG1496" s="16"/>
      <c r="AH1496" s="38" t="str">
        <f t="shared" si="1"/>
        <v/>
      </c>
      <c r="AI1496" s="39">
        <f t="shared" si="2"/>
        <v>1</v>
      </c>
      <c r="AJ1496" s="37" t="str">
        <f t="shared" si="3"/>
        <v/>
      </c>
      <c r="AK1496" s="41" t="str">
        <f t="shared" si="4"/>
        <v/>
      </c>
      <c r="AL1496" s="35" t="s">
        <v>233</v>
      </c>
      <c r="AM1496" s="33" t="s">
        <v>9140</v>
      </c>
      <c r="AN1496" s="33" t="s">
        <v>9140</v>
      </c>
      <c r="AO1496" s="41"/>
      <c r="AP1496" s="33" t="s">
        <v>169</v>
      </c>
      <c r="AQ1496" s="33" t="s">
        <v>170</v>
      </c>
      <c r="AR1496" s="33">
        <v>150.0</v>
      </c>
      <c r="AS1496" s="42"/>
      <c r="AT1496" s="42"/>
      <c r="AU1496" s="42"/>
      <c r="AV1496" s="42"/>
      <c r="AW1496" s="42"/>
      <c r="AX1496" s="5"/>
      <c r="AY1496" s="33"/>
      <c r="AZ1496" s="33" t="s">
        <v>9566</v>
      </c>
      <c r="BA1496" s="5"/>
      <c r="BB1496" s="5"/>
      <c r="BC1496" s="5" t="s">
        <v>9567</v>
      </c>
      <c r="BD1496" s="33" t="s">
        <v>173</v>
      </c>
      <c r="BE1496" s="41"/>
      <c r="BF1496" s="35"/>
      <c r="BG1496" s="33" t="s">
        <v>169</v>
      </c>
      <c r="BH1496" s="5"/>
      <c r="BI1496" s="33">
        <v>150.0</v>
      </c>
      <c r="BJ1496" s="33" t="s">
        <v>170</v>
      </c>
      <c r="BK1496" s="5"/>
      <c r="BL1496" s="5">
        <f t="shared" si="5"/>
        <v>1997.25</v>
      </c>
      <c r="BM1496" s="5"/>
      <c r="BN1496" s="5"/>
      <c r="BO1496" s="42">
        <f t="shared" si="6"/>
        <v>1997.25</v>
      </c>
      <c r="BP1496" s="44"/>
      <c r="BQ1496" s="45"/>
      <c r="BR1496" s="47"/>
      <c r="BS1496" s="45"/>
      <c r="BT1496" s="37"/>
      <c r="BU1496" s="5"/>
      <c r="BV1496" s="38"/>
      <c r="BW1496" s="48"/>
      <c r="BX1496" s="44"/>
      <c r="BY1496" s="44"/>
      <c r="BZ1496" s="33" t="s">
        <v>131</v>
      </c>
      <c r="CA1496" s="5"/>
      <c r="CB1496" s="5"/>
      <c r="CC1496" s="33" t="s">
        <v>177</v>
      </c>
      <c r="CD1496" s="5"/>
      <c r="CE1496" s="5"/>
      <c r="CF1496" s="33" t="s">
        <v>178</v>
      </c>
      <c r="CG1496" s="33" t="s">
        <v>9568</v>
      </c>
      <c r="CH1496" s="5"/>
      <c r="CI1496" s="5"/>
      <c r="CJ1496" s="5"/>
      <c r="CK1496" s="33"/>
      <c r="CL1496" s="49">
        <v>45000.0</v>
      </c>
      <c r="CM1496" s="33" t="s">
        <v>180</v>
      </c>
      <c r="CN1496" s="5"/>
      <c r="CO1496" s="33">
        <v>1.0</v>
      </c>
      <c r="CP1496" s="33" t="s">
        <v>181</v>
      </c>
      <c r="CQ1496" s="50" t="str">
        <f t="shared" si="7"/>
        <v>27/04/1954</v>
      </c>
      <c r="CR1496" s="33" t="s">
        <v>182</v>
      </c>
      <c r="CS1496" s="33">
        <v>5.0</v>
      </c>
      <c r="CT1496" s="33">
        <v>5.0</v>
      </c>
      <c r="CU1496" s="33">
        <v>28.0</v>
      </c>
      <c r="CV1496" s="33">
        <v>477.0</v>
      </c>
      <c r="CW1496" s="5"/>
      <c r="CX1496" s="5"/>
      <c r="CY1496" s="33">
        <v>-100.192931</v>
      </c>
      <c r="CZ1496" s="33">
        <v>20.858744</v>
      </c>
      <c r="DA1496" s="33">
        <v>4.427086762E9</v>
      </c>
      <c r="DB1496" s="33">
        <v>2.0</v>
      </c>
      <c r="DC1496" s="33" t="s">
        <v>8456</v>
      </c>
      <c r="DD1496" s="33">
        <v>2023.0</v>
      </c>
      <c r="DE1496" s="33" t="s">
        <v>184</v>
      </c>
      <c r="DF1496" s="33"/>
      <c r="DG1496" s="33" t="s">
        <v>185</v>
      </c>
      <c r="DH1496" s="33" t="s">
        <v>186</v>
      </c>
      <c r="DI1496" s="5"/>
      <c r="DJ1496" s="5"/>
    </row>
    <row r="1497">
      <c r="A1497" s="33" t="s">
        <v>9569</v>
      </c>
      <c r="B1497" s="34">
        <v>44953.0</v>
      </c>
      <c r="C1497" s="35" t="s">
        <v>137</v>
      </c>
      <c r="D1497" s="35" t="s">
        <v>139</v>
      </c>
      <c r="E1497" s="35" t="s">
        <v>142</v>
      </c>
      <c r="F1497" s="36" t="s">
        <v>144</v>
      </c>
      <c r="G1497" s="33" t="s">
        <v>9570</v>
      </c>
      <c r="H1497" s="33" t="s">
        <v>4557</v>
      </c>
      <c r="I1497" s="33" t="s">
        <v>9104</v>
      </c>
      <c r="J1497" s="33" t="s">
        <v>9431</v>
      </c>
      <c r="K1497" s="35" t="s">
        <v>421</v>
      </c>
      <c r="L1497" s="33" t="s">
        <v>3194</v>
      </c>
      <c r="M1497" s="33" t="s">
        <v>8450</v>
      </c>
      <c r="N1497" s="33" t="s">
        <v>9140</v>
      </c>
      <c r="O1497" s="5"/>
      <c r="P1497" s="35" t="s">
        <v>233</v>
      </c>
      <c r="Q1497" s="35" t="s">
        <v>9321</v>
      </c>
      <c r="R1497" s="33">
        <v>76274.0</v>
      </c>
      <c r="S1497" s="37"/>
      <c r="T1497" s="33"/>
      <c r="U1497" s="33">
        <v>3.87</v>
      </c>
      <c r="V1497" s="33" t="s">
        <v>154</v>
      </c>
      <c r="W1497" s="33"/>
      <c r="X1497" s="33"/>
      <c r="Y1497" s="5"/>
      <c r="Z1497" s="5"/>
      <c r="AA1497" s="33">
        <v>1.0</v>
      </c>
      <c r="AB1497" s="33"/>
      <c r="AC1497" s="33">
        <v>1.0</v>
      </c>
      <c r="AD1497" s="5"/>
      <c r="AE1497" s="5"/>
      <c r="AF1497" s="5"/>
      <c r="AG1497" s="16"/>
      <c r="AH1497" s="38" t="str">
        <f t="shared" si="1"/>
        <v/>
      </c>
      <c r="AI1497" s="39">
        <f t="shared" si="2"/>
        <v>1</v>
      </c>
      <c r="AJ1497" s="37" t="str">
        <f t="shared" si="3"/>
        <v/>
      </c>
      <c r="AK1497" s="41" t="str">
        <f t="shared" si="4"/>
        <v/>
      </c>
      <c r="AL1497" s="35" t="s">
        <v>233</v>
      </c>
      <c r="AM1497" s="33" t="s">
        <v>9140</v>
      </c>
      <c r="AN1497" s="33" t="s">
        <v>9140</v>
      </c>
      <c r="AO1497" s="41"/>
      <c r="AP1497" s="33" t="s">
        <v>169</v>
      </c>
      <c r="AQ1497" s="33" t="s">
        <v>170</v>
      </c>
      <c r="AR1497" s="33">
        <v>150.0</v>
      </c>
      <c r="AS1497" s="42"/>
      <c r="AT1497" s="42"/>
      <c r="AU1497" s="42"/>
      <c r="AV1497" s="42"/>
      <c r="AW1497" s="42"/>
      <c r="AX1497" s="5"/>
      <c r="AY1497" s="33"/>
      <c r="AZ1497" s="33" t="s">
        <v>9571</v>
      </c>
      <c r="BA1497" s="5"/>
      <c r="BB1497" s="5"/>
      <c r="BC1497" s="5" t="s">
        <v>9572</v>
      </c>
      <c r="BD1497" s="33" t="s">
        <v>173</v>
      </c>
      <c r="BE1497" s="41"/>
      <c r="BF1497" s="35"/>
      <c r="BG1497" s="33" t="s">
        <v>169</v>
      </c>
      <c r="BH1497" s="5"/>
      <c r="BI1497" s="33">
        <v>150.0</v>
      </c>
      <c r="BJ1497" s="33" t="s">
        <v>170</v>
      </c>
      <c r="BK1497" s="5"/>
      <c r="BL1497" s="5">
        <f t="shared" si="5"/>
        <v>1997.25</v>
      </c>
      <c r="BM1497" s="5"/>
      <c r="BN1497" s="5"/>
      <c r="BO1497" s="42">
        <f t="shared" si="6"/>
        <v>1997.25</v>
      </c>
      <c r="BP1497" s="44"/>
      <c r="BQ1497" s="45"/>
      <c r="BR1497" s="47"/>
      <c r="BS1497" s="45"/>
      <c r="BT1497" s="37"/>
      <c r="BU1497" s="5"/>
      <c r="BV1497" s="38"/>
      <c r="BW1497" s="48"/>
      <c r="BX1497" s="44"/>
      <c r="BY1497" s="44"/>
      <c r="BZ1497" s="33" t="s">
        <v>131</v>
      </c>
      <c r="CA1497" s="5"/>
      <c r="CB1497" s="5"/>
      <c r="CC1497" s="33" t="s">
        <v>177</v>
      </c>
      <c r="CD1497" s="5"/>
      <c r="CE1497" s="5"/>
      <c r="CF1497" s="33" t="s">
        <v>178</v>
      </c>
      <c r="CG1497" s="33" t="s">
        <v>9573</v>
      </c>
      <c r="CH1497" s="5"/>
      <c r="CI1497" s="5"/>
      <c r="CJ1497" s="5"/>
      <c r="CK1497" s="33"/>
      <c r="CL1497" s="49">
        <v>45000.0</v>
      </c>
      <c r="CM1497" s="33" t="s">
        <v>180</v>
      </c>
      <c r="CN1497" s="5"/>
      <c r="CO1497" s="33">
        <v>1.0</v>
      </c>
      <c r="CP1497" s="33" t="s">
        <v>181</v>
      </c>
      <c r="CQ1497" s="50" t="str">
        <f t="shared" si="7"/>
        <v>20/07/1941</v>
      </c>
      <c r="CR1497" s="33" t="s">
        <v>182</v>
      </c>
      <c r="CS1497" s="33">
        <v>5.0</v>
      </c>
      <c r="CT1497" s="33">
        <v>5.0</v>
      </c>
      <c r="CU1497" s="33">
        <v>28.0</v>
      </c>
      <c r="CV1497" s="33">
        <v>477.0</v>
      </c>
      <c r="CW1497" s="5"/>
      <c r="CX1497" s="5"/>
      <c r="CY1497" s="33">
        <v>-100.192931</v>
      </c>
      <c r="CZ1497" s="33">
        <v>20.858744</v>
      </c>
      <c r="DA1497" s="33">
        <v>4.421703432E9</v>
      </c>
      <c r="DB1497" s="33">
        <v>2.0</v>
      </c>
      <c r="DC1497" s="33" t="s">
        <v>8456</v>
      </c>
      <c r="DD1497" s="33">
        <v>2023.0</v>
      </c>
      <c r="DE1497" s="33" t="s">
        <v>184</v>
      </c>
      <c r="DF1497" s="33"/>
      <c r="DG1497" s="33" t="s">
        <v>185</v>
      </c>
      <c r="DH1497" s="33" t="s">
        <v>186</v>
      </c>
      <c r="DI1497" s="5"/>
      <c r="DJ1497" s="5"/>
    </row>
    <row r="1498">
      <c r="A1498" s="33" t="s">
        <v>9574</v>
      </c>
      <c r="B1498" s="34">
        <v>44953.0</v>
      </c>
      <c r="C1498" s="35" t="s">
        <v>137</v>
      </c>
      <c r="D1498" s="35" t="s">
        <v>139</v>
      </c>
      <c r="E1498" s="35" t="s">
        <v>142</v>
      </c>
      <c r="F1498" s="36" t="s">
        <v>144</v>
      </c>
      <c r="G1498" s="33" t="s">
        <v>9575</v>
      </c>
      <c r="H1498" s="33" t="s">
        <v>9576</v>
      </c>
      <c r="I1498" s="33" t="s">
        <v>2889</v>
      </c>
      <c r="J1498" s="33" t="s">
        <v>9104</v>
      </c>
      <c r="K1498" s="35" t="s">
        <v>421</v>
      </c>
      <c r="L1498" s="33" t="s">
        <v>3194</v>
      </c>
      <c r="M1498" s="33" t="s">
        <v>8450</v>
      </c>
      <c r="N1498" s="33" t="s">
        <v>9321</v>
      </c>
      <c r="O1498" s="5"/>
      <c r="P1498" s="35" t="s">
        <v>233</v>
      </c>
      <c r="Q1498" s="35" t="s">
        <v>9321</v>
      </c>
      <c r="R1498" s="33">
        <v>76274.0</v>
      </c>
      <c r="S1498" s="37"/>
      <c r="T1498" s="33"/>
      <c r="U1498" s="33">
        <v>3.45</v>
      </c>
      <c r="V1498" s="33" t="s">
        <v>154</v>
      </c>
      <c r="W1498" s="33"/>
      <c r="X1498" s="33"/>
      <c r="Y1498" s="5"/>
      <c r="Z1498" s="5"/>
      <c r="AA1498" s="33">
        <v>1.0</v>
      </c>
      <c r="AB1498" s="33"/>
      <c r="AC1498" s="33">
        <v>1.0</v>
      </c>
      <c r="AD1498" s="5"/>
      <c r="AE1498" s="5"/>
      <c r="AF1498" s="5"/>
      <c r="AG1498" s="16"/>
      <c r="AH1498" s="38" t="str">
        <f t="shared" si="1"/>
        <v/>
      </c>
      <c r="AI1498" s="39">
        <f t="shared" si="2"/>
        <v>1</v>
      </c>
      <c r="AJ1498" s="37" t="str">
        <f t="shared" si="3"/>
        <v/>
      </c>
      <c r="AK1498" s="41" t="str">
        <f t="shared" si="4"/>
        <v/>
      </c>
      <c r="AL1498" s="35" t="s">
        <v>233</v>
      </c>
      <c r="AM1498" s="33" t="s">
        <v>9140</v>
      </c>
      <c r="AN1498" s="33" t="s">
        <v>9140</v>
      </c>
      <c r="AO1498" s="41"/>
      <c r="AP1498" s="33" t="s">
        <v>169</v>
      </c>
      <c r="AQ1498" s="33" t="s">
        <v>170</v>
      </c>
      <c r="AR1498" s="33">
        <v>150.0</v>
      </c>
      <c r="AS1498" s="42"/>
      <c r="AT1498" s="42"/>
      <c r="AU1498" s="42"/>
      <c r="AV1498" s="42"/>
      <c r="AW1498" s="42"/>
      <c r="AX1498" s="5"/>
      <c r="AY1498" s="33"/>
      <c r="AZ1498" s="33" t="s">
        <v>9577</v>
      </c>
      <c r="BA1498" s="5"/>
      <c r="BB1498" s="5"/>
      <c r="BC1498" s="5" t="s">
        <v>9578</v>
      </c>
      <c r="BD1498" s="33" t="s">
        <v>173</v>
      </c>
      <c r="BE1498" s="41"/>
      <c r="BF1498" s="35"/>
      <c r="BG1498" s="33" t="s">
        <v>169</v>
      </c>
      <c r="BH1498" s="5"/>
      <c r="BI1498" s="33">
        <v>150.0</v>
      </c>
      <c r="BJ1498" s="33" t="s">
        <v>170</v>
      </c>
      <c r="BK1498" s="5"/>
      <c r="BL1498" s="5">
        <f t="shared" si="5"/>
        <v>1997.25</v>
      </c>
      <c r="BM1498" s="5"/>
      <c r="BN1498" s="5"/>
      <c r="BO1498" s="42">
        <f t="shared" si="6"/>
        <v>1997.25</v>
      </c>
      <c r="BP1498" s="44"/>
      <c r="BQ1498" s="45"/>
      <c r="BR1498" s="47"/>
      <c r="BS1498" s="45"/>
      <c r="BT1498" s="37"/>
      <c r="BU1498" s="5"/>
      <c r="BV1498" s="38"/>
      <c r="BW1498" s="48"/>
      <c r="BX1498" s="44"/>
      <c r="BY1498" s="44"/>
      <c r="BZ1498" s="33" t="s">
        <v>131</v>
      </c>
      <c r="CA1498" s="5"/>
      <c r="CB1498" s="5"/>
      <c r="CC1498" s="33" t="s">
        <v>177</v>
      </c>
      <c r="CD1498" s="5"/>
      <c r="CE1498" s="5"/>
      <c r="CF1498" s="33" t="s">
        <v>178</v>
      </c>
      <c r="CG1498" s="33" t="s">
        <v>9579</v>
      </c>
      <c r="CH1498" s="5"/>
      <c r="CI1498" s="5"/>
      <c r="CJ1498" s="5"/>
      <c r="CK1498" s="33"/>
      <c r="CL1498" s="49">
        <v>45000.0</v>
      </c>
      <c r="CM1498" s="33" t="s">
        <v>180</v>
      </c>
      <c r="CN1498" s="5"/>
      <c r="CO1498" s="33">
        <v>1.0</v>
      </c>
      <c r="CP1498" s="33" t="s">
        <v>181</v>
      </c>
      <c r="CQ1498" s="50" t="str">
        <f t="shared" si="7"/>
        <v>24/05/1942</v>
      </c>
      <c r="CR1498" s="33" t="s">
        <v>182</v>
      </c>
      <c r="CS1498" s="33">
        <v>5.0</v>
      </c>
      <c r="CT1498" s="33">
        <v>5.0</v>
      </c>
      <c r="CU1498" s="33">
        <v>28.0</v>
      </c>
      <c r="CV1498" s="33">
        <v>477.0</v>
      </c>
      <c r="CW1498" s="5"/>
      <c r="CX1498" s="5"/>
      <c r="CY1498" s="33">
        <v>-100.192931</v>
      </c>
      <c r="CZ1498" s="33">
        <v>20.858744</v>
      </c>
      <c r="DA1498" s="33">
        <v>4.461807926E9</v>
      </c>
      <c r="DB1498" s="33">
        <v>2.0</v>
      </c>
      <c r="DC1498" s="33" t="s">
        <v>8456</v>
      </c>
      <c r="DD1498" s="33">
        <v>2023.0</v>
      </c>
      <c r="DE1498" s="33" t="s">
        <v>184</v>
      </c>
      <c r="DF1498" s="33"/>
      <c r="DG1498" s="33" t="s">
        <v>185</v>
      </c>
      <c r="DH1498" s="33" t="s">
        <v>186</v>
      </c>
      <c r="DI1498" s="5"/>
      <c r="DJ1498" s="5"/>
    </row>
    <row r="1499">
      <c r="A1499" s="33" t="s">
        <v>9580</v>
      </c>
      <c r="B1499" s="34">
        <v>44953.0</v>
      </c>
      <c r="C1499" s="35" t="s">
        <v>137</v>
      </c>
      <c r="D1499" s="35" t="s">
        <v>139</v>
      </c>
      <c r="E1499" s="35" t="s">
        <v>142</v>
      </c>
      <c r="F1499" s="36" t="s">
        <v>144</v>
      </c>
      <c r="G1499" s="33" t="s">
        <v>9581</v>
      </c>
      <c r="H1499" s="33" t="s">
        <v>4271</v>
      </c>
      <c r="I1499" s="33" t="s">
        <v>2889</v>
      </c>
      <c r="J1499" s="33" t="s">
        <v>3722</v>
      </c>
      <c r="K1499" s="35" t="s">
        <v>421</v>
      </c>
      <c r="L1499" s="33" t="s">
        <v>3194</v>
      </c>
      <c r="M1499" s="33" t="s">
        <v>8450</v>
      </c>
      <c r="N1499" s="33" t="s">
        <v>9321</v>
      </c>
      <c r="O1499" s="5"/>
      <c r="P1499" s="35" t="s">
        <v>233</v>
      </c>
      <c r="Q1499" s="35" t="s">
        <v>9321</v>
      </c>
      <c r="R1499" s="33">
        <v>76274.0</v>
      </c>
      <c r="S1499" s="37"/>
      <c r="T1499" s="33"/>
      <c r="U1499" s="33">
        <v>3.41</v>
      </c>
      <c r="V1499" s="33" t="s">
        <v>154</v>
      </c>
      <c r="W1499" s="33"/>
      <c r="X1499" s="33"/>
      <c r="Y1499" s="5"/>
      <c r="Z1499" s="5"/>
      <c r="AA1499" s="33">
        <v>1.0</v>
      </c>
      <c r="AB1499" s="33"/>
      <c r="AC1499" s="33">
        <v>1.0</v>
      </c>
      <c r="AD1499" s="5"/>
      <c r="AE1499" s="5"/>
      <c r="AF1499" s="5"/>
      <c r="AG1499" s="16"/>
      <c r="AH1499" s="38" t="str">
        <f t="shared" si="1"/>
        <v/>
      </c>
      <c r="AI1499" s="39">
        <f t="shared" si="2"/>
        <v>1</v>
      </c>
      <c r="AJ1499" s="37" t="str">
        <f t="shared" si="3"/>
        <v/>
      </c>
      <c r="AK1499" s="41" t="str">
        <f t="shared" si="4"/>
        <v/>
      </c>
      <c r="AL1499" s="35" t="s">
        <v>233</v>
      </c>
      <c r="AM1499" s="33" t="s">
        <v>9140</v>
      </c>
      <c r="AN1499" s="33" t="s">
        <v>9140</v>
      </c>
      <c r="AO1499" s="41"/>
      <c r="AP1499" s="33" t="s">
        <v>169</v>
      </c>
      <c r="AQ1499" s="33" t="s">
        <v>170</v>
      </c>
      <c r="AR1499" s="33">
        <v>150.0</v>
      </c>
      <c r="AS1499" s="42"/>
      <c r="AT1499" s="42"/>
      <c r="AU1499" s="42"/>
      <c r="AV1499" s="42"/>
      <c r="AW1499" s="42"/>
      <c r="AX1499" s="5"/>
      <c r="AY1499" s="33"/>
      <c r="AZ1499" s="33" t="s">
        <v>9582</v>
      </c>
      <c r="BA1499" s="5"/>
      <c r="BB1499" s="5"/>
      <c r="BC1499" s="5" t="s">
        <v>9583</v>
      </c>
      <c r="BD1499" s="33" t="s">
        <v>173</v>
      </c>
      <c r="BE1499" s="41"/>
      <c r="BF1499" s="35"/>
      <c r="BG1499" s="33" t="s">
        <v>169</v>
      </c>
      <c r="BH1499" s="5"/>
      <c r="BI1499" s="33">
        <v>150.0</v>
      </c>
      <c r="BJ1499" s="33" t="s">
        <v>170</v>
      </c>
      <c r="BK1499" s="5"/>
      <c r="BL1499" s="5">
        <f t="shared" si="5"/>
        <v>1997.25</v>
      </c>
      <c r="BM1499" s="5"/>
      <c r="BN1499" s="5"/>
      <c r="BO1499" s="42">
        <f t="shared" si="6"/>
        <v>1997.25</v>
      </c>
      <c r="BP1499" s="44"/>
      <c r="BQ1499" s="45"/>
      <c r="BR1499" s="47"/>
      <c r="BS1499" s="45"/>
      <c r="BT1499" s="37"/>
      <c r="BU1499" s="5"/>
      <c r="BV1499" s="38"/>
      <c r="BW1499" s="48"/>
      <c r="BX1499" s="44"/>
      <c r="BY1499" s="44"/>
      <c r="BZ1499" s="33" t="s">
        <v>131</v>
      </c>
      <c r="CA1499" s="5"/>
      <c r="CB1499" s="5"/>
      <c r="CC1499" s="33" t="s">
        <v>177</v>
      </c>
      <c r="CD1499" s="5"/>
      <c r="CE1499" s="5"/>
      <c r="CF1499" s="33" t="s">
        <v>178</v>
      </c>
      <c r="CG1499" s="33" t="s">
        <v>9584</v>
      </c>
      <c r="CH1499" s="5"/>
      <c r="CI1499" s="5"/>
      <c r="CJ1499" s="5"/>
      <c r="CK1499" s="33"/>
      <c r="CL1499" s="49">
        <v>45000.0</v>
      </c>
      <c r="CM1499" s="33" t="s">
        <v>180</v>
      </c>
      <c r="CN1499" s="5"/>
      <c r="CO1499" s="33">
        <v>1.0</v>
      </c>
      <c r="CP1499" s="33" t="s">
        <v>181</v>
      </c>
      <c r="CQ1499" s="50" t="str">
        <f t="shared" si="7"/>
        <v>27/05/1936</v>
      </c>
      <c r="CR1499" s="33" t="s">
        <v>182</v>
      </c>
      <c r="CS1499" s="33">
        <v>5.0</v>
      </c>
      <c r="CT1499" s="33">
        <v>5.0</v>
      </c>
      <c r="CU1499" s="33">
        <v>28.0</v>
      </c>
      <c r="CV1499" s="33">
        <v>477.0</v>
      </c>
      <c r="CW1499" s="5"/>
      <c r="CX1499" s="5"/>
      <c r="CY1499" s="33">
        <v>-100.192931</v>
      </c>
      <c r="CZ1499" s="33">
        <v>20.858744</v>
      </c>
      <c r="DA1499" s="33">
        <v>4.421703432E9</v>
      </c>
      <c r="DB1499" s="33">
        <v>2.0</v>
      </c>
      <c r="DC1499" s="33" t="s">
        <v>8456</v>
      </c>
      <c r="DD1499" s="33">
        <v>2023.0</v>
      </c>
      <c r="DE1499" s="33" t="s">
        <v>184</v>
      </c>
      <c r="DF1499" s="33"/>
      <c r="DG1499" s="33" t="s">
        <v>185</v>
      </c>
      <c r="DH1499" s="33" t="s">
        <v>186</v>
      </c>
      <c r="DI1499" s="5"/>
      <c r="DJ1499" s="5"/>
    </row>
    <row r="1500">
      <c r="A1500" s="33" t="s">
        <v>9585</v>
      </c>
      <c r="B1500" s="34">
        <v>44952.0</v>
      </c>
      <c r="C1500" s="35" t="s">
        <v>137</v>
      </c>
      <c r="D1500" s="35" t="s">
        <v>139</v>
      </c>
      <c r="E1500" s="35" t="s">
        <v>142</v>
      </c>
      <c r="F1500" s="36" t="s">
        <v>144</v>
      </c>
      <c r="G1500" s="33" t="s">
        <v>9586</v>
      </c>
      <c r="H1500" s="33" t="s">
        <v>9587</v>
      </c>
      <c r="I1500" s="33" t="s">
        <v>9206</v>
      </c>
      <c r="J1500" s="33" t="s">
        <v>1589</v>
      </c>
      <c r="K1500" s="35" t="s">
        <v>16</v>
      </c>
      <c r="L1500" s="33" t="s">
        <v>9588</v>
      </c>
      <c r="M1500" s="33" t="s">
        <v>9589</v>
      </c>
      <c r="N1500" s="33" t="s">
        <v>9590</v>
      </c>
      <c r="O1500" s="5"/>
      <c r="P1500" s="35" t="s">
        <v>1008</v>
      </c>
      <c r="Q1500" s="35" t="s">
        <v>6414</v>
      </c>
      <c r="R1500" s="33">
        <v>76116.0</v>
      </c>
      <c r="S1500" s="37"/>
      <c r="T1500" s="33"/>
      <c r="U1500" s="33">
        <v>5.61</v>
      </c>
      <c r="V1500" s="33" t="s">
        <v>154</v>
      </c>
      <c r="W1500" s="33"/>
      <c r="X1500" s="33"/>
      <c r="Y1500" s="5"/>
      <c r="Z1500" s="5"/>
      <c r="AA1500" s="33">
        <v>1.0</v>
      </c>
      <c r="AB1500" s="33"/>
      <c r="AC1500" s="33">
        <v>1.0</v>
      </c>
      <c r="AD1500" s="5"/>
      <c r="AE1500" s="5"/>
      <c r="AF1500" s="5"/>
      <c r="AG1500" s="16"/>
      <c r="AH1500" s="38" t="str">
        <f t="shared" si="1"/>
        <v/>
      </c>
      <c r="AI1500" s="39" t="str">
        <f t="shared" si="2"/>
        <v/>
      </c>
      <c r="AJ1500" s="37" t="str">
        <f t="shared" si="3"/>
        <v/>
      </c>
      <c r="AK1500" s="41" t="str">
        <f t="shared" si="4"/>
        <v/>
      </c>
      <c r="AL1500" s="35" t="s">
        <v>233</v>
      </c>
      <c r="AM1500" s="33" t="s">
        <v>9140</v>
      </c>
      <c r="AN1500" s="33" t="s">
        <v>9140</v>
      </c>
      <c r="AO1500" s="41"/>
      <c r="AP1500" s="33" t="s">
        <v>169</v>
      </c>
      <c r="AQ1500" s="33" t="s">
        <v>170</v>
      </c>
      <c r="AR1500" s="33">
        <v>300.0</v>
      </c>
      <c r="AS1500" s="42"/>
      <c r="AT1500" s="42"/>
      <c r="AU1500" s="42"/>
      <c r="AV1500" s="42"/>
      <c r="AW1500" s="42"/>
      <c r="AX1500" s="5"/>
      <c r="AY1500" s="33"/>
      <c r="AZ1500" s="33" t="s">
        <v>9591</v>
      </c>
      <c r="BA1500" s="5"/>
      <c r="BB1500" s="5"/>
      <c r="BC1500" s="5" t="s">
        <v>9592</v>
      </c>
      <c r="BD1500" s="33" t="s">
        <v>173</v>
      </c>
      <c r="BE1500" s="41"/>
      <c r="BF1500" s="35"/>
      <c r="BG1500" s="33" t="s">
        <v>169</v>
      </c>
      <c r="BH1500" s="5"/>
      <c r="BI1500" s="33">
        <v>300.0</v>
      </c>
      <c r="BJ1500" s="33" t="s">
        <v>170</v>
      </c>
      <c r="BK1500" s="5"/>
      <c r="BL1500" s="5">
        <f t="shared" si="5"/>
        <v>3994.5</v>
      </c>
      <c r="BM1500" s="5"/>
      <c r="BN1500" s="5"/>
      <c r="BO1500" s="42">
        <f t="shared" si="6"/>
        <v>3994.5</v>
      </c>
      <c r="BP1500" s="44"/>
      <c r="BQ1500" s="45"/>
      <c r="BR1500" s="47"/>
      <c r="BS1500" s="45"/>
      <c r="BT1500" s="37"/>
      <c r="BU1500" s="5"/>
      <c r="BV1500" s="38"/>
      <c r="BW1500" s="48"/>
      <c r="BX1500" s="44"/>
      <c r="BY1500" s="44"/>
      <c r="BZ1500" s="33" t="s">
        <v>131</v>
      </c>
      <c r="CA1500" s="5"/>
      <c r="CB1500" s="5"/>
      <c r="CC1500" s="33" t="s">
        <v>177</v>
      </c>
      <c r="CD1500" s="5"/>
      <c r="CE1500" s="5"/>
      <c r="CF1500" s="33" t="s">
        <v>178</v>
      </c>
      <c r="CG1500" s="33" t="s">
        <v>9593</v>
      </c>
      <c r="CH1500" s="5"/>
      <c r="CI1500" s="5"/>
      <c r="CJ1500" s="5"/>
      <c r="CK1500" s="33"/>
      <c r="CL1500" s="49">
        <v>45000.0</v>
      </c>
      <c r="CM1500" s="33" t="s">
        <v>180</v>
      </c>
      <c r="CN1500" s="5"/>
      <c r="CO1500" s="33">
        <v>2.0</v>
      </c>
      <c r="CP1500" s="33" t="s">
        <v>181</v>
      </c>
      <c r="CQ1500" s="50" t="str">
        <f t="shared" si="7"/>
        <v>15/09/1976</v>
      </c>
      <c r="CR1500" s="33" t="s">
        <v>182</v>
      </c>
      <c r="CS1500" s="33">
        <v>14.0</v>
      </c>
      <c r="CT1500" s="33">
        <v>5.0</v>
      </c>
      <c r="CU1500" s="33">
        <v>7.0</v>
      </c>
      <c r="CV1500" s="33">
        <v>193.0</v>
      </c>
      <c r="CW1500" s="33">
        <v>1.401001735E9</v>
      </c>
      <c r="CX1500" s="5"/>
      <c r="CY1500" s="33">
        <v>-100.479753</v>
      </c>
      <c r="CZ1500" s="33">
        <v>20.627667</v>
      </c>
      <c r="DA1500" s="33">
        <v>4.4219266E9</v>
      </c>
      <c r="DB1500" s="33">
        <v>1.0</v>
      </c>
      <c r="DC1500" s="33" t="s">
        <v>8456</v>
      </c>
      <c r="DD1500" s="33">
        <v>2023.0</v>
      </c>
      <c r="DE1500" s="33" t="s">
        <v>184</v>
      </c>
      <c r="DF1500" s="33"/>
      <c r="DG1500" s="33" t="s">
        <v>185</v>
      </c>
      <c r="DH1500" s="33" t="s">
        <v>186</v>
      </c>
      <c r="DI1500" s="5"/>
      <c r="DJ1500" s="5"/>
    </row>
    <row r="1501">
      <c r="A1501" s="33" t="s">
        <v>9594</v>
      </c>
      <c r="B1501" s="34">
        <v>44952.0</v>
      </c>
      <c r="C1501" s="35" t="s">
        <v>137</v>
      </c>
      <c r="D1501" s="35" t="s">
        <v>139</v>
      </c>
      <c r="E1501" s="35" t="s">
        <v>142</v>
      </c>
      <c r="F1501" s="36" t="s">
        <v>144</v>
      </c>
      <c r="G1501" s="33" t="s">
        <v>9595</v>
      </c>
      <c r="H1501" s="33" t="s">
        <v>6090</v>
      </c>
      <c r="I1501" s="33" t="s">
        <v>9206</v>
      </c>
      <c r="J1501" s="33" t="s">
        <v>2889</v>
      </c>
      <c r="K1501" s="35" t="s">
        <v>16</v>
      </c>
      <c r="L1501" s="33" t="s">
        <v>9596</v>
      </c>
      <c r="M1501" s="33">
        <v>102.0</v>
      </c>
      <c r="N1501" s="33" t="s">
        <v>9597</v>
      </c>
      <c r="O1501" s="5"/>
      <c r="P1501" s="35" t="s">
        <v>1008</v>
      </c>
      <c r="Q1501" s="35" t="s">
        <v>6414</v>
      </c>
      <c r="R1501" s="33">
        <v>76140.0</v>
      </c>
      <c r="S1501" s="37"/>
      <c r="T1501" s="33"/>
      <c r="U1501" s="33">
        <v>2.66</v>
      </c>
      <c r="V1501" s="33" t="s">
        <v>154</v>
      </c>
      <c r="W1501" s="33"/>
      <c r="X1501" s="33"/>
      <c r="Y1501" s="5"/>
      <c r="Z1501" s="5"/>
      <c r="AA1501" s="33">
        <v>1.0</v>
      </c>
      <c r="AB1501" s="33"/>
      <c r="AC1501" s="33">
        <v>1.0</v>
      </c>
      <c r="AD1501" s="5"/>
      <c r="AE1501" s="5"/>
      <c r="AF1501" s="5"/>
      <c r="AG1501" s="16"/>
      <c r="AH1501" s="38" t="str">
        <f t="shared" si="1"/>
        <v/>
      </c>
      <c r="AI1501" s="39" t="str">
        <f t="shared" si="2"/>
        <v/>
      </c>
      <c r="AJ1501" s="37" t="str">
        <f t="shared" si="3"/>
        <v/>
      </c>
      <c r="AK1501" s="41" t="str">
        <f t="shared" si="4"/>
        <v/>
      </c>
      <c r="AL1501" s="35" t="s">
        <v>233</v>
      </c>
      <c r="AM1501" s="33" t="s">
        <v>9140</v>
      </c>
      <c r="AN1501" s="33" t="s">
        <v>9140</v>
      </c>
      <c r="AO1501" s="41"/>
      <c r="AP1501" s="33" t="s">
        <v>169</v>
      </c>
      <c r="AQ1501" s="33" t="s">
        <v>170</v>
      </c>
      <c r="AR1501" s="33">
        <v>300.0</v>
      </c>
      <c r="AS1501" s="42"/>
      <c r="AT1501" s="42"/>
      <c r="AU1501" s="42"/>
      <c r="AV1501" s="42"/>
      <c r="AW1501" s="42"/>
      <c r="AX1501" s="5"/>
      <c r="AY1501" s="33"/>
      <c r="AZ1501" s="33" t="s">
        <v>9598</v>
      </c>
      <c r="BA1501" s="5"/>
      <c r="BB1501" s="5"/>
      <c r="BC1501" s="5" t="s">
        <v>9599</v>
      </c>
      <c r="BD1501" s="33" t="s">
        <v>173</v>
      </c>
      <c r="BE1501" s="41"/>
      <c r="BF1501" s="35"/>
      <c r="BG1501" s="33" t="s">
        <v>169</v>
      </c>
      <c r="BH1501" s="5"/>
      <c r="BI1501" s="33">
        <v>300.0</v>
      </c>
      <c r="BJ1501" s="33" t="s">
        <v>170</v>
      </c>
      <c r="BK1501" s="5"/>
      <c r="BL1501" s="5">
        <f t="shared" si="5"/>
        <v>3994.5</v>
      </c>
      <c r="BM1501" s="5"/>
      <c r="BN1501" s="5"/>
      <c r="BO1501" s="42">
        <f t="shared" si="6"/>
        <v>3994.5</v>
      </c>
      <c r="BP1501" s="44"/>
      <c r="BQ1501" s="45"/>
      <c r="BR1501" s="47"/>
      <c r="BS1501" s="45"/>
      <c r="BT1501" s="37"/>
      <c r="BU1501" s="5"/>
      <c r="BV1501" s="38"/>
      <c r="BW1501" s="48"/>
      <c r="BX1501" s="44"/>
      <c r="BY1501" s="44"/>
      <c r="BZ1501" s="33" t="s">
        <v>131</v>
      </c>
      <c r="CA1501" s="5"/>
      <c r="CB1501" s="5"/>
      <c r="CC1501" s="33" t="s">
        <v>177</v>
      </c>
      <c r="CD1501" s="5"/>
      <c r="CE1501" s="5"/>
      <c r="CF1501" s="33" t="s">
        <v>178</v>
      </c>
      <c r="CG1501" s="33" t="s">
        <v>9600</v>
      </c>
      <c r="CH1501" s="5"/>
      <c r="CI1501" s="5"/>
      <c r="CJ1501" s="5"/>
      <c r="CK1501" s="33"/>
      <c r="CL1501" s="49">
        <v>45000.0</v>
      </c>
      <c r="CM1501" s="33" t="s">
        <v>180</v>
      </c>
      <c r="CN1501" s="5"/>
      <c r="CO1501" s="33">
        <v>2.0</v>
      </c>
      <c r="CP1501" s="33" t="s">
        <v>181</v>
      </c>
      <c r="CQ1501" s="50" t="str">
        <f t="shared" si="7"/>
        <v>07/11/1970</v>
      </c>
      <c r="CR1501" s="33" t="s">
        <v>182</v>
      </c>
      <c r="CS1501" s="33">
        <v>14.0</v>
      </c>
      <c r="CT1501" s="33">
        <v>5.0</v>
      </c>
      <c r="CU1501" s="33">
        <v>7.0</v>
      </c>
      <c r="CV1501" s="33">
        <v>193.0</v>
      </c>
      <c r="CW1501" s="33">
        <v>1.40100113E9</v>
      </c>
      <c r="CX1501" s="33">
        <v>1.40100102316E11</v>
      </c>
      <c r="CY1501" s="33">
        <v>-100.394237</v>
      </c>
      <c r="CZ1501" s="33">
        <v>20.628545</v>
      </c>
      <c r="DA1501" s="33">
        <v>4.42226051E9</v>
      </c>
      <c r="DB1501" s="33">
        <v>2.0</v>
      </c>
      <c r="DC1501" s="33" t="s">
        <v>8456</v>
      </c>
      <c r="DD1501" s="33">
        <v>2023.0</v>
      </c>
      <c r="DE1501" s="33" t="s">
        <v>184</v>
      </c>
      <c r="DF1501" s="33"/>
      <c r="DG1501" s="33" t="s">
        <v>185</v>
      </c>
      <c r="DH1501" s="33" t="s">
        <v>186</v>
      </c>
      <c r="DI1501" s="5"/>
      <c r="DJ1501" s="5"/>
    </row>
    <row r="1502">
      <c r="A1502" s="33" t="s">
        <v>9601</v>
      </c>
      <c r="B1502" s="34">
        <v>44953.0</v>
      </c>
      <c r="C1502" s="35" t="s">
        <v>137</v>
      </c>
      <c r="D1502" s="35" t="s">
        <v>139</v>
      </c>
      <c r="E1502" s="35" t="s">
        <v>142</v>
      </c>
      <c r="F1502" s="36" t="s">
        <v>144</v>
      </c>
      <c r="G1502" s="33" t="s">
        <v>9602</v>
      </c>
      <c r="H1502" s="33" t="s">
        <v>1751</v>
      </c>
      <c r="I1502" s="33" t="s">
        <v>2889</v>
      </c>
      <c r="J1502" s="33" t="s">
        <v>9104</v>
      </c>
      <c r="K1502" s="35" t="s">
        <v>16</v>
      </c>
      <c r="L1502" s="33" t="s">
        <v>9603</v>
      </c>
      <c r="M1502" s="33">
        <v>346.0</v>
      </c>
      <c r="N1502" s="33" t="s">
        <v>9604</v>
      </c>
      <c r="O1502" s="5"/>
      <c r="P1502" s="35" t="s">
        <v>1008</v>
      </c>
      <c r="Q1502" s="35" t="s">
        <v>6414</v>
      </c>
      <c r="R1502" s="33">
        <v>76148.0</v>
      </c>
      <c r="S1502" s="37"/>
      <c r="T1502" s="33"/>
      <c r="U1502" s="33">
        <v>3.95</v>
      </c>
      <c r="V1502" s="33" t="s">
        <v>154</v>
      </c>
      <c r="W1502" s="33"/>
      <c r="X1502" s="33"/>
      <c r="Y1502" s="5"/>
      <c r="Z1502" s="5"/>
      <c r="AA1502" s="33">
        <v>1.0</v>
      </c>
      <c r="AB1502" s="33"/>
      <c r="AC1502" s="33">
        <v>1.0</v>
      </c>
      <c r="AD1502" s="5"/>
      <c r="AE1502" s="5"/>
      <c r="AF1502" s="5"/>
      <c r="AG1502" s="16"/>
      <c r="AH1502" s="38" t="str">
        <f t="shared" si="1"/>
        <v/>
      </c>
      <c r="AI1502" s="39">
        <f t="shared" si="2"/>
        <v>1</v>
      </c>
      <c r="AJ1502" s="37" t="str">
        <f t="shared" si="3"/>
        <v/>
      </c>
      <c r="AK1502" s="41" t="str">
        <f t="shared" si="4"/>
        <v/>
      </c>
      <c r="AL1502" s="35" t="s">
        <v>233</v>
      </c>
      <c r="AM1502" s="33" t="s">
        <v>9140</v>
      </c>
      <c r="AN1502" s="33" t="s">
        <v>9140</v>
      </c>
      <c r="AO1502" s="41"/>
      <c r="AP1502" s="33" t="s">
        <v>169</v>
      </c>
      <c r="AQ1502" s="33" t="s">
        <v>170</v>
      </c>
      <c r="AR1502" s="33">
        <v>150.0</v>
      </c>
      <c r="AS1502" s="42"/>
      <c r="AT1502" s="42"/>
      <c r="AU1502" s="42"/>
      <c r="AV1502" s="42"/>
      <c r="AW1502" s="42"/>
      <c r="AX1502" s="5"/>
      <c r="AY1502" s="33"/>
      <c r="AZ1502" s="33" t="s">
        <v>9605</v>
      </c>
      <c r="BA1502" s="5"/>
      <c r="BB1502" s="5"/>
      <c r="BC1502" s="5" t="s">
        <v>9606</v>
      </c>
      <c r="BD1502" s="33" t="s">
        <v>173</v>
      </c>
      <c r="BE1502" s="41"/>
      <c r="BF1502" s="35"/>
      <c r="BG1502" s="33" t="s">
        <v>169</v>
      </c>
      <c r="BH1502" s="5"/>
      <c r="BI1502" s="33">
        <v>150.0</v>
      </c>
      <c r="BJ1502" s="33" t="s">
        <v>170</v>
      </c>
      <c r="BK1502" s="5"/>
      <c r="BL1502" s="5">
        <f t="shared" si="5"/>
        <v>1997.25</v>
      </c>
      <c r="BM1502" s="5"/>
      <c r="BN1502" s="5"/>
      <c r="BO1502" s="42">
        <f t="shared" si="6"/>
        <v>1997.25</v>
      </c>
      <c r="BP1502" s="44"/>
      <c r="BQ1502" s="45"/>
      <c r="BR1502" s="47"/>
      <c r="BS1502" s="45"/>
      <c r="BT1502" s="37"/>
      <c r="BU1502" s="5"/>
      <c r="BV1502" s="38"/>
      <c r="BW1502" s="48"/>
      <c r="BX1502" s="44"/>
      <c r="BY1502" s="44"/>
      <c r="BZ1502" s="33" t="s">
        <v>131</v>
      </c>
      <c r="CA1502" s="5"/>
      <c r="CB1502" s="5"/>
      <c r="CC1502" s="33" t="s">
        <v>177</v>
      </c>
      <c r="CD1502" s="5"/>
      <c r="CE1502" s="5"/>
      <c r="CF1502" s="33" t="s">
        <v>178</v>
      </c>
      <c r="CG1502" s="33" t="s">
        <v>9607</v>
      </c>
      <c r="CH1502" s="5"/>
      <c r="CI1502" s="5"/>
      <c r="CJ1502" s="5"/>
      <c r="CK1502" s="33"/>
      <c r="CL1502" s="49">
        <v>45000.0</v>
      </c>
      <c r="CM1502" s="33" t="s">
        <v>180</v>
      </c>
      <c r="CN1502" s="5"/>
      <c r="CO1502" s="33">
        <v>2.0</v>
      </c>
      <c r="CP1502" s="33" t="s">
        <v>181</v>
      </c>
      <c r="CQ1502" s="50" t="str">
        <f t="shared" si="7"/>
        <v>03/07/1961</v>
      </c>
      <c r="CR1502" s="33" t="s">
        <v>182</v>
      </c>
      <c r="CS1502" s="33">
        <v>14.0</v>
      </c>
      <c r="CT1502" s="33">
        <v>5.0</v>
      </c>
      <c r="CU1502" s="33">
        <v>7.0</v>
      </c>
      <c r="CV1502" s="33">
        <v>193.0</v>
      </c>
      <c r="CW1502" s="33">
        <v>1.401001485E9</v>
      </c>
      <c r="CX1502" s="33">
        <v>1.40100102729E11</v>
      </c>
      <c r="CY1502" s="33">
        <v>-100.3977852</v>
      </c>
      <c r="CZ1502" s="33">
        <v>20.6456298</v>
      </c>
      <c r="DA1502" s="33">
        <v>4.421703432E9</v>
      </c>
      <c r="DB1502" s="33">
        <v>2.0</v>
      </c>
      <c r="DC1502" s="33" t="s">
        <v>8456</v>
      </c>
      <c r="DD1502" s="33">
        <v>2023.0</v>
      </c>
      <c r="DE1502" s="33" t="s">
        <v>184</v>
      </c>
      <c r="DF1502" s="33"/>
      <c r="DG1502" s="33" t="s">
        <v>185</v>
      </c>
      <c r="DH1502" s="33" t="s">
        <v>186</v>
      </c>
      <c r="DI1502" s="5"/>
      <c r="DJ1502" s="5"/>
    </row>
    <row r="1503">
      <c r="A1503" s="33" t="s">
        <v>9608</v>
      </c>
      <c r="B1503" s="34">
        <v>44952.0</v>
      </c>
      <c r="C1503" s="35" t="s">
        <v>137</v>
      </c>
      <c r="D1503" s="35" t="s">
        <v>139</v>
      </c>
      <c r="E1503" s="35" t="s">
        <v>142</v>
      </c>
      <c r="F1503" s="36" t="s">
        <v>144</v>
      </c>
      <c r="G1503" s="33" t="s">
        <v>9609</v>
      </c>
      <c r="H1503" s="33" t="s">
        <v>9610</v>
      </c>
      <c r="I1503" s="33" t="s">
        <v>9206</v>
      </c>
      <c r="J1503" s="33" t="s">
        <v>4184</v>
      </c>
      <c r="K1503" s="35" t="s">
        <v>421</v>
      </c>
      <c r="L1503" s="33" t="s">
        <v>9611</v>
      </c>
      <c r="M1503" s="33">
        <v>18.0</v>
      </c>
      <c r="N1503" s="33" t="s">
        <v>9612</v>
      </c>
      <c r="O1503" s="5"/>
      <c r="P1503" s="35" t="s">
        <v>233</v>
      </c>
      <c r="Q1503" s="35" t="s">
        <v>9612</v>
      </c>
      <c r="R1503" s="33">
        <v>76270.0</v>
      </c>
      <c r="S1503" s="37"/>
      <c r="T1503" s="33"/>
      <c r="U1503" s="33">
        <v>2.83</v>
      </c>
      <c r="V1503" s="33" t="s">
        <v>154</v>
      </c>
      <c r="W1503" s="33"/>
      <c r="X1503" s="33"/>
      <c r="Y1503" s="5"/>
      <c r="Z1503" s="5"/>
      <c r="AA1503" s="33">
        <v>1.0</v>
      </c>
      <c r="AB1503" s="33"/>
      <c r="AC1503" s="33">
        <v>1.0</v>
      </c>
      <c r="AD1503" s="5"/>
      <c r="AE1503" s="5"/>
      <c r="AF1503" s="5"/>
      <c r="AG1503" s="16"/>
      <c r="AH1503" s="38" t="str">
        <f t="shared" si="1"/>
        <v/>
      </c>
      <c r="AI1503" s="39">
        <f t="shared" si="2"/>
        <v>1</v>
      </c>
      <c r="AJ1503" s="37" t="str">
        <f t="shared" si="3"/>
        <v/>
      </c>
      <c r="AK1503" s="41" t="str">
        <f t="shared" si="4"/>
        <v/>
      </c>
      <c r="AL1503" s="35" t="s">
        <v>233</v>
      </c>
      <c r="AM1503" s="33" t="s">
        <v>9613</v>
      </c>
      <c r="AN1503" s="33" t="s">
        <v>9613</v>
      </c>
      <c r="AO1503" s="41"/>
      <c r="AP1503" s="33" t="s">
        <v>169</v>
      </c>
      <c r="AQ1503" s="33" t="s">
        <v>170</v>
      </c>
      <c r="AR1503" s="33">
        <v>300.0</v>
      </c>
      <c r="AS1503" s="42"/>
      <c r="AT1503" s="42"/>
      <c r="AU1503" s="42"/>
      <c r="AV1503" s="42"/>
      <c r="AW1503" s="42"/>
      <c r="AX1503" s="5"/>
      <c r="AY1503" s="33"/>
      <c r="AZ1503" s="33" t="s">
        <v>9614</v>
      </c>
      <c r="BA1503" s="5"/>
      <c r="BB1503" s="5"/>
      <c r="BC1503" s="5" t="s">
        <v>9615</v>
      </c>
      <c r="BD1503" s="33" t="s">
        <v>173</v>
      </c>
      <c r="BE1503" s="41"/>
      <c r="BF1503" s="35"/>
      <c r="BG1503" s="33" t="s">
        <v>169</v>
      </c>
      <c r="BH1503" s="5"/>
      <c r="BI1503" s="33">
        <v>300.0</v>
      </c>
      <c r="BJ1503" s="33" t="s">
        <v>170</v>
      </c>
      <c r="BK1503" s="5"/>
      <c r="BL1503" s="5">
        <f t="shared" si="5"/>
        <v>3994.5</v>
      </c>
      <c r="BM1503" s="5"/>
      <c r="BN1503" s="5"/>
      <c r="BO1503" s="42">
        <f t="shared" si="6"/>
        <v>3994.5</v>
      </c>
      <c r="BP1503" s="44"/>
      <c r="BQ1503" s="45"/>
      <c r="BR1503" s="47"/>
      <c r="BS1503" s="45"/>
      <c r="BT1503" s="37"/>
      <c r="BU1503" s="5"/>
      <c r="BV1503" s="38"/>
      <c r="BW1503" s="48"/>
      <c r="BX1503" s="44"/>
      <c r="BY1503" s="44"/>
      <c r="BZ1503" s="33" t="s">
        <v>131</v>
      </c>
      <c r="CA1503" s="5"/>
      <c r="CB1503" s="5"/>
      <c r="CC1503" s="33" t="s">
        <v>177</v>
      </c>
      <c r="CD1503" s="5"/>
      <c r="CE1503" s="5"/>
      <c r="CF1503" s="33" t="s">
        <v>178</v>
      </c>
      <c r="CG1503" s="33" t="s">
        <v>9616</v>
      </c>
      <c r="CH1503" s="5"/>
      <c r="CI1503" s="5"/>
      <c r="CJ1503" s="5"/>
      <c r="CK1503" s="33"/>
      <c r="CL1503" s="49">
        <v>45000.0</v>
      </c>
      <c r="CM1503" s="33" t="s">
        <v>180</v>
      </c>
      <c r="CN1503" s="5"/>
      <c r="CO1503" s="33">
        <v>2.0</v>
      </c>
      <c r="CP1503" s="33" t="s">
        <v>181</v>
      </c>
      <c r="CQ1503" s="50" t="str">
        <f t="shared" si="7"/>
        <v>09/03/1958</v>
      </c>
      <c r="CR1503" s="33" t="s">
        <v>182</v>
      </c>
      <c r="CS1503" s="33">
        <v>5.0</v>
      </c>
      <c r="CT1503" s="33">
        <v>5.0</v>
      </c>
      <c r="CU1503" s="33">
        <v>28.0</v>
      </c>
      <c r="CV1503" s="33">
        <v>36.0</v>
      </c>
      <c r="CW1503" s="5"/>
      <c r="CX1503" s="5"/>
      <c r="CY1503" s="33">
        <v>-100.072049</v>
      </c>
      <c r="CZ1503" s="33">
        <v>20.602968</v>
      </c>
      <c r="DA1503" s="33">
        <v>4.421261716E9</v>
      </c>
      <c r="DB1503" s="33">
        <v>2.0</v>
      </c>
      <c r="DC1503" s="33" t="s">
        <v>8456</v>
      </c>
      <c r="DD1503" s="33">
        <v>2023.0</v>
      </c>
      <c r="DE1503" s="33" t="s">
        <v>184</v>
      </c>
      <c r="DF1503" s="33"/>
      <c r="DG1503" s="33" t="s">
        <v>185</v>
      </c>
      <c r="DH1503" s="33" t="s">
        <v>186</v>
      </c>
      <c r="DI1503" s="5"/>
      <c r="DJ1503" s="5"/>
    </row>
    <row r="1504">
      <c r="A1504" s="33" t="s">
        <v>9617</v>
      </c>
      <c r="B1504" s="34">
        <v>44952.0</v>
      </c>
      <c r="C1504" s="35" t="s">
        <v>137</v>
      </c>
      <c r="D1504" s="35" t="s">
        <v>139</v>
      </c>
      <c r="E1504" s="35" t="s">
        <v>142</v>
      </c>
      <c r="F1504" s="36" t="s">
        <v>144</v>
      </c>
      <c r="G1504" s="33" t="s">
        <v>9618</v>
      </c>
      <c r="H1504" s="33" t="s">
        <v>9619</v>
      </c>
      <c r="I1504" s="33" t="s">
        <v>9620</v>
      </c>
      <c r="J1504" s="33" t="s">
        <v>7943</v>
      </c>
      <c r="K1504" s="35" t="s">
        <v>421</v>
      </c>
      <c r="L1504" s="33" t="s">
        <v>3194</v>
      </c>
      <c r="M1504" s="33" t="s">
        <v>8450</v>
      </c>
      <c r="N1504" s="33" t="s">
        <v>9613</v>
      </c>
      <c r="O1504" s="5"/>
      <c r="P1504" s="35" t="s">
        <v>233</v>
      </c>
      <c r="Q1504" s="35" t="s">
        <v>9613</v>
      </c>
      <c r="R1504" s="33">
        <v>76478.0</v>
      </c>
      <c r="S1504" s="37"/>
      <c r="T1504" s="33"/>
      <c r="U1504" s="33">
        <v>2.61</v>
      </c>
      <c r="V1504" s="33" t="s">
        <v>154</v>
      </c>
      <c r="W1504" s="33"/>
      <c r="X1504" s="33"/>
      <c r="Y1504" s="5"/>
      <c r="Z1504" s="5"/>
      <c r="AA1504" s="33">
        <v>1.0</v>
      </c>
      <c r="AB1504" s="33">
        <v>1.0</v>
      </c>
      <c r="AC1504" s="33"/>
      <c r="AD1504" s="5"/>
      <c r="AE1504" s="5"/>
      <c r="AF1504" s="5"/>
      <c r="AG1504" s="16"/>
      <c r="AH1504" s="38">
        <f t="shared" si="1"/>
        <v>1</v>
      </c>
      <c r="AI1504" s="39" t="str">
        <f t="shared" si="2"/>
        <v/>
      </c>
      <c r="AJ1504" s="37" t="str">
        <f t="shared" si="3"/>
        <v/>
      </c>
      <c r="AK1504" s="41" t="str">
        <f t="shared" si="4"/>
        <v/>
      </c>
      <c r="AL1504" s="35" t="s">
        <v>233</v>
      </c>
      <c r="AM1504" s="33" t="s">
        <v>9613</v>
      </c>
      <c r="AN1504" s="33" t="s">
        <v>9613</v>
      </c>
      <c r="AO1504" s="41"/>
      <c r="AP1504" s="33" t="s">
        <v>169</v>
      </c>
      <c r="AQ1504" s="33" t="s">
        <v>170</v>
      </c>
      <c r="AR1504" s="33">
        <v>300.0</v>
      </c>
      <c r="AS1504" s="42"/>
      <c r="AT1504" s="42"/>
      <c r="AU1504" s="42"/>
      <c r="AV1504" s="42"/>
      <c r="AW1504" s="42"/>
      <c r="AX1504" s="5"/>
      <c r="AY1504" s="33"/>
      <c r="AZ1504" s="33" t="s">
        <v>9621</v>
      </c>
      <c r="BA1504" s="5"/>
      <c r="BB1504" s="5"/>
      <c r="BC1504" s="5" t="s">
        <v>9622</v>
      </c>
      <c r="BD1504" s="33" t="s">
        <v>173</v>
      </c>
      <c r="BE1504" s="41"/>
      <c r="BF1504" s="35"/>
      <c r="BG1504" s="33" t="s">
        <v>169</v>
      </c>
      <c r="BH1504" s="5"/>
      <c r="BI1504" s="33">
        <v>300.0</v>
      </c>
      <c r="BJ1504" s="33" t="s">
        <v>170</v>
      </c>
      <c r="BK1504" s="5"/>
      <c r="BL1504" s="5">
        <f t="shared" si="5"/>
        <v>3994.5</v>
      </c>
      <c r="BM1504" s="5"/>
      <c r="BN1504" s="5"/>
      <c r="BO1504" s="42">
        <f t="shared" si="6"/>
        <v>3994.5</v>
      </c>
      <c r="BP1504" s="44"/>
      <c r="BQ1504" s="45"/>
      <c r="BR1504" s="47"/>
      <c r="BS1504" s="45"/>
      <c r="BT1504" s="37"/>
      <c r="BU1504" s="5"/>
      <c r="BV1504" s="38"/>
      <c r="BW1504" s="48"/>
      <c r="BX1504" s="44"/>
      <c r="BY1504" s="44"/>
      <c r="BZ1504" s="33" t="s">
        <v>131</v>
      </c>
      <c r="CA1504" s="5"/>
      <c r="CB1504" s="5"/>
      <c r="CC1504" s="33" t="s">
        <v>177</v>
      </c>
      <c r="CD1504" s="5"/>
      <c r="CE1504" s="5"/>
      <c r="CF1504" s="33" t="s">
        <v>178</v>
      </c>
      <c r="CG1504" s="33" t="s">
        <v>9623</v>
      </c>
      <c r="CH1504" s="5"/>
      <c r="CI1504" s="5"/>
      <c r="CJ1504" s="5"/>
      <c r="CK1504" s="33"/>
      <c r="CL1504" s="49">
        <v>45000.0</v>
      </c>
      <c r="CM1504" s="33" t="s">
        <v>180</v>
      </c>
      <c r="CN1504" s="5"/>
      <c r="CO1504" s="33">
        <v>2.0</v>
      </c>
      <c r="CP1504" s="33" t="s">
        <v>181</v>
      </c>
      <c r="CQ1504" s="50" t="str">
        <f t="shared" si="7"/>
        <v>07/12/1962</v>
      </c>
      <c r="CR1504" s="33" t="s">
        <v>243</v>
      </c>
      <c r="CS1504" s="33">
        <v>5.0</v>
      </c>
      <c r="CT1504" s="33">
        <v>5.0</v>
      </c>
      <c r="CU1504" s="33">
        <v>28.0</v>
      </c>
      <c r="CV1504" s="33">
        <v>1716.0</v>
      </c>
      <c r="CW1504" s="5"/>
      <c r="CX1504" s="5"/>
      <c r="CY1504" s="33">
        <v>-100.161453</v>
      </c>
      <c r="CZ1504" s="33">
        <v>20.899804</v>
      </c>
      <c r="DA1504" s="33">
        <v>4.422843943E9</v>
      </c>
      <c r="DB1504" s="33">
        <v>2.0</v>
      </c>
      <c r="DC1504" s="33" t="s">
        <v>8456</v>
      </c>
      <c r="DD1504" s="33">
        <v>2023.0</v>
      </c>
      <c r="DE1504" s="33" t="s">
        <v>184</v>
      </c>
      <c r="DF1504" s="33"/>
      <c r="DG1504" s="33" t="s">
        <v>185</v>
      </c>
      <c r="DH1504" s="33" t="s">
        <v>186</v>
      </c>
      <c r="DI1504" s="5"/>
      <c r="DJ1504" s="5"/>
    </row>
    <row r="1505">
      <c r="A1505" s="33" t="s">
        <v>9624</v>
      </c>
      <c r="B1505" s="34">
        <v>44952.0</v>
      </c>
      <c r="C1505" s="35" t="s">
        <v>137</v>
      </c>
      <c r="D1505" s="35" t="s">
        <v>139</v>
      </c>
      <c r="E1505" s="35" t="s">
        <v>142</v>
      </c>
      <c r="F1505" s="36" t="s">
        <v>144</v>
      </c>
      <c r="G1505" s="33" t="s">
        <v>9625</v>
      </c>
      <c r="H1505" s="33" t="s">
        <v>9626</v>
      </c>
      <c r="I1505" s="33" t="s">
        <v>4184</v>
      </c>
      <c r="J1505" s="33" t="s">
        <v>439</v>
      </c>
      <c r="K1505" s="35" t="s">
        <v>421</v>
      </c>
      <c r="L1505" s="33" t="s">
        <v>3194</v>
      </c>
      <c r="M1505" s="33" t="s">
        <v>8450</v>
      </c>
      <c r="N1505" s="33" t="s">
        <v>9613</v>
      </c>
      <c r="O1505" s="5"/>
      <c r="P1505" s="35" t="s">
        <v>233</v>
      </c>
      <c r="Q1505" s="35" t="s">
        <v>9613</v>
      </c>
      <c r="R1505" s="33">
        <v>76478.0</v>
      </c>
      <c r="S1505" s="37"/>
      <c r="T1505" s="33"/>
      <c r="U1505" s="33">
        <v>1.45</v>
      </c>
      <c r="V1505" s="33" t="s">
        <v>154</v>
      </c>
      <c r="W1505" s="33"/>
      <c r="X1505" s="33"/>
      <c r="Y1505" s="5"/>
      <c r="Z1505" s="5"/>
      <c r="AA1505" s="33">
        <v>1.0</v>
      </c>
      <c r="AB1505" s="33"/>
      <c r="AC1505" s="33">
        <v>1.0</v>
      </c>
      <c r="AD1505" s="5"/>
      <c r="AE1505" s="5"/>
      <c r="AF1505" s="5"/>
      <c r="AG1505" s="16"/>
      <c r="AH1505" s="38" t="str">
        <f t="shared" si="1"/>
        <v/>
      </c>
      <c r="AI1505" s="39">
        <f t="shared" si="2"/>
        <v>1</v>
      </c>
      <c r="AJ1505" s="37" t="str">
        <f t="shared" si="3"/>
        <v/>
      </c>
      <c r="AK1505" s="41" t="str">
        <f t="shared" si="4"/>
        <v/>
      </c>
      <c r="AL1505" s="35" t="s">
        <v>233</v>
      </c>
      <c r="AM1505" s="33" t="s">
        <v>9613</v>
      </c>
      <c r="AN1505" s="33" t="s">
        <v>9613</v>
      </c>
      <c r="AO1505" s="41"/>
      <c r="AP1505" s="33" t="s">
        <v>169</v>
      </c>
      <c r="AQ1505" s="33" t="s">
        <v>170</v>
      </c>
      <c r="AR1505" s="33">
        <v>150.0</v>
      </c>
      <c r="AS1505" s="42"/>
      <c r="AT1505" s="42"/>
      <c r="AU1505" s="42"/>
      <c r="AV1505" s="42"/>
      <c r="AW1505" s="42"/>
      <c r="AX1505" s="5"/>
      <c r="AY1505" s="33"/>
      <c r="AZ1505" s="33" t="s">
        <v>9627</v>
      </c>
      <c r="BA1505" s="5"/>
      <c r="BB1505" s="5"/>
      <c r="BC1505" s="5" t="s">
        <v>9628</v>
      </c>
      <c r="BD1505" s="33" t="s">
        <v>173</v>
      </c>
      <c r="BE1505" s="41"/>
      <c r="BF1505" s="35"/>
      <c r="BG1505" s="33" t="s">
        <v>169</v>
      </c>
      <c r="BH1505" s="5"/>
      <c r="BI1505" s="33">
        <v>150.0</v>
      </c>
      <c r="BJ1505" s="33" t="s">
        <v>170</v>
      </c>
      <c r="BK1505" s="5"/>
      <c r="BL1505" s="5">
        <f t="shared" si="5"/>
        <v>1997.25</v>
      </c>
      <c r="BM1505" s="5"/>
      <c r="BN1505" s="5"/>
      <c r="BO1505" s="42">
        <f t="shared" si="6"/>
        <v>1997.25</v>
      </c>
      <c r="BP1505" s="44"/>
      <c r="BQ1505" s="45"/>
      <c r="BR1505" s="47"/>
      <c r="BS1505" s="45"/>
      <c r="BT1505" s="37"/>
      <c r="BU1505" s="5"/>
      <c r="BV1505" s="38"/>
      <c r="BW1505" s="48"/>
      <c r="BX1505" s="44"/>
      <c r="BY1505" s="44"/>
      <c r="BZ1505" s="33" t="s">
        <v>131</v>
      </c>
      <c r="CA1505" s="5"/>
      <c r="CB1505" s="5"/>
      <c r="CC1505" s="33" t="s">
        <v>177</v>
      </c>
      <c r="CD1505" s="5"/>
      <c r="CE1505" s="5"/>
      <c r="CF1505" s="33" t="s">
        <v>178</v>
      </c>
      <c r="CG1505" s="33" t="s">
        <v>9629</v>
      </c>
      <c r="CH1505" s="5"/>
      <c r="CI1505" s="5"/>
      <c r="CJ1505" s="5"/>
      <c r="CK1505" s="33"/>
      <c r="CL1505" s="49">
        <v>45000.0</v>
      </c>
      <c r="CM1505" s="33" t="s">
        <v>180</v>
      </c>
      <c r="CN1505" s="5"/>
      <c r="CO1505" s="33">
        <v>1.0</v>
      </c>
      <c r="CP1505" s="33" t="s">
        <v>181</v>
      </c>
      <c r="CQ1505" s="50" t="str">
        <f t="shared" si="7"/>
        <v>02/01/1956</v>
      </c>
      <c r="CR1505" s="33" t="s">
        <v>182</v>
      </c>
      <c r="CS1505" s="33">
        <v>5.0</v>
      </c>
      <c r="CT1505" s="33">
        <v>5.0</v>
      </c>
      <c r="CU1505" s="33">
        <v>28.0</v>
      </c>
      <c r="CV1505" s="33">
        <v>1716.0</v>
      </c>
      <c r="CW1505" s="5"/>
      <c r="CX1505" s="5"/>
      <c r="CY1505" s="33">
        <v>-100.161453</v>
      </c>
      <c r="CZ1505" s="33">
        <v>20.899804</v>
      </c>
      <c r="DA1505" s="33">
        <v>4.424635792E9</v>
      </c>
      <c r="DB1505" s="33">
        <v>2.0</v>
      </c>
      <c r="DC1505" s="33" t="s">
        <v>8456</v>
      </c>
      <c r="DD1505" s="33">
        <v>2023.0</v>
      </c>
      <c r="DE1505" s="33" t="s">
        <v>184</v>
      </c>
      <c r="DF1505" s="33"/>
      <c r="DG1505" s="33" t="s">
        <v>185</v>
      </c>
      <c r="DH1505" s="33" t="s">
        <v>186</v>
      </c>
      <c r="DI1505" s="5"/>
      <c r="DJ1505" s="5"/>
    </row>
    <row r="1506">
      <c r="A1506" s="33" t="s">
        <v>9630</v>
      </c>
      <c r="B1506" s="34">
        <v>44952.0</v>
      </c>
      <c r="C1506" s="35" t="s">
        <v>137</v>
      </c>
      <c r="D1506" s="35" t="s">
        <v>139</v>
      </c>
      <c r="E1506" s="35" t="s">
        <v>142</v>
      </c>
      <c r="F1506" s="36" t="s">
        <v>144</v>
      </c>
      <c r="G1506" s="33" t="s">
        <v>9631</v>
      </c>
      <c r="H1506" s="33" t="s">
        <v>8084</v>
      </c>
      <c r="I1506" s="33" t="s">
        <v>4184</v>
      </c>
      <c r="J1506" s="33" t="s">
        <v>9206</v>
      </c>
      <c r="K1506" s="35" t="s">
        <v>421</v>
      </c>
      <c r="L1506" s="33" t="s">
        <v>3194</v>
      </c>
      <c r="M1506" s="33" t="s">
        <v>8450</v>
      </c>
      <c r="N1506" s="33" t="s">
        <v>9613</v>
      </c>
      <c r="O1506" s="5"/>
      <c r="P1506" s="35" t="s">
        <v>233</v>
      </c>
      <c r="Q1506" s="35" t="s">
        <v>9613</v>
      </c>
      <c r="R1506" s="33">
        <v>76478.0</v>
      </c>
      <c r="S1506" s="37"/>
      <c r="T1506" s="33"/>
      <c r="U1506" s="33">
        <v>2.8</v>
      </c>
      <c r="V1506" s="33" t="s">
        <v>154</v>
      </c>
      <c r="W1506" s="33"/>
      <c r="X1506" s="33"/>
      <c r="Y1506" s="5"/>
      <c r="Z1506" s="5"/>
      <c r="AA1506" s="33">
        <v>1.0</v>
      </c>
      <c r="AB1506" s="33">
        <v>1.0</v>
      </c>
      <c r="AC1506" s="33"/>
      <c r="AD1506" s="5"/>
      <c r="AE1506" s="5"/>
      <c r="AF1506" s="5"/>
      <c r="AG1506" s="16"/>
      <c r="AH1506" s="38">
        <f t="shared" si="1"/>
        <v>1</v>
      </c>
      <c r="AI1506" s="39" t="str">
        <f t="shared" si="2"/>
        <v/>
      </c>
      <c r="AJ1506" s="37" t="str">
        <f t="shared" si="3"/>
        <v/>
      </c>
      <c r="AK1506" s="41" t="str">
        <f t="shared" si="4"/>
        <v/>
      </c>
      <c r="AL1506" s="35" t="s">
        <v>233</v>
      </c>
      <c r="AM1506" s="33" t="s">
        <v>9613</v>
      </c>
      <c r="AN1506" s="33" t="s">
        <v>9613</v>
      </c>
      <c r="AO1506" s="41"/>
      <c r="AP1506" s="33" t="s">
        <v>169</v>
      </c>
      <c r="AQ1506" s="33" t="s">
        <v>170</v>
      </c>
      <c r="AR1506" s="33">
        <v>300.0</v>
      </c>
      <c r="AS1506" s="42"/>
      <c r="AT1506" s="42"/>
      <c r="AU1506" s="42"/>
      <c r="AV1506" s="42"/>
      <c r="AW1506" s="42"/>
      <c r="AX1506" s="5"/>
      <c r="AY1506" s="33"/>
      <c r="AZ1506" s="33" t="s">
        <v>9632</v>
      </c>
      <c r="BA1506" s="5"/>
      <c r="BB1506" s="5"/>
      <c r="BC1506" s="5" t="s">
        <v>9633</v>
      </c>
      <c r="BD1506" s="33" t="s">
        <v>173</v>
      </c>
      <c r="BE1506" s="41"/>
      <c r="BF1506" s="35"/>
      <c r="BG1506" s="33" t="s">
        <v>169</v>
      </c>
      <c r="BH1506" s="5"/>
      <c r="BI1506" s="33">
        <v>300.0</v>
      </c>
      <c r="BJ1506" s="33" t="s">
        <v>170</v>
      </c>
      <c r="BK1506" s="5"/>
      <c r="BL1506" s="5">
        <f t="shared" si="5"/>
        <v>3994.5</v>
      </c>
      <c r="BM1506" s="5"/>
      <c r="BN1506" s="5"/>
      <c r="BO1506" s="42">
        <f t="shared" si="6"/>
        <v>3994.5</v>
      </c>
      <c r="BP1506" s="44"/>
      <c r="BQ1506" s="45"/>
      <c r="BR1506" s="47"/>
      <c r="BS1506" s="45"/>
      <c r="BT1506" s="37"/>
      <c r="BU1506" s="5"/>
      <c r="BV1506" s="38"/>
      <c r="BW1506" s="48"/>
      <c r="BX1506" s="44"/>
      <c r="BY1506" s="44"/>
      <c r="BZ1506" s="33" t="s">
        <v>131</v>
      </c>
      <c r="CA1506" s="5"/>
      <c r="CB1506" s="5"/>
      <c r="CC1506" s="33" t="s">
        <v>177</v>
      </c>
      <c r="CD1506" s="5"/>
      <c r="CE1506" s="5"/>
      <c r="CF1506" s="33" t="s">
        <v>178</v>
      </c>
      <c r="CG1506" s="33" t="s">
        <v>9634</v>
      </c>
      <c r="CH1506" s="5"/>
      <c r="CI1506" s="5"/>
      <c r="CJ1506" s="5"/>
      <c r="CK1506" s="33"/>
      <c r="CL1506" s="49">
        <v>45000.0</v>
      </c>
      <c r="CM1506" s="33" t="s">
        <v>180</v>
      </c>
      <c r="CN1506" s="5"/>
      <c r="CO1506" s="33">
        <v>2.0</v>
      </c>
      <c r="CP1506" s="33" t="s">
        <v>181</v>
      </c>
      <c r="CQ1506" s="50" t="str">
        <f t="shared" si="7"/>
        <v>11/02/1931</v>
      </c>
      <c r="CR1506" s="33" t="s">
        <v>243</v>
      </c>
      <c r="CS1506" s="33">
        <v>5.0</v>
      </c>
      <c r="CT1506" s="33">
        <v>5.0</v>
      </c>
      <c r="CU1506" s="33">
        <v>28.0</v>
      </c>
      <c r="CV1506" s="33">
        <v>1716.0</v>
      </c>
      <c r="CW1506" s="5"/>
      <c r="CX1506" s="5"/>
      <c r="CY1506" s="33">
        <v>-100.161453</v>
      </c>
      <c r="CZ1506" s="33">
        <v>20.899804</v>
      </c>
      <c r="DA1506" s="33">
        <v>4.426058354E9</v>
      </c>
      <c r="DB1506" s="33">
        <v>2.0</v>
      </c>
      <c r="DC1506" s="33" t="s">
        <v>8456</v>
      </c>
      <c r="DD1506" s="33">
        <v>2023.0</v>
      </c>
      <c r="DE1506" s="33" t="s">
        <v>184</v>
      </c>
      <c r="DF1506" s="33"/>
      <c r="DG1506" s="33" t="s">
        <v>185</v>
      </c>
      <c r="DH1506" s="33" t="s">
        <v>186</v>
      </c>
      <c r="DI1506" s="5"/>
      <c r="DJ1506" s="5"/>
    </row>
    <row r="1507">
      <c r="A1507" s="33" t="s">
        <v>9635</v>
      </c>
      <c r="B1507" s="34">
        <v>44952.0</v>
      </c>
      <c r="C1507" s="35" t="s">
        <v>137</v>
      </c>
      <c r="D1507" s="35" t="s">
        <v>139</v>
      </c>
      <c r="E1507" s="35" t="s">
        <v>142</v>
      </c>
      <c r="F1507" s="36" t="s">
        <v>144</v>
      </c>
      <c r="G1507" s="33" t="s">
        <v>9636</v>
      </c>
      <c r="H1507" s="33" t="s">
        <v>9637</v>
      </c>
      <c r="I1507" s="33" t="s">
        <v>4184</v>
      </c>
      <c r="J1507" s="33" t="s">
        <v>231</v>
      </c>
      <c r="K1507" s="35" t="s">
        <v>421</v>
      </c>
      <c r="L1507" s="33" t="s">
        <v>3194</v>
      </c>
      <c r="M1507" s="33" t="s">
        <v>8450</v>
      </c>
      <c r="N1507" s="33" t="s">
        <v>9613</v>
      </c>
      <c r="O1507" s="5"/>
      <c r="P1507" s="35" t="s">
        <v>233</v>
      </c>
      <c r="Q1507" s="35" t="s">
        <v>9613</v>
      </c>
      <c r="R1507" s="33">
        <v>76478.0</v>
      </c>
      <c r="S1507" s="37"/>
      <c r="T1507" s="33"/>
      <c r="U1507" s="33">
        <v>6.82</v>
      </c>
      <c r="V1507" s="33" t="s">
        <v>154</v>
      </c>
      <c r="W1507" s="33"/>
      <c r="X1507" s="33"/>
      <c r="Y1507" s="5"/>
      <c r="Z1507" s="5"/>
      <c r="AA1507" s="33">
        <v>1.0</v>
      </c>
      <c r="AB1507" s="33"/>
      <c r="AC1507" s="33">
        <v>1.0</v>
      </c>
      <c r="AD1507" s="5"/>
      <c r="AE1507" s="5"/>
      <c r="AF1507" s="5"/>
      <c r="AG1507" s="16"/>
      <c r="AH1507" s="38" t="str">
        <f t="shared" si="1"/>
        <v/>
      </c>
      <c r="AI1507" s="39">
        <f t="shared" si="2"/>
        <v>1</v>
      </c>
      <c r="AJ1507" s="37" t="str">
        <f t="shared" si="3"/>
        <v/>
      </c>
      <c r="AK1507" s="41" t="str">
        <f t="shared" si="4"/>
        <v/>
      </c>
      <c r="AL1507" s="35" t="s">
        <v>233</v>
      </c>
      <c r="AM1507" s="33" t="s">
        <v>9613</v>
      </c>
      <c r="AN1507" s="33" t="s">
        <v>9613</v>
      </c>
      <c r="AO1507" s="41"/>
      <c r="AP1507" s="33" t="s">
        <v>169</v>
      </c>
      <c r="AQ1507" s="33" t="s">
        <v>170</v>
      </c>
      <c r="AR1507" s="33">
        <v>300.0</v>
      </c>
      <c r="AS1507" s="42"/>
      <c r="AT1507" s="42"/>
      <c r="AU1507" s="42"/>
      <c r="AV1507" s="42"/>
      <c r="AW1507" s="42"/>
      <c r="AX1507" s="5"/>
      <c r="AY1507" s="33"/>
      <c r="AZ1507" s="33" t="s">
        <v>9638</v>
      </c>
      <c r="BA1507" s="5"/>
      <c r="BB1507" s="5"/>
      <c r="BC1507" s="5" t="s">
        <v>9639</v>
      </c>
      <c r="BD1507" s="33" t="s">
        <v>173</v>
      </c>
      <c r="BE1507" s="41"/>
      <c r="BF1507" s="35"/>
      <c r="BG1507" s="33" t="s">
        <v>169</v>
      </c>
      <c r="BH1507" s="5"/>
      <c r="BI1507" s="33">
        <v>300.0</v>
      </c>
      <c r="BJ1507" s="33" t="s">
        <v>170</v>
      </c>
      <c r="BK1507" s="5"/>
      <c r="BL1507" s="5">
        <f t="shared" si="5"/>
        <v>3994.5</v>
      </c>
      <c r="BM1507" s="5"/>
      <c r="BN1507" s="5"/>
      <c r="BO1507" s="42">
        <f t="shared" si="6"/>
        <v>3994.5</v>
      </c>
      <c r="BP1507" s="44"/>
      <c r="BQ1507" s="45"/>
      <c r="BR1507" s="47"/>
      <c r="BS1507" s="45"/>
      <c r="BT1507" s="37"/>
      <c r="BU1507" s="5"/>
      <c r="BV1507" s="38"/>
      <c r="BW1507" s="48"/>
      <c r="BX1507" s="44"/>
      <c r="BY1507" s="44"/>
      <c r="BZ1507" s="33" t="s">
        <v>131</v>
      </c>
      <c r="CA1507" s="5"/>
      <c r="CB1507" s="5"/>
      <c r="CC1507" s="33" t="s">
        <v>177</v>
      </c>
      <c r="CD1507" s="5"/>
      <c r="CE1507" s="5"/>
      <c r="CF1507" s="33" t="s">
        <v>178</v>
      </c>
      <c r="CG1507" s="33" t="s">
        <v>9640</v>
      </c>
      <c r="CH1507" s="5"/>
      <c r="CI1507" s="5"/>
      <c r="CJ1507" s="5"/>
      <c r="CK1507" s="33"/>
      <c r="CL1507" s="49">
        <v>45000.0</v>
      </c>
      <c r="CM1507" s="33" t="s">
        <v>180</v>
      </c>
      <c r="CN1507" s="5"/>
      <c r="CO1507" s="33">
        <v>2.0</v>
      </c>
      <c r="CP1507" s="33" t="s">
        <v>181</v>
      </c>
      <c r="CQ1507" s="50" t="str">
        <f t="shared" si="7"/>
        <v>24/09/1948</v>
      </c>
      <c r="CR1507" s="33" t="s">
        <v>182</v>
      </c>
      <c r="CS1507" s="33">
        <v>5.0</v>
      </c>
      <c r="CT1507" s="33">
        <v>5.0</v>
      </c>
      <c r="CU1507" s="33">
        <v>28.0</v>
      </c>
      <c r="CV1507" s="33">
        <v>1716.0</v>
      </c>
      <c r="CW1507" s="5"/>
      <c r="CX1507" s="5"/>
      <c r="CY1507" s="33">
        <v>-100.161453</v>
      </c>
      <c r="CZ1507" s="33">
        <v>20.899804</v>
      </c>
      <c r="DA1507" s="33">
        <v>4.426058354E9</v>
      </c>
      <c r="DB1507" s="33">
        <v>2.0</v>
      </c>
      <c r="DC1507" s="33" t="s">
        <v>8456</v>
      </c>
      <c r="DD1507" s="33">
        <v>2023.0</v>
      </c>
      <c r="DE1507" s="33" t="s">
        <v>184</v>
      </c>
      <c r="DF1507" s="33"/>
      <c r="DG1507" s="33" t="s">
        <v>185</v>
      </c>
      <c r="DH1507" s="33" t="s">
        <v>186</v>
      </c>
      <c r="DI1507" s="5"/>
      <c r="DJ1507" s="5"/>
    </row>
    <row r="1508">
      <c r="A1508" s="33" t="s">
        <v>9641</v>
      </c>
      <c r="B1508" s="34">
        <v>44952.0</v>
      </c>
      <c r="C1508" s="35" t="s">
        <v>137</v>
      </c>
      <c r="D1508" s="35" t="s">
        <v>139</v>
      </c>
      <c r="E1508" s="35" t="s">
        <v>142</v>
      </c>
      <c r="F1508" s="36" t="s">
        <v>144</v>
      </c>
      <c r="G1508" s="33" t="s">
        <v>9642</v>
      </c>
      <c r="H1508" s="33" t="s">
        <v>9643</v>
      </c>
      <c r="I1508" s="33" t="s">
        <v>3510</v>
      </c>
      <c r="J1508" s="33" t="s">
        <v>9139</v>
      </c>
      <c r="K1508" s="35" t="s">
        <v>421</v>
      </c>
      <c r="L1508" s="33" t="s">
        <v>3194</v>
      </c>
      <c r="M1508" s="33" t="s">
        <v>8450</v>
      </c>
      <c r="N1508" s="33" t="s">
        <v>9613</v>
      </c>
      <c r="O1508" s="5"/>
      <c r="P1508" s="35" t="s">
        <v>233</v>
      </c>
      <c r="Q1508" s="35" t="s">
        <v>9613</v>
      </c>
      <c r="R1508" s="33">
        <v>76478.0</v>
      </c>
      <c r="S1508" s="37"/>
      <c r="T1508" s="33"/>
      <c r="U1508" s="33">
        <v>2.18</v>
      </c>
      <c r="V1508" s="33" t="s">
        <v>154</v>
      </c>
      <c r="W1508" s="33"/>
      <c r="X1508" s="33"/>
      <c r="Y1508" s="5"/>
      <c r="Z1508" s="5"/>
      <c r="AA1508" s="33">
        <v>1.0</v>
      </c>
      <c r="AB1508" s="33"/>
      <c r="AC1508" s="33">
        <v>1.0</v>
      </c>
      <c r="AD1508" s="5"/>
      <c r="AE1508" s="5"/>
      <c r="AF1508" s="5"/>
      <c r="AG1508" s="16"/>
      <c r="AH1508" s="38" t="str">
        <f t="shared" si="1"/>
        <v/>
      </c>
      <c r="AI1508" s="39">
        <f t="shared" si="2"/>
        <v>1</v>
      </c>
      <c r="AJ1508" s="37" t="str">
        <f t="shared" si="3"/>
        <v/>
      </c>
      <c r="AK1508" s="41" t="str">
        <f t="shared" si="4"/>
        <v/>
      </c>
      <c r="AL1508" s="35" t="s">
        <v>233</v>
      </c>
      <c r="AM1508" s="33" t="s">
        <v>9613</v>
      </c>
      <c r="AN1508" s="33" t="s">
        <v>9613</v>
      </c>
      <c r="AO1508" s="41"/>
      <c r="AP1508" s="33" t="s">
        <v>169</v>
      </c>
      <c r="AQ1508" s="33" t="s">
        <v>170</v>
      </c>
      <c r="AR1508" s="33">
        <v>300.0</v>
      </c>
      <c r="AS1508" s="42"/>
      <c r="AT1508" s="42"/>
      <c r="AU1508" s="42"/>
      <c r="AV1508" s="42"/>
      <c r="AW1508" s="42"/>
      <c r="AX1508" s="5"/>
      <c r="AY1508" s="33"/>
      <c r="AZ1508" s="33" t="s">
        <v>9644</v>
      </c>
      <c r="BA1508" s="5"/>
      <c r="BB1508" s="5"/>
      <c r="BC1508" s="5" t="s">
        <v>9645</v>
      </c>
      <c r="BD1508" s="33" t="s">
        <v>173</v>
      </c>
      <c r="BE1508" s="41"/>
      <c r="BF1508" s="35"/>
      <c r="BG1508" s="33" t="s">
        <v>169</v>
      </c>
      <c r="BH1508" s="5"/>
      <c r="BI1508" s="33">
        <v>300.0</v>
      </c>
      <c r="BJ1508" s="33" t="s">
        <v>170</v>
      </c>
      <c r="BK1508" s="5"/>
      <c r="BL1508" s="5">
        <f t="shared" si="5"/>
        <v>3994.5</v>
      </c>
      <c r="BM1508" s="5"/>
      <c r="BN1508" s="5"/>
      <c r="BO1508" s="42">
        <f t="shared" si="6"/>
        <v>3994.5</v>
      </c>
      <c r="BP1508" s="44"/>
      <c r="BQ1508" s="45"/>
      <c r="BR1508" s="47"/>
      <c r="BS1508" s="45"/>
      <c r="BT1508" s="37"/>
      <c r="BU1508" s="5"/>
      <c r="BV1508" s="38"/>
      <c r="BW1508" s="48"/>
      <c r="BX1508" s="44"/>
      <c r="BY1508" s="44"/>
      <c r="BZ1508" s="33" t="s">
        <v>131</v>
      </c>
      <c r="CA1508" s="5"/>
      <c r="CB1508" s="5"/>
      <c r="CC1508" s="33" t="s">
        <v>177</v>
      </c>
      <c r="CD1508" s="5"/>
      <c r="CE1508" s="5"/>
      <c r="CF1508" s="33" t="s">
        <v>178</v>
      </c>
      <c r="CG1508" s="33" t="s">
        <v>9646</v>
      </c>
      <c r="CH1508" s="5"/>
      <c r="CI1508" s="5"/>
      <c r="CJ1508" s="5"/>
      <c r="CK1508" s="33"/>
      <c r="CL1508" s="49">
        <v>45000.0</v>
      </c>
      <c r="CM1508" s="33" t="s">
        <v>180</v>
      </c>
      <c r="CN1508" s="5"/>
      <c r="CO1508" s="33">
        <v>2.0</v>
      </c>
      <c r="CP1508" s="33" t="s">
        <v>181</v>
      </c>
      <c r="CQ1508" s="50" t="str">
        <f t="shared" si="7"/>
        <v>27/09/1961</v>
      </c>
      <c r="CR1508" s="33" t="s">
        <v>182</v>
      </c>
      <c r="CS1508" s="33">
        <v>5.0</v>
      </c>
      <c r="CT1508" s="33">
        <v>5.0</v>
      </c>
      <c r="CU1508" s="33">
        <v>28.0</v>
      </c>
      <c r="CV1508" s="33">
        <v>1716.0</v>
      </c>
      <c r="CW1508" s="5"/>
      <c r="CX1508" s="5"/>
      <c r="CY1508" s="33">
        <v>-100.161453</v>
      </c>
      <c r="CZ1508" s="33">
        <v>20.899804</v>
      </c>
      <c r="DA1508" s="33">
        <v>4.423520958E9</v>
      </c>
      <c r="DB1508" s="33">
        <v>2.0</v>
      </c>
      <c r="DC1508" s="33" t="s">
        <v>8456</v>
      </c>
      <c r="DD1508" s="33">
        <v>2023.0</v>
      </c>
      <c r="DE1508" s="33" t="s">
        <v>184</v>
      </c>
      <c r="DF1508" s="33"/>
      <c r="DG1508" s="33" t="s">
        <v>185</v>
      </c>
      <c r="DH1508" s="33" t="s">
        <v>186</v>
      </c>
      <c r="DI1508" s="5"/>
      <c r="DJ1508" s="5"/>
    </row>
    <row r="1509">
      <c r="A1509" s="33" t="s">
        <v>9647</v>
      </c>
      <c r="B1509" s="34">
        <v>44952.0</v>
      </c>
      <c r="C1509" s="35" t="s">
        <v>137</v>
      </c>
      <c r="D1509" s="35" t="s">
        <v>139</v>
      </c>
      <c r="E1509" s="35" t="s">
        <v>142</v>
      </c>
      <c r="F1509" s="36" t="s">
        <v>144</v>
      </c>
      <c r="G1509" s="33" t="s">
        <v>9648</v>
      </c>
      <c r="H1509" s="33" t="s">
        <v>9649</v>
      </c>
      <c r="I1509" s="33" t="s">
        <v>9206</v>
      </c>
      <c r="J1509" s="33" t="s">
        <v>4184</v>
      </c>
      <c r="K1509" s="35" t="s">
        <v>421</v>
      </c>
      <c r="L1509" s="33" t="s">
        <v>3194</v>
      </c>
      <c r="M1509" s="33" t="s">
        <v>8450</v>
      </c>
      <c r="N1509" s="33" t="s">
        <v>9613</v>
      </c>
      <c r="O1509" s="5"/>
      <c r="P1509" s="35" t="s">
        <v>233</v>
      </c>
      <c r="Q1509" s="35" t="s">
        <v>9613</v>
      </c>
      <c r="R1509" s="33">
        <v>76478.0</v>
      </c>
      <c r="S1509" s="37"/>
      <c r="T1509" s="33"/>
      <c r="U1509" s="33">
        <v>1.69</v>
      </c>
      <c r="V1509" s="33" t="s">
        <v>154</v>
      </c>
      <c r="W1509" s="33"/>
      <c r="X1509" s="33"/>
      <c r="Y1509" s="5"/>
      <c r="Z1509" s="5"/>
      <c r="AA1509" s="33">
        <v>1.0</v>
      </c>
      <c r="AB1509" s="33"/>
      <c r="AC1509" s="33">
        <v>1.0</v>
      </c>
      <c r="AD1509" s="5"/>
      <c r="AE1509" s="5"/>
      <c r="AF1509" s="5"/>
      <c r="AG1509" s="16"/>
      <c r="AH1509" s="38" t="str">
        <f t="shared" si="1"/>
        <v/>
      </c>
      <c r="AI1509" s="39">
        <f t="shared" si="2"/>
        <v>1</v>
      </c>
      <c r="AJ1509" s="37" t="str">
        <f t="shared" si="3"/>
        <v/>
      </c>
      <c r="AK1509" s="41" t="str">
        <f t="shared" si="4"/>
        <v/>
      </c>
      <c r="AL1509" s="35" t="s">
        <v>233</v>
      </c>
      <c r="AM1509" s="33" t="s">
        <v>9613</v>
      </c>
      <c r="AN1509" s="33" t="s">
        <v>9613</v>
      </c>
      <c r="AO1509" s="41"/>
      <c r="AP1509" s="33" t="s">
        <v>169</v>
      </c>
      <c r="AQ1509" s="33" t="s">
        <v>170</v>
      </c>
      <c r="AR1509" s="33">
        <v>150.0</v>
      </c>
      <c r="AS1509" s="42"/>
      <c r="AT1509" s="42"/>
      <c r="AU1509" s="42"/>
      <c r="AV1509" s="42"/>
      <c r="AW1509" s="42"/>
      <c r="AX1509" s="5"/>
      <c r="AY1509" s="33"/>
      <c r="AZ1509" s="33" t="s">
        <v>9650</v>
      </c>
      <c r="BA1509" s="5"/>
      <c r="BB1509" s="5"/>
      <c r="BC1509" s="5" t="s">
        <v>9651</v>
      </c>
      <c r="BD1509" s="33" t="s">
        <v>173</v>
      </c>
      <c r="BE1509" s="41"/>
      <c r="BF1509" s="35"/>
      <c r="BG1509" s="33" t="s">
        <v>169</v>
      </c>
      <c r="BH1509" s="5"/>
      <c r="BI1509" s="33">
        <v>150.0</v>
      </c>
      <c r="BJ1509" s="33" t="s">
        <v>170</v>
      </c>
      <c r="BK1509" s="5"/>
      <c r="BL1509" s="5">
        <f t="shared" si="5"/>
        <v>1997.25</v>
      </c>
      <c r="BM1509" s="5"/>
      <c r="BN1509" s="5"/>
      <c r="BO1509" s="42">
        <f t="shared" si="6"/>
        <v>1997.25</v>
      </c>
      <c r="BP1509" s="44"/>
      <c r="BQ1509" s="45"/>
      <c r="BR1509" s="47"/>
      <c r="BS1509" s="45"/>
      <c r="BT1509" s="37"/>
      <c r="BU1509" s="5"/>
      <c r="BV1509" s="38"/>
      <c r="BW1509" s="48"/>
      <c r="BX1509" s="44"/>
      <c r="BY1509" s="44"/>
      <c r="BZ1509" s="33" t="s">
        <v>131</v>
      </c>
      <c r="CA1509" s="5"/>
      <c r="CB1509" s="5"/>
      <c r="CC1509" s="33" t="s">
        <v>177</v>
      </c>
      <c r="CD1509" s="5"/>
      <c r="CE1509" s="5"/>
      <c r="CF1509" s="33" t="s">
        <v>178</v>
      </c>
      <c r="CG1509" s="33" t="s">
        <v>9652</v>
      </c>
      <c r="CH1509" s="5"/>
      <c r="CI1509" s="5"/>
      <c r="CJ1509" s="5"/>
      <c r="CK1509" s="33"/>
      <c r="CL1509" s="49">
        <v>45000.0</v>
      </c>
      <c r="CM1509" s="33" t="s">
        <v>180</v>
      </c>
      <c r="CN1509" s="5"/>
      <c r="CO1509" s="33">
        <v>1.0</v>
      </c>
      <c r="CP1509" s="33" t="s">
        <v>181</v>
      </c>
      <c r="CQ1509" s="50" t="str">
        <f t="shared" si="7"/>
        <v>19/01/1961</v>
      </c>
      <c r="CR1509" s="33" t="s">
        <v>182</v>
      </c>
      <c r="CS1509" s="33">
        <v>5.0</v>
      </c>
      <c r="CT1509" s="33">
        <v>5.0</v>
      </c>
      <c r="CU1509" s="33">
        <v>28.0</v>
      </c>
      <c r="CV1509" s="33">
        <v>1716.0</v>
      </c>
      <c r="CW1509" s="5"/>
      <c r="CX1509" s="5"/>
      <c r="CY1509" s="33">
        <v>-100.161453</v>
      </c>
      <c r="CZ1509" s="33">
        <v>20.899804</v>
      </c>
      <c r="DA1509" s="33">
        <v>4.427229403E9</v>
      </c>
      <c r="DB1509" s="33">
        <v>2.0</v>
      </c>
      <c r="DC1509" s="33" t="s">
        <v>8456</v>
      </c>
      <c r="DD1509" s="33">
        <v>2023.0</v>
      </c>
      <c r="DE1509" s="33" t="s">
        <v>184</v>
      </c>
      <c r="DF1509" s="33"/>
      <c r="DG1509" s="33" t="s">
        <v>185</v>
      </c>
      <c r="DH1509" s="33" t="s">
        <v>186</v>
      </c>
      <c r="DI1509" s="5"/>
      <c r="DJ1509" s="5"/>
    </row>
    <row r="1510">
      <c r="A1510" s="33" t="s">
        <v>9653</v>
      </c>
      <c r="B1510" s="34">
        <v>44952.0</v>
      </c>
      <c r="C1510" s="35" t="s">
        <v>137</v>
      </c>
      <c r="D1510" s="35" t="s">
        <v>139</v>
      </c>
      <c r="E1510" s="35" t="s">
        <v>142</v>
      </c>
      <c r="F1510" s="36" t="s">
        <v>144</v>
      </c>
      <c r="G1510" s="33" t="s">
        <v>9654</v>
      </c>
      <c r="H1510" s="33" t="s">
        <v>9655</v>
      </c>
      <c r="I1510" s="33" t="s">
        <v>9206</v>
      </c>
      <c r="J1510" s="33" t="s">
        <v>4184</v>
      </c>
      <c r="K1510" s="35" t="s">
        <v>421</v>
      </c>
      <c r="L1510" s="33" t="s">
        <v>3194</v>
      </c>
      <c r="M1510" s="33" t="s">
        <v>8450</v>
      </c>
      <c r="N1510" s="33" t="s">
        <v>9613</v>
      </c>
      <c r="O1510" s="5"/>
      <c r="P1510" s="35" t="s">
        <v>233</v>
      </c>
      <c r="Q1510" s="35" t="s">
        <v>9613</v>
      </c>
      <c r="R1510" s="33">
        <v>76478.0</v>
      </c>
      <c r="S1510" s="37"/>
      <c r="T1510" s="33"/>
      <c r="U1510" s="33">
        <v>1.47</v>
      </c>
      <c r="V1510" s="33" t="s">
        <v>154</v>
      </c>
      <c r="W1510" s="33"/>
      <c r="X1510" s="33"/>
      <c r="Y1510" s="5"/>
      <c r="Z1510" s="5"/>
      <c r="AA1510" s="33">
        <v>1.0</v>
      </c>
      <c r="AB1510" s="33">
        <v>1.0</v>
      </c>
      <c r="AC1510" s="33"/>
      <c r="AD1510" s="5"/>
      <c r="AE1510" s="5"/>
      <c r="AF1510" s="5"/>
      <c r="AG1510" s="16"/>
      <c r="AH1510" s="38">
        <f t="shared" si="1"/>
        <v>1</v>
      </c>
      <c r="AI1510" s="39" t="str">
        <f t="shared" si="2"/>
        <v/>
      </c>
      <c r="AJ1510" s="37" t="str">
        <f t="shared" si="3"/>
        <v/>
      </c>
      <c r="AK1510" s="41" t="str">
        <f t="shared" si="4"/>
        <v/>
      </c>
      <c r="AL1510" s="35" t="s">
        <v>233</v>
      </c>
      <c r="AM1510" s="33" t="s">
        <v>9613</v>
      </c>
      <c r="AN1510" s="33" t="s">
        <v>9613</v>
      </c>
      <c r="AO1510" s="41"/>
      <c r="AP1510" s="33" t="s">
        <v>169</v>
      </c>
      <c r="AQ1510" s="33" t="s">
        <v>170</v>
      </c>
      <c r="AR1510" s="33">
        <v>150.0</v>
      </c>
      <c r="AS1510" s="42"/>
      <c r="AT1510" s="42"/>
      <c r="AU1510" s="42"/>
      <c r="AV1510" s="42"/>
      <c r="AW1510" s="42"/>
      <c r="AX1510" s="5"/>
      <c r="AY1510" s="33"/>
      <c r="AZ1510" s="33" t="s">
        <v>9656</v>
      </c>
      <c r="BA1510" s="5"/>
      <c r="BB1510" s="5"/>
      <c r="BC1510" s="5" t="s">
        <v>9657</v>
      </c>
      <c r="BD1510" s="33" t="s">
        <v>173</v>
      </c>
      <c r="BE1510" s="41"/>
      <c r="BF1510" s="35"/>
      <c r="BG1510" s="33" t="s">
        <v>169</v>
      </c>
      <c r="BH1510" s="5"/>
      <c r="BI1510" s="33">
        <v>150.0</v>
      </c>
      <c r="BJ1510" s="33" t="s">
        <v>170</v>
      </c>
      <c r="BK1510" s="5"/>
      <c r="BL1510" s="5">
        <f t="shared" si="5"/>
        <v>1997.25</v>
      </c>
      <c r="BM1510" s="5"/>
      <c r="BN1510" s="5"/>
      <c r="BO1510" s="42">
        <f t="shared" si="6"/>
        <v>1997.25</v>
      </c>
      <c r="BP1510" s="44"/>
      <c r="BQ1510" s="45"/>
      <c r="BR1510" s="47"/>
      <c r="BS1510" s="45"/>
      <c r="BT1510" s="37"/>
      <c r="BU1510" s="5"/>
      <c r="BV1510" s="38"/>
      <c r="BW1510" s="48"/>
      <c r="BX1510" s="44"/>
      <c r="BY1510" s="44"/>
      <c r="BZ1510" s="33" t="s">
        <v>131</v>
      </c>
      <c r="CA1510" s="5"/>
      <c r="CB1510" s="5"/>
      <c r="CC1510" s="33" t="s">
        <v>177</v>
      </c>
      <c r="CD1510" s="5"/>
      <c r="CE1510" s="5"/>
      <c r="CF1510" s="33" t="s">
        <v>178</v>
      </c>
      <c r="CG1510" s="33" t="s">
        <v>9658</v>
      </c>
      <c r="CH1510" s="5"/>
      <c r="CI1510" s="5"/>
      <c r="CJ1510" s="5"/>
      <c r="CK1510" s="33"/>
      <c r="CL1510" s="49">
        <v>45000.0</v>
      </c>
      <c r="CM1510" s="33" t="s">
        <v>180</v>
      </c>
      <c r="CN1510" s="5"/>
      <c r="CO1510" s="33">
        <v>1.0</v>
      </c>
      <c r="CP1510" s="33" t="s">
        <v>181</v>
      </c>
      <c r="CQ1510" s="50" t="str">
        <f t="shared" si="7"/>
        <v>19/04/1958</v>
      </c>
      <c r="CR1510" s="33" t="s">
        <v>243</v>
      </c>
      <c r="CS1510" s="33">
        <v>5.0</v>
      </c>
      <c r="CT1510" s="33">
        <v>5.0</v>
      </c>
      <c r="CU1510" s="33">
        <v>28.0</v>
      </c>
      <c r="CV1510" s="33">
        <v>1716.0</v>
      </c>
      <c r="CW1510" s="5"/>
      <c r="CX1510" s="5"/>
      <c r="CY1510" s="33">
        <v>-100.161453</v>
      </c>
      <c r="CZ1510" s="33">
        <v>20.899804</v>
      </c>
      <c r="DA1510" s="33">
        <v>4.422704838E9</v>
      </c>
      <c r="DB1510" s="33">
        <v>2.0</v>
      </c>
      <c r="DC1510" s="33" t="s">
        <v>8456</v>
      </c>
      <c r="DD1510" s="33">
        <v>2023.0</v>
      </c>
      <c r="DE1510" s="33" t="s">
        <v>184</v>
      </c>
      <c r="DF1510" s="33"/>
      <c r="DG1510" s="33" t="s">
        <v>185</v>
      </c>
      <c r="DH1510" s="33" t="s">
        <v>186</v>
      </c>
      <c r="DI1510" s="5"/>
      <c r="DJ1510" s="5"/>
    </row>
    <row r="1511">
      <c r="A1511" s="33" t="s">
        <v>9659</v>
      </c>
      <c r="B1511" s="34">
        <v>44952.0</v>
      </c>
      <c r="C1511" s="35" t="s">
        <v>137</v>
      </c>
      <c r="D1511" s="35" t="s">
        <v>139</v>
      </c>
      <c r="E1511" s="35" t="s">
        <v>142</v>
      </c>
      <c r="F1511" s="36" t="s">
        <v>144</v>
      </c>
      <c r="G1511" s="33" t="s">
        <v>9660</v>
      </c>
      <c r="H1511" s="33" t="s">
        <v>9271</v>
      </c>
      <c r="I1511" s="33" t="s">
        <v>9206</v>
      </c>
      <c r="J1511" s="33" t="s">
        <v>9139</v>
      </c>
      <c r="K1511" s="35" t="s">
        <v>421</v>
      </c>
      <c r="L1511" s="33" t="s">
        <v>3194</v>
      </c>
      <c r="M1511" s="33" t="s">
        <v>8450</v>
      </c>
      <c r="N1511" s="33" t="s">
        <v>9613</v>
      </c>
      <c r="O1511" s="5"/>
      <c r="P1511" s="35" t="s">
        <v>233</v>
      </c>
      <c r="Q1511" s="35" t="s">
        <v>9613</v>
      </c>
      <c r="R1511" s="33">
        <v>76478.0</v>
      </c>
      <c r="S1511" s="37"/>
      <c r="T1511" s="33"/>
      <c r="U1511" s="33">
        <v>8.83</v>
      </c>
      <c r="V1511" s="33" t="s">
        <v>154</v>
      </c>
      <c r="W1511" s="33"/>
      <c r="X1511" s="33"/>
      <c r="Y1511" s="5"/>
      <c r="Z1511" s="5"/>
      <c r="AA1511" s="33">
        <v>1.0</v>
      </c>
      <c r="AB1511" s="33"/>
      <c r="AC1511" s="33">
        <v>1.0</v>
      </c>
      <c r="AD1511" s="5"/>
      <c r="AE1511" s="5"/>
      <c r="AF1511" s="5"/>
      <c r="AG1511" s="16"/>
      <c r="AH1511" s="38" t="str">
        <f t="shared" si="1"/>
        <v/>
      </c>
      <c r="AI1511" s="39" t="str">
        <f t="shared" si="2"/>
        <v/>
      </c>
      <c r="AJ1511" s="37" t="str">
        <f t="shared" si="3"/>
        <v/>
      </c>
      <c r="AK1511" s="41" t="str">
        <f t="shared" si="4"/>
        <v/>
      </c>
      <c r="AL1511" s="35" t="s">
        <v>233</v>
      </c>
      <c r="AM1511" s="33" t="s">
        <v>9613</v>
      </c>
      <c r="AN1511" s="33" t="s">
        <v>9613</v>
      </c>
      <c r="AO1511" s="41"/>
      <c r="AP1511" s="33" t="s">
        <v>169</v>
      </c>
      <c r="AQ1511" s="33" t="s">
        <v>170</v>
      </c>
      <c r="AR1511" s="33">
        <v>300.0</v>
      </c>
      <c r="AS1511" s="42"/>
      <c r="AT1511" s="42"/>
      <c r="AU1511" s="42"/>
      <c r="AV1511" s="42"/>
      <c r="AW1511" s="42"/>
      <c r="AX1511" s="5"/>
      <c r="AY1511" s="33"/>
      <c r="AZ1511" s="33" t="s">
        <v>9661</v>
      </c>
      <c r="BA1511" s="5"/>
      <c r="BB1511" s="5"/>
      <c r="BC1511" s="5" t="s">
        <v>9662</v>
      </c>
      <c r="BD1511" s="33" t="s">
        <v>173</v>
      </c>
      <c r="BE1511" s="41"/>
      <c r="BF1511" s="35"/>
      <c r="BG1511" s="33" t="s">
        <v>169</v>
      </c>
      <c r="BH1511" s="5"/>
      <c r="BI1511" s="33">
        <v>300.0</v>
      </c>
      <c r="BJ1511" s="33" t="s">
        <v>170</v>
      </c>
      <c r="BK1511" s="5"/>
      <c r="BL1511" s="5">
        <f t="shared" si="5"/>
        <v>3994.5</v>
      </c>
      <c r="BM1511" s="5"/>
      <c r="BN1511" s="5"/>
      <c r="BO1511" s="42">
        <f t="shared" si="6"/>
        <v>3994.5</v>
      </c>
      <c r="BP1511" s="44"/>
      <c r="BQ1511" s="45"/>
      <c r="BR1511" s="47"/>
      <c r="BS1511" s="45"/>
      <c r="BT1511" s="37"/>
      <c r="BU1511" s="5"/>
      <c r="BV1511" s="38"/>
      <c r="BW1511" s="48"/>
      <c r="BX1511" s="44"/>
      <c r="BY1511" s="44"/>
      <c r="BZ1511" s="33" t="s">
        <v>131</v>
      </c>
      <c r="CA1511" s="5"/>
      <c r="CB1511" s="5"/>
      <c r="CC1511" s="33" t="s">
        <v>177</v>
      </c>
      <c r="CD1511" s="5"/>
      <c r="CE1511" s="5"/>
      <c r="CF1511" s="33" t="s">
        <v>178</v>
      </c>
      <c r="CG1511" s="33" t="s">
        <v>9663</v>
      </c>
      <c r="CH1511" s="5"/>
      <c r="CI1511" s="5"/>
      <c r="CJ1511" s="5"/>
      <c r="CK1511" s="33"/>
      <c r="CL1511" s="49">
        <v>45000.0</v>
      </c>
      <c r="CM1511" s="33" t="s">
        <v>180</v>
      </c>
      <c r="CN1511" s="5"/>
      <c r="CO1511" s="33">
        <v>2.0</v>
      </c>
      <c r="CP1511" s="33" t="s">
        <v>181</v>
      </c>
      <c r="CQ1511" s="50" t="str">
        <f t="shared" si="7"/>
        <v>13/07/1968</v>
      </c>
      <c r="CR1511" s="33" t="s">
        <v>182</v>
      </c>
      <c r="CS1511" s="33">
        <v>5.0</v>
      </c>
      <c r="CT1511" s="33">
        <v>5.0</v>
      </c>
      <c r="CU1511" s="33">
        <v>28.0</v>
      </c>
      <c r="CV1511" s="33">
        <v>1716.0</v>
      </c>
      <c r="CW1511" s="5"/>
      <c r="CX1511" s="5"/>
      <c r="CY1511" s="33">
        <v>-100.161453</v>
      </c>
      <c r="CZ1511" s="33">
        <v>20.899804</v>
      </c>
      <c r="DA1511" s="33">
        <v>4.4219266E9</v>
      </c>
      <c r="DB1511" s="33">
        <v>1.0</v>
      </c>
      <c r="DC1511" s="33" t="s">
        <v>8456</v>
      </c>
      <c r="DD1511" s="33">
        <v>2023.0</v>
      </c>
      <c r="DE1511" s="33" t="s">
        <v>184</v>
      </c>
      <c r="DF1511" s="33"/>
      <c r="DG1511" s="33" t="s">
        <v>185</v>
      </c>
      <c r="DH1511" s="33" t="s">
        <v>186</v>
      </c>
      <c r="DI1511" s="5"/>
      <c r="DJ1511" s="5"/>
    </row>
    <row r="1512">
      <c r="A1512" s="33" t="s">
        <v>9664</v>
      </c>
      <c r="B1512" s="34">
        <v>44952.0</v>
      </c>
      <c r="C1512" s="35" t="s">
        <v>137</v>
      </c>
      <c r="D1512" s="35" t="s">
        <v>139</v>
      </c>
      <c r="E1512" s="35" t="s">
        <v>142</v>
      </c>
      <c r="F1512" s="36" t="s">
        <v>144</v>
      </c>
      <c r="G1512" s="33" t="s">
        <v>9665</v>
      </c>
      <c r="H1512" s="33" t="s">
        <v>9666</v>
      </c>
      <c r="I1512" s="33" t="s">
        <v>9206</v>
      </c>
      <c r="J1512" s="33" t="s">
        <v>9206</v>
      </c>
      <c r="K1512" s="35" t="s">
        <v>421</v>
      </c>
      <c r="L1512" s="33" t="s">
        <v>3194</v>
      </c>
      <c r="M1512" s="33" t="s">
        <v>8450</v>
      </c>
      <c r="N1512" s="33" t="s">
        <v>9613</v>
      </c>
      <c r="O1512" s="5"/>
      <c r="P1512" s="35" t="s">
        <v>233</v>
      </c>
      <c r="Q1512" s="35" t="s">
        <v>9613</v>
      </c>
      <c r="R1512" s="33">
        <v>76478.0</v>
      </c>
      <c r="S1512" s="37"/>
      <c r="T1512" s="33"/>
      <c r="U1512" s="33">
        <v>1.48</v>
      </c>
      <c r="V1512" s="33" t="s">
        <v>154</v>
      </c>
      <c r="W1512" s="33"/>
      <c r="X1512" s="33"/>
      <c r="Y1512" s="5"/>
      <c r="Z1512" s="5"/>
      <c r="AA1512" s="33">
        <v>1.0</v>
      </c>
      <c r="AB1512" s="33"/>
      <c r="AC1512" s="33">
        <v>1.0</v>
      </c>
      <c r="AD1512" s="5"/>
      <c r="AE1512" s="5"/>
      <c r="AF1512" s="5"/>
      <c r="AG1512" s="16"/>
      <c r="AH1512" s="38" t="str">
        <f t="shared" si="1"/>
        <v/>
      </c>
      <c r="AI1512" s="39">
        <f t="shared" si="2"/>
        <v>1</v>
      </c>
      <c r="AJ1512" s="37" t="str">
        <f t="shared" si="3"/>
        <v/>
      </c>
      <c r="AK1512" s="41" t="str">
        <f t="shared" si="4"/>
        <v/>
      </c>
      <c r="AL1512" s="35" t="s">
        <v>233</v>
      </c>
      <c r="AM1512" s="33" t="s">
        <v>9613</v>
      </c>
      <c r="AN1512" s="33" t="s">
        <v>9613</v>
      </c>
      <c r="AO1512" s="41"/>
      <c r="AP1512" s="33" t="s">
        <v>169</v>
      </c>
      <c r="AQ1512" s="33" t="s">
        <v>170</v>
      </c>
      <c r="AR1512" s="33">
        <v>150.0</v>
      </c>
      <c r="AS1512" s="42"/>
      <c r="AT1512" s="42"/>
      <c r="AU1512" s="42"/>
      <c r="AV1512" s="42"/>
      <c r="AW1512" s="42"/>
      <c r="AX1512" s="5"/>
      <c r="AY1512" s="33"/>
      <c r="AZ1512" s="33" t="s">
        <v>9667</v>
      </c>
      <c r="BA1512" s="5"/>
      <c r="BB1512" s="5"/>
      <c r="BC1512" s="5" t="s">
        <v>9668</v>
      </c>
      <c r="BD1512" s="33" t="s">
        <v>173</v>
      </c>
      <c r="BE1512" s="41"/>
      <c r="BF1512" s="35"/>
      <c r="BG1512" s="33" t="s">
        <v>169</v>
      </c>
      <c r="BH1512" s="5"/>
      <c r="BI1512" s="33">
        <v>150.0</v>
      </c>
      <c r="BJ1512" s="33" t="s">
        <v>170</v>
      </c>
      <c r="BK1512" s="5"/>
      <c r="BL1512" s="5">
        <f t="shared" si="5"/>
        <v>1997.25</v>
      </c>
      <c r="BM1512" s="5"/>
      <c r="BN1512" s="5"/>
      <c r="BO1512" s="42">
        <f t="shared" si="6"/>
        <v>1997.25</v>
      </c>
      <c r="BP1512" s="44"/>
      <c r="BQ1512" s="45"/>
      <c r="BR1512" s="47"/>
      <c r="BS1512" s="45"/>
      <c r="BT1512" s="37"/>
      <c r="BU1512" s="5"/>
      <c r="BV1512" s="38"/>
      <c r="BW1512" s="48"/>
      <c r="BX1512" s="44"/>
      <c r="BY1512" s="44"/>
      <c r="BZ1512" s="33" t="s">
        <v>131</v>
      </c>
      <c r="CA1512" s="5"/>
      <c r="CB1512" s="5"/>
      <c r="CC1512" s="33" t="s">
        <v>177</v>
      </c>
      <c r="CD1512" s="5"/>
      <c r="CE1512" s="5"/>
      <c r="CF1512" s="33" t="s">
        <v>178</v>
      </c>
      <c r="CG1512" s="33" t="s">
        <v>9669</v>
      </c>
      <c r="CH1512" s="5"/>
      <c r="CI1512" s="5"/>
      <c r="CJ1512" s="5"/>
      <c r="CK1512" s="33"/>
      <c r="CL1512" s="49">
        <v>45000.0</v>
      </c>
      <c r="CM1512" s="33" t="s">
        <v>180</v>
      </c>
      <c r="CN1512" s="5"/>
      <c r="CO1512" s="33">
        <v>1.0</v>
      </c>
      <c r="CP1512" s="33" t="s">
        <v>181</v>
      </c>
      <c r="CQ1512" s="50" t="str">
        <f t="shared" si="7"/>
        <v>13/04/1964</v>
      </c>
      <c r="CR1512" s="33" t="s">
        <v>182</v>
      </c>
      <c r="CS1512" s="33">
        <v>5.0</v>
      </c>
      <c r="CT1512" s="33">
        <v>5.0</v>
      </c>
      <c r="CU1512" s="33">
        <v>28.0</v>
      </c>
      <c r="CV1512" s="33">
        <v>1716.0</v>
      </c>
      <c r="CW1512" s="5"/>
      <c r="CX1512" s="5"/>
      <c r="CY1512" s="33">
        <v>-100.161453</v>
      </c>
      <c r="CZ1512" s="33">
        <v>20.899804</v>
      </c>
      <c r="DA1512" s="33">
        <v>4.4219266E9</v>
      </c>
      <c r="DB1512" s="33">
        <v>1.0</v>
      </c>
      <c r="DC1512" s="33" t="s">
        <v>8456</v>
      </c>
      <c r="DD1512" s="33">
        <v>2023.0</v>
      </c>
      <c r="DE1512" s="33" t="s">
        <v>184</v>
      </c>
      <c r="DF1512" s="33"/>
      <c r="DG1512" s="33" t="s">
        <v>185</v>
      </c>
      <c r="DH1512" s="33" t="s">
        <v>186</v>
      </c>
      <c r="DI1512" s="5"/>
      <c r="DJ1512" s="5"/>
    </row>
    <row r="1513">
      <c r="A1513" s="33" t="s">
        <v>9670</v>
      </c>
      <c r="B1513" s="34">
        <v>44952.0</v>
      </c>
      <c r="C1513" s="35" t="s">
        <v>137</v>
      </c>
      <c r="D1513" s="35" t="s">
        <v>139</v>
      </c>
      <c r="E1513" s="35" t="s">
        <v>142</v>
      </c>
      <c r="F1513" s="36" t="s">
        <v>144</v>
      </c>
      <c r="G1513" s="33" t="s">
        <v>9671</v>
      </c>
      <c r="H1513" s="33" t="s">
        <v>3438</v>
      </c>
      <c r="I1513" s="33" t="s">
        <v>9206</v>
      </c>
      <c r="J1513" s="33" t="s">
        <v>9206</v>
      </c>
      <c r="K1513" s="35" t="s">
        <v>421</v>
      </c>
      <c r="L1513" s="33" t="s">
        <v>3194</v>
      </c>
      <c r="M1513" s="33" t="s">
        <v>8450</v>
      </c>
      <c r="N1513" s="33" t="s">
        <v>9613</v>
      </c>
      <c r="O1513" s="5"/>
      <c r="P1513" s="35" t="s">
        <v>233</v>
      </c>
      <c r="Q1513" s="35" t="s">
        <v>9613</v>
      </c>
      <c r="R1513" s="33">
        <v>76478.0</v>
      </c>
      <c r="S1513" s="37"/>
      <c r="T1513" s="33"/>
      <c r="U1513" s="33">
        <v>1.41</v>
      </c>
      <c r="V1513" s="33" t="s">
        <v>154</v>
      </c>
      <c r="W1513" s="33"/>
      <c r="X1513" s="33"/>
      <c r="Y1513" s="5"/>
      <c r="Z1513" s="5"/>
      <c r="AA1513" s="33">
        <v>1.0</v>
      </c>
      <c r="AB1513" s="33"/>
      <c r="AC1513" s="33">
        <v>1.0</v>
      </c>
      <c r="AD1513" s="5"/>
      <c r="AE1513" s="5"/>
      <c r="AF1513" s="5"/>
      <c r="AG1513" s="16"/>
      <c r="AH1513" s="38" t="str">
        <f t="shared" si="1"/>
        <v/>
      </c>
      <c r="AI1513" s="39" t="str">
        <f t="shared" si="2"/>
        <v/>
      </c>
      <c r="AJ1513" s="37" t="str">
        <f t="shared" si="3"/>
        <v/>
      </c>
      <c r="AK1513" s="41" t="str">
        <f t="shared" si="4"/>
        <v/>
      </c>
      <c r="AL1513" s="35" t="s">
        <v>233</v>
      </c>
      <c r="AM1513" s="33" t="s">
        <v>9613</v>
      </c>
      <c r="AN1513" s="33" t="s">
        <v>9613</v>
      </c>
      <c r="AO1513" s="41"/>
      <c r="AP1513" s="33" t="s">
        <v>169</v>
      </c>
      <c r="AQ1513" s="33" t="s">
        <v>170</v>
      </c>
      <c r="AR1513" s="33">
        <v>150.0</v>
      </c>
      <c r="AS1513" s="42"/>
      <c r="AT1513" s="42"/>
      <c r="AU1513" s="42"/>
      <c r="AV1513" s="42"/>
      <c r="AW1513" s="42"/>
      <c r="AX1513" s="5"/>
      <c r="AY1513" s="33"/>
      <c r="AZ1513" s="33" t="s">
        <v>9672</v>
      </c>
      <c r="BA1513" s="5"/>
      <c r="BB1513" s="5"/>
      <c r="BC1513" s="5" t="s">
        <v>9673</v>
      </c>
      <c r="BD1513" s="33" t="s">
        <v>173</v>
      </c>
      <c r="BE1513" s="41"/>
      <c r="BF1513" s="35"/>
      <c r="BG1513" s="33" t="s">
        <v>169</v>
      </c>
      <c r="BH1513" s="5"/>
      <c r="BI1513" s="33">
        <v>150.0</v>
      </c>
      <c r="BJ1513" s="33" t="s">
        <v>170</v>
      </c>
      <c r="BK1513" s="5"/>
      <c r="BL1513" s="5">
        <f t="shared" si="5"/>
        <v>1997.25</v>
      </c>
      <c r="BM1513" s="5"/>
      <c r="BN1513" s="5"/>
      <c r="BO1513" s="42">
        <f t="shared" si="6"/>
        <v>1997.25</v>
      </c>
      <c r="BP1513" s="44"/>
      <c r="BQ1513" s="45"/>
      <c r="BR1513" s="47"/>
      <c r="BS1513" s="45"/>
      <c r="BT1513" s="37"/>
      <c r="BU1513" s="5"/>
      <c r="BV1513" s="38"/>
      <c r="BW1513" s="48"/>
      <c r="BX1513" s="44"/>
      <c r="BY1513" s="44"/>
      <c r="BZ1513" s="33" t="s">
        <v>131</v>
      </c>
      <c r="CA1513" s="5"/>
      <c r="CB1513" s="5"/>
      <c r="CC1513" s="33" t="s">
        <v>177</v>
      </c>
      <c r="CD1513" s="5"/>
      <c r="CE1513" s="5"/>
      <c r="CF1513" s="33" t="s">
        <v>178</v>
      </c>
      <c r="CG1513" s="33" t="s">
        <v>9674</v>
      </c>
      <c r="CH1513" s="5"/>
      <c r="CI1513" s="5"/>
      <c r="CJ1513" s="5"/>
      <c r="CK1513" s="33"/>
      <c r="CL1513" s="49">
        <v>45000.0</v>
      </c>
      <c r="CM1513" s="33" t="s">
        <v>180</v>
      </c>
      <c r="CN1513" s="5"/>
      <c r="CO1513" s="33">
        <v>1.0</v>
      </c>
      <c r="CP1513" s="33" t="s">
        <v>181</v>
      </c>
      <c r="CQ1513" s="50" t="str">
        <f t="shared" si="7"/>
        <v>28/04/1980</v>
      </c>
      <c r="CR1513" s="33" t="s">
        <v>182</v>
      </c>
      <c r="CS1513" s="33">
        <v>5.0</v>
      </c>
      <c r="CT1513" s="33">
        <v>5.0</v>
      </c>
      <c r="CU1513" s="33">
        <v>28.0</v>
      </c>
      <c r="CV1513" s="33">
        <v>1716.0</v>
      </c>
      <c r="CW1513" s="5"/>
      <c r="CX1513" s="5"/>
      <c r="CY1513" s="33">
        <v>-100.161453</v>
      </c>
      <c r="CZ1513" s="33">
        <v>20.899804</v>
      </c>
      <c r="DA1513" s="33">
        <v>4.426088731E9</v>
      </c>
      <c r="DB1513" s="33">
        <v>2.0</v>
      </c>
      <c r="DC1513" s="33" t="s">
        <v>8456</v>
      </c>
      <c r="DD1513" s="33">
        <v>2023.0</v>
      </c>
      <c r="DE1513" s="33" t="s">
        <v>184</v>
      </c>
      <c r="DF1513" s="33"/>
      <c r="DG1513" s="33" t="s">
        <v>185</v>
      </c>
      <c r="DH1513" s="33" t="s">
        <v>186</v>
      </c>
      <c r="DI1513" s="5"/>
      <c r="DJ1513" s="5"/>
    </row>
    <row r="1514">
      <c r="A1514" s="33" t="s">
        <v>9675</v>
      </c>
      <c r="B1514" s="34">
        <v>44952.0</v>
      </c>
      <c r="C1514" s="35" t="s">
        <v>137</v>
      </c>
      <c r="D1514" s="35" t="s">
        <v>139</v>
      </c>
      <c r="E1514" s="35" t="s">
        <v>142</v>
      </c>
      <c r="F1514" s="36" t="s">
        <v>144</v>
      </c>
      <c r="G1514" s="33" t="s">
        <v>9676</v>
      </c>
      <c r="H1514" s="33" t="s">
        <v>9677</v>
      </c>
      <c r="I1514" s="33" t="s">
        <v>231</v>
      </c>
      <c r="J1514" s="33" t="s">
        <v>4184</v>
      </c>
      <c r="K1514" s="35" t="s">
        <v>421</v>
      </c>
      <c r="L1514" s="33" t="s">
        <v>3194</v>
      </c>
      <c r="M1514" s="33" t="s">
        <v>8450</v>
      </c>
      <c r="N1514" s="33" t="s">
        <v>9613</v>
      </c>
      <c r="O1514" s="5"/>
      <c r="P1514" s="35" t="s">
        <v>233</v>
      </c>
      <c r="Q1514" s="35" t="s">
        <v>9613</v>
      </c>
      <c r="R1514" s="33">
        <v>76478.0</v>
      </c>
      <c r="S1514" s="37"/>
      <c r="T1514" s="33"/>
      <c r="U1514" s="33">
        <v>3.02</v>
      </c>
      <c r="V1514" s="33" t="s">
        <v>154</v>
      </c>
      <c r="W1514" s="33"/>
      <c r="X1514" s="33"/>
      <c r="Y1514" s="5"/>
      <c r="Z1514" s="5"/>
      <c r="AA1514" s="33">
        <v>1.0</v>
      </c>
      <c r="AB1514" s="33">
        <v>1.0</v>
      </c>
      <c r="AC1514" s="33"/>
      <c r="AD1514" s="5"/>
      <c r="AE1514" s="5"/>
      <c r="AF1514" s="5"/>
      <c r="AG1514" s="16"/>
      <c r="AH1514" s="38">
        <f t="shared" si="1"/>
        <v>1</v>
      </c>
      <c r="AI1514" s="39" t="str">
        <f t="shared" si="2"/>
        <v/>
      </c>
      <c r="AJ1514" s="37" t="str">
        <f t="shared" si="3"/>
        <v/>
      </c>
      <c r="AK1514" s="41" t="str">
        <f t="shared" si="4"/>
        <v/>
      </c>
      <c r="AL1514" s="35" t="s">
        <v>233</v>
      </c>
      <c r="AM1514" s="33" t="s">
        <v>9613</v>
      </c>
      <c r="AN1514" s="33" t="s">
        <v>9613</v>
      </c>
      <c r="AO1514" s="41"/>
      <c r="AP1514" s="33" t="s">
        <v>169</v>
      </c>
      <c r="AQ1514" s="33" t="s">
        <v>170</v>
      </c>
      <c r="AR1514" s="33">
        <v>300.0</v>
      </c>
      <c r="AS1514" s="42"/>
      <c r="AT1514" s="42"/>
      <c r="AU1514" s="42"/>
      <c r="AV1514" s="42"/>
      <c r="AW1514" s="42"/>
      <c r="AX1514" s="5"/>
      <c r="AY1514" s="33"/>
      <c r="AZ1514" s="33" t="s">
        <v>9678</v>
      </c>
      <c r="BA1514" s="5"/>
      <c r="BB1514" s="5"/>
      <c r="BC1514" s="5" t="s">
        <v>9679</v>
      </c>
      <c r="BD1514" s="33" t="s">
        <v>173</v>
      </c>
      <c r="BE1514" s="41"/>
      <c r="BF1514" s="35"/>
      <c r="BG1514" s="33" t="s">
        <v>169</v>
      </c>
      <c r="BH1514" s="5"/>
      <c r="BI1514" s="33">
        <v>300.0</v>
      </c>
      <c r="BJ1514" s="33" t="s">
        <v>170</v>
      </c>
      <c r="BK1514" s="5"/>
      <c r="BL1514" s="5">
        <f t="shared" si="5"/>
        <v>3994.5</v>
      </c>
      <c r="BM1514" s="5"/>
      <c r="BN1514" s="5"/>
      <c r="BO1514" s="42">
        <f t="shared" si="6"/>
        <v>3994.5</v>
      </c>
      <c r="BP1514" s="44"/>
      <c r="BQ1514" s="45"/>
      <c r="BR1514" s="47"/>
      <c r="BS1514" s="45"/>
      <c r="BT1514" s="37"/>
      <c r="BU1514" s="5"/>
      <c r="BV1514" s="38"/>
      <c r="BW1514" s="48"/>
      <c r="BX1514" s="44"/>
      <c r="BY1514" s="44"/>
      <c r="BZ1514" s="33" t="s">
        <v>131</v>
      </c>
      <c r="CA1514" s="5"/>
      <c r="CB1514" s="5"/>
      <c r="CC1514" s="33" t="s">
        <v>177</v>
      </c>
      <c r="CD1514" s="5"/>
      <c r="CE1514" s="5"/>
      <c r="CF1514" s="33" t="s">
        <v>178</v>
      </c>
      <c r="CG1514" s="33" t="s">
        <v>9680</v>
      </c>
      <c r="CH1514" s="5"/>
      <c r="CI1514" s="5"/>
      <c r="CJ1514" s="5"/>
      <c r="CK1514" s="33"/>
      <c r="CL1514" s="49">
        <v>45000.0</v>
      </c>
      <c r="CM1514" s="33" t="s">
        <v>180</v>
      </c>
      <c r="CN1514" s="5"/>
      <c r="CO1514" s="33">
        <v>2.0</v>
      </c>
      <c r="CP1514" s="33" t="s">
        <v>181</v>
      </c>
      <c r="CQ1514" s="50" t="str">
        <f t="shared" si="7"/>
        <v>03/04/1941</v>
      </c>
      <c r="CR1514" s="33" t="s">
        <v>243</v>
      </c>
      <c r="CS1514" s="33">
        <v>5.0</v>
      </c>
      <c r="CT1514" s="33">
        <v>5.0</v>
      </c>
      <c r="CU1514" s="33">
        <v>28.0</v>
      </c>
      <c r="CV1514" s="33">
        <v>1716.0</v>
      </c>
      <c r="CW1514" s="5"/>
      <c r="CX1514" s="5"/>
      <c r="CY1514" s="33">
        <v>-100.161453</v>
      </c>
      <c r="CZ1514" s="33">
        <v>20.899804</v>
      </c>
      <c r="DA1514" s="33">
        <v>4.425023897E9</v>
      </c>
      <c r="DB1514" s="33">
        <v>2.0</v>
      </c>
      <c r="DC1514" s="33" t="s">
        <v>8456</v>
      </c>
      <c r="DD1514" s="33">
        <v>2023.0</v>
      </c>
      <c r="DE1514" s="33" t="s">
        <v>184</v>
      </c>
      <c r="DF1514" s="33"/>
      <c r="DG1514" s="33" t="s">
        <v>185</v>
      </c>
      <c r="DH1514" s="33" t="s">
        <v>186</v>
      </c>
      <c r="DI1514" s="5"/>
      <c r="DJ1514" s="5"/>
    </row>
    <row r="1515">
      <c r="A1515" s="33" t="s">
        <v>9681</v>
      </c>
      <c r="B1515" s="34">
        <v>44952.0</v>
      </c>
      <c r="C1515" s="35" t="s">
        <v>137</v>
      </c>
      <c r="D1515" s="35" t="s">
        <v>139</v>
      </c>
      <c r="E1515" s="35" t="s">
        <v>142</v>
      </c>
      <c r="F1515" s="36" t="s">
        <v>144</v>
      </c>
      <c r="G1515" s="33" t="s">
        <v>9682</v>
      </c>
      <c r="H1515" s="33" t="s">
        <v>9683</v>
      </c>
      <c r="I1515" s="33" t="s">
        <v>231</v>
      </c>
      <c r="J1515" s="33" t="s">
        <v>2897</v>
      </c>
      <c r="K1515" s="35" t="s">
        <v>421</v>
      </c>
      <c r="L1515" s="33" t="s">
        <v>3194</v>
      </c>
      <c r="M1515" s="33" t="s">
        <v>8450</v>
      </c>
      <c r="N1515" s="33" t="s">
        <v>9613</v>
      </c>
      <c r="O1515" s="5"/>
      <c r="P1515" s="35" t="s">
        <v>233</v>
      </c>
      <c r="Q1515" s="35" t="s">
        <v>9613</v>
      </c>
      <c r="R1515" s="33">
        <v>76478.0</v>
      </c>
      <c r="S1515" s="37"/>
      <c r="T1515" s="33"/>
      <c r="U1515" s="33">
        <v>1.25</v>
      </c>
      <c r="V1515" s="33" t="s">
        <v>154</v>
      </c>
      <c r="W1515" s="33"/>
      <c r="X1515" s="33"/>
      <c r="Y1515" s="5"/>
      <c r="Z1515" s="5"/>
      <c r="AA1515" s="33">
        <v>1.0</v>
      </c>
      <c r="AB1515" s="33"/>
      <c r="AC1515" s="33">
        <v>1.0</v>
      </c>
      <c r="AD1515" s="5"/>
      <c r="AE1515" s="5"/>
      <c r="AF1515" s="5"/>
      <c r="AG1515" s="16"/>
      <c r="AH1515" s="38" t="str">
        <f t="shared" si="1"/>
        <v/>
      </c>
      <c r="AI1515" s="39">
        <f t="shared" si="2"/>
        <v>1</v>
      </c>
      <c r="AJ1515" s="37" t="str">
        <f t="shared" si="3"/>
        <v/>
      </c>
      <c r="AK1515" s="41" t="str">
        <f t="shared" si="4"/>
        <v/>
      </c>
      <c r="AL1515" s="35" t="s">
        <v>233</v>
      </c>
      <c r="AM1515" s="33" t="s">
        <v>9613</v>
      </c>
      <c r="AN1515" s="33" t="s">
        <v>9613</v>
      </c>
      <c r="AO1515" s="41"/>
      <c r="AP1515" s="33" t="s">
        <v>169</v>
      </c>
      <c r="AQ1515" s="33" t="s">
        <v>170</v>
      </c>
      <c r="AR1515" s="33">
        <v>150.0</v>
      </c>
      <c r="AS1515" s="42"/>
      <c r="AT1515" s="42"/>
      <c r="AU1515" s="42"/>
      <c r="AV1515" s="42"/>
      <c r="AW1515" s="42"/>
      <c r="AX1515" s="5"/>
      <c r="AY1515" s="33"/>
      <c r="AZ1515" s="33" t="s">
        <v>9684</v>
      </c>
      <c r="BA1515" s="5"/>
      <c r="BB1515" s="5"/>
      <c r="BC1515" s="5" t="s">
        <v>9685</v>
      </c>
      <c r="BD1515" s="33" t="s">
        <v>173</v>
      </c>
      <c r="BE1515" s="41"/>
      <c r="BF1515" s="35"/>
      <c r="BG1515" s="33" t="s">
        <v>169</v>
      </c>
      <c r="BH1515" s="5"/>
      <c r="BI1515" s="33">
        <v>150.0</v>
      </c>
      <c r="BJ1515" s="33" t="s">
        <v>170</v>
      </c>
      <c r="BK1515" s="5"/>
      <c r="BL1515" s="5">
        <f t="shared" si="5"/>
        <v>1997.25</v>
      </c>
      <c r="BM1515" s="5"/>
      <c r="BN1515" s="5"/>
      <c r="BO1515" s="42">
        <f t="shared" si="6"/>
        <v>1997.25</v>
      </c>
      <c r="BP1515" s="44"/>
      <c r="BQ1515" s="45"/>
      <c r="BR1515" s="47"/>
      <c r="BS1515" s="45"/>
      <c r="BT1515" s="37"/>
      <c r="BU1515" s="5"/>
      <c r="BV1515" s="38"/>
      <c r="BW1515" s="48"/>
      <c r="BX1515" s="44"/>
      <c r="BY1515" s="44"/>
      <c r="BZ1515" s="33" t="s">
        <v>131</v>
      </c>
      <c r="CA1515" s="5"/>
      <c r="CB1515" s="5"/>
      <c r="CC1515" s="33" t="s">
        <v>177</v>
      </c>
      <c r="CD1515" s="5"/>
      <c r="CE1515" s="5"/>
      <c r="CF1515" s="33" t="s">
        <v>178</v>
      </c>
      <c r="CG1515" s="33" t="s">
        <v>9686</v>
      </c>
      <c r="CH1515" s="5"/>
      <c r="CI1515" s="5"/>
      <c r="CJ1515" s="5"/>
      <c r="CK1515" s="33"/>
      <c r="CL1515" s="49">
        <v>45000.0</v>
      </c>
      <c r="CM1515" s="33" t="s">
        <v>180</v>
      </c>
      <c r="CN1515" s="5"/>
      <c r="CO1515" s="33">
        <v>1.0</v>
      </c>
      <c r="CP1515" s="33" t="s">
        <v>181</v>
      </c>
      <c r="CQ1515" s="50" t="str">
        <f t="shared" si="7"/>
        <v>25/07/1955</v>
      </c>
      <c r="CR1515" s="33" t="s">
        <v>182</v>
      </c>
      <c r="CS1515" s="33">
        <v>5.0</v>
      </c>
      <c r="CT1515" s="33">
        <v>5.0</v>
      </c>
      <c r="CU1515" s="33">
        <v>28.0</v>
      </c>
      <c r="CV1515" s="33">
        <v>1716.0</v>
      </c>
      <c r="CW1515" s="5"/>
      <c r="CX1515" s="5"/>
      <c r="CY1515" s="33">
        <v>-100.161453</v>
      </c>
      <c r="CZ1515" s="33">
        <v>20.899804</v>
      </c>
      <c r="DA1515" s="33">
        <v>4.4219266E9</v>
      </c>
      <c r="DB1515" s="33">
        <v>1.0</v>
      </c>
      <c r="DC1515" s="33" t="s">
        <v>8456</v>
      </c>
      <c r="DD1515" s="33">
        <v>2023.0</v>
      </c>
      <c r="DE1515" s="33" t="s">
        <v>184</v>
      </c>
      <c r="DF1515" s="33"/>
      <c r="DG1515" s="33" t="s">
        <v>185</v>
      </c>
      <c r="DH1515" s="33" t="s">
        <v>186</v>
      </c>
      <c r="DI1515" s="5"/>
      <c r="DJ1515" s="5"/>
    </row>
    <row r="1516">
      <c r="A1516" s="33" t="s">
        <v>9687</v>
      </c>
      <c r="B1516" s="34">
        <v>44952.0</v>
      </c>
      <c r="C1516" s="35" t="s">
        <v>137</v>
      </c>
      <c r="D1516" s="35" t="s">
        <v>139</v>
      </c>
      <c r="E1516" s="35" t="s">
        <v>142</v>
      </c>
      <c r="F1516" s="36" t="s">
        <v>144</v>
      </c>
      <c r="G1516" s="33" t="s">
        <v>9688</v>
      </c>
      <c r="H1516" s="33" t="s">
        <v>9689</v>
      </c>
      <c r="I1516" s="33" t="s">
        <v>231</v>
      </c>
      <c r="J1516" s="33" t="s">
        <v>9206</v>
      </c>
      <c r="K1516" s="35" t="s">
        <v>421</v>
      </c>
      <c r="L1516" s="33" t="s">
        <v>3194</v>
      </c>
      <c r="M1516" s="33" t="s">
        <v>8450</v>
      </c>
      <c r="N1516" s="33" t="s">
        <v>9613</v>
      </c>
      <c r="O1516" s="5"/>
      <c r="P1516" s="35" t="s">
        <v>233</v>
      </c>
      <c r="Q1516" s="35" t="s">
        <v>9613</v>
      </c>
      <c r="R1516" s="33">
        <v>76478.0</v>
      </c>
      <c r="S1516" s="37"/>
      <c r="T1516" s="33"/>
      <c r="U1516" s="33">
        <v>1.26</v>
      </c>
      <c r="V1516" s="33" t="s">
        <v>154</v>
      </c>
      <c r="W1516" s="33"/>
      <c r="X1516" s="33"/>
      <c r="Y1516" s="5"/>
      <c r="Z1516" s="5"/>
      <c r="AA1516" s="33">
        <v>1.0</v>
      </c>
      <c r="AB1516" s="33"/>
      <c r="AC1516" s="33">
        <v>1.0</v>
      </c>
      <c r="AD1516" s="5"/>
      <c r="AE1516" s="5"/>
      <c r="AF1516" s="5"/>
      <c r="AG1516" s="16"/>
      <c r="AH1516" s="38" t="str">
        <f t="shared" si="1"/>
        <v/>
      </c>
      <c r="AI1516" s="39">
        <f t="shared" si="2"/>
        <v>1</v>
      </c>
      <c r="AJ1516" s="37" t="str">
        <f t="shared" si="3"/>
        <v/>
      </c>
      <c r="AK1516" s="41" t="str">
        <f t="shared" si="4"/>
        <v/>
      </c>
      <c r="AL1516" s="35" t="s">
        <v>233</v>
      </c>
      <c r="AM1516" s="33" t="s">
        <v>9613</v>
      </c>
      <c r="AN1516" s="33" t="s">
        <v>9613</v>
      </c>
      <c r="AO1516" s="41"/>
      <c r="AP1516" s="33" t="s">
        <v>169</v>
      </c>
      <c r="AQ1516" s="33" t="s">
        <v>170</v>
      </c>
      <c r="AR1516" s="33">
        <v>150.0</v>
      </c>
      <c r="AS1516" s="42"/>
      <c r="AT1516" s="42"/>
      <c r="AU1516" s="42"/>
      <c r="AV1516" s="42"/>
      <c r="AW1516" s="42"/>
      <c r="AX1516" s="5"/>
      <c r="AY1516" s="33"/>
      <c r="AZ1516" s="33" t="s">
        <v>9690</v>
      </c>
      <c r="BA1516" s="5"/>
      <c r="BB1516" s="5"/>
      <c r="BC1516" s="5" t="s">
        <v>9691</v>
      </c>
      <c r="BD1516" s="33" t="s">
        <v>173</v>
      </c>
      <c r="BE1516" s="41"/>
      <c r="BF1516" s="35"/>
      <c r="BG1516" s="33" t="s">
        <v>169</v>
      </c>
      <c r="BH1516" s="5"/>
      <c r="BI1516" s="33">
        <v>150.0</v>
      </c>
      <c r="BJ1516" s="33" t="s">
        <v>170</v>
      </c>
      <c r="BK1516" s="5"/>
      <c r="BL1516" s="5">
        <f t="shared" si="5"/>
        <v>1997.25</v>
      </c>
      <c r="BM1516" s="5"/>
      <c r="BN1516" s="5"/>
      <c r="BO1516" s="42">
        <f t="shared" si="6"/>
        <v>1997.25</v>
      </c>
      <c r="BP1516" s="44"/>
      <c r="BQ1516" s="45"/>
      <c r="BR1516" s="47"/>
      <c r="BS1516" s="45"/>
      <c r="BT1516" s="37"/>
      <c r="BU1516" s="5"/>
      <c r="BV1516" s="38"/>
      <c r="BW1516" s="48"/>
      <c r="BX1516" s="44"/>
      <c r="BY1516" s="44"/>
      <c r="BZ1516" s="33" t="s">
        <v>131</v>
      </c>
      <c r="CA1516" s="5"/>
      <c r="CB1516" s="5"/>
      <c r="CC1516" s="33" t="s">
        <v>177</v>
      </c>
      <c r="CD1516" s="5"/>
      <c r="CE1516" s="5"/>
      <c r="CF1516" s="33" t="s">
        <v>178</v>
      </c>
      <c r="CG1516" s="33" t="s">
        <v>9692</v>
      </c>
      <c r="CH1516" s="5"/>
      <c r="CI1516" s="5"/>
      <c r="CJ1516" s="5"/>
      <c r="CK1516" s="33"/>
      <c r="CL1516" s="49">
        <v>45000.0</v>
      </c>
      <c r="CM1516" s="33" t="s">
        <v>180</v>
      </c>
      <c r="CN1516" s="5"/>
      <c r="CO1516" s="33">
        <v>1.0</v>
      </c>
      <c r="CP1516" s="33" t="s">
        <v>181</v>
      </c>
      <c r="CQ1516" s="50" t="str">
        <f t="shared" si="7"/>
        <v>10/12/1932</v>
      </c>
      <c r="CR1516" s="33" t="s">
        <v>182</v>
      </c>
      <c r="CS1516" s="33">
        <v>5.0</v>
      </c>
      <c r="CT1516" s="33">
        <v>5.0</v>
      </c>
      <c r="CU1516" s="33">
        <v>28.0</v>
      </c>
      <c r="CV1516" s="33">
        <v>1716.0</v>
      </c>
      <c r="CW1516" s="5"/>
      <c r="CX1516" s="5"/>
      <c r="CY1516" s="33">
        <v>-100.161453</v>
      </c>
      <c r="CZ1516" s="33">
        <v>20.899804</v>
      </c>
      <c r="DA1516" s="33">
        <v>4.412037202E9</v>
      </c>
      <c r="DB1516" s="33">
        <v>2.0</v>
      </c>
      <c r="DC1516" s="33" t="s">
        <v>8456</v>
      </c>
      <c r="DD1516" s="33">
        <v>2023.0</v>
      </c>
      <c r="DE1516" s="33" t="s">
        <v>184</v>
      </c>
      <c r="DF1516" s="33"/>
      <c r="DG1516" s="33" t="s">
        <v>185</v>
      </c>
      <c r="DH1516" s="33" t="s">
        <v>186</v>
      </c>
      <c r="DI1516" s="5"/>
      <c r="DJ1516" s="5"/>
    </row>
    <row r="1517">
      <c r="A1517" s="33" t="s">
        <v>9693</v>
      </c>
      <c r="B1517" s="34">
        <v>44952.0</v>
      </c>
      <c r="C1517" s="35" t="s">
        <v>137</v>
      </c>
      <c r="D1517" s="35" t="s">
        <v>139</v>
      </c>
      <c r="E1517" s="35" t="s">
        <v>142</v>
      </c>
      <c r="F1517" s="36" t="s">
        <v>144</v>
      </c>
      <c r="G1517" s="33" t="s">
        <v>9694</v>
      </c>
      <c r="H1517" s="33" t="s">
        <v>9695</v>
      </c>
      <c r="I1517" s="33" t="s">
        <v>231</v>
      </c>
      <c r="J1517" s="33" t="s">
        <v>9206</v>
      </c>
      <c r="K1517" s="35" t="s">
        <v>421</v>
      </c>
      <c r="L1517" s="33" t="s">
        <v>3194</v>
      </c>
      <c r="M1517" s="33" t="s">
        <v>8450</v>
      </c>
      <c r="N1517" s="33" t="s">
        <v>9613</v>
      </c>
      <c r="O1517" s="5"/>
      <c r="P1517" s="35" t="s">
        <v>233</v>
      </c>
      <c r="Q1517" s="35" t="s">
        <v>9613</v>
      </c>
      <c r="R1517" s="33">
        <v>76478.0</v>
      </c>
      <c r="S1517" s="37"/>
      <c r="T1517" s="33"/>
      <c r="U1517" s="33">
        <v>1.46</v>
      </c>
      <c r="V1517" s="33" t="s">
        <v>154</v>
      </c>
      <c r="W1517" s="33"/>
      <c r="X1517" s="33"/>
      <c r="Y1517" s="5"/>
      <c r="Z1517" s="5"/>
      <c r="AA1517" s="33">
        <v>1.0</v>
      </c>
      <c r="AB1517" s="33">
        <v>1.0</v>
      </c>
      <c r="AC1517" s="33"/>
      <c r="AD1517" s="5"/>
      <c r="AE1517" s="5"/>
      <c r="AF1517" s="5"/>
      <c r="AG1517" s="16"/>
      <c r="AH1517" s="38">
        <f t="shared" si="1"/>
        <v>1</v>
      </c>
      <c r="AI1517" s="39" t="str">
        <f t="shared" si="2"/>
        <v/>
      </c>
      <c r="AJ1517" s="37" t="str">
        <f t="shared" si="3"/>
        <v/>
      </c>
      <c r="AK1517" s="41" t="str">
        <f t="shared" si="4"/>
        <v/>
      </c>
      <c r="AL1517" s="35" t="s">
        <v>233</v>
      </c>
      <c r="AM1517" s="33" t="s">
        <v>9613</v>
      </c>
      <c r="AN1517" s="33" t="s">
        <v>9613</v>
      </c>
      <c r="AO1517" s="41"/>
      <c r="AP1517" s="33" t="s">
        <v>169</v>
      </c>
      <c r="AQ1517" s="33" t="s">
        <v>170</v>
      </c>
      <c r="AR1517" s="33">
        <v>150.0</v>
      </c>
      <c r="AS1517" s="42"/>
      <c r="AT1517" s="42"/>
      <c r="AU1517" s="42"/>
      <c r="AV1517" s="42"/>
      <c r="AW1517" s="42"/>
      <c r="AX1517" s="5"/>
      <c r="AY1517" s="33"/>
      <c r="AZ1517" s="33" t="s">
        <v>9696</v>
      </c>
      <c r="BA1517" s="5"/>
      <c r="BB1517" s="5"/>
      <c r="BC1517" s="5" t="s">
        <v>9697</v>
      </c>
      <c r="BD1517" s="33" t="s">
        <v>173</v>
      </c>
      <c r="BE1517" s="41"/>
      <c r="BF1517" s="35"/>
      <c r="BG1517" s="33" t="s">
        <v>169</v>
      </c>
      <c r="BH1517" s="5"/>
      <c r="BI1517" s="33">
        <v>150.0</v>
      </c>
      <c r="BJ1517" s="33" t="s">
        <v>170</v>
      </c>
      <c r="BK1517" s="5"/>
      <c r="BL1517" s="5">
        <f t="shared" si="5"/>
        <v>1997.25</v>
      </c>
      <c r="BM1517" s="5"/>
      <c r="BN1517" s="5"/>
      <c r="BO1517" s="42">
        <f t="shared" si="6"/>
        <v>1997.25</v>
      </c>
      <c r="BP1517" s="44"/>
      <c r="BQ1517" s="45"/>
      <c r="BR1517" s="47"/>
      <c r="BS1517" s="45"/>
      <c r="BT1517" s="37"/>
      <c r="BU1517" s="5"/>
      <c r="BV1517" s="38"/>
      <c r="BW1517" s="48"/>
      <c r="BX1517" s="44"/>
      <c r="BY1517" s="44"/>
      <c r="BZ1517" s="33" t="s">
        <v>131</v>
      </c>
      <c r="CA1517" s="5"/>
      <c r="CB1517" s="5"/>
      <c r="CC1517" s="33" t="s">
        <v>177</v>
      </c>
      <c r="CD1517" s="5"/>
      <c r="CE1517" s="5"/>
      <c r="CF1517" s="33" t="s">
        <v>178</v>
      </c>
      <c r="CG1517" s="33" t="s">
        <v>9698</v>
      </c>
      <c r="CH1517" s="5"/>
      <c r="CI1517" s="5"/>
      <c r="CJ1517" s="5"/>
      <c r="CK1517" s="33"/>
      <c r="CL1517" s="49">
        <v>45000.0</v>
      </c>
      <c r="CM1517" s="33" t="s">
        <v>180</v>
      </c>
      <c r="CN1517" s="5"/>
      <c r="CO1517" s="33">
        <v>1.0</v>
      </c>
      <c r="CP1517" s="33" t="s">
        <v>181</v>
      </c>
      <c r="CQ1517" s="50" t="str">
        <f t="shared" si="7"/>
        <v>25/04/1934</v>
      </c>
      <c r="CR1517" s="33" t="s">
        <v>243</v>
      </c>
      <c r="CS1517" s="33">
        <v>5.0</v>
      </c>
      <c r="CT1517" s="33">
        <v>5.0</v>
      </c>
      <c r="CU1517" s="33">
        <v>28.0</v>
      </c>
      <c r="CV1517" s="33">
        <v>1716.0</v>
      </c>
      <c r="CW1517" s="5"/>
      <c r="CX1517" s="5"/>
      <c r="CY1517" s="33">
        <v>-100.161453</v>
      </c>
      <c r="CZ1517" s="33">
        <v>20.899804</v>
      </c>
      <c r="DA1517" s="33">
        <v>4.4219266E9</v>
      </c>
      <c r="DB1517" s="33">
        <v>1.0</v>
      </c>
      <c r="DC1517" s="33" t="s">
        <v>8456</v>
      </c>
      <c r="DD1517" s="33">
        <v>2023.0</v>
      </c>
      <c r="DE1517" s="33" t="s">
        <v>184</v>
      </c>
      <c r="DF1517" s="33"/>
      <c r="DG1517" s="33" t="s">
        <v>185</v>
      </c>
      <c r="DH1517" s="33" t="s">
        <v>186</v>
      </c>
      <c r="DI1517" s="5"/>
      <c r="DJ1517" s="5"/>
    </row>
    <row r="1518">
      <c r="A1518" s="33" t="s">
        <v>9699</v>
      </c>
      <c r="B1518" s="34">
        <v>44952.0</v>
      </c>
      <c r="C1518" s="35" t="s">
        <v>137</v>
      </c>
      <c r="D1518" s="35" t="s">
        <v>139</v>
      </c>
      <c r="E1518" s="35" t="s">
        <v>142</v>
      </c>
      <c r="F1518" s="36" t="s">
        <v>144</v>
      </c>
      <c r="G1518" s="33" t="s">
        <v>9700</v>
      </c>
      <c r="H1518" s="33" t="s">
        <v>9701</v>
      </c>
      <c r="I1518" s="33" t="s">
        <v>231</v>
      </c>
      <c r="J1518" s="33" t="s">
        <v>9206</v>
      </c>
      <c r="K1518" s="35" t="s">
        <v>421</v>
      </c>
      <c r="L1518" s="33" t="s">
        <v>3194</v>
      </c>
      <c r="M1518" s="33" t="s">
        <v>8450</v>
      </c>
      <c r="N1518" s="33" t="s">
        <v>9613</v>
      </c>
      <c r="O1518" s="5"/>
      <c r="P1518" s="35" t="s">
        <v>233</v>
      </c>
      <c r="Q1518" s="35" t="s">
        <v>9613</v>
      </c>
      <c r="R1518" s="33">
        <v>76478.0</v>
      </c>
      <c r="S1518" s="37"/>
      <c r="T1518" s="33"/>
      <c r="U1518" s="33">
        <v>2.25</v>
      </c>
      <c r="V1518" s="33" t="s">
        <v>154</v>
      </c>
      <c r="W1518" s="33"/>
      <c r="X1518" s="33"/>
      <c r="Y1518" s="5"/>
      <c r="Z1518" s="5"/>
      <c r="AA1518" s="33">
        <v>1.0</v>
      </c>
      <c r="AB1518" s="33">
        <v>1.0</v>
      </c>
      <c r="AC1518" s="33"/>
      <c r="AD1518" s="5"/>
      <c r="AE1518" s="5"/>
      <c r="AF1518" s="5"/>
      <c r="AG1518" s="16"/>
      <c r="AH1518" s="38">
        <f t="shared" si="1"/>
        <v>1</v>
      </c>
      <c r="AI1518" s="39" t="str">
        <f t="shared" si="2"/>
        <v/>
      </c>
      <c r="AJ1518" s="37" t="str">
        <f t="shared" si="3"/>
        <v/>
      </c>
      <c r="AK1518" s="41" t="str">
        <f t="shared" si="4"/>
        <v/>
      </c>
      <c r="AL1518" s="35" t="s">
        <v>233</v>
      </c>
      <c r="AM1518" s="33" t="s">
        <v>9613</v>
      </c>
      <c r="AN1518" s="33" t="s">
        <v>9613</v>
      </c>
      <c r="AO1518" s="41"/>
      <c r="AP1518" s="33" t="s">
        <v>169</v>
      </c>
      <c r="AQ1518" s="33" t="s">
        <v>170</v>
      </c>
      <c r="AR1518" s="33">
        <v>300.0</v>
      </c>
      <c r="AS1518" s="42"/>
      <c r="AT1518" s="42"/>
      <c r="AU1518" s="42"/>
      <c r="AV1518" s="42"/>
      <c r="AW1518" s="42"/>
      <c r="AX1518" s="5"/>
      <c r="AY1518" s="33"/>
      <c r="AZ1518" s="33" t="s">
        <v>9702</v>
      </c>
      <c r="BA1518" s="5"/>
      <c r="BB1518" s="5"/>
      <c r="BC1518" s="5" t="s">
        <v>9703</v>
      </c>
      <c r="BD1518" s="33" t="s">
        <v>173</v>
      </c>
      <c r="BE1518" s="41"/>
      <c r="BF1518" s="35"/>
      <c r="BG1518" s="33" t="s">
        <v>169</v>
      </c>
      <c r="BH1518" s="5"/>
      <c r="BI1518" s="33">
        <v>300.0</v>
      </c>
      <c r="BJ1518" s="33" t="s">
        <v>170</v>
      </c>
      <c r="BK1518" s="5"/>
      <c r="BL1518" s="5">
        <f t="shared" si="5"/>
        <v>3994.5</v>
      </c>
      <c r="BM1518" s="5"/>
      <c r="BN1518" s="5"/>
      <c r="BO1518" s="42">
        <f t="shared" si="6"/>
        <v>3994.5</v>
      </c>
      <c r="BP1518" s="44"/>
      <c r="BQ1518" s="45"/>
      <c r="BR1518" s="47"/>
      <c r="BS1518" s="45"/>
      <c r="BT1518" s="37"/>
      <c r="BU1518" s="5"/>
      <c r="BV1518" s="38"/>
      <c r="BW1518" s="48"/>
      <c r="BX1518" s="44"/>
      <c r="BY1518" s="44"/>
      <c r="BZ1518" s="33" t="s">
        <v>131</v>
      </c>
      <c r="CA1518" s="5"/>
      <c r="CB1518" s="5"/>
      <c r="CC1518" s="33" t="s">
        <v>177</v>
      </c>
      <c r="CD1518" s="5"/>
      <c r="CE1518" s="5"/>
      <c r="CF1518" s="33" t="s">
        <v>178</v>
      </c>
      <c r="CG1518" s="33" t="s">
        <v>9704</v>
      </c>
      <c r="CH1518" s="5"/>
      <c r="CI1518" s="5"/>
      <c r="CJ1518" s="5"/>
      <c r="CK1518" s="33"/>
      <c r="CL1518" s="49">
        <v>45000.0</v>
      </c>
      <c r="CM1518" s="33" t="s">
        <v>180</v>
      </c>
      <c r="CN1518" s="5"/>
      <c r="CO1518" s="33">
        <v>2.0</v>
      </c>
      <c r="CP1518" s="33" t="s">
        <v>181</v>
      </c>
      <c r="CQ1518" s="50" t="str">
        <f t="shared" si="7"/>
        <v>30/04/1942</v>
      </c>
      <c r="CR1518" s="33" t="s">
        <v>243</v>
      </c>
      <c r="CS1518" s="33">
        <v>5.0</v>
      </c>
      <c r="CT1518" s="33">
        <v>5.0</v>
      </c>
      <c r="CU1518" s="33">
        <v>28.0</v>
      </c>
      <c r="CV1518" s="33">
        <v>1716.0</v>
      </c>
      <c r="CW1518" s="5"/>
      <c r="CX1518" s="5"/>
      <c r="CY1518" s="33">
        <v>-100.161453</v>
      </c>
      <c r="CZ1518" s="33">
        <v>20.899804</v>
      </c>
      <c r="DA1518" s="33">
        <v>4.4219266E9</v>
      </c>
      <c r="DB1518" s="33">
        <v>1.0</v>
      </c>
      <c r="DC1518" s="33" t="s">
        <v>8456</v>
      </c>
      <c r="DD1518" s="33">
        <v>2023.0</v>
      </c>
      <c r="DE1518" s="33" t="s">
        <v>184</v>
      </c>
      <c r="DF1518" s="33"/>
      <c r="DG1518" s="33" t="s">
        <v>185</v>
      </c>
      <c r="DH1518" s="33" t="s">
        <v>186</v>
      </c>
      <c r="DI1518" s="5"/>
      <c r="DJ1518" s="5"/>
    </row>
    <row r="1519">
      <c r="A1519" s="33" t="s">
        <v>9705</v>
      </c>
      <c r="B1519" s="34">
        <v>44952.0</v>
      </c>
      <c r="C1519" s="35" t="s">
        <v>137</v>
      </c>
      <c r="D1519" s="35" t="s">
        <v>139</v>
      </c>
      <c r="E1519" s="35" t="s">
        <v>142</v>
      </c>
      <c r="F1519" s="36" t="s">
        <v>144</v>
      </c>
      <c r="G1519" s="33" t="s">
        <v>9706</v>
      </c>
      <c r="H1519" s="33" t="s">
        <v>3249</v>
      </c>
      <c r="I1519" s="33" t="s">
        <v>231</v>
      </c>
      <c r="J1519" s="33" t="s">
        <v>231</v>
      </c>
      <c r="K1519" s="35" t="s">
        <v>421</v>
      </c>
      <c r="L1519" s="33" t="s">
        <v>3194</v>
      </c>
      <c r="M1519" s="33" t="s">
        <v>8450</v>
      </c>
      <c r="N1519" s="33" t="s">
        <v>9613</v>
      </c>
      <c r="O1519" s="5"/>
      <c r="P1519" s="35" t="s">
        <v>233</v>
      </c>
      <c r="Q1519" s="35" t="s">
        <v>9613</v>
      </c>
      <c r="R1519" s="33">
        <v>76478.0</v>
      </c>
      <c r="S1519" s="37"/>
      <c r="T1519" s="33"/>
      <c r="U1519" s="33">
        <v>1.31</v>
      </c>
      <c r="V1519" s="33" t="s">
        <v>154</v>
      </c>
      <c r="W1519" s="33"/>
      <c r="X1519" s="33"/>
      <c r="Y1519" s="5"/>
      <c r="Z1519" s="5"/>
      <c r="AA1519" s="33">
        <v>1.0</v>
      </c>
      <c r="AB1519" s="33">
        <v>1.0</v>
      </c>
      <c r="AC1519" s="33"/>
      <c r="AD1519" s="5"/>
      <c r="AE1519" s="5"/>
      <c r="AF1519" s="5"/>
      <c r="AG1519" s="16"/>
      <c r="AH1519" s="38" t="str">
        <f t="shared" si="1"/>
        <v/>
      </c>
      <c r="AI1519" s="39" t="str">
        <f t="shared" si="2"/>
        <v/>
      </c>
      <c r="AJ1519" s="37" t="str">
        <f t="shared" si="3"/>
        <v/>
      </c>
      <c r="AK1519" s="41" t="str">
        <f t="shared" si="4"/>
        <v/>
      </c>
      <c r="AL1519" s="35" t="s">
        <v>233</v>
      </c>
      <c r="AM1519" s="33" t="s">
        <v>9613</v>
      </c>
      <c r="AN1519" s="33" t="s">
        <v>9613</v>
      </c>
      <c r="AO1519" s="41"/>
      <c r="AP1519" s="33" t="s">
        <v>169</v>
      </c>
      <c r="AQ1519" s="33" t="s">
        <v>170</v>
      </c>
      <c r="AR1519" s="33">
        <v>150.0</v>
      </c>
      <c r="AS1519" s="42"/>
      <c r="AT1519" s="42"/>
      <c r="AU1519" s="42"/>
      <c r="AV1519" s="42"/>
      <c r="AW1519" s="42"/>
      <c r="AX1519" s="5"/>
      <c r="AY1519" s="33"/>
      <c r="AZ1519" s="33" t="s">
        <v>9707</v>
      </c>
      <c r="BA1519" s="5"/>
      <c r="BB1519" s="5"/>
      <c r="BC1519" s="5" t="s">
        <v>9708</v>
      </c>
      <c r="BD1519" s="33" t="s">
        <v>173</v>
      </c>
      <c r="BE1519" s="41"/>
      <c r="BF1519" s="35"/>
      <c r="BG1519" s="33" t="s">
        <v>169</v>
      </c>
      <c r="BH1519" s="5"/>
      <c r="BI1519" s="33">
        <v>150.0</v>
      </c>
      <c r="BJ1519" s="33" t="s">
        <v>170</v>
      </c>
      <c r="BK1519" s="5"/>
      <c r="BL1519" s="5">
        <f t="shared" si="5"/>
        <v>1997.25</v>
      </c>
      <c r="BM1519" s="5"/>
      <c r="BN1519" s="5"/>
      <c r="BO1519" s="42">
        <f t="shared" si="6"/>
        <v>1997.25</v>
      </c>
      <c r="BP1519" s="44"/>
      <c r="BQ1519" s="45"/>
      <c r="BR1519" s="47"/>
      <c r="BS1519" s="45"/>
      <c r="BT1519" s="37"/>
      <c r="BU1519" s="5"/>
      <c r="BV1519" s="38"/>
      <c r="BW1519" s="48"/>
      <c r="BX1519" s="44"/>
      <c r="BY1519" s="44"/>
      <c r="BZ1519" s="33" t="s">
        <v>131</v>
      </c>
      <c r="CA1519" s="5"/>
      <c r="CB1519" s="5"/>
      <c r="CC1519" s="33" t="s">
        <v>177</v>
      </c>
      <c r="CD1519" s="5"/>
      <c r="CE1519" s="5"/>
      <c r="CF1519" s="33" t="s">
        <v>178</v>
      </c>
      <c r="CG1519" s="33" t="s">
        <v>9709</v>
      </c>
      <c r="CH1519" s="5"/>
      <c r="CI1519" s="5"/>
      <c r="CJ1519" s="5"/>
      <c r="CK1519" s="33"/>
      <c r="CL1519" s="49">
        <v>45000.0</v>
      </c>
      <c r="CM1519" s="33" t="s">
        <v>180</v>
      </c>
      <c r="CN1519" s="5"/>
      <c r="CO1519" s="33">
        <v>1.0</v>
      </c>
      <c r="CP1519" s="33" t="s">
        <v>181</v>
      </c>
      <c r="CQ1519" s="50" t="str">
        <f t="shared" si="7"/>
        <v>12/07/1983</v>
      </c>
      <c r="CR1519" s="33" t="s">
        <v>243</v>
      </c>
      <c r="CS1519" s="33">
        <v>5.0</v>
      </c>
      <c r="CT1519" s="33">
        <v>5.0</v>
      </c>
      <c r="CU1519" s="33">
        <v>28.0</v>
      </c>
      <c r="CV1519" s="33">
        <v>1716.0</v>
      </c>
      <c r="CW1519" s="5"/>
      <c r="CX1519" s="5"/>
      <c r="CY1519" s="33">
        <v>-100.161453</v>
      </c>
      <c r="CZ1519" s="33">
        <v>20.899804</v>
      </c>
      <c r="DA1519" s="33">
        <v>4.424744151E9</v>
      </c>
      <c r="DB1519" s="33">
        <v>2.0</v>
      </c>
      <c r="DC1519" s="33" t="s">
        <v>8456</v>
      </c>
      <c r="DD1519" s="33">
        <v>2023.0</v>
      </c>
      <c r="DE1519" s="33" t="s">
        <v>184</v>
      </c>
      <c r="DF1519" s="33"/>
      <c r="DG1519" s="33" t="s">
        <v>185</v>
      </c>
      <c r="DH1519" s="33" t="s">
        <v>186</v>
      </c>
      <c r="DI1519" s="5"/>
      <c r="DJ1519" s="5"/>
    </row>
    <row r="1520">
      <c r="A1520" s="33" t="s">
        <v>9710</v>
      </c>
      <c r="B1520" s="34">
        <v>44952.0</v>
      </c>
      <c r="C1520" s="35" t="s">
        <v>137</v>
      </c>
      <c r="D1520" s="35" t="s">
        <v>139</v>
      </c>
      <c r="E1520" s="35" t="s">
        <v>142</v>
      </c>
      <c r="F1520" s="36" t="s">
        <v>144</v>
      </c>
      <c r="G1520" s="33" t="s">
        <v>9711</v>
      </c>
      <c r="H1520" s="33" t="s">
        <v>246</v>
      </c>
      <c r="I1520" s="33" t="s">
        <v>231</v>
      </c>
      <c r="J1520" s="33" t="s">
        <v>9220</v>
      </c>
      <c r="K1520" s="35" t="s">
        <v>421</v>
      </c>
      <c r="L1520" s="33" t="s">
        <v>3194</v>
      </c>
      <c r="M1520" s="33" t="s">
        <v>8450</v>
      </c>
      <c r="N1520" s="33" t="s">
        <v>9613</v>
      </c>
      <c r="O1520" s="5"/>
      <c r="P1520" s="35" t="s">
        <v>233</v>
      </c>
      <c r="Q1520" s="35" t="s">
        <v>9613</v>
      </c>
      <c r="R1520" s="33">
        <v>76478.0</v>
      </c>
      <c r="S1520" s="37"/>
      <c r="T1520" s="33"/>
      <c r="U1520" s="33">
        <v>2.92</v>
      </c>
      <c r="V1520" s="33" t="s">
        <v>154</v>
      </c>
      <c r="W1520" s="33"/>
      <c r="X1520" s="33"/>
      <c r="Y1520" s="5"/>
      <c r="Z1520" s="5"/>
      <c r="AA1520" s="33">
        <v>1.0</v>
      </c>
      <c r="AB1520" s="33"/>
      <c r="AC1520" s="33">
        <v>1.0</v>
      </c>
      <c r="AD1520" s="5"/>
      <c r="AE1520" s="5"/>
      <c r="AF1520" s="5"/>
      <c r="AG1520" s="16"/>
      <c r="AH1520" s="38" t="str">
        <f t="shared" si="1"/>
        <v/>
      </c>
      <c r="AI1520" s="39">
        <f t="shared" si="2"/>
        <v>1</v>
      </c>
      <c r="AJ1520" s="37" t="str">
        <f t="shared" si="3"/>
        <v/>
      </c>
      <c r="AK1520" s="41" t="str">
        <f t="shared" si="4"/>
        <v/>
      </c>
      <c r="AL1520" s="35" t="s">
        <v>233</v>
      </c>
      <c r="AM1520" s="33" t="s">
        <v>9613</v>
      </c>
      <c r="AN1520" s="33" t="s">
        <v>9613</v>
      </c>
      <c r="AO1520" s="41"/>
      <c r="AP1520" s="33" t="s">
        <v>169</v>
      </c>
      <c r="AQ1520" s="33" t="s">
        <v>170</v>
      </c>
      <c r="AR1520" s="33">
        <v>300.0</v>
      </c>
      <c r="AS1520" s="42"/>
      <c r="AT1520" s="42"/>
      <c r="AU1520" s="42"/>
      <c r="AV1520" s="42"/>
      <c r="AW1520" s="42"/>
      <c r="AX1520" s="5"/>
      <c r="AY1520" s="33"/>
      <c r="AZ1520" s="33" t="s">
        <v>9712</v>
      </c>
      <c r="BA1520" s="5"/>
      <c r="BB1520" s="5"/>
      <c r="BC1520" s="5" t="s">
        <v>9713</v>
      </c>
      <c r="BD1520" s="33" t="s">
        <v>173</v>
      </c>
      <c r="BE1520" s="41"/>
      <c r="BF1520" s="35"/>
      <c r="BG1520" s="33" t="s">
        <v>169</v>
      </c>
      <c r="BH1520" s="5"/>
      <c r="BI1520" s="33">
        <v>300.0</v>
      </c>
      <c r="BJ1520" s="33" t="s">
        <v>170</v>
      </c>
      <c r="BK1520" s="5"/>
      <c r="BL1520" s="5">
        <f t="shared" si="5"/>
        <v>3994.5</v>
      </c>
      <c r="BM1520" s="5"/>
      <c r="BN1520" s="5"/>
      <c r="BO1520" s="42">
        <f t="shared" si="6"/>
        <v>3994.5</v>
      </c>
      <c r="BP1520" s="44"/>
      <c r="BQ1520" s="45"/>
      <c r="BR1520" s="47"/>
      <c r="BS1520" s="45"/>
      <c r="BT1520" s="37"/>
      <c r="BU1520" s="5"/>
      <c r="BV1520" s="38"/>
      <c r="BW1520" s="48"/>
      <c r="BX1520" s="44"/>
      <c r="BY1520" s="44"/>
      <c r="BZ1520" s="33" t="s">
        <v>131</v>
      </c>
      <c r="CA1520" s="5"/>
      <c r="CB1520" s="5"/>
      <c r="CC1520" s="33" t="s">
        <v>177</v>
      </c>
      <c r="CD1520" s="5"/>
      <c r="CE1520" s="5"/>
      <c r="CF1520" s="33" t="s">
        <v>178</v>
      </c>
      <c r="CG1520" s="33" t="s">
        <v>9714</v>
      </c>
      <c r="CH1520" s="5"/>
      <c r="CI1520" s="5"/>
      <c r="CJ1520" s="5"/>
      <c r="CK1520" s="33"/>
      <c r="CL1520" s="49">
        <v>45000.0</v>
      </c>
      <c r="CM1520" s="33" t="s">
        <v>180</v>
      </c>
      <c r="CN1520" s="5"/>
      <c r="CO1520" s="33">
        <v>2.0</v>
      </c>
      <c r="CP1520" s="33" t="s">
        <v>181</v>
      </c>
      <c r="CQ1520" s="50" t="str">
        <f t="shared" si="7"/>
        <v>10/05/1935</v>
      </c>
      <c r="CR1520" s="33" t="s">
        <v>182</v>
      </c>
      <c r="CS1520" s="33">
        <v>5.0</v>
      </c>
      <c r="CT1520" s="33">
        <v>5.0</v>
      </c>
      <c r="CU1520" s="33">
        <v>28.0</v>
      </c>
      <c r="CV1520" s="33">
        <v>1716.0</v>
      </c>
      <c r="CW1520" s="5"/>
      <c r="CX1520" s="5"/>
      <c r="CY1520" s="33">
        <v>-100.161453</v>
      </c>
      <c r="CZ1520" s="33">
        <v>20.899804</v>
      </c>
      <c r="DA1520" s="33">
        <v>4.4219266E9</v>
      </c>
      <c r="DB1520" s="33">
        <v>1.0</v>
      </c>
      <c r="DC1520" s="33" t="s">
        <v>8456</v>
      </c>
      <c r="DD1520" s="33">
        <v>2023.0</v>
      </c>
      <c r="DE1520" s="33" t="s">
        <v>184</v>
      </c>
      <c r="DF1520" s="33"/>
      <c r="DG1520" s="33" t="s">
        <v>185</v>
      </c>
      <c r="DH1520" s="33" t="s">
        <v>186</v>
      </c>
      <c r="DI1520" s="5"/>
      <c r="DJ1520" s="5"/>
    </row>
    <row r="1521">
      <c r="A1521" s="33" t="s">
        <v>9715</v>
      </c>
      <c r="B1521" s="34">
        <v>44952.0</v>
      </c>
      <c r="C1521" s="35" t="s">
        <v>137</v>
      </c>
      <c r="D1521" s="35" t="s">
        <v>139</v>
      </c>
      <c r="E1521" s="35" t="s">
        <v>142</v>
      </c>
      <c r="F1521" s="36" t="s">
        <v>144</v>
      </c>
      <c r="G1521" s="33" t="s">
        <v>9716</v>
      </c>
      <c r="H1521" s="33" t="s">
        <v>9717</v>
      </c>
      <c r="I1521" s="33" t="s">
        <v>231</v>
      </c>
      <c r="J1521" s="33" t="s">
        <v>9718</v>
      </c>
      <c r="K1521" s="35" t="s">
        <v>421</v>
      </c>
      <c r="L1521" s="33" t="s">
        <v>3194</v>
      </c>
      <c r="M1521" s="33" t="s">
        <v>8450</v>
      </c>
      <c r="N1521" s="33" t="s">
        <v>9613</v>
      </c>
      <c r="O1521" s="5"/>
      <c r="P1521" s="35" t="s">
        <v>233</v>
      </c>
      <c r="Q1521" s="35" t="s">
        <v>9613</v>
      </c>
      <c r="R1521" s="33">
        <v>76478.0</v>
      </c>
      <c r="S1521" s="37"/>
      <c r="T1521" s="33"/>
      <c r="U1521" s="33">
        <v>2.81</v>
      </c>
      <c r="V1521" s="33" t="s">
        <v>154</v>
      </c>
      <c r="W1521" s="33"/>
      <c r="X1521" s="33"/>
      <c r="Y1521" s="5"/>
      <c r="Z1521" s="5"/>
      <c r="AA1521" s="33">
        <v>1.0</v>
      </c>
      <c r="AB1521" s="33"/>
      <c r="AC1521" s="33">
        <v>1.0</v>
      </c>
      <c r="AD1521" s="5"/>
      <c r="AE1521" s="5"/>
      <c r="AF1521" s="5"/>
      <c r="AG1521" s="16"/>
      <c r="AH1521" s="38" t="str">
        <f t="shared" si="1"/>
        <v/>
      </c>
      <c r="AI1521" s="39">
        <f t="shared" si="2"/>
        <v>1</v>
      </c>
      <c r="AJ1521" s="37" t="str">
        <f t="shared" si="3"/>
        <v/>
      </c>
      <c r="AK1521" s="41" t="str">
        <f t="shared" si="4"/>
        <v/>
      </c>
      <c r="AL1521" s="35" t="s">
        <v>233</v>
      </c>
      <c r="AM1521" s="33" t="s">
        <v>9613</v>
      </c>
      <c r="AN1521" s="33" t="s">
        <v>9613</v>
      </c>
      <c r="AO1521" s="41"/>
      <c r="AP1521" s="33" t="s">
        <v>169</v>
      </c>
      <c r="AQ1521" s="33" t="s">
        <v>170</v>
      </c>
      <c r="AR1521" s="33">
        <v>300.0</v>
      </c>
      <c r="AS1521" s="42"/>
      <c r="AT1521" s="42"/>
      <c r="AU1521" s="42"/>
      <c r="AV1521" s="42"/>
      <c r="AW1521" s="42"/>
      <c r="AX1521" s="5"/>
      <c r="AY1521" s="33"/>
      <c r="AZ1521" s="33" t="s">
        <v>9719</v>
      </c>
      <c r="BA1521" s="5"/>
      <c r="BB1521" s="5"/>
      <c r="BC1521" s="5" t="s">
        <v>9720</v>
      </c>
      <c r="BD1521" s="33" t="s">
        <v>173</v>
      </c>
      <c r="BE1521" s="41"/>
      <c r="BF1521" s="35"/>
      <c r="BG1521" s="33" t="s">
        <v>169</v>
      </c>
      <c r="BH1521" s="5"/>
      <c r="BI1521" s="33">
        <v>300.0</v>
      </c>
      <c r="BJ1521" s="33" t="s">
        <v>170</v>
      </c>
      <c r="BK1521" s="5"/>
      <c r="BL1521" s="5">
        <f t="shared" si="5"/>
        <v>3994.5</v>
      </c>
      <c r="BM1521" s="5"/>
      <c r="BN1521" s="5"/>
      <c r="BO1521" s="42">
        <f t="shared" si="6"/>
        <v>3994.5</v>
      </c>
      <c r="BP1521" s="44"/>
      <c r="BQ1521" s="45"/>
      <c r="BR1521" s="47"/>
      <c r="BS1521" s="45"/>
      <c r="BT1521" s="37"/>
      <c r="BU1521" s="5"/>
      <c r="BV1521" s="38"/>
      <c r="BW1521" s="48"/>
      <c r="BX1521" s="44"/>
      <c r="BY1521" s="44"/>
      <c r="BZ1521" s="33" t="s">
        <v>131</v>
      </c>
      <c r="CA1521" s="5"/>
      <c r="CB1521" s="5"/>
      <c r="CC1521" s="33" t="s">
        <v>177</v>
      </c>
      <c r="CD1521" s="5"/>
      <c r="CE1521" s="5"/>
      <c r="CF1521" s="33" t="s">
        <v>178</v>
      </c>
      <c r="CG1521" s="33" t="s">
        <v>9721</v>
      </c>
      <c r="CH1521" s="5"/>
      <c r="CI1521" s="5"/>
      <c r="CJ1521" s="5"/>
      <c r="CK1521" s="33"/>
      <c r="CL1521" s="49">
        <v>45000.0</v>
      </c>
      <c r="CM1521" s="33" t="s">
        <v>180</v>
      </c>
      <c r="CN1521" s="5"/>
      <c r="CO1521" s="33">
        <v>2.0</v>
      </c>
      <c r="CP1521" s="33" t="s">
        <v>181</v>
      </c>
      <c r="CQ1521" s="50" t="str">
        <f t="shared" si="7"/>
        <v>14/06/1963</v>
      </c>
      <c r="CR1521" s="33" t="s">
        <v>182</v>
      </c>
      <c r="CS1521" s="33">
        <v>5.0</v>
      </c>
      <c r="CT1521" s="33">
        <v>5.0</v>
      </c>
      <c r="CU1521" s="33">
        <v>28.0</v>
      </c>
      <c r="CV1521" s="33">
        <v>1716.0</v>
      </c>
      <c r="CW1521" s="5"/>
      <c r="CX1521" s="5"/>
      <c r="CY1521" s="33">
        <v>-100.161453</v>
      </c>
      <c r="CZ1521" s="33">
        <v>20.899804</v>
      </c>
      <c r="DA1521" s="33">
        <v>4.426113006E9</v>
      </c>
      <c r="DB1521" s="33">
        <v>2.0</v>
      </c>
      <c r="DC1521" s="33" t="s">
        <v>8456</v>
      </c>
      <c r="DD1521" s="33">
        <v>2023.0</v>
      </c>
      <c r="DE1521" s="33" t="s">
        <v>184</v>
      </c>
      <c r="DF1521" s="33"/>
      <c r="DG1521" s="33" t="s">
        <v>185</v>
      </c>
      <c r="DH1521" s="33" t="s">
        <v>186</v>
      </c>
      <c r="DI1521" s="5"/>
      <c r="DJ1521" s="5"/>
    </row>
    <row r="1522">
      <c r="A1522" s="33" t="s">
        <v>9722</v>
      </c>
      <c r="B1522" s="34">
        <v>44952.0</v>
      </c>
      <c r="C1522" s="35" t="s">
        <v>137</v>
      </c>
      <c r="D1522" s="35" t="s">
        <v>139</v>
      </c>
      <c r="E1522" s="35" t="s">
        <v>142</v>
      </c>
      <c r="F1522" s="36" t="s">
        <v>144</v>
      </c>
      <c r="G1522" s="33" t="s">
        <v>9723</v>
      </c>
      <c r="H1522" s="33" t="s">
        <v>9310</v>
      </c>
      <c r="I1522" s="33" t="s">
        <v>231</v>
      </c>
      <c r="J1522" s="33" t="s">
        <v>9718</v>
      </c>
      <c r="K1522" s="35" t="s">
        <v>421</v>
      </c>
      <c r="L1522" s="33" t="s">
        <v>3194</v>
      </c>
      <c r="M1522" s="33" t="s">
        <v>8450</v>
      </c>
      <c r="N1522" s="33" t="s">
        <v>9613</v>
      </c>
      <c r="O1522" s="5"/>
      <c r="P1522" s="35" t="s">
        <v>233</v>
      </c>
      <c r="Q1522" s="35" t="s">
        <v>9613</v>
      </c>
      <c r="R1522" s="33">
        <v>76478.0</v>
      </c>
      <c r="S1522" s="37"/>
      <c r="T1522" s="33"/>
      <c r="U1522" s="33">
        <v>2.65</v>
      </c>
      <c r="V1522" s="33" t="s">
        <v>154</v>
      </c>
      <c r="W1522" s="33"/>
      <c r="X1522" s="33"/>
      <c r="Y1522" s="5"/>
      <c r="Z1522" s="5"/>
      <c r="AA1522" s="33">
        <v>1.0</v>
      </c>
      <c r="AB1522" s="33"/>
      <c r="AC1522" s="33">
        <v>1.0</v>
      </c>
      <c r="AD1522" s="5"/>
      <c r="AE1522" s="5"/>
      <c r="AF1522" s="5"/>
      <c r="AG1522" s="16"/>
      <c r="AH1522" s="38" t="str">
        <f t="shared" si="1"/>
        <v/>
      </c>
      <c r="AI1522" s="39" t="str">
        <f t="shared" si="2"/>
        <v/>
      </c>
      <c r="AJ1522" s="37" t="str">
        <f t="shared" si="3"/>
        <v/>
      </c>
      <c r="AK1522" s="41" t="str">
        <f t="shared" si="4"/>
        <v/>
      </c>
      <c r="AL1522" s="35" t="s">
        <v>233</v>
      </c>
      <c r="AM1522" s="33" t="s">
        <v>9613</v>
      </c>
      <c r="AN1522" s="33" t="s">
        <v>9613</v>
      </c>
      <c r="AO1522" s="41"/>
      <c r="AP1522" s="33" t="s">
        <v>169</v>
      </c>
      <c r="AQ1522" s="33" t="s">
        <v>170</v>
      </c>
      <c r="AR1522" s="33">
        <v>300.0</v>
      </c>
      <c r="AS1522" s="42"/>
      <c r="AT1522" s="42"/>
      <c r="AU1522" s="42"/>
      <c r="AV1522" s="42"/>
      <c r="AW1522" s="42"/>
      <c r="AX1522" s="5"/>
      <c r="AY1522" s="33"/>
      <c r="AZ1522" s="33" t="s">
        <v>9724</v>
      </c>
      <c r="BA1522" s="5"/>
      <c r="BB1522" s="5"/>
      <c r="BC1522" s="5" t="s">
        <v>9725</v>
      </c>
      <c r="BD1522" s="33" t="s">
        <v>173</v>
      </c>
      <c r="BE1522" s="41"/>
      <c r="BF1522" s="35"/>
      <c r="BG1522" s="33" t="s">
        <v>169</v>
      </c>
      <c r="BH1522" s="5"/>
      <c r="BI1522" s="33">
        <v>300.0</v>
      </c>
      <c r="BJ1522" s="33" t="s">
        <v>170</v>
      </c>
      <c r="BK1522" s="5"/>
      <c r="BL1522" s="5">
        <f t="shared" si="5"/>
        <v>3994.5</v>
      </c>
      <c r="BM1522" s="5"/>
      <c r="BN1522" s="5"/>
      <c r="BO1522" s="42">
        <f t="shared" si="6"/>
        <v>3994.5</v>
      </c>
      <c r="BP1522" s="44"/>
      <c r="BQ1522" s="45"/>
      <c r="BR1522" s="47"/>
      <c r="BS1522" s="45"/>
      <c r="BT1522" s="37"/>
      <c r="BU1522" s="5"/>
      <c r="BV1522" s="38"/>
      <c r="BW1522" s="48"/>
      <c r="BX1522" s="44"/>
      <c r="BY1522" s="44"/>
      <c r="BZ1522" s="33" t="s">
        <v>131</v>
      </c>
      <c r="CA1522" s="5"/>
      <c r="CB1522" s="5"/>
      <c r="CC1522" s="33" t="s">
        <v>177</v>
      </c>
      <c r="CD1522" s="5"/>
      <c r="CE1522" s="5"/>
      <c r="CF1522" s="33" t="s">
        <v>178</v>
      </c>
      <c r="CG1522" s="33" t="s">
        <v>9726</v>
      </c>
      <c r="CH1522" s="5"/>
      <c r="CI1522" s="5"/>
      <c r="CJ1522" s="5"/>
      <c r="CK1522" s="33"/>
      <c r="CL1522" s="49">
        <v>45000.0</v>
      </c>
      <c r="CM1522" s="33" t="s">
        <v>180</v>
      </c>
      <c r="CN1522" s="5"/>
      <c r="CO1522" s="33">
        <v>2.0</v>
      </c>
      <c r="CP1522" s="33" t="s">
        <v>181</v>
      </c>
      <c r="CQ1522" s="50" t="str">
        <f t="shared" si="7"/>
        <v>27/07/1970</v>
      </c>
      <c r="CR1522" s="33" t="s">
        <v>182</v>
      </c>
      <c r="CS1522" s="33">
        <v>5.0</v>
      </c>
      <c r="CT1522" s="33">
        <v>5.0</v>
      </c>
      <c r="CU1522" s="33">
        <v>28.0</v>
      </c>
      <c r="CV1522" s="33">
        <v>1716.0</v>
      </c>
      <c r="CW1522" s="5"/>
      <c r="CX1522" s="5"/>
      <c r="CY1522" s="33">
        <v>-100.161453</v>
      </c>
      <c r="CZ1522" s="33">
        <v>20.899804</v>
      </c>
      <c r="DA1522" s="33">
        <v>4.421260027E9</v>
      </c>
      <c r="DB1522" s="33">
        <v>2.0</v>
      </c>
      <c r="DC1522" s="33" t="s">
        <v>8456</v>
      </c>
      <c r="DD1522" s="33">
        <v>2023.0</v>
      </c>
      <c r="DE1522" s="33" t="s">
        <v>184</v>
      </c>
      <c r="DF1522" s="33"/>
      <c r="DG1522" s="33" t="s">
        <v>185</v>
      </c>
      <c r="DH1522" s="33" t="s">
        <v>186</v>
      </c>
      <c r="DI1522" s="5"/>
      <c r="DJ1522" s="5"/>
    </row>
    <row r="1523">
      <c r="A1523" s="33" t="s">
        <v>9727</v>
      </c>
      <c r="B1523" s="34">
        <v>44952.0</v>
      </c>
      <c r="C1523" s="35" t="s">
        <v>137</v>
      </c>
      <c r="D1523" s="35" t="s">
        <v>139</v>
      </c>
      <c r="E1523" s="35" t="s">
        <v>142</v>
      </c>
      <c r="F1523" s="36" t="s">
        <v>144</v>
      </c>
      <c r="G1523" s="33" t="s">
        <v>9728</v>
      </c>
      <c r="H1523" s="33" t="s">
        <v>1512</v>
      </c>
      <c r="I1523" s="33" t="s">
        <v>9729</v>
      </c>
      <c r="J1523" s="33" t="s">
        <v>439</v>
      </c>
      <c r="K1523" s="35" t="s">
        <v>421</v>
      </c>
      <c r="L1523" s="33" t="s">
        <v>3194</v>
      </c>
      <c r="M1523" s="33" t="s">
        <v>8450</v>
      </c>
      <c r="N1523" s="33" t="s">
        <v>9613</v>
      </c>
      <c r="O1523" s="5"/>
      <c r="P1523" s="35" t="s">
        <v>233</v>
      </c>
      <c r="Q1523" s="35" t="s">
        <v>9613</v>
      </c>
      <c r="R1523" s="33">
        <v>76478.0</v>
      </c>
      <c r="S1523" s="37"/>
      <c r="T1523" s="33"/>
      <c r="U1523" s="33">
        <v>2.74</v>
      </c>
      <c r="V1523" s="33" t="s">
        <v>154</v>
      </c>
      <c r="W1523" s="33"/>
      <c r="X1523" s="33"/>
      <c r="Y1523" s="5"/>
      <c r="Z1523" s="5"/>
      <c r="AA1523" s="33">
        <v>1.0</v>
      </c>
      <c r="AB1523" s="33"/>
      <c r="AC1523" s="33">
        <v>1.0</v>
      </c>
      <c r="AD1523" s="5"/>
      <c r="AE1523" s="5"/>
      <c r="AF1523" s="5"/>
      <c r="AG1523" s="16"/>
      <c r="AH1523" s="38" t="str">
        <f t="shared" si="1"/>
        <v/>
      </c>
      <c r="AI1523" s="39">
        <f t="shared" si="2"/>
        <v>1</v>
      </c>
      <c r="AJ1523" s="37" t="str">
        <f t="shared" si="3"/>
        <v/>
      </c>
      <c r="AK1523" s="41" t="str">
        <f t="shared" si="4"/>
        <v/>
      </c>
      <c r="AL1523" s="35" t="s">
        <v>233</v>
      </c>
      <c r="AM1523" s="33" t="s">
        <v>9613</v>
      </c>
      <c r="AN1523" s="33" t="s">
        <v>9613</v>
      </c>
      <c r="AO1523" s="41"/>
      <c r="AP1523" s="33" t="s">
        <v>169</v>
      </c>
      <c r="AQ1523" s="33" t="s">
        <v>170</v>
      </c>
      <c r="AR1523" s="33">
        <v>300.0</v>
      </c>
      <c r="AS1523" s="42"/>
      <c r="AT1523" s="42"/>
      <c r="AU1523" s="42"/>
      <c r="AV1523" s="42"/>
      <c r="AW1523" s="42"/>
      <c r="AX1523" s="5"/>
      <c r="AY1523" s="33"/>
      <c r="AZ1523" s="33" t="s">
        <v>9730</v>
      </c>
      <c r="BA1523" s="5"/>
      <c r="BB1523" s="5"/>
      <c r="BC1523" s="5" t="s">
        <v>9731</v>
      </c>
      <c r="BD1523" s="33" t="s">
        <v>173</v>
      </c>
      <c r="BE1523" s="41"/>
      <c r="BF1523" s="35"/>
      <c r="BG1523" s="33" t="s">
        <v>169</v>
      </c>
      <c r="BH1523" s="5"/>
      <c r="BI1523" s="33">
        <v>300.0</v>
      </c>
      <c r="BJ1523" s="33" t="s">
        <v>170</v>
      </c>
      <c r="BK1523" s="5"/>
      <c r="BL1523" s="5">
        <f t="shared" si="5"/>
        <v>3994.5</v>
      </c>
      <c r="BM1523" s="5"/>
      <c r="BN1523" s="5"/>
      <c r="BO1523" s="42">
        <f t="shared" si="6"/>
        <v>3994.5</v>
      </c>
      <c r="BP1523" s="44"/>
      <c r="BQ1523" s="45"/>
      <c r="BR1523" s="47"/>
      <c r="BS1523" s="45"/>
      <c r="BT1523" s="37"/>
      <c r="BU1523" s="5"/>
      <c r="BV1523" s="38"/>
      <c r="BW1523" s="48"/>
      <c r="BX1523" s="44"/>
      <c r="BY1523" s="44"/>
      <c r="BZ1523" s="33" t="s">
        <v>131</v>
      </c>
      <c r="CA1523" s="5"/>
      <c r="CB1523" s="5"/>
      <c r="CC1523" s="33" t="s">
        <v>177</v>
      </c>
      <c r="CD1523" s="5"/>
      <c r="CE1523" s="5"/>
      <c r="CF1523" s="33" t="s">
        <v>178</v>
      </c>
      <c r="CG1523" s="33" t="s">
        <v>9732</v>
      </c>
      <c r="CH1523" s="5"/>
      <c r="CI1523" s="5"/>
      <c r="CJ1523" s="5"/>
      <c r="CK1523" s="33"/>
      <c r="CL1523" s="49">
        <v>45000.0</v>
      </c>
      <c r="CM1523" s="33" t="s">
        <v>180</v>
      </c>
      <c r="CN1523" s="5"/>
      <c r="CO1523" s="33">
        <v>2.0</v>
      </c>
      <c r="CP1523" s="33" t="s">
        <v>181</v>
      </c>
      <c r="CQ1523" s="50" t="str">
        <f t="shared" si="7"/>
        <v>07/10/1945</v>
      </c>
      <c r="CR1523" s="33" t="s">
        <v>182</v>
      </c>
      <c r="CS1523" s="33">
        <v>5.0</v>
      </c>
      <c r="CT1523" s="33">
        <v>5.0</v>
      </c>
      <c r="CU1523" s="33">
        <v>28.0</v>
      </c>
      <c r="CV1523" s="33">
        <v>1716.0</v>
      </c>
      <c r="CW1523" s="5"/>
      <c r="CX1523" s="5"/>
      <c r="CY1523" s="33">
        <v>-100.161453</v>
      </c>
      <c r="CZ1523" s="33">
        <v>20.899804</v>
      </c>
      <c r="DA1523" s="33">
        <v>4.4219266E9</v>
      </c>
      <c r="DB1523" s="33">
        <v>1.0</v>
      </c>
      <c r="DC1523" s="33" t="s">
        <v>8456</v>
      </c>
      <c r="DD1523" s="33">
        <v>2023.0</v>
      </c>
      <c r="DE1523" s="33" t="s">
        <v>184</v>
      </c>
      <c r="DF1523" s="33"/>
      <c r="DG1523" s="33" t="s">
        <v>185</v>
      </c>
      <c r="DH1523" s="33" t="s">
        <v>186</v>
      </c>
      <c r="DI1523" s="5"/>
      <c r="DJ1523" s="5"/>
    </row>
    <row r="1524">
      <c r="A1524" s="33" t="s">
        <v>9733</v>
      </c>
      <c r="B1524" s="34">
        <v>44952.0</v>
      </c>
      <c r="C1524" s="35" t="s">
        <v>137</v>
      </c>
      <c r="D1524" s="35" t="s">
        <v>139</v>
      </c>
      <c r="E1524" s="35" t="s">
        <v>142</v>
      </c>
      <c r="F1524" s="36" t="s">
        <v>144</v>
      </c>
      <c r="G1524" s="33" t="s">
        <v>9734</v>
      </c>
      <c r="H1524" s="33" t="s">
        <v>9735</v>
      </c>
      <c r="I1524" s="33" t="s">
        <v>255</v>
      </c>
      <c r="J1524" s="33" t="s">
        <v>9139</v>
      </c>
      <c r="K1524" s="35" t="s">
        <v>421</v>
      </c>
      <c r="L1524" s="33" t="s">
        <v>3194</v>
      </c>
      <c r="M1524" s="33" t="s">
        <v>8450</v>
      </c>
      <c r="N1524" s="33" t="s">
        <v>9613</v>
      </c>
      <c r="O1524" s="5"/>
      <c r="P1524" s="35" t="s">
        <v>233</v>
      </c>
      <c r="Q1524" s="35" t="s">
        <v>9613</v>
      </c>
      <c r="R1524" s="33">
        <v>76478.0</v>
      </c>
      <c r="S1524" s="37"/>
      <c r="T1524" s="33"/>
      <c r="U1524" s="33">
        <v>3.89</v>
      </c>
      <c r="V1524" s="33" t="s">
        <v>154</v>
      </c>
      <c r="W1524" s="33"/>
      <c r="X1524" s="33"/>
      <c r="Y1524" s="5"/>
      <c r="Z1524" s="5"/>
      <c r="AA1524" s="33">
        <v>1.0</v>
      </c>
      <c r="AB1524" s="33"/>
      <c r="AC1524" s="33">
        <v>1.0</v>
      </c>
      <c r="AD1524" s="5"/>
      <c r="AE1524" s="5"/>
      <c r="AF1524" s="5"/>
      <c r="AG1524" s="16"/>
      <c r="AH1524" s="38" t="str">
        <f t="shared" si="1"/>
        <v/>
      </c>
      <c r="AI1524" s="39">
        <f t="shared" si="2"/>
        <v>1</v>
      </c>
      <c r="AJ1524" s="37" t="str">
        <f t="shared" si="3"/>
        <v/>
      </c>
      <c r="AK1524" s="41" t="str">
        <f t="shared" si="4"/>
        <v/>
      </c>
      <c r="AL1524" s="35" t="s">
        <v>233</v>
      </c>
      <c r="AM1524" s="33" t="s">
        <v>9613</v>
      </c>
      <c r="AN1524" s="33" t="s">
        <v>9613</v>
      </c>
      <c r="AO1524" s="41"/>
      <c r="AP1524" s="33" t="s">
        <v>169</v>
      </c>
      <c r="AQ1524" s="33" t="s">
        <v>170</v>
      </c>
      <c r="AR1524" s="33">
        <v>300.0</v>
      </c>
      <c r="AS1524" s="42"/>
      <c r="AT1524" s="42"/>
      <c r="AU1524" s="42"/>
      <c r="AV1524" s="42"/>
      <c r="AW1524" s="42"/>
      <c r="AX1524" s="5"/>
      <c r="AY1524" s="33"/>
      <c r="AZ1524" s="33" t="s">
        <v>9736</v>
      </c>
      <c r="BA1524" s="5"/>
      <c r="BB1524" s="5"/>
      <c r="BC1524" s="5" t="s">
        <v>9737</v>
      </c>
      <c r="BD1524" s="33" t="s">
        <v>173</v>
      </c>
      <c r="BE1524" s="41"/>
      <c r="BF1524" s="35"/>
      <c r="BG1524" s="33" t="s">
        <v>169</v>
      </c>
      <c r="BH1524" s="5"/>
      <c r="BI1524" s="33">
        <v>300.0</v>
      </c>
      <c r="BJ1524" s="33" t="s">
        <v>170</v>
      </c>
      <c r="BK1524" s="5"/>
      <c r="BL1524" s="5">
        <f t="shared" si="5"/>
        <v>3994.5</v>
      </c>
      <c r="BM1524" s="5"/>
      <c r="BN1524" s="5"/>
      <c r="BO1524" s="42">
        <f t="shared" si="6"/>
        <v>3994.5</v>
      </c>
      <c r="BP1524" s="44"/>
      <c r="BQ1524" s="45"/>
      <c r="BR1524" s="47"/>
      <c r="BS1524" s="45"/>
      <c r="BT1524" s="37"/>
      <c r="BU1524" s="5"/>
      <c r="BV1524" s="38"/>
      <c r="BW1524" s="48"/>
      <c r="BX1524" s="44"/>
      <c r="BY1524" s="44"/>
      <c r="BZ1524" s="33" t="s">
        <v>131</v>
      </c>
      <c r="CA1524" s="5"/>
      <c r="CB1524" s="5"/>
      <c r="CC1524" s="33" t="s">
        <v>177</v>
      </c>
      <c r="CD1524" s="5"/>
      <c r="CE1524" s="5"/>
      <c r="CF1524" s="33" t="s">
        <v>178</v>
      </c>
      <c r="CG1524" s="33" t="s">
        <v>9738</v>
      </c>
      <c r="CH1524" s="5"/>
      <c r="CI1524" s="5"/>
      <c r="CJ1524" s="5"/>
      <c r="CK1524" s="33"/>
      <c r="CL1524" s="49">
        <v>45000.0</v>
      </c>
      <c r="CM1524" s="33" t="s">
        <v>180</v>
      </c>
      <c r="CN1524" s="5"/>
      <c r="CO1524" s="33">
        <v>2.0</v>
      </c>
      <c r="CP1524" s="33" t="s">
        <v>181</v>
      </c>
      <c r="CQ1524" s="50" t="str">
        <f t="shared" si="7"/>
        <v>26/09/1964</v>
      </c>
      <c r="CR1524" s="33" t="s">
        <v>182</v>
      </c>
      <c r="CS1524" s="33">
        <v>5.0</v>
      </c>
      <c r="CT1524" s="33">
        <v>5.0</v>
      </c>
      <c r="CU1524" s="33">
        <v>28.0</v>
      </c>
      <c r="CV1524" s="33">
        <v>1716.0</v>
      </c>
      <c r="CW1524" s="5"/>
      <c r="CX1524" s="5"/>
      <c r="CY1524" s="33">
        <v>-100.161453</v>
      </c>
      <c r="CZ1524" s="33">
        <v>20.899804</v>
      </c>
      <c r="DA1524" s="33">
        <v>4.423284998E9</v>
      </c>
      <c r="DB1524" s="33">
        <v>2.0</v>
      </c>
      <c r="DC1524" s="33" t="s">
        <v>8456</v>
      </c>
      <c r="DD1524" s="33">
        <v>2023.0</v>
      </c>
      <c r="DE1524" s="33" t="s">
        <v>184</v>
      </c>
      <c r="DF1524" s="33"/>
      <c r="DG1524" s="33" t="s">
        <v>185</v>
      </c>
      <c r="DH1524" s="33" t="s">
        <v>186</v>
      </c>
      <c r="DI1524" s="5"/>
      <c r="DJ1524" s="5"/>
    </row>
    <row r="1525">
      <c r="A1525" s="33" t="s">
        <v>9739</v>
      </c>
      <c r="B1525" s="34">
        <v>44952.0</v>
      </c>
      <c r="C1525" s="35" t="s">
        <v>137</v>
      </c>
      <c r="D1525" s="35" t="s">
        <v>139</v>
      </c>
      <c r="E1525" s="35" t="s">
        <v>142</v>
      </c>
      <c r="F1525" s="36" t="s">
        <v>144</v>
      </c>
      <c r="G1525" s="33" t="s">
        <v>9740</v>
      </c>
      <c r="H1525" s="33" t="s">
        <v>9741</v>
      </c>
      <c r="I1525" s="33" t="s">
        <v>255</v>
      </c>
      <c r="J1525" s="33" t="s">
        <v>9206</v>
      </c>
      <c r="K1525" s="35" t="s">
        <v>421</v>
      </c>
      <c r="L1525" s="33" t="s">
        <v>3194</v>
      </c>
      <c r="M1525" s="33" t="s">
        <v>8450</v>
      </c>
      <c r="N1525" s="33" t="s">
        <v>9613</v>
      </c>
      <c r="O1525" s="5"/>
      <c r="P1525" s="35" t="s">
        <v>233</v>
      </c>
      <c r="Q1525" s="35" t="s">
        <v>9613</v>
      </c>
      <c r="R1525" s="33">
        <v>76478.0</v>
      </c>
      <c r="S1525" s="37"/>
      <c r="T1525" s="33"/>
      <c r="U1525" s="33">
        <v>2.36</v>
      </c>
      <c r="V1525" s="33" t="s">
        <v>154</v>
      </c>
      <c r="W1525" s="33"/>
      <c r="X1525" s="33"/>
      <c r="Y1525" s="5"/>
      <c r="Z1525" s="5"/>
      <c r="AA1525" s="33">
        <v>1.0</v>
      </c>
      <c r="AB1525" s="33"/>
      <c r="AC1525" s="33">
        <v>1.0</v>
      </c>
      <c r="AD1525" s="5"/>
      <c r="AE1525" s="5"/>
      <c r="AF1525" s="5"/>
      <c r="AG1525" s="16"/>
      <c r="AH1525" s="38" t="str">
        <f t="shared" si="1"/>
        <v/>
      </c>
      <c r="AI1525" s="39" t="str">
        <f t="shared" si="2"/>
        <v/>
      </c>
      <c r="AJ1525" s="37" t="str">
        <f t="shared" si="3"/>
        <v/>
      </c>
      <c r="AK1525" s="41" t="str">
        <f t="shared" si="4"/>
        <v/>
      </c>
      <c r="AL1525" s="35" t="s">
        <v>233</v>
      </c>
      <c r="AM1525" s="33" t="s">
        <v>9613</v>
      </c>
      <c r="AN1525" s="33" t="s">
        <v>9613</v>
      </c>
      <c r="AO1525" s="41"/>
      <c r="AP1525" s="33" t="s">
        <v>169</v>
      </c>
      <c r="AQ1525" s="33" t="s">
        <v>170</v>
      </c>
      <c r="AR1525" s="33">
        <v>300.0</v>
      </c>
      <c r="AS1525" s="42"/>
      <c r="AT1525" s="42"/>
      <c r="AU1525" s="42"/>
      <c r="AV1525" s="42"/>
      <c r="AW1525" s="42"/>
      <c r="AX1525" s="5"/>
      <c r="AY1525" s="33"/>
      <c r="AZ1525" s="33" t="s">
        <v>9742</v>
      </c>
      <c r="BA1525" s="5"/>
      <c r="BB1525" s="5"/>
      <c r="BC1525" s="5" t="s">
        <v>9743</v>
      </c>
      <c r="BD1525" s="33" t="s">
        <v>173</v>
      </c>
      <c r="BE1525" s="41"/>
      <c r="BF1525" s="35"/>
      <c r="BG1525" s="33" t="s">
        <v>169</v>
      </c>
      <c r="BH1525" s="5"/>
      <c r="BI1525" s="33">
        <v>300.0</v>
      </c>
      <c r="BJ1525" s="33" t="s">
        <v>170</v>
      </c>
      <c r="BK1525" s="5"/>
      <c r="BL1525" s="5">
        <f t="shared" si="5"/>
        <v>3994.5</v>
      </c>
      <c r="BM1525" s="5"/>
      <c r="BN1525" s="5"/>
      <c r="BO1525" s="42">
        <f t="shared" si="6"/>
        <v>3994.5</v>
      </c>
      <c r="BP1525" s="44"/>
      <c r="BQ1525" s="45"/>
      <c r="BR1525" s="47"/>
      <c r="BS1525" s="45"/>
      <c r="BT1525" s="37"/>
      <c r="BU1525" s="5"/>
      <c r="BV1525" s="38"/>
      <c r="BW1525" s="48"/>
      <c r="BX1525" s="44"/>
      <c r="BY1525" s="44"/>
      <c r="BZ1525" s="33" t="s">
        <v>131</v>
      </c>
      <c r="CA1525" s="5"/>
      <c r="CB1525" s="5"/>
      <c r="CC1525" s="33" t="s">
        <v>177</v>
      </c>
      <c r="CD1525" s="5"/>
      <c r="CE1525" s="5"/>
      <c r="CF1525" s="33" t="s">
        <v>178</v>
      </c>
      <c r="CG1525" s="33" t="s">
        <v>9744</v>
      </c>
      <c r="CH1525" s="5"/>
      <c r="CI1525" s="5"/>
      <c r="CJ1525" s="5"/>
      <c r="CK1525" s="33"/>
      <c r="CL1525" s="49">
        <v>45000.0</v>
      </c>
      <c r="CM1525" s="33" t="s">
        <v>180</v>
      </c>
      <c r="CN1525" s="5"/>
      <c r="CO1525" s="33">
        <v>2.0</v>
      </c>
      <c r="CP1525" s="33" t="s">
        <v>181</v>
      </c>
      <c r="CQ1525" s="50" t="str">
        <f t="shared" si="7"/>
        <v>09/09/1969</v>
      </c>
      <c r="CR1525" s="33" t="s">
        <v>182</v>
      </c>
      <c r="CS1525" s="33">
        <v>5.0</v>
      </c>
      <c r="CT1525" s="33">
        <v>5.0</v>
      </c>
      <c r="CU1525" s="33">
        <v>28.0</v>
      </c>
      <c r="CV1525" s="33">
        <v>1716.0</v>
      </c>
      <c r="CW1525" s="5"/>
      <c r="CX1525" s="5"/>
      <c r="CY1525" s="33">
        <v>-100.161453</v>
      </c>
      <c r="CZ1525" s="33">
        <v>20.899804</v>
      </c>
      <c r="DA1525" s="33">
        <v>4.426125592E9</v>
      </c>
      <c r="DB1525" s="33">
        <v>2.0</v>
      </c>
      <c r="DC1525" s="33" t="s">
        <v>8456</v>
      </c>
      <c r="DD1525" s="33">
        <v>2023.0</v>
      </c>
      <c r="DE1525" s="33" t="s">
        <v>184</v>
      </c>
      <c r="DF1525" s="33"/>
      <c r="DG1525" s="33" t="s">
        <v>185</v>
      </c>
      <c r="DH1525" s="33" t="s">
        <v>186</v>
      </c>
      <c r="DI1525" s="5"/>
      <c r="DJ1525" s="5"/>
    </row>
    <row r="1526">
      <c r="A1526" s="33" t="s">
        <v>9745</v>
      </c>
      <c r="B1526" s="34">
        <v>44952.0</v>
      </c>
      <c r="C1526" s="35" t="s">
        <v>137</v>
      </c>
      <c r="D1526" s="35" t="s">
        <v>139</v>
      </c>
      <c r="E1526" s="35" t="s">
        <v>142</v>
      </c>
      <c r="F1526" s="36" t="s">
        <v>144</v>
      </c>
      <c r="G1526" s="33" t="s">
        <v>9746</v>
      </c>
      <c r="H1526" s="33" t="s">
        <v>6753</v>
      </c>
      <c r="I1526" s="33" t="s">
        <v>9718</v>
      </c>
      <c r="J1526" s="33" t="s">
        <v>9718</v>
      </c>
      <c r="K1526" s="35" t="s">
        <v>421</v>
      </c>
      <c r="L1526" s="33" t="s">
        <v>3194</v>
      </c>
      <c r="M1526" s="33" t="s">
        <v>8450</v>
      </c>
      <c r="N1526" s="33" t="s">
        <v>9613</v>
      </c>
      <c r="O1526" s="5"/>
      <c r="P1526" s="35" t="s">
        <v>233</v>
      </c>
      <c r="Q1526" s="35" t="s">
        <v>9613</v>
      </c>
      <c r="R1526" s="33">
        <v>76478.0</v>
      </c>
      <c r="S1526" s="37"/>
      <c r="T1526" s="33"/>
      <c r="U1526" s="33">
        <v>6.67</v>
      </c>
      <c r="V1526" s="33" t="s">
        <v>154</v>
      </c>
      <c r="W1526" s="33"/>
      <c r="X1526" s="33"/>
      <c r="Y1526" s="5"/>
      <c r="Z1526" s="5"/>
      <c r="AA1526" s="33">
        <v>1.0</v>
      </c>
      <c r="AB1526" s="33">
        <v>1.0</v>
      </c>
      <c r="AC1526" s="33"/>
      <c r="AD1526" s="5"/>
      <c r="AE1526" s="5"/>
      <c r="AF1526" s="5"/>
      <c r="AG1526" s="16"/>
      <c r="AH1526" s="38">
        <f t="shared" si="1"/>
        <v>1</v>
      </c>
      <c r="AI1526" s="39" t="str">
        <f t="shared" si="2"/>
        <v/>
      </c>
      <c r="AJ1526" s="37" t="str">
        <f t="shared" si="3"/>
        <v/>
      </c>
      <c r="AK1526" s="41" t="str">
        <f t="shared" si="4"/>
        <v/>
      </c>
      <c r="AL1526" s="35" t="s">
        <v>233</v>
      </c>
      <c r="AM1526" s="33" t="s">
        <v>9613</v>
      </c>
      <c r="AN1526" s="33" t="s">
        <v>9613</v>
      </c>
      <c r="AO1526" s="41"/>
      <c r="AP1526" s="33" t="s">
        <v>169</v>
      </c>
      <c r="AQ1526" s="33" t="s">
        <v>170</v>
      </c>
      <c r="AR1526" s="33">
        <v>300.0</v>
      </c>
      <c r="AS1526" s="42"/>
      <c r="AT1526" s="42"/>
      <c r="AU1526" s="42"/>
      <c r="AV1526" s="42"/>
      <c r="AW1526" s="42"/>
      <c r="AX1526" s="5"/>
      <c r="AY1526" s="33"/>
      <c r="AZ1526" s="33" t="s">
        <v>9747</v>
      </c>
      <c r="BA1526" s="5"/>
      <c r="BB1526" s="5"/>
      <c r="BC1526" s="5" t="s">
        <v>9748</v>
      </c>
      <c r="BD1526" s="33" t="s">
        <v>173</v>
      </c>
      <c r="BE1526" s="41"/>
      <c r="BF1526" s="35"/>
      <c r="BG1526" s="33" t="s">
        <v>169</v>
      </c>
      <c r="BH1526" s="5"/>
      <c r="BI1526" s="33">
        <v>300.0</v>
      </c>
      <c r="BJ1526" s="33" t="s">
        <v>170</v>
      </c>
      <c r="BK1526" s="5"/>
      <c r="BL1526" s="5">
        <f t="shared" si="5"/>
        <v>3994.5</v>
      </c>
      <c r="BM1526" s="5"/>
      <c r="BN1526" s="5"/>
      <c r="BO1526" s="42">
        <f t="shared" si="6"/>
        <v>3994.5</v>
      </c>
      <c r="BP1526" s="44"/>
      <c r="BQ1526" s="45"/>
      <c r="BR1526" s="47"/>
      <c r="BS1526" s="45"/>
      <c r="BT1526" s="37"/>
      <c r="BU1526" s="5"/>
      <c r="BV1526" s="38"/>
      <c r="BW1526" s="48"/>
      <c r="BX1526" s="44"/>
      <c r="BY1526" s="44"/>
      <c r="BZ1526" s="33" t="s">
        <v>131</v>
      </c>
      <c r="CA1526" s="5"/>
      <c r="CB1526" s="5"/>
      <c r="CC1526" s="33" t="s">
        <v>177</v>
      </c>
      <c r="CD1526" s="5"/>
      <c r="CE1526" s="5"/>
      <c r="CF1526" s="33" t="s">
        <v>178</v>
      </c>
      <c r="CG1526" s="33" t="s">
        <v>9749</v>
      </c>
      <c r="CH1526" s="5"/>
      <c r="CI1526" s="5"/>
      <c r="CJ1526" s="5"/>
      <c r="CK1526" s="33"/>
      <c r="CL1526" s="49">
        <v>45000.0</v>
      </c>
      <c r="CM1526" s="33" t="s">
        <v>180</v>
      </c>
      <c r="CN1526" s="5"/>
      <c r="CO1526" s="33">
        <v>2.0</v>
      </c>
      <c r="CP1526" s="33" t="s">
        <v>181</v>
      </c>
      <c r="CQ1526" s="50" t="str">
        <f t="shared" si="7"/>
        <v>01/01/1938</v>
      </c>
      <c r="CR1526" s="33" t="s">
        <v>243</v>
      </c>
      <c r="CS1526" s="33">
        <v>5.0</v>
      </c>
      <c r="CT1526" s="33">
        <v>5.0</v>
      </c>
      <c r="CU1526" s="33">
        <v>28.0</v>
      </c>
      <c r="CV1526" s="33">
        <v>1716.0</v>
      </c>
      <c r="CW1526" s="5"/>
      <c r="CX1526" s="5"/>
      <c r="CY1526" s="33">
        <v>-100.161453</v>
      </c>
      <c r="CZ1526" s="33">
        <v>20.899804</v>
      </c>
      <c r="DA1526" s="33">
        <v>4.421260027E9</v>
      </c>
      <c r="DB1526" s="33">
        <v>2.0</v>
      </c>
      <c r="DC1526" s="33" t="s">
        <v>8456</v>
      </c>
      <c r="DD1526" s="33">
        <v>2023.0</v>
      </c>
      <c r="DE1526" s="33" t="s">
        <v>184</v>
      </c>
      <c r="DF1526" s="33"/>
      <c r="DG1526" s="33" t="s">
        <v>185</v>
      </c>
      <c r="DH1526" s="33" t="s">
        <v>186</v>
      </c>
      <c r="DI1526" s="5"/>
      <c r="DJ1526" s="5"/>
    </row>
    <row r="1527">
      <c r="A1527" s="33" t="s">
        <v>9750</v>
      </c>
      <c r="B1527" s="34">
        <v>44952.0</v>
      </c>
      <c r="C1527" s="35" t="s">
        <v>137</v>
      </c>
      <c r="D1527" s="35" t="s">
        <v>139</v>
      </c>
      <c r="E1527" s="35" t="s">
        <v>142</v>
      </c>
      <c r="F1527" s="36" t="s">
        <v>144</v>
      </c>
      <c r="G1527" s="33" t="s">
        <v>9751</v>
      </c>
      <c r="H1527" s="33" t="s">
        <v>9752</v>
      </c>
      <c r="I1527" s="33" t="s">
        <v>9206</v>
      </c>
      <c r="J1527" s="33" t="s">
        <v>9753</v>
      </c>
      <c r="K1527" s="35" t="s">
        <v>421</v>
      </c>
      <c r="L1527" s="33" t="s">
        <v>3194</v>
      </c>
      <c r="M1527" s="33" t="s">
        <v>8450</v>
      </c>
      <c r="N1527" s="33" t="s">
        <v>9754</v>
      </c>
      <c r="O1527" s="5"/>
      <c r="P1527" s="35" t="s">
        <v>233</v>
      </c>
      <c r="Q1527" s="35" t="s">
        <v>9754</v>
      </c>
      <c r="R1527" s="33">
        <v>76279.0</v>
      </c>
      <c r="S1527" s="37"/>
      <c r="T1527" s="33"/>
      <c r="U1527" s="33">
        <v>3.31</v>
      </c>
      <c r="V1527" s="33" t="s">
        <v>154</v>
      </c>
      <c r="W1527" s="33"/>
      <c r="X1527" s="33"/>
      <c r="Y1527" s="5"/>
      <c r="Z1527" s="5"/>
      <c r="AA1527" s="33">
        <v>1.0</v>
      </c>
      <c r="AB1527" s="33"/>
      <c r="AC1527" s="33">
        <v>1.0</v>
      </c>
      <c r="AD1527" s="5"/>
      <c r="AE1527" s="5"/>
      <c r="AF1527" s="5"/>
      <c r="AG1527" s="16"/>
      <c r="AH1527" s="38" t="str">
        <f t="shared" si="1"/>
        <v/>
      </c>
      <c r="AI1527" s="39">
        <f t="shared" si="2"/>
        <v>1</v>
      </c>
      <c r="AJ1527" s="37" t="str">
        <f t="shared" si="3"/>
        <v/>
      </c>
      <c r="AK1527" s="41" t="str">
        <f t="shared" si="4"/>
        <v/>
      </c>
      <c r="AL1527" s="35" t="s">
        <v>233</v>
      </c>
      <c r="AM1527" s="33" t="s">
        <v>9613</v>
      </c>
      <c r="AN1527" s="33" t="s">
        <v>9613</v>
      </c>
      <c r="AO1527" s="41"/>
      <c r="AP1527" s="33" t="s">
        <v>169</v>
      </c>
      <c r="AQ1527" s="33" t="s">
        <v>170</v>
      </c>
      <c r="AR1527" s="33">
        <v>300.0</v>
      </c>
      <c r="AS1527" s="42"/>
      <c r="AT1527" s="42"/>
      <c r="AU1527" s="42"/>
      <c r="AV1527" s="42"/>
      <c r="AW1527" s="42"/>
      <c r="AX1527" s="5"/>
      <c r="AY1527" s="33"/>
      <c r="AZ1527" s="33" t="s">
        <v>9755</v>
      </c>
      <c r="BA1527" s="5"/>
      <c r="BB1527" s="5"/>
      <c r="BC1527" s="5" t="s">
        <v>9756</v>
      </c>
      <c r="BD1527" s="33" t="s">
        <v>173</v>
      </c>
      <c r="BE1527" s="41"/>
      <c r="BF1527" s="35"/>
      <c r="BG1527" s="33" t="s">
        <v>169</v>
      </c>
      <c r="BH1527" s="5"/>
      <c r="BI1527" s="33">
        <v>300.0</v>
      </c>
      <c r="BJ1527" s="33" t="s">
        <v>170</v>
      </c>
      <c r="BK1527" s="5"/>
      <c r="BL1527" s="5">
        <f t="shared" si="5"/>
        <v>3994.5</v>
      </c>
      <c r="BM1527" s="5"/>
      <c r="BN1527" s="5"/>
      <c r="BO1527" s="42">
        <f t="shared" si="6"/>
        <v>3994.5</v>
      </c>
      <c r="BP1527" s="44"/>
      <c r="BQ1527" s="45"/>
      <c r="BR1527" s="47"/>
      <c r="BS1527" s="45"/>
      <c r="BT1527" s="37"/>
      <c r="BU1527" s="5"/>
      <c r="BV1527" s="38"/>
      <c r="BW1527" s="48"/>
      <c r="BX1527" s="44"/>
      <c r="BY1527" s="44"/>
      <c r="BZ1527" s="33" t="s">
        <v>131</v>
      </c>
      <c r="CA1527" s="5"/>
      <c r="CB1527" s="5"/>
      <c r="CC1527" s="33" t="s">
        <v>177</v>
      </c>
      <c r="CD1527" s="5"/>
      <c r="CE1527" s="5"/>
      <c r="CF1527" s="33" t="s">
        <v>178</v>
      </c>
      <c r="CG1527" s="33" t="s">
        <v>9757</v>
      </c>
      <c r="CH1527" s="5"/>
      <c r="CI1527" s="5"/>
      <c r="CJ1527" s="5"/>
      <c r="CK1527" s="33"/>
      <c r="CL1527" s="49">
        <v>45000.0</v>
      </c>
      <c r="CM1527" s="33" t="s">
        <v>180</v>
      </c>
      <c r="CN1527" s="5"/>
      <c r="CO1527" s="33">
        <v>2.0</v>
      </c>
      <c r="CP1527" s="33" t="s">
        <v>181</v>
      </c>
      <c r="CQ1527" s="50" t="str">
        <f t="shared" si="7"/>
        <v>09/08/1957</v>
      </c>
      <c r="CR1527" s="33" t="s">
        <v>182</v>
      </c>
      <c r="CS1527" s="33">
        <v>5.0</v>
      </c>
      <c r="CT1527" s="33">
        <v>5.0</v>
      </c>
      <c r="CU1527" s="33">
        <v>28.0</v>
      </c>
      <c r="CV1527" s="33">
        <v>1322.0</v>
      </c>
      <c r="CW1527" s="5"/>
      <c r="CX1527" s="5"/>
      <c r="CY1527" s="33">
        <v>-100.119031</v>
      </c>
      <c r="CZ1527" s="33">
        <v>20.80778</v>
      </c>
      <c r="DA1527" s="33">
        <v>4.421199351E9</v>
      </c>
      <c r="DB1527" s="33">
        <v>2.0</v>
      </c>
      <c r="DC1527" s="33" t="s">
        <v>8456</v>
      </c>
      <c r="DD1527" s="33">
        <v>2023.0</v>
      </c>
      <c r="DE1527" s="33" t="s">
        <v>184</v>
      </c>
      <c r="DF1527" s="33"/>
      <c r="DG1527" s="33" t="s">
        <v>185</v>
      </c>
      <c r="DH1527" s="33" t="s">
        <v>186</v>
      </c>
      <c r="DI1527" s="5"/>
      <c r="DJ1527" s="5"/>
    </row>
    <row r="1528">
      <c r="A1528" s="33" t="s">
        <v>9758</v>
      </c>
      <c r="B1528" s="34">
        <v>44952.0</v>
      </c>
      <c r="C1528" s="35" t="s">
        <v>137</v>
      </c>
      <c r="D1528" s="35" t="s">
        <v>139</v>
      </c>
      <c r="E1528" s="35" t="s">
        <v>142</v>
      </c>
      <c r="F1528" s="36" t="s">
        <v>144</v>
      </c>
      <c r="G1528" s="33" t="s">
        <v>9759</v>
      </c>
      <c r="H1528" s="33" t="s">
        <v>4409</v>
      </c>
      <c r="I1528" s="33" t="s">
        <v>9760</v>
      </c>
      <c r="J1528" s="33" t="s">
        <v>9761</v>
      </c>
      <c r="K1528" s="35" t="s">
        <v>421</v>
      </c>
      <c r="L1528" s="33" t="s">
        <v>9762</v>
      </c>
      <c r="M1528" s="33" t="s">
        <v>8450</v>
      </c>
      <c r="N1528" s="33" t="s">
        <v>9763</v>
      </c>
      <c r="O1528" s="5"/>
      <c r="P1528" s="35" t="s">
        <v>9763</v>
      </c>
      <c r="Q1528" s="35" t="s">
        <v>9763</v>
      </c>
      <c r="R1528" s="33">
        <v>46935.0</v>
      </c>
      <c r="S1528" s="37"/>
      <c r="T1528" s="33"/>
      <c r="U1528" s="33">
        <v>4.38</v>
      </c>
      <c r="V1528" s="33" t="s">
        <v>154</v>
      </c>
      <c r="W1528" s="33"/>
      <c r="X1528" s="33"/>
      <c r="Y1528" s="5"/>
      <c r="Z1528" s="5"/>
      <c r="AA1528" s="33">
        <v>1.0</v>
      </c>
      <c r="AB1528" s="33">
        <v>1.0</v>
      </c>
      <c r="AC1528" s="33"/>
      <c r="AD1528" s="5"/>
      <c r="AE1528" s="5"/>
      <c r="AF1528" s="5"/>
      <c r="AG1528" s="16"/>
      <c r="AH1528" s="38">
        <f t="shared" si="1"/>
        <v>1</v>
      </c>
      <c r="AI1528" s="39" t="str">
        <f t="shared" si="2"/>
        <v/>
      </c>
      <c r="AJ1528" s="37" t="str">
        <f t="shared" si="3"/>
        <v/>
      </c>
      <c r="AK1528" s="41" t="str">
        <f t="shared" si="4"/>
        <v/>
      </c>
      <c r="AL1528" s="35" t="s">
        <v>233</v>
      </c>
      <c r="AM1528" s="33" t="s">
        <v>9613</v>
      </c>
      <c r="AN1528" s="33" t="s">
        <v>9613</v>
      </c>
      <c r="AO1528" s="41"/>
      <c r="AP1528" s="33" t="s">
        <v>169</v>
      </c>
      <c r="AQ1528" s="33" t="s">
        <v>170</v>
      </c>
      <c r="AR1528" s="33">
        <v>300.0</v>
      </c>
      <c r="AS1528" s="42"/>
      <c r="AT1528" s="42"/>
      <c r="AU1528" s="42"/>
      <c r="AV1528" s="42"/>
      <c r="AW1528" s="42"/>
      <c r="AX1528" s="5"/>
      <c r="AY1528" s="33"/>
      <c r="AZ1528" s="33" t="s">
        <v>9764</v>
      </c>
      <c r="BA1528" s="5"/>
      <c r="BB1528" s="5"/>
      <c r="BC1528" s="5" t="s">
        <v>9765</v>
      </c>
      <c r="BD1528" s="33" t="s">
        <v>173</v>
      </c>
      <c r="BE1528" s="41"/>
      <c r="BF1528" s="35"/>
      <c r="BG1528" s="33" t="s">
        <v>169</v>
      </c>
      <c r="BH1528" s="5"/>
      <c r="BI1528" s="33">
        <v>300.0</v>
      </c>
      <c r="BJ1528" s="33" t="s">
        <v>170</v>
      </c>
      <c r="BK1528" s="5"/>
      <c r="BL1528" s="5">
        <f t="shared" si="5"/>
        <v>3994.5</v>
      </c>
      <c r="BM1528" s="5"/>
      <c r="BN1528" s="5"/>
      <c r="BO1528" s="42">
        <f t="shared" si="6"/>
        <v>3994.5</v>
      </c>
      <c r="BP1528" s="44"/>
      <c r="BQ1528" s="45"/>
      <c r="BR1528" s="47"/>
      <c r="BS1528" s="45"/>
      <c r="BT1528" s="37"/>
      <c r="BU1528" s="5"/>
      <c r="BV1528" s="38"/>
      <c r="BW1528" s="48"/>
      <c r="BX1528" s="44"/>
      <c r="BY1528" s="44"/>
      <c r="BZ1528" s="33" t="s">
        <v>131</v>
      </c>
      <c r="CA1528" s="5"/>
      <c r="CB1528" s="5"/>
      <c r="CC1528" s="33" t="s">
        <v>177</v>
      </c>
      <c r="CD1528" s="5"/>
      <c r="CE1528" s="5"/>
      <c r="CF1528" s="33" t="s">
        <v>178</v>
      </c>
      <c r="CG1528" s="33" t="s">
        <v>9766</v>
      </c>
      <c r="CH1528" s="5"/>
      <c r="CI1528" s="5"/>
      <c r="CJ1528" s="5"/>
      <c r="CK1528" s="33"/>
      <c r="CL1528" s="49">
        <v>45000.0</v>
      </c>
      <c r="CM1528" s="33" t="s">
        <v>180</v>
      </c>
      <c r="CN1528" s="5"/>
      <c r="CO1528" s="33">
        <v>2.0</v>
      </c>
      <c r="CP1528" s="33" t="s">
        <v>181</v>
      </c>
      <c r="CQ1528" s="50" t="str">
        <f t="shared" si="7"/>
        <v>02/05/1948</v>
      </c>
      <c r="CR1528" s="33" t="s">
        <v>243</v>
      </c>
      <c r="CS1528" s="5"/>
      <c r="CT1528" s="33">
        <v>5.0</v>
      </c>
      <c r="CU1528" s="33">
        <v>28.0</v>
      </c>
      <c r="CV1528" s="33">
        <v>1584.0</v>
      </c>
      <c r="CW1528" s="5"/>
      <c r="CX1528" s="5"/>
      <c r="CY1528" s="33">
        <v>-100.09428</v>
      </c>
      <c r="CZ1528" s="33">
        <v>20.749801</v>
      </c>
      <c r="DA1528" s="33">
        <v>4.4219266E9</v>
      </c>
      <c r="DB1528" s="33">
        <v>1.0</v>
      </c>
      <c r="DC1528" s="33" t="s">
        <v>8456</v>
      </c>
      <c r="DD1528" s="33">
        <v>2023.0</v>
      </c>
      <c r="DE1528" s="33" t="s">
        <v>184</v>
      </c>
      <c r="DF1528" s="33"/>
      <c r="DG1528" s="33" t="s">
        <v>185</v>
      </c>
      <c r="DH1528" s="33" t="s">
        <v>186</v>
      </c>
      <c r="DI1528" s="5"/>
      <c r="DJ1528" s="5"/>
    </row>
    <row r="1529">
      <c r="A1529" s="33" t="s">
        <v>9767</v>
      </c>
      <c r="B1529" s="34">
        <v>44952.0</v>
      </c>
      <c r="C1529" s="35" t="s">
        <v>137</v>
      </c>
      <c r="D1529" s="35" t="s">
        <v>139</v>
      </c>
      <c r="E1529" s="35" t="s">
        <v>142</v>
      </c>
      <c r="F1529" s="36" t="s">
        <v>144</v>
      </c>
      <c r="G1529" s="33" t="s">
        <v>9768</v>
      </c>
      <c r="H1529" s="33" t="s">
        <v>9769</v>
      </c>
      <c r="I1529" s="33" t="s">
        <v>4184</v>
      </c>
      <c r="J1529" s="33" t="s">
        <v>9770</v>
      </c>
      <c r="K1529" s="35" t="s">
        <v>16</v>
      </c>
      <c r="L1529" s="33" t="s">
        <v>9771</v>
      </c>
      <c r="M1529" s="33" t="s">
        <v>9772</v>
      </c>
      <c r="N1529" s="33" t="s">
        <v>9773</v>
      </c>
      <c r="O1529" s="5"/>
      <c r="P1529" s="35" t="s">
        <v>1008</v>
      </c>
      <c r="Q1529" s="35" t="s">
        <v>6414</v>
      </c>
      <c r="R1529" s="33">
        <v>76113.0</v>
      </c>
      <c r="S1529" s="37"/>
      <c r="T1529" s="33"/>
      <c r="U1529" s="33">
        <v>1.17</v>
      </c>
      <c r="V1529" s="33" t="s">
        <v>154</v>
      </c>
      <c r="W1529" s="33"/>
      <c r="X1529" s="33"/>
      <c r="Y1529" s="5"/>
      <c r="Z1529" s="5"/>
      <c r="AA1529" s="33">
        <v>1.0</v>
      </c>
      <c r="AB1529" s="33">
        <v>1.0</v>
      </c>
      <c r="AC1529" s="33"/>
      <c r="AD1529" s="5"/>
      <c r="AE1529" s="5"/>
      <c r="AF1529" s="5"/>
      <c r="AG1529" s="16"/>
      <c r="AH1529" s="38" t="str">
        <f t="shared" si="1"/>
        <v/>
      </c>
      <c r="AI1529" s="39" t="str">
        <f t="shared" si="2"/>
        <v/>
      </c>
      <c r="AJ1529" s="37" t="str">
        <f t="shared" si="3"/>
        <v/>
      </c>
      <c r="AK1529" s="41" t="str">
        <f t="shared" si="4"/>
        <v/>
      </c>
      <c r="AL1529" s="35" t="s">
        <v>233</v>
      </c>
      <c r="AM1529" s="33" t="s">
        <v>9613</v>
      </c>
      <c r="AN1529" s="33" t="s">
        <v>9613</v>
      </c>
      <c r="AO1529" s="41"/>
      <c r="AP1529" s="33" t="s">
        <v>169</v>
      </c>
      <c r="AQ1529" s="33" t="s">
        <v>170</v>
      </c>
      <c r="AR1529" s="33">
        <v>150.0</v>
      </c>
      <c r="AS1529" s="42"/>
      <c r="AT1529" s="42"/>
      <c r="AU1529" s="42"/>
      <c r="AV1529" s="42"/>
      <c r="AW1529" s="42"/>
      <c r="AX1529" s="5"/>
      <c r="AY1529" s="33"/>
      <c r="AZ1529" s="33" t="s">
        <v>9774</v>
      </c>
      <c r="BA1529" s="5"/>
      <c r="BB1529" s="5"/>
      <c r="BC1529" s="5" t="s">
        <v>9775</v>
      </c>
      <c r="BD1529" s="33" t="s">
        <v>173</v>
      </c>
      <c r="BE1529" s="41"/>
      <c r="BF1529" s="35"/>
      <c r="BG1529" s="33" t="s">
        <v>169</v>
      </c>
      <c r="BH1529" s="5"/>
      <c r="BI1529" s="33">
        <v>150.0</v>
      </c>
      <c r="BJ1529" s="33" t="s">
        <v>170</v>
      </c>
      <c r="BK1529" s="5"/>
      <c r="BL1529" s="5">
        <f t="shared" si="5"/>
        <v>1997.25</v>
      </c>
      <c r="BM1529" s="5"/>
      <c r="BN1529" s="5"/>
      <c r="BO1529" s="42">
        <f t="shared" si="6"/>
        <v>1997.25</v>
      </c>
      <c r="BP1529" s="44"/>
      <c r="BQ1529" s="45"/>
      <c r="BR1529" s="47"/>
      <c r="BS1529" s="45"/>
      <c r="BT1529" s="37"/>
      <c r="BU1529" s="5"/>
      <c r="BV1529" s="38"/>
      <c r="BW1529" s="48"/>
      <c r="BX1529" s="44"/>
      <c r="BY1529" s="44"/>
      <c r="BZ1529" s="33" t="s">
        <v>131</v>
      </c>
      <c r="CA1529" s="5"/>
      <c r="CB1529" s="5"/>
      <c r="CC1529" s="33" t="s">
        <v>177</v>
      </c>
      <c r="CD1529" s="5"/>
      <c r="CE1529" s="5"/>
      <c r="CF1529" s="33" t="s">
        <v>178</v>
      </c>
      <c r="CG1529" s="33" t="s">
        <v>9776</v>
      </c>
      <c r="CH1529" s="5"/>
      <c r="CI1529" s="5"/>
      <c r="CJ1529" s="5"/>
      <c r="CK1529" s="33"/>
      <c r="CL1529" s="49">
        <v>45000.0</v>
      </c>
      <c r="CM1529" s="33" t="s">
        <v>180</v>
      </c>
      <c r="CN1529" s="5"/>
      <c r="CO1529" s="33">
        <v>1.0</v>
      </c>
      <c r="CP1529" s="33" t="s">
        <v>181</v>
      </c>
      <c r="CQ1529" s="50" t="str">
        <f t="shared" si="7"/>
        <v>23/04/1984</v>
      </c>
      <c r="CR1529" s="33" t="s">
        <v>243</v>
      </c>
      <c r="CS1529" s="33">
        <v>14.0</v>
      </c>
      <c r="CT1529" s="33">
        <v>5.0</v>
      </c>
      <c r="CU1529" s="33">
        <v>7.0</v>
      </c>
      <c r="CV1529" s="33">
        <v>193.0</v>
      </c>
      <c r="CW1529" s="33">
        <v>1.401001342E9</v>
      </c>
      <c r="CX1529" s="33">
        <v>1.40100104519E11</v>
      </c>
      <c r="CY1529" s="33">
        <v>-100.4487003</v>
      </c>
      <c r="CZ1529" s="33">
        <v>20.6137574</v>
      </c>
      <c r="DA1529" s="33">
        <v>4.423180748E9</v>
      </c>
      <c r="DB1529" s="33">
        <v>2.0</v>
      </c>
      <c r="DC1529" s="33" t="s">
        <v>8456</v>
      </c>
      <c r="DD1529" s="33">
        <v>2023.0</v>
      </c>
      <c r="DE1529" s="33" t="s">
        <v>184</v>
      </c>
      <c r="DF1529" s="33"/>
      <c r="DG1529" s="33" t="s">
        <v>185</v>
      </c>
      <c r="DH1529" s="33" t="s">
        <v>186</v>
      </c>
      <c r="DI1529" s="5"/>
      <c r="DJ1529" s="5"/>
    </row>
    <row r="1530">
      <c r="A1530" s="33" t="s">
        <v>9777</v>
      </c>
      <c r="B1530" s="34">
        <v>44952.0</v>
      </c>
      <c r="C1530" s="35" t="s">
        <v>137</v>
      </c>
      <c r="D1530" s="35" t="s">
        <v>139</v>
      </c>
      <c r="E1530" s="35" t="s">
        <v>142</v>
      </c>
      <c r="F1530" s="36" t="s">
        <v>144</v>
      </c>
      <c r="G1530" s="33" t="s">
        <v>9778</v>
      </c>
      <c r="H1530" s="33" t="s">
        <v>9779</v>
      </c>
      <c r="I1530" s="33" t="s">
        <v>9206</v>
      </c>
      <c r="J1530" s="33" t="s">
        <v>4184</v>
      </c>
      <c r="K1530" s="35" t="s">
        <v>16</v>
      </c>
      <c r="L1530" s="33" t="s">
        <v>9780</v>
      </c>
      <c r="M1530" s="33" t="s">
        <v>9781</v>
      </c>
      <c r="N1530" s="33" t="s">
        <v>9782</v>
      </c>
      <c r="O1530" s="5"/>
      <c r="P1530" s="35" t="s">
        <v>1008</v>
      </c>
      <c r="Q1530" s="35" t="s">
        <v>6414</v>
      </c>
      <c r="R1530" s="33">
        <v>76127.0</v>
      </c>
      <c r="S1530" s="37"/>
      <c r="T1530" s="33"/>
      <c r="U1530" s="33">
        <v>1.96</v>
      </c>
      <c r="V1530" s="33" t="s">
        <v>154</v>
      </c>
      <c r="W1530" s="33"/>
      <c r="X1530" s="33"/>
      <c r="Y1530" s="5"/>
      <c r="Z1530" s="5"/>
      <c r="AA1530" s="33">
        <v>1.0</v>
      </c>
      <c r="AB1530" s="33"/>
      <c r="AC1530" s="33">
        <v>1.0</v>
      </c>
      <c r="AD1530" s="5"/>
      <c r="AE1530" s="5"/>
      <c r="AF1530" s="5"/>
      <c r="AG1530" s="16"/>
      <c r="AH1530" s="38" t="str">
        <f t="shared" si="1"/>
        <v/>
      </c>
      <c r="AI1530" s="39">
        <f t="shared" si="2"/>
        <v>1</v>
      </c>
      <c r="AJ1530" s="37" t="str">
        <f t="shared" si="3"/>
        <v/>
      </c>
      <c r="AK1530" s="41" t="str">
        <f t="shared" si="4"/>
        <v/>
      </c>
      <c r="AL1530" s="35" t="s">
        <v>233</v>
      </c>
      <c r="AM1530" s="33" t="s">
        <v>9613</v>
      </c>
      <c r="AN1530" s="33" t="s">
        <v>9613</v>
      </c>
      <c r="AO1530" s="41"/>
      <c r="AP1530" s="33" t="s">
        <v>169</v>
      </c>
      <c r="AQ1530" s="33" t="s">
        <v>170</v>
      </c>
      <c r="AR1530" s="33">
        <v>150.0</v>
      </c>
      <c r="AS1530" s="42"/>
      <c r="AT1530" s="42"/>
      <c r="AU1530" s="42"/>
      <c r="AV1530" s="42"/>
      <c r="AW1530" s="42"/>
      <c r="AX1530" s="5"/>
      <c r="AY1530" s="33"/>
      <c r="AZ1530" s="33" t="s">
        <v>9783</v>
      </c>
      <c r="BA1530" s="5"/>
      <c r="BB1530" s="5"/>
      <c r="BC1530" s="5" t="s">
        <v>9784</v>
      </c>
      <c r="BD1530" s="33" t="s">
        <v>173</v>
      </c>
      <c r="BE1530" s="41"/>
      <c r="BF1530" s="35"/>
      <c r="BG1530" s="33" t="s">
        <v>169</v>
      </c>
      <c r="BH1530" s="5"/>
      <c r="BI1530" s="33">
        <v>150.0</v>
      </c>
      <c r="BJ1530" s="33" t="s">
        <v>170</v>
      </c>
      <c r="BK1530" s="5"/>
      <c r="BL1530" s="5">
        <f t="shared" si="5"/>
        <v>1997.25</v>
      </c>
      <c r="BM1530" s="5"/>
      <c r="BN1530" s="5"/>
      <c r="BO1530" s="42">
        <f t="shared" si="6"/>
        <v>1997.25</v>
      </c>
      <c r="BP1530" s="44"/>
      <c r="BQ1530" s="45"/>
      <c r="BR1530" s="47"/>
      <c r="BS1530" s="45"/>
      <c r="BT1530" s="37"/>
      <c r="BU1530" s="5"/>
      <c r="BV1530" s="38"/>
      <c r="BW1530" s="48"/>
      <c r="BX1530" s="44"/>
      <c r="BY1530" s="44"/>
      <c r="BZ1530" s="33" t="s">
        <v>131</v>
      </c>
      <c r="CA1530" s="5"/>
      <c r="CB1530" s="5"/>
      <c r="CC1530" s="33" t="s">
        <v>177</v>
      </c>
      <c r="CD1530" s="5"/>
      <c r="CE1530" s="5"/>
      <c r="CF1530" s="33" t="s">
        <v>178</v>
      </c>
      <c r="CG1530" s="33" t="s">
        <v>9785</v>
      </c>
      <c r="CH1530" s="5"/>
      <c r="CI1530" s="5"/>
      <c r="CJ1530" s="5"/>
      <c r="CK1530" s="33"/>
      <c r="CL1530" s="49">
        <v>45000.0</v>
      </c>
      <c r="CM1530" s="33" t="s">
        <v>180</v>
      </c>
      <c r="CN1530" s="5"/>
      <c r="CO1530" s="33">
        <v>1.0</v>
      </c>
      <c r="CP1530" s="33" t="s">
        <v>181</v>
      </c>
      <c r="CQ1530" s="50" t="str">
        <f t="shared" si="7"/>
        <v>04/08/1952</v>
      </c>
      <c r="CR1530" s="33" t="s">
        <v>182</v>
      </c>
      <c r="CS1530" s="33">
        <v>14.0</v>
      </c>
      <c r="CT1530" s="33">
        <v>5.0</v>
      </c>
      <c r="CU1530" s="33">
        <v>7.0</v>
      </c>
      <c r="CV1530" s="33">
        <v>193.0</v>
      </c>
      <c r="CW1530" s="33">
        <v>1.401001745E9</v>
      </c>
      <c r="CX1530" s="33">
        <v>1.40100153169E11</v>
      </c>
      <c r="CY1530" s="33">
        <v>-100.4254855</v>
      </c>
      <c r="CZ1530" s="33">
        <v>20.6199249</v>
      </c>
      <c r="DA1530" s="33">
        <v>4.4219266E9</v>
      </c>
      <c r="DB1530" s="33">
        <v>1.0</v>
      </c>
      <c r="DC1530" s="33" t="s">
        <v>8456</v>
      </c>
      <c r="DD1530" s="33">
        <v>2023.0</v>
      </c>
      <c r="DE1530" s="33" t="s">
        <v>184</v>
      </c>
      <c r="DF1530" s="33"/>
      <c r="DG1530" s="33" t="s">
        <v>185</v>
      </c>
      <c r="DH1530" s="33" t="s">
        <v>186</v>
      </c>
      <c r="DI1530" s="5"/>
      <c r="DJ1530" s="5"/>
    </row>
    <row r="1531">
      <c r="A1531" s="33" t="s">
        <v>9786</v>
      </c>
      <c r="B1531" s="34">
        <v>44952.0</v>
      </c>
      <c r="C1531" s="35" t="s">
        <v>137</v>
      </c>
      <c r="D1531" s="35" t="s">
        <v>139</v>
      </c>
      <c r="E1531" s="35" t="s">
        <v>142</v>
      </c>
      <c r="F1531" s="36" t="s">
        <v>144</v>
      </c>
      <c r="G1531" s="33" t="s">
        <v>9787</v>
      </c>
      <c r="H1531" s="33" t="s">
        <v>9788</v>
      </c>
      <c r="I1531" s="33" t="s">
        <v>9206</v>
      </c>
      <c r="J1531" s="33" t="s">
        <v>9206</v>
      </c>
      <c r="K1531" s="35" t="s">
        <v>16</v>
      </c>
      <c r="L1531" s="33" t="s">
        <v>9789</v>
      </c>
      <c r="M1531" s="33" t="s">
        <v>9790</v>
      </c>
      <c r="N1531" s="33" t="s">
        <v>9791</v>
      </c>
      <c r="O1531" s="5"/>
      <c r="P1531" s="35" t="s">
        <v>1008</v>
      </c>
      <c r="Q1531" s="35" t="s">
        <v>6414</v>
      </c>
      <c r="R1531" s="33">
        <v>76148.0</v>
      </c>
      <c r="S1531" s="37"/>
      <c r="T1531" s="33"/>
      <c r="U1531" s="33">
        <v>5.72</v>
      </c>
      <c r="V1531" s="33" t="s">
        <v>154</v>
      </c>
      <c r="W1531" s="33"/>
      <c r="X1531" s="33"/>
      <c r="Y1531" s="5"/>
      <c r="Z1531" s="5"/>
      <c r="AA1531" s="33">
        <v>1.0</v>
      </c>
      <c r="AB1531" s="33"/>
      <c r="AC1531" s="33">
        <v>1.0</v>
      </c>
      <c r="AD1531" s="5"/>
      <c r="AE1531" s="5"/>
      <c r="AF1531" s="5"/>
      <c r="AG1531" s="16"/>
      <c r="AH1531" s="38" t="str">
        <f t="shared" si="1"/>
        <v/>
      </c>
      <c r="AI1531" s="39">
        <f t="shared" si="2"/>
        <v>1</v>
      </c>
      <c r="AJ1531" s="37" t="str">
        <f t="shared" si="3"/>
        <v/>
      </c>
      <c r="AK1531" s="41" t="str">
        <f t="shared" si="4"/>
        <v/>
      </c>
      <c r="AL1531" s="35" t="s">
        <v>233</v>
      </c>
      <c r="AM1531" s="33" t="s">
        <v>9613</v>
      </c>
      <c r="AN1531" s="33" t="s">
        <v>9613</v>
      </c>
      <c r="AO1531" s="41"/>
      <c r="AP1531" s="33" t="s">
        <v>169</v>
      </c>
      <c r="AQ1531" s="33" t="s">
        <v>170</v>
      </c>
      <c r="AR1531" s="33">
        <v>300.0</v>
      </c>
      <c r="AS1531" s="42"/>
      <c r="AT1531" s="42"/>
      <c r="AU1531" s="42"/>
      <c r="AV1531" s="42"/>
      <c r="AW1531" s="42"/>
      <c r="AX1531" s="5"/>
      <c r="AY1531" s="33"/>
      <c r="AZ1531" s="33" t="s">
        <v>9792</v>
      </c>
      <c r="BA1531" s="5"/>
      <c r="BB1531" s="5"/>
      <c r="BC1531" s="5" t="s">
        <v>9793</v>
      </c>
      <c r="BD1531" s="33" t="s">
        <v>173</v>
      </c>
      <c r="BE1531" s="41"/>
      <c r="BF1531" s="35"/>
      <c r="BG1531" s="33" t="s">
        <v>169</v>
      </c>
      <c r="BH1531" s="5"/>
      <c r="BI1531" s="33">
        <v>300.0</v>
      </c>
      <c r="BJ1531" s="33" t="s">
        <v>170</v>
      </c>
      <c r="BK1531" s="5"/>
      <c r="BL1531" s="5">
        <f t="shared" si="5"/>
        <v>3994.5</v>
      </c>
      <c r="BM1531" s="5"/>
      <c r="BN1531" s="5"/>
      <c r="BO1531" s="42">
        <f t="shared" si="6"/>
        <v>3994.5</v>
      </c>
      <c r="BP1531" s="44"/>
      <c r="BQ1531" s="45"/>
      <c r="BR1531" s="47"/>
      <c r="BS1531" s="45"/>
      <c r="BT1531" s="37"/>
      <c r="BU1531" s="5"/>
      <c r="BV1531" s="38"/>
      <c r="BW1531" s="48"/>
      <c r="BX1531" s="44"/>
      <c r="BY1531" s="44"/>
      <c r="BZ1531" s="33" t="s">
        <v>131</v>
      </c>
      <c r="CA1531" s="5"/>
      <c r="CB1531" s="5"/>
      <c r="CC1531" s="33" t="s">
        <v>177</v>
      </c>
      <c r="CD1531" s="5"/>
      <c r="CE1531" s="5"/>
      <c r="CF1531" s="33" t="s">
        <v>178</v>
      </c>
      <c r="CG1531" s="33" t="s">
        <v>9794</v>
      </c>
      <c r="CH1531" s="5"/>
      <c r="CI1531" s="5"/>
      <c r="CJ1531" s="5"/>
      <c r="CK1531" s="33"/>
      <c r="CL1531" s="49">
        <v>45000.0</v>
      </c>
      <c r="CM1531" s="33" t="s">
        <v>180</v>
      </c>
      <c r="CN1531" s="5"/>
      <c r="CO1531" s="33">
        <v>2.0</v>
      </c>
      <c r="CP1531" s="33" t="s">
        <v>181</v>
      </c>
      <c r="CQ1531" s="50" t="str">
        <f t="shared" si="7"/>
        <v>04/10/1948</v>
      </c>
      <c r="CR1531" s="33" t="s">
        <v>182</v>
      </c>
      <c r="CS1531" s="33">
        <v>14.0</v>
      </c>
      <c r="CT1531" s="33">
        <v>5.0</v>
      </c>
      <c r="CU1531" s="33">
        <v>7.0</v>
      </c>
      <c r="CV1531" s="33">
        <v>193.0</v>
      </c>
      <c r="CW1531" s="33">
        <v>1.401001066E9</v>
      </c>
      <c r="CX1531" s="33">
        <v>1.40100150333E11</v>
      </c>
      <c r="CY1531" s="33">
        <v>-100.4026396</v>
      </c>
      <c r="CZ1531" s="33">
        <v>20.6553788</v>
      </c>
      <c r="DA1531" s="33">
        <v>4.4219266E9</v>
      </c>
      <c r="DB1531" s="33">
        <v>1.0</v>
      </c>
      <c r="DC1531" s="33" t="s">
        <v>8456</v>
      </c>
      <c r="DD1531" s="33">
        <v>2023.0</v>
      </c>
      <c r="DE1531" s="33" t="s">
        <v>184</v>
      </c>
      <c r="DF1531" s="33"/>
      <c r="DG1531" s="33" t="s">
        <v>185</v>
      </c>
      <c r="DH1531" s="33" t="s">
        <v>186</v>
      </c>
      <c r="DI1531" s="5"/>
      <c r="DJ1531" s="5"/>
    </row>
    <row r="1532">
      <c r="A1532" s="33" t="s">
        <v>9795</v>
      </c>
      <c r="B1532" s="34">
        <v>44952.0</v>
      </c>
      <c r="C1532" s="35" t="s">
        <v>137</v>
      </c>
      <c r="D1532" s="35" t="s">
        <v>139</v>
      </c>
      <c r="E1532" s="35" t="s">
        <v>142</v>
      </c>
      <c r="F1532" s="36" t="s">
        <v>144</v>
      </c>
      <c r="G1532" s="33" t="s">
        <v>9796</v>
      </c>
      <c r="H1532" s="33" t="s">
        <v>9797</v>
      </c>
      <c r="I1532" s="33" t="s">
        <v>9206</v>
      </c>
      <c r="J1532" s="33" t="s">
        <v>231</v>
      </c>
      <c r="K1532" s="35" t="s">
        <v>16</v>
      </c>
      <c r="L1532" s="33" t="s">
        <v>9798</v>
      </c>
      <c r="M1532" s="33">
        <v>302.0</v>
      </c>
      <c r="N1532" s="33" t="s">
        <v>9799</v>
      </c>
      <c r="O1532" s="5"/>
      <c r="P1532" s="35" t="s">
        <v>1008</v>
      </c>
      <c r="Q1532" s="35" t="s">
        <v>6414</v>
      </c>
      <c r="R1532" s="33">
        <v>76147.0</v>
      </c>
      <c r="S1532" s="37"/>
      <c r="T1532" s="33"/>
      <c r="U1532" s="33">
        <v>1.66</v>
      </c>
      <c r="V1532" s="33" t="s">
        <v>154</v>
      </c>
      <c r="W1532" s="33"/>
      <c r="X1532" s="33"/>
      <c r="Y1532" s="5"/>
      <c r="Z1532" s="5"/>
      <c r="AA1532" s="33">
        <v>1.0</v>
      </c>
      <c r="AB1532" s="33"/>
      <c r="AC1532" s="33">
        <v>1.0</v>
      </c>
      <c r="AD1532" s="5"/>
      <c r="AE1532" s="5"/>
      <c r="AF1532" s="5"/>
      <c r="AG1532" s="16"/>
      <c r="AH1532" s="38" t="str">
        <f t="shared" si="1"/>
        <v/>
      </c>
      <c r="AI1532" s="39">
        <f t="shared" si="2"/>
        <v>1</v>
      </c>
      <c r="AJ1532" s="37" t="str">
        <f t="shared" si="3"/>
        <v/>
      </c>
      <c r="AK1532" s="41" t="str">
        <f t="shared" si="4"/>
        <v/>
      </c>
      <c r="AL1532" s="35" t="s">
        <v>233</v>
      </c>
      <c r="AM1532" s="33" t="s">
        <v>9613</v>
      </c>
      <c r="AN1532" s="33" t="s">
        <v>9613</v>
      </c>
      <c r="AO1532" s="41"/>
      <c r="AP1532" s="33" t="s">
        <v>169</v>
      </c>
      <c r="AQ1532" s="33" t="s">
        <v>170</v>
      </c>
      <c r="AR1532" s="33">
        <v>150.0</v>
      </c>
      <c r="AS1532" s="42"/>
      <c r="AT1532" s="42"/>
      <c r="AU1532" s="42"/>
      <c r="AV1532" s="42"/>
      <c r="AW1532" s="42"/>
      <c r="AX1532" s="5"/>
      <c r="AY1532" s="33"/>
      <c r="AZ1532" s="33" t="s">
        <v>9800</v>
      </c>
      <c r="BA1532" s="5"/>
      <c r="BB1532" s="5"/>
      <c r="BC1532" s="5" t="s">
        <v>9801</v>
      </c>
      <c r="BD1532" s="33" t="s">
        <v>173</v>
      </c>
      <c r="BE1532" s="41"/>
      <c r="BF1532" s="35"/>
      <c r="BG1532" s="33" t="s">
        <v>169</v>
      </c>
      <c r="BH1532" s="5"/>
      <c r="BI1532" s="33">
        <v>150.0</v>
      </c>
      <c r="BJ1532" s="33" t="s">
        <v>170</v>
      </c>
      <c r="BK1532" s="5"/>
      <c r="BL1532" s="5">
        <f t="shared" si="5"/>
        <v>1997.25</v>
      </c>
      <c r="BM1532" s="5"/>
      <c r="BN1532" s="5"/>
      <c r="BO1532" s="42">
        <f t="shared" si="6"/>
        <v>1997.25</v>
      </c>
      <c r="BP1532" s="44"/>
      <c r="BQ1532" s="45"/>
      <c r="BR1532" s="47"/>
      <c r="BS1532" s="45"/>
      <c r="BT1532" s="37"/>
      <c r="BU1532" s="5"/>
      <c r="BV1532" s="38"/>
      <c r="BW1532" s="48"/>
      <c r="BX1532" s="44"/>
      <c r="BY1532" s="44"/>
      <c r="BZ1532" s="33" t="s">
        <v>131</v>
      </c>
      <c r="CA1532" s="5"/>
      <c r="CB1532" s="5"/>
      <c r="CC1532" s="33" t="s">
        <v>177</v>
      </c>
      <c r="CD1532" s="5"/>
      <c r="CE1532" s="5"/>
      <c r="CF1532" s="33" t="s">
        <v>178</v>
      </c>
      <c r="CG1532" s="33" t="s">
        <v>9802</v>
      </c>
      <c r="CH1532" s="5"/>
      <c r="CI1532" s="5"/>
      <c r="CJ1532" s="5"/>
      <c r="CK1532" s="33"/>
      <c r="CL1532" s="49">
        <v>45000.0</v>
      </c>
      <c r="CM1532" s="33" t="s">
        <v>180</v>
      </c>
      <c r="CN1532" s="5"/>
      <c r="CO1532" s="33">
        <v>1.0</v>
      </c>
      <c r="CP1532" s="33" t="s">
        <v>181</v>
      </c>
      <c r="CQ1532" s="50" t="str">
        <f t="shared" si="7"/>
        <v>28/08/1961</v>
      </c>
      <c r="CR1532" s="33" t="s">
        <v>182</v>
      </c>
      <c r="CS1532" s="33">
        <v>14.0</v>
      </c>
      <c r="CT1532" s="33">
        <v>5.0</v>
      </c>
      <c r="CU1532" s="33">
        <v>7.0</v>
      </c>
      <c r="CV1532" s="33">
        <v>193.0</v>
      </c>
      <c r="CW1532" s="33">
        <v>1.401001152E9</v>
      </c>
      <c r="CX1532" s="33">
        <v>1.40100102318E11</v>
      </c>
      <c r="CY1532" s="33">
        <v>-100.3873996</v>
      </c>
      <c r="CZ1532" s="33">
        <v>20.6365712</v>
      </c>
      <c r="DA1532" s="33">
        <v>4.42383998E9</v>
      </c>
      <c r="DB1532" s="33">
        <v>2.0</v>
      </c>
      <c r="DC1532" s="33" t="s">
        <v>8456</v>
      </c>
      <c r="DD1532" s="33">
        <v>2023.0</v>
      </c>
      <c r="DE1532" s="33" t="s">
        <v>184</v>
      </c>
      <c r="DF1532" s="33"/>
      <c r="DG1532" s="33" t="s">
        <v>185</v>
      </c>
      <c r="DH1532" s="33" t="s">
        <v>186</v>
      </c>
      <c r="DI1532" s="5"/>
      <c r="DJ1532" s="5"/>
    </row>
    <row r="1533">
      <c r="A1533" s="33" t="s">
        <v>9803</v>
      </c>
      <c r="B1533" s="34">
        <v>44952.0</v>
      </c>
      <c r="C1533" s="35" t="s">
        <v>137</v>
      </c>
      <c r="D1533" s="35" t="s">
        <v>139</v>
      </c>
      <c r="E1533" s="35" t="s">
        <v>142</v>
      </c>
      <c r="F1533" s="36" t="s">
        <v>144</v>
      </c>
      <c r="G1533" s="33" t="s">
        <v>9804</v>
      </c>
      <c r="H1533" s="33" t="s">
        <v>9805</v>
      </c>
      <c r="I1533" s="33" t="s">
        <v>9206</v>
      </c>
      <c r="J1533" s="33" t="s">
        <v>231</v>
      </c>
      <c r="K1533" s="35" t="s">
        <v>16</v>
      </c>
      <c r="L1533" s="33" t="s">
        <v>2317</v>
      </c>
      <c r="M1533" s="33">
        <v>311.0</v>
      </c>
      <c r="N1533" s="33" t="s">
        <v>9799</v>
      </c>
      <c r="O1533" s="5"/>
      <c r="P1533" s="35" t="s">
        <v>1008</v>
      </c>
      <c r="Q1533" s="35" t="s">
        <v>6414</v>
      </c>
      <c r="R1533" s="33">
        <v>76147.0</v>
      </c>
      <c r="S1533" s="37"/>
      <c r="T1533" s="33"/>
      <c r="U1533" s="33">
        <v>2.45</v>
      </c>
      <c r="V1533" s="33" t="s">
        <v>154</v>
      </c>
      <c r="W1533" s="33"/>
      <c r="X1533" s="33"/>
      <c r="Y1533" s="5"/>
      <c r="Z1533" s="5"/>
      <c r="AA1533" s="33">
        <v>1.0</v>
      </c>
      <c r="AB1533" s="33"/>
      <c r="AC1533" s="33">
        <v>1.0</v>
      </c>
      <c r="AD1533" s="5"/>
      <c r="AE1533" s="5"/>
      <c r="AF1533" s="5"/>
      <c r="AG1533" s="16"/>
      <c r="AH1533" s="38" t="str">
        <f t="shared" si="1"/>
        <v/>
      </c>
      <c r="AI1533" s="39">
        <f t="shared" si="2"/>
        <v>1</v>
      </c>
      <c r="AJ1533" s="37" t="str">
        <f t="shared" si="3"/>
        <v/>
      </c>
      <c r="AK1533" s="41" t="str">
        <f t="shared" si="4"/>
        <v/>
      </c>
      <c r="AL1533" s="35" t="s">
        <v>233</v>
      </c>
      <c r="AM1533" s="33" t="s">
        <v>9613</v>
      </c>
      <c r="AN1533" s="33" t="s">
        <v>9613</v>
      </c>
      <c r="AO1533" s="41"/>
      <c r="AP1533" s="33" t="s">
        <v>169</v>
      </c>
      <c r="AQ1533" s="33" t="s">
        <v>170</v>
      </c>
      <c r="AR1533" s="33">
        <v>300.0</v>
      </c>
      <c r="AS1533" s="42"/>
      <c r="AT1533" s="42"/>
      <c r="AU1533" s="42"/>
      <c r="AV1533" s="42"/>
      <c r="AW1533" s="42"/>
      <c r="AX1533" s="5"/>
      <c r="AY1533" s="33"/>
      <c r="AZ1533" s="33" t="s">
        <v>9806</v>
      </c>
      <c r="BA1533" s="5"/>
      <c r="BB1533" s="5"/>
      <c r="BC1533" s="5" t="s">
        <v>9807</v>
      </c>
      <c r="BD1533" s="33" t="s">
        <v>173</v>
      </c>
      <c r="BE1533" s="41"/>
      <c r="BF1533" s="35"/>
      <c r="BG1533" s="33" t="s">
        <v>169</v>
      </c>
      <c r="BH1533" s="5"/>
      <c r="BI1533" s="33">
        <v>300.0</v>
      </c>
      <c r="BJ1533" s="33" t="s">
        <v>170</v>
      </c>
      <c r="BK1533" s="5"/>
      <c r="BL1533" s="5">
        <f t="shared" si="5"/>
        <v>3994.5</v>
      </c>
      <c r="BM1533" s="5"/>
      <c r="BN1533" s="5"/>
      <c r="BO1533" s="42">
        <f t="shared" si="6"/>
        <v>3994.5</v>
      </c>
      <c r="BP1533" s="44"/>
      <c r="BQ1533" s="45"/>
      <c r="BR1533" s="47"/>
      <c r="BS1533" s="45"/>
      <c r="BT1533" s="37"/>
      <c r="BU1533" s="5"/>
      <c r="BV1533" s="38"/>
      <c r="BW1533" s="48"/>
      <c r="BX1533" s="44"/>
      <c r="BY1533" s="44"/>
      <c r="BZ1533" s="33" t="s">
        <v>131</v>
      </c>
      <c r="CA1533" s="5"/>
      <c r="CB1533" s="5"/>
      <c r="CC1533" s="33" t="s">
        <v>177</v>
      </c>
      <c r="CD1533" s="5"/>
      <c r="CE1533" s="5"/>
      <c r="CF1533" s="33" t="s">
        <v>178</v>
      </c>
      <c r="CG1533" s="33" t="s">
        <v>9808</v>
      </c>
      <c r="CH1533" s="5"/>
      <c r="CI1533" s="5"/>
      <c r="CJ1533" s="5"/>
      <c r="CK1533" s="33"/>
      <c r="CL1533" s="49">
        <v>45000.0</v>
      </c>
      <c r="CM1533" s="33" t="s">
        <v>180</v>
      </c>
      <c r="CN1533" s="5"/>
      <c r="CO1533" s="33">
        <v>2.0</v>
      </c>
      <c r="CP1533" s="33" t="s">
        <v>181</v>
      </c>
      <c r="CQ1533" s="50" t="str">
        <f t="shared" si="7"/>
        <v>01/05/1964</v>
      </c>
      <c r="CR1533" s="33" t="s">
        <v>182</v>
      </c>
      <c r="CS1533" s="33">
        <v>14.0</v>
      </c>
      <c r="CT1533" s="33">
        <v>5.0</v>
      </c>
      <c r="CU1533" s="33">
        <v>7.0</v>
      </c>
      <c r="CV1533" s="33">
        <v>193.0</v>
      </c>
      <c r="CW1533" s="33">
        <v>1.401001152E9</v>
      </c>
      <c r="CX1533" s="33">
        <v>1.40100102634E11</v>
      </c>
      <c r="CY1533" s="33">
        <v>-100.3880066</v>
      </c>
      <c r="CZ1533" s="33">
        <v>20.6311227</v>
      </c>
      <c r="DA1533" s="33">
        <v>4.421563813E9</v>
      </c>
      <c r="DB1533" s="33">
        <v>2.0</v>
      </c>
      <c r="DC1533" s="33" t="s">
        <v>8456</v>
      </c>
      <c r="DD1533" s="33">
        <v>2023.0</v>
      </c>
      <c r="DE1533" s="33" t="s">
        <v>184</v>
      </c>
      <c r="DF1533" s="33"/>
      <c r="DG1533" s="33" t="s">
        <v>185</v>
      </c>
      <c r="DH1533" s="33" t="s">
        <v>186</v>
      </c>
      <c r="DI1533" s="5"/>
      <c r="DJ1533" s="5"/>
    </row>
    <row r="1534">
      <c r="A1534" s="33" t="s">
        <v>9809</v>
      </c>
      <c r="B1534" s="34">
        <v>44952.0</v>
      </c>
      <c r="C1534" s="35" t="s">
        <v>137</v>
      </c>
      <c r="D1534" s="35" t="s">
        <v>139</v>
      </c>
      <c r="E1534" s="35" t="s">
        <v>142</v>
      </c>
      <c r="F1534" s="36" t="s">
        <v>144</v>
      </c>
      <c r="G1534" s="33" t="s">
        <v>9810</v>
      </c>
      <c r="H1534" s="33" t="s">
        <v>2821</v>
      </c>
      <c r="I1534" s="33" t="s">
        <v>9729</v>
      </c>
      <c r="J1534" s="33" t="s">
        <v>4184</v>
      </c>
      <c r="K1534" s="35" t="s">
        <v>16</v>
      </c>
      <c r="L1534" s="33" t="s">
        <v>9811</v>
      </c>
      <c r="M1534" s="33">
        <v>59.0</v>
      </c>
      <c r="N1534" s="33" t="s">
        <v>6413</v>
      </c>
      <c r="O1534" s="5"/>
      <c r="P1534" s="35" t="s">
        <v>1008</v>
      </c>
      <c r="Q1534" s="35" t="s">
        <v>6414</v>
      </c>
      <c r="R1534" s="33">
        <v>76116.0</v>
      </c>
      <c r="S1534" s="37"/>
      <c r="T1534" s="33"/>
      <c r="U1534" s="33">
        <v>1.95</v>
      </c>
      <c r="V1534" s="33" t="s">
        <v>154</v>
      </c>
      <c r="W1534" s="33"/>
      <c r="X1534" s="33"/>
      <c r="Y1534" s="5"/>
      <c r="Z1534" s="5"/>
      <c r="AA1534" s="33">
        <v>1.0</v>
      </c>
      <c r="AB1534" s="33"/>
      <c r="AC1534" s="33">
        <v>1.0</v>
      </c>
      <c r="AD1534" s="5"/>
      <c r="AE1534" s="5"/>
      <c r="AF1534" s="5"/>
      <c r="AG1534" s="16"/>
      <c r="AH1534" s="38" t="str">
        <f t="shared" si="1"/>
        <v/>
      </c>
      <c r="AI1534" s="39">
        <f t="shared" si="2"/>
        <v>1</v>
      </c>
      <c r="AJ1534" s="37" t="str">
        <f t="shared" si="3"/>
        <v/>
      </c>
      <c r="AK1534" s="41" t="str">
        <f t="shared" si="4"/>
        <v/>
      </c>
      <c r="AL1534" s="35" t="s">
        <v>233</v>
      </c>
      <c r="AM1534" s="33" t="s">
        <v>9613</v>
      </c>
      <c r="AN1534" s="33" t="s">
        <v>9613</v>
      </c>
      <c r="AO1534" s="41"/>
      <c r="AP1534" s="33" t="s">
        <v>169</v>
      </c>
      <c r="AQ1534" s="33" t="s">
        <v>170</v>
      </c>
      <c r="AR1534" s="33">
        <v>150.0</v>
      </c>
      <c r="AS1534" s="42"/>
      <c r="AT1534" s="42"/>
      <c r="AU1534" s="42"/>
      <c r="AV1534" s="42"/>
      <c r="AW1534" s="42"/>
      <c r="AX1534" s="5"/>
      <c r="AY1534" s="33"/>
      <c r="AZ1534" s="33" t="s">
        <v>9812</v>
      </c>
      <c r="BA1534" s="5"/>
      <c r="BB1534" s="5"/>
      <c r="BC1534" s="5" t="s">
        <v>9813</v>
      </c>
      <c r="BD1534" s="33" t="s">
        <v>173</v>
      </c>
      <c r="BE1534" s="41"/>
      <c r="BF1534" s="35"/>
      <c r="BG1534" s="33" t="s">
        <v>169</v>
      </c>
      <c r="BH1534" s="5"/>
      <c r="BI1534" s="33">
        <v>150.0</v>
      </c>
      <c r="BJ1534" s="33" t="s">
        <v>170</v>
      </c>
      <c r="BK1534" s="5"/>
      <c r="BL1534" s="5">
        <f t="shared" si="5"/>
        <v>1997.25</v>
      </c>
      <c r="BM1534" s="5"/>
      <c r="BN1534" s="5"/>
      <c r="BO1534" s="42">
        <f t="shared" si="6"/>
        <v>1997.25</v>
      </c>
      <c r="BP1534" s="44"/>
      <c r="BQ1534" s="45"/>
      <c r="BR1534" s="47"/>
      <c r="BS1534" s="45"/>
      <c r="BT1534" s="37"/>
      <c r="BU1534" s="5"/>
      <c r="BV1534" s="38"/>
      <c r="BW1534" s="48"/>
      <c r="BX1534" s="44"/>
      <c r="BY1534" s="44"/>
      <c r="BZ1534" s="33" t="s">
        <v>131</v>
      </c>
      <c r="CA1534" s="5"/>
      <c r="CB1534" s="5"/>
      <c r="CC1534" s="33" t="s">
        <v>177</v>
      </c>
      <c r="CD1534" s="5"/>
      <c r="CE1534" s="5"/>
      <c r="CF1534" s="33" t="s">
        <v>178</v>
      </c>
      <c r="CG1534" s="33" t="s">
        <v>9814</v>
      </c>
      <c r="CH1534" s="5"/>
      <c r="CI1534" s="5"/>
      <c r="CJ1534" s="5"/>
      <c r="CK1534" s="33"/>
      <c r="CL1534" s="49">
        <v>45000.0</v>
      </c>
      <c r="CM1534" s="33" t="s">
        <v>180</v>
      </c>
      <c r="CN1534" s="5"/>
      <c r="CO1534" s="33">
        <v>1.0</v>
      </c>
      <c r="CP1534" s="33" t="s">
        <v>181</v>
      </c>
      <c r="CQ1534" s="50" t="str">
        <f t="shared" si="7"/>
        <v>25/02/1954</v>
      </c>
      <c r="CR1534" s="33" t="s">
        <v>182</v>
      </c>
      <c r="CS1534" s="33">
        <v>14.0</v>
      </c>
      <c r="CT1534" s="33">
        <v>5.0</v>
      </c>
      <c r="CU1534" s="33">
        <v>7.0</v>
      </c>
      <c r="CV1534" s="33">
        <v>193.0</v>
      </c>
      <c r="CW1534" s="33">
        <v>1.40100123E9</v>
      </c>
      <c r="CX1534" s="33">
        <v>1.40100103247E11</v>
      </c>
      <c r="CY1534" s="33">
        <v>-100.46086</v>
      </c>
      <c r="CZ1534" s="33">
        <v>20.640312</v>
      </c>
      <c r="DA1534" s="33">
        <v>4.421465856E9</v>
      </c>
      <c r="DB1534" s="33">
        <v>2.0</v>
      </c>
      <c r="DC1534" s="33" t="s">
        <v>8456</v>
      </c>
      <c r="DD1534" s="33">
        <v>2023.0</v>
      </c>
      <c r="DE1534" s="33" t="s">
        <v>184</v>
      </c>
      <c r="DF1534" s="33"/>
      <c r="DG1534" s="33" t="s">
        <v>185</v>
      </c>
      <c r="DH1534" s="33" t="s">
        <v>186</v>
      </c>
      <c r="DI1534" s="5"/>
      <c r="DJ1534" s="5"/>
    </row>
    <row r="1535">
      <c r="A1535" s="33" t="s">
        <v>9815</v>
      </c>
      <c r="B1535" s="34">
        <v>44952.0</v>
      </c>
      <c r="C1535" s="35" t="s">
        <v>137</v>
      </c>
      <c r="D1535" s="35" t="s">
        <v>139</v>
      </c>
      <c r="E1535" s="35" t="s">
        <v>142</v>
      </c>
      <c r="F1535" s="36" t="s">
        <v>144</v>
      </c>
      <c r="G1535" s="33" t="s">
        <v>9816</v>
      </c>
      <c r="H1535" s="33" t="s">
        <v>3053</v>
      </c>
      <c r="I1535" s="33" t="s">
        <v>9729</v>
      </c>
      <c r="J1535" s="33" t="s">
        <v>439</v>
      </c>
      <c r="K1535" s="35" t="s">
        <v>16</v>
      </c>
      <c r="L1535" s="33" t="s">
        <v>9817</v>
      </c>
      <c r="M1535" s="33">
        <v>228.0</v>
      </c>
      <c r="N1535" s="33" t="s">
        <v>9818</v>
      </c>
      <c r="O1535" s="5"/>
      <c r="P1535" s="35" t="s">
        <v>1008</v>
      </c>
      <c r="Q1535" s="35" t="s">
        <v>6414</v>
      </c>
      <c r="R1535" s="33">
        <v>76146.0</v>
      </c>
      <c r="S1535" s="37"/>
      <c r="T1535" s="33"/>
      <c r="U1535" s="33">
        <v>3.81</v>
      </c>
      <c r="V1535" s="33" t="s">
        <v>154</v>
      </c>
      <c r="W1535" s="33"/>
      <c r="X1535" s="33"/>
      <c r="Y1535" s="5"/>
      <c r="Z1535" s="5"/>
      <c r="AA1535" s="33">
        <v>1.0</v>
      </c>
      <c r="AB1535" s="33"/>
      <c r="AC1535" s="33">
        <v>1.0</v>
      </c>
      <c r="AD1535" s="5"/>
      <c r="AE1535" s="5"/>
      <c r="AF1535" s="5"/>
      <c r="AG1535" s="16"/>
      <c r="AH1535" s="38" t="str">
        <f t="shared" si="1"/>
        <v/>
      </c>
      <c r="AI1535" s="39" t="str">
        <f t="shared" si="2"/>
        <v/>
      </c>
      <c r="AJ1535" s="37" t="str">
        <f t="shared" si="3"/>
        <v/>
      </c>
      <c r="AK1535" s="41" t="str">
        <f t="shared" si="4"/>
        <v/>
      </c>
      <c r="AL1535" s="35" t="s">
        <v>233</v>
      </c>
      <c r="AM1535" s="33" t="s">
        <v>9613</v>
      </c>
      <c r="AN1535" s="33" t="s">
        <v>9613</v>
      </c>
      <c r="AO1535" s="41"/>
      <c r="AP1535" s="33" t="s">
        <v>169</v>
      </c>
      <c r="AQ1535" s="33" t="s">
        <v>170</v>
      </c>
      <c r="AR1535" s="33">
        <v>300.0</v>
      </c>
      <c r="AS1535" s="42"/>
      <c r="AT1535" s="42"/>
      <c r="AU1535" s="42"/>
      <c r="AV1535" s="42"/>
      <c r="AW1535" s="42"/>
      <c r="AX1535" s="5"/>
      <c r="AY1535" s="33"/>
      <c r="AZ1535" s="33" t="s">
        <v>9819</v>
      </c>
      <c r="BA1535" s="5"/>
      <c r="BB1535" s="5"/>
      <c r="BC1535" s="5" t="s">
        <v>9820</v>
      </c>
      <c r="BD1535" s="33" t="s">
        <v>173</v>
      </c>
      <c r="BE1535" s="41"/>
      <c r="BF1535" s="35"/>
      <c r="BG1535" s="33" t="s">
        <v>169</v>
      </c>
      <c r="BH1535" s="5"/>
      <c r="BI1535" s="33">
        <v>300.0</v>
      </c>
      <c r="BJ1535" s="33" t="s">
        <v>170</v>
      </c>
      <c r="BK1535" s="5"/>
      <c r="BL1535" s="5">
        <f t="shared" si="5"/>
        <v>3994.5</v>
      </c>
      <c r="BM1535" s="5"/>
      <c r="BN1535" s="5"/>
      <c r="BO1535" s="42">
        <f t="shared" si="6"/>
        <v>3994.5</v>
      </c>
      <c r="BP1535" s="44"/>
      <c r="BQ1535" s="45"/>
      <c r="BR1535" s="47"/>
      <c r="BS1535" s="45"/>
      <c r="BT1535" s="37"/>
      <c r="BU1535" s="5"/>
      <c r="BV1535" s="38"/>
      <c r="BW1535" s="48"/>
      <c r="BX1535" s="44"/>
      <c r="BY1535" s="44"/>
      <c r="BZ1535" s="33" t="s">
        <v>131</v>
      </c>
      <c r="CA1535" s="5"/>
      <c r="CB1535" s="5"/>
      <c r="CC1535" s="33" t="s">
        <v>177</v>
      </c>
      <c r="CD1535" s="5"/>
      <c r="CE1535" s="5"/>
      <c r="CF1535" s="33" t="s">
        <v>178</v>
      </c>
      <c r="CG1535" s="33" t="s">
        <v>9821</v>
      </c>
      <c r="CH1535" s="5"/>
      <c r="CI1535" s="5"/>
      <c r="CJ1535" s="5"/>
      <c r="CK1535" s="33"/>
      <c r="CL1535" s="49">
        <v>45000.0</v>
      </c>
      <c r="CM1535" s="33" t="s">
        <v>180</v>
      </c>
      <c r="CN1535" s="5"/>
      <c r="CO1535" s="33">
        <v>2.0</v>
      </c>
      <c r="CP1535" s="33" t="s">
        <v>181</v>
      </c>
      <c r="CQ1535" s="50" t="str">
        <f t="shared" si="7"/>
        <v>20/12/1969</v>
      </c>
      <c r="CR1535" s="33" t="s">
        <v>182</v>
      </c>
      <c r="CS1535" s="33">
        <v>14.0</v>
      </c>
      <c r="CT1535" s="33">
        <v>5.0</v>
      </c>
      <c r="CU1535" s="33">
        <v>7.0</v>
      </c>
      <c r="CV1535" s="33">
        <v>1822.0</v>
      </c>
      <c r="CW1535" s="5"/>
      <c r="CX1535" s="5"/>
      <c r="CY1535" s="33">
        <v>-100.33477</v>
      </c>
      <c r="CZ1535" s="33">
        <v>20.620047</v>
      </c>
      <c r="DA1535" s="33">
        <v>4.422378716E9</v>
      </c>
      <c r="DB1535" s="33">
        <v>2.0</v>
      </c>
      <c r="DC1535" s="33" t="s">
        <v>8456</v>
      </c>
      <c r="DD1535" s="33">
        <v>2023.0</v>
      </c>
      <c r="DE1535" s="33" t="s">
        <v>184</v>
      </c>
      <c r="DF1535" s="33"/>
      <c r="DG1535" s="33" t="s">
        <v>185</v>
      </c>
      <c r="DH1535" s="33" t="s">
        <v>186</v>
      </c>
      <c r="DI1535" s="5"/>
      <c r="DJ1535" s="5"/>
    </row>
    <row r="1536">
      <c r="A1536" s="33" t="s">
        <v>9822</v>
      </c>
      <c r="B1536" s="34">
        <v>44952.0</v>
      </c>
      <c r="C1536" s="35" t="s">
        <v>137</v>
      </c>
      <c r="D1536" s="35" t="s">
        <v>139</v>
      </c>
      <c r="E1536" s="35" t="s">
        <v>142</v>
      </c>
      <c r="F1536" s="36" t="s">
        <v>144</v>
      </c>
      <c r="G1536" s="33" t="s">
        <v>9823</v>
      </c>
      <c r="H1536" s="33" t="s">
        <v>9824</v>
      </c>
      <c r="I1536" s="33" t="s">
        <v>9206</v>
      </c>
      <c r="J1536" s="33" t="s">
        <v>9770</v>
      </c>
      <c r="K1536" s="35" t="s">
        <v>16</v>
      </c>
      <c r="L1536" s="33" t="s">
        <v>9825</v>
      </c>
      <c r="M1536" s="33" t="s">
        <v>9826</v>
      </c>
      <c r="N1536" s="33" t="s">
        <v>9827</v>
      </c>
      <c r="O1536" s="5"/>
      <c r="P1536" s="35" t="s">
        <v>1013</v>
      </c>
      <c r="Q1536" s="35" t="s">
        <v>9828</v>
      </c>
      <c r="R1536" s="33">
        <v>76907.0</v>
      </c>
      <c r="S1536" s="37"/>
      <c r="T1536" s="33"/>
      <c r="U1536" s="33">
        <v>1.55</v>
      </c>
      <c r="V1536" s="33" t="s">
        <v>154</v>
      </c>
      <c r="W1536" s="33"/>
      <c r="X1536" s="33"/>
      <c r="Y1536" s="5"/>
      <c r="Z1536" s="5"/>
      <c r="AA1536" s="33">
        <v>1.0</v>
      </c>
      <c r="AB1536" s="33"/>
      <c r="AC1536" s="33">
        <v>1.0</v>
      </c>
      <c r="AD1536" s="5"/>
      <c r="AE1536" s="5"/>
      <c r="AF1536" s="5"/>
      <c r="AG1536" s="16"/>
      <c r="AH1536" s="38" t="str">
        <f t="shared" si="1"/>
        <v/>
      </c>
      <c r="AI1536" s="39">
        <f t="shared" si="2"/>
        <v>1</v>
      </c>
      <c r="AJ1536" s="37" t="str">
        <f t="shared" si="3"/>
        <v/>
      </c>
      <c r="AK1536" s="41" t="str">
        <f t="shared" si="4"/>
        <v/>
      </c>
      <c r="AL1536" s="35" t="s">
        <v>233</v>
      </c>
      <c r="AM1536" s="33" t="s">
        <v>9613</v>
      </c>
      <c r="AN1536" s="33" t="s">
        <v>9613</v>
      </c>
      <c r="AO1536" s="41"/>
      <c r="AP1536" s="33" t="s">
        <v>169</v>
      </c>
      <c r="AQ1536" s="33" t="s">
        <v>170</v>
      </c>
      <c r="AR1536" s="33">
        <v>150.0</v>
      </c>
      <c r="AS1536" s="42"/>
      <c r="AT1536" s="42"/>
      <c r="AU1536" s="42"/>
      <c r="AV1536" s="42"/>
      <c r="AW1536" s="42"/>
      <c r="AX1536" s="5"/>
      <c r="AY1536" s="33"/>
      <c r="AZ1536" s="33" t="s">
        <v>9829</v>
      </c>
      <c r="BA1536" s="5"/>
      <c r="BB1536" s="5"/>
      <c r="BC1536" s="5" t="s">
        <v>9830</v>
      </c>
      <c r="BD1536" s="33" t="s">
        <v>173</v>
      </c>
      <c r="BE1536" s="41"/>
      <c r="BF1536" s="35"/>
      <c r="BG1536" s="33" t="s">
        <v>169</v>
      </c>
      <c r="BH1536" s="5"/>
      <c r="BI1536" s="33">
        <v>150.0</v>
      </c>
      <c r="BJ1536" s="33" t="s">
        <v>170</v>
      </c>
      <c r="BK1536" s="5"/>
      <c r="BL1536" s="5">
        <f t="shared" si="5"/>
        <v>1997.25</v>
      </c>
      <c r="BM1536" s="5"/>
      <c r="BN1536" s="5"/>
      <c r="BO1536" s="42">
        <f t="shared" si="6"/>
        <v>1997.25</v>
      </c>
      <c r="BP1536" s="44"/>
      <c r="BQ1536" s="45"/>
      <c r="BR1536" s="47"/>
      <c r="BS1536" s="45"/>
      <c r="BT1536" s="37"/>
      <c r="BU1536" s="5"/>
      <c r="BV1536" s="38"/>
      <c r="BW1536" s="48"/>
      <c r="BX1536" s="44"/>
      <c r="BY1536" s="44"/>
      <c r="BZ1536" s="33" t="s">
        <v>131</v>
      </c>
      <c r="CA1536" s="5"/>
      <c r="CB1536" s="5"/>
      <c r="CC1536" s="33" t="s">
        <v>177</v>
      </c>
      <c r="CD1536" s="5"/>
      <c r="CE1536" s="5"/>
      <c r="CF1536" s="33" t="s">
        <v>178</v>
      </c>
      <c r="CG1536" s="33" t="s">
        <v>9831</v>
      </c>
      <c r="CH1536" s="5"/>
      <c r="CI1536" s="5"/>
      <c r="CJ1536" s="5"/>
      <c r="CK1536" s="33"/>
      <c r="CL1536" s="49">
        <v>45000.0</v>
      </c>
      <c r="CM1536" s="33" t="s">
        <v>180</v>
      </c>
      <c r="CN1536" s="5"/>
      <c r="CO1536" s="33">
        <v>1.0</v>
      </c>
      <c r="CP1536" s="33" t="s">
        <v>181</v>
      </c>
      <c r="CQ1536" s="50" t="str">
        <f t="shared" si="7"/>
        <v>12/05/1961</v>
      </c>
      <c r="CR1536" s="33" t="s">
        <v>182</v>
      </c>
      <c r="CS1536" s="33">
        <v>6.0</v>
      </c>
      <c r="CT1536" s="33">
        <v>5.0</v>
      </c>
      <c r="CU1536" s="33">
        <v>7.0</v>
      </c>
      <c r="CV1536" s="33">
        <v>1716.0</v>
      </c>
      <c r="CW1536" s="5"/>
      <c r="CX1536" s="5"/>
      <c r="CY1536" s="33">
        <v>-100.161464</v>
      </c>
      <c r="CZ1536" s="33">
        <v>20.899758</v>
      </c>
      <c r="DA1536" s="33">
        <v>4.4219266E9</v>
      </c>
      <c r="DB1536" s="33">
        <v>1.0</v>
      </c>
      <c r="DC1536" s="33" t="s">
        <v>8456</v>
      </c>
      <c r="DD1536" s="33">
        <v>2023.0</v>
      </c>
      <c r="DE1536" s="33" t="s">
        <v>184</v>
      </c>
      <c r="DF1536" s="33"/>
      <c r="DG1536" s="33" t="s">
        <v>185</v>
      </c>
      <c r="DH1536" s="33" t="s">
        <v>186</v>
      </c>
      <c r="DI1536" s="5"/>
      <c r="DJ1536" s="5"/>
    </row>
    <row r="1537">
      <c r="A1537" s="33" t="s">
        <v>9832</v>
      </c>
      <c r="B1537" s="34">
        <v>44952.0</v>
      </c>
      <c r="C1537" s="35" t="s">
        <v>137</v>
      </c>
      <c r="D1537" s="35" t="s">
        <v>139</v>
      </c>
      <c r="E1537" s="35" t="s">
        <v>142</v>
      </c>
      <c r="F1537" s="36" t="s">
        <v>144</v>
      </c>
      <c r="G1537" s="33" t="s">
        <v>9833</v>
      </c>
      <c r="H1537" s="33" t="s">
        <v>523</v>
      </c>
      <c r="I1537" s="33" t="s">
        <v>3107</v>
      </c>
      <c r="J1537" s="33" t="s">
        <v>8485</v>
      </c>
      <c r="K1537" s="35" t="s">
        <v>421</v>
      </c>
      <c r="L1537" s="33" t="s">
        <v>3194</v>
      </c>
      <c r="M1537" s="33" t="s">
        <v>8450</v>
      </c>
      <c r="N1537" s="33" t="s">
        <v>9834</v>
      </c>
      <c r="O1537" s="5"/>
      <c r="P1537" s="35" t="s">
        <v>233</v>
      </c>
      <c r="Q1537" s="35" t="s">
        <v>9834</v>
      </c>
      <c r="R1537" s="33">
        <v>76290.0</v>
      </c>
      <c r="S1537" s="37"/>
      <c r="T1537" s="33"/>
      <c r="U1537" s="33">
        <v>5.17</v>
      </c>
      <c r="V1537" s="33" t="s">
        <v>154</v>
      </c>
      <c r="W1537" s="33"/>
      <c r="X1537" s="33"/>
      <c r="Y1537" s="5"/>
      <c r="Z1537" s="5"/>
      <c r="AA1537" s="33">
        <v>1.0</v>
      </c>
      <c r="AB1537" s="33"/>
      <c r="AC1537" s="33">
        <v>1.0</v>
      </c>
      <c r="AD1537" s="5"/>
      <c r="AE1537" s="5"/>
      <c r="AF1537" s="5"/>
      <c r="AG1537" s="16"/>
      <c r="AH1537" s="38" t="str">
        <f t="shared" si="1"/>
        <v/>
      </c>
      <c r="AI1537" s="39">
        <f t="shared" si="2"/>
        <v>1</v>
      </c>
      <c r="AJ1537" s="37" t="str">
        <f t="shared" si="3"/>
        <v/>
      </c>
      <c r="AK1537" s="41" t="str">
        <f t="shared" si="4"/>
        <v/>
      </c>
      <c r="AL1537" s="35" t="s">
        <v>233</v>
      </c>
      <c r="AM1537" s="33" t="s">
        <v>9834</v>
      </c>
      <c r="AN1537" s="33" t="s">
        <v>9834</v>
      </c>
      <c r="AO1537" s="41"/>
      <c r="AP1537" s="33" t="s">
        <v>169</v>
      </c>
      <c r="AQ1537" s="33" t="s">
        <v>170</v>
      </c>
      <c r="AR1537" s="33">
        <v>300.0</v>
      </c>
      <c r="AS1537" s="42"/>
      <c r="AT1537" s="42"/>
      <c r="AU1537" s="42"/>
      <c r="AV1537" s="42"/>
      <c r="AW1537" s="42"/>
      <c r="AX1537" s="5"/>
      <c r="AY1537" s="33"/>
      <c r="AZ1537" s="33" t="s">
        <v>9835</v>
      </c>
      <c r="BA1537" s="5"/>
      <c r="BB1537" s="5"/>
      <c r="BC1537" s="5" t="s">
        <v>9836</v>
      </c>
      <c r="BD1537" s="33" t="s">
        <v>173</v>
      </c>
      <c r="BE1537" s="41"/>
      <c r="BF1537" s="35"/>
      <c r="BG1537" s="33" t="s">
        <v>169</v>
      </c>
      <c r="BH1537" s="5"/>
      <c r="BI1537" s="33">
        <v>300.0</v>
      </c>
      <c r="BJ1537" s="33" t="s">
        <v>170</v>
      </c>
      <c r="BK1537" s="5"/>
      <c r="BL1537" s="5">
        <f t="shared" si="5"/>
        <v>3994.5</v>
      </c>
      <c r="BM1537" s="5"/>
      <c r="BN1537" s="5"/>
      <c r="BO1537" s="42">
        <f t="shared" si="6"/>
        <v>3994.5</v>
      </c>
      <c r="BP1537" s="44"/>
      <c r="BQ1537" s="45"/>
      <c r="BR1537" s="47"/>
      <c r="BS1537" s="45"/>
      <c r="BT1537" s="37"/>
      <c r="BU1537" s="5"/>
      <c r="BV1537" s="38"/>
      <c r="BW1537" s="48"/>
      <c r="BX1537" s="44"/>
      <c r="BY1537" s="44"/>
      <c r="BZ1537" s="33" t="s">
        <v>131</v>
      </c>
      <c r="CA1537" s="5"/>
      <c r="CB1537" s="5"/>
      <c r="CC1537" s="33" t="s">
        <v>177</v>
      </c>
      <c r="CD1537" s="5"/>
      <c r="CE1537" s="5"/>
      <c r="CF1537" s="33" t="s">
        <v>178</v>
      </c>
      <c r="CG1537" s="33" t="s">
        <v>9837</v>
      </c>
      <c r="CH1537" s="5"/>
      <c r="CI1537" s="5"/>
      <c r="CJ1537" s="5"/>
      <c r="CK1537" s="33"/>
      <c r="CL1537" s="49">
        <v>45000.0</v>
      </c>
      <c r="CM1537" s="33" t="s">
        <v>180</v>
      </c>
      <c r="CN1537" s="5"/>
      <c r="CO1537" s="33">
        <v>2.0</v>
      </c>
      <c r="CP1537" s="33" t="s">
        <v>181</v>
      </c>
      <c r="CQ1537" s="50" t="str">
        <f t="shared" si="7"/>
        <v>12/01/1961</v>
      </c>
      <c r="CR1537" s="33" t="s">
        <v>182</v>
      </c>
      <c r="CS1537" s="33">
        <v>5.0</v>
      </c>
      <c r="CT1537" s="33">
        <v>5.0</v>
      </c>
      <c r="CU1537" s="33">
        <v>28.0</v>
      </c>
      <c r="CV1537" s="33">
        <v>1578.0</v>
      </c>
      <c r="CW1537" s="5"/>
      <c r="CX1537" s="5"/>
      <c r="CY1537" s="33">
        <v>-100.04703</v>
      </c>
      <c r="CZ1537" s="33">
        <v>20.672347</v>
      </c>
      <c r="DA1537" s="33">
        <v>4.42706402E9</v>
      </c>
      <c r="DB1537" s="33">
        <v>2.0</v>
      </c>
      <c r="DC1537" s="33" t="s">
        <v>8456</v>
      </c>
      <c r="DD1537" s="33">
        <v>2023.0</v>
      </c>
      <c r="DE1537" s="33" t="s">
        <v>184</v>
      </c>
      <c r="DF1537" s="33"/>
      <c r="DG1537" s="33" t="s">
        <v>185</v>
      </c>
      <c r="DH1537" s="33" t="s">
        <v>186</v>
      </c>
      <c r="DI1537" s="5"/>
      <c r="DJ1537" s="5"/>
    </row>
    <row r="1538">
      <c r="A1538" s="33" t="s">
        <v>9838</v>
      </c>
      <c r="B1538" s="34">
        <v>44952.0</v>
      </c>
      <c r="C1538" s="35" t="s">
        <v>137</v>
      </c>
      <c r="D1538" s="35" t="s">
        <v>139</v>
      </c>
      <c r="E1538" s="35" t="s">
        <v>142</v>
      </c>
      <c r="F1538" s="36" t="s">
        <v>144</v>
      </c>
      <c r="G1538" s="33" t="s">
        <v>9839</v>
      </c>
      <c r="H1538" s="33" t="s">
        <v>6395</v>
      </c>
      <c r="I1538" s="33" t="s">
        <v>3107</v>
      </c>
      <c r="J1538" s="33" t="s">
        <v>8485</v>
      </c>
      <c r="K1538" s="35" t="s">
        <v>421</v>
      </c>
      <c r="L1538" s="33" t="s">
        <v>1457</v>
      </c>
      <c r="M1538" s="33" t="s">
        <v>8450</v>
      </c>
      <c r="N1538" s="33" t="s">
        <v>9834</v>
      </c>
      <c r="O1538" s="5"/>
      <c r="P1538" s="35" t="s">
        <v>233</v>
      </c>
      <c r="Q1538" s="35" t="s">
        <v>9834</v>
      </c>
      <c r="R1538" s="33">
        <v>76290.0</v>
      </c>
      <c r="S1538" s="37"/>
      <c r="T1538" s="33"/>
      <c r="U1538" s="33">
        <v>11.2</v>
      </c>
      <c r="V1538" s="33" t="s">
        <v>154</v>
      </c>
      <c r="W1538" s="33"/>
      <c r="X1538" s="33"/>
      <c r="Y1538" s="5"/>
      <c r="Z1538" s="5"/>
      <c r="AA1538" s="33">
        <v>1.0</v>
      </c>
      <c r="AB1538" s="33"/>
      <c r="AC1538" s="33">
        <v>1.0</v>
      </c>
      <c r="AD1538" s="5"/>
      <c r="AE1538" s="5"/>
      <c r="AF1538" s="5"/>
      <c r="AG1538" s="16"/>
      <c r="AH1538" s="38" t="str">
        <f t="shared" si="1"/>
        <v/>
      </c>
      <c r="AI1538" s="39">
        <f t="shared" si="2"/>
        <v>1</v>
      </c>
      <c r="AJ1538" s="37" t="str">
        <f t="shared" si="3"/>
        <v/>
      </c>
      <c r="AK1538" s="41" t="str">
        <f t="shared" si="4"/>
        <v/>
      </c>
      <c r="AL1538" s="35" t="s">
        <v>233</v>
      </c>
      <c r="AM1538" s="33" t="s">
        <v>9834</v>
      </c>
      <c r="AN1538" s="33" t="s">
        <v>9834</v>
      </c>
      <c r="AO1538" s="41"/>
      <c r="AP1538" s="33" t="s">
        <v>169</v>
      </c>
      <c r="AQ1538" s="33" t="s">
        <v>170</v>
      </c>
      <c r="AR1538" s="33">
        <v>300.0</v>
      </c>
      <c r="AS1538" s="42"/>
      <c r="AT1538" s="42"/>
      <c r="AU1538" s="42"/>
      <c r="AV1538" s="42"/>
      <c r="AW1538" s="42"/>
      <c r="AX1538" s="5"/>
      <c r="AY1538" s="33"/>
      <c r="AZ1538" s="33" t="s">
        <v>9840</v>
      </c>
      <c r="BA1538" s="5"/>
      <c r="BB1538" s="5"/>
      <c r="BC1538" s="5" t="s">
        <v>9841</v>
      </c>
      <c r="BD1538" s="33" t="s">
        <v>173</v>
      </c>
      <c r="BE1538" s="41"/>
      <c r="BF1538" s="35"/>
      <c r="BG1538" s="33" t="s">
        <v>169</v>
      </c>
      <c r="BH1538" s="5"/>
      <c r="BI1538" s="33">
        <v>300.0</v>
      </c>
      <c r="BJ1538" s="33" t="s">
        <v>170</v>
      </c>
      <c r="BK1538" s="5"/>
      <c r="BL1538" s="5">
        <f t="shared" si="5"/>
        <v>3994.5</v>
      </c>
      <c r="BM1538" s="5"/>
      <c r="BN1538" s="5"/>
      <c r="BO1538" s="42">
        <f t="shared" si="6"/>
        <v>3994.5</v>
      </c>
      <c r="BP1538" s="44"/>
      <c r="BQ1538" s="45"/>
      <c r="BR1538" s="47"/>
      <c r="BS1538" s="45"/>
      <c r="BT1538" s="37"/>
      <c r="BU1538" s="5"/>
      <c r="BV1538" s="38"/>
      <c r="BW1538" s="48"/>
      <c r="BX1538" s="44"/>
      <c r="BY1538" s="44"/>
      <c r="BZ1538" s="33" t="s">
        <v>131</v>
      </c>
      <c r="CA1538" s="5"/>
      <c r="CB1538" s="5"/>
      <c r="CC1538" s="33" t="s">
        <v>177</v>
      </c>
      <c r="CD1538" s="5"/>
      <c r="CE1538" s="5"/>
      <c r="CF1538" s="33" t="s">
        <v>178</v>
      </c>
      <c r="CG1538" s="33" t="s">
        <v>9842</v>
      </c>
      <c r="CH1538" s="5"/>
      <c r="CI1538" s="5"/>
      <c r="CJ1538" s="5"/>
      <c r="CK1538" s="33"/>
      <c r="CL1538" s="49">
        <v>45000.0</v>
      </c>
      <c r="CM1538" s="33" t="s">
        <v>180</v>
      </c>
      <c r="CN1538" s="5"/>
      <c r="CO1538" s="33">
        <v>2.0</v>
      </c>
      <c r="CP1538" s="33" t="s">
        <v>181</v>
      </c>
      <c r="CQ1538" s="50" t="str">
        <f t="shared" si="7"/>
        <v>25/06/1965</v>
      </c>
      <c r="CR1538" s="33" t="s">
        <v>182</v>
      </c>
      <c r="CS1538" s="33">
        <v>5.0</v>
      </c>
      <c r="CT1538" s="33">
        <v>5.0</v>
      </c>
      <c r="CU1538" s="33">
        <v>28.0</v>
      </c>
      <c r="CV1538" s="33">
        <v>1578.0</v>
      </c>
      <c r="CW1538" s="5"/>
      <c r="CX1538" s="5"/>
      <c r="CY1538" s="33">
        <v>-100.04703</v>
      </c>
      <c r="CZ1538" s="33">
        <v>20.672347</v>
      </c>
      <c r="DA1538" s="33">
        <v>4.411081861E9</v>
      </c>
      <c r="DB1538" s="33">
        <v>2.0</v>
      </c>
      <c r="DC1538" s="33" t="s">
        <v>8456</v>
      </c>
      <c r="DD1538" s="33">
        <v>2023.0</v>
      </c>
      <c r="DE1538" s="33" t="s">
        <v>184</v>
      </c>
      <c r="DF1538" s="33"/>
      <c r="DG1538" s="33" t="s">
        <v>185</v>
      </c>
      <c r="DH1538" s="33" t="s">
        <v>186</v>
      </c>
      <c r="DI1538" s="5"/>
      <c r="DJ1538" s="5"/>
    </row>
    <row r="1539">
      <c r="A1539" s="33" t="s">
        <v>9843</v>
      </c>
      <c r="B1539" s="34">
        <v>44952.0</v>
      </c>
      <c r="C1539" s="35" t="s">
        <v>137</v>
      </c>
      <c r="D1539" s="35" t="s">
        <v>139</v>
      </c>
      <c r="E1539" s="35" t="s">
        <v>142</v>
      </c>
      <c r="F1539" s="36" t="s">
        <v>144</v>
      </c>
      <c r="G1539" s="33" t="s">
        <v>9844</v>
      </c>
      <c r="H1539" s="33" t="s">
        <v>5708</v>
      </c>
      <c r="I1539" s="33" t="s">
        <v>3107</v>
      </c>
      <c r="J1539" s="33" t="s">
        <v>149</v>
      </c>
      <c r="K1539" s="35" t="s">
        <v>421</v>
      </c>
      <c r="L1539" s="33" t="s">
        <v>3194</v>
      </c>
      <c r="M1539" s="33" t="s">
        <v>8450</v>
      </c>
      <c r="N1539" s="33" t="s">
        <v>9834</v>
      </c>
      <c r="O1539" s="5"/>
      <c r="P1539" s="35" t="s">
        <v>233</v>
      </c>
      <c r="Q1539" s="35" t="s">
        <v>9834</v>
      </c>
      <c r="R1539" s="33">
        <v>76290.0</v>
      </c>
      <c r="S1539" s="37"/>
      <c r="T1539" s="33"/>
      <c r="U1539" s="33">
        <v>2.83</v>
      </c>
      <c r="V1539" s="33" t="s">
        <v>154</v>
      </c>
      <c r="W1539" s="33"/>
      <c r="X1539" s="33"/>
      <c r="Y1539" s="5"/>
      <c r="Z1539" s="5"/>
      <c r="AA1539" s="33">
        <v>1.0</v>
      </c>
      <c r="AB1539" s="33"/>
      <c r="AC1539" s="33">
        <v>1.0</v>
      </c>
      <c r="AD1539" s="5"/>
      <c r="AE1539" s="5"/>
      <c r="AF1539" s="5"/>
      <c r="AG1539" s="16"/>
      <c r="AH1539" s="38" t="str">
        <f t="shared" si="1"/>
        <v/>
      </c>
      <c r="AI1539" s="39" t="str">
        <f t="shared" si="2"/>
        <v/>
      </c>
      <c r="AJ1539" s="37" t="str">
        <f t="shared" si="3"/>
        <v/>
      </c>
      <c r="AK1539" s="41" t="str">
        <f t="shared" si="4"/>
        <v/>
      </c>
      <c r="AL1539" s="35" t="s">
        <v>233</v>
      </c>
      <c r="AM1539" s="33" t="s">
        <v>9834</v>
      </c>
      <c r="AN1539" s="33" t="s">
        <v>9834</v>
      </c>
      <c r="AO1539" s="41"/>
      <c r="AP1539" s="33" t="s">
        <v>169</v>
      </c>
      <c r="AQ1539" s="33" t="s">
        <v>170</v>
      </c>
      <c r="AR1539" s="33">
        <v>300.0</v>
      </c>
      <c r="AS1539" s="42"/>
      <c r="AT1539" s="42"/>
      <c r="AU1539" s="42"/>
      <c r="AV1539" s="42"/>
      <c r="AW1539" s="42"/>
      <c r="AX1539" s="5"/>
      <c r="AY1539" s="33"/>
      <c r="AZ1539" s="33" t="s">
        <v>9845</v>
      </c>
      <c r="BA1539" s="5"/>
      <c r="BB1539" s="5"/>
      <c r="BC1539" s="5" t="s">
        <v>9846</v>
      </c>
      <c r="BD1539" s="33" t="s">
        <v>173</v>
      </c>
      <c r="BE1539" s="41"/>
      <c r="BF1539" s="35"/>
      <c r="BG1539" s="33" t="s">
        <v>169</v>
      </c>
      <c r="BH1539" s="5"/>
      <c r="BI1539" s="33">
        <v>300.0</v>
      </c>
      <c r="BJ1539" s="33" t="s">
        <v>170</v>
      </c>
      <c r="BK1539" s="5"/>
      <c r="BL1539" s="5">
        <f t="shared" si="5"/>
        <v>3994.5</v>
      </c>
      <c r="BM1539" s="5"/>
      <c r="BN1539" s="5"/>
      <c r="BO1539" s="42">
        <f t="shared" si="6"/>
        <v>3994.5</v>
      </c>
      <c r="BP1539" s="44"/>
      <c r="BQ1539" s="45"/>
      <c r="BR1539" s="47"/>
      <c r="BS1539" s="45"/>
      <c r="BT1539" s="37"/>
      <c r="BU1539" s="5"/>
      <c r="BV1539" s="38"/>
      <c r="BW1539" s="48"/>
      <c r="BX1539" s="44"/>
      <c r="BY1539" s="44"/>
      <c r="BZ1539" s="33" t="s">
        <v>131</v>
      </c>
      <c r="CA1539" s="5"/>
      <c r="CB1539" s="5"/>
      <c r="CC1539" s="33" t="s">
        <v>177</v>
      </c>
      <c r="CD1539" s="5"/>
      <c r="CE1539" s="5"/>
      <c r="CF1539" s="33" t="s">
        <v>178</v>
      </c>
      <c r="CG1539" s="33" t="s">
        <v>9847</v>
      </c>
      <c r="CH1539" s="5"/>
      <c r="CI1539" s="5"/>
      <c r="CJ1539" s="5"/>
      <c r="CK1539" s="33"/>
      <c r="CL1539" s="49">
        <v>45000.0</v>
      </c>
      <c r="CM1539" s="33" t="s">
        <v>180</v>
      </c>
      <c r="CN1539" s="5"/>
      <c r="CO1539" s="33">
        <v>2.0</v>
      </c>
      <c r="CP1539" s="33" t="s">
        <v>181</v>
      </c>
      <c r="CQ1539" s="50" t="str">
        <f t="shared" si="7"/>
        <v>03/08/1968</v>
      </c>
      <c r="CR1539" s="33" t="s">
        <v>182</v>
      </c>
      <c r="CS1539" s="33">
        <v>5.0</v>
      </c>
      <c r="CT1539" s="33">
        <v>5.0</v>
      </c>
      <c r="CU1539" s="33">
        <v>28.0</v>
      </c>
      <c r="CV1539" s="33">
        <v>1578.0</v>
      </c>
      <c r="CW1539" s="5"/>
      <c r="CX1539" s="5"/>
      <c r="CY1539" s="33">
        <v>-100.04703</v>
      </c>
      <c r="CZ1539" s="33">
        <v>20.672347</v>
      </c>
      <c r="DA1539" s="33">
        <v>4.423832356E9</v>
      </c>
      <c r="DB1539" s="33">
        <v>2.0</v>
      </c>
      <c r="DC1539" s="33" t="s">
        <v>8456</v>
      </c>
      <c r="DD1539" s="33">
        <v>2023.0</v>
      </c>
      <c r="DE1539" s="33" t="s">
        <v>184</v>
      </c>
      <c r="DF1539" s="33"/>
      <c r="DG1539" s="33" t="s">
        <v>185</v>
      </c>
      <c r="DH1539" s="33" t="s">
        <v>186</v>
      </c>
      <c r="DI1539" s="5"/>
      <c r="DJ1539" s="5"/>
    </row>
    <row r="1540">
      <c r="A1540" s="33" t="s">
        <v>9848</v>
      </c>
      <c r="B1540" s="34">
        <v>44952.0</v>
      </c>
      <c r="C1540" s="35" t="s">
        <v>137</v>
      </c>
      <c r="D1540" s="35" t="s">
        <v>139</v>
      </c>
      <c r="E1540" s="35" t="s">
        <v>142</v>
      </c>
      <c r="F1540" s="36" t="s">
        <v>144</v>
      </c>
      <c r="G1540" s="33" t="s">
        <v>9849</v>
      </c>
      <c r="H1540" s="33" t="s">
        <v>9850</v>
      </c>
      <c r="I1540" s="33" t="s">
        <v>3107</v>
      </c>
      <c r="J1540" s="33" t="s">
        <v>149</v>
      </c>
      <c r="K1540" s="35" t="s">
        <v>421</v>
      </c>
      <c r="L1540" s="33" t="s">
        <v>3194</v>
      </c>
      <c r="M1540" s="33" t="s">
        <v>8450</v>
      </c>
      <c r="N1540" s="33" t="s">
        <v>9834</v>
      </c>
      <c r="O1540" s="5"/>
      <c r="P1540" s="35" t="s">
        <v>233</v>
      </c>
      <c r="Q1540" s="35" t="s">
        <v>9834</v>
      </c>
      <c r="R1540" s="33">
        <v>76290.0</v>
      </c>
      <c r="S1540" s="37"/>
      <c r="T1540" s="33"/>
      <c r="U1540" s="33">
        <v>10.08</v>
      </c>
      <c r="V1540" s="33" t="s">
        <v>154</v>
      </c>
      <c r="W1540" s="33"/>
      <c r="X1540" s="33"/>
      <c r="Y1540" s="5"/>
      <c r="Z1540" s="5"/>
      <c r="AA1540" s="33">
        <v>1.0</v>
      </c>
      <c r="AB1540" s="33"/>
      <c r="AC1540" s="33">
        <v>1.0</v>
      </c>
      <c r="AD1540" s="5"/>
      <c r="AE1540" s="5"/>
      <c r="AF1540" s="5"/>
      <c r="AG1540" s="16"/>
      <c r="AH1540" s="38" t="str">
        <f t="shared" si="1"/>
        <v/>
      </c>
      <c r="AI1540" s="39" t="str">
        <f t="shared" si="2"/>
        <v/>
      </c>
      <c r="AJ1540" s="37" t="str">
        <f t="shared" si="3"/>
        <v/>
      </c>
      <c r="AK1540" s="41" t="str">
        <f t="shared" si="4"/>
        <v/>
      </c>
      <c r="AL1540" s="35" t="s">
        <v>233</v>
      </c>
      <c r="AM1540" s="33" t="s">
        <v>9834</v>
      </c>
      <c r="AN1540" s="33" t="s">
        <v>9834</v>
      </c>
      <c r="AO1540" s="41"/>
      <c r="AP1540" s="33" t="s">
        <v>169</v>
      </c>
      <c r="AQ1540" s="33" t="s">
        <v>170</v>
      </c>
      <c r="AR1540" s="33">
        <v>300.0</v>
      </c>
      <c r="AS1540" s="42"/>
      <c r="AT1540" s="42"/>
      <c r="AU1540" s="42"/>
      <c r="AV1540" s="42"/>
      <c r="AW1540" s="42"/>
      <c r="AX1540" s="5"/>
      <c r="AY1540" s="33"/>
      <c r="AZ1540" s="33" t="s">
        <v>9851</v>
      </c>
      <c r="BA1540" s="5"/>
      <c r="BB1540" s="5"/>
      <c r="BC1540" s="5" t="s">
        <v>9852</v>
      </c>
      <c r="BD1540" s="33" t="s">
        <v>173</v>
      </c>
      <c r="BE1540" s="41"/>
      <c r="BF1540" s="35"/>
      <c r="BG1540" s="33" t="s">
        <v>169</v>
      </c>
      <c r="BH1540" s="5"/>
      <c r="BI1540" s="33">
        <v>300.0</v>
      </c>
      <c r="BJ1540" s="33" t="s">
        <v>170</v>
      </c>
      <c r="BK1540" s="5"/>
      <c r="BL1540" s="5">
        <f t="shared" si="5"/>
        <v>3994.5</v>
      </c>
      <c r="BM1540" s="5"/>
      <c r="BN1540" s="5"/>
      <c r="BO1540" s="42">
        <f t="shared" si="6"/>
        <v>3994.5</v>
      </c>
      <c r="BP1540" s="44"/>
      <c r="BQ1540" s="45"/>
      <c r="BR1540" s="47"/>
      <c r="BS1540" s="45"/>
      <c r="BT1540" s="37"/>
      <c r="BU1540" s="5"/>
      <c r="BV1540" s="38"/>
      <c r="BW1540" s="48"/>
      <c r="BX1540" s="44"/>
      <c r="BY1540" s="44"/>
      <c r="BZ1540" s="33" t="s">
        <v>131</v>
      </c>
      <c r="CA1540" s="5"/>
      <c r="CB1540" s="5"/>
      <c r="CC1540" s="33" t="s">
        <v>177</v>
      </c>
      <c r="CD1540" s="5"/>
      <c r="CE1540" s="5"/>
      <c r="CF1540" s="33" t="s">
        <v>178</v>
      </c>
      <c r="CG1540" s="33" t="s">
        <v>9853</v>
      </c>
      <c r="CH1540" s="5"/>
      <c r="CI1540" s="5"/>
      <c r="CJ1540" s="5"/>
      <c r="CK1540" s="33"/>
      <c r="CL1540" s="49">
        <v>45000.0</v>
      </c>
      <c r="CM1540" s="33" t="s">
        <v>180</v>
      </c>
      <c r="CN1540" s="5"/>
      <c r="CO1540" s="33">
        <v>2.0</v>
      </c>
      <c r="CP1540" s="33" t="s">
        <v>181</v>
      </c>
      <c r="CQ1540" s="50" t="str">
        <f t="shared" si="7"/>
        <v>29/05/1975</v>
      </c>
      <c r="CR1540" s="33" t="s">
        <v>182</v>
      </c>
      <c r="CS1540" s="33">
        <v>5.0</v>
      </c>
      <c r="CT1540" s="33">
        <v>5.0</v>
      </c>
      <c r="CU1540" s="33">
        <v>28.0</v>
      </c>
      <c r="CV1540" s="33">
        <v>1578.0</v>
      </c>
      <c r="CW1540" s="5"/>
      <c r="CX1540" s="5"/>
      <c r="CY1540" s="33">
        <v>-100.04703</v>
      </c>
      <c r="CZ1540" s="33">
        <v>20.672347</v>
      </c>
      <c r="DA1540" s="33">
        <v>4.411124894E9</v>
      </c>
      <c r="DB1540" s="33">
        <v>2.0</v>
      </c>
      <c r="DC1540" s="33" t="s">
        <v>8456</v>
      </c>
      <c r="DD1540" s="33">
        <v>2023.0</v>
      </c>
      <c r="DE1540" s="33" t="s">
        <v>184</v>
      </c>
      <c r="DF1540" s="33"/>
      <c r="DG1540" s="33" t="s">
        <v>185</v>
      </c>
      <c r="DH1540" s="33" t="s">
        <v>186</v>
      </c>
      <c r="DI1540" s="5"/>
      <c r="DJ1540" s="5"/>
    </row>
    <row r="1541">
      <c r="A1541" s="33" t="s">
        <v>9854</v>
      </c>
      <c r="B1541" s="34">
        <v>44952.0</v>
      </c>
      <c r="C1541" s="35" t="s">
        <v>137</v>
      </c>
      <c r="D1541" s="35" t="s">
        <v>139</v>
      </c>
      <c r="E1541" s="35" t="s">
        <v>142</v>
      </c>
      <c r="F1541" s="36" t="s">
        <v>144</v>
      </c>
      <c r="G1541" s="33" t="s">
        <v>9855</v>
      </c>
      <c r="H1541" s="33" t="s">
        <v>9856</v>
      </c>
      <c r="I1541" s="33" t="s">
        <v>3107</v>
      </c>
      <c r="J1541" s="33" t="s">
        <v>439</v>
      </c>
      <c r="K1541" s="35" t="s">
        <v>421</v>
      </c>
      <c r="L1541" s="33" t="s">
        <v>9857</v>
      </c>
      <c r="M1541" s="33">
        <v>10.0</v>
      </c>
      <c r="N1541" s="33" t="s">
        <v>9834</v>
      </c>
      <c r="O1541" s="5"/>
      <c r="P1541" s="35" t="s">
        <v>233</v>
      </c>
      <c r="Q1541" s="35" t="s">
        <v>9834</v>
      </c>
      <c r="R1541" s="33">
        <v>76290.0</v>
      </c>
      <c r="S1541" s="37"/>
      <c r="T1541" s="33"/>
      <c r="U1541" s="33">
        <v>8.52</v>
      </c>
      <c r="V1541" s="33" t="s">
        <v>154</v>
      </c>
      <c r="W1541" s="33"/>
      <c r="X1541" s="33"/>
      <c r="Y1541" s="5"/>
      <c r="Z1541" s="5"/>
      <c r="AA1541" s="33">
        <v>1.0</v>
      </c>
      <c r="AB1541" s="33"/>
      <c r="AC1541" s="33">
        <v>1.0</v>
      </c>
      <c r="AD1541" s="5"/>
      <c r="AE1541" s="5"/>
      <c r="AF1541" s="5"/>
      <c r="AG1541" s="16"/>
      <c r="AH1541" s="38" t="str">
        <f t="shared" si="1"/>
        <v/>
      </c>
      <c r="AI1541" s="39" t="str">
        <f t="shared" si="2"/>
        <v/>
      </c>
      <c r="AJ1541" s="37" t="str">
        <f t="shared" si="3"/>
        <v/>
      </c>
      <c r="AK1541" s="41" t="str">
        <f t="shared" si="4"/>
        <v/>
      </c>
      <c r="AL1541" s="35" t="s">
        <v>233</v>
      </c>
      <c r="AM1541" s="33" t="s">
        <v>9834</v>
      </c>
      <c r="AN1541" s="33" t="s">
        <v>9834</v>
      </c>
      <c r="AO1541" s="41"/>
      <c r="AP1541" s="33" t="s">
        <v>169</v>
      </c>
      <c r="AQ1541" s="33" t="s">
        <v>170</v>
      </c>
      <c r="AR1541" s="33">
        <v>300.0</v>
      </c>
      <c r="AS1541" s="42"/>
      <c r="AT1541" s="42"/>
      <c r="AU1541" s="42"/>
      <c r="AV1541" s="42"/>
      <c r="AW1541" s="42"/>
      <c r="AX1541" s="5"/>
      <c r="AY1541" s="33"/>
      <c r="AZ1541" s="33" t="s">
        <v>9858</v>
      </c>
      <c r="BA1541" s="5"/>
      <c r="BB1541" s="5"/>
      <c r="BC1541" s="5" t="s">
        <v>9859</v>
      </c>
      <c r="BD1541" s="33" t="s">
        <v>173</v>
      </c>
      <c r="BE1541" s="41"/>
      <c r="BF1541" s="35"/>
      <c r="BG1541" s="33" t="s">
        <v>169</v>
      </c>
      <c r="BH1541" s="5"/>
      <c r="BI1541" s="33">
        <v>300.0</v>
      </c>
      <c r="BJ1541" s="33" t="s">
        <v>170</v>
      </c>
      <c r="BK1541" s="5"/>
      <c r="BL1541" s="5">
        <f t="shared" si="5"/>
        <v>3994.5</v>
      </c>
      <c r="BM1541" s="5"/>
      <c r="BN1541" s="5"/>
      <c r="BO1541" s="42">
        <f t="shared" si="6"/>
        <v>3994.5</v>
      </c>
      <c r="BP1541" s="44"/>
      <c r="BQ1541" s="45"/>
      <c r="BR1541" s="47"/>
      <c r="BS1541" s="45"/>
      <c r="BT1541" s="37"/>
      <c r="BU1541" s="5"/>
      <c r="BV1541" s="38"/>
      <c r="BW1541" s="48"/>
      <c r="BX1541" s="44"/>
      <c r="BY1541" s="44"/>
      <c r="BZ1541" s="33" t="s">
        <v>131</v>
      </c>
      <c r="CA1541" s="5"/>
      <c r="CB1541" s="5"/>
      <c r="CC1541" s="33" t="s">
        <v>177</v>
      </c>
      <c r="CD1541" s="5"/>
      <c r="CE1541" s="5"/>
      <c r="CF1541" s="33" t="s">
        <v>178</v>
      </c>
      <c r="CG1541" s="33" t="s">
        <v>9860</v>
      </c>
      <c r="CH1541" s="5"/>
      <c r="CI1541" s="5"/>
      <c r="CJ1541" s="5"/>
      <c r="CK1541" s="33"/>
      <c r="CL1541" s="49">
        <v>45000.0</v>
      </c>
      <c r="CM1541" s="33" t="s">
        <v>180</v>
      </c>
      <c r="CN1541" s="5"/>
      <c r="CO1541" s="33">
        <v>2.0</v>
      </c>
      <c r="CP1541" s="33" t="s">
        <v>181</v>
      </c>
      <c r="CQ1541" s="50" t="str">
        <f t="shared" si="7"/>
        <v>11/04/1981</v>
      </c>
      <c r="CR1541" s="33" t="s">
        <v>182</v>
      </c>
      <c r="CS1541" s="33">
        <v>5.0</v>
      </c>
      <c r="CT1541" s="33">
        <v>5.0</v>
      </c>
      <c r="CU1541" s="33">
        <v>28.0</v>
      </c>
      <c r="CV1541" s="33">
        <v>1578.0</v>
      </c>
      <c r="CW1541" s="5"/>
      <c r="CX1541" s="5"/>
      <c r="CY1541" s="33">
        <v>-100.04703</v>
      </c>
      <c r="CZ1541" s="33">
        <v>20.672347</v>
      </c>
      <c r="DA1541" s="33">
        <v>4.421768731E9</v>
      </c>
      <c r="DB1541" s="33">
        <v>2.0</v>
      </c>
      <c r="DC1541" s="33" t="s">
        <v>8456</v>
      </c>
      <c r="DD1541" s="33">
        <v>2023.0</v>
      </c>
      <c r="DE1541" s="33" t="s">
        <v>184</v>
      </c>
      <c r="DF1541" s="33"/>
      <c r="DG1541" s="33" t="s">
        <v>185</v>
      </c>
      <c r="DH1541" s="33" t="s">
        <v>186</v>
      </c>
      <c r="DI1541" s="5"/>
      <c r="DJ1541" s="5"/>
    </row>
    <row r="1542">
      <c r="A1542" s="33" t="s">
        <v>9861</v>
      </c>
      <c r="B1542" s="34">
        <v>44952.0</v>
      </c>
      <c r="C1542" s="35" t="s">
        <v>137</v>
      </c>
      <c r="D1542" s="35" t="s">
        <v>139</v>
      </c>
      <c r="E1542" s="35" t="s">
        <v>142</v>
      </c>
      <c r="F1542" s="36" t="s">
        <v>144</v>
      </c>
      <c r="G1542" s="33" t="s">
        <v>9862</v>
      </c>
      <c r="H1542" s="33" t="s">
        <v>9863</v>
      </c>
      <c r="I1542" s="33" t="s">
        <v>8485</v>
      </c>
      <c r="J1542" s="33" t="s">
        <v>8473</v>
      </c>
      <c r="K1542" s="35" t="s">
        <v>421</v>
      </c>
      <c r="L1542" s="33" t="s">
        <v>3194</v>
      </c>
      <c r="M1542" s="33" t="s">
        <v>8450</v>
      </c>
      <c r="N1542" s="33" t="s">
        <v>9834</v>
      </c>
      <c r="O1542" s="5"/>
      <c r="P1542" s="35" t="s">
        <v>233</v>
      </c>
      <c r="Q1542" s="35" t="s">
        <v>9834</v>
      </c>
      <c r="R1542" s="33">
        <v>76290.0</v>
      </c>
      <c r="S1542" s="37"/>
      <c r="T1542" s="33"/>
      <c r="U1542" s="33">
        <v>5.79</v>
      </c>
      <c r="V1542" s="33" t="s">
        <v>154</v>
      </c>
      <c r="W1542" s="33"/>
      <c r="X1542" s="33"/>
      <c r="Y1542" s="5"/>
      <c r="Z1542" s="5"/>
      <c r="AA1542" s="33">
        <v>1.0</v>
      </c>
      <c r="AB1542" s="33"/>
      <c r="AC1542" s="33">
        <v>1.0</v>
      </c>
      <c r="AD1542" s="5"/>
      <c r="AE1542" s="5"/>
      <c r="AF1542" s="5"/>
      <c r="AG1542" s="16"/>
      <c r="AH1542" s="38" t="str">
        <f t="shared" si="1"/>
        <v/>
      </c>
      <c r="AI1542" s="39">
        <f t="shared" si="2"/>
        <v>1</v>
      </c>
      <c r="AJ1542" s="37" t="str">
        <f t="shared" si="3"/>
        <v/>
      </c>
      <c r="AK1542" s="41" t="str">
        <f t="shared" si="4"/>
        <v/>
      </c>
      <c r="AL1542" s="35" t="s">
        <v>233</v>
      </c>
      <c r="AM1542" s="33" t="s">
        <v>9834</v>
      </c>
      <c r="AN1542" s="33" t="s">
        <v>9834</v>
      </c>
      <c r="AO1542" s="41"/>
      <c r="AP1542" s="33" t="s">
        <v>169</v>
      </c>
      <c r="AQ1542" s="33" t="s">
        <v>170</v>
      </c>
      <c r="AR1542" s="33">
        <v>300.0</v>
      </c>
      <c r="AS1542" s="42"/>
      <c r="AT1542" s="42"/>
      <c r="AU1542" s="42"/>
      <c r="AV1542" s="42"/>
      <c r="AW1542" s="42"/>
      <c r="AX1542" s="5"/>
      <c r="AY1542" s="33"/>
      <c r="AZ1542" s="33" t="s">
        <v>9864</v>
      </c>
      <c r="BA1542" s="5"/>
      <c r="BB1542" s="5"/>
      <c r="BC1542" s="5" t="s">
        <v>9865</v>
      </c>
      <c r="BD1542" s="33" t="s">
        <v>173</v>
      </c>
      <c r="BE1542" s="41"/>
      <c r="BF1542" s="35"/>
      <c r="BG1542" s="33" t="s">
        <v>169</v>
      </c>
      <c r="BH1542" s="5"/>
      <c r="BI1542" s="33">
        <v>300.0</v>
      </c>
      <c r="BJ1542" s="33" t="s">
        <v>170</v>
      </c>
      <c r="BK1542" s="5"/>
      <c r="BL1542" s="5">
        <f t="shared" si="5"/>
        <v>3994.5</v>
      </c>
      <c r="BM1542" s="5"/>
      <c r="BN1542" s="5"/>
      <c r="BO1542" s="42">
        <f t="shared" si="6"/>
        <v>3994.5</v>
      </c>
      <c r="BP1542" s="44"/>
      <c r="BQ1542" s="45"/>
      <c r="BR1542" s="47"/>
      <c r="BS1542" s="45"/>
      <c r="BT1542" s="37"/>
      <c r="BU1542" s="5"/>
      <c r="BV1542" s="38"/>
      <c r="BW1542" s="48"/>
      <c r="BX1542" s="44"/>
      <c r="BY1542" s="44"/>
      <c r="BZ1542" s="33" t="s">
        <v>131</v>
      </c>
      <c r="CA1542" s="5"/>
      <c r="CB1542" s="5"/>
      <c r="CC1542" s="33" t="s">
        <v>177</v>
      </c>
      <c r="CD1542" s="5"/>
      <c r="CE1542" s="5"/>
      <c r="CF1542" s="33" t="s">
        <v>178</v>
      </c>
      <c r="CG1542" s="33" t="s">
        <v>9866</v>
      </c>
      <c r="CH1542" s="5"/>
      <c r="CI1542" s="5"/>
      <c r="CJ1542" s="5"/>
      <c r="CK1542" s="33"/>
      <c r="CL1542" s="49">
        <v>45000.0</v>
      </c>
      <c r="CM1542" s="33" t="s">
        <v>180</v>
      </c>
      <c r="CN1542" s="5"/>
      <c r="CO1542" s="33">
        <v>2.0</v>
      </c>
      <c r="CP1542" s="33" t="s">
        <v>181</v>
      </c>
      <c r="CQ1542" s="50" t="str">
        <f t="shared" si="7"/>
        <v>22/08/1945</v>
      </c>
      <c r="CR1542" s="33" t="s">
        <v>182</v>
      </c>
      <c r="CS1542" s="33">
        <v>5.0</v>
      </c>
      <c r="CT1542" s="33">
        <v>5.0</v>
      </c>
      <c r="CU1542" s="33">
        <v>28.0</v>
      </c>
      <c r="CV1542" s="33">
        <v>1578.0</v>
      </c>
      <c r="CW1542" s="5"/>
      <c r="CX1542" s="5"/>
      <c r="CY1542" s="33">
        <v>-100.04703</v>
      </c>
      <c r="CZ1542" s="33">
        <v>20.672347</v>
      </c>
      <c r="DA1542" s="33">
        <v>4.4219266E9</v>
      </c>
      <c r="DB1542" s="33">
        <v>1.0</v>
      </c>
      <c r="DC1542" s="33" t="s">
        <v>8456</v>
      </c>
      <c r="DD1542" s="33">
        <v>2023.0</v>
      </c>
      <c r="DE1542" s="33" t="s">
        <v>184</v>
      </c>
      <c r="DF1542" s="33"/>
      <c r="DG1542" s="33" t="s">
        <v>185</v>
      </c>
      <c r="DH1542" s="33" t="s">
        <v>186</v>
      </c>
      <c r="DI1542" s="5"/>
      <c r="DJ1542" s="5"/>
    </row>
    <row r="1543">
      <c r="A1543" s="33" t="s">
        <v>9867</v>
      </c>
      <c r="B1543" s="34">
        <v>44952.0</v>
      </c>
      <c r="C1543" s="35" t="s">
        <v>137</v>
      </c>
      <c r="D1543" s="35" t="s">
        <v>139</v>
      </c>
      <c r="E1543" s="35" t="s">
        <v>142</v>
      </c>
      <c r="F1543" s="36" t="s">
        <v>144</v>
      </c>
      <c r="G1543" s="33" t="s">
        <v>9868</v>
      </c>
      <c r="H1543" s="33" t="s">
        <v>9869</v>
      </c>
      <c r="I1543" s="33" t="s">
        <v>8485</v>
      </c>
      <c r="J1543" s="33" t="s">
        <v>1567</v>
      </c>
      <c r="K1543" s="35" t="s">
        <v>421</v>
      </c>
      <c r="L1543" s="33" t="s">
        <v>9870</v>
      </c>
      <c r="M1543" s="33" t="s">
        <v>8450</v>
      </c>
      <c r="N1543" s="33" t="s">
        <v>9834</v>
      </c>
      <c r="O1543" s="5"/>
      <c r="P1543" s="35" t="s">
        <v>233</v>
      </c>
      <c r="Q1543" s="35" t="s">
        <v>9834</v>
      </c>
      <c r="R1543" s="33">
        <v>76290.0</v>
      </c>
      <c r="S1543" s="37"/>
      <c r="T1543" s="33"/>
      <c r="U1543" s="33">
        <v>9.08</v>
      </c>
      <c r="V1543" s="33" t="s">
        <v>154</v>
      </c>
      <c r="W1543" s="33"/>
      <c r="X1543" s="33"/>
      <c r="Y1543" s="5"/>
      <c r="Z1543" s="5"/>
      <c r="AA1543" s="33">
        <v>1.0</v>
      </c>
      <c r="AB1543" s="33"/>
      <c r="AC1543" s="33">
        <v>1.0</v>
      </c>
      <c r="AD1543" s="5"/>
      <c r="AE1543" s="5"/>
      <c r="AF1543" s="5"/>
      <c r="AG1543" s="16"/>
      <c r="AH1543" s="38" t="str">
        <f t="shared" si="1"/>
        <v/>
      </c>
      <c r="AI1543" s="39">
        <f t="shared" si="2"/>
        <v>1</v>
      </c>
      <c r="AJ1543" s="37" t="str">
        <f t="shared" si="3"/>
        <v/>
      </c>
      <c r="AK1543" s="41" t="str">
        <f t="shared" si="4"/>
        <v/>
      </c>
      <c r="AL1543" s="35" t="s">
        <v>233</v>
      </c>
      <c r="AM1543" s="33" t="s">
        <v>9834</v>
      </c>
      <c r="AN1543" s="33" t="s">
        <v>9834</v>
      </c>
      <c r="AO1543" s="41"/>
      <c r="AP1543" s="33" t="s">
        <v>169</v>
      </c>
      <c r="AQ1543" s="33" t="s">
        <v>170</v>
      </c>
      <c r="AR1543" s="33">
        <v>300.0</v>
      </c>
      <c r="AS1543" s="42"/>
      <c r="AT1543" s="42"/>
      <c r="AU1543" s="42"/>
      <c r="AV1543" s="42"/>
      <c r="AW1543" s="42"/>
      <c r="AX1543" s="5"/>
      <c r="AY1543" s="33"/>
      <c r="AZ1543" s="33" t="s">
        <v>9871</v>
      </c>
      <c r="BA1543" s="5"/>
      <c r="BB1543" s="5"/>
      <c r="BC1543" s="5" t="s">
        <v>9872</v>
      </c>
      <c r="BD1543" s="33" t="s">
        <v>173</v>
      </c>
      <c r="BE1543" s="41"/>
      <c r="BF1543" s="35"/>
      <c r="BG1543" s="33" t="s">
        <v>169</v>
      </c>
      <c r="BH1543" s="5"/>
      <c r="BI1543" s="33">
        <v>300.0</v>
      </c>
      <c r="BJ1543" s="33" t="s">
        <v>170</v>
      </c>
      <c r="BK1543" s="5"/>
      <c r="BL1543" s="5">
        <f t="shared" si="5"/>
        <v>3994.5</v>
      </c>
      <c r="BM1543" s="5"/>
      <c r="BN1543" s="5"/>
      <c r="BO1543" s="42">
        <f t="shared" si="6"/>
        <v>3994.5</v>
      </c>
      <c r="BP1543" s="44"/>
      <c r="BQ1543" s="45"/>
      <c r="BR1543" s="47"/>
      <c r="BS1543" s="45"/>
      <c r="BT1543" s="37"/>
      <c r="BU1543" s="5"/>
      <c r="BV1543" s="38"/>
      <c r="BW1543" s="48"/>
      <c r="BX1543" s="44"/>
      <c r="BY1543" s="44"/>
      <c r="BZ1543" s="33" t="s">
        <v>131</v>
      </c>
      <c r="CA1543" s="5"/>
      <c r="CB1543" s="5"/>
      <c r="CC1543" s="33" t="s">
        <v>177</v>
      </c>
      <c r="CD1543" s="5"/>
      <c r="CE1543" s="5"/>
      <c r="CF1543" s="33" t="s">
        <v>178</v>
      </c>
      <c r="CG1543" s="33" t="s">
        <v>9873</v>
      </c>
      <c r="CH1543" s="5"/>
      <c r="CI1543" s="5"/>
      <c r="CJ1543" s="5"/>
      <c r="CK1543" s="33"/>
      <c r="CL1543" s="49">
        <v>45000.0</v>
      </c>
      <c r="CM1543" s="33" t="s">
        <v>180</v>
      </c>
      <c r="CN1543" s="5"/>
      <c r="CO1543" s="33">
        <v>2.0</v>
      </c>
      <c r="CP1543" s="33" t="s">
        <v>181</v>
      </c>
      <c r="CQ1543" s="50" t="str">
        <f t="shared" si="7"/>
        <v>02/06/1939</v>
      </c>
      <c r="CR1543" s="33" t="s">
        <v>182</v>
      </c>
      <c r="CS1543" s="33">
        <v>5.0</v>
      </c>
      <c r="CT1543" s="33">
        <v>5.0</v>
      </c>
      <c r="CU1543" s="33">
        <v>28.0</v>
      </c>
      <c r="CV1543" s="33">
        <v>1578.0</v>
      </c>
      <c r="CW1543" s="5"/>
      <c r="CX1543" s="5"/>
      <c r="CY1543" s="33">
        <v>-100.04703</v>
      </c>
      <c r="CZ1543" s="33">
        <v>20.672347</v>
      </c>
      <c r="DA1543" s="33">
        <v>4.423239964E9</v>
      </c>
      <c r="DB1543" s="33">
        <v>2.0</v>
      </c>
      <c r="DC1543" s="33" t="s">
        <v>8456</v>
      </c>
      <c r="DD1543" s="33">
        <v>2023.0</v>
      </c>
      <c r="DE1543" s="33" t="s">
        <v>184</v>
      </c>
      <c r="DF1543" s="33"/>
      <c r="DG1543" s="33" t="s">
        <v>185</v>
      </c>
      <c r="DH1543" s="33" t="s">
        <v>186</v>
      </c>
      <c r="DI1543" s="5"/>
      <c r="DJ1543" s="5"/>
    </row>
    <row r="1544">
      <c r="A1544" s="33" t="s">
        <v>9874</v>
      </c>
      <c r="B1544" s="34">
        <v>44952.0</v>
      </c>
      <c r="C1544" s="35" t="s">
        <v>137</v>
      </c>
      <c r="D1544" s="35" t="s">
        <v>139</v>
      </c>
      <c r="E1544" s="35" t="s">
        <v>142</v>
      </c>
      <c r="F1544" s="36" t="s">
        <v>144</v>
      </c>
      <c r="G1544" s="33" t="s">
        <v>9875</v>
      </c>
      <c r="H1544" s="33" t="s">
        <v>9689</v>
      </c>
      <c r="I1544" s="33" t="s">
        <v>8485</v>
      </c>
      <c r="J1544" s="33" t="s">
        <v>204</v>
      </c>
      <c r="K1544" s="35" t="s">
        <v>421</v>
      </c>
      <c r="L1544" s="33" t="s">
        <v>9857</v>
      </c>
      <c r="M1544" s="33" t="s">
        <v>8450</v>
      </c>
      <c r="N1544" s="33" t="s">
        <v>9834</v>
      </c>
      <c r="O1544" s="5"/>
      <c r="P1544" s="35" t="s">
        <v>233</v>
      </c>
      <c r="Q1544" s="35" t="s">
        <v>9834</v>
      </c>
      <c r="R1544" s="33">
        <v>76290.0</v>
      </c>
      <c r="S1544" s="37"/>
      <c r="T1544" s="33"/>
      <c r="U1544" s="33">
        <v>1.59</v>
      </c>
      <c r="V1544" s="33" t="s">
        <v>154</v>
      </c>
      <c r="W1544" s="33"/>
      <c r="X1544" s="33"/>
      <c r="Y1544" s="5"/>
      <c r="Z1544" s="5"/>
      <c r="AA1544" s="33">
        <v>1.0</v>
      </c>
      <c r="AB1544" s="33"/>
      <c r="AC1544" s="33">
        <v>1.0</v>
      </c>
      <c r="AD1544" s="5"/>
      <c r="AE1544" s="5"/>
      <c r="AF1544" s="5"/>
      <c r="AG1544" s="16"/>
      <c r="AH1544" s="38" t="str">
        <f t="shared" si="1"/>
        <v/>
      </c>
      <c r="AI1544" s="39" t="str">
        <f t="shared" si="2"/>
        <v/>
      </c>
      <c r="AJ1544" s="37" t="str">
        <f t="shared" si="3"/>
        <v/>
      </c>
      <c r="AK1544" s="41" t="str">
        <f t="shared" si="4"/>
        <v/>
      </c>
      <c r="AL1544" s="35" t="s">
        <v>233</v>
      </c>
      <c r="AM1544" s="33" t="s">
        <v>9834</v>
      </c>
      <c r="AN1544" s="33" t="s">
        <v>9834</v>
      </c>
      <c r="AO1544" s="41"/>
      <c r="AP1544" s="33" t="s">
        <v>169</v>
      </c>
      <c r="AQ1544" s="33" t="s">
        <v>170</v>
      </c>
      <c r="AR1544" s="33">
        <v>150.0</v>
      </c>
      <c r="AS1544" s="42"/>
      <c r="AT1544" s="42"/>
      <c r="AU1544" s="42"/>
      <c r="AV1544" s="42"/>
      <c r="AW1544" s="42"/>
      <c r="AX1544" s="5"/>
      <c r="AY1544" s="33"/>
      <c r="AZ1544" s="33" t="s">
        <v>9876</v>
      </c>
      <c r="BA1544" s="5"/>
      <c r="BB1544" s="5"/>
      <c r="BC1544" s="5" t="s">
        <v>9877</v>
      </c>
      <c r="BD1544" s="33" t="s">
        <v>173</v>
      </c>
      <c r="BE1544" s="41"/>
      <c r="BF1544" s="35"/>
      <c r="BG1544" s="33" t="s">
        <v>169</v>
      </c>
      <c r="BH1544" s="5"/>
      <c r="BI1544" s="33">
        <v>150.0</v>
      </c>
      <c r="BJ1544" s="33" t="s">
        <v>170</v>
      </c>
      <c r="BK1544" s="5"/>
      <c r="BL1544" s="5">
        <f t="shared" si="5"/>
        <v>1997.25</v>
      </c>
      <c r="BM1544" s="5"/>
      <c r="BN1544" s="5"/>
      <c r="BO1544" s="42">
        <f t="shared" si="6"/>
        <v>1997.25</v>
      </c>
      <c r="BP1544" s="44"/>
      <c r="BQ1544" s="45"/>
      <c r="BR1544" s="47"/>
      <c r="BS1544" s="45"/>
      <c r="BT1544" s="37"/>
      <c r="BU1544" s="5"/>
      <c r="BV1544" s="38"/>
      <c r="BW1544" s="48"/>
      <c r="BX1544" s="44"/>
      <c r="BY1544" s="44"/>
      <c r="BZ1544" s="33" t="s">
        <v>131</v>
      </c>
      <c r="CA1544" s="5"/>
      <c r="CB1544" s="5"/>
      <c r="CC1544" s="33" t="s">
        <v>177</v>
      </c>
      <c r="CD1544" s="5"/>
      <c r="CE1544" s="5"/>
      <c r="CF1544" s="33" t="s">
        <v>178</v>
      </c>
      <c r="CG1544" s="33" t="s">
        <v>9878</v>
      </c>
      <c r="CH1544" s="5"/>
      <c r="CI1544" s="5"/>
      <c r="CJ1544" s="5"/>
      <c r="CK1544" s="33"/>
      <c r="CL1544" s="49">
        <v>45000.0</v>
      </c>
      <c r="CM1544" s="33" t="s">
        <v>180</v>
      </c>
      <c r="CN1544" s="5"/>
      <c r="CO1544" s="33">
        <v>1.0</v>
      </c>
      <c r="CP1544" s="33" t="s">
        <v>181</v>
      </c>
      <c r="CQ1544" s="50" t="str">
        <f t="shared" si="7"/>
        <v>18/12/1976</v>
      </c>
      <c r="CR1544" s="33" t="s">
        <v>182</v>
      </c>
      <c r="CS1544" s="33">
        <v>5.0</v>
      </c>
      <c r="CT1544" s="33">
        <v>5.0</v>
      </c>
      <c r="CU1544" s="33">
        <v>28.0</v>
      </c>
      <c r="CV1544" s="33">
        <v>1578.0</v>
      </c>
      <c r="CW1544" s="5"/>
      <c r="CX1544" s="5"/>
      <c r="CY1544" s="33">
        <v>-100.04703</v>
      </c>
      <c r="CZ1544" s="33">
        <v>20.672347</v>
      </c>
      <c r="DA1544" s="33">
        <v>4.411145625E9</v>
      </c>
      <c r="DB1544" s="33">
        <v>2.0</v>
      </c>
      <c r="DC1544" s="33" t="s">
        <v>8456</v>
      </c>
      <c r="DD1544" s="33">
        <v>2023.0</v>
      </c>
      <c r="DE1544" s="33" t="s">
        <v>184</v>
      </c>
      <c r="DF1544" s="33"/>
      <c r="DG1544" s="33" t="s">
        <v>185</v>
      </c>
      <c r="DH1544" s="33" t="s">
        <v>186</v>
      </c>
      <c r="DI1544" s="5"/>
      <c r="DJ1544" s="5"/>
    </row>
    <row r="1545">
      <c r="A1545" s="33" t="s">
        <v>9879</v>
      </c>
      <c r="B1545" s="34">
        <v>44952.0</v>
      </c>
      <c r="C1545" s="35" t="s">
        <v>137</v>
      </c>
      <c r="D1545" s="35" t="s">
        <v>139</v>
      </c>
      <c r="E1545" s="35" t="s">
        <v>142</v>
      </c>
      <c r="F1545" s="36" t="s">
        <v>144</v>
      </c>
      <c r="G1545" s="33" t="s">
        <v>9880</v>
      </c>
      <c r="H1545" s="33" t="s">
        <v>9881</v>
      </c>
      <c r="I1545" s="33" t="s">
        <v>8485</v>
      </c>
      <c r="J1545" s="33" t="s">
        <v>447</v>
      </c>
      <c r="K1545" s="35" t="s">
        <v>421</v>
      </c>
      <c r="L1545" s="33" t="s">
        <v>1457</v>
      </c>
      <c r="M1545" s="33" t="s">
        <v>8450</v>
      </c>
      <c r="N1545" s="33" t="s">
        <v>9834</v>
      </c>
      <c r="O1545" s="5"/>
      <c r="P1545" s="35" t="s">
        <v>233</v>
      </c>
      <c r="Q1545" s="35" t="s">
        <v>9834</v>
      </c>
      <c r="R1545" s="33">
        <v>76290.0</v>
      </c>
      <c r="S1545" s="37"/>
      <c r="T1545" s="33"/>
      <c r="U1545" s="33">
        <v>5.04</v>
      </c>
      <c r="V1545" s="33" t="s">
        <v>154</v>
      </c>
      <c r="W1545" s="33"/>
      <c r="X1545" s="33"/>
      <c r="Y1545" s="5"/>
      <c r="Z1545" s="5"/>
      <c r="AA1545" s="33">
        <v>1.0</v>
      </c>
      <c r="AB1545" s="33"/>
      <c r="AC1545" s="33">
        <v>1.0</v>
      </c>
      <c r="AD1545" s="5"/>
      <c r="AE1545" s="5"/>
      <c r="AF1545" s="5"/>
      <c r="AG1545" s="16"/>
      <c r="AH1545" s="38" t="str">
        <f t="shared" si="1"/>
        <v/>
      </c>
      <c r="AI1545" s="39">
        <f t="shared" si="2"/>
        <v>1</v>
      </c>
      <c r="AJ1545" s="37" t="str">
        <f t="shared" si="3"/>
        <v/>
      </c>
      <c r="AK1545" s="41" t="str">
        <f t="shared" si="4"/>
        <v/>
      </c>
      <c r="AL1545" s="35" t="s">
        <v>233</v>
      </c>
      <c r="AM1545" s="33" t="s">
        <v>9834</v>
      </c>
      <c r="AN1545" s="33" t="s">
        <v>9834</v>
      </c>
      <c r="AO1545" s="41"/>
      <c r="AP1545" s="33" t="s">
        <v>169</v>
      </c>
      <c r="AQ1545" s="33" t="s">
        <v>170</v>
      </c>
      <c r="AR1545" s="33">
        <v>300.0</v>
      </c>
      <c r="AS1545" s="42"/>
      <c r="AT1545" s="42"/>
      <c r="AU1545" s="42"/>
      <c r="AV1545" s="42"/>
      <c r="AW1545" s="42"/>
      <c r="AX1545" s="5"/>
      <c r="AY1545" s="33"/>
      <c r="AZ1545" s="33" t="s">
        <v>9882</v>
      </c>
      <c r="BA1545" s="5"/>
      <c r="BB1545" s="5"/>
      <c r="BC1545" s="5" t="s">
        <v>9883</v>
      </c>
      <c r="BD1545" s="33" t="s">
        <v>173</v>
      </c>
      <c r="BE1545" s="41"/>
      <c r="BF1545" s="35"/>
      <c r="BG1545" s="33" t="s">
        <v>169</v>
      </c>
      <c r="BH1545" s="5"/>
      <c r="BI1545" s="33">
        <v>300.0</v>
      </c>
      <c r="BJ1545" s="33" t="s">
        <v>170</v>
      </c>
      <c r="BK1545" s="5"/>
      <c r="BL1545" s="5">
        <f t="shared" si="5"/>
        <v>3994.5</v>
      </c>
      <c r="BM1545" s="5"/>
      <c r="BN1545" s="5"/>
      <c r="BO1545" s="42">
        <f t="shared" si="6"/>
        <v>3994.5</v>
      </c>
      <c r="BP1545" s="44"/>
      <c r="BQ1545" s="45"/>
      <c r="BR1545" s="47"/>
      <c r="BS1545" s="45"/>
      <c r="BT1545" s="37"/>
      <c r="BU1545" s="5"/>
      <c r="BV1545" s="38"/>
      <c r="BW1545" s="48"/>
      <c r="BX1545" s="44"/>
      <c r="BY1545" s="44"/>
      <c r="BZ1545" s="33" t="s">
        <v>131</v>
      </c>
      <c r="CA1545" s="5"/>
      <c r="CB1545" s="5"/>
      <c r="CC1545" s="33" t="s">
        <v>177</v>
      </c>
      <c r="CD1545" s="5"/>
      <c r="CE1545" s="5"/>
      <c r="CF1545" s="33" t="s">
        <v>178</v>
      </c>
      <c r="CG1545" s="33" t="s">
        <v>9884</v>
      </c>
      <c r="CH1545" s="5"/>
      <c r="CI1545" s="5"/>
      <c r="CJ1545" s="5"/>
      <c r="CK1545" s="33"/>
      <c r="CL1545" s="49">
        <v>45000.0</v>
      </c>
      <c r="CM1545" s="33" t="s">
        <v>180</v>
      </c>
      <c r="CN1545" s="5"/>
      <c r="CO1545" s="33">
        <v>2.0</v>
      </c>
      <c r="CP1545" s="33" t="s">
        <v>181</v>
      </c>
      <c r="CQ1545" s="50" t="str">
        <f t="shared" si="7"/>
        <v>09/05/1950</v>
      </c>
      <c r="CR1545" s="33" t="s">
        <v>182</v>
      </c>
      <c r="CS1545" s="33">
        <v>5.0</v>
      </c>
      <c r="CT1545" s="33">
        <v>5.0</v>
      </c>
      <c r="CU1545" s="33">
        <v>28.0</v>
      </c>
      <c r="CV1545" s="33">
        <v>1578.0</v>
      </c>
      <c r="CW1545" s="5"/>
      <c r="CX1545" s="5"/>
      <c r="CY1545" s="33">
        <v>-100.04703</v>
      </c>
      <c r="CZ1545" s="33">
        <v>20.672347</v>
      </c>
      <c r="DA1545" s="33">
        <v>4.411388671E9</v>
      </c>
      <c r="DB1545" s="33">
        <v>2.0</v>
      </c>
      <c r="DC1545" s="33" t="s">
        <v>8456</v>
      </c>
      <c r="DD1545" s="33">
        <v>2023.0</v>
      </c>
      <c r="DE1545" s="33" t="s">
        <v>184</v>
      </c>
      <c r="DF1545" s="33"/>
      <c r="DG1545" s="33" t="s">
        <v>185</v>
      </c>
      <c r="DH1545" s="33" t="s">
        <v>186</v>
      </c>
      <c r="DI1545" s="5"/>
      <c r="DJ1545" s="5"/>
    </row>
    <row r="1546">
      <c r="A1546" s="33" t="s">
        <v>9885</v>
      </c>
      <c r="B1546" s="34">
        <v>44952.0</v>
      </c>
      <c r="C1546" s="35" t="s">
        <v>137</v>
      </c>
      <c r="D1546" s="35" t="s">
        <v>139</v>
      </c>
      <c r="E1546" s="35" t="s">
        <v>142</v>
      </c>
      <c r="F1546" s="36" t="s">
        <v>144</v>
      </c>
      <c r="G1546" s="33" t="s">
        <v>9886</v>
      </c>
      <c r="H1546" s="33" t="s">
        <v>7614</v>
      </c>
      <c r="I1546" s="33" t="s">
        <v>9887</v>
      </c>
      <c r="J1546" s="33" t="s">
        <v>3107</v>
      </c>
      <c r="K1546" s="35" t="s">
        <v>421</v>
      </c>
      <c r="L1546" s="33" t="s">
        <v>5825</v>
      </c>
      <c r="M1546" s="33" t="s">
        <v>8450</v>
      </c>
      <c r="N1546" s="33" t="s">
        <v>9834</v>
      </c>
      <c r="O1546" s="5"/>
      <c r="P1546" s="35" t="s">
        <v>233</v>
      </c>
      <c r="Q1546" s="35" t="s">
        <v>9834</v>
      </c>
      <c r="R1546" s="33">
        <v>76290.0</v>
      </c>
      <c r="S1546" s="37"/>
      <c r="T1546" s="33"/>
      <c r="U1546" s="33">
        <v>5.49</v>
      </c>
      <c r="V1546" s="33" t="s">
        <v>154</v>
      </c>
      <c r="W1546" s="33"/>
      <c r="X1546" s="33"/>
      <c r="Y1546" s="5"/>
      <c r="Z1546" s="5"/>
      <c r="AA1546" s="33">
        <v>1.0</v>
      </c>
      <c r="AB1546" s="33"/>
      <c r="AC1546" s="33">
        <v>1.0</v>
      </c>
      <c r="AD1546" s="5"/>
      <c r="AE1546" s="5"/>
      <c r="AF1546" s="5"/>
      <c r="AG1546" s="16"/>
      <c r="AH1546" s="38" t="str">
        <f t="shared" si="1"/>
        <v/>
      </c>
      <c r="AI1546" s="39" t="str">
        <f t="shared" si="2"/>
        <v/>
      </c>
      <c r="AJ1546" s="37" t="str">
        <f t="shared" si="3"/>
        <v/>
      </c>
      <c r="AK1546" s="41" t="str">
        <f t="shared" si="4"/>
        <v/>
      </c>
      <c r="AL1546" s="35" t="s">
        <v>233</v>
      </c>
      <c r="AM1546" s="33" t="s">
        <v>9834</v>
      </c>
      <c r="AN1546" s="33" t="s">
        <v>9834</v>
      </c>
      <c r="AO1546" s="41"/>
      <c r="AP1546" s="33" t="s">
        <v>169</v>
      </c>
      <c r="AQ1546" s="33" t="s">
        <v>170</v>
      </c>
      <c r="AR1546" s="33">
        <v>300.0</v>
      </c>
      <c r="AS1546" s="42"/>
      <c r="AT1546" s="42"/>
      <c r="AU1546" s="42"/>
      <c r="AV1546" s="42"/>
      <c r="AW1546" s="42"/>
      <c r="AX1546" s="5"/>
      <c r="AY1546" s="33"/>
      <c r="AZ1546" s="33" t="s">
        <v>9888</v>
      </c>
      <c r="BA1546" s="5"/>
      <c r="BB1546" s="5"/>
      <c r="BC1546" s="5" t="s">
        <v>9889</v>
      </c>
      <c r="BD1546" s="33" t="s">
        <v>173</v>
      </c>
      <c r="BE1546" s="41"/>
      <c r="BF1546" s="35"/>
      <c r="BG1546" s="33" t="s">
        <v>169</v>
      </c>
      <c r="BH1546" s="5"/>
      <c r="BI1546" s="33">
        <v>300.0</v>
      </c>
      <c r="BJ1546" s="33" t="s">
        <v>170</v>
      </c>
      <c r="BK1546" s="5"/>
      <c r="BL1546" s="5">
        <f t="shared" si="5"/>
        <v>3994.5</v>
      </c>
      <c r="BM1546" s="5"/>
      <c r="BN1546" s="5"/>
      <c r="BO1546" s="42">
        <f t="shared" si="6"/>
        <v>3994.5</v>
      </c>
      <c r="BP1546" s="44"/>
      <c r="BQ1546" s="45"/>
      <c r="BR1546" s="47"/>
      <c r="BS1546" s="45"/>
      <c r="BT1546" s="37"/>
      <c r="BU1546" s="5"/>
      <c r="BV1546" s="38"/>
      <c r="BW1546" s="48"/>
      <c r="BX1546" s="44"/>
      <c r="BY1546" s="44"/>
      <c r="BZ1546" s="33" t="s">
        <v>131</v>
      </c>
      <c r="CA1546" s="5"/>
      <c r="CB1546" s="5"/>
      <c r="CC1546" s="33" t="s">
        <v>177</v>
      </c>
      <c r="CD1546" s="5"/>
      <c r="CE1546" s="5"/>
      <c r="CF1546" s="33" t="s">
        <v>178</v>
      </c>
      <c r="CG1546" s="33" t="s">
        <v>9890</v>
      </c>
      <c r="CH1546" s="5"/>
      <c r="CI1546" s="5"/>
      <c r="CJ1546" s="5"/>
      <c r="CK1546" s="33"/>
      <c r="CL1546" s="49">
        <v>45000.0</v>
      </c>
      <c r="CM1546" s="33" t="s">
        <v>180</v>
      </c>
      <c r="CN1546" s="5"/>
      <c r="CO1546" s="33">
        <v>2.0</v>
      </c>
      <c r="CP1546" s="33" t="s">
        <v>181</v>
      </c>
      <c r="CQ1546" s="50" t="str">
        <f t="shared" si="7"/>
        <v>29/04/1968</v>
      </c>
      <c r="CR1546" s="33" t="s">
        <v>182</v>
      </c>
      <c r="CS1546" s="33">
        <v>5.0</v>
      </c>
      <c r="CT1546" s="33">
        <v>5.0</v>
      </c>
      <c r="CU1546" s="33">
        <v>28.0</v>
      </c>
      <c r="CV1546" s="33">
        <v>1578.0</v>
      </c>
      <c r="CW1546" s="5"/>
      <c r="CX1546" s="5"/>
      <c r="CY1546" s="33">
        <v>-100.04703</v>
      </c>
      <c r="CZ1546" s="33">
        <v>20.672347</v>
      </c>
      <c r="DA1546" s="33">
        <v>4.421496464E9</v>
      </c>
      <c r="DB1546" s="33">
        <v>2.0</v>
      </c>
      <c r="DC1546" s="33" t="s">
        <v>8456</v>
      </c>
      <c r="DD1546" s="33">
        <v>2023.0</v>
      </c>
      <c r="DE1546" s="33" t="s">
        <v>184</v>
      </c>
      <c r="DF1546" s="33"/>
      <c r="DG1546" s="33" t="s">
        <v>185</v>
      </c>
      <c r="DH1546" s="33" t="s">
        <v>186</v>
      </c>
      <c r="DI1546" s="5"/>
      <c r="DJ1546" s="5"/>
    </row>
    <row r="1547">
      <c r="A1547" s="33" t="s">
        <v>9891</v>
      </c>
      <c r="B1547" s="34">
        <v>44952.0</v>
      </c>
      <c r="C1547" s="35" t="s">
        <v>137</v>
      </c>
      <c r="D1547" s="35" t="s">
        <v>139</v>
      </c>
      <c r="E1547" s="35" t="s">
        <v>142</v>
      </c>
      <c r="F1547" s="36" t="s">
        <v>144</v>
      </c>
      <c r="G1547" s="33" t="s">
        <v>9892</v>
      </c>
      <c r="H1547" s="33" t="s">
        <v>9893</v>
      </c>
      <c r="I1547" s="33" t="s">
        <v>9887</v>
      </c>
      <c r="J1547" s="33" t="s">
        <v>439</v>
      </c>
      <c r="K1547" s="35" t="s">
        <v>421</v>
      </c>
      <c r="L1547" s="33" t="s">
        <v>7912</v>
      </c>
      <c r="M1547" s="33" t="s">
        <v>8450</v>
      </c>
      <c r="N1547" s="33" t="s">
        <v>9834</v>
      </c>
      <c r="O1547" s="5"/>
      <c r="P1547" s="35" t="s">
        <v>233</v>
      </c>
      <c r="Q1547" s="35" t="s">
        <v>9834</v>
      </c>
      <c r="R1547" s="33">
        <v>76290.0</v>
      </c>
      <c r="S1547" s="37"/>
      <c r="T1547" s="33"/>
      <c r="U1547" s="33">
        <v>7.5</v>
      </c>
      <c r="V1547" s="33" t="s">
        <v>154</v>
      </c>
      <c r="W1547" s="33"/>
      <c r="X1547" s="33"/>
      <c r="Y1547" s="5"/>
      <c r="Z1547" s="5"/>
      <c r="AA1547" s="33">
        <v>1.0</v>
      </c>
      <c r="AB1547" s="33">
        <v>1.0</v>
      </c>
      <c r="AC1547" s="33"/>
      <c r="AD1547" s="5"/>
      <c r="AE1547" s="5"/>
      <c r="AF1547" s="5"/>
      <c r="AG1547" s="16"/>
      <c r="AH1547" s="38">
        <f t="shared" si="1"/>
        <v>1</v>
      </c>
      <c r="AI1547" s="39" t="str">
        <f t="shared" si="2"/>
        <v/>
      </c>
      <c r="AJ1547" s="37" t="str">
        <f t="shared" si="3"/>
        <v/>
      </c>
      <c r="AK1547" s="41" t="str">
        <f t="shared" si="4"/>
        <v/>
      </c>
      <c r="AL1547" s="35" t="s">
        <v>233</v>
      </c>
      <c r="AM1547" s="33" t="s">
        <v>9834</v>
      </c>
      <c r="AN1547" s="33" t="s">
        <v>9834</v>
      </c>
      <c r="AO1547" s="41"/>
      <c r="AP1547" s="33" t="s">
        <v>169</v>
      </c>
      <c r="AQ1547" s="33" t="s">
        <v>170</v>
      </c>
      <c r="AR1547" s="33">
        <v>300.0</v>
      </c>
      <c r="AS1547" s="42"/>
      <c r="AT1547" s="42"/>
      <c r="AU1547" s="42"/>
      <c r="AV1547" s="42"/>
      <c r="AW1547" s="42"/>
      <c r="AX1547" s="5"/>
      <c r="AY1547" s="33"/>
      <c r="AZ1547" s="33" t="s">
        <v>9894</v>
      </c>
      <c r="BA1547" s="5"/>
      <c r="BB1547" s="5"/>
      <c r="BC1547" s="5" t="s">
        <v>9895</v>
      </c>
      <c r="BD1547" s="33" t="s">
        <v>173</v>
      </c>
      <c r="BE1547" s="41"/>
      <c r="BF1547" s="35"/>
      <c r="BG1547" s="33" t="s">
        <v>169</v>
      </c>
      <c r="BH1547" s="5"/>
      <c r="BI1547" s="33">
        <v>300.0</v>
      </c>
      <c r="BJ1547" s="33" t="s">
        <v>170</v>
      </c>
      <c r="BK1547" s="5"/>
      <c r="BL1547" s="5">
        <f t="shared" si="5"/>
        <v>3994.5</v>
      </c>
      <c r="BM1547" s="5"/>
      <c r="BN1547" s="5"/>
      <c r="BO1547" s="42">
        <f t="shared" si="6"/>
        <v>3994.5</v>
      </c>
      <c r="BP1547" s="44"/>
      <c r="BQ1547" s="45"/>
      <c r="BR1547" s="47"/>
      <c r="BS1547" s="45"/>
      <c r="BT1547" s="37"/>
      <c r="BU1547" s="5"/>
      <c r="BV1547" s="38"/>
      <c r="BW1547" s="48"/>
      <c r="BX1547" s="44"/>
      <c r="BY1547" s="44"/>
      <c r="BZ1547" s="33" t="s">
        <v>131</v>
      </c>
      <c r="CA1547" s="5"/>
      <c r="CB1547" s="5"/>
      <c r="CC1547" s="33" t="s">
        <v>177</v>
      </c>
      <c r="CD1547" s="5"/>
      <c r="CE1547" s="5"/>
      <c r="CF1547" s="33" t="s">
        <v>178</v>
      </c>
      <c r="CG1547" s="33" t="s">
        <v>9896</v>
      </c>
      <c r="CH1547" s="5"/>
      <c r="CI1547" s="5"/>
      <c r="CJ1547" s="5"/>
      <c r="CK1547" s="33"/>
      <c r="CL1547" s="49">
        <v>45000.0</v>
      </c>
      <c r="CM1547" s="33" t="s">
        <v>180</v>
      </c>
      <c r="CN1547" s="5"/>
      <c r="CO1547" s="33">
        <v>2.0</v>
      </c>
      <c r="CP1547" s="33" t="s">
        <v>181</v>
      </c>
      <c r="CQ1547" s="50" t="str">
        <f t="shared" si="7"/>
        <v>17/04/1933</v>
      </c>
      <c r="CR1547" s="33" t="s">
        <v>243</v>
      </c>
      <c r="CS1547" s="33">
        <v>5.0</v>
      </c>
      <c r="CT1547" s="33">
        <v>5.0</v>
      </c>
      <c r="CU1547" s="33">
        <v>28.0</v>
      </c>
      <c r="CV1547" s="33">
        <v>1578.0</v>
      </c>
      <c r="CW1547" s="5"/>
      <c r="CX1547" s="5"/>
      <c r="CY1547" s="33">
        <v>-100.04703</v>
      </c>
      <c r="CZ1547" s="33">
        <v>20.672347</v>
      </c>
      <c r="DA1547" s="33">
        <v>4.4219266E9</v>
      </c>
      <c r="DB1547" s="33">
        <v>1.0</v>
      </c>
      <c r="DC1547" s="33" t="s">
        <v>8456</v>
      </c>
      <c r="DD1547" s="33">
        <v>2023.0</v>
      </c>
      <c r="DE1547" s="33" t="s">
        <v>184</v>
      </c>
      <c r="DF1547" s="33"/>
      <c r="DG1547" s="33" t="s">
        <v>185</v>
      </c>
      <c r="DH1547" s="33" t="s">
        <v>186</v>
      </c>
      <c r="DI1547" s="5"/>
      <c r="DJ1547" s="5"/>
    </row>
    <row r="1548">
      <c r="A1548" s="33" t="s">
        <v>9897</v>
      </c>
      <c r="B1548" s="34">
        <v>44952.0</v>
      </c>
      <c r="C1548" s="35" t="s">
        <v>137</v>
      </c>
      <c r="D1548" s="35" t="s">
        <v>139</v>
      </c>
      <c r="E1548" s="35" t="s">
        <v>142</v>
      </c>
      <c r="F1548" s="36" t="s">
        <v>144</v>
      </c>
      <c r="G1548" s="33" t="s">
        <v>9898</v>
      </c>
      <c r="H1548" s="33" t="s">
        <v>9899</v>
      </c>
      <c r="I1548" s="33" t="s">
        <v>149</v>
      </c>
      <c r="J1548" s="33" t="s">
        <v>204</v>
      </c>
      <c r="K1548" s="35" t="s">
        <v>421</v>
      </c>
      <c r="L1548" s="33" t="s">
        <v>5825</v>
      </c>
      <c r="M1548" s="33">
        <v>35.0</v>
      </c>
      <c r="N1548" s="33" t="s">
        <v>9834</v>
      </c>
      <c r="O1548" s="5"/>
      <c r="P1548" s="35" t="s">
        <v>233</v>
      </c>
      <c r="Q1548" s="35" t="s">
        <v>9834</v>
      </c>
      <c r="R1548" s="33">
        <v>76290.0</v>
      </c>
      <c r="S1548" s="37"/>
      <c r="T1548" s="33"/>
      <c r="U1548" s="33">
        <v>3.01</v>
      </c>
      <c r="V1548" s="33" t="s">
        <v>154</v>
      </c>
      <c r="W1548" s="33"/>
      <c r="X1548" s="33"/>
      <c r="Y1548" s="5"/>
      <c r="Z1548" s="5"/>
      <c r="AA1548" s="33">
        <v>1.0</v>
      </c>
      <c r="AB1548" s="33">
        <v>1.0</v>
      </c>
      <c r="AC1548" s="33"/>
      <c r="AD1548" s="5"/>
      <c r="AE1548" s="5"/>
      <c r="AF1548" s="5"/>
      <c r="AG1548" s="16"/>
      <c r="AH1548" s="38">
        <f t="shared" si="1"/>
        <v>1</v>
      </c>
      <c r="AI1548" s="39" t="str">
        <f t="shared" si="2"/>
        <v/>
      </c>
      <c r="AJ1548" s="37" t="str">
        <f t="shared" si="3"/>
        <v/>
      </c>
      <c r="AK1548" s="41" t="str">
        <f t="shared" si="4"/>
        <v/>
      </c>
      <c r="AL1548" s="35" t="s">
        <v>233</v>
      </c>
      <c r="AM1548" s="33" t="s">
        <v>9834</v>
      </c>
      <c r="AN1548" s="33" t="s">
        <v>9834</v>
      </c>
      <c r="AO1548" s="41"/>
      <c r="AP1548" s="33" t="s">
        <v>169</v>
      </c>
      <c r="AQ1548" s="33" t="s">
        <v>170</v>
      </c>
      <c r="AR1548" s="33">
        <v>300.0</v>
      </c>
      <c r="AS1548" s="42"/>
      <c r="AT1548" s="42"/>
      <c r="AU1548" s="42"/>
      <c r="AV1548" s="42"/>
      <c r="AW1548" s="42"/>
      <c r="AX1548" s="5"/>
      <c r="AY1548" s="33"/>
      <c r="AZ1548" s="33" t="s">
        <v>9900</v>
      </c>
      <c r="BA1548" s="5"/>
      <c r="BB1548" s="5"/>
      <c r="BC1548" s="5" t="s">
        <v>9901</v>
      </c>
      <c r="BD1548" s="33" t="s">
        <v>173</v>
      </c>
      <c r="BE1548" s="41"/>
      <c r="BF1548" s="35"/>
      <c r="BG1548" s="33" t="s">
        <v>169</v>
      </c>
      <c r="BH1548" s="5"/>
      <c r="BI1548" s="33">
        <v>300.0</v>
      </c>
      <c r="BJ1548" s="33" t="s">
        <v>170</v>
      </c>
      <c r="BK1548" s="5"/>
      <c r="BL1548" s="5">
        <f t="shared" si="5"/>
        <v>3994.5</v>
      </c>
      <c r="BM1548" s="5"/>
      <c r="BN1548" s="5"/>
      <c r="BO1548" s="42">
        <f t="shared" si="6"/>
        <v>3994.5</v>
      </c>
      <c r="BP1548" s="44"/>
      <c r="BQ1548" s="45"/>
      <c r="BR1548" s="47"/>
      <c r="BS1548" s="45"/>
      <c r="BT1548" s="37"/>
      <c r="BU1548" s="5"/>
      <c r="BV1548" s="38"/>
      <c r="BW1548" s="48"/>
      <c r="BX1548" s="44"/>
      <c r="BY1548" s="44"/>
      <c r="BZ1548" s="33" t="s">
        <v>131</v>
      </c>
      <c r="CA1548" s="5"/>
      <c r="CB1548" s="5"/>
      <c r="CC1548" s="33" t="s">
        <v>177</v>
      </c>
      <c r="CD1548" s="5"/>
      <c r="CE1548" s="5"/>
      <c r="CF1548" s="33" t="s">
        <v>178</v>
      </c>
      <c r="CG1548" s="33" t="s">
        <v>9902</v>
      </c>
      <c r="CH1548" s="5"/>
      <c r="CI1548" s="5"/>
      <c r="CJ1548" s="5"/>
      <c r="CK1548" s="33"/>
      <c r="CL1548" s="49">
        <v>45000.0</v>
      </c>
      <c r="CM1548" s="33" t="s">
        <v>180</v>
      </c>
      <c r="CN1548" s="5"/>
      <c r="CO1548" s="33">
        <v>2.0</v>
      </c>
      <c r="CP1548" s="33" t="s">
        <v>181</v>
      </c>
      <c r="CQ1548" s="50" t="str">
        <f t="shared" si="7"/>
        <v>20/01/1940</v>
      </c>
      <c r="CR1548" s="33" t="s">
        <v>243</v>
      </c>
      <c r="CS1548" s="33">
        <v>5.0</v>
      </c>
      <c r="CT1548" s="33">
        <v>5.0</v>
      </c>
      <c r="CU1548" s="33">
        <v>28.0</v>
      </c>
      <c r="CV1548" s="33">
        <v>1578.0</v>
      </c>
      <c r="CW1548" s="5"/>
      <c r="CX1548" s="5"/>
      <c r="CY1548" s="33">
        <v>-100.04703</v>
      </c>
      <c r="CZ1548" s="33">
        <v>20.672347</v>
      </c>
      <c r="DA1548" s="33">
        <v>4.4219266E9</v>
      </c>
      <c r="DB1548" s="33">
        <v>1.0</v>
      </c>
      <c r="DC1548" s="33" t="s">
        <v>8456</v>
      </c>
      <c r="DD1548" s="33">
        <v>2023.0</v>
      </c>
      <c r="DE1548" s="33" t="s">
        <v>184</v>
      </c>
      <c r="DF1548" s="33"/>
      <c r="DG1548" s="33" t="s">
        <v>185</v>
      </c>
      <c r="DH1548" s="33" t="s">
        <v>186</v>
      </c>
      <c r="DI1548" s="5"/>
      <c r="DJ1548" s="5"/>
    </row>
    <row r="1549">
      <c r="A1549" s="33" t="s">
        <v>9903</v>
      </c>
      <c r="B1549" s="34">
        <v>44952.0</v>
      </c>
      <c r="C1549" s="35" t="s">
        <v>137</v>
      </c>
      <c r="D1549" s="35" t="s">
        <v>139</v>
      </c>
      <c r="E1549" s="35" t="s">
        <v>142</v>
      </c>
      <c r="F1549" s="36" t="s">
        <v>144</v>
      </c>
      <c r="G1549" s="33" t="s">
        <v>9904</v>
      </c>
      <c r="H1549" s="33" t="s">
        <v>9905</v>
      </c>
      <c r="I1549" s="33" t="s">
        <v>439</v>
      </c>
      <c r="J1549" s="33" t="s">
        <v>8601</v>
      </c>
      <c r="K1549" s="35" t="s">
        <v>421</v>
      </c>
      <c r="L1549" s="33" t="s">
        <v>9870</v>
      </c>
      <c r="M1549" s="33" t="s">
        <v>8450</v>
      </c>
      <c r="N1549" s="33" t="s">
        <v>9834</v>
      </c>
      <c r="O1549" s="5"/>
      <c r="P1549" s="35" t="s">
        <v>233</v>
      </c>
      <c r="Q1549" s="35" t="s">
        <v>9834</v>
      </c>
      <c r="R1549" s="33">
        <v>76290.0</v>
      </c>
      <c r="S1549" s="37"/>
      <c r="T1549" s="33"/>
      <c r="U1549" s="33">
        <v>1.89</v>
      </c>
      <c r="V1549" s="33" t="s">
        <v>154</v>
      </c>
      <c r="W1549" s="33"/>
      <c r="X1549" s="33"/>
      <c r="Y1549" s="5"/>
      <c r="Z1549" s="5"/>
      <c r="AA1549" s="33">
        <v>1.0</v>
      </c>
      <c r="AB1549" s="33"/>
      <c r="AC1549" s="33">
        <v>1.0</v>
      </c>
      <c r="AD1549" s="5"/>
      <c r="AE1549" s="5"/>
      <c r="AF1549" s="5"/>
      <c r="AG1549" s="16"/>
      <c r="AH1549" s="38" t="str">
        <f t="shared" si="1"/>
        <v/>
      </c>
      <c r="AI1549" s="39">
        <f t="shared" si="2"/>
        <v>1</v>
      </c>
      <c r="AJ1549" s="37" t="str">
        <f t="shared" si="3"/>
        <v/>
      </c>
      <c r="AK1549" s="41" t="str">
        <f t="shared" si="4"/>
        <v/>
      </c>
      <c r="AL1549" s="35" t="s">
        <v>233</v>
      </c>
      <c r="AM1549" s="33" t="s">
        <v>9834</v>
      </c>
      <c r="AN1549" s="33" t="s">
        <v>9834</v>
      </c>
      <c r="AO1549" s="41"/>
      <c r="AP1549" s="33" t="s">
        <v>169</v>
      </c>
      <c r="AQ1549" s="33" t="s">
        <v>170</v>
      </c>
      <c r="AR1549" s="33">
        <v>150.0</v>
      </c>
      <c r="AS1549" s="42"/>
      <c r="AT1549" s="42"/>
      <c r="AU1549" s="42"/>
      <c r="AV1549" s="42"/>
      <c r="AW1549" s="42"/>
      <c r="AX1549" s="5"/>
      <c r="AY1549" s="33"/>
      <c r="AZ1549" s="33" t="s">
        <v>9906</v>
      </c>
      <c r="BA1549" s="5"/>
      <c r="BB1549" s="5"/>
      <c r="BC1549" s="5" t="s">
        <v>9907</v>
      </c>
      <c r="BD1549" s="33" t="s">
        <v>173</v>
      </c>
      <c r="BE1549" s="41"/>
      <c r="BF1549" s="35"/>
      <c r="BG1549" s="33" t="s">
        <v>169</v>
      </c>
      <c r="BH1549" s="5"/>
      <c r="BI1549" s="33">
        <v>150.0</v>
      </c>
      <c r="BJ1549" s="33" t="s">
        <v>170</v>
      </c>
      <c r="BK1549" s="5"/>
      <c r="BL1549" s="5">
        <f t="shared" si="5"/>
        <v>1997.25</v>
      </c>
      <c r="BM1549" s="5"/>
      <c r="BN1549" s="5"/>
      <c r="BO1549" s="42">
        <f t="shared" si="6"/>
        <v>1997.25</v>
      </c>
      <c r="BP1549" s="44"/>
      <c r="BQ1549" s="45"/>
      <c r="BR1549" s="47"/>
      <c r="BS1549" s="45"/>
      <c r="BT1549" s="37"/>
      <c r="BU1549" s="5"/>
      <c r="BV1549" s="38"/>
      <c r="BW1549" s="48"/>
      <c r="BX1549" s="44"/>
      <c r="BY1549" s="44"/>
      <c r="BZ1549" s="33" t="s">
        <v>131</v>
      </c>
      <c r="CA1549" s="5"/>
      <c r="CB1549" s="5"/>
      <c r="CC1549" s="33" t="s">
        <v>177</v>
      </c>
      <c r="CD1549" s="5"/>
      <c r="CE1549" s="5"/>
      <c r="CF1549" s="33" t="s">
        <v>178</v>
      </c>
      <c r="CG1549" s="33" t="s">
        <v>9908</v>
      </c>
      <c r="CH1549" s="5"/>
      <c r="CI1549" s="5"/>
      <c r="CJ1549" s="5"/>
      <c r="CK1549" s="33"/>
      <c r="CL1549" s="49">
        <v>45000.0</v>
      </c>
      <c r="CM1549" s="33" t="s">
        <v>180</v>
      </c>
      <c r="CN1549" s="5"/>
      <c r="CO1549" s="33">
        <v>1.0</v>
      </c>
      <c r="CP1549" s="33" t="s">
        <v>181</v>
      </c>
      <c r="CQ1549" s="50" t="str">
        <f t="shared" si="7"/>
        <v>28/03/1938</v>
      </c>
      <c r="CR1549" s="33" t="s">
        <v>182</v>
      </c>
      <c r="CS1549" s="33">
        <v>5.0</v>
      </c>
      <c r="CT1549" s="33">
        <v>5.0</v>
      </c>
      <c r="CU1549" s="33">
        <v>28.0</v>
      </c>
      <c r="CV1549" s="33">
        <v>1578.0</v>
      </c>
      <c r="CW1549" s="5"/>
      <c r="CX1549" s="5"/>
      <c r="CY1549" s="33">
        <v>-100.04703</v>
      </c>
      <c r="CZ1549" s="33">
        <v>20.672347</v>
      </c>
      <c r="DA1549" s="33">
        <v>4.411106183E9</v>
      </c>
      <c r="DB1549" s="33">
        <v>2.0</v>
      </c>
      <c r="DC1549" s="33" t="s">
        <v>8456</v>
      </c>
      <c r="DD1549" s="33">
        <v>2023.0</v>
      </c>
      <c r="DE1549" s="33" t="s">
        <v>184</v>
      </c>
      <c r="DF1549" s="33"/>
      <c r="DG1549" s="33" t="s">
        <v>185</v>
      </c>
      <c r="DH1549" s="33" t="s">
        <v>186</v>
      </c>
      <c r="DI1549" s="5"/>
      <c r="DJ1549" s="5"/>
    </row>
    <row r="1550">
      <c r="A1550" s="33" t="s">
        <v>9909</v>
      </c>
      <c r="B1550" s="34">
        <v>44952.0</v>
      </c>
      <c r="C1550" s="35" t="s">
        <v>137</v>
      </c>
      <c r="D1550" s="35" t="s">
        <v>139</v>
      </c>
      <c r="E1550" s="35" t="s">
        <v>142</v>
      </c>
      <c r="F1550" s="36" t="s">
        <v>144</v>
      </c>
      <c r="G1550" s="33" t="s">
        <v>9910</v>
      </c>
      <c r="H1550" s="33" t="s">
        <v>9911</v>
      </c>
      <c r="I1550" s="33" t="s">
        <v>439</v>
      </c>
      <c r="J1550" s="33" t="s">
        <v>231</v>
      </c>
      <c r="K1550" s="35" t="s">
        <v>421</v>
      </c>
      <c r="L1550" s="33" t="s">
        <v>7912</v>
      </c>
      <c r="M1550" s="33" t="s">
        <v>8450</v>
      </c>
      <c r="N1550" s="33" t="s">
        <v>9834</v>
      </c>
      <c r="O1550" s="5"/>
      <c r="P1550" s="35" t="s">
        <v>233</v>
      </c>
      <c r="Q1550" s="35" t="s">
        <v>9834</v>
      </c>
      <c r="R1550" s="33">
        <v>76290.0</v>
      </c>
      <c r="S1550" s="37"/>
      <c r="T1550" s="33"/>
      <c r="U1550" s="33">
        <v>5.84</v>
      </c>
      <c r="V1550" s="33" t="s">
        <v>154</v>
      </c>
      <c r="W1550" s="33"/>
      <c r="X1550" s="33"/>
      <c r="Y1550" s="5"/>
      <c r="Z1550" s="5"/>
      <c r="AA1550" s="33">
        <v>1.0</v>
      </c>
      <c r="AB1550" s="33">
        <v>1.0</v>
      </c>
      <c r="AC1550" s="33"/>
      <c r="AD1550" s="5"/>
      <c r="AE1550" s="5"/>
      <c r="AF1550" s="5"/>
      <c r="AG1550" s="16"/>
      <c r="AH1550" s="38">
        <f t="shared" si="1"/>
        <v>1</v>
      </c>
      <c r="AI1550" s="39" t="str">
        <f t="shared" si="2"/>
        <v/>
      </c>
      <c r="AJ1550" s="37" t="str">
        <f t="shared" si="3"/>
        <v/>
      </c>
      <c r="AK1550" s="41" t="str">
        <f t="shared" si="4"/>
        <v/>
      </c>
      <c r="AL1550" s="35" t="s">
        <v>233</v>
      </c>
      <c r="AM1550" s="33" t="s">
        <v>9834</v>
      </c>
      <c r="AN1550" s="33" t="s">
        <v>9834</v>
      </c>
      <c r="AO1550" s="41"/>
      <c r="AP1550" s="33" t="s">
        <v>169</v>
      </c>
      <c r="AQ1550" s="33" t="s">
        <v>170</v>
      </c>
      <c r="AR1550" s="33">
        <v>300.0</v>
      </c>
      <c r="AS1550" s="42"/>
      <c r="AT1550" s="42"/>
      <c r="AU1550" s="42"/>
      <c r="AV1550" s="42"/>
      <c r="AW1550" s="42"/>
      <c r="AX1550" s="5"/>
      <c r="AY1550" s="33"/>
      <c r="AZ1550" s="33" t="s">
        <v>9912</v>
      </c>
      <c r="BA1550" s="5"/>
      <c r="BB1550" s="5"/>
      <c r="BC1550" s="5" t="s">
        <v>9913</v>
      </c>
      <c r="BD1550" s="33" t="s">
        <v>173</v>
      </c>
      <c r="BE1550" s="41"/>
      <c r="BF1550" s="35"/>
      <c r="BG1550" s="33" t="s">
        <v>169</v>
      </c>
      <c r="BH1550" s="5"/>
      <c r="BI1550" s="33">
        <v>300.0</v>
      </c>
      <c r="BJ1550" s="33" t="s">
        <v>170</v>
      </c>
      <c r="BK1550" s="5"/>
      <c r="BL1550" s="5">
        <f t="shared" si="5"/>
        <v>3994.5</v>
      </c>
      <c r="BM1550" s="5"/>
      <c r="BN1550" s="5"/>
      <c r="BO1550" s="42">
        <f t="shared" si="6"/>
        <v>3994.5</v>
      </c>
      <c r="BP1550" s="44"/>
      <c r="BQ1550" s="45"/>
      <c r="BR1550" s="47"/>
      <c r="BS1550" s="45"/>
      <c r="BT1550" s="37"/>
      <c r="BU1550" s="5"/>
      <c r="BV1550" s="38"/>
      <c r="BW1550" s="48"/>
      <c r="BX1550" s="44"/>
      <c r="BY1550" s="44"/>
      <c r="BZ1550" s="33" t="s">
        <v>131</v>
      </c>
      <c r="CA1550" s="5"/>
      <c r="CB1550" s="5"/>
      <c r="CC1550" s="33" t="s">
        <v>177</v>
      </c>
      <c r="CD1550" s="5"/>
      <c r="CE1550" s="5"/>
      <c r="CF1550" s="33" t="s">
        <v>178</v>
      </c>
      <c r="CG1550" s="33" t="s">
        <v>9914</v>
      </c>
      <c r="CH1550" s="5"/>
      <c r="CI1550" s="5"/>
      <c r="CJ1550" s="5"/>
      <c r="CK1550" s="33"/>
      <c r="CL1550" s="49">
        <v>45000.0</v>
      </c>
      <c r="CM1550" s="33" t="s">
        <v>180</v>
      </c>
      <c r="CN1550" s="5"/>
      <c r="CO1550" s="33">
        <v>2.0</v>
      </c>
      <c r="CP1550" s="33" t="s">
        <v>181</v>
      </c>
      <c r="CQ1550" s="50" t="str">
        <f t="shared" si="7"/>
        <v>09/05/1939</v>
      </c>
      <c r="CR1550" s="33" t="s">
        <v>243</v>
      </c>
      <c r="CS1550" s="33">
        <v>5.0</v>
      </c>
      <c r="CT1550" s="33">
        <v>5.0</v>
      </c>
      <c r="CU1550" s="33">
        <v>28.0</v>
      </c>
      <c r="CV1550" s="33">
        <v>1578.0</v>
      </c>
      <c r="CW1550" s="5"/>
      <c r="CX1550" s="5"/>
      <c r="CY1550" s="33">
        <v>-100.04703</v>
      </c>
      <c r="CZ1550" s="33">
        <v>20.672347</v>
      </c>
      <c r="DA1550" s="33">
        <v>4.425530171E9</v>
      </c>
      <c r="DB1550" s="33">
        <v>2.0</v>
      </c>
      <c r="DC1550" s="33" t="s">
        <v>8456</v>
      </c>
      <c r="DD1550" s="33">
        <v>2023.0</v>
      </c>
      <c r="DE1550" s="33" t="s">
        <v>184</v>
      </c>
      <c r="DF1550" s="33"/>
      <c r="DG1550" s="33" t="s">
        <v>185</v>
      </c>
      <c r="DH1550" s="33" t="s">
        <v>186</v>
      </c>
      <c r="DI1550" s="5"/>
      <c r="DJ1550" s="5"/>
    </row>
    <row r="1551">
      <c r="A1551" s="33" t="s">
        <v>9915</v>
      </c>
      <c r="B1551" s="34">
        <v>44952.0</v>
      </c>
      <c r="C1551" s="35" t="s">
        <v>137</v>
      </c>
      <c r="D1551" s="35" t="s">
        <v>139</v>
      </c>
      <c r="E1551" s="35" t="s">
        <v>142</v>
      </c>
      <c r="F1551" s="36" t="s">
        <v>144</v>
      </c>
      <c r="G1551" s="33" t="s">
        <v>9916</v>
      </c>
      <c r="H1551" s="33" t="s">
        <v>8364</v>
      </c>
      <c r="I1551" s="33" t="s">
        <v>439</v>
      </c>
      <c r="J1551" s="33" t="s">
        <v>1567</v>
      </c>
      <c r="K1551" s="35" t="s">
        <v>421</v>
      </c>
      <c r="L1551" s="33" t="s">
        <v>9917</v>
      </c>
      <c r="M1551" s="33" t="s">
        <v>8450</v>
      </c>
      <c r="N1551" s="33" t="s">
        <v>9834</v>
      </c>
      <c r="O1551" s="5"/>
      <c r="P1551" s="35" t="s">
        <v>233</v>
      </c>
      <c r="Q1551" s="35" t="s">
        <v>9834</v>
      </c>
      <c r="R1551" s="33">
        <v>76290.0</v>
      </c>
      <c r="S1551" s="37"/>
      <c r="T1551" s="33"/>
      <c r="U1551" s="33">
        <v>4.64</v>
      </c>
      <c r="V1551" s="33" t="s">
        <v>154</v>
      </c>
      <c r="W1551" s="33"/>
      <c r="X1551" s="33"/>
      <c r="Y1551" s="5"/>
      <c r="Z1551" s="5"/>
      <c r="AA1551" s="33">
        <v>1.0</v>
      </c>
      <c r="AB1551" s="33"/>
      <c r="AC1551" s="33">
        <v>1.0</v>
      </c>
      <c r="AD1551" s="5"/>
      <c r="AE1551" s="5"/>
      <c r="AF1551" s="5"/>
      <c r="AG1551" s="16"/>
      <c r="AH1551" s="38" t="str">
        <f t="shared" si="1"/>
        <v/>
      </c>
      <c r="AI1551" s="39" t="str">
        <f t="shared" si="2"/>
        <v/>
      </c>
      <c r="AJ1551" s="37" t="str">
        <f t="shared" si="3"/>
        <v/>
      </c>
      <c r="AK1551" s="41" t="str">
        <f t="shared" si="4"/>
        <v/>
      </c>
      <c r="AL1551" s="35" t="s">
        <v>233</v>
      </c>
      <c r="AM1551" s="33" t="s">
        <v>9834</v>
      </c>
      <c r="AN1551" s="33" t="s">
        <v>9834</v>
      </c>
      <c r="AO1551" s="41"/>
      <c r="AP1551" s="33" t="s">
        <v>169</v>
      </c>
      <c r="AQ1551" s="33" t="s">
        <v>170</v>
      </c>
      <c r="AR1551" s="33">
        <v>300.0</v>
      </c>
      <c r="AS1551" s="42"/>
      <c r="AT1551" s="42"/>
      <c r="AU1551" s="42"/>
      <c r="AV1551" s="42"/>
      <c r="AW1551" s="42"/>
      <c r="AX1551" s="5"/>
      <c r="AY1551" s="33"/>
      <c r="AZ1551" s="33" t="s">
        <v>9918</v>
      </c>
      <c r="BA1551" s="5"/>
      <c r="BB1551" s="5"/>
      <c r="BC1551" s="5" t="s">
        <v>9919</v>
      </c>
      <c r="BD1551" s="33" t="s">
        <v>173</v>
      </c>
      <c r="BE1551" s="41"/>
      <c r="BF1551" s="35"/>
      <c r="BG1551" s="33" t="s">
        <v>169</v>
      </c>
      <c r="BH1551" s="5"/>
      <c r="BI1551" s="33">
        <v>300.0</v>
      </c>
      <c r="BJ1551" s="33" t="s">
        <v>170</v>
      </c>
      <c r="BK1551" s="5"/>
      <c r="BL1551" s="5">
        <f t="shared" si="5"/>
        <v>3994.5</v>
      </c>
      <c r="BM1551" s="5"/>
      <c r="BN1551" s="5"/>
      <c r="BO1551" s="42">
        <f t="shared" si="6"/>
        <v>3994.5</v>
      </c>
      <c r="BP1551" s="44"/>
      <c r="BQ1551" s="45"/>
      <c r="BR1551" s="47"/>
      <c r="BS1551" s="45"/>
      <c r="BT1551" s="37"/>
      <c r="BU1551" s="5"/>
      <c r="BV1551" s="38"/>
      <c r="BW1551" s="48"/>
      <c r="BX1551" s="44"/>
      <c r="BY1551" s="44"/>
      <c r="BZ1551" s="33" t="s">
        <v>131</v>
      </c>
      <c r="CA1551" s="5"/>
      <c r="CB1551" s="5"/>
      <c r="CC1551" s="33" t="s">
        <v>177</v>
      </c>
      <c r="CD1551" s="5"/>
      <c r="CE1551" s="5"/>
      <c r="CF1551" s="33" t="s">
        <v>178</v>
      </c>
      <c r="CG1551" s="33" t="s">
        <v>9920</v>
      </c>
      <c r="CH1551" s="5"/>
      <c r="CI1551" s="5"/>
      <c r="CJ1551" s="5"/>
      <c r="CK1551" s="33"/>
      <c r="CL1551" s="49">
        <v>45000.0</v>
      </c>
      <c r="CM1551" s="33" t="s">
        <v>180</v>
      </c>
      <c r="CN1551" s="5"/>
      <c r="CO1551" s="33">
        <v>2.0</v>
      </c>
      <c r="CP1551" s="33" t="s">
        <v>181</v>
      </c>
      <c r="CQ1551" s="50" t="str">
        <f t="shared" si="7"/>
        <v>09/09/1973</v>
      </c>
      <c r="CR1551" s="33" t="s">
        <v>182</v>
      </c>
      <c r="CS1551" s="33">
        <v>5.0</v>
      </c>
      <c r="CT1551" s="33">
        <v>5.0</v>
      </c>
      <c r="CU1551" s="33">
        <v>28.0</v>
      </c>
      <c r="CV1551" s="33">
        <v>1578.0</v>
      </c>
      <c r="CW1551" s="5"/>
      <c r="CX1551" s="5"/>
      <c r="CY1551" s="33">
        <v>-100.04703</v>
      </c>
      <c r="CZ1551" s="33">
        <v>20.672347</v>
      </c>
      <c r="DA1551" s="33">
        <v>4.421312241E9</v>
      </c>
      <c r="DB1551" s="33">
        <v>2.0</v>
      </c>
      <c r="DC1551" s="33" t="s">
        <v>8456</v>
      </c>
      <c r="DD1551" s="33">
        <v>2023.0</v>
      </c>
      <c r="DE1551" s="33" t="s">
        <v>184</v>
      </c>
      <c r="DF1551" s="33"/>
      <c r="DG1551" s="33" t="s">
        <v>185</v>
      </c>
      <c r="DH1551" s="33" t="s">
        <v>186</v>
      </c>
      <c r="DI1551" s="5"/>
      <c r="DJ1551" s="5"/>
    </row>
    <row r="1552">
      <c r="A1552" s="33" t="s">
        <v>9921</v>
      </c>
      <c r="B1552" s="34">
        <v>44952.0</v>
      </c>
      <c r="C1552" s="35" t="s">
        <v>137</v>
      </c>
      <c r="D1552" s="35" t="s">
        <v>139</v>
      </c>
      <c r="E1552" s="35" t="s">
        <v>142</v>
      </c>
      <c r="F1552" s="36" t="s">
        <v>144</v>
      </c>
      <c r="G1552" s="33" t="s">
        <v>9922</v>
      </c>
      <c r="H1552" s="33" t="s">
        <v>2668</v>
      </c>
      <c r="I1552" s="33" t="s">
        <v>8974</v>
      </c>
      <c r="J1552" s="33" t="s">
        <v>149</v>
      </c>
      <c r="K1552" s="35" t="s">
        <v>421</v>
      </c>
      <c r="L1552" s="33" t="s">
        <v>3194</v>
      </c>
      <c r="M1552" s="33" t="s">
        <v>8450</v>
      </c>
      <c r="N1552" s="33" t="s">
        <v>9834</v>
      </c>
      <c r="O1552" s="5"/>
      <c r="P1552" s="35" t="s">
        <v>233</v>
      </c>
      <c r="Q1552" s="35" t="s">
        <v>9834</v>
      </c>
      <c r="R1552" s="33">
        <v>76290.0</v>
      </c>
      <c r="S1552" s="37"/>
      <c r="T1552" s="33"/>
      <c r="U1552" s="33">
        <v>3.38</v>
      </c>
      <c r="V1552" s="33" t="s">
        <v>154</v>
      </c>
      <c r="W1552" s="33"/>
      <c r="X1552" s="33"/>
      <c r="Y1552" s="5"/>
      <c r="Z1552" s="5"/>
      <c r="AA1552" s="33">
        <v>1.0</v>
      </c>
      <c r="AB1552" s="33"/>
      <c r="AC1552" s="33">
        <v>1.0</v>
      </c>
      <c r="AD1552" s="5"/>
      <c r="AE1552" s="5"/>
      <c r="AF1552" s="5"/>
      <c r="AG1552" s="16"/>
      <c r="AH1552" s="38" t="str">
        <f t="shared" si="1"/>
        <v/>
      </c>
      <c r="AI1552" s="39">
        <f t="shared" si="2"/>
        <v>1</v>
      </c>
      <c r="AJ1552" s="37" t="str">
        <f t="shared" si="3"/>
        <v/>
      </c>
      <c r="AK1552" s="41" t="str">
        <f t="shared" si="4"/>
        <v/>
      </c>
      <c r="AL1552" s="35" t="s">
        <v>233</v>
      </c>
      <c r="AM1552" s="33" t="s">
        <v>9834</v>
      </c>
      <c r="AN1552" s="33" t="s">
        <v>9834</v>
      </c>
      <c r="AO1552" s="41"/>
      <c r="AP1552" s="33" t="s">
        <v>169</v>
      </c>
      <c r="AQ1552" s="33" t="s">
        <v>170</v>
      </c>
      <c r="AR1552" s="33">
        <v>300.0</v>
      </c>
      <c r="AS1552" s="42"/>
      <c r="AT1552" s="42"/>
      <c r="AU1552" s="42"/>
      <c r="AV1552" s="42"/>
      <c r="AW1552" s="42"/>
      <c r="AX1552" s="5"/>
      <c r="AY1552" s="33"/>
      <c r="AZ1552" s="33" t="s">
        <v>9923</v>
      </c>
      <c r="BA1552" s="5"/>
      <c r="BB1552" s="5"/>
      <c r="BC1552" s="5" t="s">
        <v>9924</v>
      </c>
      <c r="BD1552" s="33" t="s">
        <v>173</v>
      </c>
      <c r="BE1552" s="41"/>
      <c r="BF1552" s="35"/>
      <c r="BG1552" s="33" t="s">
        <v>169</v>
      </c>
      <c r="BH1552" s="5"/>
      <c r="BI1552" s="33">
        <v>300.0</v>
      </c>
      <c r="BJ1552" s="33" t="s">
        <v>170</v>
      </c>
      <c r="BK1552" s="5"/>
      <c r="BL1552" s="5">
        <f t="shared" si="5"/>
        <v>3994.5</v>
      </c>
      <c r="BM1552" s="5"/>
      <c r="BN1552" s="5"/>
      <c r="BO1552" s="42">
        <f t="shared" si="6"/>
        <v>3994.5</v>
      </c>
      <c r="BP1552" s="44"/>
      <c r="BQ1552" s="45"/>
      <c r="BR1552" s="47"/>
      <c r="BS1552" s="45"/>
      <c r="BT1552" s="37"/>
      <c r="BU1552" s="5"/>
      <c r="BV1552" s="38"/>
      <c r="BW1552" s="48"/>
      <c r="BX1552" s="44"/>
      <c r="BY1552" s="44"/>
      <c r="BZ1552" s="33" t="s">
        <v>131</v>
      </c>
      <c r="CA1552" s="5"/>
      <c r="CB1552" s="5"/>
      <c r="CC1552" s="33" t="s">
        <v>177</v>
      </c>
      <c r="CD1552" s="5"/>
      <c r="CE1552" s="5"/>
      <c r="CF1552" s="33" t="s">
        <v>178</v>
      </c>
      <c r="CG1552" s="33" t="s">
        <v>9925</v>
      </c>
      <c r="CH1552" s="5"/>
      <c r="CI1552" s="5"/>
      <c r="CJ1552" s="5"/>
      <c r="CK1552" s="33"/>
      <c r="CL1552" s="49">
        <v>45000.0</v>
      </c>
      <c r="CM1552" s="33" t="s">
        <v>180</v>
      </c>
      <c r="CN1552" s="5"/>
      <c r="CO1552" s="33">
        <v>2.0</v>
      </c>
      <c r="CP1552" s="33" t="s">
        <v>181</v>
      </c>
      <c r="CQ1552" s="50" t="str">
        <f t="shared" si="7"/>
        <v>04/05/1965</v>
      </c>
      <c r="CR1552" s="33" t="s">
        <v>182</v>
      </c>
      <c r="CS1552" s="33">
        <v>5.0</v>
      </c>
      <c r="CT1552" s="33">
        <v>5.0</v>
      </c>
      <c r="CU1552" s="33">
        <v>28.0</v>
      </c>
      <c r="CV1552" s="33">
        <v>1578.0</v>
      </c>
      <c r="CW1552" s="5"/>
      <c r="CX1552" s="5"/>
      <c r="CY1552" s="33">
        <v>-100.04703</v>
      </c>
      <c r="CZ1552" s="33">
        <v>20.672347</v>
      </c>
      <c r="DA1552" s="33">
        <v>4.423053019E9</v>
      </c>
      <c r="DB1552" s="33">
        <v>2.0</v>
      </c>
      <c r="DC1552" s="33" t="s">
        <v>8456</v>
      </c>
      <c r="DD1552" s="33">
        <v>2023.0</v>
      </c>
      <c r="DE1552" s="33" t="s">
        <v>184</v>
      </c>
      <c r="DF1552" s="33"/>
      <c r="DG1552" s="33" t="s">
        <v>185</v>
      </c>
      <c r="DH1552" s="33" t="s">
        <v>186</v>
      </c>
      <c r="DI1552" s="5"/>
      <c r="DJ1552" s="5"/>
    </row>
    <row r="1553">
      <c r="A1553" s="33" t="s">
        <v>9926</v>
      </c>
      <c r="B1553" s="34">
        <v>44952.0</v>
      </c>
      <c r="C1553" s="35" t="s">
        <v>137</v>
      </c>
      <c r="D1553" s="35" t="s">
        <v>139</v>
      </c>
      <c r="E1553" s="35" t="s">
        <v>142</v>
      </c>
      <c r="F1553" s="36" t="s">
        <v>144</v>
      </c>
      <c r="G1553" s="33" t="s">
        <v>9927</v>
      </c>
      <c r="H1553" s="33" t="s">
        <v>2438</v>
      </c>
      <c r="I1553" s="33" t="s">
        <v>8974</v>
      </c>
      <c r="J1553" s="33" t="s">
        <v>1567</v>
      </c>
      <c r="K1553" s="35" t="s">
        <v>421</v>
      </c>
      <c r="L1553" s="33" t="s">
        <v>9870</v>
      </c>
      <c r="M1553" s="33" t="s">
        <v>8450</v>
      </c>
      <c r="N1553" s="33" t="s">
        <v>9834</v>
      </c>
      <c r="O1553" s="5"/>
      <c r="P1553" s="35" t="s">
        <v>233</v>
      </c>
      <c r="Q1553" s="35" t="s">
        <v>9834</v>
      </c>
      <c r="R1553" s="33">
        <v>76290.0</v>
      </c>
      <c r="S1553" s="37"/>
      <c r="T1553" s="33"/>
      <c r="U1553" s="33">
        <v>6.33</v>
      </c>
      <c r="V1553" s="33" t="s">
        <v>154</v>
      </c>
      <c r="W1553" s="33"/>
      <c r="X1553" s="33"/>
      <c r="Y1553" s="5"/>
      <c r="Z1553" s="5"/>
      <c r="AA1553" s="33">
        <v>1.0</v>
      </c>
      <c r="AB1553" s="33"/>
      <c r="AC1553" s="33">
        <v>1.0</v>
      </c>
      <c r="AD1553" s="5"/>
      <c r="AE1553" s="5"/>
      <c r="AF1553" s="5"/>
      <c r="AG1553" s="16"/>
      <c r="AH1553" s="38" t="str">
        <f t="shared" si="1"/>
        <v/>
      </c>
      <c r="AI1553" s="39">
        <f t="shared" si="2"/>
        <v>1</v>
      </c>
      <c r="AJ1553" s="37" t="str">
        <f t="shared" si="3"/>
        <v/>
      </c>
      <c r="AK1553" s="41" t="str">
        <f t="shared" si="4"/>
        <v/>
      </c>
      <c r="AL1553" s="35" t="s">
        <v>233</v>
      </c>
      <c r="AM1553" s="33" t="s">
        <v>9834</v>
      </c>
      <c r="AN1553" s="33" t="s">
        <v>9834</v>
      </c>
      <c r="AO1553" s="41"/>
      <c r="AP1553" s="33" t="s">
        <v>169</v>
      </c>
      <c r="AQ1553" s="33" t="s">
        <v>170</v>
      </c>
      <c r="AR1553" s="33">
        <v>300.0</v>
      </c>
      <c r="AS1553" s="42"/>
      <c r="AT1553" s="42"/>
      <c r="AU1553" s="42"/>
      <c r="AV1553" s="42"/>
      <c r="AW1553" s="42"/>
      <c r="AX1553" s="5"/>
      <c r="AY1553" s="33"/>
      <c r="AZ1553" s="33" t="s">
        <v>9928</v>
      </c>
      <c r="BA1553" s="5"/>
      <c r="BB1553" s="5"/>
      <c r="BC1553" s="5" t="s">
        <v>9929</v>
      </c>
      <c r="BD1553" s="33" t="s">
        <v>173</v>
      </c>
      <c r="BE1553" s="41"/>
      <c r="BF1553" s="35"/>
      <c r="BG1553" s="33" t="s">
        <v>169</v>
      </c>
      <c r="BH1553" s="5"/>
      <c r="BI1553" s="33">
        <v>300.0</v>
      </c>
      <c r="BJ1553" s="33" t="s">
        <v>170</v>
      </c>
      <c r="BK1553" s="5"/>
      <c r="BL1553" s="5">
        <f t="shared" si="5"/>
        <v>3994.5</v>
      </c>
      <c r="BM1553" s="5"/>
      <c r="BN1553" s="5"/>
      <c r="BO1553" s="42">
        <f t="shared" si="6"/>
        <v>3994.5</v>
      </c>
      <c r="BP1553" s="44"/>
      <c r="BQ1553" s="45"/>
      <c r="BR1553" s="47"/>
      <c r="BS1553" s="45"/>
      <c r="BT1553" s="37"/>
      <c r="BU1553" s="5"/>
      <c r="BV1553" s="38"/>
      <c r="BW1553" s="48"/>
      <c r="BX1553" s="44"/>
      <c r="BY1553" s="44"/>
      <c r="BZ1553" s="33" t="s">
        <v>131</v>
      </c>
      <c r="CA1553" s="5"/>
      <c r="CB1553" s="5"/>
      <c r="CC1553" s="33" t="s">
        <v>177</v>
      </c>
      <c r="CD1553" s="5"/>
      <c r="CE1553" s="5"/>
      <c r="CF1553" s="33" t="s">
        <v>178</v>
      </c>
      <c r="CG1553" s="33" t="s">
        <v>9930</v>
      </c>
      <c r="CH1553" s="5"/>
      <c r="CI1553" s="5"/>
      <c r="CJ1553" s="5"/>
      <c r="CK1553" s="33"/>
      <c r="CL1553" s="49">
        <v>45000.0</v>
      </c>
      <c r="CM1553" s="33" t="s">
        <v>180</v>
      </c>
      <c r="CN1553" s="5"/>
      <c r="CO1553" s="33">
        <v>2.0</v>
      </c>
      <c r="CP1553" s="33" t="s">
        <v>181</v>
      </c>
      <c r="CQ1553" s="50" t="str">
        <f t="shared" si="7"/>
        <v>30/07/1944</v>
      </c>
      <c r="CR1553" s="33" t="s">
        <v>182</v>
      </c>
      <c r="CS1553" s="33">
        <v>5.0</v>
      </c>
      <c r="CT1553" s="33">
        <v>5.0</v>
      </c>
      <c r="CU1553" s="33">
        <v>28.0</v>
      </c>
      <c r="CV1553" s="33">
        <v>1578.0</v>
      </c>
      <c r="CW1553" s="5"/>
      <c r="CX1553" s="5"/>
      <c r="CY1553" s="33">
        <v>-100.04703</v>
      </c>
      <c r="CZ1553" s="33">
        <v>20.672347</v>
      </c>
      <c r="DA1553" s="33">
        <v>4.191207049E9</v>
      </c>
      <c r="DB1553" s="33">
        <v>2.0</v>
      </c>
      <c r="DC1553" s="33" t="s">
        <v>8456</v>
      </c>
      <c r="DD1553" s="33">
        <v>2023.0</v>
      </c>
      <c r="DE1553" s="33" t="s">
        <v>184</v>
      </c>
      <c r="DF1553" s="33"/>
      <c r="DG1553" s="33" t="s">
        <v>185</v>
      </c>
      <c r="DH1553" s="33" t="s">
        <v>186</v>
      </c>
      <c r="DI1553" s="5"/>
      <c r="DJ1553" s="5"/>
    </row>
    <row r="1554">
      <c r="A1554" s="33" t="s">
        <v>9931</v>
      </c>
      <c r="B1554" s="34">
        <v>44952.0</v>
      </c>
      <c r="C1554" s="35" t="s">
        <v>137</v>
      </c>
      <c r="D1554" s="35" t="s">
        <v>139</v>
      </c>
      <c r="E1554" s="35" t="s">
        <v>142</v>
      </c>
      <c r="F1554" s="36" t="s">
        <v>144</v>
      </c>
      <c r="G1554" s="33" t="s">
        <v>9932</v>
      </c>
      <c r="H1554" s="33" t="s">
        <v>9933</v>
      </c>
      <c r="I1554" s="33" t="s">
        <v>3510</v>
      </c>
      <c r="J1554" s="33" t="s">
        <v>213</v>
      </c>
      <c r="K1554" s="35" t="s">
        <v>421</v>
      </c>
      <c r="L1554" s="33" t="s">
        <v>3194</v>
      </c>
      <c r="M1554" s="33" t="s">
        <v>8450</v>
      </c>
      <c r="N1554" s="33" t="s">
        <v>9834</v>
      </c>
      <c r="O1554" s="5"/>
      <c r="P1554" s="35" t="s">
        <v>233</v>
      </c>
      <c r="Q1554" s="35" t="s">
        <v>9834</v>
      </c>
      <c r="R1554" s="33">
        <v>76290.0</v>
      </c>
      <c r="S1554" s="37"/>
      <c r="T1554" s="33"/>
      <c r="U1554" s="33">
        <v>7.12</v>
      </c>
      <c r="V1554" s="33" t="s">
        <v>154</v>
      </c>
      <c r="W1554" s="33"/>
      <c r="X1554" s="33"/>
      <c r="Y1554" s="5"/>
      <c r="Z1554" s="5"/>
      <c r="AA1554" s="33">
        <v>1.0</v>
      </c>
      <c r="AB1554" s="33"/>
      <c r="AC1554" s="33">
        <v>1.0</v>
      </c>
      <c r="AD1554" s="5"/>
      <c r="AE1554" s="5"/>
      <c r="AF1554" s="5"/>
      <c r="AG1554" s="16"/>
      <c r="AH1554" s="38" t="str">
        <f t="shared" si="1"/>
        <v/>
      </c>
      <c r="AI1554" s="39" t="str">
        <f t="shared" si="2"/>
        <v/>
      </c>
      <c r="AJ1554" s="37" t="str">
        <f t="shared" si="3"/>
        <v/>
      </c>
      <c r="AK1554" s="41" t="str">
        <f t="shared" si="4"/>
        <v/>
      </c>
      <c r="AL1554" s="35" t="s">
        <v>233</v>
      </c>
      <c r="AM1554" s="33" t="s">
        <v>9834</v>
      </c>
      <c r="AN1554" s="33" t="s">
        <v>9834</v>
      </c>
      <c r="AO1554" s="41"/>
      <c r="AP1554" s="33" t="s">
        <v>169</v>
      </c>
      <c r="AQ1554" s="33" t="s">
        <v>170</v>
      </c>
      <c r="AR1554" s="33">
        <v>300.0</v>
      </c>
      <c r="AS1554" s="42"/>
      <c r="AT1554" s="42"/>
      <c r="AU1554" s="42"/>
      <c r="AV1554" s="42"/>
      <c r="AW1554" s="42"/>
      <c r="AX1554" s="5"/>
      <c r="AY1554" s="33"/>
      <c r="AZ1554" s="33" t="s">
        <v>9934</v>
      </c>
      <c r="BA1554" s="5"/>
      <c r="BB1554" s="5"/>
      <c r="BC1554" s="5" t="s">
        <v>9935</v>
      </c>
      <c r="BD1554" s="33" t="s">
        <v>173</v>
      </c>
      <c r="BE1554" s="41"/>
      <c r="BF1554" s="35"/>
      <c r="BG1554" s="33" t="s">
        <v>169</v>
      </c>
      <c r="BH1554" s="5"/>
      <c r="BI1554" s="33">
        <v>300.0</v>
      </c>
      <c r="BJ1554" s="33" t="s">
        <v>170</v>
      </c>
      <c r="BK1554" s="5"/>
      <c r="BL1554" s="5">
        <f t="shared" si="5"/>
        <v>3994.5</v>
      </c>
      <c r="BM1554" s="5"/>
      <c r="BN1554" s="5"/>
      <c r="BO1554" s="42">
        <f t="shared" si="6"/>
        <v>3994.5</v>
      </c>
      <c r="BP1554" s="44"/>
      <c r="BQ1554" s="45"/>
      <c r="BR1554" s="47"/>
      <c r="BS1554" s="45"/>
      <c r="BT1554" s="37"/>
      <c r="BU1554" s="5"/>
      <c r="BV1554" s="38"/>
      <c r="BW1554" s="48"/>
      <c r="BX1554" s="44"/>
      <c r="BY1554" s="44"/>
      <c r="BZ1554" s="33" t="s">
        <v>131</v>
      </c>
      <c r="CA1554" s="5"/>
      <c r="CB1554" s="5"/>
      <c r="CC1554" s="33" t="s">
        <v>177</v>
      </c>
      <c r="CD1554" s="5"/>
      <c r="CE1554" s="5"/>
      <c r="CF1554" s="33" t="s">
        <v>178</v>
      </c>
      <c r="CG1554" s="33" t="s">
        <v>9936</v>
      </c>
      <c r="CH1554" s="5"/>
      <c r="CI1554" s="5"/>
      <c r="CJ1554" s="5"/>
      <c r="CK1554" s="33"/>
      <c r="CL1554" s="49">
        <v>45000.0</v>
      </c>
      <c r="CM1554" s="33" t="s">
        <v>180</v>
      </c>
      <c r="CN1554" s="5"/>
      <c r="CO1554" s="33">
        <v>2.0</v>
      </c>
      <c r="CP1554" s="33" t="s">
        <v>181</v>
      </c>
      <c r="CQ1554" s="50" t="str">
        <f t="shared" si="7"/>
        <v>12/11/1966</v>
      </c>
      <c r="CR1554" s="33" t="s">
        <v>182</v>
      </c>
      <c r="CS1554" s="33">
        <v>5.0</v>
      </c>
      <c r="CT1554" s="33">
        <v>5.0</v>
      </c>
      <c r="CU1554" s="33">
        <v>28.0</v>
      </c>
      <c r="CV1554" s="33">
        <v>1578.0</v>
      </c>
      <c r="CW1554" s="5"/>
      <c r="CX1554" s="5"/>
      <c r="CY1554" s="33">
        <v>-100.04703</v>
      </c>
      <c r="CZ1554" s="33">
        <v>20.672347</v>
      </c>
      <c r="DA1554" s="33">
        <v>4.427712408E9</v>
      </c>
      <c r="DB1554" s="33">
        <v>2.0</v>
      </c>
      <c r="DC1554" s="33" t="s">
        <v>8456</v>
      </c>
      <c r="DD1554" s="33">
        <v>2023.0</v>
      </c>
      <c r="DE1554" s="33" t="s">
        <v>184</v>
      </c>
      <c r="DF1554" s="33"/>
      <c r="DG1554" s="33" t="s">
        <v>185</v>
      </c>
      <c r="DH1554" s="33" t="s">
        <v>186</v>
      </c>
      <c r="DI1554" s="5"/>
      <c r="DJ1554" s="5"/>
    </row>
    <row r="1555">
      <c r="A1555" s="33" t="s">
        <v>9937</v>
      </c>
      <c r="B1555" s="34">
        <v>44952.0</v>
      </c>
      <c r="C1555" s="35" t="s">
        <v>137</v>
      </c>
      <c r="D1555" s="35" t="s">
        <v>139</v>
      </c>
      <c r="E1555" s="35" t="s">
        <v>142</v>
      </c>
      <c r="F1555" s="36" t="s">
        <v>144</v>
      </c>
      <c r="G1555" s="33" t="s">
        <v>9938</v>
      </c>
      <c r="H1555" s="33" t="s">
        <v>9939</v>
      </c>
      <c r="I1555" s="33" t="s">
        <v>3510</v>
      </c>
      <c r="J1555" s="33" t="s">
        <v>213</v>
      </c>
      <c r="K1555" s="35" t="s">
        <v>421</v>
      </c>
      <c r="L1555" s="33" t="s">
        <v>3194</v>
      </c>
      <c r="M1555" s="33" t="s">
        <v>8450</v>
      </c>
      <c r="N1555" s="33" t="s">
        <v>9834</v>
      </c>
      <c r="O1555" s="5"/>
      <c r="P1555" s="35" t="s">
        <v>233</v>
      </c>
      <c r="Q1555" s="35" t="s">
        <v>9834</v>
      </c>
      <c r="R1555" s="33">
        <v>76290.0</v>
      </c>
      <c r="S1555" s="37"/>
      <c r="T1555" s="33"/>
      <c r="U1555" s="33">
        <v>10.09</v>
      </c>
      <c r="V1555" s="33" t="s">
        <v>154</v>
      </c>
      <c r="W1555" s="33"/>
      <c r="X1555" s="33"/>
      <c r="Y1555" s="5"/>
      <c r="Z1555" s="5"/>
      <c r="AA1555" s="33">
        <v>1.0</v>
      </c>
      <c r="AB1555" s="33">
        <v>1.0</v>
      </c>
      <c r="AC1555" s="33"/>
      <c r="AD1555" s="5"/>
      <c r="AE1555" s="5"/>
      <c r="AF1555" s="5"/>
      <c r="AG1555" s="16"/>
      <c r="AH1555" s="38">
        <f t="shared" si="1"/>
        <v>1</v>
      </c>
      <c r="AI1555" s="39" t="str">
        <f t="shared" si="2"/>
        <v/>
      </c>
      <c r="AJ1555" s="37" t="str">
        <f t="shared" si="3"/>
        <v/>
      </c>
      <c r="AK1555" s="41" t="str">
        <f t="shared" si="4"/>
        <v/>
      </c>
      <c r="AL1555" s="35" t="s">
        <v>233</v>
      </c>
      <c r="AM1555" s="33" t="s">
        <v>9834</v>
      </c>
      <c r="AN1555" s="33" t="s">
        <v>9834</v>
      </c>
      <c r="AO1555" s="41"/>
      <c r="AP1555" s="33" t="s">
        <v>169</v>
      </c>
      <c r="AQ1555" s="33" t="s">
        <v>170</v>
      </c>
      <c r="AR1555" s="33">
        <v>300.0</v>
      </c>
      <c r="AS1555" s="42"/>
      <c r="AT1555" s="42"/>
      <c r="AU1555" s="42"/>
      <c r="AV1555" s="42"/>
      <c r="AW1555" s="42"/>
      <c r="AX1555" s="5"/>
      <c r="AY1555" s="33"/>
      <c r="AZ1555" s="33" t="s">
        <v>9940</v>
      </c>
      <c r="BA1555" s="5"/>
      <c r="BB1555" s="5"/>
      <c r="BC1555" s="5" t="s">
        <v>9941</v>
      </c>
      <c r="BD1555" s="33" t="s">
        <v>173</v>
      </c>
      <c r="BE1555" s="41"/>
      <c r="BF1555" s="35"/>
      <c r="BG1555" s="33" t="s">
        <v>169</v>
      </c>
      <c r="BH1555" s="5"/>
      <c r="BI1555" s="33">
        <v>300.0</v>
      </c>
      <c r="BJ1555" s="33" t="s">
        <v>170</v>
      </c>
      <c r="BK1555" s="5"/>
      <c r="BL1555" s="5">
        <f t="shared" si="5"/>
        <v>3994.5</v>
      </c>
      <c r="BM1555" s="5"/>
      <c r="BN1555" s="5"/>
      <c r="BO1555" s="42">
        <f t="shared" si="6"/>
        <v>3994.5</v>
      </c>
      <c r="BP1555" s="44"/>
      <c r="BQ1555" s="45"/>
      <c r="BR1555" s="47"/>
      <c r="BS1555" s="45"/>
      <c r="BT1555" s="37"/>
      <c r="BU1555" s="5"/>
      <c r="BV1555" s="38"/>
      <c r="BW1555" s="48"/>
      <c r="BX1555" s="44"/>
      <c r="BY1555" s="44"/>
      <c r="BZ1555" s="33" t="s">
        <v>131</v>
      </c>
      <c r="CA1555" s="5"/>
      <c r="CB1555" s="5"/>
      <c r="CC1555" s="33" t="s">
        <v>177</v>
      </c>
      <c r="CD1555" s="5"/>
      <c r="CE1555" s="5"/>
      <c r="CF1555" s="33" t="s">
        <v>178</v>
      </c>
      <c r="CG1555" s="33" t="s">
        <v>9942</v>
      </c>
      <c r="CH1555" s="5"/>
      <c r="CI1555" s="5"/>
      <c r="CJ1555" s="5"/>
      <c r="CK1555" s="33"/>
      <c r="CL1555" s="49">
        <v>45000.0</v>
      </c>
      <c r="CM1555" s="33" t="s">
        <v>180</v>
      </c>
      <c r="CN1555" s="5"/>
      <c r="CO1555" s="33">
        <v>2.0</v>
      </c>
      <c r="CP1555" s="33" t="s">
        <v>181</v>
      </c>
      <c r="CQ1555" s="50" t="str">
        <f t="shared" si="7"/>
        <v>02/04/1958</v>
      </c>
      <c r="CR1555" s="33" t="s">
        <v>243</v>
      </c>
      <c r="CS1555" s="33">
        <v>5.0</v>
      </c>
      <c r="CT1555" s="33">
        <v>5.0</v>
      </c>
      <c r="CU1555" s="33">
        <v>28.0</v>
      </c>
      <c r="CV1555" s="33">
        <v>1578.0</v>
      </c>
      <c r="CW1555" s="5"/>
      <c r="CX1555" s="5"/>
      <c r="CY1555" s="33">
        <v>-100.04703</v>
      </c>
      <c r="CZ1555" s="33">
        <v>20.672347</v>
      </c>
      <c r="DA1555" s="33">
        <v>4.422020866E9</v>
      </c>
      <c r="DB1555" s="33">
        <v>2.0</v>
      </c>
      <c r="DC1555" s="33" t="s">
        <v>8456</v>
      </c>
      <c r="DD1555" s="33">
        <v>2023.0</v>
      </c>
      <c r="DE1555" s="33" t="s">
        <v>184</v>
      </c>
      <c r="DF1555" s="33"/>
      <c r="DG1555" s="33" t="s">
        <v>185</v>
      </c>
      <c r="DH1555" s="33" t="s">
        <v>186</v>
      </c>
      <c r="DI1555" s="5"/>
      <c r="DJ1555" s="5"/>
    </row>
    <row r="1556">
      <c r="A1556" s="33" t="s">
        <v>9943</v>
      </c>
      <c r="B1556" s="34">
        <v>44952.0</v>
      </c>
      <c r="C1556" s="35" t="s">
        <v>137</v>
      </c>
      <c r="D1556" s="35" t="s">
        <v>139</v>
      </c>
      <c r="E1556" s="35" t="s">
        <v>142</v>
      </c>
      <c r="F1556" s="36" t="s">
        <v>144</v>
      </c>
      <c r="G1556" s="33" t="s">
        <v>9944</v>
      </c>
      <c r="H1556" s="33" t="s">
        <v>9945</v>
      </c>
      <c r="I1556" s="33" t="s">
        <v>3510</v>
      </c>
      <c r="J1556" s="33" t="s">
        <v>447</v>
      </c>
      <c r="K1556" s="35" t="s">
        <v>421</v>
      </c>
      <c r="L1556" s="33" t="s">
        <v>3194</v>
      </c>
      <c r="M1556" s="33" t="s">
        <v>8450</v>
      </c>
      <c r="N1556" s="33" t="s">
        <v>9834</v>
      </c>
      <c r="O1556" s="5"/>
      <c r="P1556" s="35" t="s">
        <v>233</v>
      </c>
      <c r="Q1556" s="35" t="s">
        <v>9834</v>
      </c>
      <c r="R1556" s="33">
        <v>76290.0</v>
      </c>
      <c r="S1556" s="37"/>
      <c r="T1556" s="33"/>
      <c r="U1556" s="33">
        <v>3.51</v>
      </c>
      <c r="V1556" s="33" t="s">
        <v>154</v>
      </c>
      <c r="W1556" s="33"/>
      <c r="X1556" s="33"/>
      <c r="Y1556" s="5"/>
      <c r="Z1556" s="5"/>
      <c r="AA1556" s="33">
        <v>1.0</v>
      </c>
      <c r="AB1556" s="33"/>
      <c r="AC1556" s="33">
        <v>1.0</v>
      </c>
      <c r="AD1556" s="5"/>
      <c r="AE1556" s="5"/>
      <c r="AF1556" s="5"/>
      <c r="AG1556" s="16"/>
      <c r="AH1556" s="38" t="str">
        <f t="shared" si="1"/>
        <v/>
      </c>
      <c r="AI1556" s="39" t="str">
        <f t="shared" si="2"/>
        <v/>
      </c>
      <c r="AJ1556" s="37" t="str">
        <f t="shared" si="3"/>
        <v/>
      </c>
      <c r="AK1556" s="41" t="str">
        <f t="shared" si="4"/>
        <v/>
      </c>
      <c r="AL1556" s="35" t="s">
        <v>233</v>
      </c>
      <c r="AM1556" s="33" t="s">
        <v>9834</v>
      </c>
      <c r="AN1556" s="33" t="s">
        <v>9834</v>
      </c>
      <c r="AO1556" s="41"/>
      <c r="AP1556" s="33" t="s">
        <v>169</v>
      </c>
      <c r="AQ1556" s="33" t="s">
        <v>170</v>
      </c>
      <c r="AR1556" s="33">
        <v>300.0</v>
      </c>
      <c r="AS1556" s="42"/>
      <c r="AT1556" s="42"/>
      <c r="AU1556" s="42"/>
      <c r="AV1556" s="42"/>
      <c r="AW1556" s="42"/>
      <c r="AX1556" s="5"/>
      <c r="AY1556" s="33"/>
      <c r="AZ1556" s="33" t="s">
        <v>9946</v>
      </c>
      <c r="BA1556" s="5"/>
      <c r="BB1556" s="5"/>
      <c r="BC1556" s="5" t="s">
        <v>9947</v>
      </c>
      <c r="BD1556" s="33" t="s">
        <v>173</v>
      </c>
      <c r="BE1556" s="41"/>
      <c r="BF1556" s="35"/>
      <c r="BG1556" s="33" t="s">
        <v>169</v>
      </c>
      <c r="BH1556" s="5"/>
      <c r="BI1556" s="33">
        <v>300.0</v>
      </c>
      <c r="BJ1556" s="33" t="s">
        <v>170</v>
      </c>
      <c r="BK1556" s="5"/>
      <c r="BL1556" s="5">
        <f t="shared" si="5"/>
        <v>3994.5</v>
      </c>
      <c r="BM1556" s="5"/>
      <c r="BN1556" s="5"/>
      <c r="BO1556" s="42">
        <f t="shared" si="6"/>
        <v>3994.5</v>
      </c>
      <c r="BP1556" s="44"/>
      <c r="BQ1556" s="45"/>
      <c r="BR1556" s="47"/>
      <c r="BS1556" s="45"/>
      <c r="BT1556" s="37"/>
      <c r="BU1556" s="5"/>
      <c r="BV1556" s="38"/>
      <c r="BW1556" s="48"/>
      <c r="BX1556" s="44"/>
      <c r="BY1556" s="44"/>
      <c r="BZ1556" s="33" t="s">
        <v>131</v>
      </c>
      <c r="CA1556" s="5"/>
      <c r="CB1556" s="5"/>
      <c r="CC1556" s="33" t="s">
        <v>177</v>
      </c>
      <c r="CD1556" s="5"/>
      <c r="CE1556" s="5"/>
      <c r="CF1556" s="33" t="s">
        <v>178</v>
      </c>
      <c r="CG1556" s="33" t="s">
        <v>9948</v>
      </c>
      <c r="CH1556" s="5"/>
      <c r="CI1556" s="5"/>
      <c r="CJ1556" s="5"/>
      <c r="CK1556" s="33"/>
      <c r="CL1556" s="49">
        <v>45000.0</v>
      </c>
      <c r="CM1556" s="33" t="s">
        <v>180</v>
      </c>
      <c r="CN1556" s="5"/>
      <c r="CO1556" s="33">
        <v>2.0</v>
      </c>
      <c r="CP1556" s="33" t="s">
        <v>181</v>
      </c>
      <c r="CQ1556" s="50" t="str">
        <f t="shared" si="7"/>
        <v>30/07/1971</v>
      </c>
      <c r="CR1556" s="33" t="s">
        <v>182</v>
      </c>
      <c r="CS1556" s="33">
        <v>5.0</v>
      </c>
      <c r="CT1556" s="33">
        <v>5.0</v>
      </c>
      <c r="CU1556" s="33">
        <v>28.0</v>
      </c>
      <c r="CV1556" s="33">
        <v>1578.0</v>
      </c>
      <c r="CW1556" s="5"/>
      <c r="CX1556" s="5"/>
      <c r="CY1556" s="33">
        <v>-100.04703</v>
      </c>
      <c r="CZ1556" s="33">
        <v>20.672347</v>
      </c>
      <c r="DA1556" s="33">
        <v>4.424606921E9</v>
      </c>
      <c r="DB1556" s="33">
        <v>2.0</v>
      </c>
      <c r="DC1556" s="33" t="s">
        <v>8456</v>
      </c>
      <c r="DD1556" s="33">
        <v>2023.0</v>
      </c>
      <c r="DE1556" s="33" t="s">
        <v>184</v>
      </c>
      <c r="DF1556" s="33"/>
      <c r="DG1556" s="33" t="s">
        <v>185</v>
      </c>
      <c r="DH1556" s="33" t="s">
        <v>186</v>
      </c>
      <c r="DI1556" s="5"/>
      <c r="DJ1556" s="5"/>
    </row>
    <row r="1557">
      <c r="A1557" s="33" t="s">
        <v>9949</v>
      </c>
      <c r="B1557" s="34">
        <v>44952.0</v>
      </c>
      <c r="C1557" s="35" t="s">
        <v>137</v>
      </c>
      <c r="D1557" s="35" t="s">
        <v>139</v>
      </c>
      <c r="E1557" s="35" t="s">
        <v>142</v>
      </c>
      <c r="F1557" s="36" t="s">
        <v>144</v>
      </c>
      <c r="G1557" s="33" t="s">
        <v>9950</v>
      </c>
      <c r="H1557" s="33" t="s">
        <v>9951</v>
      </c>
      <c r="I1557" s="33" t="s">
        <v>8601</v>
      </c>
      <c r="J1557" s="33" t="s">
        <v>9887</v>
      </c>
      <c r="K1557" s="35" t="s">
        <v>421</v>
      </c>
      <c r="L1557" s="33" t="s">
        <v>3194</v>
      </c>
      <c r="M1557" s="33" t="s">
        <v>8450</v>
      </c>
      <c r="N1557" s="33" t="s">
        <v>9834</v>
      </c>
      <c r="O1557" s="5"/>
      <c r="P1557" s="35" t="s">
        <v>233</v>
      </c>
      <c r="Q1557" s="35" t="s">
        <v>9834</v>
      </c>
      <c r="R1557" s="33">
        <v>76290.0</v>
      </c>
      <c r="S1557" s="37"/>
      <c r="T1557" s="33"/>
      <c r="U1557" s="33">
        <v>1.94</v>
      </c>
      <c r="V1557" s="33" t="s">
        <v>154</v>
      </c>
      <c r="W1557" s="33"/>
      <c r="X1557" s="33"/>
      <c r="Y1557" s="5"/>
      <c r="Z1557" s="5"/>
      <c r="AA1557" s="33">
        <v>1.0</v>
      </c>
      <c r="AB1557" s="33"/>
      <c r="AC1557" s="33">
        <v>1.0</v>
      </c>
      <c r="AD1557" s="5"/>
      <c r="AE1557" s="5"/>
      <c r="AF1557" s="5"/>
      <c r="AG1557" s="16"/>
      <c r="AH1557" s="38" t="str">
        <f t="shared" si="1"/>
        <v/>
      </c>
      <c r="AI1557" s="39">
        <f t="shared" si="2"/>
        <v>1</v>
      </c>
      <c r="AJ1557" s="37" t="str">
        <f t="shared" si="3"/>
        <v/>
      </c>
      <c r="AK1557" s="41" t="str">
        <f t="shared" si="4"/>
        <v/>
      </c>
      <c r="AL1557" s="35" t="s">
        <v>233</v>
      </c>
      <c r="AM1557" s="33" t="s">
        <v>9834</v>
      </c>
      <c r="AN1557" s="33" t="s">
        <v>9834</v>
      </c>
      <c r="AO1557" s="41"/>
      <c r="AP1557" s="33" t="s">
        <v>169</v>
      </c>
      <c r="AQ1557" s="33" t="s">
        <v>170</v>
      </c>
      <c r="AR1557" s="33">
        <v>150.0</v>
      </c>
      <c r="AS1557" s="42"/>
      <c r="AT1557" s="42"/>
      <c r="AU1557" s="42"/>
      <c r="AV1557" s="42"/>
      <c r="AW1557" s="42"/>
      <c r="AX1557" s="5"/>
      <c r="AY1557" s="33"/>
      <c r="AZ1557" s="33" t="s">
        <v>9952</v>
      </c>
      <c r="BA1557" s="5"/>
      <c r="BB1557" s="5"/>
      <c r="BC1557" s="5" t="s">
        <v>9953</v>
      </c>
      <c r="BD1557" s="33" t="s">
        <v>173</v>
      </c>
      <c r="BE1557" s="41"/>
      <c r="BF1557" s="35"/>
      <c r="BG1557" s="33" t="s">
        <v>169</v>
      </c>
      <c r="BH1557" s="5"/>
      <c r="BI1557" s="33">
        <v>150.0</v>
      </c>
      <c r="BJ1557" s="33" t="s">
        <v>170</v>
      </c>
      <c r="BK1557" s="5"/>
      <c r="BL1557" s="5">
        <f t="shared" si="5"/>
        <v>1997.25</v>
      </c>
      <c r="BM1557" s="5"/>
      <c r="BN1557" s="5"/>
      <c r="BO1557" s="42">
        <f t="shared" si="6"/>
        <v>1997.25</v>
      </c>
      <c r="BP1557" s="44"/>
      <c r="BQ1557" s="45"/>
      <c r="BR1557" s="47"/>
      <c r="BS1557" s="45"/>
      <c r="BT1557" s="37"/>
      <c r="BU1557" s="5"/>
      <c r="BV1557" s="38"/>
      <c r="BW1557" s="48"/>
      <c r="BX1557" s="44"/>
      <c r="BY1557" s="44"/>
      <c r="BZ1557" s="33" t="s">
        <v>131</v>
      </c>
      <c r="CA1557" s="5"/>
      <c r="CB1557" s="5"/>
      <c r="CC1557" s="33" t="s">
        <v>177</v>
      </c>
      <c r="CD1557" s="5"/>
      <c r="CE1557" s="5"/>
      <c r="CF1557" s="33" t="s">
        <v>178</v>
      </c>
      <c r="CG1557" s="33" t="s">
        <v>9954</v>
      </c>
      <c r="CH1557" s="5"/>
      <c r="CI1557" s="5"/>
      <c r="CJ1557" s="5"/>
      <c r="CK1557" s="33"/>
      <c r="CL1557" s="49">
        <v>45000.0</v>
      </c>
      <c r="CM1557" s="33" t="s">
        <v>180</v>
      </c>
      <c r="CN1557" s="5"/>
      <c r="CO1557" s="33">
        <v>1.0</v>
      </c>
      <c r="CP1557" s="33" t="s">
        <v>181</v>
      </c>
      <c r="CQ1557" s="50" t="str">
        <f t="shared" si="7"/>
        <v>31/12/1963</v>
      </c>
      <c r="CR1557" s="33" t="s">
        <v>182</v>
      </c>
      <c r="CS1557" s="33">
        <v>5.0</v>
      </c>
      <c r="CT1557" s="33">
        <v>5.0</v>
      </c>
      <c r="CU1557" s="33">
        <v>28.0</v>
      </c>
      <c r="CV1557" s="33">
        <v>1578.0</v>
      </c>
      <c r="CW1557" s="5"/>
      <c r="CX1557" s="5"/>
      <c r="CY1557" s="33">
        <v>-100.04703</v>
      </c>
      <c r="CZ1557" s="33">
        <v>20.672347</v>
      </c>
      <c r="DA1557" s="33">
        <v>4.411303535E9</v>
      </c>
      <c r="DB1557" s="33">
        <v>2.0</v>
      </c>
      <c r="DC1557" s="33" t="s">
        <v>8456</v>
      </c>
      <c r="DD1557" s="33">
        <v>2023.0</v>
      </c>
      <c r="DE1557" s="33" t="s">
        <v>184</v>
      </c>
      <c r="DF1557" s="33"/>
      <c r="DG1557" s="33" t="s">
        <v>185</v>
      </c>
      <c r="DH1557" s="33" t="s">
        <v>186</v>
      </c>
      <c r="DI1557" s="5"/>
      <c r="DJ1557" s="5"/>
    </row>
    <row r="1558">
      <c r="A1558" s="33" t="s">
        <v>9955</v>
      </c>
      <c r="B1558" s="34">
        <v>44952.0</v>
      </c>
      <c r="C1558" s="35" t="s">
        <v>137</v>
      </c>
      <c r="D1558" s="35" t="s">
        <v>139</v>
      </c>
      <c r="E1558" s="35" t="s">
        <v>142</v>
      </c>
      <c r="F1558" s="36" t="s">
        <v>144</v>
      </c>
      <c r="G1558" s="33" t="s">
        <v>9956</v>
      </c>
      <c r="H1558" s="33" t="s">
        <v>9957</v>
      </c>
      <c r="I1558" s="33" t="s">
        <v>8601</v>
      </c>
      <c r="J1558" s="33" t="s">
        <v>204</v>
      </c>
      <c r="K1558" s="35" t="s">
        <v>421</v>
      </c>
      <c r="L1558" s="33" t="s">
        <v>9958</v>
      </c>
      <c r="M1558" s="33" t="s">
        <v>8450</v>
      </c>
      <c r="N1558" s="33" t="s">
        <v>9834</v>
      </c>
      <c r="O1558" s="5"/>
      <c r="P1558" s="35" t="s">
        <v>233</v>
      </c>
      <c r="Q1558" s="35" t="s">
        <v>9834</v>
      </c>
      <c r="R1558" s="33">
        <v>76290.0</v>
      </c>
      <c r="S1558" s="37"/>
      <c r="T1558" s="33"/>
      <c r="U1558" s="33">
        <v>3.85</v>
      </c>
      <c r="V1558" s="33" t="s">
        <v>154</v>
      </c>
      <c r="W1558" s="33"/>
      <c r="X1558" s="33"/>
      <c r="Y1558" s="5"/>
      <c r="Z1558" s="5"/>
      <c r="AA1558" s="33">
        <v>1.0</v>
      </c>
      <c r="AB1558" s="33"/>
      <c r="AC1558" s="33">
        <v>1.0</v>
      </c>
      <c r="AD1558" s="5"/>
      <c r="AE1558" s="5"/>
      <c r="AF1558" s="5"/>
      <c r="AG1558" s="16"/>
      <c r="AH1558" s="38" t="str">
        <f t="shared" si="1"/>
        <v/>
      </c>
      <c r="AI1558" s="39">
        <f t="shared" si="2"/>
        <v>1</v>
      </c>
      <c r="AJ1558" s="37" t="str">
        <f t="shared" si="3"/>
        <v/>
      </c>
      <c r="AK1558" s="41" t="str">
        <f t="shared" si="4"/>
        <v/>
      </c>
      <c r="AL1558" s="35" t="s">
        <v>233</v>
      </c>
      <c r="AM1558" s="33" t="s">
        <v>9834</v>
      </c>
      <c r="AN1558" s="33" t="s">
        <v>9834</v>
      </c>
      <c r="AO1558" s="41"/>
      <c r="AP1558" s="33" t="s">
        <v>169</v>
      </c>
      <c r="AQ1558" s="33" t="s">
        <v>170</v>
      </c>
      <c r="AR1558" s="33">
        <v>300.0</v>
      </c>
      <c r="AS1558" s="42"/>
      <c r="AT1558" s="42"/>
      <c r="AU1558" s="42"/>
      <c r="AV1558" s="42"/>
      <c r="AW1558" s="42"/>
      <c r="AX1558" s="5"/>
      <c r="AY1558" s="33"/>
      <c r="AZ1558" s="33" t="s">
        <v>9959</v>
      </c>
      <c r="BA1558" s="5"/>
      <c r="BB1558" s="5"/>
      <c r="BC1558" s="5" t="s">
        <v>9960</v>
      </c>
      <c r="BD1558" s="33" t="s">
        <v>173</v>
      </c>
      <c r="BE1558" s="41"/>
      <c r="BF1558" s="35"/>
      <c r="BG1558" s="33" t="s">
        <v>169</v>
      </c>
      <c r="BH1558" s="5"/>
      <c r="BI1558" s="33">
        <v>300.0</v>
      </c>
      <c r="BJ1558" s="33" t="s">
        <v>170</v>
      </c>
      <c r="BK1558" s="5"/>
      <c r="BL1558" s="5">
        <f t="shared" si="5"/>
        <v>3994.5</v>
      </c>
      <c r="BM1558" s="5"/>
      <c r="BN1558" s="5"/>
      <c r="BO1558" s="42">
        <f t="shared" si="6"/>
        <v>3994.5</v>
      </c>
      <c r="BP1558" s="44"/>
      <c r="BQ1558" s="45"/>
      <c r="BR1558" s="47"/>
      <c r="BS1558" s="45"/>
      <c r="BT1558" s="37"/>
      <c r="BU1558" s="5"/>
      <c r="BV1558" s="38"/>
      <c r="BW1558" s="48"/>
      <c r="BX1558" s="44"/>
      <c r="BY1558" s="44"/>
      <c r="BZ1558" s="33" t="s">
        <v>131</v>
      </c>
      <c r="CA1558" s="5"/>
      <c r="CB1558" s="5"/>
      <c r="CC1558" s="33" t="s">
        <v>177</v>
      </c>
      <c r="CD1558" s="5"/>
      <c r="CE1558" s="5"/>
      <c r="CF1558" s="33" t="s">
        <v>178</v>
      </c>
      <c r="CG1558" s="33" t="s">
        <v>9961</v>
      </c>
      <c r="CH1558" s="5"/>
      <c r="CI1558" s="5"/>
      <c r="CJ1558" s="5"/>
      <c r="CK1558" s="33"/>
      <c r="CL1558" s="49">
        <v>45000.0</v>
      </c>
      <c r="CM1558" s="33" t="s">
        <v>180</v>
      </c>
      <c r="CN1558" s="5"/>
      <c r="CO1558" s="33">
        <v>2.0</v>
      </c>
      <c r="CP1558" s="33" t="s">
        <v>181</v>
      </c>
      <c r="CQ1558" s="50" t="str">
        <f t="shared" si="7"/>
        <v>14/11/1947</v>
      </c>
      <c r="CR1558" s="33" t="s">
        <v>182</v>
      </c>
      <c r="CS1558" s="33">
        <v>5.0</v>
      </c>
      <c r="CT1558" s="33">
        <v>5.0</v>
      </c>
      <c r="CU1558" s="33">
        <v>28.0</v>
      </c>
      <c r="CV1558" s="33">
        <v>1578.0</v>
      </c>
      <c r="CW1558" s="5"/>
      <c r="CX1558" s="5"/>
      <c r="CY1558" s="33">
        <v>-100.04703</v>
      </c>
      <c r="CZ1558" s="33">
        <v>20.672347</v>
      </c>
      <c r="DA1558" s="33">
        <v>4.46116021E9</v>
      </c>
      <c r="DB1558" s="33">
        <v>2.0</v>
      </c>
      <c r="DC1558" s="33" t="s">
        <v>8456</v>
      </c>
      <c r="DD1558" s="33">
        <v>2023.0</v>
      </c>
      <c r="DE1558" s="33" t="s">
        <v>184</v>
      </c>
      <c r="DF1558" s="33"/>
      <c r="DG1558" s="33" t="s">
        <v>185</v>
      </c>
      <c r="DH1558" s="33" t="s">
        <v>186</v>
      </c>
      <c r="DI1558" s="5"/>
      <c r="DJ1558" s="5"/>
    </row>
    <row r="1559">
      <c r="A1559" s="33" t="s">
        <v>9962</v>
      </c>
      <c r="B1559" s="34">
        <v>44952.0</v>
      </c>
      <c r="C1559" s="35" t="s">
        <v>137</v>
      </c>
      <c r="D1559" s="35" t="s">
        <v>139</v>
      </c>
      <c r="E1559" s="35" t="s">
        <v>142</v>
      </c>
      <c r="F1559" s="36" t="s">
        <v>144</v>
      </c>
      <c r="G1559" s="33" t="s">
        <v>9963</v>
      </c>
      <c r="H1559" s="33" t="s">
        <v>9964</v>
      </c>
      <c r="I1559" s="33" t="s">
        <v>8601</v>
      </c>
      <c r="J1559" s="33" t="s">
        <v>204</v>
      </c>
      <c r="K1559" s="35" t="s">
        <v>421</v>
      </c>
      <c r="L1559" s="33" t="s">
        <v>7912</v>
      </c>
      <c r="M1559" s="33" t="s">
        <v>8450</v>
      </c>
      <c r="N1559" s="33" t="s">
        <v>9834</v>
      </c>
      <c r="O1559" s="5"/>
      <c r="P1559" s="35" t="s">
        <v>233</v>
      </c>
      <c r="Q1559" s="35" t="s">
        <v>9834</v>
      </c>
      <c r="R1559" s="33">
        <v>76290.0</v>
      </c>
      <c r="S1559" s="37"/>
      <c r="T1559" s="33"/>
      <c r="U1559" s="33">
        <v>6.5</v>
      </c>
      <c r="V1559" s="33" t="s">
        <v>154</v>
      </c>
      <c r="W1559" s="33"/>
      <c r="X1559" s="33"/>
      <c r="Y1559" s="5"/>
      <c r="Z1559" s="5"/>
      <c r="AA1559" s="33">
        <v>1.0</v>
      </c>
      <c r="AB1559" s="33">
        <v>1.0</v>
      </c>
      <c r="AC1559" s="33"/>
      <c r="AD1559" s="5"/>
      <c r="AE1559" s="5"/>
      <c r="AF1559" s="5"/>
      <c r="AG1559" s="16"/>
      <c r="AH1559" s="38">
        <f t="shared" si="1"/>
        <v>1</v>
      </c>
      <c r="AI1559" s="39" t="str">
        <f t="shared" si="2"/>
        <v/>
      </c>
      <c r="AJ1559" s="37" t="str">
        <f t="shared" si="3"/>
        <v/>
      </c>
      <c r="AK1559" s="41" t="str">
        <f t="shared" si="4"/>
        <v/>
      </c>
      <c r="AL1559" s="35" t="s">
        <v>233</v>
      </c>
      <c r="AM1559" s="33" t="s">
        <v>9834</v>
      </c>
      <c r="AN1559" s="33" t="s">
        <v>9834</v>
      </c>
      <c r="AO1559" s="41"/>
      <c r="AP1559" s="33" t="s">
        <v>169</v>
      </c>
      <c r="AQ1559" s="33" t="s">
        <v>170</v>
      </c>
      <c r="AR1559" s="33">
        <v>300.0</v>
      </c>
      <c r="AS1559" s="42"/>
      <c r="AT1559" s="42"/>
      <c r="AU1559" s="42"/>
      <c r="AV1559" s="42"/>
      <c r="AW1559" s="42"/>
      <c r="AX1559" s="5"/>
      <c r="AY1559" s="33"/>
      <c r="AZ1559" s="33" t="s">
        <v>9965</v>
      </c>
      <c r="BA1559" s="5"/>
      <c r="BB1559" s="5"/>
      <c r="BC1559" s="5" t="s">
        <v>9966</v>
      </c>
      <c r="BD1559" s="33" t="s">
        <v>173</v>
      </c>
      <c r="BE1559" s="41"/>
      <c r="BF1559" s="35"/>
      <c r="BG1559" s="33" t="s">
        <v>169</v>
      </c>
      <c r="BH1559" s="5"/>
      <c r="BI1559" s="33">
        <v>300.0</v>
      </c>
      <c r="BJ1559" s="33" t="s">
        <v>170</v>
      </c>
      <c r="BK1559" s="5"/>
      <c r="BL1559" s="5">
        <f t="shared" si="5"/>
        <v>3994.5</v>
      </c>
      <c r="BM1559" s="5"/>
      <c r="BN1559" s="5"/>
      <c r="BO1559" s="42">
        <f t="shared" si="6"/>
        <v>3994.5</v>
      </c>
      <c r="BP1559" s="44"/>
      <c r="BQ1559" s="45"/>
      <c r="BR1559" s="47"/>
      <c r="BS1559" s="45"/>
      <c r="BT1559" s="37"/>
      <c r="BU1559" s="5"/>
      <c r="BV1559" s="38"/>
      <c r="BW1559" s="48"/>
      <c r="BX1559" s="44"/>
      <c r="BY1559" s="44"/>
      <c r="BZ1559" s="33" t="s">
        <v>131</v>
      </c>
      <c r="CA1559" s="5"/>
      <c r="CB1559" s="5"/>
      <c r="CC1559" s="33" t="s">
        <v>177</v>
      </c>
      <c r="CD1559" s="5"/>
      <c r="CE1559" s="5"/>
      <c r="CF1559" s="33" t="s">
        <v>178</v>
      </c>
      <c r="CG1559" s="33" t="s">
        <v>9967</v>
      </c>
      <c r="CH1559" s="5"/>
      <c r="CI1559" s="5"/>
      <c r="CJ1559" s="5"/>
      <c r="CK1559" s="33"/>
      <c r="CL1559" s="49">
        <v>45000.0</v>
      </c>
      <c r="CM1559" s="33" t="s">
        <v>180</v>
      </c>
      <c r="CN1559" s="5"/>
      <c r="CO1559" s="33">
        <v>2.0</v>
      </c>
      <c r="CP1559" s="33" t="s">
        <v>181</v>
      </c>
      <c r="CQ1559" s="50" t="str">
        <f t="shared" si="7"/>
        <v>23/07/1954</v>
      </c>
      <c r="CR1559" s="33" t="s">
        <v>243</v>
      </c>
      <c r="CS1559" s="33">
        <v>5.0</v>
      </c>
      <c r="CT1559" s="33">
        <v>5.0</v>
      </c>
      <c r="CU1559" s="33">
        <v>28.0</v>
      </c>
      <c r="CV1559" s="33">
        <v>1578.0</v>
      </c>
      <c r="CW1559" s="5"/>
      <c r="CX1559" s="5"/>
      <c r="CY1559" s="33">
        <v>-100.04703</v>
      </c>
      <c r="CZ1559" s="33">
        <v>20.672347</v>
      </c>
      <c r="DA1559" s="33">
        <v>4.421189767E9</v>
      </c>
      <c r="DB1559" s="33">
        <v>2.0</v>
      </c>
      <c r="DC1559" s="33" t="s">
        <v>8456</v>
      </c>
      <c r="DD1559" s="33">
        <v>2023.0</v>
      </c>
      <c r="DE1559" s="33" t="s">
        <v>184</v>
      </c>
      <c r="DF1559" s="33"/>
      <c r="DG1559" s="33" t="s">
        <v>185</v>
      </c>
      <c r="DH1559" s="33" t="s">
        <v>186</v>
      </c>
      <c r="DI1559" s="5"/>
      <c r="DJ1559" s="5"/>
    </row>
    <row r="1560">
      <c r="A1560" s="33" t="s">
        <v>9968</v>
      </c>
      <c r="B1560" s="34">
        <v>44952.0</v>
      </c>
      <c r="C1560" s="35" t="s">
        <v>137</v>
      </c>
      <c r="D1560" s="35" t="s">
        <v>139</v>
      </c>
      <c r="E1560" s="35" t="s">
        <v>142</v>
      </c>
      <c r="F1560" s="36" t="s">
        <v>144</v>
      </c>
      <c r="G1560" s="33" t="s">
        <v>9969</v>
      </c>
      <c r="H1560" s="33" t="s">
        <v>6450</v>
      </c>
      <c r="I1560" s="33" t="s">
        <v>6248</v>
      </c>
      <c r="J1560" s="33" t="s">
        <v>231</v>
      </c>
      <c r="K1560" s="35" t="s">
        <v>421</v>
      </c>
      <c r="L1560" s="33" t="s">
        <v>6457</v>
      </c>
      <c r="M1560" s="33" t="s">
        <v>8450</v>
      </c>
      <c r="N1560" s="33" t="s">
        <v>9834</v>
      </c>
      <c r="O1560" s="5"/>
      <c r="P1560" s="35" t="s">
        <v>233</v>
      </c>
      <c r="Q1560" s="35" t="s">
        <v>9834</v>
      </c>
      <c r="R1560" s="33">
        <v>76290.0</v>
      </c>
      <c r="S1560" s="37"/>
      <c r="T1560" s="33"/>
      <c r="U1560" s="33">
        <v>7.55</v>
      </c>
      <c r="V1560" s="33" t="s">
        <v>154</v>
      </c>
      <c r="W1560" s="33"/>
      <c r="X1560" s="33"/>
      <c r="Y1560" s="5"/>
      <c r="Z1560" s="5"/>
      <c r="AA1560" s="33">
        <v>1.0</v>
      </c>
      <c r="AB1560" s="33">
        <v>1.0</v>
      </c>
      <c r="AC1560" s="33"/>
      <c r="AD1560" s="5"/>
      <c r="AE1560" s="5"/>
      <c r="AF1560" s="5"/>
      <c r="AG1560" s="16"/>
      <c r="AH1560" s="38">
        <f t="shared" si="1"/>
        <v>1</v>
      </c>
      <c r="AI1560" s="39" t="str">
        <f t="shared" si="2"/>
        <v/>
      </c>
      <c r="AJ1560" s="37" t="str">
        <f t="shared" si="3"/>
        <v/>
      </c>
      <c r="AK1560" s="41" t="str">
        <f t="shared" si="4"/>
        <v/>
      </c>
      <c r="AL1560" s="35" t="s">
        <v>233</v>
      </c>
      <c r="AM1560" s="33" t="s">
        <v>9834</v>
      </c>
      <c r="AN1560" s="33" t="s">
        <v>9834</v>
      </c>
      <c r="AO1560" s="41"/>
      <c r="AP1560" s="33" t="s">
        <v>169</v>
      </c>
      <c r="AQ1560" s="33" t="s">
        <v>170</v>
      </c>
      <c r="AR1560" s="33">
        <v>300.0</v>
      </c>
      <c r="AS1560" s="42"/>
      <c r="AT1560" s="42"/>
      <c r="AU1560" s="42"/>
      <c r="AV1560" s="42"/>
      <c r="AW1560" s="42"/>
      <c r="AX1560" s="5"/>
      <c r="AY1560" s="33"/>
      <c r="AZ1560" s="33" t="s">
        <v>9970</v>
      </c>
      <c r="BA1560" s="5"/>
      <c r="BB1560" s="5"/>
      <c r="BC1560" s="5" t="s">
        <v>9971</v>
      </c>
      <c r="BD1560" s="33" t="s">
        <v>173</v>
      </c>
      <c r="BE1560" s="41"/>
      <c r="BF1560" s="35"/>
      <c r="BG1560" s="33" t="s">
        <v>169</v>
      </c>
      <c r="BH1560" s="5"/>
      <c r="BI1560" s="33">
        <v>300.0</v>
      </c>
      <c r="BJ1560" s="33" t="s">
        <v>170</v>
      </c>
      <c r="BK1560" s="5"/>
      <c r="BL1560" s="5">
        <f t="shared" si="5"/>
        <v>3994.5</v>
      </c>
      <c r="BM1560" s="5"/>
      <c r="BN1560" s="5"/>
      <c r="BO1560" s="42">
        <f t="shared" si="6"/>
        <v>3994.5</v>
      </c>
      <c r="BP1560" s="44"/>
      <c r="BQ1560" s="45"/>
      <c r="BR1560" s="47"/>
      <c r="BS1560" s="45"/>
      <c r="BT1560" s="37"/>
      <c r="BU1560" s="5"/>
      <c r="BV1560" s="38"/>
      <c r="BW1560" s="48"/>
      <c r="BX1560" s="44"/>
      <c r="BY1560" s="44"/>
      <c r="BZ1560" s="33" t="s">
        <v>131</v>
      </c>
      <c r="CA1560" s="5"/>
      <c r="CB1560" s="5"/>
      <c r="CC1560" s="33" t="s">
        <v>177</v>
      </c>
      <c r="CD1560" s="5"/>
      <c r="CE1560" s="5"/>
      <c r="CF1560" s="33" t="s">
        <v>178</v>
      </c>
      <c r="CG1560" s="33" t="s">
        <v>9972</v>
      </c>
      <c r="CH1560" s="5"/>
      <c r="CI1560" s="5"/>
      <c r="CJ1560" s="5"/>
      <c r="CK1560" s="33"/>
      <c r="CL1560" s="49">
        <v>45000.0</v>
      </c>
      <c r="CM1560" s="33" t="s">
        <v>180</v>
      </c>
      <c r="CN1560" s="5"/>
      <c r="CO1560" s="33">
        <v>2.0</v>
      </c>
      <c r="CP1560" s="33" t="s">
        <v>181</v>
      </c>
      <c r="CQ1560" s="50" t="str">
        <f t="shared" si="7"/>
        <v>09/07/1944</v>
      </c>
      <c r="CR1560" s="33" t="s">
        <v>243</v>
      </c>
      <c r="CS1560" s="33">
        <v>5.0</v>
      </c>
      <c r="CT1560" s="33">
        <v>5.0</v>
      </c>
      <c r="CU1560" s="33">
        <v>28.0</v>
      </c>
      <c r="CV1560" s="33">
        <v>1578.0</v>
      </c>
      <c r="CW1560" s="5"/>
      <c r="CX1560" s="5"/>
      <c r="CY1560" s="33">
        <v>-100.04703</v>
      </c>
      <c r="CZ1560" s="33">
        <v>20.672347</v>
      </c>
      <c r="DA1560" s="33">
        <v>4.191185987E9</v>
      </c>
      <c r="DB1560" s="33">
        <v>2.0</v>
      </c>
      <c r="DC1560" s="33" t="s">
        <v>8456</v>
      </c>
      <c r="DD1560" s="33">
        <v>2023.0</v>
      </c>
      <c r="DE1560" s="33" t="s">
        <v>184</v>
      </c>
      <c r="DF1560" s="33"/>
      <c r="DG1560" s="33" t="s">
        <v>185</v>
      </c>
      <c r="DH1560" s="33" t="s">
        <v>186</v>
      </c>
      <c r="DI1560" s="5"/>
      <c r="DJ1560" s="5"/>
    </row>
    <row r="1561">
      <c r="A1561" s="33" t="s">
        <v>9973</v>
      </c>
      <c r="B1561" s="34">
        <v>44952.0</v>
      </c>
      <c r="C1561" s="35" t="s">
        <v>137</v>
      </c>
      <c r="D1561" s="35" t="s">
        <v>139</v>
      </c>
      <c r="E1561" s="35" t="s">
        <v>142</v>
      </c>
      <c r="F1561" s="36" t="s">
        <v>144</v>
      </c>
      <c r="G1561" s="33" t="s">
        <v>9974</v>
      </c>
      <c r="H1561" s="33" t="s">
        <v>312</v>
      </c>
      <c r="I1561" s="33" t="s">
        <v>9975</v>
      </c>
      <c r="J1561" s="33" t="s">
        <v>8473</v>
      </c>
      <c r="K1561" s="35" t="s">
        <v>421</v>
      </c>
      <c r="L1561" s="33" t="s">
        <v>9976</v>
      </c>
      <c r="M1561" s="33" t="s">
        <v>8450</v>
      </c>
      <c r="N1561" s="33" t="s">
        <v>9834</v>
      </c>
      <c r="O1561" s="5"/>
      <c r="P1561" s="35" t="s">
        <v>233</v>
      </c>
      <c r="Q1561" s="35" t="s">
        <v>9834</v>
      </c>
      <c r="R1561" s="33">
        <v>76290.0</v>
      </c>
      <c r="S1561" s="37"/>
      <c r="T1561" s="33"/>
      <c r="U1561" s="33">
        <v>8.61</v>
      </c>
      <c r="V1561" s="33" t="s">
        <v>154</v>
      </c>
      <c r="W1561" s="33"/>
      <c r="X1561" s="33"/>
      <c r="Y1561" s="5"/>
      <c r="Z1561" s="5"/>
      <c r="AA1561" s="33">
        <v>1.0</v>
      </c>
      <c r="AB1561" s="33">
        <v>1.0</v>
      </c>
      <c r="AC1561" s="33"/>
      <c r="AD1561" s="5"/>
      <c r="AE1561" s="5"/>
      <c r="AF1561" s="5"/>
      <c r="AG1561" s="16"/>
      <c r="AH1561" s="38">
        <f t="shared" si="1"/>
        <v>1</v>
      </c>
      <c r="AI1561" s="39" t="str">
        <f t="shared" si="2"/>
        <v/>
      </c>
      <c r="AJ1561" s="37" t="str">
        <f t="shared" si="3"/>
        <v/>
      </c>
      <c r="AK1561" s="41" t="str">
        <f t="shared" si="4"/>
        <v/>
      </c>
      <c r="AL1561" s="35" t="s">
        <v>233</v>
      </c>
      <c r="AM1561" s="33" t="s">
        <v>9834</v>
      </c>
      <c r="AN1561" s="33" t="s">
        <v>9834</v>
      </c>
      <c r="AO1561" s="41"/>
      <c r="AP1561" s="33" t="s">
        <v>169</v>
      </c>
      <c r="AQ1561" s="33" t="s">
        <v>170</v>
      </c>
      <c r="AR1561" s="33">
        <v>300.0</v>
      </c>
      <c r="AS1561" s="42"/>
      <c r="AT1561" s="42"/>
      <c r="AU1561" s="42"/>
      <c r="AV1561" s="42"/>
      <c r="AW1561" s="42"/>
      <c r="AX1561" s="5"/>
      <c r="AY1561" s="33"/>
      <c r="AZ1561" s="33" t="s">
        <v>9977</v>
      </c>
      <c r="BA1561" s="5"/>
      <c r="BB1561" s="5"/>
      <c r="BC1561" s="5" t="s">
        <v>9978</v>
      </c>
      <c r="BD1561" s="33" t="s">
        <v>173</v>
      </c>
      <c r="BE1561" s="41"/>
      <c r="BF1561" s="35"/>
      <c r="BG1561" s="33" t="s">
        <v>169</v>
      </c>
      <c r="BH1561" s="5"/>
      <c r="BI1561" s="33">
        <v>300.0</v>
      </c>
      <c r="BJ1561" s="33" t="s">
        <v>170</v>
      </c>
      <c r="BK1561" s="5"/>
      <c r="BL1561" s="5">
        <f t="shared" si="5"/>
        <v>3994.5</v>
      </c>
      <c r="BM1561" s="5"/>
      <c r="BN1561" s="5"/>
      <c r="BO1561" s="42">
        <f t="shared" si="6"/>
        <v>3994.5</v>
      </c>
      <c r="BP1561" s="44"/>
      <c r="BQ1561" s="45"/>
      <c r="BR1561" s="47"/>
      <c r="BS1561" s="45"/>
      <c r="BT1561" s="37"/>
      <c r="BU1561" s="5"/>
      <c r="BV1561" s="38"/>
      <c r="BW1561" s="48"/>
      <c r="BX1561" s="44"/>
      <c r="BY1561" s="44"/>
      <c r="BZ1561" s="33" t="s">
        <v>131</v>
      </c>
      <c r="CA1561" s="5"/>
      <c r="CB1561" s="5"/>
      <c r="CC1561" s="33" t="s">
        <v>177</v>
      </c>
      <c r="CD1561" s="5"/>
      <c r="CE1561" s="5"/>
      <c r="CF1561" s="33" t="s">
        <v>178</v>
      </c>
      <c r="CG1561" s="33" t="s">
        <v>9979</v>
      </c>
      <c r="CH1561" s="5"/>
      <c r="CI1561" s="5"/>
      <c r="CJ1561" s="5"/>
      <c r="CK1561" s="33"/>
      <c r="CL1561" s="49">
        <v>45000.0</v>
      </c>
      <c r="CM1561" s="33" t="s">
        <v>180</v>
      </c>
      <c r="CN1561" s="5"/>
      <c r="CO1561" s="33">
        <v>2.0</v>
      </c>
      <c r="CP1561" s="33" t="s">
        <v>181</v>
      </c>
      <c r="CQ1561" s="50" t="str">
        <f t="shared" si="7"/>
        <v>30/09/1943</v>
      </c>
      <c r="CR1561" s="33" t="s">
        <v>243</v>
      </c>
      <c r="CS1561" s="33">
        <v>5.0</v>
      </c>
      <c r="CT1561" s="33">
        <v>3.0</v>
      </c>
      <c r="CU1561" s="33">
        <v>28.0</v>
      </c>
      <c r="CV1561" s="33">
        <v>1578.0</v>
      </c>
      <c r="CW1561" s="5"/>
      <c r="CX1561" s="5"/>
      <c r="CY1561" s="33">
        <v>-100.04703</v>
      </c>
      <c r="CZ1561" s="33">
        <v>20.672347</v>
      </c>
      <c r="DA1561" s="33">
        <v>4.411381035E9</v>
      </c>
      <c r="DB1561" s="33">
        <v>2.0</v>
      </c>
      <c r="DC1561" s="33" t="s">
        <v>8456</v>
      </c>
      <c r="DD1561" s="33">
        <v>2023.0</v>
      </c>
      <c r="DE1561" s="33" t="s">
        <v>184</v>
      </c>
      <c r="DF1561" s="33"/>
      <c r="DG1561" s="33" t="s">
        <v>185</v>
      </c>
      <c r="DH1561" s="33" t="s">
        <v>186</v>
      </c>
      <c r="DI1561" s="5"/>
      <c r="DJ1561" s="5"/>
    </row>
    <row r="1562">
      <c r="A1562" s="33" t="s">
        <v>9980</v>
      </c>
      <c r="B1562" s="34">
        <v>44952.0</v>
      </c>
      <c r="C1562" s="35" t="s">
        <v>137</v>
      </c>
      <c r="D1562" s="35" t="s">
        <v>139</v>
      </c>
      <c r="E1562" s="35" t="s">
        <v>142</v>
      </c>
      <c r="F1562" s="36" t="s">
        <v>144</v>
      </c>
      <c r="G1562" s="33" t="s">
        <v>9981</v>
      </c>
      <c r="H1562" s="33" t="s">
        <v>469</v>
      </c>
      <c r="I1562" s="33" t="s">
        <v>231</v>
      </c>
      <c r="J1562" s="33" t="s">
        <v>8473</v>
      </c>
      <c r="K1562" s="35" t="s">
        <v>421</v>
      </c>
      <c r="L1562" s="33" t="s">
        <v>3194</v>
      </c>
      <c r="M1562" s="33" t="s">
        <v>8450</v>
      </c>
      <c r="N1562" s="33" t="s">
        <v>9834</v>
      </c>
      <c r="O1562" s="5"/>
      <c r="P1562" s="35" t="s">
        <v>233</v>
      </c>
      <c r="Q1562" s="35" t="s">
        <v>9834</v>
      </c>
      <c r="R1562" s="33">
        <v>76290.0</v>
      </c>
      <c r="S1562" s="37"/>
      <c r="T1562" s="33"/>
      <c r="U1562" s="33">
        <v>3.37</v>
      </c>
      <c r="V1562" s="33" t="s">
        <v>154</v>
      </c>
      <c r="W1562" s="33"/>
      <c r="X1562" s="33"/>
      <c r="Y1562" s="5"/>
      <c r="Z1562" s="5"/>
      <c r="AA1562" s="33">
        <v>1.0</v>
      </c>
      <c r="AB1562" s="33"/>
      <c r="AC1562" s="33">
        <v>1.0</v>
      </c>
      <c r="AD1562" s="5"/>
      <c r="AE1562" s="5"/>
      <c r="AF1562" s="5"/>
      <c r="AG1562" s="16"/>
      <c r="AH1562" s="38" t="str">
        <f t="shared" si="1"/>
        <v/>
      </c>
      <c r="AI1562" s="39" t="str">
        <f t="shared" si="2"/>
        <v/>
      </c>
      <c r="AJ1562" s="37" t="str">
        <f t="shared" si="3"/>
        <v/>
      </c>
      <c r="AK1562" s="41" t="str">
        <f t="shared" si="4"/>
        <v/>
      </c>
      <c r="AL1562" s="35" t="s">
        <v>233</v>
      </c>
      <c r="AM1562" s="33" t="s">
        <v>9834</v>
      </c>
      <c r="AN1562" s="33" t="s">
        <v>9834</v>
      </c>
      <c r="AO1562" s="41"/>
      <c r="AP1562" s="33" t="s">
        <v>169</v>
      </c>
      <c r="AQ1562" s="33" t="s">
        <v>170</v>
      </c>
      <c r="AR1562" s="33">
        <v>300.0</v>
      </c>
      <c r="AS1562" s="42"/>
      <c r="AT1562" s="42"/>
      <c r="AU1562" s="42"/>
      <c r="AV1562" s="42"/>
      <c r="AW1562" s="42"/>
      <c r="AX1562" s="5"/>
      <c r="AY1562" s="33"/>
      <c r="AZ1562" s="33" t="s">
        <v>9982</v>
      </c>
      <c r="BA1562" s="5"/>
      <c r="BB1562" s="5"/>
      <c r="BC1562" s="5" t="s">
        <v>9983</v>
      </c>
      <c r="BD1562" s="33" t="s">
        <v>173</v>
      </c>
      <c r="BE1562" s="41"/>
      <c r="BF1562" s="35"/>
      <c r="BG1562" s="33" t="s">
        <v>169</v>
      </c>
      <c r="BH1562" s="5"/>
      <c r="BI1562" s="33">
        <v>300.0</v>
      </c>
      <c r="BJ1562" s="33" t="s">
        <v>170</v>
      </c>
      <c r="BK1562" s="5"/>
      <c r="BL1562" s="5">
        <f t="shared" si="5"/>
        <v>3994.5</v>
      </c>
      <c r="BM1562" s="5"/>
      <c r="BN1562" s="5"/>
      <c r="BO1562" s="42">
        <f t="shared" si="6"/>
        <v>3994.5</v>
      </c>
      <c r="BP1562" s="44"/>
      <c r="BQ1562" s="45"/>
      <c r="BR1562" s="47"/>
      <c r="BS1562" s="45"/>
      <c r="BT1562" s="37"/>
      <c r="BU1562" s="5"/>
      <c r="BV1562" s="38"/>
      <c r="BW1562" s="48"/>
      <c r="BX1562" s="44"/>
      <c r="BY1562" s="44"/>
      <c r="BZ1562" s="33" t="s">
        <v>131</v>
      </c>
      <c r="CA1562" s="5"/>
      <c r="CB1562" s="5"/>
      <c r="CC1562" s="33" t="s">
        <v>177</v>
      </c>
      <c r="CD1562" s="5"/>
      <c r="CE1562" s="5"/>
      <c r="CF1562" s="33" t="s">
        <v>178</v>
      </c>
      <c r="CG1562" s="33" t="s">
        <v>9984</v>
      </c>
      <c r="CH1562" s="5"/>
      <c r="CI1562" s="5"/>
      <c r="CJ1562" s="5"/>
      <c r="CK1562" s="33"/>
      <c r="CL1562" s="49">
        <v>45000.0</v>
      </c>
      <c r="CM1562" s="33" t="s">
        <v>180</v>
      </c>
      <c r="CN1562" s="5"/>
      <c r="CO1562" s="33">
        <v>2.0</v>
      </c>
      <c r="CP1562" s="33" t="s">
        <v>181</v>
      </c>
      <c r="CQ1562" s="50" t="str">
        <f t="shared" si="7"/>
        <v>14/01/1974</v>
      </c>
      <c r="CR1562" s="33" t="s">
        <v>182</v>
      </c>
      <c r="CS1562" s="33">
        <v>5.0</v>
      </c>
      <c r="CT1562" s="33">
        <v>5.0</v>
      </c>
      <c r="CU1562" s="33">
        <v>28.0</v>
      </c>
      <c r="CV1562" s="33">
        <v>1578.0</v>
      </c>
      <c r="CW1562" s="5"/>
      <c r="CX1562" s="5"/>
      <c r="CY1562" s="33">
        <v>-100.04703</v>
      </c>
      <c r="CZ1562" s="33">
        <v>20.672347</v>
      </c>
      <c r="DA1562" s="33">
        <v>4.421362468E9</v>
      </c>
      <c r="DB1562" s="33">
        <v>2.0</v>
      </c>
      <c r="DC1562" s="33" t="s">
        <v>8456</v>
      </c>
      <c r="DD1562" s="33">
        <v>2023.0</v>
      </c>
      <c r="DE1562" s="33" t="s">
        <v>184</v>
      </c>
      <c r="DF1562" s="33"/>
      <c r="DG1562" s="33" t="s">
        <v>185</v>
      </c>
      <c r="DH1562" s="33" t="s">
        <v>186</v>
      </c>
      <c r="DI1562" s="5"/>
      <c r="DJ1562" s="5"/>
    </row>
    <row r="1563">
      <c r="A1563" s="33" t="s">
        <v>9985</v>
      </c>
      <c r="B1563" s="34">
        <v>44952.0</v>
      </c>
      <c r="C1563" s="35" t="s">
        <v>137</v>
      </c>
      <c r="D1563" s="35" t="s">
        <v>139</v>
      </c>
      <c r="E1563" s="35" t="s">
        <v>142</v>
      </c>
      <c r="F1563" s="36" t="s">
        <v>144</v>
      </c>
      <c r="G1563" s="33" t="s">
        <v>9986</v>
      </c>
      <c r="H1563" s="33" t="s">
        <v>9987</v>
      </c>
      <c r="I1563" s="33" t="s">
        <v>8704</v>
      </c>
      <c r="J1563" s="33" t="s">
        <v>8485</v>
      </c>
      <c r="K1563" s="35" t="s">
        <v>421</v>
      </c>
      <c r="L1563" s="33" t="s">
        <v>9958</v>
      </c>
      <c r="M1563" s="33" t="s">
        <v>8450</v>
      </c>
      <c r="N1563" s="33" t="s">
        <v>9834</v>
      </c>
      <c r="O1563" s="5"/>
      <c r="P1563" s="35" t="s">
        <v>233</v>
      </c>
      <c r="Q1563" s="35" t="s">
        <v>9834</v>
      </c>
      <c r="R1563" s="33">
        <v>76290.0</v>
      </c>
      <c r="S1563" s="37"/>
      <c r="T1563" s="33"/>
      <c r="U1563" s="33">
        <v>6.81</v>
      </c>
      <c r="V1563" s="33" t="s">
        <v>154</v>
      </c>
      <c r="W1563" s="33"/>
      <c r="X1563" s="33"/>
      <c r="Y1563" s="5"/>
      <c r="Z1563" s="5"/>
      <c r="AA1563" s="33">
        <v>1.0</v>
      </c>
      <c r="AB1563" s="33"/>
      <c r="AC1563" s="33">
        <v>1.0</v>
      </c>
      <c r="AD1563" s="5"/>
      <c r="AE1563" s="5"/>
      <c r="AF1563" s="5"/>
      <c r="AG1563" s="16"/>
      <c r="AH1563" s="38" t="str">
        <f t="shared" si="1"/>
        <v/>
      </c>
      <c r="AI1563" s="39">
        <f t="shared" si="2"/>
        <v>1</v>
      </c>
      <c r="AJ1563" s="37" t="str">
        <f t="shared" si="3"/>
        <v/>
      </c>
      <c r="AK1563" s="41" t="str">
        <f t="shared" si="4"/>
        <v/>
      </c>
      <c r="AL1563" s="35" t="s">
        <v>233</v>
      </c>
      <c r="AM1563" s="33" t="s">
        <v>9834</v>
      </c>
      <c r="AN1563" s="33" t="s">
        <v>9834</v>
      </c>
      <c r="AO1563" s="41"/>
      <c r="AP1563" s="33" t="s">
        <v>169</v>
      </c>
      <c r="AQ1563" s="33" t="s">
        <v>170</v>
      </c>
      <c r="AR1563" s="33">
        <v>300.0</v>
      </c>
      <c r="AS1563" s="42"/>
      <c r="AT1563" s="42"/>
      <c r="AU1563" s="42"/>
      <c r="AV1563" s="42"/>
      <c r="AW1563" s="42"/>
      <c r="AX1563" s="5"/>
      <c r="AY1563" s="33"/>
      <c r="AZ1563" s="33" t="s">
        <v>9988</v>
      </c>
      <c r="BA1563" s="5"/>
      <c r="BB1563" s="5"/>
      <c r="BC1563" s="5" t="s">
        <v>9989</v>
      </c>
      <c r="BD1563" s="33" t="s">
        <v>173</v>
      </c>
      <c r="BE1563" s="41"/>
      <c r="BF1563" s="35"/>
      <c r="BG1563" s="33" t="s">
        <v>169</v>
      </c>
      <c r="BH1563" s="5"/>
      <c r="BI1563" s="33">
        <v>300.0</v>
      </c>
      <c r="BJ1563" s="33" t="s">
        <v>170</v>
      </c>
      <c r="BK1563" s="5"/>
      <c r="BL1563" s="5">
        <f t="shared" si="5"/>
        <v>3994.5</v>
      </c>
      <c r="BM1563" s="5"/>
      <c r="BN1563" s="5"/>
      <c r="BO1563" s="42">
        <f t="shared" si="6"/>
        <v>3994.5</v>
      </c>
      <c r="BP1563" s="44"/>
      <c r="BQ1563" s="45"/>
      <c r="BR1563" s="47"/>
      <c r="BS1563" s="45"/>
      <c r="BT1563" s="37"/>
      <c r="BU1563" s="5"/>
      <c r="BV1563" s="38"/>
      <c r="BW1563" s="48"/>
      <c r="BX1563" s="44"/>
      <c r="BY1563" s="44"/>
      <c r="BZ1563" s="33" t="s">
        <v>131</v>
      </c>
      <c r="CA1563" s="5"/>
      <c r="CB1563" s="5"/>
      <c r="CC1563" s="33" t="s">
        <v>177</v>
      </c>
      <c r="CD1563" s="5"/>
      <c r="CE1563" s="5"/>
      <c r="CF1563" s="33" t="s">
        <v>178</v>
      </c>
      <c r="CG1563" s="33" t="s">
        <v>9990</v>
      </c>
      <c r="CH1563" s="5"/>
      <c r="CI1563" s="5"/>
      <c r="CJ1563" s="5"/>
      <c r="CK1563" s="33"/>
      <c r="CL1563" s="49">
        <v>45000.0</v>
      </c>
      <c r="CM1563" s="33" t="s">
        <v>180</v>
      </c>
      <c r="CN1563" s="5"/>
      <c r="CO1563" s="33">
        <v>2.0</v>
      </c>
      <c r="CP1563" s="33" t="s">
        <v>181</v>
      </c>
      <c r="CQ1563" s="50" t="str">
        <f t="shared" si="7"/>
        <v>13/10/1958</v>
      </c>
      <c r="CR1563" s="33" t="s">
        <v>182</v>
      </c>
      <c r="CS1563" s="33">
        <v>5.0</v>
      </c>
      <c r="CT1563" s="33">
        <v>5.0</v>
      </c>
      <c r="CU1563" s="33">
        <v>28.0</v>
      </c>
      <c r="CV1563" s="33">
        <v>1578.0</v>
      </c>
      <c r="CW1563" s="5"/>
      <c r="CX1563" s="5"/>
      <c r="CY1563" s="33">
        <v>-100.04703</v>
      </c>
      <c r="CZ1563" s="33">
        <v>20.672347</v>
      </c>
      <c r="DA1563" s="33">
        <v>4.412652606E9</v>
      </c>
      <c r="DB1563" s="33">
        <v>2.0</v>
      </c>
      <c r="DC1563" s="33" t="s">
        <v>8456</v>
      </c>
      <c r="DD1563" s="33">
        <v>2023.0</v>
      </c>
      <c r="DE1563" s="33" t="s">
        <v>184</v>
      </c>
      <c r="DF1563" s="33"/>
      <c r="DG1563" s="33" t="s">
        <v>185</v>
      </c>
      <c r="DH1563" s="33" t="s">
        <v>186</v>
      </c>
      <c r="DI1563" s="5"/>
      <c r="DJ1563" s="5"/>
    </row>
    <row r="1564">
      <c r="A1564" s="33" t="s">
        <v>9991</v>
      </c>
      <c r="B1564" s="34">
        <v>44952.0</v>
      </c>
      <c r="C1564" s="35" t="s">
        <v>137</v>
      </c>
      <c r="D1564" s="35" t="s">
        <v>139</v>
      </c>
      <c r="E1564" s="35" t="s">
        <v>142</v>
      </c>
      <c r="F1564" s="36" t="s">
        <v>144</v>
      </c>
      <c r="G1564" s="33" t="s">
        <v>9992</v>
      </c>
      <c r="H1564" s="33" t="s">
        <v>9993</v>
      </c>
      <c r="I1564" s="33" t="s">
        <v>8704</v>
      </c>
      <c r="J1564" s="33" t="s">
        <v>8485</v>
      </c>
      <c r="K1564" s="35" t="s">
        <v>421</v>
      </c>
      <c r="L1564" s="33" t="s">
        <v>3194</v>
      </c>
      <c r="M1564" s="33" t="s">
        <v>8450</v>
      </c>
      <c r="N1564" s="33" t="s">
        <v>9834</v>
      </c>
      <c r="O1564" s="5"/>
      <c r="P1564" s="35" t="s">
        <v>233</v>
      </c>
      <c r="Q1564" s="35" t="s">
        <v>9834</v>
      </c>
      <c r="R1564" s="33">
        <v>76290.0</v>
      </c>
      <c r="S1564" s="37"/>
      <c r="T1564" s="33"/>
      <c r="U1564" s="33">
        <v>4.98</v>
      </c>
      <c r="V1564" s="33" t="s">
        <v>154</v>
      </c>
      <c r="W1564" s="33"/>
      <c r="X1564" s="33"/>
      <c r="Y1564" s="5"/>
      <c r="Z1564" s="5"/>
      <c r="AA1564" s="33">
        <v>1.0</v>
      </c>
      <c r="AB1564" s="33"/>
      <c r="AC1564" s="33">
        <v>1.0</v>
      </c>
      <c r="AD1564" s="5"/>
      <c r="AE1564" s="5"/>
      <c r="AF1564" s="5"/>
      <c r="AG1564" s="16"/>
      <c r="AH1564" s="38" t="str">
        <f t="shared" si="1"/>
        <v/>
      </c>
      <c r="AI1564" s="39">
        <f t="shared" si="2"/>
        <v>1</v>
      </c>
      <c r="AJ1564" s="37" t="str">
        <f t="shared" si="3"/>
        <v/>
      </c>
      <c r="AK1564" s="41" t="str">
        <f t="shared" si="4"/>
        <v/>
      </c>
      <c r="AL1564" s="35" t="s">
        <v>233</v>
      </c>
      <c r="AM1564" s="33" t="s">
        <v>9834</v>
      </c>
      <c r="AN1564" s="33" t="s">
        <v>9834</v>
      </c>
      <c r="AO1564" s="41"/>
      <c r="AP1564" s="33" t="s">
        <v>169</v>
      </c>
      <c r="AQ1564" s="33" t="s">
        <v>170</v>
      </c>
      <c r="AR1564" s="33">
        <v>300.0</v>
      </c>
      <c r="AS1564" s="42"/>
      <c r="AT1564" s="42"/>
      <c r="AU1564" s="42"/>
      <c r="AV1564" s="42"/>
      <c r="AW1564" s="42"/>
      <c r="AX1564" s="5"/>
      <c r="AY1564" s="33"/>
      <c r="AZ1564" s="33" t="s">
        <v>9994</v>
      </c>
      <c r="BA1564" s="5"/>
      <c r="BB1564" s="5"/>
      <c r="BC1564" s="5" t="s">
        <v>9995</v>
      </c>
      <c r="BD1564" s="33" t="s">
        <v>173</v>
      </c>
      <c r="BE1564" s="41"/>
      <c r="BF1564" s="35"/>
      <c r="BG1564" s="33" t="s">
        <v>169</v>
      </c>
      <c r="BH1564" s="5"/>
      <c r="BI1564" s="33">
        <v>300.0</v>
      </c>
      <c r="BJ1564" s="33" t="s">
        <v>170</v>
      </c>
      <c r="BK1564" s="5"/>
      <c r="BL1564" s="5">
        <f t="shared" si="5"/>
        <v>3994.5</v>
      </c>
      <c r="BM1564" s="5"/>
      <c r="BN1564" s="5"/>
      <c r="BO1564" s="42">
        <f t="shared" si="6"/>
        <v>3994.5</v>
      </c>
      <c r="BP1564" s="44"/>
      <c r="BQ1564" s="45"/>
      <c r="BR1564" s="47"/>
      <c r="BS1564" s="45"/>
      <c r="BT1564" s="37"/>
      <c r="BU1564" s="5"/>
      <c r="BV1564" s="38"/>
      <c r="BW1564" s="48"/>
      <c r="BX1564" s="44"/>
      <c r="BY1564" s="44"/>
      <c r="BZ1564" s="33" t="s">
        <v>131</v>
      </c>
      <c r="CA1564" s="5"/>
      <c r="CB1564" s="5"/>
      <c r="CC1564" s="33" t="s">
        <v>177</v>
      </c>
      <c r="CD1564" s="5"/>
      <c r="CE1564" s="5"/>
      <c r="CF1564" s="33" t="s">
        <v>178</v>
      </c>
      <c r="CG1564" s="33" t="s">
        <v>9996</v>
      </c>
      <c r="CH1564" s="5"/>
      <c r="CI1564" s="5"/>
      <c r="CJ1564" s="5"/>
      <c r="CK1564" s="33"/>
      <c r="CL1564" s="49">
        <v>45000.0</v>
      </c>
      <c r="CM1564" s="33" t="s">
        <v>180</v>
      </c>
      <c r="CN1564" s="5"/>
      <c r="CO1564" s="33">
        <v>2.0</v>
      </c>
      <c r="CP1564" s="33" t="s">
        <v>181</v>
      </c>
      <c r="CQ1564" s="50" t="str">
        <f t="shared" si="7"/>
        <v>03/04/1966</v>
      </c>
      <c r="CR1564" s="33" t="s">
        <v>182</v>
      </c>
      <c r="CS1564" s="33">
        <v>5.0</v>
      </c>
      <c r="CT1564" s="33">
        <v>5.0</v>
      </c>
      <c r="CU1564" s="33">
        <v>28.0</v>
      </c>
      <c r="CV1564" s="33">
        <v>1578.0</v>
      </c>
      <c r="CW1564" s="5"/>
      <c r="CX1564" s="5"/>
      <c r="CY1564" s="33">
        <v>-100.04703</v>
      </c>
      <c r="CZ1564" s="33">
        <v>20.672347</v>
      </c>
      <c r="DA1564" s="33">
        <v>4.42202325E9</v>
      </c>
      <c r="DB1564" s="33">
        <v>2.0</v>
      </c>
      <c r="DC1564" s="33" t="s">
        <v>8456</v>
      </c>
      <c r="DD1564" s="33">
        <v>2023.0</v>
      </c>
      <c r="DE1564" s="33" t="s">
        <v>184</v>
      </c>
      <c r="DF1564" s="33"/>
      <c r="DG1564" s="33" t="s">
        <v>185</v>
      </c>
      <c r="DH1564" s="33" t="s">
        <v>186</v>
      </c>
      <c r="DI1564" s="5"/>
      <c r="DJ1564" s="5"/>
    </row>
    <row r="1565">
      <c r="A1565" s="33" t="s">
        <v>9997</v>
      </c>
      <c r="B1565" s="34">
        <v>44952.0</v>
      </c>
      <c r="C1565" s="35" t="s">
        <v>137</v>
      </c>
      <c r="D1565" s="35" t="s">
        <v>139</v>
      </c>
      <c r="E1565" s="35" t="s">
        <v>142</v>
      </c>
      <c r="F1565" s="36" t="s">
        <v>144</v>
      </c>
      <c r="G1565" s="33" t="s">
        <v>9998</v>
      </c>
      <c r="H1565" s="33" t="s">
        <v>9741</v>
      </c>
      <c r="I1565" s="33" t="s">
        <v>8704</v>
      </c>
      <c r="J1565" s="33" t="s">
        <v>8485</v>
      </c>
      <c r="K1565" s="35" t="s">
        <v>421</v>
      </c>
      <c r="L1565" s="33" t="s">
        <v>9958</v>
      </c>
      <c r="M1565" s="33" t="s">
        <v>8450</v>
      </c>
      <c r="N1565" s="33" t="s">
        <v>9834</v>
      </c>
      <c r="O1565" s="5"/>
      <c r="P1565" s="35" t="s">
        <v>233</v>
      </c>
      <c r="Q1565" s="35" t="s">
        <v>9834</v>
      </c>
      <c r="R1565" s="33">
        <v>76290.0</v>
      </c>
      <c r="S1565" s="37"/>
      <c r="T1565" s="33"/>
      <c r="U1565" s="33">
        <v>3.35</v>
      </c>
      <c r="V1565" s="33" t="s">
        <v>154</v>
      </c>
      <c r="W1565" s="33"/>
      <c r="X1565" s="33"/>
      <c r="Y1565" s="5"/>
      <c r="Z1565" s="5"/>
      <c r="AA1565" s="33">
        <v>1.0</v>
      </c>
      <c r="AB1565" s="33"/>
      <c r="AC1565" s="33">
        <v>1.0</v>
      </c>
      <c r="AD1565" s="5"/>
      <c r="AE1565" s="5"/>
      <c r="AF1565" s="5"/>
      <c r="AG1565" s="16"/>
      <c r="AH1565" s="38" t="str">
        <f t="shared" si="1"/>
        <v/>
      </c>
      <c r="AI1565" s="39" t="str">
        <f t="shared" si="2"/>
        <v/>
      </c>
      <c r="AJ1565" s="37" t="str">
        <f t="shared" si="3"/>
        <v/>
      </c>
      <c r="AK1565" s="41" t="str">
        <f t="shared" si="4"/>
        <v/>
      </c>
      <c r="AL1565" s="35" t="s">
        <v>233</v>
      </c>
      <c r="AM1565" s="33" t="s">
        <v>9834</v>
      </c>
      <c r="AN1565" s="33" t="s">
        <v>9834</v>
      </c>
      <c r="AO1565" s="41"/>
      <c r="AP1565" s="33" t="s">
        <v>169</v>
      </c>
      <c r="AQ1565" s="33" t="s">
        <v>170</v>
      </c>
      <c r="AR1565" s="33">
        <v>300.0</v>
      </c>
      <c r="AS1565" s="42"/>
      <c r="AT1565" s="42"/>
      <c r="AU1565" s="42"/>
      <c r="AV1565" s="42"/>
      <c r="AW1565" s="42"/>
      <c r="AX1565" s="5"/>
      <c r="AY1565" s="33"/>
      <c r="AZ1565" s="33" t="s">
        <v>9999</v>
      </c>
      <c r="BA1565" s="5"/>
      <c r="BB1565" s="5"/>
      <c r="BC1565" s="5" t="s">
        <v>10000</v>
      </c>
      <c r="BD1565" s="33" t="s">
        <v>173</v>
      </c>
      <c r="BE1565" s="41"/>
      <c r="BF1565" s="35"/>
      <c r="BG1565" s="33" t="s">
        <v>169</v>
      </c>
      <c r="BH1565" s="5"/>
      <c r="BI1565" s="33">
        <v>300.0</v>
      </c>
      <c r="BJ1565" s="33" t="s">
        <v>170</v>
      </c>
      <c r="BK1565" s="5"/>
      <c r="BL1565" s="5">
        <f t="shared" si="5"/>
        <v>3994.5</v>
      </c>
      <c r="BM1565" s="5"/>
      <c r="BN1565" s="5"/>
      <c r="BO1565" s="42">
        <f t="shared" si="6"/>
        <v>3994.5</v>
      </c>
      <c r="BP1565" s="44"/>
      <c r="BQ1565" s="45"/>
      <c r="BR1565" s="47"/>
      <c r="BS1565" s="45"/>
      <c r="BT1565" s="37"/>
      <c r="BU1565" s="5"/>
      <c r="BV1565" s="38"/>
      <c r="BW1565" s="48"/>
      <c r="BX1565" s="44"/>
      <c r="BY1565" s="44"/>
      <c r="BZ1565" s="33" t="s">
        <v>131</v>
      </c>
      <c r="CA1565" s="5"/>
      <c r="CB1565" s="5"/>
      <c r="CC1565" s="33" t="s">
        <v>177</v>
      </c>
      <c r="CD1565" s="5"/>
      <c r="CE1565" s="5"/>
      <c r="CF1565" s="33" t="s">
        <v>178</v>
      </c>
      <c r="CG1565" s="33" t="s">
        <v>10001</v>
      </c>
      <c r="CH1565" s="5"/>
      <c r="CI1565" s="5"/>
      <c r="CJ1565" s="5"/>
      <c r="CK1565" s="33"/>
      <c r="CL1565" s="49">
        <v>45000.0</v>
      </c>
      <c r="CM1565" s="33" t="s">
        <v>180</v>
      </c>
      <c r="CN1565" s="5"/>
      <c r="CO1565" s="33">
        <v>2.0</v>
      </c>
      <c r="CP1565" s="33" t="s">
        <v>181</v>
      </c>
      <c r="CQ1565" s="50" t="str">
        <f t="shared" si="7"/>
        <v>03/08/1970</v>
      </c>
      <c r="CR1565" s="33" t="s">
        <v>182</v>
      </c>
      <c r="CS1565" s="33">
        <v>5.0</v>
      </c>
      <c r="CT1565" s="33">
        <v>5.0</v>
      </c>
      <c r="CU1565" s="33">
        <v>28.0</v>
      </c>
      <c r="CV1565" s="33">
        <v>1578.0</v>
      </c>
      <c r="CW1565" s="5"/>
      <c r="CX1565" s="5"/>
      <c r="CY1565" s="33">
        <v>-100.04703</v>
      </c>
      <c r="CZ1565" s="33">
        <v>20.672347</v>
      </c>
      <c r="DA1565" s="33">
        <v>4.4111884E9</v>
      </c>
      <c r="DB1565" s="33">
        <v>2.0</v>
      </c>
      <c r="DC1565" s="33" t="s">
        <v>8456</v>
      </c>
      <c r="DD1565" s="33">
        <v>2023.0</v>
      </c>
      <c r="DE1565" s="33" t="s">
        <v>184</v>
      </c>
      <c r="DF1565" s="33"/>
      <c r="DG1565" s="33" t="s">
        <v>185</v>
      </c>
      <c r="DH1565" s="33" t="s">
        <v>186</v>
      </c>
      <c r="DI1565" s="5"/>
      <c r="DJ1565" s="5"/>
    </row>
    <row r="1566">
      <c r="A1566" s="33" t="s">
        <v>10002</v>
      </c>
      <c r="B1566" s="34">
        <v>44952.0</v>
      </c>
      <c r="C1566" s="35" t="s">
        <v>137</v>
      </c>
      <c r="D1566" s="35" t="s">
        <v>139</v>
      </c>
      <c r="E1566" s="35" t="s">
        <v>142</v>
      </c>
      <c r="F1566" s="36" t="s">
        <v>144</v>
      </c>
      <c r="G1566" s="33" t="s">
        <v>10003</v>
      </c>
      <c r="H1566" s="33" t="s">
        <v>10004</v>
      </c>
      <c r="I1566" s="33" t="s">
        <v>8704</v>
      </c>
      <c r="J1566" s="33" t="s">
        <v>1927</v>
      </c>
      <c r="K1566" s="35" t="s">
        <v>421</v>
      </c>
      <c r="L1566" s="33" t="s">
        <v>10005</v>
      </c>
      <c r="M1566" s="33" t="s">
        <v>8450</v>
      </c>
      <c r="N1566" s="33" t="s">
        <v>9834</v>
      </c>
      <c r="O1566" s="5"/>
      <c r="P1566" s="35" t="s">
        <v>233</v>
      </c>
      <c r="Q1566" s="35" t="s">
        <v>9834</v>
      </c>
      <c r="R1566" s="33">
        <v>76290.0</v>
      </c>
      <c r="S1566" s="37"/>
      <c r="T1566" s="33"/>
      <c r="U1566" s="33">
        <v>10.56</v>
      </c>
      <c r="V1566" s="33" t="s">
        <v>154</v>
      </c>
      <c r="W1566" s="33"/>
      <c r="X1566" s="33"/>
      <c r="Y1566" s="5"/>
      <c r="Z1566" s="5"/>
      <c r="AA1566" s="33">
        <v>1.0</v>
      </c>
      <c r="AB1566" s="33"/>
      <c r="AC1566" s="33">
        <v>1.0</v>
      </c>
      <c r="AD1566" s="5"/>
      <c r="AE1566" s="5"/>
      <c r="AF1566" s="5"/>
      <c r="AG1566" s="16"/>
      <c r="AH1566" s="38" t="str">
        <f t="shared" si="1"/>
        <v/>
      </c>
      <c r="AI1566" s="39">
        <f t="shared" si="2"/>
        <v>1</v>
      </c>
      <c r="AJ1566" s="37" t="str">
        <f t="shared" si="3"/>
        <v/>
      </c>
      <c r="AK1566" s="41" t="str">
        <f t="shared" si="4"/>
        <v/>
      </c>
      <c r="AL1566" s="35" t="s">
        <v>233</v>
      </c>
      <c r="AM1566" s="33" t="s">
        <v>9834</v>
      </c>
      <c r="AN1566" s="33" t="s">
        <v>9834</v>
      </c>
      <c r="AO1566" s="41"/>
      <c r="AP1566" s="33" t="s">
        <v>169</v>
      </c>
      <c r="AQ1566" s="33" t="s">
        <v>170</v>
      </c>
      <c r="AR1566" s="33">
        <v>300.0</v>
      </c>
      <c r="AS1566" s="42"/>
      <c r="AT1566" s="42"/>
      <c r="AU1566" s="42"/>
      <c r="AV1566" s="42"/>
      <c r="AW1566" s="42"/>
      <c r="AX1566" s="5"/>
      <c r="AY1566" s="33"/>
      <c r="AZ1566" s="33" t="s">
        <v>10006</v>
      </c>
      <c r="BA1566" s="5"/>
      <c r="BB1566" s="5"/>
      <c r="BC1566" s="5" t="s">
        <v>10007</v>
      </c>
      <c r="BD1566" s="33" t="s">
        <v>173</v>
      </c>
      <c r="BE1566" s="41"/>
      <c r="BF1566" s="35"/>
      <c r="BG1566" s="33" t="s">
        <v>169</v>
      </c>
      <c r="BH1566" s="5"/>
      <c r="BI1566" s="33">
        <v>300.0</v>
      </c>
      <c r="BJ1566" s="33" t="s">
        <v>170</v>
      </c>
      <c r="BK1566" s="5"/>
      <c r="BL1566" s="5">
        <f t="shared" si="5"/>
        <v>3994.5</v>
      </c>
      <c r="BM1566" s="5"/>
      <c r="BN1566" s="5"/>
      <c r="BO1566" s="42">
        <f t="shared" si="6"/>
        <v>3994.5</v>
      </c>
      <c r="BP1566" s="44"/>
      <c r="BQ1566" s="45"/>
      <c r="BR1566" s="47"/>
      <c r="BS1566" s="45"/>
      <c r="BT1566" s="37"/>
      <c r="BU1566" s="5"/>
      <c r="BV1566" s="38"/>
      <c r="BW1566" s="48"/>
      <c r="BX1566" s="44"/>
      <c r="BY1566" s="44"/>
      <c r="BZ1566" s="33" t="s">
        <v>131</v>
      </c>
      <c r="CA1566" s="5"/>
      <c r="CB1566" s="5"/>
      <c r="CC1566" s="33" t="s">
        <v>177</v>
      </c>
      <c r="CD1566" s="5"/>
      <c r="CE1566" s="5"/>
      <c r="CF1566" s="33" t="s">
        <v>178</v>
      </c>
      <c r="CG1566" s="33" t="s">
        <v>10008</v>
      </c>
      <c r="CH1566" s="5"/>
      <c r="CI1566" s="5"/>
      <c r="CJ1566" s="5"/>
      <c r="CK1566" s="33"/>
      <c r="CL1566" s="49">
        <v>45000.0</v>
      </c>
      <c r="CM1566" s="33" t="s">
        <v>180</v>
      </c>
      <c r="CN1566" s="5"/>
      <c r="CO1566" s="33">
        <v>2.0</v>
      </c>
      <c r="CP1566" s="33" t="s">
        <v>181</v>
      </c>
      <c r="CQ1566" s="50" t="str">
        <f t="shared" si="7"/>
        <v>23/10/1946</v>
      </c>
      <c r="CR1566" s="33" t="s">
        <v>182</v>
      </c>
      <c r="CS1566" s="33">
        <v>5.0</v>
      </c>
      <c r="CT1566" s="33">
        <v>5.0</v>
      </c>
      <c r="CU1566" s="33">
        <v>28.0</v>
      </c>
      <c r="CV1566" s="33">
        <v>1578.0</v>
      </c>
      <c r="CW1566" s="5"/>
      <c r="CX1566" s="5"/>
      <c r="CY1566" s="33">
        <v>-100.04703</v>
      </c>
      <c r="CZ1566" s="33">
        <v>20.672347</v>
      </c>
      <c r="DA1566" s="33">
        <v>4.422713339E9</v>
      </c>
      <c r="DB1566" s="33">
        <v>2.0</v>
      </c>
      <c r="DC1566" s="33" t="s">
        <v>8456</v>
      </c>
      <c r="DD1566" s="33">
        <v>2023.0</v>
      </c>
      <c r="DE1566" s="33" t="s">
        <v>184</v>
      </c>
      <c r="DF1566" s="33"/>
      <c r="DG1566" s="33" t="s">
        <v>185</v>
      </c>
      <c r="DH1566" s="33" t="s">
        <v>186</v>
      </c>
      <c r="DI1566" s="5"/>
      <c r="DJ1566" s="5"/>
    </row>
    <row r="1567">
      <c r="A1567" s="33" t="s">
        <v>10009</v>
      </c>
      <c r="B1567" s="34">
        <v>44952.0</v>
      </c>
      <c r="C1567" s="35" t="s">
        <v>137</v>
      </c>
      <c r="D1567" s="35" t="s">
        <v>139</v>
      </c>
      <c r="E1567" s="35" t="s">
        <v>142</v>
      </c>
      <c r="F1567" s="36" t="s">
        <v>144</v>
      </c>
      <c r="G1567" s="33" t="s">
        <v>10010</v>
      </c>
      <c r="H1567" s="33" t="s">
        <v>10011</v>
      </c>
      <c r="I1567" s="33" t="s">
        <v>1567</v>
      </c>
      <c r="J1567" s="33" t="s">
        <v>3510</v>
      </c>
      <c r="K1567" s="35" t="s">
        <v>421</v>
      </c>
      <c r="L1567" s="33" t="s">
        <v>9870</v>
      </c>
      <c r="M1567" s="33" t="s">
        <v>8450</v>
      </c>
      <c r="N1567" s="33" t="s">
        <v>9834</v>
      </c>
      <c r="O1567" s="5"/>
      <c r="P1567" s="35" t="s">
        <v>233</v>
      </c>
      <c r="Q1567" s="35" t="s">
        <v>9834</v>
      </c>
      <c r="R1567" s="33">
        <v>76290.0</v>
      </c>
      <c r="S1567" s="37"/>
      <c r="T1567" s="33"/>
      <c r="U1567" s="33">
        <v>5.28</v>
      </c>
      <c r="V1567" s="33" t="s">
        <v>154</v>
      </c>
      <c r="W1567" s="33"/>
      <c r="X1567" s="33"/>
      <c r="Y1567" s="5"/>
      <c r="Z1567" s="5"/>
      <c r="AA1567" s="33">
        <v>1.0</v>
      </c>
      <c r="AB1567" s="33"/>
      <c r="AC1567" s="33">
        <v>1.0</v>
      </c>
      <c r="AD1567" s="5"/>
      <c r="AE1567" s="5"/>
      <c r="AF1567" s="5"/>
      <c r="AG1567" s="16"/>
      <c r="AH1567" s="38" t="str">
        <f t="shared" si="1"/>
        <v/>
      </c>
      <c r="AI1567" s="39">
        <f t="shared" si="2"/>
        <v>1</v>
      </c>
      <c r="AJ1567" s="37" t="str">
        <f t="shared" si="3"/>
        <v/>
      </c>
      <c r="AK1567" s="41" t="str">
        <f t="shared" si="4"/>
        <v/>
      </c>
      <c r="AL1567" s="35" t="s">
        <v>233</v>
      </c>
      <c r="AM1567" s="33" t="s">
        <v>9834</v>
      </c>
      <c r="AN1567" s="33" t="s">
        <v>9834</v>
      </c>
      <c r="AO1567" s="41"/>
      <c r="AP1567" s="33" t="s">
        <v>169</v>
      </c>
      <c r="AQ1567" s="33" t="s">
        <v>170</v>
      </c>
      <c r="AR1567" s="33">
        <v>300.0</v>
      </c>
      <c r="AS1567" s="42"/>
      <c r="AT1567" s="42"/>
      <c r="AU1567" s="42"/>
      <c r="AV1567" s="42"/>
      <c r="AW1567" s="42"/>
      <c r="AX1567" s="5"/>
      <c r="AY1567" s="33"/>
      <c r="AZ1567" s="33" t="s">
        <v>10012</v>
      </c>
      <c r="BA1567" s="5"/>
      <c r="BB1567" s="5"/>
      <c r="BC1567" s="5" t="s">
        <v>10013</v>
      </c>
      <c r="BD1567" s="33" t="s">
        <v>173</v>
      </c>
      <c r="BE1567" s="41"/>
      <c r="BF1567" s="35"/>
      <c r="BG1567" s="33" t="s">
        <v>169</v>
      </c>
      <c r="BH1567" s="5"/>
      <c r="BI1567" s="33">
        <v>300.0</v>
      </c>
      <c r="BJ1567" s="33" t="s">
        <v>170</v>
      </c>
      <c r="BK1567" s="5"/>
      <c r="BL1567" s="5">
        <f t="shared" si="5"/>
        <v>3994.5</v>
      </c>
      <c r="BM1567" s="5"/>
      <c r="BN1567" s="5"/>
      <c r="BO1567" s="42">
        <f t="shared" si="6"/>
        <v>3994.5</v>
      </c>
      <c r="BP1567" s="44"/>
      <c r="BQ1567" s="45"/>
      <c r="BR1567" s="47"/>
      <c r="BS1567" s="45"/>
      <c r="BT1567" s="37"/>
      <c r="BU1567" s="5"/>
      <c r="BV1567" s="38"/>
      <c r="BW1567" s="48"/>
      <c r="BX1567" s="44"/>
      <c r="BY1567" s="44"/>
      <c r="BZ1567" s="33" t="s">
        <v>131</v>
      </c>
      <c r="CA1567" s="5"/>
      <c r="CB1567" s="5"/>
      <c r="CC1567" s="33" t="s">
        <v>177</v>
      </c>
      <c r="CD1567" s="5"/>
      <c r="CE1567" s="5"/>
      <c r="CF1567" s="33" t="s">
        <v>178</v>
      </c>
      <c r="CG1567" s="33" t="s">
        <v>10014</v>
      </c>
      <c r="CH1567" s="5"/>
      <c r="CI1567" s="5"/>
      <c r="CJ1567" s="5"/>
      <c r="CK1567" s="33"/>
      <c r="CL1567" s="49">
        <v>45000.0</v>
      </c>
      <c r="CM1567" s="33" t="s">
        <v>180</v>
      </c>
      <c r="CN1567" s="5"/>
      <c r="CO1567" s="33">
        <v>2.0</v>
      </c>
      <c r="CP1567" s="33" t="s">
        <v>181</v>
      </c>
      <c r="CQ1567" s="50" t="str">
        <f t="shared" si="7"/>
        <v>09/06/1966</v>
      </c>
      <c r="CR1567" s="33" t="s">
        <v>182</v>
      </c>
      <c r="CS1567" s="33">
        <v>5.0</v>
      </c>
      <c r="CT1567" s="33">
        <v>5.0</v>
      </c>
      <c r="CU1567" s="33">
        <v>28.0</v>
      </c>
      <c r="CV1567" s="33">
        <v>1578.0</v>
      </c>
      <c r="CW1567" s="5"/>
      <c r="CX1567" s="5"/>
      <c r="CY1567" s="33">
        <v>-100.04703</v>
      </c>
      <c r="CZ1567" s="33">
        <v>20.672347</v>
      </c>
      <c r="DA1567" s="33">
        <v>4.411162035E9</v>
      </c>
      <c r="DB1567" s="33">
        <v>2.0</v>
      </c>
      <c r="DC1567" s="33" t="s">
        <v>8456</v>
      </c>
      <c r="DD1567" s="33">
        <v>2023.0</v>
      </c>
      <c r="DE1567" s="33" t="s">
        <v>184</v>
      </c>
      <c r="DF1567" s="33"/>
      <c r="DG1567" s="33" t="s">
        <v>185</v>
      </c>
      <c r="DH1567" s="33" t="s">
        <v>186</v>
      </c>
      <c r="DI1567" s="5"/>
      <c r="DJ1567" s="5"/>
    </row>
    <row r="1568">
      <c r="A1568" s="33" t="s">
        <v>10015</v>
      </c>
      <c r="B1568" s="34">
        <v>44952.0</v>
      </c>
      <c r="C1568" s="35" t="s">
        <v>137</v>
      </c>
      <c r="D1568" s="35" t="s">
        <v>139</v>
      </c>
      <c r="E1568" s="35" t="s">
        <v>142</v>
      </c>
      <c r="F1568" s="36" t="s">
        <v>144</v>
      </c>
      <c r="G1568" s="33" t="s">
        <v>10016</v>
      </c>
      <c r="H1568" s="33" t="s">
        <v>488</v>
      </c>
      <c r="I1568" s="33" t="s">
        <v>1567</v>
      </c>
      <c r="J1568" s="33" t="s">
        <v>8601</v>
      </c>
      <c r="K1568" s="35" t="s">
        <v>421</v>
      </c>
      <c r="L1568" s="33" t="s">
        <v>3194</v>
      </c>
      <c r="M1568" s="33" t="s">
        <v>8450</v>
      </c>
      <c r="N1568" s="33" t="s">
        <v>9834</v>
      </c>
      <c r="O1568" s="5"/>
      <c r="P1568" s="35" t="s">
        <v>233</v>
      </c>
      <c r="Q1568" s="35" t="s">
        <v>9834</v>
      </c>
      <c r="R1568" s="33">
        <v>76290.0</v>
      </c>
      <c r="S1568" s="37"/>
      <c r="T1568" s="33"/>
      <c r="U1568" s="33">
        <v>7.67</v>
      </c>
      <c r="V1568" s="33" t="s">
        <v>154</v>
      </c>
      <c r="W1568" s="33"/>
      <c r="X1568" s="33"/>
      <c r="Y1568" s="5"/>
      <c r="Z1568" s="5"/>
      <c r="AA1568" s="33">
        <v>1.0</v>
      </c>
      <c r="AB1568" s="33"/>
      <c r="AC1568" s="33">
        <v>1.0</v>
      </c>
      <c r="AD1568" s="5"/>
      <c r="AE1568" s="5"/>
      <c r="AF1568" s="5"/>
      <c r="AG1568" s="16"/>
      <c r="AH1568" s="38" t="str">
        <f t="shared" si="1"/>
        <v/>
      </c>
      <c r="AI1568" s="39">
        <f t="shared" si="2"/>
        <v>1</v>
      </c>
      <c r="AJ1568" s="37" t="str">
        <f t="shared" si="3"/>
        <v/>
      </c>
      <c r="AK1568" s="41" t="str">
        <f t="shared" si="4"/>
        <v/>
      </c>
      <c r="AL1568" s="35" t="s">
        <v>233</v>
      </c>
      <c r="AM1568" s="33" t="s">
        <v>9834</v>
      </c>
      <c r="AN1568" s="33" t="s">
        <v>9834</v>
      </c>
      <c r="AO1568" s="41"/>
      <c r="AP1568" s="33" t="s">
        <v>169</v>
      </c>
      <c r="AQ1568" s="33" t="s">
        <v>170</v>
      </c>
      <c r="AR1568" s="33">
        <v>300.0</v>
      </c>
      <c r="AS1568" s="42"/>
      <c r="AT1568" s="42"/>
      <c r="AU1568" s="42"/>
      <c r="AV1568" s="42"/>
      <c r="AW1568" s="42"/>
      <c r="AX1568" s="5"/>
      <c r="AY1568" s="33"/>
      <c r="AZ1568" s="33" t="s">
        <v>10017</v>
      </c>
      <c r="BA1568" s="5"/>
      <c r="BB1568" s="5"/>
      <c r="BC1568" s="5" t="s">
        <v>10018</v>
      </c>
      <c r="BD1568" s="33" t="s">
        <v>173</v>
      </c>
      <c r="BE1568" s="41"/>
      <c r="BF1568" s="35"/>
      <c r="BG1568" s="33" t="s">
        <v>169</v>
      </c>
      <c r="BH1568" s="5"/>
      <c r="BI1568" s="33">
        <v>300.0</v>
      </c>
      <c r="BJ1568" s="33" t="s">
        <v>170</v>
      </c>
      <c r="BK1568" s="5"/>
      <c r="BL1568" s="5">
        <f t="shared" si="5"/>
        <v>3994.5</v>
      </c>
      <c r="BM1568" s="5"/>
      <c r="BN1568" s="5"/>
      <c r="BO1568" s="42">
        <f t="shared" si="6"/>
        <v>3994.5</v>
      </c>
      <c r="BP1568" s="44"/>
      <c r="BQ1568" s="45"/>
      <c r="BR1568" s="47"/>
      <c r="BS1568" s="45"/>
      <c r="BT1568" s="37"/>
      <c r="BU1568" s="5"/>
      <c r="BV1568" s="38"/>
      <c r="BW1568" s="48"/>
      <c r="BX1568" s="44"/>
      <c r="BY1568" s="44"/>
      <c r="BZ1568" s="33" t="s">
        <v>131</v>
      </c>
      <c r="CA1568" s="5"/>
      <c r="CB1568" s="5"/>
      <c r="CC1568" s="33" t="s">
        <v>177</v>
      </c>
      <c r="CD1568" s="5"/>
      <c r="CE1568" s="5"/>
      <c r="CF1568" s="33" t="s">
        <v>178</v>
      </c>
      <c r="CG1568" s="33" t="s">
        <v>10019</v>
      </c>
      <c r="CH1568" s="5"/>
      <c r="CI1568" s="5"/>
      <c r="CJ1568" s="5"/>
      <c r="CK1568" s="33"/>
      <c r="CL1568" s="49">
        <v>45000.0</v>
      </c>
      <c r="CM1568" s="33" t="s">
        <v>180</v>
      </c>
      <c r="CN1568" s="5"/>
      <c r="CO1568" s="33">
        <v>2.0</v>
      </c>
      <c r="CP1568" s="33" t="s">
        <v>181</v>
      </c>
      <c r="CQ1568" s="50" t="str">
        <f t="shared" si="7"/>
        <v>13/09/1953</v>
      </c>
      <c r="CR1568" s="33" t="s">
        <v>182</v>
      </c>
      <c r="CS1568" s="33">
        <v>5.0</v>
      </c>
      <c r="CT1568" s="33">
        <v>5.0</v>
      </c>
      <c r="CU1568" s="33">
        <v>28.0</v>
      </c>
      <c r="CV1568" s="33">
        <v>1578.0</v>
      </c>
      <c r="CW1568" s="5"/>
      <c r="CX1568" s="5"/>
      <c r="CY1568" s="33">
        <v>-100.04703</v>
      </c>
      <c r="CZ1568" s="33">
        <v>20.672347</v>
      </c>
      <c r="DA1568" s="33">
        <v>4.426114302E9</v>
      </c>
      <c r="DB1568" s="33">
        <v>2.0</v>
      </c>
      <c r="DC1568" s="33" t="s">
        <v>8456</v>
      </c>
      <c r="DD1568" s="33">
        <v>2023.0</v>
      </c>
      <c r="DE1568" s="33" t="s">
        <v>184</v>
      </c>
      <c r="DF1568" s="33"/>
      <c r="DG1568" s="33" t="s">
        <v>185</v>
      </c>
      <c r="DH1568" s="33" t="s">
        <v>186</v>
      </c>
      <c r="DI1568" s="5"/>
      <c r="DJ1568" s="5"/>
    </row>
    <row r="1569">
      <c r="A1569" s="33" t="s">
        <v>10020</v>
      </c>
      <c r="B1569" s="34">
        <v>44952.0</v>
      </c>
      <c r="C1569" s="35" t="s">
        <v>137</v>
      </c>
      <c r="D1569" s="35" t="s">
        <v>139</v>
      </c>
      <c r="E1569" s="35" t="s">
        <v>142</v>
      </c>
      <c r="F1569" s="36" t="s">
        <v>144</v>
      </c>
      <c r="G1569" s="33" t="s">
        <v>10021</v>
      </c>
      <c r="H1569" s="33" t="s">
        <v>390</v>
      </c>
      <c r="I1569" s="33" t="s">
        <v>1567</v>
      </c>
      <c r="J1569" s="33" t="s">
        <v>8601</v>
      </c>
      <c r="K1569" s="35" t="s">
        <v>421</v>
      </c>
      <c r="L1569" s="33" t="s">
        <v>3194</v>
      </c>
      <c r="M1569" s="33" t="s">
        <v>8450</v>
      </c>
      <c r="N1569" s="33" t="s">
        <v>9834</v>
      </c>
      <c r="O1569" s="5"/>
      <c r="P1569" s="35" t="s">
        <v>233</v>
      </c>
      <c r="Q1569" s="35" t="s">
        <v>9834</v>
      </c>
      <c r="R1569" s="33">
        <v>76290.0</v>
      </c>
      <c r="S1569" s="37"/>
      <c r="T1569" s="33"/>
      <c r="U1569" s="33">
        <v>2.88</v>
      </c>
      <c r="V1569" s="33" t="s">
        <v>154</v>
      </c>
      <c r="W1569" s="33"/>
      <c r="X1569" s="33"/>
      <c r="Y1569" s="5"/>
      <c r="Z1569" s="5"/>
      <c r="AA1569" s="33">
        <v>1.0</v>
      </c>
      <c r="AB1569" s="33"/>
      <c r="AC1569" s="33">
        <v>1.0</v>
      </c>
      <c r="AD1569" s="5"/>
      <c r="AE1569" s="5"/>
      <c r="AF1569" s="5"/>
      <c r="AG1569" s="16"/>
      <c r="AH1569" s="38" t="str">
        <f t="shared" si="1"/>
        <v/>
      </c>
      <c r="AI1569" s="39">
        <f t="shared" si="2"/>
        <v>1</v>
      </c>
      <c r="AJ1569" s="37" t="str">
        <f t="shared" si="3"/>
        <v/>
      </c>
      <c r="AK1569" s="41" t="str">
        <f t="shared" si="4"/>
        <v/>
      </c>
      <c r="AL1569" s="35" t="s">
        <v>233</v>
      </c>
      <c r="AM1569" s="33" t="s">
        <v>9834</v>
      </c>
      <c r="AN1569" s="33" t="s">
        <v>9834</v>
      </c>
      <c r="AO1569" s="41"/>
      <c r="AP1569" s="33" t="s">
        <v>169</v>
      </c>
      <c r="AQ1569" s="33" t="s">
        <v>170</v>
      </c>
      <c r="AR1569" s="33">
        <v>300.0</v>
      </c>
      <c r="AS1569" s="42"/>
      <c r="AT1569" s="42"/>
      <c r="AU1569" s="42"/>
      <c r="AV1569" s="42"/>
      <c r="AW1569" s="42"/>
      <c r="AX1569" s="5"/>
      <c r="AY1569" s="33"/>
      <c r="AZ1569" s="33" t="s">
        <v>10022</v>
      </c>
      <c r="BA1569" s="5"/>
      <c r="BB1569" s="5"/>
      <c r="BC1569" s="5" t="s">
        <v>10023</v>
      </c>
      <c r="BD1569" s="33" t="s">
        <v>173</v>
      </c>
      <c r="BE1569" s="41"/>
      <c r="BF1569" s="35"/>
      <c r="BG1569" s="33" t="s">
        <v>169</v>
      </c>
      <c r="BH1569" s="5"/>
      <c r="BI1569" s="33">
        <v>300.0</v>
      </c>
      <c r="BJ1569" s="33" t="s">
        <v>170</v>
      </c>
      <c r="BK1569" s="5"/>
      <c r="BL1569" s="5">
        <f t="shared" si="5"/>
        <v>3994.5</v>
      </c>
      <c r="BM1569" s="5"/>
      <c r="BN1569" s="5"/>
      <c r="BO1569" s="42">
        <f t="shared" si="6"/>
        <v>3994.5</v>
      </c>
      <c r="BP1569" s="44"/>
      <c r="BQ1569" s="45"/>
      <c r="BR1569" s="47"/>
      <c r="BS1569" s="45"/>
      <c r="BT1569" s="37"/>
      <c r="BU1569" s="5"/>
      <c r="BV1569" s="38"/>
      <c r="BW1569" s="48"/>
      <c r="BX1569" s="44"/>
      <c r="BY1569" s="44"/>
      <c r="BZ1569" s="33" t="s">
        <v>131</v>
      </c>
      <c r="CA1569" s="5"/>
      <c r="CB1569" s="5"/>
      <c r="CC1569" s="33" t="s">
        <v>177</v>
      </c>
      <c r="CD1569" s="5"/>
      <c r="CE1569" s="5"/>
      <c r="CF1569" s="33" t="s">
        <v>178</v>
      </c>
      <c r="CG1569" s="33" t="s">
        <v>10024</v>
      </c>
      <c r="CH1569" s="5"/>
      <c r="CI1569" s="5"/>
      <c r="CJ1569" s="5"/>
      <c r="CK1569" s="33"/>
      <c r="CL1569" s="49">
        <v>45000.0</v>
      </c>
      <c r="CM1569" s="33" t="s">
        <v>180</v>
      </c>
      <c r="CN1569" s="5"/>
      <c r="CO1569" s="33">
        <v>2.0</v>
      </c>
      <c r="CP1569" s="33" t="s">
        <v>181</v>
      </c>
      <c r="CQ1569" s="50" t="str">
        <f t="shared" si="7"/>
        <v>06/09/1951</v>
      </c>
      <c r="CR1569" s="33" t="s">
        <v>182</v>
      </c>
      <c r="CS1569" s="33">
        <v>5.0</v>
      </c>
      <c r="CT1569" s="33">
        <v>5.0</v>
      </c>
      <c r="CU1569" s="33">
        <v>28.0</v>
      </c>
      <c r="CV1569" s="33">
        <v>1578.0</v>
      </c>
      <c r="CW1569" s="5"/>
      <c r="CX1569" s="5"/>
      <c r="CY1569" s="33">
        <v>-100.04703</v>
      </c>
      <c r="CZ1569" s="33">
        <v>20.672347</v>
      </c>
      <c r="DA1569" s="33">
        <v>4.421189767E9</v>
      </c>
      <c r="DB1569" s="33">
        <v>2.0</v>
      </c>
      <c r="DC1569" s="33" t="s">
        <v>8456</v>
      </c>
      <c r="DD1569" s="33">
        <v>2023.0</v>
      </c>
      <c r="DE1569" s="33" t="s">
        <v>184</v>
      </c>
      <c r="DF1569" s="33"/>
      <c r="DG1569" s="33" t="s">
        <v>185</v>
      </c>
      <c r="DH1569" s="33" t="s">
        <v>186</v>
      </c>
      <c r="DI1569" s="5"/>
      <c r="DJ1569" s="5"/>
    </row>
    <row r="1570">
      <c r="A1570" s="33" t="s">
        <v>10025</v>
      </c>
      <c r="B1570" s="34">
        <v>44952.0</v>
      </c>
      <c r="C1570" s="35" t="s">
        <v>137</v>
      </c>
      <c r="D1570" s="35" t="s">
        <v>139</v>
      </c>
      <c r="E1570" s="35" t="s">
        <v>142</v>
      </c>
      <c r="F1570" s="36" t="s">
        <v>144</v>
      </c>
      <c r="G1570" s="33" t="s">
        <v>10026</v>
      </c>
      <c r="H1570" s="33" t="s">
        <v>10027</v>
      </c>
      <c r="I1570" s="33" t="s">
        <v>1567</v>
      </c>
      <c r="J1570" s="33" t="s">
        <v>10028</v>
      </c>
      <c r="K1570" s="35" t="s">
        <v>421</v>
      </c>
      <c r="L1570" s="33" t="s">
        <v>3194</v>
      </c>
      <c r="M1570" s="33" t="s">
        <v>8450</v>
      </c>
      <c r="N1570" s="33" t="s">
        <v>9834</v>
      </c>
      <c r="O1570" s="5"/>
      <c r="P1570" s="35" t="s">
        <v>233</v>
      </c>
      <c r="Q1570" s="35" t="s">
        <v>9834</v>
      </c>
      <c r="R1570" s="33">
        <v>76290.0</v>
      </c>
      <c r="S1570" s="37"/>
      <c r="T1570" s="33"/>
      <c r="U1570" s="33">
        <v>4.92</v>
      </c>
      <c r="V1570" s="33" t="s">
        <v>154</v>
      </c>
      <c r="W1570" s="33"/>
      <c r="X1570" s="33"/>
      <c r="Y1570" s="5"/>
      <c r="Z1570" s="5"/>
      <c r="AA1570" s="33">
        <v>1.0</v>
      </c>
      <c r="AB1570" s="33"/>
      <c r="AC1570" s="33">
        <v>1.0</v>
      </c>
      <c r="AD1570" s="5"/>
      <c r="AE1570" s="5"/>
      <c r="AF1570" s="5"/>
      <c r="AG1570" s="16"/>
      <c r="AH1570" s="38" t="str">
        <f t="shared" si="1"/>
        <v/>
      </c>
      <c r="AI1570" s="39">
        <f t="shared" si="2"/>
        <v>1</v>
      </c>
      <c r="AJ1570" s="37" t="str">
        <f t="shared" si="3"/>
        <v/>
      </c>
      <c r="AK1570" s="41" t="str">
        <f t="shared" si="4"/>
        <v/>
      </c>
      <c r="AL1570" s="35" t="s">
        <v>233</v>
      </c>
      <c r="AM1570" s="33" t="s">
        <v>9834</v>
      </c>
      <c r="AN1570" s="33" t="s">
        <v>9834</v>
      </c>
      <c r="AO1570" s="41"/>
      <c r="AP1570" s="33" t="s">
        <v>169</v>
      </c>
      <c r="AQ1570" s="33" t="s">
        <v>170</v>
      </c>
      <c r="AR1570" s="33">
        <v>300.0</v>
      </c>
      <c r="AS1570" s="42"/>
      <c r="AT1570" s="42"/>
      <c r="AU1570" s="42"/>
      <c r="AV1570" s="42"/>
      <c r="AW1570" s="42"/>
      <c r="AX1570" s="5"/>
      <c r="AY1570" s="33"/>
      <c r="AZ1570" s="33" t="s">
        <v>10029</v>
      </c>
      <c r="BA1570" s="5"/>
      <c r="BB1570" s="5"/>
      <c r="BC1570" s="5" t="s">
        <v>10030</v>
      </c>
      <c r="BD1570" s="33" t="s">
        <v>173</v>
      </c>
      <c r="BE1570" s="41"/>
      <c r="BF1570" s="35"/>
      <c r="BG1570" s="33" t="s">
        <v>169</v>
      </c>
      <c r="BH1570" s="5"/>
      <c r="BI1570" s="33">
        <v>300.0</v>
      </c>
      <c r="BJ1570" s="33" t="s">
        <v>170</v>
      </c>
      <c r="BK1570" s="5"/>
      <c r="BL1570" s="5">
        <f t="shared" si="5"/>
        <v>3994.5</v>
      </c>
      <c r="BM1570" s="5"/>
      <c r="BN1570" s="5"/>
      <c r="BO1570" s="42">
        <f t="shared" si="6"/>
        <v>3994.5</v>
      </c>
      <c r="BP1570" s="44"/>
      <c r="BQ1570" s="45"/>
      <c r="BR1570" s="47"/>
      <c r="BS1570" s="45"/>
      <c r="BT1570" s="37"/>
      <c r="BU1570" s="5"/>
      <c r="BV1570" s="38"/>
      <c r="BW1570" s="48"/>
      <c r="BX1570" s="44"/>
      <c r="BY1570" s="44"/>
      <c r="BZ1570" s="33" t="s">
        <v>131</v>
      </c>
      <c r="CA1570" s="5"/>
      <c r="CB1570" s="5"/>
      <c r="CC1570" s="33" t="s">
        <v>177</v>
      </c>
      <c r="CD1570" s="5"/>
      <c r="CE1570" s="5"/>
      <c r="CF1570" s="33" t="s">
        <v>178</v>
      </c>
      <c r="CG1570" s="33" t="s">
        <v>10031</v>
      </c>
      <c r="CH1570" s="5"/>
      <c r="CI1570" s="5"/>
      <c r="CJ1570" s="5"/>
      <c r="CK1570" s="33"/>
      <c r="CL1570" s="49">
        <v>45000.0</v>
      </c>
      <c r="CM1570" s="33" t="s">
        <v>180</v>
      </c>
      <c r="CN1570" s="5"/>
      <c r="CO1570" s="33">
        <v>2.0</v>
      </c>
      <c r="CP1570" s="33" t="s">
        <v>181</v>
      </c>
      <c r="CQ1570" s="50" t="str">
        <f t="shared" si="7"/>
        <v>20/08/1958</v>
      </c>
      <c r="CR1570" s="33" t="s">
        <v>182</v>
      </c>
      <c r="CS1570" s="33">
        <v>5.0</v>
      </c>
      <c r="CT1570" s="33">
        <v>5.0</v>
      </c>
      <c r="CU1570" s="33">
        <v>28.0</v>
      </c>
      <c r="CV1570" s="33">
        <v>1578.0</v>
      </c>
      <c r="CW1570" s="5"/>
      <c r="CX1570" s="5"/>
      <c r="CY1570" s="33">
        <v>-100.04703</v>
      </c>
      <c r="CZ1570" s="33">
        <v>20.672347</v>
      </c>
      <c r="DA1570" s="33">
        <v>4.42236904E9</v>
      </c>
      <c r="DB1570" s="33">
        <v>2.0</v>
      </c>
      <c r="DC1570" s="33" t="s">
        <v>8456</v>
      </c>
      <c r="DD1570" s="33">
        <v>2023.0</v>
      </c>
      <c r="DE1570" s="33" t="s">
        <v>184</v>
      </c>
      <c r="DF1570" s="33"/>
      <c r="DG1570" s="33" t="s">
        <v>185</v>
      </c>
      <c r="DH1570" s="33" t="s">
        <v>186</v>
      </c>
      <c r="DI1570" s="5"/>
      <c r="DJ1570" s="5"/>
    </row>
    <row r="1571">
      <c r="A1571" s="33" t="s">
        <v>10032</v>
      </c>
      <c r="B1571" s="34">
        <v>44952.0</v>
      </c>
      <c r="C1571" s="35" t="s">
        <v>137</v>
      </c>
      <c r="D1571" s="35" t="s">
        <v>139</v>
      </c>
      <c r="E1571" s="35" t="s">
        <v>142</v>
      </c>
      <c r="F1571" s="36" t="s">
        <v>144</v>
      </c>
      <c r="G1571" s="33" t="s">
        <v>10033</v>
      </c>
      <c r="H1571" s="33" t="s">
        <v>9951</v>
      </c>
      <c r="I1571" s="33" t="s">
        <v>1456</v>
      </c>
      <c r="J1571" s="33" t="s">
        <v>1805</v>
      </c>
      <c r="K1571" s="35" t="s">
        <v>421</v>
      </c>
      <c r="L1571" s="33" t="s">
        <v>9857</v>
      </c>
      <c r="M1571" s="33" t="s">
        <v>8450</v>
      </c>
      <c r="N1571" s="33" t="s">
        <v>9834</v>
      </c>
      <c r="O1571" s="5"/>
      <c r="P1571" s="35" t="s">
        <v>233</v>
      </c>
      <c r="Q1571" s="35" t="s">
        <v>9834</v>
      </c>
      <c r="R1571" s="33">
        <v>76290.0</v>
      </c>
      <c r="S1571" s="37"/>
      <c r="T1571" s="33"/>
      <c r="U1571" s="33">
        <v>10.06</v>
      </c>
      <c r="V1571" s="33" t="s">
        <v>154</v>
      </c>
      <c r="W1571" s="33"/>
      <c r="X1571" s="33"/>
      <c r="Y1571" s="5"/>
      <c r="Z1571" s="5"/>
      <c r="AA1571" s="33">
        <v>1.0</v>
      </c>
      <c r="AB1571" s="33"/>
      <c r="AC1571" s="33">
        <v>1.0</v>
      </c>
      <c r="AD1571" s="5"/>
      <c r="AE1571" s="5"/>
      <c r="AF1571" s="5"/>
      <c r="AG1571" s="16"/>
      <c r="AH1571" s="38" t="str">
        <f t="shared" si="1"/>
        <v/>
      </c>
      <c r="AI1571" s="39">
        <f t="shared" si="2"/>
        <v>1</v>
      </c>
      <c r="AJ1571" s="37" t="str">
        <f t="shared" si="3"/>
        <v/>
      </c>
      <c r="AK1571" s="41" t="str">
        <f t="shared" si="4"/>
        <v/>
      </c>
      <c r="AL1571" s="35" t="s">
        <v>233</v>
      </c>
      <c r="AM1571" s="33" t="s">
        <v>9834</v>
      </c>
      <c r="AN1571" s="33" t="s">
        <v>9834</v>
      </c>
      <c r="AO1571" s="41"/>
      <c r="AP1571" s="33" t="s">
        <v>169</v>
      </c>
      <c r="AQ1571" s="33" t="s">
        <v>170</v>
      </c>
      <c r="AR1571" s="33">
        <v>300.0</v>
      </c>
      <c r="AS1571" s="42"/>
      <c r="AT1571" s="42"/>
      <c r="AU1571" s="42"/>
      <c r="AV1571" s="42"/>
      <c r="AW1571" s="42"/>
      <c r="AX1571" s="5"/>
      <c r="AY1571" s="33"/>
      <c r="AZ1571" s="33" t="s">
        <v>10034</v>
      </c>
      <c r="BA1571" s="5"/>
      <c r="BB1571" s="5"/>
      <c r="BC1571" s="5" t="s">
        <v>10035</v>
      </c>
      <c r="BD1571" s="33" t="s">
        <v>173</v>
      </c>
      <c r="BE1571" s="41"/>
      <c r="BF1571" s="35"/>
      <c r="BG1571" s="33" t="s">
        <v>169</v>
      </c>
      <c r="BH1571" s="5"/>
      <c r="BI1571" s="33">
        <v>300.0</v>
      </c>
      <c r="BJ1571" s="33" t="s">
        <v>170</v>
      </c>
      <c r="BK1571" s="5"/>
      <c r="BL1571" s="5">
        <f t="shared" si="5"/>
        <v>3994.5</v>
      </c>
      <c r="BM1571" s="5"/>
      <c r="BN1571" s="5"/>
      <c r="BO1571" s="42">
        <f t="shared" si="6"/>
        <v>3994.5</v>
      </c>
      <c r="BP1571" s="44"/>
      <c r="BQ1571" s="45"/>
      <c r="BR1571" s="47"/>
      <c r="BS1571" s="45"/>
      <c r="BT1571" s="37"/>
      <c r="BU1571" s="5"/>
      <c r="BV1571" s="38"/>
      <c r="BW1571" s="48"/>
      <c r="BX1571" s="44"/>
      <c r="BY1571" s="44"/>
      <c r="BZ1571" s="33" t="s">
        <v>131</v>
      </c>
      <c r="CA1571" s="5"/>
      <c r="CB1571" s="5"/>
      <c r="CC1571" s="33" t="s">
        <v>177</v>
      </c>
      <c r="CD1571" s="5"/>
      <c r="CE1571" s="5"/>
      <c r="CF1571" s="33" t="s">
        <v>178</v>
      </c>
      <c r="CG1571" s="33" t="s">
        <v>10036</v>
      </c>
      <c r="CH1571" s="5"/>
      <c r="CI1571" s="5"/>
      <c r="CJ1571" s="5"/>
      <c r="CK1571" s="33"/>
      <c r="CL1571" s="49">
        <v>45000.0</v>
      </c>
      <c r="CM1571" s="33" t="s">
        <v>180</v>
      </c>
      <c r="CN1571" s="5"/>
      <c r="CO1571" s="33">
        <v>2.0</v>
      </c>
      <c r="CP1571" s="33" t="s">
        <v>181</v>
      </c>
      <c r="CQ1571" s="50" t="str">
        <f t="shared" si="7"/>
        <v>19/11/1961</v>
      </c>
      <c r="CR1571" s="33" t="s">
        <v>182</v>
      </c>
      <c r="CS1571" s="33">
        <v>5.0</v>
      </c>
      <c r="CT1571" s="33">
        <v>5.0</v>
      </c>
      <c r="CU1571" s="33">
        <v>28.0</v>
      </c>
      <c r="CV1571" s="33">
        <v>1578.0</v>
      </c>
      <c r="CW1571" s="5"/>
      <c r="CX1571" s="5"/>
      <c r="CY1571" s="33">
        <v>-100.04703</v>
      </c>
      <c r="CZ1571" s="33">
        <v>20.672347</v>
      </c>
      <c r="DA1571" s="33">
        <v>4.412490243E9</v>
      </c>
      <c r="DB1571" s="33">
        <v>2.0</v>
      </c>
      <c r="DC1571" s="33" t="s">
        <v>8456</v>
      </c>
      <c r="DD1571" s="33">
        <v>2023.0</v>
      </c>
      <c r="DE1571" s="33" t="s">
        <v>184</v>
      </c>
      <c r="DF1571" s="33"/>
      <c r="DG1571" s="33" t="s">
        <v>185</v>
      </c>
      <c r="DH1571" s="33" t="s">
        <v>186</v>
      </c>
      <c r="DI1571" s="5"/>
      <c r="DJ1571" s="5"/>
    </row>
    <row r="1572">
      <c r="A1572" s="33" t="s">
        <v>10037</v>
      </c>
      <c r="B1572" s="34">
        <v>44952.0</v>
      </c>
      <c r="C1572" s="35" t="s">
        <v>137</v>
      </c>
      <c r="D1572" s="35" t="s">
        <v>139</v>
      </c>
      <c r="E1572" s="35" t="s">
        <v>142</v>
      </c>
      <c r="F1572" s="36" t="s">
        <v>144</v>
      </c>
      <c r="G1572" s="33" t="s">
        <v>10038</v>
      </c>
      <c r="H1572" s="33" t="s">
        <v>10039</v>
      </c>
      <c r="I1572" s="33" t="s">
        <v>1456</v>
      </c>
      <c r="J1572" s="33" t="s">
        <v>1805</v>
      </c>
      <c r="K1572" s="35" t="s">
        <v>421</v>
      </c>
      <c r="L1572" s="33" t="s">
        <v>5825</v>
      </c>
      <c r="M1572" s="33" t="s">
        <v>8450</v>
      </c>
      <c r="N1572" s="33" t="s">
        <v>9834</v>
      </c>
      <c r="O1572" s="5"/>
      <c r="P1572" s="35" t="s">
        <v>233</v>
      </c>
      <c r="Q1572" s="35" t="s">
        <v>9834</v>
      </c>
      <c r="R1572" s="33">
        <v>76290.0</v>
      </c>
      <c r="S1572" s="37"/>
      <c r="T1572" s="33"/>
      <c r="U1572" s="33">
        <v>7.56</v>
      </c>
      <c r="V1572" s="33" t="s">
        <v>154</v>
      </c>
      <c r="W1572" s="33"/>
      <c r="X1572" s="33"/>
      <c r="Y1572" s="5"/>
      <c r="Z1572" s="5"/>
      <c r="AA1572" s="33">
        <v>1.0</v>
      </c>
      <c r="AB1572" s="33"/>
      <c r="AC1572" s="33">
        <v>1.0</v>
      </c>
      <c r="AD1572" s="5"/>
      <c r="AE1572" s="5"/>
      <c r="AF1572" s="5"/>
      <c r="AG1572" s="16"/>
      <c r="AH1572" s="38" t="str">
        <f t="shared" si="1"/>
        <v/>
      </c>
      <c r="AI1572" s="39">
        <f t="shared" si="2"/>
        <v>1</v>
      </c>
      <c r="AJ1572" s="37" t="str">
        <f t="shared" si="3"/>
        <v/>
      </c>
      <c r="AK1572" s="41" t="str">
        <f t="shared" si="4"/>
        <v/>
      </c>
      <c r="AL1572" s="35" t="s">
        <v>233</v>
      </c>
      <c r="AM1572" s="33" t="s">
        <v>9834</v>
      </c>
      <c r="AN1572" s="33" t="s">
        <v>9834</v>
      </c>
      <c r="AO1572" s="41"/>
      <c r="AP1572" s="33" t="s">
        <v>169</v>
      </c>
      <c r="AQ1572" s="33" t="s">
        <v>170</v>
      </c>
      <c r="AR1572" s="33">
        <v>300.0</v>
      </c>
      <c r="AS1572" s="42"/>
      <c r="AT1572" s="42"/>
      <c r="AU1572" s="42"/>
      <c r="AV1572" s="42"/>
      <c r="AW1572" s="42"/>
      <c r="AX1572" s="5"/>
      <c r="AY1572" s="33"/>
      <c r="AZ1572" s="33" t="s">
        <v>10040</v>
      </c>
      <c r="BA1572" s="5"/>
      <c r="BB1572" s="5"/>
      <c r="BC1572" s="5" t="s">
        <v>10041</v>
      </c>
      <c r="BD1572" s="33" t="s">
        <v>173</v>
      </c>
      <c r="BE1572" s="41"/>
      <c r="BF1572" s="35"/>
      <c r="BG1572" s="33" t="s">
        <v>169</v>
      </c>
      <c r="BH1572" s="5"/>
      <c r="BI1572" s="33">
        <v>300.0</v>
      </c>
      <c r="BJ1572" s="33" t="s">
        <v>170</v>
      </c>
      <c r="BK1572" s="5"/>
      <c r="BL1572" s="5">
        <f t="shared" si="5"/>
        <v>3994.5</v>
      </c>
      <c r="BM1572" s="5"/>
      <c r="BN1572" s="5"/>
      <c r="BO1572" s="42">
        <f t="shared" si="6"/>
        <v>3994.5</v>
      </c>
      <c r="BP1572" s="44"/>
      <c r="BQ1572" s="45"/>
      <c r="BR1572" s="47"/>
      <c r="BS1572" s="45"/>
      <c r="BT1572" s="37"/>
      <c r="BU1572" s="5"/>
      <c r="BV1572" s="38"/>
      <c r="BW1572" s="48"/>
      <c r="BX1572" s="44"/>
      <c r="BY1572" s="44"/>
      <c r="BZ1572" s="33" t="s">
        <v>131</v>
      </c>
      <c r="CA1572" s="5"/>
      <c r="CB1572" s="5"/>
      <c r="CC1572" s="33" t="s">
        <v>177</v>
      </c>
      <c r="CD1572" s="5"/>
      <c r="CE1572" s="5"/>
      <c r="CF1572" s="33" t="s">
        <v>178</v>
      </c>
      <c r="CG1572" s="33" t="s">
        <v>10042</v>
      </c>
      <c r="CH1572" s="5"/>
      <c r="CI1572" s="5"/>
      <c r="CJ1572" s="5"/>
      <c r="CK1572" s="33"/>
      <c r="CL1572" s="49">
        <v>45000.0</v>
      </c>
      <c r="CM1572" s="33" t="s">
        <v>180</v>
      </c>
      <c r="CN1572" s="5"/>
      <c r="CO1572" s="33">
        <v>2.0</v>
      </c>
      <c r="CP1572" s="33" t="s">
        <v>181</v>
      </c>
      <c r="CQ1572" s="50" t="str">
        <f t="shared" si="7"/>
        <v>14/04/1957</v>
      </c>
      <c r="CR1572" s="33" t="s">
        <v>182</v>
      </c>
      <c r="CS1572" s="33">
        <v>5.0</v>
      </c>
      <c r="CT1572" s="33">
        <v>5.0</v>
      </c>
      <c r="CU1572" s="33">
        <v>28.0</v>
      </c>
      <c r="CV1572" s="33">
        <v>1578.0</v>
      </c>
      <c r="CW1572" s="5"/>
      <c r="CX1572" s="5"/>
      <c r="CY1572" s="33">
        <v>-100.04703</v>
      </c>
      <c r="CZ1572" s="33">
        <v>20.672347</v>
      </c>
      <c r="DA1572" s="33">
        <v>4.192703042E9</v>
      </c>
      <c r="DB1572" s="33">
        <v>2.0</v>
      </c>
      <c r="DC1572" s="33" t="s">
        <v>8456</v>
      </c>
      <c r="DD1572" s="33">
        <v>2023.0</v>
      </c>
      <c r="DE1572" s="33" t="s">
        <v>184</v>
      </c>
      <c r="DF1572" s="33"/>
      <c r="DG1572" s="33" t="s">
        <v>185</v>
      </c>
      <c r="DH1572" s="33" t="s">
        <v>186</v>
      </c>
      <c r="DI1572" s="5"/>
      <c r="DJ1572" s="5"/>
    </row>
    <row r="1573">
      <c r="A1573" s="33" t="s">
        <v>10043</v>
      </c>
      <c r="B1573" s="34">
        <v>44952.0</v>
      </c>
      <c r="C1573" s="35" t="s">
        <v>137</v>
      </c>
      <c r="D1573" s="35" t="s">
        <v>139</v>
      </c>
      <c r="E1573" s="35" t="s">
        <v>142</v>
      </c>
      <c r="F1573" s="36" t="s">
        <v>144</v>
      </c>
      <c r="G1573" s="33" t="s">
        <v>10044</v>
      </c>
      <c r="H1573" s="33" t="s">
        <v>5618</v>
      </c>
      <c r="I1573" s="33" t="s">
        <v>1456</v>
      </c>
      <c r="J1573" s="33" t="s">
        <v>1805</v>
      </c>
      <c r="K1573" s="35" t="s">
        <v>421</v>
      </c>
      <c r="L1573" s="33" t="s">
        <v>5825</v>
      </c>
      <c r="M1573" s="33" t="s">
        <v>8450</v>
      </c>
      <c r="N1573" s="33" t="s">
        <v>9834</v>
      </c>
      <c r="O1573" s="5"/>
      <c r="P1573" s="35" t="s">
        <v>233</v>
      </c>
      <c r="Q1573" s="35" t="s">
        <v>9834</v>
      </c>
      <c r="R1573" s="33">
        <v>76290.0</v>
      </c>
      <c r="S1573" s="37"/>
      <c r="T1573" s="33"/>
      <c r="U1573" s="33">
        <v>3.34</v>
      </c>
      <c r="V1573" s="33" t="s">
        <v>154</v>
      </c>
      <c r="W1573" s="33"/>
      <c r="X1573" s="33"/>
      <c r="Y1573" s="5"/>
      <c r="Z1573" s="5"/>
      <c r="AA1573" s="33">
        <v>1.0</v>
      </c>
      <c r="AB1573" s="33"/>
      <c r="AC1573" s="33">
        <v>1.0</v>
      </c>
      <c r="AD1573" s="5"/>
      <c r="AE1573" s="5"/>
      <c r="AF1573" s="5"/>
      <c r="AG1573" s="16"/>
      <c r="AH1573" s="38" t="str">
        <f t="shared" si="1"/>
        <v/>
      </c>
      <c r="AI1573" s="39">
        <f t="shared" si="2"/>
        <v>1</v>
      </c>
      <c r="AJ1573" s="37" t="str">
        <f t="shared" si="3"/>
        <v/>
      </c>
      <c r="AK1573" s="41" t="str">
        <f t="shared" si="4"/>
        <v/>
      </c>
      <c r="AL1573" s="35" t="s">
        <v>233</v>
      </c>
      <c r="AM1573" s="33" t="s">
        <v>9834</v>
      </c>
      <c r="AN1573" s="33" t="s">
        <v>9834</v>
      </c>
      <c r="AO1573" s="41"/>
      <c r="AP1573" s="33" t="s">
        <v>169</v>
      </c>
      <c r="AQ1573" s="33" t="s">
        <v>170</v>
      </c>
      <c r="AR1573" s="33">
        <v>300.0</v>
      </c>
      <c r="AS1573" s="42"/>
      <c r="AT1573" s="42"/>
      <c r="AU1573" s="42"/>
      <c r="AV1573" s="42"/>
      <c r="AW1573" s="42"/>
      <c r="AX1573" s="5"/>
      <c r="AY1573" s="33"/>
      <c r="AZ1573" s="33" t="s">
        <v>10045</v>
      </c>
      <c r="BA1573" s="5"/>
      <c r="BB1573" s="5"/>
      <c r="BC1573" s="5" t="s">
        <v>10046</v>
      </c>
      <c r="BD1573" s="33" t="s">
        <v>173</v>
      </c>
      <c r="BE1573" s="41"/>
      <c r="BF1573" s="35"/>
      <c r="BG1573" s="33" t="s">
        <v>169</v>
      </c>
      <c r="BH1573" s="5"/>
      <c r="BI1573" s="33">
        <v>300.0</v>
      </c>
      <c r="BJ1573" s="33" t="s">
        <v>170</v>
      </c>
      <c r="BK1573" s="5"/>
      <c r="BL1573" s="5">
        <f t="shared" si="5"/>
        <v>3994.5</v>
      </c>
      <c r="BM1573" s="5"/>
      <c r="BN1573" s="5"/>
      <c r="BO1573" s="42">
        <f t="shared" si="6"/>
        <v>3994.5</v>
      </c>
      <c r="BP1573" s="44"/>
      <c r="BQ1573" s="45"/>
      <c r="BR1573" s="47"/>
      <c r="BS1573" s="45"/>
      <c r="BT1573" s="37"/>
      <c r="BU1573" s="5"/>
      <c r="BV1573" s="38"/>
      <c r="BW1573" s="48"/>
      <c r="BX1573" s="44"/>
      <c r="BY1573" s="44"/>
      <c r="BZ1573" s="33" t="s">
        <v>131</v>
      </c>
      <c r="CA1573" s="5"/>
      <c r="CB1573" s="5"/>
      <c r="CC1573" s="33" t="s">
        <v>177</v>
      </c>
      <c r="CD1573" s="5"/>
      <c r="CE1573" s="5"/>
      <c r="CF1573" s="33" t="s">
        <v>178</v>
      </c>
      <c r="CG1573" s="33" t="s">
        <v>10047</v>
      </c>
      <c r="CH1573" s="5"/>
      <c r="CI1573" s="5"/>
      <c r="CJ1573" s="5"/>
      <c r="CK1573" s="33"/>
      <c r="CL1573" s="49">
        <v>45000.0</v>
      </c>
      <c r="CM1573" s="33" t="s">
        <v>180</v>
      </c>
      <c r="CN1573" s="5"/>
      <c r="CO1573" s="33">
        <v>2.0</v>
      </c>
      <c r="CP1573" s="33" t="s">
        <v>181</v>
      </c>
      <c r="CQ1573" s="50" t="str">
        <f t="shared" si="7"/>
        <v>20/04/1948</v>
      </c>
      <c r="CR1573" s="33" t="s">
        <v>182</v>
      </c>
      <c r="CS1573" s="33">
        <v>5.0</v>
      </c>
      <c r="CT1573" s="33">
        <v>5.0</v>
      </c>
      <c r="CU1573" s="33">
        <v>28.0</v>
      </c>
      <c r="CV1573" s="33">
        <v>1578.0</v>
      </c>
      <c r="CW1573" s="5"/>
      <c r="CX1573" s="5"/>
      <c r="CY1573" s="33">
        <v>-100.04703</v>
      </c>
      <c r="CZ1573" s="33">
        <v>20.672347</v>
      </c>
      <c r="DA1573" s="33">
        <v>4.428228706E9</v>
      </c>
      <c r="DB1573" s="33">
        <v>2.0</v>
      </c>
      <c r="DC1573" s="33" t="s">
        <v>8456</v>
      </c>
      <c r="DD1573" s="33">
        <v>2023.0</v>
      </c>
      <c r="DE1573" s="33" t="s">
        <v>184</v>
      </c>
      <c r="DF1573" s="33"/>
      <c r="DG1573" s="33" t="s">
        <v>185</v>
      </c>
      <c r="DH1573" s="33" t="s">
        <v>186</v>
      </c>
      <c r="DI1573" s="5"/>
      <c r="DJ1573" s="5"/>
    </row>
    <row r="1574">
      <c r="A1574" s="33" t="s">
        <v>10048</v>
      </c>
      <c r="B1574" s="34">
        <v>44952.0</v>
      </c>
      <c r="C1574" s="35" t="s">
        <v>137</v>
      </c>
      <c r="D1574" s="35" t="s">
        <v>139</v>
      </c>
      <c r="E1574" s="35" t="s">
        <v>142</v>
      </c>
      <c r="F1574" s="36" t="s">
        <v>144</v>
      </c>
      <c r="G1574" s="33" t="s">
        <v>10049</v>
      </c>
      <c r="H1574" s="33" t="s">
        <v>10050</v>
      </c>
      <c r="I1574" s="33" t="s">
        <v>213</v>
      </c>
      <c r="J1574" s="33" t="s">
        <v>1246</v>
      </c>
      <c r="K1574" s="35" t="s">
        <v>421</v>
      </c>
      <c r="L1574" s="33" t="s">
        <v>9870</v>
      </c>
      <c r="M1574" s="33" t="s">
        <v>8450</v>
      </c>
      <c r="N1574" s="33" t="s">
        <v>9834</v>
      </c>
      <c r="O1574" s="5"/>
      <c r="P1574" s="35" t="s">
        <v>233</v>
      </c>
      <c r="Q1574" s="35" t="s">
        <v>9834</v>
      </c>
      <c r="R1574" s="33">
        <v>76290.0</v>
      </c>
      <c r="S1574" s="37"/>
      <c r="T1574" s="33"/>
      <c r="U1574" s="33">
        <v>6.28</v>
      </c>
      <c r="V1574" s="33" t="s">
        <v>154</v>
      </c>
      <c r="W1574" s="33"/>
      <c r="X1574" s="33"/>
      <c r="Y1574" s="5"/>
      <c r="Z1574" s="5"/>
      <c r="AA1574" s="33">
        <v>1.0</v>
      </c>
      <c r="AB1574" s="33"/>
      <c r="AC1574" s="33">
        <v>1.0</v>
      </c>
      <c r="AD1574" s="5"/>
      <c r="AE1574" s="5"/>
      <c r="AF1574" s="5"/>
      <c r="AG1574" s="16"/>
      <c r="AH1574" s="38" t="str">
        <f t="shared" si="1"/>
        <v/>
      </c>
      <c r="AI1574" s="39">
        <f t="shared" si="2"/>
        <v>1</v>
      </c>
      <c r="AJ1574" s="37" t="str">
        <f t="shared" si="3"/>
        <v/>
      </c>
      <c r="AK1574" s="41" t="str">
        <f t="shared" si="4"/>
        <v/>
      </c>
      <c r="AL1574" s="35" t="s">
        <v>233</v>
      </c>
      <c r="AM1574" s="33" t="s">
        <v>9834</v>
      </c>
      <c r="AN1574" s="33" t="s">
        <v>9834</v>
      </c>
      <c r="AO1574" s="41"/>
      <c r="AP1574" s="33" t="s">
        <v>169</v>
      </c>
      <c r="AQ1574" s="33" t="s">
        <v>170</v>
      </c>
      <c r="AR1574" s="33">
        <v>300.0</v>
      </c>
      <c r="AS1574" s="42"/>
      <c r="AT1574" s="42"/>
      <c r="AU1574" s="42"/>
      <c r="AV1574" s="42"/>
      <c r="AW1574" s="42"/>
      <c r="AX1574" s="5"/>
      <c r="AY1574" s="33"/>
      <c r="AZ1574" s="33" t="s">
        <v>10051</v>
      </c>
      <c r="BA1574" s="5"/>
      <c r="BB1574" s="5"/>
      <c r="BC1574" s="5" t="s">
        <v>10052</v>
      </c>
      <c r="BD1574" s="33" t="s">
        <v>173</v>
      </c>
      <c r="BE1574" s="41"/>
      <c r="BF1574" s="35"/>
      <c r="BG1574" s="33" t="s">
        <v>169</v>
      </c>
      <c r="BH1574" s="5"/>
      <c r="BI1574" s="33">
        <v>300.0</v>
      </c>
      <c r="BJ1574" s="33" t="s">
        <v>170</v>
      </c>
      <c r="BK1574" s="5"/>
      <c r="BL1574" s="5">
        <f t="shared" si="5"/>
        <v>3994.5</v>
      </c>
      <c r="BM1574" s="5"/>
      <c r="BN1574" s="5"/>
      <c r="BO1574" s="42">
        <f t="shared" si="6"/>
        <v>3994.5</v>
      </c>
      <c r="BP1574" s="44"/>
      <c r="BQ1574" s="45"/>
      <c r="BR1574" s="47"/>
      <c r="BS1574" s="45"/>
      <c r="BT1574" s="37"/>
      <c r="BU1574" s="5"/>
      <c r="BV1574" s="38"/>
      <c r="BW1574" s="48"/>
      <c r="BX1574" s="44"/>
      <c r="BY1574" s="44"/>
      <c r="BZ1574" s="33" t="s">
        <v>131</v>
      </c>
      <c r="CA1574" s="5"/>
      <c r="CB1574" s="5"/>
      <c r="CC1574" s="33" t="s">
        <v>177</v>
      </c>
      <c r="CD1574" s="5"/>
      <c r="CE1574" s="5"/>
      <c r="CF1574" s="33" t="s">
        <v>178</v>
      </c>
      <c r="CG1574" s="33" t="s">
        <v>10053</v>
      </c>
      <c r="CH1574" s="5"/>
      <c r="CI1574" s="5"/>
      <c r="CJ1574" s="5"/>
      <c r="CK1574" s="33"/>
      <c r="CL1574" s="49">
        <v>45000.0</v>
      </c>
      <c r="CM1574" s="33" t="s">
        <v>180</v>
      </c>
      <c r="CN1574" s="5"/>
      <c r="CO1574" s="33">
        <v>2.0</v>
      </c>
      <c r="CP1574" s="33" t="s">
        <v>181</v>
      </c>
      <c r="CQ1574" s="50" t="str">
        <f t="shared" si="7"/>
        <v>21/10/1934</v>
      </c>
      <c r="CR1574" s="33" t="s">
        <v>182</v>
      </c>
      <c r="CS1574" s="33">
        <v>5.0</v>
      </c>
      <c r="CT1574" s="33">
        <v>5.0</v>
      </c>
      <c r="CU1574" s="33">
        <v>28.0</v>
      </c>
      <c r="CV1574" s="33">
        <v>1578.0</v>
      </c>
      <c r="CW1574" s="5"/>
      <c r="CX1574" s="5"/>
      <c r="CY1574" s="33">
        <v>-100.04703</v>
      </c>
      <c r="CZ1574" s="33">
        <v>20.672347</v>
      </c>
      <c r="DA1574" s="33">
        <v>4.191915942E9</v>
      </c>
      <c r="DB1574" s="33">
        <v>2.0</v>
      </c>
      <c r="DC1574" s="33" t="s">
        <v>8456</v>
      </c>
      <c r="DD1574" s="33">
        <v>2023.0</v>
      </c>
      <c r="DE1574" s="33" t="s">
        <v>184</v>
      </c>
      <c r="DF1574" s="33"/>
      <c r="DG1574" s="33" t="s">
        <v>185</v>
      </c>
      <c r="DH1574" s="33" t="s">
        <v>186</v>
      </c>
      <c r="DI1574" s="5"/>
      <c r="DJ1574" s="5"/>
    </row>
    <row r="1575">
      <c r="A1575" s="33" t="s">
        <v>10054</v>
      </c>
      <c r="B1575" s="34">
        <v>44952.0</v>
      </c>
      <c r="C1575" s="35" t="s">
        <v>137</v>
      </c>
      <c r="D1575" s="35" t="s">
        <v>139</v>
      </c>
      <c r="E1575" s="35" t="s">
        <v>142</v>
      </c>
      <c r="F1575" s="36" t="s">
        <v>144</v>
      </c>
      <c r="G1575" s="33" t="s">
        <v>10055</v>
      </c>
      <c r="H1575" s="33" t="s">
        <v>10056</v>
      </c>
      <c r="I1575" s="33" t="s">
        <v>204</v>
      </c>
      <c r="J1575" s="33" t="s">
        <v>1456</v>
      </c>
      <c r="K1575" s="35" t="s">
        <v>421</v>
      </c>
      <c r="L1575" s="33" t="s">
        <v>9857</v>
      </c>
      <c r="M1575" s="33" t="s">
        <v>8450</v>
      </c>
      <c r="N1575" s="33" t="s">
        <v>9834</v>
      </c>
      <c r="O1575" s="5"/>
      <c r="P1575" s="35" t="s">
        <v>233</v>
      </c>
      <c r="Q1575" s="35" t="s">
        <v>9834</v>
      </c>
      <c r="R1575" s="33">
        <v>76290.0</v>
      </c>
      <c r="S1575" s="37"/>
      <c r="T1575" s="33"/>
      <c r="U1575" s="33">
        <v>6.41</v>
      </c>
      <c r="V1575" s="33" t="s">
        <v>154</v>
      </c>
      <c r="W1575" s="33"/>
      <c r="X1575" s="33"/>
      <c r="Y1575" s="5"/>
      <c r="Z1575" s="5"/>
      <c r="AA1575" s="33">
        <v>1.0</v>
      </c>
      <c r="AB1575" s="33"/>
      <c r="AC1575" s="33">
        <v>1.0</v>
      </c>
      <c r="AD1575" s="5"/>
      <c r="AE1575" s="5"/>
      <c r="AF1575" s="5"/>
      <c r="AG1575" s="16"/>
      <c r="AH1575" s="38" t="str">
        <f t="shared" si="1"/>
        <v/>
      </c>
      <c r="AI1575" s="39">
        <f t="shared" si="2"/>
        <v>1</v>
      </c>
      <c r="AJ1575" s="37" t="str">
        <f t="shared" si="3"/>
        <v/>
      </c>
      <c r="AK1575" s="41" t="str">
        <f t="shared" si="4"/>
        <v/>
      </c>
      <c r="AL1575" s="35" t="s">
        <v>233</v>
      </c>
      <c r="AM1575" s="33" t="s">
        <v>9834</v>
      </c>
      <c r="AN1575" s="33" t="s">
        <v>9834</v>
      </c>
      <c r="AO1575" s="41"/>
      <c r="AP1575" s="33" t="s">
        <v>169</v>
      </c>
      <c r="AQ1575" s="33" t="s">
        <v>170</v>
      </c>
      <c r="AR1575" s="33">
        <v>300.0</v>
      </c>
      <c r="AS1575" s="42"/>
      <c r="AT1575" s="42"/>
      <c r="AU1575" s="42"/>
      <c r="AV1575" s="42"/>
      <c r="AW1575" s="42"/>
      <c r="AX1575" s="5"/>
      <c r="AY1575" s="33"/>
      <c r="AZ1575" s="33" t="s">
        <v>10057</v>
      </c>
      <c r="BA1575" s="5"/>
      <c r="BB1575" s="5"/>
      <c r="BC1575" s="5" t="s">
        <v>10058</v>
      </c>
      <c r="BD1575" s="33" t="s">
        <v>173</v>
      </c>
      <c r="BE1575" s="41"/>
      <c r="BF1575" s="35"/>
      <c r="BG1575" s="33" t="s">
        <v>169</v>
      </c>
      <c r="BH1575" s="5"/>
      <c r="BI1575" s="33">
        <v>300.0</v>
      </c>
      <c r="BJ1575" s="33" t="s">
        <v>170</v>
      </c>
      <c r="BK1575" s="5"/>
      <c r="BL1575" s="5">
        <f t="shared" si="5"/>
        <v>3994.5</v>
      </c>
      <c r="BM1575" s="5"/>
      <c r="BN1575" s="5"/>
      <c r="BO1575" s="42">
        <f t="shared" si="6"/>
        <v>3994.5</v>
      </c>
      <c r="BP1575" s="44"/>
      <c r="BQ1575" s="45"/>
      <c r="BR1575" s="47"/>
      <c r="BS1575" s="45"/>
      <c r="BT1575" s="37"/>
      <c r="BU1575" s="5"/>
      <c r="BV1575" s="38"/>
      <c r="BW1575" s="48"/>
      <c r="BX1575" s="44"/>
      <c r="BY1575" s="44"/>
      <c r="BZ1575" s="33" t="s">
        <v>131</v>
      </c>
      <c r="CA1575" s="5"/>
      <c r="CB1575" s="5"/>
      <c r="CC1575" s="33" t="s">
        <v>177</v>
      </c>
      <c r="CD1575" s="5"/>
      <c r="CE1575" s="5"/>
      <c r="CF1575" s="33" t="s">
        <v>178</v>
      </c>
      <c r="CG1575" s="33" t="s">
        <v>10059</v>
      </c>
      <c r="CH1575" s="5"/>
      <c r="CI1575" s="5"/>
      <c r="CJ1575" s="5"/>
      <c r="CK1575" s="33"/>
      <c r="CL1575" s="49">
        <v>45000.0</v>
      </c>
      <c r="CM1575" s="33" t="s">
        <v>180</v>
      </c>
      <c r="CN1575" s="5"/>
      <c r="CO1575" s="33">
        <v>2.0</v>
      </c>
      <c r="CP1575" s="33" t="s">
        <v>181</v>
      </c>
      <c r="CQ1575" s="50" t="str">
        <f t="shared" si="7"/>
        <v>27/06/1958</v>
      </c>
      <c r="CR1575" s="33" t="s">
        <v>182</v>
      </c>
      <c r="CS1575" s="33">
        <v>5.0</v>
      </c>
      <c r="CT1575" s="33">
        <v>5.0</v>
      </c>
      <c r="CU1575" s="33">
        <v>28.0</v>
      </c>
      <c r="CV1575" s="33">
        <v>1578.0</v>
      </c>
      <c r="CW1575" s="5"/>
      <c r="CX1575" s="5"/>
      <c r="CY1575" s="33">
        <v>-100.04703</v>
      </c>
      <c r="CZ1575" s="33">
        <v>20.672347</v>
      </c>
      <c r="DA1575" s="33">
        <v>4.421216994E9</v>
      </c>
      <c r="DB1575" s="33">
        <v>2.0</v>
      </c>
      <c r="DC1575" s="33" t="s">
        <v>8456</v>
      </c>
      <c r="DD1575" s="33">
        <v>2023.0</v>
      </c>
      <c r="DE1575" s="33" t="s">
        <v>184</v>
      </c>
      <c r="DF1575" s="33"/>
      <c r="DG1575" s="33" t="s">
        <v>185</v>
      </c>
      <c r="DH1575" s="33" t="s">
        <v>186</v>
      </c>
      <c r="DI1575" s="5"/>
      <c r="DJ1575" s="5"/>
    </row>
    <row r="1576">
      <c r="A1576" s="33" t="s">
        <v>10060</v>
      </c>
      <c r="B1576" s="34">
        <v>44952.0</v>
      </c>
      <c r="C1576" s="35" t="s">
        <v>137</v>
      </c>
      <c r="D1576" s="35" t="s">
        <v>139</v>
      </c>
      <c r="E1576" s="35" t="s">
        <v>142</v>
      </c>
      <c r="F1576" s="36" t="s">
        <v>144</v>
      </c>
      <c r="G1576" s="33" t="s">
        <v>10061</v>
      </c>
      <c r="H1576" s="33" t="s">
        <v>1588</v>
      </c>
      <c r="I1576" s="33" t="s">
        <v>255</v>
      </c>
      <c r="J1576" s="33" t="s">
        <v>439</v>
      </c>
      <c r="K1576" s="35" t="s">
        <v>421</v>
      </c>
      <c r="L1576" s="33" t="s">
        <v>3194</v>
      </c>
      <c r="M1576" s="33" t="s">
        <v>8450</v>
      </c>
      <c r="N1576" s="33" t="s">
        <v>9834</v>
      </c>
      <c r="O1576" s="5"/>
      <c r="P1576" s="35" t="s">
        <v>233</v>
      </c>
      <c r="Q1576" s="35" t="s">
        <v>9834</v>
      </c>
      <c r="R1576" s="33">
        <v>76290.0</v>
      </c>
      <c r="S1576" s="37"/>
      <c r="T1576" s="33"/>
      <c r="U1576" s="33">
        <v>4.23</v>
      </c>
      <c r="V1576" s="33" t="s">
        <v>154</v>
      </c>
      <c r="W1576" s="33"/>
      <c r="X1576" s="33"/>
      <c r="Y1576" s="5"/>
      <c r="Z1576" s="5"/>
      <c r="AA1576" s="33">
        <v>1.0</v>
      </c>
      <c r="AB1576" s="33"/>
      <c r="AC1576" s="33">
        <v>1.0</v>
      </c>
      <c r="AD1576" s="5"/>
      <c r="AE1576" s="5"/>
      <c r="AF1576" s="5"/>
      <c r="AG1576" s="16"/>
      <c r="AH1576" s="38" t="str">
        <f t="shared" si="1"/>
        <v/>
      </c>
      <c r="AI1576" s="39">
        <f t="shared" si="2"/>
        <v>1</v>
      </c>
      <c r="AJ1576" s="37" t="str">
        <f t="shared" si="3"/>
        <v/>
      </c>
      <c r="AK1576" s="41" t="str">
        <f t="shared" si="4"/>
        <v/>
      </c>
      <c r="AL1576" s="35" t="s">
        <v>233</v>
      </c>
      <c r="AM1576" s="33" t="s">
        <v>9834</v>
      </c>
      <c r="AN1576" s="33" t="s">
        <v>9834</v>
      </c>
      <c r="AO1576" s="41"/>
      <c r="AP1576" s="33" t="s">
        <v>169</v>
      </c>
      <c r="AQ1576" s="33" t="s">
        <v>170</v>
      </c>
      <c r="AR1576" s="33">
        <v>300.0</v>
      </c>
      <c r="AS1576" s="42"/>
      <c r="AT1576" s="42"/>
      <c r="AU1576" s="42"/>
      <c r="AV1576" s="42"/>
      <c r="AW1576" s="42"/>
      <c r="AX1576" s="5"/>
      <c r="AY1576" s="33"/>
      <c r="AZ1576" s="33" t="s">
        <v>10062</v>
      </c>
      <c r="BA1576" s="5"/>
      <c r="BB1576" s="5"/>
      <c r="BC1576" s="5" t="s">
        <v>10063</v>
      </c>
      <c r="BD1576" s="33" t="s">
        <v>173</v>
      </c>
      <c r="BE1576" s="41"/>
      <c r="BF1576" s="35"/>
      <c r="BG1576" s="33" t="s">
        <v>169</v>
      </c>
      <c r="BH1576" s="5"/>
      <c r="BI1576" s="33">
        <v>300.0</v>
      </c>
      <c r="BJ1576" s="33" t="s">
        <v>170</v>
      </c>
      <c r="BK1576" s="5"/>
      <c r="BL1576" s="5">
        <f t="shared" si="5"/>
        <v>3994.5</v>
      </c>
      <c r="BM1576" s="5"/>
      <c r="BN1576" s="5"/>
      <c r="BO1576" s="42">
        <f t="shared" si="6"/>
        <v>3994.5</v>
      </c>
      <c r="BP1576" s="44"/>
      <c r="BQ1576" s="45"/>
      <c r="BR1576" s="47"/>
      <c r="BS1576" s="45"/>
      <c r="BT1576" s="37"/>
      <c r="BU1576" s="5"/>
      <c r="BV1576" s="38"/>
      <c r="BW1576" s="48"/>
      <c r="BX1576" s="44"/>
      <c r="BY1576" s="44"/>
      <c r="BZ1576" s="33" t="s">
        <v>131</v>
      </c>
      <c r="CA1576" s="5"/>
      <c r="CB1576" s="5"/>
      <c r="CC1576" s="33" t="s">
        <v>177</v>
      </c>
      <c r="CD1576" s="5"/>
      <c r="CE1576" s="5"/>
      <c r="CF1576" s="33" t="s">
        <v>178</v>
      </c>
      <c r="CG1576" s="33" t="s">
        <v>10064</v>
      </c>
      <c r="CH1576" s="5"/>
      <c r="CI1576" s="5"/>
      <c r="CJ1576" s="5"/>
      <c r="CK1576" s="33"/>
      <c r="CL1576" s="49">
        <v>45000.0</v>
      </c>
      <c r="CM1576" s="33" t="s">
        <v>180</v>
      </c>
      <c r="CN1576" s="5"/>
      <c r="CO1576" s="33">
        <v>2.0</v>
      </c>
      <c r="CP1576" s="33" t="s">
        <v>181</v>
      </c>
      <c r="CQ1576" s="50" t="str">
        <f t="shared" si="7"/>
        <v>11/10/1953</v>
      </c>
      <c r="CR1576" s="33" t="s">
        <v>182</v>
      </c>
      <c r="CS1576" s="33">
        <v>5.0</v>
      </c>
      <c r="CT1576" s="33">
        <v>5.0</v>
      </c>
      <c r="CU1576" s="33">
        <v>28.0</v>
      </c>
      <c r="CV1576" s="33">
        <v>1578.0</v>
      </c>
      <c r="CW1576" s="5"/>
      <c r="CX1576" s="5"/>
      <c r="CY1576" s="33">
        <v>-100.04703</v>
      </c>
      <c r="CZ1576" s="33">
        <v>20.672347</v>
      </c>
      <c r="DA1576" s="33">
        <v>4.424606921E9</v>
      </c>
      <c r="DB1576" s="33">
        <v>2.0</v>
      </c>
      <c r="DC1576" s="33" t="s">
        <v>8456</v>
      </c>
      <c r="DD1576" s="33">
        <v>2023.0</v>
      </c>
      <c r="DE1576" s="33" t="s">
        <v>184</v>
      </c>
      <c r="DF1576" s="33"/>
      <c r="DG1576" s="33" t="s">
        <v>185</v>
      </c>
      <c r="DH1576" s="33" t="s">
        <v>186</v>
      </c>
      <c r="DI1576" s="5"/>
      <c r="DJ1576" s="5"/>
    </row>
    <row r="1577">
      <c r="A1577" s="33" t="s">
        <v>10065</v>
      </c>
      <c r="B1577" s="34">
        <v>44952.0</v>
      </c>
      <c r="C1577" s="35" t="s">
        <v>137</v>
      </c>
      <c r="D1577" s="35" t="s">
        <v>139</v>
      </c>
      <c r="E1577" s="35" t="s">
        <v>142</v>
      </c>
      <c r="F1577" s="36" t="s">
        <v>144</v>
      </c>
      <c r="G1577" s="33" t="s">
        <v>10066</v>
      </c>
      <c r="H1577" s="33" t="s">
        <v>10067</v>
      </c>
      <c r="I1577" s="33" t="s">
        <v>350</v>
      </c>
      <c r="J1577" s="33" t="s">
        <v>3107</v>
      </c>
      <c r="K1577" s="35" t="s">
        <v>421</v>
      </c>
      <c r="L1577" s="33" t="s">
        <v>9976</v>
      </c>
      <c r="M1577" s="33" t="s">
        <v>8450</v>
      </c>
      <c r="N1577" s="33" t="s">
        <v>9834</v>
      </c>
      <c r="O1577" s="5"/>
      <c r="P1577" s="35" t="s">
        <v>233</v>
      </c>
      <c r="Q1577" s="35" t="s">
        <v>9834</v>
      </c>
      <c r="R1577" s="33">
        <v>76290.0</v>
      </c>
      <c r="S1577" s="37"/>
      <c r="T1577" s="33"/>
      <c r="U1577" s="33">
        <v>7.12</v>
      </c>
      <c r="V1577" s="33" t="s">
        <v>154</v>
      </c>
      <c r="W1577" s="33"/>
      <c r="X1577" s="33"/>
      <c r="Y1577" s="5"/>
      <c r="Z1577" s="5"/>
      <c r="AA1577" s="33">
        <v>1.0</v>
      </c>
      <c r="AB1577" s="33"/>
      <c r="AC1577" s="33">
        <v>1.0</v>
      </c>
      <c r="AD1577" s="5"/>
      <c r="AE1577" s="5"/>
      <c r="AF1577" s="5"/>
      <c r="AG1577" s="16"/>
      <c r="AH1577" s="38" t="str">
        <f t="shared" si="1"/>
        <v/>
      </c>
      <c r="AI1577" s="39">
        <f t="shared" si="2"/>
        <v>1</v>
      </c>
      <c r="AJ1577" s="37" t="str">
        <f t="shared" si="3"/>
        <v/>
      </c>
      <c r="AK1577" s="41" t="str">
        <f t="shared" si="4"/>
        <v/>
      </c>
      <c r="AL1577" s="35" t="s">
        <v>233</v>
      </c>
      <c r="AM1577" s="33" t="s">
        <v>9834</v>
      </c>
      <c r="AN1577" s="33" t="s">
        <v>9834</v>
      </c>
      <c r="AO1577" s="41"/>
      <c r="AP1577" s="33" t="s">
        <v>169</v>
      </c>
      <c r="AQ1577" s="33" t="s">
        <v>170</v>
      </c>
      <c r="AR1577" s="33">
        <v>300.0</v>
      </c>
      <c r="AS1577" s="42"/>
      <c r="AT1577" s="42"/>
      <c r="AU1577" s="42"/>
      <c r="AV1577" s="42"/>
      <c r="AW1577" s="42"/>
      <c r="AX1577" s="5"/>
      <c r="AY1577" s="33"/>
      <c r="AZ1577" s="33" t="s">
        <v>10068</v>
      </c>
      <c r="BA1577" s="5"/>
      <c r="BB1577" s="5"/>
      <c r="BC1577" s="5" t="s">
        <v>10069</v>
      </c>
      <c r="BD1577" s="33" t="s">
        <v>173</v>
      </c>
      <c r="BE1577" s="41"/>
      <c r="BF1577" s="35"/>
      <c r="BG1577" s="33" t="s">
        <v>169</v>
      </c>
      <c r="BH1577" s="5"/>
      <c r="BI1577" s="33">
        <v>300.0</v>
      </c>
      <c r="BJ1577" s="33" t="s">
        <v>170</v>
      </c>
      <c r="BK1577" s="5"/>
      <c r="BL1577" s="5">
        <f t="shared" si="5"/>
        <v>3994.5</v>
      </c>
      <c r="BM1577" s="5"/>
      <c r="BN1577" s="5"/>
      <c r="BO1577" s="42">
        <f t="shared" si="6"/>
        <v>3994.5</v>
      </c>
      <c r="BP1577" s="44"/>
      <c r="BQ1577" s="45"/>
      <c r="BR1577" s="47"/>
      <c r="BS1577" s="45"/>
      <c r="BT1577" s="37"/>
      <c r="BU1577" s="5"/>
      <c r="BV1577" s="38"/>
      <c r="BW1577" s="48"/>
      <c r="BX1577" s="44"/>
      <c r="BY1577" s="44"/>
      <c r="BZ1577" s="33" t="s">
        <v>131</v>
      </c>
      <c r="CA1577" s="5"/>
      <c r="CB1577" s="5"/>
      <c r="CC1577" s="33" t="s">
        <v>177</v>
      </c>
      <c r="CD1577" s="5"/>
      <c r="CE1577" s="5"/>
      <c r="CF1577" s="33" t="s">
        <v>178</v>
      </c>
      <c r="CG1577" s="33" t="s">
        <v>10070</v>
      </c>
      <c r="CH1577" s="5"/>
      <c r="CI1577" s="5"/>
      <c r="CJ1577" s="5"/>
      <c r="CK1577" s="33"/>
      <c r="CL1577" s="49">
        <v>45000.0</v>
      </c>
      <c r="CM1577" s="33" t="s">
        <v>180</v>
      </c>
      <c r="CN1577" s="5"/>
      <c r="CO1577" s="33">
        <v>2.0</v>
      </c>
      <c r="CP1577" s="33" t="s">
        <v>181</v>
      </c>
      <c r="CQ1577" s="50" t="str">
        <f t="shared" si="7"/>
        <v>07/01/1957</v>
      </c>
      <c r="CR1577" s="33" t="s">
        <v>182</v>
      </c>
      <c r="CS1577" s="33">
        <v>5.0</v>
      </c>
      <c r="CT1577" s="33">
        <v>5.0</v>
      </c>
      <c r="CU1577" s="33">
        <v>28.0</v>
      </c>
      <c r="CV1577" s="33">
        <v>1578.0</v>
      </c>
      <c r="CW1577" s="5"/>
      <c r="CX1577" s="5"/>
      <c r="CY1577" s="33">
        <v>-100.04703</v>
      </c>
      <c r="CZ1577" s="33">
        <v>20.672347</v>
      </c>
      <c r="DA1577" s="33">
        <v>4.42714477E9</v>
      </c>
      <c r="DB1577" s="33">
        <v>2.0</v>
      </c>
      <c r="DC1577" s="33" t="s">
        <v>8456</v>
      </c>
      <c r="DD1577" s="33">
        <v>2023.0</v>
      </c>
      <c r="DE1577" s="33" t="s">
        <v>184</v>
      </c>
      <c r="DF1577" s="33"/>
      <c r="DG1577" s="33" t="s">
        <v>185</v>
      </c>
      <c r="DH1577" s="33" t="s">
        <v>186</v>
      </c>
      <c r="DI1577" s="5"/>
      <c r="DJ1577" s="5"/>
    </row>
    <row r="1578">
      <c r="A1578" s="33" t="s">
        <v>10071</v>
      </c>
      <c r="B1578" s="34">
        <v>44952.0</v>
      </c>
      <c r="C1578" s="35" t="s">
        <v>137</v>
      </c>
      <c r="D1578" s="35" t="s">
        <v>139</v>
      </c>
      <c r="E1578" s="35" t="s">
        <v>142</v>
      </c>
      <c r="F1578" s="36" t="s">
        <v>144</v>
      </c>
      <c r="G1578" s="33" t="s">
        <v>10072</v>
      </c>
      <c r="H1578" s="33" t="s">
        <v>10073</v>
      </c>
      <c r="I1578" s="33" t="s">
        <v>447</v>
      </c>
      <c r="J1578" s="33" t="s">
        <v>1456</v>
      </c>
      <c r="K1578" s="35" t="s">
        <v>421</v>
      </c>
      <c r="L1578" s="33" t="s">
        <v>10074</v>
      </c>
      <c r="M1578" s="33" t="s">
        <v>8450</v>
      </c>
      <c r="N1578" s="33" t="s">
        <v>9834</v>
      </c>
      <c r="O1578" s="5"/>
      <c r="P1578" s="35" t="s">
        <v>233</v>
      </c>
      <c r="Q1578" s="35" t="s">
        <v>9834</v>
      </c>
      <c r="R1578" s="33">
        <v>76290.0</v>
      </c>
      <c r="S1578" s="37"/>
      <c r="T1578" s="33"/>
      <c r="U1578" s="33">
        <v>3.39</v>
      </c>
      <c r="V1578" s="33" t="s">
        <v>154</v>
      </c>
      <c r="W1578" s="33"/>
      <c r="X1578" s="33"/>
      <c r="Y1578" s="5"/>
      <c r="Z1578" s="5"/>
      <c r="AA1578" s="33">
        <v>1.0</v>
      </c>
      <c r="AB1578" s="33"/>
      <c r="AC1578" s="33">
        <v>1.0</v>
      </c>
      <c r="AD1578" s="5"/>
      <c r="AE1578" s="5"/>
      <c r="AF1578" s="5"/>
      <c r="AG1578" s="16"/>
      <c r="AH1578" s="38" t="str">
        <f t="shared" si="1"/>
        <v/>
      </c>
      <c r="AI1578" s="39">
        <f t="shared" si="2"/>
        <v>1</v>
      </c>
      <c r="AJ1578" s="37" t="str">
        <f t="shared" si="3"/>
        <v/>
      </c>
      <c r="AK1578" s="41" t="str">
        <f t="shared" si="4"/>
        <v/>
      </c>
      <c r="AL1578" s="35" t="s">
        <v>233</v>
      </c>
      <c r="AM1578" s="33" t="s">
        <v>9834</v>
      </c>
      <c r="AN1578" s="33" t="s">
        <v>9834</v>
      </c>
      <c r="AO1578" s="41"/>
      <c r="AP1578" s="33" t="s">
        <v>169</v>
      </c>
      <c r="AQ1578" s="33" t="s">
        <v>170</v>
      </c>
      <c r="AR1578" s="33">
        <v>300.0</v>
      </c>
      <c r="AS1578" s="42"/>
      <c r="AT1578" s="42"/>
      <c r="AU1578" s="42"/>
      <c r="AV1578" s="42"/>
      <c r="AW1578" s="42"/>
      <c r="AX1578" s="5"/>
      <c r="AY1578" s="33"/>
      <c r="AZ1578" s="33" t="s">
        <v>10075</v>
      </c>
      <c r="BA1578" s="5"/>
      <c r="BB1578" s="5"/>
      <c r="BC1578" s="5" t="s">
        <v>10076</v>
      </c>
      <c r="BD1578" s="33" t="s">
        <v>173</v>
      </c>
      <c r="BE1578" s="41"/>
      <c r="BF1578" s="35"/>
      <c r="BG1578" s="33" t="s">
        <v>169</v>
      </c>
      <c r="BH1578" s="5"/>
      <c r="BI1578" s="33">
        <v>300.0</v>
      </c>
      <c r="BJ1578" s="33" t="s">
        <v>170</v>
      </c>
      <c r="BK1578" s="5"/>
      <c r="BL1578" s="5">
        <f t="shared" si="5"/>
        <v>3994.5</v>
      </c>
      <c r="BM1578" s="5"/>
      <c r="BN1578" s="5"/>
      <c r="BO1578" s="42">
        <f t="shared" si="6"/>
        <v>3994.5</v>
      </c>
      <c r="BP1578" s="44"/>
      <c r="BQ1578" s="45"/>
      <c r="BR1578" s="47"/>
      <c r="BS1578" s="45"/>
      <c r="BT1578" s="37"/>
      <c r="BU1578" s="5"/>
      <c r="BV1578" s="38"/>
      <c r="BW1578" s="48"/>
      <c r="BX1578" s="44"/>
      <c r="BY1578" s="44"/>
      <c r="BZ1578" s="33" t="s">
        <v>131</v>
      </c>
      <c r="CA1578" s="5"/>
      <c r="CB1578" s="5"/>
      <c r="CC1578" s="33" t="s">
        <v>177</v>
      </c>
      <c r="CD1578" s="5"/>
      <c r="CE1578" s="5"/>
      <c r="CF1578" s="33" t="s">
        <v>178</v>
      </c>
      <c r="CG1578" s="33" t="s">
        <v>10077</v>
      </c>
      <c r="CH1578" s="5"/>
      <c r="CI1578" s="5"/>
      <c r="CJ1578" s="5"/>
      <c r="CK1578" s="33"/>
      <c r="CL1578" s="49">
        <v>45000.0</v>
      </c>
      <c r="CM1578" s="33" t="s">
        <v>180</v>
      </c>
      <c r="CN1578" s="5"/>
      <c r="CO1578" s="33">
        <v>2.0</v>
      </c>
      <c r="CP1578" s="33" t="s">
        <v>181</v>
      </c>
      <c r="CQ1578" s="50" t="str">
        <f t="shared" si="7"/>
        <v>06/07/1961</v>
      </c>
      <c r="CR1578" s="33" t="s">
        <v>182</v>
      </c>
      <c r="CS1578" s="33">
        <v>5.0</v>
      </c>
      <c r="CT1578" s="33">
        <v>5.0</v>
      </c>
      <c r="CU1578" s="33">
        <v>28.0</v>
      </c>
      <c r="CV1578" s="33">
        <v>1578.0</v>
      </c>
      <c r="CW1578" s="5"/>
      <c r="CX1578" s="5"/>
      <c r="CY1578" s="33">
        <v>-100.04703</v>
      </c>
      <c r="CZ1578" s="33">
        <v>20.672347</v>
      </c>
      <c r="DA1578" s="33">
        <v>4.427512888E9</v>
      </c>
      <c r="DB1578" s="33">
        <v>2.0</v>
      </c>
      <c r="DC1578" s="33" t="s">
        <v>8456</v>
      </c>
      <c r="DD1578" s="33">
        <v>2023.0</v>
      </c>
      <c r="DE1578" s="33" t="s">
        <v>184</v>
      </c>
      <c r="DF1578" s="33"/>
      <c r="DG1578" s="33" t="s">
        <v>185</v>
      </c>
      <c r="DH1578" s="33" t="s">
        <v>186</v>
      </c>
      <c r="DI1578" s="5"/>
      <c r="DJ1578" s="5"/>
    </row>
    <row r="1579">
      <c r="A1579" s="33" t="s">
        <v>10078</v>
      </c>
      <c r="B1579" s="34">
        <v>44953.0</v>
      </c>
      <c r="C1579" s="35" t="s">
        <v>137</v>
      </c>
      <c r="D1579" s="35" t="s">
        <v>139</v>
      </c>
      <c r="E1579" s="35" t="s">
        <v>142</v>
      </c>
      <c r="F1579" s="36" t="s">
        <v>144</v>
      </c>
      <c r="G1579" s="33" t="s">
        <v>10079</v>
      </c>
      <c r="H1579" s="33" t="s">
        <v>581</v>
      </c>
      <c r="I1579" s="33" t="s">
        <v>1456</v>
      </c>
      <c r="J1579" s="33" t="s">
        <v>8485</v>
      </c>
      <c r="K1579" s="35" t="s">
        <v>421</v>
      </c>
      <c r="L1579" s="33" t="s">
        <v>5825</v>
      </c>
      <c r="M1579" s="33" t="s">
        <v>8450</v>
      </c>
      <c r="N1579" s="33" t="s">
        <v>9834</v>
      </c>
      <c r="O1579" s="5"/>
      <c r="P1579" s="35" t="s">
        <v>233</v>
      </c>
      <c r="Q1579" s="35" t="s">
        <v>9834</v>
      </c>
      <c r="R1579" s="33">
        <v>76290.0</v>
      </c>
      <c r="S1579" s="37"/>
      <c r="T1579" s="33"/>
      <c r="U1579" s="33">
        <v>7.6</v>
      </c>
      <c r="V1579" s="33" t="s">
        <v>154</v>
      </c>
      <c r="W1579" s="33"/>
      <c r="X1579" s="33"/>
      <c r="Y1579" s="5"/>
      <c r="Z1579" s="5"/>
      <c r="AA1579" s="33">
        <v>1.0</v>
      </c>
      <c r="AB1579" s="33"/>
      <c r="AC1579" s="33">
        <v>1.0</v>
      </c>
      <c r="AD1579" s="5"/>
      <c r="AE1579" s="5"/>
      <c r="AF1579" s="5"/>
      <c r="AG1579" s="16"/>
      <c r="AH1579" s="38" t="str">
        <f t="shared" si="1"/>
        <v/>
      </c>
      <c r="AI1579" s="39" t="str">
        <f t="shared" si="2"/>
        <v/>
      </c>
      <c r="AJ1579" s="37" t="str">
        <f t="shared" si="3"/>
        <v/>
      </c>
      <c r="AK1579" s="41" t="str">
        <f t="shared" si="4"/>
        <v/>
      </c>
      <c r="AL1579" s="35" t="s">
        <v>233</v>
      </c>
      <c r="AM1579" s="33" t="s">
        <v>9834</v>
      </c>
      <c r="AN1579" s="33" t="s">
        <v>9834</v>
      </c>
      <c r="AO1579" s="41"/>
      <c r="AP1579" s="33" t="s">
        <v>169</v>
      </c>
      <c r="AQ1579" s="33" t="s">
        <v>170</v>
      </c>
      <c r="AR1579" s="33">
        <v>300.0</v>
      </c>
      <c r="AS1579" s="42"/>
      <c r="AT1579" s="42"/>
      <c r="AU1579" s="42"/>
      <c r="AV1579" s="42"/>
      <c r="AW1579" s="42"/>
      <c r="AX1579" s="5"/>
      <c r="AY1579" s="33"/>
      <c r="AZ1579" s="33" t="s">
        <v>10080</v>
      </c>
      <c r="BA1579" s="5"/>
      <c r="BB1579" s="5"/>
      <c r="BC1579" s="5" t="s">
        <v>10081</v>
      </c>
      <c r="BD1579" s="33" t="s">
        <v>173</v>
      </c>
      <c r="BE1579" s="41"/>
      <c r="BF1579" s="35"/>
      <c r="BG1579" s="33" t="s">
        <v>169</v>
      </c>
      <c r="BH1579" s="5"/>
      <c r="BI1579" s="33">
        <v>300.0</v>
      </c>
      <c r="BJ1579" s="33" t="s">
        <v>170</v>
      </c>
      <c r="BK1579" s="5"/>
      <c r="BL1579" s="5">
        <f t="shared" si="5"/>
        <v>3994.5</v>
      </c>
      <c r="BM1579" s="5"/>
      <c r="BN1579" s="5"/>
      <c r="BO1579" s="42">
        <f t="shared" si="6"/>
        <v>3994.5</v>
      </c>
      <c r="BP1579" s="44"/>
      <c r="BQ1579" s="45"/>
      <c r="BR1579" s="47"/>
      <c r="BS1579" s="45"/>
      <c r="BT1579" s="37"/>
      <c r="BU1579" s="5"/>
      <c r="BV1579" s="38"/>
      <c r="BW1579" s="48"/>
      <c r="BX1579" s="44"/>
      <c r="BY1579" s="44"/>
      <c r="BZ1579" s="33" t="s">
        <v>131</v>
      </c>
      <c r="CA1579" s="5"/>
      <c r="CB1579" s="5"/>
      <c r="CC1579" s="33" t="s">
        <v>177</v>
      </c>
      <c r="CD1579" s="5"/>
      <c r="CE1579" s="5"/>
      <c r="CF1579" s="33" t="s">
        <v>178</v>
      </c>
      <c r="CG1579" s="33" t="s">
        <v>10082</v>
      </c>
      <c r="CH1579" s="5"/>
      <c r="CI1579" s="5"/>
      <c r="CJ1579" s="5"/>
      <c r="CK1579" s="33"/>
      <c r="CL1579" s="49">
        <v>45000.0</v>
      </c>
      <c r="CM1579" s="33" t="s">
        <v>180</v>
      </c>
      <c r="CN1579" s="5"/>
      <c r="CO1579" s="33">
        <v>2.0</v>
      </c>
      <c r="CP1579" s="33" t="s">
        <v>181</v>
      </c>
      <c r="CQ1579" s="50" t="str">
        <f t="shared" si="7"/>
        <v>20/11/1984</v>
      </c>
      <c r="CR1579" s="33" t="s">
        <v>182</v>
      </c>
      <c r="CS1579" s="33">
        <v>5.0</v>
      </c>
      <c r="CT1579" s="33">
        <v>5.0</v>
      </c>
      <c r="CU1579" s="33">
        <v>28.0</v>
      </c>
      <c r="CV1579" s="33">
        <v>1578.0</v>
      </c>
      <c r="CW1579" s="5"/>
      <c r="CX1579" s="5"/>
      <c r="CY1579" s="33">
        <v>-100.04703</v>
      </c>
      <c r="CZ1579" s="33">
        <v>20.672347</v>
      </c>
      <c r="DA1579" s="33">
        <v>4.421696603E9</v>
      </c>
      <c r="DB1579" s="33">
        <v>2.0</v>
      </c>
      <c r="DC1579" s="33" t="s">
        <v>8456</v>
      </c>
      <c r="DD1579" s="33">
        <v>2023.0</v>
      </c>
      <c r="DE1579" s="33" t="s">
        <v>184</v>
      </c>
      <c r="DF1579" s="33"/>
      <c r="DG1579" s="33" t="s">
        <v>185</v>
      </c>
      <c r="DH1579" s="33" t="s">
        <v>186</v>
      </c>
      <c r="DI1579" s="5"/>
      <c r="DJ1579" s="5"/>
    </row>
    <row r="1580">
      <c r="A1580" s="33" t="s">
        <v>10083</v>
      </c>
      <c r="B1580" s="34">
        <v>44953.0</v>
      </c>
      <c r="C1580" s="35" t="s">
        <v>137</v>
      </c>
      <c r="D1580" s="35" t="s">
        <v>139</v>
      </c>
      <c r="E1580" s="35" t="s">
        <v>142</v>
      </c>
      <c r="F1580" s="36" t="s">
        <v>144</v>
      </c>
      <c r="G1580" s="33" t="s">
        <v>10084</v>
      </c>
      <c r="H1580" s="33" t="s">
        <v>1725</v>
      </c>
      <c r="I1580" s="33" t="s">
        <v>213</v>
      </c>
      <c r="J1580" s="33" t="s">
        <v>8704</v>
      </c>
      <c r="K1580" s="35" t="s">
        <v>421</v>
      </c>
      <c r="L1580" s="33" t="s">
        <v>3194</v>
      </c>
      <c r="M1580" s="33" t="s">
        <v>8450</v>
      </c>
      <c r="N1580" s="33" t="s">
        <v>9834</v>
      </c>
      <c r="O1580" s="5"/>
      <c r="P1580" s="35" t="s">
        <v>233</v>
      </c>
      <c r="Q1580" s="35" t="s">
        <v>9834</v>
      </c>
      <c r="R1580" s="33">
        <v>76290.0</v>
      </c>
      <c r="S1580" s="37"/>
      <c r="T1580" s="33"/>
      <c r="U1580" s="33">
        <v>9.76</v>
      </c>
      <c r="V1580" s="33" t="s">
        <v>154</v>
      </c>
      <c r="W1580" s="33"/>
      <c r="X1580" s="33"/>
      <c r="Y1580" s="5"/>
      <c r="Z1580" s="5"/>
      <c r="AA1580" s="33">
        <v>1.0</v>
      </c>
      <c r="AB1580" s="33"/>
      <c r="AC1580" s="33">
        <v>1.0</v>
      </c>
      <c r="AD1580" s="5"/>
      <c r="AE1580" s="5"/>
      <c r="AF1580" s="5"/>
      <c r="AG1580" s="16"/>
      <c r="AH1580" s="38" t="str">
        <f t="shared" si="1"/>
        <v/>
      </c>
      <c r="AI1580" s="39" t="str">
        <f t="shared" si="2"/>
        <v/>
      </c>
      <c r="AJ1580" s="37" t="str">
        <f t="shared" si="3"/>
        <v/>
      </c>
      <c r="AK1580" s="41" t="str">
        <f t="shared" si="4"/>
        <v/>
      </c>
      <c r="AL1580" s="35" t="s">
        <v>233</v>
      </c>
      <c r="AM1580" s="33" t="s">
        <v>9834</v>
      </c>
      <c r="AN1580" s="33" t="s">
        <v>9834</v>
      </c>
      <c r="AO1580" s="41"/>
      <c r="AP1580" s="33" t="s">
        <v>169</v>
      </c>
      <c r="AQ1580" s="33" t="s">
        <v>170</v>
      </c>
      <c r="AR1580" s="33">
        <v>300.0</v>
      </c>
      <c r="AS1580" s="42"/>
      <c r="AT1580" s="42"/>
      <c r="AU1580" s="42"/>
      <c r="AV1580" s="42"/>
      <c r="AW1580" s="42"/>
      <c r="AX1580" s="5"/>
      <c r="AY1580" s="33"/>
      <c r="AZ1580" s="33" t="s">
        <v>10085</v>
      </c>
      <c r="BA1580" s="5"/>
      <c r="BB1580" s="5"/>
      <c r="BC1580" s="5" t="s">
        <v>10086</v>
      </c>
      <c r="BD1580" s="33" t="s">
        <v>173</v>
      </c>
      <c r="BE1580" s="41"/>
      <c r="BF1580" s="35"/>
      <c r="BG1580" s="33" t="s">
        <v>169</v>
      </c>
      <c r="BH1580" s="5"/>
      <c r="BI1580" s="33">
        <v>300.0</v>
      </c>
      <c r="BJ1580" s="33" t="s">
        <v>170</v>
      </c>
      <c r="BK1580" s="5"/>
      <c r="BL1580" s="5">
        <f t="shared" si="5"/>
        <v>3994.5</v>
      </c>
      <c r="BM1580" s="5"/>
      <c r="BN1580" s="5"/>
      <c r="BO1580" s="42">
        <f t="shared" si="6"/>
        <v>3994.5</v>
      </c>
      <c r="BP1580" s="44"/>
      <c r="BQ1580" s="45"/>
      <c r="BR1580" s="47"/>
      <c r="BS1580" s="45"/>
      <c r="BT1580" s="37"/>
      <c r="BU1580" s="5"/>
      <c r="BV1580" s="38"/>
      <c r="BW1580" s="48"/>
      <c r="BX1580" s="44"/>
      <c r="BY1580" s="44"/>
      <c r="BZ1580" s="33" t="s">
        <v>131</v>
      </c>
      <c r="CA1580" s="5"/>
      <c r="CB1580" s="5"/>
      <c r="CC1580" s="33" t="s">
        <v>177</v>
      </c>
      <c r="CD1580" s="5"/>
      <c r="CE1580" s="5"/>
      <c r="CF1580" s="33" t="s">
        <v>178</v>
      </c>
      <c r="CG1580" s="33" t="s">
        <v>10087</v>
      </c>
      <c r="CH1580" s="5"/>
      <c r="CI1580" s="5"/>
      <c r="CJ1580" s="5"/>
      <c r="CK1580" s="33"/>
      <c r="CL1580" s="49">
        <v>45000.0</v>
      </c>
      <c r="CM1580" s="33" t="s">
        <v>180</v>
      </c>
      <c r="CN1580" s="5"/>
      <c r="CO1580" s="33">
        <v>2.0</v>
      </c>
      <c r="CP1580" s="33" t="s">
        <v>181</v>
      </c>
      <c r="CQ1580" s="50" t="str">
        <f t="shared" si="7"/>
        <v>04/09/1977</v>
      </c>
      <c r="CR1580" s="33" t="s">
        <v>182</v>
      </c>
      <c r="CS1580" s="33">
        <v>5.0</v>
      </c>
      <c r="CT1580" s="33">
        <v>5.0</v>
      </c>
      <c r="CU1580" s="33">
        <v>28.0</v>
      </c>
      <c r="CV1580" s="33">
        <v>1578.0</v>
      </c>
      <c r="CW1580" s="5"/>
      <c r="CX1580" s="5"/>
      <c r="CY1580" s="33">
        <v>-100.04703</v>
      </c>
      <c r="CZ1580" s="33">
        <v>20.672347</v>
      </c>
      <c r="DA1580" s="33">
        <v>4.427733839E9</v>
      </c>
      <c r="DB1580" s="33">
        <v>2.0</v>
      </c>
      <c r="DC1580" s="33" t="s">
        <v>8456</v>
      </c>
      <c r="DD1580" s="33">
        <v>2023.0</v>
      </c>
      <c r="DE1580" s="33" t="s">
        <v>184</v>
      </c>
      <c r="DF1580" s="33"/>
      <c r="DG1580" s="33" t="s">
        <v>185</v>
      </c>
      <c r="DH1580" s="33" t="s">
        <v>186</v>
      </c>
      <c r="DI1580" s="5"/>
      <c r="DJ1580" s="5"/>
    </row>
    <row r="1581">
      <c r="A1581" s="33" t="s">
        <v>10088</v>
      </c>
      <c r="B1581" s="34">
        <v>44952.0</v>
      </c>
      <c r="C1581" s="35" t="s">
        <v>137</v>
      </c>
      <c r="D1581" s="35" t="s">
        <v>139</v>
      </c>
      <c r="E1581" s="35" t="s">
        <v>142</v>
      </c>
      <c r="F1581" s="36" t="s">
        <v>144</v>
      </c>
      <c r="G1581" s="33" t="s">
        <v>10089</v>
      </c>
      <c r="H1581" s="33" t="s">
        <v>10090</v>
      </c>
      <c r="I1581" s="33" t="s">
        <v>9887</v>
      </c>
      <c r="J1581" s="33" t="s">
        <v>213</v>
      </c>
      <c r="K1581" s="35" t="s">
        <v>16</v>
      </c>
      <c r="L1581" s="33" t="s">
        <v>10091</v>
      </c>
      <c r="M1581" s="33">
        <v>120.0</v>
      </c>
      <c r="N1581" s="33" t="s">
        <v>10092</v>
      </c>
      <c r="O1581" s="5"/>
      <c r="P1581" s="35" t="s">
        <v>1008</v>
      </c>
      <c r="Q1581" s="35" t="s">
        <v>6414</v>
      </c>
      <c r="R1581" s="33">
        <v>76116.0</v>
      </c>
      <c r="S1581" s="37"/>
      <c r="T1581" s="33"/>
      <c r="U1581" s="33">
        <v>12.7</v>
      </c>
      <c r="V1581" s="33" t="s">
        <v>154</v>
      </c>
      <c r="W1581" s="33"/>
      <c r="X1581" s="33"/>
      <c r="Y1581" s="5"/>
      <c r="Z1581" s="5"/>
      <c r="AA1581" s="33">
        <v>1.0</v>
      </c>
      <c r="AB1581" s="33">
        <v>1.0</v>
      </c>
      <c r="AC1581" s="33"/>
      <c r="AD1581" s="5"/>
      <c r="AE1581" s="5"/>
      <c r="AF1581" s="5"/>
      <c r="AG1581" s="16"/>
      <c r="AH1581" s="38">
        <f t="shared" si="1"/>
        <v>1</v>
      </c>
      <c r="AI1581" s="39" t="str">
        <f t="shared" si="2"/>
        <v/>
      </c>
      <c r="AJ1581" s="37" t="str">
        <f t="shared" si="3"/>
        <v/>
      </c>
      <c r="AK1581" s="41" t="str">
        <f t="shared" si="4"/>
        <v/>
      </c>
      <c r="AL1581" s="35" t="s">
        <v>233</v>
      </c>
      <c r="AM1581" s="33" t="s">
        <v>9834</v>
      </c>
      <c r="AN1581" s="33" t="s">
        <v>9834</v>
      </c>
      <c r="AO1581" s="41"/>
      <c r="AP1581" s="33" t="s">
        <v>169</v>
      </c>
      <c r="AQ1581" s="33" t="s">
        <v>170</v>
      </c>
      <c r="AR1581" s="33">
        <v>300.0</v>
      </c>
      <c r="AS1581" s="42"/>
      <c r="AT1581" s="42"/>
      <c r="AU1581" s="42"/>
      <c r="AV1581" s="42"/>
      <c r="AW1581" s="42"/>
      <c r="AX1581" s="5"/>
      <c r="AY1581" s="33"/>
      <c r="AZ1581" s="33" t="s">
        <v>10093</v>
      </c>
      <c r="BA1581" s="5"/>
      <c r="BB1581" s="5"/>
      <c r="BC1581" s="5" t="s">
        <v>10094</v>
      </c>
      <c r="BD1581" s="33" t="s">
        <v>173</v>
      </c>
      <c r="BE1581" s="41"/>
      <c r="BF1581" s="35"/>
      <c r="BG1581" s="33" t="s">
        <v>169</v>
      </c>
      <c r="BH1581" s="5"/>
      <c r="BI1581" s="33">
        <v>300.0</v>
      </c>
      <c r="BJ1581" s="33" t="s">
        <v>170</v>
      </c>
      <c r="BK1581" s="5"/>
      <c r="BL1581" s="5">
        <f t="shared" si="5"/>
        <v>3994.5</v>
      </c>
      <c r="BM1581" s="5"/>
      <c r="BN1581" s="5"/>
      <c r="BO1581" s="42">
        <f t="shared" si="6"/>
        <v>3994.5</v>
      </c>
      <c r="BP1581" s="44"/>
      <c r="BQ1581" s="45"/>
      <c r="BR1581" s="47"/>
      <c r="BS1581" s="45"/>
      <c r="BT1581" s="37"/>
      <c r="BU1581" s="5"/>
      <c r="BV1581" s="38"/>
      <c r="BW1581" s="48"/>
      <c r="BX1581" s="44"/>
      <c r="BY1581" s="44"/>
      <c r="BZ1581" s="33" t="s">
        <v>131</v>
      </c>
      <c r="CA1581" s="5"/>
      <c r="CB1581" s="5"/>
      <c r="CC1581" s="33" t="s">
        <v>177</v>
      </c>
      <c r="CD1581" s="5"/>
      <c r="CE1581" s="5"/>
      <c r="CF1581" s="33" t="s">
        <v>178</v>
      </c>
      <c r="CG1581" s="33" t="s">
        <v>10095</v>
      </c>
      <c r="CH1581" s="5"/>
      <c r="CI1581" s="5"/>
      <c r="CJ1581" s="5"/>
      <c r="CK1581" s="33"/>
      <c r="CL1581" s="49">
        <v>45000.0</v>
      </c>
      <c r="CM1581" s="33" t="s">
        <v>180</v>
      </c>
      <c r="CN1581" s="5"/>
      <c r="CO1581" s="33">
        <v>2.0</v>
      </c>
      <c r="CP1581" s="33" t="s">
        <v>181</v>
      </c>
      <c r="CQ1581" s="50" t="str">
        <f t="shared" si="7"/>
        <v>28/06/1958</v>
      </c>
      <c r="CR1581" s="33" t="s">
        <v>243</v>
      </c>
      <c r="CS1581" s="33">
        <v>14.0</v>
      </c>
      <c r="CT1581" s="33">
        <v>5.0</v>
      </c>
      <c r="CU1581" s="33">
        <v>7.0</v>
      </c>
      <c r="CV1581" s="33">
        <v>193.0</v>
      </c>
      <c r="CW1581" s="33">
        <v>1.401001051E9</v>
      </c>
      <c r="CX1581" s="33">
        <v>1.40100102001E11</v>
      </c>
      <c r="CY1581" s="33">
        <v>-100.4577455</v>
      </c>
      <c r="CZ1581" s="33">
        <v>20.6332481</v>
      </c>
      <c r="DA1581" s="33">
        <v>4.428716892E9</v>
      </c>
      <c r="DB1581" s="33">
        <v>2.0</v>
      </c>
      <c r="DC1581" s="33" t="s">
        <v>8456</v>
      </c>
      <c r="DD1581" s="33">
        <v>2023.0</v>
      </c>
      <c r="DE1581" s="33" t="s">
        <v>184</v>
      </c>
      <c r="DF1581" s="33"/>
      <c r="DG1581" s="33" t="s">
        <v>185</v>
      </c>
      <c r="DH1581" s="33" t="s">
        <v>186</v>
      </c>
      <c r="DI1581" s="5"/>
      <c r="DJ1581" s="5"/>
    </row>
    <row r="1582">
      <c r="A1582" s="33" t="s">
        <v>10096</v>
      </c>
      <c r="B1582" s="34">
        <v>44952.0</v>
      </c>
      <c r="C1582" s="35" t="s">
        <v>137</v>
      </c>
      <c r="D1582" s="35" t="s">
        <v>139</v>
      </c>
      <c r="E1582" s="35" t="s">
        <v>142</v>
      </c>
      <c r="F1582" s="36" t="s">
        <v>144</v>
      </c>
      <c r="G1582" s="33" t="s">
        <v>10097</v>
      </c>
      <c r="H1582" s="33" t="s">
        <v>10098</v>
      </c>
      <c r="I1582" s="33" t="s">
        <v>203</v>
      </c>
      <c r="J1582" s="33" t="s">
        <v>538</v>
      </c>
      <c r="K1582" s="35" t="s">
        <v>421</v>
      </c>
      <c r="L1582" s="33" t="s">
        <v>8595</v>
      </c>
      <c r="M1582" s="33">
        <v>3.0</v>
      </c>
      <c r="N1582" s="33" t="s">
        <v>8451</v>
      </c>
      <c r="O1582" s="5"/>
      <c r="P1582" s="35" t="s">
        <v>233</v>
      </c>
      <c r="Q1582" s="35" t="s">
        <v>8451</v>
      </c>
      <c r="R1582" s="33">
        <v>76280.0</v>
      </c>
      <c r="S1582" s="37"/>
      <c r="T1582" s="33"/>
      <c r="U1582" s="33">
        <v>5.99</v>
      </c>
      <c r="V1582" s="33" t="s">
        <v>154</v>
      </c>
      <c r="W1582" s="33"/>
      <c r="X1582" s="33"/>
      <c r="Y1582" s="5"/>
      <c r="Z1582" s="5"/>
      <c r="AA1582" s="33">
        <v>1.0</v>
      </c>
      <c r="AB1582" s="33"/>
      <c r="AC1582" s="33">
        <v>1.0</v>
      </c>
      <c r="AD1582" s="5"/>
      <c r="AE1582" s="5"/>
      <c r="AF1582" s="5"/>
      <c r="AG1582" s="16"/>
      <c r="AH1582" s="38" t="str">
        <f t="shared" si="1"/>
        <v/>
      </c>
      <c r="AI1582" s="39">
        <f t="shared" si="2"/>
        <v>1</v>
      </c>
      <c r="AJ1582" s="37" t="str">
        <f t="shared" si="3"/>
        <v/>
      </c>
      <c r="AK1582" s="41" t="str">
        <f t="shared" si="4"/>
        <v/>
      </c>
      <c r="AL1582" s="35" t="s">
        <v>233</v>
      </c>
      <c r="AM1582" s="33" t="s">
        <v>10099</v>
      </c>
      <c r="AN1582" s="33" t="s">
        <v>10099</v>
      </c>
      <c r="AO1582" s="41"/>
      <c r="AP1582" s="33" t="s">
        <v>169</v>
      </c>
      <c r="AQ1582" s="33" t="s">
        <v>170</v>
      </c>
      <c r="AR1582" s="33">
        <v>300.0</v>
      </c>
      <c r="AS1582" s="42"/>
      <c r="AT1582" s="42"/>
      <c r="AU1582" s="42"/>
      <c r="AV1582" s="42"/>
      <c r="AW1582" s="42"/>
      <c r="AX1582" s="5"/>
      <c r="AY1582" s="33"/>
      <c r="AZ1582" s="33" t="s">
        <v>10100</v>
      </c>
      <c r="BA1582" s="5"/>
      <c r="BB1582" s="5"/>
      <c r="BC1582" s="5" t="s">
        <v>10101</v>
      </c>
      <c r="BD1582" s="33" t="s">
        <v>173</v>
      </c>
      <c r="BE1582" s="41"/>
      <c r="BF1582" s="35"/>
      <c r="BG1582" s="33" t="s">
        <v>169</v>
      </c>
      <c r="BH1582" s="5"/>
      <c r="BI1582" s="33">
        <v>300.0</v>
      </c>
      <c r="BJ1582" s="33" t="s">
        <v>170</v>
      </c>
      <c r="BK1582" s="5"/>
      <c r="BL1582" s="5">
        <f t="shared" si="5"/>
        <v>3994.5</v>
      </c>
      <c r="BM1582" s="5"/>
      <c r="BN1582" s="5"/>
      <c r="BO1582" s="42">
        <f t="shared" si="6"/>
        <v>3994.5</v>
      </c>
      <c r="BP1582" s="44"/>
      <c r="BQ1582" s="45"/>
      <c r="BR1582" s="47"/>
      <c r="BS1582" s="45"/>
      <c r="BT1582" s="37"/>
      <c r="BU1582" s="5"/>
      <c r="BV1582" s="38"/>
      <c r="BW1582" s="48"/>
      <c r="BX1582" s="44"/>
      <c r="BY1582" s="44"/>
      <c r="BZ1582" s="33" t="s">
        <v>131</v>
      </c>
      <c r="CA1582" s="5"/>
      <c r="CB1582" s="5"/>
      <c r="CC1582" s="33" t="s">
        <v>177</v>
      </c>
      <c r="CD1582" s="5"/>
      <c r="CE1582" s="5"/>
      <c r="CF1582" s="33" t="s">
        <v>178</v>
      </c>
      <c r="CG1582" s="33" t="s">
        <v>10102</v>
      </c>
      <c r="CH1582" s="5"/>
      <c r="CI1582" s="5"/>
      <c r="CJ1582" s="5"/>
      <c r="CK1582" s="33"/>
      <c r="CL1582" s="49">
        <v>45000.0</v>
      </c>
      <c r="CM1582" s="33" t="s">
        <v>180</v>
      </c>
      <c r="CN1582" s="5"/>
      <c r="CO1582" s="33">
        <v>2.0</v>
      </c>
      <c r="CP1582" s="33" t="s">
        <v>181</v>
      </c>
      <c r="CQ1582" s="50" t="str">
        <f t="shared" si="7"/>
        <v>16/12/1954</v>
      </c>
      <c r="CR1582" s="33" t="s">
        <v>182</v>
      </c>
      <c r="CS1582" s="33">
        <v>5.0</v>
      </c>
      <c r="CT1582" s="33">
        <v>5.0</v>
      </c>
      <c r="CU1582" s="33">
        <v>28.0</v>
      </c>
      <c r="CV1582" s="33">
        <v>352.0</v>
      </c>
      <c r="CW1582" s="33">
        <v>5.02002E8</v>
      </c>
      <c r="CX1582" s="33">
        <v>5.0200200024E10</v>
      </c>
      <c r="CY1582" s="33">
        <v>-100.0224373</v>
      </c>
      <c r="CZ1582" s="33">
        <v>20.7082972</v>
      </c>
      <c r="DA1582" s="33">
        <v>4.191385633E9</v>
      </c>
      <c r="DB1582" s="33">
        <v>2.0</v>
      </c>
      <c r="DC1582" s="33" t="s">
        <v>8456</v>
      </c>
      <c r="DD1582" s="33">
        <v>2023.0</v>
      </c>
      <c r="DE1582" s="33" t="s">
        <v>184</v>
      </c>
      <c r="DF1582" s="33"/>
      <c r="DG1582" s="33" t="s">
        <v>185</v>
      </c>
      <c r="DH1582" s="33" t="s">
        <v>186</v>
      </c>
      <c r="DI1582" s="5"/>
      <c r="DJ1582" s="5"/>
    </row>
    <row r="1583">
      <c r="A1583" s="33" t="s">
        <v>10103</v>
      </c>
      <c r="B1583" s="34">
        <v>44952.0</v>
      </c>
      <c r="C1583" s="35" t="s">
        <v>137</v>
      </c>
      <c r="D1583" s="35" t="s">
        <v>139</v>
      </c>
      <c r="E1583" s="35" t="s">
        <v>142</v>
      </c>
      <c r="F1583" s="36" t="s">
        <v>144</v>
      </c>
      <c r="G1583" s="33" t="s">
        <v>10104</v>
      </c>
      <c r="H1583" s="33" t="s">
        <v>10105</v>
      </c>
      <c r="I1583" s="33" t="s">
        <v>439</v>
      </c>
      <c r="J1583" s="33" t="s">
        <v>231</v>
      </c>
      <c r="K1583" s="35" t="s">
        <v>421</v>
      </c>
      <c r="L1583" s="33" t="s">
        <v>1156</v>
      </c>
      <c r="M1583" s="33" t="s">
        <v>8450</v>
      </c>
      <c r="N1583" s="33" t="s">
        <v>8451</v>
      </c>
      <c r="O1583" s="5"/>
      <c r="P1583" s="35" t="s">
        <v>233</v>
      </c>
      <c r="Q1583" s="35" t="s">
        <v>8451</v>
      </c>
      <c r="R1583" s="33">
        <v>76280.0</v>
      </c>
      <c r="S1583" s="37"/>
      <c r="T1583" s="33"/>
      <c r="U1583" s="33">
        <v>7.47</v>
      </c>
      <c r="V1583" s="33" t="s">
        <v>154</v>
      </c>
      <c r="W1583" s="33"/>
      <c r="X1583" s="33"/>
      <c r="Y1583" s="5"/>
      <c r="Z1583" s="5"/>
      <c r="AA1583" s="33">
        <v>1.0</v>
      </c>
      <c r="AB1583" s="33">
        <v>1.0</v>
      </c>
      <c r="AC1583" s="33"/>
      <c r="AD1583" s="5"/>
      <c r="AE1583" s="5"/>
      <c r="AF1583" s="5"/>
      <c r="AG1583" s="16"/>
      <c r="AH1583" s="38">
        <f t="shared" si="1"/>
        <v>1</v>
      </c>
      <c r="AI1583" s="39" t="str">
        <f t="shared" si="2"/>
        <v/>
      </c>
      <c r="AJ1583" s="37" t="str">
        <f t="shared" si="3"/>
        <v/>
      </c>
      <c r="AK1583" s="41" t="str">
        <f t="shared" si="4"/>
        <v/>
      </c>
      <c r="AL1583" s="35" t="s">
        <v>233</v>
      </c>
      <c r="AM1583" s="33" t="s">
        <v>10099</v>
      </c>
      <c r="AN1583" s="33" t="s">
        <v>10099</v>
      </c>
      <c r="AO1583" s="41"/>
      <c r="AP1583" s="33" t="s">
        <v>169</v>
      </c>
      <c r="AQ1583" s="33" t="s">
        <v>170</v>
      </c>
      <c r="AR1583" s="33">
        <v>300.0</v>
      </c>
      <c r="AS1583" s="42"/>
      <c r="AT1583" s="42"/>
      <c r="AU1583" s="42"/>
      <c r="AV1583" s="42"/>
      <c r="AW1583" s="42"/>
      <c r="AX1583" s="5"/>
      <c r="AY1583" s="33"/>
      <c r="AZ1583" s="33" t="s">
        <v>10106</v>
      </c>
      <c r="BA1583" s="5"/>
      <c r="BB1583" s="5"/>
      <c r="BC1583" s="5" t="s">
        <v>10107</v>
      </c>
      <c r="BD1583" s="33" t="s">
        <v>173</v>
      </c>
      <c r="BE1583" s="41"/>
      <c r="BF1583" s="35"/>
      <c r="BG1583" s="33" t="s">
        <v>169</v>
      </c>
      <c r="BH1583" s="5"/>
      <c r="BI1583" s="33">
        <v>300.0</v>
      </c>
      <c r="BJ1583" s="33" t="s">
        <v>170</v>
      </c>
      <c r="BK1583" s="5"/>
      <c r="BL1583" s="5">
        <f t="shared" si="5"/>
        <v>3994.5</v>
      </c>
      <c r="BM1583" s="5"/>
      <c r="BN1583" s="5"/>
      <c r="BO1583" s="42">
        <f t="shared" si="6"/>
        <v>3994.5</v>
      </c>
      <c r="BP1583" s="44"/>
      <c r="BQ1583" s="45"/>
      <c r="BR1583" s="47"/>
      <c r="BS1583" s="45"/>
      <c r="BT1583" s="37"/>
      <c r="BU1583" s="5"/>
      <c r="BV1583" s="38"/>
      <c r="BW1583" s="48"/>
      <c r="BX1583" s="44"/>
      <c r="BY1583" s="44"/>
      <c r="BZ1583" s="33" t="s">
        <v>131</v>
      </c>
      <c r="CA1583" s="5"/>
      <c r="CB1583" s="5"/>
      <c r="CC1583" s="33" t="s">
        <v>177</v>
      </c>
      <c r="CD1583" s="5"/>
      <c r="CE1583" s="5"/>
      <c r="CF1583" s="33" t="s">
        <v>178</v>
      </c>
      <c r="CG1583" s="33" t="s">
        <v>10108</v>
      </c>
      <c r="CH1583" s="5"/>
      <c r="CI1583" s="5"/>
      <c r="CJ1583" s="5"/>
      <c r="CK1583" s="33"/>
      <c r="CL1583" s="49">
        <v>45000.0</v>
      </c>
      <c r="CM1583" s="33" t="s">
        <v>180</v>
      </c>
      <c r="CN1583" s="5"/>
      <c r="CO1583" s="33">
        <v>2.0</v>
      </c>
      <c r="CP1583" s="33" t="s">
        <v>181</v>
      </c>
      <c r="CQ1583" s="50" t="str">
        <f t="shared" si="7"/>
        <v>21/11/1954</v>
      </c>
      <c r="CR1583" s="33" t="s">
        <v>243</v>
      </c>
      <c r="CS1583" s="33">
        <v>5.0</v>
      </c>
      <c r="CT1583" s="33">
        <v>5.0</v>
      </c>
      <c r="CU1583" s="33">
        <v>28.0</v>
      </c>
      <c r="CV1583" s="33">
        <v>352.0</v>
      </c>
      <c r="CW1583" s="33">
        <v>5.02002E8</v>
      </c>
      <c r="CX1583" s="33">
        <v>5.0200200011E10</v>
      </c>
      <c r="CY1583" s="33">
        <v>-100.018741</v>
      </c>
      <c r="CZ1583" s="33">
        <v>20.708906</v>
      </c>
      <c r="DA1583" s="33">
        <v>4.4219266E9</v>
      </c>
      <c r="DB1583" s="33">
        <v>1.0</v>
      </c>
      <c r="DC1583" s="33" t="s">
        <v>8456</v>
      </c>
      <c r="DD1583" s="33">
        <v>2023.0</v>
      </c>
      <c r="DE1583" s="33" t="s">
        <v>184</v>
      </c>
      <c r="DF1583" s="33"/>
      <c r="DG1583" s="33" t="s">
        <v>185</v>
      </c>
      <c r="DH1583" s="33" t="s">
        <v>186</v>
      </c>
      <c r="DI1583" s="5"/>
      <c r="DJ1583" s="5"/>
    </row>
    <row r="1584">
      <c r="A1584" s="33" t="s">
        <v>10109</v>
      </c>
      <c r="B1584" s="34">
        <v>44952.0</v>
      </c>
      <c r="C1584" s="35" t="s">
        <v>137</v>
      </c>
      <c r="D1584" s="35" t="s">
        <v>139</v>
      </c>
      <c r="E1584" s="35" t="s">
        <v>142</v>
      </c>
      <c r="F1584" s="36" t="s">
        <v>144</v>
      </c>
      <c r="G1584" s="33" t="s">
        <v>10110</v>
      </c>
      <c r="H1584" s="33" t="s">
        <v>10111</v>
      </c>
      <c r="I1584" s="33" t="s">
        <v>439</v>
      </c>
      <c r="J1584" s="33" t="s">
        <v>447</v>
      </c>
      <c r="K1584" s="35" t="s">
        <v>421</v>
      </c>
      <c r="L1584" s="33" t="s">
        <v>8633</v>
      </c>
      <c r="M1584" s="33" t="s">
        <v>8450</v>
      </c>
      <c r="N1584" s="33" t="s">
        <v>8451</v>
      </c>
      <c r="O1584" s="5"/>
      <c r="P1584" s="35" t="s">
        <v>233</v>
      </c>
      <c r="Q1584" s="35" t="s">
        <v>8451</v>
      </c>
      <c r="R1584" s="33">
        <v>76280.0</v>
      </c>
      <c r="S1584" s="37"/>
      <c r="T1584" s="33"/>
      <c r="U1584" s="33">
        <v>6.18</v>
      </c>
      <c r="V1584" s="33" t="s">
        <v>154</v>
      </c>
      <c r="W1584" s="33"/>
      <c r="X1584" s="33"/>
      <c r="Y1584" s="5"/>
      <c r="Z1584" s="5"/>
      <c r="AA1584" s="33">
        <v>1.0</v>
      </c>
      <c r="AB1584" s="33"/>
      <c r="AC1584" s="33">
        <v>1.0</v>
      </c>
      <c r="AD1584" s="5"/>
      <c r="AE1584" s="5"/>
      <c r="AF1584" s="5"/>
      <c r="AG1584" s="16"/>
      <c r="AH1584" s="38" t="str">
        <f t="shared" si="1"/>
        <v/>
      </c>
      <c r="AI1584" s="39">
        <f t="shared" si="2"/>
        <v>1</v>
      </c>
      <c r="AJ1584" s="37" t="str">
        <f t="shared" si="3"/>
        <v/>
      </c>
      <c r="AK1584" s="41" t="str">
        <f t="shared" si="4"/>
        <v/>
      </c>
      <c r="AL1584" s="35" t="s">
        <v>233</v>
      </c>
      <c r="AM1584" s="33" t="s">
        <v>10099</v>
      </c>
      <c r="AN1584" s="33" t="s">
        <v>10099</v>
      </c>
      <c r="AO1584" s="41"/>
      <c r="AP1584" s="33" t="s">
        <v>169</v>
      </c>
      <c r="AQ1584" s="33" t="s">
        <v>170</v>
      </c>
      <c r="AR1584" s="33">
        <v>300.0</v>
      </c>
      <c r="AS1584" s="42"/>
      <c r="AT1584" s="42"/>
      <c r="AU1584" s="42"/>
      <c r="AV1584" s="42"/>
      <c r="AW1584" s="42"/>
      <c r="AX1584" s="5"/>
      <c r="AY1584" s="33"/>
      <c r="AZ1584" s="33" t="s">
        <v>10112</v>
      </c>
      <c r="BA1584" s="5"/>
      <c r="BB1584" s="5"/>
      <c r="BC1584" s="5" t="s">
        <v>10113</v>
      </c>
      <c r="BD1584" s="33" t="s">
        <v>173</v>
      </c>
      <c r="BE1584" s="41"/>
      <c r="BF1584" s="35"/>
      <c r="BG1584" s="33" t="s">
        <v>169</v>
      </c>
      <c r="BH1584" s="5"/>
      <c r="BI1584" s="33">
        <v>300.0</v>
      </c>
      <c r="BJ1584" s="33" t="s">
        <v>170</v>
      </c>
      <c r="BK1584" s="5"/>
      <c r="BL1584" s="5">
        <f t="shared" si="5"/>
        <v>3994.5</v>
      </c>
      <c r="BM1584" s="5"/>
      <c r="BN1584" s="5"/>
      <c r="BO1584" s="42">
        <f t="shared" si="6"/>
        <v>3994.5</v>
      </c>
      <c r="BP1584" s="44"/>
      <c r="BQ1584" s="45"/>
      <c r="BR1584" s="47"/>
      <c r="BS1584" s="45"/>
      <c r="BT1584" s="37"/>
      <c r="BU1584" s="5"/>
      <c r="BV1584" s="38"/>
      <c r="BW1584" s="48"/>
      <c r="BX1584" s="44"/>
      <c r="BY1584" s="44"/>
      <c r="BZ1584" s="33" t="s">
        <v>131</v>
      </c>
      <c r="CA1584" s="5"/>
      <c r="CB1584" s="5"/>
      <c r="CC1584" s="33" t="s">
        <v>177</v>
      </c>
      <c r="CD1584" s="5"/>
      <c r="CE1584" s="5"/>
      <c r="CF1584" s="33" t="s">
        <v>178</v>
      </c>
      <c r="CG1584" s="33" t="s">
        <v>10114</v>
      </c>
      <c r="CH1584" s="5"/>
      <c r="CI1584" s="5"/>
      <c r="CJ1584" s="5"/>
      <c r="CK1584" s="33"/>
      <c r="CL1584" s="49">
        <v>45000.0</v>
      </c>
      <c r="CM1584" s="33" t="s">
        <v>180</v>
      </c>
      <c r="CN1584" s="5"/>
      <c r="CO1584" s="33">
        <v>2.0</v>
      </c>
      <c r="CP1584" s="33" t="s">
        <v>181</v>
      </c>
      <c r="CQ1584" s="50" t="str">
        <f t="shared" si="7"/>
        <v>07/04/1962</v>
      </c>
      <c r="CR1584" s="33" t="s">
        <v>182</v>
      </c>
      <c r="CS1584" s="33">
        <v>5.0</v>
      </c>
      <c r="CT1584" s="33">
        <v>5.0</v>
      </c>
      <c r="CU1584" s="33">
        <v>28.0</v>
      </c>
      <c r="CV1584" s="33">
        <v>352.0</v>
      </c>
      <c r="CW1584" s="33">
        <v>5.02002E8</v>
      </c>
      <c r="CX1584" s="33">
        <v>5.0200200025E10</v>
      </c>
      <c r="CY1584" s="33">
        <v>-100.02626</v>
      </c>
      <c r="CZ1584" s="33">
        <v>20.703732</v>
      </c>
      <c r="DA1584" s="33">
        <v>4.427199772E9</v>
      </c>
      <c r="DB1584" s="33">
        <v>2.0</v>
      </c>
      <c r="DC1584" s="33" t="s">
        <v>8456</v>
      </c>
      <c r="DD1584" s="33">
        <v>2023.0</v>
      </c>
      <c r="DE1584" s="33" t="s">
        <v>184</v>
      </c>
      <c r="DF1584" s="33"/>
      <c r="DG1584" s="33" t="s">
        <v>185</v>
      </c>
      <c r="DH1584" s="33" t="s">
        <v>186</v>
      </c>
      <c r="DI1584" s="5"/>
      <c r="DJ1584" s="5"/>
    </row>
    <row r="1585">
      <c r="A1585" s="33" t="s">
        <v>10115</v>
      </c>
      <c r="B1585" s="34">
        <v>44952.0</v>
      </c>
      <c r="C1585" s="35" t="s">
        <v>137</v>
      </c>
      <c r="D1585" s="35" t="s">
        <v>139</v>
      </c>
      <c r="E1585" s="35" t="s">
        <v>142</v>
      </c>
      <c r="F1585" s="36" t="s">
        <v>144</v>
      </c>
      <c r="G1585" s="33" t="s">
        <v>10116</v>
      </c>
      <c r="H1585" s="33" t="s">
        <v>10117</v>
      </c>
      <c r="I1585" s="33" t="s">
        <v>231</v>
      </c>
      <c r="J1585" s="33" t="s">
        <v>8519</v>
      </c>
      <c r="K1585" s="35" t="s">
        <v>421</v>
      </c>
      <c r="L1585" s="33" t="s">
        <v>3194</v>
      </c>
      <c r="M1585" s="33" t="s">
        <v>8450</v>
      </c>
      <c r="N1585" s="33" t="s">
        <v>8451</v>
      </c>
      <c r="O1585" s="5"/>
      <c r="P1585" s="35" t="s">
        <v>233</v>
      </c>
      <c r="Q1585" s="35" t="s">
        <v>8451</v>
      </c>
      <c r="R1585" s="33">
        <v>76280.0</v>
      </c>
      <c r="S1585" s="37"/>
      <c r="T1585" s="33"/>
      <c r="U1585" s="33">
        <v>3.57</v>
      </c>
      <c r="V1585" s="33" t="s">
        <v>154</v>
      </c>
      <c r="W1585" s="33"/>
      <c r="X1585" s="33"/>
      <c r="Y1585" s="5"/>
      <c r="Z1585" s="5"/>
      <c r="AA1585" s="33">
        <v>1.0</v>
      </c>
      <c r="AB1585" s="33"/>
      <c r="AC1585" s="33">
        <v>1.0</v>
      </c>
      <c r="AD1585" s="5"/>
      <c r="AE1585" s="5"/>
      <c r="AF1585" s="5"/>
      <c r="AG1585" s="16"/>
      <c r="AH1585" s="38" t="str">
        <f t="shared" si="1"/>
        <v/>
      </c>
      <c r="AI1585" s="39">
        <f t="shared" si="2"/>
        <v>1</v>
      </c>
      <c r="AJ1585" s="37" t="str">
        <f t="shared" si="3"/>
        <v/>
      </c>
      <c r="AK1585" s="41" t="str">
        <f t="shared" si="4"/>
        <v/>
      </c>
      <c r="AL1585" s="35" t="s">
        <v>233</v>
      </c>
      <c r="AM1585" s="33" t="s">
        <v>10099</v>
      </c>
      <c r="AN1585" s="33" t="s">
        <v>10099</v>
      </c>
      <c r="AO1585" s="41"/>
      <c r="AP1585" s="33" t="s">
        <v>169</v>
      </c>
      <c r="AQ1585" s="33" t="s">
        <v>170</v>
      </c>
      <c r="AR1585" s="33">
        <v>300.0</v>
      </c>
      <c r="AS1585" s="42"/>
      <c r="AT1585" s="42"/>
      <c r="AU1585" s="42"/>
      <c r="AV1585" s="42"/>
      <c r="AW1585" s="42"/>
      <c r="AX1585" s="5"/>
      <c r="AY1585" s="33"/>
      <c r="AZ1585" s="33" t="s">
        <v>10118</v>
      </c>
      <c r="BA1585" s="5"/>
      <c r="BB1585" s="5"/>
      <c r="BC1585" s="5" t="s">
        <v>10119</v>
      </c>
      <c r="BD1585" s="33" t="s">
        <v>173</v>
      </c>
      <c r="BE1585" s="41"/>
      <c r="BF1585" s="35"/>
      <c r="BG1585" s="33" t="s">
        <v>169</v>
      </c>
      <c r="BH1585" s="5"/>
      <c r="BI1585" s="33">
        <v>300.0</v>
      </c>
      <c r="BJ1585" s="33" t="s">
        <v>170</v>
      </c>
      <c r="BK1585" s="5"/>
      <c r="BL1585" s="5">
        <f t="shared" si="5"/>
        <v>3994.5</v>
      </c>
      <c r="BM1585" s="5"/>
      <c r="BN1585" s="5"/>
      <c r="BO1585" s="42">
        <f t="shared" si="6"/>
        <v>3994.5</v>
      </c>
      <c r="BP1585" s="44"/>
      <c r="BQ1585" s="45"/>
      <c r="BR1585" s="47"/>
      <c r="BS1585" s="45"/>
      <c r="BT1585" s="37"/>
      <c r="BU1585" s="5"/>
      <c r="BV1585" s="38"/>
      <c r="BW1585" s="48"/>
      <c r="BX1585" s="44"/>
      <c r="BY1585" s="44"/>
      <c r="BZ1585" s="33" t="s">
        <v>131</v>
      </c>
      <c r="CA1585" s="5"/>
      <c r="CB1585" s="5"/>
      <c r="CC1585" s="33" t="s">
        <v>177</v>
      </c>
      <c r="CD1585" s="5"/>
      <c r="CE1585" s="5"/>
      <c r="CF1585" s="33" t="s">
        <v>178</v>
      </c>
      <c r="CG1585" s="33" t="s">
        <v>10120</v>
      </c>
      <c r="CH1585" s="5"/>
      <c r="CI1585" s="5"/>
      <c r="CJ1585" s="5"/>
      <c r="CK1585" s="33"/>
      <c r="CL1585" s="49">
        <v>45000.0</v>
      </c>
      <c r="CM1585" s="33" t="s">
        <v>180</v>
      </c>
      <c r="CN1585" s="5"/>
      <c r="CO1585" s="33">
        <v>2.0</v>
      </c>
      <c r="CP1585" s="33" t="s">
        <v>181</v>
      </c>
      <c r="CQ1585" s="50" t="str">
        <f t="shared" si="7"/>
        <v>06/03/1953</v>
      </c>
      <c r="CR1585" s="33" t="s">
        <v>182</v>
      </c>
      <c r="CS1585" s="33">
        <v>5.0</v>
      </c>
      <c r="CT1585" s="33">
        <v>5.0</v>
      </c>
      <c r="CU1585" s="33">
        <v>28.0</v>
      </c>
      <c r="CV1585" s="33">
        <v>352.0</v>
      </c>
      <c r="CW1585" s="33">
        <v>5.02002E8</v>
      </c>
      <c r="CX1585" s="33">
        <v>5.020020005E10</v>
      </c>
      <c r="CY1585" s="33">
        <v>-100.0206166</v>
      </c>
      <c r="CZ1585" s="33">
        <v>20.7079621</v>
      </c>
      <c r="DA1585" s="33">
        <v>4.411331039E9</v>
      </c>
      <c r="DB1585" s="33">
        <v>2.0</v>
      </c>
      <c r="DC1585" s="33" t="s">
        <v>8456</v>
      </c>
      <c r="DD1585" s="33">
        <v>2023.0</v>
      </c>
      <c r="DE1585" s="33" t="s">
        <v>184</v>
      </c>
      <c r="DF1585" s="33"/>
      <c r="DG1585" s="33" t="s">
        <v>185</v>
      </c>
      <c r="DH1585" s="33" t="s">
        <v>186</v>
      </c>
      <c r="DI1585" s="5"/>
      <c r="DJ1585" s="5"/>
    </row>
    <row r="1586">
      <c r="A1586" s="33" t="s">
        <v>10121</v>
      </c>
      <c r="B1586" s="34">
        <v>44952.0</v>
      </c>
      <c r="C1586" s="35" t="s">
        <v>137</v>
      </c>
      <c r="D1586" s="35" t="s">
        <v>139</v>
      </c>
      <c r="E1586" s="35" t="s">
        <v>142</v>
      </c>
      <c r="F1586" s="36" t="s">
        <v>144</v>
      </c>
      <c r="G1586" s="33" t="s">
        <v>10122</v>
      </c>
      <c r="H1586" s="33" t="s">
        <v>2008</v>
      </c>
      <c r="I1586" s="33" t="s">
        <v>231</v>
      </c>
      <c r="J1586" s="33" t="s">
        <v>439</v>
      </c>
      <c r="K1586" s="35" t="s">
        <v>421</v>
      </c>
      <c r="L1586" s="33" t="s">
        <v>1634</v>
      </c>
      <c r="M1586" s="33" t="s">
        <v>8450</v>
      </c>
      <c r="N1586" s="33" t="s">
        <v>8451</v>
      </c>
      <c r="O1586" s="5"/>
      <c r="P1586" s="35" t="s">
        <v>233</v>
      </c>
      <c r="Q1586" s="35" t="s">
        <v>8451</v>
      </c>
      <c r="R1586" s="33">
        <v>76280.0</v>
      </c>
      <c r="S1586" s="37"/>
      <c r="T1586" s="33"/>
      <c r="U1586" s="33">
        <v>9.86</v>
      </c>
      <c r="V1586" s="33" t="s">
        <v>154</v>
      </c>
      <c r="W1586" s="33"/>
      <c r="X1586" s="33"/>
      <c r="Y1586" s="5"/>
      <c r="Z1586" s="5"/>
      <c r="AA1586" s="33">
        <v>1.0</v>
      </c>
      <c r="AB1586" s="33"/>
      <c r="AC1586" s="33">
        <v>1.0</v>
      </c>
      <c r="AD1586" s="5"/>
      <c r="AE1586" s="5"/>
      <c r="AF1586" s="5"/>
      <c r="AG1586" s="16"/>
      <c r="AH1586" s="38" t="str">
        <f t="shared" si="1"/>
        <v/>
      </c>
      <c r="AI1586" s="39" t="str">
        <f t="shared" si="2"/>
        <v/>
      </c>
      <c r="AJ1586" s="37" t="str">
        <f t="shared" si="3"/>
        <v/>
      </c>
      <c r="AK1586" s="41" t="str">
        <f t="shared" si="4"/>
        <v/>
      </c>
      <c r="AL1586" s="35" t="s">
        <v>233</v>
      </c>
      <c r="AM1586" s="33" t="s">
        <v>10099</v>
      </c>
      <c r="AN1586" s="33" t="s">
        <v>10099</v>
      </c>
      <c r="AO1586" s="41"/>
      <c r="AP1586" s="33" t="s">
        <v>169</v>
      </c>
      <c r="AQ1586" s="33" t="s">
        <v>170</v>
      </c>
      <c r="AR1586" s="33">
        <v>300.0</v>
      </c>
      <c r="AS1586" s="42"/>
      <c r="AT1586" s="42"/>
      <c r="AU1586" s="42"/>
      <c r="AV1586" s="42"/>
      <c r="AW1586" s="42"/>
      <c r="AX1586" s="5"/>
      <c r="AY1586" s="33"/>
      <c r="AZ1586" s="33" t="s">
        <v>10123</v>
      </c>
      <c r="BA1586" s="5"/>
      <c r="BB1586" s="5"/>
      <c r="BC1586" s="5" t="s">
        <v>10124</v>
      </c>
      <c r="BD1586" s="33" t="s">
        <v>173</v>
      </c>
      <c r="BE1586" s="41"/>
      <c r="BF1586" s="35"/>
      <c r="BG1586" s="33" t="s">
        <v>169</v>
      </c>
      <c r="BH1586" s="5"/>
      <c r="BI1586" s="33">
        <v>300.0</v>
      </c>
      <c r="BJ1586" s="33" t="s">
        <v>170</v>
      </c>
      <c r="BK1586" s="5"/>
      <c r="BL1586" s="5">
        <f t="shared" si="5"/>
        <v>3994.5</v>
      </c>
      <c r="BM1586" s="5"/>
      <c r="BN1586" s="5"/>
      <c r="BO1586" s="42">
        <f t="shared" si="6"/>
        <v>3994.5</v>
      </c>
      <c r="BP1586" s="44"/>
      <c r="BQ1586" s="45"/>
      <c r="BR1586" s="47"/>
      <c r="BS1586" s="45"/>
      <c r="BT1586" s="37"/>
      <c r="BU1586" s="5"/>
      <c r="BV1586" s="38"/>
      <c r="BW1586" s="48"/>
      <c r="BX1586" s="44"/>
      <c r="BY1586" s="44"/>
      <c r="BZ1586" s="33" t="s">
        <v>131</v>
      </c>
      <c r="CA1586" s="5"/>
      <c r="CB1586" s="5"/>
      <c r="CC1586" s="33" t="s">
        <v>177</v>
      </c>
      <c r="CD1586" s="5"/>
      <c r="CE1586" s="5"/>
      <c r="CF1586" s="33" t="s">
        <v>178</v>
      </c>
      <c r="CG1586" s="33" t="s">
        <v>10125</v>
      </c>
      <c r="CH1586" s="5"/>
      <c r="CI1586" s="5"/>
      <c r="CJ1586" s="5"/>
      <c r="CK1586" s="33"/>
      <c r="CL1586" s="49">
        <v>45000.0</v>
      </c>
      <c r="CM1586" s="33" t="s">
        <v>180</v>
      </c>
      <c r="CN1586" s="5"/>
      <c r="CO1586" s="33">
        <v>2.0</v>
      </c>
      <c r="CP1586" s="33" t="s">
        <v>181</v>
      </c>
      <c r="CQ1586" s="50" t="str">
        <f t="shared" si="7"/>
        <v>11/11/1984</v>
      </c>
      <c r="CR1586" s="33" t="s">
        <v>182</v>
      </c>
      <c r="CS1586" s="33">
        <v>5.0</v>
      </c>
      <c r="CT1586" s="33">
        <v>5.0</v>
      </c>
      <c r="CU1586" s="33">
        <v>28.0</v>
      </c>
      <c r="CV1586" s="33">
        <v>352.0</v>
      </c>
      <c r="CW1586" s="33">
        <v>5.02002E8</v>
      </c>
      <c r="CX1586" s="33">
        <v>5.0200200072E10</v>
      </c>
      <c r="CY1586" s="33">
        <v>-100.019472</v>
      </c>
      <c r="CZ1586" s="33">
        <v>20.709216</v>
      </c>
      <c r="DA1586" s="33">
        <v>4.411030574E9</v>
      </c>
      <c r="DB1586" s="33">
        <v>2.0</v>
      </c>
      <c r="DC1586" s="33" t="s">
        <v>8456</v>
      </c>
      <c r="DD1586" s="33">
        <v>2023.0</v>
      </c>
      <c r="DE1586" s="33" t="s">
        <v>184</v>
      </c>
      <c r="DF1586" s="33"/>
      <c r="DG1586" s="33" t="s">
        <v>185</v>
      </c>
      <c r="DH1586" s="33" t="s">
        <v>186</v>
      </c>
      <c r="DI1586" s="5"/>
      <c r="DJ1586" s="5"/>
    </row>
    <row r="1587">
      <c r="A1587" s="33" t="s">
        <v>10126</v>
      </c>
      <c r="B1587" s="34">
        <v>44952.0</v>
      </c>
      <c r="C1587" s="35" t="s">
        <v>137</v>
      </c>
      <c r="D1587" s="35" t="s">
        <v>139</v>
      </c>
      <c r="E1587" s="35" t="s">
        <v>142</v>
      </c>
      <c r="F1587" s="36" t="s">
        <v>144</v>
      </c>
      <c r="G1587" s="33" t="s">
        <v>10127</v>
      </c>
      <c r="H1587" s="33" t="s">
        <v>10128</v>
      </c>
      <c r="I1587" s="33" t="s">
        <v>231</v>
      </c>
      <c r="J1587" s="33" t="s">
        <v>190</v>
      </c>
      <c r="K1587" s="35" t="s">
        <v>421</v>
      </c>
      <c r="L1587" s="33" t="s">
        <v>3194</v>
      </c>
      <c r="M1587" s="33" t="s">
        <v>8450</v>
      </c>
      <c r="N1587" s="33" t="s">
        <v>8451</v>
      </c>
      <c r="O1587" s="5"/>
      <c r="P1587" s="35" t="s">
        <v>233</v>
      </c>
      <c r="Q1587" s="35" t="s">
        <v>8451</v>
      </c>
      <c r="R1587" s="33">
        <v>76280.0</v>
      </c>
      <c r="S1587" s="37"/>
      <c r="T1587" s="33"/>
      <c r="U1587" s="33">
        <v>12.24</v>
      </c>
      <c r="V1587" s="33" t="s">
        <v>154</v>
      </c>
      <c r="W1587" s="33"/>
      <c r="X1587" s="33"/>
      <c r="Y1587" s="5"/>
      <c r="Z1587" s="5"/>
      <c r="AA1587" s="33">
        <v>1.0</v>
      </c>
      <c r="AB1587" s="33">
        <v>1.0</v>
      </c>
      <c r="AC1587" s="33"/>
      <c r="AD1587" s="5"/>
      <c r="AE1587" s="5"/>
      <c r="AF1587" s="5"/>
      <c r="AG1587" s="16"/>
      <c r="AH1587" s="38">
        <f t="shared" si="1"/>
        <v>1</v>
      </c>
      <c r="AI1587" s="39" t="str">
        <f t="shared" si="2"/>
        <v/>
      </c>
      <c r="AJ1587" s="37" t="str">
        <f t="shared" si="3"/>
        <v/>
      </c>
      <c r="AK1587" s="41" t="str">
        <f t="shared" si="4"/>
        <v/>
      </c>
      <c r="AL1587" s="35" t="s">
        <v>233</v>
      </c>
      <c r="AM1587" s="33" t="s">
        <v>10099</v>
      </c>
      <c r="AN1587" s="33" t="s">
        <v>10099</v>
      </c>
      <c r="AO1587" s="41"/>
      <c r="AP1587" s="33" t="s">
        <v>169</v>
      </c>
      <c r="AQ1587" s="33" t="s">
        <v>170</v>
      </c>
      <c r="AR1587" s="33">
        <v>300.0</v>
      </c>
      <c r="AS1587" s="42"/>
      <c r="AT1587" s="42"/>
      <c r="AU1587" s="42"/>
      <c r="AV1587" s="42"/>
      <c r="AW1587" s="42"/>
      <c r="AX1587" s="5"/>
      <c r="AY1587" s="33"/>
      <c r="AZ1587" s="33" t="s">
        <v>10129</v>
      </c>
      <c r="BA1587" s="5"/>
      <c r="BB1587" s="5"/>
      <c r="BC1587" s="5" t="s">
        <v>10130</v>
      </c>
      <c r="BD1587" s="33" t="s">
        <v>173</v>
      </c>
      <c r="BE1587" s="41"/>
      <c r="BF1587" s="35"/>
      <c r="BG1587" s="33" t="s">
        <v>169</v>
      </c>
      <c r="BH1587" s="5"/>
      <c r="BI1587" s="33">
        <v>300.0</v>
      </c>
      <c r="BJ1587" s="33" t="s">
        <v>170</v>
      </c>
      <c r="BK1587" s="5"/>
      <c r="BL1587" s="5">
        <f t="shared" si="5"/>
        <v>3994.5</v>
      </c>
      <c r="BM1587" s="5"/>
      <c r="BN1587" s="5"/>
      <c r="BO1587" s="42">
        <f t="shared" si="6"/>
        <v>3994.5</v>
      </c>
      <c r="BP1587" s="44"/>
      <c r="BQ1587" s="45"/>
      <c r="BR1587" s="47"/>
      <c r="BS1587" s="45"/>
      <c r="BT1587" s="37"/>
      <c r="BU1587" s="5"/>
      <c r="BV1587" s="38"/>
      <c r="BW1587" s="48"/>
      <c r="BX1587" s="44"/>
      <c r="BY1587" s="44"/>
      <c r="BZ1587" s="33" t="s">
        <v>131</v>
      </c>
      <c r="CA1587" s="5"/>
      <c r="CB1587" s="5"/>
      <c r="CC1587" s="33" t="s">
        <v>177</v>
      </c>
      <c r="CD1587" s="5"/>
      <c r="CE1587" s="5"/>
      <c r="CF1587" s="33" t="s">
        <v>178</v>
      </c>
      <c r="CG1587" s="33" t="s">
        <v>10131</v>
      </c>
      <c r="CH1587" s="5"/>
      <c r="CI1587" s="5"/>
      <c r="CJ1587" s="5"/>
      <c r="CK1587" s="33"/>
      <c r="CL1587" s="49">
        <v>45000.0</v>
      </c>
      <c r="CM1587" s="33" t="s">
        <v>180</v>
      </c>
      <c r="CN1587" s="5"/>
      <c r="CO1587" s="33">
        <v>2.0</v>
      </c>
      <c r="CP1587" s="33" t="s">
        <v>181</v>
      </c>
      <c r="CQ1587" s="50" t="str">
        <f t="shared" si="7"/>
        <v>11/01/1943</v>
      </c>
      <c r="CR1587" s="33" t="s">
        <v>243</v>
      </c>
      <c r="CS1587" s="33">
        <v>5.0</v>
      </c>
      <c r="CT1587" s="33">
        <v>5.0</v>
      </c>
      <c r="CU1587" s="33">
        <v>28.0</v>
      </c>
      <c r="CV1587" s="33">
        <v>352.0</v>
      </c>
      <c r="CW1587" s="33">
        <v>5.02002E8</v>
      </c>
      <c r="CX1587" s="33">
        <v>5.0200200072E10</v>
      </c>
      <c r="CY1587" s="33">
        <v>-100.019472</v>
      </c>
      <c r="CZ1587" s="33">
        <v>20.709216</v>
      </c>
      <c r="DA1587" s="33">
        <v>4.426685389E9</v>
      </c>
      <c r="DB1587" s="33">
        <v>2.0</v>
      </c>
      <c r="DC1587" s="33" t="s">
        <v>8456</v>
      </c>
      <c r="DD1587" s="33">
        <v>2023.0</v>
      </c>
      <c r="DE1587" s="33" t="s">
        <v>184</v>
      </c>
      <c r="DF1587" s="33"/>
      <c r="DG1587" s="33" t="s">
        <v>185</v>
      </c>
      <c r="DH1587" s="33" t="s">
        <v>186</v>
      </c>
      <c r="DI1587" s="5"/>
      <c r="DJ1587" s="5"/>
    </row>
    <row r="1588">
      <c r="A1588" s="33" t="s">
        <v>10132</v>
      </c>
      <c r="B1588" s="34">
        <v>44952.0</v>
      </c>
      <c r="C1588" s="35" t="s">
        <v>137</v>
      </c>
      <c r="D1588" s="35" t="s">
        <v>139</v>
      </c>
      <c r="E1588" s="35" t="s">
        <v>142</v>
      </c>
      <c r="F1588" s="36" t="s">
        <v>144</v>
      </c>
      <c r="G1588" s="33" t="s">
        <v>10133</v>
      </c>
      <c r="H1588" s="33" t="s">
        <v>10134</v>
      </c>
      <c r="I1588" s="33" t="s">
        <v>231</v>
      </c>
      <c r="J1588" s="33" t="s">
        <v>1456</v>
      </c>
      <c r="K1588" s="35" t="s">
        <v>421</v>
      </c>
      <c r="L1588" s="33" t="s">
        <v>10135</v>
      </c>
      <c r="M1588" s="33" t="s">
        <v>8450</v>
      </c>
      <c r="N1588" s="33" t="s">
        <v>8451</v>
      </c>
      <c r="O1588" s="5"/>
      <c r="P1588" s="35" t="s">
        <v>233</v>
      </c>
      <c r="Q1588" s="35" t="s">
        <v>8451</v>
      </c>
      <c r="R1588" s="33">
        <v>76280.0</v>
      </c>
      <c r="S1588" s="37"/>
      <c r="T1588" s="33"/>
      <c r="U1588" s="33">
        <v>6.26</v>
      </c>
      <c r="V1588" s="33" t="s">
        <v>154</v>
      </c>
      <c r="W1588" s="33"/>
      <c r="X1588" s="33"/>
      <c r="Y1588" s="5"/>
      <c r="Z1588" s="5"/>
      <c r="AA1588" s="33">
        <v>1.0</v>
      </c>
      <c r="AB1588" s="33"/>
      <c r="AC1588" s="33">
        <v>1.0</v>
      </c>
      <c r="AD1588" s="5"/>
      <c r="AE1588" s="5"/>
      <c r="AF1588" s="5"/>
      <c r="AG1588" s="16"/>
      <c r="AH1588" s="38" t="str">
        <f t="shared" si="1"/>
        <v/>
      </c>
      <c r="AI1588" s="39">
        <f t="shared" si="2"/>
        <v>1</v>
      </c>
      <c r="AJ1588" s="37" t="str">
        <f t="shared" si="3"/>
        <v/>
      </c>
      <c r="AK1588" s="41" t="str">
        <f t="shared" si="4"/>
        <v/>
      </c>
      <c r="AL1588" s="35" t="s">
        <v>233</v>
      </c>
      <c r="AM1588" s="33" t="s">
        <v>10099</v>
      </c>
      <c r="AN1588" s="33" t="s">
        <v>10099</v>
      </c>
      <c r="AO1588" s="41"/>
      <c r="AP1588" s="33" t="s">
        <v>169</v>
      </c>
      <c r="AQ1588" s="33" t="s">
        <v>170</v>
      </c>
      <c r="AR1588" s="33">
        <v>300.0</v>
      </c>
      <c r="AS1588" s="42"/>
      <c r="AT1588" s="42"/>
      <c r="AU1588" s="42"/>
      <c r="AV1588" s="42"/>
      <c r="AW1588" s="42"/>
      <c r="AX1588" s="5"/>
      <c r="AY1588" s="33"/>
      <c r="AZ1588" s="33" t="s">
        <v>10136</v>
      </c>
      <c r="BA1588" s="5"/>
      <c r="BB1588" s="5"/>
      <c r="BC1588" s="5" t="s">
        <v>10137</v>
      </c>
      <c r="BD1588" s="33" t="s">
        <v>173</v>
      </c>
      <c r="BE1588" s="41"/>
      <c r="BF1588" s="35"/>
      <c r="BG1588" s="33" t="s">
        <v>169</v>
      </c>
      <c r="BH1588" s="5"/>
      <c r="BI1588" s="33">
        <v>300.0</v>
      </c>
      <c r="BJ1588" s="33" t="s">
        <v>170</v>
      </c>
      <c r="BK1588" s="5"/>
      <c r="BL1588" s="5">
        <f t="shared" si="5"/>
        <v>3994.5</v>
      </c>
      <c r="BM1588" s="5"/>
      <c r="BN1588" s="5"/>
      <c r="BO1588" s="42">
        <f t="shared" si="6"/>
        <v>3994.5</v>
      </c>
      <c r="BP1588" s="44"/>
      <c r="BQ1588" s="45"/>
      <c r="BR1588" s="47"/>
      <c r="BS1588" s="45"/>
      <c r="BT1588" s="37"/>
      <c r="BU1588" s="5"/>
      <c r="BV1588" s="38"/>
      <c r="BW1588" s="48"/>
      <c r="BX1588" s="44"/>
      <c r="BY1588" s="44"/>
      <c r="BZ1588" s="33" t="s">
        <v>131</v>
      </c>
      <c r="CA1588" s="5"/>
      <c r="CB1588" s="5"/>
      <c r="CC1588" s="33" t="s">
        <v>177</v>
      </c>
      <c r="CD1588" s="5"/>
      <c r="CE1588" s="5"/>
      <c r="CF1588" s="33" t="s">
        <v>178</v>
      </c>
      <c r="CG1588" s="33" t="s">
        <v>10138</v>
      </c>
      <c r="CH1588" s="5"/>
      <c r="CI1588" s="5"/>
      <c r="CJ1588" s="5"/>
      <c r="CK1588" s="33"/>
      <c r="CL1588" s="49">
        <v>45000.0</v>
      </c>
      <c r="CM1588" s="33" t="s">
        <v>180</v>
      </c>
      <c r="CN1588" s="5"/>
      <c r="CO1588" s="33">
        <v>2.0</v>
      </c>
      <c r="CP1588" s="33" t="s">
        <v>181</v>
      </c>
      <c r="CQ1588" s="50" t="str">
        <f t="shared" si="7"/>
        <v>17/04/1959</v>
      </c>
      <c r="CR1588" s="33" t="s">
        <v>182</v>
      </c>
      <c r="CS1588" s="33">
        <v>5.0</v>
      </c>
      <c r="CT1588" s="33">
        <v>5.0</v>
      </c>
      <c r="CU1588" s="33">
        <v>28.0</v>
      </c>
      <c r="CV1588" s="33">
        <v>352.0</v>
      </c>
      <c r="CW1588" s="33">
        <v>5.02002E8</v>
      </c>
      <c r="CX1588" s="33">
        <v>5.020020001E10</v>
      </c>
      <c r="CY1588" s="33">
        <v>-100.018705</v>
      </c>
      <c r="CZ1588" s="33">
        <v>20.707321</v>
      </c>
      <c r="DA1588" s="33">
        <v>4.411400498E9</v>
      </c>
      <c r="DB1588" s="33">
        <v>2.0</v>
      </c>
      <c r="DC1588" s="33" t="s">
        <v>8456</v>
      </c>
      <c r="DD1588" s="33">
        <v>2023.0</v>
      </c>
      <c r="DE1588" s="33" t="s">
        <v>184</v>
      </c>
      <c r="DF1588" s="33"/>
      <c r="DG1588" s="33" t="s">
        <v>185</v>
      </c>
      <c r="DH1588" s="33" t="s">
        <v>186</v>
      </c>
      <c r="DI1588" s="5"/>
      <c r="DJ1588" s="5"/>
    </row>
    <row r="1589">
      <c r="A1589" s="33" t="s">
        <v>10139</v>
      </c>
      <c r="B1589" s="34">
        <v>44952.0</v>
      </c>
      <c r="C1589" s="35" t="s">
        <v>137</v>
      </c>
      <c r="D1589" s="35" t="s">
        <v>139</v>
      </c>
      <c r="E1589" s="35" t="s">
        <v>142</v>
      </c>
      <c r="F1589" s="36" t="s">
        <v>144</v>
      </c>
      <c r="G1589" s="33" t="s">
        <v>10140</v>
      </c>
      <c r="H1589" s="33" t="s">
        <v>10141</v>
      </c>
      <c r="I1589" s="33" t="s">
        <v>10142</v>
      </c>
      <c r="J1589" s="33" t="s">
        <v>255</v>
      </c>
      <c r="K1589" s="35" t="s">
        <v>421</v>
      </c>
      <c r="L1589" s="33" t="s">
        <v>3194</v>
      </c>
      <c r="M1589" s="33" t="s">
        <v>8450</v>
      </c>
      <c r="N1589" s="33" t="s">
        <v>8451</v>
      </c>
      <c r="O1589" s="5"/>
      <c r="P1589" s="35" t="s">
        <v>233</v>
      </c>
      <c r="Q1589" s="35" t="s">
        <v>8451</v>
      </c>
      <c r="R1589" s="33">
        <v>76280.0</v>
      </c>
      <c r="S1589" s="37"/>
      <c r="T1589" s="33"/>
      <c r="U1589" s="33">
        <v>12.22</v>
      </c>
      <c r="V1589" s="33" t="s">
        <v>154</v>
      </c>
      <c r="W1589" s="33"/>
      <c r="X1589" s="33"/>
      <c r="Y1589" s="5"/>
      <c r="Z1589" s="5"/>
      <c r="AA1589" s="33">
        <v>1.0</v>
      </c>
      <c r="AB1589" s="33">
        <v>1.0</v>
      </c>
      <c r="AC1589" s="33"/>
      <c r="AD1589" s="5"/>
      <c r="AE1589" s="5"/>
      <c r="AF1589" s="5"/>
      <c r="AG1589" s="16"/>
      <c r="AH1589" s="38">
        <f t="shared" si="1"/>
        <v>1</v>
      </c>
      <c r="AI1589" s="39" t="str">
        <f t="shared" si="2"/>
        <v/>
      </c>
      <c r="AJ1589" s="37" t="str">
        <f t="shared" si="3"/>
        <v/>
      </c>
      <c r="AK1589" s="41" t="str">
        <f t="shared" si="4"/>
        <v/>
      </c>
      <c r="AL1589" s="35" t="s">
        <v>233</v>
      </c>
      <c r="AM1589" s="33" t="s">
        <v>10099</v>
      </c>
      <c r="AN1589" s="33" t="s">
        <v>10099</v>
      </c>
      <c r="AO1589" s="41"/>
      <c r="AP1589" s="33" t="s">
        <v>169</v>
      </c>
      <c r="AQ1589" s="33" t="s">
        <v>170</v>
      </c>
      <c r="AR1589" s="33">
        <v>300.0</v>
      </c>
      <c r="AS1589" s="42"/>
      <c r="AT1589" s="42"/>
      <c r="AU1589" s="42"/>
      <c r="AV1589" s="42"/>
      <c r="AW1589" s="42"/>
      <c r="AX1589" s="5"/>
      <c r="AY1589" s="33"/>
      <c r="AZ1589" s="33" t="s">
        <v>10143</v>
      </c>
      <c r="BA1589" s="5"/>
      <c r="BB1589" s="5"/>
      <c r="BC1589" s="5" t="s">
        <v>10144</v>
      </c>
      <c r="BD1589" s="33" t="s">
        <v>173</v>
      </c>
      <c r="BE1589" s="41"/>
      <c r="BF1589" s="35"/>
      <c r="BG1589" s="33" t="s">
        <v>169</v>
      </c>
      <c r="BH1589" s="5"/>
      <c r="BI1589" s="33">
        <v>300.0</v>
      </c>
      <c r="BJ1589" s="33" t="s">
        <v>170</v>
      </c>
      <c r="BK1589" s="5"/>
      <c r="BL1589" s="5">
        <f t="shared" si="5"/>
        <v>3994.5</v>
      </c>
      <c r="BM1589" s="5"/>
      <c r="BN1589" s="5"/>
      <c r="BO1589" s="42">
        <f t="shared" si="6"/>
        <v>3994.5</v>
      </c>
      <c r="BP1589" s="44"/>
      <c r="BQ1589" s="45"/>
      <c r="BR1589" s="47"/>
      <c r="BS1589" s="45"/>
      <c r="BT1589" s="37"/>
      <c r="BU1589" s="5"/>
      <c r="BV1589" s="38"/>
      <c r="BW1589" s="48"/>
      <c r="BX1589" s="44"/>
      <c r="BY1589" s="44"/>
      <c r="BZ1589" s="33" t="s">
        <v>131</v>
      </c>
      <c r="CA1589" s="5"/>
      <c r="CB1589" s="5"/>
      <c r="CC1589" s="33" t="s">
        <v>177</v>
      </c>
      <c r="CD1589" s="5"/>
      <c r="CE1589" s="5"/>
      <c r="CF1589" s="33" t="s">
        <v>178</v>
      </c>
      <c r="CG1589" s="33" t="s">
        <v>10145</v>
      </c>
      <c r="CH1589" s="5"/>
      <c r="CI1589" s="5"/>
      <c r="CJ1589" s="5"/>
      <c r="CK1589" s="33"/>
      <c r="CL1589" s="49">
        <v>45000.0</v>
      </c>
      <c r="CM1589" s="33" t="s">
        <v>180</v>
      </c>
      <c r="CN1589" s="5"/>
      <c r="CO1589" s="33">
        <v>2.0</v>
      </c>
      <c r="CP1589" s="33" t="s">
        <v>181</v>
      </c>
      <c r="CQ1589" s="50" t="str">
        <f t="shared" si="7"/>
        <v>22/03/1954</v>
      </c>
      <c r="CR1589" s="33" t="s">
        <v>243</v>
      </c>
      <c r="CS1589" s="33">
        <v>5.0</v>
      </c>
      <c r="CT1589" s="33">
        <v>5.0</v>
      </c>
      <c r="CU1589" s="33">
        <v>28.0</v>
      </c>
      <c r="CV1589" s="33">
        <v>352.0</v>
      </c>
      <c r="CW1589" s="33">
        <v>5.02002E8</v>
      </c>
      <c r="CX1589" s="33">
        <v>5.020020001E10</v>
      </c>
      <c r="CY1589" s="33">
        <v>-100.018705</v>
      </c>
      <c r="CZ1589" s="33">
        <v>20.707321</v>
      </c>
      <c r="DA1589" s="33">
        <v>4.425889165E9</v>
      </c>
      <c r="DB1589" s="33">
        <v>2.0</v>
      </c>
      <c r="DC1589" s="33" t="s">
        <v>8456</v>
      </c>
      <c r="DD1589" s="33">
        <v>2023.0</v>
      </c>
      <c r="DE1589" s="33" t="s">
        <v>184</v>
      </c>
      <c r="DF1589" s="33"/>
      <c r="DG1589" s="33" t="s">
        <v>185</v>
      </c>
      <c r="DH1589" s="33" t="s">
        <v>186</v>
      </c>
      <c r="DI1589" s="5"/>
      <c r="DJ1589" s="5"/>
    </row>
    <row r="1590">
      <c r="A1590" s="33" t="s">
        <v>10146</v>
      </c>
      <c r="B1590" s="34">
        <v>44952.0</v>
      </c>
      <c r="C1590" s="35" t="s">
        <v>137</v>
      </c>
      <c r="D1590" s="35" t="s">
        <v>139</v>
      </c>
      <c r="E1590" s="35" t="s">
        <v>142</v>
      </c>
      <c r="F1590" s="36" t="s">
        <v>144</v>
      </c>
      <c r="G1590" s="33" t="s">
        <v>10147</v>
      </c>
      <c r="H1590" s="33" t="s">
        <v>498</v>
      </c>
      <c r="I1590" s="33" t="s">
        <v>359</v>
      </c>
      <c r="J1590" s="33" t="s">
        <v>358</v>
      </c>
      <c r="K1590" s="35" t="s">
        <v>421</v>
      </c>
      <c r="L1590" s="33" t="s">
        <v>10148</v>
      </c>
      <c r="M1590" s="33" t="s">
        <v>8450</v>
      </c>
      <c r="N1590" s="33" t="s">
        <v>8451</v>
      </c>
      <c r="O1590" s="5"/>
      <c r="P1590" s="35" t="s">
        <v>233</v>
      </c>
      <c r="Q1590" s="35" t="s">
        <v>8451</v>
      </c>
      <c r="R1590" s="33">
        <v>76280.0</v>
      </c>
      <c r="S1590" s="37"/>
      <c r="T1590" s="33"/>
      <c r="U1590" s="33">
        <v>5.34</v>
      </c>
      <c r="V1590" s="33" t="s">
        <v>154</v>
      </c>
      <c r="W1590" s="33"/>
      <c r="X1590" s="33"/>
      <c r="Y1590" s="5"/>
      <c r="Z1590" s="5"/>
      <c r="AA1590" s="33">
        <v>1.0</v>
      </c>
      <c r="AB1590" s="33"/>
      <c r="AC1590" s="33">
        <v>1.0</v>
      </c>
      <c r="AD1590" s="5"/>
      <c r="AE1590" s="5"/>
      <c r="AF1590" s="5"/>
      <c r="AG1590" s="16"/>
      <c r="AH1590" s="38" t="str">
        <f t="shared" si="1"/>
        <v/>
      </c>
      <c r="AI1590" s="39">
        <f t="shared" si="2"/>
        <v>1</v>
      </c>
      <c r="AJ1590" s="37" t="str">
        <f t="shared" si="3"/>
        <v/>
      </c>
      <c r="AK1590" s="41" t="str">
        <f t="shared" si="4"/>
        <v/>
      </c>
      <c r="AL1590" s="35" t="s">
        <v>233</v>
      </c>
      <c r="AM1590" s="33" t="s">
        <v>10099</v>
      </c>
      <c r="AN1590" s="33" t="s">
        <v>10099</v>
      </c>
      <c r="AO1590" s="41"/>
      <c r="AP1590" s="33" t="s">
        <v>169</v>
      </c>
      <c r="AQ1590" s="33" t="s">
        <v>170</v>
      </c>
      <c r="AR1590" s="33">
        <v>300.0</v>
      </c>
      <c r="AS1590" s="42"/>
      <c r="AT1590" s="42"/>
      <c r="AU1590" s="42"/>
      <c r="AV1590" s="42"/>
      <c r="AW1590" s="42"/>
      <c r="AX1590" s="5"/>
      <c r="AY1590" s="33"/>
      <c r="AZ1590" s="33" t="s">
        <v>10149</v>
      </c>
      <c r="BA1590" s="5"/>
      <c r="BB1590" s="5"/>
      <c r="BC1590" s="5" t="s">
        <v>10150</v>
      </c>
      <c r="BD1590" s="33" t="s">
        <v>173</v>
      </c>
      <c r="BE1590" s="41"/>
      <c r="BF1590" s="35"/>
      <c r="BG1590" s="33" t="s">
        <v>169</v>
      </c>
      <c r="BH1590" s="5"/>
      <c r="BI1590" s="33">
        <v>300.0</v>
      </c>
      <c r="BJ1590" s="33" t="s">
        <v>170</v>
      </c>
      <c r="BK1590" s="5"/>
      <c r="BL1590" s="5">
        <f t="shared" si="5"/>
        <v>3994.5</v>
      </c>
      <c r="BM1590" s="5"/>
      <c r="BN1590" s="5"/>
      <c r="BO1590" s="42">
        <f t="shared" si="6"/>
        <v>3994.5</v>
      </c>
      <c r="BP1590" s="44"/>
      <c r="BQ1590" s="45"/>
      <c r="BR1590" s="47"/>
      <c r="BS1590" s="45"/>
      <c r="BT1590" s="37"/>
      <c r="BU1590" s="5"/>
      <c r="BV1590" s="38"/>
      <c r="BW1590" s="48"/>
      <c r="BX1590" s="44"/>
      <c r="BY1590" s="44"/>
      <c r="BZ1590" s="33" t="s">
        <v>131</v>
      </c>
      <c r="CA1590" s="5"/>
      <c r="CB1590" s="5"/>
      <c r="CC1590" s="33" t="s">
        <v>177</v>
      </c>
      <c r="CD1590" s="5"/>
      <c r="CE1590" s="5"/>
      <c r="CF1590" s="33" t="s">
        <v>178</v>
      </c>
      <c r="CG1590" s="33" t="s">
        <v>10151</v>
      </c>
      <c r="CH1590" s="5"/>
      <c r="CI1590" s="5"/>
      <c r="CJ1590" s="5"/>
      <c r="CK1590" s="33"/>
      <c r="CL1590" s="49">
        <v>45000.0</v>
      </c>
      <c r="CM1590" s="33" t="s">
        <v>180</v>
      </c>
      <c r="CN1590" s="5"/>
      <c r="CO1590" s="33">
        <v>2.0</v>
      </c>
      <c r="CP1590" s="33" t="s">
        <v>181</v>
      </c>
      <c r="CQ1590" s="50" t="str">
        <f t="shared" si="7"/>
        <v>08/01/1953</v>
      </c>
      <c r="CR1590" s="33" t="s">
        <v>182</v>
      </c>
      <c r="CS1590" s="33">
        <v>5.0</v>
      </c>
      <c r="CT1590" s="33">
        <v>5.0</v>
      </c>
      <c r="CU1590" s="33">
        <v>28.0</v>
      </c>
      <c r="CV1590" s="33">
        <v>352.0</v>
      </c>
      <c r="CW1590" s="33">
        <v>5.02002E8</v>
      </c>
      <c r="CX1590" s="33">
        <v>5.0200200009E10</v>
      </c>
      <c r="CY1590" s="33">
        <v>-100.018116</v>
      </c>
      <c r="CZ1590" s="33">
        <v>20.706544</v>
      </c>
      <c r="DA1590" s="33">
        <v>4.426559485E9</v>
      </c>
      <c r="DB1590" s="33">
        <v>2.0</v>
      </c>
      <c r="DC1590" s="33" t="s">
        <v>8456</v>
      </c>
      <c r="DD1590" s="33">
        <v>2023.0</v>
      </c>
      <c r="DE1590" s="33" t="s">
        <v>184</v>
      </c>
      <c r="DF1590" s="33"/>
      <c r="DG1590" s="33" t="s">
        <v>185</v>
      </c>
      <c r="DH1590" s="33" t="s">
        <v>186</v>
      </c>
      <c r="DI1590" s="5"/>
      <c r="DJ1590" s="5"/>
    </row>
    <row r="1591">
      <c r="A1591" s="33" t="s">
        <v>10152</v>
      </c>
      <c r="B1591" s="34">
        <v>44952.0</v>
      </c>
      <c r="C1591" s="35" t="s">
        <v>137</v>
      </c>
      <c r="D1591" s="35" t="s">
        <v>139</v>
      </c>
      <c r="E1591" s="35" t="s">
        <v>142</v>
      </c>
      <c r="F1591" s="36" t="s">
        <v>144</v>
      </c>
      <c r="G1591" s="33" t="s">
        <v>10153</v>
      </c>
      <c r="H1591" s="33" t="s">
        <v>1192</v>
      </c>
      <c r="I1591" s="33" t="s">
        <v>8526</v>
      </c>
      <c r="J1591" s="33" t="s">
        <v>204</v>
      </c>
      <c r="K1591" s="35" t="s">
        <v>421</v>
      </c>
      <c r="L1591" s="33" t="s">
        <v>3194</v>
      </c>
      <c r="M1591" s="33" t="s">
        <v>8450</v>
      </c>
      <c r="N1591" s="33" t="s">
        <v>8451</v>
      </c>
      <c r="O1591" s="5"/>
      <c r="P1591" s="35" t="s">
        <v>233</v>
      </c>
      <c r="Q1591" s="35" t="s">
        <v>8451</v>
      </c>
      <c r="R1591" s="33">
        <v>76280.0</v>
      </c>
      <c r="S1591" s="37"/>
      <c r="T1591" s="33"/>
      <c r="U1591" s="33">
        <v>7.22</v>
      </c>
      <c r="V1591" s="33" t="s">
        <v>154</v>
      </c>
      <c r="W1591" s="33"/>
      <c r="X1591" s="33"/>
      <c r="Y1591" s="5"/>
      <c r="Z1591" s="5"/>
      <c r="AA1591" s="33">
        <v>1.0</v>
      </c>
      <c r="AB1591" s="33">
        <v>1.0</v>
      </c>
      <c r="AC1591" s="33"/>
      <c r="AD1591" s="5"/>
      <c r="AE1591" s="5"/>
      <c r="AF1591" s="5"/>
      <c r="AG1591" s="16"/>
      <c r="AH1591" s="38">
        <f t="shared" si="1"/>
        <v>1</v>
      </c>
      <c r="AI1591" s="39" t="str">
        <f t="shared" si="2"/>
        <v/>
      </c>
      <c r="AJ1591" s="37" t="str">
        <f t="shared" si="3"/>
        <v/>
      </c>
      <c r="AK1591" s="41" t="str">
        <f t="shared" si="4"/>
        <v/>
      </c>
      <c r="AL1591" s="35" t="s">
        <v>233</v>
      </c>
      <c r="AM1591" s="33" t="s">
        <v>10099</v>
      </c>
      <c r="AN1591" s="33" t="s">
        <v>10099</v>
      </c>
      <c r="AO1591" s="41"/>
      <c r="AP1591" s="33" t="s">
        <v>169</v>
      </c>
      <c r="AQ1591" s="33" t="s">
        <v>170</v>
      </c>
      <c r="AR1591" s="33">
        <v>300.0</v>
      </c>
      <c r="AS1591" s="42"/>
      <c r="AT1591" s="42"/>
      <c r="AU1591" s="42"/>
      <c r="AV1591" s="42"/>
      <c r="AW1591" s="42"/>
      <c r="AX1591" s="5"/>
      <c r="AY1591" s="33"/>
      <c r="AZ1591" s="33" t="s">
        <v>10154</v>
      </c>
      <c r="BA1591" s="5"/>
      <c r="BB1591" s="5"/>
      <c r="BC1591" s="5" t="s">
        <v>10155</v>
      </c>
      <c r="BD1591" s="33" t="s">
        <v>173</v>
      </c>
      <c r="BE1591" s="41"/>
      <c r="BF1591" s="35"/>
      <c r="BG1591" s="33" t="s">
        <v>169</v>
      </c>
      <c r="BH1591" s="5"/>
      <c r="BI1591" s="33">
        <v>300.0</v>
      </c>
      <c r="BJ1591" s="33" t="s">
        <v>170</v>
      </c>
      <c r="BK1591" s="5"/>
      <c r="BL1591" s="5">
        <f t="shared" si="5"/>
        <v>3994.5</v>
      </c>
      <c r="BM1591" s="5"/>
      <c r="BN1591" s="5"/>
      <c r="BO1591" s="42">
        <f t="shared" si="6"/>
        <v>3994.5</v>
      </c>
      <c r="BP1591" s="44"/>
      <c r="BQ1591" s="45"/>
      <c r="BR1591" s="47"/>
      <c r="BS1591" s="45"/>
      <c r="BT1591" s="37"/>
      <c r="BU1591" s="5"/>
      <c r="BV1591" s="38"/>
      <c r="BW1591" s="48"/>
      <c r="BX1591" s="44"/>
      <c r="BY1591" s="44"/>
      <c r="BZ1591" s="33" t="s">
        <v>131</v>
      </c>
      <c r="CA1591" s="5"/>
      <c r="CB1591" s="5"/>
      <c r="CC1591" s="33" t="s">
        <v>177</v>
      </c>
      <c r="CD1591" s="5"/>
      <c r="CE1591" s="5"/>
      <c r="CF1591" s="33" t="s">
        <v>178</v>
      </c>
      <c r="CG1591" s="33" t="s">
        <v>10156</v>
      </c>
      <c r="CH1591" s="5"/>
      <c r="CI1591" s="5"/>
      <c r="CJ1591" s="5"/>
      <c r="CK1591" s="33"/>
      <c r="CL1591" s="49">
        <v>45000.0</v>
      </c>
      <c r="CM1591" s="33" t="s">
        <v>180</v>
      </c>
      <c r="CN1591" s="5"/>
      <c r="CO1591" s="33">
        <v>2.0</v>
      </c>
      <c r="CP1591" s="33" t="s">
        <v>181</v>
      </c>
      <c r="CQ1591" s="50" t="str">
        <f t="shared" si="7"/>
        <v>24/03/1947</v>
      </c>
      <c r="CR1591" s="33" t="s">
        <v>243</v>
      </c>
      <c r="CS1591" s="33">
        <v>5.0</v>
      </c>
      <c r="CT1591" s="33">
        <v>5.0</v>
      </c>
      <c r="CU1591" s="33">
        <v>28.0</v>
      </c>
      <c r="CV1591" s="33">
        <v>352.0</v>
      </c>
      <c r="CW1591" s="33">
        <v>5.02002E8</v>
      </c>
      <c r="CX1591" s="33">
        <v>5.0200200011E10</v>
      </c>
      <c r="CY1591" s="33">
        <v>-100.018736</v>
      </c>
      <c r="CZ1591" s="33">
        <v>20.708858</v>
      </c>
      <c r="DA1591" s="33">
        <v>4.191153713E9</v>
      </c>
      <c r="DB1591" s="33">
        <v>2.0</v>
      </c>
      <c r="DC1591" s="33" t="s">
        <v>8456</v>
      </c>
      <c r="DD1591" s="33">
        <v>2023.0</v>
      </c>
      <c r="DE1591" s="33" t="s">
        <v>184</v>
      </c>
      <c r="DF1591" s="33"/>
      <c r="DG1591" s="33" t="s">
        <v>185</v>
      </c>
      <c r="DH1591" s="33" t="s">
        <v>186</v>
      </c>
      <c r="DI1591" s="5"/>
      <c r="DJ1591" s="5"/>
    </row>
    <row r="1592">
      <c r="A1592" s="33" t="s">
        <v>10157</v>
      </c>
      <c r="B1592" s="34">
        <v>44952.0</v>
      </c>
      <c r="C1592" s="35" t="s">
        <v>137</v>
      </c>
      <c r="D1592" s="35" t="s">
        <v>139</v>
      </c>
      <c r="E1592" s="35" t="s">
        <v>142</v>
      </c>
      <c r="F1592" s="36" t="s">
        <v>144</v>
      </c>
      <c r="G1592" s="33" t="s">
        <v>10158</v>
      </c>
      <c r="H1592" s="33" t="s">
        <v>10159</v>
      </c>
      <c r="I1592" s="33" t="s">
        <v>8526</v>
      </c>
      <c r="J1592" s="33" t="s">
        <v>204</v>
      </c>
      <c r="K1592" s="35" t="s">
        <v>421</v>
      </c>
      <c r="L1592" s="33" t="s">
        <v>10160</v>
      </c>
      <c r="M1592" s="33" t="s">
        <v>8450</v>
      </c>
      <c r="N1592" s="33" t="s">
        <v>8451</v>
      </c>
      <c r="O1592" s="5"/>
      <c r="P1592" s="35" t="s">
        <v>233</v>
      </c>
      <c r="Q1592" s="35" t="s">
        <v>8451</v>
      </c>
      <c r="R1592" s="33">
        <v>76280.0</v>
      </c>
      <c r="S1592" s="37"/>
      <c r="T1592" s="33"/>
      <c r="U1592" s="33">
        <v>5.47</v>
      </c>
      <c r="V1592" s="33" t="s">
        <v>154</v>
      </c>
      <c r="W1592" s="33"/>
      <c r="X1592" s="33"/>
      <c r="Y1592" s="5"/>
      <c r="Z1592" s="5"/>
      <c r="AA1592" s="33">
        <v>1.0</v>
      </c>
      <c r="AB1592" s="33"/>
      <c r="AC1592" s="33">
        <v>1.0</v>
      </c>
      <c r="AD1592" s="5"/>
      <c r="AE1592" s="5"/>
      <c r="AF1592" s="5"/>
      <c r="AG1592" s="16"/>
      <c r="AH1592" s="38" t="str">
        <f t="shared" si="1"/>
        <v/>
      </c>
      <c r="AI1592" s="39">
        <f t="shared" si="2"/>
        <v>1</v>
      </c>
      <c r="AJ1592" s="37" t="str">
        <f t="shared" si="3"/>
        <v/>
      </c>
      <c r="AK1592" s="41" t="str">
        <f t="shared" si="4"/>
        <v/>
      </c>
      <c r="AL1592" s="35" t="s">
        <v>233</v>
      </c>
      <c r="AM1592" s="33" t="s">
        <v>10099</v>
      </c>
      <c r="AN1592" s="33" t="s">
        <v>10099</v>
      </c>
      <c r="AO1592" s="41"/>
      <c r="AP1592" s="33" t="s">
        <v>169</v>
      </c>
      <c r="AQ1592" s="33" t="s">
        <v>170</v>
      </c>
      <c r="AR1592" s="33">
        <v>300.0</v>
      </c>
      <c r="AS1592" s="42"/>
      <c r="AT1592" s="42"/>
      <c r="AU1592" s="42"/>
      <c r="AV1592" s="42"/>
      <c r="AW1592" s="42"/>
      <c r="AX1592" s="5"/>
      <c r="AY1592" s="33"/>
      <c r="AZ1592" s="33" t="s">
        <v>10161</v>
      </c>
      <c r="BA1592" s="5"/>
      <c r="BB1592" s="5"/>
      <c r="BC1592" s="5" t="s">
        <v>10162</v>
      </c>
      <c r="BD1592" s="33" t="s">
        <v>173</v>
      </c>
      <c r="BE1592" s="41"/>
      <c r="BF1592" s="35"/>
      <c r="BG1592" s="33" t="s">
        <v>169</v>
      </c>
      <c r="BH1592" s="5"/>
      <c r="BI1592" s="33">
        <v>300.0</v>
      </c>
      <c r="BJ1592" s="33" t="s">
        <v>170</v>
      </c>
      <c r="BK1592" s="5"/>
      <c r="BL1592" s="5">
        <f t="shared" si="5"/>
        <v>3994.5</v>
      </c>
      <c r="BM1592" s="5"/>
      <c r="BN1592" s="5"/>
      <c r="BO1592" s="42">
        <f t="shared" si="6"/>
        <v>3994.5</v>
      </c>
      <c r="BP1592" s="44"/>
      <c r="BQ1592" s="45"/>
      <c r="BR1592" s="47"/>
      <c r="BS1592" s="45"/>
      <c r="BT1592" s="37"/>
      <c r="BU1592" s="5"/>
      <c r="BV1592" s="38"/>
      <c r="BW1592" s="48"/>
      <c r="BX1592" s="44"/>
      <c r="BY1592" s="44"/>
      <c r="BZ1592" s="33" t="s">
        <v>131</v>
      </c>
      <c r="CA1592" s="5"/>
      <c r="CB1592" s="5"/>
      <c r="CC1592" s="33" t="s">
        <v>177</v>
      </c>
      <c r="CD1592" s="5"/>
      <c r="CE1592" s="5"/>
      <c r="CF1592" s="33" t="s">
        <v>178</v>
      </c>
      <c r="CG1592" s="33" t="s">
        <v>10163</v>
      </c>
      <c r="CH1592" s="5"/>
      <c r="CI1592" s="5"/>
      <c r="CJ1592" s="5"/>
      <c r="CK1592" s="33"/>
      <c r="CL1592" s="49">
        <v>45000.0</v>
      </c>
      <c r="CM1592" s="33" t="s">
        <v>180</v>
      </c>
      <c r="CN1592" s="5"/>
      <c r="CO1592" s="33">
        <v>2.0</v>
      </c>
      <c r="CP1592" s="33" t="s">
        <v>181</v>
      </c>
      <c r="CQ1592" s="50" t="str">
        <f t="shared" si="7"/>
        <v>07/05/1945</v>
      </c>
      <c r="CR1592" s="33" t="s">
        <v>182</v>
      </c>
      <c r="CS1592" s="33">
        <v>5.0</v>
      </c>
      <c r="CT1592" s="33">
        <v>5.0</v>
      </c>
      <c r="CU1592" s="33">
        <v>28.0</v>
      </c>
      <c r="CV1592" s="33">
        <v>352.0</v>
      </c>
      <c r="CW1592" s="33">
        <v>5.02002E8</v>
      </c>
      <c r="CX1592" s="33">
        <v>5.020020001E10</v>
      </c>
      <c r="CY1592" s="33">
        <v>-100.018711</v>
      </c>
      <c r="CZ1592" s="33">
        <v>20.707321</v>
      </c>
      <c r="DA1592" s="33">
        <v>4.4219266E9</v>
      </c>
      <c r="DB1592" s="33">
        <v>1.0</v>
      </c>
      <c r="DC1592" s="33" t="s">
        <v>8456</v>
      </c>
      <c r="DD1592" s="33">
        <v>2023.0</v>
      </c>
      <c r="DE1592" s="33" t="s">
        <v>184</v>
      </c>
      <c r="DF1592" s="33"/>
      <c r="DG1592" s="33" t="s">
        <v>185</v>
      </c>
      <c r="DH1592" s="33" t="s">
        <v>186</v>
      </c>
      <c r="DI1592" s="5"/>
      <c r="DJ1592" s="5"/>
    </row>
    <row r="1593">
      <c r="A1593" s="33" t="s">
        <v>10164</v>
      </c>
      <c r="B1593" s="34">
        <v>44952.0</v>
      </c>
      <c r="C1593" s="35" t="s">
        <v>137</v>
      </c>
      <c r="D1593" s="35" t="s">
        <v>139</v>
      </c>
      <c r="E1593" s="35" t="s">
        <v>142</v>
      </c>
      <c r="F1593" s="36" t="s">
        <v>144</v>
      </c>
      <c r="G1593" s="33" t="s">
        <v>10165</v>
      </c>
      <c r="H1593" s="33" t="s">
        <v>10166</v>
      </c>
      <c r="I1593" s="33" t="s">
        <v>213</v>
      </c>
      <c r="J1593" s="33" t="s">
        <v>1456</v>
      </c>
      <c r="K1593" s="35" t="s">
        <v>421</v>
      </c>
      <c r="L1593" s="33" t="s">
        <v>3194</v>
      </c>
      <c r="M1593" s="33" t="s">
        <v>8450</v>
      </c>
      <c r="N1593" s="33" t="s">
        <v>8451</v>
      </c>
      <c r="O1593" s="5"/>
      <c r="P1593" s="35" t="s">
        <v>233</v>
      </c>
      <c r="Q1593" s="35" t="s">
        <v>8451</v>
      </c>
      <c r="R1593" s="33">
        <v>76280.0</v>
      </c>
      <c r="S1593" s="37"/>
      <c r="T1593" s="33"/>
      <c r="U1593" s="33">
        <v>9.23</v>
      </c>
      <c r="V1593" s="33" t="s">
        <v>154</v>
      </c>
      <c r="W1593" s="33"/>
      <c r="X1593" s="33"/>
      <c r="Y1593" s="5"/>
      <c r="Z1593" s="5"/>
      <c r="AA1593" s="33">
        <v>1.0</v>
      </c>
      <c r="AB1593" s="33"/>
      <c r="AC1593" s="33">
        <v>1.0</v>
      </c>
      <c r="AD1593" s="5"/>
      <c r="AE1593" s="5"/>
      <c r="AF1593" s="5"/>
      <c r="AG1593" s="16"/>
      <c r="AH1593" s="38" t="str">
        <f t="shared" si="1"/>
        <v/>
      </c>
      <c r="AI1593" s="39" t="str">
        <f t="shared" si="2"/>
        <v/>
      </c>
      <c r="AJ1593" s="37" t="str">
        <f t="shared" si="3"/>
        <v/>
      </c>
      <c r="AK1593" s="41" t="str">
        <f t="shared" si="4"/>
        <v/>
      </c>
      <c r="AL1593" s="35" t="s">
        <v>233</v>
      </c>
      <c r="AM1593" s="33" t="s">
        <v>10099</v>
      </c>
      <c r="AN1593" s="33" t="s">
        <v>10099</v>
      </c>
      <c r="AO1593" s="41"/>
      <c r="AP1593" s="33" t="s">
        <v>169</v>
      </c>
      <c r="AQ1593" s="33" t="s">
        <v>170</v>
      </c>
      <c r="AR1593" s="33">
        <v>300.0</v>
      </c>
      <c r="AS1593" s="42"/>
      <c r="AT1593" s="42"/>
      <c r="AU1593" s="42"/>
      <c r="AV1593" s="42"/>
      <c r="AW1593" s="42"/>
      <c r="AX1593" s="5"/>
      <c r="AY1593" s="33"/>
      <c r="AZ1593" s="33" t="s">
        <v>10167</v>
      </c>
      <c r="BA1593" s="5"/>
      <c r="BB1593" s="5"/>
      <c r="BC1593" s="5" t="s">
        <v>10168</v>
      </c>
      <c r="BD1593" s="33" t="s">
        <v>173</v>
      </c>
      <c r="BE1593" s="41"/>
      <c r="BF1593" s="35"/>
      <c r="BG1593" s="33" t="s">
        <v>169</v>
      </c>
      <c r="BH1593" s="5"/>
      <c r="BI1593" s="33">
        <v>300.0</v>
      </c>
      <c r="BJ1593" s="33" t="s">
        <v>170</v>
      </c>
      <c r="BK1593" s="5"/>
      <c r="BL1593" s="5">
        <f t="shared" si="5"/>
        <v>3994.5</v>
      </c>
      <c r="BM1593" s="5"/>
      <c r="BN1593" s="5"/>
      <c r="BO1593" s="42">
        <f t="shared" si="6"/>
        <v>3994.5</v>
      </c>
      <c r="BP1593" s="44"/>
      <c r="BQ1593" s="45"/>
      <c r="BR1593" s="47"/>
      <c r="BS1593" s="45"/>
      <c r="BT1593" s="37"/>
      <c r="BU1593" s="5"/>
      <c r="BV1593" s="38"/>
      <c r="BW1593" s="48"/>
      <c r="BX1593" s="44"/>
      <c r="BY1593" s="44"/>
      <c r="BZ1593" s="33" t="s">
        <v>131</v>
      </c>
      <c r="CA1593" s="5"/>
      <c r="CB1593" s="5"/>
      <c r="CC1593" s="33" t="s">
        <v>177</v>
      </c>
      <c r="CD1593" s="5"/>
      <c r="CE1593" s="5"/>
      <c r="CF1593" s="33" t="s">
        <v>178</v>
      </c>
      <c r="CG1593" s="33" t="s">
        <v>10169</v>
      </c>
      <c r="CH1593" s="5"/>
      <c r="CI1593" s="5"/>
      <c r="CJ1593" s="5"/>
      <c r="CK1593" s="33"/>
      <c r="CL1593" s="49">
        <v>45000.0</v>
      </c>
      <c r="CM1593" s="33" t="s">
        <v>180</v>
      </c>
      <c r="CN1593" s="5"/>
      <c r="CO1593" s="33">
        <v>2.0</v>
      </c>
      <c r="CP1593" s="33" t="s">
        <v>181</v>
      </c>
      <c r="CQ1593" s="50" t="str">
        <f t="shared" si="7"/>
        <v>10/07/1967</v>
      </c>
      <c r="CR1593" s="33" t="s">
        <v>182</v>
      </c>
      <c r="CS1593" s="33">
        <v>5.0</v>
      </c>
      <c r="CT1593" s="33">
        <v>5.0</v>
      </c>
      <c r="CU1593" s="33">
        <v>28.0</v>
      </c>
      <c r="CV1593" s="33">
        <v>352.0</v>
      </c>
      <c r="CW1593" s="33">
        <v>5.02002E8</v>
      </c>
      <c r="CX1593" s="33">
        <v>5.0200200008E10</v>
      </c>
      <c r="CY1593" s="33">
        <v>-100.021457</v>
      </c>
      <c r="CZ1593" s="33">
        <v>20.709765</v>
      </c>
      <c r="DA1593" s="33">
        <v>4.411232327E9</v>
      </c>
      <c r="DB1593" s="33">
        <v>2.0</v>
      </c>
      <c r="DC1593" s="33" t="s">
        <v>8456</v>
      </c>
      <c r="DD1593" s="33">
        <v>2023.0</v>
      </c>
      <c r="DE1593" s="33" t="s">
        <v>184</v>
      </c>
      <c r="DF1593" s="33"/>
      <c r="DG1593" s="33" t="s">
        <v>185</v>
      </c>
      <c r="DH1593" s="33" t="s">
        <v>186</v>
      </c>
      <c r="DI1593" s="5"/>
      <c r="DJ1593" s="5"/>
    </row>
    <row r="1594">
      <c r="A1594" s="33" t="s">
        <v>10170</v>
      </c>
      <c r="B1594" s="34">
        <v>44952.0</v>
      </c>
      <c r="C1594" s="35" t="s">
        <v>137</v>
      </c>
      <c r="D1594" s="35" t="s">
        <v>139</v>
      </c>
      <c r="E1594" s="35" t="s">
        <v>142</v>
      </c>
      <c r="F1594" s="36" t="s">
        <v>144</v>
      </c>
      <c r="G1594" s="33" t="s">
        <v>10171</v>
      </c>
      <c r="H1594" s="33" t="s">
        <v>10172</v>
      </c>
      <c r="I1594" s="33" t="s">
        <v>213</v>
      </c>
      <c r="J1594" s="33" t="s">
        <v>447</v>
      </c>
      <c r="K1594" s="35" t="s">
        <v>421</v>
      </c>
      <c r="L1594" s="33" t="s">
        <v>3194</v>
      </c>
      <c r="M1594" s="33" t="s">
        <v>8450</v>
      </c>
      <c r="N1594" s="33" t="s">
        <v>8451</v>
      </c>
      <c r="O1594" s="5"/>
      <c r="P1594" s="35" t="s">
        <v>233</v>
      </c>
      <c r="Q1594" s="35" t="s">
        <v>8451</v>
      </c>
      <c r="R1594" s="33">
        <v>76280.0</v>
      </c>
      <c r="S1594" s="37"/>
      <c r="T1594" s="33"/>
      <c r="U1594" s="33">
        <v>6.58</v>
      </c>
      <c r="V1594" s="33" t="s">
        <v>154</v>
      </c>
      <c r="W1594" s="33"/>
      <c r="X1594" s="33"/>
      <c r="Y1594" s="5"/>
      <c r="Z1594" s="5"/>
      <c r="AA1594" s="33">
        <v>1.0</v>
      </c>
      <c r="AB1594" s="33">
        <v>1.0</v>
      </c>
      <c r="AC1594" s="33"/>
      <c r="AD1594" s="5"/>
      <c r="AE1594" s="5"/>
      <c r="AF1594" s="5"/>
      <c r="AG1594" s="16"/>
      <c r="AH1594" s="38">
        <f t="shared" si="1"/>
        <v>1</v>
      </c>
      <c r="AI1594" s="39" t="str">
        <f t="shared" si="2"/>
        <v/>
      </c>
      <c r="AJ1594" s="37" t="str">
        <f t="shared" si="3"/>
        <v/>
      </c>
      <c r="AK1594" s="41" t="str">
        <f t="shared" si="4"/>
        <v/>
      </c>
      <c r="AL1594" s="35" t="s">
        <v>233</v>
      </c>
      <c r="AM1594" s="33" t="s">
        <v>10099</v>
      </c>
      <c r="AN1594" s="33" t="s">
        <v>10099</v>
      </c>
      <c r="AO1594" s="41"/>
      <c r="AP1594" s="33" t="s">
        <v>169</v>
      </c>
      <c r="AQ1594" s="33" t="s">
        <v>170</v>
      </c>
      <c r="AR1594" s="33">
        <v>300.0</v>
      </c>
      <c r="AS1594" s="42"/>
      <c r="AT1594" s="42"/>
      <c r="AU1594" s="42"/>
      <c r="AV1594" s="42"/>
      <c r="AW1594" s="42"/>
      <c r="AX1594" s="5"/>
      <c r="AY1594" s="33"/>
      <c r="AZ1594" s="33" t="s">
        <v>10173</v>
      </c>
      <c r="BA1594" s="5"/>
      <c r="BB1594" s="5"/>
      <c r="BC1594" s="5" t="s">
        <v>10174</v>
      </c>
      <c r="BD1594" s="33" t="s">
        <v>173</v>
      </c>
      <c r="BE1594" s="41"/>
      <c r="BF1594" s="35"/>
      <c r="BG1594" s="33" t="s">
        <v>169</v>
      </c>
      <c r="BH1594" s="5"/>
      <c r="BI1594" s="33">
        <v>300.0</v>
      </c>
      <c r="BJ1594" s="33" t="s">
        <v>170</v>
      </c>
      <c r="BK1594" s="5"/>
      <c r="BL1594" s="5">
        <f t="shared" si="5"/>
        <v>3994.5</v>
      </c>
      <c r="BM1594" s="5"/>
      <c r="BN1594" s="5"/>
      <c r="BO1594" s="42">
        <f t="shared" si="6"/>
        <v>3994.5</v>
      </c>
      <c r="BP1594" s="44"/>
      <c r="BQ1594" s="45"/>
      <c r="BR1594" s="47"/>
      <c r="BS1594" s="45"/>
      <c r="BT1594" s="37"/>
      <c r="BU1594" s="5"/>
      <c r="BV1594" s="38"/>
      <c r="BW1594" s="48"/>
      <c r="BX1594" s="44"/>
      <c r="BY1594" s="44"/>
      <c r="BZ1594" s="33" t="s">
        <v>131</v>
      </c>
      <c r="CA1594" s="5"/>
      <c r="CB1594" s="5"/>
      <c r="CC1594" s="33" t="s">
        <v>177</v>
      </c>
      <c r="CD1594" s="5"/>
      <c r="CE1594" s="5"/>
      <c r="CF1594" s="33" t="s">
        <v>178</v>
      </c>
      <c r="CG1594" s="33" t="s">
        <v>10175</v>
      </c>
      <c r="CH1594" s="5"/>
      <c r="CI1594" s="5"/>
      <c r="CJ1594" s="5"/>
      <c r="CK1594" s="33"/>
      <c r="CL1594" s="49">
        <v>45000.0</v>
      </c>
      <c r="CM1594" s="33" t="s">
        <v>180</v>
      </c>
      <c r="CN1594" s="5"/>
      <c r="CO1594" s="33">
        <v>2.0</v>
      </c>
      <c r="CP1594" s="33" t="s">
        <v>181</v>
      </c>
      <c r="CQ1594" s="50" t="str">
        <f t="shared" si="7"/>
        <v>23/11/1963</v>
      </c>
      <c r="CR1594" s="33" t="s">
        <v>243</v>
      </c>
      <c r="CS1594" s="33">
        <v>5.0</v>
      </c>
      <c r="CT1594" s="33">
        <v>5.0</v>
      </c>
      <c r="CU1594" s="33">
        <v>28.0</v>
      </c>
      <c r="CV1594" s="33">
        <v>352.0</v>
      </c>
      <c r="CW1594" s="33">
        <v>5.02002E8</v>
      </c>
      <c r="CX1594" s="33">
        <v>5.0200200008E10</v>
      </c>
      <c r="CY1594" s="33">
        <v>-100.021457</v>
      </c>
      <c r="CZ1594" s="33">
        <v>20.709765</v>
      </c>
      <c r="DA1594" s="33">
        <v>4.426685389E9</v>
      </c>
      <c r="DB1594" s="33">
        <v>2.0</v>
      </c>
      <c r="DC1594" s="33" t="s">
        <v>8456</v>
      </c>
      <c r="DD1594" s="33">
        <v>2023.0</v>
      </c>
      <c r="DE1594" s="33" t="s">
        <v>184</v>
      </c>
      <c r="DF1594" s="33"/>
      <c r="DG1594" s="33" t="s">
        <v>185</v>
      </c>
      <c r="DH1594" s="33" t="s">
        <v>186</v>
      </c>
      <c r="DI1594" s="5"/>
      <c r="DJ1594" s="5"/>
    </row>
    <row r="1595">
      <c r="A1595" s="33" t="s">
        <v>10176</v>
      </c>
      <c r="B1595" s="34">
        <v>44953.0</v>
      </c>
      <c r="C1595" s="35" t="s">
        <v>137</v>
      </c>
      <c r="D1595" s="35" t="s">
        <v>139</v>
      </c>
      <c r="E1595" s="35" t="s">
        <v>142</v>
      </c>
      <c r="F1595" s="36" t="s">
        <v>144</v>
      </c>
      <c r="G1595" s="33" t="s">
        <v>10177</v>
      </c>
      <c r="H1595" s="33" t="s">
        <v>7649</v>
      </c>
      <c r="I1595" s="33" t="s">
        <v>447</v>
      </c>
      <c r="J1595" s="33" t="s">
        <v>6799</v>
      </c>
      <c r="K1595" s="35" t="s">
        <v>421</v>
      </c>
      <c r="L1595" s="33" t="s">
        <v>232</v>
      </c>
      <c r="M1595" s="33">
        <v>33.0</v>
      </c>
      <c r="N1595" s="33" t="s">
        <v>8451</v>
      </c>
      <c r="O1595" s="5"/>
      <c r="P1595" s="35" t="s">
        <v>233</v>
      </c>
      <c r="Q1595" s="35" t="s">
        <v>8451</v>
      </c>
      <c r="R1595" s="33">
        <v>76280.0</v>
      </c>
      <c r="S1595" s="37"/>
      <c r="T1595" s="33"/>
      <c r="U1595" s="33">
        <v>3.72</v>
      </c>
      <c r="V1595" s="33" t="s">
        <v>154</v>
      </c>
      <c r="W1595" s="33"/>
      <c r="X1595" s="33"/>
      <c r="Y1595" s="5"/>
      <c r="Z1595" s="5"/>
      <c r="AA1595" s="33">
        <v>1.0</v>
      </c>
      <c r="AB1595" s="33"/>
      <c r="AC1595" s="33">
        <v>1.0</v>
      </c>
      <c r="AD1595" s="5"/>
      <c r="AE1595" s="5"/>
      <c r="AF1595" s="5"/>
      <c r="AG1595" s="16"/>
      <c r="AH1595" s="38" t="str">
        <f t="shared" si="1"/>
        <v/>
      </c>
      <c r="AI1595" s="39">
        <f t="shared" si="2"/>
        <v>1</v>
      </c>
      <c r="AJ1595" s="37" t="str">
        <f t="shared" si="3"/>
        <v/>
      </c>
      <c r="AK1595" s="41" t="str">
        <f t="shared" si="4"/>
        <v/>
      </c>
      <c r="AL1595" s="35" t="s">
        <v>233</v>
      </c>
      <c r="AM1595" s="33" t="s">
        <v>10099</v>
      </c>
      <c r="AN1595" s="33" t="s">
        <v>10099</v>
      </c>
      <c r="AO1595" s="41"/>
      <c r="AP1595" s="33" t="s">
        <v>169</v>
      </c>
      <c r="AQ1595" s="33" t="s">
        <v>170</v>
      </c>
      <c r="AR1595" s="33">
        <v>150.0</v>
      </c>
      <c r="AS1595" s="42"/>
      <c r="AT1595" s="42"/>
      <c r="AU1595" s="42"/>
      <c r="AV1595" s="42"/>
      <c r="AW1595" s="42"/>
      <c r="AX1595" s="5"/>
      <c r="AY1595" s="33"/>
      <c r="AZ1595" s="33" t="s">
        <v>10178</v>
      </c>
      <c r="BA1595" s="5"/>
      <c r="BB1595" s="5"/>
      <c r="BC1595" s="5" t="s">
        <v>10179</v>
      </c>
      <c r="BD1595" s="33" t="s">
        <v>173</v>
      </c>
      <c r="BE1595" s="41"/>
      <c r="BF1595" s="35"/>
      <c r="BG1595" s="33" t="s">
        <v>169</v>
      </c>
      <c r="BH1595" s="5"/>
      <c r="BI1595" s="33">
        <v>150.0</v>
      </c>
      <c r="BJ1595" s="33" t="s">
        <v>170</v>
      </c>
      <c r="BK1595" s="5"/>
      <c r="BL1595" s="5">
        <f t="shared" si="5"/>
        <v>1997.25</v>
      </c>
      <c r="BM1595" s="5"/>
      <c r="BN1595" s="5"/>
      <c r="BO1595" s="42">
        <f t="shared" si="6"/>
        <v>1997.25</v>
      </c>
      <c r="BP1595" s="44"/>
      <c r="BQ1595" s="45"/>
      <c r="BR1595" s="47"/>
      <c r="BS1595" s="45"/>
      <c r="BT1595" s="37"/>
      <c r="BU1595" s="5"/>
      <c r="BV1595" s="38"/>
      <c r="BW1595" s="48"/>
      <c r="BX1595" s="44"/>
      <c r="BY1595" s="44"/>
      <c r="BZ1595" s="33" t="s">
        <v>131</v>
      </c>
      <c r="CA1595" s="5"/>
      <c r="CB1595" s="5"/>
      <c r="CC1595" s="33" t="s">
        <v>177</v>
      </c>
      <c r="CD1595" s="5"/>
      <c r="CE1595" s="5"/>
      <c r="CF1595" s="33" t="s">
        <v>178</v>
      </c>
      <c r="CG1595" s="33" t="s">
        <v>10180</v>
      </c>
      <c r="CH1595" s="5"/>
      <c r="CI1595" s="5"/>
      <c r="CJ1595" s="5"/>
      <c r="CK1595" s="33"/>
      <c r="CL1595" s="49">
        <v>45000.0</v>
      </c>
      <c r="CM1595" s="33" t="s">
        <v>180</v>
      </c>
      <c r="CN1595" s="5"/>
      <c r="CO1595" s="33">
        <v>1.0</v>
      </c>
      <c r="CP1595" s="33" t="s">
        <v>181</v>
      </c>
      <c r="CQ1595" s="50" t="str">
        <f t="shared" si="7"/>
        <v>26/01/1962</v>
      </c>
      <c r="CR1595" s="33" t="s">
        <v>182</v>
      </c>
      <c r="CS1595" s="33">
        <v>5.0</v>
      </c>
      <c r="CT1595" s="33">
        <v>5.0</v>
      </c>
      <c r="CU1595" s="33">
        <v>28.0</v>
      </c>
      <c r="CV1595" s="33">
        <v>352.0</v>
      </c>
      <c r="CW1595" s="33">
        <v>5.02002E8</v>
      </c>
      <c r="CX1595" s="33">
        <v>5.020020005E10</v>
      </c>
      <c r="CY1595" s="33">
        <v>-100.0209881</v>
      </c>
      <c r="CZ1595" s="33">
        <v>20.7085665</v>
      </c>
      <c r="DA1595" s="33">
        <v>4.423615239E9</v>
      </c>
      <c r="DB1595" s="33">
        <v>2.0</v>
      </c>
      <c r="DC1595" s="33" t="s">
        <v>8456</v>
      </c>
      <c r="DD1595" s="33">
        <v>2023.0</v>
      </c>
      <c r="DE1595" s="33" t="s">
        <v>184</v>
      </c>
      <c r="DF1595" s="33"/>
      <c r="DG1595" s="33" t="s">
        <v>185</v>
      </c>
      <c r="DH1595" s="33" t="s">
        <v>186</v>
      </c>
      <c r="DI1595" s="5"/>
      <c r="DJ1595" s="5"/>
    </row>
    <row r="1596">
      <c r="A1596" s="33" t="s">
        <v>10181</v>
      </c>
      <c r="B1596" s="34">
        <v>44952.0</v>
      </c>
      <c r="C1596" s="35" t="s">
        <v>137</v>
      </c>
      <c r="D1596" s="35" t="s">
        <v>139</v>
      </c>
      <c r="E1596" s="35" t="s">
        <v>142</v>
      </c>
      <c r="F1596" s="36" t="s">
        <v>144</v>
      </c>
      <c r="G1596" s="33" t="s">
        <v>10182</v>
      </c>
      <c r="H1596" s="33" t="s">
        <v>6196</v>
      </c>
      <c r="I1596" s="33" t="s">
        <v>149</v>
      </c>
      <c r="J1596" s="33" t="s">
        <v>439</v>
      </c>
      <c r="K1596" s="35" t="s">
        <v>421</v>
      </c>
      <c r="L1596" s="33" t="s">
        <v>3194</v>
      </c>
      <c r="M1596" s="33" t="s">
        <v>8450</v>
      </c>
      <c r="N1596" s="33" t="s">
        <v>10183</v>
      </c>
      <c r="O1596" s="5"/>
      <c r="P1596" s="35" t="s">
        <v>233</v>
      </c>
      <c r="Q1596" s="35" t="s">
        <v>9612</v>
      </c>
      <c r="R1596" s="33">
        <v>76286.0</v>
      </c>
      <c r="S1596" s="37"/>
      <c r="T1596" s="33"/>
      <c r="U1596" s="33">
        <v>4.4</v>
      </c>
      <c r="V1596" s="33" t="s">
        <v>154</v>
      </c>
      <c r="W1596" s="33"/>
      <c r="X1596" s="33"/>
      <c r="Y1596" s="5"/>
      <c r="Z1596" s="5"/>
      <c r="AA1596" s="33">
        <v>1.0</v>
      </c>
      <c r="AB1596" s="33"/>
      <c r="AC1596" s="33">
        <v>1.0</v>
      </c>
      <c r="AD1596" s="5"/>
      <c r="AE1596" s="5"/>
      <c r="AF1596" s="5"/>
      <c r="AG1596" s="16"/>
      <c r="AH1596" s="38" t="str">
        <f t="shared" si="1"/>
        <v/>
      </c>
      <c r="AI1596" s="39" t="str">
        <f t="shared" si="2"/>
        <v/>
      </c>
      <c r="AJ1596" s="37" t="str">
        <f t="shared" si="3"/>
        <v/>
      </c>
      <c r="AK1596" s="41" t="str">
        <f t="shared" si="4"/>
        <v/>
      </c>
      <c r="AL1596" s="35" t="s">
        <v>233</v>
      </c>
      <c r="AM1596" s="33" t="s">
        <v>10099</v>
      </c>
      <c r="AN1596" s="33" t="s">
        <v>10099</v>
      </c>
      <c r="AO1596" s="41"/>
      <c r="AP1596" s="33" t="s">
        <v>169</v>
      </c>
      <c r="AQ1596" s="33" t="s">
        <v>170</v>
      </c>
      <c r="AR1596" s="33">
        <v>300.0</v>
      </c>
      <c r="AS1596" s="42"/>
      <c r="AT1596" s="42"/>
      <c r="AU1596" s="42"/>
      <c r="AV1596" s="42"/>
      <c r="AW1596" s="42"/>
      <c r="AX1596" s="5"/>
      <c r="AY1596" s="33"/>
      <c r="AZ1596" s="33" t="s">
        <v>10184</v>
      </c>
      <c r="BA1596" s="5"/>
      <c r="BB1596" s="5"/>
      <c r="BC1596" s="5" t="s">
        <v>10185</v>
      </c>
      <c r="BD1596" s="33" t="s">
        <v>173</v>
      </c>
      <c r="BE1596" s="41"/>
      <c r="BF1596" s="35"/>
      <c r="BG1596" s="33" t="s">
        <v>169</v>
      </c>
      <c r="BH1596" s="5"/>
      <c r="BI1596" s="33">
        <v>300.0</v>
      </c>
      <c r="BJ1596" s="33" t="s">
        <v>170</v>
      </c>
      <c r="BK1596" s="5"/>
      <c r="BL1596" s="5">
        <f t="shared" si="5"/>
        <v>3994.5</v>
      </c>
      <c r="BM1596" s="5"/>
      <c r="BN1596" s="5"/>
      <c r="BO1596" s="42">
        <f t="shared" si="6"/>
        <v>3994.5</v>
      </c>
      <c r="BP1596" s="44"/>
      <c r="BQ1596" s="45"/>
      <c r="BR1596" s="47"/>
      <c r="BS1596" s="45"/>
      <c r="BT1596" s="37"/>
      <c r="BU1596" s="5"/>
      <c r="BV1596" s="38"/>
      <c r="BW1596" s="48"/>
      <c r="BX1596" s="44"/>
      <c r="BY1596" s="44"/>
      <c r="BZ1596" s="33" t="s">
        <v>131</v>
      </c>
      <c r="CA1596" s="5"/>
      <c r="CB1596" s="5"/>
      <c r="CC1596" s="33" t="s">
        <v>177</v>
      </c>
      <c r="CD1596" s="5"/>
      <c r="CE1596" s="5"/>
      <c r="CF1596" s="33" t="s">
        <v>178</v>
      </c>
      <c r="CG1596" s="33" t="s">
        <v>10186</v>
      </c>
      <c r="CH1596" s="5"/>
      <c r="CI1596" s="5"/>
      <c r="CJ1596" s="5"/>
      <c r="CK1596" s="33"/>
      <c r="CL1596" s="49">
        <v>45000.0</v>
      </c>
      <c r="CM1596" s="33" t="s">
        <v>180</v>
      </c>
      <c r="CN1596" s="5"/>
      <c r="CO1596" s="33">
        <v>2.0</v>
      </c>
      <c r="CP1596" s="33" t="s">
        <v>181</v>
      </c>
      <c r="CQ1596" s="50" t="str">
        <f t="shared" si="7"/>
        <v>17/02/1973</v>
      </c>
      <c r="CR1596" s="33" t="s">
        <v>182</v>
      </c>
      <c r="CS1596" s="33">
        <v>5.0</v>
      </c>
      <c r="CT1596" s="33">
        <v>5.0</v>
      </c>
      <c r="CU1596" s="33">
        <v>28.0</v>
      </c>
      <c r="CV1596" s="33">
        <v>498.0</v>
      </c>
      <c r="CW1596" s="5"/>
      <c r="CX1596" s="5"/>
      <c r="CY1596" s="33">
        <v>-100.050898</v>
      </c>
      <c r="CZ1596" s="33">
        <v>20.781358</v>
      </c>
      <c r="DA1596" s="33">
        <v>4.191004514E9</v>
      </c>
      <c r="DB1596" s="33">
        <v>2.0</v>
      </c>
      <c r="DC1596" s="33" t="s">
        <v>8456</v>
      </c>
      <c r="DD1596" s="33">
        <v>2023.0</v>
      </c>
      <c r="DE1596" s="33" t="s">
        <v>184</v>
      </c>
      <c r="DF1596" s="33"/>
      <c r="DG1596" s="33" t="s">
        <v>185</v>
      </c>
      <c r="DH1596" s="33" t="s">
        <v>186</v>
      </c>
      <c r="DI1596" s="5"/>
      <c r="DJ1596" s="5"/>
    </row>
    <row r="1597">
      <c r="A1597" s="33" t="s">
        <v>10187</v>
      </c>
      <c r="B1597" s="34">
        <v>44952.0</v>
      </c>
      <c r="C1597" s="35" t="s">
        <v>137</v>
      </c>
      <c r="D1597" s="35" t="s">
        <v>139</v>
      </c>
      <c r="E1597" s="35" t="s">
        <v>142</v>
      </c>
      <c r="F1597" s="36" t="s">
        <v>144</v>
      </c>
      <c r="G1597" s="33" t="s">
        <v>10188</v>
      </c>
      <c r="H1597" s="33" t="s">
        <v>10189</v>
      </c>
      <c r="I1597" s="33" t="s">
        <v>149</v>
      </c>
      <c r="J1597" s="33" t="s">
        <v>447</v>
      </c>
      <c r="K1597" s="35" t="s">
        <v>421</v>
      </c>
      <c r="L1597" s="33" t="s">
        <v>3194</v>
      </c>
      <c r="M1597" s="33" t="s">
        <v>8450</v>
      </c>
      <c r="N1597" s="33" t="s">
        <v>10183</v>
      </c>
      <c r="O1597" s="5"/>
      <c r="P1597" s="35" t="s">
        <v>233</v>
      </c>
      <c r="Q1597" s="35" t="s">
        <v>9612</v>
      </c>
      <c r="R1597" s="33">
        <v>76286.0</v>
      </c>
      <c r="S1597" s="37"/>
      <c r="T1597" s="33"/>
      <c r="U1597" s="33">
        <v>1.69</v>
      </c>
      <c r="V1597" s="33" t="s">
        <v>154</v>
      </c>
      <c r="W1597" s="33"/>
      <c r="X1597" s="33"/>
      <c r="Y1597" s="5"/>
      <c r="Z1597" s="5"/>
      <c r="AA1597" s="33">
        <v>1.0</v>
      </c>
      <c r="AB1597" s="33"/>
      <c r="AC1597" s="33">
        <v>1.0</v>
      </c>
      <c r="AD1597" s="5"/>
      <c r="AE1597" s="5"/>
      <c r="AF1597" s="5"/>
      <c r="AG1597" s="16"/>
      <c r="AH1597" s="38" t="str">
        <f t="shared" si="1"/>
        <v/>
      </c>
      <c r="AI1597" s="39">
        <f t="shared" si="2"/>
        <v>1</v>
      </c>
      <c r="AJ1597" s="37" t="str">
        <f t="shared" si="3"/>
        <v/>
      </c>
      <c r="AK1597" s="41" t="str">
        <f t="shared" si="4"/>
        <v/>
      </c>
      <c r="AL1597" s="35" t="s">
        <v>233</v>
      </c>
      <c r="AM1597" s="33" t="s">
        <v>10099</v>
      </c>
      <c r="AN1597" s="33" t="s">
        <v>10099</v>
      </c>
      <c r="AO1597" s="41"/>
      <c r="AP1597" s="33" t="s">
        <v>169</v>
      </c>
      <c r="AQ1597" s="33" t="s">
        <v>170</v>
      </c>
      <c r="AR1597" s="33">
        <v>150.0</v>
      </c>
      <c r="AS1597" s="42"/>
      <c r="AT1597" s="42"/>
      <c r="AU1597" s="42"/>
      <c r="AV1597" s="42"/>
      <c r="AW1597" s="42"/>
      <c r="AX1597" s="5"/>
      <c r="AY1597" s="33"/>
      <c r="AZ1597" s="33" t="s">
        <v>10190</v>
      </c>
      <c r="BA1597" s="5"/>
      <c r="BB1597" s="5"/>
      <c r="BC1597" s="5" t="s">
        <v>10191</v>
      </c>
      <c r="BD1597" s="33" t="s">
        <v>173</v>
      </c>
      <c r="BE1597" s="41"/>
      <c r="BF1597" s="35"/>
      <c r="BG1597" s="33" t="s">
        <v>169</v>
      </c>
      <c r="BH1597" s="5"/>
      <c r="BI1597" s="33">
        <v>150.0</v>
      </c>
      <c r="BJ1597" s="33" t="s">
        <v>170</v>
      </c>
      <c r="BK1597" s="5"/>
      <c r="BL1597" s="5">
        <f t="shared" si="5"/>
        <v>1997.25</v>
      </c>
      <c r="BM1597" s="5"/>
      <c r="BN1597" s="5"/>
      <c r="BO1597" s="42">
        <f t="shared" si="6"/>
        <v>1997.25</v>
      </c>
      <c r="BP1597" s="44"/>
      <c r="BQ1597" s="45"/>
      <c r="BR1597" s="47"/>
      <c r="BS1597" s="45"/>
      <c r="BT1597" s="37"/>
      <c r="BU1597" s="5"/>
      <c r="BV1597" s="38"/>
      <c r="BW1597" s="48"/>
      <c r="BX1597" s="44"/>
      <c r="BY1597" s="44"/>
      <c r="BZ1597" s="33" t="s">
        <v>131</v>
      </c>
      <c r="CA1597" s="5"/>
      <c r="CB1597" s="5"/>
      <c r="CC1597" s="33" t="s">
        <v>177</v>
      </c>
      <c r="CD1597" s="5"/>
      <c r="CE1597" s="5"/>
      <c r="CF1597" s="33" t="s">
        <v>178</v>
      </c>
      <c r="CG1597" s="33" t="s">
        <v>10192</v>
      </c>
      <c r="CH1597" s="5"/>
      <c r="CI1597" s="5"/>
      <c r="CJ1597" s="5"/>
      <c r="CK1597" s="33"/>
      <c r="CL1597" s="49">
        <v>45000.0</v>
      </c>
      <c r="CM1597" s="33" t="s">
        <v>180</v>
      </c>
      <c r="CN1597" s="5"/>
      <c r="CO1597" s="33">
        <v>1.0</v>
      </c>
      <c r="CP1597" s="33" t="s">
        <v>181</v>
      </c>
      <c r="CQ1597" s="50" t="str">
        <f t="shared" si="7"/>
        <v>21/12/1959</v>
      </c>
      <c r="CR1597" s="33" t="s">
        <v>182</v>
      </c>
      <c r="CS1597" s="33">
        <v>5.0</v>
      </c>
      <c r="CT1597" s="33">
        <v>5.0</v>
      </c>
      <c r="CU1597" s="33">
        <v>28.0</v>
      </c>
      <c r="CV1597" s="33">
        <v>498.0</v>
      </c>
      <c r="CW1597" s="5"/>
      <c r="CX1597" s="5"/>
      <c r="CY1597" s="33">
        <v>-100.052657</v>
      </c>
      <c r="CZ1597" s="33">
        <v>20.782459</v>
      </c>
      <c r="DA1597" s="33">
        <v>4.191054072E9</v>
      </c>
      <c r="DB1597" s="33">
        <v>2.0</v>
      </c>
      <c r="DC1597" s="33" t="s">
        <v>8456</v>
      </c>
      <c r="DD1597" s="33">
        <v>2023.0</v>
      </c>
      <c r="DE1597" s="33" t="s">
        <v>184</v>
      </c>
      <c r="DF1597" s="33"/>
      <c r="DG1597" s="33" t="s">
        <v>185</v>
      </c>
      <c r="DH1597" s="33" t="s">
        <v>186</v>
      </c>
      <c r="DI1597" s="5"/>
      <c r="DJ1597" s="5"/>
    </row>
    <row r="1598">
      <c r="A1598" s="33" t="s">
        <v>10193</v>
      </c>
      <c r="B1598" s="34">
        <v>44952.0</v>
      </c>
      <c r="C1598" s="35" t="s">
        <v>137</v>
      </c>
      <c r="D1598" s="35" t="s">
        <v>139</v>
      </c>
      <c r="E1598" s="35" t="s">
        <v>142</v>
      </c>
      <c r="F1598" s="36" t="s">
        <v>144</v>
      </c>
      <c r="G1598" s="33" t="s">
        <v>10194</v>
      </c>
      <c r="H1598" s="33" t="s">
        <v>10195</v>
      </c>
      <c r="I1598" s="33" t="s">
        <v>439</v>
      </c>
      <c r="J1598" s="33" t="s">
        <v>350</v>
      </c>
      <c r="K1598" s="35" t="s">
        <v>421</v>
      </c>
      <c r="L1598" s="33" t="s">
        <v>1255</v>
      </c>
      <c r="M1598" s="33" t="s">
        <v>8450</v>
      </c>
      <c r="N1598" s="33" t="s">
        <v>10183</v>
      </c>
      <c r="O1598" s="5"/>
      <c r="P1598" s="35" t="s">
        <v>233</v>
      </c>
      <c r="Q1598" s="35" t="s">
        <v>9612</v>
      </c>
      <c r="R1598" s="33">
        <v>76286.0</v>
      </c>
      <c r="S1598" s="37"/>
      <c r="T1598" s="33"/>
      <c r="U1598" s="33">
        <v>2.11</v>
      </c>
      <c r="V1598" s="33" t="s">
        <v>154</v>
      </c>
      <c r="W1598" s="33"/>
      <c r="X1598" s="33"/>
      <c r="Y1598" s="5"/>
      <c r="Z1598" s="5"/>
      <c r="AA1598" s="33">
        <v>1.0</v>
      </c>
      <c r="AB1598" s="33"/>
      <c r="AC1598" s="33">
        <v>1.0</v>
      </c>
      <c r="AD1598" s="5"/>
      <c r="AE1598" s="5"/>
      <c r="AF1598" s="5"/>
      <c r="AG1598" s="16"/>
      <c r="AH1598" s="38" t="str">
        <f t="shared" si="1"/>
        <v/>
      </c>
      <c r="AI1598" s="39">
        <f t="shared" si="2"/>
        <v>1</v>
      </c>
      <c r="AJ1598" s="37" t="str">
        <f t="shared" si="3"/>
        <v/>
      </c>
      <c r="AK1598" s="41" t="str">
        <f t="shared" si="4"/>
        <v/>
      </c>
      <c r="AL1598" s="35" t="s">
        <v>233</v>
      </c>
      <c r="AM1598" s="33" t="s">
        <v>10099</v>
      </c>
      <c r="AN1598" s="33" t="s">
        <v>10099</v>
      </c>
      <c r="AO1598" s="41"/>
      <c r="AP1598" s="33" t="s">
        <v>169</v>
      </c>
      <c r="AQ1598" s="33" t="s">
        <v>170</v>
      </c>
      <c r="AR1598" s="33">
        <v>300.0</v>
      </c>
      <c r="AS1598" s="42"/>
      <c r="AT1598" s="42"/>
      <c r="AU1598" s="42"/>
      <c r="AV1598" s="42"/>
      <c r="AW1598" s="42"/>
      <c r="AX1598" s="5"/>
      <c r="AY1598" s="33"/>
      <c r="AZ1598" s="33" t="s">
        <v>10196</v>
      </c>
      <c r="BA1598" s="5"/>
      <c r="BB1598" s="5"/>
      <c r="BC1598" s="5" t="s">
        <v>10197</v>
      </c>
      <c r="BD1598" s="33" t="s">
        <v>173</v>
      </c>
      <c r="BE1598" s="41"/>
      <c r="BF1598" s="35"/>
      <c r="BG1598" s="33" t="s">
        <v>169</v>
      </c>
      <c r="BH1598" s="5"/>
      <c r="BI1598" s="33">
        <v>300.0</v>
      </c>
      <c r="BJ1598" s="33" t="s">
        <v>170</v>
      </c>
      <c r="BK1598" s="5"/>
      <c r="BL1598" s="5">
        <f t="shared" si="5"/>
        <v>3994.5</v>
      </c>
      <c r="BM1598" s="5"/>
      <c r="BN1598" s="5"/>
      <c r="BO1598" s="42">
        <f t="shared" si="6"/>
        <v>3994.5</v>
      </c>
      <c r="BP1598" s="44"/>
      <c r="BQ1598" s="45"/>
      <c r="BR1598" s="47"/>
      <c r="BS1598" s="45"/>
      <c r="BT1598" s="37"/>
      <c r="BU1598" s="5"/>
      <c r="BV1598" s="38"/>
      <c r="BW1598" s="48"/>
      <c r="BX1598" s="44"/>
      <c r="BY1598" s="44"/>
      <c r="BZ1598" s="33" t="s">
        <v>131</v>
      </c>
      <c r="CA1598" s="5"/>
      <c r="CB1598" s="5"/>
      <c r="CC1598" s="33" t="s">
        <v>177</v>
      </c>
      <c r="CD1598" s="5"/>
      <c r="CE1598" s="5"/>
      <c r="CF1598" s="33" t="s">
        <v>178</v>
      </c>
      <c r="CG1598" s="33" t="s">
        <v>10198</v>
      </c>
      <c r="CH1598" s="5"/>
      <c r="CI1598" s="5"/>
      <c r="CJ1598" s="5"/>
      <c r="CK1598" s="33"/>
      <c r="CL1598" s="49">
        <v>45000.0</v>
      </c>
      <c r="CM1598" s="33" t="s">
        <v>180</v>
      </c>
      <c r="CN1598" s="5"/>
      <c r="CO1598" s="33">
        <v>2.0</v>
      </c>
      <c r="CP1598" s="33" t="s">
        <v>181</v>
      </c>
      <c r="CQ1598" s="50" t="str">
        <f t="shared" si="7"/>
        <v>31/05/1962</v>
      </c>
      <c r="CR1598" s="33" t="s">
        <v>182</v>
      </c>
      <c r="CS1598" s="33">
        <v>5.0</v>
      </c>
      <c r="CT1598" s="33">
        <v>5.0</v>
      </c>
      <c r="CU1598" s="33">
        <v>28.0</v>
      </c>
      <c r="CV1598" s="33">
        <v>498.0</v>
      </c>
      <c r="CW1598" s="5"/>
      <c r="CX1598" s="5"/>
      <c r="CY1598" s="33">
        <v>-100.058091</v>
      </c>
      <c r="CZ1598" s="33">
        <v>20.777539</v>
      </c>
      <c r="DA1598" s="33">
        <v>4.41115921E9</v>
      </c>
      <c r="DB1598" s="33">
        <v>2.0</v>
      </c>
      <c r="DC1598" s="33" t="s">
        <v>8456</v>
      </c>
      <c r="DD1598" s="33">
        <v>2023.0</v>
      </c>
      <c r="DE1598" s="33" t="s">
        <v>184</v>
      </c>
      <c r="DF1598" s="33"/>
      <c r="DG1598" s="33" t="s">
        <v>185</v>
      </c>
      <c r="DH1598" s="33" t="s">
        <v>186</v>
      </c>
      <c r="DI1598" s="5"/>
      <c r="DJ1598" s="5"/>
    </row>
    <row r="1599">
      <c r="A1599" s="33" t="s">
        <v>10199</v>
      </c>
      <c r="B1599" s="34">
        <v>44952.0</v>
      </c>
      <c r="C1599" s="35" t="s">
        <v>137</v>
      </c>
      <c r="D1599" s="35" t="s">
        <v>139</v>
      </c>
      <c r="E1599" s="35" t="s">
        <v>142</v>
      </c>
      <c r="F1599" s="36" t="s">
        <v>144</v>
      </c>
      <c r="G1599" s="33" t="s">
        <v>10200</v>
      </c>
      <c r="H1599" s="33" t="s">
        <v>438</v>
      </c>
      <c r="I1599" s="33" t="s">
        <v>10201</v>
      </c>
      <c r="J1599" s="33" t="s">
        <v>10202</v>
      </c>
      <c r="K1599" s="35" t="s">
        <v>421</v>
      </c>
      <c r="L1599" s="33" t="s">
        <v>10203</v>
      </c>
      <c r="M1599" s="33">
        <v>25.0</v>
      </c>
      <c r="N1599" s="33" t="s">
        <v>9612</v>
      </c>
      <c r="O1599" s="5"/>
      <c r="P1599" s="35" t="s">
        <v>233</v>
      </c>
      <c r="Q1599" s="35" t="s">
        <v>9612</v>
      </c>
      <c r="R1599" s="33">
        <v>76270.0</v>
      </c>
      <c r="S1599" s="37"/>
      <c r="T1599" s="33"/>
      <c r="U1599" s="33">
        <v>6.17</v>
      </c>
      <c r="V1599" s="33" t="s">
        <v>154</v>
      </c>
      <c r="W1599" s="33"/>
      <c r="X1599" s="33"/>
      <c r="Y1599" s="5"/>
      <c r="Z1599" s="5"/>
      <c r="AA1599" s="33">
        <v>1.0</v>
      </c>
      <c r="AB1599" s="33"/>
      <c r="AC1599" s="33">
        <v>1.0</v>
      </c>
      <c r="AD1599" s="5"/>
      <c r="AE1599" s="5"/>
      <c r="AF1599" s="5"/>
      <c r="AG1599" s="16"/>
      <c r="AH1599" s="38" t="str">
        <f t="shared" si="1"/>
        <v/>
      </c>
      <c r="AI1599" s="39" t="str">
        <f t="shared" si="2"/>
        <v/>
      </c>
      <c r="AJ1599" s="37" t="str">
        <f t="shared" si="3"/>
        <v/>
      </c>
      <c r="AK1599" s="41" t="str">
        <f t="shared" si="4"/>
        <v/>
      </c>
      <c r="AL1599" s="35" t="s">
        <v>233</v>
      </c>
      <c r="AM1599" s="33" t="s">
        <v>10099</v>
      </c>
      <c r="AN1599" s="33" t="s">
        <v>10099</v>
      </c>
      <c r="AO1599" s="41"/>
      <c r="AP1599" s="33" t="s">
        <v>169</v>
      </c>
      <c r="AQ1599" s="33" t="s">
        <v>170</v>
      </c>
      <c r="AR1599" s="33">
        <v>300.0</v>
      </c>
      <c r="AS1599" s="42"/>
      <c r="AT1599" s="42"/>
      <c r="AU1599" s="42"/>
      <c r="AV1599" s="42"/>
      <c r="AW1599" s="42"/>
      <c r="AX1599" s="5"/>
      <c r="AY1599" s="33"/>
      <c r="AZ1599" s="33" t="s">
        <v>10204</v>
      </c>
      <c r="BA1599" s="5"/>
      <c r="BB1599" s="5"/>
      <c r="BC1599" s="5" t="s">
        <v>10205</v>
      </c>
      <c r="BD1599" s="33" t="s">
        <v>173</v>
      </c>
      <c r="BE1599" s="41"/>
      <c r="BF1599" s="35"/>
      <c r="BG1599" s="33" t="s">
        <v>169</v>
      </c>
      <c r="BH1599" s="5"/>
      <c r="BI1599" s="33">
        <v>300.0</v>
      </c>
      <c r="BJ1599" s="33" t="s">
        <v>170</v>
      </c>
      <c r="BK1599" s="5"/>
      <c r="BL1599" s="5">
        <f t="shared" si="5"/>
        <v>3994.5</v>
      </c>
      <c r="BM1599" s="5"/>
      <c r="BN1599" s="5"/>
      <c r="BO1599" s="42">
        <f t="shared" si="6"/>
        <v>3994.5</v>
      </c>
      <c r="BP1599" s="44"/>
      <c r="BQ1599" s="45"/>
      <c r="BR1599" s="47"/>
      <c r="BS1599" s="45"/>
      <c r="BT1599" s="37"/>
      <c r="BU1599" s="5"/>
      <c r="BV1599" s="38"/>
      <c r="BW1599" s="48"/>
      <c r="BX1599" s="44"/>
      <c r="BY1599" s="44"/>
      <c r="BZ1599" s="33" t="s">
        <v>131</v>
      </c>
      <c r="CA1599" s="5"/>
      <c r="CB1599" s="5"/>
      <c r="CC1599" s="33" t="s">
        <v>177</v>
      </c>
      <c r="CD1599" s="5"/>
      <c r="CE1599" s="5"/>
      <c r="CF1599" s="33" t="s">
        <v>178</v>
      </c>
      <c r="CG1599" s="33" t="s">
        <v>10206</v>
      </c>
      <c r="CH1599" s="5"/>
      <c r="CI1599" s="5"/>
      <c r="CJ1599" s="5"/>
      <c r="CK1599" s="33"/>
      <c r="CL1599" s="49">
        <v>45000.0</v>
      </c>
      <c r="CM1599" s="33" t="s">
        <v>180</v>
      </c>
      <c r="CN1599" s="5"/>
      <c r="CO1599" s="33">
        <v>2.0</v>
      </c>
      <c r="CP1599" s="33" t="s">
        <v>181</v>
      </c>
      <c r="CQ1599" s="50" t="str">
        <f t="shared" si="7"/>
        <v>02/04/1968</v>
      </c>
      <c r="CR1599" s="33" t="s">
        <v>182</v>
      </c>
      <c r="CS1599" s="33">
        <v>5.0</v>
      </c>
      <c r="CT1599" s="33">
        <v>5.0</v>
      </c>
      <c r="CU1599" s="33">
        <v>28.0</v>
      </c>
      <c r="CV1599" s="33">
        <v>498.0</v>
      </c>
      <c r="CW1599" s="5"/>
      <c r="CX1599" s="5"/>
      <c r="CY1599" s="33">
        <v>-100.051308</v>
      </c>
      <c r="CZ1599" s="33">
        <v>20.780543</v>
      </c>
      <c r="DA1599" s="33">
        <v>4.19265317E9</v>
      </c>
      <c r="DB1599" s="33">
        <v>2.0</v>
      </c>
      <c r="DC1599" s="33" t="s">
        <v>8456</v>
      </c>
      <c r="DD1599" s="33">
        <v>2023.0</v>
      </c>
      <c r="DE1599" s="33" t="s">
        <v>184</v>
      </c>
      <c r="DF1599" s="33"/>
      <c r="DG1599" s="33" t="s">
        <v>185</v>
      </c>
      <c r="DH1599" s="33" t="s">
        <v>186</v>
      </c>
      <c r="DI1599" s="5"/>
      <c r="DJ1599" s="5"/>
    </row>
    <row r="1600">
      <c r="A1600" s="33" t="s">
        <v>10207</v>
      </c>
      <c r="B1600" s="34">
        <v>44952.0</v>
      </c>
      <c r="C1600" s="35" t="s">
        <v>137</v>
      </c>
      <c r="D1600" s="35" t="s">
        <v>139</v>
      </c>
      <c r="E1600" s="35" t="s">
        <v>142</v>
      </c>
      <c r="F1600" s="36" t="s">
        <v>144</v>
      </c>
      <c r="G1600" s="33" t="s">
        <v>10208</v>
      </c>
      <c r="H1600" s="33" t="s">
        <v>10209</v>
      </c>
      <c r="I1600" s="33" t="s">
        <v>10201</v>
      </c>
      <c r="J1600" s="33" t="s">
        <v>10202</v>
      </c>
      <c r="K1600" s="35" t="s">
        <v>421</v>
      </c>
      <c r="L1600" s="33" t="s">
        <v>10203</v>
      </c>
      <c r="M1600" s="33">
        <v>25.0</v>
      </c>
      <c r="N1600" s="33" t="s">
        <v>9612</v>
      </c>
      <c r="O1600" s="5"/>
      <c r="P1600" s="35" t="s">
        <v>233</v>
      </c>
      <c r="Q1600" s="35" t="s">
        <v>9612</v>
      </c>
      <c r="R1600" s="33">
        <v>76270.0</v>
      </c>
      <c r="S1600" s="37"/>
      <c r="T1600" s="33"/>
      <c r="U1600" s="33">
        <v>3.34</v>
      </c>
      <c r="V1600" s="33" t="s">
        <v>154</v>
      </c>
      <c r="W1600" s="33"/>
      <c r="X1600" s="33"/>
      <c r="Y1600" s="5"/>
      <c r="Z1600" s="5"/>
      <c r="AA1600" s="33">
        <v>1.0</v>
      </c>
      <c r="AB1600" s="33">
        <v>1.0</v>
      </c>
      <c r="AC1600" s="33"/>
      <c r="AD1600" s="5"/>
      <c r="AE1600" s="5"/>
      <c r="AF1600" s="5"/>
      <c r="AG1600" s="16"/>
      <c r="AH1600" s="38">
        <f t="shared" si="1"/>
        <v>1</v>
      </c>
      <c r="AI1600" s="39" t="str">
        <f t="shared" si="2"/>
        <v/>
      </c>
      <c r="AJ1600" s="37" t="str">
        <f t="shared" si="3"/>
        <v/>
      </c>
      <c r="AK1600" s="41" t="str">
        <f t="shared" si="4"/>
        <v/>
      </c>
      <c r="AL1600" s="35" t="s">
        <v>233</v>
      </c>
      <c r="AM1600" s="33" t="s">
        <v>10099</v>
      </c>
      <c r="AN1600" s="33" t="s">
        <v>10099</v>
      </c>
      <c r="AO1600" s="41"/>
      <c r="AP1600" s="33" t="s">
        <v>169</v>
      </c>
      <c r="AQ1600" s="33" t="s">
        <v>170</v>
      </c>
      <c r="AR1600" s="33">
        <v>300.0</v>
      </c>
      <c r="AS1600" s="42"/>
      <c r="AT1600" s="42"/>
      <c r="AU1600" s="42"/>
      <c r="AV1600" s="42"/>
      <c r="AW1600" s="42"/>
      <c r="AX1600" s="5"/>
      <c r="AY1600" s="33"/>
      <c r="AZ1600" s="33" t="s">
        <v>10210</v>
      </c>
      <c r="BA1600" s="5"/>
      <c r="BB1600" s="5"/>
      <c r="BC1600" s="5" t="s">
        <v>10211</v>
      </c>
      <c r="BD1600" s="33" t="s">
        <v>173</v>
      </c>
      <c r="BE1600" s="41"/>
      <c r="BF1600" s="35"/>
      <c r="BG1600" s="33" t="s">
        <v>169</v>
      </c>
      <c r="BH1600" s="5"/>
      <c r="BI1600" s="33">
        <v>300.0</v>
      </c>
      <c r="BJ1600" s="33" t="s">
        <v>170</v>
      </c>
      <c r="BK1600" s="5"/>
      <c r="BL1600" s="5">
        <f t="shared" si="5"/>
        <v>3994.5</v>
      </c>
      <c r="BM1600" s="5"/>
      <c r="BN1600" s="5"/>
      <c r="BO1600" s="42">
        <f t="shared" si="6"/>
        <v>3994.5</v>
      </c>
      <c r="BP1600" s="44"/>
      <c r="BQ1600" s="45"/>
      <c r="BR1600" s="47"/>
      <c r="BS1600" s="45"/>
      <c r="BT1600" s="37"/>
      <c r="BU1600" s="5"/>
      <c r="BV1600" s="38"/>
      <c r="BW1600" s="48"/>
      <c r="BX1600" s="44"/>
      <c r="BY1600" s="44"/>
      <c r="BZ1600" s="33" t="s">
        <v>131</v>
      </c>
      <c r="CA1600" s="5"/>
      <c r="CB1600" s="5"/>
      <c r="CC1600" s="33" t="s">
        <v>177</v>
      </c>
      <c r="CD1600" s="5"/>
      <c r="CE1600" s="5"/>
      <c r="CF1600" s="33" t="s">
        <v>178</v>
      </c>
      <c r="CG1600" s="33" t="s">
        <v>10212</v>
      </c>
      <c r="CH1600" s="5"/>
      <c r="CI1600" s="5"/>
      <c r="CJ1600" s="5"/>
      <c r="CK1600" s="33"/>
      <c r="CL1600" s="49">
        <v>45000.0</v>
      </c>
      <c r="CM1600" s="33" t="s">
        <v>180</v>
      </c>
      <c r="CN1600" s="5"/>
      <c r="CO1600" s="33">
        <v>2.0</v>
      </c>
      <c r="CP1600" s="33" t="s">
        <v>181</v>
      </c>
      <c r="CQ1600" s="50" t="str">
        <f t="shared" si="7"/>
        <v>26/05/1960</v>
      </c>
      <c r="CR1600" s="33" t="s">
        <v>243</v>
      </c>
      <c r="CS1600" s="33">
        <v>5.0</v>
      </c>
      <c r="CT1600" s="33">
        <v>5.0</v>
      </c>
      <c r="CU1600" s="33">
        <v>28.0</v>
      </c>
      <c r="CV1600" s="33">
        <v>498.0</v>
      </c>
      <c r="CW1600" s="5"/>
      <c r="CX1600" s="5"/>
      <c r="CY1600" s="33">
        <v>-100.051308</v>
      </c>
      <c r="CZ1600" s="33">
        <v>20.780543</v>
      </c>
      <c r="DA1600" s="33">
        <v>4.19265317E9</v>
      </c>
      <c r="DB1600" s="33">
        <v>2.0</v>
      </c>
      <c r="DC1600" s="33" t="s">
        <v>8456</v>
      </c>
      <c r="DD1600" s="33">
        <v>2023.0</v>
      </c>
      <c r="DE1600" s="33" t="s">
        <v>184</v>
      </c>
      <c r="DF1600" s="33"/>
      <c r="DG1600" s="33" t="s">
        <v>185</v>
      </c>
      <c r="DH1600" s="33" t="s">
        <v>186</v>
      </c>
      <c r="DI1600" s="5"/>
      <c r="DJ1600" s="5"/>
    </row>
    <row r="1601">
      <c r="A1601" s="33" t="s">
        <v>10213</v>
      </c>
      <c r="B1601" s="34">
        <v>44952.0</v>
      </c>
      <c r="C1601" s="35" t="s">
        <v>137</v>
      </c>
      <c r="D1601" s="35" t="s">
        <v>139</v>
      </c>
      <c r="E1601" s="35" t="s">
        <v>142</v>
      </c>
      <c r="F1601" s="36" t="s">
        <v>144</v>
      </c>
      <c r="G1601" s="33" t="s">
        <v>10214</v>
      </c>
      <c r="H1601" s="33" t="s">
        <v>10215</v>
      </c>
      <c r="I1601" s="33" t="s">
        <v>350</v>
      </c>
      <c r="J1601" s="33" t="s">
        <v>247</v>
      </c>
      <c r="K1601" s="35" t="s">
        <v>421</v>
      </c>
      <c r="L1601" s="33" t="s">
        <v>1634</v>
      </c>
      <c r="M1601" s="33" t="s">
        <v>8450</v>
      </c>
      <c r="N1601" s="33" t="s">
        <v>10183</v>
      </c>
      <c r="O1601" s="5"/>
      <c r="P1601" s="35" t="s">
        <v>233</v>
      </c>
      <c r="Q1601" s="35" t="s">
        <v>9612</v>
      </c>
      <c r="R1601" s="33">
        <v>76286.0</v>
      </c>
      <c r="S1601" s="37"/>
      <c r="T1601" s="33"/>
      <c r="U1601" s="33">
        <v>2.79</v>
      </c>
      <c r="V1601" s="33" t="s">
        <v>154</v>
      </c>
      <c r="W1601" s="33"/>
      <c r="X1601" s="33"/>
      <c r="Y1601" s="5"/>
      <c r="Z1601" s="5"/>
      <c r="AA1601" s="33">
        <v>1.0</v>
      </c>
      <c r="AB1601" s="33"/>
      <c r="AC1601" s="33">
        <v>1.0</v>
      </c>
      <c r="AD1601" s="5"/>
      <c r="AE1601" s="5"/>
      <c r="AF1601" s="5"/>
      <c r="AG1601" s="16"/>
      <c r="AH1601" s="38" t="str">
        <f t="shared" si="1"/>
        <v/>
      </c>
      <c r="AI1601" s="39">
        <f t="shared" si="2"/>
        <v>1</v>
      </c>
      <c r="AJ1601" s="37" t="str">
        <f t="shared" si="3"/>
        <v/>
      </c>
      <c r="AK1601" s="41" t="str">
        <f t="shared" si="4"/>
        <v/>
      </c>
      <c r="AL1601" s="35" t="s">
        <v>233</v>
      </c>
      <c r="AM1601" s="33" t="s">
        <v>10099</v>
      </c>
      <c r="AN1601" s="33" t="s">
        <v>10099</v>
      </c>
      <c r="AO1601" s="41"/>
      <c r="AP1601" s="33" t="s">
        <v>169</v>
      </c>
      <c r="AQ1601" s="33" t="s">
        <v>170</v>
      </c>
      <c r="AR1601" s="33">
        <v>300.0</v>
      </c>
      <c r="AS1601" s="42"/>
      <c r="AT1601" s="42"/>
      <c r="AU1601" s="42"/>
      <c r="AV1601" s="42"/>
      <c r="AW1601" s="42"/>
      <c r="AX1601" s="5"/>
      <c r="AY1601" s="33"/>
      <c r="AZ1601" s="33" t="s">
        <v>10216</v>
      </c>
      <c r="BA1601" s="5"/>
      <c r="BB1601" s="5"/>
      <c r="BC1601" s="5" t="s">
        <v>10217</v>
      </c>
      <c r="BD1601" s="33" t="s">
        <v>173</v>
      </c>
      <c r="BE1601" s="41"/>
      <c r="BF1601" s="35"/>
      <c r="BG1601" s="33" t="s">
        <v>169</v>
      </c>
      <c r="BH1601" s="5"/>
      <c r="BI1601" s="33">
        <v>300.0</v>
      </c>
      <c r="BJ1601" s="33" t="s">
        <v>170</v>
      </c>
      <c r="BK1601" s="5"/>
      <c r="BL1601" s="5">
        <f t="shared" si="5"/>
        <v>3994.5</v>
      </c>
      <c r="BM1601" s="5"/>
      <c r="BN1601" s="5"/>
      <c r="BO1601" s="42">
        <f t="shared" si="6"/>
        <v>3994.5</v>
      </c>
      <c r="BP1601" s="44"/>
      <c r="BQ1601" s="45"/>
      <c r="BR1601" s="47"/>
      <c r="BS1601" s="45"/>
      <c r="BT1601" s="37"/>
      <c r="BU1601" s="5"/>
      <c r="BV1601" s="38"/>
      <c r="BW1601" s="48"/>
      <c r="BX1601" s="44"/>
      <c r="BY1601" s="44"/>
      <c r="BZ1601" s="33" t="s">
        <v>131</v>
      </c>
      <c r="CA1601" s="5"/>
      <c r="CB1601" s="5"/>
      <c r="CC1601" s="33" t="s">
        <v>177</v>
      </c>
      <c r="CD1601" s="5"/>
      <c r="CE1601" s="5"/>
      <c r="CF1601" s="33" t="s">
        <v>178</v>
      </c>
      <c r="CG1601" s="33" t="s">
        <v>10218</v>
      </c>
      <c r="CH1601" s="5"/>
      <c r="CI1601" s="5"/>
      <c r="CJ1601" s="5"/>
      <c r="CK1601" s="33"/>
      <c r="CL1601" s="49">
        <v>45000.0</v>
      </c>
      <c r="CM1601" s="33" t="s">
        <v>180</v>
      </c>
      <c r="CN1601" s="5"/>
      <c r="CO1601" s="33">
        <v>2.0</v>
      </c>
      <c r="CP1601" s="33" t="s">
        <v>181</v>
      </c>
      <c r="CQ1601" s="50" t="str">
        <f t="shared" si="7"/>
        <v>21/11/1951</v>
      </c>
      <c r="CR1601" s="33" t="s">
        <v>182</v>
      </c>
      <c r="CS1601" s="33">
        <v>5.0</v>
      </c>
      <c r="CT1601" s="33">
        <v>5.0</v>
      </c>
      <c r="CU1601" s="33">
        <v>28.0</v>
      </c>
      <c r="CV1601" s="33">
        <v>498.0</v>
      </c>
      <c r="CW1601" s="5"/>
      <c r="CX1601" s="5"/>
      <c r="CY1601" s="33">
        <v>-100.050903</v>
      </c>
      <c r="CZ1601" s="33">
        <v>20.781356</v>
      </c>
      <c r="DA1601" s="33">
        <v>4.191184514E9</v>
      </c>
      <c r="DB1601" s="33">
        <v>2.0</v>
      </c>
      <c r="DC1601" s="33" t="s">
        <v>8456</v>
      </c>
      <c r="DD1601" s="33">
        <v>2023.0</v>
      </c>
      <c r="DE1601" s="33" t="s">
        <v>184</v>
      </c>
      <c r="DF1601" s="33"/>
      <c r="DG1601" s="33" t="s">
        <v>185</v>
      </c>
      <c r="DH1601" s="33" t="s">
        <v>186</v>
      </c>
      <c r="DI1601" s="5"/>
      <c r="DJ1601" s="5"/>
    </row>
    <row r="1602">
      <c r="A1602" s="33" t="s">
        <v>10219</v>
      </c>
      <c r="B1602" s="34">
        <v>44952.0</v>
      </c>
      <c r="C1602" s="35" t="s">
        <v>137</v>
      </c>
      <c r="D1602" s="35" t="s">
        <v>139</v>
      </c>
      <c r="E1602" s="35" t="s">
        <v>142</v>
      </c>
      <c r="F1602" s="36" t="s">
        <v>144</v>
      </c>
      <c r="G1602" s="33" t="s">
        <v>10220</v>
      </c>
      <c r="H1602" s="33" t="s">
        <v>10221</v>
      </c>
      <c r="I1602" s="33" t="s">
        <v>350</v>
      </c>
      <c r="J1602" s="33" t="s">
        <v>447</v>
      </c>
      <c r="K1602" s="35" t="s">
        <v>421</v>
      </c>
      <c r="L1602" s="33" t="s">
        <v>10222</v>
      </c>
      <c r="M1602" s="33">
        <v>20.0</v>
      </c>
      <c r="N1602" s="33" t="s">
        <v>9612</v>
      </c>
      <c r="O1602" s="5"/>
      <c r="P1602" s="35" t="s">
        <v>233</v>
      </c>
      <c r="Q1602" s="35" t="s">
        <v>9612</v>
      </c>
      <c r="R1602" s="33">
        <v>76270.0</v>
      </c>
      <c r="S1602" s="37"/>
      <c r="T1602" s="33"/>
      <c r="U1602" s="33">
        <v>8.17</v>
      </c>
      <c r="V1602" s="33" t="s">
        <v>154</v>
      </c>
      <c r="W1602" s="33"/>
      <c r="X1602" s="33"/>
      <c r="Y1602" s="5"/>
      <c r="Z1602" s="5"/>
      <c r="AA1602" s="33">
        <v>1.0</v>
      </c>
      <c r="AB1602" s="33"/>
      <c r="AC1602" s="33">
        <v>1.0</v>
      </c>
      <c r="AD1602" s="5"/>
      <c r="AE1602" s="5"/>
      <c r="AF1602" s="5"/>
      <c r="AG1602" s="16"/>
      <c r="AH1602" s="38" t="str">
        <f t="shared" si="1"/>
        <v/>
      </c>
      <c r="AI1602" s="39">
        <f t="shared" si="2"/>
        <v>1</v>
      </c>
      <c r="AJ1602" s="37" t="str">
        <f t="shared" si="3"/>
        <v/>
      </c>
      <c r="AK1602" s="41" t="str">
        <f t="shared" si="4"/>
        <v/>
      </c>
      <c r="AL1602" s="35" t="s">
        <v>233</v>
      </c>
      <c r="AM1602" s="33" t="s">
        <v>10099</v>
      </c>
      <c r="AN1602" s="33" t="s">
        <v>10099</v>
      </c>
      <c r="AO1602" s="41"/>
      <c r="AP1602" s="33" t="s">
        <v>169</v>
      </c>
      <c r="AQ1602" s="33" t="s">
        <v>170</v>
      </c>
      <c r="AR1602" s="33">
        <v>300.0</v>
      </c>
      <c r="AS1602" s="42"/>
      <c r="AT1602" s="42"/>
      <c r="AU1602" s="42"/>
      <c r="AV1602" s="42"/>
      <c r="AW1602" s="42"/>
      <c r="AX1602" s="5"/>
      <c r="AY1602" s="33"/>
      <c r="AZ1602" s="33" t="s">
        <v>10223</v>
      </c>
      <c r="BA1602" s="5"/>
      <c r="BB1602" s="5"/>
      <c r="BC1602" s="5" t="s">
        <v>10224</v>
      </c>
      <c r="BD1602" s="33" t="s">
        <v>173</v>
      </c>
      <c r="BE1602" s="41"/>
      <c r="BF1602" s="35"/>
      <c r="BG1602" s="33" t="s">
        <v>169</v>
      </c>
      <c r="BH1602" s="5"/>
      <c r="BI1602" s="33">
        <v>300.0</v>
      </c>
      <c r="BJ1602" s="33" t="s">
        <v>170</v>
      </c>
      <c r="BK1602" s="5"/>
      <c r="BL1602" s="5">
        <f t="shared" si="5"/>
        <v>3994.5</v>
      </c>
      <c r="BM1602" s="5"/>
      <c r="BN1602" s="5"/>
      <c r="BO1602" s="42">
        <f t="shared" si="6"/>
        <v>3994.5</v>
      </c>
      <c r="BP1602" s="44"/>
      <c r="BQ1602" s="45"/>
      <c r="BR1602" s="47"/>
      <c r="BS1602" s="45"/>
      <c r="BT1602" s="37"/>
      <c r="BU1602" s="5"/>
      <c r="BV1602" s="38"/>
      <c r="BW1602" s="48"/>
      <c r="BX1602" s="44"/>
      <c r="BY1602" s="44"/>
      <c r="BZ1602" s="33" t="s">
        <v>131</v>
      </c>
      <c r="CA1602" s="5"/>
      <c r="CB1602" s="5"/>
      <c r="CC1602" s="33" t="s">
        <v>177</v>
      </c>
      <c r="CD1602" s="5"/>
      <c r="CE1602" s="5"/>
      <c r="CF1602" s="33" t="s">
        <v>178</v>
      </c>
      <c r="CG1602" s="33" t="s">
        <v>10225</v>
      </c>
      <c r="CH1602" s="5"/>
      <c r="CI1602" s="5"/>
      <c r="CJ1602" s="5"/>
      <c r="CK1602" s="33"/>
      <c r="CL1602" s="49">
        <v>45000.0</v>
      </c>
      <c r="CM1602" s="33" t="s">
        <v>180</v>
      </c>
      <c r="CN1602" s="5"/>
      <c r="CO1602" s="33">
        <v>2.0</v>
      </c>
      <c r="CP1602" s="33" t="s">
        <v>181</v>
      </c>
      <c r="CQ1602" s="50" t="str">
        <f t="shared" si="7"/>
        <v>05/04/1947</v>
      </c>
      <c r="CR1602" s="33" t="s">
        <v>182</v>
      </c>
      <c r="CS1602" s="33">
        <v>5.0</v>
      </c>
      <c r="CT1602" s="33">
        <v>5.0</v>
      </c>
      <c r="CU1602" s="33">
        <v>28.0</v>
      </c>
      <c r="CV1602" s="33">
        <v>220.0</v>
      </c>
      <c r="CW1602" s="33">
        <v>5.01001001E8</v>
      </c>
      <c r="CX1602" s="33">
        <v>5.0100100018E10</v>
      </c>
      <c r="CY1602" s="33">
        <v>-100.0446307</v>
      </c>
      <c r="CZ1602" s="33">
        <v>20.7864386</v>
      </c>
      <c r="DA1602" s="33">
        <v>4.411356383E9</v>
      </c>
      <c r="DB1602" s="33">
        <v>2.0</v>
      </c>
      <c r="DC1602" s="33" t="s">
        <v>8456</v>
      </c>
      <c r="DD1602" s="33">
        <v>2023.0</v>
      </c>
      <c r="DE1602" s="33" t="s">
        <v>184</v>
      </c>
      <c r="DF1602" s="33"/>
      <c r="DG1602" s="33" t="s">
        <v>185</v>
      </c>
      <c r="DH1602" s="33" t="s">
        <v>186</v>
      </c>
      <c r="DI1602" s="5"/>
      <c r="DJ1602" s="5"/>
    </row>
    <row r="1603">
      <c r="A1603" s="33" t="s">
        <v>10226</v>
      </c>
      <c r="B1603" s="34">
        <v>44952.0</v>
      </c>
      <c r="C1603" s="35" t="s">
        <v>137</v>
      </c>
      <c r="D1603" s="35" t="s">
        <v>139</v>
      </c>
      <c r="E1603" s="35" t="s">
        <v>142</v>
      </c>
      <c r="F1603" s="36" t="s">
        <v>144</v>
      </c>
      <c r="G1603" s="33" t="s">
        <v>10227</v>
      </c>
      <c r="H1603" s="33" t="s">
        <v>488</v>
      </c>
      <c r="I1603" s="33" t="s">
        <v>447</v>
      </c>
      <c r="J1603" s="33" t="s">
        <v>439</v>
      </c>
      <c r="K1603" s="35" t="s">
        <v>421</v>
      </c>
      <c r="L1603" s="33" t="s">
        <v>3194</v>
      </c>
      <c r="M1603" s="33" t="s">
        <v>8450</v>
      </c>
      <c r="N1603" s="33" t="s">
        <v>10183</v>
      </c>
      <c r="O1603" s="5"/>
      <c r="P1603" s="35" t="s">
        <v>233</v>
      </c>
      <c r="Q1603" s="35" t="s">
        <v>9612</v>
      </c>
      <c r="R1603" s="33">
        <v>76286.0</v>
      </c>
      <c r="S1603" s="37"/>
      <c r="T1603" s="33"/>
      <c r="U1603" s="33">
        <v>2.59</v>
      </c>
      <c r="V1603" s="33" t="s">
        <v>154</v>
      </c>
      <c r="W1603" s="33"/>
      <c r="X1603" s="33"/>
      <c r="Y1603" s="5"/>
      <c r="Z1603" s="5"/>
      <c r="AA1603" s="33">
        <v>1.0</v>
      </c>
      <c r="AB1603" s="33"/>
      <c r="AC1603" s="33">
        <v>1.0</v>
      </c>
      <c r="AD1603" s="5"/>
      <c r="AE1603" s="5"/>
      <c r="AF1603" s="5"/>
      <c r="AG1603" s="16"/>
      <c r="AH1603" s="38" t="str">
        <f t="shared" si="1"/>
        <v/>
      </c>
      <c r="AI1603" s="39">
        <f t="shared" si="2"/>
        <v>1</v>
      </c>
      <c r="AJ1603" s="37" t="str">
        <f t="shared" si="3"/>
        <v/>
      </c>
      <c r="AK1603" s="41" t="str">
        <f t="shared" si="4"/>
        <v/>
      </c>
      <c r="AL1603" s="35" t="s">
        <v>233</v>
      </c>
      <c r="AM1603" s="33" t="s">
        <v>10099</v>
      </c>
      <c r="AN1603" s="33" t="s">
        <v>10099</v>
      </c>
      <c r="AO1603" s="41"/>
      <c r="AP1603" s="33" t="s">
        <v>169</v>
      </c>
      <c r="AQ1603" s="33" t="s">
        <v>170</v>
      </c>
      <c r="AR1603" s="33">
        <v>300.0</v>
      </c>
      <c r="AS1603" s="42"/>
      <c r="AT1603" s="42"/>
      <c r="AU1603" s="42"/>
      <c r="AV1603" s="42"/>
      <c r="AW1603" s="42"/>
      <c r="AX1603" s="5"/>
      <c r="AY1603" s="33"/>
      <c r="AZ1603" s="33" t="s">
        <v>10228</v>
      </c>
      <c r="BA1603" s="5"/>
      <c r="BB1603" s="5"/>
      <c r="BC1603" s="5" t="s">
        <v>10229</v>
      </c>
      <c r="BD1603" s="33" t="s">
        <v>173</v>
      </c>
      <c r="BE1603" s="41"/>
      <c r="BF1603" s="35"/>
      <c r="BG1603" s="33" t="s">
        <v>169</v>
      </c>
      <c r="BH1603" s="5"/>
      <c r="BI1603" s="33">
        <v>300.0</v>
      </c>
      <c r="BJ1603" s="33" t="s">
        <v>170</v>
      </c>
      <c r="BK1603" s="5"/>
      <c r="BL1603" s="5">
        <f t="shared" si="5"/>
        <v>3994.5</v>
      </c>
      <c r="BM1603" s="5"/>
      <c r="BN1603" s="5"/>
      <c r="BO1603" s="42">
        <f t="shared" si="6"/>
        <v>3994.5</v>
      </c>
      <c r="BP1603" s="44"/>
      <c r="BQ1603" s="45"/>
      <c r="BR1603" s="47"/>
      <c r="BS1603" s="45"/>
      <c r="BT1603" s="37"/>
      <c r="BU1603" s="5"/>
      <c r="BV1603" s="38"/>
      <c r="BW1603" s="48"/>
      <c r="BX1603" s="44"/>
      <c r="BY1603" s="44"/>
      <c r="BZ1603" s="33" t="s">
        <v>131</v>
      </c>
      <c r="CA1603" s="5"/>
      <c r="CB1603" s="5"/>
      <c r="CC1603" s="33" t="s">
        <v>177</v>
      </c>
      <c r="CD1603" s="5"/>
      <c r="CE1603" s="5"/>
      <c r="CF1603" s="33" t="s">
        <v>178</v>
      </c>
      <c r="CG1603" s="33" t="s">
        <v>10230</v>
      </c>
      <c r="CH1603" s="5"/>
      <c r="CI1603" s="5"/>
      <c r="CJ1603" s="5"/>
      <c r="CK1603" s="33"/>
      <c r="CL1603" s="49">
        <v>45000.0</v>
      </c>
      <c r="CM1603" s="33" t="s">
        <v>180</v>
      </c>
      <c r="CN1603" s="5"/>
      <c r="CO1603" s="33">
        <v>2.0</v>
      </c>
      <c r="CP1603" s="33" t="s">
        <v>181</v>
      </c>
      <c r="CQ1603" s="50" t="str">
        <f t="shared" si="7"/>
        <v>22/09/1953</v>
      </c>
      <c r="CR1603" s="33" t="s">
        <v>182</v>
      </c>
      <c r="CS1603" s="33">
        <v>5.0</v>
      </c>
      <c r="CT1603" s="33">
        <v>5.0</v>
      </c>
      <c r="CU1603" s="33">
        <v>28.0</v>
      </c>
      <c r="CV1603" s="33">
        <v>498.0</v>
      </c>
      <c r="CW1603" s="5"/>
      <c r="CX1603" s="5"/>
      <c r="CY1603" s="33">
        <v>-100.050898</v>
      </c>
      <c r="CZ1603" s="33">
        <v>20.781346</v>
      </c>
      <c r="DA1603" s="33">
        <v>4.421391852E9</v>
      </c>
      <c r="DB1603" s="33">
        <v>2.0</v>
      </c>
      <c r="DC1603" s="33" t="s">
        <v>8456</v>
      </c>
      <c r="DD1603" s="33">
        <v>2023.0</v>
      </c>
      <c r="DE1603" s="33" t="s">
        <v>184</v>
      </c>
      <c r="DF1603" s="33"/>
      <c r="DG1603" s="33" t="s">
        <v>185</v>
      </c>
      <c r="DH1603" s="33" t="s">
        <v>186</v>
      </c>
      <c r="DI1603" s="5"/>
      <c r="DJ1603" s="5"/>
    </row>
    <row r="1604">
      <c r="A1604" s="33" t="s">
        <v>10231</v>
      </c>
      <c r="B1604" s="34">
        <v>44952.0</v>
      </c>
      <c r="C1604" s="35" t="s">
        <v>137</v>
      </c>
      <c r="D1604" s="35" t="s">
        <v>139</v>
      </c>
      <c r="E1604" s="35" t="s">
        <v>142</v>
      </c>
      <c r="F1604" s="36" t="s">
        <v>144</v>
      </c>
      <c r="G1604" s="33" t="s">
        <v>10232</v>
      </c>
      <c r="H1604" s="33" t="s">
        <v>6791</v>
      </c>
      <c r="I1604" s="33" t="s">
        <v>447</v>
      </c>
      <c r="J1604" s="33" t="s">
        <v>476</v>
      </c>
      <c r="K1604" s="35" t="s">
        <v>421</v>
      </c>
      <c r="L1604" s="33" t="s">
        <v>605</v>
      </c>
      <c r="M1604" s="33" t="s">
        <v>8450</v>
      </c>
      <c r="N1604" s="33" t="s">
        <v>9612</v>
      </c>
      <c r="O1604" s="5"/>
      <c r="P1604" s="35" t="s">
        <v>233</v>
      </c>
      <c r="Q1604" s="35" t="s">
        <v>9612</v>
      </c>
      <c r="R1604" s="33">
        <v>76270.0</v>
      </c>
      <c r="S1604" s="37"/>
      <c r="T1604" s="33"/>
      <c r="U1604" s="33">
        <v>4.16</v>
      </c>
      <c r="V1604" s="33" t="s">
        <v>154</v>
      </c>
      <c r="W1604" s="33"/>
      <c r="X1604" s="33"/>
      <c r="Y1604" s="5"/>
      <c r="Z1604" s="5"/>
      <c r="AA1604" s="33">
        <v>1.0</v>
      </c>
      <c r="AB1604" s="33"/>
      <c r="AC1604" s="33">
        <v>1.0</v>
      </c>
      <c r="AD1604" s="5"/>
      <c r="AE1604" s="5"/>
      <c r="AF1604" s="5"/>
      <c r="AG1604" s="16"/>
      <c r="AH1604" s="38" t="str">
        <f t="shared" si="1"/>
        <v/>
      </c>
      <c r="AI1604" s="39" t="str">
        <f t="shared" si="2"/>
        <v/>
      </c>
      <c r="AJ1604" s="37" t="str">
        <f t="shared" si="3"/>
        <v/>
      </c>
      <c r="AK1604" s="41" t="str">
        <f t="shared" si="4"/>
        <v/>
      </c>
      <c r="AL1604" s="35" t="s">
        <v>233</v>
      </c>
      <c r="AM1604" s="33" t="s">
        <v>10099</v>
      </c>
      <c r="AN1604" s="33" t="s">
        <v>10099</v>
      </c>
      <c r="AO1604" s="41"/>
      <c r="AP1604" s="33" t="s">
        <v>169</v>
      </c>
      <c r="AQ1604" s="33" t="s">
        <v>170</v>
      </c>
      <c r="AR1604" s="33">
        <v>300.0</v>
      </c>
      <c r="AS1604" s="42"/>
      <c r="AT1604" s="42"/>
      <c r="AU1604" s="42"/>
      <c r="AV1604" s="42"/>
      <c r="AW1604" s="42"/>
      <c r="AX1604" s="5"/>
      <c r="AY1604" s="33"/>
      <c r="AZ1604" s="33" t="s">
        <v>10233</v>
      </c>
      <c r="BA1604" s="5"/>
      <c r="BB1604" s="5"/>
      <c r="BC1604" s="5" t="s">
        <v>10234</v>
      </c>
      <c r="BD1604" s="33" t="s">
        <v>173</v>
      </c>
      <c r="BE1604" s="41"/>
      <c r="BF1604" s="35"/>
      <c r="BG1604" s="33" t="s">
        <v>169</v>
      </c>
      <c r="BH1604" s="5"/>
      <c r="BI1604" s="33">
        <v>300.0</v>
      </c>
      <c r="BJ1604" s="33" t="s">
        <v>170</v>
      </c>
      <c r="BK1604" s="5"/>
      <c r="BL1604" s="5">
        <f t="shared" si="5"/>
        <v>3994.5</v>
      </c>
      <c r="BM1604" s="5"/>
      <c r="BN1604" s="5"/>
      <c r="BO1604" s="42">
        <f t="shared" si="6"/>
        <v>3994.5</v>
      </c>
      <c r="BP1604" s="44"/>
      <c r="BQ1604" s="45"/>
      <c r="BR1604" s="47"/>
      <c r="BS1604" s="45"/>
      <c r="BT1604" s="37"/>
      <c r="BU1604" s="5"/>
      <c r="BV1604" s="38"/>
      <c r="BW1604" s="48"/>
      <c r="BX1604" s="44"/>
      <c r="BY1604" s="44"/>
      <c r="BZ1604" s="33" t="s">
        <v>131</v>
      </c>
      <c r="CA1604" s="5"/>
      <c r="CB1604" s="5"/>
      <c r="CC1604" s="33" t="s">
        <v>177</v>
      </c>
      <c r="CD1604" s="5"/>
      <c r="CE1604" s="5"/>
      <c r="CF1604" s="33" t="s">
        <v>178</v>
      </c>
      <c r="CG1604" s="33" t="s">
        <v>10235</v>
      </c>
      <c r="CH1604" s="5"/>
      <c r="CI1604" s="5"/>
      <c r="CJ1604" s="5"/>
      <c r="CK1604" s="33"/>
      <c r="CL1604" s="49">
        <v>45000.0</v>
      </c>
      <c r="CM1604" s="33" t="s">
        <v>180</v>
      </c>
      <c r="CN1604" s="5"/>
      <c r="CO1604" s="33">
        <v>2.0</v>
      </c>
      <c r="CP1604" s="33" t="s">
        <v>181</v>
      </c>
      <c r="CQ1604" s="50" t="str">
        <f t="shared" si="7"/>
        <v>12/03/1990</v>
      </c>
      <c r="CR1604" s="33" t="s">
        <v>182</v>
      </c>
      <c r="CS1604" s="33">
        <v>5.0</v>
      </c>
      <c r="CT1604" s="33">
        <v>5.0</v>
      </c>
      <c r="CU1604" s="33">
        <v>28.0</v>
      </c>
      <c r="CV1604" s="33">
        <v>220.0</v>
      </c>
      <c r="CW1604" s="33">
        <v>5.01001004E8</v>
      </c>
      <c r="CX1604" s="5"/>
      <c r="CY1604" s="33">
        <v>-100.0422596</v>
      </c>
      <c r="CZ1604" s="33">
        <v>20.7799826</v>
      </c>
      <c r="DA1604" s="33">
        <v>4.191314201E9</v>
      </c>
      <c r="DB1604" s="33">
        <v>2.0</v>
      </c>
      <c r="DC1604" s="33" t="s">
        <v>8456</v>
      </c>
      <c r="DD1604" s="33">
        <v>2023.0</v>
      </c>
      <c r="DE1604" s="33" t="s">
        <v>184</v>
      </c>
      <c r="DF1604" s="33"/>
      <c r="DG1604" s="33" t="s">
        <v>185</v>
      </c>
      <c r="DH1604" s="33" t="s">
        <v>186</v>
      </c>
      <c r="DI1604" s="5"/>
      <c r="DJ1604" s="5"/>
    </row>
    <row r="1605">
      <c r="A1605" s="33" t="s">
        <v>10236</v>
      </c>
      <c r="B1605" s="34">
        <v>44952.0</v>
      </c>
      <c r="C1605" s="35" t="s">
        <v>137</v>
      </c>
      <c r="D1605" s="35" t="s">
        <v>139</v>
      </c>
      <c r="E1605" s="35" t="s">
        <v>142</v>
      </c>
      <c r="F1605" s="36" t="s">
        <v>144</v>
      </c>
      <c r="G1605" s="33" t="s">
        <v>10237</v>
      </c>
      <c r="H1605" s="33" t="s">
        <v>10238</v>
      </c>
      <c r="I1605" s="33" t="s">
        <v>447</v>
      </c>
      <c r="J1605" s="33" t="s">
        <v>204</v>
      </c>
      <c r="K1605" s="35" t="s">
        <v>421</v>
      </c>
      <c r="L1605" s="33" t="s">
        <v>10239</v>
      </c>
      <c r="M1605" s="33">
        <v>1.0</v>
      </c>
      <c r="N1605" s="33" t="s">
        <v>9612</v>
      </c>
      <c r="O1605" s="5"/>
      <c r="P1605" s="35" t="s">
        <v>233</v>
      </c>
      <c r="Q1605" s="35" t="s">
        <v>9612</v>
      </c>
      <c r="R1605" s="33">
        <v>76270.0</v>
      </c>
      <c r="S1605" s="37"/>
      <c r="T1605" s="33"/>
      <c r="U1605" s="33">
        <v>2.41</v>
      </c>
      <c r="V1605" s="33" t="s">
        <v>154</v>
      </c>
      <c r="W1605" s="33"/>
      <c r="X1605" s="33"/>
      <c r="Y1605" s="5"/>
      <c r="Z1605" s="5"/>
      <c r="AA1605" s="33">
        <v>1.0</v>
      </c>
      <c r="AB1605" s="33"/>
      <c r="AC1605" s="33">
        <v>1.0</v>
      </c>
      <c r="AD1605" s="5"/>
      <c r="AE1605" s="5"/>
      <c r="AF1605" s="5"/>
      <c r="AG1605" s="16"/>
      <c r="AH1605" s="38" t="str">
        <f t="shared" si="1"/>
        <v/>
      </c>
      <c r="AI1605" s="39">
        <f t="shared" si="2"/>
        <v>1</v>
      </c>
      <c r="AJ1605" s="37" t="str">
        <f t="shared" si="3"/>
        <v/>
      </c>
      <c r="AK1605" s="41" t="str">
        <f t="shared" si="4"/>
        <v/>
      </c>
      <c r="AL1605" s="35" t="s">
        <v>233</v>
      </c>
      <c r="AM1605" s="33" t="s">
        <v>10099</v>
      </c>
      <c r="AN1605" s="33" t="s">
        <v>10099</v>
      </c>
      <c r="AO1605" s="41"/>
      <c r="AP1605" s="33" t="s">
        <v>169</v>
      </c>
      <c r="AQ1605" s="33" t="s">
        <v>170</v>
      </c>
      <c r="AR1605" s="33">
        <v>300.0</v>
      </c>
      <c r="AS1605" s="42"/>
      <c r="AT1605" s="42"/>
      <c r="AU1605" s="42"/>
      <c r="AV1605" s="42"/>
      <c r="AW1605" s="42"/>
      <c r="AX1605" s="5"/>
      <c r="AY1605" s="33"/>
      <c r="AZ1605" s="33" t="s">
        <v>10240</v>
      </c>
      <c r="BA1605" s="5"/>
      <c r="BB1605" s="5"/>
      <c r="BC1605" s="5" t="s">
        <v>10241</v>
      </c>
      <c r="BD1605" s="33" t="s">
        <v>173</v>
      </c>
      <c r="BE1605" s="41"/>
      <c r="BF1605" s="35"/>
      <c r="BG1605" s="33" t="s">
        <v>169</v>
      </c>
      <c r="BH1605" s="5"/>
      <c r="BI1605" s="33">
        <v>300.0</v>
      </c>
      <c r="BJ1605" s="33" t="s">
        <v>170</v>
      </c>
      <c r="BK1605" s="5"/>
      <c r="BL1605" s="5">
        <f t="shared" si="5"/>
        <v>3994.5</v>
      </c>
      <c r="BM1605" s="5"/>
      <c r="BN1605" s="5"/>
      <c r="BO1605" s="42">
        <f t="shared" si="6"/>
        <v>3994.5</v>
      </c>
      <c r="BP1605" s="44"/>
      <c r="BQ1605" s="45"/>
      <c r="BR1605" s="47"/>
      <c r="BS1605" s="45"/>
      <c r="BT1605" s="37"/>
      <c r="BU1605" s="5"/>
      <c r="BV1605" s="38"/>
      <c r="BW1605" s="48"/>
      <c r="BX1605" s="44"/>
      <c r="BY1605" s="44"/>
      <c r="BZ1605" s="33" t="s">
        <v>131</v>
      </c>
      <c r="CA1605" s="5"/>
      <c r="CB1605" s="5"/>
      <c r="CC1605" s="33" t="s">
        <v>177</v>
      </c>
      <c r="CD1605" s="5"/>
      <c r="CE1605" s="5"/>
      <c r="CF1605" s="33" t="s">
        <v>178</v>
      </c>
      <c r="CG1605" s="33" t="s">
        <v>10242</v>
      </c>
      <c r="CH1605" s="5"/>
      <c r="CI1605" s="5"/>
      <c r="CJ1605" s="5"/>
      <c r="CK1605" s="33"/>
      <c r="CL1605" s="49">
        <v>45000.0</v>
      </c>
      <c r="CM1605" s="33" t="s">
        <v>180</v>
      </c>
      <c r="CN1605" s="5"/>
      <c r="CO1605" s="33">
        <v>2.0</v>
      </c>
      <c r="CP1605" s="33" t="s">
        <v>181</v>
      </c>
      <c r="CQ1605" s="50" t="str">
        <f t="shared" si="7"/>
        <v>10/08/1955</v>
      </c>
      <c r="CR1605" s="33" t="s">
        <v>182</v>
      </c>
      <c r="CS1605" s="33">
        <v>5.0</v>
      </c>
      <c r="CT1605" s="33">
        <v>5.0</v>
      </c>
      <c r="CU1605" s="33">
        <v>28.0</v>
      </c>
      <c r="CV1605" s="33">
        <v>220.0</v>
      </c>
      <c r="CW1605" s="33">
        <v>5.01001003E8</v>
      </c>
      <c r="CX1605" s="5"/>
      <c r="CY1605" s="33">
        <v>-100.047199</v>
      </c>
      <c r="CZ1605" s="33">
        <v>20.776919</v>
      </c>
      <c r="DA1605" s="33">
        <v>4.141219017E9</v>
      </c>
      <c r="DB1605" s="33">
        <v>2.0</v>
      </c>
      <c r="DC1605" s="33" t="s">
        <v>8456</v>
      </c>
      <c r="DD1605" s="33">
        <v>2023.0</v>
      </c>
      <c r="DE1605" s="33" t="s">
        <v>184</v>
      </c>
      <c r="DF1605" s="33"/>
      <c r="DG1605" s="33" t="s">
        <v>185</v>
      </c>
      <c r="DH1605" s="33" t="s">
        <v>186</v>
      </c>
      <c r="DI1605" s="5"/>
      <c r="DJ1605" s="5"/>
    </row>
    <row r="1606">
      <c r="A1606" s="33" t="s">
        <v>10243</v>
      </c>
      <c r="B1606" s="34">
        <v>44952.0</v>
      </c>
      <c r="C1606" s="35" t="s">
        <v>137</v>
      </c>
      <c r="D1606" s="35" t="s">
        <v>139</v>
      </c>
      <c r="E1606" s="35" t="s">
        <v>142</v>
      </c>
      <c r="F1606" s="36" t="s">
        <v>144</v>
      </c>
      <c r="G1606" s="33" t="s">
        <v>10244</v>
      </c>
      <c r="H1606" s="33" t="s">
        <v>10245</v>
      </c>
      <c r="I1606" s="33" t="s">
        <v>2331</v>
      </c>
      <c r="J1606" s="33" t="s">
        <v>231</v>
      </c>
      <c r="K1606" s="35" t="s">
        <v>421</v>
      </c>
      <c r="L1606" s="33" t="s">
        <v>8185</v>
      </c>
      <c r="M1606" s="33">
        <v>24.0</v>
      </c>
      <c r="N1606" s="33" t="s">
        <v>9612</v>
      </c>
      <c r="O1606" s="5"/>
      <c r="P1606" s="35" t="s">
        <v>233</v>
      </c>
      <c r="Q1606" s="35" t="s">
        <v>9612</v>
      </c>
      <c r="R1606" s="33">
        <v>76270.0</v>
      </c>
      <c r="S1606" s="37"/>
      <c r="T1606" s="33"/>
      <c r="U1606" s="33">
        <v>10.24</v>
      </c>
      <c r="V1606" s="33" t="s">
        <v>154</v>
      </c>
      <c r="W1606" s="33"/>
      <c r="X1606" s="33"/>
      <c r="Y1606" s="5"/>
      <c r="Z1606" s="5"/>
      <c r="AA1606" s="33">
        <v>1.0</v>
      </c>
      <c r="AB1606" s="33">
        <v>1.0</v>
      </c>
      <c r="AC1606" s="33"/>
      <c r="AD1606" s="5"/>
      <c r="AE1606" s="5"/>
      <c r="AF1606" s="5"/>
      <c r="AG1606" s="16"/>
      <c r="AH1606" s="38">
        <f t="shared" si="1"/>
        <v>1</v>
      </c>
      <c r="AI1606" s="39" t="str">
        <f t="shared" si="2"/>
        <v/>
      </c>
      <c r="AJ1606" s="37" t="str">
        <f t="shared" si="3"/>
        <v/>
      </c>
      <c r="AK1606" s="41" t="str">
        <f t="shared" si="4"/>
        <v/>
      </c>
      <c r="AL1606" s="35" t="s">
        <v>233</v>
      </c>
      <c r="AM1606" s="33" t="s">
        <v>10099</v>
      </c>
      <c r="AN1606" s="33" t="s">
        <v>10099</v>
      </c>
      <c r="AO1606" s="41"/>
      <c r="AP1606" s="33" t="s">
        <v>169</v>
      </c>
      <c r="AQ1606" s="33" t="s">
        <v>170</v>
      </c>
      <c r="AR1606" s="33">
        <v>300.0</v>
      </c>
      <c r="AS1606" s="42"/>
      <c r="AT1606" s="42"/>
      <c r="AU1606" s="42"/>
      <c r="AV1606" s="42"/>
      <c r="AW1606" s="42"/>
      <c r="AX1606" s="5"/>
      <c r="AY1606" s="33"/>
      <c r="AZ1606" s="33" t="s">
        <v>10246</v>
      </c>
      <c r="BA1606" s="5"/>
      <c r="BB1606" s="5"/>
      <c r="BC1606" s="33" t="s">
        <v>10247</v>
      </c>
      <c r="BD1606" s="33" t="s">
        <v>173</v>
      </c>
      <c r="BE1606" s="41"/>
      <c r="BF1606" s="35"/>
      <c r="BG1606" s="33" t="s">
        <v>169</v>
      </c>
      <c r="BH1606" s="5"/>
      <c r="BI1606" s="33">
        <v>300.0</v>
      </c>
      <c r="BJ1606" s="33" t="s">
        <v>170</v>
      </c>
      <c r="BK1606" s="5"/>
      <c r="BL1606" s="5">
        <f t="shared" si="5"/>
        <v>3994.5</v>
      </c>
      <c r="BM1606" s="5"/>
      <c r="BN1606" s="5"/>
      <c r="BO1606" s="42">
        <f t="shared" si="6"/>
        <v>3994.5</v>
      </c>
      <c r="BP1606" s="44"/>
      <c r="BQ1606" s="45"/>
      <c r="BR1606" s="47"/>
      <c r="BS1606" s="45"/>
      <c r="BT1606" s="37"/>
      <c r="BU1606" s="5"/>
      <c r="BV1606" s="38"/>
      <c r="BW1606" s="48"/>
      <c r="BX1606" s="44"/>
      <c r="BY1606" s="44"/>
      <c r="BZ1606" s="33" t="s">
        <v>131</v>
      </c>
      <c r="CA1606" s="5"/>
      <c r="CB1606" s="5"/>
      <c r="CC1606" s="33" t="s">
        <v>177</v>
      </c>
      <c r="CD1606" s="5"/>
      <c r="CE1606" s="5"/>
      <c r="CF1606" s="33" t="s">
        <v>178</v>
      </c>
      <c r="CG1606" s="33" t="s">
        <v>10248</v>
      </c>
      <c r="CH1606" s="5"/>
      <c r="CI1606" s="5"/>
      <c r="CJ1606" s="5"/>
      <c r="CK1606" s="33"/>
      <c r="CL1606" s="49">
        <v>45000.0</v>
      </c>
      <c r="CM1606" s="33" t="s">
        <v>180</v>
      </c>
      <c r="CN1606" s="5"/>
      <c r="CO1606" s="33">
        <v>2.0</v>
      </c>
      <c r="CP1606" s="33" t="s">
        <v>181</v>
      </c>
      <c r="CQ1606" s="50" t="str">
        <f t="shared" si="7"/>
        <v>29/05/1966</v>
      </c>
      <c r="CR1606" s="33" t="s">
        <v>243</v>
      </c>
      <c r="CS1606" s="33">
        <v>5.0</v>
      </c>
      <c r="CT1606" s="33">
        <v>5.0</v>
      </c>
      <c r="CU1606" s="33">
        <v>28.0</v>
      </c>
      <c r="CV1606" s="33">
        <v>352.0</v>
      </c>
      <c r="CW1606" s="33">
        <v>5.02002E8</v>
      </c>
      <c r="CX1606" s="33">
        <v>5.020020002E10</v>
      </c>
      <c r="CY1606" s="33">
        <v>-100.0156243</v>
      </c>
      <c r="CZ1606" s="33">
        <v>20.7041101</v>
      </c>
      <c r="DA1606" s="33">
        <v>4.4110621E9</v>
      </c>
      <c r="DB1606" s="33">
        <v>2.0</v>
      </c>
      <c r="DC1606" s="33" t="s">
        <v>8456</v>
      </c>
      <c r="DD1606" s="33">
        <v>2023.0</v>
      </c>
      <c r="DE1606" s="33" t="s">
        <v>184</v>
      </c>
      <c r="DF1606" s="33"/>
      <c r="DG1606" s="33" t="s">
        <v>185</v>
      </c>
      <c r="DH1606" s="33" t="s">
        <v>186</v>
      </c>
      <c r="DI1606" s="5"/>
      <c r="DJ1606" s="5"/>
    </row>
    <row r="1607">
      <c r="A1607" s="33" t="s">
        <v>10249</v>
      </c>
      <c r="B1607" s="34">
        <v>44953.0</v>
      </c>
      <c r="C1607" s="35" t="s">
        <v>137</v>
      </c>
      <c r="D1607" s="35" t="s">
        <v>139</v>
      </c>
      <c r="E1607" s="35" t="s">
        <v>142</v>
      </c>
      <c r="F1607" s="36" t="s">
        <v>144</v>
      </c>
      <c r="G1607" s="33" t="s">
        <v>10250</v>
      </c>
      <c r="H1607" s="33" t="s">
        <v>10251</v>
      </c>
      <c r="I1607" s="33" t="s">
        <v>350</v>
      </c>
      <c r="J1607" s="33" t="s">
        <v>1619</v>
      </c>
      <c r="K1607" s="35" t="s">
        <v>421</v>
      </c>
      <c r="L1607" s="33" t="s">
        <v>2468</v>
      </c>
      <c r="M1607" s="33" t="s">
        <v>8450</v>
      </c>
      <c r="N1607" s="33" t="s">
        <v>10252</v>
      </c>
      <c r="O1607" s="5"/>
      <c r="P1607" s="35" t="s">
        <v>233</v>
      </c>
      <c r="Q1607" s="35" t="s">
        <v>8451</v>
      </c>
      <c r="R1607" s="33">
        <v>76286.0</v>
      </c>
      <c r="S1607" s="37"/>
      <c r="T1607" s="33"/>
      <c r="U1607" s="33">
        <v>2.43</v>
      </c>
      <c r="V1607" s="33" t="s">
        <v>154</v>
      </c>
      <c r="W1607" s="33"/>
      <c r="X1607" s="33"/>
      <c r="Y1607" s="5"/>
      <c r="Z1607" s="5"/>
      <c r="AA1607" s="33">
        <v>1.0</v>
      </c>
      <c r="AB1607" s="33"/>
      <c r="AC1607" s="33">
        <v>1.0</v>
      </c>
      <c r="AD1607" s="5"/>
      <c r="AE1607" s="5"/>
      <c r="AF1607" s="5"/>
      <c r="AG1607" s="16"/>
      <c r="AH1607" s="38" t="str">
        <f t="shared" si="1"/>
        <v/>
      </c>
      <c r="AI1607" s="39">
        <f t="shared" si="2"/>
        <v>1</v>
      </c>
      <c r="AJ1607" s="37" t="str">
        <f t="shared" si="3"/>
        <v/>
      </c>
      <c r="AK1607" s="41" t="str">
        <f t="shared" si="4"/>
        <v/>
      </c>
      <c r="AL1607" s="35" t="s">
        <v>233</v>
      </c>
      <c r="AM1607" s="33" t="s">
        <v>10099</v>
      </c>
      <c r="AN1607" s="33" t="s">
        <v>10099</v>
      </c>
      <c r="AO1607" s="41"/>
      <c r="AP1607" s="33" t="s">
        <v>169</v>
      </c>
      <c r="AQ1607" s="33" t="s">
        <v>170</v>
      </c>
      <c r="AR1607" s="33">
        <v>150.0</v>
      </c>
      <c r="AS1607" s="42"/>
      <c r="AT1607" s="42"/>
      <c r="AU1607" s="42"/>
      <c r="AV1607" s="42"/>
      <c r="AW1607" s="42"/>
      <c r="AX1607" s="5"/>
      <c r="AY1607" s="33"/>
      <c r="AZ1607" s="33" t="s">
        <v>10253</v>
      </c>
      <c r="BA1607" s="5"/>
      <c r="BB1607" s="5"/>
      <c r="BC1607" s="5" t="s">
        <v>10254</v>
      </c>
      <c r="BD1607" s="33" t="s">
        <v>173</v>
      </c>
      <c r="BE1607" s="41"/>
      <c r="BF1607" s="35"/>
      <c r="BG1607" s="33" t="s">
        <v>169</v>
      </c>
      <c r="BH1607" s="5"/>
      <c r="BI1607" s="33">
        <v>150.0</v>
      </c>
      <c r="BJ1607" s="33" t="s">
        <v>170</v>
      </c>
      <c r="BK1607" s="5"/>
      <c r="BL1607" s="5">
        <f t="shared" si="5"/>
        <v>1997.25</v>
      </c>
      <c r="BM1607" s="5"/>
      <c r="BN1607" s="5"/>
      <c r="BO1607" s="42">
        <f t="shared" si="6"/>
        <v>1997.25</v>
      </c>
      <c r="BP1607" s="44"/>
      <c r="BQ1607" s="45"/>
      <c r="BR1607" s="47"/>
      <c r="BS1607" s="45"/>
      <c r="BT1607" s="37"/>
      <c r="BU1607" s="5"/>
      <c r="BV1607" s="38"/>
      <c r="BW1607" s="48"/>
      <c r="BX1607" s="44"/>
      <c r="BY1607" s="44"/>
      <c r="BZ1607" s="33" t="s">
        <v>131</v>
      </c>
      <c r="CA1607" s="5"/>
      <c r="CB1607" s="5"/>
      <c r="CC1607" s="33" t="s">
        <v>177</v>
      </c>
      <c r="CD1607" s="5"/>
      <c r="CE1607" s="5"/>
      <c r="CF1607" s="33" t="s">
        <v>178</v>
      </c>
      <c r="CG1607" s="33" t="s">
        <v>10255</v>
      </c>
      <c r="CH1607" s="5"/>
      <c r="CI1607" s="5"/>
      <c r="CJ1607" s="5"/>
      <c r="CK1607" s="33"/>
      <c r="CL1607" s="49">
        <v>45000.0</v>
      </c>
      <c r="CM1607" s="33" t="s">
        <v>180</v>
      </c>
      <c r="CN1607" s="5"/>
      <c r="CO1607" s="33">
        <v>1.0</v>
      </c>
      <c r="CP1607" s="33" t="s">
        <v>181</v>
      </c>
      <c r="CQ1607" s="50" t="str">
        <f t="shared" si="7"/>
        <v>26/10/1946</v>
      </c>
      <c r="CR1607" s="33" t="s">
        <v>182</v>
      </c>
      <c r="CS1607" s="33">
        <v>5.0</v>
      </c>
      <c r="CT1607" s="33">
        <v>5.0</v>
      </c>
      <c r="CU1607" s="33">
        <v>28.0</v>
      </c>
      <c r="CV1607" s="33">
        <v>352.0</v>
      </c>
      <c r="CW1607" s="33">
        <v>5.01027006E8</v>
      </c>
      <c r="CX1607" s="5"/>
      <c r="CY1607" s="33">
        <v>-100.020192</v>
      </c>
      <c r="CZ1607" s="33">
        <v>20.703429</v>
      </c>
      <c r="DA1607" s="33">
        <v>4.424676841E9</v>
      </c>
      <c r="DB1607" s="33">
        <v>2.0</v>
      </c>
      <c r="DC1607" s="33" t="s">
        <v>8456</v>
      </c>
      <c r="DD1607" s="33">
        <v>2023.0</v>
      </c>
      <c r="DE1607" s="33" t="s">
        <v>184</v>
      </c>
      <c r="DF1607" s="33"/>
      <c r="DG1607" s="33" t="s">
        <v>185</v>
      </c>
      <c r="DH1607" s="33" t="s">
        <v>186</v>
      </c>
      <c r="DI1607" s="5"/>
      <c r="DJ1607" s="5"/>
    </row>
    <row r="1608">
      <c r="A1608" s="33" t="s">
        <v>10256</v>
      </c>
      <c r="B1608" s="34">
        <v>44952.0</v>
      </c>
      <c r="C1608" s="35" t="s">
        <v>137</v>
      </c>
      <c r="D1608" s="35" t="s">
        <v>139</v>
      </c>
      <c r="E1608" s="35" t="s">
        <v>142</v>
      </c>
      <c r="F1608" s="36" t="s">
        <v>144</v>
      </c>
      <c r="G1608" s="33" t="s">
        <v>10257</v>
      </c>
      <c r="H1608" s="33" t="s">
        <v>10258</v>
      </c>
      <c r="I1608" s="33" t="s">
        <v>407</v>
      </c>
      <c r="J1608" s="33" t="s">
        <v>6248</v>
      </c>
      <c r="K1608" s="35" t="s">
        <v>421</v>
      </c>
      <c r="L1608" s="33" t="s">
        <v>3194</v>
      </c>
      <c r="M1608" s="33" t="s">
        <v>8450</v>
      </c>
      <c r="N1608" s="33" t="s">
        <v>10099</v>
      </c>
      <c r="O1608" s="5"/>
      <c r="P1608" s="35" t="s">
        <v>233</v>
      </c>
      <c r="Q1608" s="35" t="s">
        <v>10099</v>
      </c>
      <c r="R1608" s="33">
        <v>76630.0</v>
      </c>
      <c r="S1608" s="37"/>
      <c r="T1608" s="33"/>
      <c r="U1608" s="33">
        <v>1.81</v>
      </c>
      <c r="V1608" s="33" t="s">
        <v>154</v>
      </c>
      <c r="W1608" s="33"/>
      <c r="X1608" s="33"/>
      <c r="Y1608" s="5"/>
      <c r="Z1608" s="5"/>
      <c r="AA1608" s="33">
        <v>1.0</v>
      </c>
      <c r="AB1608" s="33"/>
      <c r="AC1608" s="33">
        <v>1.0</v>
      </c>
      <c r="AD1608" s="5"/>
      <c r="AE1608" s="5"/>
      <c r="AF1608" s="5"/>
      <c r="AG1608" s="16"/>
      <c r="AH1608" s="38" t="str">
        <f t="shared" si="1"/>
        <v/>
      </c>
      <c r="AI1608" s="39">
        <f t="shared" si="2"/>
        <v>1</v>
      </c>
      <c r="AJ1608" s="37" t="str">
        <f t="shared" si="3"/>
        <v/>
      </c>
      <c r="AK1608" s="41" t="str">
        <f t="shared" si="4"/>
        <v/>
      </c>
      <c r="AL1608" s="35" t="s">
        <v>233</v>
      </c>
      <c r="AM1608" s="33" t="s">
        <v>10099</v>
      </c>
      <c r="AN1608" s="33" t="s">
        <v>10099</v>
      </c>
      <c r="AO1608" s="41"/>
      <c r="AP1608" s="33" t="s">
        <v>169</v>
      </c>
      <c r="AQ1608" s="33" t="s">
        <v>170</v>
      </c>
      <c r="AR1608" s="33">
        <v>150.0</v>
      </c>
      <c r="AS1608" s="42"/>
      <c r="AT1608" s="42"/>
      <c r="AU1608" s="42"/>
      <c r="AV1608" s="42"/>
      <c r="AW1608" s="42"/>
      <c r="AX1608" s="5"/>
      <c r="AY1608" s="33"/>
      <c r="AZ1608" s="33" t="s">
        <v>10259</v>
      </c>
      <c r="BA1608" s="5"/>
      <c r="BB1608" s="5"/>
      <c r="BC1608" s="5" t="s">
        <v>10260</v>
      </c>
      <c r="BD1608" s="33" t="s">
        <v>173</v>
      </c>
      <c r="BE1608" s="41"/>
      <c r="BF1608" s="35"/>
      <c r="BG1608" s="33" t="s">
        <v>169</v>
      </c>
      <c r="BH1608" s="5"/>
      <c r="BI1608" s="33">
        <v>150.0</v>
      </c>
      <c r="BJ1608" s="33" t="s">
        <v>170</v>
      </c>
      <c r="BK1608" s="5"/>
      <c r="BL1608" s="5">
        <f t="shared" si="5"/>
        <v>1997.25</v>
      </c>
      <c r="BM1608" s="5"/>
      <c r="BN1608" s="5"/>
      <c r="BO1608" s="42">
        <f t="shared" si="6"/>
        <v>1997.25</v>
      </c>
      <c r="BP1608" s="44"/>
      <c r="BQ1608" s="45"/>
      <c r="BR1608" s="47"/>
      <c r="BS1608" s="45"/>
      <c r="BT1608" s="37"/>
      <c r="BU1608" s="5"/>
      <c r="BV1608" s="38"/>
      <c r="BW1608" s="48"/>
      <c r="BX1608" s="44"/>
      <c r="BY1608" s="44"/>
      <c r="BZ1608" s="33" t="s">
        <v>131</v>
      </c>
      <c r="CA1608" s="5"/>
      <c r="CB1608" s="5"/>
      <c r="CC1608" s="33" t="s">
        <v>177</v>
      </c>
      <c r="CD1608" s="5"/>
      <c r="CE1608" s="5"/>
      <c r="CF1608" s="33" t="s">
        <v>178</v>
      </c>
      <c r="CG1608" s="33" t="s">
        <v>10261</v>
      </c>
      <c r="CH1608" s="5"/>
      <c r="CI1608" s="5"/>
      <c r="CJ1608" s="5"/>
      <c r="CK1608" s="33"/>
      <c r="CL1608" s="49">
        <v>45000.0</v>
      </c>
      <c r="CM1608" s="33" t="s">
        <v>180</v>
      </c>
      <c r="CN1608" s="5"/>
      <c r="CO1608" s="33">
        <v>1.0</v>
      </c>
      <c r="CP1608" s="33" t="s">
        <v>181</v>
      </c>
      <c r="CQ1608" s="50" t="str">
        <f t="shared" si="7"/>
        <v>16/01/1954</v>
      </c>
      <c r="CR1608" s="33" t="s">
        <v>182</v>
      </c>
      <c r="CS1608" s="33">
        <v>5.0</v>
      </c>
      <c r="CT1608" s="33">
        <v>5.0</v>
      </c>
      <c r="CU1608" s="33">
        <v>28.0</v>
      </c>
      <c r="CV1608" s="33">
        <v>1882.0</v>
      </c>
      <c r="CW1608" s="5"/>
      <c r="CX1608" s="5"/>
      <c r="CY1608" s="33">
        <v>-100.037857</v>
      </c>
      <c r="CZ1608" s="33">
        <v>20.751898</v>
      </c>
      <c r="DA1608" s="33">
        <v>4.19122664E9</v>
      </c>
      <c r="DB1608" s="33">
        <v>2.0</v>
      </c>
      <c r="DC1608" s="33" t="s">
        <v>8456</v>
      </c>
      <c r="DD1608" s="33">
        <v>2023.0</v>
      </c>
      <c r="DE1608" s="33" t="s">
        <v>184</v>
      </c>
      <c r="DF1608" s="33"/>
      <c r="DG1608" s="33" t="s">
        <v>185</v>
      </c>
      <c r="DH1608" s="33" t="s">
        <v>186</v>
      </c>
      <c r="DI1608" s="5"/>
      <c r="DJ1608" s="5"/>
    </row>
    <row r="1609">
      <c r="A1609" s="33" t="s">
        <v>10262</v>
      </c>
      <c r="B1609" s="34">
        <v>44952.0</v>
      </c>
      <c r="C1609" s="35" t="s">
        <v>137</v>
      </c>
      <c r="D1609" s="35" t="s">
        <v>139</v>
      </c>
      <c r="E1609" s="35" t="s">
        <v>142</v>
      </c>
      <c r="F1609" s="36" t="s">
        <v>144</v>
      </c>
      <c r="G1609" s="33" t="s">
        <v>10263</v>
      </c>
      <c r="H1609" s="33" t="s">
        <v>1588</v>
      </c>
      <c r="I1609" s="33" t="s">
        <v>407</v>
      </c>
      <c r="J1609" s="33" t="s">
        <v>2260</v>
      </c>
      <c r="K1609" s="35" t="s">
        <v>421</v>
      </c>
      <c r="L1609" s="33" t="s">
        <v>10264</v>
      </c>
      <c r="M1609" s="33" t="s">
        <v>8450</v>
      </c>
      <c r="N1609" s="33" t="s">
        <v>10099</v>
      </c>
      <c r="O1609" s="5"/>
      <c r="P1609" s="35" t="s">
        <v>233</v>
      </c>
      <c r="Q1609" s="35" t="s">
        <v>10099</v>
      </c>
      <c r="R1609" s="33">
        <v>76286.0</v>
      </c>
      <c r="S1609" s="37"/>
      <c r="T1609" s="33"/>
      <c r="U1609" s="33">
        <v>6.19</v>
      </c>
      <c r="V1609" s="33" t="s">
        <v>154</v>
      </c>
      <c r="W1609" s="33"/>
      <c r="X1609" s="33"/>
      <c r="Y1609" s="5"/>
      <c r="Z1609" s="5"/>
      <c r="AA1609" s="33">
        <v>1.0</v>
      </c>
      <c r="AB1609" s="33"/>
      <c r="AC1609" s="33">
        <v>1.0</v>
      </c>
      <c r="AD1609" s="5"/>
      <c r="AE1609" s="5"/>
      <c r="AF1609" s="5"/>
      <c r="AG1609" s="16"/>
      <c r="AH1609" s="38" t="str">
        <f t="shared" si="1"/>
        <v/>
      </c>
      <c r="AI1609" s="39">
        <f t="shared" si="2"/>
        <v>1</v>
      </c>
      <c r="AJ1609" s="37" t="str">
        <f t="shared" si="3"/>
        <v/>
      </c>
      <c r="AK1609" s="41" t="str">
        <f t="shared" si="4"/>
        <v/>
      </c>
      <c r="AL1609" s="35" t="s">
        <v>233</v>
      </c>
      <c r="AM1609" s="33" t="s">
        <v>10099</v>
      </c>
      <c r="AN1609" s="33" t="s">
        <v>10099</v>
      </c>
      <c r="AO1609" s="41"/>
      <c r="AP1609" s="33" t="s">
        <v>169</v>
      </c>
      <c r="AQ1609" s="33" t="s">
        <v>170</v>
      </c>
      <c r="AR1609" s="33">
        <v>300.0</v>
      </c>
      <c r="AS1609" s="42"/>
      <c r="AT1609" s="42"/>
      <c r="AU1609" s="42"/>
      <c r="AV1609" s="42"/>
      <c r="AW1609" s="42"/>
      <c r="AX1609" s="5"/>
      <c r="AY1609" s="33"/>
      <c r="AZ1609" s="33" t="s">
        <v>10265</v>
      </c>
      <c r="BA1609" s="5"/>
      <c r="BB1609" s="5"/>
      <c r="BC1609" s="5" t="s">
        <v>10266</v>
      </c>
      <c r="BD1609" s="33" t="s">
        <v>173</v>
      </c>
      <c r="BE1609" s="41"/>
      <c r="BF1609" s="35"/>
      <c r="BG1609" s="33" t="s">
        <v>169</v>
      </c>
      <c r="BH1609" s="5"/>
      <c r="BI1609" s="33">
        <v>300.0</v>
      </c>
      <c r="BJ1609" s="33" t="s">
        <v>170</v>
      </c>
      <c r="BK1609" s="5"/>
      <c r="BL1609" s="5">
        <f t="shared" si="5"/>
        <v>3994.5</v>
      </c>
      <c r="BM1609" s="5"/>
      <c r="BN1609" s="5"/>
      <c r="BO1609" s="42">
        <f t="shared" si="6"/>
        <v>3994.5</v>
      </c>
      <c r="BP1609" s="44"/>
      <c r="BQ1609" s="45"/>
      <c r="BR1609" s="47"/>
      <c r="BS1609" s="45"/>
      <c r="BT1609" s="37"/>
      <c r="BU1609" s="5"/>
      <c r="BV1609" s="38"/>
      <c r="BW1609" s="48"/>
      <c r="BX1609" s="44"/>
      <c r="BY1609" s="44"/>
      <c r="BZ1609" s="33" t="s">
        <v>131</v>
      </c>
      <c r="CA1609" s="5"/>
      <c r="CB1609" s="5"/>
      <c r="CC1609" s="33" t="s">
        <v>177</v>
      </c>
      <c r="CD1609" s="5"/>
      <c r="CE1609" s="5"/>
      <c r="CF1609" s="33" t="s">
        <v>178</v>
      </c>
      <c r="CG1609" s="33" t="s">
        <v>10267</v>
      </c>
      <c r="CH1609" s="5"/>
      <c r="CI1609" s="5"/>
      <c r="CJ1609" s="5"/>
      <c r="CK1609" s="33"/>
      <c r="CL1609" s="49">
        <v>45000.0</v>
      </c>
      <c r="CM1609" s="33" t="s">
        <v>180</v>
      </c>
      <c r="CN1609" s="5"/>
      <c r="CO1609" s="33">
        <v>2.0</v>
      </c>
      <c r="CP1609" s="33" t="s">
        <v>181</v>
      </c>
      <c r="CQ1609" s="50" t="str">
        <f t="shared" si="7"/>
        <v>27/10/1947</v>
      </c>
      <c r="CR1609" s="33" t="s">
        <v>182</v>
      </c>
      <c r="CS1609" s="33">
        <v>5.0</v>
      </c>
      <c r="CT1609" s="33">
        <v>3.0</v>
      </c>
      <c r="CU1609" s="33">
        <v>28.0</v>
      </c>
      <c r="CV1609" s="33">
        <v>1882.0</v>
      </c>
      <c r="CW1609" s="5"/>
      <c r="CX1609" s="5"/>
      <c r="CY1609" s="33">
        <v>-100.036891</v>
      </c>
      <c r="CZ1609" s="33">
        <v>20.752379</v>
      </c>
      <c r="DA1609" s="33">
        <v>4.191354939E9</v>
      </c>
      <c r="DB1609" s="33">
        <v>2.0</v>
      </c>
      <c r="DC1609" s="33" t="s">
        <v>8456</v>
      </c>
      <c r="DD1609" s="33">
        <v>2023.0</v>
      </c>
      <c r="DE1609" s="33" t="s">
        <v>184</v>
      </c>
      <c r="DF1609" s="33"/>
      <c r="DG1609" s="33" t="s">
        <v>185</v>
      </c>
      <c r="DH1609" s="33" t="s">
        <v>186</v>
      </c>
      <c r="DI1609" s="5"/>
      <c r="DJ1609" s="5"/>
    </row>
    <row r="1610">
      <c r="A1610" s="33" t="s">
        <v>10268</v>
      </c>
      <c r="B1610" s="34">
        <v>44952.0</v>
      </c>
      <c r="C1610" s="35" t="s">
        <v>137</v>
      </c>
      <c r="D1610" s="35" t="s">
        <v>139</v>
      </c>
      <c r="E1610" s="35" t="s">
        <v>142</v>
      </c>
      <c r="F1610" s="36" t="s">
        <v>144</v>
      </c>
      <c r="G1610" s="33" t="s">
        <v>10269</v>
      </c>
      <c r="H1610" s="33" t="s">
        <v>10270</v>
      </c>
      <c r="I1610" s="33" t="s">
        <v>1246</v>
      </c>
      <c r="J1610" s="33" t="s">
        <v>10271</v>
      </c>
      <c r="K1610" s="35" t="s">
        <v>421</v>
      </c>
      <c r="L1610" s="33" t="s">
        <v>10272</v>
      </c>
      <c r="M1610" s="33" t="s">
        <v>8450</v>
      </c>
      <c r="N1610" s="33" t="s">
        <v>10099</v>
      </c>
      <c r="O1610" s="5"/>
      <c r="P1610" s="35" t="s">
        <v>233</v>
      </c>
      <c r="Q1610" s="35" t="s">
        <v>10099</v>
      </c>
      <c r="R1610" s="33">
        <v>76286.0</v>
      </c>
      <c r="S1610" s="37"/>
      <c r="T1610" s="33"/>
      <c r="U1610" s="33">
        <v>6.85</v>
      </c>
      <c r="V1610" s="33" t="s">
        <v>154</v>
      </c>
      <c r="W1610" s="33"/>
      <c r="X1610" s="33"/>
      <c r="Y1610" s="5"/>
      <c r="Z1610" s="5"/>
      <c r="AA1610" s="33">
        <v>1.0</v>
      </c>
      <c r="AB1610" s="33"/>
      <c r="AC1610" s="33">
        <v>1.0</v>
      </c>
      <c r="AD1610" s="5"/>
      <c r="AE1610" s="5"/>
      <c r="AF1610" s="5"/>
      <c r="AG1610" s="16"/>
      <c r="AH1610" s="38" t="str">
        <f t="shared" si="1"/>
        <v/>
      </c>
      <c r="AI1610" s="39">
        <f t="shared" si="2"/>
        <v>1</v>
      </c>
      <c r="AJ1610" s="37" t="str">
        <f t="shared" si="3"/>
        <v/>
      </c>
      <c r="AK1610" s="41" t="str">
        <f t="shared" si="4"/>
        <v/>
      </c>
      <c r="AL1610" s="35" t="s">
        <v>233</v>
      </c>
      <c r="AM1610" s="33" t="s">
        <v>10099</v>
      </c>
      <c r="AN1610" s="33" t="s">
        <v>10099</v>
      </c>
      <c r="AO1610" s="41"/>
      <c r="AP1610" s="33" t="s">
        <v>169</v>
      </c>
      <c r="AQ1610" s="33" t="s">
        <v>170</v>
      </c>
      <c r="AR1610" s="33">
        <v>300.0</v>
      </c>
      <c r="AS1610" s="42"/>
      <c r="AT1610" s="42"/>
      <c r="AU1610" s="42"/>
      <c r="AV1610" s="42"/>
      <c r="AW1610" s="42"/>
      <c r="AX1610" s="5"/>
      <c r="AY1610" s="33"/>
      <c r="AZ1610" s="33" t="s">
        <v>10273</v>
      </c>
      <c r="BA1610" s="5"/>
      <c r="BB1610" s="5"/>
      <c r="BC1610" s="5" t="s">
        <v>10274</v>
      </c>
      <c r="BD1610" s="33" t="s">
        <v>173</v>
      </c>
      <c r="BE1610" s="41"/>
      <c r="BF1610" s="35"/>
      <c r="BG1610" s="33" t="s">
        <v>169</v>
      </c>
      <c r="BH1610" s="5"/>
      <c r="BI1610" s="33">
        <v>300.0</v>
      </c>
      <c r="BJ1610" s="33" t="s">
        <v>170</v>
      </c>
      <c r="BK1610" s="5"/>
      <c r="BL1610" s="5">
        <f t="shared" si="5"/>
        <v>3994.5</v>
      </c>
      <c r="BM1610" s="5"/>
      <c r="BN1610" s="5"/>
      <c r="BO1610" s="42">
        <f t="shared" si="6"/>
        <v>3994.5</v>
      </c>
      <c r="BP1610" s="44"/>
      <c r="BQ1610" s="45"/>
      <c r="BR1610" s="47"/>
      <c r="BS1610" s="45"/>
      <c r="BT1610" s="37"/>
      <c r="BU1610" s="5"/>
      <c r="BV1610" s="38"/>
      <c r="BW1610" s="48"/>
      <c r="BX1610" s="44"/>
      <c r="BY1610" s="44"/>
      <c r="BZ1610" s="33" t="s">
        <v>131</v>
      </c>
      <c r="CA1610" s="5"/>
      <c r="CB1610" s="5"/>
      <c r="CC1610" s="33" t="s">
        <v>177</v>
      </c>
      <c r="CD1610" s="5"/>
      <c r="CE1610" s="5"/>
      <c r="CF1610" s="33" t="s">
        <v>178</v>
      </c>
      <c r="CG1610" s="33" t="s">
        <v>10275</v>
      </c>
      <c r="CH1610" s="5"/>
      <c r="CI1610" s="5"/>
      <c r="CJ1610" s="5"/>
      <c r="CK1610" s="33"/>
      <c r="CL1610" s="49">
        <v>45000.0</v>
      </c>
      <c r="CM1610" s="33" t="s">
        <v>180</v>
      </c>
      <c r="CN1610" s="5"/>
      <c r="CO1610" s="33">
        <v>2.0</v>
      </c>
      <c r="CP1610" s="33" t="s">
        <v>181</v>
      </c>
      <c r="CQ1610" s="50" t="str">
        <f t="shared" si="7"/>
        <v>21/05/1950</v>
      </c>
      <c r="CR1610" s="33" t="s">
        <v>182</v>
      </c>
      <c r="CS1610" s="33">
        <v>5.0</v>
      </c>
      <c r="CT1610" s="33">
        <v>5.0</v>
      </c>
      <c r="CU1610" s="33">
        <v>28.0</v>
      </c>
      <c r="CV1610" s="33">
        <v>1882.0</v>
      </c>
      <c r="CW1610" s="5"/>
      <c r="CX1610" s="5"/>
      <c r="CY1610" s="33">
        <v>-100.038404</v>
      </c>
      <c r="CZ1610" s="33">
        <v>20.753493</v>
      </c>
      <c r="DA1610" s="33">
        <v>4.4219266E9</v>
      </c>
      <c r="DB1610" s="33">
        <v>1.0</v>
      </c>
      <c r="DC1610" s="33" t="s">
        <v>8456</v>
      </c>
      <c r="DD1610" s="33">
        <v>2023.0</v>
      </c>
      <c r="DE1610" s="33" t="s">
        <v>184</v>
      </c>
      <c r="DF1610" s="33"/>
      <c r="DG1610" s="33" t="s">
        <v>185</v>
      </c>
      <c r="DH1610" s="33" t="s">
        <v>186</v>
      </c>
      <c r="DI1610" s="5"/>
      <c r="DJ1610" s="5"/>
    </row>
    <row r="1611">
      <c r="A1611" s="33" t="s">
        <v>10276</v>
      </c>
      <c r="B1611" s="34">
        <v>44952.0</v>
      </c>
      <c r="C1611" s="35" t="s">
        <v>137</v>
      </c>
      <c r="D1611" s="35" t="s">
        <v>139</v>
      </c>
      <c r="E1611" s="35" t="s">
        <v>142</v>
      </c>
      <c r="F1611" s="36" t="s">
        <v>144</v>
      </c>
      <c r="G1611" s="33" t="s">
        <v>10277</v>
      </c>
      <c r="H1611" s="33" t="s">
        <v>5942</v>
      </c>
      <c r="I1611" s="33" t="s">
        <v>845</v>
      </c>
      <c r="J1611" s="33" t="s">
        <v>10278</v>
      </c>
      <c r="K1611" s="35" t="s">
        <v>421</v>
      </c>
      <c r="L1611" s="33" t="s">
        <v>10279</v>
      </c>
      <c r="M1611" s="33" t="s">
        <v>8450</v>
      </c>
      <c r="N1611" s="33" t="s">
        <v>10099</v>
      </c>
      <c r="O1611" s="5"/>
      <c r="P1611" s="35" t="s">
        <v>233</v>
      </c>
      <c r="Q1611" s="35" t="s">
        <v>10099</v>
      </c>
      <c r="R1611" s="33">
        <v>76286.0</v>
      </c>
      <c r="S1611" s="37"/>
      <c r="T1611" s="33"/>
      <c r="U1611" s="33">
        <v>5.31</v>
      </c>
      <c r="V1611" s="33" t="s">
        <v>154</v>
      </c>
      <c r="W1611" s="33"/>
      <c r="X1611" s="33"/>
      <c r="Y1611" s="5"/>
      <c r="Z1611" s="5"/>
      <c r="AA1611" s="33">
        <v>1.0</v>
      </c>
      <c r="AB1611" s="33"/>
      <c r="AC1611" s="33">
        <v>1.0</v>
      </c>
      <c r="AD1611" s="5"/>
      <c r="AE1611" s="5"/>
      <c r="AF1611" s="5"/>
      <c r="AG1611" s="16"/>
      <c r="AH1611" s="38" t="str">
        <f t="shared" si="1"/>
        <v/>
      </c>
      <c r="AI1611" s="39">
        <f t="shared" si="2"/>
        <v>1</v>
      </c>
      <c r="AJ1611" s="37" t="str">
        <f t="shared" si="3"/>
        <v/>
      </c>
      <c r="AK1611" s="41" t="str">
        <f t="shared" si="4"/>
        <v/>
      </c>
      <c r="AL1611" s="35" t="s">
        <v>233</v>
      </c>
      <c r="AM1611" s="33" t="s">
        <v>10099</v>
      </c>
      <c r="AN1611" s="33" t="s">
        <v>10099</v>
      </c>
      <c r="AO1611" s="41"/>
      <c r="AP1611" s="33" t="s">
        <v>169</v>
      </c>
      <c r="AQ1611" s="33" t="s">
        <v>170</v>
      </c>
      <c r="AR1611" s="33">
        <v>300.0</v>
      </c>
      <c r="AS1611" s="42"/>
      <c r="AT1611" s="42"/>
      <c r="AU1611" s="42"/>
      <c r="AV1611" s="42"/>
      <c r="AW1611" s="42"/>
      <c r="AX1611" s="5"/>
      <c r="AY1611" s="33"/>
      <c r="AZ1611" s="33" t="s">
        <v>10280</v>
      </c>
      <c r="BA1611" s="5"/>
      <c r="BB1611" s="5"/>
      <c r="BC1611" s="5" t="s">
        <v>10281</v>
      </c>
      <c r="BD1611" s="33" t="s">
        <v>173</v>
      </c>
      <c r="BE1611" s="41"/>
      <c r="BF1611" s="35"/>
      <c r="BG1611" s="33" t="s">
        <v>169</v>
      </c>
      <c r="BH1611" s="5"/>
      <c r="BI1611" s="33">
        <v>300.0</v>
      </c>
      <c r="BJ1611" s="33" t="s">
        <v>170</v>
      </c>
      <c r="BK1611" s="5"/>
      <c r="BL1611" s="5">
        <f t="shared" si="5"/>
        <v>3994.5</v>
      </c>
      <c r="BM1611" s="5"/>
      <c r="BN1611" s="5"/>
      <c r="BO1611" s="42">
        <f t="shared" si="6"/>
        <v>3994.5</v>
      </c>
      <c r="BP1611" s="44"/>
      <c r="BQ1611" s="45"/>
      <c r="BR1611" s="47"/>
      <c r="BS1611" s="45"/>
      <c r="BT1611" s="37"/>
      <c r="BU1611" s="5"/>
      <c r="BV1611" s="38"/>
      <c r="BW1611" s="48"/>
      <c r="BX1611" s="44"/>
      <c r="BY1611" s="44"/>
      <c r="BZ1611" s="33" t="s">
        <v>131</v>
      </c>
      <c r="CA1611" s="5"/>
      <c r="CB1611" s="5"/>
      <c r="CC1611" s="33" t="s">
        <v>177</v>
      </c>
      <c r="CD1611" s="5"/>
      <c r="CE1611" s="5"/>
      <c r="CF1611" s="33" t="s">
        <v>178</v>
      </c>
      <c r="CG1611" s="33" t="s">
        <v>10282</v>
      </c>
      <c r="CH1611" s="5"/>
      <c r="CI1611" s="5"/>
      <c r="CJ1611" s="5"/>
      <c r="CK1611" s="33"/>
      <c r="CL1611" s="49">
        <v>45000.0</v>
      </c>
      <c r="CM1611" s="33" t="s">
        <v>180</v>
      </c>
      <c r="CN1611" s="5"/>
      <c r="CO1611" s="33">
        <v>2.0</v>
      </c>
      <c r="CP1611" s="33" t="s">
        <v>181</v>
      </c>
      <c r="CQ1611" s="50" t="str">
        <f t="shared" si="7"/>
        <v>28/08/1950</v>
      </c>
      <c r="CR1611" s="33" t="s">
        <v>182</v>
      </c>
      <c r="CS1611" s="33">
        <v>5.0</v>
      </c>
      <c r="CT1611" s="33">
        <v>5.0</v>
      </c>
      <c r="CU1611" s="33">
        <v>28.0</v>
      </c>
      <c r="CV1611" s="33">
        <v>1882.0</v>
      </c>
      <c r="CW1611" s="5"/>
      <c r="CX1611" s="5"/>
      <c r="CY1611" s="33">
        <v>-100.038404</v>
      </c>
      <c r="CZ1611" s="33">
        <v>20.753493</v>
      </c>
      <c r="DA1611" s="33">
        <v>5.523258312E9</v>
      </c>
      <c r="DB1611" s="33">
        <v>2.0</v>
      </c>
      <c r="DC1611" s="33" t="s">
        <v>8456</v>
      </c>
      <c r="DD1611" s="33">
        <v>2023.0</v>
      </c>
      <c r="DE1611" s="33" t="s">
        <v>184</v>
      </c>
      <c r="DF1611" s="33"/>
      <c r="DG1611" s="33" t="s">
        <v>185</v>
      </c>
      <c r="DH1611" s="33" t="s">
        <v>186</v>
      </c>
      <c r="DI1611" s="5"/>
      <c r="DJ1611" s="5"/>
    </row>
    <row r="1612">
      <c r="A1612" s="33" t="s">
        <v>10283</v>
      </c>
      <c r="B1612" s="34">
        <v>44952.0</v>
      </c>
      <c r="C1612" s="35" t="s">
        <v>137</v>
      </c>
      <c r="D1612" s="35" t="s">
        <v>139</v>
      </c>
      <c r="E1612" s="35" t="s">
        <v>142</v>
      </c>
      <c r="F1612" s="36" t="s">
        <v>144</v>
      </c>
      <c r="G1612" s="33" t="s">
        <v>10284</v>
      </c>
      <c r="H1612" s="33" t="s">
        <v>10285</v>
      </c>
      <c r="I1612" s="33" t="s">
        <v>447</v>
      </c>
      <c r="J1612" s="33" t="s">
        <v>844</v>
      </c>
      <c r="K1612" s="35" t="s">
        <v>421</v>
      </c>
      <c r="L1612" s="33" t="s">
        <v>3194</v>
      </c>
      <c r="M1612" s="33" t="s">
        <v>8450</v>
      </c>
      <c r="N1612" s="33" t="s">
        <v>10099</v>
      </c>
      <c r="O1612" s="5"/>
      <c r="P1612" s="35" t="s">
        <v>233</v>
      </c>
      <c r="Q1612" s="35" t="s">
        <v>10099</v>
      </c>
      <c r="R1612" s="33">
        <v>76630.0</v>
      </c>
      <c r="S1612" s="37"/>
      <c r="T1612" s="33"/>
      <c r="U1612" s="33">
        <v>2.22</v>
      </c>
      <c r="V1612" s="33" t="s">
        <v>154</v>
      </c>
      <c r="W1612" s="33"/>
      <c r="X1612" s="33"/>
      <c r="Y1612" s="5"/>
      <c r="Z1612" s="5"/>
      <c r="AA1612" s="33">
        <v>1.0</v>
      </c>
      <c r="AB1612" s="33">
        <v>1.0</v>
      </c>
      <c r="AC1612" s="33"/>
      <c r="AD1612" s="5"/>
      <c r="AE1612" s="5"/>
      <c r="AF1612" s="5"/>
      <c r="AG1612" s="16"/>
      <c r="AH1612" s="38" t="str">
        <f t="shared" si="1"/>
        <v/>
      </c>
      <c r="AI1612" s="39" t="str">
        <f t="shared" si="2"/>
        <v/>
      </c>
      <c r="AJ1612" s="37" t="str">
        <f t="shared" si="3"/>
        <v/>
      </c>
      <c r="AK1612" s="41" t="str">
        <f t="shared" si="4"/>
        <v/>
      </c>
      <c r="AL1612" s="35" t="s">
        <v>233</v>
      </c>
      <c r="AM1612" s="33" t="s">
        <v>10099</v>
      </c>
      <c r="AN1612" s="33" t="s">
        <v>10099</v>
      </c>
      <c r="AO1612" s="41"/>
      <c r="AP1612" s="33" t="s">
        <v>169</v>
      </c>
      <c r="AQ1612" s="33" t="s">
        <v>170</v>
      </c>
      <c r="AR1612" s="33">
        <v>300.0</v>
      </c>
      <c r="AS1612" s="42"/>
      <c r="AT1612" s="42"/>
      <c r="AU1612" s="42"/>
      <c r="AV1612" s="42"/>
      <c r="AW1612" s="42"/>
      <c r="AX1612" s="5"/>
      <c r="AY1612" s="33"/>
      <c r="AZ1612" s="33" t="s">
        <v>10286</v>
      </c>
      <c r="BA1612" s="5"/>
      <c r="BB1612" s="5"/>
      <c r="BC1612" s="5" t="s">
        <v>10287</v>
      </c>
      <c r="BD1612" s="33" t="s">
        <v>173</v>
      </c>
      <c r="BE1612" s="41"/>
      <c r="BF1612" s="35"/>
      <c r="BG1612" s="33" t="s">
        <v>169</v>
      </c>
      <c r="BH1612" s="5"/>
      <c r="BI1612" s="33">
        <v>300.0</v>
      </c>
      <c r="BJ1612" s="33" t="s">
        <v>170</v>
      </c>
      <c r="BK1612" s="5"/>
      <c r="BL1612" s="5">
        <f t="shared" si="5"/>
        <v>3994.5</v>
      </c>
      <c r="BM1612" s="5"/>
      <c r="BN1612" s="5"/>
      <c r="BO1612" s="42">
        <f t="shared" si="6"/>
        <v>3994.5</v>
      </c>
      <c r="BP1612" s="44"/>
      <c r="BQ1612" s="45"/>
      <c r="BR1612" s="47"/>
      <c r="BS1612" s="45"/>
      <c r="BT1612" s="37"/>
      <c r="BU1612" s="5"/>
      <c r="BV1612" s="38"/>
      <c r="BW1612" s="48"/>
      <c r="BX1612" s="44"/>
      <c r="BY1612" s="44"/>
      <c r="BZ1612" s="33" t="s">
        <v>131</v>
      </c>
      <c r="CA1612" s="5"/>
      <c r="CB1612" s="5"/>
      <c r="CC1612" s="33" t="s">
        <v>177</v>
      </c>
      <c r="CD1612" s="5"/>
      <c r="CE1612" s="5"/>
      <c r="CF1612" s="33" t="s">
        <v>178</v>
      </c>
      <c r="CG1612" s="33" t="s">
        <v>10288</v>
      </c>
      <c r="CH1612" s="5"/>
      <c r="CI1612" s="5"/>
      <c r="CJ1612" s="5"/>
      <c r="CK1612" s="33"/>
      <c r="CL1612" s="49">
        <v>45000.0</v>
      </c>
      <c r="CM1612" s="33" t="s">
        <v>180</v>
      </c>
      <c r="CN1612" s="5"/>
      <c r="CO1612" s="33">
        <v>2.0</v>
      </c>
      <c r="CP1612" s="33" t="s">
        <v>181</v>
      </c>
      <c r="CQ1612" s="50" t="str">
        <f t="shared" si="7"/>
        <v>02/07/1986</v>
      </c>
      <c r="CR1612" s="33" t="s">
        <v>243</v>
      </c>
      <c r="CS1612" s="33">
        <v>5.0</v>
      </c>
      <c r="CT1612" s="33">
        <v>5.0</v>
      </c>
      <c r="CU1612" s="33">
        <v>28.0</v>
      </c>
      <c r="CV1612" s="33">
        <v>1882.0</v>
      </c>
      <c r="CW1612" s="5"/>
      <c r="CX1612" s="5"/>
      <c r="CY1612" s="33">
        <v>-100.038688</v>
      </c>
      <c r="CZ1612" s="33">
        <v>20.753252</v>
      </c>
      <c r="DA1612" s="33">
        <v>4.191354596E9</v>
      </c>
      <c r="DB1612" s="33">
        <v>2.0</v>
      </c>
      <c r="DC1612" s="33" t="s">
        <v>8456</v>
      </c>
      <c r="DD1612" s="33">
        <v>2023.0</v>
      </c>
      <c r="DE1612" s="33" t="s">
        <v>184</v>
      </c>
      <c r="DF1612" s="33"/>
      <c r="DG1612" s="33" t="s">
        <v>185</v>
      </c>
      <c r="DH1612" s="33" t="s">
        <v>186</v>
      </c>
      <c r="DI1612" s="5"/>
      <c r="DJ1612" s="5"/>
    </row>
    <row r="1613">
      <c r="A1613" s="33" t="s">
        <v>10289</v>
      </c>
      <c r="B1613" s="34">
        <v>44952.0</v>
      </c>
      <c r="C1613" s="35" t="s">
        <v>137</v>
      </c>
      <c r="D1613" s="35" t="s">
        <v>139</v>
      </c>
      <c r="E1613" s="35" t="s">
        <v>142</v>
      </c>
      <c r="F1613" s="36" t="s">
        <v>144</v>
      </c>
      <c r="G1613" s="33" t="s">
        <v>10290</v>
      </c>
      <c r="H1613" s="33" t="s">
        <v>10291</v>
      </c>
      <c r="I1613" s="33" t="s">
        <v>231</v>
      </c>
      <c r="J1613" s="33" t="s">
        <v>1656</v>
      </c>
      <c r="K1613" s="35" t="s">
        <v>421</v>
      </c>
      <c r="L1613" s="33" t="s">
        <v>8185</v>
      </c>
      <c r="M1613" s="33" t="s">
        <v>8450</v>
      </c>
      <c r="N1613" s="33" t="s">
        <v>10099</v>
      </c>
      <c r="O1613" s="5"/>
      <c r="P1613" s="35" t="s">
        <v>233</v>
      </c>
      <c r="Q1613" s="35" t="s">
        <v>10099</v>
      </c>
      <c r="R1613" s="33">
        <v>76286.0</v>
      </c>
      <c r="S1613" s="37"/>
      <c r="T1613" s="33"/>
      <c r="U1613" s="33">
        <v>1.83</v>
      </c>
      <c r="V1613" s="33" t="s">
        <v>154</v>
      </c>
      <c r="W1613" s="33"/>
      <c r="X1613" s="33"/>
      <c r="Y1613" s="5"/>
      <c r="Z1613" s="5"/>
      <c r="AA1613" s="33">
        <v>1.0</v>
      </c>
      <c r="AB1613" s="33"/>
      <c r="AC1613" s="33">
        <v>1.0</v>
      </c>
      <c r="AD1613" s="5"/>
      <c r="AE1613" s="5"/>
      <c r="AF1613" s="5"/>
      <c r="AG1613" s="16"/>
      <c r="AH1613" s="38" t="str">
        <f t="shared" si="1"/>
        <v/>
      </c>
      <c r="AI1613" s="39">
        <f t="shared" si="2"/>
        <v>1</v>
      </c>
      <c r="AJ1613" s="37" t="str">
        <f t="shared" si="3"/>
        <v/>
      </c>
      <c r="AK1613" s="41" t="str">
        <f t="shared" si="4"/>
        <v/>
      </c>
      <c r="AL1613" s="35" t="s">
        <v>233</v>
      </c>
      <c r="AM1613" s="33" t="s">
        <v>10099</v>
      </c>
      <c r="AN1613" s="33" t="s">
        <v>10099</v>
      </c>
      <c r="AO1613" s="41"/>
      <c r="AP1613" s="33" t="s">
        <v>169</v>
      </c>
      <c r="AQ1613" s="33" t="s">
        <v>170</v>
      </c>
      <c r="AR1613" s="33">
        <v>150.0</v>
      </c>
      <c r="AS1613" s="42"/>
      <c r="AT1613" s="42"/>
      <c r="AU1613" s="42"/>
      <c r="AV1613" s="42"/>
      <c r="AW1613" s="42"/>
      <c r="AX1613" s="5"/>
      <c r="AY1613" s="33"/>
      <c r="AZ1613" s="33" t="s">
        <v>10292</v>
      </c>
      <c r="BA1613" s="5"/>
      <c r="BB1613" s="5"/>
      <c r="BC1613" s="5" t="s">
        <v>10293</v>
      </c>
      <c r="BD1613" s="33" t="s">
        <v>173</v>
      </c>
      <c r="BE1613" s="41"/>
      <c r="BF1613" s="35"/>
      <c r="BG1613" s="33" t="s">
        <v>169</v>
      </c>
      <c r="BH1613" s="5"/>
      <c r="BI1613" s="33">
        <v>150.0</v>
      </c>
      <c r="BJ1613" s="33" t="s">
        <v>170</v>
      </c>
      <c r="BK1613" s="5"/>
      <c r="BL1613" s="5">
        <f t="shared" si="5"/>
        <v>1997.25</v>
      </c>
      <c r="BM1613" s="5"/>
      <c r="BN1613" s="5"/>
      <c r="BO1613" s="42">
        <f t="shared" si="6"/>
        <v>1997.25</v>
      </c>
      <c r="BP1613" s="44"/>
      <c r="BQ1613" s="45"/>
      <c r="BR1613" s="47"/>
      <c r="BS1613" s="45"/>
      <c r="BT1613" s="37"/>
      <c r="BU1613" s="5"/>
      <c r="BV1613" s="38"/>
      <c r="BW1613" s="48"/>
      <c r="BX1613" s="44"/>
      <c r="BY1613" s="44"/>
      <c r="BZ1613" s="33" t="s">
        <v>131</v>
      </c>
      <c r="CA1613" s="5"/>
      <c r="CB1613" s="5"/>
      <c r="CC1613" s="33" t="s">
        <v>177</v>
      </c>
      <c r="CD1613" s="5"/>
      <c r="CE1613" s="5"/>
      <c r="CF1613" s="33" t="s">
        <v>178</v>
      </c>
      <c r="CG1613" s="33" t="s">
        <v>10294</v>
      </c>
      <c r="CH1613" s="5"/>
      <c r="CI1613" s="5"/>
      <c r="CJ1613" s="5"/>
      <c r="CK1613" s="33"/>
      <c r="CL1613" s="49">
        <v>45000.0</v>
      </c>
      <c r="CM1613" s="33" t="s">
        <v>180</v>
      </c>
      <c r="CN1613" s="5"/>
      <c r="CO1613" s="33">
        <v>1.0</v>
      </c>
      <c r="CP1613" s="33" t="s">
        <v>181</v>
      </c>
      <c r="CQ1613" s="50" t="str">
        <f t="shared" si="7"/>
        <v>06/10/1957</v>
      </c>
      <c r="CR1613" s="33" t="s">
        <v>182</v>
      </c>
      <c r="CS1613" s="33">
        <v>5.0</v>
      </c>
      <c r="CT1613" s="33">
        <v>5.0</v>
      </c>
      <c r="CU1613" s="33">
        <v>28.0</v>
      </c>
      <c r="CV1613" s="33">
        <v>1882.0</v>
      </c>
      <c r="CW1613" s="5"/>
      <c r="CX1613" s="5"/>
      <c r="CY1613" s="33">
        <v>-100.038688</v>
      </c>
      <c r="CZ1613" s="33">
        <v>20.753252</v>
      </c>
      <c r="DA1613" s="33">
        <v>4.4219266E9</v>
      </c>
      <c r="DB1613" s="33">
        <v>1.0</v>
      </c>
      <c r="DC1613" s="33" t="s">
        <v>8456</v>
      </c>
      <c r="DD1613" s="33">
        <v>2023.0</v>
      </c>
      <c r="DE1613" s="33" t="s">
        <v>184</v>
      </c>
      <c r="DF1613" s="33"/>
      <c r="DG1613" s="33" t="s">
        <v>185</v>
      </c>
      <c r="DH1613" s="33" t="s">
        <v>186</v>
      </c>
      <c r="DI1613" s="5"/>
      <c r="DJ1613" s="5"/>
    </row>
    <row r="1614">
      <c r="A1614" s="33" t="s">
        <v>10295</v>
      </c>
      <c r="B1614" s="34">
        <v>44953.0</v>
      </c>
      <c r="C1614" s="35" t="s">
        <v>137</v>
      </c>
      <c r="D1614" s="35" t="s">
        <v>139</v>
      </c>
      <c r="E1614" s="35" t="s">
        <v>142</v>
      </c>
      <c r="F1614" s="36" t="s">
        <v>144</v>
      </c>
      <c r="G1614" s="33" t="s">
        <v>10296</v>
      </c>
      <c r="H1614" s="33" t="s">
        <v>6090</v>
      </c>
      <c r="I1614" s="33" t="s">
        <v>10297</v>
      </c>
      <c r="J1614" s="33" t="s">
        <v>4380</v>
      </c>
      <c r="K1614" s="35" t="s">
        <v>421</v>
      </c>
      <c r="L1614" s="33" t="s">
        <v>10272</v>
      </c>
      <c r="M1614" s="33" t="s">
        <v>8450</v>
      </c>
      <c r="N1614" s="33" t="s">
        <v>10099</v>
      </c>
      <c r="O1614" s="5"/>
      <c r="P1614" s="35" t="s">
        <v>233</v>
      </c>
      <c r="Q1614" s="35" t="s">
        <v>10099</v>
      </c>
      <c r="R1614" s="33">
        <v>76286.0</v>
      </c>
      <c r="S1614" s="37"/>
      <c r="T1614" s="33"/>
      <c r="U1614" s="33">
        <v>2.05</v>
      </c>
      <c r="V1614" s="33" t="s">
        <v>154</v>
      </c>
      <c r="W1614" s="33"/>
      <c r="X1614" s="33"/>
      <c r="Y1614" s="5"/>
      <c r="Z1614" s="5"/>
      <c r="AA1614" s="33">
        <v>1.0</v>
      </c>
      <c r="AB1614" s="33"/>
      <c r="AC1614" s="33">
        <v>1.0</v>
      </c>
      <c r="AD1614" s="5"/>
      <c r="AE1614" s="5"/>
      <c r="AF1614" s="5"/>
      <c r="AG1614" s="16"/>
      <c r="AH1614" s="38" t="str">
        <f t="shared" si="1"/>
        <v/>
      </c>
      <c r="AI1614" s="39">
        <f t="shared" si="2"/>
        <v>1</v>
      </c>
      <c r="AJ1614" s="37" t="str">
        <f t="shared" si="3"/>
        <v/>
      </c>
      <c r="AK1614" s="41" t="str">
        <f t="shared" si="4"/>
        <v/>
      </c>
      <c r="AL1614" s="35" t="s">
        <v>233</v>
      </c>
      <c r="AM1614" s="33" t="s">
        <v>10099</v>
      </c>
      <c r="AN1614" s="33" t="s">
        <v>10099</v>
      </c>
      <c r="AO1614" s="41"/>
      <c r="AP1614" s="33" t="s">
        <v>169</v>
      </c>
      <c r="AQ1614" s="33" t="s">
        <v>170</v>
      </c>
      <c r="AR1614" s="33">
        <v>150.0</v>
      </c>
      <c r="AS1614" s="42"/>
      <c r="AT1614" s="42"/>
      <c r="AU1614" s="42"/>
      <c r="AV1614" s="42"/>
      <c r="AW1614" s="42"/>
      <c r="AX1614" s="5"/>
      <c r="AY1614" s="33"/>
      <c r="AZ1614" s="33" t="s">
        <v>10298</v>
      </c>
      <c r="BA1614" s="5"/>
      <c r="BB1614" s="5"/>
      <c r="BC1614" s="5" t="s">
        <v>10299</v>
      </c>
      <c r="BD1614" s="33" t="s">
        <v>173</v>
      </c>
      <c r="BE1614" s="41"/>
      <c r="BF1614" s="35"/>
      <c r="BG1614" s="33" t="s">
        <v>169</v>
      </c>
      <c r="BH1614" s="5"/>
      <c r="BI1614" s="33">
        <v>150.0</v>
      </c>
      <c r="BJ1614" s="33" t="s">
        <v>170</v>
      </c>
      <c r="BK1614" s="5"/>
      <c r="BL1614" s="5">
        <f t="shared" si="5"/>
        <v>1997.25</v>
      </c>
      <c r="BM1614" s="5"/>
      <c r="BN1614" s="5"/>
      <c r="BO1614" s="42">
        <f t="shared" si="6"/>
        <v>1997.25</v>
      </c>
      <c r="BP1614" s="44"/>
      <c r="BQ1614" s="45"/>
      <c r="BR1614" s="47"/>
      <c r="BS1614" s="45"/>
      <c r="BT1614" s="37"/>
      <c r="BU1614" s="5"/>
      <c r="BV1614" s="38"/>
      <c r="BW1614" s="48"/>
      <c r="BX1614" s="44"/>
      <c r="BY1614" s="44"/>
      <c r="BZ1614" s="33" t="s">
        <v>131</v>
      </c>
      <c r="CA1614" s="5"/>
      <c r="CB1614" s="5"/>
      <c r="CC1614" s="33" t="s">
        <v>177</v>
      </c>
      <c r="CD1614" s="5"/>
      <c r="CE1614" s="5"/>
      <c r="CF1614" s="33" t="s">
        <v>178</v>
      </c>
      <c r="CG1614" s="33" t="s">
        <v>10300</v>
      </c>
      <c r="CH1614" s="5"/>
      <c r="CI1614" s="5"/>
      <c r="CJ1614" s="5"/>
      <c r="CK1614" s="33"/>
      <c r="CL1614" s="49">
        <v>45000.0</v>
      </c>
      <c r="CM1614" s="33" t="s">
        <v>180</v>
      </c>
      <c r="CN1614" s="5"/>
      <c r="CO1614" s="33">
        <v>1.0</v>
      </c>
      <c r="CP1614" s="33" t="s">
        <v>181</v>
      </c>
      <c r="CQ1614" s="50" t="str">
        <f t="shared" si="7"/>
        <v>21/08/1950</v>
      </c>
      <c r="CR1614" s="33" t="s">
        <v>182</v>
      </c>
      <c r="CS1614" s="33">
        <v>5.0</v>
      </c>
      <c r="CT1614" s="33">
        <v>5.0</v>
      </c>
      <c r="CU1614" s="33">
        <v>28.0</v>
      </c>
      <c r="CV1614" s="33">
        <v>1882.0</v>
      </c>
      <c r="CW1614" s="5"/>
      <c r="CX1614" s="5"/>
      <c r="CY1614" s="33">
        <v>-100.037379</v>
      </c>
      <c r="CZ1614" s="33">
        <v>20.752128</v>
      </c>
      <c r="DA1614" s="33">
        <v>4.4247145747E10</v>
      </c>
      <c r="DB1614" s="33">
        <v>2.0</v>
      </c>
      <c r="DC1614" s="33" t="s">
        <v>8456</v>
      </c>
      <c r="DD1614" s="33">
        <v>2023.0</v>
      </c>
      <c r="DE1614" s="33" t="s">
        <v>184</v>
      </c>
      <c r="DF1614" s="33"/>
      <c r="DG1614" s="33" t="s">
        <v>185</v>
      </c>
      <c r="DH1614" s="33" t="s">
        <v>186</v>
      </c>
      <c r="DI1614" s="5"/>
      <c r="DJ1614" s="5"/>
    </row>
    <row r="1615">
      <c r="A1615" s="33" t="s">
        <v>10301</v>
      </c>
      <c r="B1615" s="34">
        <v>44953.0</v>
      </c>
      <c r="C1615" s="35" t="s">
        <v>137</v>
      </c>
      <c r="D1615" s="35" t="s">
        <v>139</v>
      </c>
      <c r="E1615" s="35" t="s">
        <v>142</v>
      </c>
      <c r="F1615" s="36" t="s">
        <v>144</v>
      </c>
      <c r="G1615" s="33" t="s">
        <v>10302</v>
      </c>
      <c r="H1615" s="33" t="s">
        <v>10303</v>
      </c>
      <c r="I1615" s="33" t="s">
        <v>546</v>
      </c>
      <c r="J1615" s="33" t="s">
        <v>282</v>
      </c>
      <c r="K1615" s="35" t="s">
        <v>421</v>
      </c>
      <c r="L1615" s="33" t="s">
        <v>10279</v>
      </c>
      <c r="M1615" s="33" t="s">
        <v>8450</v>
      </c>
      <c r="N1615" s="33" t="s">
        <v>10099</v>
      </c>
      <c r="O1615" s="5"/>
      <c r="P1615" s="35" t="s">
        <v>233</v>
      </c>
      <c r="Q1615" s="35" t="s">
        <v>10099</v>
      </c>
      <c r="R1615" s="33">
        <v>76286.0</v>
      </c>
      <c r="S1615" s="37"/>
      <c r="T1615" s="33"/>
      <c r="U1615" s="33">
        <v>1.73</v>
      </c>
      <c r="V1615" s="33" t="s">
        <v>154</v>
      </c>
      <c r="W1615" s="33"/>
      <c r="X1615" s="33"/>
      <c r="Y1615" s="5"/>
      <c r="Z1615" s="5"/>
      <c r="AA1615" s="33">
        <v>1.0</v>
      </c>
      <c r="AB1615" s="33">
        <v>1.0</v>
      </c>
      <c r="AC1615" s="33"/>
      <c r="AD1615" s="5"/>
      <c r="AE1615" s="5"/>
      <c r="AF1615" s="5"/>
      <c r="AG1615" s="16"/>
      <c r="AH1615" s="38">
        <f t="shared" si="1"/>
        <v>1</v>
      </c>
      <c r="AI1615" s="39" t="str">
        <f t="shared" si="2"/>
        <v/>
      </c>
      <c r="AJ1615" s="37" t="str">
        <f t="shared" si="3"/>
        <v/>
      </c>
      <c r="AK1615" s="41" t="str">
        <f t="shared" si="4"/>
        <v/>
      </c>
      <c r="AL1615" s="35" t="s">
        <v>233</v>
      </c>
      <c r="AM1615" s="33" t="s">
        <v>10099</v>
      </c>
      <c r="AN1615" s="33" t="s">
        <v>10099</v>
      </c>
      <c r="AO1615" s="41"/>
      <c r="AP1615" s="33" t="s">
        <v>169</v>
      </c>
      <c r="AQ1615" s="33" t="s">
        <v>170</v>
      </c>
      <c r="AR1615" s="33">
        <v>150.0</v>
      </c>
      <c r="AS1615" s="42"/>
      <c r="AT1615" s="42"/>
      <c r="AU1615" s="42"/>
      <c r="AV1615" s="42"/>
      <c r="AW1615" s="42"/>
      <c r="AX1615" s="5"/>
      <c r="AY1615" s="33"/>
      <c r="AZ1615" s="33" t="s">
        <v>10304</v>
      </c>
      <c r="BA1615" s="5"/>
      <c r="BB1615" s="5"/>
      <c r="BC1615" s="5" t="s">
        <v>10305</v>
      </c>
      <c r="BD1615" s="33" t="s">
        <v>173</v>
      </c>
      <c r="BE1615" s="41"/>
      <c r="BF1615" s="35"/>
      <c r="BG1615" s="33" t="s">
        <v>169</v>
      </c>
      <c r="BH1615" s="5"/>
      <c r="BI1615" s="33">
        <v>150.0</v>
      </c>
      <c r="BJ1615" s="33" t="s">
        <v>170</v>
      </c>
      <c r="BK1615" s="5"/>
      <c r="BL1615" s="5">
        <f t="shared" si="5"/>
        <v>1997.25</v>
      </c>
      <c r="BM1615" s="5"/>
      <c r="BN1615" s="5"/>
      <c r="BO1615" s="42">
        <f t="shared" si="6"/>
        <v>1997.25</v>
      </c>
      <c r="BP1615" s="44"/>
      <c r="BQ1615" s="45"/>
      <c r="BR1615" s="47"/>
      <c r="BS1615" s="45"/>
      <c r="BT1615" s="37"/>
      <c r="BU1615" s="5"/>
      <c r="BV1615" s="38"/>
      <c r="BW1615" s="48"/>
      <c r="BX1615" s="44"/>
      <c r="BY1615" s="44"/>
      <c r="BZ1615" s="33" t="s">
        <v>131</v>
      </c>
      <c r="CA1615" s="5"/>
      <c r="CB1615" s="5"/>
      <c r="CC1615" s="33" t="s">
        <v>177</v>
      </c>
      <c r="CD1615" s="5"/>
      <c r="CE1615" s="5"/>
      <c r="CF1615" s="33" t="s">
        <v>178</v>
      </c>
      <c r="CG1615" s="33" t="s">
        <v>10306</v>
      </c>
      <c r="CH1615" s="5"/>
      <c r="CI1615" s="5"/>
      <c r="CJ1615" s="5"/>
      <c r="CK1615" s="33"/>
      <c r="CL1615" s="49">
        <v>45000.0</v>
      </c>
      <c r="CM1615" s="33" t="s">
        <v>180</v>
      </c>
      <c r="CN1615" s="5"/>
      <c r="CO1615" s="33">
        <v>1.0</v>
      </c>
      <c r="CP1615" s="33" t="s">
        <v>181</v>
      </c>
      <c r="CQ1615" s="50" t="str">
        <f t="shared" si="7"/>
        <v>11/02/1941</v>
      </c>
      <c r="CR1615" s="33" t="s">
        <v>243</v>
      </c>
      <c r="CS1615" s="33">
        <v>5.0</v>
      </c>
      <c r="CT1615" s="33">
        <v>5.0</v>
      </c>
      <c r="CU1615" s="33">
        <v>28.0</v>
      </c>
      <c r="CV1615" s="33">
        <v>1882.0</v>
      </c>
      <c r="CW1615" s="5"/>
      <c r="CX1615" s="5"/>
      <c r="CY1615" s="33">
        <v>-100.035287</v>
      </c>
      <c r="CZ1615" s="33">
        <v>20.749329</v>
      </c>
      <c r="DA1615" s="33">
        <v>4.191918026E9</v>
      </c>
      <c r="DB1615" s="33">
        <v>2.0</v>
      </c>
      <c r="DC1615" s="33" t="s">
        <v>8456</v>
      </c>
      <c r="DD1615" s="33">
        <v>2023.0</v>
      </c>
      <c r="DE1615" s="33" t="s">
        <v>184</v>
      </c>
      <c r="DF1615" s="33"/>
      <c r="DG1615" s="33" t="s">
        <v>185</v>
      </c>
      <c r="DH1615" s="33" t="s">
        <v>186</v>
      </c>
      <c r="DI1615" s="5"/>
      <c r="DJ1615" s="5"/>
    </row>
    <row r="1616">
      <c r="A1616" s="33" t="s">
        <v>10307</v>
      </c>
      <c r="B1616" s="34">
        <v>44953.0</v>
      </c>
      <c r="C1616" s="35" t="s">
        <v>137</v>
      </c>
      <c r="D1616" s="35" t="s">
        <v>139</v>
      </c>
      <c r="E1616" s="35" t="s">
        <v>142</v>
      </c>
      <c r="F1616" s="36" t="s">
        <v>144</v>
      </c>
      <c r="G1616" s="33" t="s">
        <v>10308</v>
      </c>
      <c r="H1616" s="33" t="s">
        <v>10309</v>
      </c>
      <c r="I1616" s="33" t="s">
        <v>204</v>
      </c>
      <c r="J1616" s="33" t="s">
        <v>350</v>
      </c>
      <c r="K1616" s="35" t="s">
        <v>421</v>
      </c>
      <c r="L1616" s="33" t="s">
        <v>517</v>
      </c>
      <c r="M1616" s="33" t="s">
        <v>8450</v>
      </c>
      <c r="N1616" s="33" t="s">
        <v>10099</v>
      </c>
      <c r="O1616" s="5"/>
      <c r="P1616" s="35" t="s">
        <v>233</v>
      </c>
      <c r="Q1616" s="35" t="s">
        <v>10099</v>
      </c>
      <c r="R1616" s="33">
        <v>76286.0</v>
      </c>
      <c r="S1616" s="37"/>
      <c r="T1616" s="33"/>
      <c r="U1616" s="33">
        <v>0.96</v>
      </c>
      <c r="V1616" s="33" t="s">
        <v>154</v>
      </c>
      <c r="W1616" s="33"/>
      <c r="X1616" s="33"/>
      <c r="Y1616" s="5"/>
      <c r="Z1616" s="5"/>
      <c r="AA1616" s="33">
        <v>1.0</v>
      </c>
      <c r="AB1616" s="33"/>
      <c r="AC1616" s="33">
        <v>1.0</v>
      </c>
      <c r="AD1616" s="5"/>
      <c r="AE1616" s="5"/>
      <c r="AF1616" s="5"/>
      <c r="AG1616" s="16"/>
      <c r="AH1616" s="38" t="str">
        <f t="shared" si="1"/>
        <v/>
      </c>
      <c r="AI1616" s="39" t="str">
        <f t="shared" si="2"/>
        <v/>
      </c>
      <c r="AJ1616" s="37" t="str">
        <f t="shared" si="3"/>
        <v/>
      </c>
      <c r="AK1616" s="41" t="str">
        <f t="shared" si="4"/>
        <v/>
      </c>
      <c r="AL1616" s="35" t="s">
        <v>233</v>
      </c>
      <c r="AM1616" s="33" t="s">
        <v>10099</v>
      </c>
      <c r="AN1616" s="33" t="s">
        <v>10099</v>
      </c>
      <c r="AO1616" s="41"/>
      <c r="AP1616" s="33" t="s">
        <v>169</v>
      </c>
      <c r="AQ1616" s="33" t="s">
        <v>170</v>
      </c>
      <c r="AR1616" s="33">
        <v>150.0</v>
      </c>
      <c r="AS1616" s="42"/>
      <c r="AT1616" s="42"/>
      <c r="AU1616" s="42"/>
      <c r="AV1616" s="42"/>
      <c r="AW1616" s="42"/>
      <c r="AX1616" s="5"/>
      <c r="AY1616" s="33"/>
      <c r="AZ1616" s="33" t="s">
        <v>10310</v>
      </c>
      <c r="BA1616" s="5"/>
      <c r="BB1616" s="5"/>
      <c r="BC1616" s="5" t="s">
        <v>10311</v>
      </c>
      <c r="BD1616" s="33" t="s">
        <v>173</v>
      </c>
      <c r="BE1616" s="41"/>
      <c r="BF1616" s="35"/>
      <c r="BG1616" s="33" t="s">
        <v>169</v>
      </c>
      <c r="BH1616" s="5"/>
      <c r="BI1616" s="33">
        <v>150.0</v>
      </c>
      <c r="BJ1616" s="33" t="s">
        <v>170</v>
      </c>
      <c r="BK1616" s="5"/>
      <c r="BL1616" s="5">
        <f t="shared" si="5"/>
        <v>1997.25</v>
      </c>
      <c r="BM1616" s="5"/>
      <c r="BN1616" s="5"/>
      <c r="BO1616" s="42">
        <f t="shared" si="6"/>
        <v>1997.25</v>
      </c>
      <c r="BP1616" s="44"/>
      <c r="BQ1616" s="45"/>
      <c r="BR1616" s="47"/>
      <c r="BS1616" s="45"/>
      <c r="BT1616" s="37"/>
      <c r="BU1616" s="5"/>
      <c r="BV1616" s="38"/>
      <c r="BW1616" s="48"/>
      <c r="BX1616" s="44"/>
      <c r="BY1616" s="44"/>
      <c r="BZ1616" s="33" t="s">
        <v>131</v>
      </c>
      <c r="CA1616" s="5"/>
      <c r="CB1616" s="5"/>
      <c r="CC1616" s="33" t="s">
        <v>177</v>
      </c>
      <c r="CD1616" s="5"/>
      <c r="CE1616" s="5"/>
      <c r="CF1616" s="33" t="s">
        <v>178</v>
      </c>
      <c r="CG1616" s="33" t="s">
        <v>10312</v>
      </c>
      <c r="CH1616" s="5"/>
      <c r="CI1616" s="5"/>
      <c r="CJ1616" s="5"/>
      <c r="CK1616" s="33"/>
      <c r="CL1616" s="49">
        <v>45000.0</v>
      </c>
      <c r="CM1616" s="33" t="s">
        <v>180</v>
      </c>
      <c r="CN1616" s="5"/>
      <c r="CO1616" s="33">
        <v>1.0</v>
      </c>
      <c r="CP1616" s="33" t="s">
        <v>181</v>
      </c>
      <c r="CQ1616" s="50" t="str">
        <f t="shared" si="7"/>
        <v>01/05/1980</v>
      </c>
      <c r="CR1616" s="33" t="s">
        <v>182</v>
      </c>
      <c r="CS1616" s="33">
        <v>5.0</v>
      </c>
      <c r="CT1616" s="33">
        <v>5.0</v>
      </c>
      <c r="CU1616" s="33">
        <v>28.0</v>
      </c>
      <c r="CV1616" s="33">
        <v>1882.0</v>
      </c>
      <c r="CW1616" s="5"/>
      <c r="CX1616" s="5"/>
      <c r="CY1616" s="33">
        <v>-100.038806</v>
      </c>
      <c r="CZ1616" s="33">
        <v>20.753207</v>
      </c>
      <c r="DA1616" s="33">
        <v>4.411298709E9</v>
      </c>
      <c r="DB1616" s="33">
        <v>2.0</v>
      </c>
      <c r="DC1616" s="33" t="s">
        <v>8456</v>
      </c>
      <c r="DD1616" s="33">
        <v>2023.0</v>
      </c>
      <c r="DE1616" s="33" t="s">
        <v>184</v>
      </c>
      <c r="DF1616" s="33"/>
      <c r="DG1616" s="33" t="s">
        <v>185</v>
      </c>
      <c r="DH1616" s="33" t="s">
        <v>186</v>
      </c>
      <c r="DI1616" s="5"/>
      <c r="DJ1616" s="5"/>
    </row>
    <row r="1617">
      <c r="A1617" s="33" t="s">
        <v>10313</v>
      </c>
      <c r="B1617" s="34">
        <v>44953.0</v>
      </c>
      <c r="C1617" s="35" t="s">
        <v>137</v>
      </c>
      <c r="D1617" s="35" t="s">
        <v>139</v>
      </c>
      <c r="E1617" s="35" t="s">
        <v>142</v>
      </c>
      <c r="F1617" s="36" t="s">
        <v>144</v>
      </c>
      <c r="G1617" s="33" t="s">
        <v>10314</v>
      </c>
      <c r="H1617" s="33" t="s">
        <v>10315</v>
      </c>
      <c r="I1617" s="33" t="s">
        <v>447</v>
      </c>
      <c r="J1617" s="33" t="s">
        <v>282</v>
      </c>
      <c r="K1617" s="35" t="s">
        <v>421</v>
      </c>
      <c r="L1617" s="33" t="s">
        <v>10316</v>
      </c>
      <c r="M1617" s="33" t="s">
        <v>8450</v>
      </c>
      <c r="N1617" s="33" t="s">
        <v>10099</v>
      </c>
      <c r="O1617" s="5"/>
      <c r="P1617" s="35" t="s">
        <v>233</v>
      </c>
      <c r="Q1617" s="35" t="s">
        <v>10099</v>
      </c>
      <c r="R1617" s="33">
        <v>76286.0</v>
      </c>
      <c r="S1617" s="37"/>
      <c r="T1617" s="33"/>
      <c r="U1617" s="33">
        <v>3.49</v>
      </c>
      <c r="V1617" s="33" t="s">
        <v>154</v>
      </c>
      <c r="W1617" s="33"/>
      <c r="X1617" s="33"/>
      <c r="Y1617" s="5"/>
      <c r="Z1617" s="5"/>
      <c r="AA1617" s="33">
        <v>1.0</v>
      </c>
      <c r="AB1617" s="33"/>
      <c r="AC1617" s="33">
        <v>1.0</v>
      </c>
      <c r="AD1617" s="5"/>
      <c r="AE1617" s="5"/>
      <c r="AF1617" s="5"/>
      <c r="AG1617" s="16"/>
      <c r="AH1617" s="38" t="str">
        <f t="shared" si="1"/>
        <v/>
      </c>
      <c r="AI1617" s="39">
        <f t="shared" si="2"/>
        <v>1</v>
      </c>
      <c r="AJ1617" s="37" t="str">
        <f t="shared" si="3"/>
        <v/>
      </c>
      <c r="AK1617" s="41" t="str">
        <f t="shared" si="4"/>
        <v/>
      </c>
      <c r="AL1617" s="35" t="s">
        <v>233</v>
      </c>
      <c r="AM1617" s="33" t="s">
        <v>10099</v>
      </c>
      <c r="AN1617" s="33" t="s">
        <v>10099</v>
      </c>
      <c r="AO1617" s="41"/>
      <c r="AP1617" s="33" t="s">
        <v>169</v>
      </c>
      <c r="AQ1617" s="33" t="s">
        <v>170</v>
      </c>
      <c r="AR1617" s="33">
        <v>150.0</v>
      </c>
      <c r="AS1617" s="42"/>
      <c r="AT1617" s="42"/>
      <c r="AU1617" s="42"/>
      <c r="AV1617" s="42"/>
      <c r="AW1617" s="42"/>
      <c r="AX1617" s="5"/>
      <c r="AY1617" s="33"/>
      <c r="AZ1617" s="33" t="s">
        <v>10317</v>
      </c>
      <c r="BA1617" s="5"/>
      <c r="BB1617" s="5"/>
      <c r="BC1617" s="5" t="s">
        <v>10318</v>
      </c>
      <c r="BD1617" s="33" t="s">
        <v>173</v>
      </c>
      <c r="BE1617" s="41"/>
      <c r="BF1617" s="35"/>
      <c r="BG1617" s="33" t="s">
        <v>169</v>
      </c>
      <c r="BH1617" s="5"/>
      <c r="BI1617" s="33">
        <v>150.0</v>
      </c>
      <c r="BJ1617" s="33" t="s">
        <v>170</v>
      </c>
      <c r="BK1617" s="5"/>
      <c r="BL1617" s="5">
        <f t="shared" si="5"/>
        <v>1997.25</v>
      </c>
      <c r="BM1617" s="5"/>
      <c r="BN1617" s="5"/>
      <c r="BO1617" s="42">
        <f t="shared" si="6"/>
        <v>1997.25</v>
      </c>
      <c r="BP1617" s="44"/>
      <c r="BQ1617" s="45"/>
      <c r="BR1617" s="47"/>
      <c r="BS1617" s="45"/>
      <c r="BT1617" s="37"/>
      <c r="BU1617" s="5"/>
      <c r="BV1617" s="38"/>
      <c r="BW1617" s="48"/>
      <c r="BX1617" s="44"/>
      <c r="BY1617" s="44"/>
      <c r="BZ1617" s="33" t="s">
        <v>131</v>
      </c>
      <c r="CA1617" s="5"/>
      <c r="CB1617" s="5"/>
      <c r="CC1617" s="33" t="s">
        <v>177</v>
      </c>
      <c r="CD1617" s="5"/>
      <c r="CE1617" s="5"/>
      <c r="CF1617" s="33" t="s">
        <v>178</v>
      </c>
      <c r="CG1617" s="33" t="s">
        <v>10319</v>
      </c>
      <c r="CH1617" s="5"/>
      <c r="CI1617" s="5"/>
      <c r="CJ1617" s="5"/>
      <c r="CK1617" s="33"/>
      <c r="CL1617" s="49">
        <v>45000.0</v>
      </c>
      <c r="CM1617" s="33" t="s">
        <v>180</v>
      </c>
      <c r="CN1617" s="5"/>
      <c r="CO1617" s="33">
        <v>1.0</v>
      </c>
      <c r="CP1617" s="33" t="s">
        <v>181</v>
      </c>
      <c r="CQ1617" s="50" t="str">
        <f t="shared" si="7"/>
        <v>15/04/1951</v>
      </c>
      <c r="CR1617" s="33" t="s">
        <v>182</v>
      </c>
      <c r="CS1617" s="33">
        <v>5.0</v>
      </c>
      <c r="CT1617" s="33">
        <v>5.0</v>
      </c>
      <c r="CU1617" s="33">
        <v>28.0</v>
      </c>
      <c r="CV1617" s="33">
        <v>1882.0</v>
      </c>
      <c r="CW1617" s="5"/>
      <c r="CX1617" s="5"/>
      <c r="CY1617" s="33">
        <v>-100.034493</v>
      </c>
      <c r="CZ1617" s="33">
        <v>20.746061</v>
      </c>
      <c r="DA1617" s="33">
        <v>4.191556148E9</v>
      </c>
      <c r="DB1617" s="33">
        <v>2.0</v>
      </c>
      <c r="DC1617" s="33" t="s">
        <v>8456</v>
      </c>
      <c r="DD1617" s="33">
        <v>2023.0</v>
      </c>
      <c r="DE1617" s="33" t="s">
        <v>184</v>
      </c>
      <c r="DF1617" s="33"/>
      <c r="DG1617" s="33" t="s">
        <v>185</v>
      </c>
      <c r="DH1617" s="33" t="s">
        <v>186</v>
      </c>
      <c r="DI1617" s="5"/>
      <c r="DJ1617" s="5"/>
    </row>
    <row r="1618">
      <c r="A1618" s="33" t="s">
        <v>10320</v>
      </c>
      <c r="B1618" s="34">
        <v>44952.0</v>
      </c>
      <c r="C1618" s="35" t="s">
        <v>137</v>
      </c>
      <c r="D1618" s="35" t="s">
        <v>139</v>
      </c>
      <c r="E1618" s="35" t="s">
        <v>142</v>
      </c>
      <c r="F1618" s="36" t="s">
        <v>144</v>
      </c>
      <c r="G1618" s="33" t="s">
        <v>10321</v>
      </c>
      <c r="H1618" s="33" t="s">
        <v>10322</v>
      </c>
      <c r="I1618" s="33" t="s">
        <v>8485</v>
      </c>
      <c r="J1618" s="33" t="s">
        <v>213</v>
      </c>
      <c r="K1618" s="35" t="s">
        <v>421</v>
      </c>
      <c r="L1618" s="33" t="s">
        <v>10264</v>
      </c>
      <c r="M1618" s="33" t="s">
        <v>8450</v>
      </c>
      <c r="N1618" s="33" t="s">
        <v>9612</v>
      </c>
      <c r="O1618" s="5"/>
      <c r="P1618" s="35" t="s">
        <v>233</v>
      </c>
      <c r="Q1618" s="35" t="s">
        <v>10323</v>
      </c>
      <c r="R1618" s="33">
        <v>76296.0</v>
      </c>
      <c r="S1618" s="37"/>
      <c r="T1618" s="33"/>
      <c r="U1618" s="33">
        <v>6.82</v>
      </c>
      <c r="V1618" s="33" t="s">
        <v>154</v>
      </c>
      <c r="W1618" s="33"/>
      <c r="X1618" s="33"/>
      <c r="Y1618" s="5"/>
      <c r="Z1618" s="5"/>
      <c r="AA1618" s="33">
        <v>1.0</v>
      </c>
      <c r="AB1618" s="33">
        <v>1.0</v>
      </c>
      <c r="AC1618" s="33"/>
      <c r="AD1618" s="5"/>
      <c r="AE1618" s="5"/>
      <c r="AF1618" s="5"/>
      <c r="AG1618" s="16"/>
      <c r="AH1618" s="38">
        <f t="shared" si="1"/>
        <v>1</v>
      </c>
      <c r="AI1618" s="39" t="str">
        <f t="shared" si="2"/>
        <v/>
      </c>
      <c r="AJ1618" s="37" t="str">
        <f t="shared" si="3"/>
        <v/>
      </c>
      <c r="AK1618" s="41" t="str">
        <f t="shared" si="4"/>
        <v/>
      </c>
      <c r="AL1618" s="35" t="s">
        <v>233</v>
      </c>
      <c r="AM1618" s="33" t="s">
        <v>10099</v>
      </c>
      <c r="AN1618" s="33" t="s">
        <v>10099</v>
      </c>
      <c r="AO1618" s="41"/>
      <c r="AP1618" s="33" t="s">
        <v>169</v>
      </c>
      <c r="AQ1618" s="33" t="s">
        <v>170</v>
      </c>
      <c r="AR1618" s="33">
        <v>300.0</v>
      </c>
      <c r="AS1618" s="42"/>
      <c r="AT1618" s="42"/>
      <c r="AU1618" s="42"/>
      <c r="AV1618" s="42"/>
      <c r="AW1618" s="42"/>
      <c r="AX1618" s="5"/>
      <c r="AY1618" s="33"/>
      <c r="AZ1618" s="33" t="s">
        <v>10324</v>
      </c>
      <c r="BA1618" s="5"/>
      <c r="BB1618" s="5"/>
      <c r="BC1618" s="5" t="s">
        <v>10325</v>
      </c>
      <c r="BD1618" s="33" t="s">
        <v>173</v>
      </c>
      <c r="BE1618" s="41"/>
      <c r="BF1618" s="35"/>
      <c r="BG1618" s="33" t="s">
        <v>169</v>
      </c>
      <c r="BH1618" s="5"/>
      <c r="BI1618" s="33">
        <v>300.0</v>
      </c>
      <c r="BJ1618" s="33" t="s">
        <v>170</v>
      </c>
      <c r="BK1618" s="5"/>
      <c r="BL1618" s="5">
        <f t="shared" si="5"/>
        <v>3994.5</v>
      </c>
      <c r="BM1618" s="5"/>
      <c r="BN1618" s="5"/>
      <c r="BO1618" s="42">
        <f t="shared" si="6"/>
        <v>3994.5</v>
      </c>
      <c r="BP1618" s="44"/>
      <c r="BQ1618" s="45"/>
      <c r="BR1618" s="47"/>
      <c r="BS1618" s="45"/>
      <c r="BT1618" s="37"/>
      <c r="BU1618" s="5"/>
      <c r="BV1618" s="38"/>
      <c r="BW1618" s="48"/>
      <c r="BX1618" s="44"/>
      <c r="BY1618" s="44"/>
      <c r="BZ1618" s="33" t="s">
        <v>131</v>
      </c>
      <c r="CA1618" s="5"/>
      <c r="CB1618" s="5"/>
      <c r="CC1618" s="33" t="s">
        <v>177</v>
      </c>
      <c r="CD1618" s="5"/>
      <c r="CE1618" s="5"/>
      <c r="CF1618" s="33" t="s">
        <v>178</v>
      </c>
      <c r="CG1618" s="33" t="s">
        <v>10326</v>
      </c>
      <c r="CH1618" s="5"/>
      <c r="CI1618" s="5"/>
      <c r="CJ1618" s="5"/>
      <c r="CK1618" s="33"/>
      <c r="CL1618" s="49">
        <v>45000.0</v>
      </c>
      <c r="CM1618" s="33" t="s">
        <v>180</v>
      </c>
      <c r="CN1618" s="5"/>
      <c r="CO1618" s="33">
        <v>2.0</v>
      </c>
      <c r="CP1618" s="33" t="s">
        <v>181</v>
      </c>
      <c r="CQ1618" s="50" t="str">
        <f t="shared" si="7"/>
        <v>10/03/1960</v>
      </c>
      <c r="CR1618" s="33" t="s">
        <v>243</v>
      </c>
      <c r="CS1618" s="33">
        <v>5.0</v>
      </c>
      <c r="CT1618" s="33">
        <v>5.0</v>
      </c>
      <c r="CU1618" s="33">
        <v>28.0</v>
      </c>
      <c r="CV1618" s="33">
        <v>220.0</v>
      </c>
      <c r="CW1618" s="5"/>
      <c r="CX1618" s="5"/>
      <c r="CY1618" s="33">
        <v>-100.03783</v>
      </c>
      <c r="CZ1618" s="33">
        <v>20.753678</v>
      </c>
      <c r="DA1618" s="33">
        <v>4.191177642E9</v>
      </c>
      <c r="DB1618" s="33">
        <v>2.0</v>
      </c>
      <c r="DC1618" s="33" t="s">
        <v>8456</v>
      </c>
      <c r="DD1618" s="33">
        <v>2023.0</v>
      </c>
      <c r="DE1618" s="33" t="s">
        <v>184</v>
      </c>
      <c r="DF1618" s="33"/>
      <c r="DG1618" s="33" t="s">
        <v>185</v>
      </c>
      <c r="DH1618" s="33" t="s">
        <v>186</v>
      </c>
      <c r="DI1618" s="5"/>
      <c r="DJ1618" s="5"/>
    </row>
    <row r="1619">
      <c r="A1619" s="33" t="s">
        <v>10327</v>
      </c>
      <c r="B1619" s="34">
        <v>44952.0</v>
      </c>
      <c r="C1619" s="35" t="s">
        <v>137</v>
      </c>
      <c r="D1619" s="35" t="s">
        <v>139</v>
      </c>
      <c r="E1619" s="35" t="s">
        <v>142</v>
      </c>
      <c r="F1619" s="36" t="s">
        <v>144</v>
      </c>
      <c r="G1619" s="33" t="s">
        <v>10328</v>
      </c>
      <c r="H1619" s="33" t="s">
        <v>6841</v>
      </c>
      <c r="I1619" s="33" t="s">
        <v>1641</v>
      </c>
      <c r="J1619" s="33" t="s">
        <v>3722</v>
      </c>
      <c r="K1619" s="35" t="s">
        <v>421</v>
      </c>
      <c r="L1619" s="33" t="s">
        <v>10316</v>
      </c>
      <c r="M1619" s="33" t="s">
        <v>8450</v>
      </c>
      <c r="N1619" s="33" t="s">
        <v>9612</v>
      </c>
      <c r="O1619" s="5"/>
      <c r="P1619" s="35" t="s">
        <v>233</v>
      </c>
      <c r="Q1619" s="35" t="s">
        <v>10323</v>
      </c>
      <c r="R1619" s="33">
        <v>76296.0</v>
      </c>
      <c r="S1619" s="37"/>
      <c r="T1619" s="33"/>
      <c r="U1619" s="33">
        <v>4.6</v>
      </c>
      <c r="V1619" s="33" t="s">
        <v>154</v>
      </c>
      <c r="W1619" s="33"/>
      <c r="X1619" s="33"/>
      <c r="Y1619" s="5"/>
      <c r="Z1619" s="5"/>
      <c r="AA1619" s="33">
        <v>1.0</v>
      </c>
      <c r="AB1619" s="33">
        <v>1.0</v>
      </c>
      <c r="AC1619" s="33"/>
      <c r="AD1619" s="5"/>
      <c r="AE1619" s="5"/>
      <c r="AF1619" s="5"/>
      <c r="AG1619" s="16"/>
      <c r="AH1619" s="38">
        <f t="shared" si="1"/>
        <v>1</v>
      </c>
      <c r="AI1619" s="39" t="str">
        <f t="shared" si="2"/>
        <v/>
      </c>
      <c r="AJ1619" s="37" t="str">
        <f t="shared" si="3"/>
        <v/>
      </c>
      <c r="AK1619" s="41" t="str">
        <f t="shared" si="4"/>
        <v/>
      </c>
      <c r="AL1619" s="35" t="s">
        <v>233</v>
      </c>
      <c r="AM1619" s="33" t="s">
        <v>10099</v>
      </c>
      <c r="AN1619" s="33" t="s">
        <v>10099</v>
      </c>
      <c r="AO1619" s="41"/>
      <c r="AP1619" s="33" t="s">
        <v>169</v>
      </c>
      <c r="AQ1619" s="33" t="s">
        <v>170</v>
      </c>
      <c r="AR1619" s="33">
        <v>300.0</v>
      </c>
      <c r="AS1619" s="42"/>
      <c r="AT1619" s="42"/>
      <c r="AU1619" s="42"/>
      <c r="AV1619" s="42"/>
      <c r="AW1619" s="42"/>
      <c r="AX1619" s="5"/>
      <c r="AY1619" s="33"/>
      <c r="AZ1619" s="33" t="s">
        <v>10329</v>
      </c>
      <c r="BA1619" s="5"/>
      <c r="BB1619" s="5"/>
      <c r="BC1619" s="5" t="s">
        <v>10330</v>
      </c>
      <c r="BD1619" s="33" t="s">
        <v>173</v>
      </c>
      <c r="BE1619" s="41"/>
      <c r="BF1619" s="35"/>
      <c r="BG1619" s="33" t="s">
        <v>169</v>
      </c>
      <c r="BH1619" s="5"/>
      <c r="BI1619" s="33">
        <v>300.0</v>
      </c>
      <c r="BJ1619" s="33" t="s">
        <v>170</v>
      </c>
      <c r="BK1619" s="5"/>
      <c r="BL1619" s="5">
        <f t="shared" si="5"/>
        <v>3994.5</v>
      </c>
      <c r="BM1619" s="5"/>
      <c r="BN1619" s="5"/>
      <c r="BO1619" s="42">
        <f t="shared" si="6"/>
        <v>3994.5</v>
      </c>
      <c r="BP1619" s="44"/>
      <c r="BQ1619" s="45"/>
      <c r="BR1619" s="47"/>
      <c r="BS1619" s="45"/>
      <c r="BT1619" s="37"/>
      <c r="BU1619" s="5"/>
      <c r="BV1619" s="38"/>
      <c r="BW1619" s="48"/>
      <c r="BX1619" s="44"/>
      <c r="BY1619" s="44"/>
      <c r="BZ1619" s="33" t="s">
        <v>131</v>
      </c>
      <c r="CA1619" s="5"/>
      <c r="CB1619" s="5"/>
      <c r="CC1619" s="33" t="s">
        <v>177</v>
      </c>
      <c r="CD1619" s="5"/>
      <c r="CE1619" s="5"/>
      <c r="CF1619" s="33" t="s">
        <v>178</v>
      </c>
      <c r="CG1619" s="33" t="s">
        <v>10331</v>
      </c>
      <c r="CH1619" s="5"/>
      <c r="CI1619" s="5"/>
      <c r="CJ1619" s="5"/>
      <c r="CK1619" s="33"/>
      <c r="CL1619" s="49">
        <v>45000.0</v>
      </c>
      <c r="CM1619" s="33" t="s">
        <v>180</v>
      </c>
      <c r="CN1619" s="5"/>
      <c r="CO1619" s="33">
        <v>2.0</v>
      </c>
      <c r="CP1619" s="33" t="s">
        <v>181</v>
      </c>
      <c r="CQ1619" s="50" t="str">
        <f t="shared" si="7"/>
        <v>18/10/1953</v>
      </c>
      <c r="CR1619" s="33" t="s">
        <v>243</v>
      </c>
      <c r="CS1619" s="33">
        <v>5.0</v>
      </c>
      <c r="CT1619" s="33">
        <v>5.0</v>
      </c>
      <c r="CU1619" s="33">
        <v>28.0</v>
      </c>
      <c r="CV1619" s="33">
        <v>220.0</v>
      </c>
      <c r="CW1619" s="5"/>
      <c r="CX1619" s="5"/>
      <c r="CY1619" s="33">
        <v>-100.03449</v>
      </c>
      <c r="CZ1619" s="33">
        <v>20.746083</v>
      </c>
      <c r="DA1619" s="33">
        <v>4.19118446E9</v>
      </c>
      <c r="DB1619" s="33">
        <v>2.0</v>
      </c>
      <c r="DC1619" s="33" t="s">
        <v>8456</v>
      </c>
      <c r="DD1619" s="33">
        <v>2023.0</v>
      </c>
      <c r="DE1619" s="33" t="s">
        <v>184</v>
      </c>
      <c r="DF1619" s="33"/>
      <c r="DG1619" s="33" t="s">
        <v>185</v>
      </c>
      <c r="DH1619" s="33" t="s">
        <v>186</v>
      </c>
      <c r="DI1619" s="5"/>
      <c r="DJ1619" s="5"/>
    </row>
    <row r="1620">
      <c r="A1620" s="33" t="s">
        <v>10332</v>
      </c>
      <c r="B1620" s="34">
        <v>44952.0</v>
      </c>
      <c r="C1620" s="35" t="s">
        <v>137</v>
      </c>
      <c r="D1620" s="35" t="s">
        <v>139</v>
      </c>
      <c r="E1620" s="35" t="s">
        <v>142</v>
      </c>
      <c r="F1620" s="36" t="s">
        <v>144</v>
      </c>
      <c r="G1620" s="33" t="s">
        <v>10333</v>
      </c>
      <c r="H1620" s="33" t="s">
        <v>1865</v>
      </c>
      <c r="I1620" s="33" t="s">
        <v>1927</v>
      </c>
      <c r="J1620" s="33" t="s">
        <v>546</v>
      </c>
      <c r="K1620" s="35" t="s">
        <v>421</v>
      </c>
      <c r="L1620" s="33" t="s">
        <v>10334</v>
      </c>
      <c r="M1620" s="33" t="s">
        <v>8450</v>
      </c>
      <c r="N1620" s="33" t="s">
        <v>9612</v>
      </c>
      <c r="O1620" s="5"/>
      <c r="P1620" s="35" t="s">
        <v>233</v>
      </c>
      <c r="Q1620" s="35" t="s">
        <v>10323</v>
      </c>
      <c r="R1620" s="33">
        <v>76296.0</v>
      </c>
      <c r="S1620" s="37"/>
      <c r="T1620" s="33"/>
      <c r="U1620" s="33">
        <v>4.97</v>
      </c>
      <c r="V1620" s="33" t="s">
        <v>154</v>
      </c>
      <c r="W1620" s="33"/>
      <c r="X1620" s="33"/>
      <c r="Y1620" s="5"/>
      <c r="Z1620" s="5"/>
      <c r="AA1620" s="33">
        <v>1.0</v>
      </c>
      <c r="AB1620" s="33"/>
      <c r="AC1620" s="33">
        <v>1.0</v>
      </c>
      <c r="AD1620" s="5"/>
      <c r="AE1620" s="5"/>
      <c r="AF1620" s="5"/>
      <c r="AG1620" s="16"/>
      <c r="AH1620" s="38" t="str">
        <f t="shared" si="1"/>
        <v/>
      </c>
      <c r="AI1620" s="39" t="str">
        <f t="shared" si="2"/>
        <v/>
      </c>
      <c r="AJ1620" s="37" t="str">
        <f t="shared" si="3"/>
        <v/>
      </c>
      <c r="AK1620" s="41" t="str">
        <f t="shared" si="4"/>
        <v/>
      </c>
      <c r="AL1620" s="35" t="s">
        <v>233</v>
      </c>
      <c r="AM1620" s="33" t="s">
        <v>10099</v>
      </c>
      <c r="AN1620" s="33" t="s">
        <v>10099</v>
      </c>
      <c r="AO1620" s="41"/>
      <c r="AP1620" s="33" t="s">
        <v>169</v>
      </c>
      <c r="AQ1620" s="33" t="s">
        <v>170</v>
      </c>
      <c r="AR1620" s="33">
        <v>300.0</v>
      </c>
      <c r="AS1620" s="42"/>
      <c r="AT1620" s="42"/>
      <c r="AU1620" s="42"/>
      <c r="AV1620" s="42"/>
      <c r="AW1620" s="42"/>
      <c r="AX1620" s="5"/>
      <c r="AY1620" s="33"/>
      <c r="AZ1620" s="33" t="s">
        <v>10335</v>
      </c>
      <c r="BA1620" s="5"/>
      <c r="BB1620" s="5"/>
      <c r="BC1620" s="5" t="s">
        <v>10336</v>
      </c>
      <c r="BD1620" s="33" t="s">
        <v>173</v>
      </c>
      <c r="BE1620" s="41"/>
      <c r="BF1620" s="35"/>
      <c r="BG1620" s="33" t="s">
        <v>169</v>
      </c>
      <c r="BH1620" s="5"/>
      <c r="BI1620" s="33">
        <v>300.0</v>
      </c>
      <c r="BJ1620" s="33" t="s">
        <v>170</v>
      </c>
      <c r="BK1620" s="5"/>
      <c r="BL1620" s="5">
        <f t="shared" si="5"/>
        <v>3994.5</v>
      </c>
      <c r="BM1620" s="5"/>
      <c r="BN1620" s="5"/>
      <c r="BO1620" s="42">
        <f t="shared" si="6"/>
        <v>3994.5</v>
      </c>
      <c r="BP1620" s="44"/>
      <c r="BQ1620" s="45"/>
      <c r="BR1620" s="47"/>
      <c r="BS1620" s="45"/>
      <c r="BT1620" s="37"/>
      <c r="BU1620" s="5"/>
      <c r="BV1620" s="38"/>
      <c r="BW1620" s="48"/>
      <c r="BX1620" s="44"/>
      <c r="BY1620" s="44"/>
      <c r="BZ1620" s="33" t="s">
        <v>131</v>
      </c>
      <c r="CA1620" s="5"/>
      <c r="CB1620" s="5"/>
      <c r="CC1620" s="33" t="s">
        <v>177</v>
      </c>
      <c r="CD1620" s="5"/>
      <c r="CE1620" s="5"/>
      <c r="CF1620" s="33" t="s">
        <v>178</v>
      </c>
      <c r="CG1620" s="33" t="s">
        <v>10337</v>
      </c>
      <c r="CH1620" s="5"/>
      <c r="CI1620" s="5"/>
      <c r="CJ1620" s="5"/>
      <c r="CK1620" s="33"/>
      <c r="CL1620" s="49">
        <v>45000.0</v>
      </c>
      <c r="CM1620" s="33" t="s">
        <v>180</v>
      </c>
      <c r="CN1620" s="5"/>
      <c r="CO1620" s="33">
        <v>2.0</v>
      </c>
      <c r="CP1620" s="33" t="s">
        <v>181</v>
      </c>
      <c r="CQ1620" s="50" t="str">
        <f t="shared" si="7"/>
        <v>26/03/1970</v>
      </c>
      <c r="CR1620" s="33" t="s">
        <v>182</v>
      </c>
      <c r="CS1620" s="33">
        <v>5.0</v>
      </c>
      <c r="CT1620" s="33">
        <v>5.0</v>
      </c>
      <c r="CU1620" s="33">
        <v>28.0</v>
      </c>
      <c r="CV1620" s="33">
        <v>220.0</v>
      </c>
      <c r="CW1620" s="5"/>
      <c r="CX1620" s="5"/>
      <c r="CY1620" s="33">
        <v>-100.033503</v>
      </c>
      <c r="CZ1620" s="33">
        <v>20.74664</v>
      </c>
      <c r="DA1620" s="33">
        <v>4.191918026E9</v>
      </c>
      <c r="DB1620" s="33">
        <v>2.0</v>
      </c>
      <c r="DC1620" s="33" t="s">
        <v>8456</v>
      </c>
      <c r="DD1620" s="33">
        <v>2023.0</v>
      </c>
      <c r="DE1620" s="33" t="s">
        <v>184</v>
      </c>
      <c r="DF1620" s="33"/>
      <c r="DG1620" s="33" t="s">
        <v>185</v>
      </c>
      <c r="DH1620" s="33" t="s">
        <v>186</v>
      </c>
      <c r="DI1620" s="5"/>
      <c r="DJ1620" s="5"/>
    </row>
    <row r="1621">
      <c r="A1621" s="33" t="s">
        <v>10338</v>
      </c>
      <c r="B1621" s="34">
        <v>44952.0</v>
      </c>
      <c r="C1621" s="35" t="s">
        <v>137</v>
      </c>
      <c r="D1621" s="35" t="s">
        <v>139</v>
      </c>
      <c r="E1621" s="35" t="s">
        <v>142</v>
      </c>
      <c r="F1621" s="36" t="s">
        <v>144</v>
      </c>
      <c r="G1621" s="33" t="s">
        <v>10339</v>
      </c>
      <c r="H1621" s="33" t="s">
        <v>10340</v>
      </c>
      <c r="I1621" s="33" t="s">
        <v>231</v>
      </c>
      <c r="J1621" s="33" t="s">
        <v>447</v>
      </c>
      <c r="K1621" s="35" t="s">
        <v>421</v>
      </c>
      <c r="L1621" s="33" t="s">
        <v>10334</v>
      </c>
      <c r="M1621" s="33" t="s">
        <v>8450</v>
      </c>
      <c r="N1621" s="33" t="s">
        <v>9612</v>
      </c>
      <c r="O1621" s="5"/>
      <c r="P1621" s="35" t="s">
        <v>233</v>
      </c>
      <c r="Q1621" s="35" t="s">
        <v>10323</v>
      </c>
      <c r="R1621" s="33">
        <v>76296.0</v>
      </c>
      <c r="S1621" s="37"/>
      <c r="T1621" s="33"/>
      <c r="U1621" s="33">
        <v>7.01</v>
      </c>
      <c r="V1621" s="33" t="s">
        <v>154</v>
      </c>
      <c r="W1621" s="33"/>
      <c r="X1621" s="33"/>
      <c r="Y1621" s="5"/>
      <c r="Z1621" s="5"/>
      <c r="AA1621" s="33">
        <v>1.0</v>
      </c>
      <c r="AB1621" s="33"/>
      <c r="AC1621" s="33">
        <v>1.0</v>
      </c>
      <c r="AD1621" s="5"/>
      <c r="AE1621" s="5"/>
      <c r="AF1621" s="5"/>
      <c r="AG1621" s="16"/>
      <c r="AH1621" s="38" t="str">
        <f t="shared" si="1"/>
        <v/>
      </c>
      <c r="AI1621" s="39">
        <f t="shared" si="2"/>
        <v>1</v>
      </c>
      <c r="AJ1621" s="37" t="str">
        <f t="shared" si="3"/>
        <v/>
      </c>
      <c r="AK1621" s="41" t="str">
        <f t="shared" si="4"/>
        <v/>
      </c>
      <c r="AL1621" s="35" t="s">
        <v>233</v>
      </c>
      <c r="AM1621" s="33" t="s">
        <v>10099</v>
      </c>
      <c r="AN1621" s="33" t="s">
        <v>10099</v>
      </c>
      <c r="AO1621" s="41"/>
      <c r="AP1621" s="33" t="s">
        <v>169</v>
      </c>
      <c r="AQ1621" s="33" t="s">
        <v>170</v>
      </c>
      <c r="AR1621" s="33">
        <v>300.0</v>
      </c>
      <c r="AS1621" s="42"/>
      <c r="AT1621" s="42"/>
      <c r="AU1621" s="42"/>
      <c r="AV1621" s="42"/>
      <c r="AW1621" s="42"/>
      <c r="AX1621" s="5"/>
      <c r="AY1621" s="33"/>
      <c r="AZ1621" s="33" t="s">
        <v>10341</v>
      </c>
      <c r="BA1621" s="5"/>
      <c r="BB1621" s="5"/>
      <c r="BC1621" s="5" t="s">
        <v>10342</v>
      </c>
      <c r="BD1621" s="33" t="s">
        <v>173</v>
      </c>
      <c r="BE1621" s="41"/>
      <c r="BF1621" s="35"/>
      <c r="BG1621" s="33" t="s">
        <v>169</v>
      </c>
      <c r="BH1621" s="5"/>
      <c r="BI1621" s="33">
        <v>300.0</v>
      </c>
      <c r="BJ1621" s="33" t="s">
        <v>170</v>
      </c>
      <c r="BK1621" s="5"/>
      <c r="BL1621" s="5">
        <f t="shared" si="5"/>
        <v>3994.5</v>
      </c>
      <c r="BM1621" s="5"/>
      <c r="BN1621" s="5"/>
      <c r="BO1621" s="42">
        <f t="shared" si="6"/>
        <v>3994.5</v>
      </c>
      <c r="BP1621" s="44"/>
      <c r="BQ1621" s="45"/>
      <c r="BR1621" s="47"/>
      <c r="BS1621" s="45"/>
      <c r="BT1621" s="37"/>
      <c r="BU1621" s="5"/>
      <c r="BV1621" s="38"/>
      <c r="BW1621" s="48"/>
      <c r="BX1621" s="44"/>
      <c r="BY1621" s="44"/>
      <c r="BZ1621" s="33" t="s">
        <v>131</v>
      </c>
      <c r="CA1621" s="5"/>
      <c r="CB1621" s="5"/>
      <c r="CC1621" s="33" t="s">
        <v>177</v>
      </c>
      <c r="CD1621" s="5"/>
      <c r="CE1621" s="5"/>
      <c r="CF1621" s="33" t="s">
        <v>178</v>
      </c>
      <c r="CG1621" s="33" t="s">
        <v>10343</v>
      </c>
      <c r="CH1621" s="5"/>
      <c r="CI1621" s="5"/>
      <c r="CJ1621" s="5"/>
      <c r="CK1621" s="33"/>
      <c r="CL1621" s="49">
        <v>45000.0</v>
      </c>
      <c r="CM1621" s="33" t="s">
        <v>180</v>
      </c>
      <c r="CN1621" s="5"/>
      <c r="CO1621" s="33">
        <v>2.0</v>
      </c>
      <c r="CP1621" s="33" t="s">
        <v>181</v>
      </c>
      <c r="CQ1621" s="50" t="str">
        <f t="shared" si="7"/>
        <v>04/05/1964</v>
      </c>
      <c r="CR1621" s="33" t="s">
        <v>182</v>
      </c>
      <c r="CS1621" s="33">
        <v>5.0</v>
      </c>
      <c r="CT1621" s="33">
        <v>5.0</v>
      </c>
      <c r="CU1621" s="33">
        <v>28.0</v>
      </c>
      <c r="CV1621" s="33">
        <v>220.0</v>
      </c>
      <c r="CW1621" s="5"/>
      <c r="CX1621" s="5"/>
      <c r="CY1621" s="33">
        <v>-100.033503</v>
      </c>
      <c r="CZ1621" s="33">
        <v>20.74664</v>
      </c>
      <c r="DA1621" s="33">
        <v>4.422267753E9</v>
      </c>
      <c r="DB1621" s="33">
        <v>2.0</v>
      </c>
      <c r="DC1621" s="33" t="s">
        <v>8456</v>
      </c>
      <c r="DD1621" s="33">
        <v>2023.0</v>
      </c>
      <c r="DE1621" s="33" t="s">
        <v>184</v>
      </c>
      <c r="DF1621" s="33"/>
      <c r="DG1621" s="33" t="s">
        <v>185</v>
      </c>
      <c r="DH1621" s="33" t="s">
        <v>186</v>
      </c>
      <c r="DI1621" s="5"/>
      <c r="DJ1621" s="5"/>
    </row>
    <row r="1622">
      <c r="A1622" s="33" t="s">
        <v>10344</v>
      </c>
      <c r="B1622" s="34">
        <v>44952.0</v>
      </c>
      <c r="C1622" s="35" t="s">
        <v>137</v>
      </c>
      <c r="D1622" s="35" t="s">
        <v>139</v>
      </c>
      <c r="E1622" s="35" t="s">
        <v>142</v>
      </c>
      <c r="F1622" s="36" t="s">
        <v>144</v>
      </c>
      <c r="G1622" s="33" t="s">
        <v>10345</v>
      </c>
      <c r="H1622" s="33" t="s">
        <v>10346</v>
      </c>
      <c r="I1622" s="33" t="s">
        <v>447</v>
      </c>
      <c r="J1622" s="33" t="s">
        <v>447</v>
      </c>
      <c r="K1622" s="35" t="s">
        <v>421</v>
      </c>
      <c r="L1622" s="33" t="s">
        <v>10347</v>
      </c>
      <c r="M1622" s="33" t="s">
        <v>8450</v>
      </c>
      <c r="N1622" s="33" t="s">
        <v>10183</v>
      </c>
      <c r="O1622" s="5"/>
      <c r="P1622" s="35" t="s">
        <v>233</v>
      </c>
      <c r="Q1622" s="35" t="s">
        <v>10183</v>
      </c>
      <c r="R1622" s="33">
        <v>76286.0</v>
      </c>
      <c r="S1622" s="37"/>
      <c r="T1622" s="33"/>
      <c r="U1622" s="33">
        <v>1.89</v>
      </c>
      <c r="V1622" s="33" t="s">
        <v>154</v>
      </c>
      <c r="W1622" s="33"/>
      <c r="X1622" s="33"/>
      <c r="Y1622" s="5"/>
      <c r="Z1622" s="5"/>
      <c r="AA1622" s="33">
        <v>1.0</v>
      </c>
      <c r="AB1622" s="33"/>
      <c r="AC1622" s="33">
        <v>1.0</v>
      </c>
      <c r="AD1622" s="5"/>
      <c r="AE1622" s="5"/>
      <c r="AF1622" s="5"/>
      <c r="AG1622" s="16"/>
      <c r="AH1622" s="38" t="str">
        <f t="shared" si="1"/>
        <v/>
      </c>
      <c r="AI1622" s="39">
        <f t="shared" si="2"/>
        <v>1</v>
      </c>
      <c r="AJ1622" s="37" t="str">
        <f t="shared" si="3"/>
        <v/>
      </c>
      <c r="AK1622" s="41" t="str">
        <f t="shared" si="4"/>
        <v/>
      </c>
      <c r="AL1622" s="35" t="s">
        <v>233</v>
      </c>
      <c r="AM1622" s="33" t="s">
        <v>10099</v>
      </c>
      <c r="AN1622" s="33" t="s">
        <v>10099</v>
      </c>
      <c r="AO1622" s="41"/>
      <c r="AP1622" s="33" t="s">
        <v>169</v>
      </c>
      <c r="AQ1622" s="33" t="s">
        <v>170</v>
      </c>
      <c r="AR1622" s="33">
        <v>150.0</v>
      </c>
      <c r="AS1622" s="42"/>
      <c r="AT1622" s="42"/>
      <c r="AU1622" s="42"/>
      <c r="AV1622" s="42"/>
      <c r="AW1622" s="42"/>
      <c r="AX1622" s="5"/>
      <c r="AY1622" s="33"/>
      <c r="AZ1622" s="33" t="s">
        <v>10348</v>
      </c>
      <c r="BA1622" s="5"/>
      <c r="BB1622" s="5"/>
      <c r="BC1622" s="5" t="s">
        <v>10349</v>
      </c>
      <c r="BD1622" s="33" t="s">
        <v>173</v>
      </c>
      <c r="BE1622" s="41"/>
      <c r="BF1622" s="35"/>
      <c r="BG1622" s="33" t="s">
        <v>169</v>
      </c>
      <c r="BH1622" s="5"/>
      <c r="BI1622" s="33">
        <v>150.0</v>
      </c>
      <c r="BJ1622" s="33" t="s">
        <v>170</v>
      </c>
      <c r="BK1622" s="5"/>
      <c r="BL1622" s="5">
        <f t="shared" si="5"/>
        <v>1997.25</v>
      </c>
      <c r="BM1622" s="5"/>
      <c r="BN1622" s="5"/>
      <c r="BO1622" s="42">
        <f t="shared" si="6"/>
        <v>1997.25</v>
      </c>
      <c r="BP1622" s="44"/>
      <c r="BQ1622" s="45"/>
      <c r="BR1622" s="47"/>
      <c r="BS1622" s="45"/>
      <c r="BT1622" s="37"/>
      <c r="BU1622" s="5"/>
      <c r="BV1622" s="38"/>
      <c r="BW1622" s="48"/>
      <c r="BX1622" s="44"/>
      <c r="BY1622" s="44"/>
      <c r="BZ1622" s="33" t="s">
        <v>131</v>
      </c>
      <c r="CA1622" s="5"/>
      <c r="CB1622" s="5"/>
      <c r="CC1622" s="33" t="s">
        <v>177</v>
      </c>
      <c r="CD1622" s="5"/>
      <c r="CE1622" s="5"/>
      <c r="CF1622" s="33" t="s">
        <v>178</v>
      </c>
      <c r="CG1622" s="33" t="s">
        <v>10350</v>
      </c>
      <c r="CH1622" s="5"/>
      <c r="CI1622" s="5"/>
      <c r="CJ1622" s="5"/>
      <c r="CK1622" s="33"/>
      <c r="CL1622" s="49">
        <v>45000.0</v>
      </c>
      <c r="CM1622" s="33" t="s">
        <v>180</v>
      </c>
      <c r="CN1622" s="5"/>
      <c r="CO1622" s="33">
        <v>1.0</v>
      </c>
      <c r="CP1622" s="33" t="s">
        <v>181</v>
      </c>
      <c r="CQ1622" s="50" t="str">
        <f t="shared" si="7"/>
        <v>14/09/1957</v>
      </c>
      <c r="CR1622" s="33" t="s">
        <v>182</v>
      </c>
      <c r="CS1622" s="33">
        <v>5.0</v>
      </c>
      <c r="CT1622" s="33">
        <v>3.0</v>
      </c>
      <c r="CU1622" s="33">
        <v>28.0</v>
      </c>
      <c r="CV1622" s="33">
        <v>498.0</v>
      </c>
      <c r="CW1622" s="5"/>
      <c r="CX1622" s="5"/>
      <c r="CY1622" s="33">
        <v>-100.036033</v>
      </c>
      <c r="CZ1622" s="33">
        <v>20.752941</v>
      </c>
      <c r="DA1622" s="33">
        <v>4.4219266E9</v>
      </c>
      <c r="DB1622" s="33">
        <v>1.0</v>
      </c>
      <c r="DC1622" s="33" t="s">
        <v>8456</v>
      </c>
      <c r="DD1622" s="33">
        <v>2023.0</v>
      </c>
      <c r="DE1622" s="33" t="s">
        <v>184</v>
      </c>
      <c r="DF1622" s="33"/>
      <c r="DG1622" s="33" t="s">
        <v>185</v>
      </c>
      <c r="DH1622" s="33" t="s">
        <v>186</v>
      </c>
      <c r="DI1622" s="5"/>
      <c r="DJ1622" s="5"/>
    </row>
    <row r="1623">
      <c r="A1623" s="33" t="s">
        <v>10351</v>
      </c>
      <c r="B1623" s="34">
        <v>44953.0</v>
      </c>
      <c r="C1623" s="35" t="s">
        <v>137</v>
      </c>
      <c r="D1623" s="35" t="s">
        <v>139</v>
      </c>
      <c r="E1623" s="35" t="s">
        <v>142</v>
      </c>
      <c r="F1623" s="36" t="s">
        <v>144</v>
      </c>
      <c r="G1623" s="33" t="s">
        <v>10352</v>
      </c>
      <c r="H1623" s="33" t="s">
        <v>10353</v>
      </c>
      <c r="I1623" s="33" t="s">
        <v>231</v>
      </c>
      <c r="J1623" s="33" t="s">
        <v>447</v>
      </c>
      <c r="K1623" s="35" t="s">
        <v>421</v>
      </c>
      <c r="L1623" s="33" t="s">
        <v>10347</v>
      </c>
      <c r="M1623" s="33">
        <v>23.0</v>
      </c>
      <c r="N1623" s="33" t="s">
        <v>10183</v>
      </c>
      <c r="O1623" s="5"/>
      <c r="P1623" s="35" t="s">
        <v>233</v>
      </c>
      <c r="Q1623" s="35" t="s">
        <v>10183</v>
      </c>
      <c r="R1623" s="33">
        <v>76286.0</v>
      </c>
      <c r="S1623" s="37"/>
      <c r="T1623" s="33"/>
      <c r="U1623" s="33">
        <v>1.51</v>
      </c>
      <c r="V1623" s="33" t="s">
        <v>154</v>
      </c>
      <c r="W1623" s="33"/>
      <c r="X1623" s="33"/>
      <c r="Y1623" s="5"/>
      <c r="Z1623" s="5"/>
      <c r="AA1623" s="33">
        <v>1.0</v>
      </c>
      <c r="AB1623" s="33"/>
      <c r="AC1623" s="33">
        <v>1.0</v>
      </c>
      <c r="AD1623" s="5"/>
      <c r="AE1623" s="5"/>
      <c r="AF1623" s="5"/>
      <c r="AG1623" s="16"/>
      <c r="AH1623" s="38" t="str">
        <f t="shared" si="1"/>
        <v/>
      </c>
      <c r="AI1623" s="39" t="str">
        <f t="shared" si="2"/>
        <v/>
      </c>
      <c r="AJ1623" s="37" t="str">
        <f t="shared" si="3"/>
        <v/>
      </c>
      <c r="AK1623" s="41" t="str">
        <f t="shared" si="4"/>
        <v/>
      </c>
      <c r="AL1623" s="35" t="s">
        <v>233</v>
      </c>
      <c r="AM1623" s="33" t="s">
        <v>10099</v>
      </c>
      <c r="AN1623" s="33" t="s">
        <v>10099</v>
      </c>
      <c r="AO1623" s="41"/>
      <c r="AP1623" s="33" t="s">
        <v>169</v>
      </c>
      <c r="AQ1623" s="33" t="s">
        <v>170</v>
      </c>
      <c r="AR1623" s="33">
        <v>150.0</v>
      </c>
      <c r="AS1623" s="42"/>
      <c r="AT1623" s="42"/>
      <c r="AU1623" s="42"/>
      <c r="AV1623" s="42"/>
      <c r="AW1623" s="42"/>
      <c r="AX1623" s="5"/>
      <c r="AY1623" s="33"/>
      <c r="AZ1623" s="33" t="s">
        <v>10354</v>
      </c>
      <c r="BA1623" s="5"/>
      <c r="BB1623" s="5"/>
      <c r="BC1623" s="5" t="s">
        <v>10355</v>
      </c>
      <c r="BD1623" s="33" t="s">
        <v>173</v>
      </c>
      <c r="BE1623" s="41"/>
      <c r="BF1623" s="35"/>
      <c r="BG1623" s="33" t="s">
        <v>169</v>
      </c>
      <c r="BH1623" s="5"/>
      <c r="BI1623" s="33">
        <v>150.0</v>
      </c>
      <c r="BJ1623" s="33" t="s">
        <v>170</v>
      </c>
      <c r="BK1623" s="5"/>
      <c r="BL1623" s="5">
        <f t="shared" si="5"/>
        <v>1997.25</v>
      </c>
      <c r="BM1623" s="5"/>
      <c r="BN1623" s="5"/>
      <c r="BO1623" s="42">
        <f t="shared" si="6"/>
        <v>1997.25</v>
      </c>
      <c r="BP1623" s="44"/>
      <c r="BQ1623" s="45"/>
      <c r="BR1623" s="47"/>
      <c r="BS1623" s="45"/>
      <c r="BT1623" s="37"/>
      <c r="BU1623" s="5"/>
      <c r="BV1623" s="38"/>
      <c r="BW1623" s="48"/>
      <c r="BX1623" s="44"/>
      <c r="BY1623" s="44"/>
      <c r="BZ1623" s="33" t="s">
        <v>131</v>
      </c>
      <c r="CA1623" s="5"/>
      <c r="CB1623" s="5"/>
      <c r="CC1623" s="33" t="s">
        <v>177</v>
      </c>
      <c r="CD1623" s="5"/>
      <c r="CE1623" s="5"/>
      <c r="CF1623" s="33" t="s">
        <v>178</v>
      </c>
      <c r="CG1623" s="33" t="s">
        <v>10356</v>
      </c>
      <c r="CH1623" s="5"/>
      <c r="CI1623" s="5"/>
      <c r="CJ1623" s="5"/>
      <c r="CK1623" s="33"/>
      <c r="CL1623" s="49">
        <v>45000.0</v>
      </c>
      <c r="CM1623" s="33" t="s">
        <v>180</v>
      </c>
      <c r="CN1623" s="5"/>
      <c r="CO1623" s="33">
        <v>1.0</v>
      </c>
      <c r="CP1623" s="33" t="s">
        <v>181</v>
      </c>
      <c r="CQ1623" s="50" t="str">
        <f t="shared" si="7"/>
        <v>14/01/1970</v>
      </c>
      <c r="CR1623" s="33" t="s">
        <v>182</v>
      </c>
      <c r="CS1623" s="33">
        <v>5.0</v>
      </c>
      <c r="CT1623" s="33">
        <v>5.0</v>
      </c>
      <c r="CU1623" s="33">
        <v>28.0</v>
      </c>
      <c r="CV1623" s="33">
        <v>498.0</v>
      </c>
      <c r="CW1623" s="5"/>
      <c r="CX1623" s="5"/>
      <c r="CY1623" s="33">
        <v>-100.036033</v>
      </c>
      <c r="CZ1623" s="33">
        <v>20.752941</v>
      </c>
      <c r="DA1623" s="33">
        <v>4.423615239E9</v>
      </c>
      <c r="DB1623" s="33">
        <v>2.0</v>
      </c>
      <c r="DC1623" s="33" t="s">
        <v>8456</v>
      </c>
      <c r="DD1623" s="33">
        <v>2023.0</v>
      </c>
      <c r="DE1623" s="33" t="s">
        <v>184</v>
      </c>
      <c r="DF1623" s="33"/>
      <c r="DG1623" s="33" t="s">
        <v>185</v>
      </c>
      <c r="DH1623" s="33" t="s">
        <v>186</v>
      </c>
      <c r="DI1623" s="5"/>
      <c r="DJ1623" s="5"/>
    </row>
    <row r="1624">
      <c r="A1624" s="33" t="s">
        <v>10357</v>
      </c>
      <c r="B1624" s="34">
        <v>44952.0</v>
      </c>
      <c r="C1624" s="35" t="s">
        <v>137</v>
      </c>
      <c r="D1624" s="35" t="s">
        <v>139</v>
      </c>
      <c r="E1624" s="35" t="s">
        <v>142</v>
      </c>
      <c r="F1624" s="36" t="s">
        <v>144</v>
      </c>
      <c r="G1624" s="33" t="s">
        <v>10358</v>
      </c>
      <c r="H1624" s="33" t="s">
        <v>10359</v>
      </c>
      <c r="I1624" s="33" t="s">
        <v>1580</v>
      </c>
      <c r="J1624" s="33" t="s">
        <v>10360</v>
      </c>
      <c r="K1624" s="35" t="s">
        <v>421</v>
      </c>
      <c r="L1624" s="33" t="s">
        <v>10361</v>
      </c>
      <c r="M1624" s="33">
        <v>6.0</v>
      </c>
      <c r="N1624" s="33" t="s">
        <v>10362</v>
      </c>
      <c r="O1624" s="5"/>
      <c r="P1624" s="35" t="s">
        <v>233</v>
      </c>
      <c r="Q1624" s="35" t="s">
        <v>10362</v>
      </c>
      <c r="R1624" s="33">
        <v>76276.0</v>
      </c>
      <c r="S1624" s="37"/>
      <c r="T1624" s="33"/>
      <c r="U1624" s="33">
        <v>2.23</v>
      </c>
      <c r="V1624" s="33" t="s">
        <v>154</v>
      </c>
      <c r="W1624" s="33"/>
      <c r="X1624" s="33"/>
      <c r="Y1624" s="5"/>
      <c r="Z1624" s="5"/>
      <c r="AA1624" s="33">
        <v>1.0</v>
      </c>
      <c r="AB1624" s="33">
        <v>1.0</v>
      </c>
      <c r="AC1624" s="33"/>
      <c r="AD1624" s="5"/>
      <c r="AE1624" s="5"/>
      <c r="AF1624" s="5"/>
      <c r="AG1624" s="16"/>
      <c r="AH1624" s="38">
        <f t="shared" si="1"/>
        <v>1</v>
      </c>
      <c r="AI1624" s="39" t="str">
        <f t="shared" si="2"/>
        <v/>
      </c>
      <c r="AJ1624" s="37" t="str">
        <f t="shared" si="3"/>
        <v/>
      </c>
      <c r="AK1624" s="41" t="str">
        <f t="shared" si="4"/>
        <v/>
      </c>
      <c r="AL1624" s="35" t="s">
        <v>233</v>
      </c>
      <c r="AM1624" s="33" t="s">
        <v>10362</v>
      </c>
      <c r="AN1624" s="33" t="s">
        <v>10362</v>
      </c>
      <c r="AO1624" s="41"/>
      <c r="AP1624" s="33" t="s">
        <v>169</v>
      </c>
      <c r="AQ1624" s="33" t="s">
        <v>170</v>
      </c>
      <c r="AR1624" s="33">
        <v>300.0</v>
      </c>
      <c r="AS1624" s="42"/>
      <c r="AT1624" s="42"/>
      <c r="AU1624" s="42"/>
      <c r="AV1624" s="42"/>
      <c r="AW1624" s="42"/>
      <c r="AX1624" s="5"/>
      <c r="AY1624" s="33"/>
      <c r="AZ1624" s="33" t="s">
        <v>10363</v>
      </c>
      <c r="BA1624" s="5"/>
      <c r="BB1624" s="5"/>
      <c r="BC1624" s="5" t="s">
        <v>10364</v>
      </c>
      <c r="BD1624" s="33" t="s">
        <v>173</v>
      </c>
      <c r="BE1624" s="41"/>
      <c r="BF1624" s="35"/>
      <c r="BG1624" s="33" t="s">
        <v>169</v>
      </c>
      <c r="BH1624" s="5"/>
      <c r="BI1624" s="33">
        <v>300.0</v>
      </c>
      <c r="BJ1624" s="33" t="s">
        <v>170</v>
      </c>
      <c r="BK1624" s="5"/>
      <c r="BL1624" s="5">
        <f t="shared" si="5"/>
        <v>3994.5</v>
      </c>
      <c r="BM1624" s="5"/>
      <c r="BN1624" s="5"/>
      <c r="BO1624" s="42">
        <f t="shared" si="6"/>
        <v>3994.5</v>
      </c>
      <c r="BP1624" s="44"/>
      <c r="BQ1624" s="45"/>
      <c r="BR1624" s="47"/>
      <c r="BS1624" s="45"/>
      <c r="BT1624" s="37"/>
      <c r="BU1624" s="5"/>
      <c r="BV1624" s="38"/>
      <c r="BW1624" s="48"/>
      <c r="BX1624" s="44"/>
      <c r="BY1624" s="44"/>
      <c r="BZ1624" s="33" t="s">
        <v>131</v>
      </c>
      <c r="CA1624" s="5"/>
      <c r="CB1624" s="5"/>
      <c r="CC1624" s="33" t="s">
        <v>177</v>
      </c>
      <c r="CD1624" s="5"/>
      <c r="CE1624" s="5"/>
      <c r="CF1624" s="33" t="s">
        <v>178</v>
      </c>
      <c r="CG1624" s="33" t="s">
        <v>10365</v>
      </c>
      <c r="CH1624" s="5"/>
      <c r="CI1624" s="5"/>
      <c r="CJ1624" s="5"/>
      <c r="CK1624" s="33"/>
      <c r="CL1624" s="49">
        <v>45000.0</v>
      </c>
      <c r="CM1624" s="33" t="s">
        <v>180</v>
      </c>
      <c r="CN1624" s="5"/>
      <c r="CO1624" s="33">
        <v>2.0</v>
      </c>
      <c r="CP1624" s="33" t="s">
        <v>181</v>
      </c>
      <c r="CQ1624" s="50" t="str">
        <f t="shared" si="7"/>
        <v>08/11/1954</v>
      </c>
      <c r="CR1624" s="33" t="s">
        <v>243</v>
      </c>
      <c r="CS1624" s="33">
        <v>5.0</v>
      </c>
      <c r="CT1624" s="33">
        <v>5.0</v>
      </c>
      <c r="CU1624" s="33">
        <v>28.0</v>
      </c>
      <c r="CV1624" s="33">
        <v>1667.0</v>
      </c>
      <c r="CW1624" s="5"/>
      <c r="CX1624" s="5"/>
      <c r="CY1624" s="33">
        <v>-100.091243</v>
      </c>
      <c r="CZ1624" s="33">
        <v>20.857476</v>
      </c>
      <c r="DA1624" s="33">
        <v>4.421849922E9</v>
      </c>
      <c r="DB1624" s="33">
        <v>2.0</v>
      </c>
      <c r="DC1624" s="33" t="s">
        <v>8456</v>
      </c>
      <c r="DD1624" s="33">
        <v>2023.0</v>
      </c>
      <c r="DE1624" s="33" t="s">
        <v>184</v>
      </c>
      <c r="DF1624" s="33"/>
      <c r="DG1624" s="33" t="s">
        <v>185</v>
      </c>
      <c r="DH1624" s="33" t="s">
        <v>186</v>
      </c>
      <c r="DI1624" s="5"/>
      <c r="DJ1624" s="5"/>
    </row>
    <row r="1625">
      <c r="A1625" s="33" t="s">
        <v>10366</v>
      </c>
      <c r="B1625" s="34">
        <v>44952.0</v>
      </c>
      <c r="C1625" s="35" t="s">
        <v>137</v>
      </c>
      <c r="D1625" s="35" t="s">
        <v>139</v>
      </c>
      <c r="E1625" s="35" t="s">
        <v>142</v>
      </c>
      <c r="F1625" s="36" t="s">
        <v>144</v>
      </c>
      <c r="G1625" s="33" t="s">
        <v>10367</v>
      </c>
      <c r="H1625" s="33" t="s">
        <v>10368</v>
      </c>
      <c r="I1625" s="33" t="s">
        <v>439</v>
      </c>
      <c r="J1625" s="33" t="s">
        <v>231</v>
      </c>
      <c r="K1625" s="35" t="s">
        <v>421</v>
      </c>
      <c r="L1625" s="33" t="s">
        <v>3194</v>
      </c>
      <c r="M1625" s="33" t="s">
        <v>8450</v>
      </c>
      <c r="N1625" s="33" t="s">
        <v>10362</v>
      </c>
      <c r="O1625" s="5"/>
      <c r="P1625" s="35" t="s">
        <v>233</v>
      </c>
      <c r="Q1625" s="35" t="s">
        <v>10362</v>
      </c>
      <c r="R1625" s="33">
        <v>76276.0</v>
      </c>
      <c r="S1625" s="37"/>
      <c r="T1625" s="33"/>
      <c r="U1625" s="33">
        <v>1.36</v>
      </c>
      <c r="V1625" s="33" t="s">
        <v>154</v>
      </c>
      <c r="W1625" s="33"/>
      <c r="X1625" s="33"/>
      <c r="Y1625" s="5"/>
      <c r="Z1625" s="5"/>
      <c r="AA1625" s="33">
        <v>1.0</v>
      </c>
      <c r="AB1625" s="33"/>
      <c r="AC1625" s="33">
        <v>1.0</v>
      </c>
      <c r="AD1625" s="5"/>
      <c r="AE1625" s="5"/>
      <c r="AF1625" s="5"/>
      <c r="AG1625" s="16"/>
      <c r="AH1625" s="38" t="str">
        <f t="shared" si="1"/>
        <v/>
      </c>
      <c r="AI1625" s="39">
        <f t="shared" si="2"/>
        <v>1</v>
      </c>
      <c r="AJ1625" s="37" t="str">
        <f t="shared" si="3"/>
        <v/>
      </c>
      <c r="AK1625" s="41" t="str">
        <f t="shared" si="4"/>
        <v/>
      </c>
      <c r="AL1625" s="35" t="s">
        <v>233</v>
      </c>
      <c r="AM1625" s="33" t="s">
        <v>10362</v>
      </c>
      <c r="AN1625" s="33" t="s">
        <v>10362</v>
      </c>
      <c r="AO1625" s="41"/>
      <c r="AP1625" s="33" t="s">
        <v>169</v>
      </c>
      <c r="AQ1625" s="33" t="s">
        <v>170</v>
      </c>
      <c r="AR1625" s="33">
        <v>150.0</v>
      </c>
      <c r="AS1625" s="42"/>
      <c r="AT1625" s="42"/>
      <c r="AU1625" s="42"/>
      <c r="AV1625" s="42"/>
      <c r="AW1625" s="42"/>
      <c r="AX1625" s="5"/>
      <c r="AY1625" s="33"/>
      <c r="AZ1625" s="33" t="s">
        <v>10369</v>
      </c>
      <c r="BA1625" s="5"/>
      <c r="BB1625" s="5"/>
      <c r="BC1625" s="5" t="s">
        <v>10370</v>
      </c>
      <c r="BD1625" s="33" t="s">
        <v>173</v>
      </c>
      <c r="BE1625" s="41"/>
      <c r="BF1625" s="35"/>
      <c r="BG1625" s="33" t="s">
        <v>169</v>
      </c>
      <c r="BH1625" s="5"/>
      <c r="BI1625" s="33">
        <v>150.0</v>
      </c>
      <c r="BJ1625" s="33" t="s">
        <v>170</v>
      </c>
      <c r="BK1625" s="5"/>
      <c r="BL1625" s="5">
        <f t="shared" si="5"/>
        <v>1997.25</v>
      </c>
      <c r="BM1625" s="5"/>
      <c r="BN1625" s="5"/>
      <c r="BO1625" s="42">
        <f t="shared" si="6"/>
        <v>1997.25</v>
      </c>
      <c r="BP1625" s="44"/>
      <c r="BQ1625" s="45"/>
      <c r="BR1625" s="47"/>
      <c r="BS1625" s="45"/>
      <c r="BT1625" s="37"/>
      <c r="BU1625" s="5"/>
      <c r="BV1625" s="38"/>
      <c r="BW1625" s="48"/>
      <c r="BX1625" s="44"/>
      <c r="BY1625" s="44"/>
      <c r="BZ1625" s="33" t="s">
        <v>131</v>
      </c>
      <c r="CA1625" s="5"/>
      <c r="CB1625" s="5"/>
      <c r="CC1625" s="33" t="s">
        <v>177</v>
      </c>
      <c r="CD1625" s="5"/>
      <c r="CE1625" s="5"/>
      <c r="CF1625" s="33" t="s">
        <v>178</v>
      </c>
      <c r="CG1625" s="33" t="s">
        <v>10371</v>
      </c>
      <c r="CH1625" s="5"/>
      <c r="CI1625" s="5"/>
      <c r="CJ1625" s="5"/>
      <c r="CK1625" s="33"/>
      <c r="CL1625" s="49">
        <v>45000.0</v>
      </c>
      <c r="CM1625" s="33" t="s">
        <v>180</v>
      </c>
      <c r="CN1625" s="5"/>
      <c r="CO1625" s="33">
        <v>1.0</v>
      </c>
      <c r="CP1625" s="33" t="s">
        <v>181</v>
      </c>
      <c r="CQ1625" s="50" t="str">
        <f t="shared" si="7"/>
        <v>15/10/1937</v>
      </c>
      <c r="CR1625" s="33" t="s">
        <v>182</v>
      </c>
      <c r="CS1625" s="33">
        <v>5.0</v>
      </c>
      <c r="CT1625" s="33">
        <v>5.0</v>
      </c>
      <c r="CU1625" s="33">
        <v>28.0</v>
      </c>
      <c r="CV1625" s="33">
        <v>1667.0</v>
      </c>
      <c r="CW1625" s="5"/>
      <c r="CX1625" s="5"/>
      <c r="CY1625" s="33">
        <v>-100.091243</v>
      </c>
      <c r="CZ1625" s="33">
        <v>20.857476</v>
      </c>
      <c r="DA1625" s="33">
        <v>7.29691658E9</v>
      </c>
      <c r="DB1625" s="33">
        <v>2.0</v>
      </c>
      <c r="DC1625" s="33" t="s">
        <v>8456</v>
      </c>
      <c r="DD1625" s="33">
        <v>2023.0</v>
      </c>
      <c r="DE1625" s="33" t="s">
        <v>184</v>
      </c>
      <c r="DF1625" s="33"/>
      <c r="DG1625" s="33" t="s">
        <v>185</v>
      </c>
      <c r="DH1625" s="33" t="s">
        <v>186</v>
      </c>
      <c r="DI1625" s="5"/>
      <c r="DJ1625" s="5"/>
    </row>
    <row r="1626">
      <c r="A1626" s="33" t="s">
        <v>10372</v>
      </c>
      <c r="B1626" s="34">
        <v>44952.0</v>
      </c>
      <c r="C1626" s="35" t="s">
        <v>137</v>
      </c>
      <c r="D1626" s="35" t="s">
        <v>139</v>
      </c>
      <c r="E1626" s="35" t="s">
        <v>142</v>
      </c>
      <c r="F1626" s="36" t="s">
        <v>144</v>
      </c>
      <c r="G1626" s="33" t="s">
        <v>10373</v>
      </c>
      <c r="H1626" s="33" t="s">
        <v>1926</v>
      </c>
      <c r="I1626" s="33" t="s">
        <v>439</v>
      </c>
      <c r="J1626" s="33" t="s">
        <v>1872</v>
      </c>
      <c r="K1626" s="35" t="s">
        <v>421</v>
      </c>
      <c r="L1626" s="33" t="s">
        <v>3194</v>
      </c>
      <c r="M1626" s="33" t="s">
        <v>8450</v>
      </c>
      <c r="N1626" s="33" t="s">
        <v>10362</v>
      </c>
      <c r="O1626" s="5"/>
      <c r="P1626" s="35" t="s">
        <v>233</v>
      </c>
      <c r="Q1626" s="35" t="s">
        <v>10362</v>
      </c>
      <c r="R1626" s="33">
        <v>76276.0</v>
      </c>
      <c r="S1626" s="37"/>
      <c r="T1626" s="33"/>
      <c r="U1626" s="33">
        <v>1.81</v>
      </c>
      <c r="V1626" s="33" t="s">
        <v>154</v>
      </c>
      <c r="W1626" s="33"/>
      <c r="X1626" s="33"/>
      <c r="Y1626" s="5"/>
      <c r="Z1626" s="5"/>
      <c r="AA1626" s="33">
        <v>1.0</v>
      </c>
      <c r="AB1626" s="33">
        <v>1.0</v>
      </c>
      <c r="AC1626" s="33"/>
      <c r="AD1626" s="5"/>
      <c r="AE1626" s="5"/>
      <c r="AF1626" s="5"/>
      <c r="AG1626" s="16"/>
      <c r="AH1626" s="38">
        <f t="shared" si="1"/>
        <v>1</v>
      </c>
      <c r="AI1626" s="39" t="str">
        <f t="shared" si="2"/>
        <v/>
      </c>
      <c r="AJ1626" s="37" t="str">
        <f t="shared" si="3"/>
        <v/>
      </c>
      <c r="AK1626" s="41" t="str">
        <f t="shared" si="4"/>
        <v/>
      </c>
      <c r="AL1626" s="35" t="s">
        <v>233</v>
      </c>
      <c r="AM1626" s="33" t="s">
        <v>10362</v>
      </c>
      <c r="AN1626" s="33" t="s">
        <v>10362</v>
      </c>
      <c r="AO1626" s="41"/>
      <c r="AP1626" s="33" t="s">
        <v>169</v>
      </c>
      <c r="AQ1626" s="33" t="s">
        <v>170</v>
      </c>
      <c r="AR1626" s="33">
        <v>150.0</v>
      </c>
      <c r="AS1626" s="42"/>
      <c r="AT1626" s="42"/>
      <c r="AU1626" s="42"/>
      <c r="AV1626" s="42"/>
      <c r="AW1626" s="42"/>
      <c r="AX1626" s="5"/>
      <c r="AY1626" s="33"/>
      <c r="AZ1626" s="33" t="s">
        <v>10374</v>
      </c>
      <c r="BA1626" s="5"/>
      <c r="BB1626" s="5"/>
      <c r="BC1626" s="5" t="s">
        <v>10375</v>
      </c>
      <c r="BD1626" s="33" t="s">
        <v>173</v>
      </c>
      <c r="BE1626" s="41"/>
      <c r="BF1626" s="35"/>
      <c r="BG1626" s="33" t="s">
        <v>169</v>
      </c>
      <c r="BH1626" s="5"/>
      <c r="BI1626" s="33">
        <v>150.0</v>
      </c>
      <c r="BJ1626" s="33" t="s">
        <v>170</v>
      </c>
      <c r="BK1626" s="5"/>
      <c r="BL1626" s="5">
        <f t="shared" si="5"/>
        <v>1997.25</v>
      </c>
      <c r="BM1626" s="5"/>
      <c r="BN1626" s="5"/>
      <c r="BO1626" s="42">
        <f t="shared" si="6"/>
        <v>1997.25</v>
      </c>
      <c r="BP1626" s="44"/>
      <c r="BQ1626" s="45"/>
      <c r="BR1626" s="47"/>
      <c r="BS1626" s="45"/>
      <c r="BT1626" s="37"/>
      <c r="BU1626" s="5"/>
      <c r="BV1626" s="38"/>
      <c r="BW1626" s="48"/>
      <c r="BX1626" s="44"/>
      <c r="BY1626" s="44"/>
      <c r="BZ1626" s="33" t="s">
        <v>131</v>
      </c>
      <c r="CA1626" s="5"/>
      <c r="CB1626" s="5"/>
      <c r="CC1626" s="33" t="s">
        <v>177</v>
      </c>
      <c r="CD1626" s="5"/>
      <c r="CE1626" s="5"/>
      <c r="CF1626" s="33" t="s">
        <v>178</v>
      </c>
      <c r="CG1626" s="33" t="s">
        <v>10376</v>
      </c>
      <c r="CH1626" s="5"/>
      <c r="CI1626" s="5"/>
      <c r="CJ1626" s="5"/>
      <c r="CK1626" s="33"/>
      <c r="CL1626" s="49">
        <v>45000.0</v>
      </c>
      <c r="CM1626" s="33" t="s">
        <v>180</v>
      </c>
      <c r="CN1626" s="5"/>
      <c r="CO1626" s="33">
        <v>1.0</v>
      </c>
      <c r="CP1626" s="33" t="s">
        <v>181</v>
      </c>
      <c r="CQ1626" s="50" t="str">
        <f t="shared" si="7"/>
        <v>27/04/1944</v>
      </c>
      <c r="CR1626" s="33" t="s">
        <v>243</v>
      </c>
      <c r="CS1626" s="33">
        <v>5.0</v>
      </c>
      <c r="CT1626" s="33">
        <v>5.0</v>
      </c>
      <c r="CU1626" s="33">
        <v>28.0</v>
      </c>
      <c r="CV1626" s="33">
        <v>1667.0</v>
      </c>
      <c r="CW1626" s="5"/>
      <c r="CX1626" s="5"/>
      <c r="CY1626" s="33">
        <v>-100.091243</v>
      </c>
      <c r="CZ1626" s="33">
        <v>20.857476</v>
      </c>
      <c r="DA1626" s="33">
        <v>4.191199058E9</v>
      </c>
      <c r="DB1626" s="33">
        <v>2.0</v>
      </c>
      <c r="DC1626" s="33" t="s">
        <v>8456</v>
      </c>
      <c r="DD1626" s="33">
        <v>2023.0</v>
      </c>
      <c r="DE1626" s="33" t="s">
        <v>184</v>
      </c>
      <c r="DF1626" s="33"/>
      <c r="DG1626" s="33" t="s">
        <v>185</v>
      </c>
      <c r="DH1626" s="33" t="s">
        <v>186</v>
      </c>
      <c r="DI1626" s="5"/>
      <c r="DJ1626" s="5"/>
    </row>
    <row r="1627">
      <c r="A1627" s="33" t="s">
        <v>10377</v>
      </c>
      <c r="B1627" s="34">
        <v>44952.0</v>
      </c>
      <c r="C1627" s="35" t="s">
        <v>137</v>
      </c>
      <c r="D1627" s="35" t="s">
        <v>139</v>
      </c>
      <c r="E1627" s="35" t="s">
        <v>142</v>
      </c>
      <c r="F1627" s="36" t="s">
        <v>144</v>
      </c>
      <c r="G1627" s="33" t="s">
        <v>10378</v>
      </c>
      <c r="H1627" s="33" t="s">
        <v>475</v>
      </c>
      <c r="I1627" s="33" t="s">
        <v>439</v>
      </c>
      <c r="J1627" s="33" t="s">
        <v>9139</v>
      </c>
      <c r="K1627" s="35" t="s">
        <v>421</v>
      </c>
      <c r="L1627" s="33" t="s">
        <v>3194</v>
      </c>
      <c r="M1627" s="33" t="s">
        <v>8450</v>
      </c>
      <c r="N1627" s="33" t="s">
        <v>10362</v>
      </c>
      <c r="O1627" s="5"/>
      <c r="P1627" s="35" t="s">
        <v>233</v>
      </c>
      <c r="Q1627" s="35" t="s">
        <v>10362</v>
      </c>
      <c r="R1627" s="33">
        <v>76276.0</v>
      </c>
      <c r="S1627" s="37"/>
      <c r="T1627" s="33"/>
      <c r="U1627" s="33">
        <v>2.27</v>
      </c>
      <c r="V1627" s="33" t="s">
        <v>154</v>
      </c>
      <c r="W1627" s="33"/>
      <c r="X1627" s="33"/>
      <c r="Y1627" s="5"/>
      <c r="Z1627" s="5"/>
      <c r="AA1627" s="33">
        <v>1.0</v>
      </c>
      <c r="AB1627" s="33"/>
      <c r="AC1627" s="33">
        <v>1.0</v>
      </c>
      <c r="AD1627" s="5"/>
      <c r="AE1627" s="5"/>
      <c r="AF1627" s="5"/>
      <c r="AG1627" s="16"/>
      <c r="AH1627" s="38" t="str">
        <f t="shared" si="1"/>
        <v/>
      </c>
      <c r="AI1627" s="39">
        <f t="shared" si="2"/>
        <v>1</v>
      </c>
      <c r="AJ1627" s="37" t="str">
        <f t="shared" si="3"/>
        <v/>
      </c>
      <c r="AK1627" s="41" t="str">
        <f t="shared" si="4"/>
        <v/>
      </c>
      <c r="AL1627" s="35" t="s">
        <v>233</v>
      </c>
      <c r="AM1627" s="33" t="s">
        <v>10362</v>
      </c>
      <c r="AN1627" s="33" t="s">
        <v>10362</v>
      </c>
      <c r="AO1627" s="41"/>
      <c r="AP1627" s="33" t="s">
        <v>169</v>
      </c>
      <c r="AQ1627" s="33" t="s">
        <v>170</v>
      </c>
      <c r="AR1627" s="33">
        <v>300.0</v>
      </c>
      <c r="AS1627" s="42"/>
      <c r="AT1627" s="42"/>
      <c r="AU1627" s="42"/>
      <c r="AV1627" s="42"/>
      <c r="AW1627" s="42"/>
      <c r="AX1627" s="5"/>
      <c r="AY1627" s="33"/>
      <c r="AZ1627" s="33" t="s">
        <v>10379</v>
      </c>
      <c r="BA1627" s="5"/>
      <c r="BB1627" s="5"/>
      <c r="BC1627" s="5" t="s">
        <v>10380</v>
      </c>
      <c r="BD1627" s="33" t="s">
        <v>173</v>
      </c>
      <c r="BE1627" s="41"/>
      <c r="BF1627" s="35"/>
      <c r="BG1627" s="33" t="s">
        <v>169</v>
      </c>
      <c r="BH1627" s="5"/>
      <c r="BI1627" s="33">
        <v>300.0</v>
      </c>
      <c r="BJ1627" s="33" t="s">
        <v>170</v>
      </c>
      <c r="BK1627" s="5"/>
      <c r="BL1627" s="5">
        <f t="shared" si="5"/>
        <v>3994.5</v>
      </c>
      <c r="BM1627" s="5"/>
      <c r="BN1627" s="5"/>
      <c r="BO1627" s="42">
        <f t="shared" si="6"/>
        <v>3994.5</v>
      </c>
      <c r="BP1627" s="44"/>
      <c r="BQ1627" s="45"/>
      <c r="BR1627" s="47"/>
      <c r="BS1627" s="45"/>
      <c r="BT1627" s="37"/>
      <c r="BU1627" s="5"/>
      <c r="BV1627" s="38"/>
      <c r="BW1627" s="48"/>
      <c r="BX1627" s="44"/>
      <c r="BY1627" s="44"/>
      <c r="BZ1627" s="33" t="s">
        <v>131</v>
      </c>
      <c r="CA1627" s="5"/>
      <c r="CB1627" s="5"/>
      <c r="CC1627" s="33" t="s">
        <v>177</v>
      </c>
      <c r="CD1627" s="5"/>
      <c r="CE1627" s="5"/>
      <c r="CF1627" s="33" t="s">
        <v>178</v>
      </c>
      <c r="CG1627" s="33" t="s">
        <v>10381</v>
      </c>
      <c r="CH1627" s="5"/>
      <c r="CI1627" s="5"/>
      <c r="CJ1627" s="5"/>
      <c r="CK1627" s="33"/>
      <c r="CL1627" s="49">
        <v>45000.0</v>
      </c>
      <c r="CM1627" s="33" t="s">
        <v>180</v>
      </c>
      <c r="CN1627" s="5"/>
      <c r="CO1627" s="33">
        <v>2.0</v>
      </c>
      <c r="CP1627" s="33" t="s">
        <v>181</v>
      </c>
      <c r="CQ1627" s="50" t="str">
        <f t="shared" si="7"/>
        <v>22/03/1941</v>
      </c>
      <c r="CR1627" s="33" t="s">
        <v>182</v>
      </c>
      <c r="CS1627" s="33">
        <v>5.0</v>
      </c>
      <c r="CT1627" s="33">
        <v>5.0</v>
      </c>
      <c r="CU1627" s="33">
        <v>28.0</v>
      </c>
      <c r="CV1627" s="33">
        <v>1667.0</v>
      </c>
      <c r="CW1627" s="5"/>
      <c r="CX1627" s="5"/>
      <c r="CY1627" s="33">
        <v>-100.091243</v>
      </c>
      <c r="CZ1627" s="33">
        <v>20.857476</v>
      </c>
      <c r="DA1627" s="33">
        <v>4.191138187E9</v>
      </c>
      <c r="DB1627" s="33">
        <v>2.0</v>
      </c>
      <c r="DC1627" s="33" t="s">
        <v>8456</v>
      </c>
      <c r="DD1627" s="33">
        <v>2023.0</v>
      </c>
      <c r="DE1627" s="33" t="s">
        <v>184</v>
      </c>
      <c r="DF1627" s="33"/>
      <c r="DG1627" s="33" t="s">
        <v>185</v>
      </c>
      <c r="DH1627" s="33" t="s">
        <v>186</v>
      </c>
      <c r="DI1627" s="5"/>
      <c r="DJ1627" s="5"/>
    </row>
    <row r="1628">
      <c r="A1628" s="33" t="s">
        <v>10382</v>
      </c>
      <c r="B1628" s="34">
        <v>44952.0</v>
      </c>
      <c r="C1628" s="35" t="s">
        <v>137</v>
      </c>
      <c r="D1628" s="35" t="s">
        <v>139</v>
      </c>
      <c r="E1628" s="35" t="s">
        <v>142</v>
      </c>
      <c r="F1628" s="36" t="s">
        <v>144</v>
      </c>
      <c r="G1628" s="33" t="s">
        <v>10383</v>
      </c>
      <c r="H1628" s="33" t="s">
        <v>10384</v>
      </c>
      <c r="I1628" s="33" t="s">
        <v>247</v>
      </c>
      <c r="J1628" s="33" t="s">
        <v>1927</v>
      </c>
      <c r="K1628" s="35" t="s">
        <v>421</v>
      </c>
      <c r="L1628" s="33" t="s">
        <v>10264</v>
      </c>
      <c r="M1628" s="33" t="s">
        <v>8450</v>
      </c>
      <c r="N1628" s="33" t="s">
        <v>10362</v>
      </c>
      <c r="O1628" s="5"/>
      <c r="P1628" s="35" t="s">
        <v>233</v>
      </c>
      <c r="Q1628" s="35" t="s">
        <v>10362</v>
      </c>
      <c r="R1628" s="33">
        <v>76276.0</v>
      </c>
      <c r="S1628" s="37"/>
      <c r="T1628" s="33"/>
      <c r="U1628" s="33">
        <v>1.19</v>
      </c>
      <c r="V1628" s="33" t="s">
        <v>154</v>
      </c>
      <c r="W1628" s="33"/>
      <c r="X1628" s="33"/>
      <c r="Y1628" s="5"/>
      <c r="Z1628" s="5"/>
      <c r="AA1628" s="33">
        <v>1.0</v>
      </c>
      <c r="AB1628" s="33">
        <v>1.0</v>
      </c>
      <c r="AC1628" s="33"/>
      <c r="AD1628" s="5"/>
      <c r="AE1628" s="5"/>
      <c r="AF1628" s="5"/>
      <c r="AG1628" s="16"/>
      <c r="AH1628" s="38">
        <f t="shared" si="1"/>
        <v>1</v>
      </c>
      <c r="AI1628" s="39" t="str">
        <f t="shared" si="2"/>
        <v/>
      </c>
      <c r="AJ1628" s="37" t="str">
        <f t="shared" si="3"/>
        <v/>
      </c>
      <c r="AK1628" s="41" t="str">
        <f t="shared" si="4"/>
        <v/>
      </c>
      <c r="AL1628" s="35" t="s">
        <v>233</v>
      </c>
      <c r="AM1628" s="33" t="s">
        <v>10362</v>
      </c>
      <c r="AN1628" s="33" t="s">
        <v>10362</v>
      </c>
      <c r="AO1628" s="41"/>
      <c r="AP1628" s="33" t="s">
        <v>169</v>
      </c>
      <c r="AQ1628" s="33" t="s">
        <v>170</v>
      </c>
      <c r="AR1628" s="33">
        <v>150.0</v>
      </c>
      <c r="AS1628" s="42"/>
      <c r="AT1628" s="42"/>
      <c r="AU1628" s="42"/>
      <c r="AV1628" s="42"/>
      <c r="AW1628" s="42"/>
      <c r="AX1628" s="5"/>
      <c r="AY1628" s="33"/>
      <c r="AZ1628" s="33" t="s">
        <v>10385</v>
      </c>
      <c r="BA1628" s="5"/>
      <c r="BB1628" s="5"/>
      <c r="BC1628" s="5" t="s">
        <v>10386</v>
      </c>
      <c r="BD1628" s="33" t="s">
        <v>173</v>
      </c>
      <c r="BE1628" s="41"/>
      <c r="BF1628" s="35"/>
      <c r="BG1628" s="33" t="s">
        <v>169</v>
      </c>
      <c r="BH1628" s="5"/>
      <c r="BI1628" s="33">
        <v>150.0</v>
      </c>
      <c r="BJ1628" s="33" t="s">
        <v>170</v>
      </c>
      <c r="BK1628" s="5"/>
      <c r="BL1628" s="5">
        <f t="shared" si="5"/>
        <v>1997.25</v>
      </c>
      <c r="BM1628" s="5"/>
      <c r="BN1628" s="5"/>
      <c r="BO1628" s="42">
        <f t="shared" si="6"/>
        <v>1997.25</v>
      </c>
      <c r="BP1628" s="44"/>
      <c r="BQ1628" s="45"/>
      <c r="BR1628" s="47"/>
      <c r="BS1628" s="45"/>
      <c r="BT1628" s="37"/>
      <c r="BU1628" s="5"/>
      <c r="BV1628" s="38"/>
      <c r="BW1628" s="48"/>
      <c r="BX1628" s="44"/>
      <c r="BY1628" s="44"/>
      <c r="BZ1628" s="33" t="s">
        <v>131</v>
      </c>
      <c r="CA1628" s="5"/>
      <c r="CB1628" s="5"/>
      <c r="CC1628" s="33" t="s">
        <v>177</v>
      </c>
      <c r="CD1628" s="5"/>
      <c r="CE1628" s="5"/>
      <c r="CF1628" s="33" t="s">
        <v>178</v>
      </c>
      <c r="CG1628" s="33" t="s">
        <v>10387</v>
      </c>
      <c r="CH1628" s="5"/>
      <c r="CI1628" s="5"/>
      <c r="CJ1628" s="5"/>
      <c r="CK1628" s="33"/>
      <c r="CL1628" s="49">
        <v>45000.0</v>
      </c>
      <c r="CM1628" s="33" t="s">
        <v>180</v>
      </c>
      <c r="CN1628" s="5"/>
      <c r="CO1628" s="33">
        <v>1.0</v>
      </c>
      <c r="CP1628" s="33" t="s">
        <v>181</v>
      </c>
      <c r="CQ1628" s="50" t="str">
        <f t="shared" si="7"/>
        <v>03/11/1959</v>
      </c>
      <c r="CR1628" s="33" t="s">
        <v>243</v>
      </c>
      <c r="CS1628" s="33">
        <v>5.0</v>
      </c>
      <c r="CT1628" s="33">
        <v>5.0</v>
      </c>
      <c r="CU1628" s="33">
        <v>28.0</v>
      </c>
      <c r="CV1628" s="33">
        <v>1667.0</v>
      </c>
      <c r="CW1628" s="5"/>
      <c r="CX1628" s="5"/>
      <c r="CY1628" s="33">
        <v>-100.091243</v>
      </c>
      <c r="CZ1628" s="33">
        <v>20.857476</v>
      </c>
      <c r="DA1628" s="33">
        <v>4.426388009E9</v>
      </c>
      <c r="DB1628" s="33">
        <v>2.0</v>
      </c>
      <c r="DC1628" s="33" t="s">
        <v>8456</v>
      </c>
      <c r="DD1628" s="33">
        <v>2023.0</v>
      </c>
      <c r="DE1628" s="33" t="s">
        <v>184</v>
      </c>
      <c r="DF1628" s="33"/>
      <c r="DG1628" s="33" t="s">
        <v>185</v>
      </c>
      <c r="DH1628" s="33" t="s">
        <v>186</v>
      </c>
      <c r="DI1628" s="5"/>
      <c r="DJ1628" s="5"/>
    </row>
    <row r="1629">
      <c r="A1629" s="33" t="s">
        <v>10388</v>
      </c>
      <c r="B1629" s="34">
        <v>44952.0</v>
      </c>
      <c r="C1629" s="35" t="s">
        <v>137</v>
      </c>
      <c r="D1629" s="35" t="s">
        <v>139</v>
      </c>
      <c r="E1629" s="35" t="s">
        <v>142</v>
      </c>
      <c r="F1629" s="36" t="s">
        <v>144</v>
      </c>
      <c r="G1629" s="33" t="s">
        <v>10389</v>
      </c>
      <c r="H1629" s="33" t="s">
        <v>10390</v>
      </c>
      <c r="I1629" s="33" t="s">
        <v>204</v>
      </c>
      <c r="J1629" s="33" t="s">
        <v>10391</v>
      </c>
      <c r="K1629" s="35" t="s">
        <v>421</v>
      </c>
      <c r="L1629" s="33" t="s">
        <v>3194</v>
      </c>
      <c r="M1629" s="33" t="s">
        <v>8450</v>
      </c>
      <c r="N1629" s="33" t="s">
        <v>10362</v>
      </c>
      <c r="O1629" s="5"/>
      <c r="P1629" s="35" t="s">
        <v>233</v>
      </c>
      <c r="Q1629" s="35" t="s">
        <v>10362</v>
      </c>
      <c r="R1629" s="33">
        <v>76276.0</v>
      </c>
      <c r="S1629" s="37"/>
      <c r="T1629" s="33"/>
      <c r="U1629" s="33">
        <v>1.45</v>
      </c>
      <c r="V1629" s="33" t="s">
        <v>154</v>
      </c>
      <c r="W1629" s="33"/>
      <c r="X1629" s="33"/>
      <c r="Y1629" s="5"/>
      <c r="Z1629" s="5"/>
      <c r="AA1629" s="33">
        <v>1.0</v>
      </c>
      <c r="AB1629" s="33"/>
      <c r="AC1629" s="33">
        <v>1.0</v>
      </c>
      <c r="AD1629" s="5"/>
      <c r="AE1629" s="5"/>
      <c r="AF1629" s="5"/>
      <c r="AG1629" s="16"/>
      <c r="AH1629" s="38" t="str">
        <f t="shared" si="1"/>
        <v/>
      </c>
      <c r="AI1629" s="39">
        <f t="shared" si="2"/>
        <v>1</v>
      </c>
      <c r="AJ1629" s="37" t="str">
        <f t="shared" si="3"/>
        <v/>
      </c>
      <c r="AK1629" s="41" t="str">
        <f t="shared" si="4"/>
        <v/>
      </c>
      <c r="AL1629" s="35" t="s">
        <v>233</v>
      </c>
      <c r="AM1629" s="33" t="s">
        <v>10362</v>
      </c>
      <c r="AN1629" s="33" t="s">
        <v>10362</v>
      </c>
      <c r="AO1629" s="41"/>
      <c r="AP1629" s="33" t="s">
        <v>169</v>
      </c>
      <c r="AQ1629" s="33" t="s">
        <v>170</v>
      </c>
      <c r="AR1629" s="33">
        <v>150.0</v>
      </c>
      <c r="AS1629" s="42"/>
      <c r="AT1629" s="42"/>
      <c r="AU1629" s="42"/>
      <c r="AV1629" s="42"/>
      <c r="AW1629" s="42"/>
      <c r="AX1629" s="5"/>
      <c r="AY1629" s="33"/>
      <c r="AZ1629" s="33" t="s">
        <v>10392</v>
      </c>
      <c r="BA1629" s="5"/>
      <c r="BB1629" s="5"/>
      <c r="BC1629" s="5" t="s">
        <v>10393</v>
      </c>
      <c r="BD1629" s="33" t="s">
        <v>173</v>
      </c>
      <c r="BE1629" s="41"/>
      <c r="BF1629" s="35"/>
      <c r="BG1629" s="33" t="s">
        <v>169</v>
      </c>
      <c r="BH1629" s="5"/>
      <c r="BI1629" s="33">
        <v>150.0</v>
      </c>
      <c r="BJ1629" s="33" t="s">
        <v>170</v>
      </c>
      <c r="BK1629" s="5"/>
      <c r="BL1629" s="5">
        <f t="shared" si="5"/>
        <v>1997.25</v>
      </c>
      <c r="BM1629" s="5"/>
      <c r="BN1629" s="5"/>
      <c r="BO1629" s="42">
        <f t="shared" si="6"/>
        <v>1997.25</v>
      </c>
      <c r="BP1629" s="44"/>
      <c r="BQ1629" s="45"/>
      <c r="BR1629" s="47"/>
      <c r="BS1629" s="45"/>
      <c r="BT1629" s="37"/>
      <c r="BU1629" s="5"/>
      <c r="BV1629" s="38"/>
      <c r="BW1629" s="48"/>
      <c r="BX1629" s="44"/>
      <c r="BY1629" s="44"/>
      <c r="BZ1629" s="33" t="s">
        <v>131</v>
      </c>
      <c r="CA1629" s="5"/>
      <c r="CB1629" s="5"/>
      <c r="CC1629" s="33" t="s">
        <v>177</v>
      </c>
      <c r="CD1629" s="5"/>
      <c r="CE1629" s="5"/>
      <c r="CF1629" s="33" t="s">
        <v>178</v>
      </c>
      <c r="CG1629" s="33" t="s">
        <v>10394</v>
      </c>
      <c r="CH1629" s="5"/>
      <c r="CI1629" s="5"/>
      <c r="CJ1629" s="5"/>
      <c r="CK1629" s="33"/>
      <c r="CL1629" s="49">
        <v>45000.0</v>
      </c>
      <c r="CM1629" s="33" t="s">
        <v>180</v>
      </c>
      <c r="CN1629" s="5"/>
      <c r="CO1629" s="33">
        <v>1.0</v>
      </c>
      <c r="CP1629" s="33" t="s">
        <v>181</v>
      </c>
      <c r="CQ1629" s="50" t="str">
        <f t="shared" si="7"/>
        <v>20/02/1944</v>
      </c>
      <c r="CR1629" s="33" t="s">
        <v>182</v>
      </c>
      <c r="CS1629" s="33">
        <v>5.0</v>
      </c>
      <c r="CT1629" s="33">
        <v>5.0</v>
      </c>
      <c r="CU1629" s="33">
        <v>28.0</v>
      </c>
      <c r="CV1629" s="33">
        <v>1667.0</v>
      </c>
      <c r="CW1629" s="5"/>
      <c r="CX1629" s="5"/>
      <c r="CY1629" s="33">
        <v>-100.091243</v>
      </c>
      <c r="CZ1629" s="33">
        <v>20.857476</v>
      </c>
      <c r="DA1629" s="33">
        <v>4.411159719E9</v>
      </c>
      <c r="DB1629" s="33">
        <v>2.0</v>
      </c>
      <c r="DC1629" s="33" t="s">
        <v>8456</v>
      </c>
      <c r="DD1629" s="33">
        <v>2023.0</v>
      </c>
      <c r="DE1629" s="33" t="s">
        <v>184</v>
      </c>
      <c r="DF1629" s="33"/>
      <c r="DG1629" s="33" t="s">
        <v>185</v>
      </c>
      <c r="DH1629" s="33" t="s">
        <v>186</v>
      </c>
      <c r="DI1629" s="5"/>
      <c r="DJ1629" s="5"/>
    </row>
    <row r="1630">
      <c r="A1630" s="33" t="s">
        <v>10395</v>
      </c>
      <c r="B1630" s="34">
        <v>44952.0</v>
      </c>
      <c r="C1630" s="35" t="s">
        <v>137</v>
      </c>
      <c r="D1630" s="35" t="s">
        <v>139</v>
      </c>
      <c r="E1630" s="35" t="s">
        <v>142</v>
      </c>
      <c r="F1630" s="36" t="s">
        <v>144</v>
      </c>
      <c r="G1630" s="33" t="s">
        <v>10396</v>
      </c>
      <c r="H1630" s="33" t="s">
        <v>10397</v>
      </c>
      <c r="I1630" s="33" t="s">
        <v>7943</v>
      </c>
      <c r="J1630" s="33" t="s">
        <v>439</v>
      </c>
      <c r="K1630" s="35" t="s">
        <v>16</v>
      </c>
      <c r="L1630" s="33" t="s">
        <v>10398</v>
      </c>
      <c r="M1630" s="33" t="s">
        <v>10399</v>
      </c>
      <c r="N1630" s="33" t="s">
        <v>10400</v>
      </c>
      <c r="O1630" s="5"/>
      <c r="P1630" s="35" t="s">
        <v>1001</v>
      </c>
      <c r="Q1630" s="35" t="s">
        <v>5576</v>
      </c>
      <c r="R1630" s="33">
        <v>76806.0</v>
      </c>
      <c r="S1630" s="37"/>
      <c r="T1630" s="33"/>
      <c r="U1630" s="33">
        <v>3.39</v>
      </c>
      <c r="V1630" s="33" t="s">
        <v>154</v>
      </c>
      <c r="W1630" s="33"/>
      <c r="X1630" s="33"/>
      <c r="Y1630" s="5"/>
      <c r="Z1630" s="5"/>
      <c r="AA1630" s="33">
        <v>1.0</v>
      </c>
      <c r="AB1630" s="33"/>
      <c r="AC1630" s="33">
        <v>1.0</v>
      </c>
      <c r="AD1630" s="5"/>
      <c r="AE1630" s="5"/>
      <c r="AF1630" s="5"/>
      <c r="AG1630" s="16"/>
      <c r="AH1630" s="38" t="str">
        <f t="shared" si="1"/>
        <v/>
      </c>
      <c r="AI1630" s="39">
        <f t="shared" si="2"/>
        <v>1</v>
      </c>
      <c r="AJ1630" s="37" t="str">
        <f t="shared" si="3"/>
        <v/>
      </c>
      <c r="AK1630" s="41" t="str">
        <f t="shared" si="4"/>
        <v/>
      </c>
      <c r="AL1630" s="35" t="s">
        <v>233</v>
      </c>
      <c r="AM1630" s="33" t="s">
        <v>10362</v>
      </c>
      <c r="AN1630" s="33" t="s">
        <v>10362</v>
      </c>
      <c r="AO1630" s="41"/>
      <c r="AP1630" s="33" t="s">
        <v>169</v>
      </c>
      <c r="AQ1630" s="33" t="s">
        <v>170</v>
      </c>
      <c r="AR1630" s="33">
        <v>300.0</v>
      </c>
      <c r="AS1630" s="42"/>
      <c r="AT1630" s="42"/>
      <c r="AU1630" s="42"/>
      <c r="AV1630" s="42"/>
      <c r="AW1630" s="42"/>
      <c r="AX1630" s="5"/>
      <c r="AY1630" s="33"/>
      <c r="AZ1630" s="33" t="s">
        <v>10401</v>
      </c>
      <c r="BA1630" s="5"/>
      <c r="BB1630" s="5"/>
      <c r="BC1630" s="5" t="s">
        <v>10402</v>
      </c>
      <c r="BD1630" s="33" t="s">
        <v>173</v>
      </c>
      <c r="BE1630" s="41"/>
      <c r="BF1630" s="35"/>
      <c r="BG1630" s="33" t="s">
        <v>169</v>
      </c>
      <c r="BH1630" s="5"/>
      <c r="BI1630" s="33">
        <v>300.0</v>
      </c>
      <c r="BJ1630" s="33" t="s">
        <v>170</v>
      </c>
      <c r="BK1630" s="5"/>
      <c r="BL1630" s="5">
        <f t="shared" si="5"/>
        <v>3994.5</v>
      </c>
      <c r="BM1630" s="5"/>
      <c r="BN1630" s="5"/>
      <c r="BO1630" s="42">
        <f t="shared" si="6"/>
        <v>3994.5</v>
      </c>
      <c r="BP1630" s="44"/>
      <c r="BQ1630" s="45"/>
      <c r="BR1630" s="47"/>
      <c r="BS1630" s="45"/>
      <c r="BT1630" s="37"/>
      <c r="BU1630" s="5"/>
      <c r="BV1630" s="38"/>
      <c r="BW1630" s="48"/>
      <c r="BX1630" s="44"/>
      <c r="BY1630" s="44"/>
      <c r="BZ1630" s="33" t="s">
        <v>131</v>
      </c>
      <c r="CA1630" s="5"/>
      <c r="CB1630" s="5"/>
      <c r="CC1630" s="33" t="s">
        <v>177</v>
      </c>
      <c r="CD1630" s="5"/>
      <c r="CE1630" s="5"/>
      <c r="CF1630" s="33" t="s">
        <v>178</v>
      </c>
      <c r="CG1630" s="33" t="s">
        <v>10403</v>
      </c>
      <c r="CH1630" s="5"/>
      <c r="CI1630" s="5"/>
      <c r="CJ1630" s="5"/>
      <c r="CK1630" s="33"/>
      <c r="CL1630" s="49">
        <v>45000.0</v>
      </c>
      <c r="CM1630" s="33" t="s">
        <v>180</v>
      </c>
      <c r="CN1630" s="5"/>
      <c r="CO1630" s="33">
        <v>2.0</v>
      </c>
      <c r="CP1630" s="33" t="s">
        <v>181</v>
      </c>
      <c r="CQ1630" s="50" t="str">
        <f t="shared" si="7"/>
        <v>15/11/1961</v>
      </c>
      <c r="CR1630" s="33" t="s">
        <v>182</v>
      </c>
      <c r="CS1630" s="33">
        <v>16.0</v>
      </c>
      <c r="CT1630" s="33">
        <v>5.0</v>
      </c>
      <c r="CU1630" s="33">
        <v>7.0</v>
      </c>
      <c r="CV1630" s="33">
        <v>1667.0</v>
      </c>
      <c r="CW1630" s="5"/>
      <c r="CX1630" s="5"/>
      <c r="CY1630" s="33">
        <v>-100.090862</v>
      </c>
      <c r="CZ1630" s="33">
        <v>20.857766</v>
      </c>
      <c r="DA1630" s="33">
        <v>4.4219266E9</v>
      </c>
      <c r="DB1630" s="33">
        <v>1.0</v>
      </c>
      <c r="DC1630" s="33" t="s">
        <v>8456</v>
      </c>
      <c r="DD1630" s="33">
        <v>2023.0</v>
      </c>
      <c r="DE1630" s="33" t="s">
        <v>184</v>
      </c>
      <c r="DF1630" s="33"/>
      <c r="DG1630" s="33" t="s">
        <v>185</v>
      </c>
      <c r="DH1630" s="33" t="s">
        <v>186</v>
      </c>
      <c r="DI1630" s="5"/>
      <c r="DJ1630" s="5"/>
    </row>
    <row r="1631">
      <c r="A1631" s="33" t="s">
        <v>10404</v>
      </c>
      <c r="B1631" s="34">
        <v>44952.0</v>
      </c>
      <c r="C1631" s="35" t="s">
        <v>137</v>
      </c>
      <c r="D1631" s="35" t="s">
        <v>139</v>
      </c>
      <c r="E1631" s="35" t="s">
        <v>142</v>
      </c>
      <c r="F1631" s="36" t="s">
        <v>144</v>
      </c>
      <c r="G1631" s="33" t="s">
        <v>10405</v>
      </c>
      <c r="H1631" s="33" t="s">
        <v>10406</v>
      </c>
      <c r="I1631" s="33" t="s">
        <v>9139</v>
      </c>
      <c r="J1631" s="33" t="s">
        <v>439</v>
      </c>
      <c r="K1631" s="35" t="s">
        <v>421</v>
      </c>
      <c r="L1631" s="33" t="s">
        <v>3194</v>
      </c>
      <c r="M1631" s="33" t="s">
        <v>8450</v>
      </c>
      <c r="N1631" s="33" t="s">
        <v>9754</v>
      </c>
      <c r="O1631" s="5"/>
      <c r="P1631" s="35" t="s">
        <v>233</v>
      </c>
      <c r="Q1631" s="35" t="s">
        <v>9754</v>
      </c>
      <c r="R1631" s="33">
        <v>76279.0</v>
      </c>
      <c r="S1631" s="37"/>
      <c r="T1631" s="33"/>
      <c r="U1631" s="33">
        <v>9.43</v>
      </c>
      <c r="V1631" s="33" t="s">
        <v>154</v>
      </c>
      <c r="W1631" s="33"/>
      <c r="X1631" s="33"/>
      <c r="Y1631" s="5"/>
      <c r="Z1631" s="5"/>
      <c r="AA1631" s="33">
        <v>1.0</v>
      </c>
      <c r="AB1631" s="33"/>
      <c r="AC1631" s="33">
        <v>1.0</v>
      </c>
      <c r="AD1631" s="5"/>
      <c r="AE1631" s="5"/>
      <c r="AF1631" s="5"/>
      <c r="AG1631" s="16"/>
      <c r="AH1631" s="38" t="str">
        <f t="shared" si="1"/>
        <v/>
      </c>
      <c r="AI1631" s="39">
        <f t="shared" si="2"/>
        <v>1</v>
      </c>
      <c r="AJ1631" s="37" t="str">
        <f t="shared" si="3"/>
        <v/>
      </c>
      <c r="AK1631" s="41" t="str">
        <f t="shared" si="4"/>
        <v/>
      </c>
      <c r="AL1631" s="35" t="s">
        <v>233</v>
      </c>
      <c r="AM1631" s="33" t="s">
        <v>9754</v>
      </c>
      <c r="AN1631" s="33" t="s">
        <v>9754</v>
      </c>
      <c r="AO1631" s="41"/>
      <c r="AP1631" s="33" t="s">
        <v>169</v>
      </c>
      <c r="AQ1631" s="33" t="s">
        <v>170</v>
      </c>
      <c r="AR1631" s="33">
        <v>300.0</v>
      </c>
      <c r="AS1631" s="42"/>
      <c r="AT1631" s="42"/>
      <c r="AU1631" s="42"/>
      <c r="AV1631" s="42"/>
      <c r="AW1631" s="42"/>
      <c r="AX1631" s="5"/>
      <c r="AY1631" s="33"/>
      <c r="AZ1631" s="33" t="s">
        <v>10407</v>
      </c>
      <c r="BA1631" s="5"/>
      <c r="BB1631" s="5"/>
      <c r="BC1631" s="5" t="s">
        <v>10408</v>
      </c>
      <c r="BD1631" s="33" t="s">
        <v>173</v>
      </c>
      <c r="BE1631" s="41"/>
      <c r="BF1631" s="35"/>
      <c r="BG1631" s="33" t="s">
        <v>169</v>
      </c>
      <c r="BH1631" s="5"/>
      <c r="BI1631" s="33">
        <v>300.0</v>
      </c>
      <c r="BJ1631" s="33" t="s">
        <v>170</v>
      </c>
      <c r="BK1631" s="5"/>
      <c r="BL1631" s="5">
        <f t="shared" si="5"/>
        <v>3994.5</v>
      </c>
      <c r="BM1631" s="5"/>
      <c r="BN1631" s="5"/>
      <c r="BO1631" s="42">
        <f t="shared" si="6"/>
        <v>3994.5</v>
      </c>
      <c r="BP1631" s="44"/>
      <c r="BQ1631" s="45"/>
      <c r="BR1631" s="47"/>
      <c r="BS1631" s="45"/>
      <c r="BT1631" s="37"/>
      <c r="BU1631" s="5"/>
      <c r="BV1631" s="38"/>
      <c r="BW1631" s="48"/>
      <c r="BX1631" s="44"/>
      <c r="BY1631" s="44"/>
      <c r="BZ1631" s="33" t="s">
        <v>131</v>
      </c>
      <c r="CA1631" s="5"/>
      <c r="CB1631" s="5"/>
      <c r="CC1631" s="33" t="s">
        <v>177</v>
      </c>
      <c r="CD1631" s="5"/>
      <c r="CE1631" s="5"/>
      <c r="CF1631" s="33" t="s">
        <v>178</v>
      </c>
      <c r="CG1631" s="33" t="s">
        <v>10409</v>
      </c>
      <c r="CH1631" s="5"/>
      <c r="CI1631" s="5"/>
      <c r="CJ1631" s="5"/>
      <c r="CK1631" s="33"/>
      <c r="CL1631" s="49">
        <v>45000.0</v>
      </c>
      <c r="CM1631" s="33" t="s">
        <v>180</v>
      </c>
      <c r="CN1631" s="5"/>
      <c r="CO1631" s="33">
        <v>2.0</v>
      </c>
      <c r="CP1631" s="33" t="s">
        <v>181</v>
      </c>
      <c r="CQ1631" s="50" t="str">
        <f t="shared" si="7"/>
        <v>25/06/1942</v>
      </c>
      <c r="CR1631" s="33" t="s">
        <v>182</v>
      </c>
      <c r="CS1631" s="33">
        <v>5.0</v>
      </c>
      <c r="CT1631" s="33">
        <v>5.0</v>
      </c>
      <c r="CU1631" s="33">
        <v>28.0</v>
      </c>
      <c r="CV1631" s="33">
        <v>1322.0</v>
      </c>
      <c r="CW1631" s="5"/>
      <c r="CX1631" s="5"/>
      <c r="CY1631" s="33">
        <v>-100.119031</v>
      </c>
      <c r="CZ1631" s="33">
        <v>20.80778</v>
      </c>
      <c r="DA1631" s="33">
        <v>4.424933276E9</v>
      </c>
      <c r="DB1631" s="33">
        <v>2.0</v>
      </c>
      <c r="DC1631" s="33" t="s">
        <v>8456</v>
      </c>
      <c r="DD1631" s="33">
        <v>2023.0</v>
      </c>
      <c r="DE1631" s="33" t="s">
        <v>184</v>
      </c>
      <c r="DF1631" s="33"/>
      <c r="DG1631" s="33" t="s">
        <v>185</v>
      </c>
      <c r="DH1631" s="33" t="s">
        <v>186</v>
      </c>
      <c r="DI1631" s="5"/>
      <c r="DJ1631" s="5"/>
    </row>
    <row r="1632">
      <c r="A1632" s="33" t="s">
        <v>10410</v>
      </c>
      <c r="B1632" s="34">
        <v>44952.0</v>
      </c>
      <c r="C1632" s="35" t="s">
        <v>137</v>
      </c>
      <c r="D1632" s="35" t="s">
        <v>139</v>
      </c>
      <c r="E1632" s="35" t="s">
        <v>142</v>
      </c>
      <c r="F1632" s="36" t="s">
        <v>144</v>
      </c>
      <c r="G1632" s="33" t="s">
        <v>10411</v>
      </c>
      <c r="H1632" s="33" t="s">
        <v>10412</v>
      </c>
      <c r="I1632" s="33" t="s">
        <v>10360</v>
      </c>
      <c r="J1632" s="33" t="s">
        <v>255</v>
      </c>
      <c r="K1632" s="35" t="s">
        <v>421</v>
      </c>
      <c r="L1632" s="33" t="s">
        <v>10413</v>
      </c>
      <c r="M1632" s="33" t="s">
        <v>8450</v>
      </c>
      <c r="N1632" s="33" t="s">
        <v>10414</v>
      </c>
      <c r="O1632" s="5"/>
      <c r="P1632" s="35" t="s">
        <v>233</v>
      </c>
      <c r="Q1632" s="35" t="s">
        <v>9754</v>
      </c>
      <c r="R1632" s="33">
        <v>76279.0</v>
      </c>
      <c r="S1632" s="37"/>
      <c r="T1632" s="33"/>
      <c r="U1632" s="33">
        <v>3.66</v>
      </c>
      <c r="V1632" s="33" t="s">
        <v>154</v>
      </c>
      <c r="W1632" s="33"/>
      <c r="X1632" s="33"/>
      <c r="Y1632" s="5"/>
      <c r="Z1632" s="5"/>
      <c r="AA1632" s="33">
        <v>1.0</v>
      </c>
      <c r="AB1632" s="33"/>
      <c r="AC1632" s="33">
        <v>1.0</v>
      </c>
      <c r="AD1632" s="5"/>
      <c r="AE1632" s="5"/>
      <c r="AF1632" s="5"/>
      <c r="AG1632" s="16"/>
      <c r="AH1632" s="38" t="str">
        <f t="shared" si="1"/>
        <v/>
      </c>
      <c r="AI1632" s="39">
        <f t="shared" si="2"/>
        <v>1</v>
      </c>
      <c r="AJ1632" s="37" t="str">
        <f t="shared" si="3"/>
        <v/>
      </c>
      <c r="AK1632" s="41" t="str">
        <f t="shared" si="4"/>
        <v/>
      </c>
      <c r="AL1632" s="35" t="s">
        <v>233</v>
      </c>
      <c r="AM1632" s="33" t="s">
        <v>9754</v>
      </c>
      <c r="AN1632" s="33" t="s">
        <v>9754</v>
      </c>
      <c r="AO1632" s="41"/>
      <c r="AP1632" s="33" t="s">
        <v>169</v>
      </c>
      <c r="AQ1632" s="33" t="s">
        <v>170</v>
      </c>
      <c r="AR1632" s="33">
        <v>300.0</v>
      </c>
      <c r="AS1632" s="42"/>
      <c r="AT1632" s="42"/>
      <c r="AU1632" s="42"/>
      <c r="AV1632" s="42"/>
      <c r="AW1632" s="42"/>
      <c r="AX1632" s="5"/>
      <c r="AY1632" s="33"/>
      <c r="AZ1632" s="33" t="s">
        <v>10415</v>
      </c>
      <c r="BA1632" s="5"/>
      <c r="BB1632" s="5"/>
      <c r="BC1632" s="5" t="s">
        <v>10416</v>
      </c>
      <c r="BD1632" s="33" t="s">
        <v>173</v>
      </c>
      <c r="BE1632" s="41"/>
      <c r="BF1632" s="35"/>
      <c r="BG1632" s="33" t="s">
        <v>169</v>
      </c>
      <c r="BH1632" s="5"/>
      <c r="BI1632" s="33">
        <v>300.0</v>
      </c>
      <c r="BJ1632" s="33" t="s">
        <v>170</v>
      </c>
      <c r="BK1632" s="5"/>
      <c r="BL1632" s="5">
        <f t="shared" si="5"/>
        <v>3994.5</v>
      </c>
      <c r="BM1632" s="5"/>
      <c r="BN1632" s="5"/>
      <c r="BO1632" s="42">
        <f t="shared" si="6"/>
        <v>3994.5</v>
      </c>
      <c r="BP1632" s="44"/>
      <c r="BQ1632" s="45"/>
      <c r="BR1632" s="47"/>
      <c r="BS1632" s="45"/>
      <c r="BT1632" s="37"/>
      <c r="BU1632" s="5"/>
      <c r="BV1632" s="38"/>
      <c r="BW1632" s="48"/>
      <c r="BX1632" s="44"/>
      <c r="BY1632" s="44"/>
      <c r="BZ1632" s="33" t="s">
        <v>131</v>
      </c>
      <c r="CA1632" s="5"/>
      <c r="CB1632" s="5"/>
      <c r="CC1632" s="33" t="s">
        <v>177</v>
      </c>
      <c r="CD1632" s="5"/>
      <c r="CE1632" s="5"/>
      <c r="CF1632" s="33" t="s">
        <v>178</v>
      </c>
      <c r="CG1632" s="33" t="s">
        <v>10417</v>
      </c>
      <c r="CH1632" s="5"/>
      <c r="CI1632" s="5"/>
      <c r="CJ1632" s="5"/>
      <c r="CK1632" s="33"/>
      <c r="CL1632" s="49">
        <v>45000.0</v>
      </c>
      <c r="CM1632" s="33" t="s">
        <v>180</v>
      </c>
      <c r="CN1632" s="5"/>
      <c r="CO1632" s="33">
        <v>2.0</v>
      </c>
      <c r="CP1632" s="33" t="s">
        <v>181</v>
      </c>
      <c r="CQ1632" s="50" t="str">
        <f t="shared" si="7"/>
        <v>14/09/1950</v>
      </c>
      <c r="CR1632" s="33" t="s">
        <v>182</v>
      </c>
      <c r="CS1632" s="33">
        <v>5.0</v>
      </c>
      <c r="CT1632" s="33">
        <v>5.0</v>
      </c>
      <c r="CU1632" s="33">
        <v>28.0</v>
      </c>
      <c r="CV1632" s="33">
        <v>1322.0</v>
      </c>
      <c r="CW1632" s="5"/>
      <c r="CX1632" s="5"/>
      <c r="CY1632" s="33">
        <v>-100.119031</v>
      </c>
      <c r="CZ1632" s="33">
        <v>20.80778</v>
      </c>
      <c r="DA1632" s="33">
        <v>4.427816096E9</v>
      </c>
      <c r="DB1632" s="33">
        <v>2.0</v>
      </c>
      <c r="DC1632" s="33" t="s">
        <v>8456</v>
      </c>
      <c r="DD1632" s="33">
        <v>2023.0</v>
      </c>
      <c r="DE1632" s="33" t="s">
        <v>184</v>
      </c>
      <c r="DF1632" s="33"/>
      <c r="DG1632" s="33" t="s">
        <v>185</v>
      </c>
      <c r="DH1632" s="33" t="s">
        <v>186</v>
      </c>
      <c r="DI1632" s="5"/>
      <c r="DJ1632" s="5"/>
    </row>
    <row r="1633">
      <c r="A1633" s="33" t="s">
        <v>10418</v>
      </c>
      <c r="B1633" s="34">
        <v>44952.0</v>
      </c>
      <c r="C1633" s="35" t="s">
        <v>137</v>
      </c>
      <c r="D1633" s="35" t="s">
        <v>139</v>
      </c>
      <c r="E1633" s="35" t="s">
        <v>142</v>
      </c>
      <c r="F1633" s="36" t="s">
        <v>144</v>
      </c>
      <c r="G1633" s="33" t="s">
        <v>10419</v>
      </c>
      <c r="H1633" s="33" t="s">
        <v>10420</v>
      </c>
      <c r="I1633" s="33" t="s">
        <v>213</v>
      </c>
      <c r="J1633" s="33" t="s">
        <v>8601</v>
      </c>
      <c r="K1633" s="35" t="s">
        <v>421</v>
      </c>
      <c r="L1633" s="33" t="s">
        <v>3194</v>
      </c>
      <c r="M1633" s="33" t="s">
        <v>8450</v>
      </c>
      <c r="N1633" s="33" t="s">
        <v>2510</v>
      </c>
      <c r="O1633" s="5"/>
      <c r="P1633" s="35" t="s">
        <v>233</v>
      </c>
      <c r="Q1633" s="35" t="s">
        <v>9754</v>
      </c>
      <c r="R1633" s="33">
        <v>76279.0</v>
      </c>
      <c r="S1633" s="37"/>
      <c r="T1633" s="33"/>
      <c r="U1633" s="33">
        <v>1.87</v>
      </c>
      <c r="V1633" s="33" t="s">
        <v>154</v>
      </c>
      <c r="W1633" s="33"/>
      <c r="X1633" s="33"/>
      <c r="Y1633" s="5"/>
      <c r="Z1633" s="5"/>
      <c r="AA1633" s="33">
        <v>1.0</v>
      </c>
      <c r="AB1633" s="33">
        <v>1.0</v>
      </c>
      <c r="AC1633" s="33"/>
      <c r="AD1633" s="5"/>
      <c r="AE1633" s="5"/>
      <c r="AF1633" s="5"/>
      <c r="AG1633" s="16"/>
      <c r="AH1633" s="38" t="str">
        <f t="shared" si="1"/>
        <v/>
      </c>
      <c r="AI1633" s="39" t="str">
        <f t="shared" si="2"/>
        <v/>
      </c>
      <c r="AJ1633" s="37" t="str">
        <f t="shared" si="3"/>
        <v/>
      </c>
      <c r="AK1633" s="41" t="str">
        <f t="shared" si="4"/>
        <v/>
      </c>
      <c r="AL1633" s="35" t="s">
        <v>233</v>
      </c>
      <c r="AM1633" s="33" t="s">
        <v>9754</v>
      </c>
      <c r="AN1633" s="33" t="s">
        <v>9754</v>
      </c>
      <c r="AO1633" s="41"/>
      <c r="AP1633" s="33" t="s">
        <v>169</v>
      </c>
      <c r="AQ1633" s="33" t="s">
        <v>170</v>
      </c>
      <c r="AR1633" s="33">
        <v>150.0</v>
      </c>
      <c r="AS1633" s="42"/>
      <c r="AT1633" s="42"/>
      <c r="AU1633" s="42"/>
      <c r="AV1633" s="42"/>
      <c r="AW1633" s="42"/>
      <c r="AX1633" s="5"/>
      <c r="AY1633" s="33"/>
      <c r="AZ1633" s="33" t="s">
        <v>10421</v>
      </c>
      <c r="BA1633" s="5"/>
      <c r="BB1633" s="5"/>
      <c r="BC1633" s="5" t="s">
        <v>10422</v>
      </c>
      <c r="BD1633" s="33" t="s">
        <v>173</v>
      </c>
      <c r="BE1633" s="41"/>
      <c r="BF1633" s="35"/>
      <c r="BG1633" s="33" t="s">
        <v>169</v>
      </c>
      <c r="BH1633" s="5"/>
      <c r="BI1633" s="33">
        <v>150.0</v>
      </c>
      <c r="BJ1633" s="33" t="s">
        <v>170</v>
      </c>
      <c r="BK1633" s="5"/>
      <c r="BL1633" s="5">
        <f t="shared" si="5"/>
        <v>1997.25</v>
      </c>
      <c r="BM1633" s="5"/>
      <c r="BN1633" s="5"/>
      <c r="BO1633" s="42">
        <f t="shared" si="6"/>
        <v>1997.25</v>
      </c>
      <c r="BP1633" s="44"/>
      <c r="BQ1633" s="45"/>
      <c r="BR1633" s="47"/>
      <c r="BS1633" s="45"/>
      <c r="BT1633" s="37"/>
      <c r="BU1633" s="5"/>
      <c r="BV1633" s="38"/>
      <c r="BW1633" s="48"/>
      <c r="BX1633" s="44"/>
      <c r="BY1633" s="44"/>
      <c r="BZ1633" s="33" t="s">
        <v>131</v>
      </c>
      <c r="CA1633" s="5"/>
      <c r="CB1633" s="5"/>
      <c r="CC1633" s="33" t="s">
        <v>177</v>
      </c>
      <c r="CD1633" s="5"/>
      <c r="CE1633" s="5"/>
      <c r="CF1633" s="33" t="s">
        <v>178</v>
      </c>
      <c r="CG1633" s="33" t="s">
        <v>10423</v>
      </c>
      <c r="CH1633" s="5"/>
      <c r="CI1633" s="5"/>
      <c r="CJ1633" s="5"/>
      <c r="CK1633" s="33"/>
      <c r="CL1633" s="49">
        <v>45000.0</v>
      </c>
      <c r="CM1633" s="33" t="s">
        <v>180</v>
      </c>
      <c r="CN1633" s="5"/>
      <c r="CO1633" s="33">
        <v>1.0</v>
      </c>
      <c r="CP1633" s="33" t="s">
        <v>181</v>
      </c>
      <c r="CQ1633" s="50" t="str">
        <f t="shared" si="7"/>
        <v>11/02/1968</v>
      </c>
      <c r="CR1633" s="33" t="s">
        <v>243</v>
      </c>
      <c r="CS1633" s="33">
        <v>5.0</v>
      </c>
      <c r="CT1633" s="33">
        <v>5.0</v>
      </c>
      <c r="CU1633" s="33">
        <v>28.0</v>
      </c>
      <c r="CV1633" s="33">
        <v>1322.0</v>
      </c>
      <c r="CW1633" s="5"/>
      <c r="CX1633" s="5"/>
      <c r="CY1633" s="33">
        <v>-100.119031</v>
      </c>
      <c r="CZ1633" s="33">
        <v>20.80778</v>
      </c>
      <c r="DA1633" s="33">
        <v>4.412156026E9</v>
      </c>
      <c r="DB1633" s="33">
        <v>2.0</v>
      </c>
      <c r="DC1633" s="33" t="s">
        <v>8456</v>
      </c>
      <c r="DD1633" s="33">
        <v>2023.0</v>
      </c>
      <c r="DE1633" s="33" t="s">
        <v>184</v>
      </c>
      <c r="DF1633" s="33"/>
      <c r="DG1633" s="33" t="s">
        <v>185</v>
      </c>
      <c r="DH1633" s="33" t="s">
        <v>186</v>
      </c>
      <c r="DI1633" s="5"/>
      <c r="DJ1633" s="5"/>
    </row>
    <row r="1634">
      <c r="A1634" s="33" t="s">
        <v>10424</v>
      </c>
      <c r="B1634" s="34">
        <v>44952.0</v>
      </c>
      <c r="C1634" s="35" t="s">
        <v>137</v>
      </c>
      <c r="D1634" s="35" t="s">
        <v>139</v>
      </c>
      <c r="E1634" s="35" t="s">
        <v>142</v>
      </c>
      <c r="F1634" s="36" t="s">
        <v>144</v>
      </c>
      <c r="G1634" s="33" t="s">
        <v>10425</v>
      </c>
      <c r="H1634" s="33" t="s">
        <v>10426</v>
      </c>
      <c r="I1634" s="33" t="s">
        <v>213</v>
      </c>
      <c r="J1634" s="33" t="s">
        <v>10360</v>
      </c>
      <c r="K1634" s="35" t="s">
        <v>421</v>
      </c>
      <c r="L1634" s="33" t="s">
        <v>3194</v>
      </c>
      <c r="M1634" s="33" t="s">
        <v>8450</v>
      </c>
      <c r="N1634" s="33" t="s">
        <v>9754</v>
      </c>
      <c r="O1634" s="5"/>
      <c r="P1634" s="35" t="s">
        <v>233</v>
      </c>
      <c r="Q1634" s="35" t="s">
        <v>9754</v>
      </c>
      <c r="R1634" s="33">
        <v>76279.0</v>
      </c>
      <c r="S1634" s="37"/>
      <c r="T1634" s="33"/>
      <c r="U1634" s="33">
        <v>4.99</v>
      </c>
      <c r="V1634" s="33" t="s">
        <v>154</v>
      </c>
      <c r="W1634" s="33"/>
      <c r="X1634" s="33"/>
      <c r="Y1634" s="5"/>
      <c r="Z1634" s="5"/>
      <c r="AA1634" s="33">
        <v>1.0</v>
      </c>
      <c r="AB1634" s="33"/>
      <c r="AC1634" s="33">
        <v>1.0</v>
      </c>
      <c r="AD1634" s="5"/>
      <c r="AE1634" s="5"/>
      <c r="AF1634" s="5"/>
      <c r="AG1634" s="16"/>
      <c r="AH1634" s="38" t="str">
        <f t="shared" si="1"/>
        <v/>
      </c>
      <c r="AI1634" s="39">
        <f t="shared" si="2"/>
        <v>1</v>
      </c>
      <c r="AJ1634" s="37" t="str">
        <f t="shared" si="3"/>
        <v/>
      </c>
      <c r="AK1634" s="41" t="str">
        <f t="shared" si="4"/>
        <v/>
      </c>
      <c r="AL1634" s="35" t="s">
        <v>233</v>
      </c>
      <c r="AM1634" s="33" t="s">
        <v>9754</v>
      </c>
      <c r="AN1634" s="33" t="s">
        <v>9754</v>
      </c>
      <c r="AO1634" s="41"/>
      <c r="AP1634" s="33" t="s">
        <v>169</v>
      </c>
      <c r="AQ1634" s="33" t="s">
        <v>170</v>
      </c>
      <c r="AR1634" s="33">
        <v>300.0</v>
      </c>
      <c r="AS1634" s="42"/>
      <c r="AT1634" s="42"/>
      <c r="AU1634" s="42"/>
      <c r="AV1634" s="42"/>
      <c r="AW1634" s="42"/>
      <c r="AX1634" s="5"/>
      <c r="AY1634" s="33"/>
      <c r="AZ1634" s="33" t="s">
        <v>10427</v>
      </c>
      <c r="BA1634" s="5"/>
      <c r="BB1634" s="5"/>
      <c r="BC1634" s="5" t="s">
        <v>10428</v>
      </c>
      <c r="BD1634" s="33" t="s">
        <v>173</v>
      </c>
      <c r="BE1634" s="41"/>
      <c r="BF1634" s="35"/>
      <c r="BG1634" s="33" t="s">
        <v>169</v>
      </c>
      <c r="BH1634" s="5"/>
      <c r="BI1634" s="33">
        <v>300.0</v>
      </c>
      <c r="BJ1634" s="33" t="s">
        <v>170</v>
      </c>
      <c r="BK1634" s="5"/>
      <c r="BL1634" s="5">
        <f t="shared" si="5"/>
        <v>3994.5</v>
      </c>
      <c r="BM1634" s="5"/>
      <c r="BN1634" s="5"/>
      <c r="BO1634" s="42">
        <f t="shared" si="6"/>
        <v>3994.5</v>
      </c>
      <c r="BP1634" s="44"/>
      <c r="BQ1634" s="45"/>
      <c r="BR1634" s="47"/>
      <c r="BS1634" s="45"/>
      <c r="BT1634" s="37"/>
      <c r="BU1634" s="5"/>
      <c r="BV1634" s="38"/>
      <c r="BW1634" s="48"/>
      <c r="BX1634" s="44"/>
      <c r="BY1634" s="44"/>
      <c r="BZ1634" s="33" t="s">
        <v>131</v>
      </c>
      <c r="CA1634" s="5"/>
      <c r="CB1634" s="5"/>
      <c r="CC1634" s="33" t="s">
        <v>177</v>
      </c>
      <c r="CD1634" s="5"/>
      <c r="CE1634" s="5"/>
      <c r="CF1634" s="33" t="s">
        <v>178</v>
      </c>
      <c r="CG1634" s="33" t="s">
        <v>10429</v>
      </c>
      <c r="CH1634" s="5"/>
      <c r="CI1634" s="5"/>
      <c r="CJ1634" s="5"/>
      <c r="CK1634" s="33"/>
      <c r="CL1634" s="49">
        <v>45000.0</v>
      </c>
      <c r="CM1634" s="33" t="s">
        <v>180</v>
      </c>
      <c r="CN1634" s="5"/>
      <c r="CO1634" s="33">
        <v>2.0</v>
      </c>
      <c r="CP1634" s="33" t="s">
        <v>181</v>
      </c>
      <c r="CQ1634" s="50" t="str">
        <f t="shared" si="7"/>
        <v>02/02/1946</v>
      </c>
      <c r="CR1634" s="33" t="s">
        <v>182</v>
      </c>
      <c r="CS1634" s="33">
        <v>5.0</v>
      </c>
      <c r="CT1634" s="33">
        <v>5.0</v>
      </c>
      <c r="CU1634" s="33">
        <v>28.0</v>
      </c>
      <c r="CV1634" s="33">
        <v>1322.0</v>
      </c>
      <c r="CW1634" s="5"/>
      <c r="CX1634" s="5"/>
      <c r="CY1634" s="33">
        <v>-100.119031</v>
      </c>
      <c r="CZ1634" s="33">
        <v>20.80778</v>
      </c>
      <c r="DA1634" s="33">
        <v>4.4219266E9</v>
      </c>
      <c r="DB1634" s="33">
        <v>1.0</v>
      </c>
      <c r="DC1634" s="33" t="s">
        <v>8456</v>
      </c>
      <c r="DD1634" s="33">
        <v>2023.0</v>
      </c>
      <c r="DE1634" s="33" t="s">
        <v>184</v>
      </c>
      <c r="DF1634" s="33"/>
      <c r="DG1634" s="33" t="s">
        <v>185</v>
      </c>
      <c r="DH1634" s="33" t="s">
        <v>186</v>
      </c>
      <c r="DI1634" s="5"/>
      <c r="DJ1634" s="5"/>
    </row>
    <row r="1635">
      <c r="A1635" s="33" t="s">
        <v>10430</v>
      </c>
      <c r="B1635" s="34">
        <v>44952.0</v>
      </c>
      <c r="C1635" s="35" t="s">
        <v>137</v>
      </c>
      <c r="D1635" s="35" t="s">
        <v>139</v>
      </c>
      <c r="E1635" s="35" t="s">
        <v>142</v>
      </c>
      <c r="F1635" s="36" t="s">
        <v>144</v>
      </c>
      <c r="G1635" s="33" t="s">
        <v>10431</v>
      </c>
      <c r="H1635" s="33" t="s">
        <v>413</v>
      </c>
      <c r="I1635" s="33" t="s">
        <v>213</v>
      </c>
      <c r="J1635" s="33" t="s">
        <v>213</v>
      </c>
      <c r="K1635" s="35" t="s">
        <v>421</v>
      </c>
      <c r="L1635" s="33" t="s">
        <v>3194</v>
      </c>
      <c r="M1635" s="33" t="s">
        <v>8450</v>
      </c>
      <c r="N1635" s="33" t="s">
        <v>9754</v>
      </c>
      <c r="O1635" s="5"/>
      <c r="P1635" s="35" t="s">
        <v>233</v>
      </c>
      <c r="Q1635" s="35" t="s">
        <v>9754</v>
      </c>
      <c r="R1635" s="33">
        <v>76279.0</v>
      </c>
      <c r="S1635" s="37"/>
      <c r="T1635" s="33"/>
      <c r="U1635" s="33">
        <v>2.11</v>
      </c>
      <c r="V1635" s="33" t="s">
        <v>154</v>
      </c>
      <c r="W1635" s="33"/>
      <c r="X1635" s="33"/>
      <c r="Y1635" s="5"/>
      <c r="Z1635" s="5"/>
      <c r="AA1635" s="33">
        <v>1.0</v>
      </c>
      <c r="AB1635" s="33">
        <v>1.0</v>
      </c>
      <c r="AC1635" s="33"/>
      <c r="AD1635" s="5"/>
      <c r="AE1635" s="5"/>
      <c r="AF1635" s="5"/>
      <c r="AG1635" s="16"/>
      <c r="AH1635" s="38" t="str">
        <f t="shared" si="1"/>
        <v/>
      </c>
      <c r="AI1635" s="39" t="str">
        <f t="shared" si="2"/>
        <v/>
      </c>
      <c r="AJ1635" s="37" t="str">
        <f t="shared" si="3"/>
        <v/>
      </c>
      <c r="AK1635" s="41" t="str">
        <f t="shared" si="4"/>
        <v/>
      </c>
      <c r="AL1635" s="35" t="s">
        <v>233</v>
      </c>
      <c r="AM1635" s="33" t="s">
        <v>9754</v>
      </c>
      <c r="AN1635" s="33" t="s">
        <v>9754</v>
      </c>
      <c r="AO1635" s="41"/>
      <c r="AP1635" s="33" t="s">
        <v>169</v>
      </c>
      <c r="AQ1635" s="33" t="s">
        <v>170</v>
      </c>
      <c r="AR1635" s="33">
        <v>300.0</v>
      </c>
      <c r="AS1635" s="42"/>
      <c r="AT1635" s="42"/>
      <c r="AU1635" s="42"/>
      <c r="AV1635" s="42"/>
      <c r="AW1635" s="42"/>
      <c r="AX1635" s="5"/>
      <c r="AY1635" s="33"/>
      <c r="AZ1635" s="33" t="s">
        <v>10432</v>
      </c>
      <c r="BA1635" s="5"/>
      <c r="BB1635" s="5"/>
      <c r="BC1635" s="5" t="s">
        <v>10433</v>
      </c>
      <c r="BD1635" s="33" t="s">
        <v>173</v>
      </c>
      <c r="BE1635" s="41"/>
      <c r="BF1635" s="35"/>
      <c r="BG1635" s="33" t="s">
        <v>169</v>
      </c>
      <c r="BH1635" s="5"/>
      <c r="BI1635" s="33">
        <v>300.0</v>
      </c>
      <c r="BJ1635" s="33" t="s">
        <v>170</v>
      </c>
      <c r="BK1635" s="5"/>
      <c r="BL1635" s="5">
        <f t="shared" si="5"/>
        <v>3994.5</v>
      </c>
      <c r="BM1635" s="5"/>
      <c r="BN1635" s="5"/>
      <c r="BO1635" s="42">
        <f t="shared" si="6"/>
        <v>3994.5</v>
      </c>
      <c r="BP1635" s="44"/>
      <c r="BQ1635" s="45"/>
      <c r="BR1635" s="47"/>
      <c r="BS1635" s="45"/>
      <c r="BT1635" s="37"/>
      <c r="BU1635" s="5"/>
      <c r="BV1635" s="38"/>
      <c r="BW1635" s="48"/>
      <c r="BX1635" s="44"/>
      <c r="BY1635" s="44"/>
      <c r="BZ1635" s="33" t="s">
        <v>131</v>
      </c>
      <c r="CA1635" s="5"/>
      <c r="CB1635" s="5"/>
      <c r="CC1635" s="33" t="s">
        <v>177</v>
      </c>
      <c r="CD1635" s="5"/>
      <c r="CE1635" s="5"/>
      <c r="CF1635" s="33" t="s">
        <v>178</v>
      </c>
      <c r="CG1635" s="33" t="s">
        <v>10434</v>
      </c>
      <c r="CH1635" s="5"/>
      <c r="CI1635" s="5"/>
      <c r="CJ1635" s="5"/>
      <c r="CK1635" s="33"/>
      <c r="CL1635" s="49">
        <v>45000.0</v>
      </c>
      <c r="CM1635" s="33" t="s">
        <v>180</v>
      </c>
      <c r="CN1635" s="5"/>
      <c r="CO1635" s="33">
        <v>2.0</v>
      </c>
      <c r="CP1635" s="33" t="s">
        <v>181</v>
      </c>
      <c r="CQ1635" s="50" t="str">
        <f t="shared" si="7"/>
        <v>21/03/1968</v>
      </c>
      <c r="CR1635" s="33" t="s">
        <v>243</v>
      </c>
      <c r="CS1635" s="33">
        <v>5.0</v>
      </c>
      <c r="CT1635" s="33">
        <v>5.0</v>
      </c>
      <c r="CU1635" s="33">
        <v>28.0</v>
      </c>
      <c r="CV1635" s="33">
        <v>1322.0</v>
      </c>
      <c r="CW1635" s="5"/>
      <c r="CX1635" s="5"/>
      <c r="CY1635" s="33">
        <v>-100.119031</v>
      </c>
      <c r="CZ1635" s="33">
        <v>20.80778</v>
      </c>
      <c r="DA1635" s="33">
        <v>4.425021444E9</v>
      </c>
      <c r="DB1635" s="33">
        <v>2.0</v>
      </c>
      <c r="DC1635" s="33" t="s">
        <v>8456</v>
      </c>
      <c r="DD1635" s="33">
        <v>2023.0</v>
      </c>
      <c r="DE1635" s="33" t="s">
        <v>184</v>
      </c>
      <c r="DF1635" s="33"/>
      <c r="DG1635" s="33" t="s">
        <v>185</v>
      </c>
      <c r="DH1635" s="33" t="s">
        <v>186</v>
      </c>
      <c r="DI1635" s="5"/>
      <c r="DJ1635" s="5"/>
    </row>
    <row r="1636">
      <c r="A1636" s="33" t="s">
        <v>10435</v>
      </c>
      <c r="B1636" s="34">
        <v>44952.0</v>
      </c>
      <c r="C1636" s="35" t="s">
        <v>137</v>
      </c>
      <c r="D1636" s="35" t="s">
        <v>139</v>
      </c>
      <c r="E1636" s="35" t="s">
        <v>142</v>
      </c>
      <c r="F1636" s="36" t="s">
        <v>144</v>
      </c>
      <c r="G1636" s="33" t="s">
        <v>10436</v>
      </c>
      <c r="H1636" s="33" t="s">
        <v>1503</v>
      </c>
      <c r="I1636" s="33" t="s">
        <v>213</v>
      </c>
      <c r="J1636" s="33" t="s">
        <v>2889</v>
      </c>
      <c r="K1636" s="35" t="s">
        <v>421</v>
      </c>
      <c r="L1636" s="33" t="s">
        <v>3194</v>
      </c>
      <c r="M1636" s="33" t="s">
        <v>8450</v>
      </c>
      <c r="N1636" s="33" t="s">
        <v>9754</v>
      </c>
      <c r="O1636" s="5"/>
      <c r="P1636" s="35" t="s">
        <v>233</v>
      </c>
      <c r="Q1636" s="35" t="s">
        <v>9754</v>
      </c>
      <c r="R1636" s="33">
        <v>76279.0</v>
      </c>
      <c r="S1636" s="37"/>
      <c r="T1636" s="33"/>
      <c r="U1636" s="33">
        <v>3.47</v>
      </c>
      <c r="V1636" s="33" t="s">
        <v>154</v>
      </c>
      <c r="W1636" s="33"/>
      <c r="X1636" s="33"/>
      <c r="Y1636" s="5"/>
      <c r="Z1636" s="5"/>
      <c r="AA1636" s="33">
        <v>1.0</v>
      </c>
      <c r="AB1636" s="33"/>
      <c r="AC1636" s="33">
        <v>1.0</v>
      </c>
      <c r="AD1636" s="5"/>
      <c r="AE1636" s="5"/>
      <c r="AF1636" s="5"/>
      <c r="AG1636" s="16"/>
      <c r="AH1636" s="38" t="str">
        <f t="shared" si="1"/>
        <v/>
      </c>
      <c r="AI1636" s="39" t="str">
        <f t="shared" si="2"/>
        <v/>
      </c>
      <c r="AJ1636" s="37" t="str">
        <f t="shared" si="3"/>
        <v/>
      </c>
      <c r="AK1636" s="41" t="str">
        <f t="shared" si="4"/>
        <v/>
      </c>
      <c r="AL1636" s="35" t="s">
        <v>233</v>
      </c>
      <c r="AM1636" s="33" t="s">
        <v>9754</v>
      </c>
      <c r="AN1636" s="33" t="s">
        <v>9754</v>
      </c>
      <c r="AO1636" s="41"/>
      <c r="AP1636" s="33" t="s">
        <v>169</v>
      </c>
      <c r="AQ1636" s="33" t="s">
        <v>170</v>
      </c>
      <c r="AR1636" s="33">
        <v>300.0</v>
      </c>
      <c r="AS1636" s="42"/>
      <c r="AT1636" s="42"/>
      <c r="AU1636" s="42"/>
      <c r="AV1636" s="42"/>
      <c r="AW1636" s="42"/>
      <c r="AX1636" s="5"/>
      <c r="AY1636" s="33"/>
      <c r="AZ1636" s="33" t="s">
        <v>10437</v>
      </c>
      <c r="BA1636" s="5"/>
      <c r="BB1636" s="5"/>
      <c r="BC1636" s="5" t="s">
        <v>10438</v>
      </c>
      <c r="BD1636" s="33" t="s">
        <v>173</v>
      </c>
      <c r="BE1636" s="41"/>
      <c r="BF1636" s="35"/>
      <c r="BG1636" s="33" t="s">
        <v>169</v>
      </c>
      <c r="BH1636" s="5"/>
      <c r="BI1636" s="33">
        <v>300.0</v>
      </c>
      <c r="BJ1636" s="33" t="s">
        <v>170</v>
      </c>
      <c r="BK1636" s="5"/>
      <c r="BL1636" s="5">
        <f t="shared" si="5"/>
        <v>3994.5</v>
      </c>
      <c r="BM1636" s="5"/>
      <c r="BN1636" s="5"/>
      <c r="BO1636" s="42">
        <f t="shared" si="6"/>
        <v>3994.5</v>
      </c>
      <c r="BP1636" s="44"/>
      <c r="BQ1636" s="45"/>
      <c r="BR1636" s="47"/>
      <c r="BS1636" s="45"/>
      <c r="BT1636" s="37"/>
      <c r="BU1636" s="5"/>
      <c r="BV1636" s="38"/>
      <c r="BW1636" s="48"/>
      <c r="BX1636" s="44"/>
      <c r="BY1636" s="44"/>
      <c r="BZ1636" s="33" t="s">
        <v>131</v>
      </c>
      <c r="CA1636" s="5"/>
      <c r="CB1636" s="5"/>
      <c r="CC1636" s="33" t="s">
        <v>177</v>
      </c>
      <c r="CD1636" s="5"/>
      <c r="CE1636" s="5"/>
      <c r="CF1636" s="33" t="s">
        <v>178</v>
      </c>
      <c r="CG1636" s="33" t="s">
        <v>10439</v>
      </c>
      <c r="CH1636" s="5"/>
      <c r="CI1636" s="5"/>
      <c r="CJ1636" s="5"/>
      <c r="CK1636" s="33"/>
      <c r="CL1636" s="49">
        <v>45000.0</v>
      </c>
      <c r="CM1636" s="33" t="s">
        <v>180</v>
      </c>
      <c r="CN1636" s="5"/>
      <c r="CO1636" s="33">
        <v>2.0</v>
      </c>
      <c r="CP1636" s="33" t="s">
        <v>181</v>
      </c>
      <c r="CQ1636" s="50" t="str">
        <f t="shared" si="7"/>
        <v>30/09/1974</v>
      </c>
      <c r="CR1636" s="33" t="s">
        <v>182</v>
      </c>
      <c r="CS1636" s="33">
        <v>5.0</v>
      </c>
      <c r="CT1636" s="33">
        <v>5.0</v>
      </c>
      <c r="CU1636" s="33">
        <v>28.0</v>
      </c>
      <c r="CV1636" s="33">
        <v>1322.0</v>
      </c>
      <c r="CW1636" s="5"/>
      <c r="CX1636" s="5"/>
      <c r="CY1636" s="33">
        <v>-100.119031</v>
      </c>
      <c r="CZ1636" s="33">
        <v>20.80778</v>
      </c>
      <c r="DA1636" s="33">
        <v>4.191071881E9</v>
      </c>
      <c r="DB1636" s="33">
        <v>2.0</v>
      </c>
      <c r="DC1636" s="33" t="s">
        <v>8456</v>
      </c>
      <c r="DD1636" s="33">
        <v>2023.0</v>
      </c>
      <c r="DE1636" s="33" t="s">
        <v>184</v>
      </c>
      <c r="DF1636" s="33"/>
      <c r="DG1636" s="33" t="s">
        <v>185</v>
      </c>
      <c r="DH1636" s="33" t="s">
        <v>186</v>
      </c>
      <c r="DI1636" s="5"/>
      <c r="DJ1636" s="5"/>
    </row>
    <row r="1637">
      <c r="A1637" s="33" t="s">
        <v>10440</v>
      </c>
      <c r="B1637" s="34">
        <v>44952.0</v>
      </c>
      <c r="C1637" s="35" t="s">
        <v>137</v>
      </c>
      <c r="D1637" s="35" t="s">
        <v>139</v>
      </c>
      <c r="E1637" s="35" t="s">
        <v>142</v>
      </c>
      <c r="F1637" s="36" t="s">
        <v>144</v>
      </c>
      <c r="G1637" s="33" t="s">
        <v>10441</v>
      </c>
      <c r="H1637" s="33" t="s">
        <v>10442</v>
      </c>
      <c r="I1637" s="33" t="s">
        <v>9220</v>
      </c>
      <c r="J1637" s="33" t="s">
        <v>255</v>
      </c>
      <c r="K1637" s="35" t="s">
        <v>421</v>
      </c>
      <c r="L1637" s="33" t="s">
        <v>3194</v>
      </c>
      <c r="M1637" s="33" t="s">
        <v>8450</v>
      </c>
      <c r="N1637" s="33" t="s">
        <v>9754</v>
      </c>
      <c r="O1637" s="5"/>
      <c r="P1637" s="35" t="s">
        <v>233</v>
      </c>
      <c r="Q1637" s="35" t="s">
        <v>9754</v>
      </c>
      <c r="R1637" s="33">
        <v>76279.0</v>
      </c>
      <c r="S1637" s="37"/>
      <c r="T1637" s="33"/>
      <c r="U1637" s="33">
        <v>1.74</v>
      </c>
      <c r="V1637" s="33" t="s">
        <v>154</v>
      </c>
      <c r="W1637" s="33"/>
      <c r="X1637" s="33"/>
      <c r="Y1637" s="5"/>
      <c r="Z1637" s="5"/>
      <c r="AA1637" s="33">
        <v>1.0</v>
      </c>
      <c r="AB1637" s="33">
        <v>1.0</v>
      </c>
      <c r="AC1637" s="33"/>
      <c r="AD1637" s="5"/>
      <c r="AE1637" s="5"/>
      <c r="AF1637" s="5"/>
      <c r="AG1637" s="16"/>
      <c r="AH1637" s="38">
        <f t="shared" si="1"/>
        <v>1</v>
      </c>
      <c r="AI1637" s="39" t="str">
        <f t="shared" si="2"/>
        <v/>
      </c>
      <c r="AJ1637" s="37" t="str">
        <f t="shared" si="3"/>
        <v/>
      </c>
      <c r="AK1637" s="41" t="str">
        <f t="shared" si="4"/>
        <v/>
      </c>
      <c r="AL1637" s="35" t="s">
        <v>233</v>
      </c>
      <c r="AM1637" s="33" t="s">
        <v>9754</v>
      </c>
      <c r="AN1637" s="33" t="s">
        <v>9754</v>
      </c>
      <c r="AO1637" s="41"/>
      <c r="AP1637" s="33" t="s">
        <v>169</v>
      </c>
      <c r="AQ1637" s="33" t="s">
        <v>170</v>
      </c>
      <c r="AR1637" s="33">
        <v>150.0</v>
      </c>
      <c r="AS1637" s="42"/>
      <c r="AT1637" s="42"/>
      <c r="AU1637" s="42"/>
      <c r="AV1637" s="42"/>
      <c r="AW1637" s="42"/>
      <c r="AX1637" s="5"/>
      <c r="AY1637" s="33"/>
      <c r="AZ1637" s="33" t="s">
        <v>10443</v>
      </c>
      <c r="BA1637" s="5"/>
      <c r="BB1637" s="5"/>
      <c r="BC1637" s="5" t="s">
        <v>10444</v>
      </c>
      <c r="BD1637" s="33" t="s">
        <v>173</v>
      </c>
      <c r="BE1637" s="41"/>
      <c r="BF1637" s="35"/>
      <c r="BG1637" s="33" t="s">
        <v>169</v>
      </c>
      <c r="BH1637" s="5"/>
      <c r="BI1637" s="33">
        <v>150.0</v>
      </c>
      <c r="BJ1637" s="33" t="s">
        <v>170</v>
      </c>
      <c r="BK1637" s="5"/>
      <c r="BL1637" s="5">
        <f t="shared" si="5"/>
        <v>1997.25</v>
      </c>
      <c r="BM1637" s="5"/>
      <c r="BN1637" s="5"/>
      <c r="BO1637" s="42">
        <f t="shared" si="6"/>
        <v>1997.25</v>
      </c>
      <c r="BP1637" s="44"/>
      <c r="BQ1637" s="45"/>
      <c r="BR1637" s="47"/>
      <c r="BS1637" s="45"/>
      <c r="BT1637" s="37"/>
      <c r="BU1637" s="5"/>
      <c r="BV1637" s="38"/>
      <c r="BW1637" s="48"/>
      <c r="BX1637" s="44"/>
      <c r="BY1637" s="44"/>
      <c r="BZ1637" s="33" t="s">
        <v>131</v>
      </c>
      <c r="CA1637" s="5"/>
      <c r="CB1637" s="5"/>
      <c r="CC1637" s="33" t="s">
        <v>177</v>
      </c>
      <c r="CD1637" s="5"/>
      <c r="CE1637" s="5"/>
      <c r="CF1637" s="33" t="s">
        <v>178</v>
      </c>
      <c r="CG1637" s="33" t="s">
        <v>10445</v>
      </c>
      <c r="CH1637" s="5"/>
      <c r="CI1637" s="5"/>
      <c r="CJ1637" s="5"/>
      <c r="CK1637" s="33"/>
      <c r="CL1637" s="49">
        <v>45000.0</v>
      </c>
      <c r="CM1637" s="33" t="s">
        <v>180</v>
      </c>
      <c r="CN1637" s="5"/>
      <c r="CO1637" s="33">
        <v>1.0</v>
      </c>
      <c r="CP1637" s="33" t="s">
        <v>181</v>
      </c>
      <c r="CQ1637" s="50" t="str">
        <f t="shared" si="7"/>
        <v>24/11/1964</v>
      </c>
      <c r="CR1637" s="33" t="s">
        <v>243</v>
      </c>
      <c r="CS1637" s="33">
        <v>5.0</v>
      </c>
      <c r="CT1637" s="33">
        <v>5.0</v>
      </c>
      <c r="CU1637" s="33">
        <v>28.0</v>
      </c>
      <c r="CV1637" s="33">
        <v>1322.0</v>
      </c>
      <c r="CW1637" s="5"/>
      <c r="CX1637" s="5"/>
      <c r="CY1637" s="33">
        <v>-100.119031</v>
      </c>
      <c r="CZ1637" s="33">
        <v>20.80778</v>
      </c>
      <c r="DA1637" s="33">
        <v>4.4219266E9</v>
      </c>
      <c r="DB1637" s="33">
        <v>1.0</v>
      </c>
      <c r="DC1637" s="33" t="s">
        <v>8456</v>
      </c>
      <c r="DD1637" s="33">
        <v>2023.0</v>
      </c>
      <c r="DE1637" s="33" t="s">
        <v>184</v>
      </c>
      <c r="DF1637" s="33"/>
      <c r="DG1637" s="33" t="s">
        <v>185</v>
      </c>
      <c r="DH1637" s="33" t="s">
        <v>186</v>
      </c>
      <c r="DI1637" s="5"/>
      <c r="DJ1637" s="5"/>
    </row>
    <row r="1638">
      <c r="A1638" s="33" t="s">
        <v>10446</v>
      </c>
      <c r="B1638" s="34">
        <v>44952.0</v>
      </c>
      <c r="C1638" s="35" t="s">
        <v>137</v>
      </c>
      <c r="D1638" s="35" t="s">
        <v>139</v>
      </c>
      <c r="E1638" s="35" t="s">
        <v>142</v>
      </c>
      <c r="F1638" s="36" t="s">
        <v>144</v>
      </c>
      <c r="G1638" s="33" t="s">
        <v>10447</v>
      </c>
      <c r="H1638" s="33" t="s">
        <v>6577</v>
      </c>
      <c r="I1638" s="33" t="s">
        <v>10448</v>
      </c>
      <c r="J1638" s="33" t="s">
        <v>255</v>
      </c>
      <c r="K1638" s="35" t="s">
        <v>421</v>
      </c>
      <c r="L1638" s="33" t="s">
        <v>3194</v>
      </c>
      <c r="M1638" s="33" t="s">
        <v>8450</v>
      </c>
      <c r="N1638" s="33" t="s">
        <v>9754</v>
      </c>
      <c r="O1638" s="5"/>
      <c r="P1638" s="35" t="s">
        <v>233</v>
      </c>
      <c r="Q1638" s="35" t="s">
        <v>9754</v>
      </c>
      <c r="R1638" s="33">
        <v>76279.0</v>
      </c>
      <c r="S1638" s="37"/>
      <c r="T1638" s="33"/>
      <c r="U1638" s="33">
        <v>4.07</v>
      </c>
      <c r="V1638" s="33" t="s">
        <v>154</v>
      </c>
      <c r="W1638" s="33"/>
      <c r="X1638" s="33"/>
      <c r="Y1638" s="5"/>
      <c r="Z1638" s="5"/>
      <c r="AA1638" s="33">
        <v>1.0</v>
      </c>
      <c r="AB1638" s="33"/>
      <c r="AC1638" s="33">
        <v>1.0</v>
      </c>
      <c r="AD1638" s="5"/>
      <c r="AE1638" s="5"/>
      <c r="AF1638" s="5"/>
      <c r="AG1638" s="16"/>
      <c r="AH1638" s="38" t="str">
        <f t="shared" si="1"/>
        <v/>
      </c>
      <c r="AI1638" s="39" t="str">
        <f t="shared" si="2"/>
        <v/>
      </c>
      <c r="AJ1638" s="37" t="str">
        <f t="shared" si="3"/>
        <v/>
      </c>
      <c r="AK1638" s="41" t="str">
        <f t="shared" si="4"/>
        <v/>
      </c>
      <c r="AL1638" s="35" t="s">
        <v>233</v>
      </c>
      <c r="AM1638" s="33" t="s">
        <v>9754</v>
      </c>
      <c r="AN1638" s="33" t="s">
        <v>9754</v>
      </c>
      <c r="AO1638" s="41"/>
      <c r="AP1638" s="33" t="s">
        <v>169</v>
      </c>
      <c r="AQ1638" s="33" t="s">
        <v>170</v>
      </c>
      <c r="AR1638" s="33">
        <v>300.0</v>
      </c>
      <c r="AS1638" s="42"/>
      <c r="AT1638" s="42"/>
      <c r="AU1638" s="42"/>
      <c r="AV1638" s="42"/>
      <c r="AW1638" s="42"/>
      <c r="AX1638" s="5"/>
      <c r="AY1638" s="33"/>
      <c r="AZ1638" s="33" t="s">
        <v>10449</v>
      </c>
      <c r="BA1638" s="5"/>
      <c r="BB1638" s="5"/>
      <c r="BC1638" s="5" t="s">
        <v>10450</v>
      </c>
      <c r="BD1638" s="33" t="s">
        <v>173</v>
      </c>
      <c r="BE1638" s="41"/>
      <c r="BF1638" s="35"/>
      <c r="BG1638" s="33" t="s">
        <v>169</v>
      </c>
      <c r="BH1638" s="5"/>
      <c r="BI1638" s="33">
        <v>300.0</v>
      </c>
      <c r="BJ1638" s="33" t="s">
        <v>170</v>
      </c>
      <c r="BK1638" s="5"/>
      <c r="BL1638" s="5">
        <f t="shared" si="5"/>
        <v>3994.5</v>
      </c>
      <c r="BM1638" s="5"/>
      <c r="BN1638" s="5"/>
      <c r="BO1638" s="42">
        <f t="shared" si="6"/>
        <v>3994.5</v>
      </c>
      <c r="BP1638" s="44"/>
      <c r="BQ1638" s="45"/>
      <c r="BR1638" s="47"/>
      <c r="BS1638" s="45"/>
      <c r="BT1638" s="37"/>
      <c r="BU1638" s="5"/>
      <c r="BV1638" s="38"/>
      <c r="BW1638" s="48"/>
      <c r="BX1638" s="44"/>
      <c r="BY1638" s="44"/>
      <c r="BZ1638" s="33" t="s">
        <v>131</v>
      </c>
      <c r="CA1638" s="5"/>
      <c r="CB1638" s="5"/>
      <c r="CC1638" s="33" t="s">
        <v>177</v>
      </c>
      <c r="CD1638" s="5"/>
      <c r="CE1638" s="5"/>
      <c r="CF1638" s="33" t="s">
        <v>178</v>
      </c>
      <c r="CG1638" s="33" t="s">
        <v>10451</v>
      </c>
      <c r="CH1638" s="5"/>
      <c r="CI1638" s="5"/>
      <c r="CJ1638" s="5"/>
      <c r="CK1638" s="33"/>
      <c r="CL1638" s="49">
        <v>45000.0</v>
      </c>
      <c r="CM1638" s="33" t="s">
        <v>180</v>
      </c>
      <c r="CN1638" s="5"/>
      <c r="CO1638" s="33">
        <v>2.0</v>
      </c>
      <c r="CP1638" s="33" t="s">
        <v>181</v>
      </c>
      <c r="CQ1638" s="50" t="str">
        <f t="shared" si="7"/>
        <v>31/08/1968</v>
      </c>
      <c r="CR1638" s="33" t="s">
        <v>182</v>
      </c>
      <c r="CS1638" s="33">
        <v>5.0</v>
      </c>
      <c r="CT1638" s="33">
        <v>5.0</v>
      </c>
      <c r="CU1638" s="33">
        <v>28.0</v>
      </c>
      <c r="CV1638" s="33">
        <v>1322.0</v>
      </c>
      <c r="CW1638" s="5"/>
      <c r="CX1638" s="5"/>
      <c r="CY1638" s="33">
        <v>-100.119031</v>
      </c>
      <c r="CZ1638" s="33">
        <v>20.80778</v>
      </c>
      <c r="DA1638" s="33">
        <v>4.19114209E9</v>
      </c>
      <c r="DB1638" s="33">
        <v>2.0</v>
      </c>
      <c r="DC1638" s="33" t="s">
        <v>8456</v>
      </c>
      <c r="DD1638" s="33">
        <v>2023.0</v>
      </c>
      <c r="DE1638" s="33" t="s">
        <v>184</v>
      </c>
      <c r="DF1638" s="33"/>
      <c r="DG1638" s="33" t="s">
        <v>185</v>
      </c>
      <c r="DH1638" s="33" t="s">
        <v>186</v>
      </c>
      <c r="DI1638" s="5"/>
      <c r="DJ1638" s="5"/>
    </row>
    <row r="1639">
      <c r="A1639" s="33" t="s">
        <v>10452</v>
      </c>
      <c r="B1639" s="34">
        <v>44952.0</v>
      </c>
      <c r="C1639" s="35" t="s">
        <v>137</v>
      </c>
      <c r="D1639" s="35" t="s">
        <v>139</v>
      </c>
      <c r="E1639" s="35" t="s">
        <v>142</v>
      </c>
      <c r="F1639" s="36" t="s">
        <v>144</v>
      </c>
      <c r="G1639" s="33" t="s">
        <v>10453</v>
      </c>
      <c r="H1639" s="33" t="s">
        <v>10454</v>
      </c>
      <c r="I1639" s="33" t="s">
        <v>2889</v>
      </c>
      <c r="J1639" s="33" t="s">
        <v>9104</v>
      </c>
      <c r="K1639" s="35" t="s">
        <v>16</v>
      </c>
      <c r="L1639" s="33" t="s">
        <v>10455</v>
      </c>
      <c r="M1639" s="33">
        <v>5.0</v>
      </c>
      <c r="N1639" s="33" t="s">
        <v>10456</v>
      </c>
      <c r="O1639" s="5"/>
      <c r="P1639" s="35" t="s">
        <v>1008</v>
      </c>
      <c r="Q1639" s="35" t="s">
        <v>6414</v>
      </c>
      <c r="R1639" s="33">
        <v>76140.0</v>
      </c>
      <c r="S1639" s="37"/>
      <c r="T1639" s="33"/>
      <c r="U1639" s="33">
        <v>2.22</v>
      </c>
      <c r="V1639" s="33" t="s">
        <v>154</v>
      </c>
      <c r="W1639" s="33"/>
      <c r="X1639" s="33"/>
      <c r="Y1639" s="5"/>
      <c r="Z1639" s="5"/>
      <c r="AA1639" s="33">
        <v>1.0</v>
      </c>
      <c r="AB1639" s="33">
        <v>1.0</v>
      </c>
      <c r="AC1639" s="33"/>
      <c r="AD1639" s="5"/>
      <c r="AE1639" s="5"/>
      <c r="AF1639" s="5"/>
      <c r="AG1639" s="16"/>
      <c r="AH1639" s="38">
        <f t="shared" si="1"/>
        <v>1</v>
      </c>
      <c r="AI1639" s="39" t="str">
        <f t="shared" si="2"/>
        <v/>
      </c>
      <c r="AJ1639" s="37" t="str">
        <f t="shared" si="3"/>
        <v/>
      </c>
      <c r="AK1639" s="41" t="str">
        <f t="shared" si="4"/>
        <v/>
      </c>
      <c r="AL1639" s="35" t="s">
        <v>233</v>
      </c>
      <c r="AM1639" s="33" t="s">
        <v>9754</v>
      </c>
      <c r="AN1639" s="33" t="s">
        <v>9754</v>
      </c>
      <c r="AO1639" s="41"/>
      <c r="AP1639" s="33" t="s">
        <v>169</v>
      </c>
      <c r="AQ1639" s="33" t="s">
        <v>170</v>
      </c>
      <c r="AR1639" s="33">
        <v>300.0</v>
      </c>
      <c r="AS1639" s="42"/>
      <c r="AT1639" s="42"/>
      <c r="AU1639" s="42"/>
      <c r="AV1639" s="42"/>
      <c r="AW1639" s="42"/>
      <c r="AX1639" s="5"/>
      <c r="AY1639" s="33"/>
      <c r="AZ1639" s="33" t="s">
        <v>10457</v>
      </c>
      <c r="BA1639" s="5"/>
      <c r="BB1639" s="5"/>
      <c r="BC1639" s="5" t="s">
        <v>10458</v>
      </c>
      <c r="BD1639" s="33" t="s">
        <v>173</v>
      </c>
      <c r="BE1639" s="41"/>
      <c r="BF1639" s="35"/>
      <c r="BG1639" s="33" t="s">
        <v>169</v>
      </c>
      <c r="BH1639" s="5"/>
      <c r="BI1639" s="33">
        <v>300.0</v>
      </c>
      <c r="BJ1639" s="33" t="s">
        <v>170</v>
      </c>
      <c r="BK1639" s="5"/>
      <c r="BL1639" s="5">
        <f t="shared" si="5"/>
        <v>3994.5</v>
      </c>
      <c r="BM1639" s="5"/>
      <c r="BN1639" s="5"/>
      <c r="BO1639" s="42">
        <f t="shared" si="6"/>
        <v>3994.5</v>
      </c>
      <c r="BP1639" s="44"/>
      <c r="BQ1639" s="45"/>
      <c r="BR1639" s="47"/>
      <c r="BS1639" s="45"/>
      <c r="BT1639" s="37"/>
      <c r="BU1639" s="5"/>
      <c r="BV1639" s="38"/>
      <c r="BW1639" s="48"/>
      <c r="BX1639" s="44"/>
      <c r="BY1639" s="44"/>
      <c r="BZ1639" s="33" t="s">
        <v>131</v>
      </c>
      <c r="CA1639" s="5"/>
      <c r="CB1639" s="5"/>
      <c r="CC1639" s="33" t="s">
        <v>177</v>
      </c>
      <c r="CD1639" s="5"/>
      <c r="CE1639" s="5"/>
      <c r="CF1639" s="33" t="s">
        <v>178</v>
      </c>
      <c r="CG1639" s="33" t="s">
        <v>10459</v>
      </c>
      <c r="CH1639" s="5"/>
      <c r="CI1639" s="5"/>
      <c r="CJ1639" s="5"/>
      <c r="CK1639" s="33"/>
      <c r="CL1639" s="49">
        <v>45000.0</v>
      </c>
      <c r="CM1639" s="33" t="s">
        <v>180</v>
      </c>
      <c r="CN1639" s="5"/>
      <c r="CO1639" s="33">
        <v>2.0</v>
      </c>
      <c r="CP1639" s="33" t="s">
        <v>181</v>
      </c>
      <c r="CQ1639" s="50" t="str">
        <f t="shared" si="7"/>
        <v>19/05/1966</v>
      </c>
      <c r="CR1639" s="33" t="s">
        <v>243</v>
      </c>
      <c r="CS1639" s="33">
        <v>14.0</v>
      </c>
      <c r="CT1639" s="33">
        <v>5.0</v>
      </c>
      <c r="CU1639" s="33">
        <v>7.0</v>
      </c>
      <c r="CV1639" s="33">
        <v>193.0</v>
      </c>
      <c r="CW1639" s="33">
        <v>1.40100116E9</v>
      </c>
      <c r="CX1639" s="33">
        <v>1.40100102326E11</v>
      </c>
      <c r="CY1639" s="33">
        <v>-100.375275</v>
      </c>
      <c r="CZ1639" s="33">
        <v>20.631805</v>
      </c>
      <c r="DA1639" s="33">
        <v>4.423626536E9</v>
      </c>
      <c r="DB1639" s="33">
        <v>2.0</v>
      </c>
      <c r="DC1639" s="33" t="s">
        <v>8456</v>
      </c>
      <c r="DD1639" s="33">
        <v>2023.0</v>
      </c>
      <c r="DE1639" s="33" t="s">
        <v>184</v>
      </c>
      <c r="DF1639" s="33"/>
      <c r="DG1639" s="33" t="s">
        <v>185</v>
      </c>
      <c r="DH1639" s="33" t="s">
        <v>186</v>
      </c>
      <c r="DI1639" s="5"/>
      <c r="DJ1639" s="5"/>
    </row>
    <row r="1640">
      <c r="A1640" s="33" t="s">
        <v>10460</v>
      </c>
      <c r="B1640" s="34">
        <v>44952.0</v>
      </c>
      <c r="C1640" s="35" t="s">
        <v>137</v>
      </c>
      <c r="D1640" s="35" t="s">
        <v>139</v>
      </c>
      <c r="E1640" s="35" t="s">
        <v>142</v>
      </c>
      <c r="F1640" s="36" t="s">
        <v>144</v>
      </c>
      <c r="G1640" s="33" t="s">
        <v>10461</v>
      </c>
      <c r="H1640" s="33" t="s">
        <v>4586</v>
      </c>
      <c r="I1640" s="33" t="s">
        <v>9975</v>
      </c>
      <c r="J1640" s="33" t="s">
        <v>439</v>
      </c>
      <c r="K1640" s="35" t="s">
        <v>421</v>
      </c>
      <c r="L1640" s="33" t="s">
        <v>10462</v>
      </c>
      <c r="M1640" s="33" t="s">
        <v>8450</v>
      </c>
      <c r="N1640" s="33" t="s">
        <v>2510</v>
      </c>
      <c r="O1640" s="5"/>
      <c r="P1640" s="35" t="s">
        <v>233</v>
      </c>
      <c r="Q1640" s="35" t="s">
        <v>2510</v>
      </c>
      <c r="R1640" s="33">
        <v>76279.0</v>
      </c>
      <c r="S1640" s="37"/>
      <c r="T1640" s="33"/>
      <c r="U1640" s="33">
        <v>4.78</v>
      </c>
      <c r="V1640" s="33" t="s">
        <v>154</v>
      </c>
      <c r="W1640" s="33"/>
      <c r="X1640" s="33"/>
      <c r="Y1640" s="5"/>
      <c r="Z1640" s="5"/>
      <c r="AA1640" s="33">
        <v>1.0</v>
      </c>
      <c r="AB1640" s="33"/>
      <c r="AC1640" s="33">
        <v>1.0</v>
      </c>
      <c r="AD1640" s="5"/>
      <c r="AE1640" s="5"/>
      <c r="AF1640" s="5"/>
      <c r="AG1640" s="16"/>
      <c r="AH1640" s="38" t="str">
        <f t="shared" si="1"/>
        <v/>
      </c>
      <c r="AI1640" s="39">
        <f t="shared" si="2"/>
        <v>1</v>
      </c>
      <c r="AJ1640" s="37" t="str">
        <f t="shared" si="3"/>
        <v/>
      </c>
      <c r="AK1640" s="41" t="str">
        <f t="shared" si="4"/>
        <v/>
      </c>
      <c r="AL1640" s="35" t="s">
        <v>233</v>
      </c>
      <c r="AM1640" s="33" t="s">
        <v>9754</v>
      </c>
      <c r="AN1640" s="33" t="s">
        <v>9754</v>
      </c>
      <c r="AO1640" s="41"/>
      <c r="AP1640" s="33" t="s">
        <v>169</v>
      </c>
      <c r="AQ1640" s="33" t="s">
        <v>170</v>
      </c>
      <c r="AR1640" s="33">
        <v>300.0</v>
      </c>
      <c r="AS1640" s="42"/>
      <c r="AT1640" s="42"/>
      <c r="AU1640" s="42"/>
      <c r="AV1640" s="42"/>
      <c r="AW1640" s="42"/>
      <c r="AX1640" s="5"/>
      <c r="AY1640" s="33"/>
      <c r="AZ1640" s="33" t="s">
        <v>10463</v>
      </c>
      <c r="BA1640" s="5"/>
      <c r="BB1640" s="5"/>
      <c r="BC1640" s="5" t="s">
        <v>10464</v>
      </c>
      <c r="BD1640" s="33" t="s">
        <v>173</v>
      </c>
      <c r="BE1640" s="41"/>
      <c r="BF1640" s="35"/>
      <c r="BG1640" s="33" t="s">
        <v>169</v>
      </c>
      <c r="BH1640" s="5"/>
      <c r="BI1640" s="33">
        <v>300.0</v>
      </c>
      <c r="BJ1640" s="33" t="s">
        <v>170</v>
      </c>
      <c r="BK1640" s="5"/>
      <c r="BL1640" s="5">
        <f t="shared" si="5"/>
        <v>3994.5</v>
      </c>
      <c r="BM1640" s="5"/>
      <c r="BN1640" s="5"/>
      <c r="BO1640" s="42">
        <f t="shared" si="6"/>
        <v>3994.5</v>
      </c>
      <c r="BP1640" s="44"/>
      <c r="BQ1640" s="45"/>
      <c r="BR1640" s="47"/>
      <c r="BS1640" s="45"/>
      <c r="BT1640" s="37"/>
      <c r="BU1640" s="5"/>
      <c r="BV1640" s="38"/>
      <c r="BW1640" s="48"/>
      <c r="BX1640" s="44"/>
      <c r="BY1640" s="44"/>
      <c r="BZ1640" s="33" t="s">
        <v>131</v>
      </c>
      <c r="CA1640" s="5"/>
      <c r="CB1640" s="5"/>
      <c r="CC1640" s="33" t="s">
        <v>177</v>
      </c>
      <c r="CD1640" s="5"/>
      <c r="CE1640" s="5"/>
      <c r="CF1640" s="33" t="s">
        <v>178</v>
      </c>
      <c r="CG1640" s="33" t="s">
        <v>10465</v>
      </c>
      <c r="CH1640" s="5"/>
      <c r="CI1640" s="5"/>
      <c r="CJ1640" s="5"/>
      <c r="CK1640" s="33"/>
      <c r="CL1640" s="49">
        <v>45000.0</v>
      </c>
      <c r="CM1640" s="33" t="s">
        <v>180</v>
      </c>
      <c r="CN1640" s="5"/>
      <c r="CO1640" s="33">
        <v>2.0</v>
      </c>
      <c r="CP1640" s="33" t="s">
        <v>181</v>
      </c>
      <c r="CQ1640" s="50" t="str">
        <f t="shared" si="7"/>
        <v>20/06/1925</v>
      </c>
      <c r="CR1640" s="33" t="s">
        <v>182</v>
      </c>
      <c r="CS1640" s="33">
        <v>5.0</v>
      </c>
      <c r="CT1640" s="33">
        <v>5.0</v>
      </c>
      <c r="CU1640" s="33">
        <v>28.0</v>
      </c>
      <c r="CV1640" s="33">
        <v>1322.0</v>
      </c>
      <c r="CW1640" s="5"/>
      <c r="CX1640" s="5"/>
      <c r="CY1640" s="33">
        <v>-100.114375</v>
      </c>
      <c r="CZ1640" s="33">
        <v>20.801812</v>
      </c>
      <c r="DA1640" s="33">
        <v>4.423474693E9</v>
      </c>
      <c r="DB1640" s="33">
        <v>2.0</v>
      </c>
      <c r="DC1640" s="33" t="s">
        <v>8456</v>
      </c>
      <c r="DD1640" s="33">
        <v>2023.0</v>
      </c>
      <c r="DE1640" s="33" t="s">
        <v>184</v>
      </c>
      <c r="DF1640" s="33"/>
      <c r="DG1640" s="33" t="s">
        <v>185</v>
      </c>
      <c r="DH1640" s="33" t="s">
        <v>186</v>
      </c>
      <c r="DI1640" s="5"/>
      <c r="DJ1640" s="5"/>
    </row>
    <row r="1641">
      <c r="A1641" s="33" t="s">
        <v>10466</v>
      </c>
      <c r="B1641" s="34">
        <v>44952.0</v>
      </c>
      <c r="C1641" s="35" t="s">
        <v>137</v>
      </c>
      <c r="D1641" s="35" t="s">
        <v>139</v>
      </c>
      <c r="E1641" s="35" t="s">
        <v>142</v>
      </c>
      <c r="F1641" s="36" t="s">
        <v>144</v>
      </c>
      <c r="G1641" s="33" t="s">
        <v>10467</v>
      </c>
      <c r="H1641" s="33" t="s">
        <v>10468</v>
      </c>
      <c r="I1641" s="33" t="s">
        <v>1648</v>
      </c>
      <c r="J1641" s="33" t="s">
        <v>2532</v>
      </c>
      <c r="K1641" s="35" t="s">
        <v>421</v>
      </c>
      <c r="L1641" s="33" t="s">
        <v>10469</v>
      </c>
      <c r="M1641" s="33" t="s">
        <v>8450</v>
      </c>
      <c r="N1641" s="33" t="s">
        <v>2510</v>
      </c>
      <c r="O1641" s="5"/>
      <c r="P1641" s="35" t="s">
        <v>233</v>
      </c>
      <c r="Q1641" s="35" t="s">
        <v>2510</v>
      </c>
      <c r="R1641" s="33">
        <v>76299.0</v>
      </c>
      <c r="S1641" s="37"/>
      <c r="T1641" s="33"/>
      <c r="U1641" s="33">
        <v>3.41</v>
      </c>
      <c r="V1641" s="33" t="s">
        <v>154</v>
      </c>
      <c r="W1641" s="33"/>
      <c r="X1641" s="33"/>
      <c r="Y1641" s="5"/>
      <c r="Z1641" s="5"/>
      <c r="AA1641" s="33">
        <v>1.0</v>
      </c>
      <c r="AB1641" s="33">
        <v>1.0</v>
      </c>
      <c r="AC1641" s="33"/>
      <c r="AD1641" s="5"/>
      <c r="AE1641" s="5"/>
      <c r="AF1641" s="5"/>
      <c r="AG1641" s="16"/>
      <c r="AH1641" s="38">
        <f t="shared" si="1"/>
        <v>1</v>
      </c>
      <c r="AI1641" s="39" t="str">
        <f t="shared" si="2"/>
        <v/>
      </c>
      <c r="AJ1641" s="37" t="str">
        <f t="shared" si="3"/>
        <v/>
      </c>
      <c r="AK1641" s="41" t="str">
        <f t="shared" si="4"/>
        <v/>
      </c>
      <c r="AL1641" s="35" t="s">
        <v>233</v>
      </c>
      <c r="AM1641" s="33" t="s">
        <v>9754</v>
      </c>
      <c r="AN1641" s="33" t="s">
        <v>9754</v>
      </c>
      <c r="AO1641" s="41"/>
      <c r="AP1641" s="33" t="s">
        <v>169</v>
      </c>
      <c r="AQ1641" s="33" t="s">
        <v>170</v>
      </c>
      <c r="AR1641" s="33">
        <v>300.0</v>
      </c>
      <c r="AS1641" s="42"/>
      <c r="AT1641" s="42"/>
      <c r="AU1641" s="42"/>
      <c r="AV1641" s="42"/>
      <c r="AW1641" s="42"/>
      <c r="AX1641" s="5"/>
      <c r="AY1641" s="33"/>
      <c r="AZ1641" s="33" t="s">
        <v>10470</v>
      </c>
      <c r="BA1641" s="5"/>
      <c r="BB1641" s="5"/>
      <c r="BC1641" s="5" t="s">
        <v>10471</v>
      </c>
      <c r="BD1641" s="33" t="s">
        <v>173</v>
      </c>
      <c r="BE1641" s="41"/>
      <c r="BF1641" s="35"/>
      <c r="BG1641" s="33" t="s">
        <v>169</v>
      </c>
      <c r="BH1641" s="5"/>
      <c r="BI1641" s="33">
        <v>300.0</v>
      </c>
      <c r="BJ1641" s="33" t="s">
        <v>170</v>
      </c>
      <c r="BK1641" s="5"/>
      <c r="BL1641" s="5">
        <f t="shared" si="5"/>
        <v>3994.5</v>
      </c>
      <c r="BM1641" s="5"/>
      <c r="BN1641" s="5"/>
      <c r="BO1641" s="42">
        <f t="shared" si="6"/>
        <v>3994.5</v>
      </c>
      <c r="BP1641" s="44"/>
      <c r="BQ1641" s="45"/>
      <c r="BR1641" s="47"/>
      <c r="BS1641" s="45"/>
      <c r="BT1641" s="37"/>
      <c r="BU1641" s="5"/>
      <c r="BV1641" s="38"/>
      <c r="BW1641" s="48"/>
      <c r="BX1641" s="44"/>
      <c r="BY1641" s="44"/>
      <c r="BZ1641" s="33" t="s">
        <v>131</v>
      </c>
      <c r="CA1641" s="5"/>
      <c r="CB1641" s="5"/>
      <c r="CC1641" s="33" t="s">
        <v>177</v>
      </c>
      <c r="CD1641" s="5"/>
      <c r="CE1641" s="5"/>
      <c r="CF1641" s="33" t="s">
        <v>178</v>
      </c>
      <c r="CG1641" s="33" t="s">
        <v>10472</v>
      </c>
      <c r="CH1641" s="5"/>
      <c r="CI1641" s="5"/>
      <c r="CJ1641" s="5"/>
      <c r="CK1641" s="33"/>
      <c r="CL1641" s="49">
        <v>45000.0</v>
      </c>
      <c r="CM1641" s="33" t="s">
        <v>180</v>
      </c>
      <c r="CN1641" s="5"/>
      <c r="CO1641" s="33">
        <v>2.0</v>
      </c>
      <c r="CP1641" s="33" t="s">
        <v>181</v>
      </c>
      <c r="CQ1641" s="50" t="str">
        <f t="shared" si="7"/>
        <v>06/09/1958</v>
      </c>
      <c r="CR1641" s="33" t="s">
        <v>243</v>
      </c>
      <c r="CS1641" s="33">
        <v>5.0</v>
      </c>
      <c r="CT1641" s="33">
        <v>5.0</v>
      </c>
      <c r="CU1641" s="33">
        <v>28.0</v>
      </c>
      <c r="CV1641" s="33">
        <v>1322.0</v>
      </c>
      <c r="CW1641" s="5"/>
      <c r="CX1641" s="5"/>
      <c r="CY1641" s="33">
        <v>-100.114375</v>
      </c>
      <c r="CZ1641" s="33">
        <v>20.801812</v>
      </c>
      <c r="DA1641" s="33">
        <v>4.191053899E9</v>
      </c>
      <c r="DB1641" s="33">
        <v>2.0</v>
      </c>
      <c r="DC1641" s="33" t="s">
        <v>8456</v>
      </c>
      <c r="DD1641" s="33">
        <v>2023.0</v>
      </c>
      <c r="DE1641" s="33" t="s">
        <v>184</v>
      </c>
      <c r="DF1641" s="33"/>
      <c r="DG1641" s="33" t="s">
        <v>185</v>
      </c>
      <c r="DH1641" s="33" t="s">
        <v>186</v>
      </c>
      <c r="DI1641" s="5"/>
      <c r="DJ1641" s="5"/>
    </row>
    <row r="1642">
      <c r="A1642" s="33" t="s">
        <v>10473</v>
      </c>
      <c r="B1642" s="34">
        <v>44952.0</v>
      </c>
      <c r="C1642" s="35" t="s">
        <v>137</v>
      </c>
      <c r="D1642" s="35" t="s">
        <v>139</v>
      </c>
      <c r="E1642" s="35" t="s">
        <v>142</v>
      </c>
      <c r="F1642" s="36" t="s">
        <v>144</v>
      </c>
      <c r="G1642" s="33" t="s">
        <v>10474</v>
      </c>
      <c r="H1642" s="33" t="s">
        <v>10475</v>
      </c>
      <c r="I1642" s="33" t="s">
        <v>3722</v>
      </c>
      <c r="J1642" s="33" t="s">
        <v>1580</v>
      </c>
      <c r="K1642" s="35" t="s">
        <v>421</v>
      </c>
      <c r="L1642" s="33" t="s">
        <v>3194</v>
      </c>
      <c r="M1642" s="33" t="s">
        <v>8450</v>
      </c>
      <c r="N1642" s="33" t="s">
        <v>2510</v>
      </c>
      <c r="O1642" s="5"/>
      <c r="P1642" s="35" t="s">
        <v>233</v>
      </c>
      <c r="Q1642" s="35" t="s">
        <v>2510</v>
      </c>
      <c r="R1642" s="33">
        <v>76299.0</v>
      </c>
      <c r="S1642" s="37"/>
      <c r="T1642" s="33"/>
      <c r="U1642" s="33">
        <v>3.29</v>
      </c>
      <c r="V1642" s="33" t="s">
        <v>154</v>
      </c>
      <c r="W1642" s="33"/>
      <c r="X1642" s="33"/>
      <c r="Y1642" s="5"/>
      <c r="Z1642" s="5"/>
      <c r="AA1642" s="33">
        <v>1.0</v>
      </c>
      <c r="AB1642" s="33"/>
      <c r="AC1642" s="33">
        <v>1.0</v>
      </c>
      <c r="AD1642" s="5"/>
      <c r="AE1642" s="5"/>
      <c r="AF1642" s="5"/>
      <c r="AG1642" s="16"/>
      <c r="AH1642" s="38" t="str">
        <f t="shared" si="1"/>
        <v/>
      </c>
      <c r="AI1642" s="39">
        <f t="shared" si="2"/>
        <v>1</v>
      </c>
      <c r="AJ1642" s="37" t="str">
        <f t="shared" si="3"/>
        <v/>
      </c>
      <c r="AK1642" s="41" t="str">
        <f t="shared" si="4"/>
        <v/>
      </c>
      <c r="AL1642" s="35" t="s">
        <v>233</v>
      </c>
      <c r="AM1642" s="33" t="s">
        <v>9754</v>
      </c>
      <c r="AN1642" s="33" t="s">
        <v>9754</v>
      </c>
      <c r="AO1642" s="41"/>
      <c r="AP1642" s="33" t="s">
        <v>169</v>
      </c>
      <c r="AQ1642" s="33" t="s">
        <v>170</v>
      </c>
      <c r="AR1642" s="33">
        <v>300.0</v>
      </c>
      <c r="AS1642" s="42"/>
      <c r="AT1642" s="42"/>
      <c r="AU1642" s="42"/>
      <c r="AV1642" s="42"/>
      <c r="AW1642" s="42"/>
      <c r="AX1642" s="5"/>
      <c r="AY1642" s="33"/>
      <c r="AZ1642" s="33" t="s">
        <v>10476</v>
      </c>
      <c r="BA1642" s="5"/>
      <c r="BB1642" s="5"/>
      <c r="BC1642" s="5" t="s">
        <v>10477</v>
      </c>
      <c r="BD1642" s="33" t="s">
        <v>173</v>
      </c>
      <c r="BE1642" s="41"/>
      <c r="BF1642" s="35"/>
      <c r="BG1642" s="33" t="s">
        <v>169</v>
      </c>
      <c r="BH1642" s="5"/>
      <c r="BI1642" s="33">
        <v>300.0</v>
      </c>
      <c r="BJ1642" s="33" t="s">
        <v>170</v>
      </c>
      <c r="BK1642" s="5"/>
      <c r="BL1642" s="5">
        <f t="shared" si="5"/>
        <v>3994.5</v>
      </c>
      <c r="BM1642" s="5"/>
      <c r="BN1642" s="5"/>
      <c r="BO1642" s="42">
        <f t="shared" si="6"/>
        <v>3994.5</v>
      </c>
      <c r="BP1642" s="44"/>
      <c r="BQ1642" s="45"/>
      <c r="BR1642" s="47"/>
      <c r="BS1642" s="45"/>
      <c r="BT1642" s="37"/>
      <c r="BU1642" s="5"/>
      <c r="BV1642" s="38"/>
      <c r="BW1642" s="48"/>
      <c r="BX1642" s="44"/>
      <c r="BY1642" s="44"/>
      <c r="BZ1642" s="33" t="s">
        <v>131</v>
      </c>
      <c r="CA1642" s="5"/>
      <c r="CB1642" s="5"/>
      <c r="CC1642" s="33" t="s">
        <v>177</v>
      </c>
      <c r="CD1642" s="5"/>
      <c r="CE1642" s="5"/>
      <c r="CF1642" s="33" t="s">
        <v>178</v>
      </c>
      <c r="CG1642" s="33" t="s">
        <v>10478</v>
      </c>
      <c r="CH1642" s="5"/>
      <c r="CI1642" s="5"/>
      <c r="CJ1642" s="5"/>
      <c r="CK1642" s="33"/>
      <c r="CL1642" s="49">
        <v>45000.0</v>
      </c>
      <c r="CM1642" s="33" t="s">
        <v>180</v>
      </c>
      <c r="CN1642" s="5"/>
      <c r="CO1642" s="33">
        <v>2.0</v>
      </c>
      <c r="CP1642" s="33" t="s">
        <v>181</v>
      </c>
      <c r="CQ1642" s="50" t="str">
        <f t="shared" si="7"/>
        <v>08/08/1955</v>
      </c>
      <c r="CR1642" s="33" t="s">
        <v>182</v>
      </c>
      <c r="CS1642" s="33">
        <v>5.0</v>
      </c>
      <c r="CT1642" s="33">
        <v>5.0</v>
      </c>
      <c r="CU1642" s="33">
        <v>28.0</v>
      </c>
      <c r="CV1642" s="33">
        <v>1322.0</v>
      </c>
      <c r="CW1642" s="5"/>
      <c r="CX1642" s="5"/>
      <c r="CY1642" s="33">
        <v>-100.114375</v>
      </c>
      <c r="CZ1642" s="33">
        <v>20.801812</v>
      </c>
      <c r="DA1642" s="33">
        <v>4.4219266E9</v>
      </c>
      <c r="DB1642" s="33">
        <v>1.0</v>
      </c>
      <c r="DC1642" s="33" t="s">
        <v>8456</v>
      </c>
      <c r="DD1642" s="33">
        <v>2023.0</v>
      </c>
      <c r="DE1642" s="33" t="s">
        <v>184</v>
      </c>
      <c r="DF1642" s="33"/>
      <c r="DG1642" s="33" t="s">
        <v>185</v>
      </c>
      <c r="DH1642" s="33" t="s">
        <v>186</v>
      </c>
      <c r="DI1642" s="5"/>
      <c r="DJ1642" s="5"/>
    </row>
    <row r="1643">
      <c r="A1643" s="33" t="s">
        <v>10479</v>
      </c>
      <c r="B1643" s="34">
        <v>44952.0</v>
      </c>
      <c r="C1643" s="35" t="s">
        <v>137</v>
      </c>
      <c r="D1643" s="35" t="s">
        <v>139</v>
      </c>
      <c r="E1643" s="35" t="s">
        <v>142</v>
      </c>
      <c r="F1643" s="36" t="s">
        <v>144</v>
      </c>
      <c r="G1643" s="33" t="s">
        <v>10480</v>
      </c>
      <c r="H1643" s="33" t="s">
        <v>10481</v>
      </c>
      <c r="I1643" s="33" t="s">
        <v>3722</v>
      </c>
      <c r="J1643" s="33" t="s">
        <v>1580</v>
      </c>
      <c r="K1643" s="35" t="s">
        <v>421</v>
      </c>
      <c r="L1643" s="33" t="s">
        <v>3194</v>
      </c>
      <c r="M1643" s="33" t="s">
        <v>8450</v>
      </c>
      <c r="N1643" s="33" t="s">
        <v>2510</v>
      </c>
      <c r="O1643" s="5"/>
      <c r="P1643" s="35" t="s">
        <v>233</v>
      </c>
      <c r="Q1643" s="35" t="s">
        <v>2510</v>
      </c>
      <c r="R1643" s="33">
        <v>76299.0</v>
      </c>
      <c r="S1643" s="37"/>
      <c r="T1643" s="33"/>
      <c r="U1643" s="33">
        <v>1.94</v>
      </c>
      <c r="V1643" s="33" t="s">
        <v>154</v>
      </c>
      <c r="W1643" s="33"/>
      <c r="X1643" s="33"/>
      <c r="Y1643" s="5"/>
      <c r="Z1643" s="5"/>
      <c r="AA1643" s="33">
        <v>1.0</v>
      </c>
      <c r="AB1643" s="33"/>
      <c r="AC1643" s="33">
        <v>1.0</v>
      </c>
      <c r="AD1643" s="5"/>
      <c r="AE1643" s="5"/>
      <c r="AF1643" s="5"/>
      <c r="AG1643" s="16"/>
      <c r="AH1643" s="38" t="str">
        <f t="shared" si="1"/>
        <v/>
      </c>
      <c r="AI1643" s="39" t="str">
        <f t="shared" si="2"/>
        <v/>
      </c>
      <c r="AJ1643" s="37" t="str">
        <f t="shared" si="3"/>
        <v/>
      </c>
      <c r="AK1643" s="41" t="str">
        <f t="shared" si="4"/>
        <v/>
      </c>
      <c r="AL1643" s="35" t="s">
        <v>233</v>
      </c>
      <c r="AM1643" s="33" t="s">
        <v>9754</v>
      </c>
      <c r="AN1643" s="33" t="s">
        <v>9754</v>
      </c>
      <c r="AO1643" s="41"/>
      <c r="AP1643" s="33" t="s">
        <v>169</v>
      </c>
      <c r="AQ1643" s="33" t="s">
        <v>170</v>
      </c>
      <c r="AR1643" s="33">
        <v>150.0</v>
      </c>
      <c r="AS1643" s="42"/>
      <c r="AT1643" s="42"/>
      <c r="AU1643" s="42"/>
      <c r="AV1643" s="42"/>
      <c r="AW1643" s="42"/>
      <c r="AX1643" s="5"/>
      <c r="AY1643" s="33"/>
      <c r="AZ1643" s="33" t="s">
        <v>10482</v>
      </c>
      <c r="BA1643" s="5"/>
      <c r="BB1643" s="5"/>
      <c r="BC1643" s="5" t="s">
        <v>10483</v>
      </c>
      <c r="BD1643" s="33" t="s">
        <v>173</v>
      </c>
      <c r="BE1643" s="41"/>
      <c r="BF1643" s="35"/>
      <c r="BG1643" s="33" t="s">
        <v>169</v>
      </c>
      <c r="BH1643" s="5"/>
      <c r="BI1643" s="33">
        <v>150.0</v>
      </c>
      <c r="BJ1643" s="33" t="s">
        <v>170</v>
      </c>
      <c r="BK1643" s="5"/>
      <c r="BL1643" s="5">
        <f t="shared" si="5"/>
        <v>1997.25</v>
      </c>
      <c r="BM1643" s="5"/>
      <c r="BN1643" s="5"/>
      <c r="BO1643" s="42">
        <f t="shared" si="6"/>
        <v>1997.25</v>
      </c>
      <c r="BP1643" s="44"/>
      <c r="BQ1643" s="45"/>
      <c r="BR1643" s="47"/>
      <c r="BS1643" s="45"/>
      <c r="BT1643" s="37"/>
      <c r="BU1643" s="5"/>
      <c r="BV1643" s="38"/>
      <c r="BW1643" s="48"/>
      <c r="BX1643" s="44"/>
      <c r="BY1643" s="44"/>
      <c r="BZ1643" s="33" t="s">
        <v>131</v>
      </c>
      <c r="CA1643" s="5"/>
      <c r="CB1643" s="5"/>
      <c r="CC1643" s="33" t="s">
        <v>177</v>
      </c>
      <c r="CD1643" s="5"/>
      <c r="CE1643" s="5"/>
      <c r="CF1643" s="33" t="s">
        <v>178</v>
      </c>
      <c r="CG1643" s="33" t="s">
        <v>10484</v>
      </c>
      <c r="CH1643" s="5"/>
      <c r="CI1643" s="5"/>
      <c r="CJ1643" s="5"/>
      <c r="CK1643" s="33"/>
      <c r="CL1643" s="49">
        <v>45000.0</v>
      </c>
      <c r="CM1643" s="33" t="s">
        <v>180</v>
      </c>
      <c r="CN1643" s="5"/>
      <c r="CO1643" s="33">
        <v>1.0</v>
      </c>
      <c r="CP1643" s="33" t="s">
        <v>181</v>
      </c>
      <c r="CQ1643" s="50" t="str">
        <f t="shared" si="7"/>
        <v>24/05/1974</v>
      </c>
      <c r="CR1643" s="33" t="s">
        <v>182</v>
      </c>
      <c r="CS1643" s="33">
        <v>5.0</v>
      </c>
      <c r="CT1643" s="33">
        <v>5.0</v>
      </c>
      <c r="CU1643" s="33">
        <v>28.0</v>
      </c>
      <c r="CV1643" s="33">
        <v>1322.0</v>
      </c>
      <c r="CW1643" s="5"/>
      <c r="CX1643" s="5"/>
      <c r="CY1643" s="33">
        <v>-100.114375</v>
      </c>
      <c r="CZ1643" s="33">
        <v>20.801812</v>
      </c>
      <c r="DA1643" s="33">
        <v>4.422705456E9</v>
      </c>
      <c r="DB1643" s="33">
        <v>2.0</v>
      </c>
      <c r="DC1643" s="33" t="s">
        <v>8456</v>
      </c>
      <c r="DD1643" s="33">
        <v>2023.0</v>
      </c>
      <c r="DE1643" s="33" t="s">
        <v>184</v>
      </c>
      <c r="DF1643" s="33"/>
      <c r="DG1643" s="33" t="s">
        <v>185</v>
      </c>
      <c r="DH1643" s="33" t="s">
        <v>186</v>
      </c>
      <c r="DI1643" s="5"/>
      <c r="DJ1643" s="5"/>
    </row>
    <row r="1644">
      <c r="A1644" s="33" t="s">
        <v>10485</v>
      </c>
      <c r="B1644" s="34">
        <v>44952.0</v>
      </c>
      <c r="C1644" s="35" t="s">
        <v>137</v>
      </c>
      <c r="D1644" s="35" t="s">
        <v>139</v>
      </c>
      <c r="E1644" s="35" t="s">
        <v>142</v>
      </c>
      <c r="F1644" s="36" t="s">
        <v>144</v>
      </c>
      <c r="G1644" s="33" t="s">
        <v>10486</v>
      </c>
      <c r="H1644" s="33" t="s">
        <v>1512</v>
      </c>
      <c r="I1644" s="33" t="s">
        <v>3722</v>
      </c>
      <c r="J1644" s="33" t="s">
        <v>1580</v>
      </c>
      <c r="K1644" s="35" t="s">
        <v>421</v>
      </c>
      <c r="L1644" s="33" t="s">
        <v>3194</v>
      </c>
      <c r="M1644" s="33" t="s">
        <v>8450</v>
      </c>
      <c r="N1644" s="33" t="s">
        <v>2510</v>
      </c>
      <c r="O1644" s="5"/>
      <c r="P1644" s="35" t="s">
        <v>233</v>
      </c>
      <c r="Q1644" s="35" t="s">
        <v>2510</v>
      </c>
      <c r="R1644" s="33">
        <v>76299.0</v>
      </c>
      <c r="S1644" s="37"/>
      <c r="T1644" s="33"/>
      <c r="U1644" s="33">
        <v>2.18</v>
      </c>
      <c r="V1644" s="33" t="s">
        <v>154</v>
      </c>
      <c r="W1644" s="33"/>
      <c r="X1644" s="33"/>
      <c r="Y1644" s="5"/>
      <c r="Z1644" s="5"/>
      <c r="AA1644" s="33">
        <v>1.0</v>
      </c>
      <c r="AB1644" s="33"/>
      <c r="AC1644" s="33">
        <v>1.0</v>
      </c>
      <c r="AD1644" s="5"/>
      <c r="AE1644" s="5"/>
      <c r="AF1644" s="5"/>
      <c r="AG1644" s="16"/>
      <c r="AH1644" s="38" t="str">
        <f t="shared" si="1"/>
        <v/>
      </c>
      <c r="AI1644" s="39">
        <f t="shared" si="2"/>
        <v>1</v>
      </c>
      <c r="AJ1644" s="37" t="str">
        <f t="shared" si="3"/>
        <v/>
      </c>
      <c r="AK1644" s="41" t="str">
        <f t="shared" si="4"/>
        <v/>
      </c>
      <c r="AL1644" s="35" t="s">
        <v>233</v>
      </c>
      <c r="AM1644" s="33" t="s">
        <v>9754</v>
      </c>
      <c r="AN1644" s="33" t="s">
        <v>9754</v>
      </c>
      <c r="AO1644" s="41"/>
      <c r="AP1644" s="33" t="s">
        <v>169</v>
      </c>
      <c r="AQ1644" s="33" t="s">
        <v>170</v>
      </c>
      <c r="AR1644" s="33">
        <v>300.0</v>
      </c>
      <c r="AS1644" s="42"/>
      <c r="AT1644" s="42"/>
      <c r="AU1644" s="42"/>
      <c r="AV1644" s="42"/>
      <c r="AW1644" s="42"/>
      <c r="AX1644" s="5"/>
      <c r="AY1644" s="33"/>
      <c r="AZ1644" s="33" t="s">
        <v>10487</v>
      </c>
      <c r="BA1644" s="5"/>
      <c r="BB1644" s="5"/>
      <c r="BC1644" s="5" t="s">
        <v>10488</v>
      </c>
      <c r="BD1644" s="33" t="s">
        <v>173</v>
      </c>
      <c r="BE1644" s="41"/>
      <c r="BF1644" s="35"/>
      <c r="BG1644" s="33" t="s">
        <v>169</v>
      </c>
      <c r="BH1644" s="5"/>
      <c r="BI1644" s="33">
        <v>300.0</v>
      </c>
      <c r="BJ1644" s="33" t="s">
        <v>170</v>
      </c>
      <c r="BK1644" s="5"/>
      <c r="BL1644" s="5">
        <f t="shared" si="5"/>
        <v>3994.5</v>
      </c>
      <c r="BM1644" s="5"/>
      <c r="BN1644" s="5"/>
      <c r="BO1644" s="42">
        <f t="shared" si="6"/>
        <v>3994.5</v>
      </c>
      <c r="BP1644" s="44"/>
      <c r="BQ1644" s="45"/>
      <c r="BR1644" s="47"/>
      <c r="BS1644" s="45"/>
      <c r="BT1644" s="37"/>
      <c r="BU1644" s="5"/>
      <c r="BV1644" s="38"/>
      <c r="BW1644" s="48"/>
      <c r="BX1644" s="44"/>
      <c r="BY1644" s="44"/>
      <c r="BZ1644" s="33" t="s">
        <v>131</v>
      </c>
      <c r="CA1644" s="5"/>
      <c r="CB1644" s="5"/>
      <c r="CC1644" s="33" t="s">
        <v>177</v>
      </c>
      <c r="CD1644" s="5"/>
      <c r="CE1644" s="5"/>
      <c r="CF1644" s="33" t="s">
        <v>178</v>
      </c>
      <c r="CG1644" s="33" t="s">
        <v>10489</v>
      </c>
      <c r="CH1644" s="5"/>
      <c r="CI1644" s="5"/>
      <c r="CJ1644" s="5"/>
      <c r="CK1644" s="33"/>
      <c r="CL1644" s="49">
        <v>45000.0</v>
      </c>
      <c r="CM1644" s="33" t="s">
        <v>180</v>
      </c>
      <c r="CN1644" s="5"/>
      <c r="CO1644" s="33">
        <v>2.0</v>
      </c>
      <c r="CP1644" s="33" t="s">
        <v>181</v>
      </c>
      <c r="CQ1644" s="50" t="str">
        <f t="shared" si="7"/>
        <v>12/12/1965</v>
      </c>
      <c r="CR1644" s="33" t="s">
        <v>182</v>
      </c>
      <c r="CS1644" s="33">
        <v>5.0</v>
      </c>
      <c r="CT1644" s="33">
        <v>5.0</v>
      </c>
      <c r="CU1644" s="33">
        <v>28.0</v>
      </c>
      <c r="CV1644" s="33">
        <v>1322.0</v>
      </c>
      <c r="CW1644" s="5"/>
      <c r="CX1644" s="5"/>
      <c r="CY1644" s="33">
        <v>-100.114375</v>
      </c>
      <c r="CZ1644" s="33">
        <v>20.801812</v>
      </c>
      <c r="DA1644" s="33">
        <v>4.4219266E9</v>
      </c>
      <c r="DB1644" s="33">
        <v>1.0</v>
      </c>
      <c r="DC1644" s="33" t="s">
        <v>8456</v>
      </c>
      <c r="DD1644" s="33">
        <v>2023.0</v>
      </c>
      <c r="DE1644" s="33" t="s">
        <v>184</v>
      </c>
      <c r="DF1644" s="33"/>
      <c r="DG1644" s="33" t="s">
        <v>185</v>
      </c>
      <c r="DH1644" s="33" t="s">
        <v>186</v>
      </c>
      <c r="DI1644" s="5"/>
      <c r="DJ1644" s="5"/>
    </row>
    <row r="1645">
      <c r="A1645" s="33" t="s">
        <v>10490</v>
      </c>
      <c r="B1645" s="34">
        <v>44952.0</v>
      </c>
      <c r="C1645" s="35" t="s">
        <v>137</v>
      </c>
      <c r="D1645" s="35" t="s">
        <v>139</v>
      </c>
      <c r="E1645" s="35" t="s">
        <v>142</v>
      </c>
      <c r="F1645" s="36" t="s">
        <v>144</v>
      </c>
      <c r="G1645" s="33" t="s">
        <v>10491</v>
      </c>
      <c r="H1645" s="33" t="s">
        <v>10492</v>
      </c>
      <c r="I1645" s="33" t="s">
        <v>3722</v>
      </c>
      <c r="J1645" s="33" t="s">
        <v>213</v>
      </c>
      <c r="K1645" s="35" t="s">
        <v>421</v>
      </c>
      <c r="L1645" s="33" t="s">
        <v>10493</v>
      </c>
      <c r="M1645" s="33" t="s">
        <v>8450</v>
      </c>
      <c r="N1645" s="33" t="s">
        <v>2510</v>
      </c>
      <c r="O1645" s="5"/>
      <c r="P1645" s="35" t="s">
        <v>233</v>
      </c>
      <c r="Q1645" s="35" t="s">
        <v>2510</v>
      </c>
      <c r="R1645" s="33">
        <v>76299.0</v>
      </c>
      <c r="S1645" s="37"/>
      <c r="T1645" s="33"/>
      <c r="U1645" s="33">
        <v>3.45</v>
      </c>
      <c r="V1645" s="33" t="s">
        <v>154</v>
      </c>
      <c r="W1645" s="33"/>
      <c r="X1645" s="33"/>
      <c r="Y1645" s="5"/>
      <c r="Z1645" s="5"/>
      <c r="AA1645" s="33">
        <v>1.0</v>
      </c>
      <c r="AB1645" s="33"/>
      <c r="AC1645" s="33">
        <v>1.0</v>
      </c>
      <c r="AD1645" s="5"/>
      <c r="AE1645" s="5"/>
      <c r="AF1645" s="5"/>
      <c r="AG1645" s="16"/>
      <c r="AH1645" s="38" t="str">
        <f t="shared" si="1"/>
        <v/>
      </c>
      <c r="AI1645" s="39">
        <f t="shared" si="2"/>
        <v>1</v>
      </c>
      <c r="AJ1645" s="37" t="str">
        <f t="shared" si="3"/>
        <v/>
      </c>
      <c r="AK1645" s="41" t="str">
        <f t="shared" si="4"/>
        <v/>
      </c>
      <c r="AL1645" s="35" t="s">
        <v>233</v>
      </c>
      <c r="AM1645" s="33" t="s">
        <v>9754</v>
      </c>
      <c r="AN1645" s="33" t="s">
        <v>9754</v>
      </c>
      <c r="AO1645" s="41"/>
      <c r="AP1645" s="33" t="s">
        <v>169</v>
      </c>
      <c r="AQ1645" s="33" t="s">
        <v>170</v>
      </c>
      <c r="AR1645" s="33">
        <v>300.0</v>
      </c>
      <c r="AS1645" s="42"/>
      <c r="AT1645" s="42"/>
      <c r="AU1645" s="42"/>
      <c r="AV1645" s="42"/>
      <c r="AW1645" s="42"/>
      <c r="AX1645" s="5"/>
      <c r="AY1645" s="33"/>
      <c r="AZ1645" s="33" t="s">
        <v>10494</v>
      </c>
      <c r="BA1645" s="5"/>
      <c r="BB1645" s="5"/>
      <c r="BC1645" s="5" t="s">
        <v>10495</v>
      </c>
      <c r="BD1645" s="33" t="s">
        <v>173</v>
      </c>
      <c r="BE1645" s="41"/>
      <c r="BF1645" s="35"/>
      <c r="BG1645" s="33" t="s">
        <v>169</v>
      </c>
      <c r="BH1645" s="5"/>
      <c r="BI1645" s="33">
        <v>300.0</v>
      </c>
      <c r="BJ1645" s="33" t="s">
        <v>170</v>
      </c>
      <c r="BK1645" s="5"/>
      <c r="BL1645" s="5">
        <f t="shared" si="5"/>
        <v>3994.5</v>
      </c>
      <c r="BM1645" s="5"/>
      <c r="BN1645" s="5"/>
      <c r="BO1645" s="42">
        <f t="shared" si="6"/>
        <v>3994.5</v>
      </c>
      <c r="BP1645" s="44"/>
      <c r="BQ1645" s="45"/>
      <c r="BR1645" s="47"/>
      <c r="BS1645" s="45"/>
      <c r="BT1645" s="37"/>
      <c r="BU1645" s="5"/>
      <c r="BV1645" s="38"/>
      <c r="BW1645" s="48"/>
      <c r="BX1645" s="44"/>
      <c r="BY1645" s="44"/>
      <c r="BZ1645" s="33" t="s">
        <v>131</v>
      </c>
      <c r="CA1645" s="5"/>
      <c r="CB1645" s="5"/>
      <c r="CC1645" s="33" t="s">
        <v>177</v>
      </c>
      <c r="CD1645" s="5"/>
      <c r="CE1645" s="5"/>
      <c r="CF1645" s="33" t="s">
        <v>178</v>
      </c>
      <c r="CG1645" s="33" t="s">
        <v>10496</v>
      </c>
      <c r="CH1645" s="5"/>
      <c r="CI1645" s="5"/>
      <c r="CJ1645" s="5"/>
      <c r="CK1645" s="33"/>
      <c r="CL1645" s="49">
        <v>45000.0</v>
      </c>
      <c r="CM1645" s="33" t="s">
        <v>180</v>
      </c>
      <c r="CN1645" s="5"/>
      <c r="CO1645" s="33">
        <v>2.0</v>
      </c>
      <c r="CP1645" s="33" t="s">
        <v>181</v>
      </c>
      <c r="CQ1645" s="50" t="str">
        <f t="shared" si="7"/>
        <v>20/05/1945</v>
      </c>
      <c r="CR1645" s="33" t="s">
        <v>182</v>
      </c>
      <c r="CS1645" s="33">
        <v>5.0</v>
      </c>
      <c r="CT1645" s="33">
        <v>5.0</v>
      </c>
      <c r="CU1645" s="33">
        <v>28.0</v>
      </c>
      <c r="CV1645" s="33">
        <v>1322.0</v>
      </c>
      <c r="CW1645" s="5"/>
      <c r="CX1645" s="5"/>
      <c r="CY1645" s="33">
        <v>-100.114375</v>
      </c>
      <c r="CZ1645" s="33">
        <v>20.801812</v>
      </c>
      <c r="DA1645" s="33">
        <v>4.42676562E9</v>
      </c>
      <c r="DB1645" s="33">
        <v>2.0</v>
      </c>
      <c r="DC1645" s="33" t="s">
        <v>8456</v>
      </c>
      <c r="DD1645" s="33">
        <v>2023.0</v>
      </c>
      <c r="DE1645" s="33" t="s">
        <v>184</v>
      </c>
      <c r="DF1645" s="33"/>
      <c r="DG1645" s="33" t="s">
        <v>185</v>
      </c>
      <c r="DH1645" s="33" t="s">
        <v>186</v>
      </c>
      <c r="DI1645" s="5"/>
      <c r="DJ1645" s="5"/>
    </row>
    <row r="1646">
      <c r="A1646" s="33" t="s">
        <v>10497</v>
      </c>
      <c r="B1646" s="34">
        <v>44952.0</v>
      </c>
      <c r="C1646" s="35" t="s">
        <v>137</v>
      </c>
      <c r="D1646" s="35" t="s">
        <v>139</v>
      </c>
      <c r="E1646" s="35" t="s">
        <v>142</v>
      </c>
      <c r="F1646" s="36" t="s">
        <v>144</v>
      </c>
      <c r="G1646" s="33" t="s">
        <v>10498</v>
      </c>
      <c r="H1646" s="33" t="s">
        <v>498</v>
      </c>
      <c r="I1646" s="33" t="s">
        <v>3722</v>
      </c>
      <c r="J1646" s="33" t="s">
        <v>213</v>
      </c>
      <c r="K1646" s="35" t="s">
        <v>421</v>
      </c>
      <c r="L1646" s="33" t="s">
        <v>3194</v>
      </c>
      <c r="M1646" s="33" t="s">
        <v>8450</v>
      </c>
      <c r="N1646" s="33" t="s">
        <v>2510</v>
      </c>
      <c r="O1646" s="5"/>
      <c r="P1646" s="35" t="s">
        <v>233</v>
      </c>
      <c r="Q1646" s="35" t="s">
        <v>2510</v>
      </c>
      <c r="R1646" s="33">
        <v>76299.0</v>
      </c>
      <c r="S1646" s="37"/>
      <c r="T1646" s="33"/>
      <c r="U1646" s="33">
        <v>3.06</v>
      </c>
      <c r="V1646" s="33" t="s">
        <v>154</v>
      </c>
      <c r="W1646" s="33"/>
      <c r="X1646" s="33"/>
      <c r="Y1646" s="5"/>
      <c r="Z1646" s="5"/>
      <c r="AA1646" s="33">
        <v>1.0</v>
      </c>
      <c r="AB1646" s="33"/>
      <c r="AC1646" s="33">
        <v>1.0</v>
      </c>
      <c r="AD1646" s="5"/>
      <c r="AE1646" s="5"/>
      <c r="AF1646" s="5"/>
      <c r="AG1646" s="16"/>
      <c r="AH1646" s="38" t="str">
        <f t="shared" si="1"/>
        <v/>
      </c>
      <c r="AI1646" s="39">
        <f t="shared" si="2"/>
        <v>1</v>
      </c>
      <c r="AJ1646" s="37" t="str">
        <f t="shared" si="3"/>
        <v/>
      </c>
      <c r="AK1646" s="41" t="str">
        <f t="shared" si="4"/>
        <v/>
      </c>
      <c r="AL1646" s="35" t="s">
        <v>233</v>
      </c>
      <c r="AM1646" s="33" t="s">
        <v>9754</v>
      </c>
      <c r="AN1646" s="33" t="s">
        <v>9754</v>
      </c>
      <c r="AO1646" s="41"/>
      <c r="AP1646" s="33" t="s">
        <v>169</v>
      </c>
      <c r="AQ1646" s="33" t="s">
        <v>170</v>
      </c>
      <c r="AR1646" s="33">
        <v>300.0</v>
      </c>
      <c r="AS1646" s="42"/>
      <c r="AT1646" s="42"/>
      <c r="AU1646" s="42"/>
      <c r="AV1646" s="42"/>
      <c r="AW1646" s="42"/>
      <c r="AX1646" s="5"/>
      <c r="AY1646" s="33"/>
      <c r="AZ1646" s="33" t="s">
        <v>10499</v>
      </c>
      <c r="BA1646" s="5"/>
      <c r="BB1646" s="5"/>
      <c r="BC1646" s="5" t="s">
        <v>10500</v>
      </c>
      <c r="BD1646" s="33" t="s">
        <v>173</v>
      </c>
      <c r="BE1646" s="41"/>
      <c r="BF1646" s="35"/>
      <c r="BG1646" s="33" t="s">
        <v>169</v>
      </c>
      <c r="BH1646" s="5"/>
      <c r="BI1646" s="33">
        <v>300.0</v>
      </c>
      <c r="BJ1646" s="33" t="s">
        <v>170</v>
      </c>
      <c r="BK1646" s="5"/>
      <c r="BL1646" s="5">
        <f t="shared" si="5"/>
        <v>3994.5</v>
      </c>
      <c r="BM1646" s="5"/>
      <c r="BN1646" s="5"/>
      <c r="BO1646" s="42">
        <f t="shared" si="6"/>
        <v>3994.5</v>
      </c>
      <c r="BP1646" s="44"/>
      <c r="BQ1646" s="45"/>
      <c r="BR1646" s="47"/>
      <c r="BS1646" s="45"/>
      <c r="BT1646" s="37"/>
      <c r="BU1646" s="5"/>
      <c r="BV1646" s="38"/>
      <c r="BW1646" s="48"/>
      <c r="BX1646" s="44"/>
      <c r="BY1646" s="44"/>
      <c r="BZ1646" s="33" t="s">
        <v>131</v>
      </c>
      <c r="CA1646" s="5"/>
      <c r="CB1646" s="5"/>
      <c r="CC1646" s="33" t="s">
        <v>177</v>
      </c>
      <c r="CD1646" s="5"/>
      <c r="CE1646" s="5"/>
      <c r="CF1646" s="33" t="s">
        <v>178</v>
      </c>
      <c r="CG1646" s="33" t="s">
        <v>10501</v>
      </c>
      <c r="CH1646" s="5"/>
      <c r="CI1646" s="5"/>
      <c r="CJ1646" s="5"/>
      <c r="CK1646" s="33"/>
      <c r="CL1646" s="49">
        <v>45000.0</v>
      </c>
      <c r="CM1646" s="33" t="s">
        <v>180</v>
      </c>
      <c r="CN1646" s="5"/>
      <c r="CO1646" s="33">
        <v>2.0</v>
      </c>
      <c r="CP1646" s="33" t="s">
        <v>181</v>
      </c>
      <c r="CQ1646" s="50" t="str">
        <f t="shared" si="7"/>
        <v>23/09/1948</v>
      </c>
      <c r="CR1646" s="33" t="s">
        <v>182</v>
      </c>
      <c r="CS1646" s="33">
        <v>5.0</v>
      </c>
      <c r="CT1646" s="33">
        <v>5.0</v>
      </c>
      <c r="CU1646" s="33">
        <v>28.0</v>
      </c>
      <c r="CV1646" s="33">
        <v>1322.0</v>
      </c>
      <c r="CW1646" s="5"/>
      <c r="CX1646" s="5"/>
      <c r="CY1646" s="33">
        <v>-100.114375</v>
      </c>
      <c r="CZ1646" s="33">
        <v>20.801812</v>
      </c>
      <c r="DA1646" s="33">
        <v>4.191282822E9</v>
      </c>
      <c r="DB1646" s="33">
        <v>2.0</v>
      </c>
      <c r="DC1646" s="33" t="s">
        <v>8456</v>
      </c>
      <c r="DD1646" s="33">
        <v>2023.0</v>
      </c>
      <c r="DE1646" s="33" t="s">
        <v>184</v>
      </c>
      <c r="DF1646" s="33"/>
      <c r="DG1646" s="33" t="s">
        <v>185</v>
      </c>
      <c r="DH1646" s="33" t="s">
        <v>186</v>
      </c>
      <c r="DI1646" s="5"/>
      <c r="DJ1646" s="5"/>
    </row>
    <row r="1647">
      <c r="A1647" s="33" t="s">
        <v>10502</v>
      </c>
      <c r="B1647" s="34">
        <v>44952.0</v>
      </c>
      <c r="C1647" s="35" t="s">
        <v>137</v>
      </c>
      <c r="D1647" s="35" t="s">
        <v>139</v>
      </c>
      <c r="E1647" s="35" t="s">
        <v>142</v>
      </c>
      <c r="F1647" s="36" t="s">
        <v>144</v>
      </c>
      <c r="G1647" s="33" t="s">
        <v>10503</v>
      </c>
      <c r="H1647" s="33" t="s">
        <v>10504</v>
      </c>
      <c r="I1647" s="33" t="s">
        <v>3722</v>
      </c>
      <c r="J1647" s="33" t="s">
        <v>213</v>
      </c>
      <c r="K1647" s="35" t="s">
        <v>421</v>
      </c>
      <c r="L1647" s="33" t="s">
        <v>3194</v>
      </c>
      <c r="M1647" s="33" t="s">
        <v>8450</v>
      </c>
      <c r="N1647" s="33" t="s">
        <v>2510</v>
      </c>
      <c r="O1647" s="5"/>
      <c r="P1647" s="35" t="s">
        <v>233</v>
      </c>
      <c r="Q1647" s="35" t="s">
        <v>2510</v>
      </c>
      <c r="R1647" s="33">
        <v>76299.0</v>
      </c>
      <c r="S1647" s="37"/>
      <c r="T1647" s="33"/>
      <c r="U1647" s="33">
        <v>1.71</v>
      </c>
      <c r="V1647" s="33" t="s">
        <v>154</v>
      </c>
      <c r="W1647" s="33"/>
      <c r="X1647" s="33"/>
      <c r="Y1647" s="5"/>
      <c r="Z1647" s="5"/>
      <c r="AA1647" s="33">
        <v>1.0</v>
      </c>
      <c r="AB1647" s="33">
        <v>1.0</v>
      </c>
      <c r="AC1647" s="33"/>
      <c r="AD1647" s="5"/>
      <c r="AE1647" s="5"/>
      <c r="AF1647" s="5"/>
      <c r="AG1647" s="16"/>
      <c r="AH1647" s="38">
        <f t="shared" si="1"/>
        <v>1</v>
      </c>
      <c r="AI1647" s="39" t="str">
        <f t="shared" si="2"/>
        <v/>
      </c>
      <c r="AJ1647" s="37" t="str">
        <f t="shared" si="3"/>
        <v/>
      </c>
      <c r="AK1647" s="41" t="str">
        <f t="shared" si="4"/>
        <v/>
      </c>
      <c r="AL1647" s="35" t="s">
        <v>233</v>
      </c>
      <c r="AM1647" s="33" t="s">
        <v>9754</v>
      </c>
      <c r="AN1647" s="33" t="s">
        <v>9754</v>
      </c>
      <c r="AO1647" s="41"/>
      <c r="AP1647" s="33" t="s">
        <v>169</v>
      </c>
      <c r="AQ1647" s="33" t="s">
        <v>170</v>
      </c>
      <c r="AR1647" s="33">
        <v>150.0</v>
      </c>
      <c r="AS1647" s="42"/>
      <c r="AT1647" s="42"/>
      <c r="AU1647" s="42"/>
      <c r="AV1647" s="42"/>
      <c r="AW1647" s="42"/>
      <c r="AX1647" s="5"/>
      <c r="AY1647" s="33"/>
      <c r="AZ1647" s="33" t="s">
        <v>10505</v>
      </c>
      <c r="BA1647" s="5"/>
      <c r="BB1647" s="5"/>
      <c r="BC1647" s="5" t="s">
        <v>10506</v>
      </c>
      <c r="BD1647" s="33" t="s">
        <v>173</v>
      </c>
      <c r="BE1647" s="41"/>
      <c r="BF1647" s="35"/>
      <c r="BG1647" s="33" t="s">
        <v>169</v>
      </c>
      <c r="BH1647" s="5"/>
      <c r="BI1647" s="33">
        <v>150.0</v>
      </c>
      <c r="BJ1647" s="33" t="s">
        <v>170</v>
      </c>
      <c r="BK1647" s="5"/>
      <c r="BL1647" s="5">
        <f t="shared" si="5"/>
        <v>1997.25</v>
      </c>
      <c r="BM1647" s="5"/>
      <c r="BN1647" s="5"/>
      <c r="BO1647" s="42">
        <f t="shared" si="6"/>
        <v>1997.25</v>
      </c>
      <c r="BP1647" s="44"/>
      <c r="BQ1647" s="45"/>
      <c r="BR1647" s="47"/>
      <c r="BS1647" s="45"/>
      <c r="BT1647" s="37"/>
      <c r="BU1647" s="5"/>
      <c r="BV1647" s="38"/>
      <c r="BW1647" s="48"/>
      <c r="BX1647" s="44"/>
      <c r="BY1647" s="44"/>
      <c r="BZ1647" s="33" t="s">
        <v>131</v>
      </c>
      <c r="CA1647" s="5"/>
      <c r="CB1647" s="5"/>
      <c r="CC1647" s="33" t="s">
        <v>177</v>
      </c>
      <c r="CD1647" s="5"/>
      <c r="CE1647" s="5"/>
      <c r="CF1647" s="33" t="s">
        <v>178</v>
      </c>
      <c r="CG1647" s="33" t="s">
        <v>10507</v>
      </c>
      <c r="CH1647" s="5"/>
      <c r="CI1647" s="5"/>
      <c r="CJ1647" s="5"/>
      <c r="CK1647" s="33"/>
      <c r="CL1647" s="49">
        <v>45000.0</v>
      </c>
      <c r="CM1647" s="33" t="s">
        <v>180</v>
      </c>
      <c r="CN1647" s="5"/>
      <c r="CO1647" s="33">
        <v>1.0</v>
      </c>
      <c r="CP1647" s="33" t="s">
        <v>181</v>
      </c>
      <c r="CQ1647" s="50" t="str">
        <f t="shared" si="7"/>
        <v>12/05/1955</v>
      </c>
      <c r="CR1647" s="33" t="s">
        <v>243</v>
      </c>
      <c r="CS1647" s="33">
        <v>5.0</v>
      </c>
      <c r="CT1647" s="33">
        <v>5.0</v>
      </c>
      <c r="CU1647" s="33">
        <v>28.0</v>
      </c>
      <c r="CV1647" s="33">
        <v>1322.0</v>
      </c>
      <c r="CW1647" s="5"/>
      <c r="CX1647" s="5"/>
      <c r="CY1647" s="33">
        <v>-100.114375</v>
      </c>
      <c r="CZ1647" s="33">
        <v>20.801812</v>
      </c>
      <c r="DA1647" s="33">
        <v>4.191542789E9</v>
      </c>
      <c r="DB1647" s="33">
        <v>2.0</v>
      </c>
      <c r="DC1647" s="33" t="s">
        <v>8456</v>
      </c>
      <c r="DD1647" s="33">
        <v>2023.0</v>
      </c>
      <c r="DE1647" s="33" t="s">
        <v>184</v>
      </c>
      <c r="DF1647" s="33"/>
      <c r="DG1647" s="33" t="s">
        <v>185</v>
      </c>
      <c r="DH1647" s="33" t="s">
        <v>186</v>
      </c>
      <c r="DI1647" s="5"/>
      <c r="DJ1647" s="5"/>
    </row>
    <row r="1648">
      <c r="A1648" s="33" t="s">
        <v>10508</v>
      </c>
      <c r="B1648" s="34">
        <v>44952.0</v>
      </c>
      <c r="C1648" s="35" t="s">
        <v>137</v>
      </c>
      <c r="D1648" s="35" t="s">
        <v>139</v>
      </c>
      <c r="E1648" s="35" t="s">
        <v>142</v>
      </c>
      <c r="F1648" s="36" t="s">
        <v>144</v>
      </c>
      <c r="G1648" s="33" t="s">
        <v>10509</v>
      </c>
      <c r="H1648" s="33" t="s">
        <v>6395</v>
      </c>
      <c r="I1648" s="33" t="s">
        <v>3722</v>
      </c>
      <c r="J1648" s="33" t="s">
        <v>9220</v>
      </c>
      <c r="K1648" s="35" t="s">
        <v>421</v>
      </c>
      <c r="L1648" s="33" t="s">
        <v>3194</v>
      </c>
      <c r="M1648" s="33" t="s">
        <v>8450</v>
      </c>
      <c r="N1648" s="33" t="s">
        <v>2510</v>
      </c>
      <c r="O1648" s="5"/>
      <c r="P1648" s="35" t="s">
        <v>233</v>
      </c>
      <c r="Q1648" s="35" t="s">
        <v>2510</v>
      </c>
      <c r="R1648" s="33">
        <v>76299.0</v>
      </c>
      <c r="S1648" s="37"/>
      <c r="T1648" s="33"/>
      <c r="U1648" s="33">
        <v>1.27</v>
      </c>
      <c r="V1648" s="33" t="s">
        <v>154</v>
      </c>
      <c r="W1648" s="33"/>
      <c r="X1648" s="33"/>
      <c r="Y1648" s="5"/>
      <c r="Z1648" s="5"/>
      <c r="AA1648" s="33">
        <v>1.0</v>
      </c>
      <c r="AB1648" s="33"/>
      <c r="AC1648" s="33">
        <v>1.0</v>
      </c>
      <c r="AD1648" s="5"/>
      <c r="AE1648" s="5"/>
      <c r="AF1648" s="5"/>
      <c r="AG1648" s="16"/>
      <c r="AH1648" s="38" t="str">
        <f t="shared" si="1"/>
        <v/>
      </c>
      <c r="AI1648" s="39" t="str">
        <f t="shared" si="2"/>
        <v/>
      </c>
      <c r="AJ1648" s="37" t="str">
        <f t="shared" si="3"/>
        <v/>
      </c>
      <c r="AK1648" s="41" t="str">
        <f t="shared" si="4"/>
        <v/>
      </c>
      <c r="AL1648" s="35" t="s">
        <v>233</v>
      </c>
      <c r="AM1648" s="33" t="s">
        <v>9754</v>
      </c>
      <c r="AN1648" s="33" t="s">
        <v>9754</v>
      </c>
      <c r="AO1648" s="41"/>
      <c r="AP1648" s="33" t="s">
        <v>169</v>
      </c>
      <c r="AQ1648" s="33" t="s">
        <v>170</v>
      </c>
      <c r="AR1648" s="33">
        <v>150.0</v>
      </c>
      <c r="AS1648" s="42"/>
      <c r="AT1648" s="42"/>
      <c r="AU1648" s="42"/>
      <c r="AV1648" s="42"/>
      <c r="AW1648" s="42"/>
      <c r="AX1648" s="5"/>
      <c r="AY1648" s="33"/>
      <c r="AZ1648" s="33" t="s">
        <v>10510</v>
      </c>
      <c r="BA1648" s="5"/>
      <c r="BB1648" s="5"/>
      <c r="BC1648" s="5" t="s">
        <v>10511</v>
      </c>
      <c r="BD1648" s="33" t="s">
        <v>173</v>
      </c>
      <c r="BE1648" s="41"/>
      <c r="BF1648" s="35"/>
      <c r="BG1648" s="33" t="s">
        <v>169</v>
      </c>
      <c r="BH1648" s="5"/>
      <c r="BI1648" s="33">
        <v>150.0</v>
      </c>
      <c r="BJ1648" s="33" t="s">
        <v>170</v>
      </c>
      <c r="BK1648" s="5"/>
      <c r="BL1648" s="5">
        <f t="shared" si="5"/>
        <v>1997.25</v>
      </c>
      <c r="BM1648" s="5"/>
      <c r="BN1648" s="5"/>
      <c r="BO1648" s="42">
        <f t="shared" si="6"/>
        <v>1997.25</v>
      </c>
      <c r="BP1648" s="44"/>
      <c r="BQ1648" s="45"/>
      <c r="BR1648" s="47"/>
      <c r="BS1648" s="45"/>
      <c r="BT1648" s="37"/>
      <c r="BU1648" s="5"/>
      <c r="BV1648" s="38"/>
      <c r="BW1648" s="48"/>
      <c r="BX1648" s="44"/>
      <c r="BY1648" s="44"/>
      <c r="BZ1648" s="33" t="s">
        <v>131</v>
      </c>
      <c r="CA1648" s="5"/>
      <c r="CB1648" s="5"/>
      <c r="CC1648" s="33" t="s">
        <v>177</v>
      </c>
      <c r="CD1648" s="5"/>
      <c r="CE1648" s="5"/>
      <c r="CF1648" s="33" t="s">
        <v>178</v>
      </c>
      <c r="CG1648" s="33" t="s">
        <v>10512</v>
      </c>
      <c r="CH1648" s="5"/>
      <c r="CI1648" s="5"/>
      <c r="CJ1648" s="5"/>
      <c r="CK1648" s="33"/>
      <c r="CL1648" s="49">
        <v>45000.0</v>
      </c>
      <c r="CM1648" s="33" t="s">
        <v>180</v>
      </c>
      <c r="CN1648" s="5"/>
      <c r="CO1648" s="33">
        <v>1.0</v>
      </c>
      <c r="CP1648" s="33" t="s">
        <v>181</v>
      </c>
      <c r="CQ1648" s="50" t="str">
        <f t="shared" si="7"/>
        <v>14/12/1980</v>
      </c>
      <c r="CR1648" s="33" t="s">
        <v>182</v>
      </c>
      <c r="CS1648" s="33">
        <v>5.0</v>
      </c>
      <c r="CT1648" s="33">
        <v>5.0</v>
      </c>
      <c r="CU1648" s="33">
        <v>28.0</v>
      </c>
      <c r="CV1648" s="33">
        <v>1322.0</v>
      </c>
      <c r="CW1648" s="5"/>
      <c r="CX1648" s="5"/>
      <c r="CY1648" s="33">
        <v>-100.114375</v>
      </c>
      <c r="CZ1648" s="33">
        <v>20.801812</v>
      </c>
      <c r="DA1648" s="33">
        <v>4.141078572E9</v>
      </c>
      <c r="DB1648" s="33">
        <v>2.0</v>
      </c>
      <c r="DC1648" s="33" t="s">
        <v>8456</v>
      </c>
      <c r="DD1648" s="33">
        <v>2023.0</v>
      </c>
      <c r="DE1648" s="33" t="s">
        <v>184</v>
      </c>
      <c r="DF1648" s="33"/>
      <c r="DG1648" s="33" t="s">
        <v>185</v>
      </c>
      <c r="DH1648" s="33" t="s">
        <v>186</v>
      </c>
      <c r="DI1648" s="5"/>
      <c r="DJ1648" s="5"/>
    </row>
    <row r="1649">
      <c r="A1649" s="33" t="s">
        <v>10513</v>
      </c>
      <c r="B1649" s="34">
        <v>44952.0</v>
      </c>
      <c r="C1649" s="35" t="s">
        <v>137</v>
      </c>
      <c r="D1649" s="35" t="s">
        <v>139</v>
      </c>
      <c r="E1649" s="35" t="s">
        <v>142</v>
      </c>
      <c r="F1649" s="36" t="s">
        <v>144</v>
      </c>
      <c r="G1649" s="33" t="s">
        <v>10514</v>
      </c>
      <c r="H1649" s="33" t="s">
        <v>10515</v>
      </c>
      <c r="I1649" s="33" t="s">
        <v>3722</v>
      </c>
      <c r="J1649" s="33" t="s">
        <v>9294</v>
      </c>
      <c r="K1649" s="35" t="s">
        <v>421</v>
      </c>
      <c r="L1649" s="33" t="s">
        <v>3194</v>
      </c>
      <c r="M1649" s="33" t="s">
        <v>8450</v>
      </c>
      <c r="N1649" s="33" t="s">
        <v>2510</v>
      </c>
      <c r="O1649" s="5"/>
      <c r="P1649" s="35" t="s">
        <v>233</v>
      </c>
      <c r="Q1649" s="35" t="s">
        <v>2510</v>
      </c>
      <c r="R1649" s="33">
        <v>76299.0</v>
      </c>
      <c r="S1649" s="37"/>
      <c r="T1649" s="33"/>
      <c r="U1649" s="33">
        <v>3.98</v>
      </c>
      <c r="V1649" s="33" t="s">
        <v>154</v>
      </c>
      <c r="W1649" s="33"/>
      <c r="X1649" s="33"/>
      <c r="Y1649" s="5"/>
      <c r="Z1649" s="5"/>
      <c r="AA1649" s="33">
        <v>1.0</v>
      </c>
      <c r="AB1649" s="33"/>
      <c r="AC1649" s="33">
        <v>1.0</v>
      </c>
      <c r="AD1649" s="5"/>
      <c r="AE1649" s="5"/>
      <c r="AF1649" s="5"/>
      <c r="AG1649" s="16"/>
      <c r="AH1649" s="38" t="str">
        <f t="shared" si="1"/>
        <v/>
      </c>
      <c r="AI1649" s="39">
        <f t="shared" si="2"/>
        <v>1</v>
      </c>
      <c r="AJ1649" s="37" t="str">
        <f t="shared" si="3"/>
        <v/>
      </c>
      <c r="AK1649" s="41" t="str">
        <f t="shared" si="4"/>
        <v/>
      </c>
      <c r="AL1649" s="35" t="s">
        <v>233</v>
      </c>
      <c r="AM1649" s="33" t="s">
        <v>9754</v>
      </c>
      <c r="AN1649" s="33" t="s">
        <v>9754</v>
      </c>
      <c r="AO1649" s="41"/>
      <c r="AP1649" s="33" t="s">
        <v>169</v>
      </c>
      <c r="AQ1649" s="33" t="s">
        <v>170</v>
      </c>
      <c r="AR1649" s="33">
        <v>300.0</v>
      </c>
      <c r="AS1649" s="42"/>
      <c r="AT1649" s="42"/>
      <c r="AU1649" s="42"/>
      <c r="AV1649" s="42"/>
      <c r="AW1649" s="42"/>
      <c r="AX1649" s="5"/>
      <c r="AY1649" s="33"/>
      <c r="AZ1649" s="33" t="s">
        <v>10516</v>
      </c>
      <c r="BA1649" s="5"/>
      <c r="BB1649" s="5"/>
      <c r="BC1649" s="5" t="s">
        <v>10517</v>
      </c>
      <c r="BD1649" s="33" t="s">
        <v>173</v>
      </c>
      <c r="BE1649" s="41"/>
      <c r="BF1649" s="35"/>
      <c r="BG1649" s="33" t="s">
        <v>169</v>
      </c>
      <c r="BH1649" s="5"/>
      <c r="BI1649" s="33">
        <v>300.0</v>
      </c>
      <c r="BJ1649" s="33" t="s">
        <v>170</v>
      </c>
      <c r="BK1649" s="5"/>
      <c r="BL1649" s="5">
        <f t="shared" si="5"/>
        <v>3994.5</v>
      </c>
      <c r="BM1649" s="5"/>
      <c r="BN1649" s="5"/>
      <c r="BO1649" s="42">
        <f t="shared" si="6"/>
        <v>3994.5</v>
      </c>
      <c r="BP1649" s="44"/>
      <c r="BQ1649" s="45"/>
      <c r="BR1649" s="47"/>
      <c r="BS1649" s="45"/>
      <c r="BT1649" s="37"/>
      <c r="BU1649" s="5"/>
      <c r="BV1649" s="38"/>
      <c r="BW1649" s="48"/>
      <c r="BX1649" s="44"/>
      <c r="BY1649" s="44"/>
      <c r="BZ1649" s="33" t="s">
        <v>131</v>
      </c>
      <c r="CA1649" s="5"/>
      <c r="CB1649" s="5"/>
      <c r="CC1649" s="33" t="s">
        <v>177</v>
      </c>
      <c r="CD1649" s="5"/>
      <c r="CE1649" s="5"/>
      <c r="CF1649" s="33" t="s">
        <v>178</v>
      </c>
      <c r="CG1649" s="33" t="s">
        <v>10518</v>
      </c>
      <c r="CH1649" s="5"/>
      <c r="CI1649" s="5"/>
      <c r="CJ1649" s="5"/>
      <c r="CK1649" s="33"/>
      <c r="CL1649" s="49">
        <v>45000.0</v>
      </c>
      <c r="CM1649" s="33" t="s">
        <v>180</v>
      </c>
      <c r="CN1649" s="5"/>
      <c r="CO1649" s="33">
        <v>2.0</v>
      </c>
      <c r="CP1649" s="33" t="s">
        <v>181</v>
      </c>
      <c r="CQ1649" s="50" t="str">
        <f t="shared" si="7"/>
        <v>13/06/1956</v>
      </c>
      <c r="CR1649" s="33" t="s">
        <v>182</v>
      </c>
      <c r="CS1649" s="33">
        <v>5.0</v>
      </c>
      <c r="CT1649" s="33">
        <v>5.0</v>
      </c>
      <c r="CU1649" s="33">
        <v>28.0</v>
      </c>
      <c r="CV1649" s="33">
        <v>1322.0</v>
      </c>
      <c r="CW1649" s="5"/>
      <c r="CX1649" s="5"/>
      <c r="CY1649" s="33">
        <v>-100.114375</v>
      </c>
      <c r="CZ1649" s="33">
        <v>20.801812</v>
      </c>
      <c r="DA1649" s="33">
        <v>4.4219266E9</v>
      </c>
      <c r="DB1649" s="33">
        <v>1.0</v>
      </c>
      <c r="DC1649" s="33" t="s">
        <v>8456</v>
      </c>
      <c r="DD1649" s="33">
        <v>2023.0</v>
      </c>
      <c r="DE1649" s="33" t="s">
        <v>184</v>
      </c>
      <c r="DF1649" s="33"/>
      <c r="DG1649" s="33" t="s">
        <v>185</v>
      </c>
      <c r="DH1649" s="33" t="s">
        <v>186</v>
      </c>
      <c r="DI1649" s="5"/>
      <c r="DJ1649" s="5"/>
    </row>
    <row r="1650">
      <c r="A1650" s="33" t="s">
        <v>10519</v>
      </c>
      <c r="B1650" s="34">
        <v>44952.0</v>
      </c>
      <c r="C1650" s="35" t="s">
        <v>137</v>
      </c>
      <c r="D1650" s="35" t="s">
        <v>139</v>
      </c>
      <c r="E1650" s="35" t="s">
        <v>142</v>
      </c>
      <c r="F1650" s="36" t="s">
        <v>144</v>
      </c>
      <c r="G1650" s="33" t="s">
        <v>10520</v>
      </c>
      <c r="H1650" s="33" t="s">
        <v>9805</v>
      </c>
      <c r="I1650" s="33" t="s">
        <v>3722</v>
      </c>
      <c r="J1650" s="33" t="s">
        <v>9294</v>
      </c>
      <c r="K1650" s="35" t="s">
        <v>421</v>
      </c>
      <c r="L1650" s="33" t="s">
        <v>3194</v>
      </c>
      <c r="M1650" s="33" t="s">
        <v>8450</v>
      </c>
      <c r="N1650" s="33" t="s">
        <v>2510</v>
      </c>
      <c r="O1650" s="5"/>
      <c r="P1650" s="35" t="s">
        <v>233</v>
      </c>
      <c r="Q1650" s="35" t="s">
        <v>2510</v>
      </c>
      <c r="R1650" s="33">
        <v>76299.0</v>
      </c>
      <c r="S1650" s="37"/>
      <c r="T1650" s="33"/>
      <c r="U1650" s="33">
        <v>4.95</v>
      </c>
      <c r="V1650" s="33" t="s">
        <v>154</v>
      </c>
      <c r="W1650" s="33"/>
      <c r="X1650" s="33"/>
      <c r="Y1650" s="5"/>
      <c r="Z1650" s="5"/>
      <c r="AA1650" s="33">
        <v>1.0</v>
      </c>
      <c r="AB1650" s="33"/>
      <c r="AC1650" s="33">
        <v>1.0</v>
      </c>
      <c r="AD1650" s="5"/>
      <c r="AE1650" s="5"/>
      <c r="AF1650" s="5"/>
      <c r="AG1650" s="16"/>
      <c r="AH1650" s="38" t="str">
        <f t="shared" si="1"/>
        <v/>
      </c>
      <c r="AI1650" s="39" t="str">
        <f t="shared" si="2"/>
        <v/>
      </c>
      <c r="AJ1650" s="37" t="str">
        <f t="shared" si="3"/>
        <v/>
      </c>
      <c r="AK1650" s="41" t="str">
        <f t="shared" si="4"/>
        <v/>
      </c>
      <c r="AL1650" s="35" t="s">
        <v>233</v>
      </c>
      <c r="AM1650" s="33" t="s">
        <v>9754</v>
      </c>
      <c r="AN1650" s="33" t="s">
        <v>9754</v>
      </c>
      <c r="AO1650" s="41"/>
      <c r="AP1650" s="33" t="s">
        <v>169</v>
      </c>
      <c r="AQ1650" s="33" t="s">
        <v>170</v>
      </c>
      <c r="AR1650" s="33">
        <v>300.0</v>
      </c>
      <c r="AS1650" s="42"/>
      <c r="AT1650" s="42"/>
      <c r="AU1650" s="42"/>
      <c r="AV1650" s="42"/>
      <c r="AW1650" s="42"/>
      <c r="AX1650" s="5"/>
      <c r="AY1650" s="33"/>
      <c r="AZ1650" s="33" t="s">
        <v>10521</v>
      </c>
      <c r="BA1650" s="5"/>
      <c r="BB1650" s="5"/>
      <c r="BC1650" s="5" t="s">
        <v>10522</v>
      </c>
      <c r="BD1650" s="33" t="s">
        <v>173</v>
      </c>
      <c r="BE1650" s="41"/>
      <c r="BF1650" s="35"/>
      <c r="BG1650" s="33" t="s">
        <v>169</v>
      </c>
      <c r="BH1650" s="5"/>
      <c r="BI1650" s="33">
        <v>300.0</v>
      </c>
      <c r="BJ1650" s="33" t="s">
        <v>170</v>
      </c>
      <c r="BK1650" s="5"/>
      <c r="BL1650" s="5">
        <f t="shared" si="5"/>
        <v>3994.5</v>
      </c>
      <c r="BM1650" s="5"/>
      <c r="BN1650" s="5"/>
      <c r="BO1650" s="42">
        <f t="shared" si="6"/>
        <v>3994.5</v>
      </c>
      <c r="BP1650" s="44"/>
      <c r="BQ1650" s="45"/>
      <c r="BR1650" s="47"/>
      <c r="BS1650" s="45"/>
      <c r="BT1650" s="37"/>
      <c r="BU1650" s="5"/>
      <c r="BV1650" s="38"/>
      <c r="BW1650" s="48"/>
      <c r="BX1650" s="44"/>
      <c r="BY1650" s="44"/>
      <c r="BZ1650" s="33" t="s">
        <v>131</v>
      </c>
      <c r="CA1650" s="5"/>
      <c r="CB1650" s="5"/>
      <c r="CC1650" s="33" t="s">
        <v>177</v>
      </c>
      <c r="CD1650" s="5"/>
      <c r="CE1650" s="5"/>
      <c r="CF1650" s="33" t="s">
        <v>178</v>
      </c>
      <c r="CG1650" s="33" t="s">
        <v>10523</v>
      </c>
      <c r="CH1650" s="5"/>
      <c r="CI1650" s="5"/>
      <c r="CJ1650" s="5"/>
      <c r="CK1650" s="33"/>
      <c r="CL1650" s="49">
        <v>45000.0</v>
      </c>
      <c r="CM1650" s="33" t="s">
        <v>180</v>
      </c>
      <c r="CN1650" s="5"/>
      <c r="CO1650" s="33">
        <v>2.0</v>
      </c>
      <c r="CP1650" s="33" t="s">
        <v>181</v>
      </c>
      <c r="CQ1650" s="50" t="str">
        <f t="shared" si="7"/>
        <v>29/06/1967</v>
      </c>
      <c r="CR1650" s="33" t="s">
        <v>182</v>
      </c>
      <c r="CS1650" s="33">
        <v>5.0</v>
      </c>
      <c r="CT1650" s="33">
        <v>5.0</v>
      </c>
      <c r="CU1650" s="33">
        <v>28.0</v>
      </c>
      <c r="CV1650" s="33">
        <v>1322.0</v>
      </c>
      <c r="CW1650" s="5"/>
      <c r="CX1650" s="5"/>
      <c r="CY1650" s="33">
        <v>-100.114375</v>
      </c>
      <c r="CZ1650" s="33">
        <v>20.801812</v>
      </c>
      <c r="DA1650" s="33">
        <v>4.4219266E9</v>
      </c>
      <c r="DB1650" s="33">
        <v>1.0</v>
      </c>
      <c r="DC1650" s="33" t="s">
        <v>8456</v>
      </c>
      <c r="DD1650" s="33">
        <v>2023.0</v>
      </c>
      <c r="DE1650" s="33" t="s">
        <v>184</v>
      </c>
      <c r="DF1650" s="33"/>
      <c r="DG1650" s="33" t="s">
        <v>185</v>
      </c>
      <c r="DH1650" s="33" t="s">
        <v>186</v>
      </c>
      <c r="DI1650" s="5"/>
      <c r="DJ1650" s="5"/>
    </row>
    <row r="1651">
      <c r="A1651" s="33" t="s">
        <v>10524</v>
      </c>
      <c r="B1651" s="34">
        <v>44952.0</v>
      </c>
      <c r="C1651" s="35" t="s">
        <v>137</v>
      </c>
      <c r="D1651" s="35" t="s">
        <v>139</v>
      </c>
      <c r="E1651" s="35" t="s">
        <v>142</v>
      </c>
      <c r="F1651" s="36" t="s">
        <v>144</v>
      </c>
      <c r="G1651" s="33" t="s">
        <v>10525</v>
      </c>
      <c r="H1651" s="33" t="s">
        <v>581</v>
      </c>
      <c r="I1651" s="33" t="s">
        <v>10526</v>
      </c>
      <c r="J1651" s="33" t="s">
        <v>9206</v>
      </c>
      <c r="K1651" s="35" t="s">
        <v>421</v>
      </c>
      <c r="L1651" s="33" t="s">
        <v>3194</v>
      </c>
      <c r="M1651" s="33" t="s">
        <v>8450</v>
      </c>
      <c r="N1651" s="33" t="s">
        <v>2510</v>
      </c>
      <c r="O1651" s="5"/>
      <c r="P1651" s="35" t="s">
        <v>233</v>
      </c>
      <c r="Q1651" s="35" t="s">
        <v>2510</v>
      </c>
      <c r="R1651" s="33">
        <v>76299.0</v>
      </c>
      <c r="S1651" s="37"/>
      <c r="T1651" s="33"/>
      <c r="U1651" s="33">
        <v>12.0</v>
      </c>
      <c r="V1651" s="33" t="s">
        <v>154</v>
      </c>
      <c r="W1651" s="33"/>
      <c r="X1651" s="33"/>
      <c r="Y1651" s="5"/>
      <c r="Z1651" s="5"/>
      <c r="AA1651" s="33">
        <v>1.0</v>
      </c>
      <c r="AB1651" s="33"/>
      <c r="AC1651" s="33">
        <v>1.0</v>
      </c>
      <c r="AD1651" s="5"/>
      <c r="AE1651" s="5"/>
      <c r="AF1651" s="5"/>
      <c r="AG1651" s="16"/>
      <c r="AH1651" s="38" t="str">
        <f t="shared" si="1"/>
        <v/>
      </c>
      <c r="AI1651" s="39">
        <f t="shared" si="2"/>
        <v>1</v>
      </c>
      <c r="AJ1651" s="37" t="str">
        <f t="shared" si="3"/>
        <v/>
      </c>
      <c r="AK1651" s="41" t="str">
        <f t="shared" si="4"/>
        <v/>
      </c>
      <c r="AL1651" s="35" t="s">
        <v>233</v>
      </c>
      <c r="AM1651" s="33" t="s">
        <v>9754</v>
      </c>
      <c r="AN1651" s="33" t="s">
        <v>9754</v>
      </c>
      <c r="AO1651" s="41"/>
      <c r="AP1651" s="33" t="s">
        <v>169</v>
      </c>
      <c r="AQ1651" s="33" t="s">
        <v>170</v>
      </c>
      <c r="AR1651" s="33">
        <v>300.0</v>
      </c>
      <c r="AS1651" s="42"/>
      <c r="AT1651" s="42"/>
      <c r="AU1651" s="42"/>
      <c r="AV1651" s="42"/>
      <c r="AW1651" s="42"/>
      <c r="AX1651" s="5"/>
      <c r="AY1651" s="33"/>
      <c r="AZ1651" s="33" t="s">
        <v>10527</v>
      </c>
      <c r="BA1651" s="5"/>
      <c r="BB1651" s="5"/>
      <c r="BC1651" s="5" t="s">
        <v>10528</v>
      </c>
      <c r="BD1651" s="33" t="s">
        <v>173</v>
      </c>
      <c r="BE1651" s="41"/>
      <c r="BF1651" s="35"/>
      <c r="BG1651" s="33" t="s">
        <v>169</v>
      </c>
      <c r="BH1651" s="5"/>
      <c r="BI1651" s="33">
        <v>300.0</v>
      </c>
      <c r="BJ1651" s="33" t="s">
        <v>170</v>
      </c>
      <c r="BK1651" s="5"/>
      <c r="BL1651" s="5">
        <f t="shared" si="5"/>
        <v>3994.5</v>
      </c>
      <c r="BM1651" s="5"/>
      <c r="BN1651" s="5"/>
      <c r="BO1651" s="42">
        <f t="shared" si="6"/>
        <v>3994.5</v>
      </c>
      <c r="BP1651" s="44"/>
      <c r="BQ1651" s="45"/>
      <c r="BR1651" s="47"/>
      <c r="BS1651" s="45"/>
      <c r="BT1651" s="37"/>
      <c r="BU1651" s="5"/>
      <c r="BV1651" s="38"/>
      <c r="BW1651" s="48"/>
      <c r="BX1651" s="44"/>
      <c r="BY1651" s="44"/>
      <c r="BZ1651" s="33" t="s">
        <v>131</v>
      </c>
      <c r="CA1651" s="5"/>
      <c r="CB1651" s="5"/>
      <c r="CC1651" s="33" t="s">
        <v>177</v>
      </c>
      <c r="CD1651" s="5"/>
      <c r="CE1651" s="5"/>
      <c r="CF1651" s="33" t="s">
        <v>178</v>
      </c>
      <c r="CG1651" s="33" t="s">
        <v>10529</v>
      </c>
      <c r="CH1651" s="5"/>
      <c r="CI1651" s="5"/>
      <c r="CJ1651" s="5"/>
      <c r="CK1651" s="33"/>
      <c r="CL1651" s="49">
        <v>45000.0</v>
      </c>
      <c r="CM1651" s="33" t="s">
        <v>180</v>
      </c>
      <c r="CN1651" s="5"/>
      <c r="CO1651" s="33">
        <v>2.0</v>
      </c>
      <c r="CP1651" s="33" t="s">
        <v>181</v>
      </c>
      <c r="CQ1651" s="50" t="str">
        <f t="shared" si="7"/>
        <v>18/04/1951</v>
      </c>
      <c r="CR1651" s="33" t="s">
        <v>182</v>
      </c>
      <c r="CS1651" s="33">
        <v>5.0</v>
      </c>
      <c r="CT1651" s="33">
        <v>5.0</v>
      </c>
      <c r="CU1651" s="33">
        <v>28.0</v>
      </c>
      <c r="CV1651" s="33">
        <v>1322.0</v>
      </c>
      <c r="CW1651" s="5"/>
      <c r="CX1651" s="5"/>
      <c r="CY1651" s="33">
        <v>-100.114375</v>
      </c>
      <c r="CZ1651" s="33">
        <v>20.801812</v>
      </c>
      <c r="DA1651" s="33">
        <v>4.425482144E9</v>
      </c>
      <c r="DB1651" s="33">
        <v>2.0</v>
      </c>
      <c r="DC1651" s="33" t="s">
        <v>8456</v>
      </c>
      <c r="DD1651" s="33">
        <v>2023.0</v>
      </c>
      <c r="DE1651" s="33" t="s">
        <v>184</v>
      </c>
      <c r="DF1651" s="33"/>
      <c r="DG1651" s="33" t="s">
        <v>185</v>
      </c>
      <c r="DH1651" s="33" t="s">
        <v>186</v>
      </c>
      <c r="DI1651" s="5"/>
      <c r="DJ1651" s="5"/>
    </row>
    <row r="1652">
      <c r="A1652" s="33" t="s">
        <v>10530</v>
      </c>
      <c r="B1652" s="34">
        <v>44952.0</v>
      </c>
      <c r="C1652" s="35" t="s">
        <v>137</v>
      </c>
      <c r="D1652" s="35" t="s">
        <v>139</v>
      </c>
      <c r="E1652" s="35" t="s">
        <v>142</v>
      </c>
      <c r="F1652" s="36" t="s">
        <v>144</v>
      </c>
      <c r="G1652" s="33" t="s">
        <v>10531</v>
      </c>
      <c r="H1652" s="33" t="s">
        <v>581</v>
      </c>
      <c r="I1652" s="33" t="s">
        <v>1894</v>
      </c>
      <c r="J1652" s="33" t="s">
        <v>1619</v>
      </c>
      <c r="K1652" s="35" t="s">
        <v>421</v>
      </c>
      <c r="L1652" s="33" t="s">
        <v>3194</v>
      </c>
      <c r="M1652" s="33" t="s">
        <v>8450</v>
      </c>
      <c r="N1652" s="33" t="s">
        <v>2510</v>
      </c>
      <c r="O1652" s="5"/>
      <c r="P1652" s="35" t="s">
        <v>233</v>
      </c>
      <c r="Q1652" s="35" t="s">
        <v>2510</v>
      </c>
      <c r="R1652" s="33">
        <v>76299.0</v>
      </c>
      <c r="S1652" s="37"/>
      <c r="T1652" s="33"/>
      <c r="U1652" s="33">
        <v>2.47</v>
      </c>
      <c r="V1652" s="33" t="s">
        <v>154</v>
      </c>
      <c r="W1652" s="33"/>
      <c r="X1652" s="33"/>
      <c r="Y1652" s="5"/>
      <c r="Z1652" s="5"/>
      <c r="AA1652" s="33">
        <v>1.0</v>
      </c>
      <c r="AB1652" s="33"/>
      <c r="AC1652" s="33">
        <v>1.0</v>
      </c>
      <c r="AD1652" s="5"/>
      <c r="AE1652" s="5"/>
      <c r="AF1652" s="5"/>
      <c r="AG1652" s="16"/>
      <c r="AH1652" s="38" t="str">
        <f t="shared" si="1"/>
        <v/>
      </c>
      <c r="AI1652" s="39">
        <f t="shared" si="2"/>
        <v>1</v>
      </c>
      <c r="AJ1652" s="37" t="str">
        <f t="shared" si="3"/>
        <v/>
      </c>
      <c r="AK1652" s="41" t="str">
        <f t="shared" si="4"/>
        <v/>
      </c>
      <c r="AL1652" s="35" t="s">
        <v>233</v>
      </c>
      <c r="AM1652" s="33" t="s">
        <v>9754</v>
      </c>
      <c r="AN1652" s="33" t="s">
        <v>9754</v>
      </c>
      <c r="AO1652" s="41"/>
      <c r="AP1652" s="33" t="s">
        <v>169</v>
      </c>
      <c r="AQ1652" s="33" t="s">
        <v>170</v>
      </c>
      <c r="AR1652" s="33">
        <v>300.0</v>
      </c>
      <c r="AS1652" s="42"/>
      <c r="AT1652" s="42"/>
      <c r="AU1652" s="42"/>
      <c r="AV1652" s="42"/>
      <c r="AW1652" s="42"/>
      <c r="AX1652" s="5"/>
      <c r="AY1652" s="33"/>
      <c r="AZ1652" s="33" t="s">
        <v>10532</v>
      </c>
      <c r="BA1652" s="5"/>
      <c r="BB1652" s="5"/>
      <c r="BC1652" s="5" t="s">
        <v>10533</v>
      </c>
      <c r="BD1652" s="33" t="s">
        <v>173</v>
      </c>
      <c r="BE1652" s="41"/>
      <c r="BF1652" s="35"/>
      <c r="BG1652" s="33" t="s">
        <v>169</v>
      </c>
      <c r="BH1652" s="5"/>
      <c r="BI1652" s="33">
        <v>300.0</v>
      </c>
      <c r="BJ1652" s="33" t="s">
        <v>170</v>
      </c>
      <c r="BK1652" s="5"/>
      <c r="BL1652" s="5">
        <f t="shared" si="5"/>
        <v>3994.5</v>
      </c>
      <c r="BM1652" s="5"/>
      <c r="BN1652" s="5"/>
      <c r="BO1652" s="42">
        <f t="shared" si="6"/>
        <v>3994.5</v>
      </c>
      <c r="BP1652" s="44"/>
      <c r="BQ1652" s="45"/>
      <c r="BR1652" s="47"/>
      <c r="BS1652" s="45"/>
      <c r="BT1652" s="37"/>
      <c r="BU1652" s="5"/>
      <c r="BV1652" s="38"/>
      <c r="BW1652" s="48"/>
      <c r="BX1652" s="44"/>
      <c r="BY1652" s="44"/>
      <c r="BZ1652" s="33" t="s">
        <v>131</v>
      </c>
      <c r="CA1652" s="5"/>
      <c r="CB1652" s="5"/>
      <c r="CC1652" s="33" t="s">
        <v>177</v>
      </c>
      <c r="CD1652" s="5"/>
      <c r="CE1652" s="5"/>
      <c r="CF1652" s="33" t="s">
        <v>178</v>
      </c>
      <c r="CG1652" s="33" t="s">
        <v>10534</v>
      </c>
      <c r="CH1652" s="5"/>
      <c r="CI1652" s="5"/>
      <c r="CJ1652" s="5"/>
      <c r="CK1652" s="33"/>
      <c r="CL1652" s="49">
        <v>45000.0</v>
      </c>
      <c r="CM1652" s="33" t="s">
        <v>180</v>
      </c>
      <c r="CN1652" s="5"/>
      <c r="CO1652" s="33">
        <v>2.0</v>
      </c>
      <c r="CP1652" s="33" t="s">
        <v>181</v>
      </c>
      <c r="CQ1652" s="50" t="str">
        <f t="shared" si="7"/>
        <v>28/03/1953</v>
      </c>
      <c r="CR1652" s="33" t="s">
        <v>182</v>
      </c>
      <c r="CS1652" s="33">
        <v>5.0</v>
      </c>
      <c r="CT1652" s="33">
        <v>5.0</v>
      </c>
      <c r="CU1652" s="33">
        <v>28.0</v>
      </c>
      <c r="CV1652" s="33">
        <v>1322.0</v>
      </c>
      <c r="CW1652" s="5"/>
      <c r="CX1652" s="5"/>
      <c r="CY1652" s="33">
        <v>-100.114375</v>
      </c>
      <c r="CZ1652" s="33">
        <v>20.801812</v>
      </c>
      <c r="DA1652" s="33">
        <v>4.423466551E9</v>
      </c>
      <c r="DB1652" s="33">
        <v>2.0</v>
      </c>
      <c r="DC1652" s="33" t="s">
        <v>8456</v>
      </c>
      <c r="DD1652" s="33">
        <v>2023.0</v>
      </c>
      <c r="DE1652" s="33" t="s">
        <v>184</v>
      </c>
      <c r="DF1652" s="33"/>
      <c r="DG1652" s="33" t="s">
        <v>185</v>
      </c>
      <c r="DH1652" s="33" t="s">
        <v>186</v>
      </c>
      <c r="DI1652" s="5"/>
      <c r="DJ1652" s="5"/>
    </row>
    <row r="1653">
      <c r="A1653" s="33" t="s">
        <v>10535</v>
      </c>
      <c r="B1653" s="34">
        <v>44952.0</v>
      </c>
      <c r="C1653" s="35" t="s">
        <v>137</v>
      </c>
      <c r="D1653" s="35" t="s">
        <v>139</v>
      </c>
      <c r="E1653" s="35" t="s">
        <v>142</v>
      </c>
      <c r="F1653" s="36" t="s">
        <v>144</v>
      </c>
      <c r="G1653" s="33" t="s">
        <v>10536</v>
      </c>
      <c r="H1653" s="33" t="s">
        <v>10537</v>
      </c>
      <c r="I1653" s="33" t="s">
        <v>1894</v>
      </c>
      <c r="J1653" s="33" t="s">
        <v>1619</v>
      </c>
      <c r="K1653" s="35" t="s">
        <v>421</v>
      </c>
      <c r="L1653" s="33" t="s">
        <v>3194</v>
      </c>
      <c r="M1653" s="33" t="s">
        <v>8450</v>
      </c>
      <c r="N1653" s="33" t="s">
        <v>2510</v>
      </c>
      <c r="O1653" s="5"/>
      <c r="P1653" s="35" t="s">
        <v>233</v>
      </c>
      <c r="Q1653" s="35" t="s">
        <v>2510</v>
      </c>
      <c r="R1653" s="33">
        <v>76299.0</v>
      </c>
      <c r="S1653" s="37"/>
      <c r="T1653" s="33"/>
      <c r="U1653" s="33">
        <v>1.42</v>
      </c>
      <c r="V1653" s="33" t="s">
        <v>154</v>
      </c>
      <c r="W1653" s="33"/>
      <c r="X1653" s="33"/>
      <c r="Y1653" s="5"/>
      <c r="Z1653" s="5"/>
      <c r="AA1653" s="33">
        <v>1.0</v>
      </c>
      <c r="AB1653" s="33"/>
      <c r="AC1653" s="33">
        <v>1.0</v>
      </c>
      <c r="AD1653" s="5"/>
      <c r="AE1653" s="5"/>
      <c r="AF1653" s="5"/>
      <c r="AG1653" s="16"/>
      <c r="AH1653" s="38" t="str">
        <f t="shared" si="1"/>
        <v/>
      </c>
      <c r="AI1653" s="39">
        <f t="shared" si="2"/>
        <v>1</v>
      </c>
      <c r="AJ1653" s="37" t="str">
        <f t="shared" si="3"/>
        <v/>
      </c>
      <c r="AK1653" s="41" t="str">
        <f t="shared" si="4"/>
        <v/>
      </c>
      <c r="AL1653" s="35" t="s">
        <v>233</v>
      </c>
      <c r="AM1653" s="33" t="s">
        <v>9754</v>
      </c>
      <c r="AN1653" s="33" t="s">
        <v>9754</v>
      </c>
      <c r="AO1653" s="41"/>
      <c r="AP1653" s="33" t="s">
        <v>169</v>
      </c>
      <c r="AQ1653" s="33" t="s">
        <v>170</v>
      </c>
      <c r="AR1653" s="33">
        <v>150.0</v>
      </c>
      <c r="AS1653" s="42"/>
      <c r="AT1653" s="42"/>
      <c r="AU1653" s="42"/>
      <c r="AV1653" s="42"/>
      <c r="AW1653" s="42"/>
      <c r="AX1653" s="5"/>
      <c r="AY1653" s="33"/>
      <c r="AZ1653" s="33" t="s">
        <v>10538</v>
      </c>
      <c r="BA1653" s="5"/>
      <c r="BB1653" s="5"/>
      <c r="BC1653" s="5" t="s">
        <v>10539</v>
      </c>
      <c r="BD1653" s="33" t="s">
        <v>173</v>
      </c>
      <c r="BE1653" s="41"/>
      <c r="BF1653" s="35"/>
      <c r="BG1653" s="33" t="s">
        <v>169</v>
      </c>
      <c r="BH1653" s="5"/>
      <c r="BI1653" s="33">
        <v>150.0</v>
      </c>
      <c r="BJ1653" s="33" t="s">
        <v>170</v>
      </c>
      <c r="BK1653" s="5"/>
      <c r="BL1653" s="5">
        <f t="shared" si="5"/>
        <v>1997.25</v>
      </c>
      <c r="BM1653" s="5"/>
      <c r="BN1653" s="5"/>
      <c r="BO1653" s="42">
        <f t="shared" si="6"/>
        <v>1997.25</v>
      </c>
      <c r="BP1653" s="44"/>
      <c r="BQ1653" s="45"/>
      <c r="BR1653" s="47"/>
      <c r="BS1653" s="45"/>
      <c r="BT1653" s="37"/>
      <c r="BU1653" s="5"/>
      <c r="BV1653" s="38"/>
      <c r="BW1653" s="48"/>
      <c r="BX1653" s="44"/>
      <c r="BY1653" s="44"/>
      <c r="BZ1653" s="33" t="s">
        <v>131</v>
      </c>
      <c r="CA1653" s="5"/>
      <c r="CB1653" s="5"/>
      <c r="CC1653" s="33" t="s">
        <v>177</v>
      </c>
      <c r="CD1653" s="5"/>
      <c r="CE1653" s="5"/>
      <c r="CF1653" s="33" t="s">
        <v>178</v>
      </c>
      <c r="CG1653" s="33" t="s">
        <v>10540</v>
      </c>
      <c r="CH1653" s="5"/>
      <c r="CI1653" s="5"/>
      <c r="CJ1653" s="5"/>
      <c r="CK1653" s="33"/>
      <c r="CL1653" s="49">
        <v>45000.0</v>
      </c>
      <c r="CM1653" s="33" t="s">
        <v>180</v>
      </c>
      <c r="CN1653" s="5"/>
      <c r="CO1653" s="33">
        <v>1.0</v>
      </c>
      <c r="CP1653" s="33" t="s">
        <v>181</v>
      </c>
      <c r="CQ1653" s="50" t="str">
        <f t="shared" si="7"/>
        <v>04/01/1958</v>
      </c>
      <c r="CR1653" s="33" t="s">
        <v>182</v>
      </c>
      <c r="CS1653" s="33">
        <v>5.0</v>
      </c>
      <c r="CT1653" s="33">
        <v>5.0</v>
      </c>
      <c r="CU1653" s="33">
        <v>28.0</v>
      </c>
      <c r="CV1653" s="33">
        <v>1322.0</v>
      </c>
      <c r="CW1653" s="5"/>
      <c r="CX1653" s="5"/>
      <c r="CY1653" s="33">
        <v>-100.114375</v>
      </c>
      <c r="CZ1653" s="33">
        <v>20.801812</v>
      </c>
      <c r="DA1653" s="33">
        <v>4.423466551E9</v>
      </c>
      <c r="DB1653" s="33">
        <v>2.0</v>
      </c>
      <c r="DC1653" s="33" t="s">
        <v>8456</v>
      </c>
      <c r="DD1653" s="33">
        <v>2023.0</v>
      </c>
      <c r="DE1653" s="33" t="s">
        <v>184</v>
      </c>
      <c r="DF1653" s="33"/>
      <c r="DG1653" s="33" t="s">
        <v>185</v>
      </c>
      <c r="DH1653" s="33" t="s">
        <v>186</v>
      </c>
      <c r="DI1653" s="5"/>
      <c r="DJ1653" s="5"/>
    </row>
    <row r="1654">
      <c r="A1654" s="33" t="s">
        <v>10541</v>
      </c>
      <c r="B1654" s="34">
        <v>44952.0</v>
      </c>
      <c r="C1654" s="35" t="s">
        <v>137</v>
      </c>
      <c r="D1654" s="35" t="s">
        <v>139</v>
      </c>
      <c r="E1654" s="35" t="s">
        <v>142</v>
      </c>
      <c r="F1654" s="36" t="s">
        <v>144</v>
      </c>
      <c r="G1654" s="33" t="s">
        <v>10542</v>
      </c>
      <c r="H1654" s="33" t="s">
        <v>10543</v>
      </c>
      <c r="I1654" s="33" t="s">
        <v>1580</v>
      </c>
      <c r="J1654" s="33" t="s">
        <v>3722</v>
      </c>
      <c r="K1654" s="35" t="s">
        <v>421</v>
      </c>
      <c r="L1654" s="33" t="s">
        <v>3194</v>
      </c>
      <c r="M1654" s="33" t="s">
        <v>8450</v>
      </c>
      <c r="N1654" s="33" t="s">
        <v>2510</v>
      </c>
      <c r="O1654" s="5"/>
      <c r="P1654" s="35" t="s">
        <v>233</v>
      </c>
      <c r="Q1654" s="35" t="s">
        <v>2510</v>
      </c>
      <c r="R1654" s="33">
        <v>76299.0</v>
      </c>
      <c r="S1654" s="37"/>
      <c r="T1654" s="33"/>
      <c r="U1654" s="33">
        <v>2.14</v>
      </c>
      <c r="V1654" s="33" t="s">
        <v>154</v>
      </c>
      <c r="W1654" s="33"/>
      <c r="X1654" s="33"/>
      <c r="Y1654" s="5"/>
      <c r="Z1654" s="5"/>
      <c r="AA1654" s="33">
        <v>1.0</v>
      </c>
      <c r="AB1654" s="33"/>
      <c r="AC1654" s="33">
        <v>1.0</v>
      </c>
      <c r="AD1654" s="5"/>
      <c r="AE1654" s="5"/>
      <c r="AF1654" s="5"/>
      <c r="AG1654" s="16"/>
      <c r="AH1654" s="38" t="str">
        <f t="shared" si="1"/>
        <v/>
      </c>
      <c r="AI1654" s="39">
        <f t="shared" si="2"/>
        <v>1</v>
      </c>
      <c r="AJ1654" s="37" t="str">
        <f t="shared" si="3"/>
        <v/>
      </c>
      <c r="AK1654" s="41" t="str">
        <f t="shared" si="4"/>
        <v/>
      </c>
      <c r="AL1654" s="35" t="s">
        <v>233</v>
      </c>
      <c r="AM1654" s="33" t="s">
        <v>9754</v>
      </c>
      <c r="AN1654" s="33" t="s">
        <v>9754</v>
      </c>
      <c r="AO1654" s="41"/>
      <c r="AP1654" s="33" t="s">
        <v>169</v>
      </c>
      <c r="AQ1654" s="33" t="s">
        <v>170</v>
      </c>
      <c r="AR1654" s="33">
        <v>300.0</v>
      </c>
      <c r="AS1654" s="42"/>
      <c r="AT1654" s="42"/>
      <c r="AU1654" s="42"/>
      <c r="AV1654" s="42"/>
      <c r="AW1654" s="42"/>
      <c r="AX1654" s="5"/>
      <c r="AY1654" s="33"/>
      <c r="AZ1654" s="33" t="s">
        <v>10544</v>
      </c>
      <c r="BA1654" s="5"/>
      <c r="BB1654" s="5"/>
      <c r="BC1654" s="5" t="s">
        <v>10545</v>
      </c>
      <c r="BD1654" s="33" t="s">
        <v>173</v>
      </c>
      <c r="BE1654" s="41"/>
      <c r="BF1654" s="35"/>
      <c r="BG1654" s="33" t="s">
        <v>169</v>
      </c>
      <c r="BH1654" s="5"/>
      <c r="BI1654" s="33">
        <v>300.0</v>
      </c>
      <c r="BJ1654" s="33" t="s">
        <v>170</v>
      </c>
      <c r="BK1654" s="5"/>
      <c r="BL1654" s="5">
        <f t="shared" si="5"/>
        <v>3994.5</v>
      </c>
      <c r="BM1654" s="5"/>
      <c r="BN1654" s="5"/>
      <c r="BO1654" s="42">
        <f t="shared" si="6"/>
        <v>3994.5</v>
      </c>
      <c r="BP1654" s="44"/>
      <c r="BQ1654" s="45"/>
      <c r="BR1654" s="47"/>
      <c r="BS1654" s="45"/>
      <c r="BT1654" s="37"/>
      <c r="BU1654" s="5"/>
      <c r="BV1654" s="38"/>
      <c r="BW1654" s="48"/>
      <c r="BX1654" s="44"/>
      <c r="BY1654" s="44"/>
      <c r="BZ1654" s="33" t="s">
        <v>131</v>
      </c>
      <c r="CA1654" s="5"/>
      <c r="CB1654" s="5"/>
      <c r="CC1654" s="33" t="s">
        <v>177</v>
      </c>
      <c r="CD1654" s="5"/>
      <c r="CE1654" s="5"/>
      <c r="CF1654" s="33" t="s">
        <v>178</v>
      </c>
      <c r="CG1654" s="33" t="s">
        <v>10546</v>
      </c>
      <c r="CH1654" s="5"/>
      <c r="CI1654" s="5"/>
      <c r="CJ1654" s="5"/>
      <c r="CK1654" s="33"/>
      <c r="CL1654" s="49">
        <v>45000.0</v>
      </c>
      <c r="CM1654" s="33" t="s">
        <v>180</v>
      </c>
      <c r="CN1654" s="5"/>
      <c r="CO1654" s="33">
        <v>2.0</v>
      </c>
      <c r="CP1654" s="33" t="s">
        <v>181</v>
      </c>
      <c r="CQ1654" s="50" t="str">
        <f t="shared" si="7"/>
        <v>22/05/1960</v>
      </c>
      <c r="CR1654" s="33" t="s">
        <v>182</v>
      </c>
      <c r="CS1654" s="33">
        <v>5.0</v>
      </c>
      <c r="CT1654" s="33">
        <v>5.0</v>
      </c>
      <c r="CU1654" s="33">
        <v>28.0</v>
      </c>
      <c r="CV1654" s="33">
        <v>1322.0</v>
      </c>
      <c r="CW1654" s="5"/>
      <c r="CX1654" s="5"/>
      <c r="CY1654" s="33">
        <v>-100.114375</v>
      </c>
      <c r="CZ1654" s="33">
        <v>20.801812</v>
      </c>
      <c r="DA1654" s="33">
        <v>4.425985001E9</v>
      </c>
      <c r="DB1654" s="33">
        <v>2.0</v>
      </c>
      <c r="DC1654" s="33" t="s">
        <v>8456</v>
      </c>
      <c r="DD1654" s="33">
        <v>2023.0</v>
      </c>
      <c r="DE1654" s="33" t="s">
        <v>184</v>
      </c>
      <c r="DF1654" s="33"/>
      <c r="DG1654" s="33" t="s">
        <v>185</v>
      </c>
      <c r="DH1654" s="33" t="s">
        <v>186</v>
      </c>
      <c r="DI1654" s="5"/>
      <c r="DJ1654" s="5"/>
    </row>
    <row r="1655">
      <c r="A1655" s="33" t="s">
        <v>10547</v>
      </c>
      <c r="B1655" s="34">
        <v>44952.0</v>
      </c>
      <c r="C1655" s="35" t="s">
        <v>137</v>
      </c>
      <c r="D1655" s="35" t="s">
        <v>139</v>
      </c>
      <c r="E1655" s="35" t="s">
        <v>142</v>
      </c>
      <c r="F1655" s="36" t="s">
        <v>144</v>
      </c>
      <c r="G1655" s="33" t="s">
        <v>10548</v>
      </c>
      <c r="H1655" s="33" t="s">
        <v>672</v>
      </c>
      <c r="I1655" s="33" t="s">
        <v>1580</v>
      </c>
      <c r="J1655" s="33" t="s">
        <v>439</v>
      </c>
      <c r="K1655" s="35" t="s">
        <v>421</v>
      </c>
      <c r="L1655" s="33" t="s">
        <v>3194</v>
      </c>
      <c r="M1655" s="33" t="s">
        <v>8450</v>
      </c>
      <c r="N1655" s="33" t="s">
        <v>2510</v>
      </c>
      <c r="O1655" s="5"/>
      <c r="P1655" s="35" t="s">
        <v>233</v>
      </c>
      <c r="Q1655" s="35" t="s">
        <v>2510</v>
      </c>
      <c r="R1655" s="33">
        <v>76299.0</v>
      </c>
      <c r="S1655" s="37"/>
      <c r="T1655" s="33"/>
      <c r="U1655" s="33">
        <v>2.17</v>
      </c>
      <c r="V1655" s="33" t="s">
        <v>154</v>
      </c>
      <c r="W1655" s="33"/>
      <c r="X1655" s="33"/>
      <c r="Y1655" s="5"/>
      <c r="Z1655" s="5"/>
      <c r="AA1655" s="33">
        <v>1.0</v>
      </c>
      <c r="AB1655" s="33"/>
      <c r="AC1655" s="33">
        <v>1.0</v>
      </c>
      <c r="AD1655" s="5"/>
      <c r="AE1655" s="5"/>
      <c r="AF1655" s="5"/>
      <c r="AG1655" s="16"/>
      <c r="AH1655" s="38" t="str">
        <f t="shared" si="1"/>
        <v/>
      </c>
      <c r="AI1655" s="39">
        <f t="shared" si="2"/>
        <v>1</v>
      </c>
      <c r="AJ1655" s="37" t="str">
        <f t="shared" si="3"/>
        <v/>
      </c>
      <c r="AK1655" s="41" t="str">
        <f t="shared" si="4"/>
        <v/>
      </c>
      <c r="AL1655" s="35" t="s">
        <v>233</v>
      </c>
      <c r="AM1655" s="33" t="s">
        <v>9754</v>
      </c>
      <c r="AN1655" s="33" t="s">
        <v>9754</v>
      </c>
      <c r="AO1655" s="41"/>
      <c r="AP1655" s="33" t="s">
        <v>169</v>
      </c>
      <c r="AQ1655" s="33" t="s">
        <v>170</v>
      </c>
      <c r="AR1655" s="33">
        <v>300.0</v>
      </c>
      <c r="AS1655" s="42"/>
      <c r="AT1655" s="42"/>
      <c r="AU1655" s="42"/>
      <c r="AV1655" s="42"/>
      <c r="AW1655" s="42"/>
      <c r="AX1655" s="5"/>
      <c r="AY1655" s="33"/>
      <c r="AZ1655" s="33" t="s">
        <v>10549</v>
      </c>
      <c r="BA1655" s="5"/>
      <c r="BB1655" s="5"/>
      <c r="BC1655" s="5" t="s">
        <v>10550</v>
      </c>
      <c r="BD1655" s="33" t="s">
        <v>173</v>
      </c>
      <c r="BE1655" s="41"/>
      <c r="BF1655" s="35"/>
      <c r="BG1655" s="33" t="s">
        <v>169</v>
      </c>
      <c r="BH1655" s="5"/>
      <c r="BI1655" s="33">
        <v>300.0</v>
      </c>
      <c r="BJ1655" s="33" t="s">
        <v>170</v>
      </c>
      <c r="BK1655" s="5"/>
      <c r="BL1655" s="5">
        <f t="shared" si="5"/>
        <v>3994.5</v>
      </c>
      <c r="BM1655" s="5"/>
      <c r="BN1655" s="5"/>
      <c r="BO1655" s="42">
        <f t="shared" si="6"/>
        <v>3994.5</v>
      </c>
      <c r="BP1655" s="44"/>
      <c r="BQ1655" s="45"/>
      <c r="BR1655" s="47"/>
      <c r="BS1655" s="45"/>
      <c r="BT1655" s="37"/>
      <c r="BU1655" s="5"/>
      <c r="BV1655" s="38"/>
      <c r="BW1655" s="48"/>
      <c r="BX1655" s="44"/>
      <c r="BY1655" s="44"/>
      <c r="BZ1655" s="33" t="s">
        <v>131</v>
      </c>
      <c r="CA1655" s="5"/>
      <c r="CB1655" s="5"/>
      <c r="CC1655" s="33" t="s">
        <v>177</v>
      </c>
      <c r="CD1655" s="5"/>
      <c r="CE1655" s="5"/>
      <c r="CF1655" s="33" t="s">
        <v>178</v>
      </c>
      <c r="CG1655" s="33" t="s">
        <v>10551</v>
      </c>
      <c r="CH1655" s="5"/>
      <c r="CI1655" s="5"/>
      <c r="CJ1655" s="5"/>
      <c r="CK1655" s="33"/>
      <c r="CL1655" s="49">
        <v>45000.0</v>
      </c>
      <c r="CM1655" s="33" t="s">
        <v>180</v>
      </c>
      <c r="CN1655" s="5"/>
      <c r="CO1655" s="33">
        <v>2.0</v>
      </c>
      <c r="CP1655" s="33" t="s">
        <v>181</v>
      </c>
      <c r="CQ1655" s="50" t="str">
        <f t="shared" si="7"/>
        <v>12/07/1954</v>
      </c>
      <c r="CR1655" s="33" t="s">
        <v>182</v>
      </c>
      <c r="CS1655" s="33">
        <v>5.0</v>
      </c>
      <c r="CT1655" s="33">
        <v>5.0</v>
      </c>
      <c r="CU1655" s="33">
        <v>28.0</v>
      </c>
      <c r="CV1655" s="33">
        <v>1322.0</v>
      </c>
      <c r="CW1655" s="5"/>
      <c r="CX1655" s="5"/>
      <c r="CY1655" s="33">
        <v>-100.114375</v>
      </c>
      <c r="CZ1655" s="33">
        <v>20.801812</v>
      </c>
      <c r="DA1655" s="33">
        <v>4.4219266E9</v>
      </c>
      <c r="DB1655" s="33">
        <v>1.0</v>
      </c>
      <c r="DC1655" s="33" t="s">
        <v>8456</v>
      </c>
      <c r="DD1655" s="33">
        <v>2023.0</v>
      </c>
      <c r="DE1655" s="33" t="s">
        <v>184</v>
      </c>
      <c r="DF1655" s="33"/>
      <c r="DG1655" s="33" t="s">
        <v>185</v>
      </c>
      <c r="DH1655" s="33" t="s">
        <v>186</v>
      </c>
      <c r="DI1655" s="5"/>
      <c r="DJ1655" s="5"/>
    </row>
    <row r="1656">
      <c r="A1656" s="33" t="s">
        <v>10552</v>
      </c>
      <c r="B1656" s="34">
        <v>44952.0</v>
      </c>
      <c r="C1656" s="35" t="s">
        <v>137</v>
      </c>
      <c r="D1656" s="35" t="s">
        <v>139</v>
      </c>
      <c r="E1656" s="35" t="s">
        <v>142</v>
      </c>
      <c r="F1656" s="36" t="s">
        <v>144</v>
      </c>
      <c r="G1656" s="33" t="s">
        <v>10553</v>
      </c>
      <c r="H1656" s="33" t="s">
        <v>10554</v>
      </c>
      <c r="I1656" s="33" t="s">
        <v>1580</v>
      </c>
      <c r="J1656" s="33" t="s">
        <v>439</v>
      </c>
      <c r="K1656" s="35" t="s">
        <v>421</v>
      </c>
      <c r="L1656" s="33" t="s">
        <v>3194</v>
      </c>
      <c r="M1656" s="33" t="s">
        <v>8450</v>
      </c>
      <c r="N1656" s="33" t="s">
        <v>2510</v>
      </c>
      <c r="O1656" s="5"/>
      <c r="P1656" s="35" t="s">
        <v>233</v>
      </c>
      <c r="Q1656" s="35" t="s">
        <v>2510</v>
      </c>
      <c r="R1656" s="33">
        <v>76299.0</v>
      </c>
      <c r="S1656" s="37"/>
      <c r="T1656" s="33"/>
      <c r="U1656" s="33">
        <v>3.51</v>
      </c>
      <c r="V1656" s="33" t="s">
        <v>154</v>
      </c>
      <c r="W1656" s="33"/>
      <c r="X1656" s="33"/>
      <c r="Y1656" s="5"/>
      <c r="Z1656" s="5"/>
      <c r="AA1656" s="33">
        <v>1.0</v>
      </c>
      <c r="AB1656" s="33"/>
      <c r="AC1656" s="33">
        <v>1.0</v>
      </c>
      <c r="AD1656" s="5"/>
      <c r="AE1656" s="5"/>
      <c r="AF1656" s="5"/>
      <c r="AG1656" s="16"/>
      <c r="AH1656" s="38" t="str">
        <f t="shared" si="1"/>
        <v/>
      </c>
      <c r="AI1656" s="39">
        <f t="shared" si="2"/>
        <v>1</v>
      </c>
      <c r="AJ1656" s="37" t="str">
        <f t="shared" si="3"/>
        <v/>
      </c>
      <c r="AK1656" s="41" t="str">
        <f t="shared" si="4"/>
        <v/>
      </c>
      <c r="AL1656" s="35" t="s">
        <v>233</v>
      </c>
      <c r="AM1656" s="33" t="s">
        <v>9754</v>
      </c>
      <c r="AN1656" s="33" t="s">
        <v>9754</v>
      </c>
      <c r="AO1656" s="41"/>
      <c r="AP1656" s="33" t="s">
        <v>169</v>
      </c>
      <c r="AQ1656" s="33" t="s">
        <v>170</v>
      </c>
      <c r="AR1656" s="33">
        <v>300.0</v>
      </c>
      <c r="AS1656" s="42"/>
      <c r="AT1656" s="42"/>
      <c r="AU1656" s="42"/>
      <c r="AV1656" s="42"/>
      <c r="AW1656" s="42"/>
      <c r="AX1656" s="5"/>
      <c r="AY1656" s="33"/>
      <c r="AZ1656" s="33" t="s">
        <v>10555</v>
      </c>
      <c r="BA1656" s="5"/>
      <c r="BB1656" s="5"/>
      <c r="BC1656" s="5" t="s">
        <v>10556</v>
      </c>
      <c r="BD1656" s="33" t="s">
        <v>173</v>
      </c>
      <c r="BE1656" s="41"/>
      <c r="BF1656" s="35"/>
      <c r="BG1656" s="33" t="s">
        <v>169</v>
      </c>
      <c r="BH1656" s="5"/>
      <c r="BI1656" s="33">
        <v>300.0</v>
      </c>
      <c r="BJ1656" s="33" t="s">
        <v>170</v>
      </c>
      <c r="BK1656" s="5"/>
      <c r="BL1656" s="5">
        <f t="shared" si="5"/>
        <v>3994.5</v>
      </c>
      <c r="BM1656" s="5"/>
      <c r="BN1656" s="5"/>
      <c r="BO1656" s="42">
        <f t="shared" si="6"/>
        <v>3994.5</v>
      </c>
      <c r="BP1656" s="44"/>
      <c r="BQ1656" s="45"/>
      <c r="BR1656" s="47"/>
      <c r="BS1656" s="45"/>
      <c r="BT1656" s="37"/>
      <c r="BU1656" s="5"/>
      <c r="BV1656" s="38"/>
      <c r="BW1656" s="48"/>
      <c r="BX1656" s="44"/>
      <c r="BY1656" s="44"/>
      <c r="BZ1656" s="33" t="s">
        <v>131</v>
      </c>
      <c r="CA1656" s="5"/>
      <c r="CB1656" s="5"/>
      <c r="CC1656" s="33" t="s">
        <v>177</v>
      </c>
      <c r="CD1656" s="5"/>
      <c r="CE1656" s="5"/>
      <c r="CF1656" s="33" t="s">
        <v>178</v>
      </c>
      <c r="CG1656" s="33" t="s">
        <v>10557</v>
      </c>
      <c r="CH1656" s="5"/>
      <c r="CI1656" s="5"/>
      <c r="CJ1656" s="5"/>
      <c r="CK1656" s="33"/>
      <c r="CL1656" s="49">
        <v>45000.0</v>
      </c>
      <c r="CM1656" s="33" t="s">
        <v>180</v>
      </c>
      <c r="CN1656" s="5"/>
      <c r="CO1656" s="33">
        <v>2.0</v>
      </c>
      <c r="CP1656" s="33" t="s">
        <v>181</v>
      </c>
      <c r="CQ1656" s="50" t="str">
        <f t="shared" si="7"/>
        <v>15/04/1964</v>
      </c>
      <c r="CR1656" s="33" t="s">
        <v>182</v>
      </c>
      <c r="CS1656" s="33">
        <v>5.0</v>
      </c>
      <c r="CT1656" s="33">
        <v>5.0</v>
      </c>
      <c r="CU1656" s="33">
        <v>28.0</v>
      </c>
      <c r="CV1656" s="33">
        <v>1322.0</v>
      </c>
      <c r="CW1656" s="5"/>
      <c r="CX1656" s="5"/>
      <c r="CY1656" s="33">
        <v>-100.114375</v>
      </c>
      <c r="CZ1656" s="33">
        <v>20.801812</v>
      </c>
      <c r="DA1656" s="33">
        <v>4.191542822E9</v>
      </c>
      <c r="DB1656" s="33">
        <v>2.0</v>
      </c>
      <c r="DC1656" s="33" t="s">
        <v>8456</v>
      </c>
      <c r="DD1656" s="33">
        <v>2023.0</v>
      </c>
      <c r="DE1656" s="33" t="s">
        <v>184</v>
      </c>
      <c r="DF1656" s="33"/>
      <c r="DG1656" s="33" t="s">
        <v>185</v>
      </c>
      <c r="DH1656" s="33" t="s">
        <v>186</v>
      </c>
      <c r="DI1656" s="5"/>
      <c r="DJ1656" s="5"/>
    </row>
    <row r="1657">
      <c r="A1657" s="33" t="s">
        <v>10558</v>
      </c>
      <c r="B1657" s="34">
        <v>44952.0</v>
      </c>
      <c r="C1657" s="35" t="s">
        <v>137</v>
      </c>
      <c r="D1657" s="35" t="s">
        <v>139</v>
      </c>
      <c r="E1657" s="35" t="s">
        <v>142</v>
      </c>
      <c r="F1657" s="36" t="s">
        <v>144</v>
      </c>
      <c r="G1657" s="33" t="s">
        <v>10559</v>
      </c>
      <c r="H1657" s="33" t="s">
        <v>10560</v>
      </c>
      <c r="I1657" s="33" t="s">
        <v>1580</v>
      </c>
      <c r="J1657" s="33" t="s">
        <v>439</v>
      </c>
      <c r="K1657" s="35" t="s">
        <v>421</v>
      </c>
      <c r="L1657" s="33" t="s">
        <v>3194</v>
      </c>
      <c r="M1657" s="33" t="s">
        <v>8450</v>
      </c>
      <c r="N1657" s="33" t="s">
        <v>2510</v>
      </c>
      <c r="O1657" s="5"/>
      <c r="P1657" s="35" t="s">
        <v>233</v>
      </c>
      <c r="Q1657" s="35" t="s">
        <v>2510</v>
      </c>
      <c r="R1657" s="33">
        <v>76299.0</v>
      </c>
      <c r="S1657" s="37"/>
      <c r="T1657" s="33"/>
      <c r="U1657" s="33">
        <v>3.67</v>
      </c>
      <c r="V1657" s="33" t="s">
        <v>154</v>
      </c>
      <c r="W1657" s="33"/>
      <c r="X1657" s="33"/>
      <c r="Y1657" s="5"/>
      <c r="Z1657" s="5"/>
      <c r="AA1657" s="33">
        <v>1.0</v>
      </c>
      <c r="AB1657" s="33"/>
      <c r="AC1657" s="33">
        <v>1.0</v>
      </c>
      <c r="AD1657" s="5"/>
      <c r="AE1657" s="5"/>
      <c r="AF1657" s="5"/>
      <c r="AG1657" s="16"/>
      <c r="AH1657" s="38" t="str">
        <f t="shared" si="1"/>
        <v/>
      </c>
      <c r="AI1657" s="39">
        <f t="shared" si="2"/>
        <v>1</v>
      </c>
      <c r="AJ1657" s="37" t="str">
        <f t="shared" si="3"/>
        <v/>
      </c>
      <c r="AK1657" s="41" t="str">
        <f t="shared" si="4"/>
        <v/>
      </c>
      <c r="AL1657" s="35" t="s">
        <v>233</v>
      </c>
      <c r="AM1657" s="33" t="s">
        <v>9754</v>
      </c>
      <c r="AN1657" s="33" t="s">
        <v>9754</v>
      </c>
      <c r="AO1657" s="41"/>
      <c r="AP1657" s="33" t="s">
        <v>169</v>
      </c>
      <c r="AQ1657" s="33" t="s">
        <v>170</v>
      </c>
      <c r="AR1657" s="33">
        <v>300.0</v>
      </c>
      <c r="AS1657" s="42"/>
      <c r="AT1657" s="42"/>
      <c r="AU1657" s="42"/>
      <c r="AV1657" s="42"/>
      <c r="AW1657" s="42"/>
      <c r="AX1657" s="5"/>
      <c r="AY1657" s="33"/>
      <c r="AZ1657" s="33" t="s">
        <v>10561</v>
      </c>
      <c r="BA1657" s="5"/>
      <c r="BB1657" s="5"/>
      <c r="BC1657" s="5" t="s">
        <v>10562</v>
      </c>
      <c r="BD1657" s="33" t="s">
        <v>173</v>
      </c>
      <c r="BE1657" s="41"/>
      <c r="BF1657" s="35"/>
      <c r="BG1657" s="33" t="s">
        <v>169</v>
      </c>
      <c r="BH1657" s="5"/>
      <c r="BI1657" s="33">
        <v>300.0</v>
      </c>
      <c r="BJ1657" s="33" t="s">
        <v>170</v>
      </c>
      <c r="BK1657" s="5"/>
      <c r="BL1657" s="5">
        <f t="shared" si="5"/>
        <v>3994.5</v>
      </c>
      <c r="BM1657" s="5"/>
      <c r="BN1657" s="5"/>
      <c r="BO1657" s="42">
        <f t="shared" si="6"/>
        <v>3994.5</v>
      </c>
      <c r="BP1657" s="44"/>
      <c r="BQ1657" s="45"/>
      <c r="BR1657" s="47"/>
      <c r="BS1657" s="45"/>
      <c r="BT1657" s="37"/>
      <c r="BU1657" s="5"/>
      <c r="BV1657" s="38"/>
      <c r="BW1657" s="48"/>
      <c r="BX1657" s="44"/>
      <c r="BY1657" s="44"/>
      <c r="BZ1657" s="33" t="s">
        <v>131</v>
      </c>
      <c r="CA1657" s="5"/>
      <c r="CB1657" s="5"/>
      <c r="CC1657" s="33" t="s">
        <v>177</v>
      </c>
      <c r="CD1657" s="5"/>
      <c r="CE1657" s="5"/>
      <c r="CF1657" s="33" t="s">
        <v>178</v>
      </c>
      <c r="CG1657" s="33" t="s">
        <v>10563</v>
      </c>
      <c r="CH1657" s="5"/>
      <c r="CI1657" s="5"/>
      <c r="CJ1657" s="5"/>
      <c r="CK1657" s="33"/>
      <c r="CL1657" s="49">
        <v>45000.0</v>
      </c>
      <c r="CM1657" s="33" t="s">
        <v>180</v>
      </c>
      <c r="CN1657" s="5"/>
      <c r="CO1657" s="33">
        <v>2.0</v>
      </c>
      <c r="CP1657" s="33" t="s">
        <v>181</v>
      </c>
      <c r="CQ1657" s="50" t="str">
        <f t="shared" si="7"/>
        <v>21/01/1945</v>
      </c>
      <c r="CR1657" s="33" t="s">
        <v>182</v>
      </c>
      <c r="CS1657" s="33">
        <v>5.0</v>
      </c>
      <c r="CT1657" s="33">
        <v>5.0</v>
      </c>
      <c r="CU1657" s="33">
        <v>28.0</v>
      </c>
      <c r="CV1657" s="33">
        <v>1322.0</v>
      </c>
      <c r="CW1657" s="5"/>
      <c r="CX1657" s="5"/>
      <c r="CY1657" s="33">
        <v>-100.114375</v>
      </c>
      <c r="CZ1657" s="33">
        <v>20.801812</v>
      </c>
      <c r="DA1657" s="33">
        <v>4.191230226E9</v>
      </c>
      <c r="DB1657" s="33">
        <v>2.0</v>
      </c>
      <c r="DC1657" s="33" t="s">
        <v>8456</v>
      </c>
      <c r="DD1657" s="33">
        <v>2023.0</v>
      </c>
      <c r="DE1657" s="33" t="s">
        <v>184</v>
      </c>
      <c r="DF1657" s="33"/>
      <c r="DG1657" s="33" t="s">
        <v>185</v>
      </c>
      <c r="DH1657" s="33" t="s">
        <v>186</v>
      </c>
      <c r="DI1657" s="5"/>
      <c r="DJ1657" s="5"/>
    </row>
    <row r="1658">
      <c r="A1658" s="33" t="s">
        <v>10564</v>
      </c>
      <c r="B1658" s="34">
        <v>44952.0</v>
      </c>
      <c r="C1658" s="35" t="s">
        <v>137</v>
      </c>
      <c r="D1658" s="35" t="s">
        <v>139</v>
      </c>
      <c r="E1658" s="35" t="s">
        <v>142</v>
      </c>
      <c r="F1658" s="36" t="s">
        <v>144</v>
      </c>
      <c r="G1658" s="33" t="s">
        <v>10565</v>
      </c>
      <c r="H1658" s="33" t="s">
        <v>10566</v>
      </c>
      <c r="I1658" s="33" t="s">
        <v>1580</v>
      </c>
      <c r="J1658" s="33" t="s">
        <v>439</v>
      </c>
      <c r="K1658" s="35" t="s">
        <v>421</v>
      </c>
      <c r="L1658" s="33" t="s">
        <v>3194</v>
      </c>
      <c r="M1658" s="33" t="s">
        <v>8450</v>
      </c>
      <c r="N1658" s="33" t="s">
        <v>2510</v>
      </c>
      <c r="O1658" s="5"/>
      <c r="P1658" s="35" t="s">
        <v>233</v>
      </c>
      <c r="Q1658" s="35" t="s">
        <v>2510</v>
      </c>
      <c r="R1658" s="33">
        <v>76299.0</v>
      </c>
      <c r="S1658" s="37"/>
      <c r="T1658" s="33"/>
      <c r="U1658" s="33">
        <v>3.24</v>
      </c>
      <c r="V1658" s="33" t="s">
        <v>154</v>
      </c>
      <c r="W1658" s="33"/>
      <c r="X1658" s="33"/>
      <c r="Y1658" s="5"/>
      <c r="Z1658" s="5"/>
      <c r="AA1658" s="33">
        <v>1.0</v>
      </c>
      <c r="AB1658" s="33"/>
      <c r="AC1658" s="33">
        <v>1.0</v>
      </c>
      <c r="AD1658" s="5"/>
      <c r="AE1658" s="5"/>
      <c r="AF1658" s="5"/>
      <c r="AG1658" s="16"/>
      <c r="AH1658" s="38" t="str">
        <f t="shared" si="1"/>
        <v/>
      </c>
      <c r="AI1658" s="39">
        <f t="shared" si="2"/>
        <v>1</v>
      </c>
      <c r="AJ1658" s="37" t="str">
        <f t="shared" si="3"/>
        <v/>
      </c>
      <c r="AK1658" s="41" t="str">
        <f t="shared" si="4"/>
        <v/>
      </c>
      <c r="AL1658" s="35" t="s">
        <v>233</v>
      </c>
      <c r="AM1658" s="33" t="s">
        <v>9754</v>
      </c>
      <c r="AN1658" s="33" t="s">
        <v>9754</v>
      </c>
      <c r="AO1658" s="41"/>
      <c r="AP1658" s="33" t="s">
        <v>169</v>
      </c>
      <c r="AQ1658" s="33" t="s">
        <v>170</v>
      </c>
      <c r="AR1658" s="33">
        <v>300.0</v>
      </c>
      <c r="AS1658" s="42"/>
      <c r="AT1658" s="42"/>
      <c r="AU1658" s="42"/>
      <c r="AV1658" s="42"/>
      <c r="AW1658" s="42"/>
      <c r="AX1658" s="5"/>
      <c r="AY1658" s="33"/>
      <c r="AZ1658" s="33" t="s">
        <v>10567</v>
      </c>
      <c r="BA1658" s="5"/>
      <c r="BB1658" s="5"/>
      <c r="BC1658" s="5" t="s">
        <v>10568</v>
      </c>
      <c r="BD1658" s="33" t="s">
        <v>173</v>
      </c>
      <c r="BE1658" s="41"/>
      <c r="BF1658" s="35"/>
      <c r="BG1658" s="33" t="s">
        <v>169</v>
      </c>
      <c r="BH1658" s="5"/>
      <c r="BI1658" s="33">
        <v>300.0</v>
      </c>
      <c r="BJ1658" s="33" t="s">
        <v>170</v>
      </c>
      <c r="BK1658" s="5"/>
      <c r="BL1658" s="5">
        <f t="shared" si="5"/>
        <v>3994.5</v>
      </c>
      <c r="BM1658" s="5"/>
      <c r="BN1658" s="5"/>
      <c r="BO1658" s="42">
        <f t="shared" si="6"/>
        <v>3994.5</v>
      </c>
      <c r="BP1658" s="44"/>
      <c r="BQ1658" s="45"/>
      <c r="BR1658" s="47"/>
      <c r="BS1658" s="45"/>
      <c r="BT1658" s="37"/>
      <c r="BU1658" s="5"/>
      <c r="BV1658" s="38"/>
      <c r="BW1658" s="48"/>
      <c r="BX1658" s="44"/>
      <c r="BY1658" s="44"/>
      <c r="BZ1658" s="33" t="s">
        <v>131</v>
      </c>
      <c r="CA1658" s="5"/>
      <c r="CB1658" s="5"/>
      <c r="CC1658" s="33" t="s">
        <v>177</v>
      </c>
      <c r="CD1658" s="5"/>
      <c r="CE1658" s="5"/>
      <c r="CF1658" s="33" t="s">
        <v>178</v>
      </c>
      <c r="CG1658" s="33" t="s">
        <v>10569</v>
      </c>
      <c r="CH1658" s="5"/>
      <c r="CI1658" s="5"/>
      <c r="CJ1658" s="5"/>
      <c r="CK1658" s="33"/>
      <c r="CL1658" s="49">
        <v>45000.0</v>
      </c>
      <c r="CM1658" s="33" t="s">
        <v>180</v>
      </c>
      <c r="CN1658" s="5"/>
      <c r="CO1658" s="33">
        <v>2.0</v>
      </c>
      <c r="CP1658" s="33" t="s">
        <v>181</v>
      </c>
      <c r="CQ1658" s="50" t="str">
        <f t="shared" si="7"/>
        <v>06/05/1952</v>
      </c>
      <c r="CR1658" s="33" t="s">
        <v>182</v>
      </c>
      <c r="CS1658" s="33">
        <v>5.0</v>
      </c>
      <c r="CT1658" s="33">
        <v>5.0</v>
      </c>
      <c r="CU1658" s="33">
        <v>28.0</v>
      </c>
      <c r="CV1658" s="33">
        <v>1322.0</v>
      </c>
      <c r="CW1658" s="5"/>
      <c r="CX1658" s="5"/>
      <c r="CY1658" s="33">
        <v>-100.114375</v>
      </c>
      <c r="CZ1658" s="33">
        <v>20.801812</v>
      </c>
      <c r="DA1658" s="33">
        <v>4.42549969E9</v>
      </c>
      <c r="DB1658" s="33">
        <v>2.0</v>
      </c>
      <c r="DC1658" s="33" t="s">
        <v>8456</v>
      </c>
      <c r="DD1658" s="33">
        <v>2023.0</v>
      </c>
      <c r="DE1658" s="33" t="s">
        <v>184</v>
      </c>
      <c r="DF1658" s="33"/>
      <c r="DG1658" s="33" t="s">
        <v>185</v>
      </c>
      <c r="DH1658" s="33" t="s">
        <v>186</v>
      </c>
      <c r="DI1658" s="5"/>
      <c r="DJ1658" s="5"/>
    </row>
    <row r="1659">
      <c r="A1659" s="33" t="s">
        <v>10570</v>
      </c>
      <c r="B1659" s="34">
        <v>44952.0</v>
      </c>
      <c r="C1659" s="35" t="s">
        <v>137</v>
      </c>
      <c r="D1659" s="35" t="s">
        <v>139</v>
      </c>
      <c r="E1659" s="35" t="s">
        <v>142</v>
      </c>
      <c r="F1659" s="36" t="s">
        <v>144</v>
      </c>
      <c r="G1659" s="33" t="s">
        <v>10571</v>
      </c>
      <c r="H1659" s="33" t="s">
        <v>1547</v>
      </c>
      <c r="I1659" s="33" t="s">
        <v>1580</v>
      </c>
      <c r="J1659" s="33" t="s">
        <v>439</v>
      </c>
      <c r="K1659" s="35" t="s">
        <v>421</v>
      </c>
      <c r="L1659" s="33" t="s">
        <v>3194</v>
      </c>
      <c r="M1659" s="33" t="s">
        <v>8450</v>
      </c>
      <c r="N1659" s="33" t="s">
        <v>2510</v>
      </c>
      <c r="O1659" s="5"/>
      <c r="P1659" s="35" t="s">
        <v>233</v>
      </c>
      <c r="Q1659" s="35" t="s">
        <v>2510</v>
      </c>
      <c r="R1659" s="33">
        <v>76299.0</v>
      </c>
      <c r="S1659" s="37"/>
      <c r="T1659" s="33"/>
      <c r="U1659" s="33">
        <v>7.23</v>
      </c>
      <c r="V1659" s="33" t="s">
        <v>154</v>
      </c>
      <c r="W1659" s="33"/>
      <c r="X1659" s="33"/>
      <c r="Y1659" s="5"/>
      <c r="Z1659" s="5"/>
      <c r="AA1659" s="33">
        <v>1.0</v>
      </c>
      <c r="AB1659" s="33"/>
      <c r="AC1659" s="33">
        <v>1.0</v>
      </c>
      <c r="AD1659" s="5"/>
      <c r="AE1659" s="5"/>
      <c r="AF1659" s="5"/>
      <c r="AG1659" s="16"/>
      <c r="AH1659" s="38" t="str">
        <f t="shared" si="1"/>
        <v/>
      </c>
      <c r="AI1659" s="39">
        <f t="shared" si="2"/>
        <v>1</v>
      </c>
      <c r="AJ1659" s="37" t="str">
        <f t="shared" si="3"/>
        <v/>
      </c>
      <c r="AK1659" s="41" t="str">
        <f t="shared" si="4"/>
        <v/>
      </c>
      <c r="AL1659" s="35" t="s">
        <v>233</v>
      </c>
      <c r="AM1659" s="33" t="s">
        <v>9754</v>
      </c>
      <c r="AN1659" s="33" t="s">
        <v>9754</v>
      </c>
      <c r="AO1659" s="41"/>
      <c r="AP1659" s="33" t="s">
        <v>169</v>
      </c>
      <c r="AQ1659" s="33" t="s">
        <v>170</v>
      </c>
      <c r="AR1659" s="33">
        <v>300.0</v>
      </c>
      <c r="AS1659" s="42"/>
      <c r="AT1659" s="42"/>
      <c r="AU1659" s="42"/>
      <c r="AV1659" s="42"/>
      <c r="AW1659" s="42"/>
      <c r="AX1659" s="5"/>
      <c r="AY1659" s="33"/>
      <c r="AZ1659" s="33" t="s">
        <v>10572</v>
      </c>
      <c r="BA1659" s="5"/>
      <c r="BB1659" s="5"/>
      <c r="BC1659" s="5" t="s">
        <v>10573</v>
      </c>
      <c r="BD1659" s="33" t="s">
        <v>173</v>
      </c>
      <c r="BE1659" s="41"/>
      <c r="BF1659" s="35"/>
      <c r="BG1659" s="33" t="s">
        <v>169</v>
      </c>
      <c r="BH1659" s="5"/>
      <c r="BI1659" s="33">
        <v>300.0</v>
      </c>
      <c r="BJ1659" s="33" t="s">
        <v>170</v>
      </c>
      <c r="BK1659" s="5"/>
      <c r="BL1659" s="5">
        <f t="shared" si="5"/>
        <v>3994.5</v>
      </c>
      <c r="BM1659" s="5"/>
      <c r="BN1659" s="5"/>
      <c r="BO1659" s="42">
        <f t="shared" si="6"/>
        <v>3994.5</v>
      </c>
      <c r="BP1659" s="44"/>
      <c r="BQ1659" s="45"/>
      <c r="BR1659" s="47"/>
      <c r="BS1659" s="45"/>
      <c r="BT1659" s="37"/>
      <c r="BU1659" s="5"/>
      <c r="BV1659" s="38"/>
      <c r="BW1659" s="48"/>
      <c r="BX1659" s="44"/>
      <c r="BY1659" s="44"/>
      <c r="BZ1659" s="33" t="s">
        <v>131</v>
      </c>
      <c r="CA1659" s="5"/>
      <c r="CB1659" s="5"/>
      <c r="CC1659" s="33" t="s">
        <v>177</v>
      </c>
      <c r="CD1659" s="5"/>
      <c r="CE1659" s="5"/>
      <c r="CF1659" s="33" t="s">
        <v>178</v>
      </c>
      <c r="CG1659" s="33" t="s">
        <v>10574</v>
      </c>
      <c r="CH1659" s="5"/>
      <c r="CI1659" s="5"/>
      <c r="CJ1659" s="5"/>
      <c r="CK1659" s="33"/>
      <c r="CL1659" s="49">
        <v>45000.0</v>
      </c>
      <c r="CM1659" s="33" t="s">
        <v>180</v>
      </c>
      <c r="CN1659" s="5"/>
      <c r="CO1659" s="33">
        <v>2.0</v>
      </c>
      <c r="CP1659" s="33" t="s">
        <v>181</v>
      </c>
      <c r="CQ1659" s="50" t="str">
        <f t="shared" si="7"/>
        <v>26/12/1947</v>
      </c>
      <c r="CR1659" s="33" t="s">
        <v>182</v>
      </c>
      <c r="CS1659" s="33">
        <v>5.0</v>
      </c>
      <c r="CT1659" s="33">
        <v>5.0</v>
      </c>
      <c r="CU1659" s="33">
        <v>28.0</v>
      </c>
      <c r="CV1659" s="33">
        <v>1322.0</v>
      </c>
      <c r="CW1659" s="5"/>
      <c r="CX1659" s="5"/>
      <c r="CY1659" s="33">
        <v>-100.114375</v>
      </c>
      <c r="CZ1659" s="33">
        <v>20.801812</v>
      </c>
      <c r="DA1659" s="33">
        <v>4.425844681E9</v>
      </c>
      <c r="DB1659" s="33">
        <v>2.0</v>
      </c>
      <c r="DC1659" s="33" t="s">
        <v>8456</v>
      </c>
      <c r="DD1659" s="33">
        <v>2023.0</v>
      </c>
      <c r="DE1659" s="33" t="s">
        <v>184</v>
      </c>
      <c r="DF1659" s="33"/>
      <c r="DG1659" s="33" t="s">
        <v>185</v>
      </c>
      <c r="DH1659" s="33" t="s">
        <v>186</v>
      </c>
      <c r="DI1659" s="5"/>
      <c r="DJ1659" s="5"/>
    </row>
    <row r="1660">
      <c r="A1660" s="33" t="s">
        <v>10575</v>
      </c>
      <c r="B1660" s="34">
        <v>44952.0</v>
      </c>
      <c r="C1660" s="35" t="s">
        <v>137</v>
      </c>
      <c r="D1660" s="35" t="s">
        <v>139</v>
      </c>
      <c r="E1660" s="35" t="s">
        <v>142</v>
      </c>
      <c r="F1660" s="36" t="s">
        <v>144</v>
      </c>
      <c r="G1660" s="33" t="s">
        <v>10576</v>
      </c>
      <c r="H1660" s="33" t="s">
        <v>5866</v>
      </c>
      <c r="I1660" s="33" t="s">
        <v>1580</v>
      </c>
      <c r="J1660" s="33" t="s">
        <v>231</v>
      </c>
      <c r="K1660" s="35" t="s">
        <v>421</v>
      </c>
      <c r="L1660" s="33" t="s">
        <v>3194</v>
      </c>
      <c r="M1660" s="33" t="s">
        <v>8450</v>
      </c>
      <c r="N1660" s="33" t="s">
        <v>2510</v>
      </c>
      <c r="O1660" s="5"/>
      <c r="P1660" s="35" t="s">
        <v>233</v>
      </c>
      <c r="Q1660" s="35" t="s">
        <v>2510</v>
      </c>
      <c r="R1660" s="33">
        <v>76299.0</v>
      </c>
      <c r="S1660" s="37"/>
      <c r="T1660" s="33"/>
      <c r="U1660" s="33">
        <v>2.06</v>
      </c>
      <c r="V1660" s="33" t="s">
        <v>154</v>
      </c>
      <c r="W1660" s="33"/>
      <c r="X1660" s="33"/>
      <c r="Y1660" s="5"/>
      <c r="Z1660" s="5"/>
      <c r="AA1660" s="33">
        <v>1.0</v>
      </c>
      <c r="AB1660" s="33"/>
      <c r="AC1660" s="33">
        <v>1.0</v>
      </c>
      <c r="AD1660" s="5"/>
      <c r="AE1660" s="5"/>
      <c r="AF1660" s="5"/>
      <c r="AG1660" s="16"/>
      <c r="AH1660" s="38" t="str">
        <f t="shared" si="1"/>
        <v/>
      </c>
      <c r="AI1660" s="39" t="str">
        <f t="shared" si="2"/>
        <v/>
      </c>
      <c r="AJ1660" s="37" t="str">
        <f t="shared" si="3"/>
        <v/>
      </c>
      <c r="AK1660" s="41" t="str">
        <f t="shared" si="4"/>
        <v/>
      </c>
      <c r="AL1660" s="35" t="s">
        <v>233</v>
      </c>
      <c r="AM1660" s="33" t="s">
        <v>9754</v>
      </c>
      <c r="AN1660" s="33" t="s">
        <v>9754</v>
      </c>
      <c r="AO1660" s="41"/>
      <c r="AP1660" s="33" t="s">
        <v>169</v>
      </c>
      <c r="AQ1660" s="33" t="s">
        <v>170</v>
      </c>
      <c r="AR1660" s="33">
        <v>300.0</v>
      </c>
      <c r="AS1660" s="42"/>
      <c r="AT1660" s="42"/>
      <c r="AU1660" s="42"/>
      <c r="AV1660" s="42"/>
      <c r="AW1660" s="42"/>
      <c r="AX1660" s="5"/>
      <c r="AY1660" s="33"/>
      <c r="AZ1660" s="33" t="s">
        <v>10577</v>
      </c>
      <c r="BA1660" s="5"/>
      <c r="BB1660" s="5"/>
      <c r="BC1660" s="5" t="s">
        <v>10578</v>
      </c>
      <c r="BD1660" s="33" t="s">
        <v>173</v>
      </c>
      <c r="BE1660" s="41"/>
      <c r="BF1660" s="35"/>
      <c r="BG1660" s="33" t="s">
        <v>169</v>
      </c>
      <c r="BH1660" s="5"/>
      <c r="BI1660" s="33">
        <v>300.0</v>
      </c>
      <c r="BJ1660" s="33" t="s">
        <v>170</v>
      </c>
      <c r="BK1660" s="5"/>
      <c r="BL1660" s="5">
        <f t="shared" si="5"/>
        <v>3994.5</v>
      </c>
      <c r="BM1660" s="5"/>
      <c r="BN1660" s="5"/>
      <c r="BO1660" s="42">
        <f t="shared" si="6"/>
        <v>3994.5</v>
      </c>
      <c r="BP1660" s="44"/>
      <c r="BQ1660" s="45"/>
      <c r="BR1660" s="47"/>
      <c r="BS1660" s="45"/>
      <c r="BT1660" s="37"/>
      <c r="BU1660" s="5"/>
      <c r="BV1660" s="38"/>
      <c r="BW1660" s="48"/>
      <c r="BX1660" s="44"/>
      <c r="BY1660" s="44"/>
      <c r="BZ1660" s="33" t="s">
        <v>131</v>
      </c>
      <c r="CA1660" s="5"/>
      <c r="CB1660" s="5"/>
      <c r="CC1660" s="33" t="s">
        <v>177</v>
      </c>
      <c r="CD1660" s="5"/>
      <c r="CE1660" s="5"/>
      <c r="CF1660" s="33" t="s">
        <v>178</v>
      </c>
      <c r="CG1660" s="33" t="s">
        <v>10579</v>
      </c>
      <c r="CH1660" s="5"/>
      <c r="CI1660" s="5"/>
      <c r="CJ1660" s="5"/>
      <c r="CK1660" s="33"/>
      <c r="CL1660" s="49">
        <v>45000.0</v>
      </c>
      <c r="CM1660" s="33" t="s">
        <v>180</v>
      </c>
      <c r="CN1660" s="5"/>
      <c r="CO1660" s="33">
        <v>2.0</v>
      </c>
      <c r="CP1660" s="33" t="s">
        <v>181</v>
      </c>
      <c r="CQ1660" s="50" t="str">
        <f t="shared" si="7"/>
        <v>17/04/1969</v>
      </c>
      <c r="CR1660" s="33" t="s">
        <v>182</v>
      </c>
      <c r="CS1660" s="33">
        <v>5.0</v>
      </c>
      <c r="CT1660" s="33">
        <v>5.0</v>
      </c>
      <c r="CU1660" s="33">
        <v>28.0</v>
      </c>
      <c r="CV1660" s="33">
        <v>1322.0</v>
      </c>
      <c r="CW1660" s="5"/>
      <c r="CX1660" s="5"/>
      <c r="CY1660" s="33">
        <v>-100.114375</v>
      </c>
      <c r="CZ1660" s="33">
        <v>20.801812</v>
      </c>
      <c r="DA1660" s="33">
        <v>4.421368464E9</v>
      </c>
      <c r="DB1660" s="33">
        <v>2.0</v>
      </c>
      <c r="DC1660" s="33" t="s">
        <v>8456</v>
      </c>
      <c r="DD1660" s="33">
        <v>2023.0</v>
      </c>
      <c r="DE1660" s="33" t="s">
        <v>184</v>
      </c>
      <c r="DF1660" s="33"/>
      <c r="DG1660" s="33" t="s">
        <v>185</v>
      </c>
      <c r="DH1660" s="33" t="s">
        <v>186</v>
      </c>
      <c r="DI1660" s="5"/>
      <c r="DJ1660" s="5"/>
    </row>
    <row r="1661">
      <c r="A1661" s="33" t="s">
        <v>10580</v>
      </c>
      <c r="B1661" s="34">
        <v>44952.0</v>
      </c>
      <c r="C1661" s="35" t="s">
        <v>137</v>
      </c>
      <c r="D1661" s="35" t="s">
        <v>139</v>
      </c>
      <c r="E1661" s="35" t="s">
        <v>142</v>
      </c>
      <c r="F1661" s="36" t="s">
        <v>144</v>
      </c>
      <c r="G1661" s="33" t="s">
        <v>10581</v>
      </c>
      <c r="H1661" s="33" t="s">
        <v>10582</v>
      </c>
      <c r="I1661" s="33" t="s">
        <v>1580</v>
      </c>
      <c r="J1661" s="33" t="s">
        <v>10360</v>
      </c>
      <c r="K1661" s="35" t="s">
        <v>421</v>
      </c>
      <c r="L1661" s="33" t="s">
        <v>10583</v>
      </c>
      <c r="M1661" s="33" t="s">
        <v>8450</v>
      </c>
      <c r="N1661" s="33" t="s">
        <v>2510</v>
      </c>
      <c r="O1661" s="5"/>
      <c r="P1661" s="35" t="s">
        <v>233</v>
      </c>
      <c r="Q1661" s="35" t="s">
        <v>2510</v>
      </c>
      <c r="R1661" s="33">
        <v>76299.0</v>
      </c>
      <c r="S1661" s="37"/>
      <c r="T1661" s="33"/>
      <c r="U1661" s="33">
        <v>2.33</v>
      </c>
      <c r="V1661" s="33" t="s">
        <v>154</v>
      </c>
      <c r="W1661" s="33"/>
      <c r="X1661" s="33"/>
      <c r="Y1661" s="5"/>
      <c r="Z1661" s="5"/>
      <c r="AA1661" s="33">
        <v>1.0</v>
      </c>
      <c r="AB1661" s="33"/>
      <c r="AC1661" s="33">
        <v>1.0</v>
      </c>
      <c r="AD1661" s="5"/>
      <c r="AE1661" s="5"/>
      <c r="AF1661" s="5"/>
      <c r="AG1661" s="16"/>
      <c r="AH1661" s="38" t="str">
        <f t="shared" si="1"/>
        <v/>
      </c>
      <c r="AI1661" s="39">
        <f t="shared" si="2"/>
        <v>1</v>
      </c>
      <c r="AJ1661" s="37" t="str">
        <f t="shared" si="3"/>
        <v/>
      </c>
      <c r="AK1661" s="41" t="str">
        <f t="shared" si="4"/>
        <v/>
      </c>
      <c r="AL1661" s="35" t="s">
        <v>233</v>
      </c>
      <c r="AM1661" s="33" t="s">
        <v>9754</v>
      </c>
      <c r="AN1661" s="33" t="s">
        <v>9754</v>
      </c>
      <c r="AO1661" s="41"/>
      <c r="AP1661" s="33" t="s">
        <v>169</v>
      </c>
      <c r="AQ1661" s="33" t="s">
        <v>170</v>
      </c>
      <c r="AR1661" s="33">
        <v>300.0</v>
      </c>
      <c r="AS1661" s="42"/>
      <c r="AT1661" s="42"/>
      <c r="AU1661" s="42"/>
      <c r="AV1661" s="42"/>
      <c r="AW1661" s="42"/>
      <c r="AX1661" s="5"/>
      <c r="AY1661" s="33"/>
      <c r="AZ1661" s="33" t="s">
        <v>10584</v>
      </c>
      <c r="BA1661" s="5"/>
      <c r="BB1661" s="5"/>
      <c r="BC1661" s="5" t="s">
        <v>10585</v>
      </c>
      <c r="BD1661" s="33" t="s">
        <v>173</v>
      </c>
      <c r="BE1661" s="41"/>
      <c r="BF1661" s="35"/>
      <c r="BG1661" s="33" t="s">
        <v>169</v>
      </c>
      <c r="BH1661" s="5"/>
      <c r="BI1661" s="33">
        <v>300.0</v>
      </c>
      <c r="BJ1661" s="33" t="s">
        <v>170</v>
      </c>
      <c r="BK1661" s="5"/>
      <c r="BL1661" s="5">
        <f t="shared" si="5"/>
        <v>3994.5</v>
      </c>
      <c r="BM1661" s="5"/>
      <c r="BN1661" s="5"/>
      <c r="BO1661" s="42">
        <f t="shared" si="6"/>
        <v>3994.5</v>
      </c>
      <c r="BP1661" s="44"/>
      <c r="BQ1661" s="45"/>
      <c r="BR1661" s="47"/>
      <c r="BS1661" s="45"/>
      <c r="BT1661" s="37"/>
      <c r="BU1661" s="5"/>
      <c r="BV1661" s="38"/>
      <c r="BW1661" s="48"/>
      <c r="BX1661" s="44"/>
      <c r="BY1661" s="44"/>
      <c r="BZ1661" s="33" t="s">
        <v>131</v>
      </c>
      <c r="CA1661" s="5"/>
      <c r="CB1661" s="5"/>
      <c r="CC1661" s="33" t="s">
        <v>177</v>
      </c>
      <c r="CD1661" s="5"/>
      <c r="CE1661" s="5"/>
      <c r="CF1661" s="33" t="s">
        <v>178</v>
      </c>
      <c r="CG1661" s="33" t="s">
        <v>10586</v>
      </c>
      <c r="CH1661" s="5"/>
      <c r="CI1661" s="5"/>
      <c r="CJ1661" s="5"/>
      <c r="CK1661" s="33"/>
      <c r="CL1661" s="49">
        <v>45000.0</v>
      </c>
      <c r="CM1661" s="33" t="s">
        <v>180</v>
      </c>
      <c r="CN1661" s="5"/>
      <c r="CO1661" s="33">
        <v>2.0</v>
      </c>
      <c r="CP1661" s="33" t="s">
        <v>181</v>
      </c>
      <c r="CQ1661" s="50" t="str">
        <f t="shared" si="7"/>
        <v>27/11/1945</v>
      </c>
      <c r="CR1661" s="33" t="s">
        <v>182</v>
      </c>
      <c r="CS1661" s="33">
        <v>5.0</v>
      </c>
      <c r="CT1661" s="33">
        <v>5.0</v>
      </c>
      <c r="CU1661" s="33">
        <v>28.0</v>
      </c>
      <c r="CV1661" s="33">
        <v>1322.0</v>
      </c>
      <c r="CW1661" s="5"/>
      <c r="CX1661" s="5"/>
      <c r="CY1661" s="33">
        <v>-100.114375</v>
      </c>
      <c r="CZ1661" s="33">
        <v>20.801812</v>
      </c>
      <c r="DA1661" s="33">
        <v>4.4219266E9</v>
      </c>
      <c r="DB1661" s="33">
        <v>1.0</v>
      </c>
      <c r="DC1661" s="33" t="s">
        <v>8456</v>
      </c>
      <c r="DD1661" s="33">
        <v>2023.0</v>
      </c>
      <c r="DE1661" s="33" t="s">
        <v>184</v>
      </c>
      <c r="DF1661" s="33"/>
      <c r="DG1661" s="33" t="s">
        <v>185</v>
      </c>
      <c r="DH1661" s="33" t="s">
        <v>186</v>
      </c>
      <c r="DI1661" s="5"/>
      <c r="DJ1661" s="5"/>
    </row>
    <row r="1662">
      <c r="A1662" s="33" t="s">
        <v>10587</v>
      </c>
      <c r="B1662" s="34">
        <v>44952.0</v>
      </c>
      <c r="C1662" s="35" t="s">
        <v>137</v>
      </c>
      <c r="D1662" s="35" t="s">
        <v>139</v>
      </c>
      <c r="E1662" s="35" t="s">
        <v>142</v>
      </c>
      <c r="F1662" s="36" t="s">
        <v>144</v>
      </c>
      <c r="G1662" s="33" t="s">
        <v>10588</v>
      </c>
      <c r="H1662" s="33" t="s">
        <v>498</v>
      </c>
      <c r="I1662" s="33" t="s">
        <v>1580</v>
      </c>
      <c r="J1662" s="33" t="s">
        <v>10360</v>
      </c>
      <c r="K1662" s="35" t="s">
        <v>421</v>
      </c>
      <c r="L1662" s="33" t="s">
        <v>3194</v>
      </c>
      <c r="M1662" s="33" t="s">
        <v>8450</v>
      </c>
      <c r="N1662" s="33" t="s">
        <v>2510</v>
      </c>
      <c r="O1662" s="5"/>
      <c r="P1662" s="35" t="s">
        <v>233</v>
      </c>
      <c r="Q1662" s="35" t="s">
        <v>2510</v>
      </c>
      <c r="R1662" s="33">
        <v>76299.0</v>
      </c>
      <c r="S1662" s="37"/>
      <c r="T1662" s="33"/>
      <c r="U1662" s="33">
        <v>8.26</v>
      </c>
      <c r="V1662" s="33" t="s">
        <v>154</v>
      </c>
      <c r="W1662" s="33"/>
      <c r="X1662" s="33"/>
      <c r="Y1662" s="5"/>
      <c r="Z1662" s="5"/>
      <c r="AA1662" s="33">
        <v>1.0</v>
      </c>
      <c r="AB1662" s="33"/>
      <c r="AC1662" s="33">
        <v>1.0</v>
      </c>
      <c r="AD1662" s="5"/>
      <c r="AE1662" s="5"/>
      <c r="AF1662" s="5"/>
      <c r="AG1662" s="16"/>
      <c r="AH1662" s="38" t="str">
        <f t="shared" si="1"/>
        <v/>
      </c>
      <c r="AI1662" s="39">
        <f t="shared" si="2"/>
        <v>1</v>
      </c>
      <c r="AJ1662" s="37" t="str">
        <f t="shared" si="3"/>
        <v/>
      </c>
      <c r="AK1662" s="41" t="str">
        <f t="shared" si="4"/>
        <v/>
      </c>
      <c r="AL1662" s="35" t="s">
        <v>233</v>
      </c>
      <c r="AM1662" s="33" t="s">
        <v>9754</v>
      </c>
      <c r="AN1662" s="33" t="s">
        <v>9754</v>
      </c>
      <c r="AO1662" s="41"/>
      <c r="AP1662" s="33" t="s">
        <v>169</v>
      </c>
      <c r="AQ1662" s="33" t="s">
        <v>170</v>
      </c>
      <c r="AR1662" s="33">
        <v>300.0</v>
      </c>
      <c r="AS1662" s="42"/>
      <c r="AT1662" s="42"/>
      <c r="AU1662" s="42"/>
      <c r="AV1662" s="42"/>
      <c r="AW1662" s="42"/>
      <c r="AX1662" s="5"/>
      <c r="AY1662" s="33"/>
      <c r="AZ1662" s="33" t="s">
        <v>10589</v>
      </c>
      <c r="BA1662" s="5"/>
      <c r="BB1662" s="5"/>
      <c r="BC1662" s="5" t="s">
        <v>10590</v>
      </c>
      <c r="BD1662" s="33" t="s">
        <v>173</v>
      </c>
      <c r="BE1662" s="41"/>
      <c r="BF1662" s="35"/>
      <c r="BG1662" s="33" t="s">
        <v>169</v>
      </c>
      <c r="BH1662" s="5"/>
      <c r="BI1662" s="33">
        <v>300.0</v>
      </c>
      <c r="BJ1662" s="33" t="s">
        <v>170</v>
      </c>
      <c r="BK1662" s="5"/>
      <c r="BL1662" s="5">
        <f t="shared" si="5"/>
        <v>3994.5</v>
      </c>
      <c r="BM1662" s="5"/>
      <c r="BN1662" s="5"/>
      <c r="BO1662" s="42">
        <f t="shared" si="6"/>
        <v>3994.5</v>
      </c>
      <c r="BP1662" s="44"/>
      <c r="BQ1662" s="45"/>
      <c r="BR1662" s="47"/>
      <c r="BS1662" s="45"/>
      <c r="BT1662" s="37"/>
      <c r="BU1662" s="5"/>
      <c r="BV1662" s="38"/>
      <c r="BW1662" s="48"/>
      <c r="BX1662" s="44"/>
      <c r="BY1662" s="44"/>
      <c r="BZ1662" s="33" t="s">
        <v>131</v>
      </c>
      <c r="CA1662" s="5"/>
      <c r="CB1662" s="5"/>
      <c r="CC1662" s="33" t="s">
        <v>177</v>
      </c>
      <c r="CD1662" s="5"/>
      <c r="CE1662" s="5"/>
      <c r="CF1662" s="33" t="s">
        <v>178</v>
      </c>
      <c r="CG1662" s="33" t="s">
        <v>10591</v>
      </c>
      <c r="CH1662" s="5"/>
      <c r="CI1662" s="5"/>
      <c r="CJ1662" s="5"/>
      <c r="CK1662" s="33"/>
      <c r="CL1662" s="49">
        <v>45000.0</v>
      </c>
      <c r="CM1662" s="33" t="s">
        <v>180</v>
      </c>
      <c r="CN1662" s="5"/>
      <c r="CO1662" s="33">
        <v>2.0</v>
      </c>
      <c r="CP1662" s="33" t="s">
        <v>181</v>
      </c>
      <c r="CQ1662" s="50" t="str">
        <f t="shared" si="7"/>
        <v>30/06/1960</v>
      </c>
      <c r="CR1662" s="33" t="s">
        <v>182</v>
      </c>
      <c r="CS1662" s="33">
        <v>5.0</v>
      </c>
      <c r="CT1662" s="33">
        <v>5.0</v>
      </c>
      <c r="CU1662" s="33">
        <v>28.0</v>
      </c>
      <c r="CV1662" s="33">
        <v>1322.0</v>
      </c>
      <c r="CW1662" s="5"/>
      <c r="CX1662" s="5"/>
      <c r="CY1662" s="33">
        <v>-100.114375</v>
      </c>
      <c r="CZ1662" s="33">
        <v>20.801812</v>
      </c>
      <c r="DA1662" s="33">
        <v>4.428204569E9</v>
      </c>
      <c r="DB1662" s="33">
        <v>2.0</v>
      </c>
      <c r="DC1662" s="33" t="s">
        <v>8456</v>
      </c>
      <c r="DD1662" s="33">
        <v>2023.0</v>
      </c>
      <c r="DE1662" s="33" t="s">
        <v>184</v>
      </c>
      <c r="DF1662" s="33"/>
      <c r="DG1662" s="33" t="s">
        <v>185</v>
      </c>
      <c r="DH1662" s="33" t="s">
        <v>186</v>
      </c>
      <c r="DI1662" s="5"/>
      <c r="DJ1662" s="5"/>
    </row>
    <row r="1663">
      <c r="A1663" s="33" t="s">
        <v>10592</v>
      </c>
      <c r="B1663" s="34">
        <v>44952.0</v>
      </c>
      <c r="C1663" s="35" t="s">
        <v>137</v>
      </c>
      <c r="D1663" s="35" t="s">
        <v>139</v>
      </c>
      <c r="E1663" s="35" t="s">
        <v>142</v>
      </c>
      <c r="F1663" s="36" t="s">
        <v>144</v>
      </c>
      <c r="G1663" s="33" t="s">
        <v>10593</v>
      </c>
      <c r="H1663" s="33" t="s">
        <v>10594</v>
      </c>
      <c r="I1663" s="33" t="s">
        <v>1580</v>
      </c>
      <c r="J1663" s="33" t="s">
        <v>213</v>
      </c>
      <c r="K1663" s="35" t="s">
        <v>421</v>
      </c>
      <c r="L1663" s="33" t="s">
        <v>3194</v>
      </c>
      <c r="M1663" s="33" t="s">
        <v>8450</v>
      </c>
      <c r="N1663" s="33" t="s">
        <v>2510</v>
      </c>
      <c r="O1663" s="5"/>
      <c r="P1663" s="35" t="s">
        <v>233</v>
      </c>
      <c r="Q1663" s="35" t="s">
        <v>2510</v>
      </c>
      <c r="R1663" s="33">
        <v>76299.0</v>
      </c>
      <c r="S1663" s="37"/>
      <c r="T1663" s="33"/>
      <c r="U1663" s="33">
        <v>3.99</v>
      </c>
      <c r="V1663" s="33" t="s">
        <v>154</v>
      </c>
      <c r="W1663" s="33"/>
      <c r="X1663" s="33"/>
      <c r="Y1663" s="5"/>
      <c r="Z1663" s="5"/>
      <c r="AA1663" s="33">
        <v>1.0</v>
      </c>
      <c r="AB1663" s="33"/>
      <c r="AC1663" s="33">
        <v>1.0</v>
      </c>
      <c r="AD1663" s="5"/>
      <c r="AE1663" s="5"/>
      <c r="AF1663" s="5"/>
      <c r="AG1663" s="16"/>
      <c r="AH1663" s="38" t="str">
        <f t="shared" si="1"/>
        <v/>
      </c>
      <c r="AI1663" s="39" t="str">
        <f t="shared" si="2"/>
        <v/>
      </c>
      <c r="AJ1663" s="37" t="str">
        <f t="shared" si="3"/>
        <v/>
      </c>
      <c r="AK1663" s="41" t="str">
        <f t="shared" si="4"/>
        <v/>
      </c>
      <c r="AL1663" s="35" t="s">
        <v>233</v>
      </c>
      <c r="AM1663" s="33" t="s">
        <v>9754</v>
      </c>
      <c r="AN1663" s="33" t="s">
        <v>9754</v>
      </c>
      <c r="AO1663" s="41"/>
      <c r="AP1663" s="33" t="s">
        <v>169</v>
      </c>
      <c r="AQ1663" s="33" t="s">
        <v>170</v>
      </c>
      <c r="AR1663" s="33">
        <v>300.0</v>
      </c>
      <c r="AS1663" s="42"/>
      <c r="AT1663" s="42"/>
      <c r="AU1663" s="42"/>
      <c r="AV1663" s="42"/>
      <c r="AW1663" s="42"/>
      <c r="AX1663" s="5"/>
      <c r="AY1663" s="33"/>
      <c r="AZ1663" s="33" t="s">
        <v>10595</v>
      </c>
      <c r="BA1663" s="5"/>
      <c r="BB1663" s="5"/>
      <c r="BC1663" s="5" t="s">
        <v>10596</v>
      </c>
      <c r="BD1663" s="33" t="s">
        <v>173</v>
      </c>
      <c r="BE1663" s="41"/>
      <c r="BF1663" s="35"/>
      <c r="BG1663" s="33" t="s">
        <v>169</v>
      </c>
      <c r="BH1663" s="5"/>
      <c r="BI1663" s="33">
        <v>300.0</v>
      </c>
      <c r="BJ1663" s="33" t="s">
        <v>170</v>
      </c>
      <c r="BK1663" s="5"/>
      <c r="BL1663" s="5">
        <f t="shared" si="5"/>
        <v>3994.5</v>
      </c>
      <c r="BM1663" s="5"/>
      <c r="BN1663" s="5"/>
      <c r="BO1663" s="42">
        <f t="shared" si="6"/>
        <v>3994.5</v>
      </c>
      <c r="BP1663" s="44"/>
      <c r="BQ1663" s="45"/>
      <c r="BR1663" s="47"/>
      <c r="BS1663" s="45"/>
      <c r="BT1663" s="37"/>
      <c r="BU1663" s="5"/>
      <c r="BV1663" s="38"/>
      <c r="BW1663" s="48"/>
      <c r="BX1663" s="44"/>
      <c r="BY1663" s="44"/>
      <c r="BZ1663" s="33" t="s">
        <v>131</v>
      </c>
      <c r="CA1663" s="5"/>
      <c r="CB1663" s="5"/>
      <c r="CC1663" s="33" t="s">
        <v>177</v>
      </c>
      <c r="CD1663" s="5"/>
      <c r="CE1663" s="5"/>
      <c r="CF1663" s="33" t="s">
        <v>178</v>
      </c>
      <c r="CG1663" s="33" t="s">
        <v>10597</v>
      </c>
      <c r="CH1663" s="5"/>
      <c r="CI1663" s="5"/>
      <c r="CJ1663" s="5"/>
      <c r="CK1663" s="33"/>
      <c r="CL1663" s="49">
        <v>45000.0</v>
      </c>
      <c r="CM1663" s="33" t="s">
        <v>180</v>
      </c>
      <c r="CN1663" s="5"/>
      <c r="CO1663" s="33">
        <v>2.0</v>
      </c>
      <c r="CP1663" s="33" t="s">
        <v>181</v>
      </c>
      <c r="CQ1663" s="50" t="str">
        <f t="shared" si="7"/>
        <v>26/11/1967</v>
      </c>
      <c r="CR1663" s="33" t="s">
        <v>182</v>
      </c>
      <c r="CS1663" s="33">
        <v>5.0</v>
      </c>
      <c r="CT1663" s="33">
        <v>5.0</v>
      </c>
      <c r="CU1663" s="33">
        <v>28.0</v>
      </c>
      <c r="CV1663" s="33">
        <v>1322.0</v>
      </c>
      <c r="CW1663" s="5"/>
      <c r="CX1663" s="5"/>
      <c r="CY1663" s="33">
        <v>-100.114375</v>
      </c>
      <c r="CZ1663" s="33">
        <v>20.801812</v>
      </c>
      <c r="DA1663" s="33">
        <v>4.461253487E9</v>
      </c>
      <c r="DB1663" s="33">
        <v>2.0</v>
      </c>
      <c r="DC1663" s="33" t="s">
        <v>8456</v>
      </c>
      <c r="DD1663" s="33">
        <v>2023.0</v>
      </c>
      <c r="DE1663" s="33" t="s">
        <v>184</v>
      </c>
      <c r="DF1663" s="33"/>
      <c r="DG1663" s="33" t="s">
        <v>185</v>
      </c>
      <c r="DH1663" s="33" t="s">
        <v>186</v>
      </c>
      <c r="DI1663" s="5"/>
      <c r="DJ1663" s="5"/>
    </row>
    <row r="1664">
      <c r="A1664" s="33" t="s">
        <v>10598</v>
      </c>
      <c r="B1664" s="34">
        <v>44952.0</v>
      </c>
      <c r="C1664" s="35" t="s">
        <v>137</v>
      </c>
      <c r="D1664" s="35" t="s">
        <v>139</v>
      </c>
      <c r="E1664" s="35" t="s">
        <v>142</v>
      </c>
      <c r="F1664" s="36" t="s">
        <v>144</v>
      </c>
      <c r="G1664" s="33" t="s">
        <v>10599</v>
      </c>
      <c r="H1664" s="33" t="s">
        <v>488</v>
      </c>
      <c r="I1664" s="33" t="s">
        <v>1580</v>
      </c>
      <c r="J1664" s="33" t="s">
        <v>9220</v>
      </c>
      <c r="K1664" s="35" t="s">
        <v>421</v>
      </c>
      <c r="L1664" s="33" t="s">
        <v>10600</v>
      </c>
      <c r="M1664" s="33" t="s">
        <v>8450</v>
      </c>
      <c r="N1664" s="33" t="s">
        <v>2510</v>
      </c>
      <c r="O1664" s="5"/>
      <c r="P1664" s="35" t="s">
        <v>233</v>
      </c>
      <c r="Q1664" s="35" t="s">
        <v>2510</v>
      </c>
      <c r="R1664" s="33">
        <v>76299.0</v>
      </c>
      <c r="S1664" s="37"/>
      <c r="T1664" s="33"/>
      <c r="U1664" s="33">
        <v>5.93</v>
      </c>
      <c r="V1664" s="33" t="s">
        <v>154</v>
      </c>
      <c r="W1664" s="33"/>
      <c r="X1664" s="33"/>
      <c r="Y1664" s="5"/>
      <c r="Z1664" s="5"/>
      <c r="AA1664" s="33">
        <v>1.0</v>
      </c>
      <c r="AB1664" s="33"/>
      <c r="AC1664" s="33">
        <v>1.0</v>
      </c>
      <c r="AD1664" s="5"/>
      <c r="AE1664" s="5"/>
      <c r="AF1664" s="5"/>
      <c r="AG1664" s="16"/>
      <c r="AH1664" s="38" t="str">
        <f t="shared" si="1"/>
        <v/>
      </c>
      <c r="AI1664" s="39" t="str">
        <f t="shared" si="2"/>
        <v/>
      </c>
      <c r="AJ1664" s="37" t="str">
        <f t="shared" si="3"/>
        <v/>
      </c>
      <c r="AK1664" s="41" t="str">
        <f t="shared" si="4"/>
        <v/>
      </c>
      <c r="AL1664" s="35" t="s">
        <v>233</v>
      </c>
      <c r="AM1664" s="33" t="s">
        <v>9754</v>
      </c>
      <c r="AN1664" s="33" t="s">
        <v>9754</v>
      </c>
      <c r="AO1664" s="41"/>
      <c r="AP1664" s="33" t="s">
        <v>169</v>
      </c>
      <c r="AQ1664" s="33" t="s">
        <v>170</v>
      </c>
      <c r="AR1664" s="33">
        <v>300.0</v>
      </c>
      <c r="AS1664" s="42"/>
      <c r="AT1664" s="42"/>
      <c r="AU1664" s="42"/>
      <c r="AV1664" s="42"/>
      <c r="AW1664" s="42"/>
      <c r="AX1664" s="5"/>
      <c r="AY1664" s="33"/>
      <c r="AZ1664" s="33" t="s">
        <v>10601</v>
      </c>
      <c r="BA1664" s="5"/>
      <c r="BB1664" s="5"/>
      <c r="BC1664" s="5" t="s">
        <v>10602</v>
      </c>
      <c r="BD1664" s="33" t="s">
        <v>173</v>
      </c>
      <c r="BE1664" s="41"/>
      <c r="BF1664" s="35"/>
      <c r="BG1664" s="33" t="s">
        <v>169</v>
      </c>
      <c r="BH1664" s="5"/>
      <c r="BI1664" s="33">
        <v>300.0</v>
      </c>
      <c r="BJ1664" s="33" t="s">
        <v>170</v>
      </c>
      <c r="BK1664" s="5"/>
      <c r="BL1664" s="5">
        <f t="shared" si="5"/>
        <v>3994.5</v>
      </c>
      <c r="BM1664" s="5"/>
      <c r="BN1664" s="5"/>
      <c r="BO1664" s="42">
        <f t="shared" si="6"/>
        <v>3994.5</v>
      </c>
      <c r="BP1664" s="44"/>
      <c r="BQ1664" s="45"/>
      <c r="BR1664" s="47"/>
      <c r="BS1664" s="45"/>
      <c r="BT1664" s="37"/>
      <c r="BU1664" s="5"/>
      <c r="BV1664" s="38"/>
      <c r="BW1664" s="48"/>
      <c r="BX1664" s="44"/>
      <c r="BY1664" s="44"/>
      <c r="BZ1664" s="33" t="s">
        <v>131</v>
      </c>
      <c r="CA1664" s="5"/>
      <c r="CB1664" s="5"/>
      <c r="CC1664" s="33" t="s">
        <v>177</v>
      </c>
      <c r="CD1664" s="5"/>
      <c r="CE1664" s="5"/>
      <c r="CF1664" s="33" t="s">
        <v>178</v>
      </c>
      <c r="CG1664" s="33" t="s">
        <v>10603</v>
      </c>
      <c r="CH1664" s="5"/>
      <c r="CI1664" s="5"/>
      <c r="CJ1664" s="5"/>
      <c r="CK1664" s="33"/>
      <c r="CL1664" s="49">
        <v>45000.0</v>
      </c>
      <c r="CM1664" s="33" t="s">
        <v>180</v>
      </c>
      <c r="CN1664" s="5"/>
      <c r="CO1664" s="33">
        <v>2.0</v>
      </c>
      <c r="CP1664" s="33" t="s">
        <v>181</v>
      </c>
      <c r="CQ1664" s="50" t="str">
        <f t="shared" si="7"/>
        <v>15/04/1987</v>
      </c>
      <c r="CR1664" s="33" t="s">
        <v>182</v>
      </c>
      <c r="CS1664" s="33">
        <v>5.0</v>
      </c>
      <c r="CT1664" s="33">
        <v>5.0</v>
      </c>
      <c r="CU1664" s="33">
        <v>28.0</v>
      </c>
      <c r="CV1664" s="33">
        <v>1322.0</v>
      </c>
      <c r="CW1664" s="5"/>
      <c r="CX1664" s="5"/>
      <c r="CY1664" s="33">
        <v>-100.114375</v>
      </c>
      <c r="CZ1664" s="33">
        <v>20.801812</v>
      </c>
      <c r="DA1664" s="33">
        <v>4.194882421E9</v>
      </c>
      <c r="DB1664" s="33">
        <v>2.0</v>
      </c>
      <c r="DC1664" s="33" t="s">
        <v>8456</v>
      </c>
      <c r="DD1664" s="33">
        <v>2023.0</v>
      </c>
      <c r="DE1664" s="33" t="s">
        <v>184</v>
      </c>
      <c r="DF1664" s="33"/>
      <c r="DG1664" s="33" t="s">
        <v>185</v>
      </c>
      <c r="DH1664" s="33" t="s">
        <v>186</v>
      </c>
      <c r="DI1664" s="5"/>
      <c r="DJ1664" s="5"/>
    </row>
    <row r="1665">
      <c r="A1665" s="33" t="s">
        <v>10604</v>
      </c>
      <c r="B1665" s="34">
        <v>44952.0</v>
      </c>
      <c r="C1665" s="35" t="s">
        <v>137</v>
      </c>
      <c r="D1665" s="35" t="s">
        <v>139</v>
      </c>
      <c r="E1665" s="35" t="s">
        <v>142</v>
      </c>
      <c r="F1665" s="36" t="s">
        <v>144</v>
      </c>
      <c r="G1665" s="33" t="s">
        <v>10605</v>
      </c>
      <c r="H1665" s="33" t="s">
        <v>10606</v>
      </c>
      <c r="I1665" s="33" t="s">
        <v>1580</v>
      </c>
      <c r="J1665" s="33" t="s">
        <v>9220</v>
      </c>
      <c r="K1665" s="35" t="s">
        <v>421</v>
      </c>
      <c r="L1665" s="33" t="s">
        <v>3194</v>
      </c>
      <c r="M1665" s="33" t="s">
        <v>8450</v>
      </c>
      <c r="N1665" s="33" t="s">
        <v>2510</v>
      </c>
      <c r="O1665" s="5"/>
      <c r="P1665" s="35" t="s">
        <v>233</v>
      </c>
      <c r="Q1665" s="35" t="s">
        <v>2510</v>
      </c>
      <c r="R1665" s="33">
        <v>76299.0</v>
      </c>
      <c r="S1665" s="37"/>
      <c r="T1665" s="33"/>
      <c r="U1665" s="33">
        <v>1.65</v>
      </c>
      <c r="V1665" s="33" t="s">
        <v>154</v>
      </c>
      <c r="W1665" s="33"/>
      <c r="X1665" s="33"/>
      <c r="Y1665" s="5"/>
      <c r="Z1665" s="5"/>
      <c r="AA1665" s="33">
        <v>1.0</v>
      </c>
      <c r="AB1665" s="33"/>
      <c r="AC1665" s="33">
        <v>1.0</v>
      </c>
      <c r="AD1665" s="5"/>
      <c r="AE1665" s="5"/>
      <c r="AF1665" s="5"/>
      <c r="AG1665" s="16"/>
      <c r="AH1665" s="38" t="str">
        <f t="shared" si="1"/>
        <v/>
      </c>
      <c r="AI1665" s="39">
        <f t="shared" si="2"/>
        <v>1</v>
      </c>
      <c r="AJ1665" s="37" t="str">
        <f t="shared" si="3"/>
        <v/>
      </c>
      <c r="AK1665" s="41" t="str">
        <f t="shared" si="4"/>
        <v/>
      </c>
      <c r="AL1665" s="35" t="s">
        <v>233</v>
      </c>
      <c r="AM1665" s="33" t="s">
        <v>9754</v>
      </c>
      <c r="AN1665" s="33" t="s">
        <v>9754</v>
      </c>
      <c r="AO1665" s="41"/>
      <c r="AP1665" s="33" t="s">
        <v>169</v>
      </c>
      <c r="AQ1665" s="33" t="s">
        <v>170</v>
      </c>
      <c r="AR1665" s="33">
        <v>150.0</v>
      </c>
      <c r="AS1665" s="42"/>
      <c r="AT1665" s="42"/>
      <c r="AU1665" s="42"/>
      <c r="AV1665" s="42"/>
      <c r="AW1665" s="42"/>
      <c r="AX1665" s="5"/>
      <c r="AY1665" s="33"/>
      <c r="AZ1665" s="33" t="s">
        <v>10607</v>
      </c>
      <c r="BA1665" s="5"/>
      <c r="BB1665" s="5"/>
      <c r="BC1665" s="5" t="s">
        <v>10608</v>
      </c>
      <c r="BD1665" s="33" t="s">
        <v>173</v>
      </c>
      <c r="BE1665" s="41"/>
      <c r="BF1665" s="35"/>
      <c r="BG1665" s="33" t="s">
        <v>169</v>
      </c>
      <c r="BH1665" s="5"/>
      <c r="BI1665" s="33">
        <v>150.0</v>
      </c>
      <c r="BJ1665" s="33" t="s">
        <v>170</v>
      </c>
      <c r="BK1665" s="5"/>
      <c r="BL1665" s="5">
        <f t="shared" si="5"/>
        <v>1997.25</v>
      </c>
      <c r="BM1665" s="5"/>
      <c r="BN1665" s="5"/>
      <c r="BO1665" s="42">
        <f t="shared" si="6"/>
        <v>1997.25</v>
      </c>
      <c r="BP1665" s="44"/>
      <c r="BQ1665" s="45"/>
      <c r="BR1665" s="47"/>
      <c r="BS1665" s="45"/>
      <c r="BT1665" s="37"/>
      <c r="BU1665" s="5"/>
      <c r="BV1665" s="38"/>
      <c r="BW1665" s="48"/>
      <c r="BX1665" s="44"/>
      <c r="BY1665" s="44"/>
      <c r="BZ1665" s="33" t="s">
        <v>131</v>
      </c>
      <c r="CA1665" s="5"/>
      <c r="CB1665" s="5"/>
      <c r="CC1665" s="33" t="s">
        <v>177</v>
      </c>
      <c r="CD1665" s="5"/>
      <c r="CE1665" s="5"/>
      <c r="CF1665" s="33" t="s">
        <v>178</v>
      </c>
      <c r="CG1665" s="33" t="s">
        <v>10609</v>
      </c>
      <c r="CH1665" s="5"/>
      <c r="CI1665" s="5"/>
      <c r="CJ1665" s="5"/>
      <c r="CK1665" s="33"/>
      <c r="CL1665" s="49">
        <v>45000.0</v>
      </c>
      <c r="CM1665" s="33" t="s">
        <v>180</v>
      </c>
      <c r="CN1665" s="5"/>
      <c r="CO1665" s="33">
        <v>1.0</v>
      </c>
      <c r="CP1665" s="33" t="s">
        <v>181</v>
      </c>
      <c r="CQ1665" s="50" t="str">
        <f t="shared" si="7"/>
        <v>13/10/1963</v>
      </c>
      <c r="CR1665" s="33" t="s">
        <v>182</v>
      </c>
      <c r="CS1665" s="33">
        <v>5.0</v>
      </c>
      <c r="CT1665" s="33">
        <v>5.0</v>
      </c>
      <c r="CU1665" s="33">
        <v>28.0</v>
      </c>
      <c r="CV1665" s="33">
        <v>1322.0</v>
      </c>
      <c r="CW1665" s="5"/>
      <c r="CX1665" s="5"/>
      <c r="CY1665" s="33">
        <v>-100.114375</v>
      </c>
      <c r="CZ1665" s="33">
        <v>20.801812</v>
      </c>
      <c r="DA1665" s="33">
        <v>4.427890533E9</v>
      </c>
      <c r="DB1665" s="33">
        <v>2.0</v>
      </c>
      <c r="DC1665" s="33" t="s">
        <v>8456</v>
      </c>
      <c r="DD1665" s="33">
        <v>2023.0</v>
      </c>
      <c r="DE1665" s="33" t="s">
        <v>184</v>
      </c>
      <c r="DF1665" s="33"/>
      <c r="DG1665" s="33" t="s">
        <v>185</v>
      </c>
      <c r="DH1665" s="33" t="s">
        <v>186</v>
      </c>
      <c r="DI1665" s="5"/>
      <c r="DJ1665" s="5"/>
    </row>
    <row r="1666">
      <c r="A1666" s="33" t="s">
        <v>10610</v>
      </c>
      <c r="B1666" s="34">
        <v>44952.0</v>
      </c>
      <c r="C1666" s="35" t="s">
        <v>137</v>
      </c>
      <c r="D1666" s="35" t="s">
        <v>139</v>
      </c>
      <c r="E1666" s="35" t="s">
        <v>142</v>
      </c>
      <c r="F1666" s="36" t="s">
        <v>144</v>
      </c>
      <c r="G1666" s="33" t="s">
        <v>10611</v>
      </c>
      <c r="H1666" s="33" t="s">
        <v>438</v>
      </c>
      <c r="I1666" s="33" t="s">
        <v>9139</v>
      </c>
      <c r="J1666" s="33" t="s">
        <v>213</v>
      </c>
      <c r="K1666" s="35" t="s">
        <v>421</v>
      </c>
      <c r="L1666" s="33" t="s">
        <v>10612</v>
      </c>
      <c r="M1666" s="33" t="s">
        <v>8450</v>
      </c>
      <c r="N1666" s="33" t="s">
        <v>2510</v>
      </c>
      <c r="O1666" s="5"/>
      <c r="P1666" s="35" t="s">
        <v>233</v>
      </c>
      <c r="Q1666" s="35" t="s">
        <v>2510</v>
      </c>
      <c r="R1666" s="33">
        <v>76299.0</v>
      </c>
      <c r="S1666" s="37"/>
      <c r="T1666" s="33"/>
      <c r="U1666" s="33">
        <v>1.05</v>
      </c>
      <c r="V1666" s="33" t="s">
        <v>154</v>
      </c>
      <c r="W1666" s="33"/>
      <c r="X1666" s="33"/>
      <c r="Y1666" s="5"/>
      <c r="Z1666" s="5"/>
      <c r="AA1666" s="33">
        <v>1.0</v>
      </c>
      <c r="AB1666" s="33"/>
      <c r="AC1666" s="33">
        <v>1.0</v>
      </c>
      <c r="AD1666" s="5"/>
      <c r="AE1666" s="5"/>
      <c r="AF1666" s="5"/>
      <c r="AG1666" s="16"/>
      <c r="AH1666" s="38" t="str">
        <f t="shared" si="1"/>
        <v/>
      </c>
      <c r="AI1666" s="39">
        <f t="shared" si="2"/>
        <v>1</v>
      </c>
      <c r="AJ1666" s="37" t="str">
        <f t="shared" si="3"/>
        <v/>
      </c>
      <c r="AK1666" s="41" t="str">
        <f t="shared" si="4"/>
        <v/>
      </c>
      <c r="AL1666" s="35" t="s">
        <v>233</v>
      </c>
      <c r="AM1666" s="33" t="s">
        <v>9754</v>
      </c>
      <c r="AN1666" s="33" t="s">
        <v>9754</v>
      </c>
      <c r="AO1666" s="41"/>
      <c r="AP1666" s="33" t="s">
        <v>169</v>
      </c>
      <c r="AQ1666" s="33" t="s">
        <v>170</v>
      </c>
      <c r="AR1666" s="33">
        <v>150.0</v>
      </c>
      <c r="AS1666" s="42"/>
      <c r="AT1666" s="42"/>
      <c r="AU1666" s="42"/>
      <c r="AV1666" s="42"/>
      <c r="AW1666" s="42"/>
      <c r="AX1666" s="5"/>
      <c r="AY1666" s="33"/>
      <c r="AZ1666" s="33" t="s">
        <v>10613</v>
      </c>
      <c r="BA1666" s="5"/>
      <c r="BB1666" s="5"/>
      <c r="BC1666" s="5" t="s">
        <v>10614</v>
      </c>
      <c r="BD1666" s="33" t="s">
        <v>173</v>
      </c>
      <c r="BE1666" s="41"/>
      <c r="BF1666" s="35"/>
      <c r="BG1666" s="33" t="s">
        <v>169</v>
      </c>
      <c r="BH1666" s="5"/>
      <c r="BI1666" s="33">
        <v>150.0</v>
      </c>
      <c r="BJ1666" s="33" t="s">
        <v>170</v>
      </c>
      <c r="BK1666" s="5"/>
      <c r="BL1666" s="5">
        <f t="shared" si="5"/>
        <v>1997.25</v>
      </c>
      <c r="BM1666" s="5"/>
      <c r="BN1666" s="5"/>
      <c r="BO1666" s="42">
        <f t="shared" si="6"/>
        <v>1997.25</v>
      </c>
      <c r="BP1666" s="44"/>
      <c r="BQ1666" s="45"/>
      <c r="BR1666" s="47"/>
      <c r="BS1666" s="45"/>
      <c r="BT1666" s="37"/>
      <c r="BU1666" s="5"/>
      <c r="BV1666" s="38"/>
      <c r="BW1666" s="48"/>
      <c r="BX1666" s="44"/>
      <c r="BY1666" s="44"/>
      <c r="BZ1666" s="33" t="s">
        <v>131</v>
      </c>
      <c r="CA1666" s="5"/>
      <c r="CB1666" s="5"/>
      <c r="CC1666" s="33" t="s">
        <v>177</v>
      </c>
      <c r="CD1666" s="5"/>
      <c r="CE1666" s="5"/>
      <c r="CF1666" s="33" t="s">
        <v>178</v>
      </c>
      <c r="CG1666" s="33" t="s">
        <v>10615</v>
      </c>
      <c r="CH1666" s="5"/>
      <c r="CI1666" s="5"/>
      <c r="CJ1666" s="5"/>
      <c r="CK1666" s="33"/>
      <c r="CL1666" s="49">
        <v>45000.0</v>
      </c>
      <c r="CM1666" s="33" t="s">
        <v>180</v>
      </c>
      <c r="CN1666" s="5"/>
      <c r="CO1666" s="33">
        <v>1.0</v>
      </c>
      <c r="CP1666" s="33" t="s">
        <v>181</v>
      </c>
      <c r="CQ1666" s="50" t="str">
        <f t="shared" si="7"/>
        <v>25/02/1964</v>
      </c>
      <c r="CR1666" s="33" t="s">
        <v>182</v>
      </c>
      <c r="CS1666" s="33">
        <v>5.0</v>
      </c>
      <c r="CT1666" s="33">
        <v>5.0</v>
      </c>
      <c r="CU1666" s="33">
        <v>28.0</v>
      </c>
      <c r="CV1666" s="33">
        <v>1322.0</v>
      </c>
      <c r="CW1666" s="5"/>
      <c r="CX1666" s="5"/>
      <c r="CY1666" s="33">
        <v>-100.114375</v>
      </c>
      <c r="CZ1666" s="33">
        <v>20.801812</v>
      </c>
      <c r="DA1666" s="33">
        <v>4.4219266E9</v>
      </c>
      <c r="DB1666" s="33">
        <v>1.0</v>
      </c>
      <c r="DC1666" s="33" t="s">
        <v>8456</v>
      </c>
      <c r="DD1666" s="33">
        <v>2023.0</v>
      </c>
      <c r="DE1666" s="33" t="s">
        <v>184</v>
      </c>
      <c r="DF1666" s="33"/>
      <c r="DG1666" s="33" t="s">
        <v>185</v>
      </c>
      <c r="DH1666" s="33" t="s">
        <v>186</v>
      </c>
      <c r="DI1666" s="5"/>
      <c r="DJ1666" s="5"/>
    </row>
    <row r="1667">
      <c r="A1667" s="33" t="s">
        <v>10616</v>
      </c>
      <c r="B1667" s="34">
        <v>44952.0</v>
      </c>
      <c r="C1667" s="35" t="s">
        <v>137</v>
      </c>
      <c r="D1667" s="35" t="s">
        <v>139</v>
      </c>
      <c r="E1667" s="35" t="s">
        <v>142</v>
      </c>
      <c r="F1667" s="36" t="s">
        <v>144</v>
      </c>
      <c r="G1667" s="33" t="s">
        <v>10617</v>
      </c>
      <c r="H1667" s="33" t="s">
        <v>498</v>
      </c>
      <c r="I1667" s="33" t="s">
        <v>1619</v>
      </c>
      <c r="J1667" s="33" t="s">
        <v>204</v>
      </c>
      <c r="K1667" s="35" t="s">
        <v>421</v>
      </c>
      <c r="L1667" s="33" t="s">
        <v>3194</v>
      </c>
      <c r="M1667" s="33" t="s">
        <v>8450</v>
      </c>
      <c r="N1667" s="33" t="s">
        <v>2510</v>
      </c>
      <c r="O1667" s="5"/>
      <c r="P1667" s="35" t="s">
        <v>233</v>
      </c>
      <c r="Q1667" s="35" t="s">
        <v>2510</v>
      </c>
      <c r="R1667" s="33">
        <v>76299.0</v>
      </c>
      <c r="S1667" s="37"/>
      <c r="T1667" s="33"/>
      <c r="U1667" s="33">
        <v>3.43</v>
      </c>
      <c r="V1667" s="33" t="s">
        <v>154</v>
      </c>
      <c r="W1667" s="33"/>
      <c r="X1667" s="33"/>
      <c r="Y1667" s="5"/>
      <c r="Z1667" s="5"/>
      <c r="AA1667" s="33">
        <v>1.0</v>
      </c>
      <c r="AB1667" s="33"/>
      <c r="AC1667" s="33">
        <v>1.0</v>
      </c>
      <c r="AD1667" s="5"/>
      <c r="AE1667" s="5"/>
      <c r="AF1667" s="5"/>
      <c r="AG1667" s="16"/>
      <c r="AH1667" s="38" t="str">
        <f t="shared" si="1"/>
        <v/>
      </c>
      <c r="AI1667" s="39">
        <f t="shared" si="2"/>
        <v>1</v>
      </c>
      <c r="AJ1667" s="37" t="str">
        <f t="shared" si="3"/>
        <v/>
      </c>
      <c r="AK1667" s="41" t="str">
        <f t="shared" si="4"/>
        <v/>
      </c>
      <c r="AL1667" s="35" t="s">
        <v>233</v>
      </c>
      <c r="AM1667" s="33" t="s">
        <v>9754</v>
      </c>
      <c r="AN1667" s="33" t="s">
        <v>9754</v>
      </c>
      <c r="AO1667" s="41"/>
      <c r="AP1667" s="33" t="s">
        <v>169</v>
      </c>
      <c r="AQ1667" s="33" t="s">
        <v>170</v>
      </c>
      <c r="AR1667" s="33">
        <v>300.0</v>
      </c>
      <c r="AS1667" s="42"/>
      <c r="AT1667" s="42"/>
      <c r="AU1667" s="42"/>
      <c r="AV1667" s="42"/>
      <c r="AW1667" s="42"/>
      <c r="AX1667" s="5"/>
      <c r="AY1667" s="33"/>
      <c r="AZ1667" s="33" t="s">
        <v>10618</v>
      </c>
      <c r="BA1667" s="5"/>
      <c r="BB1667" s="5"/>
      <c r="BC1667" s="5" t="s">
        <v>10619</v>
      </c>
      <c r="BD1667" s="33" t="s">
        <v>173</v>
      </c>
      <c r="BE1667" s="41"/>
      <c r="BF1667" s="35"/>
      <c r="BG1667" s="33" t="s">
        <v>169</v>
      </c>
      <c r="BH1667" s="5"/>
      <c r="BI1667" s="33">
        <v>300.0</v>
      </c>
      <c r="BJ1667" s="33" t="s">
        <v>170</v>
      </c>
      <c r="BK1667" s="5"/>
      <c r="BL1667" s="5">
        <f t="shared" si="5"/>
        <v>3994.5</v>
      </c>
      <c r="BM1667" s="5"/>
      <c r="BN1667" s="5"/>
      <c r="BO1667" s="42">
        <f t="shared" si="6"/>
        <v>3994.5</v>
      </c>
      <c r="BP1667" s="44"/>
      <c r="BQ1667" s="45"/>
      <c r="BR1667" s="47"/>
      <c r="BS1667" s="45"/>
      <c r="BT1667" s="37"/>
      <c r="BU1667" s="5"/>
      <c r="BV1667" s="38"/>
      <c r="BW1667" s="48"/>
      <c r="BX1667" s="44"/>
      <c r="BY1667" s="44"/>
      <c r="BZ1667" s="33" t="s">
        <v>131</v>
      </c>
      <c r="CA1667" s="5"/>
      <c r="CB1667" s="5"/>
      <c r="CC1667" s="33" t="s">
        <v>177</v>
      </c>
      <c r="CD1667" s="5"/>
      <c r="CE1667" s="5"/>
      <c r="CF1667" s="33" t="s">
        <v>178</v>
      </c>
      <c r="CG1667" s="33" t="s">
        <v>10620</v>
      </c>
      <c r="CH1667" s="5"/>
      <c r="CI1667" s="5"/>
      <c r="CJ1667" s="5"/>
      <c r="CK1667" s="33"/>
      <c r="CL1667" s="49">
        <v>45000.0</v>
      </c>
      <c r="CM1667" s="33" t="s">
        <v>180</v>
      </c>
      <c r="CN1667" s="5"/>
      <c r="CO1667" s="33">
        <v>2.0</v>
      </c>
      <c r="CP1667" s="33" t="s">
        <v>181</v>
      </c>
      <c r="CQ1667" s="50" t="str">
        <f t="shared" si="7"/>
        <v>04/07/1936</v>
      </c>
      <c r="CR1667" s="33" t="s">
        <v>182</v>
      </c>
      <c r="CS1667" s="33">
        <v>5.0</v>
      </c>
      <c r="CT1667" s="33">
        <v>5.0</v>
      </c>
      <c r="CU1667" s="33">
        <v>28.0</v>
      </c>
      <c r="CV1667" s="33">
        <v>1322.0</v>
      </c>
      <c r="CW1667" s="5"/>
      <c r="CX1667" s="5"/>
      <c r="CY1667" s="33">
        <v>-100.114375</v>
      </c>
      <c r="CZ1667" s="33">
        <v>20.801812</v>
      </c>
      <c r="DA1667" s="33">
        <v>4.4219266E9</v>
      </c>
      <c r="DB1667" s="33">
        <v>1.0</v>
      </c>
      <c r="DC1667" s="33" t="s">
        <v>8456</v>
      </c>
      <c r="DD1667" s="33">
        <v>2023.0</v>
      </c>
      <c r="DE1667" s="33" t="s">
        <v>184</v>
      </c>
      <c r="DF1667" s="33"/>
      <c r="DG1667" s="33" t="s">
        <v>185</v>
      </c>
      <c r="DH1667" s="33" t="s">
        <v>186</v>
      </c>
      <c r="DI1667" s="5"/>
      <c r="DJ1667" s="5"/>
    </row>
    <row r="1668">
      <c r="A1668" s="33" t="s">
        <v>10621</v>
      </c>
      <c r="B1668" s="34">
        <v>44952.0</v>
      </c>
      <c r="C1668" s="35" t="s">
        <v>137</v>
      </c>
      <c r="D1668" s="35" t="s">
        <v>139</v>
      </c>
      <c r="E1668" s="35" t="s">
        <v>142</v>
      </c>
      <c r="F1668" s="36" t="s">
        <v>144</v>
      </c>
      <c r="G1668" s="33" t="s">
        <v>10622</v>
      </c>
      <c r="H1668" s="33" t="s">
        <v>10623</v>
      </c>
      <c r="I1668" s="33" t="s">
        <v>1619</v>
      </c>
      <c r="J1668" s="33" t="s">
        <v>204</v>
      </c>
      <c r="K1668" s="35" t="s">
        <v>421</v>
      </c>
      <c r="L1668" s="33" t="s">
        <v>3194</v>
      </c>
      <c r="M1668" s="33" t="s">
        <v>8450</v>
      </c>
      <c r="N1668" s="33" t="s">
        <v>2510</v>
      </c>
      <c r="O1668" s="5"/>
      <c r="P1668" s="35" t="s">
        <v>233</v>
      </c>
      <c r="Q1668" s="35" t="s">
        <v>2510</v>
      </c>
      <c r="R1668" s="33">
        <v>76299.0</v>
      </c>
      <c r="S1668" s="37"/>
      <c r="T1668" s="33"/>
      <c r="U1668" s="33">
        <v>5.18</v>
      </c>
      <c r="V1668" s="33" t="s">
        <v>154</v>
      </c>
      <c r="W1668" s="33"/>
      <c r="X1668" s="33"/>
      <c r="Y1668" s="5"/>
      <c r="Z1668" s="5"/>
      <c r="AA1668" s="33">
        <v>1.0</v>
      </c>
      <c r="AB1668" s="33"/>
      <c r="AC1668" s="33">
        <v>1.0</v>
      </c>
      <c r="AD1668" s="5"/>
      <c r="AE1668" s="5"/>
      <c r="AF1668" s="5"/>
      <c r="AG1668" s="16"/>
      <c r="AH1668" s="38" t="str">
        <f t="shared" si="1"/>
        <v/>
      </c>
      <c r="AI1668" s="39">
        <f t="shared" si="2"/>
        <v>1</v>
      </c>
      <c r="AJ1668" s="37" t="str">
        <f t="shared" si="3"/>
        <v/>
      </c>
      <c r="AK1668" s="41" t="str">
        <f t="shared" si="4"/>
        <v/>
      </c>
      <c r="AL1668" s="35" t="s">
        <v>233</v>
      </c>
      <c r="AM1668" s="33" t="s">
        <v>9754</v>
      </c>
      <c r="AN1668" s="33" t="s">
        <v>9754</v>
      </c>
      <c r="AO1668" s="41"/>
      <c r="AP1668" s="33" t="s">
        <v>169</v>
      </c>
      <c r="AQ1668" s="33" t="s">
        <v>170</v>
      </c>
      <c r="AR1668" s="33">
        <v>300.0</v>
      </c>
      <c r="AS1668" s="42"/>
      <c r="AT1668" s="42"/>
      <c r="AU1668" s="42"/>
      <c r="AV1668" s="42"/>
      <c r="AW1668" s="42"/>
      <c r="AX1668" s="5"/>
      <c r="AY1668" s="33"/>
      <c r="AZ1668" s="33" t="s">
        <v>10624</v>
      </c>
      <c r="BA1668" s="5"/>
      <c r="BB1668" s="5"/>
      <c r="BC1668" s="5" t="s">
        <v>10625</v>
      </c>
      <c r="BD1668" s="33" t="s">
        <v>173</v>
      </c>
      <c r="BE1668" s="41"/>
      <c r="BF1668" s="35"/>
      <c r="BG1668" s="33" t="s">
        <v>169</v>
      </c>
      <c r="BH1668" s="5"/>
      <c r="BI1668" s="33">
        <v>300.0</v>
      </c>
      <c r="BJ1668" s="33" t="s">
        <v>170</v>
      </c>
      <c r="BK1668" s="5"/>
      <c r="BL1668" s="5">
        <f t="shared" si="5"/>
        <v>3994.5</v>
      </c>
      <c r="BM1668" s="5"/>
      <c r="BN1668" s="5"/>
      <c r="BO1668" s="42">
        <f t="shared" si="6"/>
        <v>3994.5</v>
      </c>
      <c r="BP1668" s="44"/>
      <c r="BQ1668" s="45"/>
      <c r="BR1668" s="47"/>
      <c r="BS1668" s="45"/>
      <c r="BT1668" s="37"/>
      <c r="BU1668" s="5"/>
      <c r="BV1668" s="38"/>
      <c r="BW1668" s="48"/>
      <c r="BX1668" s="44"/>
      <c r="BY1668" s="44"/>
      <c r="BZ1668" s="33" t="s">
        <v>131</v>
      </c>
      <c r="CA1668" s="5"/>
      <c r="CB1668" s="5"/>
      <c r="CC1668" s="33" t="s">
        <v>177</v>
      </c>
      <c r="CD1668" s="5"/>
      <c r="CE1668" s="5"/>
      <c r="CF1668" s="33" t="s">
        <v>178</v>
      </c>
      <c r="CG1668" s="33" t="s">
        <v>10626</v>
      </c>
      <c r="CH1668" s="5"/>
      <c r="CI1668" s="5"/>
      <c r="CJ1668" s="5"/>
      <c r="CK1668" s="33"/>
      <c r="CL1668" s="49">
        <v>45000.0</v>
      </c>
      <c r="CM1668" s="33" t="s">
        <v>180</v>
      </c>
      <c r="CN1668" s="5"/>
      <c r="CO1668" s="33">
        <v>2.0</v>
      </c>
      <c r="CP1668" s="33" t="s">
        <v>181</v>
      </c>
      <c r="CQ1668" s="50" t="str">
        <f t="shared" si="7"/>
        <v>22/01/1938</v>
      </c>
      <c r="CR1668" s="33" t="s">
        <v>182</v>
      </c>
      <c r="CS1668" s="33">
        <v>5.0</v>
      </c>
      <c r="CT1668" s="33">
        <v>5.0</v>
      </c>
      <c r="CU1668" s="33">
        <v>28.0</v>
      </c>
      <c r="CV1668" s="33">
        <v>1322.0</v>
      </c>
      <c r="CW1668" s="5"/>
      <c r="CX1668" s="5"/>
      <c r="CY1668" s="33">
        <v>-100.114375</v>
      </c>
      <c r="CZ1668" s="33">
        <v>20.801812</v>
      </c>
      <c r="DA1668" s="33">
        <v>4.4219266E9</v>
      </c>
      <c r="DB1668" s="33">
        <v>1.0</v>
      </c>
      <c r="DC1668" s="33" t="s">
        <v>8456</v>
      </c>
      <c r="DD1668" s="33">
        <v>2023.0</v>
      </c>
      <c r="DE1668" s="33" t="s">
        <v>184</v>
      </c>
      <c r="DF1668" s="33"/>
      <c r="DG1668" s="33" t="s">
        <v>185</v>
      </c>
      <c r="DH1668" s="33" t="s">
        <v>186</v>
      </c>
      <c r="DI1668" s="5"/>
      <c r="DJ1668" s="5"/>
    </row>
    <row r="1669">
      <c r="A1669" s="33" t="s">
        <v>10627</v>
      </c>
      <c r="B1669" s="34">
        <v>44952.0</v>
      </c>
      <c r="C1669" s="35" t="s">
        <v>137</v>
      </c>
      <c r="D1669" s="35" t="s">
        <v>139</v>
      </c>
      <c r="E1669" s="35" t="s">
        <v>142</v>
      </c>
      <c r="F1669" s="36" t="s">
        <v>144</v>
      </c>
      <c r="G1669" s="33" t="s">
        <v>10628</v>
      </c>
      <c r="H1669" s="33" t="s">
        <v>469</v>
      </c>
      <c r="I1669" s="33" t="s">
        <v>1619</v>
      </c>
      <c r="J1669" s="33" t="s">
        <v>7943</v>
      </c>
      <c r="K1669" s="35" t="s">
        <v>421</v>
      </c>
      <c r="L1669" s="33" t="s">
        <v>10629</v>
      </c>
      <c r="M1669" s="33" t="s">
        <v>8450</v>
      </c>
      <c r="N1669" s="33" t="s">
        <v>2510</v>
      </c>
      <c r="O1669" s="5"/>
      <c r="P1669" s="35" t="s">
        <v>233</v>
      </c>
      <c r="Q1669" s="35" t="s">
        <v>2510</v>
      </c>
      <c r="R1669" s="33">
        <v>76299.0</v>
      </c>
      <c r="S1669" s="37"/>
      <c r="T1669" s="33"/>
      <c r="U1669" s="33">
        <v>1.62</v>
      </c>
      <c r="V1669" s="33" t="s">
        <v>154</v>
      </c>
      <c r="W1669" s="33"/>
      <c r="X1669" s="33"/>
      <c r="Y1669" s="5"/>
      <c r="Z1669" s="5"/>
      <c r="AA1669" s="33">
        <v>1.0</v>
      </c>
      <c r="AB1669" s="33"/>
      <c r="AC1669" s="33">
        <v>1.0</v>
      </c>
      <c r="AD1669" s="5"/>
      <c r="AE1669" s="5"/>
      <c r="AF1669" s="5"/>
      <c r="AG1669" s="16"/>
      <c r="AH1669" s="38" t="str">
        <f t="shared" si="1"/>
        <v/>
      </c>
      <c r="AI1669" s="39" t="str">
        <f t="shared" si="2"/>
        <v/>
      </c>
      <c r="AJ1669" s="37" t="str">
        <f t="shared" si="3"/>
        <v/>
      </c>
      <c r="AK1669" s="41" t="str">
        <f t="shared" si="4"/>
        <v/>
      </c>
      <c r="AL1669" s="35" t="s">
        <v>233</v>
      </c>
      <c r="AM1669" s="33" t="s">
        <v>9754</v>
      </c>
      <c r="AN1669" s="33" t="s">
        <v>9754</v>
      </c>
      <c r="AO1669" s="41"/>
      <c r="AP1669" s="33" t="s">
        <v>169</v>
      </c>
      <c r="AQ1669" s="33" t="s">
        <v>170</v>
      </c>
      <c r="AR1669" s="33">
        <v>150.0</v>
      </c>
      <c r="AS1669" s="42"/>
      <c r="AT1669" s="42"/>
      <c r="AU1669" s="42"/>
      <c r="AV1669" s="42"/>
      <c r="AW1669" s="42"/>
      <c r="AX1669" s="5"/>
      <c r="AY1669" s="33"/>
      <c r="AZ1669" s="33" t="s">
        <v>10630</v>
      </c>
      <c r="BA1669" s="5"/>
      <c r="BB1669" s="5"/>
      <c r="BC1669" s="5" t="s">
        <v>10631</v>
      </c>
      <c r="BD1669" s="33" t="s">
        <v>173</v>
      </c>
      <c r="BE1669" s="41"/>
      <c r="BF1669" s="35"/>
      <c r="BG1669" s="33" t="s">
        <v>169</v>
      </c>
      <c r="BH1669" s="5"/>
      <c r="BI1669" s="33">
        <v>150.0</v>
      </c>
      <c r="BJ1669" s="33" t="s">
        <v>170</v>
      </c>
      <c r="BK1669" s="5"/>
      <c r="BL1669" s="5">
        <f t="shared" si="5"/>
        <v>1997.25</v>
      </c>
      <c r="BM1669" s="5"/>
      <c r="BN1669" s="5"/>
      <c r="BO1669" s="42">
        <f t="shared" si="6"/>
        <v>1997.25</v>
      </c>
      <c r="BP1669" s="44"/>
      <c r="BQ1669" s="45"/>
      <c r="BR1669" s="47"/>
      <c r="BS1669" s="45"/>
      <c r="BT1669" s="37"/>
      <c r="BU1669" s="5"/>
      <c r="BV1669" s="38"/>
      <c r="BW1669" s="48"/>
      <c r="BX1669" s="44"/>
      <c r="BY1669" s="44"/>
      <c r="BZ1669" s="33" t="s">
        <v>131</v>
      </c>
      <c r="CA1669" s="5"/>
      <c r="CB1669" s="5"/>
      <c r="CC1669" s="33" t="s">
        <v>177</v>
      </c>
      <c r="CD1669" s="5"/>
      <c r="CE1669" s="5"/>
      <c r="CF1669" s="33" t="s">
        <v>178</v>
      </c>
      <c r="CG1669" s="33" t="s">
        <v>10632</v>
      </c>
      <c r="CH1669" s="5"/>
      <c r="CI1669" s="5"/>
      <c r="CJ1669" s="5"/>
      <c r="CK1669" s="33"/>
      <c r="CL1669" s="49">
        <v>45000.0</v>
      </c>
      <c r="CM1669" s="33" t="s">
        <v>180</v>
      </c>
      <c r="CN1669" s="5"/>
      <c r="CO1669" s="33">
        <v>1.0</v>
      </c>
      <c r="CP1669" s="33" t="s">
        <v>181</v>
      </c>
      <c r="CQ1669" s="50" t="str">
        <f t="shared" si="7"/>
        <v>27/06/1973</v>
      </c>
      <c r="CR1669" s="33" t="s">
        <v>182</v>
      </c>
      <c r="CS1669" s="33">
        <v>5.0</v>
      </c>
      <c r="CT1669" s="33">
        <v>5.0</v>
      </c>
      <c r="CU1669" s="33">
        <v>28.0</v>
      </c>
      <c r="CV1669" s="33">
        <v>1322.0</v>
      </c>
      <c r="CW1669" s="5"/>
      <c r="CX1669" s="5"/>
      <c r="CY1669" s="33">
        <v>-100.114375</v>
      </c>
      <c r="CZ1669" s="33">
        <v>20.801812</v>
      </c>
      <c r="DA1669" s="33">
        <v>4.191355312E9</v>
      </c>
      <c r="DB1669" s="33">
        <v>2.0</v>
      </c>
      <c r="DC1669" s="33" t="s">
        <v>8456</v>
      </c>
      <c r="DD1669" s="33">
        <v>2023.0</v>
      </c>
      <c r="DE1669" s="33" t="s">
        <v>184</v>
      </c>
      <c r="DF1669" s="33"/>
      <c r="DG1669" s="33" t="s">
        <v>185</v>
      </c>
      <c r="DH1669" s="33" t="s">
        <v>186</v>
      </c>
      <c r="DI1669" s="5"/>
      <c r="DJ1669" s="5"/>
    </row>
    <row r="1670">
      <c r="A1670" s="33" t="s">
        <v>10633</v>
      </c>
      <c r="B1670" s="34">
        <v>44952.0</v>
      </c>
      <c r="C1670" s="35" t="s">
        <v>137</v>
      </c>
      <c r="D1670" s="35" t="s">
        <v>139</v>
      </c>
      <c r="E1670" s="35" t="s">
        <v>142</v>
      </c>
      <c r="F1670" s="36" t="s">
        <v>144</v>
      </c>
      <c r="G1670" s="33" t="s">
        <v>10634</v>
      </c>
      <c r="H1670" s="33" t="s">
        <v>390</v>
      </c>
      <c r="I1670" s="33" t="s">
        <v>1619</v>
      </c>
      <c r="J1670" s="33" t="s">
        <v>7943</v>
      </c>
      <c r="K1670" s="35" t="s">
        <v>421</v>
      </c>
      <c r="L1670" s="33" t="s">
        <v>3194</v>
      </c>
      <c r="M1670" s="33" t="s">
        <v>8450</v>
      </c>
      <c r="N1670" s="33" t="s">
        <v>2510</v>
      </c>
      <c r="O1670" s="5"/>
      <c r="P1670" s="35" t="s">
        <v>233</v>
      </c>
      <c r="Q1670" s="35" t="s">
        <v>2510</v>
      </c>
      <c r="R1670" s="33">
        <v>76299.0</v>
      </c>
      <c r="S1670" s="37"/>
      <c r="T1670" s="33"/>
      <c r="U1670" s="33">
        <v>1.69</v>
      </c>
      <c r="V1670" s="33" t="s">
        <v>154</v>
      </c>
      <c r="W1670" s="33"/>
      <c r="X1670" s="33"/>
      <c r="Y1670" s="5"/>
      <c r="Z1670" s="5"/>
      <c r="AA1670" s="33">
        <v>1.0</v>
      </c>
      <c r="AB1670" s="33"/>
      <c r="AC1670" s="33">
        <v>1.0</v>
      </c>
      <c r="AD1670" s="5"/>
      <c r="AE1670" s="5"/>
      <c r="AF1670" s="5"/>
      <c r="AG1670" s="16"/>
      <c r="AH1670" s="38" t="str">
        <f t="shared" si="1"/>
        <v/>
      </c>
      <c r="AI1670" s="39" t="str">
        <f t="shared" si="2"/>
        <v/>
      </c>
      <c r="AJ1670" s="37" t="str">
        <f t="shared" si="3"/>
        <v/>
      </c>
      <c r="AK1670" s="41" t="str">
        <f t="shared" si="4"/>
        <v/>
      </c>
      <c r="AL1670" s="35" t="s">
        <v>233</v>
      </c>
      <c r="AM1670" s="33" t="s">
        <v>9754</v>
      </c>
      <c r="AN1670" s="33" t="s">
        <v>9754</v>
      </c>
      <c r="AO1670" s="41"/>
      <c r="AP1670" s="33" t="s">
        <v>169</v>
      </c>
      <c r="AQ1670" s="33" t="s">
        <v>170</v>
      </c>
      <c r="AR1670" s="33">
        <v>150.0</v>
      </c>
      <c r="AS1670" s="42"/>
      <c r="AT1670" s="42"/>
      <c r="AU1670" s="42"/>
      <c r="AV1670" s="42"/>
      <c r="AW1670" s="42"/>
      <c r="AX1670" s="5"/>
      <c r="AY1670" s="33"/>
      <c r="AZ1670" s="33" t="s">
        <v>10635</v>
      </c>
      <c r="BA1670" s="5"/>
      <c r="BB1670" s="5"/>
      <c r="BC1670" s="5" t="s">
        <v>10636</v>
      </c>
      <c r="BD1670" s="33" t="s">
        <v>173</v>
      </c>
      <c r="BE1670" s="41"/>
      <c r="BF1670" s="35"/>
      <c r="BG1670" s="33" t="s">
        <v>169</v>
      </c>
      <c r="BH1670" s="5"/>
      <c r="BI1670" s="33">
        <v>150.0</v>
      </c>
      <c r="BJ1670" s="33" t="s">
        <v>170</v>
      </c>
      <c r="BK1670" s="5"/>
      <c r="BL1670" s="5">
        <f t="shared" si="5"/>
        <v>1997.25</v>
      </c>
      <c r="BM1670" s="5"/>
      <c r="BN1670" s="5"/>
      <c r="BO1670" s="42">
        <f t="shared" si="6"/>
        <v>1997.25</v>
      </c>
      <c r="BP1670" s="44"/>
      <c r="BQ1670" s="45"/>
      <c r="BR1670" s="47"/>
      <c r="BS1670" s="45"/>
      <c r="BT1670" s="37"/>
      <c r="BU1670" s="5"/>
      <c r="BV1670" s="38"/>
      <c r="BW1670" s="48"/>
      <c r="BX1670" s="44"/>
      <c r="BY1670" s="44"/>
      <c r="BZ1670" s="33" t="s">
        <v>131</v>
      </c>
      <c r="CA1670" s="5"/>
      <c r="CB1670" s="5"/>
      <c r="CC1670" s="33" t="s">
        <v>177</v>
      </c>
      <c r="CD1670" s="5"/>
      <c r="CE1670" s="5"/>
      <c r="CF1670" s="33" t="s">
        <v>178</v>
      </c>
      <c r="CG1670" s="33" t="s">
        <v>10637</v>
      </c>
      <c r="CH1670" s="5"/>
      <c r="CI1670" s="5"/>
      <c r="CJ1670" s="5"/>
      <c r="CK1670" s="33"/>
      <c r="CL1670" s="49">
        <v>45000.0</v>
      </c>
      <c r="CM1670" s="33" t="s">
        <v>180</v>
      </c>
      <c r="CN1670" s="5"/>
      <c r="CO1670" s="33">
        <v>1.0</v>
      </c>
      <c r="CP1670" s="33" t="s">
        <v>181</v>
      </c>
      <c r="CQ1670" s="50" t="str">
        <f t="shared" si="7"/>
        <v>06/10/1971</v>
      </c>
      <c r="CR1670" s="33" t="s">
        <v>182</v>
      </c>
      <c r="CS1670" s="33">
        <v>5.0</v>
      </c>
      <c r="CT1670" s="33">
        <v>5.0</v>
      </c>
      <c r="CU1670" s="33">
        <v>28.0</v>
      </c>
      <c r="CV1670" s="33">
        <v>1322.0</v>
      </c>
      <c r="CW1670" s="5"/>
      <c r="CX1670" s="5"/>
      <c r="CY1670" s="33">
        <v>-100.114375</v>
      </c>
      <c r="CZ1670" s="33">
        <v>20.801812</v>
      </c>
      <c r="DA1670" s="33">
        <v>4.422729528E9</v>
      </c>
      <c r="DB1670" s="33">
        <v>2.0</v>
      </c>
      <c r="DC1670" s="33" t="s">
        <v>8456</v>
      </c>
      <c r="DD1670" s="33">
        <v>2023.0</v>
      </c>
      <c r="DE1670" s="33" t="s">
        <v>184</v>
      </c>
      <c r="DF1670" s="33"/>
      <c r="DG1670" s="33" t="s">
        <v>185</v>
      </c>
      <c r="DH1670" s="33" t="s">
        <v>186</v>
      </c>
      <c r="DI1670" s="5"/>
      <c r="DJ1670" s="5"/>
    </row>
    <row r="1671">
      <c r="A1671" s="33" t="s">
        <v>10638</v>
      </c>
      <c r="B1671" s="34">
        <v>44952.0</v>
      </c>
      <c r="C1671" s="35" t="s">
        <v>137</v>
      </c>
      <c r="D1671" s="35" t="s">
        <v>139</v>
      </c>
      <c r="E1671" s="35" t="s">
        <v>142</v>
      </c>
      <c r="F1671" s="36" t="s">
        <v>144</v>
      </c>
      <c r="G1671" s="33" t="s">
        <v>10639</v>
      </c>
      <c r="H1671" s="33" t="s">
        <v>10640</v>
      </c>
      <c r="I1671" s="33" t="s">
        <v>1619</v>
      </c>
      <c r="J1671" s="33" t="s">
        <v>7943</v>
      </c>
      <c r="K1671" s="35" t="s">
        <v>421</v>
      </c>
      <c r="L1671" s="33" t="s">
        <v>3194</v>
      </c>
      <c r="M1671" s="33" t="s">
        <v>8450</v>
      </c>
      <c r="N1671" s="33" t="s">
        <v>2510</v>
      </c>
      <c r="O1671" s="5"/>
      <c r="P1671" s="35" t="s">
        <v>233</v>
      </c>
      <c r="Q1671" s="35" t="s">
        <v>2510</v>
      </c>
      <c r="R1671" s="33">
        <v>76299.0</v>
      </c>
      <c r="S1671" s="37"/>
      <c r="T1671" s="33"/>
      <c r="U1671" s="33">
        <v>7.27</v>
      </c>
      <c r="V1671" s="33" t="s">
        <v>154</v>
      </c>
      <c r="W1671" s="33"/>
      <c r="X1671" s="33"/>
      <c r="Y1671" s="5"/>
      <c r="Z1671" s="5"/>
      <c r="AA1671" s="33">
        <v>1.0</v>
      </c>
      <c r="AB1671" s="33"/>
      <c r="AC1671" s="33">
        <v>1.0</v>
      </c>
      <c r="AD1671" s="5"/>
      <c r="AE1671" s="5"/>
      <c r="AF1671" s="5"/>
      <c r="AG1671" s="16"/>
      <c r="AH1671" s="38" t="str">
        <f t="shared" si="1"/>
        <v/>
      </c>
      <c r="AI1671" s="39">
        <f t="shared" si="2"/>
        <v>1</v>
      </c>
      <c r="AJ1671" s="37" t="str">
        <f t="shared" si="3"/>
        <v/>
      </c>
      <c r="AK1671" s="41" t="str">
        <f t="shared" si="4"/>
        <v/>
      </c>
      <c r="AL1671" s="35" t="s">
        <v>233</v>
      </c>
      <c r="AM1671" s="33" t="s">
        <v>9754</v>
      </c>
      <c r="AN1671" s="33" t="s">
        <v>9754</v>
      </c>
      <c r="AO1671" s="41"/>
      <c r="AP1671" s="33" t="s">
        <v>169</v>
      </c>
      <c r="AQ1671" s="33" t="s">
        <v>170</v>
      </c>
      <c r="AR1671" s="33">
        <v>300.0</v>
      </c>
      <c r="AS1671" s="42"/>
      <c r="AT1671" s="42"/>
      <c r="AU1671" s="42"/>
      <c r="AV1671" s="42"/>
      <c r="AW1671" s="42"/>
      <c r="AX1671" s="5"/>
      <c r="AY1671" s="33"/>
      <c r="AZ1671" s="33" t="s">
        <v>10641</v>
      </c>
      <c r="BA1671" s="5"/>
      <c r="BB1671" s="5"/>
      <c r="BC1671" s="5" t="s">
        <v>10642</v>
      </c>
      <c r="BD1671" s="33" t="s">
        <v>173</v>
      </c>
      <c r="BE1671" s="41"/>
      <c r="BF1671" s="35"/>
      <c r="BG1671" s="33" t="s">
        <v>169</v>
      </c>
      <c r="BH1671" s="5"/>
      <c r="BI1671" s="33">
        <v>300.0</v>
      </c>
      <c r="BJ1671" s="33" t="s">
        <v>170</v>
      </c>
      <c r="BK1671" s="5"/>
      <c r="BL1671" s="5">
        <f t="shared" si="5"/>
        <v>3994.5</v>
      </c>
      <c r="BM1671" s="5"/>
      <c r="BN1671" s="5"/>
      <c r="BO1671" s="42">
        <f t="shared" si="6"/>
        <v>3994.5</v>
      </c>
      <c r="BP1671" s="44"/>
      <c r="BQ1671" s="45"/>
      <c r="BR1671" s="47"/>
      <c r="BS1671" s="45"/>
      <c r="BT1671" s="37"/>
      <c r="BU1671" s="5"/>
      <c r="BV1671" s="38"/>
      <c r="BW1671" s="48"/>
      <c r="BX1671" s="44"/>
      <c r="BY1671" s="44"/>
      <c r="BZ1671" s="33" t="s">
        <v>131</v>
      </c>
      <c r="CA1671" s="5"/>
      <c r="CB1671" s="5"/>
      <c r="CC1671" s="33" t="s">
        <v>177</v>
      </c>
      <c r="CD1671" s="5"/>
      <c r="CE1671" s="5"/>
      <c r="CF1671" s="33" t="s">
        <v>178</v>
      </c>
      <c r="CG1671" s="33" t="s">
        <v>10643</v>
      </c>
      <c r="CH1671" s="5"/>
      <c r="CI1671" s="5"/>
      <c r="CJ1671" s="5"/>
      <c r="CK1671" s="33"/>
      <c r="CL1671" s="49">
        <v>45000.0</v>
      </c>
      <c r="CM1671" s="33" t="s">
        <v>180</v>
      </c>
      <c r="CN1671" s="5"/>
      <c r="CO1671" s="33">
        <v>2.0</v>
      </c>
      <c r="CP1671" s="33" t="s">
        <v>181</v>
      </c>
      <c r="CQ1671" s="50" t="str">
        <f t="shared" si="7"/>
        <v>03/08/1965</v>
      </c>
      <c r="CR1671" s="33" t="s">
        <v>182</v>
      </c>
      <c r="CS1671" s="33">
        <v>5.0</v>
      </c>
      <c r="CT1671" s="33">
        <v>5.0</v>
      </c>
      <c r="CU1671" s="33">
        <v>28.0</v>
      </c>
      <c r="CV1671" s="33">
        <v>1322.0</v>
      </c>
      <c r="CW1671" s="5"/>
      <c r="CX1671" s="5"/>
      <c r="CY1671" s="33">
        <v>-100.114375</v>
      </c>
      <c r="CZ1671" s="33">
        <v>20.801812</v>
      </c>
      <c r="DA1671" s="33">
        <v>4.411515292E9</v>
      </c>
      <c r="DB1671" s="33">
        <v>2.0</v>
      </c>
      <c r="DC1671" s="33" t="s">
        <v>8456</v>
      </c>
      <c r="DD1671" s="33">
        <v>2023.0</v>
      </c>
      <c r="DE1671" s="33" t="s">
        <v>184</v>
      </c>
      <c r="DF1671" s="33"/>
      <c r="DG1671" s="33" t="s">
        <v>185</v>
      </c>
      <c r="DH1671" s="33" t="s">
        <v>186</v>
      </c>
      <c r="DI1671" s="5"/>
      <c r="DJ1671" s="5"/>
    </row>
    <row r="1672">
      <c r="A1672" s="33" t="s">
        <v>10644</v>
      </c>
      <c r="B1672" s="34">
        <v>44952.0</v>
      </c>
      <c r="C1672" s="35" t="s">
        <v>137</v>
      </c>
      <c r="D1672" s="35" t="s">
        <v>139</v>
      </c>
      <c r="E1672" s="35" t="s">
        <v>142</v>
      </c>
      <c r="F1672" s="36" t="s">
        <v>144</v>
      </c>
      <c r="G1672" s="33" t="s">
        <v>10645</v>
      </c>
      <c r="H1672" s="33" t="s">
        <v>1945</v>
      </c>
      <c r="I1672" s="33" t="s">
        <v>439</v>
      </c>
      <c r="J1672" s="33" t="s">
        <v>359</v>
      </c>
      <c r="K1672" s="35" t="s">
        <v>421</v>
      </c>
      <c r="L1672" s="33" t="s">
        <v>10646</v>
      </c>
      <c r="M1672" s="33" t="s">
        <v>8450</v>
      </c>
      <c r="N1672" s="33" t="s">
        <v>2510</v>
      </c>
      <c r="O1672" s="5"/>
      <c r="P1672" s="35" t="s">
        <v>233</v>
      </c>
      <c r="Q1672" s="35" t="s">
        <v>2510</v>
      </c>
      <c r="R1672" s="33">
        <v>76299.0</v>
      </c>
      <c r="S1672" s="37"/>
      <c r="T1672" s="33"/>
      <c r="U1672" s="33">
        <v>9.15</v>
      </c>
      <c r="V1672" s="33" t="s">
        <v>154</v>
      </c>
      <c r="W1672" s="33"/>
      <c r="X1672" s="33"/>
      <c r="Y1672" s="5"/>
      <c r="Z1672" s="5"/>
      <c r="AA1672" s="33">
        <v>1.0</v>
      </c>
      <c r="AB1672" s="33"/>
      <c r="AC1672" s="33">
        <v>1.0</v>
      </c>
      <c r="AD1672" s="5"/>
      <c r="AE1672" s="5"/>
      <c r="AF1672" s="5"/>
      <c r="AG1672" s="16"/>
      <c r="AH1672" s="38" t="str">
        <f t="shared" si="1"/>
        <v/>
      </c>
      <c r="AI1672" s="39">
        <f t="shared" si="2"/>
        <v>1</v>
      </c>
      <c r="AJ1672" s="37" t="str">
        <f t="shared" si="3"/>
        <v/>
      </c>
      <c r="AK1672" s="41" t="str">
        <f t="shared" si="4"/>
        <v/>
      </c>
      <c r="AL1672" s="35" t="s">
        <v>233</v>
      </c>
      <c r="AM1672" s="33" t="s">
        <v>9754</v>
      </c>
      <c r="AN1672" s="33" t="s">
        <v>9754</v>
      </c>
      <c r="AO1672" s="41"/>
      <c r="AP1672" s="33" t="s">
        <v>169</v>
      </c>
      <c r="AQ1672" s="33" t="s">
        <v>170</v>
      </c>
      <c r="AR1672" s="33">
        <v>300.0</v>
      </c>
      <c r="AS1672" s="42"/>
      <c r="AT1672" s="42"/>
      <c r="AU1672" s="42"/>
      <c r="AV1672" s="42"/>
      <c r="AW1672" s="42"/>
      <c r="AX1672" s="5"/>
      <c r="AY1672" s="33"/>
      <c r="AZ1672" s="33" t="s">
        <v>10647</v>
      </c>
      <c r="BA1672" s="5"/>
      <c r="BB1672" s="5"/>
      <c r="BC1672" s="5" t="s">
        <v>10648</v>
      </c>
      <c r="BD1672" s="33" t="s">
        <v>173</v>
      </c>
      <c r="BE1672" s="41"/>
      <c r="BF1672" s="35"/>
      <c r="BG1672" s="33" t="s">
        <v>169</v>
      </c>
      <c r="BH1672" s="5"/>
      <c r="BI1672" s="33">
        <v>300.0</v>
      </c>
      <c r="BJ1672" s="33" t="s">
        <v>170</v>
      </c>
      <c r="BK1672" s="5"/>
      <c r="BL1672" s="5">
        <f t="shared" si="5"/>
        <v>3994.5</v>
      </c>
      <c r="BM1672" s="5"/>
      <c r="BN1672" s="5"/>
      <c r="BO1672" s="42">
        <f t="shared" si="6"/>
        <v>3994.5</v>
      </c>
      <c r="BP1672" s="44"/>
      <c r="BQ1672" s="45"/>
      <c r="BR1672" s="47"/>
      <c r="BS1672" s="45"/>
      <c r="BT1672" s="37"/>
      <c r="BU1672" s="5"/>
      <c r="BV1672" s="38"/>
      <c r="BW1672" s="48"/>
      <c r="BX1672" s="44"/>
      <c r="BY1672" s="44"/>
      <c r="BZ1672" s="33" t="s">
        <v>131</v>
      </c>
      <c r="CA1672" s="5"/>
      <c r="CB1672" s="5"/>
      <c r="CC1672" s="33" t="s">
        <v>177</v>
      </c>
      <c r="CD1672" s="5"/>
      <c r="CE1672" s="5"/>
      <c r="CF1672" s="33" t="s">
        <v>178</v>
      </c>
      <c r="CG1672" s="33" t="s">
        <v>10649</v>
      </c>
      <c r="CH1672" s="5"/>
      <c r="CI1672" s="5"/>
      <c r="CJ1672" s="5"/>
      <c r="CK1672" s="33"/>
      <c r="CL1672" s="49">
        <v>45000.0</v>
      </c>
      <c r="CM1672" s="33" t="s">
        <v>180</v>
      </c>
      <c r="CN1672" s="5"/>
      <c r="CO1672" s="33">
        <v>2.0</v>
      </c>
      <c r="CP1672" s="33" t="s">
        <v>181</v>
      </c>
      <c r="CQ1672" s="50" t="str">
        <f t="shared" si="7"/>
        <v>28/04/1940</v>
      </c>
      <c r="CR1672" s="33" t="s">
        <v>182</v>
      </c>
      <c r="CS1672" s="33">
        <v>5.0</v>
      </c>
      <c r="CT1672" s="33">
        <v>5.0</v>
      </c>
      <c r="CU1672" s="33">
        <v>28.0</v>
      </c>
      <c r="CV1672" s="33">
        <v>1322.0</v>
      </c>
      <c r="CW1672" s="5"/>
      <c r="CX1672" s="5"/>
      <c r="CY1672" s="33">
        <v>-100.114375</v>
      </c>
      <c r="CZ1672" s="33">
        <v>20.801812</v>
      </c>
      <c r="DA1672" s="33">
        <v>4.4219266E9</v>
      </c>
      <c r="DB1672" s="33">
        <v>1.0</v>
      </c>
      <c r="DC1672" s="33" t="s">
        <v>8456</v>
      </c>
      <c r="DD1672" s="33">
        <v>2023.0</v>
      </c>
      <c r="DE1672" s="33" t="s">
        <v>184</v>
      </c>
      <c r="DF1672" s="33"/>
      <c r="DG1672" s="33" t="s">
        <v>185</v>
      </c>
      <c r="DH1672" s="33" t="s">
        <v>186</v>
      </c>
      <c r="DI1672" s="5"/>
      <c r="DJ1672" s="5"/>
    </row>
    <row r="1673">
      <c r="A1673" s="33" t="s">
        <v>10650</v>
      </c>
      <c r="B1673" s="34">
        <v>44952.0</v>
      </c>
      <c r="C1673" s="35" t="s">
        <v>137</v>
      </c>
      <c r="D1673" s="35" t="s">
        <v>139</v>
      </c>
      <c r="E1673" s="35" t="s">
        <v>142</v>
      </c>
      <c r="F1673" s="36" t="s">
        <v>144</v>
      </c>
      <c r="G1673" s="33" t="s">
        <v>10651</v>
      </c>
      <c r="H1673" s="33" t="s">
        <v>10652</v>
      </c>
      <c r="I1673" s="33" t="s">
        <v>439</v>
      </c>
      <c r="J1673" s="33" t="s">
        <v>359</v>
      </c>
      <c r="K1673" s="35" t="s">
        <v>421</v>
      </c>
      <c r="L1673" s="33" t="s">
        <v>3194</v>
      </c>
      <c r="M1673" s="33" t="s">
        <v>8450</v>
      </c>
      <c r="N1673" s="33" t="s">
        <v>2510</v>
      </c>
      <c r="O1673" s="5"/>
      <c r="P1673" s="35" t="s">
        <v>233</v>
      </c>
      <c r="Q1673" s="35" t="s">
        <v>2510</v>
      </c>
      <c r="R1673" s="33">
        <v>76299.0</v>
      </c>
      <c r="S1673" s="37"/>
      <c r="T1673" s="33"/>
      <c r="U1673" s="33">
        <v>7.32</v>
      </c>
      <c r="V1673" s="33" t="s">
        <v>154</v>
      </c>
      <c r="W1673" s="33"/>
      <c r="X1673" s="33"/>
      <c r="Y1673" s="5"/>
      <c r="Z1673" s="5"/>
      <c r="AA1673" s="33">
        <v>1.0</v>
      </c>
      <c r="AB1673" s="33">
        <v>1.0</v>
      </c>
      <c r="AC1673" s="33"/>
      <c r="AD1673" s="5"/>
      <c r="AE1673" s="5"/>
      <c r="AF1673" s="5"/>
      <c r="AG1673" s="16"/>
      <c r="AH1673" s="38">
        <f t="shared" si="1"/>
        <v>1</v>
      </c>
      <c r="AI1673" s="39" t="str">
        <f t="shared" si="2"/>
        <v/>
      </c>
      <c r="AJ1673" s="37" t="str">
        <f t="shared" si="3"/>
        <v/>
      </c>
      <c r="AK1673" s="41" t="str">
        <f t="shared" si="4"/>
        <v/>
      </c>
      <c r="AL1673" s="35" t="s">
        <v>233</v>
      </c>
      <c r="AM1673" s="33" t="s">
        <v>9754</v>
      </c>
      <c r="AN1673" s="33" t="s">
        <v>9754</v>
      </c>
      <c r="AO1673" s="41"/>
      <c r="AP1673" s="33" t="s">
        <v>169</v>
      </c>
      <c r="AQ1673" s="33" t="s">
        <v>170</v>
      </c>
      <c r="AR1673" s="33">
        <v>300.0</v>
      </c>
      <c r="AS1673" s="42"/>
      <c r="AT1673" s="42"/>
      <c r="AU1673" s="42"/>
      <c r="AV1673" s="42"/>
      <c r="AW1673" s="42"/>
      <c r="AX1673" s="5"/>
      <c r="AY1673" s="33"/>
      <c r="AZ1673" s="33" t="s">
        <v>10653</v>
      </c>
      <c r="BA1673" s="5"/>
      <c r="BB1673" s="5"/>
      <c r="BC1673" s="5" t="s">
        <v>10654</v>
      </c>
      <c r="BD1673" s="33" t="s">
        <v>173</v>
      </c>
      <c r="BE1673" s="41"/>
      <c r="BF1673" s="35"/>
      <c r="BG1673" s="33" t="s">
        <v>169</v>
      </c>
      <c r="BH1673" s="5"/>
      <c r="BI1673" s="33">
        <v>300.0</v>
      </c>
      <c r="BJ1673" s="33" t="s">
        <v>170</v>
      </c>
      <c r="BK1673" s="5"/>
      <c r="BL1673" s="5">
        <f t="shared" si="5"/>
        <v>3994.5</v>
      </c>
      <c r="BM1673" s="5"/>
      <c r="BN1673" s="5"/>
      <c r="BO1673" s="42">
        <f t="shared" si="6"/>
        <v>3994.5</v>
      </c>
      <c r="BP1673" s="44"/>
      <c r="BQ1673" s="45"/>
      <c r="BR1673" s="47"/>
      <c r="BS1673" s="45"/>
      <c r="BT1673" s="37"/>
      <c r="BU1673" s="5"/>
      <c r="BV1673" s="38"/>
      <c r="BW1673" s="48"/>
      <c r="BX1673" s="44"/>
      <c r="BY1673" s="44"/>
      <c r="BZ1673" s="33" t="s">
        <v>131</v>
      </c>
      <c r="CA1673" s="5"/>
      <c r="CB1673" s="5"/>
      <c r="CC1673" s="33" t="s">
        <v>177</v>
      </c>
      <c r="CD1673" s="5"/>
      <c r="CE1673" s="5"/>
      <c r="CF1673" s="33" t="s">
        <v>178</v>
      </c>
      <c r="CG1673" s="33" t="s">
        <v>10655</v>
      </c>
      <c r="CH1673" s="5"/>
      <c r="CI1673" s="5"/>
      <c r="CJ1673" s="5"/>
      <c r="CK1673" s="33"/>
      <c r="CL1673" s="49">
        <v>45000.0</v>
      </c>
      <c r="CM1673" s="33" t="s">
        <v>180</v>
      </c>
      <c r="CN1673" s="5"/>
      <c r="CO1673" s="33">
        <v>2.0</v>
      </c>
      <c r="CP1673" s="33" t="s">
        <v>181</v>
      </c>
      <c r="CQ1673" s="50" t="str">
        <f t="shared" si="7"/>
        <v>12/01/1944</v>
      </c>
      <c r="CR1673" s="33" t="s">
        <v>243</v>
      </c>
      <c r="CS1673" s="33">
        <v>5.0</v>
      </c>
      <c r="CT1673" s="33">
        <v>5.0</v>
      </c>
      <c r="CU1673" s="33">
        <v>28.0</v>
      </c>
      <c r="CV1673" s="33">
        <v>1322.0</v>
      </c>
      <c r="CW1673" s="5"/>
      <c r="CX1673" s="5"/>
      <c r="CY1673" s="33">
        <v>-100.114375</v>
      </c>
      <c r="CZ1673" s="33">
        <v>20.801812</v>
      </c>
      <c r="DA1673" s="33">
        <v>4.4219266E9</v>
      </c>
      <c r="DB1673" s="33">
        <v>1.0</v>
      </c>
      <c r="DC1673" s="33" t="s">
        <v>8456</v>
      </c>
      <c r="DD1673" s="33">
        <v>2023.0</v>
      </c>
      <c r="DE1673" s="33" t="s">
        <v>184</v>
      </c>
      <c r="DF1673" s="33"/>
      <c r="DG1673" s="33" t="s">
        <v>185</v>
      </c>
      <c r="DH1673" s="33" t="s">
        <v>186</v>
      </c>
      <c r="DI1673" s="5"/>
      <c r="DJ1673" s="5"/>
    </row>
    <row r="1674">
      <c r="A1674" s="33" t="s">
        <v>10656</v>
      </c>
      <c r="B1674" s="34">
        <v>44952.0</v>
      </c>
      <c r="C1674" s="35" t="s">
        <v>137</v>
      </c>
      <c r="D1674" s="35" t="s">
        <v>139</v>
      </c>
      <c r="E1674" s="35" t="s">
        <v>142</v>
      </c>
      <c r="F1674" s="36" t="s">
        <v>144</v>
      </c>
      <c r="G1674" s="33" t="s">
        <v>10657</v>
      </c>
      <c r="H1674" s="33" t="s">
        <v>10658</v>
      </c>
      <c r="I1674" s="33" t="s">
        <v>439</v>
      </c>
      <c r="J1674" s="33" t="s">
        <v>1778</v>
      </c>
      <c r="K1674" s="35" t="s">
        <v>421</v>
      </c>
      <c r="L1674" s="33" t="s">
        <v>3194</v>
      </c>
      <c r="M1674" s="33" t="s">
        <v>8450</v>
      </c>
      <c r="N1674" s="33" t="s">
        <v>2510</v>
      </c>
      <c r="O1674" s="5"/>
      <c r="P1674" s="35" t="s">
        <v>233</v>
      </c>
      <c r="Q1674" s="35" t="s">
        <v>2510</v>
      </c>
      <c r="R1674" s="33">
        <v>76299.0</v>
      </c>
      <c r="S1674" s="37"/>
      <c r="T1674" s="33"/>
      <c r="U1674" s="33">
        <v>5.19</v>
      </c>
      <c r="V1674" s="33" t="s">
        <v>154</v>
      </c>
      <c r="W1674" s="33"/>
      <c r="X1674" s="33"/>
      <c r="Y1674" s="5"/>
      <c r="Z1674" s="5"/>
      <c r="AA1674" s="33">
        <v>1.0</v>
      </c>
      <c r="AB1674" s="33"/>
      <c r="AC1674" s="33">
        <v>1.0</v>
      </c>
      <c r="AD1674" s="5"/>
      <c r="AE1674" s="5"/>
      <c r="AF1674" s="5"/>
      <c r="AG1674" s="16"/>
      <c r="AH1674" s="38" t="str">
        <f t="shared" si="1"/>
        <v/>
      </c>
      <c r="AI1674" s="39">
        <f t="shared" si="2"/>
        <v>1</v>
      </c>
      <c r="AJ1674" s="37" t="str">
        <f t="shared" si="3"/>
        <v/>
      </c>
      <c r="AK1674" s="41" t="str">
        <f t="shared" si="4"/>
        <v/>
      </c>
      <c r="AL1674" s="35" t="s">
        <v>233</v>
      </c>
      <c r="AM1674" s="33" t="s">
        <v>9754</v>
      </c>
      <c r="AN1674" s="33" t="s">
        <v>9754</v>
      </c>
      <c r="AO1674" s="41"/>
      <c r="AP1674" s="33" t="s">
        <v>169</v>
      </c>
      <c r="AQ1674" s="33" t="s">
        <v>170</v>
      </c>
      <c r="AR1674" s="33">
        <v>300.0</v>
      </c>
      <c r="AS1674" s="42"/>
      <c r="AT1674" s="42"/>
      <c r="AU1674" s="42"/>
      <c r="AV1674" s="42"/>
      <c r="AW1674" s="42"/>
      <c r="AX1674" s="5"/>
      <c r="AY1674" s="33"/>
      <c r="AZ1674" s="33" t="s">
        <v>10659</v>
      </c>
      <c r="BA1674" s="5"/>
      <c r="BB1674" s="5"/>
      <c r="BC1674" s="5" t="s">
        <v>10660</v>
      </c>
      <c r="BD1674" s="33" t="s">
        <v>173</v>
      </c>
      <c r="BE1674" s="41"/>
      <c r="BF1674" s="35"/>
      <c r="BG1674" s="33" t="s">
        <v>169</v>
      </c>
      <c r="BH1674" s="5"/>
      <c r="BI1674" s="33">
        <v>300.0</v>
      </c>
      <c r="BJ1674" s="33" t="s">
        <v>170</v>
      </c>
      <c r="BK1674" s="5"/>
      <c r="BL1674" s="5">
        <f t="shared" si="5"/>
        <v>3994.5</v>
      </c>
      <c r="BM1674" s="5"/>
      <c r="BN1674" s="5"/>
      <c r="BO1674" s="42">
        <f t="shared" si="6"/>
        <v>3994.5</v>
      </c>
      <c r="BP1674" s="44"/>
      <c r="BQ1674" s="45"/>
      <c r="BR1674" s="47"/>
      <c r="BS1674" s="45"/>
      <c r="BT1674" s="37"/>
      <c r="BU1674" s="5"/>
      <c r="BV1674" s="38"/>
      <c r="BW1674" s="48"/>
      <c r="BX1674" s="44"/>
      <c r="BY1674" s="44"/>
      <c r="BZ1674" s="33" t="s">
        <v>131</v>
      </c>
      <c r="CA1674" s="5"/>
      <c r="CB1674" s="5"/>
      <c r="CC1674" s="33" t="s">
        <v>177</v>
      </c>
      <c r="CD1674" s="5"/>
      <c r="CE1674" s="5"/>
      <c r="CF1674" s="33" t="s">
        <v>178</v>
      </c>
      <c r="CG1674" s="33" t="s">
        <v>10661</v>
      </c>
      <c r="CH1674" s="5"/>
      <c r="CI1674" s="5"/>
      <c r="CJ1674" s="5"/>
      <c r="CK1674" s="33"/>
      <c r="CL1674" s="49">
        <v>45000.0</v>
      </c>
      <c r="CM1674" s="33" t="s">
        <v>180</v>
      </c>
      <c r="CN1674" s="5"/>
      <c r="CO1674" s="33">
        <v>2.0</v>
      </c>
      <c r="CP1674" s="33" t="s">
        <v>181</v>
      </c>
      <c r="CQ1674" s="50" t="str">
        <f t="shared" si="7"/>
        <v>27/09/1946</v>
      </c>
      <c r="CR1674" s="33" t="s">
        <v>182</v>
      </c>
      <c r="CS1674" s="33">
        <v>5.0</v>
      </c>
      <c r="CT1674" s="33">
        <v>5.0</v>
      </c>
      <c r="CU1674" s="33">
        <v>28.0</v>
      </c>
      <c r="CV1674" s="33">
        <v>1322.0</v>
      </c>
      <c r="CW1674" s="5"/>
      <c r="CX1674" s="5"/>
      <c r="CY1674" s="33">
        <v>-100.114375</v>
      </c>
      <c r="CZ1674" s="33">
        <v>20.801812</v>
      </c>
      <c r="DA1674" s="33">
        <v>4.4219266E9</v>
      </c>
      <c r="DB1674" s="33">
        <v>1.0</v>
      </c>
      <c r="DC1674" s="33" t="s">
        <v>8456</v>
      </c>
      <c r="DD1674" s="33">
        <v>2023.0</v>
      </c>
      <c r="DE1674" s="33" t="s">
        <v>184</v>
      </c>
      <c r="DF1674" s="33"/>
      <c r="DG1674" s="33" t="s">
        <v>185</v>
      </c>
      <c r="DH1674" s="33" t="s">
        <v>186</v>
      </c>
      <c r="DI1674" s="5"/>
      <c r="DJ1674" s="5"/>
    </row>
    <row r="1675">
      <c r="A1675" s="33" t="s">
        <v>10662</v>
      </c>
      <c r="B1675" s="34">
        <v>44952.0</v>
      </c>
      <c r="C1675" s="35" t="s">
        <v>137</v>
      </c>
      <c r="D1675" s="35" t="s">
        <v>139</v>
      </c>
      <c r="E1675" s="35" t="s">
        <v>142</v>
      </c>
      <c r="F1675" s="36" t="s">
        <v>144</v>
      </c>
      <c r="G1675" s="33" t="s">
        <v>10663</v>
      </c>
      <c r="H1675" s="33" t="s">
        <v>10664</v>
      </c>
      <c r="I1675" s="33" t="s">
        <v>10665</v>
      </c>
      <c r="J1675" s="33" t="s">
        <v>9220</v>
      </c>
      <c r="K1675" s="35" t="s">
        <v>421</v>
      </c>
      <c r="L1675" s="33" t="s">
        <v>3194</v>
      </c>
      <c r="M1675" s="33" t="s">
        <v>8450</v>
      </c>
      <c r="N1675" s="33" t="s">
        <v>2510</v>
      </c>
      <c r="O1675" s="5"/>
      <c r="P1675" s="35" t="s">
        <v>233</v>
      </c>
      <c r="Q1675" s="35" t="s">
        <v>2510</v>
      </c>
      <c r="R1675" s="33">
        <v>76299.0</v>
      </c>
      <c r="S1675" s="37"/>
      <c r="T1675" s="33"/>
      <c r="U1675" s="33">
        <v>5.37</v>
      </c>
      <c r="V1675" s="33" t="s">
        <v>154</v>
      </c>
      <c r="W1675" s="33"/>
      <c r="X1675" s="33"/>
      <c r="Y1675" s="5"/>
      <c r="Z1675" s="5"/>
      <c r="AA1675" s="33">
        <v>1.0</v>
      </c>
      <c r="AB1675" s="33">
        <v>1.0</v>
      </c>
      <c r="AC1675" s="33"/>
      <c r="AD1675" s="5"/>
      <c r="AE1675" s="5"/>
      <c r="AF1675" s="5"/>
      <c r="AG1675" s="16"/>
      <c r="AH1675" s="38">
        <f t="shared" si="1"/>
        <v>1</v>
      </c>
      <c r="AI1675" s="39" t="str">
        <f t="shared" si="2"/>
        <v/>
      </c>
      <c r="AJ1675" s="37" t="str">
        <f t="shared" si="3"/>
        <v/>
      </c>
      <c r="AK1675" s="41" t="str">
        <f t="shared" si="4"/>
        <v/>
      </c>
      <c r="AL1675" s="35" t="s">
        <v>233</v>
      </c>
      <c r="AM1675" s="33" t="s">
        <v>9754</v>
      </c>
      <c r="AN1675" s="33" t="s">
        <v>9754</v>
      </c>
      <c r="AO1675" s="41"/>
      <c r="AP1675" s="33" t="s">
        <v>169</v>
      </c>
      <c r="AQ1675" s="33" t="s">
        <v>170</v>
      </c>
      <c r="AR1675" s="33">
        <v>300.0</v>
      </c>
      <c r="AS1675" s="42"/>
      <c r="AT1675" s="42"/>
      <c r="AU1675" s="42"/>
      <c r="AV1675" s="42"/>
      <c r="AW1675" s="42"/>
      <c r="AX1675" s="5"/>
      <c r="AY1675" s="33"/>
      <c r="AZ1675" s="33" t="s">
        <v>10666</v>
      </c>
      <c r="BA1675" s="5"/>
      <c r="BB1675" s="5"/>
      <c r="BC1675" s="5" t="s">
        <v>10667</v>
      </c>
      <c r="BD1675" s="33" t="s">
        <v>173</v>
      </c>
      <c r="BE1675" s="41"/>
      <c r="BF1675" s="35"/>
      <c r="BG1675" s="33" t="s">
        <v>169</v>
      </c>
      <c r="BH1675" s="5"/>
      <c r="BI1675" s="33">
        <v>300.0</v>
      </c>
      <c r="BJ1675" s="33" t="s">
        <v>170</v>
      </c>
      <c r="BK1675" s="5"/>
      <c r="BL1675" s="5">
        <f t="shared" si="5"/>
        <v>3994.5</v>
      </c>
      <c r="BM1675" s="5"/>
      <c r="BN1675" s="5"/>
      <c r="BO1675" s="42">
        <f t="shared" si="6"/>
        <v>3994.5</v>
      </c>
      <c r="BP1675" s="44"/>
      <c r="BQ1675" s="45"/>
      <c r="BR1675" s="47"/>
      <c r="BS1675" s="45"/>
      <c r="BT1675" s="37"/>
      <c r="BU1675" s="5"/>
      <c r="BV1675" s="38"/>
      <c r="BW1675" s="48"/>
      <c r="BX1675" s="44"/>
      <c r="BY1675" s="44"/>
      <c r="BZ1675" s="33" t="s">
        <v>131</v>
      </c>
      <c r="CA1675" s="5"/>
      <c r="CB1675" s="5"/>
      <c r="CC1675" s="33" t="s">
        <v>177</v>
      </c>
      <c r="CD1675" s="5"/>
      <c r="CE1675" s="5"/>
      <c r="CF1675" s="33" t="s">
        <v>178</v>
      </c>
      <c r="CG1675" s="33" t="s">
        <v>10668</v>
      </c>
      <c r="CH1675" s="5"/>
      <c r="CI1675" s="5"/>
      <c r="CJ1675" s="5"/>
      <c r="CK1675" s="33"/>
      <c r="CL1675" s="49">
        <v>45000.0</v>
      </c>
      <c r="CM1675" s="33" t="s">
        <v>180</v>
      </c>
      <c r="CN1675" s="5"/>
      <c r="CO1675" s="33">
        <v>2.0</v>
      </c>
      <c r="CP1675" s="33" t="s">
        <v>181</v>
      </c>
      <c r="CQ1675" s="50" t="str">
        <f t="shared" si="7"/>
        <v>01/05/1942</v>
      </c>
      <c r="CR1675" s="33" t="s">
        <v>243</v>
      </c>
      <c r="CS1675" s="33">
        <v>5.0</v>
      </c>
      <c r="CT1675" s="33">
        <v>5.0</v>
      </c>
      <c r="CU1675" s="33">
        <v>28.0</v>
      </c>
      <c r="CV1675" s="33">
        <v>1322.0</v>
      </c>
      <c r="CW1675" s="5"/>
      <c r="CX1675" s="5"/>
      <c r="CY1675" s="33">
        <v>-100.114375</v>
      </c>
      <c r="CZ1675" s="33">
        <v>20.801812</v>
      </c>
      <c r="DA1675" s="33">
        <v>4.4219266E9</v>
      </c>
      <c r="DB1675" s="33">
        <v>1.0</v>
      </c>
      <c r="DC1675" s="33" t="s">
        <v>8456</v>
      </c>
      <c r="DD1675" s="33">
        <v>2023.0</v>
      </c>
      <c r="DE1675" s="33" t="s">
        <v>184</v>
      </c>
      <c r="DF1675" s="33"/>
      <c r="DG1675" s="33" t="s">
        <v>185</v>
      </c>
      <c r="DH1675" s="33" t="s">
        <v>186</v>
      </c>
      <c r="DI1675" s="5"/>
      <c r="DJ1675" s="5"/>
    </row>
    <row r="1676">
      <c r="A1676" s="33" t="s">
        <v>10669</v>
      </c>
      <c r="B1676" s="34">
        <v>44952.0</v>
      </c>
      <c r="C1676" s="35" t="s">
        <v>137</v>
      </c>
      <c r="D1676" s="35" t="s">
        <v>139</v>
      </c>
      <c r="E1676" s="35" t="s">
        <v>142</v>
      </c>
      <c r="F1676" s="36" t="s">
        <v>144</v>
      </c>
      <c r="G1676" s="33" t="s">
        <v>10670</v>
      </c>
      <c r="H1676" s="33" t="s">
        <v>2516</v>
      </c>
      <c r="I1676" s="33" t="s">
        <v>9975</v>
      </c>
      <c r="J1676" s="33" t="s">
        <v>1580</v>
      </c>
      <c r="K1676" s="35" t="s">
        <v>421</v>
      </c>
      <c r="L1676" s="33" t="s">
        <v>3194</v>
      </c>
      <c r="M1676" s="33" t="s">
        <v>8450</v>
      </c>
      <c r="N1676" s="33" t="s">
        <v>2510</v>
      </c>
      <c r="O1676" s="5"/>
      <c r="P1676" s="35" t="s">
        <v>233</v>
      </c>
      <c r="Q1676" s="35" t="s">
        <v>2510</v>
      </c>
      <c r="R1676" s="33">
        <v>76299.0</v>
      </c>
      <c r="S1676" s="37"/>
      <c r="T1676" s="33"/>
      <c r="U1676" s="33">
        <v>3.92</v>
      </c>
      <c r="V1676" s="33" t="s">
        <v>154</v>
      </c>
      <c r="W1676" s="33"/>
      <c r="X1676" s="33"/>
      <c r="Y1676" s="5"/>
      <c r="Z1676" s="5"/>
      <c r="AA1676" s="33">
        <v>1.0</v>
      </c>
      <c r="AB1676" s="33"/>
      <c r="AC1676" s="33">
        <v>1.0</v>
      </c>
      <c r="AD1676" s="5"/>
      <c r="AE1676" s="5"/>
      <c r="AF1676" s="5"/>
      <c r="AG1676" s="16"/>
      <c r="AH1676" s="38" t="str">
        <f t="shared" si="1"/>
        <v/>
      </c>
      <c r="AI1676" s="39" t="str">
        <f t="shared" si="2"/>
        <v/>
      </c>
      <c r="AJ1676" s="37" t="str">
        <f t="shared" si="3"/>
        <v/>
      </c>
      <c r="AK1676" s="41" t="str">
        <f t="shared" si="4"/>
        <v/>
      </c>
      <c r="AL1676" s="35" t="s">
        <v>233</v>
      </c>
      <c r="AM1676" s="33" t="s">
        <v>9754</v>
      </c>
      <c r="AN1676" s="33" t="s">
        <v>9754</v>
      </c>
      <c r="AO1676" s="41"/>
      <c r="AP1676" s="33" t="s">
        <v>169</v>
      </c>
      <c r="AQ1676" s="33" t="s">
        <v>170</v>
      </c>
      <c r="AR1676" s="33">
        <v>300.0</v>
      </c>
      <c r="AS1676" s="42"/>
      <c r="AT1676" s="42"/>
      <c r="AU1676" s="42"/>
      <c r="AV1676" s="42"/>
      <c r="AW1676" s="42"/>
      <c r="AX1676" s="5"/>
      <c r="AY1676" s="33"/>
      <c r="AZ1676" s="33" t="s">
        <v>10671</v>
      </c>
      <c r="BA1676" s="5"/>
      <c r="BB1676" s="5"/>
      <c r="BC1676" s="5" t="s">
        <v>10672</v>
      </c>
      <c r="BD1676" s="33" t="s">
        <v>173</v>
      </c>
      <c r="BE1676" s="41"/>
      <c r="BF1676" s="35"/>
      <c r="BG1676" s="33" t="s">
        <v>169</v>
      </c>
      <c r="BH1676" s="5"/>
      <c r="BI1676" s="33">
        <v>300.0</v>
      </c>
      <c r="BJ1676" s="33" t="s">
        <v>170</v>
      </c>
      <c r="BK1676" s="5"/>
      <c r="BL1676" s="5">
        <f t="shared" si="5"/>
        <v>3994.5</v>
      </c>
      <c r="BM1676" s="5"/>
      <c r="BN1676" s="5"/>
      <c r="BO1676" s="42">
        <f t="shared" si="6"/>
        <v>3994.5</v>
      </c>
      <c r="BP1676" s="44"/>
      <c r="BQ1676" s="45"/>
      <c r="BR1676" s="47"/>
      <c r="BS1676" s="45"/>
      <c r="BT1676" s="37"/>
      <c r="BU1676" s="5"/>
      <c r="BV1676" s="38"/>
      <c r="BW1676" s="48"/>
      <c r="BX1676" s="44"/>
      <c r="BY1676" s="44"/>
      <c r="BZ1676" s="33" t="s">
        <v>131</v>
      </c>
      <c r="CA1676" s="5"/>
      <c r="CB1676" s="5"/>
      <c r="CC1676" s="33" t="s">
        <v>177</v>
      </c>
      <c r="CD1676" s="5"/>
      <c r="CE1676" s="5"/>
      <c r="CF1676" s="33" t="s">
        <v>178</v>
      </c>
      <c r="CG1676" s="33" t="s">
        <v>10673</v>
      </c>
      <c r="CH1676" s="5"/>
      <c r="CI1676" s="5"/>
      <c r="CJ1676" s="5"/>
      <c r="CK1676" s="33"/>
      <c r="CL1676" s="49">
        <v>45000.0</v>
      </c>
      <c r="CM1676" s="33" t="s">
        <v>180</v>
      </c>
      <c r="CN1676" s="5"/>
      <c r="CO1676" s="33">
        <v>2.0</v>
      </c>
      <c r="CP1676" s="33" t="s">
        <v>181</v>
      </c>
      <c r="CQ1676" s="50" t="str">
        <f t="shared" si="7"/>
        <v>05/02/1971</v>
      </c>
      <c r="CR1676" s="33" t="s">
        <v>182</v>
      </c>
      <c r="CS1676" s="33">
        <v>5.0</v>
      </c>
      <c r="CT1676" s="33">
        <v>5.0</v>
      </c>
      <c r="CU1676" s="33">
        <v>28.0</v>
      </c>
      <c r="CV1676" s="33">
        <v>1322.0</v>
      </c>
      <c r="CW1676" s="5"/>
      <c r="CX1676" s="5"/>
      <c r="CY1676" s="33">
        <v>-100.114375</v>
      </c>
      <c r="CZ1676" s="33">
        <v>20.801812</v>
      </c>
      <c r="DA1676" s="33">
        <v>4.191318343E9</v>
      </c>
      <c r="DB1676" s="33">
        <v>2.0</v>
      </c>
      <c r="DC1676" s="33" t="s">
        <v>8456</v>
      </c>
      <c r="DD1676" s="33">
        <v>2023.0</v>
      </c>
      <c r="DE1676" s="33" t="s">
        <v>184</v>
      </c>
      <c r="DF1676" s="33"/>
      <c r="DG1676" s="33" t="s">
        <v>185</v>
      </c>
      <c r="DH1676" s="33" t="s">
        <v>186</v>
      </c>
      <c r="DI1676" s="5"/>
      <c r="DJ1676" s="5"/>
    </row>
    <row r="1677">
      <c r="A1677" s="33" t="s">
        <v>10674</v>
      </c>
      <c r="B1677" s="34">
        <v>44952.0</v>
      </c>
      <c r="C1677" s="35" t="s">
        <v>137</v>
      </c>
      <c r="D1677" s="35" t="s">
        <v>139</v>
      </c>
      <c r="E1677" s="35" t="s">
        <v>142</v>
      </c>
      <c r="F1677" s="36" t="s">
        <v>144</v>
      </c>
      <c r="G1677" s="33" t="s">
        <v>10675</v>
      </c>
      <c r="H1677" s="33" t="s">
        <v>10676</v>
      </c>
      <c r="I1677" s="33" t="s">
        <v>9975</v>
      </c>
      <c r="J1677" s="33" t="s">
        <v>1580</v>
      </c>
      <c r="K1677" s="35" t="s">
        <v>421</v>
      </c>
      <c r="L1677" s="33" t="s">
        <v>3194</v>
      </c>
      <c r="M1677" s="33" t="s">
        <v>8450</v>
      </c>
      <c r="N1677" s="33" t="s">
        <v>2510</v>
      </c>
      <c r="O1677" s="5"/>
      <c r="P1677" s="35" t="s">
        <v>233</v>
      </c>
      <c r="Q1677" s="35" t="s">
        <v>2510</v>
      </c>
      <c r="R1677" s="33">
        <v>76299.0</v>
      </c>
      <c r="S1677" s="37"/>
      <c r="T1677" s="33"/>
      <c r="U1677" s="33">
        <v>2.57</v>
      </c>
      <c r="V1677" s="33" t="s">
        <v>154</v>
      </c>
      <c r="W1677" s="33"/>
      <c r="X1677" s="33"/>
      <c r="Y1677" s="5"/>
      <c r="Z1677" s="5"/>
      <c r="AA1677" s="33">
        <v>1.0</v>
      </c>
      <c r="AB1677" s="33"/>
      <c r="AC1677" s="33">
        <v>1.0</v>
      </c>
      <c r="AD1677" s="5"/>
      <c r="AE1677" s="5"/>
      <c r="AF1677" s="5"/>
      <c r="AG1677" s="16"/>
      <c r="AH1677" s="38" t="str">
        <f t="shared" si="1"/>
        <v/>
      </c>
      <c r="AI1677" s="39">
        <f t="shared" si="2"/>
        <v>1</v>
      </c>
      <c r="AJ1677" s="37" t="str">
        <f t="shared" si="3"/>
        <v/>
      </c>
      <c r="AK1677" s="41" t="str">
        <f t="shared" si="4"/>
        <v/>
      </c>
      <c r="AL1677" s="35" t="s">
        <v>233</v>
      </c>
      <c r="AM1677" s="33" t="s">
        <v>9754</v>
      </c>
      <c r="AN1677" s="33" t="s">
        <v>9754</v>
      </c>
      <c r="AO1677" s="41"/>
      <c r="AP1677" s="33" t="s">
        <v>169</v>
      </c>
      <c r="AQ1677" s="33" t="s">
        <v>170</v>
      </c>
      <c r="AR1677" s="33">
        <v>300.0</v>
      </c>
      <c r="AS1677" s="42"/>
      <c r="AT1677" s="42"/>
      <c r="AU1677" s="42"/>
      <c r="AV1677" s="42"/>
      <c r="AW1677" s="42"/>
      <c r="AX1677" s="5"/>
      <c r="AY1677" s="33"/>
      <c r="AZ1677" s="33" t="s">
        <v>10677</v>
      </c>
      <c r="BA1677" s="5"/>
      <c r="BB1677" s="5"/>
      <c r="BC1677" s="5" t="s">
        <v>10678</v>
      </c>
      <c r="BD1677" s="33" t="s">
        <v>173</v>
      </c>
      <c r="BE1677" s="41"/>
      <c r="BF1677" s="35"/>
      <c r="BG1677" s="33" t="s">
        <v>169</v>
      </c>
      <c r="BH1677" s="5"/>
      <c r="BI1677" s="33">
        <v>300.0</v>
      </c>
      <c r="BJ1677" s="33" t="s">
        <v>170</v>
      </c>
      <c r="BK1677" s="5"/>
      <c r="BL1677" s="5">
        <f t="shared" si="5"/>
        <v>3994.5</v>
      </c>
      <c r="BM1677" s="5"/>
      <c r="BN1677" s="5"/>
      <c r="BO1677" s="42">
        <f t="shared" si="6"/>
        <v>3994.5</v>
      </c>
      <c r="BP1677" s="44"/>
      <c r="BQ1677" s="45"/>
      <c r="BR1677" s="47"/>
      <c r="BS1677" s="45"/>
      <c r="BT1677" s="37"/>
      <c r="BU1677" s="5"/>
      <c r="BV1677" s="38"/>
      <c r="BW1677" s="48"/>
      <c r="BX1677" s="44"/>
      <c r="BY1677" s="44"/>
      <c r="BZ1677" s="33" t="s">
        <v>131</v>
      </c>
      <c r="CA1677" s="5"/>
      <c r="CB1677" s="5"/>
      <c r="CC1677" s="33" t="s">
        <v>177</v>
      </c>
      <c r="CD1677" s="5"/>
      <c r="CE1677" s="5"/>
      <c r="CF1677" s="33" t="s">
        <v>178</v>
      </c>
      <c r="CG1677" s="33" t="s">
        <v>10679</v>
      </c>
      <c r="CH1677" s="5"/>
      <c r="CI1677" s="5"/>
      <c r="CJ1677" s="5"/>
      <c r="CK1677" s="33"/>
      <c r="CL1677" s="49">
        <v>45000.0</v>
      </c>
      <c r="CM1677" s="33" t="s">
        <v>180</v>
      </c>
      <c r="CN1677" s="5"/>
      <c r="CO1677" s="33">
        <v>2.0</v>
      </c>
      <c r="CP1677" s="33" t="s">
        <v>181</v>
      </c>
      <c r="CQ1677" s="50" t="str">
        <f t="shared" si="7"/>
        <v>15/07/1955</v>
      </c>
      <c r="CR1677" s="33" t="s">
        <v>182</v>
      </c>
      <c r="CS1677" s="33">
        <v>5.0</v>
      </c>
      <c r="CT1677" s="33">
        <v>5.0</v>
      </c>
      <c r="CU1677" s="33">
        <v>28.0</v>
      </c>
      <c r="CV1677" s="33">
        <v>1322.0</v>
      </c>
      <c r="CW1677" s="5"/>
      <c r="CX1677" s="5"/>
      <c r="CY1677" s="33">
        <v>-100.114375</v>
      </c>
      <c r="CZ1677" s="33">
        <v>20.801812</v>
      </c>
      <c r="DA1677" s="33">
        <v>4.4219266E9</v>
      </c>
      <c r="DB1677" s="33">
        <v>1.0</v>
      </c>
      <c r="DC1677" s="33" t="s">
        <v>8456</v>
      </c>
      <c r="DD1677" s="33">
        <v>2023.0</v>
      </c>
      <c r="DE1677" s="33" t="s">
        <v>184</v>
      </c>
      <c r="DF1677" s="33"/>
      <c r="DG1677" s="33" t="s">
        <v>185</v>
      </c>
      <c r="DH1677" s="33" t="s">
        <v>186</v>
      </c>
      <c r="DI1677" s="5"/>
      <c r="DJ1677" s="5"/>
    </row>
    <row r="1678">
      <c r="A1678" s="33" t="s">
        <v>10680</v>
      </c>
      <c r="B1678" s="34">
        <v>44952.0</v>
      </c>
      <c r="C1678" s="35" t="s">
        <v>137</v>
      </c>
      <c r="D1678" s="35" t="s">
        <v>139</v>
      </c>
      <c r="E1678" s="35" t="s">
        <v>142</v>
      </c>
      <c r="F1678" s="36" t="s">
        <v>144</v>
      </c>
      <c r="G1678" s="33" t="s">
        <v>10681</v>
      </c>
      <c r="H1678" s="33" t="s">
        <v>10682</v>
      </c>
      <c r="I1678" s="33" t="s">
        <v>9975</v>
      </c>
      <c r="J1678" s="33" t="s">
        <v>1580</v>
      </c>
      <c r="K1678" s="35" t="s">
        <v>421</v>
      </c>
      <c r="L1678" s="33" t="s">
        <v>3194</v>
      </c>
      <c r="M1678" s="33" t="s">
        <v>8450</v>
      </c>
      <c r="N1678" s="33" t="s">
        <v>2510</v>
      </c>
      <c r="O1678" s="5"/>
      <c r="P1678" s="35" t="s">
        <v>233</v>
      </c>
      <c r="Q1678" s="35" t="s">
        <v>2510</v>
      </c>
      <c r="R1678" s="33">
        <v>76299.0</v>
      </c>
      <c r="S1678" s="37"/>
      <c r="T1678" s="33"/>
      <c r="U1678" s="33">
        <v>2.34</v>
      </c>
      <c r="V1678" s="33" t="s">
        <v>154</v>
      </c>
      <c r="W1678" s="33"/>
      <c r="X1678" s="33"/>
      <c r="Y1678" s="5"/>
      <c r="Z1678" s="5"/>
      <c r="AA1678" s="33">
        <v>1.0</v>
      </c>
      <c r="AB1678" s="33"/>
      <c r="AC1678" s="33">
        <v>1.0</v>
      </c>
      <c r="AD1678" s="5"/>
      <c r="AE1678" s="5"/>
      <c r="AF1678" s="5"/>
      <c r="AG1678" s="16"/>
      <c r="AH1678" s="38" t="str">
        <f t="shared" si="1"/>
        <v/>
      </c>
      <c r="AI1678" s="39" t="str">
        <f t="shared" si="2"/>
        <v/>
      </c>
      <c r="AJ1678" s="37" t="str">
        <f t="shared" si="3"/>
        <v/>
      </c>
      <c r="AK1678" s="41" t="str">
        <f t="shared" si="4"/>
        <v/>
      </c>
      <c r="AL1678" s="35" t="s">
        <v>233</v>
      </c>
      <c r="AM1678" s="33" t="s">
        <v>9754</v>
      </c>
      <c r="AN1678" s="33" t="s">
        <v>9754</v>
      </c>
      <c r="AO1678" s="41"/>
      <c r="AP1678" s="33" t="s">
        <v>169</v>
      </c>
      <c r="AQ1678" s="33" t="s">
        <v>170</v>
      </c>
      <c r="AR1678" s="33">
        <v>300.0</v>
      </c>
      <c r="AS1678" s="42"/>
      <c r="AT1678" s="42"/>
      <c r="AU1678" s="42"/>
      <c r="AV1678" s="42"/>
      <c r="AW1678" s="42"/>
      <c r="AX1678" s="5"/>
      <c r="AY1678" s="33"/>
      <c r="AZ1678" s="33" t="s">
        <v>10683</v>
      </c>
      <c r="BA1678" s="5"/>
      <c r="BB1678" s="5"/>
      <c r="BC1678" s="5" t="s">
        <v>10684</v>
      </c>
      <c r="BD1678" s="33" t="s">
        <v>173</v>
      </c>
      <c r="BE1678" s="41"/>
      <c r="BF1678" s="35"/>
      <c r="BG1678" s="33" t="s">
        <v>169</v>
      </c>
      <c r="BH1678" s="5"/>
      <c r="BI1678" s="33">
        <v>300.0</v>
      </c>
      <c r="BJ1678" s="33" t="s">
        <v>170</v>
      </c>
      <c r="BK1678" s="5"/>
      <c r="BL1678" s="5">
        <f t="shared" si="5"/>
        <v>3994.5</v>
      </c>
      <c r="BM1678" s="5"/>
      <c r="BN1678" s="5"/>
      <c r="BO1678" s="42">
        <f t="shared" si="6"/>
        <v>3994.5</v>
      </c>
      <c r="BP1678" s="44"/>
      <c r="BQ1678" s="45"/>
      <c r="BR1678" s="47"/>
      <c r="BS1678" s="45"/>
      <c r="BT1678" s="37"/>
      <c r="BU1678" s="5"/>
      <c r="BV1678" s="38"/>
      <c r="BW1678" s="48"/>
      <c r="BX1678" s="44"/>
      <c r="BY1678" s="44"/>
      <c r="BZ1678" s="33" t="s">
        <v>131</v>
      </c>
      <c r="CA1678" s="5"/>
      <c r="CB1678" s="5"/>
      <c r="CC1678" s="33" t="s">
        <v>177</v>
      </c>
      <c r="CD1678" s="5"/>
      <c r="CE1678" s="5"/>
      <c r="CF1678" s="33" t="s">
        <v>178</v>
      </c>
      <c r="CG1678" s="33" t="s">
        <v>10685</v>
      </c>
      <c r="CH1678" s="5"/>
      <c r="CI1678" s="5"/>
      <c r="CJ1678" s="5"/>
      <c r="CK1678" s="33"/>
      <c r="CL1678" s="49">
        <v>45000.0</v>
      </c>
      <c r="CM1678" s="33" t="s">
        <v>180</v>
      </c>
      <c r="CN1678" s="5"/>
      <c r="CO1678" s="33">
        <v>2.0</v>
      </c>
      <c r="CP1678" s="33" t="s">
        <v>181</v>
      </c>
      <c r="CQ1678" s="50" t="str">
        <f t="shared" si="7"/>
        <v>25/06/1978</v>
      </c>
      <c r="CR1678" s="33" t="s">
        <v>182</v>
      </c>
      <c r="CS1678" s="33">
        <v>5.0</v>
      </c>
      <c r="CT1678" s="33">
        <v>5.0</v>
      </c>
      <c r="CU1678" s="33">
        <v>28.0</v>
      </c>
      <c r="CV1678" s="33">
        <v>1322.0</v>
      </c>
      <c r="CW1678" s="5"/>
      <c r="CX1678" s="5"/>
      <c r="CY1678" s="33">
        <v>-100.114375</v>
      </c>
      <c r="CZ1678" s="33">
        <v>20.801812</v>
      </c>
      <c r="DA1678" s="33">
        <v>4.423612577E9</v>
      </c>
      <c r="DB1678" s="33">
        <v>2.0</v>
      </c>
      <c r="DC1678" s="33" t="s">
        <v>8456</v>
      </c>
      <c r="DD1678" s="33">
        <v>2023.0</v>
      </c>
      <c r="DE1678" s="33" t="s">
        <v>184</v>
      </c>
      <c r="DF1678" s="33"/>
      <c r="DG1678" s="33" t="s">
        <v>185</v>
      </c>
      <c r="DH1678" s="33" t="s">
        <v>186</v>
      </c>
      <c r="DI1678" s="5"/>
      <c r="DJ1678" s="5"/>
    </row>
    <row r="1679">
      <c r="A1679" s="33" t="s">
        <v>10686</v>
      </c>
      <c r="B1679" s="34">
        <v>44952.0</v>
      </c>
      <c r="C1679" s="35" t="s">
        <v>137</v>
      </c>
      <c r="D1679" s="35" t="s">
        <v>139</v>
      </c>
      <c r="E1679" s="35" t="s">
        <v>142</v>
      </c>
      <c r="F1679" s="36" t="s">
        <v>144</v>
      </c>
      <c r="G1679" s="33" t="s">
        <v>10687</v>
      </c>
      <c r="H1679" s="33" t="s">
        <v>10688</v>
      </c>
      <c r="I1679" s="33" t="s">
        <v>9975</v>
      </c>
      <c r="J1679" s="33" t="s">
        <v>9139</v>
      </c>
      <c r="K1679" s="35" t="s">
        <v>421</v>
      </c>
      <c r="L1679" s="33" t="s">
        <v>3194</v>
      </c>
      <c r="M1679" s="33" t="s">
        <v>8450</v>
      </c>
      <c r="N1679" s="33" t="s">
        <v>2510</v>
      </c>
      <c r="O1679" s="5"/>
      <c r="P1679" s="35" t="s">
        <v>233</v>
      </c>
      <c r="Q1679" s="35" t="s">
        <v>2510</v>
      </c>
      <c r="R1679" s="33">
        <v>76299.0</v>
      </c>
      <c r="S1679" s="37"/>
      <c r="T1679" s="33"/>
      <c r="U1679" s="33">
        <v>1.79</v>
      </c>
      <c r="V1679" s="33" t="s">
        <v>154</v>
      </c>
      <c r="W1679" s="33"/>
      <c r="X1679" s="33"/>
      <c r="Y1679" s="5"/>
      <c r="Z1679" s="5"/>
      <c r="AA1679" s="33">
        <v>1.0</v>
      </c>
      <c r="AB1679" s="33"/>
      <c r="AC1679" s="33">
        <v>1.0</v>
      </c>
      <c r="AD1679" s="5"/>
      <c r="AE1679" s="5"/>
      <c r="AF1679" s="5"/>
      <c r="AG1679" s="16"/>
      <c r="AH1679" s="38" t="str">
        <f t="shared" si="1"/>
        <v/>
      </c>
      <c r="AI1679" s="39">
        <f t="shared" si="2"/>
        <v>1</v>
      </c>
      <c r="AJ1679" s="37" t="str">
        <f t="shared" si="3"/>
        <v/>
      </c>
      <c r="AK1679" s="41" t="str">
        <f t="shared" si="4"/>
        <v/>
      </c>
      <c r="AL1679" s="35" t="s">
        <v>233</v>
      </c>
      <c r="AM1679" s="33" t="s">
        <v>9754</v>
      </c>
      <c r="AN1679" s="33" t="s">
        <v>9754</v>
      </c>
      <c r="AO1679" s="41"/>
      <c r="AP1679" s="33" t="s">
        <v>169</v>
      </c>
      <c r="AQ1679" s="33" t="s">
        <v>170</v>
      </c>
      <c r="AR1679" s="33">
        <v>150.0</v>
      </c>
      <c r="AS1679" s="42"/>
      <c r="AT1679" s="42"/>
      <c r="AU1679" s="42"/>
      <c r="AV1679" s="42"/>
      <c r="AW1679" s="42"/>
      <c r="AX1679" s="5"/>
      <c r="AY1679" s="33"/>
      <c r="AZ1679" s="33" t="s">
        <v>10689</v>
      </c>
      <c r="BA1679" s="5"/>
      <c r="BB1679" s="5"/>
      <c r="BC1679" s="5" t="s">
        <v>10690</v>
      </c>
      <c r="BD1679" s="33" t="s">
        <v>173</v>
      </c>
      <c r="BE1679" s="41"/>
      <c r="BF1679" s="35"/>
      <c r="BG1679" s="33" t="s">
        <v>169</v>
      </c>
      <c r="BH1679" s="5"/>
      <c r="BI1679" s="33">
        <v>150.0</v>
      </c>
      <c r="BJ1679" s="33" t="s">
        <v>170</v>
      </c>
      <c r="BK1679" s="5"/>
      <c r="BL1679" s="5">
        <f t="shared" si="5"/>
        <v>1997.25</v>
      </c>
      <c r="BM1679" s="5"/>
      <c r="BN1679" s="5"/>
      <c r="BO1679" s="42">
        <f t="shared" si="6"/>
        <v>1997.25</v>
      </c>
      <c r="BP1679" s="44"/>
      <c r="BQ1679" s="45"/>
      <c r="BR1679" s="47"/>
      <c r="BS1679" s="45"/>
      <c r="BT1679" s="37"/>
      <c r="BU1679" s="5"/>
      <c r="BV1679" s="38"/>
      <c r="BW1679" s="48"/>
      <c r="BX1679" s="44"/>
      <c r="BY1679" s="44"/>
      <c r="BZ1679" s="33" t="s">
        <v>131</v>
      </c>
      <c r="CA1679" s="5"/>
      <c r="CB1679" s="5"/>
      <c r="CC1679" s="33" t="s">
        <v>177</v>
      </c>
      <c r="CD1679" s="5"/>
      <c r="CE1679" s="5"/>
      <c r="CF1679" s="33" t="s">
        <v>178</v>
      </c>
      <c r="CG1679" s="33" t="s">
        <v>10691</v>
      </c>
      <c r="CH1679" s="5"/>
      <c r="CI1679" s="5"/>
      <c r="CJ1679" s="5"/>
      <c r="CK1679" s="33"/>
      <c r="CL1679" s="49">
        <v>45000.0</v>
      </c>
      <c r="CM1679" s="33" t="s">
        <v>180</v>
      </c>
      <c r="CN1679" s="5"/>
      <c r="CO1679" s="33">
        <v>1.0</v>
      </c>
      <c r="CP1679" s="33" t="s">
        <v>181</v>
      </c>
      <c r="CQ1679" s="50" t="str">
        <f t="shared" si="7"/>
        <v>24/08/1936</v>
      </c>
      <c r="CR1679" s="33" t="s">
        <v>182</v>
      </c>
      <c r="CS1679" s="33">
        <v>5.0</v>
      </c>
      <c r="CT1679" s="33">
        <v>5.0</v>
      </c>
      <c r="CU1679" s="33">
        <v>28.0</v>
      </c>
      <c r="CV1679" s="33">
        <v>1322.0</v>
      </c>
      <c r="CW1679" s="5"/>
      <c r="CX1679" s="5"/>
      <c r="CY1679" s="33">
        <v>-100.114375</v>
      </c>
      <c r="CZ1679" s="33">
        <v>20.801812</v>
      </c>
      <c r="DA1679" s="33">
        <v>4.191400747E9</v>
      </c>
      <c r="DB1679" s="33">
        <v>2.0</v>
      </c>
      <c r="DC1679" s="33" t="s">
        <v>8456</v>
      </c>
      <c r="DD1679" s="33">
        <v>2023.0</v>
      </c>
      <c r="DE1679" s="33" t="s">
        <v>184</v>
      </c>
      <c r="DF1679" s="33"/>
      <c r="DG1679" s="33" t="s">
        <v>185</v>
      </c>
      <c r="DH1679" s="33" t="s">
        <v>186</v>
      </c>
      <c r="DI1679" s="5"/>
      <c r="DJ1679" s="5"/>
    </row>
    <row r="1680">
      <c r="A1680" s="33" t="s">
        <v>10692</v>
      </c>
      <c r="B1680" s="34">
        <v>44952.0</v>
      </c>
      <c r="C1680" s="35" t="s">
        <v>137</v>
      </c>
      <c r="D1680" s="35" t="s">
        <v>139</v>
      </c>
      <c r="E1680" s="35" t="s">
        <v>142</v>
      </c>
      <c r="F1680" s="36" t="s">
        <v>144</v>
      </c>
      <c r="G1680" s="33" t="s">
        <v>10693</v>
      </c>
      <c r="H1680" s="33" t="s">
        <v>10694</v>
      </c>
      <c r="I1680" s="33" t="s">
        <v>9975</v>
      </c>
      <c r="J1680" s="33" t="s">
        <v>9139</v>
      </c>
      <c r="K1680" s="35" t="s">
        <v>421</v>
      </c>
      <c r="L1680" s="33" t="s">
        <v>3194</v>
      </c>
      <c r="M1680" s="33" t="s">
        <v>8450</v>
      </c>
      <c r="N1680" s="33" t="s">
        <v>2510</v>
      </c>
      <c r="O1680" s="5"/>
      <c r="P1680" s="35" t="s">
        <v>233</v>
      </c>
      <c r="Q1680" s="35" t="s">
        <v>2510</v>
      </c>
      <c r="R1680" s="33">
        <v>76299.0</v>
      </c>
      <c r="S1680" s="37"/>
      <c r="T1680" s="33"/>
      <c r="U1680" s="33">
        <v>2.97</v>
      </c>
      <c r="V1680" s="33" t="s">
        <v>154</v>
      </c>
      <c r="W1680" s="33"/>
      <c r="X1680" s="33"/>
      <c r="Y1680" s="5"/>
      <c r="Z1680" s="5"/>
      <c r="AA1680" s="33">
        <v>1.0</v>
      </c>
      <c r="AB1680" s="33"/>
      <c r="AC1680" s="33">
        <v>1.0</v>
      </c>
      <c r="AD1680" s="5"/>
      <c r="AE1680" s="5"/>
      <c r="AF1680" s="5"/>
      <c r="AG1680" s="16"/>
      <c r="AH1680" s="38" t="str">
        <f t="shared" si="1"/>
        <v/>
      </c>
      <c r="AI1680" s="39">
        <f t="shared" si="2"/>
        <v>1</v>
      </c>
      <c r="AJ1680" s="37" t="str">
        <f t="shared" si="3"/>
        <v/>
      </c>
      <c r="AK1680" s="41" t="str">
        <f t="shared" si="4"/>
        <v/>
      </c>
      <c r="AL1680" s="35" t="s">
        <v>233</v>
      </c>
      <c r="AM1680" s="33" t="s">
        <v>9754</v>
      </c>
      <c r="AN1680" s="33" t="s">
        <v>9754</v>
      </c>
      <c r="AO1680" s="41"/>
      <c r="AP1680" s="33" t="s">
        <v>169</v>
      </c>
      <c r="AQ1680" s="33" t="s">
        <v>170</v>
      </c>
      <c r="AR1680" s="33">
        <v>300.0</v>
      </c>
      <c r="AS1680" s="42"/>
      <c r="AT1680" s="42"/>
      <c r="AU1680" s="42"/>
      <c r="AV1680" s="42"/>
      <c r="AW1680" s="42"/>
      <c r="AX1680" s="5"/>
      <c r="AY1680" s="33"/>
      <c r="AZ1680" s="33" t="s">
        <v>10695</v>
      </c>
      <c r="BA1680" s="5"/>
      <c r="BB1680" s="5"/>
      <c r="BC1680" s="5" t="s">
        <v>10696</v>
      </c>
      <c r="BD1680" s="33" t="s">
        <v>173</v>
      </c>
      <c r="BE1680" s="41"/>
      <c r="BF1680" s="35"/>
      <c r="BG1680" s="33" t="s">
        <v>169</v>
      </c>
      <c r="BH1680" s="5"/>
      <c r="BI1680" s="33">
        <v>300.0</v>
      </c>
      <c r="BJ1680" s="33" t="s">
        <v>170</v>
      </c>
      <c r="BK1680" s="5"/>
      <c r="BL1680" s="5">
        <f t="shared" si="5"/>
        <v>3994.5</v>
      </c>
      <c r="BM1680" s="5"/>
      <c r="BN1680" s="5"/>
      <c r="BO1680" s="42">
        <f t="shared" si="6"/>
        <v>3994.5</v>
      </c>
      <c r="BP1680" s="44"/>
      <c r="BQ1680" s="45"/>
      <c r="BR1680" s="47"/>
      <c r="BS1680" s="45"/>
      <c r="BT1680" s="37"/>
      <c r="BU1680" s="5"/>
      <c r="BV1680" s="38"/>
      <c r="BW1680" s="48"/>
      <c r="BX1680" s="44"/>
      <c r="BY1680" s="44"/>
      <c r="BZ1680" s="33" t="s">
        <v>131</v>
      </c>
      <c r="CA1680" s="5"/>
      <c r="CB1680" s="5"/>
      <c r="CC1680" s="33" t="s">
        <v>177</v>
      </c>
      <c r="CD1680" s="5"/>
      <c r="CE1680" s="5"/>
      <c r="CF1680" s="33" t="s">
        <v>178</v>
      </c>
      <c r="CG1680" s="33" t="s">
        <v>10697</v>
      </c>
      <c r="CH1680" s="5"/>
      <c r="CI1680" s="5"/>
      <c r="CJ1680" s="5"/>
      <c r="CK1680" s="33"/>
      <c r="CL1680" s="49">
        <v>45000.0</v>
      </c>
      <c r="CM1680" s="33" t="s">
        <v>180</v>
      </c>
      <c r="CN1680" s="5"/>
      <c r="CO1680" s="33">
        <v>2.0</v>
      </c>
      <c r="CP1680" s="33" t="s">
        <v>181</v>
      </c>
      <c r="CQ1680" s="50" t="str">
        <f t="shared" si="7"/>
        <v>16/01/1958</v>
      </c>
      <c r="CR1680" s="33" t="s">
        <v>182</v>
      </c>
      <c r="CS1680" s="33">
        <v>5.0</v>
      </c>
      <c r="CT1680" s="33">
        <v>5.0</v>
      </c>
      <c r="CU1680" s="33">
        <v>28.0</v>
      </c>
      <c r="CV1680" s="33">
        <v>1322.0</v>
      </c>
      <c r="CW1680" s="5"/>
      <c r="CX1680" s="5"/>
      <c r="CY1680" s="33">
        <v>-100.114375</v>
      </c>
      <c r="CZ1680" s="33">
        <v>20.801812</v>
      </c>
      <c r="DA1680" s="33">
        <v>4.4219266E9</v>
      </c>
      <c r="DB1680" s="33">
        <v>1.0</v>
      </c>
      <c r="DC1680" s="33" t="s">
        <v>8456</v>
      </c>
      <c r="DD1680" s="33">
        <v>2023.0</v>
      </c>
      <c r="DE1680" s="33" t="s">
        <v>184</v>
      </c>
      <c r="DF1680" s="33"/>
      <c r="DG1680" s="33" t="s">
        <v>185</v>
      </c>
      <c r="DH1680" s="33" t="s">
        <v>186</v>
      </c>
      <c r="DI1680" s="5"/>
      <c r="DJ1680" s="5"/>
    </row>
    <row r="1681">
      <c r="A1681" s="33" t="s">
        <v>10698</v>
      </c>
      <c r="B1681" s="34">
        <v>44952.0</v>
      </c>
      <c r="C1681" s="35" t="s">
        <v>137</v>
      </c>
      <c r="D1681" s="35" t="s">
        <v>139</v>
      </c>
      <c r="E1681" s="35" t="s">
        <v>142</v>
      </c>
      <c r="F1681" s="36" t="s">
        <v>144</v>
      </c>
      <c r="G1681" s="33" t="s">
        <v>10699</v>
      </c>
      <c r="H1681" s="33" t="s">
        <v>10700</v>
      </c>
      <c r="I1681" s="33" t="s">
        <v>9975</v>
      </c>
      <c r="J1681" s="33" t="s">
        <v>9139</v>
      </c>
      <c r="K1681" s="35" t="s">
        <v>421</v>
      </c>
      <c r="L1681" s="33" t="s">
        <v>3194</v>
      </c>
      <c r="M1681" s="33" t="s">
        <v>8450</v>
      </c>
      <c r="N1681" s="33" t="s">
        <v>2510</v>
      </c>
      <c r="O1681" s="5"/>
      <c r="P1681" s="35" t="s">
        <v>233</v>
      </c>
      <c r="Q1681" s="35" t="s">
        <v>2510</v>
      </c>
      <c r="R1681" s="33">
        <v>76299.0</v>
      </c>
      <c r="S1681" s="37"/>
      <c r="T1681" s="33"/>
      <c r="U1681" s="33">
        <v>4.36</v>
      </c>
      <c r="V1681" s="33" t="s">
        <v>154</v>
      </c>
      <c r="W1681" s="33"/>
      <c r="X1681" s="33"/>
      <c r="Y1681" s="5"/>
      <c r="Z1681" s="5"/>
      <c r="AA1681" s="33">
        <v>1.0</v>
      </c>
      <c r="AB1681" s="33"/>
      <c r="AC1681" s="33">
        <v>1.0</v>
      </c>
      <c r="AD1681" s="5"/>
      <c r="AE1681" s="5"/>
      <c r="AF1681" s="5"/>
      <c r="AG1681" s="16"/>
      <c r="AH1681" s="38" t="str">
        <f t="shared" si="1"/>
        <v/>
      </c>
      <c r="AI1681" s="39">
        <f t="shared" si="2"/>
        <v>1</v>
      </c>
      <c r="AJ1681" s="37" t="str">
        <f t="shared" si="3"/>
        <v/>
      </c>
      <c r="AK1681" s="41" t="str">
        <f t="shared" si="4"/>
        <v/>
      </c>
      <c r="AL1681" s="35" t="s">
        <v>233</v>
      </c>
      <c r="AM1681" s="33" t="s">
        <v>9754</v>
      </c>
      <c r="AN1681" s="33" t="s">
        <v>9754</v>
      </c>
      <c r="AO1681" s="41"/>
      <c r="AP1681" s="33" t="s">
        <v>169</v>
      </c>
      <c r="AQ1681" s="33" t="s">
        <v>170</v>
      </c>
      <c r="AR1681" s="33">
        <v>300.0</v>
      </c>
      <c r="AS1681" s="42"/>
      <c r="AT1681" s="42"/>
      <c r="AU1681" s="42"/>
      <c r="AV1681" s="42"/>
      <c r="AW1681" s="42"/>
      <c r="AX1681" s="5"/>
      <c r="AY1681" s="33"/>
      <c r="AZ1681" s="33" t="s">
        <v>10701</v>
      </c>
      <c r="BA1681" s="5"/>
      <c r="BB1681" s="5"/>
      <c r="BC1681" s="5" t="s">
        <v>10702</v>
      </c>
      <c r="BD1681" s="33" t="s">
        <v>173</v>
      </c>
      <c r="BE1681" s="41"/>
      <c r="BF1681" s="35"/>
      <c r="BG1681" s="33" t="s">
        <v>169</v>
      </c>
      <c r="BH1681" s="5"/>
      <c r="BI1681" s="33">
        <v>300.0</v>
      </c>
      <c r="BJ1681" s="33" t="s">
        <v>170</v>
      </c>
      <c r="BK1681" s="5"/>
      <c r="BL1681" s="5">
        <f t="shared" si="5"/>
        <v>3994.5</v>
      </c>
      <c r="BM1681" s="5"/>
      <c r="BN1681" s="5"/>
      <c r="BO1681" s="42">
        <f t="shared" si="6"/>
        <v>3994.5</v>
      </c>
      <c r="BP1681" s="44"/>
      <c r="BQ1681" s="45"/>
      <c r="BR1681" s="47"/>
      <c r="BS1681" s="45"/>
      <c r="BT1681" s="37"/>
      <c r="BU1681" s="5"/>
      <c r="BV1681" s="38"/>
      <c r="BW1681" s="48"/>
      <c r="BX1681" s="44"/>
      <c r="BY1681" s="44"/>
      <c r="BZ1681" s="33" t="s">
        <v>131</v>
      </c>
      <c r="CA1681" s="5"/>
      <c r="CB1681" s="5"/>
      <c r="CC1681" s="33" t="s">
        <v>177</v>
      </c>
      <c r="CD1681" s="5"/>
      <c r="CE1681" s="5"/>
      <c r="CF1681" s="33" t="s">
        <v>178</v>
      </c>
      <c r="CG1681" s="33" t="s">
        <v>10703</v>
      </c>
      <c r="CH1681" s="5"/>
      <c r="CI1681" s="5"/>
      <c r="CJ1681" s="5"/>
      <c r="CK1681" s="33"/>
      <c r="CL1681" s="49">
        <v>45000.0</v>
      </c>
      <c r="CM1681" s="33" t="s">
        <v>180</v>
      </c>
      <c r="CN1681" s="5"/>
      <c r="CO1681" s="33">
        <v>2.0</v>
      </c>
      <c r="CP1681" s="33" t="s">
        <v>181</v>
      </c>
      <c r="CQ1681" s="50" t="str">
        <f t="shared" si="7"/>
        <v>25/04/1949</v>
      </c>
      <c r="CR1681" s="33" t="s">
        <v>182</v>
      </c>
      <c r="CS1681" s="33">
        <v>5.0</v>
      </c>
      <c r="CT1681" s="33">
        <v>5.0</v>
      </c>
      <c r="CU1681" s="33">
        <v>28.0</v>
      </c>
      <c r="CV1681" s="33">
        <v>1322.0</v>
      </c>
      <c r="CW1681" s="5"/>
      <c r="CX1681" s="5"/>
      <c r="CY1681" s="33">
        <v>-100.114375</v>
      </c>
      <c r="CZ1681" s="33">
        <v>20.801812</v>
      </c>
      <c r="DA1681" s="33">
        <v>4.411225962E9</v>
      </c>
      <c r="DB1681" s="33">
        <v>2.0</v>
      </c>
      <c r="DC1681" s="33" t="s">
        <v>8456</v>
      </c>
      <c r="DD1681" s="33">
        <v>2023.0</v>
      </c>
      <c r="DE1681" s="33" t="s">
        <v>184</v>
      </c>
      <c r="DF1681" s="33"/>
      <c r="DG1681" s="33" t="s">
        <v>185</v>
      </c>
      <c r="DH1681" s="33" t="s">
        <v>186</v>
      </c>
      <c r="DI1681" s="5"/>
      <c r="DJ1681" s="5"/>
    </row>
    <row r="1682">
      <c r="A1682" s="33" t="s">
        <v>10704</v>
      </c>
      <c r="B1682" s="34">
        <v>44952.0</v>
      </c>
      <c r="C1682" s="35" t="s">
        <v>137</v>
      </c>
      <c r="D1682" s="35" t="s">
        <v>139</v>
      </c>
      <c r="E1682" s="35" t="s">
        <v>142</v>
      </c>
      <c r="F1682" s="36" t="s">
        <v>144</v>
      </c>
      <c r="G1682" s="33" t="s">
        <v>10705</v>
      </c>
      <c r="H1682" s="33" t="s">
        <v>10706</v>
      </c>
      <c r="I1682" s="33" t="s">
        <v>9975</v>
      </c>
      <c r="J1682" s="33" t="s">
        <v>9139</v>
      </c>
      <c r="K1682" s="35" t="s">
        <v>421</v>
      </c>
      <c r="L1682" s="33" t="s">
        <v>3194</v>
      </c>
      <c r="M1682" s="33" t="s">
        <v>8450</v>
      </c>
      <c r="N1682" s="33" t="s">
        <v>2510</v>
      </c>
      <c r="O1682" s="5"/>
      <c r="P1682" s="35" t="s">
        <v>233</v>
      </c>
      <c r="Q1682" s="35" t="s">
        <v>2510</v>
      </c>
      <c r="R1682" s="33">
        <v>76299.0</v>
      </c>
      <c r="S1682" s="37"/>
      <c r="T1682" s="33"/>
      <c r="U1682" s="33">
        <v>2.39</v>
      </c>
      <c r="V1682" s="33" t="s">
        <v>154</v>
      </c>
      <c r="W1682" s="33"/>
      <c r="X1682" s="33"/>
      <c r="Y1682" s="5"/>
      <c r="Z1682" s="5"/>
      <c r="AA1682" s="33">
        <v>1.0</v>
      </c>
      <c r="AB1682" s="33">
        <v>1.0</v>
      </c>
      <c r="AC1682" s="33"/>
      <c r="AD1682" s="5"/>
      <c r="AE1682" s="5"/>
      <c r="AF1682" s="5"/>
      <c r="AG1682" s="16"/>
      <c r="AH1682" s="38">
        <f t="shared" si="1"/>
        <v>1</v>
      </c>
      <c r="AI1682" s="39" t="str">
        <f t="shared" si="2"/>
        <v/>
      </c>
      <c r="AJ1682" s="37" t="str">
        <f t="shared" si="3"/>
        <v/>
      </c>
      <c r="AK1682" s="41" t="str">
        <f t="shared" si="4"/>
        <v/>
      </c>
      <c r="AL1682" s="35" t="s">
        <v>233</v>
      </c>
      <c r="AM1682" s="33" t="s">
        <v>9754</v>
      </c>
      <c r="AN1682" s="33" t="s">
        <v>9754</v>
      </c>
      <c r="AO1682" s="41"/>
      <c r="AP1682" s="33" t="s">
        <v>169</v>
      </c>
      <c r="AQ1682" s="33" t="s">
        <v>170</v>
      </c>
      <c r="AR1682" s="33">
        <v>300.0</v>
      </c>
      <c r="AS1682" s="42"/>
      <c r="AT1682" s="42"/>
      <c r="AU1682" s="42"/>
      <c r="AV1682" s="42"/>
      <c r="AW1682" s="42"/>
      <c r="AX1682" s="5"/>
      <c r="AY1682" s="33"/>
      <c r="AZ1682" s="33" t="s">
        <v>10707</v>
      </c>
      <c r="BA1682" s="5"/>
      <c r="BB1682" s="5"/>
      <c r="BC1682" s="5" t="s">
        <v>10708</v>
      </c>
      <c r="BD1682" s="33" t="s">
        <v>173</v>
      </c>
      <c r="BE1682" s="41"/>
      <c r="BF1682" s="35"/>
      <c r="BG1682" s="33" t="s">
        <v>169</v>
      </c>
      <c r="BH1682" s="5"/>
      <c r="BI1682" s="33">
        <v>300.0</v>
      </c>
      <c r="BJ1682" s="33" t="s">
        <v>170</v>
      </c>
      <c r="BK1682" s="5"/>
      <c r="BL1682" s="5">
        <f t="shared" si="5"/>
        <v>3994.5</v>
      </c>
      <c r="BM1682" s="5"/>
      <c r="BN1682" s="5"/>
      <c r="BO1682" s="42">
        <f t="shared" si="6"/>
        <v>3994.5</v>
      </c>
      <c r="BP1682" s="44"/>
      <c r="BQ1682" s="45"/>
      <c r="BR1682" s="47"/>
      <c r="BS1682" s="45"/>
      <c r="BT1682" s="37"/>
      <c r="BU1682" s="5"/>
      <c r="BV1682" s="38"/>
      <c r="BW1682" s="48"/>
      <c r="BX1682" s="44"/>
      <c r="BY1682" s="44"/>
      <c r="BZ1682" s="33" t="s">
        <v>131</v>
      </c>
      <c r="CA1682" s="5"/>
      <c r="CB1682" s="5"/>
      <c r="CC1682" s="33" t="s">
        <v>177</v>
      </c>
      <c r="CD1682" s="5"/>
      <c r="CE1682" s="5"/>
      <c r="CF1682" s="33" t="s">
        <v>178</v>
      </c>
      <c r="CG1682" s="33" t="s">
        <v>10709</v>
      </c>
      <c r="CH1682" s="5"/>
      <c r="CI1682" s="5"/>
      <c r="CJ1682" s="5"/>
      <c r="CK1682" s="33"/>
      <c r="CL1682" s="49">
        <v>45000.0</v>
      </c>
      <c r="CM1682" s="33" t="s">
        <v>180</v>
      </c>
      <c r="CN1682" s="5"/>
      <c r="CO1682" s="33">
        <v>2.0</v>
      </c>
      <c r="CP1682" s="33" t="s">
        <v>181</v>
      </c>
      <c r="CQ1682" s="50" t="str">
        <f t="shared" si="7"/>
        <v>19/09/1941</v>
      </c>
      <c r="CR1682" s="33" t="s">
        <v>243</v>
      </c>
      <c r="CS1682" s="33">
        <v>5.0</v>
      </c>
      <c r="CT1682" s="33">
        <v>5.0</v>
      </c>
      <c r="CU1682" s="33">
        <v>28.0</v>
      </c>
      <c r="CV1682" s="33">
        <v>1322.0</v>
      </c>
      <c r="CW1682" s="5"/>
      <c r="CX1682" s="5"/>
      <c r="CY1682" s="33">
        <v>-100.114375</v>
      </c>
      <c r="CZ1682" s="33">
        <v>20.801812</v>
      </c>
      <c r="DA1682" s="33">
        <v>4.427817145E9</v>
      </c>
      <c r="DB1682" s="33">
        <v>2.0</v>
      </c>
      <c r="DC1682" s="33" t="s">
        <v>8456</v>
      </c>
      <c r="DD1682" s="33">
        <v>2023.0</v>
      </c>
      <c r="DE1682" s="33" t="s">
        <v>184</v>
      </c>
      <c r="DF1682" s="33"/>
      <c r="DG1682" s="33" t="s">
        <v>185</v>
      </c>
      <c r="DH1682" s="33" t="s">
        <v>186</v>
      </c>
      <c r="DI1682" s="5"/>
      <c r="DJ1682" s="5"/>
    </row>
    <row r="1683">
      <c r="A1683" s="33" t="s">
        <v>10710</v>
      </c>
      <c r="B1683" s="34">
        <v>44952.0</v>
      </c>
      <c r="C1683" s="35" t="s">
        <v>137</v>
      </c>
      <c r="D1683" s="35" t="s">
        <v>139</v>
      </c>
      <c r="E1683" s="35" t="s">
        <v>142</v>
      </c>
      <c r="F1683" s="36" t="s">
        <v>144</v>
      </c>
      <c r="G1683" s="33" t="s">
        <v>10711</v>
      </c>
      <c r="H1683" s="33" t="s">
        <v>10712</v>
      </c>
      <c r="I1683" s="33" t="s">
        <v>9975</v>
      </c>
      <c r="J1683" s="33" t="s">
        <v>9139</v>
      </c>
      <c r="K1683" s="35" t="s">
        <v>421</v>
      </c>
      <c r="L1683" s="33" t="s">
        <v>3194</v>
      </c>
      <c r="M1683" s="33" t="s">
        <v>8450</v>
      </c>
      <c r="N1683" s="33" t="s">
        <v>2510</v>
      </c>
      <c r="O1683" s="5"/>
      <c r="P1683" s="35" t="s">
        <v>233</v>
      </c>
      <c r="Q1683" s="35" t="s">
        <v>2510</v>
      </c>
      <c r="R1683" s="33">
        <v>76299.0</v>
      </c>
      <c r="S1683" s="37"/>
      <c r="T1683" s="33"/>
      <c r="U1683" s="33">
        <v>1.6</v>
      </c>
      <c r="V1683" s="33" t="s">
        <v>154</v>
      </c>
      <c r="W1683" s="33"/>
      <c r="X1683" s="33"/>
      <c r="Y1683" s="5"/>
      <c r="Z1683" s="5"/>
      <c r="AA1683" s="33">
        <v>1.0</v>
      </c>
      <c r="AB1683" s="33"/>
      <c r="AC1683" s="33">
        <v>1.0</v>
      </c>
      <c r="AD1683" s="5"/>
      <c r="AE1683" s="5"/>
      <c r="AF1683" s="5"/>
      <c r="AG1683" s="16"/>
      <c r="AH1683" s="38" t="str">
        <f t="shared" si="1"/>
        <v/>
      </c>
      <c r="AI1683" s="39">
        <f t="shared" si="2"/>
        <v>1</v>
      </c>
      <c r="AJ1683" s="37" t="str">
        <f t="shared" si="3"/>
        <v/>
      </c>
      <c r="AK1683" s="41" t="str">
        <f t="shared" si="4"/>
        <v/>
      </c>
      <c r="AL1683" s="35" t="s">
        <v>233</v>
      </c>
      <c r="AM1683" s="33" t="s">
        <v>9754</v>
      </c>
      <c r="AN1683" s="33" t="s">
        <v>9754</v>
      </c>
      <c r="AO1683" s="41"/>
      <c r="AP1683" s="33" t="s">
        <v>169</v>
      </c>
      <c r="AQ1683" s="33" t="s">
        <v>170</v>
      </c>
      <c r="AR1683" s="33">
        <v>150.0</v>
      </c>
      <c r="AS1683" s="42"/>
      <c r="AT1683" s="42"/>
      <c r="AU1683" s="42"/>
      <c r="AV1683" s="42"/>
      <c r="AW1683" s="42"/>
      <c r="AX1683" s="5"/>
      <c r="AY1683" s="33"/>
      <c r="AZ1683" s="33" t="s">
        <v>10713</v>
      </c>
      <c r="BA1683" s="5"/>
      <c r="BB1683" s="5"/>
      <c r="BC1683" s="5" t="s">
        <v>10714</v>
      </c>
      <c r="BD1683" s="33" t="s">
        <v>173</v>
      </c>
      <c r="BE1683" s="41"/>
      <c r="BF1683" s="35"/>
      <c r="BG1683" s="33" t="s">
        <v>169</v>
      </c>
      <c r="BH1683" s="5"/>
      <c r="BI1683" s="33">
        <v>150.0</v>
      </c>
      <c r="BJ1683" s="33" t="s">
        <v>170</v>
      </c>
      <c r="BK1683" s="5"/>
      <c r="BL1683" s="5">
        <f t="shared" si="5"/>
        <v>1997.25</v>
      </c>
      <c r="BM1683" s="5"/>
      <c r="BN1683" s="5"/>
      <c r="BO1683" s="42">
        <f t="shared" si="6"/>
        <v>1997.25</v>
      </c>
      <c r="BP1683" s="44"/>
      <c r="BQ1683" s="45"/>
      <c r="BR1683" s="47"/>
      <c r="BS1683" s="45"/>
      <c r="BT1683" s="37"/>
      <c r="BU1683" s="5"/>
      <c r="BV1683" s="38"/>
      <c r="BW1683" s="48"/>
      <c r="BX1683" s="44"/>
      <c r="BY1683" s="44"/>
      <c r="BZ1683" s="33" t="s">
        <v>131</v>
      </c>
      <c r="CA1683" s="5"/>
      <c r="CB1683" s="5"/>
      <c r="CC1683" s="33" t="s">
        <v>177</v>
      </c>
      <c r="CD1683" s="5"/>
      <c r="CE1683" s="5"/>
      <c r="CF1683" s="33" t="s">
        <v>178</v>
      </c>
      <c r="CG1683" s="33" t="s">
        <v>10715</v>
      </c>
      <c r="CH1683" s="5"/>
      <c r="CI1683" s="5"/>
      <c r="CJ1683" s="5"/>
      <c r="CK1683" s="33"/>
      <c r="CL1683" s="49">
        <v>45000.0</v>
      </c>
      <c r="CM1683" s="33" t="s">
        <v>180</v>
      </c>
      <c r="CN1683" s="5"/>
      <c r="CO1683" s="33">
        <v>1.0</v>
      </c>
      <c r="CP1683" s="33" t="s">
        <v>181</v>
      </c>
      <c r="CQ1683" s="50" t="str">
        <f t="shared" si="7"/>
        <v>18/05/1955</v>
      </c>
      <c r="CR1683" s="33" t="s">
        <v>182</v>
      </c>
      <c r="CS1683" s="33">
        <v>5.0</v>
      </c>
      <c r="CT1683" s="33">
        <v>5.0</v>
      </c>
      <c r="CU1683" s="33">
        <v>28.0</v>
      </c>
      <c r="CV1683" s="33">
        <v>1322.0</v>
      </c>
      <c r="CW1683" s="5"/>
      <c r="CX1683" s="5"/>
      <c r="CY1683" s="33">
        <v>-100.114375</v>
      </c>
      <c r="CZ1683" s="33">
        <v>20.801812</v>
      </c>
      <c r="DA1683" s="33">
        <v>4.428964329E9</v>
      </c>
      <c r="DB1683" s="33">
        <v>2.0</v>
      </c>
      <c r="DC1683" s="33" t="s">
        <v>8456</v>
      </c>
      <c r="DD1683" s="33">
        <v>2023.0</v>
      </c>
      <c r="DE1683" s="33" t="s">
        <v>184</v>
      </c>
      <c r="DF1683" s="33"/>
      <c r="DG1683" s="33" t="s">
        <v>185</v>
      </c>
      <c r="DH1683" s="33" t="s">
        <v>186</v>
      </c>
      <c r="DI1683" s="5"/>
      <c r="DJ1683" s="5"/>
    </row>
    <row r="1684">
      <c r="A1684" s="33" t="s">
        <v>10716</v>
      </c>
      <c r="B1684" s="34">
        <v>44952.0</v>
      </c>
      <c r="C1684" s="35" t="s">
        <v>137</v>
      </c>
      <c r="D1684" s="35" t="s">
        <v>139</v>
      </c>
      <c r="E1684" s="35" t="s">
        <v>142</v>
      </c>
      <c r="F1684" s="36" t="s">
        <v>144</v>
      </c>
      <c r="G1684" s="33" t="s">
        <v>10717</v>
      </c>
      <c r="H1684" s="33" t="s">
        <v>10718</v>
      </c>
      <c r="I1684" s="33" t="s">
        <v>9975</v>
      </c>
      <c r="J1684" s="33" t="s">
        <v>3510</v>
      </c>
      <c r="K1684" s="35" t="s">
        <v>421</v>
      </c>
      <c r="L1684" s="33" t="s">
        <v>10719</v>
      </c>
      <c r="M1684" s="33" t="s">
        <v>8450</v>
      </c>
      <c r="N1684" s="33" t="s">
        <v>2510</v>
      </c>
      <c r="O1684" s="5"/>
      <c r="P1684" s="35" t="s">
        <v>233</v>
      </c>
      <c r="Q1684" s="35" t="s">
        <v>2510</v>
      </c>
      <c r="R1684" s="33">
        <v>76279.0</v>
      </c>
      <c r="S1684" s="37"/>
      <c r="T1684" s="33"/>
      <c r="U1684" s="33">
        <v>1.77</v>
      </c>
      <c r="V1684" s="33" t="s">
        <v>154</v>
      </c>
      <c r="W1684" s="33"/>
      <c r="X1684" s="33"/>
      <c r="Y1684" s="5"/>
      <c r="Z1684" s="5"/>
      <c r="AA1684" s="33">
        <v>1.0</v>
      </c>
      <c r="AB1684" s="33"/>
      <c r="AC1684" s="33">
        <v>1.0</v>
      </c>
      <c r="AD1684" s="5"/>
      <c r="AE1684" s="5"/>
      <c r="AF1684" s="5"/>
      <c r="AG1684" s="16"/>
      <c r="AH1684" s="38" t="str">
        <f t="shared" si="1"/>
        <v/>
      </c>
      <c r="AI1684" s="39" t="str">
        <f t="shared" si="2"/>
        <v/>
      </c>
      <c r="AJ1684" s="37" t="str">
        <f t="shared" si="3"/>
        <v/>
      </c>
      <c r="AK1684" s="41" t="str">
        <f t="shared" si="4"/>
        <v/>
      </c>
      <c r="AL1684" s="35" t="s">
        <v>233</v>
      </c>
      <c r="AM1684" s="33" t="s">
        <v>9754</v>
      </c>
      <c r="AN1684" s="33" t="s">
        <v>9754</v>
      </c>
      <c r="AO1684" s="41"/>
      <c r="AP1684" s="33" t="s">
        <v>169</v>
      </c>
      <c r="AQ1684" s="33" t="s">
        <v>170</v>
      </c>
      <c r="AR1684" s="33">
        <v>150.0</v>
      </c>
      <c r="AS1684" s="42"/>
      <c r="AT1684" s="42"/>
      <c r="AU1684" s="42"/>
      <c r="AV1684" s="42"/>
      <c r="AW1684" s="42"/>
      <c r="AX1684" s="5"/>
      <c r="AY1684" s="33"/>
      <c r="AZ1684" s="33" t="s">
        <v>10720</v>
      </c>
      <c r="BA1684" s="5"/>
      <c r="BB1684" s="5"/>
      <c r="BC1684" s="5" t="s">
        <v>10721</v>
      </c>
      <c r="BD1684" s="33" t="s">
        <v>173</v>
      </c>
      <c r="BE1684" s="41"/>
      <c r="BF1684" s="35"/>
      <c r="BG1684" s="33" t="s">
        <v>169</v>
      </c>
      <c r="BH1684" s="5"/>
      <c r="BI1684" s="33">
        <v>150.0</v>
      </c>
      <c r="BJ1684" s="33" t="s">
        <v>170</v>
      </c>
      <c r="BK1684" s="5"/>
      <c r="BL1684" s="5">
        <f t="shared" si="5"/>
        <v>1997.25</v>
      </c>
      <c r="BM1684" s="5"/>
      <c r="BN1684" s="5"/>
      <c r="BO1684" s="42">
        <f t="shared" si="6"/>
        <v>1997.25</v>
      </c>
      <c r="BP1684" s="44"/>
      <c r="BQ1684" s="45"/>
      <c r="BR1684" s="47"/>
      <c r="BS1684" s="45"/>
      <c r="BT1684" s="37"/>
      <c r="BU1684" s="5"/>
      <c r="BV1684" s="38"/>
      <c r="BW1684" s="48"/>
      <c r="BX1684" s="44"/>
      <c r="BY1684" s="44"/>
      <c r="BZ1684" s="33" t="s">
        <v>131</v>
      </c>
      <c r="CA1684" s="5"/>
      <c r="CB1684" s="5"/>
      <c r="CC1684" s="33" t="s">
        <v>177</v>
      </c>
      <c r="CD1684" s="5"/>
      <c r="CE1684" s="5"/>
      <c r="CF1684" s="33" t="s">
        <v>178</v>
      </c>
      <c r="CG1684" s="33" t="s">
        <v>10722</v>
      </c>
      <c r="CH1684" s="5"/>
      <c r="CI1684" s="5"/>
      <c r="CJ1684" s="5"/>
      <c r="CK1684" s="33"/>
      <c r="CL1684" s="49">
        <v>45000.0</v>
      </c>
      <c r="CM1684" s="33" t="s">
        <v>180</v>
      </c>
      <c r="CN1684" s="5"/>
      <c r="CO1684" s="33">
        <v>1.0</v>
      </c>
      <c r="CP1684" s="33" t="s">
        <v>181</v>
      </c>
      <c r="CQ1684" s="50" t="str">
        <f t="shared" si="7"/>
        <v>31/12/1967</v>
      </c>
      <c r="CR1684" s="33" t="s">
        <v>182</v>
      </c>
      <c r="CS1684" s="33">
        <v>5.0</v>
      </c>
      <c r="CT1684" s="33">
        <v>5.0</v>
      </c>
      <c r="CU1684" s="33">
        <v>28.0</v>
      </c>
      <c r="CV1684" s="33">
        <v>1322.0</v>
      </c>
      <c r="CW1684" s="5"/>
      <c r="CX1684" s="5"/>
      <c r="CY1684" s="33">
        <v>-100.114375</v>
      </c>
      <c r="CZ1684" s="33">
        <v>20.801812</v>
      </c>
      <c r="DA1684" s="33">
        <v>4.4219266E9</v>
      </c>
      <c r="DB1684" s="33">
        <v>1.0</v>
      </c>
      <c r="DC1684" s="33" t="s">
        <v>8456</v>
      </c>
      <c r="DD1684" s="33">
        <v>2023.0</v>
      </c>
      <c r="DE1684" s="33" t="s">
        <v>184</v>
      </c>
      <c r="DF1684" s="33"/>
      <c r="DG1684" s="33" t="s">
        <v>185</v>
      </c>
      <c r="DH1684" s="33" t="s">
        <v>186</v>
      </c>
      <c r="DI1684" s="5"/>
      <c r="DJ1684" s="5"/>
    </row>
    <row r="1685">
      <c r="A1685" s="33" t="s">
        <v>10723</v>
      </c>
      <c r="B1685" s="34">
        <v>44952.0</v>
      </c>
      <c r="C1685" s="35" t="s">
        <v>137</v>
      </c>
      <c r="D1685" s="35" t="s">
        <v>139</v>
      </c>
      <c r="E1685" s="35" t="s">
        <v>142</v>
      </c>
      <c r="F1685" s="36" t="s">
        <v>144</v>
      </c>
      <c r="G1685" s="33" t="s">
        <v>10724</v>
      </c>
      <c r="H1685" s="33" t="s">
        <v>10725</v>
      </c>
      <c r="I1685" s="33" t="s">
        <v>9975</v>
      </c>
      <c r="J1685" s="33" t="s">
        <v>9220</v>
      </c>
      <c r="K1685" s="35" t="s">
        <v>421</v>
      </c>
      <c r="L1685" s="33" t="s">
        <v>3194</v>
      </c>
      <c r="M1685" s="33" t="s">
        <v>8450</v>
      </c>
      <c r="N1685" s="33" t="s">
        <v>2510</v>
      </c>
      <c r="O1685" s="5"/>
      <c r="P1685" s="35" t="s">
        <v>233</v>
      </c>
      <c r="Q1685" s="35" t="s">
        <v>2510</v>
      </c>
      <c r="R1685" s="33">
        <v>76299.0</v>
      </c>
      <c r="S1685" s="37"/>
      <c r="T1685" s="33"/>
      <c r="U1685" s="33">
        <v>4.83</v>
      </c>
      <c r="V1685" s="33" t="s">
        <v>154</v>
      </c>
      <c r="W1685" s="33"/>
      <c r="X1685" s="33"/>
      <c r="Y1685" s="5"/>
      <c r="Z1685" s="5"/>
      <c r="AA1685" s="33">
        <v>1.0</v>
      </c>
      <c r="AB1685" s="33"/>
      <c r="AC1685" s="33">
        <v>1.0</v>
      </c>
      <c r="AD1685" s="5"/>
      <c r="AE1685" s="5"/>
      <c r="AF1685" s="5"/>
      <c r="AG1685" s="16"/>
      <c r="AH1685" s="38" t="str">
        <f t="shared" si="1"/>
        <v/>
      </c>
      <c r="AI1685" s="39">
        <f t="shared" si="2"/>
        <v>1</v>
      </c>
      <c r="AJ1685" s="37" t="str">
        <f t="shared" si="3"/>
        <v/>
      </c>
      <c r="AK1685" s="41" t="str">
        <f t="shared" si="4"/>
        <v/>
      </c>
      <c r="AL1685" s="35" t="s">
        <v>233</v>
      </c>
      <c r="AM1685" s="33" t="s">
        <v>9754</v>
      </c>
      <c r="AN1685" s="33" t="s">
        <v>9754</v>
      </c>
      <c r="AO1685" s="41"/>
      <c r="AP1685" s="33" t="s">
        <v>169</v>
      </c>
      <c r="AQ1685" s="33" t="s">
        <v>170</v>
      </c>
      <c r="AR1685" s="33">
        <v>300.0</v>
      </c>
      <c r="AS1685" s="42"/>
      <c r="AT1685" s="42"/>
      <c r="AU1685" s="42"/>
      <c r="AV1685" s="42"/>
      <c r="AW1685" s="42"/>
      <c r="AX1685" s="5"/>
      <c r="AY1685" s="33"/>
      <c r="AZ1685" s="33" t="s">
        <v>10726</v>
      </c>
      <c r="BA1685" s="5"/>
      <c r="BB1685" s="5"/>
      <c r="BC1685" s="5" t="s">
        <v>10727</v>
      </c>
      <c r="BD1685" s="33" t="s">
        <v>173</v>
      </c>
      <c r="BE1685" s="41"/>
      <c r="BF1685" s="35"/>
      <c r="BG1685" s="33" t="s">
        <v>169</v>
      </c>
      <c r="BH1685" s="5"/>
      <c r="BI1685" s="33">
        <v>300.0</v>
      </c>
      <c r="BJ1685" s="33" t="s">
        <v>170</v>
      </c>
      <c r="BK1685" s="5"/>
      <c r="BL1685" s="5">
        <f t="shared" si="5"/>
        <v>3994.5</v>
      </c>
      <c r="BM1685" s="5"/>
      <c r="BN1685" s="5"/>
      <c r="BO1685" s="42">
        <f t="shared" si="6"/>
        <v>3994.5</v>
      </c>
      <c r="BP1685" s="44"/>
      <c r="BQ1685" s="45"/>
      <c r="BR1685" s="47"/>
      <c r="BS1685" s="45"/>
      <c r="BT1685" s="37"/>
      <c r="BU1685" s="5"/>
      <c r="BV1685" s="38"/>
      <c r="BW1685" s="48"/>
      <c r="BX1685" s="44"/>
      <c r="BY1685" s="44"/>
      <c r="BZ1685" s="33" t="s">
        <v>131</v>
      </c>
      <c r="CA1685" s="5"/>
      <c r="CB1685" s="5"/>
      <c r="CC1685" s="33" t="s">
        <v>177</v>
      </c>
      <c r="CD1685" s="5"/>
      <c r="CE1685" s="5"/>
      <c r="CF1685" s="33" t="s">
        <v>178</v>
      </c>
      <c r="CG1685" s="33" t="s">
        <v>10728</v>
      </c>
      <c r="CH1685" s="5"/>
      <c r="CI1685" s="5"/>
      <c r="CJ1685" s="5"/>
      <c r="CK1685" s="33"/>
      <c r="CL1685" s="49">
        <v>45000.0</v>
      </c>
      <c r="CM1685" s="33" t="s">
        <v>180</v>
      </c>
      <c r="CN1685" s="5"/>
      <c r="CO1685" s="33">
        <v>2.0</v>
      </c>
      <c r="CP1685" s="33" t="s">
        <v>181</v>
      </c>
      <c r="CQ1685" s="50" t="str">
        <f t="shared" si="7"/>
        <v>06/08/1954</v>
      </c>
      <c r="CR1685" s="33" t="s">
        <v>182</v>
      </c>
      <c r="CS1685" s="33">
        <v>5.0</v>
      </c>
      <c r="CT1685" s="33">
        <v>5.0</v>
      </c>
      <c r="CU1685" s="33">
        <v>28.0</v>
      </c>
      <c r="CV1685" s="33">
        <v>1322.0</v>
      </c>
      <c r="CW1685" s="5"/>
      <c r="CX1685" s="5"/>
      <c r="CY1685" s="33">
        <v>-100.114375</v>
      </c>
      <c r="CZ1685" s="33">
        <v>20.801812</v>
      </c>
      <c r="DA1685" s="33">
        <v>4.4219266E9</v>
      </c>
      <c r="DB1685" s="33">
        <v>1.0</v>
      </c>
      <c r="DC1685" s="33" t="s">
        <v>8456</v>
      </c>
      <c r="DD1685" s="33">
        <v>2023.0</v>
      </c>
      <c r="DE1685" s="33" t="s">
        <v>184</v>
      </c>
      <c r="DF1685" s="33"/>
      <c r="DG1685" s="33" t="s">
        <v>185</v>
      </c>
      <c r="DH1685" s="33" t="s">
        <v>186</v>
      </c>
      <c r="DI1685" s="5"/>
      <c r="DJ1685" s="5"/>
    </row>
    <row r="1686">
      <c r="A1686" s="33" t="s">
        <v>10729</v>
      </c>
      <c r="B1686" s="34">
        <v>44952.0</v>
      </c>
      <c r="C1686" s="35" t="s">
        <v>137</v>
      </c>
      <c r="D1686" s="35" t="s">
        <v>139</v>
      </c>
      <c r="E1686" s="35" t="s">
        <v>142</v>
      </c>
      <c r="F1686" s="36" t="s">
        <v>144</v>
      </c>
      <c r="G1686" s="33" t="s">
        <v>10730</v>
      </c>
      <c r="H1686" s="33" t="s">
        <v>269</v>
      </c>
      <c r="I1686" s="33" t="s">
        <v>9975</v>
      </c>
      <c r="J1686" s="33" t="s">
        <v>9220</v>
      </c>
      <c r="K1686" s="35" t="s">
        <v>421</v>
      </c>
      <c r="L1686" s="33" t="s">
        <v>3194</v>
      </c>
      <c r="M1686" s="33" t="s">
        <v>8450</v>
      </c>
      <c r="N1686" s="33" t="s">
        <v>2510</v>
      </c>
      <c r="O1686" s="5"/>
      <c r="P1686" s="35" t="s">
        <v>233</v>
      </c>
      <c r="Q1686" s="35" t="s">
        <v>2510</v>
      </c>
      <c r="R1686" s="33">
        <v>76299.0</v>
      </c>
      <c r="S1686" s="37"/>
      <c r="T1686" s="33"/>
      <c r="U1686" s="33">
        <v>2.65</v>
      </c>
      <c r="V1686" s="33" t="s">
        <v>154</v>
      </c>
      <c r="W1686" s="33"/>
      <c r="X1686" s="33"/>
      <c r="Y1686" s="5"/>
      <c r="Z1686" s="5"/>
      <c r="AA1686" s="33">
        <v>1.0</v>
      </c>
      <c r="AB1686" s="33"/>
      <c r="AC1686" s="33">
        <v>1.0</v>
      </c>
      <c r="AD1686" s="5"/>
      <c r="AE1686" s="5"/>
      <c r="AF1686" s="5"/>
      <c r="AG1686" s="16"/>
      <c r="AH1686" s="38" t="str">
        <f t="shared" si="1"/>
        <v/>
      </c>
      <c r="AI1686" s="39">
        <f t="shared" si="2"/>
        <v>1</v>
      </c>
      <c r="AJ1686" s="37" t="str">
        <f t="shared" si="3"/>
        <v/>
      </c>
      <c r="AK1686" s="41" t="str">
        <f t="shared" si="4"/>
        <v/>
      </c>
      <c r="AL1686" s="35" t="s">
        <v>233</v>
      </c>
      <c r="AM1686" s="33" t="s">
        <v>9754</v>
      </c>
      <c r="AN1686" s="33" t="s">
        <v>9754</v>
      </c>
      <c r="AO1686" s="41"/>
      <c r="AP1686" s="33" t="s">
        <v>169</v>
      </c>
      <c r="AQ1686" s="33" t="s">
        <v>170</v>
      </c>
      <c r="AR1686" s="33">
        <v>300.0</v>
      </c>
      <c r="AS1686" s="42"/>
      <c r="AT1686" s="42"/>
      <c r="AU1686" s="42"/>
      <c r="AV1686" s="42"/>
      <c r="AW1686" s="42"/>
      <c r="AX1686" s="5"/>
      <c r="AY1686" s="33"/>
      <c r="AZ1686" s="33" t="s">
        <v>10731</v>
      </c>
      <c r="BA1686" s="5"/>
      <c r="BB1686" s="5"/>
      <c r="BC1686" s="5" t="s">
        <v>10732</v>
      </c>
      <c r="BD1686" s="33" t="s">
        <v>173</v>
      </c>
      <c r="BE1686" s="41"/>
      <c r="BF1686" s="35"/>
      <c r="BG1686" s="33" t="s">
        <v>169</v>
      </c>
      <c r="BH1686" s="5"/>
      <c r="BI1686" s="33">
        <v>300.0</v>
      </c>
      <c r="BJ1686" s="33" t="s">
        <v>170</v>
      </c>
      <c r="BK1686" s="5"/>
      <c r="BL1686" s="5">
        <f t="shared" si="5"/>
        <v>3994.5</v>
      </c>
      <c r="BM1686" s="5"/>
      <c r="BN1686" s="5"/>
      <c r="BO1686" s="42">
        <f t="shared" si="6"/>
        <v>3994.5</v>
      </c>
      <c r="BP1686" s="44"/>
      <c r="BQ1686" s="45"/>
      <c r="BR1686" s="47"/>
      <c r="BS1686" s="45"/>
      <c r="BT1686" s="37"/>
      <c r="BU1686" s="5"/>
      <c r="BV1686" s="38"/>
      <c r="BW1686" s="48"/>
      <c r="BX1686" s="44"/>
      <c r="BY1686" s="44"/>
      <c r="BZ1686" s="33" t="s">
        <v>131</v>
      </c>
      <c r="CA1686" s="5"/>
      <c r="CB1686" s="5"/>
      <c r="CC1686" s="33" t="s">
        <v>177</v>
      </c>
      <c r="CD1686" s="5"/>
      <c r="CE1686" s="5"/>
      <c r="CF1686" s="33" t="s">
        <v>178</v>
      </c>
      <c r="CG1686" s="33" t="s">
        <v>10733</v>
      </c>
      <c r="CH1686" s="5"/>
      <c r="CI1686" s="5"/>
      <c r="CJ1686" s="5"/>
      <c r="CK1686" s="33"/>
      <c r="CL1686" s="49">
        <v>45000.0</v>
      </c>
      <c r="CM1686" s="33" t="s">
        <v>180</v>
      </c>
      <c r="CN1686" s="5"/>
      <c r="CO1686" s="33">
        <v>2.0</v>
      </c>
      <c r="CP1686" s="33" t="s">
        <v>181</v>
      </c>
      <c r="CQ1686" s="50" t="str">
        <f t="shared" si="7"/>
        <v>15/12/1962</v>
      </c>
      <c r="CR1686" s="33" t="s">
        <v>182</v>
      </c>
      <c r="CS1686" s="33">
        <v>5.0</v>
      </c>
      <c r="CT1686" s="33">
        <v>5.0</v>
      </c>
      <c r="CU1686" s="33">
        <v>28.0</v>
      </c>
      <c r="CV1686" s="33">
        <v>1322.0</v>
      </c>
      <c r="CW1686" s="5"/>
      <c r="CX1686" s="5"/>
      <c r="CY1686" s="33">
        <v>-100.114375</v>
      </c>
      <c r="CZ1686" s="33">
        <v>20.801812</v>
      </c>
      <c r="DA1686" s="33">
        <v>4.191350227E9</v>
      </c>
      <c r="DB1686" s="33">
        <v>2.0</v>
      </c>
      <c r="DC1686" s="33" t="s">
        <v>8456</v>
      </c>
      <c r="DD1686" s="33">
        <v>2023.0</v>
      </c>
      <c r="DE1686" s="33" t="s">
        <v>184</v>
      </c>
      <c r="DF1686" s="33"/>
      <c r="DG1686" s="33" t="s">
        <v>185</v>
      </c>
      <c r="DH1686" s="33" t="s">
        <v>186</v>
      </c>
      <c r="DI1686" s="5"/>
      <c r="DJ1686" s="5"/>
    </row>
    <row r="1687">
      <c r="A1687" s="33" t="s">
        <v>10734</v>
      </c>
      <c r="B1687" s="34">
        <v>44952.0</v>
      </c>
      <c r="C1687" s="35" t="s">
        <v>137</v>
      </c>
      <c r="D1687" s="35" t="s">
        <v>139</v>
      </c>
      <c r="E1687" s="35" t="s">
        <v>142</v>
      </c>
      <c r="F1687" s="36" t="s">
        <v>144</v>
      </c>
      <c r="G1687" s="33" t="s">
        <v>10735</v>
      </c>
      <c r="H1687" s="33" t="s">
        <v>8364</v>
      </c>
      <c r="I1687" s="33" t="s">
        <v>9975</v>
      </c>
      <c r="J1687" s="33" t="s">
        <v>9220</v>
      </c>
      <c r="K1687" s="35" t="s">
        <v>421</v>
      </c>
      <c r="L1687" s="33" t="s">
        <v>3194</v>
      </c>
      <c r="M1687" s="33" t="s">
        <v>8450</v>
      </c>
      <c r="N1687" s="33" t="s">
        <v>2510</v>
      </c>
      <c r="O1687" s="5"/>
      <c r="P1687" s="35" t="s">
        <v>233</v>
      </c>
      <c r="Q1687" s="35" t="s">
        <v>2510</v>
      </c>
      <c r="R1687" s="33">
        <v>76299.0</v>
      </c>
      <c r="S1687" s="37"/>
      <c r="T1687" s="33"/>
      <c r="U1687" s="33">
        <v>2.46</v>
      </c>
      <c r="V1687" s="33" t="s">
        <v>154</v>
      </c>
      <c r="W1687" s="33"/>
      <c r="X1687" s="33"/>
      <c r="Y1687" s="5"/>
      <c r="Z1687" s="5"/>
      <c r="AA1687" s="33">
        <v>1.0</v>
      </c>
      <c r="AB1687" s="33"/>
      <c r="AC1687" s="33">
        <v>1.0</v>
      </c>
      <c r="AD1687" s="5"/>
      <c r="AE1687" s="5"/>
      <c r="AF1687" s="5"/>
      <c r="AG1687" s="16"/>
      <c r="AH1687" s="38" t="str">
        <f t="shared" si="1"/>
        <v/>
      </c>
      <c r="AI1687" s="39">
        <f t="shared" si="2"/>
        <v>1</v>
      </c>
      <c r="AJ1687" s="37" t="str">
        <f t="shared" si="3"/>
        <v/>
      </c>
      <c r="AK1687" s="41" t="str">
        <f t="shared" si="4"/>
        <v/>
      </c>
      <c r="AL1687" s="35" t="s">
        <v>233</v>
      </c>
      <c r="AM1687" s="33" t="s">
        <v>9754</v>
      </c>
      <c r="AN1687" s="33" t="s">
        <v>9754</v>
      </c>
      <c r="AO1687" s="41"/>
      <c r="AP1687" s="33" t="s">
        <v>169</v>
      </c>
      <c r="AQ1687" s="33" t="s">
        <v>170</v>
      </c>
      <c r="AR1687" s="33">
        <v>300.0</v>
      </c>
      <c r="AS1687" s="42"/>
      <c r="AT1687" s="42"/>
      <c r="AU1687" s="42"/>
      <c r="AV1687" s="42"/>
      <c r="AW1687" s="42"/>
      <c r="AX1687" s="5"/>
      <c r="AY1687" s="33"/>
      <c r="AZ1687" s="33" t="s">
        <v>10736</v>
      </c>
      <c r="BA1687" s="5"/>
      <c r="BB1687" s="5"/>
      <c r="BC1687" s="5" t="s">
        <v>10737</v>
      </c>
      <c r="BD1687" s="33" t="s">
        <v>173</v>
      </c>
      <c r="BE1687" s="41"/>
      <c r="BF1687" s="35"/>
      <c r="BG1687" s="33" t="s">
        <v>169</v>
      </c>
      <c r="BH1687" s="5"/>
      <c r="BI1687" s="33">
        <v>300.0</v>
      </c>
      <c r="BJ1687" s="33" t="s">
        <v>170</v>
      </c>
      <c r="BK1687" s="5"/>
      <c r="BL1687" s="5">
        <f t="shared" si="5"/>
        <v>3994.5</v>
      </c>
      <c r="BM1687" s="5"/>
      <c r="BN1687" s="5"/>
      <c r="BO1687" s="42">
        <f t="shared" si="6"/>
        <v>3994.5</v>
      </c>
      <c r="BP1687" s="44"/>
      <c r="BQ1687" s="45"/>
      <c r="BR1687" s="47"/>
      <c r="BS1687" s="45"/>
      <c r="BT1687" s="37"/>
      <c r="BU1687" s="5"/>
      <c r="BV1687" s="38"/>
      <c r="BW1687" s="48"/>
      <c r="BX1687" s="44"/>
      <c r="BY1687" s="44"/>
      <c r="BZ1687" s="33" t="s">
        <v>131</v>
      </c>
      <c r="CA1687" s="5"/>
      <c r="CB1687" s="5"/>
      <c r="CC1687" s="33" t="s">
        <v>177</v>
      </c>
      <c r="CD1687" s="5"/>
      <c r="CE1687" s="5"/>
      <c r="CF1687" s="33" t="s">
        <v>178</v>
      </c>
      <c r="CG1687" s="33" t="s">
        <v>10738</v>
      </c>
      <c r="CH1687" s="5"/>
      <c r="CI1687" s="5"/>
      <c r="CJ1687" s="5"/>
      <c r="CK1687" s="33"/>
      <c r="CL1687" s="49">
        <v>45000.0</v>
      </c>
      <c r="CM1687" s="33" t="s">
        <v>180</v>
      </c>
      <c r="CN1687" s="5"/>
      <c r="CO1687" s="33">
        <v>2.0</v>
      </c>
      <c r="CP1687" s="33" t="s">
        <v>181</v>
      </c>
      <c r="CQ1687" s="50" t="str">
        <f t="shared" si="7"/>
        <v>08/02/1966</v>
      </c>
      <c r="CR1687" s="33" t="s">
        <v>182</v>
      </c>
      <c r="CS1687" s="33">
        <v>5.0</v>
      </c>
      <c r="CT1687" s="33">
        <v>5.0</v>
      </c>
      <c r="CU1687" s="33">
        <v>28.0</v>
      </c>
      <c r="CV1687" s="33">
        <v>1322.0</v>
      </c>
      <c r="CW1687" s="5"/>
      <c r="CX1687" s="5"/>
      <c r="CY1687" s="33">
        <v>-100.114375</v>
      </c>
      <c r="CZ1687" s="33">
        <v>20.801812</v>
      </c>
      <c r="DA1687" s="33">
        <v>4.4219266E9</v>
      </c>
      <c r="DB1687" s="33">
        <v>1.0</v>
      </c>
      <c r="DC1687" s="33" t="s">
        <v>8456</v>
      </c>
      <c r="DD1687" s="33">
        <v>2023.0</v>
      </c>
      <c r="DE1687" s="33" t="s">
        <v>184</v>
      </c>
      <c r="DF1687" s="33"/>
      <c r="DG1687" s="33" t="s">
        <v>185</v>
      </c>
      <c r="DH1687" s="33" t="s">
        <v>186</v>
      </c>
      <c r="DI1687" s="5"/>
      <c r="DJ1687" s="5"/>
    </row>
    <row r="1688">
      <c r="A1688" s="33" t="s">
        <v>10739</v>
      </c>
      <c r="B1688" s="34">
        <v>44952.0</v>
      </c>
      <c r="C1688" s="35" t="s">
        <v>137</v>
      </c>
      <c r="D1688" s="35" t="s">
        <v>139</v>
      </c>
      <c r="E1688" s="35" t="s">
        <v>142</v>
      </c>
      <c r="F1688" s="36" t="s">
        <v>144</v>
      </c>
      <c r="G1688" s="33" t="s">
        <v>10740</v>
      </c>
      <c r="H1688" s="33" t="s">
        <v>10741</v>
      </c>
      <c r="I1688" s="33" t="s">
        <v>9975</v>
      </c>
      <c r="J1688" s="33" t="s">
        <v>9220</v>
      </c>
      <c r="K1688" s="35" t="s">
        <v>421</v>
      </c>
      <c r="L1688" s="33" t="s">
        <v>3194</v>
      </c>
      <c r="M1688" s="33" t="s">
        <v>8450</v>
      </c>
      <c r="N1688" s="33" t="s">
        <v>2510</v>
      </c>
      <c r="O1688" s="5"/>
      <c r="P1688" s="35" t="s">
        <v>233</v>
      </c>
      <c r="Q1688" s="35" t="s">
        <v>2510</v>
      </c>
      <c r="R1688" s="33">
        <v>76299.0</v>
      </c>
      <c r="S1688" s="37"/>
      <c r="T1688" s="33"/>
      <c r="U1688" s="33">
        <v>2.46</v>
      </c>
      <c r="V1688" s="33" t="s">
        <v>154</v>
      </c>
      <c r="W1688" s="33"/>
      <c r="X1688" s="33"/>
      <c r="Y1688" s="5"/>
      <c r="Z1688" s="5"/>
      <c r="AA1688" s="33">
        <v>1.0</v>
      </c>
      <c r="AB1688" s="33">
        <v>1.0</v>
      </c>
      <c r="AC1688" s="33"/>
      <c r="AD1688" s="5"/>
      <c r="AE1688" s="5"/>
      <c r="AF1688" s="5"/>
      <c r="AG1688" s="16"/>
      <c r="AH1688" s="38">
        <f t="shared" si="1"/>
        <v>1</v>
      </c>
      <c r="AI1688" s="39" t="str">
        <f t="shared" si="2"/>
        <v/>
      </c>
      <c r="AJ1688" s="37" t="str">
        <f t="shared" si="3"/>
        <v/>
      </c>
      <c r="AK1688" s="41" t="str">
        <f t="shared" si="4"/>
        <v/>
      </c>
      <c r="AL1688" s="35" t="s">
        <v>233</v>
      </c>
      <c r="AM1688" s="33" t="s">
        <v>9754</v>
      </c>
      <c r="AN1688" s="33" t="s">
        <v>9754</v>
      </c>
      <c r="AO1688" s="41"/>
      <c r="AP1688" s="33" t="s">
        <v>169</v>
      </c>
      <c r="AQ1688" s="33" t="s">
        <v>170</v>
      </c>
      <c r="AR1688" s="33">
        <v>300.0</v>
      </c>
      <c r="AS1688" s="42"/>
      <c r="AT1688" s="42"/>
      <c r="AU1688" s="42"/>
      <c r="AV1688" s="42"/>
      <c r="AW1688" s="42"/>
      <c r="AX1688" s="5"/>
      <c r="AY1688" s="33"/>
      <c r="AZ1688" s="33" t="s">
        <v>10742</v>
      </c>
      <c r="BA1688" s="5"/>
      <c r="BB1688" s="5"/>
      <c r="BC1688" s="5" t="s">
        <v>10743</v>
      </c>
      <c r="BD1688" s="33" t="s">
        <v>173</v>
      </c>
      <c r="BE1688" s="41"/>
      <c r="BF1688" s="35"/>
      <c r="BG1688" s="33" t="s">
        <v>169</v>
      </c>
      <c r="BH1688" s="5"/>
      <c r="BI1688" s="33">
        <v>300.0</v>
      </c>
      <c r="BJ1688" s="33" t="s">
        <v>170</v>
      </c>
      <c r="BK1688" s="5"/>
      <c r="BL1688" s="5">
        <f t="shared" si="5"/>
        <v>3994.5</v>
      </c>
      <c r="BM1688" s="5"/>
      <c r="BN1688" s="5"/>
      <c r="BO1688" s="42">
        <f t="shared" si="6"/>
        <v>3994.5</v>
      </c>
      <c r="BP1688" s="44"/>
      <c r="BQ1688" s="45"/>
      <c r="BR1688" s="47"/>
      <c r="BS1688" s="45"/>
      <c r="BT1688" s="37"/>
      <c r="BU1688" s="5"/>
      <c r="BV1688" s="38"/>
      <c r="BW1688" s="48"/>
      <c r="BX1688" s="44"/>
      <c r="BY1688" s="44"/>
      <c r="BZ1688" s="33" t="s">
        <v>131</v>
      </c>
      <c r="CA1688" s="5"/>
      <c r="CB1688" s="5"/>
      <c r="CC1688" s="33" t="s">
        <v>177</v>
      </c>
      <c r="CD1688" s="5"/>
      <c r="CE1688" s="5"/>
      <c r="CF1688" s="33" t="s">
        <v>178</v>
      </c>
      <c r="CG1688" s="33" t="s">
        <v>10744</v>
      </c>
      <c r="CH1688" s="5"/>
      <c r="CI1688" s="5"/>
      <c r="CJ1688" s="5"/>
      <c r="CK1688" s="33"/>
      <c r="CL1688" s="49">
        <v>45000.0</v>
      </c>
      <c r="CM1688" s="33" t="s">
        <v>180</v>
      </c>
      <c r="CN1688" s="5"/>
      <c r="CO1688" s="33">
        <v>2.0</v>
      </c>
      <c r="CP1688" s="33" t="s">
        <v>181</v>
      </c>
      <c r="CQ1688" s="50" t="str">
        <f t="shared" si="7"/>
        <v>29/04/1957</v>
      </c>
      <c r="CR1688" s="33" t="s">
        <v>243</v>
      </c>
      <c r="CS1688" s="33">
        <v>5.0</v>
      </c>
      <c r="CT1688" s="33">
        <v>5.0</v>
      </c>
      <c r="CU1688" s="33">
        <v>28.0</v>
      </c>
      <c r="CV1688" s="33">
        <v>1322.0</v>
      </c>
      <c r="CW1688" s="5"/>
      <c r="CX1688" s="5"/>
      <c r="CY1688" s="33">
        <v>-100.114375</v>
      </c>
      <c r="CZ1688" s="33">
        <v>20.801812</v>
      </c>
      <c r="DA1688" s="33">
        <v>4.19128114E9</v>
      </c>
      <c r="DB1688" s="33">
        <v>2.0</v>
      </c>
      <c r="DC1688" s="33" t="s">
        <v>8456</v>
      </c>
      <c r="DD1688" s="33">
        <v>2023.0</v>
      </c>
      <c r="DE1688" s="33" t="s">
        <v>184</v>
      </c>
      <c r="DF1688" s="33"/>
      <c r="DG1688" s="33" t="s">
        <v>185</v>
      </c>
      <c r="DH1688" s="33" t="s">
        <v>186</v>
      </c>
      <c r="DI1688" s="5"/>
      <c r="DJ1688" s="5"/>
    </row>
    <row r="1689">
      <c r="A1689" s="33" t="s">
        <v>10745</v>
      </c>
      <c r="B1689" s="34">
        <v>44952.0</v>
      </c>
      <c r="C1689" s="35" t="s">
        <v>137</v>
      </c>
      <c r="D1689" s="35" t="s">
        <v>139</v>
      </c>
      <c r="E1689" s="35" t="s">
        <v>142</v>
      </c>
      <c r="F1689" s="36" t="s">
        <v>144</v>
      </c>
      <c r="G1689" s="33" t="s">
        <v>10746</v>
      </c>
      <c r="H1689" s="33" t="s">
        <v>10747</v>
      </c>
      <c r="I1689" s="33" t="s">
        <v>9975</v>
      </c>
      <c r="J1689" s="33" t="s">
        <v>1778</v>
      </c>
      <c r="K1689" s="35" t="s">
        <v>421</v>
      </c>
      <c r="L1689" s="33" t="s">
        <v>3194</v>
      </c>
      <c r="M1689" s="33" t="s">
        <v>8450</v>
      </c>
      <c r="N1689" s="33" t="s">
        <v>2510</v>
      </c>
      <c r="O1689" s="5"/>
      <c r="P1689" s="35" t="s">
        <v>233</v>
      </c>
      <c r="Q1689" s="35" t="s">
        <v>2510</v>
      </c>
      <c r="R1689" s="33">
        <v>76299.0</v>
      </c>
      <c r="S1689" s="37"/>
      <c r="T1689" s="33"/>
      <c r="U1689" s="33">
        <v>3.06</v>
      </c>
      <c r="V1689" s="33" t="s">
        <v>154</v>
      </c>
      <c r="W1689" s="33"/>
      <c r="X1689" s="33"/>
      <c r="Y1689" s="5"/>
      <c r="Z1689" s="5"/>
      <c r="AA1689" s="33">
        <v>1.0</v>
      </c>
      <c r="AB1689" s="33"/>
      <c r="AC1689" s="33">
        <v>1.0</v>
      </c>
      <c r="AD1689" s="5"/>
      <c r="AE1689" s="5"/>
      <c r="AF1689" s="5"/>
      <c r="AG1689" s="16"/>
      <c r="AH1689" s="38" t="str">
        <f t="shared" si="1"/>
        <v/>
      </c>
      <c r="AI1689" s="39">
        <f t="shared" si="2"/>
        <v>1</v>
      </c>
      <c r="AJ1689" s="37" t="str">
        <f t="shared" si="3"/>
        <v/>
      </c>
      <c r="AK1689" s="41" t="str">
        <f t="shared" si="4"/>
        <v/>
      </c>
      <c r="AL1689" s="35" t="s">
        <v>233</v>
      </c>
      <c r="AM1689" s="33" t="s">
        <v>9754</v>
      </c>
      <c r="AN1689" s="33" t="s">
        <v>9754</v>
      </c>
      <c r="AO1689" s="41"/>
      <c r="AP1689" s="33" t="s">
        <v>169</v>
      </c>
      <c r="AQ1689" s="33" t="s">
        <v>170</v>
      </c>
      <c r="AR1689" s="33">
        <v>300.0</v>
      </c>
      <c r="AS1689" s="42"/>
      <c r="AT1689" s="42"/>
      <c r="AU1689" s="42"/>
      <c r="AV1689" s="42"/>
      <c r="AW1689" s="42"/>
      <c r="AX1689" s="5"/>
      <c r="AY1689" s="33"/>
      <c r="AZ1689" s="33" t="s">
        <v>10748</v>
      </c>
      <c r="BA1689" s="5"/>
      <c r="BB1689" s="5"/>
      <c r="BC1689" s="5" t="s">
        <v>10749</v>
      </c>
      <c r="BD1689" s="33" t="s">
        <v>173</v>
      </c>
      <c r="BE1689" s="41"/>
      <c r="BF1689" s="35"/>
      <c r="BG1689" s="33" t="s">
        <v>169</v>
      </c>
      <c r="BH1689" s="5"/>
      <c r="BI1689" s="33">
        <v>300.0</v>
      </c>
      <c r="BJ1689" s="33" t="s">
        <v>170</v>
      </c>
      <c r="BK1689" s="5"/>
      <c r="BL1689" s="5">
        <f t="shared" si="5"/>
        <v>3994.5</v>
      </c>
      <c r="BM1689" s="5"/>
      <c r="BN1689" s="5"/>
      <c r="BO1689" s="42">
        <f t="shared" si="6"/>
        <v>3994.5</v>
      </c>
      <c r="BP1689" s="44"/>
      <c r="BQ1689" s="45"/>
      <c r="BR1689" s="47"/>
      <c r="BS1689" s="45"/>
      <c r="BT1689" s="37"/>
      <c r="BU1689" s="5"/>
      <c r="BV1689" s="38"/>
      <c r="BW1689" s="48"/>
      <c r="BX1689" s="44"/>
      <c r="BY1689" s="44"/>
      <c r="BZ1689" s="33" t="s">
        <v>131</v>
      </c>
      <c r="CA1689" s="5"/>
      <c r="CB1689" s="5"/>
      <c r="CC1689" s="33" t="s">
        <v>177</v>
      </c>
      <c r="CD1689" s="5"/>
      <c r="CE1689" s="5"/>
      <c r="CF1689" s="33" t="s">
        <v>178</v>
      </c>
      <c r="CG1689" s="33" t="s">
        <v>10750</v>
      </c>
      <c r="CH1689" s="5"/>
      <c r="CI1689" s="5"/>
      <c r="CJ1689" s="5"/>
      <c r="CK1689" s="33"/>
      <c r="CL1689" s="49">
        <v>45000.0</v>
      </c>
      <c r="CM1689" s="33" t="s">
        <v>180</v>
      </c>
      <c r="CN1689" s="5"/>
      <c r="CO1689" s="33">
        <v>2.0</v>
      </c>
      <c r="CP1689" s="33" t="s">
        <v>181</v>
      </c>
      <c r="CQ1689" s="50" t="str">
        <f t="shared" si="7"/>
        <v>03/10/1938</v>
      </c>
      <c r="CR1689" s="33" t="s">
        <v>182</v>
      </c>
      <c r="CS1689" s="33">
        <v>5.0</v>
      </c>
      <c r="CT1689" s="33">
        <v>5.0</v>
      </c>
      <c r="CU1689" s="33">
        <v>28.0</v>
      </c>
      <c r="CV1689" s="33">
        <v>1322.0</v>
      </c>
      <c r="CW1689" s="5"/>
      <c r="CX1689" s="5"/>
      <c r="CY1689" s="33">
        <v>-100.114375</v>
      </c>
      <c r="CZ1689" s="33">
        <v>20.801812</v>
      </c>
      <c r="DA1689" s="33">
        <v>4.425840678E9</v>
      </c>
      <c r="DB1689" s="33">
        <v>2.0</v>
      </c>
      <c r="DC1689" s="33" t="s">
        <v>8456</v>
      </c>
      <c r="DD1689" s="33">
        <v>2023.0</v>
      </c>
      <c r="DE1689" s="33" t="s">
        <v>184</v>
      </c>
      <c r="DF1689" s="33"/>
      <c r="DG1689" s="33" t="s">
        <v>185</v>
      </c>
      <c r="DH1689" s="33" t="s">
        <v>186</v>
      </c>
      <c r="DI1689" s="5"/>
      <c r="DJ1689" s="5"/>
    </row>
    <row r="1690">
      <c r="A1690" s="33" t="s">
        <v>10751</v>
      </c>
      <c r="B1690" s="34">
        <v>44952.0</v>
      </c>
      <c r="C1690" s="35" t="s">
        <v>137</v>
      </c>
      <c r="D1690" s="35" t="s">
        <v>139</v>
      </c>
      <c r="E1690" s="35" t="s">
        <v>142</v>
      </c>
      <c r="F1690" s="36" t="s">
        <v>144</v>
      </c>
      <c r="G1690" s="33" t="s">
        <v>10752</v>
      </c>
      <c r="H1690" s="33" t="s">
        <v>10753</v>
      </c>
      <c r="I1690" s="33" t="s">
        <v>231</v>
      </c>
      <c r="J1690" s="33" t="s">
        <v>10754</v>
      </c>
      <c r="K1690" s="35" t="s">
        <v>421</v>
      </c>
      <c r="L1690" s="33" t="s">
        <v>10755</v>
      </c>
      <c r="M1690" s="33" t="s">
        <v>8450</v>
      </c>
      <c r="N1690" s="33" t="s">
        <v>2510</v>
      </c>
      <c r="O1690" s="5"/>
      <c r="P1690" s="35" t="s">
        <v>233</v>
      </c>
      <c r="Q1690" s="35" t="s">
        <v>2510</v>
      </c>
      <c r="R1690" s="33">
        <v>76299.0</v>
      </c>
      <c r="S1690" s="37"/>
      <c r="T1690" s="33"/>
      <c r="U1690" s="33">
        <v>6.99</v>
      </c>
      <c r="V1690" s="33" t="s">
        <v>154</v>
      </c>
      <c r="W1690" s="33"/>
      <c r="X1690" s="33"/>
      <c r="Y1690" s="5"/>
      <c r="Z1690" s="5"/>
      <c r="AA1690" s="33">
        <v>1.0</v>
      </c>
      <c r="AB1690" s="33"/>
      <c r="AC1690" s="33">
        <v>1.0</v>
      </c>
      <c r="AD1690" s="5"/>
      <c r="AE1690" s="5"/>
      <c r="AF1690" s="5"/>
      <c r="AG1690" s="16"/>
      <c r="AH1690" s="38" t="str">
        <f t="shared" si="1"/>
        <v/>
      </c>
      <c r="AI1690" s="39" t="str">
        <f t="shared" si="2"/>
        <v/>
      </c>
      <c r="AJ1690" s="37" t="str">
        <f t="shared" si="3"/>
        <v/>
      </c>
      <c r="AK1690" s="41" t="str">
        <f t="shared" si="4"/>
        <v/>
      </c>
      <c r="AL1690" s="35" t="s">
        <v>233</v>
      </c>
      <c r="AM1690" s="33" t="s">
        <v>9754</v>
      </c>
      <c r="AN1690" s="33" t="s">
        <v>9754</v>
      </c>
      <c r="AO1690" s="41"/>
      <c r="AP1690" s="33" t="s">
        <v>169</v>
      </c>
      <c r="AQ1690" s="33" t="s">
        <v>170</v>
      </c>
      <c r="AR1690" s="33">
        <v>300.0</v>
      </c>
      <c r="AS1690" s="42"/>
      <c r="AT1690" s="42"/>
      <c r="AU1690" s="42"/>
      <c r="AV1690" s="42"/>
      <c r="AW1690" s="42"/>
      <c r="AX1690" s="5"/>
      <c r="AY1690" s="33"/>
      <c r="AZ1690" s="33" t="s">
        <v>10756</v>
      </c>
      <c r="BA1690" s="5"/>
      <c r="BB1690" s="5"/>
      <c r="BC1690" s="5" t="s">
        <v>10757</v>
      </c>
      <c r="BD1690" s="33" t="s">
        <v>173</v>
      </c>
      <c r="BE1690" s="41"/>
      <c r="BF1690" s="35"/>
      <c r="BG1690" s="33" t="s">
        <v>169</v>
      </c>
      <c r="BH1690" s="5"/>
      <c r="BI1690" s="33">
        <v>300.0</v>
      </c>
      <c r="BJ1690" s="33" t="s">
        <v>170</v>
      </c>
      <c r="BK1690" s="5"/>
      <c r="BL1690" s="5">
        <f t="shared" si="5"/>
        <v>3994.5</v>
      </c>
      <c r="BM1690" s="5"/>
      <c r="BN1690" s="5"/>
      <c r="BO1690" s="42">
        <f t="shared" si="6"/>
        <v>3994.5</v>
      </c>
      <c r="BP1690" s="44"/>
      <c r="BQ1690" s="45"/>
      <c r="BR1690" s="47"/>
      <c r="BS1690" s="45"/>
      <c r="BT1690" s="37"/>
      <c r="BU1690" s="5"/>
      <c r="BV1690" s="38"/>
      <c r="BW1690" s="48"/>
      <c r="BX1690" s="44"/>
      <c r="BY1690" s="44"/>
      <c r="BZ1690" s="33" t="s">
        <v>131</v>
      </c>
      <c r="CA1690" s="5"/>
      <c r="CB1690" s="5"/>
      <c r="CC1690" s="33" t="s">
        <v>177</v>
      </c>
      <c r="CD1690" s="5"/>
      <c r="CE1690" s="5"/>
      <c r="CF1690" s="33" t="s">
        <v>178</v>
      </c>
      <c r="CG1690" s="33" t="s">
        <v>10758</v>
      </c>
      <c r="CH1690" s="5"/>
      <c r="CI1690" s="5"/>
      <c r="CJ1690" s="5"/>
      <c r="CK1690" s="33"/>
      <c r="CL1690" s="49">
        <v>45000.0</v>
      </c>
      <c r="CM1690" s="33" t="s">
        <v>180</v>
      </c>
      <c r="CN1690" s="5"/>
      <c r="CO1690" s="33">
        <v>2.0</v>
      </c>
      <c r="CP1690" s="33" t="s">
        <v>181</v>
      </c>
      <c r="CQ1690" s="50" t="str">
        <f t="shared" si="7"/>
        <v>06/01/1967</v>
      </c>
      <c r="CR1690" s="33" t="s">
        <v>182</v>
      </c>
      <c r="CS1690" s="33">
        <v>5.0</v>
      </c>
      <c r="CT1690" s="33">
        <v>5.0</v>
      </c>
      <c r="CU1690" s="33">
        <v>28.0</v>
      </c>
      <c r="CV1690" s="33">
        <v>1322.0</v>
      </c>
      <c r="CW1690" s="5"/>
      <c r="CX1690" s="5"/>
      <c r="CY1690" s="33">
        <v>-100.114375</v>
      </c>
      <c r="CZ1690" s="33">
        <v>20.801812</v>
      </c>
      <c r="DA1690" s="33">
        <v>4.426119784E9</v>
      </c>
      <c r="DB1690" s="33">
        <v>2.0</v>
      </c>
      <c r="DC1690" s="33" t="s">
        <v>8456</v>
      </c>
      <c r="DD1690" s="33">
        <v>2023.0</v>
      </c>
      <c r="DE1690" s="33" t="s">
        <v>184</v>
      </c>
      <c r="DF1690" s="33"/>
      <c r="DG1690" s="33" t="s">
        <v>185</v>
      </c>
      <c r="DH1690" s="33" t="s">
        <v>186</v>
      </c>
      <c r="DI1690" s="5"/>
      <c r="DJ1690" s="5"/>
    </row>
    <row r="1691">
      <c r="A1691" s="33" t="s">
        <v>10759</v>
      </c>
      <c r="B1691" s="34">
        <v>44952.0</v>
      </c>
      <c r="C1691" s="35" t="s">
        <v>137</v>
      </c>
      <c r="D1691" s="35" t="s">
        <v>139</v>
      </c>
      <c r="E1691" s="35" t="s">
        <v>142</v>
      </c>
      <c r="F1691" s="36" t="s">
        <v>144</v>
      </c>
      <c r="G1691" s="33" t="s">
        <v>10760</v>
      </c>
      <c r="H1691" s="33" t="s">
        <v>10761</v>
      </c>
      <c r="I1691" s="33" t="s">
        <v>231</v>
      </c>
      <c r="J1691" s="33" t="s">
        <v>10754</v>
      </c>
      <c r="K1691" s="35" t="s">
        <v>421</v>
      </c>
      <c r="L1691" s="33" t="s">
        <v>10755</v>
      </c>
      <c r="M1691" s="33" t="s">
        <v>8450</v>
      </c>
      <c r="N1691" s="33" t="s">
        <v>2510</v>
      </c>
      <c r="O1691" s="5"/>
      <c r="P1691" s="35" t="s">
        <v>233</v>
      </c>
      <c r="Q1691" s="35" t="s">
        <v>2510</v>
      </c>
      <c r="R1691" s="33">
        <v>76299.0</v>
      </c>
      <c r="S1691" s="37"/>
      <c r="T1691" s="33"/>
      <c r="U1691" s="33">
        <v>5.63</v>
      </c>
      <c r="V1691" s="33" t="s">
        <v>154</v>
      </c>
      <c r="W1691" s="33"/>
      <c r="X1691" s="33"/>
      <c r="Y1691" s="5"/>
      <c r="Z1691" s="5"/>
      <c r="AA1691" s="33">
        <v>1.0</v>
      </c>
      <c r="AB1691" s="33"/>
      <c r="AC1691" s="33">
        <v>1.0</v>
      </c>
      <c r="AD1691" s="5"/>
      <c r="AE1691" s="5"/>
      <c r="AF1691" s="5"/>
      <c r="AG1691" s="16"/>
      <c r="AH1691" s="38" t="str">
        <f t="shared" si="1"/>
        <v/>
      </c>
      <c r="AI1691" s="39">
        <f t="shared" si="2"/>
        <v>1</v>
      </c>
      <c r="AJ1691" s="37" t="str">
        <f t="shared" si="3"/>
        <v/>
      </c>
      <c r="AK1691" s="41" t="str">
        <f t="shared" si="4"/>
        <v/>
      </c>
      <c r="AL1691" s="35" t="s">
        <v>233</v>
      </c>
      <c r="AM1691" s="33" t="s">
        <v>9754</v>
      </c>
      <c r="AN1691" s="33" t="s">
        <v>9754</v>
      </c>
      <c r="AO1691" s="41"/>
      <c r="AP1691" s="33" t="s">
        <v>169</v>
      </c>
      <c r="AQ1691" s="33" t="s">
        <v>170</v>
      </c>
      <c r="AR1691" s="33">
        <v>300.0</v>
      </c>
      <c r="AS1691" s="42"/>
      <c r="AT1691" s="42"/>
      <c r="AU1691" s="42"/>
      <c r="AV1691" s="42"/>
      <c r="AW1691" s="42"/>
      <c r="AX1691" s="5"/>
      <c r="AY1691" s="33"/>
      <c r="AZ1691" s="33" t="s">
        <v>10762</v>
      </c>
      <c r="BA1691" s="5"/>
      <c r="BB1691" s="5"/>
      <c r="BC1691" s="5" t="s">
        <v>10763</v>
      </c>
      <c r="BD1691" s="33" t="s">
        <v>173</v>
      </c>
      <c r="BE1691" s="41"/>
      <c r="BF1691" s="35"/>
      <c r="BG1691" s="33" t="s">
        <v>169</v>
      </c>
      <c r="BH1691" s="5"/>
      <c r="BI1691" s="33">
        <v>300.0</v>
      </c>
      <c r="BJ1691" s="33" t="s">
        <v>170</v>
      </c>
      <c r="BK1691" s="5"/>
      <c r="BL1691" s="5">
        <f t="shared" si="5"/>
        <v>3994.5</v>
      </c>
      <c r="BM1691" s="5"/>
      <c r="BN1691" s="5"/>
      <c r="BO1691" s="42">
        <f t="shared" si="6"/>
        <v>3994.5</v>
      </c>
      <c r="BP1691" s="44"/>
      <c r="BQ1691" s="45"/>
      <c r="BR1691" s="47"/>
      <c r="BS1691" s="45"/>
      <c r="BT1691" s="37"/>
      <c r="BU1691" s="5"/>
      <c r="BV1691" s="38"/>
      <c r="BW1691" s="48"/>
      <c r="BX1691" s="44"/>
      <c r="BY1691" s="44"/>
      <c r="BZ1691" s="33" t="s">
        <v>131</v>
      </c>
      <c r="CA1691" s="5"/>
      <c r="CB1691" s="5"/>
      <c r="CC1691" s="33" t="s">
        <v>177</v>
      </c>
      <c r="CD1691" s="5"/>
      <c r="CE1691" s="5"/>
      <c r="CF1691" s="33" t="s">
        <v>178</v>
      </c>
      <c r="CG1691" s="33" t="s">
        <v>10764</v>
      </c>
      <c r="CH1691" s="5"/>
      <c r="CI1691" s="5"/>
      <c r="CJ1691" s="5"/>
      <c r="CK1691" s="33"/>
      <c r="CL1691" s="49">
        <v>45000.0</v>
      </c>
      <c r="CM1691" s="33" t="s">
        <v>180</v>
      </c>
      <c r="CN1691" s="5"/>
      <c r="CO1691" s="33">
        <v>2.0</v>
      </c>
      <c r="CP1691" s="33" t="s">
        <v>181</v>
      </c>
      <c r="CQ1691" s="50" t="str">
        <f t="shared" si="7"/>
        <v>24/02/1963</v>
      </c>
      <c r="CR1691" s="33" t="s">
        <v>182</v>
      </c>
      <c r="CS1691" s="33">
        <v>5.0</v>
      </c>
      <c r="CT1691" s="33">
        <v>5.0</v>
      </c>
      <c r="CU1691" s="33">
        <v>28.0</v>
      </c>
      <c r="CV1691" s="33">
        <v>1322.0</v>
      </c>
      <c r="CW1691" s="5"/>
      <c r="CX1691" s="5"/>
      <c r="CY1691" s="33">
        <v>-100.114375</v>
      </c>
      <c r="CZ1691" s="33">
        <v>20.801812</v>
      </c>
      <c r="DA1691" s="33">
        <v>4.425823024E9</v>
      </c>
      <c r="DB1691" s="33">
        <v>2.0</v>
      </c>
      <c r="DC1691" s="33" t="s">
        <v>8456</v>
      </c>
      <c r="DD1691" s="33">
        <v>2023.0</v>
      </c>
      <c r="DE1691" s="33" t="s">
        <v>184</v>
      </c>
      <c r="DF1691" s="33"/>
      <c r="DG1691" s="33" t="s">
        <v>185</v>
      </c>
      <c r="DH1691" s="33" t="s">
        <v>186</v>
      </c>
      <c r="DI1691" s="5"/>
      <c r="DJ1691" s="5"/>
    </row>
    <row r="1692">
      <c r="A1692" s="33" t="s">
        <v>10765</v>
      </c>
      <c r="B1692" s="34">
        <v>44952.0</v>
      </c>
      <c r="C1692" s="35" t="s">
        <v>137</v>
      </c>
      <c r="D1692" s="35" t="s">
        <v>139</v>
      </c>
      <c r="E1692" s="35" t="s">
        <v>142</v>
      </c>
      <c r="F1692" s="36" t="s">
        <v>144</v>
      </c>
      <c r="G1692" s="33" t="s">
        <v>10766</v>
      </c>
      <c r="H1692" s="33" t="s">
        <v>4586</v>
      </c>
      <c r="I1692" s="33" t="s">
        <v>231</v>
      </c>
      <c r="J1692" s="33" t="s">
        <v>1580</v>
      </c>
      <c r="K1692" s="35" t="s">
        <v>421</v>
      </c>
      <c r="L1692" s="33" t="s">
        <v>3194</v>
      </c>
      <c r="M1692" s="33" t="s">
        <v>8450</v>
      </c>
      <c r="N1692" s="33" t="s">
        <v>2510</v>
      </c>
      <c r="O1692" s="5"/>
      <c r="P1692" s="35" t="s">
        <v>233</v>
      </c>
      <c r="Q1692" s="35" t="s">
        <v>2510</v>
      </c>
      <c r="R1692" s="33">
        <v>76299.0</v>
      </c>
      <c r="S1692" s="37"/>
      <c r="T1692" s="33"/>
      <c r="U1692" s="33">
        <v>2.65</v>
      </c>
      <c r="V1692" s="33" t="s">
        <v>154</v>
      </c>
      <c r="W1692" s="33"/>
      <c r="X1692" s="33"/>
      <c r="Y1692" s="5"/>
      <c r="Z1692" s="5"/>
      <c r="AA1692" s="33">
        <v>1.0</v>
      </c>
      <c r="AB1692" s="33"/>
      <c r="AC1692" s="33">
        <v>1.0</v>
      </c>
      <c r="AD1692" s="5"/>
      <c r="AE1692" s="5"/>
      <c r="AF1692" s="5"/>
      <c r="AG1692" s="16"/>
      <c r="AH1692" s="38" t="str">
        <f t="shared" si="1"/>
        <v/>
      </c>
      <c r="AI1692" s="39" t="str">
        <f t="shared" si="2"/>
        <v/>
      </c>
      <c r="AJ1692" s="37" t="str">
        <f t="shared" si="3"/>
        <v/>
      </c>
      <c r="AK1692" s="41" t="str">
        <f t="shared" si="4"/>
        <v/>
      </c>
      <c r="AL1692" s="35" t="s">
        <v>233</v>
      </c>
      <c r="AM1692" s="33" t="s">
        <v>9754</v>
      </c>
      <c r="AN1692" s="33" t="s">
        <v>9754</v>
      </c>
      <c r="AO1692" s="41"/>
      <c r="AP1692" s="33" t="s">
        <v>169</v>
      </c>
      <c r="AQ1692" s="33" t="s">
        <v>170</v>
      </c>
      <c r="AR1692" s="33">
        <v>300.0</v>
      </c>
      <c r="AS1692" s="42"/>
      <c r="AT1692" s="42"/>
      <c r="AU1692" s="42"/>
      <c r="AV1692" s="42"/>
      <c r="AW1692" s="42"/>
      <c r="AX1692" s="5"/>
      <c r="AY1692" s="33"/>
      <c r="AZ1692" s="33" t="s">
        <v>10767</v>
      </c>
      <c r="BA1692" s="5"/>
      <c r="BB1692" s="5"/>
      <c r="BC1692" s="5" t="s">
        <v>10768</v>
      </c>
      <c r="BD1692" s="33" t="s">
        <v>173</v>
      </c>
      <c r="BE1692" s="41"/>
      <c r="BF1692" s="35"/>
      <c r="BG1692" s="33" t="s">
        <v>169</v>
      </c>
      <c r="BH1692" s="5"/>
      <c r="BI1692" s="33">
        <v>300.0</v>
      </c>
      <c r="BJ1692" s="33" t="s">
        <v>170</v>
      </c>
      <c r="BK1692" s="5"/>
      <c r="BL1692" s="5">
        <f t="shared" si="5"/>
        <v>3994.5</v>
      </c>
      <c r="BM1692" s="5"/>
      <c r="BN1692" s="5"/>
      <c r="BO1692" s="42">
        <f t="shared" si="6"/>
        <v>3994.5</v>
      </c>
      <c r="BP1692" s="44"/>
      <c r="BQ1692" s="45"/>
      <c r="BR1692" s="47"/>
      <c r="BS1692" s="45"/>
      <c r="BT1692" s="37"/>
      <c r="BU1692" s="5"/>
      <c r="BV1692" s="38"/>
      <c r="BW1692" s="48"/>
      <c r="BX1692" s="44"/>
      <c r="BY1692" s="44"/>
      <c r="BZ1692" s="33" t="s">
        <v>131</v>
      </c>
      <c r="CA1692" s="5"/>
      <c r="CB1692" s="5"/>
      <c r="CC1692" s="33" t="s">
        <v>177</v>
      </c>
      <c r="CD1692" s="5"/>
      <c r="CE1692" s="5"/>
      <c r="CF1692" s="33" t="s">
        <v>178</v>
      </c>
      <c r="CG1692" s="33" t="s">
        <v>10769</v>
      </c>
      <c r="CH1692" s="5"/>
      <c r="CI1692" s="5"/>
      <c r="CJ1692" s="5"/>
      <c r="CK1692" s="33"/>
      <c r="CL1692" s="49">
        <v>45000.0</v>
      </c>
      <c r="CM1692" s="33" t="s">
        <v>180</v>
      </c>
      <c r="CN1692" s="5"/>
      <c r="CO1692" s="33">
        <v>2.0</v>
      </c>
      <c r="CP1692" s="33" t="s">
        <v>181</v>
      </c>
      <c r="CQ1692" s="50" t="str">
        <f t="shared" si="7"/>
        <v>10/07/1967</v>
      </c>
      <c r="CR1692" s="33" t="s">
        <v>182</v>
      </c>
      <c r="CS1692" s="33">
        <v>5.0</v>
      </c>
      <c r="CT1692" s="33">
        <v>5.0</v>
      </c>
      <c r="CU1692" s="33">
        <v>28.0</v>
      </c>
      <c r="CV1692" s="33">
        <v>1322.0</v>
      </c>
      <c r="CW1692" s="5"/>
      <c r="CX1692" s="5"/>
      <c r="CY1692" s="33">
        <v>-100.114375</v>
      </c>
      <c r="CZ1692" s="33">
        <v>20.801812</v>
      </c>
      <c r="DA1692" s="33">
        <v>4.4219266E9</v>
      </c>
      <c r="DB1692" s="33">
        <v>1.0</v>
      </c>
      <c r="DC1692" s="33" t="s">
        <v>8456</v>
      </c>
      <c r="DD1692" s="33">
        <v>2023.0</v>
      </c>
      <c r="DE1692" s="33" t="s">
        <v>184</v>
      </c>
      <c r="DF1692" s="33"/>
      <c r="DG1692" s="33" t="s">
        <v>185</v>
      </c>
      <c r="DH1692" s="33" t="s">
        <v>186</v>
      </c>
      <c r="DI1692" s="5"/>
      <c r="DJ1692" s="5"/>
    </row>
    <row r="1693">
      <c r="A1693" s="33" t="s">
        <v>10770</v>
      </c>
      <c r="B1693" s="34">
        <v>44952.0</v>
      </c>
      <c r="C1693" s="35" t="s">
        <v>137</v>
      </c>
      <c r="D1693" s="35" t="s">
        <v>139</v>
      </c>
      <c r="E1693" s="35" t="s">
        <v>142</v>
      </c>
      <c r="F1693" s="36" t="s">
        <v>144</v>
      </c>
      <c r="G1693" s="33" t="s">
        <v>10771</v>
      </c>
      <c r="H1693" s="33" t="s">
        <v>10772</v>
      </c>
      <c r="I1693" s="33" t="s">
        <v>231</v>
      </c>
      <c r="J1693" s="33" t="s">
        <v>9975</v>
      </c>
      <c r="K1693" s="35" t="s">
        <v>421</v>
      </c>
      <c r="L1693" s="33" t="s">
        <v>3194</v>
      </c>
      <c r="M1693" s="33" t="s">
        <v>8450</v>
      </c>
      <c r="N1693" s="33" t="s">
        <v>2510</v>
      </c>
      <c r="O1693" s="5"/>
      <c r="P1693" s="35" t="s">
        <v>233</v>
      </c>
      <c r="Q1693" s="35" t="s">
        <v>2510</v>
      </c>
      <c r="R1693" s="33">
        <v>76299.0</v>
      </c>
      <c r="S1693" s="37"/>
      <c r="T1693" s="33"/>
      <c r="U1693" s="33">
        <v>3.65</v>
      </c>
      <c r="V1693" s="33" t="s">
        <v>154</v>
      </c>
      <c r="W1693" s="33"/>
      <c r="X1693" s="33"/>
      <c r="Y1693" s="5"/>
      <c r="Z1693" s="5"/>
      <c r="AA1693" s="33">
        <v>1.0</v>
      </c>
      <c r="AB1693" s="33"/>
      <c r="AC1693" s="33">
        <v>1.0</v>
      </c>
      <c r="AD1693" s="5"/>
      <c r="AE1693" s="5"/>
      <c r="AF1693" s="5"/>
      <c r="AG1693" s="16"/>
      <c r="AH1693" s="38" t="str">
        <f t="shared" si="1"/>
        <v/>
      </c>
      <c r="AI1693" s="39">
        <f t="shared" si="2"/>
        <v>1</v>
      </c>
      <c r="AJ1693" s="37" t="str">
        <f t="shared" si="3"/>
        <v/>
      </c>
      <c r="AK1693" s="41" t="str">
        <f t="shared" si="4"/>
        <v/>
      </c>
      <c r="AL1693" s="35" t="s">
        <v>233</v>
      </c>
      <c r="AM1693" s="33" t="s">
        <v>9754</v>
      </c>
      <c r="AN1693" s="33" t="s">
        <v>9754</v>
      </c>
      <c r="AO1693" s="41"/>
      <c r="AP1693" s="33" t="s">
        <v>169</v>
      </c>
      <c r="AQ1693" s="33" t="s">
        <v>170</v>
      </c>
      <c r="AR1693" s="33">
        <v>300.0</v>
      </c>
      <c r="AS1693" s="42"/>
      <c r="AT1693" s="42"/>
      <c r="AU1693" s="42"/>
      <c r="AV1693" s="42"/>
      <c r="AW1693" s="42"/>
      <c r="AX1693" s="5"/>
      <c r="AY1693" s="33"/>
      <c r="AZ1693" s="33" t="s">
        <v>10773</v>
      </c>
      <c r="BA1693" s="5"/>
      <c r="BB1693" s="5"/>
      <c r="BC1693" s="5" t="s">
        <v>10774</v>
      </c>
      <c r="BD1693" s="33" t="s">
        <v>173</v>
      </c>
      <c r="BE1693" s="41"/>
      <c r="BF1693" s="35"/>
      <c r="BG1693" s="33" t="s">
        <v>169</v>
      </c>
      <c r="BH1693" s="5"/>
      <c r="BI1693" s="33">
        <v>300.0</v>
      </c>
      <c r="BJ1693" s="33" t="s">
        <v>170</v>
      </c>
      <c r="BK1693" s="5"/>
      <c r="BL1693" s="5">
        <f t="shared" si="5"/>
        <v>3994.5</v>
      </c>
      <c r="BM1693" s="5"/>
      <c r="BN1693" s="5"/>
      <c r="BO1693" s="42">
        <f t="shared" si="6"/>
        <v>3994.5</v>
      </c>
      <c r="BP1693" s="44"/>
      <c r="BQ1693" s="45"/>
      <c r="BR1693" s="47"/>
      <c r="BS1693" s="45"/>
      <c r="BT1693" s="37"/>
      <c r="BU1693" s="5"/>
      <c r="BV1693" s="38"/>
      <c r="BW1693" s="48"/>
      <c r="BX1693" s="44"/>
      <c r="BY1693" s="44"/>
      <c r="BZ1693" s="33" t="s">
        <v>131</v>
      </c>
      <c r="CA1693" s="5"/>
      <c r="CB1693" s="5"/>
      <c r="CC1693" s="33" t="s">
        <v>177</v>
      </c>
      <c r="CD1693" s="5"/>
      <c r="CE1693" s="5"/>
      <c r="CF1693" s="33" t="s">
        <v>178</v>
      </c>
      <c r="CG1693" s="33" t="s">
        <v>10775</v>
      </c>
      <c r="CH1693" s="5"/>
      <c r="CI1693" s="5"/>
      <c r="CJ1693" s="5"/>
      <c r="CK1693" s="33"/>
      <c r="CL1693" s="49">
        <v>45000.0</v>
      </c>
      <c r="CM1693" s="33" t="s">
        <v>180</v>
      </c>
      <c r="CN1693" s="5"/>
      <c r="CO1693" s="33">
        <v>2.0</v>
      </c>
      <c r="CP1693" s="33" t="s">
        <v>181</v>
      </c>
      <c r="CQ1693" s="50" t="str">
        <f t="shared" si="7"/>
        <v>24/04/1962</v>
      </c>
      <c r="CR1693" s="33" t="s">
        <v>182</v>
      </c>
      <c r="CS1693" s="33">
        <v>5.0</v>
      </c>
      <c r="CT1693" s="33">
        <v>5.0</v>
      </c>
      <c r="CU1693" s="33">
        <v>28.0</v>
      </c>
      <c r="CV1693" s="33">
        <v>1322.0</v>
      </c>
      <c r="CW1693" s="5"/>
      <c r="CX1693" s="5"/>
      <c r="CY1693" s="33">
        <v>-100.114375</v>
      </c>
      <c r="CZ1693" s="33">
        <v>20.801812</v>
      </c>
      <c r="DA1693" s="33">
        <v>4.421076859E9</v>
      </c>
      <c r="DB1693" s="33">
        <v>2.0</v>
      </c>
      <c r="DC1693" s="33" t="s">
        <v>8456</v>
      </c>
      <c r="DD1693" s="33">
        <v>2023.0</v>
      </c>
      <c r="DE1693" s="33" t="s">
        <v>184</v>
      </c>
      <c r="DF1693" s="33"/>
      <c r="DG1693" s="33" t="s">
        <v>185</v>
      </c>
      <c r="DH1693" s="33" t="s">
        <v>186</v>
      </c>
      <c r="DI1693" s="5"/>
      <c r="DJ1693" s="5"/>
    </row>
    <row r="1694">
      <c r="A1694" s="33" t="s">
        <v>10776</v>
      </c>
      <c r="B1694" s="34">
        <v>44952.0</v>
      </c>
      <c r="C1694" s="35" t="s">
        <v>137</v>
      </c>
      <c r="D1694" s="35" t="s">
        <v>139</v>
      </c>
      <c r="E1694" s="35" t="s">
        <v>142</v>
      </c>
      <c r="F1694" s="36" t="s">
        <v>144</v>
      </c>
      <c r="G1694" s="33" t="s">
        <v>10777</v>
      </c>
      <c r="H1694" s="33" t="s">
        <v>10778</v>
      </c>
      <c r="I1694" s="33" t="s">
        <v>231</v>
      </c>
      <c r="J1694" s="33" t="s">
        <v>844</v>
      </c>
      <c r="K1694" s="35" t="s">
        <v>421</v>
      </c>
      <c r="L1694" s="33" t="s">
        <v>3194</v>
      </c>
      <c r="M1694" s="33" t="s">
        <v>8450</v>
      </c>
      <c r="N1694" s="33" t="s">
        <v>2510</v>
      </c>
      <c r="O1694" s="5"/>
      <c r="P1694" s="35" t="s">
        <v>233</v>
      </c>
      <c r="Q1694" s="35" t="s">
        <v>2510</v>
      </c>
      <c r="R1694" s="33">
        <v>76299.0</v>
      </c>
      <c r="S1694" s="37"/>
      <c r="T1694" s="33"/>
      <c r="U1694" s="33">
        <v>2.03</v>
      </c>
      <c r="V1694" s="33" t="s">
        <v>154</v>
      </c>
      <c r="W1694" s="33"/>
      <c r="X1694" s="33"/>
      <c r="Y1694" s="5"/>
      <c r="Z1694" s="5"/>
      <c r="AA1694" s="33">
        <v>1.0</v>
      </c>
      <c r="AB1694" s="33"/>
      <c r="AC1694" s="33">
        <v>1.0</v>
      </c>
      <c r="AD1694" s="5"/>
      <c r="AE1694" s="5"/>
      <c r="AF1694" s="5"/>
      <c r="AG1694" s="16"/>
      <c r="AH1694" s="38" t="str">
        <f t="shared" si="1"/>
        <v/>
      </c>
      <c r="AI1694" s="39" t="str">
        <f t="shared" si="2"/>
        <v/>
      </c>
      <c r="AJ1694" s="37" t="str">
        <f t="shared" si="3"/>
        <v/>
      </c>
      <c r="AK1694" s="41" t="str">
        <f t="shared" si="4"/>
        <v/>
      </c>
      <c r="AL1694" s="35" t="s">
        <v>233</v>
      </c>
      <c r="AM1694" s="33" t="s">
        <v>9754</v>
      </c>
      <c r="AN1694" s="33" t="s">
        <v>9754</v>
      </c>
      <c r="AO1694" s="41"/>
      <c r="AP1694" s="33" t="s">
        <v>169</v>
      </c>
      <c r="AQ1694" s="33" t="s">
        <v>170</v>
      </c>
      <c r="AR1694" s="33">
        <v>300.0</v>
      </c>
      <c r="AS1694" s="42"/>
      <c r="AT1694" s="42"/>
      <c r="AU1694" s="42"/>
      <c r="AV1694" s="42"/>
      <c r="AW1694" s="42"/>
      <c r="AX1694" s="5"/>
      <c r="AY1694" s="33"/>
      <c r="AZ1694" s="33" t="s">
        <v>10779</v>
      </c>
      <c r="BA1694" s="5"/>
      <c r="BB1694" s="5"/>
      <c r="BC1694" s="5" t="s">
        <v>10780</v>
      </c>
      <c r="BD1694" s="33" t="s">
        <v>173</v>
      </c>
      <c r="BE1694" s="41"/>
      <c r="BF1694" s="35"/>
      <c r="BG1694" s="33" t="s">
        <v>169</v>
      </c>
      <c r="BH1694" s="5"/>
      <c r="BI1694" s="33">
        <v>300.0</v>
      </c>
      <c r="BJ1694" s="33" t="s">
        <v>170</v>
      </c>
      <c r="BK1694" s="5"/>
      <c r="BL1694" s="5">
        <f t="shared" si="5"/>
        <v>3994.5</v>
      </c>
      <c r="BM1694" s="5"/>
      <c r="BN1694" s="5"/>
      <c r="BO1694" s="42">
        <f t="shared" si="6"/>
        <v>3994.5</v>
      </c>
      <c r="BP1694" s="44"/>
      <c r="BQ1694" s="45"/>
      <c r="BR1694" s="47"/>
      <c r="BS1694" s="45"/>
      <c r="BT1694" s="37"/>
      <c r="BU1694" s="5"/>
      <c r="BV1694" s="38"/>
      <c r="BW1694" s="48"/>
      <c r="BX1694" s="44"/>
      <c r="BY1694" s="44"/>
      <c r="BZ1694" s="33" t="s">
        <v>131</v>
      </c>
      <c r="CA1694" s="5"/>
      <c r="CB1694" s="5"/>
      <c r="CC1694" s="33" t="s">
        <v>177</v>
      </c>
      <c r="CD1694" s="5"/>
      <c r="CE1694" s="5"/>
      <c r="CF1694" s="33" t="s">
        <v>178</v>
      </c>
      <c r="CG1694" s="33" t="s">
        <v>10781</v>
      </c>
      <c r="CH1694" s="5"/>
      <c r="CI1694" s="5"/>
      <c r="CJ1694" s="5"/>
      <c r="CK1694" s="33"/>
      <c r="CL1694" s="49">
        <v>45000.0</v>
      </c>
      <c r="CM1694" s="33" t="s">
        <v>180</v>
      </c>
      <c r="CN1694" s="5"/>
      <c r="CO1694" s="33">
        <v>2.0</v>
      </c>
      <c r="CP1694" s="33" t="s">
        <v>181</v>
      </c>
      <c r="CQ1694" s="50" t="str">
        <f t="shared" si="7"/>
        <v>26/11/1966</v>
      </c>
      <c r="CR1694" s="33" t="s">
        <v>182</v>
      </c>
      <c r="CS1694" s="33">
        <v>5.0</v>
      </c>
      <c r="CT1694" s="33">
        <v>5.0</v>
      </c>
      <c r="CU1694" s="33">
        <v>28.0</v>
      </c>
      <c r="CV1694" s="33">
        <v>1322.0</v>
      </c>
      <c r="CW1694" s="5"/>
      <c r="CX1694" s="5"/>
      <c r="CY1694" s="33">
        <v>-100.114375</v>
      </c>
      <c r="CZ1694" s="33">
        <v>20.801812</v>
      </c>
      <c r="DA1694" s="33">
        <v>4.4219266E9</v>
      </c>
      <c r="DB1694" s="33">
        <v>1.0</v>
      </c>
      <c r="DC1694" s="33" t="s">
        <v>8456</v>
      </c>
      <c r="DD1694" s="33">
        <v>2023.0</v>
      </c>
      <c r="DE1694" s="33" t="s">
        <v>184</v>
      </c>
      <c r="DF1694" s="33"/>
      <c r="DG1694" s="33" t="s">
        <v>185</v>
      </c>
      <c r="DH1694" s="33" t="s">
        <v>186</v>
      </c>
      <c r="DI1694" s="5"/>
      <c r="DJ1694" s="5"/>
    </row>
    <row r="1695">
      <c r="A1695" s="33" t="s">
        <v>10782</v>
      </c>
      <c r="B1695" s="34">
        <v>44952.0</v>
      </c>
      <c r="C1695" s="35" t="s">
        <v>137</v>
      </c>
      <c r="D1695" s="35" t="s">
        <v>139</v>
      </c>
      <c r="E1695" s="35" t="s">
        <v>142</v>
      </c>
      <c r="F1695" s="36" t="s">
        <v>144</v>
      </c>
      <c r="G1695" s="33" t="s">
        <v>10783</v>
      </c>
      <c r="H1695" s="33" t="s">
        <v>10784</v>
      </c>
      <c r="I1695" s="33" t="s">
        <v>231</v>
      </c>
      <c r="J1695" s="33" t="s">
        <v>10785</v>
      </c>
      <c r="K1695" s="35" t="s">
        <v>421</v>
      </c>
      <c r="L1695" s="33" t="s">
        <v>3194</v>
      </c>
      <c r="M1695" s="33" t="s">
        <v>8450</v>
      </c>
      <c r="N1695" s="33" t="s">
        <v>2510</v>
      </c>
      <c r="O1695" s="5"/>
      <c r="P1695" s="35" t="s">
        <v>233</v>
      </c>
      <c r="Q1695" s="35" t="s">
        <v>2510</v>
      </c>
      <c r="R1695" s="33">
        <v>76299.0</v>
      </c>
      <c r="S1695" s="37"/>
      <c r="T1695" s="33"/>
      <c r="U1695" s="33">
        <v>5.18</v>
      </c>
      <c r="V1695" s="33" t="s">
        <v>154</v>
      </c>
      <c r="W1695" s="33"/>
      <c r="X1695" s="33"/>
      <c r="Y1695" s="5"/>
      <c r="Z1695" s="5"/>
      <c r="AA1695" s="33">
        <v>1.0</v>
      </c>
      <c r="AB1695" s="33"/>
      <c r="AC1695" s="33">
        <v>1.0</v>
      </c>
      <c r="AD1695" s="5"/>
      <c r="AE1695" s="5"/>
      <c r="AF1695" s="5"/>
      <c r="AG1695" s="16"/>
      <c r="AH1695" s="38" t="str">
        <f t="shared" si="1"/>
        <v/>
      </c>
      <c r="AI1695" s="39">
        <f t="shared" si="2"/>
        <v>1</v>
      </c>
      <c r="AJ1695" s="37" t="str">
        <f t="shared" si="3"/>
        <v/>
      </c>
      <c r="AK1695" s="41" t="str">
        <f t="shared" si="4"/>
        <v/>
      </c>
      <c r="AL1695" s="35" t="s">
        <v>233</v>
      </c>
      <c r="AM1695" s="33" t="s">
        <v>9754</v>
      </c>
      <c r="AN1695" s="33" t="s">
        <v>9754</v>
      </c>
      <c r="AO1695" s="41"/>
      <c r="AP1695" s="33" t="s">
        <v>169</v>
      </c>
      <c r="AQ1695" s="33" t="s">
        <v>170</v>
      </c>
      <c r="AR1695" s="33">
        <v>300.0</v>
      </c>
      <c r="AS1695" s="42"/>
      <c r="AT1695" s="42"/>
      <c r="AU1695" s="42"/>
      <c r="AV1695" s="42"/>
      <c r="AW1695" s="42"/>
      <c r="AX1695" s="5"/>
      <c r="AY1695" s="33"/>
      <c r="AZ1695" s="33" t="s">
        <v>10786</v>
      </c>
      <c r="BA1695" s="5"/>
      <c r="BB1695" s="5"/>
      <c r="BC1695" s="5" t="s">
        <v>10787</v>
      </c>
      <c r="BD1695" s="33" t="s">
        <v>173</v>
      </c>
      <c r="BE1695" s="41"/>
      <c r="BF1695" s="35"/>
      <c r="BG1695" s="33" t="s">
        <v>169</v>
      </c>
      <c r="BH1695" s="5"/>
      <c r="BI1695" s="33">
        <v>300.0</v>
      </c>
      <c r="BJ1695" s="33" t="s">
        <v>170</v>
      </c>
      <c r="BK1695" s="5"/>
      <c r="BL1695" s="5">
        <f t="shared" si="5"/>
        <v>3994.5</v>
      </c>
      <c r="BM1695" s="5"/>
      <c r="BN1695" s="5"/>
      <c r="BO1695" s="42">
        <f t="shared" si="6"/>
        <v>3994.5</v>
      </c>
      <c r="BP1695" s="44"/>
      <c r="BQ1695" s="45"/>
      <c r="BR1695" s="47"/>
      <c r="BS1695" s="45"/>
      <c r="BT1695" s="37"/>
      <c r="BU1695" s="5"/>
      <c r="BV1695" s="38"/>
      <c r="BW1695" s="48"/>
      <c r="BX1695" s="44"/>
      <c r="BY1695" s="44"/>
      <c r="BZ1695" s="33" t="s">
        <v>131</v>
      </c>
      <c r="CA1695" s="5"/>
      <c r="CB1695" s="5"/>
      <c r="CC1695" s="33" t="s">
        <v>177</v>
      </c>
      <c r="CD1695" s="5"/>
      <c r="CE1695" s="5"/>
      <c r="CF1695" s="33" t="s">
        <v>178</v>
      </c>
      <c r="CG1695" s="33" t="s">
        <v>10788</v>
      </c>
      <c r="CH1695" s="5"/>
      <c r="CI1695" s="5"/>
      <c r="CJ1695" s="5"/>
      <c r="CK1695" s="33"/>
      <c r="CL1695" s="49">
        <v>45000.0</v>
      </c>
      <c r="CM1695" s="33" t="s">
        <v>180</v>
      </c>
      <c r="CN1695" s="5"/>
      <c r="CO1695" s="33">
        <v>2.0</v>
      </c>
      <c r="CP1695" s="33" t="s">
        <v>181</v>
      </c>
      <c r="CQ1695" s="50" t="str">
        <f t="shared" si="7"/>
        <v>11/03/1961</v>
      </c>
      <c r="CR1695" s="33" t="s">
        <v>182</v>
      </c>
      <c r="CS1695" s="33">
        <v>5.0</v>
      </c>
      <c r="CT1695" s="33">
        <v>5.0</v>
      </c>
      <c r="CU1695" s="33">
        <v>28.0</v>
      </c>
      <c r="CV1695" s="33">
        <v>1322.0</v>
      </c>
      <c r="CW1695" s="5"/>
      <c r="CX1695" s="5"/>
      <c r="CY1695" s="33">
        <v>-100.114375</v>
      </c>
      <c r="CZ1695" s="33">
        <v>20.801812</v>
      </c>
      <c r="DA1695" s="33">
        <v>4.4219266E9</v>
      </c>
      <c r="DB1695" s="33">
        <v>1.0</v>
      </c>
      <c r="DC1695" s="33" t="s">
        <v>8456</v>
      </c>
      <c r="DD1695" s="33">
        <v>2023.0</v>
      </c>
      <c r="DE1695" s="33" t="s">
        <v>184</v>
      </c>
      <c r="DF1695" s="33"/>
      <c r="DG1695" s="33" t="s">
        <v>185</v>
      </c>
      <c r="DH1695" s="33" t="s">
        <v>186</v>
      </c>
      <c r="DI1695" s="5"/>
      <c r="DJ1695" s="5"/>
    </row>
    <row r="1696">
      <c r="A1696" s="33" t="s">
        <v>10789</v>
      </c>
      <c r="B1696" s="34">
        <v>44952.0</v>
      </c>
      <c r="C1696" s="35" t="s">
        <v>137</v>
      </c>
      <c r="D1696" s="35" t="s">
        <v>139</v>
      </c>
      <c r="E1696" s="35" t="s">
        <v>142</v>
      </c>
      <c r="F1696" s="36" t="s">
        <v>144</v>
      </c>
      <c r="G1696" s="33" t="s">
        <v>10790</v>
      </c>
      <c r="H1696" s="33" t="s">
        <v>10791</v>
      </c>
      <c r="I1696" s="33" t="s">
        <v>231</v>
      </c>
      <c r="J1696" s="33" t="s">
        <v>10785</v>
      </c>
      <c r="K1696" s="35" t="s">
        <v>421</v>
      </c>
      <c r="L1696" s="33" t="s">
        <v>10792</v>
      </c>
      <c r="M1696" s="33" t="s">
        <v>8450</v>
      </c>
      <c r="N1696" s="33" t="s">
        <v>2510</v>
      </c>
      <c r="O1696" s="5"/>
      <c r="P1696" s="35" t="s">
        <v>233</v>
      </c>
      <c r="Q1696" s="35" t="s">
        <v>2510</v>
      </c>
      <c r="R1696" s="33">
        <v>76299.0</v>
      </c>
      <c r="S1696" s="37"/>
      <c r="T1696" s="33"/>
      <c r="U1696" s="33">
        <v>2.97</v>
      </c>
      <c r="V1696" s="33" t="s">
        <v>154</v>
      </c>
      <c r="W1696" s="33"/>
      <c r="X1696" s="33"/>
      <c r="Y1696" s="5"/>
      <c r="Z1696" s="5"/>
      <c r="AA1696" s="33">
        <v>1.0</v>
      </c>
      <c r="AB1696" s="33">
        <v>1.0</v>
      </c>
      <c r="AC1696" s="33"/>
      <c r="AD1696" s="5"/>
      <c r="AE1696" s="5"/>
      <c r="AF1696" s="5"/>
      <c r="AG1696" s="16"/>
      <c r="AH1696" s="38">
        <f t="shared" si="1"/>
        <v>1</v>
      </c>
      <c r="AI1696" s="39" t="str">
        <f t="shared" si="2"/>
        <v/>
      </c>
      <c r="AJ1696" s="37" t="str">
        <f t="shared" si="3"/>
        <v/>
      </c>
      <c r="AK1696" s="41" t="str">
        <f t="shared" si="4"/>
        <v/>
      </c>
      <c r="AL1696" s="35" t="s">
        <v>233</v>
      </c>
      <c r="AM1696" s="33" t="s">
        <v>9754</v>
      </c>
      <c r="AN1696" s="33" t="s">
        <v>9754</v>
      </c>
      <c r="AO1696" s="41"/>
      <c r="AP1696" s="33" t="s">
        <v>169</v>
      </c>
      <c r="AQ1696" s="33" t="s">
        <v>170</v>
      </c>
      <c r="AR1696" s="33">
        <v>300.0</v>
      </c>
      <c r="AS1696" s="42"/>
      <c r="AT1696" s="42"/>
      <c r="AU1696" s="42"/>
      <c r="AV1696" s="42"/>
      <c r="AW1696" s="42"/>
      <c r="AX1696" s="5"/>
      <c r="AY1696" s="33"/>
      <c r="AZ1696" s="33" t="s">
        <v>10793</v>
      </c>
      <c r="BA1696" s="5"/>
      <c r="BB1696" s="5"/>
      <c r="BC1696" s="5" t="s">
        <v>10794</v>
      </c>
      <c r="BD1696" s="33" t="s">
        <v>173</v>
      </c>
      <c r="BE1696" s="41"/>
      <c r="BF1696" s="35"/>
      <c r="BG1696" s="33" t="s">
        <v>169</v>
      </c>
      <c r="BH1696" s="5"/>
      <c r="BI1696" s="33">
        <v>300.0</v>
      </c>
      <c r="BJ1696" s="33" t="s">
        <v>170</v>
      </c>
      <c r="BK1696" s="5"/>
      <c r="BL1696" s="5">
        <f t="shared" si="5"/>
        <v>3994.5</v>
      </c>
      <c r="BM1696" s="5"/>
      <c r="BN1696" s="5"/>
      <c r="BO1696" s="42">
        <f t="shared" si="6"/>
        <v>3994.5</v>
      </c>
      <c r="BP1696" s="44"/>
      <c r="BQ1696" s="45"/>
      <c r="BR1696" s="47"/>
      <c r="BS1696" s="45"/>
      <c r="BT1696" s="37"/>
      <c r="BU1696" s="5"/>
      <c r="BV1696" s="38"/>
      <c r="BW1696" s="48"/>
      <c r="BX1696" s="44"/>
      <c r="BY1696" s="44"/>
      <c r="BZ1696" s="33" t="s">
        <v>131</v>
      </c>
      <c r="CA1696" s="5"/>
      <c r="CB1696" s="5"/>
      <c r="CC1696" s="33" t="s">
        <v>177</v>
      </c>
      <c r="CD1696" s="5"/>
      <c r="CE1696" s="5"/>
      <c r="CF1696" s="33" t="s">
        <v>178</v>
      </c>
      <c r="CG1696" s="33" t="s">
        <v>10795</v>
      </c>
      <c r="CH1696" s="5"/>
      <c r="CI1696" s="5"/>
      <c r="CJ1696" s="5"/>
      <c r="CK1696" s="33"/>
      <c r="CL1696" s="49">
        <v>45000.0</v>
      </c>
      <c r="CM1696" s="33" t="s">
        <v>180</v>
      </c>
      <c r="CN1696" s="5"/>
      <c r="CO1696" s="33">
        <v>2.0</v>
      </c>
      <c r="CP1696" s="33" t="s">
        <v>181</v>
      </c>
      <c r="CQ1696" s="50" t="str">
        <f t="shared" si="7"/>
        <v>06/01/1955</v>
      </c>
      <c r="CR1696" s="33" t="s">
        <v>243</v>
      </c>
      <c r="CS1696" s="33">
        <v>5.0</v>
      </c>
      <c r="CT1696" s="33">
        <v>5.0</v>
      </c>
      <c r="CU1696" s="33">
        <v>28.0</v>
      </c>
      <c r="CV1696" s="33">
        <v>1322.0</v>
      </c>
      <c r="CW1696" s="5"/>
      <c r="CX1696" s="5"/>
      <c r="CY1696" s="33">
        <v>-100.114375</v>
      </c>
      <c r="CZ1696" s="33">
        <v>20.801812</v>
      </c>
      <c r="DA1696" s="33">
        <v>4.423185572E9</v>
      </c>
      <c r="DB1696" s="33">
        <v>2.0</v>
      </c>
      <c r="DC1696" s="33" t="s">
        <v>8456</v>
      </c>
      <c r="DD1696" s="33">
        <v>2023.0</v>
      </c>
      <c r="DE1696" s="33" t="s">
        <v>184</v>
      </c>
      <c r="DF1696" s="33"/>
      <c r="DG1696" s="33" t="s">
        <v>185</v>
      </c>
      <c r="DH1696" s="33" t="s">
        <v>186</v>
      </c>
      <c r="DI1696" s="5"/>
      <c r="DJ1696" s="5"/>
    </row>
    <row r="1697">
      <c r="A1697" s="33" t="s">
        <v>10796</v>
      </c>
      <c r="B1697" s="34">
        <v>44952.0</v>
      </c>
      <c r="C1697" s="35" t="s">
        <v>137</v>
      </c>
      <c r="D1697" s="35" t="s">
        <v>139</v>
      </c>
      <c r="E1697" s="35" t="s">
        <v>142</v>
      </c>
      <c r="F1697" s="36" t="s">
        <v>144</v>
      </c>
      <c r="G1697" s="33" t="s">
        <v>10797</v>
      </c>
      <c r="H1697" s="33" t="s">
        <v>10798</v>
      </c>
      <c r="I1697" s="33" t="s">
        <v>231</v>
      </c>
      <c r="J1697" s="33" t="s">
        <v>10785</v>
      </c>
      <c r="K1697" s="35" t="s">
        <v>421</v>
      </c>
      <c r="L1697" s="33" t="s">
        <v>1013</v>
      </c>
      <c r="M1697" s="33" t="s">
        <v>8450</v>
      </c>
      <c r="N1697" s="33" t="s">
        <v>2510</v>
      </c>
      <c r="O1697" s="5"/>
      <c r="P1697" s="35" t="s">
        <v>233</v>
      </c>
      <c r="Q1697" s="35" t="s">
        <v>2510</v>
      </c>
      <c r="R1697" s="33">
        <v>76299.0</v>
      </c>
      <c r="S1697" s="37"/>
      <c r="T1697" s="33"/>
      <c r="U1697" s="33">
        <v>2.18</v>
      </c>
      <c r="V1697" s="33" t="s">
        <v>154</v>
      </c>
      <c r="W1697" s="33"/>
      <c r="X1697" s="33"/>
      <c r="Y1697" s="5"/>
      <c r="Z1697" s="5"/>
      <c r="AA1697" s="33">
        <v>1.0</v>
      </c>
      <c r="AB1697" s="33"/>
      <c r="AC1697" s="33">
        <v>1.0</v>
      </c>
      <c r="AD1697" s="5"/>
      <c r="AE1697" s="5"/>
      <c r="AF1697" s="5"/>
      <c r="AG1697" s="16"/>
      <c r="AH1697" s="38" t="str">
        <f t="shared" si="1"/>
        <v/>
      </c>
      <c r="AI1697" s="39">
        <f t="shared" si="2"/>
        <v>1</v>
      </c>
      <c r="AJ1697" s="37" t="str">
        <f t="shared" si="3"/>
        <v/>
      </c>
      <c r="AK1697" s="41" t="str">
        <f t="shared" si="4"/>
        <v/>
      </c>
      <c r="AL1697" s="35" t="s">
        <v>233</v>
      </c>
      <c r="AM1697" s="33" t="s">
        <v>9754</v>
      </c>
      <c r="AN1697" s="33" t="s">
        <v>9754</v>
      </c>
      <c r="AO1697" s="41"/>
      <c r="AP1697" s="33" t="s">
        <v>169</v>
      </c>
      <c r="AQ1697" s="33" t="s">
        <v>170</v>
      </c>
      <c r="AR1697" s="33">
        <v>300.0</v>
      </c>
      <c r="AS1697" s="42"/>
      <c r="AT1697" s="42"/>
      <c r="AU1697" s="42"/>
      <c r="AV1697" s="42"/>
      <c r="AW1697" s="42"/>
      <c r="AX1697" s="5"/>
      <c r="AY1697" s="33"/>
      <c r="AZ1697" s="33" t="s">
        <v>10799</v>
      </c>
      <c r="BA1697" s="5"/>
      <c r="BB1697" s="5"/>
      <c r="BC1697" s="5" t="s">
        <v>10800</v>
      </c>
      <c r="BD1697" s="33" t="s">
        <v>173</v>
      </c>
      <c r="BE1697" s="41"/>
      <c r="BF1697" s="35"/>
      <c r="BG1697" s="33" t="s">
        <v>169</v>
      </c>
      <c r="BH1697" s="5"/>
      <c r="BI1697" s="33">
        <v>300.0</v>
      </c>
      <c r="BJ1697" s="33" t="s">
        <v>170</v>
      </c>
      <c r="BK1697" s="5"/>
      <c r="BL1697" s="5">
        <f t="shared" si="5"/>
        <v>3994.5</v>
      </c>
      <c r="BM1697" s="5"/>
      <c r="BN1697" s="5"/>
      <c r="BO1697" s="42">
        <f t="shared" si="6"/>
        <v>3994.5</v>
      </c>
      <c r="BP1697" s="44"/>
      <c r="BQ1697" s="45"/>
      <c r="BR1697" s="47"/>
      <c r="BS1697" s="45"/>
      <c r="BT1697" s="37"/>
      <c r="BU1697" s="5"/>
      <c r="BV1697" s="38"/>
      <c r="BW1697" s="48"/>
      <c r="BX1697" s="44"/>
      <c r="BY1697" s="44"/>
      <c r="BZ1697" s="33" t="s">
        <v>131</v>
      </c>
      <c r="CA1697" s="5"/>
      <c r="CB1697" s="5"/>
      <c r="CC1697" s="33" t="s">
        <v>177</v>
      </c>
      <c r="CD1697" s="5"/>
      <c r="CE1697" s="5"/>
      <c r="CF1697" s="33" t="s">
        <v>178</v>
      </c>
      <c r="CG1697" s="33" t="s">
        <v>10801</v>
      </c>
      <c r="CH1697" s="5"/>
      <c r="CI1697" s="5"/>
      <c r="CJ1697" s="5"/>
      <c r="CK1697" s="33"/>
      <c r="CL1697" s="49">
        <v>45000.0</v>
      </c>
      <c r="CM1697" s="33" t="s">
        <v>180</v>
      </c>
      <c r="CN1697" s="5"/>
      <c r="CO1697" s="33">
        <v>2.0</v>
      </c>
      <c r="CP1697" s="33" t="s">
        <v>181</v>
      </c>
      <c r="CQ1697" s="50" t="str">
        <f t="shared" si="7"/>
        <v>22/02/1957</v>
      </c>
      <c r="CR1697" s="33" t="s">
        <v>182</v>
      </c>
      <c r="CS1697" s="33">
        <v>5.0</v>
      </c>
      <c r="CT1697" s="33">
        <v>5.0</v>
      </c>
      <c r="CU1697" s="33">
        <v>28.0</v>
      </c>
      <c r="CV1697" s="33">
        <v>1322.0</v>
      </c>
      <c r="CW1697" s="5"/>
      <c r="CX1697" s="5"/>
      <c r="CY1697" s="33">
        <v>-100.114375</v>
      </c>
      <c r="CZ1697" s="33">
        <v>20.801812</v>
      </c>
      <c r="DA1697" s="33">
        <v>4.191229719E9</v>
      </c>
      <c r="DB1697" s="33">
        <v>2.0</v>
      </c>
      <c r="DC1697" s="33" t="s">
        <v>8456</v>
      </c>
      <c r="DD1697" s="33">
        <v>2023.0</v>
      </c>
      <c r="DE1697" s="33" t="s">
        <v>184</v>
      </c>
      <c r="DF1697" s="33"/>
      <c r="DG1697" s="33" t="s">
        <v>185</v>
      </c>
      <c r="DH1697" s="33" t="s">
        <v>186</v>
      </c>
      <c r="DI1697" s="5"/>
      <c r="DJ1697" s="5"/>
    </row>
    <row r="1698">
      <c r="A1698" s="33" t="s">
        <v>10802</v>
      </c>
      <c r="B1698" s="34">
        <v>44952.0</v>
      </c>
      <c r="C1698" s="35" t="s">
        <v>137</v>
      </c>
      <c r="D1698" s="35" t="s">
        <v>139</v>
      </c>
      <c r="E1698" s="35" t="s">
        <v>142</v>
      </c>
      <c r="F1698" s="36" t="s">
        <v>144</v>
      </c>
      <c r="G1698" s="33" t="s">
        <v>10803</v>
      </c>
      <c r="H1698" s="33" t="s">
        <v>10804</v>
      </c>
      <c r="I1698" s="33" t="s">
        <v>231</v>
      </c>
      <c r="J1698" s="33" t="s">
        <v>213</v>
      </c>
      <c r="K1698" s="35" t="s">
        <v>421</v>
      </c>
      <c r="L1698" s="33" t="s">
        <v>3194</v>
      </c>
      <c r="M1698" s="33" t="s">
        <v>8450</v>
      </c>
      <c r="N1698" s="33" t="s">
        <v>2510</v>
      </c>
      <c r="O1698" s="5"/>
      <c r="P1698" s="35" t="s">
        <v>233</v>
      </c>
      <c r="Q1698" s="35" t="s">
        <v>2510</v>
      </c>
      <c r="R1698" s="33">
        <v>76299.0</v>
      </c>
      <c r="S1698" s="37"/>
      <c r="T1698" s="33"/>
      <c r="U1698" s="33">
        <v>2.38</v>
      </c>
      <c r="V1698" s="33" t="s">
        <v>154</v>
      </c>
      <c r="W1698" s="33"/>
      <c r="X1698" s="33"/>
      <c r="Y1698" s="5"/>
      <c r="Z1698" s="5"/>
      <c r="AA1698" s="33">
        <v>1.0</v>
      </c>
      <c r="AB1698" s="33"/>
      <c r="AC1698" s="33">
        <v>1.0</v>
      </c>
      <c r="AD1698" s="5"/>
      <c r="AE1698" s="5"/>
      <c r="AF1698" s="5"/>
      <c r="AG1698" s="16"/>
      <c r="AH1698" s="38" t="str">
        <f t="shared" si="1"/>
        <v/>
      </c>
      <c r="AI1698" s="39">
        <f t="shared" si="2"/>
        <v>1</v>
      </c>
      <c r="AJ1698" s="37" t="str">
        <f t="shared" si="3"/>
        <v/>
      </c>
      <c r="AK1698" s="41" t="str">
        <f t="shared" si="4"/>
        <v/>
      </c>
      <c r="AL1698" s="35" t="s">
        <v>233</v>
      </c>
      <c r="AM1698" s="33" t="s">
        <v>9754</v>
      </c>
      <c r="AN1698" s="33" t="s">
        <v>9754</v>
      </c>
      <c r="AO1698" s="41"/>
      <c r="AP1698" s="33" t="s">
        <v>169</v>
      </c>
      <c r="AQ1698" s="33" t="s">
        <v>170</v>
      </c>
      <c r="AR1698" s="33">
        <v>300.0</v>
      </c>
      <c r="AS1698" s="42"/>
      <c r="AT1698" s="42"/>
      <c r="AU1698" s="42"/>
      <c r="AV1698" s="42"/>
      <c r="AW1698" s="42"/>
      <c r="AX1698" s="5"/>
      <c r="AY1698" s="33"/>
      <c r="AZ1698" s="33" t="s">
        <v>10805</v>
      </c>
      <c r="BA1698" s="5"/>
      <c r="BB1698" s="5"/>
      <c r="BC1698" s="5" t="s">
        <v>10806</v>
      </c>
      <c r="BD1698" s="33" t="s">
        <v>173</v>
      </c>
      <c r="BE1698" s="41"/>
      <c r="BF1698" s="35"/>
      <c r="BG1698" s="33" t="s">
        <v>169</v>
      </c>
      <c r="BH1698" s="5"/>
      <c r="BI1698" s="33">
        <v>300.0</v>
      </c>
      <c r="BJ1698" s="33" t="s">
        <v>170</v>
      </c>
      <c r="BK1698" s="5"/>
      <c r="BL1698" s="5">
        <f t="shared" si="5"/>
        <v>3994.5</v>
      </c>
      <c r="BM1698" s="5"/>
      <c r="BN1698" s="5"/>
      <c r="BO1698" s="42">
        <f t="shared" si="6"/>
        <v>3994.5</v>
      </c>
      <c r="BP1698" s="44"/>
      <c r="BQ1698" s="45"/>
      <c r="BR1698" s="47"/>
      <c r="BS1698" s="45"/>
      <c r="BT1698" s="37"/>
      <c r="BU1698" s="5"/>
      <c r="BV1698" s="38"/>
      <c r="BW1698" s="48"/>
      <c r="BX1698" s="44"/>
      <c r="BY1698" s="44"/>
      <c r="BZ1698" s="33" t="s">
        <v>131</v>
      </c>
      <c r="CA1698" s="5"/>
      <c r="CB1698" s="5"/>
      <c r="CC1698" s="33" t="s">
        <v>177</v>
      </c>
      <c r="CD1698" s="5"/>
      <c r="CE1698" s="5"/>
      <c r="CF1698" s="33" t="s">
        <v>178</v>
      </c>
      <c r="CG1698" s="33" t="s">
        <v>10807</v>
      </c>
      <c r="CH1698" s="5"/>
      <c r="CI1698" s="5"/>
      <c r="CJ1698" s="5"/>
      <c r="CK1698" s="33"/>
      <c r="CL1698" s="49">
        <v>45000.0</v>
      </c>
      <c r="CM1698" s="33" t="s">
        <v>180</v>
      </c>
      <c r="CN1698" s="5"/>
      <c r="CO1698" s="33">
        <v>2.0</v>
      </c>
      <c r="CP1698" s="33" t="s">
        <v>181</v>
      </c>
      <c r="CQ1698" s="50" t="str">
        <f t="shared" si="7"/>
        <v>28/05/1941</v>
      </c>
      <c r="CR1698" s="33" t="s">
        <v>182</v>
      </c>
      <c r="CS1698" s="33">
        <v>5.0</v>
      </c>
      <c r="CT1698" s="33">
        <v>5.0</v>
      </c>
      <c r="CU1698" s="33">
        <v>28.0</v>
      </c>
      <c r="CV1698" s="33">
        <v>1322.0</v>
      </c>
      <c r="CW1698" s="5"/>
      <c r="CX1698" s="5"/>
      <c r="CY1698" s="33">
        <v>-100.114375</v>
      </c>
      <c r="CZ1698" s="33">
        <v>20.801812</v>
      </c>
      <c r="DA1698" s="33">
        <v>4.4219266E9</v>
      </c>
      <c r="DB1698" s="33">
        <v>1.0</v>
      </c>
      <c r="DC1698" s="33" t="s">
        <v>8456</v>
      </c>
      <c r="DD1698" s="33">
        <v>2023.0</v>
      </c>
      <c r="DE1698" s="33" t="s">
        <v>184</v>
      </c>
      <c r="DF1698" s="33"/>
      <c r="DG1698" s="33" t="s">
        <v>185</v>
      </c>
      <c r="DH1698" s="33" t="s">
        <v>186</v>
      </c>
      <c r="DI1698" s="5"/>
      <c r="DJ1698" s="5"/>
    </row>
    <row r="1699">
      <c r="A1699" s="33" t="s">
        <v>10808</v>
      </c>
      <c r="B1699" s="34">
        <v>44952.0</v>
      </c>
      <c r="C1699" s="35" t="s">
        <v>137</v>
      </c>
      <c r="D1699" s="35" t="s">
        <v>139</v>
      </c>
      <c r="E1699" s="35" t="s">
        <v>142</v>
      </c>
      <c r="F1699" s="36" t="s">
        <v>144</v>
      </c>
      <c r="G1699" s="33" t="s">
        <v>10809</v>
      </c>
      <c r="H1699" s="33" t="s">
        <v>3767</v>
      </c>
      <c r="I1699" s="33" t="s">
        <v>231</v>
      </c>
      <c r="J1699" s="33" t="s">
        <v>213</v>
      </c>
      <c r="K1699" s="35" t="s">
        <v>421</v>
      </c>
      <c r="L1699" s="33" t="s">
        <v>3194</v>
      </c>
      <c r="M1699" s="33" t="s">
        <v>8450</v>
      </c>
      <c r="N1699" s="33" t="s">
        <v>2510</v>
      </c>
      <c r="O1699" s="5"/>
      <c r="P1699" s="35" t="s">
        <v>233</v>
      </c>
      <c r="Q1699" s="35" t="s">
        <v>2510</v>
      </c>
      <c r="R1699" s="33">
        <v>76299.0</v>
      </c>
      <c r="S1699" s="37"/>
      <c r="T1699" s="33"/>
      <c r="U1699" s="33">
        <v>2.51</v>
      </c>
      <c r="V1699" s="33" t="s">
        <v>154</v>
      </c>
      <c r="W1699" s="33"/>
      <c r="X1699" s="33"/>
      <c r="Y1699" s="5"/>
      <c r="Z1699" s="5"/>
      <c r="AA1699" s="33">
        <v>1.0</v>
      </c>
      <c r="AB1699" s="33"/>
      <c r="AC1699" s="33">
        <v>1.0</v>
      </c>
      <c r="AD1699" s="5"/>
      <c r="AE1699" s="5"/>
      <c r="AF1699" s="5"/>
      <c r="AG1699" s="16"/>
      <c r="AH1699" s="38" t="str">
        <f t="shared" si="1"/>
        <v/>
      </c>
      <c r="AI1699" s="39">
        <f t="shared" si="2"/>
        <v>1</v>
      </c>
      <c r="AJ1699" s="37" t="str">
        <f t="shared" si="3"/>
        <v/>
      </c>
      <c r="AK1699" s="41" t="str">
        <f t="shared" si="4"/>
        <v/>
      </c>
      <c r="AL1699" s="35" t="s">
        <v>233</v>
      </c>
      <c r="AM1699" s="33" t="s">
        <v>9754</v>
      </c>
      <c r="AN1699" s="33" t="s">
        <v>9754</v>
      </c>
      <c r="AO1699" s="41"/>
      <c r="AP1699" s="33" t="s">
        <v>169</v>
      </c>
      <c r="AQ1699" s="33" t="s">
        <v>170</v>
      </c>
      <c r="AR1699" s="33">
        <v>300.0</v>
      </c>
      <c r="AS1699" s="42"/>
      <c r="AT1699" s="42"/>
      <c r="AU1699" s="42"/>
      <c r="AV1699" s="42"/>
      <c r="AW1699" s="42"/>
      <c r="AX1699" s="5"/>
      <c r="AY1699" s="33"/>
      <c r="AZ1699" s="33" t="s">
        <v>10810</v>
      </c>
      <c r="BA1699" s="5"/>
      <c r="BB1699" s="5"/>
      <c r="BC1699" s="5" t="s">
        <v>10811</v>
      </c>
      <c r="BD1699" s="33" t="s">
        <v>173</v>
      </c>
      <c r="BE1699" s="41"/>
      <c r="BF1699" s="35"/>
      <c r="BG1699" s="33" t="s">
        <v>169</v>
      </c>
      <c r="BH1699" s="5"/>
      <c r="BI1699" s="33">
        <v>300.0</v>
      </c>
      <c r="BJ1699" s="33" t="s">
        <v>170</v>
      </c>
      <c r="BK1699" s="5"/>
      <c r="BL1699" s="5">
        <f t="shared" si="5"/>
        <v>3994.5</v>
      </c>
      <c r="BM1699" s="5"/>
      <c r="BN1699" s="5"/>
      <c r="BO1699" s="42">
        <f t="shared" si="6"/>
        <v>3994.5</v>
      </c>
      <c r="BP1699" s="44"/>
      <c r="BQ1699" s="45"/>
      <c r="BR1699" s="47"/>
      <c r="BS1699" s="45"/>
      <c r="BT1699" s="37"/>
      <c r="BU1699" s="5"/>
      <c r="BV1699" s="38"/>
      <c r="BW1699" s="48"/>
      <c r="BX1699" s="44"/>
      <c r="BY1699" s="44"/>
      <c r="BZ1699" s="33" t="s">
        <v>131</v>
      </c>
      <c r="CA1699" s="5"/>
      <c r="CB1699" s="5"/>
      <c r="CC1699" s="33" t="s">
        <v>177</v>
      </c>
      <c r="CD1699" s="5"/>
      <c r="CE1699" s="5"/>
      <c r="CF1699" s="33" t="s">
        <v>178</v>
      </c>
      <c r="CG1699" s="33" t="s">
        <v>10812</v>
      </c>
      <c r="CH1699" s="5"/>
      <c r="CI1699" s="5"/>
      <c r="CJ1699" s="5"/>
      <c r="CK1699" s="33"/>
      <c r="CL1699" s="49">
        <v>45000.0</v>
      </c>
      <c r="CM1699" s="33" t="s">
        <v>180</v>
      </c>
      <c r="CN1699" s="5"/>
      <c r="CO1699" s="33">
        <v>2.0</v>
      </c>
      <c r="CP1699" s="33" t="s">
        <v>181</v>
      </c>
      <c r="CQ1699" s="50" t="str">
        <f t="shared" si="7"/>
        <v>21/01/1937</v>
      </c>
      <c r="CR1699" s="33" t="s">
        <v>182</v>
      </c>
      <c r="CS1699" s="33">
        <v>5.0</v>
      </c>
      <c r="CT1699" s="33">
        <v>5.0</v>
      </c>
      <c r="CU1699" s="33">
        <v>28.0</v>
      </c>
      <c r="CV1699" s="33">
        <v>1322.0</v>
      </c>
      <c r="CW1699" s="5"/>
      <c r="CX1699" s="5"/>
      <c r="CY1699" s="33">
        <v>-100.114375</v>
      </c>
      <c r="CZ1699" s="33">
        <v>20.801812</v>
      </c>
      <c r="DA1699" s="33">
        <v>4.4219266E9</v>
      </c>
      <c r="DB1699" s="33">
        <v>1.0</v>
      </c>
      <c r="DC1699" s="33" t="s">
        <v>8456</v>
      </c>
      <c r="DD1699" s="33">
        <v>2023.0</v>
      </c>
      <c r="DE1699" s="33" t="s">
        <v>184</v>
      </c>
      <c r="DF1699" s="33"/>
      <c r="DG1699" s="33" t="s">
        <v>185</v>
      </c>
      <c r="DH1699" s="33" t="s">
        <v>186</v>
      </c>
      <c r="DI1699" s="5"/>
      <c r="DJ1699" s="5"/>
    </row>
    <row r="1700">
      <c r="A1700" s="33" t="s">
        <v>10813</v>
      </c>
      <c r="B1700" s="34">
        <v>44952.0</v>
      </c>
      <c r="C1700" s="35" t="s">
        <v>137</v>
      </c>
      <c r="D1700" s="35" t="s">
        <v>139</v>
      </c>
      <c r="E1700" s="35" t="s">
        <v>142</v>
      </c>
      <c r="F1700" s="36" t="s">
        <v>144</v>
      </c>
      <c r="G1700" s="33" t="s">
        <v>10814</v>
      </c>
      <c r="H1700" s="33" t="s">
        <v>10815</v>
      </c>
      <c r="I1700" s="33" t="s">
        <v>231</v>
      </c>
      <c r="J1700" s="33" t="s">
        <v>255</v>
      </c>
      <c r="K1700" s="35" t="s">
        <v>421</v>
      </c>
      <c r="L1700" s="33" t="s">
        <v>3194</v>
      </c>
      <c r="M1700" s="33" t="s">
        <v>8450</v>
      </c>
      <c r="N1700" s="33" t="s">
        <v>2510</v>
      </c>
      <c r="O1700" s="5"/>
      <c r="P1700" s="35" t="s">
        <v>233</v>
      </c>
      <c r="Q1700" s="35" t="s">
        <v>2510</v>
      </c>
      <c r="R1700" s="33">
        <v>76299.0</v>
      </c>
      <c r="S1700" s="37"/>
      <c r="T1700" s="33"/>
      <c r="U1700" s="33">
        <v>3.54</v>
      </c>
      <c r="V1700" s="33" t="s">
        <v>154</v>
      </c>
      <c r="W1700" s="33"/>
      <c r="X1700" s="33"/>
      <c r="Y1700" s="5"/>
      <c r="Z1700" s="5"/>
      <c r="AA1700" s="33">
        <v>1.0</v>
      </c>
      <c r="AB1700" s="33"/>
      <c r="AC1700" s="33">
        <v>1.0</v>
      </c>
      <c r="AD1700" s="5"/>
      <c r="AE1700" s="5"/>
      <c r="AF1700" s="5"/>
      <c r="AG1700" s="16"/>
      <c r="AH1700" s="38" t="str">
        <f t="shared" si="1"/>
        <v/>
      </c>
      <c r="AI1700" s="39">
        <f t="shared" si="2"/>
        <v>1</v>
      </c>
      <c r="AJ1700" s="37" t="str">
        <f t="shared" si="3"/>
        <v/>
      </c>
      <c r="AK1700" s="41" t="str">
        <f t="shared" si="4"/>
        <v/>
      </c>
      <c r="AL1700" s="35" t="s">
        <v>233</v>
      </c>
      <c r="AM1700" s="33" t="s">
        <v>9754</v>
      </c>
      <c r="AN1700" s="33" t="s">
        <v>9754</v>
      </c>
      <c r="AO1700" s="41"/>
      <c r="AP1700" s="33" t="s">
        <v>169</v>
      </c>
      <c r="AQ1700" s="33" t="s">
        <v>170</v>
      </c>
      <c r="AR1700" s="33">
        <v>300.0</v>
      </c>
      <c r="AS1700" s="42"/>
      <c r="AT1700" s="42"/>
      <c r="AU1700" s="42"/>
      <c r="AV1700" s="42"/>
      <c r="AW1700" s="42"/>
      <c r="AX1700" s="5"/>
      <c r="AY1700" s="33"/>
      <c r="AZ1700" s="33" t="s">
        <v>10816</v>
      </c>
      <c r="BA1700" s="5"/>
      <c r="BB1700" s="5"/>
      <c r="BC1700" s="5" t="s">
        <v>10817</v>
      </c>
      <c r="BD1700" s="33" t="s">
        <v>173</v>
      </c>
      <c r="BE1700" s="41"/>
      <c r="BF1700" s="35"/>
      <c r="BG1700" s="33" t="s">
        <v>169</v>
      </c>
      <c r="BH1700" s="5"/>
      <c r="BI1700" s="33">
        <v>300.0</v>
      </c>
      <c r="BJ1700" s="33" t="s">
        <v>170</v>
      </c>
      <c r="BK1700" s="5"/>
      <c r="BL1700" s="5">
        <f t="shared" si="5"/>
        <v>3994.5</v>
      </c>
      <c r="BM1700" s="5"/>
      <c r="BN1700" s="5"/>
      <c r="BO1700" s="42">
        <f t="shared" si="6"/>
        <v>3994.5</v>
      </c>
      <c r="BP1700" s="44"/>
      <c r="BQ1700" s="45"/>
      <c r="BR1700" s="47"/>
      <c r="BS1700" s="45"/>
      <c r="BT1700" s="37"/>
      <c r="BU1700" s="5"/>
      <c r="BV1700" s="38"/>
      <c r="BW1700" s="48"/>
      <c r="BX1700" s="44"/>
      <c r="BY1700" s="44"/>
      <c r="BZ1700" s="33" t="s">
        <v>131</v>
      </c>
      <c r="CA1700" s="5"/>
      <c r="CB1700" s="5"/>
      <c r="CC1700" s="33" t="s">
        <v>177</v>
      </c>
      <c r="CD1700" s="5"/>
      <c r="CE1700" s="5"/>
      <c r="CF1700" s="33" t="s">
        <v>178</v>
      </c>
      <c r="CG1700" s="33" t="s">
        <v>10818</v>
      </c>
      <c r="CH1700" s="5"/>
      <c r="CI1700" s="5"/>
      <c r="CJ1700" s="5"/>
      <c r="CK1700" s="33"/>
      <c r="CL1700" s="49">
        <v>45000.0</v>
      </c>
      <c r="CM1700" s="33" t="s">
        <v>180</v>
      </c>
      <c r="CN1700" s="5"/>
      <c r="CO1700" s="33">
        <v>2.0</v>
      </c>
      <c r="CP1700" s="33" t="s">
        <v>181</v>
      </c>
      <c r="CQ1700" s="50" t="str">
        <f t="shared" si="7"/>
        <v>07/09/1962</v>
      </c>
      <c r="CR1700" s="33" t="s">
        <v>182</v>
      </c>
      <c r="CS1700" s="33">
        <v>5.0</v>
      </c>
      <c r="CT1700" s="33">
        <v>5.0</v>
      </c>
      <c r="CU1700" s="33">
        <v>28.0</v>
      </c>
      <c r="CV1700" s="33">
        <v>1322.0</v>
      </c>
      <c r="CW1700" s="5"/>
      <c r="CX1700" s="5"/>
      <c r="CY1700" s="33">
        <v>-100.114375</v>
      </c>
      <c r="CZ1700" s="33">
        <v>20.801812</v>
      </c>
      <c r="DA1700" s="33">
        <v>4.4219266E9</v>
      </c>
      <c r="DB1700" s="33">
        <v>1.0</v>
      </c>
      <c r="DC1700" s="33" t="s">
        <v>8456</v>
      </c>
      <c r="DD1700" s="33">
        <v>2023.0</v>
      </c>
      <c r="DE1700" s="33" t="s">
        <v>184</v>
      </c>
      <c r="DF1700" s="33"/>
      <c r="DG1700" s="33" t="s">
        <v>185</v>
      </c>
      <c r="DH1700" s="33" t="s">
        <v>186</v>
      </c>
      <c r="DI1700" s="5"/>
      <c r="DJ1700" s="5"/>
    </row>
    <row r="1701">
      <c r="A1701" s="33" t="s">
        <v>10819</v>
      </c>
      <c r="B1701" s="34">
        <v>44952.0</v>
      </c>
      <c r="C1701" s="35" t="s">
        <v>137</v>
      </c>
      <c r="D1701" s="35" t="s">
        <v>139</v>
      </c>
      <c r="E1701" s="35" t="s">
        <v>142</v>
      </c>
      <c r="F1701" s="36" t="s">
        <v>144</v>
      </c>
      <c r="G1701" s="33" t="s">
        <v>10820</v>
      </c>
      <c r="H1701" s="33" t="s">
        <v>672</v>
      </c>
      <c r="I1701" s="33" t="s">
        <v>10821</v>
      </c>
      <c r="J1701" s="33" t="s">
        <v>1580</v>
      </c>
      <c r="K1701" s="35" t="s">
        <v>421</v>
      </c>
      <c r="L1701" s="33" t="s">
        <v>3194</v>
      </c>
      <c r="M1701" s="33" t="s">
        <v>8450</v>
      </c>
      <c r="N1701" s="33" t="s">
        <v>2510</v>
      </c>
      <c r="O1701" s="5"/>
      <c r="P1701" s="35" t="s">
        <v>233</v>
      </c>
      <c r="Q1701" s="35" t="s">
        <v>2510</v>
      </c>
      <c r="R1701" s="33">
        <v>76299.0</v>
      </c>
      <c r="S1701" s="37"/>
      <c r="T1701" s="33"/>
      <c r="U1701" s="33">
        <v>2.69</v>
      </c>
      <c r="V1701" s="33" t="s">
        <v>154</v>
      </c>
      <c r="W1701" s="33"/>
      <c r="X1701" s="33"/>
      <c r="Y1701" s="5"/>
      <c r="Z1701" s="5"/>
      <c r="AA1701" s="33">
        <v>1.0</v>
      </c>
      <c r="AB1701" s="33"/>
      <c r="AC1701" s="33">
        <v>1.0</v>
      </c>
      <c r="AD1701" s="5"/>
      <c r="AE1701" s="5"/>
      <c r="AF1701" s="5"/>
      <c r="AG1701" s="16"/>
      <c r="AH1701" s="38" t="str">
        <f t="shared" si="1"/>
        <v/>
      </c>
      <c r="AI1701" s="39" t="str">
        <f t="shared" si="2"/>
        <v/>
      </c>
      <c r="AJ1701" s="37" t="str">
        <f t="shared" si="3"/>
        <v/>
      </c>
      <c r="AK1701" s="41" t="str">
        <f t="shared" si="4"/>
        <v/>
      </c>
      <c r="AL1701" s="35" t="s">
        <v>233</v>
      </c>
      <c r="AM1701" s="33" t="s">
        <v>9754</v>
      </c>
      <c r="AN1701" s="33" t="s">
        <v>9754</v>
      </c>
      <c r="AO1701" s="41"/>
      <c r="AP1701" s="33" t="s">
        <v>169</v>
      </c>
      <c r="AQ1701" s="33" t="s">
        <v>170</v>
      </c>
      <c r="AR1701" s="33">
        <v>300.0</v>
      </c>
      <c r="AS1701" s="42"/>
      <c r="AT1701" s="42"/>
      <c r="AU1701" s="42"/>
      <c r="AV1701" s="42"/>
      <c r="AW1701" s="42"/>
      <c r="AX1701" s="5"/>
      <c r="AY1701" s="33"/>
      <c r="AZ1701" s="33" t="s">
        <v>10822</v>
      </c>
      <c r="BA1701" s="5"/>
      <c r="BB1701" s="5"/>
      <c r="BC1701" s="5" t="s">
        <v>10823</v>
      </c>
      <c r="BD1701" s="33" t="s">
        <v>173</v>
      </c>
      <c r="BE1701" s="41"/>
      <c r="BF1701" s="35"/>
      <c r="BG1701" s="33" t="s">
        <v>169</v>
      </c>
      <c r="BH1701" s="5"/>
      <c r="BI1701" s="33">
        <v>300.0</v>
      </c>
      <c r="BJ1701" s="33" t="s">
        <v>170</v>
      </c>
      <c r="BK1701" s="5"/>
      <c r="BL1701" s="5">
        <f t="shared" si="5"/>
        <v>3994.5</v>
      </c>
      <c r="BM1701" s="5"/>
      <c r="BN1701" s="5"/>
      <c r="BO1701" s="42">
        <f t="shared" si="6"/>
        <v>3994.5</v>
      </c>
      <c r="BP1701" s="44"/>
      <c r="BQ1701" s="45"/>
      <c r="BR1701" s="47"/>
      <c r="BS1701" s="45"/>
      <c r="BT1701" s="37"/>
      <c r="BU1701" s="5"/>
      <c r="BV1701" s="38"/>
      <c r="BW1701" s="48"/>
      <c r="BX1701" s="44"/>
      <c r="BY1701" s="44"/>
      <c r="BZ1701" s="33" t="s">
        <v>131</v>
      </c>
      <c r="CA1701" s="5"/>
      <c r="CB1701" s="5"/>
      <c r="CC1701" s="33" t="s">
        <v>177</v>
      </c>
      <c r="CD1701" s="5"/>
      <c r="CE1701" s="5"/>
      <c r="CF1701" s="33" t="s">
        <v>178</v>
      </c>
      <c r="CG1701" s="33" t="s">
        <v>10824</v>
      </c>
      <c r="CH1701" s="5"/>
      <c r="CI1701" s="5"/>
      <c r="CJ1701" s="5"/>
      <c r="CK1701" s="33"/>
      <c r="CL1701" s="49">
        <v>45000.0</v>
      </c>
      <c r="CM1701" s="33" t="s">
        <v>180</v>
      </c>
      <c r="CN1701" s="5"/>
      <c r="CO1701" s="33">
        <v>2.0</v>
      </c>
      <c r="CP1701" s="33" t="s">
        <v>181</v>
      </c>
      <c r="CQ1701" s="50" t="str">
        <f t="shared" si="7"/>
        <v>30/04/1988</v>
      </c>
      <c r="CR1701" s="33" t="s">
        <v>182</v>
      </c>
      <c r="CS1701" s="33">
        <v>5.0</v>
      </c>
      <c r="CT1701" s="33">
        <v>5.0</v>
      </c>
      <c r="CU1701" s="33">
        <v>28.0</v>
      </c>
      <c r="CV1701" s="33">
        <v>1322.0</v>
      </c>
      <c r="CW1701" s="5"/>
      <c r="CX1701" s="5"/>
      <c r="CY1701" s="33">
        <v>-100.114375</v>
      </c>
      <c r="CZ1701" s="33">
        <v>20.801812</v>
      </c>
      <c r="DA1701" s="33">
        <v>4.423509363E9</v>
      </c>
      <c r="DB1701" s="33">
        <v>2.0</v>
      </c>
      <c r="DC1701" s="33" t="s">
        <v>8456</v>
      </c>
      <c r="DD1701" s="33">
        <v>2023.0</v>
      </c>
      <c r="DE1701" s="33" t="s">
        <v>184</v>
      </c>
      <c r="DF1701" s="33"/>
      <c r="DG1701" s="33" t="s">
        <v>185</v>
      </c>
      <c r="DH1701" s="33" t="s">
        <v>186</v>
      </c>
      <c r="DI1701" s="5"/>
      <c r="DJ1701" s="5"/>
    </row>
    <row r="1702">
      <c r="A1702" s="33" t="s">
        <v>10825</v>
      </c>
      <c r="B1702" s="34">
        <v>44952.0</v>
      </c>
      <c r="C1702" s="35" t="s">
        <v>137</v>
      </c>
      <c r="D1702" s="35" t="s">
        <v>139</v>
      </c>
      <c r="E1702" s="35" t="s">
        <v>142</v>
      </c>
      <c r="F1702" s="36" t="s">
        <v>144</v>
      </c>
      <c r="G1702" s="33" t="s">
        <v>10826</v>
      </c>
      <c r="H1702" s="33" t="s">
        <v>10827</v>
      </c>
      <c r="I1702" s="33" t="s">
        <v>10821</v>
      </c>
      <c r="J1702" s="33" t="s">
        <v>10448</v>
      </c>
      <c r="K1702" s="35" t="s">
        <v>421</v>
      </c>
      <c r="L1702" s="33" t="s">
        <v>3194</v>
      </c>
      <c r="M1702" s="33" t="s">
        <v>8450</v>
      </c>
      <c r="N1702" s="33" t="s">
        <v>2510</v>
      </c>
      <c r="O1702" s="5"/>
      <c r="P1702" s="35" t="s">
        <v>233</v>
      </c>
      <c r="Q1702" s="35" t="s">
        <v>2510</v>
      </c>
      <c r="R1702" s="33">
        <v>76299.0</v>
      </c>
      <c r="S1702" s="37"/>
      <c r="T1702" s="33"/>
      <c r="U1702" s="33">
        <v>1.05</v>
      </c>
      <c r="V1702" s="33" t="s">
        <v>154</v>
      </c>
      <c r="W1702" s="33"/>
      <c r="X1702" s="33"/>
      <c r="Y1702" s="5"/>
      <c r="Z1702" s="5"/>
      <c r="AA1702" s="33">
        <v>1.0</v>
      </c>
      <c r="AB1702" s="33"/>
      <c r="AC1702" s="33">
        <v>1.0</v>
      </c>
      <c r="AD1702" s="5"/>
      <c r="AE1702" s="5"/>
      <c r="AF1702" s="5"/>
      <c r="AG1702" s="16"/>
      <c r="AH1702" s="38" t="str">
        <f t="shared" si="1"/>
        <v/>
      </c>
      <c r="AI1702" s="39" t="str">
        <f t="shared" si="2"/>
        <v/>
      </c>
      <c r="AJ1702" s="37" t="str">
        <f t="shared" si="3"/>
        <v/>
      </c>
      <c r="AK1702" s="41" t="str">
        <f t="shared" si="4"/>
        <v/>
      </c>
      <c r="AL1702" s="35" t="s">
        <v>233</v>
      </c>
      <c r="AM1702" s="33" t="s">
        <v>9754</v>
      </c>
      <c r="AN1702" s="33" t="s">
        <v>9754</v>
      </c>
      <c r="AO1702" s="41"/>
      <c r="AP1702" s="33" t="s">
        <v>169</v>
      </c>
      <c r="AQ1702" s="33" t="s">
        <v>170</v>
      </c>
      <c r="AR1702" s="33">
        <v>150.0</v>
      </c>
      <c r="AS1702" s="42"/>
      <c r="AT1702" s="42"/>
      <c r="AU1702" s="42"/>
      <c r="AV1702" s="42"/>
      <c r="AW1702" s="42"/>
      <c r="AX1702" s="5"/>
      <c r="AY1702" s="33"/>
      <c r="AZ1702" s="33" t="s">
        <v>10828</v>
      </c>
      <c r="BA1702" s="5"/>
      <c r="BB1702" s="5"/>
      <c r="BC1702" s="5" t="s">
        <v>10829</v>
      </c>
      <c r="BD1702" s="33" t="s">
        <v>173</v>
      </c>
      <c r="BE1702" s="41"/>
      <c r="BF1702" s="35"/>
      <c r="BG1702" s="33" t="s">
        <v>169</v>
      </c>
      <c r="BH1702" s="5"/>
      <c r="BI1702" s="33">
        <v>150.0</v>
      </c>
      <c r="BJ1702" s="33" t="s">
        <v>170</v>
      </c>
      <c r="BK1702" s="5"/>
      <c r="BL1702" s="5">
        <f t="shared" si="5"/>
        <v>1997.25</v>
      </c>
      <c r="BM1702" s="5"/>
      <c r="BN1702" s="5"/>
      <c r="BO1702" s="42">
        <f t="shared" si="6"/>
        <v>1997.25</v>
      </c>
      <c r="BP1702" s="44"/>
      <c r="BQ1702" s="45"/>
      <c r="BR1702" s="47"/>
      <c r="BS1702" s="45"/>
      <c r="BT1702" s="37"/>
      <c r="BU1702" s="5"/>
      <c r="BV1702" s="38"/>
      <c r="BW1702" s="48"/>
      <c r="BX1702" s="44"/>
      <c r="BY1702" s="44"/>
      <c r="BZ1702" s="33" t="s">
        <v>131</v>
      </c>
      <c r="CA1702" s="5"/>
      <c r="CB1702" s="5"/>
      <c r="CC1702" s="33" t="s">
        <v>177</v>
      </c>
      <c r="CD1702" s="5"/>
      <c r="CE1702" s="5"/>
      <c r="CF1702" s="33" t="s">
        <v>178</v>
      </c>
      <c r="CG1702" s="33" t="s">
        <v>10830</v>
      </c>
      <c r="CH1702" s="5"/>
      <c r="CI1702" s="5"/>
      <c r="CJ1702" s="5"/>
      <c r="CK1702" s="33"/>
      <c r="CL1702" s="49">
        <v>45000.0</v>
      </c>
      <c r="CM1702" s="33" t="s">
        <v>180</v>
      </c>
      <c r="CN1702" s="5"/>
      <c r="CO1702" s="33">
        <v>1.0</v>
      </c>
      <c r="CP1702" s="33" t="s">
        <v>181</v>
      </c>
      <c r="CQ1702" s="50" t="str">
        <f t="shared" si="7"/>
        <v>01/06/1979</v>
      </c>
      <c r="CR1702" s="33" t="s">
        <v>182</v>
      </c>
      <c r="CS1702" s="33">
        <v>5.0</v>
      </c>
      <c r="CT1702" s="33">
        <v>5.0</v>
      </c>
      <c r="CU1702" s="33">
        <v>28.0</v>
      </c>
      <c r="CV1702" s="33">
        <v>1322.0</v>
      </c>
      <c r="CW1702" s="5"/>
      <c r="CX1702" s="5"/>
      <c r="CY1702" s="33">
        <v>-100.114375</v>
      </c>
      <c r="CZ1702" s="33">
        <v>20.801812</v>
      </c>
      <c r="DA1702" s="33">
        <v>4.427760911E9</v>
      </c>
      <c r="DB1702" s="33">
        <v>2.0</v>
      </c>
      <c r="DC1702" s="33" t="s">
        <v>8456</v>
      </c>
      <c r="DD1702" s="33">
        <v>2023.0</v>
      </c>
      <c r="DE1702" s="33" t="s">
        <v>184</v>
      </c>
      <c r="DF1702" s="33"/>
      <c r="DG1702" s="33" t="s">
        <v>185</v>
      </c>
      <c r="DH1702" s="33" t="s">
        <v>186</v>
      </c>
      <c r="DI1702" s="5"/>
      <c r="DJ1702" s="5"/>
    </row>
    <row r="1703">
      <c r="A1703" s="33" t="s">
        <v>10831</v>
      </c>
      <c r="B1703" s="34">
        <v>44952.0</v>
      </c>
      <c r="C1703" s="35" t="s">
        <v>137</v>
      </c>
      <c r="D1703" s="35" t="s">
        <v>139</v>
      </c>
      <c r="E1703" s="35" t="s">
        <v>142</v>
      </c>
      <c r="F1703" s="36" t="s">
        <v>144</v>
      </c>
      <c r="G1703" s="33" t="s">
        <v>10832</v>
      </c>
      <c r="H1703" s="33" t="s">
        <v>10833</v>
      </c>
      <c r="I1703" s="33" t="s">
        <v>10821</v>
      </c>
      <c r="J1703" s="33" t="s">
        <v>10448</v>
      </c>
      <c r="K1703" s="35" t="s">
        <v>421</v>
      </c>
      <c r="L1703" s="33" t="s">
        <v>3194</v>
      </c>
      <c r="M1703" s="33" t="s">
        <v>8450</v>
      </c>
      <c r="N1703" s="33" t="s">
        <v>2510</v>
      </c>
      <c r="O1703" s="5"/>
      <c r="P1703" s="35" t="s">
        <v>233</v>
      </c>
      <c r="Q1703" s="35" t="s">
        <v>2510</v>
      </c>
      <c r="R1703" s="33">
        <v>76299.0</v>
      </c>
      <c r="S1703" s="37"/>
      <c r="T1703" s="33"/>
      <c r="U1703" s="33">
        <v>3.11</v>
      </c>
      <c r="V1703" s="33" t="s">
        <v>154</v>
      </c>
      <c r="W1703" s="33"/>
      <c r="X1703" s="33"/>
      <c r="Y1703" s="5"/>
      <c r="Z1703" s="5"/>
      <c r="AA1703" s="33">
        <v>1.0</v>
      </c>
      <c r="AB1703" s="33"/>
      <c r="AC1703" s="33">
        <v>1.0</v>
      </c>
      <c r="AD1703" s="5"/>
      <c r="AE1703" s="5"/>
      <c r="AF1703" s="5"/>
      <c r="AG1703" s="16"/>
      <c r="AH1703" s="38" t="str">
        <f t="shared" si="1"/>
        <v/>
      </c>
      <c r="AI1703" s="39">
        <f t="shared" si="2"/>
        <v>1</v>
      </c>
      <c r="AJ1703" s="37" t="str">
        <f t="shared" si="3"/>
        <v/>
      </c>
      <c r="AK1703" s="41" t="str">
        <f t="shared" si="4"/>
        <v/>
      </c>
      <c r="AL1703" s="35" t="s">
        <v>233</v>
      </c>
      <c r="AM1703" s="33" t="s">
        <v>9754</v>
      </c>
      <c r="AN1703" s="33" t="s">
        <v>9754</v>
      </c>
      <c r="AO1703" s="41"/>
      <c r="AP1703" s="33" t="s">
        <v>169</v>
      </c>
      <c r="AQ1703" s="33" t="s">
        <v>170</v>
      </c>
      <c r="AR1703" s="33">
        <v>300.0</v>
      </c>
      <c r="AS1703" s="42"/>
      <c r="AT1703" s="42"/>
      <c r="AU1703" s="42"/>
      <c r="AV1703" s="42"/>
      <c r="AW1703" s="42"/>
      <c r="AX1703" s="5"/>
      <c r="AY1703" s="33"/>
      <c r="AZ1703" s="33" t="s">
        <v>10834</v>
      </c>
      <c r="BA1703" s="5"/>
      <c r="BB1703" s="5"/>
      <c r="BC1703" s="5" t="s">
        <v>10835</v>
      </c>
      <c r="BD1703" s="33" t="s">
        <v>173</v>
      </c>
      <c r="BE1703" s="41"/>
      <c r="BF1703" s="35"/>
      <c r="BG1703" s="33" t="s">
        <v>169</v>
      </c>
      <c r="BH1703" s="5"/>
      <c r="BI1703" s="33">
        <v>300.0</v>
      </c>
      <c r="BJ1703" s="33" t="s">
        <v>170</v>
      </c>
      <c r="BK1703" s="5"/>
      <c r="BL1703" s="5">
        <f t="shared" si="5"/>
        <v>3994.5</v>
      </c>
      <c r="BM1703" s="5"/>
      <c r="BN1703" s="5"/>
      <c r="BO1703" s="42">
        <f t="shared" si="6"/>
        <v>3994.5</v>
      </c>
      <c r="BP1703" s="44"/>
      <c r="BQ1703" s="45"/>
      <c r="BR1703" s="47"/>
      <c r="BS1703" s="45"/>
      <c r="BT1703" s="37"/>
      <c r="BU1703" s="5"/>
      <c r="BV1703" s="38"/>
      <c r="BW1703" s="48"/>
      <c r="BX1703" s="44"/>
      <c r="BY1703" s="44"/>
      <c r="BZ1703" s="33" t="s">
        <v>131</v>
      </c>
      <c r="CA1703" s="5"/>
      <c r="CB1703" s="5"/>
      <c r="CC1703" s="33" t="s">
        <v>177</v>
      </c>
      <c r="CD1703" s="5"/>
      <c r="CE1703" s="5"/>
      <c r="CF1703" s="33" t="s">
        <v>178</v>
      </c>
      <c r="CG1703" s="33" t="s">
        <v>10836</v>
      </c>
      <c r="CH1703" s="5"/>
      <c r="CI1703" s="5"/>
      <c r="CJ1703" s="5"/>
      <c r="CK1703" s="33"/>
      <c r="CL1703" s="49">
        <v>45000.0</v>
      </c>
      <c r="CM1703" s="33" t="s">
        <v>180</v>
      </c>
      <c r="CN1703" s="5"/>
      <c r="CO1703" s="33">
        <v>2.0</v>
      </c>
      <c r="CP1703" s="33" t="s">
        <v>181</v>
      </c>
      <c r="CQ1703" s="50" t="str">
        <f t="shared" si="7"/>
        <v>22/05/1962</v>
      </c>
      <c r="CR1703" s="33" t="s">
        <v>182</v>
      </c>
      <c r="CS1703" s="33">
        <v>5.0</v>
      </c>
      <c r="CT1703" s="33">
        <v>5.0</v>
      </c>
      <c r="CU1703" s="33">
        <v>28.0</v>
      </c>
      <c r="CV1703" s="33">
        <v>1322.0</v>
      </c>
      <c r="CW1703" s="5"/>
      <c r="CX1703" s="5"/>
      <c r="CY1703" s="33">
        <v>-100.114375</v>
      </c>
      <c r="CZ1703" s="33">
        <v>20.801812</v>
      </c>
      <c r="DA1703" s="33">
        <v>4.4219266E9</v>
      </c>
      <c r="DB1703" s="33">
        <v>1.0</v>
      </c>
      <c r="DC1703" s="33" t="s">
        <v>8456</v>
      </c>
      <c r="DD1703" s="33">
        <v>2023.0</v>
      </c>
      <c r="DE1703" s="33" t="s">
        <v>184</v>
      </c>
      <c r="DF1703" s="33"/>
      <c r="DG1703" s="33" t="s">
        <v>185</v>
      </c>
      <c r="DH1703" s="33" t="s">
        <v>186</v>
      </c>
      <c r="DI1703" s="5"/>
      <c r="DJ1703" s="5"/>
    </row>
    <row r="1704">
      <c r="A1704" s="33" t="s">
        <v>10837</v>
      </c>
      <c r="B1704" s="34">
        <v>44952.0</v>
      </c>
      <c r="C1704" s="35" t="s">
        <v>137</v>
      </c>
      <c r="D1704" s="35" t="s">
        <v>139</v>
      </c>
      <c r="E1704" s="35" t="s">
        <v>142</v>
      </c>
      <c r="F1704" s="36" t="s">
        <v>144</v>
      </c>
      <c r="G1704" s="33" t="s">
        <v>10838</v>
      </c>
      <c r="H1704" s="33" t="s">
        <v>10839</v>
      </c>
      <c r="I1704" s="33" t="s">
        <v>10821</v>
      </c>
      <c r="J1704" s="33" t="s">
        <v>10448</v>
      </c>
      <c r="K1704" s="35" t="s">
        <v>421</v>
      </c>
      <c r="L1704" s="33" t="s">
        <v>3194</v>
      </c>
      <c r="M1704" s="33" t="s">
        <v>8450</v>
      </c>
      <c r="N1704" s="33" t="s">
        <v>2510</v>
      </c>
      <c r="O1704" s="5"/>
      <c r="P1704" s="35" t="s">
        <v>233</v>
      </c>
      <c r="Q1704" s="35" t="s">
        <v>2510</v>
      </c>
      <c r="R1704" s="33">
        <v>76299.0</v>
      </c>
      <c r="S1704" s="37"/>
      <c r="T1704" s="33"/>
      <c r="U1704" s="33">
        <v>3.12</v>
      </c>
      <c r="V1704" s="33" t="s">
        <v>154</v>
      </c>
      <c r="W1704" s="33"/>
      <c r="X1704" s="33"/>
      <c r="Y1704" s="5"/>
      <c r="Z1704" s="5"/>
      <c r="AA1704" s="33">
        <v>1.0</v>
      </c>
      <c r="AB1704" s="33"/>
      <c r="AC1704" s="33">
        <v>1.0</v>
      </c>
      <c r="AD1704" s="5"/>
      <c r="AE1704" s="5"/>
      <c r="AF1704" s="5"/>
      <c r="AG1704" s="16"/>
      <c r="AH1704" s="38" t="str">
        <f t="shared" si="1"/>
        <v/>
      </c>
      <c r="AI1704" s="39">
        <f t="shared" si="2"/>
        <v>1</v>
      </c>
      <c r="AJ1704" s="37" t="str">
        <f t="shared" si="3"/>
        <v/>
      </c>
      <c r="AK1704" s="41" t="str">
        <f t="shared" si="4"/>
        <v/>
      </c>
      <c r="AL1704" s="35" t="s">
        <v>233</v>
      </c>
      <c r="AM1704" s="33" t="s">
        <v>9754</v>
      </c>
      <c r="AN1704" s="33" t="s">
        <v>9754</v>
      </c>
      <c r="AO1704" s="41"/>
      <c r="AP1704" s="33" t="s">
        <v>169</v>
      </c>
      <c r="AQ1704" s="33" t="s">
        <v>170</v>
      </c>
      <c r="AR1704" s="33">
        <v>300.0</v>
      </c>
      <c r="AS1704" s="42"/>
      <c r="AT1704" s="42"/>
      <c r="AU1704" s="42"/>
      <c r="AV1704" s="42"/>
      <c r="AW1704" s="42"/>
      <c r="AX1704" s="5"/>
      <c r="AY1704" s="33"/>
      <c r="AZ1704" s="33" t="s">
        <v>10840</v>
      </c>
      <c r="BA1704" s="5"/>
      <c r="BB1704" s="5"/>
      <c r="BC1704" s="5" t="s">
        <v>10841</v>
      </c>
      <c r="BD1704" s="33" t="s">
        <v>173</v>
      </c>
      <c r="BE1704" s="41"/>
      <c r="BF1704" s="35"/>
      <c r="BG1704" s="33" t="s">
        <v>169</v>
      </c>
      <c r="BH1704" s="5"/>
      <c r="BI1704" s="33">
        <v>300.0</v>
      </c>
      <c r="BJ1704" s="33" t="s">
        <v>170</v>
      </c>
      <c r="BK1704" s="5"/>
      <c r="BL1704" s="5">
        <f t="shared" si="5"/>
        <v>3994.5</v>
      </c>
      <c r="BM1704" s="5"/>
      <c r="BN1704" s="5"/>
      <c r="BO1704" s="42">
        <f t="shared" si="6"/>
        <v>3994.5</v>
      </c>
      <c r="BP1704" s="44"/>
      <c r="BQ1704" s="45"/>
      <c r="BR1704" s="47"/>
      <c r="BS1704" s="45"/>
      <c r="BT1704" s="37"/>
      <c r="BU1704" s="5"/>
      <c r="BV1704" s="38"/>
      <c r="BW1704" s="48"/>
      <c r="BX1704" s="44"/>
      <c r="BY1704" s="44"/>
      <c r="BZ1704" s="33" t="s">
        <v>131</v>
      </c>
      <c r="CA1704" s="5"/>
      <c r="CB1704" s="5"/>
      <c r="CC1704" s="33" t="s">
        <v>177</v>
      </c>
      <c r="CD1704" s="5"/>
      <c r="CE1704" s="5"/>
      <c r="CF1704" s="33" t="s">
        <v>178</v>
      </c>
      <c r="CG1704" s="33" t="s">
        <v>10842</v>
      </c>
      <c r="CH1704" s="5"/>
      <c r="CI1704" s="5"/>
      <c r="CJ1704" s="5"/>
      <c r="CK1704" s="33"/>
      <c r="CL1704" s="49">
        <v>45000.0</v>
      </c>
      <c r="CM1704" s="33" t="s">
        <v>180</v>
      </c>
      <c r="CN1704" s="5"/>
      <c r="CO1704" s="33">
        <v>2.0</v>
      </c>
      <c r="CP1704" s="33" t="s">
        <v>181</v>
      </c>
      <c r="CQ1704" s="50" t="str">
        <f t="shared" si="7"/>
        <v>30/05/1959</v>
      </c>
      <c r="CR1704" s="33" t="s">
        <v>182</v>
      </c>
      <c r="CS1704" s="33">
        <v>5.0</v>
      </c>
      <c r="CT1704" s="33">
        <v>5.0</v>
      </c>
      <c r="CU1704" s="33">
        <v>28.0</v>
      </c>
      <c r="CV1704" s="33">
        <v>1322.0</v>
      </c>
      <c r="CW1704" s="5"/>
      <c r="CX1704" s="5"/>
      <c r="CY1704" s="33">
        <v>-100.114375</v>
      </c>
      <c r="CZ1704" s="33">
        <v>20.801812</v>
      </c>
      <c r="DA1704" s="33">
        <v>4.461220949E9</v>
      </c>
      <c r="DB1704" s="33">
        <v>2.0</v>
      </c>
      <c r="DC1704" s="33" t="s">
        <v>8456</v>
      </c>
      <c r="DD1704" s="33">
        <v>2023.0</v>
      </c>
      <c r="DE1704" s="33" t="s">
        <v>184</v>
      </c>
      <c r="DF1704" s="33"/>
      <c r="DG1704" s="33" t="s">
        <v>185</v>
      </c>
      <c r="DH1704" s="33" t="s">
        <v>186</v>
      </c>
      <c r="DI1704" s="5"/>
      <c r="DJ1704" s="5"/>
    </row>
    <row r="1705">
      <c r="A1705" s="33" t="s">
        <v>10843</v>
      </c>
      <c r="B1705" s="34">
        <v>44952.0</v>
      </c>
      <c r="C1705" s="35" t="s">
        <v>137</v>
      </c>
      <c r="D1705" s="35" t="s">
        <v>139</v>
      </c>
      <c r="E1705" s="35" t="s">
        <v>142</v>
      </c>
      <c r="F1705" s="36" t="s">
        <v>144</v>
      </c>
      <c r="G1705" s="33" t="s">
        <v>10844</v>
      </c>
      <c r="H1705" s="33" t="s">
        <v>7181</v>
      </c>
      <c r="I1705" s="33" t="s">
        <v>10360</v>
      </c>
      <c r="J1705" s="33" t="s">
        <v>10821</v>
      </c>
      <c r="K1705" s="35" t="s">
        <v>421</v>
      </c>
      <c r="L1705" s="33" t="s">
        <v>10612</v>
      </c>
      <c r="M1705" s="33" t="s">
        <v>8450</v>
      </c>
      <c r="N1705" s="33" t="s">
        <v>2510</v>
      </c>
      <c r="O1705" s="5"/>
      <c r="P1705" s="35" t="s">
        <v>233</v>
      </c>
      <c r="Q1705" s="35" t="s">
        <v>2510</v>
      </c>
      <c r="R1705" s="33">
        <v>76299.0</v>
      </c>
      <c r="S1705" s="37"/>
      <c r="T1705" s="33"/>
      <c r="U1705" s="33">
        <v>2.15</v>
      </c>
      <c r="V1705" s="33" t="s">
        <v>154</v>
      </c>
      <c r="W1705" s="33"/>
      <c r="X1705" s="33"/>
      <c r="Y1705" s="5"/>
      <c r="Z1705" s="5"/>
      <c r="AA1705" s="33">
        <v>1.0</v>
      </c>
      <c r="AB1705" s="33">
        <v>1.0</v>
      </c>
      <c r="AC1705" s="33"/>
      <c r="AD1705" s="5"/>
      <c r="AE1705" s="5"/>
      <c r="AF1705" s="5"/>
      <c r="AG1705" s="16"/>
      <c r="AH1705" s="38" t="str">
        <f t="shared" si="1"/>
        <v/>
      </c>
      <c r="AI1705" s="39" t="str">
        <f t="shared" si="2"/>
        <v/>
      </c>
      <c r="AJ1705" s="37" t="str">
        <f t="shared" si="3"/>
        <v/>
      </c>
      <c r="AK1705" s="41" t="str">
        <f t="shared" si="4"/>
        <v/>
      </c>
      <c r="AL1705" s="35" t="s">
        <v>233</v>
      </c>
      <c r="AM1705" s="33" t="s">
        <v>9754</v>
      </c>
      <c r="AN1705" s="33" t="s">
        <v>9754</v>
      </c>
      <c r="AO1705" s="41"/>
      <c r="AP1705" s="33" t="s">
        <v>169</v>
      </c>
      <c r="AQ1705" s="33" t="s">
        <v>170</v>
      </c>
      <c r="AR1705" s="33">
        <v>300.0</v>
      </c>
      <c r="AS1705" s="42"/>
      <c r="AT1705" s="42"/>
      <c r="AU1705" s="42"/>
      <c r="AV1705" s="42"/>
      <c r="AW1705" s="42"/>
      <c r="AX1705" s="5"/>
      <c r="AY1705" s="33"/>
      <c r="AZ1705" s="33" t="s">
        <v>10845</v>
      </c>
      <c r="BA1705" s="5"/>
      <c r="BB1705" s="5"/>
      <c r="BC1705" s="5" t="s">
        <v>10846</v>
      </c>
      <c r="BD1705" s="33" t="s">
        <v>173</v>
      </c>
      <c r="BE1705" s="41"/>
      <c r="BF1705" s="35"/>
      <c r="BG1705" s="33" t="s">
        <v>169</v>
      </c>
      <c r="BH1705" s="5"/>
      <c r="BI1705" s="33">
        <v>300.0</v>
      </c>
      <c r="BJ1705" s="33" t="s">
        <v>170</v>
      </c>
      <c r="BK1705" s="5"/>
      <c r="BL1705" s="5">
        <f t="shared" si="5"/>
        <v>3994.5</v>
      </c>
      <c r="BM1705" s="5"/>
      <c r="BN1705" s="5"/>
      <c r="BO1705" s="42">
        <f t="shared" si="6"/>
        <v>3994.5</v>
      </c>
      <c r="BP1705" s="44"/>
      <c r="BQ1705" s="45"/>
      <c r="BR1705" s="47"/>
      <c r="BS1705" s="45"/>
      <c r="BT1705" s="37"/>
      <c r="BU1705" s="5"/>
      <c r="BV1705" s="38"/>
      <c r="BW1705" s="48"/>
      <c r="BX1705" s="44"/>
      <c r="BY1705" s="44"/>
      <c r="BZ1705" s="33" t="s">
        <v>131</v>
      </c>
      <c r="CA1705" s="5"/>
      <c r="CB1705" s="5"/>
      <c r="CC1705" s="33" t="s">
        <v>177</v>
      </c>
      <c r="CD1705" s="5"/>
      <c r="CE1705" s="5"/>
      <c r="CF1705" s="33" t="s">
        <v>178</v>
      </c>
      <c r="CG1705" s="33" t="s">
        <v>10847</v>
      </c>
      <c r="CH1705" s="5"/>
      <c r="CI1705" s="5"/>
      <c r="CJ1705" s="5"/>
      <c r="CK1705" s="33"/>
      <c r="CL1705" s="49">
        <v>45000.0</v>
      </c>
      <c r="CM1705" s="33" t="s">
        <v>180</v>
      </c>
      <c r="CN1705" s="5"/>
      <c r="CO1705" s="33">
        <v>2.0</v>
      </c>
      <c r="CP1705" s="33" t="s">
        <v>181</v>
      </c>
      <c r="CQ1705" s="50" t="str">
        <f t="shared" si="7"/>
        <v>13/05/1967</v>
      </c>
      <c r="CR1705" s="33" t="s">
        <v>243</v>
      </c>
      <c r="CS1705" s="33">
        <v>5.0</v>
      </c>
      <c r="CT1705" s="33">
        <v>5.0</v>
      </c>
      <c r="CU1705" s="33">
        <v>28.0</v>
      </c>
      <c r="CV1705" s="33">
        <v>1322.0</v>
      </c>
      <c r="CW1705" s="5"/>
      <c r="CX1705" s="5"/>
      <c r="CY1705" s="33">
        <v>-100.114375</v>
      </c>
      <c r="CZ1705" s="33">
        <v>20.801812</v>
      </c>
      <c r="DA1705" s="33">
        <v>4.4219266E9</v>
      </c>
      <c r="DB1705" s="33">
        <v>1.0</v>
      </c>
      <c r="DC1705" s="33" t="s">
        <v>8456</v>
      </c>
      <c r="DD1705" s="33">
        <v>2023.0</v>
      </c>
      <c r="DE1705" s="33" t="s">
        <v>184</v>
      </c>
      <c r="DF1705" s="33"/>
      <c r="DG1705" s="33" t="s">
        <v>185</v>
      </c>
      <c r="DH1705" s="33" t="s">
        <v>186</v>
      </c>
      <c r="DI1705" s="5"/>
      <c r="DJ1705" s="5"/>
    </row>
    <row r="1706">
      <c r="A1706" s="33" t="s">
        <v>10848</v>
      </c>
      <c r="B1706" s="34">
        <v>44952.0</v>
      </c>
      <c r="C1706" s="35" t="s">
        <v>137</v>
      </c>
      <c r="D1706" s="35" t="s">
        <v>139</v>
      </c>
      <c r="E1706" s="35" t="s">
        <v>142</v>
      </c>
      <c r="F1706" s="36" t="s">
        <v>144</v>
      </c>
      <c r="G1706" s="33" t="s">
        <v>10849</v>
      </c>
      <c r="H1706" s="33" t="s">
        <v>1425</v>
      </c>
      <c r="I1706" s="33" t="s">
        <v>10360</v>
      </c>
      <c r="J1706" s="33" t="s">
        <v>255</v>
      </c>
      <c r="K1706" s="35" t="s">
        <v>421</v>
      </c>
      <c r="L1706" s="33" t="s">
        <v>3194</v>
      </c>
      <c r="M1706" s="33" t="s">
        <v>8450</v>
      </c>
      <c r="N1706" s="33" t="s">
        <v>2510</v>
      </c>
      <c r="O1706" s="5"/>
      <c r="P1706" s="35" t="s">
        <v>233</v>
      </c>
      <c r="Q1706" s="35" t="s">
        <v>2510</v>
      </c>
      <c r="R1706" s="33">
        <v>76299.0</v>
      </c>
      <c r="S1706" s="37"/>
      <c r="T1706" s="33"/>
      <c r="U1706" s="33">
        <v>1.95</v>
      </c>
      <c r="V1706" s="33" t="s">
        <v>154</v>
      </c>
      <c r="W1706" s="33"/>
      <c r="X1706" s="33"/>
      <c r="Y1706" s="5"/>
      <c r="Z1706" s="5"/>
      <c r="AA1706" s="33">
        <v>1.0</v>
      </c>
      <c r="AB1706" s="33">
        <v>1.0</v>
      </c>
      <c r="AC1706" s="33"/>
      <c r="AD1706" s="5"/>
      <c r="AE1706" s="5"/>
      <c r="AF1706" s="5"/>
      <c r="AG1706" s="16"/>
      <c r="AH1706" s="38">
        <f t="shared" si="1"/>
        <v>1</v>
      </c>
      <c r="AI1706" s="39" t="str">
        <f t="shared" si="2"/>
        <v/>
      </c>
      <c r="AJ1706" s="37" t="str">
        <f t="shared" si="3"/>
        <v/>
      </c>
      <c r="AK1706" s="41" t="str">
        <f t="shared" si="4"/>
        <v/>
      </c>
      <c r="AL1706" s="35" t="s">
        <v>233</v>
      </c>
      <c r="AM1706" s="33" t="s">
        <v>9754</v>
      </c>
      <c r="AN1706" s="33" t="s">
        <v>9754</v>
      </c>
      <c r="AO1706" s="41"/>
      <c r="AP1706" s="33" t="s">
        <v>169</v>
      </c>
      <c r="AQ1706" s="33" t="s">
        <v>170</v>
      </c>
      <c r="AR1706" s="33">
        <v>150.0</v>
      </c>
      <c r="AS1706" s="42"/>
      <c r="AT1706" s="42"/>
      <c r="AU1706" s="42"/>
      <c r="AV1706" s="42"/>
      <c r="AW1706" s="42"/>
      <c r="AX1706" s="5"/>
      <c r="AY1706" s="33"/>
      <c r="AZ1706" s="33" t="s">
        <v>10850</v>
      </c>
      <c r="BA1706" s="5"/>
      <c r="BB1706" s="5"/>
      <c r="BC1706" s="5" t="s">
        <v>10851</v>
      </c>
      <c r="BD1706" s="33" t="s">
        <v>173</v>
      </c>
      <c r="BE1706" s="41"/>
      <c r="BF1706" s="35"/>
      <c r="BG1706" s="33" t="s">
        <v>169</v>
      </c>
      <c r="BH1706" s="5"/>
      <c r="BI1706" s="33">
        <v>150.0</v>
      </c>
      <c r="BJ1706" s="33" t="s">
        <v>170</v>
      </c>
      <c r="BK1706" s="5"/>
      <c r="BL1706" s="5">
        <f t="shared" si="5"/>
        <v>1997.25</v>
      </c>
      <c r="BM1706" s="5"/>
      <c r="BN1706" s="5"/>
      <c r="BO1706" s="42">
        <f t="shared" si="6"/>
        <v>1997.25</v>
      </c>
      <c r="BP1706" s="44"/>
      <c r="BQ1706" s="45"/>
      <c r="BR1706" s="47"/>
      <c r="BS1706" s="45"/>
      <c r="BT1706" s="37"/>
      <c r="BU1706" s="5"/>
      <c r="BV1706" s="38"/>
      <c r="BW1706" s="48"/>
      <c r="BX1706" s="44"/>
      <c r="BY1706" s="44"/>
      <c r="BZ1706" s="33" t="s">
        <v>131</v>
      </c>
      <c r="CA1706" s="5"/>
      <c r="CB1706" s="5"/>
      <c r="CC1706" s="33" t="s">
        <v>177</v>
      </c>
      <c r="CD1706" s="5"/>
      <c r="CE1706" s="5"/>
      <c r="CF1706" s="33" t="s">
        <v>178</v>
      </c>
      <c r="CG1706" s="33" t="s">
        <v>10852</v>
      </c>
      <c r="CH1706" s="5"/>
      <c r="CI1706" s="5"/>
      <c r="CJ1706" s="5"/>
      <c r="CK1706" s="33"/>
      <c r="CL1706" s="49">
        <v>45000.0</v>
      </c>
      <c r="CM1706" s="33" t="s">
        <v>180</v>
      </c>
      <c r="CN1706" s="5"/>
      <c r="CO1706" s="33">
        <v>1.0</v>
      </c>
      <c r="CP1706" s="33" t="s">
        <v>181</v>
      </c>
      <c r="CQ1706" s="50" t="str">
        <f t="shared" si="7"/>
        <v>05/01/1955</v>
      </c>
      <c r="CR1706" s="33" t="s">
        <v>243</v>
      </c>
      <c r="CS1706" s="33">
        <v>5.0</v>
      </c>
      <c r="CT1706" s="33">
        <v>5.0</v>
      </c>
      <c r="CU1706" s="33">
        <v>28.0</v>
      </c>
      <c r="CV1706" s="33">
        <v>1322.0</v>
      </c>
      <c r="CW1706" s="5"/>
      <c r="CX1706" s="5"/>
      <c r="CY1706" s="33">
        <v>-100.114375</v>
      </c>
      <c r="CZ1706" s="33">
        <v>20.801812</v>
      </c>
      <c r="DA1706" s="33">
        <v>4.412030113E9</v>
      </c>
      <c r="DB1706" s="33">
        <v>2.0</v>
      </c>
      <c r="DC1706" s="33" t="s">
        <v>8456</v>
      </c>
      <c r="DD1706" s="33">
        <v>2023.0</v>
      </c>
      <c r="DE1706" s="33" t="s">
        <v>184</v>
      </c>
      <c r="DF1706" s="33"/>
      <c r="DG1706" s="33" t="s">
        <v>185</v>
      </c>
      <c r="DH1706" s="33" t="s">
        <v>186</v>
      </c>
      <c r="DI1706" s="5"/>
      <c r="DJ1706" s="5"/>
    </row>
    <row r="1707">
      <c r="A1707" s="33" t="s">
        <v>10853</v>
      </c>
      <c r="B1707" s="34">
        <v>44952.0</v>
      </c>
      <c r="C1707" s="35" t="s">
        <v>137</v>
      </c>
      <c r="D1707" s="35" t="s">
        <v>139</v>
      </c>
      <c r="E1707" s="35" t="s">
        <v>142</v>
      </c>
      <c r="F1707" s="36" t="s">
        <v>144</v>
      </c>
      <c r="G1707" s="33" t="s">
        <v>10854</v>
      </c>
      <c r="H1707" s="33" t="s">
        <v>10855</v>
      </c>
      <c r="I1707" s="33" t="s">
        <v>10360</v>
      </c>
      <c r="J1707" s="33" t="s">
        <v>255</v>
      </c>
      <c r="K1707" s="35" t="s">
        <v>421</v>
      </c>
      <c r="L1707" s="33" t="s">
        <v>3194</v>
      </c>
      <c r="M1707" s="33" t="s">
        <v>8450</v>
      </c>
      <c r="N1707" s="33" t="s">
        <v>2510</v>
      </c>
      <c r="O1707" s="5"/>
      <c r="P1707" s="35" t="s">
        <v>233</v>
      </c>
      <c r="Q1707" s="35" t="s">
        <v>2510</v>
      </c>
      <c r="R1707" s="33">
        <v>76299.0</v>
      </c>
      <c r="S1707" s="37"/>
      <c r="T1707" s="33"/>
      <c r="U1707" s="33">
        <v>6.12</v>
      </c>
      <c r="V1707" s="33" t="s">
        <v>154</v>
      </c>
      <c r="W1707" s="33"/>
      <c r="X1707" s="33"/>
      <c r="Y1707" s="5"/>
      <c r="Z1707" s="5"/>
      <c r="AA1707" s="33">
        <v>1.0</v>
      </c>
      <c r="AB1707" s="33"/>
      <c r="AC1707" s="33">
        <v>1.0</v>
      </c>
      <c r="AD1707" s="5"/>
      <c r="AE1707" s="5"/>
      <c r="AF1707" s="5"/>
      <c r="AG1707" s="16"/>
      <c r="AH1707" s="38" t="str">
        <f t="shared" si="1"/>
        <v/>
      </c>
      <c r="AI1707" s="39">
        <f t="shared" si="2"/>
        <v>1</v>
      </c>
      <c r="AJ1707" s="37" t="str">
        <f t="shared" si="3"/>
        <v/>
      </c>
      <c r="AK1707" s="41" t="str">
        <f t="shared" si="4"/>
        <v/>
      </c>
      <c r="AL1707" s="35" t="s">
        <v>233</v>
      </c>
      <c r="AM1707" s="33" t="s">
        <v>9754</v>
      </c>
      <c r="AN1707" s="33" t="s">
        <v>9754</v>
      </c>
      <c r="AO1707" s="41"/>
      <c r="AP1707" s="33" t="s">
        <v>169</v>
      </c>
      <c r="AQ1707" s="33" t="s">
        <v>170</v>
      </c>
      <c r="AR1707" s="33">
        <v>300.0</v>
      </c>
      <c r="AS1707" s="42"/>
      <c r="AT1707" s="42"/>
      <c r="AU1707" s="42"/>
      <c r="AV1707" s="42"/>
      <c r="AW1707" s="42"/>
      <c r="AX1707" s="5"/>
      <c r="AY1707" s="33"/>
      <c r="AZ1707" s="33" t="s">
        <v>10856</v>
      </c>
      <c r="BA1707" s="5"/>
      <c r="BB1707" s="5"/>
      <c r="BC1707" s="5" t="s">
        <v>10857</v>
      </c>
      <c r="BD1707" s="33" t="s">
        <v>173</v>
      </c>
      <c r="BE1707" s="41"/>
      <c r="BF1707" s="35"/>
      <c r="BG1707" s="33" t="s">
        <v>169</v>
      </c>
      <c r="BH1707" s="5"/>
      <c r="BI1707" s="33">
        <v>300.0</v>
      </c>
      <c r="BJ1707" s="33" t="s">
        <v>170</v>
      </c>
      <c r="BK1707" s="5"/>
      <c r="BL1707" s="5">
        <f t="shared" si="5"/>
        <v>3994.5</v>
      </c>
      <c r="BM1707" s="5"/>
      <c r="BN1707" s="5"/>
      <c r="BO1707" s="42">
        <f t="shared" si="6"/>
        <v>3994.5</v>
      </c>
      <c r="BP1707" s="44"/>
      <c r="BQ1707" s="45"/>
      <c r="BR1707" s="47"/>
      <c r="BS1707" s="45"/>
      <c r="BT1707" s="37"/>
      <c r="BU1707" s="5"/>
      <c r="BV1707" s="38"/>
      <c r="BW1707" s="48"/>
      <c r="BX1707" s="44"/>
      <c r="BY1707" s="44"/>
      <c r="BZ1707" s="33" t="s">
        <v>131</v>
      </c>
      <c r="CA1707" s="5"/>
      <c r="CB1707" s="5"/>
      <c r="CC1707" s="33" t="s">
        <v>177</v>
      </c>
      <c r="CD1707" s="5"/>
      <c r="CE1707" s="5"/>
      <c r="CF1707" s="33" t="s">
        <v>178</v>
      </c>
      <c r="CG1707" s="33" t="s">
        <v>10858</v>
      </c>
      <c r="CH1707" s="5"/>
      <c r="CI1707" s="5"/>
      <c r="CJ1707" s="5"/>
      <c r="CK1707" s="33"/>
      <c r="CL1707" s="49">
        <v>45000.0</v>
      </c>
      <c r="CM1707" s="33" t="s">
        <v>180</v>
      </c>
      <c r="CN1707" s="5"/>
      <c r="CO1707" s="33">
        <v>2.0</v>
      </c>
      <c r="CP1707" s="33" t="s">
        <v>181</v>
      </c>
      <c r="CQ1707" s="50" t="str">
        <f t="shared" si="7"/>
        <v>08/12/1963</v>
      </c>
      <c r="CR1707" s="33" t="s">
        <v>182</v>
      </c>
      <c r="CS1707" s="33">
        <v>5.0</v>
      </c>
      <c r="CT1707" s="33">
        <v>5.0</v>
      </c>
      <c r="CU1707" s="33">
        <v>28.0</v>
      </c>
      <c r="CV1707" s="33">
        <v>1322.0</v>
      </c>
      <c r="CW1707" s="5"/>
      <c r="CX1707" s="5"/>
      <c r="CY1707" s="33">
        <v>-100.114375</v>
      </c>
      <c r="CZ1707" s="33">
        <v>20.801812</v>
      </c>
      <c r="DA1707" s="33">
        <v>4.4219266E9</v>
      </c>
      <c r="DB1707" s="33">
        <v>1.0</v>
      </c>
      <c r="DC1707" s="33" t="s">
        <v>8456</v>
      </c>
      <c r="DD1707" s="33">
        <v>2023.0</v>
      </c>
      <c r="DE1707" s="33" t="s">
        <v>184</v>
      </c>
      <c r="DF1707" s="33"/>
      <c r="DG1707" s="33" t="s">
        <v>185</v>
      </c>
      <c r="DH1707" s="33" t="s">
        <v>186</v>
      </c>
      <c r="DI1707" s="5"/>
      <c r="DJ1707" s="5"/>
    </row>
    <row r="1708">
      <c r="A1708" s="33" t="s">
        <v>10859</v>
      </c>
      <c r="B1708" s="34">
        <v>44952.0</v>
      </c>
      <c r="C1708" s="35" t="s">
        <v>137</v>
      </c>
      <c r="D1708" s="35" t="s">
        <v>139</v>
      </c>
      <c r="E1708" s="35" t="s">
        <v>142</v>
      </c>
      <c r="F1708" s="36" t="s">
        <v>144</v>
      </c>
      <c r="G1708" s="33" t="s">
        <v>10860</v>
      </c>
      <c r="H1708" s="33" t="s">
        <v>488</v>
      </c>
      <c r="I1708" s="33" t="s">
        <v>213</v>
      </c>
      <c r="J1708" s="33" t="s">
        <v>3722</v>
      </c>
      <c r="K1708" s="35" t="s">
        <v>421</v>
      </c>
      <c r="L1708" s="33" t="s">
        <v>10755</v>
      </c>
      <c r="M1708" s="33" t="s">
        <v>8450</v>
      </c>
      <c r="N1708" s="33" t="s">
        <v>2510</v>
      </c>
      <c r="O1708" s="5"/>
      <c r="P1708" s="35" t="s">
        <v>233</v>
      </c>
      <c r="Q1708" s="35" t="s">
        <v>2510</v>
      </c>
      <c r="R1708" s="33">
        <v>76299.0</v>
      </c>
      <c r="S1708" s="37"/>
      <c r="T1708" s="33"/>
      <c r="U1708" s="33">
        <v>2.11</v>
      </c>
      <c r="V1708" s="33" t="s">
        <v>154</v>
      </c>
      <c r="W1708" s="33"/>
      <c r="X1708" s="33"/>
      <c r="Y1708" s="5"/>
      <c r="Z1708" s="5"/>
      <c r="AA1708" s="33">
        <v>1.0</v>
      </c>
      <c r="AB1708" s="33"/>
      <c r="AC1708" s="33">
        <v>1.0</v>
      </c>
      <c r="AD1708" s="5"/>
      <c r="AE1708" s="5"/>
      <c r="AF1708" s="5"/>
      <c r="AG1708" s="16"/>
      <c r="AH1708" s="38" t="str">
        <f t="shared" si="1"/>
        <v/>
      </c>
      <c r="AI1708" s="39" t="str">
        <f t="shared" si="2"/>
        <v/>
      </c>
      <c r="AJ1708" s="37" t="str">
        <f t="shared" si="3"/>
        <v/>
      </c>
      <c r="AK1708" s="41" t="str">
        <f t="shared" si="4"/>
        <v/>
      </c>
      <c r="AL1708" s="35" t="s">
        <v>233</v>
      </c>
      <c r="AM1708" s="33" t="s">
        <v>9754</v>
      </c>
      <c r="AN1708" s="33" t="s">
        <v>9754</v>
      </c>
      <c r="AO1708" s="41"/>
      <c r="AP1708" s="33" t="s">
        <v>169</v>
      </c>
      <c r="AQ1708" s="33" t="s">
        <v>170</v>
      </c>
      <c r="AR1708" s="33">
        <v>300.0</v>
      </c>
      <c r="AS1708" s="42"/>
      <c r="AT1708" s="42"/>
      <c r="AU1708" s="42"/>
      <c r="AV1708" s="42"/>
      <c r="AW1708" s="42"/>
      <c r="AX1708" s="5"/>
      <c r="AY1708" s="33"/>
      <c r="AZ1708" s="33" t="s">
        <v>10861</v>
      </c>
      <c r="BA1708" s="5"/>
      <c r="BB1708" s="5"/>
      <c r="BC1708" s="5" t="s">
        <v>10862</v>
      </c>
      <c r="BD1708" s="33" t="s">
        <v>173</v>
      </c>
      <c r="BE1708" s="41"/>
      <c r="BF1708" s="35"/>
      <c r="BG1708" s="33" t="s">
        <v>169</v>
      </c>
      <c r="BH1708" s="5"/>
      <c r="BI1708" s="33">
        <v>300.0</v>
      </c>
      <c r="BJ1708" s="33" t="s">
        <v>170</v>
      </c>
      <c r="BK1708" s="5"/>
      <c r="BL1708" s="5">
        <f t="shared" si="5"/>
        <v>3994.5</v>
      </c>
      <c r="BM1708" s="5"/>
      <c r="BN1708" s="5"/>
      <c r="BO1708" s="42">
        <f t="shared" si="6"/>
        <v>3994.5</v>
      </c>
      <c r="BP1708" s="44"/>
      <c r="BQ1708" s="45"/>
      <c r="BR1708" s="47"/>
      <c r="BS1708" s="45"/>
      <c r="BT1708" s="37"/>
      <c r="BU1708" s="5"/>
      <c r="BV1708" s="38"/>
      <c r="BW1708" s="48"/>
      <c r="BX1708" s="44"/>
      <c r="BY1708" s="44"/>
      <c r="BZ1708" s="33" t="s">
        <v>131</v>
      </c>
      <c r="CA1708" s="5"/>
      <c r="CB1708" s="5"/>
      <c r="CC1708" s="33" t="s">
        <v>177</v>
      </c>
      <c r="CD1708" s="5"/>
      <c r="CE1708" s="5"/>
      <c r="CF1708" s="33" t="s">
        <v>178</v>
      </c>
      <c r="CG1708" s="33" t="s">
        <v>10863</v>
      </c>
      <c r="CH1708" s="5"/>
      <c r="CI1708" s="5"/>
      <c r="CJ1708" s="5"/>
      <c r="CK1708" s="33"/>
      <c r="CL1708" s="49">
        <v>45000.0</v>
      </c>
      <c r="CM1708" s="33" t="s">
        <v>180</v>
      </c>
      <c r="CN1708" s="5"/>
      <c r="CO1708" s="33">
        <v>2.0</v>
      </c>
      <c r="CP1708" s="33" t="s">
        <v>181</v>
      </c>
      <c r="CQ1708" s="50" t="str">
        <f t="shared" si="7"/>
        <v>05/03/1975</v>
      </c>
      <c r="CR1708" s="33" t="s">
        <v>182</v>
      </c>
      <c r="CS1708" s="33">
        <v>5.0</v>
      </c>
      <c r="CT1708" s="33">
        <v>5.0</v>
      </c>
      <c r="CU1708" s="33">
        <v>28.0</v>
      </c>
      <c r="CV1708" s="33">
        <v>1322.0</v>
      </c>
      <c r="CW1708" s="5"/>
      <c r="CX1708" s="5"/>
      <c r="CY1708" s="33">
        <v>-100.114375</v>
      </c>
      <c r="CZ1708" s="33">
        <v>20.801812</v>
      </c>
      <c r="DA1708" s="33">
        <v>4.191163876E9</v>
      </c>
      <c r="DB1708" s="33">
        <v>2.0</v>
      </c>
      <c r="DC1708" s="33" t="s">
        <v>8456</v>
      </c>
      <c r="DD1708" s="33">
        <v>2023.0</v>
      </c>
      <c r="DE1708" s="33" t="s">
        <v>184</v>
      </c>
      <c r="DF1708" s="33"/>
      <c r="DG1708" s="33" t="s">
        <v>185</v>
      </c>
      <c r="DH1708" s="33" t="s">
        <v>186</v>
      </c>
      <c r="DI1708" s="5"/>
      <c r="DJ1708" s="5"/>
    </row>
    <row r="1709">
      <c r="A1709" s="33" t="s">
        <v>10864</v>
      </c>
      <c r="B1709" s="34">
        <v>44952.0</v>
      </c>
      <c r="C1709" s="35" t="s">
        <v>137</v>
      </c>
      <c r="D1709" s="35" t="s">
        <v>139</v>
      </c>
      <c r="E1709" s="35" t="s">
        <v>142</v>
      </c>
      <c r="F1709" s="36" t="s">
        <v>144</v>
      </c>
      <c r="G1709" s="33" t="s">
        <v>10865</v>
      </c>
      <c r="H1709" s="33" t="s">
        <v>10866</v>
      </c>
      <c r="I1709" s="33" t="s">
        <v>213</v>
      </c>
      <c r="J1709" s="33" t="s">
        <v>3722</v>
      </c>
      <c r="K1709" s="35" t="s">
        <v>421</v>
      </c>
      <c r="L1709" s="33" t="s">
        <v>3194</v>
      </c>
      <c r="M1709" s="33" t="s">
        <v>8450</v>
      </c>
      <c r="N1709" s="33" t="s">
        <v>2510</v>
      </c>
      <c r="O1709" s="5"/>
      <c r="P1709" s="35" t="s">
        <v>233</v>
      </c>
      <c r="Q1709" s="35" t="s">
        <v>2510</v>
      </c>
      <c r="R1709" s="33">
        <v>76299.0</v>
      </c>
      <c r="S1709" s="37"/>
      <c r="T1709" s="33"/>
      <c r="U1709" s="33">
        <v>5.35</v>
      </c>
      <c r="V1709" s="33" t="s">
        <v>154</v>
      </c>
      <c r="W1709" s="33"/>
      <c r="X1709" s="33"/>
      <c r="Y1709" s="5"/>
      <c r="Z1709" s="5"/>
      <c r="AA1709" s="33">
        <v>1.0</v>
      </c>
      <c r="AB1709" s="33"/>
      <c r="AC1709" s="33">
        <v>1.0</v>
      </c>
      <c r="AD1709" s="5"/>
      <c r="AE1709" s="5"/>
      <c r="AF1709" s="5"/>
      <c r="AG1709" s="16"/>
      <c r="AH1709" s="38" t="str">
        <f t="shared" si="1"/>
        <v/>
      </c>
      <c r="AI1709" s="39">
        <f t="shared" si="2"/>
        <v>1</v>
      </c>
      <c r="AJ1709" s="37" t="str">
        <f t="shared" si="3"/>
        <v/>
      </c>
      <c r="AK1709" s="41" t="str">
        <f t="shared" si="4"/>
        <v/>
      </c>
      <c r="AL1709" s="35" t="s">
        <v>233</v>
      </c>
      <c r="AM1709" s="33" t="s">
        <v>9754</v>
      </c>
      <c r="AN1709" s="33" t="s">
        <v>9754</v>
      </c>
      <c r="AO1709" s="41"/>
      <c r="AP1709" s="33" t="s">
        <v>169</v>
      </c>
      <c r="AQ1709" s="33" t="s">
        <v>170</v>
      </c>
      <c r="AR1709" s="33">
        <v>300.0</v>
      </c>
      <c r="AS1709" s="42"/>
      <c r="AT1709" s="42"/>
      <c r="AU1709" s="42"/>
      <c r="AV1709" s="42"/>
      <c r="AW1709" s="42"/>
      <c r="AX1709" s="5"/>
      <c r="AY1709" s="33"/>
      <c r="AZ1709" s="33" t="s">
        <v>10867</v>
      </c>
      <c r="BA1709" s="5"/>
      <c r="BB1709" s="5"/>
      <c r="BC1709" s="5" t="s">
        <v>10868</v>
      </c>
      <c r="BD1709" s="33" t="s">
        <v>173</v>
      </c>
      <c r="BE1709" s="41"/>
      <c r="BF1709" s="35"/>
      <c r="BG1709" s="33" t="s">
        <v>169</v>
      </c>
      <c r="BH1709" s="5"/>
      <c r="BI1709" s="33">
        <v>300.0</v>
      </c>
      <c r="BJ1709" s="33" t="s">
        <v>170</v>
      </c>
      <c r="BK1709" s="5"/>
      <c r="BL1709" s="5">
        <f t="shared" si="5"/>
        <v>3994.5</v>
      </c>
      <c r="BM1709" s="5"/>
      <c r="BN1709" s="5"/>
      <c r="BO1709" s="42">
        <f t="shared" si="6"/>
        <v>3994.5</v>
      </c>
      <c r="BP1709" s="44"/>
      <c r="BQ1709" s="45"/>
      <c r="BR1709" s="47"/>
      <c r="BS1709" s="45"/>
      <c r="BT1709" s="37"/>
      <c r="BU1709" s="5"/>
      <c r="BV1709" s="38"/>
      <c r="BW1709" s="48"/>
      <c r="BX1709" s="44"/>
      <c r="BY1709" s="44"/>
      <c r="BZ1709" s="33" t="s">
        <v>131</v>
      </c>
      <c r="CA1709" s="5"/>
      <c r="CB1709" s="5"/>
      <c r="CC1709" s="33" t="s">
        <v>177</v>
      </c>
      <c r="CD1709" s="5"/>
      <c r="CE1709" s="5"/>
      <c r="CF1709" s="33" t="s">
        <v>178</v>
      </c>
      <c r="CG1709" s="33" t="s">
        <v>10869</v>
      </c>
      <c r="CH1709" s="5"/>
      <c r="CI1709" s="5"/>
      <c r="CJ1709" s="5"/>
      <c r="CK1709" s="33"/>
      <c r="CL1709" s="49">
        <v>45000.0</v>
      </c>
      <c r="CM1709" s="33" t="s">
        <v>180</v>
      </c>
      <c r="CN1709" s="5"/>
      <c r="CO1709" s="33">
        <v>2.0</v>
      </c>
      <c r="CP1709" s="33" t="s">
        <v>181</v>
      </c>
      <c r="CQ1709" s="50" t="str">
        <f t="shared" si="7"/>
        <v>20/05/1932</v>
      </c>
      <c r="CR1709" s="33" t="s">
        <v>182</v>
      </c>
      <c r="CS1709" s="33">
        <v>5.0</v>
      </c>
      <c r="CT1709" s="33">
        <v>5.0</v>
      </c>
      <c r="CU1709" s="33">
        <v>28.0</v>
      </c>
      <c r="CV1709" s="33">
        <v>1322.0</v>
      </c>
      <c r="CW1709" s="5"/>
      <c r="CX1709" s="5"/>
      <c r="CY1709" s="33">
        <v>-100.114375</v>
      </c>
      <c r="CZ1709" s="33">
        <v>20.801812</v>
      </c>
      <c r="DA1709" s="33">
        <v>4.4219266E9</v>
      </c>
      <c r="DB1709" s="33">
        <v>1.0</v>
      </c>
      <c r="DC1709" s="33" t="s">
        <v>8456</v>
      </c>
      <c r="DD1709" s="33">
        <v>2023.0</v>
      </c>
      <c r="DE1709" s="33" t="s">
        <v>184</v>
      </c>
      <c r="DF1709" s="33"/>
      <c r="DG1709" s="33" t="s">
        <v>185</v>
      </c>
      <c r="DH1709" s="33" t="s">
        <v>186</v>
      </c>
      <c r="DI1709" s="5"/>
      <c r="DJ1709" s="5"/>
    </row>
    <row r="1710">
      <c r="A1710" s="33" t="s">
        <v>10870</v>
      </c>
      <c r="B1710" s="34">
        <v>44952.0</v>
      </c>
      <c r="C1710" s="35" t="s">
        <v>137</v>
      </c>
      <c r="D1710" s="35" t="s">
        <v>139</v>
      </c>
      <c r="E1710" s="35" t="s">
        <v>142</v>
      </c>
      <c r="F1710" s="36" t="s">
        <v>144</v>
      </c>
      <c r="G1710" s="33" t="s">
        <v>10871</v>
      </c>
      <c r="H1710" s="33" t="s">
        <v>10872</v>
      </c>
      <c r="I1710" s="33" t="s">
        <v>213</v>
      </c>
      <c r="J1710" s="33" t="s">
        <v>3722</v>
      </c>
      <c r="K1710" s="35" t="s">
        <v>421</v>
      </c>
      <c r="L1710" s="33" t="s">
        <v>3194</v>
      </c>
      <c r="M1710" s="33" t="s">
        <v>8450</v>
      </c>
      <c r="N1710" s="33" t="s">
        <v>2510</v>
      </c>
      <c r="O1710" s="5"/>
      <c r="P1710" s="35" t="s">
        <v>233</v>
      </c>
      <c r="Q1710" s="35" t="s">
        <v>2510</v>
      </c>
      <c r="R1710" s="33">
        <v>76299.0</v>
      </c>
      <c r="S1710" s="37"/>
      <c r="T1710" s="33"/>
      <c r="U1710" s="33">
        <v>1.91</v>
      </c>
      <c r="V1710" s="33" t="s">
        <v>154</v>
      </c>
      <c r="W1710" s="33"/>
      <c r="X1710" s="33"/>
      <c r="Y1710" s="5"/>
      <c r="Z1710" s="5"/>
      <c r="AA1710" s="33">
        <v>1.0</v>
      </c>
      <c r="AB1710" s="33"/>
      <c r="AC1710" s="33">
        <v>1.0</v>
      </c>
      <c r="AD1710" s="5"/>
      <c r="AE1710" s="5"/>
      <c r="AF1710" s="5"/>
      <c r="AG1710" s="16"/>
      <c r="AH1710" s="38" t="str">
        <f t="shared" si="1"/>
        <v/>
      </c>
      <c r="AI1710" s="39">
        <f t="shared" si="2"/>
        <v>1</v>
      </c>
      <c r="AJ1710" s="37" t="str">
        <f t="shared" si="3"/>
        <v/>
      </c>
      <c r="AK1710" s="41" t="str">
        <f t="shared" si="4"/>
        <v/>
      </c>
      <c r="AL1710" s="35" t="s">
        <v>233</v>
      </c>
      <c r="AM1710" s="33" t="s">
        <v>9754</v>
      </c>
      <c r="AN1710" s="33" t="s">
        <v>9754</v>
      </c>
      <c r="AO1710" s="41"/>
      <c r="AP1710" s="33" t="s">
        <v>169</v>
      </c>
      <c r="AQ1710" s="33" t="s">
        <v>170</v>
      </c>
      <c r="AR1710" s="33">
        <v>150.0</v>
      </c>
      <c r="AS1710" s="42"/>
      <c r="AT1710" s="42"/>
      <c r="AU1710" s="42"/>
      <c r="AV1710" s="42"/>
      <c r="AW1710" s="42"/>
      <c r="AX1710" s="5"/>
      <c r="AY1710" s="33"/>
      <c r="AZ1710" s="33" t="s">
        <v>10873</v>
      </c>
      <c r="BA1710" s="5"/>
      <c r="BB1710" s="5"/>
      <c r="BC1710" s="5" t="s">
        <v>10874</v>
      </c>
      <c r="BD1710" s="33" t="s">
        <v>173</v>
      </c>
      <c r="BE1710" s="41"/>
      <c r="BF1710" s="35"/>
      <c r="BG1710" s="33" t="s">
        <v>169</v>
      </c>
      <c r="BH1710" s="5"/>
      <c r="BI1710" s="33">
        <v>150.0</v>
      </c>
      <c r="BJ1710" s="33" t="s">
        <v>170</v>
      </c>
      <c r="BK1710" s="5"/>
      <c r="BL1710" s="5">
        <f t="shared" si="5"/>
        <v>1997.25</v>
      </c>
      <c r="BM1710" s="5"/>
      <c r="BN1710" s="5"/>
      <c r="BO1710" s="42">
        <f t="shared" si="6"/>
        <v>1997.25</v>
      </c>
      <c r="BP1710" s="44"/>
      <c r="BQ1710" s="45"/>
      <c r="BR1710" s="47"/>
      <c r="BS1710" s="45"/>
      <c r="BT1710" s="37"/>
      <c r="BU1710" s="5"/>
      <c r="BV1710" s="38"/>
      <c r="BW1710" s="48"/>
      <c r="BX1710" s="44"/>
      <c r="BY1710" s="44"/>
      <c r="BZ1710" s="33" t="s">
        <v>131</v>
      </c>
      <c r="CA1710" s="5"/>
      <c r="CB1710" s="5"/>
      <c r="CC1710" s="33" t="s">
        <v>177</v>
      </c>
      <c r="CD1710" s="5"/>
      <c r="CE1710" s="5"/>
      <c r="CF1710" s="33" t="s">
        <v>178</v>
      </c>
      <c r="CG1710" s="33" t="s">
        <v>10875</v>
      </c>
      <c r="CH1710" s="5"/>
      <c r="CI1710" s="5"/>
      <c r="CJ1710" s="5"/>
      <c r="CK1710" s="33"/>
      <c r="CL1710" s="49">
        <v>45000.0</v>
      </c>
      <c r="CM1710" s="33" t="s">
        <v>180</v>
      </c>
      <c r="CN1710" s="5"/>
      <c r="CO1710" s="33">
        <v>1.0</v>
      </c>
      <c r="CP1710" s="33" t="s">
        <v>181</v>
      </c>
      <c r="CQ1710" s="50" t="str">
        <f t="shared" si="7"/>
        <v>10/03/1963</v>
      </c>
      <c r="CR1710" s="33" t="s">
        <v>182</v>
      </c>
      <c r="CS1710" s="33">
        <v>5.0</v>
      </c>
      <c r="CT1710" s="33">
        <v>5.0</v>
      </c>
      <c r="CU1710" s="33">
        <v>28.0</v>
      </c>
      <c r="CV1710" s="33">
        <v>1322.0</v>
      </c>
      <c r="CW1710" s="5"/>
      <c r="CX1710" s="5"/>
      <c r="CY1710" s="33">
        <v>-100.114375</v>
      </c>
      <c r="CZ1710" s="33">
        <v>20.801812</v>
      </c>
      <c r="DA1710" s="33">
        <v>4.422325122E9</v>
      </c>
      <c r="DB1710" s="33">
        <v>2.0</v>
      </c>
      <c r="DC1710" s="33" t="s">
        <v>8456</v>
      </c>
      <c r="DD1710" s="33">
        <v>2023.0</v>
      </c>
      <c r="DE1710" s="33" t="s">
        <v>184</v>
      </c>
      <c r="DF1710" s="33"/>
      <c r="DG1710" s="33" t="s">
        <v>185</v>
      </c>
      <c r="DH1710" s="33" t="s">
        <v>186</v>
      </c>
      <c r="DI1710" s="5"/>
      <c r="DJ1710" s="5"/>
    </row>
    <row r="1711">
      <c r="A1711" s="33" t="s">
        <v>10876</v>
      </c>
      <c r="B1711" s="34">
        <v>44952.0</v>
      </c>
      <c r="C1711" s="35" t="s">
        <v>137</v>
      </c>
      <c r="D1711" s="35" t="s">
        <v>139</v>
      </c>
      <c r="E1711" s="35" t="s">
        <v>142</v>
      </c>
      <c r="F1711" s="36" t="s">
        <v>144</v>
      </c>
      <c r="G1711" s="33" t="s">
        <v>10877</v>
      </c>
      <c r="H1711" s="33" t="s">
        <v>10878</v>
      </c>
      <c r="I1711" s="33" t="s">
        <v>213</v>
      </c>
      <c r="J1711" s="33" t="s">
        <v>3722</v>
      </c>
      <c r="K1711" s="35" t="s">
        <v>421</v>
      </c>
      <c r="L1711" s="33" t="s">
        <v>3194</v>
      </c>
      <c r="M1711" s="33" t="s">
        <v>8450</v>
      </c>
      <c r="N1711" s="33" t="s">
        <v>2510</v>
      </c>
      <c r="O1711" s="5"/>
      <c r="P1711" s="35" t="s">
        <v>233</v>
      </c>
      <c r="Q1711" s="35" t="s">
        <v>2510</v>
      </c>
      <c r="R1711" s="33">
        <v>76299.0</v>
      </c>
      <c r="S1711" s="37"/>
      <c r="T1711" s="33"/>
      <c r="U1711" s="33">
        <v>9.16</v>
      </c>
      <c r="V1711" s="33" t="s">
        <v>154</v>
      </c>
      <c r="W1711" s="33"/>
      <c r="X1711" s="33"/>
      <c r="Y1711" s="5"/>
      <c r="Z1711" s="5"/>
      <c r="AA1711" s="33">
        <v>1.0</v>
      </c>
      <c r="AB1711" s="33"/>
      <c r="AC1711" s="33">
        <v>1.0</v>
      </c>
      <c r="AD1711" s="5"/>
      <c r="AE1711" s="5"/>
      <c r="AF1711" s="5"/>
      <c r="AG1711" s="16"/>
      <c r="AH1711" s="38" t="str">
        <f t="shared" si="1"/>
        <v/>
      </c>
      <c r="AI1711" s="39">
        <f t="shared" si="2"/>
        <v>1</v>
      </c>
      <c r="AJ1711" s="37" t="str">
        <f t="shared" si="3"/>
        <v/>
      </c>
      <c r="AK1711" s="41" t="str">
        <f t="shared" si="4"/>
        <v/>
      </c>
      <c r="AL1711" s="35" t="s">
        <v>233</v>
      </c>
      <c r="AM1711" s="33" t="s">
        <v>9754</v>
      </c>
      <c r="AN1711" s="33" t="s">
        <v>9754</v>
      </c>
      <c r="AO1711" s="41"/>
      <c r="AP1711" s="33" t="s">
        <v>169</v>
      </c>
      <c r="AQ1711" s="33" t="s">
        <v>170</v>
      </c>
      <c r="AR1711" s="33">
        <v>300.0</v>
      </c>
      <c r="AS1711" s="42"/>
      <c r="AT1711" s="42"/>
      <c r="AU1711" s="42"/>
      <c r="AV1711" s="42"/>
      <c r="AW1711" s="42"/>
      <c r="AX1711" s="5"/>
      <c r="AY1711" s="33"/>
      <c r="AZ1711" s="33" t="s">
        <v>10879</v>
      </c>
      <c r="BA1711" s="5"/>
      <c r="BB1711" s="5"/>
      <c r="BC1711" s="5" t="s">
        <v>10880</v>
      </c>
      <c r="BD1711" s="33" t="s">
        <v>173</v>
      </c>
      <c r="BE1711" s="41"/>
      <c r="BF1711" s="35"/>
      <c r="BG1711" s="33" t="s">
        <v>169</v>
      </c>
      <c r="BH1711" s="5"/>
      <c r="BI1711" s="33">
        <v>300.0</v>
      </c>
      <c r="BJ1711" s="33" t="s">
        <v>170</v>
      </c>
      <c r="BK1711" s="5"/>
      <c r="BL1711" s="5">
        <f t="shared" si="5"/>
        <v>3994.5</v>
      </c>
      <c r="BM1711" s="5"/>
      <c r="BN1711" s="5"/>
      <c r="BO1711" s="42">
        <f t="shared" si="6"/>
        <v>3994.5</v>
      </c>
      <c r="BP1711" s="44"/>
      <c r="BQ1711" s="45"/>
      <c r="BR1711" s="47"/>
      <c r="BS1711" s="45"/>
      <c r="BT1711" s="37"/>
      <c r="BU1711" s="5"/>
      <c r="BV1711" s="38"/>
      <c r="BW1711" s="48"/>
      <c r="BX1711" s="44"/>
      <c r="BY1711" s="44"/>
      <c r="BZ1711" s="33" t="s">
        <v>131</v>
      </c>
      <c r="CA1711" s="5"/>
      <c r="CB1711" s="5"/>
      <c r="CC1711" s="33" t="s">
        <v>177</v>
      </c>
      <c r="CD1711" s="5"/>
      <c r="CE1711" s="5"/>
      <c r="CF1711" s="33" t="s">
        <v>178</v>
      </c>
      <c r="CG1711" s="33" t="s">
        <v>10881</v>
      </c>
      <c r="CH1711" s="5"/>
      <c r="CI1711" s="5"/>
      <c r="CJ1711" s="5"/>
      <c r="CK1711" s="33"/>
      <c r="CL1711" s="49">
        <v>45000.0</v>
      </c>
      <c r="CM1711" s="33" t="s">
        <v>180</v>
      </c>
      <c r="CN1711" s="5"/>
      <c r="CO1711" s="33">
        <v>2.0</v>
      </c>
      <c r="CP1711" s="33" t="s">
        <v>181</v>
      </c>
      <c r="CQ1711" s="50" t="str">
        <f t="shared" si="7"/>
        <v>04/12/1949</v>
      </c>
      <c r="CR1711" s="33" t="s">
        <v>182</v>
      </c>
      <c r="CS1711" s="33">
        <v>5.0</v>
      </c>
      <c r="CT1711" s="33">
        <v>5.0</v>
      </c>
      <c r="CU1711" s="33">
        <v>28.0</v>
      </c>
      <c r="CV1711" s="33">
        <v>1322.0</v>
      </c>
      <c r="CW1711" s="5"/>
      <c r="CX1711" s="5"/>
      <c r="CY1711" s="33">
        <v>-100.114375</v>
      </c>
      <c r="CZ1711" s="33">
        <v>20.801812</v>
      </c>
      <c r="DA1711" s="33">
        <v>4.412031084E9</v>
      </c>
      <c r="DB1711" s="33">
        <v>2.0</v>
      </c>
      <c r="DC1711" s="33" t="s">
        <v>8456</v>
      </c>
      <c r="DD1711" s="33">
        <v>2023.0</v>
      </c>
      <c r="DE1711" s="33" t="s">
        <v>184</v>
      </c>
      <c r="DF1711" s="33"/>
      <c r="DG1711" s="33" t="s">
        <v>185</v>
      </c>
      <c r="DH1711" s="33" t="s">
        <v>186</v>
      </c>
      <c r="DI1711" s="5"/>
      <c r="DJ1711" s="5"/>
    </row>
    <row r="1712">
      <c r="A1712" s="33" t="s">
        <v>10882</v>
      </c>
      <c r="B1712" s="34">
        <v>44952.0</v>
      </c>
      <c r="C1712" s="35" t="s">
        <v>137</v>
      </c>
      <c r="D1712" s="35" t="s">
        <v>139</v>
      </c>
      <c r="E1712" s="35" t="s">
        <v>142</v>
      </c>
      <c r="F1712" s="36" t="s">
        <v>144</v>
      </c>
      <c r="G1712" s="33" t="s">
        <v>10883</v>
      </c>
      <c r="H1712" s="33" t="s">
        <v>10884</v>
      </c>
      <c r="I1712" s="33" t="s">
        <v>213</v>
      </c>
      <c r="J1712" s="33" t="s">
        <v>3722</v>
      </c>
      <c r="K1712" s="35" t="s">
        <v>421</v>
      </c>
      <c r="L1712" s="33" t="s">
        <v>3194</v>
      </c>
      <c r="M1712" s="33" t="s">
        <v>8450</v>
      </c>
      <c r="N1712" s="33" t="s">
        <v>2510</v>
      </c>
      <c r="O1712" s="5"/>
      <c r="P1712" s="35" t="s">
        <v>233</v>
      </c>
      <c r="Q1712" s="35" t="s">
        <v>2510</v>
      </c>
      <c r="R1712" s="33">
        <v>76299.0</v>
      </c>
      <c r="S1712" s="37"/>
      <c r="T1712" s="33"/>
      <c r="U1712" s="33">
        <v>5.55</v>
      </c>
      <c r="V1712" s="33" t="s">
        <v>154</v>
      </c>
      <c r="W1712" s="33"/>
      <c r="X1712" s="33"/>
      <c r="Y1712" s="5"/>
      <c r="Z1712" s="5"/>
      <c r="AA1712" s="33">
        <v>1.0</v>
      </c>
      <c r="AB1712" s="33">
        <v>1.0</v>
      </c>
      <c r="AC1712" s="33"/>
      <c r="AD1712" s="5"/>
      <c r="AE1712" s="5"/>
      <c r="AF1712" s="5"/>
      <c r="AG1712" s="16"/>
      <c r="AH1712" s="38">
        <f t="shared" si="1"/>
        <v>1</v>
      </c>
      <c r="AI1712" s="39" t="str">
        <f t="shared" si="2"/>
        <v/>
      </c>
      <c r="AJ1712" s="37" t="str">
        <f t="shared" si="3"/>
        <v/>
      </c>
      <c r="AK1712" s="41" t="str">
        <f t="shared" si="4"/>
        <v/>
      </c>
      <c r="AL1712" s="35" t="s">
        <v>233</v>
      </c>
      <c r="AM1712" s="33" t="s">
        <v>9754</v>
      </c>
      <c r="AN1712" s="33" t="s">
        <v>9754</v>
      </c>
      <c r="AO1712" s="41"/>
      <c r="AP1712" s="33" t="s">
        <v>169</v>
      </c>
      <c r="AQ1712" s="33" t="s">
        <v>170</v>
      </c>
      <c r="AR1712" s="33">
        <v>300.0</v>
      </c>
      <c r="AS1712" s="42"/>
      <c r="AT1712" s="42"/>
      <c r="AU1712" s="42"/>
      <c r="AV1712" s="42"/>
      <c r="AW1712" s="42"/>
      <c r="AX1712" s="5"/>
      <c r="AY1712" s="33"/>
      <c r="AZ1712" s="33" t="s">
        <v>10885</v>
      </c>
      <c r="BA1712" s="5"/>
      <c r="BB1712" s="5"/>
      <c r="BC1712" s="5" t="s">
        <v>10886</v>
      </c>
      <c r="BD1712" s="33" t="s">
        <v>173</v>
      </c>
      <c r="BE1712" s="41"/>
      <c r="BF1712" s="35"/>
      <c r="BG1712" s="33" t="s">
        <v>169</v>
      </c>
      <c r="BH1712" s="5"/>
      <c r="BI1712" s="33">
        <v>300.0</v>
      </c>
      <c r="BJ1712" s="33" t="s">
        <v>170</v>
      </c>
      <c r="BK1712" s="5"/>
      <c r="BL1712" s="5">
        <f t="shared" si="5"/>
        <v>3994.5</v>
      </c>
      <c r="BM1712" s="5"/>
      <c r="BN1712" s="5"/>
      <c r="BO1712" s="42">
        <f t="shared" si="6"/>
        <v>3994.5</v>
      </c>
      <c r="BP1712" s="44"/>
      <c r="BQ1712" s="45"/>
      <c r="BR1712" s="47"/>
      <c r="BS1712" s="45"/>
      <c r="BT1712" s="37"/>
      <c r="BU1712" s="5"/>
      <c r="BV1712" s="38"/>
      <c r="BW1712" s="48"/>
      <c r="BX1712" s="44"/>
      <c r="BY1712" s="44"/>
      <c r="BZ1712" s="33" t="s">
        <v>131</v>
      </c>
      <c r="CA1712" s="5"/>
      <c r="CB1712" s="5"/>
      <c r="CC1712" s="33" t="s">
        <v>177</v>
      </c>
      <c r="CD1712" s="5"/>
      <c r="CE1712" s="5"/>
      <c r="CF1712" s="33" t="s">
        <v>178</v>
      </c>
      <c r="CG1712" s="33" t="s">
        <v>10887</v>
      </c>
      <c r="CH1712" s="5"/>
      <c r="CI1712" s="5"/>
      <c r="CJ1712" s="5"/>
      <c r="CK1712" s="33"/>
      <c r="CL1712" s="49">
        <v>45000.0</v>
      </c>
      <c r="CM1712" s="33" t="s">
        <v>180</v>
      </c>
      <c r="CN1712" s="5"/>
      <c r="CO1712" s="33">
        <v>2.0</v>
      </c>
      <c r="CP1712" s="33" t="s">
        <v>181</v>
      </c>
      <c r="CQ1712" s="50" t="str">
        <f t="shared" si="7"/>
        <v>10/03/1938</v>
      </c>
      <c r="CR1712" s="33" t="s">
        <v>243</v>
      </c>
      <c r="CS1712" s="33">
        <v>5.0</v>
      </c>
      <c r="CT1712" s="33">
        <v>5.0</v>
      </c>
      <c r="CU1712" s="33">
        <v>28.0</v>
      </c>
      <c r="CV1712" s="33">
        <v>1322.0</v>
      </c>
      <c r="CW1712" s="5"/>
      <c r="CX1712" s="5"/>
      <c r="CY1712" s="33">
        <v>-100.114375</v>
      </c>
      <c r="CZ1712" s="33">
        <v>20.801812</v>
      </c>
      <c r="DA1712" s="33">
        <v>4.422837525E9</v>
      </c>
      <c r="DB1712" s="33">
        <v>2.0</v>
      </c>
      <c r="DC1712" s="33" t="s">
        <v>8456</v>
      </c>
      <c r="DD1712" s="33">
        <v>2023.0</v>
      </c>
      <c r="DE1712" s="33" t="s">
        <v>184</v>
      </c>
      <c r="DF1712" s="33"/>
      <c r="DG1712" s="33" t="s">
        <v>185</v>
      </c>
      <c r="DH1712" s="33" t="s">
        <v>186</v>
      </c>
      <c r="DI1712" s="5"/>
      <c r="DJ1712" s="5"/>
    </row>
    <row r="1713">
      <c r="A1713" s="33" t="s">
        <v>10888</v>
      </c>
      <c r="B1713" s="34">
        <v>44952.0</v>
      </c>
      <c r="C1713" s="35" t="s">
        <v>137</v>
      </c>
      <c r="D1713" s="35" t="s">
        <v>139</v>
      </c>
      <c r="E1713" s="35" t="s">
        <v>142</v>
      </c>
      <c r="F1713" s="36" t="s">
        <v>144</v>
      </c>
      <c r="G1713" s="33" t="s">
        <v>10889</v>
      </c>
      <c r="H1713" s="33" t="s">
        <v>9271</v>
      </c>
      <c r="I1713" s="33" t="s">
        <v>213</v>
      </c>
      <c r="J1713" s="33" t="s">
        <v>10890</v>
      </c>
      <c r="K1713" s="35" t="s">
        <v>421</v>
      </c>
      <c r="L1713" s="33" t="s">
        <v>3194</v>
      </c>
      <c r="M1713" s="33" t="s">
        <v>8450</v>
      </c>
      <c r="N1713" s="33" t="s">
        <v>2510</v>
      </c>
      <c r="O1713" s="5"/>
      <c r="P1713" s="35" t="s">
        <v>233</v>
      </c>
      <c r="Q1713" s="35" t="s">
        <v>2510</v>
      </c>
      <c r="R1713" s="33">
        <v>76299.0</v>
      </c>
      <c r="S1713" s="37"/>
      <c r="T1713" s="33"/>
      <c r="U1713" s="33">
        <v>5.7</v>
      </c>
      <c r="V1713" s="33" t="s">
        <v>154</v>
      </c>
      <c r="W1713" s="33"/>
      <c r="X1713" s="33"/>
      <c r="Y1713" s="5"/>
      <c r="Z1713" s="5"/>
      <c r="AA1713" s="33">
        <v>1.0</v>
      </c>
      <c r="AB1713" s="33"/>
      <c r="AC1713" s="33">
        <v>1.0</v>
      </c>
      <c r="AD1713" s="5"/>
      <c r="AE1713" s="5"/>
      <c r="AF1713" s="5"/>
      <c r="AG1713" s="16"/>
      <c r="AH1713" s="38" t="str">
        <f t="shared" si="1"/>
        <v/>
      </c>
      <c r="AI1713" s="39" t="str">
        <f t="shared" si="2"/>
        <v/>
      </c>
      <c r="AJ1713" s="37" t="str">
        <f t="shared" si="3"/>
        <v/>
      </c>
      <c r="AK1713" s="41" t="str">
        <f t="shared" si="4"/>
        <v/>
      </c>
      <c r="AL1713" s="35" t="s">
        <v>233</v>
      </c>
      <c r="AM1713" s="33" t="s">
        <v>9754</v>
      </c>
      <c r="AN1713" s="33" t="s">
        <v>9754</v>
      </c>
      <c r="AO1713" s="41"/>
      <c r="AP1713" s="33" t="s">
        <v>169</v>
      </c>
      <c r="AQ1713" s="33" t="s">
        <v>170</v>
      </c>
      <c r="AR1713" s="33">
        <v>300.0</v>
      </c>
      <c r="AS1713" s="42"/>
      <c r="AT1713" s="42"/>
      <c r="AU1713" s="42"/>
      <c r="AV1713" s="42"/>
      <c r="AW1713" s="42"/>
      <c r="AX1713" s="5"/>
      <c r="AY1713" s="33"/>
      <c r="AZ1713" s="33" t="s">
        <v>10891</v>
      </c>
      <c r="BA1713" s="5"/>
      <c r="BB1713" s="5"/>
      <c r="BC1713" s="5" t="s">
        <v>10892</v>
      </c>
      <c r="BD1713" s="33" t="s">
        <v>173</v>
      </c>
      <c r="BE1713" s="41"/>
      <c r="BF1713" s="35"/>
      <c r="BG1713" s="33" t="s">
        <v>169</v>
      </c>
      <c r="BH1713" s="5"/>
      <c r="BI1713" s="33">
        <v>300.0</v>
      </c>
      <c r="BJ1713" s="33" t="s">
        <v>170</v>
      </c>
      <c r="BK1713" s="5"/>
      <c r="BL1713" s="5">
        <f t="shared" si="5"/>
        <v>3994.5</v>
      </c>
      <c r="BM1713" s="5"/>
      <c r="BN1713" s="5"/>
      <c r="BO1713" s="42">
        <f t="shared" si="6"/>
        <v>3994.5</v>
      </c>
      <c r="BP1713" s="44"/>
      <c r="BQ1713" s="45"/>
      <c r="BR1713" s="47"/>
      <c r="BS1713" s="45"/>
      <c r="BT1713" s="37"/>
      <c r="BU1713" s="5"/>
      <c r="BV1713" s="38"/>
      <c r="BW1713" s="48"/>
      <c r="BX1713" s="44"/>
      <c r="BY1713" s="44"/>
      <c r="BZ1713" s="33" t="s">
        <v>131</v>
      </c>
      <c r="CA1713" s="5"/>
      <c r="CB1713" s="5"/>
      <c r="CC1713" s="33" t="s">
        <v>177</v>
      </c>
      <c r="CD1713" s="5"/>
      <c r="CE1713" s="5"/>
      <c r="CF1713" s="33" t="s">
        <v>178</v>
      </c>
      <c r="CG1713" s="33" t="s">
        <v>10893</v>
      </c>
      <c r="CH1713" s="5"/>
      <c r="CI1713" s="5"/>
      <c r="CJ1713" s="5"/>
      <c r="CK1713" s="33"/>
      <c r="CL1713" s="49">
        <v>45000.0</v>
      </c>
      <c r="CM1713" s="33" t="s">
        <v>180</v>
      </c>
      <c r="CN1713" s="5"/>
      <c r="CO1713" s="33">
        <v>2.0</v>
      </c>
      <c r="CP1713" s="33" t="s">
        <v>181</v>
      </c>
      <c r="CQ1713" s="50" t="str">
        <f t="shared" si="7"/>
        <v>20/02/1982</v>
      </c>
      <c r="CR1713" s="33" t="s">
        <v>182</v>
      </c>
      <c r="CS1713" s="33">
        <v>5.0</v>
      </c>
      <c r="CT1713" s="33">
        <v>5.0</v>
      </c>
      <c r="CU1713" s="33">
        <v>28.0</v>
      </c>
      <c r="CV1713" s="33">
        <v>1322.0</v>
      </c>
      <c r="CW1713" s="5"/>
      <c r="CX1713" s="5"/>
      <c r="CY1713" s="33">
        <v>-100.114375</v>
      </c>
      <c r="CZ1713" s="33">
        <v>20.801812</v>
      </c>
      <c r="DA1713" s="33">
        <v>4.424499543E9</v>
      </c>
      <c r="DB1713" s="33">
        <v>2.0</v>
      </c>
      <c r="DC1713" s="33" t="s">
        <v>8456</v>
      </c>
      <c r="DD1713" s="33">
        <v>2023.0</v>
      </c>
      <c r="DE1713" s="33" t="s">
        <v>184</v>
      </c>
      <c r="DF1713" s="33"/>
      <c r="DG1713" s="33" t="s">
        <v>185</v>
      </c>
      <c r="DH1713" s="33" t="s">
        <v>186</v>
      </c>
      <c r="DI1713" s="5"/>
      <c r="DJ1713" s="5"/>
    </row>
    <row r="1714">
      <c r="A1714" s="33" t="s">
        <v>10894</v>
      </c>
      <c r="B1714" s="34">
        <v>44952.0</v>
      </c>
      <c r="C1714" s="35" t="s">
        <v>137</v>
      </c>
      <c r="D1714" s="35" t="s">
        <v>139</v>
      </c>
      <c r="E1714" s="35" t="s">
        <v>142</v>
      </c>
      <c r="F1714" s="36" t="s">
        <v>144</v>
      </c>
      <c r="G1714" s="33" t="s">
        <v>10895</v>
      </c>
      <c r="H1714" s="33" t="s">
        <v>6155</v>
      </c>
      <c r="I1714" s="33" t="s">
        <v>213</v>
      </c>
      <c r="J1714" s="33" t="s">
        <v>1580</v>
      </c>
      <c r="K1714" s="35" t="s">
        <v>421</v>
      </c>
      <c r="L1714" s="33" t="s">
        <v>3194</v>
      </c>
      <c r="M1714" s="33" t="s">
        <v>8450</v>
      </c>
      <c r="N1714" s="33" t="s">
        <v>2510</v>
      </c>
      <c r="O1714" s="5"/>
      <c r="P1714" s="35" t="s">
        <v>233</v>
      </c>
      <c r="Q1714" s="35" t="s">
        <v>2510</v>
      </c>
      <c r="R1714" s="33">
        <v>76299.0</v>
      </c>
      <c r="S1714" s="37"/>
      <c r="T1714" s="33"/>
      <c r="U1714" s="33">
        <v>1.39</v>
      </c>
      <c r="V1714" s="33" t="s">
        <v>154</v>
      </c>
      <c r="W1714" s="33"/>
      <c r="X1714" s="33"/>
      <c r="Y1714" s="5"/>
      <c r="Z1714" s="5"/>
      <c r="AA1714" s="33">
        <v>1.0</v>
      </c>
      <c r="AB1714" s="33"/>
      <c r="AC1714" s="33">
        <v>1.0</v>
      </c>
      <c r="AD1714" s="5"/>
      <c r="AE1714" s="5"/>
      <c r="AF1714" s="5"/>
      <c r="AG1714" s="16"/>
      <c r="AH1714" s="38" t="str">
        <f t="shared" si="1"/>
        <v/>
      </c>
      <c r="AI1714" s="39" t="str">
        <f t="shared" si="2"/>
        <v/>
      </c>
      <c r="AJ1714" s="37" t="str">
        <f t="shared" si="3"/>
        <v/>
      </c>
      <c r="AK1714" s="41" t="str">
        <f t="shared" si="4"/>
        <v/>
      </c>
      <c r="AL1714" s="35" t="s">
        <v>233</v>
      </c>
      <c r="AM1714" s="33" t="s">
        <v>9754</v>
      </c>
      <c r="AN1714" s="33" t="s">
        <v>9754</v>
      </c>
      <c r="AO1714" s="41"/>
      <c r="AP1714" s="33" t="s">
        <v>169</v>
      </c>
      <c r="AQ1714" s="33" t="s">
        <v>170</v>
      </c>
      <c r="AR1714" s="33">
        <v>150.0</v>
      </c>
      <c r="AS1714" s="42"/>
      <c r="AT1714" s="42"/>
      <c r="AU1714" s="42"/>
      <c r="AV1714" s="42"/>
      <c r="AW1714" s="42"/>
      <c r="AX1714" s="5"/>
      <c r="AY1714" s="33"/>
      <c r="AZ1714" s="33" t="s">
        <v>10896</v>
      </c>
      <c r="BA1714" s="5"/>
      <c r="BB1714" s="5"/>
      <c r="BC1714" s="5" t="s">
        <v>10897</v>
      </c>
      <c r="BD1714" s="33" t="s">
        <v>173</v>
      </c>
      <c r="BE1714" s="41"/>
      <c r="BF1714" s="35"/>
      <c r="BG1714" s="33" t="s">
        <v>169</v>
      </c>
      <c r="BH1714" s="5"/>
      <c r="BI1714" s="33">
        <v>150.0</v>
      </c>
      <c r="BJ1714" s="33" t="s">
        <v>170</v>
      </c>
      <c r="BK1714" s="5"/>
      <c r="BL1714" s="5">
        <f t="shared" si="5"/>
        <v>1997.25</v>
      </c>
      <c r="BM1714" s="5"/>
      <c r="BN1714" s="5"/>
      <c r="BO1714" s="42">
        <f t="shared" si="6"/>
        <v>1997.25</v>
      </c>
      <c r="BP1714" s="44"/>
      <c r="BQ1714" s="45"/>
      <c r="BR1714" s="47"/>
      <c r="BS1714" s="45"/>
      <c r="BT1714" s="37"/>
      <c r="BU1714" s="5"/>
      <c r="BV1714" s="38"/>
      <c r="BW1714" s="48"/>
      <c r="BX1714" s="44"/>
      <c r="BY1714" s="44"/>
      <c r="BZ1714" s="33" t="s">
        <v>131</v>
      </c>
      <c r="CA1714" s="5"/>
      <c r="CB1714" s="5"/>
      <c r="CC1714" s="33" t="s">
        <v>177</v>
      </c>
      <c r="CD1714" s="5"/>
      <c r="CE1714" s="5"/>
      <c r="CF1714" s="33" t="s">
        <v>178</v>
      </c>
      <c r="CG1714" s="33" t="s">
        <v>10898</v>
      </c>
      <c r="CH1714" s="5"/>
      <c r="CI1714" s="5"/>
      <c r="CJ1714" s="5"/>
      <c r="CK1714" s="33"/>
      <c r="CL1714" s="49">
        <v>45000.0</v>
      </c>
      <c r="CM1714" s="33" t="s">
        <v>180</v>
      </c>
      <c r="CN1714" s="5"/>
      <c r="CO1714" s="33">
        <v>1.0</v>
      </c>
      <c r="CP1714" s="33" t="s">
        <v>181</v>
      </c>
      <c r="CQ1714" s="50" t="str">
        <f t="shared" si="7"/>
        <v>13/08/1973</v>
      </c>
      <c r="CR1714" s="33" t="s">
        <v>182</v>
      </c>
      <c r="CS1714" s="33">
        <v>5.0</v>
      </c>
      <c r="CT1714" s="33">
        <v>5.0</v>
      </c>
      <c r="CU1714" s="33">
        <v>28.0</v>
      </c>
      <c r="CV1714" s="33">
        <v>1322.0</v>
      </c>
      <c r="CW1714" s="5"/>
      <c r="CX1714" s="5"/>
      <c r="CY1714" s="33">
        <v>-100.114375</v>
      </c>
      <c r="CZ1714" s="33">
        <v>20.801812</v>
      </c>
      <c r="DA1714" s="33">
        <v>4.191037485E9</v>
      </c>
      <c r="DB1714" s="33">
        <v>2.0</v>
      </c>
      <c r="DC1714" s="33" t="s">
        <v>8456</v>
      </c>
      <c r="DD1714" s="33">
        <v>2023.0</v>
      </c>
      <c r="DE1714" s="33" t="s">
        <v>184</v>
      </c>
      <c r="DF1714" s="33"/>
      <c r="DG1714" s="33" t="s">
        <v>185</v>
      </c>
      <c r="DH1714" s="33" t="s">
        <v>186</v>
      </c>
      <c r="DI1714" s="5"/>
      <c r="DJ1714" s="5"/>
    </row>
    <row r="1715">
      <c r="A1715" s="33" t="s">
        <v>10899</v>
      </c>
      <c r="B1715" s="34">
        <v>44952.0</v>
      </c>
      <c r="C1715" s="35" t="s">
        <v>137</v>
      </c>
      <c r="D1715" s="35" t="s">
        <v>139</v>
      </c>
      <c r="E1715" s="35" t="s">
        <v>142</v>
      </c>
      <c r="F1715" s="36" t="s">
        <v>144</v>
      </c>
      <c r="G1715" s="33" t="s">
        <v>10900</v>
      </c>
      <c r="H1715" s="33" t="s">
        <v>10901</v>
      </c>
      <c r="I1715" s="33" t="s">
        <v>213</v>
      </c>
      <c r="J1715" s="33" t="s">
        <v>1580</v>
      </c>
      <c r="K1715" s="35" t="s">
        <v>421</v>
      </c>
      <c r="L1715" s="33" t="s">
        <v>3194</v>
      </c>
      <c r="M1715" s="33" t="s">
        <v>8450</v>
      </c>
      <c r="N1715" s="33" t="s">
        <v>2510</v>
      </c>
      <c r="O1715" s="5"/>
      <c r="P1715" s="35" t="s">
        <v>233</v>
      </c>
      <c r="Q1715" s="35" t="s">
        <v>2510</v>
      </c>
      <c r="R1715" s="33">
        <v>76299.0</v>
      </c>
      <c r="S1715" s="37"/>
      <c r="T1715" s="33"/>
      <c r="U1715" s="33">
        <v>2.02</v>
      </c>
      <c r="V1715" s="33" t="s">
        <v>154</v>
      </c>
      <c r="W1715" s="33"/>
      <c r="X1715" s="33"/>
      <c r="Y1715" s="5"/>
      <c r="Z1715" s="5"/>
      <c r="AA1715" s="33">
        <v>1.0</v>
      </c>
      <c r="AB1715" s="33"/>
      <c r="AC1715" s="33">
        <v>1.0</v>
      </c>
      <c r="AD1715" s="5"/>
      <c r="AE1715" s="5"/>
      <c r="AF1715" s="5"/>
      <c r="AG1715" s="16"/>
      <c r="AH1715" s="38" t="str">
        <f t="shared" si="1"/>
        <v/>
      </c>
      <c r="AI1715" s="39" t="str">
        <f t="shared" si="2"/>
        <v/>
      </c>
      <c r="AJ1715" s="37" t="str">
        <f t="shared" si="3"/>
        <v/>
      </c>
      <c r="AK1715" s="41" t="str">
        <f t="shared" si="4"/>
        <v/>
      </c>
      <c r="AL1715" s="35" t="s">
        <v>233</v>
      </c>
      <c r="AM1715" s="33" t="s">
        <v>9754</v>
      </c>
      <c r="AN1715" s="33" t="s">
        <v>9754</v>
      </c>
      <c r="AO1715" s="41"/>
      <c r="AP1715" s="33" t="s">
        <v>169</v>
      </c>
      <c r="AQ1715" s="33" t="s">
        <v>170</v>
      </c>
      <c r="AR1715" s="33">
        <v>300.0</v>
      </c>
      <c r="AS1715" s="42"/>
      <c r="AT1715" s="42"/>
      <c r="AU1715" s="42"/>
      <c r="AV1715" s="42"/>
      <c r="AW1715" s="42"/>
      <c r="AX1715" s="5"/>
      <c r="AY1715" s="33"/>
      <c r="AZ1715" s="33" t="s">
        <v>10902</v>
      </c>
      <c r="BA1715" s="5"/>
      <c r="BB1715" s="5"/>
      <c r="BC1715" s="5" t="s">
        <v>10903</v>
      </c>
      <c r="BD1715" s="33" t="s">
        <v>173</v>
      </c>
      <c r="BE1715" s="41"/>
      <c r="BF1715" s="35"/>
      <c r="BG1715" s="33" t="s">
        <v>169</v>
      </c>
      <c r="BH1715" s="5"/>
      <c r="BI1715" s="33">
        <v>300.0</v>
      </c>
      <c r="BJ1715" s="33" t="s">
        <v>170</v>
      </c>
      <c r="BK1715" s="5"/>
      <c r="BL1715" s="5">
        <f t="shared" si="5"/>
        <v>3994.5</v>
      </c>
      <c r="BM1715" s="5"/>
      <c r="BN1715" s="5"/>
      <c r="BO1715" s="42">
        <f t="shared" si="6"/>
        <v>3994.5</v>
      </c>
      <c r="BP1715" s="44"/>
      <c r="BQ1715" s="45"/>
      <c r="BR1715" s="47"/>
      <c r="BS1715" s="45"/>
      <c r="BT1715" s="37"/>
      <c r="BU1715" s="5"/>
      <c r="BV1715" s="38"/>
      <c r="BW1715" s="48"/>
      <c r="BX1715" s="44"/>
      <c r="BY1715" s="44"/>
      <c r="BZ1715" s="33" t="s">
        <v>131</v>
      </c>
      <c r="CA1715" s="5"/>
      <c r="CB1715" s="5"/>
      <c r="CC1715" s="33" t="s">
        <v>177</v>
      </c>
      <c r="CD1715" s="5"/>
      <c r="CE1715" s="5"/>
      <c r="CF1715" s="33" t="s">
        <v>178</v>
      </c>
      <c r="CG1715" s="33" t="s">
        <v>10904</v>
      </c>
      <c r="CH1715" s="5"/>
      <c r="CI1715" s="5"/>
      <c r="CJ1715" s="5"/>
      <c r="CK1715" s="33"/>
      <c r="CL1715" s="49">
        <v>45000.0</v>
      </c>
      <c r="CM1715" s="33" t="s">
        <v>180</v>
      </c>
      <c r="CN1715" s="5"/>
      <c r="CO1715" s="33">
        <v>2.0</v>
      </c>
      <c r="CP1715" s="33" t="s">
        <v>181</v>
      </c>
      <c r="CQ1715" s="50" t="str">
        <f t="shared" si="7"/>
        <v>04/01/1983</v>
      </c>
      <c r="CR1715" s="33" t="s">
        <v>182</v>
      </c>
      <c r="CS1715" s="33">
        <v>5.0</v>
      </c>
      <c r="CT1715" s="33">
        <v>5.0</v>
      </c>
      <c r="CU1715" s="33">
        <v>28.0</v>
      </c>
      <c r="CV1715" s="33">
        <v>1322.0</v>
      </c>
      <c r="CW1715" s="5"/>
      <c r="CX1715" s="5"/>
      <c r="CY1715" s="33">
        <v>-100.114375</v>
      </c>
      <c r="CZ1715" s="33">
        <v>20.801812</v>
      </c>
      <c r="DA1715" s="33">
        <v>4.191078563E9</v>
      </c>
      <c r="DB1715" s="33">
        <v>2.0</v>
      </c>
      <c r="DC1715" s="33" t="s">
        <v>8456</v>
      </c>
      <c r="DD1715" s="33">
        <v>2023.0</v>
      </c>
      <c r="DE1715" s="33" t="s">
        <v>184</v>
      </c>
      <c r="DF1715" s="33"/>
      <c r="DG1715" s="33" t="s">
        <v>185</v>
      </c>
      <c r="DH1715" s="33" t="s">
        <v>186</v>
      </c>
      <c r="DI1715" s="5"/>
      <c r="DJ1715" s="5"/>
    </row>
    <row r="1716">
      <c r="A1716" s="33" t="s">
        <v>10905</v>
      </c>
      <c r="B1716" s="34">
        <v>44952.0</v>
      </c>
      <c r="C1716" s="35" t="s">
        <v>137</v>
      </c>
      <c r="D1716" s="35" t="s">
        <v>139</v>
      </c>
      <c r="E1716" s="35" t="s">
        <v>142</v>
      </c>
      <c r="F1716" s="36" t="s">
        <v>144</v>
      </c>
      <c r="G1716" s="33" t="s">
        <v>10906</v>
      </c>
      <c r="H1716" s="33" t="s">
        <v>10907</v>
      </c>
      <c r="I1716" s="33" t="s">
        <v>213</v>
      </c>
      <c r="J1716" s="33" t="s">
        <v>439</v>
      </c>
      <c r="K1716" s="35" t="s">
        <v>421</v>
      </c>
      <c r="L1716" s="33" t="s">
        <v>3194</v>
      </c>
      <c r="M1716" s="33" t="s">
        <v>8450</v>
      </c>
      <c r="N1716" s="33" t="s">
        <v>2510</v>
      </c>
      <c r="O1716" s="5"/>
      <c r="P1716" s="35" t="s">
        <v>233</v>
      </c>
      <c r="Q1716" s="35" t="s">
        <v>2510</v>
      </c>
      <c r="R1716" s="33">
        <v>76299.0</v>
      </c>
      <c r="S1716" s="37"/>
      <c r="T1716" s="33"/>
      <c r="U1716" s="33">
        <v>5.02</v>
      </c>
      <c r="V1716" s="33" t="s">
        <v>154</v>
      </c>
      <c r="W1716" s="33"/>
      <c r="X1716" s="33"/>
      <c r="Y1716" s="5"/>
      <c r="Z1716" s="5"/>
      <c r="AA1716" s="33">
        <v>1.0</v>
      </c>
      <c r="AB1716" s="33"/>
      <c r="AC1716" s="33">
        <v>1.0</v>
      </c>
      <c r="AD1716" s="5"/>
      <c r="AE1716" s="5"/>
      <c r="AF1716" s="5"/>
      <c r="AG1716" s="16"/>
      <c r="AH1716" s="38" t="str">
        <f t="shared" si="1"/>
        <v/>
      </c>
      <c r="AI1716" s="39">
        <f t="shared" si="2"/>
        <v>1</v>
      </c>
      <c r="AJ1716" s="37" t="str">
        <f t="shared" si="3"/>
        <v/>
      </c>
      <c r="AK1716" s="41" t="str">
        <f t="shared" si="4"/>
        <v/>
      </c>
      <c r="AL1716" s="35" t="s">
        <v>233</v>
      </c>
      <c r="AM1716" s="33" t="s">
        <v>9754</v>
      </c>
      <c r="AN1716" s="33" t="s">
        <v>9754</v>
      </c>
      <c r="AO1716" s="41"/>
      <c r="AP1716" s="33" t="s">
        <v>169</v>
      </c>
      <c r="AQ1716" s="33" t="s">
        <v>170</v>
      </c>
      <c r="AR1716" s="33">
        <v>300.0</v>
      </c>
      <c r="AS1716" s="42"/>
      <c r="AT1716" s="42"/>
      <c r="AU1716" s="42"/>
      <c r="AV1716" s="42"/>
      <c r="AW1716" s="42"/>
      <c r="AX1716" s="5"/>
      <c r="AY1716" s="33"/>
      <c r="AZ1716" s="33" t="s">
        <v>10908</v>
      </c>
      <c r="BA1716" s="5"/>
      <c r="BB1716" s="5"/>
      <c r="BC1716" s="5" t="s">
        <v>10909</v>
      </c>
      <c r="BD1716" s="33" t="s">
        <v>173</v>
      </c>
      <c r="BE1716" s="41"/>
      <c r="BF1716" s="35"/>
      <c r="BG1716" s="33" t="s">
        <v>169</v>
      </c>
      <c r="BH1716" s="5"/>
      <c r="BI1716" s="33">
        <v>300.0</v>
      </c>
      <c r="BJ1716" s="33" t="s">
        <v>170</v>
      </c>
      <c r="BK1716" s="5"/>
      <c r="BL1716" s="5">
        <f t="shared" si="5"/>
        <v>3994.5</v>
      </c>
      <c r="BM1716" s="5"/>
      <c r="BN1716" s="5"/>
      <c r="BO1716" s="42">
        <f t="shared" si="6"/>
        <v>3994.5</v>
      </c>
      <c r="BP1716" s="44"/>
      <c r="BQ1716" s="45"/>
      <c r="BR1716" s="47"/>
      <c r="BS1716" s="45"/>
      <c r="BT1716" s="37"/>
      <c r="BU1716" s="5"/>
      <c r="BV1716" s="38"/>
      <c r="BW1716" s="48"/>
      <c r="BX1716" s="44"/>
      <c r="BY1716" s="44"/>
      <c r="BZ1716" s="33" t="s">
        <v>131</v>
      </c>
      <c r="CA1716" s="5"/>
      <c r="CB1716" s="5"/>
      <c r="CC1716" s="33" t="s">
        <v>177</v>
      </c>
      <c r="CD1716" s="5"/>
      <c r="CE1716" s="5"/>
      <c r="CF1716" s="33" t="s">
        <v>178</v>
      </c>
      <c r="CG1716" s="33" t="s">
        <v>10910</v>
      </c>
      <c r="CH1716" s="5"/>
      <c r="CI1716" s="5"/>
      <c r="CJ1716" s="5"/>
      <c r="CK1716" s="33"/>
      <c r="CL1716" s="49">
        <v>45000.0</v>
      </c>
      <c r="CM1716" s="33" t="s">
        <v>180</v>
      </c>
      <c r="CN1716" s="5"/>
      <c r="CO1716" s="33">
        <v>2.0</v>
      </c>
      <c r="CP1716" s="33" t="s">
        <v>181</v>
      </c>
      <c r="CQ1716" s="50" t="str">
        <f t="shared" si="7"/>
        <v>13/12/1951</v>
      </c>
      <c r="CR1716" s="33" t="s">
        <v>182</v>
      </c>
      <c r="CS1716" s="33">
        <v>5.0</v>
      </c>
      <c r="CT1716" s="33">
        <v>5.0</v>
      </c>
      <c r="CU1716" s="33">
        <v>28.0</v>
      </c>
      <c r="CV1716" s="33">
        <v>1322.0</v>
      </c>
      <c r="CW1716" s="5"/>
      <c r="CX1716" s="5"/>
      <c r="CY1716" s="33">
        <v>-100.114375</v>
      </c>
      <c r="CZ1716" s="33">
        <v>20.801812</v>
      </c>
      <c r="DA1716" s="33">
        <v>4.427889876E9</v>
      </c>
      <c r="DB1716" s="33">
        <v>2.0</v>
      </c>
      <c r="DC1716" s="33" t="s">
        <v>8456</v>
      </c>
      <c r="DD1716" s="33">
        <v>2023.0</v>
      </c>
      <c r="DE1716" s="33" t="s">
        <v>184</v>
      </c>
      <c r="DF1716" s="33"/>
      <c r="DG1716" s="33" t="s">
        <v>185</v>
      </c>
      <c r="DH1716" s="33" t="s">
        <v>186</v>
      </c>
      <c r="DI1716" s="5"/>
      <c r="DJ1716" s="5"/>
    </row>
    <row r="1717">
      <c r="A1717" s="33" t="s">
        <v>10911</v>
      </c>
      <c r="B1717" s="34">
        <v>44952.0</v>
      </c>
      <c r="C1717" s="35" t="s">
        <v>137</v>
      </c>
      <c r="D1717" s="35" t="s">
        <v>139</v>
      </c>
      <c r="E1717" s="35" t="s">
        <v>142</v>
      </c>
      <c r="F1717" s="36" t="s">
        <v>144</v>
      </c>
      <c r="G1717" s="33" t="s">
        <v>10912</v>
      </c>
      <c r="H1717" s="33" t="s">
        <v>6155</v>
      </c>
      <c r="I1717" s="33" t="s">
        <v>213</v>
      </c>
      <c r="J1717" s="33" t="s">
        <v>439</v>
      </c>
      <c r="K1717" s="35" t="s">
        <v>421</v>
      </c>
      <c r="L1717" s="33" t="s">
        <v>10755</v>
      </c>
      <c r="M1717" s="33" t="s">
        <v>8450</v>
      </c>
      <c r="N1717" s="33" t="s">
        <v>2510</v>
      </c>
      <c r="O1717" s="5"/>
      <c r="P1717" s="35" t="s">
        <v>233</v>
      </c>
      <c r="Q1717" s="35" t="s">
        <v>2510</v>
      </c>
      <c r="R1717" s="33">
        <v>76299.0</v>
      </c>
      <c r="S1717" s="37"/>
      <c r="T1717" s="33"/>
      <c r="U1717" s="33">
        <v>4.09</v>
      </c>
      <c r="V1717" s="33" t="s">
        <v>154</v>
      </c>
      <c r="W1717" s="33"/>
      <c r="X1717" s="33"/>
      <c r="Y1717" s="5"/>
      <c r="Z1717" s="5"/>
      <c r="AA1717" s="33">
        <v>1.0</v>
      </c>
      <c r="AB1717" s="33"/>
      <c r="AC1717" s="33">
        <v>1.0</v>
      </c>
      <c r="AD1717" s="5"/>
      <c r="AE1717" s="5"/>
      <c r="AF1717" s="5"/>
      <c r="AG1717" s="16"/>
      <c r="AH1717" s="38" t="str">
        <f t="shared" si="1"/>
        <v/>
      </c>
      <c r="AI1717" s="39">
        <f t="shared" si="2"/>
        <v>1</v>
      </c>
      <c r="AJ1717" s="37" t="str">
        <f t="shared" si="3"/>
        <v/>
      </c>
      <c r="AK1717" s="41" t="str">
        <f t="shared" si="4"/>
        <v/>
      </c>
      <c r="AL1717" s="35" t="s">
        <v>233</v>
      </c>
      <c r="AM1717" s="33" t="s">
        <v>9754</v>
      </c>
      <c r="AN1717" s="33" t="s">
        <v>9754</v>
      </c>
      <c r="AO1717" s="41"/>
      <c r="AP1717" s="33" t="s">
        <v>169</v>
      </c>
      <c r="AQ1717" s="33" t="s">
        <v>170</v>
      </c>
      <c r="AR1717" s="33">
        <v>300.0</v>
      </c>
      <c r="AS1717" s="42"/>
      <c r="AT1717" s="42"/>
      <c r="AU1717" s="42"/>
      <c r="AV1717" s="42"/>
      <c r="AW1717" s="42"/>
      <c r="AX1717" s="5"/>
      <c r="AY1717" s="33"/>
      <c r="AZ1717" s="33" t="s">
        <v>10913</v>
      </c>
      <c r="BA1717" s="5"/>
      <c r="BB1717" s="5"/>
      <c r="BC1717" s="5" t="s">
        <v>10914</v>
      </c>
      <c r="BD1717" s="33" t="s">
        <v>173</v>
      </c>
      <c r="BE1717" s="41"/>
      <c r="BF1717" s="35"/>
      <c r="BG1717" s="33" t="s">
        <v>169</v>
      </c>
      <c r="BH1717" s="5"/>
      <c r="BI1717" s="33">
        <v>300.0</v>
      </c>
      <c r="BJ1717" s="33" t="s">
        <v>170</v>
      </c>
      <c r="BK1717" s="5"/>
      <c r="BL1717" s="5">
        <f t="shared" si="5"/>
        <v>3994.5</v>
      </c>
      <c r="BM1717" s="5"/>
      <c r="BN1717" s="5"/>
      <c r="BO1717" s="42">
        <f t="shared" si="6"/>
        <v>3994.5</v>
      </c>
      <c r="BP1717" s="44"/>
      <c r="BQ1717" s="45"/>
      <c r="BR1717" s="47"/>
      <c r="BS1717" s="45"/>
      <c r="BT1717" s="37"/>
      <c r="BU1717" s="5"/>
      <c r="BV1717" s="38"/>
      <c r="BW1717" s="48"/>
      <c r="BX1717" s="44"/>
      <c r="BY1717" s="44"/>
      <c r="BZ1717" s="33" t="s">
        <v>131</v>
      </c>
      <c r="CA1717" s="5"/>
      <c r="CB1717" s="5"/>
      <c r="CC1717" s="33" t="s">
        <v>177</v>
      </c>
      <c r="CD1717" s="5"/>
      <c r="CE1717" s="5"/>
      <c r="CF1717" s="33" t="s">
        <v>178</v>
      </c>
      <c r="CG1717" s="33" t="s">
        <v>10915</v>
      </c>
      <c r="CH1717" s="5"/>
      <c r="CI1717" s="5"/>
      <c r="CJ1717" s="5"/>
      <c r="CK1717" s="33"/>
      <c r="CL1717" s="49">
        <v>45000.0</v>
      </c>
      <c r="CM1717" s="33" t="s">
        <v>180</v>
      </c>
      <c r="CN1717" s="5"/>
      <c r="CO1717" s="33">
        <v>2.0</v>
      </c>
      <c r="CP1717" s="33" t="s">
        <v>181</v>
      </c>
      <c r="CQ1717" s="50" t="str">
        <f t="shared" si="7"/>
        <v>27/11/1949</v>
      </c>
      <c r="CR1717" s="33" t="s">
        <v>182</v>
      </c>
      <c r="CS1717" s="33">
        <v>5.0</v>
      </c>
      <c r="CT1717" s="33">
        <v>5.0</v>
      </c>
      <c r="CU1717" s="33">
        <v>28.0</v>
      </c>
      <c r="CV1717" s="33">
        <v>1322.0</v>
      </c>
      <c r="CW1717" s="5"/>
      <c r="CX1717" s="5"/>
      <c r="CY1717" s="33">
        <v>-100.114375</v>
      </c>
      <c r="CZ1717" s="33">
        <v>20.801812</v>
      </c>
      <c r="DA1717" s="33">
        <v>4.4219266E9</v>
      </c>
      <c r="DB1717" s="33">
        <v>1.0</v>
      </c>
      <c r="DC1717" s="33" t="s">
        <v>8456</v>
      </c>
      <c r="DD1717" s="33">
        <v>2023.0</v>
      </c>
      <c r="DE1717" s="33" t="s">
        <v>184</v>
      </c>
      <c r="DF1717" s="33"/>
      <c r="DG1717" s="33" t="s">
        <v>185</v>
      </c>
      <c r="DH1717" s="33" t="s">
        <v>186</v>
      </c>
      <c r="DI1717" s="5"/>
      <c r="DJ1717" s="5"/>
    </row>
    <row r="1718">
      <c r="A1718" s="33" t="s">
        <v>10916</v>
      </c>
      <c r="B1718" s="34">
        <v>44952.0</v>
      </c>
      <c r="C1718" s="35" t="s">
        <v>137</v>
      </c>
      <c r="D1718" s="35" t="s">
        <v>139</v>
      </c>
      <c r="E1718" s="35" t="s">
        <v>142</v>
      </c>
      <c r="F1718" s="36" t="s">
        <v>144</v>
      </c>
      <c r="G1718" s="33" t="s">
        <v>10917</v>
      </c>
      <c r="H1718" s="33" t="s">
        <v>10918</v>
      </c>
      <c r="I1718" s="33" t="s">
        <v>213</v>
      </c>
      <c r="J1718" s="33" t="s">
        <v>439</v>
      </c>
      <c r="K1718" s="35" t="s">
        <v>421</v>
      </c>
      <c r="L1718" s="33" t="s">
        <v>3194</v>
      </c>
      <c r="M1718" s="33" t="s">
        <v>8450</v>
      </c>
      <c r="N1718" s="33" t="s">
        <v>2510</v>
      </c>
      <c r="O1718" s="5"/>
      <c r="P1718" s="35" t="s">
        <v>233</v>
      </c>
      <c r="Q1718" s="35" t="s">
        <v>2510</v>
      </c>
      <c r="R1718" s="33">
        <v>76299.0</v>
      </c>
      <c r="S1718" s="37"/>
      <c r="T1718" s="33"/>
      <c r="U1718" s="33">
        <v>1.03</v>
      </c>
      <c r="V1718" s="33" t="s">
        <v>154</v>
      </c>
      <c r="W1718" s="33"/>
      <c r="X1718" s="33"/>
      <c r="Y1718" s="5"/>
      <c r="Z1718" s="5"/>
      <c r="AA1718" s="33">
        <v>1.0</v>
      </c>
      <c r="AB1718" s="33"/>
      <c r="AC1718" s="33">
        <v>1.0</v>
      </c>
      <c r="AD1718" s="5"/>
      <c r="AE1718" s="5"/>
      <c r="AF1718" s="5"/>
      <c r="AG1718" s="16"/>
      <c r="AH1718" s="38" t="str">
        <f t="shared" si="1"/>
        <v/>
      </c>
      <c r="AI1718" s="39">
        <f t="shared" si="2"/>
        <v>1</v>
      </c>
      <c r="AJ1718" s="37" t="str">
        <f t="shared" si="3"/>
        <v/>
      </c>
      <c r="AK1718" s="41" t="str">
        <f t="shared" si="4"/>
        <v/>
      </c>
      <c r="AL1718" s="35" t="s">
        <v>233</v>
      </c>
      <c r="AM1718" s="33" t="s">
        <v>9754</v>
      </c>
      <c r="AN1718" s="33" t="s">
        <v>9754</v>
      </c>
      <c r="AO1718" s="41"/>
      <c r="AP1718" s="33" t="s">
        <v>169</v>
      </c>
      <c r="AQ1718" s="33" t="s">
        <v>170</v>
      </c>
      <c r="AR1718" s="33">
        <v>150.0</v>
      </c>
      <c r="AS1718" s="42"/>
      <c r="AT1718" s="42"/>
      <c r="AU1718" s="42"/>
      <c r="AV1718" s="42"/>
      <c r="AW1718" s="42"/>
      <c r="AX1718" s="5"/>
      <c r="AY1718" s="33"/>
      <c r="AZ1718" s="33" t="s">
        <v>10919</v>
      </c>
      <c r="BA1718" s="5"/>
      <c r="BB1718" s="5"/>
      <c r="BC1718" s="5" t="s">
        <v>10920</v>
      </c>
      <c r="BD1718" s="33" t="s">
        <v>173</v>
      </c>
      <c r="BE1718" s="41"/>
      <c r="BF1718" s="35"/>
      <c r="BG1718" s="33" t="s">
        <v>169</v>
      </c>
      <c r="BH1718" s="5"/>
      <c r="BI1718" s="33">
        <v>150.0</v>
      </c>
      <c r="BJ1718" s="33" t="s">
        <v>170</v>
      </c>
      <c r="BK1718" s="5"/>
      <c r="BL1718" s="5">
        <f t="shared" si="5"/>
        <v>1997.25</v>
      </c>
      <c r="BM1718" s="5"/>
      <c r="BN1718" s="5"/>
      <c r="BO1718" s="42">
        <f t="shared" si="6"/>
        <v>1997.25</v>
      </c>
      <c r="BP1718" s="44"/>
      <c r="BQ1718" s="45"/>
      <c r="BR1718" s="47"/>
      <c r="BS1718" s="45"/>
      <c r="BT1718" s="37"/>
      <c r="BU1718" s="5"/>
      <c r="BV1718" s="38"/>
      <c r="BW1718" s="48"/>
      <c r="BX1718" s="44"/>
      <c r="BY1718" s="44"/>
      <c r="BZ1718" s="33" t="s">
        <v>131</v>
      </c>
      <c r="CA1718" s="5"/>
      <c r="CB1718" s="5"/>
      <c r="CC1718" s="33" t="s">
        <v>177</v>
      </c>
      <c r="CD1718" s="5"/>
      <c r="CE1718" s="5"/>
      <c r="CF1718" s="33" t="s">
        <v>178</v>
      </c>
      <c r="CG1718" s="33" t="s">
        <v>10921</v>
      </c>
      <c r="CH1718" s="5"/>
      <c r="CI1718" s="5"/>
      <c r="CJ1718" s="5"/>
      <c r="CK1718" s="33"/>
      <c r="CL1718" s="49">
        <v>45000.0</v>
      </c>
      <c r="CM1718" s="33" t="s">
        <v>180</v>
      </c>
      <c r="CN1718" s="5"/>
      <c r="CO1718" s="33">
        <v>1.0</v>
      </c>
      <c r="CP1718" s="33" t="s">
        <v>181</v>
      </c>
      <c r="CQ1718" s="50" t="str">
        <f t="shared" si="7"/>
        <v>24/01/1963</v>
      </c>
      <c r="CR1718" s="33" t="s">
        <v>182</v>
      </c>
      <c r="CS1718" s="33">
        <v>5.0</v>
      </c>
      <c r="CT1718" s="33">
        <v>5.0</v>
      </c>
      <c r="CU1718" s="33">
        <v>28.0</v>
      </c>
      <c r="CV1718" s="33">
        <v>1322.0</v>
      </c>
      <c r="CW1718" s="5"/>
      <c r="CX1718" s="5"/>
      <c r="CY1718" s="33">
        <v>-100.114375</v>
      </c>
      <c r="CZ1718" s="33">
        <v>20.801812</v>
      </c>
      <c r="DA1718" s="33">
        <v>4.191315967E9</v>
      </c>
      <c r="DB1718" s="33">
        <v>2.0</v>
      </c>
      <c r="DC1718" s="33" t="s">
        <v>8456</v>
      </c>
      <c r="DD1718" s="33">
        <v>2023.0</v>
      </c>
      <c r="DE1718" s="33" t="s">
        <v>184</v>
      </c>
      <c r="DF1718" s="33"/>
      <c r="DG1718" s="33" t="s">
        <v>185</v>
      </c>
      <c r="DH1718" s="33" t="s">
        <v>186</v>
      </c>
      <c r="DI1718" s="5"/>
      <c r="DJ1718" s="5"/>
    </row>
    <row r="1719">
      <c r="A1719" s="33" t="s">
        <v>10922</v>
      </c>
      <c r="B1719" s="34">
        <v>44952.0</v>
      </c>
      <c r="C1719" s="35" t="s">
        <v>137</v>
      </c>
      <c r="D1719" s="35" t="s">
        <v>139</v>
      </c>
      <c r="E1719" s="35" t="s">
        <v>142</v>
      </c>
      <c r="F1719" s="36" t="s">
        <v>144</v>
      </c>
      <c r="G1719" s="33" t="s">
        <v>10923</v>
      </c>
      <c r="H1719" s="33" t="s">
        <v>10924</v>
      </c>
      <c r="I1719" s="33" t="s">
        <v>213</v>
      </c>
      <c r="J1719" s="33" t="s">
        <v>439</v>
      </c>
      <c r="K1719" s="35" t="s">
        <v>421</v>
      </c>
      <c r="L1719" s="33" t="s">
        <v>10583</v>
      </c>
      <c r="M1719" s="33" t="s">
        <v>8450</v>
      </c>
      <c r="N1719" s="33" t="s">
        <v>2510</v>
      </c>
      <c r="O1719" s="5"/>
      <c r="P1719" s="35" t="s">
        <v>233</v>
      </c>
      <c r="Q1719" s="35" t="s">
        <v>2510</v>
      </c>
      <c r="R1719" s="33">
        <v>76299.0</v>
      </c>
      <c r="S1719" s="37"/>
      <c r="T1719" s="33"/>
      <c r="U1719" s="33">
        <v>2.51</v>
      </c>
      <c r="V1719" s="33" t="s">
        <v>154</v>
      </c>
      <c r="W1719" s="33"/>
      <c r="X1719" s="33"/>
      <c r="Y1719" s="5"/>
      <c r="Z1719" s="5"/>
      <c r="AA1719" s="33">
        <v>1.0</v>
      </c>
      <c r="AB1719" s="33"/>
      <c r="AC1719" s="33">
        <v>1.0</v>
      </c>
      <c r="AD1719" s="5"/>
      <c r="AE1719" s="5"/>
      <c r="AF1719" s="5"/>
      <c r="AG1719" s="16"/>
      <c r="AH1719" s="38" t="str">
        <f t="shared" si="1"/>
        <v/>
      </c>
      <c r="AI1719" s="39">
        <f t="shared" si="2"/>
        <v>1</v>
      </c>
      <c r="AJ1719" s="37" t="str">
        <f t="shared" si="3"/>
        <v/>
      </c>
      <c r="AK1719" s="41" t="str">
        <f t="shared" si="4"/>
        <v/>
      </c>
      <c r="AL1719" s="35" t="s">
        <v>233</v>
      </c>
      <c r="AM1719" s="33" t="s">
        <v>9754</v>
      </c>
      <c r="AN1719" s="33" t="s">
        <v>9754</v>
      </c>
      <c r="AO1719" s="41"/>
      <c r="AP1719" s="33" t="s">
        <v>169</v>
      </c>
      <c r="AQ1719" s="33" t="s">
        <v>170</v>
      </c>
      <c r="AR1719" s="33">
        <v>300.0</v>
      </c>
      <c r="AS1719" s="42"/>
      <c r="AT1719" s="42"/>
      <c r="AU1719" s="42"/>
      <c r="AV1719" s="42"/>
      <c r="AW1719" s="42"/>
      <c r="AX1719" s="5"/>
      <c r="AY1719" s="33"/>
      <c r="AZ1719" s="33" t="s">
        <v>10925</v>
      </c>
      <c r="BA1719" s="5"/>
      <c r="BB1719" s="5"/>
      <c r="BC1719" s="5" t="s">
        <v>10926</v>
      </c>
      <c r="BD1719" s="33" t="s">
        <v>173</v>
      </c>
      <c r="BE1719" s="41"/>
      <c r="BF1719" s="35"/>
      <c r="BG1719" s="33" t="s">
        <v>169</v>
      </c>
      <c r="BH1719" s="5"/>
      <c r="BI1719" s="33">
        <v>300.0</v>
      </c>
      <c r="BJ1719" s="33" t="s">
        <v>170</v>
      </c>
      <c r="BK1719" s="5"/>
      <c r="BL1719" s="5">
        <f t="shared" si="5"/>
        <v>3994.5</v>
      </c>
      <c r="BM1719" s="5"/>
      <c r="BN1719" s="5"/>
      <c r="BO1719" s="42">
        <f t="shared" si="6"/>
        <v>3994.5</v>
      </c>
      <c r="BP1719" s="44"/>
      <c r="BQ1719" s="45"/>
      <c r="BR1719" s="47"/>
      <c r="BS1719" s="45"/>
      <c r="BT1719" s="37"/>
      <c r="BU1719" s="5"/>
      <c r="BV1719" s="38"/>
      <c r="BW1719" s="48"/>
      <c r="BX1719" s="44"/>
      <c r="BY1719" s="44"/>
      <c r="BZ1719" s="33" t="s">
        <v>131</v>
      </c>
      <c r="CA1719" s="5"/>
      <c r="CB1719" s="5"/>
      <c r="CC1719" s="33" t="s">
        <v>177</v>
      </c>
      <c r="CD1719" s="5"/>
      <c r="CE1719" s="5"/>
      <c r="CF1719" s="33" t="s">
        <v>178</v>
      </c>
      <c r="CG1719" s="33" t="s">
        <v>10927</v>
      </c>
      <c r="CH1719" s="5"/>
      <c r="CI1719" s="5"/>
      <c r="CJ1719" s="5"/>
      <c r="CK1719" s="33"/>
      <c r="CL1719" s="49">
        <v>45000.0</v>
      </c>
      <c r="CM1719" s="33" t="s">
        <v>180</v>
      </c>
      <c r="CN1719" s="5"/>
      <c r="CO1719" s="33">
        <v>2.0</v>
      </c>
      <c r="CP1719" s="33" t="s">
        <v>181</v>
      </c>
      <c r="CQ1719" s="50" t="str">
        <f t="shared" si="7"/>
        <v>13/04/1931</v>
      </c>
      <c r="CR1719" s="33" t="s">
        <v>182</v>
      </c>
      <c r="CS1719" s="33">
        <v>5.0</v>
      </c>
      <c r="CT1719" s="33">
        <v>5.0</v>
      </c>
      <c r="CU1719" s="33">
        <v>28.0</v>
      </c>
      <c r="CV1719" s="33">
        <v>1322.0</v>
      </c>
      <c r="CW1719" s="5"/>
      <c r="CX1719" s="5"/>
      <c r="CY1719" s="33">
        <v>-100.114375</v>
      </c>
      <c r="CZ1719" s="33">
        <v>20.801812</v>
      </c>
      <c r="DA1719" s="33">
        <v>4.4219266E9</v>
      </c>
      <c r="DB1719" s="33">
        <v>1.0</v>
      </c>
      <c r="DC1719" s="33" t="s">
        <v>8456</v>
      </c>
      <c r="DD1719" s="33">
        <v>2023.0</v>
      </c>
      <c r="DE1719" s="33" t="s">
        <v>184</v>
      </c>
      <c r="DF1719" s="33"/>
      <c r="DG1719" s="33" t="s">
        <v>185</v>
      </c>
      <c r="DH1719" s="33" t="s">
        <v>186</v>
      </c>
      <c r="DI1719" s="5"/>
      <c r="DJ1719" s="5"/>
    </row>
    <row r="1720">
      <c r="A1720" s="33" t="s">
        <v>10928</v>
      </c>
      <c r="B1720" s="34">
        <v>44952.0</v>
      </c>
      <c r="C1720" s="35" t="s">
        <v>137</v>
      </c>
      <c r="D1720" s="35" t="s">
        <v>139</v>
      </c>
      <c r="E1720" s="35" t="s">
        <v>142</v>
      </c>
      <c r="F1720" s="36" t="s">
        <v>144</v>
      </c>
      <c r="G1720" s="33" t="s">
        <v>10929</v>
      </c>
      <c r="H1720" s="33" t="s">
        <v>3966</v>
      </c>
      <c r="I1720" s="33" t="s">
        <v>213</v>
      </c>
      <c r="J1720" s="33" t="s">
        <v>231</v>
      </c>
      <c r="K1720" s="35" t="s">
        <v>421</v>
      </c>
      <c r="L1720" s="33" t="s">
        <v>3194</v>
      </c>
      <c r="M1720" s="33" t="s">
        <v>8450</v>
      </c>
      <c r="N1720" s="33" t="s">
        <v>2510</v>
      </c>
      <c r="O1720" s="5"/>
      <c r="P1720" s="35" t="s">
        <v>233</v>
      </c>
      <c r="Q1720" s="35" t="s">
        <v>2510</v>
      </c>
      <c r="R1720" s="33">
        <v>76299.0</v>
      </c>
      <c r="S1720" s="37"/>
      <c r="T1720" s="33"/>
      <c r="U1720" s="33">
        <v>1.09</v>
      </c>
      <c r="V1720" s="33" t="s">
        <v>154</v>
      </c>
      <c r="W1720" s="33"/>
      <c r="X1720" s="33"/>
      <c r="Y1720" s="5"/>
      <c r="Z1720" s="5"/>
      <c r="AA1720" s="33">
        <v>1.0</v>
      </c>
      <c r="AB1720" s="33">
        <v>1.0</v>
      </c>
      <c r="AC1720" s="33"/>
      <c r="AD1720" s="5"/>
      <c r="AE1720" s="5"/>
      <c r="AF1720" s="5"/>
      <c r="AG1720" s="16"/>
      <c r="AH1720" s="38" t="str">
        <f t="shared" si="1"/>
        <v/>
      </c>
      <c r="AI1720" s="39" t="str">
        <f t="shared" si="2"/>
        <v/>
      </c>
      <c r="AJ1720" s="37" t="str">
        <f t="shared" si="3"/>
        <v/>
      </c>
      <c r="AK1720" s="41" t="str">
        <f t="shared" si="4"/>
        <v/>
      </c>
      <c r="AL1720" s="35" t="s">
        <v>233</v>
      </c>
      <c r="AM1720" s="33" t="s">
        <v>9754</v>
      </c>
      <c r="AN1720" s="33" t="s">
        <v>9754</v>
      </c>
      <c r="AO1720" s="41"/>
      <c r="AP1720" s="33" t="s">
        <v>169</v>
      </c>
      <c r="AQ1720" s="33" t="s">
        <v>170</v>
      </c>
      <c r="AR1720" s="33">
        <v>150.0</v>
      </c>
      <c r="AS1720" s="42"/>
      <c r="AT1720" s="42"/>
      <c r="AU1720" s="42"/>
      <c r="AV1720" s="42"/>
      <c r="AW1720" s="42"/>
      <c r="AX1720" s="5"/>
      <c r="AY1720" s="33"/>
      <c r="AZ1720" s="33" t="s">
        <v>10930</v>
      </c>
      <c r="BA1720" s="5"/>
      <c r="BB1720" s="5"/>
      <c r="BC1720" s="5" t="s">
        <v>10931</v>
      </c>
      <c r="BD1720" s="33" t="s">
        <v>173</v>
      </c>
      <c r="BE1720" s="41"/>
      <c r="BF1720" s="35"/>
      <c r="BG1720" s="33" t="s">
        <v>169</v>
      </c>
      <c r="BH1720" s="5"/>
      <c r="BI1720" s="33">
        <v>150.0</v>
      </c>
      <c r="BJ1720" s="33" t="s">
        <v>170</v>
      </c>
      <c r="BK1720" s="5"/>
      <c r="BL1720" s="5">
        <f t="shared" si="5"/>
        <v>1997.25</v>
      </c>
      <c r="BM1720" s="5"/>
      <c r="BN1720" s="5"/>
      <c r="BO1720" s="42">
        <f t="shared" si="6"/>
        <v>1997.25</v>
      </c>
      <c r="BP1720" s="44"/>
      <c r="BQ1720" s="45"/>
      <c r="BR1720" s="47"/>
      <c r="BS1720" s="45"/>
      <c r="BT1720" s="37"/>
      <c r="BU1720" s="5"/>
      <c r="BV1720" s="38"/>
      <c r="BW1720" s="48"/>
      <c r="BX1720" s="44"/>
      <c r="BY1720" s="44"/>
      <c r="BZ1720" s="33" t="s">
        <v>131</v>
      </c>
      <c r="CA1720" s="5"/>
      <c r="CB1720" s="5"/>
      <c r="CC1720" s="33" t="s">
        <v>177</v>
      </c>
      <c r="CD1720" s="5"/>
      <c r="CE1720" s="5"/>
      <c r="CF1720" s="33" t="s">
        <v>178</v>
      </c>
      <c r="CG1720" s="33" t="s">
        <v>10932</v>
      </c>
      <c r="CH1720" s="5"/>
      <c r="CI1720" s="5"/>
      <c r="CJ1720" s="5"/>
      <c r="CK1720" s="33"/>
      <c r="CL1720" s="49">
        <v>45000.0</v>
      </c>
      <c r="CM1720" s="33" t="s">
        <v>180</v>
      </c>
      <c r="CN1720" s="5"/>
      <c r="CO1720" s="33">
        <v>1.0</v>
      </c>
      <c r="CP1720" s="33" t="s">
        <v>181</v>
      </c>
      <c r="CQ1720" s="50" t="str">
        <f t="shared" si="7"/>
        <v>02/12/1982</v>
      </c>
      <c r="CR1720" s="33" t="s">
        <v>243</v>
      </c>
      <c r="CS1720" s="33">
        <v>5.0</v>
      </c>
      <c r="CT1720" s="33">
        <v>5.0</v>
      </c>
      <c r="CU1720" s="33">
        <v>28.0</v>
      </c>
      <c r="CV1720" s="33">
        <v>1322.0</v>
      </c>
      <c r="CW1720" s="5"/>
      <c r="CX1720" s="5"/>
      <c r="CY1720" s="33">
        <v>-100.114375</v>
      </c>
      <c r="CZ1720" s="33">
        <v>20.801812</v>
      </c>
      <c r="DA1720" s="33">
        <v>4.423429075E9</v>
      </c>
      <c r="DB1720" s="33">
        <v>2.0</v>
      </c>
      <c r="DC1720" s="33" t="s">
        <v>8456</v>
      </c>
      <c r="DD1720" s="33">
        <v>2023.0</v>
      </c>
      <c r="DE1720" s="33" t="s">
        <v>184</v>
      </c>
      <c r="DF1720" s="33"/>
      <c r="DG1720" s="33" t="s">
        <v>185</v>
      </c>
      <c r="DH1720" s="33" t="s">
        <v>186</v>
      </c>
      <c r="DI1720" s="5"/>
      <c r="DJ1720" s="5"/>
    </row>
    <row r="1721">
      <c r="A1721" s="33" t="s">
        <v>10933</v>
      </c>
      <c r="B1721" s="34">
        <v>44952.0</v>
      </c>
      <c r="C1721" s="35" t="s">
        <v>137</v>
      </c>
      <c r="D1721" s="35" t="s">
        <v>139</v>
      </c>
      <c r="E1721" s="35" t="s">
        <v>142</v>
      </c>
      <c r="F1721" s="36" t="s">
        <v>144</v>
      </c>
      <c r="G1721" s="33" t="s">
        <v>10934</v>
      </c>
      <c r="H1721" s="33" t="s">
        <v>10935</v>
      </c>
      <c r="I1721" s="33" t="s">
        <v>213</v>
      </c>
      <c r="J1721" s="33" t="s">
        <v>10360</v>
      </c>
      <c r="K1721" s="35" t="s">
        <v>421</v>
      </c>
      <c r="L1721" s="33" t="s">
        <v>3194</v>
      </c>
      <c r="M1721" s="33" t="s">
        <v>8450</v>
      </c>
      <c r="N1721" s="33" t="s">
        <v>2510</v>
      </c>
      <c r="O1721" s="5"/>
      <c r="P1721" s="35" t="s">
        <v>233</v>
      </c>
      <c r="Q1721" s="35" t="s">
        <v>2510</v>
      </c>
      <c r="R1721" s="33">
        <v>76299.0</v>
      </c>
      <c r="S1721" s="37"/>
      <c r="T1721" s="33"/>
      <c r="U1721" s="33">
        <v>5.79</v>
      </c>
      <c r="V1721" s="33" t="s">
        <v>154</v>
      </c>
      <c r="W1721" s="33"/>
      <c r="X1721" s="33"/>
      <c r="Y1721" s="5"/>
      <c r="Z1721" s="5"/>
      <c r="AA1721" s="33">
        <v>1.0</v>
      </c>
      <c r="AB1721" s="33"/>
      <c r="AC1721" s="33">
        <v>1.0</v>
      </c>
      <c r="AD1721" s="5"/>
      <c r="AE1721" s="5"/>
      <c r="AF1721" s="5"/>
      <c r="AG1721" s="16"/>
      <c r="AH1721" s="38" t="str">
        <f t="shared" si="1"/>
        <v/>
      </c>
      <c r="AI1721" s="39">
        <f t="shared" si="2"/>
        <v>1</v>
      </c>
      <c r="AJ1721" s="37" t="str">
        <f t="shared" si="3"/>
        <v/>
      </c>
      <c r="AK1721" s="41" t="str">
        <f t="shared" si="4"/>
        <v/>
      </c>
      <c r="AL1721" s="35" t="s">
        <v>233</v>
      </c>
      <c r="AM1721" s="33" t="s">
        <v>9754</v>
      </c>
      <c r="AN1721" s="33" t="s">
        <v>9754</v>
      </c>
      <c r="AO1721" s="41"/>
      <c r="AP1721" s="33" t="s">
        <v>169</v>
      </c>
      <c r="AQ1721" s="33" t="s">
        <v>170</v>
      </c>
      <c r="AR1721" s="33">
        <v>300.0</v>
      </c>
      <c r="AS1721" s="42"/>
      <c r="AT1721" s="42"/>
      <c r="AU1721" s="42"/>
      <c r="AV1721" s="42"/>
      <c r="AW1721" s="42"/>
      <c r="AX1721" s="5"/>
      <c r="AY1721" s="33"/>
      <c r="AZ1721" s="33" t="s">
        <v>10936</v>
      </c>
      <c r="BA1721" s="5"/>
      <c r="BB1721" s="5"/>
      <c r="BC1721" s="5" t="s">
        <v>10937</v>
      </c>
      <c r="BD1721" s="33" t="s">
        <v>173</v>
      </c>
      <c r="BE1721" s="41"/>
      <c r="BF1721" s="35"/>
      <c r="BG1721" s="33" t="s">
        <v>169</v>
      </c>
      <c r="BH1721" s="5"/>
      <c r="BI1721" s="33">
        <v>300.0</v>
      </c>
      <c r="BJ1721" s="33" t="s">
        <v>170</v>
      </c>
      <c r="BK1721" s="5"/>
      <c r="BL1721" s="5">
        <f t="shared" si="5"/>
        <v>3994.5</v>
      </c>
      <c r="BM1721" s="5"/>
      <c r="BN1721" s="5"/>
      <c r="BO1721" s="42">
        <f t="shared" si="6"/>
        <v>3994.5</v>
      </c>
      <c r="BP1721" s="44"/>
      <c r="BQ1721" s="45"/>
      <c r="BR1721" s="47"/>
      <c r="BS1721" s="45"/>
      <c r="BT1721" s="37"/>
      <c r="BU1721" s="5"/>
      <c r="BV1721" s="38"/>
      <c r="BW1721" s="48"/>
      <c r="BX1721" s="44"/>
      <c r="BY1721" s="44"/>
      <c r="BZ1721" s="33" t="s">
        <v>131</v>
      </c>
      <c r="CA1721" s="5"/>
      <c r="CB1721" s="5"/>
      <c r="CC1721" s="33" t="s">
        <v>177</v>
      </c>
      <c r="CD1721" s="5"/>
      <c r="CE1721" s="5"/>
      <c r="CF1721" s="33" t="s">
        <v>178</v>
      </c>
      <c r="CG1721" s="33" t="s">
        <v>10938</v>
      </c>
      <c r="CH1721" s="5"/>
      <c r="CI1721" s="5"/>
      <c r="CJ1721" s="5"/>
      <c r="CK1721" s="33"/>
      <c r="CL1721" s="49">
        <v>45000.0</v>
      </c>
      <c r="CM1721" s="33" t="s">
        <v>180</v>
      </c>
      <c r="CN1721" s="5"/>
      <c r="CO1721" s="33">
        <v>2.0</v>
      </c>
      <c r="CP1721" s="33" t="s">
        <v>181</v>
      </c>
      <c r="CQ1721" s="50" t="str">
        <f t="shared" si="7"/>
        <v>07/04/1950</v>
      </c>
      <c r="CR1721" s="33" t="s">
        <v>182</v>
      </c>
      <c r="CS1721" s="33">
        <v>5.0</v>
      </c>
      <c r="CT1721" s="33">
        <v>5.0</v>
      </c>
      <c r="CU1721" s="33">
        <v>28.0</v>
      </c>
      <c r="CV1721" s="33">
        <v>1322.0</v>
      </c>
      <c r="CW1721" s="5"/>
      <c r="CX1721" s="5"/>
      <c r="CY1721" s="33">
        <v>-100.114375</v>
      </c>
      <c r="CZ1721" s="33">
        <v>20.801812</v>
      </c>
      <c r="DA1721" s="33">
        <v>4.411380638E9</v>
      </c>
      <c r="DB1721" s="33">
        <v>2.0</v>
      </c>
      <c r="DC1721" s="33" t="s">
        <v>8456</v>
      </c>
      <c r="DD1721" s="33">
        <v>2023.0</v>
      </c>
      <c r="DE1721" s="33" t="s">
        <v>184</v>
      </c>
      <c r="DF1721" s="33"/>
      <c r="DG1721" s="33" t="s">
        <v>185</v>
      </c>
      <c r="DH1721" s="33" t="s">
        <v>186</v>
      </c>
      <c r="DI1721" s="5"/>
      <c r="DJ1721" s="5"/>
    </row>
    <row r="1722">
      <c r="A1722" s="33" t="s">
        <v>10939</v>
      </c>
      <c r="B1722" s="34">
        <v>44952.0</v>
      </c>
      <c r="C1722" s="35" t="s">
        <v>137</v>
      </c>
      <c r="D1722" s="35" t="s">
        <v>139</v>
      </c>
      <c r="E1722" s="35" t="s">
        <v>142</v>
      </c>
      <c r="F1722" s="36" t="s">
        <v>144</v>
      </c>
      <c r="G1722" s="33" t="s">
        <v>10940</v>
      </c>
      <c r="H1722" s="33" t="s">
        <v>10941</v>
      </c>
      <c r="I1722" s="33" t="s">
        <v>213</v>
      </c>
      <c r="J1722" s="33" t="s">
        <v>9220</v>
      </c>
      <c r="K1722" s="35" t="s">
        <v>421</v>
      </c>
      <c r="L1722" s="33" t="s">
        <v>3194</v>
      </c>
      <c r="M1722" s="33" t="s">
        <v>8450</v>
      </c>
      <c r="N1722" s="33" t="s">
        <v>2510</v>
      </c>
      <c r="O1722" s="5"/>
      <c r="P1722" s="35" t="s">
        <v>233</v>
      </c>
      <c r="Q1722" s="35" t="s">
        <v>2510</v>
      </c>
      <c r="R1722" s="33">
        <v>76299.0</v>
      </c>
      <c r="S1722" s="37"/>
      <c r="T1722" s="33"/>
      <c r="U1722" s="33">
        <v>4.67</v>
      </c>
      <c r="V1722" s="33" t="s">
        <v>154</v>
      </c>
      <c r="W1722" s="33"/>
      <c r="X1722" s="33"/>
      <c r="Y1722" s="5"/>
      <c r="Z1722" s="5"/>
      <c r="AA1722" s="33">
        <v>1.0</v>
      </c>
      <c r="AB1722" s="33"/>
      <c r="AC1722" s="33">
        <v>1.0</v>
      </c>
      <c r="AD1722" s="5"/>
      <c r="AE1722" s="5"/>
      <c r="AF1722" s="5"/>
      <c r="AG1722" s="16"/>
      <c r="AH1722" s="38" t="str">
        <f t="shared" si="1"/>
        <v/>
      </c>
      <c r="AI1722" s="39">
        <f t="shared" si="2"/>
        <v>1</v>
      </c>
      <c r="AJ1722" s="37" t="str">
        <f t="shared" si="3"/>
        <v/>
      </c>
      <c r="AK1722" s="41" t="str">
        <f t="shared" si="4"/>
        <v/>
      </c>
      <c r="AL1722" s="35" t="s">
        <v>233</v>
      </c>
      <c r="AM1722" s="33" t="s">
        <v>9754</v>
      </c>
      <c r="AN1722" s="33" t="s">
        <v>9754</v>
      </c>
      <c r="AO1722" s="41"/>
      <c r="AP1722" s="33" t="s">
        <v>169</v>
      </c>
      <c r="AQ1722" s="33" t="s">
        <v>170</v>
      </c>
      <c r="AR1722" s="33">
        <v>300.0</v>
      </c>
      <c r="AS1722" s="42"/>
      <c r="AT1722" s="42"/>
      <c r="AU1722" s="42"/>
      <c r="AV1722" s="42"/>
      <c r="AW1722" s="42"/>
      <c r="AX1722" s="5"/>
      <c r="AY1722" s="33"/>
      <c r="AZ1722" s="33" t="s">
        <v>10942</v>
      </c>
      <c r="BA1722" s="5"/>
      <c r="BB1722" s="5"/>
      <c r="BC1722" s="5" t="s">
        <v>10943</v>
      </c>
      <c r="BD1722" s="33" t="s">
        <v>173</v>
      </c>
      <c r="BE1722" s="41"/>
      <c r="BF1722" s="35"/>
      <c r="BG1722" s="33" t="s">
        <v>169</v>
      </c>
      <c r="BH1722" s="5"/>
      <c r="BI1722" s="33">
        <v>300.0</v>
      </c>
      <c r="BJ1722" s="33" t="s">
        <v>170</v>
      </c>
      <c r="BK1722" s="5"/>
      <c r="BL1722" s="5">
        <f t="shared" si="5"/>
        <v>3994.5</v>
      </c>
      <c r="BM1722" s="5"/>
      <c r="BN1722" s="5"/>
      <c r="BO1722" s="42">
        <f t="shared" si="6"/>
        <v>3994.5</v>
      </c>
      <c r="BP1722" s="44"/>
      <c r="BQ1722" s="45"/>
      <c r="BR1722" s="47"/>
      <c r="BS1722" s="45"/>
      <c r="BT1722" s="37"/>
      <c r="BU1722" s="5"/>
      <c r="BV1722" s="38"/>
      <c r="BW1722" s="48"/>
      <c r="BX1722" s="44"/>
      <c r="BY1722" s="44"/>
      <c r="BZ1722" s="33" t="s">
        <v>131</v>
      </c>
      <c r="CA1722" s="5"/>
      <c r="CB1722" s="5"/>
      <c r="CC1722" s="33" t="s">
        <v>177</v>
      </c>
      <c r="CD1722" s="5"/>
      <c r="CE1722" s="5"/>
      <c r="CF1722" s="33" t="s">
        <v>178</v>
      </c>
      <c r="CG1722" s="33" t="s">
        <v>10944</v>
      </c>
      <c r="CH1722" s="5"/>
      <c r="CI1722" s="5"/>
      <c r="CJ1722" s="5"/>
      <c r="CK1722" s="33"/>
      <c r="CL1722" s="49">
        <v>45000.0</v>
      </c>
      <c r="CM1722" s="33" t="s">
        <v>180</v>
      </c>
      <c r="CN1722" s="5"/>
      <c r="CO1722" s="33">
        <v>2.0</v>
      </c>
      <c r="CP1722" s="33" t="s">
        <v>181</v>
      </c>
      <c r="CQ1722" s="50" t="str">
        <f t="shared" si="7"/>
        <v>20/09/1963</v>
      </c>
      <c r="CR1722" s="33" t="s">
        <v>182</v>
      </c>
      <c r="CS1722" s="33">
        <v>5.0</v>
      </c>
      <c r="CT1722" s="33">
        <v>5.0</v>
      </c>
      <c r="CU1722" s="33">
        <v>28.0</v>
      </c>
      <c r="CV1722" s="33">
        <v>1322.0</v>
      </c>
      <c r="CW1722" s="5"/>
      <c r="CX1722" s="5"/>
      <c r="CY1722" s="33">
        <v>-100.114375</v>
      </c>
      <c r="CZ1722" s="33">
        <v>20.801812</v>
      </c>
      <c r="DA1722" s="33">
        <v>4.191193106E9</v>
      </c>
      <c r="DB1722" s="33">
        <v>2.0</v>
      </c>
      <c r="DC1722" s="33" t="s">
        <v>8456</v>
      </c>
      <c r="DD1722" s="33">
        <v>2023.0</v>
      </c>
      <c r="DE1722" s="33" t="s">
        <v>184</v>
      </c>
      <c r="DF1722" s="33"/>
      <c r="DG1722" s="33" t="s">
        <v>185</v>
      </c>
      <c r="DH1722" s="33" t="s">
        <v>186</v>
      </c>
      <c r="DI1722" s="5"/>
      <c r="DJ1722" s="5"/>
    </row>
    <row r="1723">
      <c r="A1723" s="33" t="s">
        <v>10945</v>
      </c>
      <c r="B1723" s="34">
        <v>44952.0</v>
      </c>
      <c r="C1723" s="35" t="s">
        <v>137</v>
      </c>
      <c r="D1723" s="35" t="s">
        <v>139</v>
      </c>
      <c r="E1723" s="35" t="s">
        <v>142</v>
      </c>
      <c r="F1723" s="36" t="s">
        <v>144</v>
      </c>
      <c r="G1723" s="33" t="s">
        <v>10946</v>
      </c>
      <c r="H1723" s="33" t="s">
        <v>10947</v>
      </c>
      <c r="I1723" s="33" t="s">
        <v>213</v>
      </c>
      <c r="J1723" s="33" t="s">
        <v>9220</v>
      </c>
      <c r="K1723" s="35" t="s">
        <v>421</v>
      </c>
      <c r="L1723" s="33" t="s">
        <v>3194</v>
      </c>
      <c r="M1723" s="33" t="s">
        <v>8450</v>
      </c>
      <c r="N1723" s="33" t="s">
        <v>2510</v>
      </c>
      <c r="O1723" s="5"/>
      <c r="P1723" s="35" t="s">
        <v>233</v>
      </c>
      <c r="Q1723" s="35" t="s">
        <v>2510</v>
      </c>
      <c r="R1723" s="33">
        <v>76299.0</v>
      </c>
      <c r="S1723" s="37"/>
      <c r="T1723" s="33"/>
      <c r="U1723" s="33">
        <v>1.02</v>
      </c>
      <c r="V1723" s="33" t="s">
        <v>154</v>
      </c>
      <c r="W1723" s="33"/>
      <c r="X1723" s="33"/>
      <c r="Y1723" s="5"/>
      <c r="Z1723" s="5"/>
      <c r="AA1723" s="33">
        <v>1.0</v>
      </c>
      <c r="AB1723" s="33"/>
      <c r="AC1723" s="33">
        <v>1.0</v>
      </c>
      <c r="AD1723" s="5"/>
      <c r="AE1723" s="5"/>
      <c r="AF1723" s="5"/>
      <c r="AG1723" s="16"/>
      <c r="AH1723" s="38" t="str">
        <f t="shared" si="1"/>
        <v/>
      </c>
      <c r="AI1723" s="39">
        <f t="shared" si="2"/>
        <v>1</v>
      </c>
      <c r="AJ1723" s="37" t="str">
        <f t="shared" si="3"/>
        <v/>
      </c>
      <c r="AK1723" s="41" t="str">
        <f t="shared" si="4"/>
        <v/>
      </c>
      <c r="AL1723" s="35" t="s">
        <v>233</v>
      </c>
      <c r="AM1723" s="33" t="s">
        <v>9754</v>
      </c>
      <c r="AN1723" s="33" t="s">
        <v>9754</v>
      </c>
      <c r="AO1723" s="41"/>
      <c r="AP1723" s="33" t="s">
        <v>169</v>
      </c>
      <c r="AQ1723" s="33" t="s">
        <v>170</v>
      </c>
      <c r="AR1723" s="33">
        <v>150.0</v>
      </c>
      <c r="AS1723" s="42"/>
      <c r="AT1723" s="42"/>
      <c r="AU1723" s="42"/>
      <c r="AV1723" s="42"/>
      <c r="AW1723" s="42"/>
      <c r="AX1723" s="5"/>
      <c r="AY1723" s="33"/>
      <c r="AZ1723" s="33" t="s">
        <v>10948</v>
      </c>
      <c r="BA1723" s="5"/>
      <c r="BB1723" s="5"/>
      <c r="BC1723" s="5" t="s">
        <v>10949</v>
      </c>
      <c r="BD1723" s="33" t="s">
        <v>173</v>
      </c>
      <c r="BE1723" s="41"/>
      <c r="BF1723" s="35"/>
      <c r="BG1723" s="33" t="s">
        <v>169</v>
      </c>
      <c r="BH1723" s="5"/>
      <c r="BI1723" s="33">
        <v>150.0</v>
      </c>
      <c r="BJ1723" s="33" t="s">
        <v>170</v>
      </c>
      <c r="BK1723" s="5"/>
      <c r="BL1723" s="5">
        <f t="shared" si="5"/>
        <v>1997.25</v>
      </c>
      <c r="BM1723" s="5"/>
      <c r="BN1723" s="5"/>
      <c r="BO1723" s="42">
        <f t="shared" si="6"/>
        <v>1997.25</v>
      </c>
      <c r="BP1723" s="44"/>
      <c r="BQ1723" s="45"/>
      <c r="BR1723" s="47"/>
      <c r="BS1723" s="45"/>
      <c r="BT1723" s="37"/>
      <c r="BU1723" s="5"/>
      <c r="BV1723" s="38"/>
      <c r="BW1723" s="48"/>
      <c r="BX1723" s="44"/>
      <c r="BY1723" s="44"/>
      <c r="BZ1723" s="33" t="s">
        <v>131</v>
      </c>
      <c r="CA1723" s="5"/>
      <c r="CB1723" s="5"/>
      <c r="CC1723" s="33" t="s">
        <v>177</v>
      </c>
      <c r="CD1723" s="5"/>
      <c r="CE1723" s="5"/>
      <c r="CF1723" s="33" t="s">
        <v>178</v>
      </c>
      <c r="CG1723" s="33" t="s">
        <v>10950</v>
      </c>
      <c r="CH1723" s="5"/>
      <c r="CI1723" s="5"/>
      <c r="CJ1723" s="5"/>
      <c r="CK1723" s="33"/>
      <c r="CL1723" s="49">
        <v>45000.0</v>
      </c>
      <c r="CM1723" s="33" t="s">
        <v>180</v>
      </c>
      <c r="CN1723" s="5"/>
      <c r="CO1723" s="33">
        <v>1.0</v>
      </c>
      <c r="CP1723" s="33" t="s">
        <v>181</v>
      </c>
      <c r="CQ1723" s="50" t="str">
        <f t="shared" si="7"/>
        <v>20/01/1962</v>
      </c>
      <c r="CR1723" s="33" t="s">
        <v>182</v>
      </c>
      <c r="CS1723" s="33">
        <v>5.0</v>
      </c>
      <c r="CT1723" s="33">
        <v>5.0</v>
      </c>
      <c r="CU1723" s="33">
        <v>28.0</v>
      </c>
      <c r="CV1723" s="33">
        <v>1322.0</v>
      </c>
      <c r="CW1723" s="5"/>
      <c r="CX1723" s="5"/>
      <c r="CY1723" s="33">
        <v>-100.114375</v>
      </c>
      <c r="CZ1723" s="33">
        <v>20.801812</v>
      </c>
      <c r="DA1723" s="33">
        <v>4.4219266E9</v>
      </c>
      <c r="DB1723" s="33">
        <v>1.0</v>
      </c>
      <c r="DC1723" s="33" t="s">
        <v>8456</v>
      </c>
      <c r="DD1723" s="33">
        <v>2023.0</v>
      </c>
      <c r="DE1723" s="33" t="s">
        <v>184</v>
      </c>
      <c r="DF1723" s="33"/>
      <c r="DG1723" s="33" t="s">
        <v>185</v>
      </c>
      <c r="DH1723" s="33" t="s">
        <v>186</v>
      </c>
      <c r="DI1723" s="5"/>
      <c r="DJ1723" s="5"/>
    </row>
    <row r="1724">
      <c r="A1724" s="33" t="s">
        <v>10951</v>
      </c>
      <c r="B1724" s="34">
        <v>44952.0</v>
      </c>
      <c r="C1724" s="35" t="s">
        <v>137</v>
      </c>
      <c r="D1724" s="35" t="s">
        <v>139</v>
      </c>
      <c r="E1724" s="35" t="s">
        <v>142</v>
      </c>
      <c r="F1724" s="36" t="s">
        <v>144</v>
      </c>
      <c r="G1724" s="33" t="s">
        <v>10952</v>
      </c>
      <c r="H1724" s="33" t="s">
        <v>2668</v>
      </c>
      <c r="I1724" s="33" t="s">
        <v>213</v>
      </c>
      <c r="J1724" s="33" t="s">
        <v>9220</v>
      </c>
      <c r="K1724" s="35" t="s">
        <v>421</v>
      </c>
      <c r="L1724" s="33" t="s">
        <v>3194</v>
      </c>
      <c r="M1724" s="33" t="s">
        <v>8450</v>
      </c>
      <c r="N1724" s="33" t="s">
        <v>2510</v>
      </c>
      <c r="O1724" s="5"/>
      <c r="P1724" s="35" t="s">
        <v>233</v>
      </c>
      <c r="Q1724" s="35" t="s">
        <v>2510</v>
      </c>
      <c r="R1724" s="33">
        <v>76299.0</v>
      </c>
      <c r="S1724" s="37"/>
      <c r="T1724" s="33"/>
      <c r="U1724" s="33">
        <v>1.67</v>
      </c>
      <c r="V1724" s="33" t="s">
        <v>154</v>
      </c>
      <c r="W1724" s="33"/>
      <c r="X1724" s="33"/>
      <c r="Y1724" s="5"/>
      <c r="Z1724" s="5"/>
      <c r="AA1724" s="33">
        <v>1.0</v>
      </c>
      <c r="AB1724" s="33"/>
      <c r="AC1724" s="33">
        <v>1.0</v>
      </c>
      <c r="AD1724" s="5"/>
      <c r="AE1724" s="5"/>
      <c r="AF1724" s="5"/>
      <c r="AG1724" s="16"/>
      <c r="AH1724" s="38" t="str">
        <f t="shared" si="1"/>
        <v/>
      </c>
      <c r="AI1724" s="39">
        <f t="shared" si="2"/>
        <v>1</v>
      </c>
      <c r="AJ1724" s="37" t="str">
        <f t="shared" si="3"/>
        <v/>
      </c>
      <c r="AK1724" s="41" t="str">
        <f t="shared" si="4"/>
        <v/>
      </c>
      <c r="AL1724" s="35" t="s">
        <v>233</v>
      </c>
      <c r="AM1724" s="33" t="s">
        <v>9754</v>
      </c>
      <c r="AN1724" s="33" t="s">
        <v>9754</v>
      </c>
      <c r="AO1724" s="41"/>
      <c r="AP1724" s="33" t="s">
        <v>169</v>
      </c>
      <c r="AQ1724" s="33" t="s">
        <v>170</v>
      </c>
      <c r="AR1724" s="33">
        <v>150.0</v>
      </c>
      <c r="AS1724" s="42"/>
      <c r="AT1724" s="42"/>
      <c r="AU1724" s="42"/>
      <c r="AV1724" s="42"/>
      <c r="AW1724" s="42"/>
      <c r="AX1724" s="5"/>
      <c r="AY1724" s="33"/>
      <c r="AZ1724" s="33" t="s">
        <v>10953</v>
      </c>
      <c r="BA1724" s="5"/>
      <c r="BB1724" s="5"/>
      <c r="BC1724" s="5" t="s">
        <v>10954</v>
      </c>
      <c r="BD1724" s="33" t="s">
        <v>173</v>
      </c>
      <c r="BE1724" s="41"/>
      <c r="BF1724" s="35"/>
      <c r="BG1724" s="33" t="s">
        <v>169</v>
      </c>
      <c r="BH1724" s="5"/>
      <c r="BI1724" s="33">
        <v>150.0</v>
      </c>
      <c r="BJ1724" s="33" t="s">
        <v>170</v>
      </c>
      <c r="BK1724" s="5"/>
      <c r="BL1724" s="5">
        <f t="shared" si="5"/>
        <v>1997.25</v>
      </c>
      <c r="BM1724" s="5"/>
      <c r="BN1724" s="5"/>
      <c r="BO1724" s="42">
        <f t="shared" si="6"/>
        <v>1997.25</v>
      </c>
      <c r="BP1724" s="44"/>
      <c r="BQ1724" s="45"/>
      <c r="BR1724" s="47"/>
      <c r="BS1724" s="45"/>
      <c r="BT1724" s="37"/>
      <c r="BU1724" s="5"/>
      <c r="BV1724" s="38"/>
      <c r="BW1724" s="48"/>
      <c r="BX1724" s="44"/>
      <c r="BY1724" s="44"/>
      <c r="BZ1724" s="33" t="s">
        <v>131</v>
      </c>
      <c r="CA1724" s="5"/>
      <c r="CB1724" s="5"/>
      <c r="CC1724" s="33" t="s">
        <v>177</v>
      </c>
      <c r="CD1724" s="5"/>
      <c r="CE1724" s="5"/>
      <c r="CF1724" s="33" t="s">
        <v>178</v>
      </c>
      <c r="CG1724" s="33" t="s">
        <v>10955</v>
      </c>
      <c r="CH1724" s="5"/>
      <c r="CI1724" s="5"/>
      <c r="CJ1724" s="5"/>
      <c r="CK1724" s="33"/>
      <c r="CL1724" s="49">
        <v>45000.0</v>
      </c>
      <c r="CM1724" s="33" t="s">
        <v>180</v>
      </c>
      <c r="CN1724" s="5"/>
      <c r="CO1724" s="33">
        <v>1.0</v>
      </c>
      <c r="CP1724" s="33" t="s">
        <v>181</v>
      </c>
      <c r="CQ1724" s="50" t="str">
        <f t="shared" si="7"/>
        <v>03/04/1958</v>
      </c>
      <c r="CR1724" s="33" t="s">
        <v>182</v>
      </c>
      <c r="CS1724" s="33">
        <v>5.0</v>
      </c>
      <c r="CT1724" s="33">
        <v>5.0</v>
      </c>
      <c r="CU1724" s="33">
        <v>28.0</v>
      </c>
      <c r="CV1724" s="33">
        <v>1322.0</v>
      </c>
      <c r="CW1724" s="5"/>
      <c r="CX1724" s="5"/>
      <c r="CY1724" s="33">
        <v>-100.114375</v>
      </c>
      <c r="CZ1724" s="33">
        <v>20.801812</v>
      </c>
      <c r="DA1724" s="33">
        <v>4.4219266E9</v>
      </c>
      <c r="DB1724" s="33">
        <v>1.0</v>
      </c>
      <c r="DC1724" s="33" t="s">
        <v>8456</v>
      </c>
      <c r="DD1724" s="33">
        <v>2023.0</v>
      </c>
      <c r="DE1724" s="33" t="s">
        <v>184</v>
      </c>
      <c r="DF1724" s="33"/>
      <c r="DG1724" s="33" t="s">
        <v>185</v>
      </c>
      <c r="DH1724" s="33" t="s">
        <v>186</v>
      </c>
      <c r="DI1724" s="5"/>
      <c r="DJ1724" s="5"/>
    </row>
    <row r="1725">
      <c r="A1725" s="33" t="s">
        <v>10956</v>
      </c>
      <c r="B1725" s="34">
        <v>44952.0</v>
      </c>
      <c r="C1725" s="35" t="s">
        <v>137</v>
      </c>
      <c r="D1725" s="35" t="s">
        <v>139</v>
      </c>
      <c r="E1725" s="35" t="s">
        <v>142</v>
      </c>
      <c r="F1725" s="36" t="s">
        <v>144</v>
      </c>
      <c r="G1725" s="33" t="s">
        <v>10957</v>
      </c>
      <c r="H1725" s="33" t="s">
        <v>9626</v>
      </c>
      <c r="I1725" s="33" t="s">
        <v>213</v>
      </c>
      <c r="J1725" s="33" t="s">
        <v>2889</v>
      </c>
      <c r="K1725" s="35" t="s">
        <v>421</v>
      </c>
      <c r="L1725" s="33" t="s">
        <v>10414</v>
      </c>
      <c r="M1725" s="33" t="s">
        <v>8450</v>
      </c>
      <c r="N1725" s="33" t="s">
        <v>2510</v>
      </c>
      <c r="O1725" s="5"/>
      <c r="P1725" s="35" t="s">
        <v>233</v>
      </c>
      <c r="Q1725" s="35" t="s">
        <v>2510</v>
      </c>
      <c r="R1725" s="33">
        <v>76299.0</v>
      </c>
      <c r="S1725" s="37"/>
      <c r="T1725" s="33"/>
      <c r="U1725" s="33">
        <v>1.44</v>
      </c>
      <c r="V1725" s="33" t="s">
        <v>154</v>
      </c>
      <c r="W1725" s="33"/>
      <c r="X1725" s="33"/>
      <c r="Y1725" s="5"/>
      <c r="Z1725" s="5"/>
      <c r="AA1725" s="33">
        <v>1.0</v>
      </c>
      <c r="AB1725" s="33"/>
      <c r="AC1725" s="33">
        <v>1.0</v>
      </c>
      <c r="AD1725" s="5"/>
      <c r="AE1725" s="5"/>
      <c r="AF1725" s="5"/>
      <c r="AG1725" s="16"/>
      <c r="AH1725" s="38" t="str">
        <f t="shared" si="1"/>
        <v/>
      </c>
      <c r="AI1725" s="39" t="str">
        <f t="shared" si="2"/>
        <v/>
      </c>
      <c r="AJ1725" s="37" t="str">
        <f t="shared" si="3"/>
        <v/>
      </c>
      <c r="AK1725" s="41" t="str">
        <f t="shared" si="4"/>
        <v/>
      </c>
      <c r="AL1725" s="35" t="s">
        <v>233</v>
      </c>
      <c r="AM1725" s="33" t="s">
        <v>9754</v>
      </c>
      <c r="AN1725" s="33" t="s">
        <v>9754</v>
      </c>
      <c r="AO1725" s="41"/>
      <c r="AP1725" s="33" t="s">
        <v>169</v>
      </c>
      <c r="AQ1725" s="33" t="s">
        <v>170</v>
      </c>
      <c r="AR1725" s="33">
        <v>150.0</v>
      </c>
      <c r="AS1725" s="42"/>
      <c r="AT1725" s="42"/>
      <c r="AU1725" s="42"/>
      <c r="AV1725" s="42"/>
      <c r="AW1725" s="42"/>
      <c r="AX1725" s="5"/>
      <c r="AY1725" s="33"/>
      <c r="AZ1725" s="33" t="s">
        <v>10958</v>
      </c>
      <c r="BA1725" s="5"/>
      <c r="BB1725" s="5"/>
      <c r="BC1725" s="5" t="s">
        <v>10959</v>
      </c>
      <c r="BD1725" s="33" t="s">
        <v>173</v>
      </c>
      <c r="BE1725" s="41"/>
      <c r="BF1725" s="35"/>
      <c r="BG1725" s="33" t="s">
        <v>169</v>
      </c>
      <c r="BH1725" s="5"/>
      <c r="BI1725" s="33">
        <v>150.0</v>
      </c>
      <c r="BJ1725" s="33" t="s">
        <v>170</v>
      </c>
      <c r="BK1725" s="5"/>
      <c r="BL1725" s="5">
        <f t="shared" si="5"/>
        <v>1997.25</v>
      </c>
      <c r="BM1725" s="5"/>
      <c r="BN1725" s="5"/>
      <c r="BO1725" s="42">
        <f t="shared" si="6"/>
        <v>1997.25</v>
      </c>
      <c r="BP1725" s="44"/>
      <c r="BQ1725" s="45"/>
      <c r="BR1725" s="47"/>
      <c r="BS1725" s="45"/>
      <c r="BT1725" s="37"/>
      <c r="BU1725" s="5"/>
      <c r="BV1725" s="38"/>
      <c r="BW1725" s="48"/>
      <c r="BX1725" s="44"/>
      <c r="BY1725" s="44"/>
      <c r="BZ1725" s="33" t="s">
        <v>131</v>
      </c>
      <c r="CA1725" s="5"/>
      <c r="CB1725" s="5"/>
      <c r="CC1725" s="33" t="s">
        <v>177</v>
      </c>
      <c r="CD1725" s="5"/>
      <c r="CE1725" s="5"/>
      <c r="CF1725" s="33" t="s">
        <v>178</v>
      </c>
      <c r="CG1725" s="33" t="s">
        <v>10960</v>
      </c>
      <c r="CH1725" s="5"/>
      <c r="CI1725" s="5"/>
      <c r="CJ1725" s="5"/>
      <c r="CK1725" s="33"/>
      <c r="CL1725" s="49">
        <v>45000.0</v>
      </c>
      <c r="CM1725" s="33" t="s">
        <v>180</v>
      </c>
      <c r="CN1725" s="5"/>
      <c r="CO1725" s="33">
        <v>1.0</v>
      </c>
      <c r="CP1725" s="33" t="s">
        <v>181</v>
      </c>
      <c r="CQ1725" s="50" t="str">
        <f t="shared" si="7"/>
        <v>28/02/1976</v>
      </c>
      <c r="CR1725" s="33" t="s">
        <v>182</v>
      </c>
      <c r="CS1725" s="33">
        <v>5.0</v>
      </c>
      <c r="CT1725" s="33">
        <v>5.0</v>
      </c>
      <c r="CU1725" s="33">
        <v>28.0</v>
      </c>
      <c r="CV1725" s="33">
        <v>1322.0</v>
      </c>
      <c r="CW1725" s="5"/>
      <c r="CX1725" s="5"/>
      <c r="CY1725" s="33">
        <v>-100.114375</v>
      </c>
      <c r="CZ1725" s="33">
        <v>20.801812</v>
      </c>
      <c r="DA1725" s="33">
        <v>4.427725611E9</v>
      </c>
      <c r="DB1725" s="33">
        <v>2.0</v>
      </c>
      <c r="DC1725" s="33" t="s">
        <v>8456</v>
      </c>
      <c r="DD1725" s="33">
        <v>2023.0</v>
      </c>
      <c r="DE1725" s="33" t="s">
        <v>184</v>
      </c>
      <c r="DF1725" s="33"/>
      <c r="DG1725" s="33" t="s">
        <v>185</v>
      </c>
      <c r="DH1725" s="33" t="s">
        <v>186</v>
      </c>
      <c r="DI1725" s="5"/>
      <c r="DJ1725" s="5"/>
    </row>
    <row r="1726">
      <c r="A1726" s="33" t="s">
        <v>10961</v>
      </c>
      <c r="B1726" s="34">
        <v>44952.0</v>
      </c>
      <c r="C1726" s="35" t="s">
        <v>137</v>
      </c>
      <c r="D1726" s="35" t="s">
        <v>139</v>
      </c>
      <c r="E1726" s="35" t="s">
        <v>142</v>
      </c>
      <c r="F1726" s="36" t="s">
        <v>144</v>
      </c>
      <c r="G1726" s="33" t="s">
        <v>10962</v>
      </c>
      <c r="H1726" s="33" t="s">
        <v>7467</v>
      </c>
      <c r="I1726" s="33" t="s">
        <v>213</v>
      </c>
      <c r="J1726" s="33" t="s">
        <v>2889</v>
      </c>
      <c r="K1726" s="35" t="s">
        <v>421</v>
      </c>
      <c r="L1726" s="33" t="s">
        <v>3194</v>
      </c>
      <c r="M1726" s="33" t="s">
        <v>8450</v>
      </c>
      <c r="N1726" s="33" t="s">
        <v>2510</v>
      </c>
      <c r="O1726" s="5"/>
      <c r="P1726" s="35" t="s">
        <v>233</v>
      </c>
      <c r="Q1726" s="35" t="s">
        <v>2510</v>
      </c>
      <c r="R1726" s="33">
        <v>76299.0</v>
      </c>
      <c r="S1726" s="37"/>
      <c r="T1726" s="33"/>
      <c r="U1726" s="33">
        <v>1.66</v>
      </c>
      <c r="V1726" s="33" t="s">
        <v>154</v>
      </c>
      <c r="W1726" s="33"/>
      <c r="X1726" s="33"/>
      <c r="Y1726" s="5"/>
      <c r="Z1726" s="5"/>
      <c r="AA1726" s="33">
        <v>1.0</v>
      </c>
      <c r="AB1726" s="33"/>
      <c r="AC1726" s="33">
        <v>1.0</v>
      </c>
      <c r="AD1726" s="5"/>
      <c r="AE1726" s="5"/>
      <c r="AF1726" s="5"/>
      <c r="AG1726" s="16"/>
      <c r="AH1726" s="38" t="str">
        <f t="shared" si="1"/>
        <v/>
      </c>
      <c r="AI1726" s="39" t="str">
        <f t="shared" si="2"/>
        <v/>
      </c>
      <c r="AJ1726" s="37" t="str">
        <f t="shared" si="3"/>
        <v/>
      </c>
      <c r="AK1726" s="41" t="str">
        <f t="shared" si="4"/>
        <v/>
      </c>
      <c r="AL1726" s="35" t="s">
        <v>233</v>
      </c>
      <c r="AM1726" s="33" t="s">
        <v>9754</v>
      </c>
      <c r="AN1726" s="33" t="s">
        <v>9754</v>
      </c>
      <c r="AO1726" s="41"/>
      <c r="AP1726" s="33" t="s">
        <v>169</v>
      </c>
      <c r="AQ1726" s="33" t="s">
        <v>170</v>
      </c>
      <c r="AR1726" s="33">
        <v>150.0</v>
      </c>
      <c r="AS1726" s="42"/>
      <c r="AT1726" s="42"/>
      <c r="AU1726" s="42"/>
      <c r="AV1726" s="42"/>
      <c r="AW1726" s="42"/>
      <c r="AX1726" s="5"/>
      <c r="AY1726" s="33"/>
      <c r="AZ1726" s="33" t="s">
        <v>10963</v>
      </c>
      <c r="BA1726" s="5"/>
      <c r="BB1726" s="5"/>
      <c r="BC1726" s="5" t="s">
        <v>10964</v>
      </c>
      <c r="BD1726" s="33" t="s">
        <v>173</v>
      </c>
      <c r="BE1726" s="41"/>
      <c r="BF1726" s="35"/>
      <c r="BG1726" s="33" t="s">
        <v>169</v>
      </c>
      <c r="BH1726" s="5"/>
      <c r="BI1726" s="33">
        <v>150.0</v>
      </c>
      <c r="BJ1726" s="33" t="s">
        <v>170</v>
      </c>
      <c r="BK1726" s="5"/>
      <c r="BL1726" s="5">
        <f t="shared" si="5"/>
        <v>1997.25</v>
      </c>
      <c r="BM1726" s="5"/>
      <c r="BN1726" s="5"/>
      <c r="BO1726" s="42">
        <f t="shared" si="6"/>
        <v>1997.25</v>
      </c>
      <c r="BP1726" s="44"/>
      <c r="BQ1726" s="45"/>
      <c r="BR1726" s="47"/>
      <c r="BS1726" s="45"/>
      <c r="BT1726" s="37"/>
      <c r="BU1726" s="5"/>
      <c r="BV1726" s="38"/>
      <c r="BW1726" s="48"/>
      <c r="BX1726" s="44"/>
      <c r="BY1726" s="44"/>
      <c r="BZ1726" s="33" t="s">
        <v>131</v>
      </c>
      <c r="CA1726" s="5"/>
      <c r="CB1726" s="5"/>
      <c r="CC1726" s="33" t="s">
        <v>177</v>
      </c>
      <c r="CD1726" s="5"/>
      <c r="CE1726" s="5"/>
      <c r="CF1726" s="33" t="s">
        <v>178</v>
      </c>
      <c r="CG1726" s="33" t="s">
        <v>10965</v>
      </c>
      <c r="CH1726" s="5"/>
      <c r="CI1726" s="5"/>
      <c r="CJ1726" s="5"/>
      <c r="CK1726" s="33"/>
      <c r="CL1726" s="49">
        <v>45000.0</v>
      </c>
      <c r="CM1726" s="33" t="s">
        <v>180</v>
      </c>
      <c r="CN1726" s="5"/>
      <c r="CO1726" s="33">
        <v>1.0</v>
      </c>
      <c r="CP1726" s="33" t="s">
        <v>181</v>
      </c>
      <c r="CQ1726" s="50" t="str">
        <f t="shared" si="7"/>
        <v>06/06/1980</v>
      </c>
      <c r="CR1726" s="33" t="s">
        <v>182</v>
      </c>
      <c r="CS1726" s="33">
        <v>5.0</v>
      </c>
      <c r="CT1726" s="33">
        <v>5.0</v>
      </c>
      <c r="CU1726" s="33">
        <v>28.0</v>
      </c>
      <c r="CV1726" s="33">
        <v>1322.0</v>
      </c>
      <c r="CW1726" s="5"/>
      <c r="CX1726" s="5"/>
      <c r="CY1726" s="33">
        <v>-100.114375</v>
      </c>
      <c r="CZ1726" s="33">
        <v>20.801812</v>
      </c>
      <c r="DA1726" s="33">
        <v>4.4219266E9</v>
      </c>
      <c r="DB1726" s="33">
        <v>1.0</v>
      </c>
      <c r="DC1726" s="33" t="s">
        <v>8456</v>
      </c>
      <c r="DD1726" s="33">
        <v>2023.0</v>
      </c>
      <c r="DE1726" s="33" t="s">
        <v>184</v>
      </c>
      <c r="DF1726" s="33"/>
      <c r="DG1726" s="33" t="s">
        <v>185</v>
      </c>
      <c r="DH1726" s="33" t="s">
        <v>186</v>
      </c>
      <c r="DI1726" s="5"/>
      <c r="DJ1726" s="5"/>
    </row>
    <row r="1727">
      <c r="A1727" s="33" t="s">
        <v>10966</v>
      </c>
      <c r="B1727" s="34">
        <v>44952.0</v>
      </c>
      <c r="C1727" s="35" t="s">
        <v>137</v>
      </c>
      <c r="D1727" s="35" t="s">
        <v>139</v>
      </c>
      <c r="E1727" s="35" t="s">
        <v>142</v>
      </c>
      <c r="F1727" s="36" t="s">
        <v>144</v>
      </c>
      <c r="G1727" s="33" t="s">
        <v>10967</v>
      </c>
      <c r="H1727" s="33" t="s">
        <v>7825</v>
      </c>
      <c r="I1727" s="33" t="s">
        <v>213</v>
      </c>
      <c r="J1727" s="33" t="s">
        <v>10448</v>
      </c>
      <c r="K1727" s="35" t="s">
        <v>421</v>
      </c>
      <c r="L1727" s="33" t="s">
        <v>3194</v>
      </c>
      <c r="M1727" s="33" t="s">
        <v>8450</v>
      </c>
      <c r="N1727" s="33" t="s">
        <v>2510</v>
      </c>
      <c r="O1727" s="5"/>
      <c r="P1727" s="35" t="s">
        <v>233</v>
      </c>
      <c r="Q1727" s="35" t="s">
        <v>2510</v>
      </c>
      <c r="R1727" s="33">
        <v>76299.0</v>
      </c>
      <c r="S1727" s="37"/>
      <c r="T1727" s="33"/>
      <c r="U1727" s="33">
        <v>2.61</v>
      </c>
      <c r="V1727" s="33" t="s">
        <v>154</v>
      </c>
      <c r="W1727" s="33"/>
      <c r="X1727" s="33"/>
      <c r="Y1727" s="5"/>
      <c r="Z1727" s="5"/>
      <c r="AA1727" s="33">
        <v>1.0</v>
      </c>
      <c r="AB1727" s="33"/>
      <c r="AC1727" s="33">
        <v>1.0</v>
      </c>
      <c r="AD1727" s="5"/>
      <c r="AE1727" s="5"/>
      <c r="AF1727" s="5"/>
      <c r="AG1727" s="16"/>
      <c r="AH1727" s="38" t="str">
        <f t="shared" si="1"/>
        <v/>
      </c>
      <c r="AI1727" s="39">
        <f t="shared" si="2"/>
        <v>1</v>
      </c>
      <c r="AJ1727" s="37" t="str">
        <f t="shared" si="3"/>
        <v/>
      </c>
      <c r="AK1727" s="41" t="str">
        <f t="shared" si="4"/>
        <v/>
      </c>
      <c r="AL1727" s="35" t="s">
        <v>233</v>
      </c>
      <c r="AM1727" s="33" t="s">
        <v>9754</v>
      </c>
      <c r="AN1727" s="33" t="s">
        <v>9754</v>
      </c>
      <c r="AO1727" s="41"/>
      <c r="AP1727" s="33" t="s">
        <v>169</v>
      </c>
      <c r="AQ1727" s="33" t="s">
        <v>170</v>
      </c>
      <c r="AR1727" s="33">
        <v>300.0</v>
      </c>
      <c r="AS1727" s="42"/>
      <c r="AT1727" s="42"/>
      <c r="AU1727" s="42"/>
      <c r="AV1727" s="42"/>
      <c r="AW1727" s="42"/>
      <c r="AX1727" s="5"/>
      <c r="AY1727" s="33"/>
      <c r="AZ1727" s="33" t="s">
        <v>10968</v>
      </c>
      <c r="BA1727" s="5"/>
      <c r="BB1727" s="5"/>
      <c r="BC1727" s="5" t="s">
        <v>10969</v>
      </c>
      <c r="BD1727" s="33" t="s">
        <v>173</v>
      </c>
      <c r="BE1727" s="41"/>
      <c r="BF1727" s="35"/>
      <c r="BG1727" s="33" t="s">
        <v>169</v>
      </c>
      <c r="BH1727" s="5"/>
      <c r="BI1727" s="33">
        <v>300.0</v>
      </c>
      <c r="BJ1727" s="33" t="s">
        <v>170</v>
      </c>
      <c r="BK1727" s="5"/>
      <c r="BL1727" s="5">
        <f t="shared" si="5"/>
        <v>3994.5</v>
      </c>
      <c r="BM1727" s="5"/>
      <c r="BN1727" s="5"/>
      <c r="BO1727" s="42">
        <f t="shared" si="6"/>
        <v>3994.5</v>
      </c>
      <c r="BP1727" s="44"/>
      <c r="BQ1727" s="45"/>
      <c r="BR1727" s="47"/>
      <c r="BS1727" s="45"/>
      <c r="BT1727" s="37"/>
      <c r="BU1727" s="5"/>
      <c r="BV1727" s="38"/>
      <c r="BW1727" s="48"/>
      <c r="BX1727" s="44"/>
      <c r="BY1727" s="44"/>
      <c r="BZ1727" s="33" t="s">
        <v>131</v>
      </c>
      <c r="CA1727" s="5"/>
      <c r="CB1727" s="5"/>
      <c r="CC1727" s="33" t="s">
        <v>177</v>
      </c>
      <c r="CD1727" s="5"/>
      <c r="CE1727" s="5"/>
      <c r="CF1727" s="33" t="s">
        <v>178</v>
      </c>
      <c r="CG1727" s="33" t="s">
        <v>10970</v>
      </c>
      <c r="CH1727" s="5"/>
      <c r="CI1727" s="5"/>
      <c r="CJ1727" s="5"/>
      <c r="CK1727" s="33"/>
      <c r="CL1727" s="49">
        <v>45000.0</v>
      </c>
      <c r="CM1727" s="33" t="s">
        <v>180</v>
      </c>
      <c r="CN1727" s="5"/>
      <c r="CO1727" s="33">
        <v>2.0</v>
      </c>
      <c r="CP1727" s="33" t="s">
        <v>181</v>
      </c>
      <c r="CQ1727" s="50" t="str">
        <f t="shared" si="7"/>
        <v>26/04/1947</v>
      </c>
      <c r="CR1727" s="33" t="s">
        <v>182</v>
      </c>
      <c r="CS1727" s="33">
        <v>5.0</v>
      </c>
      <c r="CT1727" s="33">
        <v>5.0</v>
      </c>
      <c r="CU1727" s="33">
        <v>28.0</v>
      </c>
      <c r="CV1727" s="33">
        <v>1322.0</v>
      </c>
      <c r="CW1727" s="5"/>
      <c r="CX1727" s="5"/>
      <c r="CY1727" s="33">
        <v>-100.114375</v>
      </c>
      <c r="CZ1727" s="33">
        <v>20.801812</v>
      </c>
      <c r="DA1727" s="33">
        <v>4.191150687E9</v>
      </c>
      <c r="DB1727" s="33">
        <v>2.0</v>
      </c>
      <c r="DC1727" s="33" t="s">
        <v>8456</v>
      </c>
      <c r="DD1727" s="33">
        <v>2023.0</v>
      </c>
      <c r="DE1727" s="33" t="s">
        <v>184</v>
      </c>
      <c r="DF1727" s="33"/>
      <c r="DG1727" s="33" t="s">
        <v>185</v>
      </c>
      <c r="DH1727" s="33" t="s">
        <v>186</v>
      </c>
      <c r="DI1727" s="5"/>
      <c r="DJ1727" s="5"/>
    </row>
    <row r="1728">
      <c r="A1728" s="33" t="s">
        <v>10971</v>
      </c>
      <c r="B1728" s="34">
        <v>44952.0</v>
      </c>
      <c r="C1728" s="35" t="s">
        <v>137</v>
      </c>
      <c r="D1728" s="35" t="s">
        <v>139</v>
      </c>
      <c r="E1728" s="35" t="s">
        <v>142</v>
      </c>
      <c r="F1728" s="36" t="s">
        <v>144</v>
      </c>
      <c r="G1728" s="33" t="s">
        <v>10972</v>
      </c>
      <c r="H1728" s="33" t="s">
        <v>438</v>
      </c>
      <c r="I1728" s="33" t="s">
        <v>9220</v>
      </c>
      <c r="J1728" s="33" t="s">
        <v>10526</v>
      </c>
      <c r="K1728" s="35" t="s">
        <v>421</v>
      </c>
      <c r="L1728" s="33" t="s">
        <v>3194</v>
      </c>
      <c r="M1728" s="33" t="s">
        <v>8450</v>
      </c>
      <c r="N1728" s="33" t="s">
        <v>2510</v>
      </c>
      <c r="O1728" s="5"/>
      <c r="P1728" s="35" t="s">
        <v>233</v>
      </c>
      <c r="Q1728" s="35" t="s">
        <v>2510</v>
      </c>
      <c r="R1728" s="33">
        <v>76299.0</v>
      </c>
      <c r="S1728" s="37"/>
      <c r="T1728" s="33"/>
      <c r="U1728" s="33">
        <v>2.22</v>
      </c>
      <c r="V1728" s="33" t="s">
        <v>154</v>
      </c>
      <c r="W1728" s="33"/>
      <c r="X1728" s="33"/>
      <c r="Y1728" s="5"/>
      <c r="Z1728" s="5"/>
      <c r="AA1728" s="33">
        <v>1.0</v>
      </c>
      <c r="AB1728" s="33"/>
      <c r="AC1728" s="33">
        <v>1.0</v>
      </c>
      <c r="AD1728" s="5"/>
      <c r="AE1728" s="5"/>
      <c r="AF1728" s="5"/>
      <c r="AG1728" s="16"/>
      <c r="AH1728" s="38" t="str">
        <f t="shared" si="1"/>
        <v/>
      </c>
      <c r="AI1728" s="39">
        <f t="shared" si="2"/>
        <v>1</v>
      </c>
      <c r="AJ1728" s="37" t="str">
        <f t="shared" si="3"/>
        <v/>
      </c>
      <c r="AK1728" s="41" t="str">
        <f t="shared" si="4"/>
        <v/>
      </c>
      <c r="AL1728" s="35" t="s">
        <v>233</v>
      </c>
      <c r="AM1728" s="33" t="s">
        <v>9754</v>
      </c>
      <c r="AN1728" s="33" t="s">
        <v>9754</v>
      </c>
      <c r="AO1728" s="41"/>
      <c r="AP1728" s="33" t="s">
        <v>169</v>
      </c>
      <c r="AQ1728" s="33" t="s">
        <v>170</v>
      </c>
      <c r="AR1728" s="33">
        <v>300.0</v>
      </c>
      <c r="AS1728" s="42"/>
      <c r="AT1728" s="42"/>
      <c r="AU1728" s="42"/>
      <c r="AV1728" s="42"/>
      <c r="AW1728" s="42"/>
      <c r="AX1728" s="5"/>
      <c r="AY1728" s="33"/>
      <c r="AZ1728" s="33" t="s">
        <v>10973</v>
      </c>
      <c r="BA1728" s="5"/>
      <c r="BB1728" s="5"/>
      <c r="BC1728" s="5" t="s">
        <v>10974</v>
      </c>
      <c r="BD1728" s="33" t="s">
        <v>173</v>
      </c>
      <c r="BE1728" s="41"/>
      <c r="BF1728" s="35"/>
      <c r="BG1728" s="33" t="s">
        <v>169</v>
      </c>
      <c r="BH1728" s="5"/>
      <c r="BI1728" s="33">
        <v>300.0</v>
      </c>
      <c r="BJ1728" s="33" t="s">
        <v>170</v>
      </c>
      <c r="BK1728" s="5"/>
      <c r="BL1728" s="5">
        <f t="shared" si="5"/>
        <v>3994.5</v>
      </c>
      <c r="BM1728" s="5"/>
      <c r="BN1728" s="5"/>
      <c r="BO1728" s="42">
        <f t="shared" si="6"/>
        <v>3994.5</v>
      </c>
      <c r="BP1728" s="44"/>
      <c r="BQ1728" s="45"/>
      <c r="BR1728" s="47"/>
      <c r="BS1728" s="45"/>
      <c r="BT1728" s="37"/>
      <c r="BU1728" s="5"/>
      <c r="BV1728" s="38"/>
      <c r="BW1728" s="48"/>
      <c r="BX1728" s="44"/>
      <c r="BY1728" s="44"/>
      <c r="BZ1728" s="33" t="s">
        <v>131</v>
      </c>
      <c r="CA1728" s="5"/>
      <c r="CB1728" s="5"/>
      <c r="CC1728" s="33" t="s">
        <v>177</v>
      </c>
      <c r="CD1728" s="5"/>
      <c r="CE1728" s="5"/>
      <c r="CF1728" s="33" t="s">
        <v>178</v>
      </c>
      <c r="CG1728" s="33" t="s">
        <v>10975</v>
      </c>
      <c r="CH1728" s="5"/>
      <c r="CI1728" s="5"/>
      <c r="CJ1728" s="5"/>
      <c r="CK1728" s="33"/>
      <c r="CL1728" s="49">
        <v>45000.0</v>
      </c>
      <c r="CM1728" s="33" t="s">
        <v>180</v>
      </c>
      <c r="CN1728" s="5"/>
      <c r="CO1728" s="33">
        <v>2.0</v>
      </c>
      <c r="CP1728" s="33" t="s">
        <v>181</v>
      </c>
      <c r="CQ1728" s="50" t="str">
        <f t="shared" si="7"/>
        <v>20/01/1962</v>
      </c>
      <c r="CR1728" s="33" t="s">
        <v>182</v>
      </c>
      <c r="CS1728" s="33">
        <v>5.0</v>
      </c>
      <c r="CT1728" s="33">
        <v>5.0</v>
      </c>
      <c r="CU1728" s="33">
        <v>28.0</v>
      </c>
      <c r="CV1728" s="33">
        <v>1322.0</v>
      </c>
      <c r="CW1728" s="5"/>
      <c r="CX1728" s="5"/>
      <c r="CY1728" s="33">
        <v>-100.114375</v>
      </c>
      <c r="CZ1728" s="33">
        <v>20.801812</v>
      </c>
      <c r="DA1728" s="33">
        <v>4.425017784E9</v>
      </c>
      <c r="DB1728" s="33">
        <v>2.0</v>
      </c>
      <c r="DC1728" s="33" t="s">
        <v>8456</v>
      </c>
      <c r="DD1728" s="33">
        <v>2023.0</v>
      </c>
      <c r="DE1728" s="33" t="s">
        <v>184</v>
      </c>
      <c r="DF1728" s="33"/>
      <c r="DG1728" s="33" t="s">
        <v>185</v>
      </c>
      <c r="DH1728" s="33" t="s">
        <v>186</v>
      </c>
      <c r="DI1728" s="5"/>
      <c r="DJ1728" s="5"/>
    </row>
    <row r="1729">
      <c r="A1729" s="33" t="s">
        <v>10976</v>
      </c>
      <c r="B1729" s="34">
        <v>44952.0</v>
      </c>
      <c r="C1729" s="35" t="s">
        <v>137</v>
      </c>
      <c r="D1729" s="35" t="s">
        <v>139</v>
      </c>
      <c r="E1729" s="35" t="s">
        <v>142</v>
      </c>
      <c r="F1729" s="36" t="s">
        <v>144</v>
      </c>
      <c r="G1729" s="33" t="s">
        <v>10977</v>
      </c>
      <c r="H1729" s="33" t="s">
        <v>6577</v>
      </c>
      <c r="I1729" s="33" t="s">
        <v>9220</v>
      </c>
      <c r="J1729" s="33" t="s">
        <v>439</v>
      </c>
      <c r="K1729" s="35" t="s">
        <v>421</v>
      </c>
      <c r="L1729" s="33" t="s">
        <v>10583</v>
      </c>
      <c r="M1729" s="33" t="s">
        <v>8450</v>
      </c>
      <c r="N1729" s="33" t="s">
        <v>2510</v>
      </c>
      <c r="O1729" s="5"/>
      <c r="P1729" s="35" t="s">
        <v>233</v>
      </c>
      <c r="Q1729" s="35" t="s">
        <v>2510</v>
      </c>
      <c r="R1729" s="33">
        <v>76299.0</v>
      </c>
      <c r="S1729" s="37"/>
      <c r="T1729" s="33"/>
      <c r="U1729" s="33">
        <v>5.18</v>
      </c>
      <c r="V1729" s="33" t="s">
        <v>154</v>
      </c>
      <c r="W1729" s="33"/>
      <c r="X1729" s="33"/>
      <c r="Y1729" s="5"/>
      <c r="Z1729" s="5"/>
      <c r="AA1729" s="33">
        <v>1.0</v>
      </c>
      <c r="AB1729" s="33"/>
      <c r="AC1729" s="33">
        <v>1.0</v>
      </c>
      <c r="AD1729" s="5"/>
      <c r="AE1729" s="5"/>
      <c r="AF1729" s="5"/>
      <c r="AG1729" s="16"/>
      <c r="AH1729" s="38" t="str">
        <f t="shared" si="1"/>
        <v/>
      </c>
      <c r="AI1729" s="39">
        <f t="shared" si="2"/>
        <v>1</v>
      </c>
      <c r="AJ1729" s="37" t="str">
        <f t="shared" si="3"/>
        <v/>
      </c>
      <c r="AK1729" s="41" t="str">
        <f t="shared" si="4"/>
        <v/>
      </c>
      <c r="AL1729" s="35" t="s">
        <v>233</v>
      </c>
      <c r="AM1729" s="33" t="s">
        <v>9754</v>
      </c>
      <c r="AN1729" s="33" t="s">
        <v>9754</v>
      </c>
      <c r="AO1729" s="41"/>
      <c r="AP1729" s="33" t="s">
        <v>169</v>
      </c>
      <c r="AQ1729" s="33" t="s">
        <v>170</v>
      </c>
      <c r="AR1729" s="33">
        <v>300.0</v>
      </c>
      <c r="AS1729" s="42"/>
      <c r="AT1729" s="42"/>
      <c r="AU1729" s="42"/>
      <c r="AV1729" s="42"/>
      <c r="AW1729" s="42"/>
      <c r="AX1729" s="5"/>
      <c r="AY1729" s="33"/>
      <c r="AZ1729" s="33" t="s">
        <v>10978</v>
      </c>
      <c r="BA1729" s="5"/>
      <c r="BB1729" s="5"/>
      <c r="BC1729" s="5" t="s">
        <v>10979</v>
      </c>
      <c r="BD1729" s="33" t="s">
        <v>173</v>
      </c>
      <c r="BE1729" s="41"/>
      <c r="BF1729" s="35"/>
      <c r="BG1729" s="33" t="s">
        <v>169</v>
      </c>
      <c r="BH1729" s="5"/>
      <c r="BI1729" s="33">
        <v>300.0</v>
      </c>
      <c r="BJ1729" s="33" t="s">
        <v>170</v>
      </c>
      <c r="BK1729" s="5"/>
      <c r="BL1729" s="5">
        <f t="shared" si="5"/>
        <v>3994.5</v>
      </c>
      <c r="BM1729" s="5"/>
      <c r="BN1729" s="5"/>
      <c r="BO1729" s="42">
        <f t="shared" si="6"/>
        <v>3994.5</v>
      </c>
      <c r="BP1729" s="44"/>
      <c r="BQ1729" s="45"/>
      <c r="BR1729" s="47"/>
      <c r="BS1729" s="45"/>
      <c r="BT1729" s="37"/>
      <c r="BU1729" s="5"/>
      <c r="BV1729" s="38"/>
      <c r="BW1729" s="48"/>
      <c r="BX1729" s="44"/>
      <c r="BY1729" s="44"/>
      <c r="BZ1729" s="33" t="s">
        <v>131</v>
      </c>
      <c r="CA1729" s="5"/>
      <c r="CB1729" s="5"/>
      <c r="CC1729" s="33" t="s">
        <v>177</v>
      </c>
      <c r="CD1729" s="5"/>
      <c r="CE1729" s="5"/>
      <c r="CF1729" s="33" t="s">
        <v>178</v>
      </c>
      <c r="CG1729" s="33" t="s">
        <v>10980</v>
      </c>
      <c r="CH1729" s="5"/>
      <c r="CI1729" s="5"/>
      <c r="CJ1729" s="5"/>
      <c r="CK1729" s="33"/>
      <c r="CL1729" s="49">
        <v>45000.0</v>
      </c>
      <c r="CM1729" s="33" t="s">
        <v>180</v>
      </c>
      <c r="CN1729" s="5"/>
      <c r="CO1729" s="33">
        <v>2.0</v>
      </c>
      <c r="CP1729" s="33" t="s">
        <v>181</v>
      </c>
      <c r="CQ1729" s="50" t="str">
        <f t="shared" si="7"/>
        <v>03/05/1954</v>
      </c>
      <c r="CR1729" s="33" t="s">
        <v>182</v>
      </c>
      <c r="CS1729" s="33">
        <v>5.0</v>
      </c>
      <c r="CT1729" s="33">
        <v>5.0</v>
      </c>
      <c r="CU1729" s="33">
        <v>28.0</v>
      </c>
      <c r="CV1729" s="33">
        <v>1322.0</v>
      </c>
      <c r="CW1729" s="5"/>
      <c r="CX1729" s="5"/>
      <c r="CY1729" s="33">
        <v>-100.114375</v>
      </c>
      <c r="CZ1729" s="33">
        <v>20.801812</v>
      </c>
      <c r="DA1729" s="33">
        <v>4.423449801E9</v>
      </c>
      <c r="DB1729" s="33">
        <v>2.0</v>
      </c>
      <c r="DC1729" s="33" t="s">
        <v>8456</v>
      </c>
      <c r="DD1729" s="33">
        <v>2023.0</v>
      </c>
      <c r="DE1729" s="33" t="s">
        <v>184</v>
      </c>
      <c r="DF1729" s="33"/>
      <c r="DG1729" s="33" t="s">
        <v>185</v>
      </c>
      <c r="DH1729" s="33" t="s">
        <v>186</v>
      </c>
      <c r="DI1729" s="5"/>
      <c r="DJ1729" s="5"/>
    </row>
    <row r="1730">
      <c r="A1730" s="33" t="s">
        <v>10981</v>
      </c>
      <c r="B1730" s="34">
        <v>44952.0</v>
      </c>
      <c r="C1730" s="35" t="s">
        <v>137</v>
      </c>
      <c r="D1730" s="35" t="s">
        <v>139</v>
      </c>
      <c r="E1730" s="35" t="s">
        <v>142</v>
      </c>
      <c r="F1730" s="36" t="s">
        <v>144</v>
      </c>
      <c r="G1730" s="33" t="s">
        <v>10982</v>
      </c>
      <c r="H1730" s="33" t="s">
        <v>545</v>
      </c>
      <c r="I1730" s="33" t="s">
        <v>9220</v>
      </c>
      <c r="J1730" s="33" t="s">
        <v>213</v>
      </c>
      <c r="K1730" s="35" t="s">
        <v>421</v>
      </c>
      <c r="L1730" s="33" t="s">
        <v>3194</v>
      </c>
      <c r="M1730" s="33" t="s">
        <v>8450</v>
      </c>
      <c r="N1730" s="33" t="s">
        <v>2510</v>
      </c>
      <c r="O1730" s="5"/>
      <c r="P1730" s="35" t="s">
        <v>233</v>
      </c>
      <c r="Q1730" s="35" t="s">
        <v>2510</v>
      </c>
      <c r="R1730" s="33">
        <v>76299.0</v>
      </c>
      <c r="S1730" s="37"/>
      <c r="T1730" s="33"/>
      <c r="U1730" s="33">
        <v>2.23</v>
      </c>
      <c r="V1730" s="33" t="s">
        <v>154</v>
      </c>
      <c r="W1730" s="33"/>
      <c r="X1730" s="33"/>
      <c r="Y1730" s="5"/>
      <c r="Z1730" s="5"/>
      <c r="AA1730" s="33">
        <v>1.0</v>
      </c>
      <c r="AB1730" s="33"/>
      <c r="AC1730" s="33">
        <v>1.0</v>
      </c>
      <c r="AD1730" s="5"/>
      <c r="AE1730" s="5"/>
      <c r="AF1730" s="5"/>
      <c r="AG1730" s="16"/>
      <c r="AH1730" s="38" t="str">
        <f t="shared" si="1"/>
        <v/>
      </c>
      <c r="AI1730" s="39">
        <f t="shared" si="2"/>
        <v>1</v>
      </c>
      <c r="AJ1730" s="37" t="str">
        <f t="shared" si="3"/>
        <v/>
      </c>
      <c r="AK1730" s="41" t="str">
        <f t="shared" si="4"/>
        <v/>
      </c>
      <c r="AL1730" s="35" t="s">
        <v>233</v>
      </c>
      <c r="AM1730" s="33" t="s">
        <v>9754</v>
      </c>
      <c r="AN1730" s="33" t="s">
        <v>9754</v>
      </c>
      <c r="AO1730" s="41"/>
      <c r="AP1730" s="33" t="s">
        <v>169</v>
      </c>
      <c r="AQ1730" s="33" t="s">
        <v>170</v>
      </c>
      <c r="AR1730" s="33">
        <v>300.0</v>
      </c>
      <c r="AS1730" s="42"/>
      <c r="AT1730" s="42"/>
      <c r="AU1730" s="42"/>
      <c r="AV1730" s="42"/>
      <c r="AW1730" s="42"/>
      <c r="AX1730" s="5"/>
      <c r="AY1730" s="33"/>
      <c r="AZ1730" s="33" t="s">
        <v>10983</v>
      </c>
      <c r="BA1730" s="5"/>
      <c r="BB1730" s="5"/>
      <c r="BC1730" s="5" t="s">
        <v>10984</v>
      </c>
      <c r="BD1730" s="33" t="s">
        <v>173</v>
      </c>
      <c r="BE1730" s="41"/>
      <c r="BF1730" s="35"/>
      <c r="BG1730" s="33" t="s">
        <v>169</v>
      </c>
      <c r="BH1730" s="5"/>
      <c r="BI1730" s="33">
        <v>300.0</v>
      </c>
      <c r="BJ1730" s="33" t="s">
        <v>170</v>
      </c>
      <c r="BK1730" s="5"/>
      <c r="BL1730" s="5">
        <f t="shared" si="5"/>
        <v>3994.5</v>
      </c>
      <c r="BM1730" s="5"/>
      <c r="BN1730" s="5"/>
      <c r="BO1730" s="42">
        <f t="shared" si="6"/>
        <v>3994.5</v>
      </c>
      <c r="BP1730" s="44"/>
      <c r="BQ1730" s="45"/>
      <c r="BR1730" s="47"/>
      <c r="BS1730" s="45"/>
      <c r="BT1730" s="37"/>
      <c r="BU1730" s="5"/>
      <c r="BV1730" s="38"/>
      <c r="BW1730" s="48"/>
      <c r="BX1730" s="44"/>
      <c r="BY1730" s="44"/>
      <c r="BZ1730" s="33" t="s">
        <v>131</v>
      </c>
      <c r="CA1730" s="5"/>
      <c r="CB1730" s="5"/>
      <c r="CC1730" s="33" t="s">
        <v>177</v>
      </c>
      <c r="CD1730" s="5"/>
      <c r="CE1730" s="5"/>
      <c r="CF1730" s="33" t="s">
        <v>178</v>
      </c>
      <c r="CG1730" s="33" t="s">
        <v>10985</v>
      </c>
      <c r="CH1730" s="5"/>
      <c r="CI1730" s="5"/>
      <c r="CJ1730" s="5"/>
      <c r="CK1730" s="33"/>
      <c r="CL1730" s="49">
        <v>45000.0</v>
      </c>
      <c r="CM1730" s="33" t="s">
        <v>180</v>
      </c>
      <c r="CN1730" s="5"/>
      <c r="CO1730" s="33">
        <v>2.0</v>
      </c>
      <c r="CP1730" s="33" t="s">
        <v>181</v>
      </c>
      <c r="CQ1730" s="50" t="str">
        <f t="shared" si="7"/>
        <v>21/03/1934</v>
      </c>
      <c r="CR1730" s="33" t="s">
        <v>182</v>
      </c>
      <c r="CS1730" s="33">
        <v>5.0</v>
      </c>
      <c r="CT1730" s="33">
        <v>5.0</v>
      </c>
      <c r="CU1730" s="33">
        <v>28.0</v>
      </c>
      <c r="CV1730" s="33">
        <v>1322.0</v>
      </c>
      <c r="CW1730" s="5"/>
      <c r="CX1730" s="5"/>
      <c r="CY1730" s="33">
        <v>-100.114375</v>
      </c>
      <c r="CZ1730" s="33">
        <v>20.801812</v>
      </c>
      <c r="DA1730" s="33">
        <v>4.4219266E9</v>
      </c>
      <c r="DB1730" s="33">
        <v>1.0</v>
      </c>
      <c r="DC1730" s="33" t="s">
        <v>8456</v>
      </c>
      <c r="DD1730" s="33">
        <v>2023.0</v>
      </c>
      <c r="DE1730" s="33" t="s">
        <v>184</v>
      </c>
      <c r="DF1730" s="33"/>
      <c r="DG1730" s="33" t="s">
        <v>185</v>
      </c>
      <c r="DH1730" s="33" t="s">
        <v>186</v>
      </c>
      <c r="DI1730" s="5"/>
      <c r="DJ1730" s="5"/>
    </row>
    <row r="1731">
      <c r="A1731" s="33" t="s">
        <v>10986</v>
      </c>
      <c r="B1731" s="34">
        <v>44952.0</v>
      </c>
      <c r="C1731" s="35" t="s">
        <v>137</v>
      </c>
      <c r="D1731" s="35" t="s">
        <v>139</v>
      </c>
      <c r="E1731" s="35" t="s">
        <v>142</v>
      </c>
      <c r="F1731" s="36" t="s">
        <v>144</v>
      </c>
      <c r="G1731" s="33" t="s">
        <v>10987</v>
      </c>
      <c r="H1731" s="33" t="s">
        <v>10988</v>
      </c>
      <c r="I1731" s="33" t="s">
        <v>9220</v>
      </c>
      <c r="J1731" s="33" t="s">
        <v>213</v>
      </c>
      <c r="K1731" s="35" t="s">
        <v>421</v>
      </c>
      <c r="L1731" s="33" t="s">
        <v>10755</v>
      </c>
      <c r="M1731" s="33" t="s">
        <v>8450</v>
      </c>
      <c r="N1731" s="33" t="s">
        <v>2510</v>
      </c>
      <c r="O1731" s="5"/>
      <c r="P1731" s="35" t="s">
        <v>233</v>
      </c>
      <c r="Q1731" s="35" t="s">
        <v>2510</v>
      </c>
      <c r="R1731" s="33">
        <v>76299.0</v>
      </c>
      <c r="S1731" s="37"/>
      <c r="T1731" s="33"/>
      <c r="U1731" s="33">
        <v>5.99</v>
      </c>
      <c r="V1731" s="33" t="s">
        <v>154</v>
      </c>
      <c r="W1731" s="33"/>
      <c r="X1731" s="33"/>
      <c r="Y1731" s="5"/>
      <c r="Z1731" s="5"/>
      <c r="AA1731" s="33">
        <v>1.0</v>
      </c>
      <c r="AB1731" s="33"/>
      <c r="AC1731" s="33">
        <v>1.0</v>
      </c>
      <c r="AD1731" s="5"/>
      <c r="AE1731" s="5"/>
      <c r="AF1731" s="5"/>
      <c r="AG1731" s="16"/>
      <c r="AH1731" s="38" t="str">
        <f t="shared" si="1"/>
        <v/>
      </c>
      <c r="AI1731" s="39">
        <f t="shared" si="2"/>
        <v>1</v>
      </c>
      <c r="AJ1731" s="37" t="str">
        <f t="shared" si="3"/>
        <v/>
      </c>
      <c r="AK1731" s="41" t="str">
        <f t="shared" si="4"/>
        <v/>
      </c>
      <c r="AL1731" s="35" t="s">
        <v>233</v>
      </c>
      <c r="AM1731" s="33" t="s">
        <v>9754</v>
      </c>
      <c r="AN1731" s="33" t="s">
        <v>9754</v>
      </c>
      <c r="AO1731" s="41"/>
      <c r="AP1731" s="33" t="s">
        <v>169</v>
      </c>
      <c r="AQ1731" s="33" t="s">
        <v>170</v>
      </c>
      <c r="AR1731" s="33">
        <v>300.0</v>
      </c>
      <c r="AS1731" s="42"/>
      <c r="AT1731" s="42"/>
      <c r="AU1731" s="42"/>
      <c r="AV1731" s="42"/>
      <c r="AW1731" s="42"/>
      <c r="AX1731" s="5"/>
      <c r="AY1731" s="33"/>
      <c r="AZ1731" s="33" t="s">
        <v>10989</v>
      </c>
      <c r="BA1731" s="5"/>
      <c r="BB1731" s="5"/>
      <c r="BC1731" s="5" t="s">
        <v>10990</v>
      </c>
      <c r="BD1731" s="33" t="s">
        <v>173</v>
      </c>
      <c r="BE1731" s="41"/>
      <c r="BF1731" s="35"/>
      <c r="BG1731" s="33" t="s">
        <v>169</v>
      </c>
      <c r="BH1731" s="5"/>
      <c r="BI1731" s="33">
        <v>300.0</v>
      </c>
      <c r="BJ1731" s="33" t="s">
        <v>170</v>
      </c>
      <c r="BK1731" s="5"/>
      <c r="BL1731" s="5">
        <f t="shared" si="5"/>
        <v>3994.5</v>
      </c>
      <c r="BM1731" s="5"/>
      <c r="BN1731" s="5"/>
      <c r="BO1731" s="42">
        <f t="shared" si="6"/>
        <v>3994.5</v>
      </c>
      <c r="BP1731" s="44"/>
      <c r="BQ1731" s="45"/>
      <c r="BR1731" s="47"/>
      <c r="BS1731" s="45"/>
      <c r="BT1731" s="37"/>
      <c r="BU1731" s="5"/>
      <c r="BV1731" s="38"/>
      <c r="BW1731" s="48"/>
      <c r="BX1731" s="44"/>
      <c r="BY1731" s="44"/>
      <c r="BZ1731" s="33" t="s">
        <v>131</v>
      </c>
      <c r="CA1731" s="5"/>
      <c r="CB1731" s="5"/>
      <c r="CC1731" s="33" t="s">
        <v>177</v>
      </c>
      <c r="CD1731" s="5"/>
      <c r="CE1731" s="5"/>
      <c r="CF1731" s="33" t="s">
        <v>178</v>
      </c>
      <c r="CG1731" s="33" t="s">
        <v>10991</v>
      </c>
      <c r="CH1731" s="5"/>
      <c r="CI1731" s="5"/>
      <c r="CJ1731" s="5"/>
      <c r="CK1731" s="33"/>
      <c r="CL1731" s="49">
        <v>45000.0</v>
      </c>
      <c r="CM1731" s="33" t="s">
        <v>180</v>
      </c>
      <c r="CN1731" s="5"/>
      <c r="CO1731" s="33">
        <v>2.0</v>
      </c>
      <c r="CP1731" s="33" t="s">
        <v>181</v>
      </c>
      <c r="CQ1731" s="50" t="str">
        <f t="shared" si="7"/>
        <v>02/09/1946</v>
      </c>
      <c r="CR1731" s="33" t="s">
        <v>182</v>
      </c>
      <c r="CS1731" s="33">
        <v>5.0</v>
      </c>
      <c r="CT1731" s="33">
        <v>5.0</v>
      </c>
      <c r="CU1731" s="33">
        <v>28.0</v>
      </c>
      <c r="CV1731" s="33">
        <v>1322.0</v>
      </c>
      <c r="CW1731" s="5"/>
      <c r="CX1731" s="5"/>
      <c r="CY1731" s="33">
        <v>-100.114375</v>
      </c>
      <c r="CZ1731" s="33">
        <v>20.801812</v>
      </c>
      <c r="DA1731" s="33">
        <v>4.4219266E9</v>
      </c>
      <c r="DB1731" s="33">
        <v>1.0</v>
      </c>
      <c r="DC1731" s="33" t="s">
        <v>8456</v>
      </c>
      <c r="DD1731" s="33">
        <v>2023.0</v>
      </c>
      <c r="DE1731" s="33" t="s">
        <v>184</v>
      </c>
      <c r="DF1731" s="33"/>
      <c r="DG1731" s="33" t="s">
        <v>185</v>
      </c>
      <c r="DH1731" s="33" t="s">
        <v>186</v>
      </c>
      <c r="DI1731" s="5"/>
      <c r="DJ1731" s="5"/>
    </row>
    <row r="1732">
      <c r="A1732" s="33" t="s">
        <v>10992</v>
      </c>
      <c r="B1732" s="34">
        <v>44952.0</v>
      </c>
      <c r="C1732" s="35" t="s">
        <v>137</v>
      </c>
      <c r="D1732" s="35" t="s">
        <v>139</v>
      </c>
      <c r="E1732" s="35" t="s">
        <v>142</v>
      </c>
      <c r="F1732" s="36" t="s">
        <v>144</v>
      </c>
      <c r="G1732" s="33" t="s">
        <v>10993</v>
      </c>
      <c r="H1732" s="33" t="s">
        <v>10994</v>
      </c>
      <c r="I1732" s="33" t="s">
        <v>9220</v>
      </c>
      <c r="J1732" s="33" t="s">
        <v>213</v>
      </c>
      <c r="K1732" s="35" t="s">
        <v>421</v>
      </c>
      <c r="L1732" s="33" t="s">
        <v>3194</v>
      </c>
      <c r="M1732" s="33" t="s">
        <v>8450</v>
      </c>
      <c r="N1732" s="33" t="s">
        <v>2510</v>
      </c>
      <c r="O1732" s="5"/>
      <c r="P1732" s="35" t="s">
        <v>233</v>
      </c>
      <c r="Q1732" s="35" t="s">
        <v>2510</v>
      </c>
      <c r="R1732" s="33">
        <v>76299.0</v>
      </c>
      <c r="S1732" s="37"/>
      <c r="T1732" s="33"/>
      <c r="U1732" s="33">
        <v>7.39</v>
      </c>
      <c r="V1732" s="33" t="s">
        <v>154</v>
      </c>
      <c r="W1732" s="33"/>
      <c r="X1732" s="33"/>
      <c r="Y1732" s="5"/>
      <c r="Z1732" s="5"/>
      <c r="AA1732" s="33">
        <v>1.0</v>
      </c>
      <c r="AB1732" s="33"/>
      <c r="AC1732" s="33">
        <v>1.0</v>
      </c>
      <c r="AD1732" s="5"/>
      <c r="AE1732" s="5"/>
      <c r="AF1732" s="5"/>
      <c r="AG1732" s="16"/>
      <c r="AH1732" s="38" t="str">
        <f t="shared" si="1"/>
        <v/>
      </c>
      <c r="AI1732" s="39">
        <f t="shared" si="2"/>
        <v>1</v>
      </c>
      <c r="AJ1732" s="37" t="str">
        <f t="shared" si="3"/>
        <v/>
      </c>
      <c r="AK1732" s="41" t="str">
        <f t="shared" si="4"/>
        <v/>
      </c>
      <c r="AL1732" s="35" t="s">
        <v>233</v>
      </c>
      <c r="AM1732" s="33" t="s">
        <v>9754</v>
      </c>
      <c r="AN1732" s="33" t="s">
        <v>9754</v>
      </c>
      <c r="AO1732" s="41"/>
      <c r="AP1732" s="33" t="s">
        <v>169</v>
      </c>
      <c r="AQ1732" s="33" t="s">
        <v>170</v>
      </c>
      <c r="AR1732" s="33">
        <v>300.0</v>
      </c>
      <c r="AS1732" s="42"/>
      <c r="AT1732" s="42"/>
      <c r="AU1732" s="42"/>
      <c r="AV1732" s="42"/>
      <c r="AW1732" s="42"/>
      <c r="AX1732" s="5"/>
      <c r="AY1732" s="33"/>
      <c r="AZ1732" s="33" t="s">
        <v>10995</v>
      </c>
      <c r="BA1732" s="5"/>
      <c r="BB1732" s="5"/>
      <c r="BC1732" s="5" t="s">
        <v>10996</v>
      </c>
      <c r="BD1732" s="33" t="s">
        <v>173</v>
      </c>
      <c r="BE1732" s="41"/>
      <c r="BF1732" s="35"/>
      <c r="BG1732" s="33" t="s">
        <v>169</v>
      </c>
      <c r="BH1732" s="5"/>
      <c r="BI1732" s="33">
        <v>300.0</v>
      </c>
      <c r="BJ1732" s="33" t="s">
        <v>170</v>
      </c>
      <c r="BK1732" s="5"/>
      <c r="BL1732" s="5">
        <f t="shared" si="5"/>
        <v>3994.5</v>
      </c>
      <c r="BM1732" s="5"/>
      <c r="BN1732" s="5"/>
      <c r="BO1732" s="42">
        <f t="shared" si="6"/>
        <v>3994.5</v>
      </c>
      <c r="BP1732" s="44"/>
      <c r="BQ1732" s="45"/>
      <c r="BR1732" s="47"/>
      <c r="BS1732" s="45"/>
      <c r="BT1732" s="37"/>
      <c r="BU1732" s="5"/>
      <c r="BV1732" s="38"/>
      <c r="BW1732" s="48"/>
      <c r="BX1732" s="44"/>
      <c r="BY1732" s="44"/>
      <c r="BZ1732" s="33" t="s">
        <v>131</v>
      </c>
      <c r="CA1732" s="5"/>
      <c r="CB1732" s="5"/>
      <c r="CC1732" s="33" t="s">
        <v>177</v>
      </c>
      <c r="CD1732" s="5"/>
      <c r="CE1732" s="5"/>
      <c r="CF1732" s="33" t="s">
        <v>178</v>
      </c>
      <c r="CG1732" s="33" t="s">
        <v>10997</v>
      </c>
      <c r="CH1732" s="5"/>
      <c r="CI1732" s="5"/>
      <c r="CJ1732" s="5"/>
      <c r="CK1732" s="33"/>
      <c r="CL1732" s="49">
        <v>45000.0</v>
      </c>
      <c r="CM1732" s="33" t="s">
        <v>180</v>
      </c>
      <c r="CN1732" s="5"/>
      <c r="CO1732" s="33">
        <v>2.0</v>
      </c>
      <c r="CP1732" s="33" t="s">
        <v>181</v>
      </c>
      <c r="CQ1732" s="50" t="str">
        <f t="shared" si="7"/>
        <v>21/08/1959</v>
      </c>
      <c r="CR1732" s="33" t="s">
        <v>182</v>
      </c>
      <c r="CS1732" s="33">
        <v>5.0</v>
      </c>
      <c r="CT1732" s="33">
        <v>5.0</v>
      </c>
      <c r="CU1732" s="33">
        <v>28.0</v>
      </c>
      <c r="CV1732" s="33">
        <v>1322.0</v>
      </c>
      <c r="CW1732" s="5"/>
      <c r="CX1732" s="5"/>
      <c r="CY1732" s="33">
        <v>-100.114375</v>
      </c>
      <c r="CZ1732" s="33">
        <v>20.801812</v>
      </c>
      <c r="DA1732" s="33">
        <v>4.4219266E9</v>
      </c>
      <c r="DB1732" s="33">
        <v>1.0</v>
      </c>
      <c r="DC1732" s="33" t="s">
        <v>8456</v>
      </c>
      <c r="DD1732" s="33">
        <v>2023.0</v>
      </c>
      <c r="DE1732" s="33" t="s">
        <v>184</v>
      </c>
      <c r="DF1732" s="33"/>
      <c r="DG1732" s="33" t="s">
        <v>185</v>
      </c>
      <c r="DH1732" s="33" t="s">
        <v>186</v>
      </c>
      <c r="DI1732" s="5"/>
      <c r="DJ1732" s="5"/>
    </row>
    <row r="1733">
      <c r="A1733" s="33" t="s">
        <v>10998</v>
      </c>
      <c r="B1733" s="34">
        <v>44952.0</v>
      </c>
      <c r="C1733" s="35" t="s">
        <v>137</v>
      </c>
      <c r="D1733" s="35" t="s">
        <v>139</v>
      </c>
      <c r="E1733" s="35" t="s">
        <v>142</v>
      </c>
      <c r="F1733" s="36" t="s">
        <v>144</v>
      </c>
      <c r="G1733" s="33" t="s">
        <v>10999</v>
      </c>
      <c r="H1733" s="33" t="s">
        <v>469</v>
      </c>
      <c r="I1733" s="33" t="s">
        <v>9220</v>
      </c>
      <c r="J1733" s="33" t="s">
        <v>213</v>
      </c>
      <c r="K1733" s="35" t="s">
        <v>421</v>
      </c>
      <c r="L1733" s="33" t="s">
        <v>3194</v>
      </c>
      <c r="M1733" s="33" t="s">
        <v>8450</v>
      </c>
      <c r="N1733" s="33" t="s">
        <v>2510</v>
      </c>
      <c r="O1733" s="5"/>
      <c r="P1733" s="35" t="s">
        <v>233</v>
      </c>
      <c r="Q1733" s="35" t="s">
        <v>2510</v>
      </c>
      <c r="R1733" s="33">
        <v>76299.0</v>
      </c>
      <c r="S1733" s="37"/>
      <c r="T1733" s="33"/>
      <c r="U1733" s="33">
        <v>3.2</v>
      </c>
      <c r="V1733" s="33" t="s">
        <v>154</v>
      </c>
      <c r="W1733" s="33"/>
      <c r="X1733" s="33"/>
      <c r="Y1733" s="5"/>
      <c r="Z1733" s="5"/>
      <c r="AA1733" s="33">
        <v>1.0</v>
      </c>
      <c r="AB1733" s="33"/>
      <c r="AC1733" s="33">
        <v>1.0</v>
      </c>
      <c r="AD1733" s="5"/>
      <c r="AE1733" s="5"/>
      <c r="AF1733" s="5"/>
      <c r="AG1733" s="16"/>
      <c r="AH1733" s="38" t="str">
        <f t="shared" si="1"/>
        <v/>
      </c>
      <c r="AI1733" s="39">
        <f t="shared" si="2"/>
        <v>1</v>
      </c>
      <c r="AJ1733" s="37" t="str">
        <f t="shared" si="3"/>
        <v/>
      </c>
      <c r="AK1733" s="41" t="str">
        <f t="shared" si="4"/>
        <v/>
      </c>
      <c r="AL1733" s="35" t="s">
        <v>233</v>
      </c>
      <c r="AM1733" s="33" t="s">
        <v>9754</v>
      </c>
      <c r="AN1733" s="33" t="s">
        <v>9754</v>
      </c>
      <c r="AO1733" s="41"/>
      <c r="AP1733" s="33" t="s">
        <v>169</v>
      </c>
      <c r="AQ1733" s="33" t="s">
        <v>170</v>
      </c>
      <c r="AR1733" s="33">
        <v>300.0</v>
      </c>
      <c r="AS1733" s="42"/>
      <c r="AT1733" s="42"/>
      <c r="AU1733" s="42"/>
      <c r="AV1733" s="42"/>
      <c r="AW1733" s="42"/>
      <c r="AX1733" s="5"/>
      <c r="AY1733" s="33"/>
      <c r="AZ1733" s="33" t="s">
        <v>11000</v>
      </c>
      <c r="BA1733" s="5"/>
      <c r="BB1733" s="5"/>
      <c r="BC1733" s="5" t="s">
        <v>11001</v>
      </c>
      <c r="BD1733" s="33" t="s">
        <v>173</v>
      </c>
      <c r="BE1733" s="41"/>
      <c r="BF1733" s="35"/>
      <c r="BG1733" s="33" t="s">
        <v>169</v>
      </c>
      <c r="BH1733" s="5"/>
      <c r="BI1733" s="33">
        <v>300.0</v>
      </c>
      <c r="BJ1733" s="33" t="s">
        <v>170</v>
      </c>
      <c r="BK1733" s="5"/>
      <c r="BL1733" s="5">
        <f t="shared" si="5"/>
        <v>3994.5</v>
      </c>
      <c r="BM1733" s="5"/>
      <c r="BN1733" s="5"/>
      <c r="BO1733" s="42">
        <f t="shared" si="6"/>
        <v>3994.5</v>
      </c>
      <c r="BP1733" s="44"/>
      <c r="BQ1733" s="45"/>
      <c r="BR1733" s="47"/>
      <c r="BS1733" s="45"/>
      <c r="BT1733" s="37"/>
      <c r="BU1733" s="5"/>
      <c r="BV1733" s="38"/>
      <c r="BW1733" s="48"/>
      <c r="BX1733" s="44"/>
      <c r="BY1733" s="44"/>
      <c r="BZ1733" s="33" t="s">
        <v>131</v>
      </c>
      <c r="CA1733" s="5"/>
      <c r="CB1733" s="5"/>
      <c r="CC1733" s="33" t="s">
        <v>177</v>
      </c>
      <c r="CD1733" s="5"/>
      <c r="CE1733" s="5"/>
      <c r="CF1733" s="33" t="s">
        <v>178</v>
      </c>
      <c r="CG1733" s="33" t="s">
        <v>11002</v>
      </c>
      <c r="CH1733" s="5"/>
      <c r="CI1733" s="5"/>
      <c r="CJ1733" s="5"/>
      <c r="CK1733" s="33"/>
      <c r="CL1733" s="49">
        <v>45000.0</v>
      </c>
      <c r="CM1733" s="33" t="s">
        <v>180</v>
      </c>
      <c r="CN1733" s="5"/>
      <c r="CO1733" s="33">
        <v>2.0</v>
      </c>
      <c r="CP1733" s="33" t="s">
        <v>181</v>
      </c>
      <c r="CQ1733" s="50" t="str">
        <f t="shared" si="7"/>
        <v>08/11/1947</v>
      </c>
      <c r="CR1733" s="33" t="s">
        <v>182</v>
      </c>
      <c r="CS1733" s="33">
        <v>5.0</v>
      </c>
      <c r="CT1733" s="33">
        <v>5.0</v>
      </c>
      <c r="CU1733" s="33">
        <v>28.0</v>
      </c>
      <c r="CV1733" s="33">
        <v>1322.0</v>
      </c>
      <c r="CW1733" s="5"/>
      <c r="CX1733" s="5"/>
      <c r="CY1733" s="33">
        <v>-100.114375</v>
      </c>
      <c r="CZ1733" s="33">
        <v>20.801812</v>
      </c>
      <c r="DA1733" s="33">
        <v>4.481144918E9</v>
      </c>
      <c r="DB1733" s="33">
        <v>2.0</v>
      </c>
      <c r="DC1733" s="33" t="s">
        <v>8456</v>
      </c>
      <c r="DD1733" s="33">
        <v>2023.0</v>
      </c>
      <c r="DE1733" s="33" t="s">
        <v>184</v>
      </c>
      <c r="DF1733" s="33"/>
      <c r="DG1733" s="33" t="s">
        <v>185</v>
      </c>
      <c r="DH1733" s="33" t="s">
        <v>186</v>
      </c>
      <c r="DI1733" s="5"/>
      <c r="DJ1733" s="5"/>
    </row>
    <row r="1734">
      <c r="A1734" s="33" t="s">
        <v>11003</v>
      </c>
      <c r="B1734" s="34">
        <v>44952.0</v>
      </c>
      <c r="C1734" s="35" t="s">
        <v>137</v>
      </c>
      <c r="D1734" s="35" t="s">
        <v>139</v>
      </c>
      <c r="E1734" s="35" t="s">
        <v>142</v>
      </c>
      <c r="F1734" s="36" t="s">
        <v>144</v>
      </c>
      <c r="G1734" s="33" t="s">
        <v>11004</v>
      </c>
      <c r="H1734" s="33" t="s">
        <v>498</v>
      </c>
      <c r="I1734" s="33" t="s">
        <v>9220</v>
      </c>
      <c r="J1734" s="33" t="s">
        <v>213</v>
      </c>
      <c r="K1734" s="35" t="s">
        <v>421</v>
      </c>
      <c r="L1734" s="33" t="s">
        <v>3194</v>
      </c>
      <c r="M1734" s="33" t="s">
        <v>8450</v>
      </c>
      <c r="N1734" s="33" t="s">
        <v>2510</v>
      </c>
      <c r="O1734" s="5"/>
      <c r="P1734" s="35" t="s">
        <v>233</v>
      </c>
      <c r="Q1734" s="35" t="s">
        <v>2510</v>
      </c>
      <c r="R1734" s="33">
        <v>76299.0</v>
      </c>
      <c r="S1734" s="37"/>
      <c r="T1734" s="33"/>
      <c r="U1734" s="33">
        <v>3.82</v>
      </c>
      <c r="V1734" s="33" t="s">
        <v>154</v>
      </c>
      <c r="W1734" s="33"/>
      <c r="X1734" s="33"/>
      <c r="Y1734" s="5"/>
      <c r="Z1734" s="5"/>
      <c r="AA1734" s="33">
        <v>1.0</v>
      </c>
      <c r="AB1734" s="33"/>
      <c r="AC1734" s="33">
        <v>1.0</v>
      </c>
      <c r="AD1734" s="5"/>
      <c r="AE1734" s="5"/>
      <c r="AF1734" s="5"/>
      <c r="AG1734" s="16"/>
      <c r="AH1734" s="38" t="str">
        <f t="shared" si="1"/>
        <v/>
      </c>
      <c r="AI1734" s="39">
        <f t="shared" si="2"/>
        <v>1</v>
      </c>
      <c r="AJ1734" s="37" t="str">
        <f t="shared" si="3"/>
        <v/>
      </c>
      <c r="AK1734" s="41" t="str">
        <f t="shared" si="4"/>
        <v/>
      </c>
      <c r="AL1734" s="35" t="s">
        <v>233</v>
      </c>
      <c r="AM1734" s="33" t="s">
        <v>9754</v>
      </c>
      <c r="AN1734" s="33" t="s">
        <v>9754</v>
      </c>
      <c r="AO1734" s="41"/>
      <c r="AP1734" s="33" t="s">
        <v>169</v>
      </c>
      <c r="AQ1734" s="33" t="s">
        <v>170</v>
      </c>
      <c r="AR1734" s="33">
        <v>300.0</v>
      </c>
      <c r="AS1734" s="42"/>
      <c r="AT1734" s="42"/>
      <c r="AU1734" s="42"/>
      <c r="AV1734" s="42"/>
      <c r="AW1734" s="42"/>
      <c r="AX1734" s="5"/>
      <c r="AY1734" s="33"/>
      <c r="AZ1734" s="33" t="s">
        <v>11005</v>
      </c>
      <c r="BA1734" s="5"/>
      <c r="BB1734" s="5"/>
      <c r="BC1734" s="5" t="s">
        <v>11006</v>
      </c>
      <c r="BD1734" s="33" t="s">
        <v>173</v>
      </c>
      <c r="BE1734" s="41"/>
      <c r="BF1734" s="35"/>
      <c r="BG1734" s="33" t="s">
        <v>169</v>
      </c>
      <c r="BH1734" s="5"/>
      <c r="BI1734" s="33">
        <v>300.0</v>
      </c>
      <c r="BJ1734" s="33" t="s">
        <v>170</v>
      </c>
      <c r="BK1734" s="5"/>
      <c r="BL1734" s="5">
        <f t="shared" si="5"/>
        <v>3994.5</v>
      </c>
      <c r="BM1734" s="5"/>
      <c r="BN1734" s="5"/>
      <c r="BO1734" s="42">
        <f t="shared" si="6"/>
        <v>3994.5</v>
      </c>
      <c r="BP1734" s="44"/>
      <c r="BQ1734" s="45"/>
      <c r="BR1734" s="47"/>
      <c r="BS1734" s="45"/>
      <c r="BT1734" s="37"/>
      <c r="BU1734" s="5"/>
      <c r="BV1734" s="38"/>
      <c r="BW1734" s="48"/>
      <c r="BX1734" s="44"/>
      <c r="BY1734" s="44"/>
      <c r="BZ1734" s="33" t="s">
        <v>131</v>
      </c>
      <c r="CA1734" s="5"/>
      <c r="CB1734" s="5"/>
      <c r="CC1734" s="33" t="s">
        <v>177</v>
      </c>
      <c r="CD1734" s="5"/>
      <c r="CE1734" s="5"/>
      <c r="CF1734" s="33" t="s">
        <v>178</v>
      </c>
      <c r="CG1734" s="33" t="s">
        <v>11007</v>
      </c>
      <c r="CH1734" s="5"/>
      <c r="CI1734" s="5"/>
      <c r="CJ1734" s="5"/>
      <c r="CK1734" s="33"/>
      <c r="CL1734" s="49">
        <v>45000.0</v>
      </c>
      <c r="CM1734" s="33" t="s">
        <v>180</v>
      </c>
      <c r="CN1734" s="5"/>
      <c r="CO1734" s="33">
        <v>2.0</v>
      </c>
      <c r="CP1734" s="33" t="s">
        <v>181</v>
      </c>
      <c r="CQ1734" s="50" t="str">
        <f t="shared" si="7"/>
        <v>23/04/1944</v>
      </c>
      <c r="CR1734" s="33" t="s">
        <v>182</v>
      </c>
      <c r="CS1734" s="33">
        <v>5.0</v>
      </c>
      <c r="CT1734" s="33">
        <v>5.0</v>
      </c>
      <c r="CU1734" s="33">
        <v>28.0</v>
      </c>
      <c r="CV1734" s="33">
        <v>1322.0</v>
      </c>
      <c r="CW1734" s="5"/>
      <c r="CX1734" s="5"/>
      <c r="CY1734" s="33">
        <v>-100.114375</v>
      </c>
      <c r="CZ1734" s="33">
        <v>20.801812</v>
      </c>
      <c r="DA1734" s="33">
        <v>4.4219266E9</v>
      </c>
      <c r="DB1734" s="33">
        <v>1.0</v>
      </c>
      <c r="DC1734" s="33" t="s">
        <v>8456</v>
      </c>
      <c r="DD1734" s="33">
        <v>2023.0</v>
      </c>
      <c r="DE1734" s="33" t="s">
        <v>184</v>
      </c>
      <c r="DF1734" s="33"/>
      <c r="DG1734" s="33" t="s">
        <v>185</v>
      </c>
      <c r="DH1734" s="33" t="s">
        <v>186</v>
      </c>
      <c r="DI1734" s="5"/>
      <c r="DJ1734" s="5"/>
    </row>
    <row r="1735">
      <c r="A1735" s="33" t="s">
        <v>11008</v>
      </c>
      <c r="B1735" s="34">
        <v>44952.0</v>
      </c>
      <c r="C1735" s="35" t="s">
        <v>137</v>
      </c>
      <c r="D1735" s="35" t="s">
        <v>139</v>
      </c>
      <c r="E1735" s="35" t="s">
        <v>142</v>
      </c>
      <c r="F1735" s="36" t="s">
        <v>144</v>
      </c>
      <c r="G1735" s="33" t="s">
        <v>11009</v>
      </c>
      <c r="H1735" s="33" t="s">
        <v>11010</v>
      </c>
      <c r="I1735" s="33" t="s">
        <v>9220</v>
      </c>
      <c r="J1735" s="33" t="s">
        <v>213</v>
      </c>
      <c r="K1735" s="35" t="s">
        <v>421</v>
      </c>
      <c r="L1735" s="33" t="s">
        <v>3194</v>
      </c>
      <c r="M1735" s="33" t="s">
        <v>8450</v>
      </c>
      <c r="N1735" s="33" t="s">
        <v>2510</v>
      </c>
      <c r="O1735" s="5"/>
      <c r="P1735" s="35" t="s">
        <v>233</v>
      </c>
      <c r="Q1735" s="35" t="s">
        <v>2510</v>
      </c>
      <c r="R1735" s="33">
        <v>76299.0</v>
      </c>
      <c r="S1735" s="37"/>
      <c r="T1735" s="33"/>
      <c r="U1735" s="33">
        <v>1.8</v>
      </c>
      <c r="V1735" s="33" t="s">
        <v>154</v>
      </c>
      <c r="W1735" s="33"/>
      <c r="X1735" s="33"/>
      <c r="Y1735" s="5"/>
      <c r="Z1735" s="5"/>
      <c r="AA1735" s="33">
        <v>1.0</v>
      </c>
      <c r="AB1735" s="33">
        <v>1.0</v>
      </c>
      <c r="AC1735" s="33"/>
      <c r="AD1735" s="5"/>
      <c r="AE1735" s="5"/>
      <c r="AF1735" s="5"/>
      <c r="AG1735" s="16"/>
      <c r="AH1735" s="38">
        <f t="shared" si="1"/>
        <v>1</v>
      </c>
      <c r="AI1735" s="39" t="str">
        <f t="shared" si="2"/>
        <v/>
      </c>
      <c r="AJ1735" s="37" t="str">
        <f t="shared" si="3"/>
        <v/>
      </c>
      <c r="AK1735" s="41" t="str">
        <f t="shared" si="4"/>
        <v/>
      </c>
      <c r="AL1735" s="35" t="s">
        <v>233</v>
      </c>
      <c r="AM1735" s="33" t="s">
        <v>9754</v>
      </c>
      <c r="AN1735" s="33" t="s">
        <v>9754</v>
      </c>
      <c r="AO1735" s="41"/>
      <c r="AP1735" s="33" t="s">
        <v>169</v>
      </c>
      <c r="AQ1735" s="33" t="s">
        <v>170</v>
      </c>
      <c r="AR1735" s="33">
        <v>150.0</v>
      </c>
      <c r="AS1735" s="42"/>
      <c r="AT1735" s="42"/>
      <c r="AU1735" s="42"/>
      <c r="AV1735" s="42"/>
      <c r="AW1735" s="42"/>
      <c r="AX1735" s="5"/>
      <c r="AY1735" s="33"/>
      <c r="AZ1735" s="33" t="s">
        <v>11011</v>
      </c>
      <c r="BA1735" s="5"/>
      <c r="BB1735" s="5"/>
      <c r="BC1735" s="5" t="s">
        <v>11012</v>
      </c>
      <c r="BD1735" s="33" t="s">
        <v>173</v>
      </c>
      <c r="BE1735" s="41"/>
      <c r="BF1735" s="35"/>
      <c r="BG1735" s="33" t="s">
        <v>169</v>
      </c>
      <c r="BH1735" s="5"/>
      <c r="BI1735" s="33">
        <v>150.0</v>
      </c>
      <c r="BJ1735" s="33" t="s">
        <v>170</v>
      </c>
      <c r="BK1735" s="5"/>
      <c r="BL1735" s="5">
        <f t="shared" si="5"/>
        <v>1997.25</v>
      </c>
      <c r="BM1735" s="5"/>
      <c r="BN1735" s="5"/>
      <c r="BO1735" s="42">
        <f t="shared" si="6"/>
        <v>1997.25</v>
      </c>
      <c r="BP1735" s="44"/>
      <c r="BQ1735" s="45"/>
      <c r="BR1735" s="47"/>
      <c r="BS1735" s="45"/>
      <c r="BT1735" s="37"/>
      <c r="BU1735" s="5"/>
      <c r="BV1735" s="38"/>
      <c r="BW1735" s="48"/>
      <c r="BX1735" s="44"/>
      <c r="BY1735" s="44"/>
      <c r="BZ1735" s="33" t="s">
        <v>131</v>
      </c>
      <c r="CA1735" s="5"/>
      <c r="CB1735" s="5"/>
      <c r="CC1735" s="33" t="s">
        <v>177</v>
      </c>
      <c r="CD1735" s="5"/>
      <c r="CE1735" s="5"/>
      <c r="CF1735" s="33" t="s">
        <v>178</v>
      </c>
      <c r="CG1735" s="33" t="s">
        <v>11013</v>
      </c>
      <c r="CH1735" s="5"/>
      <c r="CI1735" s="5"/>
      <c r="CJ1735" s="5"/>
      <c r="CK1735" s="33"/>
      <c r="CL1735" s="49">
        <v>45000.0</v>
      </c>
      <c r="CM1735" s="33" t="s">
        <v>180</v>
      </c>
      <c r="CN1735" s="5"/>
      <c r="CO1735" s="33">
        <v>1.0</v>
      </c>
      <c r="CP1735" s="33" t="s">
        <v>181</v>
      </c>
      <c r="CQ1735" s="50" t="str">
        <f t="shared" si="7"/>
        <v>26/05/1956</v>
      </c>
      <c r="CR1735" s="33" t="s">
        <v>243</v>
      </c>
      <c r="CS1735" s="33">
        <v>5.0</v>
      </c>
      <c r="CT1735" s="33">
        <v>5.0</v>
      </c>
      <c r="CU1735" s="33">
        <v>28.0</v>
      </c>
      <c r="CV1735" s="33">
        <v>1322.0</v>
      </c>
      <c r="CW1735" s="5"/>
      <c r="CX1735" s="5"/>
      <c r="CY1735" s="33">
        <v>-100.114375</v>
      </c>
      <c r="CZ1735" s="33">
        <v>20.801812</v>
      </c>
      <c r="DA1735" s="33">
        <v>4.191184081E9</v>
      </c>
      <c r="DB1735" s="33">
        <v>2.0</v>
      </c>
      <c r="DC1735" s="33" t="s">
        <v>8456</v>
      </c>
      <c r="DD1735" s="33">
        <v>2023.0</v>
      </c>
      <c r="DE1735" s="33" t="s">
        <v>184</v>
      </c>
      <c r="DF1735" s="33"/>
      <c r="DG1735" s="33" t="s">
        <v>185</v>
      </c>
      <c r="DH1735" s="33" t="s">
        <v>186</v>
      </c>
      <c r="DI1735" s="5"/>
      <c r="DJ1735" s="5"/>
    </row>
    <row r="1736">
      <c r="A1736" s="33" t="s">
        <v>11014</v>
      </c>
      <c r="B1736" s="34">
        <v>44952.0</v>
      </c>
      <c r="C1736" s="35" t="s">
        <v>137</v>
      </c>
      <c r="D1736" s="35" t="s">
        <v>139</v>
      </c>
      <c r="E1736" s="35" t="s">
        <v>142</v>
      </c>
      <c r="F1736" s="36" t="s">
        <v>144</v>
      </c>
      <c r="G1736" s="33" t="s">
        <v>11015</v>
      </c>
      <c r="H1736" s="33" t="s">
        <v>498</v>
      </c>
      <c r="I1736" s="33" t="s">
        <v>9220</v>
      </c>
      <c r="J1736" s="33" t="s">
        <v>255</v>
      </c>
      <c r="K1736" s="35" t="s">
        <v>421</v>
      </c>
      <c r="L1736" s="33" t="s">
        <v>3194</v>
      </c>
      <c r="M1736" s="33" t="s">
        <v>8450</v>
      </c>
      <c r="N1736" s="33" t="s">
        <v>2510</v>
      </c>
      <c r="O1736" s="5"/>
      <c r="P1736" s="35" t="s">
        <v>233</v>
      </c>
      <c r="Q1736" s="35" t="s">
        <v>2510</v>
      </c>
      <c r="R1736" s="33">
        <v>76279.0</v>
      </c>
      <c r="S1736" s="37"/>
      <c r="T1736" s="33"/>
      <c r="U1736" s="33">
        <v>1.15</v>
      </c>
      <c r="V1736" s="33" t="s">
        <v>154</v>
      </c>
      <c r="W1736" s="33"/>
      <c r="X1736" s="33"/>
      <c r="Y1736" s="5"/>
      <c r="Z1736" s="5"/>
      <c r="AA1736" s="33">
        <v>1.0</v>
      </c>
      <c r="AB1736" s="33"/>
      <c r="AC1736" s="33">
        <v>1.0</v>
      </c>
      <c r="AD1736" s="5"/>
      <c r="AE1736" s="5"/>
      <c r="AF1736" s="5"/>
      <c r="AG1736" s="16"/>
      <c r="AH1736" s="38" t="str">
        <f t="shared" si="1"/>
        <v/>
      </c>
      <c r="AI1736" s="39" t="str">
        <f t="shared" si="2"/>
        <v/>
      </c>
      <c r="AJ1736" s="37" t="str">
        <f t="shared" si="3"/>
        <v/>
      </c>
      <c r="AK1736" s="41" t="str">
        <f t="shared" si="4"/>
        <v/>
      </c>
      <c r="AL1736" s="35" t="s">
        <v>233</v>
      </c>
      <c r="AM1736" s="33" t="s">
        <v>9754</v>
      </c>
      <c r="AN1736" s="33" t="s">
        <v>9754</v>
      </c>
      <c r="AO1736" s="41"/>
      <c r="AP1736" s="33" t="s">
        <v>169</v>
      </c>
      <c r="AQ1736" s="33" t="s">
        <v>170</v>
      </c>
      <c r="AR1736" s="33">
        <v>150.0</v>
      </c>
      <c r="AS1736" s="42"/>
      <c r="AT1736" s="42"/>
      <c r="AU1736" s="42"/>
      <c r="AV1736" s="42"/>
      <c r="AW1736" s="42"/>
      <c r="AX1736" s="5"/>
      <c r="AY1736" s="33"/>
      <c r="AZ1736" s="33" t="s">
        <v>11016</v>
      </c>
      <c r="BA1736" s="5"/>
      <c r="BB1736" s="5"/>
      <c r="BC1736" s="5" t="s">
        <v>11017</v>
      </c>
      <c r="BD1736" s="33" t="s">
        <v>173</v>
      </c>
      <c r="BE1736" s="41"/>
      <c r="BF1736" s="35"/>
      <c r="BG1736" s="33" t="s">
        <v>169</v>
      </c>
      <c r="BH1736" s="5"/>
      <c r="BI1736" s="33">
        <v>150.0</v>
      </c>
      <c r="BJ1736" s="33" t="s">
        <v>170</v>
      </c>
      <c r="BK1736" s="5"/>
      <c r="BL1736" s="5">
        <f t="shared" si="5"/>
        <v>1997.25</v>
      </c>
      <c r="BM1736" s="5"/>
      <c r="BN1736" s="5"/>
      <c r="BO1736" s="42">
        <f t="shared" si="6"/>
        <v>1997.25</v>
      </c>
      <c r="BP1736" s="44"/>
      <c r="BQ1736" s="45"/>
      <c r="BR1736" s="47"/>
      <c r="BS1736" s="45"/>
      <c r="BT1736" s="37"/>
      <c r="BU1736" s="5"/>
      <c r="BV1736" s="38"/>
      <c r="BW1736" s="48"/>
      <c r="BX1736" s="44"/>
      <c r="BY1736" s="44"/>
      <c r="BZ1736" s="33" t="s">
        <v>131</v>
      </c>
      <c r="CA1736" s="5"/>
      <c r="CB1736" s="5"/>
      <c r="CC1736" s="33" t="s">
        <v>177</v>
      </c>
      <c r="CD1736" s="5"/>
      <c r="CE1736" s="5"/>
      <c r="CF1736" s="33" t="s">
        <v>178</v>
      </c>
      <c r="CG1736" s="33" t="s">
        <v>11018</v>
      </c>
      <c r="CH1736" s="5"/>
      <c r="CI1736" s="5"/>
      <c r="CJ1736" s="5"/>
      <c r="CK1736" s="33"/>
      <c r="CL1736" s="49">
        <v>45000.0</v>
      </c>
      <c r="CM1736" s="33" t="s">
        <v>180</v>
      </c>
      <c r="CN1736" s="5"/>
      <c r="CO1736" s="33">
        <v>1.0</v>
      </c>
      <c r="CP1736" s="33" t="s">
        <v>181</v>
      </c>
      <c r="CQ1736" s="50" t="str">
        <f t="shared" si="7"/>
        <v>05/12/1975</v>
      </c>
      <c r="CR1736" s="33" t="s">
        <v>182</v>
      </c>
      <c r="CS1736" s="33">
        <v>5.0</v>
      </c>
      <c r="CT1736" s="33">
        <v>5.0</v>
      </c>
      <c r="CU1736" s="33">
        <v>28.0</v>
      </c>
      <c r="CV1736" s="33">
        <v>1322.0</v>
      </c>
      <c r="CW1736" s="5"/>
      <c r="CX1736" s="5"/>
      <c r="CY1736" s="33">
        <v>-100.114375</v>
      </c>
      <c r="CZ1736" s="33">
        <v>20.801812</v>
      </c>
      <c r="DA1736" s="33">
        <v>4.421456804E9</v>
      </c>
      <c r="DB1736" s="33">
        <v>2.0</v>
      </c>
      <c r="DC1736" s="33" t="s">
        <v>8456</v>
      </c>
      <c r="DD1736" s="33">
        <v>2023.0</v>
      </c>
      <c r="DE1736" s="33" t="s">
        <v>184</v>
      </c>
      <c r="DF1736" s="33"/>
      <c r="DG1736" s="33" t="s">
        <v>185</v>
      </c>
      <c r="DH1736" s="33" t="s">
        <v>186</v>
      </c>
      <c r="DI1736" s="5"/>
      <c r="DJ1736" s="5"/>
    </row>
    <row r="1737">
      <c r="A1737" s="33" t="s">
        <v>11019</v>
      </c>
      <c r="B1737" s="34">
        <v>44952.0</v>
      </c>
      <c r="C1737" s="35" t="s">
        <v>137</v>
      </c>
      <c r="D1737" s="35" t="s">
        <v>139</v>
      </c>
      <c r="E1737" s="35" t="s">
        <v>142</v>
      </c>
      <c r="F1737" s="36" t="s">
        <v>144</v>
      </c>
      <c r="G1737" s="33" t="s">
        <v>11020</v>
      </c>
      <c r="H1737" s="33" t="s">
        <v>4243</v>
      </c>
      <c r="I1737" s="33" t="s">
        <v>2253</v>
      </c>
      <c r="J1737" s="33" t="s">
        <v>9975</v>
      </c>
      <c r="K1737" s="35" t="s">
        <v>421</v>
      </c>
      <c r="L1737" s="33" t="s">
        <v>3194</v>
      </c>
      <c r="M1737" s="33" t="s">
        <v>8450</v>
      </c>
      <c r="N1737" s="33" t="s">
        <v>2510</v>
      </c>
      <c r="O1737" s="5"/>
      <c r="P1737" s="35" t="s">
        <v>233</v>
      </c>
      <c r="Q1737" s="35" t="s">
        <v>2510</v>
      </c>
      <c r="R1737" s="33">
        <v>76299.0</v>
      </c>
      <c r="S1737" s="37"/>
      <c r="T1737" s="33"/>
      <c r="U1737" s="33">
        <v>3.39</v>
      </c>
      <c r="V1737" s="33" t="s">
        <v>154</v>
      </c>
      <c r="W1737" s="33"/>
      <c r="X1737" s="33"/>
      <c r="Y1737" s="5"/>
      <c r="Z1737" s="5"/>
      <c r="AA1737" s="33">
        <v>1.0</v>
      </c>
      <c r="AB1737" s="33"/>
      <c r="AC1737" s="33">
        <v>1.0</v>
      </c>
      <c r="AD1737" s="5"/>
      <c r="AE1737" s="5"/>
      <c r="AF1737" s="5"/>
      <c r="AG1737" s="16"/>
      <c r="AH1737" s="38" t="str">
        <f t="shared" si="1"/>
        <v/>
      </c>
      <c r="AI1737" s="39">
        <f t="shared" si="2"/>
        <v>1</v>
      </c>
      <c r="AJ1737" s="37" t="str">
        <f t="shared" si="3"/>
        <v/>
      </c>
      <c r="AK1737" s="41" t="str">
        <f t="shared" si="4"/>
        <v/>
      </c>
      <c r="AL1737" s="35" t="s">
        <v>233</v>
      </c>
      <c r="AM1737" s="33" t="s">
        <v>9754</v>
      </c>
      <c r="AN1737" s="33" t="s">
        <v>9754</v>
      </c>
      <c r="AO1737" s="41"/>
      <c r="AP1737" s="33" t="s">
        <v>169</v>
      </c>
      <c r="AQ1737" s="33" t="s">
        <v>170</v>
      </c>
      <c r="AR1737" s="33">
        <v>300.0</v>
      </c>
      <c r="AS1737" s="42"/>
      <c r="AT1737" s="42"/>
      <c r="AU1737" s="42"/>
      <c r="AV1737" s="42"/>
      <c r="AW1737" s="42"/>
      <c r="AX1737" s="5"/>
      <c r="AY1737" s="33"/>
      <c r="AZ1737" s="33" t="s">
        <v>11021</v>
      </c>
      <c r="BA1737" s="5"/>
      <c r="BB1737" s="5"/>
      <c r="BC1737" s="5" t="s">
        <v>11022</v>
      </c>
      <c r="BD1737" s="33" t="s">
        <v>173</v>
      </c>
      <c r="BE1737" s="41"/>
      <c r="BF1737" s="35"/>
      <c r="BG1737" s="33" t="s">
        <v>169</v>
      </c>
      <c r="BH1737" s="5"/>
      <c r="BI1737" s="33">
        <v>300.0</v>
      </c>
      <c r="BJ1737" s="33" t="s">
        <v>170</v>
      </c>
      <c r="BK1737" s="5"/>
      <c r="BL1737" s="5">
        <f t="shared" si="5"/>
        <v>3994.5</v>
      </c>
      <c r="BM1737" s="5"/>
      <c r="BN1737" s="5"/>
      <c r="BO1737" s="42">
        <f t="shared" si="6"/>
        <v>3994.5</v>
      </c>
      <c r="BP1737" s="44"/>
      <c r="BQ1737" s="45"/>
      <c r="BR1737" s="47"/>
      <c r="BS1737" s="45"/>
      <c r="BT1737" s="37"/>
      <c r="BU1737" s="5"/>
      <c r="BV1737" s="38"/>
      <c r="BW1737" s="48"/>
      <c r="BX1737" s="44"/>
      <c r="BY1737" s="44"/>
      <c r="BZ1737" s="33" t="s">
        <v>131</v>
      </c>
      <c r="CA1737" s="5"/>
      <c r="CB1737" s="5"/>
      <c r="CC1737" s="33" t="s">
        <v>177</v>
      </c>
      <c r="CD1737" s="5"/>
      <c r="CE1737" s="5"/>
      <c r="CF1737" s="33" t="s">
        <v>178</v>
      </c>
      <c r="CG1737" s="33" t="s">
        <v>11023</v>
      </c>
      <c r="CH1737" s="5"/>
      <c r="CI1737" s="5"/>
      <c r="CJ1737" s="5"/>
      <c r="CK1737" s="33"/>
      <c r="CL1737" s="49">
        <v>45000.0</v>
      </c>
      <c r="CM1737" s="33" t="s">
        <v>180</v>
      </c>
      <c r="CN1737" s="5"/>
      <c r="CO1737" s="33">
        <v>2.0</v>
      </c>
      <c r="CP1737" s="33" t="s">
        <v>181</v>
      </c>
      <c r="CQ1737" s="50" t="str">
        <f t="shared" si="7"/>
        <v>20/05/1953</v>
      </c>
      <c r="CR1737" s="33" t="s">
        <v>182</v>
      </c>
      <c r="CS1737" s="33">
        <v>5.0</v>
      </c>
      <c r="CT1737" s="33">
        <v>5.0</v>
      </c>
      <c r="CU1737" s="33">
        <v>28.0</v>
      </c>
      <c r="CV1737" s="33">
        <v>1322.0</v>
      </c>
      <c r="CW1737" s="5"/>
      <c r="CX1737" s="5"/>
      <c r="CY1737" s="33">
        <v>-100.114375</v>
      </c>
      <c r="CZ1737" s="33">
        <v>20.801812</v>
      </c>
      <c r="DA1737" s="33">
        <v>4.427723896E9</v>
      </c>
      <c r="DB1737" s="33">
        <v>2.0</v>
      </c>
      <c r="DC1737" s="33" t="s">
        <v>8456</v>
      </c>
      <c r="DD1737" s="33">
        <v>2023.0</v>
      </c>
      <c r="DE1737" s="33" t="s">
        <v>184</v>
      </c>
      <c r="DF1737" s="33"/>
      <c r="DG1737" s="33" t="s">
        <v>185</v>
      </c>
      <c r="DH1737" s="33" t="s">
        <v>186</v>
      </c>
      <c r="DI1737" s="5"/>
      <c r="DJ1737" s="5"/>
    </row>
    <row r="1738">
      <c r="A1738" s="33" t="s">
        <v>11024</v>
      </c>
      <c r="B1738" s="34">
        <v>44952.0</v>
      </c>
      <c r="C1738" s="35" t="s">
        <v>137</v>
      </c>
      <c r="D1738" s="35" t="s">
        <v>139</v>
      </c>
      <c r="E1738" s="35" t="s">
        <v>142</v>
      </c>
      <c r="F1738" s="36" t="s">
        <v>144</v>
      </c>
      <c r="G1738" s="33" t="s">
        <v>11025</v>
      </c>
      <c r="H1738" s="33" t="s">
        <v>581</v>
      </c>
      <c r="I1738" s="33" t="s">
        <v>2889</v>
      </c>
      <c r="J1738" s="33" t="s">
        <v>11026</v>
      </c>
      <c r="K1738" s="35" t="s">
        <v>421</v>
      </c>
      <c r="L1738" s="33" t="s">
        <v>3194</v>
      </c>
      <c r="M1738" s="33" t="s">
        <v>8450</v>
      </c>
      <c r="N1738" s="33" t="s">
        <v>2510</v>
      </c>
      <c r="O1738" s="5"/>
      <c r="P1738" s="35" t="s">
        <v>233</v>
      </c>
      <c r="Q1738" s="35" t="s">
        <v>2510</v>
      </c>
      <c r="R1738" s="33">
        <v>76299.0</v>
      </c>
      <c r="S1738" s="37"/>
      <c r="T1738" s="33"/>
      <c r="U1738" s="33">
        <v>2.18</v>
      </c>
      <c r="V1738" s="33" t="s">
        <v>154</v>
      </c>
      <c r="W1738" s="33"/>
      <c r="X1738" s="33"/>
      <c r="Y1738" s="5"/>
      <c r="Z1738" s="5"/>
      <c r="AA1738" s="33">
        <v>1.0</v>
      </c>
      <c r="AB1738" s="33"/>
      <c r="AC1738" s="33">
        <v>1.0</v>
      </c>
      <c r="AD1738" s="5"/>
      <c r="AE1738" s="5"/>
      <c r="AF1738" s="5"/>
      <c r="AG1738" s="16"/>
      <c r="AH1738" s="38" t="str">
        <f t="shared" si="1"/>
        <v/>
      </c>
      <c r="AI1738" s="39" t="str">
        <f t="shared" si="2"/>
        <v/>
      </c>
      <c r="AJ1738" s="37" t="str">
        <f t="shared" si="3"/>
        <v/>
      </c>
      <c r="AK1738" s="41" t="str">
        <f t="shared" si="4"/>
        <v/>
      </c>
      <c r="AL1738" s="35" t="s">
        <v>233</v>
      </c>
      <c r="AM1738" s="33" t="s">
        <v>9754</v>
      </c>
      <c r="AN1738" s="33" t="s">
        <v>9754</v>
      </c>
      <c r="AO1738" s="41"/>
      <c r="AP1738" s="33" t="s">
        <v>169</v>
      </c>
      <c r="AQ1738" s="33" t="s">
        <v>170</v>
      </c>
      <c r="AR1738" s="33">
        <v>300.0</v>
      </c>
      <c r="AS1738" s="42"/>
      <c r="AT1738" s="42"/>
      <c r="AU1738" s="42"/>
      <c r="AV1738" s="42"/>
      <c r="AW1738" s="42"/>
      <c r="AX1738" s="5"/>
      <c r="AY1738" s="33"/>
      <c r="AZ1738" s="33" t="s">
        <v>11027</v>
      </c>
      <c r="BA1738" s="5"/>
      <c r="BB1738" s="5"/>
      <c r="BC1738" s="5" t="s">
        <v>11028</v>
      </c>
      <c r="BD1738" s="33" t="s">
        <v>173</v>
      </c>
      <c r="BE1738" s="41"/>
      <c r="BF1738" s="35"/>
      <c r="BG1738" s="33" t="s">
        <v>169</v>
      </c>
      <c r="BH1738" s="5"/>
      <c r="BI1738" s="33">
        <v>300.0</v>
      </c>
      <c r="BJ1738" s="33" t="s">
        <v>170</v>
      </c>
      <c r="BK1738" s="5"/>
      <c r="BL1738" s="5">
        <f t="shared" si="5"/>
        <v>3994.5</v>
      </c>
      <c r="BM1738" s="5"/>
      <c r="BN1738" s="5"/>
      <c r="BO1738" s="42">
        <f t="shared" si="6"/>
        <v>3994.5</v>
      </c>
      <c r="BP1738" s="44"/>
      <c r="BQ1738" s="45"/>
      <c r="BR1738" s="47"/>
      <c r="BS1738" s="45"/>
      <c r="BT1738" s="37"/>
      <c r="BU1738" s="5"/>
      <c r="BV1738" s="38"/>
      <c r="BW1738" s="48"/>
      <c r="BX1738" s="44"/>
      <c r="BY1738" s="44"/>
      <c r="BZ1738" s="33" t="s">
        <v>131</v>
      </c>
      <c r="CA1738" s="5"/>
      <c r="CB1738" s="5"/>
      <c r="CC1738" s="33" t="s">
        <v>177</v>
      </c>
      <c r="CD1738" s="5"/>
      <c r="CE1738" s="5"/>
      <c r="CF1738" s="33" t="s">
        <v>178</v>
      </c>
      <c r="CG1738" s="33" t="s">
        <v>11029</v>
      </c>
      <c r="CH1738" s="5"/>
      <c r="CI1738" s="5"/>
      <c r="CJ1738" s="5"/>
      <c r="CK1738" s="33"/>
      <c r="CL1738" s="49">
        <v>45000.0</v>
      </c>
      <c r="CM1738" s="33" t="s">
        <v>180</v>
      </c>
      <c r="CN1738" s="5"/>
      <c r="CO1738" s="33">
        <v>2.0</v>
      </c>
      <c r="CP1738" s="33" t="s">
        <v>181</v>
      </c>
      <c r="CQ1738" s="50" t="str">
        <f t="shared" si="7"/>
        <v>23/11/1968</v>
      </c>
      <c r="CR1738" s="33" t="s">
        <v>182</v>
      </c>
      <c r="CS1738" s="33">
        <v>5.0</v>
      </c>
      <c r="CT1738" s="33">
        <v>5.0</v>
      </c>
      <c r="CU1738" s="33">
        <v>28.0</v>
      </c>
      <c r="CV1738" s="33">
        <v>1322.0</v>
      </c>
      <c r="CW1738" s="5"/>
      <c r="CX1738" s="5"/>
      <c r="CY1738" s="33">
        <v>-100.114375</v>
      </c>
      <c r="CZ1738" s="33">
        <v>20.801812</v>
      </c>
      <c r="DA1738" s="33">
        <v>4.4219266E9</v>
      </c>
      <c r="DB1738" s="33">
        <v>1.0</v>
      </c>
      <c r="DC1738" s="33" t="s">
        <v>8456</v>
      </c>
      <c r="DD1738" s="33">
        <v>2023.0</v>
      </c>
      <c r="DE1738" s="33" t="s">
        <v>184</v>
      </c>
      <c r="DF1738" s="33"/>
      <c r="DG1738" s="33" t="s">
        <v>185</v>
      </c>
      <c r="DH1738" s="33" t="s">
        <v>186</v>
      </c>
      <c r="DI1738" s="5"/>
      <c r="DJ1738" s="5"/>
    </row>
    <row r="1739">
      <c r="A1739" s="33" t="s">
        <v>11030</v>
      </c>
      <c r="B1739" s="34">
        <v>44952.0</v>
      </c>
      <c r="C1739" s="35" t="s">
        <v>137</v>
      </c>
      <c r="D1739" s="35" t="s">
        <v>139</v>
      </c>
      <c r="E1739" s="35" t="s">
        <v>142</v>
      </c>
      <c r="F1739" s="36" t="s">
        <v>144</v>
      </c>
      <c r="G1739" s="33" t="s">
        <v>11031</v>
      </c>
      <c r="H1739" s="33" t="s">
        <v>11032</v>
      </c>
      <c r="I1739" s="33" t="s">
        <v>2889</v>
      </c>
      <c r="J1739" s="33" t="s">
        <v>11033</v>
      </c>
      <c r="K1739" s="35" t="s">
        <v>421</v>
      </c>
      <c r="L1739" s="33" t="s">
        <v>3194</v>
      </c>
      <c r="M1739" s="33" t="s">
        <v>8450</v>
      </c>
      <c r="N1739" s="33" t="s">
        <v>2510</v>
      </c>
      <c r="O1739" s="5"/>
      <c r="P1739" s="35" t="s">
        <v>233</v>
      </c>
      <c r="Q1739" s="35" t="s">
        <v>2510</v>
      </c>
      <c r="R1739" s="33">
        <v>76299.0</v>
      </c>
      <c r="S1739" s="37"/>
      <c r="T1739" s="33"/>
      <c r="U1739" s="33">
        <v>9.38</v>
      </c>
      <c r="V1739" s="33" t="s">
        <v>154</v>
      </c>
      <c r="W1739" s="33"/>
      <c r="X1739" s="33"/>
      <c r="Y1739" s="5"/>
      <c r="Z1739" s="5"/>
      <c r="AA1739" s="33">
        <v>1.0</v>
      </c>
      <c r="AB1739" s="33"/>
      <c r="AC1739" s="33">
        <v>1.0</v>
      </c>
      <c r="AD1739" s="5"/>
      <c r="AE1739" s="5"/>
      <c r="AF1739" s="5"/>
      <c r="AG1739" s="16"/>
      <c r="AH1739" s="38" t="str">
        <f t="shared" si="1"/>
        <v/>
      </c>
      <c r="AI1739" s="39">
        <f t="shared" si="2"/>
        <v>1</v>
      </c>
      <c r="AJ1739" s="37" t="str">
        <f t="shared" si="3"/>
        <v/>
      </c>
      <c r="AK1739" s="41" t="str">
        <f t="shared" si="4"/>
        <v/>
      </c>
      <c r="AL1739" s="35" t="s">
        <v>233</v>
      </c>
      <c r="AM1739" s="33" t="s">
        <v>9754</v>
      </c>
      <c r="AN1739" s="33" t="s">
        <v>9754</v>
      </c>
      <c r="AO1739" s="41"/>
      <c r="AP1739" s="33" t="s">
        <v>169</v>
      </c>
      <c r="AQ1739" s="33" t="s">
        <v>170</v>
      </c>
      <c r="AR1739" s="33">
        <v>300.0</v>
      </c>
      <c r="AS1739" s="42"/>
      <c r="AT1739" s="42"/>
      <c r="AU1739" s="42"/>
      <c r="AV1739" s="42"/>
      <c r="AW1739" s="42"/>
      <c r="AX1739" s="5"/>
      <c r="AY1739" s="33"/>
      <c r="AZ1739" s="33" t="s">
        <v>11034</v>
      </c>
      <c r="BA1739" s="5"/>
      <c r="BB1739" s="5"/>
      <c r="BC1739" s="5" t="s">
        <v>11035</v>
      </c>
      <c r="BD1739" s="33" t="s">
        <v>173</v>
      </c>
      <c r="BE1739" s="41"/>
      <c r="BF1739" s="35"/>
      <c r="BG1739" s="33" t="s">
        <v>169</v>
      </c>
      <c r="BH1739" s="5"/>
      <c r="BI1739" s="33">
        <v>300.0</v>
      </c>
      <c r="BJ1739" s="33" t="s">
        <v>170</v>
      </c>
      <c r="BK1739" s="5"/>
      <c r="BL1739" s="5">
        <f t="shared" si="5"/>
        <v>3994.5</v>
      </c>
      <c r="BM1739" s="5"/>
      <c r="BN1739" s="5"/>
      <c r="BO1739" s="42">
        <f t="shared" si="6"/>
        <v>3994.5</v>
      </c>
      <c r="BP1739" s="44"/>
      <c r="BQ1739" s="45"/>
      <c r="BR1739" s="47"/>
      <c r="BS1739" s="45"/>
      <c r="BT1739" s="37"/>
      <c r="BU1739" s="5"/>
      <c r="BV1739" s="38"/>
      <c r="BW1739" s="48"/>
      <c r="BX1739" s="44"/>
      <c r="BY1739" s="44"/>
      <c r="BZ1739" s="33" t="s">
        <v>131</v>
      </c>
      <c r="CA1739" s="5"/>
      <c r="CB1739" s="5"/>
      <c r="CC1739" s="33" t="s">
        <v>177</v>
      </c>
      <c r="CD1739" s="5"/>
      <c r="CE1739" s="5"/>
      <c r="CF1739" s="33" t="s">
        <v>178</v>
      </c>
      <c r="CG1739" s="33" t="s">
        <v>11036</v>
      </c>
      <c r="CH1739" s="5"/>
      <c r="CI1739" s="5"/>
      <c r="CJ1739" s="5"/>
      <c r="CK1739" s="33"/>
      <c r="CL1739" s="49">
        <v>45000.0</v>
      </c>
      <c r="CM1739" s="33" t="s">
        <v>180</v>
      </c>
      <c r="CN1739" s="5"/>
      <c r="CO1739" s="33">
        <v>2.0</v>
      </c>
      <c r="CP1739" s="33" t="s">
        <v>181</v>
      </c>
      <c r="CQ1739" s="50" t="str">
        <f t="shared" si="7"/>
        <v>25/10/1965</v>
      </c>
      <c r="CR1739" s="33" t="s">
        <v>182</v>
      </c>
      <c r="CS1739" s="33">
        <v>5.0</v>
      </c>
      <c r="CT1739" s="33">
        <v>5.0</v>
      </c>
      <c r="CU1739" s="33">
        <v>28.0</v>
      </c>
      <c r="CV1739" s="33">
        <v>1322.0</v>
      </c>
      <c r="CW1739" s="5"/>
      <c r="CX1739" s="5"/>
      <c r="CY1739" s="33">
        <v>-100.114375</v>
      </c>
      <c r="CZ1739" s="33">
        <v>20.801812</v>
      </c>
      <c r="DA1739" s="33">
        <v>4.461285259E9</v>
      </c>
      <c r="DB1739" s="33">
        <v>2.0</v>
      </c>
      <c r="DC1739" s="33" t="s">
        <v>8456</v>
      </c>
      <c r="DD1739" s="33">
        <v>2023.0</v>
      </c>
      <c r="DE1739" s="33" t="s">
        <v>184</v>
      </c>
      <c r="DF1739" s="33"/>
      <c r="DG1739" s="33" t="s">
        <v>185</v>
      </c>
      <c r="DH1739" s="33" t="s">
        <v>186</v>
      </c>
      <c r="DI1739" s="5"/>
      <c r="DJ1739" s="5"/>
    </row>
    <row r="1740">
      <c r="A1740" s="33" t="s">
        <v>11037</v>
      </c>
      <c r="B1740" s="34">
        <v>44952.0</v>
      </c>
      <c r="C1740" s="35" t="s">
        <v>137</v>
      </c>
      <c r="D1740" s="35" t="s">
        <v>139</v>
      </c>
      <c r="E1740" s="35" t="s">
        <v>142</v>
      </c>
      <c r="F1740" s="36" t="s">
        <v>144</v>
      </c>
      <c r="G1740" s="33" t="s">
        <v>11038</v>
      </c>
      <c r="H1740" s="33" t="s">
        <v>11039</v>
      </c>
      <c r="I1740" s="33" t="s">
        <v>255</v>
      </c>
      <c r="J1740" s="33" t="s">
        <v>1894</v>
      </c>
      <c r="K1740" s="35" t="s">
        <v>421</v>
      </c>
      <c r="L1740" s="33" t="s">
        <v>3194</v>
      </c>
      <c r="M1740" s="33" t="s">
        <v>8450</v>
      </c>
      <c r="N1740" s="33" t="s">
        <v>2510</v>
      </c>
      <c r="O1740" s="5"/>
      <c r="P1740" s="35" t="s">
        <v>233</v>
      </c>
      <c r="Q1740" s="35" t="s">
        <v>2510</v>
      </c>
      <c r="R1740" s="33">
        <v>76299.0</v>
      </c>
      <c r="S1740" s="37"/>
      <c r="T1740" s="33"/>
      <c r="U1740" s="33">
        <v>4.35</v>
      </c>
      <c r="V1740" s="33" t="s">
        <v>154</v>
      </c>
      <c r="W1740" s="33"/>
      <c r="X1740" s="33"/>
      <c r="Y1740" s="5"/>
      <c r="Z1740" s="5"/>
      <c r="AA1740" s="33">
        <v>1.0</v>
      </c>
      <c r="AB1740" s="33">
        <v>1.0</v>
      </c>
      <c r="AC1740" s="33"/>
      <c r="AD1740" s="5"/>
      <c r="AE1740" s="5"/>
      <c r="AF1740" s="5"/>
      <c r="AG1740" s="16"/>
      <c r="AH1740" s="38">
        <f t="shared" si="1"/>
        <v>1</v>
      </c>
      <c r="AI1740" s="39" t="str">
        <f t="shared" si="2"/>
        <v/>
      </c>
      <c r="AJ1740" s="37" t="str">
        <f t="shared" si="3"/>
        <v/>
      </c>
      <c r="AK1740" s="41" t="str">
        <f t="shared" si="4"/>
        <v/>
      </c>
      <c r="AL1740" s="35" t="s">
        <v>233</v>
      </c>
      <c r="AM1740" s="33" t="s">
        <v>9754</v>
      </c>
      <c r="AN1740" s="33" t="s">
        <v>9754</v>
      </c>
      <c r="AO1740" s="41"/>
      <c r="AP1740" s="33" t="s">
        <v>169</v>
      </c>
      <c r="AQ1740" s="33" t="s">
        <v>170</v>
      </c>
      <c r="AR1740" s="33">
        <v>300.0</v>
      </c>
      <c r="AS1740" s="42"/>
      <c r="AT1740" s="42"/>
      <c r="AU1740" s="42"/>
      <c r="AV1740" s="42"/>
      <c r="AW1740" s="42"/>
      <c r="AX1740" s="5"/>
      <c r="AY1740" s="33"/>
      <c r="AZ1740" s="33" t="s">
        <v>11040</v>
      </c>
      <c r="BA1740" s="5"/>
      <c r="BB1740" s="5"/>
      <c r="BC1740" s="5" t="s">
        <v>11041</v>
      </c>
      <c r="BD1740" s="33" t="s">
        <v>173</v>
      </c>
      <c r="BE1740" s="41"/>
      <c r="BF1740" s="35"/>
      <c r="BG1740" s="33" t="s">
        <v>169</v>
      </c>
      <c r="BH1740" s="5"/>
      <c r="BI1740" s="33">
        <v>300.0</v>
      </c>
      <c r="BJ1740" s="33" t="s">
        <v>170</v>
      </c>
      <c r="BK1740" s="5"/>
      <c r="BL1740" s="5">
        <f t="shared" si="5"/>
        <v>3994.5</v>
      </c>
      <c r="BM1740" s="5"/>
      <c r="BN1740" s="5"/>
      <c r="BO1740" s="42">
        <f t="shared" si="6"/>
        <v>3994.5</v>
      </c>
      <c r="BP1740" s="44"/>
      <c r="BQ1740" s="45"/>
      <c r="BR1740" s="47"/>
      <c r="BS1740" s="45"/>
      <c r="BT1740" s="37"/>
      <c r="BU1740" s="5"/>
      <c r="BV1740" s="38"/>
      <c r="BW1740" s="48"/>
      <c r="BX1740" s="44"/>
      <c r="BY1740" s="44"/>
      <c r="BZ1740" s="33" t="s">
        <v>131</v>
      </c>
      <c r="CA1740" s="5"/>
      <c r="CB1740" s="5"/>
      <c r="CC1740" s="33" t="s">
        <v>177</v>
      </c>
      <c r="CD1740" s="5"/>
      <c r="CE1740" s="5"/>
      <c r="CF1740" s="33" t="s">
        <v>178</v>
      </c>
      <c r="CG1740" s="33" t="s">
        <v>11042</v>
      </c>
      <c r="CH1740" s="5"/>
      <c r="CI1740" s="5"/>
      <c r="CJ1740" s="5"/>
      <c r="CK1740" s="33"/>
      <c r="CL1740" s="49">
        <v>45000.0</v>
      </c>
      <c r="CM1740" s="33" t="s">
        <v>180</v>
      </c>
      <c r="CN1740" s="5"/>
      <c r="CO1740" s="33">
        <v>2.0</v>
      </c>
      <c r="CP1740" s="33" t="s">
        <v>181</v>
      </c>
      <c r="CQ1740" s="50" t="str">
        <f t="shared" si="7"/>
        <v>26/06/1951</v>
      </c>
      <c r="CR1740" s="33" t="s">
        <v>243</v>
      </c>
      <c r="CS1740" s="33">
        <v>5.0</v>
      </c>
      <c r="CT1740" s="33">
        <v>5.0</v>
      </c>
      <c r="CU1740" s="33">
        <v>28.0</v>
      </c>
      <c r="CV1740" s="33">
        <v>1322.0</v>
      </c>
      <c r="CW1740" s="5"/>
      <c r="CX1740" s="5"/>
      <c r="CY1740" s="33">
        <v>-100.114375</v>
      </c>
      <c r="CZ1740" s="33">
        <v>20.801812</v>
      </c>
      <c r="DA1740" s="33">
        <v>4.191037252E9</v>
      </c>
      <c r="DB1740" s="33">
        <v>2.0</v>
      </c>
      <c r="DC1740" s="33" t="s">
        <v>8456</v>
      </c>
      <c r="DD1740" s="33">
        <v>2023.0</v>
      </c>
      <c r="DE1740" s="33" t="s">
        <v>184</v>
      </c>
      <c r="DF1740" s="33"/>
      <c r="DG1740" s="33" t="s">
        <v>185</v>
      </c>
      <c r="DH1740" s="33" t="s">
        <v>186</v>
      </c>
      <c r="DI1740" s="5"/>
      <c r="DJ1740" s="5"/>
    </row>
    <row r="1741">
      <c r="A1741" s="33" t="s">
        <v>11043</v>
      </c>
      <c r="B1741" s="34">
        <v>44952.0</v>
      </c>
      <c r="C1741" s="35" t="s">
        <v>137</v>
      </c>
      <c r="D1741" s="35" t="s">
        <v>139</v>
      </c>
      <c r="E1741" s="35" t="s">
        <v>142</v>
      </c>
      <c r="F1741" s="36" t="s">
        <v>144</v>
      </c>
      <c r="G1741" s="33" t="s">
        <v>11044</v>
      </c>
      <c r="H1741" s="33" t="s">
        <v>390</v>
      </c>
      <c r="I1741" s="33" t="s">
        <v>255</v>
      </c>
      <c r="J1741" s="33" t="s">
        <v>3510</v>
      </c>
      <c r="K1741" s="35" t="s">
        <v>421</v>
      </c>
      <c r="L1741" s="33" t="s">
        <v>3194</v>
      </c>
      <c r="M1741" s="33" t="s">
        <v>8450</v>
      </c>
      <c r="N1741" s="33" t="s">
        <v>2510</v>
      </c>
      <c r="O1741" s="5"/>
      <c r="P1741" s="35" t="s">
        <v>233</v>
      </c>
      <c r="Q1741" s="35" t="s">
        <v>2510</v>
      </c>
      <c r="R1741" s="33">
        <v>76299.0</v>
      </c>
      <c r="S1741" s="37"/>
      <c r="T1741" s="33"/>
      <c r="U1741" s="33">
        <v>4.35</v>
      </c>
      <c r="V1741" s="33" t="s">
        <v>154</v>
      </c>
      <c r="W1741" s="33"/>
      <c r="X1741" s="33"/>
      <c r="Y1741" s="5"/>
      <c r="Z1741" s="5"/>
      <c r="AA1741" s="33">
        <v>1.0</v>
      </c>
      <c r="AB1741" s="33"/>
      <c r="AC1741" s="33">
        <v>1.0</v>
      </c>
      <c r="AD1741" s="5"/>
      <c r="AE1741" s="5"/>
      <c r="AF1741" s="5"/>
      <c r="AG1741" s="16"/>
      <c r="AH1741" s="38" t="str">
        <f t="shared" si="1"/>
        <v/>
      </c>
      <c r="AI1741" s="39" t="str">
        <f t="shared" si="2"/>
        <v/>
      </c>
      <c r="AJ1741" s="37" t="str">
        <f t="shared" si="3"/>
        <v/>
      </c>
      <c r="AK1741" s="41" t="str">
        <f t="shared" si="4"/>
        <v/>
      </c>
      <c r="AL1741" s="35" t="s">
        <v>233</v>
      </c>
      <c r="AM1741" s="33" t="s">
        <v>9754</v>
      </c>
      <c r="AN1741" s="33" t="s">
        <v>9754</v>
      </c>
      <c r="AO1741" s="41"/>
      <c r="AP1741" s="33" t="s">
        <v>169</v>
      </c>
      <c r="AQ1741" s="33" t="s">
        <v>170</v>
      </c>
      <c r="AR1741" s="33">
        <v>300.0</v>
      </c>
      <c r="AS1741" s="42"/>
      <c r="AT1741" s="42"/>
      <c r="AU1741" s="42"/>
      <c r="AV1741" s="42"/>
      <c r="AW1741" s="42"/>
      <c r="AX1741" s="5"/>
      <c r="AY1741" s="33"/>
      <c r="AZ1741" s="33" t="s">
        <v>11045</v>
      </c>
      <c r="BA1741" s="5"/>
      <c r="BB1741" s="5"/>
      <c r="BC1741" s="5" t="s">
        <v>11046</v>
      </c>
      <c r="BD1741" s="33" t="s">
        <v>173</v>
      </c>
      <c r="BE1741" s="41"/>
      <c r="BF1741" s="35"/>
      <c r="BG1741" s="33" t="s">
        <v>169</v>
      </c>
      <c r="BH1741" s="5"/>
      <c r="BI1741" s="33">
        <v>300.0</v>
      </c>
      <c r="BJ1741" s="33" t="s">
        <v>170</v>
      </c>
      <c r="BK1741" s="5"/>
      <c r="BL1741" s="5">
        <f t="shared" si="5"/>
        <v>3994.5</v>
      </c>
      <c r="BM1741" s="5"/>
      <c r="BN1741" s="5"/>
      <c r="BO1741" s="42">
        <f t="shared" si="6"/>
        <v>3994.5</v>
      </c>
      <c r="BP1741" s="44"/>
      <c r="BQ1741" s="45"/>
      <c r="BR1741" s="47"/>
      <c r="BS1741" s="45"/>
      <c r="BT1741" s="37"/>
      <c r="BU1741" s="5"/>
      <c r="BV1741" s="38"/>
      <c r="BW1741" s="48"/>
      <c r="BX1741" s="44"/>
      <c r="BY1741" s="44"/>
      <c r="BZ1741" s="33" t="s">
        <v>131</v>
      </c>
      <c r="CA1741" s="5"/>
      <c r="CB1741" s="5"/>
      <c r="CC1741" s="33" t="s">
        <v>177</v>
      </c>
      <c r="CD1741" s="5"/>
      <c r="CE1741" s="5"/>
      <c r="CF1741" s="33" t="s">
        <v>178</v>
      </c>
      <c r="CG1741" s="33" t="s">
        <v>11047</v>
      </c>
      <c r="CH1741" s="5"/>
      <c r="CI1741" s="5"/>
      <c r="CJ1741" s="5"/>
      <c r="CK1741" s="33"/>
      <c r="CL1741" s="49">
        <v>45000.0</v>
      </c>
      <c r="CM1741" s="33" t="s">
        <v>180</v>
      </c>
      <c r="CN1741" s="5"/>
      <c r="CO1741" s="33">
        <v>2.0</v>
      </c>
      <c r="CP1741" s="33" t="s">
        <v>181</v>
      </c>
      <c r="CQ1741" s="50" t="str">
        <f t="shared" si="7"/>
        <v>26/09/1974</v>
      </c>
      <c r="CR1741" s="33" t="s">
        <v>182</v>
      </c>
      <c r="CS1741" s="33">
        <v>5.0</v>
      </c>
      <c r="CT1741" s="33">
        <v>5.0</v>
      </c>
      <c r="CU1741" s="33">
        <v>28.0</v>
      </c>
      <c r="CV1741" s="33">
        <v>1322.0</v>
      </c>
      <c r="CW1741" s="5"/>
      <c r="CX1741" s="5"/>
      <c r="CY1741" s="33">
        <v>-100.114375</v>
      </c>
      <c r="CZ1741" s="33">
        <v>20.801812</v>
      </c>
      <c r="DA1741" s="33">
        <v>4.422494107E9</v>
      </c>
      <c r="DB1741" s="33">
        <v>2.0</v>
      </c>
      <c r="DC1741" s="33" t="s">
        <v>8456</v>
      </c>
      <c r="DD1741" s="33">
        <v>2023.0</v>
      </c>
      <c r="DE1741" s="33" t="s">
        <v>184</v>
      </c>
      <c r="DF1741" s="33"/>
      <c r="DG1741" s="33" t="s">
        <v>185</v>
      </c>
      <c r="DH1741" s="33" t="s">
        <v>186</v>
      </c>
      <c r="DI1741" s="5"/>
      <c r="DJ1741" s="5"/>
    </row>
    <row r="1742">
      <c r="A1742" s="33" t="s">
        <v>11048</v>
      </c>
      <c r="B1742" s="34">
        <v>44952.0</v>
      </c>
      <c r="C1742" s="35" t="s">
        <v>137</v>
      </c>
      <c r="D1742" s="35" t="s">
        <v>139</v>
      </c>
      <c r="E1742" s="35" t="s">
        <v>142</v>
      </c>
      <c r="F1742" s="36" t="s">
        <v>144</v>
      </c>
      <c r="G1742" s="33" t="s">
        <v>11049</v>
      </c>
      <c r="H1742" s="33" t="s">
        <v>672</v>
      </c>
      <c r="I1742" s="33" t="s">
        <v>255</v>
      </c>
      <c r="J1742" s="33" t="s">
        <v>213</v>
      </c>
      <c r="K1742" s="35" t="s">
        <v>421</v>
      </c>
      <c r="L1742" s="33" t="s">
        <v>3194</v>
      </c>
      <c r="M1742" s="33" t="s">
        <v>8450</v>
      </c>
      <c r="N1742" s="33" t="s">
        <v>2510</v>
      </c>
      <c r="O1742" s="5"/>
      <c r="P1742" s="35" t="s">
        <v>233</v>
      </c>
      <c r="Q1742" s="35" t="s">
        <v>2510</v>
      </c>
      <c r="R1742" s="33">
        <v>76299.0</v>
      </c>
      <c r="S1742" s="37"/>
      <c r="T1742" s="33"/>
      <c r="U1742" s="33">
        <v>2.7</v>
      </c>
      <c r="V1742" s="33" t="s">
        <v>154</v>
      </c>
      <c r="W1742" s="33"/>
      <c r="X1742" s="33"/>
      <c r="Y1742" s="5"/>
      <c r="Z1742" s="5"/>
      <c r="AA1742" s="33">
        <v>1.0</v>
      </c>
      <c r="AB1742" s="33"/>
      <c r="AC1742" s="33">
        <v>1.0</v>
      </c>
      <c r="AD1742" s="5"/>
      <c r="AE1742" s="5"/>
      <c r="AF1742" s="5"/>
      <c r="AG1742" s="16"/>
      <c r="AH1742" s="38" t="str">
        <f t="shared" si="1"/>
        <v/>
      </c>
      <c r="AI1742" s="39">
        <f t="shared" si="2"/>
        <v>1</v>
      </c>
      <c r="AJ1742" s="37" t="str">
        <f t="shared" si="3"/>
        <v/>
      </c>
      <c r="AK1742" s="41" t="str">
        <f t="shared" si="4"/>
        <v/>
      </c>
      <c r="AL1742" s="35" t="s">
        <v>233</v>
      </c>
      <c r="AM1742" s="33" t="s">
        <v>9754</v>
      </c>
      <c r="AN1742" s="33" t="s">
        <v>9754</v>
      </c>
      <c r="AO1742" s="41"/>
      <c r="AP1742" s="33" t="s">
        <v>169</v>
      </c>
      <c r="AQ1742" s="33" t="s">
        <v>170</v>
      </c>
      <c r="AR1742" s="33">
        <v>300.0</v>
      </c>
      <c r="AS1742" s="42"/>
      <c r="AT1742" s="42"/>
      <c r="AU1742" s="42"/>
      <c r="AV1742" s="42"/>
      <c r="AW1742" s="42"/>
      <c r="AX1742" s="5"/>
      <c r="AY1742" s="33"/>
      <c r="AZ1742" s="33" t="s">
        <v>11050</v>
      </c>
      <c r="BA1742" s="5"/>
      <c r="BB1742" s="5"/>
      <c r="BC1742" s="5" t="s">
        <v>11051</v>
      </c>
      <c r="BD1742" s="33" t="s">
        <v>173</v>
      </c>
      <c r="BE1742" s="41"/>
      <c r="BF1742" s="35"/>
      <c r="BG1742" s="33" t="s">
        <v>169</v>
      </c>
      <c r="BH1742" s="5"/>
      <c r="BI1742" s="33">
        <v>300.0</v>
      </c>
      <c r="BJ1742" s="33" t="s">
        <v>170</v>
      </c>
      <c r="BK1742" s="5"/>
      <c r="BL1742" s="5">
        <f t="shared" si="5"/>
        <v>3994.5</v>
      </c>
      <c r="BM1742" s="5"/>
      <c r="BN1742" s="5"/>
      <c r="BO1742" s="42">
        <f t="shared" si="6"/>
        <v>3994.5</v>
      </c>
      <c r="BP1742" s="44"/>
      <c r="BQ1742" s="45"/>
      <c r="BR1742" s="47"/>
      <c r="BS1742" s="45"/>
      <c r="BT1742" s="37"/>
      <c r="BU1742" s="5"/>
      <c r="BV1742" s="38"/>
      <c r="BW1742" s="48"/>
      <c r="BX1742" s="44"/>
      <c r="BY1742" s="44"/>
      <c r="BZ1742" s="33" t="s">
        <v>131</v>
      </c>
      <c r="CA1742" s="5"/>
      <c r="CB1742" s="5"/>
      <c r="CC1742" s="33" t="s">
        <v>177</v>
      </c>
      <c r="CD1742" s="5"/>
      <c r="CE1742" s="5"/>
      <c r="CF1742" s="33" t="s">
        <v>178</v>
      </c>
      <c r="CG1742" s="33" t="s">
        <v>11052</v>
      </c>
      <c r="CH1742" s="5"/>
      <c r="CI1742" s="5"/>
      <c r="CJ1742" s="5"/>
      <c r="CK1742" s="33"/>
      <c r="CL1742" s="49">
        <v>45000.0</v>
      </c>
      <c r="CM1742" s="33" t="s">
        <v>180</v>
      </c>
      <c r="CN1742" s="5"/>
      <c r="CO1742" s="33">
        <v>2.0</v>
      </c>
      <c r="CP1742" s="33" t="s">
        <v>181</v>
      </c>
      <c r="CQ1742" s="50" t="str">
        <f t="shared" si="7"/>
        <v>29/07/1953</v>
      </c>
      <c r="CR1742" s="33" t="s">
        <v>182</v>
      </c>
      <c r="CS1742" s="33">
        <v>5.0</v>
      </c>
      <c r="CT1742" s="33">
        <v>5.0</v>
      </c>
      <c r="CU1742" s="33">
        <v>28.0</v>
      </c>
      <c r="CV1742" s="33">
        <v>1322.0</v>
      </c>
      <c r="CW1742" s="5"/>
      <c r="CX1742" s="5"/>
      <c r="CY1742" s="33">
        <v>-100.114375</v>
      </c>
      <c r="CZ1742" s="33">
        <v>20.801812</v>
      </c>
      <c r="DA1742" s="33">
        <v>4.423523034E9</v>
      </c>
      <c r="DB1742" s="33">
        <v>2.0</v>
      </c>
      <c r="DC1742" s="33" t="s">
        <v>8456</v>
      </c>
      <c r="DD1742" s="33">
        <v>2023.0</v>
      </c>
      <c r="DE1742" s="33" t="s">
        <v>184</v>
      </c>
      <c r="DF1742" s="33"/>
      <c r="DG1742" s="33" t="s">
        <v>185</v>
      </c>
      <c r="DH1742" s="33" t="s">
        <v>186</v>
      </c>
      <c r="DI1742" s="5"/>
      <c r="DJ1742" s="5"/>
    </row>
    <row r="1743">
      <c r="A1743" s="33" t="s">
        <v>11053</v>
      </c>
      <c r="B1743" s="34">
        <v>44952.0</v>
      </c>
      <c r="C1743" s="35" t="s">
        <v>137</v>
      </c>
      <c r="D1743" s="35" t="s">
        <v>139</v>
      </c>
      <c r="E1743" s="35" t="s">
        <v>142</v>
      </c>
      <c r="F1743" s="36" t="s">
        <v>144</v>
      </c>
      <c r="G1743" s="33" t="s">
        <v>11054</v>
      </c>
      <c r="H1743" s="33" t="s">
        <v>11055</v>
      </c>
      <c r="I1743" s="33" t="s">
        <v>255</v>
      </c>
      <c r="J1743" s="33" t="s">
        <v>213</v>
      </c>
      <c r="K1743" s="35" t="s">
        <v>421</v>
      </c>
      <c r="L1743" s="33" t="s">
        <v>10612</v>
      </c>
      <c r="M1743" s="33" t="s">
        <v>8450</v>
      </c>
      <c r="N1743" s="33" t="s">
        <v>2510</v>
      </c>
      <c r="O1743" s="5"/>
      <c r="P1743" s="35" t="s">
        <v>233</v>
      </c>
      <c r="Q1743" s="35" t="s">
        <v>2510</v>
      </c>
      <c r="R1743" s="33">
        <v>76299.0</v>
      </c>
      <c r="S1743" s="37"/>
      <c r="T1743" s="33"/>
      <c r="U1743" s="33">
        <v>3.52</v>
      </c>
      <c r="V1743" s="33" t="s">
        <v>154</v>
      </c>
      <c r="W1743" s="33"/>
      <c r="X1743" s="33"/>
      <c r="Y1743" s="5"/>
      <c r="Z1743" s="5"/>
      <c r="AA1743" s="33">
        <v>1.0</v>
      </c>
      <c r="AB1743" s="33"/>
      <c r="AC1743" s="33">
        <v>1.0</v>
      </c>
      <c r="AD1743" s="5"/>
      <c r="AE1743" s="5"/>
      <c r="AF1743" s="5"/>
      <c r="AG1743" s="16"/>
      <c r="AH1743" s="38" t="str">
        <f t="shared" si="1"/>
        <v/>
      </c>
      <c r="AI1743" s="39">
        <f t="shared" si="2"/>
        <v>1</v>
      </c>
      <c r="AJ1743" s="37" t="str">
        <f t="shared" si="3"/>
        <v/>
      </c>
      <c r="AK1743" s="41" t="str">
        <f t="shared" si="4"/>
        <v/>
      </c>
      <c r="AL1743" s="35" t="s">
        <v>233</v>
      </c>
      <c r="AM1743" s="33" t="s">
        <v>9754</v>
      </c>
      <c r="AN1743" s="33" t="s">
        <v>9754</v>
      </c>
      <c r="AO1743" s="41"/>
      <c r="AP1743" s="33" t="s">
        <v>169</v>
      </c>
      <c r="AQ1743" s="33" t="s">
        <v>170</v>
      </c>
      <c r="AR1743" s="33">
        <v>300.0</v>
      </c>
      <c r="AS1743" s="42"/>
      <c r="AT1743" s="42"/>
      <c r="AU1743" s="42"/>
      <c r="AV1743" s="42"/>
      <c r="AW1743" s="42"/>
      <c r="AX1743" s="5"/>
      <c r="AY1743" s="33"/>
      <c r="AZ1743" s="33" t="s">
        <v>11056</v>
      </c>
      <c r="BA1743" s="5"/>
      <c r="BB1743" s="5"/>
      <c r="BC1743" s="5" t="s">
        <v>11057</v>
      </c>
      <c r="BD1743" s="33" t="s">
        <v>173</v>
      </c>
      <c r="BE1743" s="41"/>
      <c r="BF1743" s="35"/>
      <c r="BG1743" s="33" t="s">
        <v>169</v>
      </c>
      <c r="BH1743" s="5"/>
      <c r="BI1743" s="33">
        <v>300.0</v>
      </c>
      <c r="BJ1743" s="33" t="s">
        <v>170</v>
      </c>
      <c r="BK1743" s="5"/>
      <c r="BL1743" s="5">
        <f t="shared" si="5"/>
        <v>3994.5</v>
      </c>
      <c r="BM1743" s="5"/>
      <c r="BN1743" s="5"/>
      <c r="BO1743" s="42">
        <f t="shared" si="6"/>
        <v>3994.5</v>
      </c>
      <c r="BP1743" s="44"/>
      <c r="BQ1743" s="45"/>
      <c r="BR1743" s="47"/>
      <c r="BS1743" s="45"/>
      <c r="BT1743" s="37"/>
      <c r="BU1743" s="5"/>
      <c r="BV1743" s="38"/>
      <c r="BW1743" s="48"/>
      <c r="BX1743" s="44"/>
      <c r="BY1743" s="44"/>
      <c r="BZ1743" s="33" t="s">
        <v>131</v>
      </c>
      <c r="CA1743" s="5"/>
      <c r="CB1743" s="5"/>
      <c r="CC1743" s="33" t="s">
        <v>177</v>
      </c>
      <c r="CD1743" s="5"/>
      <c r="CE1743" s="5"/>
      <c r="CF1743" s="33" t="s">
        <v>178</v>
      </c>
      <c r="CG1743" s="33" t="s">
        <v>11058</v>
      </c>
      <c r="CH1743" s="5"/>
      <c r="CI1743" s="5"/>
      <c r="CJ1743" s="5"/>
      <c r="CK1743" s="33"/>
      <c r="CL1743" s="49">
        <v>45000.0</v>
      </c>
      <c r="CM1743" s="33" t="s">
        <v>180</v>
      </c>
      <c r="CN1743" s="5"/>
      <c r="CO1743" s="33">
        <v>2.0</v>
      </c>
      <c r="CP1743" s="33" t="s">
        <v>181</v>
      </c>
      <c r="CQ1743" s="50" t="str">
        <f t="shared" si="7"/>
        <v>02/02/1944</v>
      </c>
      <c r="CR1743" s="33" t="s">
        <v>182</v>
      </c>
      <c r="CS1743" s="33">
        <v>5.0</v>
      </c>
      <c r="CT1743" s="33">
        <v>5.0</v>
      </c>
      <c r="CU1743" s="33">
        <v>28.0</v>
      </c>
      <c r="CV1743" s="33">
        <v>1322.0</v>
      </c>
      <c r="CW1743" s="5"/>
      <c r="CX1743" s="5"/>
      <c r="CY1743" s="33">
        <v>-100.114375</v>
      </c>
      <c r="CZ1743" s="33">
        <v>20.801812</v>
      </c>
      <c r="DA1743" s="33">
        <v>4.4219266E9</v>
      </c>
      <c r="DB1743" s="33">
        <v>1.0</v>
      </c>
      <c r="DC1743" s="33" t="s">
        <v>8456</v>
      </c>
      <c r="DD1743" s="33">
        <v>2023.0</v>
      </c>
      <c r="DE1743" s="33" t="s">
        <v>184</v>
      </c>
      <c r="DF1743" s="33"/>
      <c r="DG1743" s="33" t="s">
        <v>185</v>
      </c>
      <c r="DH1743" s="33" t="s">
        <v>186</v>
      </c>
      <c r="DI1743" s="5"/>
      <c r="DJ1743" s="5"/>
    </row>
    <row r="1744">
      <c r="A1744" s="33" t="s">
        <v>11059</v>
      </c>
      <c r="B1744" s="34">
        <v>44952.0</v>
      </c>
      <c r="C1744" s="35" t="s">
        <v>137</v>
      </c>
      <c r="D1744" s="35" t="s">
        <v>139</v>
      </c>
      <c r="E1744" s="35" t="s">
        <v>142</v>
      </c>
      <c r="F1744" s="36" t="s">
        <v>144</v>
      </c>
      <c r="G1744" s="33" t="s">
        <v>11060</v>
      </c>
      <c r="H1744" s="33" t="s">
        <v>8278</v>
      </c>
      <c r="I1744" s="33" t="s">
        <v>255</v>
      </c>
      <c r="J1744" s="33" t="s">
        <v>11061</v>
      </c>
      <c r="K1744" s="35" t="s">
        <v>421</v>
      </c>
      <c r="L1744" s="33" t="s">
        <v>3194</v>
      </c>
      <c r="M1744" s="33" t="s">
        <v>8450</v>
      </c>
      <c r="N1744" s="33" t="s">
        <v>2510</v>
      </c>
      <c r="O1744" s="5"/>
      <c r="P1744" s="35" t="s">
        <v>233</v>
      </c>
      <c r="Q1744" s="35" t="s">
        <v>2510</v>
      </c>
      <c r="R1744" s="33">
        <v>76299.0</v>
      </c>
      <c r="S1744" s="37"/>
      <c r="T1744" s="33"/>
      <c r="U1744" s="33">
        <v>4.58</v>
      </c>
      <c r="V1744" s="33" t="s">
        <v>154</v>
      </c>
      <c r="W1744" s="33"/>
      <c r="X1744" s="33"/>
      <c r="Y1744" s="5"/>
      <c r="Z1744" s="5"/>
      <c r="AA1744" s="33">
        <v>1.0</v>
      </c>
      <c r="AB1744" s="33"/>
      <c r="AC1744" s="33">
        <v>1.0</v>
      </c>
      <c r="AD1744" s="5"/>
      <c r="AE1744" s="5"/>
      <c r="AF1744" s="5"/>
      <c r="AG1744" s="16"/>
      <c r="AH1744" s="38" t="str">
        <f t="shared" si="1"/>
        <v/>
      </c>
      <c r="AI1744" s="39" t="str">
        <f t="shared" si="2"/>
        <v/>
      </c>
      <c r="AJ1744" s="37" t="str">
        <f t="shared" si="3"/>
        <v/>
      </c>
      <c r="AK1744" s="41" t="str">
        <f t="shared" si="4"/>
        <v/>
      </c>
      <c r="AL1744" s="35" t="s">
        <v>233</v>
      </c>
      <c r="AM1744" s="33" t="s">
        <v>9754</v>
      </c>
      <c r="AN1744" s="33" t="s">
        <v>9754</v>
      </c>
      <c r="AO1744" s="41"/>
      <c r="AP1744" s="33" t="s">
        <v>169</v>
      </c>
      <c r="AQ1744" s="33" t="s">
        <v>170</v>
      </c>
      <c r="AR1744" s="33">
        <v>300.0</v>
      </c>
      <c r="AS1744" s="42"/>
      <c r="AT1744" s="42"/>
      <c r="AU1744" s="42"/>
      <c r="AV1744" s="42"/>
      <c r="AW1744" s="42"/>
      <c r="AX1744" s="5"/>
      <c r="AY1744" s="33"/>
      <c r="AZ1744" s="33" t="s">
        <v>11062</v>
      </c>
      <c r="BA1744" s="5"/>
      <c r="BB1744" s="5"/>
      <c r="BC1744" s="5" t="s">
        <v>11063</v>
      </c>
      <c r="BD1744" s="33" t="s">
        <v>173</v>
      </c>
      <c r="BE1744" s="41"/>
      <c r="BF1744" s="35"/>
      <c r="BG1744" s="33" t="s">
        <v>169</v>
      </c>
      <c r="BH1744" s="5"/>
      <c r="BI1744" s="33">
        <v>300.0</v>
      </c>
      <c r="BJ1744" s="33" t="s">
        <v>170</v>
      </c>
      <c r="BK1744" s="5"/>
      <c r="BL1744" s="5">
        <f t="shared" si="5"/>
        <v>3994.5</v>
      </c>
      <c r="BM1744" s="5"/>
      <c r="BN1744" s="5"/>
      <c r="BO1744" s="42">
        <f t="shared" si="6"/>
        <v>3994.5</v>
      </c>
      <c r="BP1744" s="44"/>
      <c r="BQ1744" s="45"/>
      <c r="BR1744" s="47"/>
      <c r="BS1744" s="45"/>
      <c r="BT1744" s="37"/>
      <c r="BU1744" s="5"/>
      <c r="BV1744" s="38"/>
      <c r="BW1744" s="48"/>
      <c r="BX1744" s="44"/>
      <c r="BY1744" s="44"/>
      <c r="BZ1744" s="33" t="s">
        <v>131</v>
      </c>
      <c r="CA1744" s="5"/>
      <c r="CB1744" s="5"/>
      <c r="CC1744" s="33" t="s">
        <v>177</v>
      </c>
      <c r="CD1744" s="5"/>
      <c r="CE1744" s="5"/>
      <c r="CF1744" s="33" t="s">
        <v>178</v>
      </c>
      <c r="CG1744" s="33" t="s">
        <v>11064</v>
      </c>
      <c r="CH1744" s="5"/>
      <c r="CI1744" s="5"/>
      <c r="CJ1744" s="5"/>
      <c r="CK1744" s="33"/>
      <c r="CL1744" s="49">
        <v>45000.0</v>
      </c>
      <c r="CM1744" s="33" t="s">
        <v>180</v>
      </c>
      <c r="CN1744" s="5"/>
      <c r="CO1744" s="33">
        <v>2.0</v>
      </c>
      <c r="CP1744" s="33" t="s">
        <v>181</v>
      </c>
      <c r="CQ1744" s="50" t="str">
        <f t="shared" si="7"/>
        <v>20/01/1970</v>
      </c>
      <c r="CR1744" s="33" t="s">
        <v>182</v>
      </c>
      <c r="CS1744" s="33">
        <v>5.0</v>
      </c>
      <c r="CT1744" s="33">
        <v>5.0</v>
      </c>
      <c r="CU1744" s="33">
        <v>28.0</v>
      </c>
      <c r="CV1744" s="33">
        <v>1322.0</v>
      </c>
      <c r="CW1744" s="5"/>
      <c r="CX1744" s="5"/>
      <c r="CY1744" s="33">
        <v>-100.114375</v>
      </c>
      <c r="CZ1744" s="33">
        <v>20.801812</v>
      </c>
      <c r="DA1744" s="33">
        <v>4.423864433E9</v>
      </c>
      <c r="DB1744" s="33">
        <v>2.0</v>
      </c>
      <c r="DC1744" s="33" t="s">
        <v>8456</v>
      </c>
      <c r="DD1744" s="33">
        <v>2023.0</v>
      </c>
      <c r="DE1744" s="33" t="s">
        <v>184</v>
      </c>
      <c r="DF1744" s="33"/>
      <c r="DG1744" s="33" t="s">
        <v>185</v>
      </c>
      <c r="DH1744" s="33" t="s">
        <v>186</v>
      </c>
      <c r="DI1744" s="5"/>
      <c r="DJ1744" s="5"/>
    </row>
    <row r="1745">
      <c r="A1745" s="33" t="s">
        <v>11065</v>
      </c>
      <c r="B1745" s="34">
        <v>44952.0</v>
      </c>
      <c r="C1745" s="35" t="s">
        <v>137</v>
      </c>
      <c r="D1745" s="35" t="s">
        <v>139</v>
      </c>
      <c r="E1745" s="35" t="s">
        <v>142</v>
      </c>
      <c r="F1745" s="36" t="s">
        <v>144</v>
      </c>
      <c r="G1745" s="33" t="s">
        <v>11066</v>
      </c>
      <c r="H1745" s="33" t="s">
        <v>5990</v>
      </c>
      <c r="I1745" s="33" t="s">
        <v>6799</v>
      </c>
      <c r="J1745" s="33" t="s">
        <v>9220</v>
      </c>
      <c r="K1745" s="35" t="s">
        <v>421</v>
      </c>
      <c r="L1745" s="33" t="s">
        <v>10646</v>
      </c>
      <c r="M1745" s="33" t="s">
        <v>8450</v>
      </c>
      <c r="N1745" s="33" t="s">
        <v>2510</v>
      </c>
      <c r="O1745" s="5"/>
      <c r="P1745" s="35" t="s">
        <v>233</v>
      </c>
      <c r="Q1745" s="35" t="s">
        <v>2510</v>
      </c>
      <c r="R1745" s="33">
        <v>76299.0</v>
      </c>
      <c r="S1745" s="37"/>
      <c r="T1745" s="33"/>
      <c r="U1745" s="33">
        <v>4.21</v>
      </c>
      <c r="V1745" s="33" t="s">
        <v>154</v>
      </c>
      <c r="W1745" s="33"/>
      <c r="X1745" s="33"/>
      <c r="Y1745" s="5"/>
      <c r="Z1745" s="5"/>
      <c r="AA1745" s="33">
        <v>1.0</v>
      </c>
      <c r="AB1745" s="33"/>
      <c r="AC1745" s="33">
        <v>1.0</v>
      </c>
      <c r="AD1745" s="5"/>
      <c r="AE1745" s="5"/>
      <c r="AF1745" s="5"/>
      <c r="AG1745" s="16"/>
      <c r="AH1745" s="38" t="str">
        <f t="shared" si="1"/>
        <v/>
      </c>
      <c r="AI1745" s="39" t="str">
        <f t="shared" si="2"/>
        <v/>
      </c>
      <c r="AJ1745" s="37" t="str">
        <f t="shared" si="3"/>
        <v/>
      </c>
      <c r="AK1745" s="41" t="str">
        <f t="shared" si="4"/>
        <v/>
      </c>
      <c r="AL1745" s="35" t="s">
        <v>233</v>
      </c>
      <c r="AM1745" s="33" t="s">
        <v>9754</v>
      </c>
      <c r="AN1745" s="33" t="s">
        <v>9754</v>
      </c>
      <c r="AO1745" s="41"/>
      <c r="AP1745" s="33" t="s">
        <v>169</v>
      </c>
      <c r="AQ1745" s="33" t="s">
        <v>170</v>
      </c>
      <c r="AR1745" s="33">
        <v>300.0</v>
      </c>
      <c r="AS1745" s="42"/>
      <c r="AT1745" s="42"/>
      <c r="AU1745" s="42"/>
      <c r="AV1745" s="42"/>
      <c r="AW1745" s="42"/>
      <c r="AX1745" s="5"/>
      <c r="AY1745" s="33"/>
      <c r="AZ1745" s="33" t="s">
        <v>11067</v>
      </c>
      <c r="BA1745" s="5"/>
      <c r="BB1745" s="5"/>
      <c r="BC1745" s="5" t="s">
        <v>11068</v>
      </c>
      <c r="BD1745" s="33" t="s">
        <v>173</v>
      </c>
      <c r="BE1745" s="41"/>
      <c r="BF1745" s="35"/>
      <c r="BG1745" s="33" t="s">
        <v>169</v>
      </c>
      <c r="BH1745" s="5"/>
      <c r="BI1745" s="33">
        <v>300.0</v>
      </c>
      <c r="BJ1745" s="33" t="s">
        <v>170</v>
      </c>
      <c r="BK1745" s="5"/>
      <c r="BL1745" s="5">
        <f t="shared" si="5"/>
        <v>3994.5</v>
      </c>
      <c r="BM1745" s="5"/>
      <c r="BN1745" s="5"/>
      <c r="BO1745" s="42">
        <f t="shared" si="6"/>
        <v>3994.5</v>
      </c>
      <c r="BP1745" s="44"/>
      <c r="BQ1745" s="45"/>
      <c r="BR1745" s="47"/>
      <c r="BS1745" s="45"/>
      <c r="BT1745" s="37"/>
      <c r="BU1745" s="5"/>
      <c r="BV1745" s="38"/>
      <c r="BW1745" s="48"/>
      <c r="BX1745" s="44"/>
      <c r="BY1745" s="44"/>
      <c r="BZ1745" s="33" t="s">
        <v>131</v>
      </c>
      <c r="CA1745" s="5"/>
      <c r="CB1745" s="5"/>
      <c r="CC1745" s="33" t="s">
        <v>177</v>
      </c>
      <c r="CD1745" s="5"/>
      <c r="CE1745" s="5"/>
      <c r="CF1745" s="33" t="s">
        <v>178</v>
      </c>
      <c r="CG1745" s="33" t="s">
        <v>11069</v>
      </c>
      <c r="CH1745" s="5"/>
      <c r="CI1745" s="5"/>
      <c r="CJ1745" s="5"/>
      <c r="CK1745" s="33"/>
      <c r="CL1745" s="49">
        <v>45000.0</v>
      </c>
      <c r="CM1745" s="33" t="s">
        <v>180</v>
      </c>
      <c r="CN1745" s="5"/>
      <c r="CO1745" s="33">
        <v>2.0</v>
      </c>
      <c r="CP1745" s="33" t="s">
        <v>181</v>
      </c>
      <c r="CQ1745" s="50" t="str">
        <f t="shared" si="7"/>
        <v>02/01/1972</v>
      </c>
      <c r="CR1745" s="33" t="s">
        <v>182</v>
      </c>
      <c r="CS1745" s="33">
        <v>5.0</v>
      </c>
      <c r="CT1745" s="33">
        <v>5.0</v>
      </c>
      <c r="CU1745" s="33">
        <v>28.0</v>
      </c>
      <c r="CV1745" s="33">
        <v>1322.0</v>
      </c>
      <c r="CW1745" s="5"/>
      <c r="CX1745" s="5"/>
      <c r="CY1745" s="33">
        <v>-100.114375</v>
      </c>
      <c r="CZ1745" s="33">
        <v>20.801812</v>
      </c>
      <c r="DA1745" s="33">
        <v>4.4219266E9</v>
      </c>
      <c r="DB1745" s="33">
        <v>1.0</v>
      </c>
      <c r="DC1745" s="33" t="s">
        <v>8456</v>
      </c>
      <c r="DD1745" s="33">
        <v>2023.0</v>
      </c>
      <c r="DE1745" s="33" t="s">
        <v>184</v>
      </c>
      <c r="DF1745" s="33"/>
      <c r="DG1745" s="33" t="s">
        <v>185</v>
      </c>
      <c r="DH1745" s="33" t="s">
        <v>186</v>
      </c>
      <c r="DI1745" s="5"/>
      <c r="DJ1745" s="5"/>
    </row>
    <row r="1746">
      <c r="A1746" s="33" t="s">
        <v>11070</v>
      </c>
      <c r="B1746" s="34">
        <v>44952.0</v>
      </c>
      <c r="C1746" s="35" t="s">
        <v>137</v>
      </c>
      <c r="D1746" s="35" t="s">
        <v>139</v>
      </c>
      <c r="E1746" s="35" t="s">
        <v>142</v>
      </c>
      <c r="F1746" s="36" t="s">
        <v>144</v>
      </c>
      <c r="G1746" s="33" t="s">
        <v>11071</v>
      </c>
      <c r="H1746" s="33" t="s">
        <v>2438</v>
      </c>
      <c r="I1746" s="33" t="s">
        <v>10448</v>
      </c>
      <c r="J1746" s="33" t="s">
        <v>9975</v>
      </c>
      <c r="K1746" s="35" t="s">
        <v>421</v>
      </c>
      <c r="L1746" s="33" t="s">
        <v>3194</v>
      </c>
      <c r="M1746" s="33" t="s">
        <v>8450</v>
      </c>
      <c r="N1746" s="33" t="s">
        <v>2510</v>
      </c>
      <c r="O1746" s="5"/>
      <c r="P1746" s="35" t="s">
        <v>233</v>
      </c>
      <c r="Q1746" s="35" t="s">
        <v>2510</v>
      </c>
      <c r="R1746" s="33">
        <v>76299.0</v>
      </c>
      <c r="S1746" s="37"/>
      <c r="T1746" s="33"/>
      <c r="U1746" s="33">
        <v>1.69</v>
      </c>
      <c r="V1746" s="33" t="s">
        <v>154</v>
      </c>
      <c r="W1746" s="33"/>
      <c r="X1746" s="33"/>
      <c r="Y1746" s="5"/>
      <c r="Z1746" s="5"/>
      <c r="AA1746" s="33">
        <v>1.0</v>
      </c>
      <c r="AB1746" s="33"/>
      <c r="AC1746" s="33">
        <v>1.0</v>
      </c>
      <c r="AD1746" s="5"/>
      <c r="AE1746" s="5"/>
      <c r="AF1746" s="5"/>
      <c r="AG1746" s="16"/>
      <c r="AH1746" s="38" t="str">
        <f t="shared" si="1"/>
        <v/>
      </c>
      <c r="AI1746" s="39" t="str">
        <f t="shared" si="2"/>
        <v/>
      </c>
      <c r="AJ1746" s="37" t="str">
        <f t="shared" si="3"/>
        <v/>
      </c>
      <c r="AK1746" s="41" t="str">
        <f t="shared" si="4"/>
        <v/>
      </c>
      <c r="AL1746" s="35" t="s">
        <v>233</v>
      </c>
      <c r="AM1746" s="33" t="s">
        <v>9754</v>
      </c>
      <c r="AN1746" s="33" t="s">
        <v>9754</v>
      </c>
      <c r="AO1746" s="41"/>
      <c r="AP1746" s="33" t="s">
        <v>169</v>
      </c>
      <c r="AQ1746" s="33" t="s">
        <v>170</v>
      </c>
      <c r="AR1746" s="33">
        <v>150.0</v>
      </c>
      <c r="AS1746" s="42"/>
      <c r="AT1746" s="42"/>
      <c r="AU1746" s="42"/>
      <c r="AV1746" s="42"/>
      <c r="AW1746" s="42"/>
      <c r="AX1746" s="5"/>
      <c r="AY1746" s="33"/>
      <c r="AZ1746" s="33" t="s">
        <v>11072</v>
      </c>
      <c r="BA1746" s="5"/>
      <c r="BB1746" s="5"/>
      <c r="BC1746" s="5" t="s">
        <v>11073</v>
      </c>
      <c r="BD1746" s="33" t="s">
        <v>173</v>
      </c>
      <c r="BE1746" s="41"/>
      <c r="BF1746" s="35"/>
      <c r="BG1746" s="33" t="s">
        <v>169</v>
      </c>
      <c r="BH1746" s="5"/>
      <c r="BI1746" s="33">
        <v>150.0</v>
      </c>
      <c r="BJ1746" s="33" t="s">
        <v>170</v>
      </c>
      <c r="BK1746" s="5"/>
      <c r="BL1746" s="5">
        <f t="shared" si="5"/>
        <v>1997.25</v>
      </c>
      <c r="BM1746" s="5"/>
      <c r="BN1746" s="5"/>
      <c r="BO1746" s="42">
        <f t="shared" si="6"/>
        <v>1997.25</v>
      </c>
      <c r="BP1746" s="44"/>
      <c r="BQ1746" s="45"/>
      <c r="BR1746" s="47"/>
      <c r="BS1746" s="45"/>
      <c r="BT1746" s="37"/>
      <c r="BU1746" s="5"/>
      <c r="BV1746" s="38"/>
      <c r="BW1746" s="48"/>
      <c r="BX1746" s="44"/>
      <c r="BY1746" s="44"/>
      <c r="BZ1746" s="33" t="s">
        <v>131</v>
      </c>
      <c r="CA1746" s="5"/>
      <c r="CB1746" s="5"/>
      <c r="CC1746" s="33" t="s">
        <v>177</v>
      </c>
      <c r="CD1746" s="5"/>
      <c r="CE1746" s="5"/>
      <c r="CF1746" s="33" t="s">
        <v>178</v>
      </c>
      <c r="CG1746" s="33" t="s">
        <v>11074</v>
      </c>
      <c r="CH1746" s="5"/>
      <c r="CI1746" s="5"/>
      <c r="CJ1746" s="5"/>
      <c r="CK1746" s="33"/>
      <c r="CL1746" s="49">
        <v>45000.0</v>
      </c>
      <c r="CM1746" s="33" t="s">
        <v>180</v>
      </c>
      <c r="CN1746" s="5"/>
      <c r="CO1746" s="33">
        <v>1.0</v>
      </c>
      <c r="CP1746" s="33" t="s">
        <v>181</v>
      </c>
      <c r="CQ1746" s="50" t="str">
        <f t="shared" si="7"/>
        <v>16/07/1968</v>
      </c>
      <c r="CR1746" s="33" t="s">
        <v>182</v>
      </c>
      <c r="CS1746" s="33">
        <v>5.0</v>
      </c>
      <c r="CT1746" s="33">
        <v>5.0</v>
      </c>
      <c r="CU1746" s="33">
        <v>28.0</v>
      </c>
      <c r="CV1746" s="33">
        <v>1322.0</v>
      </c>
      <c r="CW1746" s="5"/>
      <c r="CX1746" s="5"/>
      <c r="CY1746" s="33">
        <v>-100.114375</v>
      </c>
      <c r="CZ1746" s="33">
        <v>20.801812</v>
      </c>
      <c r="DA1746" s="33">
        <v>4.191188528E9</v>
      </c>
      <c r="DB1746" s="33">
        <v>2.0</v>
      </c>
      <c r="DC1746" s="33" t="s">
        <v>8456</v>
      </c>
      <c r="DD1746" s="33">
        <v>2023.0</v>
      </c>
      <c r="DE1746" s="33" t="s">
        <v>184</v>
      </c>
      <c r="DF1746" s="33"/>
      <c r="DG1746" s="33" t="s">
        <v>185</v>
      </c>
      <c r="DH1746" s="33" t="s">
        <v>186</v>
      </c>
      <c r="DI1746" s="5"/>
      <c r="DJ1746" s="5"/>
    </row>
    <row r="1747">
      <c r="A1747" s="33" t="s">
        <v>11075</v>
      </c>
      <c r="B1747" s="34">
        <v>44952.0</v>
      </c>
      <c r="C1747" s="35" t="s">
        <v>137</v>
      </c>
      <c r="D1747" s="35" t="s">
        <v>139</v>
      </c>
      <c r="E1747" s="35" t="s">
        <v>142</v>
      </c>
      <c r="F1747" s="36" t="s">
        <v>144</v>
      </c>
      <c r="G1747" s="33" t="s">
        <v>11076</v>
      </c>
      <c r="H1747" s="33" t="s">
        <v>11077</v>
      </c>
      <c r="I1747" s="33" t="s">
        <v>10448</v>
      </c>
      <c r="J1747" s="33" t="s">
        <v>9975</v>
      </c>
      <c r="K1747" s="35" t="s">
        <v>421</v>
      </c>
      <c r="L1747" s="33" t="s">
        <v>3194</v>
      </c>
      <c r="M1747" s="33" t="s">
        <v>8450</v>
      </c>
      <c r="N1747" s="33" t="s">
        <v>2510</v>
      </c>
      <c r="O1747" s="5"/>
      <c r="P1747" s="35" t="s">
        <v>233</v>
      </c>
      <c r="Q1747" s="35" t="s">
        <v>2510</v>
      </c>
      <c r="R1747" s="33">
        <v>76299.0</v>
      </c>
      <c r="S1747" s="37"/>
      <c r="T1747" s="33"/>
      <c r="U1747" s="33">
        <v>3.0</v>
      </c>
      <c r="V1747" s="33" t="s">
        <v>154</v>
      </c>
      <c r="W1747" s="33"/>
      <c r="X1747" s="33"/>
      <c r="Y1747" s="5"/>
      <c r="Z1747" s="5"/>
      <c r="AA1747" s="33">
        <v>1.0</v>
      </c>
      <c r="AB1747" s="33"/>
      <c r="AC1747" s="33">
        <v>1.0</v>
      </c>
      <c r="AD1747" s="5"/>
      <c r="AE1747" s="5"/>
      <c r="AF1747" s="5"/>
      <c r="AG1747" s="16"/>
      <c r="AH1747" s="38" t="str">
        <f t="shared" si="1"/>
        <v/>
      </c>
      <c r="AI1747" s="39">
        <f t="shared" si="2"/>
        <v>1</v>
      </c>
      <c r="AJ1747" s="37" t="str">
        <f t="shared" si="3"/>
        <v/>
      </c>
      <c r="AK1747" s="41" t="str">
        <f t="shared" si="4"/>
        <v/>
      </c>
      <c r="AL1747" s="35" t="s">
        <v>233</v>
      </c>
      <c r="AM1747" s="33" t="s">
        <v>9754</v>
      </c>
      <c r="AN1747" s="33" t="s">
        <v>9754</v>
      </c>
      <c r="AO1747" s="41"/>
      <c r="AP1747" s="33" t="s">
        <v>169</v>
      </c>
      <c r="AQ1747" s="33" t="s">
        <v>170</v>
      </c>
      <c r="AR1747" s="33">
        <v>300.0</v>
      </c>
      <c r="AS1747" s="42"/>
      <c r="AT1747" s="42"/>
      <c r="AU1747" s="42"/>
      <c r="AV1747" s="42"/>
      <c r="AW1747" s="42"/>
      <c r="AX1747" s="5"/>
      <c r="AY1747" s="33"/>
      <c r="AZ1747" s="33" t="s">
        <v>11078</v>
      </c>
      <c r="BA1747" s="5"/>
      <c r="BB1747" s="5"/>
      <c r="BC1747" s="5" t="s">
        <v>11079</v>
      </c>
      <c r="BD1747" s="33" t="s">
        <v>173</v>
      </c>
      <c r="BE1747" s="41"/>
      <c r="BF1747" s="35"/>
      <c r="BG1747" s="33" t="s">
        <v>169</v>
      </c>
      <c r="BH1747" s="5"/>
      <c r="BI1747" s="33">
        <v>300.0</v>
      </c>
      <c r="BJ1747" s="33" t="s">
        <v>170</v>
      </c>
      <c r="BK1747" s="5"/>
      <c r="BL1747" s="5">
        <f t="shared" si="5"/>
        <v>3994.5</v>
      </c>
      <c r="BM1747" s="5"/>
      <c r="BN1747" s="5"/>
      <c r="BO1747" s="42">
        <f t="shared" si="6"/>
        <v>3994.5</v>
      </c>
      <c r="BP1747" s="44"/>
      <c r="BQ1747" s="45"/>
      <c r="BR1747" s="47"/>
      <c r="BS1747" s="45"/>
      <c r="BT1747" s="37"/>
      <c r="BU1747" s="5"/>
      <c r="BV1747" s="38"/>
      <c r="BW1747" s="48"/>
      <c r="BX1747" s="44"/>
      <c r="BY1747" s="44"/>
      <c r="BZ1747" s="33" t="s">
        <v>131</v>
      </c>
      <c r="CA1747" s="5"/>
      <c r="CB1747" s="5"/>
      <c r="CC1747" s="33" t="s">
        <v>177</v>
      </c>
      <c r="CD1747" s="5"/>
      <c r="CE1747" s="5"/>
      <c r="CF1747" s="33" t="s">
        <v>178</v>
      </c>
      <c r="CG1747" s="33" t="s">
        <v>11080</v>
      </c>
      <c r="CH1747" s="5"/>
      <c r="CI1747" s="5"/>
      <c r="CJ1747" s="5"/>
      <c r="CK1747" s="33"/>
      <c r="CL1747" s="49">
        <v>45000.0</v>
      </c>
      <c r="CM1747" s="33" t="s">
        <v>180</v>
      </c>
      <c r="CN1747" s="5"/>
      <c r="CO1747" s="33">
        <v>2.0</v>
      </c>
      <c r="CP1747" s="33" t="s">
        <v>181</v>
      </c>
      <c r="CQ1747" s="50" t="str">
        <f t="shared" si="7"/>
        <v>13/06/1963</v>
      </c>
      <c r="CR1747" s="33" t="s">
        <v>182</v>
      </c>
      <c r="CS1747" s="33">
        <v>5.0</v>
      </c>
      <c r="CT1747" s="33">
        <v>5.0</v>
      </c>
      <c r="CU1747" s="33">
        <v>28.0</v>
      </c>
      <c r="CV1747" s="33">
        <v>1322.0</v>
      </c>
      <c r="CW1747" s="5"/>
      <c r="CX1747" s="5"/>
      <c r="CY1747" s="33">
        <v>-100.114375</v>
      </c>
      <c r="CZ1747" s="33">
        <v>20.801812</v>
      </c>
      <c r="DA1747" s="33">
        <v>4.428803772E9</v>
      </c>
      <c r="DB1747" s="33">
        <v>2.0</v>
      </c>
      <c r="DC1747" s="33" t="s">
        <v>8456</v>
      </c>
      <c r="DD1747" s="33">
        <v>2023.0</v>
      </c>
      <c r="DE1747" s="33" t="s">
        <v>184</v>
      </c>
      <c r="DF1747" s="33"/>
      <c r="DG1747" s="33" t="s">
        <v>185</v>
      </c>
      <c r="DH1747" s="33" t="s">
        <v>186</v>
      </c>
      <c r="DI1747" s="5"/>
      <c r="DJ1747" s="5"/>
    </row>
    <row r="1748">
      <c r="A1748" s="33" t="s">
        <v>11081</v>
      </c>
      <c r="B1748" s="34">
        <v>44952.0</v>
      </c>
      <c r="C1748" s="35" t="s">
        <v>137</v>
      </c>
      <c r="D1748" s="35" t="s">
        <v>139</v>
      </c>
      <c r="E1748" s="35" t="s">
        <v>142</v>
      </c>
      <c r="F1748" s="36" t="s">
        <v>144</v>
      </c>
      <c r="G1748" s="33" t="s">
        <v>11082</v>
      </c>
      <c r="H1748" s="33" t="s">
        <v>6577</v>
      </c>
      <c r="I1748" s="33" t="s">
        <v>10448</v>
      </c>
      <c r="J1748" s="33" t="s">
        <v>9975</v>
      </c>
      <c r="K1748" s="35" t="s">
        <v>421</v>
      </c>
      <c r="L1748" s="33" t="s">
        <v>3194</v>
      </c>
      <c r="M1748" s="33" t="s">
        <v>8450</v>
      </c>
      <c r="N1748" s="33" t="s">
        <v>2510</v>
      </c>
      <c r="O1748" s="5"/>
      <c r="P1748" s="35" t="s">
        <v>233</v>
      </c>
      <c r="Q1748" s="35" t="s">
        <v>2510</v>
      </c>
      <c r="R1748" s="33">
        <v>76299.0</v>
      </c>
      <c r="S1748" s="37"/>
      <c r="T1748" s="33"/>
      <c r="U1748" s="33">
        <v>3.44</v>
      </c>
      <c r="V1748" s="33" t="s">
        <v>154</v>
      </c>
      <c r="W1748" s="33"/>
      <c r="X1748" s="33"/>
      <c r="Y1748" s="5"/>
      <c r="Z1748" s="5"/>
      <c r="AA1748" s="33">
        <v>1.0</v>
      </c>
      <c r="AB1748" s="33"/>
      <c r="AC1748" s="33">
        <v>1.0</v>
      </c>
      <c r="AD1748" s="5"/>
      <c r="AE1748" s="5"/>
      <c r="AF1748" s="5"/>
      <c r="AG1748" s="16"/>
      <c r="AH1748" s="38" t="str">
        <f t="shared" si="1"/>
        <v/>
      </c>
      <c r="AI1748" s="39">
        <f t="shared" si="2"/>
        <v>1</v>
      </c>
      <c r="AJ1748" s="37" t="str">
        <f t="shared" si="3"/>
        <v/>
      </c>
      <c r="AK1748" s="41" t="str">
        <f t="shared" si="4"/>
        <v/>
      </c>
      <c r="AL1748" s="35" t="s">
        <v>233</v>
      </c>
      <c r="AM1748" s="33" t="s">
        <v>9754</v>
      </c>
      <c r="AN1748" s="33" t="s">
        <v>9754</v>
      </c>
      <c r="AO1748" s="41"/>
      <c r="AP1748" s="33" t="s">
        <v>169</v>
      </c>
      <c r="AQ1748" s="33" t="s">
        <v>170</v>
      </c>
      <c r="AR1748" s="33">
        <v>300.0</v>
      </c>
      <c r="AS1748" s="42"/>
      <c r="AT1748" s="42"/>
      <c r="AU1748" s="42"/>
      <c r="AV1748" s="42"/>
      <c r="AW1748" s="42"/>
      <c r="AX1748" s="5"/>
      <c r="AY1748" s="33"/>
      <c r="AZ1748" s="33" t="s">
        <v>11083</v>
      </c>
      <c r="BA1748" s="5"/>
      <c r="BB1748" s="5"/>
      <c r="BC1748" s="5" t="s">
        <v>11084</v>
      </c>
      <c r="BD1748" s="33" t="s">
        <v>173</v>
      </c>
      <c r="BE1748" s="41"/>
      <c r="BF1748" s="35"/>
      <c r="BG1748" s="33" t="s">
        <v>169</v>
      </c>
      <c r="BH1748" s="5"/>
      <c r="BI1748" s="33">
        <v>300.0</v>
      </c>
      <c r="BJ1748" s="33" t="s">
        <v>170</v>
      </c>
      <c r="BK1748" s="5"/>
      <c r="BL1748" s="5">
        <f t="shared" si="5"/>
        <v>3994.5</v>
      </c>
      <c r="BM1748" s="5"/>
      <c r="BN1748" s="5"/>
      <c r="BO1748" s="42">
        <f t="shared" si="6"/>
        <v>3994.5</v>
      </c>
      <c r="BP1748" s="44"/>
      <c r="BQ1748" s="45"/>
      <c r="BR1748" s="47"/>
      <c r="BS1748" s="45"/>
      <c r="BT1748" s="37"/>
      <c r="BU1748" s="5"/>
      <c r="BV1748" s="38"/>
      <c r="BW1748" s="48"/>
      <c r="BX1748" s="44"/>
      <c r="BY1748" s="44"/>
      <c r="BZ1748" s="33" t="s">
        <v>131</v>
      </c>
      <c r="CA1748" s="5"/>
      <c r="CB1748" s="5"/>
      <c r="CC1748" s="33" t="s">
        <v>177</v>
      </c>
      <c r="CD1748" s="5"/>
      <c r="CE1748" s="5"/>
      <c r="CF1748" s="33" t="s">
        <v>178</v>
      </c>
      <c r="CG1748" s="33" t="s">
        <v>11085</v>
      </c>
      <c r="CH1748" s="5"/>
      <c r="CI1748" s="5"/>
      <c r="CJ1748" s="5"/>
      <c r="CK1748" s="33"/>
      <c r="CL1748" s="49">
        <v>45000.0</v>
      </c>
      <c r="CM1748" s="33" t="s">
        <v>180</v>
      </c>
      <c r="CN1748" s="5"/>
      <c r="CO1748" s="33">
        <v>2.0</v>
      </c>
      <c r="CP1748" s="33" t="s">
        <v>181</v>
      </c>
      <c r="CQ1748" s="50" t="str">
        <f t="shared" si="7"/>
        <v>08/07/1954</v>
      </c>
      <c r="CR1748" s="33" t="s">
        <v>182</v>
      </c>
      <c r="CS1748" s="33">
        <v>5.0</v>
      </c>
      <c r="CT1748" s="33">
        <v>5.0</v>
      </c>
      <c r="CU1748" s="33">
        <v>28.0</v>
      </c>
      <c r="CV1748" s="33">
        <v>1322.0</v>
      </c>
      <c r="CW1748" s="5"/>
      <c r="CX1748" s="5"/>
      <c r="CY1748" s="33">
        <v>-100.114375</v>
      </c>
      <c r="CZ1748" s="33">
        <v>20.801812</v>
      </c>
      <c r="DA1748" s="33">
        <v>4.423420847E9</v>
      </c>
      <c r="DB1748" s="33">
        <v>2.0</v>
      </c>
      <c r="DC1748" s="33" t="s">
        <v>8456</v>
      </c>
      <c r="DD1748" s="33">
        <v>2023.0</v>
      </c>
      <c r="DE1748" s="33" t="s">
        <v>184</v>
      </c>
      <c r="DF1748" s="33"/>
      <c r="DG1748" s="33" t="s">
        <v>185</v>
      </c>
      <c r="DH1748" s="33" t="s">
        <v>186</v>
      </c>
      <c r="DI1748" s="5"/>
      <c r="DJ1748" s="5"/>
    </row>
    <row r="1749">
      <c r="A1749" s="33" t="s">
        <v>11086</v>
      </c>
      <c r="B1749" s="34">
        <v>44952.0</v>
      </c>
      <c r="C1749" s="35" t="s">
        <v>137</v>
      </c>
      <c r="D1749" s="35" t="s">
        <v>139</v>
      </c>
      <c r="E1749" s="35" t="s">
        <v>142</v>
      </c>
      <c r="F1749" s="36" t="s">
        <v>144</v>
      </c>
      <c r="G1749" s="33" t="s">
        <v>11087</v>
      </c>
      <c r="H1749" s="33" t="s">
        <v>420</v>
      </c>
      <c r="I1749" s="33" t="s">
        <v>10448</v>
      </c>
      <c r="J1749" s="33" t="s">
        <v>213</v>
      </c>
      <c r="K1749" s="35" t="s">
        <v>421</v>
      </c>
      <c r="L1749" s="33" t="s">
        <v>11088</v>
      </c>
      <c r="M1749" s="33" t="s">
        <v>8450</v>
      </c>
      <c r="N1749" s="33" t="s">
        <v>2510</v>
      </c>
      <c r="O1749" s="5"/>
      <c r="P1749" s="35" t="s">
        <v>233</v>
      </c>
      <c r="Q1749" s="35" t="s">
        <v>2510</v>
      </c>
      <c r="R1749" s="33">
        <v>76299.0</v>
      </c>
      <c r="S1749" s="37"/>
      <c r="T1749" s="33"/>
      <c r="U1749" s="33">
        <v>5.36</v>
      </c>
      <c r="V1749" s="33" t="s">
        <v>154</v>
      </c>
      <c r="W1749" s="33"/>
      <c r="X1749" s="33"/>
      <c r="Y1749" s="5"/>
      <c r="Z1749" s="5"/>
      <c r="AA1749" s="33">
        <v>1.0</v>
      </c>
      <c r="AB1749" s="33"/>
      <c r="AC1749" s="33">
        <v>1.0</v>
      </c>
      <c r="AD1749" s="5"/>
      <c r="AE1749" s="5"/>
      <c r="AF1749" s="5"/>
      <c r="AG1749" s="16"/>
      <c r="AH1749" s="38" t="str">
        <f t="shared" si="1"/>
        <v/>
      </c>
      <c r="AI1749" s="39" t="str">
        <f t="shared" si="2"/>
        <v/>
      </c>
      <c r="AJ1749" s="37" t="str">
        <f t="shared" si="3"/>
        <v/>
      </c>
      <c r="AK1749" s="41" t="str">
        <f t="shared" si="4"/>
        <v/>
      </c>
      <c r="AL1749" s="35" t="s">
        <v>233</v>
      </c>
      <c r="AM1749" s="33" t="s">
        <v>9754</v>
      </c>
      <c r="AN1749" s="33" t="s">
        <v>9754</v>
      </c>
      <c r="AO1749" s="41"/>
      <c r="AP1749" s="33" t="s">
        <v>169</v>
      </c>
      <c r="AQ1749" s="33" t="s">
        <v>170</v>
      </c>
      <c r="AR1749" s="33">
        <v>300.0</v>
      </c>
      <c r="AS1749" s="42"/>
      <c r="AT1749" s="42"/>
      <c r="AU1749" s="42"/>
      <c r="AV1749" s="42"/>
      <c r="AW1749" s="42"/>
      <c r="AX1749" s="5"/>
      <c r="AY1749" s="33"/>
      <c r="AZ1749" s="33" t="s">
        <v>11089</v>
      </c>
      <c r="BA1749" s="5"/>
      <c r="BB1749" s="5"/>
      <c r="BC1749" s="5" t="s">
        <v>11090</v>
      </c>
      <c r="BD1749" s="33" t="s">
        <v>173</v>
      </c>
      <c r="BE1749" s="41"/>
      <c r="BF1749" s="35"/>
      <c r="BG1749" s="33" t="s">
        <v>169</v>
      </c>
      <c r="BH1749" s="5"/>
      <c r="BI1749" s="33">
        <v>300.0</v>
      </c>
      <c r="BJ1749" s="33" t="s">
        <v>170</v>
      </c>
      <c r="BK1749" s="5"/>
      <c r="BL1749" s="5">
        <f t="shared" si="5"/>
        <v>3994.5</v>
      </c>
      <c r="BM1749" s="5"/>
      <c r="BN1749" s="5"/>
      <c r="BO1749" s="42">
        <f t="shared" si="6"/>
        <v>3994.5</v>
      </c>
      <c r="BP1749" s="44"/>
      <c r="BQ1749" s="45"/>
      <c r="BR1749" s="47"/>
      <c r="BS1749" s="45"/>
      <c r="BT1749" s="37"/>
      <c r="BU1749" s="5"/>
      <c r="BV1749" s="38"/>
      <c r="BW1749" s="48"/>
      <c r="BX1749" s="44"/>
      <c r="BY1749" s="44"/>
      <c r="BZ1749" s="33" t="s">
        <v>131</v>
      </c>
      <c r="CA1749" s="5"/>
      <c r="CB1749" s="5"/>
      <c r="CC1749" s="33" t="s">
        <v>177</v>
      </c>
      <c r="CD1749" s="5"/>
      <c r="CE1749" s="5"/>
      <c r="CF1749" s="33" t="s">
        <v>178</v>
      </c>
      <c r="CG1749" s="33" t="s">
        <v>11091</v>
      </c>
      <c r="CH1749" s="5"/>
      <c r="CI1749" s="5"/>
      <c r="CJ1749" s="5"/>
      <c r="CK1749" s="33"/>
      <c r="CL1749" s="49">
        <v>45000.0</v>
      </c>
      <c r="CM1749" s="33" t="s">
        <v>180</v>
      </c>
      <c r="CN1749" s="5"/>
      <c r="CO1749" s="33">
        <v>2.0</v>
      </c>
      <c r="CP1749" s="33" t="s">
        <v>181</v>
      </c>
      <c r="CQ1749" s="50" t="str">
        <f t="shared" si="7"/>
        <v>20/04/1976</v>
      </c>
      <c r="CR1749" s="33" t="s">
        <v>182</v>
      </c>
      <c r="CS1749" s="33">
        <v>5.0</v>
      </c>
      <c r="CT1749" s="33">
        <v>5.0</v>
      </c>
      <c r="CU1749" s="33">
        <v>28.0</v>
      </c>
      <c r="CV1749" s="33">
        <v>1322.0</v>
      </c>
      <c r="CW1749" s="5"/>
      <c r="CX1749" s="5"/>
      <c r="CY1749" s="33">
        <v>-100.114375</v>
      </c>
      <c r="CZ1749" s="33">
        <v>20.801812</v>
      </c>
      <c r="DA1749" s="33">
        <v>4.19117089E9</v>
      </c>
      <c r="DB1749" s="33">
        <v>2.0</v>
      </c>
      <c r="DC1749" s="33" t="s">
        <v>8456</v>
      </c>
      <c r="DD1749" s="33">
        <v>2023.0</v>
      </c>
      <c r="DE1749" s="33" t="s">
        <v>184</v>
      </c>
      <c r="DF1749" s="33"/>
      <c r="DG1749" s="33" t="s">
        <v>185</v>
      </c>
      <c r="DH1749" s="33" t="s">
        <v>186</v>
      </c>
      <c r="DI1749" s="5"/>
      <c r="DJ1749" s="5"/>
    </row>
    <row r="1750">
      <c r="A1750" s="33" t="s">
        <v>11092</v>
      </c>
      <c r="B1750" s="34">
        <v>44952.0</v>
      </c>
      <c r="C1750" s="35" t="s">
        <v>137</v>
      </c>
      <c r="D1750" s="35" t="s">
        <v>139</v>
      </c>
      <c r="E1750" s="35" t="s">
        <v>142</v>
      </c>
      <c r="F1750" s="36" t="s">
        <v>144</v>
      </c>
      <c r="G1750" s="33" t="s">
        <v>11093</v>
      </c>
      <c r="H1750" s="33" t="s">
        <v>5137</v>
      </c>
      <c r="I1750" s="33" t="s">
        <v>10448</v>
      </c>
      <c r="J1750" s="33" t="s">
        <v>213</v>
      </c>
      <c r="K1750" s="35" t="s">
        <v>421</v>
      </c>
      <c r="L1750" s="33" t="s">
        <v>3194</v>
      </c>
      <c r="M1750" s="33" t="s">
        <v>8450</v>
      </c>
      <c r="N1750" s="33" t="s">
        <v>2510</v>
      </c>
      <c r="O1750" s="5"/>
      <c r="P1750" s="35" t="s">
        <v>233</v>
      </c>
      <c r="Q1750" s="35" t="s">
        <v>2510</v>
      </c>
      <c r="R1750" s="33">
        <v>76299.0</v>
      </c>
      <c r="S1750" s="37"/>
      <c r="T1750" s="33"/>
      <c r="U1750" s="33">
        <v>3.0</v>
      </c>
      <c r="V1750" s="33" t="s">
        <v>154</v>
      </c>
      <c r="W1750" s="33"/>
      <c r="X1750" s="33"/>
      <c r="Y1750" s="5"/>
      <c r="Z1750" s="5"/>
      <c r="AA1750" s="33">
        <v>1.0</v>
      </c>
      <c r="AB1750" s="33"/>
      <c r="AC1750" s="33">
        <v>1.0</v>
      </c>
      <c r="AD1750" s="5"/>
      <c r="AE1750" s="5"/>
      <c r="AF1750" s="5"/>
      <c r="AG1750" s="16"/>
      <c r="AH1750" s="38" t="str">
        <f t="shared" si="1"/>
        <v/>
      </c>
      <c r="AI1750" s="39">
        <f t="shared" si="2"/>
        <v>1</v>
      </c>
      <c r="AJ1750" s="37" t="str">
        <f t="shared" si="3"/>
        <v/>
      </c>
      <c r="AK1750" s="41" t="str">
        <f t="shared" si="4"/>
        <v/>
      </c>
      <c r="AL1750" s="35" t="s">
        <v>233</v>
      </c>
      <c r="AM1750" s="33" t="s">
        <v>9754</v>
      </c>
      <c r="AN1750" s="33" t="s">
        <v>9754</v>
      </c>
      <c r="AO1750" s="41"/>
      <c r="AP1750" s="33" t="s">
        <v>169</v>
      </c>
      <c r="AQ1750" s="33" t="s">
        <v>170</v>
      </c>
      <c r="AR1750" s="33">
        <v>300.0</v>
      </c>
      <c r="AS1750" s="42"/>
      <c r="AT1750" s="42"/>
      <c r="AU1750" s="42"/>
      <c r="AV1750" s="42"/>
      <c r="AW1750" s="42"/>
      <c r="AX1750" s="5"/>
      <c r="AY1750" s="33"/>
      <c r="AZ1750" s="33" t="s">
        <v>11094</v>
      </c>
      <c r="BA1750" s="5"/>
      <c r="BB1750" s="5"/>
      <c r="BC1750" s="5" t="s">
        <v>11095</v>
      </c>
      <c r="BD1750" s="33" t="s">
        <v>173</v>
      </c>
      <c r="BE1750" s="41"/>
      <c r="BF1750" s="35"/>
      <c r="BG1750" s="33" t="s">
        <v>169</v>
      </c>
      <c r="BH1750" s="5"/>
      <c r="BI1750" s="33">
        <v>300.0</v>
      </c>
      <c r="BJ1750" s="33" t="s">
        <v>170</v>
      </c>
      <c r="BK1750" s="5"/>
      <c r="BL1750" s="5">
        <f t="shared" si="5"/>
        <v>3994.5</v>
      </c>
      <c r="BM1750" s="5"/>
      <c r="BN1750" s="5"/>
      <c r="BO1750" s="42">
        <f t="shared" si="6"/>
        <v>3994.5</v>
      </c>
      <c r="BP1750" s="44"/>
      <c r="BQ1750" s="45"/>
      <c r="BR1750" s="47"/>
      <c r="BS1750" s="45"/>
      <c r="BT1750" s="37"/>
      <c r="BU1750" s="5"/>
      <c r="BV1750" s="38"/>
      <c r="BW1750" s="48"/>
      <c r="BX1750" s="44"/>
      <c r="BY1750" s="44"/>
      <c r="BZ1750" s="33" t="s">
        <v>131</v>
      </c>
      <c r="CA1750" s="5"/>
      <c r="CB1750" s="5"/>
      <c r="CC1750" s="33" t="s">
        <v>177</v>
      </c>
      <c r="CD1750" s="5"/>
      <c r="CE1750" s="5"/>
      <c r="CF1750" s="33" t="s">
        <v>178</v>
      </c>
      <c r="CG1750" s="33" t="s">
        <v>11096</v>
      </c>
      <c r="CH1750" s="5"/>
      <c r="CI1750" s="5"/>
      <c r="CJ1750" s="5"/>
      <c r="CK1750" s="33"/>
      <c r="CL1750" s="49">
        <v>45000.0</v>
      </c>
      <c r="CM1750" s="33" t="s">
        <v>180</v>
      </c>
      <c r="CN1750" s="5"/>
      <c r="CO1750" s="33">
        <v>2.0</v>
      </c>
      <c r="CP1750" s="33" t="s">
        <v>181</v>
      </c>
      <c r="CQ1750" s="50" t="str">
        <f t="shared" si="7"/>
        <v>22/11/1951</v>
      </c>
      <c r="CR1750" s="33" t="s">
        <v>182</v>
      </c>
      <c r="CS1750" s="33">
        <v>5.0</v>
      </c>
      <c r="CT1750" s="33">
        <v>5.0</v>
      </c>
      <c r="CU1750" s="33">
        <v>28.0</v>
      </c>
      <c r="CV1750" s="33">
        <v>1322.0</v>
      </c>
      <c r="CW1750" s="5"/>
      <c r="CX1750" s="5"/>
      <c r="CY1750" s="33">
        <v>-100.114375</v>
      </c>
      <c r="CZ1750" s="33">
        <v>20.801812</v>
      </c>
      <c r="DA1750" s="33">
        <v>4.4219266E9</v>
      </c>
      <c r="DB1750" s="33">
        <v>1.0</v>
      </c>
      <c r="DC1750" s="33" t="s">
        <v>8456</v>
      </c>
      <c r="DD1750" s="33">
        <v>2023.0</v>
      </c>
      <c r="DE1750" s="33" t="s">
        <v>184</v>
      </c>
      <c r="DF1750" s="33"/>
      <c r="DG1750" s="33" t="s">
        <v>185</v>
      </c>
      <c r="DH1750" s="33" t="s">
        <v>186</v>
      </c>
      <c r="DI1750" s="5"/>
      <c r="DJ1750" s="5"/>
    </row>
    <row r="1751">
      <c r="A1751" s="33" t="s">
        <v>11097</v>
      </c>
      <c r="B1751" s="34">
        <v>44952.0</v>
      </c>
      <c r="C1751" s="35" t="s">
        <v>137</v>
      </c>
      <c r="D1751" s="35" t="s">
        <v>139</v>
      </c>
      <c r="E1751" s="35" t="s">
        <v>142</v>
      </c>
      <c r="F1751" s="36" t="s">
        <v>144</v>
      </c>
      <c r="G1751" s="33" t="s">
        <v>11098</v>
      </c>
      <c r="H1751" s="33" t="s">
        <v>11099</v>
      </c>
      <c r="I1751" s="33" t="s">
        <v>10448</v>
      </c>
      <c r="J1751" s="33" t="s">
        <v>213</v>
      </c>
      <c r="K1751" s="35" t="s">
        <v>421</v>
      </c>
      <c r="L1751" s="33" t="s">
        <v>3194</v>
      </c>
      <c r="M1751" s="33" t="s">
        <v>8450</v>
      </c>
      <c r="N1751" s="33" t="s">
        <v>2510</v>
      </c>
      <c r="O1751" s="5"/>
      <c r="P1751" s="35" t="s">
        <v>233</v>
      </c>
      <c r="Q1751" s="35" t="s">
        <v>2510</v>
      </c>
      <c r="R1751" s="33">
        <v>76299.0</v>
      </c>
      <c r="S1751" s="37"/>
      <c r="T1751" s="33"/>
      <c r="U1751" s="33">
        <v>1.93</v>
      </c>
      <c r="V1751" s="33" t="s">
        <v>154</v>
      </c>
      <c r="W1751" s="33"/>
      <c r="X1751" s="33"/>
      <c r="Y1751" s="5"/>
      <c r="Z1751" s="5"/>
      <c r="AA1751" s="33">
        <v>1.0</v>
      </c>
      <c r="AB1751" s="33"/>
      <c r="AC1751" s="33">
        <v>1.0</v>
      </c>
      <c r="AD1751" s="5"/>
      <c r="AE1751" s="5"/>
      <c r="AF1751" s="5"/>
      <c r="AG1751" s="16"/>
      <c r="AH1751" s="38" t="str">
        <f t="shared" si="1"/>
        <v/>
      </c>
      <c r="AI1751" s="39">
        <f t="shared" si="2"/>
        <v>1</v>
      </c>
      <c r="AJ1751" s="37" t="str">
        <f t="shared" si="3"/>
        <v/>
      </c>
      <c r="AK1751" s="41" t="str">
        <f t="shared" si="4"/>
        <v/>
      </c>
      <c r="AL1751" s="35" t="s">
        <v>233</v>
      </c>
      <c r="AM1751" s="33" t="s">
        <v>9754</v>
      </c>
      <c r="AN1751" s="33" t="s">
        <v>9754</v>
      </c>
      <c r="AO1751" s="41"/>
      <c r="AP1751" s="33" t="s">
        <v>169</v>
      </c>
      <c r="AQ1751" s="33" t="s">
        <v>170</v>
      </c>
      <c r="AR1751" s="33">
        <v>150.0</v>
      </c>
      <c r="AS1751" s="42"/>
      <c r="AT1751" s="42"/>
      <c r="AU1751" s="42"/>
      <c r="AV1751" s="42"/>
      <c r="AW1751" s="42"/>
      <c r="AX1751" s="5"/>
      <c r="AY1751" s="33"/>
      <c r="AZ1751" s="33" t="s">
        <v>11100</v>
      </c>
      <c r="BA1751" s="5"/>
      <c r="BB1751" s="5"/>
      <c r="BC1751" s="5" t="s">
        <v>11101</v>
      </c>
      <c r="BD1751" s="33" t="s">
        <v>173</v>
      </c>
      <c r="BE1751" s="41"/>
      <c r="BF1751" s="35"/>
      <c r="BG1751" s="33" t="s">
        <v>169</v>
      </c>
      <c r="BH1751" s="5"/>
      <c r="BI1751" s="33">
        <v>150.0</v>
      </c>
      <c r="BJ1751" s="33" t="s">
        <v>170</v>
      </c>
      <c r="BK1751" s="5"/>
      <c r="BL1751" s="5">
        <f t="shared" si="5"/>
        <v>1997.25</v>
      </c>
      <c r="BM1751" s="5"/>
      <c r="BN1751" s="5"/>
      <c r="BO1751" s="42">
        <f t="shared" si="6"/>
        <v>1997.25</v>
      </c>
      <c r="BP1751" s="44"/>
      <c r="BQ1751" s="45"/>
      <c r="BR1751" s="47"/>
      <c r="BS1751" s="45"/>
      <c r="BT1751" s="37"/>
      <c r="BU1751" s="5"/>
      <c r="BV1751" s="38"/>
      <c r="BW1751" s="48"/>
      <c r="BX1751" s="44"/>
      <c r="BY1751" s="44"/>
      <c r="BZ1751" s="33" t="s">
        <v>131</v>
      </c>
      <c r="CA1751" s="5"/>
      <c r="CB1751" s="5"/>
      <c r="CC1751" s="33" t="s">
        <v>177</v>
      </c>
      <c r="CD1751" s="5"/>
      <c r="CE1751" s="5"/>
      <c r="CF1751" s="33" t="s">
        <v>178</v>
      </c>
      <c r="CG1751" s="33" t="s">
        <v>11102</v>
      </c>
      <c r="CH1751" s="5"/>
      <c r="CI1751" s="5"/>
      <c r="CJ1751" s="5"/>
      <c r="CK1751" s="33"/>
      <c r="CL1751" s="49">
        <v>45000.0</v>
      </c>
      <c r="CM1751" s="33" t="s">
        <v>180</v>
      </c>
      <c r="CN1751" s="5"/>
      <c r="CO1751" s="33">
        <v>1.0</v>
      </c>
      <c r="CP1751" s="33" t="s">
        <v>181</v>
      </c>
      <c r="CQ1751" s="50" t="str">
        <f t="shared" si="7"/>
        <v>14/10/1962</v>
      </c>
      <c r="CR1751" s="33" t="s">
        <v>182</v>
      </c>
      <c r="CS1751" s="33">
        <v>5.0</v>
      </c>
      <c r="CT1751" s="33">
        <v>5.0</v>
      </c>
      <c r="CU1751" s="33">
        <v>28.0</v>
      </c>
      <c r="CV1751" s="33">
        <v>1322.0</v>
      </c>
      <c r="CW1751" s="5"/>
      <c r="CX1751" s="5"/>
      <c r="CY1751" s="33">
        <v>-100.114375</v>
      </c>
      <c r="CZ1751" s="33">
        <v>20.801812</v>
      </c>
      <c r="DA1751" s="33">
        <v>4.4219266E9</v>
      </c>
      <c r="DB1751" s="33">
        <v>1.0</v>
      </c>
      <c r="DC1751" s="33" t="s">
        <v>8456</v>
      </c>
      <c r="DD1751" s="33">
        <v>2023.0</v>
      </c>
      <c r="DE1751" s="33" t="s">
        <v>184</v>
      </c>
      <c r="DF1751" s="33"/>
      <c r="DG1751" s="33" t="s">
        <v>185</v>
      </c>
      <c r="DH1751" s="33" t="s">
        <v>186</v>
      </c>
      <c r="DI1751" s="5"/>
      <c r="DJ1751" s="5"/>
    </row>
    <row r="1752">
      <c r="A1752" s="33" t="s">
        <v>11103</v>
      </c>
      <c r="B1752" s="34">
        <v>44952.0</v>
      </c>
      <c r="C1752" s="35" t="s">
        <v>137</v>
      </c>
      <c r="D1752" s="35" t="s">
        <v>139</v>
      </c>
      <c r="E1752" s="35" t="s">
        <v>142</v>
      </c>
      <c r="F1752" s="36" t="s">
        <v>144</v>
      </c>
      <c r="G1752" s="33" t="s">
        <v>11104</v>
      </c>
      <c r="H1752" s="33" t="s">
        <v>2008</v>
      </c>
      <c r="I1752" s="33" t="s">
        <v>10448</v>
      </c>
      <c r="J1752" s="33" t="s">
        <v>255</v>
      </c>
      <c r="K1752" s="35" t="s">
        <v>421</v>
      </c>
      <c r="L1752" s="33" t="s">
        <v>3194</v>
      </c>
      <c r="M1752" s="33" t="s">
        <v>8450</v>
      </c>
      <c r="N1752" s="33" t="s">
        <v>2510</v>
      </c>
      <c r="O1752" s="5"/>
      <c r="P1752" s="35" t="s">
        <v>233</v>
      </c>
      <c r="Q1752" s="35" t="s">
        <v>2510</v>
      </c>
      <c r="R1752" s="33">
        <v>76299.0</v>
      </c>
      <c r="S1752" s="37"/>
      <c r="T1752" s="33"/>
      <c r="U1752" s="33">
        <v>1.73</v>
      </c>
      <c r="V1752" s="33" t="s">
        <v>154</v>
      </c>
      <c r="W1752" s="33"/>
      <c r="X1752" s="33"/>
      <c r="Y1752" s="5"/>
      <c r="Z1752" s="5"/>
      <c r="AA1752" s="33">
        <v>1.0</v>
      </c>
      <c r="AB1752" s="33"/>
      <c r="AC1752" s="33">
        <v>1.0</v>
      </c>
      <c r="AD1752" s="5"/>
      <c r="AE1752" s="5"/>
      <c r="AF1752" s="5"/>
      <c r="AG1752" s="16"/>
      <c r="AH1752" s="38" t="str">
        <f t="shared" si="1"/>
        <v/>
      </c>
      <c r="AI1752" s="39" t="str">
        <f t="shared" si="2"/>
        <v/>
      </c>
      <c r="AJ1752" s="37" t="str">
        <f t="shared" si="3"/>
        <v/>
      </c>
      <c r="AK1752" s="41" t="str">
        <f t="shared" si="4"/>
        <v/>
      </c>
      <c r="AL1752" s="35" t="s">
        <v>233</v>
      </c>
      <c r="AM1752" s="33" t="s">
        <v>9754</v>
      </c>
      <c r="AN1752" s="33" t="s">
        <v>9754</v>
      </c>
      <c r="AO1752" s="41"/>
      <c r="AP1752" s="33" t="s">
        <v>169</v>
      </c>
      <c r="AQ1752" s="33" t="s">
        <v>170</v>
      </c>
      <c r="AR1752" s="33">
        <v>150.0</v>
      </c>
      <c r="AS1752" s="42"/>
      <c r="AT1752" s="42"/>
      <c r="AU1752" s="42"/>
      <c r="AV1752" s="42"/>
      <c r="AW1752" s="42"/>
      <c r="AX1752" s="5"/>
      <c r="AY1752" s="33"/>
      <c r="AZ1752" s="33" t="s">
        <v>11105</v>
      </c>
      <c r="BA1752" s="5"/>
      <c r="BB1752" s="5"/>
      <c r="BC1752" s="5" t="s">
        <v>11106</v>
      </c>
      <c r="BD1752" s="33" t="s">
        <v>173</v>
      </c>
      <c r="BE1752" s="41"/>
      <c r="BF1752" s="35"/>
      <c r="BG1752" s="33" t="s">
        <v>169</v>
      </c>
      <c r="BH1752" s="5"/>
      <c r="BI1752" s="33">
        <v>150.0</v>
      </c>
      <c r="BJ1752" s="33" t="s">
        <v>170</v>
      </c>
      <c r="BK1752" s="5"/>
      <c r="BL1752" s="5">
        <f t="shared" si="5"/>
        <v>1997.25</v>
      </c>
      <c r="BM1752" s="5"/>
      <c r="BN1752" s="5"/>
      <c r="BO1752" s="42">
        <f t="shared" si="6"/>
        <v>1997.25</v>
      </c>
      <c r="BP1752" s="44"/>
      <c r="BQ1752" s="45"/>
      <c r="BR1752" s="47"/>
      <c r="BS1752" s="45"/>
      <c r="BT1752" s="37"/>
      <c r="BU1752" s="5"/>
      <c r="BV1752" s="38"/>
      <c r="BW1752" s="48"/>
      <c r="BX1752" s="44"/>
      <c r="BY1752" s="44"/>
      <c r="BZ1752" s="33" t="s">
        <v>131</v>
      </c>
      <c r="CA1752" s="5"/>
      <c r="CB1752" s="5"/>
      <c r="CC1752" s="33" t="s">
        <v>177</v>
      </c>
      <c r="CD1752" s="5"/>
      <c r="CE1752" s="5"/>
      <c r="CF1752" s="33" t="s">
        <v>178</v>
      </c>
      <c r="CG1752" s="33" t="s">
        <v>11107</v>
      </c>
      <c r="CH1752" s="5"/>
      <c r="CI1752" s="5"/>
      <c r="CJ1752" s="5"/>
      <c r="CK1752" s="33"/>
      <c r="CL1752" s="49">
        <v>45000.0</v>
      </c>
      <c r="CM1752" s="33" t="s">
        <v>180</v>
      </c>
      <c r="CN1752" s="5"/>
      <c r="CO1752" s="33">
        <v>1.0</v>
      </c>
      <c r="CP1752" s="33" t="s">
        <v>181</v>
      </c>
      <c r="CQ1752" s="50" t="str">
        <f t="shared" si="7"/>
        <v>18/03/1970</v>
      </c>
      <c r="CR1752" s="33" t="s">
        <v>182</v>
      </c>
      <c r="CS1752" s="33">
        <v>5.0</v>
      </c>
      <c r="CT1752" s="33">
        <v>5.0</v>
      </c>
      <c r="CU1752" s="33">
        <v>28.0</v>
      </c>
      <c r="CV1752" s="33">
        <v>1322.0</v>
      </c>
      <c r="CW1752" s="5"/>
      <c r="CX1752" s="5"/>
      <c r="CY1752" s="33">
        <v>-100.114375</v>
      </c>
      <c r="CZ1752" s="33">
        <v>20.801812</v>
      </c>
      <c r="DA1752" s="33">
        <v>4.191284923E9</v>
      </c>
      <c r="DB1752" s="33">
        <v>2.0</v>
      </c>
      <c r="DC1752" s="33" t="s">
        <v>8456</v>
      </c>
      <c r="DD1752" s="33">
        <v>2023.0</v>
      </c>
      <c r="DE1752" s="33" t="s">
        <v>184</v>
      </c>
      <c r="DF1752" s="33"/>
      <c r="DG1752" s="33" t="s">
        <v>185</v>
      </c>
      <c r="DH1752" s="33" t="s">
        <v>186</v>
      </c>
      <c r="DI1752" s="5"/>
      <c r="DJ1752" s="5"/>
    </row>
    <row r="1753">
      <c r="A1753" s="33" t="s">
        <v>11108</v>
      </c>
      <c r="B1753" s="34">
        <v>44953.0</v>
      </c>
      <c r="C1753" s="35" t="s">
        <v>137</v>
      </c>
      <c r="D1753" s="35" t="s">
        <v>139</v>
      </c>
      <c r="E1753" s="35" t="s">
        <v>142</v>
      </c>
      <c r="F1753" s="36" t="s">
        <v>144</v>
      </c>
      <c r="G1753" s="33" t="s">
        <v>11109</v>
      </c>
      <c r="H1753" s="33" t="s">
        <v>2172</v>
      </c>
      <c r="I1753" s="33" t="s">
        <v>3722</v>
      </c>
      <c r="J1753" s="33" t="s">
        <v>439</v>
      </c>
      <c r="K1753" s="35" t="s">
        <v>421</v>
      </c>
      <c r="L1753" s="33" t="s">
        <v>3194</v>
      </c>
      <c r="M1753" s="33" t="s">
        <v>8450</v>
      </c>
      <c r="N1753" s="33" t="s">
        <v>2510</v>
      </c>
      <c r="O1753" s="5"/>
      <c r="P1753" s="35" t="s">
        <v>233</v>
      </c>
      <c r="Q1753" s="35" t="s">
        <v>2510</v>
      </c>
      <c r="R1753" s="33">
        <v>76279.0</v>
      </c>
      <c r="S1753" s="37"/>
      <c r="T1753" s="33"/>
      <c r="U1753" s="33">
        <v>7.1</v>
      </c>
      <c r="V1753" s="33" t="s">
        <v>154</v>
      </c>
      <c r="W1753" s="33"/>
      <c r="X1753" s="33"/>
      <c r="Y1753" s="5"/>
      <c r="Z1753" s="5"/>
      <c r="AA1753" s="33">
        <v>1.0</v>
      </c>
      <c r="AB1753" s="33">
        <v>1.0</v>
      </c>
      <c r="AC1753" s="33"/>
      <c r="AD1753" s="5"/>
      <c r="AE1753" s="5"/>
      <c r="AF1753" s="5"/>
      <c r="AG1753" s="16"/>
      <c r="AH1753" s="38">
        <f t="shared" si="1"/>
        <v>1</v>
      </c>
      <c r="AI1753" s="39" t="str">
        <f t="shared" si="2"/>
        <v/>
      </c>
      <c r="AJ1753" s="37" t="str">
        <f t="shared" si="3"/>
        <v/>
      </c>
      <c r="AK1753" s="41" t="str">
        <f t="shared" si="4"/>
        <v/>
      </c>
      <c r="AL1753" s="35" t="s">
        <v>233</v>
      </c>
      <c r="AM1753" s="33" t="s">
        <v>9754</v>
      </c>
      <c r="AN1753" s="33" t="s">
        <v>9754</v>
      </c>
      <c r="AO1753" s="41"/>
      <c r="AP1753" s="33" t="s">
        <v>169</v>
      </c>
      <c r="AQ1753" s="33" t="s">
        <v>170</v>
      </c>
      <c r="AR1753" s="33">
        <v>300.0</v>
      </c>
      <c r="AS1753" s="42"/>
      <c r="AT1753" s="42"/>
      <c r="AU1753" s="42"/>
      <c r="AV1753" s="42"/>
      <c r="AW1753" s="42"/>
      <c r="AX1753" s="5"/>
      <c r="AY1753" s="33"/>
      <c r="AZ1753" s="33" t="s">
        <v>11110</v>
      </c>
      <c r="BA1753" s="5"/>
      <c r="BB1753" s="5"/>
      <c r="BC1753" s="5" t="s">
        <v>11111</v>
      </c>
      <c r="BD1753" s="33" t="s">
        <v>173</v>
      </c>
      <c r="BE1753" s="41"/>
      <c r="BF1753" s="35"/>
      <c r="BG1753" s="33" t="s">
        <v>169</v>
      </c>
      <c r="BH1753" s="5"/>
      <c r="BI1753" s="33">
        <v>300.0</v>
      </c>
      <c r="BJ1753" s="33" t="s">
        <v>170</v>
      </c>
      <c r="BK1753" s="5"/>
      <c r="BL1753" s="5">
        <f t="shared" si="5"/>
        <v>3994.5</v>
      </c>
      <c r="BM1753" s="5"/>
      <c r="BN1753" s="5"/>
      <c r="BO1753" s="42">
        <f t="shared" si="6"/>
        <v>3994.5</v>
      </c>
      <c r="BP1753" s="44"/>
      <c r="BQ1753" s="45"/>
      <c r="BR1753" s="47"/>
      <c r="BS1753" s="45"/>
      <c r="BT1753" s="37"/>
      <c r="BU1753" s="5"/>
      <c r="BV1753" s="38"/>
      <c r="BW1753" s="48"/>
      <c r="BX1753" s="44"/>
      <c r="BY1753" s="44"/>
      <c r="BZ1753" s="33" t="s">
        <v>131</v>
      </c>
      <c r="CA1753" s="5"/>
      <c r="CB1753" s="5"/>
      <c r="CC1753" s="33" t="s">
        <v>177</v>
      </c>
      <c r="CD1753" s="5"/>
      <c r="CE1753" s="5"/>
      <c r="CF1753" s="33" t="s">
        <v>178</v>
      </c>
      <c r="CG1753" s="33" t="s">
        <v>11112</v>
      </c>
      <c r="CH1753" s="5"/>
      <c r="CI1753" s="5"/>
      <c r="CJ1753" s="5"/>
      <c r="CK1753" s="33"/>
      <c r="CL1753" s="49">
        <v>45000.0</v>
      </c>
      <c r="CM1753" s="33" t="s">
        <v>180</v>
      </c>
      <c r="CN1753" s="5"/>
      <c r="CO1753" s="33">
        <v>2.0</v>
      </c>
      <c r="CP1753" s="33" t="s">
        <v>181</v>
      </c>
      <c r="CQ1753" s="50" t="str">
        <f t="shared" si="7"/>
        <v>25/09/1938</v>
      </c>
      <c r="CR1753" s="33" t="s">
        <v>243</v>
      </c>
      <c r="CS1753" s="33">
        <v>5.0</v>
      </c>
      <c r="CT1753" s="33">
        <v>5.0</v>
      </c>
      <c r="CU1753" s="33">
        <v>28.0</v>
      </c>
      <c r="CV1753" s="33">
        <v>1322.0</v>
      </c>
      <c r="CW1753" s="5"/>
      <c r="CX1753" s="5"/>
      <c r="CY1753" s="33">
        <v>-100.114375</v>
      </c>
      <c r="CZ1753" s="33">
        <v>20.801812</v>
      </c>
      <c r="DA1753" s="33">
        <v>4.411363229E9</v>
      </c>
      <c r="DB1753" s="33">
        <v>2.0</v>
      </c>
      <c r="DC1753" s="33" t="s">
        <v>8456</v>
      </c>
      <c r="DD1753" s="33">
        <v>2023.0</v>
      </c>
      <c r="DE1753" s="33" t="s">
        <v>184</v>
      </c>
      <c r="DF1753" s="33"/>
      <c r="DG1753" s="33" t="s">
        <v>185</v>
      </c>
      <c r="DH1753" s="33" t="s">
        <v>186</v>
      </c>
      <c r="DI1753" s="5"/>
      <c r="DJ1753" s="5"/>
    </row>
    <row r="1754">
      <c r="A1754" s="33" t="s">
        <v>11113</v>
      </c>
      <c r="B1754" s="34">
        <v>44953.0</v>
      </c>
      <c r="C1754" s="35" t="s">
        <v>137</v>
      </c>
      <c r="D1754" s="35" t="s">
        <v>139</v>
      </c>
      <c r="E1754" s="35" t="s">
        <v>142</v>
      </c>
      <c r="F1754" s="36" t="s">
        <v>144</v>
      </c>
      <c r="G1754" s="33" t="s">
        <v>11114</v>
      </c>
      <c r="H1754" s="33" t="s">
        <v>498</v>
      </c>
      <c r="I1754" s="33" t="s">
        <v>10526</v>
      </c>
      <c r="J1754" s="33" t="s">
        <v>439</v>
      </c>
      <c r="K1754" s="35" t="s">
        <v>421</v>
      </c>
      <c r="L1754" s="33" t="s">
        <v>3194</v>
      </c>
      <c r="M1754" s="33" t="s">
        <v>8450</v>
      </c>
      <c r="N1754" s="33" t="s">
        <v>2510</v>
      </c>
      <c r="O1754" s="5"/>
      <c r="P1754" s="35" t="s">
        <v>233</v>
      </c>
      <c r="Q1754" s="35" t="s">
        <v>2510</v>
      </c>
      <c r="R1754" s="33">
        <v>76279.0</v>
      </c>
      <c r="S1754" s="37"/>
      <c r="T1754" s="33"/>
      <c r="U1754" s="33">
        <v>4.43</v>
      </c>
      <c r="V1754" s="33" t="s">
        <v>154</v>
      </c>
      <c r="W1754" s="33"/>
      <c r="X1754" s="33"/>
      <c r="Y1754" s="5"/>
      <c r="Z1754" s="5"/>
      <c r="AA1754" s="33">
        <v>1.0</v>
      </c>
      <c r="AB1754" s="33"/>
      <c r="AC1754" s="33">
        <v>1.0</v>
      </c>
      <c r="AD1754" s="5"/>
      <c r="AE1754" s="5"/>
      <c r="AF1754" s="5"/>
      <c r="AG1754" s="16"/>
      <c r="AH1754" s="38" t="str">
        <f t="shared" si="1"/>
        <v/>
      </c>
      <c r="AI1754" s="39">
        <f t="shared" si="2"/>
        <v>1</v>
      </c>
      <c r="AJ1754" s="37" t="str">
        <f t="shared" si="3"/>
        <v/>
      </c>
      <c r="AK1754" s="41" t="str">
        <f t="shared" si="4"/>
        <v/>
      </c>
      <c r="AL1754" s="35" t="s">
        <v>233</v>
      </c>
      <c r="AM1754" s="33" t="s">
        <v>9754</v>
      </c>
      <c r="AN1754" s="33" t="s">
        <v>9754</v>
      </c>
      <c r="AO1754" s="41"/>
      <c r="AP1754" s="33" t="s">
        <v>169</v>
      </c>
      <c r="AQ1754" s="33" t="s">
        <v>170</v>
      </c>
      <c r="AR1754" s="33">
        <v>300.0</v>
      </c>
      <c r="AS1754" s="42"/>
      <c r="AT1754" s="42"/>
      <c r="AU1754" s="42"/>
      <c r="AV1754" s="42"/>
      <c r="AW1754" s="42"/>
      <c r="AX1754" s="5"/>
      <c r="AY1754" s="33"/>
      <c r="AZ1754" s="33" t="s">
        <v>11115</v>
      </c>
      <c r="BA1754" s="5"/>
      <c r="BB1754" s="5"/>
      <c r="BC1754" s="5" t="s">
        <v>11116</v>
      </c>
      <c r="BD1754" s="33" t="s">
        <v>173</v>
      </c>
      <c r="BE1754" s="41"/>
      <c r="BF1754" s="35"/>
      <c r="BG1754" s="33" t="s">
        <v>169</v>
      </c>
      <c r="BH1754" s="5"/>
      <c r="BI1754" s="33">
        <v>300.0</v>
      </c>
      <c r="BJ1754" s="33" t="s">
        <v>170</v>
      </c>
      <c r="BK1754" s="5"/>
      <c r="BL1754" s="5">
        <f t="shared" si="5"/>
        <v>3994.5</v>
      </c>
      <c r="BM1754" s="5"/>
      <c r="BN1754" s="5"/>
      <c r="BO1754" s="42">
        <f t="shared" si="6"/>
        <v>3994.5</v>
      </c>
      <c r="BP1754" s="44"/>
      <c r="BQ1754" s="45"/>
      <c r="BR1754" s="47"/>
      <c r="BS1754" s="45"/>
      <c r="BT1754" s="37"/>
      <c r="BU1754" s="5"/>
      <c r="BV1754" s="38"/>
      <c r="BW1754" s="48"/>
      <c r="BX1754" s="44"/>
      <c r="BY1754" s="44"/>
      <c r="BZ1754" s="33" t="s">
        <v>131</v>
      </c>
      <c r="CA1754" s="5"/>
      <c r="CB1754" s="5"/>
      <c r="CC1754" s="33" t="s">
        <v>177</v>
      </c>
      <c r="CD1754" s="5"/>
      <c r="CE1754" s="5"/>
      <c r="CF1754" s="33" t="s">
        <v>178</v>
      </c>
      <c r="CG1754" s="33" t="s">
        <v>11117</v>
      </c>
      <c r="CH1754" s="5"/>
      <c r="CI1754" s="5"/>
      <c r="CJ1754" s="5"/>
      <c r="CK1754" s="33"/>
      <c r="CL1754" s="49">
        <v>45000.0</v>
      </c>
      <c r="CM1754" s="33" t="s">
        <v>180</v>
      </c>
      <c r="CN1754" s="5"/>
      <c r="CO1754" s="33">
        <v>2.0</v>
      </c>
      <c r="CP1754" s="33" t="s">
        <v>181</v>
      </c>
      <c r="CQ1754" s="50" t="str">
        <f t="shared" si="7"/>
        <v>16/11/1962</v>
      </c>
      <c r="CR1754" s="33" t="s">
        <v>182</v>
      </c>
      <c r="CS1754" s="33">
        <v>5.0</v>
      </c>
      <c r="CT1754" s="33">
        <v>5.0</v>
      </c>
      <c r="CU1754" s="33">
        <v>28.0</v>
      </c>
      <c r="CV1754" s="33">
        <v>1322.0</v>
      </c>
      <c r="CW1754" s="5"/>
      <c r="CX1754" s="5"/>
      <c r="CY1754" s="33">
        <v>-100.114375</v>
      </c>
      <c r="CZ1754" s="33">
        <v>20.801812</v>
      </c>
      <c r="DA1754" s="33">
        <v>4.4219266E9</v>
      </c>
      <c r="DB1754" s="33">
        <v>1.0</v>
      </c>
      <c r="DC1754" s="33" t="s">
        <v>8456</v>
      </c>
      <c r="DD1754" s="33">
        <v>2023.0</v>
      </c>
      <c r="DE1754" s="33" t="s">
        <v>184</v>
      </c>
      <c r="DF1754" s="33"/>
      <c r="DG1754" s="33" t="s">
        <v>185</v>
      </c>
      <c r="DH1754" s="33" t="s">
        <v>186</v>
      </c>
      <c r="DI1754" s="5"/>
      <c r="DJ1754" s="5"/>
    </row>
    <row r="1755">
      <c r="A1755" s="33" t="s">
        <v>11118</v>
      </c>
      <c r="B1755" s="34">
        <v>44953.0</v>
      </c>
      <c r="C1755" s="35" t="s">
        <v>137</v>
      </c>
      <c r="D1755" s="35" t="s">
        <v>139</v>
      </c>
      <c r="E1755" s="35" t="s">
        <v>142</v>
      </c>
      <c r="F1755" s="36" t="s">
        <v>144</v>
      </c>
      <c r="G1755" s="33" t="s">
        <v>11119</v>
      </c>
      <c r="H1755" s="33" t="s">
        <v>1448</v>
      </c>
      <c r="I1755" s="33" t="s">
        <v>1619</v>
      </c>
      <c r="J1755" s="33" t="s">
        <v>1580</v>
      </c>
      <c r="K1755" s="35" t="s">
        <v>421</v>
      </c>
      <c r="L1755" s="33" t="s">
        <v>10600</v>
      </c>
      <c r="M1755" s="33" t="s">
        <v>8450</v>
      </c>
      <c r="N1755" s="33" t="s">
        <v>2510</v>
      </c>
      <c r="O1755" s="5"/>
      <c r="P1755" s="35" t="s">
        <v>233</v>
      </c>
      <c r="Q1755" s="35" t="s">
        <v>2510</v>
      </c>
      <c r="R1755" s="33">
        <v>76279.0</v>
      </c>
      <c r="S1755" s="37"/>
      <c r="T1755" s="33"/>
      <c r="U1755" s="33">
        <v>0.88</v>
      </c>
      <c r="V1755" s="33" t="s">
        <v>154</v>
      </c>
      <c r="W1755" s="33"/>
      <c r="X1755" s="33"/>
      <c r="Y1755" s="5"/>
      <c r="Z1755" s="5"/>
      <c r="AA1755" s="33">
        <v>1.0</v>
      </c>
      <c r="AB1755" s="33">
        <v>1.0</v>
      </c>
      <c r="AC1755" s="33"/>
      <c r="AD1755" s="5"/>
      <c r="AE1755" s="5"/>
      <c r="AF1755" s="5"/>
      <c r="AG1755" s="16"/>
      <c r="AH1755" s="38">
        <f t="shared" si="1"/>
        <v>1</v>
      </c>
      <c r="AI1755" s="39" t="str">
        <f t="shared" si="2"/>
        <v/>
      </c>
      <c r="AJ1755" s="37" t="str">
        <f t="shared" si="3"/>
        <v/>
      </c>
      <c r="AK1755" s="41" t="str">
        <f t="shared" si="4"/>
        <v/>
      </c>
      <c r="AL1755" s="35" t="s">
        <v>233</v>
      </c>
      <c r="AM1755" s="33" t="s">
        <v>9754</v>
      </c>
      <c r="AN1755" s="33" t="s">
        <v>9754</v>
      </c>
      <c r="AO1755" s="41"/>
      <c r="AP1755" s="33" t="s">
        <v>169</v>
      </c>
      <c r="AQ1755" s="33" t="s">
        <v>170</v>
      </c>
      <c r="AR1755" s="33">
        <v>150.0</v>
      </c>
      <c r="AS1755" s="42"/>
      <c r="AT1755" s="42"/>
      <c r="AU1755" s="42"/>
      <c r="AV1755" s="42"/>
      <c r="AW1755" s="42"/>
      <c r="AX1755" s="5"/>
      <c r="AY1755" s="33"/>
      <c r="AZ1755" s="33" t="s">
        <v>11120</v>
      </c>
      <c r="BA1755" s="5"/>
      <c r="BB1755" s="5"/>
      <c r="BC1755" s="5" t="s">
        <v>11121</v>
      </c>
      <c r="BD1755" s="33" t="s">
        <v>173</v>
      </c>
      <c r="BE1755" s="41"/>
      <c r="BF1755" s="35"/>
      <c r="BG1755" s="33" t="s">
        <v>169</v>
      </c>
      <c r="BH1755" s="5"/>
      <c r="BI1755" s="33">
        <v>150.0</v>
      </c>
      <c r="BJ1755" s="33" t="s">
        <v>170</v>
      </c>
      <c r="BK1755" s="5"/>
      <c r="BL1755" s="5">
        <f t="shared" si="5"/>
        <v>1997.25</v>
      </c>
      <c r="BM1755" s="5"/>
      <c r="BN1755" s="5"/>
      <c r="BO1755" s="42">
        <f t="shared" si="6"/>
        <v>1997.25</v>
      </c>
      <c r="BP1755" s="44"/>
      <c r="BQ1755" s="45"/>
      <c r="BR1755" s="47"/>
      <c r="BS1755" s="45"/>
      <c r="BT1755" s="37"/>
      <c r="BU1755" s="5"/>
      <c r="BV1755" s="38"/>
      <c r="BW1755" s="48"/>
      <c r="BX1755" s="44"/>
      <c r="BY1755" s="44"/>
      <c r="BZ1755" s="33" t="s">
        <v>131</v>
      </c>
      <c r="CA1755" s="5"/>
      <c r="CB1755" s="5"/>
      <c r="CC1755" s="33" t="s">
        <v>177</v>
      </c>
      <c r="CD1755" s="5"/>
      <c r="CE1755" s="5"/>
      <c r="CF1755" s="33" t="s">
        <v>178</v>
      </c>
      <c r="CG1755" s="33" t="s">
        <v>11122</v>
      </c>
      <c r="CH1755" s="5"/>
      <c r="CI1755" s="5"/>
      <c r="CJ1755" s="5"/>
      <c r="CK1755" s="33"/>
      <c r="CL1755" s="49">
        <v>45000.0</v>
      </c>
      <c r="CM1755" s="33" t="s">
        <v>180</v>
      </c>
      <c r="CN1755" s="5"/>
      <c r="CO1755" s="33">
        <v>1.0</v>
      </c>
      <c r="CP1755" s="33" t="s">
        <v>181</v>
      </c>
      <c r="CQ1755" s="50" t="str">
        <f t="shared" si="7"/>
        <v>19/03/1961</v>
      </c>
      <c r="CR1755" s="33" t="s">
        <v>243</v>
      </c>
      <c r="CS1755" s="33">
        <v>5.0</v>
      </c>
      <c r="CT1755" s="33">
        <v>5.0</v>
      </c>
      <c r="CU1755" s="33">
        <v>28.0</v>
      </c>
      <c r="CV1755" s="33">
        <v>1322.0</v>
      </c>
      <c r="CW1755" s="5"/>
      <c r="CX1755" s="5"/>
      <c r="CY1755" s="33">
        <v>-100.114375</v>
      </c>
      <c r="CZ1755" s="33">
        <v>20.801812</v>
      </c>
      <c r="DA1755" s="33">
        <v>4.191203285E9</v>
      </c>
      <c r="DB1755" s="33">
        <v>2.0</v>
      </c>
      <c r="DC1755" s="33" t="s">
        <v>8456</v>
      </c>
      <c r="DD1755" s="33">
        <v>2023.0</v>
      </c>
      <c r="DE1755" s="33" t="s">
        <v>184</v>
      </c>
      <c r="DF1755" s="33"/>
      <c r="DG1755" s="33" t="s">
        <v>185</v>
      </c>
      <c r="DH1755" s="33" t="s">
        <v>186</v>
      </c>
      <c r="DI1755" s="5"/>
      <c r="DJ1755" s="5"/>
    </row>
    <row r="1756">
      <c r="A1756" s="33" t="s">
        <v>11123</v>
      </c>
      <c r="B1756" s="34">
        <v>44953.0</v>
      </c>
      <c r="C1756" s="35" t="s">
        <v>137</v>
      </c>
      <c r="D1756" s="35" t="s">
        <v>139</v>
      </c>
      <c r="E1756" s="35" t="s">
        <v>142</v>
      </c>
      <c r="F1756" s="36" t="s">
        <v>144</v>
      </c>
      <c r="G1756" s="33" t="s">
        <v>11124</v>
      </c>
      <c r="H1756" s="33" t="s">
        <v>11125</v>
      </c>
      <c r="I1756" s="33" t="s">
        <v>9975</v>
      </c>
      <c r="J1756" s="33" t="s">
        <v>9139</v>
      </c>
      <c r="K1756" s="35" t="s">
        <v>421</v>
      </c>
      <c r="L1756" s="33" t="s">
        <v>3194</v>
      </c>
      <c r="M1756" s="33" t="s">
        <v>8450</v>
      </c>
      <c r="N1756" s="33" t="s">
        <v>2510</v>
      </c>
      <c r="O1756" s="5"/>
      <c r="P1756" s="35" t="s">
        <v>233</v>
      </c>
      <c r="Q1756" s="35" t="s">
        <v>2510</v>
      </c>
      <c r="R1756" s="33">
        <v>76279.0</v>
      </c>
      <c r="S1756" s="37"/>
      <c r="T1756" s="33"/>
      <c r="U1756" s="33">
        <v>0.6</v>
      </c>
      <c r="V1756" s="33" t="s">
        <v>154</v>
      </c>
      <c r="W1756" s="33"/>
      <c r="X1756" s="33"/>
      <c r="Y1756" s="5"/>
      <c r="Z1756" s="5"/>
      <c r="AA1756" s="33">
        <v>1.0</v>
      </c>
      <c r="AB1756" s="33">
        <v>1.0</v>
      </c>
      <c r="AC1756" s="33"/>
      <c r="AD1756" s="5"/>
      <c r="AE1756" s="5"/>
      <c r="AF1756" s="5"/>
      <c r="AG1756" s="16"/>
      <c r="AH1756" s="38">
        <f t="shared" si="1"/>
        <v>1</v>
      </c>
      <c r="AI1756" s="39" t="str">
        <f t="shared" si="2"/>
        <v/>
      </c>
      <c r="AJ1756" s="37" t="str">
        <f t="shared" si="3"/>
        <v/>
      </c>
      <c r="AK1756" s="41" t="str">
        <f t="shared" si="4"/>
        <v/>
      </c>
      <c r="AL1756" s="35" t="s">
        <v>233</v>
      </c>
      <c r="AM1756" s="33" t="s">
        <v>9754</v>
      </c>
      <c r="AN1756" s="33" t="s">
        <v>9754</v>
      </c>
      <c r="AO1756" s="41"/>
      <c r="AP1756" s="33" t="s">
        <v>169</v>
      </c>
      <c r="AQ1756" s="33" t="s">
        <v>170</v>
      </c>
      <c r="AR1756" s="33">
        <v>150.0</v>
      </c>
      <c r="AS1756" s="42"/>
      <c r="AT1756" s="42"/>
      <c r="AU1756" s="42"/>
      <c r="AV1756" s="42"/>
      <c r="AW1756" s="42"/>
      <c r="AX1756" s="5"/>
      <c r="AY1756" s="33"/>
      <c r="AZ1756" s="33" t="s">
        <v>11126</v>
      </c>
      <c r="BA1756" s="5"/>
      <c r="BB1756" s="5"/>
      <c r="BC1756" s="5" t="s">
        <v>11127</v>
      </c>
      <c r="BD1756" s="33" t="s">
        <v>173</v>
      </c>
      <c r="BE1756" s="41"/>
      <c r="BF1756" s="35"/>
      <c r="BG1756" s="33" t="s">
        <v>169</v>
      </c>
      <c r="BH1756" s="5"/>
      <c r="BI1756" s="33">
        <v>150.0</v>
      </c>
      <c r="BJ1756" s="33" t="s">
        <v>170</v>
      </c>
      <c r="BK1756" s="5"/>
      <c r="BL1756" s="5">
        <f t="shared" si="5"/>
        <v>1997.25</v>
      </c>
      <c r="BM1756" s="5"/>
      <c r="BN1756" s="5"/>
      <c r="BO1756" s="42">
        <f t="shared" si="6"/>
        <v>1997.25</v>
      </c>
      <c r="BP1756" s="44"/>
      <c r="BQ1756" s="45"/>
      <c r="BR1756" s="47"/>
      <c r="BS1756" s="45"/>
      <c r="BT1756" s="37"/>
      <c r="BU1756" s="5"/>
      <c r="BV1756" s="38"/>
      <c r="BW1756" s="48"/>
      <c r="BX1756" s="44"/>
      <c r="BY1756" s="44"/>
      <c r="BZ1756" s="33" t="s">
        <v>131</v>
      </c>
      <c r="CA1756" s="5"/>
      <c r="CB1756" s="5"/>
      <c r="CC1756" s="33" t="s">
        <v>177</v>
      </c>
      <c r="CD1756" s="5"/>
      <c r="CE1756" s="5"/>
      <c r="CF1756" s="33" t="s">
        <v>178</v>
      </c>
      <c r="CG1756" s="33" t="s">
        <v>11128</v>
      </c>
      <c r="CH1756" s="5"/>
      <c r="CI1756" s="5"/>
      <c r="CJ1756" s="5"/>
      <c r="CK1756" s="33"/>
      <c r="CL1756" s="49">
        <v>45000.0</v>
      </c>
      <c r="CM1756" s="33" t="s">
        <v>180</v>
      </c>
      <c r="CN1756" s="5"/>
      <c r="CO1756" s="33">
        <v>1.0</v>
      </c>
      <c r="CP1756" s="33" t="s">
        <v>181</v>
      </c>
      <c r="CQ1756" s="50" t="str">
        <f t="shared" si="7"/>
        <v>30/01/1964</v>
      </c>
      <c r="CR1756" s="33" t="s">
        <v>243</v>
      </c>
      <c r="CS1756" s="33">
        <v>5.0</v>
      </c>
      <c r="CT1756" s="33">
        <v>5.0</v>
      </c>
      <c r="CU1756" s="33">
        <v>28.0</v>
      </c>
      <c r="CV1756" s="33">
        <v>1322.0</v>
      </c>
      <c r="CW1756" s="5"/>
      <c r="CX1756" s="5"/>
      <c r="CY1756" s="33">
        <v>-100.114375</v>
      </c>
      <c r="CZ1756" s="33">
        <v>20.801812</v>
      </c>
      <c r="DA1756" s="33">
        <v>4.4219266E9</v>
      </c>
      <c r="DB1756" s="33">
        <v>1.0</v>
      </c>
      <c r="DC1756" s="33" t="s">
        <v>8456</v>
      </c>
      <c r="DD1756" s="33">
        <v>2023.0</v>
      </c>
      <c r="DE1756" s="33" t="s">
        <v>184</v>
      </c>
      <c r="DF1756" s="33"/>
      <c r="DG1756" s="33" t="s">
        <v>185</v>
      </c>
      <c r="DH1756" s="33" t="s">
        <v>186</v>
      </c>
      <c r="DI1756" s="5"/>
      <c r="DJ1756" s="5"/>
    </row>
    <row r="1757">
      <c r="A1757" s="33" t="s">
        <v>11129</v>
      </c>
      <c r="B1757" s="34">
        <v>44953.0</v>
      </c>
      <c r="C1757" s="35" t="s">
        <v>137</v>
      </c>
      <c r="D1757" s="35" t="s">
        <v>139</v>
      </c>
      <c r="E1757" s="35" t="s">
        <v>142</v>
      </c>
      <c r="F1757" s="36" t="s">
        <v>144</v>
      </c>
      <c r="G1757" s="33" t="s">
        <v>11130</v>
      </c>
      <c r="H1757" s="33" t="s">
        <v>6395</v>
      </c>
      <c r="I1757" s="33" t="s">
        <v>231</v>
      </c>
      <c r="J1757" s="33" t="s">
        <v>9975</v>
      </c>
      <c r="K1757" s="35" t="s">
        <v>421</v>
      </c>
      <c r="L1757" s="33" t="s">
        <v>3194</v>
      </c>
      <c r="M1757" s="33" t="s">
        <v>8450</v>
      </c>
      <c r="N1757" s="33" t="s">
        <v>2510</v>
      </c>
      <c r="O1757" s="5"/>
      <c r="P1757" s="35" t="s">
        <v>233</v>
      </c>
      <c r="Q1757" s="35" t="s">
        <v>2510</v>
      </c>
      <c r="R1757" s="33">
        <v>76279.0</v>
      </c>
      <c r="S1757" s="37"/>
      <c r="T1757" s="33"/>
      <c r="U1757" s="33">
        <v>0.83</v>
      </c>
      <c r="V1757" s="33" t="s">
        <v>154</v>
      </c>
      <c r="W1757" s="33"/>
      <c r="X1757" s="33"/>
      <c r="Y1757" s="5"/>
      <c r="Z1757" s="5"/>
      <c r="AA1757" s="33">
        <v>1.0</v>
      </c>
      <c r="AB1757" s="33"/>
      <c r="AC1757" s="33">
        <v>1.0</v>
      </c>
      <c r="AD1757" s="5"/>
      <c r="AE1757" s="5"/>
      <c r="AF1757" s="5"/>
      <c r="AG1757" s="16"/>
      <c r="AH1757" s="38" t="str">
        <f t="shared" si="1"/>
        <v/>
      </c>
      <c r="AI1757" s="39" t="str">
        <f t="shared" si="2"/>
        <v/>
      </c>
      <c r="AJ1757" s="37" t="str">
        <f t="shared" si="3"/>
        <v/>
      </c>
      <c r="AK1757" s="41" t="str">
        <f t="shared" si="4"/>
        <v/>
      </c>
      <c r="AL1757" s="35" t="s">
        <v>233</v>
      </c>
      <c r="AM1757" s="33" t="s">
        <v>9754</v>
      </c>
      <c r="AN1757" s="33" t="s">
        <v>9754</v>
      </c>
      <c r="AO1757" s="41"/>
      <c r="AP1757" s="33" t="s">
        <v>169</v>
      </c>
      <c r="AQ1757" s="33" t="s">
        <v>170</v>
      </c>
      <c r="AR1757" s="33">
        <v>150.0</v>
      </c>
      <c r="AS1757" s="42"/>
      <c r="AT1757" s="42"/>
      <c r="AU1757" s="42"/>
      <c r="AV1757" s="42"/>
      <c r="AW1757" s="42"/>
      <c r="AX1757" s="5"/>
      <c r="AY1757" s="33"/>
      <c r="AZ1757" s="33" t="s">
        <v>11131</v>
      </c>
      <c r="BA1757" s="5"/>
      <c r="BB1757" s="5"/>
      <c r="BC1757" s="5" t="s">
        <v>11132</v>
      </c>
      <c r="BD1757" s="33" t="s">
        <v>173</v>
      </c>
      <c r="BE1757" s="41"/>
      <c r="BF1757" s="35"/>
      <c r="BG1757" s="33" t="s">
        <v>169</v>
      </c>
      <c r="BH1757" s="5"/>
      <c r="BI1757" s="33">
        <v>150.0</v>
      </c>
      <c r="BJ1757" s="33" t="s">
        <v>170</v>
      </c>
      <c r="BK1757" s="5"/>
      <c r="BL1757" s="5">
        <f t="shared" si="5"/>
        <v>1997.25</v>
      </c>
      <c r="BM1757" s="5"/>
      <c r="BN1757" s="5"/>
      <c r="BO1757" s="42">
        <f t="shared" si="6"/>
        <v>1997.25</v>
      </c>
      <c r="BP1757" s="44"/>
      <c r="BQ1757" s="45"/>
      <c r="BR1757" s="47"/>
      <c r="BS1757" s="45"/>
      <c r="BT1757" s="37"/>
      <c r="BU1757" s="5"/>
      <c r="BV1757" s="38"/>
      <c r="BW1757" s="48"/>
      <c r="BX1757" s="44"/>
      <c r="BY1757" s="44"/>
      <c r="BZ1757" s="33" t="s">
        <v>131</v>
      </c>
      <c r="CA1757" s="5"/>
      <c r="CB1757" s="5"/>
      <c r="CC1757" s="33" t="s">
        <v>177</v>
      </c>
      <c r="CD1757" s="5"/>
      <c r="CE1757" s="5"/>
      <c r="CF1757" s="33" t="s">
        <v>178</v>
      </c>
      <c r="CG1757" s="33" t="s">
        <v>11133</v>
      </c>
      <c r="CH1757" s="5"/>
      <c r="CI1757" s="5"/>
      <c r="CJ1757" s="5"/>
      <c r="CK1757" s="33"/>
      <c r="CL1757" s="49">
        <v>45000.0</v>
      </c>
      <c r="CM1757" s="33" t="s">
        <v>180</v>
      </c>
      <c r="CN1757" s="5"/>
      <c r="CO1757" s="33">
        <v>1.0</v>
      </c>
      <c r="CP1757" s="33" t="s">
        <v>181</v>
      </c>
      <c r="CQ1757" s="50" t="str">
        <f t="shared" si="7"/>
        <v>06/12/1976</v>
      </c>
      <c r="CR1757" s="33" t="s">
        <v>182</v>
      </c>
      <c r="CS1757" s="33">
        <v>5.0</v>
      </c>
      <c r="CT1757" s="33">
        <v>5.0</v>
      </c>
      <c r="CU1757" s="33">
        <v>28.0</v>
      </c>
      <c r="CV1757" s="33">
        <v>1322.0</v>
      </c>
      <c r="CW1757" s="5"/>
      <c r="CX1757" s="5"/>
      <c r="CY1757" s="33">
        <v>-100.114375</v>
      </c>
      <c r="CZ1757" s="33">
        <v>20.801812</v>
      </c>
      <c r="DA1757" s="33">
        <v>4.423567023E9</v>
      </c>
      <c r="DB1757" s="33">
        <v>2.0</v>
      </c>
      <c r="DC1757" s="33" t="s">
        <v>8456</v>
      </c>
      <c r="DD1757" s="33">
        <v>2023.0</v>
      </c>
      <c r="DE1757" s="33" t="s">
        <v>184</v>
      </c>
      <c r="DF1757" s="33"/>
      <c r="DG1757" s="33" t="s">
        <v>185</v>
      </c>
      <c r="DH1757" s="33" t="s">
        <v>186</v>
      </c>
      <c r="DI1757" s="5"/>
      <c r="DJ1757" s="5"/>
    </row>
    <row r="1758">
      <c r="A1758" s="33" t="s">
        <v>11134</v>
      </c>
      <c r="B1758" s="34">
        <v>44953.0</v>
      </c>
      <c r="C1758" s="35" t="s">
        <v>137</v>
      </c>
      <c r="D1758" s="35" t="s">
        <v>139</v>
      </c>
      <c r="E1758" s="35" t="s">
        <v>142</v>
      </c>
      <c r="F1758" s="36" t="s">
        <v>144</v>
      </c>
      <c r="G1758" s="33" t="s">
        <v>11135</v>
      </c>
      <c r="H1758" s="33" t="s">
        <v>2008</v>
      </c>
      <c r="I1758" s="33" t="s">
        <v>231</v>
      </c>
      <c r="J1758" s="33" t="s">
        <v>9975</v>
      </c>
      <c r="K1758" s="35" t="s">
        <v>421</v>
      </c>
      <c r="L1758" s="33" t="s">
        <v>3194</v>
      </c>
      <c r="M1758" s="33" t="s">
        <v>8450</v>
      </c>
      <c r="N1758" s="33" t="s">
        <v>2510</v>
      </c>
      <c r="O1758" s="5"/>
      <c r="P1758" s="35" t="s">
        <v>233</v>
      </c>
      <c r="Q1758" s="35" t="s">
        <v>2510</v>
      </c>
      <c r="R1758" s="33">
        <v>76279.0</v>
      </c>
      <c r="S1758" s="37"/>
      <c r="T1758" s="33"/>
      <c r="U1758" s="33">
        <v>7.03</v>
      </c>
      <c r="V1758" s="33" t="s">
        <v>154</v>
      </c>
      <c r="W1758" s="33"/>
      <c r="X1758" s="33"/>
      <c r="Y1758" s="5"/>
      <c r="Z1758" s="5"/>
      <c r="AA1758" s="33">
        <v>1.0</v>
      </c>
      <c r="AB1758" s="33"/>
      <c r="AC1758" s="33">
        <v>1.0</v>
      </c>
      <c r="AD1758" s="5"/>
      <c r="AE1758" s="5"/>
      <c r="AF1758" s="5"/>
      <c r="AG1758" s="16"/>
      <c r="AH1758" s="38" t="str">
        <f t="shared" si="1"/>
        <v/>
      </c>
      <c r="AI1758" s="39" t="str">
        <f t="shared" si="2"/>
        <v/>
      </c>
      <c r="AJ1758" s="37" t="str">
        <f t="shared" si="3"/>
        <v/>
      </c>
      <c r="AK1758" s="41" t="str">
        <f t="shared" si="4"/>
        <v/>
      </c>
      <c r="AL1758" s="35" t="s">
        <v>233</v>
      </c>
      <c r="AM1758" s="33" t="s">
        <v>9754</v>
      </c>
      <c r="AN1758" s="33" t="s">
        <v>9754</v>
      </c>
      <c r="AO1758" s="41"/>
      <c r="AP1758" s="33" t="s">
        <v>169</v>
      </c>
      <c r="AQ1758" s="33" t="s">
        <v>170</v>
      </c>
      <c r="AR1758" s="33">
        <v>300.0</v>
      </c>
      <c r="AS1758" s="42"/>
      <c r="AT1758" s="42"/>
      <c r="AU1758" s="42"/>
      <c r="AV1758" s="42"/>
      <c r="AW1758" s="42"/>
      <c r="AX1758" s="5"/>
      <c r="AY1758" s="33"/>
      <c r="AZ1758" s="33" t="s">
        <v>11136</v>
      </c>
      <c r="BA1758" s="5"/>
      <c r="BB1758" s="5"/>
      <c r="BC1758" s="5" t="s">
        <v>11137</v>
      </c>
      <c r="BD1758" s="33" t="s">
        <v>173</v>
      </c>
      <c r="BE1758" s="41"/>
      <c r="BF1758" s="35"/>
      <c r="BG1758" s="33" t="s">
        <v>169</v>
      </c>
      <c r="BH1758" s="5"/>
      <c r="BI1758" s="33">
        <v>300.0</v>
      </c>
      <c r="BJ1758" s="33" t="s">
        <v>170</v>
      </c>
      <c r="BK1758" s="5"/>
      <c r="BL1758" s="5">
        <f t="shared" si="5"/>
        <v>3994.5</v>
      </c>
      <c r="BM1758" s="5"/>
      <c r="BN1758" s="5"/>
      <c r="BO1758" s="42">
        <f t="shared" si="6"/>
        <v>3994.5</v>
      </c>
      <c r="BP1758" s="44"/>
      <c r="BQ1758" s="45"/>
      <c r="BR1758" s="47"/>
      <c r="BS1758" s="45"/>
      <c r="BT1758" s="37"/>
      <c r="BU1758" s="5"/>
      <c r="BV1758" s="38"/>
      <c r="BW1758" s="48"/>
      <c r="BX1758" s="44"/>
      <c r="BY1758" s="44"/>
      <c r="BZ1758" s="33" t="s">
        <v>131</v>
      </c>
      <c r="CA1758" s="5"/>
      <c r="CB1758" s="5"/>
      <c r="CC1758" s="33" t="s">
        <v>177</v>
      </c>
      <c r="CD1758" s="5"/>
      <c r="CE1758" s="5"/>
      <c r="CF1758" s="33" t="s">
        <v>178</v>
      </c>
      <c r="CG1758" s="33" t="s">
        <v>11138</v>
      </c>
      <c r="CH1758" s="5"/>
      <c r="CI1758" s="5"/>
      <c r="CJ1758" s="5"/>
      <c r="CK1758" s="33"/>
      <c r="CL1758" s="49">
        <v>45000.0</v>
      </c>
      <c r="CM1758" s="33" t="s">
        <v>180</v>
      </c>
      <c r="CN1758" s="5"/>
      <c r="CO1758" s="33">
        <v>2.0</v>
      </c>
      <c r="CP1758" s="33" t="s">
        <v>181</v>
      </c>
      <c r="CQ1758" s="50" t="str">
        <f t="shared" si="7"/>
        <v>11/09/1969</v>
      </c>
      <c r="CR1758" s="33" t="s">
        <v>182</v>
      </c>
      <c r="CS1758" s="33">
        <v>5.0</v>
      </c>
      <c r="CT1758" s="33">
        <v>5.0</v>
      </c>
      <c r="CU1758" s="33">
        <v>28.0</v>
      </c>
      <c r="CV1758" s="33">
        <v>1322.0</v>
      </c>
      <c r="CW1758" s="5"/>
      <c r="CX1758" s="5"/>
      <c r="CY1758" s="33">
        <v>-100.114375</v>
      </c>
      <c r="CZ1758" s="33">
        <v>20.801812</v>
      </c>
      <c r="DA1758" s="33">
        <v>3.317794913E9</v>
      </c>
      <c r="DB1758" s="33">
        <v>2.0</v>
      </c>
      <c r="DC1758" s="33" t="s">
        <v>8456</v>
      </c>
      <c r="DD1758" s="33">
        <v>2023.0</v>
      </c>
      <c r="DE1758" s="33" t="s">
        <v>184</v>
      </c>
      <c r="DF1758" s="33"/>
      <c r="DG1758" s="33" t="s">
        <v>185</v>
      </c>
      <c r="DH1758" s="33" t="s">
        <v>186</v>
      </c>
      <c r="DI1758" s="5"/>
      <c r="DJ1758" s="5"/>
    </row>
    <row r="1759">
      <c r="A1759" s="33" t="s">
        <v>11139</v>
      </c>
      <c r="B1759" s="34">
        <v>44953.0</v>
      </c>
      <c r="C1759" s="35" t="s">
        <v>137</v>
      </c>
      <c r="D1759" s="35" t="s">
        <v>139</v>
      </c>
      <c r="E1759" s="35" t="s">
        <v>142</v>
      </c>
      <c r="F1759" s="36" t="s">
        <v>144</v>
      </c>
      <c r="G1759" s="33" t="s">
        <v>11140</v>
      </c>
      <c r="H1759" s="33" t="s">
        <v>11141</v>
      </c>
      <c r="I1759" s="33" t="s">
        <v>231</v>
      </c>
      <c r="J1759" s="33" t="s">
        <v>10785</v>
      </c>
      <c r="K1759" s="35" t="s">
        <v>421</v>
      </c>
      <c r="L1759" s="33" t="s">
        <v>3194</v>
      </c>
      <c r="M1759" s="33" t="s">
        <v>8450</v>
      </c>
      <c r="N1759" s="33" t="s">
        <v>2510</v>
      </c>
      <c r="O1759" s="5"/>
      <c r="P1759" s="35" t="s">
        <v>233</v>
      </c>
      <c r="Q1759" s="35" t="s">
        <v>2510</v>
      </c>
      <c r="R1759" s="33">
        <v>76279.0</v>
      </c>
      <c r="S1759" s="37"/>
      <c r="T1759" s="33"/>
      <c r="U1759" s="33">
        <v>6.75</v>
      </c>
      <c r="V1759" s="33" t="s">
        <v>154</v>
      </c>
      <c r="W1759" s="33"/>
      <c r="X1759" s="33"/>
      <c r="Y1759" s="5"/>
      <c r="Z1759" s="5"/>
      <c r="AA1759" s="33">
        <v>1.0</v>
      </c>
      <c r="AB1759" s="33"/>
      <c r="AC1759" s="33">
        <v>1.0</v>
      </c>
      <c r="AD1759" s="5"/>
      <c r="AE1759" s="5"/>
      <c r="AF1759" s="5"/>
      <c r="AG1759" s="16"/>
      <c r="AH1759" s="38" t="str">
        <f t="shared" si="1"/>
        <v/>
      </c>
      <c r="AI1759" s="39">
        <f t="shared" si="2"/>
        <v>1</v>
      </c>
      <c r="AJ1759" s="37" t="str">
        <f t="shared" si="3"/>
        <v/>
      </c>
      <c r="AK1759" s="41" t="str">
        <f t="shared" si="4"/>
        <v/>
      </c>
      <c r="AL1759" s="35" t="s">
        <v>233</v>
      </c>
      <c r="AM1759" s="33" t="s">
        <v>9754</v>
      </c>
      <c r="AN1759" s="33" t="s">
        <v>9754</v>
      </c>
      <c r="AO1759" s="41"/>
      <c r="AP1759" s="33" t="s">
        <v>169</v>
      </c>
      <c r="AQ1759" s="33" t="s">
        <v>170</v>
      </c>
      <c r="AR1759" s="33">
        <v>300.0</v>
      </c>
      <c r="AS1759" s="42"/>
      <c r="AT1759" s="42"/>
      <c r="AU1759" s="42"/>
      <c r="AV1759" s="42"/>
      <c r="AW1759" s="42"/>
      <c r="AX1759" s="5"/>
      <c r="AY1759" s="33"/>
      <c r="AZ1759" s="33" t="s">
        <v>11142</v>
      </c>
      <c r="BA1759" s="5"/>
      <c r="BB1759" s="5"/>
      <c r="BC1759" s="5" t="s">
        <v>11143</v>
      </c>
      <c r="BD1759" s="33" t="s">
        <v>173</v>
      </c>
      <c r="BE1759" s="41"/>
      <c r="BF1759" s="35"/>
      <c r="BG1759" s="33" t="s">
        <v>169</v>
      </c>
      <c r="BH1759" s="5"/>
      <c r="BI1759" s="33">
        <v>300.0</v>
      </c>
      <c r="BJ1759" s="33" t="s">
        <v>170</v>
      </c>
      <c r="BK1759" s="5"/>
      <c r="BL1759" s="5">
        <f t="shared" si="5"/>
        <v>3994.5</v>
      </c>
      <c r="BM1759" s="5"/>
      <c r="BN1759" s="5"/>
      <c r="BO1759" s="42">
        <f t="shared" si="6"/>
        <v>3994.5</v>
      </c>
      <c r="BP1759" s="44"/>
      <c r="BQ1759" s="45"/>
      <c r="BR1759" s="47"/>
      <c r="BS1759" s="45"/>
      <c r="BT1759" s="37"/>
      <c r="BU1759" s="5"/>
      <c r="BV1759" s="38"/>
      <c r="BW1759" s="48"/>
      <c r="BX1759" s="44"/>
      <c r="BY1759" s="44"/>
      <c r="BZ1759" s="33" t="s">
        <v>131</v>
      </c>
      <c r="CA1759" s="5"/>
      <c r="CB1759" s="5"/>
      <c r="CC1759" s="33" t="s">
        <v>177</v>
      </c>
      <c r="CD1759" s="5"/>
      <c r="CE1759" s="5"/>
      <c r="CF1759" s="33" t="s">
        <v>178</v>
      </c>
      <c r="CG1759" s="33" t="s">
        <v>11144</v>
      </c>
      <c r="CH1759" s="5"/>
      <c r="CI1759" s="5"/>
      <c r="CJ1759" s="5"/>
      <c r="CK1759" s="33"/>
      <c r="CL1759" s="49">
        <v>45000.0</v>
      </c>
      <c r="CM1759" s="33" t="s">
        <v>180</v>
      </c>
      <c r="CN1759" s="5"/>
      <c r="CO1759" s="33">
        <v>2.0</v>
      </c>
      <c r="CP1759" s="33" t="s">
        <v>181</v>
      </c>
      <c r="CQ1759" s="50" t="str">
        <f t="shared" si="7"/>
        <v>22/04/1944</v>
      </c>
      <c r="CR1759" s="33" t="s">
        <v>182</v>
      </c>
      <c r="CS1759" s="33">
        <v>5.0</v>
      </c>
      <c r="CT1759" s="33">
        <v>5.0</v>
      </c>
      <c r="CU1759" s="33">
        <v>28.0</v>
      </c>
      <c r="CV1759" s="33">
        <v>1322.0</v>
      </c>
      <c r="CW1759" s="5"/>
      <c r="CX1759" s="5"/>
      <c r="CY1759" s="33">
        <v>-100.114375</v>
      </c>
      <c r="CZ1759" s="33">
        <v>20.801812</v>
      </c>
      <c r="DA1759" s="33">
        <v>4.4219266E9</v>
      </c>
      <c r="DB1759" s="33">
        <v>1.0</v>
      </c>
      <c r="DC1759" s="33" t="s">
        <v>8456</v>
      </c>
      <c r="DD1759" s="33">
        <v>2023.0</v>
      </c>
      <c r="DE1759" s="33" t="s">
        <v>184</v>
      </c>
      <c r="DF1759" s="33"/>
      <c r="DG1759" s="33" t="s">
        <v>185</v>
      </c>
      <c r="DH1759" s="33" t="s">
        <v>186</v>
      </c>
      <c r="DI1759" s="5"/>
      <c r="DJ1759" s="5"/>
    </row>
    <row r="1760">
      <c r="A1760" s="33" t="s">
        <v>11145</v>
      </c>
      <c r="B1760" s="34">
        <v>44953.0</v>
      </c>
      <c r="C1760" s="35" t="s">
        <v>137</v>
      </c>
      <c r="D1760" s="35" t="s">
        <v>139</v>
      </c>
      <c r="E1760" s="35" t="s">
        <v>142</v>
      </c>
      <c r="F1760" s="36" t="s">
        <v>144</v>
      </c>
      <c r="G1760" s="33" t="s">
        <v>11146</v>
      </c>
      <c r="H1760" s="33" t="s">
        <v>11147</v>
      </c>
      <c r="I1760" s="33" t="s">
        <v>231</v>
      </c>
      <c r="J1760" s="33" t="s">
        <v>10785</v>
      </c>
      <c r="K1760" s="35" t="s">
        <v>421</v>
      </c>
      <c r="L1760" s="33" t="s">
        <v>3194</v>
      </c>
      <c r="M1760" s="33" t="s">
        <v>8450</v>
      </c>
      <c r="N1760" s="33" t="s">
        <v>2510</v>
      </c>
      <c r="O1760" s="5"/>
      <c r="P1760" s="35" t="s">
        <v>233</v>
      </c>
      <c r="Q1760" s="35" t="s">
        <v>2510</v>
      </c>
      <c r="R1760" s="33">
        <v>76279.0</v>
      </c>
      <c r="S1760" s="37"/>
      <c r="T1760" s="33"/>
      <c r="U1760" s="33">
        <v>5.54</v>
      </c>
      <c r="V1760" s="33" t="s">
        <v>154</v>
      </c>
      <c r="W1760" s="33"/>
      <c r="X1760" s="33"/>
      <c r="Y1760" s="5"/>
      <c r="Z1760" s="5"/>
      <c r="AA1760" s="33">
        <v>1.0</v>
      </c>
      <c r="AB1760" s="33"/>
      <c r="AC1760" s="33">
        <v>1.0</v>
      </c>
      <c r="AD1760" s="5"/>
      <c r="AE1760" s="5"/>
      <c r="AF1760" s="5"/>
      <c r="AG1760" s="16"/>
      <c r="AH1760" s="38" t="str">
        <f t="shared" si="1"/>
        <v/>
      </c>
      <c r="AI1760" s="39">
        <f t="shared" si="2"/>
        <v>1</v>
      </c>
      <c r="AJ1760" s="37" t="str">
        <f t="shared" si="3"/>
        <v/>
      </c>
      <c r="AK1760" s="41" t="str">
        <f t="shared" si="4"/>
        <v/>
      </c>
      <c r="AL1760" s="35" t="s">
        <v>233</v>
      </c>
      <c r="AM1760" s="33" t="s">
        <v>9754</v>
      </c>
      <c r="AN1760" s="33" t="s">
        <v>9754</v>
      </c>
      <c r="AO1760" s="41"/>
      <c r="AP1760" s="33" t="s">
        <v>169</v>
      </c>
      <c r="AQ1760" s="33" t="s">
        <v>170</v>
      </c>
      <c r="AR1760" s="33">
        <v>300.0</v>
      </c>
      <c r="AS1760" s="42"/>
      <c r="AT1760" s="42"/>
      <c r="AU1760" s="42"/>
      <c r="AV1760" s="42"/>
      <c r="AW1760" s="42"/>
      <c r="AX1760" s="5"/>
      <c r="AY1760" s="33"/>
      <c r="AZ1760" s="33" t="s">
        <v>11148</v>
      </c>
      <c r="BA1760" s="5"/>
      <c r="BB1760" s="5"/>
      <c r="BC1760" s="5" t="s">
        <v>11149</v>
      </c>
      <c r="BD1760" s="33" t="s">
        <v>173</v>
      </c>
      <c r="BE1760" s="41"/>
      <c r="BF1760" s="35"/>
      <c r="BG1760" s="33" t="s">
        <v>169</v>
      </c>
      <c r="BH1760" s="5"/>
      <c r="BI1760" s="33">
        <v>300.0</v>
      </c>
      <c r="BJ1760" s="33" t="s">
        <v>170</v>
      </c>
      <c r="BK1760" s="5"/>
      <c r="BL1760" s="5">
        <f t="shared" si="5"/>
        <v>3994.5</v>
      </c>
      <c r="BM1760" s="5"/>
      <c r="BN1760" s="5"/>
      <c r="BO1760" s="42">
        <f t="shared" si="6"/>
        <v>3994.5</v>
      </c>
      <c r="BP1760" s="44"/>
      <c r="BQ1760" s="45"/>
      <c r="BR1760" s="47"/>
      <c r="BS1760" s="45"/>
      <c r="BT1760" s="37"/>
      <c r="BU1760" s="5"/>
      <c r="BV1760" s="38"/>
      <c r="BW1760" s="48"/>
      <c r="BX1760" s="44"/>
      <c r="BY1760" s="44"/>
      <c r="BZ1760" s="33" t="s">
        <v>131</v>
      </c>
      <c r="CA1760" s="5"/>
      <c r="CB1760" s="5"/>
      <c r="CC1760" s="33" t="s">
        <v>177</v>
      </c>
      <c r="CD1760" s="5"/>
      <c r="CE1760" s="5"/>
      <c r="CF1760" s="33" t="s">
        <v>178</v>
      </c>
      <c r="CG1760" s="33" t="s">
        <v>11150</v>
      </c>
      <c r="CH1760" s="5"/>
      <c r="CI1760" s="5"/>
      <c r="CJ1760" s="5"/>
      <c r="CK1760" s="33"/>
      <c r="CL1760" s="49">
        <v>45000.0</v>
      </c>
      <c r="CM1760" s="33" t="s">
        <v>180</v>
      </c>
      <c r="CN1760" s="5"/>
      <c r="CO1760" s="33">
        <v>2.0</v>
      </c>
      <c r="CP1760" s="33" t="s">
        <v>181</v>
      </c>
      <c r="CQ1760" s="50" t="str">
        <f t="shared" si="7"/>
        <v>16/05/1965</v>
      </c>
      <c r="CR1760" s="33" t="s">
        <v>182</v>
      </c>
      <c r="CS1760" s="33">
        <v>5.0</v>
      </c>
      <c r="CT1760" s="33">
        <v>5.0</v>
      </c>
      <c r="CU1760" s="33">
        <v>28.0</v>
      </c>
      <c r="CV1760" s="33">
        <v>1322.0</v>
      </c>
      <c r="CW1760" s="5"/>
      <c r="CX1760" s="5"/>
      <c r="CY1760" s="33">
        <v>-100.114375</v>
      </c>
      <c r="CZ1760" s="33">
        <v>20.801812</v>
      </c>
      <c r="DA1760" s="33">
        <v>4.4219266E9</v>
      </c>
      <c r="DB1760" s="33">
        <v>1.0</v>
      </c>
      <c r="DC1760" s="33" t="s">
        <v>8456</v>
      </c>
      <c r="DD1760" s="33">
        <v>2023.0</v>
      </c>
      <c r="DE1760" s="33" t="s">
        <v>184</v>
      </c>
      <c r="DF1760" s="33"/>
      <c r="DG1760" s="33" t="s">
        <v>185</v>
      </c>
      <c r="DH1760" s="33" t="s">
        <v>186</v>
      </c>
      <c r="DI1760" s="5"/>
      <c r="DJ1760" s="5"/>
    </row>
    <row r="1761">
      <c r="A1761" s="33" t="s">
        <v>11151</v>
      </c>
      <c r="B1761" s="34">
        <v>44953.0</v>
      </c>
      <c r="C1761" s="35" t="s">
        <v>137</v>
      </c>
      <c r="D1761" s="35" t="s">
        <v>139</v>
      </c>
      <c r="E1761" s="35" t="s">
        <v>142</v>
      </c>
      <c r="F1761" s="36" t="s">
        <v>144</v>
      </c>
      <c r="G1761" s="33" t="s">
        <v>11152</v>
      </c>
      <c r="H1761" s="33" t="s">
        <v>9626</v>
      </c>
      <c r="I1761" s="33" t="s">
        <v>213</v>
      </c>
      <c r="J1761" s="33" t="s">
        <v>3722</v>
      </c>
      <c r="K1761" s="35" t="s">
        <v>421</v>
      </c>
      <c r="L1761" s="33" t="s">
        <v>11153</v>
      </c>
      <c r="M1761" s="33" t="s">
        <v>8450</v>
      </c>
      <c r="N1761" s="33" t="s">
        <v>2510</v>
      </c>
      <c r="O1761" s="5"/>
      <c r="P1761" s="35" t="s">
        <v>233</v>
      </c>
      <c r="Q1761" s="35" t="s">
        <v>2510</v>
      </c>
      <c r="R1761" s="33">
        <v>76279.0</v>
      </c>
      <c r="S1761" s="37"/>
      <c r="T1761" s="33"/>
      <c r="U1761" s="33">
        <v>4.32</v>
      </c>
      <c r="V1761" s="33" t="s">
        <v>154</v>
      </c>
      <c r="W1761" s="33"/>
      <c r="X1761" s="33"/>
      <c r="Y1761" s="5"/>
      <c r="Z1761" s="5"/>
      <c r="AA1761" s="33">
        <v>1.0</v>
      </c>
      <c r="AB1761" s="33"/>
      <c r="AC1761" s="33">
        <v>1.0</v>
      </c>
      <c r="AD1761" s="5"/>
      <c r="AE1761" s="5"/>
      <c r="AF1761" s="5"/>
      <c r="AG1761" s="16"/>
      <c r="AH1761" s="38" t="str">
        <f t="shared" si="1"/>
        <v/>
      </c>
      <c r="AI1761" s="39" t="str">
        <f t="shared" si="2"/>
        <v/>
      </c>
      <c r="AJ1761" s="37" t="str">
        <f t="shared" si="3"/>
        <v/>
      </c>
      <c r="AK1761" s="41" t="str">
        <f t="shared" si="4"/>
        <v/>
      </c>
      <c r="AL1761" s="35" t="s">
        <v>233</v>
      </c>
      <c r="AM1761" s="33" t="s">
        <v>9754</v>
      </c>
      <c r="AN1761" s="33" t="s">
        <v>9754</v>
      </c>
      <c r="AO1761" s="41"/>
      <c r="AP1761" s="33" t="s">
        <v>169</v>
      </c>
      <c r="AQ1761" s="33" t="s">
        <v>170</v>
      </c>
      <c r="AR1761" s="33">
        <v>300.0</v>
      </c>
      <c r="AS1761" s="42"/>
      <c r="AT1761" s="42"/>
      <c r="AU1761" s="42"/>
      <c r="AV1761" s="42"/>
      <c r="AW1761" s="42"/>
      <c r="AX1761" s="5"/>
      <c r="AY1761" s="33"/>
      <c r="AZ1761" s="33" t="s">
        <v>11154</v>
      </c>
      <c r="BA1761" s="5"/>
      <c r="BB1761" s="5"/>
      <c r="BC1761" s="5" t="s">
        <v>11155</v>
      </c>
      <c r="BD1761" s="33" t="s">
        <v>173</v>
      </c>
      <c r="BE1761" s="41"/>
      <c r="BF1761" s="35"/>
      <c r="BG1761" s="33" t="s">
        <v>169</v>
      </c>
      <c r="BH1761" s="5"/>
      <c r="BI1761" s="33">
        <v>300.0</v>
      </c>
      <c r="BJ1761" s="33" t="s">
        <v>170</v>
      </c>
      <c r="BK1761" s="5"/>
      <c r="BL1761" s="5">
        <f t="shared" si="5"/>
        <v>3994.5</v>
      </c>
      <c r="BM1761" s="5"/>
      <c r="BN1761" s="5"/>
      <c r="BO1761" s="42">
        <f t="shared" si="6"/>
        <v>3994.5</v>
      </c>
      <c r="BP1761" s="44"/>
      <c r="BQ1761" s="45"/>
      <c r="BR1761" s="47"/>
      <c r="BS1761" s="45"/>
      <c r="BT1761" s="37"/>
      <c r="BU1761" s="5"/>
      <c r="BV1761" s="38"/>
      <c r="BW1761" s="48"/>
      <c r="BX1761" s="44"/>
      <c r="BY1761" s="44"/>
      <c r="BZ1761" s="33" t="s">
        <v>131</v>
      </c>
      <c r="CA1761" s="5"/>
      <c r="CB1761" s="5"/>
      <c r="CC1761" s="33" t="s">
        <v>177</v>
      </c>
      <c r="CD1761" s="5"/>
      <c r="CE1761" s="5"/>
      <c r="CF1761" s="33" t="s">
        <v>178</v>
      </c>
      <c r="CG1761" s="33" t="s">
        <v>11156</v>
      </c>
      <c r="CH1761" s="5"/>
      <c r="CI1761" s="5"/>
      <c r="CJ1761" s="5"/>
      <c r="CK1761" s="33"/>
      <c r="CL1761" s="49">
        <v>45000.0</v>
      </c>
      <c r="CM1761" s="33" t="s">
        <v>180</v>
      </c>
      <c r="CN1761" s="5"/>
      <c r="CO1761" s="33">
        <v>2.0</v>
      </c>
      <c r="CP1761" s="33" t="s">
        <v>181</v>
      </c>
      <c r="CQ1761" s="50" t="str">
        <f t="shared" si="7"/>
        <v>28/06/1972</v>
      </c>
      <c r="CR1761" s="33" t="s">
        <v>182</v>
      </c>
      <c r="CS1761" s="33">
        <v>5.0</v>
      </c>
      <c r="CT1761" s="33">
        <v>18.0</v>
      </c>
      <c r="CU1761" s="33">
        <v>28.0</v>
      </c>
      <c r="CV1761" s="33">
        <v>1322.0</v>
      </c>
      <c r="CW1761" s="5"/>
      <c r="CX1761" s="5"/>
      <c r="CY1761" s="33">
        <v>-100.114375</v>
      </c>
      <c r="CZ1761" s="33">
        <v>20.801812</v>
      </c>
      <c r="DA1761" s="33">
        <v>4.4219266E9</v>
      </c>
      <c r="DB1761" s="33">
        <v>1.0</v>
      </c>
      <c r="DC1761" s="33" t="s">
        <v>8456</v>
      </c>
      <c r="DD1761" s="33">
        <v>2023.0</v>
      </c>
      <c r="DE1761" s="33" t="s">
        <v>184</v>
      </c>
      <c r="DF1761" s="33"/>
      <c r="DG1761" s="33" t="s">
        <v>185</v>
      </c>
      <c r="DH1761" s="33" t="s">
        <v>186</v>
      </c>
      <c r="DI1761" s="5"/>
      <c r="DJ1761" s="5"/>
    </row>
    <row r="1762">
      <c r="A1762" s="33" t="s">
        <v>11157</v>
      </c>
      <c r="B1762" s="34">
        <v>44953.0</v>
      </c>
      <c r="C1762" s="35" t="s">
        <v>137</v>
      </c>
      <c r="D1762" s="35" t="s">
        <v>139</v>
      </c>
      <c r="E1762" s="35" t="s">
        <v>142</v>
      </c>
      <c r="F1762" s="36" t="s">
        <v>144</v>
      </c>
      <c r="G1762" s="33" t="s">
        <v>11158</v>
      </c>
      <c r="H1762" s="33" t="s">
        <v>3059</v>
      </c>
      <c r="I1762" s="33" t="s">
        <v>213</v>
      </c>
      <c r="J1762" s="33" t="s">
        <v>1580</v>
      </c>
      <c r="K1762" s="35" t="s">
        <v>421</v>
      </c>
      <c r="L1762" s="33" t="s">
        <v>3194</v>
      </c>
      <c r="M1762" s="33" t="s">
        <v>8450</v>
      </c>
      <c r="N1762" s="33" t="s">
        <v>2510</v>
      </c>
      <c r="O1762" s="5"/>
      <c r="P1762" s="35" t="s">
        <v>233</v>
      </c>
      <c r="Q1762" s="35" t="s">
        <v>2510</v>
      </c>
      <c r="R1762" s="33">
        <v>76279.0</v>
      </c>
      <c r="S1762" s="37"/>
      <c r="T1762" s="33"/>
      <c r="U1762" s="33">
        <v>1.62</v>
      </c>
      <c r="V1762" s="33" t="s">
        <v>154</v>
      </c>
      <c r="W1762" s="33"/>
      <c r="X1762" s="33"/>
      <c r="Y1762" s="5"/>
      <c r="Z1762" s="5"/>
      <c r="AA1762" s="33">
        <v>1.0</v>
      </c>
      <c r="AB1762" s="33"/>
      <c r="AC1762" s="33">
        <v>1.0</v>
      </c>
      <c r="AD1762" s="5"/>
      <c r="AE1762" s="5"/>
      <c r="AF1762" s="5"/>
      <c r="AG1762" s="16"/>
      <c r="AH1762" s="38" t="str">
        <f t="shared" si="1"/>
        <v/>
      </c>
      <c r="AI1762" s="39" t="str">
        <f t="shared" si="2"/>
        <v/>
      </c>
      <c r="AJ1762" s="37" t="str">
        <f t="shared" si="3"/>
        <v/>
      </c>
      <c r="AK1762" s="41" t="str">
        <f t="shared" si="4"/>
        <v/>
      </c>
      <c r="AL1762" s="35" t="s">
        <v>233</v>
      </c>
      <c r="AM1762" s="33" t="s">
        <v>9754</v>
      </c>
      <c r="AN1762" s="33" t="s">
        <v>9754</v>
      </c>
      <c r="AO1762" s="41"/>
      <c r="AP1762" s="33" t="s">
        <v>169</v>
      </c>
      <c r="AQ1762" s="33" t="s">
        <v>170</v>
      </c>
      <c r="AR1762" s="33">
        <v>150.0</v>
      </c>
      <c r="AS1762" s="42"/>
      <c r="AT1762" s="42"/>
      <c r="AU1762" s="42"/>
      <c r="AV1762" s="42"/>
      <c r="AW1762" s="42"/>
      <c r="AX1762" s="5"/>
      <c r="AY1762" s="33"/>
      <c r="AZ1762" s="33" t="s">
        <v>11159</v>
      </c>
      <c r="BA1762" s="5"/>
      <c r="BB1762" s="5"/>
      <c r="BC1762" s="5" t="s">
        <v>11160</v>
      </c>
      <c r="BD1762" s="33" t="s">
        <v>173</v>
      </c>
      <c r="BE1762" s="41"/>
      <c r="BF1762" s="35"/>
      <c r="BG1762" s="33" t="s">
        <v>169</v>
      </c>
      <c r="BH1762" s="5"/>
      <c r="BI1762" s="33">
        <v>150.0</v>
      </c>
      <c r="BJ1762" s="33" t="s">
        <v>170</v>
      </c>
      <c r="BK1762" s="5"/>
      <c r="BL1762" s="5">
        <f t="shared" si="5"/>
        <v>1997.25</v>
      </c>
      <c r="BM1762" s="5"/>
      <c r="BN1762" s="5"/>
      <c r="BO1762" s="42">
        <f t="shared" si="6"/>
        <v>1997.25</v>
      </c>
      <c r="BP1762" s="44"/>
      <c r="BQ1762" s="45"/>
      <c r="BR1762" s="47"/>
      <c r="BS1762" s="45"/>
      <c r="BT1762" s="37"/>
      <c r="BU1762" s="5"/>
      <c r="BV1762" s="38"/>
      <c r="BW1762" s="48"/>
      <c r="BX1762" s="44"/>
      <c r="BY1762" s="44"/>
      <c r="BZ1762" s="33" t="s">
        <v>131</v>
      </c>
      <c r="CA1762" s="5"/>
      <c r="CB1762" s="5"/>
      <c r="CC1762" s="33" t="s">
        <v>177</v>
      </c>
      <c r="CD1762" s="5"/>
      <c r="CE1762" s="5"/>
      <c r="CF1762" s="33" t="s">
        <v>178</v>
      </c>
      <c r="CG1762" s="33" t="s">
        <v>11161</v>
      </c>
      <c r="CH1762" s="5"/>
      <c r="CI1762" s="5"/>
      <c r="CJ1762" s="5"/>
      <c r="CK1762" s="33"/>
      <c r="CL1762" s="49">
        <v>45000.0</v>
      </c>
      <c r="CM1762" s="33" t="s">
        <v>180</v>
      </c>
      <c r="CN1762" s="5"/>
      <c r="CO1762" s="33">
        <v>1.0</v>
      </c>
      <c r="CP1762" s="33" t="s">
        <v>181</v>
      </c>
      <c r="CQ1762" s="50" t="str">
        <f t="shared" si="7"/>
        <v>08/05/1975</v>
      </c>
      <c r="CR1762" s="33" t="s">
        <v>182</v>
      </c>
      <c r="CS1762" s="33">
        <v>5.0</v>
      </c>
      <c r="CT1762" s="33">
        <v>5.0</v>
      </c>
      <c r="CU1762" s="33">
        <v>28.0</v>
      </c>
      <c r="CV1762" s="33">
        <v>1322.0</v>
      </c>
      <c r="CW1762" s="5"/>
      <c r="CX1762" s="5"/>
      <c r="CY1762" s="33">
        <v>-100.114375</v>
      </c>
      <c r="CZ1762" s="33">
        <v>20.801812</v>
      </c>
      <c r="DA1762" s="33">
        <v>4.4219266E9</v>
      </c>
      <c r="DB1762" s="33">
        <v>1.0</v>
      </c>
      <c r="DC1762" s="33" t="s">
        <v>8456</v>
      </c>
      <c r="DD1762" s="33">
        <v>2023.0</v>
      </c>
      <c r="DE1762" s="33" t="s">
        <v>184</v>
      </c>
      <c r="DF1762" s="33"/>
      <c r="DG1762" s="33" t="s">
        <v>185</v>
      </c>
      <c r="DH1762" s="33" t="s">
        <v>186</v>
      </c>
      <c r="DI1762" s="5"/>
      <c r="DJ1762" s="5"/>
    </row>
    <row r="1763">
      <c r="A1763" s="33" t="s">
        <v>11162</v>
      </c>
      <c r="B1763" s="34">
        <v>44953.0</v>
      </c>
      <c r="C1763" s="35" t="s">
        <v>137</v>
      </c>
      <c r="D1763" s="35" t="s">
        <v>139</v>
      </c>
      <c r="E1763" s="35" t="s">
        <v>142</v>
      </c>
      <c r="F1763" s="36" t="s">
        <v>144</v>
      </c>
      <c r="G1763" s="33" t="s">
        <v>11163</v>
      </c>
      <c r="H1763" s="33" t="s">
        <v>488</v>
      </c>
      <c r="I1763" s="33" t="s">
        <v>213</v>
      </c>
      <c r="J1763" s="33" t="s">
        <v>9139</v>
      </c>
      <c r="K1763" s="35" t="s">
        <v>421</v>
      </c>
      <c r="L1763" s="33" t="s">
        <v>3194</v>
      </c>
      <c r="M1763" s="33" t="s">
        <v>8450</v>
      </c>
      <c r="N1763" s="33" t="s">
        <v>2510</v>
      </c>
      <c r="O1763" s="5"/>
      <c r="P1763" s="35" t="s">
        <v>233</v>
      </c>
      <c r="Q1763" s="35" t="s">
        <v>2510</v>
      </c>
      <c r="R1763" s="33">
        <v>76279.0</v>
      </c>
      <c r="S1763" s="37"/>
      <c r="T1763" s="33"/>
      <c r="U1763" s="33">
        <v>3.29</v>
      </c>
      <c r="V1763" s="33" t="s">
        <v>154</v>
      </c>
      <c r="W1763" s="33"/>
      <c r="X1763" s="33"/>
      <c r="Y1763" s="5"/>
      <c r="Z1763" s="5"/>
      <c r="AA1763" s="33">
        <v>1.0</v>
      </c>
      <c r="AB1763" s="33"/>
      <c r="AC1763" s="33">
        <v>1.0</v>
      </c>
      <c r="AD1763" s="5"/>
      <c r="AE1763" s="5"/>
      <c r="AF1763" s="5"/>
      <c r="AG1763" s="16"/>
      <c r="AH1763" s="38" t="str">
        <f t="shared" si="1"/>
        <v/>
      </c>
      <c r="AI1763" s="39" t="str">
        <f t="shared" si="2"/>
        <v/>
      </c>
      <c r="AJ1763" s="37" t="str">
        <f t="shared" si="3"/>
        <v/>
      </c>
      <c r="AK1763" s="41" t="str">
        <f t="shared" si="4"/>
        <v/>
      </c>
      <c r="AL1763" s="35" t="s">
        <v>233</v>
      </c>
      <c r="AM1763" s="33" t="s">
        <v>9754</v>
      </c>
      <c r="AN1763" s="33" t="s">
        <v>9754</v>
      </c>
      <c r="AO1763" s="41"/>
      <c r="AP1763" s="33" t="s">
        <v>169</v>
      </c>
      <c r="AQ1763" s="33" t="s">
        <v>170</v>
      </c>
      <c r="AR1763" s="33">
        <v>300.0</v>
      </c>
      <c r="AS1763" s="42"/>
      <c r="AT1763" s="42"/>
      <c r="AU1763" s="42"/>
      <c r="AV1763" s="42"/>
      <c r="AW1763" s="42"/>
      <c r="AX1763" s="5"/>
      <c r="AY1763" s="33"/>
      <c r="AZ1763" s="33" t="s">
        <v>11164</v>
      </c>
      <c r="BA1763" s="5"/>
      <c r="BB1763" s="5"/>
      <c r="BC1763" s="5" t="s">
        <v>11165</v>
      </c>
      <c r="BD1763" s="33" t="s">
        <v>173</v>
      </c>
      <c r="BE1763" s="41"/>
      <c r="BF1763" s="35"/>
      <c r="BG1763" s="33" t="s">
        <v>169</v>
      </c>
      <c r="BH1763" s="5"/>
      <c r="BI1763" s="33">
        <v>300.0</v>
      </c>
      <c r="BJ1763" s="33" t="s">
        <v>170</v>
      </c>
      <c r="BK1763" s="5"/>
      <c r="BL1763" s="5">
        <f t="shared" si="5"/>
        <v>3994.5</v>
      </c>
      <c r="BM1763" s="5"/>
      <c r="BN1763" s="5"/>
      <c r="BO1763" s="42">
        <f t="shared" si="6"/>
        <v>3994.5</v>
      </c>
      <c r="BP1763" s="44"/>
      <c r="BQ1763" s="45"/>
      <c r="BR1763" s="47"/>
      <c r="BS1763" s="45"/>
      <c r="BT1763" s="37"/>
      <c r="BU1763" s="5"/>
      <c r="BV1763" s="38"/>
      <c r="BW1763" s="48"/>
      <c r="BX1763" s="44"/>
      <c r="BY1763" s="44"/>
      <c r="BZ1763" s="33" t="s">
        <v>131</v>
      </c>
      <c r="CA1763" s="5"/>
      <c r="CB1763" s="5"/>
      <c r="CC1763" s="33" t="s">
        <v>177</v>
      </c>
      <c r="CD1763" s="5"/>
      <c r="CE1763" s="5"/>
      <c r="CF1763" s="33" t="s">
        <v>178</v>
      </c>
      <c r="CG1763" s="33" t="s">
        <v>11166</v>
      </c>
      <c r="CH1763" s="5"/>
      <c r="CI1763" s="5"/>
      <c r="CJ1763" s="5"/>
      <c r="CK1763" s="33"/>
      <c r="CL1763" s="49">
        <v>45000.0</v>
      </c>
      <c r="CM1763" s="33" t="s">
        <v>180</v>
      </c>
      <c r="CN1763" s="5"/>
      <c r="CO1763" s="33">
        <v>2.0</v>
      </c>
      <c r="CP1763" s="33" t="s">
        <v>181</v>
      </c>
      <c r="CQ1763" s="50" t="str">
        <f t="shared" si="7"/>
        <v>26/11/1970</v>
      </c>
      <c r="CR1763" s="33" t="s">
        <v>182</v>
      </c>
      <c r="CS1763" s="33">
        <v>5.0</v>
      </c>
      <c r="CT1763" s="33">
        <v>5.0</v>
      </c>
      <c r="CU1763" s="33">
        <v>28.0</v>
      </c>
      <c r="CV1763" s="33">
        <v>1322.0</v>
      </c>
      <c r="CW1763" s="5"/>
      <c r="CX1763" s="5"/>
      <c r="CY1763" s="33">
        <v>-100.114375</v>
      </c>
      <c r="CZ1763" s="33">
        <v>20.801812</v>
      </c>
      <c r="DA1763" s="33">
        <v>4.42795323E9</v>
      </c>
      <c r="DB1763" s="33">
        <v>2.0</v>
      </c>
      <c r="DC1763" s="33" t="s">
        <v>8456</v>
      </c>
      <c r="DD1763" s="33">
        <v>2023.0</v>
      </c>
      <c r="DE1763" s="33" t="s">
        <v>184</v>
      </c>
      <c r="DF1763" s="33"/>
      <c r="DG1763" s="33" t="s">
        <v>185</v>
      </c>
      <c r="DH1763" s="33" t="s">
        <v>186</v>
      </c>
      <c r="DI1763" s="5"/>
      <c r="DJ1763" s="5"/>
    </row>
    <row r="1764">
      <c r="A1764" s="33" t="s">
        <v>11167</v>
      </c>
      <c r="B1764" s="34">
        <v>44953.0</v>
      </c>
      <c r="C1764" s="35" t="s">
        <v>137</v>
      </c>
      <c r="D1764" s="35" t="s">
        <v>139</v>
      </c>
      <c r="E1764" s="35" t="s">
        <v>142</v>
      </c>
      <c r="F1764" s="36" t="s">
        <v>144</v>
      </c>
      <c r="G1764" s="33" t="s">
        <v>11168</v>
      </c>
      <c r="H1764" s="33" t="s">
        <v>4557</v>
      </c>
      <c r="I1764" s="33" t="s">
        <v>213</v>
      </c>
      <c r="J1764" s="33" t="s">
        <v>213</v>
      </c>
      <c r="K1764" s="35" t="s">
        <v>421</v>
      </c>
      <c r="L1764" s="33" t="s">
        <v>3194</v>
      </c>
      <c r="M1764" s="33" t="s">
        <v>8450</v>
      </c>
      <c r="N1764" s="33" t="s">
        <v>2510</v>
      </c>
      <c r="O1764" s="5"/>
      <c r="P1764" s="35" t="s">
        <v>233</v>
      </c>
      <c r="Q1764" s="35" t="s">
        <v>2510</v>
      </c>
      <c r="R1764" s="33">
        <v>76279.0</v>
      </c>
      <c r="S1764" s="37"/>
      <c r="T1764" s="33"/>
      <c r="U1764" s="33">
        <v>3.5</v>
      </c>
      <c r="V1764" s="33" t="s">
        <v>154</v>
      </c>
      <c r="W1764" s="33"/>
      <c r="X1764" s="33"/>
      <c r="Y1764" s="5"/>
      <c r="Z1764" s="5"/>
      <c r="AA1764" s="33">
        <v>1.0</v>
      </c>
      <c r="AB1764" s="33"/>
      <c r="AC1764" s="33">
        <v>1.0</v>
      </c>
      <c r="AD1764" s="5"/>
      <c r="AE1764" s="5"/>
      <c r="AF1764" s="5"/>
      <c r="AG1764" s="16"/>
      <c r="AH1764" s="38" t="str">
        <f t="shared" si="1"/>
        <v/>
      </c>
      <c r="AI1764" s="39" t="str">
        <f t="shared" si="2"/>
        <v/>
      </c>
      <c r="AJ1764" s="37" t="str">
        <f t="shared" si="3"/>
        <v/>
      </c>
      <c r="AK1764" s="41" t="str">
        <f t="shared" si="4"/>
        <v/>
      </c>
      <c r="AL1764" s="35" t="s">
        <v>233</v>
      </c>
      <c r="AM1764" s="33" t="s">
        <v>9754</v>
      </c>
      <c r="AN1764" s="33" t="s">
        <v>9754</v>
      </c>
      <c r="AO1764" s="41"/>
      <c r="AP1764" s="33" t="s">
        <v>169</v>
      </c>
      <c r="AQ1764" s="33" t="s">
        <v>170</v>
      </c>
      <c r="AR1764" s="33">
        <v>300.0</v>
      </c>
      <c r="AS1764" s="42"/>
      <c r="AT1764" s="42"/>
      <c r="AU1764" s="42"/>
      <c r="AV1764" s="42"/>
      <c r="AW1764" s="42"/>
      <c r="AX1764" s="5"/>
      <c r="AY1764" s="33"/>
      <c r="AZ1764" s="33" t="s">
        <v>11169</v>
      </c>
      <c r="BA1764" s="5"/>
      <c r="BB1764" s="5"/>
      <c r="BC1764" s="5" t="s">
        <v>11170</v>
      </c>
      <c r="BD1764" s="33" t="s">
        <v>173</v>
      </c>
      <c r="BE1764" s="41"/>
      <c r="BF1764" s="35"/>
      <c r="BG1764" s="33" t="s">
        <v>169</v>
      </c>
      <c r="BH1764" s="5"/>
      <c r="BI1764" s="33">
        <v>300.0</v>
      </c>
      <c r="BJ1764" s="33" t="s">
        <v>170</v>
      </c>
      <c r="BK1764" s="5"/>
      <c r="BL1764" s="5">
        <f t="shared" si="5"/>
        <v>3994.5</v>
      </c>
      <c r="BM1764" s="5"/>
      <c r="BN1764" s="5"/>
      <c r="BO1764" s="42">
        <f t="shared" si="6"/>
        <v>3994.5</v>
      </c>
      <c r="BP1764" s="44"/>
      <c r="BQ1764" s="45"/>
      <c r="BR1764" s="47"/>
      <c r="BS1764" s="45"/>
      <c r="BT1764" s="37"/>
      <c r="BU1764" s="5"/>
      <c r="BV1764" s="38"/>
      <c r="BW1764" s="48"/>
      <c r="BX1764" s="44"/>
      <c r="BY1764" s="44"/>
      <c r="BZ1764" s="33" t="s">
        <v>131</v>
      </c>
      <c r="CA1764" s="5"/>
      <c r="CB1764" s="5"/>
      <c r="CC1764" s="33" t="s">
        <v>177</v>
      </c>
      <c r="CD1764" s="5"/>
      <c r="CE1764" s="5"/>
      <c r="CF1764" s="33" t="s">
        <v>178</v>
      </c>
      <c r="CG1764" s="33" t="s">
        <v>11171</v>
      </c>
      <c r="CH1764" s="5"/>
      <c r="CI1764" s="5"/>
      <c r="CJ1764" s="5"/>
      <c r="CK1764" s="33"/>
      <c r="CL1764" s="49">
        <v>45000.0</v>
      </c>
      <c r="CM1764" s="33" t="s">
        <v>180</v>
      </c>
      <c r="CN1764" s="5"/>
      <c r="CO1764" s="33">
        <v>2.0</v>
      </c>
      <c r="CP1764" s="33" t="s">
        <v>181</v>
      </c>
      <c r="CQ1764" s="50" t="str">
        <f t="shared" si="7"/>
        <v>03/05/1978</v>
      </c>
      <c r="CR1764" s="33" t="s">
        <v>182</v>
      </c>
      <c r="CS1764" s="33">
        <v>5.0</v>
      </c>
      <c r="CT1764" s="33">
        <v>5.0</v>
      </c>
      <c r="CU1764" s="33">
        <v>28.0</v>
      </c>
      <c r="CV1764" s="33">
        <v>1322.0</v>
      </c>
      <c r="CW1764" s="5"/>
      <c r="CX1764" s="5"/>
      <c r="CY1764" s="33">
        <v>-100.114375</v>
      </c>
      <c r="CZ1764" s="33">
        <v>20.801812</v>
      </c>
      <c r="DA1764" s="33">
        <v>4.191117105E9</v>
      </c>
      <c r="DB1764" s="33">
        <v>2.0</v>
      </c>
      <c r="DC1764" s="33" t="s">
        <v>8456</v>
      </c>
      <c r="DD1764" s="33">
        <v>2023.0</v>
      </c>
      <c r="DE1764" s="33" t="s">
        <v>184</v>
      </c>
      <c r="DF1764" s="33"/>
      <c r="DG1764" s="33" t="s">
        <v>185</v>
      </c>
      <c r="DH1764" s="33" t="s">
        <v>186</v>
      </c>
      <c r="DI1764" s="5"/>
      <c r="DJ1764" s="5"/>
    </row>
    <row r="1765">
      <c r="A1765" s="33" t="s">
        <v>11172</v>
      </c>
      <c r="B1765" s="34">
        <v>44953.0</v>
      </c>
      <c r="C1765" s="35" t="s">
        <v>137</v>
      </c>
      <c r="D1765" s="35" t="s">
        <v>139</v>
      </c>
      <c r="E1765" s="35" t="s">
        <v>142</v>
      </c>
      <c r="F1765" s="36" t="s">
        <v>144</v>
      </c>
      <c r="G1765" s="33" t="s">
        <v>11173</v>
      </c>
      <c r="H1765" s="33" t="s">
        <v>515</v>
      </c>
      <c r="I1765" s="33" t="s">
        <v>255</v>
      </c>
      <c r="J1765" s="33" t="s">
        <v>9975</v>
      </c>
      <c r="K1765" s="35" t="s">
        <v>421</v>
      </c>
      <c r="L1765" s="33" t="s">
        <v>3194</v>
      </c>
      <c r="M1765" s="33" t="s">
        <v>8450</v>
      </c>
      <c r="N1765" s="33" t="s">
        <v>2510</v>
      </c>
      <c r="O1765" s="5"/>
      <c r="P1765" s="35" t="s">
        <v>233</v>
      </c>
      <c r="Q1765" s="35" t="s">
        <v>2510</v>
      </c>
      <c r="R1765" s="33">
        <v>76279.0</v>
      </c>
      <c r="S1765" s="37"/>
      <c r="T1765" s="33"/>
      <c r="U1765" s="33">
        <v>8.19</v>
      </c>
      <c r="V1765" s="33" t="s">
        <v>154</v>
      </c>
      <c r="W1765" s="33"/>
      <c r="X1765" s="33"/>
      <c r="Y1765" s="5"/>
      <c r="Z1765" s="5"/>
      <c r="AA1765" s="33">
        <v>1.0</v>
      </c>
      <c r="AB1765" s="33"/>
      <c r="AC1765" s="33">
        <v>1.0</v>
      </c>
      <c r="AD1765" s="5"/>
      <c r="AE1765" s="5"/>
      <c r="AF1765" s="5"/>
      <c r="AG1765" s="16"/>
      <c r="AH1765" s="38" t="str">
        <f t="shared" si="1"/>
        <v/>
      </c>
      <c r="AI1765" s="39" t="str">
        <f t="shared" si="2"/>
        <v/>
      </c>
      <c r="AJ1765" s="37" t="str">
        <f t="shared" si="3"/>
        <v/>
      </c>
      <c r="AK1765" s="41" t="str">
        <f t="shared" si="4"/>
        <v/>
      </c>
      <c r="AL1765" s="35" t="s">
        <v>233</v>
      </c>
      <c r="AM1765" s="33" t="s">
        <v>9754</v>
      </c>
      <c r="AN1765" s="33" t="s">
        <v>9754</v>
      </c>
      <c r="AO1765" s="41"/>
      <c r="AP1765" s="33" t="s">
        <v>169</v>
      </c>
      <c r="AQ1765" s="33" t="s">
        <v>170</v>
      </c>
      <c r="AR1765" s="33">
        <v>300.0</v>
      </c>
      <c r="AS1765" s="42"/>
      <c r="AT1765" s="42"/>
      <c r="AU1765" s="42"/>
      <c r="AV1765" s="42"/>
      <c r="AW1765" s="42"/>
      <c r="AX1765" s="5"/>
      <c r="AY1765" s="33"/>
      <c r="AZ1765" s="33" t="s">
        <v>11174</v>
      </c>
      <c r="BA1765" s="5"/>
      <c r="BB1765" s="5"/>
      <c r="BC1765" s="5" t="s">
        <v>11175</v>
      </c>
      <c r="BD1765" s="33" t="s">
        <v>173</v>
      </c>
      <c r="BE1765" s="41"/>
      <c r="BF1765" s="35"/>
      <c r="BG1765" s="33" t="s">
        <v>169</v>
      </c>
      <c r="BH1765" s="5"/>
      <c r="BI1765" s="33">
        <v>300.0</v>
      </c>
      <c r="BJ1765" s="33" t="s">
        <v>170</v>
      </c>
      <c r="BK1765" s="5"/>
      <c r="BL1765" s="5">
        <f t="shared" si="5"/>
        <v>3994.5</v>
      </c>
      <c r="BM1765" s="5"/>
      <c r="BN1765" s="5"/>
      <c r="BO1765" s="42">
        <f t="shared" si="6"/>
        <v>3994.5</v>
      </c>
      <c r="BP1765" s="44"/>
      <c r="BQ1765" s="45"/>
      <c r="BR1765" s="47"/>
      <c r="BS1765" s="45"/>
      <c r="BT1765" s="37"/>
      <c r="BU1765" s="5"/>
      <c r="BV1765" s="38"/>
      <c r="BW1765" s="48"/>
      <c r="BX1765" s="44"/>
      <c r="BY1765" s="44"/>
      <c r="BZ1765" s="33" t="s">
        <v>131</v>
      </c>
      <c r="CA1765" s="5"/>
      <c r="CB1765" s="5"/>
      <c r="CC1765" s="33" t="s">
        <v>177</v>
      </c>
      <c r="CD1765" s="5"/>
      <c r="CE1765" s="5"/>
      <c r="CF1765" s="33" t="s">
        <v>178</v>
      </c>
      <c r="CG1765" s="33" t="s">
        <v>11176</v>
      </c>
      <c r="CH1765" s="5"/>
      <c r="CI1765" s="5"/>
      <c r="CJ1765" s="5"/>
      <c r="CK1765" s="33"/>
      <c r="CL1765" s="49">
        <v>45000.0</v>
      </c>
      <c r="CM1765" s="33" t="s">
        <v>180</v>
      </c>
      <c r="CN1765" s="5"/>
      <c r="CO1765" s="33">
        <v>2.0</v>
      </c>
      <c r="CP1765" s="33" t="s">
        <v>181</v>
      </c>
      <c r="CQ1765" s="50" t="str">
        <f t="shared" si="7"/>
        <v>22/04/1977</v>
      </c>
      <c r="CR1765" s="33" t="s">
        <v>182</v>
      </c>
      <c r="CS1765" s="33">
        <v>5.0</v>
      </c>
      <c r="CT1765" s="33">
        <v>5.0</v>
      </c>
      <c r="CU1765" s="33">
        <v>28.0</v>
      </c>
      <c r="CV1765" s="33">
        <v>1322.0</v>
      </c>
      <c r="CW1765" s="5"/>
      <c r="CX1765" s="5"/>
      <c r="CY1765" s="33">
        <v>-100.114375</v>
      </c>
      <c r="CZ1765" s="33">
        <v>20.801812</v>
      </c>
      <c r="DA1765" s="33">
        <v>4.427208563E9</v>
      </c>
      <c r="DB1765" s="33">
        <v>2.0</v>
      </c>
      <c r="DC1765" s="33" t="s">
        <v>8456</v>
      </c>
      <c r="DD1765" s="33">
        <v>2023.0</v>
      </c>
      <c r="DE1765" s="33" t="s">
        <v>184</v>
      </c>
      <c r="DF1765" s="33"/>
      <c r="DG1765" s="33" t="s">
        <v>185</v>
      </c>
      <c r="DH1765" s="33" t="s">
        <v>186</v>
      </c>
      <c r="DI1765" s="5"/>
      <c r="DJ1765" s="5"/>
    </row>
    <row r="1766">
      <c r="A1766" s="33" t="s">
        <v>11177</v>
      </c>
      <c r="B1766" s="34">
        <v>44953.0</v>
      </c>
      <c r="C1766" s="35" t="s">
        <v>137</v>
      </c>
      <c r="D1766" s="35" t="s">
        <v>139</v>
      </c>
      <c r="E1766" s="35" t="s">
        <v>142</v>
      </c>
      <c r="F1766" s="36" t="s">
        <v>144</v>
      </c>
      <c r="G1766" s="33" t="s">
        <v>11178</v>
      </c>
      <c r="H1766" s="33" t="s">
        <v>4453</v>
      </c>
      <c r="I1766" s="33" t="s">
        <v>255</v>
      </c>
      <c r="J1766" s="33" t="s">
        <v>10360</v>
      </c>
      <c r="K1766" s="35" t="s">
        <v>421</v>
      </c>
      <c r="L1766" s="33" t="s">
        <v>3194</v>
      </c>
      <c r="M1766" s="33" t="s">
        <v>8450</v>
      </c>
      <c r="N1766" s="33" t="s">
        <v>2510</v>
      </c>
      <c r="O1766" s="5"/>
      <c r="P1766" s="35" t="s">
        <v>233</v>
      </c>
      <c r="Q1766" s="35" t="s">
        <v>2510</v>
      </c>
      <c r="R1766" s="33">
        <v>76279.0</v>
      </c>
      <c r="S1766" s="37"/>
      <c r="T1766" s="33"/>
      <c r="U1766" s="33">
        <v>4.19</v>
      </c>
      <c r="V1766" s="33" t="s">
        <v>154</v>
      </c>
      <c r="W1766" s="33"/>
      <c r="X1766" s="33"/>
      <c r="Y1766" s="5"/>
      <c r="Z1766" s="5"/>
      <c r="AA1766" s="33">
        <v>1.0</v>
      </c>
      <c r="AB1766" s="33"/>
      <c r="AC1766" s="33">
        <v>1.0</v>
      </c>
      <c r="AD1766" s="5"/>
      <c r="AE1766" s="5"/>
      <c r="AF1766" s="5"/>
      <c r="AG1766" s="16"/>
      <c r="AH1766" s="38" t="str">
        <f t="shared" si="1"/>
        <v/>
      </c>
      <c r="AI1766" s="39">
        <f t="shared" si="2"/>
        <v>1</v>
      </c>
      <c r="AJ1766" s="37" t="str">
        <f t="shared" si="3"/>
        <v/>
      </c>
      <c r="AK1766" s="41" t="str">
        <f t="shared" si="4"/>
        <v/>
      </c>
      <c r="AL1766" s="35" t="s">
        <v>233</v>
      </c>
      <c r="AM1766" s="33" t="s">
        <v>9754</v>
      </c>
      <c r="AN1766" s="33" t="s">
        <v>9754</v>
      </c>
      <c r="AO1766" s="41"/>
      <c r="AP1766" s="33" t="s">
        <v>169</v>
      </c>
      <c r="AQ1766" s="33" t="s">
        <v>170</v>
      </c>
      <c r="AR1766" s="33">
        <v>300.0</v>
      </c>
      <c r="AS1766" s="42"/>
      <c r="AT1766" s="42"/>
      <c r="AU1766" s="42"/>
      <c r="AV1766" s="42"/>
      <c r="AW1766" s="42"/>
      <c r="AX1766" s="5"/>
      <c r="AY1766" s="33"/>
      <c r="AZ1766" s="33" t="s">
        <v>11179</v>
      </c>
      <c r="BA1766" s="5"/>
      <c r="BB1766" s="5"/>
      <c r="BC1766" s="5" t="s">
        <v>11180</v>
      </c>
      <c r="BD1766" s="33" t="s">
        <v>173</v>
      </c>
      <c r="BE1766" s="41"/>
      <c r="BF1766" s="35"/>
      <c r="BG1766" s="33" t="s">
        <v>169</v>
      </c>
      <c r="BH1766" s="5"/>
      <c r="BI1766" s="33">
        <v>300.0</v>
      </c>
      <c r="BJ1766" s="33" t="s">
        <v>170</v>
      </c>
      <c r="BK1766" s="5"/>
      <c r="BL1766" s="5">
        <f t="shared" si="5"/>
        <v>3994.5</v>
      </c>
      <c r="BM1766" s="5"/>
      <c r="BN1766" s="5"/>
      <c r="BO1766" s="42">
        <f t="shared" si="6"/>
        <v>3994.5</v>
      </c>
      <c r="BP1766" s="44"/>
      <c r="BQ1766" s="45"/>
      <c r="BR1766" s="47"/>
      <c r="BS1766" s="45"/>
      <c r="BT1766" s="37"/>
      <c r="BU1766" s="5"/>
      <c r="BV1766" s="38"/>
      <c r="BW1766" s="48"/>
      <c r="BX1766" s="44"/>
      <c r="BY1766" s="44"/>
      <c r="BZ1766" s="33" t="s">
        <v>131</v>
      </c>
      <c r="CA1766" s="5"/>
      <c r="CB1766" s="5"/>
      <c r="CC1766" s="33" t="s">
        <v>177</v>
      </c>
      <c r="CD1766" s="5"/>
      <c r="CE1766" s="5"/>
      <c r="CF1766" s="33" t="s">
        <v>178</v>
      </c>
      <c r="CG1766" s="33" t="s">
        <v>11181</v>
      </c>
      <c r="CH1766" s="5"/>
      <c r="CI1766" s="5"/>
      <c r="CJ1766" s="5"/>
      <c r="CK1766" s="33"/>
      <c r="CL1766" s="49">
        <v>45000.0</v>
      </c>
      <c r="CM1766" s="33" t="s">
        <v>180</v>
      </c>
      <c r="CN1766" s="5"/>
      <c r="CO1766" s="33">
        <v>2.0</v>
      </c>
      <c r="CP1766" s="33" t="s">
        <v>181</v>
      </c>
      <c r="CQ1766" s="50" t="str">
        <f t="shared" si="7"/>
        <v>25/10/1953</v>
      </c>
      <c r="CR1766" s="33" t="s">
        <v>182</v>
      </c>
      <c r="CS1766" s="33">
        <v>5.0</v>
      </c>
      <c r="CT1766" s="33">
        <v>5.0</v>
      </c>
      <c r="CU1766" s="33">
        <v>28.0</v>
      </c>
      <c r="CV1766" s="33">
        <v>1322.0</v>
      </c>
      <c r="CW1766" s="5"/>
      <c r="CX1766" s="5"/>
      <c r="CY1766" s="33">
        <v>-100.114375</v>
      </c>
      <c r="CZ1766" s="33">
        <v>20.801812</v>
      </c>
      <c r="DA1766" s="33">
        <v>4.4219266E9</v>
      </c>
      <c r="DB1766" s="33">
        <v>1.0</v>
      </c>
      <c r="DC1766" s="33" t="s">
        <v>8456</v>
      </c>
      <c r="DD1766" s="33">
        <v>2023.0</v>
      </c>
      <c r="DE1766" s="33" t="s">
        <v>184</v>
      </c>
      <c r="DF1766" s="33"/>
      <c r="DG1766" s="33" t="s">
        <v>185</v>
      </c>
      <c r="DH1766" s="33" t="s">
        <v>186</v>
      </c>
      <c r="DI1766" s="5"/>
      <c r="DJ1766" s="5"/>
    </row>
    <row r="1767">
      <c r="A1767" s="33" t="s">
        <v>11182</v>
      </c>
      <c r="B1767" s="34">
        <v>44953.0</v>
      </c>
      <c r="C1767" s="35" t="s">
        <v>137</v>
      </c>
      <c r="D1767" s="35" t="s">
        <v>139</v>
      </c>
      <c r="E1767" s="35" t="s">
        <v>142</v>
      </c>
      <c r="F1767" s="36" t="s">
        <v>144</v>
      </c>
      <c r="G1767" s="33" t="s">
        <v>11183</v>
      </c>
      <c r="H1767" s="33" t="s">
        <v>5942</v>
      </c>
      <c r="I1767" s="33" t="s">
        <v>10448</v>
      </c>
      <c r="J1767" s="33" t="s">
        <v>1619</v>
      </c>
      <c r="K1767" s="35" t="s">
        <v>421</v>
      </c>
      <c r="L1767" s="33" t="s">
        <v>3194</v>
      </c>
      <c r="M1767" s="33" t="s">
        <v>8450</v>
      </c>
      <c r="N1767" s="33" t="s">
        <v>2510</v>
      </c>
      <c r="O1767" s="5"/>
      <c r="P1767" s="35" t="s">
        <v>233</v>
      </c>
      <c r="Q1767" s="35" t="s">
        <v>2510</v>
      </c>
      <c r="R1767" s="33">
        <v>76279.0</v>
      </c>
      <c r="S1767" s="37"/>
      <c r="T1767" s="33"/>
      <c r="U1767" s="33">
        <v>0.81</v>
      </c>
      <c r="V1767" s="33" t="s">
        <v>154</v>
      </c>
      <c r="W1767" s="33"/>
      <c r="X1767" s="33"/>
      <c r="Y1767" s="5"/>
      <c r="Z1767" s="5"/>
      <c r="AA1767" s="33">
        <v>1.0</v>
      </c>
      <c r="AB1767" s="33"/>
      <c r="AC1767" s="33">
        <v>1.0</v>
      </c>
      <c r="AD1767" s="5"/>
      <c r="AE1767" s="5"/>
      <c r="AF1767" s="5"/>
      <c r="AG1767" s="16"/>
      <c r="AH1767" s="38" t="str">
        <f t="shared" si="1"/>
        <v/>
      </c>
      <c r="AI1767" s="39" t="str">
        <f t="shared" si="2"/>
        <v/>
      </c>
      <c r="AJ1767" s="37" t="str">
        <f t="shared" si="3"/>
        <v/>
      </c>
      <c r="AK1767" s="41" t="str">
        <f t="shared" si="4"/>
        <v/>
      </c>
      <c r="AL1767" s="35" t="s">
        <v>233</v>
      </c>
      <c r="AM1767" s="33" t="s">
        <v>9754</v>
      </c>
      <c r="AN1767" s="33" t="s">
        <v>9754</v>
      </c>
      <c r="AO1767" s="41"/>
      <c r="AP1767" s="33" t="s">
        <v>169</v>
      </c>
      <c r="AQ1767" s="33" t="s">
        <v>170</v>
      </c>
      <c r="AR1767" s="33">
        <v>150.0</v>
      </c>
      <c r="AS1767" s="42"/>
      <c r="AT1767" s="42"/>
      <c r="AU1767" s="42"/>
      <c r="AV1767" s="42"/>
      <c r="AW1767" s="42"/>
      <c r="AX1767" s="5"/>
      <c r="AY1767" s="33"/>
      <c r="AZ1767" s="33" t="s">
        <v>11184</v>
      </c>
      <c r="BA1767" s="5"/>
      <c r="BB1767" s="5"/>
      <c r="BC1767" s="5" t="s">
        <v>11185</v>
      </c>
      <c r="BD1767" s="33" t="s">
        <v>173</v>
      </c>
      <c r="BE1767" s="41"/>
      <c r="BF1767" s="35"/>
      <c r="BG1767" s="33" t="s">
        <v>169</v>
      </c>
      <c r="BH1767" s="5"/>
      <c r="BI1767" s="33">
        <v>150.0</v>
      </c>
      <c r="BJ1767" s="33" t="s">
        <v>170</v>
      </c>
      <c r="BK1767" s="5"/>
      <c r="BL1767" s="5">
        <f t="shared" si="5"/>
        <v>1997.25</v>
      </c>
      <c r="BM1767" s="5"/>
      <c r="BN1767" s="5"/>
      <c r="BO1767" s="42">
        <f t="shared" si="6"/>
        <v>1997.25</v>
      </c>
      <c r="BP1767" s="44"/>
      <c r="BQ1767" s="45"/>
      <c r="BR1767" s="47"/>
      <c r="BS1767" s="45"/>
      <c r="BT1767" s="37"/>
      <c r="BU1767" s="5"/>
      <c r="BV1767" s="38"/>
      <c r="BW1767" s="48"/>
      <c r="BX1767" s="44"/>
      <c r="BY1767" s="44"/>
      <c r="BZ1767" s="33" t="s">
        <v>131</v>
      </c>
      <c r="CA1767" s="5"/>
      <c r="CB1767" s="5"/>
      <c r="CC1767" s="33" t="s">
        <v>177</v>
      </c>
      <c r="CD1767" s="5"/>
      <c r="CE1767" s="5"/>
      <c r="CF1767" s="33" t="s">
        <v>178</v>
      </c>
      <c r="CG1767" s="33" t="s">
        <v>11186</v>
      </c>
      <c r="CH1767" s="5"/>
      <c r="CI1767" s="5"/>
      <c r="CJ1767" s="5"/>
      <c r="CK1767" s="33"/>
      <c r="CL1767" s="49">
        <v>45000.0</v>
      </c>
      <c r="CM1767" s="33" t="s">
        <v>180</v>
      </c>
      <c r="CN1767" s="5"/>
      <c r="CO1767" s="33">
        <v>1.0</v>
      </c>
      <c r="CP1767" s="33" t="s">
        <v>181</v>
      </c>
      <c r="CQ1767" s="50" t="str">
        <f t="shared" si="7"/>
        <v>21/04/1984</v>
      </c>
      <c r="CR1767" s="33" t="s">
        <v>182</v>
      </c>
      <c r="CS1767" s="33">
        <v>5.0</v>
      </c>
      <c r="CT1767" s="33">
        <v>5.0</v>
      </c>
      <c r="CU1767" s="33">
        <v>28.0</v>
      </c>
      <c r="CV1767" s="33">
        <v>1322.0</v>
      </c>
      <c r="CW1767" s="5"/>
      <c r="CX1767" s="5"/>
      <c r="CY1767" s="33">
        <v>-100.114375</v>
      </c>
      <c r="CZ1767" s="33">
        <v>20.801812</v>
      </c>
      <c r="DA1767" s="33">
        <v>4.191203285E9</v>
      </c>
      <c r="DB1767" s="33">
        <v>2.0</v>
      </c>
      <c r="DC1767" s="33" t="s">
        <v>8456</v>
      </c>
      <c r="DD1767" s="33">
        <v>2023.0</v>
      </c>
      <c r="DE1767" s="33" t="s">
        <v>184</v>
      </c>
      <c r="DF1767" s="33"/>
      <c r="DG1767" s="33" t="s">
        <v>185</v>
      </c>
      <c r="DH1767" s="33" t="s">
        <v>186</v>
      </c>
      <c r="DI1767" s="5"/>
      <c r="DJ1767" s="5"/>
    </row>
    <row r="1768">
      <c r="A1768" s="33" t="s">
        <v>11187</v>
      </c>
      <c r="B1768" s="34">
        <v>44952.0</v>
      </c>
      <c r="C1768" s="35" t="s">
        <v>137</v>
      </c>
      <c r="D1768" s="35" t="s">
        <v>139</v>
      </c>
      <c r="E1768" s="35" t="s">
        <v>142</v>
      </c>
      <c r="F1768" s="36" t="s">
        <v>144</v>
      </c>
      <c r="G1768" s="33" t="s">
        <v>11188</v>
      </c>
      <c r="H1768" s="33" t="s">
        <v>11189</v>
      </c>
      <c r="I1768" s="33" t="s">
        <v>213</v>
      </c>
      <c r="J1768" s="33" t="s">
        <v>1246</v>
      </c>
      <c r="K1768" s="35" t="s">
        <v>421</v>
      </c>
      <c r="L1768" s="33" t="s">
        <v>11190</v>
      </c>
      <c r="M1768" s="33">
        <v>58.0</v>
      </c>
      <c r="N1768" s="33" t="s">
        <v>1520</v>
      </c>
      <c r="O1768" s="5"/>
      <c r="P1768" s="35" t="s">
        <v>233</v>
      </c>
      <c r="Q1768" s="35" t="s">
        <v>9612</v>
      </c>
      <c r="R1768" s="33">
        <v>76270.0</v>
      </c>
      <c r="S1768" s="37"/>
      <c r="T1768" s="33"/>
      <c r="U1768" s="33">
        <v>6.31</v>
      </c>
      <c r="V1768" s="33" t="s">
        <v>154</v>
      </c>
      <c r="W1768" s="33"/>
      <c r="X1768" s="33"/>
      <c r="Y1768" s="5"/>
      <c r="Z1768" s="5"/>
      <c r="AA1768" s="33">
        <v>1.0</v>
      </c>
      <c r="AB1768" s="33">
        <v>1.0</v>
      </c>
      <c r="AC1768" s="33"/>
      <c r="AD1768" s="5"/>
      <c r="AE1768" s="5"/>
      <c r="AF1768" s="5"/>
      <c r="AG1768" s="16"/>
      <c r="AH1768" s="38">
        <f t="shared" si="1"/>
        <v>1</v>
      </c>
      <c r="AI1768" s="39" t="str">
        <f t="shared" si="2"/>
        <v/>
      </c>
      <c r="AJ1768" s="37" t="str">
        <f t="shared" si="3"/>
        <v/>
      </c>
      <c r="AK1768" s="41" t="str">
        <f t="shared" si="4"/>
        <v/>
      </c>
      <c r="AL1768" s="35" t="s">
        <v>233</v>
      </c>
      <c r="AM1768" s="33" t="s">
        <v>11191</v>
      </c>
      <c r="AN1768" s="33" t="s">
        <v>11191</v>
      </c>
      <c r="AO1768" s="41"/>
      <c r="AP1768" s="33" t="s">
        <v>169</v>
      </c>
      <c r="AQ1768" s="33" t="s">
        <v>170</v>
      </c>
      <c r="AR1768" s="33">
        <v>300.0</v>
      </c>
      <c r="AS1768" s="42"/>
      <c r="AT1768" s="42"/>
      <c r="AU1768" s="42"/>
      <c r="AV1768" s="42"/>
      <c r="AW1768" s="42"/>
      <c r="AX1768" s="5"/>
      <c r="AY1768" s="33"/>
      <c r="AZ1768" s="33" t="s">
        <v>11192</v>
      </c>
      <c r="BA1768" s="5"/>
      <c r="BB1768" s="5"/>
      <c r="BC1768" s="5" t="s">
        <v>11193</v>
      </c>
      <c r="BD1768" s="33" t="s">
        <v>173</v>
      </c>
      <c r="BE1768" s="41"/>
      <c r="BF1768" s="35"/>
      <c r="BG1768" s="33" t="s">
        <v>169</v>
      </c>
      <c r="BH1768" s="5"/>
      <c r="BI1768" s="33">
        <v>300.0</v>
      </c>
      <c r="BJ1768" s="33" t="s">
        <v>170</v>
      </c>
      <c r="BK1768" s="5"/>
      <c r="BL1768" s="5">
        <f t="shared" si="5"/>
        <v>3994.5</v>
      </c>
      <c r="BM1768" s="5"/>
      <c r="BN1768" s="5"/>
      <c r="BO1768" s="42">
        <f t="shared" si="6"/>
        <v>3994.5</v>
      </c>
      <c r="BP1768" s="44"/>
      <c r="BQ1768" s="45"/>
      <c r="BR1768" s="47"/>
      <c r="BS1768" s="45"/>
      <c r="BT1768" s="37"/>
      <c r="BU1768" s="5"/>
      <c r="BV1768" s="38"/>
      <c r="BW1768" s="48"/>
      <c r="BX1768" s="44"/>
      <c r="BY1768" s="44"/>
      <c r="BZ1768" s="33" t="s">
        <v>131</v>
      </c>
      <c r="CA1768" s="5"/>
      <c r="CB1768" s="5"/>
      <c r="CC1768" s="33" t="s">
        <v>177</v>
      </c>
      <c r="CD1768" s="5"/>
      <c r="CE1768" s="5"/>
      <c r="CF1768" s="33" t="s">
        <v>178</v>
      </c>
      <c r="CG1768" s="33" t="s">
        <v>11194</v>
      </c>
      <c r="CH1768" s="5"/>
      <c r="CI1768" s="5"/>
      <c r="CJ1768" s="5"/>
      <c r="CK1768" s="33"/>
      <c r="CL1768" s="49">
        <v>45000.0</v>
      </c>
      <c r="CM1768" s="33" t="s">
        <v>180</v>
      </c>
      <c r="CN1768" s="5"/>
      <c r="CO1768" s="33">
        <v>2.0</v>
      </c>
      <c r="CP1768" s="33" t="s">
        <v>181</v>
      </c>
      <c r="CQ1768" s="50" t="str">
        <f t="shared" si="7"/>
        <v>11/11/1930</v>
      </c>
      <c r="CR1768" s="33" t="s">
        <v>243</v>
      </c>
      <c r="CS1768" s="33">
        <v>5.0</v>
      </c>
      <c r="CT1768" s="33">
        <v>5.0</v>
      </c>
      <c r="CU1768" s="33">
        <v>28.0</v>
      </c>
      <c r="CV1768" s="33">
        <v>220.0</v>
      </c>
      <c r="CW1768" s="33">
        <v>5.01001002E8</v>
      </c>
      <c r="CX1768" s="33">
        <v>5.0100100028E10</v>
      </c>
      <c r="CY1768" s="33">
        <v>-100.0509673</v>
      </c>
      <c r="CZ1768" s="33">
        <v>20.7812807</v>
      </c>
      <c r="DA1768" s="33">
        <v>4.4219266E9</v>
      </c>
      <c r="DB1768" s="33">
        <v>1.0</v>
      </c>
      <c r="DC1768" s="33" t="s">
        <v>8456</v>
      </c>
      <c r="DD1768" s="33">
        <v>2023.0</v>
      </c>
      <c r="DE1768" s="33" t="s">
        <v>184</v>
      </c>
      <c r="DF1768" s="33"/>
      <c r="DG1768" s="33" t="s">
        <v>185</v>
      </c>
      <c r="DH1768" s="33" t="s">
        <v>186</v>
      </c>
      <c r="DI1768" s="5"/>
      <c r="DJ1768" s="5"/>
    </row>
    <row r="1769">
      <c r="A1769" s="33" t="s">
        <v>11195</v>
      </c>
      <c r="B1769" s="34">
        <v>44952.0</v>
      </c>
      <c r="C1769" s="35" t="s">
        <v>137</v>
      </c>
      <c r="D1769" s="35" t="s">
        <v>139</v>
      </c>
      <c r="E1769" s="35" t="s">
        <v>142</v>
      </c>
      <c r="F1769" s="36" t="s">
        <v>144</v>
      </c>
      <c r="G1769" s="33" t="s">
        <v>11196</v>
      </c>
      <c r="H1769" s="33" t="s">
        <v>11197</v>
      </c>
      <c r="I1769" s="33" t="s">
        <v>8974</v>
      </c>
      <c r="J1769" s="33" t="s">
        <v>359</v>
      </c>
      <c r="K1769" s="35" t="s">
        <v>16</v>
      </c>
      <c r="L1769" s="33" t="s">
        <v>11198</v>
      </c>
      <c r="M1769" s="33">
        <v>5.0</v>
      </c>
      <c r="N1769" s="33" t="s">
        <v>11199</v>
      </c>
      <c r="O1769" s="5"/>
      <c r="P1769" s="35" t="s">
        <v>1013</v>
      </c>
      <c r="Q1769" s="35" t="s">
        <v>1013</v>
      </c>
      <c r="R1769" s="33">
        <v>76903.0</v>
      </c>
      <c r="S1769" s="37"/>
      <c r="T1769" s="33"/>
      <c r="U1769" s="33">
        <v>6.44</v>
      </c>
      <c r="V1769" s="33" t="s">
        <v>154</v>
      </c>
      <c r="W1769" s="33"/>
      <c r="X1769" s="33"/>
      <c r="Y1769" s="5"/>
      <c r="Z1769" s="5"/>
      <c r="AA1769" s="33">
        <v>1.0</v>
      </c>
      <c r="AB1769" s="33"/>
      <c r="AC1769" s="33">
        <v>1.0</v>
      </c>
      <c r="AD1769" s="5"/>
      <c r="AE1769" s="5"/>
      <c r="AF1769" s="5"/>
      <c r="AG1769" s="16"/>
      <c r="AH1769" s="38" t="str">
        <f t="shared" si="1"/>
        <v/>
      </c>
      <c r="AI1769" s="39" t="str">
        <f t="shared" si="2"/>
        <v/>
      </c>
      <c r="AJ1769" s="37" t="str">
        <f t="shared" si="3"/>
        <v/>
      </c>
      <c r="AK1769" s="41" t="str">
        <f t="shared" si="4"/>
        <v/>
      </c>
      <c r="AL1769" s="35" t="s">
        <v>233</v>
      </c>
      <c r="AM1769" s="33" t="s">
        <v>11191</v>
      </c>
      <c r="AN1769" s="33" t="s">
        <v>11191</v>
      </c>
      <c r="AO1769" s="41"/>
      <c r="AP1769" s="33" t="s">
        <v>169</v>
      </c>
      <c r="AQ1769" s="33" t="s">
        <v>170</v>
      </c>
      <c r="AR1769" s="33">
        <v>300.0</v>
      </c>
      <c r="AS1769" s="42"/>
      <c r="AT1769" s="42"/>
      <c r="AU1769" s="42"/>
      <c r="AV1769" s="42"/>
      <c r="AW1769" s="42"/>
      <c r="AX1769" s="5"/>
      <c r="AY1769" s="33"/>
      <c r="AZ1769" s="33" t="s">
        <v>11200</v>
      </c>
      <c r="BA1769" s="5"/>
      <c r="BB1769" s="5"/>
      <c r="BC1769" s="5" t="s">
        <v>11201</v>
      </c>
      <c r="BD1769" s="33" t="s">
        <v>173</v>
      </c>
      <c r="BE1769" s="41"/>
      <c r="BF1769" s="35"/>
      <c r="BG1769" s="33" t="s">
        <v>169</v>
      </c>
      <c r="BH1769" s="5"/>
      <c r="BI1769" s="33">
        <v>300.0</v>
      </c>
      <c r="BJ1769" s="33" t="s">
        <v>170</v>
      </c>
      <c r="BK1769" s="5"/>
      <c r="BL1769" s="5">
        <f t="shared" si="5"/>
        <v>3994.5</v>
      </c>
      <c r="BM1769" s="5"/>
      <c r="BN1769" s="5"/>
      <c r="BO1769" s="42">
        <f t="shared" si="6"/>
        <v>3994.5</v>
      </c>
      <c r="BP1769" s="44"/>
      <c r="BQ1769" s="45"/>
      <c r="BR1769" s="47"/>
      <c r="BS1769" s="45"/>
      <c r="BT1769" s="37"/>
      <c r="BU1769" s="5"/>
      <c r="BV1769" s="38"/>
      <c r="BW1769" s="48"/>
      <c r="BX1769" s="44"/>
      <c r="BY1769" s="44"/>
      <c r="BZ1769" s="33" t="s">
        <v>131</v>
      </c>
      <c r="CA1769" s="5"/>
      <c r="CB1769" s="5"/>
      <c r="CC1769" s="33" t="s">
        <v>177</v>
      </c>
      <c r="CD1769" s="5"/>
      <c r="CE1769" s="5"/>
      <c r="CF1769" s="33" t="s">
        <v>178</v>
      </c>
      <c r="CG1769" s="33" t="s">
        <v>11202</v>
      </c>
      <c r="CH1769" s="5"/>
      <c r="CI1769" s="5"/>
      <c r="CJ1769" s="5"/>
      <c r="CK1769" s="33"/>
      <c r="CL1769" s="49">
        <v>45000.0</v>
      </c>
      <c r="CM1769" s="33" t="s">
        <v>180</v>
      </c>
      <c r="CN1769" s="5"/>
      <c r="CO1769" s="33">
        <v>2.0</v>
      </c>
      <c r="CP1769" s="33" t="s">
        <v>181</v>
      </c>
      <c r="CQ1769" s="50" t="str">
        <f t="shared" si="7"/>
        <v>21/06/1972</v>
      </c>
      <c r="CR1769" s="33" t="s">
        <v>182</v>
      </c>
      <c r="CS1769" s="33">
        <v>6.0</v>
      </c>
      <c r="CT1769" s="33">
        <v>5.0</v>
      </c>
      <c r="CU1769" s="33">
        <v>7.0</v>
      </c>
      <c r="CV1769" s="33">
        <v>1390.0</v>
      </c>
      <c r="CW1769" s="33">
        <v>6.01001064E8</v>
      </c>
      <c r="CX1769" s="5"/>
      <c r="CY1769" s="33">
        <v>-100.397156</v>
      </c>
      <c r="CZ1769" s="33">
        <v>20.553943</v>
      </c>
      <c r="DA1769" s="33">
        <v>4.421309602E9</v>
      </c>
      <c r="DB1769" s="33">
        <v>2.0</v>
      </c>
      <c r="DC1769" s="33" t="s">
        <v>8456</v>
      </c>
      <c r="DD1769" s="33">
        <v>2023.0</v>
      </c>
      <c r="DE1769" s="33" t="s">
        <v>184</v>
      </c>
      <c r="DF1769" s="33"/>
      <c r="DG1769" s="33" t="s">
        <v>185</v>
      </c>
      <c r="DH1769" s="33" t="s">
        <v>186</v>
      </c>
      <c r="DI1769" s="5"/>
      <c r="DJ1769" s="5"/>
    </row>
    <row r="1770">
      <c r="A1770" s="33" t="s">
        <v>11203</v>
      </c>
      <c r="B1770" s="34">
        <v>44952.0</v>
      </c>
      <c r="C1770" s="35" t="s">
        <v>137</v>
      </c>
      <c r="D1770" s="35" t="s">
        <v>139</v>
      </c>
      <c r="E1770" s="35" t="s">
        <v>142</v>
      </c>
      <c r="F1770" s="36" t="s">
        <v>144</v>
      </c>
      <c r="G1770" s="33" t="s">
        <v>11204</v>
      </c>
      <c r="H1770" s="33" t="s">
        <v>11205</v>
      </c>
      <c r="I1770" s="33" t="s">
        <v>439</v>
      </c>
      <c r="J1770" s="33" t="s">
        <v>1656</v>
      </c>
      <c r="K1770" s="35" t="s">
        <v>421</v>
      </c>
      <c r="L1770" s="33" t="s">
        <v>3194</v>
      </c>
      <c r="M1770" s="33" t="s">
        <v>8450</v>
      </c>
      <c r="N1770" s="33" t="s">
        <v>8960</v>
      </c>
      <c r="O1770" s="5"/>
      <c r="P1770" s="35" t="s">
        <v>233</v>
      </c>
      <c r="Q1770" s="35" t="s">
        <v>8960</v>
      </c>
      <c r="R1770" s="33">
        <v>76244.0</v>
      </c>
      <c r="S1770" s="37"/>
      <c r="T1770" s="33"/>
      <c r="U1770" s="33">
        <v>9.75</v>
      </c>
      <c r="V1770" s="33" t="s">
        <v>154</v>
      </c>
      <c r="W1770" s="33"/>
      <c r="X1770" s="33"/>
      <c r="Y1770" s="5"/>
      <c r="Z1770" s="5"/>
      <c r="AA1770" s="33">
        <v>1.0</v>
      </c>
      <c r="AB1770" s="33"/>
      <c r="AC1770" s="33">
        <v>1.0</v>
      </c>
      <c r="AD1770" s="5"/>
      <c r="AE1770" s="5"/>
      <c r="AF1770" s="5"/>
      <c r="AG1770" s="16"/>
      <c r="AH1770" s="38" t="str">
        <f t="shared" si="1"/>
        <v/>
      </c>
      <c r="AI1770" s="39" t="str">
        <f t="shared" si="2"/>
        <v/>
      </c>
      <c r="AJ1770" s="37" t="str">
        <f t="shared" si="3"/>
        <v/>
      </c>
      <c r="AK1770" s="41" t="str">
        <f t="shared" si="4"/>
        <v/>
      </c>
      <c r="AL1770" s="35" t="s">
        <v>233</v>
      </c>
      <c r="AM1770" s="33" t="s">
        <v>11191</v>
      </c>
      <c r="AN1770" s="33" t="s">
        <v>11191</v>
      </c>
      <c r="AO1770" s="41"/>
      <c r="AP1770" s="33" t="s">
        <v>169</v>
      </c>
      <c r="AQ1770" s="33" t="s">
        <v>170</v>
      </c>
      <c r="AR1770" s="33">
        <v>300.0</v>
      </c>
      <c r="AS1770" s="42"/>
      <c r="AT1770" s="42"/>
      <c r="AU1770" s="42"/>
      <c r="AV1770" s="42"/>
      <c r="AW1770" s="42"/>
      <c r="AX1770" s="5"/>
      <c r="AY1770" s="33"/>
      <c r="AZ1770" s="33" t="s">
        <v>11206</v>
      </c>
      <c r="BA1770" s="5"/>
      <c r="BB1770" s="5"/>
      <c r="BC1770" s="5" t="s">
        <v>11207</v>
      </c>
      <c r="BD1770" s="33" t="s">
        <v>173</v>
      </c>
      <c r="BE1770" s="41"/>
      <c r="BF1770" s="35"/>
      <c r="BG1770" s="33" t="s">
        <v>169</v>
      </c>
      <c r="BH1770" s="5"/>
      <c r="BI1770" s="33">
        <v>300.0</v>
      </c>
      <c r="BJ1770" s="33" t="s">
        <v>170</v>
      </c>
      <c r="BK1770" s="5"/>
      <c r="BL1770" s="5">
        <f t="shared" si="5"/>
        <v>3994.5</v>
      </c>
      <c r="BM1770" s="5"/>
      <c r="BN1770" s="5"/>
      <c r="BO1770" s="42">
        <f t="shared" si="6"/>
        <v>3994.5</v>
      </c>
      <c r="BP1770" s="44"/>
      <c r="BQ1770" s="45"/>
      <c r="BR1770" s="47"/>
      <c r="BS1770" s="45"/>
      <c r="BT1770" s="37"/>
      <c r="BU1770" s="5"/>
      <c r="BV1770" s="38"/>
      <c r="BW1770" s="48"/>
      <c r="BX1770" s="44"/>
      <c r="BY1770" s="44"/>
      <c r="BZ1770" s="33" t="s">
        <v>131</v>
      </c>
      <c r="CA1770" s="5"/>
      <c r="CB1770" s="5"/>
      <c r="CC1770" s="33" t="s">
        <v>177</v>
      </c>
      <c r="CD1770" s="5"/>
      <c r="CE1770" s="5"/>
      <c r="CF1770" s="33" t="s">
        <v>178</v>
      </c>
      <c r="CG1770" s="33" t="s">
        <v>11208</v>
      </c>
      <c r="CH1770" s="5"/>
      <c r="CI1770" s="5"/>
      <c r="CJ1770" s="5"/>
      <c r="CK1770" s="33"/>
      <c r="CL1770" s="49">
        <v>45000.0</v>
      </c>
      <c r="CM1770" s="33" t="s">
        <v>180</v>
      </c>
      <c r="CN1770" s="5"/>
      <c r="CO1770" s="33">
        <v>2.0</v>
      </c>
      <c r="CP1770" s="33" t="s">
        <v>181</v>
      </c>
      <c r="CQ1770" s="50" t="str">
        <f t="shared" si="7"/>
        <v>16/11/1966</v>
      </c>
      <c r="CR1770" s="33" t="s">
        <v>182</v>
      </c>
      <c r="CS1770" s="33">
        <v>5.0</v>
      </c>
      <c r="CT1770" s="33">
        <v>5.0</v>
      </c>
      <c r="CU1770" s="33">
        <v>28.0</v>
      </c>
      <c r="CV1770" s="33">
        <v>953.0</v>
      </c>
      <c r="CW1770" s="33">
        <v>5.04006E8</v>
      </c>
      <c r="CX1770" s="5"/>
      <c r="CY1770" s="33">
        <v>-100.105292</v>
      </c>
      <c r="CZ1770" s="33">
        <v>5.04006E8</v>
      </c>
      <c r="DA1770" s="33">
        <v>4.461224798E9</v>
      </c>
      <c r="DB1770" s="33">
        <v>2.0</v>
      </c>
      <c r="DC1770" s="33" t="s">
        <v>8456</v>
      </c>
      <c r="DD1770" s="33">
        <v>2023.0</v>
      </c>
      <c r="DE1770" s="33" t="s">
        <v>184</v>
      </c>
      <c r="DF1770" s="33"/>
      <c r="DG1770" s="33" t="s">
        <v>185</v>
      </c>
      <c r="DH1770" s="33" t="s">
        <v>186</v>
      </c>
      <c r="DI1770" s="5"/>
      <c r="DJ1770" s="5"/>
    </row>
    <row r="1771">
      <c r="A1771" s="33" t="s">
        <v>11209</v>
      </c>
      <c r="B1771" s="34">
        <v>44952.0</v>
      </c>
      <c r="C1771" s="35" t="s">
        <v>137</v>
      </c>
      <c r="D1771" s="35" t="s">
        <v>139</v>
      </c>
      <c r="E1771" s="35" t="s">
        <v>142</v>
      </c>
      <c r="F1771" s="36" t="s">
        <v>144</v>
      </c>
      <c r="G1771" s="33" t="s">
        <v>11210</v>
      </c>
      <c r="H1771" s="33" t="s">
        <v>11211</v>
      </c>
      <c r="I1771" s="33" t="s">
        <v>11212</v>
      </c>
      <c r="J1771" s="33" t="s">
        <v>8473</v>
      </c>
      <c r="K1771" s="35" t="s">
        <v>421</v>
      </c>
      <c r="L1771" s="33" t="s">
        <v>11213</v>
      </c>
      <c r="M1771" s="33" t="s">
        <v>8450</v>
      </c>
      <c r="N1771" s="33" t="s">
        <v>8084</v>
      </c>
      <c r="O1771" s="5"/>
      <c r="P1771" s="35" t="s">
        <v>233</v>
      </c>
      <c r="Q1771" s="35" t="s">
        <v>8084</v>
      </c>
      <c r="R1771" s="33">
        <v>76296.0</v>
      </c>
      <c r="S1771" s="37"/>
      <c r="T1771" s="33"/>
      <c r="U1771" s="33">
        <v>4.25</v>
      </c>
      <c r="V1771" s="33" t="s">
        <v>154</v>
      </c>
      <c r="W1771" s="33"/>
      <c r="X1771" s="33"/>
      <c r="Y1771" s="5"/>
      <c r="Z1771" s="5"/>
      <c r="AA1771" s="33">
        <v>1.0</v>
      </c>
      <c r="AB1771" s="33"/>
      <c r="AC1771" s="33">
        <v>1.0</v>
      </c>
      <c r="AD1771" s="5"/>
      <c r="AE1771" s="5"/>
      <c r="AF1771" s="5"/>
      <c r="AG1771" s="16"/>
      <c r="AH1771" s="38" t="str">
        <f t="shared" si="1"/>
        <v/>
      </c>
      <c r="AI1771" s="39" t="str">
        <f t="shared" si="2"/>
        <v/>
      </c>
      <c r="AJ1771" s="37" t="str">
        <f t="shared" si="3"/>
        <v/>
      </c>
      <c r="AK1771" s="41" t="str">
        <f t="shared" si="4"/>
        <v/>
      </c>
      <c r="AL1771" s="35" t="s">
        <v>233</v>
      </c>
      <c r="AM1771" s="33" t="s">
        <v>11191</v>
      </c>
      <c r="AN1771" s="33" t="s">
        <v>11191</v>
      </c>
      <c r="AO1771" s="41"/>
      <c r="AP1771" s="33" t="s">
        <v>169</v>
      </c>
      <c r="AQ1771" s="33" t="s">
        <v>170</v>
      </c>
      <c r="AR1771" s="33">
        <v>300.0</v>
      </c>
      <c r="AS1771" s="42"/>
      <c r="AT1771" s="42"/>
      <c r="AU1771" s="42"/>
      <c r="AV1771" s="42"/>
      <c r="AW1771" s="42"/>
      <c r="AX1771" s="5"/>
      <c r="AY1771" s="33"/>
      <c r="AZ1771" s="33" t="s">
        <v>11214</v>
      </c>
      <c r="BA1771" s="5"/>
      <c r="BB1771" s="5"/>
      <c r="BC1771" s="5" t="s">
        <v>11215</v>
      </c>
      <c r="BD1771" s="33" t="s">
        <v>173</v>
      </c>
      <c r="BE1771" s="41"/>
      <c r="BF1771" s="35"/>
      <c r="BG1771" s="33" t="s">
        <v>169</v>
      </c>
      <c r="BH1771" s="5"/>
      <c r="BI1771" s="33">
        <v>300.0</v>
      </c>
      <c r="BJ1771" s="33" t="s">
        <v>170</v>
      </c>
      <c r="BK1771" s="5"/>
      <c r="BL1771" s="5">
        <f t="shared" si="5"/>
        <v>3994.5</v>
      </c>
      <c r="BM1771" s="5"/>
      <c r="BN1771" s="5"/>
      <c r="BO1771" s="42">
        <f t="shared" si="6"/>
        <v>3994.5</v>
      </c>
      <c r="BP1771" s="44"/>
      <c r="BQ1771" s="45"/>
      <c r="BR1771" s="47"/>
      <c r="BS1771" s="45"/>
      <c r="BT1771" s="37"/>
      <c r="BU1771" s="5"/>
      <c r="BV1771" s="38"/>
      <c r="BW1771" s="48"/>
      <c r="BX1771" s="44"/>
      <c r="BY1771" s="44"/>
      <c r="BZ1771" s="33" t="s">
        <v>131</v>
      </c>
      <c r="CA1771" s="5"/>
      <c r="CB1771" s="5"/>
      <c r="CC1771" s="33" t="s">
        <v>177</v>
      </c>
      <c r="CD1771" s="5"/>
      <c r="CE1771" s="5"/>
      <c r="CF1771" s="33" t="s">
        <v>178</v>
      </c>
      <c r="CG1771" s="33" t="s">
        <v>11216</v>
      </c>
      <c r="CH1771" s="5"/>
      <c r="CI1771" s="5"/>
      <c r="CJ1771" s="5"/>
      <c r="CK1771" s="33"/>
      <c r="CL1771" s="49">
        <v>45000.0</v>
      </c>
      <c r="CM1771" s="33" t="s">
        <v>180</v>
      </c>
      <c r="CN1771" s="5"/>
      <c r="CO1771" s="33">
        <v>2.0</v>
      </c>
      <c r="CP1771" s="33" t="s">
        <v>181</v>
      </c>
      <c r="CQ1771" s="50" t="str">
        <f t="shared" si="7"/>
        <v>09/02/1968</v>
      </c>
      <c r="CR1771" s="33" t="s">
        <v>182</v>
      </c>
      <c r="CS1771" s="33">
        <v>5.0</v>
      </c>
      <c r="CT1771" s="33">
        <v>5.0</v>
      </c>
      <c r="CU1771" s="33">
        <v>28.0</v>
      </c>
      <c r="CV1771" s="33">
        <v>978.0</v>
      </c>
      <c r="CW1771" s="5"/>
      <c r="CX1771" s="5"/>
      <c r="CY1771" s="33">
        <v>-100.112371</v>
      </c>
      <c r="CZ1771" s="33">
        <v>20.645043</v>
      </c>
      <c r="DA1771" s="33">
        <v>4.42822806E9</v>
      </c>
      <c r="DB1771" s="33">
        <v>2.0</v>
      </c>
      <c r="DC1771" s="33" t="s">
        <v>8456</v>
      </c>
      <c r="DD1771" s="33">
        <v>2023.0</v>
      </c>
      <c r="DE1771" s="33" t="s">
        <v>184</v>
      </c>
      <c r="DF1771" s="33"/>
      <c r="DG1771" s="33" t="s">
        <v>185</v>
      </c>
      <c r="DH1771" s="33" t="s">
        <v>186</v>
      </c>
      <c r="DI1771" s="5"/>
      <c r="DJ1771" s="5"/>
    </row>
    <row r="1772">
      <c r="A1772" s="33" t="s">
        <v>11217</v>
      </c>
      <c r="B1772" s="34">
        <v>44952.0</v>
      </c>
      <c r="C1772" s="35" t="s">
        <v>137</v>
      </c>
      <c r="D1772" s="35" t="s">
        <v>139</v>
      </c>
      <c r="E1772" s="35" t="s">
        <v>142</v>
      </c>
      <c r="F1772" s="36" t="s">
        <v>144</v>
      </c>
      <c r="G1772" s="33" t="s">
        <v>11218</v>
      </c>
      <c r="H1772" s="33" t="s">
        <v>571</v>
      </c>
      <c r="I1772" s="33" t="s">
        <v>4184</v>
      </c>
      <c r="J1772" s="33" t="s">
        <v>374</v>
      </c>
      <c r="K1772" s="35" t="s">
        <v>421</v>
      </c>
      <c r="L1772" s="33" t="s">
        <v>11219</v>
      </c>
      <c r="M1772" s="33" t="s">
        <v>8450</v>
      </c>
      <c r="N1772" s="33" t="s">
        <v>8084</v>
      </c>
      <c r="O1772" s="5"/>
      <c r="P1772" s="35" t="s">
        <v>233</v>
      </c>
      <c r="Q1772" s="35" t="s">
        <v>8084</v>
      </c>
      <c r="R1772" s="33">
        <v>76296.0</v>
      </c>
      <c r="S1772" s="37"/>
      <c r="T1772" s="33"/>
      <c r="U1772" s="33">
        <v>7.79</v>
      </c>
      <c r="V1772" s="33" t="s">
        <v>154</v>
      </c>
      <c r="W1772" s="33"/>
      <c r="X1772" s="33"/>
      <c r="Y1772" s="5"/>
      <c r="Z1772" s="5"/>
      <c r="AA1772" s="33">
        <v>1.0</v>
      </c>
      <c r="AB1772" s="33"/>
      <c r="AC1772" s="33">
        <v>1.0</v>
      </c>
      <c r="AD1772" s="5"/>
      <c r="AE1772" s="5"/>
      <c r="AF1772" s="5"/>
      <c r="AG1772" s="16"/>
      <c r="AH1772" s="38" t="str">
        <f t="shared" si="1"/>
        <v/>
      </c>
      <c r="AI1772" s="39">
        <f t="shared" si="2"/>
        <v>1</v>
      </c>
      <c r="AJ1772" s="37" t="str">
        <f t="shared" si="3"/>
        <v/>
      </c>
      <c r="AK1772" s="41" t="str">
        <f t="shared" si="4"/>
        <v/>
      </c>
      <c r="AL1772" s="35" t="s">
        <v>233</v>
      </c>
      <c r="AM1772" s="33" t="s">
        <v>11191</v>
      </c>
      <c r="AN1772" s="33" t="s">
        <v>11191</v>
      </c>
      <c r="AO1772" s="41"/>
      <c r="AP1772" s="33" t="s">
        <v>169</v>
      </c>
      <c r="AQ1772" s="33" t="s">
        <v>170</v>
      </c>
      <c r="AR1772" s="33">
        <v>300.0</v>
      </c>
      <c r="AS1772" s="42"/>
      <c r="AT1772" s="42"/>
      <c r="AU1772" s="42"/>
      <c r="AV1772" s="42"/>
      <c r="AW1772" s="42"/>
      <c r="AX1772" s="5"/>
      <c r="AY1772" s="33"/>
      <c r="AZ1772" s="33" t="s">
        <v>11220</v>
      </c>
      <c r="BA1772" s="5"/>
      <c r="BB1772" s="5"/>
      <c r="BC1772" s="5" t="s">
        <v>11221</v>
      </c>
      <c r="BD1772" s="33" t="s">
        <v>173</v>
      </c>
      <c r="BE1772" s="41"/>
      <c r="BF1772" s="35"/>
      <c r="BG1772" s="33" t="s">
        <v>169</v>
      </c>
      <c r="BH1772" s="5"/>
      <c r="BI1772" s="33">
        <v>300.0</v>
      </c>
      <c r="BJ1772" s="33" t="s">
        <v>170</v>
      </c>
      <c r="BK1772" s="5"/>
      <c r="BL1772" s="5">
        <f t="shared" si="5"/>
        <v>3994.5</v>
      </c>
      <c r="BM1772" s="5"/>
      <c r="BN1772" s="5"/>
      <c r="BO1772" s="42">
        <f t="shared" si="6"/>
        <v>3994.5</v>
      </c>
      <c r="BP1772" s="44"/>
      <c r="BQ1772" s="45"/>
      <c r="BR1772" s="47"/>
      <c r="BS1772" s="45"/>
      <c r="BT1772" s="37"/>
      <c r="BU1772" s="5"/>
      <c r="BV1772" s="38"/>
      <c r="BW1772" s="48"/>
      <c r="BX1772" s="44"/>
      <c r="BY1772" s="44"/>
      <c r="BZ1772" s="33" t="s">
        <v>131</v>
      </c>
      <c r="CA1772" s="5"/>
      <c r="CB1772" s="5"/>
      <c r="CC1772" s="33" t="s">
        <v>177</v>
      </c>
      <c r="CD1772" s="5"/>
      <c r="CE1772" s="5"/>
      <c r="CF1772" s="33" t="s">
        <v>178</v>
      </c>
      <c r="CG1772" s="33" t="s">
        <v>11222</v>
      </c>
      <c r="CH1772" s="5"/>
      <c r="CI1772" s="5"/>
      <c r="CJ1772" s="5"/>
      <c r="CK1772" s="33"/>
      <c r="CL1772" s="49">
        <v>45000.0</v>
      </c>
      <c r="CM1772" s="33" t="s">
        <v>180</v>
      </c>
      <c r="CN1772" s="5"/>
      <c r="CO1772" s="33">
        <v>2.0</v>
      </c>
      <c r="CP1772" s="33" t="s">
        <v>181</v>
      </c>
      <c r="CQ1772" s="50" t="str">
        <f t="shared" si="7"/>
        <v>09/07/1964</v>
      </c>
      <c r="CR1772" s="33" t="s">
        <v>182</v>
      </c>
      <c r="CS1772" s="33">
        <v>5.0</v>
      </c>
      <c r="CT1772" s="33">
        <v>5.0</v>
      </c>
      <c r="CU1772" s="33">
        <v>28.0</v>
      </c>
      <c r="CV1772" s="33">
        <v>978.0</v>
      </c>
      <c r="CW1772" s="5"/>
      <c r="CX1772" s="5"/>
      <c r="CY1772" s="33">
        <v>-100.112371</v>
      </c>
      <c r="CZ1772" s="33">
        <v>20.645043</v>
      </c>
      <c r="DA1772" s="33">
        <v>4.428251718E9</v>
      </c>
      <c r="DB1772" s="33">
        <v>2.0</v>
      </c>
      <c r="DC1772" s="33" t="s">
        <v>8456</v>
      </c>
      <c r="DD1772" s="33">
        <v>2023.0</v>
      </c>
      <c r="DE1772" s="33" t="s">
        <v>184</v>
      </c>
      <c r="DF1772" s="33"/>
      <c r="DG1772" s="33" t="s">
        <v>185</v>
      </c>
      <c r="DH1772" s="33" t="s">
        <v>186</v>
      </c>
      <c r="DI1772" s="5"/>
      <c r="DJ1772" s="5"/>
    </row>
    <row r="1773">
      <c r="A1773" s="33" t="s">
        <v>11223</v>
      </c>
      <c r="B1773" s="34">
        <v>44952.0</v>
      </c>
      <c r="C1773" s="35" t="s">
        <v>137</v>
      </c>
      <c r="D1773" s="35" t="s">
        <v>139</v>
      </c>
      <c r="E1773" s="35" t="s">
        <v>142</v>
      </c>
      <c r="F1773" s="36" t="s">
        <v>144</v>
      </c>
      <c r="G1773" s="33" t="s">
        <v>11224</v>
      </c>
      <c r="H1773" s="33" t="s">
        <v>3767</v>
      </c>
      <c r="I1773" s="33" t="s">
        <v>439</v>
      </c>
      <c r="J1773" s="33" t="s">
        <v>11225</v>
      </c>
      <c r="K1773" s="35" t="s">
        <v>421</v>
      </c>
      <c r="L1773" s="33" t="s">
        <v>11226</v>
      </c>
      <c r="M1773" s="33" t="s">
        <v>8450</v>
      </c>
      <c r="N1773" s="33" t="s">
        <v>8084</v>
      </c>
      <c r="O1773" s="5"/>
      <c r="P1773" s="35" t="s">
        <v>233</v>
      </c>
      <c r="Q1773" s="35" t="s">
        <v>8084</v>
      </c>
      <c r="R1773" s="33">
        <v>76289.0</v>
      </c>
      <c r="S1773" s="37"/>
      <c r="T1773" s="33"/>
      <c r="U1773" s="33">
        <v>5.74</v>
      </c>
      <c r="V1773" s="33" t="s">
        <v>154</v>
      </c>
      <c r="W1773" s="33"/>
      <c r="X1773" s="33"/>
      <c r="Y1773" s="5"/>
      <c r="Z1773" s="5"/>
      <c r="AA1773" s="33">
        <v>1.0</v>
      </c>
      <c r="AB1773" s="33"/>
      <c r="AC1773" s="33">
        <v>1.0</v>
      </c>
      <c r="AD1773" s="5"/>
      <c r="AE1773" s="5"/>
      <c r="AF1773" s="5"/>
      <c r="AG1773" s="16"/>
      <c r="AH1773" s="38" t="str">
        <f t="shared" si="1"/>
        <v/>
      </c>
      <c r="AI1773" s="39">
        <f t="shared" si="2"/>
        <v>1</v>
      </c>
      <c r="AJ1773" s="37" t="str">
        <f t="shared" si="3"/>
        <v/>
      </c>
      <c r="AK1773" s="41" t="str">
        <f t="shared" si="4"/>
        <v/>
      </c>
      <c r="AL1773" s="35" t="s">
        <v>233</v>
      </c>
      <c r="AM1773" s="33" t="s">
        <v>11191</v>
      </c>
      <c r="AN1773" s="33" t="s">
        <v>11191</v>
      </c>
      <c r="AO1773" s="41"/>
      <c r="AP1773" s="33" t="s">
        <v>169</v>
      </c>
      <c r="AQ1773" s="33" t="s">
        <v>170</v>
      </c>
      <c r="AR1773" s="33">
        <v>300.0</v>
      </c>
      <c r="AS1773" s="42"/>
      <c r="AT1773" s="42"/>
      <c r="AU1773" s="42"/>
      <c r="AV1773" s="42"/>
      <c r="AW1773" s="42"/>
      <c r="AX1773" s="5"/>
      <c r="AY1773" s="33"/>
      <c r="AZ1773" s="33" t="s">
        <v>11227</v>
      </c>
      <c r="BA1773" s="5"/>
      <c r="BB1773" s="5"/>
      <c r="BC1773" s="5" t="s">
        <v>11228</v>
      </c>
      <c r="BD1773" s="33" t="s">
        <v>173</v>
      </c>
      <c r="BE1773" s="41"/>
      <c r="BF1773" s="35"/>
      <c r="BG1773" s="33" t="s">
        <v>169</v>
      </c>
      <c r="BH1773" s="5"/>
      <c r="BI1773" s="33">
        <v>300.0</v>
      </c>
      <c r="BJ1773" s="33" t="s">
        <v>170</v>
      </c>
      <c r="BK1773" s="5"/>
      <c r="BL1773" s="5">
        <f t="shared" si="5"/>
        <v>3994.5</v>
      </c>
      <c r="BM1773" s="5"/>
      <c r="BN1773" s="5"/>
      <c r="BO1773" s="42">
        <f t="shared" si="6"/>
        <v>3994.5</v>
      </c>
      <c r="BP1773" s="44"/>
      <c r="BQ1773" s="45"/>
      <c r="BR1773" s="47"/>
      <c r="BS1773" s="45"/>
      <c r="BT1773" s="37"/>
      <c r="BU1773" s="5"/>
      <c r="BV1773" s="38"/>
      <c r="BW1773" s="48"/>
      <c r="BX1773" s="44"/>
      <c r="BY1773" s="44"/>
      <c r="BZ1773" s="33" t="s">
        <v>131</v>
      </c>
      <c r="CA1773" s="5"/>
      <c r="CB1773" s="5"/>
      <c r="CC1773" s="33" t="s">
        <v>177</v>
      </c>
      <c r="CD1773" s="5"/>
      <c r="CE1773" s="5"/>
      <c r="CF1773" s="33" t="s">
        <v>178</v>
      </c>
      <c r="CG1773" s="33" t="s">
        <v>11229</v>
      </c>
      <c r="CH1773" s="5"/>
      <c r="CI1773" s="5"/>
      <c r="CJ1773" s="5"/>
      <c r="CK1773" s="33"/>
      <c r="CL1773" s="49">
        <v>45000.0</v>
      </c>
      <c r="CM1773" s="33" t="s">
        <v>180</v>
      </c>
      <c r="CN1773" s="5"/>
      <c r="CO1773" s="33">
        <v>2.0</v>
      </c>
      <c r="CP1773" s="33" t="s">
        <v>181</v>
      </c>
      <c r="CQ1773" s="50" t="str">
        <f t="shared" si="7"/>
        <v>01/05/1940</v>
      </c>
      <c r="CR1773" s="33" t="s">
        <v>182</v>
      </c>
      <c r="CS1773" s="33">
        <v>5.0</v>
      </c>
      <c r="CT1773" s="33">
        <v>5.0</v>
      </c>
      <c r="CU1773" s="33">
        <v>28.0</v>
      </c>
      <c r="CV1773" s="33">
        <v>978.0</v>
      </c>
      <c r="CW1773" s="5"/>
      <c r="CX1773" s="5"/>
      <c r="CY1773" s="33">
        <v>-100.112371</v>
      </c>
      <c r="CZ1773" s="33">
        <v>20.645043</v>
      </c>
      <c r="DA1773" s="33">
        <v>4.428749905E9</v>
      </c>
      <c r="DB1773" s="33">
        <v>2.0</v>
      </c>
      <c r="DC1773" s="33" t="s">
        <v>8456</v>
      </c>
      <c r="DD1773" s="33">
        <v>2023.0</v>
      </c>
      <c r="DE1773" s="33" t="s">
        <v>184</v>
      </c>
      <c r="DF1773" s="33"/>
      <c r="DG1773" s="33" t="s">
        <v>185</v>
      </c>
      <c r="DH1773" s="33" t="s">
        <v>186</v>
      </c>
      <c r="DI1773" s="5"/>
      <c r="DJ1773" s="5"/>
    </row>
    <row r="1774">
      <c r="A1774" s="33" t="s">
        <v>11230</v>
      </c>
      <c r="B1774" s="34">
        <v>44952.0</v>
      </c>
      <c r="C1774" s="35" t="s">
        <v>137</v>
      </c>
      <c r="D1774" s="35" t="s">
        <v>139</v>
      </c>
      <c r="E1774" s="35" t="s">
        <v>142</v>
      </c>
      <c r="F1774" s="36" t="s">
        <v>144</v>
      </c>
      <c r="G1774" s="33" t="s">
        <v>11231</v>
      </c>
      <c r="H1774" s="33" t="s">
        <v>498</v>
      </c>
      <c r="I1774" s="33" t="s">
        <v>1449</v>
      </c>
      <c r="J1774" s="33" t="s">
        <v>439</v>
      </c>
      <c r="K1774" s="35" t="s">
        <v>421</v>
      </c>
      <c r="L1774" s="33" t="s">
        <v>11226</v>
      </c>
      <c r="M1774" s="33" t="s">
        <v>8450</v>
      </c>
      <c r="N1774" s="33" t="s">
        <v>8084</v>
      </c>
      <c r="O1774" s="5"/>
      <c r="P1774" s="35" t="s">
        <v>233</v>
      </c>
      <c r="Q1774" s="35" t="s">
        <v>8084</v>
      </c>
      <c r="R1774" s="33">
        <v>76296.0</v>
      </c>
      <c r="S1774" s="37"/>
      <c r="T1774" s="33"/>
      <c r="U1774" s="33">
        <v>7.67</v>
      </c>
      <c r="V1774" s="33" t="s">
        <v>154</v>
      </c>
      <c r="W1774" s="33"/>
      <c r="X1774" s="33"/>
      <c r="Y1774" s="5"/>
      <c r="Z1774" s="5"/>
      <c r="AA1774" s="33">
        <v>1.0</v>
      </c>
      <c r="AB1774" s="33"/>
      <c r="AC1774" s="33">
        <v>1.0</v>
      </c>
      <c r="AD1774" s="5"/>
      <c r="AE1774" s="5"/>
      <c r="AF1774" s="5"/>
      <c r="AG1774" s="16"/>
      <c r="AH1774" s="38" t="str">
        <f t="shared" si="1"/>
        <v/>
      </c>
      <c r="AI1774" s="39">
        <f t="shared" si="2"/>
        <v>1</v>
      </c>
      <c r="AJ1774" s="37" t="str">
        <f t="shared" si="3"/>
        <v/>
      </c>
      <c r="AK1774" s="41" t="str">
        <f t="shared" si="4"/>
        <v/>
      </c>
      <c r="AL1774" s="35" t="s">
        <v>233</v>
      </c>
      <c r="AM1774" s="33" t="s">
        <v>11191</v>
      </c>
      <c r="AN1774" s="33" t="s">
        <v>11191</v>
      </c>
      <c r="AO1774" s="41"/>
      <c r="AP1774" s="33" t="s">
        <v>169</v>
      </c>
      <c r="AQ1774" s="33" t="s">
        <v>170</v>
      </c>
      <c r="AR1774" s="33">
        <v>300.0</v>
      </c>
      <c r="AS1774" s="42"/>
      <c r="AT1774" s="42"/>
      <c r="AU1774" s="42"/>
      <c r="AV1774" s="42"/>
      <c r="AW1774" s="42"/>
      <c r="AX1774" s="5"/>
      <c r="AY1774" s="33"/>
      <c r="AZ1774" s="33" t="s">
        <v>11232</v>
      </c>
      <c r="BA1774" s="5"/>
      <c r="BB1774" s="5"/>
      <c r="BC1774" s="5" t="s">
        <v>11233</v>
      </c>
      <c r="BD1774" s="33" t="s">
        <v>173</v>
      </c>
      <c r="BE1774" s="41"/>
      <c r="BF1774" s="35"/>
      <c r="BG1774" s="33" t="s">
        <v>169</v>
      </c>
      <c r="BH1774" s="5"/>
      <c r="BI1774" s="33">
        <v>300.0</v>
      </c>
      <c r="BJ1774" s="33" t="s">
        <v>170</v>
      </c>
      <c r="BK1774" s="5"/>
      <c r="BL1774" s="5">
        <f t="shared" si="5"/>
        <v>3994.5</v>
      </c>
      <c r="BM1774" s="5"/>
      <c r="BN1774" s="5"/>
      <c r="BO1774" s="42">
        <f t="shared" si="6"/>
        <v>3994.5</v>
      </c>
      <c r="BP1774" s="44"/>
      <c r="BQ1774" s="45"/>
      <c r="BR1774" s="47"/>
      <c r="BS1774" s="45"/>
      <c r="BT1774" s="37"/>
      <c r="BU1774" s="5"/>
      <c r="BV1774" s="38"/>
      <c r="BW1774" s="48"/>
      <c r="BX1774" s="44"/>
      <c r="BY1774" s="44"/>
      <c r="BZ1774" s="33" t="s">
        <v>131</v>
      </c>
      <c r="CA1774" s="5"/>
      <c r="CB1774" s="5"/>
      <c r="CC1774" s="33" t="s">
        <v>177</v>
      </c>
      <c r="CD1774" s="5"/>
      <c r="CE1774" s="5"/>
      <c r="CF1774" s="33" t="s">
        <v>178</v>
      </c>
      <c r="CG1774" s="33" t="s">
        <v>11234</v>
      </c>
      <c r="CH1774" s="5"/>
      <c r="CI1774" s="5"/>
      <c r="CJ1774" s="5"/>
      <c r="CK1774" s="33"/>
      <c r="CL1774" s="49">
        <v>45000.0</v>
      </c>
      <c r="CM1774" s="33" t="s">
        <v>180</v>
      </c>
      <c r="CN1774" s="5"/>
      <c r="CO1774" s="33">
        <v>2.0</v>
      </c>
      <c r="CP1774" s="33" t="s">
        <v>181</v>
      </c>
      <c r="CQ1774" s="50" t="str">
        <f t="shared" si="7"/>
        <v>12/12/1948</v>
      </c>
      <c r="CR1774" s="33" t="s">
        <v>182</v>
      </c>
      <c r="CS1774" s="33">
        <v>5.0</v>
      </c>
      <c r="CT1774" s="33">
        <v>5.0</v>
      </c>
      <c r="CU1774" s="33">
        <v>28.0</v>
      </c>
      <c r="CV1774" s="33">
        <v>978.0</v>
      </c>
      <c r="CW1774" s="5"/>
      <c r="CX1774" s="5"/>
      <c r="CY1774" s="33">
        <v>-100.112371</v>
      </c>
      <c r="CZ1774" s="33">
        <v>20.645043</v>
      </c>
      <c r="DA1774" s="33">
        <v>4.423444423E9</v>
      </c>
      <c r="DB1774" s="33">
        <v>2.0</v>
      </c>
      <c r="DC1774" s="33" t="s">
        <v>8456</v>
      </c>
      <c r="DD1774" s="33">
        <v>2023.0</v>
      </c>
      <c r="DE1774" s="33" t="s">
        <v>184</v>
      </c>
      <c r="DF1774" s="33"/>
      <c r="DG1774" s="33" t="s">
        <v>185</v>
      </c>
      <c r="DH1774" s="33" t="s">
        <v>186</v>
      </c>
      <c r="DI1774" s="5"/>
      <c r="DJ1774" s="5"/>
    </row>
    <row r="1775">
      <c r="A1775" s="33" t="s">
        <v>11235</v>
      </c>
      <c r="B1775" s="34">
        <v>44952.0</v>
      </c>
      <c r="C1775" s="35" t="s">
        <v>137</v>
      </c>
      <c r="D1775" s="35" t="s">
        <v>139</v>
      </c>
      <c r="E1775" s="35" t="s">
        <v>142</v>
      </c>
      <c r="F1775" s="36" t="s">
        <v>144</v>
      </c>
      <c r="G1775" s="33" t="s">
        <v>11236</v>
      </c>
      <c r="H1775" s="33" t="s">
        <v>1865</v>
      </c>
      <c r="I1775" s="33" t="s">
        <v>1449</v>
      </c>
      <c r="J1775" s="33" t="s">
        <v>538</v>
      </c>
      <c r="K1775" s="35" t="s">
        <v>421</v>
      </c>
      <c r="L1775" s="33" t="s">
        <v>11237</v>
      </c>
      <c r="M1775" s="33" t="s">
        <v>8450</v>
      </c>
      <c r="N1775" s="33" t="s">
        <v>8084</v>
      </c>
      <c r="O1775" s="5"/>
      <c r="P1775" s="35" t="s">
        <v>233</v>
      </c>
      <c r="Q1775" s="35" t="s">
        <v>8084</v>
      </c>
      <c r="R1775" s="33">
        <v>76296.0</v>
      </c>
      <c r="S1775" s="37"/>
      <c r="T1775" s="33"/>
      <c r="U1775" s="33">
        <v>6.36</v>
      </c>
      <c r="V1775" s="33" t="s">
        <v>154</v>
      </c>
      <c r="W1775" s="33"/>
      <c r="X1775" s="33"/>
      <c r="Y1775" s="5"/>
      <c r="Z1775" s="5"/>
      <c r="AA1775" s="33">
        <v>1.0</v>
      </c>
      <c r="AB1775" s="33"/>
      <c r="AC1775" s="33">
        <v>1.0</v>
      </c>
      <c r="AD1775" s="5"/>
      <c r="AE1775" s="5"/>
      <c r="AF1775" s="5"/>
      <c r="AG1775" s="16"/>
      <c r="AH1775" s="38" t="str">
        <f t="shared" si="1"/>
        <v/>
      </c>
      <c r="AI1775" s="39">
        <f t="shared" si="2"/>
        <v>1</v>
      </c>
      <c r="AJ1775" s="37" t="str">
        <f t="shared" si="3"/>
        <v/>
      </c>
      <c r="AK1775" s="41" t="str">
        <f t="shared" si="4"/>
        <v/>
      </c>
      <c r="AL1775" s="35" t="s">
        <v>233</v>
      </c>
      <c r="AM1775" s="33" t="s">
        <v>11191</v>
      </c>
      <c r="AN1775" s="33" t="s">
        <v>11191</v>
      </c>
      <c r="AO1775" s="41"/>
      <c r="AP1775" s="33" t="s">
        <v>169</v>
      </c>
      <c r="AQ1775" s="33" t="s">
        <v>170</v>
      </c>
      <c r="AR1775" s="33">
        <v>300.0</v>
      </c>
      <c r="AS1775" s="42"/>
      <c r="AT1775" s="42"/>
      <c r="AU1775" s="42"/>
      <c r="AV1775" s="42"/>
      <c r="AW1775" s="42"/>
      <c r="AX1775" s="5"/>
      <c r="AY1775" s="33"/>
      <c r="AZ1775" s="33" t="s">
        <v>11238</v>
      </c>
      <c r="BA1775" s="5"/>
      <c r="BB1775" s="5"/>
      <c r="BC1775" s="5" t="s">
        <v>11239</v>
      </c>
      <c r="BD1775" s="33" t="s">
        <v>173</v>
      </c>
      <c r="BE1775" s="41"/>
      <c r="BF1775" s="35"/>
      <c r="BG1775" s="33" t="s">
        <v>169</v>
      </c>
      <c r="BH1775" s="5"/>
      <c r="BI1775" s="33">
        <v>300.0</v>
      </c>
      <c r="BJ1775" s="33" t="s">
        <v>170</v>
      </c>
      <c r="BK1775" s="5"/>
      <c r="BL1775" s="5">
        <f t="shared" si="5"/>
        <v>3994.5</v>
      </c>
      <c r="BM1775" s="5"/>
      <c r="BN1775" s="5"/>
      <c r="BO1775" s="42">
        <f t="shared" si="6"/>
        <v>3994.5</v>
      </c>
      <c r="BP1775" s="44"/>
      <c r="BQ1775" s="45"/>
      <c r="BR1775" s="47"/>
      <c r="BS1775" s="45"/>
      <c r="BT1775" s="37"/>
      <c r="BU1775" s="5"/>
      <c r="BV1775" s="38"/>
      <c r="BW1775" s="48"/>
      <c r="BX1775" s="44"/>
      <c r="BY1775" s="44"/>
      <c r="BZ1775" s="33" t="s">
        <v>131</v>
      </c>
      <c r="CA1775" s="5"/>
      <c r="CB1775" s="5"/>
      <c r="CC1775" s="33" t="s">
        <v>177</v>
      </c>
      <c r="CD1775" s="5"/>
      <c r="CE1775" s="5"/>
      <c r="CF1775" s="33" t="s">
        <v>178</v>
      </c>
      <c r="CG1775" s="33" t="s">
        <v>11240</v>
      </c>
      <c r="CH1775" s="5"/>
      <c r="CI1775" s="5"/>
      <c r="CJ1775" s="5"/>
      <c r="CK1775" s="33"/>
      <c r="CL1775" s="49">
        <v>45000.0</v>
      </c>
      <c r="CM1775" s="33" t="s">
        <v>180</v>
      </c>
      <c r="CN1775" s="5"/>
      <c r="CO1775" s="33">
        <v>2.0</v>
      </c>
      <c r="CP1775" s="33" t="s">
        <v>181</v>
      </c>
      <c r="CQ1775" s="50" t="str">
        <f t="shared" si="7"/>
        <v>12/01/1931</v>
      </c>
      <c r="CR1775" s="33" t="s">
        <v>182</v>
      </c>
      <c r="CS1775" s="33">
        <v>5.0</v>
      </c>
      <c r="CT1775" s="33">
        <v>5.0</v>
      </c>
      <c r="CU1775" s="33">
        <v>28.0</v>
      </c>
      <c r="CV1775" s="33">
        <v>978.0</v>
      </c>
      <c r="CW1775" s="5"/>
      <c r="CX1775" s="5"/>
      <c r="CY1775" s="33">
        <v>-100.112371</v>
      </c>
      <c r="CZ1775" s="33">
        <v>20.645043</v>
      </c>
      <c r="DA1775" s="33">
        <v>4.425882035E9</v>
      </c>
      <c r="DB1775" s="33">
        <v>2.0</v>
      </c>
      <c r="DC1775" s="33" t="s">
        <v>8456</v>
      </c>
      <c r="DD1775" s="33">
        <v>2023.0</v>
      </c>
      <c r="DE1775" s="33" t="s">
        <v>184</v>
      </c>
      <c r="DF1775" s="33"/>
      <c r="DG1775" s="33" t="s">
        <v>185</v>
      </c>
      <c r="DH1775" s="33" t="s">
        <v>186</v>
      </c>
      <c r="DI1775" s="5"/>
      <c r="DJ1775" s="5"/>
    </row>
    <row r="1776">
      <c r="A1776" s="33" t="s">
        <v>11241</v>
      </c>
      <c r="B1776" s="34">
        <v>44952.0</v>
      </c>
      <c r="C1776" s="35" t="s">
        <v>137</v>
      </c>
      <c r="D1776" s="35" t="s">
        <v>139</v>
      </c>
      <c r="E1776" s="35" t="s">
        <v>142</v>
      </c>
      <c r="F1776" s="36" t="s">
        <v>144</v>
      </c>
      <c r="G1776" s="33" t="s">
        <v>11242</v>
      </c>
      <c r="H1776" s="33" t="s">
        <v>3438</v>
      </c>
      <c r="I1776" s="33" t="s">
        <v>447</v>
      </c>
      <c r="J1776" s="33" t="s">
        <v>439</v>
      </c>
      <c r="K1776" s="35" t="s">
        <v>421</v>
      </c>
      <c r="L1776" s="33" t="s">
        <v>3194</v>
      </c>
      <c r="M1776" s="33" t="s">
        <v>8450</v>
      </c>
      <c r="N1776" s="33" t="s">
        <v>8084</v>
      </c>
      <c r="O1776" s="5"/>
      <c r="P1776" s="35" t="s">
        <v>233</v>
      </c>
      <c r="Q1776" s="35" t="s">
        <v>8084</v>
      </c>
      <c r="R1776" s="33">
        <v>76296.0</v>
      </c>
      <c r="S1776" s="37"/>
      <c r="T1776" s="33"/>
      <c r="U1776" s="33">
        <v>6.3</v>
      </c>
      <c r="V1776" s="33" t="s">
        <v>154</v>
      </c>
      <c r="W1776" s="33"/>
      <c r="X1776" s="33"/>
      <c r="Y1776" s="5"/>
      <c r="Z1776" s="5"/>
      <c r="AA1776" s="33">
        <v>1.0</v>
      </c>
      <c r="AB1776" s="33"/>
      <c r="AC1776" s="33">
        <v>1.0</v>
      </c>
      <c r="AD1776" s="5"/>
      <c r="AE1776" s="5"/>
      <c r="AF1776" s="5"/>
      <c r="AG1776" s="16"/>
      <c r="AH1776" s="38" t="str">
        <f t="shared" si="1"/>
        <v/>
      </c>
      <c r="AI1776" s="39">
        <f t="shared" si="2"/>
        <v>1</v>
      </c>
      <c r="AJ1776" s="37" t="str">
        <f t="shared" si="3"/>
        <v/>
      </c>
      <c r="AK1776" s="41" t="str">
        <f t="shared" si="4"/>
        <v/>
      </c>
      <c r="AL1776" s="35" t="s">
        <v>233</v>
      </c>
      <c r="AM1776" s="33" t="s">
        <v>11191</v>
      </c>
      <c r="AN1776" s="33" t="s">
        <v>11191</v>
      </c>
      <c r="AO1776" s="41"/>
      <c r="AP1776" s="33" t="s">
        <v>169</v>
      </c>
      <c r="AQ1776" s="33" t="s">
        <v>170</v>
      </c>
      <c r="AR1776" s="33">
        <v>300.0</v>
      </c>
      <c r="AS1776" s="42"/>
      <c r="AT1776" s="42"/>
      <c r="AU1776" s="42"/>
      <c r="AV1776" s="42"/>
      <c r="AW1776" s="42"/>
      <c r="AX1776" s="5"/>
      <c r="AY1776" s="33"/>
      <c r="AZ1776" s="33" t="s">
        <v>11243</v>
      </c>
      <c r="BA1776" s="5"/>
      <c r="BB1776" s="5"/>
      <c r="BC1776" s="5" t="s">
        <v>11244</v>
      </c>
      <c r="BD1776" s="33" t="s">
        <v>173</v>
      </c>
      <c r="BE1776" s="41"/>
      <c r="BF1776" s="35"/>
      <c r="BG1776" s="33" t="s">
        <v>169</v>
      </c>
      <c r="BH1776" s="5"/>
      <c r="BI1776" s="33">
        <v>300.0</v>
      </c>
      <c r="BJ1776" s="33" t="s">
        <v>170</v>
      </c>
      <c r="BK1776" s="5"/>
      <c r="BL1776" s="5">
        <f t="shared" si="5"/>
        <v>3994.5</v>
      </c>
      <c r="BM1776" s="5"/>
      <c r="BN1776" s="5"/>
      <c r="BO1776" s="42">
        <f t="shared" si="6"/>
        <v>3994.5</v>
      </c>
      <c r="BP1776" s="44"/>
      <c r="BQ1776" s="45"/>
      <c r="BR1776" s="47"/>
      <c r="BS1776" s="45"/>
      <c r="BT1776" s="37"/>
      <c r="BU1776" s="5"/>
      <c r="BV1776" s="38"/>
      <c r="BW1776" s="48"/>
      <c r="BX1776" s="44"/>
      <c r="BY1776" s="44"/>
      <c r="BZ1776" s="33" t="s">
        <v>131</v>
      </c>
      <c r="CA1776" s="5"/>
      <c r="CB1776" s="5"/>
      <c r="CC1776" s="33" t="s">
        <v>177</v>
      </c>
      <c r="CD1776" s="5"/>
      <c r="CE1776" s="5"/>
      <c r="CF1776" s="33" t="s">
        <v>178</v>
      </c>
      <c r="CG1776" s="33" t="s">
        <v>11245</v>
      </c>
      <c r="CH1776" s="5"/>
      <c r="CI1776" s="5"/>
      <c r="CJ1776" s="5"/>
      <c r="CK1776" s="33"/>
      <c r="CL1776" s="49">
        <v>45000.0</v>
      </c>
      <c r="CM1776" s="33" t="s">
        <v>180</v>
      </c>
      <c r="CN1776" s="5"/>
      <c r="CO1776" s="33">
        <v>2.0</v>
      </c>
      <c r="CP1776" s="33" t="s">
        <v>181</v>
      </c>
      <c r="CQ1776" s="50" t="str">
        <f t="shared" si="7"/>
        <v>30/12/1937</v>
      </c>
      <c r="CR1776" s="33" t="s">
        <v>182</v>
      </c>
      <c r="CS1776" s="33">
        <v>5.0</v>
      </c>
      <c r="CT1776" s="33">
        <v>5.0</v>
      </c>
      <c r="CU1776" s="33">
        <v>28.0</v>
      </c>
      <c r="CV1776" s="33">
        <v>978.0</v>
      </c>
      <c r="CW1776" s="5"/>
      <c r="CX1776" s="5"/>
      <c r="CY1776" s="33">
        <v>-100.112371</v>
      </c>
      <c r="CZ1776" s="33">
        <v>20.645043</v>
      </c>
      <c r="DA1776" s="33">
        <v>4.4219266E9</v>
      </c>
      <c r="DB1776" s="33">
        <v>1.0</v>
      </c>
      <c r="DC1776" s="33" t="s">
        <v>8456</v>
      </c>
      <c r="DD1776" s="33">
        <v>2023.0</v>
      </c>
      <c r="DE1776" s="33" t="s">
        <v>184</v>
      </c>
      <c r="DF1776" s="33"/>
      <c r="DG1776" s="33" t="s">
        <v>185</v>
      </c>
      <c r="DH1776" s="33" t="s">
        <v>186</v>
      </c>
      <c r="DI1776" s="5"/>
      <c r="DJ1776" s="5"/>
    </row>
    <row r="1777">
      <c r="A1777" s="33" t="s">
        <v>11246</v>
      </c>
      <c r="B1777" s="34">
        <v>44952.0</v>
      </c>
      <c r="C1777" s="35" t="s">
        <v>137</v>
      </c>
      <c r="D1777" s="35" t="s">
        <v>139</v>
      </c>
      <c r="E1777" s="35" t="s">
        <v>142</v>
      </c>
      <c r="F1777" s="36" t="s">
        <v>144</v>
      </c>
      <c r="G1777" s="33" t="s">
        <v>11247</v>
      </c>
      <c r="H1777" s="33" t="s">
        <v>11248</v>
      </c>
      <c r="I1777" s="33" t="s">
        <v>358</v>
      </c>
      <c r="J1777" s="33" t="s">
        <v>11249</v>
      </c>
      <c r="K1777" s="35" t="s">
        <v>421</v>
      </c>
      <c r="L1777" s="33" t="s">
        <v>11250</v>
      </c>
      <c r="M1777" s="33" t="s">
        <v>8450</v>
      </c>
      <c r="N1777" s="33" t="s">
        <v>11191</v>
      </c>
      <c r="O1777" s="5"/>
      <c r="P1777" s="35" t="s">
        <v>233</v>
      </c>
      <c r="Q1777" s="35" t="s">
        <v>11191</v>
      </c>
      <c r="R1777" s="33">
        <v>76295.0</v>
      </c>
      <c r="S1777" s="37"/>
      <c r="T1777" s="33"/>
      <c r="U1777" s="33">
        <v>8.15</v>
      </c>
      <c r="V1777" s="33" t="s">
        <v>154</v>
      </c>
      <c r="W1777" s="33"/>
      <c r="X1777" s="33"/>
      <c r="Y1777" s="5"/>
      <c r="Z1777" s="5"/>
      <c r="AA1777" s="33">
        <v>1.0</v>
      </c>
      <c r="AB1777" s="33">
        <v>1.0</v>
      </c>
      <c r="AC1777" s="33"/>
      <c r="AD1777" s="5"/>
      <c r="AE1777" s="5"/>
      <c r="AF1777" s="5"/>
      <c r="AG1777" s="16"/>
      <c r="AH1777" s="38">
        <f t="shared" si="1"/>
        <v>1</v>
      </c>
      <c r="AI1777" s="39" t="str">
        <f t="shared" si="2"/>
        <v/>
      </c>
      <c r="AJ1777" s="37" t="str">
        <f t="shared" si="3"/>
        <v/>
      </c>
      <c r="AK1777" s="41" t="str">
        <f t="shared" si="4"/>
        <v/>
      </c>
      <c r="AL1777" s="35" t="s">
        <v>233</v>
      </c>
      <c r="AM1777" s="33" t="s">
        <v>11191</v>
      </c>
      <c r="AN1777" s="33" t="s">
        <v>11191</v>
      </c>
      <c r="AO1777" s="41"/>
      <c r="AP1777" s="33" t="s">
        <v>169</v>
      </c>
      <c r="AQ1777" s="33" t="s">
        <v>170</v>
      </c>
      <c r="AR1777" s="33">
        <v>300.0</v>
      </c>
      <c r="AS1777" s="42"/>
      <c r="AT1777" s="42"/>
      <c r="AU1777" s="42"/>
      <c r="AV1777" s="42"/>
      <c r="AW1777" s="42"/>
      <c r="AX1777" s="5"/>
      <c r="AY1777" s="33"/>
      <c r="AZ1777" s="33" t="s">
        <v>11251</v>
      </c>
      <c r="BA1777" s="5"/>
      <c r="BB1777" s="5"/>
      <c r="BC1777" s="5" t="s">
        <v>11252</v>
      </c>
      <c r="BD1777" s="33" t="s">
        <v>173</v>
      </c>
      <c r="BE1777" s="41"/>
      <c r="BF1777" s="35"/>
      <c r="BG1777" s="33" t="s">
        <v>169</v>
      </c>
      <c r="BH1777" s="5"/>
      <c r="BI1777" s="33">
        <v>300.0</v>
      </c>
      <c r="BJ1777" s="33" t="s">
        <v>170</v>
      </c>
      <c r="BK1777" s="5"/>
      <c r="BL1777" s="5">
        <f t="shared" si="5"/>
        <v>3994.5</v>
      </c>
      <c r="BM1777" s="5"/>
      <c r="BN1777" s="5"/>
      <c r="BO1777" s="42">
        <f t="shared" si="6"/>
        <v>3994.5</v>
      </c>
      <c r="BP1777" s="44"/>
      <c r="BQ1777" s="45"/>
      <c r="BR1777" s="47"/>
      <c r="BS1777" s="45"/>
      <c r="BT1777" s="37"/>
      <c r="BU1777" s="5"/>
      <c r="BV1777" s="38"/>
      <c r="BW1777" s="48"/>
      <c r="BX1777" s="44"/>
      <c r="BY1777" s="44"/>
      <c r="BZ1777" s="33" t="s">
        <v>131</v>
      </c>
      <c r="CA1777" s="5"/>
      <c r="CB1777" s="5"/>
      <c r="CC1777" s="33" t="s">
        <v>177</v>
      </c>
      <c r="CD1777" s="5"/>
      <c r="CE1777" s="5"/>
      <c r="CF1777" s="33" t="s">
        <v>178</v>
      </c>
      <c r="CG1777" s="33" t="s">
        <v>11253</v>
      </c>
      <c r="CH1777" s="5"/>
      <c r="CI1777" s="5"/>
      <c r="CJ1777" s="5"/>
      <c r="CK1777" s="33"/>
      <c r="CL1777" s="49">
        <v>45000.0</v>
      </c>
      <c r="CM1777" s="33" t="s">
        <v>180</v>
      </c>
      <c r="CN1777" s="5"/>
      <c r="CO1777" s="33">
        <v>2.0</v>
      </c>
      <c r="CP1777" s="33" t="s">
        <v>181</v>
      </c>
      <c r="CQ1777" s="50" t="str">
        <f t="shared" si="7"/>
        <v>31/12/1947</v>
      </c>
      <c r="CR1777" s="33" t="s">
        <v>243</v>
      </c>
      <c r="CS1777" s="33">
        <v>5.0</v>
      </c>
      <c r="CT1777" s="33">
        <v>5.0</v>
      </c>
      <c r="CU1777" s="33">
        <v>28.0</v>
      </c>
      <c r="CV1777" s="33">
        <v>977.0</v>
      </c>
      <c r="CW1777" s="33">
        <v>5.03022E8</v>
      </c>
      <c r="CX1777" s="33">
        <v>5.0302200017E10</v>
      </c>
      <c r="CY1777" s="33">
        <v>-100.185723</v>
      </c>
      <c r="CZ1777" s="33">
        <v>20.606287</v>
      </c>
      <c r="DA1777" s="33">
        <v>4.428015293E9</v>
      </c>
      <c r="DB1777" s="33">
        <v>2.0</v>
      </c>
      <c r="DC1777" s="33" t="s">
        <v>8456</v>
      </c>
      <c r="DD1777" s="33">
        <v>2023.0</v>
      </c>
      <c r="DE1777" s="33" t="s">
        <v>184</v>
      </c>
      <c r="DF1777" s="33"/>
      <c r="DG1777" s="33" t="s">
        <v>185</v>
      </c>
      <c r="DH1777" s="33" t="s">
        <v>186</v>
      </c>
      <c r="DI1777" s="5"/>
      <c r="DJ1777" s="5"/>
    </row>
    <row r="1778">
      <c r="A1778" s="33" t="s">
        <v>11254</v>
      </c>
      <c r="B1778" s="34">
        <v>44952.0</v>
      </c>
      <c r="C1778" s="35" t="s">
        <v>137</v>
      </c>
      <c r="D1778" s="35" t="s">
        <v>139</v>
      </c>
      <c r="E1778" s="35" t="s">
        <v>142</v>
      </c>
      <c r="F1778" s="36" t="s">
        <v>144</v>
      </c>
      <c r="G1778" s="33" t="s">
        <v>11255</v>
      </c>
      <c r="H1778" s="33" t="s">
        <v>660</v>
      </c>
      <c r="I1778" s="33" t="s">
        <v>358</v>
      </c>
      <c r="J1778" s="33" t="s">
        <v>546</v>
      </c>
      <c r="K1778" s="35" t="s">
        <v>421</v>
      </c>
      <c r="L1778" s="33" t="s">
        <v>5309</v>
      </c>
      <c r="M1778" s="33" t="s">
        <v>8450</v>
      </c>
      <c r="N1778" s="33" t="s">
        <v>11191</v>
      </c>
      <c r="O1778" s="5"/>
      <c r="P1778" s="35" t="s">
        <v>233</v>
      </c>
      <c r="Q1778" s="35" t="s">
        <v>11191</v>
      </c>
      <c r="R1778" s="33">
        <v>76295.0</v>
      </c>
      <c r="S1778" s="37"/>
      <c r="T1778" s="33"/>
      <c r="U1778" s="33">
        <v>5.01</v>
      </c>
      <c r="V1778" s="33" t="s">
        <v>154</v>
      </c>
      <c r="W1778" s="33"/>
      <c r="X1778" s="33"/>
      <c r="Y1778" s="5"/>
      <c r="Z1778" s="5"/>
      <c r="AA1778" s="33">
        <v>1.0</v>
      </c>
      <c r="AB1778" s="33"/>
      <c r="AC1778" s="33">
        <v>1.0</v>
      </c>
      <c r="AD1778" s="5"/>
      <c r="AE1778" s="5"/>
      <c r="AF1778" s="5"/>
      <c r="AG1778" s="16"/>
      <c r="AH1778" s="38" t="str">
        <f t="shared" si="1"/>
        <v/>
      </c>
      <c r="AI1778" s="39">
        <f t="shared" si="2"/>
        <v>1</v>
      </c>
      <c r="AJ1778" s="37" t="str">
        <f t="shared" si="3"/>
        <v/>
      </c>
      <c r="AK1778" s="41" t="str">
        <f t="shared" si="4"/>
        <v/>
      </c>
      <c r="AL1778" s="35" t="s">
        <v>233</v>
      </c>
      <c r="AM1778" s="33" t="s">
        <v>11191</v>
      </c>
      <c r="AN1778" s="33" t="s">
        <v>11191</v>
      </c>
      <c r="AO1778" s="41"/>
      <c r="AP1778" s="33" t="s">
        <v>169</v>
      </c>
      <c r="AQ1778" s="33" t="s">
        <v>170</v>
      </c>
      <c r="AR1778" s="33">
        <v>300.0</v>
      </c>
      <c r="AS1778" s="42"/>
      <c r="AT1778" s="42"/>
      <c r="AU1778" s="42"/>
      <c r="AV1778" s="42"/>
      <c r="AW1778" s="42"/>
      <c r="AX1778" s="5"/>
      <c r="AY1778" s="33"/>
      <c r="AZ1778" s="33" t="s">
        <v>11256</v>
      </c>
      <c r="BA1778" s="5"/>
      <c r="BB1778" s="5"/>
      <c r="BC1778" s="5" t="s">
        <v>11257</v>
      </c>
      <c r="BD1778" s="33" t="s">
        <v>173</v>
      </c>
      <c r="BE1778" s="41"/>
      <c r="BF1778" s="35"/>
      <c r="BG1778" s="33" t="s">
        <v>169</v>
      </c>
      <c r="BH1778" s="5"/>
      <c r="BI1778" s="33">
        <v>300.0</v>
      </c>
      <c r="BJ1778" s="33" t="s">
        <v>170</v>
      </c>
      <c r="BK1778" s="5"/>
      <c r="BL1778" s="5">
        <f t="shared" si="5"/>
        <v>3994.5</v>
      </c>
      <c r="BM1778" s="5"/>
      <c r="BN1778" s="5"/>
      <c r="BO1778" s="42">
        <f t="shared" si="6"/>
        <v>3994.5</v>
      </c>
      <c r="BP1778" s="44"/>
      <c r="BQ1778" s="45"/>
      <c r="BR1778" s="47"/>
      <c r="BS1778" s="45"/>
      <c r="BT1778" s="37"/>
      <c r="BU1778" s="5"/>
      <c r="BV1778" s="38"/>
      <c r="BW1778" s="48"/>
      <c r="BX1778" s="44"/>
      <c r="BY1778" s="44"/>
      <c r="BZ1778" s="33" t="s">
        <v>131</v>
      </c>
      <c r="CA1778" s="5"/>
      <c r="CB1778" s="5"/>
      <c r="CC1778" s="33" t="s">
        <v>177</v>
      </c>
      <c r="CD1778" s="5"/>
      <c r="CE1778" s="5"/>
      <c r="CF1778" s="33" t="s">
        <v>178</v>
      </c>
      <c r="CG1778" s="33" t="s">
        <v>11258</v>
      </c>
      <c r="CH1778" s="5"/>
      <c r="CI1778" s="5"/>
      <c r="CJ1778" s="5"/>
      <c r="CK1778" s="33"/>
      <c r="CL1778" s="49">
        <v>45000.0</v>
      </c>
      <c r="CM1778" s="33" t="s">
        <v>180</v>
      </c>
      <c r="CN1778" s="5"/>
      <c r="CO1778" s="33">
        <v>2.0</v>
      </c>
      <c r="CP1778" s="33" t="s">
        <v>181</v>
      </c>
      <c r="CQ1778" s="50" t="str">
        <f t="shared" si="7"/>
        <v>17/05/1961</v>
      </c>
      <c r="CR1778" s="33" t="s">
        <v>182</v>
      </c>
      <c r="CS1778" s="33">
        <v>5.0</v>
      </c>
      <c r="CT1778" s="33">
        <v>5.0</v>
      </c>
      <c r="CU1778" s="33">
        <v>28.0</v>
      </c>
      <c r="CV1778" s="33">
        <v>977.0</v>
      </c>
      <c r="CW1778" s="33">
        <v>5.03022E8</v>
      </c>
      <c r="CX1778" s="33">
        <v>5.0302200015E10</v>
      </c>
      <c r="CY1778" s="33">
        <v>-100.162059</v>
      </c>
      <c r="CZ1778" s="33">
        <v>20.616005</v>
      </c>
      <c r="DA1778" s="33">
        <v>4.42339639E9</v>
      </c>
      <c r="DB1778" s="33">
        <v>2.0</v>
      </c>
      <c r="DC1778" s="33" t="s">
        <v>8456</v>
      </c>
      <c r="DD1778" s="33">
        <v>2023.0</v>
      </c>
      <c r="DE1778" s="33" t="s">
        <v>184</v>
      </c>
      <c r="DF1778" s="33"/>
      <c r="DG1778" s="33" t="s">
        <v>185</v>
      </c>
      <c r="DH1778" s="33" t="s">
        <v>186</v>
      </c>
      <c r="DI1778" s="5"/>
      <c r="DJ1778" s="5"/>
    </row>
    <row r="1779">
      <c r="A1779" s="33" t="s">
        <v>11259</v>
      </c>
      <c r="B1779" s="34">
        <v>44952.0</v>
      </c>
      <c r="C1779" s="35" t="s">
        <v>137</v>
      </c>
      <c r="D1779" s="35" t="s">
        <v>139</v>
      </c>
      <c r="E1779" s="35" t="s">
        <v>142</v>
      </c>
      <c r="F1779" s="36" t="s">
        <v>144</v>
      </c>
      <c r="G1779" s="33" t="s">
        <v>11260</v>
      </c>
      <c r="H1779" s="33" t="s">
        <v>11261</v>
      </c>
      <c r="I1779" s="33" t="s">
        <v>407</v>
      </c>
      <c r="J1779" s="33" t="s">
        <v>391</v>
      </c>
      <c r="K1779" s="35" t="s">
        <v>421</v>
      </c>
      <c r="L1779" s="33" t="s">
        <v>11262</v>
      </c>
      <c r="M1779" s="33" t="s">
        <v>8450</v>
      </c>
      <c r="N1779" s="33" t="s">
        <v>11191</v>
      </c>
      <c r="O1779" s="5"/>
      <c r="P1779" s="35" t="s">
        <v>233</v>
      </c>
      <c r="Q1779" s="35" t="s">
        <v>11191</v>
      </c>
      <c r="R1779" s="33">
        <v>76295.0</v>
      </c>
      <c r="S1779" s="37"/>
      <c r="T1779" s="33"/>
      <c r="U1779" s="33">
        <v>7.24</v>
      </c>
      <c r="V1779" s="33" t="s">
        <v>154</v>
      </c>
      <c r="W1779" s="33"/>
      <c r="X1779" s="33"/>
      <c r="Y1779" s="5"/>
      <c r="Z1779" s="5"/>
      <c r="AA1779" s="33">
        <v>1.0</v>
      </c>
      <c r="AB1779" s="33">
        <v>1.0</v>
      </c>
      <c r="AC1779" s="33"/>
      <c r="AD1779" s="5"/>
      <c r="AE1779" s="5"/>
      <c r="AF1779" s="5"/>
      <c r="AG1779" s="16"/>
      <c r="AH1779" s="38">
        <f t="shared" si="1"/>
        <v>1</v>
      </c>
      <c r="AI1779" s="39" t="str">
        <f t="shared" si="2"/>
        <v/>
      </c>
      <c r="AJ1779" s="37" t="str">
        <f t="shared" si="3"/>
        <v/>
      </c>
      <c r="AK1779" s="41" t="str">
        <f t="shared" si="4"/>
        <v/>
      </c>
      <c r="AL1779" s="35" t="s">
        <v>233</v>
      </c>
      <c r="AM1779" s="33" t="s">
        <v>11191</v>
      </c>
      <c r="AN1779" s="33" t="s">
        <v>11191</v>
      </c>
      <c r="AO1779" s="41"/>
      <c r="AP1779" s="33" t="s">
        <v>169</v>
      </c>
      <c r="AQ1779" s="33" t="s">
        <v>170</v>
      </c>
      <c r="AR1779" s="33">
        <v>300.0</v>
      </c>
      <c r="AS1779" s="42"/>
      <c r="AT1779" s="42"/>
      <c r="AU1779" s="42"/>
      <c r="AV1779" s="42"/>
      <c r="AW1779" s="42"/>
      <c r="AX1779" s="5"/>
      <c r="AY1779" s="33"/>
      <c r="AZ1779" s="33" t="s">
        <v>11263</v>
      </c>
      <c r="BA1779" s="5"/>
      <c r="BB1779" s="5"/>
      <c r="BC1779" s="5" t="s">
        <v>11264</v>
      </c>
      <c r="BD1779" s="33" t="s">
        <v>173</v>
      </c>
      <c r="BE1779" s="41"/>
      <c r="BF1779" s="35"/>
      <c r="BG1779" s="33" t="s">
        <v>169</v>
      </c>
      <c r="BH1779" s="5"/>
      <c r="BI1779" s="33">
        <v>300.0</v>
      </c>
      <c r="BJ1779" s="33" t="s">
        <v>170</v>
      </c>
      <c r="BK1779" s="5"/>
      <c r="BL1779" s="5">
        <f t="shared" si="5"/>
        <v>3994.5</v>
      </c>
      <c r="BM1779" s="5"/>
      <c r="BN1779" s="5"/>
      <c r="BO1779" s="42">
        <f t="shared" si="6"/>
        <v>3994.5</v>
      </c>
      <c r="BP1779" s="44"/>
      <c r="BQ1779" s="45"/>
      <c r="BR1779" s="47"/>
      <c r="BS1779" s="45"/>
      <c r="BT1779" s="37"/>
      <c r="BU1779" s="5"/>
      <c r="BV1779" s="38"/>
      <c r="BW1779" s="48"/>
      <c r="BX1779" s="44"/>
      <c r="BY1779" s="44"/>
      <c r="BZ1779" s="33" t="s">
        <v>131</v>
      </c>
      <c r="CA1779" s="5"/>
      <c r="CB1779" s="5"/>
      <c r="CC1779" s="33" t="s">
        <v>177</v>
      </c>
      <c r="CD1779" s="5"/>
      <c r="CE1779" s="5"/>
      <c r="CF1779" s="33" t="s">
        <v>178</v>
      </c>
      <c r="CG1779" s="33" t="s">
        <v>11265</v>
      </c>
      <c r="CH1779" s="5"/>
      <c r="CI1779" s="5"/>
      <c r="CJ1779" s="5"/>
      <c r="CK1779" s="33"/>
      <c r="CL1779" s="49">
        <v>45000.0</v>
      </c>
      <c r="CM1779" s="33" t="s">
        <v>180</v>
      </c>
      <c r="CN1779" s="5"/>
      <c r="CO1779" s="33">
        <v>2.0</v>
      </c>
      <c r="CP1779" s="33" t="s">
        <v>181</v>
      </c>
      <c r="CQ1779" s="50" t="str">
        <f t="shared" si="7"/>
        <v>11/02/1940</v>
      </c>
      <c r="CR1779" s="33" t="s">
        <v>243</v>
      </c>
      <c r="CS1779" s="33">
        <v>5.0</v>
      </c>
      <c r="CT1779" s="33">
        <v>5.0</v>
      </c>
      <c r="CU1779" s="33">
        <v>28.0</v>
      </c>
      <c r="CV1779" s="33">
        <v>977.0</v>
      </c>
      <c r="CW1779" s="33">
        <v>5.03022E8</v>
      </c>
      <c r="CX1779" s="5"/>
      <c r="CY1779" s="33">
        <v>-100.156628</v>
      </c>
      <c r="CZ1779" s="33">
        <v>20.615074</v>
      </c>
      <c r="DA1779" s="33">
        <v>4.46104921E9</v>
      </c>
      <c r="DB1779" s="33">
        <v>2.0</v>
      </c>
      <c r="DC1779" s="33" t="s">
        <v>8456</v>
      </c>
      <c r="DD1779" s="33">
        <v>2023.0</v>
      </c>
      <c r="DE1779" s="33" t="s">
        <v>184</v>
      </c>
      <c r="DF1779" s="33"/>
      <c r="DG1779" s="33" t="s">
        <v>185</v>
      </c>
      <c r="DH1779" s="33" t="s">
        <v>186</v>
      </c>
      <c r="DI1779" s="5"/>
      <c r="DJ1779" s="5"/>
    </row>
    <row r="1780">
      <c r="A1780" s="33" t="s">
        <v>11266</v>
      </c>
      <c r="B1780" s="34">
        <v>44952.0</v>
      </c>
      <c r="C1780" s="35" t="s">
        <v>137</v>
      </c>
      <c r="D1780" s="35" t="s">
        <v>139</v>
      </c>
      <c r="E1780" s="35" t="s">
        <v>142</v>
      </c>
      <c r="F1780" s="36" t="s">
        <v>144</v>
      </c>
      <c r="G1780" s="33" t="s">
        <v>11267</v>
      </c>
      <c r="H1780" s="33" t="s">
        <v>11268</v>
      </c>
      <c r="I1780" s="33" t="s">
        <v>203</v>
      </c>
      <c r="J1780" s="33" t="s">
        <v>11269</v>
      </c>
      <c r="K1780" s="35" t="s">
        <v>421</v>
      </c>
      <c r="L1780" s="33" t="s">
        <v>3194</v>
      </c>
      <c r="M1780" s="33" t="s">
        <v>8450</v>
      </c>
      <c r="N1780" s="33" t="s">
        <v>11191</v>
      </c>
      <c r="O1780" s="5"/>
      <c r="P1780" s="35" t="s">
        <v>233</v>
      </c>
      <c r="Q1780" s="35" t="s">
        <v>11191</v>
      </c>
      <c r="R1780" s="33">
        <v>76295.0</v>
      </c>
      <c r="S1780" s="37"/>
      <c r="T1780" s="33"/>
      <c r="U1780" s="33">
        <v>6.14</v>
      </c>
      <c r="V1780" s="33" t="s">
        <v>154</v>
      </c>
      <c r="W1780" s="33"/>
      <c r="X1780" s="33"/>
      <c r="Y1780" s="5"/>
      <c r="Z1780" s="5"/>
      <c r="AA1780" s="33">
        <v>1.0</v>
      </c>
      <c r="AB1780" s="33">
        <v>1.0</v>
      </c>
      <c r="AC1780" s="33"/>
      <c r="AD1780" s="5"/>
      <c r="AE1780" s="5"/>
      <c r="AF1780" s="5"/>
      <c r="AG1780" s="16"/>
      <c r="AH1780" s="38">
        <f t="shared" si="1"/>
        <v>1</v>
      </c>
      <c r="AI1780" s="39" t="str">
        <f t="shared" si="2"/>
        <v/>
      </c>
      <c r="AJ1780" s="37" t="str">
        <f t="shared" si="3"/>
        <v/>
      </c>
      <c r="AK1780" s="41" t="str">
        <f t="shared" si="4"/>
        <v/>
      </c>
      <c r="AL1780" s="35" t="s">
        <v>233</v>
      </c>
      <c r="AM1780" s="33" t="s">
        <v>11191</v>
      </c>
      <c r="AN1780" s="33" t="s">
        <v>11191</v>
      </c>
      <c r="AO1780" s="41"/>
      <c r="AP1780" s="33" t="s">
        <v>169</v>
      </c>
      <c r="AQ1780" s="33" t="s">
        <v>170</v>
      </c>
      <c r="AR1780" s="33">
        <v>300.0</v>
      </c>
      <c r="AS1780" s="42"/>
      <c r="AT1780" s="42"/>
      <c r="AU1780" s="42"/>
      <c r="AV1780" s="42"/>
      <c r="AW1780" s="42"/>
      <c r="AX1780" s="5"/>
      <c r="AY1780" s="33"/>
      <c r="AZ1780" s="33" t="s">
        <v>11270</v>
      </c>
      <c r="BA1780" s="5"/>
      <c r="BB1780" s="5"/>
      <c r="BC1780" s="5" t="s">
        <v>11271</v>
      </c>
      <c r="BD1780" s="33" t="s">
        <v>173</v>
      </c>
      <c r="BE1780" s="41"/>
      <c r="BF1780" s="35"/>
      <c r="BG1780" s="33" t="s">
        <v>169</v>
      </c>
      <c r="BH1780" s="5"/>
      <c r="BI1780" s="33">
        <v>300.0</v>
      </c>
      <c r="BJ1780" s="33" t="s">
        <v>170</v>
      </c>
      <c r="BK1780" s="5"/>
      <c r="BL1780" s="5">
        <f t="shared" si="5"/>
        <v>3994.5</v>
      </c>
      <c r="BM1780" s="5"/>
      <c r="BN1780" s="5"/>
      <c r="BO1780" s="42">
        <f t="shared" si="6"/>
        <v>3994.5</v>
      </c>
      <c r="BP1780" s="44"/>
      <c r="BQ1780" s="45"/>
      <c r="BR1780" s="47"/>
      <c r="BS1780" s="45"/>
      <c r="BT1780" s="37"/>
      <c r="BU1780" s="5"/>
      <c r="BV1780" s="38"/>
      <c r="BW1780" s="48"/>
      <c r="BX1780" s="44"/>
      <c r="BY1780" s="44"/>
      <c r="BZ1780" s="33" t="s">
        <v>131</v>
      </c>
      <c r="CA1780" s="5"/>
      <c r="CB1780" s="5"/>
      <c r="CC1780" s="33" t="s">
        <v>177</v>
      </c>
      <c r="CD1780" s="5"/>
      <c r="CE1780" s="5"/>
      <c r="CF1780" s="33" t="s">
        <v>178</v>
      </c>
      <c r="CG1780" s="33" t="s">
        <v>11272</v>
      </c>
      <c r="CH1780" s="5"/>
      <c r="CI1780" s="5"/>
      <c r="CJ1780" s="5"/>
      <c r="CK1780" s="33"/>
      <c r="CL1780" s="49">
        <v>45000.0</v>
      </c>
      <c r="CM1780" s="33" t="s">
        <v>180</v>
      </c>
      <c r="CN1780" s="5"/>
      <c r="CO1780" s="33">
        <v>2.0</v>
      </c>
      <c r="CP1780" s="33" t="s">
        <v>181</v>
      </c>
      <c r="CQ1780" s="50" t="str">
        <f t="shared" si="7"/>
        <v>20/06/1957</v>
      </c>
      <c r="CR1780" s="33" t="s">
        <v>243</v>
      </c>
      <c r="CS1780" s="33">
        <v>5.0</v>
      </c>
      <c r="CT1780" s="33">
        <v>5.0</v>
      </c>
      <c r="CU1780" s="33">
        <v>28.0</v>
      </c>
      <c r="CV1780" s="33">
        <v>977.0</v>
      </c>
      <c r="CW1780" s="33">
        <v>5.03022E8</v>
      </c>
      <c r="CX1780" s="5"/>
      <c r="CY1780" s="33">
        <v>-100.156628</v>
      </c>
      <c r="CZ1780" s="33">
        <v>20.615074</v>
      </c>
      <c r="DA1780" s="33">
        <v>4.425036953E9</v>
      </c>
      <c r="DB1780" s="33">
        <v>2.0</v>
      </c>
      <c r="DC1780" s="33" t="s">
        <v>8456</v>
      </c>
      <c r="DD1780" s="33">
        <v>2023.0</v>
      </c>
      <c r="DE1780" s="33" t="s">
        <v>184</v>
      </c>
      <c r="DF1780" s="33"/>
      <c r="DG1780" s="33" t="s">
        <v>185</v>
      </c>
      <c r="DH1780" s="33" t="s">
        <v>186</v>
      </c>
      <c r="DI1780" s="5"/>
      <c r="DJ1780" s="5"/>
    </row>
    <row r="1781">
      <c r="A1781" s="33" t="s">
        <v>11273</v>
      </c>
      <c r="B1781" s="34">
        <v>44952.0</v>
      </c>
      <c r="C1781" s="35" t="s">
        <v>137</v>
      </c>
      <c r="D1781" s="35" t="s">
        <v>139</v>
      </c>
      <c r="E1781" s="35" t="s">
        <v>142</v>
      </c>
      <c r="F1781" s="36" t="s">
        <v>144</v>
      </c>
      <c r="G1781" s="33" t="s">
        <v>11274</v>
      </c>
      <c r="H1781" s="33" t="s">
        <v>2019</v>
      </c>
      <c r="I1781" s="33" t="s">
        <v>11225</v>
      </c>
      <c r="J1781" s="33" t="s">
        <v>4184</v>
      </c>
      <c r="K1781" s="35" t="s">
        <v>421</v>
      </c>
      <c r="L1781" s="33" t="s">
        <v>374</v>
      </c>
      <c r="M1781" s="33" t="s">
        <v>8450</v>
      </c>
      <c r="N1781" s="33" t="s">
        <v>11191</v>
      </c>
      <c r="O1781" s="5"/>
      <c r="P1781" s="35" t="s">
        <v>233</v>
      </c>
      <c r="Q1781" s="35" t="s">
        <v>11191</v>
      </c>
      <c r="R1781" s="33">
        <v>76295.0</v>
      </c>
      <c r="S1781" s="37"/>
      <c r="T1781" s="33"/>
      <c r="U1781" s="33">
        <v>7.3</v>
      </c>
      <c r="V1781" s="33" t="s">
        <v>154</v>
      </c>
      <c r="W1781" s="33"/>
      <c r="X1781" s="33"/>
      <c r="Y1781" s="5"/>
      <c r="Z1781" s="5"/>
      <c r="AA1781" s="33">
        <v>1.0</v>
      </c>
      <c r="AB1781" s="33"/>
      <c r="AC1781" s="33">
        <v>1.0</v>
      </c>
      <c r="AD1781" s="5"/>
      <c r="AE1781" s="5"/>
      <c r="AF1781" s="5"/>
      <c r="AG1781" s="16"/>
      <c r="AH1781" s="38" t="str">
        <f t="shared" si="1"/>
        <v/>
      </c>
      <c r="AI1781" s="39" t="str">
        <f t="shared" si="2"/>
        <v/>
      </c>
      <c r="AJ1781" s="37" t="str">
        <f t="shared" si="3"/>
        <v/>
      </c>
      <c r="AK1781" s="41" t="str">
        <f t="shared" si="4"/>
        <v/>
      </c>
      <c r="AL1781" s="35" t="s">
        <v>233</v>
      </c>
      <c r="AM1781" s="33" t="s">
        <v>11191</v>
      </c>
      <c r="AN1781" s="33" t="s">
        <v>11191</v>
      </c>
      <c r="AO1781" s="41"/>
      <c r="AP1781" s="33" t="s">
        <v>169</v>
      </c>
      <c r="AQ1781" s="33" t="s">
        <v>170</v>
      </c>
      <c r="AR1781" s="33">
        <v>300.0</v>
      </c>
      <c r="AS1781" s="42"/>
      <c r="AT1781" s="42"/>
      <c r="AU1781" s="42"/>
      <c r="AV1781" s="42"/>
      <c r="AW1781" s="42"/>
      <c r="AX1781" s="5"/>
      <c r="AY1781" s="33"/>
      <c r="AZ1781" s="33" t="s">
        <v>11275</v>
      </c>
      <c r="BA1781" s="5"/>
      <c r="BB1781" s="5"/>
      <c r="BC1781" s="5" t="s">
        <v>11276</v>
      </c>
      <c r="BD1781" s="33" t="s">
        <v>173</v>
      </c>
      <c r="BE1781" s="41"/>
      <c r="BF1781" s="35"/>
      <c r="BG1781" s="33" t="s">
        <v>169</v>
      </c>
      <c r="BH1781" s="5"/>
      <c r="BI1781" s="33">
        <v>300.0</v>
      </c>
      <c r="BJ1781" s="33" t="s">
        <v>170</v>
      </c>
      <c r="BK1781" s="5"/>
      <c r="BL1781" s="5">
        <f t="shared" si="5"/>
        <v>3994.5</v>
      </c>
      <c r="BM1781" s="5"/>
      <c r="BN1781" s="5"/>
      <c r="BO1781" s="42">
        <f t="shared" si="6"/>
        <v>3994.5</v>
      </c>
      <c r="BP1781" s="44"/>
      <c r="BQ1781" s="45"/>
      <c r="BR1781" s="47"/>
      <c r="BS1781" s="45"/>
      <c r="BT1781" s="37"/>
      <c r="BU1781" s="5"/>
      <c r="BV1781" s="38"/>
      <c r="BW1781" s="48"/>
      <c r="BX1781" s="44"/>
      <c r="BY1781" s="44"/>
      <c r="BZ1781" s="33" t="s">
        <v>131</v>
      </c>
      <c r="CA1781" s="5"/>
      <c r="CB1781" s="5"/>
      <c r="CC1781" s="33" t="s">
        <v>177</v>
      </c>
      <c r="CD1781" s="5"/>
      <c r="CE1781" s="5"/>
      <c r="CF1781" s="33" t="s">
        <v>178</v>
      </c>
      <c r="CG1781" s="33" t="s">
        <v>11277</v>
      </c>
      <c r="CH1781" s="5"/>
      <c r="CI1781" s="5"/>
      <c r="CJ1781" s="5"/>
      <c r="CK1781" s="33"/>
      <c r="CL1781" s="49">
        <v>45000.0</v>
      </c>
      <c r="CM1781" s="33" t="s">
        <v>180</v>
      </c>
      <c r="CN1781" s="5"/>
      <c r="CO1781" s="33">
        <v>2.0</v>
      </c>
      <c r="CP1781" s="33" t="s">
        <v>181</v>
      </c>
      <c r="CQ1781" s="50" t="str">
        <f t="shared" si="7"/>
        <v>16/01/1973</v>
      </c>
      <c r="CR1781" s="33" t="s">
        <v>182</v>
      </c>
      <c r="CS1781" s="33">
        <v>5.0</v>
      </c>
      <c r="CT1781" s="33">
        <v>5.0</v>
      </c>
      <c r="CU1781" s="33">
        <v>28.0</v>
      </c>
      <c r="CV1781" s="33">
        <v>977.0</v>
      </c>
      <c r="CW1781" s="33">
        <v>5.03022E8</v>
      </c>
      <c r="CX1781" s="5"/>
      <c r="CY1781" s="33">
        <v>-100.156628</v>
      </c>
      <c r="CZ1781" s="33">
        <v>20.615074</v>
      </c>
      <c r="DA1781" s="33">
        <v>4.191165228E9</v>
      </c>
      <c r="DB1781" s="33">
        <v>2.0</v>
      </c>
      <c r="DC1781" s="33" t="s">
        <v>8456</v>
      </c>
      <c r="DD1781" s="33">
        <v>2023.0</v>
      </c>
      <c r="DE1781" s="33" t="s">
        <v>184</v>
      </c>
      <c r="DF1781" s="33"/>
      <c r="DG1781" s="33" t="s">
        <v>185</v>
      </c>
      <c r="DH1781" s="33" t="s">
        <v>186</v>
      </c>
      <c r="DI1781" s="5"/>
      <c r="DJ1781" s="5"/>
    </row>
    <row r="1782">
      <c r="A1782" s="33" t="s">
        <v>11278</v>
      </c>
      <c r="B1782" s="34">
        <v>44952.0</v>
      </c>
      <c r="C1782" s="35" t="s">
        <v>137</v>
      </c>
      <c r="D1782" s="35" t="s">
        <v>139</v>
      </c>
      <c r="E1782" s="35" t="s">
        <v>142</v>
      </c>
      <c r="F1782" s="36" t="s">
        <v>144</v>
      </c>
      <c r="G1782" s="33" t="s">
        <v>11279</v>
      </c>
      <c r="H1782" s="33" t="s">
        <v>11280</v>
      </c>
      <c r="I1782" s="33" t="s">
        <v>1656</v>
      </c>
      <c r="J1782" s="33" t="s">
        <v>606</v>
      </c>
      <c r="K1782" s="35" t="s">
        <v>421</v>
      </c>
      <c r="L1782" s="33" t="s">
        <v>11281</v>
      </c>
      <c r="M1782" s="33" t="s">
        <v>8450</v>
      </c>
      <c r="N1782" s="33" t="s">
        <v>11191</v>
      </c>
      <c r="O1782" s="5"/>
      <c r="P1782" s="35" t="s">
        <v>233</v>
      </c>
      <c r="Q1782" s="35" t="s">
        <v>11191</v>
      </c>
      <c r="R1782" s="33">
        <v>76150.0</v>
      </c>
      <c r="S1782" s="37"/>
      <c r="T1782" s="33"/>
      <c r="U1782" s="33">
        <v>7.59</v>
      </c>
      <c r="V1782" s="33" t="s">
        <v>154</v>
      </c>
      <c r="W1782" s="33"/>
      <c r="X1782" s="33"/>
      <c r="Y1782" s="5"/>
      <c r="Z1782" s="5"/>
      <c r="AA1782" s="33">
        <v>1.0</v>
      </c>
      <c r="AB1782" s="33"/>
      <c r="AC1782" s="33">
        <v>1.0</v>
      </c>
      <c r="AD1782" s="5"/>
      <c r="AE1782" s="5"/>
      <c r="AF1782" s="5"/>
      <c r="AG1782" s="16"/>
      <c r="AH1782" s="38" t="str">
        <f t="shared" si="1"/>
        <v/>
      </c>
      <c r="AI1782" s="39">
        <f t="shared" si="2"/>
        <v>1</v>
      </c>
      <c r="AJ1782" s="37" t="str">
        <f t="shared" si="3"/>
        <v/>
      </c>
      <c r="AK1782" s="41" t="str">
        <f t="shared" si="4"/>
        <v/>
      </c>
      <c r="AL1782" s="35" t="s">
        <v>233</v>
      </c>
      <c r="AM1782" s="33" t="s">
        <v>11191</v>
      </c>
      <c r="AN1782" s="33" t="s">
        <v>11191</v>
      </c>
      <c r="AO1782" s="41"/>
      <c r="AP1782" s="33" t="s">
        <v>169</v>
      </c>
      <c r="AQ1782" s="33" t="s">
        <v>170</v>
      </c>
      <c r="AR1782" s="33">
        <v>300.0</v>
      </c>
      <c r="AS1782" s="42"/>
      <c r="AT1782" s="42"/>
      <c r="AU1782" s="42"/>
      <c r="AV1782" s="42"/>
      <c r="AW1782" s="42"/>
      <c r="AX1782" s="5"/>
      <c r="AY1782" s="33"/>
      <c r="AZ1782" s="33" t="s">
        <v>11282</v>
      </c>
      <c r="BA1782" s="5"/>
      <c r="BB1782" s="5"/>
      <c r="BC1782" s="5" t="s">
        <v>11283</v>
      </c>
      <c r="BD1782" s="33" t="s">
        <v>173</v>
      </c>
      <c r="BE1782" s="41"/>
      <c r="BF1782" s="35"/>
      <c r="BG1782" s="33" t="s">
        <v>169</v>
      </c>
      <c r="BH1782" s="5"/>
      <c r="BI1782" s="33">
        <v>300.0</v>
      </c>
      <c r="BJ1782" s="33" t="s">
        <v>170</v>
      </c>
      <c r="BK1782" s="5"/>
      <c r="BL1782" s="5">
        <f t="shared" si="5"/>
        <v>3994.5</v>
      </c>
      <c r="BM1782" s="5"/>
      <c r="BN1782" s="5"/>
      <c r="BO1782" s="42">
        <f t="shared" si="6"/>
        <v>3994.5</v>
      </c>
      <c r="BP1782" s="44"/>
      <c r="BQ1782" s="45"/>
      <c r="BR1782" s="47"/>
      <c r="BS1782" s="45"/>
      <c r="BT1782" s="37"/>
      <c r="BU1782" s="5"/>
      <c r="BV1782" s="38"/>
      <c r="BW1782" s="48"/>
      <c r="BX1782" s="44"/>
      <c r="BY1782" s="44"/>
      <c r="BZ1782" s="33" t="s">
        <v>131</v>
      </c>
      <c r="CA1782" s="5"/>
      <c r="CB1782" s="5"/>
      <c r="CC1782" s="33" t="s">
        <v>177</v>
      </c>
      <c r="CD1782" s="5"/>
      <c r="CE1782" s="5"/>
      <c r="CF1782" s="33" t="s">
        <v>178</v>
      </c>
      <c r="CG1782" s="33" t="s">
        <v>11284</v>
      </c>
      <c r="CH1782" s="5"/>
      <c r="CI1782" s="5"/>
      <c r="CJ1782" s="5"/>
      <c r="CK1782" s="33"/>
      <c r="CL1782" s="49">
        <v>45000.0</v>
      </c>
      <c r="CM1782" s="33" t="s">
        <v>180</v>
      </c>
      <c r="CN1782" s="5"/>
      <c r="CO1782" s="33">
        <v>2.0</v>
      </c>
      <c r="CP1782" s="33" t="s">
        <v>181</v>
      </c>
      <c r="CQ1782" s="50" t="str">
        <f t="shared" si="7"/>
        <v>02/05/1952</v>
      </c>
      <c r="CR1782" s="33" t="s">
        <v>182</v>
      </c>
      <c r="CS1782" s="33">
        <v>5.0</v>
      </c>
      <c r="CT1782" s="33">
        <v>5.0</v>
      </c>
      <c r="CU1782" s="33">
        <v>28.0</v>
      </c>
      <c r="CV1782" s="33">
        <v>977.0</v>
      </c>
      <c r="CW1782" s="33">
        <v>5.03022E8</v>
      </c>
      <c r="CX1782" s="33">
        <v>5.0302200011E10</v>
      </c>
      <c r="CY1782" s="33">
        <v>-100.155734</v>
      </c>
      <c r="CZ1782" s="33">
        <v>20.619565</v>
      </c>
      <c r="DA1782" s="33">
        <v>4.4219266E9</v>
      </c>
      <c r="DB1782" s="33">
        <v>1.0</v>
      </c>
      <c r="DC1782" s="33" t="s">
        <v>8456</v>
      </c>
      <c r="DD1782" s="33">
        <v>2023.0</v>
      </c>
      <c r="DE1782" s="33" t="s">
        <v>184</v>
      </c>
      <c r="DF1782" s="33"/>
      <c r="DG1782" s="33" t="s">
        <v>185</v>
      </c>
      <c r="DH1782" s="33" t="s">
        <v>186</v>
      </c>
      <c r="DI1782" s="5"/>
      <c r="DJ1782" s="5"/>
    </row>
    <row r="1783">
      <c r="A1783" s="33" t="s">
        <v>11285</v>
      </c>
      <c r="B1783" s="34">
        <v>44952.0</v>
      </c>
      <c r="C1783" s="35" t="s">
        <v>137</v>
      </c>
      <c r="D1783" s="35" t="s">
        <v>139</v>
      </c>
      <c r="E1783" s="35" t="s">
        <v>142</v>
      </c>
      <c r="F1783" s="36" t="s">
        <v>144</v>
      </c>
      <c r="G1783" s="33" t="s">
        <v>11286</v>
      </c>
      <c r="H1783" s="33" t="s">
        <v>3767</v>
      </c>
      <c r="I1783" s="33" t="s">
        <v>11287</v>
      </c>
      <c r="J1783" s="33" t="s">
        <v>204</v>
      </c>
      <c r="K1783" s="35" t="s">
        <v>421</v>
      </c>
      <c r="L1783" s="33" t="s">
        <v>11288</v>
      </c>
      <c r="M1783" s="33" t="s">
        <v>8450</v>
      </c>
      <c r="N1783" s="33" t="s">
        <v>11191</v>
      </c>
      <c r="O1783" s="5"/>
      <c r="P1783" s="35" t="s">
        <v>233</v>
      </c>
      <c r="Q1783" s="35" t="s">
        <v>11191</v>
      </c>
      <c r="R1783" s="33">
        <v>76150.0</v>
      </c>
      <c r="S1783" s="37"/>
      <c r="T1783" s="33"/>
      <c r="U1783" s="33">
        <v>7.26</v>
      </c>
      <c r="V1783" s="33" t="s">
        <v>154</v>
      </c>
      <c r="W1783" s="33"/>
      <c r="X1783" s="33"/>
      <c r="Y1783" s="5"/>
      <c r="Z1783" s="5"/>
      <c r="AA1783" s="33">
        <v>1.0</v>
      </c>
      <c r="AB1783" s="33"/>
      <c r="AC1783" s="33">
        <v>1.0</v>
      </c>
      <c r="AD1783" s="5"/>
      <c r="AE1783" s="5"/>
      <c r="AF1783" s="5"/>
      <c r="AG1783" s="16"/>
      <c r="AH1783" s="38" t="str">
        <f t="shared" si="1"/>
        <v/>
      </c>
      <c r="AI1783" s="39">
        <f t="shared" si="2"/>
        <v>1</v>
      </c>
      <c r="AJ1783" s="37" t="str">
        <f t="shared" si="3"/>
        <v/>
      </c>
      <c r="AK1783" s="41" t="str">
        <f t="shared" si="4"/>
        <v/>
      </c>
      <c r="AL1783" s="35" t="s">
        <v>233</v>
      </c>
      <c r="AM1783" s="33" t="s">
        <v>11191</v>
      </c>
      <c r="AN1783" s="33" t="s">
        <v>11191</v>
      </c>
      <c r="AO1783" s="41"/>
      <c r="AP1783" s="33" t="s">
        <v>169</v>
      </c>
      <c r="AQ1783" s="33" t="s">
        <v>170</v>
      </c>
      <c r="AR1783" s="33">
        <v>300.0</v>
      </c>
      <c r="AS1783" s="42"/>
      <c r="AT1783" s="42"/>
      <c r="AU1783" s="42"/>
      <c r="AV1783" s="42"/>
      <c r="AW1783" s="42"/>
      <c r="AX1783" s="5"/>
      <c r="AY1783" s="33"/>
      <c r="AZ1783" s="33" t="s">
        <v>11289</v>
      </c>
      <c r="BA1783" s="5"/>
      <c r="BB1783" s="5"/>
      <c r="BC1783" s="5" t="s">
        <v>11290</v>
      </c>
      <c r="BD1783" s="33" t="s">
        <v>173</v>
      </c>
      <c r="BE1783" s="41"/>
      <c r="BF1783" s="35"/>
      <c r="BG1783" s="33" t="s">
        <v>169</v>
      </c>
      <c r="BH1783" s="5"/>
      <c r="BI1783" s="33">
        <v>300.0</v>
      </c>
      <c r="BJ1783" s="33" t="s">
        <v>170</v>
      </c>
      <c r="BK1783" s="5"/>
      <c r="BL1783" s="5">
        <f t="shared" si="5"/>
        <v>3994.5</v>
      </c>
      <c r="BM1783" s="5"/>
      <c r="BN1783" s="5"/>
      <c r="BO1783" s="42">
        <f t="shared" si="6"/>
        <v>3994.5</v>
      </c>
      <c r="BP1783" s="44"/>
      <c r="BQ1783" s="45"/>
      <c r="BR1783" s="47"/>
      <c r="BS1783" s="45"/>
      <c r="BT1783" s="37"/>
      <c r="BU1783" s="5"/>
      <c r="BV1783" s="38"/>
      <c r="BW1783" s="48"/>
      <c r="BX1783" s="44"/>
      <c r="BY1783" s="44"/>
      <c r="BZ1783" s="33" t="s">
        <v>131</v>
      </c>
      <c r="CA1783" s="5"/>
      <c r="CB1783" s="5"/>
      <c r="CC1783" s="33" t="s">
        <v>177</v>
      </c>
      <c r="CD1783" s="5"/>
      <c r="CE1783" s="5"/>
      <c r="CF1783" s="33" t="s">
        <v>178</v>
      </c>
      <c r="CG1783" s="33" t="s">
        <v>11291</v>
      </c>
      <c r="CH1783" s="5"/>
      <c r="CI1783" s="5"/>
      <c r="CJ1783" s="5"/>
      <c r="CK1783" s="33"/>
      <c r="CL1783" s="49">
        <v>45000.0</v>
      </c>
      <c r="CM1783" s="33" t="s">
        <v>180</v>
      </c>
      <c r="CN1783" s="5"/>
      <c r="CO1783" s="33">
        <v>2.0</v>
      </c>
      <c r="CP1783" s="33" t="s">
        <v>181</v>
      </c>
      <c r="CQ1783" s="50" t="str">
        <f t="shared" si="7"/>
        <v>22/01/1954</v>
      </c>
      <c r="CR1783" s="33" t="s">
        <v>182</v>
      </c>
      <c r="CS1783" s="33">
        <v>5.0</v>
      </c>
      <c r="CT1783" s="33">
        <v>5.0</v>
      </c>
      <c r="CU1783" s="33">
        <v>28.0</v>
      </c>
      <c r="CV1783" s="33">
        <v>977.0</v>
      </c>
      <c r="CW1783" s="33">
        <v>5.03022E8</v>
      </c>
      <c r="CX1783" s="33">
        <v>5.0302200012E10</v>
      </c>
      <c r="CY1783" s="33">
        <v>-100.156582</v>
      </c>
      <c r="CZ1783" s="33">
        <v>20.620627</v>
      </c>
      <c r="DA1783" s="33">
        <v>4.425251864E9</v>
      </c>
      <c r="DB1783" s="33">
        <v>2.0</v>
      </c>
      <c r="DC1783" s="33" t="s">
        <v>8456</v>
      </c>
      <c r="DD1783" s="33">
        <v>2023.0</v>
      </c>
      <c r="DE1783" s="33" t="s">
        <v>184</v>
      </c>
      <c r="DF1783" s="33"/>
      <c r="DG1783" s="33" t="s">
        <v>185</v>
      </c>
      <c r="DH1783" s="33" t="s">
        <v>186</v>
      </c>
      <c r="DI1783" s="5"/>
      <c r="DJ1783" s="5"/>
    </row>
    <row r="1784">
      <c r="A1784" s="33" t="s">
        <v>11292</v>
      </c>
      <c r="B1784" s="34">
        <v>44952.0</v>
      </c>
      <c r="C1784" s="35" t="s">
        <v>137</v>
      </c>
      <c r="D1784" s="35" t="s">
        <v>139</v>
      </c>
      <c r="E1784" s="35" t="s">
        <v>142</v>
      </c>
      <c r="F1784" s="36" t="s">
        <v>144</v>
      </c>
      <c r="G1784" s="33" t="s">
        <v>11293</v>
      </c>
      <c r="H1784" s="33" t="s">
        <v>3342</v>
      </c>
      <c r="I1784" s="33" t="s">
        <v>149</v>
      </c>
      <c r="J1784" s="33" t="s">
        <v>439</v>
      </c>
      <c r="K1784" s="35" t="s">
        <v>421</v>
      </c>
      <c r="L1784" s="33" t="s">
        <v>11294</v>
      </c>
      <c r="M1784" s="33" t="s">
        <v>8450</v>
      </c>
      <c r="N1784" s="33" t="s">
        <v>11191</v>
      </c>
      <c r="O1784" s="5"/>
      <c r="P1784" s="35" t="s">
        <v>233</v>
      </c>
      <c r="Q1784" s="35" t="s">
        <v>11191</v>
      </c>
      <c r="R1784" s="33">
        <v>76295.0</v>
      </c>
      <c r="S1784" s="37"/>
      <c r="T1784" s="33"/>
      <c r="U1784" s="33">
        <v>7.37</v>
      </c>
      <c r="V1784" s="33" t="s">
        <v>154</v>
      </c>
      <c r="W1784" s="33"/>
      <c r="X1784" s="33"/>
      <c r="Y1784" s="5"/>
      <c r="Z1784" s="5"/>
      <c r="AA1784" s="33">
        <v>1.0</v>
      </c>
      <c r="AB1784" s="33"/>
      <c r="AC1784" s="33">
        <v>1.0</v>
      </c>
      <c r="AD1784" s="5"/>
      <c r="AE1784" s="5"/>
      <c r="AF1784" s="5"/>
      <c r="AG1784" s="16"/>
      <c r="AH1784" s="38" t="str">
        <f t="shared" si="1"/>
        <v/>
      </c>
      <c r="AI1784" s="39">
        <f t="shared" si="2"/>
        <v>1</v>
      </c>
      <c r="AJ1784" s="37" t="str">
        <f t="shared" si="3"/>
        <v/>
      </c>
      <c r="AK1784" s="41" t="str">
        <f t="shared" si="4"/>
        <v/>
      </c>
      <c r="AL1784" s="35" t="s">
        <v>233</v>
      </c>
      <c r="AM1784" s="33" t="s">
        <v>11191</v>
      </c>
      <c r="AN1784" s="33" t="s">
        <v>11191</v>
      </c>
      <c r="AO1784" s="41"/>
      <c r="AP1784" s="33" t="s">
        <v>169</v>
      </c>
      <c r="AQ1784" s="33" t="s">
        <v>170</v>
      </c>
      <c r="AR1784" s="33">
        <v>300.0</v>
      </c>
      <c r="AS1784" s="42"/>
      <c r="AT1784" s="42"/>
      <c r="AU1784" s="42"/>
      <c r="AV1784" s="42"/>
      <c r="AW1784" s="42"/>
      <c r="AX1784" s="5"/>
      <c r="AY1784" s="33"/>
      <c r="AZ1784" s="33" t="s">
        <v>11295</v>
      </c>
      <c r="BA1784" s="5"/>
      <c r="BB1784" s="5"/>
      <c r="BC1784" s="5" t="s">
        <v>11296</v>
      </c>
      <c r="BD1784" s="33" t="s">
        <v>173</v>
      </c>
      <c r="BE1784" s="41"/>
      <c r="BF1784" s="35"/>
      <c r="BG1784" s="33" t="s">
        <v>169</v>
      </c>
      <c r="BH1784" s="5"/>
      <c r="BI1784" s="33">
        <v>300.0</v>
      </c>
      <c r="BJ1784" s="33" t="s">
        <v>170</v>
      </c>
      <c r="BK1784" s="5"/>
      <c r="BL1784" s="5">
        <f t="shared" si="5"/>
        <v>3994.5</v>
      </c>
      <c r="BM1784" s="5"/>
      <c r="BN1784" s="5"/>
      <c r="BO1784" s="42">
        <f t="shared" si="6"/>
        <v>3994.5</v>
      </c>
      <c r="BP1784" s="44"/>
      <c r="BQ1784" s="45"/>
      <c r="BR1784" s="47"/>
      <c r="BS1784" s="45"/>
      <c r="BT1784" s="37"/>
      <c r="BU1784" s="5"/>
      <c r="BV1784" s="38"/>
      <c r="BW1784" s="48"/>
      <c r="BX1784" s="44"/>
      <c r="BY1784" s="44"/>
      <c r="BZ1784" s="33" t="s">
        <v>131</v>
      </c>
      <c r="CA1784" s="5"/>
      <c r="CB1784" s="5"/>
      <c r="CC1784" s="33" t="s">
        <v>177</v>
      </c>
      <c r="CD1784" s="5"/>
      <c r="CE1784" s="5"/>
      <c r="CF1784" s="33" t="s">
        <v>178</v>
      </c>
      <c r="CG1784" s="33" t="s">
        <v>11297</v>
      </c>
      <c r="CH1784" s="5"/>
      <c r="CI1784" s="5"/>
      <c r="CJ1784" s="5"/>
      <c r="CK1784" s="33"/>
      <c r="CL1784" s="49">
        <v>45000.0</v>
      </c>
      <c r="CM1784" s="33" t="s">
        <v>180</v>
      </c>
      <c r="CN1784" s="5"/>
      <c r="CO1784" s="33">
        <v>2.0</v>
      </c>
      <c r="CP1784" s="33" t="s">
        <v>181</v>
      </c>
      <c r="CQ1784" s="50" t="str">
        <f t="shared" si="7"/>
        <v>16/03/1939</v>
      </c>
      <c r="CR1784" s="33" t="s">
        <v>182</v>
      </c>
      <c r="CS1784" s="33">
        <v>5.0</v>
      </c>
      <c r="CT1784" s="33">
        <v>5.0</v>
      </c>
      <c r="CU1784" s="33">
        <v>28.0</v>
      </c>
      <c r="CV1784" s="33">
        <v>977.0</v>
      </c>
      <c r="CW1784" s="33">
        <v>5.03022E8</v>
      </c>
      <c r="CX1784" s="33">
        <v>5.0302200022E10</v>
      </c>
      <c r="CY1784" s="33">
        <v>-100.156615</v>
      </c>
      <c r="CZ1784" s="33">
        <v>20.615061</v>
      </c>
      <c r="DA1784" s="33">
        <v>4.461027944E9</v>
      </c>
      <c r="DB1784" s="33">
        <v>2.0</v>
      </c>
      <c r="DC1784" s="33" t="s">
        <v>8456</v>
      </c>
      <c r="DD1784" s="33">
        <v>2023.0</v>
      </c>
      <c r="DE1784" s="33" t="s">
        <v>184</v>
      </c>
      <c r="DF1784" s="33"/>
      <c r="DG1784" s="33" t="s">
        <v>185</v>
      </c>
      <c r="DH1784" s="33" t="s">
        <v>186</v>
      </c>
      <c r="DI1784" s="5"/>
      <c r="DJ1784" s="5"/>
    </row>
    <row r="1785">
      <c r="A1785" s="33" t="s">
        <v>11298</v>
      </c>
      <c r="B1785" s="34">
        <v>44952.0</v>
      </c>
      <c r="C1785" s="35" t="s">
        <v>137</v>
      </c>
      <c r="D1785" s="35" t="s">
        <v>139</v>
      </c>
      <c r="E1785" s="35" t="s">
        <v>142</v>
      </c>
      <c r="F1785" s="36" t="s">
        <v>144</v>
      </c>
      <c r="G1785" s="33" t="s">
        <v>11299</v>
      </c>
      <c r="H1785" s="33" t="s">
        <v>6090</v>
      </c>
      <c r="I1785" s="33" t="s">
        <v>149</v>
      </c>
      <c r="J1785" s="33" t="s">
        <v>439</v>
      </c>
      <c r="K1785" s="35" t="s">
        <v>421</v>
      </c>
      <c r="L1785" s="33" t="s">
        <v>5901</v>
      </c>
      <c r="M1785" s="33" t="s">
        <v>8450</v>
      </c>
      <c r="N1785" s="33" t="s">
        <v>11191</v>
      </c>
      <c r="O1785" s="5"/>
      <c r="P1785" s="35" t="s">
        <v>233</v>
      </c>
      <c r="Q1785" s="35" t="s">
        <v>11191</v>
      </c>
      <c r="R1785" s="33">
        <v>76295.0</v>
      </c>
      <c r="S1785" s="37"/>
      <c r="T1785" s="33"/>
      <c r="U1785" s="33">
        <v>7.24</v>
      </c>
      <c r="V1785" s="33" t="s">
        <v>154</v>
      </c>
      <c r="W1785" s="33"/>
      <c r="X1785" s="33"/>
      <c r="Y1785" s="5"/>
      <c r="Z1785" s="5"/>
      <c r="AA1785" s="33">
        <v>1.0</v>
      </c>
      <c r="AB1785" s="33"/>
      <c r="AC1785" s="33">
        <v>1.0</v>
      </c>
      <c r="AD1785" s="5"/>
      <c r="AE1785" s="5"/>
      <c r="AF1785" s="5"/>
      <c r="AG1785" s="16"/>
      <c r="AH1785" s="38" t="str">
        <f t="shared" si="1"/>
        <v/>
      </c>
      <c r="AI1785" s="39">
        <f t="shared" si="2"/>
        <v>1</v>
      </c>
      <c r="AJ1785" s="37" t="str">
        <f t="shared" si="3"/>
        <v/>
      </c>
      <c r="AK1785" s="41" t="str">
        <f t="shared" si="4"/>
        <v/>
      </c>
      <c r="AL1785" s="35" t="s">
        <v>233</v>
      </c>
      <c r="AM1785" s="33" t="s">
        <v>11191</v>
      </c>
      <c r="AN1785" s="33" t="s">
        <v>11191</v>
      </c>
      <c r="AO1785" s="41"/>
      <c r="AP1785" s="33" t="s">
        <v>169</v>
      </c>
      <c r="AQ1785" s="33" t="s">
        <v>170</v>
      </c>
      <c r="AR1785" s="33">
        <v>300.0</v>
      </c>
      <c r="AS1785" s="42"/>
      <c r="AT1785" s="42"/>
      <c r="AU1785" s="42"/>
      <c r="AV1785" s="42"/>
      <c r="AW1785" s="42"/>
      <c r="AX1785" s="5"/>
      <c r="AY1785" s="33"/>
      <c r="AZ1785" s="33" t="s">
        <v>11300</v>
      </c>
      <c r="BA1785" s="5"/>
      <c r="BB1785" s="5"/>
      <c r="BC1785" s="5" t="s">
        <v>11301</v>
      </c>
      <c r="BD1785" s="33" t="s">
        <v>173</v>
      </c>
      <c r="BE1785" s="41"/>
      <c r="BF1785" s="35"/>
      <c r="BG1785" s="33" t="s">
        <v>169</v>
      </c>
      <c r="BH1785" s="5"/>
      <c r="BI1785" s="33">
        <v>300.0</v>
      </c>
      <c r="BJ1785" s="33" t="s">
        <v>170</v>
      </c>
      <c r="BK1785" s="5"/>
      <c r="BL1785" s="5">
        <f t="shared" si="5"/>
        <v>3994.5</v>
      </c>
      <c r="BM1785" s="5"/>
      <c r="BN1785" s="5"/>
      <c r="BO1785" s="42">
        <f t="shared" si="6"/>
        <v>3994.5</v>
      </c>
      <c r="BP1785" s="44"/>
      <c r="BQ1785" s="45"/>
      <c r="BR1785" s="47"/>
      <c r="BS1785" s="45"/>
      <c r="BT1785" s="37"/>
      <c r="BU1785" s="5"/>
      <c r="BV1785" s="38"/>
      <c r="BW1785" s="48"/>
      <c r="BX1785" s="44"/>
      <c r="BY1785" s="44"/>
      <c r="BZ1785" s="33" t="s">
        <v>131</v>
      </c>
      <c r="CA1785" s="5"/>
      <c r="CB1785" s="5"/>
      <c r="CC1785" s="33" t="s">
        <v>177</v>
      </c>
      <c r="CD1785" s="5"/>
      <c r="CE1785" s="5"/>
      <c r="CF1785" s="33" t="s">
        <v>178</v>
      </c>
      <c r="CG1785" s="33" t="s">
        <v>11302</v>
      </c>
      <c r="CH1785" s="5"/>
      <c r="CI1785" s="5"/>
      <c r="CJ1785" s="5"/>
      <c r="CK1785" s="33"/>
      <c r="CL1785" s="49">
        <v>45000.0</v>
      </c>
      <c r="CM1785" s="33" t="s">
        <v>180</v>
      </c>
      <c r="CN1785" s="5"/>
      <c r="CO1785" s="33">
        <v>2.0</v>
      </c>
      <c r="CP1785" s="33" t="s">
        <v>181</v>
      </c>
      <c r="CQ1785" s="50" t="str">
        <f t="shared" si="7"/>
        <v>15/02/1934</v>
      </c>
      <c r="CR1785" s="33" t="s">
        <v>182</v>
      </c>
      <c r="CS1785" s="33">
        <v>5.0</v>
      </c>
      <c r="CT1785" s="33">
        <v>5.0</v>
      </c>
      <c r="CU1785" s="33">
        <v>28.0</v>
      </c>
      <c r="CV1785" s="33">
        <v>977.0</v>
      </c>
      <c r="CW1785" s="33">
        <v>5.03022E8</v>
      </c>
      <c r="CX1785" s="33">
        <v>5.0302200006E10</v>
      </c>
      <c r="CY1785" s="33">
        <v>-100.156507</v>
      </c>
      <c r="CZ1785" s="33">
        <v>20.614953</v>
      </c>
      <c r="DA1785" s="33">
        <v>4.427965589E9</v>
      </c>
      <c r="DB1785" s="33">
        <v>2.0</v>
      </c>
      <c r="DC1785" s="33" t="s">
        <v>8456</v>
      </c>
      <c r="DD1785" s="33">
        <v>2023.0</v>
      </c>
      <c r="DE1785" s="33" t="s">
        <v>184</v>
      </c>
      <c r="DF1785" s="33"/>
      <c r="DG1785" s="33" t="s">
        <v>185</v>
      </c>
      <c r="DH1785" s="33" t="s">
        <v>186</v>
      </c>
      <c r="DI1785" s="5"/>
      <c r="DJ1785" s="5"/>
    </row>
    <row r="1786">
      <c r="A1786" s="33" t="s">
        <v>11303</v>
      </c>
      <c r="B1786" s="34">
        <v>44952.0</v>
      </c>
      <c r="C1786" s="35" t="s">
        <v>137</v>
      </c>
      <c r="D1786" s="35" t="s">
        <v>139</v>
      </c>
      <c r="E1786" s="35" t="s">
        <v>142</v>
      </c>
      <c r="F1786" s="36" t="s">
        <v>144</v>
      </c>
      <c r="G1786" s="33" t="s">
        <v>11304</v>
      </c>
      <c r="H1786" s="33" t="s">
        <v>498</v>
      </c>
      <c r="I1786" s="33" t="s">
        <v>439</v>
      </c>
      <c r="J1786" s="33" t="s">
        <v>439</v>
      </c>
      <c r="K1786" s="35" t="s">
        <v>421</v>
      </c>
      <c r="L1786" s="33" t="s">
        <v>11294</v>
      </c>
      <c r="M1786" s="33" t="s">
        <v>8450</v>
      </c>
      <c r="N1786" s="33" t="s">
        <v>11191</v>
      </c>
      <c r="O1786" s="5"/>
      <c r="P1786" s="35" t="s">
        <v>233</v>
      </c>
      <c r="Q1786" s="35" t="s">
        <v>11191</v>
      </c>
      <c r="R1786" s="33">
        <v>76295.0</v>
      </c>
      <c r="S1786" s="37"/>
      <c r="T1786" s="33"/>
      <c r="U1786" s="33">
        <v>7.18</v>
      </c>
      <c r="V1786" s="33" t="s">
        <v>154</v>
      </c>
      <c r="W1786" s="33"/>
      <c r="X1786" s="33"/>
      <c r="Y1786" s="5"/>
      <c r="Z1786" s="5"/>
      <c r="AA1786" s="33">
        <v>1.0</v>
      </c>
      <c r="AB1786" s="33"/>
      <c r="AC1786" s="33">
        <v>1.0</v>
      </c>
      <c r="AD1786" s="5"/>
      <c r="AE1786" s="5"/>
      <c r="AF1786" s="5"/>
      <c r="AG1786" s="16"/>
      <c r="AH1786" s="38" t="str">
        <f t="shared" si="1"/>
        <v/>
      </c>
      <c r="AI1786" s="39">
        <f t="shared" si="2"/>
        <v>1</v>
      </c>
      <c r="AJ1786" s="37" t="str">
        <f t="shared" si="3"/>
        <v/>
      </c>
      <c r="AK1786" s="41" t="str">
        <f t="shared" si="4"/>
        <v/>
      </c>
      <c r="AL1786" s="35" t="s">
        <v>233</v>
      </c>
      <c r="AM1786" s="33" t="s">
        <v>11191</v>
      </c>
      <c r="AN1786" s="33" t="s">
        <v>11191</v>
      </c>
      <c r="AO1786" s="41"/>
      <c r="AP1786" s="33" t="s">
        <v>169</v>
      </c>
      <c r="AQ1786" s="33" t="s">
        <v>170</v>
      </c>
      <c r="AR1786" s="33">
        <v>300.0</v>
      </c>
      <c r="AS1786" s="42"/>
      <c r="AT1786" s="42"/>
      <c r="AU1786" s="42"/>
      <c r="AV1786" s="42"/>
      <c r="AW1786" s="42"/>
      <c r="AX1786" s="5"/>
      <c r="AY1786" s="33"/>
      <c r="AZ1786" s="33" t="s">
        <v>11305</v>
      </c>
      <c r="BA1786" s="5"/>
      <c r="BB1786" s="5"/>
      <c r="BC1786" s="5" t="s">
        <v>11306</v>
      </c>
      <c r="BD1786" s="33" t="s">
        <v>173</v>
      </c>
      <c r="BE1786" s="41"/>
      <c r="BF1786" s="35"/>
      <c r="BG1786" s="33" t="s">
        <v>169</v>
      </c>
      <c r="BH1786" s="5"/>
      <c r="BI1786" s="33">
        <v>300.0</v>
      </c>
      <c r="BJ1786" s="33" t="s">
        <v>170</v>
      </c>
      <c r="BK1786" s="5"/>
      <c r="BL1786" s="5">
        <f t="shared" si="5"/>
        <v>3994.5</v>
      </c>
      <c r="BM1786" s="5"/>
      <c r="BN1786" s="5"/>
      <c r="BO1786" s="42">
        <f t="shared" si="6"/>
        <v>3994.5</v>
      </c>
      <c r="BP1786" s="44"/>
      <c r="BQ1786" s="45"/>
      <c r="BR1786" s="47"/>
      <c r="BS1786" s="45"/>
      <c r="BT1786" s="37"/>
      <c r="BU1786" s="5"/>
      <c r="BV1786" s="38"/>
      <c r="BW1786" s="48"/>
      <c r="BX1786" s="44"/>
      <c r="BY1786" s="44"/>
      <c r="BZ1786" s="33" t="s">
        <v>131</v>
      </c>
      <c r="CA1786" s="5"/>
      <c r="CB1786" s="5"/>
      <c r="CC1786" s="33" t="s">
        <v>177</v>
      </c>
      <c r="CD1786" s="5"/>
      <c r="CE1786" s="5"/>
      <c r="CF1786" s="33" t="s">
        <v>178</v>
      </c>
      <c r="CG1786" s="33" t="s">
        <v>11307</v>
      </c>
      <c r="CH1786" s="5"/>
      <c r="CI1786" s="5"/>
      <c r="CJ1786" s="5"/>
      <c r="CK1786" s="33"/>
      <c r="CL1786" s="49">
        <v>45000.0</v>
      </c>
      <c r="CM1786" s="33" t="s">
        <v>180</v>
      </c>
      <c r="CN1786" s="5"/>
      <c r="CO1786" s="33">
        <v>2.0</v>
      </c>
      <c r="CP1786" s="33" t="s">
        <v>181</v>
      </c>
      <c r="CQ1786" s="50" t="str">
        <f t="shared" si="7"/>
        <v>14/11/1930</v>
      </c>
      <c r="CR1786" s="33" t="s">
        <v>182</v>
      </c>
      <c r="CS1786" s="33">
        <v>5.0</v>
      </c>
      <c r="CT1786" s="33">
        <v>5.0</v>
      </c>
      <c r="CU1786" s="33">
        <v>28.0</v>
      </c>
      <c r="CV1786" s="33">
        <v>977.0</v>
      </c>
      <c r="CW1786" s="33">
        <v>5.03022E8</v>
      </c>
      <c r="CX1786" s="33">
        <v>5.0302200022E10</v>
      </c>
      <c r="CY1786" s="33">
        <v>-100.156615</v>
      </c>
      <c r="CZ1786" s="33">
        <v>20.615061</v>
      </c>
      <c r="DA1786" s="33">
        <v>4.424860819E9</v>
      </c>
      <c r="DB1786" s="33">
        <v>2.0</v>
      </c>
      <c r="DC1786" s="33" t="s">
        <v>8456</v>
      </c>
      <c r="DD1786" s="33">
        <v>2023.0</v>
      </c>
      <c r="DE1786" s="33" t="s">
        <v>184</v>
      </c>
      <c r="DF1786" s="33"/>
      <c r="DG1786" s="33" t="s">
        <v>185</v>
      </c>
      <c r="DH1786" s="33" t="s">
        <v>186</v>
      </c>
      <c r="DI1786" s="5"/>
      <c r="DJ1786" s="5"/>
    </row>
    <row r="1787">
      <c r="A1787" s="33" t="s">
        <v>11308</v>
      </c>
      <c r="B1787" s="34">
        <v>44952.0</v>
      </c>
      <c r="C1787" s="35" t="s">
        <v>137</v>
      </c>
      <c r="D1787" s="35" t="s">
        <v>139</v>
      </c>
      <c r="E1787" s="35" t="s">
        <v>142</v>
      </c>
      <c r="F1787" s="36" t="s">
        <v>144</v>
      </c>
      <c r="G1787" s="33" t="s">
        <v>11309</v>
      </c>
      <c r="H1787" s="33" t="s">
        <v>11310</v>
      </c>
      <c r="I1787" s="33" t="s">
        <v>439</v>
      </c>
      <c r="J1787" s="33" t="s">
        <v>439</v>
      </c>
      <c r="K1787" s="35" t="s">
        <v>421</v>
      </c>
      <c r="L1787" s="33" t="s">
        <v>11311</v>
      </c>
      <c r="M1787" s="33" t="s">
        <v>8450</v>
      </c>
      <c r="N1787" s="33" t="s">
        <v>11191</v>
      </c>
      <c r="O1787" s="5"/>
      <c r="P1787" s="35" t="s">
        <v>233</v>
      </c>
      <c r="Q1787" s="35" t="s">
        <v>11191</v>
      </c>
      <c r="R1787" s="33">
        <v>76720.0</v>
      </c>
      <c r="S1787" s="37"/>
      <c r="T1787" s="33"/>
      <c r="U1787" s="33">
        <v>7.56</v>
      </c>
      <c r="V1787" s="33" t="s">
        <v>154</v>
      </c>
      <c r="W1787" s="33"/>
      <c r="X1787" s="33"/>
      <c r="Y1787" s="5"/>
      <c r="Z1787" s="5"/>
      <c r="AA1787" s="33">
        <v>1.0</v>
      </c>
      <c r="AB1787" s="33"/>
      <c r="AC1787" s="33">
        <v>1.0</v>
      </c>
      <c r="AD1787" s="5"/>
      <c r="AE1787" s="5"/>
      <c r="AF1787" s="5"/>
      <c r="AG1787" s="16"/>
      <c r="AH1787" s="38" t="str">
        <f t="shared" si="1"/>
        <v/>
      </c>
      <c r="AI1787" s="39">
        <f t="shared" si="2"/>
        <v>1</v>
      </c>
      <c r="AJ1787" s="37" t="str">
        <f t="shared" si="3"/>
        <v/>
      </c>
      <c r="AK1787" s="41" t="str">
        <f t="shared" si="4"/>
        <v/>
      </c>
      <c r="AL1787" s="35" t="s">
        <v>233</v>
      </c>
      <c r="AM1787" s="33" t="s">
        <v>11191</v>
      </c>
      <c r="AN1787" s="33" t="s">
        <v>11191</v>
      </c>
      <c r="AO1787" s="41"/>
      <c r="AP1787" s="33" t="s">
        <v>169</v>
      </c>
      <c r="AQ1787" s="33" t="s">
        <v>170</v>
      </c>
      <c r="AR1787" s="33">
        <v>300.0</v>
      </c>
      <c r="AS1787" s="42"/>
      <c r="AT1787" s="42"/>
      <c r="AU1787" s="42"/>
      <c r="AV1787" s="42"/>
      <c r="AW1787" s="42"/>
      <c r="AX1787" s="5"/>
      <c r="AY1787" s="33"/>
      <c r="AZ1787" s="33" t="s">
        <v>11312</v>
      </c>
      <c r="BA1787" s="5"/>
      <c r="BB1787" s="5"/>
      <c r="BC1787" s="5" t="s">
        <v>11313</v>
      </c>
      <c r="BD1787" s="33" t="s">
        <v>173</v>
      </c>
      <c r="BE1787" s="41"/>
      <c r="BF1787" s="35"/>
      <c r="BG1787" s="33" t="s">
        <v>169</v>
      </c>
      <c r="BH1787" s="5"/>
      <c r="BI1787" s="33">
        <v>300.0</v>
      </c>
      <c r="BJ1787" s="33" t="s">
        <v>170</v>
      </c>
      <c r="BK1787" s="5"/>
      <c r="BL1787" s="5">
        <f t="shared" si="5"/>
        <v>3994.5</v>
      </c>
      <c r="BM1787" s="5"/>
      <c r="BN1787" s="5"/>
      <c r="BO1787" s="42">
        <f t="shared" si="6"/>
        <v>3994.5</v>
      </c>
      <c r="BP1787" s="44"/>
      <c r="BQ1787" s="45"/>
      <c r="BR1787" s="47"/>
      <c r="BS1787" s="45"/>
      <c r="BT1787" s="37"/>
      <c r="BU1787" s="5"/>
      <c r="BV1787" s="38"/>
      <c r="BW1787" s="48"/>
      <c r="BX1787" s="44"/>
      <c r="BY1787" s="44"/>
      <c r="BZ1787" s="33" t="s">
        <v>131</v>
      </c>
      <c r="CA1787" s="5"/>
      <c r="CB1787" s="5"/>
      <c r="CC1787" s="33" t="s">
        <v>177</v>
      </c>
      <c r="CD1787" s="5"/>
      <c r="CE1787" s="5"/>
      <c r="CF1787" s="33" t="s">
        <v>178</v>
      </c>
      <c r="CG1787" s="33" t="s">
        <v>11314</v>
      </c>
      <c r="CH1787" s="5"/>
      <c r="CI1787" s="5"/>
      <c r="CJ1787" s="5"/>
      <c r="CK1787" s="33"/>
      <c r="CL1787" s="49">
        <v>45000.0</v>
      </c>
      <c r="CM1787" s="33" t="s">
        <v>180</v>
      </c>
      <c r="CN1787" s="5"/>
      <c r="CO1787" s="33">
        <v>2.0</v>
      </c>
      <c r="CP1787" s="33" t="s">
        <v>181</v>
      </c>
      <c r="CQ1787" s="50" t="str">
        <f t="shared" si="7"/>
        <v>20/06/1942</v>
      </c>
      <c r="CR1787" s="33" t="s">
        <v>182</v>
      </c>
      <c r="CS1787" s="33">
        <v>5.0</v>
      </c>
      <c r="CT1787" s="33">
        <v>5.0</v>
      </c>
      <c r="CU1787" s="33">
        <v>28.0</v>
      </c>
      <c r="CV1787" s="33">
        <v>977.0</v>
      </c>
      <c r="CW1787" s="33">
        <v>5.03022E8</v>
      </c>
      <c r="CX1787" s="33">
        <v>5.0302200005E10</v>
      </c>
      <c r="CY1787" s="33">
        <v>-100.158173</v>
      </c>
      <c r="CZ1787" s="33">
        <v>20.616244</v>
      </c>
      <c r="DA1787" s="33">
        <v>4.4219266E9</v>
      </c>
      <c r="DB1787" s="33">
        <v>1.0</v>
      </c>
      <c r="DC1787" s="33" t="s">
        <v>8456</v>
      </c>
      <c r="DD1787" s="33">
        <v>2023.0</v>
      </c>
      <c r="DE1787" s="33" t="s">
        <v>184</v>
      </c>
      <c r="DF1787" s="33"/>
      <c r="DG1787" s="33" t="s">
        <v>185</v>
      </c>
      <c r="DH1787" s="33" t="s">
        <v>186</v>
      </c>
      <c r="DI1787" s="5"/>
      <c r="DJ1787" s="5"/>
    </row>
    <row r="1788">
      <c r="A1788" s="33" t="s">
        <v>11315</v>
      </c>
      <c r="B1788" s="34">
        <v>44952.0</v>
      </c>
      <c r="C1788" s="35" t="s">
        <v>137</v>
      </c>
      <c r="D1788" s="35" t="s">
        <v>139</v>
      </c>
      <c r="E1788" s="35" t="s">
        <v>142</v>
      </c>
      <c r="F1788" s="36" t="s">
        <v>144</v>
      </c>
      <c r="G1788" s="33" t="s">
        <v>11316</v>
      </c>
      <c r="H1788" s="33" t="s">
        <v>6177</v>
      </c>
      <c r="I1788" s="33" t="s">
        <v>9206</v>
      </c>
      <c r="J1788" s="33" t="s">
        <v>190</v>
      </c>
      <c r="K1788" s="35" t="s">
        <v>421</v>
      </c>
      <c r="L1788" s="33" t="s">
        <v>3194</v>
      </c>
      <c r="M1788" s="33" t="s">
        <v>8450</v>
      </c>
      <c r="N1788" s="33" t="s">
        <v>11191</v>
      </c>
      <c r="O1788" s="5"/>
      <c r="P1788" s="35" t="s">
        <v>233</v>
      </c>
      <c r="Q1788" s="35" t="s">
        <v>11191</v>
      </c>
      <c r="R1788" s="33">
        <v>76295.0</v>
      </c>
      <c r="S1788" s="37"/>
      <c r="T1788" s="33"/>
      <c r="U1788" s="33">
        <v>4.25</v>
      </c>
      <c r="V1788" s="33" t="s">
        <v>154</v>
      </c>
      <c r="W1788" s="33"/>
      <c r="X1788" s="33"/>
      <c r="Y1788" s="5"/>
      <c r="Z1788" s="5"/>
      <c r="AA1788" s="33">
        <v>1.0</v>
      </c>
      <c r="AB1788" s="33"/>
      <c r="AC1788" s="33">
        <v>1.0</v>
      </c>
      <c r="AD1788" s="5"/>
      <c r="AE1788" s="5"/>
      <c r="AF1788" s="5"/>
      <c r="AG1788" s="16"/>
      <c r="AH1788" s="38" t="str">
        <f t="shared" si="1"/>
        <v/>
      </c>
      <c r="AI1788" s="39" t="str">
        <f t="shared" si="2"/>
        <v/>
      </c>
      <c r="AJ1788" s="37" t="str">
        <f t="shared" si="3"/>
        <v/>
      </c>
      <c r="AK1788" s="41" t="str">
        <f t="shared" si="4"/>
        <v/>
      </c>
      <c r="AL1788" s="35" t="s">
        <v>233</v>
      </c>
      <c r="AM1788" s="33" t="s">
        <v>11191</v>
      </c>
      <c r="AN1788" s="33" t="s">
        <v>11191</v>
      </c>
      <c r="AO1788" s="41"/>
      <c r="AP1788" s="33" t="s">
        <v>169</v>
      </c>
      <c r="AQ1788" s="33" t="s">
        <v>170</v>
      </c>
      <c r="AR1788" s="33">
        <v>300.0</v>
      </c>
      <c r="AS1788" s="42"/>
      <c r="AT1788" s="42"/>
      <c r="AU1788" s="42"/>
      <c r="AV1788" s="42"/>
      <c r="AW1788" s="42"/>
      <c r="AX1788" s="5"/>
      <c r="AY1788" s="33"/>
      <c r="AZ1788" s="33" t="s">
        <v>11317</v>
      </c>
      <c r="BA1788" s="5"/>
      <c r="BB1788" s="5"/>
      <c r="BC1788" s="5" t="s">
        <v>11318</v>
      </c>
      <c r="BD1788" s="33" t="s">
        <v>173</v>
      </c>
      <c r="BE1788" s="41"/>
      <c r="BF1788" s="35"/>
      <c r="BG1788" s="33" t="s">
        <v>169</v>
      </c>
      <c r="BH1788" s="5"/>
      <c r="BI1788" s="33">
        <v>300.0</v>
      </c>
      <c r="BJ1788" s="33" t="s">
        <v>170</v>
      </c>
      <c r="BK1788" s="5"/>
      <c r="BL1788" s="5">
        <f t="shared" si="5"/>
        <v>3994.5</v>
      </c>
      <c r="BM1788" s="5"/>
      <c r="BN1788" s="5"/>
      <c r="BO1788" s="42">
        <f t="shared" si="6"/>
        <v>3994.5</v>
      </c>
      <c r="BP1788" s="44"/>
      <c r="BQ1788" s="45"/>
      <c r="BR1788" s="47"/>
      <c r="BS1788" s="45"/>
      <c r="BT1788" s="37"/>
      <c r="BU1788" s="5"/>
      <c r="BV1788" s="38"/>
      <c r="BW1788" s="48"/>
      <c r="BX1788" s="44"/>
      <c r="BY1788" s="44"/>
      <c r="BZ1788" s="33" t="s">
        <v>131</v>
      </c>
      <c r="CA1788" s="5"/>
      <c r="CB1788" s="5"/>
      <c r="CC1788" s="33" t="s">
        <v>177</v>
      </c>
      <c r="CD1788" s="5"/>
      <c r="CE1788" s="5"/>
      <c r="CF1788" s="33" t="s">
        <v>178</v>
      </c>
      <c r="CG1788" s="33" t="s">
        <v>11319</v>
      </c>
      <c r="CH1788" s="5"/>
      <c r="CI1788" s="5"/>
      <c r="CJ1788" s="5"/>
      <c r="CK1788" s="33"/>
      <c r="CL1788" s="49">
        <v>45000.0</v>
      </c>
      <c r="CM1788" s="33" t="s">
        <v>180</v>
      </c>
      <c r="CN1788" s="5"/>
      <c r="CO1788" s="33">
        <v>2.0</v>
      </c>
      <c r="CP1788" s="33" t="s">
        <v>181</v>
      </c>
      <c r="CQ1788" s="50" t="str">
        <f t="shared" si="7"/>
        <v>06/09/1979</v>
      </c>
      <c r="CR1788" s="33" t="s">
        <v>182</v>
      </c>
      <c r="CS1788" s="33">
        <v>5.0</v>
      </c>
      <c r="CT1788" s="33">
        <v>5.0</v>
      </c>
      <c r="CU1788" s="33">
        <v>28.0</v>
      </c>
      <c r="CV1788" s="33">
        <v>977.0</v>
      </c>
      <c r="CW1788" s="33">
        <v>5.03022E8</v>
      </c>
      <c r="CX1788" s="5"/>
      <c r="CY1788" s="33">
        <v>-100.156628</v>
      </c>
      <c r="CZ1788" s="33">
        <v>20.615074</v>
      </c>
      <c r="DA1788" s="33">
        <v>4.423305861E9</v>
      </c>
      <c r="DB1788" s="33">
        <v>2.0</v>
      </c>
      <c r="DC1788" s="33" t="s">
        <v>8456</v>
      </c>
      <c r="DD1788" s="33">
        <v>2023.0</v>
      </c>
      <c r="DE1788" s="33" t="s">
        <v>184</v>
      </c>
      <c r="DF1788" s="33"/>
      <c r="DG1788" s="33" t="s">
        <v>185</v>
      </c>
      <c r="DH1788" s="33" t="s">
        <v>186</v>
      </c>
      <c r="DI1788" s="5"/>
      <c r="DJ1788" s="5"/>
    </row>
    <row r="1789">
      <c r="A1789" s="33" t="s">
        <v>11320</v>
      </c>
      <c r="B1789" s="34">
        <v>44952.0</v>
      </c>
      <c r="C1789" s="35" t="s">
        <v>137</v>
      </c>
      <c r="D1789" s="35" t="s">
        <v>139</v>
      </c>
      <c r="E1789" s="35" t="s">
        <v>142</v>
      </c>
      <c r="F1789" s="36" t="s">
        <v>144</v>
      </c>
      <c r="G1789" s="33" t="s">
        <v>11321</v>
      </c>
      <c r="H1789" s="33" t="s">
        <v>9887</v>
      </c>
      <c r="I1789" s="33" t="s">
        <v>11322</v>
      </c>
      <c r="J1789" s="33" t="s">
        <v>11323</v>
      </c>
      <c r="K1789" s="35" t="s">
        <v>421</v>
      </c>
      <c r="L1789" s="33" t="s">
        <v>11324</v>
      </c>
      <c r="M1789" s="33" t="s">
        <v>8450</v>
      </c>
      <c r="N1789" s="33" t="s">
        <v>11191</v>
      </c>
      <c r="O1789" s="5"/>
      <c r="P1789" s="35" t="s">
        <v>233</v>
      </c>
      <c r="Q1789" s="35" t="s">
        <v>11191</v>
      </c>
      <c r="R1789" s="33">
        <v>76295.0</v>
      </c>
      <c r="S1789" s="37"/>
      <c r="T1789" s="33"/>
      <c r="U1789" s="33">
        <v>6.88</v>
      </c>
      <c r="V1789" s="33" t="s">
        <v>154</v>
      </c>
      <c r="W1789" s="33"/>
      <c r="X1789" s="33"/>
      <c r="Y1789" s="5"/>
      <c r="Z1789" s="5"/>
      <c r="AA1789" s="33">
        <v>1.0</v>
      </c>
      <c r="AB1789" s="33"/>
      <c r="AC1789" s="33">
        <v>1.0</v>
      </c>
      <c r="AD1789" s="5"/>
      <c r="AE1789" s="5"/>
      <c r="AF1789" s="5"/>
      <c r="AG1789" s="16"/>
      <c r="AH1789" s="38" t="str">
        <f t="shared" si="1"/>
        <v/>
      </c>
      <c r="AI1789" s="39">
        <f t="shared" si="2"/>
        <v>1</v>
      </c>
      <c r="AJ1789" s="37" t="str">
        <f t="shared" si="3"/>
        <v/>
      </c>
      <c r="AK1789" s="41" t="str">
        <f t="shared" si="4"/>
        <v/>
      </c>
      <c r="AL1789" s="35" t="s">
        <v>233</v>
      </c>
      <c r="AM1789" s="33" t="s">
        <v>11191</v>
      </c>
      <c r="AN1789" s="33" t="s">
        <v>11191</v>
      </c>
      <c r="AO1789" s="41"/>
      <c r="AP1789" s="33" t="s">
        <v>169</v>
      </c>
      <c r="AQ1789" s="33" t="s">
        <v>170</v>
      </c>
      <c r="AR1789" s="33">
        <v>300.0</v>
      </c>
      <c r="AS1789" s="42"/>
      <c r="AT1789" s="42"/>
      <c r="AU1789" s="42"/>
      <c r="AV1789" s="42"/>
      <c r="AW1789" s="42"/>
      <c r="AX1789" s="5"/>
      <c r="AY1789" s="33"/>
      <c r="AZ1789" s="33" t="s">
        <v>11325</v>
      </c>
      <c r="BA1789" s="5"/>
      <c r="BB1789" s="5"/>
      <c r="BC1789" s="5" t="s">
        <v>11326</v>
      </c>
      <c r="BD1789" s="33" t="s">
        <v>173</v>
      </c>
      <c r="BE1789" s="41"/>
      <c r="BF1789" s="35"/>
      <c r="BG1789" s="33" t="s">
        <v>169</v>
      </c>
      <c r="BH1789" s="5"/>
      <c r="BI1789" s="33">
        <v>300.0</v>
      </c>
      <c r="BJ1789" s="33" t="s">
        <v>170</v>
      </c>
      <c r="BK1789" s="5"/>
      <c r="BL1789" s="5">
        <f t="shared" si="5"/>
        <v>3994.5</v>
      </c>
      <c r="BM1789" s="5"/>
      <c r="BN1789" s="5"/>
      <c r="BO1789" s="42">
        <f t="shared" si="6"/>
        <v>3994.5</v>
      </c>
      <c r="BP1789" s="44"/>
      <c r="BQ1789" s="45"/>
      <c r="BR1789" s="47"/>
      <c r="BS1789" s="45"/>
      <c r="BT1789" s="37"/>
      <c r="BU1789" s="5"/>
      <c r="BV1789" s="38"/>
      <c r="BW1789" s="48"/>
      <c r="BX1789" s="44"/>
      <c r="BY1789" s="44"/>
      <c r="BZ1789" s="33" t="s">
        <v>131</v>
      </c>
      <c r="CA1789" s="5"/>
      <c r="CB1789" s="5"/>
      <c r="CC1789" s="33" t="s">
        <v>177</v>
      </c>
      <c r="CD1789" s="5"/>
      <c r="CE1789" s="5"/>
      <c r="CF1789" s="33" t="s">
        <v>178</v>
      </c>
      <c r="CG1789" s="33" t="s">
        <v>11327</v>
      </c>
      <c r="CH1789" s="5"/>
      <c r="CI1789" s="5"/>
      <c r="CJ1789" s="5"/>
      <c r="CK1789" s="33"/>
      <c r="CL1789" s="49">
        <v>45000.0</v>
      </c>
      <c r="CM1789" s="33" t="s">
        <v>180</v>
      </c>
      <c r="CN1789" s="5"/>
      <c r="CO1789" s="33">
        <v>2.0</v>
      </c>
      <c r="CP1789" s="33" t="s">
        <v>181</v>
      </c>
      <c r="CQ1789" s="50" t="str">
        <f t="shared" si="7"/>
        <v>02/07/1954</v>
      </c>
      <c r="CR1789" s="33" t="s">
        <v>182</v>
      </c>
      <c r="CS1789" s="33">
        <v>5.0</v>
      </c>
      <c r="CT1789" s="33">
        <v>5.0</v>
      </c>
      <c r="CU1789" s="33">
        <v>28.0</v>
      </c>
      <c r="CV1789" s="33">
        <v>977.0</v>
      </c>
      <c r="CW1789" s="33">
        <v>5.03022E8</v>
      </c>
      <c r="CX1789" s="5"/>
      <c r="CY1789" s="33">
        <v>-100.156462</v>
      </c>
      <c r="CZ1789" s="33">
        <v>20.614933</v>
      </c>
      <c r="DA1789" s="33">
        <v>4.421461491E9</v>
      </c>
      <c r="DB1789" s="33">
        <v>2.0</v>
      </c>
      <c r="DC1789" s="33" t="s">
        <v>8456</v>
      </c>
      <c r="DD1789" s="33">
        <v>2023.0</v>
      </c>
      <c r="DE1789" s="33" t="s">
        <v>184</v>
      </c>
      <c r="DF1789" s="33"/>
      <c r="DG1789" s="33" t="s">
        <v>185</v>
      </c>
      <c r="DH1789" s="33" t="s">
        <v>186</v>
      </c>
      <c r="DI1789" s="5"/>
      <c r="DJ1789" s="5"/>
    </row>
    <row r="1790">
      <c r="A1790" s="33" t="s">
        <v>11328</v>
      </c>
      <c r="B1790" s="34">
        <v>44952.0</v>
      </c>
      <c r="C1790" s="35" t="s">
        <v>137</v>
      </c>
      <c r="D1790" s="35" t="s">
        <v>139</v>
      </c>
      <c r="E1790" s="35" t="s">
        <v>142</v>
      </c>
      <c r="F1790" s="36" t="s">
        <v>144</v>
      </c>
      <c r="G1790" s="33" t="s">
        <v>11329</v>
      </c>
      <c r="H1790" s="33" t="s">
        <v>5020</v>
      </c>
      <c r="I1790" s="33" t="s">
        <v>11322</v>
      </c>
      <c r="J1790" s="33" t="s">
        <v>358</v>
      </c>
      <c r="K1790" s="35" t="s">
        <v>421</v>
      </c>
      <c r="L1790" s="33" t="s">
        <v>3194</v>
      </c>
      <c r="M1790" s="33" t="s">
        <v>8450</v>
      </c>
      <c r="N1790" s="33" t="s">
        <v>11191</v>
      </c>
      <c r="O1790" s="5"/>
      <c r="P1790" s="35" t="s">
        <v>233</v>
      </c>
      <c r="Q1790" s="35" t="s">
        <v>11191</v>
      </c>
      <c r="R1790" s="33">
        <v>76295.0</v>
      </c>
      <c r="S1790" s="37"/>
      <c r="T1790" s="33"/>
      <c r="U1790" s="33">
        <v>7.74</v>
      </c>
      <c r="V1790" s="33" t="s">
        <v>154</v>
      </c>
      <c r="W1790" s="33"/>
      <c r="X1790" s="33"/>
      <c r="Y1790" s="5"/>
      <c r="Z1790" s="5"/>
      <c r="AA1790" s="33">
        <v>1.0</v>
      </c>
      <c r="AB1790" s="33"/>
      <c r="AC1790" s="33">
        <v>1.0</v>
      </c>
      <c r="AD1790" s="5"/>
      <c r="AE1790" s="5"/>
      <c r="AF1790" s="5"/>
      <c r="AG1790" s="16"/>
      <c r="AH1790" s="38" t="str">
        <f t="shared" si="1"/>
        <v/>
      </c>
      <c r="AI1790" s="39">
        <f t="shared" si="2"/>
        <v>1</v>
      </c>
      <c r="AJ1790" s="37" t="str">
        <f t="shared" si="3"/>
        <v/>
      </c>
      <c r="AK1790" s="41" t="str">
        <f t="shared" si="4"/>
        <v/>
      </c>
      <c r="AL1790" s="35" t="s">
        <v>233</v>
      </c>
      <c r="AM1790" s="33" t="s">
        <v>11191</v>
      </c>
      <c r="AN1790" s="33" t="s">
        <v>11191</v>
      </c>
      <c r="AO1790" s="41"/>
      <c r="AP1790" s="33" t="s">
        <v>169</v>
      </c>
      <c r="AQ1790" s="33" t="s">
        <v>170</v>
      </c>
      <c r="AR1790" s="33">
        <v>300.0</v>
      </c>
      <c r="AS1790" s="42"/>
      <c r="AT1790" s="42"/>
      <c r="AU1790" s="42"/>
      <c r="AV1790" s="42"/>
      <c r="AW1790" s="42"/>
      <c r="AX1790" s="5"/>
      <c r="AY1790" s="33"/>
      <c r="AZ1790" s="33" t="s">
        <v>11330</v>
      </c>
      <c r="BA1790" s="5"/>
      <c r="BB1790" s="5"/>
      <c r="BC1790" s="5" t="s">
        <v>11331</v>
      </c>
      <c r="BD1790" s="33" t="s">
        <v>173</v>
      </c>
      <c r="BE1790" s="41"/>
      <c r="BF1790" s="35"/>
      <c r="BG1790" s="33" t="s">
        <v>169</v>
      </c>
      <c r="BH1790" s="5"/>
      <c r="BI1790" s="33">
        <v>300.0</v>
      </c>
      <c r="BJ1790" s="33" t="s">
        <v>170</v>
      </c>
      <c r="BK1790" s="5"/>
      <c r="BL1790" s="5">
        <f t="shared" si="5"/>
        <v>3994.5</v>
      </c>
      <c r="BM1790" s="5"/>
      <c r="BN1790" s="5"/>
      <c r="BO1790" s="42">
        <f t="shared" si="6"/>
        <v>3994.5</v>
      </c>
      <c r="BP1790" s="44"/>
      <c r="BQ1790" s="45"/>
      <c r="BR1790" s="47"/>
      <c r="BS1790" s="45"/>
      <c r="BT1790" s="37"/>
      <c r="BU1790" s="5"/>
      <c r="BV1790" s="38"/>
      <c r="BW1790" s="48"/>
      <c r="BX1790" s="44"/>
      <c r="BY1790" s="44"/>
      <c r="BZ1790" s="33" t="s">
        <v>131</v>
      </c>
      <c r="CA1790" s="5"/>
      <c r="CB1790" s="5"/>
      <c r="CC1790" s="33" t="s">
        <v>177</v>
      </c>
      <c r="CD1790" s="5"/>
      <c r="CE1790" s="5"/>
      <c r="CF1790" s="33" t="s">
        <v>178</v>
      </c>
      <c r="CG1790" s="33" t="s">
        <v>11332</v>
      </c>
      <c r="CH1790" s="5"/>
      <c r="CI1790" s="5"/>
      <c r="CJ1790" s="5"/>
      <c r="CK1790" s="33"/>
      <c r="CL1790" s="49">
        <v>45000.0</v>
      </c>
      <c r="CM1790" s="33" t="s">
        <v>180</v>
      </c>
      <c r="CN1790" s="5"/>
      <c r="CO1790" s="33">
        <v>2.0</v>
      </c>
      <c r="CP1790" s="33" t="s">
        <v>181</v>
      </c>
      <c r="CQ1790" s="50" t="str">
        <f t="shared" si="7"/>
        <v>21/09/1961</v>
      </c>
      <c r="CR1790" s="33" t="s">
        <v>182</v>
      </c>
      <c r="CS1790" s="33">
        <v>5.0</v>
      </c>
      <c r="CT1790" s="33">
        <v>5.0</v>
      </c>
      <c r="CU1790" s="33">
        <v>28.0</v>
      </c>
      <c r="CV1790" s="33">
        <v>977.0</v>
      </c>
      <c r="CW1790" s="33">
        <v>5.03022E8</v>
      </c>
      <c r="CX1790" s="5"/>
      <c r="CY1790" s="33">
        <v>-100.156628</v>
      </c>
      <c r="CZ1790" s="33">
        <v>20.615074</v>
      </c>
      <c r="DA1790" s="33">
        <v>4.428084E9</v>
      </c>
      <c r="DB1790" s="33">
        <v>2.0</v>
      </c>
      <c r="DC1790" s="33" t="s">
        <v>8456</v>
      </c>
      <c r="DD1790" s="33">
        <v>2023.0</v>
      </c>
      <c r="DE1790" s="33" t="s">
        <v>184</v>
      </c>
      <c r="DF1790" s="33"/>
      <c r="DG1790" s="33" t="s">
        <v>185</v>
      </c>
      <c r="DH1790" s="33" t="s">
        <v>186</v>
      </c>
      <c r="DI1790" s="5"/>
      <c r="DJ1790" s="5"/>
    </row>
    <row r="1791">
      <c r="A1791" s="33" t="s">
        <v>11333</v>
      </c>
      <c r="B1791" s="34">
        <v>44952.0</v>
      </c>
      <c r="C1791" s="35" t="s">
        <v>137</v>
      </c>
      <c r="D1791" s="35" t="s">
        <v>139</v>
      </c>
      <c r="E1791" s="35" t="s">
        <v>142</v>
      </c>
      <c r="F1791" s="36" t="s">
        <v>144</v>
      </c>
      <c r="G1791" s="33" t="s">
        <v>11334</v>
      </c>
      <c r="H1791" s="33" t="s">
        <v>11335</v>
      </c>
      <c r="I1791" s="33" t="s">
        <v>11322</v>
      </c>
      <c r="J1791" s="33" t="s">
        <v>247</v>
      </c>
      <c r="K1791" s="35" t="s">
        <v>421</v>
      </c>
      <c r="L1791" s="33" t="s">
        <v>11336</v>
      </c>
      <c r="M1791" s="33" t="s">
        <v>8450</v>
      </c>
      <c r="N1791" s="33" t="s">
        <v>11191</v>
      </c>
      <c r="O1791" s="5"/>
      <c r="P1791" s="35" t="s">
        <v>233</v>
      </c>
      <c r="Q1791" s="35" t="s">
        <v>11191</v>
      </c>
      <c r="R1791" s="33">
        <v>76295.0</v>
      </c>
      <c r="S1791" s="37"/>
      <c r="T1791" s="33"/>
      <c r="U1791" s="33">
        <v>6.91</v>
      </c>
      <c r="V1791" s="33" t="s">
        <v>154</v>
      </c>
      <c r="W1791" s="33"/>
      <c r="X1791" s="33"/>
      <c r="Y1791" s="5"/>
      <c r="Z1791" s="5"/>
      <c r="AA1791" s="33">
        <v>1.0</v>
      </c>
      <c r="AB1791" s="33"/>
      <c r="AC1791" s="33">
        <v>1.0</v>
      </c>
      <c r="AD1791" s="5"/>
      <c r="AE1791" s="5"/>
      <c r="AF1791" s="5"/>
      <c r="AG1791" s="16"/>
      <c r="AH1791" s="38" t="str">
        <f t="shared" si="1"/>
        <v/>
      </c>
      <c r="AI1791" s="39">
        <f t="shared" si="2"/>
        <v>1</v>
      </c>
      <c r="AJ1791" s="37" t="str">
        <f t="shared" si="3"/>
        <v/>
      </c>
      <c r="AK1791" s="41" t="str">
        <f t="shared" si="4"/>
        <v/>
      </c>
      <c r="AL1791" s="35" t="s">
        <v>233</v>
      </c>
      <c r="AM1791" s="33" t="s">
        <v>11191</v>
      </c>
      <c r="AN1791" s="33" t="s">
        <v>11191</v>
      </c>
      <c r="AO1791" s="41"/>
      <c r="AP1791" s="33" t="s">
        <v>169</v>
      </c>
      <c r="AQ1791" s="33" t="s">
        <v>170</v>
      </c>
      <c r="AR1791" s="33">
        <v>300.0</v>
      </c>
      <c r="AS1791" s="42"/>
      <c r="AT1791" s="42"/>
      <c r="AU1791" s="42"/>
      <c r="AV1791" s="42"/>
      <c r="AW1791" s="42"/>
      <c r="AX1791" s="5"/>
      <c r="AY1791" s="33"/>
      <c r="AZ1791" s="33" t="s">
        <v>11337</v>
      </c>
      <c r="BA1791" s="5"/>
      <c r="BB1791" s="5"/>
      <c r="BC1791" s="5" t="s">
        <v>11338</v>
      </c>
      <c r="BD1791" s="33" t="s">
        <v>173</v>
      </c>
      <c r="BE1791" s="41"/>
      <c r="BF1791" s="35"/>
      <c r="BG1791" s="33" t="s">
        <v>169</v>
      </c>
      <c r="BH1791" s="5"/>
      <c r="BI1791" s="33">
        <v>300.0</v>
      </c>
      <c r="BJ1791" s="33" t="s">
        <v>170</v>
      </c>
      <c r="BK1791" s="5"/>
      <c r="BL1791" s="5">
        <f t="shared" si="5"/>
        <v>3994.5</v>
      </c>
      <c r="BM1791" s="5"/>
      <c r="BN1791" s="5"/>
      <c r="BO1791" s="42">
        <f t="shared" si="6"/>
        <v>3994.5</v>
      </c>
      <c r="BP1791" s="44"/>
      <c r="BQ1791" s="45"/>
      <c r="BR1791" s="47"/>
      <c r="BS1791" s="45"/>
      <c r="BT1791" s="37"/>
      <c r="BU1791" s="5"/>
      <c r="BV1791" s="38"/>
      <c r="BW1791" s="48"/>
      <c r="BX1791" s="44"/>
      <c r="BY1791" s="44"/>
      <c r="BZ1791" s="33" t="s">
        <v>131</v>
      </c>
      <c r="CA1791" s="5"/>
      <c r="CB1791" s="5"/>
      <c r="CC1791" s="33" t="s">
        <v>177</v>
      </c>
      <c r="CD1791" s="5"/>
      <c r="CE1791" s="5"/>
      <c r="CF1791" s="33" t="s">
        <v>178</v>
      </c>
      <c r="CG1791" s="33" t="s">
        <v>11339</v>
      </c>
      <c r="CH1791" s="5"/>
      <c r="CI1791" s="5"/>
      <c r="CJ1791" s="5"/>
      <c r="CK1791" s="33"/>
      <c r="CL1791" s="49">
        <v>45000.0</v>
      </c>
      <c r="CM1791" s="33" t="s">
        <v>180</v>
      </c>
      <c r="CN1791" s="5"/>
      <c r="CO1791" s="33">
        <v>2.0</v>
      </c>
      <c r="CP1791" s="33" t="s">
        <v>181</v>
      </c>
      <c r="CQ1791" s="50" t="str">
        <f t="shared" si="7"/>
        <v>06/01/1963</v>
      </c>
      <c r="CR1791" s="33" t="s">
        <v>182</v>
      </c>
      <c r="CS1791" s="33">
        <v>5.0</v>
      </c>
      <c r="CT1791" s="33">
        <v>5.0</v>
      </c>
      <c r="CU1791" s="33">
        <v>28.0</v>
      </c>
      <c r="CV1791" s="33">
        <v>977.0</v>
      </c>
      <c r="CW1791" s="33">
        <v>5.03045001E8</v>
      </c>
      <c r="CX1791" s="5"/>
      <c r="CY1791" s="33">
        <v>-100.15894</v>
      </c>
      <c r="CZ1791" s="33">
        <v>20.614441</v>
      </c>
      <c r="DA1791" s="33">
        <v>4.423838847E9</v>
      </c>
      <c r="DB1791" s="33">
        <v>2.0</v>
      </c>
      <c r="DC1791" s="33" t="s">
        <v>8456</v>
      </c>
      <c r="DD1791" s="33">
        <v>2023.0</v>
      </c>
      <c r="DE1791" s="33" t="s">
        <v>184</v>
      </c>
      <c r="DF1791" s="33"/>
      <c r="DG1791" s="33" t="s">
        <v>185</v>
      </c>
      <c r="DH1791" s="33" t="s">
        <v>186</v>
      </c>
      <c r="DI1791" s="5"/>
      <c r="DJ1791" s="5"/>
    </row>
    <row r="1792">
      <c r="A1792" s="33" t="s">
        <v>11340</v>
      </c>
      <c r="B1792" s="34">
        <v>44952.0</v>
      </c>
      <c r="C1792" s="35" t="s">
        <v>137</v>
      </c>
      <c r="D1792" s="35" t="s">
        <v>139</v>
      </c>
      <c r="E1792" s="35" t="s">
        <v>142</v>
      </c>
      <c r="F1792" s="36" t="s">
        <v>144</v>
      </c>
      <c r="G1792" s="33" t="s">
        <v>11341</v>
      </c>
      <c r="H1792" s="33" t="s">
        <v>2040</v>
      </c>
      <c r="I1792" s="33" t="s">
        <v>11322</v>
      </c>
      <c r="J1792" s="33" t="s">
        <v>204</v>
      </c>
      <c r="K1792" s="35" t="s">
        <v>421</v>
      </c>
      <c r="L1792" s="33" t="s">
        <v>11342</v>
      </c>
      <c r="M1792" s="33" t="s">
        <v>8450</v>
      </c>
      <c r="N1792" s="33" t="s">
        <v>11191</v>
      </c>
      <c r="O1792" s="5"/>
      <c r="P1792" s="35" t="s">
        <v>233</v>
      </c>
      <c r="Q1792" s="35" t="s">
        <v>11191</v>
      </c>
      <c r="R1792" s="33">
        <v>76295.0</v>
      </c>
      <c r="S1792" s="37"/>
      <c r="T1792" s="33"/>
      <c r="U1792" s="33">
        <v>8.61</v>
      </c>
      <c r="V1792" s="33" t="s">
        <v>154</v>
      </c>
      <c r="W1792" s="33"/>
      <c r="X1792" s="33"/>
      <c r="Y1792" s="5"/>
      <c r="Z1792" s="5"/>
      <c r="AA1792" s="33">
        <v>1.0</v>
      </c>
      <c r="AB1792" s="33">
        <v>1.0</v>
      </c>
      <c r="AC1792" s="33"/>
      <c r="AD1792" s="5"/>
      <c r="AE1792" s="5"/>
      <c r="AF1792" s="5"/>
      <c r="AG1792" s="16"/>
      <c r="AH1792" s="38">
        <f t="shared" si="1"/>
        <v>1</v>
      </c>
      <c r="AI1792" s="39" t="str">
        <f t="shared" si="2"/>
        <v/>
      </c>
      <c r="AJ1792" s="37" t="str">
        <f t="shared" si="3"/>
        <v/>
      </c>
      <c r="AK1792" s="41" t="str">
        <f t="shared" si="4"/>
        <v/>
      </c>
      <c r="AL1792" s="35" t="s">
        <v>233</v>
      </c>
      <c r="AM1792" s="33" t="s">
        <v>11191</v>
      </c>
      <c r="AN1792" s="33" t="s">
        <v>11191</v>
      </c>
      <c r="AO1792" s="41"/>
      <c r="AP1792" s="33" t="s">
        <v>169</v>
      </c>
      <c r="AQ1792" s="33" t="s">
        <v>170</v>
      </c>
      <c r="AR1792" s="33">
        <v>300.0</v>
      </c>
      <c r="AS1792" s="42"/>
      <c r="AT1792" s="42"/>
      <c r="AU1792" s="42"/>
      <c r="AV1792" s="42"/>
      <c r="AW1792" s="42"/>
      <c r="AX1792" s="5"/>
      <c r="AY1792" s="33"/>
      <c r="AZ1792" s="33" t="s">
        <v>11343</v>
      </c>
      <c r="BA1792" s="5"/>
      <c r="BB1792" s="5"/>
      <c r="BC1792" s="5" t="s">
        <v>11344</v>
      </c>
      <c r="BD1792" s="33" t="s">
        <v>173</v>
      </c>
      <c r="BE1792" s="41"/>
      <c r="BF1792" s="35"/>
      <c r="BG1792" s="33" t="s">
        <v>169</v>
      </c>
      <c r="BH1792" s="5"/>
      <c r="BI1792" s="33">
        <v>300.0</v>
      </c>
      <c r="BJ1792" s="33" t="s">
        <v>170</v>
      </c>
      <c r="BK1792" s="5"/>
      <c r="BL1792" s="5">
        <f t="shared" si="5"/>
        <v>3994.5</v>
      </c>
      <c r="BM1792" s="5"/>
      <c r="BN1792" s="5"/>
      <c r="BO1792" s="42">
        <f t="shared" si="6"/>
        <v>3994.5</v>
      </c>
      <c r="BP1792" s="44"/>
      <c r="BQ1792" s="45"/>
      <c r="BR1792" s="47"/>
      <c r="BS1792" s="45"/>
      <c r="BT1792" s="37"/>
      <c r="BU1792" s="5"/>
      <c r="BV1792" s="38"/>
      <c r="BW1792" s="48"/>
      <c r="BX1792" s="44"/>
      <c r="BY1792" s="44"/>
      <c r="BZ1792" s="33" t="s">
        <v>131</v>
      </c>
      <c r="CA1792" s="5"/>
      <c r="CB1792" s="5"/>
      <c r="CC1792" s="33" t="s">
        <v>177</v>
      </c>
      <c r="CD1792" s="5"/>
      <c r="CE1792" s="5"/>
      <c r="CF1792" s="33" t="s">
        <v>178</v>
      </c>
      <c r="CG1792" s="33" t="s">
        <v>11345</v>
      </c>
      <c r="CH1792" s="5"/>
      <c r="CI1792" s="5"/>
      <c r="CJ1792" s="5"/>
      <c r="CK1792" s="33"/>
      <c r="CL1792" s="49">
        <v>45000.0</v>
      </c>
      <c r="CM1792" s="33" t="s">
        <v>180</v>
      </c>
      <c r="CN1792" s="5"/>
      <c r="CO1792" s="33">
        <v>2.0</v>
      </c>
      <c r="CP1792" s="33" t="s">
        <v>181</v>
      </c>
      <c r="CQ1792" s="50" t="str">
        <f t="shared" si="7"/>
        <v>23/02/1963</v>
      </c>
      <c r="CR1792" s="33" t="s">
        <v>243</v>
      </c>
      <c r="CS1792" s="33">
        <v>5.0</v>
      </c>
      <c r="CT1792" s="33">
        <v>5.0</v>
      </c>
      <c r="CU1792" s="33">
        <v>28.0</v>
      </c>
      <c r="CV1792" s="33">
        <v>977.0</v>
      </c>
      <c r="CW1792" s="33">
        <v>5.03022E8</v>
      </c>
      <c r="CX1792" s="33">
        <v>5.0302200007E10</v>
      </c>
      <c r="CY1792" s="33">
        <v>-100.1580867</v>
      </c>
      <c r="CZ1792" s="33">
        <v>20.6146727</v>
      </c>
      <c r="DA1792" s="33">
        <v>4.426033186E9</v>
      </c>
      <c r="DB1792" s="33">
        <v>2.0</v>
      </c>
      <c r="DC1792" s="33" t="s">
        <v>8456</v>
      </c>
      <c r="DD1792" s="33">
        <v>2023.0</v>
      </c>
      <c r="DE1792" s="33" t="s">
        <v>184</v>
      </c>
      <c r="DF1792" s="33"/>
      <c r="DG1792" s="33" t="s">
        <v>185</v>
      </c>
      <c r="DH1792" s="33" t="s">
        <v>186</v>
      </c>
      <c r="DI1792" s="5"/>
      <c r="DJ1792" s="5"/>
    </row>
    <row r="1793">
      <c r="A1793" s="33" t="s">
        <v>11346</v>
      </c>
      <c r="B1793" s="34">
        <v>44952.0</v>
      </c>
      <c r="C1793" s="35" t="s">
        <v>137</v>
      </c>
      <c r="D1793" s="35" t="s">
        <v>139</v>
      </c>
      <c r="E1793" s="35" t="s">
        <v>142</v>
      </c>
      <c r="F1793" s="36" t="s">
        <v>144</v>
      </c>
      <c r="G1793" s="33" t="s">
        <v>11347</v>
      </c>
      <c r="H1793" s="33" t="s">
        <v>11348</v>
      </c>
      <c r="I1793" s="33" t="s">
        <v>11322</v>
      </c>
      <c r="J1793" s="33" t="s">
        <v>11349</v>
      </c>
      <c r="K1793" s="35" t="s">
        <v>421</v>
      </c>
      <c r="L1793" s="33" t="s">
        <v>3194</v>
      </c>
      <c r="M1793" s="33" t="s">
        <v>8450</v>
      </c>
      <c r="N1793" s="33" t="s">
        <v>11191</v>
      </c>
      <c r="O1793" s="5"/>
      <c r="P1793" s="35" t="s">
        <v>233</v>
      </c>
      <c r="Q1793" s="35" t="s">
        <v>11191</v>
      </c>
      <c r="R1793" s="33">
        <v>76295.0</v>
      </c>
      <c r="S1793" s="37"/>
      <c r="T1793" s="33"/>
      <c r="U1793" s="33">
        <v>8.89</v>
      </c>
      <c r="V1793" s="33" t="s">
        <v>154</v>
      </c>
      <c r="W1793" s="33"/>
      <c r="X1793" s="33"/>
      <c r="Y1793" s="5"/>
      <c r="Z1793" s="5"/>
      <c r="AA1793" s="33">
        <v>1.0</v>
      </c>
      <c r="AB1793" s="33"/>
      <c r="AC1793" s="33">
        <v>1.0</v>
      </c>
      <c r="AD1793" s="5"/>
      <c r="AE1793" s="5"/>
      <c r="AF1793" s="5"/>
      <c r="AG1793" s="16"/>
      <c r="AH1793" s="38" t="str">
        <f t="shared" si="1"/>
        <v/>
      </c>
      <c r="AI1793" s="39">
        <f t="shared" si="2"/>
        <v>1</v>
      </c>
      <c r="AJ1793" s="37" t="str">
        <f t="shared" si="3"/>
        <v/>
      </c>
      <c r="AK1793" s="41" t="str">
        <f t="shared" si="4"/>
        <v/>
      </c>
      <c r="AL1793" s="35" t="s">
        <v>233</v>
      </c>
      <c r="AM1793" s="33" t="s">
        <v>11191</v>
      </c>
      <c r="AN1793" s="33" t="s">
        <v>11191</v>
      </c>
      <c r="AO1793" s="41"/>
      <c r="AP1793" s="33" t="s">
        <v>169</v>
      </c>
      <c r="AQ1793" s="33" t="s">
        <v>170</v>
      </c>
      <c r="AR1793" s="33">
        <v>300.0</v>
      </c>
      <c r="AS1793" s="42"/>
      <c r="AT1793" s="42"/>
      <c r="AU1793" s="42"/>
      <c r="AV1793" s="42"/>
      <c r="AW1793" s="42"/>
      <c r="AX1793" s="5"/>
      <c r="AY1793" s="33"/>
      <c r="AZ1793" s="33" t="s">
        <v>11350</v>
      </c>
      <c r="BA1793" s="5"/>
      <c r="BB1793" s="5"/>
      <c r="BC1793" s="5" t="s">
        <v>11351</v>
      </c>
      <c r="BD1793" s="33" t="s">
        <v>173</v>
      </c>
      <c r="BE1793" s="41"/>
      <c r="BF1793" s="35"/>
      <c r="BG1793" s="33" t="s">
        <v>169</v>
      </c>
      <c r="BH1793" s="5"/>
      <c r="BI1793" s="33">
        <v>300.0</v>
      </c>
      <c r="BJ1793" s="33" t="s">
        <v>170</v>
      </c>
      <c r="BK1793" s="5"/>
      <c r="BL1793" s="5">
        <f t="shared" si="5"/>
        <v>3994.5</v>
      </c>
      <c r="BM1793" s="5"/>
      <c r="BN1793" s="5"/>
      <c r="BO1793" s="42">
        <f t="shared" si="6"/>
        <v>3994.5</v>
      </c>
      <c r="BP1793" s="44"/>
      <c r="BQ1793" s="45"/>
      <c r="BR1793" s="47"/>
      <c r="BS1793" s="45"/>
      <c r="BT1793" s="37"/>
      <c r="BU1793" s="5"/>
      <c r="BV1793" s="38"/>
      <c r="BW1793" s="48"/>
      <c r="BX1793" s="44"/>
      <c r="BY1793" s="44"/>
      <c r="BZ1793" s="33" t="s">
        <v>131</v>
      </c>
      <c r="CA1793" s="5"/>
      <c r="CB1793" s="5"/>
      <c r="CC1793" s="33" t="s">
        <v>177</v>
      </c>
      <c r="CD1793" s="5"/>
      <c r="CE1793" s="5"/>
      <c r="CF1793" s="33" t="s">
        <v>178</v>
      </c>
      <c r="CG1793" s="33" t="s">
        <v>11352</v>
      </c>
      <c r="CH1793" s="5"/>
      <c r="CI1793" s="5"/>
      <c r="CJ1793" s="5"/>
      <c r="CK1793" s="33"/>
      <c r="CL1793" s="49">
        <v>45000.0</v>
      </c>
      <c r="CM1793" s="33" t="s">
        <v>180</v>
      </c>
      <c r="CN1793" s="5"/>
      <c r="CO1793" s="33">
        <v>2.0</v>
      </c>
      <c r="CP1793" s="33" t="s">
        <v>181</v>
      </c>
      <c r="CQ1793" s="50" t="str">
        <f t="shared" si="7"/>
        <v>13/09/1964</v>
      </c>
      <c r="CR1793" s="33" t="s">
        <v>182</v>
      </c>
      <c r="CS1793" s="33">
        <v>5.0</v>
      </c>
      <c r="CT1793" s="33">
        <v>5.0</v>
      </c>
      <c r="CU1793" s="33">
        <v>28.0</v>
      </c>
      <c r="CV1793" s="33">
        <v>977.0</v>
      </c>
      <c r="CW1793" s="33">
        <v>5.03022E8</v>
      </c>
      <c r="CX1793" s="5"/>
      <c r="CY1793" s="33">
        <v>-100.156628</v>
      </c>
      <c r="CZ1793" s="33">
        <v>20.615074</v>
      </c>
      <c r="DA1793" s="33">
        <v>4.42724476E9</v>
      </c>
      <c r="DB1793" s="33">
        <v>2.0</v>
      </c>
      <c r="DC1793" s="33" t="s">
        <v>8456</v>
      </c>
      <c r="DD1793" s="33">
        <v>2023.0</v>
      </c>
      <c r="DE1793" s="33" t="s">
        <v>184</v>
      </c>
      <c r="DF1793" s="33"/>
      <c r="DG1793" s="33" t="s">
        <v>185</v>
      </c>
      <c r="DH1793" s="33" t="s">
        <v>186</v>
      </c>
      <c r="DI1793" s="5"/>
      <c r="DJ1793" s="5"/>
    </row>
    <row r="1794">
      <c r="A1794" s="33" t="s">
        <v>11353</v>
      </c>
      <c r="B1794" s="34">
        <v>44952.0</v>
      </c>
      <c r="C1794" s="35" t="s">
        <v>137</v>
      </c>
      <c r="D1794" s="35" t="s">
        <v>139</v>
      </c>
      <c r="E1794" s="35" t="s">
        <v>142</v>
      </c>
      <c r="F1794" s="36" t="s">
        <v>144</v>
      </c>
      <c r="G1794" s="33" t="s">
        <v>11354</v>
      </c>
      <c r="H1794" s="33" t="s">
        <v>3767</v>
      </c>
      <c r="I1794" s="33" t="s">
        <v>11322</v>
      </c>
      <c r="J1794" s="33" t="s">
        <v>11349</v>
      </c>
      <c r="K1794" s="35" t="s">
        <v>421</v>
      </c>
      <c r="L1794" s="33" t="s">
        <v>3194</v>
      </c>
      <c r="M1794" s="33" t="s">
        <v>8450</v>
      </c>
      <c r="N1794" s="33" t="s">
        <v>11191</v>
      </c>
      <c r="O1794" s="5"/>
      <c r="P1794" s="35" t="s">
        <v>233</v>
      </c>
      <c r="Q1794" s="35" t="s">
        <v>11191</v>
      </c>
      <c r="R1794" s="33">
        <v>76295.0</v>
      </c>
      <c r="S1794" s="37"/>
      <c r="T1794" s="33"/>
      <c r="U1794" s="33">
        <v>8.12</v>
      </c>
      <c r="V1794" s="33" t="s">
        <v>154</v>
      </c>
      <c r="W1794" s="33"/>
      <c r="X1794" s="33"/>
      <c r="Y1794" s="5"/>
      <c r="Z1794" s="5"/>
      <c r="AA1794" s="33">
        <v>1.0</v>
      </c>
      <c r="AB1794" s="33"/>
      <c r="AC1794" s="33">
        <v>1.0</v>
      </c>
      <c r="AD1794" s="5"/>
      <c r="AE1794" s="5"/>
      <c r="AF1794" s="5"/>
      <c r="AG1794" s="16"/>
      <c r="AH1794" s="38" t="str">
        <f t="shared" si="1"/>
        <v/>
      </c>
      <c r="AI1794" s="39" t="str">
        <f t="shared" si="2"/>
        <v/>
      </c>
      <c r="AJ1794" s="37" t="str">
        <f t="shared" si="3"/>
        <v/>
      </c>
      <c r="AK1794" s="41" t="str">
        <f t="shared" si="4"/>
        <v/>
      </c>
      <c r="AL1794" s="35" t="s">
        <v>233</v>
      </c>
      <c r="AM1794" s="33" t="s">
        <v>11191</v>
      </c>
      <c r="AN1794" s="33" t="s">
        <v>11191</v>
      </c>
      <c r="AO1794" s="41"/>
      <c r="AP1794" s="33" t="s">
        <v>169</v>
      </c>
      <c r="AQ1794" s="33" t="s">
        <v>170</v>
      </c>
      <c r="AR1794" s="33">
        <v>300.0</v>
      </c>
      <c r="AS1794" s="42"/>
      <c r="AT1794" s="42"/>
      <c r="AU1794" s="42"/>
      <c r="AV1794" s="42"/>
      <c r="AW1794" s="42"/>
      <c r="AX1794" s="5"/>
      <c r="AY1794" s="33"/>
      <c r="AZ1794" s="33" t="s">
        <v>11355</v>
      </c>
      <c r="BA1794" s="5"/>
      <c r="BB1794" s="5"/>
      <c r="BC1794" s="5" t="s">
        <v>11356</v>
      </c>
      <c r="BD1794" s="33" t="s">
        <v>173</v>
      </c>
      <c r="BE1794" s="41"/>
      <c r="BF1794" s="35"/>
      <c r="BG1794" s="33" t="s">
        <v>169</v>
      </c>
      <c r="BH1794" s="5"/>
      <c r="BI1794" s="33">
        <v>300.0</v>
      </c>
      <c r="BJ1794" s="33" t="s">
        <v>170</v>
      </c>
      <c r="BK1794" s="5"/>
      <c r="BL1794" s="5">
        <f t="shared" si="5"/>
        <v>3994.5</v>
      </c>
      <c r="BM1794" s="5"/>
      <c r="BN1794" s="5"/>
      <c r="BO1794" s="42">
        <f t="shared" si="6"/>
        <v>3994.5</v>
      </c>
      <c r="BP1794" s="44"/>
      <c r="BQ1794" s="45"/>
      <c r="BR1794" s="47"/>
      <c r="BS1794" s="45"/>
      <c r="BT1794" s="37"/>
      <c r="BU1794" s="5"/>
      <c r="BV1794" s="38"/>
      <c r="BW1794" s="48"/>
      <c r="BX1794" s="44"/>
      <c r="BY1794" s="44"/>
      <c r="BZ1794" s="33" t="s">
        <v>131</v>
      </c>
      <c r="CA1794" s="5"/>
      <c r="CB1794" s="5"/>
      <c r="CC1794" s="33" t="s">
        <v>177</v>
      </c>
      <c r="CD1794" s="5"/>
      <c r="CE1794" s="5"/>
      <c r="CF1794" s="33" t="s">
        <v>178</v>
      </c>
      <c r="CG1794" s="33" t="s">
        <v>11357</v>
      </c>
      <c r="CH1794" s="5"/>
      <c r="CI1794" s="5"/>
      <c r="CJ1794" s="5"/>
      <c r="CK1794" s="33"/>
      <c r="CL1794" s="49">
        <v>45000.0</v>
      </c>
      <c r="CM1794" s="33" t="s">
        <v>180</v>
      </c>
      <c r="CN1794" s="5"/>
      <c r="CO1794" s="33">
        <v>2.0</v>
      </c>
      <c r="CP1794" s="33" t="s">
        <v>181</v>
      </c>
      <c r="CQ1794" s="50" t="str">
        <f t="shared" si="7"/>
        <v>31/03/1968</v>
      </c>
      <c r="CR1794" s="33" t="s">
        <v>182</v>
      </c>
      <c r="CS1794" s="33">
        <v>5.0</v>
      </c>
      <c r="CT1794" s="33">
        <v>5.0</v>
      </c>
      <c r="CU1794" s="33">
        <v>28.0</v>
      </c>
      <c r="CV1794" s="33">
        <v>977.0</v>
      </c>
      <c r="CW1794" s="33">
        <v>5.03022E8</v>
      </c>
      <c r="CX1794" s="5"/>
      <c r="CY1794" s="33">
        <v>-100.156628</v>
      </c>
      <c r="CZ1794" s="33">
        <v>20.615074</v>
      </c>
      <c r="DA1794" s="33">
        <v>4.411300692E9</v>
      </c>
      <c r="DB1794" s="33">
        <v>2.0</v>
      </c>
      <c r="DC1794" s="33" t="s">
        <v>8456</v>
      </c>
      <c r="DD1794" s="33">
        <v>2023.0</v>
      </c>
      <c r="DE1794" s="33" t="s">
        <v>184</v>
      </c>
      <c r="DF1794" s="33"/>
      <c r="DG1794" s="33" t="s">
        <v>185</v>
      </c>
      <c r="DH1794" s="33" t="s">
        <v>186</v>
      </c>
      <c r="DI1794" s="5"/>
      <c r="DJ1794" s="5"/>
    </row>
    <row r="1795">
      <c r="A1795" s="33" t="s">
        <v>11358</v>
      </c>
      <c r="B1795" s="34">
        <v>44952.0</v>
      </c>
      <c r="C1795" s="35" t="s">
        <v>137</v>
      </c>
      <c r="D1795" s="35" t="s">
        <v>139</v>
      </c>
      <c r="E1795" s="35" t="s">
        <v>142</v>
      </c>
      <c r="F1795" s="36" t="s">
        <v>144</v>
      </c>
      <c r="G1795" s="33" t="s">
        <v>11359</v>
      </c>
      <c r="H1795" s="33" t="s">
        <v>9310</v>
      </c>
      <c r="I1795" s="33" t="s">
        <v>359</v>
      </c>
      <c r="J1795" s="33" t="s">
        <v>11322</v>
      </c>
      <c r="K1795" s="35" t="s">
        <v>421</v>
      </c>
      <c r="L1795" s="33" t="s">
        <v>11360</v>
      </c>
      <c r="M1795" s="33" t="s">
        <v>8450</v>
      </c>
      <c r="N1795" s="33" t="s">
        <v>11191</v>
      </c>
      <c r="O1795" s="5"/>
      <c r="P1795" s="35" t="s">
        <v>233</v>
      </c>
      <c r="Q1795" s="35" t="s">
        <v>11191</v>
      </c>
      <c r="R1795" s="33">
        <v>76720.0</v>
      </c>
      <c r="S1795" s="37"/>
      <c r="T1795" s="33"/>
      <c r="U1795" s="33">
        <v>6.74</v>
      </c>
      <c r="V1795" s="33" t="s">
        <v>154</v>
      </c>
      <c r="W1795" s="33"/>
      <c r="X1795" s="33"/>
      <c r="Y1795" s="5"/>
      <c r="Z1795" s="5"/>
      <c r="AA1795" s="33">
        <v>1.0</v>
      </c>
      <c r="AB1795" s="33"/>
      <c r="AC1795" s="33">
        <v>1.0</v>
      </c>
      <c r="AD1795" s="5"/>
      <c r="AE1795" s="5"/>
      <c r="AF1795" s="5"/>
      <c r="AG1795" s="16"/>
      <c r="AH1795" s="38" t="str">
        <f t="shared" si="1"/>
        <v/>
      </c>
      <c r="AI1795" s="39">
        <f t="shared" si="2"/>
        <v>1</v>
      </c>
      <c r="AJ1795" s="37" t="str">
        <f t="shared" si="3"/>
        <v/>
      </c>
      <c r="AK1795" s="41" t="str">
        <f t="shared" si="4"/>
        <v/>
      </c>
      <c r="AL1795" s="35" t="s">
        <v>233</v>
      </c>
      <c r="AM1795" s="33" t="s">
        <v>11191</v>
      </c>
      <c r="AN1795" s="33" t="s">
        <v>11191</v>
      </c>
      <c r="AO1795" s="41"/>
      <c r="AP1795" s="33" t="s">
        <v>169</v>
      </c>
      <c r="AQ1795" s="33" t="s">
        <v>170</v>
      </c>
      <c r="AR1795" s="33">
        <v>300.0</v>
      </c>
      <c r="AS1795" s="42"/>
      <c r="AT1795" s="42"/>
      <c r="AU1795" s="42"/>
      <c r="AV1795" s="42"/>
      <c r="AW1795" s="42"/>
      <c r="AX1795" s="5"/>
      <c r="AY1795" s="33"/>
      <c r="AZ1795" s="33" t="s">
        <v>11361</v>
      </c>
      <c r="BA1795" s="5"/>
      <c r="BB1795" s="5"/>
      <c r="BC1795" s="5" t="s">
        <v>11362</v>
      </c>
      <c r="BD1795" s="33" t="s">
        <v>173</v>
      </c>
      <c r="BE1795" s="41"/>
      <c r="BF1795" s="35"/>
      <c r="BG1795" s="33" t="s">
        <v>169</v>
      </c>
      <c r="BH1795" s="5"/>
      <c r="BI1795" s="33">
        <v>300.0</v>
      </c>
      <c r="BJ1795" s="33" t="s">
        <v>170</v>
      </c>
      <c r="BK1795" s="5"/>
      <c r="BL1795" s="5">
        <f t="shared" si="5"/>
        <v>3994.5</v>
      </c>
      <c r="BM1795" s="5"/>
      <c r="BN1795" s="5"/>
      <c r="BO1795" s="42">
        <f t="shared" si="6"/>
        <v>3994.5</v>
      </c>
      <c r="BP1795" s="44"/>
      <c r="BQ1795" s="45"/>
      <c r="BR1795" s="47"/>
      <c r="BS1795" s="45"/>
      <c r="BT1795" s="37"/>
      <c r="BU1795" s="5"/>
      <c r="BV1795" s="38"/>
      <c r="BW1795" s="48"/>
      <c r="BX1795" s="44"/>
      <c r="BY1795" s="44"/>
      <c r="BZ1795" s="33" t="s">
        <v>131</v>
      </c>
      <c r="CA1795" s="5"/>
      <c r="CB1795" s="5"/>
      <c r="CC1795" s="33" t="s">
        <v>177</v>
      </c>
      <c r="CD1795" s="5"/>
      <c r="CE1795" s="5"/>
      <c r="CF1795" s="33" t="s">
        <v>178</v>
      </c>
      <c r="CG1795" s="33" t="s">
        <v>11363</v>
      </c>
      <c r="CH1795" s="5"/>
      <c r="CI1795" s="5"/>
      <c r="CJ1795" s="5"/>
      <c r="CK1795" s="33"/>
      <c r="CL1795" s="49">
        <v>45000.0</v>
      </c>
      <c r="CM1795" s="33" t="s">
        <v>180</v>
      </c>
      <c r="CN1795" s="5"/>
      <c r="CO1795" s="33">
        <v>2.0</v>
      </c>
      <c r="CP1795" s="33" t="s">
        <v>181</v>
      </c>
      <c r="CQ1795" s="50" t="str">
        <f t="shared" si="7"/>
        <v>16/08/1937</v>
      </c>
      <c r="CR1795" s="33" t="s">
        <v>182</v>
      </c>
      <c r="CS1795" s="33">
        <v>5.0</v>
      </c>
      <c r="CT1795" s="33">
        <v>5.0</v>
      </c>
      <c r="CU1795" s="33">
        <v>28.0</v>
      </c>
      <c r="CV1795" s="33">
        <v>977.0</v>
      </c>
      <c r="CW1795" s="33">
        <v>5.03022E8</v>
      </c>
      <c r="CX1795" s="33">
        <v>5.0302200002E10</v>
      </c>
      <c r="CY1795" s="33">
        <v>-100.1573174</v>
      </c>
      <c r="CZ1795" s="33">
        <v>20.6156555</v>
      </c>
      <c r="DA1795" s="33">
        <v>4.423264987E9</v>
      </c>
      <c r="DB1795" s="33">
        <v>2.0</v>
      </c>
      <c r="DC1795" s="33" t="s">
        <v>8456</v>
      </c>
      <c r="DD1795" s="33">
        <v>2023.0</v>
      </c>
      <c r="DE1795" s="33" t="s">
        <v>184</v>
      </c>
      <c r="DF1795" s="33"/>
      <c r="DG1795" s="33" t="s">
        <v>185</v>
      </c>
      <c r="DH1795" s="33" t="s">
        <v>186</v>
      </c>
      <c r="DI1795" s="5"/>
      <c r="DJ1795" s="5"/>
    </row>
    <row r="1796">
      <c r="A1796" s="33" t="s">
        <v>11364</v>
      </c>
      <c r="B1796" s="34">
        <v>44952.0</v>
      </c>
      <c r="C1796" s="35" t="s">
        <v>137</v>
      </c>
      <c r="D1796" s="35" t="s">
        <v>139</v>
      </c>
      <c r="E1796" s="35" t="s">
        <v>142</v>
      </c>
      <c r="F1796" s="36" t="s">
        <v>144</v>
      </c>
      <c r="G1796" s="33" t="s">
        <v>11365</v>
      </c>
      <c r="H1796" s="33" t="s">
        <v>11366</v>
      </c>
      <c r="I1796" s="33" t="s">
        <v>9220</v>
      </c>
      <c r="J1796" s="33" t="s">
        <v>8696</v>
      </c>
      <c r="K1796" s="35" t="s">
        <v>421</v>
      </c>
      <c r="L1796" s="33" t="s">
        <v>11262</v>
      </c>
      <c r="M1796" s="33" t="s">
        <v>8450</v>
      </c>
      <c r="N1796" s="33" t="s">
        <v>11191</v>
      </c>
      <c r="O1796" s="5"/>
      <c r="P1796" s="35" t="s">
        <v>233</v>
      </c>
      <c r="Q1796" s="35" t="s">
        <v>11191</v>
      </c>
      <c r="R1796" s="33">
        <v>76295.0</v>
      </c>
      <c r="S1796" s="37"/>
      <c r="T1796" s="33"/>
      <c r="U1796" s="33">
        <v>8.24</v>
      </c>
      <c r="V1796" s="33" t="s">
        <v>154</v>
      </c>
      <c r="W1796" s="33"/>
      <c r="X1796" s="33"/>
      <c r="Y1796" s="5"/>
      <c r="Z1796" s="5"/>
      <c r="AA1796" s="33">
        <v>1.0</v>
      </c>
      <c r="AB1796" s="33">
        <v>1.0</v>
      </c>
      <c r="AC1796" s="33"/>
      <c r="AD1796" s="5"/>
      <c r="AE1796" s="5"/>
      <c r="AF1796" s="5"/>
      <c r="AG1796" s="16"/>
      <c r="AH1796" s="38">
        <f t="shared" si="1"/>
        <v>1</v>
      </c>
      <c r="AI1796" s="39" t="str">
        <f t="shared" si="2"/>
        <v/>
      </c>
      <c r="AJ1796" s="37" t="str">
        <f t="shared" si="3"/>
        <v/>
      </c>
      <c r="AK1796" s="41" t="str">
        <f t="shared" si="4"/>
        <v/>
      </c>
      <c r="AL1796" s="35" t="s">
        <v>233</v>
      </c>
      <c r="AM1796" s="33" t="s">
        <v>11191</v>
      </c>
      <c r="AN1796" s="33" t="s">
        <v>11191</v>
      </c>
      <c r="AO1796" s="41"/>
      <c r="AP1796" s="33" t="s">
        <v>169</v>
      </c>
      <c r="AQ1796" s="33" t="s">
        <v>170</v>
      </c>
      <c r="AR1796" s="33">
        <v>300.0</v>
      </c>
      <c r="AS1796" s="42"/>
      <c r="AT1796" s="42"/>
      <c r="AU1796" s="42"/>
      <c r="AV1796" s="42"/>
      <c r="AW1796" s="42"/>
      <c r="AX1796" s="5"/>
      <c r="AY1796" s="33"/>
      <c r="AZ1796" s="33" t="s">
        <v>11367</v>
      </c>
      <c r="BA1796" s="5"/>
      <c r="BB1796" s="5"/>
      <c r="BC1796" s="5" t="s">
        <v>11368</v>
      </c>
      <c r="BD1796" s="33" t="s">
        <v>173</v>
      </c>
      <c r="BE1796" s="41"/>
      <c r="BF1796" s="35"/>
      <c r="BG1796" s="33" t="s">
        <v>169</v>
      </c>
      <c r="BH1796" s="5"/>
      <c r="BI1796" s="33">
        <v>300.0</v>
      </c>
      <c r="BJ1796" s="33" t="s">
        <v>170</v>
      </c>
      <c r="BK1796" s="5"/>
      <c r="BL1796" s="5">
        <f t="shared" si="5"/>
        <v>3994.5</v>
      </c>
      <c r="BM1796" s="5"/>
      <c r="BN1796" s="5"/>
      <c r="BO1796" s="42">
        <f t="shared" si="6"/>
        <v>3994.5</v>
      </c>
      <c r="BP1796" s="44"/>
      <c r="BQ1796" s="45"/>
      <c r="BR1796" s="47"/>
      <c r="BS1796" s="45"/>
      <c r="BT1796" s="37"/>
      <c r="BU1796" s="5"/>
      <c r="BV1796" s="38"/>
      <c r="BW1796" s="48"/>
      <c r="BX1796" s="44"/>
      <c r="BY1796" s="44"/>
      <c r="BZ1796" s="33" t="s">
        <v>131</v>
      </c>
      <c r="CA1796" s="5"/>
      <c r="CB1796" s="5"/>
      <c r="CC1796" s="33" t="s">
        <v>177</v>
      </c>
      <c r="CD1796" s="5"/>
      <c r="CE1796" s="5"/>
      <c r="CF1796" s="33" t="s">
        <v>178</v>
      </c>
      <c r="CG1796" s="33" t="s">
        <v>11369</v>
      </c>
      <c r="CH1796" s="5"/>
      <c r="CI1796" s="5"/>
      <c r="CJ1796" s="5"/>
      <c r="CK1796" s="33"/>
      <c r="CL1796" s="49">
        <v>45000.0</v>
      </c>
      <c r="CM1796" s="33" t="s">
        <v>180</v>
      </c>
      <c r="CN1796" s="5"/>
      <c r="CO1796" s="33">
        <v>2.0</v>
      </c>
      <c r="CP1796" s="33" t="s">
        <v>181</v>
      </c>
      <c r="CQ1796" s="50" t="str">
        <f t="shared" si="7"/>
        <v>17/12/1932</v>
      </c>
      <c r="CR1796" s="33" t="s">
        <v>243</v>
      </c>
      <c r="CS1796" s="33">
        <v>5.0</v>
      </c>
      <c r="CT1796" s="33">
        <v>5.0</v>
      </c>
      <c r="CU1796" s="33">
        <v>28.0</v>
      </c>
      <c r="CV1796" s="33">
        <v>977.0</v>
      </c>
      <c r="CW1796" s="33">
        <v>5.03022E8</v>
      </c>
      <c r="CX1796" s="5"/>
      <c r="CY1796" s="33">
        <v>-100.156628</v>
      </c>
      <c r="CZ1796" s="33">
        <v>20.615074</v>
      </c>
      <c r="DA1796" s="33">
        <v>4.421569523E9</v>
      </c>
      <c r="DB1796" s="33">
        <v>2.0</v>
      </c>
      <c r="DC1796" s="33" t="s">
        <v>8456</v>
      </c>
      <c r="DD1796" s="33">
        <v>2023.0</v>
      </c>
      <c r="DE1796" s="33" t="s">
        <v>184</v>
      </c>
      <c r="DF1796" s="33"/>
      <c r="DG1796" s="33" t="s">
        <v>185</v>
      </c>
      <c r="DH1796" s="33" t="s">
        <v>186</v>
      </c>
      <c r="DI1796" s="5"/>
      <c r="DJ1796" s="5"/>
    </row>
    <row r="1797">
      <c r="A1797" s="33" t="s">
        <v>11370</v>
      </c>
      <c r="B1797" s="34">
        <v>44952.0</v>
      </c>
      <c r="C1797" s="35" t="s">
        <v>137</v>
      </c>
      <c r="D1797" s="35" t="s">
        <v>139</v>
      </c>
      <c r="E1797" s="35" t="s">
        <v>142</v>
      </c>
      <c r="F1797" s="36" t="s">
        <v>144</v>
      </c>
      <c r="G1797" s="33" t="s">
        <v>11371</v>
      </c>
      <c r="H1797" s="33" t="s">
        <v>523</v>
      </c>
      <c r="I1797" s="33" t="s">
        <v>1778</v>
      </c>
      <c r="J1797" s="33" t="s">
        <v>149</v>
      </c>
      <c r="K1797" s="35" t="s">
        <v>421</v>
      </c>
      <c r="L1797" s="33" t="s">
        <v>11372</v>
      </c>
      <c r="M1797" s="33" t="s">
        <v>8450</v>
      </c>
      <c r="N1797" s="33" t="s">
        <v>11191</v>
      </c>
      <c r="O1797" s="5"/>
      <c r="P1797" s="35" t="s">
        <v>233</v>
      </c>
      <c r="Q1797" s="35" t="s">
        <v>11191</v>
      </c>
      <c r="R1797" s="33">
        <v>76295.0</v>
      </c>
      <c r="S1797" s="37"/>
      <c r="T1797" s="33"/>
      <c r="U1797" s="33">
        <v>7.8</v>
      </c>
      <c r="V1797" s="33" t="s">
        <v>154</v>
      </c>
      <c r="W1797" s="33"/>
      <c r="X1797" s="33"/>
      <c r="Y1797" s="5"/>
      <c r="Z1797" s="5"/>
      <c r="AA1797" s="33">
        <v>1.0</v>
      </c>
      <c r="AB1797" s="33"/>
      <c r="AC1797" s="33">
        <v>1.0</v>
      </c>
      <c r="AD1797" s="5"/>
      <c r="AE1797" s="5"/>
      <c r="AF1797" s="5"/>
      <c r="AG1797" s="16"/>
      <c r="AH1797" s="38" t="str">
        <f t="shared" si="1"/>
        <v/>
      </c>
      <c r="AI1797" s="39">
        <f t="shared" si="2"/>
        <v>1</v>
      </c>
      <c r="AJ1797" s="37" t="str">
        <f t="shared" si="3"/>
        <v/>
      </c>
      <c r="AK1797" s="41" t="str">
        <f t="shared" si="4"/>
        <v/>
      </c>
      <c r="AL1797" s="35" t="s">
        <v>233</v>
      </c>
      <c r="AM1797" s="33" t="s">
        <v>11191</v>
      </c>
      <c r="AN1797" s="33" t="s">
        <v>11191</v>
      </c>
      <c r="AO1797" s="41"/>
      <c r="AP1797" s="33" t="s">
        <v>169</v>
      </c>
      <c r="AQ1797" s="33" t="s">
        <v>170</v>
      </c>
      <c r="AR1797" s="33">
        <v>300.0</v>
      </c>
      <c r="AS1797" s="42"/>
      <c r="AT1797" s="42"/>
      <c r="AU1797" s="42"/>
      <c r="AV1797" s="42"/>
      <c r="AW1797" s="42"/>
      <c r="AX1797" s="5"/>
      <c r="AY1797" s="33"/>
      <c r="AZ1797" s="33" t="s">
        <v>11373</v>
      </c>
      <c r="BA1797" s="5"/>
      <c r="BB1797" s="5"/>
      <c r="BC1797" s="5" t="s">
        <v>11374</v>
      </c>
      <c r="BD1797" s="33" t="s">
        <v>173</v>
      </c>
      <c r="BE1797" s="41"/>
      <c r="BF1797" s="35"/>
      <c r="BG1797" s="33" t="s">
        <v>169</v>
      </c>
      <c r="BH1797" s="5"/>
      <c r="BI1797" s="33">
        <v>300.0</v>
      </c>
      <c r="BJ1797" s="33" t="s">
        <v>170</v>
      </c>
      <c r="BK1797" s="5"/>
      <c r="BL1797" s="5">
        <f t="shared" si="5"/>
        <v>3994.5</v>
      </c>
      <c r="BM1797" s="5"/>
      <c r="BN1797" s="5"/>
      <c r="BO1797" s="42">
        <f t="shared" si="6"/>
        <v>3994.5</v>
      </c>
      <c r="BP1797" s="44"/>
      <c r="BQ1797" s="45"/>
      <c r="BR1797" s="47"/>
      <c r="BS1797" s="45"/>
      <c r="BT1797" s="37"/>
      <c r="BU1797" s="5"/>
      <c r="BV1797" s="38"/>
      <c r="BW1797" s="48"/>
      <c r="BX1797" s="44"/>
      <c r="BY1797" s="44"/>
      <c r="BZ1797" s="33" t="s">
        <v>131</v>
      </c>
      <c r="CA1797" s="5"/>
      <c r="CB1797" s="5"/>
      <c r="CC1797" s="33" t="s">
        <v>177</v>
      </c>
      <c r="CD1797" s="5"/>
      <c r="CE1797" s="5"/>
      <c r="CF1797" s="33" t="s">
        <v>178</v>
      </c>
      <c r="CG1797" s="33" t="s">
        <v>11375</v>
      </c>
      <c r="CH1797" s="5"/>
      <c r="CI1797" s="5"/>
      <c r="CJ1797" s="5"/>
      <c r="CK1797" s="33"/>
      <c r="CL1797" s="49">
        <v>45000.0</v>
      </c>
      <c r="CM1797" s="33" t="s">
        <v>180</v>
      </c>
      <c r="CN1797" s="5"/>
      <c r="CO1797" s="33">
        <v>2.0</v>
      </c>
      <c r="CP1797" s="33" t="s">
        <v>181</v>
      </c>
      <c r="CQ1797" s="50" t="str">
        <f t="shared" si="7"/>
        <v>12/03/1960</v>
      </c>
      <c r="CR1797" s="33" t="s">
        <v>182</v>
      </c>
      <c r="CS1797" s="33">
        <v>5.0</v>
      </c>
      <c r="CT1797" s="33">
        <v>5.0</v>
      </c>
      <c r="CU1797" s="33">
        <v>28.0</v>
      </c>
      <c r="CV1797" s="33">
        <v>977.0</v>
      </c>
      <c r="CW1797" s="33">
        <v>5.03022E8</v>
      </c>
      <c r="CX1797" s="33">
        <v>5.0302200005E10</v>
      </c>
      <c r="CY1797" s="33">
        <v>-100.15812</v>
      </c>
      <c r="CZ1797" s="33">
        <v>20.616247</v>
      </c>
      <c r="DA1797" s="33">
        <v>4.461355224E9</v>
      </c>
      <c r="DB1797" s="33">
        <v>2.0</v>
      </c>
      <c r="DC1797" s="33" t="s">
        <v>8456</v>
      </c>
      <c r="DD1797" s="33">
        <v>2023.0</v>
      </c>
      <c r="DE1797" s="33" t="s">
        <v>184</v>
      </c>
      <c r="DF1797" s="33"/>
      <c r="DG1797" s="33" t="s">
        <v>185</v>
      </c>
      <c r="DH1797" s="33" t="s">
        <v>186</v>
      </c>
      <c r="DI1797" s="5"/>
      <c r="DJ1797" s="5"/>
    </row>
    <row r="1798">
      <c r="A1798" s="33" t="s">
        <v>11376</v>
      </c>
      <c r="B1798" s="34">
        <v>44952.0</v>
      </c>
      <c r="C1798" s="35" t="s">
        <v>137</v>
      </c>
      <c r="D1798" s="35" t="s">
        <v>139</v>
      </c>
      <c r="E1798" s="35" t="s">
        <v>142</v>
      </c>
      <c r="F1798" s="36" t="s">
        <v>144</v>
      </c>
      <c r="G1798" s="33" t="s">
        <v>11377</v>
      </c>
      <c r="H1798" s="33" t="s">
        <v>11378</v>
      </c>
      <c r="I1798" s="33" t="s">
        <v>1805</v>
      </c>
      <c r="J1798" s="33" t="s">
        <v>11322</v>
      </c>
      <c r="K1798" s="35" t="s">
        <v>421</v>
      </c>
      <c r="L1798" s="33" t="s">
        <v>11324</v>
      </c>
      <c r="M1798" s="33" t="s">
        <v>8450</v>
      </c>
      <c r="N1798" s="33" t="s">
        <v>11191</v>
      </c>
      <c r="O1798" s="5"/>
      <c r="P1798" s="35" t="s">
        <v>233</v>
      </c>
      <c r="Q1798" s="35" t="s">
        <v>11191</v>
      </c>
      <c r="R1798" s="33">
        <v>76295.0</v>
      </c>
      <c r="S1798" s="37"/>
      <c r="T1798" s="33"/>
      <c r="U1798" s="33">
        <v>5.7</v>
      </c>
      <c r="V1798" s="33" t="s">
        <v>154</v>
      </c>
      <c r="W1798" s="33"/>
      <c r="X1798" s="33"/>
      <c r="Y1798" s="5"/>
      <c r="Z1798" s="5"/>
      <c r="AA1798" s="33">
        <v>1.0</v>
      </c>
      <c r="AB1798" s="33"/>
      <c r="AC1798" s="33">
        <v>1.0</v>
      </c>
      <c r="AD1798" s="5"/>
      <c r="AE1798" s="5"/>
      <c r="AF1798" s="5"/>
      <c r="AG1798" s="16"/>
      <c r="AH1798" s="38" t="str">
        <f t="shared" si="1"/>
        <v/>
      </c>
      <c r="AI1798" s="39">
        <f t="shared" si="2"/>
        <v>1</v>
      </c>
      <c r="AJ1798" s="37" t="str">
        <f t="shared" si="3"/>
        <v/>
      </c>
      <c r="AK1798" s="41" t="str">
        <f t="shared" si="4"/>
        <v/>
      </c>
      <c r="AL1798" s="35" t="s">
        <v>233</v>
      </c>
      <c r="AM1798" s="33" t="s">
        <v>11191</v>
      </c>
      <c r="AN1798" s="33" t="s">
        <v>11191</v>
      </c>
      <c r="AO1798" s="41"/>
      <c r="AP1798" s="33" t="s">
        <v>169</v>
      </c>
      <c r="AQ1798" s="33" t="s">
        <v>170</v>
      </c>
      <c r="AR1798" s="33">
        <v>300.0</v>
      </c>
      <c r="AS1798" s="42"/>
      <c r="AT1798" s="42"/>
      <c r="AU1798" s="42"/>
      <c r="AV1798" s="42"/>
      <c r="AW1798" s="42"/>
      <c r="AX1798" s="5"/>
      <c r="AY1798" s="33"/>
      <c r="AZ1798" s="33" t="s">
        <v>11379</v>
      </c>
      <c r="BA1798" s="5"/>
      <c r="BB1798" s="5"/>
      <c r="BC1798" s="5" t="s">
        <v>11380</v>
      </c>
      <c r="BD1798" s="33" t="s">
        <v>173</v>
      </c>
      <c r="BE1798" s="41"/>
      <c r="BF1798" s="35"/>
      <c r="BG1798" s="33" t="s">
        <v>169</v>
      </c>
      <c r="BH1798" s="5"/>
      <c r="BI1798" s="33">
        <v>300.0</v>
      </c>
      <c r="BJ1798" s="33" t="s">
        <v>170</v>
      </c>
      <c r="BK1798" s="5"/>
      <c r="BL1798" s="5">
        <f t="shared" si="5"/>
        <v>3994.5</v>
      </c>
      <c r="BM1798" s="5"/>
      <c r="BN1798" s="5"/>
      <c r="BO1798" s="42">
        <f t="shared" si="6"/>
        <v>3994.5</v>
      </c>
      <c r="BP1798" s="44"/>
      <c r="BQ1798" s="45"/>
      <c r="BR1798" s="47"/>
      <c r="BS1798" s="45"/>
      <c r="BT1798" s="37"/>
      <c r="BU1798" s="5"/>
      <c r="BV1798" s="38"/>
      <c r="BW1798" s="48"/>
      <c r="BX1798" s="44"/>
      <c r="BY1798" s="44"/>
      <c r="BZ1798" s="33" t="s">
        <v>131</v>
      </c>
      <c r="CA1798" s="5"/>
      <c r="CB1798" s="5"/>
      <c r="CC1798" s="33" t="s">
        <v>177</v>
      </c>
      <c r="CD1798" s="5"/>
      <c r="CE1798" s="5"/>
      <c r="CF1798" s="33" t="s">
        <v>178</v>
      </c>
      <c r="CG1798" s="33" t="s">
        <v>11381</v>
      </c>
      <c r="CH1798" s="5"/>
      <c r="CI1798" s="5"/>
      <c r="CJ1798" s="5"/>
      <c r="CK1798" s="33"/>
      <c r="CL1798" s="49">
        <v>45000.0</v>
      </c>
      <c r="CM1798" s="33" t="s">
        <v>180</v>
      </c>
      <c r="CN1798" s="5"/>
      <c r="CO1798" s="33">
        <v>2.0</v>
      </c>
      <c r="CP1798" s="33" t="s">
        <v>181</v>
      </c>
      <c r="CQ1798" s="50" t="str">
        <f t="shared" si="7"/>
        <v>23/01/1941</v>
      </c>
      <c r="CR1798" s="33" t="s">
        <v>182</v>
      </c>
      <c r="CS1798" s="33">
        <v>5.0</v>
      </c>
      <c r="CT1798" s="33">
        <v>5.0</v>
      </c>
      <c r="CU1798" s="33">
        <v>28.0</v>
      </c>
      <c r="CV1798" s="33">
        <v>977.0</v>
      </c>
      <c r="CW1798" s="33">
        <v>5.03022E8</v>
      </c>
      <c r="CX1798" s="5"/>
      <c r="CY1798" s="33">
        <v>-100.156628</v>
      </c>
      <c r="CZ1798" s="33">
        <v>20.615074</v>
      </c>
      <c r="DA1798" s="33">
        <v>4.4219266E9</v>
      </c>
      <c r="DB1798" s="33">
        <v>1.0</v>
      </c>
      <c r="DC1798" s="33" t="s">
        <v>8456</v>
      </c>
      <c r="DD1798" s="33">
        <v>2023.0</v>
      </c>
      <c r="DE1798" s="33" t="s">
        <v>184</v>
      </c>
      <c r="DF1798" s="33"/>
      <c r="DG1798" s="33" t="s">
        <v>185</v>
      </c>
      <c r="DH1798" s="33" t="s">
        <v>186</v>
      </c>
      <c r="DI1798" s="5"/>
      <c r="DJ1798" s="5"/>
    </row>
    <row r="1799">
      <c r="A1799" s="33" t="s">
        <v>11382</v>
      </c>
      <c r="B1799" s="34">
        <v>44952.0</v>
      </c>
      <c r="C1799" s="35" t="s">
        <v>137</v>
      </c>
      <c r="D1799" s="35" t="s">
        <v>139</v>
      </c>
      <c r="E1799" s="35" t="s">
        <v>142</v>
      </c>
      <c r="F1799" s="36" t="s">
        <v>144</v>
      </c>
      <c r="G1799" s="33" t="s">
        <v>11383</v>
      </c>
      <c r="H1799" s="33" t="s">
        <v>11384</v>
      </c>
      <c r="I1799" s="33" t="s">
        <v>11385</v>
      </c>
      <c r="J1799" s="33" t="s">
        <v>516</v>
      </c>
      <c r="K1799" s="35" t="s">
        <v>421</v>
      </c>
      <c r="L1799" s="33" t="s">
        <v>11250</v>
      </c>
      <c r="M1799" s="33">
        <v>5.0</v>
      </c>
      <c r="N1799" s="33" t="s">
        <v>11191</v>
      </c>
      <c r="O1799" s="5"/>
      <c r="P1799" s="35" t="s">
        <v>233</v>
      </c>
      <c r="Q1799" s="35" t="s">
        <v>11191</v>
      </c>
      <c r="R1799" s="33">
        <v>76295.0</v>
      </c>
      <c r="S1799" s="37"/>
      <c r="T1799" s="33"/>
      <c r="U1799" s="33">
        <v>7.31</v>
      </c>
      <c r="V1799" s="33" t="s">
        <v>154</v>
      </c>
      <c r="W1799" s="33"/>
      <c r="X1799" s="33"/>
      <c r="Y1799" s="5"/>
      <c r="Z1799" s="5"/>
      <c r="AA1799" s="33">
        <v>1.0</v>
      </c>
      <c r="AB1799" s="33">
        <v>1.0</v>
      </c>
      <c r="AC1799" s="33"/>
      <c r="AD1799" s="5"/>
      <c r="AE1799" s="5"/>
      <c r="AF1799" s="5"/>
      <c r="AG1799" s="16"/>
      <c r="AH1799" s="38">
        <f t="shared" si="1"/>
        <v>1</v>
      </c>
      <c r="AI1799" s="39" t="str">
        <f t="shared" si="2"/>
        <v/>
      </c>
      <c r="AJ1799" s="37" t="str">
        <f t="shared" si="3"/>
        <v/>
      </c>
      <c r="AK1799" s="41" t="str">
        <f t="shared" si="4"/>
        <v/>
      </c>
      <c r="AL1799" s="35" t="s">
        <v>233</v>
      </c>
      <c r="AM1799" s="33" t="s">
        <v>11191</v>
      </c>
      <c r="AN1799" s="33" t="s">
        <v>11191</v>
      </c>
      <c r="AO1799" s="41"/>
      <c r="AP1799" s="33" t="s">
        <v>169</v>
      </c>
      <c r="AQ1799" s="33" t="s">
        <v>170</v>
      </c>
      <c r="AR1799" s="33">
        <v>300.0</v>
      </c>
      <c r="AS1799" s="42"/>
      <c r="AT1799" s="42"/>
      <c r="AU1799" s="42"/>
      <c r="AV1799" s="42"/>
      <c r="AW1799" s="42"/>
      <c r="AX1799" s="5"/>
      <c r="AY1799" s="33"/>
      <c r="AZ1799" s="33" t="s">
        <v>11386</v>
      </c>
      <c r="BA1799" s="5"/>
      <c r="BB1799" s="5"/>
      <c r="BC1799" s="5" t="s">
        <v>11387</v>
      </c>
      <c r="BD1799" s="33" t="s">
        <v>173</v>
      </c>
      <c r="BE1799" s="41"/>
      <c r="BF1799" s="35"/>
      <c r="BG1799" s="33" t="s">
        <v>169</v>
      </c>
      <c r="BH1799" s="5"/>
      <c r="BI1799" s="33">
        <v>300.0</v>
      </c>
      <c r="BJ1799" s="33" t="s">
        <v>170</v>
      </c>
      <c r="BK1799" s="5"/>
      <c r="BL1799" s="5">
        <f t="shared" si="5"/>
        <v>3994.5</v>
      </c>
      <c r="BM1799" s="5"/>
      <c r="BN1799" s="5"/>
      <c r="BO1799" s="42">
        <f t="shared" si="6"/>
        <v>3994.5</v>
      </c>
      <c r="BP1799" s="44"/>
      <c r="BQ1799" s="45"/>
      <c r="BR1799" s="47"/>
      <c r="BS1799" s="45"/>
      <c r="BT1799" s="37"/>
      <c r="BU1799" s="5"/>
      <c r="BV1799" s="38"/>
      <c r="BW1799" s="48"/>
      <c r="BX1799" s="44"/>
      <c r="BY1799" s="44"/>
      <c r="BZ1799" s="33" t="s">
        <v>131</v>
      </c>
      <c r="CA1799" s="5"/>
      <c r="CB1799" s="5"/>
      <c r="CC1799" s="33" t="s">
        <v>177</v>
      </c>
      <c r="CD1799" s="5"/>
      <c r="CE1799" s="5"/>
      <c r="CF1799" s="33" t="s">
        <v>178</v>
      </c>
      <c r="CG1799" s="33" t="s">
        <v>11388</v>
      </c>
      <c r="CH1799" s="5"/>
      <c r="CI1799" s="5"/>
      <c r="CJ1799" s="5"/>
      <c r="CK1799" s="33"/>
      <c r="CL1799" s="49">
        <v>45000.0</v>
      </c>
      <c r="CM1799" s="33" t="s">
        <v>180</v>
      </c>
      <c r="CN1799" s="5"/>
      <c r="CO1799" s="33">
        <v>2.0</v>
      </c>
      <c r="CP1799" s="33" t="s">
        <v>181</v>
      </c>
      <c r="CQ1799" s="50" t="str">
        <f t="shared" si="7"/>
        <v>03/09/1952</v>
      </c>
      <c r="CR1799" s="33" t="s">
        <v>243</v>
      </c>
      <c r="CS1799" s="33">
        <v>5.0</v>
      </c>
      <c r="CT1799" s="33">
        <v>5.0</v>
      </c>
      <c r="CU1799" s="33">
        <v>28.0</v>
      </c>
      <c r="CV1799" s="33">
        <v>977.0</v>
      </c>
      <c r="CW1799" s="33">
        <v>5.03022E8</v>
      </c>
      <c r="CX1799" s="33">
        <v>5.0302200017E10</v>
      </c>
      <c r="CY1799" s="33">
        <v>-100.1862411</v>
      </c>
      <c r="CZ1799" s="33">
        <v>20.6062822</v>
      </c>
      <c r="DA1799" s="33">
        <v>4.427391889E9</v>
      </c>
      <c r="DB1799" s="33">
        <v>2.0</v>
      </c>
      <c r="DC1799" s="33" t="s">
        <v>8456</v>
      </c>
      <c r="DD1799" s="33">
        <v>2023.0</v>
      </c>
      <c r="DE1799" s="33" t="s">
        <v>184</v>
      </c>
      <c r="DF1799" s="33"/>
      <c r="DG1799" s="33" t="s">
        <v>185</v>
      </c>
      <c r="DH1799" s="33" t="s">
        <v>186</v>
      </c>
      <c r="DI1799" s="5"/>
      <c r="DJ1799" s="5"/>
    </row>
    <row r="1800">
      <c r="A1800" s="33" t="s">
        <v>11389</v>
      </c>
      <c r="B1800" s="34">
        <v>44952.0</v>
      </c>
      <c r="C1800" s="35" t="s">
        <v>137</v>
      </c>
      <c r="D1800" s="35" t="s">
        <v>139</v>
      </c>
      <c r="E1800" s="35" t="s">
        <v>142</v>
      </c>
      <c r="F1800" s="36" t="s">
        <v>144</v>
      </c>
      <c r="G1800" s="33" t="s">
        <v>11390</v>
      </c>
      <c r="H1800" s="33" t="s">
        <v>581</v>
      </c>
      <c r="I1800" s="33" t="s">
        <v>254</v>
      </c>
      <c r="J1800" s="33" t="s">
        <v>4749</v>
      </c>
      <c r="K1800" s="35" t="s">
        <v>421</v>
      </c>
      <c r="L1800" s="33" t="s">
        <v>3194</v>
      </c>
      <c r="M1800" s="33" t="s">
        <v>8450</v>
      </c>
      <c r="N1800" s="33" t="s">
        <v>11391</v>
      </c>
      <c r="O1800" s="5"/>
      <c r="P1800" s="35" t="s">
        <v>233</v>
      </c>
      <c r="Q1800" s="35" t="s">
        <v>11391</v>
      </c>
      <c r="R1800" s="33">
        <v>76288.0</v>
      </c>
      <c r="S1800" s="37"/>
      <c r="T1800" s="33"/>
      <c r="U1800" s="33">
        <v>6.62</v>
      </c>
      <c r="V1800" s="33" t="s">
        <v>154</v>
      </c>
      <c r="W1800" s="33"/>
      <c r="X1800" s="33"/>
      <c r="Y1800" s="5"/>
      <c r="Z1800" s="5"/>
      <c r="AA1800" s="33">
        <v>1.0</v>
      </c>
      <c r="AB1800" s="33"/>
      <c r="AC1800" s="33">
        <v>1.0</v>
      </c>
      <c r="AD1800" s="5"/>
      <c r="AE1800" s="5"/>
      <c r="AF1800" s="5"/>
      <c r="AG1800" s="16"/>
      <c r="AH1800" s="38" t="str">
        <f t="shared" si="1"/>
        <v/>
      </c>
      <c r="AI1800" s="39">
        <f t="shared" si="2"/>
        <v>1</v>
      </c>
      <c r="AJ1800" s="37" t="str">
        <f t="shared" si="3"/>
        <v/>
      </c>
      <c r="AK1800" s="41" t="str">
        <f t="shared" si="4"/>
        <v/>
      </c>
      <c r="AL1800" s="35" t="s">
        <v>233</v>
      </c>
      <c r="AM1800" s="33" t="s">
        <v>11191</v>
      </c>
      <c r="AN1800" s="33" t="s">
        <v>11191</v>
      </c>
      <c r="AO1800" s="41"/>
      <c r="AP1800" s="33" t="s">
        <v>169</v>
      </c>
      <c r="AQ1800" s="33" t="s">
        <v>170</v>
      </c>
      <c r="AR1800" s="33">
        <v>300.0</v>
      </c>
      <c r="AS1800" s="42"/>
      <c r="AT1800" s="42"/>
      <c r="AU1800" s="42"/>
      <c r="AV1800" s="42"/>
      <c r="AW1800" s="42"/>
      <c r="AX1800" s="5"/>
      <c r="AY1800" s="33"/>
      <c r="AZ1800" s="33" t="s">
        <v>11392</v>
      </c>
      <c r="BA1800" s="5"/>
      <c r="BB1800" s="5"/>
      <c r="BC1800" s="5" t="s">
        <v>11393</v>
      </c>
      <c r="BD1800" s="33" t="s">
        <v>173</v>
      </c>
      <c r="BE1800" s="41"/>
      <c r="BF1800" s="35"/>
      <c r="BG1800" s="33" t="s">
        <v>169</v>
      </c>
      <c r="BH1800" s="5"/>
      <c r="BI1800" s="33">
        <v>300.0</v>
      </c>
      <c r="BJ1800" s="33" t="s">
        <v>170</v>
      </c>
      <c r="BK1800" s="5"/>
      <c r="BL1800" s="5">
        <f t="shared" si="5"/>
        <v>3994.5</v>
      </c>
      <c r="BM1800" s="5"/>
      <c r="BN1800" s="5"/>
      <c r="BO1800" s="42">
        <f t="shared" si="6"/>
        <v>3994.5</v>
      </c>
      <c r="BP1800" s="44"/>
      <c r="BQ1800" s="45"/>
      <c r="BR1800" s="47"/>
      <c r="BS1800" s="45"/>
      <c r="BT1800" s="37"/>
      <c r="BU1800" s="5"/>
      <c r="BV1800" s="38"/>
      <c r="BW1800" s="48"/>
      <c r="BX1800" s="44"/>
      <c r="BY1800" s="44"/>
      <c r="BZ1800" s="33" t="s">
        <v>131</v>
      </c>
      <c r="CA1800" s="5"/>
      <c r="CB1800" s="5"/>
      <c r="CC1800" s="33" t="s">
        <v>177</v>
      </c>
      <c r="CD1800" s="5"/>
      <c r="CE1800" s="5"/>
      <c r="CF1800" s="33" t="s">
        <v>178</v>
      </c>
      <c r="CG1800" s="33" t="s">
        <v>11394</v>
      </c>
      <c r="CH1800" s="5"/>
      <c r="CI1800" s="5"/>
      <c r="CJ1800" s="5"/>
      <c r="CK1800" s="33"/>
      <c r="CL1800" s="49">
        <v>45000.0</v>
      </c>
      <c r="CM1800" s="33" t="s">
        <v>180</v>
      </c>
      <c r="CN1800" s="5"/>
      <c r="CO1800" s="33">
        <v>2.0</v>
      </c>
      <c r="CP1800" s="33" t="s">
        <v>181</v>
      </c>
      <c r="CQ1800" s="50" t="str">
        <f t="shared" si="7"/>
        <v>06/11/1942</v>
      </c>
      <c r="CR1800" s="33" t="s">
        <v>182</v>
      </c>
      <c r="CS1800" s="33">
        <v>5.0</v>
      </c>
      <c r="CT1800" s="33">
        <v>5.0</v>
      </c>
      <c r="CU1800" s="33">
        <v>28.0</v>
      </c>
      <c r="CV1800" s="33">
        <v>1129.0</v>
      </c>
      <c r="CW1800" s="33">
        <v>5.03048001E8</v>
      </c>
      <c r="CX1800" s="5"/>
      <c r="CY1800" s="33">
        <v>-100.147409</v>
      </c>
      <c r="CZ1800" s="33">
        <v>20.642946</v>
      </c>
      <c r="DA1800" s="33">
        <v>4.428783773E9</v>
      </c>
      <c r="DB1800" s="33">
        <v>2.0</v>
      </c>
      <c r="DC1800" s="33" t="s">
        <v>8456</v>
      </c>
      <c r="DD1800" s="33">
        <v>2023.0</v>
      </c>
      <c r="DE1800" s="33" t="s">
        <v>184</v>
      </c>
      <c r="DF1800" s="33"/>
      <c r="DG1800" s="33" t="s">
        <v>185</v>
      </c>
      <c r="DH1800" s="33" t="s">
        <v>186</v>
      </c>
      <c r="DI1800" s="5"/>
      <c r="DJ1800" s="5"/>
    </row>
    <row r="1801">
      <c r="A1801" s="33" t="s">
        <v>11395</v>
      </c>
      <c r="B1801" s="34">
        <v>44952.0</v>
      </c>
      <c r="C1801" s="35" t="s">
        <v>137</v>
      </c>
      <c r="D1801" s="35" t="s">
        <v>139</v>
      </c>
      <c r="E1801" s="35" t="s">
        <v>142</v>
      </c>
      <c r="F1801" s="36" t="s">
        <v>144</v>
      </c>
      <c r="G1801" s="33" t="s">
        <v>11396</v>
      </c>
      <c r="H1801" s="33" t="s">
        <v>1418</v>
      </c>
      <c r="I1801" s="33" t="s">
        <v>11397</v>
      </c>
      <c r="J1801" s="33" t="s">
        <v>359</v>
      </c>
      <c r="K1801" s="35" t="s">
        <v>421</v>
      </c>
      <c r="L1801" s="33" t="s">
        <v>3194</v>
      </c>
      <c r="M1801" s="33" t="s">
        <v>8450</v>
      </c>
      <c r="N1801" s="33" t="s">
        <v>11391</v>
      </c>
      <c r="O1801" s="5"/>
      <c r="P1801" s="35" t="s">
        <v>233</v>
      </c>
      <c r="Q1801" s="35" t="s">
        <v>11391</v>
      </c>
      <c r="R1801" s="33">
        <v>76288.0</v>
      </c>
      <c r="S1801" s="37"/>
      <c r="T1801" s="33"/>
      <c r="U1801" s="33">
        <v>3.84</v>
      </c>
      <c r="V1801" s="33" t="s">
        <v>154</v>
      </c>
      <c r="W1801" s="33"/>
      <c r="X1801" s="33"/>
      <c r="Y1801" s="5"/>
      <c r="Z1801" s="5"/>
      <c r="AA1801" s="33">
        <v>1.0</v>
      </c>
      <c r="AB1801" s="33">
        <v>1.0</v>
      </c>
      <c r="AC1801" s="33"/>
      <c r="AD1801" s="5"/>
      <c r="AE1801" s="5"/>
      <c r="AF1801" s="5"/>
      <c r="AG1801" s="16"/>
      <c r="AH1801" s="38">
        <f t="shared" si="1"/>
        <v>1</v>
      </c>
      <c r="AI1801" s="39" t="str">
        <f t="shared" si="2"/>
        <v/>
      </c>
      <c r="AJ1801" s="37" t="str">
        <f t="shared" si="3"/>
        <v/>
      </c>
      <c r="AK1801" s="41" t="str">
        <f t="shared" si="4"/>
        <v/>
      </c>
      <c r="AL1801" s="35" t="s">
        <v>233</v>
      </c>
      <c r="AM1801" s="33" t="s">
        <v>11191</v>
      </c>
      <c r="AN1801" s="33" t="s">
        <v>11191</v>
      </c>
      <c r="AO1801" s="41"/>
      <c r="AP1801" s="33" t="s">
        <v>169</v>
      </c>
      <c r="AQ1801" s="33" t="s">
        <v>170</v>
      </c>
      <c r="AR1801" s="33">
        <v>300.0</v>
      </c>
      <c r="AS1801" s="42"/>
      <c r="AT1801" s="42"/>
      <c r="AU1801" s="42"/>
      <c r="AV1801" s="42"/>
      <c r="AW1801" s="42"/>
      <c r="AX1801" s="5"/>
      <c r="AY1801" s="33"/>
      <c r="AZ1801" s="33" t="s">
        <v>11398</v>
      </c>
      <c r="BA1801" s="5"/>
      <c r="BB1801" s="5"/>
      <c r="BC1801" s="5" t="s">
        <v>11399</v>
      </c>
      <c r="BD1801" s="33" t="s">
        <v>173</v>
      </c>
      <c r="BE1801" s="41"/>
      <c r="BF1801" s="35"/>
      <c r="BG1801" s="33" t="s">
        <v>169</v>
      </c>
      <c r="BH1801" s="5"/>
      <c r="BI1801" s="33">
        <v>300.0</v>
      </c>
      <c r="BJ1801" s="33" t="s">
        <v>170</v>
      </c>
      <c r="BK1801" s="5"/>
      <c r="BL1801" s="5">
        <f t="shared" si="5"/>
        <v>3994.5</v>
      </c>
      <c r="BM1801" s="5"/>
      <c r="BN1801" s="5"/>
      <c r="BO1801" s="42">
        <f t="shared" si="6"/>
        <v>3994.5</v>
      </c>
      <c r="BP1801" s="44"/>
      <c r="BQ1801" s="45"/>
      <c r="BR1801" s="47"/>
      <c r="BS1801" s="45"/>
      <c r="BT1801" s="37"/>
      <c r="BU1801" s="5"/>
      <c r="BV1801" s="38"/>
      <c r="BW1801" s="48"/>
      <c r="BX1801" s="44"/>
      <c r="BY1801" s="44"/>
      <c r="BZ1801" s="33" t="s">
        <v>131</v>
      </c>
      <c r="CA1801" s="5"/>
      <c r="CB1801" s="5"/>
      <c r="CC1801" s="33" t="s">
        <v>177</v>
      </c>
      <c r="CD1801" s="5"/>
      <c r="CE1801" s="5"/>
      <c r="CF1801" s="33" t="s">
        <v>178</v>
      </c>
      <c r="CG1801" s="33" t="s">
        <v>11400</v>
      </c>
      <c r="CH1801" s="5"/>
      <c r="CI1801" s="5"/>
      <c r="CJ1801" s="5"/>
      <c r="CK1801" s="33"/>
      <c r="CL1801" s="49">
        <v>45000.0</v>
      </c>
      <c r="CM1801" s="33" t="s">
        <v>180</v>
      </c>
      <c r="CN1801" s="5"/>
      <c r="CO1801" s="33">
        <v>2.0</v>
      </c>
      <c r="CP1801" s="33" t="s">
        <v>181</v>
      </c>
      <c r="CQ1801" s="50" t="str">
        <f t="shared" si="7"/>
        <v>29/05/1955</v>
      </c>
      <c r="CR1801" s="33" t="s">
        <v>243</v>
      </c>
      <c r="CS1801" s="33">
        <v>5.0</v>
      </c>
      <c r="CT1801" s="33">
        <v>5.0</v>
      </c>
      <c r="CU1801" s="33">
        <v>28.0</v>
      </c>
      <c r="CV1801" s="33">
        <v>1129.0</v>
      </c>
      <c r="CW1801" s="33">
        <v>5.03048001E8</v>
      </c>
      <c r="CX1801" s="5"/>
      <c r="CY1801" s="33">
        <v>-100.147409</v>
      </c>
      <c r="CZ1801" s="33">
        <v>20.642946</v>
      </c>
      <c r="DA1801" s="33">
        <v>4.425941963E9</v>
      </c>
      <c r="DB1801" s="33">
        <v>2.0</v>
      </c>
      <c r="DC1801" s="33" t="s">
        <v>8456</v>
      </c>
      <c r="DD1801" s="33">
        <v>2023.0</v>
      </c>
      <c r="DE1801" s="33" t="s">
        <v>184</v>
      </c>
      <c r="DF1801" s="33"/>
      <c r="DG1801" s="33" t="s">
        <v>185</v>
      </c>
      <c r="DH1801" s="33" t="s">
        <v>186</v>
      </c>
      <c r="DI1801" s="5"/>
      <c r="DJ1801" s="5"/>
    </row>
    <row r="1802">
      <c r="A1802" s="33" t="s">
        <v>11401</v>
      </c>
      <c r="B1802" s="34">
        <v>44952.0</v>
      </c>
      <c r="C1802" s="35" t="s">
        <v>137</v>
      </c>
      <c r="D1802" s="35" t="s">
        <v>139</v>
      </c>
      <c r="E1802" s="35" t="s">
        <v>142</v>
      </c>
      <c r="F1802" s="36" t="s">
        <v>144</v>
      </c>
      <c r="G1802" s="33" t="s">
        <v>11402</v>
      </c>
      <c r="H1802" s="33" t="s">
        <v>330</v>
      </c>
      <c r="I1802" s="33" t="s">
        <v>11397</v>
      </c>
      <c r="J1802" s="33" t="s">
        <v>359</v>
      </c>
      <c r="K1802" s="35" t="s">
        <v>421</v>
      </c>
      <c r="L1802" s="33" t="s">
        <v>3194</v>
      </c>
      <c r="M1802" s="33" t="s">
        <v>8450</v>
      </c>
      <c r="N1802" s="33" t="s">
        <v>11391</v>
      </c>
      <c r="O1802" s="5"/>
      <c r="P1802" s="35" t="s">
        <v>233</v>
      </c>
      <c r="Q1802" s="35" t="s">
        <v>11391</v>
      </c>
      <c r="R1802" s="33">
        <v>76288.0</v>
      </c>
      <c r="S1802" s="37"/>
      <c r="T1802" s="33"/>
      <c r="U1802" s="33">
        <v>6.23</v>
      </c>
      <c r="V1802" s="33" t="s">
        <v>154</v>
      </c>
      <c r="W1802" s="33"/>
      <c r="X1802" s="33"/>
      <c r="Y1802" s="5"/>
      <c r="Z1802" s="5"/>
      <c r="AA1802" s="33">
        <v>1.0</v>
      </c>
      <c r="AB1802" s="33"/>
      <c r="AC1802" s="33">
        <v>1.0</v>
      </c>
      <c r="AD1802" s="5"/>
      <c r="AE1802" s="5"/>
      <c r="AF1802" s="5"/>
      <c r="AG1802" s="16"/>
      <c r="AH1802" s="38" t="str">
        <f t="shared" si="1"/>
        <v/>
      </c>
      <c r="AI1802" s="39">
        <f t="shared" si="2"/>
        <v>1</v>
      </c>
      <c r="AJ1802" s="37" t="str">
        <f t="shared" si="3"/>
        <v/>
      </c>
      <c r="AK1802" s="41" t="str">
        <f t="shared" si="4"/>
        <v/>
      </c>
      <c r="AL1802" s="35" t="s">
        <v>233</v>
      </c>
      <c r="AM1802" s="33" t="s">
        <v>11191</v>
      </c>
      <c r="AN1802" s="33" t="s">
        <v>11191</v>
      </c>
      <c r="AO1802" s="41"/>
      <c r="AP1802" s="33" t="s">
        <v>169</v>
      </c>
      <c r="AQ1802" s="33" t="s">
        <v>170</v>
      </c>
      <c r="AR1802" s="33">
        <v>300.0</v>
      </c>
      <c r="AS1802" s="42"/>
      <c r="AT1802" s="42"/>
      <c r="AU1802" s="42"/>
      <c r="AV1802" s="42"/>
      <c r="AW1802" s="42"/>
      <c r="AX1802" s="5"/>
      <c r="AY1802" s="33"/>
      <c r="AZ1802" s="33" t="s">
        <v>11403</v>
      </c>
      <c r="BA1802" s="5"/>
      <c r="BB1802" s="5"/>
      <c r="BC1802" s="5" t="s">
        <v>11404</v>
      </c>
      <c r="BD1802" s="33" t="s">
        <v>173</v>
      </c>
      <c r="BE1802" s="41"/>
      <c r="BF1802" s="35"/>
      <c r="BG1802" s="33" t="s">
        <v>169</v>
      </c>
      <c r="BH1802" s="5"/>
      <c r="BI1802" s="33">
        <v>300.0</v>
      </c>
      <c r="BJ1802" s="33" t="s">
        <v>170</v>
      </c>
      <c r="BK1802" s="5"/>
      <c r="BL1802" s="5">
        <f t="shared" si="5"/>
        <v>3994.5</v>
      </c>
      <c r="BM1802" s="5"/>
      <c r="BN1802" s="5"/>
      <c r="BO1802" s="42">
        <f t="shared" si="6"/>
        <v>3994.5</v>
      </c>
      <c r="BP1802" s="44"/>
      <c r="BQ1802" s="45"/>
      <c r="BR1802" s="47"/>
      <c r="BS1802" s="45"/>
      <c r="BT1802" s="37"/>
      <c r="BU1802" s="5"/>
      <c r="BV1802" s="38"/>
      <c r="BW1802" s="48"/>
      <c r="BX1802" s="44"/>
      <c r="BY1802" s="44"/>
      <c r="BZ1802" s="33" t="s">
        <v>131</v>
      </c>
      <c r="CA1802" s="5"/>
      <c r="CB1802" s="5"/>
      <c r="CC1802" s="33" t="s">
        <v>177</v>
      </c>
      <c r="CD1802" s="5"/>
      <c r="CE1802" s="5"/>
      <c r="CF1802" s="33" t="s">
        <v>178</v>
      </c>
      <c r="CG1802" s="33" t="s">
        <v>11405</v>
      </c>
      <c r="CH1802" s="5"/>
      <c r="CI1802" s="5"/>
      <c r="CJ1802" s="5"/>
      <c r="CK1802" s="33"/>
      <c r="CL1802" s="49">
        <v>45000.0</v>
      </c>
      <c r="CM1802" s="33" t="s">
        <v>180</v>
      </c>
      <c r="CN1802" s="5"/>
      <c r="CO1802" s="33">
        <v>2.0</v>
      </c>
      <c r="CP1802" s="33" t="s">
        <v>181</v>
      </c>
      <c r="CQ1802" s="50" t="str">
        <f t="shared" si="7"/>
        <v>01/12/1938</v>
      </c>
      <c r="CR1802" s="33" t="s">
        <v>182</v>
      </c>
      <c r="CS1802" s="33">
        <v>5.0</v>
      </c>
      <c r="CT1802" s="33">
        <v>5.0</v>
      </c>
      <c r="CU1802" s="33">
        <v>28.0</v>
      </c>
      <c r="CV1802" s="33">
        <v>1129.0</v>
      </c>
      <c r="CW1802" s="33">
        <v>5.03048001E8</v>
      </c>
      <c r="CX1802" s="5"/>
      <c r="CY1802" s="33">
        <v>-100.147409</v>
      </c>
      <c r="CZ1802" s="33">
        <v>20.642946</v>
      </c>
      <c r="DA1802" s="33">
        <v>4.4219266E9</v>
      </c>
      <c r="DB1802" s="33">
        <v>1.0</v>
      </c>
      <c r="DC1802" s="33" t="s">
        <v>8456</v>
      </c>
      <c r="DD1802" s="33">
        <v>2023.0</v>
      </c>
      <c r="DE1802" s="33" t="s">
        <v>184</v>
      </c>
      <c r="DF1802" s="33"/>
      <c r="DG1802" s="33" t="s">
        <v>185</v>
      </c>
      <c r="DH1802" s="33" t="s">
        <v>186</v>
      </c>
      <c r="DI1802" s="5"/>
      <c r="DJ1802" s="5"/>
    </row>
    <row r="1803">
      <c r="A1803" s="33" t="s">
        <v>11406</v>
      </c>
      <c r="B1803" s="34">
        <v>44952.0</v>
      </c>
      <c r="C1803" s="35" t="s">
        <v>137</v>
      </c>
      <c r="D1803" s="35" t="s">
        <v>139</v>
      </c>
      <c r="E1803" s="35" t="s">
        <v>142</v>
      </c>
      <c r="F1803" s="36" t="s">
        <v>144</v>
      </c>
      <c r="G1803" s="33" t="s">
        <v>11407</v>
      </c>
      <c r="H1803" s="33" t="s">
        <v>11205</v>
      </c>
      <c r="I1803" s="33" t="s">
        <v>11397</v>
      </c>
      <c r="J1803" s="33" t="s">
        <v>359</v>
      </c>
      <c r="K1803" s="35" t="s">
        <v>421</v>
      </c>
      <c r="L1803" s="33" t="s">
        <v>3194</v>
      </c>
      <c r="M1803" s="33" t="s">
        <v>8450</v>
      </c>
      <c r="N1803" s="33" t="s">
        <v>11391</v>
      </c>
      <c r="O1803" s="5"/>
      <c r="P1803" s="35" t="s">
        <v>233</v>
      </c>
      <c r="Q1803" s="35" t="s">
        <v>11391</v>
      </c>
      <c r="R1803" s="33">
        <v>76288.0</v>
      </c>
      <c r="S1803" s="37"/>
      <c r="T1803" s="33"/>
      <c r="U1803" s="33">
        <v>6.19</v>
      </c>
      <c r="V1803" s="33" t="s">
        <v>154</v>
      </c>
      <c r="W1803" s="33"/>
      <c r="X1803" s="33"/>
      <c r="Y1803" s="5"/>
      <c r="Z1803" s="5"/>
      <c r="AA1803" s="33">
        <v>1.0</v>
      </c>
      <c r="AB1803" s="33"/>
      <c r="AC1803" s="33">
        <v>1.0</v>
      </c>
      <c r="AD1803" s="5"/>
      <c r="AE1803" s="5"/>
      <c r="AF1803" s="5"/>
      <c r="AG1803" s="16"/>
      <c r="AH1803" s="38" t="str">
        <f t="shared" si="1"/>
        <v/>
      </c>
      <c r="AI1803" s="39">
        <f t="shared" si="2"/>
        <v>1</v>
      </c>
      <c r="AJ1803" s="37" t="str">
        <f t="shared" si="3"/>
        <v/>
      </c>
      <c r="AK1803" s="41" t="str">
        <f t="shared" si="4"/>
        <v/>
      </c>
      <c r="AL1803" s="35" t="s">
        <v>233</v>
      </c>
      <c r="AM1803" s="33" t="s">
        <v>11191</v>
      </c>
      <c r="AN1803" s="33" t="s">
        <v>11191</v>
      </c>
      <c r="AO1803" s="41"/>
      <c r="AP1803" s="33" t="s">
        <v>169</v>
      </c>
      <c r="AQ1803" s="33" t="s">
        <v>170</v>
      </c>
      <c r="AR1803" s="33">
        <v>300.0</v>
      </c>
      <c r="AS1803" s="42"/>
      <c r="AT1803" s="42"/>
      <c r="AU1803" s="42"/>
      <c r="AV1803" s="42"/>
      <c r="AW1803" s="42"/>
      <c r="AX1803" s="5"/>
      <c r="AY1803" s="33"/>
      <c r="AZ1803" s="33" t="s">
        <v>11408</v>
      </c>
      <c r="BA1803" s="5"/>
      <c r="BB1803" s="5"/>
      <c r="BC1803" s="5" t="s">
        <v>11409</v>
      </c>
      <c r="BD1803" s="33" t="s">
        <v>173</v>
      </c>
      <c r="BE1803" s="41"/>
      <c r="BF1803" s="35"/>
      <c r="BG1803" s="33" t="s">
        <v>169</v>
      </c>
      <c r="BH1803" s="5"/>
      <c r="BI1803" s="33">
        <v>300.0</v>
      </c>
      <c r="BJ1803" s="33" t="s">
        <v>170</v>
      </c>
      <c r="BK1803" s="5"/>
      <c r="BL1803" s="5">
        <f t="shared" si="5"/>
        <v>3994.5</v>
      </c>
      <c r="BM1803" s="5"/>
      <c r="BN1803" s="5"/>
      <c r="BO1803" s="42">
        <f t="shared" si="6"/>
        <v>3994.5</v>
      </c>
      <c r="BP1803" s="44"/>
      <c r="BQ1803" s="45"/>
      <c r="BR1803" s="47"/>
      <c r="BS1803" s="45"/>
      <c r="BT1803" s="37"/>
      <c r="BU1803" s="5"/>
      <c r="BV1803" s="38"/>
      <c r="BW1803" s="48"/>
      <c r="BX1803" s="44"/>
      <c r="BY1803" s="44"/>
      <c r="BZ1803" s="33" t="s">
        <v>131</v>
      </c>
      <c r="CA1803" s="5"/>
      <c r="CB1803" s="5"/>
      <c r="CC1803" s="33" t="s">
        <v>177</v>
      </c>
      <c r="CD1803" s="5"/>
      <c r="CE1803" s="5"/>
      <c r="CF1803" s="33" t="s">
        <v>178</v>
      </c>
      <c r="CG1803" s="33" t="s">
        <v>11410</v>
      </c>
      <c r="CH1803" s="5"/>
      <c r="CI1803" s="5"/>
      <c r="CJ1803" s="5"/>
      <c r="CK1803" s="33"/>
      <c r="CL1803" s="49">
        <v>45000.0</v>
      </c>
      <c r="CM1803" s="33" t="s">
        <v>180</v>
      </c>
      <c r="CN1803" s="5"/>
      <c r="CO1803" s="33">
        <v>2.0</v>
      </c>
      <c r="CP1803" s="33" t="s">
        <v>181</v>
      </c>
      <c r="CQ1803" s="50" t="str">
        <f t="shared" si="7"/>
        <v>17/04/1944</v>
      </c>
      <c r="CR1803" s="33" t="s">
        <v>182</v>
      </c>
      <c r="CS1803" s="33">
        <v>5.0</v>
      </c>
      <c r="CT1803" s="33">
        <v>5.0</v>
      </c>
      <c r="CU1803" s="33">
        <v>28.0</v>
      </c>
      <c r="CV1803" s="33">
        <v>1129.0</v>
      </c>
      <c r="CW1803" s="33">
        <v>5.03048001E8</v>
      </c>
      <c r="CX1803" s="5"/>
      <c r="CY1803" s="33">
        <v>-100.147409</v>
      </c>
      <c r="CZ1803" s="33">
        <v>20.642946</v>
      </c>
      <c r="DA1803" s="33">
        <v>4.4219266E9</v>
      </c>
      <c r="DB1803" s="33">
        <v>1.0</v>
      </c>
      <c r="DC1803" s="33" t="s">
        <v>8456</v>
      </c>
      <c r="DD1803" s="33">
        <v>2023.0</v>
      </c>
      <c r="DE1803" s="33" t="s">
        <v>184</v>
      </c>
      <c r="DF1803" s="33"/>
      <c r="DG1803" s="33" t="s">
        <v>185</v>
      </c>
      <c r="DH1803" s="33" t="s">
        <v>186</v>
      </c>
      <c r="DI1803" s="5"/>
      <c r="DJ1803" s="5"/>
    </row>
    <row r="1804">
      <c r="A1804" s="33" t="s">
        <v>11411</v>
      </c>
      <c r="B1804" s="34">
        <v>44952.0</v>
      </c>
      <c r="C1804" s="35" t="s">
        <v>137</v>
      </c>
      <c r="D1804" s="35" t="s">
        <v>139</v>
      </c>
      <c r="E1804" s="35" t="s">
        <v>142</v>
      </c>
      <c r="F1804" s="36" t="s">
        <v>144</v>
      </c>
      <c r="G1804" s="33" t="s">
        <v>11412</v>
      </c>
      <c r="H1804" s="33" t="s">
        <v>1512</v>
      </c>
      <c r="I1804" s="33" t="s">
        <v>5481</v>
      </c>
      <c r="J1804" s="33" t="s">
        <v>10360</v>
      </c>
      <c r="K1804" s="35" t="s">
        <v>421</v>
      </c>
      <c r="L1804" s="33" t="s">
        <v>6667</v>
      </c>
      <c r="M1804" s="33">
        <v>59.0</v>
      </c>
      <c r="N1804" s="33" t="s">
        <v>11391</v>
      </c>
      <c r="O1804" s="5"/>
      <c r="P1804" s="35" t="s">
        <v>233</v>
      </c>
      <c r="Q1804" s="35" t="s">
        <v>11391</v>
      </c>
      <c r="R1804" s="33">
        <v>76288.0</v>
      </c>
      <c r="S1804" s="37"/>
      <c r="T1804" s="33"/>
      <c r="U1804" s="33">
        <v>7.79</v>
      </c>
      <c r="V1804" s="33" t="s">
        <v>154</v>
      </c>
      <c r="W1804" s="33"/>
      <c r="X1804" s="33"/>
      <c r="Y1804" s="5"/>
      <c r="Z1804" s="5"/>
      <c r="AA1804" s="33">
        <v>1.0</v>
      </c>
      <c r="AB1804" s="33"/>
      <c r="AC1804" s="33">
        <v>1.0</v>
      </c>
      <c r="AD1804" s="5"/>
      <c r="AE1804" s="5"/>
      <c r="AF1804" s="5"/>
      <c r="AG1804" s="16"/>
      <c r="AH1804" s="38" t="str">
        <f t="shared" si="1"/>
        <v/>
      </c>
      <c r="AI1804" s="39">
        <f t="shared" si="2"/>
        <v>1</v>
      </c>
      <c r="AJ1804" s="37" t="str">
        <f t="shared" si="3"/>
        <v/>
      </c>
      <c r="AK1804" s="41" t="str">
        <f t="shared" si="4"/>
        <v/>
      </c>
      <c r="AL1804" s="35" t="s">
        <v>233</v>
      </c>
      <c r="AM1804" s="33" t="s">
        <v>11191</v>
      </c>
      <c r="AN1804" s="33" t="s">
        <v>11191</v>
      </c>
      <c r="AO1804" s="41"/>
      <c r="AP1804" s="33" t="s">
        <v>169</v>
      </c>
      <c r="AQ1804" s="33" t="s">
        <v>170</v>
      </c>
      <c r="AR1804" s="33">
        <v>300.0</v>
      </c>
      <c r="AS1804" s="42"/>
      <c r="AT1804" s="42"/>
      <c r="AU1804" s="42"/>
      <c r="AV1804" s="42"/>
      <c r="AW1804" s="42"/>
      <c r="AX1804" s="5"/>
      <c r="AY1804" s="33"/>
      <c r="AZ1804" s="33" t="s">
        <v>11413</v>
      </c>
      <c r="BA1804" s="5"/>
      <c r="BB1804" s="5"/>
      <c r="BC1804" s="5" t="s">
        <v>11414</v>
      </c>
      <c r="BD1804" s="33" t="s">
        <v>173</v>
      </c>
      <c r="BE1804" s="41"/>
      <c r="BF1804" s="35"/>
      <c r="BG1804" s="33" t="s">
        <v>169</v>
      </c>
      <c r="BH1804" s="5"/>
      <c r="BI1804" s="33">
        <v>300.0</v>
      </c>
      <c r="BJ1804" s="33" t="s">
        <v>170</v>
      </c>
      <c r="BK1804" s="5"/>
      <c r="BL1804" s="5">
        <f t="shared" si="5"/>
        <v>3994.5</v>
      </c>
      <c r="BM1804" s="5"/>
      <c r="BN1804" s="5"/>
      <c r="BO1804" s="42">
        <f t="shared" si="6"/>
        <v>3994.5</v>
      </c>
      <c r="BP1804" s="44"/>
      <c r="BQ1804" s="45"/>
      <c r="BR1804" s="47"/>
      <c r="BS1804" s="45"/>
      <c r="BT1804" s="37"/>
      <c r="BU1804" s="5"/>
      <c r="BV1804" s="38"/>
      <c r="BW1804" s="48"/>
      <c r="BX1804" s="44"/>
      <c r="BY1804" s="44"/>
      <c r="BZ1804" s="33" t="s">
        <v>131</v>
      </c>
      <c r="CA1804" s="5"/>
      <c r="CB1804" s="5"/>
      <c r="CC1804" s="33" t="s">
        <v>177</v>
      </c>
      <c r="CD1804" s="5"/>
      <c r="CE1804" s="5"/>
      <c r="CF1804" s="33" t="s">
        <v>178</v>
      </c>
      <c r="CG1804" s="33" t="s">
        <v>11415</v>
      </c>
      <c r="CH1804" s="5"/>
      <c r="CI1804" s="5"/>
      <c r="CJ1804" s="5"/>
      <c r="CK1804" s="33"/>
      <c r="CL1804" s="49">
        <v>45000.0</v>
      </c>
      <c r="CM1804" s="33" t="s">
        <v>180</v>
      </c>
      <c r="CN1804" s="5"/>
      <c r="CO1804" s="33">
        <v>2.0</v>
      </c>
      <c r="CP1804" s="33" t="s">
        <v>181</v>
      </c>
      <c r="CQ1804" s="50" t="str">
        <f t="shared" si="7"/>
        <v>07/01/1961</v>
      </c>
      <c r="CR1804" s="33" t="s">
        <v>182</v>
      </c>
      <c r="CS1804" s="33">
        <v>5.0</v>
      </c>
      <c r="CT1804" s="33">
        <v>3.0</v>
      </c>
      <c r="CU1804" s="33">
        <v>28.0</v>
      </c>
      <c r="CV1804" s="33">
        <v>1129.0</v>
      </c>
      <c r="CW1804" s="33">
        <v>5.03048001E8</v>
      </c>
      <c r="CX1804" s="33">
        <v>5.0304800005E10</v>
      </c>
      <c r="CY1804" s="33">
        <v>-100.143901</v>
      </c>
      <c r="CZ1804" s="33">
        <v>20.642344</v>
      </c>
      <c r="DA1804" s="33">
        <v>4.423300505E9</v>
      </c>
      <c r="DB1804" s="33">
        <v>2.0</v>
      </c>
      <c r="DC1804" s="33" t="s">
        <v>8456</v>
      </c>
      <c r="DD1804" s="33">
        <v>2023.0</v>
      </c>
      <c r="DE1804" s="33" t="s">
        <v>184</v>
      </c>
      <c r="DF1804" s="33"/>
      <c r="DG1804" s="33" t="s">
        <v>185</v>
      </c>
      <c r="DH1804" s="33" t="s">
        <v>186</v>
      </c>
      <c r="DI1804" s="5"/>
      <c r="DJ1804" s="5"/>
    </row>
    <row r="1805">
      <c r="A1805" s="33" t="s">
        <v>11416</v>
      </c>
      <c r="B1805" s="34">
        <v>44952.0</v>
      </c>
      <c r="C1805" s="35" t="s">
        <v>137</v>
      </c>
      <c r="D1805" s="35" t="s">
        <v>139</v>
      </c>
      <c r="E1805" s="35" t="s">
        <v>142</v>
      </c>
      <c r="F1805" s="36" t="s">
        <v>144</v>
      </c>
      <c r="G1805" s="33" t="s">
        <v>11417</v>
      </c>
      <c r="H1805" s="33" t="s">
        <v>1751</v>
      </c>
      <c r="I1805" s="33" t="s">
        <v>4184</v>
      </c>
      <c r="J1805" s="33" t="s">
        <v>255</v>
      </c>
      <c r="K1805" s="35" t="s">
        <v>421</v>
      </c>
      <c r="L1805" s="33" t="s">
        <v>11418</v>
      </c>
      <c r="M1805" s="33" t="s">
        <v>8450</v>
      </c>
      <c r="N1805" s="33" t="s">
        <v>11391</v>
      </c>
      <c r="O1805" s="5"/>
      <c r="P1805" s="35" t="s">
        <v>233</v>
      </c>
      <c r="Q1805" s="35" t="s">
        <v>11391</v>
      </c>
      <c r="R1805" s="33">
        <v>76288.0</v>
      </c>
      <c r="S1805" s="37"/>
      <c r="T1805" s="33"/>
      <c r="U1805" s="33">
        <v>9.98</v>
      </c>
      <c r="V1805" s="33" t="s">
        <v>154</v>
      </c>
      <c r="W1805" s="33"/>
      <c r="X1805" s="33"/>
      <c r="Y1805" s="5"/>
      <c r="Z1805" s="5"/>
      <c r="AA1805" s="33">
        <v>1.0</v>
      </c>
      <c r="AB1805" s="33"/>
      <c r="AC1805" s="33">
        <v>1.0</v>
      </c>
      <c r="AD1805" s="5"/>
      <c r="AE1805" s="5"/>
      <c r="AF1805" s="5"/>
      <c r="AG1805" s="16"/>
      <c r="AH1805" s="38" t="str">
        <f t="shared" si="1"/>
        <v/>
      </c>
      <c r="AI1805" s="39">
        <f t="shared" si="2"/>
        <v>1</v>
      </c>
      <c r="AJ1805" s="37" t="str">
        <f t="shared" si="3"/>
        <v/>
      </c>
      <c r="AK1805" s="41" t="str">
        <f t="shared" si="4"/>
        <v/>
      </c>
      <c r="AL1805" s="35" t="s">
        <v>233</v>
      </c>
      <c r="AM1805" s="33" t="s">
        <v>11191</v>
      </c>
      <c r="AN1805" s="33" t="s">
        <v>11191</v>
      </c>
      <c r="AO1805" s="41"/>
      <c r="AP1805" s="33" t="s">
        <v>169</v>
      </c>
      <c r="AQ1805" s="33" t="s">
        <v>170</v>
      </c>
      <c r="AR1805" s="33">
        <v>300.0</v>
      </c>
      <c r="AS1805" s="42"/>
      <c r="AT1805" s="42"/>
      <c r="AU1805" s="42"/>
      <c r="AV1805" s="42"/>
      <c r="AW1805" s="42"/>
      <c r="AX1805" s="5"/>
      <c r="AY1805" s="33"/>
      <c r="AZ1805" s="33" t="s">
        <v>11419</v>
      </c>
      <c r="BA1805" s="5"/>
      <c r="BB1805" s="5"/>
      <c r="BC1805" s="5" t="s">
        <v>11420</v>
      </c>
      <c r="BD1805" s="33" t="s">
        <v>173</v>
      </c>
      <c r="BE1805" s="41"/>
      <c r="BF1805" s="35"/>
      <c r="BG1805" s="33" t="s">
        <v>169</v>
      </c>
      <c r="BH1805" s="5"/>
      <c r="BI1805" s="33">
        <v>300.0</v>
      </c>
      <c r="BJ1805" s="33" t="s">
        <v>170</v>
      </c>
      <c r="BK1805" s="5"/>
      <c r="BL1805" s="5">
        <f t="shared" si="5"/>
        <v>3994.5</v>
      </c>
      <c r="BM1805" s="5"/>
      <c r="BN1805" s="5"/>
      <c r="BO1805" s="42">
        <f t="shared" si="6"/>
        <v>3994.5</v>
      </c>
      <c r="BP1805" s="44"/>
      <c r="BQ1805" s="45"/>
      <c r="BR1805" s="47"/>
      <c r="BS1805" s="45"/>
      <c r="BT1805" s="37"/>
      <c r="BU1805" s="5"/>
      <c r="BV1805" s="38"/>
      <c r="BW1805" s="48"/>
      <c r="BX1805" s="44"/>
      <c r="BY1805" s="44"/>
      <c r="BZ1805" s="33" t="s">
        <v>131</v>
      </c>
      <c r="CA1805" s="5"/>
      <c r="CB1805" s="5"/>
      <c r="CC1805" s="33" t="s">
        <v>177</v>
      </c>
      <c r="CD1805" s="5"/>
      <c r="CE1805" s="5"/>
      <c r="CF1805" s="33" t="s">
        <v>178</v>
      </c>
      <c r="CG1805" s="33" t="s">
        <v>11421</v>
      </c>
      <c r="CH1805" s="5"/>
      <c r="CI1805" s="5"/>
      <c r="CJ1805" s="5"/>
      <c r="CK1805" s="33"/>
      <c r="CL1805" s="49">
        <v>45000.0</v>
      </c>
      <c r="CM1805" s="33" t="s">
        <v>180</v>
      </c>
      <c r="CN1805" s="5"/>
      <c r="CO1805" s="33">
        <v>2.0</v>
      </c>
      <c r="CP1805" s="33" t="s">
        <v>181</v>
      </c>
      <c r="CQ1805" s="50" t="str">
        <f t="shared" si="7"/>
        <v>24/07/1959</v>
      </c>
      <c r="CR1805" s="33" t="s">
        <v>182</v>
      </c>
      <c r="CS1805" s="33">
        <v>5.0</v>
      </c>
      <c r="CT1805" s="33">
        <v>5.0</v>
      </c>
      <c r="CU1805" s="33">
        <v>28.0</v>
      </c>
      <c r="CV1805" s="33">
        <v>1129.0</v>
      </c>
      <c r="CW1805" s="33">
        <v>5.03048001E8</v>
      </c>
      <c r="CX1805" s="33">
        <v>5.0304800001E10</v>
      </c>
      <c r="CY1805" s="33">
        <v>-100.143786</v>
      </c>
      <c r="CZ1805" s="33">
        <v>20.644104</v>
      </c>
      <c r="DA1805" s="33">
        <v>4.422054108E9</v>
      </c>
      <c r="DB1805" s="33">
        <v>2.0</v>
      </c>
      <c r="DC1805" s="33" t="s">
        <v>8456</v>
      </c>
      <c r="DD1805" s="33">
        <v>2023.0</v>
      </c>
      <c r="DE1805" s="33" t="s">
        <v>184</v>
      </c>
      <c r="DF1805" s="33"/>
      <c r="DG1805" s="33" t="s">
        <v>185</v>
      </c>
      <c r="DH1805" s="33" t="s">
        <v>186</v>
      </c>
      <c r="DI1805" s="5"/>
      <c r="DJ1805" s="5"/>
    </row>
    <row r="1806">
      <c r="A1806" s="33" t="s">
        <v>11422</v>
      </c>
      <c r="B1806" s="34">
        <v>44952.0</v>
      </c>
      <c r="C1806" s="35" t="s">
        <v>137</v>
      </c>
      <c r="D1806" s="35" t="s">
        <v>139</v>
      </c>
      <c r="E1806" s="35" t="s">
        <v>142</v>
      </c>
      <c r="F1806" s="36" t="s">
        <v>144</v>
      </c>
      <c r="G1806" s="33" t="s">
        <v>11423</v>
      </c>
      <c r="H1806" s="33" t="s">
        <v>488</v>
      </c>
      <c r="I1806" s="33" t="s">
        <v>149</v>
      </c>
      <c r="J1806" s="33" t="s">
        <v>2808</v>
      </c>
      <c r="K1806" s="35" t="s">
        <v>421</v>
      </c>
      <c r="L1806" s="33" t="s">
        <v>6667</v>
      </c>
      <c r="M1806" s="33" t="s">
        <v>8450</v>
      </c>
      <c r="N1806" s="33" t="s">
        <v>11391</v>
      </c>
      <c r="O1806" s="5"/>
      <c r="P1806" s="35" t="s">
        <v>233</v>
      </c>
      <c r="Q1806" s="35" t="s">
        <v>11391</v>
      </c>
      <c r="R1806" s="33">
        <v>76288.0</v>
      </c>
      <c r="S1806" s="37"/>
      <c r="T1806" s="33"/>
      <c r="U1806" s="33">
        <v>3.91</v>
      </c>
      <c r="V1806" s="33" t="s">
        <v>154</v>
      </c>
      <c r="W1806" s="33"/>
      <c r="X1806" s="33"/>
      <c r="Y1806" s="5"/>
      <c r="Z1806" s="5"/>
      <c r="AA1806" s="33">
        <v>1.0</v>
      </c>
      <c r="AB1806" s="33"/>
      <c r="AC1806" s="33">
        <v>1.0</v>
      </c>
      <c r="AD1806" s="5"/>
      <c r="AE1806" s="5"/>
      <c r="AF1806" s="5"/>
      <c r="AG1806" s="16"/>
      <c r="AH1806" s="38" t="str">
        <f t="shared" si="1"/>
        <v/>
      </c>
      <c r="AI1806" s="39">
        <f t="shared" si="2"/>
        <v>1</v>
      </c>
      <c r="AJ1806" s="37" t="str">
        <f t="shared" si="3"/>
        <v/>
      </c>
      <c r="AK1806" s="41" t="str">
        <f t="shared" si="4"/>
        <v/>
      </c>
      <c r="AL1806" s="35" t="s">
        <v>233</v>
      </c>
      <c r="AM1806" s="33" t="s">
        <v>11191</v>
      </c>
      <c r="AN1806" s="33" t="s">
        <v>11191</v>
      </c>
      <c r="AO1806" s="41"/>
      <c r="AP1806" s="33" t="s">
        <v>169</v>
      </c>
      <c r="AQ1806" s="33" t="s">
        <v>170</v>
      </c>
      <c r="AR1806" s="33">
        <v>300.0</v>
      </c>
      <c r="AS1806" s="42"/>
      <c r="AT1806" s="42"/>
      <c r="AU1806" s="42"/>
      <c r="AV1806" s="42"/>
      <c r="AW1806" s="42"/>
      <c r="AX1806" s="5"/>
      <c r="AY1806" s="33"/>
      <c r="AZ1806" s="33" t="s">
        <v>11424</v>
      </c>
      <c r="BA1806" s="5"/>
      <c r="BB1806" s="5"/>
      <c r="BC1806" s="5" t="s">
        <v>11425</v>
      </c>
      <c r="BD1806" s="33" t="s">
        <v>173</v>
      </c>
      <c r="BE1806" s="41"/>
      <c r="BF1806" s="35"/>
      <c r="BG1806" s="33" t="s">
        <v>169</v>
      </c>
      <c r="BH1806" s="5"/>
      <c r="BI1806" s="33">
        <v>300.0</v>
      </c>
      <c r="BJ1806" s="33" t="s">
        <v>170</v>
      </c>
      <c r="BK1806" s="5"/>
      <c r="BL1806" s="5">
        <f t="shared" si="5"/>
        <v>3994.5</v>
      </c>
      <c r="BM1806" s="5"/>
      <c r="BN1806" s="5"/>
      <c r="BO1806" s="42">
        <f t="shared" si="6"/>
        <v>3994.5</v>
      </c>
      <c r="BP1806" s="44"/>
      <c r="BQ1806" s="45"/>
      <c r="BR1806" s="47"/>
      <c r="BS1806" s="45"/>
      <c r="BT1806" s="37"/>
      <c r="BU1806" s="5"/>
      <c r="BV1806" s="38"/>
      <c r="BW1806" s="48"/>
      <c r="BX1806" s="44"/>
      <c r="BY1806" s="44"/>
      <c r="BZ1806" s="33" t="s">
        <v>131</v>
      </c>
      <c r="CA1806" s="5"/>
      <c r="CB1806" s="5"/>
      <c r="CC1806" s="33" t="s">
        <v>177</v>
      </c>
      <c r="CD1806" s="5"/>
      <c r="CE1806" s="5"/>
      <c r="CF1806" s="33" t="s">
        <v>178</v>
      </c>
      <c r="CG1806" s="33" t="s">
        <v>11426</v>
      </c>
      <c r="CH1806" s="5"/>
      <c r="CI1806" s="5"/>
      <c r="CJ1806" s="5"/>
      <c r="CK1806" s="33"/>
      <c r="CL1806" s="49">
        <v>45000.0</v>
      </c>
      <c r="CM1806" s="33" t="s">
        <v>180</v>
      </c>
      <c r="CN1806" s="5"/>
      <c r="CO1806" s="33">
        <v>2.0</v>
      </c>
      <c r="CP1806" s="33" t="s">
        <v>181</v>
      </c>
      <c r="CQ1806" s="50" t="str">
        <f t="shared" si="7"/>
        <v>13/11/1944</v>
      </c>
      <c r="CR1806" s="33" t="s">
        <v>182</v>
      </c>
      <c r="CS1806" s="33">
        <v>5.0</v>
      </c>
      <c r="CT1806" s="33">
        <v>5.0</v>
      </c>
      <c r="CU1806" s="33">
        <v>28.0</v>
      </c>
      <c r="CV1806" s="33">
        <v>1129.0</v>
      </c>
      <c r="CW1806" s="33">
        <v>5.03048001E8</v>
      </c>
      <c r="CX1806" s="33">
        <v>5.0304800005E10</v>
      </c>
      <c r="CY1806" s="33">
        <v>-100.143901</v>
      </c>
      <c r="CZ1806" s="33">
        <v>20.642344</v>
      </c>
      <c r="DA1806" s="33">
        <v>4.41129613E9</v>
      </c>
      <c r="DB1806" s="33">
        <v>2.0</v>
      </c>
      <c r="DC1806" s="33" t="s">
        <v>8456</v>
      </c>
      <c r="DD1806" s="33">
        <v>2023.0</v>
      </c>
      <c r="DE1806" s="33" t="s">
        <v>184</v>
      </c>
      <c r="DF1806" s="33"/>
      <c r="DG1806" s="33" t="s">
        <v>185</v>
      </c>
      <c r="DH1806" s="33" t="s">
        <v>186</v>
      </c>
      <c r="DI1806" s="5"/>
      <c r="DJ1806" s="5"/>
    </row>
    <row r="1807">
      <c r="A1807" s="33" t="s">
        <v>11427</v>
      </c>
      <c r="B1807" s="34">
        <v>44952.0</v>
      </c>
      <c r="C1807" s="35" t="s">
        <v>137</v>
      </c>
      <c r="D1807" s="35" t="s">
        <v>139</v>
      </c>
      <c r="E1807" s="35" t="s">
        <v>142</v>
      </c>
      <c r="F1807" s="36" t="s">
        <v>144</v>
      </c>
      <c r="G1807" s="33" t="s">
        <v>11428</v>
      </c>
      <c r="H1807" s="33" t="s">
        <v>383</v>
      </c>
      <c r="I1807" s="33" t="s">
        <v>149</v>
      </c>
      <c r="J1807" s="33" t="s">
        <v>2808</v>
      </c>
      <c r="K1807" s="35" t="s">
        <v>421</v>
      </c>
      <c r="L1807" s="33" t="s">
        <v>11429</v>
      </c>
      <c r="M1807" s="33" t="s">
        <v>8450</v>
      </c>
      <c r="N1807" s="33" t="s">
        <v>11391</v>
      </c>
      <c r="O1807" s="5"/>
      <c r="P1807" s="35" t="s">
        <v>233</v>
      </c>
      <c r="Q1807" s="35" t="s">
        <v>11391</v>
      </c>
      <c r="R1807" s="33">
        <v>76288.0</v>
      </c>
      <c r="S1807" s="37"/>
      <c r="T1807" s="33"/>
      <c r="U1807" s="33">
        <v>9.0</v>
      </c>
      <c r="V1807" s="33" t="s">
        <v>154</v>
      </c>
      <c r="W1807" s="33"/>
      <c r="X1807" s="33"/>
      <c r="Y1807" s="5"/>
      <c r="Z1807" s="5"/>
      <c r="AA1807" s="33">
        <v>1.0</v>
      </c>
      <c r="AB1807" s="33">
        <v>1.0</v>
      </c>
      <c r="AC1807" s="33"/>
      <c r="AD1807" s="5"/>
      <c r="AE1807" s="5"/>
      <c r="AF1807" s="5"/>
      <c r="AG1807" s="16"/>
      <c r="AH1807" s="38">
        <f t="shared" si="1"/>
        <v>1</v>
      </c>
      <c r="AI1807" s="39" t="str">
        <f t="shared" si="2"/>
        <v/>
      </c>
      <c r="AJ1807" s="37" t="str">
        <f t="shared" si="3"/>
        <v/>
      </c>
      <c r="AK1807" s="41" t="str">
        <f t="shared" si="4"/>
        <v/>
      </c>
      <c r="AL1807" s="35" t="s">
        <v>233</v>
      </c>
      <c r="AM1807" s="33" t="s">
        <v>11191</v>
      </c>
      <c r="AN1807" s="33" t="s">
        <v>11191</v>
      </c>
      <c r="AO1807" s="41"/>
      <c r="AP1807" s="33" t="s">
        <v>169</v>
      </c>
      <c r="AQ1807" s="33" t="s">
        <v>170</v>
      </c>
      <c r="AR1807" s="33">
        <v>300.0</v>
      </c>
      <c r="AS1807" s="42"/>
      <c r="AT1807" s="42"/>
      <c r="AU1807" s="42"/>
      <c r="AV1807" s="42"/>
      <c r="AW1807" s="42"/>
      <c r="AX1807" s="5"/>
      <c r="AY1807" s="33"/>
      <c r="AZ1807" s="33" t="s">
        <v>11430</v>
      </c>
      <c r="BA1807" s="5"/>
      <c r="BB1807" s="5"/>
      <c r="BC1807" s="5" t="s">
        <v>11431</v>
      </c>
      <c r="BD1807" s="33" t="s">
        <v>173</v>
      </c>
      <c r="BE1807" s="41"/>
      <c r="BF1807" s="35"/>
      <c r="BG1807" s="33" t="s">
        <v>169</v>
      </c>
      <c r="BH1807" s="5"/>
      <c r="BI1807" s="33">
        <v>300.0</v>
      </c>
      <c r="BJ1807" s="33" t="s">
        <v>170</v>
      </c>
      <c r="BK1807" s="5"/>
      <c r="BL1807" s="5">
        <f t="shared" si="5"/>
        <v>3994.5</v>
      </c>
      <c r="BM1807" s="5"/>
      <c r="BN1807" s="5"/>
      <c r="BO1807" s="42">
        <f t="shared" si="6"/>
        <v>3994.5</v>
      </c>
      <c r="BP1807" s="44"/>
      <c r="BQ1807" s="45"/>
      <c r="BR1807" s="47"/>
      <c r="BS1807" s="45"/>
      <c r="BT1807" s="37"/>
      <c r="BU1807" s="5"/>
      <c r="BV1807" s="38"/>
      <c r="BW1807" s="48"/>
      <c r="BX1807" s="44"/>
      <c r="BY1807" s="44"/>
      <c r="BZ1807" s="33" t="s">
        <v>131</v>
      </c>
      <c r="CA1807" s="5"/>
      <c r="CB1807" s="5"/>
      <c r="CC1807" s="33" t="s">
        <v>177</v>
      </c>
      <c r="CD1807" s="5"/>
      <c r="CE1807" s="5"/>
      <c r="CF1807" s="33" t="s">
        <v>178</v>
      </c>
      <c r="CG1807" s="33" t="s">
        <v>11432</v>
      </c>
      <c r="CH1807" s="5"/>
      <c r="CI1807" s="5"/>
      <c r="CJ1807" s="5"/>
      <c r="CK1807" s="33"/>
      <c r="CL1807" s="49">
        <v>45000.0</v>
      </c>
      <c r="CM1807" s="33" t="s">
        <v>180</v>
      </c>
      <c r="CN1807" s="5"/>
      <c r="CO1807" s="33">
        <v>2.0</v>
      </c>
      <c r="CP1807" s="33" t="s">
        <v>181</v>
      </c>
      <c r="CQ1807" s="50" t="str">
        <f t="shared" si="7"/>
        <v>12/10/1951</v>
      </c>
      <c r="CR1807" s="33" t="s">
        <v>243</v>
      </c>
      <c r="CS1807" s="33">
        <v>5.0</v>
      </c>
      <c r="CT1807" s="33">
        <v>5.0</v>
      </c>
      <c r="CU1807" s="33">
        <v>28.0</v>
      </c>
      <c r="CV1807" s="33">
        <v>1129.0</v>
      </c>
      <c r="CW1807" s="33">
        <v>5.03048001E8</v>
      </c>
      <c r="CX1807" s="33">
        <v>5.03048E10</v>
      </c>
      <c r="CY1807" s="33">
        <v>-100.146181</v>
      </c>
      <c r="CZ1807" s="33">
        <v>20.645406</v>
      </c>
      <c r="DA1807" s="33">
        <v>4.42186942E9</v>
      </c>
      <c r="DB1807" s="33">
        <v>2.0</v>
      </c>
      <c r="DC1807" s="33" t="s">
        <v>8456</v>
      </c>
      <c r="DD1807" s="33">
        <v>2023.0</v>
      </c>
      <c r="DE1807" s="33" t="s">
        <v>184</v>
      </c>
      <c r="DF1807" s="33"/>
      <c r="DG1807" s="33" t="s">
        <v>185</v>
      </c>
      <c r="DH1807" s="33" t="s">
        <v>186</v>
      </c>
      <c r="DI1807" s="5"/>
      <c r="DJ1807" s="5"/>
    </row>
    <row r="1808">
      <c r="A1808" s="33" t="s">
        <v>11433</v>
      </c>
      <c r="B1808" s="34">
        <v>44952.0</v>
      </c>
      <c r="C1808" s="35" t="s">
        <v>137</v>
      </c>
      <c r="D1808" s="35" t="s">
        <v>139</v>
      </c>
      <c r="E1808" s="35" t="s">
        <v>142</v>
      </c>
      <c r="F1808" s="36" t="s">
        <v>144</v>
      </c>
      <c r="G1808" s="33" t="s">
        <v>11434</v>
      </c>
      <c r="H1808" s="33" t="s">
        <v>11435</v>
      </c>
      <c r="I1808" s="33" t="s">
        <v>149</v>
      </c>
      <c r="J1808" s="33" t="s">
        <v>10360</v>
      </c>
      <c r="K1808" s="35" t="s">
        <v>421</v>
      </c>
      <c r="L1808" s="33" t="s">
        <v>3194</v>
      </c>
      <c r="M1808" s="33" t="s">
        <v>8450</v>
      </c>
      <c r="N1808" s="33" t="s">
        <v>11391</v>
      </c>
      <c r="O1808" s="5"/>
      <c r="P1808" s="35" t="s">
        <v>233</v>
      </c>
      <c r="Q1808" s="35" t="s">
        <v>11391</v>
      </c>
      <c r="R1808" s="33">
        <v>76288.0</v>
      </c>
      <c r="S1808" s="37"/>
      <c r="T1808" s="33"/>
      <c r="U1808" s="33">
        <v>6.77</v>
      </c>
      <c r="V1808" s="33" t="s">
        <v>154</v>
      </c>
      <c r="W1808" s="33"/>
      <c r="X1808" s="33"/>
      <c r="Y1808" s="5"/>
      <c r="Z1808" s="5"/>
      <c r="AA1808" s="33">
        <v>1.0</v>
      </c>
      <c r="AB1808" s="33"/>
      <c r="AC1808" s="33">
        <v>1.0</v>
      </c>
      <c r="AD1808" s="5"/>
      <c r="AE1808" s="5"/>
      <c r="AF1808" s="5"/>
      <c r="AG1808" s="16"/>
      <c r="AH1808" s="38" t="str">
        <f t="shared" si="1"/>
        <v/>
      </c>
      <c r="AI1808" s="39">
        <f t="shared" si="2"/>
        <v>1</v>
      </c>
      <c r="AJ1808" s="37" t="str">
        <f t="shared" si="3"/>
        <v/>
      </c>
      <c r="AK1808" s="41" t="str">
        <f t="shared" si="4"/>
        <v/>
      </c>
      <c r="AL1808" s="35" t="s">
        <v>233</v>
      </c>
      <c r="AM1808" s="33" t="s">
        <v>11191</v>
      </c>
      <c r="AN1808" s="33" t="s">
        <v>11191</v>
      </c>
      <c r="AO1808" s="41"/>
      <c r="AP1808" s="33" t="s">
        <v>169</v>
      </c>
      <c r="AQ1808" s="33" t="s">
        <v>170</v>
      </c>
      <c r="AR1808" s="33">
        <v>300.0</v>
      </c>
      <c r="AS1808" s="42"/>
      <c r="AT1808" s="42"/>
      <c r="AU1808" s="42"/>
      <c r="AV1808" s="42"/>
      <c r="AW1808" s="42"/>
      <c r="AX1808" s="5"/>
      <c r="AY1808" s="33"/>
      <c r="AZ1808" s="33" t="s">
        <v>11436</v>
      </c>
      <c r="BA1808" s="5"/>
      <c r="BB1808" s="5"/>
      <c r="BC1808" s="5" t="s">
        <v>11437</v>
      </c>
      <c r="BD1808" s="33" t="s">
        <v>173</v>
      </c>
      <c r="BE1808" s="41"/>
      <c r="BF1808" s="35"/>
      <c r="BG1808" s="33" t="s">
        <v>169</v>
      </c>
      <c r="BH1808" s="5"/>
      <c r="BI1808" s="33">
        <v>300.0</v>
      </c>
      <c r="BJ1808" s="33" t="s">
        <v>170</v>
      </c>
      <c r="BK1808" s="5"/>
      <c r="BL1808" s="5">
        <f t="shared" si="5"/>
        <v>3994.5</v>
      </c>
      <c r="BM1808" s="5"/>
      <c r="BN1808" s="5"/>
      <c r="BO1808" s="42">
        <f t="shared" si="6"/>
        <v>3994.5</v>
      </c>
      <c r="BP1808" s="44"/>
      <c r="BQ1808" s="45"/>
      <c r="BR1808" s="47"/>
      <c r="BS1808" s="45"/>
      <c r="BT1808" s="37"/>
      <c r="BU1808" s="5"/>
      <c r="BV1808" s="38"/>
      <c r="BW1808" s="48"/>
      <c r="BX1808" s="44"/>
      <c r="BY1808" s="44"/>
      <c r="BZ1808" s="33" t="s">
        <v>131</v>
      </c>
      <c r="CA1808" s="5"/>
      <c r="CB1808" s="5"/>
      <c r="CC1808" s="33" t="s">
        <v>177</v>
      </c>
      <c r="CD1808" s="5"/>
      <c r="CE1808" s="5"/>
      <c r="CF1808" s="33" t="s">
        <v>178</v>
      </c>
      <c r="CG1808" s="33" t="s">
        <v>11438</v>
      </c>
      <c r="CH1808" s="5"/>
      <c r="CI1808" s="5"/>
      <c r="CJ1808" s="5"/>
      <c r="CK1808" s="33"/>
      <c r="CL1808" s="49">
        <v>45000.0</v>
      </c>
      <c r="CM1808" s="33" t="s">
        <v>180</v>
      </c>
      <c r="CN1808" s="5"/>
      <c r="CO1808" s="33">
        <v>2.0</v>
      </c>
      <c r="CP1808" s="33" t="s">
        <v>181</v>
      </c>
      <c r="CQ1808" s="50" t="str">
        <f t="shared" si="7"/>
        <v>06/10/1927</v>
      </c>
      <c r="CR1808" s="33" t="s">
        <v>182</v>
      </c>
      <c r="CS1808" s="33">
        <v>5.0</v>
      </c>
      <c r="CT1808" s="33">
        <v>5.0</v>
      </c>
      <c r="CU1808" s="33">
        <v>28.0</v>
      </c>
      <c r="CV1808" s="33">
        <v>1129.0</v>
      </c>
      <c r="CW1808" s="33">
        <v>5.03048001E8</v>
      </c>
      <c r="CX1808" s="5"/>
      <c r="CY1808" s="33">
        <v>-100.147409</v>
      </c>
      <c r="CZ1808" s="33">
        <v>20.642946</v>
      </c>
      <c r="DA1808" s="33">
        <v>4.427142558E9</v>
      </c>
      <c r="DB1808" s="33">
        <v>2.0</v>
      </c>
      <c r="DC1808" s="33" t="s">
        <v>8456</v>
      </c>
      <c r="DD1808" s="33">
        <v>2023.0</v>
      </c>
      <c r="DE1808" s="33" t="s">
        <v>184</v>
      </c>
      <c r="DF1808" s="33"/>
      <c r="DG1808" s="33" t="s">
        <v>185</v>
      </c>
      <c r="DH1808" s="33" t="s">
        <v>186</v>
      </c>
      <c r="DI1808" s="5"/>
      <c r="DJ1808" s="5"/>
    </row>
    <row r="1809">
      <c r="A1809" s="33" t="s">
        <v>11439</v>
      </c>
      <c r="B1809" s="34">
        <v>44952.0</v>
      </c>
      <c r="C1809" s="35" t="s">
        <v>137</v>
      </c>
      <c r="D1809" s="35" t="s">
        <v>139</v>
      </c>
      <c r="E1809" s="35" t="s">
        <v>142</v>
      </c>
      <c r="F1809" s="36" t="s">
        <v>144</v>
      </c>
      <c r="G1809" s="33" t="s">
        <v>11440</v>
      </c>
      <c r="H1809" s="33" t="s">
        <v>294</v>
      </c>
      <c r="I1809" s="33" t="s">
        <v>439</v>
      </c>
      <c r="J1809" s="33" t="s">
        <v>1456</v>
      </c>
      <c r="K1809" s="35" t="s">
        <v>421</v>
      </c>
      <c r="L1809" s="33" t="s">
        <v>3194</v>
      </c>
      <c r="M1809" s="33" t="s">
        <v>8450</v>
      </c>
      <c r="N1809" s="33" t="s">
        <v>11391</v>
      </c>
      <c r="O1809" s="5"/>
      <c r="P1809" s="35" t="s">
        <v>233</v>
      </c>
      <c r="Q1809" s="35" t="s">
        <v>11391</v>
      </c>
      <c r="R1809" s="33">
        <v>76288.0</v>
      </c>
      <c r="S1809" s="37"/>
      <c r="T1809" s="33"/>
      <c r="U1809" s="33">
        <v>12.77</v>
      </c>
      <c r="V1809" s="33" t="s">
        <v>154</v>
      </c>
      <c r="W1809" s="33"/>
      <c r="X1809" s="33"/>
      <c r="Y1809" s="5"/>
      <c r="Z1809" s="5"/>
      <c r="AA1809" s="33">
        <v>1.0</v>
      </c>
      <c r="AB1809" s="33"/>
      <c r="AC1809" s="33">
        <v>1.0</v>
      </c>
      <c r="AD1809" s="5"/>
      <c r="AE1809" s="5"/>
      <c r="AF1809" s="5"/>
      <c r="AG1809" s="16"/>
      <c r="AH1809" s="38" t="str">
        <f t="shared" si="1"/>
        <v/>
      </c>
      <c r="AI1809" s="39">
        <f t="shared" si="2"/>
        <v>1</v>
      </c>
      <c r="AJ1809" s="37" t="str">
        <f t="shared" si="3"/>
        <v/>
      </c>
      <c r="AK1809" s="41" t="str">
        <f t="shared" si="4"/>
        <v/>
      </c>
      <c r="AL1809" s="35" t="s">
        <v>233</v>
      </c>
      <c r="AM1809" s="33" t="s">
        <v>11191</v>
      </c>
      <c r="AN1809" s="33" t="s">
        <v>11191</v>
      </c>
      <c r="AO1809" s="41"/>
      <c r="AP1809" s="33" t="s">
        <v>169</v>
      </c>
      <c r="AQ1809" s="33" t="s">
        <v>170</v>
      </c>
      <c r="AR1809" s="33">
        <v>300.0</v>
      </c>
      <c r="AS1809" s="42"/>
      <c r="AT1809" s="42"/>
      <c r="AU1809" s="42"/>
      <c r="AV1809" s="42"/>
      <c r="AW1809" s="42"/>
      <c r="AX1809" s="5"/>
      <c r="AY1809" s="33"/>
      <c r="AZ1809" s="33" t="s">
        <v>11441</v>
      </c>
      <c r="BA1809" s="5"/>
      <c r="BB1809" s="5"/>
      <c r="BC1809" s="5" t="s">
        <v>11442</v>
      </c>
      <c r="BD1809" s="33" t="s">
        <v>173</v>
      </c>
      <c r="BE1809" s="41"/>
      <c r="BF1809" s="35"/>
      <c r="BG1809" s="33" t="s">
        <v>169</v>
      </c>
      <c r="BH1809" s="5"/>
      <c r="BI1809" s="33">
        <v>300.0</v>
      </c>
      <c r="BJ1809" s="33" t="s">
        <v>170</v>
      </c>
      <c r="BK1809" s="5"/>
      <c r="BL1809" s="5">
        <f t="shared" si="5"/>
        <v>3994.5</v>
      </c>
      <c r="BM1809" s="5"/>
      <c r="BN1809" s="5"/>
      <c r="BO1809" s="42">
        <f t="shared" si="6"/>
        <v>3994.5</v>
      </c>
      <c r="BP1809" s="44"/>
      <c r="BQ1809" s="45"/>
      <c r="BR1809" s="47"/>
      <c r="BS1809" s="45"/>
      <c r="BT1809" s="37"/>
      <c r="BU1809" s="5"/>
      <c r="BV1809" s="38"/>
      <c r="BW1809" s="48"/>
      <c r="BX1809" s="44"/>
      <c r="BY1809" s="44"/>
      <c r="BZ1809" s="33" t="s">
        <v>131</v>
      </c>
      <c r="CA1809" s="5"/>
      <c r="CB1809" s="5"/>
      <c r="CC1809" s="33" t="s">
        <v>177</v>
      </c>
      <c r="CD1809" s="5"/>
      <c r="CE1809" s="5"/>
      <c r="CF1809" s="33" t="s">
        <v>178</v>
      </c>
      <c r="CG1809" s="33" t="s">
        <v>11443</v>
      </c>
      <c r="CH1809" s="5"/>
      <c r="CI1809" s="5"/>
      <c r="CJ1809" s="5"/>
      <c r="CK1809" s="33"/>
      <c r="CL1809" s="49">
        <v>45000.0</v>
      </c>
      <c r="CM1809" s="33" t="s">
        <v>180</v>
      </c>
      <c r="CN1809" s="5"/>
      <c r="CO1809" s="33">
        <v>2.0</v>
      </c>
      <c r="CP1809" s="33" t="s">
        <v>181</v>
      </c>
      <c r="CQ1809" s="50" t="str">
        <f t="shared" si="7"/>
        <v>11/05/1951</v>
      </c>
      <c r="CR1809" s="33" t="s">
        <v>182</v>
      </c>
      <c r="CS1809" s="33">
        <v>5.0</v>
      </c>
      <c r="CT1809" s="33">
        <v>5.0</v>
      </c>
      <c r="CU1809" s="33">
        <v>28.0</v>
      </c>
      <c r="CV1809" s="33">
        <v>1129.0</v>
      </c>
      <c r="CW1809" s="33">
        <v>5.03048001E8</v>
      </c>
      <c r="CX1809" s="5"/>
      <c r="CY1809" s="33">
        <v>-100.147409</v>
      </c>
      <c r="CZ1809" s="33">
        <v>20.642946</v>
      </c>
      <c r="DA1809" s="33">
        <v>4.424662123E9</v>
      </c>
      <c r="DB1809" s="33">
        <v>2.0</v>
      </c>
      <c r="DC1809" s="33" t="s">
        <v>8456</v>
      </c>
      <c r="DD1809" s="33">
        <v>2023.0</v>
      </c>
      <c r="DE1809" s="33" t="s">
        <v>184</v>
      </c>
      <c r="DF1809" s="33"/>
      <c r="DG1809" s="33" t="s">
        <v>185</v>
      </c>
      <c r="DH1809" s="33" t="s">
        <v>186</v>
      </c>
      <c r="DI1809" s="5"/>
      <c r="DJ1809" s="5"/>
    </row>
    <row r="1810">
      <c r="A1810" s="33" t="s">
        <v>11444</v>
      </c>
      <c r="B1810" s="34">
        <v>44952.0</v>
      </c>
      <c r="C1810" s="35" t="s">
        <v>137</v>
      </c>
      <c r="D1810" s="35" t="s">
        <v>139</v>
      </c>
      <c r="E1810" s="35" t="s">
        <v>142</v>
      </c>
      <c r="F1810" s="36" t="s">
        <v>144</v>
      </c>
      <c r="G1810" s="33" t="s">
        <v>11445</v>
      </c>
      <c r="H1810" s="33" t="s">
        <v>3522</v>
      </c>
      <c r="I1810" s="33" t="s">
        <v>2808</v>
      </c>
      <c r="J1810" s="33" t="s">
        <v>11287</v>
      </c>
      <c r="K1810" s="35" t="s">
        <v>421</v>
      </c>
      <c r="L1810" s="33" t="s">
        <v>3194</v>
      </c>
      <c r="M1810" s="33" t="s">
        <v>8450</v>
      </c>
      <c r="N1810" s="33" t="s">
        <v>11391</v>
      </c>
      <c r="O1810" s="5"/>
      <c r="P1810" s="35" t="s">
        <v>233</v>
      </c>
      <c r="Q1810" s="35" t="s">
        <v>11391</v>
      </c>
      <c r="R1810" s="33">
        <v>76288.0</v>
      </c>
      <c r="S1810" s="37"/>
      <c r="T1810" s="33"/>
      <c r="U1810" s="33">
        <v>6.97</v>
      </c>
      <c r="V1810" s="33" t="s">
        <v>154</v>
      </c>
      <c r="W1810" s="33"/>
      <c r="X1810" s="33"/>
      <c r="Y1810" s="5"/>
      <c r="Z1810" s="5"/>
      <c r="AA1810" s="33">
        <v>1.0</v>
      </c>
      <c r="AB1810" s="33"/>
      <c r="AC1810" s="33">
        <v>1.0</v>
      </c>
      <c r="AD1810" s="5"/>
      <c r="AE1810" s="5"/>
      <c r="AF1810" s="5"/>
      <c r="AG1810" s="16"/>
      <c r="AH1810" s="38" t="str">
        <f t="shared" si="1"/>
        <v/>
      </c>
      <c r="AI1810" s="39">
        <f t="shared" si="2"/>
        <v>1</v>
      </c>
      <c r="AJ1810" s="37" t="str">
        <f t="shared" si="3"/>
        <v/>
      </c>
      <c r="AK1810" s="41" t="str">
        <f t="shared" si="4"/>
        <v/>
      </c>
      <c r="AL1810" s="35" t="s">
        <v>233</v>
      </c>
      <c r="AM1810" s="33" t="s">
        <v>11191</v>
      </c>
      <c r="AN1810" s="33" t="s">
        <v>11191</v>
      </c>
      <c r="AO1810" s="41"/>
      <c r="AP1810" s="33" t="s">
        <v>169</v>
      </c>
      <c r="AQ1810" s="33" t="s">
        <v>170</v>
      </c>
      <c r="AR1810" s="33">
        <v>300.0</v>
      </c>
      <c r="AS1810" s="42"/>
      <c r="AT1810" s="42"/>
      <c r="AU1810" s="42"/>
      <c r="AV1810" s="42"/>
      <c r="AW1810" s="42"/>
      <c r="AX1810" s="5"/>
      <c r="AY1810" s="33"/>
      <c r="AZ1810" s="33" t="s">
        <v>11446</v>
      </c>
      <c r="BA1810" s="5"/>
      <c r="BB1810" s="5"/>
      <c r="BC1810" s="5" t="s">
        <v>11447</v>
      </c>
      <c r="BD1810" s="33" t="s">
        <v>173</v>
      </c>
      <c r="BE1810" s="41"/>
      <c r="BF1810" s="35"/>
      <c r="BG1810" s="33" t="s">
        <v>169</v>
      </c>
      <c r="BH1810" s="5"/>
      <c r="BI1810" s="33">
        <v>300.0</v>
      </c>
      <c r="BJ1810" s="33" t="s">
        <v>170</v>
      </c>
      <c r="BK1810" s="5"/>
      <c r="BL1810" s="5">
        <f t="shared" si="5"/>
        <v>3994.5</v>
      </c>
      <c r="BM1810" s="5"/>
      <c r="BN1810" s="5"/>
      <c r="BO1810" s="42">
        <f t="shared" si="6"/>
        <v>3994.5</v>
      </c>
      <c r="BP1810" s="44"/>
      <c r="BQ1810" s="45"/>
      <c r="BR1810" s="47"/>
      <c r="BS1810" s="45"/>
      <c r="BT1810" s="37"/>
      <c r="BU1810" s="5"/>
      <c r="BV1810" s="38"/>
      <c r="BW1810" s="48"/>
      <c r="BX1810" s="44"/>
      <c r="BY1810" s="44"/>
      <c r="BZ1810" s="33" t="s">
        <v>131</v>
      </c>
      <c r="CA1810" s="5"/>
      <c r="CB1810" s="5"/>
      <c r="CC1810" s="33" t="s">
        <v>177</v>
      </c>
      <c r="CD1810" s="5"/>
      <c r="CE1810" s="5"/>
      <c r="CF1810" s="33" t="s">
        <v>178</v>
      </c>
      <c r="CG1810" s="33" t="s">
        <v>11448</v>
      </c>
      <c r="CH1810" s="5"/>
      <c r="CI1810" s="5"/>
      <c r="CJ1810" s="5"/>
      <c r="CK1810" s="33"/>
      <c r="CL1810" s="49">
        <v>45000.0</v>
      </c>
      <c r="CM1810" s="33" t="s">
        <v>180</v>
      </c>
      <c r="CN1810" s="5"/>
      <c r="CO1810" s="33">
        <v>2.0</v>
      </c>
      <c r="CP1810" s="33" t="s">
        <v>181</v>
      </c>
      <c r="CQ1810" s="50" t="str">
        <f t="shared" si="7"/>
        <v>18/05/1938</v>
      </c>
      <c r="CR1810" s="33" t="s">
        <v>182</v>
      </c>
      <c r="CS1810" s="33">
        <v>5.0</v>
      </c>
      <c r="CT1810" s="33">
        <v>5.0</v>
      </c>
      <c r="CU1810" s="33">
        <v>28.0</v>
      </c>
      <c r="CV1810" s="33">
        <v>1129.0</v>
      </c>
      <c r="CW1810" s="33">
        <v>5.03048001E8</v>
      </c>
      <c r="CX1810" s="5"/>
      <c r="CY1810" s="33">
        <v>-100.147409</v>
      </c>
      <c r="CZ1810" s="33">
        <v>20.642946</v>
      </c>
      <c r="DA1810" s="33">
        <v>4.421174727E9</v>
      </c>
      <c r="DB1810" s="33">
        <v>2.0</v>
      </c>
      <c r="DC1810" s="33" t="s">
        <v>8456</v>
      </c>
      <c r="DD1810" s="33">
        <v>2023.0</v>
      </c>
      <c r="DE1810" s="33" t="s">
        <v>184</v>
      </c>
      <c r="DF1810" s="33"/>
      <c r="DG1810" s="33" t="s">
        <v>185</v>
      </c>
      <c r="DH1810" s="33" t="s">
        <v>186</v>
      </c>
      <c r="DI1810" s="5"/>
      <c r="DJ1810" s="5"/>
    </row>
    <row r="1811">
      <c r="A1811" s="33" t="s">
        <v>11449</v>
      </c>
      <c r="B1811" s="34">
        <v>44952.0</v>
      </c>
      <c r="C1811" s="35" t="s">
        <v>137</v>
      </c>
      <c r="D1811" s="35" t="s">
        <v>139</v>
      </c>
      <c r="E1811" s="35" t="s">
        <v>142</v>
      </c>
      <c r="F1811" s="36" t="s">
        <v>144</v>
      </c>
      <c r="G1811" s="33" t="s">
        <v>11450</v>
      </c>
      <c r="H1811" s="33" t="s">
        <v>6841</v>
      </c>
      <c r="I1811" s="33" t="s">
        <v>8473</v>
      </c>
      <c r="J1811" s="33" t="s">
        <v>11451</v>
      </c>
      <c r="K1811" s="35" t="s">
        <v>421</v>
      </c>
      <c r="L1811" s="33" t="s">
        <v>6667</v>
      </c>
      <c r="M1811" s="33" t="s">
        <v>8450</v>
      </c>
      <c r="N1811" s="33" t="s">
        <v>11391</v>
      </c>
      <c r="O1811" s="5"/>
      <c r="P1811" s="35" t="s">
        <v>233</v>
      </c>
      <c r="Q1811" s="35" t="s">
        <v>11391</v>
      </c>
      <c r="R1811" s="33">
        <v>76288.0</v>
      </c>
      <c r="S1811" s="37"/>
      <c r="T1811" s="33"/>
      <c r="U1811" s="33">
        <v>9.9</v>
      </c>
      <c r="V1811" s="33" t="s">
        <v>154</v>
      </c>
      <c r="W1811" s="33"/>
      <c r="X1811" s="33"/>
      <c r="Y1811" s="5"/>
      <c r="Z1811" s="5"/>
      <c r="AA1811" s="33">
        <v>1.0</v>
      </c>
      <c r="AB1811" s="33">
        <v>1.0</v>
      </c>
      <c r="AC1811" s="33"/>
      <c r="AD1811" s="5"/>
      <c r="AE1811" s="5"/>
      <c r="AF1811" s="5"/>
      <c r="AG1811" s="16"/>
      <c r="AH1811" s="38">
        <f t="shared" si="1"/>
        <v>1</v>
      </c>
      <c r="AI1811" s="39" t="str">
        <f t="shared" si="2"/>
        <v/>
      </c>
      <c r="AJ1811" s="37" t="str">
        <f t="shared" si="3"/>
        <v/>
      </c>
      <c r="AK1811" s="41" t="str">
        <f t="shared" si="4"/>
        <v/>
      </c>
      <c r="AL1811" s="35" t="s">
        <v>233</v>
      </c>
      <c r="AM1811" s="33" t="s">
        <v>11191</v>
      </c>
      <c r="AN1811" s="33" t="s">
        <v>11191</v>
      </c>
      <c r="AO1811" s="41"/>
      <c r="AP1811" s="33" t="s">
        <v>169</v>
      </c>
      <c r="AQ1811" s="33" t="s">
        <v>170</v>
      </c>
      <c r="AR1811" s="33">
        <v>300.0</v>
      </c>
      <c r="AS1811" s="42"/>
      <c r="AT1811" s="42"/>
      <c r="AU1811" s="42"/>
      <c r="AV1811" s="42"/>
      <c r="AW1811" s="42"/>
      <c r="AX1811" s="5"/>
      <c r="AY1811" s="33"/>
      <c r="AZ1811" s="33" t="s">
        <v>11452</v>
      </c>
      <c r="BA1811" s="5"/>
      <c r="BB1811" s="5"/>
      <c r="BC1811" s="5" t="s">
        <v>11453</v>
      </c>
      <c r="BD1811" s="33" t="s">
        <v>173</v>
      </c>
      <c r="BE1811" s="41"/>
      <c r="BF1811" s="35"/>
      <c r="BG1811" s="33" t="s">
        <v>169</v>
      </c>
      <c r="BH1811" s="5"/>
      <c r="BI1811" s="33">
        <v>300.0</v>
      </c>
      <c r="BJ1811" s="33" t="s">
        <v>170</v>
      </c>
      <c r="BK1811" s="5"/>
      <c r="BL1811" s="5">
        <f t="shared" si="5"/>
        <v>3994.5</v>
      </c>
      <c r="BM1811" s="5"/>
      <c r="BN1811" s="5"/>
      <c r="BO1811" s="42">
        <f t="shared" si="6"/>
        <v>3994.5</v>
      </c>
      <c r="BP1811" s="44"/>
      <c r="BQ1811" s="45"/>
      <c r="BR1811" s="47"/>
      <c r="BS1811" s="45"/>
      <c r="BT1811" s="37"/>
      <c r="BU1811" s="5"/>
      <c r="BV1811" s="38"/>
      <c r="BW1811" s="48"/>
      <c r="BX1811" s="44"/>
      <c r="BY1811" s="44"/>
      <c r="BZ1811" s="33" t="s">
        <v>131</v>
      </c>
      <c r="CA1811" s="5"/>
      <c r="CB1811" s="5"/>
      <c r="CC1811" s="33" t="s">
        <v>177</v>
      </c>
      <c r="CD1811" s="5"/>
      <c r="CE1811" s="5"/>
      <c r="CF1811" s="33" t="s">
        <v>178</v>
      </c>
      <c r="CG1811" s="33" t="s">
        <v>11454</v>
      </c>
      <c r="CH1811" s="5"/>
      <c r="CI1811" s="5"/>
      <c r="CJ1811" s="5"/>
      <c r="CK1811" s="33"/>
      <c r="CL1811" s="49">
        <v>45000.0</v>
      </c>
      <c r="CM1811" s="33" t="s">
        <v>180</v>
      </c>
      <c r="CN1811" s="5"/>
      <c r="CO1811" s="33">
        <v>2.0</v>
      </c>
      <c r="CP1811" s="33" t="s">
        <v>181</v>
      </c>
      <c r="CQ1811" s="50" t="str">
        <f t="shared" si="7"/>
        <v>23/11/1951</v>
      </c>
      <c r="CR1811" s="33" t="s">
        <v>243</v>
      </c>
      <c r="CS1811" s="33">
        <v>5.0</v>
      </c>
      <c r="CT1811" s="33">
        <v>5.0</v>
      </c>
      <c r="CU1811" s="33">
        <v>28.0</v>
      </c>
      <c r="CV1811" s="33">
        <v>1129.0</v>
      </c>
      <c r="CW1811" s="33">
        <v>5.03048001E8</v>
      </c>
      <c r="CX1811" s="33">
        <v>5.0304800005E10</v>
      </c>
      <c r="CY1811" s="33">
        <v>-100.143901</v>
      </c>
      <c r="CZ1811" s="33">
        <v>20.642344</v>
      </c>
      <c r="DA1811" s="33">
        <v>4.462150019E9</v>
      </c>
      <c r="DB1811" s="33">
        <v>2.0</v>
      </c>
      <c r="DC1811" s="33" t="s">
        <v>8456</v>
      </c>
      <c r="DD1811" s="33">
        <v>2023.0</v>
      </c>
      <c r="DE1811" s="33" t="s">
        <v>184</v>
      </c>
      <c r="DF1811" s="33"/>
      <c r="DG1811" s="33" t="s">
        <v>185</v>
      </c>
      <c r="DH1811" s="33" t="s">
        <v>186</v>
      </c>
      <c r="DI1811" s="5"/>
      <c r="DJ1811" s="5"/>
    </row>
    <row r="1812">
      <c r="A1812" s="33" t="s">
        <v>11455</v>
      </c>
      <c r="B1812" s="34">
        <v>44952.0</v>
      </c>
      <c r="C1812" s="35" t="s">
        <v>137</v>
      </c>
      <c r="D1812" s="35" t="s">
        <v>139</v>
      </c>
      <c r="E1812" s="35" t="s">
        <v>142</v>
      </c>
      <c r="F1812" s="36" t="s">
        <v>144</v>
      </c>
      <c r="G1812" s="33" t="s">
        <v>11456</v>
      </c>
      <c r="H1812" s="33" t="s">
        <v>11457</v>
      </c>
      <c r="I1812" s="33" t="s">
        <v>11322</v>
      </c>
      <c r="J1812" s="33" t="s">
        <v>255</v>
      </c>
      <c r="K1812" s="35" t="s">
        <v>421</v>
      </c>
      <c r="L1812" s="33" t="s">
        <v>6667</v>
      </c>
      <c r="M1812" s="33" t="s">
        <v>8450</v>
      </c>
      <c r="N1812" s="33" t="s">
        <v>11391</v>
      </c>
      <c r="O1812" s="5"/>
      <c r="P1812" s="35" t="s">
        <v>233</v>
      </c>
      <c r="Q1812" s="35" t="s">
        <v>11391</v>
      </c>
      <c r="R1812" s="33">
        <v>76288.0</v>
      </c>
      <c r="S1812" s="37"/>
      <c r="T1812" s="33"/>
      <c r="U1812" s="33">
        <v>6.88</v>
      </c>
      <c r="V1812" s="33" t="s">
        <v>154</v>
      </c>
      <c r="W1812" s="33"/>
      <c r="X1812" s="33"/>
      <c r="Y1812" s="5"/>
      <c r="Z1812" s="5"/>
      <c r="AA1812" s="33">
        <v>1.0</v>
      </c>
      <c r="AB1812" s="33">
        <v>1.0</v>
      </c>
      <c r="AC1812" s="33"/>
      <c r="AD1812" s="5"/>
      <c r="AE1812" s="5"/>
      <c r="AF1812" s="5"/>
      <c r="AG1812" s="16"/>
      <c r="AH1812" s="38">
        <f t="shared" si="1"/>
        <v>1</v>
      </c>
      <c r="AI1812" s="39" t="str">
        <f t="shared" si="2"/>
        <v/>
      </c>
      <c r="AJ1812" s="37" t="str">
        <f t="shared" si="3"/>
        <v/>
      </c>
      <c r="AK1812" s="41" t="str">
        <f t="shared" si="4"/>
        <v/>
      </c>
      <c r="AL1812" s="35" t="s">
        <v>233</v>
      </c>
      <c r="AM1812" s="33" t="s">
        <v>11191</v>
      </c>
      <c r="AN1812" s="33" t="s">
        <v>11191</v>
      </c>
      <c r="AO1812" s="41"/>
      <c r="AP1812" s="33" t="s">
        <v>169</v>
      </c>
      <c r="AQ1812" s="33" t="s">
        <v>170</v>
      </c>
      <c r="AR1812" s="33">
        <v>300.0</v>
      </c>
      <c r="AS1812" s="42"/>
      <c r="AT1812" s="42"/>
      <c r="AU1812" s="42"/>
      <c r="AV1812" s="42"/>
      <c r="AW1812" s="42"/>
      <c r="AX1812" s="5"/>
      <c r="AY1812" s="33"/>
      <c r="AZ1812" s="33" t="s">
        <v>11458</v>
      </c>
      <c r="BA1812" s="5"/>
      <c r="BB1812" s="5"/>
      <c r="BC1812" s="5" t="s">
        <v>11459</v>
      </c>
      <c r="BD1812" s="33" t="s">
        <v>173</v>
      </c>
      <c r="BE1812" s="41"/>
      <c r="BF1812" s="35"/>
      <c r="BG1812" s="33" t="s">
        <v>169</v>
      </c>
      <c r="BH1812" s="5"/>
      <c r="BI1812" s="33">
        <v>300.0</v>
      </c>
      <c r="BJ1812" s="33" t="s">
        <v>170</v>
      </c>
      <c r="BK1812" s="5"/>
      <c r="BL1812" s="5">
        <f t="shared" si="5"/>
        <v>3994.5</v>
      </c>
      <c r="BM1812" s="5"/>
      <c r="BN1812" s="5"/>
      <c r="BO1812" s="42">
        <f t="shared" si="6"/>
        <v>3994.5</v>
      </c>
      <c r="BP1812" s="44"/>
      <c r="BQ1812" s="45"/>
      <c r="BR1812" s="47"/>
      <c r="BS1812" s="45"/>
      <c r="BT1812" s="37"/>
      <c r="BU1812" s="5"/>
      <c r="BV1812" s="38"/>
      <c r="BW1812" s="48"/>
      <c r="BX1812" s="44"/>
      <c r="BY1812" s="44"/>
      <c r="BZ1812" s="33" t="s">
        <v>131</v>
      </c>
      <c r="CA1812" s="5"/>
      <c r="CB1812" s="5"/>
      <c r="CC1812" s="33" t="s">
        <v>177</v>
      </c>
      <c r="CD1812" s="5"/>
      <c r="CE1812" s="5"/>
      <c r="CF1812" s="33" t="s">
        <v>178</v>
      </c>
      <c r="CG1812" s="33" t="s">
        <v>11460</v>
      </c>
      <c r="CH1812" s="5"/>
      <c r="CI1812" s="5"/>
      <c r="CJ1812" s="5"/>
      <c r="CK1812" s="33"/>
      <c r="CL1812" s="49">
        <v>45000.0</v>
      </c>
      <c r="CM1812" s="33" t="s">
        <v>180</v>
      </c>
      <c r="CN1812" s="5"/>
      <c r="CO1812" s="33">
        <v>2.0</v>
      </c>
      <c r="CP1812" s="33" t="s">
        <v>181</v>
      </c>
      <c r="CQ1812" s="50" t="str">
        <f t="shared" si="7"/>
        <v>13/02/1960</v>
      </c>
      <c r="CR1812" s="33" t="s">
        <v>243</v>
      </c>
      <c r="CS1812" s="33">
        <v>5.0</v>
      </c>
      <c r="CT1812" s="33">
        <v>5.0</v>
      </c>
      <c r="CU1812" s="33">
        <v>28.0</v>
      </c>
      <c r="CV1812" s="33">
        <v>1129.0</v>
      </c>
      <c r="CW1812" s="33">
        <v>5.03048001E8</v>
      </c>
      <c r="CX1812" s="33">
        <v>5.0304800005E10</v>
      </c>
      <c r="CY1812" s="33">
        <v>-100.143901</v>
      </c>
      <c r="CZ1812" s="33">
        <v>20.642344</v>
      </c>
      <c r="DA1812" s="33">
        <v>4.421591975E9</v>
      </c>
      <c r="DB1812" s="33">
        <v>2.0</v>
      </c>
      <c r="DC1812" s="33" t="s">
        <v>8456</v>
      </c>
      <c r="DD1812" s="33">
        <v>2023.0</v>
      </c>
      <c r="DE1812" s="33" t="s">
        <v>184</v>
      </c>
      <c r="DF1812" s="33"/>
      <c r="DG1812" s="33" t="s">
        <v>185</v>
      </c>
      <c r="DH1812" s="33" t="s">
        <v>186</v>
      </c>
      <c r="DI1812" s="5"/>
      <c r="DJ1812" s="5"/>
    </row>
    <row r="1813">
      <c r="A1813" s="33" t="s">
        <v>11461</v>
      </c>
      <c r="B1813" s="34">
        <v>44952.0</v>
      </c>
      <c r="C1813" s="35" t="s">
        <v>137</v>
      </c>
      <c r="D1813" s="35" t="s">
        <v>139</v>
      </c>
      <c r="E1813" s="35" t="s">
        <v>142</v>
      </c>
      <c r="F1813" s="36" t="s">
        <v>144</v>
      </c>
      <c r="G1813" s="33" t="s">
        <v>11462</v>
      </c>
      <c r="H1813" s="33" t="s">
        <v>488</v>
      </c>
      <c r="I1813" s="33" t="s">
        <v>8696</v>
      </c>
      <c r="J1813" s="33" t="s">
        <v>844</v>
      </c>
      <c r="K1813" s="35" t="s">
        <v>421</v>
      </c>
      <c r="L1813" s="33" t="s">
        <v>6667</v>
      </c>
      <c r="M1813" s="33" t="s">
        <v>8450</v>
      </c>
      <c r="N1813" s="33" t="s">
        <v>11391</v>
      </c>
      <c r="O1813" s="5"/>
      <c r="P1813" s="35" t="s">
        <v>233</v>
      </c>
      <c r="Q1813" s="35" t="s">
        <v>11391</v>
      </c>
      <c r="R1813" s="33">
        <v>76288.0</v>
      </c>
      <c r="S1813" s="37"/>
      <c r="T1813" s="33"/>
      <c r="U1813" s="33">
        <v>6.1</v>
      </c>
      <c r="V1813" s="33" t="s">
        <v>154</v>
      </c>
      <c r="W1813" s="33"/>
      <c r="X1813" s="33"/>
      <c r="Y1813" s="5"/>
      <c r="Z1813" s="5"/>
      <c r="AA1813" s="33">
        <v>1.0</v>
      </c>
      <c r="AB1813" s="33"/>
      <c r="AC1813" s="33">
        <v>1.0</v>
      </c>
      <c r="AD1813" s="5"/>
      <c r="AE1813" s="5"/>
      <c r="AF1813" s="5"/>
      <c r="AG1813" s="16"/>
      <c r="AH1813" s="38" t="str">
        <f t="shared" si="1"/>
        <v/>
      </c>
      <c r="AI1813" s="39">
        <f t="shared" si="2"/>
        <v>1</v>
      </c>
      <c r="AJ1813" s="37" t="str">
        <f t="shared" si="3"/>
        <v/>
      </c>
      <c r="AK1813" s="41" t="str">
        <f t="shared" si="4"/>
        <v/>
      </c>
      <c r="AL1813" s="35" t="s">
        <v>233</v>
      </c>
      <c r="AM1813" s="33" t="s">
        <v>11191</v>
      </c>
      <c r="AN1813" s="33" t="s">
        <v>11191</v>
      </c>
      <c r="AO1813" s="41"/>
      <c r="AP1813" s="33" t="s">
        <v>169</v>
      </c>
      <c r="AQ1813" s="33" t="s">
        <v>170</v>
      </c>
      <c r="AR1813" s="33">
        <v>300.0</v>
      </c>
      <c r="AS1813" s="42"/>
      <c r="AT1813" s="42"/>
      <c r="AU1813" s="42"/>
      <c r="AV1813" s="42"/>
      <c r="AW1813" s="42"/>
      <c r="AX1813" s="5"/>
      <c r="AY1813" s="33"/>
      <c r="AZ1813" s="33" t="s">
        <v>11463</v>
      </c>
      <c r="BA1813" s="5"/>
      <c r="BB1813" s="5"/>
      <c r="BC1813" s="5" t="s">
        <v>11464</v>
      </c>
      <c r="BD1813" s="33" t="s">
        <v>173</v>
      </c>
      <c r="BE1813" s="41"/>
      <c r="BF1813" s="35"/>
      <c r="BG1813" s="33" t="s">
        <v>169</v>
      </c>
      <c r="BH1813" s="5"/>
      <c r="BI1813" s="33">
        <v>300.0</v>
      </c>
      <c r="BJ1813" s="33" t="s">
        <v>170</v>
      </c>
      <c r="BK1813" s="5"/>
      <c r="BL1813" s="5">
        <f t="shared" si="5"/>
        <v>3994.5</v>
      </c>
      <c r="BM1813" s="5"/>
      <c r="BN1813" s="5"/>
      <c r="BO1813" s="42">
        <f t="shared" si="6"/>
        <v>3994.5</v>
      </c>
      <c r="BP1813" s="44"/>
      <c r="BQ1813" s="45"/>
      <c r="BR1813" s="47"/>
      <c r="BS1813" s="45"/>
      <c r="BT1813" s="37"/>
      <c r="BU1813" s="5"/>
      <c r="BV1813" s="38"/>
      <c r="BW1813" s="48"/>
      <c r="BX1813" s="44"/>
      <c r="BY1813" s="44"/>
      <c r="BZ1813" s="33" t="s">
        <v>131</v>
      </c>
      <c r="CA1813" s="5"/>
      <c r="CB1813" s="5"/>
      <c r="CC1813" s="33" t="s">
        <v>177</v>
      </c>
      <c r="CD1813" s="5"/>
      <c r="CE1813" s="5"/>
      <c r="CF1813" s="33" t="s">
        <v>178</v>
      </c>
      <c r="CG1813" s="33" t="s">
        <v>11465</v>
      </c>
      <c r="CH1813" s="5"/>
      <c r="CI1813" s="5"/>
      <c r="CJ1813" s="5"/>
      <c r="CK1813" s="33"/>
      <c r="CL1813" s="49">
        <v>45000.0</v>
      </c>
      <c r="CM1813" s="33" t="s">
        <v>180</v>
      </c>
      <c r="CN1813" s="5"/>
      <c r="CO1813" s="33">
        <v>2.0</v>
      </c>
      <c r="CP1813" s="33" t="s">
        <v>181</v>
      </c>
      <c r="CQ1813" s="50" t="str">
        <f t="shared" si="7"/>
        <v>17/01/1945</v>
      </c>
      <c r="CR1813" s="33" t="s">
        <v>182</v>
      </c>
      <c r="CS1813" s="33">
        <v>5.0</v>
      </c>
      <c r="CT1813" s="33">
        <v>5.0</v>
      </c>
      <c r="CU1813" s="33">
        <v>28.0</v>
      </c>
      <c r="CV1813" s="33">
        <v>1129.0</v>
      </c>
      <c r="CW1813" s="33">
        <v>5.03048001E8</v>
      </c>
      <c r="CX1813" s="33">
        <v>5.0304800005E10</v>
      </c>
      <c r="CY1813" s="33">
        <v>-100.143901</v>
      </c>
      <c r="CZ1813" s="33">
        <v>20.642344</v>
      </c>
      <c r="DA1813" s="33">
        <v>4.411381394E9</v>
      </c>
      <c r="DB1813" s="33">
        <v>2.0</v>
      </c>
      <c r="DC1813" s="33" t="s">
        <v>8456</v>
      </c>
      <c r="DD1813" s="33">
        <v>2023.0</v>
      </c>
      <c r="DE1813" s="33" t="s">
        <v>184</v>
      </c>
      <c r="DF1813" s="33"/>
      <c r="DG1813" s="33" t="s">
        <v>185</v>
      </c>
      <c r="DH1813" s="33" t="s">
        <v>186</v>
      </c>
      <c r="DI1813" s="5"/>
      <c r="DJ1813" s="5"/>
    </row>
    <row r="1814">
      <c r="A1814" s="33" t="s">
        <v>11466</v>
      </c>
      <c r="B1814" s="34">
        <v>44952.0</v>
      </c>
      <c r="C1814" s="35" t="s">
        <v>137</v>
      </c>
      <c r="D1814" s="35" t="s">
        <v>139</v>
      </c>
      <c r="E1814" s="35" t="s">
        <v>142</v>
      </c>
      <c r="F1814" s="36" t="s">
        <v>144</v>
      </c>
      <c r="G1814" s="33" t="s">
        <v>11467</v>
      </c>
      <c r="H1814" s="33" t="s">
        <v>3528</v>
      </c>
      <c r="I1814" s="33" t="s">
        <v>1456</v>
      </c>
      <c r="J1814" s="33" t="s">
        <v>255</v>
      </c>
      <c r="K1814" s="35" t="s">
        <v>421</v>
      </c>
      <c r="L1814" s="33" t="s">
        <v>11418</v>
      </c>
      <c r="M1814" s="33" t="s">
        <v>8450</v>
      </c>
      <c r="N1814" s="33" t="s">
        <v>11391</v>
      </c>
      <c r="O1814" s="5"/>
      <c r="P1814" s="35" t="s">
        <v>233</v>
      </c>
      <c r="Q1814" s="35" t="s">
        <v>11391</v>
      </c>
      <c r="R1814" s="33">
        <v>76288.0</v>
      </c>
      <c r="S1814" s="37"/>
      <c r="T1814" s="33"/>
      <c r="U1814" s="33">
        <v>8.28</v>
      </c>
      <c r="V1814" s="33" t="s">
        <v>154</v>
      </c>
      <c r="W1814" s="33"/>
      <c r="X1814" s="33"/>
      <c r="Y1814" s="5"/>
      <c r="Z1814" s="5"/>
      <c r="AA1814" s="33">
        <v>1.0</v>
      </c>
      <c r="AB1814" s="33">
        <v>1.0</v>
      </c>
      <c r="AC1814" s="33"/>
      <c r="AD1814" s="5"/>
      <c r="AE1814" s="5"/>
      <c r="AF1814" s="5"/>
      <c r="AG1814" s="16"/>
      <c r="AH1814" s="38">
        <f t="shared" si="1"/>
        <v>1</v>
      </c>
      <c r="AI1814" s="39" t="str">
        <f t="shared" si="2"/>
        <v/>
      </c>
      <c r="AJ1814" s="37" t="str">
        <f t="shared" si="3"/>
        <v/>
      </c>
      <c r="AK1814" s="41" t="str">
        <f t="shared" si="4"/>
        <v/>
      </c>
      <c r="AL1814" s="35" t="s">
        <v>233</v>
      </c>
      <c r="AM1814" s="33" t="s">
        <v>11191</v>
      </c>
      <c r="AN1814" s="33" t="s">
        <v>11191</v>
      </c>
      <c r="AO1814" s="41"/>
      <c r="AP1814" s="33" t="s">
        <v>169</v>
      </c>
      <c r="AQ1814" s="33" t="s">
        <v>170</v>
      </c>
      <c r="AR1814" s="33">
        <v>300.0</v>
      </c>
      <c r="AS1814" s="42"/>
      <c r="AT1814" s="42"/>
      <c r="AU1814" s="42"/>
      <c r="AV1814" s="42"/>
      <c r="AW1814" s="42"/>
      <c r="AX1814" s="5"/>
      <c r="AY1814" s="33"/>
      <c r="AZ1814" s="33" t="s">
        <v>11468</v>
      </c>
      <c r="BA1814" s="5"/>
      <c r="BB1814" s="5"/>
      <c r="BC1814" s="5" t="s">
        <v>11469</v>
      </c>
      <c r="BD1814" s="33" t="s">
        <v>173</v>
      </c>
      <c r="BE1814" s="41"/>
      <c r="BF1814" s="35"/>
      <c r="BG1814" s="33" t="s">
        <v>169</v>
      </c>
      <c r="BH1814" s="5"/>
      <c r="BI1814" s="33">
        <v>300.0</v>
      </c>
      <c r="BJ1814" s="33" t="s">
        <v>170</v>
      </c>
      <c r="BK1814" s="5"/>
      <c r="BL1814" s="5">
        <f t="shared" si="5"/>
        <v>3994.5</v>
      </c>
      <c r="BM1814" s="5"/>
      <c r="BN1814" s="5"/>
      <c r="BO1814" s="42">
        <f t="shared" si="6"/>
        <v>3994.5</v>
      </c>
      <c r="BP1814" s="44"/>
      <c r="BQ1814" s="45"/>
      <c r="BR1814" s="47"/>
      <c r="BS1814" s="45"/>
      <c r="BT1814" s="37"/>
      <c r="BU1814" s="5"/>
      <c r="BV1814" s="38"/>
      <c r="BW1814" s="48"/>
      <c r="BX1814" s="44"/>
      <c r="BY1814" s="44"/>
      <c r="BZ1814" s="33" t="s">
        <v>131</v>
      </c>
      <c r="CA1814" s="5"/>
      <c r="CB1814" s="5"/>
      <c r="CC1814" s="33" t="s">
        <v>177</v>
      </c>
      <c r="CD1814" s="5"/>
      <c r="CE1814" s="5"/>
      <c r="CF1814" s="33" t="s">
        <v>178</v>
      </c>
      <c r="CG1814" s="33" t="s">
        <v>11470</v>
      </c>
      <c r="CH1814" s="5"/>
      <c r="CI1814" s="5"/>
      <c r="CJ1814" s="5"/>
      <c r="CK1814" s="33"/>
      <c r="CL1814" s="49">
        <v>45000.0</v>
      </c>
      <c r="CM1814" s="33" t="s">
        <v>180</v>
      </c>
      <c r="CN1814" s="5"/>
      <c r="CO1814" s="33">
        <v>2.0</v>
      </c>
      <c r="CP1814" s="33" t="s">
        <v>181</v>
      </c>
      <c r="CQ1814" s="50" t="str">
        <f t="shared" si="7"/>
        <v>26/01/1930</v>
      </c>
      <c r="CR1814" s="33" t="s">
        <v>243</v>
      </c>
      <c r="CS1814" s="33">
        <v>5.0</v>
      </c>
      <c r="CT1814" s="33">
        <v>5.0</v>
      </c>
      <c r="CU1814" s="33">
        <v>28.0</v>
      </c>
      <c r="CV1814" s="33">
        <v>1129.0</v>
      </c>
      <c r="CW1814" s="33">
        <v>5.03048001E8</v>
      </c>
      <c r="CX1814" s="33">
        <v>5.0304800001E10</v>
      </c>
      <c r="CY1814" s="33">
        <v>-100.143786</v>
      </c>
      <c r="CZ1814" s="33">
        <v>20.644104</v>
      </c>
      <c r="DA1814" s="33">
        <v>4.411022454E9</v>
      </c>
      <c r="DB1814" s="33">
        <v>2.0</v>
      </c>
      <c r="DC1814" s="33" t="s">
        <v>8456</v>
      </c>
      <c r="DD1814" s="33">
        <v>2023.0</v>
      </c>
      <c r="DE1814" s="33" t="s">
        <v>184</v>
      </c>
      <c r="DF1814" s="33"/>
      <c r="DG1814" s="33" t="s">
        <v>185</v>
      </c>
      <c r="DH1814" s="33" t="s">
        <v>186</v>
      </c>
      <c r="DI1814" s="5"/>
      <c r="DJ1814" s="5"/>
    </row>
    <row r="1815">
      <c r="A1815" s="33" t="s">
        <v>11471</v>
      </c>
      <c r="B1815" s="34">
        <v>44952.0</v>
      </c>
      <c r="C1815" s="35" t="s">
        <v>137</v>
      </c>
      <c r="D1815" s="35" t="s">
        <v>139</v>
      </c>
      <c r="E1815" s="35" t="s">
        <v>142</v>
      </c>
      <c r="F1815" s="36" t="s">
        <v>144</v>
      </c>
      <c r="G1815" s="33" t="s">
        <v>11472</v>
      </c>
      <c r="H1815" s="33" t="s">
        <v>843</v>
      </c>
      <c r="I1815" s="33" t="s">
        <v>359</v>
      </c>
      <c r="J1815" s="33" t="s">
        <v>1618</v>
      </c>
      <c r="K1815" s="35" t="s">
        <v>421</v>
      </c>
      <c r="L1815" s="33" t="s">
        <v>3194</v>
      </c>
      <c r="M1815" s="33" t="s">
        <v>8450</v>
      </c>
      <c r="N1815" s="33" t="s">
        <v>11391</v>
      </c>
      <c r="O1815" s="5"/>
      <c r="P1815" s="35" t="s">
        <v>233</v>
      </c>
      <c r="Q1815" s="35" t="s">
        <v>11391</v>
      </c>
      <c r="R1815" s="33">
        <v>76288.0</v>
      </c>
      <c r="S1815" s="37"/>
      <c r="T1815" s="33"/>
      <c r="U1815" s="33">
        <v>6.26</v>
      </c>
      <c r="V1815" s="33" t="s">
        <v>154</v>
      </c>
      <c r="W1815" s="33"/>
      <c r="X1815" s="33"/>
      <c r="Y1815" s="5"/>
      <c r="Z1815" s="5"/>
      <c r="AA1815" s="33">
        <v>1.0</v>
      </c>
      <c r="AB1815" s="33">
        <v>1.0</v>
      </c>
      <c r="AC1815" s="33"/>
      <c r="AD1815" s="5"/>
      <c r="AE1815" s="5"/>
      <c r="AF1815" s="5"/>
      <c r="AG1815" s="16"/>
      <c r="AH1815" s="38">
        <f t="shared" si="1"/>
        <v>1</v>
      </c>
      <c r="AI1815" s="39" t="str">
        <f t="shared" si="2"/>
        <v/>
      </c>
      <c r="AJ1815" s="37" t="str">
        <f t="shared" si="3"/>
        <v/>
      </c>
      <c r="AK1815" s="41" t="str">
        <f t="shared" si="4"/>
        <v/>
      </c>
      <c r="AL1815" s="35" t="s">
        <v>233</v>
      </c>
      <c r="AM1815" s="33" t="s">
        <v>11191</v>
      </c>
      <c r="AN1815" s="33" t="s">
        <v>11191</v>
      </c>
      <c r="AO1815" s="41"/>
      <c r="AP1815" s="33" t="s">
        <v>169</v>
      </c>
      <c r="AQ1815" s="33" t="s">
        <v>170</v>
      </c>
      <c r="AR1815" s="33">
        <v>300.0</v>
      </c>
      <c r="AS1815" s="42"/>
      <c r="AT1815" s="42"/>
      <c r="AU1815" s="42"/>
      <c r="AV1815" s="42"/>
      <c r="AW1815" s="42"/>
      <c r="AX1815" s="5"/>
      <c r="AY1815" s="33"/>
      <c r="AZ1815" s="33" t="s">
        <v>11473</v>
      </c>
      <c r="BA1815" s="5"/>
      <c r="BB1815" s="5"/>
      <c r="BC1815" s="5" t="s">
        <v>11474</v>
      </c>
      <c r="BD1815" s="33" t="s">
        <v>173</v>
      </c>
      <c r="BE1815" s="41"/>
      <c r="BF1815" s="35"/>
      <c r="BG1815" s="33" t="s">
        <v>169</v>
      </c>
      <c r="BH1815" s="5"/>
      <c r="BI1815" s="33">
        <v>300.0</v>
      </c>
      <c r="BJ1815" s="33" t="s">
        <v>170</v>
      </c>
      <c r="BK1815" s="5"/>
      <c r="BL1815" s="5">
        <f t="shared" si="5"/>
        <v>3994.5</v>
      </c>
      <c r="BM1815" s="5"/>
      <c r="BN1815" s="5"/>
      <c r="BO1815" s="42">
        <f t="shared" si="6"/>
        <v>3994.5</v>
      </c>
      <c r="BP1815" s="44"/>
      <c r="BQ1815" s="45"/>
      <c r="BR1815" s="47"/>
      <c r="BS1815" s="45"/>
      <c r="BT1815" s="37"/>
      <c r="BU1815" s="5"/>
      <c r="BV1815" s="38"/>
      <c r="BW1815" s="48"/>
      <c r="BX1815" s="44"/>
      <c r="BY1815" s="44"/>
      <c r="BZ1815" s="33" t="s">
        <v>131</v>
      </c>
      <c r="CA1815" s="5"/>
      <c r="CB1815" s="5"/>
      <c r="CC1815" s="33" t="s">
        <v>177</v>
      </c>
      <c r="CD1815" s="5"/>
      <c r="CE1815" s="5"/>
      <c r="CF1815" s="33" t="s">
        <v>178</v>
      </c>
      <c r="CG1815" s="33" t="s">
        <v>11475</v>
      </c>
      <c r="CH1815" s="5"/>
      <c r="CI1815" s="5"/>
      <c r="CJ1815" s="5"/>
      <c r="CK1815" s="33"/>
      <c r="CL1815" s="49">
        <v>45000.0</v>
      </c>
      <c r="CM1815" s="33" t="s">
        <v>180</v>
      </c>
      <c r="CN1815" s="5"/>
      <c r="CO1815" s="33">
        <v>2.0</v>
      </c>
      <c r="CP1815" s="33" t="s">
        <v>181</v>
      </c>
      <c r="CQ1815" s="50" t="str">
        <f t="shared" si="7"/>
        <v>14/12/1944</v>
      </c>
      <c r="CR1815" s="33" t="s">
        <v>243</v>
      </c>
      <c r="CS1815" s="33">
        <v>5.0</v>
      </c>
      <c r="CT1815" s="33">
        <v>5.0</v>
      </c>
      <c r="CU1815" s="33">
        <v>28.0</v>
      </c>
      <c r="CV1815" s="33">
        <v>1129.0</v>
      </c>
      <c r="CW1815" s="33">
        <v>5.03048001E8</v>
      </c>
      <c r="CX1815" s="5"/>
      <c r="CY1815" s="33">
        <v>-100.147409</v>
      </c>
      <c r="CZ1815" s="33">
        <v>20.642946</v>
      </c>
      <c r="DA1815" s="33">
        <v>4.425579018E9</v>
      </c>
      <c r="DB1815" s="33">
        <v>2.0</v>
      </c>
      <c r="DC1815" s="33" t="s">
        <v>8456</v>
      </c>
      <c r="DD1815" s="33">
        <v>2023.0</v>
      </c>
      <c r="DE1815" s="33" t="s">
        <v>184</v>
      </c>
      <c r="DF1815" s="33"/>
      <c r="DG1815" s="33" t="s">
        <v>185</v>
      </c>
      <c r="DH1815" s="33" t="s">
        <v>186</v>
      </c>
      <c r="DI1815" s="5"/>
      <c r="DJ1815" s="5"/>
    </row>
    <row r="1816">
      <c r="A1816" s="33" t="s">
        <v>11476</v>
      </c>
      <c r="B1816" s="34">
        <v>44952.0</v>
      </c>
      <c r="C1816" s="35" t="s">
        <v>137</v>
      </c>
      <c r="D1816" s="35" t="s">
        <v>139</v>
      </c>
      <c r="E1816" s="35" t="s">
        <v>142</v>
      </c>
      <c r="F1816" s="36" t="s">
        <v>144</v>
      </c>
      <c r="G1816" s="33" t="s">
        <v>11477</v>
      </c>
      <c r="H1816" s="33" t="s">
        <v>1648</v>
      </c>
      <c r="I1816" s="33" t="s">
        <v>10360</v>
      </c>
      <c r="J1816" s="33" t="s">
        <v>844</v>
      </c>
      <c r="K1816" s="35" t="s">
        <v>421</v>
      </c>
      <c r="L1816" s="33" t="s">
        <v>3194</v>
      </c>
      <c r="M1816" s="33" t="s">
        <v>8450</v>
      </c>
      <c r="N1816" s="33" t="s">
        <v>11391</v>
      </c>
      <c r="O1816" s="5"/>
      <c r="P1816" s="35" t="s">
        <v>233</v>
      </c>
      <c r="Q1816" s="35" t="s">
        <v>11391</v>
      </c>
      <c r="R1816" s="33">
        <v>76288.0</v>
      </c>
      <c r="S1816" s="37"/>
      <c r="T1816" s="33"/>
      <c r="U1816" s="33">
        <v>6.26</v>
      </c>
      <c r="V1816" s="33" t="s">
        <v>154</v>
      </c>
      <c r="W1816" s="33"/>
      <c r="X1816" s="33"/>
      <c r="Y1816" s="5"/>
      <c r="Z1816" s="5"/>
      <c r="AA1816" s="33">
        <v>1.0</v>
      </c>
      <c r="AB1816" s="33"/>
      <c r="AC1816" s="33">
        <v>1.0</v>
      </c>
      <c r="AD1816" s="5"/>
      <c r="AE1816" s="5"/>
      <c r="AF1816" s="5"/>
      <c r="AG1816" s="16"/>
      <c r="AH1816" s="38" t="str">
        <f t="shared" si="1"/>
        <v/>
      </c>
      <c r="AI1816" s="39">
        <f t="shared" si="2"/>
        <v>1</v>
      </c>
      <c r="AJ1816" s="37" t="str">
        <f t="shared" si="3"/>
        <v/>
      </c>
      <c r="AK1816" s="41" t="str">
        <f t="shared" si="4"/>
        <v/>
      </c>
      <c r="AL1816" s="35" t="s">
        <v>233</v>
      </c>
      <c r="AM1816" s="33" t="s">
        <v>11191</v>
      </c>
      <c r="AN1816" s="33" t="s">
        <v>11191</v>
      </c>
      <c r="AO1816" s="41"/>
      <c r="AP1816" s="33" t="s">
        <v>169</v>
      </c>
      <c r="AQ1816" s="33" t="s">
        <v>170</v>
      </c>
      <c r="AR1816" s="33">
        <v>300.0</v>
      </c>
      <c r="AS1816" s="42"/>
      <c r="AT1816" s="42"/>
      <c r="AU1816" s="42"/>
      <c r="AV1816" s="42"/>
      <c r="AW1816" s="42"/>
      <c r="AX1816" s="5"/>
      <c r="AY1816" s="33"/>
      <c r="AZ1816" s="33" t="s">
        <v>11478</v>
      </c>
      <c r="BA1816" s="5"/>
      <c r="BB1816" s="5"/>
      <c r="BC1816" s="5" t="s">
        <v>11479</v>
      </c>
      <c r="BD1816" s="33" t="s">
        <v>173</v>
      </c>
      <c r="BE1816" s="41"/>
      <c r="BF1816" s="35"/>
      <c r="BG1816" s="33" t="s">
        <v>169</v>
      </c>
      <c r="BH1816" s="5"/>
      <c r="BI1816" s="33">
        <v>300.0</v>
      </c>
      <c r="BJ1816" s="33" t="s">
        <v>170</v>
      </c>
      <c r="BK1816" s="5"/>
      <c r="BL1816" s="5">
        <f t="shared" si="5"/>
        <v>3994.5</v>
      </c>
      <c r="BM1816" s="5"/>
      <c r="BN1816" s="5"/>
      <c r="BO1816" s="42">
        <f t="shared" si="6"/>
        <v>3994.5</v>
      </c>
      <c r="BP1816" s="44"/>
      <c r="BQ1816" s="45"/>
      <c r="BR1816" s="47"/>
      <c r="BS1816" s="45"/>
      <c r="BT1816" s="37"/>
      <c r="BU1816" s="5"/>
      <c r="BV1816" s="38"/>
      <c r="BW1816" s="48"/>
      <c r="BX1816" s="44"/>
      <c r="BY1816" s="44"/>
      <c r="BZ1816" s="33" t="s">
        <v>131</v>
      </c>
      <c r="CA1816" s="5"/>
      <c r="CB1816" s="5"/>
      <c r="CC1816" s="33" t="s">
        <v>177</v>
      </c>
      <c r="CD1816" s="5"/>
      <c r="CE1816" s="5"/>
      <c r="CF1816" s="33" t="s">
        <v>178</v>
      </c>
      <c r="CG1816" s="33" t="s">
        <v>11480</v>
      </c>
      <c r="CH1816" s="5"/>
      <c r="CI1816" s="5"/>
      <c r="CJ1816" s="5"/>
      <c r="CK1816" s="33"/>
      <c r="CL1816" s="49">
        <v>45000.0</v>
      </c>
      <c r="CM1816" s="33" t="s">
        <v>180</v>
      </c>
      <c r="CN1816" s="5"/>
      <c r="CO1816" s="33">
        <v>2.0</v>
      </c>
      <c r="CP1816" s="33" t="s">
        <v>181</v>
      </c>
      <c r="CQ1816" s="50" t="str">
        <f t="shared" si="7"/>
        <v>13/09/1939</v>
      </c>
      <c r="CR1816" s="33" t="s">
        <v>182</v>
      </c>
      <c r="CS1816" s="33">
        <v>5.0</v>
      </c>
      <c r="CT1816" s="33">
        <v>5.0</v>
      </c>
      <c r="CU1816" s="33">
        <v>28.0</v>
      </c>
      <c r="CV1816" s="33">
        <v>1129.0</v>
      </c>
      <c r="CW1816" s="33">
        <v>5.03048001E8</v>
      </c>
      <c r="CX1816" s="5"/>
      <c r="CY1816" s="33">
        <v>-100.147409</v>
      </c>
      <c r="CZ1816" s="33">
        <v>20.642946</v>
      </c>
      <c r="DA1816" s="33">
        <v>4.426062688E9</v>
      </c>
      <c r="DB1816" s="33">
        <v>2.0</v>
      </c>
      <c r="DC1816" s="33" t="s">
        <v>8456</v>
      </c>
      <c r="DD1816" s="33">
        <v>2023.0</v>
      </c>
      <c r="DE1816" s="33" t="s">
        <v>184</v>
      </c>
      <c r="DF1816" s="33"/>
      <c r="DG1816" s="33" t="s">
        <v>185</v>
      </c>
      <c r="DH1816" s="33" t="s">
        <v>186</v>
      </c>
      <c r="DI1816" s="5"/>
      <c r="DJ1816" s="5"/>
    </row>
    <row r="1817">
      <c r="A1817" s="33" t="s">
        <v>11481</v>
      </c>
      <c r="B1817" s="34">
        <v>44952.0</v>
      </c>
      <c r="C1817" s="35" t="s">
        <v>137</v>
      </c>
      <c r="D1817" s="35" t="s">
        <v>139</v>
      </c>
      <c r="E1817" s="35" t="s">
        <v>142</v>
      </c>
      <c r="F1817" s="36" t="s">
        <v>144</v>
      </c>
      <c r="G1817" s="33" t="s">
        <v>11482</v>
      </c>
      <c r="H1817" s="33" t="s">
        <v>3432</v>
      </c>
      <c r="I1817" s="33" t="s">
        <v>10360</v>
      </c>
      <c r="J1817" s="33" t="s">
        <v>844</v>
      </c>
      <c r="K1817" s="35" t="s">
        <v>421</v>
      </c>
      <c r="L1817" s="33" t="s">
        <v>3194</v>
      </c>
      <c r="M1817" s="33" t="s">
        <v>8450</v>
      </c>
      <c r="N1817" s="33" t="s">
        <v>11391</v>
      </c>
      <c r="O1817" s="5"/>
      <c r="P1817" s="35" t="s">
        <v>233</v>
      </c>
      <c r="Q1817" s="35" t="s">
        <v>11391</v>
      </c>
      <c r="R1817" s="33">
        <v>76288.0</v>
      </c>
      <c r="S1817" s="37"/>
      <c r="T1817" s="33"/>
      <c r="U1817" s="33">
        <v>5.24</v>
      </c>
      <c r="V1817" s="33" t="s">
        <v>154</v>
      </c>
      <c r="W1817" s="33"/>
      <c r="X1817" s="33"/>
      <c r="Y1817" s="5"/>
      <c r="Z1817" s="5"/>
      <c r="AA1817" s="33">
        <v>1.0</v>
      </c>
      <c r="AB1817" s="33"/>
      <c r="AC1817" s="33">
        <v>1.0</v>
      </c>
      <c r="AD1817" s="5"/>
      <c r="AE1817" s="5"/>
      <c r="AF1817" s="5"/>
      <c r="AG1817" s="16"/>
      <c r="AH1817" s="38" t="str">
        <f t="shared" si="1"/>
        <v/>
      </c>
      <c r="AI1817" s="39">
        <f t="shared" si="2"/>
        <v>1</v>
      </c>
      <c r="AJ1817" s="37" t="str">
        <f t="shared" si="3"/>
        <v/>
      </c>
      <c r="AK1817" s="41" t="str">
        <f t="shared" si="4"/>
        <v/>
      </c>
      <c r="AL1817" s="35" t="s">
        <v>233</v>
      </c>
      <c r="AM1817" s="33" t="s">
        <v>11191</v>
      </c>
      <c r="AN1817" s="33" t="s">
        <v>11191</v>
      </c>
      <c r="AO1817" s="41"/>
      <c r="AP1817" s="33" t="s">
        <v>169</v>
      </c>
      <c r="AQ1817" s="33" t="s">
        <v>170</v>
      </c>
      <c r="AR1817" s="33">
        <v>300.0</v>
      </c>
      <c r="AS1817" s="42"/>
      <c r="AT1817" s="42"/>
      <c r="AU1817" s="42"/>
      <c r="AV1817" s="42"/>
      <c r="AW1817" s="42"/>
      <c r="AX1817" s="5"/>
      <c r="AY1817" s="33"/>
      <c r="AZ1817" s="33" t="s">
        <v>11483</v>
      </c>
      <c r="BA1817" s="5"/>
      <c r="BB1817" s="5"/>
      <c r="BC1817" s="5" t="s">
        <v>11484</v>
      </c>
      <c r="BD1817" s="33" t="s">
        <v>173</v>
      </c>
      <c r="BE1817" s="41"/>
      <c r="BF1817" s="35"/>
      <c r="BG1817" s="33" t="s">
        <v>169</v>
      </c>
      <c r="BH1817" s="5"/>
      <c r="BI1817" s="33">
        <v>300.0</v>
      </c>
      <c r="BJ1817" s="33" t="s">
        <v>170</v>
      </c>
      <c r="BK1817" s="5"/>
      <c r="BL1817" s="5">
        <f t="shared" si="5"/>
        <v>3994.5</v>
      </c>
      <c r="BM1817" s="5"/>
      <c r="BN1817" s="5"/>
      <c r="BO1817" s="42">
        <f t="shared" si="6"/>
        <v>3994.5</v>
      </c>
      <c r="BP1817" s="44"/>
      <c r="BQ1817" s="45"/>
      <c r="BR1817" s="47"/>
      <c r="BS1817" s="45"/>
      <c r="BT1817" s="37"/>
      <c r="BU1817" s="5"/>
      <c r="BV1817" s="38"/>
      <c r="BW1817" s="48"/>
      <c r="BX1817" s="44"/>
      <c r="BY1817" s="44"/>
      <c r="BZ1817" s="33" t="s">
        <v>131</v>
      </c>
      <c r="CA1817" s="5"/>
      <c r="CB1817" s="5"/>
      <c r="CC1817" s="33" t="s">
        <v>177</v>
      </c>
      <c r="CD1817" s="5"/>
      <c r="CE1817" s="5"/>
      <c r="CF1817" s="33" t="s">
        <v>178</v>
      </c>
      <c r="CG1817" s="33" t="s">
        <v>11485</v>
      </c>
      <c r="CH1817" s="5"/>
      <c r="CI1817" s="5"/>
      <c r="CJ1817" s="5"/>
      <c r="CK1817" s="33"/>
      <c r="CL1817" s="49">
        <v>45000.0</v>
      </c>
      <c r="CM1817" s="33" t="s">
        <v>180</v>
      </c>
      <c r="CN1817" s="5"/>
      <c r="CO1817" s="33">
        <v>2.0</v>
      </c>
      <c r="CP1817" s="33" t="s">
        <v>181</v>
      </c>
      <c r="CQ1817" s="50" t="str">
        <f t="shared" si="7"/>
        <v>24/10/1935</v>
      </c>
      <c r="CR1817" s="33" t="s">
        <v>182</v>
      </c>
      <c r="CS1817" s="33">
        <v>5.0</v>
      </c>
      <c r="CT1817" s="33">
        <v>5.0</v>
      </c>
      <c r="CU1817" s="33">
        <v>28.0</v>
      </c>
      <c r="CV1817" s="33">
        <v>1129.0</v>
      </c>
      <c r="CW1817" s="33">
        <v>5.03048001E8</v>
      </c>
      <c r="CX1817" s="5"/>
      <c r="CY1817" s="33">
        <v>-100.147409</v>
      </c>
      <c r="CZ1817" s="33">
        <v>20.642946</v>
      </c>
      <c r="DA1817" s="33">
        <v>4.423824336E9</v>
      </c>
      <c r="DB1817" s="33">
        <v>2.0</v>
      </c>
      <c r="DC1817" s="33" t="s">
        <v>8456</v>
      </c>
      <c r="DD1817" s="33">
        <v>2023.0</v>
      </c>
      <c r="DE1817" s="33" t="s">
        <v>184</v>
      </c>
      <c r="DF1817" s="33"/>
      <c r="DG1817" s="33" t="s">
        <v>185</v>
      </c>
      <c r="DH1817" s="33" t="s">
        <v>186</v>
      </c>
      <c r="DI1817" s="5"/>
      <c r="DJ1817" s="5"/>
    </row>
    <row r="1818">
      <c r="A1818" s="33" t="s">
        <v>11486</v>
      </c>
      <c r="B1818" s="34">
        <v>44952.0</v>
      </c>
      <c r="C1818" s="35" t="s">
        <v>137</v>
      </c>
      <c r="D1818" s="35" t="s">
        <v>139</v>
      </c>
      <c r="E1818" s="35" t="s">
        <v>142</v>
      </c>
      <c r="F1818" s="36" t="s">
        <v>144</v>
      </c>
      <c r="G1818" s="33" t="s">
        <v>11487</v>
      </c>
      <c r="H1818" s="33" t="s">
        <v>438</v>
      </c>
      <c r="I1818" s="33" t="s">
        <v>10360</v>
      </c>
      <c r="J1818" s="33" t="s">
        <v>204</v>
      </c>
      <c r="K1818" s="35" t="s">
        <v>421</v>
      </c>
      <c r="L1818" s="33" t="s">
        <v>3194</v>
      </c>
      <c r="M1818" s="33" t="s">
        <v>8450</v>
      </c>
      <c r="N1818" s="33" t="s">
        <v>11391</v>
      </c>
      <c r="O1818" s="5"/>
      <c r="P1818" s="35" t="s">
        <v>233</v>
      </c>
      <c r="Q1818" s="35" t="s">
        <v>11391</v>
      </c>
      <c r="R1818" s="33">
        <v>76288.0</v>
      </c>
      <c r="S1818" s="37"/>
      <c r="T1818" s="33"/>
      <c r="U1818" s="33">
        <v>6.25</v>
      </c>
      <c r="V1818" s="33" t="s">
        <v>154</v>
      </c>
      <c r="W1818" s="33"/>
      <c r="X1818" s="33"/>
      <c r="Y1818" s="5"/>
      <c r="Z1818" s="5"/>
      <c r="AA1818" s="33">
        <v>1.0</v>
      </c>
      <c r="AB1818" s="33"/>
      <c r="AC1818" s="33">
        <v>1.0</v>
      </c>
      <c r="AD1818" s="5"/>
      <c r="AE1818" s="5"/>
      <c r="AF1818" s="5"/>
      <c r="AG1818" s="16"/>
      <c r="AH1818" s="38" t="str">
        <f t="shared" si="1"/>
        <v/>
      </c>
      <c r="AI1818" s="39">
        <f t="shared" si="2"/>
        <v>1</v>
      </c>
      <c r="AJ1818" s="37" t="str">
        <f t="shared" si="3"/>
        <v/>
      </c>
      <c r="AK1818" s="41" t="str">
        <f t="shared" si="4"/>
        <v/>
      </c>
      <c r="AL1818" s="35" t="s">
        <v>233</v>
      </c>
      <c r="AM1818" s="33" t="s">
        <v>11191</v>
      </c>
      <c r="AN1818" s="33" t="s">
        <v>11191</v>
      </c>
      <c r="AO1818" s="41"/>
      <c r="AP1818" s="33" t="s">
        <v>169</v>
      </c>
      <c r="AQ1818" s="33" t="s">
        <v>170</v>
      </c>
      <c r="AR1818" s="33">
        <v>300.0</v>
      </c>
      <c r="AS1818" s="42"/>
      <c r="AT1818" s="42"/>
      <c r="AU1818" s="42"/>
      <c r="AV1818" s="42"/>
      <c r="AW1818" s="42"/>
      <c r="AX1818" s="5"/>
      <c r="AY1818" s="33"/>
      <c r="AZ1818" s="33" t="s">
        <v>11488</v>
      </c>
      <c r="BA1818" s="5"/>
      <c r="BB1818" s="5"/>
      <c r="BC1818" s="5" t="s">
        <v>11489</v>
      </c>
      <c r="BD1818" s="33" t="s">
        <v>173</v>
      </c>
      <c r="BE1818" s="41"/>
      <c r="BF1818" s="35"/>
      <c r="BG1818" s="33" t="s">
        <v>169</v>
      </c>
      <c r="BH1818" s="5"/>
      <c r="BI1818" s="33">
        <v>300.0</v>
      </c>
      <c r="BJ1818" s="33" t="s">
        <v>170</v>
      </c>
      <c r="BK1818" s="5"/>
      <c r="BL1818" s="5">
        <f t="shared" si="5"/>
        <v>3994.5</v>
      </c>
      <c r="BM1818" s="5"/>
      <c r="BN1818" s="5"/>
      <c r="BO1818" s="42">
        <f t="shared" si="6"/>
        <v>3994.5</v>
      </c>
      <c r="BP1818" s="44"/>
      <c r="BQ1818" s="45"/>
      <c r="BR1818" s="47"/>
      <c r="BS1818" s="45"/>
      <c r="BT1818" s="37"/>
      <c r="BU1818" s="5"/>
      <c r="BV1818" s="38"/>
      <c r="BW1818" s="48"/>
      <c r="BX1818" s="44"/>
      <c r="BY1818" s="44"/>
      <c r="BZ1818" s="33" t="s">
        <v>131</v>
      </c>
      <c r="CA1818" s="5"/>
      <c r="CB1818" s="5"/>
      <c r="CC1818" s="33" t="s">
        <v>177</v>
      </c>
      <c r="CD1818" s="5"/>
      <c r="CE1818" s="5"/>
      <c r="CF1818" s="33" t="s">
        <v>178</v>
      </c>
      <c r="CG1818" s="33" t="s">
        <v>11490</v>
      </c>
      <c r="CH1818" s="5"/>
      <c r="CI1818" s="5"/>
      <c r="CJ1818" s="5"/>
      <c r="CK1818" s="33"/>
      <c r="CL1818" s="49">
        <v>45000.0</v>
      </c>
      <c r="CM1818" s="33" t="s">
        <v>180</v>
      </c>
      <c r="CN1818" s="5"/>
      <c r="CO1818" s="33">
        <v>2.0</v>
      </c>
      <c r="CP1818" s="33" t="s">
        <v>181</v>
      </c>
      <c r="CQ1818" s="50" t="str">
        <f t="shared" si="7"/>
        <v>22/12/1949</v>
      </c>
      <c r="CR1818" s="33" t="s">
        <v>182</v>
      </c>
      <c r="CS1818" s="33">
        <v>5.0</v>
      </c>
      <c r="CT1818" s="33">
        <v>5.0</v>
      </c>
      <c r="CU1818" s="33">
        <v>28.0</v>
      </c>
      <c r="CV1818" s="33">
        <v>1129.0</v>
      </c>
      <c r="CW1818" s="33">
        <v>5.03048001E8</v>
      </c>
      <c r="CX1818" s="5"/>
      <c r="CY1818" s="33">
        <v>-100.147409</v>
      </c>
      <c r="CZ1818" s="33">
        <v>20.642946</v>
      </c>
      <c r="DA1818" s="33">
        <v>4.411057108E9</v>
      </c>
      <c r="DB1818" s="33">
        <v>2.0</v>
      </c>
      <c r="DC1818" s="33" t="s">
        <v>8456</v>
      </c>
      <c r="DD1818" s="33">
        <v>2023.0</v>
      </c>
      <c r="DE1818" s="33" t="s">
        <v>184</v>
      </c>
      <c r="DF1818" s="33"/>
      <c r="DG1818" s="33" t="s">
        <v>185</v>
      </c>
      <c r="DH1818" s="33" t="s">
        <v>186</v>
      </c>
      <c r="DI1818" s="5"/>
      <c r="DJ1818" s="5"/>
    </row>
    <row r="1819">
      <c r="A1819" s="33" t="s">
        <v>11491</v>
      </c>
      <c r="B1819" s="34">
        <v>44952.0</v>
      </c>
      <c r="C1819" s="35" t="s">
        <v>137</v>
      </c>
      <c r="D1819" s="35" t="s">
        <v>139</v>
      </c>
      <c r="E1819" s="35" t="s">
        <v>142</v>
      </c>
      <c r="F1819" s="36" t="s">
        <v>144</v>
      </c>
      <c r="G1819" s="33" t="s">
        <v>11492</v>
      </c>
      <c r="H1819" s="33" t="s">
        <v>9017</v>
      </c>
      <c r="I1819" s="33" t="s">
        <v>10360</v>
      </c>
      <c r="J1819" s="33" t="s">
        <v>11493</v>
      </c>
      <c r="K1819" s="35" t="s">
        <v>421</v>
      </c>
      <c r="L1819" s="33" t="s">
        <v>3194</v>
      </c>
      <c r="M1819" s="33" t="s">
        <v>8450</v>
      </c>
      <c r="N1819" s="33" t="s">
        <v>11391</v>
      </c>
      <c r="O1819" s="5"/>
      <c r="P1819" s="35" t="s">
        <v>233</v>
      </c>
      <c r="Q1819" s="35" t="s">
        <v>11391</v>
      </c>
      <c r="R1819" s="33">
        <v>76288.0</v>
      </c>
      <c r="S1819" s="37"/>
      <c r="T1819" s="33"/>
      <c r="U1819" s="33">
        <v>8.15</v>
      </c>
      <c r="V1819" s="33" t="s">
        <v>154</v>
      </c>
      <c r="W1819" s="33"/>
      <c r="X1819" s="33"/>
      <c r="Y1819" s="5"/>
      <c r="Z1819" s="5"/>
      <c r="AA1819" s="33">
        <v>1.0</v>
      </c>
      <c r="AB1819" s="33"/>
      <c r="AC1819" s="33">
        <v>1.0</v>
      </c>
      <c r="AD1819" s="5"/>
      <c r="AE1819" s="5"/>
      <c r="AF1819" s="5"/>
      <c r="AG1819" s="16"/>
      <c r="AH1819" s="38" t="str">
        <f t="shared" si="1"/>
        <v/>
      </c>
      <c r="AI1819" s="39" t="str">
        <f t="shared" si="2"/>
        <v/>
      </c>
      <c r="AJ1819" s="37" t="str">
        <f t="shared" si="3"/>
        <v/>
      </c>
      <c r="AK1819" s="41" t="str">
        <f t="shared" si="4"/>
        <v/>
      </c>
      <c r="AL1819" s="35" t="s">
        <v>233</v>
      </c>
      <c r="AM1819" s="33" t="s">
        <v>11191</v>
      </c>
      <c r="AN1819" s="33" t="s">
        <v>11191</v>
      </c>
      <c r="AO1819" s="41"/>
      <c r="AP1819" s="33" t="s">
        <v>169</v>
      </c>
      <c r="AQ1819" s="33" t="s">
        <v>170</v>
      </c>
      <c r="AR1819" s="33">
        <v>300.0</v>
      </c>
      <c r="AS1819" s="42"/>
      <c r="AT1819" s="42"/>
      <c r="AU1819" s="42"/>
      <c r="AV1819" s="42"/>
      <c r="AW1819" s="42"/>
      <c r="AX1819" s="5"/>
      <c r="AY1819" s="33"/>
      <c r="AZ1819" s="33" t="s">
        <v>11494</v>
      </c>
      <c r="BA1819" s="5"/>
      <c r="BB1819" s="5"/>
      <c r="BC1819" s="5" t="s">
        <v>11495</v>
      </c>
      <c r="BD1819" s="33" t="s">
        <v>173</v>
      </c>
      <c r="BE1819" s="41"/>
      <c r="BF1819" s="35"/>
      <c r="BG1819" s="33" t="s">
        <v>169</v>
      </c>
      <c r="BH1819" s="5"/>
      <c r="BI1819" s="33">
        <v>300.0</v>
      </c>
      <c r="BJ1819" s="33" t="s">
        <v>170</v>
      </c>
      <c r="BK1819" s="5"/>
      <c r="BL1819" s="5">
        <f t="shared" si="5"/>
        <v>3994.5</v>
      </c>
      <c r="BM1819" s="5"/>
      <c r="BN1819" s="5"/>
      <c r="BO1819" s="42">
        <f t="shared" si="6"/>
        <v>3994.5</v>
      </c>
      <c r="BP1819" s="44"/>
      <c r="BQ1819" s="45"/>
      <c r="BR1819" s="47"/>
      <c r="BS1819" s="45"/>
      <c r="BT1819" s="37"/>
      <c r="BU1819" s="5"/>
      <c r="BV1819" s="38"/>
      <c r="BW1819" s="48"/>
      <c r="BX1819" s="44"/>
      <c r="BY1819" s="44"/>
      <c r="BZ1819" s="33" t="s">
        <v>131</v>
      </c>
      <c r="CA1819" s="5"/>
      <c r="CB1819" s="5"/>
      <c r="CC1819" s="33" t="s">
        <v>177</v>
      </c>
      <c r="CD1819" s="5"/>
      <c r="CE1819" s="5"/>
      <c r="CF1819" s="33" t="s">
        <v>178</v>
      </c>
      <c r="CG1819" s="33" t="s">
        <v>11496</v>
      </c>
      <c r="CH1819" s="5"/>
      <c r="CI1819" s="5"/>
      <c r="CJ1819" s="5"/>
      <c r="CK1819" s="33"/>
      <c r="CL1819" s="49">
        <v>45000.0</v>
      </c>
      <c r="CM1819" s="33" t="s">
        <v>180</v>
      </c>
      <c r="CN1819" s="5"/>
      <c r="CO1819" s="33">
        <v>2.0</v>
      </c>
      <c r="CP1819" s="33" t="s">
        <v>181</v>
      </c>
      <c r="CQ1819" s="50" t="str">
        <f t="shared" si="7"/>
        <v>29/07/1997</v>
      </c>
      <c r="CR1819" s="33" t="s">
        <v>182</v>
      </c>
      <c r="CS1819" s="33">
        <v>5.0</v>
      </c>
      <c r="CT1819" s="33">
        <v>5.0</v>
      </c>
      <c r="CU1819" s="33">
        <v>28.0</v>
      </c>
      <c r="CV1819" s="33">
        <v>1129.0</v>
      </c>
      <c r="CW1819" s="33">
        <v>5.03048001E8</v>
      </c>
      <c r="CX1819" s="5"/>
      <c r="CY1819" s="33">
        <v>-100.147409</v>
      </c>
      <c r="CZ1819" s="33">
        <v>20.642946</v>
      </c>
      <c r="DA1819" s="33">
        <v>4.423319583E9</v>
      </c>
      <c r="DB1819" s="33">
        <v>2.0</v>
      </c>
      <c r="DC1819" s="33" t="s">
        <v>8456</v>
      </c>
      <c r="DD1819" s="33">
        <v>2023.0</v>
      </c>
      <c r="DE1819" s="33" t="s">
        <v>184</v>
      </c>
      <c r="DF1819" s="33"/>
      <c r="DG1819" s="33" t="s">
        <v>185</v>
      </c>
      <c r="DH1819" s="33" t="s">
        <v>186</v>
      </c>
      <c r="DI1819" s="5"/>
      <c r="DJ1819" s="5"/>
    </row>
    <row r="1820">
      <c r="A1820" s="33" t="s">
        <v>11497</v>
      </c>
      <c r="B1820" s="34">
        <v>44952.0</v>
      </c>
      <c r="C1820" s="35" t="s">
        <v>137</v>
      </c>
      <c r="D1820" s="35" t="s">
        <v>139</v>
      </c>
      <c r="E1820" s="35" t="s">
        <v>142</v>
      </c>
      <c r="F1820" s="36" t="s">
        <v>144</v>
      </c>
      <c r="G1820" s="33" t="s">
        <v>11498</v>
      </c>
      <c r="H1820" s="33" t="s">
        <v>8364</v>
      </c>
      <c r="I1820" s="33" t="s">
        <v>213</v>
      </c>
      <c r="J1820" s="33" t="s">
        <v>190</v>
      </c>
      <c r="K1820" s="35" t="s">
        <v>421</v>
      </c>
      <c r="L1820" s="33" t="s">
        <v>3194</v>
      </c>
      <c r="M1820" s="33" t="s">
        <v>8450</v>
      </c>
      <c r="N1820" s="33" t="s">
        <v>11391</v>
      </c>
      <c r="O1820" s="5"/>
      <c r="P1820" s="35" t="s">
        <v>233</v>
      </c>
      <c r="Q1820" s="35" t="s">
        <v>11391</v>
      </c>
      <c r="R1820" s="33">
        <v>76288.0</v>
      </c>
      <c r="S1820" s="37"/>
      <c r="T1820" s="33"/>
      <c r="U1820" s="33">
        <v>7.14</v>
      </c>
      <c r="V1820" s="33" t="s">
        <v>154</v>
      </c>
      <c r="W1820" s="33"/>
      <c r="X1820" s="33"/>
      <c r="Y1820" s="5"/>
      <c r="Z1820" s="5"/>
      <c r="AA1820" s="33">
        <v>1.0</v>
      </c>
      <c r="AB1820" s="33"/>
      <c r="AC1820" s="33">
        <v>1.0</v>
      </c>
      <c r="AD1820" s="5"/>
      <c r="AE1820" s="5"/>
      <c r="AF1820" s="5"/>
      <c r="AG1820" s="16"/>
      <c r="AH1820" s="38" t="str">
        <f t="shared" si="1"/>
        <v/>
      </c>
      <c r="AI1820" s="39" t="str">
        <f t="shared" si="2"/>
        <v/>
      </c>
      <c r="AJ1820" s="37" t="str">
        <f t="shared" si="3"/>
        <v/>
      </c>
      <c r="AK1820" s="41" t="str">
        <f t="shared" si="4"/>
        <v/>
      </c>
      <c r="AL1820" s="35" t="s">
        <v>233</v>
      </c>
      <c r="AM1820" s="33" t="s">
        <v>11191</v>
      </c>
      <c r="AN1820" s="33" t="s">
        <v>11191</v>
      </c>
      <c r="AO1820" s="41"/>
      <c r="AP1820" s="33" t="s">
        <v>169</v>
      </c>
      <c r="AQ1820" s="33" t="s">
        <v>170</v>
      </c>
      <c r="AR1820" s="33">
        <v>300.0</v>
      </c>
      <c r="AS1820" s="42"/>
      <c r="AT1820" s="42"/>
      <c r="AU1820" s="42"/>
      <c r="AV1820" s="42"/>
      <c r="AW1820" s="42"/>
      <c r="AX1820" s="5"/>
      <c r="AY1820" s="33"/>
      <c r="AZ1820" s="33" t="s">
        <v>11499</v>
      </c>
      <c r="BA1820" s="5"/>
      <c r="BB1820" s="5"/>
      <c r="BC1820" s="5" t="s">
        <v>11500</v>
      </c>
      <c r="BD1820" s="33" t="s">
        <v>173</v>
      </c>
      <c r="BE1820" s="41"/>
      <c r="BF1820" s="35"/>
      <c r="BG1820" s="33" t="s">
        <v>169</v>
      </c>
      <c r="BH1820" s="5"/>
      <c r="BI1820" s="33">
        <v>300.0</v>
      </c>
      <c r="BJ1820" s="33" t="s">
        <v>170</v>
      </c>
      <c r="BK1820" s="5"/>
      <c r="BL1820" s="5">
        <f t="shared" si="5"/>
        <v>3994.5</v>
      </c>
      <c r="BM1820" s="5"/>
      <c r="BN1820" s="5"/>
      <c r="BO1820" s="42">
        <f t="shared" si="6"/>
        <v>3994.5</v>
      </c>
      <c r="BP1820" s="44"/>
      <c r="BQ1820" s="45"/>
      <c r="BR1820" s="47"/>
      <c r="BS1820" s="45"/>
      <c r="BT1820" s="37"/>
      <c r="BU1820" s="5"/>
      <c r="BV1820" s="38"/>
      <c r="BW1820" s="48"/>
      <c r="BX1820" s="44"/>
      <c r="BY1820" s="44"/>
      <c r="BZ1820" s="33" t="s">
        <v>131</v>
      </c>
      <c r="CA1820" s="5"/>
      <c r="CB1820" s="5"/>
      <c r="CC1820" s="33" t="s">
        <v>177</v>
      </c>
      <c r="CD1820" s="5"/>
      <c r="CE1820" s="5"/>
      <c r="CF1820" s="33" t="s">
        <v>178</v>
      </c>
      <c r="CG1820" s="33" t="s">
        <v>11501</v>
      </c>
      <c r="CH1820" s="5"/>
      <c r="CI1820" s="5"/>
      <c r="CJ1820" s="5"/>
      <c r="CK1820" s="33"/>
      <c r="CL1820" s="49">
        <v>45000.0</v>
      </c>
      <c r="CM1820" s="33" t="s">
        <v>180</v>
      </c>
      <c r="CN1820" s="5"/>
      <c r="CO1820" s="33">
        <v>2.0</v>
      </c>
      <c r="CP1820" s="33" t="s">
        <v>181</v>
      </c>
      <c r="CQ1820" s="50" t="str">
        <f t="shared" si="7"/>
        <v>30/05/1967</v>
      </c>
      <c r="CR1820" s="33" t="s">
        <v>182</v>
      </c>
      <c r="CS1820" s="33">
        <v>5.0</v>
      </c>
      <c r="CT1820" s="33">
        <v>5.0</v>
      </c>
      <c r="CU1820" s="33">
        <v>28.0</v>
      </c>
      <c r="CV1820" s="33">
        <v>1129.0</v>
      </c>
      <c r="CW1820" s="33">
        <v>5.03048001E8</v>
      </c>
      <c r="CX1820" s="5"/>
      <c r="CY1820" s="33">
        <v>-100.147409</v>
      </c>
      <c r="CZ1820" s="33">
        <v>20.642946</v>
      </c>
      <c r="DA1820" s="33">
        <v>4.422371476E9</v>
      </c>
      <c r="DB1820" s="33">
        <v>2.0</v>
      </c>
      <c r="DC1820" s="33" t="s">
        <v>8456</v>
      </c>
      <c r="DD1820" s="33">
        <v>2023.0</v>
      </c>
      <c r="DE1820" s="33" t="s">
        <v>184</v>
      </c>
      <c r="DF1820" s="33"/>
      <c r="DG1820" s="33" t="s">
        <v>185</v>
      </c>
      <c r="DH1820" s="33" t="s">
        <v>186</v>
      </c>
      <c r="DI1820" s="5"/>
      <c r="DJ1820" s="5"/>
    </row>
    <row r="1821">
      <c r="A1821" s="33" t="s">
        <v>11502</v>
      </c>
      <c r="B1821" s="34">
        <v>44952.0</v>
      </c>
      <c r="C1821" s="35" t="s">
        <v>137</v>
      </c>
      <c r="D1821" s="35" t="s">
        <v>139</v>
      </c>
      <c r="E1821" s="35" t="s">
        <v>142</v>
      </c>
      <c r="F1821" s="36" t="s">
        <v>144</v>
      </c>
      <c r="G1821" s="33" t="s">
        <v>11503</v>
      </c>
      <c r="H1821" s="33" t="s">
        <v>11504</v>
      </c>
      <c r="I1821" s="33" t="s">
        <v>538</v>
      </c>
      <c r="J1821" s="33" t="s">
        <v>2808</v>
      </c>
      <c r="K1821" s="35" t="s">
        <v>421</v>
      </c>
      <c r="L1821" s="33" t="s">
        <v>11418</v>
      </c>
      <c r="M1821" s="33" t="s">
        <v>8450</v>
      </c>
      <c r="N1821" s="33" t="s">
        <v>11391</v>
      </c>
      <c r="O1821" s="5"/>
      <c r="P1821" s="35" t="s">
        <v>233</v>
      </c>
      <c r="Q1821" s="35" t="s">
        <v>11391</v>
      </c>
      <c r="R1821" s="33">
        <v>76288.0</v>
      </c>
      <c r="S1821" s="37"/>
      <c r="T1821" s="33"/>
      <c r="U1821" s="33">
        <v>9.01</v>
      </c>
      <c r="V1821" s="33" t="s">
        <v>154</v>
      </c>
      <c r="W1821" s="33"/>
      <c r="X1821" s="33"/>
      <c r="Y1821" s="5"/>
      <c r="Z1821" s="5"/>
      <c r="AA1821" s="33">
        <v>1.0</v>
      </c>
      <c r="AB1821" s="33"/>
      <c r="AC1821" s="33">
        <v>1.0</v>
      </c>
      <c r="AD1821" s="5"/>
      <c r="AE1821" s="5"/>
      <c r="AF1821" s="5"/>
      <c r="AG1821" s="16"/>
      <c r="AH1821" s="38" t="str">
        <f t="shared" si="1"/>
        <v/>
      </c>
      <c r="AI1821" s="39">
        <f t="shared" si="2"/>
        <v>1</v>
      </c>
      <c r="AJ1821" s="37" t="str">
        <f t="shared" si="3"/>
        <v/>
      </c>
      <c r="AK1821" s="41" t="str">
        <f t="shared" si="4"/>
        <v/>
      </c>
      <c r="AL1821" s="35" t="s">
        <v>233</v>
      </c>
      <c r="AM1821" s="33" t="s">
        <v>11191</v>
      </c>
      <c r="AN1821" s="33" t="s">
        <v>11191</v>
      </c>
      <c r="AO1821" s="41"/>
      <c r="AP1821" s="33" t="s">
        <v>169</v>
      </c>
      <c r="AQ1821" s="33" t="s">
        <v>170</v>
      </c>
      <c r="AR1821" s="33">
        <v>300.0</v>
      </c>
      <c r="AS1821" s="42"/>
      <c r="AT1821" s="42"/>
      <c r="AU1821" s="42"/>
      <c r="AV1821" s="42"/>
      <c r="AW1821" s="42"/>
      <c r="AX1821" s="5"/>
      <c r="AY1821" s="33"/>
      <c r="AZ1821" s="33" t="s">
        <v>11505</v>
      </c>
      <c r="BA1821" s="5"/>
      <c r="BB1821" s="5"/>
      <c r="BC1821" s="5" t="s">
        <v>11506</v>
      </c>
      <c r="BD1821" s="33" t="s">
        <v>173</v>
      </c>
      <c r="BE1821" s="41"/>
      <c r="BF1821" s="35"/>
      <c r="BG1821" s="33" t="s">
        <v>169</v>
      </c>
      <c r="BH1821" s="5"/>
      <c r="BI1821" s="33">
        <v>300.0</v>
      </c>
      <c r="BJ1821" s="33" t="s">
        <v>170</v>
      </c>
      <c r="BK1821" s="5"/>
      <c r="BL1821" s="5">
        <f t="shared" si="5"/>
        <v>3994.5</v>
      </c>
      <c r="BM1821" s="5"/>
      <c r="BN1821" s="5"/>
      <c r="BO1821" s="42">
        <f t="shared" si="6"/>
        <v>3994.5</v>
      </c>
      <c r="BP1821" s="44"/>
      <c r="BQ1821" s="45"/>
      <c r="BR1821" s="47"/>
      <c r="BS1821" s="45"/>
      <c r="BT1821" s="37"/>
      <c r="BU1821" s="5"/>
      <c r="BV1821" s="38"/>
      <c r="BW1821" s="48"/>
      <c r="BX1821" s="44"/>
      <c r="BY1821" s="44"/>
      <c r="BZ1821" s="33" t="s">
        <v>131</v>
      </c>
      <c r="CA1821" s="5"/>
      <c r="CB1821" s="5"/>
      <c r="CC1821" s="33" t="s">
        <v>177</v>
      </c>
      <c r="CD1821" s="5"/>
      <c r="CE1821" s="5"/>
      <c r="CF1821" s="33" t="s">
        <v>178</v>
      </c>
      <c r="CG1821" s="33" t="s">
        <v>11507</v>
      </c>
      <c r="CH1821" s="5"/>
      <c r="CI1821" s="5"/>
      <c r="CJ1821" s="5"/>
      <c r="CK1821" s="33"/>
      <c r="CL1821" s="49">
        <v>45000.0</v>
      </c>
      <c r="CM1821" s="33" t="s">
        <v>180</v>
      </c>
      <c r="CN1821" s="5"/>
      <c r="CO1821" s="33">
        <v>2.0</v>
      </c>
      <c r="CP1821" s="33" t="s">
        <v>181</v>
      </c>
      <c r="CQ1821" s="50" t="str">
        <f t="shared" si="7"/>
        <v>16/12/1957</v>
      </c>
      <c r="CR1821" s="33" t="s">
        <v>182</v>
      </c>
      <c r="CS1821" s="33">
        <v>5.0</v>
      </c>
      <c r="CT1821" s="33">
        <v>5.0</v>
      </c>
      <c r="CU1821" s="33">
        <v>28.0</v>
      </c>
      <c r="CV1821" s="33">
        <v>1129.0</v>
      </c>
      <c r="CW1821" s="33">
        <v>5.03048001E8</v>
      </c>
      <c r="CX1821" s="33">
        <v>5.0304800001E10</v>
      </c>
      <c r="CY1821" s="33">
        <v>-100.143786</v>
      </c>
      <c r="CZ1821" s="33">
        <v>20.644104</v>
      </c>
      <c r="DA1821" s="33">
        <v>4.421171285E9</v>
      </c>
      <c r="DB1821" s="33">
        <v>2.0</v>
      </c>
      <c r="DC1821" s="33" t="s">
        <v>8456</v>
      </c>
      <c r="DD1821" s="33">
        <v>2023.0</v>
      </c>
      <c r="DE1821" s="33" t="s">
        <v>184</v>
      </c>
      <c r="DF1821" s="33"/>
      <c r="DG1821" s="33" t="s">
        <v>185</v>
      </c>
      <c r="DH1821" s="33" t="s">
        <v>186</v>
      </c>
      <c r="DI1821" s="5"/>
      <c r="DJ1821" s="5"/>
    </row>
    <row r="1822">
      <c r="A1822" s="33" t="s">
        <v>11508</v>
      </c>
      <c r="B1822" s="34">
        <v>44952.0</v>
      </c>
      <c r="C1822" s="35" t="s">
        <v>137</v>
      </c>
      <c r="D1822" s="35" t="s">
        <v>139</v>
      </c>
      <c r="E1822" s="35" t="s">
        <v>142</v>
      </c>
      <c r="F1822" s="36" t="s">
        <v>144</v>
      </c>
      <c r="G1822" s="33" t="s">
        <v>11509</v>
      </c>
      <c r="H1822" s="33" t="s">
        <v>11510</v>
      </c>
      <c r="I1822" s="33" t="s">
        <v>204</v>
      </c>
      <c r="J1822" s="33" t="s">
        <v>5481</v>
      </c>
      <c r="K1822" s="35" t="s">
        <v>421</v>
      </c>
      <c r="L1822" s="33" t="s">
        <v>6667</v>
      </c>
      <c r="M1822" s="33" t="s">
        <v>8450</v>
      </c>
      <c r="N1822" s="33" t="s">
        <v>11391</v>
      </c>
      <c r="O1822" s="5"/>
      <c r="P1822" s="35" t="s">
        <v>233</v>
      </c>
      <c r="Q1822" s="35" t="s">
        <v>11391</v>
      </c>
      <c r="R1822" s="33">
        <v>76288.0</v>
      </c>
      <c r="S1822" s="37"/>
      <c r="T1822" s="33"/>
      <c r="U1822" s="33">
        <v>6.97</v>
      </c>
      <c r="V1822" s="33" t="s">
        <v>154</v>
      </c>
      <c r="W1822" s="33"/>
      <c r="X1822" s="33"/>
      <c r="Y1822" s="5"/>
      <c r="Z1822" s="5"/>
      <c r="AA1822" s="33">
        <v>1.0</v>
      </c>
      <c r="AB1822" s="33"/>
      <c r="AC1822" s="33">
        <v>1.0</v>
      </c>
      <c r="AD1822" s="5"/>
      <c r="AE1822" s="5"/>
      <c r="AF1822" s="5"/>
      <c r="AG1822" s="16"/>
      <c r="AH1822" s="38" t="str">
        <f t="shared" si="1"/>
        <v/>
      </c>
      <c r="AI1822" s="39">
        <f t="shared" si="2"/>
        <v>1</v>
      </c>
      <c r="AJ1822" s="37" t="str">
        <f t="shared" si="3"/>
        <v/>
      </c>
      <c r="AK1822" s="41" t="str">
        <f t="shared" si="4"/>
        <v/>
      </c>
      <c r="AL1822" s="35" t="s">
        <v>233</v>
      </c>
      <c r="AM1822" s="33" t="s">
        <v>11191</v>
      </c>
      <c r="AN1822" s="33" t="s">
        <v>11191</v>
      </c>
      <c r="AO1822" s="41"/>
      <c r="AP1822" s="33" t="s">
        <v>169</v>
      </c>
      <c r="AQ1822" s="33" t="s">
        <v>170</v>
      </c>
      <c r="AR1822" s="33">
        <v>300.0</v>
      </c>
      <c r="AS1822" s="42"/>
      <c r="AT1822" s="42"/>
      <c r="AU1822" s="42"/>
      <c r="AV1822" s="42"/>
      <c r="AW1822" s="42"/>
      <c r="AX1822" s="5"/>
      <c r="AY1822" s="33"/>
      <c r="AZ1822" s="33" t="s">
        <v>11511</v>
      </c>
      <c r="BA1822" s="5"/>
      <c r="BB1822" s="5"/>
      <c r="BC1822" s="5" t="s">
        <v>11512</v>
      </c>
      <c r="BD1822" s="33" t="s">
        <v>173</v>
      </c>
      <c r="BE1822" s="41"/>
      <c r="BF1822" s="35"/>
      <c r="BG1822" s="33" t="s">
        <v>169</v>
      </c>
      <c r="BH1822" s="5"/>
      <c r="BI1822" s="33">
        <v>300.0</v>
      </c>
      <c r="BJ1822" s="33" t="s">
        <v>170</v>
      </c>
      <c r="BK1822" s="5"/>
      <c r="BL1822" s="5">
        <f t="shared" si="5"/>
        <v>3994.5</v>
      </c>
      <c r="BM1822" s="5"/>
      <c r="BN1822" s="5"/>
      <c r="BO1822" s="42">
        <f t="shared" si="6"/>
        <v>3994.5</v>
      </c>
      <c r="BP1822" s="44"/>
      <c r="BQ1822" s="45"/>
      <c r="BR1822" s="47"/>
      <c r="BS1822" s="45"/>
      <c r="BT1822" s="37"/>
      <c r="BU1822" s="5"/>
      <c r="BV1822" s="38"/>
      <c r="BW1822" s="48"/>
      <c r="BX1822" s="44"/>
      <c r="BY1822" s="44"/>
      <c r="BZ1822" s="33" t="s">
        <v>131</v>
      </c>
      <c r="CA1822" s="5"/>
      <c r="CB1822" s="5"/>
      <c r="CC1822" s="33" t="s">
        <v>177</v>
      </c>
      <c r="CD1822" s="5"/>
      <c r="CE1822" s="5"/>
      <c r="CF1822" s="33" t="s">
        <v>178</v>
      </c>
      <c r="CG1822" s="33" t="s">
        <v>11513</v>
      </c>
      <c r="CH1822" s="5"/>
      <c r="CI1822" s="5"/>
      <c r="CJ1822" s="5"/>
      <c r="CK1822" s="33"/>
      <c r="CL1822" s="49">
        <v>45000.0</v>
      </c>
      <c r="CM1822" s="33" t="s">
        <v>180</v>
      </c>
      <c r="CN1822" s="5"/>
      <c r="CO1822" s="33">
        <v>2.0</v>
      </c>
      <c r="CP1822" s="33" t="s">
        <v>181</v>
      </c>
      <c r="CQ1822" s="50" t="str">
        <f t="shared" si="7"/>
        <v>29/10/1964</v>
      </c>
      <c r="CR1822" s="33" t="s">
        <v>182</v>
      </c>
      <c r="CS1822" s="33">
        <v>5.0</v>
      </c>
      <c r="CT1822" s="33">
        <v>5.0</v>
      </c>
      <c r="CU1822" s="33">
        <v>28.0</v>
      </c>
      <c r="CV1822" s="33">
        <v>1129.0</v>
      </c>
      <c r="CW1822" s="33">
        <v>5.03048001E8</v>
      </c>
      <c r="CX1822" s="33">
        <v>5.0304800005E10</v>
      </c>
      <c r="CY1822" s="33">
        <v>-100.143901</v>
      </c>
      <c r="CZ1822" s="33">
        <v>20.642344</v>
      </c>
      <c r="DA1822" s="33">
        <v>4.421154919E9</v>
      </c>
      <c r="DB1822" s="33">
        <v>2.0</v>
      </c>
      <c r="DC1822" s="33" t="s">
        <v>8456</v>
      </c>
      <c r="DD1822" s="33">
        <v>2023.0</v>
      </c>
      <c r="DE1822" s="33" t="s">
        <v>184</v>
      </c>
      <c r="DF1822" s="33"/>
      <c r="DG1822" s="33" t="s">
        <v>185</v>
      </c>
      <c r="DH1822" s="33" t="s">
        <v>186</v>
      </c>
      <c r="DI1822" s="5"/>
      <c r="DJ1822" s="5"/>
    </row>
    <row r="1823">
      <c r="A1823" s="33" t="s">
        <v>11514</v>
      </c>
      <c r="B1823" s="34">
        <v>44952.0</v>
      </c>
      <c r="C1823" s="35" t="s">
        <v>137</v>
      </c>
      <c r="D1823" s="35" t="s">
        <v>139</v>
      </c>
      <c r="E1823" s="35" t="s">
        <v>142</v>
      </c>
      <c r="F1823" s="36" t="s">
        <v>144</v>
      </c>
      <c r="G1823" s="33" t="s">
        <v>11515</v>
      </c>
      <c r="H1823" s="33" t="s">
        <v>488</v>
      </c>
      <c r="I1823" s="33" t="s">
        <v>11397</v>
      </c>
      <c r="J1823" s="33" t="s">
        <v>359</v>
      </c>
      <c r="K1823" s="35" t="s">
        <v>16</v>
      </c>
      <c r="L1823" s="33" t="s">
        <v>11516</v>
      </c>
      <c r="M1823" s="33">
        <v>130.0</v>
      </c>
      <c r="N1823" s="33" t="s">
        <v>10092</v>
      </c>
      <c r="O1823" s="5"/>
      <c r="P1823" s="35" t="s">
        <v>1008</v>
      </c>
      <c r="Q1823" s="35" t="s">
        <v>6414</v>
      </c>
      <c r="R1823" s="33">
        <v>76116.0</v>
      </c>
      <c r="S1823" s="37"/>
      <c r="T1823" s="33"/>
      <c r="U1823" s="33">
        <v>7.82</v>
      </c>
      <c r="V1823" s="33" t="s">
        <v>154</v>
      </c>
      <c r="W1823" s="33"/>
      <c r="X1823" s="33"/>
      <c r="Y1823" s="5"/>
      <c r="Z1823" s="5"/>
      <c r="AA1823" s="33">
        <v>1.0</v>
      </c>
      <c r="AB1823" s="33"/>
      <c r="AC1823" s="33">
        <v>1.0</v>
      </c>
      <c r="AD1823" s="5"/>
      <c r="AE1823" s="5"/>
      <c r="AF1823" s="5"/>
      <c r="AG1823" s="16"/>
      <c r="AH1823" s="38" t="str">
        <f t="shared" si="1"/>
        <v/>
      </c>
      <c r="AI1823" s="39">
        <f t="shared" si="2"/>
        <v>1</v>
      </c>
      <c r="AJ1823" s="37" t="str">
        <f t="shared" si="3"/>
        <v/>
      </c>
      <c r="AK1823" s="41" t="str">
        <f t="shared" si="4"/>
        <v/>
      </c>
      <c r="AL1823" s="35" t="s">
        <v>233</v>
      </c>
      <c r="AM1823" s="33" t="s">
        <v>11191</v>
      </c>
      <c r="AN1823" s="33" t="s">
        <v>11191</v>
      </c>
      <c r="AO1823" s="41"/>
      <c r="AP1823" s="33" t="s">
        <v>169</v>
      </c>
      <c r="AQ1823" s="33" t="s">
        <v>170</v>
      </c>
      <c r="AR1823" s="33">
        <v>300.0</v>
      </c>
      <c r="AS1823" s="42"/>
      <c r="AT1823" s="42"/>
      <c r="AU1823" s="42"/>
      <c r="AV1823" s="42"/>
      <c r="AW1823" s="42"/>
      <c r="AX1823" s="5"/>
      <c r="AY1823" s="33"/>
      <c r="AZ1823" s="33" t="s">
        <v>11517</v>
      </c>
      <c r="BA1823" s="5"/>
      <c r="BB1823" s="5"/>
      <c r="BC1823" s="5" t="s">
        <v>11518</v>
      </c>
      <c r="BD1823" s="33" t="s">
        <v>173</v>
      </c>
      <c r="BE1823" s="41"/>
      <c r="BF1823" s="35"/>
      <c r="BG1823" s="33" t="s">
        <v>169</v>
      </c>
      <c r="BH1823" s="5"/>
      <c r="BI1823" s="33">
        <v>300.0</v>
      </c>
      <c r="BJ1823" s="33" t="s">
        <v>170</v>
      </c>
      <c r="BK1823" s="5"/>
      <c r="BL1823" s="5">
        <f t="shared" si="5"/>
        <v>3994.5</v>
      </c>
      <c r="BM1823" s="5"/>
      <c r="BN1823" s="5"/>
      <c r="BO1823" s="42">
        <f t="shared" si="6"/>
        <v>3994.5</v>
      </c>
      <c r="BP1823" s="44"/>
      <c r="BQ1823" s="45"/>
      <c r="BR1823" s="47"/>
      <c r="BS1823" s="45"/>
      <c r="BT1823" s="37"/>
      <c r="BU1823" s="5"/>
      <c r="BV1823" s="38"/>
      <c r="BW1823" s="48"/>
      <c r="BX1823" s="44"/>
      <c r="BY1823" s="44"/>
      <c r="BZ1823" s="33" t="s">
        <v>131</v>
      </c>
      <c r="CA1823" s="5"/>
      <c r="CB1823" s="5"/>
      <c r="CC1823" s="33" t="s">
        <v>177</v>
      </c>
      <c r="CD1823" s="5"/>
      <c r="CE1823" s="5"/>
      <c r="CF1823" s="33" t="s">
        <v>178</v>
      </c>
      <c r="CG1823" s="33" t="s">
        <v>11519</v>
      </c>
      <c r="CH1823" s="5"/>
      <c r="CI1823" s="5"/>
      <c r="CJ1823" s="5"/>
      <c r="CK1823" s="33"/>
      <c r="CL1823" s="49">
        <v>45000.0</v>
      </c>
      <c r="CM1823" s="33" t="s">
        <v>180</v>
      </c>
      <c r="CN1823" s="5"/>
      <c r="CO1823" s="33">
        <v>2.0</v>
      </c>
      <c r="CP1823" s="33" t="s">
        <v>181</v>
      </c>
      <c r="CQ1823" s="50" t="str">
        <f t="shared" si="7"/>
        <v>23/12/1956</v>
      </c>
      <c r="CR1823" s="33" t="s">
        <v>182</v>
      </c>
      <c r="CS1823" s="33">
        <v>14.0</v>
      </c>
      <c r="CT1823" s="33">
        <v>5.0</v>
      </c>
      <c r="CU1823" s="33">
        <v>7.0</v>
      </c>
      <c r="CV1823" s="33">
        <v>193.0</v>
      </c>
      <c r="CW1823" s="33">
        <v>1.401001051E9</v>
      </c>
      <c r="CX1823" s="33">
        <v>1.40100102011E11</v>
      </c>
      <c r="CY1823" s="33">
        <v>-100.4580434</v>
      </c>
      <c r="CZ1823" s="33">
        <v>20.6342906</v>
      </c>
      <c r="DA1823" s="33">
        <v>4.4219266E9</v>
      </c>
      <c r="DB1823" s="33">
        <v>1.0</v>
      </c>
      <c r="DC1823" s="33" t="s">
        <v>8456</v>
      </c>
      <c r="DD1823" s="33">
        <v>2023.0</v>
      </c>
      <c r="DE1823" s="33" t="s">
        <v>184</v>
      </c>
      <c r="DF1823" s="33"/>
      <c r="DG1823" s="33" t="s">
        <v>185</v>
      </c>
      <c r="DH1823" s="33" t="s">
        <v>186</v>
      </c>
      <c r="DI1823" s="5"/>
      <c r="DJ1823" s="5"/>
    </row>
    <row r="1824">
      <c r="A1824" s="33" t="s">
        <v>11520</v>
      </c>
      <c r="B1824" s="34">
        <v>44952.0</v>
      </c>
      <c r="C1824" s="35" t="s">
        <v>137</v>
      </c>
      <c r="D1824" s="35" t="s">
        <v>139</v>
      </c>
      <c r="E1824" s="35" t="s">
        <v>142</v>
      </c>
      <c r="F1824" s="36" t="s">
        <v>144</v>
      </c>
      <c r="G1824" s="33" t="s">
        <v>11521</v>
      </c>
      <c r="H1824" s="33" t="s">
        <v>1865</v>
      </c>
      <c r="I1824" s="33" t="s">
        <v>2808</v>
      </c>
      <c r="J1824" s="33" t="s">
        <v>231</v>
      </c>
      <c r="K1824" s="35" t="s">
        <v>16</v>
      </c>
      <c r="L1824" s="33">
        <v>31.0</v>
      </c>
      <c r="M1824" s="33">
        <v>1106.0</v>
      </c>
      <c r="N1824" s="33" t="s">
        <v>11522</v>
      </c>
      <c r="O1824" s="5"/>
      <c r="P1824" s="35" t="s">
        <v>1008</v>
      </c>
      <c r="Q1824" s="35" t="s">
        <v>6414</v>
      </c>
      <c r="R1824" s="33">
        <v>76080.0</v>
      </c>
      <c r="S1824" s="37"/>
      <c r="T1824" s="33"/>
      <c r="U1824" s="33">
        <v>6.25</v>
      </c>
      <c r="V1824" s="33" t="s">
        <v>154</v>
      </c>
      <c r="W1824" s="33"/>
      <c r="X1824" s="33"/>
      <c r="Y1824" s="5"/>
      <c r="Z1824" s="5"/>
      <c r="AA1824" s="33">
        <v>1.0</v>
      </c>
      <c r="AB1824" s="33"/>
      <c r="AC1824" s="33">
        <v>1.0</v>
      </c>
      <c r="AD1824" s="5"/>
      <c r="AE1824" s="5"/>
      <c r="AF1824" s="5"/>
      <c r="AG1824" s="16"/>
      <c r="AH1824" s="38" t="str">
        <f t="shared" si="1"/>
        <v/>
      </c>
      <c r="AI1824" s="39">
        <f t="shared" si="2"/>
        <v>1</v>
      </c>
      <c r="AJ1824" s="37" t="str">
        <f t="shared" si="3"/>
        <v/>
      </c>
      <c r="AK1824" s="41" t="str">
        <f t="shared" si="4"/>
        <v/>
      </c>
      <c r="AL1824" s="35" t="s">
        <v>233</v>
      </c>
      <c r="AM1824" s="33" t="s">
        <v>11191</v>
      </c>
      <c r="AN1824" s="33" t="s">
        <v>11191</v>
      </c>
      <c r="AO1824" s="41"/>
      <c r="AP1824" s="33" t="s">
        <v>169</v>
      </c>
      <c r="AQ1824" s="33" t="s">
        <v>170</v>
      </c>
      <c r="AR1824" s="33">
        <v>300.0</v>
      </c>
      <c r="AS1824" s="42"/>
      <c r="AT1824" s="42"/>
      <c r="AU1824" s="42"/>
      <c r="AV1824" s="42"/>
      <c r="AW1824" s="42"/>
      <c r="AX1824" s="5"/>
      <c r="AY1824" s="33"/>
      <c r="AZ1824" s="33" t="s">
        <v>11523</v>
      </c>
      <c r="BA1824" s="5"/>
      <c r="BB1824" s="5"/>
      <c r="BC1824" s="5" t="s">
        <v>11524</v>
      </c>
      <c r="BD1824" s="33" t="s">
        <v>173</v>
      </c>
      <c r="BE1824" s="41"/>
      <c r="BF1824" s="35"/>
      <c r="BG1824" s="33" t="s">
        <v>169</v>
      </c>
      <c r="BH1824" s="5"/>
      <c r="BI1824" s="33">
        <v>300.0</v>
      </c>
      <c r="BJ1824" s="33" t="s">
        <v>170</v>
      </c>
      <c r="BK1824" s="5"/>
      <c r="BL1824" s="5">
        <f t="shared" si="5"/>
        <v>3994.5</v>
      </c>
      <c r="BM1824" s="5"/>
      <c r="BN1824" s="5"/>
      <c r="BO1824" s="42">
        <f t="shared" si="6"/>
        <v>3994.5</v>
      </c>
      <c r="BP1824" s="44"/>
      <c r="BQ1824" s="45"/>
      <c r="BR1824" s="47"/>
      <c r="BS1824" s="45"/>
      <c r="BT1824" s="37"/>
      <c r="BU1824" s="5"/>
      <c r="BV1824" s="38"/>
      <c r="BW1824" s="48"/>
      <c r="BX1824" s="44"/>
      <c r="BY1824" s="44"/>
      <c r="BZ1824" s="33" t="s">
        <v>131</v>
      </c>
      <c r="CA1824" s="5"/>
      <c r="CB1824" s="5"/>
      <c r="CC1824" s="33" t="s">
        <v>177</v>
      </c>
      <c r="CD1824" s="5"/>
      <c r="CE1824" s="5"/>
      <c r="CF1824" s="33" t="s">
        <v>178</v>
      </c>
      <c r="CG1824" s="33" t="s">
        <v>11525</v>
      </c>
      <c r="CH1824" s="5"/>
      <c r="CI1824" s="5"/>
      <c r="CJ1824" s="5"/>
      <c r="CK1824" s="33"/>
      <c r="CL1824" s="49">
        <v>45000.0</v>
      </c>
      <c r="CM1824" s="33" t="s">
        <v>180</v>
      </c>
      <c r="CN1824" s="5"/>
      <c r="CO1824" s="33">
        <v>2.0</v>
      </c>
      <c r="CP1824" s="33" t="s">
        <v>181</v>
      </c>
      <c r="CQ1824" s="50" t="str">
        <f t="shared" si="7"/>
        <v>12/12/1947</v>
      </c>
      <c r="CR1824" s="33" t="s">
        <v>182</v>
      </c>
      <c r="CS1824" s="33">
        <v>14.0</v>
      </c>
      <c r="CT1824" s="33">
        <v>5.0</v>
      </c>
      <c r="CU1824" s="33">
        <v>7.0</v>
      </c>
      <c r="CV1824" s="33">
        <v>193.0</v>
      </c>
      <c r="CW1824" s="33">
        <v>1.401001052E9</v>
      </c>
      <c r="CX1824" s="33">
        <v>1.40100101268E11</v>
      </c>
      <c r="CY1824" s="33">
        <v>-100.3921446</v>
      </c>
      <c r="CZ1824" s="33">
        <v>20.5640182</v>
      </c>
      <c r="DA1824" s="33">
        <v>4.422221246E9</v>
      </c>
      <c r="DB1824" s="33">
        <v>2.0</v>
      </c>
      <c r="DC1824" s="33" t="s">
        <v>8456</v>
      </c>
      <c r="DD1824" s="33">
        <v>2023.0</v>
      </c>
      <c r="DE1824" s="33" t="s">
        <v>184</v>
      </c>
      <c r="DF1824" s="33"/>
      <c r="DG1824" s="33" t="s">
        <v>185</v>
      </c>
      <c r="DH1824" s="33" t="s">
        <v>186</v>
      </c>
      <c r="DI1824" s="5"/>
      <c r="DJ1824" s="5"/>
    </row>
    <row r="1825">
      <c r="A1825" s="33" t="s">
        <v>11526</v>
      </c>
      <c r="B1825" s="34">
        <v>44952.0</v>
      </c>
      <c r="C1825" s="35" t="s">
        <v>137</v>
      </c>
      <c r="D1825" s="35" t="s">
        <v>139</v>
      </c>
      <c r="E1825" s="35" t="s">
        <v>142</v>
      </c>
      <c r="F1825" s="36" t="s">
        <v>144</v>
      </c>
      <c r="G1825" s="33" t="s">
        <v>11527</v>
      </c>
      <c r="H1825" s="33" t="s">
        <v>11528</v>
      </c>
      <c r="I1825" s="33" t="s">
        <v>2808</v>
      </c>
      <c r="J1825" s="33" t="s">
        <v>359</v>
      </c>
      <c r="K1825" s="35" t="s">
        <v>16</v>
      </c>
      <c r="L1825" s="33" t="s">
        <v>11529</v>
      </c>
      <c r="M1825" s="33">
        <v>16.0</v>
      </c>
      <c r="N1825" s="33" t="s">
        <v>11530</v>
      </c>
      <c r="O1825" s="5"/>
      <c r="P1825" s="35" t="s">
        <v>1008</v>
      </c>
      <c r="Q1825" s="35" t="s">
        <v>6414</v>
      </c>
      <c r="R1825" s="33">
        <v>76125.0</v>
      </c>
      <c r="S1825" s="37"/>
      <c r="T1825" s="33"/>
      <c r="U1825" s="33">
        <v>8.09</v>
      </c>
      <c r="V1825" s="33" t="s">
        <v>154</v>
      </c>
      <c r="W1825" s="33"/>
      <c r="X1825" s="33"/>
      <c r="Y1825" s="5"/>
      <c r="Z1825" s="5"/>
      <c r="AA1825" s="33">
        <v>1.0</v>
      </c>
      <c r="AB1825" s="33">
        <v>1.0</v>
      </c>
      <c r="AC1825" s="33"/>
      <c r="AD1825" s="5"/>
      <c r="AE1825" s="5"/>
      <c r="AF1825" s="5"/>
      <c r="AG1825" s="16"/>
      <c r="AH1825" s="38" t="str">
        <f t="shared" si="1"/>
        <v/>
      </c>
      <c r="AI1825" s="39" t="str">
        <f t="shared" si="2"/>
        <v/>
      </c>
      <c r="AJ1825" s="37" t="str">
        <f t="shared" si="3"/>
        <v/>
      </c>
      <c r="AK1825" s="41" t="str">
        <f t="shared" si="4"/>
        <v/>
      </c>
      <c r="AL1825" s="35" t="s">
        <v>233</v>
      </c>
      <c r="AM1825" s="33" t="s">
        <v>11191</v>
      </c>
      <c r="AN1825" s="33" t="s">
        <v>11191</v>
      </c>
      <c r="AO1825" s="41"/>
      <c r="AP1825" s="33" t="s">
        <v>169</v>
      </c>
      <c r="AQ1825" s="33" t="s">
        <v>170</v>
      </c>
      <c r="AR1825" s="33">
        <v>300.0</v>
      </c>
      <c r="AS1825" s="42"/>
      <c r="AT1825" s="42"/>
      <c r="AU1825" s="42"/>
      <c r="AV1825" s="42"/>
      <c r="AW1825" s="42"/>
      <c r="AX1825" s="5"/>
      <c r="AY1825" s="33"/>
      <c r="AZ1825" s="33" t="s">
        <v>11531</v>
      </c>
      <c r="BA1825" s="5"/>
      <c r="BB1825" s="5"/>
      <c r="BC1825" s="5" t="s">
        <v>11532</v>
      </c>
      <c r="BD1825" s="33" t="s">
        <v>173</v>
      </c>
      <c r="BE1825" s="41"/>
      <c r="BF1825" s="35"/>
      <c r="BG1825" s="33" t="s">
        <v>169</v>
      </c>
      <c r="BH1825" s="5"/>
      <c r="BI1825" s="33">
        <v>300.0</v>
      </c>
      <c r="BJ1825" s="33" t="s">
        <v>170</v>
      </c>
      <c r="BK1825" s="5"/>
      <c r="BL1825" s="5">
        <f t="shared" si="5"/>
        <v>3994.5</v>
      </c>
      <c r="BM1825" s="5"/>
      <c r="BN1825" s="5"/>
      <c r="BO1825" s="42">
        <f t="shared" si="6"/>
        <v>3994.5</v>
      </c>
      <c r="BP1825" s="44"/>
      <c r="BQ1825" s="45"/>
      <c r="BR1825" s="47"/>
      <c r="BS1825" s="45"/>
      <c r="BT1825" s="37"/>
      <c r="BU1825" s="5"/>
      <c r="BV1825" s="38"/>
      <c r="BW1825" s="48"/>
      <c r="BX1825" s="44"/>
      <c r="BY1825" s="44"/>
      <c r="BZ1825" s="33" t="s">
        <v>131</v>
      </c>
      <c r="CA1825" s="5"/>
      <c r="CB1825" s="5"/>
      <c r="CC1825" s="33" t="s">
        <v>177</v>
      </c>
      <c r="CD1825" s="5"/>
      <c r="CE1825" s="5"/>
      <c r="CF1825" s="33" t="s">
        <v>178</v>
      </c>
      <c r="CG1825" s="33" t="s">
        <v>11533</v>
      </c>
      <c r="CH1825" s="5"/>
      <c r="CI1825" s="5"/>
      <c r="CJ1825" s="5"/>
      <c r="CK1825" s="33"/>
      <c r="CL1825" s="49">
        <v>45000.0</v>
      </c>
      <c r="CM1825" s="33" t="s">
        <v>180</v>
      </c>
      <c r="CN1825" s="5"/>
      <c r="CO1825" s="33">
        <v>2.0</v>
      </c>
      <c r="CP1825" s="33" t="s">
        <v>181</v>
      </c>
      <c r="CQ1825" s="50" t="str">
        <f t="shared" si="7"/>
        <v>11/08/1967</v>
      </c>
      <c r="CR1825" s="33" t="s">
        <v>243</v>
      </c>
      <c r="CS1825" s="33">
        <v>14.0</v>
      </c>
      <c r="CT1825" s="33">
        <v>5.0</v>
      </c>
      <c r="CU1825" s="33">
        <v>7.0</v>
      </c>
      <c r="CV1825" s="33">
        <v>193.0</v>
      </c>
      <c r="CW1825" s="33">
        <v>1.401001076E9</v>
      </c>
      <c r="CX1825" s="5"/>
      <c r="CY1825" s="33">
        <v>-100.409768</v>
      </c>
      <c r="CZ1825" s="33">
        <v>20.630452</v>
      </c>
      <c r="DA1825" s="33">
        <v>4.422053956E9</v>
      </c>
      <c r="DB1825" s="33">
        <v>2.0</v>
      </c>
      <c r="DC1825" s="33" t="s">
        <v>8456</v>
      </c>
      <c r="DD1825" s="33">
        <v>2023.0</v>
      </c>
      <c r="DE1825" s="33" t="s">
        <v>184</v>
      </c>
      <c r="DF1825" s="33"/>
      <c r="DG1825" s="33" t="s">
        <v>185</v>
      </c>
      <c r="DH1825" s="33" t="s">
        <v>186</v>
      </c>
      <c r="DI1825" s="5"/>
      <c r="DJ1825" s="5"/>
    </row>
    <row r="1826">
      <c r="A1826" s="33" t="s">
        <v>11534</v>
      </c>
      <c r="B1826" s="34">
        <v>44952.0</v>
      </c>
      <c r="C1826" s="35" t="s">
        <v>137</v>
      </c>
      <c r="D1826" s="35" t="s">
        <v>139</v>
      </c>
      <c r="E1826" s="35" t="s">
        <v>142</v>
      </c>
      <c r="F1826" s="36" t="s">
        <v>144</v>
      </c>
      <c r="G1826" s="33" t="s">
        <v>11535</v>
      </c>
      <c r="H1826" s="33" t="s">
        <v>5445</v>
      </c>
      <c r="I1826" s="33" t="s">
        <v>11322</v>
      </c>
      <c r="J1826" s="33" t="s">
        <v>1656</v>
      </c>
      <c r="K1826" s="35" t="s">
        <v>16</v>
      </c>
      <c r="L1826" s="33" t="s">
        <v>11536</v>
      </c>
      <c r="M1826" s="33">
        <v>218.0</v>
      </c>
      <c r="N1826" s="33" t="s">
        <v>11537</v>
      </c>
      <c r="O1826" s="5"/>
      <c r="P1826" s="35" t="s">
        <v>1008</v>
      </c>
      <c r="Q1826" s="35" t="s">
        <v>6414</v>
      </c>
      <c r="R1826" s="33">
        <v>76070.0</v>
      </c>
      <c r="S1826" s="37"/>
      <c r="T1826" s="33"/>
      <c r="U1826" s="33">
        <v>9.04</v>
      </c>
      <c r="V1826" s="33" t="s">
        <v>154</v>
      </c>
      <c r="W1826" s="33"/>
      <c r="X1826" s="33"/>
      <c r="Y1826" s="5"/>
      <c r="Z1826" s="5"/>
      <c r="AA1826" s="33">
        <v>1.0</v>
      </c>
      <c r="AB1826" s="33"/>
      <c r="AC1826" s="33">
        <v>1.0</v>
      </c>
      <c r="AD1826" s="5"/>
      <c r="AE1826" s="5"/>
      <c r="AF1826" s="5"/>
      <c r="AG1826" s="16"/>
      <c r="AH1826" s="38" t="str">
        <f t="shared" si="1"/>
        <v/>
      </c>
      <c r="AI1826" s="39" t="str">
        <f t="shared" si="2"/>
        <v/>
      </c>
      <c r="AJ1826" s="37" t="str">
        <f t="shared" si="3"/>
        <v/>
      </c>
      <c r="AK1826" s="41" t="str">
        <f t="shared" si="4"/>
        <v/>
      </c>
      <c r="AL1826" s="35" t="s">
        <v>233</v>
      </c>
      <c r="AM1826" s="33" t="s">
        <v>11191</v>
      </c>
      <c r="AN1826" s="33" t="s">
        <v>11191</v>
      </c>
      <c r="AO1826" s="41"/>
      <c r="AP1826" s="33" t="s">
        <v>169</v>
      </c>
      <c r="AQ1826" s="33" t="s">
        <v>170</v>
      </c>
      <c r="AR1826" s="33">
        <v>300.0</v>
      </c>
      <c r="AS1826" s="42"/>
      <c r="AT1826" s="42"/>
      <c r="AU1826" s="42"/>
      <c r="AV1826" s="42"/>
      <c r="AW1826" s="42"/>
      <c r="AX1826" s="5"/>
      <c r="AY1826" s="33"/>
      <c r="AZ1826" s="33" t="s">
        <v>11538</v>
      </c>
      <c r="BA1826" s="5"/>
      <c r="BB1826" s="5"/>
      <c r="BC1826" s="5" t="s">
        <v>11539</v>
      </c>
      <c r="BD1826" s="33" t="s">
        <v>173</v>
      </c>
      <c r="BE1826" s="41"/>
      <c r="BF1826" s="35"/>
      <c r="BG1826" s="33" t="s">
        <v>169</v>
      </c>
      <c r="BH1826" s="5"/>
      <c r="BI1826" s="33">
        <v>300.0</v>
      </c>
      <c r="BJ1826" s="33" t="s">
        <v>170</v>
      </c>
      <c r="BK1826" s="5"/>
      <c r="BL1826" s="5">
        <f t="shared" si="5"/>
        <v>3994.5</v>
      </c>
      <c r="BM1826" s="5"/>
      <c r="BN1826" s="5"/>
      <c r="BO1826" s="42">
        <f t="shared" si="6"/>
        <v>3994.5</v>
      </c>
      <c r="BP1826" s="44"/>
      <c r="BQ1826" s="45"/>
      <c r="BR1826" s="47"/>
      <c r="BS1826" s="45"/>
      <c r="BT1826" s="37"/>
      <c r="BU1826" s="5"/>
      <c r="BV1826" s="38"/>
      <c r="BW1826" s="48"/>
      <c r="BX1826" s="44"/>
      <c r="BY1826" s="44"/>
      <c r="BZ1826" s="33" t="s">
        <v>131</v>
      </c>
      <c r="CA1826" s="5"/>
      <c r="CB1826" s="5"/>
      <c r="CC1826" s="33" t="s">
        <v>177</v>
      </c>
      <c r="CD1826" s="5"/>
      <c r="CE1826" s="5"/>
      <c r="CF1826" s="33" t="s">
        <v>178</v>
      </c>
      <c r="CG1826" s="33" t="s">
        <v>11540</v>
      </c>
      <c r="CH1826" s="5"/>
      <c r="CI1826" s="5"/>
      <c r="CJ1826" s="5"/>
      <c r="CK1826" s="33"/>
      <c r="CL1826" s="49">
        <v>45000.0</v>
      </c>
      <c r="CM1826" s="33" t="s">
        <v>180</v>
      </c>
      <c r="CN1826" s="5"/>
      <c r="CO1826" s="33">
        <v>2.0</v>
      </c>
      <c r="CP1826" s="33" t="s">
        <v>181</v>
      </c>
      <c r="CQ1826" s="50" t="str">
        <f t="shared" si="7"/>
        <v>19/06/1970</v>
      </c>
      <c r="CR1826" s="33" t="s">
        <v>182</v>
      </c>
      <c r="CS1826" s="33">
        <v>14.0</v>
      </c>
      <c r="CT1826" s="33">
        <v>5.0</v>
      </c>
      <c r="CU1826" s="33">
        <v>7.0</v>
      </c>
      <c r="CV1826" s="33">
        <v>977.0</v>
      </c>
      <c r="CW1826" s="5"/>
      <c r="CX1826" s="5"/>
      <c r="CY1826" s="33">
        <v>-100.157095</v>
      </c>
      <c r="CZ1826" s="33">
        <v>20.617604</v>
      </c>
      <c r="DA1826" s="33">
        <v>4.4219266E9</v>
      </c>
      <c r="DB1826" s="33">
        <v>1.0</v>
      </c>
      <c r="DC1826" s="33" t="s">
        <v>8456</v>
      </c>
      <c r="DD1826" s="33">
        <v>2023.0</v>
      </c>
      <c r="DE1826" s="33" t="s">
        <v>184</v>
      </c>
      <c r="DF1826" s="33"/>
      <c r="DG1826" s="33" t="s">
        <v>185</v>
      </c>
      <c r="DH1826" s="33" t="s">
        <v>186</v>
      </c>
      <c r="DI1826" s="5"/>
      <c r="DJ1826" s="5"/>
    </row>
    <row r="1827">
      <c r="A1827" s="33" t="s">
        <v>11541</v>
      </c>
      <c r="B1827" s="34">
        <v>44952.0</v>
      </c>
      <c r="C1827" s="35" t="s">
        <v>137</v>
      </c>
      <c r="D1827" s="35" t="s">
        <v>139</v>
      </c>
      <c r="E1827" s="35" t="s">
        <v>142</v>
      </c>
      <c r="F1827" s="36" t="s">
        <v>144</v>
      </c>
      <c r="G1827" s="33" t="s">
        <v>11542</v>
      </c>
      <c r="H1827" s="33" t="s">
        <v>11543</v>
      </c>
      <c r="I1827" s="33" t="s">
        <v>359</v>
      </c>
      <c r="J1827" s="33" t="s">
        <v>11322</v>
      </c>
      <c r="K1827" s="35" t="s">
        <v>16</v>
      </c>
      <c r="L1827" s="33" t="s">
        <v>205</v>
      </c>
      <c r="M1827" s="33">
        <v>7.0</v>
      </c>
      <c r="N1827" s="33" t="s">
        <v>1520</v>
      </c>
      <c r="O1827" s="5"/>
      <c r="P1827" s="35" t="s">
        <v>1008</v>
      </c>
      <c r="Q1827" s="35" t="s">
        <v>6414</v>
      </c>
      <c r="R1827" s="33">
        <v>76000.0</v>
      </c>
      <c r="S1827" s="37"/>
      <c r="T1827" s="33"/>
      <c r="U1827" s="33">
        <v>7.23</v>
      </c>
      <c r="V1827" s="33" t="s">
        <v>154</v>
      </c>
      <c r="W1827" s="33"/>
      <c r="X1827" s="33"/>
      <c r="Y1827" s="5"/>
      <c r="Z1827" s="5"/>
      <c r="AA1827" s="33">
        <v>1.0</v>
      </c>
      <c r="AB1827" s="33">
        <v>1.0</v>
      </c>
      <c r="AC1827" s="33"/>
      <c r="AD1827" s="5"/>
      <c r="AE1827" s="5"/>
      <c r="AF1827" s="5"/>
      <c r="AG1827" s="16"/>
      <c r="AH1827" s="38">
        <f t="shared" si="1"/>
        <v>1</v>
      </c>
      <c r="AI1827" s="39" t="str">
        <f t="shared" si="2"/>
        <v/>
      </c>
      <c r="AJ1827" s="37" t="str">
        <f t="shared" si="3"/>
        <v/>
      </c>
      <c r="AK1827" s="41" t="str">
        <f t="shared" si="4"/>
        <v/>
      </c>
      <c r="AL1827" s="35" t="s">
        <v>233</v>
      </c>
      <c r="AM1827" s="33" t="s">
        <v>11191</v>
      </c>
      <c r="AN1827" s="33" t="s">
        <v>11191</v>
      </c>
      <c r="AO1827" s="41"/>
      <c r="AP1827" s="33" t="s">
        <v>169</v>
      </c>
      <c r="AQ1827" s="33" t="s">
        <v>170</v>
      </c>
      <c r="AR1827" s="33">
        <v>300.0</v>
      </c>
      <c r="AS1827" s="42"/>
      <c r="AT1827" s="42"/>
      <c r="AU1827" s="42"/>
      <c r="AV1827" s="42"/>
      <c r="AW1827" s="42"/>
      <c r="AX1827" s="5"/>
      <c r="AY1827" s="33"/>
      <c r="AZ1827" s="33" t="s">
        <v>11544</v>
      </c>
      <c r="BA1827" s="5"/>
      <c r="BB1827" s="5"/>
      <c r="BC1827" s="5" t="s">
        <v>11545</v>
      </c>
      <c r="BD1827" s="33" t="s">
        <v>173</v>
      </c>
      <c r="BE1827" s="41"/>
      <c r="BF1827" s="35"/>
      <c r="BG1827" s="33" t="s">
        <v>169</v>
      </c>
      <c r="BH1827" s="5"/>
      <c r="BI1827" s="33">
        <v>300.0</v>
      </c>
      <c r="BJ1827" s="33" t="s">
        <v>170</v>
      </c>
      <c r="BK1827" s="5"/>
      <c r="BL1827" s="5">
        <f t="shared" si="5"/>
        <v>3994.5</v>
      </c>
      <c r="BM1827" s="5"/>
      <c r="BN1827" s="5"/>
      <c r="BO1827" s="42">
        <f t="shared" si="6"/>
        <v>3994.5</v>
      </c>
      <c r="BP1827" s="44"/>
      <c r="BQ1827" s="45"/>
      <c r="BR1827" s="47"/>
      <c r="BS1827" s="45"/>
      <c r="BT1827" s="37"/>
      <c r="BU1827" s="5"/>
      <c r="BV1827" s="38"/>
      <c r="BW1827" s="48"/>
      <c r="BX1827" s="44"/>
      <c r="BY1827" s="44"/>
      <c r="BZ1827" s="33" t="s">
        <v>131</v>
      </c>
      <c r="CA1827" s="5"/>
      <c r="CB1827" s="5"/>
      <c r="CC1827" s="33" t="s">
        <v>177</v>
      </c>
      <c r="CD1827" s="5"/>
      <c r="CE1827" s="5"/>
      <c r="CF1827" s="33" t="s">
        <v>178</v>
      </c>
      <c r="CG1827" s="33" t="s">
        <v>11546</v>
      </c>
      <c r="CH1827" s="5"/>
      <c r="CI1827" s="5"/>
      <c r="CJ1827" s="5"/>
      <c r="CK1827" s="33"/>
      <c r="CL1827" s="49">
        <v>45000.0</v>
      </c>
      <c r="CM1827" s="33" t="s">
        <v>180</v>
      </c>
      <c r="CN1827" s="5"/>
      <c r="CO1827" s="33">
        <v>2.0</v>
      </c>
      <c r="CP1827" s="33" t="s">
        <v>181</v>
      </c>
      <c r="CQ1827" s="50" t="str">
        <f t="shared" si="7"/>
        <v>21/11/1952</v>
      </c>
      <c r="CR1827" s="33" t="s">
        <v>243</v>
      </c>
      <c r="CS1827" s="33">
        <v>14.0</v>
      </c>
      <c r="CT1827" s="33">
        <v>18.0</v>
      </c>
      <c r="CU1827" s="33">
        <v>7.0</v>
      </c>
      <c r="CV1827" s="33">
        <v>193.0</v>
      </c>
      <c r="CW1827" s="33">
        <v>1.401001045E9</v>
      </c>
      <c r="CX1827" s="33">
        <v>1.40100100078E11</v>
      </c>
      <c r="CY1827" s="33">
        <v>-100.3997263</v>
      </c>
      <c r="CZ1827" s="33">
        <v>20.5844694</v>
      </c>
      <c r="DA1827" s="33">
        <v>4.42373398E9</v>
      </c>
      <c r="DB1827" s="33">
        <v>2.0</v>
      </c>
      <c r="DC1827" s="33" t="s">
        <v>8456</v>
      </c>
      <c r="DD1827" s="33">
        <v>2023.0</v>
      </c>
      <c r="DE1827" s="33" t="s">
        <v>184</v>
      </c>
      <c r="DF1827" s="33"/>
      <c r="DG1827" s="33" t="s">
        <v>185</v>
      </c>
      <c r="DH1827" s="33" t="s">
        <v>186</v>
      </c>
      <c r="DI1827" s="5"/>
      <c r="DJ1827" s="5"/>
    </row>
    <row r="1828">
      <c r="A1828" s="33" t="s">
        <v>11547</v>
      </c>
      <c r="B1828" s="34">
        <v>44952.0</v>
      </c>
      <c r="C1828" s="35" t="s">
        <v>137</v>
      </c>
      <c r="D1828" s="35" t="s">
        <v>139</v>
      </c>
      <c r="E1828" s="35" t="s">
        <v>142</v>
      </c>
      <c r="F1828" s="36" t="s">
        <v>144</v>
      </c>
      <c r="G1828" s="33" t="s">
        <v>11548</v>
      </c>
      <c r="H1828" s="33" t="s">
        <v>1976</v>
      </c>
      <c r="I1828" s="33" t="s">
        <v>10360</v>
      </c>
      <c r="J1828" s="33" t="s">
        <v>4184</v>
      </c>
      <c r="K1828" s="35" t="s">
        <v>16</v>
      </c>
      <c r="L1828" s="33" t="s">
        <v>11549</v>
      </c>
      <c r="M1828" s="33">
        <v>28.0</v>
      </c>
      <c r="N1828" s="33" t="s">
        <v>11550</v>
      </c>
      <c r="O1828" s="5"/>
      <c r="P1828" s="35" t="s">
        <v>1008</v>
      </c>
      <c r="Q1828" s="35" t="s">
        <v>6414</v>
      </c>
      <c r="R1828" s="33">
        <v>76086.0</v>
      </c>
      <c r="S1828" s="37"/>
      <c r="T1828" s="33"/>
      <c r="U1828" s="33">
        <v>5.84</v>
      </c>
      <c r="V1828" s="33" t="s">
        <v>154</v>
      </c>
      <c r="W1828" s="33"/>
      <c r="X1828" s="33"/>
      <c r="Y1828" s="5"/>
      <c r="Z1828" s="5"/>
      <c r="AA1828" s="33">
        <v>1.0</v>
      </c>
      <c r="AB1828" s="33"/>
      <c r="AC1828" s="33">
        <v>1.0</v>
      </c>
      <c r="AD1828" s="5"/>
      <c r="AE1828" s="5"/>
      <c r="AF1828" s="5"/>
      <c r="AG1828" s="16"/>
      <c r="AH1828" s="38" t="str">
        <f t="shared" si="1"/>
        <v/>
      </c>
      <c r="AI1828" s="39" t="str">
        <f t="shared" si="2"/>
        <v/>
      </c>
      <c r="AJ1828" s="37" t="str">
        <f t="shared" si="3"/>
        <v/>
      </c>
      <c r="AK1828" s="41" t="str">
        <f t="shared" si="4"/>
        <v/>
      </c>
      <c r="AL1828" s="35" t="s">
        <v>233</v>
      </c>
      <c r="AM1828" s="33" t="s">
        <v>11191</v>
      </c>
      <c r="AN1828" s="33" t="s">
        <v>11191</v>
      </c>
      <c r="AO1828" s="41"/>
      <c r="AP1828" s="33" t="s">
        <v>169</v>
      </c>
      <c r="AQ1828" s="33" t="s">
        <v>170</v>
      </c>
      <c r="AR1828" s="33">
        <v>300.0</v>
      </c>
      <c r="AS1828" s="42"/>
      <c r="AT1828" s="42"/>
      <c r="AU1828" s="42"/>
      <c r="AV1828" s="42"/>
      <c r="AW1828" s="42"/>
      <c r="AX1828" s="5"/>
      <c r="AY1828" s="33"/>
      <c r="AZ1828" s="33" t="s">
        <v>11551</v>
      </c>
      <c r="BA1828" s="5"/>
      <c r="BB1828" s="5"/>
      <c r="BC1828" s="5" t="s">
        <v>11552</v>
      </c>
      <c r="BD1828" s="33" t="s">
        <v>173</v>
      </c>
      <c r="BE1828" s="41"/>
      <c r="BF1828" s="35"/>
      <c r="BG1828" s="33" t="s">
        <v>169</v>
      </c>
      <c r="BH1828" s="5"/>
      <c r="BI1828" s="33">
        <v>300.0</v>
      </c>
      <c r="BJ1828" s="33" t="s">
        <v>170</v>
      </c>
      <c r="BK1828" s="5"/>
      <c r="BL1828" s="5">
        <f t="shared" si="5"/>
        <v>3994.5</v>
      </c>
      <c r="BM1828" s="5"/>
      <c r="BN1828" s="5"/>
      <c r="BO1828" s="42">
        <f t="shared" si="6"/>
        <v>3994.5</v>
      </c>
      <c r="BP1828" s="44"/>
      <c r="BQ1828" s="45"/>
      <c r="BR1828" s="47"/>
      <c r="BS1828" s="45"/>
      <c r="BT1828" s="37"/>
      <c r="BU1828" s="5"/>
      <c r="BV1828" s="38"/>
      <c r="BW1828" s="48"/>
      <c r="BX1828" s="44"/>
      <c r="BY1828" s="44"/>
      <c r="BZ1828" s="33" t="s">
        <v>131</v>
      </c>
      <c r="CA1828" s="5"/>
      <c r="CB1828" s="5"/>
      <c r="CC1828" s="33" t="s">
        <v>177</v>
      </c>
      <c r="CD1828" s="5"/>
      <c r="CE1828" s="5"/>
      <c r="CF1828" s="33" t="s">
        <v>178</v>
      </c>
      <c r="CG1828" s="33" t="s">
        <v>11553</v>
      </c>
      <c r="CH1828" s="5"/>
      <c r="CI1828" s="5"/>
      <c r="CJ1828" s="5"/>
      <c r="CK1828" s="33"/>
      <c r="CL1828" s="49">
        <v>45000.0</v>
      </c>
      <c r="CM1828" s="33" t="s">
        <v>180</v>
      </c>
      <c r="CN1828" s="5"/>
      <c r="CO1828" s="33">
        <v>2.0</v>
      </c>
      <c r="CP1828" s="33" t="s">
        <v>181</v>
      </c>
      <c r="CQ1828" s="50" t="str">
        <f t="shared" si="7"/>
        <v>17/12/1972</v>
      </c>
      <c r="CR1828" s="33" t="s">
        <v>182</v>
      </c>
      <c r="CS1828" s="33">
        <v>14.0</v>
      </c>
      <c r="CT1828" s="33">
        <v>5.0</v>
      </c>
      <c r="CU1828" s="33">
        <v>7.0</v>
      </c>
      <c r="CV1828" s="33">
        <v>193.0</v>
      </c>
      <c r="CW1828" s="33">
        <v>1.4010011E9</v>
      </c>
      <c r="CX1828" s="33">
        <v>1.4010010292E11</v>
      </c>
      <c r="CY1828" s="33">
        <v>-100.3969562</v>
      </c>
      <c r="CZ1828" s="33">
        <v>20.5594173</v>
      </c>
      <c r="DA1828" s="33">
        <v>4.423528122E9</v>
      </c>
      <c r="DB1828" s="33">
        <v>2.0</v>
      </c>
      <c r="DC1828" s="33" t="s">
        <v>8456</v>
      </c>
      <c r="DD1828" s="33">
        <v>2023.0</v>
      </c>
      <c r="DE1828" s="33" t="s">
        <v>184</v>
      </c>
      <c r="DF1828" s="33"/>
      <c r="DG1828" s="33" t="s">
        <v>185</v>
      </c>
      <c r="DH1828" s="33" t="s">
        <v>186</v>
      </c>
      <c r="DI1828" s="5"/>
      <c r="DJ1828" s="5"/>
    </row>
    <row r="1829">
      <c r="A1829" s="33" t="s">
        <v>11554</v>
      </c>
      <c r="B1829" s="34">
        <v>44952.0</v>
      </c>
      <c r="C1829" s="35" t="s">
        <v>137</v>
      </c>
      <c r="D1829" s="35" t="s">
        <v>139</v>
      </c>
      <c r="E1829" s="35" t="s">
        <v>142</v>
      </c>
      <c r="F1829" s="36" t="s">
        <v>144</v>
      </c>
      <c r="G1829" s="33" t="s">
        <v>11555</v>
      </c>
      <c r="H1829" s="33" t="s">
        <v>11556</v>
      </c>
      <c r="I1829" s="33" t="s">
        <v>10360</v>
      </c>
      <c r="J1829" s="33" t="s">
        <v>11557</v>
      </c>
      <c r="K1829" s="35" t="s">
        <v>16</v>
      </c>
      <c r="L1829" s="33" t="s">
        <v>11558</v>
      </c>
      <c r="M1829" s="33" t="s">
        <v>11559</v>
      </c>
      <c r="N1829" s="33" t="s">
        <v>11522</v>
      </c>
      <c r="O1829" s="5"/>
      <c r="P1829" s="35" t="s">
        <v>1008</v>
      </c>
      <c r="Q1829" s="35" t="s">
        <v>6414</v>
      </c>
      <c r="R1829" s="33">
        <v>76080.0</v>
      </c>
      <c r="S1829" s="37"/>
      <c r="T1829" s="33"/>
      <c r="U1829" s="33">
        <v>7.81</v>
      </c>
      <c r="V1829" s="33" t="s">
        <v>154</v>
      </c>
      <c r="W1829" s="33"/>
      <c r="X1829" s="33"/>
      <c r="Y1829" s="5"/>
      <c r="Z1829" s="5"/>
      <c r="AA1829" s="33">
        <v>1.0</v>
      </c>
      <c r="AB1829" s="33"/>
      <c r="AC1829" s="33">
        <v>1.0</v>
      </c>
      <c r="AD1829" s="5"/>
      <c r="AE1829" s="5"/>
      <c r="AF1829" s="5"/>
      <c r="AG1829" s="16"/>
      <c r="AH1829" s="38" t="str">
        <f t="shared" si="1"/>
        <v/>
      </c>
      <c r="AI1829" s="39">
        <f t="shared" si="2"/>
        <v>1</v>
      </c>
      <c r="AJ1829" s="37" t="str">
        <f t="shared" si="3"/>
        <v/>
      </c>
      <c r="AK1829" s="41" t="str">
        <f t="shared" si="4"/>
        <v/>
      </c>
      <c r="AL1829" s="35" t="s">
        <v>233</v>
      </c>
      <c r="AM1829" s="33" t="s">
        <v>11191</v>
      </c>
      <c r="AN1829" s="33" t="s">
        <v>11191</v>
      </c>
      <c r="AO1829" s="41"/>
      <c r="AP1829" s="33" t="s">
        <v>169</v>
      </c>
      <c r="AQ1829" s="33" t="s">
        <v>170</v>
      </c>
      <c r="AR1829" s="33">
        <v>300.0</v>
      </c>
      <c r="AS1829" s="42"/>
      <c r="AT1829" s="42"/>
      <c r="AU1829" s="42"/>
      <c r="AV1829" s="42"/>
      <c r="AW1829" s="42"/>
      <c r="AX1829" s="5"/>
      <c r="AY1829" s="33"/>
      <c r="AZ1829" s="33" t="s">
        <v>11560</v>
      </c>
      <c r="BA1829" s="5"/>
      <c r="BB1829" s="5"/>
      <c r="BC1829" s="5" t="s">
        <v>11561</v>
      </c>
      <c r="BD1829" s="33" t="s">
        <v>173</v>
      </c>
      <c r="BE1829" s="41"/>
      <c r="BF1829" s="35"/>
      <c r="BG1829" s="33" t="s">
        <v>169</v>
      </c>
      <c r="BH1829" s="5"/>
      <c r="BI1829" s="33">
        <v>300.0</v>
      </c>
      <c r="BJ1829" s="33" t="s">
        <v>170</v>
      </c>
      <c r="BK1829" s="5"/>
      <c r="BL1829" s="5">
        <f t="shared" si="5"/>
        <v>3994.5</v>
      </c>
      <c r="BM1829" s="5"/>
      <c r="BN1829" s="5"/>
      <c r="BO1829" s="42">
        <f t="shared" si="6"/>
        <v>3994.5</v>
      </c>
      <c r="BP1829" s="44"/>
      <c r="BQ1829" s="45"/>
      <c r="BR1829" s="47"/>
      <c r="BS1829" s="45"/>
      <c r="BT1829" s="37"/>
      <c r="BU1829" s="5"/>
      <c r="BV1829" s="38"/>
      <c r="BW1829" s="48"/>
      <c r="BX1829" s="44"/>
      <c r="BY1829" s="44"/>
      <c r="BZ1829" s="33" t="s">
        <v>131</v>
      </c>
      <c r="CA1829" s="5"/>
      <c r="CB1829" s="5"/>
      <c r="CC1829" s="33" t="s">
        <v>177</v>
      </c>
      <c r="CD1829" s="5"/>
      <c r="CE1829" s="5"/>
      <c r="CF1829" s="33" t="s">
        <v>178</v>
      </c>
      <c r="CG1829" s="33" t="s">
        <v>11562</v>
      </c>
      <c r="CH1829" s="5"/>
      <c r="CI1829" s="5"/>
      <c r="CJ1829" s="5"/>
      <c r="CK1829" s="33"/>
      <c r="CL1829" s="49">
        <v>45000.0</v>
      </c>
      <c r="CM1829" s="33" t="s">
        <v>180</v>
      </c>
      <c r="CN1829" s="5"/>
      <c r="CO1829" s="33">
        <v>2.0</v>
      </c>
      <c r="CP1829" s="33" t="s">
        <v>181</v>
      </c>
      <c r="CQ1829" s="50" t="str">
        <f t="shared" si="7"/>
        <v>15/09/1949</v>
      </c>
      <c r="CR1829" s="33" t="s">
        <v>182</v>
      </c>
      <c r="CS1829" s="33">
        <v>14.0</v>
      </c>
      <c r="CT1829" s="33">
        <v>5.0</v>
      </c>
      <c r="CU1829" s="33">
        <v>7.0</v>
      </c>
      <c r="CV1829" s="33">
        <v>193.0</v>
      </c>
      <c r="CW1829" s="33">
        <v>1.401001052E9</v>
      </c>
      <c r="CX1829" s="5"/>
      <c r="CY1829" s="33">
        <v>-100.384926</v>
      </c>
      <c r="CZ1829" s="33">
        <v>20.57068</v>
      </c>
      <c r="DA1829" s="33">
        <v>4.4219266E9</v>
      </c>
      <c r="DB1829" s="33">
        <v>1.0</v>
      </c>
      <c r="DC1829" s="33" t="s">
        <v>8456</v>
      </c>
      <c r="DD1829" s="33">
        <v>2023.0</v>
      </c>
      <c r="DE1829" s="33" t="s">
        <v>184</v>
      </c>
      <c r="DF1829" s="33"/>
      <c r="DG1829" s="33" t="s">
        <v>185</v>
      </c>
      <c r="DH1829" s="33" t="s">
        <v>186</v>
      </c>
      <c r="DI1829" s="5"/>
      <c r="DJ1829" s="5"/>
    </row>
    <row r="1830">
      <c r="A1830" s="33" t="s">
        <v>11563</v>
      </c>
      <c r="B1830" s="34">
        <v>44952.0</v>
      </c>
      <c r="C1830" s="35" t="s">
        <v>137</v>
      </c>
      <c r="D1830" s="35" t="s">
        <v>139</v>
      </c>
      <c r="E1830" s="35" t="s">
        <v>142</v>
      </c>
      <c r="F1830" s="36" t="s">
        <v>144</v>
      </c>
      <c r="G1830" s="33" t="s">
        <v>11564</v>
      </c>
      <c r="H1830" s="33" t="s">
        <v>498</v>
      </c>
      <c r="I1830" s="33" t="s">
        <v>1805</v>
      </c>
      <c r="J1830" s="33" t="s">
        <v>11322</v>
      </c>
      <c r="K1830" s="35" t="s">
        <v>16</v>
      </c>
      <c r="L1830" s="33" t="s">
        <v>11565</v>
      </c>
      <c r="M1830" s="33">
        <v>223.0</v>
      </c>
      <c r="N1830" s="33" t="s">
        <v>11550</v>
      </c>
      <c r="O1830" s="5"/>
      <c r="P1830" s="35" t="s">
        <v>1008</v>
      </c>
      <c r="Q1830" s="35" t="s">
        <v>6414</v>
      </c>
      <c r="R1830" s="33">
        <v>76086.0</v>
      </c>
      <c r="S1830" s="37"/>
      <c r="T1830" s="33"/>
      <c r="U1830" s="33">
        <v>6.81</v>
      </c>
      <c r="V1830" s="33" t="s">
        <v>154</v>
      </c>
      <c r="W1830" s="33"/>
      <c r="X1830" s="33"/>
      <c r="Y1830" s="5"/>
      <c r="Z1830" s="5"/>
      <c r="AA1830" s="33">
        <v>1.0</v>
      </c>
      <c r="AB1830" s="33"/>
      <c r="AC1830" s="33">
        <v>1.0</v>
      </c>
      <c r="AD1830" s="5"/>
      <c r="AE1830" s="5"/>
      <c r="AF1830" s="5"/>
      <c r="AG1830" s="16"/>
      <c r="AH1830" s="38" t="str">
        <f t="shared" si="1"/>
        <v/>
      </c>
      <c r="AI1830" s="39">
        <f t="shared" si="2"/>
        <v>1</v>
      </c>
      <c r="AJ1830" s="37" t="str">
        <f t="shared" si="3"/>
        <v/>
      </c>
      <c r="AK1830" s="41" t="str">
        <f t="shared" si="4"/>
        <v/>
      </c>
      <c r="AL1830" s="35" t="s">
        <v>233</v>
      </c>
      <c r="AM1830" s="33" t="s">
        <v>11191</v>
      </c>
      <c r="AN1830" s="33" t="s">
        <v>11191</v>
      </c>
      <c r="AO1830" s="41"/>
      <c r="AP1830" s="33" t="s">
        <v>169</v>
      </c>
      <c r="AQ1830" s="33" t="s">
        <v>170</v>
      </c>
      <c r="AR1830" s="33">
        <v>300.0</v>
      </c>
      <c r="AS1830" s="42"/>
      <c r="AT1830" s="42"/>
      <c r="AU1830" s="42"/>
      <c r="AV1830" s="42"/>
      <c r="AW1830" s="42"/>
      <c r="AX1830" s="5"/>
      <c r="AY1830" s="33"/>
      <c r="AZ1830" s="33" t="s">
        <v>11566</v>
      </c>
      <c r="BA1830" s="5"/>
      <c r="BB1830" s="5"/>
      <c r="BC1830" s="5" t="s">
        <v>11567</v>
      </c>
      <c r="BD1830" s="33" t="s">
        <v>173</v>
      </c>
      <c r="BE1830" s="41"/>
      <c r="BF1830" s="35"/>
      <c r="BG1830" s="33" t="s">
        <v>169</v>
      </c>
      <c r="BH1830" s="5"/>
      <c r="BI1830" s="33">
        <v>300.0</v>
      </c>
      <c r="BJ1830" s="33" t="s">
        <v>170</v>
      </c>
      <c r="BK1830" s="5"/>
      <c r="BL1830" s="5">
        <f t="shared" si="5"/>
        <v>3994.5</v>
      </c>
      <c r="BM1830" s="5"/>
      <c r="BN1830" s="5"/>
      <c r="BO1830" s="42">
        <f t="shared" si="6"/>
        <v>3994.5</v>
      </c>
      <c r="BP1830" s="44"/>
      <c r="BQ1830" s="45"/>
      <c r="BR1830" s="47"/>
      <c r="BS1830" s="45"/>
      <c r="BT1830" s="37"/>
      <c r="BU1830" s="5"/>
      <c r="BV1830" s="38"/>
      <c r="BW1830" s="48"/>
      <c r="BX1830" s="44"/>
      <c r="BY1830" s="44"/>
      <c r="BZ1830" s="33" t="s">
        <v>131</v>
      </c>
      <c r="CA1830" s="5"/>
      <c r="CB1830" s="5"/>
      <c r="CC1830" s="33" t="s">
        <v>177</v>
      </c>
      <c r="CD1830" s="5"/>
      <c r="CE1830" s="5"/>
      <c r="CF1830" s="33" t="s">
        <v>178</v>
      </c>
      <c r="CG1830" s="33" t="s">
        <v>11568</v>
      </c>
      <c r="CH1830" s="5"/>
      <c r="CI1830" s="5"/>
      <c r="CJ1830" s="5"/>
      <c r="CK1830" s="33"/>
      <c r="CL1830" s="49">
        <v>45000.0</v>
      </c>
      <c r="CM1830" s="33" t="s">
        <v>180</v>
      </c>
      <c r="CN1830" s="5"/>
      <c r="CO1830" s="33">
        <v>2.0</v>
      </c>
      <c r="CP1830" s="33" t="s">
        <v>181</v>
      </c>
      <c r="CQ1830" s="50" t="str">
        <f t="shared" si="7"/>
        <v>13/08/1943</v>
      </c>
      <c r="CR1830" s="33" t="s">
        <v>182</v>
      </c>
      <c r="CS1830" s="33">
        <v>14.0</v>
      </c>
      <c r="CT1830" s="33">
        <v>5.0</v>
      </c>
      <c r="CU1830" s="33">
        <v>7.0</v>
      </c>
      <c r="CV1830" s="33">
        <v>193.0</v>
      </c>
      <c r="CW1830" s="33">
        <v>1.4010011E9</v>
      </c>
      <c r="CX1830" s="33">
        <v>1.40100101434E11</v>
      </c>
      <c r="CY1830" s="33">
        <v>-100.3924264</v>
      </c>
      <c r="CZ1830" s="33">
        <v>20.5567684</v>
      </c>
      <c r="DA1830" s="33">
        <v>4.424913244E9</v>
      </c>
      <c r="DB1830" s="33">
        <v>2.0</v>
      </c>
      <c r="DC1830" s="33" t="s">
        <v>8456</v>
      </c>
      <c r="DD1830" s="33">
        <v>2023.0</v>
      </c>
      <c r="DE1830" s="33" t="s">
        <v>184</v>
      </c>
      <c r="DF1830" s="33"/>
      <c r="DG1830" s="33" t="s">
        <v>185</v>
      </c>
      <c r="DH1830" s="33" t="s">
        <v>186</v>
      </c>
      <c r="DI1830" s="5"/>
      <c r="DJ1830" s="5"/>
    </row>
    <row r="1831">
      <c r="A1831" s="33" t="s">
        <v>11569</v>
      </c>
      <c r="B1831" s="34">
        <v>44952.0</v>
      </c>
      <c r="C1831" s="35" t="s">
        <v>137</v>
      </c>
      <c r="D1831" s="35" t="s">
        <v>139</v>
      </c>
      <c r="E1831" s="35" t="s">
        <v>142</v>
      </c>
      <c r="F1831" s="36" t="s">
        <v>144</v>
      </c>
      <c r="G1831" s="33" t="s">
        <v>11570</v>
      </c>
      <c r="H1831" s="33" t="s">
        <v>761</v>
      </c>
      <c r="I1831" s="33" t="s">
        <v>149</v>
      </c>
      <c r="J1831" s="33" t="s">
        <v>391</v>
      </c>
      <c r="K1831" s="35" t="s">
        <v>421</v>
      </c>
      <c r="L1831" s="33" t="s">
        <v>351</v>
      </c>
      <c r="M1831" s="33" t="s">
        <v>8450</v>
      </c>
      <c r="N1831" s="33" t="s">
        <v>11571</v>
      </c>
      <c r="O1831" s="5"/>
      <c r="P1831" s="35" t="s">
        <v>233</v>
      </c>
      <c r="Q1831" s="35" t="s">
        <v>11571</v>
      </c>
      <c r="R1831" s="33">
        <v>76295.0</v>
      </c>
      <c r="S1831" s="37"/>
      <c r="T1831" s="33"/>
      <c r="U1831" s="33">
        <v>7.61</v>
      </c>
      <c r="V1831" s="33" t="s">
        <v>154</v>
      </c>
      <c r="W1831" s="33"/>
      <c r="X1831" s="33"/>
      <c r="Y1831" s="5"/>
      <c r="Z1831" s="5"/>
      <c r="AA1831" s="33">
        <v>1.0</v>
      </c>
      <c r="AB1831" s="33">
        <v>1.0</v>
      </c>
      <c r="AC1831" s="33"/>
      <c r="AD1831" s="5"/>
      <c r="AE1831" s="5"/>
      <c r="AF1831" s="5"/>
      <c r="AG1831" s="16"/>
      <c r="AH1831" s="38" t="str">
        <f t="shared" si="1"/>
        <v/>
      </c>
      <c r="AI1831" s="39" t="str">
        <f t="shared" si="2"/>
        <v/>
      </c>
      <c r="AJ1831" s="37" t="str">
        <f t="shared" si="3"/>
        <v/>
      </c>
      <c r="AK1831" s="41" t="str">
        <f t="shared" si="4"/>
        <v/>
      </c>
      <c r="AL1831" s="35" t="s">
        <v>233</v>
      </c>
      <c r="AM1831" s="33" t="s">
        <v>11191</v>
      </c>
      <c r="AN1831" s="33" t="s">
        <v>11191</v>
      </c>
      <c r="AO1831" s="41"/>
      <c r="AP1831" s="33" t="s">
        <v>169</v>
      </c>
      <c r="AQ1831" s="33" t="s">
        <v>170</v>
      </c>
      <c r="AR1831" s="33">
        <v>300.0</v>
      </c>
      <c r="AS1831" s="42"/>
      <c r="AT1831" s="42"/>
      <c r="AU1831" s="42"/>
      <c r="AV1831" s="42"/>
      <c r="AW1831" s="42"/>
      <c r="AX1831" s="5"/>
      <c r="AY1831" s="33"/>
      <c r="AZ1831" s="33" t="s">
        <v>11572</v>
      </c>
      <c r="BA1831" s="5"/>
      <c r="BB1831" s="5"/>
      <c r="BC1831" s="5" t="s">
        <v>11573</v>
      </c>
      <c r="BD1831" s="33" t="s">
        <v>173</v>
      </c>
      <c r="BE1831" s="41"/>
      <c r="BF1831" s="35"/>
      <c r="BG1831" s="33" t="s">
        <v>169</v>
      </c>
      <c r="BH1831" s="5"/>
      <c r="BI1831" s="33">
        <v>300.0</v>
      </c>
      <c r="BJ1831" s="33" t="s">
        <v>170</v>
      </c>
      <c r="BK1831" s="5"/>
      <c r="BL1831" s="5">
        <f t="shared" si="5"/>
        <v>3994.5</v>
      </c>
      <c r="BM1831" s="5"/>
      <c r="BN1831" s="5"/>
      <c r="BO1831" s="42">
        <f t="shared" si="6"/>
        <v>3994.5</v>
      </c>
      <c r="BP1831" s="44"/>
      <c r="BQ1831" s="45"/>
      <c r="BR1831" s="47"/>
      <c r="BS1831" s="45"/>
      <c r="BT1831" s="37"/>
      <c r="BU1831" s="5"/>
      <c r="BV1831" s="38"/>
      <c r="BW1831" s="48"/>
      <c r="BX1831" s="44"/>
      <c r="BY1831" s="44"/>
      <c r="BZ1831" s="33" t="s">
        <v>131</v>
      </c>
      <c r="CA1831" s="5"/>
      <c r="CB1831" s="5"/>
      <c r="CC1831" s="33" t="s">
        <v>177</v>
      </c>
      <c r="CD1831" s="5"/>
      <c r="CE1831" s="5"/>
      <c r="CF1831" s="33" t="s">
        <v>178</v>
      </c>
      <c r="CG1831" s="33" t="s">
        <v>11574</v>
      </c>
      <c r="CH1831" s="5"/>
      <c r="CI1831" s="5"/>
      <c r="CJ1831" s="5"/>
      <c r="CK1831" s="33"/>
      <c r="CL1831" s="49">
        <v>45000.0</v>
      </c>
      <c r="CM1831" s="33" t="s">
        <v>180</v>
      </c>
      <c r="CN1831" s="5"/>
      <c r="CO1831" s="33">
        <v>2.0</v>
      </c>
      <c r="CP1831" s="33" t="s">
        <v>181</v>
      </c>
      <c r="CQ1831" s="50" t="str">
        <f t="shared" si="7"/>
        <v>25/08/1976</v>
      </c>
      <c r="CR1831" s="33" t="s">
        <v>243</v>
      </c>
      <c r="CS1831" s="33">
        <v>5.0</v>
      </c>
      <c r="CT1831" s="33">
        <v>5.0</v>
      </c>
      <c r="CU1831" s="33">
        <v>28.0</v>
      </c>
      <c r="CV1831" s="33">
        <v>252.0</v>
      </c>
      <c r="CW1831" s="5"/>
      <c r="CX1831" s="5"/>
      <c r="CY1831" s="33">
        <v>-100.155536</v>
      </c>
      <c r="CZ1831" s="33">
        <v>20.58266</v>
      </c>
      <c r="DA1831" s="33">
        <v>4.428133604E9</v>
      </c>
      <c r="DB1831" s="33">
        <v>2.0</v>
      </c>
      <c r="DC1831" s="33" t="s">
        <v>8456</v>
      </c>
      <c r="DD1831" s="33">
        <v>2023.0</v>
      </c>
      <c r="DE1831" s="33" t="s">
        <v>184</v>
      </c>
      <c r="DF1831" s="33"/>
      <c r="DG1831" s="33" t="s">
        <v>185</v>
      </c>
      <c r="DH1831" s="33" t="s">
        <v>186</v>
      </c>
      <c r="DI1831" s="5"/>
      <c r="DJ1831" s="5"/>
    </row>
    <row r="1832">
      <c r="A1832" s="33" t="s">
        <v>11575</v>
      </c>
      <c r="B1832" s="34">
        <v>44952.0</v>
      </c>
      <c r="C1832" s="35" t="s">
        <v>137</v>
      </c>
      <c r="D1832" s="35" t="s">
        <v>139</v>
      </c>
      <c r="E1832" s="35" t="s">
        <v>142</v>
      </c>
      <c r="F1832" s="36" t="s">
        <v>144</v>
      </c>
      <c r="G1832" s="33" t="s">
        <v>11576</v>
      </c>
      <c r="H1832" s="33" t="s">
        <v>11577</v>
      </c>
      <c r="I1832" s="33" t="s">
        <v>2889</v>
      </c>
      <c r="J1832" s="33" t="s">
        <v>1619</v>
      </c>
      <c r="K1832" s="35" t="s">
        <v>421</v>
      </c>
      <c r="L1832" s="33" t="s">
        <v>3194</v>
      </c>
      <c r="M1832" s="33" t="s">
        <v>8450</v>
      </c>
      <c r="N1832" s="33" t="s">
        <v>9754</v>
      </c>
      <c r="O1832" s="5"/>
      <c r="P1832" s="35" t="s">
        <v>233</v>
      </c>
      <c r="Q1832" s="35" t="s">
        <v>9754</v>
      </c>
      <c r="R1832" s="33">
        <v>76279.0</v>
      </c>
      <c r="S1832" s="37"/>
      <c r="T1832" s="33"/>
      <c r="U1832" s="33">
        <v>4.11</v>
      </c>
      <c r="V1832" s="33" t="s">
        <v>154</v>
      </c>
      <c r="W1832" s="33"/>
      <c r="X1832" s="33"/>
      <c r="Y1832" s="5"/>
      <c r="Z1832" s="5"/>
      <c r="AA1832" s="33">
        <v>1.0</v>
      </c>
      <c r="AB1832" s="33"/>
      <c r="AC1832" s="33">
        <v>1.0</v>
      </c>
      <c r="AD1832" s="5"/>
      <c r="AE1832" s="5"/>
      <c r="AF1832" s="5"/>
      <c r="AG1832" s="16"/>
      <c r="AH1832" s="38" t="str">
        <f t="shared" si="1"/>
        <v/>
      </c>
      <c r="AI1832" s="39">
        <f t="shared" si="2"/>
        <v>1</v>
      </c>
      <c r="AJ1832" s="37" t="str">
        <f t="shared" si="3"/>
        <v/>
      </c>
      <c r="AK1832" s="41" t="str">
        <f t="shared" si="4"/>
        <v/>
      </c>
      <c r="AL1832" s="35" t="s">
        <v>233</v>
      </c>
      <c r="AM1832" s="33" t="s">
        <v>11578</v>
      </c>
      <c r="AN1832" s="33" t="s">
        <v>11578</v>
      </c>
      <c r="AO1832" s="41"/>
      <c r="AP1832" s="33" t="s">
        <v>169</v>
      </c>
      <c r="AQ1832" s="33" t="s">
        <v>170</v>
      </c>
      <c r="AR1832" s="33">
        <v>300.0</v>
      </c>
      <c r="AS1832" s="42"/>
      <c r="AT1832" s="42"/>
      <c r="AU1832" s="42"/>
      <c r="AV1832" s="42"/>
      <c r="AW1832" s="42"/>
      <c r="AX1832" s="5"/>
      <c r="AY1832" s="33"/>
      <c r="AZ1832" s="33" t="s">
        <v>11579</v>
      </c>
      <c r="BA1832" s="5"/>
      <c r="BB1832" s="5"/>
      <c r="BC1832" s="5" t="s">
        <v>11580</v>
      </c>
      <c r="BD1832" s="33" t="s">
        <v>173</v>
      </c>
      <c r="BE1832" s="41"/>
      <c r="BF1832" s="35"/>
      <c r="BG1832" s="33" t="s">
        <v>169</v>
      </c>
      <c r="BH1832" s="5"/>
      <c r="BI1832" s="33">
        <v>300.0</v>
      </c>
      <c r="BJ1832" s="33" t="s">
        <v>170</v>
      </c>
      <c r="BK1832" s="5"/>
      <c r="BL1832" s="5">
        <f t="shared" si="5"/>
        <v>3994.5</v>
      </c>
      <c r="BM1832" s="5"/>
      <c r="BN1832" s="5"/>
      <c r="BO1832" s="42">
        <f t="shared" si="6"/>
        <v>3994.5</v>
      </c>
      <c r="BP1832" s="44"/>
      <c r="BQ1832" s="45"/>
      <c r="BR1832" s="47"/>
      <c r="BS1832" s="45"/>
      <c r="BT1832" s="37"/>
      <c r="BU1832" s="5"/>
      <c r="BV1832" s="38"/>
      <c r="BW1832" s="48"/>
      <c r="BX1832" s="44"/>
      <c r="BY1832" s="44"/>
      <c r="BZ1832" s="33" t="s">
        <v>131</v>
      </c>
      <c r="CA1832" s="5"/>
      <c r="CB1832" s="5"/>
      <c r="CC1832" s="33" t="s">
        <v>177</v>
      </c>
      <c r="CD1832" s="5"/>
      <c r="CE1832" s="5"/>
      <c r="CF1832" s="33" t="s">
        <v>178</v>
      </c>
      <c r="CG1832" s="33" t="s">
        <v>11581</v>
      </c>
      <c r="CH1832" s="5"/>
      <c r="CI1832" s="5"/>
      <c r="CJ1832" s="5"/>
      <c r="CK1832" s="33"/>
      <c r="CL1832" s="49">
        <v>45000.0</v>
      </c>
      <c r="CM1832" s="33" t="s">
        <v>180</v>
      </c>
      <c r="CN1832" s="5"/>
      <c r="CO1832" s="33">
        <v>2.0</v>
      </c>
      <c r="CP1832" s="33" t="s">
        <v>181</v>
      </c>
      <c r="CQ1832" s="50" t="str">
        <f t="shared" si="7"/>
        <v>16/05/1958</v>
      </c>
      <c r="CR1832" s="33" t="s">
        <v>182</v>
      </c>
      <c r="CS1832" s="33">
        <v>5.0</v>
      </c>
      <c r="CT1832" s="33">
        <v>5.0</v>
      </c>
      <c r="CU1832" s="33">
        <v>28.0</v>
      </c>
      <c r="CV1832" s="33">
        <v>1322.0</v>
      </c>
      <c r="CW1832" s="5"/>
      <c r="CX1832" s="5"/>
      <c r="CY1832" s="33">
        <v>-100.119031</v>
      </c>
      <c r="CZ1832" s="33">
        <v>20.80778</v>
      </c>
      <c r="DA1832" s="33">
        <v>4.4219266E9</v>
      </c>
      <c r="DB1832" s="33">
        <v>1.0</v>
      </c>
      <c r="DC1832" s="33" t="s">
        <v>8456</v>
      </c>
      <c r="DD1832" s="33">
        <v>2023.0</v>
      </c>
      <c r="DE1832" s="33" t="s">
        <v>184</v>
      </c>
      <c r="DF1832" s="33"/>
      <c r="DG1832" s="33" t="s">
        <v>185</v>
      </c>
      <c r="DH1832" s="33" t="s">
        <v>186</v>
      </c>
      <c r="DI1832" s="5"/>
      <c r="DJ1832" s="5"/>
    </row>
    <row r="1833">
      <c r="A1833" s="33" t="s">
        <v>11582</v>
      </c>
      <c r="B1833" s="34">
        <v>44952.0</v>
      </c>
      <c r="C1833" s="35" t="s">
        <v>137</v>
      </c>
      <c r="D1833" s="35" t="s">
        <v>139</v>
      </c>
      <c r="E1833" s="35" t="s">
        <v>142</v>
      </c>
      <c r="F1833" s="36" t="s">
        <v>144</v>
      </c>
      <c r="G1833" s="33" t="s">
        <v>11583</v>
      </c>
      <c r="H1833" s="33" t="s">
        <v>11584</v>
      </c>
      <c r="I1833" s="33" t="s">
        <v>10202</v>
      </c>
      <c r="J1833" s="33" t="s">
        <v>213</v>
      </c>
      <c r="K1833" s="35" t="s">
        <v>421</v>
      </c>
      <c r="L1833" s="33" t="s">
        <v>3194</v>
      </c>
      <c r="M1833" s="33" t="s">
        <v>8450</v>
      </c>
      <c r="N1833" s="33" t="s">
        <v>11578</v>
      </c>
      <c r="O1833" s="5"/>
      <c r="P1833" s="35" t="s">
        <v>233</v>
      </c>
      <c r="Q1833" s="35" t="s">
        <v>11578</v>
      </c>
      <c r="R1833" s="33">
        <v>76600.0</v>
      </c>
      <c r="S1833" s="37"/>
      <c r="T1833" s="33"/>
      <c r="U1833" s="33">
        <v>1.45</v>
      </c>
      <c r="V1833" s="33" t="s">
        <v>154</v>
      </c>
      <c r="W1833" s="33"/>
      <c r="X1833" s="33"/>
      <c r="Y1833" s="5"/>
      <c r="Z1833" s="5"/>
      <c r="AA1833" s="33">
        <v>1.0</v>
      </c>
      <c r="AB1833" s="33"/>
      <c r="AC1833" s="33">
        <v>1.0</v>
      </c>
      <c r="AD1833" s="5"/>
      <c r="AE1833" s="5"/>
      <c r="AF1833" s="5"/>
      <c r="AG1833" s="16"/>
      <c r="AH1833" s="38" t="str">
        <f t="shared" si="1"/>
        <v/>
      </c>
      <c r="AI1833" s="39">
        <f t="shared" si="2"/>
        <v>1</v>
      </c>
      <c r="AJ1833" s="37" t="str">
        <f t="shared" si="3"/>
        <v/>
      </c>
      <c r="AK1833" s="41" t="str">
        <f t="shared" si="4"/>
        <v/>
      </c>
      <c r="AL1833" s="35" t="s">
        <v>233</v>
      </c>
      <c r="AM1833" s="33" t="s">
        <v>11578</v>
      </c>
      <c r="AN1833" s="33" t="s">
        <v>11578</v>
      </c>
      <c r="AO1833" s="41"/>
      <c r="AP1833" s="33" t="s">
        <v>169</v>
      </c>
      <c r="AQ1833" s="33" t="s">
        <v>170</v>
      </c>
      <c r="AR1833" s="33">
        <v>150.0</v>
      </c>
      <c r="AS1833" s="42"/>
      <c r="AT1833" s="42"/>
      <c r="AU1833" s="42"/>
      <c r="AV1833" s="42"/>
      <c r="AW1833" s="42"/>
      <c r="AX1833" s="5"/>
      <c r="AY1833" s="33"/>
      <c r="AZ1833" s="33" t="s">
        <v>11585</v>
      </c>
      <c r="BA1833" s="5"/>
      <c r="BB1833" s="5"/>
      <c r="BC1833" s="5" t="s">
        <v>11586</v>
      </c>
      <c r="BD1833" s="33" t="s">
        <v>173</v>
      </c>
      <c r="BE1833" s="41"/>
      <c r="BF1833" s="35"/>
      <c r="BG1833" s="33" t="s">
        <v>169</v>
      </c>
      <c r="BH1833" s="5"/>
      <c r="BI1833" s="33">
        <v>150.0</v>
      </c>
      <c r="BJ1833" s="33" t="s">
        <v>170</v>
      </c>
      <c r="BK1833" s="5"/>
      <c r="BL1833" s="5">
        <f t="shared" si="5"/>
        <v>1997.25</v>
      </c>
      <c r="BM1833" s="5"/>
      <c r="BN1833" s="5"/>
      <c r="BO1833" s="42">
        <f t="shared" si="6"/>
        <v>1997.25</v>
      </c>
      <c r="BP1833" s="44"/>
      <c r="BQ1833" s="45"/>
      <c r="BR1833" s="47"/>
      <c r="BS1833" s="45"/>
      <c r="BT1833" s="37"/>
      <c r="BU1833" s="5"/>
      <c r="BV1833" s="38"/>
      <c r="BW1833" s="48"/>
      <c r="BX1833" s="44"/>
      <c r="BY1833" s="44"/>
      <c r="BZ1833" s="33" t="s">
        <v>131</v>
      </c>
      <c r="CA1833" s="5"/>
      <c r="CB1833" s="5"/>
      <c r="CC1833" s="33" t="s">
        <v>177</v>
      </c>
      <c r="CD1833" s="5"/>
      <c r="CE1833" s="5"/>
      <c r="CF1833" s="33" t="s">
        <v>178</v>
      </c>
      <c r="CG1833" s="33" t="s">
        <v>11587</v>
      </c>
      <c r="CH1833" s="5"/>
      <c r="CI1833" s="5"/>
      <c r="CJ1833" s="5"/>
      <c r="CK1833" s="33"/>
      <c r="CL1833" s="49">
        <v>45000.0</v>
      </c>
      <c r="CM1833" s="33" t="s">
        <v>180</v>
      </c>
      <c r="CN1833" s="5"/>
      <c r="CO1833" s="33">
        <v>1.0</v>
      </c>
      <c r="CP1833" s="33" t="s">
        <v>181</v>
      </c>
      <c r="CQ1833" s="50" t="str">
        <f t="shared" si="7"/>
        <v>01/08/1950</v>
      </c>
      <c r="CR1833" s="33" t="s">
        <v>182</v>
      </c>
      <c r="CS1833" s="33">
        <v>5.0</v>
      </c>
      <c r="CT1833" s="33">
        <v>5.0</v>
      </c>
      <c r="CU1833" s="33">
        <v>28.0</v>
      </c>
      <c r="CV1833" s="33">
        <v>1710.0</v>
      </c>
      <c r="CW1833" s="5"/>
      <c r="CX1833" s="5"/>
      <c r="CY1833" s="33">
        <v>-100.16892</v>
      </c>
      <c r="CZ1833" s="33">
        <v>20.805032</v>
      </c>
      <c r="DA1833" s="33">
        <v>4.425045495E9</v>
      </c>
      <c r="DB1833" s="33">
        <v>2.0</v>
      </c>
      <c r="DC1833" s="33" t="s">
        <v>8456</v>
      </c>
      <c r="DD1833" s="33">
        <v>2023.0</v>
      </c>
      <c r="DE1833" s="33" t="s">
        <v>184</v>
      </c>
      <c r="DF1833" s="33"/>
      <c r="DG1833" s="33" t="s">
        <v>185</v>
      </c>
      <c r="DH1833" s="33" t="s">
        <v>186</v>
      </c>
      <c r="DI1833" s="5"/>
      <c r="DJ1833" s="5"/>
    </row>
    <row r="1834">
      <c r="A1834" s="33" t="s">
        <v>11588</v>
      </c>
      <c r="B1834" s="34">
        <v>44952.0</v>
      </c>
      <c r="C1834" s="35" t="s">
        <v>137</v>
      </c>
      <c r="D1834" s="35" t="s">
        <v>139</v>
      </c>
      <c r="E1834" s="35" t="s">
        <v>142</v>
      </c>
      <c r="F1834" s="36" t="s">
        <v>144</v>
      </c>
      <c r="G1834" s="33" t="s">
        <v>11589</v>
      </c>
      <c r="H1834" s="33" t="s">
        <v>1547</v>
      </c>
      <c r="I1834" s="33" t="s">
        <v>10202</v>
      </c>
      <c r="J1834" s="33" t="s">
        <v>213</v>
      </c>
      <c r="K1834" s="35" t="s">
        <v>421</v>
      </c>
      <c r="L1834" s="33" t="s">
        <v>3194</v>
      </c>
      <c r="M1834" s="33" t="s">
        <v>8450</v>
      </c>
      <c r="N1834" s="33" t="s">
        <v>11578</v>
      </c>
      <c r="O1834" s="5"/>
      <c r="P1834" s="35" t="s">
        <v>233</v>
      </c>
      <c r="Q1834" s="35" t="s">
        <v>11578</v>
      </c>
      <c r="R1834" s="33">
        <v>76600.0</v>
      </c>
      <c r="S1834" s="37"/>
      <c r="T1834" s="33"/>
      <c r="U1834" s="33">
        <v>4.6</v>
      </c>
      <c r="V1834" s="33" t="s">
        <v>154</v>
      </c>
      <c r="W1834" s="33"/>
      <c r="X1834" s="33"/>
      <c r="Y1834" s="5"/>
      <c r="Z1834" s="5"/>
      <c r="AA1834" s="33">
        <v>1.0</v>
      </c>
      <c r="AB1834" s="33"/>
      <c r="AC1834" s="33">
        <v>1.0</v>
      </c>
      <c r="AD1834" s="5"/>
      <c r="AE1834" s="5"/>
      <c r="AF1834" s="5"/>
      <c r="AG1834" s="16"/>
      <c r="AH1834" s="38" t="str">
        <f t="shared" si="1"/>
        <v/>
      </c>
      <c r="AI1834" s="39" t="str">
        <f t="shared" si="2"/>
        <v/>
      </c>
      <c r="AJ1834" s="37" t="str">
        <f t="shared" si="3"/>
        <v/>
      </c>
      <c r="AK1834" s="41" t="str">
        <f t="shared" si="4"/>
        <v/>
      </c>
      <c r="AL1834" s="35" t="s">
        <v>233</v>
      </c>
      <c r="AM1834" s="33" t="s">
        <v>11578</v>
      </c>
      <c r="AN1834" s="33" t="s">
        <v>11578</v>
      </c>
      <c r="AO1834" s="41"/>
      <c r="AP1834" s="33" t="s">
        <v>169</v>
      </c>
      <c r="AQ1834" s="33" t="s">
        <v>170</v>
      </c>
      <c r="AR1834" s="33">
        <v>300.0</v>
      </c>
      <c r="AS1834" s="42"/>
      <c r="AT1834" s="42"/>
      <c r="AU1834" s="42"/>
      <c r="AV1834" s="42"/>
      <c r="AW1834" s="42"/>
      <c r="AX1834" s="5"/>
      <c r="AY1834" s="33"/>
      <c r="AZ1834" s="33" t="s">
        <v>11590</v>
      </c>
      <c r="BA1834" s="5"/>
      <c r="BB1834" s="5"/>
      <c r="BC1834" s="5" t="s">
        <v>11591</v>
      </c>
      <c r="BD1834" s="33" t="s">
        <v>173</v>
      </c>
      <c r="BE1834" s="41"/>
      <c r="BF1834" s="35"/>
      <c r="BG1834" s="33" t="s">
        <v>169</v>
      </c>
      <c r="BH1834" s="5"/>
      <c r="BI1834" s="33">
        <v>300.0</v>
      </c>
      <c r="BJ1834" s="33" t="s">
        <v>170</v>
      </c>
      <c r="BK1834" s="5"/>
      <c r="BL1834" s="5">
        <f t="shared" si="5"/>
        <v>3994.5</v>
      </c>
      <c r="BM1834" s="5"/>
      <c r="BN1834" s="5"/>
      <c r="BO1834" s="42">
        <f t="shared" si="6"/>
        <v>3994.5</v>
      </c>
      <c r="BP1834" s="44"/>
      <c r="BQ1834" s="45"/>
      <c r="BR1834" s="47"/>
      <c r="BS1834" s="45"/>
      <c r="BT1834" s="37"/>
      <c r="BU1834" s="5"/>
      <c r="BV1834" s="38"/>
      <c r="BW1834" s="48"/>
      <c r="BX1834" s="44"/>
      <c r="BY1834" s="44"/>
      <c r="BZ1834" s="33" t="s">
        <v>131</v>
      </c>
      <c r="CA1834" s="5"/>
      <c r="CB1834" s="5"/>
      <c r="CC1834" s="33" t="s">
        <v>177</v>
      </c>
      <c r="CD1834" s="5"/>
      <c r="CE1834" s="5"/>
      <c r="CF1834" s="33" t="s">
        <v>178</v>
      </c>
      <c r="CG1834" s="33" t="s">
        <v>11592</v>
      </c>
      <c r="CH1834" s="5"/>
      <c r="CI1834" s="5"/>
      <c r="CJ1834" s="5"/>
      <c r="CK1834" s="33"/>
      <c r="CL1834" s="49">
        <v>45000.0</v>
      </c>
      <c r="CM1834" s="33" t="s">
        <v>180</v>
      </c>
      <c r="CN1834" s="5"/>
      <c r="CO1834" s="33">
        <v>2.0</v>
      </c>
      <c r="CP1834" s="33" t="s">
        <v>181</v>
      </c>
      <c r="CQ1834" s="50" t="str">
        <f t="shared" si="7"/>
        <v>23/02/1969</v>
      </c>
      <c r="CR1834" s="33" t="s">
        <v>182</v>
      </c>
      <c r="CS1834" s="33">
        <v>5.0</v>
      </c>
      <c r="CT1834" s="33">
        <v>5.0</v>
      </c>
      <c r="CU1834" s="33">
        <v>28.0</v>
      </c>
      <c r="CV1834" s="33">
        <v>1710.0</v>
      </c>
      <c r="CW1834" s="5"/>
      <c r="CX1834" s="5"/>
      <c r="CY1834" s="33">
        <v>-100.16892</v>
      </c>
      <c r="CZ1834" s="33">
        <v>20.805032</v>
      </c>
      <c r="DA1834" s="33">
        <v>4.423311643E9</v>
      </c>
      <c r="DB1834" s="33">
        <v>2.0</v>
      </c>
      <c r="DC1834" s="33" t="s">
        <v>8456</v>
      </c>
      <c r="DD1834" s="33">
        <v>2023.0</v>
      </c>
      <c r="DE1834" s="33" t="s">
        <v>184</v>
      </c>
      <c r="DF1834" s="33"/>
      <c r="DG1834" s="33" t="s">
        <v>185</v>
      </c>
      <c r="DH1834" s="33" t="s">
        <v>186</v>
      </c>
      <c r="DI1834" s="5"/>
      <c r="DJ1834" s="5"/>
    </row>
    <row r="1835">
      <c r="A1835" s="33" t="s">
        <v>11593</v>
      </c>
      <c r="B1835" s="34">
        <v>44952.0</v>
      </c>
      <c r="C1835" s="35" t="s">
        <v>137</v>
      </c>
      <c r="D1835" s="35" t="s">
        <v>139</v>
      </c>
      <c r="E1835" s="35" t="s">
        <v>142</v>
      </c>
      <c r="F1835" s="36" t="s">
        <v>144</v>
      </c>
      <c r="G1835" s="33" t="s">
        <v>11594</v>
      </c>
      <c r="H1835" s="33" t="s">
        <v>11595</v>
      </c>
      <c r="I1835" s="33" t="s">
        <v>220</v>
      </c>
      <c r="J1835" s="33" t="s">
        <v>11596</v>
      </c>
      <c r="K1835" s="35" t="s">
        <v>421</v>
      </c>
      <c r="L1835" s="33" t="s">
        <v>3194</v>
      </c>
      <c r="M1835" s="33" t="s">
        <v>8450</v>
      </c>
      <c r="N1835" s="33" t="s">
        <v>11578</v>
      </c>
      <c r="O1835" s="5"/>
      <c r="P1835" s="35" t="s">
        <v>233</v>
      </c>
      <c r="Q1835" s="35" t="s">
        <v>11578</v>
      </c>
      <c r="R1835" s="33">
        <v>76600.0</v>
      </c>
      <c r="S1835" s="37"/>
      <c r="T1835" s="33"/>
      <c r="U1835" s="33">
        <v>1.24</v>
      </c>
      <c r="V1835" s="33" t="s">
        <v>154</v>
      </c>
      <c r="W1835" s="33"/>
      <c r="X1835" s="33"/>
      <c r="Y1835" s="5"/>
      <c r="Z1835" s="5"/>
      <c r="AA1835" s="33">
        <v>1.0</v>
      </c>
      <c r="AB1835" s="33">
        <v>1.0</v>
      </c>
      <c r="AC1835" s="33"/>
      <c r="AD1835" s="5"/>
      <c r="AE1835" s="5"/>
      <c r="AF1835" s="5"/>
      <c r="AG1835" s="16"/>
      <c r="AH1835" s="38" t="str">
        <f t="shared" si="1"/>
        <v/>
      </c>
      <c r="AI1835" s="39" t="str">
        <f t="shared" si="2"/>
        <v/>
      </c>
      <c r="AJ1835" s="37" t="str">
        <f t="shared" si="3"/>
        <v/>
      </c>
      <c r="AK1835" s="41" t="str">
        <f t="shared" si="4"/>
        <v/>
      </c>
      <c r="AL1835" s="35" t="s">
        <v>233</v>
      </c>
      <c r="AM1835" s="33" t="s">
        <v>11578</v>
      </c>
      <c r="AN1835" s="33" t="s">
        <v>11578</v>
      </c>
      <c r="AO1835" s="41"/>
      <c r="AP1835" s="33" t="s">
        <v>169</v>
      </c>
      <c r="AQ1835" s="33" t="s">
        <v>170</v>
      </c>
      <c r="AR1835" s="33">
        <v>150.0</v>
      </c>
      <c r="AS1835" s="42"/>
      <c r="AT1835" s="42"/>
      <c r="AU1835" s="42"/>
      <c r="AV1835" s="42"/>
      <c r="AW1835" s="42"/>
      <c r="AX1835" s="5"/>
      <c r="AY1835" s="33"/>
      <c r="AZ1835" s="33" t="s">
        <v>11597</v>
      </c>
      <c r="BA1835" s="5"/>
      <c r="BB1835" s="5"/>
      <c r="BC1835" s="5" t="s">
        <v>11598</v>
      </c>
      <c r="BD1835" s="33" t="s">
        <v>173</v>
      </c>
      <c r="BE1835" s="41"/>
      <c r="BF1835" s="35"/>
      <c r="BG1835" s="33" t="s">
        <v>169</v>
      </c>
      <c r="BH1835" s="5"/>
      <c r="BI1835" s="33">
        <v>150.0</v>
      </c>
      <c r="BJ1835" s="33" t="s">
        <v>170</v>
      </c>
      <c r="BK1835" s="5"/>
      <c r="BL1835" s="5">
        <f t="shared" si="5"/>
        <v>1997.25</v>
      </c>
      <c r="BM1835" s="5"/>
      <c r="BN1835" s="5"/>
      <c r="BO1835" s="42">
        <f t="shared" si="6"/>
        <v>1997.25</v>
      </c>
      <c r="BP1835" s="44"/>
      <c r="BQ1835" s="45"/>
      <c r="BR1835" s="47"/>
      <c r="BS1835" s="45"/>
      <c r="BT1835" s="37"/>
      <c r="BU1835" s="5"/>
      <c r="BV1835" s="38"/>
      <c r="BW1835" s="48"/>
      <c r="BX1835" s="44"/>
      <c r="BY1835" s="44"/>
      <c r="BZ1835" s="33" t="s">
        <v>131</v>
      </c>
      <c r="CA1835" s="5"/>
      <c r="CB1835" s="5"/>
      <c r="CC1835" s="33" t="s">
        <v>177</v>
      </c>
      <c r="CD1835" s="5"/>
      <c r="CE1835" s="5"/>
      <c r="CF1835" s="33" t="s">
        <v>178</v>
      </c>
      <c r="CG1835" s="33" t="s">
        <v>11599</v>
      </c>
      <c r="CH1835" s="5"/>
      <c r="CI1835" s="5"/>
      <c r="CJ1835" s="5"/>
      <c r="CK1835" s="33"/>
      <c r="CL1835" s="49">
        <v>45000.0</v>
      </c>
      <c r="CM1835" s="33" t="s">
        <v>180</v>
      </c>
      <c r="CN1835" s="5"/>
      <c r="CO1835" s="33">
        <v>1.0</v>
      </c>
      <c r="CP1835" s="33" t="s">
        <v>181</v>
      </c>
      <c r="CQ1835" s="50" t="str">
        <f t="shared" si="7"/>
        <v>12/05/1968</v>
      </c>
      <c r="CR1835" s="33" t="s">
        <v>243</v>
      </c>
      <c r="CS1835" s="33">
        <v>5.0</v>
      </c>
      <c r="CT1835" s="33">
        <v>5.0</v>
      </c>
      <c r="CU1835" s="33">
        <v>28.0</v>
      </c>
      <c r="CV1835" s="33">
        <v>1710.0</v>
      </c>
      <c r="CW1835" s="5"/>
      <c r="CX1835" s="5"/>
      <c r="CY1835" s="33">
        <v>-100.16892</v>
      </c>
      <c r="CZ1835" s="33">
        <v>20.805032</v>
      </c>
      <c r="DA1835" s="33">
        <v>4.425517811E9</v>
      </c>
      <c r="DB1835" s="33">
        <v>2.0</v>
      </c>
      <c r="DC1835" s="33" t="s">
        <v>8456</v>
      </c>
      <c r="DD1835" s="33">
        <v>2023.0</v>
      </c>
      <c r="DE1835" s="33" t="s">
        <v>184</v>
      </c>
      <c r="DF1835" s="33"/>
      <c r="DG1835" s="33" t="s">
        <v>185</v>
      </c>
      <c r="DH1835" s="33" t="s">
        <v>186</v>
      </c>
      <c r="DI1835" s="5"/>
      <c r="DJ1835" s="5"/>
    </row>
    <row r="1836">
      <c r="A1836" s="33" t="s">
        <v>11600</v>
      </c>
      <c r="B1836" s="34">
        <v>44952.0</v>
      </c>
      <c r="C1836" s="35" t="s">
        <v>137</v>
      </c>
      <c r="D1836" s="35" t="s">
        <v>139</v>
      </c>
      <c r="E1836" s="35" t="s">
        <v>142</v>
      </c>
      <c r="F1836" s="36" t="s">
        <v>144</v>
      </c>
      <c r="G1836" s="33" t="s">
        <v>11601</v>
      </c>
      <c r="H1836" s="33" t="s">
        <v>498</v>
      </c>
      <c r="I1836" s="33" t="s">
        <v>220</v>
      </c>
      <c r="J1836" s="33" t="s">
        <v>231</v>
      </c>
      <c r="K1836" s="35" t="s">
        <v>421</v>
      </c>
      <c r="L1836" s="33" t="s">
        <v>3194</v>
      </c>
      <c r="M1836" s="33" t="s">
        <v>8450</v>
      </c>
      <c r="N1836" s="33" t="s">
        <v>11578</v>
      </c>
      <c r="O1836" s="5"/>
      <c r="P1836" s="35" t="s">
        <v>233</v>
      </c>
      <c r="Q1836" s="35" t="s">
        <v>11578</v>
      </c>
      <c r="R1836" s="33">
        <v>76600.0</v>
      </c>
      <c r="S1836" s="37"/>
      <c r="T1836" s="33"/>
      <c r="U1836" s="33">
        <v>6.41</v>
      </c>
      <c r="V1836" s="33" t="s">
        <v>154</v>
      </c>
      <c r="W1836" s="33"/>
      <c r="X1836" s="33"/>
      <c r="Y1836" s="5"/>
      <c r="Z1836" s="5"/>
      <c r="AA1836" s="33">
        <v>1.0</v>
      </c>
      <c r="AB1836" s="33"/>
      <c r="AC1836" s="33">
        <v>1.0</v>
      </c>
      <c r="AD1836" s="5"/>
      <c r="AE1836" s="5"/>
      <c r="AF1836" s="5"/>
      <c r="AG1836" s="16"/>
      <c r="AH1836" s="38" t="str">
        <f t="shared" si="1"/>
        <v/>
      </c>
      <c r="AI1836" s="39">
        <f t="shared" si="2"/>
        <v>1</v>
      </c>
      <c r="AJ1836" s="37" t="str">
        <f t="shared" si="3"/>
        <v/>
      </c>
      <c r="AK1836" s="41" t="str">
        <f t="shared" si="4"/>
        <v/>
      </c>
      <c r="AL1836" s="35" t="s">
        <v>233</v>
      </c>
      <c r="AM1836" s="33" t="s">
        <v>11578</v>
      </c>
      <c r="AN1836" s="33" t="s">
        <v>11578</v>
      </c>
      <c r="AO1836" s="41"/>
      <c r="AP1836" s="33" t="s">
        <v>169</v>
      </c>
      <c r="AQ1836" s="33" t="s">
        <v>170</v>
      </c>
      <c r="AR1836" s="33">
        <v>300.0</v>
      </c>
      <c r="AS1836" s="42"/>
      <c r="AT1836" s="42"/>
      <c r="AU1836" s="42"/>
      <c r="AV1836" s="42"/>
      <c r="AW1836" s="42"/>
      <c r="AX1836" s="5"/>
      <c r="AY1836" s="33"/>
      <c r="AZ1836" s="33" t="s">
        <v>11602</v>
      </c>
      <c r="BA1836" s="5"/>
      <c r="BB1836" s="5"/>
      <c r="BC1836" s="5" t="s">
        <v>11603</v>
      </c>
      <c r="BD1836" s="33" t="s">
        <v>173</v>
      </c>
      <c r="BE1836" s="41"/>
      <c r="BF1836" s="35"/>
      <c r="BG1836" s="33" t="s">
        <v>169</v>
      </c>
      <c r="BH1836" s="5"/>
      <c r="BI1836" s="33">
        <v>300.0</v>
      </c>
      <c r="BJ1836" s="33" t="s">
        <v>170</v>
      </c>
      <c r="BK1836" s="5"/>
      <c r="BL1836" s="5">
        <f t="shared" si="5"/>
        <v>3994.5</v>
      </c>
      <c r="BM1836" s="5"/>
      <c r="BN1836" s="5"/>
      <c r="BO1836" s="42">
        <f t="shared" si="6"/>
        <v>3994.5</v>
      </c>
      <c r="BP1836" s="44"/>
      <c r="BQ1836" s="45"/>
      <c r="BR1836" s="47"/>
      <c r="BS1836" s="45"/>
      <c r="BT1836" s="37"/>
      <c r="BU1836" s="5"/>
      <c r="BV1836" s="38"/>
      <c r="BW1836" s="48"/>
      <c r="BX1836" s="44"/>
      <c r="BY1836" s="44"/>
      <c r="BZ1836" s="33" t="s">
        <v>131</v>
      </c>
      <c r="CA1836" s="5"/>
      <c r="CB1836" s="5"/>
      <c r="CC1836" s="33" t="s">
        <v>177</v>
      </c>
      <c r="CD1836" s="5"/>
      <c r="CE1836" s="5"/>
      <c r="CF1836" s="33" t="s">
        <v>178</v>
      </c>
      <c r="CG1836" s="33" t="s">
        <v>11604</v>
      </c>
      <c r="CH1836" s="5"/>
      <c r="CI1836" s="5"/>
      <c r="CJ1836" s="5"/>
      <c r="CK1836" s="33"/>
      <c r="CL1836" s="49">
        <v>45000.0</v>
      </c>
      <c r="CM1836" s="33" t="s">
        <v>180</v>
      </c>
      <c r="CN1836" s="5"/>
      <c r="CO1836" s="33">
        <v>2.0</v>
      </c>
      <c r="CP1836" s="33" t="s">
        <v>181</v>
      </c>
      <c r="CQ1836" s="50" t="str">
        <f t="shared" si="7"/>
        <v>18/11/1939</v>
      </c>
      <c r="CR1836" s="33" t="s">
        <v>182</v>
      </c>
      <c r="CS1836" s="33">
        <v>5.0</v>
      </c>
      <c r="CT1836" s="33">
        <v>5.0</v>
      </c>
      <c r="CU1836" s="33">
        <v>28.0</v>
      </c>
      <c r="CV1836" s="33">
        <v>1710.0</v>
      </c>
      <c r="CW1836" s="5"/>
      <c r="CX1836" s="5"/>
      <c r="CY1836" s="33">
        <v>-100.16892</v>
      </c>
      <c r="CZ1836" s="33">
        <v>20.805032</v>
      </c>
      <c r="DA1836" s="33">
        <v>4.427761656E9</v>
      </c>
      <c r="DB1836" s="33">
        <v>2.0</v>
      </c>
      <c r="DC1836" s="33" t="s">
        <v>8456</v>
      </c>
      <c r="DD1836" s="33">
        <v>2023.0</v>
      </c>
      <c r="DE1836" s="33" t="s">
        <v>184</v>
      </c>
      <c r="DF1836" s="33"/>
      <c r="DG1836" s="33" t="s">
        <v>185</v>
      </c>
      <c r="DH1836" s="33" t="s">
        <v>186</v>
      </c>
      <c r="DI1836" s="5"/>
      <c r="DJ1836" s="5"/>
    </row>
    <row r="1837">
      <c r="A1837" s="33" t="s">
        <v>11605</v>
      </c>
      <c r="B1837" s="34">
        <v>44952.0</v>
      </c>
      <c r="C1837" s="35" t="s">
        <v>137</v>
      </c>
      <c r="D1837" s="35" t="s">
        <v>139</v>
      </c>
      <c r="E1837" s="35" t="s">
        <v>142</v>
      </c>
      <c r="F1837" s="36" t="s">
        <v>144</v>
      </c>
      <c r="G1837" s="33" t="s">
        <v>11606</v>
      </c>
      <c r="H1837" s="33" t="s">
        <v>11607</v>
      </c>
      <c r="I1837" s="33" t="s">
        <v>220</v>
      </c>
      <c r="J1837" s="33" t="s">
        <v>231</v>
      </c>
      <c r="K1837" s="35" t="s">
        <v>421</v>
      </c>
      <c r="L1837" s="33" t="s">
        <v>3194</v>
      </c>
      <c r="M1837" s="33" t="s">
        <v>8450</v>
      </c>
      <c r="N1837" s="33" t="s">
        <v>11578</v>
      </c>
      <c r="O1837" s="5"/>
      <c r="P1837" s="35" t="s">
        <v>233</v>
      </c>
      <c r="Q1837" s="35" t="s">
        <v>11578</v>
      </c>
      <c r="R1837" s="33">
        <v>76528.0</v>
      </c>
      <c r="S1837" s="37"/>
      <c r="T1837" s="33"/>
      <c r="U1837" s="33">
        <v>1.67</v>
      </c>
      <c r="V1837" s="33" t="s">
        <v>154</v>
      </c>
      <c r="W1837" s="33"/>
      <c r="X1837" s="33"/>
      <c r="Y1837" s="5"/>
      <c r="Z1837" s="5"/>
      <c r="AA1837" s="33">
        <v>1.0</v>
      </c>
      <c r="AB1837" s="33">
        <v>1.0</v>
      </c>
      <c r="AC1837" s="33"/>
      <c r="AD1837" s="5"/>
      <c r="AE1837" s="5"/>
      <c r="AF1837" s="5"/>
      <c r="AG1837" s="16"/>
      <c r="AH1837" s="38">
        <f t="shared" si="1"/>
        <v>1</v>
      </c>
      <c r="AI1837" s="39" t="str">
        <f t="shared" si="2"/>
        <v/>
      </c>
      <c r="AJ1837" s="37" t="str">
        <f t="shared" si="3"/>
        <v/>
      </c>
      <c r="AK1837" s="41" t="str">
        <f t="shared" si="4"/>
        <v/>
      </c>
      <c r="AL1837" s="35" t="s">
        <v>233</v>
      </c>
      <c r="AM1837" s="33" t="s">
        <v>11578</v>
      </c>
      <c r="AN1837" s="33" t="s">
        <v>11578</v>
      </c>
      <c r="AO1837" s="41"/>
      <c r="AP1837" s="33" t="s">
        <v>169</v>
      </c>
      <c r="AQ1837" s="33" t="s">
        <v>170</v>
      </c>
      <c r="AR1837" s="33">
        <v>150.0</v>
      </c>
      <c r="AS1837" s="42"/>
      <c r="AT1837" s="42"/>
      <c r="AU1837" s="42"/>
      <c r="AV1837" s="42"/>
      <c r="AW1837" s="42"/>
      <c r="AX1837" s="5"/>
      <c r="AY1837" s="33"/>
      <c r="AZ1837" s="33" t="s">
        <v>11608</v>
      </c>
      <c r="BA1837" s="5"/>
      <c r="BB1837" s="5"/>
      <c r="BC1837" s="5" t="s">
        <v>11609</v>
      </c>
      <c r="BD1837" s="33" t="s">
        <v>173</v>
      </c>
      <c r="BE1837" s="41"/>
      <c r="BF1837" s="35"/>
      <c r="BG1837" s="33" t="s">
        <v>169</v>
      </c>
      <c r="BH1837" s="5"/>
      <c r="BI1837" s="33">
        <v>150.0</v>
      </c>
      <c r="BJ1837" s="33" t="s">
        <v>170</v>
      </c>
      <c r="BK1837" s="5"/>
      <c r="BL1837" s="5">
        <f t="shared" si="5"/>
        <v>1997.25</v>
      </c>
      <c r="BM1837" s="5"/>
      <c r="BN1837" s="5"/>
      <c r="BO1837" s="42">
        <f t="shared" si="6"/>
        <v>1997.25</v>
      </c>
      <c r="BP1837" s="44"/>
      <c r="BQ1837" s="45"/>
      <c r="BR1837" s="47"/>
      <c r="BS1837" s="45"/>
      <c r="BT1837" s="37"/>
      <c r="BU1837" s="5"/>
      <c r="BV1837" s="38"/>
      <c r="BW1837" s="48"/>
      <c r="BX1837" s="44"/>
      <c r="BY1837" s="44"/>
      <c r="BZ1837" s="33" t="s">
        <v>131</v>
      </c>
      <c r="CA1837" s="5"/>
      <c r="CB1837" s="5"/>
      <c r="CC1837" s="33" t="s">
        <v>177</v>
      </c>
      <c r="CD1837" s="5"/>
      <c r="CE1837" s="5"/>
      <c r="CF1837" s="33" t="s">
        <v>178</v>
      </c>
      <c r="CG1837" s="33" t="s">
        <v>11610</v>
      </c>
      <c r="CH1837" s="5"/>
      <c r="CI1837" s="5"/>
      <c r="CJ1837" s="5"/>
      <c r="CK1837" s="33"/>
      <c r="CL1837" s="49">
        <v>45000.0</v>
      </c>
      <c r="CM1837" s="33" t="s">
        <v>180</v>
      </c>
      <c r="CN1837" s="5"/>
      <c r="CO1837" s="33">
        <v>1.0</v>
      </c>
      <c r="CP1837" s="33" t="s">
        <v>181</v>
      </c>
      <c r="CQ1837" s="50" t="str">
        <f t="shared" si="7"/>
        <v>19/06/1937</v>
      </c>
      <c r="CR1837" s="33" t="s">
        <v>243</v>
      </c>
      <c r="CS1837" s="33">
        <v>5.0</v>
      </c>
      <c r="CT1837" s="33">
        <v>5.0</v>
      </c>
      <c r="CU1837" s="33">
        <v>28.0</v>
      </c>
      <c r="CV1837" s="33">
        <v>1710.0</v>
      </c>
      <c r="CW1837" s="5"/>
      <c r="CX1837" s="5"/>
      <c r="CY1837" s="33">
        <v>-100.16892</v>
      </c>
      <c r="CZ1837" s="33">
        <v>20.805032</v>
      </c>
      <c r="DA1837" s="33">
        <v>4.426139475E9</v>
      </c>
      <c r="DB1837" s="33">
        <v>2.0</v>
      </c>
      <c r="DC1837" s="33" t="s">
        <v>8456</v>
      </c>
      <c r="DD1837" s="33">
        <v>2023.0</v>
      </c>
      <c r="DE1837" s="33" t="s">
        <v>184</v>
      </c>
      <c r="DF1837" s="33"/>
      <c r="DG1837" s="33" t="s">
        <v>185</v>
      </c>
      <c r="DH1837" s="33" t="s">
        <v>186</v>
      </c>
      <c r="DI1837" s="5"/>
      <c r="DJ1837" s="5"/>
    </row>
    <row r="1838">
      <c r="A1838" s="33" t="s">
        <v>11611</v>
      </c>
      <c r="B1838" s="34">
        <v>44952.0</v>
      </c>
      <c r="C1838" s="35" t="s">
        <v>137</v>
      </c>
      <c r="D1838" s="35" t="s">
        <v>139</v>
      </c>
      <c r="E1838" s="35" t="s">
        <v>142</v>
      </c>
      <c r="F1838" s="36" t="s">
        <v>144</v>
      </c>
      <c r="G1838" s="33" t="s">
        <v>11612</v>
      </c>
      <c r="H1838" s="33" t="s">
        <v>4899</v>
      </c>
      <c r="I1838" s="33" t="s">
        <v>845</v>
      </c>
      <c r="J1838" s="33" t="s">
        <v>220</v>
      </c>
      <c r="K1838" s="35" t="s">
        <v>421</v>
      </c>
      <c r="L1838" s="33" t="s">
        <v>3194</v>
      </c>
      <c r="M1838" s="33" t="s">
        <v>8450</v>
      </c>
      <c r="N1838" s="33" t="s">
        <v>11578</v>
      </c>
      <c r="O1838" s="5"/>
      <c r="P1838" s="35" t="s">
        <v>233</v>
      </c>
      <c r="Q1838" s="35" t="s">
        <v>11578</v>
      </c>
      <c r="R1838" s="33">
        <v>76528.0</v>
      </c>
      <c r="S1838" s="37"/>
      <c r="T1838" s="33"/>
      <c r="U1838" s="33">
        <v>5.16</v>
      </c>
      <c r="V1838" s="33" t="s">
        <v>154</v>
      </c>
      <c r="W1838" s="33"/>
      <c r="X1838" s="33"/>
      <c r="Y1838" s="5"/>
      <c r="Z1838" s="5"/>
      <c r="AA1838" s="33">
        <v>1.0</v>
      </c>
      <c r="AB1838" s="33">
        <v>1.0</v>
      </c>
      <c r="AC1838" s="33"/>
      <c r="AD1838" s="5"/>
      <c r="AE1838" s="5"/>
      <c r="AF1838" s="5"/>
      <c r="AG1838" s="16"/>
      <c r="AH1838" s="38">
        <f t="shared" si="1"/>
        <v>1</v>
      </c>
      <c r="AI1838" s="39" t="str">
        <f t="shared" si="2"/>
        <v/>
      </c>
      <c r="AJ1838" s="37" t="str">
        <f t="shared" si="3"/>
        <v/>
      </c>
      <c r="AK1838" s="41" t="str">
        <f t="shared" si="4"/>
        <v/>
      </c>
      <c r="AL1838" s="35" t="s">
        <v>233</v>
      </c>
      <c r="AM1838" s="33" t="s">
        <v>11578</v>
      </c>
      <c r="AN1838" s="33" t="s">
        <v>11578</v>
      </c>
      <c r="AO1838" s="41"/>
      <c r="AP1838" s="33" t="s">
        <v>169</v>
      </c>
      <c r="AQ1838" s="33" t="s">
        <v>170</v>
      </c>
      <c r="AR1838" s="33">
        <v>300.0</v>
      </c>
      <c r="AS1838" s="42"/>
      <c r="AT1838" s="42"/>
      <c r="AU1838" s="42"/>
      <c r="AV1838" s="42"/>
      <c r="AW1838" s="42"/>
      <c r="AX1838" s="5"/>
      <c r="AY1838" s="33"/>
      <c r="AZ1838" s="33" t="s">
        <v>11613</v>
      </c>
      <c r="BA1838" s="5"/>
      <c r="BB1838" s="5"/>
      <c r="BC1838" s="5" t="s">
        <v>11614</v>
      </c>
      <c r="BD1838" s="33" t="s">
        <v>173</v>
      </c>
      <c r="BE1838" s="41"/>
      <c r="BF1838" s="35"/>
      <c r="BG1838" s="33" t="s">
        <v>169</v>
      </c>
      <c r="BH1838" s="5"/>
      <c r="BI1838" s="33">
        <v>300.0</v>
      </c>
      <c r="BJ1838" s="33" t="s">
        <v>170</v>
      </c>
      <c r="BK1838" s="5"/>
      <c r="BL1838" s="5">
        <f t="shared" si="5"/>
        <v>3994.5</v>
      </c>
      <c r="BM1838" s="5"/>
      <c r="BN1838" s="5"/>
      <c r="BO1838" s="42">
        <f t="shared" si="6"/>
        <v>3994.5</v>
      </c>
      <c r="BP1838" s="44"/>
      <c r="BQ1838" s="45"/>
      <c r="BR1838" s="47"/>
      <c r="BS1838" s="45"/>
      <c r="BT1838" s="37"/>
      <c r="BU1838" s="5"/>
      <c r="BV1838" s="38"/>
      <c r="BW1838" s="48"/>
      <c r="BX1838" s="44"/>
      <c r="BY1838" s="44"/>
      <c r="BZ1838" s="33" t="s">
        <v>131</v>
      </c>
      <c r="CA1838" s="5"/>
      <c r="CB1838" s="5"/>
      <c r="CC1838" s="33" t="s">
        <v>177</v>
      </c>
      <c r="CD1838" s="5"/>
      <c r="CE1838" s="5"/>
      <c r="CF1838" s="33" t="s">
        <v>178</v>
      </c>
      <c r="CG1838" s="33" t="s">
        <v>11615</v>
      </c>
      <c r="CH1838" s="5"/>
      <c r="CI1838" s="5"/>
      <c r="CJ1838" s="5"/>
      <c r="CK1838" s="33"/>
      <c r="CL1838" s="49">
        <v>45000.0</v>
      </c>
      <c r="CM1838" s="33" t="s">
        <v>180</v>
      </c>
      <c r="CN1838" s="5"/>
      <c r="CO1838" s="33">
        <v>2.0</v>
      </c>
      <c r="CP1838" s="33" t="s">
        <v>181</v>
      </c>
      <c r="CQ1838" s="50" t="str">
        <f t="shared" si="7"/>
        <v>13/11/1965</v>
      </c>
      <c r="CR1838" s="33" t="s">
        <v>243</v>
      </c>
      <c r="CS1838" s="33">
        <v>5.0</v>
      </c>
      <c r="CT1838" s="33">
        <v>5.0</v>
      </c>
      <c r="CU1838" s="33">
        <v>28.0</v>
      </c>
      <c r="CV1838" s="33">
        <v>1710.0</v>
      </c>
      <c r="CW1838" s="5"/>
      <c r="CX1838" s="5"/>
      <c r="CY1838" s="33">
        <v>-100.16892</v>
      </c>
      <c r="CZ1838" s="33">
        <v>20.805032</v>
      </c>
      <c r="DA1838" s="33">
        <v>4.421710067E9</v>
      </c>
      <c r="DB1838" s="33">
        <v>2.0</v>
      </c>
      <c r="DC1838" s="33" t="s">
        <v>8456</v>
      </c>
      <c r="DD1838" s="33">
        <v>2023.0</v>
      </c>
      <c r="DE1838" s="33" t="s">
        <v>184</v>
      </c>
      <c r="DF1838" s="33"/>
      <c r="DG1838" s="33" t="s">
        <v>185</v>
      </c>
      <c r="DH1838" s="33" t="s">
        <v>186</v>
      </c>
      <c r="DI1838" s="5"/>
      <c r="DJ1838" s="5"/>
    </row>
    <row r="1839">
      <c r="A1839" s="33" t="s">
        <v>11616</v>
      </c>
      <c r="B1839" s="34">
        <v>44952.0</v>
      </c>
      <c r="C1839" s="35" t="s">
        <v>137</v>
      </c>
      <c r="D1839" s="35" t="s">
        <v>139</v>
      </c>
      <c r="E1839" s="35" t="s">
        <v>142</v>
      </c>
      <c r="F1839" s="36" t="s">
        <v>144</v>
      </c>
      <c r="G1839" s="33" t="s">
        <v>11617</v>
      </c>
      <c r="H1839" s="33" t="s">
        <v>11618</v>
      </c>
      <c r="I1839" s="33" t="s">
        <v>845</v>
      </c>
      <c r="J1839" s="33" t="s">
        <v>8704</v>
      </c>
      <c r="K1839" s="35" t="s">
        <v>421</v>
      </c>
      <c r="L1839" s="33" t="s">
        <v>351</v>
      </c>
      <c r="M1839" s="33">
        <v>1.0</v>
      </c>
      <c r="N1839" s="33" t="s">
        <v>11578</v>
      </c>
      <c r="O1839" s="5"/>
      <c r="P1839" s="35" t="s">
        <v>233</v>
      </c>
      <c r="Q1839" s="35" t="s">
        <v>11578</v>
      </c>
      <c r="R1839" s="33">
        <v>76528.0</v>
      </c>
      <c r="S1839" s="37"/>
      <c r="T1839" s="33"/>
      <c r="U1839" s="33">
        <v>2.62</v>
      </c>
      <c r="V1839" s="33" t="s">
        <v>154</v>
      </c>
      <c r="W1839" s="33"/>
      <c r="X1839" s="33"/>
      <c r="Y1839" s="5"/>
      <c r="Z1839" s="5"/>
      <c r="AA1839" s="33">
        <v>1.0</v>
      </c>
      <c r="AB1839" s="33"/>
      <c r="AC1839" s="33">
        <v>1.0</v>
      </c>
      <c r="AD1839" s="5"/>
      <c r="AE1839" s="5"/>
      <c r="AF1839" s="5"/>
      <c r="AG1839" s="16"/>
      <c r="AH1839" s="38" t="str">
        <f t="shared" si="1"/>
        <v/>
      </c>
      <c r="AI1839" s="39">
        <f t="shared" si="2"/>
        <v>1</v>
      </c>
      <c r="AJ1839" s="37" t="str">
        <f t="shared" si="3"/>
        <v/>
      </c>
      <c r="AK1839" s="41" t="str">
        <f t="shared" si="4"/>
        <v/>
      </c>
      <c r="AL1839" s="35" t="s">
        <v>233</v>
      </c>
      <c r="AM1839" s="33" t="s">
        <v>11578</v>
      </c>
      <c r="AN1839" s="33" t="s">
        <v>11578</v>
      </c>
      <c r="AO1839" s="41"/>
      <c r="AP1839" s="33" t="s">
        <v>169</v>
      </c>
      <c r="AQ1839" s="33" t="s">
        <v>170</v>
      </c>
      <c r="AR1839" s="33">
        <v>300.0</v>
      </c>
      <c r="AS1839" s="42"/>
      <c r="AT1839" s="42"/>
      <c r="AU1839" s="42"/>
      <c r="AV1839" s="42"/>
      <c r="AW1839" s="42"/>
      <c r="AX1839" s="5"/>
      <c r="AY1839" s="33"/>
      <c r="AZ1839" s="33" t="s">
        <v>11619</v>
      </c>
      <c r="BA1839" s="5"/>
      <c r="BB1839" s="5"/>
      <c r="BC1839" s="5" t="s">
        <v>11620</v>
      </c>
      <c r="BD1839" s="33" t="s">
        <v>173</v>
      </c>
      <c r="BE1839" s="41"/>
      <c r="BF1839" s="35"/>
      <c r="BG1839" s="33" t="s">
        <v>169</v>
      </c>
      <c r="BH1839" s="5"/>
      <c r="BI1839" s="33">
        <v>300.0</v>
      </c>
      <c r="BJ1839" s="33" t="s">
        <v>170</v>
      </c>
      <c r="BK1839" s="5"/>
      <c r="BL1839" s="5">
        <f t="shared" si="5"/>
        <v>3994.5</v>
      </c>
      <c r="BM1839" s="5"/>
      <c r="BN1839" s="5"/>
      <c r="BO1839" s="42">
        <f t="shared" si="6"/>
        <v>3994.5</v>
      </c>
      <c r="BP1839" s="44"/>
      <c r="BQ1839" s="45"/>
      <c r="BR1839" s="47"/>
      <c r="BS1839" s="45"/>
      <c r="BT1839" s="37"/>
      <c r="BU1839" s="5"/>
      <c r="BV1839" s="38"/>
      <c r="BW1839" s="48"/>
      <c r="BX1839" s="44"/>
      <c r="BY1839" s="44"/>
      <c r="BZ1839" s="33" t="s">
        <v>131</v>
      </c>
      <c r="CA1839" s="5"/>
      <c r="CB1839" s="5"/>
      <c r="CC1839" s="33" t="s">
        <v>177</v>
      </c>
      <c r="CD1839" s="5"/>
      <c r="CE1839" s="5"/>
      <c r="CF1839" s="33" t="s">
        <v>178</v>
      </c>
      <c r="CG1839" s="33" t="s">
        <v>11621</v>
      </c>
      <c r="CH1839" s="5"/>
      <c r="CI1839" s="5"/>
      <c r="CJ1839" s="5"/>
      <c r="CK1839" s="33"/>
      <c r="CL1839" s="49">
        <v>45000.0</v>
      </c>
      <c r="CM1839" s="33" t="s">
        <v>180</v>
      </c>
      <c r="CN1839" s="5"/>
      <c r="CO1839" s="33">
        <v>2.0</v>
      </c>
      <c r="CP1839" s="33" t="s">
        <v>181</v>
      </c>
      <c r="CQ1839" s="50" t="str">
        <f t="shared" si="7"/>
        <v>12/07/1959</v>
      </c>
      <c r="CR1839" s="33" t="s">
        <v>182</v>
      </c>
      <c r="CS1839" s="33">
        <v>5.0</v>
      </c>
      <c r="CT1839" s="33">
        <v>5.0</v>
      </c>
      <c r="CU1839" s="33">
        <v>28.0</v>
      </c>
      <c r="CV1839" s="33">
        <v>1710.0</v>
      </c>
      <c r="CW1839" s="5"/>
      <c r="CX1839" s="5"/>
      <c r="CY1839" s="33">
        <v>-100.16892</v>
      </c>
      <c r="CZ1839" s="33">
        <v>20.805032</v>
      </c>
      <c r="DA1839" s="33">
        <v>4.4219266E9</v>
      </c>
      <c r="DB1839" s="33">
        <v>1.0</v>
      </c>
      <c r="DC1839" s="33" t="s">
        <v>8456</v>
      </c>
      <c r="DD1839" s="33">
        <v>2023.0</v>
      </c>
      <c r="DE1839" s="33" t="s">
        <v>184</v>
      </c>
      <c r="DF1839" s="33"/>
      <c r="DG1839" s="33" t="s">
        <v>185</v>
      </c>
      <c r="DH1839" s="33" t="s">
        <v>186</v>
      </c>
      <c r="DI1839" s="5"/>
      <c r="DJ1839" s="5"/>
    </row>
    <row r="1840">
      <c r="A1840" s="33" t="s">
        <v>11622</v>
      </c>
      <c r="B1840" s="34">
        <v>44952.0</v>
      </c>
      <c r="C1840" s="35" t="s">
        <v>137</v>
      </c>
      <c r="D1840" s="35" t="s">
        <v>139</v>
      </c>
      <c r="E1840" s="35" t="s">
        <v>142</v>
      </c>
      <c r="F1840" s="36" t="s">
        <v>144</v>
      </c>
      <c r="G1840" s="33" t="s">
        <v>11623</v>
      </c>
      <c r="H1840" s="33" t="s">
        <v>11624</v>
      </c>
      <c r="I1840" s="33" t="s">
        <v>11625</v>
      </c>
      <c r="J1840" s="33" t="s">
        <v>1641</v>
      </c>
      <c r="K1840" s="35" t="s">
        <v>421</v>
      </c>
      <c r="L1840" s="33" t="s">
        <v>3194</v>
      </c>
      <c r="M1840" s="33" t="s">
        <v>8450</v>
      </c>
      <c r="N1840" s="33" t="s">
        <v>11578</v>
      </c>
      <c r="O1840" s="5"/>
      <c r="P1840" s="35" t="s">
        <v>233</v>
      </c>
      <c r="Q1840" s="35" t="s">
        <v>11578</v>
      </c>
      <c r="R1840" s="33">
        <v>76600.0</v>
      </c>
      <c r="S1840" s="37"/>
      <c r="T1840" s="33"/>
      <c r="U1840" s="33">
        <v>4.64</v>
      </c>
      <c r="V1840" s="33" t="s">
        <v>154</v>
      </c>
      <c r="W1840" s="33"/>
      <c r="X1840" s="33"/>
      <c r="Y1840" s="5"/>
      <c r="Z1840" s="5"/>
      <c r="AA1840" s="33">
        <v>1.0</v>
      </c>
      <c r="AB1840" s="33"/>
      <c r="AC1840" s="33">
        <v>1.0</v>
      </c>
      <c r="AD1840" s="5"/>
      <c r="AE1840" s="5"/>
      <c r="AF1840" s="5"/>
      <c r="AG1840" s="16"/>
      <c r="AH1840" s="38" t="str">
        <f t="shared" si="1"/>
        <v/>
      </c>
      <c r="AI1840" s="39">
        <f t="shared" si="2"/>
        <v>1</v>
      </c>
      <c r="AJ1840" s="37" t="str">
        <f t="shared" si="3"/>
        <v/>
      </c>
      <c r="AK1840" s="41" t="str">
        <f t="shared" si="4"/>
        <v/>
      </c>
      <c r="AL1840" s="35" t="s">
        <v>233</v>
      </c>
      <c r="AM1840" s="33" t="s">
        <v>11578</v>
      </c>
      <c r="AN1840" s="33" t="s">
        <v>11578</v>
      </c>
      <c r="AO1840" s="41"/>
      <c r="AP1840" s="33" t="s">
        <v>169</v>
      </c>
      <c r="AQ1840" s="33" t="s">
        <v>170</v>
      </c>
      <c r="AR1840" s="33">
        <v>300.0</v>
      </c>
      <c r="AS1840" s="42"/>
      <c r="AT1840" s="42"/>
      <c r="AU1840" s="42"/>
      <c r="AV1840" s="42"/>
      <c r="AW1840" s="42"/>
      <c r="AX1840" s="5"/>
      <c r="AY1840" s="33"/>
      <c r="AZ1840" s="33" t="s">
        <v>11626</v>
      </c>
      <c r="BA1840" s="5"/>
      <c r="BB1840" s="5"/>
      <c r="BC1840" s="5" t="s">
        <v>11627</v>
      </c>
      <c r="BD1840" s="33" t="s">
        <v>173</v>
      </c>
      <c r="BE1840" s="41"/>
      <c r="BF1840" s="35"/>
      <c r="BG1840" s="33" t="s">
        <v>169</v>
      </c>
      <c r="BH1840" s="5"/>
      <c r="BI1840" s="33">
        <v>300.0</v>
      </c>
      <c r="BJ1840" s="33" t="s">
        <v>170</v>
      </c>
      <c r="BK1840" s="5"/>
      <c r="BL1840" s="5">
        <f t="shared" si="5"/>
        <v>3994.5</v>
      </c>
      <c r="BM1840" s="5"/>
      <c r="BN1840" s="5"/>
      <c r="BO1840" s="42">
        <f t="shared" si="6"/>
        <v>3994.5</v>
      </c>
      <c r="BP1840" s="44"/>
      <c r="BQ1840" s="45"/>
      <c r="BR1840" s="47"/>
      <c r="BS1840" s="45"/>
      <c r="BT1840" s="37"/>
      <c r="BU1840" s="5"/>
      <c r="BV1840" s="38"/>
      <c r="BW1840" s="48"/>
      <c r="BX1840" s="44"/>
      <c r="BY1840" s="44"/>
      <c r="BZ1840" s="33" t="s">
        <v>131</v>
      </c>
      <c r="CA1840" s="5"/>
      <c r="CB1840" s="5"/>
      <c r="CC1840" s="33" t="s">
        <v>177</v>
      </c>
      <c r="CD1840" s="5"/>
      <c r="CE1840" s="5"/>
      <c r="CF1840" s="33" t="s">
        <v>178</v>
      </c>
      <c r="CG1840" s="33" t="s">
        <v>11628</v>
      </c>
      <c r="CH1840" s="5"/>
      <c r="CI1840" s="5"/>
      <c r="CJ1840" s="5"/>
      <c r="CK1840" s="33"/>
      <c r="CL1840" s="49">
        <v>45000.0</v>
      </c>
      <c r="CM1840" s="33" t="s">
        <v>180</v>
      </c>
      <c r="CN1840" s="5"/>
      <c r="CO1840" s="33">
        <v>2.0</v>
      </c>
      <c r="CP1840" s="33" t="s">
        <v>181</v>
      </c>
      <c r="CQ1840" s="50" t="str">
        <f t="shared" si="7"/>
        <v>30/07/1963</v>
      </c>
      <c r="CR1840" s="33" t="s">
        <v>182</v>
      </c>
      <c r="CS1840" s="33">
        <v>5.0</v>
      </c>
      <c r="CT1840" s="33">
        <v>5.0</v>
      </c>
      <c r="CU1840" s="33">
        <v>28.0</v>
      </c>
      <c r="CV1840" s="33">
        <v>1710.0</v>
      </c>
      <c r="CW1840" s="5"/>
      <c r="CX1840" s="5"/>
      <c r="CY1840" s="33">
        <v>-100.16892</v>
      </c>
      <c r="CZ1840" s="33">
        <v>20.805032</v>
      </c>
      <c r="DA1840" s="33">
        <v>4.423469346E9</v>
      </c>
      <c r="DB1840" s="33">
        <v>2.0</v>
      </c>
      <c r="DC1840" s="33" t="s">
        <v>8456</v>
      </c>
      <c r="DD1840" s="33">
        <v>2023.0</v>
      </c>
      <c r="DE1840" s="33" t="s">
        <v>184</v>
      </c>
      <c r="DF1840" s="33"/>
      <c r="DG1840" s="33" t="s">
        <v>185</v>
      </c>
      <c r="DH1840" s="33" t="s">
        <v>186</v>
      </c>
      <c r="DI1840" s="5"/>
      <c r="DJ1840" s="5"/>
    </row>
    <row r="1841">
      <c r="A1841" s="33" t="s">
        <v>11629</v>
      </c>
      <c r="B1841" s="34">
        <v>44952.0</v>
      </c>
      <c r="C1841" s="35" t="s">
        <v>137</v>
      </c>
      <c r="D1841" s="35" t="s">
        <v>139</v>
      </c>
      <c r="E1841" s="35" t="s">
        <v>142</v>
      </c>
      <c r="F1841" s="36" t="s">
        <v>144</v>
      </c>
      <c r="G1841" s="33" t="s">
        <v>11630</v>
      </c>
      <c r="H1841" s="33" t="s">
        <v>581</v>
      </c>
      <c r="I1841" s="33" t="s">
        <v>11625</v>
      </c>
      <c r="J1841" s="33" t="s">
        <v>10821</v>
      </c>
      <c r="K1841" s="35" t="s">
        <v>421</v>
      </c>
      <c r="L1841" s="33" t="s">
        <v>3194</v>
      </c>
      <c r="M1841" s="33" t="s">
        <v>8450</v>
      </c>
      <c r="N1841" s="33" t="s">
        <v>11578</v>
      </c>
      <c r="O1841" s="5"/>
      <c r="P1841" s="35" t="s">
        <v>233</v>
      </c>
      <c r="Q1841" s="35" t="s">
        <v>11578</v>
      </c>
      <c r="R1841" s="33">
        <v>76600.0</v>
      </c>
      <c r="S1841" s="37"/>
      <c r="T1841" s="33"/>
      <c r="U1841" s="33">
        <v>1.94</v>
      </c>
      <c r="V1841" s="33" t="s">
        <v>154</v>
      </c>
      <c r="W1841" s="33"/>
      <c r="X1841" s="33"/>
      <c r="Y1841" s="5"/>
      <c r="Z1841" s="5"/>
      <c r="AA1841" s="33">
        <v>1.0</v>
      </c>
      <c r="AB1841" s="33"/>
      <c r="AC1841" s="33">
        <v>1.0</v>
      </c>
      <c r="AD1841" s="5"/>
      <c r="AE1841" s="5"/>
      <c r="AF1841" s="5"/>
      <c r="AG1841" s="16"/>
      <c r="AH1841" s="38" t="str">
        <f t="shared" si="1"/>
        <v/>
      </c>
      <c r="AI1841" s="39" t="str">
        <f t="shared" si="2"/>
        <v/>
      </c>
      <c r="AJ1841" s="37" t="str">
        <f t="shared" si="3"/>
        <v/>
      </c>
      <c r="AK1841" s="41" t="str">
        <f t="shared" si="4"/>
        <v/>
      </c>
      <c r="AL1841" s="35" t="s">
        <v>233</v>
      </c>
      <c r="AM1841" s="33" t="s">
        <v>11578</v>
      </c>
      <c r="AN1841" s="33" t="s">
        <v>11578</v>
      </c>
      <c r="AO1841" s="41"/>
      <c r="AP1841" s="33" t="s">
        <v>169</v>
      </c>
      <c r="AQ1841" s="33" t="s">
        <v>170</v>
      </c>
      <c r="AR1841" s="33">
        <v>150.0</v>
      </c>
      <c r="AS1841" s="42"/>
      <c r="AT1841" s="42"/>
      <c r="AU1841" s="42"/>
      <c r="AV1841" s="42"/>
      <c r="AW1841" s="42"/>
      <c r="AX1841" s="5"/>
      <c r="AY1841" s="33"/>
      <c r="AZ1841" s="33" t="s">
        <v>11631</v>
      </c>
      <c r="BA1841" s="5"/>
      <c r="BB1841" s="5"/>
      <c r="BC1841" s="5" t="s">
        <v>11632</v>
      </c>
      <c r="BD1841" s="33" t="s">
        <v>173</v>
      </c>
      <c r="BE1841" s="41"/>
      <c r="BF1841" s="35"/>
      <c r="BG1841" s="33" t="s">
        <v>169</v>
      </c>
      <c r="BH1841" s="5"/>
      <c r="BI1841" s="33">
        <v>150.0</v>
      </c>
      <c r="BJ1841" s="33" t="s">
        <v>170</v>
      </c>
      <c r="BK1841" s="5"/>
      <c r="BL1841" s="5">
        <f t="shared" si="5"/>
        <v>1997.25</v>
      </c>
      <c r="BM1841" s="5"/>
      <c r="BN1841" s="5"/>
      <c r="BO1841" s="42">
        <f t="shared" si="6"/>
        <v>1997.25</v>
      </c>
      <c r="BP1841" s="44"/>
      <c r="BQ1841" s="45"/>
      <c r="BR1841" s="47"/>
      <c r="BS1841" s="45"/>
      <c r="BT1841" s="37"/>
      <c r="BU1841" s="5"/>
      <c r="BV1841" s="38"/>
      <c r="BW1841" s="48"/>
      <c r="BX1841" s="44"/>
      <c r="BY1841" s="44"/>
      <c r="BZ1841" s="33" t="s">
        <v>131</v>
      </c>
      <c r="CA1841" s="5"/>
      <c r="CB1841" s="5"/>
      <c r="CC1841" s="33" t="s">
        <v>177</v>
      </c>
      <c r="CD1841" s="5"/>
      <c r="CE1841" s="5"/>
      <c r="CF1841" s="33" t="s">
        <v>178</v>
      </c>
      <c r="CG1841" s="33" t="s">
        <v>11633</v>
      </c>
      <c r="CH1841" s="5"/>
      <c r="CI1841" s="5"/>
      <c r="CJ1841" s="5"/>
      <c r="CK1841" s="33"/>
      <c r="CL1841" s="49">
        <v>45000.0</v>
      </c>
      <c r="CM1841" s="33" t="s">
        <v>180</v>
      </c>
      <c r="CN1841" s="5"/>
      <c r="CO1841" s="33">
        <v>1.0</v>
      </c>
      <c r="CP1841" s="33" t="s">
        <v>181</v>
      </c>
      <c r="CQ1841" s="50" t="str">
        <f t="shared" si="7"/>
        <v>19/12/1978</v>
      </c>
      <c r="CR1841" s="33" t="s">
        <v>182</v>
      </c>
      <c r="CS1841" s="33">
        <v>5.0</v>
      </c>
      <c r="CT1841" s="33">
        <v>5.0</v>
      </c>
      <c r="CU1841" s="33">
        <v>28.0</v>
      </c>
      <c r="CV1841" s="33">
        <v>1710.0</v>
      </c>
      <c r="CW1841" s="5"/>
      <c r="CX1841" s="5"/>
      <c r="CY1841" s="33">
        <v>-100.16892</v>
      </c>
      <c r="CZ1841" s="33">
        <v>20.805032</v>
      </c>
      <c r="DA1841" s="33">
        <v>4.192704144E9</v>
      </c>
      <c r="DB1841" s="33">
        <v>2.0</v>
      </c>
      <c r="DC1841" s="33" t="s">
        <v>8456</v>
      </c>
      <c r="DD1841" s="33">
        <v>2023.0</v>
      </c>
      <c r="DE1841" s="33" t="s">
        <v>184</v>
      </c>
      <c r="DF1841" s="33"/>
      <c r="DG1841" s="33" t="s">
        <v>185</v>
      </c>
      <c r="DH1841" s="33" t="s">
        <v>186</v>
      </c>
      <c r="DI1841" s="5"/>
      <c r="DJ1841" s="5"/>
    </row>
    <row r="1842">
      <c r="A1842" s="33" t="s">
        <v>11634</v>
      </c>
      <c r="B1842" s="34">
        <v>44952.0</v>
      </c>
      <c r="C1842" s="35" t="s">
        <v>137</v>
      </c>
      <c r="D1842" s="35" t="s">
        <v>139</v>
      </c>
      <c r="E1842" s="35" t="s">
        <v>142</v>
      </c>
      <c r="F1842" s="36" t="s">
        <v>144</v>
      </c>
      <c r="G1842" s="33" t="s">
        <v>11635</v>
      </c>
      <c r="H1842" s="33" t="s">
        <v>581</v>
      </c>
      <c r="I1842" s="33" t="s">
        <v>11625</v>
      </c>
      <c r="J1842" s="33" t="s">
        <v>9220</v>
      </c>
      <c r="K1842" s="35" t="s">
        <v>421</v>
      </c>
      <c r="L1842" s="33" t="s">
        <v>3194</v>
      </c>
      <c r="M1842" s="33" t="s">
        <v>8450</v>
      </c>
      <c r="N1842" s="33" t="s">
        <v>11578</v>
      </c>
      <c r="O1842" s="5"/>
      <c r="P1842" s="35" t="s">
        <v>233</v>
      </c>
      <c r="Q1842" s="35" t="s">
        <v>11578</v>
      </c>
      <c r="R1842" s="33">
        <v>76528.0</v>
      </c>
      <c r="S1842" s="37"/>
      <c r="T1842" s="33"/>
      <c r="U1842" s="33">
        <v>1.2</v>
      </c>
      <c r="V1842" s="33" t="s">
        <v>154</v>
      </c>
      <c r="W1842" s="33"/>
      <c r="X1842" s="33"/>
      <c r="Y1842" s="5"/>
      <c r="Z1842" s="5"/>
      <c r="AA1842" s="33">
        <v>1.0</v>
      </c>
      <c r="AB1842" s="33"/>
      <c r="AC1842" s="33">
        <v>1.0</v>
      </c>
      <c r="AD1842" s="5"/>
      <c r="AE1842" s="5"/>
      <c r="AF1842" s="5"/>
      <c r="AG1842" s="16"/>
      <c r="AH1842" s="38" t="str">
        <f t="shared" si="1"/>
        <v/>
      </c>
      <c r="AI1842" s="39">
        <f t="shared" si="2"/>
        <v>1</v>
      </c>
      <c r="AJ1842" s="37" t="str">
        <f t="shared" si="3"/>
        <v/>
      </c>
      <c r="AK1842" s="41" t="str">
        <f t="shared" si="4"/>
        <v/>
      </c>
      <c r="AL1842" s="35" t="s">
        <v>233</v>
      </c>
      <c r="AM1842" s="33" t="s">
        <v>11578</v>
      </c>
      <c r="AN1842" s="33" t="s">
        <v>11578</v>
      </c>
      <c r="AO1842" s="41"/>
      <c r="AP1842" s="33" t="s">
        <v>169</v>
      </c>
      <c r="AQ1842" s="33" t="s">
        <v>170</v>
      </c>
      <c r="AR1842" s="33">
        <v>150.0</v>
      </c>
      <c r="AS1842" s="42"/>
      <c r="AT1842" s="42"/>
      <c r="AU1842" s="42"/>
      <c r="AV1842" s="42"/>
      <c r="AW1842" s="42"/>
      <c r="AX1842" s="5"/>
      <c r="AY1842" s="33"/>
      <c r="AZ1842" s="33" t="s">
        <v>11636</v>
      </c>
      <c r="BA1842" s="5"/>
      <c r="BB1842" s="5"/>
      <c r="BC1842" s="5" t="s">
        <v>11637</v>
      </c>
      <c r="BD1842" s="33" t="s">
        <v>173</v>
      </c>
      <c r="BE1842" s="41"/>
      <c r="BF1842" s="35"/>
      <c r="BG1842" s="33" t="s">
        <v>169</v>
      </c>
      <c r="BH1842" s="5"/>
      <c r="BI1842" s="33">
        <v>150.0</v>
      </c>
      <c r="BJ1842" s="33" t="s">
        <v>170</v>
      </c>
      <c r="BK1842" s="5"/>
      <c r="BL1842" s="5">
        <f t="shared" si="5"/>
        <v>1997.25</v>
      </c>
      <c r="BM1842" s="5"/>
      <c r="BN1842" s="5"/>
      <c r="BO1842" s="42">
        <f t="shared" si="6"/>
        <v>1997.25</v>
      </c>
      <c r="BP1842" s="44"/>
      <c r="BQ1842" s="45"/>
      <c r="BR1842" s="47"/>
      <c r="BS1842" s="45"/>
      <c r="BT1842" s="37"/>
      <c r="BU1842" s="5"/>
      <c r="BV1842" s="38"/>
      <c r="BW1842" s="48"/>
      <c r="BX1842" s="44"/>
      <c r="BY1842" s="44"/>
      <c r="BZ1842" s="33" t="s">
        <v>131</v>
      </c>
      <c r="CA1842" s="5"/>
      <c r="CB1842" s="5"/>
      <c r="CC1842" s="33" t="s">
        <v>177</v>
      </c>
      <c r="CD1842" s="5"/>
      <c r="CE1842" s="5"/>
      <c r="CF1842" s="33" t="s">
        <v>178</v>
      </c>
      <c r="CG1842" s="33" t="s">
        <v>11638</v>
      </c>
      <c r="CH1842" s="5"/>
      <c r="CI1842" s="5"/>
      <c r="CJ1842" s="5"/>
      <c r="CK1842" s="33"/>
      <c r="CL1842" s="49">
        <v>45000.0</v>
      </c>
      <c r="CM1842" s="33" t="s">
        <v>180</v>
      </c>
      <c r="CN1842" s="5"/>
      <c r="CO1842" s="33">
        <v>1.0</v>
      </c>
      <c r="CP1842" s="33" t="s">
        <v>181</v>
      </c>
      <c r="CQ1842" s="50" t="str">
        <f t="shared" si="7"/>
        <v>07/03/1958</v>
      </c>
      <c r="CR1842" s="33" t="s">
        <v>182</v>
      </c>
      <c r="CS1842" s="33">
        <v>5.0</v>
      </c>
      <c r="CT1842" s="33">
        <v>5.0</v>
      </c>
      <c r="CU1842" s="33">
        <v>28.0</v>
      </c>
      <c r="CV1842" s="33">
        <v>1710.0</v>
      </c>
      <c r="CW1842" s="5"/>
      <c r="CX1842" s="5"/>
      <c r="CY1842" s="33">
        <v>-100.16892</v>
      </c>
      <c r="CZ1842" s="33">
        <v>20.805032</v>
      </c>
      <c r="DA1842" s="33">
        <v>4.424254724E9</v>
      </c>
      <c r="DB1842" s="33">
        <v>2.0</v>
      </c>
      <c r="DC1842" s="33" t="s">
        <v>8456</v>
      </c>
      <c r="DD1842" s="33">
        <v>2023.0</v>
      </c>
      <c r="DE1842" s="33" t="s">
        <v>184</v>
      </c>
      <c r="DF1842" s="33"/>
      <c r="DG1842" s="33" t="s">
        <v>185</v>
      </c>
      <c r="DH1842" s="33" t="s">
        <v>186</v>
      </c>
      <c r="DI1842" s="5"/>
      <c r="DJ1842" s="5"/>
    </row>
    <row r="1843">
      <c r="A1843" s="33" t="s">
        <v>11639</v>
      </c>
      <c r="B1843" s="34">
        <v>44952.0</v>
      </c>
      <c r="C1843" s="35" t="s">
        <v>137</v>
      </c>
      <c r="D1843" s="35" t="s">
        <v>139</v>
      </c>
      <c r="E1843" s="35" t="s">
        <v>142</v>
      </c>
      <c r="F1843" s="36" t="s">
        <v>144</v>
      </c>
      <c r="G1843" s="33" t="s">
        <v>11640</v>
      </c>
      <c r="H1843" s="33" t="s">
        <v>11641</v>
      </c>
      <c r="I1843" s="33" t="s">
        <v>1641</v>
      </c>
      <c r="J1843" s="33" t="s">
        <v>11625</v>
      </c>
      <c r="K1843" s="35" t="s">
        <v>421</v>
      </c>
      <c r="L1843" s="33" t="s">
        <v>3768</v>
      </c>
      <c r="M1843" s="33">
        <v>4.0</v>
      </c>
      <c r="N1843" s="33" t="s">
        <v>11578</v>
      </c>
      <c r="O1843" s="5"/>
      <c r="P1843" s="35" t="s">
        <v>233</v>
      </c>
      <c r="Q1843" s="35" t="s">
        <v>11578</v>
      </c>
      <c r="R1843" s="33">
        <v>76528.0</v>
      </c>
      <c r="S1843" s="37"/>
      <c r="T1843" s="33"/>
      <c r="U1843" s="33">
        <v>4.0</v>
      </c>
      <c r="V1843" s="33" t="s">
        <v>154</v>
      </c>
      <c r="W1843" s="33"/>
      <c r="X1843" s="33"/>
      <c r="Y1843" s="5"/>
      <c r="Z1843" s="5"/>
      <c r="AA1843" s="33">
        <v>1.0</v>
      </c>
      <c r="AB1843" s="33"/>
      <c r="AC1843" s="33">
        <v>1.0</v>
      </c>
      <c r="AD1843" s="5"/>
      <c r="AE1843" s="5"/>
      <c r="AF1843" s="5"/>
      <c r="AG1843" s="16"/>
      <c r="AH1843" s="38" t="str">
        <f t="shared" si="1"/>
        <v/>
      </c>
      <c r="AI1843" s="39">
        <f t="shared" si="2"/>
        <v>1</v>
      </c>
      <c r="AJ1843" s="37" t="str">
        <f t="shared" si="3"/>
        <v/>
      </c>
      <c r="AK1843" s="41" t="str">
        <f t="shared" si="4"/>
        <v/>
      </c>
      <c r="AL1843" s="35" t="s">
        <v>233</v>
      </c>
      <c r="AM1843" s="33" t="s">
        <v>11578</v>
      </c>
      <c r="AN1843" s="33" t="s">
        <v>11578</v>
      </c>
      <c r="AO1843" s="41"/>
      <c r="AP1843" s="33" t="s">
        <v>169</v>
      </c>
      <c r="AQ1843" s="33" t="s">
        <v>170</v>
      </c>
      <c r="AR1843" s="33">
        <v>300.0</v>
      </c>
      <c r="AS1843" s="42"/>
      <c r="AT1843" s="42"/>
      <c r="AU1843" s="42"/>
      <c r="AV1843" s="42"/>
      <c r="AW1843" s="42"/>
      <c r="AX1843" s="5"/>
      <c r="AY1843" s="33"/>
      <c r="AZ1843" s="33" t="s">
        <v>11642</v>
      </c>
      <c r="BA1843" s="5"/>
      <c r="BB1843" s="5"/>
      <c r="BC1843" s="5" t="s">
        <v>11643</v>
      </c>
      <c r="BD1843" s="33" t="s">
        <v>173</v>
      </c>
      <c r="BE1843" s="41"/>
      <c r="BF1843" s="35"/>
      <c r="BG1843" s="33" t="s">
        <v>169</v>
      </c>
      <c r="BH1843" s="5"/>
      <c r="BI1843" s="33">
        <v>300.0</v>
      </c>
      <c r="BJ1843" s="33" t="s">
        <v>170</v>
      </c>
      <c r="BK1843" s="5"/>
      <c r="BL1843" s="5">
        <f t="shared" si="5"/>
        <v>3994.5</v>
      </c>
      <c r="BM1843" s="5"/>
      <c r="BN1843" s="5"/>
      <c r="BO1843" s="42">
        <f t="shared" si="6"/>
        <v>3994.5</v>
      </c>
      <c r="BP1843" s="44"/>
      <c r="BQ1843" s="45"/>
      <c r="BR1843" s="47"/>
      <c r="BS1843" s="45"/>
      <c r="BT1843" s="37"/>
      <c r="BU1843" s="5"/>
      <c r="BV1843" s="38"/>
      <c r="BW1843" s="48"/>
      <c r="BX1843" s="44"/>
      <c r="BY1843" s="44"/>
      <c r="BZ1843" s="33" t="s">
        <v>131</v>
      </c>
      <c r="CA1843" s="5"/>
      <c r="CB1843" s="5"/>
      <c r="CC1843" s="33" t="s">
        <v>177</v>
      </c>
      <c r="CD1843" s="5"/>
      <c r="CE1843" s="5"/>
      <c r="CF1843" s="33" t="s">
        <v>178</v>
      </c>
      <c r="CG1843" s="33" t="s">
        <v>11644</v>
      </c>
      <c r="CH1843" s="5"/>
      <c r="CI1843" s="5"/>
      <c r="CJ1843" s="5"/>
      <c r="CK1843" s="33"/>
      <c r="CL1843" s="49">
        <v>45000.0</v>
      </c>
      <c r="CM1843" s="33" t="s">
        <v>180</v>
      </c>
      <c r="CN1843" s="5"/>
      <c r="CO1843" s="33">
        <v>2.0</v>
      </c>
      <c r="CP1843" s="33" t="s">
        <v>181</v>
      </c>
      <c r="CQ1843" s="50" t="str">
        <f t="shared" si="7"/>
        <v>07/03/1941</v>
      </c>
      <c r="CR1843" s="33" t="s">
        <v>182</v>
      </c>
      <c r="CS1843" s="33">
        <v>5.0</v>
      </c>
      <c r="CT1843" s="33">
        <v>5.0</v>
      </c>
      <c r="CU1843" s="33">
        <v>28.0</v>
      </c>
      <c r="CV1843" s="33">
        <v>1710.0</v>
      </c>
      <c r="CW1843" s="5"/>
      <c r="CX1843" s="5"/>
      <c r="CY1843" s="33">
        <v>-100.16892</v>
      </c>
      <c r="CZ1843" s="33">
        <v>20.805032</v>
      </c>
      <c r="DA1843" s="33">
        <v>4.422558044E9</v>
      </c>
      <c r="DB1843" s="33">
        <v>2.0</v>
      </c>
      <c r="DC1843" s="33" t="s">
        <v>8456</v>
      </c>
      <c r="DD1843" s="33">
        <v>2023.0</v>
      </c>
      <c r="DE1843" s="33" t="s">
        <v>184</v>
      </c>
      <c r="DF1843" s="33"/>
      <c r="DG1843" s="33" t="s">
        <v>185</v>
      </c>
      <c r="DH1843" s="33" t="s">
        <v>186</v>
      </c>
      <c r="DI1843" s="5"/>
      <c r="DJ1843" s="5"/>
    </row>
    <row r="1844">
      <c r="A1844" s="33" t="s">
        <v>11645</v>
      </c>
      <c r="B1844" s="34">
        <v>44952.0</v>
      </c>
      <c r="C1844" s="35" t="s">
        <v>137</v>
      </c>
      <c r="D1844" s="35" t="s">
        <v>139</v>
      </c>
      <c r="E1844" s="35" t="s">
        <v>142</v>
      </c>
      <c r="F1844" s="36" t="s">
        <v>144</v>
      </c>
      <c r="G1844" s="33" t="s">
        <v>11646</v>
      </c>
      <c r="H1844" s="33" t="s">
        <v>9263</v>
      </c>
      <c r="I1844" s="33" t="s">
        <v>1641</v>
      </c>
      <c r="J1844" s="33" t="s">
        <v>231</v>
      </c>
      <c r="K1844" s="35" t="s">
        <v>421</v>
      </c>
      <c r="L1844" s="33" t="s">
        <v>3194</v>
      </c>
      <c r="M1844" s="33" t="s">
        <v>8450</v>
      </c>
      <c r="N1844" s="33" t="s">
        <v>11578</v>
      </c>
      <c r="O1844" s="5"/>
      <c r="P1844" s="35" t="s">
        <v>233</v>
      </c>
      <c r="Q1844" s="35" t="s">
        <v>11578</v>
      </c>
      <c r="R1844" s="33">
        <v>76600.0</v>
      </c>
      <c r="S1844" s="37"/>
      <c r="T1844" s="33"/>
      <c r="U1844" s="33">
        <v>1.04</v>
      </c>
      <c r="V1844" s="33" t="s">
        <v>154</v>
      </c>
      <c r="W1844" s="33"/>
      <c r="X1844" s="33"/>
      <c r="Y1844" s="5"/>
      <c r="Z1844" s="5"/>
      <c r="AA1844" s="33">
        <v>1.0</v>
      </c>
      <c r="AB1844" s="33"/>
      <c r="AC1844" s="33">
        <v>1.0</v>
      </c>
      <c r="AD1844" s="5"/>
      <c r="AE1844" s="5"/>
      <c r="AF1844" s="5"/>
      <c r="AG1844" s="16"/>
      <c r="AH1844" s="38" t="str">
        <f t="shared" si="1"/>
        <v/>
      </c>
      <c r="AI1844" s="39" t="str">
        <f t="shared" si="2"/>
        <v/>
      </c>
      <c r="AJ1844" s="37" t="str">
        <f t="shared" si="3"/>
        <v/>
      </c>
      <c r="AK1844" s="41" t="str">
        <f t="shared" si="4"/>
        <v/>
      </c>
      <c r="AL1844" s="35" t="s">
        <v>233</v>
      </c>
      <c r="AM1844" s="33" t="s">
        <v>11578</v>
      </c>
      <c r="AN1844" s="33" t="s">
        <v>11578</v>
      </c>
      <c r="AO1844" s="41"/>
      <c r="AP1844" s="33" t="s">
        <v>169</v>
      </c>
      <c r="AQ1844" s="33" t="s">
        <v>170</v>
      </c>
      <c r="AR1844" s="33">
        <v>150.0</v>
      </c>
      <c r="AS1844" s="42"/>
      <c r="AT1844" s="42"/>
      <c r="AU1844" s="42"/>
      <c r="AV1844" s="42"/>
      <c r="AW1844" s="42"/>
      <c r="AX1844" s="5"/>
      <c r="AY1844" s="33"/>
      <c r="AZ1844" s="33" t="s">
        <v>11647</v>
      </c>
      <c r="BA1844" s="5"/>
      <c r="BB1844" s="5"/>
      <c r="BC1844" s="5" t="s">
        <v>11648</v>
      </c>
      <c r="BD1844" s="33" t="s">
        <v>173</v>
      </c>
      <c r="BE1844" s="41"/>
      <c r="BF1844" s="35"/>
      <c r="BG1844" s="33" t="s">
        <v>169</v>
      </c>
      <c r="BH1844" s="5"/>
      <c r="BI1844" s="33">
        <v>150.0</v>
      </c>
      <c r="BJ1844" s="33" t="s">
        <v>170</v>
      </c>
      <c r="BK1844" s="5"/>
      <c r="BL1844" s="5">
        <f t="shared" si="5"/>
        <v>1997.25</v>
      </c>
      <c r="BM1844" s="5"/>
      <c r="BN1844" s="5"/>
      <c r="BO1844" s="42">
        <f t="shared" si="6"/>
        <v>1997.25</v>
      </c>
      <c r="BP1844" s="44"/>
      <c r="BQ1844" s="45"/>
      <c r="BR1844" s="47"/>
      <c r="BS1844" s="45"/>
      <c r="BT1844" s="37"/>
      <c r="BU1844" s="5"/>
      <c r="BV1844" s="38"/>
      <c r="BW1844" s="48"/>
      <c r="BX1844" s="44"/>
      <c r="BY1844" s="44"/>
      <c r="BZ1844" s="33" t="s">
        <v>131</v>
      </c>
      <c r="CA1844" s="5"/>
      <c r="CB1844" s="5"/>
      <c r="CC1844" s="33" t="s">
        <v>177</v>
      </c>
      <c r="CD1844" s="5"/>
      <c r="CE1844" s="5"/>
      <c r="CF1844" s="33" t="s">
        <v>178</v>
      </c>
      <c r="CG1844" s="33" t="s">
        <v>11649</v>
      </c>
      <c r="CH1844" s="5"/>
      <c r="CI1844" s="5"/>
      <c r="CJ1844" s="5"/>
      <c r="CK1844" s="33"/>
      <c r="CL1844" s="49">
        <v>45000.0</v>
      </c>
      <c r="CM1844" s="33" t="s">
        <v>180</v>
      </c>
      <c r="CN1844" s="5"/>
      <c r="CO1844" s="33">
        <v>1.0</v>
      </c>
      <c r="CP1844" s="33" t="s">
        <v>181</v>
      </c>
      <c r="CQ1844" s="50" t="str">
        <f t="shared" si="7"/>
        <v>25/05/1967</v>
      </c>
      <c r="CR1844" s="33" t="s">
        <v>182</v>
      </c>
      <c r="CS1844" s="33">
        <v>5.0</v>
      </c>
      <c r="CT1844" s="33">
        <v>5.0</v>
      </c>
      <c r="CU1844" s="33">
        <v>28.0</v>
      </c>
      <c r="CV1844" s="33">
        <v>1710.0</v>
      </c>
      <c r="CW1844" s="5"/>
      <c r="CX1844" s="5"/>
      <c r="CY1844" s="33">
        <v>-100.16892</v>
      </c>
      <c r="CZ1844" s="33">
        <v>20.805032</v>
      </c>
      <c r="DA1844" s="33">
        <v>4.42878081E9</v>
      </c>
      <c r="DB1844" s="33">
        <v>2.0</v>
      </c>
      <c r="DC1844" s="33" t="s">
        <v>8456</v>
      </c>
      <c r="DD1844" s="33">
        <v>2023.0</v>
      </c>
      <c r="DE1844" s="33" t="s">
        <v>184</v>
      </c>
      <c r="DF1844" s="33"/>
      <c r="DG1844" s="33" t="s">
        <v>185</v>
      </c>
      <c r="DH1844" s="33" t="s">
        <v>186</v>
      </c>
      <c r="DI1844" s="5"/>
      <c r="DJ1844" s="5"/>
    </row>
    <row r="1845">
      <c r="A1845" s="33" t="s">
        <v>11650</v>
      </c>
      <c r="B1845" s="34">
        <v>44952.0</v>
      </c>
      <c r="C1845" s="35" t="s">
        <v>137</v>
      </c>
      <c r="D1845" s="35" t="s">
        <v>139</v>
      </c>
      <c r="E1845" s="35" t="s">
        <v>142</v>
      </c>
      <c r="F1845" s="36" t="s">
        <v>144</v>
      </c>
      <c r="G1845" s="33" t="s">
        <v>11651</v>
      </c>
      <c r="H1845" s="33" t="s">
        <v>1512</v>
      </c>
      <c r="I1845" s="33" t="s">
        <v>1641</v>
      </c>
      <c r="J1845" s="33" t="s">
        <v>8704</v>
      </c>
      <c r="K1845" s="35" t="s">
        <v>421</v>
      </c>
      <c r="L1845" s="33" t="s">
        <v>3194</v>
      </c>
      <c r="M1845" s="33" t="s">
        <v>8450</v>
      </c>
      <c r="N1845" s="33" t="s">
        <v>11578</v>
      </c>
      <c r="O1845" s="5"/>
      <c r="P1845" s="35" t="s">
        <v>233</v>
      </c>
      <c r="Q1845" s="35" t="s">
        <v>11578</v>
      </c>
      <c r="R1845" s="33">
        <v>76528.0</v>
      </c>
      <c r="S1845" s="37"/>
      <c r="T1845" s="33"/>
      <c r="U1845" s="33">
        <v>3.56</v>
      </c>
      <c r="V1845" s="33" t="s">
        <v>154</v>
      </c>
      <c r="W1845" s="33"/>
      <c r="X1845" s="33"/>
      <c r="Y1845" s="5"/>
      <c r="Z1845" s="5"/>
      <c r="AA1845" s="33">
        <v>1.0</v>
      </c>
      <c r="AB1845" s="33"/>
      <c r="AC1845" s="33">
        <v>1.0</v>
      </c>
      <c r="AD1845" s="5"/>
      <c r="AE1845" s="5"/>
      <c r="AF1845" s="5"/>
      <c r="AG1845" s="16"/>
      <c r="AH1845" s="38" t="str">
        <f t="shared" si="1"/>
        <v/>
      </c>
      <c r="AI1845" s="39" t="str">
        <f t="shared" si="2"/>
        <v/>
      </c>
      <c r="AJ1845" s="37" t="str">
        <f t="shared" si="3"/>
        <v/>
      </c>
      <c r="AK1845" s="41" t="str">
        <f t="shared" si="4"/>
        <v/>
      </c>
      <c r="AL1845" s="35" t="s">
        <v>233</v>
      </c>
      <c r="AM1845" s="33" t="s">
        <v>11578</v>
      </c>
      <c r="AN1845" s="33" t="s">
        <v>11578</v>
      </c>
      <c r="AO1845" s="41"/>
      <c r="AP1845" s="33" t="s">
        <v>169</v>
      </c>
      <c r="AQ1845" s="33" t="s">
        <v>170</v>
      </c>
      <c r="AR1845" s="33">
        <v>300.0</v>
      </c>
      <c r="AS1845" s="42"/>
      <c r="AT1845" s="42"/>
      <c r="AU1845" s="42"/>
      <c r="AV1845" s="42"/>
      <c r="AW1845" s="42"/>
      <c r="AX1845" s="5"/>
      <c r="AY1845" s="33"/>
      <c r="AZ1845" s="33" t="s">
        <v>11652</v>
      </c>
      <c r="BA1845" s="5"/>
      <c r="BB1845" s="5"/>
      <c r="BC1845" s="5" t="s">
        <v>11653</v>
      </c>
      <c r="BD1845" s="33" t="s">
        <v>173</v>
      </c>
      <c r="BE1845" s="41"/>
      <c r="BF1845" s="35"/>
      <c r="BG1845" s="33" t="s">
        <v>169</v>
      </c>
      <c r="BH1845" s="5"/>
      <c r="BI1845" s="33">
        <v>300.0</v>
      </c>
      <c r="BJ1845" s="33" t="s">
        <v>170</v>
      </c>
      <c r="BK1845" s="5"/>
      <c r="BL1845" s="5">
        <f t="shared" si="5"/>
        <v>3994.5</v>
      </c>
      <c r="BM1845" s="5"/>
      <c r="BN1845" s="5"/>
      <c r="BO1845" s="42">
        <f t="shared" si="6"/>
        <v>3994.5</v>
      </c>
      <c r="BP1845" s="44"/>
      <c r="BQ1845" s="45"/>
      <c r="BR1845" s="47"/>
      <c r="BS1845" s="45"/>
      <c r="BT1845" s="37"/>
      <c r="BU1845" s="5"/>
      <c r="BV1845" s="38"/>
      <c r="BW1845" s="48"/>
      <c r="BX1845" s="44"/>
      <c r="BY1845" s="44"/>
      <c r="BZ1845" s="33" t="s">
        <v>131</v>
      </c>
      <c r="CA1845" s="5"/>
      <c r="CB1845" s="5"/>
      <c r="CC1845" s="33" t="s">
        <v>177</v>
      </c>
      <c r="CD1845" s="5"/>
      <c r="CE1845" s="5"/>
      <c r="CF1845" s="33" t="s">
        <v>178</v>
      </c>
      <c r="CG1845" s="33" t="s">
        <v>11654</v>
      </c>
      <c r="CH1845" s="5"/>
      <c r="CI1845" s="5"/>
      <c r="CJ1845" s="5"/>
      <c r="CK1845" s="33"/>
      <c r="CL1845" s="49">
        <v>45000.0</v>
      </c>
      <c r="CM1845" s="33" t="s">
        <v>180</v>
      </c>
      <c r="CN1845" s="5"/>
      <c r="CO1845" s="33">
        <v>2.0</v>
      </c>
      <c r="CP1845" s="33" t="s">
        <v>181</v>
      </c>
      <c r="CQ1845" s="50" t="str">
        <f t="shared" si="7"/>
        <v>30/09/1989</v>
      </c>
      <c r="CR1845" s="33" t="s">
        <v>182</v>
      </c>
      <c r="CS1845" s="33">
        <v>5.0</v>
      </c>
      <c r="CT1845" s="33">
        <v>5.0</v>
      </c>
      <c r="CU1845" s="33">
        <v>28.0</v>
      </c>
      <c r="CV1845" s="33">
        <v>1710.0</v>
      </c>
      <c r="CW1845" s="5"/>
      <c r="CX1845" s="5"/>
      <c r="CY1845" s="33">
        <v>-100.16892</v>
      </c>
      <c r="CZ1845" s="33">
        <v>20.805032</v>
      </c>
      <c r="DA1845" s="33">
        <v>4.424231196E9</v>
      </c>
      <c r="DB1845" s="33">
        <v>2.0</v>
      </c>
      <c r="DC1845" s="33" t="s">
        <v>8456</v>
      </c>
      <c r="DD1845" s="33">
        <v>2023.0</v>
      </c>
      <c r="DE1845" s="33" t="s">
        <v>184</v>
      </c>
      <c r="DF1845" s="33"/>
      <c r="DG1845" s="33" t="s">
        <v>185</v>
      </c>
      <c r="DH1845" s="33" t="s">
        <v>186</v>
      </c>
      <c r="DI1845" s="5"/>
      <c r="DJ1845" s="5"/>
    </row>
    <row r="1846">
      <c r="A1846" s="33" t="s">
        <v>11655</v>
      </c>
      <c r="B1846" s="34">
        <v>44952.0</v>
      </c>
      <c r="C1846" s="35" t="s">
        <v>137</v>
      </c>
      <c r="D1846" s="35" t="s">
        <v>139</v>
      </c>
      <c r="E1846" s="35" t="s">
        <v>142</v>
      </c>
      <c r="F1846" s="36" t="s">
        <v>144</v>
      </c>
      <c r="G1846" s="33" t="s">
        <v>11656</v>
      </c>
      <c r="H1846" s="33" t="s">
        <v>11657</v>
      </c>
      <c r="I1846" s="33" t="s">
        <v>1641</v>
      </c>
      <c r="J1846" s="33" t="s">
        <v>8918</v>
      </c>
      <c r="K1846" s="35" t="s">
        <v>421</v>
      </c>
      <c r="L1846" s="33" t="s">
        <v>3194</v>
      </c>
      <c r="M1846" s="33" t="s">
        <v>8450</v>
      </c>
      <c r="N1846" s="33" t="s">
        <v>11578</v>
      </c>
      <c r="O1846" s="5"/>
      <c r="P1846" s="35" t="s">
        <v>233</v>
      </c>
      <c r="Q1846" s="35" t="s">
        <v>11578</v>
      </c>
      <c r="R1846" s="33">
        <v>76600.0</v>
      </c>
      <c r="S1846" s="37"/>
      <c r="T1846" s="33"/>
      <c r="U1846" s="33">
        <v>2.75</v>
      </c>
      <c r="V1846" s="33" t="s">
        <v>154</v>
      </c>
      <c r="W1846" s="33"/>
      <c r="X1846" s="33"/>
      <c r="Y1846" s="5"/>
      <c r="Z1846" s="5"/>
      <c r="AA1846" s="33">
        <v>1.0</v>
      </c>
      <c r="AB1846" s="33"/>
      <c r="AC1846" s="33">
        <v>1.0</v>
      </c>
      <c r="AD1846" s="5"/>
      <c r="AE1846" s="5"/>
      <c r="AF1846" s="5"/>
      <c r="AG1846" s="16"/>
      <c r="AH1846" s="38" t="str">
        <f t="shared" si="1"/>
        <v/>
      </c>
      <c r="AI1846" s="39">
        <f t="shared" si="2"/>
        <v>1</v>
      </c>
      <c r="AJ1846" s="37" t="str">
        <f t="shared" si="3"/>
        <v/>
      </c>
      <c r="AK1846" s="41" t="str">
        <f t="shared" si="4"/>
        <v/>
      </c>
      <c r="AL1846" s="35" t="s">
        <v>233</v>
      </c>
      <c r="AM1846" s="33" t="s">
        <v>11578</v>
      </c>
      <c r="AN1846" s="33" t="s">
        <v>11578</v>
      </c>
      <c r="AO1846" s="41"/>
      <c r="AP1846" s="33" t="s">
        <v>169</v>
      </c>
      <c r="AQ1846" s="33" t="s">
        <v>170</v>
      </c>
      <c r="AR1846" s="33">
        <v>300.0</v>
      </c>
      <c r="AS1846" s="42"/>
      <c r="AT1846" s="42"/>
      <c r="AU1846" s="42"/>
      <c r="AV1846" s="42"/>
      <c r="AW1846" s="42"/>
      <c r="AX1846" s="5"/>
      <c r="AY1846" s="33"/>
      <c r="AZ1846" s="33" t="s">
        <v>11658</v>
      </c>
      <c r="BA1846" s="5"/>
      <c r="BB1846" s="5"/>
      <c r="BC1846" s="5" t="s">
        <v>11659</v>
      </c>
      <c r="BD1846" s="33" t="s">
        <v>173</v>
      </c>
      <c r="BE1846" s="41"/>
      <c r="BF1846" s="35"/>
      <c r="BG1846" s="33" t="s">
        <v>169</v>
      </c>
      <c r="BH1846" s="5"/>
      <c r="BI1846" s="33">
        <v>300.0</v>
      </c>
      <c r="BJ1846" s="33" t="s">
        <v>170</v>
      </c>
      <c r="BK1846" s="5"/>
      <c r="BL1846" s="5">
        <f t="shared" si="5"/>
        <v>3994.5</v>
      </c>
      <c r="BM1846" s="5"/>
      <c r="BN1846" s="5"/>
      <c r="BO1846" s="42">
        <f t="shared" si="6"/>
        <v>3994.5</v>
      </c>
      <c r="BP1846" s="44"/>
      <c r="BQ1846" s="45"/>
      <c r="BR1846" s="47"/>
      <c r="BS1846" s="45"/>
      <c r="BT1846" s="37"/>
      <c r="BU1846" s="5"/>
      <c r="BV1846" s="38"/>
      <c r="BW1846" s="48"/>
      <c r="BX1846" s="44"/>
      <c r="BY1846" s="44"/>
      <c r="BZ1846" s="33" t="s">
        <v>131</v>
      </c>
      <c r="CA1846" s="5"/>
      <c r="CB1846" s="5"/>
      <c r="CC1846" s="33" t="s">
        <v>177</v>
      </c>
      <c r="CD1846" s="5"/>
      <c r="CE1846" s="5"/>
      <c r="CF1846" s="33" t="s">
        <v>178</v>
      </c>
      <c r="CG1846" s="33" t="s">
        <v>11660</v>
      </c>
      <c r="CH1846" s="5"/>
      <c r="CI1846" s="5"/>
      <c r="CJ1846" s="5"/>
      <c r="CK1846" s="33"/>
      <c r="CL1846" s="49">
        <v>45000.0</v>
      </c>
      <c r="CM1846" s="33" t="s">
        <v>180</v>
      </c>
      <c r="CN1846" s="5"/>
      <c r="CO1846" s="33">
        <v>2.0</v>
      </c>
      <c r="CP1846" s="33" t="s">
        <v>181</v>
      </c>
      <c r="CQ1846" s="50" t="str">
        <f t="shared" si="7"/>
        <v>07/11/1928</v>
      </c>
      <c r="CR1846" s="33" t="s">
        <v>182</v>
      </c>
      <c r="CS1846" s="33">
        <v>5.0</v>
      </c>
      <c r="CT1846" s="33">
        <v>5.0</v>
      </c>
      <c r="CU1846" s="33">
        <v>28.0</v>
      </c>
      <c r="CV1846" s="33">
        <v>1710.0</v>
      </c>
      <c r="CW1846" s="5"/>
      <c r="CX1846" s="5"/>
      <c r="CY1846" s="33">
        <v>-100.16892</v>
      </c>
      <c r="CZ1846" s="33">
        <v>20.805032</v>
      </c>
      <c r="DA1846" s="33">
        <v>4.424492257E9</v>
      </c>
      <c r="DB1846" s="33">
        <v>2.0</v>
      </c>
      <c r="DC1846" s="33" t="s">
        <v>8456</v>
      </c>
      <c r="DD1846" s="33">
        <v>2023.0</v>
      </c>
      <c r="DE1846" s="33" t="s">
        <v>184</v>
      </c>
      <c r="DF1846" s="33"/>
      <c r="DG1846" s="33" t="s">
        <v>185</v>
      </c>
      <c r="DH1846" s="33" t="s">
        <v>186</v>
      </c>
      <c r="DI1846" s="5"/>
      <c r="DJ1846" s="5"/>
    </row>
    <row r="1847">
      <c r="A1847" s="33" t="s">
        <v>11661</v>
      </c>
      <c r="B1847" s="34">
        <v>44952.0</v>
      </c>
      <c r="C1847" s="35" t="s">
        <v>137</v>
      </c>
      <c r="D1847" s="35" t="s">
        <v>139</v>
      </c>
      <c r="E1847" s="35" t="s">
        <v>142</v>
      </c>
      <c r="F1847" s="36" t="s">
        <v>144</v>
      </c>
      <c r="G1847" s="33" t="s">
        <v>11662</v>
      </c>
      <c r="H1847" s="33" t="s">
        <v>11663</v>
      </c>
      <c r="I1847" s="33" t="s">
        <v>231</v>
      </c>
      <c r="J1847" s="33" t="s">
        <v>213</v>
      </c>
      <c r="K1847" s="35" t="s">
        <v>421</v>
      </c>
      <c r="L1847" s="33" t="s">
        <v>3194</v>
      </c>
      <c r="M1847" s="33" t="s">
        <v>8450</v>
      </c>
      <c r="N1847" s="33" t="s">
        <v>11578</v>
      </c>
      <c r="O1847" s="5"/>
      <c r="P1847" s="35" t="s">
        <v>233</v>
      </c>
      <c r="Q1847" s="35" t="s">
        <v>11578</v>
      </c>
      <c r="R1847" s="33">
        <v>76600.0</v>
      </c>
      <c r="S1847" s="37"/>
      <c r="T1847" s="33"/>
      <c r="U1847" s="33">
        <v>2.6</v>
      </c>
      <c r="V1847" s="33" t="s">
        <v>154</v>
      </c>
      <c r="W1847" s="33"/>
      <c r="X1847" s="33"/>
      <c r="Y1847" s="5"/>
      <c r="Z1847" s="5"/>
      <c r="AA1847" s="33">
        <v>1.0</v>
      </c>
      <c r="AB1847" s="33">
        <v>1.0</v>
      </c>
      <c r="AC1847" s="33"/>
      <c r="AD1847" s="5"/>
      <c r="AE1847" s="5"/>
      <c r="AF1847" s="5"/>
      <c r="AG1847" s="16"/>
      <c r="AH1847" s="38">
        <f t="shared" si="1"/>
        <v>1</v>
      </c>
      <c r="AI1847" s="39" t="str">
        <f t="shared" si="2"/>
        <v/>
      </c>
      <c r="AJ1847" s="37" t="str">
        <f t="shared" si="3"/>
        <v/>
      </c>
      <c r="AK1847" s="41" t="str">
        <f t="shared" si="4"/>
        <v/>
      </c>
      <c r="AL1847" s="35" t="s">
        <v>233</v>
      </c>
      <c r="AM1847" s="33" t="s">
        <v>11578</v>
      </c>
      <c r="AN1847" s="33" t="s">
        <v>11578</v>
      </c>
      <c r="AO1847" s="41"/>
      <c r="AP1847" s="33" t="s">
        <v>169</v>
      </c>
      <c r="AQ1847" s="33" t="s">
        <v>170</v>
      </c>
      <c r="AR1847" s="33">
        <v>300.0</v>
      </c>
      <c r="AS1847" s="42"/>
      <c r="AT1847" s="42"/>
      <c r="AU1847" s="42"/>
      <c r="AV1847" s="42"/>
      <c r="AW1847" s="42"/>
      <c r="AX1847" s="5"/>
      <c r="AY1847" s="33"/>
      <c r="AZ1847" s="33" t="s">
        <v>11664</v>
      </c>
      <c r="BA1847" s="5"/>
      <c r="BB1847" s="5"/>
      <c r="BC1847" s="5" t="s">
        <v>11665</v>
      </c>
      <c r="BD1847" s="33" t="s">
        <v>173</v>
      </c>
      <c r="BE1847" s="41"/>
      <c r="BF1847" s="35"/>
      <c r="BG1847" s="33" t="s">
        <v>169</v>
      </c>
      <c r="BH1847" s="5"/>
      <c r="BI1847" s="33">
        <v>300.0</v>
      </c>
      <c r="BJ1847" s="33" t="s">
        <v>170</v>
      </c>
      <c r="BK1847" s="5"/>
      <c r="BL1847" s="5">
        <f t="shared" si="5"/>
        <v>3994.5</v>
      </c>
      <c r="BM1847" s="5"/>
      <c r="BN1847" s="5"/>
      <c r="BO1847" s="42">
        <f t="shared" si="6"/>
        <v>3994.5</v>
      </c>
      <c r="BP1847" s="44"/>
      <c r="BQ1847" s="45"/>
      <c r="BR1847" s="47"/>
      <c r="BS1847" s="45"/>
      <c r="BT1847" s="37"/>
      <c r="BU1847" s="5"/>
      <c r="BV1847" s="38"/>
      <c r="BW1847" s="48"/>
      <c r="BX1847" s="44"/>
      <c r="BY1847" s="44"/>
      <c r="BZ1847" s="33" t="s">
        <v>131</v>
      </c>
      <c r="CA1847" s="5"/>
      <c r="CB1847" s="5"/>
      <c r="CC1847" s="33" t="s">
        <v>177</v>
      </c>
      <c r="CD1847" s="5"/>
      <c r="CE1847" s="5"/>
      <c r="CF1847" s="33" t="s">
        <v>178</v>
      </c>
      <c r="CG1847" s="33" t="s">
        <v>11666</v>
      </c>
      <c r="CH1847" s="5"/>
      <c r="CI1847" s="5"/>
      <c r="CJ1847" s="5"/>
      <c r="CK1847" s="33"/>
      <c r="CL1847" s="49">
        <v>45000.0</v>
      </c>
      <c r="CM1847" s="33" t="s">
        <v>180</v>
      </c>
      <c r="CN1847" s="5"/>
      <c r="CO1847" s="33">
        <v>2.0</v>
      </c>
      <c r="CP1847" s="33" t="s">
        <v>181</v>
      </c>
      <c r="CQ1847" s="50" t="str">
        <f t="shared" si="7"/>
        <v>10/04/1949</v>
      </c>
      <c r="CR1847" s="33" t="s">
        <v>243</v>
      </c>
      <c r="CS1847" s="33">
        <v>5.0</v>
      </c>
      <c r="CT1847" s="33">
        <v>5.0</v>
      </c>
      <c r="CU1847" s="33">
        <v>28.0</v>
      </c>
      <c r="CV1847" s="33">
        <v>1710.0</v>
      </c>
      <c r="CW1847" s="5"/>
      <c r="CX1847" s="5"/>
      <c r="CY1847" s="33">
        <v>-100.16892</v>
      </c>
      <c r="CZ1847" s="33">
        <v>20.805032</v>
      </c>
      <c r="DA1847" s="33">
        <v>4.421269048E9</v>
      </c>
      <c r="DB1847" s="33">
        <v>2.0</v>
      </c>
      <c r="DC1847" s="33" t="s">
        <v>8456</v>
      </c>
      <c r="DD1847" s="33">
        <v>2023.0</v>
      </c>
      <c r="DE1847" s="33" t="s">
        <v>184</v>
      </c>
      <c r="DF1847" s="33"/>
      <c r="DG1847" s="33" t="s">
        <v>185</v>
      </c>
      <c r="DH1847" s="33" t="s">
        <v>186</v>
      </c>
      <c r="DI1847" s="5"/>
      <c r="DJ1847" s="5"/>
    </row>
    <row r="1848">
      <c r="A1848" s="33" t="s">
        <v>11667</v>
      </c>
      <c r="B1848" s="34">
        <v>44952.0</v>
      </c>
      <c r="C1848" s="35" t="s">
        <v>137</v>
      </c>
      <c r="D1848" s="35" t="s">
        <v>139</v>
      </c>
      <c r="E1848" s="35" t="s">
        <v>142</v>
      </c>
      <c r="F1848" s="36" t="s">
        <v>144</v>
      </c>
      <c r="G1848" s="33" t="s">
        <v>11668</v>
      </c>
      <c r="H1848" s="33" t="s">
        <v>11669</v>
      </c>
      <c r="I1848" s="33" t="s">
        <v>10821</v>
      </c>
      <c r="J1848" s="33" t="s">
        <v>220</v>
      </c>
      <c r="K1848" s="35" t="s">
        <v>421</v>
      </c>
      <c r="L1848" s="33" t="s">
        <v>3194</v>
      </c>
      <c r="M1848" s="33" t="s">
        <v>8450</v>
      </c>
      <c r="N1848" s="33" t="s">
        <v>11578</v>
      </c>
      <c r="O1848" s="5"/>
      <c r="P1848" s="35" t="s">
        <v>233</v>
      </c>
      <c r="Q1848" s="35" t="s">
        <v>11578</v>
      </c>
      <c r="R1848" s="33">
        <v>76528.0</v>
      </c>
      <c r="S1848" s="37"/>
      <c r="T1848" s="33"/>
      <c r="U1848" s="33">
        <v>1.2</v>
      </c>
      <c r="V1848" s="33" t="s">
        <v>154</v>
      </c>
      <c r="W1848" s="33"/>
      <c r="X1848" s="33"/>
      <c r="Y1848" s="5"/>
      <c r="Z1848" s="5"/>
      <c r="AA1848" s="33">
        <v>1.0</v>
      </c>
      <c r="AB1848" s="33"/>
      <c r="AC1848" s="33">
        <v>1.0</v>
      </c>
      <c r="AD1848" s="5"/>
      <c r="AE1848" s="5"/>
      <c r="AF1848" s="5"/>
      <c r="AG1848" s="16"/>
      <c r="AH1848" s="38" t="str">
        <f t="shared" si="1"/>
        <v/>
      </c>
      <c r="AI1848" s="39">
        <f t="shared" si="2"/>
        <v>1</v>
      </c>
      <c r="AJ1848" s="37" t="str">
        <f t="shared" si="3"/>
        <v/>
      </c>
      <c r="AK1848" s="41" t="str">
        <f t="shared" si="4"/>
        <v/>
      </c>
      <c r="AL1848" s="35" t="s">
        <v>233</v>
      </c>
      <c r="AM1848" s="33" t="s">
        <v>11578</v>
      </c>
      <c r="AN1848" s="33" t="s">
        <v>11578</v>
      </c>
      <c r="AO1848" s="41"/>
      <c r="AP1848" s="33" t="s">
        <v>169</v>
      </c>
      <c r="AQ1848" s="33" t="s">
        <v>170</v>
      </c>
      <c r="AR1848" s="33">
        <v>150.0</v>
      </c>
      <c r="AS1848" s="42"/>
      <c r="AT1848" s="42"/>
      <c r="AU1848" s="42"/>
      <c r="AV1848" s="42"/>
      <c r="AW1848" s="42"/>
      <c r="AX1848" s="5"/>
      <c r="AY1848" s="33"/>
      <c r="AZ1848" s="33" t="s">
        <v>11670</v>
      </c>
      <c r="BA1848" s="5"/>
      <c r="BB1848" s="5"/>
      <c r="BC1848" s="5" t="s">
        <v>11671</v>
      </c>
      <c r="BD1848" s="33" t="s">
        <v>173</v>
      </c>
      <c r="BE1848" s="41"/>
      <c r="BF1848" s="35"/>
      <c r="BG1848" s="33" t="s">
        <v>169</v>
      </c>
      <c r="BH1848" s="5"/>
      <c r="BI1848" s="33">
        <v>150.0</v>
      </c>
      <c r="BJ1848" s="33" t="s">
        <v>170</v>
      </c>
      <c r="BK1848" s="5"/>
      <c r="BL1848" s="5">
        <f t="shared" si="5"/>
        <v>1997.25</v>
      </c>
      <c r="BM1848" s="5"/>
      <c r="BN1848" s="5"/>
      <c r="BO1848" s="42">
        <f t="shared" si="6"/>
        <v>1997.25</v>
      </c>
      <c r="BP1848" s="44"/>
      <c r="BQ1848" s="45"/>
      <c r="BR1848" s="47"/>
      <c r="BS1848" s="45"/>
      <c r="BT1848" s="37"/>
      <c r="BU1848" s="5"/>
      <c r="BV1848" s="38"/>
      <c r="BW1848" s="48"/>
      <c r="BX1848" s="44"/>
      <c r="BY1848" s="44"/>
      <c r="BZ1848" s="33" t="s">
        <v>131</v>
      </c>
      <c r="CA1848" s="5"/>
      <c r="CB1848" s="5"/>
      <c r="CC1848" s="33" t="s">
        <v>177</v>
      </c>
      <c r="CD1848" s="5"/>
      <c r="CE1848" s="5"/>
      <c r="CF1848" s="33" t="s">
        <v>178</v>
      </c>
      <c r="CG1848" s="33" t="s">
        <v>11672</v>
      </c>
      <c r="CH1848" s="5"/>
      <c r="CI1848" s="5"/>
      <c r="CJ1848" s="5"/>
      <c r="CK1848" s="33"/>
      <c r="CL1848" s="49">
        <v>45000.0</v>
      </c>
      <c r="CM1848" s="33" t="s">
        <v>180</v>
      </c>
      <c r="CN1848" s="5"/>
      <c r="CO1848" s="33">
        <v>1.0</v>
      </c>
      <c r="CP1848" s="33" t="s">
        <v>181</v>
      </c>
      <c r="CQ1848" s="50" t="str">
        <f t="shared" si="7"/>
        <v>16/05/1966</v>
      </c>
      <c r="CR1848" s="33" t="s">
        <v>182</v>
      </c>
      <c r="CS1848" s="33">
        <v>5.0</v>
      </c>
      <c r="CT1848" s="33">
        <v>5.0</v>
      </c>
      <c r="CU1848" s="33">
        <v>28.0</v>
      </c>
      <c r="CV1848" s="33">
        <v>1710.0</v>
      </c>
      <c r="CW1848" s="5"/>
      <c r="CX1848" s="5"/>
      <c r="CY1848" s="33">
        <v>-100.16892</v>
      </c>
      <c r="CZ1848" s="33">
        <v>20.805032</v>
      </c>
      <c r="DA1848" s="33">
        <v>4.423225043E9</v>
      </c>
      <c r="DB1848" s="33">
        <v>2.0</v>
      </c>
      <c r="DC1848" s="33" t="s">
        <v>8456</v>
      </c>
      <c r="DD1848" s="33">
        <v>2023.0</v>
      </c>
      <c r="DE1848" s="33" t="s">
        <v>184</v>
      </c>
      <c r="DF1848" s="33"/>
      <c r="DG1848" s="33" t="s">
        <v>185</v>
      </c>
      <c r="DH1848" s="33" t="s">
        <v>186</v>
      </c>
      <c r="DI1848" s="5"/>
      <c r="DJ1848" s="5"/>
    </row>
    <row r="1849">
      <c r="A1849" s="33" t="s">
        <v>11673</v>
      </c>
      <c r="B1849" s="34">
        <v>44952.0</v>
      </c>
      <c r="C1849" s="35" t="s">
        <v>137</v>
      </c>
      <c r="D1849" s="35" t="s">
        <v>139</v>
      </c>
      <c r="E1849" s="35" t="s">
        <v>142</v>
      </c>
      <c r="F1849" s="36" t="s">
        <v>144</v>
      </c>
      <c r="G1849" s="33" t="s">
        <v>11674</v>
      </c>
      <c r="H1849" s="33" t="s">
        <v>5451</v>
      </c>
      <c r="I1849" s="33" t="s">
        <v>10821</v>
      </c>
      <c r="J1849" s="33" t="s">
        <v>8704</v>
      </c>
      <c r="K1849" s="35" t="s">
        <v>421</v>
      </c>
      <c r="L1849" s="33" t="s">
        <v>3194</v>
      </c>
      <c r="M1849" s="33" t="s">
        <v>8450</v>
      </c>
      <c r="N1849" s="33" t="s">
        <v>11578</v>
      </c>
      <c r="O1849" s="5"/>
      <c r="P1849" s="35" t="s">
        <v>233</v>
      </c>
      <c r="Q1849" s="35" t="s">
        <v>11578</v>
      </c>
      <c r="R1849" s="33">
        <v>76600.0</v>
      </c>
      <c r="S1849" s="37"/>
      <c r="T1849" s="33"/>
      <c r="U1849" s="33">
        <v>4.85</v>
      </c>
      <c r="V1849" s="33" t="s">
        <v>154</v>
      </c>
      <c r="W1849" s="33"/>
      <c r="X1849" s="33"/>
      <c r="Y1849" s="5"/>
      <c r="Z1849" s="5"/>
      <c r="AA1849" s="33">
        <v>1.0</v>
      </c>
      <c r="AB1849" s="33"/>
      <c r="AC1849" s="33">
        <v>1.0</v>
      </c>
      <c r="AD1849" s="5"/>
      <c r="AE1849" s="5"/>
      <c r="AF1849" s="5"/>
      <c r="AG1849" s="16"/>
      <c r="AH1849" s="38" t="str">
        <f t="shared" si="1"/>
        <v/>
      </c>
      <c r="AI1849" s="39">
        <f t="shared" si="2"/>
        <v>1</v>
      </c>
      <c r="AJ1849" s="37" t="str">
        <f t="shared" si="3"/>
        <v/>
      </c>
      <c r="AK1849" s="41" t="str">
        <f t="shared" si="4"/>
        <v/>
      </c>
      <c r="AL1849" s="35" t="s">
        <v>233</v>
      </c>
      <c r="AM1849" s="33" t="s">
        <v>11578</v>
      </c>
      <c r="AN1849" s="33" t="s">
        <v>11578</v>
      </c>
      <c r="AO1849" s="41"/>
      <c r="AP1849" s="33" t="s">
        <v>169</v>
      </c>
      <c r="AQ1849" s="33" t="s">
        <v>170</v>
      </c>
      <c r="AR1849" s="33">
        <v>300.0</v>
      </c>
      <c r="AS1849" s="42"/>
      <c r="AT1849" s="42"/>
      <c r="AU1849" s="42"/>
      <c r="AV1849" s="42"/>
      <c r="AW1849" s="42"/>
      <c r="AX1849" s="5"/>
      <c r="AY1849" s="33"/>
      <c r="AZ1849" s="33" t="s">
        <v>11675</v>
      </c>
      <c r="BA1849" s="5"/>
      <c r="BB1849" s="5"/>
      <c r="BC1849" s="5" t="s">
        <v>11676</v>
      </c>
      <c r="BD1849" s="33" t="s">
        <v>173</v>
      </c>
      <c r="BE1849" s="41"/>
      <c r="BF1849" s="35"/>
      <c r="BG1849" s="33" t="s">
        <v>169</v>
      </c>
      <c r="BH1849" s="5"/>
      <c r="BI1849" s="33">
        <v>300.0</v>
      </c>
      <c r="BJ1849" s="33" t="s">
        <v>170</v>
      </c>
      <c r="BK1849" s="5"/>
      <c r="BL1849" s="5">
        <f t="shared" si="5"/>
        <v>3994.5</v>
      </c>
      <c r="BM1849" s="5"/>
      <c r="BN1849" s="5"/>
      <c r="BO1849" s="42">
        <f t="shared" si="6"/>
        <v>3994.5</v>
      </c>
      <c r="BP1849" s="44"/>
      <c r="BQ1849" s="45"/>
      <c r="BR1849" s="47"/>
      <c r="BS1849" s="45"/>
      <c r="BT1849" s="37"/>
      <c r="BU1849" s="5"/>
      <c r="BV1849" s="38"/>
      <c r="BW1849" s="48"/>
      <c r="BX1849" s="44"/>
      <c r="BY1849" s="44"/>
      <c r="BZ1849" s="33" t="s">
        <v>131</v>
      </c>
      <c r="CA1849" s="5"/>
      <c r="CB1849" s="5"/>
      <c r="CC1849" s="33" t="s">
        <v>177</v>
      </c>
      <c r="CD1849" s="5"/>
      <c r="CE1849" s="5"/>
      <c r="CF1849" s="33" t="s">
        <v>178</v>
      </c>
      <c r="CG1849" s="33" t="s">
        <v>11677</v>
      </c>
      <c r="CH1849" s="5"/>
      <c r="CI1849" s="5"/>
      <c r="CJ1849" s="5"/>
      <c r="CK1849" s="33"/>
      <c r="CL1849" s="49">
        <v>45000.0</v>
      </c>
      <c r="CM1849" s="33" t="s">
        <v>180</v>
      </c>
      <c r="CN1849" s="5"/>
      <c r="CO1849" s="33">
        <v>2.0</v>
      </c>
      <c r="CP1849" s="33" t="s">
        <v>181</v>
      </c>
      <c r="CQ1849" s="50" t="str">
        <f t="shared" si="7"/>
        <v>19/02/1930</v>
      </c>
      <c r="CR1849" s="33" t="s">
        <v>182</v>
      </c>
      <c r="CS1849" s="33">
        <v>5.0</v>
      </c>
      <c r="CT1849" s="33">
        <v>5.0</v>
      </c>
      <c r="CU1849" s="33">
        <v>28.0</v>
      </c>
      <c r="CV1849" s="33">
        <v>1710.0</v>
      </c>
      <c r="CW1849" s="5"/>
      <c r="CX1849" s="5"/>
      <c r="CY1849" s="33">
        <v>-100.16892</v>
      </c>
      <c r="CZ1849" s="33">
        <v>20.805032</v>
      </c>
      <c r="DA1849" s="33">
        <v>4.421306468E9</v>
      </c>
      <c r="DB1849" s="33">
        <v>2.0</v>
      </c>
      <c r="DC1849" s="33" t="s">
        <v>8456</v>
      </c>
      <c r="DD1849" s="33">
        <v>2023.0</v>
      </c>
      <c r="DE1849" s="33" t="s">
        <v>184</v>
      </c>
      <c r="DF1849" s="33"/>
      <c r="DG1849" s="33" t="s">
        <v>185</v>
      </c>
      <c r="DH1849" s="33" t="s">
        <v>186</v>
      </c>
      <c r="DI1849" s="5"/>
      <c r="DJ1849" s="5"/>
    </row>
    <row r="1850">
      <c r="A1850" s="33" t="s">
        <v>11678</v>
      </c>
      <c r="B1850" s="34">
        <v>44952.0</v>
      </c>
      <c r="C1850" s="35" t="s">
        <v>137</v>
      </c>
      <c r="D1850" s="35" t="s">
        <v>139</v>
      </c>
      <c r="E1850" s="35" t="s">
        <v>142</v>
      </c>
      <c r="F1850" s="36" t="s">
        <v>144</v>
      </c>
      <c r="G1850" s="33" t="s">
        <v>11679</v>
      </c>
      <c r="H1850" s="33" t="s">
        <v>6395</v>
      </c>
      <c r="I1850" s="33" t="s">
        <v>8704</v>
      </c>
      <c r="J1850" s="33" t="s">
        <v>845</v>
      </c>
      <c r="K1850" s="35" t="s">
        <v>421</v>
      </c>
      <c r="L1850" s="33" t="s">
        <v>3194</v>
      </c>
      <c r="M1850" s="33" t="s">
        <v>8450</v>
      </c>
      <c r="N1850" s="33" t="s">
        <v>11578</v>
      </c>
      <c r="O1850" s="5"/>
      <c r="P1850" s="35" t="s">
        <v>233</v>
      </c>
      <c r="Q1850" s="35" t="s">
        <v>11578</v>
      </c>
      <c r="R1850" s="33">
        <v>76528.0</v>
      </c>
      <c r="S1850" s="37"/>
      <c r="T1850" s="33"/>
      <c r="U1850" s="33">
        <v>1.24</v>
      </c>
      <c r="V1850" s="33" t="s">
        <v>154</v>
      </c>
      <c r="W1850" s="33"/>
      <c r="X1850" s="33"/>
      <c r="Y1850" s="5"/>
      <c r="Z1850" s="5"/>
      <c r="AA1850" s="33">
        <v>1.0</v>
      </c>
      <c r="AB1850" s="33"/>
      <c r="AC1850" s="33">
        <v>1.0</v>
      </c>
      <c r="AD1850" s="5"/>
      <c r="AE1850" s="5"/>
      <c r="AF1850" s="5"/>
      <c r="AG1850" s="16"/>
      <c r="AH1850" s="38" t="str">
        <f t="shared" si="1"/>
        <v/>
      </c>
      <c r="AI1850" s="39" t="str">
        <f t="shared" si="2"/>
        <v/>
      </c>
      <c r="AJ1850" s="37" t="str">
        <f t="shared" si="3"/>
        <v/>
      </c>
      <c r="AK1850" s="41" t="str">
        <f t="shared" si="4"/>
        <v/>
      </c>
      <c r="AL1850" s="35" t="s">
        <v>233</v>
      </c>
      <c r="AM1850" s="33" t="s">
        <v>11578</v>
      </c>
      <c r="AN1850" s="33" t="s">
        <v>11578</v>
      </c>
      <c r="AO1850" s="41"/>
      <c r="AP1850" s="33" t="s">
        <v>169</v>
      </c>
      <c r="AQ1850" s="33" t="s">
        <v>170</v>
      </c>
      <c r="AR1850" s="33">
        <v>150.0</v>
      </c>
      <c r="AS1850" s="42"/>
      <c r="AT1850" s="42"/>
      <c r="AU1850" s="42"/>
      <c r="AV1850" s="42"/>
      <c r="AW1850" s="42"/>
      <c r="AX1850" s="5"/>
      <c r="AY1850" s="33"/>
      <c r="AZ1850" s="33" t="s">
        <v>11680</v>
      </c>
      <c r="BA1850" s="5"/>
      <c r="BB1850" s="5"/>
      <c r="BC1850" s="5" t="s">
        <v>11681</v>
      </c>
      <c r="BD1850" s="33" t="s">
        <v>173</v>
      </c>
      <c r="BE1850" s="41"/>
      <c r="BF1850" s="35"/>
      <c r="BG1850" s="33" t="s">
        <v>169</v>
      </c>
      <c r="BH1850" s="5"/>
      <c r="BI1850" s="33">
        <v>150.0</v>
      </c>
      <c r="BJ1850" s="33" t="s">
        <v>170</v>
      </c>
      <c r="BK1850" s="5"/>
      <c r="BL1850" s="5">
        <f t="shared" si="5"/>
        <v>1997.25</v>
      </c>
      <c r="BM1850" s="5"/>
      <c r="BN1850" s="5"/>
      <c r="BO1850" s="42">
        <f t="shared" si="6"/>
        <v>1997.25</v>
      </c>
      <c r="BP1850" s="44"/>
      <c r="BQ1850" s="45"/>
      <c r="BR1850" s="47"/>
      <c r="BS1850" s="45"/>
      <c r="BT1850" s="37"/>
      <c r="BU1850" s="5"/>
      <c r="BV1850" s="38"/>
      <c r="BW1850" s="48"/>
      <c r="BX1850" s="44"/>
      <c r="BY1850" s="44"/>
      <c r="BZ1850" s="33" t="s">
        <v>131</v>
      </c>
      <c r="CA1850" s="5"/>
      <c r="CB1850" s="5"/>
      <c r="CC1850" s="33" t="s">
        <v>177</v>
      </c>
      <c r="CD1850" s="5"/>
      <c r="CE1850" s="5"/>
      <c r="CF1850" s="33" t="s">
        <v>178</v>
      </c>
      <c r="CG1850" s="33" t="s">
        <v>11682</v>
      </c>
      <c r="CH1850" s="5"/>
      <c r="CI1850" s="5"/>
      <c r="CJ1850" s="5"/>
      <c r="CK1850" s="33"/>
      <c r="CL1850" s="49">
        <v>45000.0</v>
      </c>
      <c r="CM1850" s="33" t="s">
        <v>180</v>
      </c>
      <c r="CN1850" s="5"/>
      <c r="CO1850" s="33">
        <v>1.0</v>
      </c>
      <c r="CP1850" s="33" t="s">
        <v>181</v>
      </c>
      <c r="CQ1850" s="50" t="str">
        <f t="shared" si="7"/>
        <v>21/12/1974</v>
      </c>
      <c r="CR1850" s="33" t="s">
        <v>182</v>
      </c>
      <c r="CS1850" s="33">
        <v>5.0</v>
      </c>
      <c r="CT1850" s="33">
        <v>5.0</v>
      </c>
      <c r="CU1850" s="33">
        <v>28.0</v>
      </c>
      <c r="CV1850" s="33">
        <v>1710.0</v>
      </c>
      <c r="CW1850" s="5"/>
      <c r="CX1850" s="5"/>
      <c r="CY1850" s="33">
        <v>-100.16892</v>
      </c>
      <c r="CZ1850" s="33">
        <v>20.805032</v>
      </c>
      <c r="DA1850" s="33">
        <v>4.4219266E9</v>
      </c>
      <c r="DB1850" s="33">
        <v>1.0</v>
      </c>
      <c r="DC1850" s="33" t="s">
        <v>8456</v>
      </c>
      <c r="DD1850" s="33">
        <v>2023.0</v>
      </c>
      <c r="DE1850" s="33" t="s">
        <v>184</v>
      </c>
      <c r="DF1850" s="33"/>
      <c r="DG1850" s="33" t="s">
        <v>185</v>
      </c>
      <c r="DH1850" s="33" t="s">
        <v>186</v>
      </c>
      <c r="DI1850" s="5"/>
      <c r="DJ1850" s="5"/>
    </row>
    <row r="1851">
      <c r="A1851" s="33" t="s">
        <v>11683</v>
      </c>
      <c r="B1851" s="34">
        <v>44952.0</v>
      </c>
      <c r="C1851" s="35" t="s">
        <v>137</v>
      </c>
      <c r="D1851" s="35" t="s">
        <v>139</v>
      </c>
      <c r="E1851" s="35" t="s">
        <v>142</v>
      </c>
      <c r="F1851" s="36" t="s">
        <v>144</v>
      </c>
      <c r="G1851" s="33" t="s">
        <v>11684</v>
      </c>
      <c r="H1851" s="33" t="s">
        <v>5335</v>
      </c>
      <c r="I1851" s="33" t="s">
        <v>8704</v>
      </c>
      <c r="J1851" s="33" t="s">
        <v>6214</v>
      </c>
      <c r="K1851" s="35" t="s">
        <v>421</v>
      </c>
      <c r="L1851" s="33" t="s">
        <v>351</v>
      </c>
      <c r="M1851" s="33" t="s">
        <v>11685</v>
      </c>
      <c r="N1851" s="33" t="s">
        <v>11578</v>
      </c>
      <c r="O1851" s="5"/>
      <c r="P1851" s="35" t="s">
        <v>233</v>
      </c>
      <c r="Q1851" s="35" t="s">
        <v>11578</v>
      </c>
      <c r="R1851" s="33">
        <v>76528.0</v>
      </c>
      <c r="S1851" s="37"/>
      <c r="T1851" s="33"/>
      <c r="U1851" s="33">
        <v>3.59</v>
      </c>
      <c r="V1851" s="33" t="s">
        <v>154</v>
      </c>
      <c r="W1851" s="33"/>
      <c r="X1851" s="33"/>
      <c r="Y1851" s="5"/>
      <c r="Z1851" s="5"/>
      <c r="AA1851" s="33">
        <v>1.0</v>
      </c>
      <c r="AB1851" s="33"/>
      <c r="AC1851" s="33">
        <v>1.0</v>
      </c>
      <c r="AD1851" s="5"/>
      <c r="AE1851" s="5"/>
      <c r="AF1851" s="5"/>
      <c r="AG1851" s="16"/>
      <c r="AH1851" s="38" t="str">
        <f t="shared" si="1"/>
        <v/>
      </c>
      <c r="AI1851" s="39">
        <f t="shared" si="2"/>
        <v>1</v>
      </c>
      <c r="AJ1851" s="37" t="str">
        <f t="shared" si="3"/>
        <v/>
      </c>
      <c r="AK1851" s="41" t="str">
        <f t="shared" si="4"/>
        <v/>
      </c>
      <c r="AL1851" s="35" t="s">
        <v>233</v>
      </c>
      <c r="AM1851" s="33" t="s">
        <v>11578</v>
      </c>
      <c r="AN1851" s="33" t="s">
        <v>11578</v>
      </c>
      <c r="AO1851" s="41"/>
      <c r="AP1851" s="33" t="s">
        <v>169</v>
      </c>
      <c r="AQ1851" s="33" t="s">
        <v>170</v>
      </c>
      <c r="AR1851" s="33">
        <v>300.0</v>
      </c>
      <c r="AS1851" s="42"/>
      <c r="AT1851" s="42"/>
      <c r="AU1851" s="42"/>
      <c r="AV1851" s="42"/>
      <c r="AW1851" s="42"/>
      <c r="AX1851" s="5"/>
      <c r="AY1851" s="33"/>
      <c r="AZ1851" s="33" t="s">
        <v>11686</v>
      </c>
      <c r="BA1851" s="5"/>
      <c r="BB1851" s="5"/>
      <c r="BC1851" s="5" t="s">
        <v>11687</v>
      </c>
      <c r="BD1851" s="33" t="s">
        <v>173</v>
      </c>
      <c r="BE1851" s="41"/>
      <c r="BF1851" s="35"/>
      <c r="BG1851" s="33" t="s">
        <v>169</v>
      </c>
      <c r="BH1851" s="5"/>
      <c r="BI1851" s="33">
        <v>300.0</v>
      </c>
      <c r="BJ1851" s="33" t="s">
        <v>170</v>
      </c>
      <c r="BK1851" s="5"/>
      <c r="BL1851" s="5">
        <f t="shared" si="5"/>
        <v>3994.5</v>
      </c>
      <c r="BM1851" s="5"/>
      <c r="BN1851" s="5"/>
      <c r="BO1851" s="42">
        <f t="shared" si="6"/>
        <v>3994.5</v>
      </c>
      <c r="BP1851" s="44"/>
      <c r="BQ1851" s="45"/>
      <c r="BR1851" s="47"/>
      <c r="BS1851" s="45"/>
      <c r="BT1851" s="37"/>
      <c r="BU1851" s="5"/>
      <c r="BV1851" s="38"/>
      <c r="BW1851" s="48"/>
      <c r="BX1851" s="44"/>
      <c r="BY1851" s="44"/>
      <c r="BZ1851" s="33" t="s">
        <v>131</v>
      </c>
      <c r="CA1851" s="5"/>
      <c r="CB1851" s="5"/>
      <c r="CC1851" s="33" t="s">
        <v>177</v>
      </c>
      <c r="CD1851" s="5"/>
      <c r="CE1851" s="5"/>
      <c r="CF1851" s="33" t="s">
        <v>178</v>
      </c>
      <c r="CG1851" s="33" t="s">
        <v>11688</v>
      </c>
      <c r="CH1851" s="5"/>
      <c r="CI1851" s="5"/>
      <c r="CJ1851" s="5"/>
      <c r="CK1851" s="33"/>
      <c r="CL1851" s="49">
        <v>45000.0</v>
      </c>
      <c r="CM1851" s="33" t="s">
        <v>180</v>
      </c>
      <c r="CN1851" s="5"/>
      <c r="CO1851" s="33">
        <v>2.0</v>
      </c>
      <c r="CP1851" s="33" t="s">
        <v>181</v>
      </c>
      <c r="CQ1851" s="50" t="str">
        <f t="shared" si="7"/>
        <v>25/03/1962</v>
      </c>
      <c r="CR1851" s="33" t="s">
        <v>182</v>
      </c>
      <c r="CS1851" s="33">
        <v>5.0</v>
      </c>
      <c r="CT1851" s="33">
        <v>5.0</v>
      </c>
      <c r="CU1851" s="33">
        <v>28.0</v>
      </c>
      <c r="CV1851" s="33">
        <v>1710.0</v>
      </c>
      <c r="CW1851" s="5"/>
      <c r="CX1851" s="5"/>
      <c r="CY1851" s="33">
        <v>-100.16892</v>
      </c>
      <c r="CZ1851" s="33">
        <v>20.805032</v>
      </c>
      <c r="DA1851" s="33">
        <v>4.425868899E9</v>
      </c>
      <c r="DB1851" s="33">
        <v>2.0</v>
      </c>
      <c r="DC1851" s="33" t="s">
        <v>8456</v>
      </c>
      <c r="DD1851" s="33">
        <v>2023.0</v>
      </c>
      <c r="DE1851" s="33" t="s">
        <v>184</v>
      </c>
      <c r="DF1851" s="33"/>
      <c r="DG1851" s="33" t="s">
        <v>185</v>
      </c>
      <c r="DH1851" s="33" t="s">
        <v>186</v>
      </c>
      <c r="DI1851" s="5"/>
      <c r="DJ1851" s="5"/>
    </row>
    <row r="1852">
      <c r="A1852" s="33" t="s">
        <v>11689</v>
      </c>
      <c r="B1852" s="34">
        <v>44952.0</v>
      </c>
      <c r="C1852" s="35" t="s">
        <v>137</v>
      </c>
      <c r="D1852" s="35" t="s">
        <v>139</v>
      </c>
      <c r="E1852" s="35" t="s">
        <v>142</v>
      </c>
      <c r="F1852" s="36" t="s">
        <v>144</v>
      </c>
      <c r="G1852" s="33" t="s">
        <v>11690</v>
      </c>
      <c r="H1852" s="33" t="s">
        <v>488</v>
      </c>
      <c r="I1852" s="33" t="s">
        <v>8704</v>
      </c>
      <c r="J1852" s="33" t="s">
        <v>6214</v>
      </c>
      <c r="K1852" s="35" t="s">
        <v>421</v>
      </c>
      <c r="L1852" s="33" t="s">
        <v>3194</v>
      </c>
      <c r="M1852" s="33" t="s">
        <v>8450</v>
      </c>
      <c r="N1852" s="33" t="s">
        <v>11578</v>
      </c>
      <c r="O1852" s="5"/>
      <c r="P1852" s="35" t="s">
        <v>233</v>
      </c>
      <c r="Q1852" s="35" t="s">
        <v>11578</v>
      </c>
      <c r="R1852" s="33">
        <v>76600.0</v>
      </c>
      <c r="S1852" s="37"/>
      <c r="T1852" s="33"/>
      <c r="U1852" s="33">
        <v>2.09</v>
      </c>
      <c r="V1852" s="33" t="s">
        <v>154</v>
      </c>
      <c r="W1852" s="33"/>
      <c r="X1852" s="33"/>
      <c r="Y1852" s="5"/>
      <c r="Z1852" s="5"/>
      <c r="AA1852" s="33">
        <v>1.0</v>
      </c>
      <c r="AB1852" s="33"/>
      <c r="AC1852" s="33">
        <v>1.0</v>
      </c>
      <c r="AD1852" s="5"/>
      <c r="AE1852" s="5"/>
      <c r="AF1852" s="5"/>
      <c r="AG1852" s="16"/>
      <c r="AH1852" s="38" t="str">
        <f t="shared" si="1"/>
        <v/>
      </c>
      <c r="AI1852" s="39">
        <f t="shared" si="2"/>
        <v>1</v>
      </c>
      <c r="AJ1852" s="37" t="str">
        <f t="shared" si="3"/>
        <v/>
      </c>
      <c r="AK1852" s="41" t="str">
        <f t="shared" si="4"/>
        <v/>
      </c>
      <c r="AL1852" s="35" t="s">
        <v>233</v>
      </c>
      <c r="AM1852" s="33" t="s">
        <v>11578</v>
      </c>
      <c r="AN1852" s="33" t="s">
        <v>11578</v>
      </c>
      <c r="AO1852" s="41"/>
      <c r="AP1852" s="33" t="s">
        <v>169</v>
      </c>
      <c r="AQ1852" s="33" t="s">
        <v>170</v>
      </c>
      <c r="AR1852" s="33">
        <v>300.0</v>
      </c>
      <c r="AS1852" s="42"/>
      <c r="AT1852" s="42"/>
      <c r="AU1852" s="42"/>
      <c r="AV1852" s="42"/>
      <c r="AW1852" s="42"/>
      <c r="AX1852" s="5"/>
      <c r="AY1852" s="33"/>
      <c r="AZ1852" s="33" t="s">
        <v>11691</v>
      </c>
      <c r="BA1852" s="5"/>
      <c r="BB1852" s="5"/>
      <c r="BC1852" s="5" t="s">
        <v>11692</v>
      </c>
      <c r="BD1852" s="33" t="s">
        <v>173</v>
      </c>
      <c r="BE1852" s="41"/>
      <c r="BF1852" s="35"/>
      <c r="BG1852" s="33" t="s">
        <v>169</v>
      </c>
      <c r="BH1852" s="5"/>
      <c r="BI1852" s="33">
        <v>300.0</v>
      </c>
      <c r="BJ1852" s="33" t="s">
        <v>170</v>
      </c>
      <c r="BK1852" s="5"/>
      <c r="BL1852" s="5">
        <f t="shared" si="5"/>
        <v>3994.5</v>
      </c>
      <c r="BM1852" s="5"/>
      <c r="BN1852" s="5"/>
      <c r="BO1852" s="42">
        <f t="shared" si="6"/>
        <v>3994.5</v>
      </c>
      <c r="BP1852" s="44"/>
      <c r="BQ1852" s="45"/>
      <c r="BR1852" s="47"/>
      <c r="BS1852" s="45"/>
      <c r="BT1852" s="37"/>
      <c r="BU1852" s="5"/>
      <c r="BV1852" s="38"/>
      <c r="BW1852" s="48"/>
      <c r="BX1852" s="44"/>
      <c r="BY1852" s="44"/>
      <c r="BZ1852" s="33" t="s">
        <v>131</v>
      </c>
      <c r="CA1852" s="5"/>
      <c r="CB1852" s="5"/>
      <c r="CC1852" s="33" t="s">
        <v>177</v>
      </c>
      <c r="CD1852" s="5"/>
      <c r="CE1852" s="5"/>
      <c r="CF1852" s="33" t="s">
        <v>178</v>
      </c>
      <c r="CG1852" s="33" t="s">
        <v>11693</v>
      </c>
      <c r="CH1852" s="5"/>
      <c r="CI1852" s="5"/>
      <c r="CJ1852" s="5"/>
      <c r="CK1852" s="33"/>
      <c r="CL1852" s="49">
        <v>45000.0</v>
      </c>
      <c r="CM1852" s="33" t="s">
        <v>180</v>
      </c>
      <c r="CN1852" s="5"/>
      <c r="CO1852" s="33">
        <v>2.0</v>
      </c>
      <c r="CP1852" s="33" t="s">
        <v>181</v>
      </c>
      <c r="CQ1852" s="50" t="str">
        <f t="shared" si="7"/>
        <v>22/09/1952</v>
      </c>
      <c r="CR1852" s="33" t="s">
        <v>182</v>
      </c>
      <c r="CS1852" s="33">
        <v>5.0</v>
      </c>
      <c r="CT1852" s="33">
        <v>5.0</v>
      </c>
      <c r="CU1852" s="33">
        <v>28.0</v>
      </c>
      <c r="CV1852" s="33">
        <v>1710.0</v>
      </c>
      <c r="CW1852" s="5"/>
      <c r="CX1852" s="5"/>
      <c r="CY1852" s="33">
        <v>-100.16892</v>
      </c>
      <c r="CZ1852" s="33">
        <v>20.805032</v>
      </c>
      <c r="DA1852" s="33">
        <v>4.426008406E9</v>
      </c>
      <c r="DB1852" s="33">
        <v>2.0</v>
      </c>
      <c r="DC1852" s="33" t="s">
        <v>8456</v>
      </c>
      <c r="DD1852" s="33">
        <v>2023.0</v>
      </c>
      <c r="DE1852" s="33" t="s">
        <v>184</v>
      </c>
      <c r="DF1852" s="33"/>
      <c r="DG1852" s="33" t="s">
        <v>185</v>
      </c>
      <c r="DH1852" s="33" t="s">
        <v>186</v>
      </c>
      <c r="DI1852" s="5"/>
      <c r="DJ1852" s="5"/>
    </row>
    <row r="1853">
      <c r="A1853" s="33" t="s">
        <v>11694</v>
      </c>
      <c r="B1853" s="34">
        <v>44952.0</v>
      </c>
      <c r="C1853" s="35" t="s">
        <v>137</v>
      </c>
      <c r="D1853" s="35" t="s">
        <v>139</v>
      </c>
      <c r="E1853" s="35" t="s">
        <v>142</v>
      </c>
      <c r="F1853" s="36" t="s">
        <v>144</v>
      </c>
      <c r="G1853" s="33" t="s">
        <v>11695</v>
      </c>
      <c r="H1853" s="33" t="s">
        <v>3643</v>
      </c>
      <c r="I1853" s="33" t="s">
        <v>8704</v>
      </c>
      <c r="J1853" s="33" t="s">
        <v>6214</v>
      </c>
      <c r="K1853" s="35" t="s">
        <v>421</v>
      </c>
      <c r="L1853" s="33" t="s">
        <v>3194</v>
      </c>
      <c r="M1853" s="33" t="s">
        <v>8450</v>
      </c>
      <c r="N1853" s="33" t="s">
        <v>11578</v>
      </c>
      <c r="O1853" s="5"/>
      <c r="P1853" s="35" t="s">
        <v>233</v>
      </c>
      <c r="Q1853" s="35" t="s">
        <v>11578</v>
      </c>
      <c r="R1853" s="33">
        <v>76600.0</v>
      </c>
      <c r="S1853" s="37"/>
      <c r="T1853" s="33"/>
      <c r="U1853" s="33">
        <v>3.93</v>
      </c>
      <c r="V1853" s="33" t="s">
        <v>154</v>
      </c>
      <c r="W1853" s="33"/>
      <c r="X1853" s="33"/>
      <c r="Y1853" s="5"/>
      <c r="Z1853" s="5"/>
      <c r="AA1853" s="33">
        <v>1.0</v>
      </c>
      <c r="AB1853" s="33"/>
      <c r="AC1853" s="33">
        <v>1.0</v>
      </c>
      <c r="AD1853" s="5"/>
      <c r="AE1853" s="5"/>
      <c r="AF1853" s="5"/>
      <c r="AG1853" s="16"/>
      <c r="AH1853" s="38" t="str">
        <f t="shared" si="1"/>
        <v/>
      </c>
      <c r="AI1853" s="39">
        <f t="shared" si="2"/>
        <v>1</v>
      </c>
      <c r="AJ1853" s="37" t="str">
        <f t="shared" si="3"/>
        <v/>
      </c>
      <c r="AK1853" s="41" t="str">
        <f t="shared" si="4"/>
        <v/>
      </c>
      <c r="AL1853" s="35" t="s">
        <v>233</v>
      </c>
      <c r="AM1853" s="33" t="s">
        <v>11578</v>
      </c>
      <c r="AN1853" s="33" t="s">
        <v>11578</v>
      </c>
      <c r="AO1853" s="41"/>
      <c r="AP1853" s="33" t="s">
        <v>169</v>
      </c>
      <c r="AQ1853" s="33" t="s">
        <v>170</v>
      </c>
      <c r="AR1853" s="33">
        <v>300.0</v>
      </c>
      <c r="AS1853" s="42"/>
      <c r="AT1853" s="42"/>
      <c r="AU1853" s="42"/>
      <c r="AV1853" s="42"/>
      <c r="AW1853" s="42"/>
      <c r="AX1853" s="5"/>
      <c r="AY1853" s="33"/>
      <c r="AZ1853" s="33" t="s">
        <v>11696</v>
      </c>
      <c r="BA1853" s="5"/>
      <c r="BB1853" s="5"/>
      <c r="BC1853" s="5" t="s">
        <v>11697</v>
      </c>
      <c r="BD1853" s="33" t="s">
        <v>173</v>
      </c>
      <c r="BE1853" s="41"/>
      <c r="BF1853" s="35"/>
      <c r="BG1853" s="33" t="s">
        <v>169</v>
      </c>
      <c r="BH1853" s="5"/>
      <c r="BI1853" s="33">
        <v>300.0</v>
      </c>
      <c r="BJ1853" s="33" t="s">
        <v>170</v>
      </c>
      <c r="BK1853" s="5"/>
      <c r="BL1853" s="5">
        <f t="shared" si="5"/>
        <v>3994.5</v>
      </c>
      <c r="BM1853" s="5"/>
      <c r="BN1853" s="5"/>
      <c r="BO1853" s="42">
        <f t="shared" si="6"/>
        <v>3994.5</v>
      </c>
      <c r="BP1853" s="44"/>
      <c r="BQ1853" s="45"/>
      <c r="BR1853" s="47"/>
      <c r="BS1853" s="45"/>
      <c r="BT1853" s="37"/>
      <c r="BU1853" s="5"/>
      <c r="BV1853" s="38"/>
      <c r="BW1853" s="48"/>
      <c r="BX1853" s="44"/>
      <c r="BY1853" s="44"/>
      <c r="BZ1853" s="33" t="s">
        <v>131</v>
      </c>
      <c r="CA1853" s="5"/>
      <c r="CB1853" s="5"/>
      <c r="CC1853" s="33" t="s">
        <v>177</v>
      </c>
      <c r="CD1853" s="5"/>
      <c r="CE1853" s="5"/>
      <c r="CF1853" s="33" t="s">
        <v>178</v>
      </c>
      <c r="CG1853" s="33" t="s">
        <v>11698</v>
      </c>
      <c r="CH1853" s="5"/>
      <c r="CI1853" s="5"/>
      <c r="CJ1853" s="5"/>
      <c r="CK1853" s="33"/>
      <c r="CL1853" s="49">
        <v>45000.0</v>
      </c>
      <c r="CM1853" s="33" t="s">
        <v>180</v>
      </c>
      <c r="CN1853" s="5"/>
      <c r="CO1853" s="33">
        <v>2.0</v>
      </c>
      <c r="CP1853" s="33" t="s">
        <v>181</v>
      </c>
      <c r="CQ1853" s="50" t="str">
        <f t="shared" si="7"/>
        <v>05/02/1955</v>
      </c>
      <c r="CR1853" s="33" t="s">
        <v>182</v>
      </c>
      <c r="CS1853" s="33">
        <v>5.0</v>
      </c>
      <c r="CT1853" s="33">
        <v>5.0</v>
      </c>
      <c r="CU1853" s="33">
        <v>28.0</v>
      </c>
      <c r="CV1853" s="33">
        <v>1710.0</v>
      </c>
      <c r="CW1853" s="5"/>
      <c r="CX1853" s="5"/>
      <c r="CY1853" s="33">
        <v>-100.16892</v>
      </c>
      <c r="CZ1853" s="33">
        <v>20.805032</v>
      </c>
      <c r="DA1853" s="33">
        <v>4.411095512E9</v>
      </c>
      <c r="DB1853" s="33">
        <v>2.0</v>
      </c>
      <c r="DC1853" s="33" t="s">
        <v>8456</v>
      </c>
      <c r="DD1853" s="33">
        <v>2023.0</v>
      </c>
      <c r="DE1853" s="33" t="s">
        <v>184</v>
      </c>
      <c r="DF1853" s="33"/>
      <c r="DG1853" s="33" t="s">
        <v>185</v>
      </c>
      <c r="DH1853" s="33" t="s">
        <v>186</v>
      </c>
      <c r="DI1853" s="5"/>
      <c r="DJ1853" s="5"/>
    </row>
    <row r="1854">
      <c r="A1854" s="33" t="s">
        <v>11699</v>
      </c>
      <c r="B1854" s="34">
        <v>44952.0</v>
      </c>
      <c r="C1854" s="35" t="s">
        <v>137</v>
      </c>
      <c r="D1854" s="35" t="s">
        <v>139</v>
      </c>
      <c r="E1854" s="35" t="s">
        <v>142</v>
      </c>
      <c r="F1854" s="36" t="s">
        <v>144</v>
      </c>
      <c r="G1854" s="33" t="s">
        <v>11700</v>
      </c>
      <c r="H1854" s="33" t="s">
        <v>11701</v>
      </c>
      <c r="I1854" s="33" t="s">
        <v>8704</v>
      </c>
      <c r="J1854" s="33" t="s">
        <v>6214</v>
      </c>
      <c r="K1854" s="35" t="s">
        <v>421</v>
      </c>
      <c r="L1854" s="33" t="s">
        <v>3194</v>
      </c>
      <c r="M1854" s="33" t="s">
        <v>8450</v>
      </c>
      <c r="N1854" s="33" t="s">
        <v>11578</v>
      </c>
      <c r="O1854" s="5"/>
      <c r="P1854" s="35" t="s">
        <v>233</v>
      </c>
      <c r="Q1854" s="35" t="s">
        <v>11578</v>
      </c>
      <c r="R1854" s="33">
        <v>76600.0</v>
      </c>
      <c r="S1854" s="37"/>
      <c r="T1854" s="33"/>
      <c r="U1854" s="33">
        <v>2.95</v>
      </c>
      <c r="V1854" s="33" t="s">
        <v>154</v>
      </c>
      <c r="W1854" s="33"/>
      <c r="X1854" s="33"/>
      <c r="Y1854" s="5"/>
      <c r="Z1854" s="5"/>
      <c r="AA1854" s="33">
        <v>1.0</v>
      </c>
      <c r="AB1854" s="33"/>
      <c r="AC1854" s="33">
        <v>1.0</v>
      </c>
      <c r="AD1854" s="5"/>
      <c r="AE1854" s="5"/>
      <c r="AF1854" s="5"/>
      <c r="AG1854" s="16"/>
      <c r="AH1854" s="38" t="str">
        <f t="shared" si="1"/>
        <v/>
      </c>
      <c r="AI1854" s="39">
        <f t="shared" si="2"/>
        <v>1</v>
      </c>
      <c r="AJ1854" s="37" t="str">
        <f t="shared" si="3"/>
        <v/>
      </c>
      <c r="AK1854" s="41" t="str">
        <f t="shared" si="4"/>
        <v/>
      </c>
      <c r="AL1854" s="35" t="s">
        <v>233</v>
      </c>
      <c r="AM1854" s="33" t="s">
        <v>11578</v>
      </c>
      <c r="AN1854" s="33" t="s">
        <v>11578</v>
      </c>
      <c r="AO1854" s="41"/>
      <c r="AP1854" s="33" t="s">
        <v>169</v>
      </c>
      <c r="AQ1854" s="33" t="s">
        <v>170</v>
      </c>
      <c r="AR1854" s="33">
        <v>300.0</v>
      </c>
      <c r="AS1854" s="42"/>
      <c r="AT1854" s="42"/>
      <c r="AU1854" s="42"/>
      <c r="AV1854" s="42"/>
      <c r="AW1854" s="42"/>
      <c r="AX1854" s="5"/>
      <c r="AY1854" s="33"/>
      <c r="AZ1854" s="33" t="s">
        <v>11702</v>
      </c>
      <c r="BA1854" s="5"/>
      <c r="BB1854" s="5"/>
      <c r="BC1854" s="5" t="s">
        <v>11703</v>
      </c>
      <c r="BD1854" s="33" t="s">
        <v>173</v>
      </c>
      <c r="BE1854" s="41"/>
      <c r="BF1854" s="35"/>
      <c r="BG1854" s="33" t="s">
        <v>169</v>
      </c>
      <c r="BH1854" s="5"/>
      <c r="BI1854" s="33">
        <v>300.0</v>
      </c>
      <c r="BJ1854" s="33" t="s">
        <v>170</v>
      </c>
      <c r="BK1854" s="5"/>
      <c r="BL1854" s="5">
        <f t="shared" si="5"/>
        <v>3994.5</v>
      </c>
      <c r="BM1854" s="5"/>
      <c r="BN1854" s="5"/>
      <c r="BO1854" s="42">
        <f t="shared" si="6"/>
        <v>3994.5</v>
      </c>
      <c r="BP1854" s="44"/>
      <c r="BQ1854" s="45"/>
      <c r="BR1854" s="47"/>
      <c r="BS1854" s="45"/>
      <c r="BT1854" s="37"/>
      <c r="BU1854" s="5"/>
      <c r="BV1854" s="38"/>
      <c r="BW1854" s="48"/>
      <c r="BX1854" s="44"/>
      <c r="BY1854" s="44"/>
      <c r="BZ1854" s="33" t="s">
        <v>131</v>
      </c>
      <c r="CA1854" s="5"/>
      <c r="CB1854" s="5"/>
      <c r="CC1854" s="33" t="s">
        <v>177</v>
      </c>
      <c r="CD1854" s="5"/>
      <c r="CE1854" s="5"/>
      <c r="CF1854" s="33" t="s">
        <v>178</v>
      </c>
      <c r="CG1854" s="33" t="s">
        <v>11704</v>
      </c>
      <c r="CH1854" s="5"/>
      <c r="CI1854" s="5"/>
      <c r="CJ1854" s="5"/>
      <c r="CK1854" s="33"/>
      <c r="CL1854" s="49">
        <v>45000.0</v>
      </c>
      <c r="CM1854" s="33" t="s">
        <v>180</v>
      </c>
      <c r="CN1854" s="5"/>
      <c r="CO1854" s="33">
        <v>2.0</v>
      </c>
      <c r="CP1854" s="33" t="s">
        <v>181</v>
      </c>
      <c r="CQ1854" s="50" t="str">
        <f t="shared" si="7"/>
        <v>21/04/1950</v>
      </c>
      <c r="CR1854" s="33" t="s">
        <v>182</v>
      </c>
      <c r="CS1854" s="33">
        <v>5.0</v>
      </c>
      <c r="CT1854" s="33">
        <v>5.0</v>
      </c>
      <c r="CU1854" s="33">
        <v>28.0</v>
      </c>
      <c r="CV1854" s="33">
        <v>1710.0</v>
      </c>
      <c r="CW1854" s="5"/>
      <c r="CX1854" s="5"/>
      <c r="CY1854" s="33">
        <v>-100.16892</v>
      </c>
      <c r="CZ1854" s="33">
        <v>20.805032</v>
      </c>
      <c r="DA1854" s="33">
        <v>4.423309242E9</v>
      </c>
      <c r="DB1854" s="33">
        <v>2.0</v>
      </c>
      <c r="DC1854" s="33" t="s">
        <v>8456</v>
      </c>
      <c r="DD1854" s="33">
        <v>2023.0</v>
      </c>
      <c r="DE1854" s="33" t="s">
        <v>184</v>
      </c>
      <c r="DF1854" s="33"/>
      <c r="DG1854" s="33" t="s">
        <v>185</v>
      </c>
      <c r="DH1854" s="33" t="s">
        <v>186</v>
      </c>
      <c r="DI1854" s="5"/>
      <c r="DJ1854" s="5"/>
    </row>
    <row r="1855">
      <c r="A1855" s="33" t="s">
        <v>11705</v>
      </c>
      <c r="B1855" s="34">
        <v>44952.0</v>
      </c>
      <c r="C1855" s="35" t="s">
        <v>137</v>
      </c>
      <c r="D1855" s="35" t="s">
        <v>139</v>
      </c>
      <c r="E1855" s="35" t="s">
        <v>142</v>
      </c>
      <c r="F1855" s="36" t="s">
        <v>144</v>
      </c>
      <c r="G1855" s="33" t="s">
        <v>11706</v>
      </c>
      <c r="H1855" s="33" t="s">
        <v>2040</v>
      </c>
      <c r="I1855" s="33" t="s">
        <v>8704</v>
      </c>
      <c r="J1855" s="33" t="s">
        <v>6214</v>
      </c>
      <c r="K1855" s="35" t="s">
        <v>421</v>
      </c>
      <c r="L1855" s="33" t="s">
        <v>3194</v>
      </c>
      <c r="M1855" s="33" t="s">
        <v>8450</v>
      </c>
      <c r="N1855" s="33" t="s">
        <v>11578</v>
      </c>
      <c r="O1855" s="5"/>
      <c r="P1855" s="35" t="s">
        <v>233</v>
      </c>
      <c r="Q1855" s="35" t="s">
        <v>11578</v>
      </c>
      <c r="R1855" s="33">
        <v>76600.0</v>
      </c>
      <c r="S1855" s="37"/>
      <c r="T1855" s="33"/>
      <c r="U1855" s="33">
        <v>5.28</v>
      </c>
      <c r="V1855" s="33" t="s">
        <v>154</v>
      </c>
      <c r="W1855" s="33"/>
      <c r="X1855" s="33"/>
      <c r="Y1855" s="5"/>
      <c r="Z1855" s="5"/>
      <c r="AA1855" s="33">
        <v>1.0</v>
      </c>
      <c r="AB1855" s="33">
        <v>1.0</v>
      </c>
      <c r="AC1855" s="33"/>
      <c r="AD1855" s="5"/>
      <c r="AE1855" s="5"/>
      <c r="AF1855" s="5"/>
      <c r="AG1855" s="16"/>
      <c r="AH1855" s="38">
        <f t="shared" si="1"/>
        <v>1</v>
      </c>
      <c r="AI1855" s="39" t="str">
        <f t="shared" si="2"/>
        <v/>
      </c>
      <c r="AJ1855" s="37" t="str">
        <f t="shared" si="3"/>
        <v/>
      </c>
      <c r="AK1855" s="41" t="str">
        <f t="shared" si="4"/>
        <v/>
      </c>
      <c r="AL1855" s="35" t="s">
        <v>233</v>
      </c>
      <c r="AM1855" s="33" t="s">
        <v>11578</v>
      </c>
      <c r="AN1855" s="33" t="s">
        <v>11578</v>
      </c>
      <c r="AO1855" s="41"/>
      <c r="AP1855" s="33" t="s">
        <v>169</v>
      </c>
      <c r="AQ1855" s="33" t="s">
        <v>170</v>
      </c>
      <c r="AR1855" s="33">
        <v>300.0</v>
      </c>
      <c r="AS1855" s="42"/>
      <c r="AT1855" s="42"/>
      <c r="AU1855" s="42"/>
      <c r="AV1855" s="42"/>
      <c r="AW1855" s="42"/>
      <c r="AX1855" s="5"/>
      <c r="AY1855" s="33"/>
      <c r="AZ1855" s="33" t="s">
        <v>11707</v>
      </c>
      <c r="BA1855" s="5"/>
      <c r="BB1855" s="5"/>
      <c r="BC1855" s="5" t="s">
        <v>11708</v>
      </c>
      <c r="BD1855" s="33" t="s">
        <v>173</v>
      </c>
      <c r="BE1855" s="41"/>
      <c r="BF1855" s="35"/>
      <c r="BG1855" s="33" t="s">
        <v>169</v>
      </c>
      <c r="BH1855" s="5"/>
      <c r="BI1855" s="33">
        <v>300.0</v>
      </c>
      <c r="BJ1855" s="33" t="s">
        <v>170</v>
      </c>
      <c r="BK1855" s="5"/>
      <c r="BL1855" s="5">
        <f t="shared" si="5"/>
        <v>3994.5</v>
      </c>
      <c r="BM1855" s="5"/>
      <c r="BN1855" s="5"/>
      <c r="BO1855" s="42">
        <f t="shared" si="6"/>
        <v>3994.5</v>
      </c>
      <c r="BP1855" s="44"/>
      <c r="BQ1855" s="45"/>
      <c r="BR1855" s="47"/>
      <c r="BS1855" s="45"/>
      <c r="BT1855" s="37"/>
      <c r="BU1855" s="5"/>
      <c r="BV1855" s="38"/>
      <c r="BW1855" s="48"/>
      <c r="BX1855" s="44"/>
      <c r="BY1855" s="44"/>
      <c r="BZ1855" s="33" t="s">
        <v>131</v>
      </c>
      <c r="CA1855" s="5"/>
      <c r="CB1855" s="5"/>
      <c r="CC1855" s="33" t="s">
        <v>177</v>
      </c>
      <c r="CD1855" s="5"/>
      <c r="CE1855" s="5"/>
      <c r="CF1855" s="33" t="s">
        <v>178</v>
      </c>
      <c r="CG1855" s="33" t="s">
        <v>11709</v>
      </c>
      <c r="CH1855" s="5"/>
      <c r="CI1855" s="5"/>
      <c r="CJ1855" s="5"/>
      <c r="CK1855" s="33"/>
      <c r="CL1855" s="49">
        <v>45000.0</v>
      </c>
      <c r="CM1855" s="33" t="s">
        <v>180</v>
      </c>
      <c r="CN1855" s="5"/>
      <c r="CO1855" s="33">
        <v>2.0</v>
      </c>
      <c r="CP1855" s="33" t="s">
        <v>181</v>
      </c>
      <c r="CQ1855" s="50" t="str">
        <f t="shared" si="7"/>
        <v>08/09/1947</v>
      </c>
      <c r="CR1855" s="33" t="s">
        <v>243</v>
      </c>
      <c r="CS1855" s="33">
        <v>5.0</v>
      </c>
      <c r="CT1855" s="33">
        <v>5.0</v>
      </c>
      <c r="CU1855" s="33">
        <v>28.0</v>
      </c>
      <c r="CV1855" s="33">
        <v>1710.0</v>
      </c>
      <c r="CW1855" s="5"/>
      <c r="CX1855" s="5"/>
      <c r="CY1855" s="33">
        <v>-100.16892</v>
      </c>
      <c r="CZ1855" s="33">
        <v>20.805032</v>
      </c>
      <c r="DA1855" s="33">
        <v>4.422370357E9</v>
      </c>
      <c r="DB1855" s="33">
        <v>2.0</v>
      </c>
      <c r="DC1855" s="33" t="s">
        <v>8456</v>
      </c>
      <c r="DD1855" s="33">
        <v>2023.0</v>
      </c>
      <c r="DE1855" s="33" t="s">
        <v>184</v>
      </c>
      <c r="DF1855" s="33"/>
      <c r="DG1855" s="33" t="s">
        <v>185</v>
      </c>
      <c r="DH1855" s="33" t="s">
        <v>186</v>
      </c>
      <c r="DI1855" s="5"/>
      <c r="DJ1855" s="5"/>
    </row>
    <row r="1856">
      <c r="A1856" s="33" t="s">
        <v>11710</v>
      </c>
      <c r="B1856" s="34">
        <v>44952.0</v>
      </c>
      <c r="C1856" s="35" t="s">
        <v>137</v>
      </c>
      <c r="D1856" s="35" t="s">
        <v>139</v>
      </c>
      <c r="E1856" s="35" t="s">
        <v>142</v>
      </c>
      <c r="F1856" s="36" t="s">
        <v>144</v>
      </c>
      <c r="G1856" s="33" t="s">
        <v>11711</v>
      </c>
      <c r="H1856" s="33" t="s">
        <v>11712</v>
      </c>
      <c r="I1856" s="33" t="s">
        <v>8704</v>
      </c>
      <c r="J1856" s="33" t="s">
        <v>845</v>
      </c>
      <c r="K1856" s="35" t="s">
        <v>421</v>
      </c>
      <c r="L1856" s="33" t="s">
        <v>3194</v>
      </c>
      <c r="M1856" s="33" t="s">
        <v>8450</v>
      </c>
      <c r="N1856" s="33" t="s">
        <v>11578</v>
      </c>
      <c r="O1856" s="5"/>
      <c r="P1856" s="35" t="s">
        <v>233</v>
      </c>
      <c r="Q1856" s="35" t="s">
        <v>11578</v>
      </c>
      <c r="R1856" s="33">
        <v>76600.0</v>
      </c>
      <c r="S1856" s="37"/>
      <c r="T1856" s="33"/>
      <c r="U1856" s="33">
        <v>1.51</v>
      </c>
      <c r="V1856" s="33" t="s">
        <v>154</v>
      </c>
      <c r="W1856" s="33"/>
      <c r="X1856" s="33"/>
      <c r="Y1856" s="5"/>
      <c r="Z1856" s="5"/>
      <c r="AA1856" s="33">
        <v>1.0</v>
      </c>
      <c r="AB1856" s="33"/>
      <c r="AC1856" s="33">
        <v>1.0</v>
      </c>
      <c r="AD1856" s="5"/>
      <c r="AE1856" s="5"/>
      <c r="AF1856" s="5"/>
      <c r="AG1856" s="16"/>
      <c r="AH1856" s="38" t="str">
        <f t="shared" si="1"/>
        <v/>
      </c>
      <c r="AI1856" s="39">
        <f t="shared" si="2"/>
        <v>1</v>
      </c>
      <c r="AJ1856" s="37" t="str">
        <f t="shared" si="3"/>
        <v/>
      </c>
      <c r="AK1856" s="41" t="str">
        <f t="shared" si="4"/>
        <v/>
      </c>
      <c r="AL1856" s="35" t="s">
        <v>233</v>
      </c>
      <c r="AM1856" s="33" t="s">
        <v>11578</v>
      </c>
      <c r="AN1856" s="33" t="s">
        <v>11578</v>
      </c>
      <c r="AO1856" s="41"/>
      <c r="AP1856" s="33" t="s">
        <v>169</v>
      </c>
      <c r="AQ1856" s="33" t="s">
        <v>170</v>
      </c>
      <c r="AR1856" s="33">
        <v>150.0</v>
      </c>
      <c r="AS1856" s="42"/>
      <c r="AT1856" s="42"/>
      <c r="AU1856" s="42"/>
      <c r="AV1856" s="42"/>
      <c r="AW1856" s="42"/>
      <c r="AX1856" s="5"/>
      <c r="AY1856" s="33"/>
      <c r="AZ1856" s="33" t="s">
        <v>11713</v>
      </c>
      <c r="BA1856" s="5"/>
      <c r="BB1856" s="5"/>
      <c r="BC1856" s="5" t="s">
        <v>11714</v>
      </c>
      <c r="BD1856" s="33" t="s">
        <v>173</v>
      </c>
      <c r="BE1856" s="41"/>
      <c r="BF1856" s="35"/>
      <c r="BG1856" s="33" t="s">
        <v>169</v>
      </c>
      <c r="BH1856" s="5"/>
      <c r="BI1856" s="33">
        <v>150.0</v>
      </c>
      <c r="BJ1856" s="33" t="s">
        <v>170</v>
      </c>
      <c r="BK1856" s="5"/>
      <c r="BL1856" s="5">
        <f t="shared" si="5"/>
        <v>1997.25</v>
      </c>
      <c r="BM1856" s="5"/>
      <c r="BN1856" s="5"/>
      <c r="BO1856" s="42">
        <f t="shared" si="6"/>
        <v>1997.25</v>
      </c>
      <c r="BP1856" s="44"/>
      <c r="BQ1856" s="45"/>
      <c r="BR1856" s="47"/>
      <c r="BS1856" s="45"/>
      <c r="BT1856" s="37"/>
      <c r="BU1856" s="5"/>
      <c r="BV1856" s="38"/>
      <c r="BW1856" s="48"/>
      <c r="BX1856" s="44"/>
      <c r="BY1856" s="44"/>
      <c r="BZ1856" s="33" t="s">
        <v>131</v>
      </c>
      <c r="CA1856" s="5"/>
      <c r="CB1856" s="5"/>
      <c r="CC1856" s="33" t="s">
        <v>177</v>
      </c>
      <c r="CD1856" s="5"/>
      <c r="CE1856" s="5"/>
      <c r="CF1856" s="33" t="s">
        <v>178</v>
      </c>
      <c r="CG1856" s="33" t="s">
        <v>11715</v>
      </c>
      <c r="CH1856" s="5"/>
      <c r="CI1856" s="5"/>
      <c r="CJ1856" s="5"/>
      <c r="CK1856" s="33"/>
      <c r="CL1856" s="49">
        <v>45000.0</v>
      </c>
      <c r="CM1856" s="33" t="s">
        <v>180</v>
      </c>
      <c r="CN1856" s="5"/>
      <c r="CO1856" s="33">
        <v>1.0</v>
      </c>
      <c r="CP1856" s="33" t="s">
        <v>181</v>
      </c>
      <c r="CQ1856" s="50" t="str">
        <f t="shared" si="7"/>
        <v>10/06/1952</v>
      </c>
      <c r="CR1856" s="33" t="s">
        <v>182</v>
      </c>
      <c r="CS1856" s="33">
        <v>5.0</v>
      </c>
      <c r="CT1856" s="33">
        <v>5.0</v>
      </c>
      <c r="CU1856" s="33">
        <v>28.0</v>
      </c>
      <c r="CV1856" s="33">
        <v>1710.0</v>
      </c>
      <c r="CW1856" s="5"/>
      <c r="CX1856" s="5"/>
      <c r="CY1856" s="33">
        <v>-100.16892</v>
      </c>
      <c r="CZ1856" s="33">
        <v>20.805032</v>
      </c>
      <c r="DA1856" s="33">
        <v>4.42494508E9</v>
      </c>
      <c r="DB1856" s="33">
        <v>2.0</v>
      </c>
      <c r="DC1856" s="33" t="s">
        <v>8456</v>
      </c>
      <c r="DD1856" s="33">
        <v>2023.0</v>
      </c>
      <c r="DE1856" s="33" t="s">
        <v>184</v>
      </c>
      <c r="DF1856" s="33"/>
      <c r="DG1856" s="33" t="s">
        <v>185</v>
      </c>
      <c r="DH1856" s="33" t="s">
        <v>186</v>
      </c>
      <c r="DI1856" s="5"/>
      <c r="DJ1856" s="5"/>
    </row>
    <row r="1857">
      <c r="A1857" s="33" t="s">
        <v>11716</v>
      </c>
      <c r="B1857" s="34">
        <v>44952.0</v>
      </c>
      <c r="C1857" s="35" t="s">
        <v>137</v>
      </c>
      <c r="D1857" s="35" t="s">
        <v>139</v>
      </c>
      <c r="E1857" s="35" t="s">
        <v>142</v>
      </c>
      <c r="F1857" s="36" t="s">
        <v>144</v>
      </c>
      <c r="G1857" s="33" t="s">
        <v>11717</v>
      </c>
      <c r="H1857" s="33" t="s">
        <v>3894</v>
      </c>
      <c r="I1857" s="33" t="s">
        <v>8704</v>
      </c>
      <c r="J1857" s="33" t="s">
        <v>1641</v>
      </c>
      <c r="K1857" s="35" t="s">
        <v>421</v>
      </c>
      <c r="L1857" s="33" t="s">
        <v>3194</v>
      </c>
      <c r="M1857" s="33" t="s">
        <v>8450</v>
      </c>
      <c r="N1857" s="33" t="s">
        <v>11578</v>
      </c>
      <c r="O1857" s="5"/>
      <c r="P1857" s="35" t="s">
        <v>233</v>
      </c>
      <c r="Q1857" s="35" t="s">
        <v>11578</v>
      </c>
      <c r="R1857" s="33">
        <v>76528.0</v>
      </c>
      <c r="S1857" s="37"/>
      <c r="T1857" s="33"/>
      <c r="U1857" s="33">
        <v>2.54</v>
      </c>
      <c r="V1857" s="33" t="s">
        <v>154</v>
      </c>
      <c r="W1857" s="33"/>
      <c r="X1857" s="33"/>
      <c r="Y1857" s="5"/>
      <c r="Z1857" s="5"/>
      <c r="AA1857" s="33">
        <v>1.0</v>
      </c>
      <c r="AB1857" s="33"/>
      <c r="AC1857" s="33">
        <v>1.0</v>
      </c>
      <c r="AD1857" s="5"/>
      <c r="AE1857" s="5"/>
      <c r="AF1857" s="5"/>
      <c r="AG1857" s="16"/>
      <c r="AH1857" s="38" t="str">
        <f t="shared" si="1"/>
        <v/>
      </c>
      <c r="AI1857" s="39" t="str">
        <f t="shared" si="2"/>
        <v/>
      </c>
      <c r="AJ1857" s="37" t="str">
        <f t="shared" si="3"/>
        <v/>
      </c>
      <c r="AK1857" s="41" t="str">
        <f t="shared" si="4"/>
        <v/>
      </c>
      <c r="AL1857" s="35" t="s">
        <v>233</v>
      </c>
      <c r="AM1857" s="33" t="s">
        <v>11578</v>
      </c>
      <c r="AN1857" s="33" t="s">
        <v>11578</v>
      </c>
      <c r="AO1857" s="41"/>
      <c r="AP1857" s="33" t="s">
        <v>169</v>
      </c>
      <c r="AQ1857" s="33" t="s">
        <v>170</v>
      </c>
      <c r="AR1857" s="33">
        <v>300.0</v>
      </c>
      <c r="AS1857" s="42"/>
      <c r="AT1857" s="42"/>
      <c r="AU1857" s="42"/>
      <c r="AV1857" s="42"/>
      <c r="AW1857" s="42"/>
      <c r="AX1857" s="5"/>
      <c r="AY1857" s="33"/>
      <c r="AZ1857" s="33" t="s">
        <v>11718</v>
      </c>
      <c r="BA1857" s="5"/>
      <c r="BB1857" s="5"/>
      <c r="BC1857" s="5" t="s">
        <v>11719</v>
      </c>
      <c r="BD1857" s="33" t="s">
        <v>173</v>
      </c>
      <c r="BE1857" s="41"/>
      <c r="BF1857" s="35"/>
      <c r="BG1857" s="33" t="s">
        <v>169</v>
      </c>
      <c r="BH1857" s="5"/>
      <c r="BI1857" s="33">
        <v>300.0</v>
      </c>
      <c r="BJ1857" s="33" t="s">
        <v>170</v>
      </c>
      <c r="BK1857" s="5"/>
      <c r="BL1857" s="5">
        <f t="shared" si="5"/>
        <v>3994.5</v>
      </c>
      <c r="BM1857" s="5"/>
      <c r="BN1857" s="5"/>
      <c r="BO1857" s="42">
        <f t="shared" si="6"/>
        <v>3994.5</v>
      </c>
      <c r="BP1857" s="44"/>
      <c r="BQ1857" s="45"/>
      <c r="BR1857" s="47"/>
      <c r="BS1857" s="45"/>
      <c r="BT1857" s="37"/>
      <c r="BU1857" s="5"/>
      <c r="BV1857" s="38"/>
      <c r="BW1857" s="48"/>
      <c r="BX1857" s="44"/>
      <c r="BY1857" s="44"/>
      <c r="BZ1857" s="33" t="s">
        <v>131</v>
      </c>
      <c r="CA1857" s="5"/>
      <c r="CB1857" s="5"/>
      <c r="CC1857" s="33" t="s">
        <v>177</v>
      </c>
      <c r="CD1857" s="5"/>
      <c r="CE1857" s="5"/>
      <c r="CF1857" s="33" t="s">
        <v>178</v>
      </c>
      <c r="CG1857" s="33" t="s">
        <v>11720</v>
      </c>
      <c r="CH1857" s="5"/>
      <c r="CI1857" s="5"/>
      <c r="CJ1857" s="5"/>
      <c r="CK1857" s="33"/>
      <c r="CL1857" s="49">
        <v>45000.0</v>
      </c>
      <c r="CM1857" s="33" t="s">
        <v>180</v>
      </c>
      <c r="CN1857" s="5"/>
      <c r="CO1857" s="33">
        <v>2.0</v>
      </c>
      <c r="CP1857" s="33" t="s">
        <v>181</v>
      </c>
      <c r="CQ1857" s="50" t="str">
        <f t="shared" si="7"/>
        <v>08/02/1983</v>
      </c>
      <c r="CR1857" s="33" t="s">
        <v>182</v>
      </c>
      <c r="CS1857" s="33">
        <v>5.0</v>
      </c>
      <c r="CT1857" s="33">
        <v>5.0</v>
      </c>
      <c r="CU1857" s="33">
        <v>28.0</v>
      </c>
      <c r="CV1857" s="33">
        <v>1710.0</v>
      </c>
      <c r="CW1857" s="5"/>
      <c r="CX1857" s="5"/>
      <c r="CY1857" s="33">
        <v>-100.16892</v>
      </c>
      <c r="CZ1857" s="33">
        <v>20.805032</v>
      </c>
      <c r="DA1857" s="33">
        <v>4.42553317E9</v>
      </c>
      <c r="DB1857" s="33">
        <v>2.0</v>
      </c>
      <c r="DC1857" s="33" t="s">
        <v>8456</v>
      </c>
      <c r="DD1857" s="33">
        <v>2023.0</v>
      </c>
      <c r="DE1857" s="33" t="s">
        <v>184</v>
      </c>
      <c r="DF1857" s="33"/>
      <c r="DG1857" s="33" t="s">
        <v>185</v>
      </c>
      <c r="DH1857" s="33" t="s">
        <v>186</v>
      </c>
      <c r="DI1857" s="5"/>
      <c r="DJ1857" s="5"/>
    </row>
    <row r="1858">
      <c r="A1858" s="33" t="s">
        <v>11721</v>
      </c>
      <c r="B1858" s="34">
        <v>44952.0</v>
      </c>
      <c r="C1858" s="35" t="s">
        <v>137</v>
      </c>
      <c r="D1858" s="35" t="s">
        <v>139</v>
      </c>
      <c r="E1858" s="35" t="s">
        <v>142</v>
      </c>
      <c r="F1858" s="36" t="s">
        <v>144</v>
      </c>
      <c r="G1858" s="33" t="s">
        <v>11722</v>
      </c>
      <c r="H1858" s="33" t="s">
        <v>2815</v>
      </c>
      <c r="I1858" s="33" t="s">
        <v>8704</v>
      </c>
      <c r="J1858" s="33" t="s">
        <v>231</v>
      </c>
      <c r="K1858" s="35" t="s">
        <v>421</v>
      </c>
      <c r="L1858" s="33" t="s">
        <v>3194</v>
      </c>
      <c r="M1858" s="33" t="s">
        <v>8450</v>
      </c>
      <c r="N1858" s="33" t="s">
        <v>11578</v>
      </c>
      <c r="O1858" s="5"/>
      <c r="P1858" s="35" t="s">
        <v>233</v>
      </c>
      <c r="Q1858" s="35" t="s">
        <v>11578</v>
      </c>
      <c r="R1858" s="33">
        <v>76600.0</v>
      </c>
      <c r="S1858" s="37"/>
      <c r="T1858" s="33"/>
      <c r="U1858" s="33">
        <v>1.33</v>
      </c>
      <c r="V1858" s="33" t="s">
        <v>154</v>
      </c>
      <c r="W1858" s="33"/>
      <c r="X1858" s="33"/>
      <c r="Y1858" s="5"/>
      <c r="Z1858" s="5"/>
      <c r="AA1858" s="33">
        <v>1.0</v>
      </c>
      <c r="AB1858" s="33"/>
      <c r="AC1858" s="33">
        <v>1.0</v>
      </c>
      <c r="AD1858" s="5"/>
      <c r="AE1858" s="5"/>
      <c r="AF1858" s="5"/>
      <c r="AG1858" s="16"/>
      <c r="AH1858" s="38" t="str">
        <f t="shared" si="1"/>
        <v/>
      </c>
      <c r="AI1858" s="39" t="str">
        <f t="shared" si="2"/>
        <v/>
      </c>
      <c r="AJ1858" s="37" t="str">
        <f t="shared" si="3"/>
        <v/>
      </c>
      <c r="AK1858" s="41" t="str">
        <f t="shared" si="4"/>
        <v/>
      </c>
      <c r="AL1858" s="35" t="s">
        <v>233</v>
      </c>
      <c r="AM1858" s="33" t="s">
        <v>11578</v>
      </c>
      <c r="AN1858" s="33" t="s">
        <v>11578</v>
      </c>
      <c r="AO1858" s="41"/>
      <c r="AP1858" s="33" t="s">
        <v>169</v>
      </c>
      <c r="AQ1858" s="33" t="s">
        <v>170</v>
      </c>
      <c r="AR1858" s="33">
        <v>150.0</v>
      </c>
      <c r="AS1858" s="42"/>
      <c r="AT1858" s="42"/>
      <c r="AU1858" s="42"/>
      <c r="AV1858" s="42"/>
      <c r="AW1858" s="42"/>
      <c r="AX1858" s="5"/>
      <c r="AY1858" s="33"/>
      <c r="AZ1858" s="33" t="s">
        <v>11723</v>
      </c>
      <c r="BA1858" s="5"/>
      <c r="BB1858" s="5"/>
      <c r="BC1858" s="5" t="s">
        <v>11724</v>
      </c>
      <c r="BD1858" s="33" t="s">
        <v>173</v>
      </c>
      <c r="BE1858" s="41"/>
      <c r="BF1858" s="35"/>
      <c r="BG1858" s="33" t="s">
        <v>169</v>
      </c>
      <c r="BH1858" s="5"/>
      <c r="BI1858" s="33">
        <v>150.0</v>
      </c>
      <c r="BJ1858" s="33" t="s">
        <v>170</v>
      </c>
      <c r="BK1858" s="5"/>
      <c r="BL1858" s="5">
        <f t="shared" si="5"/>
        <v>1997.25</v>
      </c>
      <c r="BM1858" s="5"/>
      <c r="BN1858" s="5"/>
      <c r="BO1858" s="42">
        <f t="shared" si="6"/>
        <v>1997.25</v>
      </c>
      <c r="BP1858" s="44"/>
      <c r="BQ1858" s="45"/>
      <c r="BR1858" s="47"/>
      <c r="BS1858" s="45"/>
      <c r="BT1858" s="37"/>
      <c r="BU1858" s="5"/>
      <c r="BV1858" s="38"/>
      <c r="BW1858" s="48"/>
      <c r="BX1858" s="44"/>
      <c r="BY1858" s="44"/>
      <c r="BZ1858" s="33" t="s">
        <v>131</v>
      </c>
      <c r="CA1858" s="5"/>
      <c r="CB1858" s="5"/>
      <c r="CC1858" s="33" t="s">
        <v>177</v>
      </c>
      <c r="CD1858" s="5"/>
      <c r="CE1858" s="5"/>
      <c r="CF1858" s="33" t="s">
        <v>178</v>
      </c>
      <c r="CG1858" s="33" t="s">
        <v>11725</v>
      </c>
      <c r="CH1858" s="5"/>
      <c r="CI1858" s="5"/>
      <c r="CJ1858" s="5"/>
      <c r="CK1858" s="33"/>
      <c r="CL1858" s="49">
        <v>45000.0</v>
      </c>
      <c r="CM1858" s="33" t="s">
        <v>180</v>
      </c>
      <c r="CN1858" s="5"/>
      <c r="CO1858" s="33">
        <v>1.0</v>
      </c>
      <c r="CP1858" s="33" t="s">
        <v>181</v>
      </c>
      <c r="CQ1858" s="50" t="str">
        <f t="shared" si="7"/>
        <v>17/12/1978</v>
      </c>
      <c r="CR1858" s="33" t="s">
        <v>182</v>
      </c>
      <c r="CS1858" s="33">
        <v>5.0</v>
      </c>
      <c r="CT1858" s="33">
        <v>5.0</v>
      </c>
      <c r="CU1858" s="33">
        <v>28.0</v>
      </c>
      <c r="CV1858" s="33">
        <v>1710.0</v>
      </c>
      <c r="CW1858" s="5"/>
      <c r="CX1858" s="5"/>
      <c r="CY1858" s="33">
        <v>-100.16892</v>
      </c>
      <c r="CZ1858" s="33">
        <v>20.805032</v>
      </c>
      <c r="DA1858" s="33">
        <v>4.427172657E9</v>
      </c>
      <c r="DB1858" s="33">
        <v>2.0</v>
      </c>
      <c r="DC1858" s="33" t="s">
        <v>8456</v>
      </c>
      <c r="DD1858" s="33">
        <v>2023.0</v>
      </c>
      <c r="DE1858" s="33" t="s">
        <v>184</v>
      </c>
      <c r="DF1858" s="33"/>
      <c r="DG1858" s="33" t="s">
        <v>185</v>
      </c>
      <c r="DH1858" s="33" t="s">
        <v>186</v>
      </c>
      <c r="DI1858" s="5"/>
      <c r="DJ1858" s="5"/>
    </row>
    <row r="1859">
      <c r="A1859" s="33" t="s">
        <v>11726</v>
      </c>
      <c r="B1859" s="34">
        <v>44952.0</v>
      </c>
      <c r="C1859" s="35" t="s">
        <v>137</v>
      </c>
      <c r="D1859" s="35" t="s">
        <v>139</v>
      </c>
      <c r="E1859" s="35" t="s">
        <v>142</v>
      </c>
      <c r="F1859" s="36" t="s">
        <v>144</v>
      </c>
      <c r="G1859" s="33" t="s">
        <v>11727</v>
      </c>
      <c r="H1859" s="33" t="s">
        <v>9856</v>
      </c>
      <c r="I1859" s="33" t="s">
        <v>8704</v>
      </c>
      <c r="J1859" s="33" t="s">
        <v>231</v>
      </c>
      <c r="K1859" s="35" t="s">
        <v>421</v>
      </c>
      <c r="L1859" s="33" t="s">
        <v>3194</v>
      </c>
      <c r="M1859" s="33" t="s">
        <v>8450</v>
      </c>
      <c r="N1859" s="33" t="s">
        <v>11578</v>
      </c>
      <c r="O1859" s="5"/>
      <c r="P1859" s="35" t="s">
        <v>233</v>
      </c>
      <c r="Q1859" s="35" t="s">
        <v>11578</v>
      </c>
      <c r="R1859" s="33">
        <v>76528.0</v>
      </c>
      <c r="S1859" s="37"/>
      <c r="T1859" s="33"/>
      <c r="U1859" s="33">
        <v>2.79</v>
      </c>
      <c r="V1859" s="33" t="s">
        <v>154</v>
      </c>
      <c r="W1859" s="33"/>
      <c r="X1859" s="33"/>
      <c r="Y1859" s="5"/>
      <c r="Z1859" s="5"/>
      <c r="AA1859" s="33">
        <v>1.0</v>
      </c>
      <c r="AB1859" s="33"/>
      <c r="AC1859" s="33">
        <v>1.0</v>
      </c>
      <c r="AD1859" s="5"/>
      <c r="AE1859" s="5"/>
      <c r="AF1859" s="5"/>
      <c r="AG1859" s="16"/>
      <c r="AH1859" s="38" t="str">
        <f t="shared" si="1"/>
        <v/>
      </c>
      <c r="AI1859" s="39" t="str">
        <f t="shared" si="2"/>
        <v/>
      </c>
      <c r="AJ1859" s="37" t="str">
        <f t="shared" si="3"/>
        <v/>
      </c>
      <c r="AK1859" s="41" t="str">
        <f t="shared" si="4"/>
        <v/>
      </c>
      <c r="AL1859" s="35" t="s">
        <v>233</v>
      </c>
      <c r="AM1859" s="33" t="s">
        <v>11578</v>
      </c>
      <c r="AN1859" s="33" t="s">
        <v>11578</v>
      </c>
      <c r="AO1859" s="41"/>
      <c r="AP1859" s="33" t="s">
        <v>169</v>
      </c>
      <c r="AQ1859" s="33" t="s">
        <v>170</v>
      </c>
      <c r="AR1859" s="33">
        <v>300.0</v>
      </c>
      <c r="AS1859" s="42"/>
      <c r="AT1859" s="42"/>
      <c r="AU1859" s="42"/>
      <c r="AV1859" s="42"/>
      <c r="AW1859" s="42"/>
      <c r="AX1859" s="5"/>
      <c r="AY1859" s="33"/>
      <c r="AZ1859" s="33" t="s">
        <v>11728</v>
      </c>
      <c r="BA1859" s="5"/>
      <c r="BB1859" s="5"/>
      <c r="BC1859" s="5" t="s">
        <v>11729</v>
      </c>
      <c r="BD1859" s="33" t="s">
        <v>173</v>
      </c>
      <c r="BE1859" s="41"/>
      <c r="BF1859" s="35"/>
      <c r="BG1859" s="33" t="s">
        <v>169</v>
      </c>
      <c r="BH1859" s="5"/>
      <c r="BI1859" s="33">
        <v>300.0</v>
      </c>
      <c r="BJ1859" s="33" t="s">
        <v>170</v>
      </c>
      <c r="BK1859" s="5"/>
      <c r="BL1859" s="5">
        <f t="shared" si="5"/>
        <v>3994.5</v>
      </c>
      <c r="BM1859" s="5"/>
      <c r="BN1859" s="5"/>
      <c r="BO1859" s="42">
        <f t="shared" si="6"/>
        <v>3994.5</v>
      </c>
      <c r="BP1859" s="44"/>
      <c r="BQ1859" s="45"/>
      <c r="BR1859" s="47"/>
      <c r="BS1859" s="45"/>
      <c r="BT1859" s="37"/>
      <c r="BU1859" s="5"/>
      <c r="BV1859" s="38"/>
      <c r="BW1859" s="48"/>
      <c r="BX1859" s="44"/>
      <c r="BY1859" s="44"/>
      <c r="BZ1859" s="33" t="s">
        <v>131</v>
      </c>
      <c r="CA1859" s="5"/>
      <c r="CB1859" s="5"/>
      <c r="CC1859" s="33" t="s">
        <v>177</v>
      </c>
      <c r="CD1859" s="5"/>
      <c r="CE1859" s="5"/>
      <c r="CF1859" s="33" t="s">
        <v>178</v>
      </c>
      <c r="CG1859" s="33" t="s">
        <v>11730</v>
      </c>
      <c r="CH1859" s="5"/>
      <c r="CI1859" s="5"/>
      <c r="CJ1859" s="5"/>
      <c r="CK1859" s="33"/>
      <c r="CL1859" s="49">
        <v>45000.0</v>
      </c>
      <c r="CM1859" s="33" t="s">
        <v>180</v>
      </c>
      <c r="CN1859" s="5"/>
      <c r="CO1859" s="33">
        <v>2.0</v>
      </c>
      <c r="CP1859" s="33" t="s">
        <v>181</v>
      </c>
      <c r="CQ1859" s="50" t="str">
        <f t="shared" si="7"/>
        <v>16/05/1967</v>
      </c>
      <c r="CR1859" s="33" t="s">
        <v>182</v>
      </c>
      <c r="CS1859" s="33">
        <v>5.0</v>
      </c>
      <c r="CT1859" s="33">
        <v>5.0</v>
      </c>
      <c r="CU1859" s="33">
        <v>28.0</v>
      </c>
      <c r="CV1859" s="33">
        <v>1710.0</v>
      </c>
      <c r="CW1859" s="5"/>
      <c r="CX1859" s="5"/>
      <c r="CY1859" s="33">
        <v>-100.16892</v>
      </c>
      <c r="CZ1859" s="33">
        <v>20.805032</v>
      </c>
      <c r="DA1859" s="33">
        <v>4.425742147E9</v>
      </c>
      <c r="DB1859" s="33">
        <v>2.0</v>
      </c>
      <c r="DC1859" s="33" t="s">
        <v>8456</v>
      </c>
      <c r="DD1859" s="33">
        <v>2023.0</v>
      </c>
      <c r="DE1859" s="33" t="s">
        <v>184</v>
      </c>
      <c r="DF1859" s="33"/>
      <c r="DG1859" s="33" t="s">
        <v>185</v>
      </c>
      <c r="DH1859" s="33" t="s">
        <v>186</v>
      </c>
      <c r="DI1859" s="5"/>
      <c r="DJ1859" s="5"/>
    </row>
    <row r="1860">
      <c r="A1860" s="33" t="s">
        <v>11731</v>
      </c>
      <c r="B1860" s="34">
        <v>44952.0</v>
      </c>
      <c r="C1860" s="35" t="s">
        <v>137</v>
      </c>
      <c r="D1860" s="35" t="s">
        <v>139</v>
      </c>
      <c r="E1860" s="35" t="s">
        <v>142</v>
      </c>
      <c r="F1860" s="36" t="s">
        <v>144</v>
      </c>
      <c r="G1860" s="33" t="s">
        <v>11732</v>
      </c>
      <c r="H1860" s="33" t="s">
        <v>11733</v>
      </c>
      <c r="I1860" s="33" t="s">
        <v>8704</v>
      </c>
      <c r="J1860" s="33" t="s">
        <v>255</v>
      </c>
      <c r="K1860" s="35" t="s">
        <v>421</v>
      </c>
      <c r="L1860" s="33" t="s">
        <v>3194</v>
      </c>
      <c r="M1860" s="33" t="s">
        <v>8450</v>
      </c>
      <c r="N1860" s="33" t="s">
        <v>11578</v>
      </c>
      <c r="O1860" s="5"/>
      <c r="P1860" s="35" t="s">
        <v>233</v>
      </c>
      <c r="Q1860" s="35" t="s">
        <v>11578</v>
      </c>
      <c r="R1860" s="33">
        <v>76528.0</v>
      </c>
      <c r="S1860" s="37"/>
      <c r="T1860" s="33"/>
      <c r="U1860" s="33">
        <v>5.87</v>
      </c>
      <c r="V1860" s="33" t="s">
        <v>154</v>
      </c>
      <c r="W1860" s="33"/>
      <c r="X1860" s="33"/>
      <c r="Y1860" s="5"/>
      <c r="Z1860" s="5"/>
      <c r="AA1860" s="33">
        <v>1.0</v>
      </c>
      <c r="AB1860" s="33">
        <v>1.0</v>
      </c>
      <c r="AC1860" s="33"/>
      <c r="AD1860" s="5"/>
      <c r="AE1860" s="5"/>
      <c r="AF1860" s="5"/>
      <c r="AG1860" s="16"/>
      <c r="AH1860" s="38">
        <f t="shared" si="1"/>
        <v>1</v>
      </c>
      <c r="AI1860" s="39" t="str">
        <f t="shared" si="2"/>
        <v/>
      </c>
      <c r="AJ1860" s="37" t="str">
        <f t="shared" si="3"/>
        <v/>
      </c>
      <c r="AK1860" s="41" t="str">
        <f t="shared" si="4"/>
        <v/>
      </c>
      <c r="AL1860" s="35" t="s">
        <v>233</v>
      </c>
      <c r="AM1860" s="33" t="s">
        <v>11578</v>
      </c>
      <c r="AN1860" s="33" t="s">
        <v>11578</v>
      </c>
      <c r="AO1860" s="41"/>
      <c r="AP1860" s="33" t="s">
        <v>169</v>
      </c>
      <c r="AQ1860" s="33" t="s">
        <v>170</v>
      </c>
      <c r="AR1860" s="33">
        <v>300.0</v>
      </c>
      <c r="AS1860" s="42"/>
      <c r="AT1860" s="42"/>
      <c r="AU1860" s="42"/>
      <c r="AV1860" s="42"/>
      <c r="AW1860" s="42"/>
      <c r="AX1860" s="5"/>
      <c r="AY1860" s="33"/>
      <c r="AZ1860" s="33" t="s">
        <v>11734</v>
      </c>
      <c r="BA1860" s="5"/>
      <c r="BB1860" s="5"/>
      <c r="BC1860" s="5" t="s">
        <v>11735</v>
      </c>
      <c r="BD1860" s="33" t="s">
        <v>173</v>
      </c>
      <c r="BE1860" s="41"/>
      <c r="BF1860" s="35"/>
      <c r="BG1860" s="33" t="s">
        <v>169</v>
      </c>
      <c r="BH1860" s="5"/>
      <c r="BI1860" s="33">
        <v>300.0</v>
      </c>
      <c r="BJ1860" s="33" t="s">
        <v>170</v>
      </c>
      <c r="BK1860" s="5"/>
      <c r="BL1860" s="5">
        <f t="shared" si="5"/>
        <v>3994.5</v>
      </c>
      <c r="BM1860" s="5"/>
      <c r="BN1860" s="5"/>
      <c r="BO1860" s="42">
        <f t="shared" si="6"/>
        <v>3994.5</v>
      </c>
      <c r="BP1860" s="44"/>
      <c r="BQ1860" s="45"/>
      <c r="BR1860" s="47"/>
      <c r="BS1860" s="45"/>
      <c r="BT1860" s="37"/>
      <c r="BU1860" s="5"/>
      <c r="BV1860" s="38"/>
      <c r="BW1860" s="48"/>
      <c r="BX1860" s="44"/>
      <c r="BY1860" s="44"/>
      <c r="BZ1860" s="33" t="s">
        <v>131</v>
      </c>
      <c r="CA1860" s="5"/>
      <c r="CB1860" s="5"/>
      <c r="CC1860" s="33" t="s">
        <v>177</v>
      </c>
      <c r="CD1860" s="5"/>
      <c r="CE1860" s="5"/>
      <c r="CF1860" s="33" t="s">
        <v>178</v>
      </c>
      <c r="CG1860" s="33" t="s">
        <v>11736</v>
      </c>
      <c r="CH1860" s="5"/>
      <c r="CI1860" s="5"/>
      <c r="CJ1860" s="5"/>
      <c r="CK1860" s="33"/>
      <c r="CL1860" s="49">
        <v>45000.0</v>
      </c>
      <c r="CM1860" s="33" t="s">
        <v>180</v>
      </c>
      <c r="CN1860" s="5"/>
      <c r="CO1860" s="33">
        <v>2.0</v>
      </c>
      <c r="CP1860" s="33" t="s">
        <v>181</v>
      </c>
      <c r="CQ1860" s="50" t="str">
        <f t="shared" si="7"/>
        <v>03/08/1942</v>
      </c>
      <c r="CR1860" s="33" t="s">
        <v>243</v>
      </c>
      <c r="CS1860" s="33">
        <v>5.0</v>
      </c>
      <c r="CT1860" s="33">
        <v>5.0</v>
      </c>
      <c r="CU1860" s="33">
        <v>28.0</v>
      </c>
      <c r="CV1860" s="33">
        <v>1710.0</v>
      </c>
      <c r="CW1860" s="5"/>
      <c r="CX1860" s="5"/>
      <c r="CY1860" s="33">
        <v>-100.16892</v>
      </c>
      <c r="CZ1860" s="33">
        <v>20.805032</v>
      </c>
      <c r="DA1860" s="33">
        <v>4.422824861E9</v>
      </c>
      <c r="DB1860" s="33">
        <v>2.0</v>
      </c>
      <c r="DC1860" s="33" t="s">
        <v>8456</v>
      </c>
      <c r="DD1860" s="33">
        <v>2023.0</v>
      </c>
      <c r="DE1860" s="33" t="s">
        <v>184</v>
      </c>
      <c r="DF1860" s="33"/>
      <c r="DG1860" s="33" t="s">
        <v>185</v>
      </c>
      <c r="DH1860" s="33" t="s">
        <v>186</v>
      </c>
      <c r="DI1860" s="5"/>
      <c r="DJ1860" s="5"/>
    </row>
    <row r="1861">
      <c r="A1861" s="33" t="s">
        <v>11737</v>
      </c>
      <c r="B1861" s="34">
        <v>44952.0</v>
      </c>
      <c r="C1861" s="35" t="s">
        <v>137</v>
      </c>
      <c r="D1861" s="35" t="s">
        <v>139</v>
      </c>
      <c r="E1861" s="35" t="s">
        <v>142</v>
      </c>
      <c r="F1861" s="36" t="s">
        <v>144</v>
      </c>
      <c r="G1861" s="33" t="s">
        <v>11738</v>
      </c>
      <c r="H1861" s="33" t="s">
        <v>2604</v>
      </c>
      <c r="I1861" s="33" t="s">
        <v>8704</v>
      </c>
      <c r="J1861" s="33" t="s">
        <v>9294</v>
      </c>
      <c r="K1861" s="35" t="s">
        <v>421</v>
      </c>
      <c r="L1861" s="33" t="s">
        <v>3194</v>
      </c>
      <c r="M1861" s="33" t="s">
        <v>8450</v>
      </c>
      <c r="N1861" s="33" t="s">
        <v>11578</v>
      </c>
      <c r="O1861" s="5"/>
      <c r="P1861" s="35" t="s">
        <v>233</v>
      </c>
      <c r="Q1861" s="35" t="s">
        <v>11578</v>
      </c>
      <c r="R1861" s="33">
        <v>76580.0</v>
      </c>
      <c r="S1861" s="37"/>
      <c r="T1861" s="33"/>
      <c r="U1861" s="33">
        <v>8.37</v>
      </c>
      <c r="V1861" s="33" t="s">
        <v>154</v>
      </c>
      <c r="W1861" s="33"/>
      <c r="X1861" s="33"/>
      <c r="Y1861" s="5"/>
      <c r="Z1861" s="5"/>
      <c r="AA1861" s="33">
        <v>1.0</v>
      </c>
      <c r="AB1861" s="33">
        <v>1.0</v>
      </c>
      <c r="AC1861" s="33"/>
      <c r="AD1861" s="5"/>
      <c r="AE1861" s="5"/>
      <c r="AF1861" s="5"/>
      <c r="AG1861" s="16"/>
      <c r="AH1861" s="38" t="str">
        <f t="shared" si="1"/>
        <v/>
      </c>
      <c r="AI1861" s="39" t="str">
        <f t="shared" si="2"/>
        <v/>
      </c>
      <c r="AJ1861" s="37" t="str">
        <f t="shared" si="3"/>
        <v/>
      </c>
      <c r="AK1861" s="41" t="str">
        <f t="shared" si="4"/>
        <v/>
      </c>
      <c r="AL1861" s="35" t="s">
        <v>233</v>
      </c>
      <c r="AM1861" s="33" t="s">
        <v>11578</v>
      </c>
      <c r="AN1861" s="33" t="s">
        <v>11578</v>
      </c>
      <c r="AO1861" s="41"/>
      <c r="AP1861" s="33" t="s">
        <v>169</v>
      </c>
      <c r="AQ1861" s="33" t="s">
        <v>170</v>
      </c>
      <c r="AR1861" s="33">
        <v>300.0</v>
      </c>
      <c r="AS1861" s="42"/>
      <c r="AT1861" s="42"/>
      <c r="AU1861" s="42"/>
      <c r="AV1861" s="42"/>
      <c r="AW1861" s="42"/>
      <c r="AX1861" s="5"/>
      <c r="AY1861" s="33"/>
      <c r="AZ1861" s="33" t="s">
        <v>11739</v>
      </c>
      <c r="BA1861" s="5"/>
      <c r="BB1861" s="5"/>
      <c r="BC1861" s="5" t="s">
        <v>11740</v>
      </c>
      <c r="BD1861" s="33" t="s">
        <v>173</v>
      </c>
      <c r="BE1861" s="41"/>
      <c r="BF1861" s="35"/>
      <c r="BG1861" s="33" t="s">
        <v>169</v>
      </c>
      <c r="BH1861" s="5"/>
      <c r="BI1861" s="33">
        <v>300.0</v>
      </c>
      <c r="BJ1861" s="33" t="s">
        <v>170</v>
      </c>
      <c r="BK1861" s="5"/>
      <c r="BL1861" s="5">
        <f t="shared" si="5"/>
        <v>3994.5</v>
      </c>
      <c r="BM1861" s="5"/>
      <c r="BN1861" s="5"/>
      <c r="BO1861" s="42">
        <f t="shared" si="6"/>
        <v>3994.5</v>
      </c>
      <c r="BP1861" s="44"/>
      <c r="BQ1861" s="45"/>
      <c r="BR1861" s="47"/>
      <c r="BS1861" s="45"/>
      <c r="BT1861" s="37"/>
      <c r="BU1861" s="5"/>
      <c r="BV1861" s="38"/>
      <c r="BW1861" s="48"/>
      <c r="BX1861" s="44"/>
      <c r="BY1861" s="44"/>
      <c r="BZ1861" s="33" t="s">
        <v>131</v>
      </c>
      <c r="CA1861" s="5"/>
      <c r="CB1861" s="5"/>
      <c r="CC1861" s="33" t="s">
        <v>177</v>
      </c>
      <c r="CD1861" s="5"/>
      <c r="CE1861" s="5"/>
      <c r="CF1861" s="33" t="s">
        <v>178</v>
      </c>
      <c r="CG1861" s="33" t="s">
        <v>11741</v>
      </c>
      <c r="CH1861" s="5"/>
      <c r="CI1861" s="5"/>
      <c r="CJ1861" s="5"/>
      <c r="CK1861" s="33"/>
      <c r="CL1861" s="49">
        <v>45000.0</v>
      </c>
      <c r="CM1861" s="33" t="s">
        <v>180</v>
      </c>
      <c r="CN1861" s="5"/>
      <c r="CO1861" s="33">
        <v>2.0</v>
      </c>
      <c r="CP1861" s="33" t="s">
        <v>181</v>
      </c>
      <c r="CQ1861" s="50" t="str">
        <f t="shared" si="7"/>
        <v>27/10/1968</v>
      </c>
      <c r="CR1861" s="33" t="s">
        <v>243</v>
      </c>
      <c r="CS1861" s="33">
        <v>5.0</v>
      </c>
      <c r="CT1861" s="33">
        <v>5.0</v>
      </c>
      <c r="CU1861" s="33">
        <v>28.0</v>
      </c>
      <c r="CV1861" s="33">
        <v>1710.0</v>
      </c>
      <c r="CW1861" s="5"/>
      <c r="CX1861" s="5"/>
      <c r="CY1861" s="33">
        <v>-100.16892</v>
      </c>
      <c r="CZ1861" s="33">
        <v>20.805032</v>
      </c>
      <c r="DA1861" s="33">
        <v>4.427101013E9</v>
      </c>
      <c r="DB1861" s="33">
        <v>2.0</v>
      </c>
      <c r="DC1861" s="33" t="s">
        <v>8456</v>
      </c>
      <c r="DD1861" s="33">
        <v>2023.0</v>
      </c>
      <c r="DE1861" s="33" t="s">
        <v>184</v>
      </c>
      <c r="DF1861" s="33"/>
      <c r="DG1861" s="33" t="s">
        <v>185</v>
      </c>
      <c r="DH1861" s="33" t="s">
        <v>186</v>
      </c>
      <c r="DI1861" s="5"/>
      <c r="DJ1861" s="5"/>
    </row>
    <row r="1862">
      <c r="A1862" s="33" t="s">
        <v>11742</v>
      </c>
      <c r="B1862" s="34">
        <v>44952.0</v>
      </c>
      <c r="C1862" s="35" t="s">
        <v>137</v>
      </c>
      <c r="D1862" s="35" t="s">
        <v>139</v>
      </c>
      <c r="E1862" s="35" t="s">
        <v>142</v>
      </c>
      <c r="F1862" s="36" t="s">
        <v>144</v>
      </c>
      <c r="G1862" s="33" t="s">
        <v>11743</v>
      </c>
      <c r="H1862" s="33" t="s">
        <v>11744</v>
      </c>
      <c r="I1862" s="33" t="s">
        <v>359</v>
      </c>
      <c r="J1862" s="33" t="s">
        <v>8704</v>
      </c>
      <c r="K1862" s="35" t="s">
        <v>421</v>
      </c>
      <c r="L1862" s="33" t="s">
        <v>3194</v>
      </c>
      <c r="M1862" s="33" t="s">
        <v>8450</v>
      </c>
      <c r="N1862" s="33" t="s">
        <v>11578</v>
      </c>
      <c r="O1862" s="5"/>
      <c r="P1862" s="35" t="s">
        <v>233</v>
      </c>
      <c r="Q1862" s="35" t="s">
        <v>11578</v>
      </c>
      <c r="R1862" s="33">
        <v>76528.0</v>
      </c>
      <c r="S1862" s="37"/>
      <c r="T1862" s="33"/>
      <c r="U1862" s="33">
        <v>1.18</v>
      </c>
      <c r="V1862" s="33" t="s">
        <v>154</v>
      </c>
      <c r="W1862" s="33"/>
      <c r="X1862" s="33"/>
      <c r="Y1862" s="5"/>
      <c r="Z1862" s="5"/>
      <c r="AA1862" s="33">
        <v>1.0</v>
      </c>
      <c r="AB1862" s="33"/>
      <c r="AC1862" s="33">
        <v>1.0</v>
      </c>
      <c r="AD1862" s="5"/>
      <c r="AE1862" s="5"/>
      <c r="AF1862" s="5"/>
      <c r="AG1862" s="16"/>
      <c r="AH1862" s="38" t="str">
        <f t="shared" si="1"/>
        <v/>
      </c>
      <c r="AI1862" s="39" t="str">
        <f t="shared" si="2"/>
        <v/>
      </c>
      <c r="AJ1862" s="37" t="str">
        <f t="shared" si="3"/>
        <v/>
      </c>
      <c r="AK1862" s="41" t="str">
        <f t="shared" si="4"/>
        <v/>
      </c>
      <c r="AL1862" s="35" t="s">
        <v>233</v>
      </c>
      <c r="AM1862" s="33" t="s">
        <v>11578</v>
      </c>
      <c r="AN1862" s="33" t="s">
        <v>11578</v>
      </c>
      <c r="AO1862" s="41"/>
      <c r="AP1862" s="33" t="s">
        <v>169</v>
      </c>
      <c r="AQ1862" s="33" t="s">
        <v>170</v>
      </c>
      <c r="AR1862" s="33">
        <v>150.0</v>
      </c>
      <c r="AS1862" s="42"/>
      <c r="AT1862" s="42"/>
      <c r="AU1862" s="42"/>
      <c r="AV1862" s="42"/>
      <c r="AW1862" s="42"/>
      <c r="AX1862" s="5"/>
      <c r="AY1862" s="33"/>
      <c r="AZ1862" s="33" t="s">
        <v>11745</v>
      </c>
      <c r="BA1862" s="5"/>
      <c r="BB1862" s="5"/>
      <c r="BC1862" s="5" t="s">
        <v>11746</v>
      </c>
      <c r="BD1862" s="33" t="s">
        <v>173</v>
      </c>
      <c r="BE1862" s="41"/>
      <c r="BF1862" s="35"/>
      <c r="BG1862" s="33" t="s">
        <v>169</v>
      </c>
      <c r="BH1862" s="5"/>
      <c r="BI1862" s="33">
        <v>150.0</v>
      </c>
      <c r="BJ1862" s="33" t="s">
        <v>170</v>
      </c>
      <c r="BK1862" s="5"/>
      <c r="BL1862" s="5">
        <f t="shared" si="5"/>
        <v>1997.25</v>
      </c>
      <c r="BM1862" s="5"/>
      <c r="BN1862" s="5"/>
      <c r="BO1862" s="42">
        <f t="shared" si="6"/>
        <v>1997.25</v>
      </c>
      <c r="BP1862" s="44"/>
      <c r="BQ1862" s="45"/>
      <c r="BR1862" s="47"/>
      <c r="BS1862" s="45"/>
      <c r="BT1862" s="37"/>
      <c r="BU1862" s="5"/>
      <c r="BV1862" s="38"/>
      <c r="BW1862" s="48"/>
      <c r="BX1862" s="44"/>
      <c r="BY1862" s="44"/>
      <c r="BZ1862" s="33" t="s">
        <v>131</v>
      </c>
      <c r="CA1862" s="5"/>
      <c r="CB1862" s="5"/>
      <c r="CC1862" s="33" t="s">
        <v>177</v>
      </c>
      <c r="CD1862" s="5"/>
      <c r="CE1862" s="5"/>
      <c r="CF1862" s="33" t="s">
        <v>178</v>
      </c>
      <c r="CG1862" s="33" t="s">
        <v>11747</v>
      </c>
      <c r="CH1862" s="5"/>
      <c r="CI1862" s="5"/>
      <c r="CJ1862" s="5"/>
      <c r="CK1862" s="33"/>
      <c r="CL1862" s="49">
        <v>45000.0</v>
      </c>
      <c r="CM1862" s="33" t="s">
        <v>180</v>
      </c>
      <c r="CN1862" s="5"/>
      <c r="CO1862" s="33">
        <v>1.0</v>
      </c>
      <c r="CP1862" s="33" t="s">
        <v>181</v>
      </c>
      <c r="CQ1862" s="50" t="str">
        <f t="shared" si="7"/>
        <v>04/12/1983</v>
      </c>
      <c r="CR1862" s="33" t="s">
        <v>182</v>
      </c>
      <c r="CS1862" s="33">
        <v>5.0</v>
      </c>
      <c r="CT1862" s="33">
        <v>5.0</v>
      </c>
      <c r="CU1862" s="33">
        <v>28.0</v>
      </c>
      <c r="CV1862" s="33">
        <v>1710.0</v>
      </c>
      <c r="CW1862" s="5"/>
      <c r="CX1862" s="5"/>
      <c r="CY1862" s="33">
        <v>-100.16892</v>
      </c>
      <c r="CZ1862" s="33">
        <v>20.805032</v>
      </c>
      <c r="DA1862" s="33">
        <v>4.422824861E9</v>
      </c>
      <c r="DB1862" s="33">
        <v>2.0</v>
      </c>
      <c r="DC1862" s="33" t="s">
        <v>8456</v>
      </c>
      <c r="DD1862" s="33">
        <v>2023.0</v>
      </c>
      <c r="DE1862" s="33" t="s">
        <v>184</v>
      </c>
      <c r="DF1862" s="33"/>
      <c r="DG1862" s="33" t="s">
        <v>185</v>
      </c>
      <c r="DH1862" s="33" t="s">
        <v>186</v>
      </c>
      <c r="DI1862" s="5"/>
      <c r="DJ1862" s="5"/>
    </row>
    <row r="1863">
      <c r="A1863" s="33" t="s">
        <v>11748</v>
      </c>
      <c r="B1863" s="34">
        <v>44952.0</v>
      </c>
      <c r="C1863" s="35" t="s">
        <v>137</v>
      </c>
      <c r="D1863" s="35" t="s">
        <v>139</v>
      </c>
      <c r="E1863" s="35" t="s">
        <v>142</v>
      </c>
      <c r="F1863" s="36" t="s">
        <v>144</v>
      </c>
      <c r="G1863" s="33" t="s">
        <v>11749</v>
      </c>
      <c r="H1863" s="33" t="s">
        <v>11750</v>
      </c>
      <c r="I1863" s="33" t="s">
        <v>213</v>
      </c>
      <c r="J1863" s="33" t="s">
        <v>10360</v>
      </c>
      <c r="K1863" s="35" t="s">
        <v>421</v>
      </c>
      <c r="L1863" s="33" t="s">
        <v>3194</v>
      </c>
      <c r="M1863" s="33" t="s">
        <v>8450</v>
      </c>
      <c r="N1863" s="33" t="s">
        <v>11578</v>
      </c>
      <c r="O1863" s="5"/>
      <c r="P1863" s="35" t="s">
        <v>233</v>
      </c>
      <c r="Q1863" s="35" t="s">
        <v>11578</v>
      </c>
      <c r="R1863" s="33">
        <v>76600.0</v>
      </c>
      <c r="S1863" s="37"/>
      <c r="T1863" s="33"/>
      <c r="U1863" s="33">
        <v>2.19</v>
      </c>
      <c r="V1863" s="33" t="s">
        <v>154</v>
      </c>
      <c r="W1863" s="33"/>
      <c r="X1863" s="33"/>
      <c r="Y1863" s="5"/>
      <c r="Z1863" s="5"/>
      <c r="AA1863" s="33">
        <v>1.0</v>
      </c>
      <c r="AB1863" s="33">
        <v>1.0</v>
      </c>
      <c r="AC1863" s="33"/>
      <c r="AD1863" s="5"/>
      <c r="AE1863" s="5"/>
      <c r="AF1863" s="5"/>
      <c r="AG1863" s="16"/>
      <c r="AH1863" s="38">
        <f t="shared" si="1"/>
        <v>1</v>
      </c>
      <c r="AI1863" s="39" t="str">
        <f t="shared" si="2"/>
        <v/>
      </c>
      <c r="AJ1863" s="37" t="str">
        <f t="shared" si="3"/>
        <v/>
      </c>
      <c r="AK1863" s="41" t="str">
        <f t="shared" si="4"/>
        <v/>
      </c>
      <c r="AL1863" s="35" t="s">
        <v>233</v>
      </c>
      <c r="AM1863" s="33" t="s">
        <v>11578</v>
      </c>
      <c r="AN1863" s="33" t="s">
        <v>11578</v>
      </c>
      <c r="AO1863" s="41"/>
      <c r="AP1863" s="33" t="s">
        <v>169</v>
      </c>
      <c r="AQ1863" s="33" t="s">
        <v>170</v>
      </c>
      <c r="AR1863" s="33">
        <v>300.0</v>
      </c>
      <c r="AS1863" s="42"/>
      <c r="AT1863" s="42"/>
      <c r="AU1863" s="42"/>
      <c r="AV1863" s="42"/>
      <c r="AW1863" s="42"/>
      <c r="AX1863" s="5"/>
      <c r="AY1863" s="33"/>
      <c r="AZ1863" s="33" t="s">
        <v>11751</v>
      </c>
      <c r="BA1863" s="5"/>
      <c r="BB1863" s="5"/>
      <c r="BC1863" s="5" t="s">
        <v>11752</v>
      </c>
      <c r="BD1863" s="33" t="s">
        <v>173</v>
      </c>
      <c r="BE1863" s="41"/>
      <c r="BF1863" s="35"/>
      <c r="BG1863" s="33" t="s">
        <v>169</v>
      </c>
      <c r="BH1863" s="5"/>
      <c r="BI1863" s="33">
        <v>300.0</v>
      </c>
      <c r="BJ1863" s="33" t="s">
        <v>170</v>
      </c>
      <c r="BK1863" s="5"/>
      <c r="BL1863" s="5">
        <f t="shared" si="5"/>
        <v>3994.5</v>
      </c>
      <c r="BM1863" s="5"/>
      <c r="BN1863" s="5"/>
      <c r="BO1863" s="42">
        <f t="shared" si="6"/>
        <v>3994.5</v>
      </c>
      <c r="BP1863" s="44"/>
      <c r="BQ1863" s="45"/>
      <c r="BR1863" s="47"/>
      <c r="BS1863" s="45"/>
      <c r="BT1863" s="37"/>
      <c r="BU1863" s="5"/>
      <c r="BV1863" s="38"/>
      <c r="BW1863" s="48"/>
      <c r="BX1863" s="44"/>
      <c r="BY1863" s="44"/>
      <c r="BZ1863" s="33" t="s">
        <v>131</v>
      </c>
      <c r="CA1863" s="5"/>
      <c r="CB1863" s="5"/>
      <c r="CC1863" s="33" t="s">
        <v>177</v>
      </c>
      <c r="CD1863" s="5"/>
      <c r="CE1863" s="5"/>
      <c r="CF1863" s="33" t="s">
        <v>178</v>
      </c>
      <c r="CG1863" s="33" t="s">
        <v>11753</v>
      </c>
      <c r="CH1863" s="5"/>
      <c r="CI1863" s="5"/>
      <c r="CJ1863" s="5"/>
      <c r="CK1863" s="33"/>
      <c r="CL1863" s="49">
        <v>45000.0</v>
      </c>
      <c r="CM1863" s="33" t="s">
        <v>180</v>
      </c>
      <c r="CN1863" s="5"/>
      <c r="CO1863" s="33">
        <v>2.0</v>
      </c>
      <c r="CP1863" s="33" t="s">
        <v>181</v>
      </c>
      <c r="CQ1863" s="50" t="str">
        <f t="shared" si="7"/>
        <v>21/04/1950</v>
      </c>
      <c r="CR1863" s="33" t="s">
        <v>243</v>
      </c>
      <c r="CS1863" s="33">
        <v>5.0</v>
      </c>
      <c r="CT1863" s="33">
        <v>5.0</v>
      </c>
      <c r="CU1863" s="33">
        <v>28.0</v>
      </c>
      <c r="CV1863" s="33">
        <v>1710.0</v>
      </c>
      <c r="CW1863" s="5"/>
      <c r="CX1863" s="5"/>
      <c r="CY1863" s="33">
        <v>-100.16892</v>
      </c>
      <c r="CZ1863" s="33">
        <v>20.805032</v>
      </c>
      <c r="DA1863" s="33">
        <v>4.422528152E9</v>
      </c>
      <c r="DB1863" s="33">
        <v>2.0</v>
      </c>
      <c r="DC1863" s="33" t="s">
        <v>8456</v>
      </c>
      <c r="DD1863" s="33">
        <v>2023.0</v>
      </c>
      <c r="DE1863" s="33" t="s">
        <v>184</v>
      </c>
      <c r="DF1863" s="33"/>
      <c r="DG1863" s="33" t="s">
        <v>185</v>
      </c>
      <c r="DH1863" s="33" t="s">
        <v>186</v>
      </c>
      <c r="DI1863" s="5"/>
      <c r="DJ1863" s="5"/>
    </row>
    <row r="1864">
      <c r="A1864" s="33" t="s">
        <v>11754</v>
      </c>
      <c r="B1864" s="34">
        <v>44952.0</v>
      </c>
      <c r="C1864" s="35" t="s">
        <v>137</v>
      </c>
      <c r="D1864" s="35" t="s">
        <v>139</v>
      </c>
      <c r="E1864" s="35" t="s">
        <v>142</v>
      </c>
      <c r="F1864" s="36" t="s">
        <v>144</v>
      </c>
      <c r="G1864" s="33" t="s">
        <v>11755</v>
      </c>
      <c r="H1864" s="33" t="s">
        <v>11756</v>
      </c>
      <c r="I1864" s="33" t="s">
        <v>9220</v>
      </c>
      <c r="J1864" s="33" t="s">
        <v>2889</v>
      </c>
      <c r="K1864" s="35" t="s">
        <v>421</v>
      </c>
      <c r="L1864" s="33" t="s">
        <v>3194</v>
      </c>
      <c r="M1864" s="33" t="s">
        <v>8450</v>
      </c>
      <c r="N1864" s="33" t="s">
        <v>11578</v>
      </c>
      <c r="O1864" s="5"/>
      <c r="P1864" s="35" t="s">
        <v>233</v>
      </c>
      <c r="Q1864" s="35" t="s">
        <v>11578</v>
      </c>
      <c r="R1864" s="33">
        <v>76600.0</v>
      </c>
      <c r="S1864" s="37"/>
      <c r="T1864" s="33"/>
      <c r="U1864" s="33">
        <v>5.68</v>
      </c>
      <c r="V1864" s="33" t="s">
        <v>154</v>
      </c>
      <c r="W1864" s="33"/>
      <c r="X1864" s="33"/>
      <c r="Y1864" s="5"/>
      <c r="Z1864" s="5"/>
      <c r="AA1864" s="33">
        <v>1.0</v>
      </c>
      <c r="AB1864" s="33">
        <v>1.0</v>
      </c>
      <c r="AC1864" s="33"/>
      <c r="AD1864" s="5"/>
      <c r="AE1864" s="5"/>
      <c r="AF1864" s="5"/>
      <c r="AG1864" s="16"/>
      <c r="AH1864" s="38">
        <f t="shared" si="1"/>
        <v>1</v>
      </c>
      <c r="AI1864" s="39" t="str">
        <f t="shared" si="2"/>
        <v/>
      </c>
      <c r="AJ1864" s="37" t="str">
        <f t="shared" si="3"/>
        <v/>
      </c>
      <c r="AK1864" s="41" t="str">
        <f t="shared" si="4"/>
        <v/>
      </c>
      <c r="AL1864" s="35" t="s">
        <v>233</v>
      </c>
      <c r="AM1864" s="33" t="s">
        <v>11578</v>
      </c>
      <c r="AN1864" s="33" t="s">
        <v>11578</v>
      </c>
      <c r="AO1864" s="41"/>
      <c r="AP1864" s="33" t="s">
        <v>169</v>
      </c>
      <c r="AQ1864" s="33" t="s">
        <v>170</v>
      </c>
      <c r="AR1864" s="33">
        <v>300.0</v>
      </c>
      <c r="AS1864" s="42"/>
      <c r="AT1864" s="42"/>
      <c r="AU1864" s="42"/>
      <c r="AV1864" s="42"/>
      <c r="AW1864" s="42"/>
      <c r="AX1864" s="5"/>
      <c r="AY1864" s="33"/>
      <c r="AZ1864" s="33" t="s">
        <v>11757</v>
      </c>
      <c r="BA1864" s="5"/>
      <c r="BB1864" s="5"/>
      <c r="BC1864" s="5" t="s">
        <v>11758</v>
      </c>
      <c r="BD1864" s="33" t="s">
        <v>173</v>
      </c>
      <c r="BE1864" s="41"/>
      <c r="BF1864" s="35"/>
      <c r="BG1864" s="33" t="s">
        <v>169</v>
      </c>
      <c r="BH1864" s="5"/>
      <c r="BI1864" s="33">
        <v>300.0</v>
      </c>
      <c r="BJ1864" s="33" t="s">
        <v>170</v>
      </c>
      <c r="BK1864" s="5"/>
      <c r="BL1864" s="5">
        <f t="shared" si="5"/>
        <v>3994.5</v>
      </c>
      <c r="BM1864" s="5"/>
      <c r="BN1864" s="5"/>
      <c r="BO1864" s="42">
        <f t="shared" si="6"/>
        <v>3994.5</v>
      </c>
      <c r="BP1864" s="44"/>
      <c r="BQ1864" s="45"/>
      <c r="BR1864" s="47"/>
      <c r="BS1864" s="45"/>
      <c r="BT1864" s="37"/>
      <c r="BU1864" s="5"/>
      <c r="BV1864" s="38"/>
      <c r="BW1864" s="48"/>
      <c r="BX1864" s="44"/>
      <c r="BY1864" s="44"/>
      <c r="BZ1864" s="33" t="s">
        <v>131</v>
      </c>
      <c r="CA1864" s="5"/>
      <c r="CB1864" s="5"/>
      <c r="CC1864" s="33" t="s">
        <v>177</v>
      </c>
      <c r="CD1864" s="5"/>
      <c r="CE1864" s="5"/>
      <c r="CF1864" s="33" t="s">
        <v>178</v>
      </c>
      <c r="CG1864" s="33" t="s">
        <v>11759</v>
      </c>
      <c r="CH1864" s="5"/>
      <c r="CI1864" s="5"/>
      <c r="CJ1864" s="5"/>
      <c r="CK1864" s="33"/>
      <c r="CL1864" s="49">
        <v>45000.0</v>
      </c>
      <c r="CM1864" s="33" t="s">
        <v>180</v>
      </c>
      <c r="CN1864" s="5"/>
      <c r="CO1864" s="33">
        <v>2.0</v>
      </c>
      <c r="CP1864" s="33" t="s">
        <v>181</v>
      </c>
      <c r="CQ1864" s="50" t="str">
        <f t="shared" si="7"/>
        <v>07/11/1945</v>
      </c>
      <c r="CR1864" s="33" t="s">
        <v>243</v>
      </c>
      <c r="CS1864" s="33">
        <v>5.0</v>
      </c>
      <c r="CT1864" s="33">
        <v>5.0</v>
      </c>
      <c r="CU1864" s="33">
        <v>28.0</v>
      </c>
      <c r="CV1864" s="33">
        <v>1710.0</v>
      </c>
      <c r="CW1864" s="5"/>
      <c r="CX1864" s="5"/>
      <c r="CY1864" s="33">
        <v>-100.16892</v>
      </c>
      <c r="CZ1864" s="33">
        <v>20.805032</v>
      </c>
      <c r="DA1864" s="33">
        <v>4.191156646E9</v>
      </c>
      <c r="DB1864" s="33">
        <v>2.0</v>
      </c>
      <c r="DC1864" s="33" t="s">
        <v>8456</v>
      </c>
      <c r="DD1864" s="33">
        <v>2023.0</v>
      </c>
      <c r="DE1864" s="33" t="s">
        <v>184</v>
      </c>
      <c r="DF1864" s="33"/>
      <c r="DG1864" s="33" t="s">
        <v>185</v>
      </c>
      <c r="DH1864" s="33" t="s">
        <v>186</v>
      </c>
      <c r="DI1864" s="5"/>
      <c r="DJ1864" s="5"/>
    </row>
    <row r="1865">
      <c r="A1865" s="33" t="s">
        <v>11760</v>
      </c>
      <c r="B1865" s="34">
        <v>44952.0</v>
      </c>
      <c r="C1865" s="35" t="s">
        <v>137</v>
      </c>
      <c r="D1865" s="35" t="s">
        <v>139</v>
      </c>
      <c r="E1865" s="35" t="s">
        <v>142</v>
      </c>
      <c r="F1865" s="36" t="s">
        <v>144</v>
      </c>
      <c r="G1865" s="33" t="s">
        <v>11761</v>
      </c>
      <c r="H1865" s="33" t="s">
        <v>2426</v>
      </c>
      <c r="I1865" s="33" t="s">
        <v>2889</v>
      </c>
      <c r="J1865" s="33" t="s">
        <v>1619</v>
      </c>
      <c r="K1865" s="35" t="s">
        <v>421</v>
      </c>
      <c r="L1865" s="33" t="s">
        <v>3194</v>
      </c>
      <c r="M1865" s="33" t="s">
        <v>8450</v>
      </c>
      <c r="N1865" s="33" t="s">
        <v>11578</v>
      </c>
      <c r="O1865" s="5"/>
      <c r="P1865" s="35" t="s">
        <v>233</v>
      </c>
      <c r="Q1865" s="35" t="s">
        <v>11578</v>
      </c>
      <c r="R1865" s="33">
        <v>76600.0</v>
      </c>
      <c r="S1865" s="37"/>
      <c r="T1865" s="33"/>
      <c r="U1865" s="33">
        <v>1.77</v>
      </c>
      <c r="V1865" s="33" t="s">
        <v>154</v>
      </c>
      <c r="W1865" s="33"/>
      <c r="X1865" s="33"/>
      <c r="Y1865" s="5"/>
      <c r="Z1865" s="5"/>
      <c r="AA1865" s="33">
        <v>1.0</v>
      </c>
      <c r="AB1865" s="33"/>
      <c r="AC1865" s="33">
        <v>1.0</v>
      </c>
      <c r="AD1865" s="5"/>
      <c r="AE1865" s="5"/>
      <c r="AF1865" s="5"/>
      <c r="AG1865" s="16"/>
      <c r="AH1865" s="38" t="str">
        <f t="shared" si="1"/>
        <v/>
      </c>
      <c r="AI1865" s="39">
        <f t="shared" si="2"/>
        <v>1</v>
      </c>
      <c r="AJ1865" s="37" t="str">
        <f t="shared" si="3"/>
        <v/>
      </c>
      <c r="AK1865" s="41" t="str">
        <f t="shared" si="4"/>
        <v/>
      </c>
      <c r="AL1865" s="35" t="s">
        <v>233</v>
      </c>
      <c r="AM1865" s="33" t="s">
        <v>11578</v>
      </c>
      <c r="AN1865" s="33" t="s">
        <v>11578</v>
      </c>
      <c r="AO1865" s="41"/>
      <c r="AP1865" s="33" t="s">
        <v>169</v>
      </c>
      <c r="AQ1865" s="33" t="s">
        <v>170</v>
      </c>
      <c r="AR1865" s="33">
        <v>150.0</v>
      </c>
      <c r="AS1865" s="42"/>
      <c r="AT1865" s="42"/>
      <c r="AU1865" s="42"/>
      <c r="AV1865" s="42"/>
      <c r="AW1865" s="42"/>
      <c r="AX1865" s="5"/>
      <c r="AY1865" s="33"/>
      <c r="AZ1865" s="33" t="s">
        <v>11762</v>
      </c>
      <c r="BA1865" s="5"/>
      <c r="BB1865" s="5"/>
      <c r="BC1865" s="5" t="s">
        <v>11763</v>
      </c>
      <c r="BD1865" s="33" t="s">
        <v>173</v>
      </c>
      <c r="BE1865" s="41"/>
      <c r="BF1865" s="35"/>
      <c r="BG1865" s="33" t="s">
        <v>169</v>
      </c>
      <c r="BH1865" s="5"/>
      <c r="BI1865" s="33">
        <v>150.0</v>
      </c>
      <c r="BJ1865" s="33" t="s">
        <v>170</v>
      </c>
      <c r="BK1865" s="5"/>
      <c r="BL1865" s="5">
        <f t="shared" si="5"/>
        <v>1997.25</v>
      </c>
      <c r="BM1865" s="5"/>
      <c r="BN1865" s="5"/>
      <c r="BO1865" s="42">
        <f t="shared" si="6"/>
        <v>1997.25</v>
      </c>
      <c r="BP1865" s="44"/>
      <c r="BQ1865" s="45"/>
      <c r="BR1865" s="47"/>
      <c r="BS1865" s="45"/>
      <c r="BT1865" s="37"/>
      <c r="BU1865" s="5"/>
      <c r="BV1865" s="38"/>
      <c r="BW1865" s="48"/>
      <c r="BX1865" s="44"/>
      <c r="BY1865" s="44"/>
      <c r="BZ1865" s="33" t="s">
        <v>131</v>
      </c>
      <c r="CA1865" s="5"/>
      <c r="CB1865" s="5"/>
      <c r="CC1865" s="33" t="s">
        <v>177</v>
      </c>
      <c r="CD1865" s="5"/>
      <c r="CE1865" s="5"/>
      <c r="CF1865" s="33" t="s">
        <v>178</v>
      </c>
      <c r="CG1865" s="33" t="s">
        <v>11764</v>
      </c>
      <c r="CH1865" s="5"/>
      <c r="CI1865" s="5"/>
      <c r="CJ1865" s="5"/>
      <c r="CK1865" s="33"/>
      <c r="CL1865" s="49">
        <v>45000.0</v>
      </c>
      <c r="CM1865" s="33" t="s">
        <v>180</v>
      </c>
      <c r="CN1865" s="5"/>
      <c r="CO1865" s="33">
        <v>1.0</v>
      </c>
      <c r="CP1865" s="33" t="s">
        <v>181</v>
      </c>
      <c r="CQ1865" s="50" t="str">
        <f t="shared" si="7"/>
        <v>12/01/1964</v>
      </c>
      <c r="CR1865" s="33" t="s">
        <v>182</v>
      </c>
      <c r="CS1865" s="33">
        <v>5.0</v>
      </c>
      <c r="CT1865" s="33">
        <v>5.0</v>
      </c>
      <c r="CU1865" s="33">
        <v>28.0</v>
      </c>
      <c r="CV1865" s="33">
        <v>1710.0</v>
      </c>
      <c r="CW1865" s="5"/>
      <c r="CX1865" s="5"/>
      <c r="CY1865" s="33">
        <v>-100.16892</v>
      </c>
      <c r="CZ1865" s="33">
        <v>20.805032</v>
      </c>
      <c r="DA1865" s="33">
        <v>4.412052091E9</v>
      </c>
      <c r="DB1865" s="33">
        <v>2.0</v>
      </c>
      <c r="DC1865" s="33" t="s">
        <v>8456</v>
      </c>
      <c r="DD1865" s="33">
        <v>2023.0</v>
      </c>
      <c r="DE1865" s="33" t="s">
        <v>184</v>
      </c>
      <c r="DF1865" s="33"/>
      <c r="DG1865" s="33" t="s">
        <v>185</v>
      </c>
      <c r="DH1865" s="33" t="s">
        <v>186</v>
      </c>
      <c r="DI1865" s="5"/>
      <c r="DJ1865" s="5"/>
    </row>
    <row r="1866">
      <c r="A1866" s="33" t="s">
        <v>11765</v>
      </c>
      <c r="B1866" s="34">
        <v>44952.0</v>
      </c>
      <c r="C1866" s="35" t="s">
        <v>137</v>
      </c>
      <c r="D1866" s="35" t="s">
        <v>139</v>
      </c>
      <c r="E1866" s="35" t="s">
        <v>142</v>
      </c>
      <c r="F1866" s="36" t="s">
        <v>144</v>
      </c>
      <c r="G1866" s="33" t="s">
        <v>11766</v>
      </c>
      <c r="H1866" s="33" t="s">
        <v>11767</v>
      </c>
      <c r="I1866" s="33" t="s">
        <v>350</v>
      </c>
      <c r="J1866" s="33" t="s">
        <v>8704</v>
      </c>
      <c r="K1866" s="35" t="s">
        <v>421</v>
      </c>
      <c r="L1866" s="33" t="s">
        <v>3194</v>
      </c>
      <c r="M1866" s="33" t="s">
        <v>8450</v>
      </c>
      <c r="N1866" s="33" t="s">
        <v>11578</v>
      </c>
      <c r="O1866" s="5"/>
      <c r="P1866" s="35" t="s">
        <v>233</v>
      </c>
      <c r="Q1866" s="35" t="s">
        <v>11578</v>
      </c>
      <c r="R1866" s="33">
        <v>76270.0</v>
      </c>
      <c r="S1866" s="37"/>
      <c r="T1866" s="33"/>
      <c r="U1866" s="33">
        <v>3.51</v>
      </c>
      <c r="V1866" s="33" t="s">
        <v>154</v>
      </c>
      <c r="W1866" s="33"/>
      <c r="X1866" s="33"/>
      <c r="Y1866" s="5"/>
      <c r="Z1866" s="5"/>
      <c r="AA1866" s="33">
        <v>1.0</v>
      </c>
      <c r="AB1866" s="33"/>
      <c r="AC1866" s="33">
        <v>1.0</v>
      </c>
      <c r="AD1866" s="5"/>
      <c r="AE1866" s="5"/>
      <c r="AF1866" s="5"/>
      <c r="AG1866" s="16"/>
      <c r="AH1866" s="38" t="str">
        <f t="shared" si="1"/>
        <v/>
      </c>
      <c r="AI1866" s="39">
        <f t="shared" si="2"/>
        <v>1</v>
      </c>
      <c r="AJ1866" s="37" t="str">
        <f t="shared" si="3"/>
        <v/>
      </c>
      <c r="AK1866" s="41" t="str">
        <f t="shared" si="4"/>
        <v/>
      </c>
      <c r="AL1866" s="35" t="s">
        <v>233</v>
      </c>
      <c r="AM1866" s="33" t="s">
        <v>11578</v>
      </c>
      <c r="AN1866" s="33" t="s">
        <v>11578</v>
      </c>
      <c r="AO1866" s="41"/>
      <c r="AP1866" s="33" t="s">
        <v>169</v>
      </c>
      <c r="AQ1866" s="33" t="s">
        <v>170</v>
      </c>
      <c r="AR1866" s="33">
        <v>300.0</v>
      </c>
      <c r="AS1866" s="42"/>
      <c r="AT1866" s="42"/>
      <c r="AU1866" s="42"/>
      <c r="AV1866" s="42"/>
      <c r="AW1866" s="42"/>
      <c r="AX1866" s="5"/>
      <c r="AY1866" s="33"/>
      <c r="AZ1866" s="33" t="s">
        <v>11768</v>
      </c>
      <c r="BA1866" s="5"/>
      <c r="BB1866" s="5"/>
      <c r="BC1866" s="5" t="s">
        <v>11769</v>
      </c>
      <c r="BD1866" s="33" t="s">
        <v>173</v>
      </c>
      <c r="BE1866" s="41"/>
      <c r="BF1866" s="35"/>
      <c r="BG1866" s="33" t="s">
        <v>169</v>
      </c>
      <c r="BH1866" s="5"/>
      <c r="BI1866" s="33">
        <v>300.0</v>
      </c>
      <c r="BJ1866" s="33" t="s">
        <v>170</v>
      </c>
      <c r="BK1866" s="5"/>
      <c r="BL1866" s="5">
        <f t="shared" si="5"/>
        <v>3994.5</v>
      </c>
      <c r="BM1866" s="5"/>
      <c r="BN1866" s="5"/>
      <c r="BO1866" s="42">
        <f t="shared" si="6"/>
        <v>3994.5</v>
      </c>
      <c r="BP1866" s="44"/>
      <c r="BQ1866" s="45"/>
      <c r="BR1866" s="47"/>
      <c r="BS1866" s="45"/>
      <c r="BT1866" s="37"/>
      <c r="BU1866" s="5"/>
      <c r="BV1866" s="38"/>
      <c r="BW1866" s="48"/>
      <c r="BX1866" s="44"/>
      <c r="BY1866" s="44"/>
      <c r="BZ1866" s="33" t="s">
        <v>131</v>
      </c>
      <c r="CA1866" s="5"/>
      <c r="CB1866" s="5"/>
      <c r="CC1866" s="33" t="s">
        <v>177</v>
      </c>
      <c r="CD1866" s="5"/>
      <c r="CE1866" s="5"/>
      <c r="CF1866" s="33" t="s">
        <v>178</v>
      </c>
      <c r="CG1866" s="33" t="s">
        <v>11770</v>
      </c>
      <c r="CH1866" s="5"/>
      <c r="CI1866" s="5"/>
      <c r="CJ1866" s="5"/>
      <c r="CK1866" s="33"/>
      <c r="CL1866" s="49">
        <v>45000.0</v>
      </c>
      <c r="CM1866" s="33" t="s">
        <v>180</v>
      </c>
      <c r="CN1866" s="5"/>
      <c r="CO1866" s="33">
        <v>2.0</v>
      </c>
      <c r="CP1866" s="33" t="s">
        <v>181</v>
      </c>
      <c r="CQ1866" s="50" t="str">
        <f t="shared" si="7"/>
        <v>25/10/1959</v>
      </c>
      <c r="CR1866" s="33" t="s">
        <v>182</v>
      </c>
      <c r="CS1866" s="33">
        <v>5.0</v>
      </c>
      <c r="CT1866" s="33">
        <v>5.0</v>
      </c>
      <c r="CU1866" s="33">
        <v>28.0</v>
      </c>
      <c r="CV1866" s="33">
        <v>1710.0</v>
      </c>
      <c r="CW1866" s="5"/>
      <c r="CX1866" s="5"/>
      <c r="CY1866" s="33">
        <v>-100.16892</v>
      </c>
      <c r="CZ1866" s="33">
        <v>20.805032</v>
      </c>
      <c r="DA1866" s="33">
        <v>4.422824861E9</v>
      </c>
      <c r="DB1866" s="33">
        <v>2.0</v>
      </c>
      <c r="DC1866" s="33" t="s">
        <v>8456</v>
      </c>
      <c r="DD1866" s="33">
        <v>2023.0</v>
      </c>
      <c r="DE1866" s="33" t="s">
        <v>184</v>
      </c>
      <c r="DF1866" s="33"/>
      <c r="DG1866" s="33" t="s">
        <v>185</v>
      </c>
      <c r="DH1866" s="33" t="s">
        <v>186</v>
      </c>
      <c r="DI1866" s="5"/>
      <c r="DJ1866" s="5"/>
    </row>
    <row r="1867">
      <c r="A1867" s="33" t="s">
        <v>11771</v>
      </c>
      <c r="B1867" s="34">
        <v>44952.0</v>
      </c>
      <c r="C1867" s="35" t="s">
        <v>137</v>
      </c>
      <c r="D1867" s="35" t="s">
        <v>139</v>
      </c>
      <c r="E1867" s="35" t="s">
        <v>142</v>
      </c>
      <c r="F1867" s="36" t="s">
        <v>144</v>
      </c>
      <c r="G1867" s="33" t="s">
        <v>11772</v>
      </c>
      <c r="H1867" s="33" t="s">
        <v>2040</v>
      </c>
      <c r="I1867" s="33" t="s">
        <v>350</v>
      </c>
      <c r="J1867" s="33" t="s">
        <v>924</v>
      </c>
      <c r="K1867" s="35" t="s">
        <v>421</v>
      </c>
      <c r="L1867" s="33" t="s">
        <v>3194</v>
      </c>
      <c r="M1867" s="33" t="s">
        <v>8450</v>
      </c>
      <c r="N1867" s="33" t="s">
        <v>11578</v>
      </c>
      <c r="O1867" s="5"/>
      <c r="P1867" s="35" t="s">
        <v>233</v>
      </c>
      <c r="Q1867" s="35" t="s">
        <v>11578</v>
      </c>
      <c r="R1867" s="33">
        <v>76528.0</v>
      </c>
      <c r="S1867" s="37"/>
      <c r="T1867" s="33"/>
      <c r="U1867" s="33">
        <v>4.33</v>
      </c>
      <c r="V1867" s="33" t="s">
        <v>154</v>
      </c>
      <c r="W1867" s="33"/>
      <c r="X1867" s="33"/>
      <c r="Y1867" s="5"/>
      <c r="Z1867" s="5"/>
      <c r="AA1867" s="33">
        <v>1.0</v>
      </c>
      <c r="AB1867" s="33">
        <v>1.0</v>
      </c>
      <c r="AC1867" s="33"/>
      <c r="AD1867" s="5"/>
      <c r="AE1867" s="5"/>
      <c r="AF1867" s="5"/>
      <c r="AG1867" s="16"/>
      <c r="AH1867" s="38">
        <f t="shared" si="1"/>
        <v>1</v>
      </c>
      <c r="AI1867" s="39" t="str">
        <f t="shared" si="2"/>
        <v/>
      </c>
      <c r="AJ1867" s="37" t="str">
        <f t="shared" si="3"/>
        <v/>
      </c>
      <c r="AK1867" s="41" t="str">
        <f t="shared" si="4"/>
        <v/>
      </c>
      <c r="AL1867" s="35" t="s">
        <v>233</v>
      </c>
      <c r="AM1867" s="33" t="s">
        <v>11578</v>
      </c>
      <c r="AN1867" s="33" t="s">
        <v>11578</v>
      </c>
      <c r="AO1867" s="41"/>
      <c r="AP1867" s="33" t="s">
        <v>169</v>
      </c>
      <c r="AQ1867" s="33" t="s">
        <v>170</v>
      </c>
      <c r="AR1867" s="33">
        <v>300.0</v>
      </c>
      <c r="AS1867" s="42"/>
      <c r="AT1867" s="42"/>
      <c r="AU1867" s="42"/>
      <c r="AV1867" s="42"/>
      <c r="AW1867" s="42"/>
      <c r="AX1867" s="5"/>
      <c r="AY1867" s="33"/>
      <c r="AZ1867" s="33" t="s">
        <v>11773</v>
      </c>
      <c r="BA1867" s="5"/>
      <c r="BB1867" s="5"/>
      <c r="BC1867" s="5" t="s">
        <v>11774</v>
      </c>
      <c r="BD1867" s="33" t="s">
        <v>173</v>
      </c>
      <c r="BE1867" s="41"/>
      <c r="BF1867" s="35"/>
      <c r="BG1867" s="33" t="s">
        <v>169</v>
      </c>
      <c r="BH1867" s="5"/>
      <c r="BI1867" s="33">
        <v>300.0</v>
      </c>
      <c r="BJ1867" s="33" t="s">
        <v>170</v>
      </c>
      <c r="BK1867" s="5"/>
      <c r="BL1867" s="5">
        <f t="shared" si="5"/>
        <v>3994.5</v>
      </c>
      <c r="BM1867" s="5"/>
      <c r="BN1867" s="5"/>
      <c r="BO1867" s="42">
        <f t="shared" si="6"/>
        <v>3994.5</v>
      </c>
      <c r="BP1867" s="44"/>
      <c r="BQ1867" s="45"/>
      <c r="BR1867" s="47"/>
      <c r="BS1867" s="45"/>
      <c r="BT1867" s="37"/>
      <c r="BU1867" s="5"/>
      <c r="BV1867" s="38"/>
      <c r="BW1867" s="48"/>
      <c r="BX1867" s="44"/>
      <c r="BY1867" s="44"/>
      <c r="BZ1867" s="33" t="s">
        <v>131</v>
      </c>
      <c r="CA1867" s="5"/>
      <c r="CB1867" s="5"/>
      <c r="CC1867" s="33" t="s">
        <v>177</v>
      </c>
      <c r="CD1867" s="5"/>
      <c r="CE1867" s="5"/>
      <c r="CF1867" s="33" t="s">
        <v>178</v>
      </c>
      <c r="CG1867" s="33" t="s">
        <v>11775</v>
      </c>
      <c r="CH1867" s="5"/>
      <c r="CI1867" s="5"/>
      <c r="CJ1867" s="5"/>
      <c r="CK1867" s="33"/>
      <c r="CL1867" s="49">
        <v>45000.0</v>
      </c>
      <c r="CM1867" s="33" t="s">
        <v>180</v>
      </c>
      <c r="CN1867" s="5"/>
      <c r="CO1867" s="33">
        <v>2.0</v>
      </c>
      <c r="CP1867" s="33" t="s">
        <v>181</v>
      </c>
      <c r="CQ1867" s="50" t="str">
        <f t="shared" si="7"/>
        <v>08/02/1947</v>
      </c>
      <c r="CR1867" s="33" t="s">
        <v>243</v>
      </c>
      <c r="CS1867" s="33">
        <v>5.0</v>
      </c>
      <c r="CT1867" s="33">
        <v>5.0</v>
      </c>
      <c r="CU1867" s="33">
        <v>28.0</v>
      </c>
      <c r="CV1867" s="33">
        <v>1710.0</v>
      </c>
      <c r="CW1867" s="5"/>
      <c r="CX1867" s="5"/>
      <c r="CY1867" s="33">
        <v>-100.16892</v>
      </c>
      <c r="CZ1867" s="33">
        <v>20.805032</v>
      </c>
      <c r="DA1867" s="33">
        <v>4.424254124E9</v>
      </c>
      <c r="DB1867" s="33">
        <v>2.0</v>
      </c>
      <c r="DC1867" s="33" t="s">
        <v>8456</v>
      </c>
      <c r="DD1867" s="33">
        <v>2023.0</v>
      </c>
      <c r="DE1867" s="33" t="s">
        <v>184</v>
      </c>
      <c r="DF1867" s="33"/>
      <c r="DG1867" s="33" t="s">
        <v>185</v>
      </c>
      <c r="DH1867" s="33" t="s">
        <v>186</v>
      </c>
      <c r="DI1867" s="5"/>
      <c r="DJ1867" s="5"/>
    </row>
    <row r="1868">
      <c r="A1868" s="33" t="s">
        <v>11776</v>
      </c>
      <c r="B1868" s="34">
        <v>44952.0</v>
      </c>
      <c r="C1868" s="35" t="s">
        <v>137</v>
      </c>
      <c r="D1868" s="35" t="s">
        <v>139</v>
      </c>
      <c r="E1868" s="35" t="s">
        <v>142</v>
      </c>
      <c r="F1868" s="36" t="s">
        <v>144</v>
      </c>
      <c r="G1868" s="33" t="s">
        <v>11777</v>
      </c>
      <c r="H1868" s="33" t="s">
        <v>488</v>
      </c>
      <c r="I1868" s="33" t="s">
        <v>9449</v>
      </c>
      <c r="J1868" s="33" t="s">
        <v>9220</v>
      </c>
      <c r="K1868" s="35" t="s">
        <v>421</v>
      </c>
      <c r="L1868" s="33" t="s">
        <v>3194</v>
      </c>
      <c r="M1868" s="33" t="s">
        <v>8450</v>
      </c>
      <c r="N1868" s="33" t="s">
        <v>11578</v>
      </c>
      <c r="O1868" s="5"/>
      <c r="P1868" s="35" t="s">
        <v>233</v>
      </c>
      <c r="Q1868" s="35" t="s">
        <v>11578</v>
      </c>
      <c r="R1868" s="33">
        <v>76600.0</v>
      </c>
      <c r="S1868" s="37"/>
      <c r="T1868" s="33"/>
      <c r="U1868" s="33">
        <v>2.78</v>
      </c>
      <c r="V1868" s="33" t="s">
        <v>154</v>
      </c>
      <c r="W1868" s="33"/>
      <c r="X1868" s="33"/>
      <c r="Y1868" s="5"/>
      <c r="Z1868" s="5"/>
      <c r="AA1868" s="33">
        <v>1.0</v>
      </c>
      <c r="AB1868" s="33"/>
      <c r="AC1868" s="33">
        <v>1.0</v>
      </c>
      <c r="AD1868" s="5"/>
      <c r="AE1868" s="5"/>
      <c r="AF1868" s="5"/>
      <c r="AG1868" s="16"/>
      <c r="AH1868" s="38" t="str">
        <f t="shared" si="1"/>
        <v/>
      </c>
      <c r="AI1868" s="39" t="str">
        <f t="shared" si="2"/>
        <v/>
      </c>
      <c r="AJ1868" s="37" t="str">
        <f t="shared" si="3"/>
        <v/>
      </c>
      <c r="AK1868" s="41" t="str">
        <f t="shared" si="4"/>
        <v/>
      </c>
      <c r="AL1868" s="35" t="s">
        <v>233</v>
      </c>
      <c r="AM1868" s="33" t="s">
        <v>11578</v>
      </c>
      <c r="AN1868" s="33" t="s">
        <v>11578</v>
      </c>
      <c r="AO1868" s="41"/>
      <c r="AP1868" s="33" t="s">
        <v>169</v>
      </c>
      <c r="AQ1868" s="33" t="s">
        <v>170</v>
      </c>
      <c r="AR1868" s="33">
        <v>300.0</v>
      </c>
      <c r="AS1868" s="42"/>
      <c r="AT1868" s="42"/>
      <c r="AU1868" s="42"/>
      <c r="AV1868" s="42"/>
      <c r="AW1868" s="42"/>
      <c r="AX1868" s="5"/>
      <c r="AY1868" s="33"/>
      <c r="AZ1868" s="33" t="s">
        <v>11778</v>
      </c>
      <c r="BA1868" s="5"/>
      <c r="BB1868" s="5"/>
      <c r="BC1868" s="5" t="s">
        <v>11779</v>
      </c>
      <c r="BD1868" s="33" t="s">
        <v>173</v>
      </c>
      <c r="BE1868" s="41"/>
      <c r="BF1868" s="35"/>
      <c r="BG1868" s="33" t="s">
        <v>169</v>
      </c>
      <c r="BH1868" s="5"/>
      <c r="BI1868" s="33">
        <v>300.0</v>
      </c>
      <c r="BJ1868" s="33" t="s">
        <v>170</v>
      </c>
      <c r="BK1868" s="5"/>
      <c r="BL1868" s="5">
        <f t="shared" si="5"/>
        <v>3994.5</v>
      </c>
      <c r="BM1868" s="5"/>
      <c r="BN1868" s="5"/>
      <c r="BO1868" s="42">
        <f t="shared" si="6"/>
        <v>3994.5</v>
      </c>
      <c r="BP1868" s="44"/>
      <c r="BQ1868" s="45"/>
      <c r="BR1868" s="47"/>
      <c r="BS1868" s="45"/>
      <c r="BT1868" s="37"/>
      <c r="BU1868" s="5"/>
      <c r="BV1868" s="38"/>
      <c r="BW1868" s="48"/>
      <c r="BX1868" s="44"/>
      <c r="BY1868" s="44"/>
      <c r="BZ1868" s="33" t="s">
        <v>131</v>
      </c>
      <c r="CA1868" s="5"/>
      <c r="CB1868" s="5"/>
      <c r="CC1868" s="33" t="s">
        <v>177</v>
      </c>
      <c r="CD1868" s="5"/>
      <c r="CE1868" s="5"/>
      <c r="CF1868" s="33" t="s">
        <v>178</v>
      </c>
      <c r="CG1868" s="33" t="s">
        <v>11780</v>
      </c>
      <c r="CH1868" s="5"/>
      <c r="CI1868" s="5"/>
      <c r="CJ1868" s="5"/>
      <c r="CK1868" s="33"/>
      <c r="CL1868" s="49">
        <v>45000.0</v>
      </c>
      <c r="CM1868" s="33" t="s">
        <v>180</v>
      </c>
      <c r="CN1868" s="5"/>
      <c r="CO1868" s="33">
        <v>2.0</v>
      </c>
      <c r="CP1868" s="33" t="s">
        <v>181</v>
      </c>
      <c r="CQ1868" s="50" t="str">
        <f t="shared" si="7"/>
        <v>13/06/1970</v>
      </c>
      <c r="CR1868" s="33" t="s">
        <v>182</v>
      </c>
      <c r="CS1868" s="33">
        <v>5.0</v>
      </c>
      <c r="CT1868" s="33">
        <v>5.0</v>
      </c>
      <c r="CU1868" s="33">
        <v>28.0</v>
      </c>
      <c r="CV1868" s="33">
        <v>1710.0</v>
      </c>
      <c r="CW1868" s="5"/>
      <c r="CX1868" s="5"/>
      <c r="CY1868" s="33">
        <v>-100.16892</v>
      </c>
      <c r="CZ1868" s="33">
        <v>20.805032</v>
      </c>
      <c r="DA1868" s="33">
        <v>4.424912848E9</v>
      </c>
      <c r="DB1868" s="33">
        <v>2.0</v>
      </c>
      <c r="DC1868" s="33" t="s">
        <v>8456</v>
      </c>
      <c r="DD1868" s="33">
        <v>2023.0</v>
      </c>
      <c r="DE1868" s="33" t="s">
        <v>184</v>
      </c>
      <c r="DF1868" s="33"/>
      <c r="DG1868" s="33" t="s">
        <v>185</v>
      </c>
      <c r="DH1868" s="33" t="s">
        <v>186</v>
      </c>
      <c r="DI1868" s="5"/>
      <c r="DJ1868" s="5"/>
    </row>
    <row r="1869">
      <c r="A1869" s="33" t="s">
        <v>11781</v>
      </c>
      <c r="B1869" s="34">
        <v>44953.0</v>
      </c>
      <c r="C1869" s="35" t="s">
        <v>137</v>
      </c>
      <c r="D1869" s="35" t="s">
        <v>139</v>
      </c>
      <c r="E1869" s="35" t="s">
        <v>142</v>
      </c>
      <c r="F1869" s="36" t="s">
        <v>144</v>
      </c>
      <c r="G1869" s="33" t="s">
        <v>11782</v>
      </c>
      <c r="H1869" s="33" t="s">
        <v>1069</v>
      </c>
      <c r="I1869" s="33" t="s">
        <v>10202</v>
      </c>
      <c r="J1869" s="33" t="s">
        <v>11625</v>
      </c>
      <c r="K1869" s="35" t="s">
        <v>421</v>
      </c>
      <c r="L1869" s="33" t="s">
        <v>3194</v>
      </c>
      <c r="M1869" s="33" t="s">
        <v>8450</v>
      </c>
      <c r="N1869" s="33" t="s">
        <v>11578</v>
      </c>
      <c r="O1869" s="5"/>
      <c r="P1869" s="35" t="s">
        <v>233</v>
      </c>
      <c r="Q1869" s="35" t="s">
        <v>11578</v>
      </c>
      <c r="R1869" s="33">
        <v>76600.0</v>
      </c>
      <c r="S1869" s="37"/>
      <c r="T1869" s="33"/>
      <c r="U1869" s="33">
        <v>4.28</v>
      </c>
      <c r="V1869" s="33" t="s">
        <v>154</v>
      </c>
      <c r="W1869" s="33"/>
      <c r="X1869" s="33"/>
      <c r="Y1869" s="5"/>
      <c r="Z1869" s="5"/>
      <c r="AA1869" s="33">
        <v>1.0</v>
      </c>
      <c r="AB1869" s="33"/>
      <c r="AC1869" s="33">
        <v>1.0</v>
      </c>
      <c r="AD1869" s="5"/>
      <c r="AE1869" s="5"/>
      <c r="AF1869" s="5"/>
      <c r="AG1869" s="16"/>
      <c r="AH1869" s="38" t="str">
        <f t="shared" si="1"/>
        <v/>
      </c>
      <c r="AI1869" s="39" t="str">
        <f t="shared" si="2"/>
        <v/>
      </c>
      <c r="AJ1869" s="37" t="str">
        <f t="shared" si="3"/>
        <v/>
      </c>
      <c r="AK1869" s="41" t="str">
        <f t="shared" si="4"/>
        <v/>
      </c>
      <c r="AL1869" s="35" t="s">
        <v>233</v>
      </c>
      <c r="AM1869" s="33" t="s">
        <v>11578</v>
      </c>
      <c r="AN1869" s="33" t="s">
        <v>11578</v>
      </c>
      <c r="AO1869" s="41"/>
      <c r="AP1869" s="33" t="s">
        <v>169</v>
      </c>
      <c r="AQ1869" s="33" t="s">
        <v>170</v>
      </c>
      <c r="AR1869" s="33">
        <v>300.0</v>
      </c>
      <c r="AS1869" s="42"/>
      <c r="AT1869" s="42"/>
      <c r="AU1869" s="42"/>
      <c r="AV1869" s="42"/>
      <c r="AW1869" s="42"/>
      <c r="AX1869" s="5"/>
      <c r="AY1869" s="33"/>
      <c r="AZ1869" s="33" t="s">
        <v>11783</v>
      </c>
      <c r="BA1869" s="5"/>
      <c r="BB1869" s="5"/>
      <c r="BC1869" s="5" t="s">
        <v>11784</v>
      </c>
      <c r="BD1869" s="33" t="s">
        <v>173</v>
      </c>
      <c r="BE1869" s="41"/>
      <c r="BF1869" s="35"/>
      <c r="BG1869" s="33" t="s">
        <v>169</v>
      </c>
      <c r="BH1869" s="5"/>
      <c r="BI1869" s="33">
        <v>300.0</v>
      </c>
      <c r="BJ1869" s="33" t="s">
        <v>170</v>
      </c>
      <c r="BK1869" s="5"/>
      <c r="BL1869" s="5">
        <f t="shared" si="5"/>
        <v>3994.5</v>
      </c>
      <c r="BM1869" s="5"/>
      <c r="BN1869" s="5"/>
      <c r="BO1869" s="42">
        <f t="shared" si="6"/>
        <v>3994.5</v>
      </c>
      <c r="BP1869" s="44"/>
      <c r="BQ1869" s="45"/>
      <c r="BR1869" s="47"/>
      <c r="BS1869" s="45"/>
      <c r="BT1869" s="37"/>
      <c r="BU1869" s="5"/>
      <c r="BV1869" s="38"/>
      <c r="BW1869" s="48"/>
      <c r="BX1869" s="44"/>
      <c r="BY1869" s="44"/>
      <c r="BZ1869" s="33" t="s">
        <v>131</v>
      </c>
      <c r="CA1869" s="5"/>
      <c r="CB1869" s="5"/>
      <c r="CC1869" s="33" t="s">
        <v>177</v>
      </c>
      <c r="CD1869" s="5"/>
      <c r="CE1869" s="5"/>
      <c r="CF1869" s="33" t="s">
        <v>178</v>
      </c>
      <c r="CG1869" s="33" t="s">
        <v>11785</v>
      </c>
      <c r="CH1869" s="5"/>
      <c r="CI1869" s="5"/>
      <c r="CJ1869" s="5"/>
      <c r="CK1869" s="33"/>
      <c r="CL1869" s="49">
        <v>45000.0</v>
      </c>
      <c r="CM1869" s="33" t="s">
        <v>180</v>
      </c>
      <c r="CN1869" s="5"/>
      <c r="CO1869" s="33">
        <v>2.0</v>
      </c>
      <c r="CP1869" s="33" t="s">
        <v>181</v>
      </c>
      <c r="CQ1869" s="50" t="str">
        <f t="shared" si="7"/>
        <v>20/04/1994</v>
      </c>
      <c r="CR1869" s="33" t="s">
        <v>182</v>
      </c>
      <c r="CS1869" s="33">
        <v>5.0</v>
      </c>
      <c r="CT1869" s="33">
        <v>5.0</v>
      </c>
      <c r="CU1869" s="33">
        <v>28.0</v>
      </c>
      <c r="CV1869" s="33">
        <v>1710.0</v>
      </c>
      <c r="CW1869" s="5"/>
      <c r="CX1869" s="5"/>
      <c r="CY1869" s="33">
        <v>-100.16892</v>
      </c>
      <c r="CZ1869" s="33">
        <v>20.805032</v>
      </c>
      <c r="DA1869" s="33">
        <v>4.421070629E9</v>
      </c>
      <c r="DB1869" s="33">
        <v>2.0</v>
      </c>
      <c r="DC1869" s="33" t="s">
        <v>8456</v>
      </c>
      <c r="DD1869" s="33">
        <v>2023.0</v>
      </c>
      <c r="DE1869" s="33" t="s">
        <v>184</v>
      </c>
      <c r="DF1869" s="33"/>
      <c r="DG1869" s="33" t="s">
        <v>185</v>
      </c>
      <c r="DH1869" s="33" t="s">
        <v>186</v>
      </c>
      <c r="DI1869" s="5"/>
      <c r="DJ1869" s="5"/>
    </row>
    <row r="1870">
      <c r="A1870" s="33" t="s">
        <v>11786</v>
      </c>
      <c r="B1870" s="34">
        <v>44953.0</v>
      </c>
      <c r="C1870" s="35" t="s">
        <v>137</v>
      </c>
      <c r="D1870" s="35" t="s">
        <v>139</v>
      </c>
      <c r="E1870" s="35" t="s">
        <v>142</v>
      </c>
      <c r="F1870" s="36" t="s">
        <v>144</v>
      </c>
      <c r="G1870" s="33" t="s">
        <v>11787</v>
      </c>
      <c r="H1870" s="33" t="s">
        <v>11788</v>
      </c>
      <c r="I1870" s="33" t="s">
        <v>1641</v>
      </c>
      <c r="J1870" s="33" t="s">
        <v>359</v>
      </c>
      <c r="K1870" s="35" t="s">
        <v>421</v>
      </c>
      <c r="L1870" s="33" t="s">
        <v>3194</v>
      </c>
      <c r="M1870" s="33" t="s">
        <v>8450</v>
      </c>
      <c r="N1870" s="33" t="s">
        <v>11578</v>
      </c>
      <c r="O1870" s="5"/>
      <c r="P1870" s="35" t="s">
        <v>233</v>
      </c>
      <c r="Q1870" s="35" t="s">
        <v>11578</v>
      </c>
      <c r="R1870" s="33">
        <v>76528.0</v>
      </c>
      <c r="S1870" s="37"/>
      <c r="T1870" s="33"/>
      <c r="U1870" s="33">
        <v>0.6</v>
      </c>
      <c r="V1870" s="33" t="s">
        <v>154</v>
      </c>
      <c r="W1870" s="33"/>
      <c r="X1870" s="33"/>
      <c r="Y1870" s="5"/>
      <c r="Z1870" s="5"/>
      <c r="AA1870" s="33">
        <v>1.0</v>
      </c>
      <c r="AB1870" s="33"/>
      <c r="AC1870" s="33">
        <v>1.0</v>
      </c>
      <c r="AD1870" s="5"/>
      <c r="AE1870" s="5"/>
      <c r="AF1870" s="5"/>
      <c r="AG1870" s="16"/>
      <c r="AH1870" s="38" t="str">
        <f t="shared" si="1"/>
        <v/>
      </c>
      <c r="AI1870" s="39">
        <f t="shared" si="2"/>
        <v>1</v>
      </c>
      <c r="AJ1870" s="37" t="str">
        <f t="shared" si="3"/>
        <v/>
      </c>
      <c r="AK1870" s="41" t="str">
        <f t="shared" si="4"/>
        <v/>
      </c>
      <c r="AL1870" s="35" t="s">
        <v>233</v>
      </c>
      <c r="AM1870" s="33" t="s">
        <v>11578</v>
      </c>
      <c r="AN1870" s="33" t="s">
        <v>11578</v>
      </c>
      <c r="AO1870" s="41"/>
      <c r="AP1870" s="33" t="s">
        <v>169</v>
      </c>
      <c r="AQ1870" s="33" t="s">
        <v>170</v>
      </c>
      <c r="AR1870" s="33">
        <v>150.0</v>
      </c>
      <c r="AS1870" s="42"/>
      <c r="AT1870" s="42"/>
      <c r="AU1870" s="42"/>
      <c r="AV1870" s="42"/>
      <c r="AW1870" s="42"/>
      <c r="AX1870" s="5"/>
      <c r="AY1870" s="33"/>
      <c r="AZ1870" s="33" t="s">
        <v>11789</v>
      </c>
      <c r="BA1870" s="5"/>
      <c r="BB1870" s="5"/>
      <c r="BC1870" s="5" t="s">
        <v>11790</v>
      </c>
      <c r="BD1870" s="33" t="s">
        <v>173</v>
      </c>
      <c r="BE1870" s="41"/>
      <c r="BF1870" s="35"/>
      <c r="BG1870" s="33" t="s">
        <v>169</v>
      </c>
      <c r="BH1870" s="5"/>
      <c r="BI1870" s="33">
        <v>150.0</v>
      </c>
      <c r="BJ1870" s="33" t="s">
        <v>170</v>
      </c>
      <c r="BK1870" s="5"/>
      <c r="BL1870" s="5">
        <f t="shared" si="5"/>
        <v>1997.25</v>
      </c>
      <c r="BM1870" s="5"/>
      <c r="BN1870" s="5"/>
      <c r="BO1870" s="42">
        <f t="shared" si="6"/>
        <v>1997.25</v>
      </c>
      <c r="BP1870" s="44"/>
      <c r="BQ1870" s="45"/>
      <c r="BR1870" s="47"/>
      <c r="BS1870" s="45"/>
      <c r="BT1870" s="37"/>
      <c r="BU1870" s="5"/>
      <c r="BV1870" s="38"/>
      <c r="BW1870" s="48"/>
      <c r="BX1870" s="44"/>
      <c r="BY1870" s="44"/>
      <c r="BZ1870" s="33" t="s">
        <v>131</v>
      </c>
      <c r="CA1870" s="5"/>
      <c r="CB1870" s="5"/>
      <c r="CC1870" s="33" t="s">
        <v>177</v>
      </c>
      <c r="CD1870" s="5"/>
      <c r="CE1870" s="5"/>
      <c r="CF1870" s="33" t="s">
        <v>178</v>
      </c>
      <c r="CG1870" s="33" t="s">
        <v>11791</v>
      </c>
      <c r="CH1870" s="5"/>
      <c r="CI1870" s="5"/>
      <c r="CJ1870" s="5"/>
      <c r="CK1870" s="33"/>
      <c r="CL1870" s="49">
        <v>45000.0</v>
      </c>
      <c r="CM1870" s="33" t="s">
        <v>180</v>
      </c>
      <c r="CN1870" s="5"/>
      <c r="CO1870" s="33">
        <v>1.0</v>
      </c>
      <c r="CP1870" s="33" t="s">
        <v>181</v>
      </c>
      <c r="CQ1870" s="50" t="str">
        <f t="shared" si="7"/>
        <v>20/03/1966</v>
      </c>
      <c r="CR1870" s="33" t="s">
        <v>182</v>
      </c>
      <c r="CS1870" s="33">
        <v>5.0</v>
      </c>
      <c r="CT1870" s="33">
        <v>5.0</v>
      </c>
      <c r="CU1870" s="33">
        <v>28.0</v>
      </c>
      <c r="CV1870" s="33">
        <v>1710.0</v>
      </c>
      <c r="CW1870" s="5"/>
      <c r="CX1870" s="5"/>
      <c r="CY1870" s="33">
        <v>-100.16892</v>
      </c>
      <c r="CZ1870" s="33">
        <v>20.805032</v>
      </c>
      <c r="DA1870" s="33">
        <v>4.426020046E9</v>
      </c>
      <c r="DB1870" s="33">
        <v>2.0</v>
      </c>
      <c r="DC1870" s="33" t="s">
        <v>8456</v>
      </c>
      <c r="DD1870" s="33">
        <v>2023.0</v>
      </c>
      <c r="DE1870" s="33" t="s">
        <v>184</v>
      </c>
      <c r="DF1870" s="33"/>
      <c r="DG1870" s="33" t="s">
        <v>185</v>
      </c>
      <c r="DH1870" s="33" t="s">
        <v>186</v>
      </c>
      <c r="DI1870" s="5"/>
      <c r="DJ1870" s="5"/>
    </row>
    <row r="1871">
      <c r="A1871" s="33" t="s">
        <v>11792</v>
      </c>
      <c r="B1871" s="34">
        <v>44953.0</v>
      </c>
      <c r="C1871" s="35" t="s">
        <v>137</v>
      </c>
      <c r="D1871" s="35" t="s">
        <v>139</v>
      </c>
      <c r="E1871" s="35" t="s">
        <v>142</v>
      </c>
      <c r="F1871" s="36" t="s">
        <v>144</v>
      </c>
      <c r="G1871" s="33" t="s">
        <v>11793</v>
      </c>
      <c r="H1871" s="33" t="s">
        <v>9333</v>
      </c>
      <c r="I1871" s="33" t="s">
        <v>9443</v>
      </c>
      <c r="J1871" s="33" t="s">
        <v>1641</v>
      </c>
      <c r="K1871" s="35" t="s">
        <v>421</v>
      </c>
      <c r="L1871" s="33" t="s">
        <v>3194</v>
      </c>
      <c r="M1871" s="33" t="s">
        <v>8450</v>
      </c>
      <c r="N1871" s="33" t="s">
        <v>11578</v>
      </c>
      <c r="O1871" s="5"/>
      <c r="P1871" s="35" t="s">
        <v>233</v>
      </c>
      <c r="Q1871" s="35" t="s">
        <v>11578</v>
      </c>
      <c r="R1871" s="33">
        <v>76528.0</v>
      </c>
      <c r="S1871" s="37"/>
      <c r="T1871" s="33"/>
      <c r="U1871" s="33">
        <v>0.93</v>
      </c>
      <c r="V1871" s="33" t="s">
        <v>154</v>
      </c>
      <c r="W1871" s="33"/>
      <c r="X1871" s="33"/>
      <c r="Y1871" s="5"/>
      <c r="Z1871" s="5"/>
      <c r="AA1871" s="33">
        <v>1.0</v>
      </c>
      <c r="AB1871" s="33"/>
      <c r="AC1871" s="33">
        <v>1.0</v>
      </c>
      <c r="AD1871" s="5"/>
      <c r="AE1871" s="5"/>
      <c r="AF1871" s="5"/>
      <c r="AG1871" s="16"/>
      <c r="AH1871" s="38" t="str">
        <f t="shared" si="1"/>
        <v/>
      </c>
      <c r="AI1871" s="39">
        <f t="shared" si="2"/>
        <v>1</v>
      </c>
      <c r="AJ1871" s="37" t="str">
        <f t="shared" si="3"/>
        <v/>
      </c>
      <c r="AK1871" s="41" t="str">
        <f t="shared" si="4"/>
        <v/>
      </c>
      <c r="AL1871" s="35" t="s">
        <v>233</v>
      </c>
      <c r="AM1871" s="33" t="s">
        <v>11578</v>
      </c>
      <c r="AN1871" s="33" t="s">
        <v>11578</v>
      </c>
      <c r="AO1871" s="41"/>
      <c r="AP1871" s="33" t="s">
        <v>169</v>
      </c>
      <c r="AQ1871" s="33" t="s">
        <v>170</v>
      </c>
      <c r="AR1871" s="33">
        <v>150.0</v>
      </c>
      <c r="AS1871" s="42"/>
      <c r="AT1871" s="42"/>
      <c r="AU1871" s="42"/>
      <c r="AV1871" s="42"/>
      <c r="AW1871" s="42"/>
      <c r="AX1871" s="5"/>
      <c r="AY1871" s="33"/>
      <c r="AZ1871" s="33" t="s">
        <v>11794</v>
      </c>
      <c r="BA1871" s="5"/>
      <c r="BB1871" s="5"/>
      <c r="BC1871" s="5" t="s">
        <v>11795</v>
      </c>
      <c r="BD1871" s="33" t="s">
        <v>173</v>
      </c>
      <c r="BE1871" s="41"/>
      <c r="BF1871" s="35"/>
      <c r="BG1871" s="33" t="s">
        <v>169</v>
      </c>
      <c r="BH1871" s="5"/>
      <c r="BI1871" s="33">
        <v>150.0</v>
      </c>
      <c r="BJ1871" s="33" t="s">
        <v>170</v>
      </c>
      <c r="BK1871" s="5"/>
      <c r="BL1871" s="5">
        <f t="shared" si="5"/>
        <v>1997.25</v>
      </c>
      <c r="BM1871" s="5"/>
      <c r="BN1871" s="5"/>
      <c r="BO1871" s="42">
        <f t="shared" si="6"/>
        <v>1997.25</v>
      </c>
      <c r="BP1871" s="44"/>
      <c r="BQ1871" s="45"/>
      <c r="BR1871" s="47"/>
      <c r="BS1871" s="45"/>
      <c r="BT1871" s="37"/>
      <c r="BU1871" s="5"/>
      <c r="BV1871" s="38"/>
      <c r="BW1871" s="48"/>
      <c r="BX1871" s="44"/>
      <c r="BY1871" s="44"/>
      <c r="BZ1871" s="33" t="s">
        <v>131</v>
      </c>
      <c r="CA1871" s="5"/>
      <c r="CB1871" s="5"/>
      <c r="CC1871" s="33" t="s">
        <v>177</v>
      </c>
      <c r="CD1871" s="5"/>
      <c r="CE1871" s="5"/>
      <c r="CF1871" s="33" t="s">
        <v>178</v>
      </c>
      <c r="CG1871" s="33" t="s">
        <v>11796</v>
      </c>
      <c r="CH1871" s="5"/>
      <c r="CI1871" s="5"/>
      <c r="CJ1871" s="5"/>
      <c r="CK1871" s="33"/>
      <c r="CL1871" s="49">
        <v>45000.0</v>
      </c>
      <c r="CM1871" s="33" t="s">
        <v>180</v>
      </c>
      <c r="CN1871" s="5"/>
      <c r="CO1871" s="33">
        <v>1.0</v>
      </c>
      <c r="CP1871" s="33" t="s">
        <v>181</v>
      </c>
      <c r="CQ1871" s="50" t="str">
        <f t="shared" si="7"/>
        <v>01/03/1964</v>
      </c>
      <c r="CR1871" s="33" t="s">
        <v>182</v>
      </c>
      <c r="CS1871" s="33">
        <v>5.0</v>
      </c>
      <c r="CT1871" s="33">
        <v>5.0</v>
      </c>
      <c r="CU1871" s="33">
        <v>28.0</v>
      </c>
      <c r="CV1871" s="33">
        <v>1710.0</v>
      </c>
      <c r="CW1871" s="5"/>
      <c r="CX1871" s="5"/>
      <c r="CY1871" s="33">
        <v>-100.16892</v>
      </c>
      <c r="CZ1871" s="33">
        <v>20.805032</v>
      </c>
      <c r="DA1871" s="33">
        <v>4.425487222E9</v>
      </c>
      <c r="DB1871" s="33">
        <v>2.0</v>
      </c>
      <c r="DC1871" s="33" t="s">
        <v>8456</v>
      </c>
      <c r="DD1871" s="33">
        <v>2023.0</v>
      </c>
      <c r="DE1871" s="33" t="s">
        <v>184</v>
      </c>
      <c r="DF1871" s="33"/>
      <c r="DG1871" s="33" t="s">
        <v>185</v>
      </c>
      <c r="DH1871" s="33" t="s">
        <v>186</v>
      </c>
      <c r="DI1871" s="5"/>
      <c r="DJ1871" s="5"/>
    </row>
    <row r="1872">
      <c r="A1872" s="33" t="s">
        <v>11797</v>
      </c>
      <c r="B1872" s="34">
        <v>44952.0</v>
      </c>
      <c r="C1872" s="35" t="s">
        <v>137</v>
      </c>
      <c r="D1872" s="35" t="s">
        <v>139</v>
      </c>
      <c r="E1872" s="35" t="s">
        <v>142</v>
      </c>
      <c r="F1872" s="36" t="s">
        <v>144</v>
      </c>
      <c r="G1872" s="33" t="s">
        <v>11798</v>
      </c>
      <c r="H1872" s="33" t="s">
        <v>2414</v>
      </c>
      <c r="I1872" s="33" t="s">
        <v>11799</v>
      </c>
      <c r="J1872" s="33" t="s">
        <v>1456</v>
      </c>
      <c r="K1872" s="35" t="s">
        <v>421</v>
      </c>
      <c r="L1872" s="33" t="s">
        <v>11226</v>
      </c>
      <c r="M1872" s="33" t="s">
        <v>8450</v>
      </c>
      <c r="N1872" s="33" t="s">
        <v>8084</v>
      </c>
      <c r="O1872" s="5"/>
      <c r="P1872" s="35" t="s">
        <v>233</v>
      </c>
      <c r="Q1872" s="35" t="s">
        <v>8084</v>
      </c>
      <c r="R1872" s="33">
        <v>76296.0</v>
      </c>
      <c r="S1872" s="37"/>
      <c r="T1872" s="33"/>
      <c r="U1872" s="33">
        <v>6.13</v>
      </c>
      <c r="V1872" s="33" t="s">
        <v>154</v>
      </c>
      <c r="W1872" s="33"/>
      <c r="X1872" s="33"/>
      <c r="Y1872" s="5"/>
      <c r="Z1872" s="5"/>
      <c r="AA1872" s="33">
        <v>1.0</v>
      </c>
      <c r="AB1872" s="33">
        <v>1.0</v>
      </c>
      <c r="AC1872" s="33"/>
      <c r="AD1872" s="5"/>
      <c r="AE1872" s="5"/>
      <c r="AF1872" s="5"/>
      <c r="AG1872" s="16"/>
      <c r="AH1872" s="38">
        <f t="shared" si="1"/>
        <v>1</v>
      </c>
      <c r="AI1872" s="39" t="str">
        <f t="shared" si="2"/>
        <v/>
      </c>
      <c r="AJ1872" s="37" t="str">
        <f t="shared" si="3"/>
        <v/>
      </c>
      <c r="AK1872" s="41" t="str">
        <f t="shared" si="4"/>
        <v/>
      </c>
      <c r="AL1872" s="35" t="s">
        <v>233</v>
      </c>
      <c r="AM1872" s="33" t="s">
        <v>9112</v>
      </c>
      <c r="AN1872" s="33" t="s">
        <v>9112</v>
      </c>
      <c r="AO1872" s="41"/>
      <c r="AP1872" s="33" t="s">
        <v>169</v>
      </c>
      <c r="AQ1872" s="33" t="s">
        <v>170</v>
      </c>
      <c r="AR1872" s="33">
        <v>300.0</v>
      </c>
      <c r="AS1872" s="42"/>
      <c r="AT1872" s="42"/>
      <c r="AU1872" s="42"/>
      <c r="AV1872" s="42"/>
      <c r="AW1872" s="42"/>
      <c r="AX1872" s="5"/>
      <c r="AY1872" s="33"/>
      <c r="AZ1872" s="33" t="s">
        <v>11800</v>
      </c>
      <c r="BA1872" s="5"/>
      <c r="BB1872" s="5"/>
      <c r="BC1872" s="5" t="s">
        <v>11801</v>
      </c>
      <c r="BD1872" s="33" t="s">
        <v>173</v>
      </c>
      <c r="BE1872" s="41"/>
      <c r="BF1872" s="35"/>
      <c r="BG1872" s="33" t="s">
        <v>169</v>
      </c>
      <c r="BH1872" s="5"/>
      <c r="BI1872" s="33">
        <v>300.0</v>
      </c>
      <c r="BJ1872" s="33" t="s">
        <v>170</v>
      </c>
      <c r="BK1872" s="5"/>
      <c r="BL1872" s="5">
        <f t="shared" si="5"/>
        <v>3994.5</v>
      </c>
      <c r="BM1872" s="5"/>
      <c r="BN1872" s="5"/>
      <c r="BO1872" s="42">
        <f t="shared" si="6"/>
        <v>3994.5</v>
      </c>
      <c r="BP1872" s="44"/>
      <c r="BQ1872" s="45"/>
      <c r="BR1872" s="47"/>
      <c r="BS1872" s="45"/>
      <c r="BT1872" s="37"/>
      <c r="BU1872" s="5"/>
      <c r="BV1872" s="38"/>
      <c r="BW1872" s="48"/>
      <c r="BX1872" s="44"/>
      <c r="BY1872" s="44"/>
      <c r="BZ1872" s="33" t="s">
        <v>131</v>
      </c>
      <c r="CA1872" s="5"/>
      <c r="CB1872" s="5"/>
      <c r="CC1872" s="33" t="s">
        <v>177</v>
      </c>
      <c r="CD1872" s="5"/>
      <c r="CE1872" s="5"/>
      <c r="CF1872" s="33" t="s">
        <v>178</v>
      </c>
      <c r="CG1872" s="33" t="s">
        <v>11802</v>
      </c>
      <c r="CH1872" s="5"/>
      <c r="CI1872" s="5"/>
      <c r="CJ1872" s="5"/>
      <c r="CK1872" s="33"/>
      <c r="CL1872" s="49">
        <v>45000.0</v>
      </c>
      <c r="CM1872" s="33" t="s">
        <v>180</v>
      </c>
      <c r="CN1872" s="5"/>
      <c r="CO1872" s="33">
        <v>2.0</v>
      </c>
      <c r="CP1872" s="33" t="s">
        <v>181</v>
      </c>
      <c r="CQ1872" s="50" t="str">
        <f t="shared" si="7"/>
        <v>06/01/1941</v>
      </c>
      <c r="CR1872" s="33" t="s">
        <v>243</v>
      </c>
      <c r="CS1872" s="33">
        <v>5.0</v>
      </c>
      <c r="CT1872" s="33">
        <v>5.0</v>
      </c>
      <c r="CU1872" s="33">
        <v>28.0</v>
      </c>
      <c r="CV1872" s="33">
        <v>978.0</v>
      </c>
      <c r="CW1872" s="5"/>
      <c r="CX1872" s="5"/>
      <c r="CY1872" s="33">
        <v>-100.112371</v>
      </c>
      <c r="CZ1872" s="33">
        <v>20.645043</v>
      </c>
      <c r="DA1872" s="33">
        <v>4.427815275E9</v>
      </c>
      <c r="DB1872" s="33">
        <v>2.0</v>
      </c>
      <c r="DC1872" s="33" t="s">
        <v>8456</v>
      </c>
      <c r="DD1872" s="33">
        <v>2023.0</v>
      </c>
      <c r="DE1872" s="33" t="s">
        <v>184</v>
      </c>
      <c r="DF1872" s="33"/>
      <c r="DG1872" s="33" t="s">
        <v>185</v>
      </c>
      <c r="DH1872" s="33" t="s">
        <v>186</v>
      </c>
      <c r="DI1872" s="5"/>
      <c r="DJ1872" s="5"/>
    </row>
    <row r="1873">
      <c r="A1873" s="33" t="s">
        <v>11803</v>
      </c>
      <c r="B1873" s="34">
        <v>44952.0</v>
      </c>
      <c r="C1873" s="35" t="s">
        <v>137</v>
      </c>
      <c r="D1873" s="35" t="s">
        <v>139</v>
      </c>
      <c r="E1873" s="35" t="s">
        <v>142</v>
      </c>
      <c r="F1873" s="36" t="s">
        <v>144</v>
      </c>
      <c r="G1873" s="33" t="s">
        <v>11804</v>
      </c>
      <c r="H1873" s="33" t="s">
        <v>9951</v>
      </c>
      <c r="I1873" s="33" t="s">
        <v>374</v>
      </c>
      <c r="J1873" s="33" t="s">
        <v>374</v>
      </c>
      <c r="K1873" s="35" t="s">
        <v>421</v>
      </c>
      <c r="L1873" s="33" t="s">
        <v>11226</v>
      </c>
      <c r="M1873" s="33" t="s">
        <v>8450</v>
      </c>
      <c r="N1873" s="33" t="s">
        <v>8084</v>
      </c>
      <c r="O1873" s="5"/>
      <c r="P1873" s="35" t="s">
        <v>233</v>
      </c>
      <c r="Q1873" s="35" t="s">
        <v>8084</v>
      </c>
      <c r="R1873" s="33">
        <v>76296.0</v>
      </c>
      <c r="S1873" s="37"/>
      <c r="T1873" s="33"/>
      <c r="U1873" s="33">
        <v>9.03</v>
      </c>
      <c r="V1873" s="33" t="s">
        <v>154</v>
      </c>
      <c r="W1873" s="33"/>
      <c r="X1873" s="33"/>
      <c r="Y1873" s="5"/>
      <c r="Z1873" s="5"/>
      <c r="AA1873" s="33">
        <v>1.0</v>
      </c>
      <c r="AB1873" s="33"/>
      <c r="AC1873" s="33">
        <v>1.0</v>
      </c>
      <c r="AD1873" s="5"/>
      <c r="AE1873" s="5"/>
      <c r="AF1873" s="5"/>
      <c r="AG1873" s="16"/>
      <c r="AH1873" s="38" t="str">
        <f t="shared" si="1"/>
        <v/>
      </c>
      <c r="AI1873" s="39">
        <f t="shared" si="2"/>
        <v>1</v>
      </c>
      <c r="AJ1873" s="37" t="str">
        <f t="shared" si="3"/>
        <v/>
      </c>
      <c r="AK1873" s="41" t="str">
        <f t="shared" si="4"/>
        <v/>
      </c>
      <c r="AL1873" s="35" t="s">
        <v>233</v>
      </c>
      <c r="AM1873" s="33" t="s">
        <v>9112</v>
      </c>
      <c r="AN1873" s="33" t="s">
        <v>9112</v>
      </c>
      <c r="AO1873" s="41"/>
      <c r="AP1873" s="33" t="s">
        <v>169</v>
      </c>
      <c r="AQ1873" s="33" t="s">
        <v>170</v>
      </c>
      <c r="AR1873" s="33">
        <v>300.0</v>
      </c>
      <c r="AS1873" s="42"/>
      <c r="AT1873" s="42"/>
      <c r="AU1873" s="42"/>
      <c r="AV1873" s="42"/>
      <c r="AW1873" s="42"/>
      <c r="AX1873" s="5"/>
      <c r="AY1873" s="33"/>
      <c r="AZ1873" s="33" t="s">
        <v>11805</v>
      </c>
      <c r="BA1873" s="5"/>
      <c r="BB1873" s="5"/>
      <c r="BC1873" s="5" t="s">
        <v>11806</v>
      </c>
      <c r="BD1873" s="33" t="s">
        <v>173</v>
      </c>
      <c r="BE1873" s="41"/>
      <c r="BF1873" s="35"/>
      <c r="BG1873" s="33" t="s">
        <v>169</v>
      </c>
      <c r="BH1873" s="5"/>
      <c r="BI1873" s="33">
        <v>300.0</v>
      </c>
      <c r="BJ1873" s="33" t="s">
        <v>170</v>
      </c>
      <c r="BK1873" s="5"/>
      <c r="BL1873" s="5">
        <f t="shared" si="5"/>
        <v>3994.5</v>
      </c>
      <c r="BM1873" s="5"/>
      <c r="BN1873" s="5"/>
      <c r="BO1873" s="42">
        <f t="shared" si="6"/>
        <v>3994.5</v>
      </c>
      <c r="BP1873" s="44"/>
      <c r="BQ1873" s="45"/>
      <c r="BR1873" s="47"/>
      <c r="BS1873" s="45"/>
      <c r="BT1873" s="37"/>
      <c r="BU1873" s="5"/>
      <c r="BV1873" s="38"/>
      <c r="BW1873" s="48"/>
      <c r="BX1873" s="44"/>
      <c r="BY1873" s="44"/>
      <c r="BZ1873" s="33" t="s">
        <v>131</v>
      </c>
      <c r="CA1873" s="5"/>
      <c r="CB1873" s="5"/>
      <c r="CC1873" s="33" t="s">
        <v>177</v>
      </c>
      <c r="CD1873" s="5"/>
      <c r="CE1873" s="5"/>
      <c r="CF1873" s="33" t="s">
        <v>178</v>
      </c>
      <c r="CG1873" s="33" t="s">
        <v>11807</v>
      </c>
      <c r="CH1873" s="5"/>
      <c r="CI1873" s="5"/>
      <c r="CJ1873" s="5"/>
      <c r="CK1873" s="33"/>
      <c r="CL1873" s="49">
        <v>45000.0</v>
      </c>
      <c r="CM1873" s="33" t="s">
        <v>180</v>
      </c>
      <c r="CN1873" s="5"/>
      <c r="CO1873" s="33">
        <v>2.0</v>
      </c>
      <c r="CP1873" s="33" t="s">
        <v>181</v>
      </c>
      <c r="CQ1873" s="50" t="str">
        <f t="shared" si="7"/>
        <v>30/09/1963</v>
      </c>
      <c r="CR1873" s="33" t="s">
        <v>182</v>
      </c>
      <c r="CS1873" s="33">
        <v>5.0</v>
      </c>
      <c r="CT1873" s="33">
        <v>5.0</v>
      </c>
      <c r="CU1873" s="33">
        <v>28.0</v>
      </c>
      <c r="CV1873" s="33">
        <v>978.0</v>
      </c>
      <c r="CW1873" s="5"/>
      <c r="CX1873" s="5"/>
      <c r="CY1873" s="33">
        <v>-100.112371</v>
      </c>
      <c r="CZ1873" s="33">
        <v>20.645043</v>
      </c>
      <c r="DA1873" s="33">
        <v>4.422816263E9</v>
      </c>
      <c r="DB1873" s="33">
        <v>2.0</v>
      </c>
      <c r="DC1873" s="33" t="s">
        <v>8456</v>
      </c>
      <c r="DD1873" s="33">
        <v>2023.0</v>
      </c>
      <c r="DE1873" s="33" t="s">
        <v>184</v>
      </c>
      <c r="DF1873" s="33"/>
      <c r="DG1873" s="33" t="s">
        <v>185</v>
      </c>
      <c r="DH1873" s="33" t="s">
        <v>186</v>
      </c>
      <c r="DI1873" s="5"/>
      <c r="DJ1873" s="5"/>
    </row>
    <row r="1874">
      <c r="A1874" s="33" t="s">
        <v>11808</v>
      </c>
      <c r="B1874" s="34">
        <v>44952.0</v>
      </c>
      <c r="C1874" s="35" t="s">
        <v>137</v>
      </c>
      <c r="D1874" s="35" t="s">
        <v>139</v>
      </c>
      <c r="E1874" s="35" t="s">
        <v>142</v>
      </c>
      <c r="F1874" s="36" t="s">
        <v>144</v>
      </c>
      <c r="G1874" s="33" t="s">
        <v>11809</v>
      </c>
      <c r="H1874" s="33" t="s">
        <v>11810</v>
      </c>
      <c r="I1874" s="33" t="s">
        <v>374</v>
      </c>
      <c r="J1874" s="33" t="s">
        <v>6214</v>
      </c>
      <c r="K1874" s="35" t="s">
        <v>421</v>
      </c>
      <c r="L1874" s="33" t="s">
        <v>11811</v>
      </c>
      <c r="M1874" s="33" t="s">
        <v>8450</v>
      </c>
      <c r="N1874" s="33" t="s">
        <v>8084</v>
      </c>
      <c r="O1874" s="5"/>
      <c r="P1874" s="35" t="s">
        <v>233</v>
      </c>
      <c r="Q1874" s="35" t="s">
        <v>8084</v>
      </c>
      <c r="R1874" s="33">
        <v>76296.0</v>
      </c>
      <c r="S1874" s="37"/>
      <c r="T1874" s="33"/>
      <c r="U1874" s="33">
        <v>5.28</v>
      </c>
      <c r="V1874" s="33" t="s">
        <v>154</v>
      </c>
      <c r="W1874" s="33"/>
      <c r="X1874" s="33"/>
      <c r="Y1874" s="5"/>
      <c r="Z1874" s="5"/>
      <c r="AA1874" s="33">
        <v>1.0</v>
      </c>
      <c r="AB1874" s="33"/>
      <c r="AC1874" s="33">
        <v>1.0</v>
      </c>
      <c r="AD1874" s="5"/>
      <c r="AE1874" s="5"/>
      <c r="AF1874" s="5"/>
      <c r="AG1874" s="16"/>
      <c r="AH1874" s="38" t="str">
        <f t="shared" si="1"/>
        <v/>
      </c>
      <c r="AI1874" s="39">
        <f t="shared" si="2"/>
        <v>1</v>
      </c>
      <c r="AJ1874" s="37" t="str">
        <f t="shared" si="3"/>
        <v/>
      </c>
      <c r="AK1874" s="41" t="str">
        <f t="shared" si="4"/>
        <v/>
      </c>
      <c r="AL1874" s="35" t="s">
        <v>233</v>
      </c>
      <c r="AM1874" s="33" t="s">
        <v>9112</v>
      </c>
      <c r="AN1874" s="33" t="s">
        <v>9112</v>
      </c>
      <c r="AO1874" s="41"/>
      <c r="AP1874" s="33" t="s">
        <v>169</v>
      </c>
      <c r="AQ1874" s="33" t="s">
        <v>170</v>
      </c>
      <c r="AR1874" s="33">
        <v>300.0</v>
      </c>
      <c r="AS1874" s="42"/>
      <c r="AT1874" s="42"/>
      <c r="AU1874" s="42"/>
      <c r="AV1874" s="42"/>
      <c r="AW1874" s="42"/>
      <c r="AX1874" s="5"/>
      <c r="AY1874" s="33"/>
      <c r="AZ1874" s="33" t="s">
        <v>11812</v>
      </c>
      <c r="BA1874" s="5"/>
      <c r="BB1874" s="5"/>
      <c r="BC1874" s="5" t="s">
        <v>11813</v>
      </c>
      <c r="BD1874" s="33" t="s">
        <v>173</v>
      </c>
      <c r="BE1874" s="41"/>
      <c r="BF1874" s="35"/>
      <c r="BG1874" s="33" t="s">
        <v>169</v>
      </c>
      <c r="BH1874" s="5"/>
      <c r="BI1874" s="33">
        <v>300.0</v>
      </c>
      <c r="BJ1874" s="33" t="s">
        <v>170</v>
      </c>
      <c r="BK1874" s="5"/>
      <c r="BL1874" s="5">
        <f t="shared" si="5"/>
        <v>3994.5</v>
      </c>
      <c r="BM1874" s="5"/>
      <c r="BN1874" s="5"/>
      <c r="BO1874" s="42">
        <f t="shared" si="6"/>
        <v>3994.5</v>
      </c>
      <c r="BP1874" s="44"/>
      <c r="BQ1874" s="45"/>
      <c r="BR1874" s="47"/>
      <c r="BS1874" s="45"/>
      <c r="BT1874" s="37"/>
      <c r="BU1874" s="5"/>
      <c r="BV1874" s="38"/>
      <c r="BW1874" s="48"/>
      <c r="BX1874" s="44"/>
      <c r="BY1874" s="44"/>
      <c r="BZ1874" s="33" t="s">
        <v>131</v>
      </c>
      <c r="CA1874" s="5"/>
      <c r="CB1874" s="5"/>
      <c r="CC1874" s="33" t="s">
        <v>177</v>
      </c>
      <c r="CD1874" s="5"/>
      <c r="CE1874" s="5"/>
      <c r="CF1874" s="33" t="s">
        <v>178</v>
      </c>
      <c r="CG1874" s="33" t="s">
        <v>11814</v>
      </c>
      <c r="CH1874" s="5"/>
      <c r="CI1874" s="5"/>
      <c r="CJ1874" s="5"/>
      <c r="CK1874" s="33"/>
      <c r="CL1874" s="49">
        <v>45000.0</v>
      </c>
      <c r="CM1874" s="33" t="s">
        <v>180</v>
      </c>
      <c r="CN1874" s="5"/>
      <c r="CO1874" s="33">
        <v>2.0</v>
      </c>
      <c r="CP1874" s="33" t="s">
        <v>181</v>
      </c>
      <c r="CQ1874" s="50" t="str">
        <f t="shared" si="7"/>
        <v>28/10/1962</v>
      </c>
      <c r="CR1874" s="33" t="s">
        <v>182</v>
      </c>
      <c r="CS1874" s="33">
        <v>5.0</v>
      </c>
      <c r="CT1874" s="33">
        <v>4.0</v>
      </c>
      <c r="CU1874" s="33">
        <v>28.0</v>
      </c>
      <c r="CV1874" s="33">
        <v>978.0</v>
      </c>
      <c r="CW1874" s="5"/>
      <c r="CX1874" s="5"/>
      <c r="CY1874" s="33">
        <v>-100.112371</v>
      </c>
      <c r="CZ1874" s="33">
        <v>20.645043</v>
      </c>
      <c r="DA1874" s="33">
        <v>4.421817856E9</v>
      </c>
      <c r="DB1874" s="33">
        <v>2.0</v>
      </c>
      <c r="DC1874" s="33" t="s">
        <v>8456</v>
      </c>
      <c r="DD1874" s="33">
        <v>2023.0</v>
      </c>
      <c r="DE1874" s="33" t="s">
        <v>184</v>
      </c>
      <c r="DF1874" s="33"/>
      <c r="DG1874" s="33" t="s">
        <v>185</v>
      </c>
      <c r="DH1874" s="33" t="s">
        <v>186</v>
      </c>
      <c r="DI1874" s="5"/>
      <c r="DJ1874" s="5"/>
    </row>
    <row r="1875">
      <c r="A1875" s="33" t="s">
        <v>11815</v>
      </c>
      <c r="B1875" s="34">
        <v>44952.0</v>
      </c>
      <c r="C1875" s="35" t="s">
        <v>137</v>
      </c>
      <c r="D1875" s="35" t="s">
        <v>139</v>
      </c>
      <c r="E1875" s="35" t="s">
        <v>142</v>
      </c>
      <c r="F1875" s="36" t="s">
        <v>144</v>
      </c>
      <c r="G1875" s="33" t="s">
        <v>11816</v>
      </c>
      <c r="H1875" s="33" t="s">
        <v>4095</v>
      </c>
      <c r="I1875" s="33" t="s">
        <v>3722</v>
      </c>
      <c r="J1875" s="33" t="s">
        <v>10360</v>
      </c>
      <c r="K1875" s="35" t="s">
        <v>421</v>
      </c>
      <c r="L1875" s="33" t="s">
        <v>6457</v>
      </c>
      <c r="M1875" s="33" t="s">
        <v>8450</v>
      </c>
      <c r="N1875" s="33" t="s">
        <v>8084</v>
      </c>
      <c r="O1875" s="5"/>
      <c r="P1875" s="35" t="s">
        <v>233</v>
      </c>
      <c r="Q1875" s="35" t="s">
        <v>8084</v>
      </c>
      <c r="R1875" s="33">
        <v>76296.0</v>
      </c>
      <c r="S1875" s="37"/>
      <c r="T1875" s="33"/>
      <c r="U1875" s="33">
        <v>5.18</v>
      </c>
      <c r="V1875" s="33" t="s">
        <v>154</v>
      </c>
      <c r="W1875" s="33"/>
      <c r="X1875" s="33"/>
      <c r="Y1875" s="5"/>
      <c r="Z1875" s="5"/>
      <c r="AA1875" s="33">
        <v>1.0</v>
      </c>
      <c r="AB1875" s="33"/>
      <c r="AC1875" s="33">
        <v>1.0</v>
      </c>
      <c r="AD1875" s="5"/>
      <c r="AE1875" s="5"/>
      <c r="AF1875" s="5"/>
      <c r="AG1875" s="16"/>
      <c r="AH1875" s="38" t="str">
        <f t="shared" si="1"/>
        <v/>
      </c>
      <c r="AI1875" s="39" t="str">
        <f t="shared" si="2"/>
        <v/>
      </c>
      <c r="AJ1875" s="37" t="str">
        <f t="shared" si="3"/>
        <v/>
      </c>
      <c r="AK1875" s="41" t="str">
        <f t="shared" si="4"/>
        <v/>
      </c>
      <c r="AL1875" s="35" t="s">
        <v>233</v>
      </c>
      <c r="AM1875" s="33" t="s">
        <v>9112</v>
      </c>
      <c r="AN1875" s="33" t="s">
        <v>9112</v>
      </c>
      <c r="AO1875" s="41"/>
      <c r="AP1875" s="33" t="s">
        <v>169</v>
      </c>
      <c r="AQ1875" s="33" t="s">
        <v>170</v>
      </c>
      <c r="AR1875" s="33">
        <v>300.0</v>
      </c>
      <c r="AS1875" s="42"/>
      <c r="AT1875" s="42"/>
      <c r="AU1875" s="42"/>
      <c r="AV1875" s="42"/>
      <c r="AW1875" s="42"/>
      <c r="AX1875" s="5"/>
      <c r="AY1875" s="33"/>
      <c r="AZ1875" s="33" t="s">
        <v>11817</v>
      </c>
      <c r="BA1875" s="5"/>
      <c r="BB1875" s="5"/>
      <c r="BC1875" s="5" t="s">
        <v>11818</v>
      </c>
      <c r="BD1875" s="33" t="s">
        <v>173</v>
      </c>
      <c r="BE1875" s="41"/>
      <c r="BF1875" s="35"/>
      <c r="BG1875" s="33" t="s">
        <v>169</v>
      </c>
      <c r="BH1875" s="5"/>
      <c r="BI1875" s="33">
        <v>300.0</v>
      </c>
      <c r="BJ1875" s="33" t="s">
        <v>170</v>
      </c>
      <c r="BK1875" s="5"/>
      <c r="BL1875" s="5">
        <f t="shared" si="5"/>
        <v>3994.5</v>
      </c>
      <c r="BM1875" s="5"/>
      <c r="BN1875" s="5"/>
      <c r="BO1875" s="42">
        <f t="shared" si="6"/>
        <v>3994.5</v>
      </c>
      <c r="BP1875" s="44"/>
      <c r="BQ1875" s="45"/>
      <c r="BR1875" s="47"/>
      <c r="BS1875" s="45"/>
      <c r="BT1875" s="37"/>
      <c r="BU1875" s="5"/>
      <c r="BV1875" s="38"/>
      <c r="BW1875" s="48"/>
      <c r="BX1875" s="44"/>
      <c r="BY1875" s="44"/>
      <c r="BZ1875" s="33" t="s">
        <v>131</v>
      </c>
      <c r="CA1875" s="5"/>
      <c r="CB1875" s="5"/>
      <c r="CC1875" s="33" t="s">
        <v>177</v>
      </c>
      <c r="CD1875" s="5"/>
      <c r="CE1875" s="5"/>
      <c r="CF1875" s="33" t="s">
        <v>178</v>
      </c>
      <c r="CG1875" s="33" t="s">
        <v>11819</v>
      </c>
      <c r="CH1875" s="5"/>
      <c r="CI1875" s="5"/>
      <c r="CJ1875" s="5"/>
      <c r="CK1875" s="33"/>
      <c r="CL1875" s="49">
        <v>45000.0</v>
      </c>
      <c r="CM1875" s="33" t="s">
        <v>180</v>
      </c>
      <c r="CN1875" s="5"/>
      <c r="CO1875" s="33">
        <v>2.0</v>
      </c>
      <c r="CP1875" s="33" t="s">
        <v>181</v>
      </c>
      <c r="CQ1875" s="50" t="str">
        <f t="shared" si="7"/>
        <v>26/07/1984</v>
      </c>
      <c r="CR1875" s="33" t="s">
        <v>182</v>
      </c>
      <c r="CS1875" s="33">
        <v>5.0</v>
      </c>
      <c r="CT1875" s="33">
        <v>5.0</v>
      </c>
      <c r="CU1875" s="33">
        <v>28.0</v>
      </c>
      <c r="CV1875" s="33">
        <v>978.0</v>
      </c>
      <c r="CW1875" s="5"/>
      <c r="CX1875" s="5"/>
      <c r="CY1875" s="33">
        <v>-100.112371</v>
      </c>
      <c r="CZ1875" s="33">
        <v>20.645043</v>
      </c>
      <c r="DA1875" s="33">
        <v>4.411527102E9</v>
      </c>
      <c r="DB1875" s="33">
        <v>2.0</v>
      </c>
      <c r="DC1875" s="33" t="s">
        <v>8456</v>
      </c>
      <c r="DD1875" s="33">
        <v>2023.0</v>
      </c>
      <c r="DE1875" s="33" t="s">
        <v>184</v>
      </c>
      <c r="DF1875" s="33"/>
      <c r="DG1875" s="33" t="s">
        <v>185</v>
      </c>
      <c r="DH1875" s="33" t="s">
        <v>186</v>
      </c>
      <c r="DI1875" s="5"/>
      <c r="DJ1875" s="5"/>
    </row>
    <row r="1876">
      <c r="A1876" s="33" t="s">
        <v>11820</v>
      </c>
      <c r="B1876" s="34">
        <v>44952.0</v>
      </c>
      <c r="C1876" s="35" t="s">
        <v>137</v>
      </c>
      <c r="D1876" s="35" t="s">
        <v>139</v>
      </c>
      <c r="E1876" s="35" t="s">
        <v>142</v>
      </c>
      <c r="F1876" s="36" t="s">
        <v>144</v>
      </c>
      <c r="G1876" s="33" t="s">
        <v>11821</v>
      </c>
      <c r="H1876" s="33" t="s">
        <v>581</v>
      </c>
      <c r="I1876" s="33" t="s">
        <v>3722</v>
      </c>
      <c r="J1876" s="33" t="s">
        <v>10360</v>
      </c>
      <c r="K1876" s="35" t="s">
        <v>421</v>
      </c>
      <c r="L1876" s="33" t="s">
        <v>11822</v>
      </c>
      <c r="M1876" s="33" t="s">
        <v>8450</v>
      </c>
      <c r="N1876" s="33" t="s">
        <v>8084</v>
      </c>
      <c r="O1876" s="5"/>
      <c r="P1876" s="35" t="s">
        <v>233</v>
      </c>
      <c r="Q1876" s="35" t="s">
        <v>8084</v>
      </c>
      <c r="R1876" s="33">
        <v>76296.0</v>
      </c>
      <c r="S1876" s="37"/>
      <c r="T1876" s="33"/>
      <c r="U1876" s="33">
        <v>4.47</v>
      </c>
      <c r="V1876" s="33" t="s">
        <v>154</v>
      </c>
      <c r="W1876" s="33"/>
      <c r="X1876" s="33"/>
      <c r="Y1876" s="5"/>
      <c r="Z1876" s="5"/>
      <c r="AA1876" s="33">
        <v>1.0</v>
      </c>
      <c r="AB1876" s="33"/>
      <c r="AC1876" s="33">
        <v>1.0</v>
      </c>
      <c r="AD1876" s="5"/>
      <c r="AE1876" s="5"/>
      <c r="AF1876" s="5"/>
      <c r="AG1876" s="16"/>
      <c r="AH1876" s="38" t="str">
        <f t="shared" si="1"/>
        <v/>
      </c>
      <c r="AI1876" s="39">
        <f t="shared" si="2"/>
        <v>1</v>
      </c>
      <c r="AJ1876" s="37" t="str">
        <f t="shared" si="3"/>
        <v/>
      </c>
      <c r="AK1876" s="41" t="str">
        <f t="shared" si="4"/>
        <v/>
      </c>
      <c r="AL1876" s="35" t="s">
        <v>233</v>
      </c>
      <c r="AM1876" s="33" t="s">
        <v>9112</v>
      </c>
      <c r="AN1876" s="33" t="s">
        <v>9112</v>
      </c>
      <c r="AO1876" s="41"/>
      <c r="AP1876" s="33" t="s">
        <v>169</v>
      </c>
      <c r="AQ1876" s="33" t="s">
        <v>170</v>
      </c>
      <c r="AR1876" s="33">
        <v>300.0</v>
      </c>
      <c r="AS1876" s="42"/>
      <c r="AT1876" s="42"/>
      <c r="AU1876" s="42"/>
      <c r="AV1876" s="42"/>
      <c r="AW1876" s="42"/>
      <c r="AX1876" s="5"/>
      <c r="AY1876" s="33"/>
      <c r="AZ1876" s="33" t="s">
        <v>11823</v>
      </c>
      <c r="BA1876" s="5"/>
      <c r="BB1876" s="5"/>
      <c r="BC1876" s="5" t="s">
        <v>11824</v>
      </c>
      <c r="BD1876" s="33" t="s">
        <v>173</v>
      </c>
      <c r="BE1876" s="41"/>
      <c r="BF1876" s="35"/>
      <c r="BG1876" s="33" t="s">
        <v>169</v>
      </c>
      <c r="BH1876" s="5"/>
      <c r="BI1876" s="33">
        <v>300.0</v>
      </c>
      <c r="BJ1876" s="33" t="s">
        <v>170</v>
      </c>
      <c r="BK1876" s="5"/>
      <c r="BL1876" s="5">
        <f t="shared" si="5"/>
        <v>3994.5</v>
      </c>
      <c r="BM1876" s="5"/>
      <c r="BN1876" s="5"/>
      <c r="BO1876" s="42">
        <f t="shared" si="6"/>
        <v>3994.5</v>
      </c>
      <c r="BP1876" s="44"/>
      <c r="BQ1876" s="45"/>
      <c r="BR1876" s="47"/>
      <c r="BS1876" s="45"/>
      <c r="BT1876" s="37"/>
      <c r="BU1876" s="5"/>
      <c r="BV1876" s="38"/>
      <c r="BW1876" s="48"/>
      <c r="BX1876" s="44"/>
      <c r="BY1876" s="44"/>
      <c r="BZ1876" s="33" t="s">
        <v>131</v>
      </c>
      <c r="CA1876" s="5"/>
      <c r="CB1876" s="5"/>
      <c r="CC1876" s="33" t="s">
        <v>177</v>
      </c>
      <c r="CD1876" s="5"/>
      <c r="CE1876" s="5"/>
      <c r="CF1876" s="33" t="s">
        <v>178</v>
      </c>
      <c r="CG1876" s="33" t="s">
        <v>11825</v>
      </c>
      <c r="CH1876" s="5"/>
      <c r="CI1876" s="5"/>
      <c r="CJ1876" s="5"/>
      <c r="CK1876" s="33"/>
      <c r="CL1876" s="49">
        <v>45000.0</v>
      </c>
      <c r="CM1876" s="33" t="s">
        <v>180</v>
      </c>
      <c r="CN1876" s="5"/>
      <c r="CO1876" s="33">
        <v>2.0</v>
      </c>
      <c r="CP1876" s="33" t="s">
        <v>181</v>
      </c>
      <c r="CQ1876" s="50" t="str">
        <f t="shared" si="7"/>
        <v>03/04/1955</v>
      </c>
      <c r="CR1876" s="33" t="s">
        <v>182</v>
      </c>
      <c r="CS1876" s="33">
        <v>5.0</v>
      </c>
      <c r="CT1876" s="33">
        <v>5.0</v>
      </c>
      <c r="CU1876" s="33">
        <v>28.0</v>
      </c>
      <c r="CV1876" s="33">
        <v>978.0</v>
      </c>
      <c r="CW1876" s="5"/>
      <c r="CX1876" s="5"/>
      <c r="CY1876" s="33">
        <v>-100.112371</v>
      </c>
      <c r="CZ1876" s="33">
        <v>20.645043</v>
      </c>
      <c r="DA1876" s="33">
        <v>4.425975548E9</v>
      </c>
      <c r="DB1876" s="33">
        <v>2.0</v>
      </c>
      <c r="DC1876" s="33" t="s">
        <v>8456</v>
      </c>
      <c r="DD1876" s="33">
        <v>2023.0</v>
      </c>
      <c r="DE1876" s="33" t="s">
        <v>184</v>
      </c>
      <c r="DF1876" s="33"/>
      <c r="DG1876" s="33" t="s">
        <v>185</v>
      </c>
      <c r="DH1876" s="33" t="s">
        <v>186</v>
      </c>
      <c r="DI1876" s="5"/>
      <c r="DJ1876" s="5"/>
    </row>
    <row r="1877">
      <c r="A1877" s="33" t="s">
        <v>11826</v>
      </c>
      <c r="B1877" s="34">
        <v>44952.0</v>
      </c>
      <c r="C1877" s="35" t="s">
        <v>137</v>
      </c>
      <c r="D1877" s="35" t="s">
        <v>139</v>
      </c>
      <c r="E1877" s="35" t="s">
        <v>142</v>
      </c>
      <c r="F1877" s="36" t="s">
        <v>144</v>
      </c>
      <c r="G1877" s="33" t="s">
        <v>11827</v>
      </c>
      <c r="H1877" s="33" t="s">
        <v>2414</v>
      </c>
      <c r="I1877" s="33" t="s">
        <v>11828</v>
      </c>
      <c r="J1877" s="33" t="s">
        <v>489</v>
      </c>
      <c r="K1877" s="35" t="s">
        <v>421</v>
      </c>
      <c r="L1877" s="33" t="s">
        <v>11811</v>
      </c>
      <c r="M1877" s="33" t="s">
        <v>8450</v>
      </c>
      <c r="N1877" s="33" t="s">
        <v>8084</v>
      </c>
      <c r="O1877" s="5"/>
      <c r="P1877" s="35" t="s">
        <v>233</v>
      </c>
      <c r="Q1877" s="35" t="s">
        <v>8084</v>
      </c>
      <c r="R1877" s="33">
        <v>76293.0</v>
      </c>
      <c r="S1877" s="37"/>
      <c r="T1877" s="33"/>
      <c r="U1877" s="33">
        <v>8.8</v>
      </c>
      <c r="V1877" s="33" t="s">
        <v>154</v>
      </c>
      <c r="W1877" s="33"/>
      <c r="X1877" s="33"/>
      <c r="Y1877" s="5"/>
      <c r="Z1877" s="5"/>
      <c r="AA1877" s="33">
        <v>1.0</v>
      </c>
      <c r="AB1877" s="33">
        <v>1.0</v>
      </c>
      <c r="AC1877" s="33"/>
      <c r="AD1877" s="5"/>
      <c r="AE1877" s="5"/>
      <c r="AF1877" s="5"/>
      <c r="AG1877" s="16"/>
      <c r="AH1877" s="38">
        <f t="shared" si="1"/>
        <v>1</v>
      </c>
      <c r="AI1877" s="39" t="str">
        <f t="shared" si="2"/>
        <v/>
      </c>
      <c r="AJ1877" s="37" t="str">
        <f t="shared" si="3"/>
        <v/>
      </c>
      <c r="AK1877" s="41" t="str">
        <f t="shared" si="4"/>
        <v/>
      </c>
      <c r="AL1877" s="35" t="s">
        <v>233</v>
      </c>
      <c r="AM1877" s="33" t="s">
        <v>9112</v>
      </c>
      <c r="AN1877" s="33" t="s">
        <v>9112</v>
      </c>
      <c r="AO1877" s="41"/>
      <c r="AP1877" s="33" t="s">
        <v>169</v>
      </c>
      <c r="AQ1877" s="33" t="s">
        <v>170</v>
      </c>
      <c r="AR1877" s="33">
        <v>300.0</v>
      </c>
      <c r="AS1877" s="42"/>
      <c r="AT1877" s="42"/>
      <c r="AU1877" s="42"/>
      <c r="AV1877" s="42"/>
      <c r="AW1877" s="42"/>
      <c r="AX1877" s="5"/>
      <c r="AY1877" s="33"/>
      <c r="AZ1877" s="33" t="s">
        <v>11829</v>
      </c>
      <c r="BA1877" s="5"/>
      <c r="BB1877" s="5"/>
      <c r="BC1877" s="5" t="s">
        <v>11830</v>
      </c>
      <c r="BD1877" s="33" t="s">
        <v>173</v>
      </c>
      <c r="BE1877" s="41"/>
      <c r="BF1877" s="35"/>
      <c r="BG1877" s="33" t="s">
        <v>169</v>
      </c>
      <c r="BH1877" s="5"/>
      <c r="BI1877" s="33">
        <v>300.0</v>
      </c>
      <c r="BJ1877" s="33" t="s">
        <v>170</v>
      </c>
      <c r="BK1877" s="5"/>
      <c r="BL1877" s="5">
        <f t="shared" si="5"/>
        <v>3994.5</v>
      </c>
      <c r="BM1877" s="5"/>
      <c r="BN1877" s="5"/>
      <c r="BO1877" s="42">
        <f t="shared" si="6"/>
        <v>3994.5</v>
      </c>
      <c r="BP1877" s="44"/>
      <c r="BQ1877" s="45"/>
      <c r="BR1877" s="47"/>
      <c r="BS1877" s="45"/>
      <c r="BT1877" s="37"/>
      <c r="BU1877" s="5"/>
      <c r="BV1877" s="38"/>
      <c r="BW1877" s="48"/>
      <c r="BX1877" s="44"/>
      <c r="BY1877" s="44"/>
      <c r="BZ1877" s="33" t="s">
        <v>131</v>
      </c>
      <c r="CA1877" s="5"/>
      <c r="CB1877" s="5"/>
      <c r="CC1877" s="33" t="s">
        <v>177</v>
      </c>
      <c r="CD1877" s="5"/>
      <c r="CE1877" s="5"/>
      <c r="CF1877" s="33" t="s">
        <v>178</v>
      </c>
      <c r="CG1877" s="33" t="s">
        <v>11831</v>
      </c>
      <c r="CH1877" s="5"/>
      <c r="CI1877" s="5"/>
      <c r="CJ1877" s="5"/>
      <c r="CK1877" s="33"/>
      <c r="CL1877" s="49">
        <v>45000.0</v>
      </c>
      <c r="CM1877" s="33" t="s">
        <v>180</v>
      </c>
      <c r="CN1877" s="5"/>
      <c r="CO1877" s="33">
        <v>2.0</v>
      </c>
      <c r="CP1877" s="33" t="s">
        <v>181</v>
      </c>
      <c r="CQ1877" s="50" t="str">
        <f t="shared" si="7"/>
        <v>12/03/1933</v>
      </c>
      <c r="CR1877" s="33" t="s">
        <v>243</v>
      </c>
      <c r="CS1877" s="33">
        <v>5.0</v>
      </c>
      <c r="CT1877" s="33">
        <v>4.0</v>
      </c>
      <c r="CU1877" s="33">
        <v>28.0</v>
      </c>
      <c r="CV1877" s="33">
        <v>978.0</v>
      </c>
      <c r="CW1877" s="5"/>
      <c r="CX1877" s="5"/>
      <c r="CY1877" s="33">
        <v>-100.112371</v>
      </c>
      <c r="CZ1877" s="33">
        <v>20.645043</v>
      </c>
      <c r="DA1877" s="33">
        <v>4.422009961E9</v>
      </c>
      <c r="DB1877" s="33">
        <v>2.0</v>
      </c>
      <c r="DC1877" s="33" t="s">
        <v>8456</v>
      </c>
      <c r="DD1877" s="33">
        <v>2023.0</v>
      </c>
      <c r="DE1877" s="33" t="s">
        <v>184</v>
      </c>
      <c r="DF1877" s="33"/>
      <c r="DG1877" s="33" t="s">
        <v>185</v>
      </c>
      <c r="DH1877" s="33" t="s">
        <v>186</v>
      </c>
      <c r="DI1877" s="5"/>
      <c r="DJ1877" s="5"/>
    </row>
    <row r="1878">
      <c r="A1878" s="33" t="s">
        <v>11832</v>
      </c>
      <c r="B1878" s="34">
        <v>44952.0</v>
      </c>
      <c r="C1878" s="35" t="s">
        <v>137</v>
      </c>
      <c r="D1878" s="35" t="s">
        <v>139</v>
      </c>
      <c r="E1878" s="35" t="s">
        <v>142</v>
      </c>
      <c r="F1878" s="36" t="s">
        <v>144</v>
      </c>
      <c r="G1878" s="33" t="s">
        <v>11833</v>
      </c>
      <c r="H1878" s="33" t="s">
        <v>11834</v>
      </c>
      <c r="I1878" s="33" t="s">
        <v>11835</v>
      </c>
      <c r="J1878" s="33" t="s">
        <v>844</v>
      </c>
      <c r="K1878" s="35" t="s">
        <v>421</v>
      </c>
      <c r="L1878" s="33" t="s">
        <v>9870</v>
      </c>
      <c r="M1878" s="33" t="s">
        <v>8450</v>
      </c>
      <c r="N1878" s="33" t="s">
        <v>8084</v>
      </c>
      <c r="O1878" s="5"/>
      <c r="P1878" s="35" t="s">
        <v>233</v>
      </c>
      <c r="Q1878" s="35" t="s">
        <v>8084</v>
      </c>
      <c r="R1878" s="33">
        <v>76296.0</v>
      </c>
      <c r="S1878" s="37"/>
      <c r="T1878" s="33"/>
      <c r="U1878" s="33">
        <v>2.27</v>
      </c>
      <c r="V1878" s="33" t="s">
        <v>154</v>
      </c>
      <c r="W1878" s="33"/>
      <c r="X1878" s="33"/>
      <c r="Y1878" s="5"/>
      <c r="Z1878" s="5"/>
      <c r="AA1878" s="33">
        <v>1.0</v>
      </c>
      <c r="AB1878" s="33"/>
      <c r="AC1878" s="33">
        <v>1.0</v>
      </c>
      <c r="AD1878" s="5"/>
      <c r="AE1878" s="5"/>
      <c r="AF1878" s="5"/>
      <c r="AG1878" s="16"/>
      <c r="AH1878" s="38" t="str">
        <f t="shared" si="1"/>
        <v/>
      </c>
      <c r="AI1878" s="39">
        <f t="shared" si="2"/>
        <v>1</v>
      </c>
      <c r="AJ1878" s="37" t="str">
        <f t="shared" si="3"/>
        <v/>
      </c>
      <c r="AK1878" s="41" t="str">
        <f t="shared" si="4"/>
        <v/>
      </c>
      <c r="AL1878" s="35" t="s">
        <v>233</v>
      </c>
      <c r="AM1878" s="33" t="s">
        <v>9112</v>
      </c>
      <c r="AN1878" s="33" t="s">
        <v>9112</v>
      </c>
      <c r="AO1878" s="41"/>
      <c r="AP1878" s="33" t="s">
        <v>169</v>
      </c>
      <c r="AQ1878" s="33" t="s">
        <v>170</v>
      </c>
      <c r="AR1878" s="33">
        <v>300.0</v>
      </c>
      <c r="AS1878" s="42"/>
      <c r="AT1878" s="42"/>
      <c r="AU1878" s="42"/>
      <c r="AV1878" s="42"/>
      <c r="AW1878" s="42"/>
      <c r="AX1878" s="5"/>
      <c r="AY1878" s="33"/>
      <c r="AZ1878" s="33" t="s">
        <v>11836</v>
      </c>
      <c r="BA1878" s="5"/>
      <c r="BB1878" s="5"/>
      <c r="BC1878" s="5" t="s">
        <v>11837</v>
      </c>
      <c r="BD1878" s="33" t="s">
        <v>173</v>
      </c>
      <c r="BE1878" s="41"/>
      <c r="BF1878" s="35"/>
      <c r="BG1878" s="33" t="s">
        <v>169</v>
      </c>
      <c r="BH1878" s="5"/>
      <c r="BI1878" s="33">
        <v>300.0</v>
      </c>
      <c r="BJ1878" s="33" t="s">
        <v>170</v>
      </c>
      <c r="BK1878" s="5"/>
      <c r="BL1878" s="5">
        <f t="shared" si="5"/>
        <v>3994.5</v>
      </c>
      <c r="BM1878" s="5"/>
      <c r="BN1878" s="5"/>
      <c r="BO1878" s="42">
        <f t="shared" si="6"/>
        <v>3994.5</v>
      </c>
      <c r="BP1878" s="44"/>
      <c r="BQ1878" s="45"/>
      <c r="BR1878" s="47"/>
      <c r="BS1878" s="45"/>
      <c r="BT1878" s="37"/>
      <c r="BU1878" s="5"/>
      <c r="BV1878" s="38"/>
      <c r="BW1878" s="48"/>
      <c r="BX1878" s="44"/>
      <c r="BY1878" s="44"/>
      <c r="BZ1878" s="33" t="s">
        <v>131</v>
      </c>
      <c r="CA1878" s="5"/>
      <c r="CB1878" s="5"/>
      <c r="CC1878" s="33" t="s">
        <v>177</v>
      </c>
      <c r="CD1878" s="5"/>
      <c r="CE1878" s="5"/>
      <c r="CF1878" s="33" t="s">
        <v>178</v>
      </c>
      <c r="CG1878" s="33" t="s">
        <v>11838</v>
      </c>
      <c r="CH1878" s="5"/>
      <c r="CI1878" s="5"/>
      <c r="CJ1878" s="5"/>
      <c r="CK1878" s="33"/>
      <c r="CL1878" s="49">
        <v>45000.0</v>
      </c>
      <c r="CM1878" s="33" t="s">
        <v>180</v>
      </c>
      <c r="CN1878" s="5"/>
      <c r="CO1878" s="33">
        <v>2.0</v>
      </c>
      <c r="CP1878" s="33" t="s">
        <v>181</v>
      </c>
      <c r="CQ1878" s="50" t="str">
        <f t="shared" si="7"/>
        <v>18/06/1932</v>
      </c>
      <c r="CR1878" s="33" t="s">
        <v>182</v>
      </c>
      <c r="CS1878" s="33">
        <v>5.0</v>
      </c>
      <c r="CT1878" s="33">
        <v>5.0</v>
      </c>
      <c r="CU1878" s="33">
        <v>28.0</v>
      </c>
      <c r="CV1878" s="33">
        <v>978.0</v>
      </c>
      <c r="CW1878" s="5"/>
      <c r="CX1878" s="5"/>
      <c r="CY1878" s="33">
        <v>-100.112371</v>
      </c>
      <c r="CZ1878" s="33">
        <v>20.645043</v>
      </c>
      <c r="DA1878" s="33">
        <v>4.4219266E9</v>
      </c>
      <c r="DB1878" s="33">
        <v>1.0</v>
      </c>
      <c r="DC1878" s="33" t="s">
        <v>8456</v>
      </c>
      <c r="DD1878" s="33">
        <v>2023.0</v>
      </c>
      <c r="DE1878" s="33" t="s">
        <v>184</v>
      </c>
      <c r="DF1878" s="33"/>
      <c r="DG1878" s="33" t="s">
        <v>185</v>
      </c>
      <c r="DH1878" s="33" t="s">
        <v>186</v>
      </c>
      <c r="DI1878" s="5"/>
      <c r="DJ1878" s="5"/>
    </row>
    <row r="1879">
      <c r="A1879" s="33" t="s">
        <v>11839</v>
      </c>
      <c r="B1879" s="34">
        <v>44952.0</v>
      </c>
      <c r="C1879" s="35" t="s">
        <v>137</v>
      </c>
      <c r="D1879" s="35" t="s">
        <v>139</v>
      </c>
      <c r="E1879" s="35" t="s">
        <v>142</v>
      </c>
      <c r="F1879" s="36" t="s">
        <v>144</v>
      </c>
      <c r="G1879" s="33" t="s">
        <v>11840</v>
      </c>
      <c r="H1879" s="33" t="s">
        <v>2296</v>
      </c>
      <c r="I1879" s="33" t="s">
        <v>8519</v>
      </c>
      <c r="J1879" s="33" t="s">
        <v>11841</v>
      </c>
      <c r="K1879" s="35" t="s">
        <v>421</v>
      </c>
      <c r="L1879" s="33" t="s">
        <v>10074</v>
      </c>
      <c r="M1879" s="33" t="s">
        <v>8450</v>
      </c>
      <c r="N1879" s="33" t="s">
        <v>8084</v>
      </c>
      <c r="O1879" s="5"/>
      <c r="P1879" s="35" t="s">
        <v>233</v>
      </c>
      <c r="Q1879" s="35" t="s">
        <v>8084</v>
      </c>
      <c r="R1879" s="33">
        <v>76296.0</v>
      </c>
      <c r="S1879" s="37"/>
      <c r="T1879" s="33"/>
      <c r="U1879" s="33">
        <v>9.99</v>
      </c>
      <c r="V1879" s="33" t="s">
        <v>154</v>
      </c>
      <c r="W1879" s="33"/>
      <c r="X1879" s="33"/>
      <c r="Y1879" s="5"/>
      <c r="Z1879" s="5"/>
      <c r="AA1879" s="33">
        <v>1.0</v>
      </c>
      <c r="AB1879" s="33"/>
      <c r="AC1879" s="33">
        <v>1.0</v>
      </c>
      <c r="AD1879" s="5"/>
      <c r="AE1879" s="5"/>
      <c r="AF1879" s="5"/>
      <c r="AG1879" s="16"/>
      <c r="AH1879" s="38" t="str">
        <f t="shared" si="1"/>
        <v/>
      </c>
      <c r="AI1879" s="39">
        <f t="shared" si="2"/>
        <v>1</v>
      </c>
      <c r="AJ1879" s="37" t="str">
        <f t="shared" si="3"/>
        <v/>
      </c>
      <c r="AK1879" s="41" t="str">
        <f t="shared" si="4"/>
        <v/>
      </c>
      <c r="AL1879" s="35" t="s">
        <v>233</v>
      </c>
      <c r="AM1879" s="33" t="s">
        <v>9112</v>
      </c>
      <c r="AN1879" s="33" t="s">
        <v>9112</v>
      </c>
      <c r="AO1879" s="41"/>
      <c r="AP1879" s="33" t="s">
        <v>169</v>
      </c>
      <c r="AQ1879" s="33" t="s">
        <v>170</v>
      </c>
      <c r="AR1879" s="33">
        <v>300.0</v>
      </c>
      <c r="AS1879" s="42"/>
      <c r="AT1879" s="42"/>
      <c r="AU1879" s="42"/>
      <c r="AV1879" s="42"/>
      <c r="AW1879" s="42"/>
      <c r="AX1879" s="5"/>
      <c r="AY1879" s="33"/>
      <c r="AZ1879" s="33" t="s">
        <v>11842</v>
      </c>
      <c r="BA1879" s="5"/>
      <c r="BB1879" s="5"/>
      <c r="BC1879" s="5" t="s">
        <v>11843</v>
      </c>
      <c r="BD1879" s="33" t="s">
        <v>173</v>
      </c>
      <c r="BE1879" s="41"/>
      <c r="BF1879" s="35"/>
      <c r="BG1879" s="33" t="s">
        <v>169</v>
      </c>
      <c r="BH1879" s="5"/>
      <c r="BI1879" s="33">
        <v>300.0</v>
      </c>
      <c r="BJ1879" s="33" t="s">
        <v>170</v>
      </c>
      <c r="BK1879" s="5"/>
      <c r="BL1879" s="5">
        <f t="shared" si="5"/>
        <v>3994.5</v>
      </c>
      <c r="BM1879" s="5"/>
      <c r="BN1879" s="5"/>
      <c r="BO1879" s="42">
        <f t="shared" si="6"/>
        <v>3994.5</v>
      </c>
      <c r="BP1879" s="44"/>
      <c r="BQ1879" s="45"/>
      <c r="BR1879" s="47"/>
      <c r="BS1879" s="45"/>
      <c r="BT1879" s="37"/>
      <c r="BU1879" s="5"/>
      <c r="BV1879" s="38"/>
      <c r="BW1879" s="48"/>
      <c r="BX1879" s="44"/>
      <c r="BY1879" s="44"/>
      <c r="BZ1879" s="33" t="s">
        <v>131</v>
      </c>
      <c r="CA1879" s="5"/>
      <c r="CB1879" s="5"/>
      <c r="CC1879" s="33" t="s">
        <v>177</v>
      </c>
      <c r="CD1879" s="5"/>
      <c r="CE1879" s="5"/>
      <c r="CF1879" s="33" t="s">
        <v>178</v>
      </c>
      <c r="CG1879" s="33" t="s">
        <v>11844</v>
      </c>
      <c r="CH1879" s="5"/>
      <c r="CI1879" s="5"/>
      <c r="CJ1879" s="5"/>
      <c r="CK1879" s="33"/>
      <c r="CL1879" s="49">
        <v>45000.0</v>
      </c>
      <c r="CM1879" s="33" t="s">
        <v>180</v>
      </c>
      <c r="CN1879" s="5"/>
      <c r="CO1879" s="33">
        <v>2.0</v>
      </c>
      <c r="CP1879" s="33" t="s">
        <v>181</v>
      </c>
      <c r="CQ1879" s="50" t="str">
        <f t="shared" si="7"/>
        <v>01/01/1949</v>
      </c>
      <c r="CR1879" s="33" t="s">
        <v>182</v>
      </c>
      <c r="CS1879" s="33">
        <v>5.0</v>
      </c>
      <c r="CT1879" s="33">
        <v>5.0</v>
      </c>
      <c r="CU1879" s="33">
        <v>28.0</v>
      </c>
      <c r="CV1879" s="33">
        <v>978.0</v>
      </c>
      <c r="CW1879" s="5"/>
      <c r="CX1879" s="5"/>
      <c r="CY1879" s="33">
        <v>-100.112371</v>
      </c>
      <c r="CZ1879" s="33">
        <v>20.645043</v>
      </c>
      <c r="DA1879" s="33">
        <v>4.428394388E9</v>
      </c>
      <c r="DB1879" s="33">
        <v>2.0</v>
      </c>
      <c r="DC1879" s="33" t="s">
        <v>8456</v>
      </c>
      <c r="DD1879" s="33">
        <v>2023.0</v>
      </c>
      <c r="DE1879" s="33" t="s">
        <v>184</v>
      </c>
      <c r="DF1879" s="33"/>
      <c r="DG1879" s="33" t="s">
        <v>185</v>
      </c>
      <c r="DH1879" s="33" t="s">
        <v>186</v>
      </c>
      <c r="DI1879" s="5"/>
      <c r="DJ1879" s="5"/>
    </row>
    <row r="1880">
      <c r="A1880" s="33" t="s">
        <v>11845</v>
      </c>
      <c r="B1880" s="34">
        <v>44952.0</v>
      </c>
      <c r="C1880" s="35" t="s">
        <v>137</v>
      </c>
      <c r="D1880" s="35" t="s">
        <v>139</v>
      </c>
      <c r="E1880" s="35" t="s">
        <v>142</v>
      </c>
      <c r="F1880" s="36" t="s">
        <v>144</v>
      </c>
      <c r="G1880" s="33" t="s">
        <v>11846</v>
      </c>
      <c r="H1880" s="33" t="s">
        <v>3767</v>
      </c>
      <c r="I1880" s="33" t="s">
        <v>8448</v>
      </c>
      <c r="J1880" s="33" t="s">
        <v>11828</v>
      </c>
      <c r="K1880" s="35" t="s">
        <v>421</v>
      </c>
      <c r="L1880" s="33" t="s">
        <v>11847</v>
      </c>
      <c r="M1880" s="33" t="s">
        <v>8450</v>
      </c>
      <c r="N1880" s="33" t="s">
        <v>8084</v>
      </c>
      <c r="O1880" s="5"/>
      <c r="P1880" s="35" t="s">
        <v>233</v>
      </c>
      <c r="Q1880" s="35" t="s">
        <v>8084</v>
      </c>
      <c r="R1880" s="33">
        <v>76296.0</v>
      </c>
      <c r="S1880" s="37"/>
      <c r="T1880" s="33"/>
      <c r="U1880" s="33">
        <v>6.03</v>
      </c>
      <c r="V1880" s="33" t="s">
        <v>154</v>
      </c>
      <c r="W1880" s="33"/>
      <c r="X1880" s="33"/>
      <c r="Y1880" s="5"/>
      <c r="Z1880" s="5"/>
      <c r="AA1880" s="33">
        <v>1.0</v>
      </c>
      <c r="AB1880" s="33"/>
      <c r="AC1880" s="33">
        <v>1.0</v>
      </c>
      <c r="AD1880" s="5"/>
      <c r="AE1880" s="5"/>
      <c r="AF1880" s="5"/>
      <c r="AG1880" s="16"/>
      <c r="AH1880" s="38" t="str">
        <f t="shared" si="1"/>
        <v/>
      </c>
      <c r="AI1880" s="39" t="str">
        <f t="shared" si="2"/>
        <v/>
      </c>
      <c r="AJ1880" s="37" t="str">
        <f t="shared" si="3"/>
        <v/>
      </c>
      <c r="AK1880" s="41" t="str">
        <f t="shared" si="4"/>
        <v/>
      </c>
      <c r="AL1880" s="35" t="s">
        <v>233</v>
      </c>
      <c r="AM1880" s="33" t="s">
        <v>9112</v>
      </c>
      <c r="AN1880" s="33" t="s">
        <v>9112</v>
      </c>
      <c r="AO1880" s="41"/>
      <c r="AP1880" s="33" t="s">
        <v>169</v>
      </c>
      <c r="AQ1880" s="33" t="s">
        <v>170</v>
      </c>
      <c r="AR1880" s="33">
        <v>300.0</v>
      </c>
      <c r="AS1880" s="42"/>
      <c r="AT1880" s="42"/>
      <c r="AU1880" s="42"/>
      <c r="AV1880" s="42"/>
      <c r="AW1880" s="42"/>
      <c r="AX1880" s="5"/>
      <c r="AY1880" s="33"/>
      <c r="AZ1880" s="33" t="s">
        <v>11848</v>
      </c>
      <c r="BA1880" s="5"/>
      <c r="BB1880" s="5"/>
      <c r="BC1880" s="5" t="s">
        <v>11849</v>
      </c>
      <c r="BD1880" s="33" t="s">
        <v>173</v>
      </c>
      <c r="BE1880" s="41"/>
      <c r="BF1880" s="35"/>
      <c r="BG1880" s="33" t="s">
        <v>169</v>
      </c>
      <c r="BH1880" s="5"/>
      <c r="BI1880" s="33">
        <v>300.0</v>
      </c>
      <c r="BJ1880" s="33" t="s">
        <v>170</v>
      </c>
      <c r="BK1880" s="5"/>
      <c r="BL1880" s="5">
        <f t="shared" si="5"/>
        <v>3994.5</v>
      </c>
      <c r="BM1880" s="5"/>
      <c r="BN1880" s="5"/>
      <c r="BO1880" s="42">
        <f t="shared" si="6"/>
        <v>3994.5</v>
      </c>
      <c r="BP1880" s="44"/>
      <c r="BQ1880" s="45"/>
      <c r="BR1880" s="47"/>
      <c r="BS1880" s="45"/>
      <c r="BT1880" s="37"/>
      <c r="BU1880" s="5"/>
      <c r="BV1880" s="38"/>
      <c r="BW1880" s="48"/>
      <c r="BX1880" s="44"/>
      <c r="BY1880" s="44"/>
      <c r="BZ1880" s="33" t="s">
        <v>131</v>
      </c>
      <c r="CA1880" s="5"/>
      <c r="CB1880" s="5"/>
      <c r="CC1880" s="33" t="s">
        <v>177</v>
      </c>
      <c r="CD1880" s="5"/>
      <c r="CE1880" s="5"/>
      <c r="CF1880" s="33" t="s">
        <v>178</v>
      </c>
      <c r="CG1880" s="33" t="s">
        <v>11850</v>
      </c>
      <c r="CH1880" s="5"/>
      <c r="CI1880" s="5"/>
      <c r="CJ1880" s="5"/>
      <c r="CK1880" s="33"/>
      <c r="CL1880" s="49">
        <v>45000.0</v>
      </c>
      <c r="CM1880" s="33" t="s">
        <v>180</v>
      </c>
      <c r="CN1880" s="5"/>
      <c r="CO1880" s="33">
        <v>2.0</v>
      </c>
      <c r="CP1880" s="33" t="s">
        <v>181</v>
      </c>
      <c r="CQ1880" s="50" t="str">
        <f t="shared" si="7"/>
        <v>21/04/1973</v>
      </c>
      <c r="CR1880" s="33" t="s">
        <v>182</v>
      </c>
      <c r="CS1880" s="33">
        <v>5.0</v>
      </c>
      <c r="CT1880" s="33">
        <v>5.0</v>
      </c>
      <c r="CU1880" s="33">
        <v>28.0</v>
      </c>
      <c r="CV1880" s="33">
        <v>978.0</v>
      </c>
      <c r="CW1880" s="5"/>
      <c r="CX1880" s="5"/>
      <c r="CY1880" s="33">
        <v>-100.112371</v>
      </c>
      <c r="CZ1880" s="33">
        <v>20.645043</v>
      </c>
      <c r="DA1880" s="33">
        <v>4.425951428E9</v>
      </c>
      <c r="DB1880" s="33">
        <v>2.0</v>
      </c>
      <c r="DC1880" s="33" t="s">
        <v>8456</v>
      </c>
      <c r="DD1880" s="33">
        <v>2023.0</v>
      </c>
      <c r="DE1880" s="33" t="s">
        <v>184</v>
      </c>
      <c r="DF1880" s="33"/>
      <c r="DG1880" s="33" t="s">
        <v>185</v>
      </c>
      <c r="DH1880" s="33" t="s">
        <v>186</v>
      </c>
      <c r="DI1880" s="5"/>
      <c r="DJ1880" s="5"/>
    </row>
    <row r="1881">
      <c r="A1881" s="33" t="s">
        <v>11851</v>
      </c>
      <c r="B1881" s="34">
        <v>44952.0</v>
      </c>
      <c r="C1881" s="35" t="s">
        <v>137</v>
      </c>
      <c r="D1881" s="35" t="s">
        <v>139</v>
      </c>
      <c r="E1881" s="35" t="s">
        <v>142</v>
      </c>
      <c r="F1881" s="36" t="s">
        <v>144</v>
      </c>
      <c r="G1881" s="33" t="s">
        <v>11852</v>
      </c>
      <c r="H1881" s="33" t="s">
        <v>11853</v>
      </c>
      <c r="I1881" s="33" t="s">
        <v>439</v>
      </c>
      <c r="J1881" s="33" t="s">
        <v>213</v>
      </c>
      <c r="K1881" s="35" t="s">
        <v>421</v>
      </c>
      <c r="L1881" s="33" t="s">
        <v>11226</v>
      </c>
      <c r="M1881" s="33" t="s">
        <v>8450</v>
      </c>
      <c r="N1881" s="33" t="s">
        <v>8084</v>
      </c>
      <c r="O1881" s="5"/>
      <c r="P1881" s="35" t="s">
        <v>233</v>
      </c>
      <c r="Q1881" s="35" t="s">
        <v>8084</v>
      </c>
      <c r="R1881" s="33">
        <v>76296.0</v>
      </c>
      <c r="S1881" s="37"/>
      <c r="T1881" s="33"/>
      <c r="U1881" s="33">
        <v>7.93</v>
      </c>
      <c r="V1881" s="33" t="s">
        <v>154</v>
      </c>
      <c r="W1881" s="33"/>
      <c r="X1881" s="33"/>
      <c r="Y1881" s="5"/>
      <c r="Z1881" s="5"/>
      <c r="AA1881" s="33">
        <v>1.0</v>
      </c>
      <c r="AB1881" s="33">
        <v>1.0</v>
      </c>
      <c r="AC1881" s="33"/>
      <c r="AD1881" s="5"/>
      <c r="AE1881" s="5"/>
      <c r="AF1881" s="5"/>
      <c r="AG1881" s="16"/>
      <c r="AH1881" s="38">
        <f t="shared" si="1"/>
        <v>1</v>
      </c>
      <c r="AI1881" s="39" t="str">
        <f t="shared" si="2"/>
        <v/>
      </c>
      <c r="AJ1881" s="37" t="str">
        <f t="shared" si="3"/>
        <v/>
      </c>
      <c r="AK1881" s="41" t="str">
        <f t="shared" si="4"/>
        <v/>
      </c>
      <c r="AL1881" s="35" t="s">
        <v>233</v>
      </c>
      <c r="AM1881" s="33" t="s">
        <v>9112</v>
      </c>
      <c r="AN1881" s="33" t="s">
        <v>9112</v>
      </c>
      <c r="AO1881" s="41"/>
      <c r="AP1881" s="33" t="s">
        <v>169</v>
      </c>
      <c r="AQ1881" s="33" t="s">
        <v>170</v>
      </c>
      <c r="AR1881" s="33">
        <v>300.0</v>
      </c>
      <c r="AS1881" s="42"/>
      <c r="AT1881" s="42"/>
      <c r="AU1881" s="42"/>
      <c r="AV1881" s="42"/>
      <c r="AW1881" s="42"/>
      <c r="AX1881" s="5"/>
      <c r="AY1881" s="33"/>
      <c r="AZ1881" s="33" t="s">
        <v>11854</v>
      </c>
      <c r="BA1881" s="5"/>
      <c r="BB1881" s="5"/>
      <c r="BC1881" s="5" t="s">
        <v>11855</v>
      </c>
      <c r="BD1881" s="33" t="s">
        <v>173</v>
      </c>
      <c r="BE1881" s="41"/>
      <c r="BF1881" s="35"/>
      <c r="BG1881" s="33" t="s">
        <v>169</v>
      </c>
      <c r="BH1881" s="5"/>
      <c r="BI1881" s="33">
        <v>300.0</v>
      </c>
      <c r="BJ1881" s="33" t="s">
        <v>170</v>
      </c>
      <c r="BK1881" s="5"/>
      <c r="BL1881" s="5">
        <f t="shared" si="5"/>
        <v>3994.5</v>
      </c>
      <c r="BM1881" s="5"/>
      <c r="BN1881" s="5"/>
      <c r="BO1881" s="42">
        <f t="shared" si="6"/>
        <v>3994.5</v>
      </c>
      <c r="BP1881" s="44"/>
      <c r="BQ1881" s="45"/>
      <c r="BR1881" s="47"/>
      <c r="BS1881" s="45"/>
      <c r="BT1881" s="37"/>
      <c r="BU1881" s="5"/>
      <c r="BV1881" s="38"/>
      <c r="BW1881" s="48"/>
      <c r="BX1881" s="44"/>
      <c r="BY1881" s="44"/>
      <c r="BZ1881" s="33" t="s">
        <v>131</v>
      </c>
      <c r="CA1881" s="5"/>
      <c r="CB1881" s="5"/>
      <c r="CC1881" s="33" t="s">
        <v>177</v>
      </c>
      <c r="CD1881" s="5"/>
      <c r="CE1881" s="5"/>
      <c r="CF1881" s="33" t="s">
        <v>178</v>
      </c>
      <c r="CG1881" s="33" t="s">
        <v>11856</v>
      </c>
      <c r="CH1881" s="5"/>
      <c r="CI1881" s="5"/>
      <c r="CJ1881" s="5"/>
      <c r="CK1881" s="33"/>
      <c r="CL1881" s="49">
        <v>45000.0</v>
      </c>
      <c r="CM1881" s="33" t="s">
        <v>180</v>
      </c>
      <c r="CN1881" s="5"/>
      <c r="CO1881" s="33">
        <v>2.0</v>
      </c>
      <c r="CP1881" s="33" t="s">
        <v>181</v>
      </c>
      <c r="CQ1881" s="50" t="str">
        <f t="shared" si="7"/>
        <v>02/06/1960</v>
      </c>
      <c r="CR1881" s="33" t="s">
        <v>243</v>
      </c>
      <c r="CS1881" s="33">
        <v>5.0</v>
      </c>
      <c r="CT1881" s="33">
        <v>5.0</v>
      </c>
      <c r="CU1881" s="33">
        <v>28.0</v>
      </c>
      <c r="CV1881" s="33">
        <v>978.0</v>
      </c>
      <c r="CW1881" s="5"/>
      <c r="CX1881" s="5"/>
      <c r="CY1881" s="33">
        <v>-100.112371</v>
      </c>
      <c r="CZ1881" s="33">
        <v>20.645043</v>
      </c>
      <c r="DA1881" s="33">
        <v>4.428746449E9</v>
      </c>
      <c r="DB1881" s="33">
        <v>2.0</v>
      </c>
      <c r="DC1881" s="33" t="s">
        <v>8456</v>
      </c>
      <c r="DD1881" s="33">
        <v>2023.0</v>
      </c>
      <c r="DE1881" s="33" t="s">
        <v>184</v>
      </c>
      <c r="DF1881" s="33"/>
      <c r="DG1881" s="33" t="s">
        <v>185</v>
      </c>
      <c r="DH1881" s="33" t="s">
        <v>186</v>
      </c>
      <c r="DI1881" s="5"/>
      <c r="DJ1881" s="5"/>
    </row>
    <row r="1882">
      <c r="A1882" s="33" t="s">
        <v>11857</v>
      </c>
      <c r="B1882" s="34">
        <v>44952.0</v>
      </c>
      <c r="C1882" s="35" t="s">
        <v>137</v>
      </c>
      <c r="D1882" s="35" t="s">
        <v>139</v>
      </c>
      <c r="E1882" s="35" t="s">
        <v>142</v>
      </c>
      <c r="F1882" s="36" t="s">
        <v>144</v>
      </c>
      <c r="G1882" s="33" t="s">
        <v>11858</v>
      </c>
      <c r="H1882" s="33" t="s">
        <v>413</v>
      </c>
      <c r="I1882" s="33" t="s">
        <v>439</v>
      </c>
      <c r="J1882" s="33" t="s">
        <v>8986</v>
      </c>
      <c r="K1882" s="35" t="s">
        <v>421</v>
      </c>
      <c r="L1882" s="33" t="s">
        <v>10074</v>
      </c>
      <c r="M1882" s="33" t="s">
        <v>8450</v>
      </c>
      <c r="N1882" s="33" t="s">
        <v>8084</v>
      </c>
      <c r="O1882" s="5"/>
      <c r="P1882" s="35" t="s">
        <v>233</v>
      </c>
      <c r="Q1882" s="35" t="s">
        <v>8084</v>
      </c>
      <c r="R1882" s="33">
        <v>76296.0</v>
      </c>
      <c r="S1882" s="37"/>
      <c r="T1882" s="33"/>
      <c r="U1882" s="33">
        <v>5.03</v>
      </c>
      <c r="V1882" s="33" t="s">
        <v>154</v>
      </c>
      <c r="W1882" s="33"/>
      <c r="X1882" s="33"/>
      <c r="Y1882" s="5"/>
      <c r="Z1882" s="5"/>
      <c r="AA1882" s="33">
        <v>1.0</v>
      </c>
      <c r="AB1882" s="33">
        <v>1.0</v>
      </c>
      <c r="AC1882" s="33"/>
      <c r="AD1882" s="5"/>
      <c r="AE1882" s="5"/>
      <c r="AF1882" s="5"/>
      <c r="AG1882" s="16"/>
      <c r="AH1882" s="38">
        <f t="shared" si="1"/>
        <v>1</v>
      </c>
      <c r="AI1882" s="39" t="str">
        <f t="shared" si="2"/>
        <v/>
      </c>
      <c r="AJ1882" s="37" t="str">
        <f t="shared" si="3"/>
        <v/>
      </c>
      <c r="AK1882" s="41" t="str">
        <f t="shared" si="4"/>
        <v/>
      </c>
      <c r="AL1882" s="35" t="s">
        <v>233</v>
      </c>
      <c r="AM1882" s="33" t="s">
        <v>9112</v>
      </c>
      <c r="AN1882" s="33" t="s">
        <v>9112</v>
      </c>
      <c r="AO1882" s="41"/>
      <c r="AP1882" s="33" t="s">
        <v>169</v>
      </c>
      <c r="AQ1882" s="33" t="s">
        <v>170</v>
      </c>
      <c r="AR1882" s="33">
        <v>300.0</v>
      </c>
      <c r="AS1882" s="42"/>
      <c r="AT1882" s="42"/>
      <c r="AU1882" s="42"/>
      <c r="AV1882" s="42"/>
      <c r="AW1882" s="42"/>
      <c r="AX1882" s="5"/>
      <c r="AY1882" s="33"/>
      <c r="AZ1882" s="33" t="s">
        <v>11859</v>
      </c>
      <c r="BA1882" s="5"/>
      <c r="BB1882" s="5"/>
      <c r="BC1882" s="5" t="s">
        <v>11860</v>
      </c>
      <c r="BD1882" s="33" t="s">
        <v>173</v>
      </c>
      <c r="BE1882" s="41"/>
      <c r="BF1882" s="35"/>
      <c r="BG1882" s="33" t="s">
        <v>169</v>
      </c>
      <c r="BH1882" s="5"/>
      <c r="BI1882" s="33">
        <v>300.0</v>
      </c>
      <c r="BJ1882" s="33" t="s">
        <v>170</v>
      </c>
      <c r="BK1882" s="5"/>
      <c r="BL1882" s="5">
        <f t="shared" si="5"/>
        <v>3994.5</v>
      </c>
      <c r="BM1882" s="5"/>
      <c r="BN1882" s="5"/>
      <c r="BO1882" s="42">
        <f t="shared" si="6"/>
        <v>3994.5</v>
      </c>
      <c r="BP1882" s="44"/>
      <c r="BQ1882" s="45"/>
      <c r="BR1882" s="47"/>
      <c r="BS1882" s="45"/>
      <c r="BT1882" s="37"/>
      <c r="BU1882" s="5"/>
      <c r="BV1882" s="38"/>
      <c r="BW1882" s="48"/>
      <c r="BX1882" s="44"/>
      <c r="BY1882" s="44"/>
      <c r="BZ1882" s="33" t="s">
        <v>131</v>
      </c>
      <c r="CA1882" s="5"/>
      <c r="CB1882" s="5"/>
      <c r="CC1882" s="33" t="s">
        <v>177</v>
      </c>
      <c r="CD1882" s="5"/>
      <c r="CE1882" s="5"/>
      <c r="CF1882" s="33" t="s">
        <v>178</v>
      </c>
      <c r="CG1882" s="33" t="s">
        <v>11861</v>
      </c>
      <c r="CH1882" s="5"/>
      <c r="CI1882" s="5"/>
      <c r="CJ1882" s="5"/>
      <c r="CK1882" s="33"/>
      <c r="CL1882" s="49">
        <v>45000.0</v>
      </c>
      <c r="CM1882" s="33" t="s">
        <v>180</v>
      </c>
      <c r="CN1882" s="5"/>
      <c r="CO1882" s="33">
        <v>2.0</v>
      </c>
      <c r="CP1882" s="33" t="s">
        <v>181</v>
      </c>
      <c r="CQ1882" s="50" t="str">
        <f t="shared" si="7"/>
        <v>10/05/1944</v>
      </c>
      <c r="CR1882" s="33" t="s">
        <v>243</v>
      </c>
      <c r="CS1882" s="33">
        <v>5.0</v>
      </c>
      <c r="CT1882" s="33">
        <v>5.0</v>
      </c>
      <c r="CU1882" s="33">
        <v>28.0</v>
      </c>
      <c r="CV1882" s="33">
        <v>978.0</v>
      </c>
      <c r="CW1882" s="5"/>
      <c r="CX1882" s="5"/>
      <c r="CY1882" s="33">
        <v>-100.112371</v>
      </c>
      <c r="CZ1882" s="33">
        <v>20.645043</v>
      </c>
      <c r="DA1882" s="33">
        <v>4.42334056E9</v>
      </c>
      <c r="DB1882" s="33">
        <v>2.0</v>
      </c>
      <c r="DC1882" s="33" t="s">
        <v>8456</v>
      </c>
      <c r="DD1882" s="33">
        <v>2023.0</v>
      </c>
      <c r="DE1882" s="33" t="s">
        <v>184</v>
      </c>
      <c r="DF1882" s="33"/>
      <c r="DG1882" s="33" t="s">
        <v>185</v>
      </c>
      <c r="DH1882" s="33" t="s">
        <v>186</v>
      </c>
      <c r="DI1882" s="5"/>
      <c r="DJ1882" s="5"/>
    </row>
    <row r="1883">
      <c r="A1883" s="33" t="s">
        <v>11862</v>
      </c>
      <c r="B1883" s="34">
        <v>44952.0</v>
      </c>
      <c r="C1883" s="35" t="s">
        <v>137</v>
      </c>
      <c r="D1883" s="35" t="s">
        <v>139</v>
      </c>
      <c r="E1883" s="35" t="s">
        <v>142</v>
      </c>
      <c r="F1883" s="36" t="s">
        <v>144</v>
      </c>
      <c r="G1883" s="33" t="s">
        <v>11863</v>
      </c>
      <c r="H1883" s="33" t="s">
        <v>1751</v>
      </c>
      <c r="I1883" s="33" t="s">
        <v>11864</v>
      </c>
      <c r="J1883" s="33" t="s">
        <v>11799</v>
      </c>
      <c r="K1883" s="35" t="s">
        <v>421</v>
      </c>
      <c r="L1883" s="33" t="s">
        <v>11226</v>
      </c>
      <c r="M1883" s="33" t="s">
        <v>8450</v>
      </c>
      <c r="N1883" s="33" t="s">
        <v>8084</v>
      </c>
      <c r="O1883" s="5"/>
      <c r="P1883" s="35" t="s">
        <v>233</v>
      </c>
      <c r="Q1883" s="35" t="s">
        <v>8084</v>
      </c>
      <c r="R1883" s="33">
        <v>76296.0</v>
      </c>
      <c r="S1883" s="37"/>
      <c r="T1883" s="33"/>
      <c r="U1883" s="33">
        <v>7.88</v>
      </c>
      <c r="V1883" s="33" t="s">
        <v>154</v>
      </c>
      <c r="W1883" s="33"/>
      <c r="X1883" s="33"/>
      <c r="Y1883" s="5"/>
      <c r="Z1883" s="5"/>
      <c r="AA1883" s="33">
        <v>1.0</v>
      </c>
      <c r="AB1883" s="33"/>
      <c r="AC1883" s="33">
        <v>1.0</v>
      </c>
      <c r="AD1883" s="5"/>
      <c r="AE1883" s="5"/>
      <c r="AF1883" s="5"/>
      <c r="AG1883" s="16"/>
      <c r="AH1883" s="38" t="str">
        <f t="shared" si="1"/>
        <v/>
      </c>
      <c r="AI1883" s="39">
        <f t="shared" si="2"/>
        <v>1</v>
      </c>
      <c r="AJ1883" s="37" t="str">
        <f t="shared" si="3"/>
        <v/>
      </c>
      <c r="AK1883" s="41" t="str">
        <f t="shared" si="4"/>
        <v/>
      </c>
      <c r="AL1883" s="35" t="s">
        <v>233</v>
      </c>
      <c r="AM1883" s="33" t="s">
        <v>9112</v>
      </c>
      <c r="AN1883" s="33" t="s">
        <v>9112</v>
      </c>
      <c r="AO1883" s="41"/>
      <c r="AP1883" s="33" t="s">
        <v>169</v>
      </c>
      <c r="AQ1883" s="33" t="s">
        <v>170</v>
      </c>
      <c r="AR1883" s="33">
        <v>300.0</v>
      </c>
      <c r="AS1883" s="42"/>
      <c r="AT1883" s="42"/>
      <c r="AU1883" s="42"/>
      <c r="AV1883" s="42"/>
      <c r="AW1883" s="42"/>
      <c r="AX1883" s="5"/>
      <c r="AY1883" s="33"/>
      <c r="AZ1883" s="33" t="s">
        <v>11865</v>
      </c>
      <c r="BA1883" s="5"/>
      <c r="BB1883" s="5"/>
      <c r="BC1883" s="5" t="s">
        <v>11866</v>
      </c>
      <c r="BD1883" s="33" t="s">
        <v>173</v>
      </c>
      <c r="BE1883" s="41"/>
      <c r="BF1883" s="35"/>
      <c r="BG1883" s="33" t="s">
        <v>169</v>
      </c>
      <c r="BH1883" s="5"/>
      <c r="BI1883" s="33">
        <v>300.0</v>
      </c>
      <c r="BJ1883" s="33" t="s">
        <v>170</v>
      </c>
      <c r="BK1883" s="5"/>
      <c r="BL1883" s="5">
        <f t="shared" si="5"/>
        <v>3994.5</v>
      </c>
      <c r="BM1883" s="5"/>
      <c r="BN1883" s="5"/>
      <c r="BO1883" s="42">
        <f t="shared" si="6"/>
        <v>3994.5</v>
      </c>
      <c r="BP1883" s="44"/>
      <c r="BQ1883" s="45"/>
      <c r="BR1883" s="47"/>
      <c r="BS1883" s="45"/>
      <c r="BT1883" s="37"/>
      <c r="BU1883" s="5"/>
      <c r="BV1883" s="38"/>
      <c r="BW1883" s="48"/>
      <c r="BX1883" s="44"/>
      <c r="BY1883" s="44"/>
      <c r="BZ1883" s="33" t="s">
        <v>131</v>
      </c>
      <c r="CA1883" s="5"/>
      <c r="CB1883" s="5"/>
      <c r="CC1883" s="33" t="s">
        <v>177</v>
      </c>
      <c r="CD1883" s="5"/>
      <c r="CE1883" s="5"/>
      <c r="CF1883" s="33" t="s">
        <v>178</v>
      </c>
      <c r="CG1883" s="33" t="s">
        <v>11867</v>
      </c>
      <c r="CH1883" s="5"/>
      <c r="CI1883" s="5"/>
      <c r="CJ1883" s="5"/>
      <c r="CK1883" s="33"/>
      <c r="CL1883" s="49">
        <v>45000.0</v>
      </c>
      <c r="CM1883" s="33" t="s">
        <v>180</v>
      </c>
      <c r="CN1883" s="5"/>
      <c r="CO1883" s="33">
        <v>2.0</v>
      </c>
      <c r="CP1883" s="33" t="s">
        <v>181</v>
      </c>
      <c r="CQ1883" s="50" t="str">
        <f t="shared" si="7"/>
        <v>05/07/1965</v>
      </c>
      <c r="CR1883" s="33" t="s">
        <v>182</v>
      </c>
      <c r="CS1883" s="33">
        <v>5.0</v>
      </c>
      <c r="CT1883" s="33">
        <v>5.0</v>
      </c>
      <c r="CU1883" s="33">
        <v>28.0</v>
      </c>
      <c r="CV1883" s="33">
        <v>978.0</v>
      </c>
      <c r="CW1883" s="5"/>
      <c r="CX1883" s="5"/>
      <c r="CY1883" s="33">
        <v>-100.112371</v>
      </c>
      <c r="CZ1883" s="33">
        <v>20.645043</v>
      </c>
      <c r="DA1883" s="33">
        <v>4.424478125E9</v>
      </c>
      <c r="DB1883" s="33">
        <v>2.0</v>
      </c>
      <c r="DC1883" s="33" t="s">
        <v>8456</v>
      </c>
      <c r="DD1883" s="33">
        <v>2023.0</v>
      </c>
      <c r="DE1883" s="33" t="s">
        <v>184</v>
      </c>
      <c r="DF1883" s="33"/>
      <c r="DG1883" s="33" t="s">
        <v>185</v>
      </c>
      <c r="DH1883" s="33" t="s">
        <v>186</v>
      </c>
      <c r="DI1883" s="5"/>
      <c r="DJ1883" s="5"/>
    </row>
    <row r="1884">
      <c r="A1884" s="33" t="s">
        <v>11868</v>
      </c>
      <c r="B1884" s="34">
        <v>44952.0</v>
      </c>
      <c r="C1884" s="35" t="s">
        <v>137</v>
      </c>
      <c r="D1884" s="35" t="s">
        <v>139</v>
      </c>
      <c r="E1884" s="35" t="s">
        <v>142</v>
      </c>
      <c r="F1884" s="36" t="s">
        <v>144</v>
      </c>
      <c r="G1884" s="33" t="s">
        <v>11869</v>
      </c>
      <c r="H1884" s="33" t="s">
        <v>11870</v>
      </c>
      <c r="I1884" s="33" t="s">
        <v>11864</v>
      </c>
      <c r="J1884" s="33" t="s">
        <v>11799</v>
      </c>
      <c r="K1884" s="35" t="s">
        <v>421</v>
      </c>
      <c r="L1884" s="33" t="s">
        <v>3194</v>
      </c>
      <c r="M1884" s="33" t="s">
        <v>8450</v>
      </c>
      <c r="N1884" s="33" t="s">
        <v>8084</v>
      </c>
      <c r="O1884" s="5"/>
      <c r="P1884" s="35" t="s">
        <v>233</v>
      </c>
      <c r="Q1884" s="35" t="s">
        <v>8084</v>
      </c>
      <c r="R1884" s="33">
        <v>76296.0</v>
      </c>
      <c r="S1884" s="37"/>
      <c r="T1884" s="33"/>
      <c r="U1884" s="33">
        <v>9.03</v>
      </c>
      <c r="V1884" s="33" t="s">
        <v>154</v>
      </c>
      <c r="W1884" s="33"/>
      <c r="X1884" s="33"/>
      <c r="Y1884" s="5"/>
      <c r="Z1884" s="5"/>
      <c r="AA1884" s="33">
        <v>1.0</v>
      </c>
      <c r="AB1884" s="33"/>
      <c r="AC1884" s="33">
        <v>1.0</v>
      </c>
      <c r="AD1884" s="5"/>
      <c r="AE1884" s="5"/>
      <c r="AF1884" s="5"/>
      <c r="AG1884" s="16"/>
      <c r="AH1884" s="38" t="str">
        <f t="shared" si="1"/>
        <v/>
      </c>
      <c r="AI1884" s="39">
        <f t="shared" si="2"/>
        <v>1</v>
      </c>
      <c r="AJ1884" s="37" t="str">
        <f t="shared" si="3"/>
        <v/>
      </c>
      <c r="AK1884" s="41" t="str">
        <f t="shared" si="4"/>
        <v/>
      </c>
      <c r="AL1884" s="35" t="s">
        <v>233</v>
      </c>
      <c r="AM1884" s="33" t="s">
        <v>9112</v>
      </c>
      <c r="AN1884" s="33" t="s">
        <v>9112</v>
      </c>
      <c r="AO1884" s="41"/>
      <c r="AP1884" s="33" t="s">
        <v>169</v>
      </c>
      <c r="AQ1884" s="33" t="s">
        <v>170</v>
      </c>
      <c r="AR1884" s="33">
        <v>300.0</v>
      </c>
      <c r="AS1884" s="42"/>
      <c r="AT1884" s="42"/>
      <c r="AU1884" s="42"/>
      <c r="AV1884" s="42"/>
      <c r="AW1884" s="42"/>
      <c r="AX1884" s="5"/>
      <c r="AY1884" s="33"/>
      <c r="AZ1884" s="33" t="s">
        <v>11871</v>
      </c>
      <c r="BA1884" s="5"/>
      <c r="BB1884" s="5"/>
      <c r="BC1884" s="5" t="s">
        <v>11872</v>
      </c>
      <c r="BD1884" s="33" t="s">
        <v>173</v>
      </c>
      <c r="BE1884" s="41"/>
      <c r="BF1884" s="35"/>
      <c r="BG1884" s="33" t="s">
        <v>169</v>
      </c>
      <c r="BH1884" s="5"/>
      <c r="BI1884" s="33">
        <v>300.0</v>
      </c>
      <c r="BJ1884" s="33" t="s">
        <v>170</v>
      </c>
      <c r="BK1884" s="5"/>
      <c r="BL1884" s="5">
        <f t="shared" si="5"/>
        <v>3994.5</v>
      </c>
      <c r="BM1884" s="5"/>
      <c r="BN1884" s="5"/>
      <c r="BO1884" s="42">
        <f t="shared" si="6"/>
        <v>3994.5</v>
      </c>
      <c r="BP1884" s="44"/>
      <c r="BQ1884" s="45"/>
      <c r="BR1884" s="47"/>
      <c r="BS1884" s="45"/>
      <c r="BT1884" s="37"/>
      <c r="BU1884" s="5"/>
      <c r="BV1884" s="38"/>
      <c r="BW1884" s="48"/>
      <c r="BX1884" s="44"/>
      <c r="BY1884" s="44"/>
      <c r="BZ1884" s="33" t="s">
        <v>131</v>
      </c>
      <c r="CA1884" s="5"/>
      <c r="CB1884" s="5"/>
      <c r="CC1884" s="33" t="s">
        <v>177</v>
      </c>
      <c r="CD1884" s="5"/>
      <c r="CE1884" s="5"/>
      <c r="CF1884" s="33" t="s">
        <v>178</v>
      </c>
      <c r="CG1884" s="33" t="s">
        <v>11873</v>
      </c>
      <c r="CH1884" s="5"/>
      <c r="CI1884" s="5"/>
      <c r="CJ1884" s="5"/>
      <c r="CK1884" s="33"/>
      <c r="CL1884" s="49">
        <v>45000.0</v>
      </c>
      <c r="CM1884" s="33" t="s">
        <v>180</v>
      </c>
      <c r="CN1884" s="5"/>
      <c r="CO1884" s="33">
        <v>2.0</v>
      </c>
      <c r="CP1884" s="33" t="s">
        <v>181</v>
      </c>
      <c r="CQ1884" s="50" t="str">
        <f t="shared" si="7"/>
        <v>07/05/1965</v>
      </c>
      <c r="CR1884" s="33" t="s">
        <v>182</v>
      </c>
      <c r="CS1884" s="33">
        <v>5.0</v>
      </c>
      <c r="CT1884" s="33">
        <v>5.0</v>
      </c>
      <c r="CU1884" s="33">
        <v>28.0</v>
      </c>
      <c r="CV1884" s="33">
        <v>978.0</v>
      </c>
      <c r="CW1884" s="5"/>
      <c r="CX1884" s="5"/>
      <c r="CY1884" s="33">
        <v>-100.112371</v>
      </c>
      <c r="CZ1884" s="33">
        <v>20.645043</v>
      </c>
      <c r="DA1884" s="33">
        <v>4.427754643E9</v>
      </c>
      <c r="DB1884" s="33">
        <v>2.0</v>
      </c>
      <c r="DC1884" s="33" t="s">
        <v>8456</v>
      </c>
      <c r="DD1884" s="33">
        <v>2023.0</v>
      </c>
      <c r="DE1884" s="33" t="s">
        <v>184</v>
      </c>
      <c r="DF1884" s="33"/>
      <c r="DG1884" s="33" t="s">
        <v>185</v>
      </c>
      <c r="DH1884" s="33" t="s">
        <v>186</v>
      </c>
      <c r="DI1884" s="5"/>
      <c r="DJ1884" s="5"/>
    </row>
    <row r="1885">
      <c r="A1885" s="33" t="s">
        <v>11874</v>
      </c>
      <c r="B1885" s="34">
        <v>44952.0</v>
      </c>
      <c r="C1885" s="35" t="s">
        <v>137</v>
      </c>
      <c r="D1885" s="35" t="s">
        <v>139</v>
      </c>
      <c r="E1885" s="35" t="s">
        <v>142</v>
      </c>
      <c r="F1885" s="36" t="s">
        <v>144</v>
      </c>
      <c r="G1885" s="33" t="s">
        <v>11875</v>
      </c>
      <c r="H1885" s="33" t="s">
        <v>8364</v>
      </c>
      <c r="I1885" s="33" t="s">
        <v>1567</v>
      </c>
      <c r="J1885" s="33" t="s">
        <v>8986</v>
      </c>
      <c r="K1885" s="35" t="s">
        <v>421</v>
      </c>
      <c r="L1885" s="33" t="s">
        <v>3194</v>
      </c>
      <c r="M1885" s="33" t="s">
        <v>8450</v>
      </c>
      <c r="N1885" s="33" t="s">
        <v>8084</v>
      </c>
      <c r="O1885" s="5"/>
      <c r="P1885" s="35" t="s">
        <v>233</v>
      </c>
      <c r="Q1885" s="35" t="s">
        <v>8084</v>
      </c>
      <c r="R1885" s="33">
        <v>76296.0</v>
      </c>
      <c r="S1885" s="37"/>
      <c r="T1885" s="33"/>
      <c r="U1885" s="33">
        <v>6.39</v>
      </c>
      <c r="V1885" s="33" t="s">
        <v>154</v>
      </c>
      <c r="W1885" s="33"/>
      <c r="X1885" s="33"/>
      <c r="Y1885" s="5"/>
      <c r="Z1885" s="5"/>
      <c r="AA1885" s="33">
        <v>1.0</v>
      </c>
      <c r="AB1885" s="33"/>
      <c r="AC1885" s="33">
        <v>1.0</v>
      </c>
      <c r="AD1885" s="5"/>
      <c r="AE1885" s="5"/>
      <c r="AF1885" s="5"/>
      <c r="AG1885" s="16"/>
      <c r="AH1885" s="38" t="str">
        <f t="shared" si="1"/>
        <v/>
      </c>
      <c r="AI1885" s="39" t="str">
        <f t="shared" si="2"/>
        <v/>
      </c>
      <c r="AJ1885" s="37" t="str">
        <f t="shared" si="3"/>
        <v/>
      </c>
      <c r="AK1885" s="41" t="str">
        <f t="shared" si="4"/>
        <v/>
      </c>
      <c r="AL1885" s="35" t="s">
        <v>233</v>
      </c>
      <c r="AM1885" s="33" t="s">
        <v>9112</v>
      </c>
      <c r="AN1885" s="33" t="s">
        <v>9112</v>
      </c>
      <c r="AO1885" s="41"/>
      <c r="AP1885" s="33" t="s">
        <v>169</v>
      </c>
      <c r="AQ1885" s="33" t="s">
        <v>170</v>
      </c>
      <c r="AR1885" s="33">
        <v>300.0</v>
      </c>
      <c r="AS1885" s="42"/>
      <c r="AT1885" s="42"/>
      <c r="AU1885" s="42"/>
      <c r="AV1885" s="42"/>
      <c r="AW1885" s="42"/>
      <c r="AX1885" s="5"/>
      <c r="AY1885" s="33"/>
      <c r="AZ1885" s="33" t="s">
        <v>11876</v>
      </c>
      <c r="BA1885" s="5"/>
      <c r="BB1885" s="5"/>
      <c r="BC1885" s="5" t="s">
        <v>11877</v>
      </c>
      <c r="BD1885" s="33" t="s">
        <v>173</v>
      </c>
      <c r="BE1885" s="41"/>
      <c r="BF1885" s="35"/>
      <c r="BG1885" s="33" t="s">
        <v>169</v>
      </c>
      <c r="BH1885" s="5"/>
      <c r="BI1885" s="33">
        <v>300.0</v>
      </c>
      <c r="BJ1885" s="33" t="s">
        <v>170</v>
      </c>
      <c r="BK1885" s="5"/>
      <c r="BL1885" s="5">
        <f t="shared" si="5"/>
        <v>3994.5</v>
      </c>
      <c r="BM1885" s="5"/>
      <c r="BN1885" s="5"/>
      <c r="BO1885" s="42">
        <f t="shared" si="6"/>
        <v>3994.5</v>
      </c>
      <c r="BP1885" s="44"/>
      <c r="BQ1885" s="45"/>
      <c r="BR1885" s="47"/>
      <c r="BS1885" s="45"/>
      <c r="BT1885" s="37"/>
      <c r="BU1885" s="5"/>
      <c r="BV1885" s="38"/>
      <c r="BW1885" s="48"/>
      <c r="BX1885" s="44"/>
      <c r="BY1885" s="44"/>
      <c r="BZ1885" s="33" t="s">
        <v>131</v>
      </c>
      <c r="CA1885" s="5"/>
      <c r="CB1885" s="5"/>
      <c r="CC1885" s="33" t="s">
        <v>177</v>
      </c>
      <c r="CD1885" s="5"/>
      <c r="CE1885" s="5"/>
      <c r="CF1885" s="33" t="s">
        <v>178</v>
      </c>
      <c r="CG1885" s="33" t="s">
        <v>11878</v>
      </c>
      <c r="CH1885" s="5"/>
      <c r="CI1885" s="5"/>
      <c r="CJ1885" s="5"/>
      <c r="CK1885" s="33"/>
      <c r="CL1885" s="49">
        <v>45000.0</v>
      </c>
      <c r="CM1885" s="33" t="s">
        <v>180</v>
      </c>
      <c r="CN1885" s="5"/>
      <c r="CO1885" s="33">
        <v>2.0</v>
      </c>
      <c r="CP1885" s="33" t="s">
        <v>181</v>
      </c>
      <c r="CQ1885" s="50" t="str">
        <f t="shared" si="7"/>
        <v>15/09/1966</v>
      </c>
      <c r="CR1885" s="33" t="s">
        <v>182</v>
      </c>
      <c r="CS1885" s="33">
        <v>5.0</v>
      </c>
      <c r="CT1885" s="33">
        <v>5.0</v>
      </c>
      <c r="CU1885" s="33">
        <v>28.0</v>
      </c>
      <c r="CV1885" s="33">
        <v>978.0</v>
      </c>
      <c r="CW1885" s="5"/>
      <c r="CX1885" s="5"/>
      <c r="CY1885" s="33">
        <v>-100.112371</v>
      </c>
      <c r="CZ1885" s="33">
        <v>20.645043</v>
      </c>
      <c r="DA1885" s="33">
        <v>4.411350794E9</v>
      </c>
      <c r="DB1885" s="33">
        <v>2.0</v>
      </c>
      <c r="DC1885" s="33" t="s">
        <v>8456</v>
      </c>
      <c r="DD1885" s="33">
        <v>2023.0</v>
      </c>
      <c r="DE1885" s="33" t="s">
        <v>184</v>
      </c>
      <c r="DF1885" s="33"/>
      <c r="DG1885" s="33" t="s">
        <v>185</v>
      </c>
      <c r="DH1885" s="33" t="s">
        <v>186</v>
      </c>
      <c r="DI1885" s="5"/>
      <c r="DJ1885" s="5"/>
    </row>
    <row r="1886">
      <c r="A1886" s="33" t="s">
        <v>11879</v>
      </c>
      <c r="B1886" s="34">
        <v>44952.0</v>
      </c>
      <c r="C1886" s="35" t="s">
        <v>137</v>
      </c>
      <c r="D1886" s="35" t="s">
        <v>139</v>
      </c>
      <c r="E1886" s="35" t="s">
        <v>142</v>
      </c>
      <c r="F1886" s="36" t="s">
        <v>144</v>
      </c>
      <c r="G1886" s="33" t="s">
        <v>11880</v>
      </c>
      <c r="H1886" s="33" t="s">
        <v>6722</v>
      </c>
      <c r="I1886" s="33" t="s">
        <v>1456</v>
      </c>
      <c r="J1886" s="33" t="s">
        <v>844</v>
      </c>
      <c r="K1886" s="35" t="s">
        <v>421</v>
      </c>
      <c r="L1886" s="33" t="s">
        <v>10074</v>
      </c>
      <c r="M1886" s="33" t="s">
        <v>8450</v>
      </c>
      <c r="N1886" s="33" t="s">
        <v>8084</v>
      </c>
      <c r="O1886" s="5"/>
      <c r="P1886" s="35" t="s">
        <v>233</v>
      </c>
      <c r="Q1886" s="35" t="s">
        <v>8084</v>
      </c>
      <c r="R1886" s="33">
        <v>76283.0</v>
      </c>
      <c r="S1886" s="37"/>
      <c r="T1886" s="33"/>
      <c r="U1886" s="33">
        <v>10.05</v>
      </c>
      <c r="V1886" s="33" t="s">
        <v>154</v>
      </c>
      <c r="W1886" s="33"/>
      <c r="X1886" s="33"/>
      <c r="Y1886" s="5"/>
      <c r="Z1886" s="5"/>
      <c r="AA1886" s="33">
        <v>1.0</v>
      </c>
      <c r="AB1886" s="33"/>
      <c r="AC1886" s="33">
        <v>1.0</v>
      </c>
      <c r="AD1886" s="5"/>
      <c r="AE1886" s="5"/>
      <c r="AF1886" s="5"/>
      <c r="AG1886" s="16"/>
      <c r="AH1886" s="38" t="str">
        <f t="shared" si="1"/>
        <v/>
      </c>
      <c r="AI1886" s="39" t="str">
        <f t="shared" si="2"/>
        <v/>
      </c>
      <c r="AJ1886" s="37" t="str">
        <f t="shared" si="3"/>
        <v/>
      </c>
      <c r="AK1886" s="41" t="str">
        <f t="shared" si="4"/>
        <v/>
      </c>
      <c r="AL1886" s="35" t="s">
        <v>233</v>
      </c>
      <c r="AM1886" s="33" t="s">
        <v>9112</v>
      </c>
      <c r="AN1886" s="33" t="s">
        <v>9112</v>
      </c>
      <c r="AO1886" s="41"/>
      <c r="AP1886" s="33" t="s">
        <v>169</v>
      </c>
      <c r="AQ1886" s="33" t="s">
        <v>170</v>
      </c>
      <c r="AR1886" s="33">
        <v>300.0</v>
      </c>
      <c r="AS1886" s="42"/>
      <c r="AT1886" s="42"/>
      <c r="AU1886" s="42"/>
      <c r="AV1886" s="42"/>
      <c r="AW1886" s="42"/>
      <c r="AX1886" s="5"/>
      <c r="AY1886" s="33"/>
      <c r="AZ1886" s="33" t="s">
        <v>11881</v>
      </c>
      <c r="BA1886" s="5"/>
      <c r="BB1886" s="5"/>
      <c r="BC1886" s="5" t="s">
        <v>11882</v>
      </c>
      <c r="BD1886" s="33" t="s">
        <v>173</v>
      </c>
      <c r="BE1886" s="41"/>
      <c r="BF1886" s="35"/>
      <c r="BG1886" s="33" t="s">
        <v>169</v>
      </c>
      <c r="BH1886" s="5"/>
      <c r="BI1886" s="33">
        <v>300.0</v>
      </c>
      <c r="BJ1886" s="33" t="s">
        <v>170</v>
      </c>
      <c r="BK1886" s="5"/>
      <c r="BL1886" s="5">
        <f t="shared" si="5"/>
        <v>3994.5</v>
      </c>
      <c r="BM1886" s="5"/>
      <c r="BN1886" s="5"/>
      <c r="BO1886" s="42">
        <f t="shared" si="6"/>
        <v>3994.5</v>
      </c>
      <c r="BP1886" s="44"/>
      <c r="BQ1886" s="45"/>
      <c r="BR1886" s="47"/>
      <c r="BS1886" s="45"/>
      <c r="BT1886" s="37"/>
      <c r="BU1886" s="5"/>
      <c r="BV1886" s="38"/>
      <c r="BW1886" s="48"/>
      <c r="BX1886" s="44"/>
      <c r="BY1886" s="44"/>
      <c r="BZ1886" s="33" t="s">
        <v>131</v>
      </c>
      <c r="CA1886" s="5"/>
      <c r="CB1886" s="5"/>
      <c r="CC1886" s="33" t="s">
        <v>177</v>
      </c>
      <c r="CD1886" s="5"/>
      <c r="CE1886" s="5"/>
      <c r="CF1886" s="33" t="s">
        <v>178</v>
      </c>
      <c r="CG1886" s="33" t="s">
        <v>11883</v>
      </c>
      <c r="CH1886" s="5"/>
      <c r="CI1886" s="5"/>
      <c r="CJ1886" s="5"/>
      <c r="CK1886" s="33"/>
      <c r="CL1886" s="49">
        <v>45000.0</v>
      </c>
      <c r="CM1886" s="33" t="s">
        <v>180</v>
      </c>
      <c r="CN1886" s="5"/>
      <c r="CO1886" s="33">
        <v>2.0</v>
      </c>
      <c r="CP1886" s="33" t="s">
        <v>181</v>
      </c>
      <c r="CQ1886" s="50" t="str">
        <f t="shared" si="7"/>
        <v>08/01/1987</v>
      </c>
      <c r="CR1886" s="33" t="s">
        <v>182</v>
      </c>
      <c r="CS1886" s="33">
        <v>5.0</v>
      </c>
      <c r="CT1886" s="33">
        <v>5.0</v>
      </c>
      <c r="CU1886" s="33">
        <v>28.0</v>
      </c>
      <c r="CV1886" s="33">
        <v>978.0</v>
      </c>
      <c r="CW1886" s="5"/>
      <c r="CX1886" s="5"/>
      <c r="CY1886" s="33">
        <v>-100.112371</v>
      </c>
      <c r="CZ1886" s="33">
        <v>20.645043</v>
      </c>
      <c r="DA1886" s="33">
        <v>4.424539965E9</v>
      </c>
      <c r="DB1886" s="33">
        <v>2.0</v>
      </c>
      <c r="DC1886" s="33" t="s">
        <v>8456</v>
      </c>
      <c r="DD1886" s="33">
        <v>2023.0</v>
      </c>
      <c r="DE1886" s="33" t="s">
        <v>184</v>
      </c>
      <c r="DF1886" s="33"/>
      <c r="DG1886" s="33" t="s">
        <v>185</v>
      </c>
      <c r="DH1886" s="33" t="s">
        <v>186</v>
      </c>
      <c r="DI1886" s="5"/>
      <c r="DJ1886" s="5"/>
    </row>
    <row r="1887">
      <c r="A1887" s="33" t="s">
        <v>11884</v>
      </c>
      <c r="B1887" s="34">
        <v>44952.0</v>
      </c>
      <c r="C1887" s="35" t="s">
        <v>137</v>
      </c>
      <c r="D1887" s="35" t="s">
        <v>139</v>
      </c>
      <c r="E1887" s="35" t="s">
        <v>142</v>
      </c>
      <c r="F1887" s="36" t="s">
        <v>144</v>
      </c>
      <c r="G1887" s="33" t="s">
        <v>11885</v>
      </c>
      <c r="H1887" s="33" t="s">
        <v>11886</v>
      </c>
      <c r="I1887" s="33" t="s">
        <v>359</v>
      </c>
      <c r="J1887" s="33" t="s">
        <v>538</v>
      </c>
      <c r="K1887" s="35" t="s">
        <v>421</v>
      </c>
      <c r="L1887" s="33" t="s">
        <v>10074</v>
      </c>
      <c r="M1887" s="33" t="s">
        <v>8450</v>
      </c>
      <c r="N1887" s="33" t="s">
        <v>8084</v>
      </c>
      <c r="O1887" s="5"/>
      <c r="P1887" s="35" t="s">
        <v>233</v>
      </c>
      <c r="Q1887" s="35" t="s">
        <v>8084</v>
      </c>
      <c r="R1887" s="33">
        <v>76296.0</v>
      </c>
      <c r="S1887" s="37"/>
      <c r="T1887" s="33"/>
      <c r="U1887" s="33">
        <v>6.13</v>
      </c>
      <c r="V1887" s="33" t="s">
        <v>154</v>
      </c>
      <c r="W1887" s="33"/>
      <c r="X1887" s="33"/>
      <c r="Y1887" s="5"/>
      <c r="Z1887" s="5"/>
      <c r="AA1887" s="33">
        <v>1.0</v>
      </c>
      <c r="AB1887" s="33">
        <v>1.0</v>
      </c>
      <c r="AC1887" s="33"/>
      <c r="AD1887" s="5"/>
      <c r="AE1887" s="5"/>
      <c r="AF1887" s="5"/>
      <c r="AG1887" s="16"/>
      <c r="AH1887" s="38">
        <f t="shared" si="1"/>
        <v>1</v>
      </c>
      <c r="AI1887" s="39" t="str">
        <f t="shared" si="2"/>
        <v/>
      </c>
      <c r="AJ1887" s="37" t="str">
        <f t="shared" si="3"/>
        <v/>
      </c>
      <c r="AK1887" s="41" t="str">
        <f t="shared" si="4"/>
        <v/>
      </c>
      <c r="AL1887" s="35" t="s">
        <v>233</v>
      </c>
      <c r="AM1887" s="33" t="s">
        <v>9112</v>
      </c>
      <c r="AN1887" s="33" t="s">
        <v>9112</v>
      </c>
      <c r="AO1887" s="41"/>
      <c r="AP1887" s="33" t="s">
        <v>169</v>
      </c>
      <c r="AQ1887" s="33" t="s">
        <v>170</v>
      </c>
      <c r="AR1887" s="33">
        <v>300.0</v>
      </c>
      <c r="AS1887" s="42"/>
      <c r="AT1887" s="42"/>
      <c r="AU1887" s="42"/>
      <c r="AV1887" s="42"/>
      <c r="AW1887" s="42"/>
      <c r="AX1887" s="5"/>
      <c r="AY1887" s="33"/>
      <c r="AZ1887" s="33" t="s">
        <v>11887</v>
      </c>
      <c r="BA1887" s="5"/>
      <c r="BB1887" s="5"/>
      <c r="BC1887" s="5" t="s">
        <v>11888</v>
      </c>
      <c r="BD1887" s="33" t="s">
        <v>173</v>
      </c>
      <c r="BE1887" s="41"/>
      <c r="BF1887" s="35"/>
      <c r="BG1887" s="33" t="s">
        <v>169</v>
      </c>
      <c r="BH1887" s="5"/>
      <c r="BI1887" s="33">
        <v>300.0</v>
      </c>
      <c r="BJ1887" s="33" t="s">
        <v>170</v>
      </c>
      <c r="BK1887" s="5"/>
      <c r="BL1887" s="5">
        <f t="shared" si="5"/>
        <v>3994.5</v>
      </c>
      <c r="BM1887" s="5"/>
      <c r="BN1887" s="5"/>
      <c r="BO1887" s="42">
        <f t="shared" si="6"/>
        <v>3994.5</v>
      </c>
      <c r="BP1887" s="44"/>
      <c r="BQ1887" s="45"/>
      <c r="BR1887" s="47"/>
      <c r="BS1887" s="45"/>
      <c r="BT1887" s="37"/>
      <c r="BU1887" s="5"/>
      <c r="BV1887" s="38"/>
      <c r="BW1887" s="48"/>
      <c r="BX1887" s="44"/>
      <c r="BY1887" s="44"/>
      <c r="BZ1887" s="33" t="s">
        <v>131</v>
      </c>
      <c r="CA1887" s="5"/>
      <c r="CB1887" s="5"/>
      <c r="CC1887" s="33" t="s">
        <v>177</v>
      </c>
      <c r="CD1887" s="5"/>
      <c r="CE1887" s="5"/>
      <c r="CF1887" s="33" t="s">
        <v>178</v>
      </c>
      <c r="CG1887" s="33" t="s">
        <v>11889</v>
      </c>
      <c r="CH1887" s="5"/>
      <c r="CI1887" s="5"/>
      <c r="CJ1887" s="5"/>
      <c r="CK1887" s="33"/>
      <c r="CL1887" s="49">
        <v>45000.0</v>
      </c>
      <c r="CM1887" s="33" t="s">
        <v>180</v>
      </c>
      <c r="CN1887" s="5"/>
      <c r="CO1887" s="33">
        <v>2.0</v>
      </c>
      <c r="CP1887" s="33" t="s">
        <v>181</v>
      </c>
      <c r="CQ1887" s="50" t="str">
        <f t="shared" si="7"/>
        <v>19/12/1940</v>
      </c>
      <c r="CR1887" s="33" t="s">
        <v>243</v>
      </c>
      <c r="CS1887" s="33">
        <v>5.0</v>
      </c>
      <c r="CT1887" s="33">
        <v>5.0</v>
      </c>
      <c r="CU1887" s="33">
        <v>28.0</v>
      </c>
      <c r="CV1887" s="33">
        <v>978.0</v>
      </c>
      <c r="CW1887" s="5"/>
      <c r="CX1887" s="5"/>
      <c r="CY1887" s="33">
        <v>-100.112371</v>
      </c>
      <c r="CZ1887" s="33">
        <v>20.645043</v>
      </c>
      <c r="DA1887" s="33">
        <v>4.427476359E9</v>
      </c>
      <c r="DB1887" s="33">
        <v>2.0</v>
      </c>
      <c r="DC1887" s="33" t="s">
        <v>8456</v>
      </c>
      <c r="DD1887" s="33">
        <v>2023.0</v>
      </c>
      <c r="DE1887" s="33" t="s">
        <v>184</v>
      </c>
      <c r="DF1887" s="33"/>
      <c r="DG1887" s="33" t="s">
        <v>185</v>
      </c>
      <c r="DH1887" s="33" t="s">
        <v>186</v>
      </c>
      <c r="DI1887" s="5"/>
      <c r="DJ1887" s="5"/>
    </row>
    <row r="1888">
      <c r="A1888" s="33" t="s">
        <v>11890</v>
      </c>
      <c r="B1888" s="34">
        <v>44952.0</v>
      </c>
      <c r="C1888" s="35" t="s">
        <v>137</v>
      </c>
      <c r="D1888" s="35" t="s">
        <v>139</v>
      </c>
      <c r="E1888" s="35" t="s">
        <v>142</v>
      </c>
      <c r="F1888" s="36" t="s">
        <v>144</v>
      </c>
      <c r="G1888" s="33" t="s">
        <v>11891</v>
      </c>
      <c r="H1888" s="33" t="s">
        <v>8364</v>
      </c>
      <c r="I1888" s="33" t="s">
        <v>1449</v>
      </c>
      <c r="J1888" s="33" t="s">
        <v>11828</v>
      </c>
      <c r="K1888" s="35" t="s">
        <v>421</v>
      </c>
      <c r="L1888" s="33" t="s">
        <v>9958</v>
      </c>
      <c r="M1888" s="33" t="s">
        <v>8450</v>
      </c>
      <c r="N1888" s="33" t="s">
        <v>8084</v>
      </c>
      <c r="O1888" s="5"/>
      <c r="P1888" s="35" t="s">
        <v>233</v>
      </c>
      <c r="Q1888" s="35" t="s">
        <v>8084</v>
      </c>
      <c r="R1888" s="33">
        <v>76296.0</v>
      </c>
      <c r="S1888" s="37"/>
      <c r="T1888" s="33"/>
      <c r="U1888" s="33">
        <v>6.47</v>
      </c>
      <c r="V1888" s="33" t="s">
        <v>154</v>
      </c>
      <c r="W1888" s="33"/>
      <c r="X1888" s="33"/>
      <c r="Y1888" s="5"/>
      <c r="Z1888" s="5"/>
      <c r="AA1888" s="33">
        <v>1.0</v>
      </c>
      <c r="AB1888" s="33"/>
      <c r="AC1888" s="33">
        <v>1.0</v>
      </c>
      <c r="AD1888" s="5"/>
      <c r="AE1888" s="5"/>
      <c r="AF1888" s="5"/>
      <c r="AG1888" s="16"/>
      <c r="AH1888" s="38" t="str">
        <f t="shared" si="1"/>
        <v/>
      </c>
      <c r="AI1888" s="39" t="str">
        <f t="shared" si="2"/>
        <v/>
      </c>
      <c r="AJ1888" s="37" t="str">
        <f t="shared" si="3"/>
        <v/>
      </c>
      <c r="AK1888" s="41" t="str">
        <f t="shared" si="4"/>
        <v/>
      </c>
      <c r="AL1888" s="35" t="s">
        <v>233</v>
      </c>
      <c r="AM1888" s="33" t="s">
        <v>9112</v>
      </c>
      <c r="AN1888" s="33" t="s">
        <v>9112</v>
      </c>
      <c r="AO1888" s="41"/>
      <c r="AP1888" s="33" t="s">
        <v>169</v>
      </c>
      <c r="AQ1888" s="33" t="s">
        <v>170</v>
      </c>
      <c r="AR1888" s="33">
        <v>300.0</v>
      </c>
      <c r="AS1888" s="42"/>
      <c r="AT1888" s="42"/>
      <c r="AU1888" s="42"/>
      <c r="AV1888" s="42"/>
      <c r="AW1888" s="42"/>
      <c r="AX1888" s="5"/>
      <c r="AY1888" s="33"/>
      <c r="AZ1888" s="33" t="s">
        <v>11892</v>
      </c>
      <c r="BA1888" s="5"/>
      <c r="BB1888" s="5"/>
      <c r="BC1888" s="5" t="s">
        <v>11893</v>
      </c>
      <c r="BD1888" s="33" t="s">
        <v>173</v>
      </c>
      <c r="BE1888" s="41"/>
      <c r="BF1888" s="35"/>
      <c r="BG1888" s="33" t="s">
        <v>169</v>
      </c>
      <c r="BH1888" s="5"/>
      <c r="BI1888" s="33">
        <v>300.0</v>
      </c>
      <c r="BJ1888" s="33" t="s">
        <v>170</v>
      </c>
      <c r="BK1888" s="5"/>
      <c r="BL1888" s="5">
        <f t="shared" si="5"/>
        <v>3994.5</v>
      </c>
      <c r="BM1888" s="5"/>
      <c r="BN1888" s="5"/>
      <c r="BO1888" s="42">
        <f t="shared" si="6"/>
        <v>3994.5</v>
      </c>
      <c r="BP1888" s="44"/>
      <c r="BQ1888" s="45"/>
      <c r="BR1888" s="47"/>
      <c r="BS1888" s="45"/>
      <c r="BT1888" s="37"/>
      <c r="BU1888" s="5"/>
      <c r="BV1888" s="38"/>
      <c r="BW1888" s="48"/>
      <c r="BX1888" s="44"/>
      <c r="BY1888" s="44"/>
      <c r="BZ1888" s="33" t="s">
        <v>131</v>
      </c>
      <c r="CA1888" s="5"/>
      <c r="CB1888" s="5"/>
      <c r="CC1888" s="33" t="s">
        <v>177</v>
      </c>
      <c r="CD1888" s="5"/>
      <c r="CE1888" s="5"/>
      <c r="CF1888" s="33" t="s">
        <v>178</v>
      </c>
      <c r="CG1888" s="33" t="s">
        <v>11894</v>
      </c>
      <c r="CH1888" s="5"/>
      <c r="CI1888" s="5"/>
      <c r="CJ1888" s="5"/>
      <c r="CK1888" s="33"/>
      <c r="CL1888" s="49">
        <v>45000.0</v>
      </c>
      <c r="CM1888" s="33" t="s">
        <v>180</v>
      </c>
      <c r="CN1888" s="5"/>
      <c r="CO1888" s="33">
        <v>2.0</v>
      </c>
      <c r="CP1888" s="33" t="s">
        <v>181</v>
      </c>
      <c r="CQ1888" s="50" t="str">
        <f t="shared" si="7"/>
        <v>24/06/1973</v>
      </c>
      <c r="CR1888" s="33" t="s">
        <v>182</v>
      </c>
      <c r="CS1888" s="33">
        <v>5.0</v>
      </c>
      <c r="CT1888" s="33">
        <v>5.0</v>
      </c>
      <c r="CU1888" s="33">
        <v>28.0</v>
      </c>
      <c r="CV1888" s="33">
        <v>978.0</v>
      </c>
      <c r="CW1888" s="5"/>
      <c r="CX1888" s="5"/>
      <c r="CY1888" s="33">
        <v>-100.112371</v>
      </c>
      <c r="CZ1888" s="33">
        <v>20.645043</v>
      </c>
      <c r="DA1888" s="33">
        <v>4.427817726E9</v>
      </c>
      <c r="DB1888" s="33">
        <v>2.0</v>
      </c>
      <c r="DC1888" s="33" t="s">
        <v>8456</v>
      </c>
      <c r="DD1888" s="33">
        <v>2023.0</v>
      </c>
      <c r="DE1888" s="33" t="s">
        <v>184</v>
      </c>
      <c r="DF1888" s="33"/>
      <c r="DG1888" s="33" t="s">
        <v>185</v>
      </c>
      <c r="DH1888" s="33" t="s">
        <v>186</v>
      </c>
      <c r="DI1888" s="5"/>
      <c r="DJ1888" s="5"/>
    </row>
    <row r="1889">
      <c r="A1889" s="33" t="s">
        <v>11895</v>
      </c>
      <c r="B1889" s="34">
        <v>44952.0</v>
      </c>
      <c r="C1889" s="35" t="s">
        <v>137</v>
      </c>
      <c r="D1889" s="35" t="s">
        <v>139</v>
      </c>
      <c r="E1889" s="35" t="s">
        <v>142</v>
      </c>
      <c r="F1889" s="36" t="s">
        <v>144</v>
      </c>
      <c r="G1889" s="33" t="s">
        <v>11896</v>
      </c>
      <c r="H1889" s="33" t="s">
        <v>1503</v>
      </c>
      <c r="I1889" s="33" t="s">
        <v>255</v>
      </c>
      <c r="J1889" s="33" t="s">
        <v>220</v>
      </c>
      <c r="K1889" s="35" t="s">
        <v>421</v>
      </c>
      <c r="L1889" s="33" t="s">
        <v>11897</v>
      </c>
      <c r="M1889" s="33" t="s">
        <v>8450</v>
      </c>
      <c r="N1889" s="33" t="s">
        <v>8084</v>
      </c>
      <c r="O1889" s="5"/>
      <c r="P1889" s="35" t="s">
        <v>233</v>
      </c>
      <c r="Q1889" s="35" t="s">
        <v>8084</v>
      </c>
      <c r="R1889" s="33">
        <v>76296.0</v>
      </c>
      <c r="S1889" s="37"/>
      <c r="T1889" s="33"/>
      <c r="U1889" s="33">
        <v>4.96</v>
      </c>
      <c r="V1889" s="33" t="s">
        <v>154</v>
      </c>
      <c r="W1889" s="33"/>
      <c r="X1889" s="33"/>
      <c r="Y1889" s="5"/>
      <c r="Z1889" s="5"/>
      <c r="AA1889" s="33">
        <v>1.0</v>
      </c>
      <c r="AB1889" s="33"/>
      <c r="AC1889" s="33">
        <v>1.0</v>
      </c>
      <c r="AD1889" s="5"/>
      <c r="AE1889" s="5"/>
      <c r="AF1889" s="5"/>
      <c r="AG1889" s="16"/>
      <c r="AH1889" s="38" t="str">
        <f t="shared" si="1"/>
        <v/>
      </c>
      <c r="AI1889" s="39" t="str">
        <f t="shared" si="2"/>
        <v/>
      </c>
      <c r="AJ1889" s="37" t="str">
        <f t="shared" si="3"/>
        <v/>
      </c>
      <c r="AK1889" s="41" t="str">
        <f t="shared" si="4"/>
        <v/>
      </c>
      <c r="AL1889" s="35" t="s">
        <v>233</v>
      </c>
      <c r="AM1889" s="33" t="s">
        <v>9112</v>
      </c>
      <c r="AN1889" s="33" t="s">
        <v>9112</v>
      </c>
      <c r="AO1889" s="41"/>
      <c r="AP1889" s="33" t="s">
        <v>169</v>
      </c>
      <c r="AQ1889" s="33" t="s">
        <v>170</v>
      </c>
      <c r="AR1889" s="33">
        <v>300.0</v>
      </c>
      <c r="AS1889" s="42"/>
      <c r="AT1889" s="42"/>
      <c r="AU1889" s="42"/>
      <c r="AV1889" s="42"/>
      <c r="AW1889" s="42"/>
      <c r="AX1889" s="5"/>
      <c r="AY1889" s="33"/>
      <c r="AZ1889" s="33" t="s">
        <v>11898</v>
      </c>
      <c r="BA1889" s="5"/>
      <c r="BB1889" s="5"/>
      <c r="BC1889" s="5" t="s">
        <v>11899</v>
      </c>
      <c r="BD1889" s="33" t="s">
        <v>173</v>
      </c>
      <c r="BE1889" s="41"/>
      <c r="BF1889" s="35"/>
      <c r="BG1889" s="33" t="s">
        <v>169</v>
      </c>
      <c r="BH1889" s="5"/>
      <c r="BI1889" s="33">
        <v>300.0</v>
      </c>
      <c r="BJ1889" s="33" t="s">
        <v>170</v>
      </c>
      <c r="BK1889" s="5"/>
      <c r="BL1889" s="5">
        <f t="shared" si="5"/>
        <v>3994.5</v>
      </c>
      <c r="BM1889" s="5"/>
      <c r="BN1889" s="5"/>
      <c r="BO1889" s="42">
        <f t="shared" si="6"/>
        <v>3994.5</v>
      </c>
      <c r="BP1889" s="44"/>
      <c r="BQ1889" s="45"/>
      <c r="BR1889" s="47"/>
      <c r="BS1889" s="45"/>
      <c r="BT1889" s="37"/>
      <c r="BU1889" s="5"/>
      <c r="BV1889" s="38"/>
      <c r="BW1889" s="48"/>
      <c r="BX1889" s="44"/>
      <c r="BY1889" s="44"/>
      <c r="BZ1889" s="33" t="s">
        <v>131</v>
      </c>
      <c r="CA1889" s="5"/>
      <c r="CB1889" s="5"/>
      <c r="CC1889" s="33" t="s">
        <v>177</v>
      </c>
      <c r="CD1889" s="5"/>
      <c r="CE1889" s="5"/>
      <c r="CF1889" s="33" t="s">
        <v>178</v>
      </c>
      <c r="CG1889" s="33" t="s">
        <v>11900</v>
      </c>
      <c r="CH1889" s="5"/>
      <c r="CI1889" s="5"/>
      <c r="CJ1889" s="5"/>
      <c r="CK1889" s="33"/>
      <c r="CL1889" s="49">
        <v>45000.0</v>
      </c>
      <c r="CM1889" s="33" t="s">
        <v>180</v>
      </c>
      <c r="CN1889" s="5"/>
      <c r="CO1889" s="33">
        <v>2.0</v>
      </c>
      <c r="CP1889" s="33" t="s">
        <v>181</v>
      </c>
      <c r="CQ1889" s="50" t="str">
        <f t="shared" si="7"/>
        <v>30/04/1969</v>
      </c>
      <c r="CR1889" s="33" t="s">
        <v>182</v>
      </c>
      <c r="CS1889" s="33">
        <v>5.0</v>
      </c>
      <c r="CT1889" s="33">
        <v>5.0</v>
      </c>
      <c r="CU1889" s="33">
        <v>28.0</v>
      </c>
      <c r="CV1889" s="33">
        <v>978.0</v>
      </c>
      <c r="CW1889" s="5"/>
      <c r="CX1889" s="5"/>
      <c r="CY1889" s="33">
        <v>-100.112371</v>
      </c>
      <c r="CZ1889" s="33">
        <v>20.645043</v>
      </c>
      <c r="DA1889" s="33">
        <v>4.427181558E9</v>
      </c>
      <c r="DB1889" s="33">
        <v>2.0</v>
      </c>
      <c r="DC1889" s="33" t="s">
        <v>8456</v>
      </c>
      <c r="DD1889" s="33">
        <v>2023.0</v>
      </c>
      <c r="DE1889" s="33" t="s">
        <v>184</v>
      </c>
      <c r="DF1889" s="33"/>
      <c r="DG1889" s="33" t="s">
        <v>185</v>
      </c>
      <c r="DH1889" s="33" t="s">
        <v>186</v>
      </c>
      <c r="DI1889" s="5"/>
      <c r="DJ1889" s="5"/>
    </row>
    <row r="1890">
      <c r="A1890" s="33" t="s">
        <v>11901</v>
      </c>
      <c r="B1890" s="34">
        <v>44952.0</v>
      </c>
      <c r="C1890" s="35" t="s">
        <v>137</v>
      </c>
      <c r="D1890" s="35" t="s">
        <v>139</v>
      </c>
      <c r="E1890" s="35" t="s">
        <v>142</v>
      </c>
      <c r="F1890" s="36" t="s">
        <v>144</v>
      </c>
      <c r="G1890" s="33" t="s">
        <v>11902</v>
      </c>
      <c r="H1890" s="33" t="s">
        <v>10027</v>
      </c>
      <c r="I1890" s="33" t="s">
        <v>255</v>
      </c>
      <c r="J1890" s="33" t="s">
        <v>213</v>
      </c>
      <c r="K1890" s="35" t="s">
        <v>421</v>
      </c>
      <c r="L1890" s="33" t="s">
        <v>11226</v>
      </c>
      <c r="M1890" s="33" t="s">
        <v>8450</v>
      </c>
      <c r="N1890" s="33" t="s">
        <v>8084</v>
      </c>
      <c r="O1890" s="5"/>
      <c r="P1890" s="35" t="s">
        <v>233</v>
      </c>
      <c r="Q1890" s="35" t="s">
        <v>8084</v>
      </c>
      <c r="R1890" s="33">
        <v>76296.0</v>
      </c>
      <c r="S1890" s="37"/>
      <c r="T1890" s="33"/>
      <c r="U1890" s="33">
        <v>9.13</v>
      </c>
      <c r="V1890" s="33" t="s">
        <v>154</v>
      </c>
      <c r="W1890" s="33"/>
      <c r="X1890" s="33"/>
      <c r="Y1890" s="5"/>
      <c r="Z1890" s="5"/>
      <c r="AA1890" s="33">
        <v>1.0</v>
      </c>
      <c r="AB1890" s="33"/>
      <c r="AC1890" s="33">
        <v>1.0</v>
      </c>
      <c r="AD1890" s="5"/>
      <c r="AE1890" s="5"/>
      <c r="AF1890" s="5"/>
      <c r="AG1890" s="16"/>
      <c r="AH1890" s="38" t="str">
        <f t="shared" si="1"/>
        <v/>
      </c>
      <c r="AI1890" s="39">
        <f t="shared" si="2"/>
        <v>1</v>
      </c>
      <c r="AJ1890" s="37" t="str">
        <f t="shared" si="3"/>
        <v/>
      </c>
      <c r="AK1890" s="41" t="str">
        <f t="shared" si="4"/>
        <v/>
      </c>
      <c r="AL1890" s="35" t="s">
        <v>233</v>
      </c>
      <c r="AM1890" s="33" t="s">
        <v>9112</v>
      </c>
      <c r="AN1890" s="33" t="s">
        <v>9112</v>
      </c>
      <c r="AO1890" s="41"/>
      <c r="AP1890" s="33" t="s">
        <v>169</v>
      </c>
      <c r="AQ1890" s="33" t="s">
        <v>170</v>
      </c>
      <c r="AR1890" s="33">
        <v>300.0</v>
      </c>
      <c r="AS1890" s="42"/>
      <c r="AT1890" s="42"/>
      <c r="AU1890" s="42"/>
      <c r="AV1890" s="42"/>
      <c r="AW1890" s="42"/>
      <c r="AX1890" s="5"/>
      <c r="AY1890" s="33"/>
      <c r="AZ1890" s="33" t="s">
        <v>11903</v>
      </c>
      <c r="BA1890" s="5"/>
      <c r="BB1890" s="5"/>
      <c r="BC1890" s="5" t="s">
        <v>11904</v>
      </c>
      <c r="BD1890" s="33" t="s">
        <v>173</v>
      </c>
      <c r="BE1890" s="41"/>
      <c r="BF1890" s="35"/>
      <c r="BG1890" s="33" t="s">
        <v>169</v>
      </c>
      <c r="BH1890" s="5"/>
      <c r="BI1890" s="33">
        <v>300.0</v>
      </c>
      <c r="BJ1890" s="33" t="s">
        <v>170</v>
      </c>
      <c r="BK1890" s="5"/>
      <c r="BL1890" s="5">
        <f t="shared" si="5"/>
        <v>3994.5</v>
      </c>
      <c r="BM1890" s="5"/>
      <c r="BN1890" s="5"/>
      <c r="BO1890" s="42">
        <f t="shared" si="6"/>
        <v>3994.5</v>
      </c>
      <c r="BP1890" s="44"/>
      <c r="BQ1890" s="45"/>
      <c r="BR1890" s="47"/>
      <c r="BS1890" s="45"/>
      <c r="BT1890" s="37"/>
      <c r="BU1890" s="5"/>
      <c r="BV1890" s="38"/>
      <c r="BW1890" s="48"/>
      <c r="BX1890" s="44"/>
      <c r="BY1890" s="44"/>
      <c r="BZ1890" s="33" t="s">
        <v>131</v>
      </c>
      <c r="CA1890" s="5"/>
      <c r="CB1890" s="5"/>
      <c r="CC1890" s="33" t="s">
        <v>177</v>
      </c>
      <c r="CD1890" s="5"/>
      <c r="CE1890" s="5"/>
      <c r="CF1890" s="33" t="s">
        <v>178</v>
      </c>
      <c r="CG1890" s="33" t="s">
        <v>11905</v>
      </c>
      <c r="CH1890" s="5"/>
      <c r="CI1890" s="5"/>
      <c r="CJ1890" s="5"/>
      <c r="CK1890" s="33"/>
      <c r="CL1890" s="49">
        <v>45000.0</v>
      </c>
      <c r="CM1890" s="33" t="s">
        <v>180</v>
      </c>
      <c r="CN1890" s="5"/>
      <c r="CO1890" s="33">
        <v>2.0</v>
      </c>
      <c r="CP1890" s="33" t="s">
        <v>181</v>
      </c>
      <c r="CQ1890" s="50" t="str">
        <f t="shared" si="7"/>
        <v>17/04/1965</v>
      </c>
      <c r="CR1890" s="33" t="s">
        <v>182</v>
      </c>
      <c r="CS1890" s="33">
        <v>5.0</v>
      </c>
      <c r="CT1890" s="33">
        <v>5.0</v>
      </c>
      <c r="CU1890" s="33">
        <v>28.0</v>
      </c>
      <c r="CV1890" s="33">
        <v>978.0</v>
      </c>
      <c r="CW1890" s="5"/>
      <c r="CX1890" s="5"/>
      <c r="CY1890" s="33">
        <v>-100.112371</v>
      </c>
      <c r="CZ1890" s="33">
        <v>20.645043</v>
      </c>
      <c r="DA1890" s="33">
        <v>4.426029061E9</v>
      </c>
      <c r="DB1890" s="33">
        <v>2.0</v>
      </c>
      <c r="DC1890" s="33" t="s">
        <v>8456</v>
      </c>
      <c r="DD1890" s="33">
        <v>2023.0</v>
      </c>
      <c r="DE1890" s="33" t="s">
        <v>184</v>
      </c>
      <c r="DF1890" s="33"/>
      <c r="DG1890" s="33" t="s">
        <v>185</v>
      </c>
      <c r="DH1890" s="33" t="s">
        <v>186</v>
      </c>
      <c r="DI1890" s="5"/>
      <c r="DJ1890" s="5"/>
    </row>
    <row r="1891">
      <c r="A1891" s="33" t="s">
        <v>11906</v>
      </c>
      <c r="B1891" s="34">
        <v>44952.0</v>
      </c>
      <c r="C1891" s="35" t="s">
        <v>137</v>
      </c>
      <c r="D1891" s="35" t="s">
        <v>139</v>
      </c>
      <c r="E1891" s="35" t="s">
        <v>142</v>
      </c>
      <c r="F1891" s="36" t="s">
        <v>144</v>
      </c>
      <c r="G1891" s="33" t="s">
        <v>11907</v>
      </c>
      <c r="H1891" s="33" t="s">
        <v>6753</v>
      </c>
      <c r="I1891" s="33" t="s">
        <v>255</v>
      </c>
      <c r="J1891" s="33" t="s">
        <v>6799</v>
      </c>
      <c r="K1891" s="35" t="s">
        <v>421</v>
      </c>
      <c r="L1891" s="33" t="s">
        <v>11908</v>
      </c>
      <c r="M1891" s="33" t="s">
        <v>8450</v>
      </c>
      <c r="N1891" s="33" t="s">
        <v>8084</v>
      </c>
      <c r="O1891" s="5"/>
      <c r="P1891" s="35" t="s">
        <v>233</v>
      </c>
      <c r="Q1891" s="35" t="s">
        <v>8084</v>
      </c>
      <c r="R1891" s="33">
        <v>76296.0</v>
      </c>
      <c r="S1891" s="37"/>
      <c r="T1891" s="33"/>
      <c r="U1891" s="33">
        <v>7.38</v>
      </c>
      <c r="V1891" s="33" t="s">
        <v>154</v>
      </c>
      <c r="W1891" s="33"/>
      <c r="X1891" s="33"/>
      <c r="Y1891" s="5"/>
      <c r="Z1891" s="5"/>
      <c r="AA1891" s="33">
        <v>1.0</v>
      </c>
      <c r="AB1891" s="33">
        <v>1.0</v>
      </c>
      <c r="AC1891" s="33"/>
      <c r="AD1891" s="5"/>
      <c r="AE1891" s="5"/>
      <c r="AF1891" s="5"/>
      <c r="AG1891" s="16"/>
      <c r="AH1891" s="38" t="str">
        <f t="shared" si="1"/>
        <v/>
      </c>
      <c r="AI1891" s="39" t="str">
        <f t="shared" si="2"/>
        <v/>
      </c>
      <c r="AJ1891" s="37" t="str">
        <f t="shared" si="3"/>
        <v/>
      </c>
      <c r="AK1891" s="41" t="str">
        <f t="shared" si="4"/>
        <v/>
      </c>
      <c r="AL1891" s="35" t="s">
        <v>233</v>
      </c>
      <c r="AM1891" s="33" t="s">
        <v>9112</v>
      </c>
      <c r="AN1891" s="33" t="s">
        <v>9112</v>
      </c>
      <c r="AO1891" s="41"/>
      <c r="AP1891" s="33" t="s">
        <v>169</v>
      </c>
      <c r="AQ1891" s="33" t="s">
        <v>170</v>
      </c>
      <c r="AR1891" s="33">
        <v>300.0</v>
      </c>
      <c r="AS1891" s="42"/>
      <c r="AT1891" s="42"/>
      <c r="AU1891" s="42"/>
      <c r="AV1891" s="42"/>
      <c r="AW1891" s="42"/>
      <c r="AX1891" s="5"/>
      <c r="AY1891" s="33"/>
      <c r="AZ1891" s="33" t="s">
        <v>11909</v>
      </c>
      <c r="BA1891" s="5"/>
      <c r="BB1891" s="5"/>
      <c r="BC1891" s="5" t="s">
        <v>11910</v>
      </c>
      <c r="BD1891" s="33" t="s">
        <v>173</v>
      </c>
      <c r="BE1891" s="41"/>
      <c r="BF1891" s="35"/>
      <c r="BG1891" s="33" t="s">
        <v>169</v>
      </c>
      <c r="BH1891" s="5"/>
      <c r="BI1891" s="33">
        <v>300.0</v>
      </c>
      <c r="BJ1891" s="33" t="s">
        <v>170</v>
      </c>
      <c r="BK1891" s="5"/>
      <c r="BL1891" s="5">
        <f t="shared" si="5"/>
        <v>3994.5</v>
      </c>
      <c r="BM1891" s="5"/>
      <c r="BN1891" s="5"/>
      <c r="BO1891" s="42">
        <f t="shared" si="6"/>
        <v>3994.5</v>
      </c>
      <c r="BP1891" s="44"/>
      <c r="BQ1891" s="45"/>
      <c r="BR1891" s="47"/>
      <c r="BS1891" s="45"/>
      <c r="BT1891" s="37"/>
      <c r="BU1891" s="5"/>
      <c r="BV1891" s="38"/>
      <c r="BW1891" s="48"/>
      <c r="BX1891" s="44"/>
      <c r="BY1891" s="44"/>
      <c r="BZ1891" s="33" t="s">
        <v>131</v>
      </c>
      <c r="CA1891" s="5"/>
      <c r="CB1891" s="5"/>
      <c r="CC1891" s="33" t="s">
        <v>177</v>
      </c>
      <c r="CD1891" s="5"/>
      <c r="CE1891" s="5"/>
      <c r="CF1891" s="33" t="s">
        <v>178</v>
      </c>
      <c r="CG1891" s="33" t="s">
        <v>11911</v>
      </c>
      <c r="CH1891" s="5"/>
      <c r="CI1891" s="5"/>
      <c r="CJ1891" s="5"/>
      <c r="CK1891" s="33"/>
      <c r="CL1891" s="49">
        <v>45000.0</v>
      </c>
      <c r="CM1891" s="33" t="s">
        <v>180</v>
      </c>
      <c r="CN1891" s="5"/>
      <c r="CO1891" s="33">
        <v>2.0</v>
      </c>
      <c r="CP1891" s="33" t="s">
        <v>181</v>
      </c>
      <c r="CQ1891" s="50" t="str">
        <f t="shared" si="7"/>
        <v>21/05/1967</v>
      </c>
      <c r="CR1891" s="33" t="s">
        <v>243</v>
      </c>
      <c r="CS1891" s="33">
        <v>5.0</v>
      </c>
      <c r="CT1891" s="33">
        <v>5.0</v>
      </c>
      <c r="CU1891" s="33">
        <v>28.0</v>
      </c>
      <c r="CV1891" s="33">
        <v>978.0</v>
      </c>
      <c r="CW1891" s="5"/>
      <c r="CX1891" s="5"/>
      <c r="CY1891" s="33">
        <v>-100.112371</v>
      </c>
      <c r="CZ1891" s="33">
        <v>20.645043</v>
      </c>
      <c r="DA1891" s="33">
        <v>4.412654823E9</v>
      </c>
      <c r="DB1891" s="33">
        <v>2.0</v>
      </c>
      <c r="DC1891" s="33" t="s">
        <v>8456</v>
      </c>
      <c r="DD1891" s="33">
        <v>2023.0</v>
      </c>
      <c r="DE1891" s="33" t="s">
        <v>184</v>
      </c>
      <c r="DF1891" s="33"/>
      <c r="DG1891" s="33" t="s">
        <v>185</v>
      </c>
      <c r="DH1891" s="33" t="s">
        <v>186</v>
      </c>
      <c r="DI1891" s="5"/>
      <c r="DJ1891" s="5"/>
    </row>
    <row r="1892">
      <c r="A1892" s="33" t="s">
        <v>11912</v>
      </c>
      <c r="B1892" s="34">
        <v>44952.0</v>
      </c>
      <c r="C1892" s="35" t="s">
        <v>137</v>
      </c>
      <c r="D1892" s="35" t="s">
        <v>139</v>
      </c>
      <c r="E1892" s="35" t="s">
        <v>142</v>
      </c>
      <c r="F1892" s="36" t="s">
        <v>144</v>
      </c>
      <c r="G1892" s="33" t="s">
        <v>11913</v>
      </c>
      <c r="H1892" s="33" t="s">
        <v>2110</v>
      </c>
      <c r="I1892" s="33" t="s">
        <v>8986</v>
      </c>
      <c r="J1892" s="33" t="s">
        <v>149</v>
      </c>
      <c r="K1892" s="35" t="s">
        <v>421</v>
      </c>
      <c r="L1892" s="33" t="s">
        <v>11226</v>
      </c>
      <c r="M1892" s="33" t="s">
        <v>8450</v>
      </c>
      <c r="N1892" s="33" t="s">
        <v>8084</v>
      </c>
      <c r="O1892" s="5"/>
      <c r="P1892" s="35" t="s">
        <v>233</v>
      </c>
      <c r="Q1892" s="35" t="s">
        <v>8084</v>
      </c>
      <c r="R1892" s="33">
        <v>76296.0</v>
      </c>
      <c r="S1892" s="37"/>
      <c r="T1892" s="33"/>
      <c r="U1892" s="33">
        <v>7.18</v>
      </c>
      <c r="V1892" s="33" t="s">
        <v>154</v>
      </c>
      <c r="W1892" s="33"/>
      <c r="X1892" s="33"/>
      <c r="Y1892" s="5"/>
      <c r="Z1892" s="5"/>
      <c r="AA1892" s="33">
        <v>1.0</v>
      </c>
      <c r="AB1892" s="33">
        <v>1.0</v>
      </c>
      <c r="AC1892" s="33"/>
      <c r="AD1892" s="5"/>
      <c r="AE1892" s="5"/>
      <c r="AF1892" s="5"/>
      <c r="AG1892" s="16"/>
      <c r="AH1892" s="38">
        <f t="shared" si="1"/>
        <v>1</v>
      </c>
      <c r="AI1892" s="39" t="str">
        <f t="shared" si="2"/>
        <v/>
      </c>
      <c r="AJ1892" s="37" t="str">
        <f t="shared" si="3"/>
        <v/>
      </c>
      <c r="AK1892" s="41" t="str">
        <f t="shared" si="4"/>
        <v/>
      </c>
      <c r="AL1892" s="35" t="s">
        <v>233</v>
      </c>
      <c r="AM1892" s="33" t="s">
        <v>9112</v>
      </c>
      <c r="AN1892" s="33" t="s">
        <v>9112</v>
      </c>
      <c r="AO1892" s="41"/>
      <c r="AP1892" s="33" t="s">
        <v>169</v>
      </c>
      <c r="AQ1892" s="33" t="s">
        <v>170</v>
      </c>
      <c r="AR1892" s="33">
        <v>300.0</v>
      </c>
      <c r="AS1892" s="42"/>
      <c r="AT1892" s="42"/>
      <c r="AU1892" s="42"/>
      <c r="AV1892" s="42"/>
      <c r="AW1892" s="42"/>
      <c r="AX1892" s="5"/>
      <c r="AY1892" s="33"/>
      <c r="AZ1892" s="33" t="s">
        <v>11914</v>
      </c>
      <c r="BA1892" s="5"/>
      <c r="BB1892" s="5"/>
      <c r="BC1892" s="5" t="s">
        <v>11915</v>
      </c>
      <c r="BD1892" s="33" t="s">
        <v>173</v>
      </c>
      <c r="BE1892" s="41"/>
      <c r="BF1892" s="35"/>
      <c r="BG1892" s="33" t="s">
        <v>169</v>
      </c>
      <c r="BH1892" s="5"/>
      <c r="BI1892" s="33">
        <v>300.0</v>
      </c>
      <c r="BJ1892" s="33" t="s">
        <v>170</v>
      </c>
      <c r="BK1892" s="5"/>
      <c r="BL1892" s="5">
        <f t="shared" si="5"/>
        <v>3994.5</v>
      </c>
      <c r="BM1892" s="5"/>
      <c r="BN1892" s="5"/>
      <c r="BO1892" s="42">
        <f t="shared" si="6"/>
        <v>3994.5</v>
      </c>
      <c r="BP1892" s="44"/>
      <c r="BQ1892" s="45"/>
      <c r="BR1892" s="47"/>
      <c r="BS1892" s="45"/>
      <c r="BT1892" s="37"/>
      <c r="BU1892" s="5"/>
      <c r="BV1892" s="38"/>
      <c r="BW1892" s="48"/>
      <c r="BX1892" s="44"/>
      <c r="BY1892" s="44"/>
      <c r="BZ1892" s="33" t="s">
        <v>131</v>
      </c>
      <c r="CA1892" s="5"/>
      <c r="CB1892" s="5"/>
      <c r="CC1892" s="33" t="s">
        <v>177</v>
      </c>
      <c r="CD1892" s="5"/>
      <c r="CE1892" s="5"/>
      <c r="CF1892" s="33" t="s">
        <v>178</v>
      </c>
      <c r="CG1892" s="33" t="s">
        <v>11916</v>
      </c>
      <c r="CH1892" s="5"/>
      <c r="CI1892" s="5"/>
      <c r="CJ1892" s="5"/>
      <c r="CK1892" s="33"/>
      <c r="CL1892" s="49">
        <v>45000.0</v>
      </c>
      <c r="CM1892" s="33" t="s">
        <v>180</v>
      </c>
      <c r="CN1892" s="5"/>
      <c r="CO1892" s="33">
        <v>2.0</v>
      </c>
      <c r="CP1892" s="33" t="s">
        <v>181</v>
      </c>
      <c r="CQ1892" s="50" t="str">
        <f t="shared" si="7"/>
        <v>03/09/1942</v>
      </c>
      <c r="CR1892" s="33" t="s">
        <v>243</v>
      </c>
      <c r="CS1892" s="33">
        <v>5.0</v>
      </c>
      <c r="CT1892" s="33">
        <v>5.0</v>
      </c>
      <c r="CU1892" s="33">
        <v>28.0</v>
      </c>
      <c r="CV1892" s="33">
        <v>978.0</v>
      </c>
      <c r="CW1892" s="5"/>
      <c r="CX1892" s="5"/>
      <c r="CY1892" s="33">
        <v>-100.112371</v>
      </c>
      <c r="CZ1892" s="33">
        <v>20.645043</v>
      </c>
      <c r="DA1892" s="33">
        <v>4.42815709E9</v>
      </c>
      <c r="DB1892" s="33">
        <v>2.0</v>
      </c>
      <c r="DC1892" s="33" t="s">
        <v>8456</v>
      </c>
      <c r="DD1892" s="33">
        <v>2023.0</v>
      </c>
      <c r="DE1892" s="33" t="s">
        <v>184</v>
      </c>
      <c r="DF1892" s="33"/>
      <c r="DG1892" s="33" t="s">
        <v>185</v>
      </c>
      <c r="DH1892" s="33" t="s">
        <v>186</v>
      </c>
      <c r="DI1892" s="5"/>
      <c r="DJ1892" s="5"/>
    </row>
    <row r="1893">
      <c r="A1893" s="33" t="s">
        <v>11917</v>
      </c>
      <c r="B1893" s="34">
        <v>44952.0</v>
      </c>
      <c r="C1893" s="35" t="s">
        <v>137</v>
      </c>
      <c r="D1893" s="35" t="s">
        <v>139</v>
      </c>
      <c r="E1893" s="35" t="s">
        <v>142</v>
      </c>
      <c r="F1893" s="36" t="s">
        <v>144</v>
      </c>
      <c r="G1893" s="33" t="s">
        <v>11918</v>
      </c>
      <c r="H1893" s="33" t="s">
        <v>498</v>
      </c>
      <c r="I1893" s="33" t="s">
        <v>8986</v>
      </c>
      <c r="J1893" s="33" t="s">
        <v>213</v>
      </c>
      <c r="K1893" s="35" t="s">
        <v>421</v>
      </c>
      <c r="L1893" s="33" t="s">
        <v>11908</v>
      </c>
      <c r="M1893" s="33" t="s">
        <v>8450</v>
      </c>
      <c r="N1893" s="33" t="s">
        <v>8084</v>
      </c>
      <c r="O1893" s="5"/>
      <c r="P1893" s="35" t="s">
        <v>233</v>
      </c>
      <c r="Q1893" s="35" t="s">
        <v>8084</v>
      </c>
      <c r="R1893" s="33">
        <v>76296.0</v>
      </c>
      <c r="S1893" s="37"/>
      <c r="T1893" s="33"/>
      <c r="U1893" s="33">
        <v>13.35</v>
      </c>
      <c r="V1893" s="33" t="s">
        <v>154</v>
      </c>
      <c r="W1893" s="33"/>
      <c r="X1893" s="33"/>
      <c r="Y1893" s="5"/>
      <c r="Z1893" s="5"/>
      <c r="AA1893" s="33">
        <v>1.0</v>
      </c>
      <c r="AB1893" s="33"/>
      <c r="AC1893" s="33">
        <v>1.0</v>
      </c>
      <c r="AD1893" s="5"/>
      <c r="AE1893" s="5"/>
      <c r="AF1893" s="5"/>
      <c r="AG1893" s="16"/>
      <c r="AH1893" s="38" t="str">
        <f t="shared" si="1"/>
        <v/>
      </c>
      <c r="AI1893" s="39">
        <f t="shared" si="2"/>
        <v>1</v>
      </c>
      <c r="AJ1893" s="37" t="str">
        <f t="shared" si="3"/>
        <v/>
      </c>
      <c r="AK1893" s="41" t="str">
        <f t="shared" si="4"/>
        <v/>
      </c>
      <c r="AL1893" s="35" t="s">
        <v>233</v>
      </c>
      <c r="AM1893" s="33" t="s">
        <v>9112</v>
      </c>
      <c r="AN1893" s="33" t="s">
        <v>9112</v>
      </c>
      <c r="AO1893" s="41"/>
      <c r="AP1893" s="33" t="s">
        <v>169</v>
      </c>
      <c r="AQ1893" s="33" t="s">
        <v>170</v>
      </c>
      <c r="AR1893" s="33">
        <v>300.0</v>
      </c>
      <c r="AS1893" s="42"/>
      <c r="AT1893" s="42"/>
      <c r="AU1893" s="42"/>
      <c r="AV1893" s="42"/>
      <c r="AW1893" s="42"/>
      <c r="AX1893" s="5"/>
      <c r="AY1893" s="33"/>
      <c r="AZ1893" s="33" t="s">
        <v>11919</v>
      </c>
      <c r="BA1893" s="5"/>
      <c r="BB1893" s="5"/>
      <c r="BC1893" s="5" t="s">
        <v>11920</v>
      </c>
      <c r="BD1893" s="33" t="s">
        <v>173</v>
      </c>
      <c r="BE1893" s="41"/>
      <c r="BF1893" s="35"/>
      <c r="BG1893" s="33" t="s">
        <v>169</v>
      </c>
      <c r="BH1893" s="5"/>
      <c r="BI1893" s="33">
        <v>300.0</v>
      </c>
      <c r="BJ1893" s="33" t="s">
        <v>170</v>
      </c>
      <c r="BK1893" s="5"/>
      <c r="BL1893" s="5">
        <f t="shared" si="5"/>
        <v>3994.5</v>
      </c>
      <c r="BM1893" s="5"/>
      <c r="BN1893" s="5"/>
      <c r="BO1893" s="42">
        <f t="shared" si="6"/>
        <v>3994.5</v>
      </c>
      <c r="BP1893" s="44"/>
      <c r="BQ1893" s="45"/>
      <c r="BR1893" s="47"/>
      <c r="BS1893" s="45"/>
      <c r="BT1893" s="37"/>
      <c r="BU1893" s="5"/>
      <c r="BV1893" s="38"/>
      <c r="BW1893" s="48"/>
      <c r="BX1893" s="44"/>
      <c r="BY1893" s="44"/>
      <c r="BZ1893" s="33" t="s">
        <v>131</v>
      </c>
      <c r="CA1893" s="5"/>
      <c r="CB1893" s="5"/>
      <c r="CC1893" s="33" t="s">
        <v>177</v>
      </c>
      <c r="CD1893" s="5"/>
      <c r="CE1893" s="5"/>
      <c r="CF1893" s="33" t="s">
        <v>178</v>
      </c>
      <c r="CG1893" s="33" t="s">
        <v>11921</v>
      </c>
      <c r="CH1893" s="5"/>
      <c r="CI1893" s="5"/>
      <c r="CJ1893" s="5"/>
      <c r="CK1893" s="33"/>
      <c r="CL1893" s="49">
        <v>45000.0</v>
      </c>
      <c r="CM1893" s="33" t="s">
        <v>180</v>
      </c>
      <c r="CN1893" s="5"/>
      <c r="CO1893" s="33">
        <v>2.0</v>
      </c>
      <c r="CP1893" s="33" t="s">
        <v>181</v>
      </c>
      <c r="CQ1893" s="50" t="str">
        <f t="shared" si="7"/>
        <v>23/11/1934</v>
      </c>
      <c r="CR1893" s="33" t="s">
        <v>182</v>
      </c>
      <c r="CS1893" s="33">
        <v>5.0</v>
      </c>
      <c r="CT1893" s="33">
        <v>5.0</v>
      </c>
      <c r="CU1893" s="33">
        <v>28.0</v>
      </c>
      <c r="CV1893" s="33">
        <v>978.0</v>
      </c>
      <c r="CW1893" s="5"/>
      <c r="CX1893" s="5"/>
      <c r="CY1893" s="33">
        <v>-100.112371</v>
      </c>
      <c r="CZ1893" s="33">
        <v>20.645043</v>
      </c>
      <c r="DA1893" s="33">
        <v>4.411196392E9</v>
      </c>
      <c r="DB1893" s="33">
        <v>2.0</v>
      </c>
      <c r="DC1893" s="33" t="s">
        <v>8456</v>
      </c>
      <c r="DD1893" s="33">
        <v>2023.0</v>
      </c>
      <c r="DE1893" s="33" t="s">
        <v>184</v>
      </c>
      <c r="DF1893" s="33"/>
      <c r="DG1893" s="33" t="s">
        <v>185</v>
      </c>
      <c r="DH1893" s="33" t="s">
        <v>186</v>
      </c>
      <c r="DI1893" s="5"/>
      <c r="DJ1893" s="5"/>
    </row>
    <row r="1894">
      <c r="A1894" s="33" t="s">
        <v>11922</v>
      </c>
      <c r="B1894" s="34">
        <v>44952.0</v>
      </c>
      <c r="C1894" s="35" t="s">
        <v>137</v>
      </c>
      <c r="D1894" s="35" t="s">
        <v>139</v>
      </c>
      <c r="E1894" s="35" t="s">
        <v>142</v>
      </c>
      <c r="F1894" s="36" t="s">
        <v>144</v>
      </c>
      <c r="G1894" s="33" t="s">
        <v>11923</v>
      </c>
      <c r="H1894" s="33" t="s">
        <v>11924</v>
      </c>
      <c r="I1894" s="33" t="s">
        <v>447</v>
      </c>
      <c r="J1894" s="33" t="s">
        <v>439</v>
      </c>
      <c r="K1894" s="35" t="s">
        <v>421</v>
      </c>
      <c r="L1894" s="33" t="s">
        <v>10074</v>
      </c>
      <c r="M1894" s="33" t="s">
        <v>8450</v>
      </c>
      <c r="N1894" s="33" t="s">
        <v>8084</v>
      </c>
      <c r="O1894" s="5"/>
      <c r="P1894" s="35" t="s">
        <v>233</v>
      </c>
      <c r="Q1894" s="35" t="s">
        <v>8084</v>
      </c>
      <c r="R1894" s="33">
        <v>76296.0</v>
      </c>
      <c r="S1894" s="37"/>
      <c r="T1894" s="33"/>
      <c r="U1894" s="33">
        <v>5.94</v>
      </c>
      <c r="V1894" s="33" t="s">
        <v>154</v>
      </c>
      <c r="W1894" s="33"/>
      <c r="X1894" s="33"/>
      <c r="Y1894" s="5"/>
      <c r="Z1894" s="5"/>
      <c r="AA1894" s="33">
        <v>1.0</v>
      </c>
      <c r="AB1894" s="33"/>
      <c r="AC1894" s="33">
        <v>1.0</v>
      </c>
      <c r="AD1894" s="5"/>
      <c r="AE1894" s="5"/>
      <c r="AF1894" s="5"/>
      <c r="AG1894" s="16"/>
      <c r="AH1894" s="38" t="str">
        <f t="shared" si="1"/>
        <v/>
      </c>
      <c r="AI1894" s="39">
        <f t="shared" si="2"/>
        <v>1</v>
      </c>
      <c r="AJ1894" s="37" t="str">
        <f t="shared" si="3"/>
        <v/>
      </c>
      <c r="AK1894" s="41" t="str">
        <f t="shared" si="4"/>
        <v/>
      </c>
      <c r="AL1894" s="35" t="s">
        <v>233</v>
      </c>
      <c r="AM1894" s="33" t="s">
        <v>9112</v>
      </c>
      <c r="AN1894" s="33" t="s">
        <v>9112</v>
      </c>
      <c r="AO1894" s="41"/>
      <c r="AP1894" s="33" t="s">
        <v>169</v>
      </c>
      <c r="AQ1894" s="33" t="s">
        <v>170</v>
      </c>
      <c r="AR1894" s="33">
        <v>300.0</v>
      </c>
      <c r="AS1894" s="42"/>
      <c r="AT1894" s="42"/>
      <c r="AU1894" s="42"/>
      <c r="AV1894" s="42"/>
      <c r="AW1894" s="42"/>
      <c r="AX1894" s="5"/>
      <c r="AY1894" s="33"/>
      <c r="AZ1894" s="33" t="s">
        <v>11925</v>
      </c>
      <c r="BA1894" s="5"/>
      <c r="BB1894" s="5"/>
      <c r="BC1894" s="5" t="s">
        <v>11926</v>
      </c>
      <c r="BD1894" s="33" t="s">
        <v>173</v>
      </c>
      <c r="BE1894" s="41"/>
      <c r="BF1894" s="35"/>
      <c r="BG1894" s="33" t="s">
        <v>169</v>
      </c>
      <c r="BH1894" s="5"/>
      <c r="BI1894" s="33">
        <v>300.0</v>
      </c>
      <c r="BJ1894" s="33" t="s">
        <v>170</v>
      </c>
      <c r="BK1894" s="5"/>
      <c r="BL1894" s="5">
        <f t="shared" si="5"/>
        <v>3994.5</v>
      </c>
      <c r="BM1894" s="5"/>
      <c r="BN1894" s="5"/>
      <c r="BO1894" s="42">
        <f t="shared" si="6"/>
        <v>3994.5</v>
      </c>
      <c r="BP1894" s="44"/>
      <c r="BQ1894" s="45"/>
      <c r="BR1894" s="47"/>
      <c r="BS1894" s="45"/>
      <c r="BT1894" s="37"/>
      <c r="BU1894" s="5"/>
      <c r="BV1894" s="38"/>
      <c r="BW1894" s="48"/>
      <c r="BX1894" s="44"/>
      <c r="BY1894" s="44"/>
      <c r="BZ1894" s="33" t="s">
        <v>131</v>
      </c>
      <c r="CA1894" s="5"/>
      <c r="CB1894" s="5"/>
      <c r="CC1894" s="33" t="s">
        <v>177</v>
      </c>
      <c r="CD1894" s="5"/>
      <c r="CE1894" s="5"/>
      <c r="CF1894" s="33" t="s">
        <v>178</v>
      </c>
      <c r="CG1894" s="33" t="s">
        <v>11927</v>
      </c>
      <c r="CH1894" s="5"/>
      <c r="CI1894" s="5"/>
      <c r="CJ1894" s="5"/>
      <c r="CK1894" s="33"/>
      <c r="CL1894" s="49">
        <v>45000.0</v>
      </c>
      <c r="CM1894" s="33" t="s">
        <v>180</v>
      </c>
      <c r="CN1894" s="5"/>
      <c r="CO1894" s="33">
        <v>2.0</v>
      </c>
      <c r="CP1894" s="33" t="s">
        <v>181</v>
      </c>
      <c r="CQ1894" s="50" t="str">
        <f t="shared" si="7"/>
        <v>08/12/1943</v>
      </c>
      <c r="CR1894" s="33" t="s">
        <v>182</v>
      </c>
      <c r="CS1894" s="33">
        <v>5.0</v>
      </c>
      <c r="CT1894" s="33">
        <v>5.0</v>
      </c>
      <c r="CU1894" s="33">
        <v>28.0</v>
      </c>
      <c r="CV1894" s="33">
        <v>978.0</v>
      </c>
      <c r="CW1894" s="5"/>
      <c r="CX1894" s="5"/>
      <c r="CY1894" s="33">
        <v>-100.112371</v>
      </c>
      <c r="CZ1894" s="33">
        <v>20.645043</v>
      </c>
      <c r="DA1894" s="33">
        <v>4.424539965E9</v>
      </c>
      <c r="DB1894" s="33">
        <v>2.0</v>
      </c>
      <c r="DC1894" s="33" t="s">
        <v>8456</v>
      </c>
      <c r="DD1894" s="33">
        <v>2023.0</v>
      </c>
      <c r="DE1894" s="33" t="s">
        <v>184</v>
      </c>
      <c r="DF1894" s="33"/>
      <c r="DG1894" s="33" t="s">
        <v>185</v>
      </c>
      <c r="DH1894" s="33" t="s">
        <v>186</v>
      </c>
      <c r="DI1894" s="5"/>
      <c r="DJ1894" s="5"/>
    </row>
    <row r="1895">
      <c r="A1895" s="33" t="s">
        <v>11928</v>
      </c>
      <c r="B1895" s="34">
        <v>44952.0</v>
      </c>
      <c r="C1895" s="35" t="s">
        <v>137</v>
      </c>
      <c r="D1895" s="35" t="s">
        <v>139</v>
      </c>
      <c r="E1895" s="35" t="s">
        <v>142</v>
      </c>
      <c r="F1895" s="36" t="s">
        <v>144</v>
      </c>
      <c r="G1895" s="33" t="s">
        <v>11929</v>
      </c>
      <c r="H1895" s="33" t="s">
        <v>11930</v>
      </c>
      <c r="I1895" s="33" t="s">
        <v>447</v>
      </c>
      <c r="J1895" s="33" t="s">
        <v>439</v>
      </c>
      <c r="K1895" s="35" t="s">
        <v>421</v>
      </c>
      <c r="L1895" s="33" t="s">
        <v>10074</v>
      </c>
      <c r="M1895" s="33" t="s">
        <v>8450</v>
      </c>
      <c r="N1895" s="33" t="s">
        <v>8084</v>
      </c>
      <c r="O1895" s="5"/>
      <c r="P1895" s="35" t="s">
        <v>233</v>
      </c>
      <c r="Q1895" s="35" t="s">
        <v>8084</v>
      </c>
      <c r="R1895" s="33">
        <v>76296.0</v>
      </c>
      <c r="S1895" s="37"/>
      <c r="T1895" s="33"/>
      <c r="U1895" s="33">
        <v>8.24</v>
      </c>
      <c r="V1895" s="33" t="s">
        <v>154</v>
      </c>
      <c r="W1895" s="33"/>
      <c r="X1895" s="33"/>
      <c r="Y1895" s="5"/>
      <c r="Z1895" s="5"/>
      <c r="AA1895" s="33">
        <v>1.0</v>
      </c>
      <c r="AB1895" s="33"/>
      <c r="AC1895" s="33">
        <v>1.0</v>
      </c>
      <c r="AD1895" s="5"/>
      <c r="AE1895" s="5"/>
      <c r="AF1895" s="5"/>
      <c r="AG1895" s="16"/>
      <c r="AH1895" s="38" t="str">
        <f t="shared" si="1"/>
        <v/>
      </c>
      <c r="AI1895" s="39">
        <f t="shared" si="2"/>
        <v>1</v>
      </c>
      <c r="AJ1895" s="37" t="str">
        <f t="shared" si="3"/>
        <v/>
      </c>
      <c r="AK1895" s="41" t="str">
        <f t="shared" si="4"/>
        <v/>
      </c>
      <c r="AL1895" s="35" t="s">
        <v>233</v>
      </c>
      <c r="AM1895" s="33" t="s">
        <v>9112</v>
      </c>
      <c r="AN1895" s="33" t="s">
        <v>9112</v>
      </c>
      <c r="AO1895" s="41"/>
      <c r="AP1895" s="33" t="s">
        <v>169</v>
      </c>
      <c r="AQ1895" s="33" t="s">
        <v>170</v>
      </c>
      <c r="AR1895" s="33">
        <v>300.0</v>
      </c>
      <c r="AS1895" s="42"/>
      <c r="AT1895" s="42"/>
      <c r="AU1895" s="42"/>
      <c r="AV1895" s="42"/>
      <c r="AW1895" s="42"/>
      <c r="AX1895" s="5"/>
      <c r="AY1895" s="33"/>
      <c r="AZ1895" s="33" t="s">
        <v>11931</v>
      </c>
      <c r="BA1895" s="5"/>
      <c r="BB1895" s="5"/>
      <c r="BC1895" s="5" t="s">
        <v>11932</v>
      </c>
      <c r="BD1895" s="33" t="s">
        <v>173</v>
      </c>
      <c r="BE1895" s="41"/>
      <c r="BF1895" s="35"/>
      <c r="BG1895" s="33" t="s">
        <v>169</v>
      </c>
      <c r="BH1895" s="5"/>
      <c r="BI1895" s="33">
        <v>300.0</v>
      </c>
      <c r="BJ1895" s="33" t="s">
        <v>170</v>
      </c>
      <c r="BK1895" s="5"/>
      <c r="BL1895" s="5">
        <f t="shared" si="5"/>
        <v>3994.5</v>
      </c>
      <c r="BM1895" s="5"/>
      <c r="BN1895" s="5"/>
      <c r="BO1895" s="42">
        <f t="shared" si="6"/>
        <v>3994.5</v>
      </c>
      <c r="BP1895" s="44"/>
      <c r="BQ1895" s="45"/>
      <c r="BR1895" s="47"/>
      <c r="BS1895" s="45"/>
      <c r="BT1895" s="37"/>
      <c r="BU1895" s="5"/>
      <c r="BV1895" s="38"/>
      <c r="BW1895" s="48"/>
      <c r="BX1895" s="44"/>
      <c r="BY1895" s="44"/>
      <c r="BZ1895" s="33" t="s">
        <v>131</v>
      </c>
      <c r="CA1895" s="5"/>
      <c r="CB1895" s="5"/>
      <c r="CC1895" s="33" t="s">
        <v>177</v>
      </c>
      <c r="CD1895" s="5"/>
      <c r="CE1895" s="5"/>
      <c r="CF1895" s="33" t="s">
        <v>178</v>
      </c>
      <c r="CG1895" s="33" t="s">
        <v>11933</v>
      </c>
      <c r="CH1895" s="5"/>
      <c r="CI1895" s="5"/>
      <c r="CJ1895" s="5"/>
      <c r="CK1895" s="33"/>
      <c r="CL1895" s="49">
        <v>45000.0</v>
      </c>
      <c r="CM1895" s="33" t="s">
        <v>180</v>
      </c>
      <c r="CN1895" s="5"/>
      <c r="CO1895" s="33">
        <v>2.0</v>
      </c>
      <c r="CP1895" s="33" t="s">
        <v>181</v>
      </c>
      <c r="CQ1895" s="50" t="str">
        <f t="shared" si="7"/>
        <v>23/05/1954</v>
      </c>
      <c r="CR1895" s="33" t="s">
        <v>182</v>
      </c>
      <c r="CS1895" s="33">
        <v>5.0</v>
      </c>
      <c r="CT1895" s="33">
        <v>5.0</v>
      </c>
      <c r="CU1895" s="33">
        <v>28.0</v>
      </c>
      <c r="CV1895" s="33">
        <v>978.0</v>
      </c>
      <c r="CW1895" s="5"/>
      <c r="CX1895" s="5"/>
      <c r="CY1895" s="33">
        <v>-100.112371</v>
      </c>
      <c r="CZ1895" s="33">
        <v>20.645043</v>
      </c>
      <c r="DA1895" s="33">
        <v>4.4219266E9</v>
      </c>
      <c r="DB1895" s="33">
        <v>1.0</v>
      </c>
      <c r="DC1895" s="33" t="s">
        <v>8456</v>
      </c>
      <c r="DD1895" s="33">
        <v>2023.0</v>
      </c>
      <c r="DE1895" s="33" t="s">
        <v>184</v>
      </c>
      <c r="DF1895" s="33"/>
      <c r="DG1895" s="33" t="s">
        <v>185</v>
      </c>
      <c r="DH1895" s="33" t="s">
        <v>186</v>
      </c>
      <c r="DI1895" s="5"/>
      <c r="DJ1895" s="5"/>
    </row>
    <row r="1896">
      <c r="A1896" s="33" t="s">
        <v>11934</v>
      </c>
      <c r="B1896" s="34">
        <v>44952.0</v>
      </c>
      <c r="C1896" s="35" t="s">
        <v>137</v>
      </c>
      <c r="D1896" s="35" t="s">
        <v>139</v>
      </c>
      <c r="E1896" s="35" t="s">
        <v>142</v>
      </c>
      <c r="F1896" s="36" t="s">
        <v>144</v>
      </c>
      <c r="G1896" s="33" t="s">
        <v>11935</v>
      </c>
      <c r="H1896" s="33" t="s">
        <v>6517</v>
      </c>
      <c r="I1896" s="33" t="s">
        <v>447</v>
      </c>
      <c r="J1896" s="33" t="s">
        <v>1567</v>
      </c>
      <c r="K1896" s="35" t="s">
        <v>421</v>
      </c>
      <c r="L1896" s="33" t="s">
        <v>10074</v>
      </c>
      <c r="M1896" s="33" t="s">
        <v>8450</v>
      </c>
      <c r="N1896" s="33" t="s">
        <v>8084</v>
      </c>
      <c r="O1896" s="5"/>
      <c r="P1896" s="35" t="s">
        <v>233</v>
      </c>
      <c r="Q1896" s="35" t="s">
        <v>8084</v>
      </c>
      <c r="R1896" s="33">
        <v>76296.0</v>
      </c>
      <c r="S1896" s="37"/>
      <c r="T1896" s="33"/>
      <c r="U1896" s="33">
        <v>7.4</v>
      </c>
      <c r="V1896" s="33" t="s">
        <v>154</v>
      </c>
      <c r="W1896" s="33"/>
      <c r="X1896" s="33"/>
      <c r="Y1896" s="5"/>
      <c r="Z1896" s="5"/>
      <c r="AA1896" s="33">
        <v>1.0</v>
      </c>
      <c r="AB1896" s="33"/>
      <c r="AC1896" s="33">
        <v>1.0</v>
      </c>
      <c r="AD1896" s="5"/>
      <c r="AE1896" s="5"/>
      <c r="AF1896" s="5"/>
      <c r="AG1896" s="16"/>
      <c r="AH1896" s="38" t="str">
        <f t="shared" si="1"/>
        <v/>
      </c>
      <c r="AI1896" s="39">
        <f t="shared" si="2"/>
        <v>1</v>
      </c>
      <c r="AJ1896" s="37" t="str">
        <f t="shared" si="3"/>
        <v/>
      </c>
      <c r="AK1896" s="41" t="str">
        <f t="shared" si="4"/>
        <v/>
      </c>
      <c r="AL1896" s="35" t="s">
        <v>233</v>
      </c>
      <c r="AM1896" s="33" t="s">
        <v>9112</v>
      </c>
      <c r="AN1896" s="33" t="s">
        <v>9112</v>
      </c>
      <c r="AO1896" s="41"/>
      <c r="AP1896" s="33" t="s">
        <v>169</v>
      </c>
      <c r="AQ1896" s="33" t="s">
        <v>170</v>
      </c>
      <c r="AR1896" s="33">
        <v>300.0</v>
      </c>
      <c r="AS1896" s="42"/>
      <c r="AT1896" s="42"/>
      <c r="AU1896" s="42"/>
      <c r="AV1896" s="42"/>
      <c r="AW1896" s="42"/>
      <c r="AX1896" s="5"/>
      <c r="AY1896" s="33"/>
      <c r="AZ1896" s="33" t="s">
        <v>11936</v>
      </c>
      <c r="BA1896" s="5"/>
      <c r="BB1896" s="5"/>
      <c r="BC1896" s="5" t="s">
        <v>11937</v>
      </c>
      <c r="BD1896" s="33" t="s">
        <v>173</v>
      </c>
      <c r="BE1896" s="41"/>
      <c r="BF1896" s="35"/>
      <c r="BG1896" s="33" t="s">
        <v>169</v>
      </c>
      <c r="BH1896" s="5"/>
      <c r="BI1896" s="33">
        <v>300.0</v>
      </c>
      <c r="BJ1896" s="33" t="s">
        <v>170</v>
      </c>
      <c r="BK1896" s="5"/>
      <c r="BL1896" s="5">
        <f t="shared" si="5"/>
        <v>3994.5</v>
      </c>
      <c r="BM1896" s="5"/>
      <c r="BN1896" s="5"/>
      <c r="BO1896" s="42">
        <f t="shared" si="6"/>
        <v>3994.5</v>
      </c>
      <c r="BP1896" s="44"/>
      <c r="BQ1896" s="45"/>
      <c r="BR1896" s="47"/>
      <c r="BS1896" s="45"/>
      <c r="BT1896" s="37"/>
      <c r="BU1896" s="5"/>
      <c r="BV1896" s="38"/>
      <c r="BW1896" s="48"/>
      <c r="BX1896" s="44"/>
      <c r="BY1896" s="44"/>
      <c r="BZ1896" s="33" t="s">
        <v>131</v>
      </c>
      <c r="CA1896" s="5"/>
      <c r="CB1896" s="5"/>
      <c r="CC1896" s="33" t="s">
        <v>177</v>
      </c>
      <c r="CD1896" s="5"/>
      <c r="CE1896" s="5"/>
      <c r="CF1896" s="33" t="s">
        <v>178</v>
      </c>
      <c r="CG1896" s="33" t="s">
        <v>11938</v>
      </c>
      <c r="CH1896" s="5"/>
      <c r="CI1896" s="5"/>
      <c r="CJ1896" s="5"/>
      <c r="CK1896" s="33"/>
      <c r="CL1896" s="49">
        <v>45000.0</v>
      </c>
      <c r="CM1896" s="33" t="s">
        <v>180</v>
      </c>
      <c r="CN1896" s="5"/>
      <c r="CO1896" s="33">
        <v>2.0</v>
      </c>
      <c r="CP1896" s="33" t="s">
        <v>181</v>
      </c>
      <c r="CQ1896" s="50" t="str">
        <f t="shared" si="7"/>
        <v>31/07/1942</v>
      </c>
      <c r="CR1896" s="33" t="s">
        <v>182</v>
      </c>
      <c r="CS1896" s="33">
        <v>5.0</v>
      </c>
      <c r="CT1896" s="33">
        <v>5.0</v>
      </c>
      <c r="CU1896" s="33">
        <v>28.0</v>
      </c>
      <c r="CV1896" s="33">
        <v>978.0</v>
      </c>
      <c r="CW1896" s="5"/>
      <c r="CX1896" s="5"/>
      <c r="CY1896" s="33">
        <v>-100.112371</v>
      </c>
      <c r="CZ1896" s="33">
        <v>20.645043</v>
      </c>
      <c r="DA1896" s="33">
        <v>4.423382199E9</v>
      </c>
      <c r="DB1896" s="33">
        <v>2.0</v>
      </c>
      <c r="DC1896" s="33" t="s">
        <v>8456</v>
      </c>
      <c r="DD1896" s="33">
        <v>2023.0</v>
      </c>
      <c r="DE1896" s="33" t="s">
        <v>184</v>
      </c>
      <c r="DF1896" s="33"/>
      <c r="DG1896" s="33" t="s">
        <v>185</v>
      </c>
      <c r="DH1896" s="33" t="s">
        <v>186</v>
      </c>
      <c r="DI1896" s="5"/>
      <c r="DJ1896" s="5"/>
    </row>
    <row r="1897">
      <c r="A1897" s="33" t="s">
        <v>11939</v>
      </c>
      <c r="B1897" s="34">
        <v>44952.0</v>
      </c>
      <c r="C1897" s="35" t="s">
        <v>137</v>
      </c>
      <c r="D1897" s="35" t="s">
        <v>139</v>
      </c>
      <c r="E1897" s="35" t="s">
        <v>142</v>
      </c>
      <c r="F1897" s="36" t="s">
        <v>144</v>
      </c>
      <c r="G1897" s="33" t="s">
        <v>11940</v>
      </c>
      <c r="H1897" s="33" t="s">
        <v>294</v>
      </c>
      <c r="I1897" s="33" t="s">
        <v>213</v>
      </c>
      <c r="J1897" s="33" t="s">
        <v>2331</v>
      </c>
      <c r="K1897" s="35" t="s">
        <v>421</v>
      </c>
      <c r="L1897" s="33" t="s">
        <v>11941</v>
      </c>
      <c r="M1897" s="33" t="s">
        <v>8450</v>
      </c>
      <c r="N1897" s="33" t="s">
        <v>9112</v>
      </c>
      <c r="O1897" s="5"/>
      <c r="P1897" s="35" t="s">
        <v>233</v>
      </c>
      <c r="Q1897" s="35" t="s">
        <v>9112</v>
      </c>
      <c r="R1897" s="33">
        <v>76289.0</v>
      </c>
      <c r="S1897" s="37"/>
      <c r="T1897" s="33"/>
      <c r="U1897" s="33">
        <v>2.67</v>
      </c>
      <c r="V1897" s="33" t="s">
        <v>154</v>
      </c>
      <c r="W1897" s="33"/>
      <c r="X1897" s="33"/>
      <c r="Y1897" s="5"/>
      <c r="Z1897" s="5"/>
      <c r="AA1897" s="33">
        <v>1.0</v>
      </c>
      <c r="AB1897" s="33"/>
      <c r="AC1897" s="33">
        <v>1.0</v>
      </c>
      <c r="AD1897" s="5"/>
      <c r="AE1897" s="5"/>
      <c r="AF1897" s="5"/>
      <c r="AG1897" s="16"/>
      <c r="AH1897" s="38" t="str">
        <f t="shared" si="1"/>
        <v/>
      </c>
      <c r="AI1897" s="39">
        <f t="shared" si="2"/>
        <v>1</v>
      </c>
      <c r="AJ1897" s="37" t="str">
        <f t="shared" si="3"/>
        <v/>
      </c>
      <c r="AK1897" s="41" t="str">
        <f t="shared" si="4"/>
        <v/>
      </c>
      <c r="AL1897" s="35" t="s">
        <v>233</v>
      </c>
      <c r="AM1897" s="33" t="s">
        <v>9112</v>
      </c>
      <c r="AN1897" s="33" t="s">
        <v>9112</v>
      </c>
      <c r="AO1897" s="41"/>
      <c r="AP1897" s="33" t="s">
        <v>169</v>
      </c>
      <c r="AQ1897" s="33" t="s">
        <v>170</v>
      </c>
      <c r="AR1897" s="33">
        <v>300.0</v>
      </c>
      <c r="AS1897" s="42"/>
      <c r="AT1897" s="42"/>
      <c r="AU1897" s="42"/>
      <c r="AV1897" s="42"/>
      <c r="AW1897" s="42"/>
      <c r="AX1897" s="5"/>
      <c r="AY1897" s="33"/>
      <c r="AZ1897" s="33" t="s">
        <v>11942</v>
      </c>
      <c r="BA1897" s="5"/>
      <c r="BB1897" s="5"/>
      <c r="BC1897" s="33" t="s">
        <v>11943</v>
      </c>
      <c r="BD1897" s="33" t="s">
        <v>173</v>
      </c>
      <c r="BE1897" s="41"/>
      <c r="BF1897" s="35"/>
      <c r="BG1897" s="33" t="s">
        <v>169</v>
      </c>
      <c r="BH1897" s="5"/>
      <c r="BI1897" s="33">
        <v>300.0</v>
      </c>
      <c r="BJ1897" s="33" t="s">
        <v>170</v>
      </c>
      <c r="BK1897" s="5"/>
      <c r="BL1897" s="5">
        <f t="shared" si="5"/>
        <v>3994.5</v>
      </c>
      <c r="BM1897" s="5"/>
      <c r="BN1897" s="5"/>
      <c r="BO1897" s="42">
        <f t="shared" si="6"/>
        <v>3994.5</v>
      </c>
      <c r="BP1897" s="44"/>
      <c r="BQ1897" s="45"/>
      <c r="BR1897" s="47"/>
      <c r="BS1897" s="45"/>
      <c r="BT1897" s="37"/>
      <c r="BU1897" s="5"/>
      <c r="BV1897" s="38"/>
      <c r="BW1897" s="48"/>
      <c r="BX1897" s="44"/>
      <c r="BY1897" s="44"/>
      <c r="BZ1897" s="33" t="s">
        <v>131</v>
      </c>
      <c r="CA1897" s="5"/>
      <c r="CB1897" s="5"/>
      <c r="CC1897" s="33" t="s">
        <v>177</v>
      </c>
      <c r="CD1897" s="5"/>
      <c r="CE1897" s="5"/>
      <c r="CF1897" s="33" t="s">
        <v>178</v>
      </c>
      <c r="CG1897" s="33" t="s">
        <v>11944</v>
      </c>
      <c r="CH1897" s="5"/>
      <c r="CI1897" s="5"/>
      <c r="CJ1897" s="5"/>
      <c r="CK1897" s="33"/>
      <c r="CL1897" s="49">
        <v>45000.0</v>
      </c>
      <c r="CM1897" s="33" t="s">
        <v>180</v>
      </c>
      <c r="CN1897" s="5"/>
      <c r="CO1897" s="33">
        <v>2.0</v>
      </c>
      <c r="CP1897" s="33" t="s">
        <v>181</v>
      </c>
      <c r="CQ1897" s="50" t="str">
        <f t="shared" si="7"/>
        <v>21/08/1937</v>
      </c>
      <c r="CR1897" s="33" t="s">
        <v>182</v>
      </c>
      <c r="CS1897" s="33">
        <v>5.0</v>
      </c>
      <c r="CT1897" s="33">
        <v>5.0</v>
      </c>
      <c r="CU1897" s="33">
        <v>28.0</v>
      </c>
      <c r="CV1897" s="33">
        <v>978.0</v>
      </c>
      <c r="CW1897" s="33">
        <v>5.03018001E8</v>
      </c>
      <c r="CX1897" s="33">
        <v>5.0301800043E10</v>
      </c>
      <c r="CY1897" s="33">
        <v>-100.109734</v>
      </c>
      <c r="CZ1897" s="33">
        <v>20.639694</v>
      </c>
      <c r="DA1897" s="33">
        <v>4.4219266E9</v>
      </c>
      <c r="DB1897" s="33">
        <v>1.0</v>
      </c>
      <c r="DC1897" s="33" t="s">
        <v>8456</v>
      </c>
      <c r="DD1897" s="33">
        <v>2023.0</v>
      </c>
      <c r="DE1897" s="33" t="s">
        <v>184</v>
      </c>
      <c r="DF1897" s="33"/>
      <c r="DG1897" s="33" t="s">
        <v>185</v>
      </c>
      <c r="DH1897" s="33" t="s">
        <v>186</v>
      </c>
      <c r="DI1897" s="5"/>
      <c r="DJ1897" s="5"/>
    </row>
    <row r="1898">
      <c r="A1898" s="33" t="s">
        <v>11945</v>
      </c>
      <c r="B1898" s="34">
        <v>44953.0</v>
      </c>
      <c r="C1898" s="35" t="s">
        <v>137</v>
      </c>
      <c r="D1898" s="35" t="s">
        <v>139</v>
      </c>
      <c r="E1898" s="35" t="s">
        <v>142</v>
      </c>
      <c r="F1898" s="36" t="s">
        <v>144</v>
      </c>
      <c r="G1898" s="33" t="s">
        <v>11946</v>
      </c>
      <c r="H1898" s="33" t="s">
        <v>11947</v>
      </c>
      <c r="I1898" s="33" t="s">
        <v>149</v>
      </c>
      <c r="J1898" s="33" t="s">
        <v>11948</v>
      </c>
      <c r="K1898" s="35" t="s">
        <v>421</v>
      </c>
      <c r="L1898" s="33" t="s">
        <v>3194</v>
      </c>
      <c r="M1898" s="33" t="s">
        <v>8450</v>
      </c>
      <c r="N1898" s="33" t="s">
        <v>9112</v>
      </c>
      <c r="O1898" s="5"/>
      <c r="P1898" s="35" t="s">
        <v>233</v>
      </c>
      <c r="Q1898" s="35" t="s">
        <v>9112</v>
      </c>
      <c r="R1898" s="33">
        <v>76289.0</v>
      </c>
      <c r="S1898" s="37"/>
      <c r="T1898" s="33"/>
      <c r="U1898" s="33">
        <v>7.2</v>
      </c>
      <c r="V1898" s="33" t="s">
        <v>154</v>
      </c>
      <c r="W1898" s="33"/>
      <c r="X1898" s="33"/>
      <c r="Y1898" s="5"/>
      <c r="Z1898" s="5"/>
      <c r="AA1898" s="33">
        <v>1.0</v>
      </c>
      <c r="AB1898" s="33">
        <v>1.0</v>
      </c>
      <c r="AC1898" s="33"/>
      <c r="AD1898" s="5"/>
      <c r="AE1898" s="5"/>
      <c r="AF1898" s="5"/>
      <c r="AG1898" s="16"/>
      <c r="AH1898" s="38" t="str">
        <f t="shared" si="1"/>
        <v/>
      </c>
      <c r="AI1898" s="39" t="str">
        <f t="shared" si="2"/>
        <v/>
      </c>
      <c r="AJ1898" s="37" t="str">
        <f t="shared" si="3"/>
        <v/>
      </c>
      <c r="AK1898" s="41" t="str">
        <f t="shared" si="4"/>
        <v/>
      </c>
      <c r="AL1898" s="35" t="s">
        <v>233</v>
      </c>
      <c r="AM1898" s="33" t="s">
        <v>9112</v>
      </c>
      <c r="AN1898" s="33" t="s">
        <v>9112</v>
      </c>
      <c r="AO1898" s="41"/>
      <c r="AP1898" s="33" t="s">
        <v>169</v>
      </c>
      <c r="AQ1898" s="33" t="s">
        <v>170</v>
      </c>
      <c r="AR1898" s="33">
        <v>300.0</v>
      </c>
      <c r="AS1898" s="42"/>
      <c r="AT1898" s="42"/>
      <c r="AU1898" s="42"/>
      <c r="AV1898" s="42"/>
      <c r="AW1898" s="42"/>
      <c r="AX1898" s="5"/>
      <c r="AY1898" s="33"/>
      <c r="AZ1898" s="33" t="s">
        <v>11949</v>
      </c>
      <c r="BA1898" s="5"/>
      <c r="BB1898" s="5"/>
      <c r="BC1898" s="5" t="s">
        <v>11950</v>
      </c>
      <c r="BD1898" s="33" t="s">
        <v>173</v>
      </c>
      <c r="BE1898" s="41"/>
      <c r="BF1898" s="35"/>
      <c r="BG1898" s="33" t="s">
        <v>169</v>
      </c>
      <c r="BH1898" s="5"/>
      <c r="BI1898" s="33">
        <v>300.0</v>
      </c>
      <c r="BJ1898" s="33" t="s">
        <v>170</v>
      </c>
      <c r="BK1898" s="5"/>
      <c r="BL1898" s="5">
        <f t="shared" si="5"/>
        <v>3994.5</v>
      </c>
      <c r="BM1898" s="5"/>
      <c r="BN1898" s="5"/>
      <c r="BO1898" s="42">
        <f t="shared" si="6"/>
        <v>3994.5</v>
      </c>
      <c r="BP1898" s="44"/>
      <c r="BQ1898" s="45"/>
      <c r="BR1898" s="47"/>
      <c r="BS1898" s="45"/>
      <c r="BT1898" s="37"/>
      <c r="BU1898" s="5"/>
      <c r="BV1898" s="38"/>
      <c r="BW1898" s="48"/>
      <c r="BX1898" s="44"/>
      <c r="BY1898" s="44"/>
      <c r="BZ1898" s="33" t="s">
        <v>131</v>
      </c>
      <c r="CA1898" s="5"/>
      <c r="CB1898" s="5"/>
      <c r="CC1898" s="33" t="s">
        <v>177</v>
      </c>
      <c r="CD1898" s="5"/>
      <c r="CE1898" s="5"/>
      <c r="CF1898" s="33" t="s">
        <v>178</v>
      </c>
      <c r="CG1898" s="33" t="s">
        <v>11951</v>
      </c>
      <c r="CH1898" s="5"/>
      <c r="CI1898" s="5"/>
      <c r="CJ1898" s="5"/>
      <c r="CK1898" s="33"/>
      <c r="CL1898" s="49">
        <v>45000.0</v>
      </c>
      <c r="CM1898" s="33" t="s">
        <v>180</v>
      </c>
      <c r="CN1898" s="5"/>
      <c r="CO1898" s="33">
        <v>2.0</v>
      </c>
      <c r="CP1898" s="33" t="s">
        <v>181</v>
      </c>
      <c r="CQ1898" s="50" t="str">
        <f t="shared" si="7"/>
        <v>13/09/1994</v>
      </c>
      <c r="CR1898" s="33" t="s">
        <v>243</v>
      </c>
      <c r="CS1898" s="33">
        <v>5.0</v>
      </c>
      <c r="CT1898" s="33">
        <v>5.0</v>
      </c>
      <c r="CU1898" s="33">
        <v>28.0</v>
      </c>
      <c r="CV1898" s="33">
        <v>978.0</v>
      </c>
      <c r="CW1898" s="33">
        <v>5.03018001E8</v>
      </c>
      <c r="CX1898" s="5"/>
      <c r="CY1898" s="33">
        <v>-100.109734</v>
      </c>
      <c r="CZ1898" s="33">
        <v>20.639694</v>
      </c>
      <c r="DA1898" s="33">
        <v>4.422865636E9</v>
      </c>
      <c r="DB1898" s="33">
        <v>2.0</v>
      </c>
      <c r="DC1898" s="33" t="s">
        <v>8456</v>
      </c>
      <c r="DD1898" s="33">
        <v>2023.0</v>
      </c>
      <c r="DE1898" s="33" t="s">
        <v>184</v>
      </c>
      <c r="DF1898" s="33"/>
      <c r="DG1898" s="33" t="s">
        <v>185</v>
      </c>
      <c r="DH1898" s="33" t="s">
        <v>186</v>
      </c>
      <c r="DI1898" s="5"/>
      <c r="DJ1898" s="5"/>
    </row>
    <row r="1899">
      <c r="A1899" s="33" t="s">
        <v>11952</v>
      </c>
      <c r="B1899" s="34">
        <v>44952.0</v>
      </c>
      <c r="C1899" s="35" t="s">
        <v>137</v>
      </c>
      <c r="D1899" s="35" t="s">
        <v>139</v>
      </c>
      <c r="E1899" s="35" t="s">
        <v>142</v>
      </c>
      <c r="F1899" s="36" t="s">
        <v>144</v>
      </c>
      <c r="G1899" s="33" t="s">
        <v>11953</v>
      </c>
      <c r="H1899" s="33" t="s">
        <v>11954</v>
      </c>
      <c r="I1899" s="33" t="s">
        <v>9138</v>
      </c>
      <c r="J1899" s="33" t="s">
        <v>2233</v>
      </c>
      <c r="K1899" s="35" t="s">
        <v>421</v>
      </c>
      <c r="L1899" s="33" t="s">
        <v>3194</v>
      </c>
      <c r="M1899" s="33" t="s">
        <v>8450</v>
      </c>
      <c r="N1899" s="33" t="s">
        <v>11955</v>
      </c>
      <c r="O1899" s="5"/>
      <c r="P1899" s="35" t="s">
        <v>233</v>
      </c>
      <c r="Q1899" s="35" t="s">
        <v>11955</v>
      </c>
      <c r="R1899" s="33">
        <v>76293.0</v>
      </c>
      <c r="S1899" s="37"/>
      <c r="T1899" s="33"/>
      <c r="U1899" s="33">
        <v>4.87</v>
      </c>
      <c r="V1899" s="33" t="s">
        <v>154</v>
      </c>
      <c r="W1899" s="33"/>
      <c r="X1899" s="33"/>
      <c r="Y1899" s="5"/>
      <c r="Z1899" s="5"/>
      <c r="AA1899" s="33">
        <v>1.0</v>
      </c>
      <c r="AB1899" s="33">
        <v>1.0</v>
      </c>
      <c r="AC1899" s="33"/>
      <c r="AD1899" s="5"/>
      <c r="AE1899" s="5"/>
      <c r="AF1899" s="5"/>
      <c r="AG1899" s="16"/>
      <c r="AH1899" s="38">
        <f t="shared" si="1"/>
        <v>1</v>
      </c>
      <c r="AI1899" s="39" t="str">
        <f t="shared" si="2"/>
        <v/>
      </c>
      <c r="AJ1899" s="37" t="str">
        <f t="shared" si="3"/>
        <v/>
      </c>
      <c r="AK1899" s="41" t="str">
        <f t="shared" si="4"/>
        <v/>
      </c>
      <c r="AL1899" s="35" t="s">
        <v>233</v>
      </c>
      <c r="AM1899" s="33" t="s">
        <v>9112</v>
      </c>
      <c r="AN1899" s="33" t="s">
        <v>9112</v>
      </c>
      <c r="AO1899" s="41"/>
      <c r="AP1899" s="33" t="s">
        <v>169</v>
      </c>
      <c r="AQ1899" s="33" t="s">
        <v>170</v>
      </c>
      <c r="AR1899" s="33">
        <v>300.0</v>
      </c>
      <c r="AS1899" s="42"/>
      <c r="AT1899" s="42"/>
      <c r="AU1899" s="42"/>
      <c r="AV1899" s="42"/>
      <c r="AW1899" s="42"/>
      <c r="AX1899" s="5"/>
      <c r="AY1899" s="33"/>
      <c r="AZ1899" s="33" t="s">
        <v>11956</v>
      </c>
      <c r="BA1899" s="5"/>
      <c r="BB1899" s="5"/>
      <c r="BC1899" s="5" t="s">
        <v>11957</v>
      </c>
      <c r="BD1899" s="33" t="s">
        <v>173</v>
      </c>
      <c r="BE1899" s="41"/>
      <c r="BF1899" s="35"/>
      <c r="BG1899" s="33" t="s">
        <v>169</v>
      </c>
      <c r="BH1899" s="5"/>
      <c r="BI1899" s="33">
        <v>300.0</v>
      </c>
      <c r="BJ1899" s="33" t="s">
        <v>170</v>
      </c>
      <c r="BK1899" s="5"/>
      <c r="BL1899" s="5">
        <f t="shared" si="5"/>
        <v>3994.5</v>
      </c>
      <c r="BM1899" s="5"/>
      <c r="BN1899" s="5"/>
      <c r="BO1899" s="42">
        <f t="shared" si="6"/>
        <v>3994.5</v>
      </c>
      <c r="BP1899" s="44"/>
      <c r="BQ1899" s="45"/>
      <c r="BR1899" s="47"/>
      <c r="BS1899" s="45"/>
      <c r="BT1899" s="37"/>
      <c r="BU1899" s="5"/>
      <c r="BV1899" s="38"/>
      <c r="BW1899" s="48"/>
      <c r="BX1899" s="44"/>
      <c r="BY1899" s="44"/>
      <c r="BZ1899" s="33" t="s">
        <v>131</v>
      </c>
      <c r="CA1899" s="5"/>
      <c r="CB1899" s="5"/>
      <c r="CC1899" s="33" t="s">
        <v>177</v>
      </c>
      <c r="CD1899" s="5"/>
      <c r="CE1899" s="5"/>
      <c r="CF1899" s="33" t="s">
        <v>178</v>
      </c>
      <c r="CG1899" s="33" t="s">
        <v>11958</v>
      </c>
      <c r="CH1899" s="5"/>
      <c r="CI1899" s="5"/>
      <c r="CJ1899" s="5"/>
      <c r="CK1899" s="33"/>
      <c r="CL1899" s="49">
        <v>45000.0</v>
      </c>
      <c r="CM1899" s="33" t="s">
        <v>180</v>
      </c>
      <c r="CN1899" s="5"/>
      <c r="CO1899" s="33">
        <v>2.0</v>
      </c>
      <c r="CP1899" s="33" t="s">
        <v>181</v>
      </c>
      <c r="CQ1899" s="50" t="str">
        <f t="shared" si="7"/>
        <v>10/07/1943</v>
      </c>
      <c r="CR1899" s="33" t="s">
        <v>243</v>
      </c>
      <c r="CS1899" s="33">
        <v>5.0</v>
      </c>
      <c r="CT1899" s="33">
        <v>5.0</v>
      </c>
      <c r="CU1899" s="33">
        <v>28.0</v>
      </c>
      <c r="CV1899" s="33">
        <v>221.0</v>
      </c>
      <c r="CW1899" s="5"/>
      <c r="CX1899" s="5"/>
      <c r="CY1899" s="33">
        <v>-100.085782</v>
      </c>
      <c r="CZ1899" s="33">
        <v>20.688497</v>
      </c>
      <c r="DA1899" s="33">
        <v>4.424539965E9</v>
      </c>
      <c r="DB1899" s="33">
        <v>2.0</v>
      </c>
      <c r="DC1899" s="33" t="s">
        <v>8456</v>
      </c>
      <c r="DD1899" s="33">
        <v>2023.0</v>
      </c>
      <c r="DE1899" s="33" t="s">
        <v>184</v>
      </c>
      <c r="DF1899" s="33"/>
      <c r="DG1899" s="33" t="s">
        <v>185</v>
      </c>
      <c r="DH1899" s="33" t="s">
        <v>186</v>
      </c>
      <c r="DI1899" s="5"/>
      <c r="DJ1899" s="5"/>
    </row>
    <row r="1900">
      <c r="A1900" s="33" t="s">
        <v>11959</v>
      </c>
      <c r="B1900" s="34">
        <v>44952.0</v>
      </c>
      <c r="C1900" s="35" t="s">
        <v>137</v>
      </c>
      <c r="D1900" s="35" t="s">
        <v>139</v>
      </c>
      <c r="E1900" s="35" t="s">
        <v>142</v>
      </c>
      <c r="F1900" s="36" t="s">
        <v>144</v>
      </c>
      <c r="G1900" s="33" t="s">
        <v>11960</v>
      </c>
      <c r="H1900" s="33" t="s">
        <v>11961</v>
      </c>
      <c r="I1900" s="33" t="s">
        <v>9138</v>
      </c>
      <c r="J1900" s="33" t="s">
        <v>350</v>
      </c>
      <c r="K1900" s="35" t="s">
        <v>421</v>
      </c>
      <c r="L1900" s="33" t="s">
        <v>3194</v>
      </c>
      <c r="M1900" s="33" t="s">
        <v>8450</v>
      </c>
      <c r="N1900" s="33" t="s">
        <v>11955</v>
      </c>
      <c r="O1900" s="5"/>
      <c r="P1900" s="35" t="s">
        <v>233</v>
      </c>
      <c r="Q1900" s="35" t="s">
        <v>11955</v>
      </c>
      <c r="R1900" s="33">
        <v>76293.0</v>
      </c>
      <c r="S1900" s="37"/>
      <c r="T1900" s="33"/>
      <c r="U1900" s="33">
        <v>4.95</v>
      </c>
      <c r="V1900" s="33" t="s">
        <v>154</v>
      </c>
      <c r="W1900" s="33"/>
      <c r="X1900" s="33"/>
      <c r="Y1900" s="5"/>
      <c r="Z1900" s="5"/>
      <c r="AA1900" s="33">
        <v>1.0</v>
      </c>
      <c r="AB1900" s="33"/>
      <c r="AC1900" s="33">
        <v>1.0</v>
      </c>
      <c r="AD1900" s="5"/>
      <c r="AE1900" s="5"/>
      <c r="AF1900" s="5"/>
      <c r="AG1900" s="16"/>
      <c r="AH1900" s="38" t="str">
        <f t="shared" si="1"/>
        <v/>
      </c>
      <c r="AI1900" s="39">
        <f t="shared" si="2"/>
        <v>1</v>
      </c>
      <c r="AJ1900" s="37" t="str">
        <f t="shared" si="3"/>
        <v/>
      </c>
      <c r="AK1900" s="41" t="str">
        <f t="shared" si="4"/>
        <v/>
      </c>
      <c r="AL1900" s="35" t="s">
        <v>233</v>
      </c>
      <c r="AM1900" s="33" t="s">
        <v>9112</v>
      </c>
      <c r="AN1900" s="33" t="s">
        <v>9112</v>
      </c>
      <c r="AO1900" s="41"/>
      <c r="AP1900" s="33" t="s">
        <v>169</v>
      </c>
      <c r="AQ1900" s="33" t="s">
        <v>170</v>
      </c>
      <c r="AR1900" s="33">
        <v>300.0</v>
      </c>
      <c r="AS1900" s="42"/>
      <c r="AT1900" s="42"/>
      <c r="AU1900" s="42"/>
      <c r="AV1900" s="42"/>
      <c r="AW1900" s="42"/>
      <c r="AX1900" s="5"/>
      <c r="AY1900" s="33"/>
      <c r="AZ1900" s="33" t="s">
        <v>11962</v>
      </c>
      <c r="BA1900" s="5"/>
      <c r="BB1900" s="5"/>
      <c r="BC1900" s="5" t="s">
        <v>11963</v>
      </c>
      <c r="BD1900" s="33" t="s">
        <v>173</v>
      </c>
      <c r="BE1900" s="41"/>
      <c r="BF1900" s="35"/>
      <c r="BG1900" s="33" t="s">
        <v>169</v>
      </c>
      <c r="BH1900" s="5"/>
      <c r="BI1900" s="33">
        <v>300.0</v>
      </c>
      <c r="BJ1900" s="33" t="s">
        <v>170</v>
      </c>
      <c r="BK1900" s="5"/>
      <c r="BL1900" s="5">
        <f t="shared" si="5"/>
        <v>3994.5</v>
      </c>
      <c r="BM1900" s="5"/>
      <c r="BN1900" s="5"/>
      <c r="BO1900" s="42">
        <f t="shared" si="6"/>
        <v>3994.5</v>
      </c>
      <c r="BP1900" s="44"/>
      <c r="BQ1900" s="45"/>
      <c r="BR1900" s="47"/>
      <c r="BS1900" s="45"/>
      <c r="BT1900" s="37"/>
      <c r="BU1900" s="5"/>
      <c r="BV1900" s="38"/>
      <c r="BW1900" s="48"/>
      <c r="BX1900" s="44"/>
      <c r="BY1900" s="44"/>
      <c r="BZ1900" s="33" t="s">
        <v>131</v>
      </c>
      <c r="CA1900" s="5"/>
      <c r="CB1900" s="5"/>
      <c r="CC1900" s="33" t="s">
        <v>177</v>
      </c>
      <c r="CD1900" s="5"/>
      <c r="CE1900" s="5"/>
      <c r="CF1900" s="33" t="s">
        <v>178</v>
      </c>
      <c r="CG1900" s="33" t="s">
        <v>11964</v>
      </c>
      <c r="CH1900" s="5"/>
      <c r="CI1900" s="5"/>
      <c r="CJ1900" s="5"/>
      <c r="CK1900" s="33"/>
      <c r="CL1900" s="49">
        <v>45000.0</v>
      </c>
      <c r="CM1900" s="33" t="s">
        <v>180</v>
      </c>
      <c r="CN1900" s="5"/>
      <c r="CO1900" s="33">
        <v>2.0</v>
      </c>
      <c r="CP1900" s="33" t="s">
        <v>181</v>
      </c>
      <c r="CQ1900" s="50" t="str">
        <f t="shared" si="7"/>
        <v>26/06/1960</v>
      </c>
      <c r="CR1900" s="33" t="s">
        <v>182</v>
      </c>
      <c r="CS1900" s="33">
        <v>5.0</v>
      </c>
      <c r="CT1900" s="33">
        <v>5.0</v>
      </c>
      <c r="CU1900" s="33">
        <v>28.0</v>
      </c>
      <c r="CV1900" s="33">
        <v>221.0</v>
      </c>
      <c r="CW1900" s="5"/>
      <c r="CX1900" s="5"/>
      <c r="CY1900" s="33">
        <v>-100.085782</v>
      </c>
      <c r="CZ1900" s="33">
        <v>20.688497</v>
      </c>
      <c r="DA1900" s="33">
        <v>4.427835789E9</v>
      </c>
      <c r="DB1900" s="33">
        <v>2.0</v>
      </c>
      <c r="DC1900" s="33" t="s">
        <v>8456</v>
      </c>
      <c r="DD1900" s="33">
        <v>2023.0</v>
      </c>
      <c r="DE1900" s="33" t="s">
        <v>184</v>
      </c>
      <c r="DF1900" s="33"/>
      <c r="DG1900" s="33" t="s">
        <v>185</v>
      </c>
      <c r="DH1900" s="33" t="s">
        <v>186</v>
      </c>
      <c r="DI1900" s="5"/>
      <c r="DJ1900" s="5"/>
    </row>
    <row r="1901">
      <c r="A1901" s="33" t="s">
        <v>11965</v>
      </c>
      <c r="B1901" s="34">
        <v>44952.0</v>
      </c>
      <c r="C1901" s="35" t="s">
        <v>137</v>
      </c>
      <c r="D1901" s="35" t="s">
        <v>139</v>
      </c>
      <c r="E1901" s="35" t="s">
        <v>142</v>
      </c>
      <c r="F1901" s="36" t="s">
        <v>144</v>
      </c>
      <c r="G1901" s="33" t="s">
        <v>11966</v>
      </c>
      <c r="H1901" s="33" t="s">
        <v>11967</v>
      </c>
      <c r="I1901" s="33" t="s">
        <v>1656</v>
      </c>
      <c r="J1901" s="33" t="s">
        <v>3722</v>
      </c>
      <c r="K1901" s="35" t="s">
        <v>421</v>
      </c>
      <c r="L1901" s="33" t="s">
        <v>3194</v>
      </c>
      <c r="M1901" s="33" t="s">
        <v>8450</v>
      </c>
      <c r="N1901" s="33" t="s">
        <v>11955</v>
      </c>
      <c r="O1901" s="5"/>
      <c r="P1901" s="35" t="s">
        <v>233</v>
      </c>
      <c r="Q1901" s="35" t="s">
        <v>11955</v>
      </c>
      <c r="R1901" s="33">
        <v>76293.0</v>
      </c>
      <c r="S1901" s="37"/>
      <c r="T1901" s="33"/>
      <c r="U1901" s="33">
        <v>11.55</v>
      </c>
      <c r="V1901" s="33" t="s">
        <v>154</v>
      </c>
      <c r="W1901" s="33"/>
      <c r="X1901" s="33"/>
      <c r="Y1901" s="5"/>
      <c r="Z1901" s="5"/>
      <c r="AA1901" s="33">
        <v>1.0</v>
      </c>
      <c r="AB1901" s="33"/>
      <c r="AC1901" s="33">
        <v>1.0</v>
      </c>
      <c r="AD1901" s="5"/>
      <c r="AE1901" s="5"/>
      <c r="AF1901" s="5"/>
      <c r="AG1901" s="16"/>
      <c r="AH1901" s="38" t="str">
        <f t="shared" si="1"/>
        <v/>
      </c>
      <c r="AI1901" s="39">
        <f t="shared" si="2"/>
        <v>1</v>
      </c>
      <c r="AJ1901" s="37" t="str">
        <f t="shared" si="3"/>
        <v/>
      </c>
      <c r="AK1901" s="41" t="str">
        <f t="shared" si="4"/>
        <v/>
      </c>
      <c r="AL1901" s="35" t="s">
        <v>233</v>
      </c>
      <c r="AM1901" s="33" t="s">
        <v>9112</v>
      </c>
      <c r="AN1901" s="33" t="s">
        <v>9112</v>
      </c>
      <c r="AO1901" s="41"/>
      <c r="AP1901" s="33" t="s">
        <v>169</v>
      </c>
      <c r="AQ1901" s="33" t="s">
        <v>170</v>
      </c>
      <c r="AR1901" s="33">
        <v>300.0</v>
      </c>
      <c r="AS1901" s="42"/>
      <c r="AT1901" s="42"/>
      <c r="AU1901" s="42"/>
      <c r="AV1901" s="42"/>
      <c r="AW1901" s="42"/>
      <c r="AX1901" s="5"/>
      <c r="AY1901" s="33"/>
      <c r="AZ1901" s="33" t="s">
        <v>11968</v>
      </c>
      <c r="BA1901" s="5"/>
      <c r="BB1901" s="5"/>
      <c r="BC1901" s="5" t="s">
        <v>11969</v>
      </c>
      <c r="BD1901" s="33" t="s">
        <v>173</v>
      </c>
      <c r="BE1901" s="41"/>
      <c r="BF1901" s="35"/>
      <c r="BG1901" s="33" t="s">
        <v>169</v>
      </c>
      <c r="BH1901" s="5"/>
      <c r="BI1901" s="33">
        <v>300.0</v>
      </c>
      <c r="BJ1901" s="33" t="s">
        <v>170</v>
      </c>
      <c r="BK1901" s="5"/>
      <c r="BL1901" s="5">
        <f t="shared" si="5"/>
        <v>3994.5</v>
      </c>
      <c r="BM1901" s="5"/>
      <c r="BN1901" s="5"/>
      <c r="BO1901" s="42">
        <f t="shared" si="6"/>
        <v>3994.5</v>
      </c>
      <c r="BP1901" s="44"/>
      <c r="BQ1901" s="45"/>
      <c r="BR1901" s="47"/>
      <c r="BS1901" s="45"/>
      <c r="BT1901" s="37"/>
      <c r="BU1901" s="5"/>
      <c r="BV1901" s="38"/>
      <c r="BW1901" s="48"/>
      <c r="BX1901" s="44"/>
      <c r="BY1901" s="44"/>
      <c r="BZ1901" s="33" t="s">
        <v>131</v>
      </c>
      <c r="CA1901" s="5"/>
      <c r="CB1901" s="5"/>
      <c r="CC1901" s="33" t="s">
        <v>177</v>
      </c>
      <c r="CD1901" s="5"/>
      <c r="CE1901" s="5"/>
      <c r="CF1901" s="33" t="s">
        <v>178</v>
      </c>
      <c r="CG1901" s="33" t="s">
        <v>11970</v>
      </c>
      <c r="CH1901" s="5"/>
      <c r="CI1901" s="5"/>
      <c r="CJ1901" s="5"/>
      <c r="CK1901" s="33"/>
      <c r="CL1901" s="49">
        <v>45000.0</v>
      </c>
      <c r="CM1901" s="33" t="s">
        <v>180</v>
      </c>
      <c r="CN1901" s="5"/>
      <c r="CO1901" s="33">
        <v>2.0</v>
      </c>
      <c r="CP1901" s="33" t="s">
        <v>181</v>
      </c>
      <c r="CQ1901" s="50" t="str">
        <f t="shared" si="7"/>
        <v>30/03/1944</v>
      </c>
      <c r="CR1901" s="33" t="s">
        <v>182</v>
      </c>
      <c r="CS1901" s="33">
        <v>5.0</v>
      </c>
      <c r="CT1901" s="33">
        <v>5.0</v>
      </c>
      <c r="CU1901" s="33">
        <v>28.0</v>
      </c>
      <c r="CV1901" s="33">
        <v>221.0</v>
      </c>
      <c r="CW1901" s="5"/>
      <c r="CX1901" s="5"/>
      <c r="CY1901" s="33">
        <v>-100.085782</v>
      </c>
      <c r="CZ1901" s="33">
        <v>20.688497</v>
      </c>
      <c r="DA1901" s="33">
        <v>4.421188702E9</v>
      </c>
      <c r="DB1901" s="33">
        <v>2.0</v>
      </c>
      <c r="DC1901" s="33" t="s">
        <v>8456</v>
      </c>
      <c r="DD1901" s="33">
        <v>2023.0</v>
      </c>
      <c r="DE1901" s="33" t="s">
        <v>184</v>
      </c>
      <c r="DF1901" s="33"/>
      <c r="DG1901" s="33" t="s">
        <v>185</v>
      </c>
      <c r="DH1901" s="33" t="s">
        <v>186</v>
      </c>
      <c r="DI1901" s="5"/>
      <c r="DJ1901" s="5"/>
    </row>
    <row r="1902">
      <c r="A1902" s="33" t="s">
        <v>11971</v>
      </c>
      <c r="B1902" s="34">
        <v>44952.0</v>
      </c>
      <c r="C1902" s="35" t="s">
        <v>137</v>
      </c>
      <c r="D1902" s="35" t="s">
        <v>139</v>
      </c>
      <c r="E1902" s="35" t="s">
        <v>142</v>
      </c>
      <c r="F1902" s="36" t="s">
        <v>144</v>
      </c>
      <c r="G1902" s="33" t="s">
        <v>11972</v>
      </c>
      <c r="H1902" s="33" t="s">
        <v>11973</v>
      </c>
      <c r="I1902" s="33" t="s">
        <v>1656</v>
      </c>
      <c r="J1902" s="33" t="s">
        <v>3722</v>
      </c>
      <c r="K1902" s="35" t="s">
        <v>421</v>
      </c>
      <c r="L1902" s="33" t="s">
        <v>3194</v>
      </c>
      <c r="M1902" s="33" t="s">
        <v>8450</v>
      </c>
      <c r="N1902" s="33" t="s">
        <v>11955</v>
      </c>
      <c r="O1902" s="5"/>
      <c r="P1902" s="35" t="s">
        <v>233</v>
      </c>
      <c r="Q1902" s="35" t="s">
        <v>11955</v>
      </c>
      <c r="R1902" s="33">
        <v>76293.0</v>
      </c>
      <c r="S1902" s="37"/>
      <c r="T1902" s="33"/>
      <c r="U1902" s="33">
        <v>4.32</v>
      </c>
      <c r="V1902" s="33" t="s">
        <v>154</v>
      </c>
      <c r="W1902" s="33"/>
      <c r="X1902" s="33"/>
      <c r="Y1902" s="5"/>
      <c r="Z1902" s="5"/>
      <c r="AA1902" s="33">
        <v>1.0</v>
      </c>
      <c r="AB1902" s="33">
        <v>1.0</v>
      </c>
      <c r="AC1902" s="33"/>
      <c r="AD1902" s="5"/>
      <c r="AE1902" s="5"/>
      <c r="AF1902" s="5"/>
      <c r="AG1902" s="16"/>
      <c r="AH1902" s="38">
        <f t="shared" si="1"/>
        <v>1</v>
      </c>
      <c r="AI1902" s="39" t="str">
        <f t="shared" si="2"/>
        <v/>
      </c>
      <c r="AJ1902" s="37" t="str">
        <f t="shared" si="3"/>
        <v/>
      </c>
      <c r="AK1902" s="41" t="str">
        <f t="shared" si="4"/>
        <v/>
      </c>
      <c r="AL1902" s="35" t="s">
        <v>233</v>
      </c>
      <c r="AM1902" s="33" t="s">
        <v>9112</v>
      </c>
      <c r="AN1902" s="33" t="s">
        <v>9112</v>
      </c>
      <c r="AO1902" s="41"/>
      <c r="AP1902" s="33" t="s">
        <v>169</v>
      </c>
      <c r="AQ1902" s="33" t="s">
        <v>170</v>
      </c>
      <c r="AR1902" s="33">
        <v>300.0</v>
      </c>
      <c r="AS1902" s="42"/>
      <c r="AT1902" s="42"/>
      <c r="AU1902" s="42"/>
      <c r="AV1902" s="42"/>
      <c r="AW1902" s="42"/>
      <c r="AX1902" s="5"/>
      <c r="AY1902" s="33"/>
      <c r="AZ1902" s="33" t="s">
        <v>11974</v>
      </c>
      <c r="BA1902" s="5"/>
      <c r="BB1902" s="5"/>
      <c r="BC1902" s="5" t="s">
        <v>11975</v>
      </c>
      <c r="BD1902" s="33" t="s">
        <v>173</v>
      </c>
      <c r="BE1902" s="41"/>
      <c r="BF1902" s="35"/>
      <c r="BG1902" s="33" t="s">
        <v>169</v>
      </c>
      <c r="BH1902" s="5"/>
      <c r="BI1902" s="33">
        <v>300.0</v>
      </c>
      <c r="BJ1902" s="33" t="s">
        <v>170</v>
      </c>
      <c r="BK1902" s="5"/>
      <c r="BL1902" s="5">
        <f t="shared" si="5"/>
        <v>3994.5</v>
      </c>
      <c r="BM1902" s="5"/>
      <c r="BN1902" s="5"/>
      <c r="BO1902" s="42">
        <f t="shared" si="6"/>
        <v>3994.5</v>
      </c>
      <c r="BP1902" s="44"/>
      <c r="BQ1902" s="45"/>
      <c r="BR1902" s="47"/>
      <c r="BS1902" s="45"/>
      <c r="BT1902" s="37"/>
      <c r="BU1902" s="5"/>
      <c r="BV1902" s="38"/>
      <c r="BW1902" s="48"/>
      <c r="BX1902" s="44"/>
      <c r="BY1902" s="44"/>
      <c r="BZ1902" s="33" t="s">
        <v>131</v>
      </c>
      <c r="CA1902" s="5"/>
      <c r="CB1902" s="5"/>
      <c r="CC1902" s="33" t="s">
        <v>177</v>
      </c>
      <c r="CD1902" s="5"/>
      <c r="CE1902" s="5"/>
      <c r="CF1902" s="33" t="s">
        <v>178</v>
      </c>
      <c r="CG1902" s="33" t="s">
        <v>11976</v>
      </c>
      <c r="CH1902" s="5"/>
      <c r="CI1902" s="5"/>
      <c r="CJ1902" s="5"/>
      <c r="CK1902" s="33"/>
      <c r="CL1902" s="49">
        <v>45000.0</v>
      </c>
      <c r="CM1902" s="33" t="s">
        <v>180</v>
      </c>
      <c r="CN1902" s="5"/>
      <c r="CO1902" s="33">
        <v>2.0</v>
      </c>
      <c r="CP1902" s="33" t="s">
        <v>181</v>
      </c>
      <c r="CQ1902" s="50" t="str">
        <f t="shared" si="7"/>
        <v>24/08/1939</v>
      </c>
      <c r="CR1902" s="33" t="s">
        <v>243</v>
      </c>
      <c r="CS1902" s="33">
        <v>5.0</v>
      </c>
      <c r="CT1902" s="33">
        <v>5.0</v>
      </c>
      <c r="CU1902" s="33">
        <v>28.0</v>
      </c>
      <c r="CV1902" s="33">
        <v>221.0</v>
      </c>
      <c r="CW1902" s="5"/>
      <c r="CX1902" s="5"/>
      <c r="CY1902" s="33">
        <v>-100.085782</v>
      </c>
      <c r="CZ1902" s="33">
        <v>20.688497</v>
      </c>
      <c r="DA1902" s="33">
        <v>4.4219266E9</v>
      </c>
      <c r="DB1902" s="33">
        <v>1.0</v>
      </c>
      <c r="DC1902" s="33" t="s">
        <v>8456</v>
      </c>
      <c r="DD1902" s="33">
        <v>2023.0</v>
      </c>
      <c r="DE1902" s="33" t="s">
        <v>184</v>
      </c>
      <c r="DF1902" s="33"/>
      <c r="DG1902" s="33" t="s">
        <v>185</v>
      </c>
      <c r="DH1902" s="33" t="s">
        <v>186</v>
      </c>
      <c r="DI1902" s="5"/>
      <c r="DJ1902" s="5"/>
    </row>
    <row r="1903">
      <c r="A1903" s="33" t="s">
        <v>11977</v>
      </c>
      <c r="B1903" s="34">
        <v>44952.0</v>
      </c>
      <c r="C1903" s="35" t="s">
        <v>137</v>
      </c>
      <c r="D1903" s="35" t="s">
        <v>139</v>
      </c>
      <c r="E1903" s="35" t="s">
        <v>142</v>
      </c>
      <c r="F1903" s="36" t="s">
        <v>144</v>
      </c>
      <c r="G1903" s="33" t="s">
        <v>11978</v>
      </c>
      <c r="H1903" s="33" t="s">
        <v>2153</v>
      </c>
      <c r="I1903" s="33" t="s">
        <v>11835</v>
      </c>
      <c r="J1903" s="33" t="s">
        <v>2331</v>
      </c>
      <c r="K1903" s="35" t="s">
        <v>421</v>
      </c>
      <c r="L1903" s="33" t="s">
        <v>3194</v>
      </c>
      <c r="M1903" s="33" t="s">
        <v>8450</v>
      </c>
      <c r="N1903" s="33" t="s">
        <v>11955</v>
      </c>
      <c r="O1903" s="5"/>
      <c r="P1903" s="35" t="s">
        <v>233</v>
      </c>
      <c r="Q1903" s="35" t="s">
        <v>11955</v>
      </c>
      <c r="R1903" s="33">
        <v>76293.0</v>
      </c>
      <c r="S1903" s="37"/>
      <c r="T1903" s="33"/>
      <c r="U1903" s="33">
        <v>2.81</v>
      </c>
      <c r="V1903" s="33" t="s">
        <v>154</v>
      </c>
      <c r="W1903" s="33"/>
      <c r="X1903" s="33"/>
      <c r="Y1903" s="5"/>
      <c r="Z1903" s="5"/>
      <c r="AA1903" s="33">
        <v>1.0</v>
      </c>
      <c r="AB1903" s="33"/>
      <c r="AC1903" s="33">
        <v>1.0</v>
      </c>
      <c r="AD1903" s="5"/>
      <c r="AE1903" s="5"/>
      <c r="AF1903" s="5"/>
      <c r="AG1903" s="16"/>
      <c r="AH1903" s="38" t="str">
        <f t="shared" si="1"/>
        <v/>
      </c>
      <c r="AI1903" s="39">
        <f t="shared" si="2"/>
        <v>1</v>
      </c>
      <c r="AJ1903" s="37" t="str">
        <f t="shared" si="3"/>
        <v/>
      </c>
      <c r="AK1903" s="41" t="str">
        <f t="shared" si="4"/>
        <v/>
      </c>
      <c r="AL1903" s="35" t="s">
        <v>233</v>
      </c>
      <c r="AM1903" s="33" t="s">
        <v>9112</v>
      </c>
      <c r="AN1903" s="33" t="s">
        <v>9112</v>
      </c>
      <c r="AO1903" s="41"/>
      <c r="AP1903" s="33" t="s">
        <v>169</v>
      </c>
      <c r="AQ1903" s="33" t="s">
        <v>170</v>
      </c>
      <c r="AR1903" s="33">
        <v>300.0</v>
      </c>
      <c r="AS1903" s="42"/>
      <c r="AT1903" s="42"/>
      <c r="AU1903" s="42"/>
      <c r="AV1903" s="42"/>
      <c r="AW1903" s="42"/>
      <c r="AX1903" s="5"/>
      <c r="AY1903" s="33"/>
      <c r="AZ1903" s="33" t="s">
        <v>11979</v>
      </c>
      <c r="BA1903" s="5"/>
      <c r="BB1903" s="5"/>
      <c r="BC1903" s="33" t="s">
        <v>11980</v>
      </c>
      <c r="BD1903" s="33" t="s">
        <v>173</v>
      </c>
      <c r="BE1903" s="41"/>
      <c r="BF1903" s="35"/>
      <c r="BG1903" s="33" t="s">
        <v>169</v>
      </c>
      <c r="BH1903" s="5"/>
      <c r="BI1903" s="33">
        <v>300.0</v>
      </c>
      <c r="BJ1903" s="33" t="s">
        <v>170</v>
      </c>
      <c r="BK1903" s="5"/>
      <c r="BL1903" s="5">
        <f t="shared" si="5"/>
        <v>3994.5</v>
      </c>
      <c r="BM1903" s="5"/>
      <c r="BN1903" s="5"/>
      <c r="BO1903" s="42">
        <f t="shared" si="6"/>
        <v>3994.5</v>
      </c>
      <c r="BP1903" s="44"/>
      <c r="BQ1903" s="45"/>
      <c r="BR1903" s="47"/>
      <c r="BS1903" s="45"/>
      <c r="BT1903" s="37"/>
      <c r="BU1903" s="5"/>
      <c r="BV1903" s="38"/>
      <c r="BW1903" s="48"/>
      <c r="BX1903" s="44"/>
      <c r="BY1903" s="44"/>
      <c r="BZ1903" s="33" t="s">
        <v>131</v>
      </c>
      <c r="CA1903" s="5"/>
      <c r="CB1903" s="5"/>
      <c r="CC1903" s="33" t="s">
        <v>177</v>
      </c>
      <c r="CD1903" s="5"/>
      <c r="CE1903" s="5"/>
      <c r="CF1903" s="33" t="s">
        <v>178</v>
      </c>
      <c r="CG1903" s="33" t="s">
        <v>11981</v>
      </c>
      <c r="CH1903" s="5"/>
      <c r="CI1903" s="5"/>
      <c r="CJ1903" s="5"/>
      <c r="CK1903" s="33"/>
      <c r="CL1903" s="49">
        <v>45000.0</v>
      </c>
      <c r="CM1903" s="33" t="s">
        <v>180</v>
      </c>
      <c r="CN1903" s="5"/>
      <c r="CO1903" s="33">
        <v>2.0</v>
      </c>
      <c r="CP1903" s="33" t="s">
        <v>181</v>
      </c>
      <c r="CQ1903" s="50" t="str">
        <f t="shared" si="7"/>
        <v>11/12/1955</v>
      </c>
      <c r="CR1903" s="33" t="s">
        <v>182</v>
      </c>
      <c r="CS1903" s="33">
        <v>5.0</v>
      </c>
      <c r="CT1903" s="33">
        <v>5.0</v>
      </c>
      <c r="CU1903" s="33">
        <v>28.0</v>
      </c>
      <c r="CV1903" s="33">
        <v>221.0</v>
      </c>
      <c r="CW1903" s="5"/>
      <c r="CX1903" s="5"/>
      <c r="CY1903" s="33">
        <v>-100.085782</v>
      </c>
      <c r="CZ1903" s="33">
        <v>20.688497</v>
      </c>
      <c r="DA1903" s="33">
        <v>4.411350573E9</v>
      </c>
      <c r="DB1903" s="33">
        <v>2.0</v>
      </c>
      <c r="DC1903" s="33" t="s">
        <v>8456</v>
      </c>
      <c r="DD1903" s="33">
        <v>2023.0</v>
      </c>
      <c r="DE1903" s="33" t="s">
        <v>184</v>
      </c>
      <c r="DF1903" s="33"/>
      <c r="DG1903" s="33" t="s">
        <v>185</v>
      </c>
      <c r="DH1903" s="33" t="s">
        <v>186</v>
      </c>
      <c r="DI1903" s="5"/>
      <c r="DJ1903" s="5"/>
    </row>
    <row r="1904">
      <c r="A1904" s="33" t="s">
        <v>11982</v>
      </c>
      <c r="B1904" s="34">
        <v>44952.0</v>
      </c>
      <c r="C1904" s="35" t="s">
        <v>137</v>
      </c>
      <c r="D1904" s="35" t="s">
        <v>139</v>
      </c>
      <c r="E1904" s="35" t="s">
        <v>142</v>
      </c>
      <c r="F1904" s="36" t="s">
        <v>144</v>
      </c>
      <c r="G1904" s="33" t="s">
        <v>11983</v>
      </c>
      <c r="H1904" s="33" t="s">
        <v>11984</v>
      </c>
      <c r="I1904" s="33" t="s">
        <v>10890</v>
      </c>
      <c r="J1904" s="33" t="s">
        <v>439</v>
      </c>
      <c r="K1904" s="35" t="s">
        <v>421</v>
      </c>
      <c r="L1904" s="33" t="s">
        <v>3194</v>
      </c>
      <c r="M1904" s="33" t="s">
        <v>8450</v>
      </c>
      <c r="N1904" s="33" t="s">
        <v>11955</v>
      </c>
      <c r="O1904" s="5"/>
      <c r="P1904" s="35" t="s">
        <v>233</v>
      </c>
      <c r="Q1904" s="35" t="s">
        <v>11955</v>
      </c>
      <c r="R1904" s="33">
        <v>76293.0</v>
      </c>
      <c r="S1904" s="37"/>
      <c r="T1904" s="33"/>
      <c r="U1904" s="33">
        <v>7.94</v>
      </c>
      <c r="V1904" s="33" t="s">
        <v>154</v>
      </c>
      <c r="W1904" s="33"/>
      <c r="X1904" s="33"/>
      <c r="Y1904" s="5"/>
      <c r="Z1904" s="5"/>
      <c r="AA1904" s="33">
        <v>1.0</v>
      </c>
      <c r="AB1904" s="33"/>
      <c r="AC1904" s="33">
        <v>1.0</v>
      </c>
      <c r="AD1904" s="5"/>
      <c r="AE1904" s="5"/>
      <c r="AF1904" s="5"/>
      <c r="AG1904" s="16"/>
      <c r="AH1904" s="38" t="str">
        <f t="shared" si="1"/>
        <v/>
      </c>
      <c r="AI1904" s="39" t="str">
        <f t="shared" si="2"/>
        <v/>
      </c>
      <c r="AJ1904" s="37" t="str">
        <f t="shared" si="3"/>
        <v/>
      </c>
      <c r="AK1904" s="41" t="str">
        <f t="shared" si="4"/>
        <v/>
      </c>
      <c r="AL1904" s="35" t="s">
        <v>233</v>
      </c>
      <c r="AM1904" s="33" t="s">
        <v>9112</v>
      </c>
      <c r="AN1904" s="33" t="s">
        <v>9112</v>
      </c>
      <c r="AO1904" s="41"/>
      <c r="AP1904" s="33" t="s">
        <v>169</v>
      </c>
      <c r="AQ1904" s="33" t="s">
        <v>170</v>
      </c>
      <c r="AR1904" s="33">
        <v>300.0</v>
      </c>
      <c r="AS1904" s="42"/>
      <c r="AT1904" s="42"/>
      <c r="AU1904" s="42"/>
      <c r="AV1904" s="42"/>
      <c r="AW1904" s="42"/>
      <c r="AX1904" s="5"/>
      <c r="AY1904" s="33"/>
      <c r="AZ1904" s="33" t="s">
        <v>11985</v>
      </c>
      <c r="BA1904" s="5"/>
      <c r="BB1904" s="5"/>
      <c r="BC1904" s="5" t="s">
        <v>11986</v>
      </c>
      <c r="BD1904" s="33" t="s">
        <v>173</v>
      </c>
      <c r="BE1904" s="41"/>
      <c r="BF1904" s="35"/>
      <c r="BG1904" s="33" t="s">
        <v>169</v>
      </c>
      <c r="BH1904" s="5"/>
      <c r="BI1904" s="33">
        <v>300.0</v>
      </c>
      <c r="BJ1904" s="33" t="s">
        <v>170</v>
      </c>
      <c r="BK1904" s="5"/>
      <c r="BL1904" s="5">
        <f t="shared" si="5"/>
        <v>3994.5</v>
      </c>
      <c r="BM1904" s="5"/>
      <c r="BN1904" s="5"/>
      <c r="BO1904" s="42">
        <f t="shared" si="6"/>
        <v>3994.5</v>
      </c>
      <c r="BP1904" s="44"/>
      <c r="BQ1904" s="45"/>
      <c r="BR1904" s="47"/>
      <c r="BS1904" s="45"/>
      <c r="BT1904" s="37"/>
      <c r="BU1904" s="5"/>
      <c r="BV1904" s="38"/>
      <c r="BW1904" s="48"/>
      <c r="BX1904" s="44"/>
      <c r="BY1904" s="44"/>
      <c r="BZ1904" s="33" t="s">
        <v>131</v>
      </c>
      <c r="CA1904" s="5"/>
      <c r="CB1904" s="5"/>
      <c r="CC1904" s="33" t="s">
        <v>177</v>
      </c>
      <c r="CD1904" s="5"/>
      <c r="CE1904" s="5"/>
      <c r="CF1904" s="33" t="s">
        <v>178</v>
      </c>
      <c r="CG1904" s="33" t="s">
        <v>11987</v>
      </c>
      <c r="CH1904" s="5"/>
      <c r="CI1904" s="5"/>
      <c r="CJ1904" s="5"/>
      <c r="CK1904" s="33"/>
      <c r="CL1904" s="49">
        <v>45000.0</v>
      </c>
      <c r="CM1904" s="33" t="s">
        <v>180</v>
      </c>
      <c r="CN1904" s="5"/>
      <c r="CO1904" s="33">
        <v>2.0</v>
      </c>
      <c r="CP1904" s="33" t="s">
        <v>181</v>
      </c>
      <c r="CQ1904" s="50" t="str">
        <f t="shared" si="7"/>
        <v>11/02/1972</v>
      </c>
      <c r="CR1904" s="33" t="s">
        <v>182</v>
      </c>
      <c r="CS1904" s="33">
        <v>5.0</v>
      </c>
      <c r="CT1904" s="33">
        <v>5.0</v>
      </c>
      <c r="CU1904" s="33">
        <v>28.0</v>
      </c>
      <c r="CV1904" s="33">
        <v>221.0</v>
      </c>
      <c r="CW1904" s="5"/>
      <c r="CX1904" s="5"/>
      <c r="CY1904" s="33">
        <v>-100.085782</v>
      </c>
      <c r="CZ1904" s="33">
        <v>20.688497</v>
      </c>
      <c r="DA1904" s="33">
        <v>4.400350573E9</v>
      </c>
      <c r="DB1904" s="33">
        <v>2.0</v>
      </c>
      <c r="DC1904" s="33" t="s">
        <v>8456</v>
      </c>
      <c r="DD1904" s="33">
        <v>2023.0</v>
      </c>
      <c r="DE1904" s="33" t="s">
        <v>184</v>
      </c>
      <c r="DF1904" s="33"/>
      <c r="DG1904" s="33" t="s">
        <v>185</v>
      </c>
      <c r="DH1904" s="33" t="s">
        <v>186</v>
      </c>
      <c r="DI1904" s="5"/>
      <c r="DJ1904" s="5"/>
    </row>
    <row r="1905">
      <c r="A1905" s="33" t="s">
        <v>11988</v>
      </c>
      <c r="B1905" s="34">
        <v>44952.0</v>
      </c>
      <c r="C1905" s="35" t="s">
        <v>137</v>
      </c>
      <c r="D1905" s="35" t="s">
        <v>139</v>
      </c>
      <c r="E1905" s="35" t="s">
        <v>142</v>
      </c>
      <c r="F1905" s="36" t="s">
        <v>144</v>
      </c>
      <c r="G1905" s="33" t="s">
        <v>11989</v>
      </c>
      <c r="H1905" s="33" t="s">
        <v>6686</v>
      </c>
      <c r="I1905" s="33" t="s">
        <v>10890</v>
      </c>
      <c r="J1905" s="33" t="s">
        <v>439</v>
      </c>
      <c r="K1905" s="35" t="s">
        <v>421</v>
      </c>
      <c r="L1905" s="33" t="s">
        <v>3194</v>
      </c>
      <c r="M1905" s="33" t="s">
        <v>8450</v>
      </c>
      <c r="N1905" s="33" t="s">
        <v>11955</v>
      </c>
      <c r="O1905" s="5"/>
      <c r="P1905" s="35" t="s">
        <v>233</v>
      </c>
      <c r="Q1905" s="35" t="s">
        <v>11955</v>
      </c>
      <c r="R1905" s="33">
        <v>76293.0</v>
      </c>
      <c r="S1905" s="37"/>
      <c r="T1905" s="33"/>
      <c r="U1905" s="33">
        <v>7.95</v>
      </c>
      <c r="V1905" s="33" t="s">
        <v>154</v>
      </c>
      <c r="W1905" s="33"/>
      <c r="X1905" s="33"/>
      <c r="Y1905" s="5"/>
      <c r="Z1905" s="5"/>
      <c r="AA1905" s="33">
        <v>1.0</v>
      </c>
      <c r="AB1905" s="33">
        <v>1.0</v>
      </c>
      <c r="AC1905" s="33"/>
      <c r="AD1905" s="5"/>
      <c r="AE1905" s="5"/>
      <c r="AF1905" s="5"/>
      <c r="AG1905" s="16"/>
      <c r="AH1905" s="38">
        <f t="shared" si="1"/>
        <v>1</v>
      </c>
      <c r="AI1905" s="39" t="str">
        <f t="shared" si="2"/>
        <v/>
      </c>
      <c r="AJ1905" s="37" t="str">
        <f t="shared" si="3"/>
        <v/>
      </c>
      <c r="AK1905" s="41" t="str">
        <f t="shared" si="4"/>
        <v/>
      </c>
      <c r="AL1905" s="35" t="s">
        <v>233</v>
      </c>
      <c r="AM1905" s="33" t="s">
        <v>9112</v>
      </c>
      <c r="AN1905" s="33" t="s">
        <v>9112</v>
      </c>
      <c r="AO1905" s="41"/>
      <c r="AP1905" s="33" t="s">
        <v>169</v>
      </c>
      <c r="AQ1905" s="33" t="s">
        <v>170</v>
      </c>
      <c r="AR1905" s="33">
        <v>300.0</v>
      </c>
      <c r="AS1905" s="42"/>
      <c r="AT1905" s="42"/>
      <c r="AU1905" s="42"/>
      <c r="AV1905" s="42"/>
      <c r="AW1905" s="42"/>
      <c r="AX1905" s="5"/>
      <c r="AY1905" s="33"/>
      <c r="AZ1905" s="33" t="s">
        <v>11990</v>
      </c>
      <c r="BA1905" s="5"/>
      <c r="BB1905" s="5"/>
      <c r="BC1905" s="5" t="s">
        <v>11991</v>
      </c>
      <c r="BD1905" s="33" t="s">
        <v>173</v>
      </c>
      <c r="BE1905" s="41"/>
      <c r="BF1905" s="35"/>
      <c r="BG1905" s="33" t="s">
        <v>169</v>
      </c>
      <c r="BH1905" s="5"/>
      <c r="BI1905" s="33">
        <v>300.0</v>
      </c>
      <c r="BJ1905" s="33" t="s">
        <v>170</v>
      </c>
      <c r="BK1905" s="5"/>
      <c r="BL1905" s="5">
        <f t="shared" si="5"/>
        <v>3994.5</v>
      </c>
      <c r="BM1905" s="5"/>
      <c r="BN1905" s="5"/>
      <c r="BO1905" s="42">
        <f t="shared" si="6"/>
        <v>3994.5</v>
      </c>
      <c r="BP1905" s="44"/>
      <c r="BQ1905" s="45"/>
      <c r="BR1905" s="47"/>
      <c r="BS1905" s="45"/>
      <c r="BT1905" s="37"/>
      <c r="BU1905" s="5"/>
      <c r="BV1905" s="38"/>
      <c r="BW1905" s="48"/>
      <c r="BX1905" s="44"/>
      <c r="BY1905" s="44"/>
      <c r="BZ1905" s="33" t="s">
        <v>131</v>
      </c>
      <c r="CA1905" s="5"/>
      <c r="CB1905" s="5"/>
      <c r="CC1905" s="33" t="s">
        <v>177</v>
      </c>
      <c r="CD1905" s="5"/>
      <c r="CE1905" s="5"/>
      <c r="CF1905" s="33" t="s">
        <v>178</v>
      </c>
      <c r="CG1905" s="33" t="s">
        <v>11992</v>
      </c>
      <c r="CH1905" s="5"/>
      <c r="CI1905" s="5"/>
      <c r="CJ1905" s="5"/>
      <c r="CK1905" s="33"/>
      <c r="CL1905" s="49">
        <v>45000.0</v>
      </c>
      <c r="CM1905" s="33" t="s">
        <v>180</v>
      </c>
      <c r="CN1905" s="5"/>
      <c r="CO1905" s="33">
        <v>2.0</v>
      </c>
      <c r="CP1905" s="33" t="s">
        <v>181</v>
      </c>
      <c r="CQ1905" s="50" t="str">
        <f t="shared" si="7"/>
        <v>27/07/1966</v>
      </c>
      <c r="CR1905" s="33" t="s">
        <v>243</v>
      </c>
      <c r="CS1905" s="33">
        <v>5.0</v>
      </c>
      <c r="CT1905" s="33">
        <v>5.0</v>
      </c>
      <c r="CU1905" s="33">
        <v>28.0</v>
      </c>
      <c r="CV1905" s="33">
        <v>221.0</v>
      </c>
      <c r="CW1905" s="5"/>
      <c r="CX1905" s="5"/>
      <c r="CY1905" s="33">
        <v>-100.085782</v>
      </c>
      <c r="CZ1905" s="33">
        <v>20.688497</v>
      </c>
      <c r="DA1905" s="33">
        <v>4.411350573E9</v>
      </c>
      <c r="DB1905" s="33">
        <v>2.0</v>
      </c>
      <c r="DC1905" s="33" t="s">
        <v>8456</v>
      </c>
      <c r="DD1905" s="33">
        <v>2023.0</v>
      </c>
      <c r="DE1905" s="33" t="s">
        <v>184</v>
      </c>
      <c r="DF1905" s="33"/>
      <c r="DG1905" s="33" t="s">
        <v>185</v>
      </c>
      <c r="DH1905" s="33" t="s">
        <v>186</v>
      </c>
      <c r="DI1905" s="5"/>
      <c r="DJ1905" s="5"/>
    </row>
    <row r="1906">
      <c r="A1906" s="33" t="s">
        <v>11993</v>
      </c>
      <c r="B1906" s="34">
        <v>44952.0</v>
      </c>
      <c r="C1906" s="35" t="s">
        <v>137</v>
      </c>
      <c r="D1906" s="35" t="s">
        <v>139</v>
      </c>
      <c r="E1906" s="35" t="s">
        <v>142</v>
      </c>
      <c r="F1906" s="36" t="s">
        <v>144</v>
      </c>
      <c r="G1906" s="33" t="s">
        <v>11994</v>
      </c>
      <c r="H1906" s="33" t="s">
        <v>488</v>
      </c>
      <c r="I1906" s="33" t="s">
        <v>439</v>
      </c>
      <c r="J1906" s="33" t="s">
        <v>231</v>
      </c>
      <c r="K1906" s="35" t="s">
        <v>421</v>
      </c>
      <c r="L1906" s="33" t="s">
        <v>3194</v>
      </c>
      <c r="M1906" s="33" t="s">
        <v>8450</v>
      </c>
      <c r="N1906" s="33" t="s">
        <v>11955</v>
      </c>
      <c r="O1906" s="5"/>
      <c r="P1906" s="35" t="s">
        <v>233</v>
      </c>
      <c r="Q1906" s="35" t="s">
        <v>11955</v>
      </c>
      <c r="R1906" s="33">
        <v>76293.0</v>
      </c>
      <c r="S1906" s="37"/>
      <c r="T1906" s="33"/>
      <c r="U1906" s="33">
        <v>5.8</v>
      </c>
      <c r="V1906" s="33" t="s">
        <v>154</v>
      </c>
      <c r="W1906" s="33"/>
      <c r="X1906" s="33"/>
      <c r="Y1906" s="5"/>
      <c r="Z1906" s="5"/>
      <c r="AA1906" s="33">
        <v>1.0</v>
      </c>
      <c r="AB1906" s="33"/>
      <c r="AC1906" s="33">
        <v>1.0</v>
      </c>
      <c r="AD1906" s="5"/>
      <c r="AE1906" s="5"/>
      <c r="AF1906" s="5"/>
      <c r="AG1906" s="16"/>
      <c r="AH1906" s="38" t="str">
        <f t="shared" si="1"/>
        <v/>
      </c>
      <c r="AI1906" s="39">
        <f t="shared" si="2"/>
        <v>1</v>
      </c>
      <c r="AJ1906" s="37" t="str">
        <f t="shared" si="3"/>
        <v/>
      </c>
      <c r="AK1906" s="41" t="str">
        <f t="shared" si="4"/>
        <v/>
      </c>
      <c r="AL1906" s="35" t="s">
        <v>233</v>
      </c>
      <c r="AM1906" s="33" t="s">
        <v>9112</v>
      </c>
      <c r="AN1906" s="33" t="s">
        <v>9112</v>
      </c>
      <c r="AO1906" s="41"/>
      <c r="AP1906" s="33" t="s">
        <v>169</v>
      </c>
      <c r="AQ1906" s="33" t="s">
        <v>170</v>
      </c>
      <c r="AR1906" s="33">
        <v>300.0</v>
      </c>
      <c r="AS1906" s="42"/>
      <c r="AT1906" s="42"/>
      <c r="AU1906" s="42"/>
      <c r="AV1906" s="42"/>
      <c r="AW1906" s="42"/>
      <c r="AX1906" s="5"/>
      <c r="AY1906" s="33"/>
      <c r="AZ1906" s="33" t="s">
        <v>11995</v>
      </c>
      <c r="BA1906" s="5"/>
      <c r="BB1906" s="5"/>
      <c r="BC1906" s="5" t="s">
        <v>11996</v>
      </c>
      <c r="BD1906" s="33" t="s">
        <v>173</v>
      </c>
      <c r="BE1906" s="41"/>
      <c r="BF1906" s="35"/>
      <c r="BG1906" s="33" t="s">
        <v>169</v>
      </c>
      <c r="BH1906" s="5"/>
      <c r="BI1906" s="33">
        <v>300.0</v>
      </c>
      <c r="BJ1906" s="33" t="s">
        <v>170</v>
      </c>
      <c r="BK1906" s="5"/>
      <c r="BL1906" s="5">
        <f t="shared" si="5"/>
        <v>3994.5</v>
      </c>
      <c r="BM1906" s="5"/>
      <c r="BN1906" s="5"/>
      <c r="BO1906" s="42">
        <f t="shared" si="6"/>
        <v>3994.5</v>
      </c>
      <c r="BP1906" s="44"/>
      <c r="BQ1906" s="45"/>
      <c r="BR1906" s="47"/>
      <c r="BS1906" s="45"/>
      <c r="BT1906" s="37"/>
      <c r="BU1906" s="5"/>
      <c r="BV1906" s="38"/>
      <c r="BW1906" s="48"/>
      <c r="BX1906" s="44"/>
      <c r="BY1906" s="44"/>
      <c r="BZ1906" s="33" t="s">
        <v>131</v>
      </c>
      <c r="CA1906" s="5"/>
      <c r="CB1906" s="5"/>
      <c r="CC1906" s="33" t="s">
        <v>177</v>
      </c>
      <c r="CD1906" s="5"/>
      <c r="CE1906" s="5"/>
      <c r="CF1906" s="33" t="s">
        <v>178</v>
      </c>
      <c r="CG1906" s="33" t="s">
        <v>11997</v>
      </c>
      <c r="CH1906" s="5"/>
      <c r="CI1906" s="5"/>
      <c r="CJ1906" s="5"/>
      <c r="CK1906" s="33"/>
      <c r="CL1906" s="49">
        <v>45000.0</v>
      </c>
      <c r="CM1906" s="33" t="s">
        <v>180</v>
      </c>
      <c r="CN1906" s="5"/>
      <c r="CO1906" s="33">
        <v>2.0</v>
      </c>
      <c r="CP1906" s="33" t="s">
        <v>181</v>
      </c>
      <c r="CQ1906" s="50" t="str">
        <f t="shared" si="7"/>
        <v>20/03/1955</v>
      </c>
      <c r="CR1906" s="33" t="s">
        <v>182</v>
      </c>
      <c r="CS1906" s="33">
        <v>5.0</v>
      </c>
      <c r="CT1906" s="33">
        <v>5.0</v>
      </c>
      <c r="CU1906" s="33">
        <v>28.0</v>
      </c>
      <c r="CV1906" s="33">
        <v>221.0</v>
      </c>
      <c r="CW1906" s="5"/>
      <c r="CX1906" s="5"/>
      <c r="CY1906" s="33">
        <v>-100.085782</v>
      </c>
      <c r="CZ1906" s="33">
        <v>20.688497</v>
      </c>
      <c r="DA1906" s="33">
        <v>4.411350573E9</v>
      </c>
      <c r="DB1906" s="33">
        <v>2.0</v>
      </c>
      <c r="DC1906" s="33" t="s">
        <v>8456</v>
      </c>
      <c r="DD1906" s="33">
        <v>2023.0</v>
      </c>
      <c r="DE1906" s="33" t="s">
        <v>184</v>
      </c>
      <c r="DF1906" s="33"/>
      <c r="DG1906" s="33" t="s">
        <v>185</v>
      </c>
      <c r="DH1906" s="33" t="s">
        <v>186</v>
      </c>
      <c r="DI1906" s="5"/>
      <c r="DJ1906" s="5"/>
    </row>
    <row r="1907">
      <c r="A1907" s="33" t="s">
        <v>11998</v>
      </c>
      <c r="B1907" s="34">
        <v>44952.0</v>
      </c>
      <c r="C1907" s="35" t="s">
        <v>137</v>
      </c>
      <c r="D1907" s="35" t="s">
        <v>139</v>
      </c>
      <c r="E1907" s="35" t="s">
        <v>142</v>
      </c>
      <c r="F1907" s="36" t="s">
        <v>144</v>
      </c>
      <c r="G1907" s="33" t="s">
        <v>11999</v>
      </c>
      <c r="H1907" s="33" t="s">
        <v>12000</v>
      </c>
      <c r="I1907" s="33" t="s">
        <v>439</v>
      </c>
      <c r="J1907" s="33" t="s">
        <v>231</v>
      </c>
      <c r="K1907" s="35" t="s">
        <v>421</v>
      </c>
      <c r="L1907" s="33" t="s">
        <v>3194</v>
      </c>
      <c r="M1907" s="33" t="s">
        <v>8450</v>
      </c>
      <c r="N1907" s="33" t="s">
        <v>11955</v>
      </c>
      <c r="O1907" s="5"/>
      <c r="P1907" s="35" t="s">
        <v>233</v>
      </c>
      <c r="Q1907" s="35" t="s">
        <v>11955</v>
      </c>
      <c r="R1907" s="33">
        <v>76293.0</v>
      </c>
      <c r="S1907" s="37"/>
      <c r="T1907" s="33"/>
      <c r="U1907" s="33">
        <v>6.73</v>
      </c>
      <c r="V1907" s="33" t="s">
        <v>154</v>
      </c>
      <c r="W1907" s="33"/>
      <c r="X1907" s="33"/>
      <c r="Y1907" s="5"/>
      <c r="Z1907" s="5"/>
      <c r="AA1907" s="33">
        <v>1.0</v>
      </c>
      <c r="AB1907" s="33">
        <v>1.0</v>
      </c>
      <c r="AC1907" s="33"/>
      <c r="AD1907" s="5"/>
      <c r="AE1907" s="5"/>
      <c r="AF1907" s="5"/>
      <c r="AG1907" s="16"/>
      <c r="AH1907" s="38">
        <f t="shared" si="1"/>
        <v>1</v>
      </c>
      <c r="AI1907" s="39" t="str">
        <f t="shared" si="2"/>
        <v/>
      </c>
      <c r="AJ1907" s="37" t="str">
        <f t="shared" si="3"/>
        <v/>
      </c>
      <c r="AK1907" s="41" t="str">
        <f t="shared" si="4"/>
        <v/>
      </c>
      <c r="AL1907" s="35" t="s">
        <v>233</v>
      </c>
      <c r="AM1907" s="33" t="s">
        <v>9112</v>
      </c>
      <c r="AN1907" s="33" t="s">
        <v>9112</v>
      </c>
      <c r="AO1907" s="41"/>
      <c r="AP1907" s="33" t="s">
        <v>169</v>
      </c>
      <c r="AQ1907" s="33" t="s">
        <v>170</v>
      </c>
      <c r="AR1907" s="33">
        <v>300.0</v>
      </c>
      <c r="AS1907" s="42"/>
      <c r="AT1907" s="42"/>
      <c r="AU1907" s="42"/>
      <c r="AV1907" s="42"/>
      <c r="AW1907" s="42"/>
      <c r="AX1907" s="5"/>
      <c r="AY1907" s="33"/>
      <c r="AZ1907" s="33" t="s">
        <v>12001</v>
      </c>
      <c r="BA1907" s="5"/>
      <c r="BB1907" s="5"/>
      <c r="BC1907" s="5" t="s">
        <v>12002</v>
      </c>
      <c r="BD1907" s="33" t="s">
        <v>173</v>
      </c>
      <c r="BE1907" s="41"/>
      <c r="BF1907" s="35"/>
      <c r="BG1907" s="33" t="s">
        <v>169</v>
      </c>
      <c r="BH1907" s="5"/>
      <c r="BI1907" s="33">
        <v>300.0</v>
      </c>
      <c r="BJ1907" s="33" t="s">
        <v>170</v>
      </c>
      <c r="BK1907" s="5"/>
      <c r="BL1907" s="5">
        <f t="shared" si="5"/>
        <v>3994.5</v>
      </c>
      <c r="BM1907" s="5"/>
      <c r="BN1907" s="5"/>
      <c r="BO1907" s="42">
        <f t="shared" si="6"/>
        <v>3994.5</v>
      </c>
      <c r="BP1907" s="44"/>
      <c r="BQ1907" s="45"/>
      <c r="BR1907" s="47"/>
      <c r="BS1907" s="45"/>
      <c r="BT1907" s="37"/>
      <c r="BU1907" s="5"/>
      <c r="BV1907" s="38"/>
      <c r="BW1907" s="48"/>
      <c r="BX1907" s="44"/>
      <c r="BY1907" s="44"/>
      <c r="BZ1907" s="33" t="s">
        <v>131</v>
      </c>
      <c r="CA1907" s="5"/>
      <c r="CB1907" s="5"/>
      <c r="CC1907" s="33" t="s">
        <v>177</v>
      </c>
      <c r="CD1907" s="5"/>
      <c r="CE1907" s="5"/>
      <c r="CF1907" s="33" t="s">
        <v>178</v>
      </c>
      <c r="CG1907" s="33" t="s">
        <v>12003</v>
      </c>
      <c r="CH1907" s="5"/>
      <c r="CI1907" s="5"/>
      <c r="CJ1907" s="5"/>
      <c r="CK1907" s="33"/>
      <c r="CL1907" s="49">
        <v>45000.0</v>
      </c>
      <c r="CM1907" s="33" t="s">
        <v>180</v>
      </c>
      <c r="CN1907" s="5"/>
      <c r="CO1907" s="33">
        <v>2.0</v>
      </c>
      <c r="CP1907" s="33" t="s">
        <v>181</v>
      </c>
      <c r="CQ1907" s="50" t="str">
        <f t="shared" si="7"/>
        <v>02/03/1940</v>
      </c>
      <c r="CR1907" s="33" t="s">
        <v>243</v>
      </c>
      <c r="CS1907" s="33">
        <v>5.0</v>
      </c>
      <c r="CT1907" s="33">
        <v>5.0</v>
      </c>
      <c r="CU1907" s="33">
        <v>28.0</v>
      </c>
      <c r="CV1907" s="33">
        <v>221.0</v>
      </c>
      <c r="CW1907" s="5"/>
      <c r="CX1907" s="5"/>
      <c r="CY1907" s="33">
        <v>-100.085782</v>
      </c>
      <c r="CZ1907" s="33">
        <v>20.688497</v>
      </c>
      <c r="DA1907" s="33">
        <v>4.423630387E9</v>
      </c>
      <c r="DB1907" s="33">
        <v>2.0</v>
      </c>
      <c r="DC1907" s="33" t="s">
        <v>8456</v>
      </c>
      <c r="DD1907" s="33">
        <v>2023.0</v>
      </c>
      <c r="DE1907" s="33" t="s">
        <v>184</v>
      </c>
      <c r="DF1907" s="33"/>
      <c r="DG1907" s="33" t="s">
        <v>185</v>
      </c>
      <c r="DH1907" s="33" t="s">
        <v>186</v>
      </c>
      <c r="DI1907" s="5"/>
      <c r="DJ1907" s="5"/>
    </row>
    <row r="1908">
      <c r="A1908" s="33" t="s">
        <v>12004</v>
      </c>
      <c r="B1908" s="34">
        <v>44952.0</v>
      </c>
      <c r="C1908" s="35" t="s">
        <v>137</v>
      </c>
      <c r="D1908" s="35" t="s">
        <v>139</v>
      </c>
      <c r="E1908" s="35" t="s">
        <v>142</v>
      </c>
      <c r="F1908" s="36" t="s">
        <v>144</v>
      </c>
      <c r="G1908" s="33" t="s">
        <v>12005</v>
      </c>
      <c r="H1908" s="33" t="s">
        <v>12006</v>
      </c>
      <c r="I1908" s="33" t="s">
        <v>231</v>
      </c>
      <c r="J1908" s="33" t="s">
        <v>9138</v>
      </c>
      <c r="K1908" s="35" t="s">
        <v>421</v>
      </c>
      <c r="L1908" s="33" t="s">
        <v>3194</v>
      </c>
      <c r="M1908" s="33" t="s">
        <v>8450</v>
      </c>
      <c r="N1908" s="33" t="s">
        <v>11955</v>
      </c>
      <c r="O1908" s="5"/>
      <c r="P1908" s="35" t="s">
        <v>233</v>
      </c>
      <c r="Q1908" s="35" t="s">
        <v>11955</v>
      </c>
      <c r="R1908" s="33">
        <v>76293.0</v>
      </c>
      <c r="S1908" s="37"/>
      <c r="T1908" s="33"/>
      <c r="U1908" s="33">
        <v>9.29</v>
      </c>
      <c r="V1908" s="33" t="s">
        <v>154</v>
      </c>
      <c r="W1908" s="33"/>
      <c r="X1908" s="33"/>
      <c r="Y1908" s="5"/>
      <c r="Z1908" s="5"/>
      <c r="AA1908" s="33">
        <v>1.0</v>
      </c>
      <c r="AB1908" s="33"/>
      <c r="AC1908" s="33">
        <v>1.0</v>
      </c>
      <c r="AD1908" s="5"/>
      <c r="AE1908" s="5"/>
      <c r="AF1908" s="5"/>
      <c r="AG1908" s="16"/>
      <c r="AH1908" s="38" t="str">
        <f t="shared" si="1"/>
        <v/>
      </c>
      <c r="AI1908" s="39" t="str">
        <f t="shared" si="2"/>
        <v/>
      </c>
      <c r="AJ1908" s="37" t="str">
        <f t="shared" si="3"/>
        <v/>
      </c>
      <c r="AK1908" s="41" t="str">
        <f t="shared" si="4"/>
        <v/>
      </c>
      <c r="AL1908" s="35" t="s">
        <v>233</v>
      </c>
      <c r="AM1908" s="33" t="s">
        <v>9112</v>
      </c>
      <c r="AN1908" s="33" t="s">
        <v>9112</v>
      </c>
      <c r="AO1908" s="41"/>
      <c r="AP1908" s="33" t="s">
        <v>169</v>
      </c>
      <c r="AQ1908" s="33" t="s">
        <v>170</v>
      </c>
      <c r="AR1908" s="33">
        <v>300.0</v>
      </c>
      <c r="AS1908" s="42"/>
      <c r="AT1908" s="42"/>
      <c r="AU1908" s="42"/>
      <c r="AV1908" s="42"/>
      <c r="AW1908" s="42"/>
      <c r="AX1908" s="5"/>
      <c r="AY1908" s="33"/>
      <c r="AZ1908" s="33" t="s">
        <v>12007</v>
      </c>
      <c r="BA1908" s="5"/>
      <c r="BB1908" s="5"/>
      <c r="BC1908" s="5" t="s">
        <v>12008</v>
      </c>
      <c r="BD1908" s="33" t="s">
        <v>173</v>
      </c>
      <c r="BE1908" s="41"/>
      <c r="BF1908" s="35"/>
      <c r="BG1908" s="33" t="s">
        <v>169</v>
      </c>
      <c r="BH1908" s="5"/>
      <c r="BI1908" s="33">
        <v>300.0</v>
      </c>
      <c r="BJ1908" s="33" t="s">
        <v>170</v>
      </c>
      <c r="BK1908" s="5"/>
      <c r="BL1908" s="5">
        <f t="shared" si="5"/>
        <v>3994.5</v>
      </c>
      <c r="BM1908" s="5"/>
      <c r="BN1908" s="5"/>
      <c r="BO1908" s="42">
        <f t="shared" si="6"/>
        <v>3994.5</v>
      </c>
      <c r="BP1908" s="44"/>
      <c r="BQ1908" s="45"/>
      <c r="BR1908" s="47"/>
      <c r="BS1908" s="45"/>
      <c r="BT1908" s="37"/>
      <c r="BU1908" s="5"/>
      <c r="BV1908" s="38"/>
      <c r="BW1908" s="48"/>
      <c r="BX1908" s="44"/>
      <c r="BY1908" s="44"/>
      <c r="BZ1908" s="33" t="s">
        <v>131</v>
      </c>
      <c r="CA1908" s="5"/>
      <c r="CB1908" s="5"/>
      <c r="CC1908" s="33" t="s">
        <v>177</v>
      </c>
      <c r="CD1908" s="5"/>
      <c r="CE1908" s="5"/>
      <c r="CF1908" s="33" t="s">
        <v>178</v>
      </c>
      <c r="CG1908" s="33" t="s">
        <v>12009</v>
      </c>
      <c r="CH1908" s="5"/>
      <c r="CI1908" s="5"/>
      <c r="CJ1908" s="5"/>
      <c r="CK1908" s="33"/>
      <c r="CL1908" s="49">
        <v>45000.0</v>
      </c>
      <c r="CM1908" s="33" t="s">
        <v>180</v>
      </c>
      <c r="CN1908" s="5"/>
      <c r="CO1908" s="33">
        <v>2.0</v>
      </c>
      <c r="CP1908" s="33" t="s">
        <v>181</v>
      </c>
      <c r="CQ1908" s="50" t="str">
        <f t="shared" si="7"/>
        <v>16/09/1967</v>
      </c>
      <c r="CR1908" s="33" t="s">
        <v>182</v>
      </c>
      <c r="CS1908" s="33">
        <v>5.0</v>
      </c>
      <c r="CT1908" s="33">
        <v>5.0</v>
      </c>
      <c r="CU1908" s="33">
        <v>28.0</v>
      </c>
      <c r="CV1908" s="33">
        <v>221.0</v>
      </c>
      <c r="CW1908" s="5"/>
      <c r="CX1908" s="5"/>
      <c r="CY1908" s="33">
        <v>-100.085782</v>
      </c>
      <c r="CZ1908" s="33">
        <v>20.688497</v>
      </c>
      <c r="DA1908" s="33">
        <v>4.424539965E9</v>
      </c>
      <c r="DB1908" s="33">
        <v>2.0</v>
      </c>
      <c r="DC1908" s="33" t="s">
        <v>8456</v>
      </c>
      <c r="DD1908" s="33">
        <v>2023.0</v>
      </c>
      <c r="DE1908" s="33" t="s">
        <v>184</v>
      </c>
      <c r="DF1908" s="33"/>
      <c r="DG1908" s="33" t="s">
        <v>185</v>
      </c>
      <c r="DH1908" s="33" t="s">
        <v>186</v>
      </c>
      <c r="DI1908" s="5"/>
      <c r="DJ1908" s="5"/>
    </row>
    <row r="1909">
      <c r="A1909" s="33" t="s">
        <v>12010</v>
      </c>
      <c r="B1909" s="34">
        <v>44952.0</v>
      </c>
      <c r="C1909" s="35" t="s">
        <v>137</v>
      </c>
      <c r="D1909" s="35" t="s">
        <v>139</v>
      </c>
      <c r="E1909" s="35" t="s">
        <v>142</v>
      </c>
      <c r="F1909" s="36" t="s">
        <v>144</v>
      </c>
      <c r="G1909" s="33" t="s">
        <v>12011</v>
      </c>
      <c r="H1909" s="33" t="s">
        <v>2855</v>
      </c>
      <c r="I1909" s="33" t="s">
        <v>12012</v>
      </c>
      <c r="J1909" s="33" t="s">
        <v>12012</v>
      </c>
      <c r="K1909" s="35" t="s">
        <v>421</v>
      </c>
      <c r="L1909" s="33" t="s">
        <v>3194</v>
      </c>
      <c r="M1909" s="33" t="s">
        <v>8450</v>
      </c>
      <c r="N1909" s="33" t="s">
        <v>11955</v>
      </c>
      <c r="O1909" s="5"/>
      <c r="P1909" s="35" t="s">
        <v>233</v>
      </c>
      <c r="Q1909" s="35" t="s">
        <v>11955</v>
      </c>
      <c r="R1909" s="33">
        <v>76293.0</v>
      </c>
      <c r="S1909" s="37"/>
      <c r="T1909" s="33"/>
      <c r="U1909" s="33">
        <v>6.02</v>
      </c>
      <c r="V1909" s="33" t="s">
        <v>154</v>
      </c>
      <c r="W1909" s="33"/>
      <c r="X1909" s="33"/>
      <c r="Y1909" s="5"/>
      <c r="Z1909" s="5"/>
      <c r="AA1909" s="33">
        <v>1.0</v>
      </c>
      <c r="AB1909" s="33"/>
      <c r="AC1909" s="33">
        <v>1.0</v>
      </c>
      <c r="AD1909" s="5"/>
      <c r="AE1909" s="5"/>
      <c r="AF1909" s="5"/>
      <c r="AG1909" s="16"/>
      <c r="AH1909" s="38" t="str">
        <f t="shared" si="1"/>
        <v/>
      </c>
      <c r="AI1909" s="39">
        <f t="shared" si="2"/>
        <v>1</v>
      </c>
      <c r="AJ1909" s="37" t="str">
        <f t="shared" si="3"/>
        <v/>
      </c>
      <c r="AK1909" s="41" t="str">
        <f t="shared" si="4"/>
        <v/>
      </c>
      <c r="AL1909" s="35" t="s">
        <v>233</v>
      </c>
      <c r="AM1909" s="33" t="s">
        <v>9112</v>
      </c>
      <c r="AN1909" s="33" t="s">
        <v>9112</v>
      </c>
      <c r="AO1909" s="41"/>
      <c r="AP1909" s="33" t="s">
        <v>169</v>
      </c>
      <c r="AQ1909" s="33" t="s">
        <v>170</v>
      </c>
      <c r="AR1909" s="33">
        <v>300.0</v>
      </c>
      <c r="AS1909" s="42"/>
      <c r="AT1909" s="42"/>
      <c r="AU1909" s="42"/>
      <c r="AV1909" s="42"/>
      <c r="AW1909" s="42"/>
      <c r="AX1909" s="5"/>
      <c r="AY1909" s="33"/>
      <c r="AZ1909" s="33" t="s">
        <v>12013</v>
      </c>
      <c r="BA1909" s="5"/>
      <c r="BB1909" s="5"/>
      <c r="BC1909" s="5" t="s">
        <v>12014</v>
      </c>
      <c r="BD1909" s="33" t="s">
        <v>173</v>
      </c>
      <c r="BE1909" s="41"/>
      <c r="BF1909" s="35"/>
      <c r="BG1909" s="33" t="s">
        <v>169</v>
      </c>
      <c r="BH1909" s="5"/>
      <c r="BI1909" s="33">
        <v>300.0</v>
      </c>
      <c r="BJ1909" s="33" t="s">
        <v>170</v>
      </c>
      <c r="BK1909" s="5"/>
      <c r="BL1909" s="5">
        <f t="shared" si="5"/>
        <v>3994.5</v>
      </c>
      <c r="BM1909" s="5"/>
      <c r="BN1909" s="5"/>
      <c r="BO1909" s="42">
        <f t="shared" si="6"/>
        <v>3994.5</v>
      </c>
      <c r="BP1909" s="44"/>
      <c r="BQ1909" s="45"/>
      <c r="BR1909" s="47"/>
      <c r="BS1909" s="45"/>
      <c r="BT1909" s="37"/>
      <c r="BU1909" s="5"/>
      <c r="BV1909" s="38"/>
      <c r="BW1909" s="48"/>
      <c r="BX1909" s="44"/>
      <c r="BY1909" s="44"/>
      <c r="BZ1909" s="33" t="s">
        <v>131</v>
      </c>
      <c r="CA1909" s="5"/>
      <c r="CB1909" s="5"/>
      <c r="CC1909" s="33" t="s">
        <v>177</v>
      </c>
      <c r="CD1909" s="5"/>
      <c r="CE1909" s="5"/>
      <c r="CF1909" s="33" t="s">
        <v>178</v>
      </c>
      <c r="CG1909" s="33" t="s">
        <v>12015</v>
      </c>
      <c r="CH1909" s="5"/>
      <c r="CI1909" s="5"/>
      <c r="CJ1909" s="5"/>
      <c r="CK1909" s="33"/>
      <c r="CL1909" s="49">
        <v>45000.0</v>
      </c>
      <c r="CM1909" s="33" t="s">
        <v>180</v>
      </c>
      <c r="CN1909" s="5"/>
      <c r="CO1909" s="33">
        <v>2.0</v>
      </c>
      <c r="CP1909" s="33" t="s">
        <v>181</v>
      </c>
      <c r="CQ1909" s="50" t="str">
        <f t="shared" si="7"/>
        <v>27/06/1948</v>
      </c>
      <c r="CR1909" s="33" t="s">
        <v>182</v>
      </c>
      <c r="CS1909" s="33">
        <v>5.0</v>
      </c>
      <c r="CT1909" s="33">
        <v>5.0</v>
      </c>
      <c r="CU1909" s="33">
        <v>28.0</v>
      </c>
      <c r="CV1909" s="33">
        <v>221.0</v>
      </c>
      <c r="CW1909" s="5"/>
      <c r="CX1909" s="5"/>
      <c r="CY1909" s="33">
        <v>-100.085782</v>
      </c>
      <c r="CZ1909" s="33">
        <v>20.688497</v>
      </c>
      <c r="DA1909" s="33">
        <v>4.411350573E9</v>
      </c>
      <c r="DB1909" s="33">
        <v>2.0</v>
      </c>
      <c r="DC1909" s="33" t="s">
        <v>8456</v>
      </c>
      <c r="DD1909" s="33">
        <v>2023.0</v>
      </c>
      <c r="DE1909" s="33" t="s">
        <v>184</v>
      </c>
      <c r="DF1909" s="33"/>
      <c r="DG1909" s="33" t="s">
        <v>185</v>
      </c>
      <c r="DH1909" s="33" t="s">
        <v>186</v>
      </c>
      <c r="DI1909" s="5"/>
      <c r="DJ1909" s="5"/>
    </row>
    <row r="1910">
      <c r="A1910" s="33" t="s">
        <v>12016</v>
      </c>
      <c r="B1910" s="34">
        <v>44952.0</v>
      </c>
      <c r="C1910" s="35" t="s">
        <v>137</v>
      </c>
      <c r="D1910" s="35" t="s">
        <v>139</v>
      </c>
      <c r="E1910" s="35" t="s">
        <v>142</v>
      </c>
      <c r="F1910" s="36" t="s">
        <v>144</v>
      </c>
      <c r="G1910" s="33" t="s">
        <v>12017</v>
      </c>
      <c r="H1910" s="33" t="s">
        <v>2628</v>
      </c>
      <c r="I1910" s="33" t="s">
        <v>255</v>
      </c>
      <c r="J1910" s="33" t="s">
        <v>11835</v>
      </c>
      <c r="K1910" s="35" t="s">
        <v>421</v>
      </c>
      <c r="L1910" s="33" t="s">
        <v>3194</v>
      </c>
      <c r="M1910" s="33" t="s">
        <v>8450</v>
      </c>
      <c r="N1910" s="33" t="s">
        <v>11955</v>
      </c>
      <c r="O1910" s="5"/>
      <c r="P1910" s="35" t="s">
        <v>233</v>
      </c>
      <c r="Q1910" s="35" t="s">
        <v>11955</v>
      </c>
      <c r="R1910" s="33">
        <v>76293.0</v>
      </c>
      <c r="S1910" s="37"/>
      <c r="T1910" s="33"/>
      <c r="U1910" s="33">
        <v>15.48</v>
      </c>
      <c r="V1910" s="33" t="s">
        <v>154</v>
      </c>
      <c r="W1910" s="33"/>
      <c r="X1910" s="33"/>
      <c r="Y1910" s="5"/>
      <c r="Z1910" s="5"/>
      <c r="AA1910" s="33">
        <v>1.0</v>
      </c>
      <c r="AB1910" s="33"/>
      <c r="AC1910" s="33">
        <v>1.0</v>
      </c>
      <c r="AD1910" s="5"/>
      <c r="AE1910" s="5"/>
      <c r="AF1910" s="5"/>
      <c r="AG1910" s="16"/>
      <c r="AH1910" s="38" t="str">
        <f t="shared" si="1"/>
        <v/>
      </c>
      <c r="AI1910" s="39" t="str">
        <f t="shared" si="2"/>
        <v/>
      </c>
      <c r="AJ1910" s="37" t="str">
        <f t="shared" si="3"/>
        <v/>
      </c>
      <c r="AK1910" s="41" t="str">
        <f t="shared" si="4"/>
        <v/>
      </c>
      <c r="AL1910" s="35" t="s">
        <v>233</v>
      </c>
      <c r="AM1910" s="33" t="s">
        <v>9112</v>
      </c>
      <c r="AN1910" s="33" t="s">
        <v>9112</v>
      </c>
      <c r="AO1910" s="41"/>
      <c r="AP1910" s="33" t="s">
        <v>169</v>
      </c>
      <c r="AQ1910" s="33" t="s">
        <v>170</v>
      </c>
      <c r="AR1910" s="33">
        <v>300.0</v>
      </c>
      <c r="AS1910" s="42"/>
      <c r="AT1910" s="42"/>
      <c r="AU1910" s="42"/>
      <c r="AV1910" s="42"/>
      <c r="AW1910" s="42"/>
      <c r="AX1910" s="5"/>
      <c r="AY1910" s="33"/>
      <c r="AZ1910" s="33" t="s">
        <v>12018</v>
      </c>
      <c r="BA1910" s="5"/>
      <c r="BB1910" s="5"/>
      <c r="BC1910" s="5" t="s">
        <v>12019</v>
      </c>
      <c r="BD1910" s="33" t="s">
        <v>173</v>
      </c>
      <c r="BE1910" s="41"/>
      <c r="BF1910" s="35"/>
      <c r="BG1910" s="33" t="s">
        <v>169</v>
      </c>
      <c r="BH1910" s="5"/>
      <c r="BI1910" s="33">
        <v>300.0</v>
      </c>
      <c r="BJ1910" s="33" t="s">
        <v>170</v>
      </c>
      <c r="BK1910" s="5"/>
      <c r="BL1910" s="5">
        <f t="shared" si="5"/>
        <v>3994.5</v>
      </c>
      <c r="BM1910" s="5"/>
      <c r="BN1910" s="5"/>
      <c r="BO1910" s="42">
        <f t="shared" si="6"/>
        <v>3994.5</v>
      </c>
      <c r="BP1910" s="44"/>
      <c r="BQ1910" s="45"/>
      <c r="BR1910" s="47"/>
      <c r="BS1910" s="45"/>
      <c r="BT1910" s="37"/>
      <c r="BU1910" s="5"/>
      <c r="BV1910" s="38"/>
      <c r="BW1910" s="48"/>
      <c r="BX1910" s="44"/>
      <c r="BY1910" s="44"/>
      <c r="BZ1910" s="33" t="s">
        <v>131</v>
      </c>
      <c r="CA1910" s="5"/>
      <c r="CB1910" s="5"/>
      <c r="CC1910" s="33" t="s">
        <v>177</v>
      </c>
      <c r="CD1910" s="5"/>
      <c r="CE1910" s="5"/>
      <c r="CF1910" s="33" t="s">
        <v>178</v>
      </c>
      <c r="CG1910" s="33" t="s">
        <v>12020</v>
      </c>
      <c r="CH1910" s="5"/>
      <c r="CI1910" s="5"/>
      <c r="CJ1910" s="5"/>
      <c r="CK1910" s="33"/>
      <c r="CL1910" s="49">
        <v>45000.0</v>
      </c>
      <c r="CM1910" s="33" t="s">
        <v>180</v>
      </c>
      <c r="CN1910" s="5"/>
      <c r="CO1910" s="33">
        <v>2.0</v>
      </c>
      <c r="CP1910" s="33" t="s">
        <v>181</v>
      </c>
      <c r="CQ1910" s="50" t="str">
        <f t="shared" si="7"/>
        <v>15/10/1967</v>
      </c>
      <c r="CR1910" s="33" t="s">
        <v>182</v>
      </c>
      <c r="CS1910" s="33">
        <v>5.0</v>
      </c>
      <c r="CT1910" s="33">
        <v>5.0</v>
      </c>
      <c r="CU1910" s="33">
        <v>28.0</v>
      </c>
      <c r="CV1910" s="33">
        <v>221.0</v>
      </c>
      <c r="CW1910" s="5"/>
      <c r="CX1910" s="5"/>
      <c r="CY1910" s="33">
        <v>-100.085782</v>
      </c>
      <c r="CZ1910" s="33">
        <v>20.688497</v>
      </c>
      <c r="DA1910" s="33">
        <v>4.412126588E9</v>
      </c>
      <c r="DB1910" s="33">
        <v>2.0</v>
      </c>
      <c r="DC1910" s="33" t="s">
        <v>8456</v>
      </c>
      <c r="DD1910" s="33">
        <v>2023.0</v>
      </c>
      <c r="DE1910" s="33" t="s">
        <v>184</v>
      </c>
      <c r="DF1910" s="33"/>
      <c r="DG1910" s="33" t="s">
        <v>185</v>
      </c>
      <c r="DH1910" s="33" t="s">
        <v>186</v>
      </c>
      <c r="DI1910" s="5"/>
      <c r="DJ1910" s="5"/>
    </row>
    <row r="1911">
      <c r="A1911" s="33" t="s">
        <v>12021</v>
      </c>
      <c r="B1911" s="34">
        <v>44952.0</v>
      </c>
      <c r="C1911" s="35" t="s">
        <v>137</v>
      </c>
      <c r="D1911" s="35" t="s">
        <v>139</v>
      </c>
      <c r="E1911" s="35" t="s">
        <v>142</v>
      </c>
      <c r="F1911" s="36" t="s">
        <v>144</v>
      </c>
      <c r="G1911" s="33" t="s">
        <v>12022</v>
      </c>
      <c r="H1911" s="33" t="s">
        <v>1689</v>
      </c>
      <c r="I1911" s="33" t="s">
        <v>255</v>
      </c>
      <c r="J1911" s="33" t="s">
        <v>11835</v>
      </c>
      <c r="K1911" s="35" t="s">
        <v>421</v>
      </c>
      <c r="L1911" s="33" t="s">
        <v>3194</v>
      </c>
      <c r="M1911" s="33" t="s">
        <v>8450</v>
      </c>
      <c r="N1911" s="33" t="s">
        <v>11955</v>
      </c>
      <c r="O1911" s="5"/>
      <c r="P1911" s="35" t="s">
        <v>233</v>
      </c>
      <c r="Q1911" s="35" t="s">
        <v>11955</v>
      </c>
      <c r="R1911" s="33">
        <v>76293.0</v>
      </c>
      <c r="S1911" s="37"/>
      <c r="T1911" s="33"/>
      <c r="U1911" s="33">
        <v>9.99</v>
      </c>
      <c r="V1911" s="33" t="s">
        <v>154</v>
      </c>
      <c r="W1911" s="33"/>
      <c r="X1911" s="33"/>
      <c r="Y1911" s="5"/>
      <c r="Z1911" s="5"/>
      <c r="AA1911" s="33">
        <v>1.0</v>
      </c>
      <c r="AB1911" s="33">
        <v>1.0</v>
      </c>
      <c r="AC1911" s="33"/>
      <c r="AD1911" s="5"/>
      <c r="AE1911" s="5"/>
      <c r="AF1911" s="5"/>
      <c r="AG1911" s="16"/>
      <c r="AH1911" s="38">
        <f t="shared" si="1"/>
        <v>1</v>
      </c>
      <c r="AI1911" s="39" t="str">
        <f t="shared" si="2"/>
        <v/>
      </c>
      <c r="AJ1911" s="37" t="str">
        <f t="shared" si="3"/>
        <v/>
      </c>
      <c r="AK1911" s="41" t="str">
        <f t="shared" si="4"/>
        <v/>
      </c>
      <c r="AL1911" s="35" t="s">
        <v>233</v>
      </c>
      <c r="AM1911" s="33" t="s">
        <v>9112</v>
      </c>
      <c r="AN1911" s="33" t="s">
        <v>9112</v>
      </c>
      <c r="AO1911" s="41"/>
      <c r="AP1911" s="33" t="s">
        <v>169</v>
      </c>
      <c r="AQ1911" s="33" t="s">
        <v>170</v>
      </c>
      <c r="AR1911" s="33">
        <v>300.0</v>
      </c>
      <c r="AS1911" s="42"/>
      <c r="AT1911" s="42"/>
      <c r="AU1911" s="42"/>
      <c r="AV1911" s="42"/>
      <c r="AW1911" s="42"/>
      <c r="AX1911" s="5"/>
      <c r="AY1911" s="33"/>
      <c r="AZ1911" s="33" t="s">
        <v>12023</v>
      </c>
      <c r="BA1911" s="5"/>
      <c r="BB1911" s="5"/>
      <c r="BC1911" s="5" t="s">
        <v>12024</v>
      </c>
      <c r="BD1911" s="33" t="s">
        <v>173</v>
      </c>
      <c r="BE1911" s="41"/>
      <c r="BF1911" s="35"/>
      <c r="BG1911" s="33" t="s">
        <v>169</v>
      </c>
      <c r="BH1911" s="5"/>
      <c r="BI1911" s="33">
        <v>300.0</v>
      </c>
      <c r="BJ1911" s="33" t="s">
        <v>170</v>
      </c>
      <c r="BK1911" s="5"/>
      <c r="BL1911" s="5">
        <f t="shared" si="5"/>
        <v>3994.5</v>
      </c>
      <c r="BM1911" s="5"/>
      <c r="BN1911" s="5"/>
      <c r="BO1911" s="42">
        <f t="shared" si="6"/>
        <v>3994.5</v>
      </c>
      <c r="BP1911" s="44"/>
      <c r="BQ1911" s="45"/>
      <c r="BR1911" s="47"/>
      <c r="BS1911" s="45"/>
      <c r="BT1911" s="37"/>
      <c r="BU1911" s="5"/>
      <c r="BV1911" s="38"/>
      <c r="BW1911" s="48"/>
      <c r="BX1911" s="44"/>
      <c r="BY1911" s="44"/>
      <c r="BZ1911" s="33" t="s">
        <v>131</v>
      </c>
      <c r="CA1911" s="5"/>
      <c r="CB1911" s="5"/>
      <c r="CC1911" s="33" t="s">
        <v>177</v>
      </c>
      <c r="CD1911" s="5"/>
      <c r="CE1911" s="5"/>
      <c r="CF1911" s="33" t="s">
        <v>178</v>
      </c>
      <c r="CG1911" s="33" t="s">
        <v>12025</v>
      </c>
      <c r="CH1911" s="5"/>
      <c r="CI1911" s="5"/>
      <c r="CJ1911" s="5"/>
      <c r="CK1911" s="33"/>
      <c r="CL1911" s="49">
        <v>45000.0</v>
      </c>
      <c r="CM1911" s="33" t="s">
        <v>180</v>
      </c>
      <c r="CN1911" s="5"/>
      <c r="CO1911" s="33">
        <v>2.0</v>
      </c>
      <c r="CP1911" s="33" t="s">
        <v>181</v>
      </c>
      <c r="CQ1911" s="50" t="str">
        <f t="shared" si="7"/>
        <v>30/09/1948</v>
      </c>
      <c r="CR1911" s="33" t="s">
        <v>243</v>
      </c>
      <c r="CS1911" s="33">
        <v>5.0</v>
      </c>
      <c r="CT1911" s="33">
        <v>5.0</v>
      </c>
      <c r="CU1911" s="33">
        <v>28.0</v>
      </c>
      <c r="CV1911" s="33">
        <v>221.0</v>
      </c>
      <c r="CW1911" s="5"/>
      <c r="CX1911" s="5"/>
      <c r="CY1911" s="33">
        <v>-100.085782</v>
      </c>
      <c r="CZ1911" s="33">
        <v>20.688497</v>
      </c>
      <c r="DA1911" s="33">
        <v>4.411350573E9</v>
      </c>
      <c r="DB1911" s="33">
        <v>2.0</v>
      </c>
      <c r="DC1911" s="33" t="s">
        <v>8456</v>
      </c>
      <c r="DD1911" s="33">
        <v>2023.0</v>
      </c>
      <c r="DE1911" s="33" t="s">
        <v>184</v>
      </c>
      <c r="DF1911" s="33"/>
      <c r="DG1911" s="33" t="s">
        <v>185</v>
      </c>
      <c r="DH1911" s="33" t="s">
        <v>186</v>
      </c>
      <c r="DI1911" s="5"/>
      <c r="DJ1911" s="5"/>
    </row>
    <row r="1912">
      <c r="A1912" s="33" t="s">
        <v>12026</v>
      </c>
      <c r="B1912" s="34">
        <v>44952.0</v>
      </c>
      <c r="C1912" s="35" t="s">
        <v>137</v>
      </c>
      <c r="D1912" s="35" t="s">
        <v>139</v>
      </c>
      <c r="E1912" s="35" t="s">
        <v>142</v>
      </c>
      <c r="F1912" s="36" t="s">
        <v>144</v>
      </c>
      <c r="G1912" s="33" t="s">
        <v>12027</v>
      </c>
      <c r="H1912" s="33" t="s">
        <v>12028</v>
      </c>
      <c r="I1912" s="33" t="s">
        <v>255</v>
      </c>
      <c r="J1912" s="33" t="s">
        <v>8601</v>
      </c>
      <c r="K1912" s="35" t="s">
        <v>421</v>
      </c>
      <c r="L1912" s="33" t="s">
        <v>3194</v>
      </c>
      <c r="M1912" s="33" t="s">
        <v>8450</v>
      </c>
      <c r="N1912" s="33" t="s">
        <v>11955</v>
      </c>
      <c r="O1912" s="5"/>
      <c r="P1912" s="35" t="s">
        <v>233</v>
      </c>
      <c r="Q1912" s="35" t="s">
        <v>11955</v>
      </c>
      <c r="R1912" s="33">
        <v>76293.0</v>
      </c>
      <c r="S1912" s="37"/>
      <c r="T1912" s="33"/>
      <c r="U1912" s="33">
        <v>7.28</v>
      </c>
      <c r="V1912" s="33" t="s">
        <v>154</v>
      </c>
      <c r="W1912" s="33"/>
      <c r="X1912" s="33"/>
      <c r="Y1912" s="5"/>
      <c r="Z1912" s="5"/>
      <c r="AA1912" s="33">
        <v>1.0</v>
      </c>
      <c r="AB1912" s="33"/>
      <c r="AC1912" s="33">
        <v>1.0</v>
      </c>
      <c r="AD1912" s="5"/>
      <c r="AE1912" s="5"/>
      <c r="AF1912" s="5"/>
      <c r="AG1912" s="16"/>
      <c r="AH1912" s="38" t="str">
        <f t="shared" si="1"/>
        <v/>
      </c>
      <c r="AI1912" s="39">
        <f t="shared" si="2"/>
        <v>1</v>
      </c>
      <c r="AJ1912" s="37" t="str">
        <f t="shared" si="3"/>
        <v/>
      </c>
      <c r="AK1912" s="41" t="str">
        <f t="shared" si="4"/>
        <v/>
      </c>
      <c r="AL1912" s="35" t="s">
        <v>233</v>
      </c>
      <c r="AM1912" s="33" t="s">
        <v>9112</v>
      </c>
      <c r="AN1912" s="33" t="s">
        <v>9112</v>
      </c>
      <c r="AO1912" s="41"/>
      <c r="AP1912" s="33" t="s">
        <v>169</v>
      </c>
      <c r="AQ1912" s="33" t="s">
        <v>170</v>
      </c>
      <c r="AR1912" s="33">
        <v>300.0</v>
      </c>
      <c r="AS1912" s="42"/>
      <c r="AT1912" s="42"/>
      <c r="AU1912" s="42"/>
      <c r="AV1912" s="42"/>
      <c r="AW1912" s="42"/>
      <c r="AX1912" s="5"/>
      <c r="AY1912" s="33"/>
      <c r="AZ1912" s="33" t="s">
        <v>12029</v>
      </c>
      <c r="BA1912" s="5"/>
      <c r="BB1912" s="5"/>
      <c r="BC1912" s="5" t="s">
        <v>12030</v>
      </c>
      <c r="BD1912" s="33" t="s">
        <v>173</v>
      </c>
      <c r="BE1912" s="41"/>
      <c r="BF1912" s="35"/>
      <c r="BG1912" s="33" t="s">
        <v>169</v>
      </c>
      <c r="BH1912" s="5"/>
      <c r="BI1912" s="33">
        <v>300.0</v>
      </c>
      <c r="BJ1912" s="33" t="s">
        <v>170</v>
      </c>
      <c r="BK1912" s="5"/>
      <c r="BL1912" s="5">
        <f t="shared" si="5"/>
        <v>3994.5</v>
      </c>
      <c r="BM1912" s="5"/>
      <c r="BN1912" s="5"/>
      <c r="BO1912" s="42">
        <f t="shared" si="6"/>
        <v>3994.5</v>
      </c>
      <c r="BP1912" s="44"/>
      <c r="BQ1912" s="45"/>
      <c r="BR1912" s="47"/>
      <c r="BS1912" s="45"/>
      <c r="BT1912" s="37"/>
      <c r="BU1912" s="5"/>
      <c r="BV1912" s="38"/>
      <c r="BW1912" s="48"/>
      <c r="BX1912" s="44"/>
      <c r="BY1912" s="44"/>
      <c r="BZ1912" s="33" t="s">
        <v>131</v>
      </c>
      <c r="CA1912" s="5"/>
      <c r="CB1912" s="5"/>
      <c r="CC1912" s="33" t="s">
        <v>177</v>
      </c>
      <c r="CD1912" s="5"/>
      <c r="CE1912" s="5"/>
      <c r="CF1912" s="33" t="s">
        <v>178</v>
      </c>
      <c r="CG1912" s="33" t="s">
        <v>12031</v>
      </c>
      <c r="CH1912" s="5"/>
      <c r="CI1912" s="5"/>
      <c r="CJ1912" s="5"/>
      <c r="CK1912" s="33"/>
      <c r="CL1912" s="49">
        <v>45000.0</v>
      </c>
      <c r="CM1912" s="33" t="s">
        <v>180</v>
      </c>
      <c r="CN1912" s="5"/>
      <c r="CO1912" s="33">
        <v>2.0</v>
      </c>
      <c r="CP1912" s="33" t="s">
        <v>181</v>
      </c>
      <c r="CQ1912" s="50" t="str">
        <f t="shared" si="7"/>
        <v>13/04/1928</v>
      </c>
      <c r="CR1912" s="33" t="s">
        <v>182</v>
      </c>
      <c r="CS1912" s="33">
        <v>5.0</v>
      </c>
      <c r="CT1912" s="33">
        <v>5.0</v>
      </c>
      <c r="CU1912" s="33">
        <v>28.0</v>
      </c>
      <c r="CV1912" s="33">
        <v>221.0</v>
      </c>
      <c r="CW1912" s="5"/>
      <c r="CX1912" s="5"/>
      <c r="CY1912" s="33">
        <v>-100.085782</v>
      </c>
      <c r="CZ1912" s="33">
        <v>20.688497</v>
      </c>
      <c r="DA1912" s="33">
        <v>4.412490411E9</v>
      </c>
      <c r="DB1912" s="33">
        <v>2.0</v>
      </c>
      <c r="DC1912" s="33" t="s">
        <v>8456</v>
      </c>
      <c r="DD1912" s="33">
        <v>2023.0</v>
      </c>
      <c r="DE1912" s="33" t="s">
        <v>184</v>
      </c>
      <c r="DF1912" s="33"/>
      <c r="DG1912" s="33" t="s">
        <v>185</v>
      </c>
      <c r="DH1912" s="33" t="s">
        <v>186</v>
      </c>
      <c r="DI1912" s="5"/>
      <c r="DJ1912" s="5"/>
    </row>
    <row r="1913">
      <c r="A1913" s="33" t="s">
        <v>12032</v>
      </c>
      <c r="B1913" s="34">
        <v>44952.0</v>
      </c>
      <c r="C1913" s="35" t="s">
        <v>137</v>
      </c>
      <c r="D1913" s="35" t="s">
        <v>139</v>
      </c>
      <c r="E1913" s="35" t="s">
        <v>142</v>
      </c>
      <c r="F1913" s="36" t="s">
        <v>144</v>
      </c>
      <c r="G1913" s="33" t="s">
        <v>12033</v>
      </c>
      <c r="H1913" s="33" t="s">
        <v>2040</v>
      </c>
      <c r="I1913" s="33" t="s">
        <v>255</v>
      </c>
      <c r="J1913" s="33" t="s">
        <v>231</v>
      </c>
      <c r="K1913" s="35" t="s">
        <v>421</v>
      </c>
      <c r="L1913" s="33" t="s">
        <v>3194</v>
      </c>
      <c r="M1913" s="33" t="s">
        <v>8450</v>
      </c>
      <c r="N1913" s="33" t="s">
        <v>11955</v>
      </c>
      <c r="O1913" s="5"/>
      <c r="P1913" s="35" t="s">
        <v>233</v>
      </c>
      <c r="Q1913" s="35" t="s">
        <v>11955</v>
      </c>
      <c r="R1913" s="33">
        <v>76293.0</v>
      </c>
      <c r="S1913" s="37"/>
      <c r="T1913" s="33"/>
      <c r="U1913" s="33">
        <v>7.17</v>
      </c>
      <c r="V1913" s="33" t="s">
        <v>154</v>
      </c>
      <c r="W1913" s="33"/>
      <c r="X1913" s="33"/>
      <c r="Y1913" s="5"/>
      <c r="Z1913" s="5"/>
      <c r="AA1913" s="33">
        <v>1.0</v>
      </c>
      <c r="AB1913" s="33">
        <v>1.0</v>
      </c>
      <c r="AC1913" s="33"/>
      <c r="AD1913" s="5"/>
      <c r="AE1913" s="5"/>
      <c r="AF1913" s="5"/>
      <c r="AG1913" s="16"/>
      <c r="AH1913" s="38">
        <f t="shared" si="1"/>
        <v>1</v>
      </c>
      <c r="AI1913" s="39" t="str">
        <f t="shared" si="2"/>
        <v/>
      </c>
      <c r="AJ1913" s="37" t="str">
        <f t="shared" si="3"/>
        <v/>
      </c>
      <c r="AK1913" s="41" t="str">
        <f t="shared" si="4"/>
        <v/>
      </c>
      <c r="AL1913" s="35" t="s">
        <v>233</v>
      </c>
      <c r="AM1913" s="33" t="s">
        <v>9112</v>
      </c>
      <c r="AN1913" s="33" t="s">
        <v>9112</v>
      </c>
      <c r="AO1913" s="41"/>
      <c r="AP1913" s="33" t="s">
        <v>169</v>
      </c>
      <c r="AQ1913" s="33" t="s">
        <v>170</v>
      </c>
      <c r="AR1913" s="33">
        <v>300.0</v>
      </c>
      <c r="AS1913" s="42"/>
      <c r="AT1913" s="42"/>
      <c r="AU1913" s="42"/>
      <c r="AV1913" s="42"/>
      <c r="AW1913" s="42"/>
      <c r="AX1913" s="5"/>
      <c r="AY1913" s="33"/>
      <c r="AZ1913" s="33" t="s">
        <v>12034</v>
      </c>
      <c r="BA1913" s="5"/>
      <c r="BB1913" s="5"/>
      <c r="BC1913" s="5" t="s">
        <v>12035</v>
      </c>
      <c r="BD1913" s="33" t="s">
        <v>173</v>
      </c>
      <c r="BE1913" s="41"/>
      <c r="BF1913" s="35"/>
      <c r="BG1913" s="33" t="s">
        <v>169</v>
      </c>
      <c r="BH1913" s="5"/>
      <c r="BI1913" s="33">
        <v>300.0</v>
      </c>
      <c r="BJ1913" s="33" t="s">
        <v>170</v>
      </c>
      <c r="BK1913" s="5"/>
      <c r="BL1913" s="5">
        <f t="shared" si="5"/>
        <v>3994.5</v>
      </c>
      <c r="BM1913" s="5"/>
      <c r="BN1913" s="5"/>
      <c r="BO1913" s="42">
        <f t="shared" si="6"/>
        <v>3994.5</v>
      </c>
      <c r="BP1913" s="44"/>
      <c r="BQ1913" s="45"/>
      <c r="BR1913" s="47"/>
      <c r="BS1913" s="45"/>
      <c r="BT1913" s="37"/>
      <c r="BU1913" s="5"/>
      <c r="BV1913" s="38"/>
      <c r="BW1913" s="48"/>
      <c r="BX1913" s="44"/>
      <c r="BY1913" s="44"/>
      <c r="BZ1913" s="33" t="s">
        <v>131</v>
      </c>
      <c r="CA1913" s="5"/>
      <c r="CB1913" s="5"/>
      <c r="CC1913" s="33" t="s">
        <v>177</v>
      </c>
      <c r="CD1913" s="5"/>
      <c r="CE1913" s="5"/>
      <c r="CF1913" s="33" t="s">
        <v>178</v>
      </c>
      <c r="CG1913" s="33" t="s">
        <v>12036</v>
      </c>
      <c r="CH1913" s="5"/>
      <c r="CI1913" s="5"/>
      <c r="CJ1913" s="5"/>
      <c r="CK1913" s="33"/>
      <c r="CL1913" s="49">
        <v>45000.0</v>
      </c>
      <c r="CM1913" s="33" t="s">
        <v>180</v>
      </c>
      <c r="CN1913" s="5"/>
      <c r="CO1913" s="33">
        <v>2.0</v>
      </c>
      <c r="CP1913" s="33" t="s">
        <v>181</v>
      </c>
      <c r="CQ1913" s="50" t="str">
        <f t="shared" si="7"/>
        <v>20/10/1950</v>
      </c>
      <c r="CR1913" s="33" t="s">
        <v>243</v>
      </c>
      <c r="CS1913" s="33">
        <v>5.0</v>
      </c>
      <c r="CT1913" s="33">
        <v>5.0</v>
      </c>
      <c r="CU1913" s="33">
        <v>28.0</v>
      </c>
      <c r="CV1913" s="33">
        <v>221.0</v>
      </c>
      <c r="CW1913" s="5"/>
      <c r="CX1913" s="5"/>
      <c r="CY1913" s="33">
        <v>-100.085782</v>
      </c>
      <c r="CZ1913" s="33">
        <v>20.688497</v>
      </c>
      <c r="DA1913" s="33">
        <v>4.428120132E9</v>
      </c>
      <c r="DB1913" s="33">
        <v>2.0</v>
      </c>
      <c r="DC1913" s="33" t="s">
        <v>8456</v>
      </c>
      <c r="DD1913" s="33">
        <v>2023.0</v>
      </c>
      <c r="DE1913" s="33" t="s">
        <v>184</v>
      </c>
      <c r="DF1913" s="33"/>
      <c r="DG1913" s="33" t="s">
        <v>185</v>
      </c>
      <c r="DH1913" s="33" t="s">
        <v>186</v>
      </c>
      <c r="DI1913" s="5"/>
      <c r="DJ1913" s="5"/>
    </row>
    <row r="1914">
      <c r="A1914" s="33" t="s">
        <v>12037</v>
      </c>
      <c r="B1914" s="34">
        <v>44952.0</v>
      </c>
      <c r="C1914" s="35" t="s">
        <v>137</v>
      </c>
      <c r="D1914" s="35" t="s">
        <v>139</v>
      </c>
      <c r="E1914" s="35" t="s">
        <v>142</v>
      </c>
      <c r="F1914" s="36" t="s">
        <v>144</v>
      </c>
      <c r="G1914" s="33" t="s">
        <v>12038</v>
      </c>
      <c r="H1914" s="33" t="s">
        <v>12039</v>
      </c>
      <c r="I1914" s="33" t="s">
        <v>6799</v>
      </c>
      <c r="J1914" s="33" t="s">
        <v>11835</v>
      </c>
      <c r="K1914" s="35" t="s">
        <v>421</v>
      </c>
      <c r="L1914" s="33" t="s">
        <v>3194</v>
      </c>
      <c r="M1914" s="33" t="s">
        <v>8450</v>
      </c>
      <c r="N1914" s="33" t="s">
        <v>11955</v>
      </c>
      <c r="O1914" s="5"/>
      <c r="P1914" s="35" t="s">
        <v>233</v>
      </c>
      <c r="Q1914" s="35" t="s">
        <v>11955</v>
      </c>
      <c r="R1914" s="33">
        <v>76293.0</v>
      </c>
      <c r="S1914" s="37"/>
      <c r="T1914" s="33"/>
      <c r="U1914" s="33">
        <v>6.99</v>
      </c>
      <c r="V1914" s="33" t="s">
        <v>154</v>
      </c>
      <c r="W1914" s="33"/>
      <c r="X1914" s="33"/>
      <c r="Y1914" s="5"/>
      <c r="Z1914" s="5"/>
      <c r="AA1914" s="33">
        <v>1.0</v>
      </c>
      <c r="AB1914" s="33"/>
      <c r="AC1914" s="33">
        <v>1.0</v>
      </c>
      <c r="AD1914" s="5"/>
      <c r="AE1914" s="5"/>
      <c r="AF1914" s="5"/>
      <c r="AG1914" s="16"/>
      <c r="AH1914" s="38" t="str">
        <f t="shared" si="1"/>
        <v/>
      </c>
      <c r="AI1914" s="39">
        <f t="shared" si="2"/>
        <v>1</v>
      </c>
      <c r="AJ1914" s="37" t="str">
        <f t="shared" si="3"/>
        <v/>
      </c>
      <c r="AK1914" s="41" t="str">
        <f t="shared" si="4"/>
        <v/>
      </c>
      <c r="AL1914" s="35" t="s">
        <v>233</v>
      </c>
      <c r="AM1914" s="33" t="s">
        <v>9112</v>
      </c>
      <c r="AN1914" s="33" t="s">
        <v>9112</v>
      </c>
      <c r="AO1914" s="41"/>
      <c r="AP1914" s="33" t="s">
        <v>169</v>
      </c>
      <c r="AQ1914" s="33" t="s">
        <v>170</v>
      </c>
      <c r="AR1914" s="33">
        <v>300.0</v>
      </c>
      <c r="AS1914" s="42"/>
      <c r="AT1914" s="42"/>
      <c r="AU1914" s="42"/>
      <c r="AV1914" s="42"/>
      <c r="AW1914" s="42"/>
      <c r="AX1914" s="5"/>
      <c r="AY1914" s="33"/>
      <c r="AZ1914" s="33" t="s">
        <v>12040</v>
      </c>
      <c r="BA1914" s="5"/>
      <c r="BB1914" s="5"/>
      <c r="BC1914" s="5" t="s">
        <v>12041</v>
      </c>
      <c r="BD1914" s="33" t="s">
        <v>173</v>
      </c>
      <c r="BE1914" s="41"/>
      <c r="BF1914" s="35"/>
      <c r="BG1914" s="33" t="s">
        <v>169</v>
      </c>
      <c r="BH1914" s="5"/>
      <c r="BI1914" s="33">
        <v>300.0</v>
      </c>
      <c r="BJ1914" s="33" t="s">
        <v>170</v>
      </c>
      <c r="BK1914" s="5"/>
      <c r="BL1914" s="5">
        <f t="shared" si="5"/>
        <v>3994.5</v>
      </c>
      <c r="BM1914" s="5"/>
      <c r="BN1914" s="5"/>
      <c r="BO1914" s="42">
        <f t="shared" si="6"/>
        <v>3994.5</v>
      </c>
      <c r="BP1914" s="44"/>
      <c r="BQ1914" s="45"/>
      <c r="BR1914" s="47"/>
      <c r="BS1914" s="45"/>
      <c r="BT1914" s="37"/>
      <c r="BU1914" s="5"/>
      <c r="BV1914" s="38"/>
      <c r="BW1914" s="48"/>
      <c r="BX1914" s="44"/>
      <c r="BY1914" s="44"/>
      <c r="BZ1914" s="33" t="s">
        <v>131</v>
      </c>
      <c r="CA1914" s="5"/>
      <c r="CB1914" s="5"/>
      <c r="CC1914" s="33" t="s">
        <v>177</v>
      </c>
      <c r="CD1914" s="5"/>
      <c r="CE1914" s="5"/>
      <c r="CF1914" s="33" t="s">
        <v>178</v>
      </c>
      <c r="CG1914" s="33" t="s">
        <v>12042</v>
      </c>
      <c r="CH1914" s="5"/>
      <c r="CI1914" s="5"/>
      <c r="CJ1914" s="5"/>
      <c r="CK1914" s="33"/>
      <c r="CL1914" s="49">
        <v>45000.0</v>
      </c>
      <c r="CM1914" s="33" t="s">
        <v>180</v>
      </c>
      <c r="CN1914" s="5"/>
      <c r="CO1914" s="33">
        <v>2.0</v>
      </c>
      <c r="CP1914" s="33" t="s">
        <v>181</v>
      </c>
      <c r="CQ1914" s="50" t="str">
        <f t="shared" si="7"/>
        <v>27/03/1948</v>
      </c>
      <c r="CR1914" s="33" t="s">
        <v>182</v>
      </c>
      <c r="CS1914" s="33">
        <v>5.0</v>
      </c>
      <c r="CT1914" s="33">
        <v>5.0</v>
      </c>
      <c r="CU1914" s="33">
        <v>28.0</v>
      </c>
      <c r="CV1914" s="33">
        <v>221.0</v>
      </c>
      <c r="CW1914" s="5"/>
      <c r="CX1914" s="5"/>
      <c r="CY1914" s="33">
        <v>-100.085782</v>
      </c>
      <c r="CZ1914" s="33">
        <v>20.688497</v>
      </c>
      <c r="DA1914" s="33">
        <v>4.41210751E8</v>
      </c>
      <c r="DB1914" s="33">
        <v>2.0</v>
      </c>
      <c r="DC1914" s="33" t="s">
        <v>8456</v>
      </c>
      <c r="DD1914" s="33">
        <v>2023.0</v>
      </c>
      <c r="DE1914" s="33" t="s">
        <v>184</v>
      </c>
      <c r="DF1914" s="33"/>
      <c r="DG1914" s="33" t="s">
        <v>185</v>
      </c>
      <c r="DH1914" s="33" t="s">
        <v>186</v>
      </c>
      <c r="DI1914" s="5"/>
      <c r="DJ1914" s="5"/>
    </row>
    <row r="1915">
      <c r="A1915" s="33" t="s">
        <v>12043</v>
      </c>
      <c r="B1915" s="34">
        <v>44952.0</v>
      </c>
      <c r="C1915" s="35" t="s">
        <v>137</v>
      </c>
      <c r="D1915" s="35" t="s">
        <v>139</v>
      </c>
      <c r="E1915" s="35" t="s">
        <v>142</v>
      </c>
      <c r="F1915" s="36" t="s">
        <v>144</v>
      </c>
      <c r="G1915" s="33" t="s">
        <v>12044</v>
      </c>
      <c r="H1915" s="33" t="s">
        <v>12045</v>
      </c>
      <c r="I1915" s="33" t="s">
        <v>374</v>
      </c>
      <c r="J1915" s="33" t="s">
        <v>6214</v>
      </c>
      <c r="K1915" s="35" t="s">
        <v>16</v>
      </c>
      <c r="L1915" s="33" t="s">
        <v>12046</v>
      </c>
      <c r="M1915" s="33">
        <v>320.0</v>
      </c>
      <c r="N1915" s="33" t="s">
        <v>6667</v>
      </c>
      <c r="O1915" s="5"/>
      <c r="P1915" s="35" t="s">
        <v>1008</v>
      </c>
      <c r="Q1915" s="35" t="s">
        <v>6414</v>
      </c>
      <c r="R1915" s="33">
        <v>76118.0</v>
      </c>
      <c r="S1915" s="37"/>
      <c r="T1915" s="33"/>
      <c r="U1915" s="33">
        <v>12.53</v>
      </c>
      <c r="V1915" s="33" t="s">
        <v>154</v>
      </c>
      <c r="W1915" s="33"/>
      <c r="X1915" s="33"/>
      <c r="Y1915" s="5"/>
      <c r="Z1915" s="5"/>
      <c r="AA1915" s="33">
        <v>1.0</v>
      </c>
      <c r="AB1915" s="33"/>
      <c r="AC1915" s="33">
        <v>1.0</v>
      </c>
      <c r="AD1915" s="5"/>
      <c r="AE1915" s="5"/>
      <c r="AF1915" s="5"/>
      <c r="AG1915" s="16"/>
      <c r="AH1915" s="38" t="str">
        <f t="shared" si="1"/>
        <v/>
      </c>
      <c r="AI1915" s="39">
        <f t="shared" si="2"/>
        <v>1</v>
      </c>
      <c r="AJ1915" s="37" t="str">
        <f t="shared" si="3"/>
        <v/>
      </c>
      <c r="AK1915" s="41" t="str">
        <f t="shared" si="4"/>
        <v/>
      </c>
      <c r="AL1915" s="35" t="s">
        <v>233</v>
      </c>
      <c r="AM1915" s="33" t="s">
        <v>9112</v>
      </c>
      <c r="AN1915" s="33" t="s">
        <v>9112</v>
      </c>
      <c r="AO1915" s="41"/>
      <c r="AP1915" s="33" t="s">
        <v>169</v>
      </c>
      <c r="AQ1915" s="33" t="s">
        <v>170</v>
      </c>
      <c r="AR1915" s="33">
        <v>300.0</v>
      </c>
      <c r="AS1915" s="42"/>
      <c r="AT1915" s="42"/>
      <c r="AU1915" s="42"/>
      <c r="AV1915" s="42"/>
      <c r="AW1915" s="42"/>
      <c r="AX1915" s="5"/>
      <c r="AY1915" s="33"/>
      <c r="AZ1915" s="33" t="s">
        <v>12047</v>
      </c>
      <c r="BA1915" s="5"/>
      <c r="BB1915" s="5"/>
      <c r="BC1915" s="5" t="s">
        <v>12048</v>
      </c>
      <c r="BD1915" s="33" t="s">
        <v>173</v>
      </c>
      <c r="BE1915" s="41"/>
      <c r="BF1915" s="35"/>
      <c r="BG1915" s="33" t="s">
        <v>169</v>
      </c>
      <c r="BH1915" s="5"/>
      <c r="BI1915" s="33">
        <v>300.0</v>
      </c>
      <c r="BJ1915" s="33" t="s">
        <v>170</v>
      </c>
      <c r="BK1915" s="5"/>
      <c r="BL1915" s="5">
        <f t="shared" si="5"/>
        <v>3994.5</v>
      </c>
      <c r="BM1915" s="5"/>
      <c r="BN1915" s="5"/>
      <c r="BO1915" s="42">
        <f t="shared" si="6"/>
        <v>3994.5</v>
      </c>
      <c r="BP1915" s="44"/>
      <c r="BQ1915" s="45"/>
      <c r="BR1915" s="47"/>
      <c r="BS1915" s="45"/>
      <c r="BT1915" s="37"/>
      <c r="BU1915" s="5"/>
      <c r="BV1915" s="38"/>
      <c r="BW1915" s="48"/>
      <c r="BX1915" s="44"/>
      <c r="BY1915" s="44"/>
      <c r="BZ1915" s="33" t="s">
        <v>131</v>
      </c>
      <c r="CA1915" s="5"/>
      <c r="CB1915" s="5"/>
      <c r="CC1915" s="33" t="s">
        <v>177</v>
      </c>
      <c r="CD1915" s="5"/>
      <c r="CE1915" s="5"/>
      <c r="CF1915" s="33" t="s">
        <v>178</v>
      </c>
      <c r="CG1915" s="33" t="s">
        <v>12049</v>
      </c>
      <c r="CH1915" s="5"/>
      <c r="CI1915" s="5"/>
      <c r="CJ1915" s="5"/>
      <c r="CK1915" s="33"/>
      <c r="CL1915" s="49">
        <v>45000.0</v>
      </c>
      <c r="CM1915" s="33" t="s">
        <v>180</v>
      </c>
      <c r="CN1915" s="5"/>
      <c r="CO1915" s="33">
        <v>2.0</v>
      </c>
      <c r="CP1915" s="33" t="s">
        <v>181</v>
      </c>
      <c r="CQ1915" s="50" t="str">
        <f t="shared" si="7"/>
        <v>24/05/1945</v>
      </c>
      <c r="CR1915" s="33" t="s">
        <v>182</v>
      </c>
      <c r="CS1915" s="33">
        <v>14.0</v>
      </c>
      <c r="CT1915" s="33">
        <v>5.0</v>
      </c>
      <c r="CU1915" s="33">
        <v>7.0</v>
      </c>
      <c r="CV1915" s="33">
        <v>193.0</v>
      </c>
      <c r="CW1915" s="33">
        <v>1.401001679E9</v>
      </c>
      <c r="CX1915" s="5"/>
      <c r="CY1915" s="33">
        <v>-100.459008</v>
      </c>
      <c r="CZ1915" s="33">
        <v>20.644099</v>
      </c>
      <c r="DA1915" s="33">
        <v>4.428165389E9</v>
      </c>
      <c r="DB1915" s="33">
        <v>2.0</v>
      </c>
      <c r="DC1915" s="33" t="s">
        <v>8456</v>
      </c>
      <c r="DD1915" s="33">
        <v>2023.0</v>
      </c>
      <c r="DE1915" s="33" t="s">
        <v>184</v>
      </c>
      <c r="DF1915" s="33"/>
      <c r="DG1915" s="33" t="s">
        <v>185</v>
      </c>
      <c r="DH1915" s="33" t="s">
        <v>186</v>
      </c>
      <c r="DI1915" s="5"/>
      <c r="DJ1915" s="5"/>
    </row>
    <row r="1916">
      <c r="A1916" s="33" t="s">
        <v>12050</v>
      </c>
      <c r="B1916" s="34">
        <v>44952.0</v>
      </c>
      <c r="C1916" s="35" t="s">
        <v>137</v>
      </c>
      <c r="D1916" s="35" t="s">
        <v>139</v>
      </c>
      <c r="E1916" s="35" t="s">
        <v>142</v>
      </c>
      <c r="F1916" s="36" t="s">
        <v>144</v>
      </c>
      <c r="G1916" s="33" t="s">
        <v>12051</v>
      </c>
      <c r="H1916" s="33" t="s">
        <v>3664</v>
      </c>
      <c r="I1916" s="33" t="s">
        <v>1927</v>
      </c>
      <c r="J1916" s="33" t="s">
        <v>10360</v>
      </c>
      <c r="K1916" s="35" t="s">
        <v>16</v>
      </c>
      <c r="L1916" s="33" t="s">
        <v>12052</v>
      </c>
      <c r="M1916" s="33">
        <v>2137.0</v>
      </c>
      <c r="N1916" s="33" t="s">
        <v>12053</v>
      </c>
      <c r="O1916" s="5"/>
      <c r="P1916" s="35" t="s">
        <v>1008</v>
      </c>
      <c r="Q1916" s="35" t="s">
        <v>6414</v>
      </c>
      <c r="R1916" s="33">
        <v>76148.0</v>
      </c>
      <c r="S1916" s="37"/>
      <c r="T1916" s="33"/>
      <c r="U1916" s="33">
        <v>1.01</v>
      </c>
      <c r="V1916" s="33" t="s">
        <v>154</v>
      </c>
      <c r="W1916" s="33"/>
      <c r="X1916" s="33"/>
      <c r="Y1916" s="5"/>
      <c r="Z1916" s="5"/>
      <c r="AA1916" s="33">
        <v>1.0</v>
      </c>
      <c r="AB1916" s="33">
        <v>1.0</v>
      </c>
      <c r="AC1916" s="33"/>
      <c r="AD1916" s="5"/>
      <c r="AE1916" s="5"/>
      <c r="AF1916" s="5"/>
      <c r="AG1916" s="16"/>
      <c r="AH1916" s="38" t="str">
        <f t="shared" si="1"/>
        <v/>
      </c>
      <c r="AI1916" s="39" t="str">
        <f t="shared" si="2"/>
        <v/>
      </c>
      <c r="AJ1916" s="37" t="str">
        <f t="shared" si="3"/>
        <v/>
      </c>
      <c r="AK1916" s="41" t="str">
        <f t="shared" si="4"/>
        <v/>
      </c>
      <c r="AL1916" s="35" t="s">
        <v>233</v>
      </c>
      <c r="AM1916" s="33" t="s">
        <v>9112</v>
      </c>
      <c r="AN1916" s="33" t="s">
        <v>9112</v>
      </c>
      <c r="AO1916" s="41"/>
      <c r="AP1916" s="33" t="s">
        <v>169</v>
      </c>
      <c r="AQ1916" s="33" t="s">
        <v>170</v>
      </c>
      <c r="AR1916" s="33">
        <v>150.0</v>
      </c>
      <c r="AS1916" s="42"/>
      <c r="AT1916" s="42"/>
      <c r="AU1916" s="42"/>
      <c r="AV1916" s="42"/>
      <c r="AW1916" s="42"/>
      <c r="AX1916" s="5"/>
      <c r="AY1916" s="33"/>
      <c r="AZ1916" s="33" t="s">
        <v>12054</v>
      </c>
      <c r="BA1916" s="5"/>
      <c r="BB1916" s="5"/>
      <c r="BC1916" s="5" t="s">
        <v>12055</v>
      </c>
      <c r="BD1916" s="33" t="s">
        <v>173</v>
      </c>
      <c r="BE1916" s="41"/>
      <c r="BF1916" s="35"/>
      <c r="BG1916" s="33" t="s">
        <v>169</v>
      </c>
      <c r="BH1916" s="5"/>
      <c r="BI1916" s="33">
        <v>150.0</v>
      </c>
      <c r="BJ1916" s="33" t="s">
        <v>170</v>
      </c>
      <c r="BK1916" s="5"/>
      <c r="BL1916" s="5">
        <f t="shared" si="5"/>
        <v>1997.25</v>
      </c>
      <c r="BM1916" s="5"/>
      <c r="BN1916" s="5"/>
      <c r="BO1916" s="42">
        <f t="shared" si="6"/>
        <v>1997.25</v>
      </c>
      <c r="BP1916" s="44"/>
      <c r="BQ1916" s="45"/>
      <c r="BR1916" s="47"/>
      <c r="BS1916" s="45"/>
      <c r="BT1916" s="37"/>
      <c r="BU1916" s="5"/>
      <c r="BV1916" s="38"/>
      <c r="BW1916" s="48"/>
      <c r="BX1916" s="44"/>
      <c r="BY1916" s="44"/>
      <c r="BZ1916" s="33" t="s">
        <v>131</v>
      </c>
      <c r="CA1916" s="5"/>
      <c r="CB1916" s="5"/>
      <c r="CC1916" s="33" t="s">
        <v>177</v>
      </c>
      <c r="CD1916" s="5"/>
      <c r="CE1916" s="5"/>
      <c r="CF1916" s="33" t="s">
        <v>178</v>
      </c>
      <c r="CG1916" s="33" t="s">
        <v>12056</v>
      </c>
      <c r="CH1916" s="5"/>
      <c r="CI1916" s="5"/>
      <c r="CJ1916" s="5"/>
      <c r="CK1916" s="33"/>
      <c r="CL1916" s="49">
        <v>45000.0</v>
      </c>
      <c r="CM1916" s="33" t="s">
        <v>180</v>
      </c>
      <c r="CN1916" s="5"/>
      <c r="CO1916" s="33">
        <v>1.0</v>
      </c>
      <c r="CP1916" s="33" t="s">
        <v>181</v>
      </c>
      <c r="CQ1916" s="50" t="str">
        <f t="shared" si="7"/>
        <v>30/11/1969</v>
      </c>
      <c r="CR1916" s="33" t="s">
        <v>243</v>
      </c>
      <c r="CS1916" s="33">
        <v>14.0</v>
      </c>
      <c r="CT1916" s="33">
        <v>5.0</v>
      </c>
      <c r="CU1916" s="33">
        <v>7.0</v>
      </c>
      <c r="CV1916" s="33">
        <v>193.0</v>
      </c>
      <c r="CW1916" s="33">
        <v>1.40100145E9</v>
      </c>
      <c r="CX1916" s="33">
        <v>1.40100105207E11</v>
      </c>
      <c r="CY1916" s="33">
        <v>-100.4129496</v>
      </c>
      <c r="CZ1916" s="33">
        <v>20.6499447</v>
      </c>
      <c r="DA1916" s="33">
        <v>4.4219266E9</v>
      </c>
      <c r="DB1916" s="33">
        <v>1.0</v>
      </c>
      <c r="DC1916" s="33" t="s">
        <v>8456</v>
      </c>
      <c r="DD1916" s="33">
        <v>2023.0</v>
      </c>
      <c r="DE1916" s="33" t="s">
        <v>184</v>
      </c>
      <c r="DF1916" s="33"/>
      <c r="DG1916" s="33" t="s">
        <v>185</v>
      </c>
      <c r="DH1916" s="33" t="s">
        <v>186</v>
      </c>
      <c r="DI1916" s="5"/>
      <c r="DJ1916" s="5"/>
    </row>
    <row r="1917">
      <c r="A1917" s="33" t="s">
        <v>12057</v>
      </c>
      <c r="B1917" s="34">
        <v>44952.0</v>
      </c>
      <c r="C1917" s="35" t="s">
        <v>137</v>
      </c>
      <c r="D1917" s="35" t="s">
        <v>139</v>
      </c>
      <c r="E1917" s="35" t="s">
        <v>142</v>
      </c>
      <c r="F1917" s="36" t="s">
        <v>144</v>
      </c>
      <c r="G1917" s="33" t="s">
        <v>12058</v>
      </c>
      <c r="H1917" s="33" t="s">
        <v>12059</v>
      </c>
      <c r="I1917" s="33" t="s">
        <v>12060</v>
      </c>
      <c r="J1917" s="33" t="s">
        <v>149</v>
      </c>
      <c r="K1917" s="35" t="s">
        <v>421</v>
      </c>
      <c r="L1917" s="33" t="s">
        <v>3139</v>
      </c>
      <c r="M1917" s="33" t="s">
        <v>8450</v>
      </c>
      <c r="N1917" s="33" t="s">
        <v>12061</v>
      </c>
      <c r="O1917" s="5"/>
      <c r="P1917" s="35" t="s">
        <v>12062</v>
      </c>
      <c r="Q1917" s="35" t="s">
        <v>12063</v>
      </c>
      <c r="R1917" s="33">
        <v>42752.0</v>
      </c>
      <c r="S1917" s="37"/>
      <c r="T1917" s="33"/>
      <c r="U1917" s="33">
        <v>6.47</v>
      </c>
      <c r="V1917" s="33" t="s">
        <v>154</v>
      </c>
      <c r="W1917" s="33"/>
      <c r="X1917" s="33"/>
      <c r="Y1917" s="5"/>
      <c r="Z1917" s="5"/>
      <c r="AA1917" s="33">
        <v>1.0</v>
      </c>
      <c r="AB1917" s="33"/>
      <c r="AC1917" s="33">
        <v>1.0</v>
      </c>
      <c r="AD1917" s="5"/>
      <c r="AE1917" s="5"/>
      <c r="AF1917" s="5"/>
      <c r="AG1917" s="16"/>
      <c r="AH1917" s="38" t="str">
        <f t="shared" si="1"/>
        <v/>
      </c>
      <c r="AI1917" s="39">
        <f t="shared" si="2"/>
        <v>1</v>
      </c>
      <c r="AJ1917" s="37" t="str">
        <f t="shared" si="3"/>
        <v/>
      </c>
      <c r="AK1917" s="41" t="str">
        <f t="shared" si="4"/>
        <v/>
      </c>
      <c r="AL1917" s="35" t="s">
        <v>233</v>
      </c>
      <c r="AM1917" s="33" t="s">
        <v>9112</v>
      </c>
      <c r="AN1917" s="33" t="s">
        <v>9112</v>
      </c>
      <c r="AO1917" s="41"/>
      <c r="AP1917" s="33" t="s">
        <v>169</v>
      </c>
      <c r="AQ1917" s="33" t="s">
        <v>170</v>
      </c>
      <c r="AR1917" s="33">
        <v>300.0</v>
      </c>
      <c r="AS1917" s="42"/>
      <c r="AT1917" s="42"/>
      <c r="AU1917" s="42"/>
      <c r="AV1917" s="42"/>
      <c r="AW1917" s="42"/>
      <c r="AX1917" s="5"/>
      <c r="AY1917" s="33"/>
      <c r="AZ1917" s="33" t="s">
        <v>12064</v>
      </c>
      <c r="BA1917" s="5"/>
      <c r="BB1917" s="5"/>
      <c r="BC1917" s="5" t="s">
        <v>12065</v>
      </c>
      <c r="BD1917" s="33" t="s">
        <v>173</v>
      </c>
      <c r="BE1917" s="41"/>
      <c r="BF1917" s="35"/>
      <c r="BG1917" s="33" t="s">
        <v>169</v>
      </c>
      <c r="BH1917" s="5"/>
      <c r="BI1917" s="33">
        <v>300.0</v>
      </c>
      <c r="BJ1917" s="33" t="s">
        <v>170</v>
      </c>
      <c r="BK1917" s="5"/>
      <c r="BL1917" s="5">
        <f t="shared" si="5"/>
        <v>3994.5</v>
      </c>
      <c r="BM1917" s="5"/>
      <c r="BN1917" s="5"/>
      <c r="BO1917" s="42">
        <f t="shared" si="6"/>
        <v>3994.5</v>
      </c>
      <c r="BP1917" s="44"/>
      <c r="BQ1917" s="45"/>
      <c r="BR1917" s="47"/>
      <c r="BS1917" s="45"/>
      <c r="BT1917" s="37"/>
      <c r="BU1917" s="5"/>
      <c r="BV1917" s="38"/>
      <c r="BW1917" s="48"/>
      <c r="BX1917" s="44"/>
      <c r="BY1917" s="44"/>
      <c r="BZ1917" s="33" t="s">
        <v>131</v>
      </c>
      <c r="CA1917" s="5"/>
      <c r="CB1917" s="5"/>
      <c r="CC1917" s="33" t="s">
        <v>177</v>
      </c>
      <c r="CD1917" s="5"/>
      <c r="CE1917" s="5"/>
      <c r="CF1917" s="33" t="s">
        <v>178</v>
      </c>
      <c r="CG1917" s="33" t="s">
        <v>12066</v>
      </c>
      <c r="CH1917" s="5"/>
      <c r="CI1917" s="5"/>
      <c r="CJ1917" s="5"/>
      <c r="CK1917" s="33"/>
      <c r="CL1917" s="49">
        <v>45000.0</v>
      </c>
      <c r="CM1917" s="33" t="s">
        <v>180</v>
      </c>
      <c r="CN1917" s="5"/>
      <c r="CO1917" s="33">
        <v>2.0</v>
      </c>
      <c r="CP1917" s="33" t="s">
        <v>181</v>
      </c>
      <c r="CQ1917" s="50" t="str">
        <f t="shared" si="7"/>
        <v>04/02/1957</v>
      </c>
      <c r="CR1917" s="33" t="s">
        <v>182</v>
      </c>
      <c r="CS1917" s="5"/>
      <c r="CT1917" s="33">
        <v>5.0</v>
      </c>
      <c r="CU1917" s="33">
        <v>28.0</v>
      </c>
      <c r="CV1917" s="33">
        <v>978.0</v>
      </c>
      <c r="CW1917" s="5"/>
      <c r="CX1917" s="5"/>
      <c r="CY1917" s="33">
        <v>-100.116381</v>
      </c>
      <c r="CZ1917" s="33">
        <v>20.65255</v>
      </c>
      <c r="DA1917" s="33">
        <v>7.713359442E9</v>
      </c>
      <c r="DB1917" s="33">
        <v>2.0</v>
      </c>
      <c r="DC1917" s="33" t="s">
        <v>8456</v>
      </c>
      <c r="DD1917" s="33">
        <v>2023.0</v>
      </c>
      <c r="DE1917" s="33" t="s">
        <v>184</v>
      </c>
      <c r="DF1917" s="33"/>
      <c r="DG1917" s="33" t="s">
        <v>185</v>
      </c>
      <c r="DH1917" s="33" t="s">
        <v>186</v>
      </c>
      <c r="DI1917" s="5"/>
      <c r="DJ1917" s="5"/>
    </row>
    <row r="1918">
      <c r="A1918" s="33" t="s">
        <v>12067</v>
      </c>
      <c r="B1918" s="34">
        <v>44952.0</v>
      </c>
      <c r="C1918" s="35" t="s">
        <v>137</v>
      </c>
      <c r="D1918" s="35" t="s">
        <v>139</v>
      </c>
      <c r="E1918" s="35" t="s">
        <v>142</v>
      </c>
      <c r="F1918" s="36" t="s">
        <v>144</v>
      </c>
      <c r="G1918" s="33" t="s">
        <v>12068</v>
      </c>
      <c r="H1918" s="33" t="s">
        <v>11211</v>
      </c>
      <c r="I1918" s="33" t="s">
        <v>12069</v>
      </c>
      <c r="J1918" s="33" t="s">
        <v>391</v>
      </c>
      <c r="K1918" s="35" t="s">
        <v>421</v>
      </c>
      <c r="L1918" s="33" t="s">
        <v>12070</v>
      </c>
      <c r="M1918" s="33" t="s">
        <v>8450</v>
      </c>
      <c r="N1918" s="33" t="s">
        <v>1520</v>
      </c>
      <c r="O1918" s="5"/>
      <c r="P1918" s="35" t="s">
        <v>234</v>
      </c>
      <c r="Q1918" s="35" t="s">
        <v>234</v>
      </c>
      <c r="R1918" s="33">
        <v>76650.0</v>
      </c>
      <c r="S1918" s="37"/>
      <c r="T1918" s="33"/>
      <c r="U1918" s="33">
        <v>6.64</v>
      </c>
      <c r="V1918" s="33" t="s">
        <v>154</v>
      </c>
      <c r="W1918" s="33"/>
      <c r="X1918" s="33"/>
      <c r="Y1918" s="5"/>
      <c r="Z1918" s="5"/>
      <c r="AA1918" s="33">
        <v>1.0</v>
      </c>
      <c r="AB1918" s="33"/>
      <c r="AC1918" s="33">
        <v>1.0</v>
      </c>
      <c r="AD1918" s="5"/>
      <c r="AE1918" s="5"/>
      <c r="AF1918" s="5"/>
      <c r="AG1918" s="16"/>
      <c r="AH1918" s="38" t="str">
        <f t="shared" si="1"/>
        <v/>
      </c>
      <c r="AI1918" s="39">
        <f t="shared" si="2"/>
        <v>1</v>
      </c>
      <c r="AJ1918" s="37" t="str">
        <f t="shared" si="3"/>
        <v/>
      </c>
      <c r="AK1918" s="41" t="str">
        <f t="shared" si="4"/>
        <v/>
      </c>
      <c r="AL1918" s="35" t="s">
        <v>233</v>
      </c>
      <c r="AM1918" s="33" t="s">
        <v>11391</v>
      </c>
      <c r="AN1918" s="33" t="s">
        <v>11391</v>
      </c>
      <c r="AO1918" s="41"/>
      <c r="AP1918" s="33" t="s">
        <v>169</v>
      </c>
      <c r="AQ1918" s="33" t="s">
        <v>170</v>
      </c>
      <c r="AR1918" s="33">
        <v>300.0</v>
      </c>
      <c r="AS1918" s="42"/>
      <c r="AT1918" s="42"/>
      <c r="AU1918" s="42"/>
      <c r="AV1918" s="42"/>
      <c r="AW1918" s="42"/>
      <c r="AX1918" s="5"/>
      <c r="AY1918" s="33"/>
      <c r="AZ1918" s="33" t="s">
        <v>12071</v>
      </c>
      <c r="BA1918" s="5"/>
      <c r="BB1918" s="5"/>
      <c r="BC1918" s="5" t="s">
        <v>12072</v>
      </c>
      <c r="BD1918" s="33" t="s">
        <v>173</v>
      </c>
      <c r="BE1918" s="41"/>
      <c r="BF1918" s="35"/>
      <c r="BG1918" s="33" t="s">
        <v>169</v>
      </c>
      <c r="BH1918" s="5"/>
      <c r="BI1918" s="33">
        <v>300.0</v>
      </c>
      <c r="BJ1918" s="33" t="s">
        <v>170</v>
      </c>
      <c r="BK1918" s="5"/>
      <c r="BL1918" s="5">
        <f t="shared" si="5"/>
        <v>3994.5</v>
      </c>
      <c r="BM1918" s="5"/>
      <c r="BN1918" s="5"/>
      <c r="BO1918" s="42">
        <f t="shared" si="6"/>
        <v>3994.5</v>
      </c>
      <c r="BP1918" s="44"/>
      <c r="BQ1918" s="45"/>
      <c r="BR1918" s="47"/>
      <c r="BS1918" s="45"/>
      <c r="BT1918" s="37"/>
      <c r="BU1918" s="5"/>
      <c r="BV1918" s="38"/>
      <c r="BW1918" s="48"/>
      <c r="BX1918" s="44"/>
      <c r="BY1918" s="44"/>
      <c r="BZ1918" s="33" t="s">
        <v>131</v>
      </c>
      <c r="CA1918" s="5"/>
      <c r="CB1918" s="5"/>
      <c r="CC1918" s="33" t="s">
        <v>177</v>
      </c>
      <c r="CD1918" s="5"/>
      <c r="CE1918" s="5"/>
      <c r="CF1918" s="33" t="s">
        <v>178</v>
      </c>
      <c r="CG1918" s="33" t="s">
        <v>12073</v>
      </c>
      <c r="CH1918" s="5"/>
      <c r="CI1918" s="5"/>
      <c r="CJ1918" s="5"/>
      <c r="CK1918" s="33"/>
      <c r="CL1918" s="49">
        <v>45000.0</v>
      </c>
      <c r="CM1918" s="33" t="s">
        <v>180</v>
      </c>
      <c r="CN1918" s="5"/>
      <c r="CO1918" s="33">
        <v>2.0</v>
      </c>
      <c r="CP1918" s="33" t="s">
        <v>181</v>
      </c>
      <c r="CQ1918" s="50" t="str">
        <f t="shared" si="7"/>
        <v>15/05/1951</v>
      </c>
      <c r="CR1918" s="33" t="s">
        <v>182</v>
      </c>
      <c r="CS1918" s="33">
        <v>7.0</v>
      </c>
      <c r="CT1918" s="33">
        <v>5.0</v>
      </c>
      <c r="CU1918" s="33">
        <v>28.0</v>
      </c>
      <c r="CV1918" s="33">
        <v>1664.0</v>
      </c>
      <c r="CW1918" s="33">
        <v>7.01001004E8</v>
      </c>
      <c r="CX1918" s="33">
        <v>7.0100100093E10</v>
      </c>
      <c r="CY1918" s="33">
        <v>-99.902322</v>
      </c>
      <c r="CZ1918" s="33">
        <v>20.671146</v>
      </c>
      <c r="DA1918" s="33">
        <v>4.4219266E9</v>
      </c>
      <c r="DB1918" s="33">
        <v>1.0</v>
      </c>
      <c r="DC1918" s="33" t="s">
        <v>8456</v>
      </c>
      <c r="DD1918" s="33">
        <v>2023.0</v>
      </c>
      <c r="DE1918" s="33" t="s">
        <v>184</v>
      </c>
      <c r="DF1918" s="33"/>
      <c r="DG1918" s="33" t="s">
        <v>185</v>
      </c>
      <c r="DH1918" s="33" t="s">
        <v>186</v>
      </c>
      <c r="DI1918" s="5"/>
      <c r="DJ1918" s="5"/>
    </row>
    <row r="1919">
      <c r="A1919" s="33" t="s">
        <v>12074</v>
      </c>
      <c r="B1919" s="34">
        <v>44952.0</v>
      </c>
      <c r="C1919" s="35" t="s">
        <v>137</v>
      </c>
      <c r="D1919" s="35" t="s">
        <v>139</v>
      </c>
      <c r="E1919" s="35" t="s">
        <v>142</v>
      </c>
      <c r="F1919" s="36" t="s">
        <v>144</v>
      </c>
      <c r="G1919" s="33" t="s">
        <v>12075</v>
      </c>
      <c r="H1919" s="33" t="s">
        <v>12076</v>
      </c>
      <c r="I1919" s="33" t="s">
        <v>12077</v>
      </c>
      <c r="J1919" s="33" t="s">
        <v>11225</v>
      </c>
      <c r="K1919" s="35" t="s">
        <v>421</v>
      </c>
      <c r="L1919" s="33" t="s">
        <v>3194</v>
      </c>
      <c r="M1919" s="33" t="s">
        <v>8450</v>
      </c>
      <c r="N1919" s="33" t="s">
        <v>11391</v>
      </c>
      <c r="O1919" s="5"/>
      <c r="P1919" s="35" t="s">
        <v>233</v>
      </c>
      <c r="Q1919" s="35" t="s">
        <v>11391</v>
      </c>
      <c r="R1919" s="33">
        <v>76288.0</v>
      </c>
      <c r="S1919" s="37"/>
      <c r="T1919" s="33"/>
      <c r="U1919" s="33">
        <v>7.0</v>
      </c>
      <c r="V1919" s="33" t="s">
        <v>154</v>
      </c>
      <c r="W1919" s="33"/>
      <c r="X1919" s="33"/>
      <c r="Y1919" s="5"/>
      <c r="Z1919" s="5"/>
      <c r="AA1919" s="33">
        <v>1.0</v>
      </c>
      <c r="AB1919" s="33"/>
      <c r="AC1919" s="33">
        <v>1.0</v>
      </c>
      <c r="AD1919" s="5"/>
      <c r="AE1919" s="5"/>
      <c r="AF1919" s="5"/>
      <c r="AG1919" s="16"/>
      <c r="AH1919" s="38" t="str">
        <f t="shared" si="1"/>
        <v/>
      </c>
      <c r="AI1919" s="39">
        <f t="shared" si="2"/>
        <v>1</v>
      </c>
      <c r="AJ1919" s="37" t="str">
        <f t="shared" si="3"/>
        <v/>
      </c>
      <c r="AK1919" s="41" t="str">
        <f t="shared" si="4"/>
        <v/>
      </c>
      <c r="AL1919" s="35" t="s">
        <v>233</v>
      </c>
      <c r="AM1919" s="33" t="s">
        <v>11391</v>
      </c>
      <c r="AN1919" s="33" t="s">
        <v>11391</v>
      </c>
      <c r="AO1919" s="41"/>
      <c r="AP1919" s="33" t="s">
        <v>169</v>
      </c>
      <c r="AQ1919" s="33" t="s">
        <v>170</v>
      </c>
      <c r="AR1919" s="33">
        <v>300.0</v>
      </c>
      <c r="AS1919" s="42"/>
      <c r="AT1919" s="42"/>
      <c r="AU1919" s="42"/>
      <c r="AV1919" s="42"/>
      <c r="AW1919" s="42"/>
      <c r="AX1919" s="5"/>
      <c r="AY1919" s="33"/>
      <c r="AZ1919" s="33" t="s">
        <v>12078</v>
      </c>
      <c r="BA1919" s="5"/>
      <c r="BB1919" s="5"/>
      <c r="BC1919" s="5" t="s">
        <v>12079</v>
      </c>
      <c r="BD1919" s="33" t="s">
        <v>173</v>
      </c>
      <c r="BE1919" s="41"/>
      <c r="BF1919" s="35"/>
      <c r="BG1919" s="33" t="s">
        <v>169</v>
      </c>
      <c r="BH1919" s="5"/>
      <c r="BI1919" s="33">
        <v>300.0</v>
      </c>
      <c r="BJ1919" s="33" t="s">
        <v>170</v>
      </c>
      <c r="BK1919" s="5"/>
      <c r="BL1919" s="5">
        <f t="shared" si="5"/>
        <v>3994.5</v>
      </c>
      <c r="BM1919" s="5"/>
      <c r="BN1919" s="5"/>
      <c r="BO1919" s="42">
        <f t="shared" si="6"/>
        <v>3994.5</v>
      </c>
      <c r="BP1919" s="44"/>
      <c r="BQ1919" s="45"/>
      <c r="BR1919" s="47"/>
      <c r="BS1919" s="45"/>
      <c r="BT1919" s="37"/>
      <c r="BU1919" s="5"/>
      <c r="BV1919" s="38"/>
      <c r="BW1919" s="48"/>
      <c r="BX1919" s="44"/>
      <c r="BY1919" s="44"/>
      <c r="BZ1919" s="33" t="s">
        <v>131</v>
      </c>
      <c r="CA1919" s="5"/>
      <c r="CB1919" s="5"/>
      <c r="CC1919" s="33" t="s">
        <v>177</v>
      </c>
      <c r="CD1919" s="5"/>
      <c r="CE1919" s="5"/>
      <c r="CF1919" s="33" t="s">
        <v>178</v>
      </c>
      <c r="CG1919" s="33" t="s">
        <v>12080</v>
      </c>
      <c r="CH1919" s="5"/>
      <c r="CI1919" s="5"/>
      <c r="CJ1919" s="5"/>
      <c r="CK1919" s="33"/>
      <c r="CL1919" s="49">
        <v>45000.0</v>
      </c>
      <c r="CM1919" s="33" t="s">
        <v>180</v>
      </c>
      <c r="CN1919" s="5"/>
      <c r="CO1919" s="33">
        <v>2.0</v>
      </c>
      <c r="CP1919" s="33" t="s">
        <v>181</v>
      </c>
      <c r="CQ1919" s="50" t="str">
        <f t="shared" si="7"/>
        <v>12/01/1964</v>
      </c>
      <c r="CR1919" s="33" t="s">
        <v>182</v>
      </c>
      <c r="CS1919" s="33">
        <v>5.0</v>
      </c>
      <c r="CT1919" s="33">
        <v>5.0</v>
      </c>
      <c r="CU1919" s="33">
        <v>28.0</v>
      </c>
      <c r="CV1919" s="33">
        <v>1129.0</v>
      </c>
      <c r="CW1919" s="33">
        <v>5.03048001E8</v>
      </c>
      <c r="CX1919" s="5"/>
      <c r="CY1919" s="33">
        <v>-100.147409</v>
      </c>
      <c r="CZ1919" s="33">
        <v>20.642946</v>
      </c>
      <c r="DA1919" s="33">
        <v>4.421542471E9</v>
      </c>
      <c r="DB1919" s="33">
        <v>2.0</v>
      </c>
      <c r="DC1919" s="33" t="s">
        <v>8456</v>
      </c>
      <c r="DD1919" s="33">
        <v>2023.0</v>
      </c>
      <c r="DE1919" s="33" t="s">
        <v>184</v>
      </c>
      <c r="DF1919" s="33"/>
      <c r="DG1919" s="33" t="s">
        <v>185</v>
      </c>
      <c r="DH1919" s="33" t="s">
        <v>186</v>
      </c>
      <c r="DI1919" s="5"/>
      <c r="DJ1919" s="5"/>
    </row>
    <row r="1920">
      <c r="A1920" s="33" t="s">
        <v>12081</v>
      </c>
      <c r="B1920" s="34">
        <v>44952.0</v>
      </c>
      <c r="C1920" s="35" t="s">
        <v>137</v>
      </c>
      <c r="D1920" s="35" t="s">
        <v>139</v>
      </c>
      <c r="E1920" s="35" t="s">
        <v>142</v>
      </c>
      <c r="F1920" s="36" t="s">
        <v>144</v>
      </c>
      <c r="G1920" s="33" t="s">
        <v>12082</v>
      </c>
      <c r="H1920" s="33" t="s">
        <v>12083</v>
      </c>
      <c r="I1920" s="33" t="s">
        <v>5481</v>
      </c>
      <c r="J1920" s="33" t="s">
        <v>10360</v>
      </c>
      <c r="K1920" s="35" t="s">
        <v>421</v>
      </c>
      <c r="L1920" s="33" t="s">
        <v>3194</v>
      </c>
      <c r="M1920" s="33" t="s">
        <v>8450</v>
      </c>
      <c r="N1920" s="33" t="s">
        <v>11391</v>
      </c>
      <c r="O1920" s="5"/>
      <c r="P1920" s="35" t="s">
        <v>233</v>
      </c>
      <c r="Q1920" s="35" t="s">
        <v>11391</v>
      </c>
      <c r="R1920" s="33">
        <v>76288.0</v>
      </c>
      <c r="S1920" s="37"/>
      <c r="T1920" s="33"/>
      <c r="U1920" s="33">
        <v>6.59</v>
      </c>
      <c r="V1920" s="33" t="s">
        <v>154</v>
      </c>
      <c r="W1920" s="33"/>
      <c r="X1920" s="33"/>
      <c r="Y1920" s="5"/>
      <c r="Z1920" s="5"/>
      <c r="AA1920" s="33">
        <v>1.0</v>
      </c>
      <c r="AB1920" s="33">
        <v>1.0</v>
      </c>
      <c r="AC1920" s="33"/>
      <c r="AD1920" s="5"/>
      <c r="AE1920" s="5"/>
      <c r="AF1920" s="5"/>
      <c r="AG1920" s="16"/>
      <c r="AH1920" s="38">
        <f t="shared" si="1"/>
        <v>1</v>
      </c>
      <c r="AI1920" s="39" t="str">
        <f t="shared" si="2"/>
        <v/>
      </c>
      <c r="AJ1920" s="37" t="str">
        <f t="shared" si="3"/>
        <v/>
      </c>
      <c r="AK1920" s="41" t="str">
        <f t="shared" si="4"/>
        <v/>
      </c>
      <c r="AL1920" s="35" t="s">
        <v>233</v>
      </c>
      <c r="AM1920" s="33" t="s">
        <v>11391</v>
      </c>
      <c r="AN1920" s="33" t="s">
        <v>11391</v>
      </c>
      <c r="AO1920" s="41"/>
      <c r="AP1920" s="33" t="s">
        <v>169</v>
      </c>
      <c r="AQ1920" s="33" t="s">
        <v>170</v>
      </c>
      <c r="AR1920" s="33">
        <v>300.0</v>
      </c>
      <c r="AS1920" s="42"/>
      <c r="AT1920" s="42"/>
      <c r="AU1920" s="42"/>
      <c r="AV1920" s="42"/>
      <c r="AW1920" s="42"/>
      <c r="AX1920" s="5"/>
      <c r="AY1920" s="33"/>
      <c r="AZ1920" s="33" t="s">
        <v>12084</v>
      </c>
      <c r="BA1920" s="5"/>
      <c r="BB1920" s="5"/>
      <c r="BC1920" s="5" t="s">
        <v>12085</v>
      </c>
      <c r="BD1920" s="33" t="s">
        <v>173</v>
      </c>
      <c r="BE1920" s="41"/>
      <c r="BF1920" s="35"/>
      <c r="BG1920" s="33" t="s">
        <v>169</v>
      </c>
      <c r="BH1920" s="5"/>
      <c r="BI1920" s="33">
        <v>300.0</v>
      </c>
      <c r="BJ1920" s="33" t="s">
        <v>170</v>
      </c>
      <c r="BK1920" s="5"/>
      <c r="BL1920" s="5">
        <f t="shared" si="5"/>
        <v>3994.5</v>
      </c>
      <c r="BM1920" s="5"/>
      <c r="BN1920" s="5"/>
      <c r="BO1920" s="42">
        <f t="shared" si="6"/>
        <v>3994.5</v>
      </c>
      <c r="BP1920" s="44"/>
      <c r="BQ1920" s="45"/>
      <c r="BR1920" s="47"/>
      <c r="BS1920" s="45"/>
      <c r="BT1920" s="37"/>
      <c r="BU1920" s="5"/>
      <c r="BV1920" s="38"/>
      <c r="BW1920" s="48"/>
      <c r="BX1920" s="44"/>
      <c r="BY1920" s="44"/>
      <c r="BZ1920" s="33" t="s">
        <v>131</v>
      </c>
      <c r="CA1920" s="5"/>
      <c r="CB1920" s="5"/>
      <c r="CC1920" s="33" t="s">
        <v>177</v>
      </c>
      <c r="CD1920" s="5"/>
      <c r="CE1920" s="5"/>
      <c r="CF1920" s="33" t="s">
        <v>178</v>
      </c>
      <c r="CG1920" s="33" t="s">
        <v>12086</v>
      </c>
      <c r="CH1920" s="5"/>
      <c r="CI1920" s="5"/>
      <c r="CJ1920" s="5"/>
      <c r="CK1920" s="33"/>
      <c r="CL1920" s="49">
        <v>45000.0</v>
      </c>
      <c r="CM1920" s="33" t="s">
        <v>180</v>
      </c>
      <c r="CN1920" s="5"/>
      <c r="CO1920" s="33">
        <v>2.0</v>
      </c>
      <c r="CP1920" s="33" t="s">
        <v>181</v>
      </c>
      <c r="CQ1920" s="50" t="str">
        <f t="shared" si="7"/>
        <v>26/06/1944</v>
      </c>
      <c r="CR1920" s="33" t="s">
        <v>243</v>
      </c>
      <c r="CS1920" s="33">
        <v>5.0</v>
      </c>
      <c r="CT1920" s="33">
        <v>5.0</v>
      </c>
      <c r="CU1920" s="33">
        <v>28.0</v>
      </c>
      <c r="CV1920" s="33">
        <v>1129.0</v>
      </c>
      <c r="CW1920" s="33">
        <v>5.03048001E8</v>
      </c>
      <c r="CX1920" s="5"/>
      <c r="CY1920" s="33">
        <v>-100.147409</v>
      </c>
      <c r="CZ1920" s="33">
        <v>20.642946</v>
      </c>
      <c r="DA1920" s="33">
        <v>4.41110733E9</v>
      </c>
      <c r="DB1920" s="33">
        <v>2.0</v>
      </c>
      <c r="DC1920" s="33" t="s">
        <v>8456</v>
      </c>
      <c r="DD1920" s="33">
        <v>2023.0</v>
      </c>
      <c r="DE1920" s="33" t="s">
        <v>184</v>
      </c>
      <c r="DF1920" s="33"/>
      <c r="DG1920" s="33" t="s">
        <v>185</v>
      </c>
      <c r="DH1920" s="33" t="s">
        <v>186</v>
      </c>
      <c r="DI1920" s="5"/>
      <c r="DJ1920" s="5"/>
    </row>
    <row r="1921">
      <c r="A1921" s="33" t="s">
        <v>12087</v>
      </c>
      <c r="B1921" s="34">
        <v>44952.0</v>
      </c>
      <c r="C1921" s="35" t="s">
        <v>137</v>
      </c>
      <c r="D1921" s="35" t="s">
        <v>139</v>
      </c>
      <c r="E1921" s="35" t="s">
        <v>142</v>
      </c>
      <c r="F1921" s="36" t="s">
        <v>144</v>
      </c>
      <c r="G1921" s="33" t="s">
        <v>12088</v>
      </c>
      <c r="H1921" s="33" t="s">
        <v>1625</v>
      </c>
      <c r="I1921" s="33" t="s">
        <v>149</v>
      </c>
      <c r="J1921" s="33" t="s">
        <v>231</v>
      </c>
      <c r="K1921" s="35" t="s">
        <v>421</v>
      </c>
      <c r="L1921" s="33" t="s">
        <v>3194</v>
      </c>
      <c r="M1921" s="33" t="s">
        <v>8450</v>
      </c>
      <c r="N1921" s="33" t="s">
        <v>11391</v>
      </c>
      <c r="O1921" s="5"/>
      <c r="P1921" s="35" t="s">
        <v>233</v>
      </c>
      <c r="Q1921" s="35" t="s">
        <v>11391</v>
      </c>
      <c r="R1921" s="33">
        <v>76288.0</v>
      </c>
      <c r="S1921" s="37"/>
      <c r="T1921" s="33"/>
      <c r="U1921" s="33">
        <v>6.13</v>
      </c>
      <c r="V1921" s="33" t="s">
        <v>154</v>
      </c>
      <c r="W1921" s="33"/>
      <c r="X1921" s="33"/>
      <c r="Y1921" s="5"/>
      <c r="Z1921" s="5"/>
      <c r="AA1921" s="33">
        <v>1.0</v>
      </c>
      <c r="AB1921" s="33">
        <v>1.0</v>
      </c>
      <c r="AC1921" s="33"/>
      <c r="AD1921" s="5"/>
      <c r="AE1921" s="5"/>
      <c r="AF1921" s="5"/>
      <c r="AG1921" s="16"/>
      <c r="AH1921" s="38">
        <f t="shared" si="1"/>
        <v>1</v>
      </c>
      <c r="AI1921" s="39" t="str">
        <f t="shared" si="2"/>
        <v/>
      </c>
      <c r="AJ1921" s="37" t="str">
        <f t="shared" si="3"/>
        <v/>
      </c>
      <c r="AK1921" s="41" t="str">
        <f t="shared" si="4"/>
        <v/>
      </c>
      <c r="AL1921" s="35" t="s">
        <v>233</v>
      </c>
      <c r="AM1921" s="33" t="s">
        <v>11391</v>
      </c>
      <c r="AN1921" s="33" t="s">
        <v>11391</v>
      </c>
      <c r="AO1921" s="41"/>
      <c r="AP1921" s="33" t="s">
        <v>169</v>
      </c>
      <c r="AQ1921" s="33" t="s">
        <v>170</v>
      </c>
      <c r="AR1921" s="33">
        <v>300.0</v>
      </c>
      <c r="AS1921" s="42"/>
      <c r="AT1921" s="42"/>
      <c r="AU1921" s="42"/>
      <c r="AV1921" s="42"/>
      <c r="AW1921" s="42"/>
      <c r="AX1921" s="5"/>
      <c r="AY1921" s="33"/>
      <c r="AZ1921" s="33" t="s">
        <v>12089</v>
      </c>
      <c r="BA1921" s="5"/>
      <c r="BB1921" s="5"/>
      <c r="BC1921" s="5" t="s">
        <v>12090</v>
      </c>
      <c r="BD1921" s="33" t="s">
        <v>173</v>
      </c>
      <c r="BE1921" s="41"/>
      <c r="BF1921" s="35"/>
      <c r="BG1921" s="33" t="s">
        <v>169</v>
      </c>
      <c r="BH1921" s="5"/>
      <c r="BI1921" s="33">
        <v>300.0</v>
      </c>
      <c r="BJ1921" s="33" t="s">
        <v>170</v>
      </c>
      <c r="BK1921" s="5"/>
      <c r="BL1921" s="5">
        <f t="shared" si="5"/>
        <v>3994.5</v>
      </c>
      <c r="BM1921" s="5"/>
      <c r="BN1921" s="5"/>
      <c r="BO1921" s="42">
        <f t="shared" si="6"/>
        <v>3994.5</v>
      </c>
      <c r="BP1921" s="44"/>
      <c r="BQ1921" s="45"/>
      <c r="BR1921" s="47"/>
      <c r="BS1921" s="45"/>
      <c r="BT1921" s="37"/>
      <c r="BU1921" s="5"/>
      <c r="BV1921" s="38"/>
      <c r="BW1921" s="48"/>
      <c r="BX1921" s="44"/>
      <c r="BY1921" s="44"/>
      <c r="BZ1921" s="33" t="s">
        <v>131</v>
      </c>
      <c r="CA1921" s="5"/>
      <c r="CB1921" s="5"/>
      <c r="CC1921" s="33" t="s">
        <v>177</v>
      </c>
      <c r="CD1921" s="5"/>
      <c r="CE1921" s="5"/>
      <c r="CF1921" s="33" t="s">
        <v>178</v>
      </c>
      <c r="CG1921" s="33" t="s">
        <v>12091</v>
      </c>
      <c r="CH1921" s="5"/>
      <c r="CI1921" s="5"/>
      <c r="CJ1921" s="5"/>
      <c r="CK1921" s="33"/>
      <c r="CL1921" s="49">
        <v>45000.0</v>
      </c>
      <c r="CM1921" s="33" t="s">
        <v>180</v>
      </c>
      <c r="CN1921" s="5"/>
      <c r="CO1921" s="33">
        <v>2.0</v>
      </c>
      <c r="CP1921" s="33" t="s">
        <v>181</v>
      </c>
      <c r="CQ1921" s="50" t="str">
        <f t="shared" si="7"/>
        <v>18/08/1952</v>
      </c>
      <c r="CR1921" s="33" t="s">
        <v>243</v>
      </c>
      <c r="CS1921" s="33">
        <v>5.0</v>
      </c>
      <c r="CT1921" s="33">
        <v>5.0</v>
      </c>
      <c r="CU1921" s="33">
        <v>28.0</v>
      </c>
      <c r="CV1921" s="33">
        <v>1129.0</v>
      </c>
      <c r="CW1921" s="33">
        <v>5.03048001E8</v>
      </c>
      <c r="CX1921" s="5"/>
      <c r="CY1921" s="33">
        <v>-100.147409</v>
      </c>
      <c r="CZ1921" s="33">
        <v>20.642946</v>
      </c>
      <c r="DA1921" s="33">
        <v>4.4219266E9</v>
      </c>
      <c r="DB1921" s="33">
        <v>1.0</v>
      </c>
      <c r="DC1921" s="33" t="s">
        <v>8456</v>
      </c>
      <c r="DD1921" s="33">
        <v>2023.0</v>
      </c>
      <c r="DE1921" s="33" t="s">
        <v>184</v>
      </c>
      <c r="DF1921" s="33"/>
      <c r="DG1921" s="33" t="s">
        <v>185</v>
      </c>
      <c r="DH1921" s="33" t="s">
        <v>186</v>
      </c>
      <c r="DI1921" s="5"/>
      <c r="DJ1921" s="5"/>
    </row>
    <row r="1922">
      <c r="A1922" s="33" t="s">
        <v>12092</v>
      </c>
      <c r="B1922" s="34">
        <v>44952.0</v>
      </c>
      <c r="C1922" s="35" t="s">
        <v>137</v>
      </c>
      <c r="D1922" s="35" t="s">
        <v>139</v>
      </c>
      <c r="E1922" s="35" t="s">
        <v>142</v>
      </c>
      <c r="F1922" s="36" t="s">
        <v>144</v>
      </c>
      <c r="G1922" s="33" t="s">
        <v>12093</v>
      </c>
      <c r="H1922" s="33" t="s">
        <v>12094</v>
      </c>
      <c r="I1922" s="33" t="s">
        <v>149</v>
      </c>
      <c r="J1922" s="33" t="s">
        <v>231</v>
      </c>
      <c r="K1922" s="35" t="s">
        <v>421</v>
      </c>
      <c r="L1922" s="33" t="s">
        <v>3194</v>
      </c>
      <c r="M1922" s="33" t="s">
        <v>8450</v>
      </c>
      <c r="N1922" s="33" t="s">
        <v>11391</v>
      </c>
      <c r="O1922" s="5"/>
      <c r="P1922" s="35" t="s">
        <v>233</v>
      </c>
      <c r="Q1922" s="35" t="s">
        <v>11391</v>
      </c>
      <c r="R1922" s="33">
        <v>76288.0</v>
      </c>
      <c r="S1922" s="37"/>
      <c r="T1922" s="33"/>
      <c r="U1922" s="33">
        <v>1.06</v>
      </c>
      <c r="V1922" s="33" t="s">
        <v>154</v>
      </c>
      <c r="W1922" s="33"/>
      <c r="X1922" s="33"/>
      <c r="Y1922" s="5"/>
      <c r="Z1922" s="5"/>
      <c r="AA1922" s="33">
        <v>1.0</v>
      </c>
      <c r="AB1922" s="33">
        <v>1.0</v>
      </c>
      <c r="AC1922" s="33"/>
      <c r="AD1922" s="5"/>
      <c r="AE1922" s="5"/>
      <c r="AF1922" s="5"/>
      <c r="AG1922" s="16"/>
      <c r="AH1922" s="38">
        <f t="shared" si="1"/>
        <v>1</v>
      </c>
      <c r="AI1922" s="39" t="str">
        <f t="shared" si="2"/>
        <v/>
      </c>
      <c r="AJ1922" s="37" t="str">
        <f t="shared" si="3"/>
        <v/>
      </c>
      <c r="AK1922" s="41" t="str">
        <f t="shared" si="4"/>
        <v/>
      </c>
      <c r="AL1922" s="35" t="s">
        <v>233</v>
      </c>
      <c r="AM1922" s="33" t="s">
        <v>11391</v>
      </c>
      <c r="AN1922" s="33" t="s">
        <v>11391</v>
      </c>
      <c r="AO1922" s="41"/>
      <c r="AP1922" s="33" t="s">
        <v>169</v>
      </c>
      <c r="AQ1922" s="33" t="s">
        <v>170</v>
      </c>
      <c r="AR1922" s="33">
        <v>150.0</v>
      </c>
      <c r="AS1922" s="42"/>
      <c r="AT1922" s="42"/>
      <c r="AU1922" s="42"/>
      <c r="AV1922" s="42"/>
      <c r="AW1922" s="42"/>
      <c r="AX1922" s="5"/>
      <c r="AY1922" s="33"/>
      <c r="AZ1922" s="33" t="s">
        <v>12095</v>
      </c>
      <c r="BA1922" s="5"/>
      <c r="BB1922" s="5"/>
      <c r="BC1922" s="5" t="s">
        <v>12096</v>
      </c>
      <c r="BD1922" s="33" t="s">
        <v>173</v>
      </c>
      <c r="BE1922" s="41"/>
      <c r="BF1922" s="35"/>
      <c r="BG1922" s="33" t="s">
        <v>169</v>
      </c>
      <c r="BH1922" s="5"/>
      <c r="BI1922" s="33">
        <v>150.0</v>
      </c>
      <c r="BJ1922" s="33" t="s">
        <v>170</v>
      </c>
      <c r="BK1922" s="5"/>
      <c r="BL1922" s="5">
        <f t="shared" si="5"/>
        <v>1997.25</v>
      </c>
      <c r="BM1922" s="5"/>
      <c r="BN1922" s="5"/>
      <c r="BO1922" s="42">
        <f t="shared" si="6"/>
        <v>1997.25</v>
      </c>
      <c r="BP1922" s="44"/>
      <c r="BQ1922" s="45"/>
      <c r="BR1922" s="47"/>
      <c r="BS1922" s="45"/>
      <c r="BT1922" s="37"/>
      <c r="BU1922" s="5"/>
      <c r="BV1922" s="38"/>
      <c r="BW1922" s="48"/>
      <c r="BX1922" s="44"/>
      <c r="BY1922" s="44"/>
      <c r="BZ1922" s="33" t="s">
        <v>131</v>
      </c>
      <c r="CA1922" s="5"/>
      <c r="CB1922" s="5"/>
      <c r="CC1922" s="33" t="s">
        <v>177</v>
      </c>
      <c r="CD1922" s="5"/>
      <c r="CE1922" s="5"/>
      <c r="CF1922" s="33" t="s">
        <v>178</v>
      </c>
      <c r="CG1922" s="33" t="s">
        <v>12097</v>
      </c>
      <c r="CH1922" s="5"/>
      <c r="CI1922" s="5"/>
      <c r="CJ1922" s="5"/>
      <c r="CK1922" s="33"/>
      <c r="CL1922" s="49">
        <v>45000.0</v>
      </c>
      <c r="CM1922" s="33" t="s">
        <v>180</v>
      </c>
      <c r="CN1922" s="5"/>
      <c r="CO1922" s="33">
        <v>1.0</v>
      </c>
      <c r="CP1922" s="33" t="s">
        <v>181</v>
      </c>
      <c r="CQ1922" s="50" t="str">
        <f t="shared" si="7"/>
        <v>28/01/1959</v>
      </c>
      <c r="CR1922" s="33" t="s">
        <v>243</v>
      </c>
      <c r="CS1922" s="33">
        <v>5.0</v>
      </c>
      <c r="CT1922" s="33">
        <v>5.0</v>
      </c>
      <c r="CU1922" s="33">
        <v>28.0</v>
      </c>
      <c r="CV1922" s="33">
        <v>1129.0</v>
      </c>
      <c r="CW1922" s="33">
        <v>5.03048001E8</v>
      </c>
      <c r="CX1922" s="5"/>
      <c r="CY1922" s="33">
        <v>-100.147409</v>
      </c>
      <c r="CZ1922" s="33">
        <v>20.642946</v>
      </c>
      <c r="DA1922" s="33">
        <v>4.42319023E9</v>
      </c>
      <c r="DB1922" s="33">
        <v>2.0</v>
      </c>
      <c r="DC1922" s="33" t="s">
        <v>8456</v>
      </c>
      <c r="DD1922" s="33">
        <v>2023.0</v>
      </c>
      <c r="DE1922" s="33" t="s">
        <v>184</v>
      </c>
      <c r="DF1922" s="33"/>
      <c r="DG1922" s="33" t="s">
        <v>185</v>
      </c>
      <c r="DH1922" s="33" t="s">
        <v>186</v>
      </c>
      <c r="DI1922" s="5"/>
      <c r="DJ1922" s="5"/>
    </row>
    <row r="1923">
      <c r="A1923" s="33" t="s">
        <v>12098</v>
      </c>
      <c r="B1923" s="34">
        <v>44952.0</v>
      </c>
      <c r="C1923" s="35" t="s">
        <v>137</v>
      </c>
      <c r="D1923" s="35" t="s">
        <v>139</v>
      </c>
      <c r="E1923" s="35" t="s">
        <v>142</v>
      </c>
      <c r="F1923" s="36" t="s">
        <v>144</v>
      </c>
      <c r="G1923" s="33" t="s">
        <v>12099</v>
      </c>
      <c r="H1923" s="33" t="s">
        <v>1389</v>
      </c>
      <c r="I1923" s="33" t="s">
        <v>149</v>
      </c>
      <c r="J1923" s="33" t="s">
        <v>231</v>
      </c>
      <c r="K1923" s="35" t="s">
        <v>421</v>
      </c>
      <c r="L1923" s="33" t="s">
        <v>3194</v>
      </c>
      <c r="M1923" s="33" t="s">
        <v>8450</v>
      </c>
      <c r="N1923" s="33" t="s">
        <v>11391</v>
      </c>
      <c r="O1923" s="5"/>
      <c r="P1923" s="35" t="s">
        <v>233</v>
      </c>
      <c r="Q1923" s="35" t="s">
        <v>11391</v>
      </c>
      <c r="R1923" s="33">
        <v>76288.0</v>
      </c>
      <c r="S1923" s="37"/>
      <c r="T1923" s="33"/>
      <c r="U1923" s="33">
        <v>4.79</v>
      </c>
      <c r="V1923" s="33" t="s">
        <v>154</v>
      </c>
      <c r="W1923" s="33"/>
      <c r="X1923" s="33"/>
      <c r="Y1923" s="5"/>
      <c r="Z1923" s="5"/>
      <c r="AA1923" s="33">
        <v>1.0</v>
      </c>
      <c r="AB1923" s="33"/>
      <c r="AC1923" s="33">
        <v>1.0</v>
      </c>
      <c r="AD1923" s="5"/>
      <c r="AE1923" s="5"/>
      <c r="AF1923" s="5"/>
      <c r="AG1923" s="16"/>
      <c r="AH1923" s="38" t="str">
        <f t="shared" si="1"/>
        <v/>
      </c>
      <c r="AI1923" s="39">
        <f t="shared" si="2"/>
        <v>1</v>
      </c>
      <c r="AJ1923" s="37" t="str">
        <f t="shared" si="3"/>
        <v/>
      </c>
      <c r="AK1923" s="41" t="str">
        <f t="shared" si="4"/>
        <v/>
      </c>
      <c r="AL1923" s="35" t="s">
        <v>233</v>
      </c>
      <c r="AM1923" s="33" t="s">
        <v>11391</v>
      </c>
      <c r="AN1923" s="33" t="s">
        <v>11391</v>
      </c>
      <c r="AO1923" s="41"/>
      <c r="AP1923" s="33" t="s">
        <v>169</v>
      </c>
      <c r="AQ1923" s="33" t="s">
        <v>170</v>
      </c>
      <c r="AR1923" s="33">
        <v>300.0</v>
      </c>
      <c r="AS1923" s="42"/>
      <c r="AT1923" s="42"/>
      <c r="AU1923" s="42"/>
      <c r="AV1923" s="42"/>
      <c r="AW1923" s="42"/>
      <c r="AX1923" s="5"/>
      <c r="AY1923" s="33"/>
      <c r="AZ1923" s="33" t="s">
        <v>12100</v>
      </c>
      <c r="BA1923" s="5"/>
      <c r="BB1923" s="5"/>
      <c r="BC1923" s="5" t="s">
        <v>12101</v>
      </c>
      <c r="BD1923" s="33" t="s">
        <v>173</v>
      </c>
      <c r="BE1923" s="41"/>
      <c r="BF1923" s="35"/>
      <c r="BG1923" s="33" t="s">
        <v>169</v>
      </c>
      <c r="BH1923" s="5"/>
      <c r="BI1923" s="33">
        <v>300.0</v>
      </c>
      <c r="BJ1923" s="33" t="s">
        <v>170</v>
      </c>
      <c r="BK1923" s="5"/>
      <c r="BL1923" s="5">
        <f t="shared" si="5"/>
        <v>3994.5</v>
      </c>
      <c r="BM1923" s="5"/>
      <c r="BN1923" s="5"/>
      <c r="BO1923" s="42">
        <f t="shared" si="6"/>
        <v>3994.5</v>
      </c>
      <c r="BP1923" s="44"/>
      <c r="BQ1923" s="45"/>
      <c r="BR1923" s="47"/>
      <c r="BS1923" s="45"/>
      <c r="BT1923" s="37"/>
      <c r="BU1923" s="5"/>
      <c r="BV1923" s="38"/>
      <c r="BW1923" s="48"/>
      <c r="BX1923" s="44"/>
      <c r="BY1923" s="44"/>
      <c r="BZ1923" s="33" t="s">
        <v>131</v>
      </c>
      <c r="CA1923" s="5"/>
      <c r="CB1923" s="5"/>
      <c r="CC1923" s="33" t="s">
        <v>177</v>
      </c>
      <c r="CD1923" s="5"/>
      <c r="CE1923" s="5"/>
      <c r="CF1923" s="33" t="s">
        <v>178</v>
      </c>
      <c r="CG1923" s="33" t="s">
        <v>12102</v>
      </c>
      <c r="CH1923" s="5"/>
      <c r="CI1923" s="5"/>
      <c r="CJ1923" s="5"/>
      <c r="CK1923" s="33"/>
      <c r="CL1923" s="49">
        <v>45000.0</v>
      </c>
      <c r="CM1923" s="33" t="s">
        <v>180</v>
      </c>
      <c r="CN1923" s="5"/>
      <c r="CO1923" s="33">
        <v>2.0</v>
      </c>
      <c r="CP1923" s="33" t="s">
        <v>181</v>
      </c>
      <c r="CQ1923" s="50" t="str">
        <f t="shared" si="7"/>
        <v>29/12/1954</v>
      </c>
      <c r="CR1923" s="33" t="s">
        <v>182</v>
      </c>
      <c r="CS1923" s="33">
        <v>5.0</v>
      </c>
      <c r="CT1923" s="33">
        <v>5.0</v>
      </c>
      <c r="CU1923" s="33">
        <v>28.0</v>
      </c>
      <c r="CV1923" s="33">
        <v>1129.0</v>
      </c>
      <c r="CW1923" s="33">
        <v>5.03048001E8</v>
      </c>
      <c r="CX1923" s="5"/>
      <c r="CY1923" s="33">
        <v>-100.147409</v>
      </c>
      <c r="CZ1923" s="33">
        <v>20.642946</v>
      </c>
      <c r="DA1923" s="33">
        <v>4.422693592E9</v>
      </c>
      <c r="DB1923" s="33">
        <v>2.0</v>
      </c>
      <c r="DC1923" s="33" t="s">
        <v>8456</v>
      </c>
      <c r="DD1923" s="33">
        <v>2023.0</v>
      </c>
      <c r="DE1923" s="33" t="s">
        <v>184</v>
      </c>
      <c r="DF1923" s="33"/>
      <c r="DG1923" s="33" t="s">
        <v>185</v>
      </c>
      <c r="DH1923" s="33" t="s">
        <v>186</v>
      </c>
      <c r="DI1923" s="5"/>
      <c r="DJ1923" s="5"/>
    </row>
    <row r="1924">
      <c r="A1924" s="33" t="s">
        <v>12103</v>
      </c>
      <c r="B1924" s="34">
        <v>44952.0</v>
      </c>
      <c r="C1924" s="35" t="s">
        <v>137</v>
      </c>
      <c r="D1924" s="35" t="s">
        <v>139</v>
      </c>
      <c r="E1924" s="35" t="s">
        <v>142</v>
      </c>
      <c r="F1924" s="36" t="s">
        <v>144</v>
      </c>
      <c r="G1924" s="33" t="s">
        <v>12104</v>
      </c>
      <c r="H1924" s="33" t="s">
        <v>12105</v>
      </c>
      <c r="I1924" s="33" t="s">
        <v>1619</v>
      </c>
      <c r="J1924" s="33" t="s">
        <v>439</v>
      </c>
      <c r="K1924" s="35" t="s">
        <v>421</v>
      </c>
      <c r="L1924" s="33" t="s">
        <v>3194</v>
      </c>
      <c r="M1924" s="33" t="s">
        <v>8450</v>
      </c>
      <c r="N1924" s="33" t="s">
        <v>11391</v>
      </c>
      <c r="O1924" s="5"/>
      <c r="P1924" s="35" t="s">
        <v>233</v>
      </c>
      <c r="Q1924" s="35" t="s">
        <v>11391</v>
      </c>
      <c r="R1924" s="33">
        <v>76288.0</v>
      </c>
      <c r="S1924" s="37"/>
      <c r="T1924" s="33"/>
      <c r="U1924" s="33">
        <v>10.0</v>
      </c>
      <c r="V1924" s="33" t="s">
        <v>154</v>
      </c>
      <c r="W1924" s="33"/>
      <c r="X1924" s="33"/>
      <c r="Y1924" s="5"/>
      <c r="Z1924" s="5"/>
      <c r="AA1924" s="33">
        <v>1.0</v>
      </c>
      <c r="AB1924" s="33">
        <v>1.0</v>
      </c>
      <c r="AC1924" s="33"/>
      <c r="AD1924" s="5"/>
      <c r="AE1924" s="5"/>
      <c r="AF1924" s="5"/>
      <c r="AG1924" s="16"/>
      <c r="AH1924" s="38">
        <f t="shared" si="1"/>
        <v>1</v>
      </c>
      <c r="AI1924" s="39" t="str">
        <f t="shared" si="2"/>
        <v/>
      </c>
      <c r="AJ1924" s="37" t="str">
        <f t="shared" si="3"/>
        <v/>
      </c>
      <c r="AK1924" s="41" t="str">
        <f t="shared" si="4"/>
        <v/>
      </c>
      <c r="AL1924" s="35" t="s">
        <v>233</v>
      </c>
      <c r="AM1924" s="33" t="s">
        <v>11391</v>
      </c>
      <c r="AN1924" s="33" t="s">
        <v>11391</v>
      </c>
      <c r="AO1924" s="41"/>
      <c r="AP1924" s="33" t="s">
        <v>169</v>
      </c>
      <c r="AQ1924" s="33" t="s">
        <v>170</v>
      </c>
      <c r="AR1924" s="33">
        <v>300.0</v>
      </c>
      <c r="AS1924" s="42"/>
      <c r="AT1924" s="42"/>
      <c r="AU1924" s="42"/>
      <c r="AV1924" s="42"/>
      <c r="AW1924" s="42"/>
      <c r="AX1924" s="5"/>
      <c r="AY1924" s="33"/>
      <c r="AZ1924" s="33" t="s">
        <v>12106</v>
      </c>
      <c r="BA1924" s="5"/>
      <c r="BB1924" s="5"/>
      <c r="BC1924" s="5" t="s">
        <v>12107</v>
      </c>
      <c r="BD1924" s="33" t="s">
        <v>173</v>
      </c>
      <c r="BE1924" s="41"/>
      <c r="BF1924" s="35"/>
      <c r="BG1924" s="33" t="s">
        <v>169</v>
      </c>
      <c r="BH1924" s="5"/>
      <c r="BI1924" s="33">
        <v>300.0</v>
      </c>
      <c r="BJ1924" s="33" t="s">
        <v>170</v>
      </c>
      <c r="BK1924" s="5"/>
      <c r="BL1924" s="5">
        <f t="shared" si="5"/>
        <v>3994.5</v>
      </c>
      <c r="BM1924" s="5"/>
      <c r="BN1924" s="5"/>
      <c r="BO1924" s="42">
        <f t="shared" si="6"/>
        <v>3994.5</v>
      </c>
      <c r="BP1924" s="44"/>
      <c r="BQ1924" s="45"/>
      <c r="BR1924" s="47"/>
      <c r="BS1924" s="45"/>
      <c r="BT1924" s="37"/>
      <c r="BU1924" s="5"/>
      <c r="BV1924" s="38"/>
      <c r="BW1924" s="48"/>
      <c r="BX1924" s="44"/>
      <c r="BY1924" s="44"/>
      <c r="BZ1924" s="33" t="s">
        <v>131</v>
      </c>
      <c r="CA1924" s="5"/>
      <c r="CB1924" s="5"/>
      <c r="CC1924" s="33" t="s">
        <v>177</v>
      </c>
      <c r="CD1924" s="5"/>
      <c r="CE1924" s="5"/>
      <c r="CF1924" s="33" t="s">
        <v>178</v>
      </c>
      <c r="CG1924" s="33" t="s">
        <v>12108</v>
      </c>
      <c r="CH1924" s="5"/>
      <c r="CI1924" s="5"/>
      <c r="CJ1924" s="5"/>
      <c r="CK1924" s="33"/>
      <c r="CL1924" s="49">
        <v>45000.0</v>
      </c>
      <c r="CM1924" s="33" t="s">
        <v>180</v>
      </c>
      <c r="CN1924" s="5"/>
      <c r="CO1924" s="33">
        <v>2.0</v>
      </c>
      <c r="CP1924" s="33" t="s">
        <v>181</v>
      </c>
      <c r="CQ1924" s="50" t="str">
        <f t="shared" si="7"/>
        <v>19/08/1961</v>
      </c>
      <c r="CR1924" s="33" t="s">
        <v>243</v>
      </c>
      <c r="CS1924" s="33">
        <v>5.0</v>
      </c>
      <c r="CT1924" s="33">
        <v>5.0</v>
      </c>
      <c r="CU1924" s="33">
        <v>28.0</v>
      </c>
      <c r="CV1924" s="33">
        <v>1129.0</v>
      </c>
      <c r="CW1924" s="33">
        <v>5.03048001E8</v>
      </c>
      <c r="CX1924" s="5"/>
      <c r="CY1924" s="33">
        <v>-100.147409</v>
      </c>
      <c r="CZ1924" s="33">
        <v>20.642946</v>
      </c>
      <c r="DA1924" s="33">
        <v>4.426361683E9</v>
      </c>
      <c r="DB1924" s="33">
        <v>2.0</v>
      </c>
      <c r="DC1924" s="33" t="s">
        <v>8456</v>
      </c>
      <c r="DD1924" s="33">
        <v>2023.0</v>
      </c>
      <c r="DE1924" s="33" t="s">
        <v>184</v>
      </c>
      <c r="DF1924" s="33"/>
      <c r="DG1924" s="33" t="s">
        <v>185</v>
      </c>
      <c r="DH1924" s="33" t="s">
        <v>186</v>
      </c>
      <c r="DI1924" s="5"/>
      <c r="DJ1924" s="5"/>
    </row>
    <row r="1925">
      <c r="A1925" s="33" t="s">
        <v>12109</v>
      </c>
      <c r="B1925" s="34">
        <v>44952.0</v>
      </c>
      <c r="C1925" s="35" t="s">
        <v>137</v>
      </c>
      <c r="D1925" s="35" t="s">
        <v>139</v>
      </c>
      <c r="E1925" s="35" t="s">
        <v>142</v>
      </c>
      <c r="F1925" s="36" t="s">
        <v>144</v>
      </c>
      <c r="G1925" s="33" t="s">
        <v>12110</v>
      </c>
      <c r="H1925" s="33" t="s">
        <v>12111</v>
      </c>
      <c r="I1925" s="33" t="s">
        <v>439</v>
      </c>
      <c r="J1925" s="33" t="s">
        <v>11287</v>
      </c>
      <c r="K1925" s="35" t="s">
        <v>421</v>
      </c>
      <c r="L1925" s="33" t="s">
        <v>11429</v>
      </c>
      <c r="M1925" s="33">
        <v>24.0</v>
      </c>
      <c r="N1925" s="33" t="s">
        <v>11391</v>
      </c>
      <c r="O1925" s="5"/>
      <c r="P1925" s="35" t="s">
        <v>233</v>
      </c>
      <c r="Q1925" s="35" t="s">
        <v>11391</v>
      </c>
      <c r="R1925" s="33">
        <v>76288.0</v>
      </c>
      <c r="S1925" s="37"/>
      <c r="T1925" s="33"/>
      <c r="U1925" s="33">
        <v>3.1</v>
      </c>
      <c r="V1925" s="33" t="s">
        <v>154</v>
      </c>
      <c r="W1925" s="33"/>
      <c r="X1925" s="33"/>
      <c r="Y1925" s="5"/>
      <c r="Z1925" s="5"/>
      <c r="AA1925" s="33">
        <v>1.0</v>
      </c>
      <c r="AB1925" s="33">
        <v>1.0</v>
      </c>
      <c r="AC1925" s="33"/>
      <c r="AD1925" s="5"/>
      <c r="AE1925" s="5"/>
      <c r="AF1925" s="5"/>
      <c r="AG1925" s="16"/>
      <c r="AH1925" s="38" t="str">
        <f t="shared" si="1"/>
        <v/>
      </c>
      <c r="AI1925" s="39" t="str">
        <f t="shared" si="2"/>
        <v/>
      </c>
      <c r="AJ1925" s="37" t="str">
        <f t="shared" si="3"/>
        <v/>
      </c>
      <c r="AK1925" s="41" t="str">
        <f t="shared" si="4"/>
        <v/>
      </c>
      <c r="AL1925" s="35" t="s">
        <v>233</v>
      </c>
      <c r="AM1925" s="33" t="s">
        <v>11391</v>
      </c>
      <c r="AN1925" s="33" t="s">
        <v>11391</v>
      </c>
      <c r="AO1925" s="41"/>
      <c r="AP1925" s="33" t="s">
        <v>169</v>
      </c>
      <c r="AQ1925" s="33" t="s">
        <v>170</v>
      </c>
      <c r="AR1925" s="33">
        <v>300.0</v>
      </c>
      <c r="AS1925" s="42"/>
      <c r="AT1925" s="42"/>
      <c r="AU1925" s="42"/>
      <c r="AV1925" s="42"/>
      <c r="AW1925" s="42"/>
      <c r="AX1925" s="5"/>
      <c r="AY1925" s="33"/>
      <c r="AZ1925" s="33" t="s">
        <v>12112</v>
      </c>
      <c r="BA1925" s="5"/>
      <c r="BB1925" s="5"/>
      <c r="BC1925" s="5" t="s">
        <v>12113</v>
      </c>
      <c r="BD1925" s="33" t="s">
        <v>173</v>
      </c>
      <c r="BE1925" s="41"/>
      <c r="BF1925" s="35"/>
      <c r="BG1925" s="33" t="s">
        <v>169</v>
      </c>
      <c r="BH1925" s="5"/>
      <c r="BI1925" s="33">
        <v>300.0</v>
      </c>
      <c r="BJ1925" s="33" t="s">
        <v>170</v>
      </c>
      <c r="BK1925" s="5"/>
      <c r="BL1925" s="5">
        <f t="shared" si="5"/>
        <v>3994.5</v>
      </c>
      <c r="BM1925" s="5"/>
      <c r="BN1925" s="5"/>
      <c r="BO1925" s="42">
        <f t="shared" si="6"/>
        <v>3994.5</v>
      </c>
      <c r="BP1925" s="44"/>
      <c r="BQ1925" s="45"/>
      <c r="BR1925" s="47"/>
      <c r="BS1925" s="45"/>
      <c r="BT1925" s="37"/>
      <c r="BU1925" s="5"/>
      <c r="BV1925" s="38"/>
      <c r="BW1925" s="48"/>
      <c r="BX1925" s="44"/>
      <c r="BY1925" s="44"/>
      <c r="BZ1925" s="33" t="s">
        <v>131</v>
      </c>
      <c r="CA1925" s="5"/>
      <c r="CB1925" s="5"/>
      <c r="CC1925" s="33" t="s">
        <v>177</v>
      </c>
      <c r="CD1925" s="5"/>
      <c r="CE1925" s="5"/>
      <c r="CF1925" s="33" t="s">
        <v>178</v>
      </c>
      <c r="CG1925" s="33" t="s">
        <v>12114</v>
      </c>
      <c r="CH1925" s="5"/>
      <c r="CI1925" s="5"/>
      <c r="CJ1925" s="5"/>
      <c r="CK1925" s="33"/>
      <c r="CL1925" s="49">
        <v>45000.0</v>
      </c>
      <c r="CM1925" s="33" t="s">
        <v>180</v>
      </c>
      <c r="CN1925" s="5"/>
      <c r="CO1925" s="33">
        <v>2.0</v>
      </c>
      <c r="CP1925" s="33" t="s">
        <v>181</v>
      </c>
      <c r="CQ1925" s="50" t="str">
        <f t="shared" si="7"/>
        <v>01/09/1976</v>
      </c>
      <c r="CR1925" s="33" t="s">
        <v>243</v>
      </c>
      <c r="CS1925" s="33">
        <v>5.0</v>
      </c>
      <c r="CT1925" s="33">
        <v>5.0</v>
      </c>
      <c r="CU1925" s="33">
        <v>28.0</v>
      </c>
      <c r="CV1925" s="33">
        <v>1129.0</v>
      </c>
      <c r="CW1925" s="33">
        <v>5.03048001E8</v>
      </c>
      <c r="CX1925" s="33">
        <v>5.03048E10</v>
      </c>
      <c r="CY1925" s="33">
        <v>-100.146181</v>
      </c>
      <c r="CZ1925" s="33">
        <v>20.645406</v>
      </c>
      <c r="DA1925" s="33">
        <v>4.424610664E9</v>
      </c>
      <c r="DB1925" s="33">
        <v>2.0</v>
      </c>
      <c r="DC1925" s="33" t="s">
        <v>8456</v>
      </c>
      <c r="DD1925" s="33">
        <v>2023.0</v>
      </c>
      <c r="DE1925" s="33" t="s">
        <v>184</v>
      </c>
      <c r="DF1925" s="33"/>
      <c r="DG1925" s="33" t="s">
        <v>185</v>
      </c>
      <c r="DH1925" s="33" t="s">
        <v>186</v>
      </c>
      <c r="DI1925" s="5"/>
      <c r="DJ1925" s="5"/>
    </row>
    <row r="1926">
      <c r="A1926" s="33" t="s">
        <v>12115</v>
      </c>
      <c r="B1926" s="34">
        <v>44952.0</v>
      </c>
      <c r="C1926" s="35" t="s">
        <v>137</v>
      </c>
      <c r="D1926" s="35" t="s">
        <v>139</v>
      </c>
      <c r="E1926" s="35" t="s">
        <v>142</v>
      </c>
      <c r="F1926" s="36" t="s">
        <v>144</v>
      </c>
      <c r="G1926" s="33" t="s">
        <v>12116</v>
      </c>
      <c r="H1926" s="33" t="s">
        <v>12117</v>
      </c>
      <c r="I1926" s="33" t="s">
        <v>439</v>
      </c>
      <c r="J1926" s="33" t="s">
        <v>538</v>
      </c>
      <c r="K1926" s="35" t="s">
        <v>421</v>
      </c>
      <c r="L1926" s="33" t="s">
        <v>3194</v>
      </c>
      <c r="M1926" s="33" t="s">
        <v>8450</v>
      </c>
      <c r="N1926" s="33" t="s">
        <v>11391</v>
      </c>
      <c r="O1926" s="5"/>
      <c r="P1926" s="35" t="s">
        <v>233</v>
      </c>
      <c r="Q1926" s="35" t="s">
        <v>11391</v>
      </c>
      <c r="R1926" s="33">
        <v>76288.0</v>
      </c>
      <c r="S1926" s="37"/>
      <c r="T1926" s="33"/>
      <c r="U1926" s="33">
        <v>6.34</v>
      </c>
      <c r="V1926" s="33" t="s">
        <v>154</v>
      </c>
      <c r="W1926" s="33"/>
      <c r="X1926" s="33"/>
      <c r="Y1926" s="5"/>
      <c r="Z1926" s="5"/>
      <c r="AA1926" s="33">
        <v>1.0</v>
      </c>
      <c r="AB1926" s="33">
        <v>1.0</v>
      </c>
      <c r="AC1926" s="33"/>
      <c r="AD1926" s="5"/>
      <c r="AE1926" s="5"/>
      <c r="AF1926" s="5"/>
      <c r="AG1926" s="16"/>
      <c r="AH1926" s="38">
        <f t="shared" si="1"/>
        <v>1</v>
      </c>
      <c r="AI1926" s="39" t="str">
        <f t="shared" si="2"/>
        <v/>
      </c>
      <c r="AJ1926" s="37" t="str">
        <f t="shared" si="3"/>
        <v/>
      </c>
      <c r="AK1926" s="41" t="str">
        <f t="shared" si="4"/>
        <v/>
      </c>
      <c r="AL1926" s="35" t="s">
        <v>233</v>
      </c>
      <c r="AM1926" s="33" t="s">
        <v>11391</v>
      </c>
      <c r="AN1926" s="33" t="s">
        <v>11391</v>
      </c>
      <c r="AO1926" s="41"/>
      <c r="AP1926" s="33" t="s">
        <v>169</v>
      </c>
      <c r="AQ1926" s="33" t="s">
        <v>170</v>
      </c>
      <c r="AR1926" s="33">
        <v>300.0</v>
      </c>
      <c r="AS1926" s="42"/>
      <c r="AT1926" s="42"/>
      <c r="AU1926" s="42"/>
      <c r="AV1926" s="42"/>
      <c r="AW1926" s="42"/>
      <c r="AX1926" s="5"/>
      <c r="AY1926" s="33"/>
      <c r="AZ1926" s="33" t="s">
        <v>12118</v>
      </c>
      <c r="BA1926" s="5"/>
      <c r="BB1926" s="5"/>
      <c r="BC1926" s="5" t="s">
        <v>12119</v>
      </c>
      <c r="BD1926" s="33" t="s">
        <v>173</v>
      </c>
      <c r="BE1926" s="41"/>
      <c r="BF1926" s="35"/>
      <c r="BG1926" s="33" t="s">
        <v>169</v>
      </c>
      <c r="BH1926" s="5"/>
      <c r="BI1926" s="33">
        <v>300.0</v>
      </c>
      <c r="BJ1926" s="33" t="s">
        <v>170</v>
      </c>
      <c r="BK1926" s="5"/>
      <c r="BL1926" s="5">
        <f t="shared" si="5"/>
        <v>3994.5</v>
      </c>
      <c r="BM1926" s="5"/>
      <c r="BN1926" s="5"/>
      <c r="BO1926" s="42">
        <f t="shared" si="6"/>
        <v>3994.5</v>
      </c>
      <c r="BP1926" s="44"/>
      <c r="BQ1926" s="45"/>
      <c r="BR1926" s="47"/>
      <c r="BS1926" s="45"/>
      <c r="BT1926" s="37"/>
      <c r="BU1926" s="5"/>
      <c r="BV1926" s="38"/>
      <c r="BW1926" s="48"/>
      <c r="BX1926" s="44"/>
      <c r="BY1926" s="44"/>
      <c r="BZ1926" s="33" t="s">
        <v>131</v>
      </c>
      <c r="CA1926" s="5"/>
      <c r="CB1926" s="5"/>
      <c r="CC1926" s="33" t="s">
        <v>177</v>
      </c>
      <c r="CD1926" s="5"/>
      <c r="CE1926" s="5"/>
      <c r="CF1926" s="33" t="s">
        <v>178</v>
      </c>
      <c r="CG1926" s="33" t="s">
        <v>12120</v>
      </c>
      <c r="CH1926" s="5"/>
      <c r="CI1926" s="5"/>
      <c r="CJ1926" s="5"/>
      <c r="CK1926" s="33"/>
      <c r="CL1926" s="49">
        <v>45000.0</v>
      </c>
      <c r="CM1926" s="33" t="s">
        <v>180</v>
      </c>
      <c r="CN1926" s="5"/>
      <c r="CO1926" s="33">
        <v>2.0</v>
      </c>
      <c r="CP1926" s="33" t="s">
        <v>181</v>
      </c>
      <c r="CQ1926" s="50" t="str">
        <f t="shared" si="7"/>
        <v>02/12/1942</v>
      </c>
      <c r="CR1926" s="33" t="s">
        <v>243</v>
      </c>
      <c r="CS1926" s="33">
        <v>5.0</v>
      </c>
      <c r="CT1926" s="33">
        <v>5.0</v>
      </c>
      <c r="CU1926" s="33">
        <v>28.0</v>
      </c>
      <c r="CV1926" s="33">
        <v>1129.0</v>
      </c>
      <c r="CW1926" s="33">
        <v>5.03048001E8</v>
      </c>
      <c r="CX1926" s="5"/>
      <c r="CY1926" s="33">
        <v>-100.147409</v>
      </c>
      <c r="CZ1926" s="33">
        <v>20.642946</v>
      </c>
      <c r="DA1926" s="33">
        <v>4.424710962E9</v>
      </c>
      <c r="DB1926" s="33">
        <v>2.0</v>
      </c>
      <c r="DC1926" s="33" t="s">
        <v>8456</v>
      </c>
      <c r="DD1926" s="33">
        <v>2023.0</v>
      </c>
      <c r="DE1926" s="33" t="s">
        <v>184</v>
      </c>
      <c r="DF1926" s="33"/>
      <c r="DG1926" s="33" t="s">
        <v>185</v>
      </c>
      <c r="DH1926" s="33" t="s">
        <v>186</v>
      </c>
      <c r="DI1926" s="5"/>
      <c r="DJ1926" s="5"/>
    </row>
    <row r="1927">
      <c r="A1927" s="33" t="s">
        <v>12121</v>
      </c>
      <c r="B1927" s="34">
        <v>44952.0</v>
      </c>
      <c r="C1927" s="35" t="s">
        <v>137</v>
      </c>
      <c r="D1927" s="35" t="s">
        <v>139</v>
      </c>
      <c r="E1927" s="35" t="s">
        <v>142</v>
      </c>
      <c r="F1927" s="36" t="s">
        <v>144</v>
      </c>
      <c r="G1927" s="33" t="s">
        <v>12122</v>
      </c>
      <c r="H1927" s="33" t="s">
        <v>581</v>
      </c>
      <c r="I1927" s="33" t="s">
        <v>2808</v>
      </c>
      <c r="J1927" s="33" t="s">
        <v>11799</v>
      </c>
      <c r="K1927" s="35" t="s">
        <v>421</v>
      </c>
      <c r="L1927" s="33" t="s">
        <v>6667</v>
      </c>
      <c r="M1927" s="33" t="s">
        <v>8450</v>
      </c>
      <c r="N1927" s="33" t="s">
        <v>11391</v>
      </c>
      <c r="O1927" s="5"/>
      <c r="P1927" s="35" t="s">
        <v>233</v>
      </c>
      <c r="Q1927" s="35" t="s">
        <v>11391</v>
      </c>
      <c r="R1927" s="33">
        <v>76288.0</v>
      </c>
      <c r="S1927" s="37"/>
      <c r="T1927" s="33"/>
      <c r="U1927" s="33">
        <v>5.5</v>
      </c>
      <c r="V1927" s="33" t="s">
        <v>154</v>
      </c>
      <c r="W1927" s="33"/>
      <c r="X1927" s="33"/>
      <c r="Y1927" s="5"/>
      <c r="Z1927" s="5"/>
      <c r="AA1927" s="33">
        <v>1.0</v>
      </c>
      <c r="AB1927" s="33"/>
      <c r="AC1927" s="33">
        <v>1.0</v>
      </c>
      <c r="AD1927" s="5"/>
      <c r="AE1927" s="5"/>
      <c r="AF1927" s="5"/>
      <c r="AG1927" s="16"/>
      <c r="AH1927" s="38" t="str">
        <f t="shared" si="1"/>
        <v/>
      </c>
      <c r="AI1927" s="39">
        <f t="shared" si="2"/>
        <v>1</v>
      </c>
      <c r="AJ1927" s="37" t="str">
        <f t="shared" si="3"/>
        <v/>
      </c>
      <c r="AK1927" s="41" t="str">
        <f t="shared" si="4"/>
        <v/>
      </c>
      <c r="AL1927" s="35" t="s">
        <v>233</v>
      </c>
      <c r="AM1927" s="33" t="s">
        <v>11391</v>
      </c>
      <c r="AN1927" s="33" t="s">
        <v>11391</v>
      </c>
      <c r="AO1927" s="41"/>
      <c r="AP1927" s="33" t="s">
        <v>169</v>
      </c>
      <c r="AQ1927" s="33" t="s">
        <v>170</v>
      </c>
      <c r="AR1927" s="33">
        <v>300.0</v>
      </c>
      <c r="AS1927" s="42"/>
      <c r="AT1927" s="42"/>
      <c r="AU1927" s="42"/>
      <c r="AV1927" s="42"/>
      <c r="AW1927" s="42"/>
      <c r="AX1927" s="5"/>
      <c r="AY1927" s="33"/>
      <c r="AZ1927" s="33" t="s">
        <v>12123</v>
      </c>
      <c r="BA1927" s="5"/>
      <c r="BB1927" s="5"/>
      <c r="BC1927" s="5" t="s">
        <v>12124</v>
      </c>
      <c r="BD1927" s="33" t="s">
        <v>173</v>
      </c>
      <c r="BE1927" s="41"/>
      <c r="BF1927" s="35"/>
      <c r="BG1927" s="33" t="s">
        <v>169</v>
      </c>
      <c r="BH1927" s="5"/>
      <c r="BI1927" s="33">
        <v>300.0</v>
      </c>
      <c r="BJ1927" s="33" t="s">
        <v>170</v>
      </c>
      <c r="BK1927" s="5"/>
      <c r="BL1927" s="5">
        <f t="shared" si="5"/>
        <v>3994.5</v>
      </c>
      <c r="BM1927" s="5"/>
      <c r="BN1927" s="5"/>
      <c r="BO1927" s="42">
        <f t="shared" si="6"/>
        <v>3994.5</v>
      </c>
      <c r="BP1927" s="44"/>
      <c r="BQ1927" s="45"/>
      <c r="BR1927" s="47"/>
      <c r="BS1927" s="45"/>
      <c r="BT1927" s="37"/>
      <c r="BU1927" s="5"/>
      <c r="BV1927" s="38"/>
      <c r="BW1927" s="48"/>
      <c r="BX1927" s="44"/>
      <c r="BY1927" s="44"/>
      <c r="BZ1927" s="33" t="s">
        <v>131</v>
      </c>
      <c r="CA1927" s="5"/>
      <c r="CB1927" s="5"/>
      <c r="CC1927" s="33" t="s">
        <v>177</v>
      </c>
      <c r="CD1927" s="5"/>
      <c r="CE1927" s="5"/>
      <c r="CF1927" s="33" t="s">
        <v>178</v>
      </c>
      <c r="CG1927" s="33" t="s">
        <v>12125</v>
      </c>
      <c r="CH1927" s="5"/>
      <c r="CI1927" s="5"/>
      <c r="CJ1927" s="5"/>
      <c r="CK1927" s="33"/>
      <c r="CL1927" s="49">
        <v>45000.0</v>
      </c>
      <c r="CM1927" s="33" t="s">
        <v>180</v>
      </c>
      <c r="CN1927" s="5"/>
      <c r="CO1927" s="33">
        <v>2.0</v>
      </c>
      <c r="CP1927" s="33" t="s">
        <v>181</v>
      </c>
      <c r="CQ1927" s="50" t="str">
        <f t="shared" si="7"/>
        <v>24/02/1962</v>
      </c>
      <c r="CR1927" s="33" t="s">
        <v>182</v>
      </c>
      <c r="CS1927" s="33">
        <v>5.0</v>
      </c>
      <c r="CT1927" s="33">
        <v>5.0</v>
      </c>
      <c r="CU1927" s="33">
        <v>28.0</v>
      </c>
      <c r="CV1927" s="33">
        <v>1129.0</v>
      </c>
      <c r="CW1927" s="33">
        <v>5.03048001E8</v>
      </c>
      <c r="CX1927" s="33">
        <v>5.0304800005E10</v>
      </c>
      <c r="CY1927" s="33">
        <v>-100.143901</v>
      </c>
      <c r="CZ1927" s="33">
        <v>20.642344</v>
      </c>
      <c r="DA1927" s="33">
        <v>4.4219266E9</v>
      </c>
      <c r="DB1927" s="33">
        <v>1.0</v>
      </c>
      <c r="DC1927" s="33" t="s">
        <v>8456</v>
      </c>
      <c r="DD1927" s="33">
        <v>2023.0</v>
      </c>
      <c r="DE1927" s="33" t="s">
        <v>184</v>
      </c>
      <c r="DF1927" s="33"/>
      <c r="DG1927" s="33" t="s">
        <v>185</v>
      </c>
      <c r="DH1927" s="33" t="s">
        <v>186</v>
      </c>
      <c r="DI1927" s="5"/>
      <c r="DJ1927" s="5"/>
    </row>
    <row r="1928">
      <c r="A1928" s="33" t="s">
        <v>12126</v>
      </c>
      <c r="B1928" s="34">
        <v>44952.0</v>
      </c>
      <c r="C1928" s="35" t="s">
        <v>137</v>
      </c>
      <c r="D1928" s="35" t="s">
        <v>139</v>
      </c>
      <c r="E1928" s="35" t="s">
        <v>142</v>
      </c>
      <c r="F1928" s="36" t="s">
        <v>144</v>
      </c>
      <c r="G1928" s="33" t="s">
        <v>12127</v>
      </c>
      <c r="H1928" s="33" t="s">
        <v>1865</v>
      </c>
      <c r="I1928" s="33" t="s">
        <v>2808</v>
      </c>
      <c r="J1928" s="33" t="s">
        <v>9620</v>
      </c>
      <c r="K1928" s="35" t="s">
        <v>421</v>
      </c>
      <c r="L1928" s="33" t="s">
        <v>11429</v>
      </c>
      <c r="M1928" s="33" t="s">
        <v>8450</v>
      </c>
      <c r="N1928" s="33" t="s">
        <v>11391</v>
      </c>
      <c r="O1928" s="5"/>
      <c r="P1928" s="35" t="s">
        <v>233</v>
      </c>
      <c r="Q1928" s="35" t="s">
        <v>11391</v>
      </c>
      <c r="R1928" s="33">
        <v>76288.0</v>
      </c>
      <c r="S1928" s="37"/>
      <c r="T1928" s="33"/>
      <c r="U1928" s="33">
        <v>5.23</v>
      </c>
      <c r="V1928" s="33" t="s">
        <v>154</v>
      </c>
      <c r="W1928" s="33"/>
      <c r="X1928" s="33"/>
      <c r="Y1928" s="5"/>
      <c r="Z1928" s="5"/>
      <c r="AA1928" s="33">
        <v>1.0</v>
      </c>
      <c r="AB1928" s="33"/>
      <c r="AC1928" s="33">
        <v>1.0</v>
      </c>
      <c r="AD1928" s="5"/>
      <c r="AE1928" s="5"/>
      <c r="AF1928" s="5"/>
      <c r="AG1928" s="16"/>
      <c r="AH1928" s="38" t="str">
        <f t="shared" si="1"/>
        <v/>
      </c>
      <c r="AI1928" s="39">
        <f t="shared" si="2"/>
        <v>1</v>
      </c>
      <c r="AJ1928" s="37" t="str">
        <f t="shared" si="3"/>
        <v/>
      </c>
      <c r="AK1928" s="41" t="str">
        <f t="shared" si="4"/>
        <v/>
      </c>
      <c r="AL1928" s="35" t="s">
        <v>233</v>
      </c>
      <c r="AM1928" s="33" t="s">
        <v>11391</v>
      </c>
      <c r="AN1928" s="33" t="s">
        <v>11391</v>
      </c>
      <c r="AO1928" s="41"/>
      <c r="AP1928" s="33" t="s">
        <v>169</v>
      </c>
      <c r="AQ1928" s="33" t="s">
        <v>170</v>
      </c>
      <c r="AR1928" s="33">
        <v>300.0</v>
      </c>
      <c r="AS1928" s="42"/>
      <c r="AT1928" s="42"/>
      <c r="AU1928" s="42"/>
      <c r="AV1928" s="42"/>
      <c r="AW1928" s="42"/>
      <c r="AX1928" s="5"/>
      <c r="AY1928" s="33"/>
      <c r="AZ1928" s="33" t="s">
        <v>12128</v>
      </c>
      <c r="BA1928" s="5"/>
      <c r="BB1928" s="5"/>
      <c r="BC1928" s="5" t="s">
        <v>12129</v>
      </c>
      <c r="BD1928" s="33" t="s">
        <v>173</v>
      </c>
      <c r="BE1928" s="41"/>
      <c r="BF1928" s="35"/>
      <c r="BG1928" s="33" t="s">
        <v>169</v>
      </c>
      <c r="BH1928" s="5"/>
      <c r="BI1928" s="33">
        <v>300.0</v>
      </c>
      <c r="BJ1928" s="33" t="s">
        <v>170</v>
      </c>
      <c r="BK1928" s="5"/>
      <c r="BL1928" s="5">
        <f t="shared" si="5"/>
        <v>3994.5</v>
      </c>
      <c r="BM1928" s="5"/>
      <c r="BN1928" s="5"/>
      <c r="BO1928" s="42">
        <f t="shared" si="6"/>
        <v>3994.5</v>
      </c>
      <c r="BP1928" s="44"/>
      <c r="BQ1928" s="45"/>
      <c r="BR1928" s="47"/>
      <c r="BS1928" s="45"/>
      <c r="BT1928" s="37"/>
      <c r="BU1928" s="5"/>
      <c r="BV1928" s="38"/>
      <c r="BW1928" s="48"/>
      <c r="BX1928" s="44"/>
      <c r="BY1928" s="44"/>
      <c r="BZ1928" s="33" t="s">
        <v>131</v>
      </c>
      <c r="CA1928" s="5"/>
      <c r="CB1928" s="5"/>
      <c r="CC1928" s="33" t="s">
        <v>177</v>
      </c>
      <c r="CD1928" s="5"/>
      <c r="CE1928" s="5"/>
      <c r="CF1928" s="33" t="s">
        <v>178</v>
      </c>
      <c r="CG1928" s="33" t="s">
        <v>12130</v>
      </c>
      <c r="CH1928" s="5"/>
      <c r="CI1928" s="5"/>
      <c r="CJ1928" s="5"/>
      <c r="CK1928" s="33"/>
      <c r="CL1928" s="49">
        <v>45000.0</v>
      </c>
      <c r="CM1928" s="33" t="s">
        <v>180</v>
      </c>
      <c r="CN1928" s="5"/>
      <c r="CO1928" s="33">
        <v>2.0</v>
      </c>
      <c r="CP1928" s="33" t="s">
        <v>181</v>
      </c>
      <c r="CQ1928" s="50" t="str">
        <f t="shared" si="7"/>
        <v>08/12/1927</v>
      </c>
      <c r="CR1928" s="33" t="s">
        <v>182</v>
      </c>
      <c r="CS1928" s="33">
        <v>5.0</v>
      </c>
      <c r="CT1928" s="33">
        <v>5.0</v>
      </c>
      <c r="CU1928" s="33">
        <v>28.0</v>
      </c>
      <c r="CV1928" s="33">
        <v>1129.0</v>
      </c>
      <c r="CW1928" s="33">
        <v>5.03048001E8</v>
      </c>
      <c r="CX1928" s="33">
        <v>5.03048E10</v>
      </c>
      <c r="CY1928" s="33">
        <v>-100.146181</v>
      </c>
      <c r="CZ1928" s="33">
        <v>20.645406</v>
      </c>
      <c r="DA1928" s="33">
        <v>4.4235036E9</v>
      </c>
      <c r="DB1928" s="33">
        <v>2.0</v>
      </c>
      <c r="DC1928" s="33" t="s">
        <v>8456</v>
      </c>
      <c r="DD1928" s="33">
        <v>2023.0</v>
      </c>
      <c r="DE1928" s="33" t="s">
        <v>184</v>
      </c>
      <c r="DF1928" s="33"/>
      <c r="DG1928" s="33" t="s">
        <v>185</v>
      </c>
      <c r="DH1928" s="33" t="s">
        <v>186</v>
      </c>
      <c r="DI1928" s="5"/>
      <c r="DJ1928" s="5"/>
    </row>
    <row r="1929">
      <c r="A1929" s="33" t="s">
        <v>12131</v>
      </c>
      <c r="B1929" s="34">
        <v>44952.0</v>
      </c>
      <c r="C1929" s="35" t="s">
        <v>137</v>
      </c>
      <c r="D1929" s="35" t="s">
        <v>139</v>
      </c>
      <c r="E1929" s="35" t="s">
        <v>142</v>
      </c>
      <c r="F1929" s="36" t="s">
        <v>144</v>
      </c>
      <c r="G1929" s="33" t="s">
        <v>12132</v>
      </c>
      <c r="H1929" s="33" t="s">
        <v>2455</v>
      </c>
      <c r="I1929" s="33" t="s">
        <v>2808</v>
      </c>
      <c r="J1929" s="33" t="s">
        <v>11287</v>
      </c>
      <c r="K1929" s="35" t="s">
        <v>421</v>
      </c>
      <c r="L1929" s="33" t="s">
        <v>6667</v>
      </c>
      <c r="M1929" s="33" t="s">
        <v>8450</v>
      </c>
      <c r="N1929" s="33" t="s">
        <v>11391</v>
      </c>
      <c r="O1929" s="5"/>
      <c r="P1929" s="35" t="s">
        <v>233</v>
      </c>
      <c r="Q1929" s="35" t="s">
        <v>11391</v>
      </c>
      <c r="R1929" s="33">
        <v>76288.0</v>
      </c>
      <c r="S1929" s="37"/>
      <c r="T1929" s="33"/>
      <c r="U1929" s="33">
        <v>3.0</v>
      </c>
      <c r="V1929" s="33" t="s">
        <v>154</v>
      </c>
      <c r="W1929" s="33"/>
      <c r="X1929" s="33"/>
      <c r="Y1929" s="5"/>
      <c r="Z1929" s="5"/>
      <c r="AA1929" s="33">
        <v>1.0</v>
      </c>
      <c r="AB1929" s="33"/>
      <c r="AC1929" s="33">
        <v>1.0</v>
      </c>
      <c r="AD1929" s="5"/>
      <c r="AE1929" s="5"/>
      <c r="AF1929" s="5"/>
      <c r="AG1929" s="16"/>
      <c r="AH1929" s="38" t="str">
        <f t="shared" si="1"/>
        <v/>
      </c>
      <c r="AI1929" s="39">
        <f t="shared" si="2"/>
        <v>1</v>
      </c>
      <c r="AJ1929" s="37" t="str">
        <f t="shared" si="3"/>
        <v/>
      </c>
      <c r="AK1929" s="41" t="str">
        <f t="shared" si="4"/>
        <v/>
      </c>
      <c r="AL1929" s="35" t="s">
        <v>233</v>
      </c>
      <c r="AM1929" s="33" t="s">
        <v>11391</v>
      </c>
      <c r="AN1929" s="33" t="s">
        <v>11391</v>
      </c>
      <c r="AO1929" s="41"/>
      <c r="AP1929" s="33" t="s">
        <v>169</v>
      </c>
      <c r="AQ1929" s="33" t="s">
        <v>170</v>
      </c>
      <c r="AR1929" s="33">
        <v>300.0</v>
      </c>
      <c r="AS1929" s="42"/>
      <c r="AT1929" s="42"/>
      <c r="AU1929" s="42"/>
      <c r="AV1929" s="42"/>
      <c r="AW1929" s="42"/>
      <c r="AX1929" s="5"/>
      <c r="AY1929" s="33"/>
      <c r="AZ1929" s="33" t="s">
        <v>12133</v>
      </c>
      <c r="BA1929" s="5"/>
      <c r="BB1929" s="5"/>
      <c r="BC1929" s="5" t="s">
        <v>12134</v>
      </c>
      <c r="BD1929" s="33" t="s">
        <v>173</v>
      </c>
      <c r="BE1929" s="41"/>
      <c r="BF1929" s="35"/>
      <c r="BG1929" s="33" t="s">
        <v>169</v>
      </c>
      <c r="BH1929" s="5"/>
      <c r="BI1929" s="33">
        <v>300.0</v>
      </c>
      <c r="BJ1929" s="33" t="s">
        <v>170</v>
      </c>
      <c r="BK1929" s="5"/>
      <c r="BL1929" s="5">
        <f t="shared" si="5"/>
        <v>3994.5</v>
      </c>
      <c r="BM1929" s="5"/>
      <c r="BN1929" s="5"/>
      <c r="BO1929" s="42">
        <f t="shared" si="6"/>
        <v>3994.5</v>
      </c>
      <c r="BP1929" s="44"/>
      <c r="BQ1929" s="45"/>
      <c r="BR1929" s="47"/>
      <c r="BS1929" s="45"/>
      <c r="BT1929" s="37"/>
      <c r="BU1929" s="5"/>
      <c r="BV1929" s="38"/>
      <c r="BW1929" s="48"/>
      <c r="BX1929" s="44"/>
      <c r="BY1929" s="44"/>
      <c r="BZ1929" s="33" t="s">
        <v>131</v>
      </c>
      <c r="CA1929" s="5"/>
      <c r="CB1929" s="5"/>
      <c r="CC1929" s="33" t="s">
        <v>177</v>
      </c>
      <c r="CD1929" s="5"/>
      <c r="CE1929" s="5"/>
      <c r="CF1929" s="33" t="s">
        <v>178</v>
      </c>
      <c r="CG1929" s="33" t="s">
        <v>12135</v>
      </c>
      <c r="CH1929" s="5"/>
      <c r="CI1929" s="5"/>
      <c r="CJ1929" s="5"/>
      <c r="CK1929" s="33"/>
      <c r="CL1929" s="49">
        <v>45000.0</v>
      </c>
      <c r="CM1929" s="33" t="s">
        <v>180</v>
      </c>
      <c r="CN1929" s="5"/>
      <c r="CO1929" s="33">
        <v>2.0</v>
      </c>
      <c r="CP1929" s="33" t="s">
        <v>181</v>
      </c>
      <c r="CQ1929" s="50" t="str">
        <f t="shared" si="7"/>
        <v>01/03/1948</v>
      </c>
      <c r="CR1929" s="33" t="s">
        <v>182</v>
      </c>
      <c r="CS1929" s="33">
        <v>5.0</v>
      </c>
      <c r="CT1929" s="33">
        <v>5.0</v>
      </c>
      <c r="CU1929" s="33">
        <v>28.0</v>
      </c>
      <c r="CV1929" s="33">
        <v>1129.0</v>
      </c>
      <c r="CW1929" s="33">
        <v>5.03048001E8</v>
      </c>
      <c r="CX1929" s="33">
        <v>5.0304800005E10</v>
      </c>
      <c r="CY1929" s="33">
        <v>-100.143901</v>
      </c>
      <c r="CZ1929" s="33">
        <v>20.642344</v>
      </c>
      <c r="DA1929" s="33">
        <v>4.423598259E9</v>
      </c>
      <c r="DB1929" s="33">
        <v>2.0</v>
      </c>
      <c r="DC1929" s="33" t="s">
        <v>8456</v>
      </c>
      <c r="DD1929" s="33">
        <v>2023.0</v>
      </c>
      <c r="DE1929" s="33" t="s">
        <v>184</v>
      </c>
      <c r="DF1929" s="33"/>
      <c r="DG1929" s="33" t="s">
        <v>185</v>
      </c>
      <c r="DH1929" s="33" t="s">
        <v>186</v>
      </c>
      <c r="DI1929" s="5"/>
      <c r="DJ1929" s="5"/>
    </row>
    <row r="1930">
      <c r="A1930" s="33" t="s">
        <v>12136</v>
      </c>
      <c r="B1930" s="34">
        <v>44952.0</v>
      </c>
      <c r="C1930" s="35" t="s">
        <v>137</v>
      </c>
      <c r="D1930" s="35" t="s">
        <v>139</v>
      </c>
      <c r="E1930" s="35" t="s">
        <v>142</v>
      </c>
      <c r="F1930" s="36" t="s">
        <v>144</v>
      </c>
      <c r="G1930" s="33" t="s">
        <v>12137</v>
      </c>
      <c r="H1930" s="33" t="s">
        <v>8525</v>
      </c>
      <c r="I1930" s="33" t="s">
        <v>2808</v>
      </c>
      <c r="J1930" s="33" t="s">
        <v>11287</v>
      </c>
      <c r="K1930" s="35" t="s">
        <v>421</v>
      </c>
      <c r="L1930" s="33" t="s">
        <v>3194</v>
      </c>
      <c r="M1930" s="33" t="s">
        <v>8450</v>
      </c>
      <c r="N1930" s="33" t="s">
        <v>11391</v>
      </c>
      <c r="O1930" s="5"/>
      <c r="P1930" s="35" t="s">
        <v>233</v>
      </c>
      <c r="Q1930" s="35" t="s">
        <v>11391</v>
      </c>
      <c r="R1930" s="33">
        <v>76288.0</v>
      </c>
      <c r="S1930" s="37"/>
      <c r="T1930" s="33"/>
      <c r="U1930" s="33">
        <v>1.85</v>
      </c>
      <c r="V1930" s="33" t="s">
        <v>154</v>
      </c>
      <c r="W1930" s="33"/>
      <c r="X1930" s="33"/>
      <c r="Y1930" s="5"/>
      <c r="Z1930" s="5"/>
      <c r="AA1930" s="33">
        <v>1.0</v>
      </c>
      <c r="AB1930" s="33"/>
      <c r="AC1930" s="33">
        <v>1.0</v>
      </c>
      <c r="AD1930" s="5"/>
      <c r="AE1930" s="5"/>
      <c r="AF1930" s="5"/>
      <c r="AG1930" s="16"/>
      <c r="AH1930" s="38" t="str">
        <f t="shared" si="1"/>
        <v/>
      </c>
      <c r="AI1930" s="39">
        <f t="shared" si="2"/>
        <v>1</v>
      </c>
      <c r="AJ1930" s="37" t="str">
        <f t="shared" si="3"/>
        <v/>
      </c>
      <c r="AK1930" s="41" t="str">
        <f t="shared" si="4"/>
        <v/>
      </c>
      <c r="AL1930" s="35" t="s">
        <v>233</v>
      </c>
      <c r="AM1930" s="33" t="s">
        <v>11391</v>
      </c>
      <c r="AN1930" s="33" t="s">
        <v>11391</v>
      </c>
      <c r="AO1930" s="41"/>
      <c r="AP1930" s="33" t="s">
        <v>169</v>
      </c>
      <c r="AQ1930" s="33" t="s">
        <v>170</v>
      </c>
      <c r="AR1930" s="33">
        <v>150.0</v>
      </c>
      <c r="AS1930" s="42"/>
      <c r="AT1930" s="42"/>
      <c r="AU1930" s="42"/>
      <c r="AV1930" s="42"/>
      <c r="AW1930" s="42"/>
      <c r="AX1930" s="5"/>
      <c r="AY1930" s="33"/>
      <c r="AZ1930" s="33" t="s">
        <v>12138</v>
      </c>
      <c r="BA1930" s="5"/>
      <c r="BB1930" s="5"/>
      <c r="BC1930" s="5" t="s">
        <v>12139</v>
      </c>
      <c r="BD1930" s="33" t="s">
        <v>173</v>
      </c>
      <c r="BE1930" s="41"/>
      <c r="BF1930" s="35"/>
      <c r="BG1930" s="33" t="s">
        <v>169</v>
      </c>
      <c r="BH1930" s="5"/>
      <c r="BI1930" s="33">
        <v>150.0</v>
      </c>
      <c r="BJ1930" s="33" t="s">
        <v>170</v>
      </c>
      <c r="BK1930" s="5"/>
      <c r="BL1930" s="5">
        <f t="shared" si="5"/>
        <v>1997.25</v>
      </c>
      <c r="BM1930" s="5"/>
      <c r="BN1930" s="5"/>
      <c r="BO1930" s="42">
        <f t="shared" si="6"/>
        <v>1997.25</v>
      </c>
      <c r="BP1930" s="44"/>
      <c r="BQ1930" s="45"/>
      <c r="BR1930" s="47"/>
      <c r="BS1930" s="45"/>
      <c r="BT1930" s="37"/>
      <c r="BU1930" s="5"/>
      <c r="BV1930" s="38"/>
      <c r="BW1930" s="48"/>
      <c r="BX1930" s="44"/>
      <c r="BY1930" s="44"/>
      <c r="BZ1930" s="33" t="s">
        <v>131</v>
      </c>
      <c r="CA1930" s="5"/>
      <c r="CB1930" s="5"/>
      <c r="CC1930" s="33" t="s">
        <v>177</v>
      </c>
      <c r="CD1930" s="5"/>
      <c r="CE1930" s="5"/>
      <c r="CF1930" s="33" t="s">
        <v>178</v>
      </c>
      <c r="CG1930" s="33" t="s">
        <v>12140</v>
      </c>
      <c r="CH1930" s="5"/>
      <c r="CI1930" s="5"/>
      <c r="CJ1930" s="5"/>
      <c r="CK1930" s="33"/>
      <c r="CL1930" s="49">
        <v>45000.0</v>
      </c>
      <c r="CM1930" s="33" t="s">
        <v>180</v>
      </c>
      <c r="CN1930" s="5"/>
      <c r="CO1930" s="33">
        <v>1.0</v>
      </c>
      <c r="CP1930" s="33" t="s">
        <v>181</v>
      </c>
      <c r="CQ1930" s="50" t="str">
        <f t="shared" si="7"/>
        <v>16/12/1943</v>
      </c>
      <c r="CR1930" s="33" t="s">
        <v>182</v>
      </c>
      <c r="CS1930" s="33">
        <v>5.0</v>
      </c>
      <c r="CT1930" s="33">
        <v>5.0</v>
      </c>
      <c r="CU1930" s="33">
        <v>28.0</v>
      </c>
      <c r="CV1930" s="33">
        <v>1129.0</v>
      </c>
      <c r="CW1930" s="33">
        <v>5.03048001E8</v>
      </c>
      <c r="CX1930" s="5"/>
      <c r="CY1930" s="33">
        <v>-100.147409</v>
      </c>
      <c r="CZ1930" s="33">
        <v>20.642946</v>
      </c>
      <c r="DA1930" s="33">
        <v>4.426086878E9</v>
      </c>
      <c r="DB1930" s="33">
        <v>2.0</v>
      </c>
      <c r="DC1930" s="33" t="s">
        <v>8456</v>
      </c>
      <c r="DD1930" s="33">
        <v>2023.0</v>
      </c>
      <c r="DE1930" s="33" t="s">
        <v>184</v>
      </c>
      <c r="DF1930" s="33"/>
      <c r="DG1930" s="33" t="s">
        <v>185</v>
      </c>
      <c r="DH1930" s="33" t="s">
        <v>186</v>
      </c>
      <c r="DI1930" s="5"/>
      <c r="DJ1930" s="5"/>
    </row>
    <row r="1931">
      <c r="A1931" s="33" t="s">
        <v>12141</v>
      </c>
      <c r="B1931" s="34">
        <v>44952.0</v>
      </c>
      <c r="C1931" s="35" t="s">
        <v>137</v>
      </c>
      <c r="D1931" s="35" t="s">
        <v>139</v>
      </c>
      <c r="E1931" s="35" t="s">
        <v>142</v>
      </c>
      <c r="F1931" s="36" t="s">
        <v>144</v>
      </c>
      <c r="G1931" s="33" t="s">
        <v>12142</v>
      </c>
      <c r="H1931" s="33" t="s">
        <v>1865</v>
      </c>
      <c r="I1931" s="33" t="s">
        <v>2808</v>
      </c>
      <c r="J1931" s="33" t="s">
        <v>11287</v>
      </c>
      <c r="K1931" s="35" t="s">
        <v>421</v>
      </c>
      <c r="L1931" s="33" t="s">
        <v>6667</v>
      </c>
      <c r="M1931" s="33" t="s">
        <v>8450</v>
      </c>
      <c r="N1931" s="33" t="s">
        <v>11391</v>
      </c>
      <c r="O1931" s="5"/>
      <c r="P1931" s="35" t="s">
        <v>233</v>
      </c>
      <c r="Q1931" s="35" t="s">
        <v>11391</v>
      </c>
      <c r="R1931" s="33">
        <v>76288.0</v>
      </c>
      <c r="S1931" s="37"/>
      <c r="T1931" s="33"/>
      <c r="U1931" s="33">
        <v>6.56</v>
      </c>
      <c r="V1931" s="33" t="s">
        <v>154</v>
      </c>
      <c r="W1931" s="33"/>
      <c r="X1931" s="33"/>
      <c r="Y1931" s="5"/>
      <c r="Z1931" s="5"/>
      <c r="AA1931" s="33">
        <v>1.0</v>
      </c>
      <c r="AB1931" s="33"/>
      <c r="AC1931" s="33">
        <v>1.0</v>
      </c>
      <c r="AD1931" s="5"/>
      <c r="AE1931" s="5"/>
      <c r="AF1931" s="5"/>
      <c r="AG1931" s="16"/>
      <c r="AH1931" s="38" t="str">
        <f t="shared" si="1"/>
        <v/>
      </c>
      <c r="AI1931" s="39" t="str">
        <f t="shared" si="2"/>
        <v/>
      </c>
      <c r="AJ1931" s="37" t="str">
        <f t="shared" si="3"/>
        <v/>
      </c>
      <c r="AK1931" s="41" t="str">
        <f t="shared" si="4"/>
        <v/>
      </c>
      <c r="AL1931" s="35" t="s">
        <v>233</v>
      </c>
      <c r="AM1931" s="33" t="s">
        <v>11391</v>
      </c>
      <c r="AN1931" s="33" t="s">
        <v>11391</v>
      </c>
      <c r="AO1931" s="41"/>
      <c r="AP1931" s="33" t="s">
        <v>169</v>
      </c>
      <c r="AQ1931" s="33" t="s">
        <v>170</v>
      </c>
      <c r="AR1931" s="33">
        <v>300.0</v>
      </c>
      <c r="AS1931" s="42"/>
      <c r="AT1931" s="42"/>
      <c r="AU1931" s="42"/>
      <c r="AV1931" s="42"/>
      <c r="AW1931" s="42"/>
      <c r="AX1931" s="5"/>
      <c r="AY1931" s="33"/>
      <c r="AZ1931" s="33" t="s">
        <v>12143</v>
      </c>
      <c r="BA1931" s="5"/>
      <c r="BB1931" s="5"/>
      <c r="BC1931" s="5" t="s">
        <v>12144</v>
      </c>
      <c r="BD1931" s="33" t="s">
        <v>173</v>
      </c>
      <c r="BE1931" s="41"/>
      <c r="BF1931" s="35"/>
      <c r="BG1931" s="33" t="s">
        <v>169</v>
      </c>
      <c r="BH1931" s="5"/>
      <c r="BI1931" s="33">
        <v>300.0</v>
      </c>
      <c r="BJ1931" s="33" t="s">
        <v>170</v>
      </c>
      <c r="BK1931" s="5"/>
      <c r="BL1931" s="5">
        <f t="shared" si="5"/>
        <v>3994.5</v>
      </c>
      <c r="BM1931" s="5"/>
      <c r="BN1931" s="5"/>
      <c r="BO1931" s="42">
        <f t="shared" si="6"/>
        <v>3994.5</v>
      </c>
      <c r="BP1931" s="44"/>
      <c r="BQ1931" s="45"/>
      <c r="BR1931" s="47"/>
      <c r="BS1931" s="45"/>
      <c r="BT1931" s="37"/>
      <c r="BU1931" s="5"/>
      <c r="BV1931" s="38"/>
      <c r="BW1931" s="48"/>
      <c r="BX1931" s="44"/>
      <c r="BY1931" s="44"/>
      <c r="BZ1931" s="33" t="s">
        <v>131</v>
      </c>
      <c r="CA1931" s="5"/>
      <c r="CB1931" s="5"/>
      <c r="CC1931" s="33" t="s">
        <v>177</v>
      </c>
      <c r="CD1931" s="5"/>
      <c r="CE1931" s="5"/>
      <c r="CF1931" s="33" t="s">
        <v>178</v>
      </c>
      <c r="CG1931" s="33" t="s">
        <v>12145</v>
      </c>
      <c r="CH1931" s="5"/>
      <c r="CI1931" s="5"/>
      <c r="CJ1931" s="5"/>
      <c r="CK1931" s="33"/>
      <c r="CL1931" s="49">
        <v>45000.0</v>
      </c>
      <c r="CM1931" s="33" t="s">
        <v>180</v>
      </c>
      <c r="CN1931" s="5"/>
      <c r="CO1931" s="33">
        <v>2.0</v>
      </c>
      <c r="CP1931" s="33" t="s">
        <v>181</v>
      </c>
      <c r="CQ1931" s="50" t="str">
        <f t="shared" si="7"/>
        <v>12/12/1967</v>
      </c>
      <c r="CR1931" s="33" t="s">
        <v>182</v>
      </c>
      <c r="CS1931" s="33">
        <v>5.0</v>
      </c>
      <c r="CT1931" s="33">
        <v>5.0</v>
      </c>
      <c r="CU1931" s="33">
        <v>28.0</v>
      </c>
      <c r="CV1931" s="33">
        <v>1129.0</v>
      </c>
      <c r="CW1931" s="33">
        <v>5.03048001E8</v>
      </c>
      <c r="CX1931" s="33">
        <v>5.0304800005E10</v>
      </c>
      <c r="CY1931" s="33">
        <v>-100.143901</v>
      </c>
      <c r="CZ1931" s="33">
        <v>20.642344</v>
      </c>
      <c r="DA1931" s="33">
        <v>4.4219266E9</v>
      </c>
      <c r="DB1931" s="33">
        <v>1.0</v>
      </c>
      <c r="DC1931" s="33" t="s">
        <v>8456</v>
      </c>
      <c r="DD1931" s="33">
        <v>2023.0</v>
      </c>
      <c r="DE1931" s="33" t="s">
        <v>184</v>
      </c>
      <c r="DF1931" s="33"/>
      <c r="DG1931" s="33" t="s">
        <v>185</v>
      </c>
      <c r="DH1931" s="33" t="s">
        <v>186</v>
      </c>
      <c r="DI1931" s="5"/>
      <c r="DJ1931" s="5"/>
    </row>
    <row r="1932">
      <c r="A1932" s="33" t="s">
        <v>12146</v>
      </c>
      <c r="B1932" s="34">
        <v>44952.0</v>
      </c>
      <c r="C1932" s="35" t="s">
        <v>137</v>
      </c>
      <c r="D1932" s="35" t="s">
        <v>139</v>
      </c>
      <c r="E1932" s="35" t="s">
        <v>142</v>
      </c>
      <c r="F1932" s="36" t="s">
        <v>144</v>
      </c>
      <c r="G1932" s="33" t="s">
        <v>12147</v>
      </c>
      <c r="H1932" s="33" t="s">
        <v>12148</v>
      </c>
      <c r="I1932" s="33" t="s">
        <v>2808</v>
      </c>
      <c r="J1932" s="33" t="s">
        <v>11287</v>
      </c>
      <c r="K1932" s="35" t="s">
        <v>421</v>
      </c>
      <c r="L1932" s="33" t="s">
        <v>6184</v>
      </c>
      <c r="M1932" s="33" t="s">
        <v>12149</v>
      </c>
      <c r="N1932" s="33" t="s">
        <v>11391</v>
      </c>
      <c r="O1932" s="5"/>
      <c r="P1932" s="35" t="s">
        <v>233</v>
      </c>
      <c r="Q1932" s="35" t="s">
        <v>11391</v>
      </c>
      <c r="R1932" s="33">
        <v>76288.0</v>
      </c>
      <c r="S1932" s="37"/>
      <c r="T1932" s="33"/>
      <c r="U1932" s="33">
        <v>9.8</v>
      </c>
      <c r="V1932" s="33" t="s">
        <v>154</v>
      </c>
      <c r="W1932" s="33"/>
      <c r="X1932" s="33"/>
      <c r="Y1932" s="5"/>
      <c r="Z1932" s="5"/>
      <c r="AA1932" s="33">
        <v>1.0</v>
      </c>
      <c r="AB1932" s="33"/>
      <c r="AC1932" s="33">
        <v>1.0</v>
      </c>
      <c r="AD1932" s="5"/>
      <c r="AE1932" s="5"/>
      <c r="AF1932" s="5"/>
      <c r="AG1932" s="16"/>
      <c r="AH1932" s="38" t="str">
        <f t="shared" si="1"/>
        <v/>
      </c>
      <c r="AI1932" s="39">
        <f t="shared" si="2"/>
        <v>1</v>
      </c>
      <c r="AJ1932" s="37" t="str">
        <f t="shared" si="3"/>
        <v/>
      </c>
      <c r="AK1932" s="41" t="str">
        <f t="shared" si="4"/>
        <v/>
      </c>
      <c r="AL1932" s="35" t="s">
        <v>233</v>
      </c>
      <c r="AM1932" s="33" t="s">
        <v>11391</v>
      </c>
      <c r="AN1932" s="33" t="s">
        <v>11391</v>
      </c>
      <c r="AO1932" s="41"/>
      <c r="AP1932" s="33" t="s">
        <v>169</v>
      </c>
      <c r="AQ1932" s="33" t="s">
        <v>170</v>
      </c>
      <c r="AR1932" s="33">
        <v>300.0</v>
      </c>
      <c r="AS1932" s="42"/>
      <c r="AT1932" s="42"/>
      <c r="AU1932" s="42"/>
      <c r="AV1932" s="42"/>
      <c r="AW1932" s="42"/>
      <c r="AX1932" s="5"/>
      <c r="AY1932" s="33"/>
      <c r="AZ1932" s="33" t="s">
        <v>12150</v>
      </c>
      <c r="BA1932" s="5"/>
      <c r="BB1932" s="5"/>
      <c r="BC1932" s="5" t="s">
        <v>12151</v>
      </c>
      <c r="BD1932" s="33" t="s">
        <v>173</v>
      </c>
      <c r="BE1932" s="41"/>
      <c r="BF1932" s="35"/>
      <c r="BG1932" s="33" t="s">
        <v>169</v>
      </c>
      <c r="BH1932" s="5"/>
      <c r="BI1932" s="33">
        <v>300.0</v>
      </c>
      <c r="BJ1932" s="33" t="s">
        <v>170</v>
      </c>
      <c r="BK1932" s="5"/>
      <c r="BL1932" s="5">
        <f t="shared" si="5"/>
        <v>3994.5</v>
      </c>
      <c r="BM1932" s="5"/>
      <c r="BN1932" s="5"/>
      <c r="BO1932" s="42">
        <f t="shared" si="6"/>
        <v>3994.5</v>
      </c>
      <c r="BP1932" s="44"/>
      <c r="BQ1932" s="45"/>
      <c r="BR1932" s="47"/>
      <c r="BS1932" s="45"/>
      <c r="BT1932" s="37"/>
      <c r="BU1932" s="5"/>
      <c r="BV1932" s="38"/>
      <c r="BW1932" s="48"/>
      <c r="BX1932" s="44"/>
      <c r="BY1932" s="44"/>
      <c r="BZ1932" s="33" t="s">
        <v>131</v>
      </c>
      <c r="CA1932" s="5"/>
      <c r="CB1932" s="5"/>
      <c r="CC1932" s="33" t="s">
        <v>177</v>
      </c>
      <c r="CD1932" s="5"/>
      <c r="CE1932" s="5"/>
      <c r="CF1932" s="33" t="s">
        <v>178</v>
      </c>
      <c r="CG1932" s="33" t="s">
        <v>12152</v>
      </c>
      <c r="CH1932" s="5"/>
      <c r="CI1932" s="5"/>
      <c r="CJ1932" s="5"/>
      <c r="CK1932" s="33"/>
      <c r="CL1932" s="49">
        <v>45000.0</v>
      </c>
      <c r="CM1932" s="33" t="s">
        <v>180</v>
      </c>
      <c r="CN1932" s="5"/>
      <c r="CO1932" s="33">
        <v>2.0</v>
      </c>
      <c r="CP1932" s="33" t="s">
        <v>181</v>
      </c>
      <c r="CQ1932" s="50" t="str">
        <f t="shared" si="7"/>
        <v>30/08/1957</v>
      </c>
      <c r="CR1932" s="33" t="s">
        <v>182</v>
      </c>
      <c r="CS1932" s="33">
        <v>5.0</v>
      </c>
      <c r="CT1932" s="33">
        <v>5.0</v>
      </c>
      <c r="CU1932" s="33">
        <v>28.0</v>
      </c>
      <c r="CV1932" s="33">
        <v>1129.0</v>
      </c>
      <c r="CW1932" s="33">
        <v>5.03048001E8</v>
      </c>
      <c r="CX1932" s="5"/>
      <c r="CY1932" s="33">
        <v>-100.143703</v>
      </c>
      <c r="CZ1932" s="33">
        <v>20.642324</v>
      </c>
      <c r="DA1932" s="33">
        <v>4.428118262E9</v>
      </c>
      <c r="DB1932" s="33">
        <v>2.0</v>
      </c>
      <c r="DC1932" s="33" t="s">
        <v>8456</v>
      </c>
      <c r="DD1932" s="33">
        <v>2023.0</v>
      </c>
      <c r="DE1932" s="33" t="s">
        <v>184</v>
      </c>
      <c r="DF1932" s="33"/>
      <c r="DG1932" s="33" t="s">
        <v>185</v>
      </c>
      <c r="DH1932" s="33" t="s">
        <v>186</v>
      </c>
      <c r="DI1932" s="5"/>
      <c r="DJ1932" s="5"/>
    </row>
    <row r="1933">
      <c r="A1933" s="33" t="s">
        <v>12153</v>
      </c>
      <c r="B1933" s="34">
        <v>44952.0</v>
      </c>
      <c r="C1933" s="35" t="s">
        <v>137</v>
      </c>
      <c r="D1933" s="35" t="s">
        <v>139</v>
      </c>
      <c r="E1933" s="35" t="s">
        <v>142</v>
      </c>
      <c r="F1933" s="36" t="s">
        <v>144</v>
      </c>
      <c r="G1933" s="33" t="s">
        <v>12154</v>
      </c>
      <c r="H1933" s="33" t="s">
        <v>12155</v>
      </c>
      <c r="I1933" s="33" t="s">
        <v>2808</v>
      </c>
      <c r="J1933" s="33" t="s">
        <v>11287</v>
      </c>
      <c r="K1933" s="35" t="s">
        <v>421</v>
      </c>
      <c r="L1933" s="33" t="s">
        <v>6667</v>
      </c>
      <c r="M1933" s="33" t="s">
        <v>8450</v>
      </c>
      <c r="N1933" s="33" t="s">
        <v>11391</v>
      </c>
      <c r="O1933" s="5"/>
      <c r="P1933" s="35" t="s">
        <v>233</v>
      </c>
      <c r="Q1933" s="35" t="s">
        <v>11391</v>
      </c>
      <c r="R1933" s="33">
        <v>76288.0</v>
      </c>
      <c r="S1933" s="37"/>
      <c r="T1933" s="33"/>
      <c r="U1933" s="33">
        <v>6.69</v>
      </c>
      <c r="V1933" s="33" t="s">
        <v>154</v>
      </c>
      <c r="W1933" s="33"/>
      <c r="X1933" s="33"/>
      <c r="Y1933" s="5"/>
      <c r="Z1933" s="5"/>
      <c r="AA1933" s="33">
        <v>1.0</v>
      </c>
      <c r="AB1933" s="33">
        <v>1.0</v>
      </c>
      <c r="AC1933" s="33"/>
      <c r="AD1933" s="5"/>
      <c r="AE1933" s="5"/>
      <c r="AF1933" s="5"/>
      <c r="AG1933" s="16"/>
      <c r="AH1933" s="38">
        <f t="shared" si="1"/>
        <v>1</v>
      </c>
      <c r="AI1933" s="39" t="str">
        <f t="shared" si="2"/>
        <v/>
      </c>
      <c r="AJ1933" s="37" t="str">
        <f t="shared" si="3"/>
        <v/>
      </c>
      <c r="AK1933" s="41" t="str">
        <f t="shared" si="4"/>
        <v/>
      </c>
      <c r="AL1933" s="35" t="s">
        <v>233</v>
      </c>
      <c r="AM1933" s="33" t="s">
        <v>11391</v>
      </c>
      <c r="AN1933" s="33" t="s">
        <v>11391</v>
      </c>
      <c r="AO1933" s="41"/>
      <c r="AP1933" s="33" t="s">
        <v>169</v>
      </c>
      <c r="AQ1933" s="33" t="s">
        <v>170</v>
      </c>
      <c r="AR1933" s="33">
        <v>300.0</v>
      </c>
      <c r="AS1933" s="42"/>
      <c r="AT1933" s="42"/>
      <c r="AU1933" s="42"/>
      <c r="AV1933" s="42"/>
      <c r="AW1933" s="42"/>
      <c r="AX1933" s="5"/>
      <c r="AY1933" s="33"/>
      <c r="AZ1933" s="33" t="s">
        <v>12156</v>
      </c>
      <c r="BA1933" s="5"/>
      <c r="BB1933" s="5"/>
      <c r="BC1933" s="5" t="s">
        <v>12157</v>
      </c>
      <c r="BD1933" s="33" t="s">
        <v>173</v>
      </c>
      <c r="BE1933" s="41"/>
      <c r="BF1933" s="35"/>
      <c r="BG1933" s="33" t="s">
        <v>169</v>
      </c>
      <c r="BH1933" s="5"/>
      <c r="BI1933" s="33">
        <v>300.0</v>
      </c>
      <c r="BJ1933" s="33" t="s">
        <v>170</v>
      </c>
      <c r="BK1933" s="5"/>
      <c r="BL1933" s="5">
        <f t="shared" si="5"/>
        <v>3994.5</v>
      </c>
      <c r="BM1933" s="5"/>
      <c r="BN1933" s="5"/>
      <c r="BO1933" s="42">
        <f t="shared" si="6"/>
        <v>3994.5</v>
      </c>
      <c r="BP1933" s="44"/>
      <c r="BQ1933" s="45"/>
      <c r="BR1933" s="47"/>
      <c r="BS1933" s="45"/>
      <c r="BT1933" s="37"/>
      <c r="BU1933" s="5"/>
      <c r="BV1933" s="38"/>
      <c r="BW1933" s="48"/>
      <c r="BX1933" s="44"/>
      <c r="BY1933" s="44"/>
      <c r="BZ1933" s="33" t="s">
        <v>131</v>
      </c>
      <c r="CA1933" s="5"/>
      <c r="CB1933" s="5"/>
      <c r="CC1933" s="33" t="s">
        <v>177</v>
      </c>
      <c r="CD1933" s="5"/>
      <c r="CE1933" s="5"/>
      <c r="CF1933" s="33" t="s">
        <v>178</v>
      </c>
      <c r="CG1933" s="33" t="s">
        <v>12158</v>
      </c>
      <c r="CH1933" s="5"/>
      <c r="CI1933" s="5"/>
      <c r="CJ1933" s="5"/>
      <c r="CK1933" s="33"/>
      <c r="CL1933" s="49">
        <v>45000.0</v>
      </c>
      <c r="CM1933" s="33" t="s">
        <v>180</v>
      </c>
      <c r="CN1933" s="5"/>
      <c r="CO1933" s="33">
        <v>2.0</v>
      </c>
      <c r="CP1933" s="33" t="s">
        <v>181</v>
      </c>
      <c r="CQ1933" s="50" t="str">
        <f t="shared" si="7"/>
        <v>15/04/1943</v>
      </c>
      <c r="CR1933" s="33" t="s">
        <v>243</v>
      </c>
      <c r="CS1933" s="33">
        <v>5.0</v>
      </c>
      <c r="CT1933" s="33">
        <v>5.0</v>
      </c>
      <c r="CU1933" s="33">
        <v>28.0</v>
      </c>
      <c r="CV1933" s="33">
        <v>1129.0</v>
      </c>
      <c r="CW1933" s="33">
        <v>5.03048001E8</v>
      </c>
      <c r="CX1933" s="33">
        <v>5.0304800005E10</v>
      </c>
      <c r="CY1933" s="33">
        <v>-100.143901</v>
      </c>
      <c r="CZ1933" s="33">
        <v>20.642344</v>
      </c>
      <c r="DA1933" s="33">
        <v>4.141197238E9</v>
      </c>
      <c r="DB1933" s="33">
        <v>2.0</v>
      </c>
      <c r="DC1933" s="33" t="s">
        <v>8456</v>
      </c>
      <c r="DD1933" s="33">
        <v>2023.0</v>
      </c>
      <c r="DE1933" s="33" t="s">
        <v>184</v>
      </c>
      <c r="DF1933" s="33"/>
      <c r="DG1933" s="33" t="s">
        <v>185</v>
      </c>
      <c r="DH1933" s="33" t="s">
        <v>186</v>
      </c>
      <c r="DI1933" s="5"/>
      <c r="DJ1933" s="5"/>
    </row>
    <row r="1934">
      <c r="A1934" s="33" t="s">
        <v>12159</v>
      </c>
      <c r="B1934" s="34">
        <v>44952.0</v>
      </c>
      <c r="C1934" s="35" t="s">
        <v>137</v>
      </c>
      <c r="D1934" s="35" t="s">
        <v>139</v>
      </c>
      <c r="E1934" s="35" t="s">
        <v>142</v>
      </c>
      <c r="F1934" s="36" t="s">
        <v>144</v>
      </c>
      <c r="G1934" s="33" t="s">
        <v>12160</v>
      </c>
      <c r="H1934" s="33" t="s">
        <v>330</v>
      </c>
      <c r="I1934" s="33" t="s">
        <v>2808</v>
      </c>
      <c r="J1934" s="33" t="s">
        <v>10360</v>
      </c>
      <c r="K1934" s="35" t="s">
        <v>421</v>
      </c>
      <c r="L1934" s="33" t="s">
        <v>6667</v>
      </c>
      <c r="M1934" s="33" t="s">
        <v>8450</v>
      </c>
      <c r="N1934" s="33" t="s">
        <v>11391</v>
      </c>
      <c r="O1934" s="5"/>
      <c r="P1934" s="35" t="s">
        <v>233</v>
      </c>
      <c r="Q1934" s="35" t="s">
        <v>11391</v>
      </c>
      <c r="R1934" s="33">
        <v>76288.0</v>
      </c>
      <c r="S1934" s="37"/>
      <c r="T1934" s="33"/>
      <c r="U1934" s="33">
        <v>8.68</v>
      </c>
      <c r="V1934" s="33" t="s">
        <v>154</v>
      </c>
      <c r="W1934" s="33"/>
      <c r="X1934" s="33"/>
      <c r="Y1934" s="5"/>
      <c r="Z1934" s="5"/>
      <c r="AA1934" s="33">
        <v>1.0</v>
      </c>
      <c r="AB1934" s="33"/>
      <c r="AC1934" s="33">
        <v>1.0</v>
      </c>
      <c r="AD1934" s="5"/>
      <c r="AE1934" s="5"/>
      <c r="AF1934" s="5"/>
      <c r="AG1934" s="16"/>
      <c r="AH1934" s="38" t="str">
        <f t="shared" si="1"/>
        <v/>
      </c>
      <c r="AI1934" s="39">
        <f t="shared" si="2"/>
        <v>1</v>
      </c>
      <c r="AJ1934" s="37" t="str">
        <f t="shared" si="3"/>
        <v/>
      </c>
      <c r="AK1934" s="41" t="str">
        <f t="shared" si="4"/>
        <v/>
      </c>
      <c r="AL1934" s="35" t="s">
        <v>233</v>
      </c>
      <c r="AM1934" s="33" t="s">
        <v>11391</v>
      </c>
      <c r="AN1934" s="33" t="s">
        <v>11391</v>
      </c>
      <c r="AO1934" s="41"/>
      <c r="AP1934" s="33" t="s">
        <v>169</v>
      </c>
      <c r="AQ1934" s="33" t="s">
        <v>170</v>
      </c>
      <c r="AR1934" s="33">
        <v>300.0</v>
      </c>
      <c r="AS1934" s="42"/>
      <c r="AT1934" s="42"/>
      <c r="AU1934" s="42"/>
      <c r="AV1934" s="42"/>
      <c r="AW1934" s="42"/>
      <c r="AX1934" s="5"/>
      <c r="AY1934" s="33"/>
      <c r="AZ1934" s="33" t="s">
        <v>12161</v>
      </c>
      <c r="BA1934" s="5"/>
      <c r="BB1934" s="5"/>
      <c r="BC1934" s="5" t="s">
        <v>12162</v>
      </c>
      <c r="BD1934" s="33" t="s">
        <v>173</v>
      </c>
      <c r="BE1934" s="41"/>
      <c r="BF1934" s="35"/>
      <c r="BG1934" s="33" t="s">
        <v>169</v>
      </c>
      <c r="BH1934" s="5"/>
      <c r="BI1934" s="33">
        <v>300.0</v>
      </c>
      <c r="BJ1934" s="33" t="s">
        <v>170</v>
      </c>
      <c r="BK1934" s="5"/>
      <c r="BL1934" s="5">
        <f t="shared" si="5"/>
        <v>3994.5</v>
      </c>
      <c r="BM1934" s="5"/>
      <c r="BN1934" s="5"/>
      <c r="BO1934" s="42">
        <f t="shared" si="6"/>
        <v>3994.5</v>
      </c>
      <c r="BP1934" s="44"/>
      <c r="BQ1934" s="45"/>
      <c r="BR1934" s="47"/>
      <c r="BS1934" s="45"/>
      <c r="BT1934" s="37"/>
      <c r="BU1934" s="5"/>
      <c r="BV1934" s="38"/>
      <c r="BW1934" s="48"/>
      <c r="BX1934" s="44"/>
      <c r="BY1934" s="44"/>
      <c r="BZ1934" s="33" t="s">
        <v>131</v>
      </c>
      <c r="CA1934" s="5"/>
      <c r="CB1934" s="5"/>
      <c r="CC1934" s="33" t="s">
        <v>177</v>
      </c>
      <c r="CD1934" s="5"/>
      <c r="CE1934" s="5"/>
      <c r="CF1934" s="33" t="s">
        <v>178</v>
      </c>
      <c r="CG1934" s="33" t="s">
        <v>12163</v>
      </c>
      <c r="CH1934" s="5"/>
      <c r="CI1934" s="5"/>
      <c r="CJ1934" s="5"/>
      <c r="CK1934" s="33"/>
      <c r="CL1934" s="49">
        <v>45000.0</v>
      </c>
      <c r="CM1934" s="33" t="s">
        <v>180</v>
      </c>
      <c r="CN1934" s="5"/>
      <c r="CO1934" s="33">
        <v>2.0</v>
      </c>
      <c r="CP1934" s="33" t="s">
        <v>181</v>
      </c>
      <c r="CQ1934" s="50" t="str">
        <f t="shared" si="7"/>
        <v>29/12/1946</v>
      </c>
      <c r="CR1934" s="33" t="s">
        <v>182</v>
      </c>
      <c r="CS1934" s="33">
        <v>5.0</v>
      </c>
      <c r="CT1934" s="33">
        <v>5.0</v>
      </c>
      <c r="CU1934" s="33">
        <v>28.0</v>
      </c>
      <c r="CV1934" s="33">
        <v>1129.0</v>
      </c>
      <c r="CW1934" s="33">
        <v>5.03048001E8</v>
      </c>
      <c r="CX1934" s="33">
        <v>5.0304800005E10</v>
      </c>
      <c r="CY1934" s="33">
        <v>-100.143901</v>
      </c>
      <c r="CZ1934" s="33">
        <v>20.642344</v>
      </c>
      <c r="DA1934" s="33">
        <v>4.425014955E9</v>
      </c>
      <c r="DB1934" s="33">
        <v>2.0</v>
      </c>
      <c r="DC1934" s="33" t="s">
        <v>8456</v>
      </c>
      <c r="DD1934" s="33">
        <v>2023.0</v>
      </c>
      <c r="DE1934" s="33" t="s">
        <v>184</v>
      </c>
      <c r="DF1934" s="33"/>
      <c r="DG1934" s="33" t="s">
        <v>185</v>
      </c>
      <c r="DH1934" s="33" t="s">
        <v>186</v>
      </c>
      <c r="DI1934" s="5"/>
      <c r="DJ1934" s="5"/>
    </row>
    <row r="1935">
      <c r="A1935" s="33" t="s">
        <v>12164</v>
      </c>
      <c r="B1935" s="34">
        <v>44952.0</v>
      </c>
      <c r="C1935" s="35" t="s">
        <v>137</v>
      </c>
      <c r="D1935" s="35" t="s">
        <v>139</v>
      </c>
      <c r="E1935" s="35" t="s">
        <v>142</v>
      </c>
      <c r="F1935" s="36" t="s">
        <v>144</v>
      </c>
      <c r="G1935" s="33" t="s">
        <v>12165</v>
      </c>
      <c r="H1935" s="33" t="s">
        <v>12166</v>
      </c>
      <c r="I1935" s="33" t="s">
        <v>2808</v>
      </c>
      <c r="J1935" s="33" t="s">
        <v>255</v>
      </c>
      <c r="K1935" s="35" t="s">
        <v>421</v>
      </c>
      <c r="L1935" s="33" t="s">
        <v>6667</v>
      </c>
      <c r="M1935" s="33" t="s">
        <v>8450</v>
      </c>
      <c r="N1935" s="33" t="s">
        <v>11391</v>
      </c>
      <c r="O1935" s="5"/>
      <c r="P1935" s="35" t="s">
        <v>233</v>
      </c>
      <c r="Q1935" s="35" t="s">
        <v>11391</v>
      </c>
      <c r="R1935" s="33">
        <v>76288.0</v>
      </c>
      <c r="S1935" s="37"/>
      <c r="T1935" s="33"/>
      <c r="U1935" s="33">
        <v>5.59</v>
      </c>
      <c r="V1935" s="33" t="s">
        <v>154</v>
      </c>
      <c r="W1935" s="33"/>
      <c r="X1935" s="33"/>
      <c r="Y1935" s="5"/>
      <c r="Z1935" s="5"/>
      <c r="AA1935" s="33">
        <v>1.0</v>
      </c>
      <c r="AB1935" s="33">
        <v>1.0</v>
      </c>
      <c r="AC1935" s="33"/>
      <c r="AD1935" s="5"/>
      <c r="AE1935" s="5"/>
      <c r="AF1935" s="5"/>
      <c r="AG1935" s="16"/>
      <c r="AH1935" s="38">
        <f t="shared" si="1"/>
        <v>1</v>
      </c>
      <c r="AI1935" s="39" t="str">
        <f t="shared" si="2"/>
        <v/>
      </c>
      <c r="AJ1935" s="37" t="str">
        <f t="shared" si="3"/>
        <v/>
      </c>
      <c r="AK1935" s="41" t="str">
        <f t="shared" si="4"/>
        <v/>
      </c>
      <c r="AL1935" s="35" t="s">
        <v>233</v>
      </c>
      <c r="AM1935" s="33" t="s">
        <v>11391</v>
      </c>
      <c r="AN1935" s="33" t="s">
        <v>11391</v>
      </c>
      <c r="AO1935" s="41"/>
      <c r="AP1935" s="33" t="s">
        <v>169</v>
      </c>
      <c r="AQ1935" s="33" t="s">
        <v>170</v>
      </c>
      <c r="AR1935" s="33">
        <v>300.0</v>
      </c>
      <c r="AS1935" s="42"/>
      <c r="AT1935" s="42"/>
      <c r="AU1935" s="42"/>
      <c r="AV1935" s="42"/>
      <c r="AW1935" s="42"/>
      <c r="AX1935" s="5"/>
      <c r="AY1935" s="33"/>
      <c r="AZ1935" s="33" t="s">
        <v>12167</v>
      </c>
      <c r="BA1935" s="5"/>
      <c r="BB1935" s="5"/>
      <c r="BC1935" s="5" t="s">
        <v>12168</v>
      </c>
      <c r="BD1935" s="33" t="s">
        <v>173</v>
      </c>
      <c r="BE1935" s="41"/>
      <c r="BF1935" s="35"/>
      <c r="BG1935" s="33" t="s">
        <v>169</v>
      </c>
      <c r="BH1935" s="5"/>
      <c r="BI1935" s="33">
        <v>300.0</v>
      </c>
      <c r="BJ1935" s="33" t="s">
        <v>170</v>
      </c>
      <c r="BK1935" s="5"/>
      <c r="BL1935" s="5">
        <f t="shared" si="5"/>
        <v>3994.5</v>
      </c>
      <c r="BM1935" s="5"/>
      <c r="BN1935" s="5"/>
      <c r="BO1935" s="42">
        <f t="shared" si="6"/>
        <v>3994.5</v>
      </c>
      <c r="BP1935" s="44"/>
      <c r="BQ1935" s="45"/>
      <c r="BR1935" s="47"/>
      <c r="BS1935" s="45"/>
      <c r="BT1935" s="37"/>
      <c r="BU1935" s="5"/>
      <c r="BV1935" s="38"/>
      <c r="BW1935" s="48"/>
      <c r="BX1935" s="44"/>
      <c r="BY1935" s="44"/>
      <c r="BZ1935" s="33" t="s">
        <v>131</v>
      </c>
      <c r="CA1935" s="5"/>
      <c r="CB1935" s="5"/>
      <c r="CC1935" s="33" t="s">
        <v>177</v>
      </c>
      <c r="CD1935" s="5"/>
      <c r="CE1935" s="5"/>
      <c r="CF1935" s="33" t="s">
        <v>178</v>
      </c>
      <c r="CG1935" s="33" t="s">
        <v>12169</v>
      </c>
      <c r="CH1935" s="5"/>
      <c r="CI1935" s="5"/>
      <c r="CJ1935" s="5"/>
      <c r="CK1935" s="33"/>
      <c r="CL1935" s="49">
        <v>45000.0</v>
      </c>
      <c r="CM1935" s="33" t="s">
        <v>180</v>
      </c>
      <c r="CN1935" s="5"/>
      <c r="CO1935" s="33">
        <v>2.0</v>
      </c>
      <c r="CP1935" s="33" t="s">
        <v>181</v>
      </c>
      <c r="CQ1935" s="50" t="str">
        <f t="shared" si="7"/>
        <v>06/02/1942</v>
      </c>
      <c r="CR1935" s="33" t="s">
        <v>243</v>
      </c>
      <c r="CS1935" s="33">
        <v>5.0</v>
      </c>
      <c r="CT1935" s="33">
        <v>5.0</v>
      </c>
      <c r="CU1935" s="33">
        <v>28.0</v>
      </c>
      <c r="CV1935" s="33">
        <v>1129.0</v>
      </c>
      <c r="CW1935" s="33">
        <v>5.03048001E8</v>
      </c>
      <c r="CX1935" s="33">
        <v>5.0304800005E10</v>
      </c>
      <c r="CY1935" s="33">
        <v>-100.143901</v>
      </c>
      <c r="CZ1935" s="33">
        <v>20.642344</v>
      </c>
      <c r="DA1935" s="33">
        <v>4.42169409E9</v>
      </c>
      <c r="DB1935" s="33">
        <v>2.0</v>
      </c>
      <c r="DC1935" s="33" t="s">
        <v>8456</v>
      </c>
      <c r="DD1935" s="33">
        <v>2023.0</v>
      </c>
      <c r="DE1935" s="33" t="s">
        <v>184</v>
      </c>
      <c r="DF1935" s="33"/>
      <c r="DG1935" s="33" t="s">
        <v>185</v>
      </c>
      <c r="DH1935" s="33" t="s">
        <v>186</v>
      </c>
      <c r="DI1935" s="5"/>
      <c r="DJ1935" s="5"/>
    </row>
    <row r="1936">
      <c r="A1936" s="33" t="s">
        <v>12170</v>
      </c>
      <c r="B1936" s="34">
        <v>44952.0</v>
      </c>
      <c r="C1936" s="35" t="s">
        <v>137</v>
      </c>
      <c r="D1936" s="35" t="s">
        <v>139</v>
      </c>
      <c r="E1936" s="35" t="s">
        <v>142</v>
      </c>
      <c r="F1936" s="36" t="s">
        <v>144</v>
      </c>
      <c r="G1936" s="33" t="s">
        <v>12171</v>
      </c>
      <c r="H1936" s="33" t="s">
        <v>12172</v>
      </c>
      <c r="I1936" s="33" t="s">
        <v>8974</v>
      </c>
      <c r="J1936" s="33" t="s">
        <v>439</v>
      </c>
      <c r="K1936" s="35" t="s">
        <v>421</v>
      </c>
      <c r="L1936" s="33" t="s">
        <v>11429</v>
      </c>
      <c r="M1936" s="33" t="s">
        <v>8450</v>
      </c>
      <c r="N1936" s="33" t="s">
        <v>11391</v>
      </c>
      <c r="O1936" s="5"/>
      <c r="P1936" s="35" t="s">
        <v>233</v>
      </c>
      <c r="Q1936" s="35" t="s">
        <v>11391</v>
      </c>
      <c r="R1936" s="33">
        <v>76288.0</v>
      </c>
      <c r="S1936" s="37"/>
      <c r="T1936" s="33"/>
      <c r="U1936" s="33">
        <v>1.16</v>
      </c>
      <c r="V1936" s="33" t="s">
        <v>154</v>
      </c>
      <c r="W1936" s="33"/>
      <c r="X1936" s="33"/>
      <c r="Y1936" s="5"/>
      <c r="Z1936" s="5"/>
      <c r="AA1936" s="33">
        <v>1.0</v>
      </c>
      <c r="AB1936" s="33">
        <v>1.0</v>
      </c>
      <c r="AC1936" s="33"/>
      <c r="AD1936" s="5"/>
      <c r="AE1936" s="5"/>
      <c r="AF1936" s="5"/>
      <c r="AG1936" s="16"/>
      <c r="AH1936" s="38">
        <f t="shared" si="1"/>
        <v>1</v>
      </c>
      <c r="AI1936" s="39" t="str">
        <f t="shared" si="2"/>
        <v/>
      </c>
      <c r="AJ1936" s="37" t="str">
        <f t="shared" si="3"/>
        <v/>
      </c>
      <c r="AK1936" s="41" t="str">
        <f t="shared" si="4"/>
        <v/>
      </c>
      <c r="AL1936" s="35" t="s">
        <v>233</v>
      </c>
      <c r="AM1936" s="33" t="s">
        <v>11391</v>
      </c>
      <c r="AN1936" s="33" t="s">
        <v>11391</v>
      </c>
      <c r="AO1936" s="41"/>
      <c r="AP1936" s="33" t="s">
        <v>169</v>
      </c>
      <c r="AQ1936" s="33" t="s">
        <v>170</v>
      </c>
      <c r="AR1936" s="33">
        <v>150.0</v>
      </c>
      <c r="AS1936" s="42"/>
      <c r="AT1936" s="42"/>
      <c r="AU1936" s="42"/>
      <c r="AV1936" s="42"/>
      <c r="AW1936" s="42"/>
      <c r="AX1936" s="5"/>
      <c r="AY1936" s="33"/>
      <c r="AZ1936" s="33" t="s">
        <v>12173</v>
      </c>
      <c r="BA1936" s="5"/>
      <c r="BB1936" s="5"/>
      <c r="BC1936" s="5" t="s">
        <v>12174</v>
      </c>
      <c r="BD1936" s="33" t="s">
        <v>173</v>
      </c>
      <c r="BE1936" s="41"/>
      <c r="BF1936" s="35"/>
      <c r="BG1936" s="33" t="s">
        <v>169</v>
      </c>
      <c r="BH1936" s="5"/>
      <c r="BI1936" s="33">
        <v>150.0</v>
      </c>
      <c r="BJ1936" s="33" t="s">
        <v>170</v>
      </c>
      <c r="BK1936" s="5"/>
      <c r="BL1936" s="5">
        <f t="shared" si="5"/>
        <v>1997.25</v>
      </c>
      <c r="BM1936" s="5"/>
      <c r="BN1936" s="5"/>
      <c r="BO1936" s="42">
        <f t="shared" si="6"/>
        <v>1997.25</v>
      </c>
      <c r="BP1936" s="44"/>
      <c r="BQ1936" s="45"/>
      <c r="BR1936" s="47"/>
      <c r="BS1936" s="45"/>
      <c r="BT1936" s="37"/>
      <c r="BU1936" s="5"/>
      <c r="BV1936" s="38"/>
      <c r="BW1936" s="48"/>
      <c r="BX1936" s="44"/>
      <c r="BY1936" s="44"/>
      <c r="BZ1936" s="33" t="s">
        <v>131</v>
      </c>
      <c r="CA1936" s="5"/>
      <c r="CB1936" s="5"/>
      <c r="CC1936" s="33" t="s">
        <v>177</v>
      </c>
      <c r="CD1936" s="5"/>
      <c r="CE1936" s="5"/>
      <c r="CF1936" s="33" t="s">
        <v>178</v>
      </c>
      <c r="CG1936" s="33" t="s">
        <v>12175</v>
      </c>
      <c r="CH1936" s="5"/>
      <c r="CI1936" s="5"/>
      <c r="CJ1936" s="5"/>
      <c r="CK1936" s="33"/>
      <c r="CL1936" s="49">
        <v>45000.0</v>
      </c>
      <c r="CM1936" s="33" t="s">
        <v>180</v>
      </c>
      <c r="CN1936" s="5"/>
      <c r="CO1936" s="33">
        <v>1.0</v>
      </c>
      <c r="CP1936" s="33" t="s">
        <v>181</v>
      </c>
      <c r="CQ1936" s="50" t="str">
        <f t="shared" si="7"/>
        <v>03/10/1952</v>
      </c>
      <c r="CR1936" s="33" t="s">
        <v>243</v>
      </c>
      <c r="CS1936" s="33">
        <v>5.0</v>
      </c>
      <c r="CT1936" s="33">
        <v>5.0</v>
      </c>
      <c r="CU1936" s="33">
        <v>28.0</v>
      </c>
      <c r="CV1936" s="33">
        <v>1129.0</v>
      </c>
      <c r="CW1936" s="33">
        <v>5.03048001E8</v>
      </c>
      <c r="CX1936" s="33">
        <v>5.03048E10</v>
      </c>
      <c r="CY1936" s="33">
        <v>-100.146181</v>
      </c>
      <c r="CZ1936" s="33">
        <v>20.645406</v>
      </c>
      <c r="DA1936" s="33">
        <v>4.427219067E9</v>
      </c>
      <c r="DB1936" s="33">
        <v>2.0</v>
      </c>
      <c r="DC1936" s="33" t="s">
        <v>8456</v>
      </c>
      <c r="DD1936" s="33">
        <v>2023.0</v>
      </c>
      <c r="DE1936" s="33" t="s">
        <v>184</v>
      </c>
      <c r="DF1936" s="33"/>
      <c r="DG1936" s="33" t="s">
        <v>185</v>
      </c>
      <c r="DH1936" s="33" t="s">
        <v>186</v>
      </c>
      <c r="DI1936" s="5"/>
      <c r="DJ1936" s="5"/>
    </row>
    <row r="1937">
      <c r="A1937" s="33" t="s">
        <v>12176</v>
      </c>
      <c r="B1937" s="34">
        <v>44952.0</v>
      </c>
      <c r="C1937" s="35" t="s">
        <v>137</v>
      </c>
      <c r="D1937" s="35" t="s">
        <v>139</v>
      </c>
      <c r="E1937" s="35" t="s">
        <v>142</v>
      </c>
      <c r="F1937" s="36" t="s">
        <v>144</v>
      </c>
      <c r="G1937" s="33" t="s">
        <v>12177</v>
      </c>
      <c r="H1937" s="33" t="s">
        <v>12178</v>
      </c>
      <c r="I1937" s="33" t="s">
        <v>8974</v>
      </c>
      <c r="J1937" s="33" t="s">
        <v>439</v>
      </c>
      <c r="K1937" s="35" t="s">
        <v>421</v>
      </c>
      <c r="L1937" s="33" t="s">
        <v>3194</v>
      </c>
      <c r="M1937" s="33" t="s">
        <v>8450</v>
      </c>
      <c r="N1937" s="33" t="s">
        <v>11391</v>
      </c>
      <c r="O1937" s="5"/>
      <c r="P1937" s="35" t="s">
        <v>233</v>
      </c>
      <c r="Q1937" s="35" t="s">
        <v>11391</v>
      </c>
      <c r="R1937" s="33">
        <v>76288.0</v>
      </c>
      <c r="S1937" s="37"/>
      <c r="T1937" s="33"/>
      <c r="U1937" s="33">
        <v>4.18</v>
      </c>
      <c r="V1937" s="33" t="s">
        <v>154</v>
      </c>
      <c r="W1937" s="33"/>
      <c r="X1937" s="33"/>
      <c r="Y1937" s="5"/>
      <c r="Z1937" s="5"/>
      <c r="AA1937" s="33">
        <v>1.0</v>
      </c>
      <c r="AB1937" s="33">
        <v>1.0</v>
      </c>
      <c r="AC1937" s="33"/>
      <c r="AD1937" s="5"/>
      <c r="AE1937" s="5"/>
      <c r="AF1937" s="5"/>
      <c r="AG1937" s="16"/>
      <c r="AH1937" s="38">
        <f t="shared" si="1"/>
        <v>1</v>
      </c>
      <c r="AI1937" s="39" t="str">
        <f t="shared" si="2"/>
        <v/>
      </c>
      <c r="AJ1937" s="37" t="str">
        <f t="shared" si="3"/>
        <v/>
      </c>
      <c r="AK1937" s="41" t="str">
        <f t="shared" si="4"/>
        <v/>
      </c>
      <c r="AL1937" s="35" t="s">
        <v>233</v>
      </c>
      <c r="AM1937" s="33" t="s">
        <v>11391</v>
      </c>
      <c r="AN1937" s="33" t="s">
        <v>11391</v>
      </c>
      <c r="AO1937" s="41"/>
      <c r="AP1937" s="33" t="s">
        <v>169</v>
      </c>
      <c r="AQ1937" s="33" t="s">
        <v>170</v>
      </c>
      <c r="AR1937" s="33">
        <v>300.0</v>
      </c>
      <c r="AS1937" s="42"/>
      <c r="AT1937" s="42"/>
      <c r="AU1937" s="42"/>
      <c r="AV1937" s="42"/>
      <c r="AW1937" s="42"/>
      <c r="AX1937" s="5"/>
      <c r="AY1937" s="33"/>
      <c r="AZ1937" s="33" t="s">
        <v>12179</v>
      </c>
      <c r="BA1937" s="5"/>
      <c r="BB1937" s="5"/>
      <c r="BC1937" s="5" t="s">
        <v>12180</v>
      </c>
      <c r="BD1937" s="33" t="s">
        <v>173</v>
      </c>
      <c r="BE1937" s="41"/>
      <c r="BF1937" s="35"/>
      <c r="BG1937" s="33" t="s">
        <v>169</v>
      </c>
      <c r="BH1937" s="5"/>
      <c r="BI1937" s="33">
        <v>300.0</v>
      </c>
      <c r="BJ1937" s="33" t="s">
        <v>170</v>
      </c>
      <c r="BK1937" s="5"/>
      <c r="BL1937" s="5">
        <f t="shared" si="5"/>
        <v>3994.5</v>
      </c>
      <c r="BM1937" s="5"/>
      <c r="BN1937" s="5"/>
      <c r="BO1937" s="42">
        <f t="shared" si="6"/>
        <v>3994.5</v>
      </c>
      <c r="BP1937" s="44"/>
      <c r="BQ1937" s="45"/>
      <c r="BR1937" s="47"/>
      <c r="BS1937" s="45"/>
      <c r="BT1937" s="37"/>
      <c r="BU1937" s="5"/>
      <c r="BV1937" s="38"/>
      <c r="BW1937" s="48"/>
      <c r="BX1937" s="44"/>
      <c r="BY1937" s="44"/>
      <c r="BZ1937" s="33" t="s">
        <v>131</v>
      </c>
      <c r="CA1937" s="5"/>
      <c r="CB1937" s="5"/>
      <c r="CC1937" s="33" t="s">
        <v>177</v>
      </c>
      <c r="CD1937" s="5"/>
      <c r="CE1937" s="5"/>
      <c r="CF1937" s="33" t="s">
        <v>178</v>
      </c>
      <c r="CG1937" s="33" t="s">
        <v>12181</v>
      </c>
      <c r="CH1937" s="5"/>
      <c r="CI1937" s="5"/>
      <c r="CJ1937" s="5"/>
      <c r="CK1937" s="33"/>
      <c r="CL1937" s="49">
        <v>45000.0</v>
      </c>
      <c r="CM1937" s="33" t="s">
        <v>180</v>
      </c>
      <c r="CN1937" s="5"/>
      <c r="CO1937" s="33">
        <v>2.0</v>
      </c>
      <c r="CP1937" s="33" t="s">
        <v>181</v>
      </c>
      <c r="CQ1937" s="50" t="str">
        <f t="shared" si="7"/>
        <v>21/12/1954</v>
      </c>
      <c r="CR1937" s="33" t="s">
        <v>243</v>
      </c>
      <c r="CS1937" s="33">
        <v>5.0</v>
      </c>
      <c r="CT1937" s="33">
        <v>5.0</v>
      </c>
      <c r="CU1937" s="33">
        <v>28.0</v>
      </c>
      <c r="CV1937" s="33">
        <v>1129.0</v>
      </c>
      <c r="CW1937" s="33">
        <v>5.03048001E8</v>
      </c>
      <c r="CX1937" s="5"/>
      <c r="CY1937" s="33">
        <v>-100.147409</v>
      </c>
      <c r="CZ1937" s="33">
        <v>20.642946</v>
      </c>
      <c r="DA1937" s="33">
        <v>4.421410595E9</v>
      </c>
      <c r="DB1937" s="33">
        <v>2.0</v>
      </c>
      <c r="DC1937" s="33" t="s">
        <v>8456</v>
      </c>
      <c r="DD1937" s="33">
        <v>2023.0</v>
      </c>
      <c r="DE1937" s="33" t="s">
        <v>184</v>
      </c>
      <c r="DF1937" s="33"/>
      <c r="DG1937" s="33" t="s">
        <v>185</v>
      </c>
      <c r="DH1937" s="33" t="s">
        <v>186</v>
      </c>
      <c r="DI1937" s="5"/>
      <c r="DJ1937" s="5"/>
    </row>
    <row r="1938">
      <c r="A1938" s="33" t="s">
        <v>12182</v>
      </c>
      <c r="B1938" s="34">
        <v>44952.0</v>
      </c>
      <c r="C1938" s="35" t="s">
        <v>137</v>
      </c>
      <c r="D1938" s="35" t="s">
        <v>139</v>
      </c>
      <c r="E1938" s="35" t="s">
        <v>142</v>
      </c>
      <c r="F1938" s="36" t="s">
        <v>144</v>
      </c>
      <c r="G1938" s="33" t="s">
        <v>12183</v>
      </c>
      <c r="H1938" s="33" t="s">
        <v>3106</v>
      </c>
      <c r="I1938" s="33" t="s">
        <v>8974</v>
      </c>
      <c r="J1938" s="33" t="s">
        <v>439</v>
      </c>
      <c r="K1938" s="35" t="s">
        <v>421</v>
      </c>
      <c r="L1938" s="33" t="s">
        <v>3194</v>
      </c>
      <c r="M1938" s="33" t="s">
        <v>8450</v>
      </c>
      <c r="N1938" s="33" t="s">
        <v>11391</v>
      </c>
      <c r="O1938" s="5"/>
      <c r="P1938" s="35" t="s">
        <v>233</v>
      </c>
      <c r="Q1938" s="35" t="s">
        <v>11391</v>
      </c>
      <c r="R1938" s="33">
        <v>76288.0</v>
      </c>
      <c r="S1938" s="37"/>
      <c r="T1938" s="33"/>
      <c r="U1938" s="33">
        <v>8.96</v>
      </c>
      <c r="V1938" s="33" t="s">
        <v>154</v>
      </c>
      <c r="W1938" s="33"/>
      <c r="X1938" s="33"/>
      <c r="Y1938" s="5"/>
      <c r="Z1938" s="5"/>
      <c r="AA1938" s="33">
        <v>1.0</v>
      </c>
      <c r="AB1938" s="33">
        <v>1.0</v>
      </c>
      <c r="AC1938" s="33"/>
      <c r="AD1938" s="5"/>
      <c r="AE1938" s="5"/>
      <c r="AF1938" s="5"/>
      <c r="AG1938" s="16"/>
      <c r="AH1938" s="38">
        <f t="shared" si="1"/>
        <v>1</v>
      </c>
      <c r="AI1938" s="39" t="str">
        <f t="shared" si="2"/>
        <v/>
      </c>
      <c r="AJ1938" s="37" t="str">
        <f t="shared" si="3"/>
        <v/>
      </c>
      <c r="AK1938" s="41" t="str">
        <f t="shared" si="4"/>
        <v/>
      </c>
      <c r="AL1938" s="35" t="s">
        <v>233</v>
      </c>
      <c r="AM1938" s="33" t="s">
        <v>11391</v>
      </c>
      <c r="AN1938" s="33" t="s">
        <v>11391</v>
      </c>
      <c r="AO1938" s="41"/>
      <c r="AP1938" s="33" t="s">
        <v>169</v>
      </c>
      <c r="AQ1938" s="33" t="s">
        <v>170</v>
      </c>
      <c r="AR1938" s="33">
        <v>300.0</v>
      </c>
      <c r="AS1938" s="42"/>
      <c r="AT1938" s="42"/>
      <c r="AU1938" s="42"/>
      <c r="AV1938" s="42"/>
      <c r="AW1938" s="42"/>
      <c r="AX1938" s="5"/>
      <c r="AY1938" s="33"/>
      <c r="AZ1938" s="33" t="s">
        <v>12184</v>
      </c>
      <c r="BA1938" s="5"/>
      <c r="BB1938" s="5"/>
      <c r="BC1938" s="5" t="s">
        <v>12185</v>
      </c>
      <c r="BD1938" s="33" t="s">
        <v>173</v>
      </c>
      <c r="BE1938" s="41"/>
      <c r="BF1938" s="35"/>
      <c r="BG1938" s="33" t="s">
        <v>169</v>
      </c>
      <c r="BH1938" s="5"/>
      <c r="BI1938" s="33">
        <v>300.0</v>
      </c>
      <c r="BJ1938" s="33" t="s">
        <v>170</v>
      </c>
      <c r="BK1938" s="5"/>
      <c r="BL1938" s="5">
        <f t="shared" si="5"/>
        <v>3994.5</v>
      </c>
      <c r="BM1938" s="5"/>
      <c r="BN1938" s="5"/>
      <c r="BO1938" s="42">
        <f t="shared" si="6"/>
        <v>3994.5</v>
      </c>
      <c r="BP1938" s="44"/>
      <c r="BQ1938" s="45"/>
      <c r="BR1938" s="47"/>
      <c r="BS1938" s="45"/>
      <c r="BT1938" s="37"/>
      <c r="BU1938" s="5"/>
      <c r="BV1938" s="38"/>
      <c r="BW1938" s="48"/>
      <c r="BX1938" s="44"/>
      <c r="BY1938" s="44"/>
      <c r="BZ1938" s="33" t="s">
        <v>131</v>
      </c>
      <c r="CA1938" s="5"/>
      <c r="CB1938" s="5"/>
      <c r="CC1938" s="33" t="s">
        <v>177</v>
      </c>
      <c r="CD1938" s="5"/>
      <c r="CE1938" s="5"/>
      <c r="CF1938" s="33" t="s">
        <v>178</v>
      </c>
      <c r="CG1938" s="33" t="s">
        <v>12186</v>
      </c>
      <c r="CH1938" s="5"/>
      <c r="CI1938" s="5"/>
      <c r="CJ1938" s="5"/>
      <c r="CK1938" s="33"/>
      <c r="CL1938" s="49">
        <v>45000.0</v>
      </c>
      <c r="CM1938" s="33" t="s">
        <v>180</v>
      </c>
      <c r="CN1938" s="5"/>
      <c r="CO1938" s="33">
        <v>2.0</v>
      </c>
      <c r="CP1938" s="33" t="s">
        <v>181</v>
      </c>
      <c r="CQ1938" s="50" t="str">
        <f t="shared" si="7"/>
        <v>07/03/1949</v>
      </c>
      <c r="CR1938" s="33" t="s">
        <v>243</v>
      </c>
      <c r="CS1938" s="33">
        <v>5.0</v>
      </c>
      <c r="CT1938" s="33">
        <v>5.0</v>
      </c>
      <c r="CU1938" s="33">
        <v>28.0</v>
      </c>
      <c r="CV1938" s="33">
        <v>1129.0</v>
      </c>
      <c r="CW1938" s="33">
        <v>5.03048001E8</v>
      </c>
      <c r="CX1938" s="5"/>
      <c r="CY1938" s="33">
        <v>-100.147409</v>
      </c>
      <c r="CZ1938" s="33">
        <v>20.642946</v>
      </c>
      <c r="DA1938" s="33">
        <v>4.424323943E9</v>
      </c>
      <c r="DB1938" s="33">
        <v>2.0</v>
      </c>
      <c r="DC1938" s="33" t="s">
        <v>8456</v>
      </c>
      <c r="DD1938" s="33">
        <v>2023.0</v>
      </c>
      <c r="DE1938" s="33" t="s">
        <v>184</v>
      </c>
      <c r="DF1938" s="33"/>
      <c r="DG1938" s="33" t="s">
        <v>185</v>
      </c>
      <c r="DH1938" s="33" t="s">
        <v>186</v>
      </c>
      <c r="DI1938" s="5"/>
      <c r="DJ1938" s="5"/>
    </row>
    <row r="1939">
      <c r="A1939" s="33" t="s">
        <v>12187</v>
      </c>
      <c r="B1939" s="34">
        <v>44952.0</v>
      </c>
      <c r="C1939" s="35" t="s">
        <v>137</v>
      </c>
      <c r="D1939" s="35" t="s">
        <v>139</v>
      </c>
      <c r="E1939" s="35" t="s">
        <v>142</v>
      </c>
      <c r="F1939" s="36" t="s">
        <v>144</v>
      </c>
      <c r="G1939" s="33" t="s">
        <v>12188</v>
      </c>
      <c r="H1939" s="33" t="s">
        <v>12189</v>
      </c>
      <c r="I1939" s="33" t="s">
        <v>1927</v>
      </c>
      <c r="J1939" s="33" t="s">
        <v>149</v>
      </c>
      <c r="K1939" s="35" t="s">
        <v>421</v>
      </c>
      <c r="L1939" s="33" t="s">
        <v>3194</v>
      </c>
      <c r="M1939" s="33" t="s">
        <v>8450</v>
      </c>
      <c r="N1939" s="33" t="s">
        <v>11391</v>
      </c>
      <c r="O1939" s="5"/>
      <c r="P1939" s="35" t="s">
        <v>233</v>
      </c>
      <c r="Q1939" s="35" t="s">
        <v>11391</v>
      </c>
      <c r="R1939" s="33">
        <v>76288.0</v>
      </c>
      <c r="S1939" s="37"/>
      <c r="T1939" s="33"/>
      <c r="U1939" s="33">
        <v>7.95</v>
      </c>
      <c r="V1939" s="33" t="s">
        <v>154</v>
      </c>
      <c r="W1939" s="33"/>
      <c r="X1939" s="33"/>
      <c r="Y1939" s="5"/>
      <c r="Z1939" s="5"/>
      <c r="AA1939" s="33">
        <v>1.0</v>
      </c>
      <c r="AB1939" s="33"/>
      <c r="AC1939" s="33">
        <v>1.0</v>
      </c>
      <c r="AD1939" s="5"/>
      <c r="AE1939" s="5"/>
      <c r="AF1939" s="5"/>
      <c r="AG1939" s="16"/>
      <c r="AH1939" s="38" t="str">
        <f t="shared" si="1"/>
        <v/>
      </c>
      <c r="AI1939" s="39">
        <f t="shared" si="2"/>
        <v>1</v>
      </c>
      <c r="AJ1939" s="37" t="str">
        <f t="shared" si="3"/>
        <v/>
      </c>
      <c r="AK1939" s="41" t="str">
        <f t="shared" si="4"/>
        <v/>
      </c>
      <c r="AL1939" s="35" t="s">
        <v>233</v>
      </c>
      <c r="AM1939" s="33" t="s">
        <v>11391</v>
      </c>
      <c r="AN1939" s="33" t="s">
        <v>11391</v>
      </c>
      <c r="AO1939" s="41"/>
      <c r="AP1939" s="33" t="s">
        <v>169</v>
      </c>
      <c r="AQ1939" s="33" t="s">
        <v>170</v>
      </c>
      <c r="AR1939" s="33">
        <v>300.0</v>
      </c>
      <c r="AS1939" s="42"/>
      <c r="AT1939" s="42"/>
      <c r="AU1939" s="42"/>
      <c r="AV1939" s="42"/>
      <c r="AW1939" s="42"/>
      <c r="AX1939" s="5"/>
      <c r="AY1939" s="33"/>
      <c r="AZ1939" s="33" t="s">
        <v>12190</v>
      </c>
      <c r="BA1939" s="5"/>
      <c r="BB1939" s="5"/>
      <c r="BC1939" s="5" t="s">
        <v>12191</v>
      </c>
      <c r="BD1939" s="33" t="s">
        <v>173</v>
      </c>
      <c r="BE1939" s="41"/>
      <c r="BF1939" s="35"/>
      <c r="BG1939" s="33" t="s">
        <v>169</v>
      </c>
      <c r="BH1939" s="5"/>
      <c r="BI1939" s="33">
        <v>300.0</v>
      </c>
      <c r="BJ1939" s="33" t="s">
        <v>170</v>
      </c>
      <c r="BK1939" s="5"/>
      <c r="BL1939" s="5">
        <f t="shared" si="5"/>
        <v>3994.5</v>
      </c>
      <c r="BM1939" s="5"/>
      <c r="BN1939" s="5"/>
      <c r="BO1939" s="42">
        <f t="shared" si="6"/>
        <v>3994.5</v>
      </c>
      <c r="BP1939" s="44"/>
      <c r="BQ1939" s="45"/>
      <c r="BR1939" s="47"/>
      <c r="BS1939" s="45"/>
      <c r="BT1939" s="37"/>
      <c r="BU1939" s="5"/>
      <c r="BV1939" s="38"/>
      <c r="BW1939" s="48"/>
      <c r="BX1939" s="44"/>
      <c r="BY1939" s="44"/>
      <c r="BZ1939" s="33" t="s">
        <v>131</v>
      </c>
      <c r="CA1939" s="5"/>
      <c r="CB1939" s="5"/>
      <c r="CC1939" s="33" t="s">
        <v>177</v>
      </c>
      <c r="CD1939" s="5"/>
      <c r="CE1939" s="5"/>
      <c r="CF1939" s="33" t="s">
        <v>178</v>
      </c>
      <c r="CG1939" s="33" t="s">
        <v>12192</v>
      </c>
      <c r="CH1939" s="5"/>
      <c r="CI1939" s="5"/>
      <c r="CJ1939" s="5"/>
      <c r="CK1939" s="33"/>
      <c r="CL1939" s="49">
        <v>45000.0</v>
      </c>
      <c r="CM1939" s="33" t="s">
        <v>180</v>
      </c>
      <c r="CN1939" s="5"/>
      <c r="CO1939" s="33">
        <v>2.0</v>
      </c>
      <c r="CP1939" s="33" t="s">
        <v>181</v>
      </c>
      <c r="CQ1939" s="50" t="str">
        <f t="shared" si="7"/>
        <v>13/06/1960</v>
      </c>
      <c r="CR1939" s="33" t="s">
        <v>182</v>
      </c>
      <c r="CS1939" s="33">
        <v>5.0</v>
      </c>
      <c r="CT1939" s="33">
        <v>5.0</v>
      </c>
      <c r="CU1939" s="33">
        <v>28.0</v>
      </c>
      <c r="CV1939" s="33">
        <v>1129.0</v>
      </c>
      <c r="CW1939" s="33">
        <v>5.03048001E8</v>
      </c>
      <c r="CX1939" s="5"/>
      <c r="CY1939" s="33">
        <v>-100.147409</v>
      </c>
      <c r="CZ1939" s="33">
        <v>20.642946</v>
      </c>
      <c r="DA1939" s="33">
        <v>4.423288674E9</v>
      </c>
      <c r="DB1939" s="33">
        <v>2.0</v>
      </c>
      <c r="DC1939" s="33" t="s">
        <v>8456</v>
      </c>
      <c r="DD1939" s="33">
        <v>2023.0</v>
      </c>
      <c r="DE1939" s="33" t="s">
        <v>184</v>
      </c>
      <c r="DF1939" s="33"/>
      <c r="DG1939" s="33" t="s">
        <v>185</v>
      </c>
      <c r="DH1939" s="33" t="s">
        <v>186</v>
      </c>
      <c r="DI1939" s="5"/>
      <c r="DJ1939" s="5"/>
    </row>
    <row r="1940">
      <c r="A1940" s="33" t="s">
        <v>12193</v>
      </c>
      <c r="B1940" s="34">
        <v>44952.0</v>
      </c>
      <c r="C1940" s="35" t="s">
        <v>137</v>
      </c>
      <c r="D1940" s="35" t="s">
        <v>139</v>
      </c>
      <c r="E1940" s="35" t="s">
        <v>142</v>
      </c>
      <c r="F1940" s="36" t="s">
        <v>144</v>
      </c>
      <c r="G1940" s="33" t="s">
        <v>12194</v>
      </c>
      <c r="H1940" s="33" t="s">
        <v>7181</v>
      </c>
      <c r="I1940" s="33" t="s">
        <v>1927</v>
      </c>
      <c r="J1940" s="33" t="s">
        <v>8696</v>
      </c>
      <c r="K1940" s="35" t="s">
        <v>421</v>
      </c>
      <c r="L1940" s="33" t="s">
        <v>12195</v>
      </c>
      <c r="M1940" s="33" t="s">
        <v>8450</v>
      </c>
      <c r="N1940" s="33" t="s">
        <v>11391</v>
      </c>
      <c r="O1940" s="5"/>
      <c r="P1940" s="35" t="s">
        <v>233</v>
      </c>
      <c r="Q1940" s="35" t="s">
        <v>11391</v>
      </c>
      <c r="R1940" s="33">
        <v>76288.0</v>
      </c>
      <c r="S1940" s="37"/>
      <c r="T1940" s="33"/>
      <c r="U1940" s="33">
        <v>5.32</v>
      </c>
      <c r="V1940" s="33" t="s">
        <v>154</v>
      </c>
      <c r="W1940" s="33"/>
      <c r="X1940" s="33"/>
      <c r="Y1940" s="5"/>
      <c r="Z1940" s="5"/>
      <c r="AA1940" s="33">
        <v>1.0</v>
      </c>
      <c r="AB1940" s="33">
        <v>1.0</v>
      </c>
      <c r="AC1940" s="33"/>
      <c r="AD1940" s="5"/>
      <c r="AE1940" s="5"/>
      <c r="AF1940" s="5"/>
      <c r="AG1940" s="16"/>
      <c r="AH1940" s="38">
        <f t="shared" si="1"/>
        <v>1</v>
      </c>
      <c r="AI1940" s="39" t="str">
        <f t="shared" si="2"/>
        <v/>
      </c>
      <c r="AJ1940" s="37" t="str">
        <f t="shared" si="3"/>
        <v/>
      </c>
      <c r="AK1940" s="41" t="str">
        <f t="shared" si="4"/>
        <v/>
      </c>
      <c r="AL1940" s="35" t="s">
        <v>233</v>
      </c>
      <c r="AM1940" s="33" t="s">
        <v>11391</v>
      </c>
      <c r="AN1940" s="33" t="s">
        <v>11391</v>
      </c>
      <c r="AO1940" s="41"/>
      <c r="AP1940" s="33" t="s">
        <v>169</v>
      </c>
      <c r="AQ1940" s="33" t="s">
        <v>170</v>
      </c>
      <c r="AR1940" s="33">
        <v>300.0</v>
      </c>
      <c r="AS1940" s="42"/>
      <c r="AT1940" s="42"/>
      <c r="AU1940" s="42"/>
      <c r="AV1940" s="42"/>
      <c r="AW1940" s="42"/>
      <c r="AX1940" s="5"/>
      <c r="AY1940" s="33"/>
      <c r="AZ1940" s="33" t="s">
        <v>12196</v>
      </c>
      <c r="BA1940" s="5"/>
      <c r="BB1940" s="5"/>
      <c r="BC1940" s="5" t="s">
        <v>12197</v>
      </c>
      <c r="BD1940" s="33" t="s">
        <v>173</v>
      </c>
      <c r="BE1940" s="41"/>
      <c r="BF1940" s="35"/>
      <c r="BG1940" s="33" t="s">
        <v>169</v>
      </c>
      <c r="BH1940" s="5"/>
      <c r="BI1940" s="33">
        <v>300.0</v>
      </c>
      <c r="BJ1940" s="33" t="s">
        <v>170</v>
      </c>
      <c r="BK1940" s="5"/>
      <c r="BL1940" s="5">
        <f t="shared" si="5"/>
        <v>3994.5</v>
      </c>
      <c r="BM1940" s="5"/>
      <c r="BN1940" s="5"/>
      <c r="BO1940" s="42">
        <f t="shared" si="6"/>
        <v>3994.5</v>
      </c>
      <c r="BP1940" s="44"/>
      <c r="BQ1940" s="45"/>
      <c r="BR1940" s="47"/>
      <c r="BS1940" s="45"/>
      <c r="BT1940" s="37"/>
      <c r="BU1940" s="5"/>
      <c r="BV1940" s="38"/>
      <c r="BW1940" s="48"/>
      <c r="BX1940" s="44"/>
      <c r="BY1940" s="44"/>
      <c r="BZ1940" s="33" t="s">
        <v>131</v>
      </c>
      <c r="CA1940" s="5"/>
      <c r="CB1940" s="5"/>
      <c r="CC1940" s="33" t="s">
        <v>177</v>
      </c>
      <c r="CD1940" s="5"/>
      <c r="CE1940" s="5"/>
      <c r="CF1940" s="33" t="s">
        <v>178</v>
      </c>
      <c r="CG1940" s="33" t="s">
        <v>12198</v>
      </c>
      <c r="CH1940" s="5"/>
      <c r="CI1940" s="5"/>
      <c r="CJ1940" s="5"/>
      <c r="CK1940" s="33"/>
      <c r="CL1940" s="49">
        <v>45000.0</v>
      </c>
      <c r="CM1940" s="33" t="s">
        <v>180</v>
      </c>
      <c r="CN1940" s="5"/>
      <c r="CO1940" s="33">
        <v>2.0</v>
      </c>
      <c r="CP1940" s="33" t="s">
        <v>181</v>
      </c>
      <c r="CQ1940" s="50" t="str">
        <f t="shared" si="7"/>
        <v>16/07/1935</v>
      </c>
      <c r="CR1940" s="33" t="s">
        <v>243</v>
      </c>
      <c r="CS1940" s="33">
        <v>5.0</v>
      </c>
      <c r="CT1940" s="33">
        <v>5.0</v>
      </c>
      <c r="CU1940" s="33">
        <v>28.0</v>
      </c>
      <c r="CV1940" s="33">
        <v>1129.0</v>
      </c>
      <c r="CW1940" s="33">
        <v>5.03048001E8</v>
      </c>
      <c r="CX1940" s="5"/>
      <c r="CY1940" s="33">
        <v>-100.143703</v>
      </c>
      <c r="CZ1940" s="33">
        <v>20.642324</v>
      </c>
      <c r="DA1940" s="33">
        <v>4.4219266E9</v>
      </c>
      <c r="DB1940" s="33">
        <v>1.0</v>
      </c>
      <c r="DC1940" s="33" t="s">
        <v>8456</v>
      </c>
      <c r="DD1940" s="33">
        <v>2023.0</v>
      </c>
      <c r="DE1940" s="33" t="s">
        <v>184</v>
      </c>
      <c r="DF1940" s="33"/>
      <c r="DG1940" s="33" t="s">
        <v>185</v>
      </c>
      <c r="DH1940" s="33" t="s">
        <v>186</v>
      </c>
      <c r="DI1940" s="5"/>
      <c r="DJ1940" s="5"/>
    </row>
    <row r="1941">
      <c r="A1941" s="33" t="s">
        <v>12199</v>
      </c>
      <c r="B1941" s="34">
        <v>44952.0</v>
      </c>
      <c r="C1941" s="35" t="s">
        <v>137</v>
      </c>
      <c r="D1941" s="35" t="s">
        <v>139</v>
      </c>
      <c r="E1941" s="35" t="s">
        <v>142</v>
      </c>
      <c r="F1941" s="36" t="s">
        <v>144</v>
      </c>
      <c r="G1941" s="33" t="s">
        <v>12200</v>
      </c>
      <c r="H1941" s="33" t="s">
        <v>12201</v>
      </c>
      <c r="I1941" s="33" t="s">
        <v>1927</v>
      </c>
      <c r="J1941" s="33" t="s">
        <v>204</v>
      </c>
      <c r="K1941" s="35" t="s">
        <v>421</v>
      </c>
      <c r="L1941" s="33" t="s">
        <v>3194</v>
      </c>
      <c r="M1941" s="33" t="s">
        <v>8450</v>
      </c>
      <c r="N1941" s="33" t="s">
        <v>11391</v>
      </c>
      <c r="O1941" s="5"/>
      <c r="P1941" s="35" t="s">
        <v>233</v>
      </c>
      <c r="Q1941" s="35" t="s">
        <v>11391</v>
      </c>
      <c r="R1941" s="33">
        <v>76288.0</v>
      </c>
      <c r="S1941" s="37"/>
      <c r="T1941" s="33"/>
      <c r="U1941" s="33">
        <v>5.17</v>
      </c>
      <c r="V1941" s="33" t="s">
        <v>154</v>
      </c>
      <c r="W1941" s="33"/>
      <c r="X1941" s="33"/>
      <c r="Y1941" s="5"/>
      <c r="Z1941" s="5"/>
      <c r="AA1941" s="33">
        <v>1.0</v>
      </c>
      <c r="AB1941" s="33">
        <v>1.0</v>
      </c>
      <c r="AC1941" s="33"/>
      <c r="AD1941" s="5"/>
      <c r="AE1941" s="5"/>
      <c r="AF1941" s="5"/>
      <c r="AG1941" s="16"/>
      <c r="AH1941" s="38">
        <f t="shared" si="1"/>
        <v>1</v>
      </c>
      <c r="AI1941" s="39" t="str">
        <f t="shared" si="2"/>
        <v/>
      </c>
      <c r="AJ1941" s="37" t="str">
        <f t="shared" si="3"/>
        <v/>
      </c>
      <c r="AK1941" s="41" t="str">
        <f t="shared" si="4"/>
        <v/>
      </c>
      <c r="AL1941" s="35" t="s">
        <v>233</v>
      </c>
      <c r="AM1941" s="33" t="s">
        <v>11391</v>
      </c>
      <c r="AN1941" s="33" t="s">
        <v>11391</v>
      </c>
      <c r="AO1941" s="41"/>
      <c r="AP1941" s="33" t="s">
        <v>169</v>
      </c>
      <c r="AQ1941" s="33" t="s">
        <v>170</v>
      </c>
      <c r="AR1941" s="33">
        <v>300.0</v>
      </c>
      <c r="AS1941" s="42"/>
      <c r="AT1941" s="42"/>
      <c r="AU1941" s="42"/>
      <c r="AV1941" s="42"/>
      <c r="AW1941" s="42"/>
      <c r="AX1941" s="5"/>
      <c r="AY1941" s="33"/>
      <c r="AZ1941" s="33" t="s">
        <v>12202</v>
      </c>
      <c r="BA1941" s="5"/>
      <c r="BB1941" s="5"/>
      <c r="BC1941" s="5" t="s">
        <v>12203</v>
      </c>
      <c r="BD1941" s="33" t="s">
        <v>173</v>
      </c>
      <c r="BE1941" s="41"/>
      <c r="BF1941" s="35"/>
      <c r="BG1941" s="33" t="s">
        <v>169</v>
      </c>
      <c r="BH1941" s="5"/>
      <c r="BI1941" s="33">
        <v>300.0</v>
      </c>
      <c r="BJ1941" s="33" t="s">
        <v>170</v>
      </c>
      <c r="BK1941" s="5"/>
      <c r="BL1941" s="5">
        <f t="shared" si="5"/>
        <v>3994.5</v>
      </c>
      <c r="BM1941" s="5"/>
      <c r="BN1941" s="5"/>
      <c r="BO1941" s="42">
        <f t="shared" si="6"/>
        <v>3994.5</v>
      </c>
      <c r="BP1941" s="44"/>
      <c r="BQ1941" s="45"/>
      <c r="BR1941" s="47"/>
      <c r="BS1941" s="45"/>
      <c r="BT1941" s="37"/>
      <c r="BU1941" s="5"/>
      <c r="BV1941" s="38"/>
      <c r="BW1941" s="48"/>
      <c r="BX1941" s="44"/>
      <c r="BY1941" s="44"/>
      <c r="BZ1941" s="33" t="s">
        <v>131</v>
      </c>
      <c r="CA1941" s="5"/>
      <c r="CB1941" s="5"/>
      <c r="CC1941" s="33" t="s">
        <v>177</v>
      </c>
      <c r="CD1941" s="5"/>
      <c r="CE1941" s="5"/>
      <c r="CF1941" s="33" t="s">
        <v>178</v>
      </c>
      <c r="CG1941" s="33" t="s">
        <v>12204</v>
      </c>
      <c r="CH1941" s="5"/>
      <c r="CI1941" s="5"/>
      <c r="CJ1941" s="5"/>
      <c r="CK1941" s="33"/>
      <c r="CL1941" s="49">
        <v>45000.0</v>
      </c>
      <c r="CM1941" s="33" t="s">
        <v>180</v>
      </c>
      <c r="CN1941" s="5"/>
      <c r="CO1941" s="33">
        <v>2.0</v>
      </c>
      <c r="CP1941" s="33" t="s">
        <v>181</v>
      </c>
      <c r="CQ1941" s="50" t="str">
        <f t="shared" si="7"/>
        <v>22/12/1964</v>
      </c>
      <c r="CR1941" s="33" t="s">
        <v>243</v>
      </c>
      <c r="CS1941" s="33">
        <v>5.0</v>
      </c>
      <c r="CT1941" s="33">
        <v>5.0</v>
      </c>
      <c r="CU1941" s="33">
        <v>28.0</v>
      </c>
      <c r="CV1941" s="33">
        <v>1129.0</v>
      </c>
      <c r="CW1941" s="33">
        <v>5.03048001E8</v>
      </c>
      <c r="CX1941" s="5"/>
      <c r="CY1941" s="33">
        <v>-100.147409</v>
      </c>
      <c r="CZ1941" s="33">
        <v>20.642946</v>
      </c>
      <c r="DA1941" s="33">
        <v>4.421882481E9</v>
      </c>
      <c r="DB1941" s="33">
        <v>2.0</v>
      </c>
      <c r="DC1941" s="33" t="s">
        <v>8456</v>
      </c>
      <c r="DD1941" s="33">
        <v>2023.0</v>
      </c>
      <c r="DE1941" s="33" t="s">
        <v>184</v>
      </c>
      <c r="DF1941" s="33"/>
      <c r="DG1941" s="33" t="s">
        <v>185</v>
      </c>
      <c r="DH1941" s="33" t="s">
        <v>186</v>
      </c>
      <c r="DI1941" s="5"/>
      <c r="DJ1941" s="5"/>
    </row>
    <row r="1942">
      <c r="A1942" s="33" t="s">
        <v>12205</v>
      </c>
      <c r="B1942" s="34">
        <v>44952.0</v>
      </c>
      <c r="C1942" s="35" t="s">
        <v>137</v>
      </c>
      <c r="D1942" s="35" t="s">
        <v>139</v>
      </c>
      <c r="E1942" s="35" t="s">
        <v>142</v>
      </c>
      <c r="F1942" s="36" t="s">
        <v>144</v>
      </c>
      <c r="G1942" s="33" t="s">
        <v>12206</v>
      </c>
      <c r="H1942" s="33" t="s">
        <v>12207</v>
      </c>
      <c r="I1942" s="33" t="s">
        <v>11322</v>
      </c>
      <c r="J1942" s="33" t="s">
        <v>8473</v>
      </c>
      <c r="K1942" s="35" t="s">
        <v>421</v>
      </c>
      <c r="L1942" s="33" t="s">
        <v>3194</v>
      </c>
      <c r="M1942" s="33" t="s">
        <v>8450</v>
      </c>
      <c r="N1942" s="33" t="s">
        <v>11391</v>
      </c>
      <c r="O1942" s="5"/>
      <c r="P1942" s="35" t="s">
        <v>233</v>
      </c>
      <c r="Q1942" s="35" t="s">
        <v>11391</v>
      </c>
      <c r="R1942" s="33">
        <v>76288.0</v>
      </c>
      <c r="S1942" s="37"/>
      <c r="T1942" s="33"/>
      <c r="U1942" s="33">
        <v>2.36</v>
      </c>
      <c r="V1942" s="33" t="s">
        <v>154</v>
      </c>
      <c r="W1942" s="33"/>
      <c r="X1942" s="33"/>
      <c r="Y1942" s="5"/>
      <c r="Z1942" s="5"/>
      <c r="AA1942" s="33">
        <v>1.0</v>
      </c>
      <c r="AB1942" s="33"/>
      <c r="AC1942" s="33">
        <v>1.0</v>
      </c>
      <c r="AD1942" s="5"/>
      <c r="AE1942" s="5"/>
      <c r="AF1942" s="5"/>
      <c r="AG1942" s="16"/>
      <c r="AH1942" s="38" t="str">
        <f t="shared" si="1"/>
        <v/>
      </c>
      <c r="AI1942" s="39">
        <f t="shared" si="2"/>
        <v>1</v>
      </c>
      <c r="AJ1942" s="37" t="str">
        <f t="shared" si="3"/>
        <v/>
      </c>
      <c r="AK1942" s="41" t="str">
        <f t="shared" si="4"/>
        <v/>
      </c>
      <c r="AL1942" s="35" t="s">
        <v>233</v>
      </c>
      <c r="AM1942" s="33" t="s">
        <v>11391</v>
      </c>
      <c r="AN1942" s="33" t="s">
        <v>11391</v>
      </c>
      <c r="AO1942" s="41"/>
      <c r="AP1942" s="33" t="s">
        <v>169</v>
      </c>
      <c r="AQ1942" s="33" t="s">
        <v>170</v>
      </c>
      <c r="AR1942" s="33">
        <v>300.0</v>
      </c>
      <c r="AS1942" s="42"/>
      <c r="AT1942" s="42"/>
      <c r="AU1942" s="42"/>
      <c r="AV1942" s="42"/>
      <c r="AW1942" s="42"/>
      <c r="AX1942" s="5"/>
      <c r="AY1942" s="33"/>
      <c r="AZ1942" s="33" t="s">
        <v>12208</v>
      </c>
      <c r="BA1942" s="5"/>
      <c r="BB1942" s="5"/>
      <c r="BC1942" s="5" t="s">
        <v>12209</v>
      </c>
      <c r="BD1942" s="33" t="s">
        <v>173</v>
      </c>
      <c r="BE1942" s="41"/>
      <c r="BF1942" s="35"/>
      <c r="BG1942" s="33" t="s">
        <v>169</v>
      </c>
      <c r="BH1942" s="5"/>
      <c r="BI1942" s="33">
        <v>300.0</v>
      </c>
      <c r="BJ1942" s="33" t="s">
        <v>170</v>
      </c>
      <c r="BK1942" s="5"/>
      <c r="BL1942" s="5">
        <f t="shared" si="5"/>
        <v>3994.5</v>
      </c>
      <c r="BM1942" s="5"/>
      <c r="BN1942" s="5"/>
      <c r="BO1942" s="42">
        <f t="shared" si="6"/>
        <v>3994.5</v>
      </c>
      <c r="BP1942" s="44"/>
      <c r="BQ1942" s="45"/>
      <c r="BR1942" s="47"/>
      <c r="BS1942" s="45"/>
      <c r="BT1942" s="37"/>
      <c r="BU1942" s="5"/>
      <c r="BV1942" s="38"/>
      <c r="BW1942" s="48"/>
      <c r="BX1942" s="44"/>
      <c r="BY1942" s="44"/>
      <c r="BZ1942" s="33" t="s">
        <v>131</v>
      </c>
      <c r="CA1942" s="5"/>
      <c r="CB1942" s="5"/>
      <c r="CC1942" s="33" t="s">
        <v>177</v>
      </c>
      <c r="CD1942" s="5"/>
      <c r="CE1942" s="5"/>
      <c r="CF1942" s="33" t="s">
        <v>178</v>
      </c>
      <c r="CG1942" s="33" t="s">
        <v>12210</v>
      </c>
      <c r="CH1942" s="5"/>
      <c r="CI1942" s="5"/>
      <c r="CJ1942" s="5"/>
      <c r="CK1942" s="33"/>
      <c r="CL1942" s="49">
        <v>45000.0</v>
      </c>
      <c r="CM1942" s="33" t="s">
        <v>180</v>
      </c>
      <c r="CN1942" s="5"/>
      <c r="CO1942" s="33">
        <v>2.0</v>
      </c>
      <c r="CP1942" s="33" t="s">
        <v>181</v>
      </c>
      <c r="CQ1942" s="50" t="str">
        <f t="shared" si="7"/>
        <v>09/04/1946</v>
      </c>
      <c r="CR1942" s="33" t="s">
        <v>182</v>
      </c>
      <c r="CS1942" s="33">
        <v>5.0</v>
      </c>
      <c r="CT1942" s="33">
        <v>5.0</v>
      </c>
      <c r="CU1942" s="33">
        <v>28.0</v>
      </c>
      <c r="CV1942" s="33">
        <v>1129.0</v>
      </c>
      <c r="CW1942" s="33">
        <v>5.03048001E8</v>
      </c>
      <c r="CX1942" s="5"/>
      <c r="CY1942" s="33">
        <v>-100.147409</v>
      </c>
      <c r="CZ1942" s="33">
        <v>20.642946</v>
      </c>
      <c r="DA1942" s="33">
        <v>4.42820434E9</v>
      </c>
      <c r="DB1942" s="33">
        <v>2.0</v>
      </c>
      <c r="DC1942" s="33" t="s">
        <v>8456</v>
      </c>
      <c r="DD1942" s="33">
        <v>2023.0</v>
      </c>
      <c r="DE1942" s="33" t="s">
        <v>184</v>
      </c>
      <c r="DF1942" s="33"/>
      <c r="DG1942" s="33" t="s">
        <v>185</v>
      </c>
      <c r="DH1942" s="33" t="s">
        <v>186</v>
      </c>
      <c r="DI1942" s="5"/>
      <c r="DJ1942" s="5"/>
    </row>
    <row r="1943">
      <c r="A1943" s="33" t="s">
        <v>12211</v>
      </c>
      <c r="B1943" s="34">
        <v>44952.0</v>
      </c>
      <c r="C1943" s="35" t="s">
        <v>137</v>
      </c>
      <c r="D1943" s="35" t="s">
        <v>139</v>
      </c>
      <c r="E1943" s="35" t="s">
        <v>142</v>
      </c>
      <c r="F1943" s="36" t="s">
        <v>144</v>
      </c>
      <c r="G1943" s="33" t="s">
        <v>12212</v>
      </c>
      <c r="H1943" s="33" t="s">
        <v>12213</v>
      </c>
      <c r="I1943" s="33" t="s">
        <v>231</v>
      </c>
      <c r="J1943" s="33" t="s">
        <v>2808</v>
      </c>
      <c r="K1943" s="35" t="s">
        <v>421</v>
      </c>
      <c r="L1943" s="33" t="s">
        <v>6667</v>
      </c>
      <c r="M1943" s="33" t="s">
        <v>8450</v>
      </c>
      <c r="N1943" s="33" t="s">
        <v>11391</v>
      </c>
      <c r="O1943" s="5"/>
      <c r="P1943" s="35" t="s">
        <v>233</v>
      </c>
      <c r="Q1943" s="35" t="s">
        <v>11391</v>
      </c>
      <c r="R1943" s="33">
        <v>76288.0</v>
      </c>
      <c r="S1943" s="37"/>
      <c r="T1943" s="33"/>
      <c r="U1943" s="33">
        <v>3.85</v>
      </c>
      <c r="V1943" s="33" t="s">
        <v>154</v>
      </c>
      <c r="W1943" s="33"/>
      <c r="X1943" s="33"/>
      <c r="Y1943" s="5"/>
      <c r="Z1943" s="5"/>
      <c r="AA1943" s="33">
        <v>1.0</v>
      </c>
      <c r="AB1943" s="33"/>
      <c r="AC1943" s="33">
        <v>1.0</v>
      </c>
      <c r="AD1943" s="5"/>
      <c r="AE1943" s="5"/>
      <c r="AF1943" s="5"/>
      <c r="AG1943" s="16"/>
      <c r="AH1943" s="38" t="str">
        <f t="shared" si="1"/>
        <v/>
      </c>
      <c r="AI1943" s="39">
        <f t="shared" si="2"/>
        <v>1</v>
      </c>
      <c r="AJ1943" s="37" t="str">
        <f t="shared" si="3"/>
        <v/>
      </c>
      <c r="AK1943" s="41" t="str">
        <f t="shared" si="4"/>
        <v/>
      </c>
      <c r="AL1943" s="35" t="s">
        <v>233</v>
      </c>
      <c r="AM1943" s="33" t="s">
        <v>11391</v>
      </c>
      <c r="AN1943" s="33" t="s">
        <v>11391</v>
      </c>
      <c r="AO1943" s="41"/>
      <c r="AP1943" s="33" t="s">
        <v>169</v>
      </c>
      <c r="AQ1943" s="33" t="s">
        <v>170</v>
      </c>
      <c r="AR1943" s="33">
        <v>300.0</v>
      </c>
      <c r="AS1943" s="42"/>
      <c r="AT1943" s="42"/>
      <c r="AU1943" s="42"/>
      <c r="AV1943" s="42"/>
      <c r="AW1943" s="42"/>
      <c r="AX1943" s="5"/>
      <c r="AY1943" s="33"/>
      <c r="AZ1943" s="33" t="s">
        <v>12214</v>
      </c>
      <c r="BA1943" s="5"/>
      <c r="BB1943" s="5"/>
      <c r="BC1943" s="5" t="s">
        <v>12215</v>
      </c>
      <c r="BD1943" s="33" t="s">
        <v>173</v>
      </c>
      <c r="BE1943" s="41"/>
      <c r="BF1943" s="35"/>
      <c r="BG1943" s="33" t="s">
        <v>169</v>
      </c>
      <c r="BH1943" s="5"/>
      <c r="BI1943" s="33">
        <v>300.0</v>
      </c>
      <c r="BJ1943" s="33" t="s">
        <v>170</v>
      </c>
      <c r="BK1943" s="5"/>
      <c r="BL1943" s="5">
        <f t="shared" si="5"/>
        <v>3994.5</v>
      </c>
      <c r="BM1943" s="5"/>
      <c r="BN1943" s="5"/>
      <c r="BO1943" s="42">
        <f t="shared" si="6"/>
        <v>3994.5</v>
      </c>
      <c r="BP1943" s="44"/>
      <c r="BQ1943" s="45"/>
      <c r="BR1943" s="47"/>
      <c r="BS1943" s="45"/>
      <c r="BT1943" s="37"/>
      <c r="BU1943" s="5"/>
      <c r="BV1943" s="38"/>
      <c r="BW1943" s="48"/>
      <c r="BX1943" s="44"/>
      <c r="BY1943" s="44"/>
      <c r="BZ1943" s="33" t="s">
        <v>131</v>
      </c>
      <c r="CA1943" s="5"/>
      <c r="CB1943" s="5"/>
      <c r="CC1943" s="33" t="s">
        <v>177</v>
      </c>
      <c r="CD1943" s="5"/>
      <c r="CE1943" s="5"/>
      <c r="CF1943" s="33" t="s">
        <v>178</v>
      </c>
      <c r="CG1943" s="33" t="s">
        <v>12216</v>
      </c>
      <c r="CH1943" s="5"/>
      <c r="CI1943" s="5"/>
      <c r="CJ1943" s="5"/>
      <c r="CK1943" s="33"/>
      <c r="CL1943" s="49">
        <v>45000.0</v>
      </c>
      <c r="CM1943" s="33" t="s">
        <v>180</v>
      </c>
      <c r="CN1943" s="5"/>
      <c r="CO1943" s="33">
        <v>2.0</v>
      </c>
      <c r="CP1943" s="33" t="s">
        <v>181</v>
      </c>
      <c r="CQ1943" s="50" t="str">
        <f t="shared" si="7"/>
        <v>06/12/1948</v>
      </c>
      <c r="CR1943" s="33" t="s">
        <v>182</v>
      </c>
      <c r="CS1943" s="33">
        <v>5.0</v>
      </c>
      <c r="CT1943" s="33">
        <v>5.0</v>
      </c>
      <c r="CU1943" s="33">
        <v>28.0</v>
      </c>
      <c r="CV1943" s="33">
        <v>1129.0</v>
      </c>
      <c r="CW1943" s="33">
        <v>5.03048001E8</v>
      </c>
      <c r="CX1943" s="33">
        <v>5.0304800005E10</v>
      </c>
      <c r="CY1943" s="33">
        <v>-100.143901</v>
      </c>
      <c r="CZ1943" s="33">
        <v>20.642344</v>
      </c>
      <c r="DA1943" s="33">
        <v>4.423365221E9</v>
      </c>
      <c r="DB1943" s="33">
        <v>2.0</v>
      </c>
      <c r="DC1943" s="33" t="s">
        <v>8456</v>
      </c>
      <c r="DD1943" s="33">
        <v>2023.0</v>
      </c>
      <c r="DE1943" s="33" t="s">
        <v>184</v>
      </c>
      <c r="DF1943" s="33"/>
      <c r="DG1943" s="33" t="s">
        <v>185</v>
      </c>
      <c r="DH1943" s="33" t="s">
        <v>186</v>
      </c>
      <c r="DI1943" s="5"/>
      <c r="DJ1943" s="5"/>
    </row>
    <row r="1944">
      <c r="A1944" s="33" t="s">
        <v>12217</v>
      </c>
      <c r="B1944" s="34">
        <v>44952.0</v>
      </c>
      <c r="C1944" s="35" t="s">
        <v>137</v>
      </c>
      <c r="D1944" s="35" t="s">
        <v>139</v>
      </c>
      <c r="E1944" s="35" t="s">
        <v>142</v>
      </c>
      <c r="F1944" s="36" t="s">
        <v>144</v>
      </c>
      <c r="G1944" s="33" t="s">
        <v>12218</v>
      </c>
      <c r="H1944" s="33" t="s">
        <v>12219</v>
      </c>
      <c r="I1944" s="33" t="s">
        <v>231</v>
      </c>
      <c r="J1944" s="33" t="s">
        <v>255</v>
      </c>
      <c r="K1944" s="35" t="s">
        <v>421</v>
      </c>
      <c r="L1944" s="33" t="s">
        <v>6667</v>
      </c>
      <c r="M1944" s="33" t="s">
        <v>8450</v>
      </c>
      <c r="N1944" s="33" t="s">
        <v>11391</v>
      </c>
      <c r="O1944" s="5"/>
      <c r="P1944" s="35" t="s">
        <v>233</v>
      </c>
      <c r="Q1944" s="35" t="s">
        <v>11391</v>
      </c>
      <c r="R1944" s="33">
        <v>76288.0</v>
      </c>
      <c r="S1944" s="37"/>
      <c r="T1944" s="33"/>
      <c r="U1944" s="33">
        <v>11.44</v>
      </c>
      <c r="V1944" s="33" t="s">
        <v>154</v>
      </c>
      <c r="W1944" s="33"/>
      <c r="X1944" s="33"/>
      <c r="Y1944" s="5"/>
      <c r="Z1944" s="5"/>
      <c r="AA1944" s="33">
        <v>1.0</v>
      </c>
      <c r="AB1944" s="33"/>
      <c r="AC1944" s="33">
        <v>1.0</v>
      </c>
      <c r="AD1944" s="5"/>
      <c r="AE1944" s="5"/>
      <c r="AF1944" s="5"/>
      <c r="AG1944" s="16"/>
      <c r="AH1944" s="38" t="str">
        <f t="shared" si="1"/>
        <v/>
      </c>
      <c r="AI1944" s="39" t="str">
        <f t="shared" si="2"/>
        <v/>
      </c>
      <c r="AJ1944" s="37" t="str">
        <f t="shared" si="3"/>
        <v/>
      </c>
      <c r="AK1944" s="41" t="str">
        <f t="shared" si="4"/>
        <v/>
      </c>
      <c r="AL1944" s="35" t="s">
        <v>233</v>
      </c>
      <c r="AM1944" s="33" t="s">
        <v>11391</v>
      </c>
      <c r="AN1944" s="33" t="s">
        <v>11391</v>
      </c>
      <c r="AO1944" s="41"/>
      <c r="AP1944" s="33" t="s">
        <v>169</v>
      </c>
      <c r="AQ1944" s="33" t="s">
        <v>170</v>
      </c>
      <c r="AR1944" s="33">
        <v>300.0</v>
      </c>
      <c r="AS1944" s="42"/>
      <c r="AT1944" s="42"/>
      <c r="AU1944" s="42"/>
      <c r="AV1944" s="42"/>
      <c r="AW1944" s="42"/>
      <c r="AX1944" s="5"/>
      <c r="AY1944" s="33"/>
      <c r="AZ1944" s="33" t="s">
        <v>12220</v>
      </c>
      <c r="BA1944" s="5"/>
      <c r="BB1944" s="5"/>
      <c r="BC1944" s="5" t="s">
        <v>12221</v>
      </c>
      <c r="BD1944" s="33" t="s">
        <v>173</v>
      </c>
      <c r="BE1944" s="41"/>
      <c r="BF1944" s="35"/>
      <c r="BG1944" s="33" t="s">
        <v>169</v>
      </c>
      <c r="BH1944" s="5"/>
      <c r="BI1944" s="33">
        <v>300.0</v>
      </c>
      <c r="BJ1944" s="33" t="s">
        <v>170</v>
      </c>
      <c r="BK1944" s="5"/>
      <c r="BL1944" s="5">
        <f t="shared" si="5"/>
        <v>3994.5</v>
      </c>
      <c r="BM1944" s="5"/>
      <c r="BN1944" s="5"/>
      <c r="BO1944" s="42">
        <f t="shared" si="6"/>
        <v>3994.5</v>
      </c>
      <c r="BP1944" s="44"/>
      <c r="BQ1944" s="45"/>
      <c r="BR1944" s="47"/>
      <c r="BS1944" s="45"/>
      <c r="BT1944" s="37"/>
      <c r="BU1944" s="5"/>
      <c r="BV1944" s="38"/>
      <c r="BW1944" s="48"/>
      <c r="BX1944" s="44"/>
      <c r="BY1944" s="44"/>
      <c r="BZ1944" s="33" t="s">
        <v>131</v>
      </c>
      <c r="CA1944" s="5"/>
      <c r="CB1944" s="5"/>
      <c r="CC1944" s="33" t="s">
        <v>177</v>
      </c>
      <c r="CD1944" s="5"/>
      <c r="CE1944" s="5"/>
      <c r="CF1944" s="33" t="s">
        <v>178</v>
      </c>
      <c r="CG1944" s="33" t="s">
        <v>12222</v>
      </c>
      <c r="CH1944" s="5"/>
      <c r="CI1944" s="5"/>
      <c r="CJ1944" s="5"/>
      <c r="CK1944" s="33"/>
      <c r="CL1944" s="49">
        <v>45000.0</v>
      </c>
      <c r="CM1944" s="33" t="s">
        <v>180</v>
      </c>
      <c r="CN1944" s="5"/>
      <c r="CO1944" s="33">
        <v>2.0</v>
      </c>
      <c r="CP1944" s="33" t="s">
        <v>181</v>
      </c>
      <c r="CQ1944" s="50" t="str">
        <f t="shared" si="7"/>
        <v>28/11/1967</v>
      </c>
      <c r="CR1944" s="33" t="s">
        <v>182</v>
      </c>
      <c r="CS1944" s="33">
        <v>5.0</v>
      </c>
      <c r="CT1944" s="33">
        <v>5.0</v>
      </c>
      <c r="CU1944" s="33">
        <v>28.0</v>
      </c>
      <c r="CV1944" s="33">
        <v>1129.0</v>
      </c>
      <c r="CW1944" s="33">
        <v>5.03048001E8</v>
      </c>
      <c r="CX1944" s="33">
        <v>5.0304800005E10</v>
      </c>
      <c r="CY1944" s="33">
        <v>-100.143901</v>
      </c>
      <c r="CZ1944" s="33">
        <v>20.642344</v>
      </c>
      <c r="DA1944" s="33">
        <v>5.244277614E9</v>
      </c>
      <c r="DB1944" s="33">
        <v>2.0</v>
      </c>
      <c r="DC1944" s="33" t="s">
        <v>8456</v>
      </c>
      <c r="DD1944" s="33">
        <v>2023.0</v>
      </c>
      <c r="DE1944" s="33" t="s">
        <v>184</v>
      </c>
      <c r="DF1944" s="33"/>
      <c r="DG1944" s="33" t="s">
        <v>185</v>
      </c>
      <c r="DH1944" s="33" t="s">
        <v>186</v>
      </c>
      <c r="DI1944" s="5"/>
      <c r="DJ1944" s="5"/>
    </row>
    <row r="1945">
      <c r="A1945" s="33" t="s">
        <v>12223</v>
      </c>
      <c r="B1945" s="34">
        <v>44952.0</v>
      </c>
      <c r="C1945" s="35" t="s">
        <v>137</v>
      </c>
      <c r="D1945" s="35" t="s">
        <v>139</v>
      </c>
      <c r="E1945" s="35" t="s">
        <v>142</v>
      </c>
      <c r="F1945" s="36" t="s">
        <v>144</v>
      </c>
      <c r="G1945" s="33" t="s">
        <v>12224</v>
      </c>
      <c r="H1945" s="33" t="s">
        <v>488</v>
      </c>
      <c r="I1945" s="33" t="s">
        <v>8696</v>
      </c>
      <c r="J1945" s="33" t="s">
        <v>844</v>
      </c>
      <c r="K1945" s="35" t="s">
        <v>421</v>
      </c>
      <c r="L1945" s="33" t="s">
        <v>6667</v>
      </c>
      <c r="M1945" s="33" t="s">
        <v>8450</v>
      </c>
      <c r="N1945" s="33" t="s">
        <v>11391</v>
      </c>
      <c r="O1945" s="5"/>
      <c r="P1945" s="35" t="s">
        <v>233</v>
      </c>
      <c r="Q1945" s="35" t="s">
        <v>11391</v>
      </c>
      <c r="R1945" s="33">
        <v>76288.0</v>
      </c>
      <c r="S1945" s="37"/>
      <c r="T1945" s="33"/>
      <c r="U1945" s="33">
        <v>3.82</v>
      </c>
      <c r="V1945" s="33" t="s">
        <v>154</v>
      </c>
      <c r="W1945" s="33"/>
      <c r="X1945" s="33"/>
      <c r="Y1945" s="5"/>
      <c r="Z1945" s="5"/>
      <c r="AA1945" s="33">
        <v>1.0</v>
      </c>
      <c r="AB1945" s="33"/>
      <c r="AC1945" s="33">
        <v>1.0</v>
      </c>
      <c r="AD1945" s="5"/>
      <c r="AE1945" s="5"/>
      <c r="AF1945" s="5"/>
      <c r="AG1945" s="16"/>
      <c r="AH1945" s="38" t="str">
        <f t="shared" si="1"/>
        <v/>
      </c>
      <c r="AI1945" s="39">
        <f t="shared" si="2"/>
        <v>1</v>
      </c>
      <c r="AJ1945" s="37" t="str">
        <f t="shared" si="3"/>
        <v/>
      </c>
      <c r="AK1945" s="41" t="str">
        <f t="shared" si="4"/>
        <v/>
      </c>
      <c r="AL1945" s="35" t="s">
        <v>233</v>
      </c>
      <c r="AM1945" s="33" t="s">
        <v>11391</v>
      </c>
      <c r="AN1945" s="33" t="s">
        <v>11391</v>
      </c>
      <c r="AO1945" s="41"/>
      <c r="AP1945" s="33" t="s">
        <v>169</v>
      </c>
      <c r="AQ1945" s="33" t="s">
        <v>170</v>
      </c>
      <c r="AR1945" s="33">
        <v>300.0</v>
      </c>
      <c r="AS1945" s="42"/>
      <c r="AT1945" s="42"/>
      <c r="AU1945" s="42"/>
      <c r="AV1945" s="42"/>
      <c r="AW1945" s="42"/>
      <c r="AX1945" s="5"/>
      <c r="AY1945" s="33"/>
      <c r="AZ1945" s="33" t="s">
        <v>12225</v>
      </c>
      <c r="BA1945" s="5"/>
      <c r="BB1945" s="5"/>
      <c r="BC1945" s="5" t="s">
        <v>11464</v>
      </c>
      <c r="BD1945" s="33" t="s">
        <v>173</v>
      </c>
      <c r="BE1945" s="41"/>
      <c r="BF1945" s="35"/>
      <c r="BG1945" s="33" t="s">
        <v>169</v>
      </c>
      <c r="BH1945" s="5"/>
      <c r="BI1945" s="33">
        <v>300.0</v>
      </c>
      <c r="BJ1945" s="33" t="s">
        <v>170</v>
      </c>
      <c r="BK1945" s="5"/>
      <c r="BL1945" s="5">
        <f t="shared" si="5"/>
        <v>3994.5</v>
      </c>
      <c r="BM1945" s="5"/>
      <c r="BN1945" s="5"/>
      <c r="BO1945" s="42">
        <f t="shared" si="6"/>
        <v>3994.5</v>
      </c>
      <c r="BP1945" s="44"/>
      <c r="BQ1945" s="45"/>
      <c r="BR1945" s="47"/>
      <c r="BS1945" s="45"/>
      <c r="BT1945" s="37"/>
      <c r="BU1945" s="5"/>
      <c r="BV1945" s="38"/>
      <c r="BW1945" s="48"/>
      <c r="BX1945" s="44"/>
      <c r="BY1945" s="44"/>
      <c r="BZ1945" s="33" t="s">
        <v>131</v>
      </c>
      <c r="CA1945" s="5"/>
      <c r="CB1945" s="5"/>
      <c r="CC1945" s="33" t="s">
        <v>177</v>
      </c>
      <c r="CD1945" s="5"/>
      <c r="CE1945" s="5"/>
      <c r="CF1945" s="33" t="s">
        <v>178</v>
      </c>
      <c r="CG1945" s="33" t="s">
        <v>12226</v>
      </c>
      <c r="CH1945" s="5"/>
      <c r="CI1945" s="5"/>
      <c r="CJ1945" s="5"/>
      <c r="CK1945" s="33"/>
      <c r="CL1945" s="49">
        <v>45000.0</v>
      </c>
      <c r="CM1945" s="33" t="s">
        <v>180</v>
      </c>
      <c r="CN1945" s="5"/>
      <c r="CO1945" s="33">
        <v>2.0</v>
      </c>
      <c r="CP1945" s="33" t="s">
        <v>181</v>
      </c>
      <c r="CQ1945" s="50" t="str">
        <f t="shared" si="7"/>
        <v>11/07/1963</v>
      </c>
      <c r="CR1945" s="33" t="s">
        <v>182</v>
      </c>
      <c r="CS1945" s="33">
        <v>5.0</v>
      </c>
      <c r="CT1945" s="33">
        <v>5.0</v>
      </c>
      <c r="CU1945" s="33">
        <v>28.0</v>
      </c>
      <c r="CV1945" s="33">
        <v>1129.0</v>
      </c>
      <c r="CW1945" s="33">
        <v>5.03048001E8</v>
      </c>
      <c r="CX1945" s="33">
        <v>5.0304800005E10</v>
      </c>
      <c r="CY1945" s="33">
        <v>-100.143901</v>
      </c>
      <c r="CZ1945" s="33">
        <v>20.642344</v>
      </c>
      <c r="DA1945" s="33">
        <v>4.428233827E9</v>
      </c>
      <c r="DB1945" s="33">
        <v>2.0</v>
      </c>
      <c r="DC1945" s="33" t="s">
        <v>8456</v>
      </c>
      <c r="DD1945" s="33">
        <v>2023.0</v>
      </c>
      <c r="DE1945" s="33" t="s">
        <v>184</v>
      </c>
      <c r="DF1945" s="33"/>
      <c r="DG1945" s="33" t="s">
        <v>185</v>
      </c>
      <c r="DH1945" s="33" t="s">
        <v>186</v>
      </c>
      <c r="DI1945" s="5"/>
      <c r="DJ1945" s="5"/>
    </row>
    <row r="1946">
      <c r="A1946" s="33" t="s">
        <v>12227</v>
      </c>
      <c r="B1946" s="34">
        <v>44952.0</v>
      </c>
      <c r="C1946" s="35" t="s">
        <v>137</v>
      </c>
      <c r="D1946" s="35" t="s">
        <v>139</v>
      </c>
      <c r="E1946" s="35" t="s">
        <v>142</v>
      </c>
      <c r="F1946" s="36" t="s">
        <v>144</v>
      </c>
      <c r="G1946" s="33" t="s">
        <v>12228</v>
      </c>
      <c r="H1946" s="33" t="s">
        <v>6517</v>
      </c>
      <c r="I1946" s="33" t="s">
        <v>1456</v>
      </c>
      <c r="J1946" s="33" t="s">
        <v>255</v>
      </c>
      <c r="K1946" s="35" t="s">
        <v>421</v>
      </c>
      <c r="L1946" s="33" t="s">
        <v>6667</v>
      </c>
      <c r="M1946" s="33" t="s">
        <v>8450</v>
      </c>
      <c r="N1946" s="33" t="s">
        <v>11391</v>
      </c>
      <c r="O1946" s="5"/>
      <c r="P1946" s="35" t="s">
        <v>233</v>
      </c>
      <c r="Q1946" s="35" t="s">
        <v>11391</v>
      </c>
      <c r="R1946" s="33">
        <v>76288.0</v>
      </c>
      <c r="S1946" s="37"/>
      <c r="T1946" s="33"/>
      <c r="U1946" s="33">
        <v>3.78</v>
      </c>
      <c r="V1946" s="33" t="s">
        <v>154</v>
      </c>
      <c r="W1946" s="33"/>
      <c r="X1946" s="33"/>
      <c r="Y1946" s="5"/>
      <c r="Z1946" s="5"/>
      <c r="AA1946" s="33">
        <v>1.0</v>
      </c>
      <c r="AB1946" s="33"/>
      <c r="AC1946" s="33">
        <v>1.0</v>
      </c>
      <c r="AD1946" s="5"/>
      <c r="AE1946" s="5"/>
      <c r="AF1946" s="5"/>
      <c r="AG1946" s="16"/>
      <c r="AH1946" s="38" t="str">
        <f t="shared" si="1"/>
        <v/>
      </c>
      <c r="AI1946" s="39" t="str">
        <f t="shared" si="2"/>
        <v/>
      </c>
      <c r="AJ1946" s="37" t="str">
        <f t="shared" si="3"/>
        <v/>
      </c>
      <c r="AK1946" s="41" t="str">
        <f t="shared" si="4"/>
        <v/>
      </c>
      <c r="AL1946" s="35" t="s">
        <v>233</v>
      </c>
      <c r="AM1946" s="33" t="s">
        <v>11391</v>
      </c>
      <c r="AN1946" s="33" t="s">
        <v>11391</v>
      </c>
      <c r="AO1946" s="41"/>
      <c r="AP1946" s="33" t="s">
        <v>169</v>
      </c>
      <c r="AQ1946" s="33" t="s">
        <v>170</v>
      </c>
      <c r="AR1946" s="33">
        <v>300.0</v>
      </c>
      <c r="AS1946" s="42"/>
      <c r="AT1946" s="42"/>
      <c r="AU1946" s="42"/>
      <c r="AV1946" s="42"/>
      <c r="AW1946" s="42"/>
      <c r="AX1946" s="5"/>
      <c r="AY1946" s="33"/>
      <c r="AZ1946" s="33" t="s">
        <v>12229</v>
      </c>
      <c r="BA1946" s="5"/>
      <c r="BB1946" s="5"/>
      <c r="BC1946" s="5" t="s">
        <v>12230</v>
      </c>
      <c r="BD1946" s="33" t="s">
        <v>173</v>
      </c>
      <c r="BE1946" s="41"/>
      <c r="BF1946" s="35"/>
      <c r="BG1946" s="33" t="s">
        <v>169</v>
      </c>
      <c r="BH1946" s="5"/>
      <c r="BI1946" s="33">
        <v>300.0</v>
      </c>
      <c r="BJ1946" s="33" t="s">
        <v>170</v>
      </c>
      <c r="BK1946" s="5"/>
      <c r="BL1946" s="5">
        <f t="shared" si="5"/>
        <v>3994.5</v>
      </c>
      <c r="BM1946" s="5"/>
      <c r="BN1946" s="5"/>
      <c r="BO1946" s="42">
        <f t="shared" si="6"/>
        <v>3994.5</v>
      </c>
      <c r="BP1946" s="44"/>
      <c r="BQ1946" s="45"/>
      <c r="BR1946" s="47"/>
      <c r="BS1946" s="45"/>
      <c r="BT1946" s="37"/>
      <c r="BU1946" s="5"/>
      <c r="BV1946" s="38"/>
      <c r="BW1946" s="48"/>
      <c r="BX1946" s="44"/>
      <c r="BY1946" s="44"/>
      <c r="BZ1946" s="33" t="s">
        <v>131</v>
      </c>
      <c r="CA1946" s="5"/>
      <c r="CB1946" s="5"/>
      <c r="CC1946" s="33" t="s">
        <v>177</v>
      </c>
      <c r="CD1946" s="5"/>
      <c r="CE1946" s="5"/>
      <c r="CF1946" s="33" t="s">
        <v>178</v>
      </c>
      <c r="CG1946" s="33" t="s">
        <v>12231</v>
      </c>
      <c r="CH1946" s="5"/>
      <c r="CI1946" s="5"/>
      <c r="CJ1946" s="5"/>
      <c r="CK1946" s="33"/>
      <c r="CL1946" s="49">
        <v>45000.0</v>
      </c>
      <c r="CM1946" s="33" t="s">
        <v>180</v>
      </c>
      <c r="CN1946" s="5"/>
      <c r="CO1946" s="33">
        <v>2.0</v>
      </c>
      <c r="CP1946" s="33" t="s">
        <v>181</v>
      </c>
      <c r="CQ1946" s="50" t="str">
        <f t="shared" si="7"/>
        <v>25/06/1971</v>
      </c>
      <c r="CR1946" s="33" t="s">
        <v>182</v>
      </c>
      <c r="CS1946" s="33">
        <v>5.0</v>
      </c>
      <c r="CT1946" s="33">
        <v>5.0</v>
      </c>
      <c r="CU1946" s="33">
        <v>28.0</v>
      </c>
      <c r="CV1946" s="33">
        <v>1129.0</v>
      </c>
      <c r="CW1946" s="33">
        <v>5.03048001E8</v>
      </c>
      <c r="CX1946" s="33">
        <v>5.0304800005E10</v>
      </c>
      <c r="CY1946" s="33">
        <v>-100.143901</v>
      </c>
      <c r="CZ1946" s="33">
        <v>20.642344</v>
      </c>
      <c r="DA1946" s="33">
        <v>4.421125617E9</v>
      </c>
      <c r="DB1946" s="33">
        <v>2.0</v>
      </c>
      <c r="DC1946" s="33" t="s">
        <v>8456</v>
      </c>
      <c r="DD1946" s="33">
        <v>2023.0</v>
      </c>
      <c r="DE1946" s="33" t="s">
        <v>184</v>
      </c>
      <c r="DF1946" s="33"/>
      <c r="DG1946" s="33" t="s">
        <v>185</v>
      </c>
      <c r="DH1946" s="33" t="s">
        <v>186</v>
      </c>
      <c r="DI1946" s="5"/>
      <c r="DJ1946" s="5"/>
    </row>
    <row r="1947">
      <c r="A1947" s="33" t="s">
        <v>12232</v>
      </c>
      <c r="B1947" s="34">
        <v>44952.0</v>
      </c>
      <c r="C1947" s="35" t="s">
        <v>137</v>
      </c>
      <c r="D1947" s="35" t="s">
        <v>139</v>
      </c>
      <c r="E1947" s="35" t="s">
        <v>142</v>
      </c>
      <c r="F1947" s="36" t="s">
        <v>144</v>
      </c>
      <c r="G1947" s="33" t="s">
        <v>12233</v>
      </c>
      <c r="H1947" s="33" t="s">
        <v>12234</v>
      </c>
      <c r="I1947" s="33" t="s">
        <v>1456</v>
      </c>
      <c r="J1947" s="33" t="s">
        <v>255</v>
      </c>
      <c r="K1947" s="35" t="s">
        <v>421</v>
      </c>
      <c r="L1947" s="33" t="s">
        <v>3194</v>
      </c>
      <c r="M1947" s="33" t="s">
        <v>8450</v>
      </c>
      <c r="N1947" s="33" t="s">
        <v>11391</v>
      </c>
      <c r="O1947" s="5"/>
      <c r="P1947" s="35" t="s">
        <v>233</v>
      </c>
      <c r="Q1947" s="35" t="s">
        <v>11391</v>
      </c>
      <c r="R1947" s="33">
        <v>76288.0</v>
      </c>
      <c r="S1947" s="37"/>
      <c r="T1947" s="33"/>
      <c r="U1947" s="33">
        <v>5.59</v>
      </c>
      <c r="V1947" s="33" t="s">
        <v>154</v>
      </c>
      <c r="W1947" s="33"/>
      <c r="X1947" s="33"/>
      <c r="Y1947" s="5"/>
      <c r="Z1947" s="5"/>
      <c r="AA1947" s="33">
        <v>1.0</v>
      </c>
      <c r="AB1947" s="33">
        <v>1.0</v>
      </c>
      <c r="AC1947" s="33"/>
      <c r="AD1947" s="5"/>
      <c r="AE1947" s="5"/>
      <c r="AF1947" s="5"/>
      <c r="AG1947" s="16"/>
      <c r="AH1947" s="38">
        <f t="shared" si="1"/>
        <v>1</v>
      </c>
      <c r="AI1947" s="39" t="str">
        <f t="shared" si="2"/>
        <v/>
      </c>
      <c r="AJ1947" s="37" t="str">
        <f t="shared" si="3"/>
        <v/>
      </c>
      <c r="AK1947" s="41" t="str">
        <f t="shared" si="4"/>
        <v/>
      </c>
      <c r="AL1947" s="35" t="s">
        <v>233</v>
      </c>
      <c r="AM1947" s="33" t="s">
        <v>11391</v>
      </c>
      <c r="AN1947" s="33" t="s">
        <v>11391</v>
      </c>
      <c r="AO1947" s="41"/>
      <c r="AP1947" s="33" t="s">
        <v>169</v>
      </c>
      <c r="AQ1947" s="33" t="s">
        <v>170</v>
      </c>
      <c r="AR1947" s="33">
        <v>300.0</v>
      </c>
      <c r="AS1947" s="42"/>
      <c r="AT1947" s="42"/>
      <c r="AU1947" s="42"/>
      <c r="AV1947" s="42"/>
      <c r="AW1947" s="42"/>
      <c r="AX1947" s="5"/>
      <c r="AY1947" s="33"/>
      <c r="AZ1947" s="33" t="s">
        <v>12235</v>
      </c>
      <c r="BA1947" s="5"/>
      <c r="BB1947" s="5"/>
      <c r="BC1947" s="5" t="s">
        <v>12236</v>
      </c>
      <c r="BD1947" s="33" t="s">
        <v>173</v>
      </c>
      <c r="BE1947" s="41"/>
      <c r="BF1947" s="35"/>
      <c r="BG1947" s="33" t="s">
        <v>169</v>
      </c>
      <c r="BH1947" s="5"/>
      <c r="BI1947" s="33">
        <v>300.0</v>
      </c>
      <c r="BJ1947" s="33" t="s">
        <v>170</v>
      </c>
      <c r="BK1947" s="5"/>
      <c r="BL1947" s="5">
        <f t="shared" si="5"/>
        <v>3994.5</v>
      </c>
      <c r="BM1947" s="5"/>
      <c r="BN1947" s="5"/>
      <c r="BO1947" s="42">
        <f t="shared" si="6"/>
        <v>3994.5</v>
      </c>
      <c r="BP1947" s="44"/>
      <c r="BQ1947" s="45"/>
      <c r="BR1947" s="47"/>
      <c r="BS1947" s="45"/>
      <c r="BT1947" s="37"/>
      <c r="BU1947" s="5"/>
      <c r="BV1947" s="38"/>
      <c r="BW1947" s="48"/>
      <c r="BX1947" s="44"/>
      <c r="BY1947" s="44"/>
      <c r="BZ1947" s="33" t="s">
        <v>131</v>
      </c>
      <c r="CA1947" s="5"/>
      <c r="CB1947" s="5"/>
      <c r="CC1947" s="33" t="s">
        <v>177</v>
      </c>
      <c r="CD1947" s="5"/>
      <c r="CE1947" s="5"/>
      <c r="CF1947" s="33" t="s">
        <v>178</v>
      </c>
      <c r="CG1947" s="33" t="s">
        <v>12237</v>
      </c>
      <c r="CH1947" s="5"/>
      <c r="CI1947" s="5"/>
      <c r="CJ1947" s="5"/>
      <c r="CK1947" s="33"/>
      <c r="CL1947" s="49">
        <v>45000.0</v>
      </c>
      <c r="CM1947" s="33" t="s">
        <v>180</v>
      </c>
      <c r="CN1947" s="5"/>
      <c r="CO1947" s="33">
        <v>2.0</v>
      </c>
      <c r="CP1947" s="33" t="s">
        <v>181</v>
      </c>
      <c r="CQ1947" s="50" t="str">
        <f t="shared" si="7"/>
        <v>10/04/1941</v>
      </c>
      <c r="CR1947" s="33" t="s">
        <v>243</v>
      </c>
      <c r="CS1947" s="33">
        <v>5.0</v>
      </c>
      <c r="CT1947" s="33">
        <v>5.0</v>
      </c>
      <c r="CU1947" s="33">
        <v>28.0</v>
      </c>
      <c r="CV1947" s="33">
        <v>1129.0</v>
      </c>
      <c r="CW1947" s="33">
        <v>5.03048001E8</v>
      </c>
      <c r="CX1947" s="5"/>
      <c r="CY1947" s="33">
        <v>-100.147409</v>
      </c>
      <c r="CZ1947" s="33">
        <v>20.642946</v>
      </c>
      <c r="DA1947" s="33">
        <v>4.425732414E9</v>
      </c>
      <c r="DB1947" s="33">
        <v>2.0</v>
      </c>
      <c r="DC1947" s="33" t="s">
        <v>8456</v>
      </c>
      <c r="DD1947" s="33">
        <v>2023.0</v>
      </c>
      <c r="DE1947" s="33" t="s">
        <v>184</v>
      </c>
      <c r="DF1947" s="33"/>
      <c r="DG1947" s="33" t="s">
        <v>185</v>
      </c>
      <c r="DH1947" s="33" t="s">
        <v>186</v>
      </c>
      <c r="DI1947" s="5"/>
      <c r="DJ1947" s="5"/>
    </row>
    <row r="1948">
      <c r="A1948" s="33" t="s">
        <v>12238</v>
      </c>
      <c r="B1948" s="34">
        <v>44952.0</v>
      </c>
      <c r="C1948" s="35" t="s">
        <v>137</v>
      </c>
      <c r="D1948" s="35" t="s">
        <v>139</v>
      </c>
      <c r="E1948" s="35" t="s">
        <v>142</v>
      </c>
      <c r="F1948" s="36" t="s">
        <v>144</v>
      </c>
      <c r="G1948" s="33" t="s">
        <v>12239</v>
      </c>
      <c r="H1948" s="33" t="s">
        <v>12240</v>
      </c>
      <c r="I1948" s="33" t="s">
        <v>359</v>
      </c>
      <c r="J1948" s="33" t="s">
        <v>2808</v>
      </c>
      <c r="K1948" s="35" t="s">
        <v>421</v>
      </c>
      <c r="L1948" s="33" t="s">
        <v>6667</v>
      </c>
      <c r="M1948" s="33" t="s">
        <v>8450</v>
      </c>
      <c r="N1948" s="33" t="s">
        <v>11391</v>
      </c>
      <c r="O1948" s="5"/>
      <c r="P1948" s="35" t="s">
        <v>233</v>
      </c>
      <c r="Q1948" s="35" t="s">
        <v>11391</v>
      </c>
      <c r="R1948" s="33">
        <v>76288.0</v>
      </c>
      <c r="S1948" s="37"/>
      <c r="T1948" s="33"/>
      <c r="U1948" s="33">
        <v>2.5</v>
      </c>
      <c r="V1948" s="33" t="s">
        <v>154</v>
      </c>
      <c r="W1948" s="33"/>
      <c r="X1948" s="33"/>
      <c r="Y1948" s="5"/>
      <c r="Z1948" s="5"/>
      <c r="AA1948" s="33">
        <v>1.0</v>
      </c>
      <c r="AB1948" s="33"/>
      <c r="AC1948" s="33">
        <v>1.0</v>
      </c>
      <c r="AD1948" s="5"/>
      <c r="AE1948" s="5"/>
      <c r="AF1948" s="5"/>
      <c r="AG1948" s="16"/>
      <c r="AH1948" s="38" t="str">
        <f t="shared" si="1"/>
        <v/>
      </c>
      <c r="AI1948" s="39">
        <f t="shared" si="2"/>
        <v>1</v>
      </c>
      <c r="AJ1948" s="37" t="str">
        <f t="shared" si="3"/>
        <v/>
      </c>
      <c r="AK1948" s="41" t="str">
        <f t="shared" si="4"/>
        <v/>
      </c>
      <c r="AL1948" s="35" t="s">
        <v>233</v>
      </c>
      <c r="AM1948" s="33" t="s">
        <v>11391</v>
      </c>
      <c r="AN1948" s="33" t="s">
        <v>11391</v>
      </c>
      <c r="AO1948" s="41"/>
      <c r="AP1948" s="33" t="s">
        <v>169</v>
      </c>
      <c r="AQ1948" s="33" t="s">
        <v>170</v>
      </c>
      <c r="AR1948" s="33">
        <v>300.0</v>
      </c>
      <c r="AS1948" s="42"/>
      <c r="AT1948" s="42"/>
      <c r="AU1948" s="42"/>
      <c r="AV1948" s="42"/>
      <c r="AW1948" s="42"/>
      <c r="AX1948" s="5"/>
      <c r="AY1948" s="33"/>
      <c r="AZ1948" s="33" t="s">
        <v>12241</v>
      </c>
      <c r="BA1948" s="5"/>
      <c r="BB1948" s="5"/>
      <c r="BC1948" s="5" t="s">
        <v>12242</v>
      </c>
      <c r="BD1948" s="33" t="s">
        <v>173</v>
      </c>
      <c r="BE1948" s="41"/>
      <c r="BF1948" s="35"/>
      <c r="BG1948" s="33" t="s">
        <v>169</v>
      </c>
      <c r="BH1948" s="5"/>
      <c r="BI1948" s="33">
        <v>300.0</v>
      </c>
      <c r="BJ1948" s="33" t="s">
        <v>170</v>
      </c>
      <c r="BK1948" s="5"/>
      <c r="BL1948" s="5">
        <f t="shared" si="5"/>
        <v>3994.5</v>
      </c>
      <c r="BM1948" s="5"/>
      <c r="BN1948" s="5"/>
      <c r="BO1948" s="42">
        <f t="shared" si="6"/>
        <v>3994.5</v>
      </c>
      <c r="BP1948" s="44"/>
      <c r="BQ1948" s="45"/>
      <c r="BR1948" s="47"/>
      <c r="BS1948" s="45"/>
      <c r="BT1948" s="37"/>
      <c r="BU1948" s="5"/>
      <c r="BV1948" s="38"/>
      <c r="BW1948" s="48"/>
      <c r="BX1948" s="44"/>
      <c r="BY1948" s="44"/>
      <c r="BZ1948" s="33" t="s">
        <v>131</v>
      </c>
      <c r="CA1948" s="5"/>
      <c r="CB1948" s="5"/>
      <c r="CC1948" s="33" t="s">
        <v>177</v>
      </c>
      <c r="CD1948" s="5"/>
      <c r="CE1948" s="5"/>
      <c r="CF1948" s="33" t="s">
        <v>178</v>
      </c>
      <c r="CG1948" s="33" t="s">
        <v>12243</v>
      </c>
      <c r="CH1948" s="5"/>
      <c r="CI1948" s="5"/>
      <c r="CJ1948" s="5"/>
      <c r="CK1948" s="33"/>
      <c r="CL1948" s="49">
        <v>45000.0</v>
      </c>
      <c r="CM1948" s="33" t="s">
        <v>180</v>
      </c>
      <c r="CN1948" s="5"/>
      <c r="CO1948" s="33">
        <v>2.0</v>
      </c>
      <c r="CP1948" s="33" t="s">
        <v>181</v>
      </c>
      <c r="CQ1948" s="50" t="str">
        <f t="shared" si="7"/>
        <v>28/01/1946</v>
      </c>
      <c r="CR1948" s="33" t="s">
        <v>182</v>
      </c>
      <c r="CS1948" s="33">
        <v>5.0</v>
      </c>
      <c r="CT1948" s="33">
        <v>5.0</v>
      </c>
      <c r="CU1948" s="33">
        <v>28.0</v>
      </c>
      <c r="CV1948" s="33">
        <v>1129.0</v>
      </c>
      <c r="CW1948" s="33">
        <v>5.03048001E8</v>
      </c>
      <c r="CX1948" s="33">
        <v>5.0304800005E10</v>
      </c>
      <c r="CY1948" s="33">
        <v>-100.143901</v>
      </c>
      <c r="CZ1948" s="33">
        <v>20.642344</v>
      </c>
      <c r="DA1948" s="33">
        <v>4.461133863E9</v>
      </c>
      <c r="DB1948" s="33">
        <v>2.0</v>
      </c>
      <c r="DC1948" s="33" t="s">
        <v>8456</v>
      </c>
      <c r="DD1948" s="33">
        <v>2023.0</v>
      </c>
      <c r="DE1948" s="33" t="s">
        <v>184</v>
      </c>
      <c r="DF1948" s="33"/>
      <c r="DG1948" s="33" t="s">
        <v>185</v>
      </c>
      <c r="DH1948" s="33" t="s">
        <v>186</v>
      </c>
      <c r="DI1948" s="5"/>
      <c r="DJ1948" s="5"/>
    </row>
    <row r="1949">
      <c r="A1949" s="33" t="s">
        <v>12244</v>
      </c>
      <c r="B1949" s="34">
        <v>44952.0</v>
      </c>
      <c r="C1949" s="35" t="s">
        <v>137</v>
      </c>
      <c r="D1949" s="35" t="s">
        <v>139</v>
      </c>
      <c r="E1949" s="35" t="s">
        <v>142</v>
      </c>
      <c r="F1949" s="36" t="s">
        <v>144</v>
      </c>
      <c r="G1949" s="33" t="s">
        <v>12245</v>
      </c>
      <c r="H1949" s="33" t="s">
        <v>488</v>
      </c>
      <c r="I1949" s="33" t="s">
        <v>359</v>
      </c>
      <c r="J1949" s="33" t="s">
        <v>11322</v>
      </c>
      <c r="K1949" s="35" t="s">
        <v>421</v>
      </c>
      <c r="L1949" s="33" t="s">
        <v>3194</v>
      </c>
      <c r="M1949" s="33" t="s">
        <v>8450</v>
      </c>
      <c r="N1949" s="33" t="s">
        <v>11391</v>
      </c>
      <c r="O1949" s="5"/>
      <c r="P1949" s="35" t="s">
        <v>233</v>
      </c>
      <c r="Q1949" s="35" t="s">
        <v>11391</v>
      </c>
      <c r="R1949" s="33">
        <v>76288.0</v>
      </c>
      <c r="S1949" s="37"/>
      <c r="T1949" s="33"/>
      <c r="U1949" s="33">
        <v>4.43</v>
      </c>
      <c r="V1949" s="33" t="s">
        <v>154</v>
      </c>
      <c r="W1949" s="33"/>
      <c r="X1949" s="33"/>
      <c r="Y1949" s="5"/>
      <c r="Z1949" s="5"/>
      <c r="AA1949" s="33">
        <v>1.0</v>
      </c>
      <c r="AB1949" s="33"/>
      <c r="AC1949" s="33">
        <v>1.0</v>
      </c>
      <c r="AD1949" s="5"/>
      <c r="AE1949" s="5"/>
      <c r="AF1949" s="5"/>
      <c r="AG1949" s="16"/>
      <c r="AH1949" s="38" t="str">
        <f t="shared" si="1"/>
        <v/>
      </c>
      <c r="AI1949" s="39" t="str">
        <f t="shared" si="2"/>
        <v/>
      </c>
      <c r="AJ1949" s="37" t="str">
        <f t="shared" si="3"/>
        <v/>
      </c>
      <c r="AK1949" s="41" t="str">
        <f t="shared" si="4"/>
        <v/>
      </c>
      <c r="AL1949" s="35" t="s">
        <v>233</v>
      </c>
      <c r="AM1949" s="33" t="s">
        <v>11391</v>
      </c>
      <c r="AN1949" s="33" t="s">
        <v>11391</v>
      </c>
      <c r="AO1949" s="41"/>
      <c r="AP1949" s="33" t="s">
        <v>169</v>
      </c>
      <c r="AQ1949" s="33" t="s">
        <v>170</v>
      </c>
      <c r="AR1949" s="33">
        <v>300.0</v>
      </c>
      <c r="AS1949" s="42"/>
      <c r="AT1949" s="42"/>
      <c r="AU1949" s="42"/>
      <c r="AV1949" s="42"/>
      <c r="AW1949" s="42"/>
      <c r="AX1949" s="5"/>
      <c r="AY1949" s="33"/>
      <c r="AZ1949" s="33" t="s">
        <v>12246</v>
      </c>
      <c r="BA1949" s="5"/>
      <c r="BB1949" s="5"/>
      <c r="BC1949" s="5" t="s">
        <v>12247</v>
      </c>
      <c r="BD1949" s="33" t="s">
        <v>173</v>
      </c>
      <c r="BE1949" s="41"/>
      <c r="BF1949" s="35"/>
      <c r="BG1949" s="33" t="s">
        <v>169</v>
      </c>
      <c r="BH1949" s="5"/>
      <c r="BI1949" s="33">
        <v>300.0</v>
      </c>
      <c r="BJ1949" s="33" t="s">
        <v>170</v>
      </c>
      <c r="BK1949" s="5"/>
      <c r="BL1949" s="5">
        <f t="shared" si="5"/>
        <v>3994.5</v>
      </c>
      <c r="BM1949" s="5"/>
      <c r="BN1949" s="5"/>
      <c r="BO1949" s="42">
        <f t="shared" si="6"/>
        <v>3994.5</v>
      </c>
      <c r="BP1949" s="44"/>
      <c r="BQ1949" s="45"/>
      <c r="BR1949" s="47"/>
      <c r="BS1949" s="45"/>
      <c r="BT1949" s="37"/>
      <c r="BU1949" s="5"/>
      <c r="BV1949" s="38"/>
      <c r="BW1949" s="48"/>
      <c r="BX1949" s="44"/>
      <c r="BY1949" s="44"/>
      <c r="BZ1949" s="33" t="s">
        <v>131</v>
      </c>
      <c r="CA1949" s="5"/>
      <c r="CB1949" s="5"/>
      <c r="CC1949" s="33" t="s">
        <v>177</v>
      </c>
      <c r="CD1949" s="5"/>
      <c r="CE1949" s="5"/>
      <c r="CF1949" s="33" t="s">
        <v>178</v>
      </c>
      <c r="CG1949" s="33" t="s">
        <v>12248</v>
      </c>
      <c r="CH1949" s="5"/>
      <c r="CI1949" s="5"/>
      <c r="CJ1949" s="5"/>
      <c r="CK1949" s="33"/>
      <c r="CL1949" s="49">
        <v>45000.0</v>
      </c>
      <c r="CM1949" s="33" t="s">
        <v>180</v>
      </c>
      <c r="CN1949" s="5"/>
      <c r="CO1949" s="33">
        <v>2.0</v>
      </c>
      <c r="CP1949" s="33" t="s">
        <v>181</v>
      </c>
      <c r="CQ1949" s="50" t="str">
        <f t="shared" si="7"/>
        <v>29/10/1969</v>
      </c>
      <c r="CR1949" s="33" t="s">
        <v>182</v>
      </c>
      <c r="CS1949" s="33">
        <v>5.0</v>
      </c>
      <c r="CT1949" s="33">
        <v>5.0</v>
      </c>
      <c r="CU1949" s="33">
        <v>28.0</v>
      </c>
      <c r="CV1949" s="33">
        <v>1129.0</v>
      </c>
      <c r="CW1949" s="33">
        <v>5.03048001E8</v>
      </c>
      <c r="CX1949" s="5"/>
      <c r="CY1949" s="33">
        <v>-100.147409</v>
      </c>
      <c r="CZ1949" s="33">
        <v>20.642946</v>
      </c>
      <c r="DA1949" s="33">
        <v>4.421220549E9</v>
      </c>
      <c r="DB1949" s="33">
        <v>2.0</v>
      </c>
      <c r="DC1949" s="33" t="s">
        <v>8456</v>
      </c>
      <c r="DD1949" s="33">
        <v>2023.0</v>
      </c>
      <c r="DE1949" s="33" t="s">
        <v>184</v>
      </c>
      <c r="DF1949" s="33"/>
      <c r="DG1949" s="33" t="s">
        <v>185</v>
      </c>
      <c r="DH1949" s="33" t="s">
        <v>186</v>
      </c>
      <c r="DI1949" s="5"/>
      <c r="DJ1949" s="5"/>
    </row>
    <row r="1950">
      <c r="A1950" s="33" t="s">
        <v>12249</v>
      </c>
      <c r="B1950" s="34">
        <v>44952.0</v>
      </c>
      <c r="C1950" s="35" t="s">
        <v>137</v>
      </c>
      <c r="D1950" s="35" t="s">
        <v>139</v>
      </c>
      <c r="E1950" s="35" t="s">
        <v>142</v>
      </c>
      <c r="F1950" s="36" t="s">
        <v>144</v>
      </c>
      <c r="G1950" s="33" t="s">
        <v>12250</v>
      </c>
      <c r="H1950" s="33" t="s">
        <v>2025</v>
      </c>
      <c r="I1950" s="33" t="s">
        <v>538</v>
      </c>
      <c r="J1950" s="33" t="s">
        <v>11322</v>
      </c>
      <c r="K1950" s="35" t="s">
        <v>421</v>
      </c>
      <c r="L1950" s="33" t="s">
        <v>3194</v>
      </c>
      <c r="M1950" s="33" t="s">
        <v>8450</v>
      </c>
      <c r="N1950" s="33" t="s">
        <v>11391</v>
      </c>
      <c r="O1950" s="5"/>
      <c r="P1950" s="35" t="s">
        <v>233</v>
      </c>
      <c r="Q1950" s="35" t="s">
        <v>11391</v>
      </c>
      <c r="R1950" s="33">
        <v>76288.0</v>
      </c>
      <c r="S1950" s="37"/>
      <c r="T1950" s="33"/>
      <c r="U1950" s="33">
        <v>3.33</v>
      </c>
      <c r="V1950" s="33" t="s">
        <v>154</v>
      </c>
      <c r="W1950" s="33"/>
      <c r="X1950" s="33"/>
      <c r="Y1950" s="5"/>
      <c r="Z1950" s="5"/>
      <c r="AA1950" s="33">
        <v>1.0</v>
      </c>
      <c r="AB1950" s="33"/>
      <c r="AC1950" s="33">
        <v>1.0</v>
      </c>
      <c r="AD1950" s="5"/>
      <c r="AE1950" s="5"/>
      <c r="AF1950" s="5"/>
      <c r="AG1950" s="16"/>
      <c r="AH1950" s="38" t="str">
        <f t="shared" si="1"/>
        <v/>
      </c>
      <c r="AI1950" s="39">
        <f t="shared" si="2"/>
        <v>1</v>
      </c>
      <c r="AJ1950" s="37" t="str">
        <f t="shared" si="3"/>
        <v/>
      </c>
      <c r="AK1950" s="41" t="str">
        <f t="shared" si="4"/>
        <v/>
      </c>
      <c r="AL1950" s="35" t="s">
        <v>233</v>
      </c>
      <c r="AM1950" s="33" t="s">
        <v>11391</v>
      </c>
      <c r="AN1950" s="33" t="s">
        <v>11391</v>
      </c>
      <c r="AO1950" s="41"/>
      <c r="AP1950" s="33" t="s">
        <v>169</v>
      </c>
      <c r="AQ1950" s="33" t="s">
        <v>170</v>
      </c>
      <c r="AR1950" s="33">
        <v>300.0</v>
      </c>
      <c r="AS1950" s="42"/>
      <c r="AT1950" s="42"/>
      <c r="AU1950" s="42"/>
      <c r="AV1950" s="42"/>
      <c r="AW1950" s="42"/>
      <c r="AX1950" s="5"/>
      <c r="AY1950" s="33"/>
      <c r="AZ1950" s="33" t="s">
        <v>12251</v>
      </c>
      <c r="BA1950" s="5"/>
      <c r="BB1950" s="5"/>
      <c r="BC1950" s="5" t="s">
        <v>12252</v>
      </c>
      <c r="BD1950" s="33" t="s">
        <v>173</v>
      </c>
      <c r="BE1950" s="41"/>
      <c r="BF1950" s="35"/>
      <c r="BG1950" s="33" t="s">
        <v>169</v>
      </c>
      <c r="BH1950" s="5"/>
      <c r="BI1950" s="33">
        <v>300.0</v>
      </c>
      <c r="BJ1950" s="33" t="s">
        <v>170</v>
      </c>
      <c r="BK1950" s="5"/>
      <c r="BL1950" s="5">
        <f t="shared" si="5"/>
        <v>3994.5</v>
      </c>
      <c r="BM1950" s="5"/>
      <c r="BN1950" s="5"/>
      <c r="BO1950" s="42">
        <f t="shared" si="6"/>
        <v>3994.5</v>
      </c>
      <c r="BP1950" s="44"/>
      <c r="BQ1950" s="45"/>
      <c r="BR1950" s="47"/>
      <c r="BS1950" s="45"/>
      <c r="BT1950" s="37"/>
      <c r="BU1950" s="5"/>
      <c r="BV1950" s="38"/>
      <c r="BW1950" s="48"/>
      <c r="BX1950" s="44"/>
      <c r="BY1950" s="44"/>
      <c r="BZ1950" s="33" t="s">
        <v>131</v>
      </c>
      <c r="CA1950" s="5"/>
      <c r="CB1950" s="5"/>
      <c r="CC1950" s="33" t="s">
        <v>177</v>
      </c>
      <c r="CD1950" s="5"/>
      <c r="CE1950" s="5"/>
      <c r="CF1950" s="33" t="s">
        <v>178</v>
      </c>
      <c r="CG1950" s="33" t="s">
        <v>12253</v>
      </c>
      <c r="CH1950" s="5"/>
      <c r="CI1950" s="5"/>
      <c r="CJ1950" s="5"/>
      <c r="CK1950" s="33"/>
      <c r="CL1950" s="49">
        <v>45000.0</v>
      </c>
      <c r="CM1950" s="33" t="s">
        <v>180</v>
      </c>
      <c r="CN1950" s="5"/>
      <c r="CO1950" s="33">
        <v>2.0</v>
      </c>
      <c r="CP1950" s="33" t="s">
        <v>181</v>
      </c>
      <c r="CQ1950" s="50" t="str">
        <f t="shared" si="7"/>
        <v>06/09/1963</v>
      </c>
      <c r="CR1950" s="33" t="s">
        <v>182</v>
      </c>
      <c r="CS1950" s="33">
        <v>5.0</v>
      </c>
      <c r="CT1950" s="33">
        <v>5.0</v>
      </c>
      <c r="CU1950" s="33">
        <v>28.0</v>
      </c>
      <c r="CV1950" s="33">
        <v>1129.0</v>
      </c>
      <c r="CW1950" s="33">
        <v>5.03048001E8</v>
      </c>
      <c r="CX1950" s="5"/>
      <c r="CY1950" s="33">
        <v>-100.147409</v>
      </c>
      <c r="CZ1950" s="33">
        <v>20.642946</v>
      </c>
      <c r="DA1950" s="33">
        <v>4.4219266E9</v>
      </c>
      <c r="DB1950" s="33">
        <v>1.0</v>
      </c>
      <c r="DC1950" s="33" t="s">
        <v>8456</v>
      </c>
      <c r="DD1950" s="33">
        <v>2023.0</v>
      </c>
      <c r="DE1950" s="33" t="s">
        <v>184</v>
      </c>
      <c r="DF1950" s="33"/>
      <c r="DG1950" s="33" t="s">
        <v>185</v>
      </c>
      <c r="DH1950" s="33" t="s">
        <v>186</v>
      </c>
      <c r="DI1950" s="5"/>
      <c r="DJ1950" s="5"/>
    </row>
    <row r="1951">
      <c r="A1951" s="33" t="s">
        <v>12254</v>
      </c>
      <c r="B1951" s="34">
        <v>44952.0</v>
      </c>
      <c r="C1951" s="35" t="s">
        <v>137</v>
      </c>
      <c r="D1951" s="35" t="s">
        <v>139</v>
      </c>
      <c r="E1951" s="35" t="s">
        <v>142</v>
      </c>
      <c r="F1951" s="36" t="s">
        <v>144</v>
      </c>
      <c r="G1951" s="33" t="s">
        <v>12255</v>
      </c>
      <c r="H1951" s="33" t="s">
        <v>12256</v>
      </c>
      <c r="I1951" s="33" t="s">
        <v>12257</v>
      </c>
      <c r="J1951" s="33" t="s">
        <v>10360</v>
      </c>
      <c r="K1951" s="35" t="s">
        <v>421</v>
      </c>
      <c r="L1951" s="33" t="s">
        <v>6667</v>
      </c>
      <c r="M1951" s="33" t="s">
        <v>8450</v>
      </c>
      <c r="N1951" s="33" t="s">
        <v>11391</v>
      </c>
      <c r="O1951" s="5"/>
      <c r="P1951" s="35" t="s">
        <v>233</v>
      </c>
      <c r="Q1951" s="35" t="s">
        <v>11391</v>
      </c>
      <c r="R1951" s="33">
        <v>76288.0</v>
      </c>
      <c r="S1951" s="37"/>
      <c r="T1951" s="33"/>
      <c r="U1951" s="33">
        <v>5.14</v>
      </c>
      <c r="V1951" s="33" t="s">
        <v>154</v>
      </c>
      <c r="W1951" s="33"/>
      <c r="X1951" s="33"/>
      <c r="Y1951" s="5"/>
      <c r="Z1951" s="5"/>
      <c r="AA1951" s="33">
        <v>1.0</v>
      </c>
      <c r="AB1951" s="33">
        <v>1.0</v>
      </c>
      <c r="AC1951" s="33"/>
      <c r="AD1951" s="5"/>
      <c r="AE1951" s="5"/>
      <c r="AF1951" s="5"/>
      <c r="AG1951" s="16"/>
      <c r="AH1951" s="38">
        <f t="shared" si="1"/>
        <v>1</v>
      </c>
      <c r="AI1951" s="39" t="str">
        <f t="shared" si="2"/>
        <v/>
      </c>
      <c r="AJ1951" s="37" t="str">
        <f t="shared" si="3"/>
        <v/>
      </c>
      <c r="AK1951" s="41" t="str">
        <f t="shared" si="4"/>
        <v/>
      </c>
      <c r="AL1951" s="35" t="s">
        <v>233</v>
      </c>
      <c r="AM1951" s="33" t="s">
        <v>11391</v>
      </c>
      <c r="AN1951" s="33" t="s">
        <v>11391</v>
      </c>
      <c r="AO1951" s="41"/>
      <c r="AP1951" s="33" t="s">
        <v>169</v>
      </c>
      <c r="AQ1951" s="33" t="s">
        <v>170</v>
      </c>
      <c r="AR1951" s="33">
        <v>300.0</v>
      </c>
      <c r="AS1951" s="42"/>
      <c r="AT1951" s="42"/>
      <c r="AU1951" s="42"/>
      <c r="AV1951" s="42"/>
      <c r="AW1951" s="42"/>
      <c r="AX1951" s="5"/>
      <c r="AY1951" s="33"/>
      <c r="AZ1951" s="33" t="s">
        <v>12258</v>
      </c>
      <c r="BA1951" s="5"/>
      <c r="BB1951" s="5"/>
      <c r="BC1951" s="5" t="s">
        <v>12259</v>
      </c>
      <c r="BD1951" s="33" t="s">
        <v>173</v>
      </c>
      <c r="BE1951" s="41"/>
      <c r="BF1951" s="35"/>
      <c r="BG1951" s="33" t="s">
        <v>169</v>
      </c>
      <c r="BH1951" s="5"/>
      <c r="BI1951" s="33">
        <v>300.0</v>
      </c>
      <c r="BJ1951" s="33" t="s">
        <v>170</v>
      </c>
      <c r="BK1951" s="5"/>
      <c r="BL1951" s="5">
        <f t="shared" si="5"/>
        <v>3994.5</v>
      </c>
      <c r="BM1951" s="5"/>
      <c r="BN1951" s="5"/>
      <c r="BO1951" s="42">
        <f t="shared" si="6"/>
        <v>3994.5</v>
      </c>
      <c r="BP1951" s="44"/>
      <c r="BQ1951" s="45"/>
      <c r="BR1951" s="47"/>
      <c r="BS1951" s="45"/>
      <c r="BT1951" s="37"/>
      <c r="BU1951" s="5"/>
      <c r="BV1951" s="38"/>
      <c r="BW1951" s="48"/>
      <c r="BX1951" s="44"/>
      <c r="BY1951" s="44"/>
      <c r="BZ1951" s="33" t="s">
        <v>131</v>
      </c>
      <c r="CA1951" s="5"/>
      <c r="CB1951" s="5"/>
      <c r="CC1951" s="33" t="s">
        <v>177</v>
      </c>
      <c r="CD1951" s="5"/>
      <c r="CE1951" s="5"/>
      <c r="CF1951" s="33" t="s">
        <v>178</v>
      </c>
      <c r="CG1951" s="33" t="s">
        <v>12260</v>
      </c>
      <c r="CH1951" s="5"/>
      <c r="CI1951" s="5"/>
      <c r="CJ1951" s="5"/>
      <c r="CK1951" s="33"/>
      <c r="CL1951" s="49">
        <v>45000.0</v>
      </c>
      <c r="CM1951" s="33" t="s">
        <v>180</v>
      </c>
      <c r="CN1951" s="5"/>
      <c r="CO1951" s="33">
        <v>2.0</v>
      </c>
      <c r="CP1951" s="33" t="s">
        <v>181</v>
      </c>
      <c r="CQ1951" s="50" t="str">
        <f t="shared" si="7"/>
        <v>22/03/1942</v>
      </c>
      <c r="CR1951" s="33" t="s">
        <v>243</v>
      </c>
      <c r="CS1951" s="33">
        <v>5.0</v>
      </c>
      <c r="CT1951" s="33">
        <v>5.0</v>
      </c>
      <c r="CU1951" s="33">
        <v>28.0</v>
      </c>
      <c r="CV1951" s="33">
        <v>1129.0</v>
      </c>
      <c r="CW1951" s="33">
        <v>5.03048001E8</v>
      </c>
      <c r="CX1951" s="33">
        <v>5.0304800005E10</v>
      </c>
      <c r="CY1951" s="33">
        <v>-100.143901</v>
      </c>
      <c r="CZ1951" s="33">
        <v>20.642344</v>
      </c>
      <c r="DA1951" s="33">
        <v>4.428741625E9</v>
      </c>
      <c r="DB1951" s="33">
        <v>2.0</v>
      </c>
      <c r="DC1951" s="33" t="s">
        <v>8456</v>
      </c>
      <c r="DD1951" s="33">
        <v>2023.0</v>
      </c>
      <c r="DE1951" s="33" t="s">
        <v>184</v>
      </c>
      <c r="DF1951" s="33"/>
      <c r="DG1951" s="33" t="s">
        <v>185</v>
      </c>
      <c r="DH1951" s="33" t="s">
        <v>186</v>
      </c>
      <c r="DI1951" s="5"/>
      <c r="DJ1951" s="5"/>
    </row>
    <row r="1952">
      <c r="A1952" s="33" t="s">
        <v>12261</v>
      </c>
      <c r="B1952" s="34">
        <v>44952.0</v>
      </c>
      <c r="C1952" s="35" t="s">
        <v>137</v>
      </c>
      <c r="D1952" s="35" t="s">
        <v>139</v>
      </c>
      <c r="E1952" s="35" t="s">
        <v>142</v>
      </c>
      <c r="F1952" s="36" t="s">
        <v>144</v>
      </c>
      <c r="G1952" s="33" t="s">
        <v>12262</v>
      </c>
      <c r="H1952" s="33" t="s">
        <v>1503</v>
      </c>
      <c r="I1952" s="33" t="s">
        <v>447</v>
      </c>
      <c r="J1952" s="33" t="s">
        <v>2808</v>
      </c>
      <c r="K1952" s="35" t="s">
        <v>421</v>
      </c>
      <c r="L1952" s="33" t="s">
        <v>11429</v>
      </c>
      <c r="M1952" s="33" t="s">
        <v>8450</v>
      </c>
      <c r="N1952" s="33" t="s">
        <v>11391</v>
      </c>
      <c r="O1952" s="5"/>
      <c r="P1952" s="35" t="s">
        <v>233</v>
      </c>
      <c r="Q1952" s="35" t="s">
        <v>11391</v>
      </c>
      <c r="R1952" s="33">
        <v>76288.0</v>
      </c>
      <c r="S1952" s="37"/>
      <c r="T1952" s="33"/>
      <c r="U1952" s="33">
        <v>2.31</v>
      </c>
      <c r="V1952" s="33" t="s">
        <v>154</v>
      </c>
      <c r="W1952" s="33"/>
      <c r="X1952" s="33"/>
      <c r="Y1952" s="5"/>
      <c r="Z1952" s="5"/>
      <c r="AA1952" s="33">
        <v>1.0</v>
      </c>
      <c r="AB1952" s="33"/>
      <c r="AC1952" s="33">
        <v>1.0</v>
      </c>
      <c r="AD1952" s="5"/>
      <c r="AE1952" s="5"/>
      <c r="AF1952" s="5"/>
      <c r="AG1952" s="16"/>
      <c r="AH1952" s="38" t="str">
        <f t="shared" si="1"/>
        <v/>
      </c>
      <c r="AI1952" s="39">
        <f t="shared" si="2"/>
        <v>1</v>
      </c>
      <c r="AJ1952" s="37" t="str">
        <f t="shared" si="3"/>
        <v/>
      </c>
      <c r="AK1952" s="41" t="str">
        <f t="shared" si="4"/>
        <v/>
      </c>
      <c r="AL1952" s="35" t="s">
        <v>233</v>
      </c>
      <c r="AM1952" s="33" t="s">
        <v>11391</v>
      </c>
      <c r="AN1952" s="33" t="s">
        <v>11391</v>
      </c>
      <c r="AO1952" s="41"/>
      <c r="AP1952" s="33" t="s">
        <v>169</v>
      </c>
      <c r="AQ1952" s="33" t="s">
        <v>170</v>
      </c>
      <c r="AR1952" s="33">
        <v>300.0</v>
      </c>
      <c r="AS1952" s="42"/>
      <c r="AT1952" s="42"/>
      <c r="AU1952" s="42"/>
      <c r="AV1952" s="42"/>
      <c r="AW1952" s="42"/>
      <c r="AX1952" s="5"/>
      <c r="AY1952" s="33"/>
      <c r="AZ1952" s="33" t="s">
        <v>12263</v>
      </c>
      <c r="BA1952" s="5"/>
      <c r="BB1952" s="5"/>
      <c r="BC1952" s="5" t="s">
        <v>12264</v>
      </c>
      <c r="BD1952" s="33" t="s">
        <v>173</v>
      </c>
      <c r="BE1952" s="41"/>
      <c r="BF1952" s="35"/>
      <c r="BG1952" s="33" t="s">
        <v>169</v>
      </c>
      <c r="BH1952" s="5"/>
      <c r="BI1952" s="33">
        <v>300.0</v>
      </c>
      <c r="BJ1952" s="33" t="s">
        <v>170</v>
      </c>
      <c r="BK1952" s="5"/>
      <c r="BL1952" s="5">
        <f t="shared" si="5"/>
        <v>3994.5</v>
      </c>
      <c r="BM1952" s="5"/>
      <c r="BN1952" s="5"/>
      <c r="BO1952" s="42">
        <f t="shared" si="6"/>
        <v>3994.5</v>
      </c>
      <c r="BP1952" s="44"/>
      <c r="BQ1952" s="45"/>
      <c r="BR1952" s="47"/>
      <c r="BS1952" s="45"/>
      <c r="BT1952" s="37"/>
      <c r="BU1952" s="5"/>
      <c r="BV1952" s="38"/>
      <c r="BW1952" s="48"/>
      <c r="BX1952" s="44"/>
      <c r="BY1952" s="44"/>
      <c r="BZ1952" s="33" t="s">
        <v>131</v>
      </c>
      <c r="CA1952" s="5"/>
      <c r="CB1952" s="5"/>
      <c r="CC1952" s="33" t="s">
        <v>177</v>
      </c>
      <c r="CD1952" s="5"/>
      <c r="CE1952" s="5"/>
      <c r="CF1952" s="33" t="s">
        <v>178</v>
      </c>
      <c r="CG1952" s="33" t="s">
        <v>12265</v>
      </c>
      <c r="CH1952" s="5"/>
      <c r="CI1952" s="5"/>
      <c r="CJ1952" s="5"/>
      <c r="CK1952" s="33"/>
      <c r="CL1952" s="49">
        <v>45000.0</v>
      </c>
      <c r="CM1952" s="33" t="s">
        <v>180</v>
      </c>
      <c r="CN1952" s="5"/>
      <c r="CO1952" s="33">
        <v>2.0</v>
      </c>
      <c r="CP1952" s="33" t="s">
        <v>181</v>
      </c>
      <c r="CQ1952" s="50" t="str">
        <f t="shared" si="7"/>
        <v>25/08/1955</v>
      </c>
      <c r="CR1952" s="33" t="s">
        <v>182</v>
      </c>
      <c r="CS1952" s="33">
        <v>5.0</v>
      </c>
      <c r="CT1952" s="33">
        <v>5.0</v>
      </c>
      <c r="CU1952" s="33">
        <v>28.0</v>
      </c>
      <c r="CV1952" s="33">
        <v>1129.0</v>
      </c>
      <c r="CW1952" s="33">
        <v>5.03048001E8</v>
      </c>
      <c r="CX1952" s="33">
        <v>5.03048E10</v>
      </c>
      <c r="CY1952" s="33">
        <v>-100.146181</v>
      </c>
      <c r="CZ1952" s="33">
        <v>20.645406</v>
      </c>
      <c r="DA1952" s="33">
        <v>4.424646978E9</v>
      </c>
      <c r="DB1952" s="33">
        <v>2.0</v>
      </c>
      <c r="DC1952" s="33" t="s">
        <v>8456</v>
      </c>
      <c r="DD1952" s="33">
        <v>2023.0</v>
      </c>
      <c r="DE1952" s="33" t="s">
        <v>184</v>
      </c>
      <c r="DF1952" s="33"/>
      <c r="DG1952" s="33" t="s">
        <v>185</v>
      </c>
      <c r="DH1952" s="33" t="s">
        <v>186</v>
      </c>
      <c r="DI1952" s="5"/>
      <c r="DJ1952" s="5"/>
    </row>
    <row r="1953">
      <c r="A1953" s="33" t="s">
        <v>12266</v>
      </c>
      <c r="B1953" s="34">
        <v>44952.0</v>
      </c>
      <c r="C1953" s="35" t="s">
        <v>137</v>
      </c>
      <c r="D1953" s="35" t="s">
        <v>139</v>
      </c>
      <c r="E1953" s="35" t="s">
        <v>142</v>
      </c>
      <c r="F1953" s="36" t="s">
        <v>144</v>
      </c>
      <c r="G1953" s="33" t="s">
        <v>12267</v>
      </c>
      <c r="H1953" s="33" t="s">
        <v>12268</v>
      </c>
      <c r="I1953" s="33" t="s">
        <v>391</v>
      </c>
      <c r="J1953" s="33" t="s">
        <v>11557</v>
      </c>
      <c r="K1953" s="35" t="s">
        <v>421</v>
      </c>
      <c r="L1953" s="33" t="s">
        <v>3194</v>
      </c>
      <c r="M1953" s="33" t="s">
        <v>8450</v>
      </c>
      <c r="N1953" s="33" t="s">
        <v>12269</v>
      </c>
      <c r="O1953" s="5"/>
      <c r="P1953" s="35" t="s">
        <v>233</v>
      </c>
      <c r="Q1953" s="35" t="s">
        <v>12269</v>
      </c>
      <c r="R1953" s="33">
        <v>76284.0</v>
      </c>
      <c r="S1953" s="37"/>
      <c r="T1953" s="33"/>
      <c r="U1953" s="33">
        <v>6.07</v>
      </c>
      <c r="V1953" s="33" t="s">
        <v>154</v>
      </c>
      <c r="W1953" s="33"/>
      <c r="X1953" s="33"/>
      <c r="Y1953" s="5"/>
      <c r="Z1953" s="5"/>
      <c r="AA1953" s="33">
        <v>1.0</v>
      </c>
      <c r="AB1953" s="33"/>
      <c r="AC1953" s="33">
        <v>1.0</v>
      </c>
      <c r="AD1953" s="5"/>
      <c r="AE1953" s="5"/>
      <c r="AF1953" s="5"/>
      <c r="AG1953" s="16"/>
      <c r="AH1953" s="38" t="str">
        <f t="shared" si="1"/>
        <v/>
      </c>
      <c r="AI1953" s="39">
        <f t="shared" si="2"/>
        <v>1</v>
      </c>
      <c r="AJ1953" s="37" t="str">
        <f t="shared" si="3"/>
        <v/>
      </c>
      <c r="AK1953" s="41" t="str">
        <f t="shared" si="4"/>
        <v/>
      </c>
      <c r="AL1953" s="35" t="s">
        <v>233</v>
      </c>
      <c r="AM1953" s="33" t="s">
        <v>11391</v>
      </c>
      <c r="AN1953" s="33" t="s">
        <v>11391</v>
      </c>
      <c r="AO1953" s="41"/>
      <c r="AP1953" s="33" t="s">
        <v>169</v>
      </c>
      <c r="AQ1953" s="33" t="s">
        <v>170</v>
      </c>
      <c r="AR1953" s="33">
        <v>300.0</v>
      </c>
      <c r="AS1953" s="42"/>
      <c r="AT1953" s="42"/>
      <c r="AU1953" s="42"/>
      <c r="AV1953" s="42"/>
      <c r="AW1953" s="42"/>
      <c r="AX1953" s="5"/>
      <c r="AY1953" s="33"/>
      <c r="AZ1953" s="33" t="s">
        <v>12270</v>
      </c>
      <c r="BA1953" s="5"/>
      <c r="BB1953" s="5"/>
      <c r="BC1953" s="5" t="s">
        <v>12271</v>
      </c>
      <c r="BD1953" s="33" t="s">
        <v>173</v>
      </c>
      <c r="BE1953" s="41"/>
      <c r="BF1953" s="35"/>
      <c r="BG1953" s="33" t="s">
        <v>169</v>
      </c>
      <c r="BH1953" s="5"/>
      <c r="BI1953" s="33">
        <v>300.0</v>
      </c>
      <c r="BJ1953" s="33" t="s">
        <v>170</v>
      </c>
      <c r="BK1953" s="5"/>
      <c r="BL1953" s="5">
        <f t="shared" si="5"/>
        <v>3994.5</v>
      </c>
      <c r="BM1953" s="5"/>
      <c r="BN1953" s="5"/>
      <c r="BO1953" s="42">
        <f t="shared" si="6"/>
        <v>3994.5</v>
      </c>
      <c r="BP1953" s="44"/>
      <c r="BQ1953" s="45"/>
      <c r="BR1953" s="47"/>
      <c r="BS1953" s="45"/>
      <c r="BT1953" s="37"/>
      <c r="BU1953" s="5"/>
      <c r="BV1953" s="38"/>
      <c r="BW1953" s="48"/>
      <c r="BX1953" s="44"/>
      <c r="BY1953" s="44"/>
      <c r="BZ1953" s="33" t="s">
        <v>131</v>
      </c>
      <c r="CA1953" s="5"/>
      <c r="CB1953" s="5"/>
      <c r="CC1953" s="33" t="s">
        <v>177</v>
      </c>
      <c r="CD1953" s="5"/>
      <c r="CE1953" s="5"/>
      <c r="CF1953" s="33" t="s">
        <v>178</v>
      </c>
      <c r="CG1953" s="33" t="s">
        <v>12272</v>
      </c>
      <c r="CH1953" s="5"/>
      <c r="CI1953" s="5"/>
      <c r="CJ1953" s="5"/>
      <c r="CK1953" s="33"/>
      <c r="CL1953" s="49">
        <v>45000.0</v>
      </c>
      <c r="CM1953" s="33" t="s">
        <v>180</v>
      </c>
      <c r="CN1953" s="5"/>
      <c r="CO1953" s="33">
        <v>2.0</v>
      </c>
      <c r="CP1953" s="33" t="s">
        <v>181</v>
      </c>
      <c r="CQ1953" s="50" t="str">
        <f t="shared" si="7"/>
        <v>08/06/1961</v>
      </c>
      <c r="CR1953" s="33" t="s">
        <v>182</v>
      </c>
      <c r="CS1953" s="33">
        <v>5.0</v>
      </c>
      <c r="CT1953" s="33">
        <v>5.0</v>
      </c>
      <c r="CU1953" s="33">
        <v>28.0</v>
      </c>
      <c r="CV1953" s="33">
        <v>561.0</v>
      </c>
      <c r="CW1953" s="5"/>
      <c r="CX1953" s="5"/>
      <c r="CY1953" s="33">
        <v>-100.129041</v>
      </c>
      <c r="CZ1953" s="33">
        <v>20.710426</v>
      </c>
      <c r="DA1953" s="33">
        <v>4.4219266E9</v>
      </c>
      <c r="DB1953" s="33">
        <v>1.0</v>
      </c>
      <c r="DC1953" s="33" t="s">
        <v>8456</v>
      </c>
      <c r="DD1953" s="33">
        <v>2023.0</v>
      </c>
      <c r="DE1953" s="33" t="s">
        <v>184</v>
      </c>
      <c r="DF1953" s="33"/>
      <c r="DG1953" s="33" t="s">
        <v>185</v>
      </c>
      <c r="DH1953" s="33" t="s">
        <v>186</v>
      </c>
      <c r="DI1953" s="5"/>
      <c r="DJ1953" s="5"/>
    </row>
    <row r="1954">
      <c r="A1954" s="33" t="s">
        <v>12273</v>
      </c>
      <c r="B1954" s="34">
        <v>44952.0</v>
      </c>
      <c r="C1954" s="35" t="s">
        <v>137</v>
      </c>
      <c r="D1954" s="35" t="s">
        <v>139</v>
      </c>
      <c r="E1954" s="35" t="s">
        <v>142</v>
      </c>
      <c r="F1954" s="36" t="s">
        <v>144</v>
      </c>
      <c r="G1954" s="33" t="s">
        <v>12274</v>
      </c>
      <c r="H1954" s="33" t="s">
        <v>1503</v>
      </c>
      <c r="I1954" s="33" t="s">
        <v>391</v>
      </c>
      <c r="J1954" s="33" t="s">
        <v>11557</v>
      </c>
      <c r="K1954" s="35" t="s">
        <v>421</v>
      </c>
      <c r="L1954" s="33" t="s">
        <v>3194</v>
      </c>
      <c r="M1954" s="33" t="s">
        <v>8450</v>
      </c>
      <c r="N1954" s="33" t="s">
        <v>12269</v>
      </c>
      <c r="O1954" s="5"/>
      <c r="P1954" s="35" t="s">
        <v>233</v>
      </c>
      <c r="Q1954" s="35" t="s">
        <v>12269</v>
      </c>
      <c r="R1954" s="33">
        <v>76284.0</v>
      </c>
      <c r="S1954" s="37"/>
      <c r="T1954" s="33"/>
      <c r="U1954" s="33">
        <v>6.6</v>
      </c>
      <c r="V1954" s="33" t="s">
        <v>154</v>
      </c>
      <c r="W1954" s="33"/>
      <c r="X1954" s="33"/>
      <c r="Y1954" s="5"/>
      <c r="Z1954" s="5"/>
      <c r="AA1954" s="33">
        <v>1.0</v>
      </c>
      <c r="AB1954" s="33"/>
      <c r="AC1954" s="33">
        <v>1.0</v>
      </c>
      <c r="AD1954" s="5"/>
      <c r="AE1954" s="5"/>
      <c r="AF1954" s="5"/>
      <c r="AG1954" s="16"/>
      <c r="AH1954" s="38" t="str">
        <f t="shared" si="1"/>
        <v/>
      </c>
      <c r="AI1954" s="39">
        <f t="shared" si="2"/>
        <v>1</v>
      </c>
      <c r="AJ1954" s="37" t="str">
        <f t="shared" si="3"/>
        <v/>
      </c>
      <c r="AK1954" s="41" t="str">
        <f t="shared" si="4"/>
        <v/>
      </c>
      <c r="AL1954" s="35" t="s">
        <v>233</v>
      </c>
      <c r="AM1954" s="33" t="s">
        <v>11391</v>
      </c>
      <c r="AN1954" s="33" t="s">
        <v>11391</v>
      </c>
      <c r="AO1954" s="41"/>
      <c r="AP1954" s="33" t="s">
        <v>169</v>
      </c>
      <c r="AQ1954" s="33" t="s">
        <v>170</v>
      </c>
      <c r="AR1954" s="33">
        <v>300.0</v>
      </c>
      <c r="AS1954" s="42"/>
      <c r="AT1954" s="42"/>
      <c r="AU1954" s="42"/>
      <c r="AV1954" s="42"/>
      <c r="AW1954" s="42"/>
      <c r="AX1954" s="5"/>
      <c r="AY1954" s="33"/>
      <c r="AZ1954" s="33" t="s">
        <v>12275</v>
      </c>
      <c r="BA1954" s="5"/>
      <c r="BB1954" s="5"/>
      <c r="BC1954" s="5" t="s">
        <v>12276</v>
      </c>
      <c r="BD1954" s="33" t="s">
        <v>173</v>
      </c>
      <c r="BE1954" s="41"/>
      <c r="BF1954" s="35"/>
      <c r="BG1954" s="33" t="s">
        <v>169</v>
      </c>
      <c r="BH1954" s="5"/>
      <c r="BI1954" s="33">
        <v>300.0</v>
      </c>
      <c r="BJ1954" s="33" t="s">
        <v>170</v>
      </c>
      <c r="BK1954" s="5"/>
      <c r="BL1954" s="5">
        <f t="shared" si="5"/>
        <v>3994.5</v>
      </c>
      <c r="BM1954" s="5"/>
      <c r="BN1954" s="5"/>
      <c r="BO1954" s="42">
        <f t="shared" si="6"/>
        <v>3994.5</v>
      </c>
      <c r="BP1954" s="44"/>
      <c r="BQ1954" s="45"/>
      <c r="BR1954" s="47"/>
      <c r="BS1954" s="45"/>
      <c r="BT1954" s="37"/>
      <c r="BU1954" s="5"/>
      <c r="BV1954" s="38"/>
      <c r="BW1954" s="48"/>
      <c r="BX1954" s="44"/>
      <c r="BY1954" s="44"/>
      <c r="BZ1954" s="33" t="s">
        <v>131</v>
      </c>
      <c r="CA1954" s="5"/>
      <c r="CB1954" s="5"/>
      <c r="CC1954" s="33" t="s">
        <v>177</v>
      </c>
      <c r="CD1954" s="5"/>
      <c r="CE1954" s="5"/>
      <c r="CF1954" s="33" t="s">
        <v>178</v>
      </c>
      <c r="CG1954" s="33" t="s">
        <v>12277</v>
      </c>
      <c r="CH1954" s="5"/>
      <c r="CI1954" s="5"/>
      <c r="CJ1954" s="5"/>
      <c r="CK1954" s="33"/>
      <c r="CL1954" s="49">
        <v>45000.0</v>
      </c>
      <c r="CM1954" s="33" t="s">
        <v>180</v>
      </c>
      <c r="CN1954" s="5"/>
      <c r="CO1954" s="33">
        <v>2.0</v>
      </c>
      <c r="CP1954" s="33" t="s">
        <v>181</v>
      </c>
      <c r="CQ1954" s="50" t="str">
        <f t="shared" si="7"/>
        <v>30/03/1958</v>
      </c>
      <c r="CR1954" s="33" t="s">
        <v>182</v>
      </c>
      <c r="CS1954" s="33">
        <v>5.0</v>
      </c>
      <c r="CT1954" s="33">
        <v>5.0</v>
      </c>
      <c r="CU1954" s="33">
        <v>28.0</v>
      </c>
      <c r="CV1954" s="33">
        <v>561.0</v>
      </c>
      <c r="CW1954" s="5"/>
      <c r="CX1954" s="5"/>
      <c r="CY1954" s="33">
        <v>-100.129041</v>
      </c>
      <c r="CZ1954" s="33">
        <v>20.710426</v>
      </c>
      <c r="DA1954" s="33">
        <v>4.421060005E9</v>
      </c>
      <c r="DB1954" s="33">
        <v>2.0</v>
      </c>
      <c r="DC1954" s="33" t="s">
        <v>8456</v>
      </c>
      <c r="DD1954" s="33">
        <v>2023.0</v>
      </c>
      <c r="DE1954" s="33" t="s">
        <v>184</v>
      </c>
      <c r="DF1954" s="33"/>
      <c r="DG1954" s="33" t="s">
        <v>185</v>
      </c>
      <c r="DH1954" s="33" t="s">
        <v>186</v>
      </c>
      <c r="DI1954" s="5"/>
      <c r="DJ1954" s="5"/>
    </row>
    <row r="1955">
      <c r="A1955" s="33" t="s">
        <v>12278</v>
      </c>
      <c r="B1955" s="34">
        <v>44952.0</v>
      </c>
      <c r="C1955" s="35" t="s">
        <v>137</v>
      </c>
      <c r="D1955" s="35" t="s">
        <v>139</v>
      </c>
      <c r="E1955" s="35" t="s">
        <v>142</v>
      </c>
      <c r="F1955" s="36" t="s">
        <v>144</v>
      </c>
      <c r="G1955" s="33" t="s">
        <v>12279</v>
      </c>
      <c r="H1955" s="33" t="s">
        <v>12280</v>
      </c>
      <c r="I1955" s="33" t="s">
        <v>391</v>
      </c>
      <c r="J1955" s="33" t="s">
        <v>8473</v>
      </c>
      <c r="K1955" s="35" t="s">
        <v>421</v>
      </c>
      <c r="L1955" s="33" t="s">
        <v>12281</v>
      </c>
      <c r="M1955" s="33" t="s">
        <v>8450</v>
      </c>
      <c r="N1955" s="33" t="s">
        <v>12269</v>
      </c>
      <c r="O1955" s="5"/>
      <c r="P1955" s="35" t="s">
        <v>233</v>
      </c>
      <c r="Q1955" s="35" t="s">
        <v>12269</v>
      </c>
      <c r="R1955" s="33">
        <v>76284.0</v>
      </c>
      <c r="S1955" s="37"/>
      <c r="T1955" s="33"/>
      <c r="U1955" s="33">
        <v>3.32</v>
      </c>
      <c r="V1955" s="33" t="s">
        <v>154</v>
      </c>
      <c r="W1955" s="33"/>
      <c r="X1955" s="33"/>
      <c r="Y1955" s="5"/>
      <c r="Z1955" s="5"/>
      <c r="AA1955" s="33">
        <v>1.0</v>
      </c>
      <c r="AB1955" s="33">
        <v>1.0</v>
      </c>
      <c r="AC1955" s="33"/>
      <c r="AD1955" s="5"/>
      <c r="AE1955" s="5"/>
      <c r="AF1955" s="5"/>
      <c r="AG1955" s="16"/>
      <c r="AH1955" s="38">
        <f t="shared" si="1"/>
        <v>1</v>
      </c>
      <c r="AI1955" s="39" t="str">
        <f t="shared" si="2"/>
        <v/>
      </c>
      <c r="AJ1955" s="37" t="str">
        <f t="shared" si="3"/>
        <v/>
      </c>
      <c r="AK1955" s="41" t="str">
        <f t="shared" si="4"/>
        <v/>
      </c>
      <c r="AL1955" s="35" t="s">
        <v>233</v>
      </c>
      <c r="AM1955" s="33" t="s">
        <v>11391</v>
      </c>
      <c r="AN1955" s="33" t="s">
        <v>11391</v>
      </c>
      <c r="AO1955" s="41"/>
      <c r="AP1955" s="33" t="s">
        <v>169</v>
      </c>
      <c r="AQ1955" s="33" t="s">
        <v>170</v>
      </c>
      <c r="AR1955" s="33">
        <v>300.0</v>
      </c>
      <c r="AS1955" s="42"/>
      <c r="AT1955" s="42"/>
      <c r="AU1955" s="42"/>
      <c r="AV1955" s="42"/>
      <c r="AW1955" s="42"/>
      <c r="AX1955" s="5"/>
      <c r="AY1955" s="33"/>
      <c r="AZ1955" s="33" t="s">
        <v>12282</v>
      </c>
      <c r="BA1955" s="5"/>
      <c r="BB1955" s="5"/>
      <c r="BC1955" s="5" t="s">
        <v>12283</v>
      </c>
      <c r="BD1955" s="33" t="s">
        <v>173</v>
      </c>
      <c r="BE1955" s="41"/>
      <c r="BF1955" s="35"/>
      <c r="BG1955" s="33" t="s">
        <v>169</v>
      </c>
      <c r="BH1955" s="5"/>
      <c r="BI1955" s="33">
        <v>300.0</v>
      </c>
      <c r="BJ1955" s="33" t="s">
        <v>170</v>
      </c>
      <c r="BK1955" s="5"/>
      <c r="BL1955" s="5">
        <f t="shared" si="5"/>
        <v>3994.5</v>
      </c>
      <c r="BM1955" s="5"/>
      <c r="BN1955" s="5"/>
      <c r="BO1955" s="42">
        <f t="shared" si="6"/>
        <v>3994.5</v>
      </c>
      <c r="BP1955" s="44"/>
      <c r="BQ1955" s="45"/>
      <c r="BR1955" s="47"/>
      <c r="BS1955" s="45"/>
      <c r="BT1955" s="37"/>
      <c r="BU1955" s="5"/>
      <c r="BV1955" s="38"/>
      <c r="BW1955" s="48"/>
      <c r="BX1955" s="44"/>
      <c r="BY1955" s="44"/>
      <c r="BZ1955" s="33" t="s">
        <v>131</v>
      </c>
      <c r="CA1955" s="5"/>
      <c r="CB1955" s="5"/>
      <c r="CC1955" s="33" t="s">
        <v>177</v>
      </c>
      <c r="CD1955" s="5"/>
      <c r="CE1955" s="5"/>
      <c r="CF1955" s="33" t="s">
        <v>178</v>
      </c>
      <c r="CG1955" s="33" t="s">
        <v>12284</v>
      </c>
      <c r="CH1955" s="5"/>
      <c r="CI1955" s="5"/>
      <c r="CJ1955" s="5"/>
      <c r="CK1955" s="33"/>
      <c r="CL1955" s="49">
        <v>45000.0</v>
      </c>
      <c r="CM1955" s="33" t="s">
        <v>180</v>
      </c>
      <c r="CN1955" s="5"/>
      <c r="CO1955" s="33">
        <v>2.0</v>
      </c>
      <c r="CP1955" s="33" t="s">
        <v>181</v>
      </c>
      <c r="CQ1955" s="50" t="str">
        <f t="shared" si="7"/>
        <v>23/02/1961</v>
      </c>
      <c r="CR1955" s="33" t="s">
        <v>243</v>
      </c>
      <c r="CS1955" s="33">
        <v>5.0</v>
      </c>
      <c r="CT1955" s="33">
        <v>5.0</v>
      </c>
      <c r="CU1955" s="33">
        <v>28.0</v>
      </c>
      <c r="CV1955" s="33">
        <v>561.0</v>
      </c>
      <c r="CW1955" s="5"/>
      <c r="CX1955" s="5"/>
      <c r="CY1955" s="33">
        <v>-100.129041</v>
      </c>
      <c r="CZ1955" s="33">
        <v>20.710426</v>
      </c>
      <c r="DA1955" s="33">
        <v>4.4219266E9</v>
      </c>
      <c r="DB1955" s="33">
        <v>1.0</v>
      </c>
      <c r="DC1955" s="33" t="s">
        <v>8456</v>
      </c>
      <c r="DD1955" s="33">
        <v>2023.0</v>
      </c>
      <c r="DE1955" s="33" t="s">
        <v>184</v>
      </c>
      <c r="DF1955" s="33"/>
      <c r="DG1955" s="33" t="s">
        <v>185</v>
      </c>
      <c r="DH1955" s="33" t="s">
        <v>186</v>
      </c>
      <c r="DI1955" s="5"/>
      <c r="DJ1955" s="5"/>
    </row>
    <row r="1956">
      <c r="A1956" s="33" t="s">
        <v>12285</v>
      </c>
      <c r="B1956" s="34">
        <v>44952.0</v>
      </c>
      <c r="C1956" s="35" t="s">
        <v>137</v>
      </c>
      <c r="D1956" s="35" t="s">
        <v>139</v>
      </c>
      <c r="E1956" s="35" t="s">
        <v>142</v>
      </c>
      <c r="F1956" s="36" t="s">
        <v>144</v>
      </c>
      <c r="G1956" s="33" t="s">
        <v>12286</v>
      </c>
      <c r="H1956" s="33" t="s">
        <v>1448</v>
      </c>
      <c r="I1956" s="33" t="s">
        <v>391</v>
      </c>
      <c r="J1956" s="33" t="s">
        <v>12069</v>
      </c>
      <c r="K1956" s="35" t="s">
        <v>421</v>
      </c>
      <c r="L1956" s="33" t="s">
        <v>3194</v>
      </c>
      <c r="M1956" s="33" t="s">
        <v>8450</v>
      </c>
      <c r="N1956" s="33" t="s">
        <v>12269</v>
      </c>
      <c r="O1956" s="5"/>
      <c r="P1956" s="35" t="s">
        <v>233</v>
      </c>
      <c r="Q1956" s="35" t="s">
        <v>12269</v>
      </c>
      <c r="R1956" s="33">
        <v>76284.0</v>
      </c>
      <c r="S1956" s="37"/>
      <c r="T1956" s="33"/>
      <c r="U1956" s="33">
        <v>6.09</v>
      </c>
      <c r="V1956" s="33" t="s">
        <v>154</v>
      </c>
      <c r="W1956" s="33"/>
      <c r="X1956" s="33"/>
      <c r="Y1956" s="5"/>
      <c r="Z1956" s="5"/>
      <c r="AA1956" s="33">
        <v>1.0</v>
      </c>
      <c r="AB1956" s="33">
        <v>1.0</v>
      </c>
      <c r="AC1956" s="33"/>
      <c r="AD1956" s="5"/>
      <c r="AE1956" s="5"/>
      <c r="AF1956" s="5"/>
      <c r="AG1956" s="16"/>
      <c r="AH1956" s="38">
        <f t="shared" si="1"/>
        <v>1</v>
      </c>
      <c r="AI1956" s="39" t="str">
        <f t="shared" si="2"/>
        <v/>
      </c>
      <c r="AJ1956" s="37" t="str">
        <f t="shared" si="3"/>
        <v/>
      </c>
      <c r="AK1956" s="41" t="str">
        <f t="shared" si="4"/>
        <v/>
      </c>
      <c r="AL1956" s="35" t="s">
        <v>233</v>
      </c>
      <c r="AM1956" s="33" t="s">
        <v>11391</v>
      </c>
      <c r="AN1956" s="33" t="s">
        <v>11391</v>
      </c>
      <c r="AO1956" s="41"/>
      <c r="AP1956" s="33" t="s">
        <v>169</v>
      </c>
      <c r="AQ1956" s="33" t="s">
        <v>170</v>
      </c>
      <c r="AR1956" s="33">
        <v>300.0</v>
      </c>
      <c r="AS1956" s="42"/>
      <c r="AT1956" s="42"/>
      <c r="AU1956" s="42"/>
      <c r="AV1956" s="42"/>
      <c r="AW1956" s="42"/>
      <c r="AX1956" s="5"/>
      <c r="AY1956" s="33"/>
      <c r="AZ1956" s="33" t="s">
        <v>12287</v>
      </c>
      <c r="BA1956" s="5"/>
      <c r="BB1956" s="5"/>
      <c r="BC1956" s="5" t="s">
        <v>12288</v>
      </c>
      <c r="BD1956" s="33" t="s">
        <v>173</v>
      </c>
      <c r="BE1956" s="41"/>
      <c r="BF1956" s="35"/>
      <c r="BG1956" s="33" t="s">
        <v>169</v>
      </c>
      <c r="BH1956" s="5"/>
      <c r="BI1956" s="33">
        <v>300.0</v>
      </c>
      <c r="BJ1956" s="33" t="s">
        <v>170</v>
      </c>
      <c r="BK1956" s="5"/>
      <c r="BL1956" s="5">
        <f t="shared" si="5"/>
        <v>3994.5</v>
      </c>
      <c r="BM1956" s="5"/>
      <c r="BN1956" s="5"/>
      <c r="BO1956" s="42">
        <f t="shared" si="6"/>
        <v>3994.5</v>
      </c>
      <c r="BP1956" s="44"/>
      <c r="BQ1956" s="45"/>
      <c r="BR1956" s="47"/>
      <c r="BS1956" s="45"/>
      <c r="BT1956" s="37"/>
      <c r="BU1956" s="5"/>
      <c r="BV1956" s="38"/>
      <c r="BW1956" s="48"/>
      <c r="BX1956" s="44"/>
      <c r="BY1956" s="44"/>
      <c r="BZ1956" s="33" t="s">
        <v>131</v>
      </c>
      <c r="CA1956" s="5"/>
      <c r="CB1956" s="5"/>
      <c r="CC1956" s="33" t="s">
        <v>177</v>
      </c>
      <c r="CD1956" s="5"/>
      <c r="CE1956" s="5"/>
      <c r="CF1956" s="33" t="s">
        <v>178</v>
      </c>
      <c r="CG1956" s="33" t="s">
        <v>12289</v>
      </c>
      <c r="CH1956" s="5"/>
      <c r="CI1956" s="5"/>
      <c r="CJ1956" s="5"/>
      <c r="CK1956" s="33"/>
      <c r="CL1956" s="49">
        <v>45000.0</v>
      </c>
      <c r="CM1956" s="33" t="s">
        <v>180</v>
      </c>
      <c r="CN1956" s="5"/>
      <c r="CO1956" s="33">
        <v>2.0</v>
      </c>
      <c r="CP1956" s="33" t="s">
        <v>181</v>
      </c>
      <c r="CQ1956" s="50" t="str">
        <f t="shared" si="7"/>
        <v>17/04/1936</v>
      </c>
      <c r="CR1956" s="33" t="s">
        <v>243</v>
      </c>
      <c r="CS1956" s="33">
        <v>5.0</v>
      </c>
      <c r="CT1956" s="33">
        <v>5.0</v>
      </c>
      <c r="CU1956" s="33">
        <v>28.0</v>
      </c>
      <c r="CV1956" s="33">
        <v>561.0</v>
      </c>
      <c r="CW1956" s="5"/>
      <c r="CX1956" s="5"/>
      <c r="CY1956" s="33">
        <v>-100.129041</v>
      </c>
      <c r="CZ1956" s="33">
        <v>20.710426</v>
      </c>
      <c r="DA1956" s="33">
        <v>4.4219266E9</v>
      </c>
      <c r="DB1956" s="33">
        <v>1.0</v>
      </c>
      <c r="DC1956" s="33" t="s">
        <v>8456</v>
      </c>
      <c r="DD1956" s="33">
        <v>2023.0</v>
      </c>
      <c r="DE1956" s="33" t="s">
        <v>184</v>
      </c>
      <c r="DF1956" s="33"/>
      <c r="DG1956" s="33" t="s">
        <v>185</v>
      </c>
      <c r="DH1956" s="33" t="s">
        <v>186</v>
      </c>
      <c r="DI1956" s="5"/>
      <c r="DJ1956" s="5"/>
    </row>
    <row r="1957">
      <c r="A1957" s="33" t="s">
        <v>12290</v>
      </c>
      <c r="B1957" s="34">
        <v>44952.0</v>
      </c>
      <c r="C1957" s="35" t="s">
        <v>137</v>
      </c>
      <c r="D1957" s="35" t="s">
        <v>139</v>
      </c>
      <c r="E1957" s="35" t="s">
        <v>142</v>
      </c>
      <c r="F1957" s="36" t="s">
        <v>144</v>
      </c>
      <c r="G1957" s="33" t="s">
        <v>12291</v>
      </c>
      <c r="H1957" s="33" t="s">
        <v>12292</v>
      </c>
      <c r="I1957" s="33" t="s">
        <v>11557</v>
      </c>
      <c r="J1957" s="33" t="s">
        <v>213</v>
      </c>
      <c r="K1957" s="35" t="s">
        <v>421</v>
      </c>
      <c r="L1957" s="33" t="s">
        <v>12293</v>
      </c>
      <c r="M1957" s="33" t="s">
        <v>8450</v>
      </c>
      <c r="N1957" s="33" t="s">
        <v>12269</v>
      </c>
      <c r="O1957" s="5"/>
      <c r="P1957" s="35" t="s">
        <v>233</v>
      </c>
      <c r="Q1957" s="35" t="s">
        <v>12269</v>
      </c>
      <c r="R1957" s="33">
        <v>76284.0</v>
      </c>
      <c r="S1957" s="37"/>
      <c r="T1957" s="33"/>
      <c r="U1957" s="33">
        <v>6.33</v>
      </c>
      <c r="V1957" s="33" t="s">
        <v>154</v>
      </c>
      <c r="W1957" s="33"/>
      <c r="X1957" s="33"/>
      <c r="Y1957" s="5"/>
      <c r="Z1957" s="5"/>
      <c r="AA1957" s="33">
        <v>1.0</v>
      </c>
      <c r="AB1957" s="33"/>
      <c r="AC1957" s="33">
        <v>1.0</v>
      </c>
      <c r="AD1957" s="5"/>
      <c r="AE1957" s="5"/>
      <c r="AF1957" s="5"/>
      <c r="AG1957" s="16"/>
      <c r="AH1957" s="38" t="str">
        <f t="shared" si="1"/>
        <v/>
      </c>
      <c r="AI1957" s="39">
        <f t="shared" si="2"/>
        <v>1</v>
      </c>
      <c r="AJ1957" s="37" t="str">
        <f t="shared" si="3"/>
        <v/>
      </c>
      <c r="AK1957" s="41" t="str">
        <f t="shared" si="4"/>
        <v/>
      </c>
      <c r="AL1957" s="35" t="s">
        <v>233</v>
      </c>
      <c r="AM1957" s="33" t="s">
        <v>11391</v>
      </c>
      <c r="AN1957" s="33" t="s">
        <v>11391</v>
      </c>
      <c r="AO1957" s="41"/>
      <c r="AP1957" s="33" t="s">
        <v>169</v>
      </c>
      <c r="AQ1957" s="33" t="s">
        <v>170</v>
      </c>
      <c r="AR1957" s="33">
        <v>300.0</v>
      </c>
      <c r="AS1957" s="42"/>
      <c r="AT1957" s="42"/>
      <c r="AU1957" s="42"/>
      <c r="AV1957" s="42"/>
      <c r="AW1957" s="42"/>
      <c r="AX1957" s="5"/>
      <c r="AY1957" s="33"/>
      <c r="AZ1957" s="33" t="s">
        <v>12294</v>
      </c>
      <c r="BA1957" s="5"/>
      <c r="BB1957" s="5"/>
      <c r="BC1957" s="5" t="s">
        <v>12295</v>
      </c>
      <c r="BD1957" s="33" t="s">
        <v>173</v>
      </c>
      <c r="BE1957" s="41"/>
      <c r="BF1957" s="35"/>
      <c r="BG1957" s="33" t="s">
        <v>169</v>
      </c>
      <c r="BH1957" s="5"/>
      <c r="BI1957" s="33">
        <v>300.0</v>
      </c>
      <c r="BJ1957" s="33" t="s">
        <v>170</v>
      </c>
      <c r="BK1957" s="5"/>
      <c r="BL1957" s="5">
        <f t="shared" si="5"/>
        <v>3994.5</v>
      </c>
      <c r="BM1957" s="5"/>
      <c r="BN1957" s="5"/>
      <c r="BO1957" s="42">
        <f t="shared" si="6"/>
        <v>3994.5</v>
      </c>
      <c r="BP1957" s="44"/>
      <c r="BQ1957" s="45"/>
      <c r="BR1957" s="47"/>
      <c r="BS1957" s="45"/>
      <c r="BT1957" s="37"/>
      <c r="BU1957" s="5"/>
      <c r="BV1957" s="38"/>
      <c r="BW1957" s="48"/>
      <c r="BX1957" s="44"/>
      <c r="BY1957" s="44"/>
      <c r="BZ1957" s="33" t="s">
        <v>131</v>
      </c>
      <c r="CA1957" s="5"/>
      <c r="CB1957" s="5"/>
      <c r="CC1957" s="33" t="s">
        <v>177</v>
      </c>
      <c r="CD1957" s="5"/>
      <c r="CE1957" s="5"/>
      <c r="CF1957" s="33" t="s">
        <v>178</v>
      </c>
      <c r="CG1957" s="33" t="s">
        <v>12296</v>
      </c>
      <c r="CH1957" s="5"/>
      <c r="CI1957" s="5"/>
      <c r="CJ1957" s="5"/>
      <c r="CK1957" s="33"/>
      <c r="CL1957" s="49">
        <v>45000.0</v>
      </c>
      <c r="CM1957" s="33" t="s">
        <v>180</v>
      </c>
      <c r="CN1957" s="5"/>
      <c r="CO1957" s="33">
        <v>2.0</v>
      </c>
      <c r="CP1957" s="33" t="s">
        <v>181</v>
      </c>
      <c r="CQ1957" s="50" t="str">
        <f t="shared" si="7"/>
        <v>11/04/1958</v>
      </c>
      <c r="CR1957" s="33" t="s">
        <v>182</v>
      </c>
      <c r="CS1957" s="33">
        <v>5.0</v>
      </c>
      <c r="CT1957" s="33">
        <v>5.0</v>
      </c>
      <c r="CU1957" s="33">
        <v>28.0</v>
      </c>
      <c r="CV1957" s="33">
        <v>561.0</v>
      </c>
      <c r="CW1957" s="5"/>
      <c r="CX1957" s="5"/>
      <c r="CY1957" s="33">
        <v>-100.129041</v>
      </c>
      <c r="CZ1957" s="33">
        <v>20.710426</v>
      </c>
      <c r="DA1957" s="33">
        <v>4.4219266E9</v>
      </c>
      <c r="DB1957" s="33">
        <v>1.0</v>
      </c>
      <c r="DC1957" s="33" t="s">
        <v>8456</v>
      </c>
      <c r="DD1957" s="33">
        <v>2023.0</v>
      </c>
      <c r="DE1957" s="33" t="s">
        <v>184</v>
      </c>
      <c r="DF1957" s="33"/>
      <c r="DG1957" s="33" t="s">
        <v>185</v>
      </c>
      <c r="DH1957" s="33" t="s">
        <v>186</v>
      </c>
      <c r="DI1957" s="5"/>
      <c r="DJ1957" s="5"/>
    </row>
    <row r="1958">
      <c r="A1958" s="33" t="s">
        <v>12297</v>
      </c>
      <c r="B1958" s="34">
        <v>44952.0</v>
      </c>
      <c r="C1958" s="35" t="s">
        <v>137</v>
      </c>
      <c r="D1958" s="35" t="s">
        <v>139</v>
      </c>
      <c r="E1958" s="35" t="s">
        <v>142</v>
      </c>
      <c r="F1958" s="36" t="s">
        <v>144</v>
      </c>
      <c r="G1958" s="33" t="s">
        <v>12298</v>
      </c>
      <c r="H1958" s="33" t="s">
        <v>3249</v>
      </c>
      <c r="I1958" s="33" t="s">
        <v>1580</v>
      </c>
      <c r="J1958" s="33" t="s">
        <v>439</v>
      </c>
      <c r="K1958" s="35" t="s">
        <v>421</v>
      </c>
      <c r="L1958" s="33" t="s">
        <v>3194</v>
      </c>
      <c r="M1958" s="33" t="s">
        <v>8450</v>
      </c>
      <c r="N1958" s="33" t="s">
        <v>12269</v>
      </c>
      <c r="O1958" s="5"/>
      <c r="P1958" s="35" t="s">
        <v>233</v>
      </c>
      <c r="Q1958" s="35" t="s">
        <v>12269</v>
      </c>
      <c r="R1958" s="33">
        <v>76284.0</v>
      </c>
      <c r="S1958" s="37"/>
      <c r="T1958" s="33"/>
      <c r="U1958" s="33">
        <v>6.4</v>
      </c>
      <c r="V1958" s="33" t="s">
        <v>154</v>
      </c>
      <c r="W1958" s="33"/>
      <c r="X1958" s="33"/>
      <c r="Y1958" s="5"/>
      <c r="Z1958" s="5"/>
      <c r="AA1958" s="33">
        <v>1.0</v>
      </c>
      <c r="AB1958" s="33">
        <v>1.0</v>
      </c>
      <c r="AC1958" s="33"/>
      <c r="AD1958" s="5"/>
      <c r="AE1958" s="5"/>
      <c r="AF1958" s="5"/>
      <c r="AG1958" s="16"/>
      <c r="AH1958" s="38">
        <f t="shared" si="1"/>
        <v>1</v>
      </c>
      <c r="AI1958" s="39" t="str">
        <f t="shared" si="2"/>
        <v/>
      </c>
      <c r="AJ1958" s="37" t="str">
        <f t="shared" si="3"/>
        <v/>
      </c>
      <c r="AK1958" s="41" t="str">
        <f t="shared" si="4"/>
        <v/>
      </c>
      <c r="AL1958" s="35" t="s">
        <v>233</v>
      </c>
      <c r="AM1958" s="33" t="s">
        <v>11391</v>
      </c>
      <c r="AN1958" s="33" t="s">
        <v>11391</v>
      </c>
      <c r="AO1958" s="41"/>
      <c r="AP1958" s="33" t="s">
        <v>169</v>
      </c>
      <c r="AQ1958" s="33" t="s">
        <v>170</v>
      </c>
      <c r="AR1958" s="33">
        <v>300.0</v>
      </c>
      <c r="AS1958" s="42"/>
      <c r="AT1958" s="42"/>
      <c r="AU1958" s="42"/>
      <c r="AV1958" s="42"/>
      <c r="AW1958" s="42"/>
      <c r="AX1958" s="5"/>
      <c r="AY1958" s="33"/>
      <c r="AZ1958" s="33" t="s">
        <v>12299</v>
      </c>
      <c r="BA1958" s="5"/>
      <c r="BB1958" s="5"/>
      <c r="BC1958" s="5" t="s">
        <v>12300</v>
      </c>
      <c r="BD1958" s="33" t="s">
        <v>173</v>
      </c>
      <c r="BE1958" s="41"/>
      <c r="BF1958" s="35"/>
      <c r="BG1958" s="33" t="s">
        <v>169</v>
      </c>
      <c r="BH1958" s="5"/>
      <c r="BI1958" s="33">
        <v>300.0</v>
      </c>
      <c r="BJ1958" s="33" t="s">
        <v>170</v>
      </c>
      <c r="BK1958" s="5"/>
      <c r="BL1958" s="5">
        <f t="shared" si="5"/>
        <v>3994.5</v>
      </c>
      <c r="BM1958" s="5"/>
      <c r="BN1958" s="5"/>
      <c r="BO1958" s="42">
        <f t="shared" si="6"/>
        <v>3994.5</v>
      </c>
      <c r="BP1958" s="44"/>
      <c r="BQ1958" s="45"/>
      <c r="BR1958" s="47"/>
      <c r="BS1958" s="45"/>
      <c r="BT1958" s="37"/>
      <c r="BU1958" s="5"/>
      <c r="BV1958" s="38"/>
      <c r="BW1958" s="48"/>
      <c r="BX1958" s="44"/>
      <c r="BY1958" s="44"/>
      <c r="BZ1958" s="33" t="s">
        <v>131</v>
      </c>
      <c r="CA1958" s="5"/>
      <c r="CB1958" s="5"/>
      <c r="CC1958" s="33" t="s">
        <v>177</v>
      </c>
      <c r="CD1958" s="5"/>
      <c r="CE1958" s="5"/>
      <c r="CF1958" s="33" t="s">
        <v>178</v>
      </c>
      <c r="CG1958" s="33" t="s">
        <v>12301</v>
      </c>
      <c r="CH1958" s="5"/>
      <c r="CI1958" s="5"/>
      <c r="CJ1958" s="5"/>
      <c r="CK1958" s="33"/>
      <c r="CL1958" s="49">
        <v>45000.0</v>
      </c>
      <c r="CM1958" s="33" t="s">
        <v>180</v>
      </c>
      <c r="CN1958" s="5"/>
      <c r="CO1958" s="33">
        <v>2.0</v>
      </c>
      <c r="CP1958" s="33" t="s">
        <v>181</v>
      </c>
      <c r="CQ1958" s="50" t="str">
        <f t="shared" si="7"/>
        <v>16/09/1929</v>
      </c>
      <c r="CR1958" s="33" t="s">
        <v>243</v>
      </c>
      <c r="CS1958" s="33">
        <v>5.0</v>
      </c>
      <c r="CT1958" s="33">
        <v>5.0</v>
      </c>
      <c r="CU1958" s="33">
        <v>28.0</v>
      </c>
      <c r="CV1958" s="33">
        <v>561.0</v>
      </c>
      <c r="CW1958" s="5"/>
      <c r="CX1958" s="5"/>
      <c r="CY1958" s="33">
        <v>-100.129041</v>
      </c>
      <c r="CZ1958" s="33">
        <v>20.710426</v>
      </c>
      <c r="DA1958" s="33">
        <v>4.411064324E9</v>
      </c>
      <c r="DB1958" s="33">
        <v>2.0</v>
      </c>
      <c r="DC1958" s="33" t="s">
        <v>8456</v>
      </c>
      <c r="DD1958" s="33">
        <v>2023.0</v>
      </c>
      <c r="DE1958" s="33" t="s">
        <v>184</v>
      </c>
      <c r="DF1958" s="33"/>
      <c r="DG1958" s="33" t="s">
        <v>185</v>
      </c>
      <c r="DH1958" s="33" t="s">
        <v>186</v>
      </c>
      <c r="DI1958" s="5"/>
      <c r="DJ1958" s="5"/>
    </row>
    <row r="1959">
      <c r="A1959" s="33" t="s">
        <v>12302</v>
      </c>
      <c r="B1959" s="34">
        <v>44952.0</v>
      </c>
      <c r="C1959" s="35" t="s">
        <v>137</v>
      </c>
      <c r="D1959" s="35" t="s">
        <v>139</v>
      </c>
      <c r="E1959" s="35" t="s">
        <v>142</v>
      </c>
      <c r="F1959" s="36" t="s">
        <v>144</v>
      </c>
      <c r="G1959" s="33" t="s">
        <v>12303</v>
      </c>
      <c r="H1959" s="33" t="s">
        <v>12304</v>
      </c>
      <c r="I1959" s="33" t="s">
        <v>1619</v>
      </c>
      <c r="J1959" s="33" t="s">
        <v>439</v>
      </c>
      <c r="K1959" s="35" t="s">
        <v>421</v>
      </c>
      <c r="L1959" s="33" t="s">
        <v>3194</v>
      </c>
      <c r="M1959" s="33" t="s">
        <v>8450</v>
      </c>
      <c r="N1959" s="33" t="s">
        <v>12269</v>
      </c>
      <c r="O1959" s="5"/>
      <c r="P1959" s="35" t="s">
        <v>233</v>
      </c>
      <c r="Q1959" s="35" t="s">
        <v>12269</v>
      </c>
      <c r="R1959" s="33">
        <v>76284.0</v>
      </c>
      <c r="S1959" s="37"/>
      <c r="T1959" s="33"/>
      <c r="U1959" s="33">
        <v>6.54</v>
      </c>
      <c r="V1959" s="33" t="s">
        <v>154</v>
      </c>
      <c r="W1959" s="33"/>
      <c r="X1959" s="33"/>
      <c r="Y1959" s="5"/>
      <c r="Z1959" s="5"/>
      <c r="AA1959" s="33">
        <v>1.0</v>
      </c>
      <c r="AB1959" s="33"/>
      <c r="AC1959" s="33">
        <v>1.0</v>
      </c>
      <c r="AD1959" s="5"/>
      <c r="AE1959" s="5"/>
      <c r="AF1959" s="5"/>
      <c r="AG1959" s="16"/>
      <c r="AH1959" s="38" t="str">
        <f t="shared" si="1"/>
        <v/>
      </c>
      <c r="AI1959" s="39">
        <f t="shared" si="2"/>
        <v>1</v>
      </c>
      <c r="AJ1959" s="37" t="str">
        <f t="shared" si="3"/>
        <v/>
      </c>
      <c r="AK1959" s="41" t="str">
        <f t="shared" si="4"/>
        <v/>
      </c>
      <c r="AL1959" s="35" t="s">
        <v>233</v>
      </c>
      <c r="AM1959" s="33" t="s">
        <v>11391</v>
      </c>
      <c r="AN1959" s="33" t="s">
        <v>11391</v>
      </c>
      <c r="AO1959" s="41"/>
      <c r="AP1959" s="33" t="s">
        <v>169</v>
      </c>
      <c r="AQ1959" s="33" t="s">
        <v>170</v>
      </c>
      <c r="AR1959" s="33">
        <v>300.0</v>
      </c>
      <c r="AS1959" s="42"/>
      <c r="AT1959" s="42"/>
      <c r="AU1959" s="42"/>
      <c r="AV1959" s="42"/>
      <c r="AW1959" s="42"/>
      <c r="AX1959" s="5"/>
      <c r="AY1959" s="33"/>
      <c r="AZ1959" s="33" t="s">
        <v>12305</v>
      </c>
      <c r="BA1959" s="5"/>
      <c r="BB1959" s="5"/>
      <c r="BC1959" s="5" t="s">
        <v>12306</v>
      </c>
      <c r="BD1959" s="33" t="s">
        <v>173</v>
      </c>
      <c r="BE1959" s="41"/>
      <c r="BF1959" s="35"/>
      <c r="BG1959" s="33" t="s">
        <v>169</v>
      </c>
      <c r="BH1959" s="5"/>
      <c r="BI1959" s="33">
        <v>300.0</v>
      </c>
      <c r="BJ1959" s="33" t="s">
        <v>170</v>
      </c>
      <c r="BK1959" s="5"/>
      <c r="BL1959" s="5">
        <f t="shared" si="5"/>
        <v>3994.5</v>
      </c>
      <c r="BM1959" s="5"/>
      <c r="BN1959" s="5"/>
      <c r="BO1959" s="42">
        <f t="shared" si="6"/>
        <v>3994.5</v>
      </c>
      <c r="BP1959" s="44"/>
      <c r="BQ1959" s="45"/>
      <c r="BR1959" s="47"/>
      <c r="BS1959" s="45"/>
      <c r="BT1959" s="37"/>
      <c r="BU1959" s="5"/>
      <c r="BV1959" s="38"/>
      <c r="BW1959" s="48"/>
      <c r="BX1959" s="44"/>
      <c r="BY1959" s="44"/>
      <c r="BZ1959" s="33" t="s">
        <v>131</v>
      </c>
      <c r="CA1959" s="5"/>
      <c r="CB1959" s="5"/>
      <c r="CC1959" s="33" t="s">
        <v>177</v>
      </c>
      <c r="CD1959" s="5"/>
      <c r="CE1959" s="5"/>
      <c r="CF1959" s="33" t="s">
        <v>178</v>
      </c>
      <c r="CG1959" s="33" t="s">
        <v>12307</v>
      </c>
      <c r="CH1959" s="5"/>
      <c r="CI1959" s="5"/>
      <c r="CJ1959" s="5"/>
      <c r="CK1959" s="33"/>
      <c r="CL1959" s="49">
        <v>45000.0</v>
      </c>
      <c r="CM1959" s="33" t="s">
        <v>180</v>
      </c>
      <c r="CN1959" s="5"/>
      <c r="CO1959" s="33">
        <v>2.0</v>
      </c>
      <c r="CP1959" s="33" t="s">
        <v>181</v>
      </c>
      <c r="CQ1959" s="50" t="str">
        <f t="shared" si="7"/>
        <v>05/01/1952</v>
      </c>
      <c r="CR1959" s="33" t="s">
        <v>182</v>
      </c>
      <c r="CS1959" s="33">
        <v>5.0</v>
      </c>
      <c r="CT1959" s="33">
        <v>5.0</v>
      </c>
      <c r="CU1959" s="33">
        <v>28.0</v>
      </c>
      <c r="CV1959" s="33">
        <v>561.0</v>
      </c>
      <c r="CW1959" s="5"/>
      <c r="CX1959" s="5"/>
      <c r="CY1959" s="33">
        <v>-100.129041</v>
      </c>
      <c r="CZ1959" s="33">
        <v>20.710426</v>
      </c>
      <c r="DA1959" s="33">
        <v>4.4219266E9</v>
      </c>
      <c r="DB1959" s="33">
        <v>1.0</v>
      </c>
      <c r="DC1959" s="33" t="s">
        <v>8456</v>
      </c>
      <c r="DD1959" s="33">
        <v>2023.0</v>
      </c>
      <c r="DE1959" s="33" t="s">
        <v>184</v>
      </c>
      <c r="DF1959" s="33"/>
      <c r="DG1959" s="33" t="s">
        <v>185</v>
      </c>
      <c r="DH1959" s="33" t="s">
        <v>186</v>
      </c>
      <c r="DI1959" s="5"/>
      <c r="DJ1959" s="5"/>
    </row>
    <row r="1960">
      <c r="A1960" s="33" t="s">
        <v>12308</v>
      </c>
      <c r="B1960" s="34">
        <v>44952.0</v>
      </c>
      <c r="C1960" s="35" t="s">
        <v>137</v>
      </c>
      <c r="D1960" s="35" t="s">
        <v>139</v>
      </c>
      <c r="E1960" s="35" t="s">
        <v>142</v>
      </c>
      <c r="F1960" s="36" t="s">
        <v>144</v>
      </c>
      <c r="G1960" s="33" t="s">
        <v>12309</v>
      </c>
      <c r="H1960" s="33" t="s">
        <v>12310</v>
      </c>
      <c r="I1960" s="33" t="s">
        <v>439</v>
      </c>
      <c r="J1960" s="33" t="s">
        <v>9206</v>
      </c>
      <c r="K1960" s="35" t="s">
        <v>421</v>
      </c>
      <c r="L1960" s="33" t="s">
        <v>3194</v>
      </c>
      <c r="M1960" s="33" t="s">
        <v>8450</v>
      </c>
      <c r="N1960" s="33" t="s">
        <v>1957</v>
      </c>
      <c r="O1960" s="5"/>
      <c r="P1960" s="35" t="s">
        <v>233</v>
      </c>
      <c r="Q1960" s="35" t="s">
        <v>12269</v>
      </c>
      <c r="R1960" s="33">
        <v>76284.0</v>
      </c>
      <c r="S1960" s="37"/>
      <c r="T1960" s="33"/>
      <c r="U1960" s="33">
        <v>5.7</v>
      </c>
      <c r="V1960" s="33" t="s">
        <v>154</v>
      </c>
      <c r="W1960" s="33"/>
      <c r="X1960" s="33"/>
      <c r="Y1960" s="5"/>
      <c r="Z1960" s="5"/>
      <c r="AA1960" s="33">
        <v>1.0</v>
      </c>
      <c r="AB1960" s="33">
        <v>1.0</v>
      </c>
      <c r="AC1960" s="33"/>
      <c r="AD1960" s="5"/>
      <c r="AE1960" s="5"/>
      <c r="AF1960" s="5"/>
      <c r="AG1960" s="16"/>
      <c r="AH1960" s="38">
        <f t="shared" si="1"/>
        <v>1</v>
      </c>
      <c r="AI1960" s="39" t="str">
        <f t="shared" si="2"/>
        <v/>
      </c>
      <c r="AJ1960" s="37" t="str">
        <f t="shared" si="3"/>
        <v/>
      </c>
      <c r="AK1960" s="41" t="str">
        <f t="shared" si="4"/>
        <v/>
      </c>
      <c r="AL1960" s="35" t="s">
        <v>233</v>
      </c>
      <c r="AM1960" s="33" t="s">
        <v>11391</v>
      </c>
      <c r="AN1960" s="33" t="s">
        <v>11391</v>
      </c>
      <c r="AO1960" s="41"/>
      <c r="AP1960" s="33" t="s">
        <v>169</v>
      </c>
      <c r="AQ1960" s="33" t="s">
        <v>170</v>
      </c>
      <c r="AR1960" s="33">
        <v>300.0</v>
      </c>
      <c r="AS1960" s="42"/>
      <c r="AT1960" s="42"/>
      <c r="AU1960" s="42"/>
      <c r="AV1960" s="42"/>
      <c r="AW1960" s="42"/>
      <c r="AX1960" s="5"/>
      <c r="AY1960" s="33"/>
      <c r="AZ1960" s="33" t="s">
        <v>12311</v>
      </c>
      <c r="BA1960" s="5"/>
      <c r="BB1960" s="5"/>
      <c r="BC1960" s="5" t="s">
        <v>12312</v>
      </c>
      <c r="BD1960" s="33" t="s">
        <v>173</v>
      </c>
      <c r="BE1960" s="41"/>
      <c r="BF1960" s="35"/>
      <c r="BG1960" s="33" t="s">
        <v>169</v>
      </c>
      <c r="BH1960" s="5"/>
      <c r="BI1960" s="33">
        <v>300.0</v>
      </c>
      <c r="BJ1960" s="33" t="s">
        <v>170</v>
      </c>
      <c r="BK1960" s="5"/>
      <c r="BL1960" s="5">
        <f t="shared" si="5"/>
        <v>3994.5</v>
      </c>
      <c r="BM1960" s="5"/>
      <c r="BN1960" s="5"/>
      <c r="BO1960" s="42">
        <f t="shared" si="6"/>
        <v>3994.5</v>
      </c>
      <c r="BP1960" s="44"/>
      <c r="BQ1960" s="45"/>
      <c r="BR1960" s="47"/>
      <c r="BS1960" s="45"/>
      <c r="BT1960" s="37"/>
      <c r="BU1960" s="5"/>
      <c r="BV1960" s="38"/>
      <c r="BW1960" s="48"/>
      <c r="BX1960" s="44"/>
      <c r="BY1960" s="44"/>
      <c r="BZ1960" s="33" t="s">
        <v>131</v>
      </c>
      <c r="CA1960" s="5"/>
      <c r="CB1960" s="5"/>
      <c r="CC1960" s="33" t="s">
        <v>177</v>
      </c>
      <c r="CD1960" s="5"/>
      <c r="CE1960" s="5"/>
      <c r="CF1960" s="33" t="s">
        <v>178</v>
      </c>
      <c r="CG1960" s="33" t="s">
        <v>12313</v>
      </c>
      <c r="CH1960" s="5"/>
      <c r="CI1960" s="5"/>
      <c r="CJ1960" s="5"/>
      <c r="CK1960" s="33"/>
      <c r="CL1960" s="49">
        <v>45000.0</v>
      </c>
      <c r="CM1960" s="33" t="s">
        <v>180</v>
      </c>
      <c r="CN1960" s="5"/>
      <c r="CO1960" s="33">
        <v>2.0</v>
      </c>
      <c r="CP1960" s="33" t="s">
        <v>181</v>
      </c>
      <c r="CQ1960" s="50" t="str">
        <f t="shared" si="7"/>
        <v>08/04/1943</v>
      </c>
      <c r="CR1960" s="33" t="s">
        <v>243</v>
      </c>
      <c r="CS1960" s="33">
        <v>5.0</v>
      </c>
      <c r="CT1960" s="33">
        <v>5.0</v>
      </c>
      <c r="CU1960" s="33">
        <v>28.0</v>
      </c>
      <c r="CV1960" s="33">
        <v>561.0</v>
      </c>
      <c r="CW1960" s="5"/>
      <c r="CX1960" s="5"/>
      <c r="CY1960" s="33">
        <v>-100.129041</v>
      </c>
      <c r="CZ1960" s="33">
        <v>20.710426</v>
      </c>
      <c r="DA1960" s="33">
        <v>4.191201195E9</v>
      </c>
      <c r="DB1960" s="33">
        <v>2.0</v>
      </c>
      <c r="DC1960" s="33" t="s">
        <v>8456</v>
      </c>
      <c r="DD1960" s="33">
        <v>2023.0</v>
      </c>
      <c r="DE1960" s="33" t="s">
        <v>184</v>
      </c>
      <c r="DF1960" s="33"/>
      <c r="DG1960" s="33" t="s">
        <v>185</v>
      </c>
      <c r="DH1960" s="33" t="s">
        <v>186</v>
      </c>
      <c r="DI1960" s="5"/>
      <c r="DJ1960" s="5"/>
    </row>
    <row r="1961">
      <c r="A1961" s="33" t="s">
        <v>12314</v>
      </c>
      <c r="B1961" s="34">
        <v>44952.0</v>
      </c>
      <c r="C1961" s="35" t="s">
        <v>137</v>
      </c>
      <c r="D1961" s="35" t="s">
        <v>139</v>
      </c>
      <c r="E1961" s="35" t="s">
        <v>142</v>
      </c>
      <c r="F1961" s="36" t="s">
        <v>144</v>
      </c>
      <c r="G1961" s="33" t="s">
        <v>12315</v>
      </c>
      <c r="H1961" s="33" t="s">
        <v>12316</v>
      </c>
      <c r="I1961" s="33" t="s">
        <v>439</v>
      </c>
      <c r="J1961" s="33" t="s">
        <v>213</v>
      </c>
      <c r="K1961" s="35" t="s">
        <v>421</v>
      </c>
      <c r="L1961" s="33" t="s">
        <v>3194</v>
      </c>
      <c r="M1961" s="33" t="s">
        <v>8450</v>
      </c>
      <c r="N1961" s="33" t="s">
        <v>12269</v>
      </c>
      <c r="O1961" s="5"/>
      <c r="P1961" s="35" t="s">
        <v>233</v>
      </c>
      <c r="Q1961" s="35" t="s">
        <v>12269</v>
      </c>
      <c r="R1961" s="33">
        <v>76284.0</v>
      </c>
      <c r="S1961" s="37"/>
      <c r="T1961" s="33"/>
      <c r="U1961" s="33">
        <v>3.5</v>
      </c>
      <c r="V1961" s="33" t="s">
        <v>154</v>
      </c>
      <c r="W1961" s="33"/>
      <c r="X1961" s="33"/>
      <c r="Y1961" s="5"/>
      <c r="Z1961" s="5"/>
      <c r="AA1961" s="33">
        <v>1.0</v>
      </c>
      <c r="AB1961" s="33"/>
      <c r="AC1961" s="33">
        <v>1.0</v>
      </c>
      <c r="AD1961" s="5"/>
      <c r="AE1961" s="5"/>
      <c r="AF1961" s="5"/>
      <c r="AG1961" s="16"/>
      <c r="AH1961" s="38" t="str">
        <f t="shared" si="1"/>
        <v/>
      </c>
      <c r="AI1961" s="39">
        <f t="shared" si="2"/>
        <v>1</v>
      </c>
      <c r="AJ1961" s="37" t="str">
        <f t="shared" si="3"/>
        <v/>
      </c>
      <c r="AK1961" s="41" t="str">
        <f t="shared" si="4"/>
        <v/>
      </c>
      <c r="AL1961" s="35" t="s">
        <v>233</v>
      </c>
      <c r="AM1961" s="33" t="s">
        <v>11391</v>
      </c>
      <c r="AN1961" s="33" t="s">
        <v>11391</v>
      </c>
      <c r="AO1961" s="41"/>
      <c r="AP1961" s="33" t="s">
        <v>169</v>
      </c>
      <c r="AQ1961" s="33" t="s">
        <v>170</v>
      </c>
      <c r="AR1961" s="33">
        <v>300.0</v>
      </c>
      <c r="AS1961" s="42"/>
      <c r="AT1961" s="42"/>
      <c r="AU1961" s="42"/>
      <c r="AV1961" s="42"/>
      <c r="AW1961" s="42"/>
      <c r="AX1961" s="5"/>
      <c r="AY1961" s="33"/>
      <c r="AZ1961" s="33" t="s">
        <v>12317</v>
      </c>
      <c r="BA1961" s="5"/>
      <c r="BB1961" s="5"/>
      <c r="BC1961" s="5" t="s">
        <v>12318</v>
      </c>
      <c r="BD1961" s="33" t="s">
        <v>173</v>
      </c>
      <c r="BE1961" s="41"/>
      <c r="BF1961" s="35"/>
      <c r="BG1961" s="33" t="s">
        <v>169</v>
      </c>
      <c r="BH1961" s="5"/>
      <c r="BI1961" s="33">
        <v>300.0</v>
      </c>
      <c r="BJ1961" s="33" t="s">
        <v>170</v>
      </c>
      <c r="BK1961" s="5"/>
      <c r="BL1961" s="5">
        <f t="shared" si="5"/>
        <v>3994.5</v>
      </c>
      <c r="BM1961" s="5"/>
      <c r="BN1961" s="5"/>
      <c r="BO1961" s="42">
        <f t="shared" si="6"/>
        <v>3994.5</v>
      </c>
      <c r="BP1961" s="44"/>
      <c r="BQ1961" s="45"/>
      <c r="BR1961" s="47"/>
      <c r="BS1961" s="45"/>
      <c r="BT1961" s="37"/>
      <c r="BU1961" s="5"/>
      <c r="BV1961" s="38"/>
      <c r="BW1961" s="48"/>
      <c r="BX1961" s="44"/>
      <c r="BY1961" s="44"/>
      <c r="BZ1961" s="33" t="s">
        <v>131</v>
      </c>
      <c r="CA1961" s="5"/>
      <c r="CB1961" s="5"/>
      <c r="CC1961" s="33" t="s">
        <v>177</v>
      </c>
      <c r="CD1961" s="5"/>
      <c r="CE1961" s="5"/>
      <c r="CF1961" s="33" t="s">
        <v>178</v>
      </c>
      <c r="CG1961" s="33" t="s">
        <v>12319</v>
      </c>
      <c r="CH1961" s="5"/>
      <c r="CI1961" s="5"/>
      <c r="CJ1961" s="5"/>
      <c r="CK1961" s="33"/>
      <c r="CL1961" s="49">
        <v>45000.0</v>
      </c>
      <c r="CM1961" s="33" t="s">
        <v>180</v>
      </c>
      <c r="CN1961" s="5"/>
      <c r="CO1961" s="33">
        <v>2.0</v>
      </c>
      <c r="CP1961" s="33" t="s">
        <v>181</v>
      </c>
      <c r="CQ1961" s="50" t="str">
        <f t="shared" si="7"/>
        <v>24/08/1936</v>
      </c>
      <c r="CR1961" s="33" t="s">
        <v>182</v>
      </c>
      <c r="CS1961" s="33">
        <v>5.0</v>
      </c>
      <c r="CT1961" s="33">
        <v>5.0</v>
      </c>
      <c r="CU1961" s="33">
        <v>28.0</v>
      </c>
      <c r="CV1961" s="33">
        <v>561.0</v>
      </c>
      <c r="CW1961" s="5"/>
      <c r="CX1961" s="5"/>
      <c r="CY1961" s="33">
        <v>-100.129041</v>
      </c>
      <c r="CZ1961" s="33">
        <v>20.710426</v>
      </c>
      <c r="DA1961" s="33">
        <v>4.4219266E9</v>
      </c>
      <c r="DB1961" s="33">
        <v>1.0</v>
      </c>
      <c r="DC1961" s="33" t="s">
        <v>8456</v>
      </c>
      <c r="DD1961" s="33">
        <v>2023.0</v>
      </c>
      <c r="DE1961" s="33" t="s">
        <v>184</v>
      </c>
      <c r="DF1961" s="33"/>
      <c r="DG1961" s="33" t="s">
        <v>185</v>
      </c>
      <c r="DH1961" s="33" t="s">
        <v>186</v>
      </c>
      <c r="DI1961" s="5"/>
      <c r="DJ1961" s="5"/>
    </row>
    <row r="1962">
      <c r="A1962" s="33" t="s">
        <v>12320</v>
      </c>
      <c r="B1962" s="34">
        <v>44952.0</v>
      </c>
      <c r="C1962" s="35" t="s">
        <v>137</v>
      </c>
      <c r="D1962" s="35" t="s">
        <v>139</v>
      </c>
      <c r="E1962" s="35" t="s">
        <v>142</v>
      </c>
      <c r="F1962" s="36" t="s">
        <v>144</v>
      </c>
      <c r="G1962" s="33" t="s">
        <v>12321</v>
      </c>
      <c r="H1962" s="33" t="s">
        <v>12322</v>
      </c>
      <c r="I1962" s="33" t="s">
        <v>3687</v>
      </c>
      <c r="J1962" s="33" t="s">
        <v>9139</v>
      </c>
      <c r="K1962" s="35" t="s">
        <v>421</v>
      </c>
      <c r="L1962" s="33" t="s">
        <v>3194</v>
      </c>
      <c r="M1962" s="33" t="s">
        <v>8450</v>
      </c>
      <c r="N1962" s="33" t="s">
        <v>12269</v>
      </c>
      <c r="O1962" s="5"/>
      <c r="P1962" s="35" t="s">
        <v>233</v>
      </c>
      <c r="Q1962" s="35" t="s">
        <v>12269</v>
      </c>
      <c r="R1962" s="33">
        <v>76284.0</v>
      </c>
      <c r="S1962" s="37"/>
      <c r="T1962" s="33"/>
      <c r="U1962" s="33">
        <v>4.89</v>
      </c>
      <c r="V1962" s="33" t="s">
        <v>154</v>
      </c>
      <c r="W1962" s="33"/>
      <c r="X1962" s="33"/>
      <c r="Y1962" s="5"/>
      <c r="Z1962" s="5"/>
      <c r="AA1962" s="33">
        <v>1.0</v>
      </c>
      <c r="AB1962" s="33">
        <v>1.0</v>
      </c>
      <c r="AC1962" s="33"/>
      <c r="AD1962" s="5"/>
      <c r="AE1962" s="5"/>
      <c r="AF1962" s="5"/>
      <c r="AG1962" s="16"/>
      <c r="AH1962" s="38">
        <f t="shared" si="1"/>
        <v>1</v>
      </c>
      <c r="AI1962" s="39" t="str">
        <f t="shared" si="2"/>
        <v/>
      </c>
      <c r="AJ1962" s="37" t="str">
        <f t="shared" si="3"/>
        <v/>
      </c>
      <c r="AK1962" s="41" t="str">
        <f t="shared" si="4"/>
        <v/>
      </c>
      <c r="AL1962" s="35" t="s">
        <v>233</v>
      </c>
      <c r="AM1962" s="33" t="s">
        <v>11391</v>
      </c>
      <c r="AN1962" s="33" t="s">
        <v>11391</v>
      </c>
      <c r="AO1962" s="41"/>
      <c r="AP1962" s="33" t="s">
        <v>169</v>
      </c>
      <c r="AQ1962" s="33" t="s">
        <v>170</v>
      </c>
      <c r="AR1962" s="33">
        <v>300.0</v>
      </c>
      <c r="AS1962" s="42"/>
      <c r="AT1962" s="42"/>
      <c r="AU1962" s="42"/>
      <c r="AV1962" s="42"/>
      <c r="AW1962" s="42"/>
      <c r="AX1962" s="5"/>
      <c r="AY1962" s="33"/>
      <c r="AZ1962" s="33" t="s">
        <v>12323</v>
      </c>
      <c r="BA1962" s="5"/>
      <c r="BB1962" s="5"/>
      <c r="BC1962" s="5" t="s">
        <v>12324</v>
      </c>
      <c r="BD1962" s="33" t="s">
        <v>173</v>
      </c>
      <c r="BE1962" s="41"/>
      <c r="BF1962" s="35"/>
      <c r="BG1962" s="33" t="s">
        <v>169</v>
      </c>
      <c r="BH1962" s="5"/>
      <c r="BI1962" s="33">
        <v>300.0</v>
      </c>
      <c r="BJ1962" s="33" t="s">
        <v>170</v>
      </c>
      <c r="BK1962" s="5"/>
      <c r="BL1962" s="5">
        <f t="shared" si="5"/>
        <v>3994.5</v>
      </c>
      <c r="BM1962" s="5"/>
      <c r="BN1962" s="5"/>
      <c r="BO1962" s="42">
        <f t="shared" si="6"/>
        <v>3994.5</v>
      </c>
      <c r="BP1962" s="44"/>
      <c r="BQ1962" s="45"/>
      <c r="BR1962" s="47"/>
      <c r="BS1962" s="45"/>
      <c r="BT1962" s="37"/>
      <c r="BU1962" s="5"/>
      <c r="BV1962" s="38"/>
      <c r="BW1962" s="48"/>
      <c r="BX1962" s="44"/>
      <c r="BY1962" s="44"/>
      <c r="BZ1962" s="33" t="s">
        <v>131</v>
      </c>
      <c r="CA1962" s="5"/>
      <c r="CB1962" s="5"/>
      <c r="CC1962" s="33" t="s">
        <v>177</v>
      </c>
      <c r="CD1962" s="5"/>
      <c r="CE1962" s="5"/>
      <c r="CF1962" s="33" t="s">
        <v>178</v>
      </c>
      <c r="CG1962" s="33" t="s">
        <v>12325</v>
      </c>
      <c r="CH1962" s="5"/>
      <c r="CI1962" s="5"/>
      <c r="CJ1962" s="5"/>
      <c r="CK1962" s="33"/>
      <c r="CL1962" s="49">
        <v>45000.0</v>
      </c>
      <c r="CM1962" s="33" t="s">
        <v>180</v>
      </c>
      <c r="CN1962" s="5"/>
      <c r="CO1962" s="33">
        <v>2.0</v>
      </c>
      <c r="CP1962" s="33" t="s">
        <v>181</v>
      </c>
      <c r="CQ1962" s="50" t="str">
        <f t="shared" si="7"/>
        <v>15/08/1955</v>
      </c>
      <c r="CR1962" s="33" t="s">
        <v>243</v>
      </c>
      <c r="CS1962" s="33">
        <v>5.0</v>
      </c>
      <c r="CT1962" s="33">
        <v>5.0</v>
      </c>
      <c r="CU1962" s="33">
        <v>28.0</v>
      </c>
      <c r="CV1962" s="33">
        <v>561.0</v>
      </c>
      <c r="CW1962" s="5"/>
      <c r="CX1962" s="5"/>
      <c r="CY1962" s="33">
        <v>-100.129041</v>
      </c>
      <c r="CZ1962" s="33">
        <v>20.710426</v>
      </c>
      <c r="DA1962" s="33">
        <v>4.411265905E9</v>
      </c>
      <c r="DB1962" s="33">
        <v>2.0</v>
      </c>
      <c r="DC1962" s="33" t="s">
        <v>8456</v>
      </c>
      <c r="DD1962" s="33">
        <v>2023.0</v>
      </c>
      <c r="DE1962" s="33" t="s">
        <v>184</v>
      </c>
      <c r="DF1962" s="33"/>
      <c r="DG1962" s="33" t="s">
        <v>185</v>
      </c>
      <c r="DH1962" s="33" t="s">
        <v>186</v>
      </c>
      <c r="DI1962" s="5"/>
      <c r="DJ1962" s="5"/>
    </row>
    <row r="1963">
      <c r="A1963" s="33" t="s">
        <v>12326</v>
      </c>
      <c r="B1963" s="34">
        <v>44952.0</v>
      </c>
      <c r="C1963" s="35" t="s">
        <v>137</v>
      </c>
      <c r="D1963" s="35" t="s">
        <v>139</v>
      </c>
      <c r="E1963" s="35" t="s">
        <v>142</v>
      </c>
      <c r="F1963" s="36" t="s">
        <v>144</v>
      </c>
      <c r="G1963" s="33" t="s">
        <v>12327</v>
      </c>
      <c r="H1963" s="33" t="s">
        <v>12328</v>
      </c>
      <c r="I1963" s="33" t="s">
        <v>231</v>
      </c>
      <c r="J1963" s="33" t="s">
        <v>12069</v>
      </c>
      <c r="K1963" s="35" t="s">
        <v>421</v>
      </c>
      <c r="L1963" s="33" t="s">
        <v>3194</v>
      </c>
      <c r="M1963" s="33" t="s">
        <v>8450</v>
      </c>
      <c r="N1963" s="33" t="s">
        <v>12269</v>
      </c>
      <c r="O1963" s="5"/>
      <c r="P1963" s="35" t="s">
        <v>233</v>
      </c>
      <c r="Q1963" s="35" t="s">
        <v>12269</v>
      </c>
      <c r="R1963" s="33">
        <v>76284.0</v>
      </c>
      <c r="S1963" s="37"/>
      <c r="T1963" s="33"/>
      <c r="U1963" s="33">
        <v>5.33</v>
      </c>
      <c r="V1963" s="33" t="s">
        <v>154</v>
      </c>
      <c r="W1963" s="33"/>
      <c r="X1963" s="33"/>
      <c r="Y1963" s="5"/>
      <c r="Z1963" s="5"/>
      <c r="AA1963" s="33">
        <v>1.0</v>
      </c>
      <c r="AB1963" s="33"/>
      <c r="AC1963" s="33">
        <v>1.0</v>
      </c>
      <c r="AD1963" s="5"/>
      <c r="AE1963" s="5"/>
      <c r="AF1963" s="5"/>
      <c r="AG1963" s="16"/>
      <c r="AH1963" s="38" t="str">
        <f t="shared" si="1"/>
        <v/>
      </c>
      <c r="AI1963" s="39">
        <f t="shared" si="2"/>
        <v>1</v>
      </c>
      <c r="AJ1963" s="37" t="str">
        <f t="shared" si="3"/>
        <v/>
      </c>
      <c r="AK1963" s="41" t="str">
        <f t="shared" si="4"/>
        <v/>
      </c>
      <c r="AL1963" s="35" t="s">
        <v>233</v>
      </c>
      <c r="AM1963" s="33" t="s">
        <v>11391</v>
      </c>
      <c r="AN1963" s="33" t="s">
        <v>11391</v>
      </c>
      <c r="AO1963" s="41"/>
      <c r="AP1963" s="33" t="s">
        <v>169</v>
      </c>
      <c r="AQ1963" s="33" t="s">
        <v>170</v>
      </c>
      <c r="AR1963" s="33">
        <v>300.0</v>
      </c>
      <c r="AS1963" s="42"/>
      <c r="AT1963" s="42"/>
      <c r="AU1963" s="42"/>
      <c r="AV1963" s="42"/>
      <c r="AW1963" s="42"/>
      <c r="AX1963" s="5"/>
      <c r="AY1963" s="33"/>
      <c r="AZ1963" s="33" t="s">
        <v>12329</v>
      </c>
      <c r="BA1963" s="5"/>
      <c r="BB1963" s="5"/>
      <c r="BC1963" s="5" t="s">
        <v>12330</v>
      </c>
      <c r="BD1963" s="33" t="s">
        <v>173</v>
      </c>
      <c r="BE1963" s="41"/>
      <c r="BF1963" s="35"/>
      <c r="BG1963" s="33" t="s">
        <v>169</v>
      </c>
      <c r="BH1963" s="5"/>
      <c r="BI1963" s="33">
        <v>300.0</v>
      </c>
      <c r="BJ1963" s="33" t="s">
        <v>170</v>
      </c>
      <c r="BK1963" s="5"/>
      <c r="BL1963" s="5">
        <f t="shared" si="5"/>
        <v>3994.5</v>
      </c>
      <c r="BM1963" s="5"/>
      <c r="BN1963" s="5"/>
      <c r="BO1963" s="42">
        <f t="shared" si="6"/>
        <v>3994.5</v>
      </c>
      <c r="BP1963" s="44"/>
      <c r="BQ1963" s="45"/>
      <c r="BR1963" s="47"/>
      <c r="BS1963" s="45"/>
      <c r="BT1963" s="37"/>
      <c r="BU1963" s="5"/>
      <c r="BV1963" s="38"/>
      <c r="BW1963" s="48"/>
      <c r="BX1963" s="44"/>
      <c r="BY1963" s="44"/>
      <c r="BZ1963" s="33" t="s">
        <v>131</v>
      </c>
      <c r="CA1963" s="5"/>
      <c r="CB1963" s="5"/>
      <c r="CC1963" s="33" t="s">
        <v>177</v>
      </c>
      <c r="CD1963" s="5"/>
      <c r="CE1963" s="5"/>
      <c r="CF1963" s="33" t="s">
        <v>178</v>
      </c>
      <c r="CG1963" s="33" t="s">
        <v>12331</v>
      </c>
      <c r="CH1963" s="5"/>
      <c r="CI1963" s="5"/>
      <c r="CJ1963" s="5"/>
      <c r="CK1963" s="33"/>
      <c r="CL1963" s="49">
        <v>45000.0</v>
      </c>
      <c r="CM1963" s="33" t="s">
        <v>180</v>
      </c>
      <c r="CN1963" s="5"/>
      <c r="CO1963" s="33">
        <v>2.0</v>
      </c>
      <c r="CP1963" s="33" t="s">
        <v>181</v>
      </c>
      <c r="CQ1963" s="50" t="str">
        <f t="shared" si="7"/>
        <v>11/12/1955</v>
      </c>
      <c r="CR1963" s="33" t="s">
        <v>182</v>
      </c>
      <c r="CS1963" s="33">
        <v>5.0</v>
      </c>
      <c r="CT1963" s="33">
        <v>5.0</v>
      </c>
      <c r="CU1963" s="33">
        <v>28.0</v>
      </c>
      <c r="CV1963" s="33">
        <v>561.0</v>
      </c>
      <c r="CW1963" s="5"/>
      <c r="CX1963" s="5"/>
      <c r="CY1963" s="33">
        <v>-100.129041</v>
      </c>
      <c r="CZ1963" s="33">
        <v>20.710426</v>
      </c>
      <c r="DA1963" s="33">
        <v>4.4219266E9</v>
      </c>
      <c r="DB1963" s="33">
        <v>1.0</v>
      </c>
      <c r="DC1963" s="33" t="s">
        <v>8456</v>
      </c>
      <c r="DD1963" s="33">
        <v>2023.0</v>
      </c>
      <c r="DE1963" s="33" t="s">
        <v>184</v>
      </c>
      <c r="DF1963" s="33"/>
      <c r="DG1963" s="33" t="s">
        <v>185</v>
      </c>
      <c r="DH1963" s="33" t="s">
        <v>186</v>
      </c>
      <c r="DI1963" s="5"/>
      <c r="DJ1963" s="5"/>
    </row>
    <row r="1964">
      <c r="A1964" s="33" t="s">
        <v>12332</v>
      </c>
      <c r="B1964" s="34">
        <v>44952.0</v>
      </c>
      <c r="C1964" s="35" t="s">
        <v>137</v>
      </c>
      <c r="D1964" s="35" t="s">
        <v>139</v>
      </c>
      <c r="E1964" s="35" t="s">
        <v>142</v>
      </c>
      <c r="F1964" s="36" t="s">
        <v>144</v>
      </c>
      <c r="G1964" s="33" t="s">
        <v>12333</v>
      </c>
      <c r="H1964" s="33" t="s">
        <v>2290</v>
      </c>
      <c r="I1964" s="33" t="s">
        <v>231</v>
      </c>
      <c r="J1964" s="33" t="s">
        <v>255</v>
      </c>
      <c r="K1964" s="35" t="s">
        <v>421</v>
      </c>
      <c r="L1964" s="33" t="s">
        <v>3194</v>
      </c>
      <c r="M1964" s="33" t="s">
        <v>8450</v>
      </c>
      <c r="N1964" s="33" t="s">
        <v>12269</v>
      </c>
      <c r="O1964" s="5"/>
      <c r="P1964" s="35" t="s">
        <v>233</v>
      </c>
      <c r="Q1964" s="35" t="s">
        <v>12269</v>
      </c>
      <c r="R1964" s="33">
        <v>76284.0</v>
      </c>
      <c r="S1964" s="37"/>
      <c r="T1964" s="33"/>
      <c r="U1964" s="33">
        <v>6.73</v>
      </c>
      <c r="V1964" s="33" t="s">
        <v>154</v>
      </c>
      <c r="W1964" s="33"/>
      <c r="X1964" s="33"/>
      <c r="Y1964" s="5"/>
      <c r="Z1964" s="5"/>
      <c r="AA1964" s="33">
        <v>1.0</v>
      </c>
      <c r="AB1964" s="33">
        <v>1.0</v>
      </c>
      <c r="AC1964" s="33"/>
      <c r="AD1964" s="5"/>
      <c r="AE1964" s="5"/>
      <c r="AF1964" s="5"/>
      <c r="AG1964" s="16"/>
      <c r="AH1964" s="38">
        <f t="shared" si="1"/>
        <v>1</v>
      </c>
      <c r="AI1964" s="39" t="str">
        <f t="shared" si="2"/>
        <v/>
      </c>
      <c r="AJ1964" s="37" t="str">
        <f t="shared" si="3"/>
        <v/>
      </c>
      <c r="AK1964" s="41" t="str">
        <f t="shared" si="4"/>
        <v/>
      </c>
      <c r="AL1964" s="35" t="s">
        <v>233</v>
      </c>
      <c r="AM1964" s="33" t="s">
        <v>11391</v>
      </c>
      <c r="AN1964" s="33" t="s">
        <v>11391</v>
      </c>
      <c r="AO1964" s="41"/>
      <c r="AP1964" s="33" t="s">
        <v>169</v>
      </c>
      <c r="AQ1964" s="33" t="s">
        <v>170</v>
      </c>
      <c r="AR1964" s="33">
        <v>300.0</v>
      </c>
      <c r="AS1964" s="42"/>
      <c r="AT1964" s="42"/>
      <c r="AU1964" s="42"/>
      <c r="AV1964" s="42"/>
      <c r="AW1964" s="42"/>
      <c r="AX1964" s="5"/>
      <c r="AY1964" s="33"/>
      <c r="AZ1964" s="33" t="s">
        <v>12334</v>
      </c>
      <c r="BA1964" s="5"/>
      <c r="BB1964" s="5"/>
      <c r="BC1964" s="5" t="s">
        <v>12335</v>
      </c>
      <c r="BD1964" s="33" t="s">
        <v>173</v>
      </c>
      <c r="BE1964" s="41"/>
      <c r="BF1964" s="35"/>
      <c r="BG1964" s="33" t="s">
        <v>169</v>
      </c>
      <c r="BH1964" s="5"/>
      <c r="BI1964" s="33">
        <v>300.0</v>
      </c>
      <c r="BJ1964" s="33" t="s">
        <v>170</v>
      </c>
      <c r="BK1964" s="5"/>
      <c r="BL1964" s="5">
        <f t="shared" si="5"/>
        <v>3994.5</v>
      </c>
      <c r="BM1964" s="5"/>
      <c r="BN1964" s="5"/>
      <c r="BO1964" s="42">
        <f t="shared" si="6"/>
        <v>3994.5</v>
      </c>
      <c r="BP1964" s="44"/>
      <c r="BQ1964" s="45"/>
      <c r="BR1964" s="47"/>
      <c r="BS1964" s="45"/>
      <c r="BT1964" s="37"/>
      <c r="BU1964" s="5"/>
      <c r="BV1964" s="38"/>
      <c r="BW1964" s="48"/>
      <c r="BX1964" s="44"/>
      <c r="BY1964" s="44"/>
      <c r="BZ1964" s="33" t="s">
        <v>131</v>
      </c>
      <c r="CA1964" s="5"/>
      <c r="CB1964" s="5"/>
      <c r="CC1964" s="33" t="s">
        <v>177</v>
      </c>
      <c r="CD1964" s="5"/>
      <c r="CE1964" s="5"/>
      <c r="CF1964" s="33" t="s">
        <v>178</v>
      </c>
      <c r="CG1964" s="33" t="s">
        <v>12336</v>
      </c>
      <c r="CH1964" s="5"/>
      <c r="CI1964" s="5"/>
      <c r="CJ1964" s="5"/>
      <c r="CK1964" s="33"/>
      <c r="CL1964" s="49">
        <v>45000.0</v>
      </c>
      <c r="CM1964" s="33" t="s">
        <v>180</v>
      </c>
      <c r="CN1964" s="5"/>
      <c r="CO1964" s="33">
        <v>2.0</v>
      </c>
      <c r="CP1964" s="33" t="s">
        <v>181</v>
      </c>
      <c r="CQ1964" s="50" t="str">
        <f t="shared" si="7"/>
        <v>18/04/1959</v>
      </c>
      <c r="CR1964" s="33" t="s">
        <v>243</v>
      </c>
      <c r="CS1964" s="33">
        <v>5.0</v>
      </c>
      <c r="CT1964" s="33">
        <v>5.0</v>
      </c>
      <c r="CU1964" s="33">
        <v>28.0</v>
      </c>
      <c r="CV1964" s="33">
        <v>561.0</v>
      </c>
      <c r="CW1964" s="5"/>
      <c r="CX1964" s="5"/>
      <c r="CY1964" s="33">
        <v>-100.129041</v>
      </c>
      <c r="CZ1964" s="33">
        <v>20.710426</v>
      </c>
      <c r="DA1964" s="33">
        <v>4.4219266E9</v>
      </c>
      <c r="DB1964" s="33">
        <v>1.0</v>
      </c>
      <c r="DC1964" s="33" t="s">
        <v>8456</v>
      </c>
      <c r="DD1964" s="33">
        <v>2023.0</v>
      </c>
      <c r="DE1964" s="33" t="s">
        <v>184</v>
      </c>
      <c r="DF1964" s="33"/>
      <c r="DG1964" s="33" t="s">
        <v>185</v>
      </c>
      <c r="DH1964" s="33" t="s">
        <v>186</v>
      </c>
      <c r="DI1964" s="5"/>
      <c r="DJ1964" s="5"/>
    </row>
    <row r="1965">
      <c r="A1965" s="33" t="s">
        <v>12337</v>
      </c>
      <c r="B1965" s="34">
        <v>44952.0</v>
      </c>
      <c r="C1965" s="35" t="s">
        <v>137</v>
      </c>
      <c r="D1965" s="35" t="s">
        <v>139</v>
      </c>
      <c r="E1965" s="35" t="s">
        <v>142</v>
      </c>
      <c r="F1965" s="36" t="s">
        <v>144</v>
      </c>
      <c r="G1965" s="33" t="s">
        <v>12338</v>
      </c>
      <c r="H1965" s="33" t="s">
        <v>1503</v>
      </c>
      <c r="I1965" s="33" t="s">
        <v>231</v>
      </c>
      <c r="J1965" s="33" t="s">
        <v>255</v>
      </c>
      <c r="K1965" s="35" t="s">
        <v>421</v>
      </c>
      <c r="L1965" s="33" t="s">
        <v>12339</v>
      </c>
      <c r="M1965" s="33" t="s">
        <v>8450</v>
      </c>
      <c r="N1965" s="33" t="s">
        <v>12269</v>
      </c>
      <c r="O1965" s="5"/>
      <c r="P1965" s="35" t="s">
        <v>233</v>
      </c>
      <c r="Q1965" s="35" t="s">
        <v>12269</v>
      </c>
      <c r="R1965" s="33">
        <v>76284.0</v>
      </c>
      <c r="S1965" s="37"/>
      <c r="T1965" s="33"/>
      <c r="U1965" s="33">
        <v>6.12</v>
      </c>
      <c r="V1965" s="33" t="s">
        <v>154</v>
      </c>
      <c r="W1965" s="33"/>
      <c r="X1965" s="33"/>
      <c r="Y1965" s="5"/>
      <c r="Z1965" s="5"/>
      <c r="AA1965" s="33">
        <v>1.0</v>
      </c>
      <c r="AB1965" s="33"/>
      <c r="AC1965" s="33">
        <v>1.0</v>
      </c>
      <c r="AD1965" s="5"/>
      <c r="AE1965" s="5"/>
      <c r="AF1965" s="5"/>
      <c r="AG1965" s="16"/>
      <c r="AH1965" s="38" t="str">
        <f t="shared" si="1"/>
        <v/>
      </c>
      <c r="AI1965" s="39">
        <f t="shared" si="2"/>
        <v>1</v>
      </c>
      <c r="AJ1965" s="37" t="str">
        <f t="shared" si="3"/>
        <v/>
      </c>
      <c r="AK1965" s="41" t="str">
        <f t="shared" si="4"/>
        <v/>
      </c>
      <c r="AL1965" s="35" t="s">
        <v>233</v>
      </c>
      <c r="AM1965" s="33" t="s">
        <v>12269</v>
      </c>
      <c r="AN1965" s="33" t="s">
        <v>11391</v>
      </c>
      <c r="AO1965" s="41"/>
      <c r="AP1965" s="33" t="s">
        <v>169</v>
      </c>
      <c r="AQ1965" s="33" t="s">
        <v>170</v>
      </c>
      <c r="AR1965" s="33">
        <v>300.0</v>
      </c>
      <c r="AS1965" s="42"/>
      <c r="AT1965" s="42"/>
      <c r="AU1965" s="42"/>
      <c r="AV1965" s="42"/>
      <c r="AW1965" s="42"/>
      <c r="AX1965" s="5"/>
      <c r="AY1965" s="33"/>
      <c r="AZ1965" s="33" t="s">
        <v>12340</v>
      </c>
      <c r="BA1965" s="5"/>
      <c r="BB1965" s="5"/>
      <c r="BC1965" s="5" t="s">
        <v>12341</v>
      </c>
      <c r="BD1965" s="33" t="s">
        <v>173</v>
      </c>
      <c r="BE1965" s="41"/>
      <c r="BF1965" s="35"/>
      <c r="BG1965" s="33" t="s">
        <v>169</v>
      </c>
      <c r="BH1965" s="5"/>
      <c r="BI1965" s="33">
        <v>300.0</v>
      </c>
      <c r="BJ1965" s="33" t="s">
        <v>170</v>
      </c>
      <c r="BK1965" s="5"/>
      <c r="BL1965" s="5">
        <f t="shared" si="5"/>
        <v>3994.5</v>
      </c>
      <c r="BM1965" s="5"/>
      <c r="BN1965" s="5"/>
      <c r="BO1965" s="42">
        <f t="shared" si="6"/>
        <v>3994.5</v>
      </c>
      <c r="BP1965" s="44"/>
      <c r="BQ1965" s="45"/>
      <c r="BR1965" s="47"/>
      <c r="BS1965" s="45"/>
      <c r="BT1965" s="37"/>
      <c r="BU1965" s="5"/>
      <c r="BV1965" s="38"/>
      <c r="BW1965" s="48"/>
      <c r="BX1965" s="44"/>
      <c r="BY1965" s="44"/>
      <c r="BZ1965" s="33" t="s">
        <v>131</v>
      </c>
      <c r="CA1965" s="5"/>
      <c r="CB1965" s="5"/>
      <c r="CC1965" s="33" t="s">
        <v>177</v>
      </c>
      <c r="CD1965" s="5"/>
      <c r="CE1965" s="5"/>
      <c r="CF1965" s="33" t="s">
        <v>178</v>
      </c>
      <c r="CG1965" s="33" t="s">
        <v>12342</v>
      </c>
      <c r="CH1965" s="5"/>
      <c r="CI1965" s="5"/>
      <c r="CJ1965" s="5"/>
      <c r="CK1965" s="33"/>
      <c r="CL1965" s="49">
        <v>45000.0</v>
      </c>
      <c r="CM1965" s="33" t="s">
        <v>180</v>
      </c>
      <c r="CN1965" s="5"/>
      <c r="CO1965" s="33">
        <v>2.0</v>
      </c>
      <c r="CP1965" s="33" t="s">
        <v>181</v>
      </c>
      <c r="CQ1965" s="50" t="str">
        <f t="shared" si="7"/>
        <v>10/07/1961</v>
      </c>
      <c r="CR1965" s="33" t="s">
        <v>182</v>
      </c>
      <c r="CS1965" s="33">
        <v>5.0</v>
      </c>
      <c r="CT1965" s="33">
        <v>5.0</v>
      </c>
      <c r="CU1965" s="33">
        <v>28.0</v>
      </c>
      <c r="CV1965" s="33">
        <v>561.0</v>
      </c>
      <c r="CW1965" s="5"/>
      <c r="CX1965" s="5"/>
      <c r="CY1965" s="33">
        <v>-100.129041</v>
      </c>
      <c r="CZ1965" s="33">
        <v>20.710426</v>
      </c>
      <c r="DA1965" s="33">
        <v>4.4219266E9</v>
      </c>
      <c r="DB1965" s="33">
        <v>1.0</v>
      </c>
      <c r="DC1965" s="33" t="s">
        <v>8456</v>
      </c>
      <c r="DD1965" s="33">
        <v>2023.0</v>
      </c>
      <c r="DE1965" s="33" t="s">
        <v>184</v>
      </c>
      <c r="DF1965" s="33"/>
      <c r="DG1965" s="33" t="s">
        <v>185</v>
      </c>
      <c r="DH1965" s="33" t="s">
        <v>186</v>
      </c>
      <c r="DI1965" s="5"/>
      <c r="DJ1965" s="5"/>
    </row>
    <row r="1966">
      <c r="A1966" s="33" t="s">
        <v>12343</v>
      </c>
      <c r="B1966" s="34">
        <v>44952.0</v>
      </c>
      <c r="C1966" s="35" t="s">
        <v>137</v>
      </c>
      <c r="D1966" s="35" t="s">
        <v>139</v>
      </c>
      <c r="E1966" s="35" t="s">
        <v>142</v>
      </c>
      <c r="F1966" s="36" t="s">
        <v>144</v>
      </c>
      <c r="G1966" s="33" t="s">
        <v>12344</v>
      </c>
      <c r="H1966" s="33" t="s">
        <v>11810</v>
      </c>
      <c r="I1966" s="33" t="s">
        <v>12069</v>
      </c>
      <c r="J1966" s="33" t="s">
        <v>439</v>
      </c>
      <c r="K1966" s="35" t="s">
        <v>421</v>
      </c>
      <c r="L1966" s="33" t="s">
        <v>3194</v>
      </c>
      <c r="M1966" s="33" t="s">
        <v>8450</v>
      </c>
      <c r="N1966" s="33" t="s">
        <v>12269</v>
      </c>
      <c r="O1966" s="5"/>
      <c r="P1966" s="35" t="s">
        <v>233</v>
      </c>
      <c r="Q1966" s="35" t="s">
        <v>12269</v>
      </c>
      <c r="R1966" s="33">
        <v>76284.0</v>
      </c>
      <c r="S1966" s="37"/>
      <c r="T1966" s="33"/>
      <c r="U1966" s="33">
        <v>6.04</v>
      </c>
      <c r="V1966" s="33" t="s">
        <v>154</v>
      </c>
      <c r="W1966" s="33"/>
      <c r="X1966" s="33"/>
      <c r="Y1966" s="5"/>
      <c r="Z1966" s="5"/>
      <c r="AA1966" s="33">
        <v>1.0</v>
      </c>
      <c r="AB1966" s="33"/>
      <c r="AC1966" s="33">
        <v>1.0</v>
      </c>
      <c r="AD1966" s="5"/>
      <c r="AE1966" s="5"/>
      <c r="AF1966" s="5"/>
      <c r="AG1966" s="16"/>
      <c r="AH1966" s="38" t="str">
        <f t="shared" si="1"/>
        <v/>
      </c>
      <c r="AI1966" s="39" t="str">
        <f t="shared" si="2"/>
        <v/>
      </c>
      <c r="AJ1966" s="37" t="str">
        <f t="shared" si="3"/>
        <v/>
      </c>
      <c r="AK1966" s="41" t="str">
        <f t="shared" si="4"/>
        <v/>
      </c>
      <c r="AL1966" s="35" t="s">
        <v>233</v>
      </c>
      <c r="AM1966" s="33" t="s">
        <v>11391</v>
      </c>
      <c r="AN1966" s="33" t="s">
        <v>11391</v>
      </c>
      <c r="AO1966" s="41"/>
      <c r="AP1966" s="33" t="s">
        <v>169</v>
      </c>
      <c r="AQ1966" s="33" t="s">
        <v>170</v>
      </c>
      <c r="AR1966" s="33">
        <v>300.0</v>
      </c>
      <c r="AS1966" s="42"/>
      <c r="AT1966" s="42"/>
      <c r="AU1966" s="42"/>
      <c r="AV1966" s="42"/>
      <c r="AW1966" s="42"/>
      <c r="AX1966" s="5"/>
      <c r="AY1966" s="33"/>
      <c r="AZ1966" s="33" t="s">
        <v>12345</v>
      </c>
      <c r="BA1966" s="5"/>
      <c r="BB1966" s="5"/>
      <c r="BC1966" s="5" t="s">
        <v>12346</v>
      </c>
      <c r="BD1966" s="33" t="s">
        <v>173</v>
      </c>
      <c r="BE1966" s="41"/>
      <c r="BF1966" s="35"/>
      <c r="BG1966" s="33" t="s">
        <v>169</v>
      </c>
      <c r="BH1966" s="5"/>
      <c r="BI1966" s="33">
        <v>300.0</v>
      </c>
      <c r="BJ1966" s="33" t="s">
        <v>170</v>
      </c>
      <c r="BK1966" s="5"/>
      <c r="BL1966" s="5">
        <f t="shared" si="5"/>
        <v>3994.5</v>
      </c>
      <c r="BM1966" s="5"/>
      <c r="BN1966" s="5"/>
      <c r="BO1966" s="42">
        <f t="shared" si="6"/>
        <v>3994.5</v>
      </c>
      <c r="BP1966" s="44"/>
      <c r="BQ1966" s="45"/>
      <c r="BR1966" s="47"/>
      <c r="BS1966" s="45"/>
      <c r="BT1966" s="37"/>
      <c r="BU1966" s="5"/>
      <c r="BV1966" s="38"/>
      <c r="BW1966" s="48"/>
      <c r="BX1966" s="44"/>
      <c r="BY1966" s="44"/>
      <c r="BZ1966" s="33" t="s">
        <v>131</v>
      </c>
      <c r="CA1966" s="5"/>
      <c r="CB1966" s="5"/>
      <c r="CC1966" s="33" t="s">
        <v>177</v>
      </c>
      <c r="CD1966" s="5"/>
      <c r="CE1966" s="5"/>
      <c r="CF1966" s="33" t="s">
        <v>178</v>
      </c>
      <c r="CG1966" s="33" t="s">
        <v>12347</v>
      </c>
      <c r="CH1966" s="5"/>
      <c r="CI1966" s="5"/>
      <c r="CJ1966" s="5"/>
      <c r="CK1966" s="33"/>
      <c r="CL1966" s="49">
        <v>45000.0</v>
      </c>
      <c r="CM1966" s="33" t="s">
        <v>180</v>
      </c>
      <c r="CN1966" s="5"/>
      <c r="CO1966" s="33">
        <v>2.0</v>
      </c>
      <c r="CP1966" s="33" t="s">
        <v>181</v>
      </c>
      <c r="CQ1966" s="50" t="str">
        <f t="shared" si="7"/>
        <v>06/11/1971</v>
      </c>
      <c r="CR1966" s="33" t="s">
        <v>182</v>
      </c>
      <c r="CS1966" s="33">
        <v>5.0</v>
      </c>
      <c r="CT1966" s="33">
        <v>5.0</v>
      </c>
      <c r="CU1966" s="33">
        <v>28.0</v>
      </c>
      <c r="CV1966" s="33">
        <v>561.0</v>
      </c>
      <c r="CW1966" s="5"/>
      <c r="CX1966" s="5"/>
      <c r="CY1966" s="33">
        <v>-100.129041</v>
      </c>
      <c r="CZ1966" s="33">
        <v>20.710426</v>
      </c>
      <c r="DA1966" s="33">
        <v>4.411135449E9</v>
      </c>
      <c r="DB1966" s="33">
        <v>2.0</v>
      </c>
      <c r="DC1966" s="33" t="s">
        <v>8456</v>
      </c>
      <c r="DD1966" s="33">
        <v>2023.0</v>
      </c>
      <c r="DE1966" s="33" t="s">
        <v>184</v>
      </c>
      <c r="DF1966" s="33"/>
      <c r="DG1966" s="33" t="s">
        <v>185</v>
      </c>
      <c r="DH1966" s="33" t="s">
        <v>186</v>
      </c>
      <c r="DI1966" s="5"/>
      <c r="DJ1966" s="5"/>
    </row>
    <row r="1967">
      <c r="A1967" s="33" t="s">
        <v>12348</v>
      </c>
      <c r="B1967" s="34">
        <v>44952.0</v>
      </c>
      <c r="C1967" s="35" t="s">
        <v>137</v>
      </c>
      <c r="D1967" s="35" t="s">
        <v>139</v>
      </c>
      <c r="E1967" s="35" t="s">
        <v>142</v>
      </c>
      <c r="F1967" s="36" t="s">
        <v>144</v>
      </c>
      <c r="G1967" s="33" t="s">
        <v>12349</v>
      </c>
      <c r="H1967" s="33" t="s">
        <v>488</v>
      </c>
      <c r="I1967" s="33" t="s">
        <v>538</v>
      </c>
      <c r="J1967" s="33" t="s">
        <v>10360</v>
      </c>
      <c r="K1967" s="35" t="s">
        <v>421</v>
      </c>
      <c r="L1967" s="33" t="s">
        <v>3194</v>
      </c>
      <c r="M1967" s="33" t="s">
        <v>8450</v>
      </c>
      <c r="N1967" s="33" t="s">
        <v>12269</v>
      </c>
      <c r="O1967" s="5"/>
      <c r="P1967" s="35" t="s">
        <v>233</v>
      </c>
      <c r="Q1967" s="35" t="s">
        <v>12269</v>
      </c>
      <c r="R1967" s="33">
        <v>76284.0</v>
      </c>
      <c r="S1967" s="37"/>
      <c r="T1967" s="33"/>
      <c r="U1967" s="33">
        <v>4.76</v>
      </c>
      <c r="V1967" s="33" t="s">
        <v>154</v>
      </c>
      <c r="W1967" s="33"/>
      <c r="X1967" s="33"/>
      <c r="Y1967" s="5"/>
      <c r="Z1967" s="5"/>
      <c r="AA1967" s="33">
        <v>1.0</v>
      </c>
      <c r="AB1967" s="33"/>
      <c r="AC1967" s="33">
        <v>1.0</v>
      </c>
      <c r="AD1967" s="5"/>
      <c r="AE1967" s="5"/>
      <c r="AF1967" s="5"/>
      <c r="AG1967" s="16"/>
      <c r="AH1967" s="38" t="str">
        <f t="shared" si="1"/>
        <v/>
      </c>
      <c r="AI1967" s="39">
        <f t="shared" si="2"/>
        <v>1</v>
      </c>
      <c r="AJ1967" s="37" t="str">
        <f t="shared" si="3"/>
        <v/>
      </c>
      <c r="AK1967" s="41" t="str">
        <f t="shared" si="4"/>
        <v/>
      </c>
      <c r="AL1967" s="35" t="s">
        <v>233</v>
      </c>
      <c r="AM1967" s="33" t="s">
        <v>11391</v>
      </c>
      <c r="AN1967" s="33" t="s">
        <v>11391</v>
      </c>
      <c r="AO1967" s="41"/>
      <c r="AP1967" s="33" t="s">
        <v>169</v>
      </c>
      <c r="AQ1967" s="33" t="s">
        <v>170</v>
      </c>
      <c r="AR1967" s="33">
        <v>300.0</v>
      </c>
      <c r="AS1967" s="42"/>
      <c r="AT1967" s="42"/>
      <c r="AU1967" s="42"/>
      <c r="AV1967" s="42"/>
      <c r="AW1967" s="42"/>
      <c r="AX1967" s="5"/>
      <c r="AY1967" s="33"/>
      <c r="AZ1967" s="33" t="s">
        <v>12350</v>
      </c>
      <c r="BA1967" s="5"/>
      <c r="BB1967" s="5"/>
      <c r="BC1967" s="5" t="s">
        <v>12351</v>
      </c>
      <c r="BD1967" s="33" t="s">
        <v>173</v>
      </c>
      <c r="BE1967" s="41"/>
      <c r="BF1967" s="35"/>
      <c r="BG1967" s="33" t="s">
        <v>169</v>
      </c>
      <c r="BH1967" s="5"/>
      <c r="BI1967" s="33">
        <v>300.0</v>
      </c>
      <c r="BJ1967" s="33" t="s">
        <v>170</v>
      </c>
      <c r="BK1967" s="5"/>
      <c r="BL1967" s="5">
        <f t="shared" si="5"/>
        <v>3994.5</v>
      </c>
      <c r="BM1967" s="5"/>
      <c r="BN1967" s="5"/>
      <c r="BO1967" s="42">
        <f t="shared" si="6"/>
        <v>3994.5</v>
      </c>
      <c r="BP1967" s="44"/>
      <c r="BQ1967" s="45"/>
      <c r="BR1967" s="47"/>
      <c r="BS1967" s="45"/>
      <c r="BT1967" s="37"/>
      <c r="BU1967" s="5"/>
      <c r="BV1967" s="38"/>
      <c r="BW1967" s="48"/>
      <c r="BX1967" s="44"/>
      <c r="BY1967" s="44"/>
      <c r="BZ1967" s="33" t="s">
        <v>131</v>
      </c>
      <c r="CA1967" s="5"/>
      <c r="CB1967" s="5"/>
      <c r="CC1967" s="33" t="s">
        <v>177</v>
      </c>
      <c r="CD1967" s="5"/>
      <c r="CE1967" s="5"/>
      <c r="CF1967" s="33" t="s">
        <v>178</v>
      </c>
      <c r="CG1967" s="33" t="s">
        <v>12352</v>
      </c>
      <c r="CH1967" s="5"/>
      <c r="CI1967" s="5"/>
      <c r="CJ1967" s="5"/>
      <c r="CK1967" s="33"/>
      <c r="CL1967" s="49">
        <v>45000.0</v>
      </c>
      <c r="CM1967" s="33" t="s">
        <v>180</v>
      </c>
      <c r="CN1967" s="5"/>
      <c r="CO1967" s="33">
        <v>2.0</v>
      </c>
      <c r="CP1967" s="33" t="s">
        <v>181</v>
      </c>
      <c r="CQ1967" s="50" t="str">
        <f t="shared" si="7"/>
        <v>13/06/1935</v>
      </c>
      <c r="CR1967" s="33" t="s">
        <v>182</v>
      </c>
      <c r="CS1967" s="33">
        <v>5.0</v>
      </c>
      <c r="CT1967" s="33">
        <v>5.0</v>
      </c>
      <c r="CU1967" s="33">
        <v>28.0</v>
      </c>
      <c r="CV1967" s="33">
        <v>561.0</v>
      </c>
      <c r="CW1967" s="5"/>
      <c r="CX1967" s="5"/>
      <c r="CY1967" s="33">
        <v>-100.129041</v>
      </c>
      <c r="CZ1967" s="33">
        <v>20.710426</v>
      </c>
      <c r="DA1967" s="33">
        <v>4.423424315E9</v>
      </c>
      <c r="DB1967" s="33">
        <v>2.0</v>
      </c>
      <c r="DC1967" s="33" t="s">
        <v>8456</v>
      </c>
      <c r="DD1967" s="33">
        <v>2023.0</v>
      </c>
      <c r="DE1967" s="33" t="s">
        <v>184</v>
      </c>
      <c r="DF1967" s="33"/>
      <c r="DG1967" s="33" t="s">
        <v>185</v>
      </c>
      <c r="DH1967" s="33" t="s">
        <v>186</v>
      </c>
      <c r="DI1967" s="5"/>
      <c r="DJ1967" s="5"/>
    </row>
    <row r="1968">
      <c r="A1968" s="33" t="s">
        <v>12353</v>
      </c>
      <c r="B1968" s="34">
        <v>44952.0</v>
      </c>
      <c r="C1968" s="35" t="s">
        <v>137</v>
      </c>
      <c r="D1968" s="35" t="s">
        <v>139</v>
      </c>
      <c r="E1968" s="35" t="s">
        <v>142</v>
      </c>
      <c r="F1968" s="36" t="s">
        <v>144</v>
      </c>
      <c r="G1968" s="33" t="s">
        <v>12354</v>
      </c>
      <c r="H1968" s="33" t="s">
        <v>12355</v>
      </c>
      <c r="I1968" s="33" t="s">
        <v>538</v>
      </c>
      <c r="J1968" s="33" t="s">
        <v>10360</v>
      </c>
      <c r="K1968" s="35" t="s">
        <v>421</v>
      </c>
      <c r="L1968" s="33" t="s">
        <v>3194</v>
      </c>
      <c r="M1968" s="33" t="s">
        <v>8450</v>
      </c>
      <c r="N1968" s="33" t="s">
        <v>12269</v>
      </c>
      <c r="O1968" s="5"/>
      <c r="P1968" s="35" t="s">
        <v>233</v>
      </c>
      <c r="Q1968" s="35" t="s">
        <v>12269</v>
      </c>
      <c r="R1968" s="33">
        <v>76284.0</v>
      </c>
      <c r="S1968" s="37"/>
      <c r="T1968" s="33"/>
      <c r="U1968" s="33">
        <v>6.07</v>
      </c>
      <c r="V1968" s="33" t="s">
        <v>154</v>
      </c>
      <c r="W1968" s="33"/>
      <c r="X1968" s="33"/>
      <c r="Y1968" s="5"/>
      <c r="Z1968" s="5"/>
      <c r="AA1968" s="33">
        <v>1.0</v>
      </c>
      <c r="AB1968" s="33"/>
      <c r="AC1968" s="33">
        <v>1.0</v>
      </c>
      <c r="AD1968" s="5"/>
      <c r="AE1968" s="5"/>
      <c r="AF1968" s="5"/>
      <c r="AG1968" s="16"/>
      <c r="AH1968" s="38" t="str">
        <f t="shared" si="1"/>
        <v/>
      </c>
      <c r="AI1968" s="39">
        <f t="shared" si="2"/>
        <v>1</v>
      </c>
      <c r="AJ1968" s="37" t="str">
        <f t="shared" si="3"/>
        <v/>
      </c>
      <c r="AK1968" s="41" t="str">
        <f t="shared" si="4"/>
        <v/>
      </c>
      <c r="AL1968" s="35" t="s">
        <v>233</v>
      </c>
      <c r="AM1968" s="33" t="s">
        <v>11391</v>
      </c>
      <c r="AN1968" s="33" t="s">
        <v>11391</v>
      </c>
      <c r="AO1968" s="41"/>
      <c r="AP1968" s="33" t="s">
        <v>169</v>
      </c>
      <c r="AQ1968" s="33" t="s">
        <v>170</v>
      </c>
      <c r="AR1968" s="33">
        <v>300.0</v>
      </c>
      <c r="AS1968" s="42"/>
      <c r="AT1968" s="42"/>
      <c r="AU1968" s="42"/>
      <c r="AV1968" s="42"/>
      <c r="AW1968" s="42"/>
      <c r="AX1968" s="5"/>
      <c r="AY1968" s="33"/>
      <c r="AZ1968" s="33" t="s">
        <v>12356</v>
      </c>
      <c r="BA1968" s="5"/>
      <c r="BB1968" s="5"/>
      <c r="BC1968" s="5" t="s">
        <v>12357</v>
      </c>
      <c r="BD1968" s="33" t="s">
        <v>173</v>
      </c>
      <c r="BE1968" s="41"/>
      <c r="BF1968" s="35"/>
      <c r="BG1968" s="33" t="s">
        <v>169</v>
      </c>
      <c r="BH1968" s="5"/>
      <c r="BI1968" s="33">
        <v>300.0</v>
      </c>
      <c r="BJ1968" s="33" t="s">
        <v>170</v>
      </c>
      <c r="BK1968" s="5"/>
      <c r="BL1968" s="5">
        <f t="shared" si="5"/>
        <v>3994.5</v>
      </c>
      <c r="BM1968" s="5"/>
      <c r="BN1968" s="5"/>
      <c r="BO1968" s="42">
        <f t="shared" si="6"/>
        <v>3994.5</v>
      </c>
      <c r="BP1968" s="44"/>
      <c r="BQ1968" s="45"/>
      <c r="BR1968" s="47"/>
      <c r="BS1968" s="45"/>
      <c r="BT1968" s="37"/>
      <c r="BU1968" s="5"/>
      <c r="BV1968" s="38"/>
      <c r="BW1968" s="48"/>
      <c r="BX1968" s="44"/>
      <c r="BY1968" s="44"/>
      <c r="BZ1968" s="33" t="s">
        <v>131</v>
      </c>
      <c r="CA1968" s="5"/>
      <c r="CB1968" s="5"/>
      <c r="CC1968" s="33" t="s">
        <v>177</v>
      </c>
      <c r="CD1968" s="5"/>
      <c r="CE1968" s="5"/>
      <c r="CF1968" s="33" t="s">
        <v>178</v>
      </c>
      <c r="CG1968" s="33" t="s">
        <v>12358</v>
      </c>
      <c r="CH1968" s="5"/>
      <c r="CI1968" s="5"/>
      <c r="CJ1968" s="5"/>
      <c r="CK1968" s="33"/>
      <c r="CL1968" s="49">
        <v>45000.0</v>
      </c>
      <c r="CM1968" s="33" t="s">
        <v>180</v>
      </c>
      <c r="CN1968" s="5"/>
      <c r="CO1968" s="33">
        <v>2.0</v>
      </c>
      <c r="CP1968" s="33" t="s">
        <v>181</v>
      </c>
      <c r="CQ1968" s="50" t="str">
        <f t="shared" si="7"/>
        <v>18/10/1949</v>
      </c>
      <c r="CR1968" s="33" t="s">
        <v>182</v>
      </c>
      <c r="CS1968" s="33">
        <v>5.0</v>
      </c>
      <c r="CT1968" s="33">
        <v>5.0</v>
      </c>
      <c r="CU1968" s="33">
        <v>28.0</v>
      </c>
      <c r="CV1968" s="33">
        <v>561.0</v>
      </c>
      <c r="CW1968" s="5"/>
      <c r="CX1968" s="5"/>
      <c r="CY1968" s="33">
        <v>-100.129041</v>
      </c>
      <c r="CZ1968" s="33">
        <v>20.710426</v>
      </c>
      <c r="DA1968" s="33">
        <v>4.4219266E9</v>
      </c>
      <c r="DB1968" s="33">
        <v>1.0</v>
      </c>
      <c r="DC1968" s="33" t="s">
        <v>8456</v>
      </c>
      <c r="DD1968" s="33">
        <v>2023.0</v>
      </c>
      <c r="DE1968" s="33" t="s">
        <v>184</v>
      </c>
      <c r="DF1968" s="33"/>
      <c r="DG1968" s="33" t="s">
        <v>185</v>
      </c>
      <c r="DH1968" s="33" t="s">
        <v>186</v>
      </c>
      <c r="DI1968" s="5"/>
      <c r="DJ1968" s="5"/>
    </row>
    <row r="1969">
      <c r="A1969" s="33" t="s">
        <v>12359</v>
      </c>
      <c r="B1969" s="34">
        <v>44952.0</v>
      </c>
      <c r="C1969" s="35" t="s">
        <v>137</v>
      </c>
      <c r="D1969" s="35" t="s">
        <v>139</v>
      </c>
      <c r="E1969" s="35" t="s">
        <v>142</v>
      </c>
      <c r="F1969" s="36" t="s">
        <v>144</v>
      </c>
      <c r="G1969" s="33" t="s">
        <v>12360</v>
      </c>
      <c r="H1969" s="33" t="s">
        <v>12361</v>
      </c>
      <c r="I1969" s="33" t="s">
        <v>538</v>
      </c>
      <c r="J1969" s="33" t="s">
        <v>10360</v>
      </c>
      <c r="K1969" s="35" t="s">
        <v>421</v>
      </c>
      <c r="L1969" s="33" t="s">
        <v>12281</v>
      </c>
      <c r="M1969" s="33">
        <v>30.0</v>
      </c>
      <c r="N1969" s="33" t="s">
        <v>12269</v>
      </c>
      <c r="O1969" s="5"/>
      <c r="P1969" s="35" t="s">
        <v>233</v>
      </c>
      <c r="Q1969" s="35" t="s">
        <v>12269</v>
      </c>
      <c r="R1969" s="33">
        <v>76284.0</v>
      </c>
      <c r="S1969" s="37"/>
      <c r="T1969" s="33"/>
      <c r="U1969" s="33">
        <v>6.33</v>
      </c>
      <c r="V1969" s="33" t="s">
        <v>154</v>
      </c>
      <c r="W1969" s="33"/>
      <c r="X1969" s="33"/>
      <c r="Y1969" s="5"/>
      <c r="Z1969" s="5"/>
      <c r="AA1969" s="33">
        <v>1.0</v>
      </c>
      <c r="AB1969" s="33"/>
      <c r="AC1969" s="33">
        <v>1.0</v>
      </c>
      <c r="AD1969" s="5"/>
      <c r="AE1969" s="5"/>
      <c r="AF1969" s="5"/>
      <c r="AG1969" s="16"/>
      <c r="AH1969" s="38" t="str">
        <f t="shared" si="1"/>
        <v/>
      </c>
      <c r="AI1969" s="39">
        <f t="shared" si="2"/>
        <v>1</v>
      </c>
      <c r="AJ1969" s="37" t="str">
        <f t="shared" si="3"/>
        <v/>
      </c>
      <c r="AK1969" s="41" t="str">
        <f t="shared" si="4"/>
        <v/>
      </c>
      <c r="AL1969" s="35" t="s">
        <v>233</v>
      </c>
      <c r="AM1969" s="33" t="s">
        <v>11391</v>
      </c>
      <c r="AN1969" s="33" t="s">
        <v>11391</v>
      </c>
      <c r="AO1969" s="41"/>
      <c r="AP1969" s="33" t="s">
        <v>169</v>
      </c>
      <c r="AQ1969" s="33" t="s">
        <v>170</v>
      </c>
      <c r="AR1969" s="33">
        <v>300.0</v>
      </c>
      <c r="AS1969" s="42"/>
      <c r="AT1969" s="42"/>
      <c r="AU1969" s="42"/>
      <c r="AV1969" s="42"/>
      <c r="AW1969" s="42"/>
      <c r="AX1969" s="5"/>
      <c r="AY1969" s="33"/>
      <c r="AZ1969" s="33" t="s">
        <v>12362</v>
      </c>
      <c r="BA1969" s="5"/>
      <c r="BB1969" s="5"/>
      <c r="BC1969" s="5" t="s">
        <v>12363</v>
      </c>
      <c r="BD1969" s="33" t="s">
        <v>173</v>
      </c>
      <c r="BE1969" s="41"/>
      <c r="BF1969" s="35"/>
      <c r="BG1969" s="33" t="s">
        <v>169</v>
      </c>
      <c r="BH1969" s="5"/>
      <c r="BI1969" s="33">
        <v>300.0</v>
      </c>
      <c r="BJ1969" s="33" t="s">
        <v>170</v>
      </c>
      <c r="BK1969" s="5"/>
      <c r="BL1969" s="5">
        <f t="shared" si="5"/>
        <v>3994.5</v>
      </c>
      <c r="BM1969" s="5"/>
      <c r="BN1969" s="5"/>
      <c r="BO1969" s="42">
        <f t="shared" si="6"/>
        <v>3994.5</v>
      </c>
      <c r="BP1969" s="44"/>
      <c r="BQ1969" s="45"/>
      <c r="BR1969" s="47"/>
      <c r="BS1969" s="45"/>
      <c r="BT1969" s="37"/>
      <c r="BU1969" s="5"/>
      <c r="BV1969" s="38"/>
      <c r="BW1969" s="48"/>
      <c r="BX1969" s="44"/>
      <c r="BY1969" s="44"/>
      <c r="BZ1969" s="33" t="s">
        <v>131</v>
      </c>
      <c r="CA1969" s="5"/>
      <c r="CB1969" s="5"/>
      <c r="CC1969" s="33" t="s">
        <v>177</v>
      </c>
      <c r="CD1969" s="5"/>
      <c r="CE1969" s="5"/>
      <c r="CF1969" s="33" t="s">
        <v>178</v>
      </c>
      <c r="CG1969" s="33" t="s">
        <v>12364</v>
      </c>
      <c r="CH1969" s="5"/>
      <c r="CI1969" s="5"/>
      <c r="CJ1969" s="5"/>
      <c r="CK1969" s="33"/>
      <c r="CL1969" s="49">
        <v>45000.0</v>
      </c>
      <c r="CM1969" s="33" t="s">
        <v>180</v>
      </c>
      <c r="CN1969" s="5"/>
      <c r="CO1969" s="33">
        <v>2.0</v>
      </c>
      <c r="CP1969" s="33" t="s">
        <v>181</v>
      </c>
      <c r="CQ1969" s="50" t="str">
        <f t="shared" si="7"/>
        <v>19/01/1939</v>
      </c>
      <c r="CR1969" s="33" t="s">
        <v>182</v>
      </c>
      <c r="CS1969" s="33">
        <v>5.0</v>
      </c>
      <c r="CT1969" s="33">
        <v>5.0</v>
      </c>
      <c r="CU1969" s="33">
        <v>28.0</v>
      </c>
      <c r="CV1969" s="33">
        <v>561.0</v>
      </c>
      <c r="CW1969" s="5"/>
      <c r="CX1969" s="5"/>
      <c r="CY1969" s="33">
        <v>-100.129041</v>
      </c>
      <c r="CZ1969" s="33">
        <v>20.710426</v>
      </c>
      <c r="DA1969" s="33">
        <v>4.42332269E9</v>
      </c>
      <c r="DB1969" s="33">
        <v>2.0</v>
      </c>
      <c r="DC1969" s="33" t="s">
        <v>8456</v>
      </c>
      <c r="DD1969" s="33">
        <v>2023.0</v>
      </c>
      <c r="DE1969" s="33" t="s">
        <v>184</v>
      </c>
      <c r="DF1969" s="33"/>
      <c r="DG1969" s="33" t="s">
        <v>185</v>
      </c>
      <c r="DH1969" s="33" t="s">
        <v>186</v>
      </c>
      <c r="DI1969" s="5"/>
      <c r="DJ1969" s="5"/>
    </row>
    <row r="1970">
      <c r="A1970" s="33" t="s">
        <v>12365</v>
      </c>
      <c r="B1970" s="34">
        <v>44952.0</v>
      </c>
      <c r="C1970" s="35" t="s">
        <v>137</v>
      </c>
      <c r="D1970" s="35" t="s">
        <v>139</v>
      </c>
      <c r="E1970" s="35" t="s">
        <v>142</v>
      </c>
      <c r="F1970" s="36" t="s">
        <v>144</v>
      </c>
      <c r="G1970" s="33" t="s">
        <v>12366</v>
      </c>
      <c r="H1970" s="33" t="s">
        <v>6108</v>
      </c>
      <c r="I1970" s="33" t="s">
        <v>2889</v>
      </c>
      <c r="J1970" s="33" t="s">
        <v>844</v>
      </c>
      <c r="K1970" s="35" t="s">
        <v>421</v>
      </c>
      <c r="L1970" s="33" t="s">
        <v>3194</v>
      </c>
      <c r="M1970" s="33" t="s">
        <v>8450</v>
      </c>
      <c r="N1970" s="33" t="s">
        <v>12269</v>
      </c>
      <c r="O1970" s="5"/>
      <c r="P1970" s="35" t="s">
        <v>233</v>
      </c>
      <c r="Q1970" s="35" t="s">
        <v>12269</v>
      </c>
      <c r="R1970" s="33">
        <v>76284.0</v>
      </c>
      <c r="S1970" s="37"/>
      <c r="T1970" s="33"/>
      <c r="U1970" s="33">
        <v>5.82</v>
      </c>
      <c r="V1970" s="33" t="s">
        <v>154</v>
      </c>
      <c r="W1970" s="33"/>
      <c r="X1970" s="33"/>
      <c r="Y1970" s="5"/>
      <c r="Z1970" s="5"/>
      <c r="AA1970" s="33">
        <v>1.0</v>
      </c>
      <c r="AB1970" s="33">
        <v>1.0</v>
      </c>
      <c r="AC1970" s="33"/>
      <c r="AD1970" s="5"/>
      <c r="AE1970" s="5"/>
      <c r="AF1970" s="5"/>
      <c r="AG1970" s="16"/>
      <c r="AH1970" s="38">
        <f t="shared" si="1"/>
        <v>1</v>
      </c>
      <c r="AI1970" s="39" t="str">
        <f t="shared" si="2"/>
        <v/>
      </c>
      <c r="AJ1970" s="37" t="str">
        <f t="shared" si="3"/>
        <v/>
      </c>
      <c r="AK1970" s="41" t="str">
        <f t="shared" si="4"/>
        <v/>
      </c>
      <c r="AL1970" s="35" t="s">
        <v>233</v>
      </c>
      <c r="AM1970" s="33" t="s">
        <v>11391</v>
      </c>
      <c r="AN1970" s="33" t="s">
        <v>11391</v>
      </c>
      <c r="AO1970" s="41"/>
      <c r="AP1970" s="33" t="s">
        <v>169</v>
      </c>
      <c r="AQ1970" s="33" t="s">
        <v>170</v>
      </c>
      <c r="AR1970" s="33">
        <v>300.0</v>
      </c>
      <c r="AS1970" s="42"/>
      <c r="AT1970" s="42"/>
      <c r="AU1970" s="42"/>
      <c r="AV1970" s="42"/>
      <c r="AW1970" s="42"/>
      <c r="AX1970" s="5"/>
      <c r="AY1970" s="33"/>
      <c r="AZ1970" s="33" t="s">
        <v>12367</v>
      </c>
      <c r="BA1970" s="5"/>
      <c r="BB1970" s="5"/>
      <c r="BC1970" s="5" t="s">
        <v>12368</v>
      </c>
      <c r="BD1970" s="33" t="s">
        <v>173</v>
      </c>
      <c r="BE1970" s="41"/>
      <c r="BF1970" s="35"/>
      <c r="BG1970" s="33" t="s">
        <v>169</v>
      </c>
      <c r="BH1970" s="5"/>
      <c r="BI1970" s="33">
        <v>300.0</v>
      </c>
      <c r="BJ1970" s="33" t="s">
        <v>170</v>
      </c>
      <c r="BK1970" s="5"/>
      <c r="BL1970" s="5">
        <f t="shared" si="5"/>
        <v>3994.5</v>
      </c>
      <c r="BM1970" s="5"/>
      <c r="BN1970" s="5"/>
      <c r="BO1970" s="42">
        <f t="shared" si="6"/>
        <v>3994.5</v>
      </c>
      <c r="BP1970" s="44"/>
      <c r="BQ1970" s="45"/>
      <c r="BR1970" s="47"/>
      <c r="BS1970" s="45"/>
      <c r="BT1970" s="37"/>
      <c r="BU1970" s="5"/>
      <c r="BV1970" s="38"/>
      <c r="BW1970" s="48"/>
      <c r="BX1970" s="44"/>
      <c r="BY1970" s="44"/>
      <c r="BZ1970" s="33" t="s">
        <v>131</v>
      </c>
      <c r="CA1970" s="5"/>
      <c r="CB1970" s="5"/>
      <c r="CC1970" s="33" t="s">
        <v>177</v>
      </c>
      <c r="CD1970" s="5"/>
      <c r="CE1970" s="5"/>
      <c r="CF1970" s="33" t="s">
        <v>178</v>
      </c>
      <c r="CG1970" s="33" t="s">
        <v>12369</v>
      </c>
      <c r="CH1970" s="5"/>
      <c r="CI1970" s="5"/>
      <c r="CJ1970" s="5"/>
      <c r="CK1970" s="33"/>
      <c r="CL1970" s="49">
        <v>45000.0</v>
      </c>
      <c r="CM1970" s="33" t="s">
        <v>180</v>
      </c>
      <c r="CN1970" s="5"/>
      <c r="CO1970" s="33">
        <v>2.0</v>
      </c>
      <c r="CP1970" s="33" t="s">
        <v>181</v>
      </c>
      <c r="CQ1970" s="50" t="str">
        <f t="shared" si="7"/>
        <v>22/02/1964</v>
      </c>
      <c r="CR1970" s="33" t="s">
        <v>243</v>
      </c>
      <c r="CS1970" s="33">
        <v>5.0</v>
      </c>
      <c r="CT1970" s="33">
        <v>5.0</v>
      </c>
      <c r="CU1970" s="33">
        <v>28.0</v>
      </c>
      <c r="CV1970" s="33">
        <v>561.0</v>
      </c>
      <c r="CW1970" s="5"/>
      <c r="CX1970" s="5"/>
      <c r="CY1970" s="33">
        <v>-100.129041</v>
      </c>
      <c r="CZ1970" s="33">
        <v>20.710426</v>
      </c>
      <c r="DA1970" s="33">
        <v>4.4219266E9</v>
      </c>
      <c r="DB1970" s="33">
        <v>1.0</v>
      </c>
      <c r="DC1970" s="33" t="s">
        <v>8456</v>
      </c>
      <c r="DD1970" s="33">
        <v>2023.0</v>
      </c>
      <c r="DE1970" s="33" t="s">
        <v>184</v>
      </c>
      <c r="DF1970" s="33"/>
      <c r="DG1970" s="33" t="s">
        <v>185</v>
      </c>
      <c r="DH1970" s="33" t="s">
        <v>186</v>
      </c>
      <c r="DI1970" s="5"/>
      <c r="DJ1970" s="5"/>
    </row>
    <row r="1971">
      <c r="A1971" s="33" t="s">
        <v>12370</v>
      </c>
      <c r="B1971" s="34">
        <v>44952.0</v>
      </c>
      <c r="C1971" s="35" t="s">
        <v>137</v>
      </c>
      <c r="D1971" s="35" t="s">
        <v>139</v>
      </c>
      <c r="E1971" s="35" t="s">
        <v>142</v>
      </c>
      <c r="F1971" s="36" t="s">
        <v>144</v>
      </c>
      <c r="G1971" s="33" t="s">
        <v>12371</v>
      </c>
      <c r="H1971" s="33" t="s">
        <v>12372</v>
      </c>
      <c r="I1971" s="33" t="s">
        <v>255</v>
      </c>
      <c r="J1971" s="33" t="s">
        <v>11828</v>
      </c>
      <c r="K1971" s="35" t="s">
        <v>421</v>
      </c>
      <c r="L1971" s="33" t="s">
        <v>3194</v>
      </c>
      <c r="M1971" s="33" t="s">
        <v>8450</v>
      </c>
      <c r="N1971" s="33" t="s">
        <v>12269</v>
      </c>
      <c r="O1971" s="5"/>
      <c r="P1971" s="35" t="s">
        <v>233</v>
      </c>
      <c r="Q1971" s="35" t="s">
        <v>12269</v>
      </c>
      <c r="R1971" s="33">
        <v>76284.0</v>
      </c>
      <c r="S1971" s="37"/>
      <c r="T1971" s="33"/>
      <c r="U1971" s="33">
        <v>6.39</v>
      </c>
      <c r="V1971" s="33" t="s">
        <v>154</v>
      </c>
      <c r="W1971" s="33"/>
      <c r="X1971" s="33"/>
      <c r="Y1971" s="5"/>
      <c r="Z1971" s="5"/>
      <c r="AA1971" s="33">
        <v>1.0</v>
      </c>
      <c r="AB1971" s="33">
        <v>1.0</v>
      </c>
      <c r="AC1971" s="33"/>
      <c r="AD1971" s="5"/>
      <c r="AE1971" s="5"/>
      <c r="AF1971" s="5"/>
      <c r="AG1971" s="16"/>
      <c r="AH1971" s="38">
        <f t="shared" si="1"/>
        <v>1</v>
      </c>
      <c r="AI1971" s="39" t="str">
        <f t="shared" si="2"/>
        <v/>
      </c>
      <c r="AJ1971" s="37" t="str">
        <f t="shared" si="3"/>
        <v/>
      </c>
      <c r="AK1971" s="41" t="str">
        <f t="shared" si="4"/>
        <v/>
      </c>
      <c r="AL1971" s="35" t="s">
        <v>233</v>
      </c>
      <c r="AM1971" s="33" t="s">
        <v>11391</v>
      </c>
      <c r="AN1971" s="33" t="s">
        <v>11391</v>
      </c>
      <c r="AO1971" s="41"/>
      <c r="AP1971" s="33" t="s">
        <v>169</v>
      </c>
      <c r="AQ1971" s="33" t="s">
        <v>170</v>
      </c>
      <c r="AR1971" s="33">
        <v>300.0</v>
      </c>
      <c r="AS1971" s="42"/>
      <c r="AT1971" s="42"/>
      <c r="AU1971" s="42"/>
      <c r="AV1971" s="42"/>
      <c r="AW1971" s="42"/>
      <c r="AX1971" s="5"/>
      <c r="AY1971" s="33"/>
      <c r="AZ1971" s="33" t="s">
        <v>12373</v>
      </c>
      <c r="BA1971" s="5"/>
      <c r="BB1971" s="5"/>
      <c r="BC1971" s="5" t="s">
        <v>12374</v>
      </c>
      <c r="BD1971" s="33" t="s">
        <v>173</v>
      </c>
      <c r="BE1971" s="41"/>
      <c r="BF1971" s="35"/>
      <c r="BG1971" s="33" t="s">
        <v>169</v>
      </c>
      <c r="BH1971" s="5"/>
      <c r="BI1971" s="33">
        <v>300.0</v>
      </c>
      <c r="BJ1971" s="33" t="s">
        <v>170</v>
      </c>
      <c r="BK1971" s="5"/>
      <c r="BL1971" s="5">
        <f t="shared" si="5"/>
        <v>3994.5</v>
      </c>
      <c r="BM1971" s="5"/>
      <c r="BN1971" s="5"/>
      <c r="BO1971" s="42">
        <f t="shared" si="6"/>
        <v>3994.5</v>
      </c>
      <c r="BP1971" s="44"/>
      <c r="BQ1971" s="45"/>
      <c r="BR1971" s="47"/>
      <c r="BS1971" s="45"/>
      <c r="BT1971" s="37"/>
      <c r="BU1971" s="5"/>
      <c r="BV1971" s="38"/>
      <c r="BW1971" s="48"/>
      <c r="BX1971" s="44"/>
      <c r="BY1971" s="44"/>
      <c r="BZ1971" s="33" t="s">
        <v>131</v>
      </c>
      <c r="CA1971" s="5"/>
      <c r="CB1971" s="5"/>
      <c r="CC1971" s="33" t="s">
        <v>177</v>
      </c>
      <c r="CD1971" s="5"/>
      <c r="CE1971" s="5"/>
      <c r="CF1971" s="33" t="s">
        <v>178</v>
      </c>
      <c r="CG1971" s="33" t="s">
        <v>12375</v>
      </c>
      <c r="CH1971" s="5"/>
      <c r="CI1971" s="5"/>
      <c r="CJ1971" s="5"/>
      <c r="CK1971" s="33"/>
      <c r="CL1971" s="49">
        <v>45000.0</v>
      </c>
      <c r="CM1971" s="33" t="s">
        <v>180</v>
      </c>
      <c r="CN1971" s="5"/>
      <c r="CO1971" s="33">
        <v>2.0</v>
      </c>
      <c r="CP1971" s="33" t="s">
        <v>181</v>
      </c>
      <c r="CQ1971" s="50" t="str">
        <f t="shared" si="7"/>
        <v>13/03/1960</v>
      </c>
      <c r="CR1971" s="33" t="s">
        <v>243</v>
      </c>
      <c r="CS1971" s="33">
        <v>5.0</v>
      </c>
      <c r="CT1971" s="33">
        <v>5.0</v>
      </c>
      <c r="CU1971" s="33">
        <v>28.0</v>
      </c>
      <c r="CV1971" s="33">
        <v>561.0</v>
      </c>
      <c r="CW1971" s="5"/>
      <c r="CX1971" s="5"/>
      <c r="CY1971" s="33">
        <v>-100.129041</v>
      </c>
      <c r="CZ1971" s="33">
        <v>20.710426</v>
      </c>
      <c r="DA1971" s="33">
        <v>4.4219266E9</v>
      </c>
      <c r="DB1971" s="33">
        <v>1.0</v>
      </c>
      <c r="DC1971" s="33" t="s">
        <v>8456</v>
      </c>
      <c r="DD1971" s="33">
        <v>2023.0</v>
      </c>
      <c r="DE1971" s="33" t="s">
        <v>184</v>
      </c>
      <c r="DF1971" s="33"/>
      <c r="DG1971" s="33" t="s">
        <v>185</v>
      </c>
      <c r="DH1971" s="33" t="s">
        <v>186</v>
      </c>
      <c r="DI1971" s="5"/>
      <c r="DJ1971" s="5"/>
    </row>
    <row r="1972">
      <c r="A1972" s="33" t="s">
        <v>12376</v>
      </c>
      <c r="B1972" s="34">
        <v>44952.0</v>
      </c>
      <c r="C1972" s="35" t="s">
        <v>137</v>
      </c>
      <c r="D1972" s="35" t="s">
        <v>139</v>
      </c>
      <c r="E1972" s="35" t="s">
        <v>142</v>
      </c>
      <c r="F1972" s="36" t="s">
        <v>144</v>
      </c>
      <c r="G1972" s="33" t="s">
        <v>12377</v>
      </c>
      <c r="H1972" s="33" t="s">
        <v>12378</v>
      </c>
      <c r="I1972" s="33" t="s">
        <v>255</v>
      </c>
      <c r="J1972" s="33" t="s">
        <v>9206</v>
      </c>
      <c r="K1972" s="35" t="s">
        <v>421</v>
      </c>
      <c r="L1972" s="33" t="s">
        <v>3194</v>
      </c>
      <c r="M1972" s="33" t="s">
        <v>8450</v>
      </c>
      <c r="N1972" s="33" t="s">
        <v>12269</v>
      </c>
      <c r="O1972" s="5"/>
      <c r="P1972" s="35" t="s">
        <v>233</v>
      </c>
      <c r="Q1972" s="35" t="s">
        <v>12269</v>
      </c>
      <c r="R1972" s="33">
        <v>76284.0</v>
      </c>
      <c r="S1972" s="37"/>
      <c r="T1972" s="33"/>
      <c r="U1972" s="33">
        <v>6.38</v>
      </c>
      <c r="V1972" s="33" t="s">
        <v>154</v>
      </c>
      <c r="W1972" s="33"/>
      <c r="X1972" s="33"/>
      <c r="Y1972" s="5"/>
      <c r="Z1972" s="5"/>
      <c r="AA1972" s="33">
        <v>1.0</v>
      </c>
      <c r="AB1972" s="33"/>
      <c r="AC1972" s="33">
        <v>1.0</v>
      </c>
      <c r="AD1972" s="5"/>
      <c r="AE1972" s="5"/>
      <c r="AF1972" s="5"/>
      <c r="AG1972" s="16"/>
      <c r="AH1972" s="38" t="str">
        <f t="shared" si="1"/>
        <v/>
      </c>
      <c r="AI1972" s="39">
        <f t="shared" si="2"/>
        <v>1</v>
      </c>
      <c r="AJ1972" s="37" t="str">
        <f t="shared" si="3"/>
        <v/>
      </c>
      <c r="AK1972" s="41" t="str">
        <f t="shared" si="4"/>
        <v/>
      </c>
      <c r="AL1972" s="35" t="s">
        <v>233</v>
      </c>
      <c r="AM1972" s="33" t="s">
        <v>11391</v>
      </c>
      <c r="AN1972" s="33" t="s">
        <v>11391</v>
      </c>
      <c r="AO1972" s="41"/>
      <c r="AP1972" s="33" t="s">
        <v>169</v>
      </c>
      <c r="AQ1972" s="33" t="s">
        <v>170</v>
      </c>
      <c r="AR1972" s="33">
        <v>300.0</v>
      </c>
      <c r="AS1972" s="42"/>
      <c r="AT1972" s="42"/>
      <c r="AU1972" s="42"/>
      <c r="AV1972" s="42"/>
      <c r="AW1972" s="42"/>
      <c r="AX1972" s="5"/>
      <c r="AY1972" s="33"/>
      <c r="AZ1972" s="33" t="s">
        <v>12379</v>
      </c>
      <c r="BA1972" s="5"/>
      <c r="BB1972" s="5"/>
      <c r="BC1972" s="5" t="s">
        <v>12380</v>
      </c>
      <c r="BD1972" s="33" t="s">
        <v>173</v>
      </c>
      <c r="BE1972" s="41"/>
      <c r="BF1972" s="35"/>
      <c r="BG1972" s="33" t="s">
        <v>169</v>
      </c>
      <c r="BH1972" s="5"/>
      <c r="BI1972" s="33">
        <v>300.0</v>
      </c>
      <c r="BJ1972" s="33" t="s">
        <v>170</v>
      </c>
      <c r="BK1972" s="5"/>
      <c r="BL1972" s="5">
        <f t="shared" si="5"/>
        <v>3994.5</v>
      </c>
      <c r="BM1972" s="5"/>
      <c r="BN1972" s="5"/>
      <c r="BO1972" s="42">
        <f t="shared" si="6"/>
        <v>3994.5</v>
      </c>
      <c r="BP1972" s="44"/>
      <c r="BQ1972" s="45"/>
      <c r="BR1972" s="47"/>
      <c r="BS1972" s="45"/>
      <c r="BT1972" s="37"/>
      <c r="BU1972" s="5"/>
      <c r="BV1972" s="38"/>
      <c r="BW1972" s="48"/>
      <c r="BX1972" s="44"/>
      <c r="BY1972" s="44"/>
      <c r="BZ1972" s="33" t="s">
        <v>131</v>
      </c>
      <c r="CA1972" s="5"/>
      <c r="CB1972" s="5"/>
      <c r="CC1972" s="33" t="s">
        <v>177</v>
      </c>
      <c r="CD1972" s="5"/>
      <c r="CE1972" s="5"/>
      <c r="CF1972" s="33" t="s">
        <v>178</v>
      </c>
      <c r="CG1972" s="33" t="s">
        <v>12381</v>
      </c>
      <c r="CH1972" s="5"/>
      <c r="CI1972" s="5"/>
      <c r="CJ1972" s="5"/>
      <c r="CK1972" s="33"/>
      <c r="CL1972" s="49">
        <v>45000.0</v>
      </c>
      <c r="CM1972" s="33" t="s">
        <v>180</v>
      </c>
      <c r="CN1972" s="5"/>
      <c r="CO1972" s="33">
        <v>2.0</v>
      </c>
      <c r="CP1972" s="33" t="s">
        <v>181</v>
      </c>
      <c r="CQ1972" s="50" t="str">
        <f t="shared" si="7"/>
        <v>27/10/1951</v>
      </c>
      <c r="CR1972" s="33" t="s">
        <v>182</v>
      </c>
      <c r="CS1972" s="33">
        <v>5.0</v>
      </c>
      <c r="CT1972" s="33">
        <v>5.0</v>
      </c>
      <c r="CU1972" s="33">
        <v>28.0</v>
      </c>
      <c r="CV1972" s="33">
        <v>561.0</v>
      </c>
      <c r="CW1972" s="5"/>
      <c r="CX1972" s="5"/>
      <c r="CY1972" s="33">
        <v>-100.129041</v>
      </c>
      <c r="CZ1972" s="33">
        <v>20.710426</v>
      </c>
      <c r="DA1972" s="33">
        <v>4.426806399E9</v>
      </c>
      <c r="DB1972" s="33">
        <v>2.0</v>
      </c>
      <c r="DC1972" s="33" t="s">
        <v>8456</v>
      </c>
      <c r="DD1972" s="33">
        <v>2023.0</v>
      </c>
      <c r="DE1972" s="33" t="s">
        <v>184</v>
      </c>
      <c r="DF1972" s="33"/>
      <c r="DG1972" s="33" t="s">
        <v>185</v>
      </c>
      <c r="DH1972" s="33" t="s">
        <v>186</v>
      </c>
      <c r="DI1972" s="5"/>
      <c r="DJ1972" s="5"/>
    </row>
    <row r="1973">
      <c r="A1973" s="33" t="s">
        <v>12382</v>
      </c>
      <c r="B1973" s="34">
        <v>44952.0</v>
      </c>
      <c r="C1973" s="35" t="s">
        <v>137</v>
      </c>
      <c r="D1973" s="35" t="s">
        <v>139</v>
      </c>
      <c r="E1973" s="35" t="s">
        <v>142</v>
      </c>
      <c r="F1973" s="36" t="s">
        <v>144</v>
      </c>
      <c r="G1973" s="33" t="s">
        <v>12383</v>
      </c>
      <c r="H1973" s="33" t="s">
        <v>454</v>
      </c>
      <c r="I1973" s="33" t="s">
        <v>374</v>
      </c>
      <c r="J1973" s="33" t="s">
        <v>11948</v>
      </c>
      <c r="K1973" s="35" t="s">
        <v>421</v>
      </c>
      <c r="L1973" s="33" t="s">
        <v>12384</v>
      </c>
      <c r="M1973" s="33" t="s">
        <v>8450</v>
      </c>
      <c r="N1973" s="33" t="s">
        <v>1957</v>
      </c>
      <c r="O1973" s="5"/>
      <c r="P1973" s="35" t="s">
        <v>233</v>
      </c>
      <c r="Q1973" s="35" t="s">
        <v>1957</v>
      </c>
      <c r="R1973" s="33">
        <v>76284.0</v>
      </c>
      <c r="S1973" s="37"/>
      <c r="T1973" s="33"/>
      <c r="U1973" s="33">
        <v>3.34</v>
      </c>
      <c r="V1973" s="33" t="s">
        <v>154</v>
      </c>
      <c r="W1973" s="33"/>
      <c r="X1973" s="33"/>
      <c r="Y1973" s="5"/>
      <c r="Z1973" s="5"/>
      <c r="AA1973" s="33">
        <v>1.0</v>
      </c>
      <c r="AB1973" s="33"/>
      <c r="AC1973" s="33">
        <v>1.0</v>
      </c>
      <c r="AD1973" s="5"/>
      <c r="AE1973" s="5"/>
      <c r="AF1973" s="5"/>
      <c r="AG1973" s="16"/>
      <c r="AH1973" s="38" t="str">
        <f t="shared" si="1"/>
        <v/>
      </c>
      <c r="AI1973" s="39">
        <f t="shared" si="2"/>
        <v>1</v>
      </c>
      <c r="AJ1973" s="37" t="str">
        <f t="shared" si="3"/>
        <v/>
      </c>
      <c r="AK1973" s="41" t="str">
        <f t="shared" si="4"/>
        <v/>
      </c>
      <c r="AL1973" s="35" t="s">
        <v>233</v>
      </c>
      <c r="AM1973" s="33" t="s">
        <v>11391</v>
      </c>
      <c r="AN1973" s="33" t="s">
        <v>11391</v>
      </c>
      <c r="AO1973" s="41"/>
      <c r="AP1973" s="33" t="s">
        <v>169</v>
      </c>
      <c r="AQ1973" s="33" t="s">
        <v>170</v>
      </c>
      <c r="AR1973" s="33">
        <v>300.0</v>
      </c>
      <c r="AS1973" s="42"/>
      <c r="AT1973" s="42"/>
      <c r="AU1973" s="42"/>
      <c r="AV1973" s="42"/>
      <c r="AW1973" s="42"/>
      <c r="AX1973" s="5"/>
      <c r="AY1973" s="33"/>
      <c r="AZ1973" s="33" t="s">
        <v>12385</v>
      </c>
      <c r="BA1973" s="5"/>
      <c r="BB1973" s="5"/>
      <c r="BC1973" s="5" t="s">
        <v>12386</v>
      </c>
      <c r="BD1973" s="33" t="s">
        <v>173</v>
      </c>
      <c r="BE1973" s="41"/>
      <c r="BF1973" s="35"/>
      <c r="BG1973" s="33" t="s">
        <v>169</v>
      </c>
      <c r="BH1973" s="5"/>
      <c r="BI1973" s="33">
        <v>300.0</v>
      </c>
      <c r="BJ1973" s="33" t="s">
        <v>170</v>
      </c>
      <c r="BK1973" s="5"/>
      <c r="BL1973" s="5">
        <f t="shared" si="5"/>
        <v>3994.5</v>
      </c>
      <c r="BM1973" s="5"/>
      <c r="BN1973" s="5"/>
      <c r="BO1973" s="42">
        <f t="shared" si="6"/>
        <v>3994.5</v>
      </c>
      <c r="BP1973" s="44"/>
      <c r="BQ1973" s="45"/>
      <c r="BR1973" s="47"/>
      <c r="BS1973" s="45"/>
      <c r="BT1973" s="37"/>
      <c r="BU1973" s="5"/>
      <c r="BV1973" s="38"/>
      <c r="BW1973" s="48"/>
      <c r="BX1973" s="44"/>
      <c r="BY1973" s="44"/>
      <c r="BZ1973" s="33" t="s">
        <v>131</v>
      </c>
      <c r="CA1973" s="5"/>
      <c r="CB1973" s="5"/>
      <c r="CC1973" s="33" t="s">
        <v>177</v>
      </c>
      <c r="CD1973" s="5"/>
      <c r="CE1973" s="5"/>
      <c r="CF1973" s="33" t="s">
        <v>178</v>
      </c>
      <c r="CG1973" s="33" t="s">
        <v>12387</v>
      </c>
      <c r="CH1973" s="5"/>
      <c r="CI1973" s="5"/>
      <c r="CJ1973" s="5"/>
      <c r="CK1973" s="33"/>
      <c r="CL1973" s="49">
        <v>45000.0</v>
      </c>
      <c r="CM1973" s="33" t="s">
        <v>180</v>
      </c>
      <c r="CN1973" s="5"/>
      <c r="CO1973" s="33">
        <v>2.0</v>
      </c>
      <c r="CP1973" s="33" t="s">
        <v>181</v>
      </c>
      <c r="CQ1973" s="50" t="str">
        <f t="shared" si="7"/>
        <v>14/01/1966</v>
      </c>
      <c r="CR1973" s="33" t="s">
        <v>182</v>
      </c>
      <c r="CS1973" s="33">
        <v>5.0</v>
      </c>
      <c r="CT1973" s="33">
        <v>5.0</v>
      </c>
      <c r="CU1973" s="33">
        <v>28.0</v>
      </c>
      <c r="CV1973" s="33">
        <v>1963.0</v>
      </c>
      <c r="CW1973" s="5"/>
      <c r="CX1973" s="5"/>
      <c r="CY1973" s="33">
        <v>-100.143697</v>
      </c>
      <c r="CZ1973" s="33">
        <v>20.699457</v>
      </c>
      <c r="DA1973" s="33">
        <v>4.426029946E9</v>
      </c>
      <c r="DB1973" s="33">
        <v>2.0</v>
      </c>
      <c r="DC1973" s="33" t="s">
        <v>8456</v>
      </c>
      <c r="DD1973" s="33">
        <v>2023.0</v>
      </c>
      <c r="DE1973" s="33" t="s">
        <v>184</v>
      </c>
      <c r="DF1973" s="33"/>
      <c r="DG1973" s="33" t="s">
        <v>185</v>
      </c>
      <c r="DH1973" s="33" t="s">
        <v>186</v>
      </c>
      <c r="DI1973" s="5"/>
      <c r="DJ1973" s="5"/>
    </row>
    <row r="1974">
      <c r="A1974" s="33" t="s">
        <v>12388</v>
      </c>
      <c r="B1974" s="34">
        <v>44952.0</v>
      </c>
      <c r="C1974" s="35" t="s">
        <v>137</v>
      </c>
      <c r="D1974" s="35" t="s">
        <v>139</v>
      </c>
      <c r="E1974" s="35" t="s">
        <v>142</v>
      </c>
      <c r="F1974" s="36" t="s">
        <v>144</v>
      </c>
      <c r="G1974" s="33" t="s">
        <v>12389</v>
      </c>
      <c r="H1974" s="33" t="s">
        <v>2414</v>
      </c>
      <c r="I1974" s="33" t="s">
        <v>391</v>
      </c>
      <c r="J1974" s="33" t="s">
        <v>439</v>
      </c>
      <c r="K1974" s="35" t="s">
        <v>421</v>
      </c>
      <c r="L1974" s="33" t="s">
        <v>12390</v>
      </c>
      <c r="M1974" s="33" t="s">
        <v>8450</v>
      </c>
      <c r="N1974" s="33" t="s">
        <v>1957</v>
      </c>
      <c r="O1974" s="5"/>
      <c r="P1974" s="35" t="s">
        <v>233</v>
      </c>
      <c r="Q1974" s="35" t="s">
        <v>1957</v>
      </c>
      <c r="R1974" s="33">
        <v>76284.0</v>
      </c>
      <c r="S1974" s="37"/>
      <c r="T1974" s="33"/>
      <c r="U1974" s="33">
        <v>4.43</v>
      </c>
      <c r="V1974" s="33" t="s">
        <v>154</v>
      </c>
      <c r="W1974" s="33"/>
      <c r="X1974" s="33"/>
      <c r="Y1974" s="5"/>
      <c r="Z1974" s="5"/>
      <c r="AA1974" s="33">
        <v>1.0</v>
      </c>
      <c r="AB1974" s="33">
        <v>1.0</v>
      </c>
      <c r="AC1974" s="33"/>
      <c r="AD1974" s="5"/>
      <c r="AE1974" s="5"/>
      <c r="AF1974" s="5"/>
      <c r="AG1974" s="16"/>
      <c r="AH1974" s="38">
        <f t="shared" si="1"/>
        <v>1</v>
      </c>
      <c r="AI1974" s="39" t="str">
        <f t="shared" si="2"/>
        <v/>
      </c>
      <c r="AJ1974" s="37" t="str">
        <f t="shared" si="3"/>
        <v/>
      </c>
      <c r="AK1974" s="41" t="str">
        <f t="shared" si="4"/>
        <v/>
      </c>
      <c r="AL1974" s="35" t="s">
        <v>233</v>
      </c>
      <c r="AM1974" s="33" t="s">
        <v>11391</v>
      </c>
      <c r="AN1974" s="33" t="s">
        <v>11391</v>
      </c>
      <c r="AO1974" s="41"/>
      <c r="AP1974" s="33" t="s">
        <v>169</v>
      </c>
      <c r="AQ1974" s="33" t="s">
        <v>170</v>
      </c>
      <c r="AR1974" s="33">
        <v>300.0</v>
      </c>
      <c r="AS1974" s="42"/>
      <c r="AT1974" s="42"/>
      <c r="AU1974" s="42"/>
      <c r="AV1974" s="42"/>
      <c r="AW1974" s="42"/>
      <c r="AX1974" s="5"/>
      <c r="AY1974" s="33"/>
      <c r="AZ1974" s="33" t="s">
        <v>12391</v>
      </c>
      <c r="BA1974" s="5"/>
      <c r="BB1974" s="5"/>
      <c r="BC1974" s="5" t="s">
        <v>12392</v>
      </c>
      <c r="BD1974" s="33" t="s">
        <v>173</v>
      </c>
      <c r="BE1974" s="41"/>
      <c r="BF1974" s="35"/>
      <c r="BG1974" s="33" t="s">
        <v>169</v>
      </c>
      <c r="BH1974" s="5"/>
      <c r="BI1974" s="33">
        <v>300.0</v>
      </c>
      <c r="BJ1974" s="33" t="s">
        <v>170</v>
      </c>
      <c r="BK1974" s="5"/>
      <c r="BL1974" s="5">
        <f t="shared" si="5"/>
        <v>3994.5</v>
      </c>
      <c r="BM1974" s="5"/>
      <c r="BN1974" s="5"/>
      <c r="BO1974" s="42">
        <f t="shared" si="6"/>
        <v>3994.5</v>
      </c>
      <c r="BP1974" s="44"/>
      <c r="BQ1974" s="45"/>
      <c r="BR1974" s="47"/>
      <c r="BS1974" s="45"/>
      <c r="BT1974" s="37"/>
      <c r="BU1974" s="5"/>
      <c r="BV1974" s="38"/>
      <c r="BW1974" s="48"/>
      <c r="BX1974" s="44"/>
      <c r="BY1974" s="44"/>
      <c r="BZ1974" s="33" t="s">
        <v>131</v>
      </c>
      <c r="CA1974" s="5"/>
      <c r="CB1974" s="5"/>
      <c r="CC1974" s="33" t="s">
        <v>177</v>
      </c>
      <c r="CD1974" s="5"/>
      <c r="CE1974" s="5"/>
      <c r="CF1974" s="33" t="s">
        <v>178</v>
      </c>
      <c r="CG1974" s="33" t="s">
        <v>12393</v>
      </c>
      <c r="CH1974" s="5"/>
      <c r="CI1974" s="5"/>
      <c r="CJ1974" s="5"/>
      <c r="CK1974" s="33"/>
      <c r="CL1974" s="49">
        <v>45000.0</v>
      </c>
      <c r="CM1974" s="33" t="s">
        <v>180</v>
      </c>
      <c r="CN1974" s="5"/>
      <c r="CO1974" s="33">
        <v>2.0</v>
      </c>
      <c r="CP1974" s="33" t="s">
        <v>181</v>
      </c>
      <c r="CQ1974" s="50" t="str">
        <f t="shared" si="7"/>
        <v>16/06/1939</v>
      </c>
      <c r="CR1974" s="33" t="s">
        <v>243</v>
      </c>
      <c r="CS1974" s="33">
        <v>5.0</v>
      </c>
      <c r="CT1974" s="33">
        <v>5.0</v>
      </c>
      <c r="CU1974" s="33">
        <v>28.0</v>
      </c>
      <c r="CV1974" s="33">
        <v>1963.0</v>
      </c>
      <c r="CW1974" s="5"/>
      <c r="CX1974" s="5"/>
      <c r="CY1974" s="33">
        <v>-100.145086</v>
      </c>
      <c r="CZ1974" s="33">
        <v>20.701434</v>
      </c>
      <c r="DA1974" s="33">
        <v>4.426133138E9</v>
      </c>
      <c r="DB1974" s="33">
        <v>2.0</v>
      </c>
      <c r="DC1974" s="33" t="s">
        <v>8456</v>
      </c>
      <c r="DD1974" s="33">
        <v>2023.0</v>
      </c>
      <c r="DE1974" s="33" t="s">
        <v>184</v>
      </c>
      <c r="DF1974" s="33"/>
      <c r="DG1974" s="33" t="s">
        <v>185</v>
      </c>
      <c r="DH1974" s="33" t="s">
        <v>186</v>
      </c>
      <c r="DI1974" s="5"/>
      <c r="DJ1974" s="5"/>
    </row>
    <row r="1975">
      <c r="A1975" s="33" t="s">
        <v>12394</v>
      </c>
      <c r="B1975" s="34">
        <v>44952.0</v>
      </c>
      <c r="C1975" s="35" t="s">
        <v>137</v>
      </c>
      <c r="D1975" s="35" t="s">
        <v>139</v>
      </c>
      <c r="E1975" s="35" t="s">
        <v>142</v>
      </c>
      <c r="F1975" s="36" t="s">
        <v>144</v>
      </c>
      <c r="G1975" s="33" t="s">
        <v>12395</v>
      </c>
      <c r="H1975" s="33" t="s">
        <v>7467</v>
      </c>
      <c r="I1975" s="33" t="s">
        <v>391</v>
      </c>
      <c r="J1975" s="33" t="s">
        <v>12069</v>
      </c>
      <c r="K1975" s="35" t="s">
        <v>421</v>
      </c>
      <c r="L1975" s="33" t="s">
        <v>12384</v>
      </c>
      <c r="M1975" s="33" t="s">
        <v>8450</v>
      </c>
      <c r="N1975" s="33" t="s">
        <v>1957</v>
      </c>
      <c r="O1975" s="5"/>
      <c r="P1975" s="35" t="s">
        <v>233</v>
      </c>
      <c r="Q1975" s="35" t="s">
        <v>1957</v>
      </c>
      <c r="R1975" s="33">
        <v>76284.0</v>
      </c>
      <c r="S1975" s="37"/>
      <c r="T1975" s="33"/>
      <c r="U1975" s="33">
        <v>5.89</v>
      </c>
      <c r="V1975" s="33" t="s">
        <v>154</v>
      </c>
      <c r="W1975" s="33"/>
      <c r="X1975" s="33"/>
      <c r="Y1975" s="5"/>
      <c r="Z1975" s="5"/>
      <c r="AA1975" s="33">
        <v>1.0</v>
      </c>
      <c r="AB1975" s="33"/>
      <c r="AC1975" s="33">
        <v>1.0</v>
      </c>
      <c r="AD1975" s="5"/>
      <c r="AE1975" s="5"/>
      <c r="AF1975" s="5"/>
      <c r="AG1975" s="16"/>
      <c r="AH1975" s="38" t="str">
        <f t="shared" si="1"/>
        <v/>
      </c>
      <c r="AI1975" s="39" t="str">
        <f t="shared" si="2"/>
        <v/>
      </c>
      <c r="AJ1975" s="37" t="str">
        <f t="shared" si="3"/>
        <v/>
      </c>
      <c r="AK1975" s="41" t="str">
        <f t="shared" si="4"/>
        <v/>
      </c>
      <c r="AL1975" s="35" t="s">
        <v>233</v>
      </c>
      <c r="AM1975" s="33" t="s">
        <v>11391</v>
      </c>
      <c r="AN1975" s="33" t="s">
        <v>11391</v>
      </c>
      <c r="AO1975" s="41"/>
      <c r="AP1975" s="33" t="s">
        <v>169</v>
      </c>
      <c r="AQ1975" s="33" t="s">
        <v>170</v>
      </c>
      <c r="AR1975" s="33">
        <v>300.0</v>
      </c>
      <c r="AS1975" s="42"/>
      <c r="AT1975" s="42"/>
      <c r="AU1975" s="42"/>
      <c r="AV1975" s="42"/>
      <c r="AW1975" s="42"/>
      <c r="AX1975" s="5"/>
      <c r="AY1975" s="33"/>
      <c r="AZ1975" s="33" t="s">
        <v>12396</v>
      </c>
      <c r="BA1975" s="5"/>
      <c r="BB1975" s="5"/>
      <c r="BC1975" s="5" t="s">
        <v>12397</v>
      </c>
      <c r="BD1975" s="33" t="s">
        <v>173</v>
      </c>
      <c r="BE1975" s="41"/>
      <c r="BF1975" s="35"/>
      <c r="BG1975" s="33" t="s">
        <v>169</v>
      </c>
      <c r="BH1975" s="5"/>
      <c r="BI1975" s="33">
        <v>300.0</v>
      </c>
      <c r="BJ1975" s="33" t="s">
        <v>170</v>
      </c>
      <c r="BK1975" s="5"/>
      <c r="BL1975" s="5">
        <f t="shared" si="5"/>
        <v>3994.5</v>
      </c>
      <c r="BM1975" s="5"/>
      <c r="BN1975" s="5"/>
      <c r="BO1975" s="42">
        <f t="shared" si="6"/>
        <v>3994.5</v>
      </c>
      <c r="BP1975" s="44"/>
      <c r="BQ1975" s="45"/>
      <c r="BR1975" s="47"/>
      <c r="BS1975" s="45"/>
      <c r="BT1975" s="37"/>
      <c r="BU1975" s="5"/>
      <c r="BV1975" s="38"/>
      <c r="BW1975" s="48"/>
      <c r="BX1975" s="44"/>
      <c r="BY1975" s="44"/>
      <c r="BZ1975" s="33" t="s">
        <v>131</v>
      </c>
      <c r="CA1975" s="5"/>
      <c r="CB1975" s="5"/>
      <c r="CC1975" s="33" t="s">
        <v>177</v>
      </c>
      <c r="CD1975" s="5"/>
      <c r="CE1975" s="5"/>
      <c r="CF1975" s="33" t="s">
        <v>178</v>
      </c>
      <c r="CG1975" s="33" t="s">
        <v>12398</v>
      </c>
      <c r="CH1975" s="5"/>
      <c r="CI1975" s="5"/>
      <c r="CJ1975" s="5"/>
      <c r="CK1975" s="33"/>
      <c r="CL1975" s="49">
        <v>45000.0</v>
      </c>
      <c r="CM1975" s="33" t="s">
        <v>180</v>
      </c>
      <c r="CN1975" s="5"/>
      <c r="CO1975" s="33">
        <v>2.0</v>
      </c>
      <c r="CP1975" s="33" t="s">
        <v>181</v>
      </c>
      <c r="CQ1975" s="50" t="str">
        <f t="shared" si="7"/>
        <v>12/11/1968</v>
      </c>
      <c r="CR1975" s="33" t="s">
        <v>182</v>
      </c>
      <c r="CS1975" s="33">
        <v>5.0</v>
      </c>
      <c r="CT1975" s="33">
        <v>5.0</v>
      </c>
      <c r="CU1975" s="33">
        <v>28.0</v>
      </c>
      <c r="CV1975" s="33">
        <v>1963.0</v>
      </c>
      <c r="CW1975" s="5"/>
      <c r="CX1975" s="5"/>
      <c r="CY1975" s="33">
        <v>-100.143697</v>
      </c>
      <c r="CZ1975" s="33">
        <v>20.699457</v>
      </c>
      <c r="DA1975" s="33">
        <v>4.423446907E9</v>
      </c>
      <c r="DB1975" s="33">
        <v>2.0</v>
      </c>
      <c r="DC1975" s="33" t="s">
        <v>8456</v>
      </c>
      <c r="DD1975" s="33">
        <v>2023.0</v>
      </c>
      <c r="DE1975" s="33" t="s">
        <v>184</v>
      </c>
      <c r="DF1975" s="33"/>
      <c r="DG1975" s="33" t="s">
        <v>185</v>
      </c>
      <c r="DH1975" s="33" t="s">
        <v>186</v>
      </c>
      <c r="DI1975" s="5"/>
      <c r="DJ1975" s="5"/>
    </row>
    <row r="1976">
      <c r="A1976" s="33" t="s">
        <v>12399</v>
      </c>
      <c r="B1976" s="34">
        <v>44952.0</v>
      </c>
      <c r="C1976" s="35" t="s">
        <v>137</v>
      </c>
      <c r="D1976" s="35" t="s">
        <v>139</v>
      </c>
      <c r="E1976" s="35" t="s">
        <v>142</v>
      </c>
      <c r="F1976" s="36" t="s">
        <v>144</v>
      </c>
      <c r="G1976" s="33" t="s">
        <v>12400</v>
      </c>
      <c r="H1976" s="33" t="s">
        <v>12401</v>
      </c>
      <c r="I1976" s="33" t="s">
        <v>391</v>
      </c>
      <c r="J1976" s="33" t="s">
        <v>12069</v>
      </c>
      <c r="K1976" s="35" t="s">
        <v>421</v>
      </c>
      <c r="L1976" s="33" t="s">
        <v>12384</v>
      </c>
      <c r="M1976" s="33" t="s">
        <v>8450</v>
      </c>
      <c r="N1976" s="33" t="s">
        <v>1957</v>
      </c>
      <c r="O1976" s="5"/>
      <c r="P1976" s="35" t="s">
        <v>233</v>
      </c>
      <c r="Q1976" s="35" t="s">
        <v>1957</v>
      </c>
      <c r="R1976" s="33">
        <v>76284.0</v>
      </c>
      <c r="S1976" s="37"/>
      <c r="T1976" s="33"/>
      <c r="U1976" s="33">
        <v>6.08</v>
      </c>
      <c r="V1976" s="33" t="s">
        <v>154</v>
      </c>
      <c r="W1976" s="33"/>
      <c r="X1976" s="33"/>
      <c r="Y1976" s="5"/>
      <c r="Z1976" s="5"/>
      <c r="AA1976" s="33">
        <v>1.0</v>
      </c>
      <c r="AB1976" s="33"/>
      <c r="AC1976" s="33">
        <v>1.0</v>
      </c>
      <c r="AD1976" s="5"/>
      <c r="AE1976" s="5"/>
      <c r="AF1976" s="5"/>
      <c r="AG1976" s="16"/>
      <c r="AH1976" s="38" t="str">
        <f t="shared" si="1"/>
        <v/>
      </c>
      <c r="AI1976" s="39">
        <f t="shared" si="2"/>
        <v>1</v>
      </c>
      <c r="AJ1976" s="37" t="str">
        <f t="shared" si="3"/>
        <v/>
      </c>
      <c r="AK1976" s="41" t="str">
        <f t="shared" si="4"/>
        <v/>
      </c>
      <c r="AL1976" s="35" t="s">
        <v>233</v>
      </c>
      <c r="AM1976" s="33" t="s">
        <v>11391</v>
      </c>
      <c r="AN1976" s="33" t="s">
        <v>11391</v>
      </c>
      <c r="AO1976" s="41"/>
      <c r="AP1976" s="33" t="s">
        <v>169</v>
      </c>
      <c r="AQ1976" s="33" t="s">
        <v>170</v>
      </c>
      <c r="AR1976" s="33">
        <v>300.0</v>
      </c>
      <c r="AS1976" s="42"/>
      <c r="AT1976" s="42"/>
      <c r="AU1976" s="42"/>
      <c r="AV1976" s="42"/>
      <c r="AW1976" s="42"/>
      <c r="AX1976" s="5"/>
      <c r="AY1976" s="33"/>
      <c r="AZ1976" s="33" t="s">
        <v>12402</v>
      </c>
      <c r="BA1976" s="5"/>
      <c r="BB1976" s="5"/>
      <c r="BC1976" s="5" t="s">
        <v>12403</v>
      </c>
      <c r="BD1976" s="33" t="s">
        <v>173</v>
      </c>
      <c r="BE1976" s="41"/>
      <c r="BF1976" s="35"/>
      <c r="BG1976" s="33" t="s">
        <v>169</v>
      </c>
      <c r="BH1976" s="5"/>
      <c r="BI1976" s="33">
        <v>300.0</v>
      </c>
      <c r="BJ1976" s="33" t="s">
        <v>170</v>
      </c>
      <c r="BK1976" s="5"/>
      <c r="BL1976" s="5">
        <f t="shared" si="5"/>
        <v>3994.5</v>
      </c>
      <c r="BM1976" s="5"/>
      <c r="BN1976" s="5"/>
      <c r="BO1976" s="42">
        <f t="shared" si="6"/>
        <v>3994.5</v>
      </c>
      <c r="BP1976" s="44"/>
      <c r="BQ1976" s="45"/>
      <c r="BR1976" s="47"/>
      <c r="BS1976" s="45"/>
      <c r="BT1976" s="37"/>
      <c r="BU1976" s="5"/>
      <c r="BV1976" s="38"/>
      <c r="BW1976" s="48"/>
      <c r="BX1976" s="44"/>
      <c r="BY1976" s="44"/>
      <c r="BZ1976" s="33" t="s">
        <v>131</v>
      </c>
      <c r="CA1976" s="5"/>
      <c r="CB1976" s="5"/>
      <c r="CC1976" s="33" t="s">
        <v>177</v>
      </c>
      <c r="CD1976" s="5"/>
      <c r="CE1976" s="5"/>
      <c r="CF1976" s="33" t="s">
        <v>178</v>
      </c>
      <c r="CG1976" s="33" t="s">
        <v>12404</v>
      </c>
      <c r="CH1976" s="5"/>
      <c r="CI1976" s="5"/>
      <c r="CJ1976" s="5"/>
      <c r="CK1976" s="33"/>
      <c r="CL1976" s="49">
        <v>45000.0</v>
      </c>
      <c r="CM1976" s="33" t="s">
        <v>180</v>
      </c>
      <c r="CN1976" s="5"/>
      <c r="CO1976" s="33">
        <v>2.0</v>
      </c>
      <c r="CP1976" s="33" t="s">
        <v>181</v>
      </c>
      <c r="CQ1976" s="50" t="str">
        <f t="shared" si="7"/>
        <v>23/01/1947</v>
      </c>
      <c r="CR1976" s="33" t="s">
        <v>182</v>
      </c>
      <c r="CS1976" s="33">
        <v>5.0</v>
      </c>
      <c r="CT1976" s="33">
        <v>5.0</v>
      </c>
      <c r="CU1976" s="33">
        <v>28.0</v>
      </c>
      <c r="CV1976" s="33">
        <v>1963.0</v>
      </c>
      <c r="CW1976" s="5"/>
      <c r="CX1976" s="5"/>
      <c r="CY1976" s="33">
        <v>-100.143697</v>
      </c>
      <c r="CZ1976" s="33">
        <v>20.699457</v>
      </c>
      <c r="DA1976" s="33">
        <v>4.481084512E9</v>
      </c>
      <c r="DB1976" s="33">
        <v>2.0</v>
      </c>
      <c r="DC1976" s="33" t="s">
        <v>8456</v>
      </c>
      <c r="DD1976" s="33">
        <v>2023.0</v>
      </c>
      <c r="DE1976" s="33" t="s">
        <v>184</v>
      </c>
      <c r="DF1976" s="33"/>
      <c r="DG1976" s="33" t="s">
        <v>185</v>
      </c>
      <c r="DH1976" s="33" t="s">
        <v>186</v>
      </c>
      <c r="DI1976" s="5"/>
      <c r="DJ1976" s="5"/>
    </row>
    <row r="1977">
      <c r="A1977" s="33" t="s">
        <v>12405</v>
      </c>
      <c r="B1977" s="34">
        <v>44952.0</v>
      </c>
      <c r="C1977" s="35" t="s">
        <v>137</v>
      </c>
      <c r="D1977" s="35" t="s">
        <v>139</v>
      </c>
      <c r="E1977" s="35" t="s">
        <v>142</v>
      </c>
      <c r="F1977" s="36" t="s">
        <v>144</v>
      </c>
      <c r="G1977" s="33" t="s">
        <v>12406</v>
      </c>
      <c r="H1977" s="33" t="s">
        <v>12407</v>
      </c>
      <c r="I1977" s="33" t="s">
        <v>391</v>
      </c>
      <c r="J1977" s="33" t="s">
        <v>12069</v>
      </c>
      <c r="K1977" s="35" t="s">
        <v>421</v>
      </c>
      <c r="L1977" s="33" t="s">
        <v>12384</v>
      </c>
      <c r="M1977" s="33" t="s">
        <v>8450</v>
      </c>
      <c r="N1977" s="33" t="s">
        <v>1957</v>
      </c>
      <c r="O1977" s="5"/>
      <c r="P1977" s="35" t="s">
        <v>233</v>
      </c>
      <c r="Q1977" s="35" t="s">
        <v>1957</v>
      </c>
      <c r="R1977" s="33">
        <v>76284.0</v>
      </c>
      <c r="S1977" s="37"/>
      <c r="T1977" s="33"/>
      <c r="U1977" s="33">
        <v>3.02</v>
      </c>
      <c r="V1977" s="33" t="s">
        <v>154</v>
      </c>
      <c r="W1977" s="33"/>
      <c r="X1977" s="33"/>
      <c r="Y1977" s="5"/>
      <c r="Z1977" s="5"/>
      <c r="AA1977" s="33">
        <v>1.0</v>
      </c>
      <c r="AB1977" s="33"/>
      <c r="AC1977" s="33">
        <v>1.0</v>
      </c>
      <c r="AD1977" s="5"/>
      <c r="AE1977" s="5"/>
      <c r="AF1977" s="5"/>
      <c r="AG1977" s="16"/>
      <c r="AH1977" s="38" t="str">
        <f t="shared" si="1"/>
        <v/>
      </c>
      <c r="AI1977" s="39">
        <f t="shared" si="2"/>
        <v>1</v>
      </c>
      <c r="AJ1977" s="37" t="str">
        <f t="shared" si="3"/>
        <v/>
      </c>
      <c r="AK1977" s="41" t="str">
        <f t="shared" si="4"/>
        <v/>
      </c>
      <c r="AL1977" s="35" t="s">
        <v>233</v>
      </c>
      <c r="AM1977" s="33" t="s">
        <v>11391</v>
      </c>
      <c r="AN1977" s="33" t="s">
        <v>11391</v>
      </c>
      <c r="AO1977" s="41"/>
      <c r="AP1977" s="33" t="s">
        <v>169</v>
      </c>
      <c r="AQ1977" s="33" t="s">
        <v>170</v>
      </c>
      <c r="AR1977" s="33">
        <v>300.0</v>
      </c>
      <c r="AS1977" s="42"/>
      <c r="AT1977" s="42"/>
      <c r="AU1977" s="42"/>
      <c r="AV1977" s="42"/>
      <c r="AW1977" s="42"/>
      <c r="AX1977" s="5"/>
      <c r="AY1977" s="33"/>
      <c r="AZ1977" s="33" t="s">
        <v>12408</v>
      </c>
      <c r="BA1977" s="5"/>
      <c r="BB1977" s="5"/>
      <c r="BC1977" s="5" t="s">
        <v>12409</v>
      </c>
      <c r="BD1977" s="33" t="s">
        <v>173</v>
      </c>
      <c r="BE1977" s="41"/>
      <c r="BF1977" s="35"/>
      <c r="BG1977" s="33" t="s">
        <v>169</v>
      </c>
      <c r="BH1977" s="5"/>
      <c r="BI1977" s="33">
        <v>300.0</v>
      </c>
      <c r="BJ1977" s="33" t="s">
        <v>170</v>
      </c>
      <c r="BK1977" s="5"/>
      <c r="BL1977" s="5">
        <f t="shared" si="5"/>
        <v>3994.5</v>
      </c>
      <c r="BM1977" s="5"/>
      <c r="BN1977" s="5"/>
      <c r="BO1977" s="42">
        <f t="shared" si="6"/>
        <v>3994.5</v>
      </c>
      <c r="BP1977" s="44"/>
      <c r="BQ1977" s="45"/>
      <c r="BR1977" s="47"/>
      <c r="BS1977" s="45"/>
      <c r="BT1977" s="37"/>
      <c r="BU1977" s="5"/>
      <c r="BV1977" s="38"/>
      <c r="BW1977" s="48"/>
      <c r="BX1977" s="44"/>
      <c r="BY1977" s="44"/>
      <c r="BZ1977" s="33" t="s">
        <v>131</v>
      </c>
      <c r="CA1977" s="5"/>
      <c r="CB1977" s="5"/>
      <c r="CC1977" s="33" t="s">
        <v>177</v>
      </c>
      <c r="CD1977" s="5"/>
      <c r="CE1977" s="5"/>
      <c r="CF1977" s="33" t="s">
        <v>178</v>
      </c>
      <c r="CG1977" s="33" t="s">
        <v>12410</v>
      </c>
      <c r="CH1977" s="5"/>
      <c r="CI1977" s="5"/>
      <c r="CJ1977" s="5"/>
      <c r="CK1977" s="33"/>
      <c r="CL1977" s="49">
        <v>45000.0</v>
      </c>
      <c r="CM1977" s="33" t="s">
        <v>180</v>
      </c>
      <c r="CN1977" s="5"/>
      <c r="CO1977" s="33">
        <v>2.0</v>
      </c>
      <c r="CP1977" s="33" t="s">
        <v>181</v>
      </c>
      <c r="CQ1977" s="50" t="str">
        <f t="shared" si="7"/>
        <v>19/05/1951</v>
      </c>
      <c r="CR1977" s="33" t="s">
        <v>182</v>
      </c>
      <c r="CS1977" s="33">
        <v>5.0</v>
      </c>
      <c r="CT1977" s="33">
        <v>5.0</v>
      </c>
      <c r="CU1977" s="33">
        <v>28.0</v>
      </c>
      <c r="CV1977" s="33">
        <v>1963.0</v>
      </c>
      <c r="CW1977" s="5"/>
      <c r="CX1977" s="5"/>
      <c r="CY1977" s="33">
        <v>-100.143697</v>
      </c>
      <c r="CZ1977" s="33">
        <v>20.699457</v>
      </c>
      <c r="DA1977" s="33">
        <v>4.4219266E9</v>
      </c>
      <c r="DB1977" s="33">
        <v>1.0</v>
      </c>
      <c r="DC1977" s="33" t="s">
        <v>8456</v>
      </c>
      <c r="DD1977" s="33">
        <v>2023.0</v>
      </c>
      <c r="DE1977" s="33" t="s">
        <v>184</v>
      </c>
      <c r="DF1977" s="33"/>
      <c r="DG1977" s="33" t="s">
        <v>185</v>
      </c>
      <c r="DH1977" s="33" t="s">
        <v>186</v>
      </c>
      <c r="DI1977" s="5"/>
      <c r="DJ1977" s="5"/>
    </row>
    <row r="1978">
      <c r="A1978" s="33" t="s">
        <v>12411</v>
      </c>
      <c r="B1978" s="34">
        <v>44952.0</v>
      </c>
      <c r="C1978" s="35" t="s">
        <v>137</v>
      </c>
      <c r="D1978" s="35" t="s">
        <v>139</v>
      </c>
      <c r="E1978" s="35" t="s">
        <v>142</v>
      </c>
      <c r="F1978" s="36" t="s">
        <v>144</v>
      </c>
      <c r="G1978" s="33" t="s">
        <v>12412</v>
      </c>
      <c r="H1978" s="33" t="s">
        <v>12413</v>
      </c>
      <c r="I1978" s="33" t="s">
        <v>10907</v>
      </c>
      <c r="J1978" s="33" t="s">
        <v>12414</v>
      </c>
      <c r="K1978" s="35" t="s">
        <v>421</v>
      </c>
      <c r="L1978" s="33" t="s">
        <v>12384</v>
      </c>
      <c r="M1978" s="33" t="s">
        <v>8450</v>
      </c>
      <c r="N1978" s="33" t="s">
        <v>1957</v>
      </c>
      <c r="O1978" s="5"/>
      <c r="P1978" s="35" t="s">
        <v>233</v>
      </c>
      <c r="Q1978" s="35" t="s">
        <v>1957</v>
      </c>
      <c r="R1978" s="33">
        <v>76284.0</v>
      </c>
      <c r="S1978" s="37"/>
      <c r="T1978" s="33"/>
      <c r="U1978" s="33">
        <v>4.88</v>
      </c>
      <c r="V1978" s="33" t="s">
        <v>154</v>
      </c>
      <c r="W1978" s="33"/>
      <c r="X1978" s="33"/>
      <c r="Y1978" s="5"/>
      <c r="Z1978" s="5"/>
      <c r="AA1978" s="33">
        <v>1.0</v>
      </c>
      <c r="AB1978" s="33">
        <v>1.0</v>
      </c>
      <c r="AC1978" s="33"/>
      <c r="AD1978" s="5"/>
      <c r="AE1978" s="5"/>
      <c r="AF1978" s="5"/>
      <c r="AG1978" s="16"/>
      <c r="AH1978" s="38">
        <f t="shared" si="1"/>
        <v>1</v>
      </c>
      <c r="AI1978" s="39" t="str">
        <f t="shared" si="2"/>
        <v/>
      </c>
      <c r="AJ1978" s="37" t="str">
        <f t="shared" si="3"/>
        <v/>
      </c>
      <c r="AK1978" s="41" t="str">
        <f t="shared" si="4"/>
        <v/>
      </c>
      <c r="AL1978" s="35" t="s">
        <v>233</v>
      </c>
      <c r="AM1978" s="33" t="s">
        <v>11391</v>
      </c>
      <c r="AN1978" s="33" t="s">
        <v>11391</v>
      </c>
      <c r="AO1978" s="41"/>
      <c r="AP1978" s="33" t="s">
        <v>169</v>
      </c>
      <c r="AQ1978" s="33" t="s">
        <v>170</v>
      </c>
      <c r="AR1978" s="33">
        <v>300.0</v>
      </c>
      <c r="AS1978" s="42"/>
      <c r="AT1978" s="42"/>
      <c r="AU1978" s="42"/>
      <c r="AV1978" s="42"/>
      <c r="AW1978" s="42"/>
      <c r="AX1978" s="5"/>
      <c r="AY1978" s="33"/>
      <c r="AZ1978" s="33" t="s">
        <v>12415</v>
      </c>
      <c r="BA1978" s="5"/>
      <c r="BB1978" s="5"/>
      <c r="BC1978" s="5" t="s">
        <v>12416</v>
      </c>
      <c r="BD1978" s="33" t="s">
        <v>173</v>
      </c>
      <c r="BE1978" s="41"/>
      <c r="BF1978" s="35"/>
      <c r="BG1978" s="33" t="s">
        <v>169</v>
      </c>
      <c r="BH1978" s="5"/>
      <c r="BI1978" s="33">
        <v>300.0</v>
      </c>
      <c r="BJ1978" s="33" t="s">
        <v>170</v>
      </c>
      <c r="BK1978" s="5"/>
      <c r="BL1978" s="5">
        <f t="shared" si="5"/>
        <v>3994.5</v>
      </c>
      <c r="BM1978" s="5"/>
      <c r="BN1978" s="5"/>
      <c r="BO1978" s="42">
        <f t="shared" si="6"/>
        <v>3994.5</v>
      </c>
      <c r="BP1978" s="44"/>
      <c r="BQ1978" s="45"/>
      <c r="BR1978" s="47"/>
      <c r="BS1978" s="45"/>
      <c r="BT1978" s="37"/>
      <c r="BU1978" s="5"/>
      <c r="BV1978" s="38"/>
      <c r="BW1978" s="48"/>
      <c r="BX1978" s="44"/>
      <c r="BY1978" s="44"/>
      <c r="BZ1978" s="33" t="s">
        <v>131</v>
      </c>
      <c r="CA1978" s="5"/>
      <c r="CB1978" s="5"/>
      <c r="CC1978" s="33" t="s">
        <v>177</v>
      </c>
      <c r="CD1978" s="5"/>
      <c r="CE1978" s="5"/>
      <c r="CF1978" s="33" t="s">
        <v>178</v>
      </c>
      <c r="CG1978" s="33" t="s">
        <v>12417</v>
      </c>
      <c r="CH1978" s="5"/>
      <c r="CI1978" s="5"/>
      <c r="CJ1978" s="5"/>
      <c r="CK1978" s="33"/>
      <c r="CL1978" s="49">
        <v>45000.0</v>
      </c>
      <c r="CM1978" s="33" t="s">
        <v>180</v>
      </c>
      <c r="CN1978" s="5"/>
      <c r="CO1978" s="33">
        <v>2.0</v>
      </c>
      <c r="CP1978" s="33" t="s">
        <v>181</v>
      </c>
      <c r="CQ1978" s="50" t="str">
        <f t="shared" si="7"/>
        <v>12/07/1952</v>
      </c>
      <c r="CR1978" s="33" t="s">
        <v>243</v>
      </c>
      <c r="CS1978" s="33">
        <v>5.0</v>
      </c>
      <c r="CT1978" s="33">
        <v>5.0</v>
      </c>
      <c r="CU1978" s="33">
        <v>28.0</v>
      </c>
      <c r="CV1978" s="33">
        <v>1963.0</v>
      </c>
      <c r="CW1978" s="5"/>
      <c r="CX1978" s="5"/>
      <c r="CY1978" s="33">
        <v>-100.143697</v>
      </c>
      <c r="CZ1978" s="33">
        <v>20.699457</v>
      </c>
      <c r="DA1978" s="33">
        <v>4.427227673E9</v>
      </c>
      <c r="DB1978" s="33">
        <v>2.0</v>
      </c>
      <c r="DC1978" s="33" t="s">
        <v>8456</v>
      </c>
      <c r="DD1978" s="33">
        <v>2023.0</v>
      </c>
      <c r="DE1978" s="33" t="s">
        <v>184</v>
      </c>
      <c r="DF1978" s="33"/>
      <c r="DG1978" s="33" t="s">
        <v>185</v>
      </c>
      <c r="DH1978" s="33" t="s">
        <v>186</v>
      </c>
      <c r="DI1978" s="5"/>
      <c r="DJ1978" s="5"/>
    </row>
    <row r="1979">
      <c r="A1979" s="33" t="s">
        <v>12418</v>
      </c>
      <c r="B1979" s="34">
        <v>44952.0</v>
      </c>
      <c r="C1979" s="35" t="s">
        <v>137</v>
      </c>
      <c r="D1979" s="35" t="s">
        <v>139</v>
      </c>
      <c r="E1979" s="35" t="s">
        <v>142</v>
      </c>
      <c r="F1979" s="36" t="s">
        <v>144</v>
      </c>
      <c r="G1979" s="33" t="s">
        <v>12419</v>
      </c>
      <c r="H1979" s="33" t="s">
        <v>12420</v>
      </c>
      <c r="I1979" s="33" t="s">
        <v>11557</v>
      </c>
      <c r="J1979" s="33" t="s">
        <v>391</v>
      </c>
      <c r="K1979" s="35" t="s">
        <v>421</v>
      </c>
      <c r="L1979" s="33" t="s">
        <v>3194</v>
      </c>
      <c r="M1979" s="33" t="s">
        <v>8450</v>
      </c>
      <c r="N1979" s="33" t="s">
        <v>1957</v>
      </c>
      <c r="O1979" s="5"/>
      <c r="P1979" s="35" t="s">
        <v>233</v>
      </c>
      <c r="Q1979" s="35" t="s">
        <v>1957</v>
      </c>
      <c r="R1979" s="33">
        <v>76284.0</v>
      </c>
      <c r="S1979" s="37"/>
      <c r="T1979" s="33"/>
      <c r="U1979" s="33">
        <v>2.91</v>
      </c>
      <c r="V1979" s="33" t="s">
        <v>154</v>
      </c>
      <c r="W1979" s="33"/>
      <c r="X1979" s="33"/>
      <c r="Y1979" s="5"/>
      <c r="Z1979" s="5"/>
      <c r="AA1979" s="33">
        <v>1.0</v>
      </c>
      <c r="AB1979" s="33"/>
      <c r="AC1979" s="33">
        <v>1.0</v>
      </c>
      <c r="AD1979" s="5"/>
      <c r="AE1979" s="5"/>
      <c r="AF1979" s="5"/>
      <c r="AG1979" s="16"/>
      <c r="AH1979" s="38" t="str">
        <f t="shared" si="1"/>
        <v/>
      </c>
      <c r="AI1979" s="39">
        <f t="shared" si="2"/>
        <v>1</v>
      </c>
      <c r="AJ1979" s="37" t="str">
        <f t="shared" si="3"/>
        <v/>
      </c>
      <c r="AK1979" s="41" t="str">
        <f t="shared" si="4"/>
        <v/>
      </c>
      <c r="AL1979" s="35" t="s">
        <v>233</v>
      </c>
      <c r="AM1979" s="33" t="s">
        <v>11391</v>
      </c>
      <c r="AN1979" s="33" t="s">
        <v>11391</v>
      </c>
      <c r="AO1979" s="41"/>
      <c r="AP1979" s="33" t="s">
        <v>169</v>
      </c>
      <c r="AQ1979" s="33" t="s">
        <v>170</v>
      </c>
      <c r="AR1979" s="33">
        <v>300.0</v>
      </c>
      <c r="AS1979" s="42"/>
      <c r="AT1979" s="42"/>
      <c r="AU1979" s="42"/>
      <c r="AV1979" s="42"/>
      <c r="AW1979" s="42"/>
      <c r="AX1979" s="5"/>
      <c r="AY1979" s="33"/>
      <c r="AZ1979" s="33" t="s">
        <v>12421</v>
      </c>
      <c r="BA1979" s="5"/>
      <c r="BB1979" s="5"/>
      <c r="BC1979" s="5" t="s">
        <v>12422</v>
      </c>
      <c r="BD1979" s="33" t="s">
        <v>173</v>
      </c>
      <c r="BE1979" s="41"/>
      <c r="BF1979" s="35"/>
      <c r="BG1979" s="33" t="s">
        <v>169</v>
      </c>
      <c r="BH1979" s="5"/>
      <c r="BI1979" s="33">
        <v>300.0</v>
      </c>
      <c r="BJ1979" s="33" t="s">
        <v>170</v>
      </c>
      <c r="BK1979" s="5"/>
      <c r="BL1979" s="5">
        <f t="shared" si="5"/>
        <v>3994.5</v>
      </c>
      <c r="BM1979" s="5"/>
      <c r="BN1979" s="5"/>
      <c r="BO1979" s="42">
        <f t="shared" si="6"/>
        <v>3994.5</v>
      </c>
      <c r="BP1979" s="44"/>
      <c r="BQ1979" s="45"/>
      <c r="BR1979" s="47"/>
      <c r="BS1979" s="45"/>
      <c r="BT1979" s="37"/>
      <c r="BU1979" s="5"/>
      <c r="BV1979" s="38"/>
      <c r="BW1979" s="48"/>
      <c r="BX1979" s="44"/>
      <c r="BY1979" s="44"/>
      <c r="BZ1979" s="33" t="s">
        <v>131</v>
      </c>
      <c r="CA1979" s="5"/>
      <c r="CB1979" s="5"/>
      <c r="CC1979" s="33" t="s">
        <v>177</v>
      </c>
      <c r="CD1979" s="5"/>
      <c r="CE1979" s="5"/>
      <c r="CF1979" s="33" t="s">
        <v>178</v>
      </c>
      <c r="CG1979" s="33" t="s">
        <v>12423</v>
      </c>
      <c r="CH1979" s="5"/>
      <c r="CI1979" s="5"/>
      <c r="CJ1979" s="5"/>
      <c r="CK1979" s="33"/>
      <c r="CL1979" s="49">
        <v>45000.0</v>
      </c>
      <c r="CM1979" s="33" t="s">
        <v>180</v>
      </c>
      <c r="CN1979" s="5"/>
      <c r="CO1979" s="33">
        <v>2.0</v>
      </c>
      <c r="CP1979" s="33" t="s">
        <v>181</v>
      </c>
      <c r="CQ1979" s="50" t="str">
        <f t="shared" si="7"/>
        <v>13/04/1939</v>
      </c>
      <c r="CR1979" s="33" t="s">
        <v>182</v>
      </c>
      <c r="CS1979" s="33">
        <v>5.0</v>
      </c>
      <c r="CT1979" s="33">
        <v>5.0</v>
      </c>
      <c r="CU1979" s="33">
        <v>28.0</v>
      </c>
      <c r="CV1979" s="33">
        <v>1963.0</v>
      </c>
      <c r="CW1979" s="5"/>
      <c r="CX1979" s="5"/>
      <c r="CY1979" s="33">
        <v>-100.143697</v>
      </c>
      <c r="CZ1979" s="33">
        <v>20.699457</v>
      </c>
      <c r="DA1979" s="33">
        <v>4.4219266E9</v>
      </c>
      <c r="DB1979" s="33">
        <v>1.0</v>
      </c>
      <c r="DC1979" s="33" t="s">
        <v>8456</v>
      </c>
      <c r="DD1979" s="33">
        <v>2023.0</v>
      </c>
      <c r="DE1979" s="33" t="s">
        <v>184</v>
      </c>
      <c r="DF1979" s="33"/>
      <c r="DG1979" s="33" t="s">
        <v>185</v>
      </c>
      <c r="DH1979" s="33" t="s">
        <v>186</v>
      </c>
      <c r="DI1979" s="5"/>
      <c r="DJ1979" s="5"/>
    </row>
    <row r="1980">
      <c r="A1980" s="33" t="s">
        <v>12424</v>
      </c>
      <c r="B1980" s="34">
        <v>44952.0</v>
      </c>
      <c r="C1980" s="35" t="s">
        <v>137</v>
      </c>
      <c r="D1980" s="35" t="s">
        <v>139</v>
      </c>
      <c r="E1980" s="35" t="s">
        <v>142</v>
      </c>
      <c r="F1980" s="36" t="s">
        <v>144</v>
      </c>
      <c r="G1980" s="33" t="s">
        <v>12425</v>
      </c>
      <c r="H1980" s="33" t="s">
        <v>581</v>
      </c>
      <c r="I1980" s="33" t="s">
        <v>11557</v>
      </c>
      <c r="J1980" s="33" t="s">
        <v>391</v>
      </c>
      <c r="K1980" s="35" t="s">
        <v>421</v>
      </c>
      <c r="L1980" s="33" t="s">
        <v>12384</v>
      </c>
      <c r="M1980" s="33" t="s">
        <v>8450</v>
      </c>
      <c r="N1980" s="33" t="s">
        <v>1957</v>
      </c>
      <c r="O1980" s="5"/>
      <c r="P1980" s="35" t="s">
        <v>233</v>
      </c>
      <c r="Q1980" s="35" t="s">
        <v>1957</v>
      </c>
      <c r="R1980" s="33">
        <v>76284.0</v>
      </c>
      <c r="S1980" s="37"/>
      <c r="T1980" s="33"/>
      <c r="U1980" s="33">
        <v>5.92</v>
      </c>
      <c r="V1980" s="33" t="s">
        <v>154</v>
      </c>
      <c r="W1980" s="33"/>
      <c r="X1980" s="33"/>
      <c r="Y1980" s="5"/>
      <c r="Z1980" s="5"/>
      <c r="AA1980" s="33">
        <v>1.0</v>
      </c>
      <c r="AB1980" s="33"/>
      <c r="AC1980" s="33">
        <v>1.0</v>
      </c>
      <c r="AD1980" s="5"/>
      <c r="AE1980" s="5"/>
      <c r="AF1980" s="5"/>
      <c r="AG1980" s="16"/>
      <c r="AH1980" s="38" t="str">
        <f t="shared" si="1"/>
        <v/>
      </c>
      <c r="AI1980" s="39">
        <f t="shared" si="2"/>
        <v>1</v>
      </c>
      <c r="AJ1980" s="37" t="str">
        <f t="shared" si="3"/>
        <v/>
      </c>
      <c r="AK1980" s="41" t="str">
        <f t="shared" si="4"/>
        <v/>
      </c>
      <c r="AL1980" s="35" t="s">
        <v>233</v>
      </c>
      <c r="AM1980" s="33" t="s">
        <v>11391</v>
      </c>
      <c r="AN1980" s="33" t="s">
        <v>11391</v>
      </c>
      <c r="AO1980" s="41"/>
      <c r="AP1980" s="33" t="s">
        <v>169</v>
      </c>
      <c r="AQ1980" s="33" t="s">
        <v>170</v>
      </c>
      <c r="AR1980" s="33">
        <v>300.0</v>
      </c>
      <c r="AS1980" s="42"/>
      <c r="AT1980" s="42"/>
      <c r="AU1980" s="42"/>
      <c r="AV1980" s="42"/>
      <c r="AW1980" s="42"/>
      <c r="AX1980" s="5"/>
      <c r="AY1980" s="33"/>
      <c r="AZ1980" s="33" t="s">
        <v>12426</v>
      </c>
      <c r="BA1980" s="5"/>
      <c r="BB1980" s="5"/>
      <c r="BC1980" s="5" t="s">
        <v>12427</v>
      </c>
      <c r="BD1980" s="33" t="s">
        <v>173</v>
      </c>
      <c r="BE1980" s="41"/>
      <c r="BF1980" s="35"/>
      <c r="BG1980" s="33" t="s">
        <v>169</v>
      </c>
      <c r="BH1980" s="5"/>
      <c r="BI1980" s="33">
        <v>300.0</v>
      </c>
      <c r="BJ1980" s="33" t="s">
        <v>170</v>
      </c>
      <c r="BK1980" s="5"/>
      <c r="BL1980" s="5">
        <f t="shared" si="5"/>
        <v>3994.5</v>
      </c>
      <c r="BM1980" s="5"/>
      <c r="BN1980" s="5"/>
      <c r="BO1980" s="42">
        <f t="shared" si="6"/>
        <v>3994.5</v>
      </c>
      <c r="BP1980" s="44"/>
      <c r="BQ1980" s="45"/>
      <c r="BR1980" s="47"/>
      <c r="BS1980" s="45"/>
      <c r="BT1980" s="37"/>
      <c r="BU1980" s="5"/>
      <c r="BV1980" s="38"/>
      <c r="BW1980" s="48"/>
      <c r="BX1980" s="44"/>
      <c r="BY1980" s="44"/>
      <c r="BZ1980" s="33" t="s">
        <v>131</v>
      </c>
      <c r="CA1980" s="5"/>
      <c r="CB1980" s="5"/>
      <c r="CC1980" s="33" t="s">
        <v>177</v>
      </c>
      <c r="CD1980" s="5"/>
      <c r="CE1980" s="5"/>
      <c r="CF1980" s="33" t="s">
        <v>178</v>
      </c>
      <c r="CG1980" s="33" t="s">
        <v>12428</v>
      </c>
      <c r="CH1980" s="5"/>
      <c r="CI1980" s="5"/>
      <c r="CJ1980" s="5"/>
      <c r="CK1980" s="33"/>
      <c r="CL1980" s="49">
        <v>45000.0</v>
      </c>
      <c r="CM1980" s="33" t="s">
        <v>180</v>
      </c>
      <c r="CN1980" s="5"/>
      <c r="CO1980" s="33">
        <v>2.0</v>
      </c>
      <c r="CP1980" s="33" t="s">
        <v>181</v>
      </c>
      <c r="CQ1980" s="50" t="str">
        <f t="shared" si="7"/>
        <v>24/06/1953</v>
      </c>
      <c r="CR1980" s="33" t="s">
        <v>182</v>
      </c>
      <c r="CS1980" s="33">
        <v>5.0</v>
      </c>
      <c r="CT1980" s="33">
        <v>5.0</v>
      </c>
      <c r="CU1980" s="33">
        <v>28.0</v>
      </c>
      <c r="CV1980" s="33">
        <v>1963.0</v>
      </c>
      <c r="CW1980" s="5"/>
      <c r="CX1980" s="5"/>
      <c r="CY1980" s="33">
        <v>-100.143697</v>
      </c>
      <c r="CZ1980" s="33">
        <v>20.699457</v>
      </c>
      <c r="DA1980" s="33">
        <v>4.423563753E9</v>
      </c>
      <c r="DB1980" s="33">
        <v>2.0</v>
      </c>
      <c r="DC1980" s="33" t="s">
        <v>8456</v>
      </c>
      <c r="DD1980" s="33">
        <v>2023.0</v>
      </c>
      <c r="DE1980" s="33" t="s">
        <v>184</v>
      </c>
      <c r="DF1980" s="33"/>
      <c r="DG1980" s="33" t="s">
        <v>185</v>
      </c>
      <c r="DH1980" s="33" t="s">
        <v>186</v>
      </c>
      <c r="DI1980" s="5"/>
      <c r="DJ1980" s="5"/>
    </row>
    <row r="1981">
      <c r="A1981" s="33" t="s">
        <v>12429</v>
      </c>
      <c r="B1981" s="34">
        <v>44952.0</v>
      </c>
      <c r="C1981" s="35" t="s">
        <v>137</v>
      </c>
      <c r="D1981" s="35" t="s">
        <v>139</v>
      </c>
      <c r="E1981" s="35" t="s">
        <v>142</v>
      </c>
      <c r="F1981" s="36" t="s">
        <v>144</v>
      </c>
      <c r="G1981" s="33" t="s">
        <v>12430</v>
      </c>
      <c r="H1981" s="33" t="s">
        <v>12431</v>
      </c>
      <c r="I1981" s="33" t="s">
        <v>11557</v>
      </c>
      <c r="J1981" s="33" t="s">
        <v>439</v>
      </c>
      <c r="K1981" s="35" t="s">
        <v>421</v>
      </c>
      <c r="L1981" s="33" t="s">
        <v>3194</v>
      </c>
      <c r="M1981" s="33" t="s">
        <v>8450</v>
      </c>
      <c r="N1981" s="33" t="s">
        <v>1957</v>
      </c>
      <c r="O1981" s="5"/>
      <c r="P1981" s="35" t="s">
        <v>233</v>
      </c>
      <c r="Q1981" s="35" t="s">
        <v>1957</v>
      </c>
      <c r="R1981" s="33">
        <v>76284.0</v>
      </c>
      <c r="S1981" s="37"/>
      <c r="T1981" s="33"/>
      <c r="U1981" s="33">
        <v>8.56</v>
      </c>
      <c r="V1981" s="33" t="s">
        <v>154</v>
      </c>
      <c r="W1981" s="33"/>
      <c r="X1981" s="33"/>
      <c r="Y1981" s="5"/>
      <c r="Z1981" s="5"/>
      <c r="AA1981" s="33">
        <v>1.0</v>
      </c>
      <c r="AB1981" s="33">
        <v>1.0</v>
      </c>
      <c r="AC1981" s="33"/>
      <c r="AD1981" s="5"/>
      <c r="AE1981" s="5"/>
      <c r="AF1981" s="5"/>
      <c r="AG1981" s="16"/>
      <c r="AH1981" s="38">
        <f t="shared" si="1"/>
        <v>1</v>
      </c>
      <c r="AI1981" s="39" t="str">
        <f t="shared" si="2"/>
        <v/>
      </c>
      <c r="AJ1981" s="37" t="str">
        <f t="shared" si="3"/>
        <v/>
      </c>
      <c r="AK1981" s="41" t="str">
        <f t="shared" si="4"/>
        <v/>
      </c>
      <c r="AL1981" s="35" t="s">
        <v>233</v>
      </c>
      <c r="AM1981" s="33" t="s">
        <v>11391</v>
      </c>
      <c r="AN1981" s="33" t="s">
        <v>11391</v>
      </c>
      <c r="AO1981" s="41"/>
      <c r="AP1981" s="33" t="s">
        <v>169</v>
      </c>
      <c r="AQ1981" s="33" t="s">
        <v>170</v>
      </c>
      <c r="AR1981" s="33">
        <v>300.0</v>
      </c>
      <c r="AS1981" s="42"/>
      <c r="AT1981" s="42"/>
      <c r="AU1981" s="42"/>
      <c r="AV1981" s="42"/>
      <c r="AW1981" s="42"/>
      <c r="AX1981" s="5"/>
      <c r="AY1981" s="33"/>
      <c r="AZ1981" s="33" t="s">
        <v>12432</v>
      </c>
      <c r="BA1981" s="5"/>
      <c r="BB1981" s="5"/>
      <c r="BC1981" s="5" t="s">
        <v>12433</v>
      </c>
      <c r="BD1981" s="33" t="s">
        <v>173</v>
      </c>
      <c r="BE1981" s="41"/>
      <c r="BF1981" s="35"/>
      <c r="BG1981" s="33" t="s">
        <v>169</v>
      </c>
      <c r="BH1981" s="5"/>
      <c r="BI1981" s="33">
        <v>300.0</v>
      </c>
      <c r="BJ1981" s="33" t="s">
        <v>170</v>
      </c>
      <c r="BK1981" s="5"/>
      <c r="BL1981" s="5">
        <f t="shared" si="5"/>
        <v>3994.5</v>
      </c>
      <c r="BM1981" s="5"/>
      <c r="BN1981" s="5"/>
      <c r="BO1981" s="42">
        <f t="shared" si="6"/>
        <v>3994.5</v>
      </c>
      <c r="BP1981" s="44"/>
      <c r="BQ1981" s="45"/>
      <c r="BR1981" s="47"/>
      <c r="BS1981" s="45"/>
      <c r="BT1981" s="37"/>
      <c r="BU1981" s="5"/>
      <c r="BV1981" s="38"/>
      <c r="BW1981" s="48"/>
      <c r="BX1981" s="44"/>
      <c r="BY1981" s="44"/>
      <c r="BZ1981" s="33" t="s">
        <v>131</v>
      </c>
      <c r="CA1981" s="5"/>
      <c r="CB1981" s="5"/>
      <c r="CC1981" s="33" t="s">
        <v>177</v>
      </c>
      <c r="CD1981" s="5"/>
      <c r="CE1981" s="5"/>
      <c r="CF1981" s="33" t="s">
        <v>178</v>
      </c>
      <c r="CG1981" s="33" t="s">
        <v>12434</v>
      </c>
      <c r="CH1981" s="5"/>
      <c r="CI1981" s="5"/>
      <c r="CJ1981" s="5"/>
      <c r="CK1981" s="33"/>
      <c r="CL1981" s="49">
        <v>45000.0</v>
      </c>
      <c r="CM1981" s="33" t="s">
        <v>180</v>
      </c>
      <c r="CN1981" s="5"/>
      <c r="CO1981" s="33">
        <v>2.0</v>
      </c>
      <c r="CP1981" s="33" t="s">
        <v>181</v>
      </c>
      <c r="CQ1981" s="50" t="str">
        <f t="shared" si="7"/>
        <v>08/02/1952</v>
      </c>
      <c r="CR1981" s="33" t="s">
        <v>243</v>
      </c>
      <c r="CS1981" s="33">
        <v>5.0</v>
      </c>
      <c r="CT1981" s="33">
        <v>5.0</v>
      </c>
      <c r="CU1981" s="33">
        <v>28.0</v>
      </c>
      <c r="CV1981" s="33">
        <v>1963.0</v>
      </c>
      <c r="CW1981" s="5"/>
      <c r="CX1981" s="5"/>
      <c r="CY1981" s="33">
        <v>-100.143697</v>
      </c>
      <c r="CZ1981" s="33">
        <v>20.699457</v>
      </c>
      <c r="DA1981" s="33">
        <v>4.4219266E9</v>
      </c>
      <c r="DB1981" s="33">
        <v>1.0</v>
      </c>
      <c r="DC1981" s="33" t="s">
        <v>8456</v>
      </c>
      <c r="DD1981" s="33">
        <v>2023.0</v>
      </c>
      <c r="DE1981" s="33" t="s">
        <v>184</v>
      </c>
      <c r="DF1981" s="33"/>
      <c r="DG1981" s="33" t="s">
        <v>185</v>
      </c>
      <c r="DH1981" s="33" t="s">
        <v>186</v>
      </c>
      <c r="DI1981" s="5"/>
      <c r="DJ1981" s="5"/>
    </row>
    <row r="1982">
      <c r="A1982" s="33" t="s">
        <v>12435</v>
      </c>
      <c r="B1982" s="34">
        <v>44952.0</v>
      </c>
      <c r="C1982" s="35" t="s">
        <v>137</v>
      </c>
      <c r="D1982" s="35" t="s">
        <v>139</v>
      </c>
      <c r="E1982" s="35" t="s">
        <v>142</v>
      </c>
      <c r="F1982" s="36" t="s">
        <v>144</v>
      </c>
      <c r="G1982" s="33" t="s">
        <v>12436</v>
      </c>
      <c r="H1982" s="33" t="s">
        <v>12437</v>
      </c>
      <c r="I1982" s="33" t="s">
        <v>11557</v>
      </c>
      <c r="J1982" s="33" t="s">
        <v>1778</v>
      </c>
      <c r="K1982" s="35" t="s">
        <v>421</v>
      </c>
      <c r="L1982" s="33" t="s">
        <v>1560</v>
      </c>
      <c r="M1982" s="33" t="s">
        <v>8450</v>
      </c>
      <c r="N1982" s="33" t="s">
        <v>1957</v>
      </c>
      <c r="O1982" s="5"/>
      <c r="P1982" s="35" t="s">
        <v>233</v>
      </c>
      <c r="Q1982" s="35" t="s">
        <v>1957</v>
      </c>
      <c r="R1982" s="33">
        <v>76284.0</v>
      </c>
      <c r="S1982" s="37"/>
      <c r="T1982" s="33"/>
      <c r="U1982" s="33">
        <v>4.83</v>
      </c>
      <c r="V1982" s="33" t="s">
        <v>154</v>
      </c>
      <c r="W1982" s="33"/>
      <c r="X1982" s="33"/>
      <c r="Y1982" s="5"/>
      <c r="Z1982" s="5"/>
      <c r="AA1982" s="33">
        <v>1.0</v>
      </c>
      <c r="AB1982" s="33"/>
      <c r="AC1982" s="33">
        <v>1.0</v>
      </c>
      <c r="AD1982" s="5"/>
      <c r="AE1982" s="5"/>
      <c r="AF1982" s="5"/>
      <c r="AG1982" s="16"/>
      <c r="AH1982" s="38" t="str">
        <f t="shared" si="1"/>
        <v/>
      </c>
      <c r="AI1982" s="39">
        <f t="shared" si="2"/>
        <v>1</v>
      </c>
      <c r="AJ1982" s="37" t="str">
        <f t="shared" si="3"/>
        <v/>
      </c>
      <c r="AK1982" s="41" t="str">
        <f t="shared" si="4"/>
        <v/>
      </c>
      <c r="AL1982" s="35" t="s">
        <v>233</v>
      </c>
      <c r="AM1982" s="33" t="s">
        <v>11391</v>
      </c>
      <c r="AN1982" s="33" t="s">
        <v>11391</v>
      </c>
      <c r="AO1982" s="41"/>
      <c r="AP1982" s="33" t="s">
        <v>169</v>
      </c>
      <c r="AQ1982" s="33" t="s">
        <v>170</v>
      </c>
      <c r="AR1982" s="33">
        <v>300.0</v>
      </c>
      <c r="AS1982" s="42"/>
      <c r="AT1982" s="42"/>
      <c r="AU1982" s="42"/>
      <c r="AV1982" s="42"/>
      <c r="AW1982" s="42"/>
      <c r="AX1982" s="5"/>
      <c r="AY1982" s="33"/>
      <c r="AZ1982" s="33" t="s">
        <v>12438</v>
      </c>
      <c r="BA1982" s="5"/>
      <c r="BB1982" s="5"/>
      <c r="BC1982" s="5" t="s">
        <v>12439</v>
      </c>
      <c r="BD1982" s="33" t="s">
        <v>173</v>
      </c>
      <c r="BE1982" s="41"/>
      <c r="BF1982" s="35"/>
      <c r="BG1982" s="33" t="s">
        <v>169</v>
      </c>
      <c r="BH1982" s="5"/>
      <c r="BI1982" s="33">
        <v>300.0</v>
      </c>
      <c r="BJ1982" s="33" t="s">
        <v>170</v>
      </c>
      <c r="BK1982" s="5"/>
      <c r="BL1982" s="5">
        <f t="shared" si="5"/>
        <v>3994.5</v>
      </c>
      <c r="BM1982" s="5"/>
      <c r="BN1982" s="5"/>
      <c r="BO1982" s="42">
        <f t="shared" si="6"/>
        <v>3994.5</v>
      </c>
      <c r="BP1982" s="44"/>
      <c r="BQ1982" s="45"/>
      <c r="BR1982" s="47"/>
      <c r="BS1982" s="45"/>
      <c r="BT1982" s="37"/>
      <c r="BU1982" s="5"/>
      <c r="BV1982" s="38"/>
      <c r="BW1982" s="48"/>
      <c r="BX1982" s="44"/>
      <c r="BY1982" s="44"/>
      <c r="BZ1982" s="33" t="s">
        <v>131</v>
      </c>
      <c r="CA1982" s="5"/>
      <c r="CB1982" s="5"/>
      <c r="CC1982" s="33" t="s">
        <v>177</v>
      </c>
      <c r="CD1982" s="5"/>
      <c r="CE1982" s="5"/>
      <c r="CF1982" s="33" t="s">
        <v>178</v>
      </c>
      <c r="CG1982" s="33" t="s">
        <v>12440</v>
      </c>
      <c r="CH1982" s="5"/>
      <c r="CI1982" s="5"/>
      <c r="CJ1982" s="5"/>
      <c r="CK1982" s="33"/>
      <c r="CL1982" s="49">
        <v>45000.0</v>
      </c>
      <c r="CM1982" s="33" t="s">
        <v>180</v>
      </c>
      <c r="CN1982" s="5"/>
      <c r="CO1982" s="33">
        <v>2.0</v>
      </c>
      <c r="CP1982" s="33" t="s">
        <v>181</v>
      </c>
      <c r="CQ1982" s="50" t="str">
        <f t="shared" si="7"/>
        <v>25/08/1943</v>
      </c>
      <c r="CR1982" s="33" t="s">
        <v>182</v>
      </c>
      <c r="CS1982" s="33">
        <v>5.0</v>
      </c>
      <c r="CT1982" s="33">
        <v>5.0</v>
      </c>
      <c r="CU1982" s="33">
        <v>28.0</v>
      </c>
      <c r="CV1982" s="33">
        <v>1963.0</v>
      </c>
      <c r="CW1982" s="5"/>
      <c r="CX1982" s="5"/>
      <c r="CY1982" s="33">
        <v>-100.145966</v>
      </c>
      <c r="CZ1982" s="33">
        <v>20.700135</v>
      </c>
      <c r="DA1982" s="33">
        <v>4.4219266E9</v>
      </c>
      <c r="DB1982" s="33">
        <v>1.0</v>
      </c>
      <c r="DC1982" s="33" t="s">
        <v>8456</v>
      </c>
      <c r="DD1982" s="33">
        <v>2023.0</v>
      </c>
      <c r="DE1982" s="33" t="s">
        <v>184</v>
      </c>
      <c r="DF1982" s="33"/>
      <c r="DG1982" s="33" t="s">
        <v>185</v>
      </c>
      <c r="DH1982" s="33" t="s">
        <v>186</v>
      </c>
      <c r="DI1982" s="5"/>
      <c r="DJ1982" s="5"/>
    </row>
    <row r="1983">
      <c r="A1983" s="33" t="s">
        <v>12441</v>
      </c>
      <c r="B1983" s="34">
        <v>44952.0</v>
      </c>
      <c r="C1983" s="35" t="s">
        <v>137</v>
      </c>
      <c r="D1983" s="35" t="s">
        <v>139</v>
      </c>
      <c r="E1983" s="35" t="s">
        <v>142</v>
      </c>
      <c r="F1983" s="36" t="s">
        <v>144</v>
      </c>
      <c r="G1983" s="33" t="s">
        <v>12442</v>
      </c>
      <c r="H1983" s="33" t="s">
        <v>12443</v>
      </c>
      <c r="I1983" s="33" t="s">
        <v>11557</v>
      </c>
      <c r="J1983" s="33" t="s">
        <v>8986</v>
      </c>
      <c r="K1983" s="35" t="s">
        <v>421</v>
      </c>
      <c r="L1983" s="33" t="s">
        <v>12384</v>
      </c>
      <c r="M1983" s="33" t="s">
        <v>8450</v>
      </c>
      <c r="N1983" s="33" t="s">
        <v>1957</v>
      </c>
      <c r="O1983" s="5"/>
      <c r="P1983" s="35" t="s">
        <v>233</v>
      </c>
      <c r="Q1983" s="35" t="s">
        <v>1957</v>
      </c>
      <c r="R1983" s="33">
        <v>76284.0</v>
      </c>
      <c r="S1983" s="37"/>
      <c r="T1983" s="33"/>
      <c r="U1983" s="33">
        <v>6.12</v>
      </c>
      <c r="V1983" s="33" t="s">
        <v>154</v>
      </c>
      <c r="W1983" s="33"/>
      <c r="X1983" s="33"/>
      <c r="Y1983" s="5"/>
      <c r="Z1983" s="5"/>
      <c r="AA1983" s="33">
        <v>1.0</v>
      </c>
      <c r="AB1983" s="33">
        <v>1.0</v>
      </c>
      <c r="AC1983" s="33"/>
      <c r="AD1983" s="5"/>
      <c r="AE1983" s="5"/>
      <c r="AF1983" s="5"/>
      <c r="AG1983" s="16"/>
      <c r="AH1983" s="38">
        <f t="shared" si="1"/>
        <v>1</v>
      </c>
      <c r="AI1983" s="39" t="str">
        <f t="shared" si="2"/>
        <v/>
      </c>
      <c r="AJ1983" s="37" t="str">
        <f t="shared" si="3"/>
        <v/>
      </c>
      <c r="AK1983" s="41" t="str">
        <f t="shared" si="4"/>
        <v/>
      </c>
      <c r="AL1983" s="35" t="s">
        <v>233</v>
      </c>
      <c r="AM1983" s="33" t="s">
        <v>11391</v>
      </c>
      <c r="AN1983" s="33" t="s">
        <v>11391</v>
      </c>
      <c r="AO1983" s="41"/>
      <c r="AP1983" s="33" t="s">
        <v>169</v>
      </c>
      <c r="AQ1983" s="33" t="s">
        <v>170</v>
      </c>
      <c r="AR1983" s="33">
        <v>300.0</v>
      </c>
      <c r="AS1983" s="42"/>
      <c r="AT1983" s="42"/>
      <c r="AU1983" s="42"/>
      <c r="AV1983" s="42"/>
      <c r="AW1983" s="42"/>
      <c r="AX1983" s="5"/>
      <c r="AY1983" s="33"/>
      <c r="AZ1983" s="33" t="s">
        <v>12444</v>
      </c>
      <c r="BA1983" s="5"/>
      <c r="BB1983" s="5"/>
      <c r="BC1983" s="5" t="s">
        <v>12445</v>
      </c>
      <c r="BD1983" s="33" t="s">
        <v>173</v>
      </c>
      <c r="BE1983" s="41"/>
      <c r="BF1983" s="35"/>
      <c r="BG1983" s="33" t="s">
        <v>169</v>
      </c>
      <c r="BH1983" s="5"/>
      <c r="BI1983" s="33">
        <v>300.0</v>
      </c>
      <c r="BJ1983" s="33" t="s">
        <v>170</v>
      </c>
      <c r="BK1983" s="5"/>
      <c r="BL1983" s="5">
        <f t="shared" si="5"/>
        <v>3994.5</v>
      </c>
      <c r="BM1983" s="5"/>
      <c r="BN1983" s="5"/>
      <c r="BO1983" s="42">
        <f t="shared" si="6"/>
        <v>3994.5</v>
      </c>
      <c r="BP1983" s="44"/>
      <c r="BQ1983" s="45"/>
      <c r="BR1983" s="47"/>
      <c r="BS1983" s="45"/>
      <c r="BT1983" s="37"/>
      <c r="BU1983" s="5"/>
      <c r="BV1983" s="38"/>
      <c r="BW1983" s="48"/>
      <c r="BX1983" s="44"/>
      <c r="BY1983" s="44"/>
      <c r="BZ1983" s="33" t="s">
        <v>131</v>
      </c>
      <c r="CA1983" s="5"/>
      <c r="CB1983" s="5"/>
      <c r="CC1983" s="33" t="s">
        <v>177</v>
      </c>
      <c r="CD1983" s="5"/>
      <c r="CE1983" s="5"/>
      <c r="CF1983" s="33" t="s">
        <v>178</v>
      </c>
      <c r="CG1983" s="33" t="s">
        <v>12446</v>
      </c>
      <c r="CH1983" s="5"/>
      <c r="CI1983" s="5"/>
      <c r="CJ1983" s="5"/>
      <c r="CK1983" s="33"/>
      <c r="CL1983" s="49">
        <v>45000.0</v>
      </c>
      <c r="CM1983" s="33" t="s">
        <v>180</v>
      </c>
      <c r="CN1983" s="5"/>
      <c r="CO1983" s="33">
        <v>2.0</v>
      </c>
      <c r="CP1983" s="33" t="s">
        <v>181</v>
      </c>
      <c r="CQ1983" s="50" t="str">
        <f t="shared" si="7"/>
        <v>02/05/1945</v>
      </c>
      <c r="CR1983" s="33" t="s">
        <v>243</v>
      </c>
      <c r="CS1983" s="33">
        <v>5.0</v>
      </c>
      <c r="CT1983" s="33">
        <v>5.0</v>
      </c>
      <c r="CU1983" s="33">
        <v>28.0</v>
      </c>
      <c r="CV1983" s="33">
        <v>1963.0</v>
      </c>
      <c r="CW1983" s="5"/>
      <c r="CX1983" s="5"/>
      <c r="CY1983" s="33">
        <v>-100.143697</v>
      </c>
      <c r="CZ1983" s="33">
        <v>20.699457</v>
      </c>
      <c r="DA1983" s="33">
        <v>4.4219266E9</v>
      </c>
      <c r="DB1983" s="33">
        <v>1.0</v>
      </c>
      <c r="DC1983" s="33" t="s">
        <v>8456</v>
      </c>
      <c r="DD1983" s="33">
        <v>2023.0</v>
      </c>
      <c r="DE1983" s="33" t="s">
        <v>184</v>
      </c>
      <c r="DF1983" s="33"/>
      <c r="DG1983" s="33" t="s">
        <v>185</v>
      </c>
      <c r="DH1983" s="33" t="s">
        <v>186</v>
      </c>
      <c r="DI1983" s="5"/>
      <c r="DJ1983" s="5"/>
    </row>
    <row r="1984">
      <c r="A1984" s="33" t="s">
        <v>12447</v>
      </c>
      <c r="B1984" s="34">
        <v>44952.0</v>
      </c>
      <c r="C1984" s="35" t="s">
        <v>137</v>
      </c>
      <c r="D1984" s="35" t="s">
        <v>139</v>
      </c>
      <c r="E1984" s="35" t="s">
        <v>142</v>
      </c>
      <c r="F1984" s="36" t="s">
        <v>144</v>
      </c>
      <c r="G1984" s="33" t="s">
        <v>12448</v>
      </c>
      <c r="H1984" s="33" t="s">
        <v>12449</v>
      </c>
      <c r="I1984" s="33" t="s">
        <v>11557</v>
      </c>
      <c r="J1984" s="33" t="s">
        <v>391</v>
      </c>
      <c r="K1984" s="35" t="s">
        <v>421</v>
      </c>
      <c r="L1984" s="33" t="s">
        <v>12384</v>
      </c>
      <c r="M1984" s="33" t="s">
        <v>8450</v>
      </c>
      <c r="N1984" s="33" t="s">
        <v>1957</v>
      </c>
      <c r="O1984" s="5"/>
      <c r="P1984" s="35" t="s">
        <v>233</v>
      </c>
      <c r="Q1984" s="35" t="s">
        <v>1957</v>
      </c>
      <c r="R1984" s="33">
        <v>76284.0</v>
      </c>
      <c r="S1984" s="37"/>
      <c r="T1984" s="33"/>
      <c r="U1984" s="33">
        <v>5.84</v>
      </c>
      <c r="V1984" s="33" t="s">
        <v>154</v>
      </c>
      <c r="W1984" s="33"/>
      <c r="X1984" s="33"/>
      <c r="Y1984" s="5"/>
      <c r="Z1984" s="5"/>
      <c r="AA1984" s="33">
        <v>1.0</v>
      </c>
      <c r="AB1984" s="33">
        <v>1.0</v>
      </c>
      <c r="AC1984" s="33"/>
      <c r="AD1984" s="5"/>
      <c r="AE1984" s="5"/>
      <c r="AF1984" s="5"/>
      <c r="AG1984" s="16"/>
      <c r="AH1984" s="38">
        <f t="shared" si="1"/>
        <v>1</v>
      </c>
      <c r="AI1984" s="39" t="str">
        <f t="shared" si="2"/>
        <v/>
      </c>
      <c r="AJ1984" s="37" t="str">
        <f t="shared" si="3"/>
        <v/>
      </c>
      <c r="AK1984" s="41" t="str">
        <f t="shared" si="4"/>
        <v/>
      </c>
      <c r="AL1984" s="35" t="s">
        <v>233</v>
      </c>
      <c r="AM1984" s="33" t="s">
        <v>11391</v>
      </c>
      <c r="AN1984" s="33" t="s">
        <v>11391</v>
      </c>
      <c r="AO1984" s="41"/>
      <c r="AP1984" s="33" t="s">
        <v>169</v>
      </c>
      <c r="AQ1984" s="33" t="s">
        <v>170</v>
      </c>
      <c r="AR1984" s="33">
        <v>300.0</v>
      </c>
      <c r="AS1984" s="42"/>
      <c r="AT1984" s="42"/>
      <c r="AU1984" s="42"/>
      <c r="AV1984" s="42"/>
      <c r="AW1984" s="42"/>
      <c r="AX1984" s="5"/>
      <c r="AY1984" s="33"/>
      <c r="AZ1984" s="33" t="s">
        <v>12450</v>
      </c>
      <c r="BA1984" s="5"/>
      <c r="BB1984" s="5"/>
      <c r="BC1984" s="5" t="s">
        <v>12451</v>
      </c>
      <c r="BD1984" s="33" t="s">
        <v>173</v>
      </c>
      <c r="BE1984" s="41"/>
      <c r="BF1984" s="35"/>
      <c r="BG1984" s="33" t="s">
        <v>169</v>
      </c>
      <c r="BH1984" s="5"/>
      <c r="BI1984" s="33">
        <v>300.0</v>
      </c>
      <c r="BJ1984" s="33" t="s">
        <v>170</v>
      </c>
      <c r="BK1984" s="5"/>
      <c r="BL1984" s="5">
        <f t="shared" si="5"/>
        <v>3994.5</v>
      </c>
      <c r="BM1984" s="5"/>
      <c r="BN1984" s="5"/>
      <c r="BO1984" s="42">
        <f t="shared" si="6"/>
        <v>3994.5</v>
      </c>
      <c r="BP1984" s="44"/>
      <c r="BQ1984" s="45"/>
      <c r="BR1984" s="47"/>
      <c r="BS1984" s="45"/>
      <c r="BT1984" s="37"/>
      <c r="BU1984" s="5"/>
      <c r="BV1984" s="38"/>
      <c r="BW1984" s="48"/>
      <c r="BX1984" s="44"/>
      <c r="BY1984" s="44"/>
      <c r="BZ1984" s="33" t="s">
        <v>131</v>
      </c>
      <c r="CA1984" s="5"/>
      <c r="CB1984" s="5"/>
      <c r="CC1984" s="33" t="s">
        <v>177</v>
      </c>
      <c r="CD1984" s="5"/>
      <c r="CE1984" s="5"/>
      <c r="CF1984" s="33" t="s">
        <v>178</v>
      </c>
      <c r="CG1984" s="33" t="s">
        <v>12452</v>
      </c>
      <c r="CH1984" s="5"/>
      <c r="CI1984" s="5"/>
      <c r="CJ1984" s="5"/>
      <c r="CK1984" s="33"/>
      <c r="CL1984" s="49">
        <v>45000.0</v>
      </c>
      <c r="CM1984" s="33" t="s">
        <v>180</v>
      </c>
      <c r="CN1984" s="5"/>
      <c r="CO1984" s="33">
        <v>2.0</v>
      </c>
      <c r="CP1984" s="33" t="s">
        <v>181</v>
      </c>
      <c r="CQ1984" s="50" t="str">
        <f t="shared" si="7"/>
        <v>04/12/1943</v>
      </c>
      <c r="CR1984" s="33" t="s">
        <v>243</v>
      </c>
      <c r="CS1984" s="33">
        <v>5.0</v>
      </c>
      <c r="CT1984" s="33">
        <v>5.0</v>
      </c>
      <c r="CU1984" s="33">
        <v>28.0</v>
      </c>
      <c r="CV1984" s="33">
        <v>1963.0</v>
      </c>
      <c r="CW1984" s="5"/>
      <c r="CX1984" s="5"/>
      <c r="CY1984" s="33">
        <v>-100.143697</v>
      </c>
      <c r="CZ1984" s="33">
        <v>20.699457</v>
      </c>
      <c r="DA1984" s="33">
        <v>4.4219266E9</v>
      </c>
      <c r="DB1984" s="33">
        <v>1.0</v>
      </c>
      <c r="DC1984" s="33" t="s">
        <v>8456</v>
      </c>
      <c r="DD1984" s="33">
        <v>2023.0</v>
      </c>
      <c r="DE1984" s="33" t="s">
        <v>184</v>
      </c>
      <c r="DF1984" s="33"/>
      <c r="DG1984" s="33" t="s">
        <v>185</v>
      </c>
      <c r="DH1984" s="33" t="s">
        <v>186</v>
      </c>
      <c r="DI1984" s="5"/>
      <c r="DJ1984" s="5"/>
    </row>
    <row r="1985">
      <c r="A1985" s="33" t="s">
        <v>12453</v>
      </c>
      <c r="B1985" s="34">
        <v>44952.0</v>
      </c>
      <c r="C1985" s="35" t="s">
        <v>137</v>
      </c>
      <c r="D1985" s="35" t="s">
        <v>139</v>
      </c>
      <c r="E1985" s="35" t="s">
        <v>142</v>
      </c>
      <c r="F1985" s="36" t="s">
        <v>144</v>
      </c>
      <c r="G1985" s="33" t="s">
        <v>12454</v>
      </c>
      <c r="H1985" s="33" t="s">
        <v>3471</v>
      </c>
      <c r="I1985" s="33" t="s">
        <v>11557</v>
      </c>
      <c r="J1985" s="33" t="s">
        <v>439</v>
      </c>
      <c r="K1985" s="35" t="s">
        <v>421</v>
      </c>
      <c r="L1985" s="33" t="s">
        <v>12384</v>
      </c>
      <c r="M1985" s="33" t="s">
        <v>8450</v>
      </c>
      <c r="N1985" s="33" t="s">
        <v>1957</v>
      </c>
      <c r="O1985" s="5"/>
      <c r="P1985" s="35" t="s">
        <v>233</v>
      </c>
      <c r="Q1985" s="35" t="s">
        <v>1957</v>
      </c>
      <c r="R1985" s="33">
        <v>76284.0</v>
      </c>
      <c r="S1985" s="37"/>
      <c r="T1985" s="33"/>
      <c r="U1985" s="33">
        <v>1.3</v>
      </c>
      <c r="V1985" s="33" t="s">
        <v>154</v>
      </c>
      <c r="W1985" s="33"/>
      <c r="X1985" s="33"/>
      <c r="Y1985" s="5"/>
      <c r="Z1985" s="5"/>
      <c r="AA1985" s="33">
        <v>1.0</v>
      </c>
      <c r="AB1985" s="33">
        <v>1.0</v>
      </c>
      <c r="AC1985" s="33"/>
      <c r="AD1985" s="5"/>
      <c r="AE1985" s="5"/>
      <c r="AF1985" s="5"/>
      <c r="AG1985" s="16"/>
      <c r="AH1985" s="38" t="str">
        <f t="shared" si="1"/>
        <v/>
      </c>
      <c r="AI1985" s="39" t="str">
        <f t="shared" si="2"/>
        <v/>
      </c>
      <c r="AJ1985" s="37" t="str">
        <f t="shared" si="3"/>
        <v/>
      </c>
      <c r="AK1985" s="41" t="str">
        <f t="shared" si="4"/>
        <v/>
      </c>
      <c r="AL1985" s="35" t="s">
        <v>233</v>
      </c>
      <c r="AM1985" s="33" t="s">
        <v>11391</v>
      </c>
      <c r="AN1985" s="33" t="s">
        <v>11391</v>
      </c>
      <c r="AO1985" s="41"/>
      <c r="AP1985" s="33" t="s">
        <v>169</v>
      </c>
      <c r="AQ1985" s="33" t="s">
        <v>170</v>
      </c>
      <c r="AR1985" s="33">
        <v>150.0</v>
      </c>
      <c r="AS1985" s="42"/>
      <c r="AT1985" s="42"/>
      <c r="AU1985" s="42"/>
      <c r="AV1985" s="42"/>
      <c r="AW1985" s="42"/>
      <c r="AX1985" s="5"/>
      <c r="AY1985" s="33"/>
      <c r="AZ1985" s="33" t="s">
        <v>12455</v>
      </c>
      <c r="BA1985" s="5"/>
      <c r="BB1985" s="5"/>
      <c r="BC1985" s="5" t="s">
        <v>12456</v>
      </c>
      <c r="BD1985" s="33" t="s">
        <v>173</v>
      </c>
      <c r="BE1985" s="41"/>
      <c r="BF1985" s="35"/>
      <c r="BG1985" s="33" t="s">
        <v>169</v>
      </c>
      <c r="BH1985" s="5"/>
      <c r="BI1985" s="33">
        <v>150.0</v>
      </c>
      <c r="BJ1985" s="33" t="s">
        <v>170</v>
      </c>
      <c r="BK1985" s="5"/>
      <c r="BL1985" s="5">
        <f t="shared" si="5"/>
        <v>1997.25</v>
      </c>
      <c r="BM1985" s="5"/>
      <c r="BN1985" s="5"/>
      <c r="BO1985" s="42">
        <f t="shared" si="6"/>
        <v>1997.25</v>
      </c>
      <c r="BP1985" s="44"/>
      <c r="BQ1985" s="45"/>
      <c r="BR1985" s="47"/>
      <c r="BS1985" s="45"/>
      <c r="BT1985" s="37"/>
      <c r="BU1985" s="5"/>
      <c r="BV1985" s="38"/>
      <c r="BW1985" s="48"/>
      <c r="BX1985" s="44"/>
      <c r="BY1985" s="44"/>
      <c r="BZ1985" s="33" t="s">
        <v>131</v>
      </c>
      <c r="CA1985" s="5"/>
      <c r="CB1985" s="5"/>
      <c r="CC1985" s="33" t="s">
        <v>177</v>
      </c>
      <c r="CD1985" s="5"/>
      <c r="CE1985" s="5"/>
      <c r="CF1985" s="33" t="s">
        <v>178</v>
      </c>
      <c r="CG1985" s="33" t="s">
        <v>12457</v>
      </c>
      <c r="CH1985" s="5"/>
      <c r="CI1985" s="5"/>
      <c r="CJ1985" s="5"/>
      <c r="CK1985" s="33"/>
      <c r="CL1985" s="49">
        <v>45000.0</v>
      </c>
      <c r="CM1985" s="33" t="s">
        <v>180</v>
      </c>
      <c r="CN1985" s="5"/>
      <c r="CO1985" s="33">
        <v>1.0</v>
      </c>
      <c r="CP1985" s="33" t="s">
        <v>181</v>
      </c>
      <c r="CQ1985" s="50" t="str">
        <f t="shared" si="7"/>
        <v>18/02/1971</v>
      </c>
      <c r="CR1985" s="33" t="s">
        <v>243</v>
      </c>
      <c r="CS1985" s="33">
        <v>5.0</v>
      </c>
      <c r="CT1985" s="33">
        <v>5.0</v>
      </c>
      <c r="CU1985" s="33">
        <v>28.0</v>
      </c>
      <c r="CV1985" s="33">
        <v>1963.0</v>
      </c>
      <c r="CW1985" s="5"/>
      <c r="CX1985" s="5"/>
      <c r="CY1985" s="33">
        <v>-100.143697</v>
      </c>
      <c r="CZ1985" s="33">
        <v>20.699457</v>
      </c>
      <c r="DA1985" s="33">
        <v>4.422697631E9</v>
      </c>
      <c r="DB1985" s="33">
        <v>2.0</v>
      </c>
      <c r="DC1985" s="33" t="s">
        <v>8456</v>
      </c>
      <c r="DD1985" s="33">
        <v>2023.0</v>
      </c>
      <c r="DE1985" s="33" t="s">
        <v>184</v>
      </c>
      <c r="DF1985" s="33"/>
      <c r="DG1985" s="33" t="s">
        <v>185</v>
      </c>
      <c r="DH1985" s="33" t="s">
        <v>186</v>
      </c>
      <c r="DI1985" s="5"/>
      <c r="DJ1985" s="5"/>
    </row>
    <row r="1986">
      <c r="A1986" s="33" t="s">
        <v>12458</v>
      </c>
      <c r="B1986" s="34">
        <v>44952.0</v>
      </c>
      <c r="C1986" s="35" t="s">
        <v>137</v>
      </c>
      <c r="D1986" s="35" t="s">
        <v>139</v>
      </c>
      <c r="E1986" s="35" t="s">
        <v>142</v>
      </c>
      <c r="F1986" s="36" t="s">
        <v>144</v>
      </c>
      <c r="G1986" s="33" t="s">
        <v>12459</v>
      </c>
      <c r="H1986" s="33" t="s">
        <v>12460</v>
      </c>
      <c r="I1986" s="33" t="s">
        <v>11557</v>
      </c>
      <c r="J1986" s="33" t="s">
        <v>8986</v>
      </c>
      <c r="K1986" s="35" t="s">
        <v>421</v>
      </c>
      <c r="L1986" s="33" t="s">
        <v>12461</v>
      </c>
      <c r="M1986" s="33">
        <v>29.0</v>
      </c>
      <c r="N1986" s="33" t="s">
        <v>1957</v>
      </c>
      <c r="O1986" s="5"/>
      <c r="P1986" s="35" t="s">
        <v>233</v>
      </c>
      <c r="Q1986" s="35" t="s">
        <v>1957</v>
      </c>
      <c r="R1986" s="33">
        <v>76284.0</v>
      </c>
      <c r="S1986" s="37"/>
      <c r="T1986" s="33"/>
      <c r="U1986" s="33">
        <v>3.99</v>
      </c>
      <c r="V1986" s="33" t="s">
        <v>154</v>
      </c>
      <c r="W1986" s="33"/>
      <c r="X1986" s="33"/>
      <c r="Y1986" s="5"/>
      <c r="Z1986" s="5"/>
      <c r="AA1986" s="33">
        <v>1.0</v>
      </c>
      <c r="AB1986" s="33"/>
      <c r="AC1986" s="33">
        <v>1.0</v>
      </c>
      <c r="AD1986" s="5"/>
      <c r="AE1986" s="5"/>
      <c r="AF1986" s="5"/>
      <c r="AG1986" s="16"/>
      <c r="AH1986" s="38" t="str">
        <f t="shared" si="1"/>
        <v/>
      </c>
      <c r="AI1986" s="39">
        <f t="shared" si="2"/>
        <v>1</v>
      </c>
      <c r="AJ1986" s="37" t="str">
        <f t="shared" si="3"/>
        <v/>
      </c>
      <c r="AK1986" s="41" t="str">
        <f t="shared" si="4"/>
        <v/>
      </c>
      <c r="AL1986" s="35" t="s">
        <v>233</v>
      </c>
      <c r="AM1986" s="33" t="s">
        <v>11391</v>
      </c>
      <c r="AN1986" s="33" t="s">
        <v>11391</v>
      </c>
      <c r="AO1986" s="41"/>
      <c r="AP1986" s="33" t="s">
        <v>169</v>
      </c>
      <c r="AQ1986" s="33" t="s">
        <v>170</v>
      </c>
      <c r="AR1986" s="33">
        <v>300.0</v>
      </c>
      <c r="AS1986" s="42"/>
      <c r="AT1986" s="42"/>
      <c r="AU1986" s="42"/>
      <c r="AV1986" s="42"/>
      <c r="AW1986" s="42"/>
      <c r="AX1986" s="5"/>
      <c r="AY1986" s="33"/>
      <c r="AZ1986" s="33" t="s">
        <v>12462</v>
      </c>
      <c r="BA1986" s="5"/>
      <c r="BB1986" s="5"/>
      <c r="BC1986" s="5" t="s">
        <v>12463</v>
      </c>
      <c r="BD1986" s="33" t="s">
        <v>173</v>
      </c>
      <c r="BE1986" s="41"/>
      <c r="BF1986" s="35"/>
      <c r="BG1986" s="33" t="s">
        <v>169</v>
      </c>
      <c r="BH1986" s="5"/>
      <c r="BI1986" s="33">
        <v>300.0</v>
      </c>
      <c r="BJ1986" s="33" t="s">
        <v>170</v>
      </c>
      <c r="BK1986" s="5"/>
      <c r="BL1986" s="5">
        <f t="shared" si="5"/>
        <v>3994.5</v>
      </c>
      <c r="BM1986" s="5"/>
      <c r="BN1986" s="5"/>
      <c r="BO1986" s="42">
        <f t="shared" si="6"/>
        <v>3994.5</v>
      </c>
      <c r="BP1986" s="44"/>
      <c r="BQ1986" s="45"/>
      <c r="BR1986" s="47"/>
      <c r="BS1986" s="45"/>
      <c r="BT1986" s="37"/>
      <c r="BU1986" s="5"/>
      <c r="BV1986" s="38"/>
      <c r="BW1986" s="48"/>
      <c r="BX1986" s="44"/>
      <c r="BY1986" s="44"/>
      <c r="BZ1986" s="33" t="s">
        <v>131</v>
      </c>
      <c r="CA1986" s="5"/>
      <c r="CB1986" s="5"/>
      <c r="CC1986" s="33" t="s">
        <v>177</v>
      </c>
      <c r="CD1986" s="5"/>
      <c r="CE1986" s="5"/>
      <c r="CF1986" s="33" t="s">
        <v>178</v>
      </c>
      <c r="CG1986" s="33" t="s">
        <v>12464</v>
      </c>
      <c r="CH1986" s="5"/>
      <c r="CI1986" s="5"/>
      <c r="CJ1986" s="5"/>
      <c r="CK1986" s="33"/>
      <c r="CL1986" s="49">
        <v>45000.0</v>
      </c>
      <c r="CM1986" s="33" t="s">
        <v>180</v>
      </c>
      <c r="CN1986" s="5"/>
      <c r="CO1986" s="33">
        <v>2.0</v>
      </c>
      <c r="CP1986" s="33" t="s">
        <v>181</v>
      </c>
      <c r="CQ1986" s="50" t="str">
        <f t="shared" si="7"/>
        <v>04/01/1954</v>
      </c>
      <c r="CR1986" s="33" t="s">
        <v>182</v>
      </c>
      <c r="CS1986" s="33">
        <v>5.0</v>
      </c>
      <c r="CT1986" s="33">
        <v>5.0</v>
      </c>
      <c r="CU1986" s="33">
        <v>28.0</v>
      </c>
      <c r="CV1986" s="33">
        <v>1963.0</v>
      </c>
      <c r="CW1986" s="5"/>
      <c r="CX1986" s="5"/>
      <c r="CY1986" s="33">
        <v>-100.143697</v>
      </c>
      <c r="CZ1986" s="33">
        <v>20.699457</v>
      </c>
      <c r="DA1986" s="33">
        <v>4.424478882E9</v>
      </c>
      <c r="DB1986" s="33">
        <v>2.0</v>
      </c>
      <c r="DC1986" s="33" t="s">
        <v>8456</v>
      </c>
      <c r="DD1986" s="33">
        <v>2023.0</v>
      </c>
      <c r="DE1986" s="33" t="s">
        <v>184</v>
      </c>
      <c r="DF1986" s="33"/>
      <c r="DG1986" s="33" t="s">
        <v>185</v>
      </c>
      <c r="DH1986" s="33" t="s">
        <v>186</v>
      </c>
      <c r="DI1986" s="5"/>
      <c r="DJ1986" s="5"/>
    </row>
    <row r="1987">
      <c r="A1987" s="33" t="s">
        <v>12465</v>
      </c>
      <c r="B1987" s="34">
        <v>44952.0</v>
      </c>
      <c r="C1987" s="35" t="s">
        <v>137</v>
      </c>
      <c r="D1987" s="35" t="s">
        <v>139</v>
      </c>
      <c r="E1987" s="35" t="s">
        <v>142</v>
      </c>
      <c r="F1987" s="36" t="s">
        <v>144</v>
      </c>
      <c r="G1987" s="33" t="s">
        <v>12466</v>
      </c>
      <c r="H1987" s="33" t="s">
        <v>6155</v>
      </c>
      <c r="I1987" s="33" t="s">
        <v>11948</v>
      </c>
      <c r="J1987" s="33" t="s">
        <v>391</v>
      </c>
      <c r="K1987" s="35" t="s">
        <v>421</v>
      </c>
      <c r="L1987" s="33" t="s">
        <v>3194</v>
      </c>
      <c r="M1987" s="33" t="s">
        <v>8450</v>
      </c>
      <c r="N1987" s="33" t="s">
        <v>1957</v>
      </c>
      <c r="O1987" s="5"/>
      <c r="P1987" s="35" t="s">
        <v>233</v>
      </c>
      <c r="Q1987" s="35" t="s">
        <v>1957</v>
      </c>
      <c r="R1987" s="33">
        <v>76284.0</v>
      </c>
      <c r="S1987" s="37"/>
      <c r="T1987" s="33"/>
      <c r="U1987" s="33">
        <v>6.4</v>
      </c>
      <c r="V1987" s="33" t="s">
        <v>154</v>
      </c>
      <c r="W1987" s="33"/>
      <c r="X1987" s="33"/>
      <c r="Y1987" s="5"/>
      <c r="Z1987" s="5"/>
      <c r="AA1987" s="33">
        <v>1.0</v>
      </c>
      <c r="AB1987" s="33"/>
      <c r="AC1987" s="33">
        <v>1.0</v>
      </c>
      <c r="AD1987" s="5"/>
      <c r="AE1987" s="5"/>
      <c r="AF1987" s="5"/>
      <c r="AG1987" s="16"/>
      <c r="AH1987" s="38" t="str">
        <f t="shared" si="1"/>
        <v/>
      </c>
      <c r="AI1987" s="39" t="str">
        <f t="shared" si="2"/>
        <v/>
      </c>
      <c r="AJ1987" s="37" t="str">
        <f t="shared" si="3"/>
        <v/>
      </c>
      <c r="AK1987" s="41" t="str">
        <f t="shared" si="4"/>
        <v/>
      </c>
      <c r="AL1987" s="35" t="s">
        <v>233</v>
      </c>
      <c r="AM1987" s="33" t="s">
        <v>11391</v>
      </c>
      <c r="AN1987" s="33" t="s">
        <v>11391</v>
      </c>
      <c r="AO1987" s="41"/>
      <c r="AP1987" s="33" t="s">
        <v>169</v>
      </c>
      <c r="AQ1987" s="33" t="s">
        <v>170</v>
      </c>
      <c r="AR1987" s="33">
        <v>300.0</v>
      </c>
      <c r="AS1987" s="42"/>
      <c r="AT1987" s="42"/>
      <c r="AU1987" s="42"/>
      <c r="AV1987" s="42"/>
      <c r="AW1987" s="42"/>
      <c r="AX1987" s="5"/>
      <c r="AY1987" s="33"/>
      <c r="AZ1987" s="33" t="s">
        <v>12467</v>
      </c>
      <c r="BA1987" s="5"/>
      <c r="BB1987" s="5"/>
      <c r="BC1987" s="5" t="s">
        <v>12468</v>
      </c>
      <c r="BD1987" s="33" t="s">
        <v>173</v>
      </c>
      <c r="BE1987" s="41"/>
      <c r="BF1987" s="35"/>
      <c r="BG1987" s="33" t="s">
        <v>169</v>
      </c>
      <c r="BH1987" s="5"/>
      <c r="BI1987" s="33">
        <v>300.0</v>
      </c>
      <c r="BJ1987" s="33" t="s">
        <v>170</v>
      </c>
      <c r="BK1987" s="5"/>
      <c r="BL1987" s="5">
        <f t="shared" si="5"/>
        <v>3994.5</v>
      </c>
      <c r="BM1987" s="5"/>
      <c r="BN1987" s="5"/>
      <c r="BO1987" s="42">
        <f t="shared" si="6"/>
        <v>3994.5</v>
      </c>
      <c r="BP1987" s="44"/>
      <c r="BQ1987" s="45"/>
      <c r="BR1987" s="47"/>
      <c r="BS1987" s="45"/>
      <c r="BT1987" s="37"/>
      <c r="BU1987" s="5"/>
      <c r="BV1987" s="38"/>
      <c r="BW1987" s="48"/>
      <c r="BX1987" s="44"/>
      <c r="BY1987" s="44"/>
      <c r="BZ1987" s="33" t="s">
        <v>131</v>
      </c>
      <c r="CA1987" s="5"/>
      <c r="CB1987" s="5"/>
      <c r="CC1987" s="33" t="s">
        <v>177</v>
      </c>
      <c r="CD1987" s="5"/>
      <c r="CE1987" s="5"/>
      <c r="CF1987" s="33" t="s">
        <v>178</v>
      </c>
      <c r="CG1987" s="33" t="s">
        <v>12469</v>
      </c>
      <c r="CH1987" s="5"/>
      <c r="CI1987" s="5"/>
      <c r="CJ1987" s="5"/>
      <c r="CK1987" s="33"/>
      <c r="CL1987" s="49">
        <v>45000.0</v>
      </c>
      <c r="CM1987" s="33" t="s">
        <v>180</v>
      </c>
      <c r="CN1987" s="5"/>
      <c r="CO1987" s="33">
        <v>2.0</v>
      </c>
      <c r="CP1987" s="33" t="s">
        <v>181</v>
      </c>
      <c r="CQ1987" s="50" t="str">
        <f t="shared" si="7"/>
        <v>13/03/1970</v>
      </c>
      <c r="CR1987" s="33" t="s">
        <v>182</v>
      </c>
      <c r="CS1987" s="33">
        <v>5.0</v>
      </c>
      <c r="CT1987" s="33">
        <v>5.0</v>
      </c>
      <c r="CU1987" s="33">
        <v>28.0</v>
      </c>
      <c r="CV1987" s="33">
        <v>1963.0</v>
      </c>
      <c r="CW1987" s="5"/>
      <c r="CX1987" s="5"/>
      <c r="CY1987" s="33">
        <v>-100.143697</v>
      </c>
      <c r="CZ1987" s="33">
        <v>20.699457</v>
      </c>
      <c r="DA1987" s="33">
        <v>4.42318181E9</v>
      </c>
      <c r="DB1987" s="33">
        <v>2.0</v>
      </c>
      <c r="DC1987" s="33" t="s">
        <v>8456</v>
      </c>
      <c r="DD1987" s="33">
        <v>2023.0</v>
      </c>
      <c r="DE1987" s="33" t="s">
        <v>184</v>
      </c>
      <c r="DF1987" s="33"/>
      <c r="DG1987" s="33" t="s">
        <v>185</v>
      </c>
      <c r="DH1987" s="33" t="s">
        <v>186</v>
      </c>
      <c r="DI1987" s="5"/>
      <c r="DJ1987" s="5"/>
    </row>
    <row r="1988">
      <c r="A1988" s="33" t="s">
        <v>12470</v>
      </c>
      <c r="B1988" s="34">
        <v>44952.0</v>
      </c>
      <c r="C1988" s="35" t="s">
        <v>137</v>
      </c>
      <c r="D1988" s="35" t="s">
        <v>139</v>
      </c>
      <c r="E1988" s="35" t="s">
        <v>142</v>
      </c>
      <c r="F1988" s="36" t="s">
        <v>144</v>
      </c>
      <c r="G1988" s="33" t="s">
        <v>12471</v>
      </c>
      <c r="H1988" s="33" t="s">
        <v>12472</v>
      </c>
      <c r="I1988" s="33" t="s">
        <v>11948</v>
      </c>
      <c r="J1988" s="33" t="s">
        <v>391</v>
      </c>
      <c r="K1988" s="35" t="s">
        <v>421</v>
      </c>
      <c r="L1988" s="33" t="s">
        <v>12384</v>
      </c>
      <c r="M1988" s="33" t="s">
        <v>8450</v>
      </c>
      <c r="N1988" s="33" t="s">
        <v>1957</v>
      </c>
      <c r="O1988" s="5"/>
      <c r="P1988" s="35" t="s">
        <v>233</v>
      </c>
      <c r="Q1988" s="35" t="s">
        <v>1957</v>
      </c>
      <c r="R1988" s="33">
        <v>76284.0</v>
      </c>
      <c r="S1988" s="37"/>
      <c r="T1988" s="33"/>
      <c r="U1988" s="33">
        <v>2.41</v>
      </c>
      <c r="V1988" s="33" t="s">
        <v>154</v>
      </c>
      <c r="W1988" s="33"/>
      <c r="X1988" s="33"/>
      <c r="Y1988" s="5"/>
      <c r="Z1988" s="5"/>
      <c r="AA1988" s="33">
        <v>1.0</v>
      </c>
      <c r="AB1988" s="33">
        <v>1.0</v>
      </c>
      <c r="AC1988" s="33"/>
      <c r="AD1988" s="5"/>
      <c r="AE1988" s="5"/>
      <c r="AF1988" s="5"/>
      <c r="AG1988" s="16"/>
      <c r="AH1988" s="38">
        <f t="shared" si="1"/>
        <v>1</v>
      </c>
      <c r="AI1988" s="39" t="str">
        <f t="shared" si="2"/>
        <v/>
      </c>
      <c r="AJ1988" s="37" t="str">
        <f t="shared" si="3"/>
        <v/>
      </c>
      <c r="AK1988" s="41" t="str">
        <f t="shared" si="4"/>
        <v/>
      </c>
      <c r="AL1988" s="35" t="s">
        <v>233</v>
      </c>
      <c r="AM1988" s="33" t="s">
        <v>11391</v>
      </c>
      <c r="AN1988" s="33" t="s">
        <v>11391</v>
      </c>
      <c r="AO1988" s="41"/>
      <c r="AP1988" s="33" t="s">
        <v>169</v>
      </c>
      <c r="AQ1988" s="33" t="s">
        <v>170</v>
      </c>
      <c r="AR1988" s="33">
        <v>300.0</v>
      </c>
      <c r="AS1988" s="42"/>
      <c r="AT1988" s="42"/>
      <c r="AU1988" s="42"/>
      <c r="AV1988" s="42"/>
      <c r="AW1988" s="42"/>
      <c r="AX1988" s="5"/>
      <c r="AY1988" s="33"/>
      <c r="AZ1988" s="33" t="s">
        <v>12473</v>
      </c>
      <c r="BA1988" s="5"/>
      <c r="BB1988" s="5"/>
      <c r="BC1988" s="5" t="s">
        <v>12474</v>
      </c>
      <c r="BD1988" s="33" t="s">
        <v>173</v>
      </c>
      <c r="BE1988" s="41"/>
      <c r="BF1988" s="35"/>
      <c r="BG1988" s="33" t="s">
        <v>169</v>
      </c>
      <c r="BH1988" s="5"/>
      <c r="BI1988" s="33">
        <v>300.0</v>
      </c>
      <c r="BJ1988" s="33" t="s">
        <v>170</v>
      </c>
      <c r="BK1988" s="5"/>
      <c r="BL1988" s="5">
        <f t="shared" si="5"/>
        <v>3994.5</v>
      </c>
      <c r="BM1988" s="5"/>
      <c r="BN1988" s="5"/>
      <c r="BO1988" s="42">
        <f t="shared" si="6"/>
        <v>3994.5</v>
      </c>
      <c r="BP1988" s="44"/>
      <c r="BQ1988" s="45"/>
      <c r="BR1988" s="47"/>
      <c r="BS1988" s="45"/>
      <c r="BT1988" s="37"/>
      <c r="BU1988" s="5"/>
      <c r="BV1988" s="38"/>
      <c r="BW1988" s="48"/>
      <c r="BX1988" s="44"/>
      <c r="BY1988" s="44"/>
      <c r="BZ1988" s="33" t="s">
        <v>131</v>
      </c>
      <c r="CA1988" s="5"/>
      <c r="CB1988" s="5"/>
      <c r="CC1988" s="33" t="s">
        <v>177</v>
      </c>
      <c r="CD1988" s="5"/>
      <c r="CE1988" s="5"/>
      <c r="CF1988" s="33" t="s">
        <v>178</v>
      </c>
      <c r="CG1988" s="33" t="s">
        <v>12475</v>
      </c>
      <c r="CH1988" s="5"/>
      <c r="CI1988" s="5"/>
      <c r="CJ1988" s="5"/>
      <c r="CK1988" s="33"/>
      <c r="CL1988" s="49">
        <v>45000.0</v>
      </c>
      <c r="CM1988" s="33" t="s">
        <v>180</v>
      </c>
      <c r="CN1988" s="5"/>
      <c r="CO1988" s="33">
        <v>2.0</v>
      </c>
      <c r="CP1988" s="33" t="s">
        <v>181</v>
      </c>
      <c r="CQ1988" s="50" t="str">
        <f t="shared" si="7"/>
        <v>17/07/1959</v>
      </c>
      <c r="CR1988" s="33" t="s">
        <v>243</v>
      </c>
      <c r="CS1988" s="33">
        <v>5.0</v>
      </c>
      <c r="CT1988" s="33">
        <v>5.0</v>
      </c>
      <c r="CU1988" s="33">
        <v>28.0</v>
      </c>
      <c r="CV1988" s="33">
        <v>1963.0</v>
      </c>
      <c r="CW1988" s="5"/>
      <c r="CX1988" s="5"/>
      <c r="CY1988" s="33">
        <v>-100.143697</v>
      </c>
      <c r="CZ1988" s="33">
        <v>20.699457</v>
      </c>
      <c r="DA1988" s="33">
        <v>4.4219266E9</v>
      </c>
      <c r="DB1988" s="33">
        <v>1.0</v>
      </c>
      <c r="DC1988" s="33" t="s">
        <v>8456</v>
      </c>
      <c r="DD1988" s="33">
        <v>2023.0</v>
      </c>
      <c r="DE1988" s="33" t="s">
        <v>184</v>
      </c>
      <c r="DF1988" s="33"/>
      <c r="DG1988" s="33" t="s">
        <v>185</v>
      </c>
      <c r="DH1988" s="33" t="s">
        <v>186</v>
      </c>
      <c r="DI1988" s="5"/>
      <c r="DJ1988" s="5"/>
    </row>
    <row r="1989">
      <c r="A1989" s="33" t="s">
        <v>12476</v>
      </c>
      <c r="B1989" s="34">
        <v>44952.0</v>
      </c>
      <c r="C1989" s="35" t="s">
        <v>137</v>
      </c>
      <c r="D1989" s="35" t="s">
        <v>139</v>
      </c>
      <c r="E1989" s="35" t="s">
        <v>142</v>
      </c>
      <c r="F1989" s="36" t="s">
        <v>144</v>
      </c>
      <c r="G1989" s="33" t="s">
        <v>12477</v>
      </c>
      <c r="H1989" s="33" t="s">
        <v>12478</v>
      </c>
      <c r="I1989" s="33" t="s">
        <v>11948</v>
      </c>
      <c r="J1989" s="33" t="s">
        <v>11322</v>
      </c>
      <c r="K1989" s="35" t="s">
        <v>421</v>
      </c>
      <c r="L1989" s="33" t="s">
        <v>12384</v>
      </c>
      <c r="M1989" s="33" t="s">
        <v>8450</v>
      </c>
      <c r="N1989" s="33" t="s">
        <v>1957</v>
      </c>
      <c r="O1989" s="5"/>
      <c r="P1989" s="35" t="s">
        <v>233</v>
      </c>
      <c r="Q1989" s="35" t="s">
        <v>1957</v>
      </c>
      <c r="R1989" s="33">
        <v>76284.0</v>
      </c>
      <c r="S1989" s="37"/>
      <c r="T1989" s="33"/>
      <c r="U1989" s="33">
        <v>5.77</v>
      </c>
      <c r="V1989" s="33" t="s">
        <v>154</v>
      </c>
      <c r="W1989" s="33"/>
      <c r="X1989" s="33"/>
      <c r="Y1989" s="5"/>
      <c r="Z1989" s="5"/>
      <c r="AA1989" s="33">
        <v>1.0</v>
      </c>
      <c r="AB1989" s="33"/>
      <c r="AC1989" s="33">
        <v>1.0</v>
      </c>
      <c r="AD1989" s="5"/>
      <c r="AE1989" s="5"/>
      <c r="AF1989" s="5"/>
      <c r="AG1989" s="16"/>
      <c r="AH1989" s="38" t="str">
        <f t="shared" si="1"/>
        <v/>
      </c>
      <c r="AI1989" s="39" t="str">
        <f t="shared" si="2"/>
        <v/>
      </c>
      <c r="AJ1989" s="37" t="str">
        <f t="shared" si="3"/>
        <v/>
      </c>
      <c r="AK1989" s="41" t="str">
        <f t="shared" si="4"/>
        <v/>
      </c>
      <c r="AL1989" s="35" t="s">
        <v>233</v>
      </c>
      <c r="AM1989" s="33" t="s">
        <v>11391</v>
      </c>
      <c r="AN1989" s="33" t="s">
        <v>11391</v>
      </c>
      <c r="AO1989" s="41"/>
      <c r="AP1989" s="33" t="s">
        <v>169</v>
      </c>
      <c r="AQ1989" s="33" t="s">
        <v>170</v>
      </c>
      <c r="AR1989" s="33">
        <v>300.0</v>
      </c>
      <c r="AS1989" s="42"/>
      <c r="AT1989" s="42"/>
      <c r="AU1989" s="42"/>
      <c r="AV1989" s="42"/>
      <c r="AW1989" s="42"/>
      <c r="AX1989" s="5"/>
      <c r="AY1989" s="33"/>
      <c r="AZ1989" s="33" t="s">
        <v>12479</v>
      </c>
      <c r="BA1989" s="5"/>
      <c r="BB1989" s="5"/>
      <c r="BC1989" s="5" t="s">
        <v>12480</v>
      </c>
      <c r="BD1989" s="33" t="s">
        <v>173</v>
      </c>
      <c r="BE1989" s="41"/>
      <c r="BF1989" s="35"/>
      <c r="BG1989" s="33" t="s">
        <v>169</v>
      </c>
      <c r="BH1989" s="5"/>
      <c r="BI1989" s="33">
        <v>300.0</v>
      </c>
      <c r="BJ1989" s="33" t="s">
        <v>170</v>
      </c>
      <c r="BK1989" s="5"/>
      <c r="BL1989" s="5">
        <f t="shared" si="5"/>
        <v>3994.5</v>
      </c>
      <c r="BM1989" s="5"/>
      <c r="BN1989" s="5"/>
      <c r="BO1989" s="42">
        <f t="shared" si="6"/>
        <v>3994.5</v>
      </c>
      <c r="BP1989" s="44"/>
      <c r="BQ1989" s="45"/>
      <c r="BR1989" s="47"/>
      <c r="BS1989" s="45"/>
      <c r="BT1989" s="37"/>
      <c r="BU1989" s="5"/>
      <c r="BV1989" s="38"/>
      <c r="BW1989" s="48"/>
      <c r="BX1989" s="44"/>
      <c r="BY1989" s="44"/>
      <c r="BZ1989" s="33" t="s">
        <v>131</v>
      </c>
      <c r="CA1989" s="5"/>
      <c r="CB1989" s="5"/>
      <c r="CC1989" s="33" t="s">
        <v>177</v>
      </c>
      <c r="CD1989" s="5"/>
      <c r="CE1989" s="5"/>
      <c r="CF1989" s="33" t="s">
        <v>178</v>
      </c>
      <c r="CG1989" s="33" t="s">
        <v>12481</v>
      </c>
      <c r="CH1989" s="5"/>
      <c r="CI1989" s="5"/>
      <c r="CJ1989" s="5"/>
      <c r="CK1989" s="33"/>
      <c r="CL1989" s="49">
        <v>45000.0</v>
      </c>
      <c r="CM1989" s="33" t="s">
        <v>180</v>
      </c>
      <c r="CN1989" s="5"/>
      <c r="CO1989" s="33">
        <v>2.0</v>
      </c>
      <c r="CP1989" s="33" t="s">
        <v>181</v>
      </c>
      <c r="CQ1989" s="50" t="str">
        <f t="shared" si="7"/>
        <v>20/12/1970</v>
      </c>
      <c r="CR1989" s="33" t="s">
        <v>182</v>
      </c>
      <c r="CS1989" s="33">
        <v>5.0</v>
      </c>
      <c r="CT1989" s="33">
        <v>5.0</v>
      </c>
      <c r="CU1989" s="33">
        <v>28.0</v>
      </c>
      <c r="CV1989" s="33">
        <v>1963.0</v>
      </c>
      <c r="CW1989" s="5"/>
      <c r="CX1989" s="5"/>
      <c r="CY1989" s="33">
        <v>-100.143697</v>
      </c>
      <c r="CZ1989" s="33">
        <v>20.699457</v>
      </c>
      <c r="DA1989" s="33">
        <v>4.4219266E9</v>
      </c>
      <c r="DB1989" s="33">
        <v>1.0</v>
      </c>
      <c r="DC1989" s="33" t="s">
        <v>8456</v>
      </c>
      <c r="DD1989" s="33">
        <v>2023.0</v>
      </c>
      <c r="DE1989" s="33" t="s">
        <v>184</v>
      </c>
      <c r="DF1989" s="33"/>
      <c r="DG1989" s="33" t="s">
        <v>185</v>
      </c>
      <c r="DH1989" s="33" t="s">
        <v>186</v>
      </c>
      <c r="DI1989" s="5"/>
      <c r="DJ1989" s="5"/>
    </row>
    <row r="1990">
      <c r="A1990" s="33" t="s">
        <v>12482</v>
      </c>
      <c r="B1990" s="34">
        <v>44952.0</v>
      </c>
      <c r="C1990" s="35" t="s">
        <v>137</v>
      </c>
      <c r="D1990" s="35" t="s">
        <v>139</v>
      </c>
      <c r="E1990" s="35" t="s">
        <v>142</v>
      </c>
      <c r="F1990" s="36" t="s">
        <v>144</v>
      </c>
      <c r="G1990" s="33" t="s">
        <v>12483</v>
      </c>
      <c r="H1990" s="33" t="s">
        <v>8001</v>
      </c>
      <c r="I1990" s="33" t="s">
        <v>11948</v>
      </c>
      <c r="J1990" s="33" t="s">
        <v>11322</v>
      </c>
      <c r="K1990" s="35" t="s">
        <v>421</v>
      </c>
      <c r="L1990" s="33" t="s">
        <v>12461</v>
      </c>
      <c r="M1990" s="33" t="s">
        <v>8450</v>
      </c>
      <c r="N1990" s="33" t="s">
        <v>1957</v>
      </c>
      <c r="O1990" s="5"/>
      <c r="P1990" s="35" t="s">
        <v>233</v>
      </c>
      <c r="Q1990" s="35" t="s">
        <v>1957</v>
      </c>
      <c r="R1990" s="33">
        <v>76284.0</v>
      </c>
      <c r="S1990" s="37"/>
      <c r="T1990" s="33"/>
      <c r="U1990" s="33">
        <v>6.7</v>
      </c>
      <c r="V1990" s="33" t="s">
        <v>154</v>
      </c>
      <c r="W1990" s="33"/>
      <c r="X1990" s="33"/>
      <c r="Y1990" s="5"/>
      <c r="Z1990" s="5"/>
      <c r="AA1990" s="33">
        <v>1.0</v>
      </c>
      <c r="AB1990" s="33"/>
      <c r="AC1990" s="33">
        <v>1.0</v>
      </c>
      <c r="AD1990" s="5"/>
      <c r="AE1990" s="5"/>
      <c r="AF1990" s="5"/>
      <c r="AG1990" s="16"/>
      <c r="AH1990" s="38" t="str">
        <f t="shared" si="1"/>
        <v/>
      </c>
      <c r="AI1990" s="39">
        <f t="shared" si="2"/>
        <v>1</v>
      </c>
      <c r="AJ1990" s="37" t="str">
        <f t="shared" si="3"/>
        <v/>
      </c>
      <c r="AK1990" s="41" t="str">
        <f t="shared" si="4"/>
        <v/>
      </c>
      <c r="AL1990" s="35" t="s">
        <v>233</v>
      </c>
      <c r="AM1990" s="33" t="s">
        <v>11391</v>
      </c>
      <c r="AN1990" s="33" t="s">
        <v>11391</v>
      </c>
      <c r="AO1990" s="41"/>
      <c r="AP1990" s="33" t="s">
        <v>169</v>
      </c>
      <c r="AQ1990" s="33" t="s">
        <v>170</v>
      </c>
      <c r="AR1990" s="33">
        <v>300.0</v>
      </c>
      <c r="AS1990" s="42"/>
      <c r="AT1990" s="42"/>
      <c r="AU1990" s="42"/>
      <c r="AV1990" s="42"/>
      <c r="AW1990" s="42"/>
      <c r="AX1990" s="5"/>
      <c r="AY1990" s="33"/>
      <c r="AZ1990" s="33" t="s">
        <v>12484</v>
      </c>
      <c r="BA1990" s="5"/>
      <c r="BB1990" s="5"/>
      <c r="BC1990" s="5" t="s">
        <v>12485</v>
      </c>
      <c r="BD1990" s="33" t="s">
        <v>173</v>
      </c>
      <c r="BE1990" s="41"/>
      <c r="BF1990" s="35"/>
      <c r="BG1990" s="33" t="s">
        <v>169</v>
      </c>
      <c r="BH1990" s="5"/>
      <c r="BI1990" s="33">
        <v>300.0</v>
      </c>
      <c r="BJ1990" s="33" t="s">
        <v>170</v>
      </c>
      <c r="BK1990" s="5"/>
      <c r="BL1990" s="5">
        <f t="shared" si="5"/>
        <v>3994.5</v>
      </c>
      <c r="BM1990" s="5"/>
      <c r="BN1990" s="5"/>
      <c r="BO1990" s="42">
        <f t="shared" si="6"/>
        <v>3994.5</v>
      </c>
      <c r="BP1990" s="44"/>
      <c r="BQ1990" s="45"/>
      <c r="BR1990" s="47"/>
      <c r="BS1990" s="45"/>
      <c r="BT1990" s="37"/>
      <c r="BU1990" s="5"/>
      <c r="BV1990" s="38"/>
      <c r="BW1990" s="48"/>
      <c r="BX1990" s="44"/>
      <c r="BY1990" s="44"/>
      <c r="BZ1990" s="33" t="s">
        <v>131</v>
      </c>
      <c r="CA1990" s="5"/>
      <c r="CB1990" s="5"/>
      <c r="CC1990" s="33" t="s">
        <v>177</v>
      </c>
      <c r="CD1990" s="5"/>
      <c r="CE1990" s="5"/>
      <c r="CF1990" s="33" t="s">
        <v>178</v>
      </c>
      <c r="CG1990" s="33" t="s">
        <v>12486</v>
      </c>
      <c r="CH1990" s="5"/>
      <c r="CI1990" s="5"/>
      <c r="CJ1990" s="5"/>
      <c r="CK1990" s="33"/>
      <c r="CL1990" s="49">
        <v>45000.0</v>
      </c>
      <c r="CM1990" s="33" t="s">
        <v>180</v>
      </c>
      <c r="CN1990" s="5"/>
      <c r="CO1990" s="33">
        <v>2.0</v>
      </c>
      <c r="CP1990" s="33" t="s">
        <v>181</v>
      </c>
      <c r="CQ1990" s="50" t="str">
        <f t="shared" si="7"/>
        <v>06/02/1959</v>
      </c>
      <c r="CR1990" s="33" t="s">
        <v>182</v>
      </c>
      <c r="CS1990" s="33">
        <v>5.0</v>
      </c>
      <c r="CT1990" s="33">
        <v>5.0</v>
      </c>
      <c r="CU1990" s="33">
        <v>28.0</v>
      </c>
      <c r="CV1990" s="33">
        <v>1963.0</v>
      </c>
      <c r="CW1990" s="5"/>
      <c r="CX1990" s="5"/>
      <c r="CY1990" s="33">
        <v>-100.143697</v>
      </c>
      <c r="CZ1990" s="33">
        <v>20.699457</v>
      </c>
      <c r="DA1990" s="33">
        <v>4.4219266E9</v>
      </c>
      <c r="DB1990" s="33">
        <v>1.0</v>
      </c>
      <c r="DC1990" s="33" t="s">
        <v>8456</v>
      </c>
      <c r="DD1990" s="33">
        <v>2023.0</v>
      </c>
      <c r="DE1990" s="33" t="s">
        <v>184</v>
      </c>
      <c r="DF1990" s="33"/>
      <c r="DG1990" s="33" t="s">
        <v>185</v>
      </c>
      <c r="DH1990" s="33" t="s">
        <v>186</v>
      </c>
      <c r="DI1990" s="5"/>
      <c r="DJ1990" s="5"/>
    </row>
    <row r="1991">
      <c r="A1991" s="33" t="s">
        <v>12487</v>
      </c>
      <c r="B1991" s="34">
        <v>44952.0</v>
      </c>
      <c r="C1991" s="35" t="s">
        <v>137</v>
      </c>
      <c r="D1991" s="35" t="s">
        <v>139</v>
      </c>
      <c r="E1991" s="35" t="s">
        <v>142</v>
      </c>
      <c r="F1991" s="36" t="s">
        <v>144</v>
      </c>
      <c r="G1991" s="33" t="s">
        <v>12488</v>
      </c>
      <c r="H1991" s="33" t="s">
        <v>12489</v>
      </c>
      <c r="I1991" s="33" t="s">
        <v>11948</v>
      </c>
      <c r="J1991" s="33" t="s">
        <v>1456</v>
      </c>
      <c r="K1991" s="35" t="s">
        <v>421</v>
      </c>
      <c r="L1991" s="33" t="s">
        <v>12384</v>
      </c>
      <c r="M1991" s="33" t="s">
        <v>8450</v>
      </c>
      <c r="N1991" s="33" t="s">
        <v>1957</v>
      </c>
      <c r="O1991" s="5"/>
      <c r="P1991" s="35" t="s">
        <v>233</v>
      </c>
      <c r="Q1991" s="35" t="s">
        <v>1957</v>
      </c>
      <c r="R1991" s="33">
        <v>76284.0</v>
      </c>
      <c r="S1991" s="37"/>
      <c r="T1991" s="33"/>
      <c r="U1991" s="33">
        <v>3.01</v>
      </c>
      <c r="V1991" s="33" t="s">
        <v>154</v>
      </c>
      <c r="W1991" s="33"/>
      <c r="X1991" s="33"/>
      <c r="Y1991" s="5"/>
      <c r="Z1991" s="5"/>
      <c r="AA1991" s="33">
        <v>1.0</v>
      </c>
      <c r="AB1991" s="33">
        <v>1.0</v>
      </c>
      <c r="AC1991" s="33"/>
      <c r="AD1991" s="5"/>
      <c r="AE1991" s="5"/>
      <c r="AF1991" s="5"/>
      <c r="AG1991" s="16"/>
      <c r="AH1991" s="38">
        <f t="shared" si="1"/>
        <v>1</v>
      </c>
      <c r="AI1991" s="39" t="str">
        <f t="shared" si="2"/>
        <v/>
      </c>
      <c r="AJ1991" s="37" t="str">
        <f t="shared" si="3"/>
        <v/>
      </c>
      <c r="AK1991" s="41" t="str">
        <f t="shared" si="4"/>
        <v/>
      </c>
      <c r="AL1991" s="35" t="s">
        <v>233</v>
      </c>
      <c r="AM1991" s="33" t="s">
        <v>11391</v>
      </c>
      <c r="AN1991" s="33" t="s">
        <v>11391</v>
      </c>
      <c r="AO1991" s="41"/>
      <c r="AP1991" s="33" t="s">
        <v>169</v>
      </c>
      <c r="AQ1991" s="33" t="s">
        <v>170</v>
      </c>
      <c r="AR1991" s="33">
        <v>300.0</v>
      </c>
      <c r="AS1991" s="42"/>
      <c r="AT1991" s="42"/>
      <c r="AU1991" s="42"/>
      <c r="AV1991" s="42"/>
      <c r="AW1991" s="42"/>
      <c r="AX1991" s="5"/>
      <c r="AY1991" s="33"/>
      <c r="AZ1991" s="33" t="s">
        <v>12490</v>
      </c>
      <c r="BA1991" s="5"/>
      <c r="BB1991" s="5"/>
      <c r="BC1991" s="5" t="s">
        <v>12491</v>
      </c>
      <c r="BD1991" s="33" t="s">
        <v>173</v>
      </c>
      <c r="BE1991" s="41"/>
      <c r="BF1991" s="35"/>
      <c r="BG1991" s="33" t="s">
        <v>169</v>
      </c>
      <c r="BH1991" s="5"/>
      <c r="BI1991" s="33">
        <v>300.0</v>
      </c>
      <c r="BJ1991" s="33" t="s">
        <v>170</v>
      </c>
      <c r="BK1991" s="5"/>
      <c r="BL1991" s="5">
        <f t="shared" si="5"/>
        <v>3994.5</v>
      </c>
      <c r="BM1991" s="5"/>
      <c r="BN1991" s="5"/>
      <c r="BO1991" s="42">
        <f t="shared" si="6"/>
        <v>3994.5</v>
      </c>
      <c r="BP1991" s="44"/>
      <c r="BQ1991" s="45"/>
      <c r="BR1991" s="47"/>
      <c r="BS1991" s="45"/>
      <c r="BT1991" s="37"/>
      <c r="BU1991" s="5"/>
      <c r="BV1991" s="38"/>
      <c r="BW1991" s="48"/>
      <c r="BX1991" s="44"/>
      <c r="BY1991" s="44"/>
      <c r="BZ1991" s="33" t="s">
        <v>131</v>
      </c>
      <c r="CA1991" s="5"/>
      <c r="CB1991" s="5"/>
      <c r="CC1991" s="33" t="s">
        <v>177</v>
      </c>
      <c r="CD1991" s="5"/>
      <c r="CE1991" s="5"/>
      <c r="CF1991" s="33" t="s">
        <v>178</v>
      </c>
      <c r="CG1991" s="33" t="s">
        <v>12492</v>
      </c>
      <c r="CH1991" s="5"/>
      <c r="CI1991" s="5"/>
      <c r="CJ1991" s="5"/>
      <c r="CK1991" s="33"/>
      <c r="CL1991" s="49">
        <v>45000.0</v>
      </c>
      <c r="CM1991" s="33" t="s">
        <v>180</v>
      </c>
      <c r="CN1991" s="5"/>
      <c r="CO1991" s="33">
        <v>2.0</v>
      </c>
      <c r="CP1991" s="33" t="s">
        <v>181</v>
      </c>
      <c r="CQ1991" s="50" t="str">
        <f t="shared" si="7"/>
        <v>01/12/1949</v>
      </c>
      <c r="CR1991" s="33" t="s">
        <v>243</v>
      </c>
      <c r="CS1991" s="33">
        <v>5.0</v>
      </c>
      <c r="CT1991" s="33">
        <v>5.0</v>
      </c>
      <c r="CU1991" s="33">
        <v>28.0</v>
      </c>
      <c r="CV1991" s="33">
        <v>1963.0</v>
      </c>
      <c r="CW1991" s="5"/>
      <c r="CX1991" s="5"/>
      <c r="CY1991" s="33">
        <v>-100.143697</v>
      </c>
      <c r="CZ1991" s="33">
        <v>20.699457</v>
      </c>
      <c r="DA1991" s="33">
        <v>5.534281721E9</v>
      </c>
      <c r="DB1991" s="33">
        <v>2.0</v>
      </c>
      <c r="DC1991" s="33" t="s">
        <v>8456</v>
      </c>
      <c r="DD1991" s="33">
        <v>2023.0</v>
      </c>
      <c r="DE1991" s="33" t="s">
        <v>184</v>
      </c>
      <c r="DF1991" s="33"/>
      <c r="DG1991" s="33" t="s">
        <v>185</v>
      </c>
      <c r="DH1991" s="33" t="s">
        <v>186</v>
      </c>
      <c r="DI1991" s="5"/>
      <c r="DJ1991" s="5"/>
    </row>
    <row r="1992">
      <c r="A1992" s="33" t="s">
        <v>12493</v>
      </c>
      <c r="B1992" s="34">
        <v>44952.0</v>
      </c>
      <c r="C1992" s="35" t="s">
        <v>137</v>
      </c>
      <c r="D1992" s="35" t="s">
        <v>139</v>
      </c>
      <c r="E1992" s="35" t="s">
        <v>142</v>
      </c>
      <c r="F1992" s="36" t="s">
        <v>144</v>
      </c>
      <c r="G1992" s="33" t="s">
        <v>12494</v>
      </c>
      <c r="H1992" s="33" t="s">
        <v>936</v>
      </c>
      <c r="I1992" s="33" t="s">
        <v>11948</v>
      </c>
      <c r="J1992" s="33" t="s">
        <v>11322</v>
      </c>
      <c r="K1992" s="35" t="s">
        <v>421</v>
      </c>
      <c r="L1992" s="33" t="s">
        <v>12384</v>
      </c>
      <c r="M1992" s="33" t="s">
        <v>8450</v>
      </c>
      <c r="N1992" s="33" t="s">
        <v>1957</v>
      </c>
      <c r="O1992" s="5"/>
      <c r="P1992" s="35" t="s">
        <v>233</v>
      </c>
      <c r="Q1992" s="35" t="s">
        <v>1957</v>
      </c>
      <c r="R1992" s="33">
        <v>76284.0</v>
      </c>
      <c r="S1992" s="37"/>
      <c r="T1992" s="33"/>
      <c r="U1992" s="33">
        <v>2.02</v>
      </c>
      <c r="V1992" s="33" t="s">
        <v>154</v>
      </c>
      <c r="W1992" s="33"/>
      <c r="X1992" s="33"/>
      <c r="Y1992" s="5"/>
      <c r="Z1992" s="5"/>
      <c r="AA1992" s="33">
        <v>1.0</v>
      </c>
      <c r="AB1992" s="33"/>
      <c r="AC1992" s="33">
        <v>1.0</v>
      </c>
      <c r="AD1992" s="5"/>
      <c r="AE1992" s="5"/>
      <c r="AF1992" s="5"/>
      <c r="AG1992" s="16"/>
      <c r="AH1992" s="38" t="str">
        <f t="shared" si="1"/>
        <v/>
      </c>
      <c r="AI1992" s="39">
        <f t="shared" si="2"/>
        <v>1</v>
      </c>
      <c r="AJ1992" s="37" t="str">
        <f t="shared" si="3"/>
        <v/>
      </c>
      <c r="AK1992" s="41" t="str">
        <f t="shared" si="4"/>
        <v/>
      </c>
      <c r="AL1992" s="35" t="s">
        <v>233</v>
      </c>
      <c r="AM1992" s="33" t="s">
        <v>11391</v>
      </c>
      <c r="AN1992" s="33" t="s">
        <v>11391</v>
      </c>
      <c r="AO1992" s="41"/>
      <c r="AP1992" s="33" t="s">
        <v>169</v>
      </c>
      <c r="AQ1992" s="33" t="s">
        <v>170</v>
      </c>
      <c r="AR1992" s="33">
        <v>300.0</v>
      </c>
      <c r="AS1992" s="42"/>
      <c r="AT1992" s="42"/>
      <c r="AU1992" s="42"/>
      <c r="AV1992" s="42"/>
      <c r="AW1992" s="42"/>
      <c r="AX1992" s="5"/>
      <c r="AY1992" s="33"/>
      <c r="AZ1992" s="33" t="s">
        <v>12495</v>
      </c>
      <c r="BA1992" s="5"/>
      <c r="BB1992" s="5"/>
      <c r="BC1992" s="5" t="s">
        <v>12496</v>
      </c>
      <c r="BD1992" s="33" t="s">
        <v>173</v>
      </c>
      <c r="BE1992" s="41"/>
      <c r="BF1992" s="35"/>
      <c r="BG1992" s="33" t="s">
        <v>169</v>
      </c>
      <c r="BH1992" s="5"/>
      <c r="BI1992" s="33">
        <v>300.0</v>
      </c>
      <c r="BJ1992" s="33" t="s">
        <v>170</v>
      </c>
      <c r="BK1992" s="5"/>
      <c r="BL1992" s="5">
        <f t="shared" si="5"/>
        <v>3994.5</v>
      </c>
      <c r="BM1992" s="5"/>
      <c r="BN1992" s="5"/>
      <c r="BO1992" s="42">
        <f t="shared" si="6"/>
        <v>3994.5</v>
      </c>
      <c r="BP1992" s="44"/>
      <c r="BQ1992" s="45"/>
      <c r="BR1992" s="47"/>
      <c r="BS1992" s="45"/>
      <c r="BT1992" s="37"/>
      <c r="BU1992" s="5"/>
      <c r="BV1992" s="38"/>
      <c r="BW1992" s="48"/>
      <c r="BX1992" s="44"/>
      <c r="BY1992" s="44"/>
      <c r="BZ1992" s="33" t="s">
        <v>131</v>
      </c>
      <c r="CA1992" s="5"/>
      <c r="CB1992" s="5"/>
      <c r="CC1992" s="33" t="s">
        <v>177</v>
      </c>
      <c r="CD1992" s="5"/>
      <c r="CE1992" s="5"/>
      <c r="CF1992" s="33" t="s">
        <v>178</v>
      </c>
      <c r="CG1992" s="33" t="s">
        <v>12497</v>
      </c>
      <c r="CH1992" s="5"/>
      <c r="CI1992" s="5"/>
      <c r="CJ1992" s="5"/>
      <c r="CK1992" s="33"/>
      <c r="CL1992" s="49">
        <v>45000.0</v>
      </c>
      <c r="CM1992" s="33" t="s">
        <v>180</v>
      </c>
      <c r="CN1992" s="5"/>
      <c r="CO1992" s="33">
        <v>2.0</v>
      </c>
      <c r="CP1992" s="33" t="s">
        <v>181</v>
      </c>
      <c r="CQ1992" s="50" t="str">
        <f t="shared" si="7"/>
        <v>05/02/1962</v>
      </c>
      <c r="CR1992" s="33" t="s">
        <v>182</v>
      </c>
      <c r="CS1992" s="33">
        <v>5.0</v>
      </c>
      <c r="CT1992" s="33">
        <v>5.0</v>
      </c>
      <c r="CU1992" s="33">
        <v>28.0</v>
      </c>
      <c r="CV1992" s="33">
        <v>1963.0</v>
      </c>
      <c r="CW1992" s="5"/>
      <c r="CX1992" s="5"/>
      <c r="CY1992" s="33">
        <v>-100.143697</v>
      </c>
      <c r="CZ1992" s="33">
        <v>20.699457</v>
      </c>
      <c r="DA1992" s="33">
        <v>4.421691671E9</v>
      </c>
      <c r="DB1992" s="33">
        <v>2.0</v>
      </c>
      <c r="DC1992" s="33" t="s">
        <v>8456</v>
      </c>
      <c r="DD1992" s="33">
        <v>2023.0</v>
      </c>
      <c r="DE1992" s="33" t="s">
        <v>184</v>
      </c>
      <c r="DF1992" s="33"/>
      <c r="DG1992" s="33" t="s">
        <v>185</v>
      </c>
      <c r="DH1992" s="33" t="s">
        <v>186</v>
      </c>
      <c r="DI1992" s="5"/>
      <c r="DJ1992" s="5"/>
    </row>
    <row r="1993">
      <c r="A1993" s="33" t="s">
        <v>12498</v>
      </c>
      <c r="B1993" s="34">
        <v>44952.0</v>
      </c>
      <c r="C1993" s="35" t="s">
        <v>137</v>
      </c>
      <c r="D1993" s="35" t="s">
        <v>139</v>
      </c>
      <c r="E1993" s="35" t="s">
        <v>142</v>
      </c>
      <c r="F1993" s="36" t="s">
        <v>144</v>
      </c>
      <c r="G1993" s="33" t="s">
        <v>12499</v>
      </c>
      <c r="H1993" s="33" t="s">
        <v>12500</v>
      </c>
      <c r="I1993" s="33" t="s">
        <v>11948</v>
      </c>
      <c r="J1993" s="33" t="s">
        <v>1619</v>
      </c>
      <c r="K1993" s="35" t="s">
        <v>421</v>
      </c>
      <c r="L1993" s="33" t="s">
        <v>3194</v>
      </c>
      <c r="M1993" s="33" t="s">
        <v>8450</v>
      </c>
      <c r="N1993" s="33" t="s">
        <v>1957</v>
      </c>
      <c r="O1993" s="5"/>
      <c r="P1993" s="35" t="s">
        <v>233</v>
      </c>
      <c r="Q1993" s="35" t="s">
        <v>1957</v>
      </c>
      <c r="R1993" s="33">
        <v>76284.0</v>
      </c>
      <c r="S1993" s="37"/>
      <c r="T1993" s="33"/>
      <c r="U1993" s="33">
        <v>7.5</v>
      </c>
      <c r="V1993" s="33" t="s">
        <v>154</v>
      </c>
      <c r="W1993" s="33"/>
      <c r="X1993" s="33"/>
      <c r="Y1993" s="5"/>
      <c r="Z1993" s="5"/>
      <c r="AA1993" s="33">
        <v>1.0</v>
      </c>
      <c r="AB1993" s="33">
        <v>1.0</v>
      </c>
      <c r="AC1993" s="33"/>
      <c r="AD1993" s="5"/>
      <c r="AE1993" s="5"/>
      <c r="AF1993" s="5"/>
      <c r="AG1993" s="16"/>
      <c r="AH1993" s="38" t="str">
        <f t="shared" si="1"/>
        <v/>
      </c>
      <c r="AI1993" s="39" t="str">
        <f t="shared" si="2"/>
        <v/>
      </c>
      <c r="AJ1993" s="37" t="str">
        <f t="shared" si="3"/>
        <v/>
      </c>
      <c r="AK1993" s="41" t="str">
        <f t="shared" si="4"/>
        <v/>
      </c>
      <c r="AL1993" s="35" t="s">
        <v>233</v>
      </c>
      <c r="AM1993" s="33" t="s">
        <v>11391</v>
      </c>
      <c r="AN1993" s="33" t="s">
        <v>11391</v>
      </c>
      <c r="AO1993" s="41"/>
      <c r="AP1993" s="33" t="s">
        <v>169</v>
      </c>
      <c r="AQ1993" s="33" t="s">
        <v>170</v>
      </c>
      <c r="AR1993" s="33">
        <v>300.0</v>
      </c>
      <c r="AS1993" s="42"/>
      <c r="AT1993" s="42"/>
      <c r="AU1993" s="42"/>
      <c r="AV1993" s="42"/>
      <c r="AW1993" s="42"/>
      <c r="AX1993" s="5"/>
      <c r="AY1993" s="33"/>
      <c r="AZ1993" s="33" t="s">
        <v>12501</v>
      </c>
      <c r="BA1993" s="5"/>
      <c r="BB1993" s="5"/>
      <c r="BC1993" s="5" t="s">
        <v>12502</v>
      </c>
      <c r="BD1993" s="33" t="s">
        <v>173</v>
      </c>
      <c r="BE1993" s="41"/>
      <c r="BF1993" s="35"/>
      <c r="BG1993" s="33" t="s">
        <v>169</v>
      </c>
      <c r="BH1993" s="5"/>
      <c r="BI1993" s="33">
        <v>300.0</v>
      </c>
      <c r="BJ1993" s="33" t="s">
        <v>170</v>
      </c>
      <c r="BK1993" s="5"/>
      <c r="BL1993" s="5">
        <f t="shared" si="5"/>
        <v>3994.5</v>
      </c>
      <c r="BM1993" s="5"/>
      <c r="BN1993" s="5"/>
      <c r="BO1993" s="42">
        <f t="shared" si="6"/>
        <v>3994.5</v>
      </c>
      <c r="BP1993" s="44"/>
      <c r="BQ1993" s="45"/>
      <c r="BR1993" s="47"/>
      <c r="BS1993" s="45"/>
      <c r="BT1993" s="37"/>
      <c r="BU1993" s="5"/>
      <c r="BV1993" s="38"/>
      <c r="BW1993" s="48"/>
      <c r="BX1993" s="44"/>
      <c r="BY1993" s="44"/>
      <c r="BZ1993" s="33" t="s">
        <v>131</v>
      </c>
      <c r="CA1993" s="5"/>
      <c r="CB1993" s="5"/>
      <c r="CC1993" s="33" t="s">
        <v>177</v>
      </c>
      <c r="CD1993" s="5"/>
      <c r="CE1993" s="5"/>
      <c r="CF1993" s="33" t="s">
        <v>178</v>
      </c>
      <c r="CG1993" s="33" t="s">
        <v>12503</v>
      </c>
      <c r="CH1993" s="5"/>
      <c r="CI1993" s="5"/>
      <c r="CJ1993" s="5"/>
      <c r="CK1993" s="33"/>
      <c r="CL1993" s="49">
        <v>45000.0</v>
      </c>
      <c r="CM1993" s="33" t="s">
        <v>180</v>
      </c>
      <c r="CN1993" s="5"/>
      <c r="CO1993" s="33">
        <v>2.0</v>
      </c>
      <c r="CP1993" s="33" t="s">
        <v>181</v>
      </c>
      <c r="CQ1993" s="50" t="str">
        <f t="shared" si="7"/>
        <v>16/07/1968</v>
      </c>
      <c r="CR1993" s="33" t="s">
        <v>243</v>
      </c>
      <c r="CS1993" s="33">
        <v>5.0</v>
      </c>
      <c r="CT1993" s="33">
        <v>5.0</v>
      </c>
      <c r="CU1993" s="33">
        <v>28.0</v>
      </c>
      <c r="CV1993" s="33">
        <v>1963.0</v>
      </c>
      <c r="CW1993" s="5"/>
      <c r="CX1993" s="5"/>
      <c r="CY1993" s="33">
        <v>-100.143697</v>
      </c>
      <c r="CZ1993" s="33">
        <v>20.699457</v>
      </c>
      <c r="DA1993" s="33">
        <v>4.421318009E9</v>
      </c>
      <c r="DB1993" s="33">
        <v>2.0</v>
      </c>
      <c r="DC1993" s="33" t="s">
        <v>8456</v>
      </c>
      <c r="DD1993" s="33">
        <v>2023.0</v>
      </c>
      <c r="DE1993" s="33" t="s">
        <v>184</v>
      </c>
      <c r="DF1993" s="33"/>
      <c r="DG1993" s="33" t="s">
        <v>185</v>
      </c>
      <c r="DH1993" s="33" t="s">
        <v>186</v>
      </c>
      <c r="DI1993" s="5"/>
      <c r="DJ1993" s="5"/>
    </row>
    <row r="1994">
      <c r="A1994" s="33" t="s">
        <v>12504</v>
      </c>
      <c r="B1994" s="34">
        <v>44952.0</v>
      </c>
      <c r="C1994" s="35" t="s">
        <v>137</v>
      </c>
      <c r="D1994" s="35" t="s">
        <v>139</v>
      </c>
      <c r="E1994" s="35" t="s">
        <v>142</v>
      </c>
      <c r="F1994" s="36" t="s">
        <v>144</v>
      </c>
      <c r="G1994" s="33" t="s">
        <v>12505</v>
      </c>
      <c r="H1994" s="33" t="s">
        <v>1865</v>
      </c>
      <c r="I1994" s="33" t="s">
        <v>11948</v>
      </c>
      <c r="J1994" s="33" t="s">
        <v>538</v>
      </c>
      <c r="K1994" s="35" t="s">
        <v>421</v>
      </c>
      <c r="L1994" s="33" t="s">
        <v>12384</v>
      </c>
      <c r="M1994" s="33" t="s">
        <v>8450</v>
      </c>
      <c r="N1994" s="33" t="s">
        <v>1957</v>
      </c>
      <c r="O1994" s="5"/>
      <c r="P1994" s="35" t="s">
        <v>233</v>
      </c>
      <c r="Q1994" s="35" t="s">
        <v>1957</v>
      </c>
      <c r="R1994" s="33">
        <v>76284.0</v>
      </c>
      <c r="S1994" s="37"/>
      <c r="T1994" s="33"/>
      <c r="U1994" s="33">
        <v>6.17</v>
      </c>
      <c r="V1994" s="33" t="s">
        <v>154</v>
      </c>
      <c r="W1994" s="33"/>
      <c r="X1994" s="33"/>
      <c r="Y1994" s="5"/>
      <c r="Z1994" s="5"/>
      <c r="AA1994" s="33">
        <v>1.0</v>
      </c>
      <c r="AB1994" s="33"/>
      <c r="AC1994" s="33">
        <v>1.0</v>
      </c>
      <c r="AD1994" s="5"/>
      <c r="AE1994" s="5"/>
      <c r="AF1994" s="5"/>
      <c r="AG1994" s="16"/>
      <c r="AH1994" s="38" t="str">
        <f t="shared" si="1"/>
        <v/>
      </c>
      <c r="AI1994" s="39" t="str">
        <f t="shared" si="2"/>
        <v/>
      </c>
      <c r="AJ1994" s="37" t="str">
        <f t="shared" si="3"/>
        <v/>
      </c>
      <c r="AK1994" s="41" t="str">
        <f t="shared" si="4"/>
        <v/>
      </c>
      <c r="AL1994" s="35" t="s">
        <v>233</v>
      </c>
      <c r="AM1994" s="33" t="s">
        <v>11391</v>
      </c>
      <c r="AN1994" s="33" t="s">
        <v>11391</v>
      </c>
      <c r="AO1994" s="41"/>
      <c r="AP1994" s="33" t="s">
        <v>169</v>
      </c>
      <c r="AQ1994" s="33" t="s">
        <v>170</v>
      </c>
      <c r="AR1994" s="33">
        <v>300.0</v>
      </c>
      <c r="AS1994" s="42"/>
      <c r="AT1994" s="42"/>
      <c r="AU1994" s="42"/>
      <c r="AV1994" s="42"/>
      <c r="AW1994" s="42"/>
      <c r="AX1994" s="5"/>
      <c r="AY1994" s="33"/>
      <c r="AZ1994" s="33" t="s">
        <v>12506</v>
      </c>
      <c r="BA1994" s="5"/>
      <c r="BB1994" s="5"/>
      <c r="BC1994" s="5" t="s">
        <v>12507</v>
      </c>
      <c r="BD1994" s="33" t="s">
        <v>173</v>
      </c>
      <c r="BE1994" s="41"/>
      <c r="BF1994" s="35"/>
      <c r="BG1994" s="33" t="s">
        <v>169</v>
      </c>
      <c r="BH1994" s="5"/>
      <c r="BI1994" s="33">
        <v>300.0</v>
      </c>
      <c r="BJ1994" s="33" t="s">
        <v>170</v>
      </c>
      <c r="BK1994" s="5"/>
      <c r="BL1994" s="5">
        <f t="shared" si="5"/>
        <v>3994.5</v>
      </c>
      <c r="BM1994" s="5"/>
      <c r="BN1994" s="5"/>
      <c r="BO1994" s="42">
        <f t="shared" si="6"/>
        <v>3994.5</v>
      </c>
      <c r="BP1994" s="44"/>
      <c r="BQ1994" s="45"/>
      <c r="BR1994" s="47"/>
      <c r="BS1994" s="45"/>
      <c r="BT1994" s="37"/>
      <c r="BU1994" s="5"/>
      <c r="BV1994" s="38"/>
      <c r="BW1994" s="48"/>
      <c r="BX1994" s="44"/>
      <c r="BY1994" s="44"/>
      <c r="BZ1994" s="33" t="s">
        <v>131</v>
      </c>
      <c r="CA1994" s="5"/>
      <c r="CB1994" s="5"/>
      <c r="CC1994" s="33" t="s">
        <v>177</v>
      </c>
      <c r="CD1994" s="5"/>
      <c r="CE1994" s="5"/>
      <c r="CF1994" s="33" t="s">
        <v>178</v>
      </c>
      <c r="CG1994" s="33" t="s">
        <v>12508</v>
      </c>
      <c r="CH1994" s="5"/>
      <c r="CI1994" s="5"/>
      <c r="CJ1994" s="5"/>
      <c r="CK1994" s="33"/>
      <c r="CL1994" s="49">
        <v>45000.0</v>
      </c>
      <c r="CM1994" s="33" t="s">
        <v>180</v>
      </c>
      <c r="CN1994" s="5"/>
      <c r="CO1994" s="33">
        <v>2.0</v>
      </c>
      <c r="CP1994" s="33" t="s">
        <v>181</v>
      </c>
      <c r="CQ1994" s="50" t="str">
        <f t="shared" si="7"/>
        <v>13/07/1972</v>
      </c>
      <c r="CR1994" s="33" t="s">
        <v>182</v>
      </c>
      <c r="CS1994" s="33">
        <v>5.0</v>
      </c>
      <c r="CT1994" s="33">
        <v>5.0</v>
      </c>
      <c r="CU1994" s="33">
        <v>28.0</v>
      </c>
      <c r="CV1994" s="33">
        <v>1963.0</v>
      </c>
      <c r="CW1994" s="5"/>
      <c r="CX1994" s="5"/>
      <c r="CY1994" s="33">
        <v>-100.143697</v>
      </c>
      <c r="CZ1994" s="33">
        <v>20.699457</v>
      </c>
      <c r="DA1994" s="33">
        <v>4.4219266E9</v>
      </c>
      <c r="DB1994" s="33">
        <v>1.0</v>
      </c>
      <c r="DC1994" s="33" t="s">
        <v>8456</v>
      </c>
      <c r="DD1994" s="33">
        <v>2023.0</v>
      </c>
      <c r="DE1994" s="33" t="s">
        <v>184</v>
      </c>
      <c r="DF1994" s="33"/>
      <c r="DG1994" s="33" t="s">
        <v>185</v>
      </c>
      <c r="DH1994" s="33" t="s">
        <v>186</v>
      </c>
      <c r="DI1994" s="5"/>
      <c r="DJ1994" s="5"/>
    </row>
    <row r="1995">
      <c r="A1995" s="33" t="s">
        <v>12509</v>
      </c>
      <c r="B1995" s="34">
        <v>44952.0</v>
      </c>
      <c r="C1995" s="35" t="s">
        <v>137</v>
      </c>
      <c r="D1995" s="35" t="s">
        <v>139</v>
      </c>
      <c r="E1995" s="35" t="s">
        <v>142</v>
      </c>
      <c r="F1995" s="36" t="s">
        <v>144</v>
      </c>
      <c r="G1995" s="33" t="s">
        <v>12510</v>
      </c>
      <c r="H1995" s="33" t="s">
        <v>2040</v>
      </c>
      <c r="I1995" s="33" t="s">
        <v>11948</v>
      </c>
      <c r="J1995" s="33" t="s">
        <v>538</v>
      </c>
      <c r="K1995" s="35" t="s">
        <v>421</v>
      </c>
      <c r="L1995" s="33" t="s">
        <v>12384</v>
      </c>
      <c r="M1995" s="33" t="s">
        <v>8450</v>
      </c>
      <c r="N1995" s="33" t="s">
        <v>1957</v>
      </c>
      <c r="O1995" s="5"/>
      <c r="P1995" s="35" t="s">
        <v>233</v>
      </c>
      <c r="Q1995" s="35" t="s">
        <v>1957</v>
      </c>
      <c r="R1995" s="33">
        <v>76284.0</v>
      </c>
      <c r="S1995" s="37"/>
      <c r="T1995" s="33"/>
      <c r="U1995" s="33">
        <v>1.57</v>
      </c>
      <c r="V1995" s="33" t="s">
        <v>154</v>
      </c>
      <c r="W1995" s="33"/>
      <c r="X1995" s="33"/>
      <c r="Y1995" s="5"/>
      <c r="Z1995" s="5"/>
      <c r="AA1995" s="33">
        <v>1.0</v>
      </c>
      <c r="AB1995" s="33">
        <v>1.0</v>
      </c>
      <c r="AC1995" s="33"/>
      <c r="AD1995" s="5"/>
      <c r="AE1995" s="5"/>
      <c r="AF1995" s="5"/>
      <c r="AG1995" s="16"/>
      <c r="AH1995" s="38" t="str">
        <f t="shared" si="1"/>
        <v/>
      </c>
      <c r="AI1995" s="39" t="str">
        <f t="shared" si="2"/>
        <v/>
      </c>
      <c r="AJ1995" s="37" t="str">
        <f t="shared" si="3"/>
        <v/>
      </c>
      <c r="AK1995" s="41" t="str">
        <f t="shared" si="4"/>
        <v/>
      </c>
      <c r="AL1995" s="35" t="s">
        <v>233</v>
      </c>
      <c r="AM1995" s="33" t="s">
        <v>11391</v>
      </c>
      <c r="AN1995" s="33" t="s">
        <v>11391</v>
      </c>
      <c r="AO1995" s="41"/>
      <c r="AP1995" s="33" t="s">
        <v>169</v>
      </c>
      <c r="AQ1995" s="33" t="s">
        <v>170</v>
      </c>
      <c r="AR1995" s="33">
        <v>150.0</v>
      </c>
      <c r="AS1995" s="42"/>
      <c r="AT1995" s="42"/>
      <c r="AU1995" s="42"/>
      <c r="AV1995" s="42"/>
      <c r="AW1995" s="42"/>
      <c r="AX1995" s="5"/>
      <c r="AY1995" s="33"/>
      <c r="AZ1995" s="33" t="s">
        <v>12511</v>
      </c>
      <c r="BA1995" s="5"/>
      <c r="BB1995" s="5"/>
      <c r="BC1995" s="5" t="s">
        <v>12512</v>
      </c>
      <c r="BD1995" s="33" t="s">
        <v>173</v>
      </c>
      <c r="BE1995" s="41"/>
      <c r="BF1995" s="35"/>
      <c r="BG1995" s="33" t="s">
        <v>169</v>
      </c>
      <c r="BH1995" s="5"/>
      <c r="BI1995" s="33">
        <v>150.0</v>
      </c>
      <c r="BJ1995" s="33" t="s">
        <v>170</v>
      </c>
      <c r="BK1995" s="5"/>
      <c r="BL1995" s="5">
        <f t="shared" si="5"/>
        <v>1997.25</v>
      </c>
      <c r="BM1995" s="5"/>
      <c r="BN1995" s="5"/>
      <c r="BO1995" s="42">
        <f t="shared" si="6"/>
        <v>1997.25</v>
      </c>
      <c r="BP1995" s="44"/>
      <c r="BQ1995" s="45"/>
      <c r="BR1995" s="47"/>
      <c r="BS1995" s="45"/>
      <c r="BT1995" s="37"/>
      <c r="BU1995" s="5"/>
      <c r="BV1995" s="38"/>
      <c r="BW1995" s="48"/>
      <c r="BX1995" s="44"/>
      <c r="BY1995" s="44"/>
      <c r="BZ1995" s="33" t="s">
        <v>131</v>
      </c>
      <c r="CA1995" s="5"/>
      <c r="CB1995" s="5"/>
      <c r="CC1995" s="33" t="s">
        <v>177</v>
      </c>
      <c r="CD1995" s="5"/>
      <c r="CE1995" s="5"/>
      <c r="CF1995" s="33" t="s">
        <v>178</v>
      </c>
      <c r="CG1995" s="33" t="s">
        <v>12513</v>
      </c>
      <c r="CH1995" s="5"/>
      <c r="CI1995" s="5"/>
      <c r="CJ1995" s="5"/>
      <c r="CK1995" s="33"/>
      <c r="CL1995" s="49">
        <v>45000.0</v>
      </c>
      <c r="CM1995" s="33" t="s">
        <v>180</v>
      </c>
      <c r="CN1995" s="5"/>
      <c r="CO1995" s="33">
        <v>1.0</v>
      </c>
      <c r="CP1995" s="33" t="s">
        <v>181</v>
      </c>
      <c r="CQ1995" s="50" t="str">
        <f t="shared" si="7"/>
        <v>15/04/1969</v>
      </c>
      <c r="CR1995" s="33" t="s">
        <v>243</v>
      </c>
      <c r="CS1995" s="33">
        <v>5.0</v>
      </c>
      <c r="CT1995" s="33">
        <v>5.0</v>
      </c>
      <c r="CU1995" s="33">
        <v>28.0</v>
      </c>
      <c r="CV1995" s="33">
        <v>1963.0</v>
      </c>
      <c r="CW1995" s="5"/>
      <c r="CX1995" s="5"/>
      <c r="CY1995" s="33">
        <v>-100.143697</v>
      </c>
      <c r="CZ1995" s="33">
        <v>20.699457</v>
      </c>
      <c r="DA1995" s="33">
        <v>4.4219266E9</v>
      </c>
      <c r="DB1995" s="33">
        <v>1.0</v>
      </c>
      <c r="DC1995" s="33" t="s">
        <v>8456</v>
      </c>
      <c r="DD1995" s="33">
        <v>2023.0</v>
      </c>
      <c r="DE1995" s="33" t="s">
        <v>184</v>
      </c>
      <c r="DF1995" s="33"/>
      <c r="DG1995" s="33" t="s">
        <v>185</v>
      </c>
      <c r="DH1995" s="33" t="s">
        <v>186</v>
      </c>
      <c r="DI1995" s="5"/>
      <c r="DJ1995" s="5"/>
    </row>
    <row r="1996">
      <c r="A1996" s="33" t="s">
        <v>12514</v>
      </c>
      <c r="B1996" s="34">
        <v>44952.0</v>
      </c>
      <c r="C1996" s="35" t="s">
        <v>137</v>
      </c>
      <c r="D1996" s="35" t="s">
        <v>139</v>
      </c>
      <c r="E1996" s="35" t="s">
        <v>142</v>
      </c>
      <c r="F1996" s="36" t="s">
        <v>144</v>
      </c>
      <c r="G1996" s="33" t="s">
        <v>12515</v>
      </c>
      <c r="H1996" s="33" t="s">
        <v>3966</v>
      </c>
      <c r="I1996" s="33" t="s">
        <v>439</v>
      </c>
      <c r="J1996" s="33" t="s">
        <v>391</v>
      </c>
      <c r="K1996" s="35" t="s">
        <v>421</v>
      </c>
      <c r="L1996" s="33" t="s">
        <v>12516</v>
      </c>
      <c r="M1996" s="33" t="s">
        <v>12517</v>
      </c>
      <c r="N1996" s="33" t="s">
        <v>1957</v>
      </c>
      <c r="O1996" s="5"/>
      <c r="P1996" s="35" t="s">
        <v>233</v>
      </c>
      <c r="Q1996" s="35" t="s">
        <v>1957</v>
      </c>
      <c r="R1996" s="33">
        <v>76284.0</v>
      </c>
      <c r="S1996" s="37"/>
      <c r="T1996" s="33"/>
      <c r="U1996" s="33">
        <v>6.08</v>
      </c>
      <c r="V1996" s="33" t="s">
        <v>154</v>
      </c>
      <c r="W1996" s="33"/>
      <c r="X1996" s="33"/>
      <c r="Y1996" s="5"/>
      <c r="Z1996" s="5"/>
      <c r="AA1996" s="33">
        <v>1.0</v>
      </c>
      <c r="AB1996" s="33">
        <v>1.0</v>
      </c>
      <c r="AC1996" s="33"/>
      <c r="AD1996" s="5"/>
      <c r="AE1996" s="5"/>
      <c r="AF1996" s="5"/>
      <c r="AG1996" s="16"/>
      <c r="AH1996" s="38" t="str">
        <f t="shared" si="1"/>
        <v/>
      </c>
      <c r="AI1996" s="39" t="str">
        <f t="shared" si="2"/>
        <v/>
      </c>
      <c r="AJ1996" s="37" t="str">
        <f t="shared" si="3"/>
        <v/>
      </c>
      <c r="AK1996" s="41" t="str">
        <f t="shared" si="4"/>
        <v/>
      </c>
      <c r="AL1996" s="35" t="s">
        <v>233</v>
      </c>
      <c r="AM1996" s="33" t="s">
        <v>11391</v>
      </c>
      <c r="AN1996" s="33" t="s">
        <v>11391</v>
      </c>
      <c r="AO1996" s="41"/>
      <c r="AP1996" s="33" t="s">
        <v>169</v>
      </c>
      <c r="AQ1996" s="33" t="s">
        <v>170</v>
      </c>
      <c r="AR1996" s="33">
        <v>300.0</v>
      </c>
      <c r="AS1996" s="42"/>
      <c r="AT1996" s="42"/>
      <c r="AU1996" s="42"/>
      <c r="AV1996" s="42"/>
      <c r="AW1996" s="42"/>
      <c r="AX1996" s="5"/>
      <c r="AY1996" s="33"/>
      <c r="AZ1996" s="33" t="s">
        <v>12518</v>
      </c>
      <c r="BA1996" s="5"/>
      <c r="BB1996" s="5"/>
      <c r="BC1996" s="5" t="s">
        <v>12519</v>
      </c>
      <c r="BD1996" s="33" t="s">
        <v>173</v>
      </c>
      <c r="BE1996" s="41"/>
      <c r="BF1996" s="35"/>
      <c r="BG1996" s="33" t="s">
        <v>169</v>
      </c>
      <c r="BH1996" s="5"/>
      <c r="BI1996" s="33">
        <v>300.0</v>
      </c>
      <c r="BJ1996" s="33" t="s">
        <v>170</v>
      </c>
      <c r="BK1996" s="5"/>
      <c r="BL1996" s="5">
        <f t="shared" si="5"/>
        <v>3994.5</v>
      </c>
      <c r="BM1996" s="5"/>
      <c r="BN1996" s="5"/>
      <c r="BO1996" s="42">
        <f t="shared" si="6"/>
        <v>3994.5</v>
      </c>
      <c r="BP1996" s="44"/>
      <c r="BQ1996" s="45"/>
      <c r="BR1996" s="47"/>
      <c r="BS1996" s="45"/>
      <c r="BT1996" s="37"/>
      <c r="BU1996" s="5"/>
      <c r="BV1996" s="38"/>
      <c r="BW1996" s="48"/>
      <c r="BX1996" s="44"/>
      <c r="BY1996" s="44"/>
      <c r="BZ1996" s="33" t="s">
        <v>131</v>
      </c>
      <c r="CA1996" s="5"/>
      <c r="CB1996" s="5"/>
      <c r="CC1996" s="33" t="s">
        <v>177</v>
      </c>
      <c r="CD1996" s="5"/>
      <c r="CE1996" s="5"/>
      <c r="CF1996" s="33" t="s">
        <v>178</v>
      </c>
      <c r="CG1996" s="33" t="s">
        <v>12520</v>
      </c>
      <c r="CH1996" s="5"/>
      <c r="CI1996" s="5"/>
      <c r="CJ1996" s="5"/>
      <c r="CK1996" s="33"/>
      <c r="CL1996" s="49">
        <v>45000.0</v>
      </c>
      <c r="CM1996" s="33" t="s">
        <v>180</v>
      </c>
      <c r="CN1996" s="5"/>
      <c r="CO1996" s="33">
        <v>2.0</v>
      </c>
      <c r="CP1996" s="33" t="s">
        <v>181</v>
      </c>
      <c r="CQ1996" s="50" t="str">
        <f t="shared" si="7"/>
        <v>14/04/1980</v>
      </c>
      <c r="CR1996" s="33" t="s">
        <v>243</v>
      </c>
      <c r="CS1996" s="33">
        <v>5.0</v>
      </c>
      <c r="CT1996" s="33">
        <v>5.0</v>
      </c>
      <c r="CU1996" s="33">
        <v>28.0</v>
      </c>
      <c r="CV1996" s="33">
        <v>1963.0</v>
      </c>
      <c r="CW1996" s="5"/>
      <c r="CX1996" s="5"/>
      <c r="CY1996" s="33">
        <v>-100.143697</v>
      </c>
      <c r="CZ1996" s="33">
        <v>20.699457</v>
      </c>
      <c r="DA1996" s="33">
        <v>4.425921512E9</v>
      </c>
      <c r="DB1996" s="33">
        <v>2.0</v>
      </c>
      <c r="DC1996" s="33" t="s">
        <v>8456</v>
      </c>
      <c r="DD1996" s="33">
        <v>2023.0</v>
      </c>
      <c r="DE1996" s="33" t="s">
        <v>184</v>
      </c>
      <c r="DF1996" s="33"/>
      <c r="DG1996" s="33" t="s">
        <v>185</v>
      </c>
      <c r="DH1996" s="33" t="s">
        <v>186</v>
      </c>
      <c r="DI1996" s="5"/>
      <c r="DJ1996" s="5"/>
    </row>
    <row r="1997">
      <c r="A1997" s="33" t="s">
        <v>12521</v>
      </c>
      <c r="B1997" s="34">
        <v>44952.0</v>
      </c>
      <c r="C1997" s="35" t="s">
        <v>137</v>
      </c>
      <c r="D1997" s="35" t="s">
        <v>139</v>
      </c>
      <c r="E1997" s="35" t="s">
        <v>142</v>
      </c>
      <c r="F1997" s="36" t="s">
        <v>144</v>
      </c>
      <c r="G1997" s="33" t="s">
        <v>12522</v>
      </c>
      <c r="H1997" s="33" t="s">
        <v>12523</v>
      </c>
      <c r="I1997" s="33" t="s">
        <v>439</v>
      </c>
      <c r="J1997" s="33" t="s">
        <v>213</v>
      </c>
      <c r="K1997" s="35" t="s">
        <v>421</v>
      </c>
      <c r="L1997" s="33" t="s">
        <v>1560</v>
      </c>
      <c r="M1997" s="33" t="s">
        <v>8450</v>
      </c>
      <c r="N1997" s="33" t="s">
        <v>1957</v>
      </c>
      <c r="O1997" s="5"/>
      <c r="P1997" s="35" t="s">
        <v>233</v>
      </c>
      <c r="Q1997" s="35" t="s">
        <v>1957</v>
      </c>
      <c r="R1997" s="33">
        <v>76284.0</v>
      </c>
      <c r="S1997" s="37"/>
      <c r="T1997" s="33"/>
      <c r="U1997" s="33">
        <v>4.82</v>
      </c>
      <c r="V1997" s="33" t="s">
        <v>154</v>
      </c>
      <c r="W1997" s="33"/>
      <c r="X1997" s="33"/>
      <c r="Y1997" s="5"/>
      <c r="Z1997" s="5"/>
      <c r="AA1997" s="33">
        <v>1.0</v>
      </c>
      <c r="AB1997" s="33"/>
      <c r="AC1997" s="33">
        <v>1.0</v>
      </c>
      <c r="AD1997" s="5"/>
      <c r="AE1997" s="5"/>
      <c r="AF1997" s="5"/>
      <c r="AG1997" s="16"/>
      <c r="AH1997" s="38" t="str">
        <f t="shared" si="1"/>
        <v/>
      </c>
      <c r="AI1997" s="39" t="str">
        <f t="shared" si="2"/>
        <v/>
      </c>
      <c r="AJ1997" s="37" t="str">
        <f t="shared" si="3"/>
        <v/>
      </c>
      <c r="AK1997" s="41" t="str">
        <f t="shared" si="4"/>
        <v/>
      </c>
      <c r="AL1997" s="35" t="s">
        <v>233</v>
      </c>
      <c r="AM1997" s="33" t="s">
        <v>11391</v>
      </c>
      <c r="AN1997" s="33" t="s">
        <v>11391</v>
      </c>
      <c r="AO1997" s="41"/>
      <c r="AP1997" s="33" t="s">
        <v>169</v>
      </c>
      <c r="AQ1997" s="33" t="s">
        <v>170</v>
      </c>
      <c r="AR1997" s="33">
        <v>300.0</v>
      </c>
      <c r="AS1997" s="42"/>
      <c r="AT1997" s="42"/>
      <c r="AU1997" s="42"/>
      <c r="AV1997" s="42"/>
      <c r="AW1997" s="42"/>
      <c r="AX1997" s="5"/>
      <c r="AY1997" s="33"/>
      <c r="AZ1997" s="33" t="s">
        <v>12524</v>
      </c>
      <c r="BA1997" s="5"/>
      <c r="BB1997" s="5"/>
      <c r="BC1997" s="5" t="s">
        <v>12525</v>
      </c>
      <c r="BD1997" s="33" t="s">
        <v>173</v>
      </c>
      <c r="BE1997" s="41"/>
      <c r="BF1997" s="35"/>
      <c r="BG1997" s="33" t="s">
        <v>169</v>
      </c>
      <c r="BH1997" s="5"/>
      <c r="BI1997" s="33">
        <v>300.0</v>
      </c>
      <c r="BJ1997" s="33" t="s">
        <v>170</v>
      </c>
      <c r="BK1997" s="5"/>
      <c r="BL1997" s="5">
        <f t="shared" si="5"/>
        <v>3994.5</v>
      </c>
      <c r="BM1997" s="5"/>
      <c r="BN1997" s="5"/>
      <c r="BO1997" s="42">
        <f t="shared" si="6"/>
        <v>3994.5</v>
      </c>
      <c r="BP1997" s="44"/>
      <c r="BQ1997" s="45"/>
      <c r="BR1997" s="47"/>
      <c r="BS1997" s="45"/>
      <c r="BT1997" s="37"/>
      <c r="BU1997" s="5"/>
      <c r="BV1997" s="38"/>
      <c r="BW1997" s="48"/>
      <c r="BX1997" s="44"/>
      <c r="BY1997" s="44"/>
      <c r="BZ1997" s="33" t="s">
        <v>131</v>
      </c>
      <c r="CA1997" s="5"/>
      <c r="CB1997" s="5"/>
      <c r="CC1997" s="33" t="s">
        <v>177</v>
      </c>
      <c r="CD1997" s="5"/>
      <c r="CE1997" s="5"/>
      <c r="CF1997" s="33" t="s">
        <v>178</v>
      </c>
      <c r="CG1997" s="33" t="s">
        <v>12526</v>
      </c>
      <c r="CH1997" s="5"/>
      <c r="CI1997" s="5"/>
      <c r="CJ1997" s="5"/>
      <c r="CK1997" s="33"/>
      <c r="CL1997" s="49">
        <v>45000.0</v>
      </c>
      <c r="CM1997" s="33" t="s">
        <v>180</v>
      </c>
      <c r="CN1997" s="5"/>
      <c r="CO1997" s="33">
        <v>2.0</v>
      </c>
      <c r="CP1997" s="33" t="s">
        <v>181</v>
      </c>
      <c r="CQ1997" s="50" t="str">
        <f t="shared" si="7"/>
        <v>21/07/1975</v>
      </c>
      <c r="CR1997" s="33" t="s">
        <v>182</v>
      </c>
      <c r="CS1997" s="33">
        <v>5.0</v>
      </c>
      <c r="CT1997" s="33">
        <v>5.0</v>
      </c>
      <c r="CU1997" s="33">
        <v>28.0</v>
      </c>
      <c r="CV1997" s="33">
        <v>1963.0</v>
      </c>
      <c r="CW1997" s="5"/>
      <c r="CX1997" s="5"/>
      <c r="CY1997" s="33">
        <v>-100.145966</v>
      </c>
      <c r="CZ1997" s="33">
        <v>20.700135</v>
      </c>
      <c r="DA1997" s="33">
        <v>4.4219266E9</v>
      </c>
      <c r="DB1997" s="33">
        <v>1.0</v>
      </c>
      <c r="DC1997" s="33" t="s">
        <v>8456</v>
      </c>
      <c r="DD1997" s="33">
        <v>2023.0</v>
      </c>
      <c r="DE1997" s="33" t="s">
        <v>184</v>
      </c>
      <c r="DF1997" s="33"/>
      <c r="DG1997" s="33" t="s">
        <v>185</v>
      </c>
      <c r="DH1997" s="33" t="s">
        <v>186</v>
      </c>
      <c r="DI1997" s="5"/>
      <c r="DJ1997" s="5"/>
    </row>
    <row r="1998">
      <c r="A1998" s="33" t="s">
        <v>12527</v>
      </c>
      <c r="B1998" s="34">
        <v>44952.0</v>
      </c>
      <c r="C1998" s="35" t="s">
        <v>137</v>
      </c>
      <c r="D1998" s="35" t="s">
        <v>139</v>
      </c>
      <c r="E1998" s="35" t="s">
        <v>142</v>
      </c>
      <c r="F1998" s="36" t="s">
        <v>144</v>
      </c>
      <c r="G1998" s="33" t="s">
        <v>12528</v>
      </c>
      <c r="H1998" s="33" t="s">
        <v>4226</v>
      </c>
      <c r="I1998" s="33" t="s">
        <v>1669</v>
      </c>
      <c r="J1998" s="33" t="s">
        <v>10448</v>
      </c>
      <c r="K1998" s="35" t="s">
        <v>421</v>
      </c>
      <c r="L1998" s="33" t="s">
        <v>3194</v>
      </c>
      <c r="M1998" s="33" t="s">
        <v>8450</v>
      </c>
      <c r="N1998" s="33" t="s">
        <v>1957</v>
      </c>
      <c r="O1998" s="5"/>
      <c r="P1998" s="35" t="s">
        <v>233</v>
      </c>
      <c r="Q1998" s="35" t="s">
        <v>1957</v>
      </c>
      <c r="R1998" s="33">
        <v>76284.0</v>
      </c>
      <c r="S1998" s="37"/>
      <c r="T1998" s="33"/>
      <c r="U1998" s="33">
        <v>5.38</v>
      </c>
      <c r="V1998" s="33" t="s">
        <v>154</v>
      </c>
      <c r="W1998" s="33"/>
      <c r="X1998" s="33"/>
      <c r="Y1998" s="5"/>
      <c r="Z1998" s="5"/>
      <c r="AA1998" s="33">
        <v>1.0</v>
      </c>
      <c r="AB1998" s="33"/>
      <c r="AC1998" s="33">
        <v>1.0</v>
      </c>
      <c r="AD1998" s="5"/>
      <c r="AE1998" s="5"/>
      <c r="AF1998" s="5"/>
      <c r="AG1998" s="16"/>
      <c r="AH1998" s="38" t="str">
        <f t="shared" si="1"/>
        <v/>
      </c>
      <c r="AI1998" s="39" t="str">
        <f t="shared" si="2"/>
        <v/>
      </c>
      <c r="AJ1998" s="37" t="str">
        <f t="shared" si="3"/>
        <v/>
      </c>
      <c r="AK1998" s="41" t="str">
        <f t="shared" si="4"/>
        <v/>
      </c>
      <c r="AL1998" s="35" t="s">
        <v>233</v>
      </c>
      <c r="AM1998" s="33" t="s">
        <v>11391</v>
      </c>
      <c r="AN1998" s="33" t="s">
        <v>11391</v>
      </c>
      <c r="AO1998" s="41"/>
      <c r="AP1998" s="33" t="s">
        <v>169</v>
      </c>
      <c r="AQ1998" s="33" t="s">
        <v>170</v>
      </c>
      <c r="AR1998" s="33">
        <v>300.0</v>
      </c>
      <c r="AS1998" s="42"/>
      <c r="AT1998" s="42"/>
      <c r="AU1998" s="42"/>
      <c r="AV1998" s="42"/>
      <c r="AW1998" s="42"/>
      <c r="AX1998" s="5"/>
      <c r="AY1998" s="33"/>
      <c r="AZ1998" s="33" t="s">
        <v>12529</v>
      </c>
      <c r="BA1998" s="5"/>
      <c r="BB1998" s="5"/>
      <c r="BC1998" s="5" t="s">
        <v>12530</v>
      </c>
      <c r="BD1998" s="33" t="s">
        <v>173</v>
      </c>
      <c r="BE1998" s="41"/>
      <c r="BF1998" s="35"/>
      <c r="BG1998" s="33" t="s">
        <v>169</v>
      </c>
      <c r="BH1998" s="5"/>
      <c r="BI1998" s="33">
        <v>300.0</v>
      </c>
      <c r="BJ1998" s="33" t="s">
        <v>170</v>
      </c>
      <c r="BK1998" s="5"/>
      <c r="BL1998" s="5">
        <f t="shared" si="5"/>
        <v>3994.5</v>
      </c>
      <c r="BM1998" s="5"/>
      <c r="BN1998" s="5"/>
      <c r="BO1998" s="42">
        <f t="shared" si="6"/>
        <v>3994.5</v>
      </c>
      <c r="BP1998" s="44"/>
      <c r="BQ1998" s="45"/>
      <c r="BR1998" s="47"/>
      <c r="BS1998" s="45"/>
      <c r="BT1998" s="37"/>
      <c r="BU1998" s="5"/>
      <c r="BV1998" s="38"/>
      <c r="BW1998" s="48"/>
      <c r="BX1998" s="44"/>
      <c r="BY1998" s="44"/>
      <c r="BZ1998" s="33" t="s">
        <v>131</v>
      </c>
      <c r="CA1998" s="5"/>
      <c r="CB1998" s="5"/>
      <c r="CC1998" s="33" t="s">
        <v>177</v>
      </c>
      <c r="CD1998" s="5"/>
      <c r="CE1998" s="5"/>
      <c r="CF1998" s="33" t="s">
        <v>178</v>
      </c>
      <c r="CG1998" s="33" t="s">
        <v>12531</v>
      </c>
      <c r="CH1998" s="5"/>
      <c r="CI1998" s="5"/>
      <c r="CJ1998" s="5"/>
      <c r="CK1998" s="33"/>
      <c r="CL1998" s="49">
        <v>45000.0</v>
      </c>
      <c r="CM1998" s="33" t="s">
        <v>180</v>
      </c>
      <c r="CN1998" s="5"/>
      <c r="CO1998" s="33">
        <v>2.0</v>
      </c>
      <c r="CP1998" s="33" t="s">
        <v>181</v>
      </c>
      <c r="CQ1998" s="50" t="str">
        <f t="shared" si="7"/>
        <v>24/05/1970</v>
      </c>
      <c r="CR1998" s="33" t="s">
        <v>182</v>
      </c>
      <c r="CS1998" s="33">
        <v>5.0</v>
      </c>
      <c r="CT1998" s="33">
        <v>5.0</v>
      </c>
      <c r="CU1998" s="33">
        <v>28.0</v>
      </c>
      <c r="CV1998" s="33">
        <v>1963.0</v>
      </c>
      <c r="CW1998" s="5"/>
      <c r="CX1998" s="5"/>
      <c r="CY1998" s="33">
        <v>-100.143697</v>
      </c>
      <c r="CZ1998" s="33">
        <v>20.699457</v>
      </c>
      <c r="DA1998" s="33">
        <v>4.4219266E9</v>
      </c>
      <c r="DB1998" s="33">
        <v>1.0</v>
      </c>
      <c r="DC1998" s="33" t="s">
        <v>8456</v>
      </c>
      <c r="DD1998" s="33">
        <v>2023.0</v>
      </c>
      <c r="DE1998" s="33" t="s">
        <v>184</v>
      </c>
      <c r="DF1998" s="33"/>
      <c r="DG1998" s="33" t="s">
        <v>185</v>
      </c>
      <c r="DH1998" s="33" t="s">
        <v>186</v>
      </c>
      <c r="DI1998" s="5"/>
      <c r="DJ1998" s="5"/>
    </row>
    <row r="1999">
      <c r="A1999" s="33" t="s">
        <v>12532</v>
      </c>
      <c r="B1999" s="34">
        <v>44952.0</v>
      </c>
      <c r="C1999" s="35" t="s">
        <v>137</v>
      </c>
      <c r="D1999" s="35" t="s">
        <v>139</v>
      </c>
      <c r="E1999" s="35" t="s">
        <v>142</v>
      </c>
      <c r="F1999" s="36" t="s">
        <v>144</v>
      </c>
      <c r="G1999" s="33" t="s">
        <v>12533</v>
      </c>
      <c r="H1999" s="33" t="s">
        <v>12534</v>
      </c>
      <c r="I1999" s="33" t="s">
        <v>1669</v>
      </c>
      <c r="J1999" s="33" t="s">
        <v>10448</v>
      </c>
      <c r="K1999" s="35" t="s">
        <v>421</v>
      </c>
      <c r="L1999" s="33" t="s">
        <v>12384</v>
      </c>
      <c r="M1999" s="33" t="s">
        <v>8450</v>
      </c>
      <c r="N1999" s="33" t="s">
        <v>1957</v>
      </c>
      <c r="O1999" s="5"/>
      <c r="P1999" s="35" t="s">
        <v>233</v>
      </c>
      <c r="Q1999" s="35" t="s">
        <v>1957</v>
      </c>
      <c r="R1999" s="33">
        <v>76284.0</v>
      </c>
      <c r="S1999" s="37"/>
      <c r="T1999" s="33"/>
      <c r="U1999" s="33">
        <v>1.86</v>
      </c>
      <c r="V1999" s="33" t="s">
        <v>154</v>
      </c>
      <c r="W1999" s="33"/>
      <c r="X1999" s="33"/>
      <c r="Y1999" s="5"/>
      <c r="Z1999" s="5"/>
      <c r="AA1999" s="33">
        <v>1.0</v>
      </c>
      <c r="AB1999" s="33"/>
      <c r="AC1999" s="33">
        <v>1.0</v>
      </c>
      <c r="AD1999" s="5"/>
      <c r="AE1999" s="5"/>
      <c r="AF1999" s="5"/>
      <c r="AG1999" s="16"/>
      <c r="AH1999" s="38" t="str">
        <f t="shared" si="1"/>
        <v/>
      </c>
      <c r="AI1999" s="39" t="str">
        <f t="shared" si="2"/>
        <v/>
      </c>
      <c r="AJ1999" s="37" t="str">
        <f t="shared" si="3"/>
        <v/>
      </c>
      <c r="AK1999" s="41" t="str">
        <f t="shared" si="4"/>
        <v/>
      </c>
      <c r="AL1999" s="35" t="s">
        <v>233</v>
      </c>
      <c r="AM1999" s="33" t="s">
        <v>11391</v>
      </c>
      <c r="AN1999" s="33" t="s">
        <v>11391</v>
      </c>
      <c r="AO1999" s="41"/>
      <c r="AP1999" s="33" t="s">
        <v>169</v>
      </c>
      <c r="AQ1999" s="33" t="s">
        <v>170</v>
      </c>
      <c r="AR1999" s="33">
        <v>150.0</v>
      </c>
      <c r="AS1999" s="42"/>
      <c r="AT1999" s="42"/>
      <c r="AU1999" s="42"/>
      <c r="AV1999" s="42"/>
      <c r="AW1999" s="42"/>
      <c r="AX1999" s="5"/>
      <c r="AY1999" s="33"/>
      <c r="AZ1999" s="33" t="s">
        <v>12535</v>
      </c>
      <c r="BA1999" s="5"/>
      <c r="BB1999" s="5"/>
      <c r="BC1999" s="5" t="s">
        <v>12536</v>
      </c>
      <c r="BD1999" s="33" t="s">
        <v>173</v>
      </c>
      <c r="BE1999" s="41"/>
      <c r="BF1999" s="35"/>
      <c r="BG1999" s="33" t="s">
        <v>169</v>
      </c>
      <c r="BH1999" s="5"/>
      <c r="BI1999" s="33">
        <v>150.0</v>
      </c>
      <c r="BJ1999" s="33" t="s">
        <v>170</v>
      </c>
      <c r="BK1999" s="5"/>
      <c r="BL1999" s="5">
        <f t="shared" si="5"/>
        <v>1997.25</v>
      </c>
      <c r="BM1999" s="5"/>
      <c r="BN1999" s="5"/>
      <c r="BO1999" s="42">
        <f t="shared" si="6"/>
        <v>1997.25</v>
      </c>
      <c r="BP1999" s="44"/>
      <c r="BQ1999" s="45"/>
      <c r="BR1999" s="47"/>
      <c r="BS1999" s="45"/>
      <c r="BT1999" s="37"/>
      <c r="BU1999" s="5"/>
      <c r="BV1999" s="38"/>
      <c r="BW1999" s="48"/>
      <c r="BX1999" s="44"/>
      <c r="BY1999" s="44"/>
      <c r="BZ1999" s="33" t="s">
        <v>131</v>
      </c>
      <c r="CA1999" s="5"/>
      <c r="CB1999" s="5"/>
      <c r="CC1999" s="33" t="s">
        <v>177</v>
      </c>
      <c r="CD1999" s="5"/>
      <c r="CE1999" s="5"/>
      <c r="CF1999" s="33" t="s">
        <v>178</v>
      </c>
      <c r="CG1999" s="33" t="s">
        <v>12537</v>
      </c>
      <c r="CH1999" s="5"/>
      <c r="CI1999" s="5"/>
      <c r="CJ1999" s="5"/>
      <c r="CK1999" s="33"/>
      <c r="CL1999" s="49">
        <v>45000.0</v>
      </c>
      <c r="CM1999" s="33" t="s">
        <v>180</v>
      </c>
      <c r="CN1999" s="5"/>
      <c r="CO1999" s="33">
        <v>1.0</v>
      </c>
      <c r="CP1999" s="33" t="s">
        <v>181</v>
      </c>
      <c r="CQ1999" s="50" t="str">
        <f t="shared" si="7"/>
        <v>26/02/1967</v>
      </c>
      <c r="CR1999" s="33" t="s">
        <v>182</v>
      </c>
      <c r="CS1999" s="33">
        <v>5.0</v>
      </c>
      <c r="CT1999" s="33">
        <v>5.0</v>
      </c>
      <c r="CU1999" s="33">
        <v>28.0</v>
      </c>
      <c r="CV1999" s="33">
        <v>1963.0</v>
      </c>
      <c r="CW1999" s="5"/>
      <c r="CX1999" s="5"/>
      <c r="CY1999" s="33">
        <v>-100.143697</v>
      </c>
      <c r="CZ1999" s="33">
        <v>20.699457</v>
      </c>
      <c r="DA1999" s="33">
        <v>4.423155023E9</v>
      </c>
      <c r="DB1999" s="33">
        <v>2.0</v>
      </c>
      <c r="DC1999" s="33" t="s">
        <v>8456</v>
      </c>
      <c r="DD1999" s="33">
        <v>2023.0</v>
      </c>
      <c r="DE1999" s="33" t="s">
        <v>184</v>
      </c>
      <c r="DF1999" s="33"/>
      <c r="DG1999" s="33" t="s">
        <v>185</v>
      </c>
      <c r="DH1999" s="33" t="s">
        <v>186</v>
      </c>
      <c r="DI1999" s="5"/>
      <c r="DJ1999" s="5"/>
    </row>
    <row r="2000">
      <c r="A2000" s="33" t="s">
        <v>12538</v>
      </c>
      <c r="B2000" s="34">
        <v>44952.0</v>
      </c>
      <c r="C2000" s="35" t="s">
        <v>137</v>
      </c>
      <c r="D2000" s="35" t="s">
        <v>139</v>
      </c>
      <c r="E2000" s="35" t="s">
        <v>142</v>
      </c>
      <c r="F2000" s="36" t="s">
        <v>144</v>
      </c>
      <c r="G2000" s="33" t="s">
        <v>12539</v>
      </c>
      <c r="H2000" s="33" t="s">
        <v>12540</v>
      </c>
      <c r="I2000" s="33" t="s">
        <v>11322</v>
      </c>
      <c r="J2000" s="33" t="s">
        <v>11557</v>
      </c>
      <c r="K2000" s="35" t="s">
        <v>421</v>
      </c>
      <c r="L2000" s="33" t="s">
        <v>3194</v>
      </c>
      <c r="M2000" s="33" t="s">
        <v>8450</v>
      </c>
      <c r="N2000" s="33" t="s">
        <v>1957</v>
      </c>
      <c r="O2000" s="5"/>
      <c r="P2000" s="35" t="s">
        <v>233</v>
      </c>
      <c r="Q2000" s="35" t="s">
        <v>1957</v>
      </c>
      <c r="R2000" s="33">
        <v>76284.0</v>
      </c>
      <c r="S2000" s="37"/>
      <c r="T2000" s="33"/>
      <c r="U2000" s="33">
        <v>4.17</v>
      </c>
      <c r="V2000" s="33" t="s">
        <v>154</v>
      </c>
      <c r="W2000" s="33"/>
      <c r="X2000" s="33"/>
      <c r="Y2000" s="5"/>
      <c r="Z2000" s="5"/>
      <c r="AA2000" s="33">
        <v>1.0</v>
      </c>
      <c r="AB2000" s="33">
        <v>1.0</v>
      </c>
      <c r="AC2000" s="33"/>
      <c r="AD2000" s="5"/>
      <c r="AE2000" s="5"/>
      <c r="AF2000" s="5"/>
      <c r="AG2000" s="16"/>
      <c r="AH2000" s="38">
        <f t="shared" si="1"/>
        <v>1</v>
      </c>
      <c r="AI2000" s="39" t="str">
        <f t="shared" si="2"/>
        <v/>
      </c>
      <c r="AJ2000" s="37" t="str">
        <f t="shared" si="3"/>
        <v/>
      </c>
      <c r="AK2000" s="41" t="str">
        <f t="shared" si="4"/>
        <v/>
      </c>
      <c r="AL2000" s="35" t="s">
        <v>233</v>
      </c>
      <c r="AM2000" s="33" t="s">
        <v>11391</v>
      </c>
      <c r="AN2000" s="33" t="s">
        <v>11391</v>
      </c>
      <c r="AO2000" s="41"/>
      <c r="AP2000" s="33" t="s">
        <v>169</v>
      </c>
      <c r="AQ2000" s="33" t="s">
        <v>170</v>
      </c>
      <c r="AR2000" s="33">
        <v>300.0</v>
      </c>
      <c r="AS2000" s="42"/>
      <c r="AT2000" s="42"/>
      <c r="AU2000" s="42"/>
      <c r="AV2000" s="42"/>
      <c r="AW2000" s="42"/>
      <c r="AX2000" s="5"/>
      <c r="AY2000" s="33"/>
      <c r="AZ2000" s="33" t="s">
        <v>12541</v>
      </c>
      <c r="BA2000" s="5"/>
      <c r="BB2000" s="5"/>
      <c r="BC2000" s="5" t="s">
        <v>12542</v>
      </c>
      <c r="BD2000" s="33" t="s">
        <v>173</v>
      </c>
      <c r="BE2000" s="41"/>
      <c r="BF2000" s="35"/>
      <c r="BG2000" s="33" t="s">
        <v>169</v>
      </c>
      <c r="BH2000" s="5"/>
      <c r="BI2000" s="33">
        <v>300.0</v>
      </c>
      <c r="BJ2000" s="33" t="s">
        <v>170</v>
      </c>
      <c r="BK2000" s="5"/>
      <c r="BL2000" s="5">
        <f t="shared" si="5"/>
        <v>3994.5</v>
      </c>
      <c r="BM2000" s="5"/>
      <c r="BN2000" s="5"/>
      <c r="BO2000" s="42">
        <f t="shared" si="6"/>
        <v>3994.5</v>
      </c>
      <c r="BP2000" s="44"/>
      <c r="BQ2000" s="45"/>
      <c r="BR2000" s="47"/>
      <c r="BS2000" s="45"/>
      <c r="BT2000" s="37"/>
      <c r="BU2000" s="5"/>
      <c r="BV2000" s="38"/>
      <c r="BW2000" s="48"/>
      <c r="BX2000" s="44"/>
      <c r="BY2000" s="44"/>
      <c r="BZ2000" s="33" t="s">
        <v>131</v>
      </c>
      <c r="CA2000" s="5"/>
      <c r="CB2000" s="5"/>
      <c r="CC2000" s="33" t="s">
        <v>177</v>
      </c>
      <c r="CD2000" s="5"/>
      <c r="CE2000" s="5"/>
      <c r="CF2000" s="33" t="s">
        <v>178</v>
      </c>
      <c r="CG2000" s="33" t="s">
        <v>12543</v>
      </c>
      <c r="CH2000" s="5"/>
      <c r="CI2000" s="5"/>
      <c r="CJ2000" s="5"/>
      <c r="CK2000" s="33"/>
      <c r="CL2000" s="49">
        <v>45000.0</v>
      </c>
      <c r="CM2000" s="33" t="s">
        <v>180</v>
      </c>
      <c r="CN2000" s="5"/>
      <c r="CO2000" s="33">
        <v>2.0</v>
      </c>
      <c r="CP2000" s="33" t="s">
        <v>181</v>
      </c>
      <c r="CQ2000" s="50" t="str">
        <f t="shared" si="7"/>
        <v>28/08/1959</v>
      </c>
      <c r="CR2000" s="33" t="s">
        <v>243</v>
      </c>
      <c r="CS2000" s="33">
        <v>5.0</v>
      </c>
      <c r="CT2000" s="33">
        <v>5.0</v>
      </c>
      <c r="CU2000" s="33">
        <v>28.0</v>
      </c>
      <c r="CV2000" s="33">
        <v>1963.0</v>
      </c>
      <c r="CW2000" s="5"/>
      <c r="CX2000" s="5"/>
      <c r="CY2000" s="33">
        <v>-100.143697</v>
      </c>
      <c r="CZ2000" s="33">
        <v>20.699457</v>
      </c>
      <c r="DA2000" s="33">
        <v>4.422828976E9</v>
      </c>
      <c r="DB2000" s="33">
        <v>2.0</v>
      </c>
      <c r="DC2000" s="33" t="s">
        <v>8456</v>
      </c>
      <c r="DD2000" s="33">
        <v>2023.0</v>
      </c>
      <c r="DE2000" s="33" t="s">
        <v>184</v>
      </c>
      <c r="DF2000" s="33"/>
      <c r="DG2000" s="33" t="s">
        <v>185</v>
      </c>
      <c r="DH2000" s="33" t="s">
        <v>186</v>
      </c>
      <c r="DI2000" s="5"/>
      <c r="DJ2000" s="5"/>
    </row>
    <row r="2001">
      <c r="A2001" s="33" t="s">
        <v>12544</v>
      </c>
      <c r="B2001" s="34">
        <v>44952.0</v>
      </c>
      <c r="C2001" s="35" t="s">
        <v>137</v>
      </c>
      <c r="D2001" s="35" t="s">
        <v>139</v>
      </c>
      <c r="E2001" s="35" t="s">
        <v>142</v>
      </c>
      <c r="F2001" s="36" t="s">
        <v>144</v>
      </c>
      <c r="G2001" s="33" t="s">
        <v>12545</v>
      </c>
      <c r="H2001" s="33" t="s">
        <v>12546</v>
      </c>
      <c r="I2001" s="33" t="s">
        <v>11322</v>
      </c>
      <c r="J2001" s="33" t="s">
        <v>11948</v>
      </c>
      <c r="K2001" s="35" t="s">
        <v>421</v>
      </c>
      <c r="L2001" s="33" t="s">
        <v>12547</v>
      </c>
      <c r="M2001" s="33" t="s">
        <v>8450</v>
      </c>
      <c r="N2001" s="33" t="s">
        <v>1957</v>
      </c>
      <c r="O2001" s="5"/>
      <c r="P2001" s="35" t="s">
        <v>233</v>
      </c>
      <c r="Q2001" s="35" t="s">
        <v>1957</v>
      </c>
      <c r="R2001" s="33">
        <v>76284.0</v>
      </c>
      <c r="S2001" s="37"/>
      <c r="T2001" s="33"/>
      <c r="U2001" s="33">
        <v>6.39</v>
      </c>
      <c r="V2001" s="33" t="s">
        <v>154</v>
      </c>
      <c r="W2001" s="33"/>
      <c r="X2001" s="33"/>
      <c r="Y2001" s="5"/>
      <c r="Z2001" s="5"/>
      <c r="AA2001" s="33">
        <v>1.0</v>
      </c>
      <c r="AB2001" s="33">
        <v>1.0</v>
      </c>
      <c r="AC2001" s="33"/>
      <c r="AD2001" s="5"/>
      <c r="AE2001" s="5"/>
      <c r="AF2001" s="5"/>
      <c r="AG2001" s="16"/>
      <c r="AH2001" s="38" t="str">
        <f t="shared" si="1"/>
        <v/>
      </c>
      <c r="AI2001" s="39" t="str">
        <f t="shared" si="2"/>
        <v/>
      </c>
      <c r="AJ2001" s="37" t="str">
        <f t="shared" si="3"/>
        <v/>
      </c>
      <c r="AK2001" s="41" t="str">
        <f t="shared" si="4"/>
        <v/>
      </c>
      <c r="AL2001" s="35" t="s">
        <v>233</v>
      </c>
      <c r="AM2001" s="33" t="s">
        <v>11391</v>
      </c>
      <c r="AN2001" s="33" t="s">
        <v>11391</v>
      </c>
      <c r="AO2001" s="41"/>
      <c r="AP2001" s="33" t="s">
        <v>169</v>
      </c>
      <c r="AQ2001" s="33" t="s">
        <v>170</v>
      </c>
      <c r="AR2001" s="33">
        <v>300.0</v>
      </c>
      <c r="AS2001" s="42"/>
      <c r="AT2001" s="42"/>
      <c r="AU2001" s="42"/>
      <c r="AV2001" s="42"/>
      <c r="AW2001" s="42"/>
      <c r="AX2001" s="5"/>
      <c r="AY2001" s="33"/>
      <c r="AZ2001" s="33" t="s">
        <v>12548</v>
      </c>
      <c r="BA2001" s="5"/>
      <c r="BB2001" s="5"/>
      <c r="BC2001" s="5" t="s">
        <v>12549</v>
      </c>
      <c r="BD2001" s="33" t="s">
        <v>173</v>
      </c>
      <c r="BE2001" s="41"/>
      <c r="BF2001" s="35"/>
      <c r="BG2001" s="33" t="s">
        <v>169</v>
      </c>
      <c r="BH2001" s="5"/>
      <c r="BI2001" s="33">
        <v>300.0</v>
      </c>
      <c r="BJ2001" s="33" t="s">
        <v>170</v>
      </c>
      <c r="BK2001" s="5"/>
      <c r="BL2001" s="5">
        <f t="shared" si="5"/>
        <v>3994.5</v>
      </c>
      <c r="BM2001" s="5"/>
      <c r="BN2001" s="5"/>
      <c r="BO2001" s="42">
        <f t="shared" si="6"/>
        <v>3994.5</v>
      </c>
      <c r="BP2001" s="44"/>
      <c r="BQ2001" s="45"/>
      <c r="BR2001" s="47"/>
      <c r="BS2001" s="45"/>
      <c r="BT2001" s="37"/>
      <c r="BU2001" s="5"/>
      <c r="BV2001" s="38"/>
      <c r="BW2001" s="48"/>
      <c r="BX2001" s="44"/>
      <c r="BY2001" s="44"/>
      <c r="BZ2001" s="33" t="s">
        <v>131</v>
      </c>
      <c r="CA2001" s="5"/>
      <c r="CB2001" s="5"/>
      <c r="CC2001" s="33" t="s">
        <v>177</v>
      </c>
      <c r="CD2001" s="5"/>
      <c r="CE2001" s="5"/>
      <c r="CF2001" s="33" t="s">
        <v>178</v>
      </c>
      <c r="CG2001" s="33" t="s">
        <v>12550</v>
      </c>
      <c r="CH2001" s="5"/>
      <c r="CI2001" s="5"/>
      <c r="CJ2001" s="5"/>
      <c r="CK2001" s="33"/>
      <c r="CL2001" s="49">
        <v>45000.0</v>
      </c>
      <c r="CM2001" s="33" t="s">
        <v>180</v>
      </c>
      <c r="CN2001" s="5"/>
      <c r="CO2001" s="33">
        <v>2.0</v>
      </c>
      <c r="CP2001" s="33" t="s">
        <v>181</v>
      </c>
      <c r="CQ2001" s="50" t="str">
        <f t="shared" si="7"/>
        <v>10/05/1969</v>
      </c>
      <c r="CR2001" s="33" t="s">
        <v>243</v>
      </c>
      <c r="CS2001" s="33">
        <v>5.0</v>
      </c>
      <c r="CT2001" s="33">
        <v>5.0</v>
      </c>
      <c r="CU2001" s="33">
        <v>28.0</v>
      </c>
      <c r="CV2001" s="33">
        <v>1963.0</v>
      </c>
      <c r="CW2001" s="5"/>
      <c r="CX2001" s="5"/>
      <c r="CY2001" s="33">
        <v>-100.143697</v>
      </c>
      <c r="CZ2001" s="33">
        <v>20.699457</v>
      </c>
      <c r="DA2001" s="33">
        <v>4.421694342E9</v>
      </c>
      <c r="DB2001" s="33">
        <v>2.0</v>
      </c>
      <c r="DC2001" s="33" t="s">
        <v>8456</v>
      </c>
      <c r="DD2001" s="33">
        <v>2023.0</v>
      </c>
      <c r="DE2001" s="33" t="s">
        <v>184</v>
      </c>
      <c r="DF2001" s="33"/>
      <c r="DG2001" s="33" t="s">
        <v>185</v>
      </c>
      <c r="DH2001" s="33" t="s">
        <v>186</v>
      </c>
      <c r="DI2001" s="5"/>
      <c r="DJ2001" s="5"/>
    </row>
    <row r="2002">
      <c r="A2002" s="33" t="s">
        <v>12551</v>
      </c>
      <c r="B2002" s="34">
        <v>44952.0</v>
      </c>
      <c r="C2002" s="35" t="s">
        <v>137</v>
      </c>
      <c r="D2002" s="35" t="s">
        <v>139</v>
      </c>
      <c r="E2002" s="35" t="s">
        <v>142</v>
      </c>
      <c r="F2002" s="36" t="s">
        <v>144</v>
      </c>
      <c r="G2002" s="33" t="s">
        <v>12552</v>
      </c>
      <c r="H2002" s="33" t="s">
        <v>12553</v>
      </c>
      <c r="I2002" s="33" t="s">
        <v>11322</v>
      </c>
      <c r="J2002" s="33" t="s">
        <v>1619</v>
      </c>
      <c r="K2002" s="35" t="s">
        <v>421</v>
      </c>
      <c r="L2002" s="33" t="s">
        <v>3194</v>
      </c>
      <c r="M2002" s="33" t="s">
        <v>8450</v>
      </c>
      <c r="N2002" s="33" t="s">
        <v>1957</v>
      </c>
      <c r="O2002" s="5"/>
      <c r="P2002" s="35" t="s">
        <v>233</v>
      </c>
      <c r="Q2002" s="35" t="s">
        <v>1957</v>
      </c>
      <c r="R2002" s="33">
        <v>76284.0</v>
      </c>
      <c r="S2002" s="37"/>
      <c r="T2002" s="33"/>
      <c r="U2002" s="33">
        <v>6.46</v>
      </c>
      <c r="V2002" s="33" t="s">
        <v>154</v>
      </c>
      <c r="W2002" s="33"/>
      <c r="X2002" s="33"/>
      <c r="Y2002" s="5"/>
      <c r="Z2002" s="5"/>
      <c r="AA2002" s="33">
        <v>1.0</v>
      </c>
      <c r="AB2002" s="33">
        <v>1.0</v>
      </c>
      <c r="AC2002" s="33"/>
      <c r="AD2002" s="5"/>
      <c r="AE2002" s="5"/>
      <c r="AF2002" s="5"/>
      <c r="AG2002" s="16"/>
      <c r="AH2002" s="38">
        <f t="shared" si="1"/>
        <v>1</v>
      </c>
      <c r="AI2002" s="39" t="str">
        <f t="shared" si="2"/>
        <v/>
      </c>
      <c r="AJ2002" s="37" t="str">
        <f t="shared" si="3"/>
        <v/>
      </c>
      <c r="AK2002" s="41" t="str">
        <f t="shared" si="4"/>
        <v/>
      </c>
      <c r="AL2002" s="35" t="s">
        <v>233</v>
      </c>
      <c r="AM2002" s="33" t="s">
        <v>11391</v>
      </c>
      <c r="AN2002" s="33" t="s">
        <v>11391</v>
      </c>
      <c r="AO2002" s="41"/>
      <c r="AP2002" s="33" t="s">
        <v>169</v>
      </c>
      <c r="AQ2002" s="33" t="s">
        <v>170</v>
      </c>
      <c r="AR2002" s="33">
        <v>300.0</v>
      </c>
      <c r="AS2002" s="42"/>
      <c r="AT2002" s="42"/>
      <c r="AU2002" s="42"/>
      <c r="AV2002" s="42"/>
      <c r="AW2002" s="42"/>
      <c r="AX2002" s="5"/>
      <c r="AY2002" s="33"/>
      <c r="AZ2002" s="33" t="s">
        <v>12554</v>
      </c>
      <c r="BA2002" s="5"/>
      <c r="BB2002" s="5"/>
      <c r="BC2002" s="5" t="s">
        <v>12555</v>
      </c>
      <c r="BD2002" s="33" t="s">
        <v>173</v>
      </c>
      <c r="BE2002" s="41"/>
      <c r="BF2002" s="35"/>
      <c r="BG2002" s="33" t="s">
        <v>169</v>
      </c>
      <c r="BH2002" s="5"/>
      <c r="BI2002" s="33">
        <v>300.0</v>
      </c>
      <c r="BJ2002" s="33" t="s">
        <v>170</v>
      </c>
      <c r="BK2002" s="5"/>
      <c r="BL2002" s="5">
        <f t="shared" si="5"/>
        <v>3994.5</v>
      </c>
      <c r="BM2002" s="5"/>
      <c r="BN2002" s="5"/>
      <c r="BO2002" s="42">
        <f t="shared" si="6"/>
        <v>3994.5</v>
      </c>
      <c r="BP2002" s="44"/>
      <c r="BQ2002" s="45"/>
      <c r="BR2002" s="47"/>
      <c r="BS2002" s="45"/>
      <c r="BT2002" s="37"/>
      <c r="BU2002" s="5"/>
      <c r="BV2002" s="38"/>
      <c r="BW2002" s="48"/>
      <c r="BX2002" s="44"/>
      <c r="BY2002" s="44"/>
      <c r="BZ2002" s="33" t="s">
        <v>131</v>
      </c>
      <c r="CA2002" s="5"/>
      <c r="CB2002" s="5"/>
      <c r="CC2002" s="33" t="s">
        <v>177</v>
      </c>
      <c r="CD2002" s="5"/>
      <c r="CE2002" s="5"/>
      <c r="CF2002" s="33" t="s">
        <v>178</v>
      </c>
      <c r="CG2002" s="33" t="s">
        <v>12556</v>
      </c>
      <c r="CH2002" s="5"/>
      <c r="CI2002" s="5"/>
      <c r="CJ2002" s="5"/>
      <c r="CK2002" s="33"/>
      <c r="CL2002" s="49">
        <v>45000.0</v>
      </c>
      <c r="CM2002" s="33" t="s">
        <v>180</v>
      </c>
      <c r="CN2002" s="5"/>
      <c r="CO2002" s="33">
        <v>2.0</v>
      </c>
      <c r="CP2002" s="33" t="s">
        <v>181</v>
      </c>
      <c r="CQ2002" s="50" t="str">
        <f t="shared" si="7"/>
        <v>01/12/1933</v>
      </c>
      <c r="CR2002" s="33" t="s">
        <v>243</v>
      </c>
      <c r="CS2002" s="33">
        <v>5.0</v>
      </c>
      <c r="CT2002" s="33">
        <v>5.0</v>
      </c>
      <c r="CU2002" s="33">
        <v>28.0</v>
      </c>
      <c r="CV2002" s="33">
        <v>1963.0</v>
      </c>
      <c r="CW2002" s="5"/>
      <c r="CX2002" s="5"/>
      <c r="CY2002" s="33">
        <v>-100.143697</v>
      </c>
      <c r="CZ2002" s="33">
        <v>20.699457</v>
      </c>
      <c r="DA2002" s="33">
        <v>4.4219266E9</v>
      </c>
      <c r="DB2002" s="33">
        <v>1.0</v>
      </c>
      <c r="DC2002" s="33" t="s">
        <v>8456</v>
      </c>
      <c r="DD2002" s="33">
        <v>2023.0</v>
      </c>
      <c r="DE2002" s="33" t="s">
        <v>184</v>
      </c>
      <c r="DF2002" s="33"/>
      <c r="DG2002" s="33" t="s">
        <v>185</v>
      </c>
      <c r="DH2002" s="33" t="s">
        <v>186</v>
      </c>
      <c r="DI2002" s="5"/>
      <c r="DJ2002" s="5"/>
    </row>
    <row r="2003">
      <c r="A2003" s="33" t="s">
        <v>12557</v>
      </c>
      <c r="B2003" s="34">
        <v>44952.0</v>
      </c>
      <c r="C2003" s="35" t="s">
        <v>137</v>
      </c>
      <c r="D2003" s="35" t="s">
        <v>139</v>
      </c>
      <c r="E2003" s="35" t="s">
        <v>142</v>
      </c>
      <c r="F2003" s="36" t="s">
        <v>144</v>
      </c>
      <c r="G2003" s="33" t="s">
        <v>12558</v>
      </c>
      <c r="H2003" s="33" t="s">
        <v>12559</v>
      </c>
      <c r="I2003" s="33" t="s">
        <v>11322</v>
      </c>
      <c r="J2003" s="33" t="s">
        <v>12069</v>
      </c>
      <c r="K2003" s="35" t="s">
        <v>421</v>
      </c>
      <c r="L2003" s="33" t="s">
        <v>12384</v>
      </c>
      <c r="M2003" s="33" t="s">
        <v>8450</v>
      </c>
      <c r="N2003" s="33" t="s">
        <v>1957</v>
      </c>
      <c r="O2003" s="5"/>
      <c r="P2003" s="35" t="s">
        <v>233</v>
      </c>
      <c r="Q2003" s="35" t="s">
        <v>1957</v>
      </c>
      <c r="R2003" s="33">
        <v>76284.0</v>
      </c>
      <c r="S2003" s="37"/>
      <c r="T2003" s="33"/>
      <c r="U2003" s="33">
        <v>4.48</v>
      </c>
      <c r="V2003" s="33" t="s">
        <v>154</v>
      </c>
      <c r="W2003" s="33"/>
      <c r="X2003" s="33"/>
      <c r="Y2003" s="5"/>
      <c r="Z2003" s="5"/>
      <c r="AA2003" s="33">
        <v>1.0</v>
      </c>
      <c r="AB2003" s="33"/>
      <c r="AC2003" s="33">
        <v>1.0</v>
      </c>
      <c r="AD2003" s="5"/>
      <c r="AE2003" s="5"/>
      <c r="AF2003" s="5"/>
      <c r="AG2003" s="16"/>
      <c r="AH2003" s="38" t="str">
        <f t="shared" si="1"/>
        <v/>
      </c>
      <c r="AI2003" s="39">
        <f t="shared" si="2"/>
        <v>1</v>
      </c>
      <c r="AJ2003" s="37" t="str">
        <f t="shared" si="3"/>
        <v/>
      </c>
      <c r="AK2003" s="41" t="str">
        <f t="shared" si="4"/>
        <v/>
      </c>
      <c r="AL2003" s="35" t="s">
        <v>233</v>
      </c>
      <c r="AM2003" s="33" t="s">
        <v>11391</v>
      </c>
      <c r="AN2003" s="33" t="s">
        <v>11391</v>
      </c>
      <c r="AO2003" s="41"/>
      <c r="AP2003" s="33" t="s">
        <v>169</v>
      </c>
      <c r="AQ2003" s="33" t="s">
        <v>170</v>
      </c>
      <c r="AR2003" s="33">
        <v>300.0</v>
      </c>
      <c r="AS2003" s="42"/>
      <c r="AT2003" s="42"/>
      <c r="AU2003" s="42"/>
      <c r="AV2003" s="42"/>
      <c r="AW2003" s="42"/>
      <c r="AX2003" s="5"/>
      <c r="AY2003" s="33"/>
      <c r="AZ2003" s="33" t="s">
        <v>12560</v>
      </c>
      <c r="BA2003" s="5"/>
      <c r="BB2003" s="5"/>
      <c r="BC2003" s="5" t="s">
        <v>12561</v>
      </c>
      <c r="BD2003" s="33" t="s">
        <v>173</v>
      </c>
      <c r="BE2003" s="41"/>
      <c r="BF2003" s="35"/>
      <c r="BG2003" s="33" t="s">
        <v>169</v>
      </c>
      <c r="BH2003" s="5"/>
      <c r="BI2003" s="33">
        <v>300.0</v>
      </c>
      <c r="BJ2003" s="33" t="s">
        <v>170</v>
      </c>
      <c r="BK2003" s="5"/>
      <c r="BL2003" s="5">
        <f t="shared" si="5"/>
        <v>3994.5</v>
      </c>
      <c r="BM2003" s="5"/>
      <c r="BN2003" s="5"/>
      <c r="BO2003" s="42">
        <f t="shared" si="6"/>
        <v>3994.5</v>
      </c>
      <c r="BP2003" s="44"/>
      <c r="BQ2003" s="45"/>
      <c r="BR2003" s="47"/>
      <c r="BS2003" s="45"/>
      <c r="BT2003" s="37"/>
      <c r="BU2003" s="5"/>
      <c r="BV2003" s="38"/>
      <c r="BW2003" s="48"/>
      <c r="BX2003" s="44"/>
      <c r="BY2003" s="44"/>
      <c r="BZ2003" s="33" t="s">
        <v>131</v>
      </c>
      <c r="CA2003" s="5"/>
      <c r="CB2003" s="5"/>
      <c r="CC2003" s="33" t="s">
        <v>177</v>
      </c>
      <c r="CD2003" s="5"/>
      <c r="CE2003" s="5"/>
      <c r="CF2003" s="33" t="s">
        <v>178</v>
      </c>
      <c r="CG2003" s="33" t="s">
        <v>12562</v>
      </c>
      <c r="CH2003" s="5"/>
      <c r="CI2003" s="5"/>
      <c r="CJ2003" s="5"/>
      <c r="CK2003" s="33"/>
      <c r="CL2003" s="49">
        <v>45000.0</v>
      </c>
      <c r="CM2003" s="33" t="s">
        <v>180</v>
      </c>
      <c r="CN2003" s="5"/>
      <c r="CO2003" s="33">
        <v>2.0</v>
      </c>
      <c r="CP2003" s="33" t="s">
        <v>181</v>
      </c>
      <c r="CQ2003" s="50" t="str">
        <f t="shared" si="7"/>
        <v>03/11/1951</v>
      </c>
      <c r="CR2003" s="33" t="s">
        <v>182</v>
      </c>
      <c r="CS2003" s="33">
        <v>5.0</v>
      </c>
      <c r="CT2003" s="33">
        <v>5.0</v>
      </c>
      <c r="CU2003" s="33">
        <v>28.0</v>
      </c>
      <c r="CV2003" s="33">
        <v>1963.0</v>
      </c>
      <c r="CW2003" s="5"/>
      <c r="CX2003" s="5"/>
      <c r="CY2003" s="33">
        <v>-100.143697</v>
      </c>
      <c r="CZ2003" s="33">
        <v>20.699457</v>
      </c>
      <c r="DA2003" s="33">
        <v>4.4219266E9</v>
      </c>
      <c r="DB2003" s="33">
        <v>1.0</v>
      </c>
      <c r="DC2003" s="33" t="s">
        <v>8456</v>
      </c>
      <c r="DD2003" s="33">
        <v>2023.0</v>
      </c>
      <c r="DE2003" s="33" t="s">
        <v>184</v>
      </c>
      <c r="DF2003" s="33"/>
      <c r="DG2003" s="33" t="s">
        <v>185</v>
      </c>
      <c r="DH2003" s="33" t="s">
        <v>186</v>
      </c>
      <c r="DI2003" s="5"/>
      <c r="DJ2003" s="5"/>
    </row>
    <row r="2004">
      <c r="A2004" s="33" t="s">
        <v>12563</v>
      </c>
      <c r="B2004" s="34">
        <v>44952.0</v>
      </c>
      <c r="C2004" s="35" t="s">
        <v>137</v>
      </c>
      <c r="D2004" s="35" t="s">
        <v>139</v>
      </c>
      <c r="E2004" s="35" t="s">
        <v>142</v>
      </c>
      <c r="F2004" s="36" t="s">
        <v>144</v>
      </c>
      <c r="G2004" s="33" t="s">
        <v>12564</v>
      </c>
      <c r="H2004" s="33" t="s">
        <v>12565</v>
      </c>
      <c r="I2004" s="33" t="s">
        <v>11322</v>
      </c>
      <c r="J2004" s="33" t="s">
        <v>439</v>
      </c>
      <c r="K2004" s="35" t="s">
        <v>421</v>
      </c>
      <c r="L2004" s="33" t="s">
        <v>12384</v>
      </c>
      <c r="M2004" s="33" t="s">
        <v>8450</v>
      </c>
      <c r="N2004" s="33" t="s">
        <v>1957</v>
      </c>
      <c r="O2004" s="5"/>
      <c r="P2004" s="35" t="s">
        <v>233</v>
      </c>
      <c r="Q2004" s="35" t="s">
        <v>1957</v>
      </c>
      <c r="R2004" s="33">
        <v>76284.0</v>
      </c>
      <c r="S2004" s="37"/>
      <c r="T2004" s="33"/>
      <c r="U2004" s="33">
        <v>3.24</v>
      </c>
      <c r="V2004" s="33" t="s">
        <v>154</v>
      </c>
      <c r="W2004" s="33"/>
      <c r="X2004" s="33"/>
      <c r="Y2004" s="5"/>
      <c r="Z2004" s="5"/>
      <c r="AA2004" s="33">
        <v>1.0</v>
      </c>
      <c r="AB2004" s="33">
        <v>1.0</v>
      </c>
      <c r="AC2004" s="33"/>
      <c r="AD2004" s="5"/>
      <c r="AE2004" s="5"/>
      <c r="AF2004" s="5"/>
      <c r="AG2004" s="16"/>
      <c r="AH2004" s="38">
        <f t="shared" si="1"/>
        <v>1</v>
      </c>
      <c r="AI2004" s="39" t="str">
        <f t="shared" si="2"/>
        <v/>
      </c>
      <c r="AJ2004" s="37" t="str">
        <f t="shared" si="3"/>
        <v/>
      </c>
      <c r="AK2004" s="41" t="str">
        <f t="shared" si="4"/>
        <v/>
      </c>
      <c r="AL2004" s="35" t="s">
        <v>233</v>
      </c>
      <c r="AM2004" s="33" t="s">
        <v>11391</v>
      </c>
      <c r="AN2004" s="33" t="s">
        <v>11391</v>
      </c>
      <c r="AO2004" s="41"/>
      <c r="AP2004" s="33" t="s">
        <v>169</v>
      </c>
      <c r="AQ2004" s="33" t="s">
        <v>170</v>
      </c>
      <c r="AR2004" s="33">
        <v>300.0</v>
      </c>
      <c r="AS2004" s="42"/>
      <c r="AT2004" s="42"/>
      <c r="AU2004" s="42"/>
      <c r="AV2004" s="42"/>
      <c r="AW2004" s="42"/>
      <c r="AX2004" s="5"/>
      <c r="AY2004" s="33"/>
      <c r="AZ2004" s="33" t="s">
        <v>12566</v>
      </c>
      <c r="BA2004" s="5"/>
      <c r="BB2004" s="5"/>
      <c r="BC2004" s="5" t="s">
        <v>12567</v>
      </c>
      <c r="BD2004" s="33" t="s">
        <v>173</v>
      </c>
      <c r="BE2004" s="41"/>
      <c r="BF2004" s="35"/>
      <c r="BG2004" s="33" t="s">
        <v>169</v>
      </c>
      <c r="BH2004" s="5"/>
      <c r="BI2004" s="33">
        <v>300.0</v>
      </c>
      <c r="BJ2004" s="33" t="s">
        <v>170</v>
      </c>
      <c r="BK2004" s="5"/>
      <c r="BL2004" s="5">
        <f t="shared" si="5"/>
        <v>3994.5</v>
      </c>
      <c r="BM2004" s="5"/>
      <c r="BN2004" s="5"/>
      <c r="BO2004" s="42">
        <f t="shared" si="6"/>
        <v>3994.5</v>
      </c>
      <c r="BP2004" s="44"/>
      <c r="BQ2004" s="45"/>
      <c r="BR2004" s="47"/>
      <c r="BS2004" s="45"/>
      <c r="BT2004" s="37"/>
      <c r="BU2004" s="5"/>
      <c r="BV2004" s="38"/>
      <c r="BW2004" s="48"/>
      <c r="BX2004" s="44"/>
      <c r="BY2004" s="44"/>
      <c r="BZ2004" s="33" t="s">
        <v>131</v>
      </c>
      <c r="CA2004" s="5"/>
      <c r="CB2004" s="5"/>
      <c r="CC2004" s="33" t="s">
        <v>177</v>
      </c>
      <c r="CD2004" s="5"/>
      <c r="CE2004" s="5"/>
      <c r="CF2004" s="33" t="s">
        <v>178</v>
      </c>
      <c r="CG2004" s="33" t="s">
        <v>12568</v>
      </c>
      <c r="CH2004" s="5"/>
      <c r="CI2004" s="5"/>
      <c r="CJ2004" s="5"/>
      <c r="CK2004" s="33"/>
      <c r="CL2004" s="49">
        <v>45000.0</v>
      </c>
      <c r="CM2004" s="33" t="s">
        <v>180</v>
      </c>
      <c r="CN2004" s="5"/>
      <c r="CO2004" s="33">
        <v>2.0</v>
      </c>
      <c r="CP2004" s="33" t="s">
        <v>181</v>
      </c>
      <c r="CQ2004" s="50" t="str">
        <f t="shared" si="7"/>
        <v>24/02/1949</v>
      </c>
      <c r="CR2004" s="33" t="s">
        <v>243</v>
      </c>
      <c r="CS2004" s="33">
        <v>5.0</v>
      </c>
      <c r="CT2004" s="33">
        <v>5.0</v>
      </c>
      <c r="CU2004" s="33">
        <v>28.0</v>
      </c>
      <c r="CV2004" s="33">
        <v>1963.0</v>
      </c>
      <c r="CW2004" s="5"/>
      <c r="CX2004" s="5"/>
      <c r="CY2004" s="33">
        <v>-100.143697</v>
      </c>
      <c r="CZ2004" s="33">
        <v>20.699457</v>
      </c>
      <c r="DA2004" s="33">
        <v>4.4219266E9</v>
      </c>
      <c r="DB2004" s="33">
        <v>1.0</v>
      </c>
      <c r="DC2004" s="33" t="s">
        <v>8456</v>
      </c>
      <c r="DD2004" s="33">
        <v>2023.0</v>
      </c>
      <c r="DE2004" s="33" t="s">
        <v>184</v>
      </c>
      <c r="DF2004" s="33"/>
      <c r="DG2004" s="33" t="s">
        <v>185</v>
      </c>
      <c r="DH2004" s="33" t="s">
        <v>186</v>
      </c>
      <c r="DI2004" s="5"/>
      <c r="DJ2004" s="5"/>
    </row>
    <row r="2005">
      <c r="A2005" s="33" t="s">
        <v>12569</v>
      </c>
      <c r="B2005" s="34">
        <v>44952.0</v>
      </c>
      <c r="C2005" s="35" t="s">
        <v>137</v>
      </c>
      <c r="D2005" s="35" t="s">
        <v>139</v>
      </c>
      <c r="E2005" s="35" t="s">
        <v>142</v>
      </c>
      <c r="F2005" s="36" t="s">
        <v>144</v>
      </c>
      <c r="G2005" s="33" t="s">
        <v>12570</v>
      </c>
      <c r="H2005" s="33" t="s">
        <v>12571</v>
      </c>
      <c r="I2005" s="33" t="s">
        <v>231</v>
      </c>
      <c r="J2005" s="33" t="s">
        <v>1580</v>
      </c>
      <c r="K2005" s="35" t="s">
        <v>421</v>
      </c>
      <c r="L2005" s="33" t="s">
        <v>12390</v>
      </c>
      <c r="M2005" s="33" t="s">
        <v>8450</v>
      </c>
      <c r="N2005" s="33" t="s">
        <v>1957</v>
      </c>
      <c r="O2005" s="5"/>
      <c r="P2005" s="35" t="s">
        <v>233</v>
      </c>
      <c r="Q2005" s="35" t="s">
        <v>1957</v>
      </c>
      <c r="R2005" s="33">
        <v>76284.0</v>
      </c>
      <c r="S2005" s="37"/>
      <c r="T2005" s="33"/>
      <c r="U2005" s="33">
        <v>4.97</v>
      </c>
      <c r="V2005" s="33" t="s">
        <v>154</v>
      </c>
      <c r="W2005" s="33"/>
      <c r="X2005" s="33"/>
      <c r="Y2005" s="5"/>
      <c r="Z2005" s="5"/>
      <c r="AA2005" s="33">
        <v>1.0</v>
      </c>
      <c r="AB2005" s="33"/>
      <c r="AC2005" s="33">
        <v>1.0</v>
      </c>
      <c r="AD2005" s="5"/>
      <c r="AE2005" s="5"/>
      <c r="AF2005" s="5"/>
      <c r="AG2005" s="16"/>
      <c r="AH2005" s="38" t="str">
        <f t="shared" si="1"/>
        <v/>
      </c>
      <c r="AI2005" s="39">
        <f t="shared" si="2"/>
        <v>1</v>
      </c>
      <c r="AJ2005" s="37" t="str">
        <f t="shared" si="3"/>
        <v/>
      </c>
      <c r="AK2005" s="41" t="str">
        <f t="shared" si="4"/>
        <v/>
      </c>
      <c r="AL2005" s="35" t="s">
        <v>233</v>
      </c>
      <c r="AM2005" s="33" t="s">
        <v>11391</v>
      </c>
      <c r="AN2005" s="33" t="s">
        <v>11391</v>
      </c>
      <c r="AO2005" s="41"/>
      <c r="AP2005" s="33" t="s">
        <v>169</v>
      </c>
      <c r="AQ2005" s="33" t="s">
        <v>170</v>
      </c>
      <c r="AR2005" s="33">
        <v>300.0</v>
      </c>
      <c r="AS2005" s="42"/>
      <c r="AT2005" s="42"/>
      <c r="AU2005" s="42"/>
      <c r="AV2005" s="42"/>
      <c r="AW2005" s="42"/>
      <c r="AX2005" s="5"/>
      <c r="AY2005" s="33"/>
      <c r="AZ2005" s="33" t="s">
        <v>12572</v>
      </c>
      <c r="BA2005" s="5"/>
      <c r="BB2005" s="5"/>
      <c r="BC2005" s="5" t="s">
        <v>12573</v>
      </c>
      <c r="BD2005" s="33" t="s">
        <v>173</v>
      </c>
      <c r="BE2005" s="41"/>
      <c r="BF2005" s="35"/>
      <c r="BG2005" s="33" t="s">
        <v>169</v>
      </c>
      <c r="BH2005" s="5"/>
      <c r="BI2005" s="33">
        <v>300.0</v>
      </c>
      <c r="BJ2005" s="33" t="s">
        <v>170</v>
      </c>
      <c r="BK2005" s="5"/>
      <c r="BL2005" s="5">
        <f t="shared" si="5"/>
        <v>3994.5</v>
      </c>
      <c r="BM2005" s="5"/>
      <c r="BN2005" s="5"/>
      <c r="BO2005" s="42">
        <f t="shared" si="6"/>
        <v>3994.5</v>
      </c>
      <c r="BP2005" s="44"/>
      <c r="BQ2005" s="45"/>
      <c r="BR2005" s="47"/>
      <c r="BS2005" s="45"/>
      <c r="BT2005" s="37"/>
      <c r="BU2005" s="5"/>
      <c r="BV2005" s="38"/>
      <c r="BW2005" s="48"/>
      <c r="BX2005" s="44"/>
      <c r="BY2005" s="44"/>
      <c r="BZ2005" s="33" t="s">
        <v>131</v>
      </c>
      <c r="CA2005" s="5"/>
      <c r="CB2005" s="5"/>
      <c r="CC2005" s="33" t="s">
        <v>177</v>
      </c>
      <c r="CD2005" s="5"/>
      <c r="CE2005" s="5"/>
      <c r="CF2005" s="33" t="s">
        <v>178</v>
      </c>
      <c r="CG2005" s="33" t="s">
        <v>12574</v>
      </c>
      <c r="CH2005" s="5"/>
      <c r="CI2005" s="5"/>
      <c r="CJ2005" s="5"/>
      <c r="CK2005" s="33"/>
      <c r="CL2005" s="49">
        <v>45000.0</v>
      </c>
      <c r="CM2005" s="33" t="s">
        <v>180</v>
      </c>
      <c r="CN2005" s="5"/>
      <c r="CO2005" s="33">
        <v>2.0</v>
      </c>
      <c r="CP2005" s="33" t="s">
        <v>181</v>
      </c>
      <c r="CQ2005" s="50" t="str">
        <f t="shared" si="7"/>
        <v>07/05/1957</v>
      </c>
      <c r="CR2005" s="33" t="s">
        <v>182</v>
      </c>
      <c r="CS2005" s="33">
        <v>5.0</v>
      </c>
      <c r="CT2005" s="33">
        <v>5.0</v>
      </c>
      <c r="CU2005" s="33">
        <v>28.0</v>
      </c>
      <c r="CV2005" s="33">
        <v>1963.0</v>
      </c>
      <c r="CW2005" s="5"/>
      <c r="CX2005" s="5"/>
      <c r="CY2005" s="33">
        <v>-100.145086</v>
      </c>
      <c r="CZ2005" s="33">
        <v>20.701434</v>
      </c>
      <c r="DA2005" s="33">
        <v>4.421180986E9</v>
      </c>
      <c r="DB2005" s="33">
        <v>2.0</v>
      </c>
      <c r="DC2005" s="33" t="s">
        <v>8456</v>
      </c>
      <c r="DD2005" s="33">
        <v>2023.0</v>
      </c>
      <c r="DE2005" s="33" t="s">
        <v>184</v>
      </c>
      <c r="DF2005" s="33"/>
      <c r="DG2005" s="33" t="s">
        <v>185</v>
      </c>
      <c r="DH2005" s="33" t="s">
        <v>186</v>
      </c>
      <c r="DI2005" s="5"/>
      <c r="DJ2005" s="5"/>
    </row>
    <row r="2006">
      <c r="A2006" s="33" t="s">
        <v>12575</v>
      </c>
      <c r="B2006" s="34">
        <v>44952.0</v>
      </c>
      <c r="C2006" s="35" t="s">
        <v>137</v>
      </c>
      <c r="D2006" s="35" t="s">
        <v>139</v>
      </c>
      <c r="E2006" s="35" t="s">
        <v>142</v>
      </c>
      <c r="F2006" s="36" t="s">
        <v>144</v>
      </c>
      <c r="G2006" s="33" t="s">
        <v>12576</v>
      </c>
      <c r="H2006" s="33" t="s">
        <v>12577</v>
      </c>
      <c r="I2006" s="33" t="s">
        <v>231</v>
      </c>
      <c r="J2006" s="33" t="s">
        <v>12069</v>
      </c>
      <c r="K2006" s="35" t="s">
        <v>421</v>
      </c>
      <c r="L2006" s="33" t="s">
        <v>12461</v>
      </c>
      <c r="M2006" s="33" t="s">
        <v>8450</v>
      </c>
      <c r="N2006" s="33" t="s">
        <v>1957</v>
      </c>
      <c r="O2006" s="5"/>
      <c r="P2006" s="35" t="s">
        <v>233</v>
      </c>
      <c r="Q2006" s="35" t="s">
        <v>1957</v>
      </c>
      <c r="R2006" s="33">
        <v>76284.0</v>
      </c>
      <c r="S2006" s="37"/>
      <c r="T2006" s="33"/>
      <c r="U2006" s="33">
        <v>4.53</v>
      </c>
      <c r="V2006" s="33" t="s">
        <v>154</v>
      </c>
      <c r="W2006" s="33"/>
      <c r="X2006" s="33"/>
      <c r="Y2006" s="5"/>
      <c r="Z2006" s="5"/>
      <c r="AA2006" s="33">
        <v>1.0</v>
      </c>
      <c r="AB2006" s="33">
        <v>1.0</v>
      </c>
      <c r="AC2006" s="33"/>
      <c r="AD2006" s="5"/>
      <c r="AE2006" s="5"/>
      <c r="AF2006" s="5"/>
      <c r="AG2006" s="16"/>
      <c r="AH2006" s="38" t="str">
        <f t="shared" si="1"/>
        <v/>
      </c>
      <c r="AI2006" s="39" t="str">
        <f t="shared" si="2"/>
        <v/>
      </c>
      <c r="AJ2006" s="37" t="str">
        <f t="shared" si="3"/>
        <v/>
      </c>
      <c r="AK2006" s="41" t="str">
        <f t="shared" si="4"/>
        <v/>
      </c>
      <c r="AL2006" s="35" t="s">
        <v>233</v>
      </c>
      <c r="AM2006" s="33" t="s">
        <v>11391</v>
      </c>
      <c r="AN2006" s="33" t="s">
        <v>11391</v>
      </c>
      <c r="AO2006" s="41"/>
      <c r="AP2006" s="33" t="s">
        <v>169</v>
      </c>
      <c r="AQ2006" s="33" t="s">
        <v>170</v>
      </c>
      <c r="AR2006" s="33">
        <v>300.0</v>
      </c>
      <c r="AS2006" s="42"/>
      <c r="AT2006" s="42"/>
      <c r="AU2006" s="42"/>
      <c r="AV2006" s="42"/>
      <c r="AW2006" s="42"/>
      <c r="AX2006" s="5"/>
      <c r="AY2006" s="33"/>
      <c r="AZ2006" s="33" t="s">
        <v>12578</v>
      </c>
      <c r="BA2006" s="5"/>
      <c r="BB2006" s="5"/>
      <c r="BC2006" s="5" t="s">
        <v>12579</v>
      </c>
      <c r="BD2006" s="33" t="s">
        <v>173</v>
      </c>
      <c r="BE2006" s="41"/>
      <c r="BF2006" s="35"/>
      <c r="BG2006" s="33" t="s">
        <v>169</v>
      </c>
      <c r="BH2006" s="5"/>
      <c r="BI2006" s="33">
        <v>300.0</v>
      </c>
      <c r="BJ2006" s="33" t="s">
        <v>170</v>
      </c>
      <c r="BK2006" s="5"/>
      <c r="BL2006" s="5">
        <f t="shared" si="5"/>
        <v>3994.5</v>
      </c>
      <c r="BM2006" s="5"/>
      <c r="BN2006" s="5"/>
      <c r="BO2006" s="42">
        <f t="shared" si="6"/>
        <v>3994.5</v>
      </c>
      <c r="BP2006" s="44"/>
      <c r="BQ2006" s="45"/>
      <c r="BR2006" s="47"/>
      <c r="BS2006" s="45"/>
      <c r="BT2006" s="37"/>
      <c r="BU2006" s="5"/>
      <c r="BV2006" s="38"/>
      <c r="BW2006" s="48"/>
      <c r="BX2006" s="44"/>
      <c r="BY2006" s="44"/>
      <c r="BZ2006" s="33" t="s">
        <v>131</v>
      </c>
      <c r="CA2006" s="5"/>
      <c r="CB2006" s="5"/>
      <c r="CC2006" s="33" t="s">
        <v>177</v>
      </c>
      <c r="CD2006" s="5"/>
      <c r="CE2006" s="5"/>
      <c r="CF2006" s="33" t="s">
        <v>178</v>
      </c>
      <c r="CG2006" s="33" t="s">
        <v>12580</v>
      </c>
      <c r="CH2006" s="5"/>
      <c r="CI2006" s="5"/>
      <c r="CJ2006" s="5"/>
      <c r="CK2006" s="33"/>
      <c r="CL2006" s="49">
        <v>45000.0</v>
      </c>
      <c r="CM2006" s="33" t="s">
        <v>180</v>
      </c>
      <c r="CN2006" s="5"/>
      <c r="CO2006" s="33">
        <v>2.0</v>
      </c>
      <c r="CP2006" s="33" t="s">
        <v>181</v>
      </c>
      <c r="CQ2006" s="50" t="str">
        <f t="shared" si="7"/>
        <v>18/07/1968</v>
      </c>
      <c r="CR2006" s="33" t="s">
        <v>243</v>
      </c>
      <c r="CS2006" s="33">
        <v>5.0</v>
      </c>
      <c r="CT2006" s="33">
        <v>5.0</v>
      </c>
      <c r="CU2006" s="33">
        <v>28.0</v>
      </c>
      <c r="CV2006" s="33">
        <v>1963.0</v>
      </c>
      <c r="CW2006" s="5"/>
      <c r="CX2006" s="5"/>
      <c r="CY2006" s="33">
        <v>-100.143697</v>
      </c>
      <c r="CZ2006" s="33">
        <v>20.699457</v>
      </c>
      <c r="DA2006" s="33">
        <v>4.4219266E9</v>
      </c>
      <c r="DB2006" s="33">
        <v>1.0</v>
      </c>
      <c r="DC2006" s="33" t="s">
        <v>8456</v>
      </c>
      <c r="DD2006" s="33">
        <v>2023.0</v>
      </c>
      <c r="DE2006" s="33" t="s">
        <v>184</v>
      </c>
      <c r="DF2006" s="33"/>
      <c r="DG2006" s="33" t="s">
        <v>185</v>
      </c>
      <c r="DH2006" s="33" t="s">
        <v>186</v>
      </c>
      <c r="DI2006" s="5"/>
      <c r="DJ2006" s="5"/>
    </row>
    <row r="2007">
      <c r="A2007" s="33" t="s">
        <v>12581</v>
      </c>
      <c r="B2007" s="34">
        <v>44952.0</v>
      </c>
      <c r="C2007" s="35" t="s">
        <v>137</v>
      </c>
      <c r="D2007" s="35" t="s">
        <v>139</v>
      </c>
      <c r="E2007" s="35" t="s">
        <v>142</v>
      </c>
      <c r="F2007" s="36" t="s">
        <v>144</v>
      </c>
      <c r="G2007" s="33" t="s">
        <v>12582</v>
      </c>
      <c r="H2007" s="33" t="s">
        <v>330</v>
      </c>
      <c r="I2007" s="33" t="s">
        <v>12069</v>
      </c>
      <c r="J2007" s="33" t="s">
        <v>391</v>
      </c>
      <c r="K2007" s="35" t="s">
        <v>421</v>
      </c>
      <c r="L2007" s="33" t="s">
        <v>12384</v>
      </c>
      <c r="M2007" s="33" t="s">
        <v>8450</v>
      </c>
      <c r="N2007" s="33" t="s">
        <v>1957</v>
      </c>
      <c r="O2007" s="5"/>
      <c r="P2007" s="35" t="s">
        <v>233</v>
      </c>
      <c r="Q2007" s="35" t="s">
        <v>1957</v>
      </c>
      <c r="R2007" s="33">
        <v>76284.0</v>
      </c>
      <c r="S2007" s="37"/>
      <c r="T2007" s="33"/>
      <c r="U2007" s="33">
        <v>7.32</v>
      </c>
      <c r="V2007" s="33" t="s">
        <v>154</v>
      </c>
      <c r="W2007" s="33"/>
      <c r="X2007" s="33"/>
      <c r="Y2007" s="5"/>
      <c r="Z2007" s="5"/>
      <c r="AA2007" s="33">
        <v>1.0</v>
      </c>
      <c r="AB2007" s="33"/>
      <c r="AC2007" s="33">
        <v>1.0</v>
      </c>
      <c r="AD2007" s="5"/>
      <c r="AE2007" s="5"/>
      <c r="AF2007" s="5"/>
      <c r="AG2007" s="16"/>
      <c r="AH2007" s="38" t="str">
        <f t="shared" si="1"/>
        <v/>
      </c>
      <c r="AI2007" s="39">
        <f t="shared" si="2"/>
        <v>1</v>
      </c>
      <c r="AJ2007" s="37" t="str">
        <f t="shared" si="3"/>
        <v/>
      </c>
      <c r="AK2007" s="41" t="str">
        <f t="shared" si="4"/>
        <v/>
      </c>
      <c r="AL2007" s="35" t="s">
        <v>233</v>
      </c>
      <c r="AM2007" s="33" t="s">
        <v>11391</v>
      </c>
      <c r="AN2007" s="33" t="s">
        <v>11391</v>
      </c>
      <c r="AO2007" s="41"/>
      <c r="AP2007" s="33" t="s">
        <v>169</v>
      </c>
      <c r="AQ2007" s="33" t="s">
        <v>170</v>
      </c>
      <c r="AR2007" s="33">
        <v>300.0</v>
      </c>
      <c r="AS2007" s="42"/>
      <c r="AT2007" s="42"/>
      <c r="AU2007" s="42"/>
      <c r="AV2007" s="42"/>
      <c r="AW2007" s="42"/>
      <c r="AX2007" s="5"/>
      <c r="AY2007" s="33"/>
      <c r="AZ2007" s="33" t="s">
        <v>12583</v>
      </c>
      <c r="BA2007" s="5"/>
      <c r="BB2007" s="5"/>
      <c r="BC2007" s="5" t="s">
        <v>12584</v>
      </c>
      <c r="BD2007" s="33" t="s">
        <v>173</v>
      </c>
      <c r="BE2007" s="41"/>
      <c r="BF2007" s="35"/>
      <c r="BG2007" s="33" t="s">
        <v>169</v>
      </c>
      <c r="BH2007" s="5"/>
      <c r="BI2007" s="33">
        <v>300.0</v>
      </c>
      <c r="BJ2007" s="33" t="s">
        <v>170</v>
      </c>
      <c r="BK2007" s="5"/>
      <c r="BL2007" s="5">
        <f t="shared" si="5"/>
        <v>3994.5</v>
      </c>
      <c r="BM2007" s="5"/>
      <c r="BN2007" s="5"/>
      <c r="BO2007" s="42">
        <f t="shared" si="6"/>
        <v>3994.5</v>
      </c>
      <c r="BP2007" s="44"/>
      <c r="BQ2007" s="45"/>
      <c r="BR2007" s="47"/>
      <c r="BS2007" s="45"/>
      <c r="BT2007" s="37"/>
      <c r="BU2007" s="5"/>
      <c r="BV2007" s="38"/>
      <c r="BW2007" s="48"/>
      <c r="BX2007" s="44"/>
      <c r="BY2007" s="44"/>
      <c r="BZ2007" s="33" t="s">
        <v>131</v>
      </c>
      <c r="CA2007" s="5"/>
      <c r="CB2007" s="5"/>
      <c r="CC2007" s="33" t="s">
        <v>177</v>
      </c>
      <c r="CD2007" s="5"/>
      <c r="CE2007" s="5"/>
      <c r="CF2007" s="33" t="s">
        <v>178</v>
      </c>
      <c r="CG2007" s="33" t="s">
        <v>12585</v>
      </c>
      <c r="CH2007" s="5"/>
      <c r="CI2007" s="5"/>
      <c r="CJ2007" s="5"/>
      <c r="CK2007" s="33"/>
      <c r="CL2007" s="49">
        <v>45000.0</v>
      </c>
      <c r="CM2007" s="33" t="s">
        <v>180</v>
      </c>
      <c r="CN2007" s="5"/>
      <c r="CO2007" s="33">
        <v>2.0</v>
      </c>
      <c r="CP2007" s="33" t="s">
        <v>181</v>
      </c>
      <c r="CQ2007" s="50" t="str">
        <f t="shared" si="7"/>
        <v>18/05/1935</v>
      </c>
      <c r="CR2007" s="33" t="s">
        <v>182</v>
      </c>
      <c r="CS2007" s="33">
        <v>5.0</v>
      </c>
      <c r="CT2007" s="33">
        <v>5.0</v>
      </c>
      <c r="CU2007" s="33">
        <v>28.0</v>
      </c>
      <c r="CV2007" s="33">
        <v>1963.0</v>
      </c>
      <c r="CW2007" s="5"/>
      <c r="CX2007" s="5"/>
      <c r="CY2007" s="33">
        <v>-100.143697</v>
      </c>
      <c r="CZ2007" s="33">
        <v>20.699457</v>
      </c>
      <c r="DA2007" s="33">
        <v>4.4219266E9</v>
      </c>
      <c r="DB2007" s="33">
        <v>1.0</v>
      </c>
      <c r="DC2007" s="33" t="s">
        <v>8456</v>
      </c>
      <c r="DD2007" s="33">
        <v>2023.0</v>
      </c>
      <c r="DE2007" s="33" t="s">
        <v>184</v>
      </c>
      <c r="DF2007" s="33"/>
      <c r="DG2007" s="33" t="s">
        <v>185</v>
      </c>
      <c r="DH2007" s="33" t="s">
        <v>186</v>
      </c>
      <c r="DI2007" s="5"/>
      <c r="DJ2007" s="5"/>
    </row>
    <row r="2008">
      <c r="A2008" s="33" t="s">
        <v>12586</v>
      </c>
      <c r="B2008" s="34">
        <v>44952.0</v>
      </c>
      <c r="C2008" s="35" t="s">
        <v>137</v>
      </c>
      <c r="D2008" s="35" t="s">
        <v>139</v>
      </c>
      <c r="E2008" s="35" t="s">
        <v>142</v>
      </c>
      <c r="F2008" s="36" t="s">
        <v>144</v>
      </c>
      <c r="G2008" s="33" t="s">
        <v>12587</v>
      </c>
      <c r="H2008" s="33" t="s">
        <v>12588</v>
      </c>
      <c r="I2008" s="33" t="s">
        <v>12069</v>
      </c>
      <c r="J2008" s="33" t="s">
        <v>11948</v>
      </c>
      <c r="K2008" s="35" t="s">
        <v>421</v>
      </c>
      <c r="L2008" s="33" t="s">
        <v>12384</v>
      </c>
      <c r="M2008" s="33" t="s">
        <v>8450</v>
      </c>
      <c r="N2008" s="33" t="s">
        <v>1957</v>
      </c>
      <c r="O2008" s="5"/>
      <c r="P2008" s="35" t="s">
        <v>233</v>
      </c>
      <c r="Q2008" s="35" t="s">
        <v>1957</v>
      </c>
      <c r="R2008" s="33">
        <v>76284.0</v>
      </c>
      <c r="S2008" s="37"/>
      <c r="T2008" s="33"/>
      <c r="U2008" s="33">
        <v>4.37</v>
      </c>
      <c r="V2008" s="33" t="s">
        <v>154</v>
      </c>
      <c r="W2008" s="33"/>
      <c r="X2008" s="33"/>
      <c r="Y2008" s="5"/>
      <c r="Z2008" s="5"/>
      <c r="AA2008" s="33">
        <v>1.0</v>
      </c>
      <c r="AB2008" s="33"/>
      <c r="AC2008" s="33">
        <v>1.0</v>
      </c>
      <c r="AD2008" s="5"/>
      <c r="AE2008" s="5"/>
      <c r="AF2008" s="5"/>
      <c r="AG2008" s="16"/>
      <c r="AH2008" s="38" t="str">
        <f t="shared" si="1"/>
        <v/>
      </c>
      <c r="AI2008" s="39">
        <f t="shared" si="2"/>
        <v>1</v>
      </c>
      <c r="AJ2008" s="37" t="str">
        <f t="shared" si="3"/>
        <v/>
      </c>
      <c r="AK2008" s="41" t="str">
        <f t="shared" si="4"/>
        <v/>
      </c>
      <c r="AL2008" s="35" t="s">
        <v>233</v>
      </c>
      <c r="AM2008" s="33" t="s">
        <v>11391</v>
      </c>
      <c r="AN2008" s="33" t="s">
        <v>11391</v>
      </c>
      <c r="AO2008" s="41"/>
      <c r="AP2008" s="33" t="s">
        <v>169</v>
      </c>
      <c r="AQ2008" s="33" t="s">
        <v>170</v>
      </c>
      <c r="AR2008" s="33">
        <v>300.0</v>
      </c>
      <c r="AS2008" s="42"/>
      <c r="AT2008" s="42"/>
      <c r="AU2008" s="42"/>
      <c r="AV2008" s="42"/>
      <c r="AW2008" s="42"/>
      <c r="AX2008" s="5"/>
      <c r="AY2008" s="33"/>
      <c r="AZ2008" s="33" t="s">
        <v>12589</v>
      </c>
      <c r="BA2008" s="5"/>
      <c r="BB2008" s="5"/>
      <c r="BC2008" s="5" t="s">
        <v>12590</v>
      </c>
      <c r="BD2008" s="33" t="s">
        <v>173</v>
      </c>
      <c r="BE2008" s="41"/>
      <c r="BF2008" s="35"/>
      <c r="BG2008" s="33" t="s">
        <v>169</v>
      </c>
      <c r="BH2008" s="5"/>
      <c r="BI2008" s="33">
        <v>300.0</v>
      </c>
      <c r="BJ2008" s="33" t="s">
        <v>170</v>
      </c>
      <c r="BK2008" s="5"/>
      <c r="BL2008" s="5">
        <f t="shared" si="5"/>
        <v>3994.5</v>
      </c>
      <c r="BM2008" s="5"/>
      <c r="BN2008" s="5"/>
      <c r="BO2008" s="42">
        <f t="shared" si="6"/>
        <v>3994.5</v>
      </c>
      <c r="BP2008" s="44"/>
      <c r="BQ2008" s="45"/>
      <c r="BR2008" s="47"/>
      <c r="BS2008" s="45"/>
      <c r="BT2008" s="37"/>
      <c r="BU2008" s="5"/>
      <c r="BV2008" s="38"/>
      <c r="BW2008" s="48"/>
      <c r="BX2008" s="44"/>
      <c r="BY2008" s="44"/>
      <c r="BZ2008" s="33" t="s">
        <v>131</v>
      </c>
      <c r="CA2008" s="5"/>
      <c r="CB2008" s="5"/>
      <c r="CC2008" s="33" t="s">
        <v>177</v>
      </c>
      <c r="CD2008" s="5"/>
      <c r="CE2008" s="5"/>
      <c r="CF2008" s="33" t="s">
        <v>178</v>
      </c>
      <c r="CG2008" s="33" t="s">
        <v>12591</v>
      </c>
      <c r="CH2008" s="5"/>
      <c r="CI2008" s="5"/>
      <c r="CJ2008" s="5"/>
      <c r="CK2008" s="33"/>
      <c r="CL2008" s="49">
        <v>45000.0</v>
      </c>
      <c r="CM2008" s="33" t="s">
        <v>180</v>
      </c>
      <c r="CN2008" s="5"/>
      <c r="CO2008" s="33">
        <v>2.0</v>
      </c>
      <c r="CP2008" s="33" t="s">
        <v>181</v>
      </c>
      <c r="CQ2008" s="50" t="str">
        <f t="shared" si="7"/>
        <v>19/09/1962</v>
      </c>
      <c r="CR2008" s="33" t="s">
        <v>182</v>
      </c>
      <c r="CS2008" s="33">
        <v>5.0</v>
      </c>
      <c r="CT2008" s="33">
        <v>5.0</v>
      </c>
      <c r="CU2008" s="33">
        <v>28.0</v>
      </c>
      <c r="CV2008" s="33">
        <v>1963.0</v>
      </c>
      <c r="CW2008" s="5"/>
      <c r="CX2008" s="5"/>
      <c r="CY2008" s="33">
        <v>-100.143697</v>
      </c>
      <c r="CZ2008" s="33">
        <v>20.699457</v>
      </c>
      <c r="DA2008" s="33">
        <v>4.428694379E9</v>
      </c>
      <c r="DB2008" s="33">
        <v>2.0</v>
      </c>
      <c r="DC2008" s="33" t="s">
        <v>8456</v>
      </c>
      <c r="DD2008" s="33">
        <v>2023.0</v>
      </c>
      <c r="DE2008" s="33" t="s">
        <v>184</v>
      </c>
      <c r="DF2008" s="33"/>
      <c r="DG2008" s="33" t="s">
        <v>185</v>
      </c>
      <c r="DH2008" s="33" t="s">
        <v>186</v>
      </c>
      <c r="DI2008" s="5"/>
      <c r="DJ2008" s="5"/>
    </row>
    <row r="2009">
      <c r="A2009" s="33" t="s">
        <v>12592</v>
      </c>
      <c r="B2009" s="34">
        <v>44952.0</v>
      </c>
      <c r="C2009" s="35" t="s">
        <v>137</v>
      </c>
      <c r="D2009" s="35" t="s">
        <v>139</v>
      </c>
      <c r="E2009" s="35" t="s">
        <v>142</v>
      </c>
      <c r="F2009" s="36" t="s">
        <v>144</v>
      </c>
      <c r="G2009" s="33" t="s">
        <v>12593</v>
      </c>
      <c r="H2009" s="33" t="s">
        <v>10221</v>
      </c>
      <c r="I2009" s="33" t="s">
        <v>12069</v>
      </c>
      <c r="J2009" s="33" t="s">
        <v>8473</v>
      </c>
      <c r="K2009" s="35" t="s">
        <v>421</v>
      </c>
      <c r="L2009" s="33" t="s">
        <v>12384</v>
      </c>
      <c r="M2009" s="33" t="s">
        <v>8450</v>
      </c>
      <c r="N2009" s="33" t="s">
        <v>1957</v>
      </c>
      <c r="O2009" s="5"/>
      <c r="P2009" s="35" t="s">
        <v>233</v>
      </c>
      <c r="Q2009" s="35" t="s">
        <v>1957</v>
      </c>
      <c r="R2009" s="33">
        <v>76284.0</v>
      </c>
      <c r="S2009" s="37"/>
      <c r="T2009" s="33"/>
      <c r="U2009" s="33">
        <v>5.56</v>
      </c>
      <c r="V2009" s="33" t="s">
        <v>154</v>
      </c>
      <c r="W2009" s="33"/>
      <c r="X2009" s="33"/>
      <c r="Y2009" s="5"/>
      <c r="Z2009" s="5"/>
      <c r="AA2009" s="33">
        <v>1.0</v>
      </c>
      <c r="AB2009" s="33"/>
      <c r="AC2009" s="33">
        <v>1.0</v>
      </c>
      <c r="AD2009" s="5"/>
      <c r="AE2009" s="5"/>
      <c r="AF2009" s="5"/>
      <c r="AG2009" s="16"/>
      <c r="AH2009" s="38" t="str">
        <f t="shared" si="1"/>
        <v/>
      </c>
      <c r="AI2009" s="39">
        <f t="shared" si="2"/>
        <v>1</v>
      </c>
      <c r="AJ2009" s="37" t="str">
        <f t="shared" si="3"/>
        <v/>
      </c>
      <c r="AK2009" s="41" t="str">
        <f t="shared" si="4"/>
        <v/>
      </c>
      <c r="AL2009" s="35" t="s">
        <v>233</v>
      </c>
      <c r="AM2009" s="33" t="s">
        <v>11391</v>
      </c>
      <c r="AN2009" s="33" t="s">
        <v>11391</v>
      </c>
      <c r="AO2009" s="41"/>
      <c r="AP2009" s="33" t="s">
        <v>169</v>
      </c>
      <c r="AQ2009" s="33" t="s">
        <v>170</v>
      </c>
      <c r="AR2009" s="33">
        <v>300.0</v>
      </c>
      <c r="AS2009" s="42"/>
      <c r="AT2009" s="42"/>
      <c r="AU2009" s="42"/>
      <c r="AV2009" s="42"/>
      <c r="AW2009" s="42"/>
      <c r="AX2009" s="5"/>
      <c r="AY2009" s="33"/>
      <c r="AZ2009" s="33" t="s">
        <v>12594</v>
      </c>
      <c r="BA2009" s="5"/>
      <c r="BB2009" s="5"/>
      <c r="BC2009" s="5" t="s">
        <v>12595</v>
      </c>
      <c r="BD2009" s="33" t="s">
        <v>173</v>
      </c>
      <c r="BE2009" s="41"/>
      <c r="BF2009" s="35"/>
      <c r="BG2009" s="33" t="s">
        <v>169</v>
      </c>
      <c r="BH2009" s="5"/>
      <c r="BI2009" s="33">
        <v>300.0</v>
      </c>
      <c r="BJ2009" s="33" t="s">
        <v>170</v>
      </c>
      <c r="BK2009" s="5"/>
      <c r="BL2009" s="5">
        <f t="shared" si="5"/>
        <v>3994.5</v>
      </c>
      <c r="BM2009" s="5"/>
      <c r="BN2009" s="5"/>
      <c r="BO2009" s="42">
        <f t="shared" si="6"/>
        <v>3994.5</v>
      </c>
      <c r="BP2009" s="44"/>
      <c r="BQ2009" s="45"/>
      <c r="BR2009" s="47"/>
      <c r="BS2009" s="45"/>
      <c r="BT2009" s="37"/>
      <c r="BU2009" s="5"/>
      <c r="BV2009" s="38"/>
      <c r="BW2009" s="48"/>
      <c r="BX2009" s="44"/>
      <c r="BY2009" s="44"/>
      <c r="BZ2009" s="33" t="s">
        <v>131</v>
      </c>
      <c r="CA2009" s="5"/>
      <c r="CB2009" s="5"/>
      <c r="CC2009" s="33" t="s">
        <v>177</v>
      </c>
      <c r="CD2009" s="5"/>
      <c r="CE2009" s="5"/>
      <c r="CF2009" s="33" t="s">
        <v>178</v>
      </c>
      <c r="CG2009" s="33" t="s">
        <v>12596</v>
      </c>
      <c r="CH2009" s="5"/>
      <c r="CI2009" s="5"/>
      <c r="CJ2009" s="5"/>
      <c r="CK2009" s="33"/>
      <c r="CL2009" s="49">
        <v>45000.0</v>
      </c>
      <c r="CM2009" s="33" t="s">
        <v>180</v>
      </c>
      <c r="CN2009" s="5"/>
      <c r="CO2009" s="33">
        <v>2.0</v>
      </c>
      <c r="CP2009" s="33" t="s">
        <v>181</v>
      </c>
      <c r="CQ2009" s="50" t="str">
        <f t="shared" si="7"/>
        <v>26/03/1953</v>
      </c>
      <c r="CR2009" s="33" t="s">
        <v>182</v>
      </c>
      <c r="CS2009" s="33">
        <v>5.0</v>
      </c>
      <c r="CT2009" s="33">
        <v>5.0</v>
      </c>
      <c r="CU2009" s="33">
        <v>28.0</v>
      </c>
      <c r="CV2009" s="33">
        <v>1963.0</v>
      </c>
      <c r="CW2009" s="5"/>
      <c r="CX2009" s="5"/>
      <c r="CY2009" s="33">
        <v>-100.143697</v>
      </c>
      <c r="CZ2009" s="33">
        <v>20.699457</v>
      </c>
      <c r="DA2009" s="33">
        <v>4.425081267E9</v>
      </c>
      <c r="DB2009" s="33">
        <v>2.0</v>
      </c>
      <c r="DC2009" s="33" t="s">
        <v>8456</v>
      </c>
      <c r="DD2009" s="33">
        <v>2023.0</v>
      </c>
      <c r="DE2009" s="33" t="s">
        <v>184</v>
      </c>
      <c r="DF2009" s="33"/>
      <c r="DG2009" s="33" t="s">
        <v>185</v>
      </c>
      <c r="DH2009" s="33" t="s">
        <v>186</v>
      </c>
      <c r="DI2009" s="5"/>
      <c r="DJ2009" s="5"/>
    </row>
    <row r="2010">
      <c r="A2010" s="33" t="s">
        <v>12597</v>
      </c>
      <c r="B2010" s="34">
        <v>44952.0</v>
      </c>
      <c r="C2010" s="35" t="s">
        <v>137</v>
      </c>
      <c r="D2010" s="35" t="s">
        <v>139</v>
      </c>
      <c r="E2010" s="35" t="s">
        <v>142</v>
      </c>
      <c r="F2010" s="36" t="s">
        <v>144</v>
      </c>
      <c r="G2010" s="33" t="s">
        <v>12598</v>
      </c>
      <c r="H2010" s="33" t="s">
        <v>390</v>
      </c>
      <c r="I2010" s="33" t="s">
        <v>12069</v>
      </c>
      <c r="J2010" s="33" t="s">
        <v>8473</v>
      </c>
      <c r="K2010" s="35" t="s">
        <v>421</v>
      </c>
      <c r="L2010" s="33" t="s">
        <v>12384</v>
      </c>
      <c r="M2010" s="33" t="s">
        <v>8450</v>
      </c>
      <c r="N2010" s="33" t="s">
        <v>1957</v>
      </c>
      <c r="O2010" s="5"/>
      <c r="P2010" s="35" t="s">
        <v>233</v>
      </c>
      <c r="Q2010" s="35" t="s">
        <v>1957</v>
      </c>
      <c r="R2010" s="33">
        <v>76284.0</v>
      </c>
      <c r="S2010" s="37"/>
      <c r="T2010" s="33"/>
      <c r="U2010" s="33">
        <v>2.58</v>
      </c>
      <c r="V2010" s="33" t="s">
        <v>154</v>
      </c>
      <c r="W2010" s="33"/>
      <c r="X2010" s="33"/>
      <c r="Y2010" s="5"/>
      <c r="Z2010" s="5"/>
      <c r="AA2010" s="33">
        <v>1.0</v>
      </c>
      <c r="AB2010" s="33"/>
      <c r="AC2010" s="33">
        <v>1.0</v>
      </c>
      <c r="AD2010" s="5"/>
      <c r="AE2010" s="5"/>
      <c r="AF2010" s="5"/>
      <c r="AG2010" s="16"/>
      <c r="AH2010" s="38" t="str">
        <f t="shared" si="1"/>
        <v/>
      </c>
      <c r="AI2010" s="39">
        <f t="shared" si="2"/>
        <v>1</v>
      </c>
      <c r="AJ2010" s="37" t="str">
        <f t="shared" si="3"/>
        <v/>
      </c>
      <c r="AK2010" s="41" t="str">
        <f t="shared" si="4"/>
        <v/>
      </c>
      <c r="AL2010" s="35" t="s">
        <v>233</v>
      </c>
      <c r="AM2010" s="33" t="s">
        <v>11391</v>
      </c>
      <c r="AN2010" s="33" t="s">
        <v>11391</v>
      </c>
      <c r="AO2010" s="41"/>
      <c r="AP2010" s="33" t="s">
        <v>169</v>
      </c>
      <c r="AQ2010" s="33" t="s">
        <v>170</v>
      </c>
      <c r="AR2010" s="33">
        <v>300.0</v>
      </c>
      <c r="AS2010" s="42"/>
      <c r="AT2010" s="42"/>
      <c r="AU2010" s="42"/>
      <c r="AV2010" s="42"/>
      <c r="AW2010" s="42"/>
      <c r="AX2010" s="5"/>
      <c r="AY2010" s="33"/>
      <c r="AZ2010" s="33" t="s">
        <v>12599</v>
      </c>
      <c r="BA2010" s="5"/>
      <c r="BB2010" s="5"/>
      <c r="BC2010" s="5" t="s">
        <v>12600</v>
      </c>
      <c r="BD2010" s="33" t="s">
        <v>173</v>
      </c>
      <c r="BE2010" s="41"/>
      <c r="BF2010" s="35"/>
      <c r="BG2010" s="33" t="s">
        <v>169</v>
      </c>
      <c r="BH2010" s="5"/>
      <c r="BI2010" s="33">
        <v>300.0</v>
      </c>
      <c r="BJ2010" s="33" t="s">
        <v>170</v>
      </c>
      <c r="BK2010" s="5"/>
      <c r="BL2010" s="5">
        <f t="shared" si="5"/>
        <v>3994.5</v>
      </c>
      <c r="BM2010" s="5"/>
      <c r="BN2010" s="5"/>
      <c r="BO2010" s="42">
        <f t="shared" si="6"/>
        <v>3994.5</v>
      </c>
      <c r="BP2010" s="44"/>
      <c r="BQ2010" s="45"/>
      <c r="BR2010" s="47"/>
      <c r="BS2010" s="45"/>
      <c r="BT2010" s="37"/>
      <c r="BU2010" s="5"/>
      <c r="BV2010" s="38"/>
      <c r="BW2010" s="48"/>
      <c r="BX2010" s="44"/>
      <c r="BY2010" s="44"/>
      <c r="BZ2010" s="33" t="s">
        <v>131</v>
      </c>
      <c r="CA2010" s="5"/>
      <c r="CB2010" s="5"/>
      <c r="CC2010" s="33" t="s">
        <v>177</v>
      </c>
      <c r="CD2010" s="5"/>
      <c r="CE2010" s="5"/>
      <c r="CF2010" s="33" t="s">
        <v>178</v>
      </c>
      <c r="CG2010" s="33" t="s">
        <v>12601</v>
      </c>
      <c r="CH2010" s="5"/>
      <c r="CI2010" s="5"/>
      <c r="CJ2010" s="5"/>
      <c r="CK2010" s="33"/>
      <c r="CL2010" s="49">
        <v>45000.0</v>
      </c>
      <c r="CM2010" s="33" t="s">
        <v>180</v>
      </c>
      <c r="CN2010" s="5"/>
      <c r="CO2010" s="33">
        <v>2.0</v>
      </c>
      <c r="CP2010" s="33" t="s">
        <v>181</v>
      </c>
      <c r="CQ2010" s="50" t="str">
        <f t="shared" si="7"/>
        <v>22/12/1964</v>
      </c>
      <c r="CR2010" s="33" t="s">
        <v>182</v>
      </c>
      <c r="CS2010" s="33">
        <v>5.0</v>
      </c>
      <c r="CT2010" s="33">
        <v>5.0</v>
      </c>
      <c r="CU2010" s="33">
        <v>28.0</v>
      </c>
      <c r="CV2010" s="33">
        <v>1963.0</v>
      </c>
      <c r="CW2010" s="5"/>
      <c r="CX2010" s="5"/>
      <c r="CY2010" s="33">
        <v>-100.143697</v>
      </c>
      <c r="CZ2010" s="33">
        <v>20.699457</v>
      </c>
      <c r="DA2010" s="33">
        <v>4.461088618E9</v>
      </c>
      <c r="DB2010" s="33">
        <v>2.0</v>
      </c>
      <c r="DC2010" s="33" t="s">
        <v>8456</v>
      </c>
      <c r="DD2010" s="33">
        <v>2023.0</v>
      </c>
      <c r="DE2010" s="33" t="s">
        <v>184</v>
      </c>
      <c r="DF2010" s="33"/>
      <c r="DG2010" s="33" t="s">
        <v>185</v>
      </c>
      <c r="DH2010" s="33" t="s">
        <v>186</v>
      </c>
      <c r="DI2010" s="5"/>
      <c r="DJ2010" s="5"/>
    </row>
    <row r="2011">
      <c r="A2011" s="33" t="s">
        <v>12602</v>
      </c>
      <c r="B2011" s="34">
        <v>44952.0</v>
      </c>
      <c r="C2011" s="35" t="s">
        <v>137</v>
      </c>
      <c r="D2011" s="35" t="s">
        <v>139</v>
      </c>
      <c r="E2011" s="35" t="s">
        <v>142</v>
      </c>
      <c r="F2011" s="36" t="s">
        <v>144</v>
      </c>
      <c r="G2011" s="33" t="s">
        <v>12603</v>
      </c>
      <c r="H2011" s="33" t="s">
        <v>12604</v>
      </c>
      <c r="I2011" s="33" t="s">
        <v>12069</v>
      </c>
      <c r="J2011" s="33" t="s">
        <v>8473</v>
      </c>
      <c r="K2011" s="35" t="s">
        <v>421</v>
      </c>
      <c r="L2011" s="33" t="s">
        <v>3194</v>
      </c>
      <c r="M2011" s="33" t="s">
        <v>8450</v>
      </c>
      <c r="N2011" s="33" t="s">
        <v>1957</v>
      </c>
      <c r="O2011" s="5"/>
      <c r="P2011" s="35" t="s">
        <v>233</v>
      </c>
      <c r="Q2011" s="35" t="s">
        <v>1957</v>
      </c>
      <c r="R2011" s="33">
        <v>76284.0</v>
      </c>
      <c r="S2011" s="37"/>
      <c r="T2011" s="33"/>
      <c r="U2011" s="33">
        <v>3.95</v>
      </c>
      <c r="V2011" s="33" t="s">
        <v>154</v>
      </c>
      <c r="W2011" s="33"/>
      <c r="X2011" s="33"/>
      <c r="Y2011" s="5"/>
      <c r="Z2011" s="5"/>
      <c r="AA2011" s="33">
        <v>1.0</v>
      </c>
      <c r="AB2011" s="33"/>
      <c r="AC2011" s="33">
        <v>1.0</v>
      </c>
      <c r="AD2011" s="5"/>
      <c r="AE2011" s="5"/>
      <c r="AF2011" s="5"/>
      <c r="AG2011" s="16"/>
      <c r="AH2011" s="38" t="str">
        <f t="shared" si="1"/>
        <v/>
      </c>
      <c r="AI2011" s="39">
        <f t="shared" si="2"/>
        <v>1</v>
      </c>
      <c r="AJ2011" s="37" t="str">
        <f t="shared" si="3"/>
        <v/>
      </c>
      <c r="AK2011" s="41" t="str">
        <f t="shared" si="4"/>
        <v/>
      </c>
      <c r="AL2011" s="35" t="s">
        <v>233</v>
      </c>
      <c r="AM2011" s="33" t="s">
        <v>11391</v>
      </c>
      <c r="AN2011" s="33" t="s">
        <v>11391</v>
      </c>
      <c r="AO2011" s="41"/>
      <c r="AP2011" s="33" t="s">
        <v>169</v>
      </c>
      <c r="AQ2011" s="33" t="s">
        <v>170</v>
      </c>
      <c r="AR2011" s="33">
        <v>300.0</v>
      </c>
      <c r="AS2011" s="42"/>
      <c r="AT2011" s="42"/>
      <c r="AU2011" s="42"/>
      <c r="AV2011" s="42"/>
      <c r="AW2011" s="42"/>
      <c r="AX2011" s="5"/>
      <c r="AY2011" s="33"/>
      <c r="AZ2011" s="33" t="s">
        <v>12605</v>
      </c>
      <c r="BA2011" s="5"/>
      <c r="BB2011" s="5"/>
      <c r="BC2011" s="5" t="s">
        <v>12606</v>
      </c>
      <c r="BD2011" s="33" t="s">
        <v>173</v>
      </c>
      <c r="BE2011" s="41"/>
      <c r="BF2011" s="35"/>
      <c r="BG2011" s="33" t="s">
        <v>169</v>
      </c>
      <c r="BH2011" s="5"/>
      <c r="BI2011" s="33">
        <v>300.0</v>
      </c>
      <c r="BJ2011" s="33" t="s">
        <v>170</v>
      </c>
      <c r="BK2011" s="5"/>
      <c r="BL2011" s="5">
        <f t="shared" si="5"/>
        <v>3994.5</v>
      </c>
      <c r="BM2011" s="5"/>
      <c r="BN2011" s="5"/>
      <c r="BO2011" s="42">
        <f t="shared" si="6"/>
        <v>3994.5</v>
      </c>
      <c r="BP2011" s="44"/>
      <c r="BQ2011" s="45"/>
      <c r="BR2011" s="47"/>
      <c r="BS2011" s="45"/>
      <c r="BT2011" s="37"/>
      <c r="BU2011" s="5"/>
      <c r="BV2011" s="38"/>
      <c r="BW2011" s="48"/>
      <c r="BX2011" s="44"/>
      <c r="BY2011" s="44"/>
      <c r="BZ2011" s="33" t="s">
        <v>131</v>
      </c>
      <c r="CA2011" s="5"/>
      <c r="CB2011" s="5"/>
      <c r="CC2011" s="33" t="s">
        <v>177</v>
      </c>
      <c r="CD2011" s="5"/>
      <c r="CE2011" s="5"/>
      <c r="CF2011" s="33" t="s">
        <v>178</v>
      </c>
      <c r="CG2011" s="33" t="s">
        <v>12607</v>
      </c>
      <c r="CH2011" s="5"/>
      <c r="CI2011" s="5"/>
      <c r="CJ2011" s="5"/>
      <c r="CK2011" s="33"/>
      <c r="CL2011" s="49">
        <v>45000.0</v>
      </c>
      <c r="CM2011" s="33" t="s">
        <v>180</v>
      </c>
      <c r="CN2011" s="5"/>
      <c r="CO2011" s="33">
        <v>2.0</v>
      </c>
      <c r="CP2011" s="33" t="s">
        <v>181</v>
      </c>
      <c r="CQ2011" s="50" t="str">
        <f t="shared" si="7"/>
        <v>25/10/1955</v>
      </c>
      <c r="CR2011" s="33" t="s">
        <v>182</v>
      </c>
      <c r="CS2011" s="33">
        <v>5.0</v>
      </c>
      <c r="CT2011" s="33">
        <v>5.0</v>
      </c>
      <c r="CU2011" s="33">
        <v>28.0</v>
      </c>
      <c r="CV2011" s="33">
        <v>1963.0</v>
      </c>
      <c r="CW2011" s="5"/>
      <c r="CX2011" s="5"/>
      <c r="CY2011" s="33">
        <v>-100.143697</v>
      </c>
      <c r="CZ2011" s="33">
        <v>20.699457</v>
      </c>
      <c r="DA2011" s="33">
        <v>4.425949926E9</v>
      </c>
      <c r="DB2011" s="33">
        <v>2.0</v>
      </c>
      <c r="DC2011" s="33" t="s">
        <v>8456</v>
      </c>
      <c r="DD2011" s="33">
        <v>2023.0</v>
      </c>
      <c r="DE2011" s="33" t="s">
        <v>184</v>
      </c>
      <c r="DF2011" s="33"/>
      <c r="DG2011" s="33" t="s">
        <v>185</v>
      </c>
      <c r="DH2011" s="33" t="s">
        <v>186</v>
      </c>
      <c r="DI2011" s="5"/>
      <c r="DJ2011" s="5"/>
    </row>
    <row r="2012">
      <c r="A2012" s="33" t="s">
        <v>12608</v>
      </c>
      <c r="B2012" s="34">
        <v>44952.0</v>
      </c>
      <c r="C2012" s="35" t="s">
        <v>137</v>
      </c>
      <c r="D2012" s="35" t="s">
        <v>139</v>
      </c>
      <c r="E2012" s="35" t="s">
        <v>142</v>
      </c>
      <c r="F2012" s="36" t="s">
        <v>144</v>
      </c>
      <c r="G2012" s="33" t="s">
        <v>12609</v>
      </c>
      <c r="H2012" s="33" t="s">
        <v>12610</v>
      </c>
      <c r="I2012" s="33" t="s">
        <v>12069</v>
      </c>
      <c r="J2012" s="33" t="s">
        <v>8473</v>
      </c>
      <c r="K2012" s="35" t="s">
        <v>421</v>
      </c>
      <c r="L2012" s="33" t="s">
        <v>12384</v>
      </c>
      <c r="M2012" s="33" t="s">
        <v>8450</v>
      </c>
      <c r="N2012" s="33" t="s">
        <v>1957</v>
      </c>
      <c r="O2012" s="5"/>
      <c r="P2012" s="35" t="s">
        <v>233</v>
      </c>
      <c r="Q2012" s="35" t="s">
        <v>1957</v>
      </c>
      <c r="R2012" s="33">
        <v>76284.0</v>
      </c>
      <c r="S2012" s="37"/>
      <c r="T2012" s="33"/>
      <c r="U2012" s="33">
        <v>3.18</v>
      </c>
      <c r="V2012" s="33" t="s">
        <v>154</v>
      </c>
      <c r="W2012" s="33"/>
      <c r="X2012" s="33"/>
      <c r="Y2012" s="5"/>
      <c r="Z2012" s="5"/>
      <c r="AA2012" s="33">
        <v>1.0</v>
      </c>
      <c r="AB2012" s="33">
        <v>1.0</v>
      </c>
      <c r="AC2012" s="33"/>
      <c r="AD2012" s="5"/>
      <c r="AE2012" s="5"/>
      <c r="AF2012" s="5"/>
      <c r="AG2012" s="16"/>
      <c r="AH2012" s="38" t="str">
        <f t="shared" si="1"/>
        <v/>
      </c>
      <c r="AI2012" s="39" t="str">
        <f t="shared" si="2"/>
        <v/>
      </c>
      <c r="AJ2012" s="37" t="str">
        <f t="shared" si="3"/>
        <v/>
      </c>
      <c r="AK2012" s="41" t="str">
        <f t="shared" si="4"/>
        <v/>
      </c>
      <c r="AL2012" s="35" t="s">
        <v>233</v>
      </c>
      <c r="AM2012" s="33" t="s">
        <v>11391</v>
      </c>
      <c r="AN2012" s="33" t="s">
        <v>11391</v>
      </c>
      <c r="AO2012" s="41"/>
      <c r="AP2012" s="33" t="s">
        <v>169</v>
      </c>
      <c r="AQ2012" s="33" t="s">
        <v>170</v>
      </c>
      <c r="AR2012" s="33">
        <v>300.0</v>
      </c>
      <c r="AS2012" s="42"/>
      <c r="AT2012" s="42"/>
      <c r="AU2012" s="42"/>
      <c r="AV2012" s="42"/>
      <c r="AW2012" s="42"/>
      <c r="AX2012" s="5"/>
      <c r="AY2012" s="33"/>
      <c r="AZ2012" s="33" t="s">
        <v>12611</v>
      </c>
      <c r="BA2012" s="5"/>
      <c r="BB2012" s="5"/>
      <c r="BC2012" s="5" t="s">
        <v>12612</v>
      </c>
      <c r="BD2012" s="33" t="s">
        <v>173</v>
      </c>
      <c r="BE2012" s="41"/>
      <c r="BF2012" s="35"/>
      <c r="BG2012" s="33" t="s">
        <v>169</v>
      </c>
      <c r="BH2012" s="5"/>
      <c r="BI2012" s="33">
        <v>300.0</v>
      </c>
      <c r="BJ2012" s="33" t="s">
        <v>170</v>
      </c>
      <c r="BK2012" s="5"/>
      <c r="BL2012" s="5">
        <f t="shared" si="5"/>
        <v>3994.5</v>
      </c>
      <c r="BM2012" s="5"/>
      <c r="BN2012" s="5"/>
      <c r="BO2012" s="42">
        <f t="shared" si="6"/>
        <v>3994.5</v>
      </c>
      <c r="BP2012" s="44"/>
      <c r="BQ2012" s="45"/>
      <c r="BR2012" s="47"/>
      <c r="BS2012" s="45"/>
      <c r="BT2012" s="37"/>
      <c r="BU2012" s="5"/>
      <c r="BV2012" s="38"/>
      <c r="BW2012" s="48"/>
      <c r="BX2012" s="44"/>
      <c r="BY2012" s="44"/>
      <c r="BZ2012" s="33" t="s">
        <v>131</v>
      </c>
      <c r="CA2012" s="5"/>
      <c r="CB2012" s="5"/>
      <c r="CC2012" s="33" t="s">
        <v>177</v>
      </c>
      <c r="CD2012" s="5"/>
      <c r="CE2012" s="5"/>
      <c r="CF2012" s="33" t="s">
        <v>178</v>
      </c>
      <c r="CG2012" s="33" t="s">
        <v>12613</v>
      </c>
      <c r="CH2012" s="5"/>
      <c r="CI2012" s="5"/>
      <c r="CJ2012" s="5"/>
      <c r="CK2012" s="33"/>
      <c r="CL2012" s="49">
        <v>45000.0</v>
      </c>
      <c r="CM2012" s="33" t="s">
        <v>180</v>
      </c>
      <c r="CN2012" s="5"/>
      <c r="CO2012" s="33">
        <v>2.0</v>
      </c>
      <c r="CP2012" s="33" t="s">
        <v>181</v>
      </c>
      <c r="CQ2012" s="50" t="str">
        <f t="shared" si="7"/>
        <v>04/06/1967</v>
      </c>
      <c r="CR2012" s="33" t="s">
        <v>243</v>
      </c>
      <c r="CS2012" s="33">
        <v>5.0</v>
      </c>
      <c r="CT2012" s="33">
        <v>5.0</v>
      </c>
      <c r="CU2012" s="33">
        <v>28.0</v>
      </c>
      <c r="CV2012" s="33">
        <v>1963.0</v>
      </c>
      <c r="CW2012" s="5"/>
      <c r="CX2012" s="5"/>
      <c r="CY2012" s="33">
        <v>-100.143697</v>
      </c>
      <c r="CZ2012" s="33">
        <v>20.699457</v>
      </c>
      <c r="DA2012" s="33">
        <v>4.4219266E9</v>
      </c>
      <c r="DB2012" s="33">
        <v>1.0</v>
      </c>
      <c r="DC2012" s="33" t="s">
        <v>8456</v>
      </c>
      <c r="DD2012" s="33">
        <v>2023.0</v>
      </c>
      <c r="DE2012" s="33" t="s">
        <v>184</v>
      </c>
      <c r="DF2012" s="33"/>
      <c r="DG2012" s="33" t="s">
        <v>185</v>
      </c>
      <c r="DH2012" s="33" t="s">
        <v>186</v>
      </c>
      <c r="DI2012" s="5"/>
      <c r="DJ2012" s="5"/>
    </row>
    <row r="2013">
      <c r="A2013" s="33" t="s">
        <v>12614</v>
      </c>
      <c r="B2013" s="34">
        <v>44952.0</v>
      </c>
      <c r="C2013" s="35" t="s">
        <v>137</v>
      </c>
      <c r="D2013" s="35" t="s">
        <v>139</v>
      </c>
      <c r="E2013" s="35" t="s">
        <v>142</v>
      </c>
      <c r="F2013" s="36" t="s">
        <v>144</v>
      </c>
      <c r="G2013" s="33" t="s">
        <v>12615</v>
      </c>
      <c r="H2013" s="33" t="s">
        <v>12616</v>
      </c>
      <c r="I2013" s="33" t="s">
        <v>12069</v>
      </c>
      <c r="J2013" s="33" t="s">
        <v>8473</v>
      </c>
      <c r="K2013" s="35" t="s">
        <v>421</v>
      </c>
      <c r="L2013" s="33" t="s">
        <v>12384</v>
      </c>
      <c r="M2013" s="33" t="s">
        <v>8450</v>
      </c>
      <c r="N2013" s="33" t="s">
        <v>1957</v>
      </c>
      <c r="O2013" s="5"/>
      <c r="P2013" s="35" t="s">
        <v>233</v>
      </c>
      <c r="Q2013" s="35" t="s">
        <v>1957</v>
      </c>
      <c r="R2013" s="33">
        <v>76284.0</v>
      </c>
      <c r="S2013" s="37"/>
      <c r="T2013" s="33"/>
      <c r="U2013" s="33">
        <v>5.94</v>
      </c>
      <c r="V2013" s="33" t="s">
        <v>154</v>
      </c>
      <c r="W2013" s="33"/>
      <c r="X2013" s="33"/>
      <c r="Y2013" s="5"/>
      <c r="Z2013" s="5"/>
      <c r="AA2013" s="33">
        <v>1.0</v>
      </c>
      <c r="AB2013" s="33"/>
      <c r="AC2013" s="33">
        <v>1.0</v>
      </c>
      <c r="AD2013" s="5"/>
      <c r="AE2013" s="5"/>
      <c r="AF2013" s="5"/>
      <c r="AG2013" s="16"/>
      <c r="AH2013" s="38" t="str">
        <f t="shared" si="1"/>
        <v/>
      </c>
      <c r="AI2013" s="39" t="str">
        <f t="shared" si="2"/>
        <v/>
      </c>
      <c r="AJ2013" s="37" t="str">
        <f t="shared" si="3"/>
        <v/>
      </c>
      <c r="AK2013" s="41" t="str">
        <f t="shared" si="4"/>
        <v/>
      </c>
      <c r="AL2013" s="35" t="s">
        <v>233</v>
      </c>
      <c r="AM2013" s="33" t="s">
        <v>11391</v>
      </c>
      <c r="AN2013" s="33" t="s">
        <v>11391</v>
      </c>
      <c r="AO2013" s="41"/>
      <c r="AP2013" s="33" t="s">
        <v>169</v>
      </c>
      <c r="AQ2013" s="33" t="s">
        <v>170</v>
      </c>
      <c r="AR2013" s="33">
        <v>300.0</v>
      </c>
      <c r="AS2013" s="42"/>
      <c r="AT2013" s="42"/>
      <c r="AU2013" s="42"/>
      <c r="AV2013" s="42"/>
      <c r="AW2013" s="42"/>
      <c r="AX2013" s="5"/>
      <c r="AY2013" s="33"/>
      <c r="AZ2013" s="33" t="s">
        <v>12617</v>
      </c>
      <c r="BA2013" s="5"/>
      <c r="BB2013" s="5"/>
      <c r="BC2013" s="5" t="s">
        <v>12618</v>
      </c>
      <c r="BD2013" s="33" t="s">
        <v>173</v>
      </c>
      <c r="BE2013" s="41"/>
      <c r="BF2013" s="35"/>
      <c r="BG2013" s="33" t="s">
        <v>169</v>
      </c>
      <c r="BH2013" s="5"/>
      <c r="BI2013" s="33">
        <v>300.0</v>
      </c>
      <c r="BJ2013" s="33" t="s">
        <v>170</v>
      </c>
      <c r="BK2013" s="5"/>
      <c r="BL2013" s="5">
        <f t="shared" si="5"/>
        <v>3994.5</v>
      </c>
      <c r="BM2013" s="5"/>
      <c r="BN2013" s="5"/>
      <c r="BO2013" s="42">
        <f t="shared" si="6"/>
        <v>3994.5</v>
      </c>
      <c r="BP2013" s="44"/>
      <c r="BQ2013" s="45"/>
      <c r="BR2013" s="47"/>
      <c r="BS2013" s="45"/>
      <c r="BT2013" s="37"/>
      <c r="BU2013" s="5"/>
      <c r="BV2013" s="38"/>
      <c r="BW2013" s="48"/>
      <c r="BX2013" s="44"/>
      <c r="BY2013" s="44"/>
      <c r="BZ2013" s="33" t="s">
        <v>131</v>
      </c>
      <c r="CA2013" s="5"/>
      <c r="CB2013" s="5"/>
      <c r="CC2013" s="33" t="s">
        <v>177</v>
      </c>
      <c r="CD2013" s="5"/>
      <c r="CE2013" s="5"/>
      <c r="CF2013" s="33" t="s">
        <v>178</v>
      </c>
      <c r="CG2013" s="33" t="s">
        <v>12619</v>
      </c>
      <c r="CH2013" s="5"/>
      <c r="CI2013" s="5"/>
      <c r="CJ2013" s="5"/>
      <c r="CK2013" s="33"/>
      <c r="CL2013" s="49">
        <v>45000.0</v>
      </c>
      <c r="CM2013" s="33" t="s">
        <v>180</v>
      </c>
      <c r="CN2013" s="5"/>
      <c r="CO2013" s="33">
        <v>2.0</v>
      </c>
      <c r="CP2013" s="33" t="s">
        <v>181</v>
      </c>
      <c r="CQ2013" s="50" t="str">
        <f t="shared" si="7"/>
        <v>16/06/1977</v>
      </c>
      <c r="CR2013" s="33" t="s">
        <v>182</v>
      </c>
      <c r="CS2013" s="33">
        <v>5.0</v>
      </c>
      <c r="CT2013" s="33">
        <v>5.0</v>
      </c>
      <c r="CU2013" s="33">
        <v>28.0</v>
      </c>
      <c r="CV2013" s="33">
        <v>1963.0</v>
      </c>
      <c r="CW2013" s="5"/>
      <c r="CX2013" s="5"/>
      <c r="CY2013" s="33">
        <v>-100.143697</v>
      </c>
      <c r="CZ2013" s="33">
        <v>20.699457</v>
      </c>
      <c r="DA2013" s="33">
        <v>4.425081267E9</v>
      </c>
      <c r="DB2013" s="33">
        <v>2.0</v>
      </c>
      <c r="DC2013" s="33" t="s">
        <v>8456</v>
      </c>
      <c r="DD2013" s="33">
        <v>2023.0</v>
      </c>
      <c r="DE2013" s="33" t="s">
        <v>184</v>
      </c>
      <c r="DF2013" s="33"/>
      <c r="DG2013" s="33" t="s">
        <v>185</v>
      </c>
      <c r="DH2013" s="33" t="s">
        <v>186</v>
      </c>
      <c r="DI2013" s="5"/>
      <c r="DJ2013" s="5"/>
    </row>
    <row r="2014">
      <c r="A2014" s="33" t="s">
        <v>12620</v>
      </c>
      <c r="B2014" s="34">
        <v>44952.0</v>
      </c>
      <c r="C2014" s="35" t="s">
        <v>137</v>
      </c>
      <c r="D2014" s="35" t="s">
        <v>139</v>
      </c>
      <c r="E2014" s="35" t="s">
        <v>142</v>
      </c>
      <c r="F2014" s="36" t="s">
        <v>144</v>
      </c>
      <c r="G2014" s="33" t="s">
        <v>12621</v>
      </c>
      <c r="H2014" s="33" t="s">
        <v>1183</v>
      </c>
      <c r="I2014" s="33" t="s">
        <v>8918</v>
      </c>
      <c r="J2014" s="33" t="s">
        <v>2889</v>
      </c>
      <c r="K2014" s="35" t="s">
        <v>421</v>
      </c>
      <c r="L2014" s="33" t="s">
        <v>3194</v>
      </c>
      <c r="M2014" s="33" t="s">
        <v>8450</v>
      </c>
      <c r="N2014" s="33" t="s">
        <v>1957</v>
      </c>
      <c r="O2014" s="5"/>
      <c r="P2014" s="35" t="s">
        <v>233</v>
      </c>
      <c r="Q2014" s="35" t="s">
        <v>1957</v>
      </c>
      <c r="R2014" s="33">
        <v>76284.0</v>
      </c>
      <c r="S2014" s="37"/>
      <c r="T2014" s="33"/>
      <c r="U2014" s="33">
        <v>5.39</v>
      </c>
      <c r="V2014" s="33" t="s">
        <v>154</v>
      </c>
      <c r="W2014" s="33"/>
      <c r="X2014" s="33"/>
      <c r="Y2014" s="5"/>
      <c r="Z2014" s="5"/>
      <c r="AA2014" s="33">
        <v>1.0</v>
      </c>
      <c r="AB2014" s="33">
        <v>1.0</v>
      </c>
      <c r="AC2014" s="33"/>
      <c r="AD2014" s="5"/>
      <c r="AE2014" s="5"/>
      <c r="AF2014" s="5"/>
      <c r="AG2014" s="16"/>
      <c r="AH2014" s="38" t="str">
        <f t="shared" si="1"/>
        <v/>
      </c>
      <c r="AI2014" s="39" t="str">
        <f t="shared" si="2"/>
        <v/>
      </c>
      <c r="AJ2014" s="37" t="str">
        <f t="shared" si="3"/>
        <v/>
      </c>
      <c r="AK2014" s="41" t="str">
        <f t="shared" si="4"/>
        <v/>
      </c>
      <c r="AL2014" s="35" t="s">
        <v>233</v>
      </c>
      <c r="AM2014" s="33" t="s">
        <v>11391</v>
      </c>
      <c r="AN2014" s="33" t="s">
        <v>11391</v>
      </c>
      <c r="AO2014" s="41"/>
      <c r="AP2014" s="33" t="s">
        <v>169</v>
      </c>
      <c r="AQ2014" s="33" t="s">
        <v>170</v>
      </c>
      <c r="AR2014" s="33">
        <v>300.0</v>
      </c>
      <c r="AS2014" s="42"/>
      <c r="AT2014" s="42"/>
      <c r="AU2014" s="42"/>
      <c r="AV2014" s="42"/>
      <c r="AW2014" s="42"/>
      <c r="AX2014" s="5"/>
      <c r="AY2014" s="33"/>
      <c r="AZ2014" s="33" t="s">
        <v>12622</v>
      </c>
      <c r="BA2014" s="5"/>
      <c r="BB2014" s="5"/>
      <c r="BC2014" s="5" t="s">
        <v>12623</v>
      </c>
      <c r="BD2014" s="33" t="s">
        <v>173</v>
      </c>
      <c r="BE2014" s="41"/>
      <c r="BF2014" s="35"/>
      <c r="BG2014" s="33" t="s">
        <v>169</v>
      </c>
      <c r="BH2014" s="5"/>
      <c r="BI2014" s="33">
        <v>300.0</v>
      </c>
      <c r="BJ2014" s="33" t="s">
        <v>170</v>
      </c>
      <c r="BK2014" s="5"/>
      <c r="BL2014" s="5">
        <f t="shared" si="5"/>
        <v>3994.5</v>
      </c>
      <c r="BM2014" s="5"/>
      <c r="BN2014" s="5"/>
      <c r="BO2014" s="42">
        <f t="shared" si="6"/>
        <v>3994.5</v>
      </c>
      <c r="BP2014" s="44"/>
      <c r="BQ2014" s="45"/>
      <c r="BR2014" s="47"/>
      <c r="BS2014" s="45"/>
      <c r="BT2014" s="37"/>
      <c r="BU2014" s="5"/>
      <c r="BV2014" s="38"/>
      <c r="BW2014" s="48"/>
      <c r="BX2014" s="44"/>
      <c r="BY2014" s="44"/>
      <c r="BZ2014" s="33" t="s">
        <v>131</v>
      </c>
      <c r="CA2014" s="5"/>
      <c r="CB2014" s="5"/>
      <c r="CC2014" s="33" t="s">
        <v>177</v>
      </c>
      <c r="CD2014" s="5"/>
      <c r="CE2014" s="5"/>
      <c r="CF2014" s="33" t="s">
        <v>178</v>
      </c>
      <c r="CG2014" s="33" t="s">
        <v>12624</v>
      </c>
      <c r="CH2014" s="5"/>
      <c r="CI2014" s="5"/>
      <c r="CJ2014" s="5"/>
      <c r="CK2014" s="33"/>
      <c r="CL2014" s="49">
        <v>45000.0</v>
      </c>
      <c r="CM2014" s="33" t="s">
        <v>180</v>
      </c>
      <c r="CN2014" s="5"/>
      <c r="CO2014" s="33">
        <v>2.0</v>
      </c>
      <c r="CP2014" s="33" t="s">
        <v>181</v>
      </c>
      <c r="CQ2014" s="50" t="str">
        <f t="shared" si="7"/>
        <v>30/08/1968</v>
      </c>
      <c r="CR2014" s="33" t="s">
        <v>243</v>
      </c>
      <c r="CS2014" s="33">
        <v>5.0</v>
      </c>
      <c r="CT2014" s="33">
        <v>5.0</v>
      </c>
      <c r="CU2014" s="33">
        <v>28.0</v>
      </c>
      <c r="CV2014" s="33">
        <v>1963.0</v>
      </c>
      <c r="CW2014" s="5"/>
      <c r="CX2014" s="5"/>
      <c r="CY2014" s="33">
        <v>-100.143697</v>
      </c>
      <c r="CZ2014" s="33">
        <v>20.699457</v>
      </c>
      <c r="DA2014" s="33">
        <v>4.4219266E9</v>
      </c>
      <c r="DB2014" s="33">
        <v>1.0</v>
      </c>
      <c r="DC2014" s="33" t="s">
        <v>8456</v>
      </c>
      <c r="DD2014" s="33">
        <v>2023.0</v>
      </c>
      <c r="DE2014" s="33" t="s">
        <v>184</v>
      </c>
      <c r="DF2014" s="33"/>
      <c r="DG2014" s="33" t="s">
        <v>185</v>
      </c>
      <c r="DH2014" s="33" t="s">
        <v>186</v>
      </c>
      <c r="DI2014" s="5"/>
      <c r="DJ2014" s="5"/>
    </row>
    <row r="2015">
      <c r="A2015" s="33" t="s">
        <v>12625</v>
      </c>
      <c r="B2015" s="34">
        <v>44952.0</v>
      </c>
      <c r="C2015" s="35" t="s">
        <v>137</v>
      </c>
      <c r="D2015" s="35" t="s">
        <v>139</v>
      </c>
      <c r="E2015" s="35" t="s">
        <v>142</v>
      </c>
      <c r="F2015" s="36" t="s">
        <v>144</v>
      </c>
      <c r="G2015" s="33" t="s">
        <v>12626</v>
      </c>
      <c r="H2015" s="33" t="s">
        <v>12627</v>
      </c>
      <c r="I2015" s="33" t="s">
        <v>538</v>
      </c>
      <c r="J2015" s="33" t="s">
        <v>10360</v>
      </c>
      <c r="K2015" s="35" t="s">
        <v>421</v>
      </c>
      <c r="L2015" s="33" t="s">
        <v>12390</v>
      </c>
      <c r="M2015" s="33" t="s">
        <v>8450</v>
      </c>
      <c r="N2015" s="33" t="s">
        <v>12269</v>
      </c>
      <c r="O2015" s="5"/>
      <c r="P2015" s="35" t="s">
        <v>233</v>
      </c>
      <c r="Q2015" s="35" t="s">
        <v>1957</v>
      </c>
      <c r="R2015" s="33">
        <v>76284.0</v>
      </c>
      <c r="S2015" s="37"/>
      <c r="T2015" s="33"/>
      <c r="U2015" s="33">
        <v>7.33</v>
      </c>
      <c r="V2015" s="33" t="s">
        <v>154</v>
      </c>
      <c r="W2015" s="33"/>
      <c r="X2015" s="33"/>
      <c r="Y2015" s="5"/>
      <c r="Z2015" s="5"/>
      <c r="AA2015" s="33">
        <v>1.0</v>
      </c>
      <c r="AB2015" s="33">
        <v>1.0</v>
      </c>
      <c r="AC2015" s="33"/>
      <c r="AD2015" s="5"/>
      <c r="AE2015" s="5"/>
      <c r="AF2015" s="5"/>
      <c r="AG2015" s="16"/>
      <c r="AH2015" s="38">
        <f t="shared" si="1"/>
        <v>1</v>
      </c>
      <c r="AI2015" s="39" t="str">
        <f t="shared" si="2"/>
        <v/>
      </c>
      <c r="AJ2015" s="37" t="str">
        <f t="shared" si="3"/>
        <v/>
      </c>
      <c r="AK2015" s="41" t="str">
        <f t="shared" si="4"/>
        <v/>
      </c>
      <c r="AL2015" s="35" t="s">
        <v>233</v>
      </c>
      <c r="AM2015" s="33" t="s">
        <v>11391</v>
      </c>
      <c r="AN2015" s="33" t="s">
        <v>11391</v>
      </c>
      <c r="AO2015" s="41"/>
      <c r="AP2015" s="33" t="s">
        <v>169</v>
      </c>
      <c r="AQ2015" s="33" t="s">
        <v>170</v>
      </c>
      <c r="AR2015" s="33">
        <v>300.0</v>
      </c>
      <c r="AS2015" s="42"/>
      <c r="AT2015" s="42"/>
      <c r="AU2015" s="42"/>
      <c r="AV2015" s="42"/>
      <c r="AW2015" s="42"/>
      <c r="AX2015" s="5"/>
      <c r="AY2015" s="33"/>
      <c r="AZ2015" s="33" t="s">
        <v>12628</v>
      </c>
      <c r="BA2015" s="5"/>
      <c r="BB2015" s="5"/>
      <c r="BC2015" s="5" t="s">
        <v>12629</v>
      </c>
      <c r="BD2015" s="33" t="s">
        <v>173</v>
      </c>
      <c r="BE2015" s="41"/>
      <c r="BF2015" s="35"/>
      <c r="BG2015" s="33" t="s">
        <v>169</v>
      </c>
      <c r="BH2015" s="5"/>
      <c r="BI2015" s="33">
        <v>300.0</v>
      </c>
      <c r="BJ2015" s="33" t="s">
        <v>170</v>
      </c>
      <c r="BK2015" s="5"/>
      <c r="BL2015" s="5">
        <f t="shared" si="5"/>
        <v>3994.5</v>
      </c>
      <c r="BM2015" s="5"/>
      <c r="BN2015" s="5"/>
      <c r="BO2015" s="42">
        <f t="shared" si="6"/>
        <v>3994.5</v>
      </c>
      <c r="BP2015" s="44"/>
      <c r="BQ2015" s="45"/>
      <c r="BR2015" s="47"/>
      <c r="BS2015" s="45"/>
      <c r="BT2015" s="37"/>
      <c r="BU2015" s="5"/>
      <c r="BV2015" s="38"/>
      <c r="BW2015" s="48"/>
      <c r="BX2015" s="44"/>
      <c r="BY2015" s="44"/>
      <c r="BZ2015" s="33" t="s">
        <v>131</v>
      </c>
      <c r="CA2015" s="5"/>
      <c r="CB2015" s="5"/>
      <c r="CC2015" s="33" t="s">
        <v>177</v>
      </c>
      <c r="CD2015" s="5"/>
      <c r="CE2015" s="5"/>
      <c r="CF2015" s="33" t="s">
        <v>178</v>
      </c>
      <c r="CG2015" s="33" t="s">
        <v>12630</v>
      </c>
      <c r="CH2015" s="5"/>
      <c r="CI2015" s="5"/>
      <c r="CJ2015" s="5"/>
      <c r="CK2015" s="33"/>
      <c r="CL2015" s="49">
        <v>45000.0</v>
      </c>
      <c r="CM2015" s="33" t="s">
        <v>180</v>
      </c>
      <c r="CN2015" s="5"/>
      <c r="CO2015" s="33">
        <v>2.0</v>
      </c>
      <c r="CP2015" s="33" t="s">
        <v>181</v>
      </c>
      <c r="CQ2015" s="50" t="str">
        <f t="shared" si="7"/>
        <v>27/09/1946</v>
      </c>
      <c r="CR2015" s="33" t="s">
        <v>243</v>
      </c>
      <c r="CS2015" s="33">
        <v>5.0</v>
      </c>
      <c r="CT2015" s="33">
        <v>5.0</v>
      </c>
      <c r="CU2015" s="33">
        <v>28.0</v>
      </c>
      <c r="CV2015" s="33">
        <v>1963.0</v>
      </c>
      <c r="CW2015" s="5"/>
      <c r="CX2015" s="5"/>
      <c r="CY2015" s="33">
        <v>-100.143697</v>
      </c>
      <c r="CZ2015" s="33">
        <v>20.699457</v>
      </c>
      <c r="DA2015" s="33">
        <v>4.424231482E9</v>
      </c>
      <c r="DB2015" s="33">
        <v>2.0</v>
      </c>
      <c r="DC2015" s="33" t="s">
        <v>8456</v>
      </c>
      <c r="DD2015" s="33">
        <v>2023.0</v>
      </c>
      <c r="DE2015" s="33" t="s">
        <v>184</v>
      </c>
      <c r="DF2015" s="33"/>
      <c r="DG2015" s="33" t="s">
        <v>185</v>
      </c>
      <c r="DH2015" s="33" t="s">
        <v>186</v>
      </c>
      <c r="DI2015" s="5"/>
      <c r="DJ2015" s="5"/>
    </row>
    <row r="2016">
      <c r="A2016" s="33" t="s">
        <v>12631</v>
      </c>
      <c r="B2016" s="34">
        <v>44952.0</v>
      </c>
      <c r="C2016" s="35" t="s">
        <v>137</v>
      </c>
      <c r="D2016" s="35" t="s">
        <v>139</v>
      </c>
      <c r="E2016" s="35" t="s">
        <v>142</v>
      </c>
      <c r="F2016" s="36" t="s">
        <v>144</v>
      </c>
      <c r="G2016" s="33" t="s">
        <v>12632</v>
      </c>
      <c r="H2016" s="33" t="s">
        <v>12633</v>
      </c>
      <c r="I2016" s="33" t="s">
        <v>10448</v>
      </c>
      <c r="J2016" s="33" t="s">
        <v>8601</v>
      </c>
      <c r="K2016" s="35" t="s">
        <v>421</v>
      </c>
      <c r="L2016" s="33" t="s">
        <v>12384</v>
      </c>
      <c r="M2016" s="33" t="s">
        <v>8450</v>
      </c>
      <c r="N2016" s="33" t="s">
        <v>1957</v>
      </c>
      <c r="O2016" s="5"/>
      <c r="P2016" s="35" t="s">
        <v>233</v>
      </c>
      <c r="Q2016" s="35" t="s">
        <v>1957</v>
      </c>
      <c r="R2016" s="33">
        <v>76284.0</v>
      </c>
      <c r="S2016" s="37"/>
      <c r="T2016" s="33"/>
      <c r="U2016" s="33">
        <v>4.19</v>
      </c>
      <c r="V2016" s="33" t="s">
        <v>154</v>
      </c>
      <c r="W2016" s="33"/>
      <c r="X2016" s="33"/>
      <c r="Y2016" s="5"/>
      <c r="Z2016" s="5"/>
      <c r="AA2016" s="33">
        <v>1.0</v>
      </c>
      <c r="AB2016" s="33">
        <v>1.0</v>
      </c>
      <c r="AC2016" s="33"/>
      <c r="AD2016" s="5"/>
      <c r="AE2016" s="5"/>
      <c r="AF2016" s="5"/>
      <c r="AG2016" s="16"/>
      <c r="AH2016" s="38">
        <f t="shared" si="1"/>
        <v>1</v>
      </c>
      <c r="AI2016" s="39" t="str">
        <f t="shared" si="2"/>
        <v/>
      </c>
      <c r="AJ2016" s="37" t="str">
        <f t="shared" si="3"/>
        <v/>
      </c>
      <c r="AK2016" s="41" t="str">
        <f t="shared" si="4"/>
        <v/>
      </c>
      <c r="AL2016" s="35" t="s">
        <v>233</v>
      </c>
      <c r="AM2016" s="33" t="s">
        <v>11391</v>
      </c>
      <c r="AN2016" s="33" t="s">
        <v>11391</v>
      </c>
      <c r="AO2016" s="41"/>
      <c r="AP2016" s="33" t="s">
        <v>169</v>
      </c>
      <c r="AQ2016" s="33" t="s">
        <v>170</v>
      </c>
      <c r="AR2016" s="33">
        <v>300.0</v>
      </c>
      <c r="AS2016" s="42"/>
      <c r="AT2016" s="42"/>
      <c r="AU2016" s="42"/>
      <c r="AV2016" s="42"/>
      <c r="AW2016" s="42"/>
      <c r="AX2016" s="5"/>
      <c r="AY2016" s="33"/>
      <c r="AZ2016" s="33" t="s">
        <v>12634</v>
      </c>
      <c r="BA2016" s="5"/>
      <c r="BB2016" s="5"/>
      <c r="BC2016" s="5" t="s">
        <v>12635</v>
      </c>
      <c r="BD2016" s="33" t="s">
        <v>173</v>
      </c>
      <c r="BE2016" s="41"/>
      <c r="BF2016" s="35"/>
      <c r="BG2016" s="33" t="s">
        <v>169</v>
      </c>
      <c r="BH2016" s="5"/>
      <c r="BI2016" s="33">
        <v>300.0</v>
      </c>
      <c r="BJ2016" s="33" t="s">
        <v>170</v>
      </c>
      <c r="BK2016" s="5"/>
      <c r="BL2016" s="5">
        <f t="shared" si="5"/>
        <v>3994.5</v>
      </c>
      <c r="BM2016" s="5"/>
      <c r="BN2016" s="5"/>
      <c r="BO2016" s="42">
        <f t="shared" si="6"/>
        <v>3994.5</v>
      </c>
      <c r="BP2016" s="44"/>
      <c r="BQ2016" s="45"/>
      <c r="BR2016" s="47"/>
      <c r="BS2016" s="45"/>
      <c r="BT2016" s="37"/>
      <c r="BU2016" s="5"/>
      <c r="BV2016" s="38"/>
      <c r="BW2016" s="48"/>
      <c r="BX2016" s="44"/>
      <c r="BY2016" s="44"/>
      <c r="BZ2016" s="33" t="s">
        <v>131</v>
      </c>
      <c r="CA2016" s="5"/>
      <c r="CB2016" s="5"/>
      <c r="CC2016" s="33" t="s">
        <v>177</v>
      </c>
      <c r="CD2016" s="5"/>
      <c r="CE2016" s="5"/>
      <c r="CF2016" s="33" t="s">
        <v>178</v>
      </c>
      <c r="CG2016" s="33" t="s">
        <v>12636</v>
      </c>
      <c r="CH2016" s="5"/>
      <c r="CI2016" s="5"/>
      <c r="CJ2016" s="5"/>
      <c r="CK2016" s="33"/>
      <c r="CL2016" s="49">
        <v>45000.0</v>
      </c>
      <c r="CM2016" s="33" t="s">
        <v>180</v>
      </c>
      <c r="CN2016" s="5"/>
      <c r="CO2016" s="33">
        <v>2.0</v>
      </c>
      <c r="CP2016" s="33" t="s">
        <v>181</v>
      </c>
      <c r="CQ2016" s="50" t="str">
        <f t="shared" si="7"/>
        <v>13/02/1930</v>
      </c>
      <c r="CR2016" s="33" t="s">
        <v>243</v>
      </c>
      <c r="CS2016" s="33">
        <v>5.0</v>
      </c>
      <c r="CT2016" s="33">
        <v>5.0</v>
      </c>
      <c r="CU2016" s="33">
        <v>28.0</v>
      </c>
      <c r="CV2016" s="33">
        <v>1963.0</v>
      </c>
      <c r="CW2016" s="5"/>
      <c r="CX2016" s="5"/>
      <c r="CY2016" s="33">
        <v>-100.143697</v>
      </c>
      <c r="CZ2016" s="33">
        <v>20.699457</v>
      </c>
      <c r="DA2016" s="33">
        <v>4.4219266E9</v>
      </c>
      <c r="DB2016" s="33">
        <v>1.0</v>
      </c>
      <c r="DC2016" s="33" t="s">
        <v>8456</v>
      </c>
      <c r="DD2016" s="33">
        <v>2023.0</v>
      </c>
      <c r="DE2016" s="33" t="s">
        <v>184</v>
      </c>
      <c r="DF2016" s="33"/>
      <c r="DG2016" s="33" t="s">
        <v>185</v>
      </c>
      <c r="DH2016" s="33" t="s">
        <v>186</v>
      </c>
      <c r="DI2016" s="5"/>
      <c r="DJ2016" s="5"/>
    </row>
    <row r="2017">
      <c r="A2017" s="33" t="s">
        <v>12637</v>
      </c>
      <c r="B2017" s="34">
        <v>44952.0</v>
      </c>
      <c r="C2017" s="35" t="s">
        <v>137</v>
      </c>
      <c r="D2017" s="35" t="s">
        <v>139</v>
      </c>
      <c r="E2017" s="35" t="s">
        <v>142</v>
      </c>
      <c r="F2017" s="36" t="s">
        <v>144</v>
      </c>
      <c r="G2017" s="33" t="s">
        <v>12638</v>
      </c>
      <c r="H2017" s="33" t="s">
        <v>12639</v>
      </c>
      <c r="I2017" s="33" t="s">
        <v>2808</v>
      </c>
      <c r="J2017" s="33" t="s">
        <v>11287</v>
      </c>
      <c r="K2017" s="35" t="s">
        <v>421</v>
      </c>
      <c r="L2017" s="33" t="s">
        <v>11429</v>
      </c>
      <c r="M2017" s="33" t="s">
        <v>8450</v>
      </c>
      <c r="N2017" s="33" t="s">
        <v>12640</v>
      </c>
      <c r="O2017" s="5"/>
      <c r="P2017" s="35" t="s">
        <v>233</v>
      </c>
      <c r="Q2017" s="35" t="s">
        <v>12640</v>
      </c>
      <c r="R2017" s="33">
        <v>76288.0</v>
      </c>
      <c r="S2017" s="37"/>
      <c r="T2017" s="33"/>
      <c r="U2017" s="33">
        <v>3.41</v>
      </c>
      <c r="V2017" s="33" t="s">
        <v>154</v>
      </c>
      <c r="W2017" s="33"/>
      <c r="X2017" s="33"/>
      <c r="Y2017" s="5"/>
      <c r="Z2017" s="5"/>
      <c r="AA2017" s="33">
        <v>1.0</v>
      </c>
      <c r="AB2017" s="33">
        <v>1.0</v>
      </c>
      <c r="AC2017" s="33"/>
      <c r="AD2017" s="5"/>
      <c r="AE2017" s="5"/>
      <c r="AF2017" s="5"/>
      <c r="AG2017" s="16"/>
      <c r="AH2017" s="38" t="str">
        <f t="shared" si="1"/>
        <v/>
      </c>
      <c r="AI2017" s="39" t="str">
        <f t="shared" si="2"/>
        <v/>
      </c>
      <c r="AJ2017" s="37" t="str">
        <f t="shared" si="3"/>
        <v/>
      </c>
      <c r="AK2017" s="41" t="str">
        <f t="shared" si="4"/>
        <v/>
      </c>
      <c r="AL2017" s="35" t="s">
        <v>233</v>
      </c>
      <c r="AM2017" s="33" t="s">
        <v>11391</v>
      </c>
      <c r="AN2017" s="33" t="s">
        <v>11391</v>
      </c>
      <c r="AO2017" s="41"/>
      <c r="AP2017" s="33" t="s">
        <v>169</v>
      </c>
      <c r="AQ2017" s="33" t="s">
        <v>170</v>
      </c>
      <c r="AR2017" s="33">
        <v>300.0</v>
      </c>
      <c r="AS2017" s="42"/>
      <c r="AT2017" s="42"/>
      <c r="AU2017" s="42"/>
      <c r="AV2017" s="42"/>
      <c r="AW2017" s="42"/>
      <c r="AX2017" s="5"/>
      <c r="AY2017" s="33"/>
      <c r="AZ2017" s="33" t="s">
        <v>12641</v>
      </c>
      <c r="BA2017" s="5"/>
      <c r="BB2017" s="5"/>
      <c r="BC2017" s="5" t="s">
        <v>12642</v>
      </c>
      <c r="BD2017" s="33" t="s">
        <v>173</v>
      </c>
      <c r="BE2017" s="41"/>
      <c r="BF2017" s="35"/>
      <c r="BG2017" s="33" t="s">
        <v>169</v>
      </c>
      <c r="BH2017" s="5"/>
      <c r="BI2017" s="33">
        <v>300.0</v>
      </c>
      <c r="BJ2017" s="33" t="s">
        <v>170</v>
      </c>
      <c r="BK2017" s="5"/>
      <c r="BL2017" s="5">
        <f t="shared" si="5"/>
        <v>3994.5</v>
      </c>
      <c r="BM2017" s="5"/>
      <c r="BN2017" s="5"/>
      <c r="BO2017" s="42">
        <f t="shared" si="6"/>
        <v>3994.5</v>
      </c>
      <c r="BP2017" s="44"/>
      <c r="BQ2017" s="45"/>
      <c r="BR2017" s="47"/>
      <c r="BS2017" s="45"/>
      <c r="BT2017" s="37"/>
      <c r="BU2017" s="5"/>
      <c r="BV2017" s="38"/>
      <c r="BW2017" s="48"/>
      <c r="BX2017" s="44"/>
      <c r="BY2017" s="44"/>
      <c r="BZ2017" s="33" t="s">
        <v>131</v>
      </c>
      <c r="CA2017" s="5"/>
      <c r="CB2017" s="5"/>
      <c r="CC2017" s="33" t="s">
        <v>177</v>
      </c>
      <c r="CD2017" s="5"/>
      <c r="CE2017" s="5"/>
      <c r="CF2017" s="33" t="s">
        <v>178</v>
      </c>
      <c r="CG2017" s="33" t="s">
        <v>12643</v>
      </c>
      <c r="CH2017" s="5"/>
      <c r="CI2017" s="5"/>
      <c r="CJ2017" s="5"/>
      <c r="CK2017" s="33"/>
      <c r="CL2017" s="49">
        <v>45000.0</v>
      </c>
      <c r="CM2017" s="33" t="s">
        <v>180</v>
      </c>
      <c r="CN2017" s="5"/>
      <c r="CO2017" s="33">
        <v>2.0</v>
      </c>
      <c r="CP2017" s="33" t="s">
        <v>181</v>
      </c>
      <c r="CQ2017" s="50" t="str">
        <f t="shared" si="7"/>
        <v>30/01/1973</v>
      </c>
      <c r="CR2017" s="33" t="s">
        <v>243</v>
      </c>
      <c r="CS2017" s="33">
        <v>5.0</v>
      </c>
      <c r="CT2017" s="33">
        <v>5.0</v>
      </c>
      <c r="CU2017" s="33">
        <v>28.0</v>
      </c>
      <c r="CV2017" s="33">
        <v>1129.0</v>
      </c>
      <c r="CW2017" s="33">
        <v>5.03048002E8</v>
      </c>
      <c r="CX2017" s="33">
        <v>5.03048E10</v>
      </c>
      <c r="CY2017" s="33">
        <v>-100.1464603</v>
      </c>
      <c r="CZ2017" s="33">
        <v>20.6449044</v>
      </c>
      <c r="DA2017" s="33">
        <v>4.41265351E9</v>
      </c>
      <c r="DB2017" s="33">
        <v>2.0</v>
      </c>
      <c r="DC2017" s="33" t="s">
        <v>8456</v>
      </c>
      <c r="DD2017" s="33">
        <v>2023.0</v>
      </c>
      <c r="DE2017" s="33" t="s">
        <v>184</v>
      </c>
      <c r="DF2017" s="33"/>
      <c r="DG2017" s="33" t="s">
        <v>185</v>
      </c>
      <c r="DH2017" s="33" t="s">
        <v>186</v>
      </c>
      <c r="DI2017" s="5"/>
      <c r="DJ2017" s="5"/>
    </row>
    <row r="2018">
      <c r="A2018" s="33" t="s">
        <v>12644</v>
      </c>
      <c r="B2018" s="34">
        <v>44952.0</v>
      </c>
      <c r="C2018" s="35" t="s">
        <v>137</v>
      </c>
      <c r="D2018" s="35" t="s">
        <v>139</v>
      </c>
      <c r="E2018" s="35" t="s">
        <v>142</v>
      </c>
      <c r="F2018" s="36" t="s">
        <v>144</v>
      </c>
      <c r="G2018" s="33" t="s">
        <v>12645</v>
      </c>
      <c r="H2018" s="33" t="s">
        <v>3972</v>
      </c>
      <c r="I2018" s="33" t="s">
        <v>439</v>
      </c>
      <c r="J2018" s="33" t="s">
        <v>11287</v>
      </c>
      <c r="K2018" s="35" t="s">
        <v>16</v>
      </c>
      <c r="L2018" s="33" t="s">
        <v>12646</v>
      </c>
      <c r="M2018" s="33">
        <v>236.0</v>
      </c>
      <c r="N2018" s="33" t="s">
        <v>12647</v>
      </c>
      <c r="O2018" s="5"/>
      <c r="P2018" s="35" t="s">
        <v>1008</v>
      </c>
      <c r="Q2018" s="35" t="s">
        <v>6414</v>
      </c>
      <c r="R2018" s="33">
        <v>76117.0</v>
      </c>
      <c r="S2018" s="37"/>
      <c r="T2018" s="33"/>
      <c r="U2018" s="33">
        <v>3.79</v>
      </c>
      <c r="V2018" s="33" t="s">
        <v>154</v>
      </c>
      <c r="W2018" s="33"/>
      <c r="X2018" s="33"/>
      <c r="Y2018" s="5"/>
      <c r="Z2018" s="5"/>
      <c r="AA2018" s="33">
        <v>1.0</v>
      </c>
      <c r="AB2018" s="33">
        <v>1.0</v>
      </c>
      <c r="AC2018" s="33"/>
      <c r="AD2018" s="5"/>
      <c r="AE2018" s="5"/>
      <c r="AF2018" s="5"/>
      <c r="AG2018" s="16"/>
      <c r="AH2018" s="38" t="str">
        <f t="shared" si="1"/>
        <v/>
      </c>
      <c r="AI2018" s="39" t="str">
        <f t="shared" si="2"/>
        <v/>
      </c>
      <c r="AJ2018" s="37" t="str">
        <f t="shared" si="3"/>
        <v/>
      </c>
      <c r="AK2018" s="41" t="str">
        <f t="shared" si="4"/>
        <v/>
      </c>
      <c r="AL2018" s="35" t="s">
        <v>233</v>
      </c>
      <c r="AM2018" s="33" t="s">
        <v>11391</v>
      </c>
      <c r="AN2018" s="33" t="s">
        <v>11391</v>
      </c>
      <c r="AO2018" s="41"/>
      <c r="AP2018" s="33" t="s">
        <v>169</v>
      </c>
      <c r="AQ2018" s="33" t="s">
        <v>170</v>
      </c>
      <c r="AR2018" s="33">
        <v>300.0</v>
      </c>
      <c r="AS2018" s="42"/>
      <c r="AT2018" s="42"/>
      <c r="AU2018" s="42"/>
      <c r="AV2018" s="42"/>
      <c r="AW2018" s="42"/>
      <c r="AX2018" s="5"/>
      <c r="AY2018" s="33"/>
      <c r="AZ2018" s="33" t="s">
        <v>12648</v>
      </c>
      <c r="BA2018" s="5"/>
      <c r="BB2018" s="5"/>
      <c r="BC2018" s="5" t="s">
        <v>12649</v>
      </c>
      <c r="BD2018" s="33" t="s">
        <v>173</v>
      </c>
      <c r="BE2018" s="41"/>
      <c r="BF2018" s="35"/>
      <c r="BG2018" s="33" t="s">
        <v>169</v>
      </c>
      <c r="BH2018" s="5"/>
      <c r="BI2018" s="33">
        <v>300.0</v>
      </c>
      <c r="BJ2018" s="33" t="s">
        <v>170</v>
      </c>
      <c r="BK2018" s="5"/>
      <c r="BL2018" s="5">
        <f t="shared" si="5"/>
        <v>3994.5</v>
      </c>
      <c r="BM2018" s="5"/>
      <c r="BN2018" s="5"/>
      <c r="BO2018" s="42">
        <f t="shared" si="6"/>
        <v>3994.5</v>
      </c>
      <c r="BP2018" s="44"/>
      <c r="BQ2018" s="45"/>
      <c r="BR2018" s="47"/>
      <c r="BS2018" s="45"/>
      <c r="BT2018" s="37"/>
      <c r="BU2018" s="5"/>
      <c r="BV2018" s="38"/>
      <c r="BW2018" s="48"/>
      <c r="BX2018" s="44"/>
      <c r="BY2018" s="44"/>
      <c r="BZ2018" s="33" t="s">
        <v>131</v>
      </c>
      <c r="CA2018" s="5"/>
      <c r="CB2018" s="5"/>
      <c r="CC2018" s="33" t="s">
        <v>177</v>
      </c>
      <c r="CD2018" s="5"/>
      <c r="CE2018" s="5"/>
      <c r="CF2018" s="33" t="s">
        <v>178</v>
      </c>
      <c r="CG2018" s="33" t="s">
        <v>12650</v>
      </c>
      <c r="CH2018" s="5"/>
      <c r="CI2018" s="5"/>
      <c r="CJ2018" s="5"/>
      <c r="CK2018" s="33"/>
      <c r="CL2018" s="49">
        <v>45000.0</v>
      </c>
      <c r="CM2018" s="33" t="s">
        <v>180</v>
      </c>
      <c r="CN2018" s="5"/>
      <c r="CO2018" s="33">
        <v>2.0</v>
      </c>
      <c r="CP2018" s="33" t="s">
        <v>181</v>
      </c>
      <c r="CQ2018" s="50" t="str">
        <f t="shared" si="7"/>
        <v>06/05/1971</v>
      </c>
      <c r="CR2018" s="33" t="s">
        <v>243</v>
      </c>
      <c r="CS2018" s="33">
        <v>14.0</v>
      </c>
      <c r="CT2018" s="33">
        <v>5.0</v>
      </c>
      <c r="CU2018" s="33">
        <v>7.0</v>
      </c>
      <c r="CV2018" s="33">
        <v>193.0</v>
      </c>
      <c r="CW2018" s="5"/>
      <c r="CX2018" s="33">
        <v>1.40100105337E11</v>
      </c>
      <c r="CY2018" s="33">
        <v>-100.450048</v>
      </c>
      <c r="CZ2018" s="33">
        <v>20.6259147</v>
      </c>
      <c r="DA2018" s="33">
        <v>4.4219266E9</v>
      </c>
      <c r="DB2018" s="33">
        <v>1.0</v>
      </c>
      <c r="DC2018" s="33" t="s">
        <v>8456</v>
      </c>
      <c r="DD2018" s="33">
        <v>2023.0</v>
      </c>
      <c r="DE2018" s="33" t="s">
        <v>184</v>
      </c>
      <c r="DF2018" s="33"/>
      <c r="DG2018" s="33" t="s">
        <v>185</v>
      </c>
      <c r="DH2018" s="33" t="s">
        <v>186</v>
      </c>
      <c r="DI2018" s="5"/>
      <c r="DJ2018" s="5"/>
    </row>
    <row r="2019">
      <c r="A2019" s="33" t="s">
        <v>12651</v>
      </c>
      <c r="B2019" s="34">
        <v>44952.0</v>
      </c>
      <c r="C2019" s="35" t="s">
        <v>137</v>
      </c>
      <c r="D2019" s="35" t="s">
        <v>139</v>
      </c>
      <c r="E2019" s="35" t="s">
        <v>142</v>
      </c>
      <c r="F2019" s="36" t="s">
        <v>144</v>
      </c>
      <c r="G2019" s="33" t="s">
        <v>12652</v>
      </c>
      <c r="H2019" s="33" t="s">
        <v>12653</v>
      </c>
      <c r="I2019" s="33" t="s">
        <v>391</v>
      </c>
      <c r="J2019" s="33" t="s">
        <v>11557</v>
      </c>
      <c r="K2019" s="35" t="s">
        <v>421</v>
      </c>
      <c r="L2019" s="33" t="s">
        <v>3194</v>
      </c>
      <c r="M2019" s="33" t="s">
        <v>8450</v>
      </c>
      <c r="N2019" s="33" t="s">
        <v>12269</v>
      </c>
      <c r="O2019" s="5"/>
      <c r="P2019" s="35" t="s">
        <v>233</v>
      </c>
      <c r="Q2019" s="35" t="s">
        <v>12269</v>
      </c>
      <c r="R2019" s="33">
        <v>76284.0</v>
      </c>
      <c r="S2019" s="37"/>
      <c r="T2019" s="33"/>
      <c r="U2019" s="33">
        <v>4.65</v>
      </c>
      <c r="V2019" s="33" t="s">
        <v>154</v>
      </c>
      <c r="W2019" s="33"/>
      <c r="X2019" s="33"/>
      <c r="Y2019" s="5"/>
      <c r="Z2019" s="5"/>
      <c r="AA2019" s="33">
        <v>1.0</v>
      </c>
      <c r="AB2019" s="33"/>
      <c r="AC2019" s="33">
        <v>1.0</v>
      </c>
      <c r="AD2019" s="5"/>
      <c r="AE2019" s="5"/>
      <c r="AF2019" s="5"/>
      <c r="AG2019" s="16"/>
      <c r="AH2019" s="38" t="str">
        <f t="shared" si="1"/>
        <v/>
      </c>
      <c r="AI2019" s="39" t="str">
        <f t="shared" si="2"/>
        <v/>
      </c>
      <c r="AJ2019" s="37" t="str">
        <f t="shared" si="3"/>
        <v/>
      </c>
      <c r="AK2019" s="41" t="str">
        <f t="shared" si="4"/>
        <v/>
      </c>
      <c r="AL2019" s="35" t="s">
        <v>233</v>
      </c>
      <c r="AM2019" s="33" t="s">
        <v>12269</v>
      </c>
      <c r="AN2019" s="33" t="s">
        <v>12269</v>
      </c>
      <c r="AO2019" s="41"/>
      <c r="AP2019" s="33" t="s">
        <v>169</v>
      </c>
      <c r="AQ2019" s="33" t="s">
        <v>170</v>
      </c>
      <c r="AR2019" s="33">
        <v>300.0</v>
      </c>
      <c r="AS2019" s="42"/>
      <c r="AT2019" s="42"/>
      <c r="AU2019" s="42"/>
      <c r="AV2019" s="42"/>
      <c r="AW2019" s="42"/>
      <c r="AX2019" s="5"/>
      <c r="AY2019" s="33"/>
      <c r="AZ2019" s="33" t="s">
        <v>12654</v>
      </c>
      <c r="BA2019" s="5"/>
      <c r="BB2019" s="5"/>
      <c r="BC2019" s="5" t="s">
        <v>12655</v>
      </c>
      <c r="BD2019" s="33" t="s">
        <v>173</v>
      </c>
      <c r="BE2019" s="41"/>
      <c r="BF2019" s="35"/>
      <c r="BG2019" s="33" t="s">
        <v>169</v>
      </c>
      <c r="BH2019" s="5"/>
      <c r="BI2019" s="33">
        <v>300.0</v>
      </c>
      <c r="BJ2019" s="33" t="s">
        <v>170</v>
      </c>
      <c r="BK2019" s="5"/>
      <c r="BL2019" s="5">
        <f t="shared" si="5"/>
        <v>3994.5</v>
      </c>
      <c r="BM2019" s="5"/>
      <c r="BN2019" s="5"/>
      <c r="BO2019" s="42">
        <f t="shared" si="6"/>
        <v>3994.5</v>
      </c>
      <c r="BP2019" s="44"/>
      <c r="BQ2019" s="45"/>
      <c r="BR2019" s="47"/>
      <c r="BS2019" s="45"/>
      <c r="BT2019" s="37"/>
      <c r="BU2019" s="5"/>
      <c r="BV2019" s="38"/>
      <c r="BW2019" s="48"/>
      <c r="BX2019" s="44"/>
      <c r="BY2019" s="44"/>
      <c r="BZ2019" s="33" t="s">
        <v>131</v>
      </c>
      <c r="CA2019" s="5"/>
      <c r="CB2019" s="5"/>
      <c r="CC2019" s="33" t="s">
        <v>177</v>
      </c>
      <c r="CD2019" s="5"/>
      <c r="CE2019" s="5"/>
      <c r="CF2019" s="33" t="s">
        <v>178</v>
      </c>
      <c r="CG2019" s="33" t="s">
        <v>12656</v>
      </c>
      <c r="CH2019" s="5"/>
      <c r="CI2019" s="5"/>
      <c r="CJ2019" s="5"/>
      <c r="CK2019" s="33"/>
      <c r="CL2019" s="49">
        <v>45000.0</v>
      </c>
      <c r="CM2019" s="33" t="s">
        <v>180</v>
      </c>
      <c r="CN2019" s="5"/>
      <c r="CO2019" s="33">
        <v>2.0</v>
      </c>
      <c r="CP2019" s="33" t="s">
        <v>181</v>
      </c>
      <c r="CQ2019" s="50" t="str">
        <f t="shared" si="7"/>
        <v>26/10/1977</v>
      </c>
      <c r="CR2019" s="33" t="s">
        <v>182</v>
      </c>
      <c r="CS2019" s="33">
        <v>5.0</v>
      </c>
      <c r="CT2019" s="33">
        <v>5.0</v>
      </c>
      <c r="CU2019" s="33">
        <v>28.0</v>
      </c>
      <c r="CV2019" s="33">
        <v>561.0</v>
      </c>
      <c r="CW2019" s="5"/>
      <c r="CX2019" s="5"/>
      <c r="CY2019" s="33">
        <v>-100.129041</v>
      </c>
      <c r="CZ2019" s="33">
        <v>20.710426</v>
      </c>
      <c r="DA2019" s="33">
        <v>4.423392447E9</v>
      </c>
      <c r="DB2019" s="33">
        <v>2.0</v>
      </c>
      <c r="DC2019" s="33" t="s">
        <v>8456</v>
      </c>
      <c r="DD2019" s="33">
        <v>2023.0</v>
      </c>
      <c r="DE2019" s="33" t="s">
        <v>184</v>
      </c>
      <c r="DF2019" s="33"/>
      <c r="DG2019" s="33" t="s">
        <v>185</v>
      </c>
      <c r="DH2019" s="33" t="s">
        <v>186</v>
      </c>
      <c r="DI2019" s="5"/>
      <c r="DJ2019" s="5"/>
    </row>
    <row r="2020">
      <c r="A2020" s="33" t="s">
        <v>12657</v>
      </c>
      <c r="B2020" s="34">
        <v>44952.0</v>
      </c>
      <c r="C2020" s="35" t="s">
        <v>137</v>
      </c>
      <c r="D2020" s="35" t="s">
        <v>139</v>
      </c>
      <c r="E2020" s="35" t="s">
        <v>142</v>
      </c>
      <c r="F2020" s="36" t="s">
        <v>144</v>
      </c>
      <c r="G2020" s="33" t="s">
        <v>12658</v>
      </c>
      <c r="H2020" s="33" t="s">
        <v>1976</v>
      </c>
      <c r="I2020" s="33" t="s">
        <v>391</v>
      </c>
      <c r="J2020" s="33" t="s">
        <v>8473</v>
      </c>
      <c r="K2020" s="35" t="s">
        <v>421</v>
      </c>
      <c r="L2020" s="33" t="s">
        <v>3194</v>
      </c>
      <c r="M2020" s="33" t="s">
        <v>8450</v>
      </c>
      <c r="N2020" s="33" t="s">
        <v>12269</v>
      </c>
      <c r="O2020" s="5"/>
      <c r="P2020" s="35" t="s">
        <v>233</v>
      </c>
      <c r="Q2020" s="35" t="s">
        <v>12269</v>
      </c>
      <c r="R2020" s="33">
        <v>76284.0</v>
      </c>
      <c r="S2020" s="37"/>
      <c r="T2020" s="33"/>
      <c r="U2020" s="33">
        <v>4.47</v>
      </c>
      <c r="V2020" s="33" t="s">
        <v>154</v>
      </c>
      <c r="W2020" s="33"/>
      <c r="X2020" s="33"/>
      <c r="Y2020" s="5"/>
      <c r="Z2020" s="5"/>
      <c r="AA2020" s="33">
        <v>1.0</v>
      </c>
      <c r="AB2020" s="33"/>
      <c r="AC2020" s="33">
        <v>1.0</v>
      </c>
      <c r="AD2020" s="5"/>
      <c r="AE2020" s="5"/>
      <c r="AF2020" s="5"/>
      <c r="AG2020" s="16"/>
      <c r="AH2020" s="38" t="str">
        <f t="shared" si="1"/>
        <v/>
      </c>
      <c r="AI2020" s="39" t="str">
        <f t="shared" si="2"/>
        <v/>
      </c>
      <c r="AJ2020" s="37" t="str">
        <f t="shared" si="3"/>
        <v/>
      </c>
      <c r="AK2020" s="41" t="str">
        <f t="shared" si="4"/>
        <v/>
      </c>
      <c r="AL2020" s="35" t="s">
        <v>233</v>
      </c>
      <c r="AM2020" s="33" t="s">
        <v>12269</v>
      </c>
      <c r="AN2020" s="33" t="s">
        <v>12269</v>
      </c>
      <c r="AO2020" s="41"/>
      <c r="AP2020" s="33" t="s">
        <v>169</v>
      </c>
      <c r="AQ2020" s="33" t="s">
        <v>170</v>
      </c>
      <c r="AR2020" s="33">
        <v>300.0</v>
      </c>
      <c r="AS2020" s="42"/>
      <c r="AT2020" s="42"/>
      <c r="AU2020" s="42"/>
      <c r="AV2020" s="42"/>
      <c r="AW2020" s="42"/>
      <c r="AX2020" s="5"/>
      <c r="AY2020" s="33"/>
      <c r="AZ2020" s="33" t="s">
        <v>12659</v>
      </c>
      <c r="BA2020" s="5"/>
      <c r="BB2020" s="5"/>
      <c r="BC2020" s="5" t="s">
        <v>12660</v>
      </c>
      <c r="BD2020" s="33" t="s">
        <v>173</v>
      </c>
      <c r="BE2020" s="41"/>
      <c r="BF2020" s="35"/>
      <c r="BG2020" s="33" t="s">
        <v>169</v>
      </c>
      <c r="BH2020" s="5"/>
      <c r="BI2020" s="33">
        <v>300.0</v>
      </c>
      <c r="BJ2020" s="33" t="s">
        <v>170</v>
      </c>
      <c r="BK2020" s="5"/>
      <c r="BL2020" s="5">
        <f t="shared" si="5"/>
        <v>3994.5</v>
      </c>
      <c r="BM2020" s="5"/>
      <c r="BN2020" s="5"/>
      <c r="BO2020" s="42">
        <f t="shared" si="6"/>
        <v>3994.5</v>
      </c>
      <c r="BP2020" s="44"/>
      <c r="BQ2020" s="45"/>
      <c r="BR2020" s="47"/>
      <c r="BS2020" s="45"/>
      <c r="BT2020" s="37"/>
      <c r="BU2020" s="5"/>
      <c r="BV2020" s="38"/>
      <c r="BW2020" s="48"/>
      <c r="BX2020" s="44"/>
      <c r="BY2020" s="44"/>
      <c r="BZ2020" s="33" t="s">
        <v>131</v>
      </c>
      <c r="CA2020" s="5"/>
      <c r="CB2020" s="5"/>
      <c r="CC2020" s="33" t="s">
        <v>177</v>
      </c>
      <c r="CD2020" s="5"/>
      <c r="CE2020" s="5"/>
      <c r="CF2020" s="33" t="s">
        <v>178</v>
      </c>
      <c r="CG2020" s="33" t="s">
        <v>12661</v>
      </c>
      <c r="CH2020" s="5"/>
      <c r="CI2020" s="5"/>
      <c r="CJ2020" s="5"/>
      <c r="CK2020" s="33"/>
      <c r="CL2020" s="49">
        <v>45000.0</v>
      </c>
      <c r="CM2020" s="33" t="s">
        <v>180</v>
      </c>
      <c r="CN2020" s="5"/>
      <c r="CO2020" s="33">
        <v>2.0</v>
      </c>
      <c r="CP2020" s="33" t="s">
        <v>181</v>
      </c>
      <c r="CQ2020" s="50" t="str">
        <f t="shared" si="7"/>
        <v>22/06/1980</v>
      </c>
      <c r="CR2020" s="33" t="s">
        <v>182</v>
      </c>
      <c r="CS2020" s="33">
        <v>5.0</v>
      </c>
      <c r="CT2020" s="33">
        <v>5.0</v>
      </c>
      <c r="CU2020" s="33">
        <v>28.0</v>
      </c>
      <c r="CV2020" s="33">
        <v>561.0</v>
      </c>
      <c r="CW2020" s="5"/>
      <c r="CX2020" s="5"/>
      <c r="CY2020" s="33">
        <v>-100.129041</v>
      </c>
      <c r="CZ2020" s="33">
        <v>20.710426</v>
      </c>
      <c r="DA2020" s="33">
        <v>4.424596328E9</v>
      </c>
      <c r="DB2020" s="33">
        <v>2.0</v>
      </c>
      <c r="DC2020" s="33" t="s">
        <v>8456</v>
      </c>
      <c r="DD2020" s="33">
        <v>2023.0</v>
      </c>
      <c r="DE2020" s="33" t="s">
        <v>184</v>
      </c>
      <c r="DF2020" s="33"/>
      <c r="DG2020" s="33" t="s">
        <v>185</v>
      </c>
      <c r="DH2020" s="33" t="s">
        <v>186</v>
      </c>
      <c r="DI2020" s="5"/>
      <c r="DJ2020" s="5"/>
    </row>
    <row r="2021">
      <c r="A2021" s="33" t="s">
        <v>12662</v>
      </c>
      <c r="B2021" s="34">
        <v>44952.0</v>
      </c>
      <c r="C2021" s="35" t="s">
        <v>137</v>
      </c>
      <c r="D2021" s="35" t="s">
        <v>139</v>
      </c>
      <c r="E2021" s="35" t="s">
        <v>142</v>
      </c>
      <c r="F2021" s="36" t="s">
        <v>144</v>
      </c>
      <c r="G2021" s="33" t="s">
        <v>12663</v>
      </c>
      <c r="H2021" s="33" t="s">
        <v>5618</v>
      </c>
      <c r="I2021" s="33" t="s">
        <v>391</v>
      </c>
      <c r="J2021" s="33" t="s">
        <v>8473</v>
      </c>
      <c r="K2021" s="35" t="s">
        <v>421</v>
      </c>
      <c r="L2021" s="33" t="s">
        <v>3194</v>
      </c>
      <c r="M2021" s="33" t="s">
        <v>8450</v>
      </c>
      <c r="N2021" s="33" t="s">
        <v>12269</v>
      </c>
      <c r="O2021" s="5"/>
      <c r="P2021" s="35" t="s">
        <v>233</v>
      </c>
      <c r="Q2021" s="35" t="s">
        <v>12269</v>
      </c>
      <c r="R2021" s="33">
        <v>76284.0</v>
      </c>
      <c r="S2021" s="37"/>
      <c r="T2021" s="33"/>
      <c r="U2021" s="33">
        <v>7.25</v>
      </c>
      <c r="V2021" s="33" t="s">
        <v>154</v>
      </c>
      <c r="W2021" s="33"/>
      <c r="X2021" s="33"/>
      <c r="Y2021" s="5"/>
      <c r="Z2021" s="5"/>
      <c r="AA2021" s="33">
        <v>1.0</v>
      </c>
      <c r="AB2021" s="33"/>
      <c r="AC2021" s="33">
        <v>1.0</v>
      </c>
      <c r="AD2021" s="5"/>
      <c r="AE2021" s="5"/>
      <c r="AF2021" s="5"/>
      <c r="AG2021" s="16"/>
      <c r="AH2021" s="38" t="str">
        <f t="shared" si="1"/>
        <v/>
      </c>
      <c r="AI2021" s="39" t="str">
        <f t="shared" si="2"/>
        <v/>
      </c>
      <c r="AJ2021" s="37" t="str">
        <f t="shared" si="3"/>
        <v/>
      </c>
      <c r="AK2021" s="41" t="str">
        <f t="shared" si="4"/>
        <v/>
      </c>
      <c r="AL2021" s="35" t="s">
        <v>233</v>
      </c>
      <c r="AM2021" s="33" t="s">
        <v>12269</v>
      </c>
      <c r="AN2021" s="33" t="s">
        <v>12269</v>
      </c>
      <c r="AO2021" s="41"/>
      <c r="AP2021" s="33" t="s">
        <v>169</v>
      </c>
      <c r="AQ2021" s="33" t="s">
        <v>170</v>
      </c>
      <c r="AR2021" s="33">
        <v>300.0</v>
      </c>
      <c r="AS2021" s="42"/>
      <c r="AT2021" s="42"/>
      <c r="AU2021" s="42"/>
      <c r="AV2021" s="42"/>
      <c r="AW2021" s="42"/>
      <c r="AX2021" s="5"/>
      <c r="AY2021" s="33"/>
      <c r="AZ2021" s="33" t="s">
        <v>12664</v>
      </c>
      <c r="BA2021" s="5"/>
      <c r="BB2021" s="5"/>
      <c r="BC2021" s="5" t="s">
        <v>12665</v>
      </c>
      <c r="BD2021" s="33" t="s">
        <v>173</v>
      </c>
      <c r="BE2021" s="41"/>
      <c r="BF2021" s="35"/>
      <c r="BG2021" s="33" t="s">
        <v>169</v>
      </c>
      <c r="BH2021" s="5"/>
      <c r="BI2021" s="33">
        <v>300.0</v>
      </c>
      <c r="BJ2021" s="33" t="s">
        <v>170</v>
      </c>
      <c r="BK2021" s="5"/>
      <c r="BL2021" s="5">
        <f t="shared" si="5"/>
        <v>3994.5</v>
      </c>
      <c r="BM2021" s="5"/>
      <c r="BN2021" s="5"/>
      <c r="BO2021" s="42">
        <f t="shared" si="6"/>
        <v>3994.5</v>
      </c>
      <c r="BP2021" s="44"/>
      <c r="BQ2021" s="45"/>
      <c r="BR2021" s="47"/>
      <c r="BS2021" s="45"/>
      <c r="BT2021" s="37"/>
      <c r="BU2021" s="5"/>
      <c r="BV2021" s="38"/>
      <c r="BW2021" s="48"/>
      <c r="BX2021" s="44"/>
      <c r="BY2021" s="44"/>
      <c r="BZ2021" s="33" t="s">
        <v>131</v>
      </c>
      <c r="CA2021" s="5"/>
      <c r="CB2021" s="5"/>
      <c r="CC2021" s="33" t="s">
        <v>177</v>
      </c>
      <c r="CD2021" s="5"/>
      <c r="CE2021" s="5"/>
      <c r="CF2021" s="33" t="s">
        <v>178</v>
      </c>
      <c r="CG2021" s="33" t="s">
        <v>12666</v>
      </c>
      <c r="CH2021" s="5"/>
      <c r="CI2021" s="5"/>
      <c r="CJ2021" s="5"/>
      <c r="CK2021" s="33"/>
      <c r="CL2021" s="49">
        <v>45000.0</v>
      </c>
      <c r="CM2021" s="33" t="s">
        <v>180</v>
      </c>
      <c r="CN2021" s="5"/>
      <c r="CO2021" s="33">
        <v>2.0</v>
      </c>
      <c r="CP2021" s="33" t="s">
        <v>181</v>
      </c>
      <c r="CQ2021" s="50" t="str">
        <f t="shared" si="7"/>
        <v>17/02/1982</v>
      </c>
      <c r="CR2021" s="33" t="s">
        <v>182</v>
      </c>
      <c r="CS2021" s="33">
        <v>5.0</v>
      </c>
      <c r="CT2021" s="33">
        <v>5.0</v>
      </c>
      <c r="CU2021" s="33">
        <v>28.0</v>
      </c>
      <c r="CV2021" s="33">
        <v>561.0</v>
      </c>
      <c r="CW2021" s="5"/>
      <c r="CX2021" s="5"/>
      <c r="CY2021" s="33">
        <v>-100.129041</v>
      </c>
      <c r="CZ2021" s="33">
        <v>20.710426</v>
      </c>
      <c r="DA2021" s="33">
        <v>4.421469449E9</v>
      </c>
      <c r="DB2021" s="33">
        <v>2.0</v>
      </c>
      <c r="DC2021" s="33" t="s">
        <v>8456</v>
      </c>
      <c r="DD2021" s="33">
        <v>2023.0</v>
      </c>
      <c r="DE2021" s="33" t="s">
        <v>184</v>
      </c>
      <c r="DF2021" s="33"/>
      <c r="DG2021" s="33" t="s">
        <v>185</v>
      </c>
      <c r="DH2021" s="33" t="s">
        <v>186</v>
      </c>
      <c r="DI2021" s="5"/>
      <c r="DJ2021" s="5"/>
    </row>
    <row r="2022">
      <c r="A2022" s="33" t="s">
        <v>12667</v>
      </c>
      <c r="B2022" s="34">
        <v>44952.0</v>
      </c>
      <c r="C2022" s="35" t="s">
        <v>137</v>
      </c>
      <c r="D2022" s="35" t="s">
        <v>139</v>
      </c>
      <c r="E2022" s="35" t="s">
        <v>142</v>
      </c>
      <c r="F2022" s="36" t="s">
        <v>144</v>
      </c>
      <c r="G2022" s="33" t="s">
        <v>12668</v>
      </c>
      <c r="H2022" s="33" t="s">
        <v>12669</v>
      </c>
      <c r="I2022" s="33" t="s">
        <v>11557</v>
      </c>
      <c r="J2022" s="33" t="s">
        <v>439</v>
      </c>
      <c r="K2022" s="35" t="s">
        <v>421</v>
      </c>
      <c r="L2022" s="33" t="s">
        <v>3194</v>
      </c>
      <c r="M2022" s="33" t="s">
        <v>8450</v>
      </c>
      <c r="N2022" s="33" t="s">
        <v>12269</v>
      </c>
      <c r="O2022" s="5"/>
      <c r="P2022" s="35" t="s">
        <v>233</v>
      </c>
      <c r="Q2022" s="35" t="s">
        <v>12269</v>
      </c>
      <c r="R2022" s="33">
        <v>76284.0</v>
      </c>
      <c r="S2022" s="37"/>
      <c r="T2022" s="33"/>
      <c r="U2022" s="33">
        <v>4.98</v>
      </c>
      <c r="V2022" s="33" t="s">
        <v>154</v>
      </c>
      <c r="W2022" s="33"/>
      <c r="X2022" s="33"/>
      <c r="Y2022" s="5"/>
      <c r="Z2022" s="5"/>
      <c r="AA2022" s="33">
        <v>1.0</v>
      </c>
      <c r="AB2022" s="33"/>
      <c r="AC2022" s="33">
        <v>1.0</v>
      </c>
      <c r="AD2022" s="5"/>
      <c r="AE2022" s="5"/>
      <c r="AF2022" s="5"/>
      <c r="AG2022" s="16"/>
      <c r="AH2022" s="38" t="str">
        <f t="shared" si="1"/>
        <v/>
      </c>
      <c r="AI2022" s="39">
        <f t="shared" si="2"/>
        <v>1</v>
      </c>
      <c r="AJ2022" s="37" t="str">
        <f t="shared" si="3"/>
        <v/>
      </c>
      <c r="AK2022" s="41" t="str">
        <f t="shared" si="4"/>
        <v/>
      </c>
      <c r="AL2022" s="35" t="s">
        <v>233</v>
      </c>
      <c r="AM2022" s="33" t="s">
        <v>12269</v>
      </c>
      <c r="AN2022" s="33" t="s">
        <v>12269</v>
      </c>
      <c r="AO2022" s="41"/>
      <c r="AP2022" s="33" t="s">
        <v>169</v>
      </c>
      <c r="AQ2022" s="33" t="s">
        <v>170</v>
      </c>
      <c r="AR2022" s="33">
        <v>300.0</v>
      </c>
      <c r="AS2022" s="42"/>
      <c r="AT2022" s="42"/>
      <c r="AU2022" s="42"/>
      <c r="AV2022" s="42"/>
      <c r="AW2022" s="42"/>
      <c r="AX2022" s="5"/>
      <c r="AY2022" s="33"/>
      <c r="AZ2022" s="33" t="s">
        <v>12670</v>
      </c>
      <c r="BA2022" s="5"/>
      <c r="BB2022" s="5"/>
      <c r="BC2022" s="5" t="s">
        <v>12671</v>
      </c>
      <c r="BD2022" s="33" t="s">
        <v>173</v>
      </c>
      <c r="BE2022" s="41"/>
      <c r="BF2022" s="35"/>
      <c r="BG2022" s="33" t="s">
        <v>169</v>
      </c>
      <c r="BH2022" s="5"/>
      <c r="BI2022" s="33">
        <v>300.0</v>
      </c>
      <c r="BJ2022" s="33" t="s">
        <v>170</v>
      </c>
      <c r="BK2022" s="5"/>
      <c r="BL2022" s="5">
        <f t="shared" si="5"/>
        <v>3994.5</v>
      </c>
      <c r="BM2022" s="5"/>
      <c r="BN2022" s="5"/>
      <c r="BO2022" s="42">
        <f t="shared" si="6"/>
        <v>3994.5</v>
      </c>
      <c r="BP2022" s="44"/>
      <c r="BQ2022" s="45"/>
      <c r="BR2022" s="47"/>
      <c r="BS2022" s="45"/>
      <c r="BT2022" s="37"/>
      <c r="BU2022" s="5"/>
      <c r="BV2022" s="38"/>
      <c r="BW2022" s="48"/>
      <c r="BX2022" s="44"/>
      <c r="BY2022" s="44"/>
      <c r="BZ2022" s="33" t="s">
        <v>131</v>
      </c>
      <c r="CA2022" s="5"/>
      <c r="CB2022" s="5"/>
      <c r="CC2022" s="33" t="s">
        <v>177</v>
      </c>
      <c r="CD2022" s="5"/>
      <c r="CE2022" s="5"/>
      <c r="CF2022" s="33" t="s">
        <v>178</v>
      </c>
      <c r="CG2022" s="33" t="s">
        <v>12672</v>
      </c>
      <c r="CH2022" s="5"/>
      <c r="CI2022" s="5"/>
      <c r="CJ2022" s="5"/>
      <c r="CK2022" s="33"/>
      <c r="CL2022" s="49">
        <v>45000.0</v>
      </c>
      <c r="CM2022" s="33" t="s">
        <v>180</v>
      </c>
      <c r="CN2022" s="5"/>
      <c r="CO2022" s="33">
        <v>2.0</v>
      </c>
      <c r="CP2022" s="33" t="s">
        <v>181</v>
      </c>
      <c r="CQ2022" s="50" t="str">
        <f t="shared" si="7"/>
        <v>04/12/1945</v>
      </c>
      <c r="CR2022" s="33" t="s">
        <v>182</v>
      </c>
      <c r="CS2022" s="33">
        <v>5.0</v>
      </c>
      <c r="CT2022" s="33">
        <v>5.0</v>
      </c>
      <c r="CU2022" s="33">
        <v>28.0</v>
      </c>
      <c r="CV2022" s="33">
        <v>561.0</v>
      </c>
      <c r="CW2022" s="5"/>
      <c r="CX2022" s="5"/>
      <c r="CY2022" s="33">
        <v>-100.129041</v>
      </c>
      <c r="CZ2022" s="33">
        <v>20.710426</v>
      </c>
      <c r="DA2022" s="33">
        <v>4.421596532E9</v>
      </c>
      <c r="DB2022" s="33">
        <v>2.0</v>
      </c>
      <c r="DC2022" s="33" t="s">
        <v>8456</v>
      </c>
      <c r="DD2022" s="33">
        <v>2023.0</v>
      </c>
      <c r="DE2022" s="33" t="s">
        <v>184</v>
      </c>
      <c r="DF2022" s="33"/>
      <c r="DG2022" s="33" t="s">
        <v>185</v>
      </c>
      <c r="DH2022" s="33" t="s">
        <v>186</v>
      </c>
      <c r="DI2022" s="5"/>
      <c r="DJ2022" s="5"/>
    </row>
    <row r="2023">
      <c r="A2023" s="33" t="s">
        <v>12673</v>
      </c>
      <c r="B2023" s="34">
        <v>44952.0</v>
      </c>
      <c r="C2023" s="35" t="s">
        <v>137</v>
      </c>
      <c r="D2023" s="35" t="s">
        <v>139</v>
      </c>
      <c r="E2023" s="35" t="s">
        <v>142</v>
      </c>
      <c r="F2023" s="36" t="s">
        <v>144</v>
      </c>
      <c r="G2023" s="33" t="s">
        <v>12674</v>
      </c>
      <c r="H2023" s="33" t="s">
        <v>9899</v>
      </c>
      <c r="I2023" s="33" t="s">
        <v>845</v>
      </c>
      <c r="J2023" s="33" t="s">
        <v>12060</v>
      </c>
      <c r="K2023" s="35" t="s">
        <v>421</v>
      </c>
      <c r="L2023" s="33" t="s">
        <v>12339</v>
      </c>
      <c r="M2023" s="33">
        <v>32.0</v>
      </c>
      <c r="N2023" s="33" t="s">
        <v>12269</v>
      </c>
      <c r="O2023" s="5"/>
      <c r="P2023" s="35" t="s">
        <v>233</v>
      </c>
      <c r="Q2023" s="35" t="s">
        <v>12269</v>
      </c>
      <c r="R2023" s="33">
        <v>76284.0</v>
      </c>
      <c r="S2023" s="37"/>
      <c r="T2023" s="33"/>
      <c r="U2023" s="33">
        <v>3.17</v>
      </c>
      <c r="V2023" s="33" t="s">
        <v>154</v>
      </c>
      <c r="W2023" s="33"/>
      <c r="X2023" s="33"/>
      <c r="Y2023" s="5"/>
      <c r="Z2023" s="5"/>
      <c r="AA2023" s="33">
        <v>1.0</v>
      </c>
      <c r="AB2023" s="33">
        <v>1.0</v>
      </c>
      <c r="AC2023" s="33"/>
      <c r="AD2023" s="5"/>
      <c r="AE2023" s="5"/>
      <c r="AF2023" s="5"/>
      <c r="AG2023" s="16"/>
      <c r="AH2023" s="38">
        <f t="shared" si="1"/>
        <v>1</v>
      </c>
      <c r="AI2023" s="39" t="str">
        <f t="shared" si="2"/>
        <v/>
      </c>
      <c r="AJ2023" s="37" t="str">
        <f t="shared" si="3"/>
        <v/>
      </c>
      <c r="AK2023" s="41" t="str">
        <f t="shared" si="4"/>
        <v/>
      </c>
      <c r="AL2023" s="35" t="s">
        <v>233</v>
      </c>
      <c r="AM2023" s="33" t="s">
        <v>12269</v>
      </c>
      <c r="AN2023" s="33" t="s">
        <v>12269</v>
      </c>
      <c r="AO2023" s="41"/>
      <c r="AP2023" s="33" t="s">
        <v>169</v>
      </c>
      <c r="AQ2023" s="33" t="s">
        <v>170</v>
      </c>
      <c r="AR2023" s="33">
        <v>300.0</v>
      </c>
      <c r="AS2023" s="42"/>
      <c r="AT2023" s="42"/>
      <c r="AU2023" s="42"/>
      <c r="AV2023" s="42"/>
      <c r="AW2023" s="42"/>
      <c r="AX2023" s="5"/>
      <c r="AY2023" s="33"/>
      <c r="AZ2023" s="33" t="s">
        <v>12675</v>
      </c>
      <c r="BA2023" s="5"/>
      <c r="BB2023" s="5"/>
      <c r="BC2023" s="5" t="s">
        <v>12676</v>
      </c>
      <c r="BD2023" s="33" t="s">
        <v>173</v>
      </c>
      <c r="BE2023" s="41"/>
      <c r="BF2023" s="35"/>
      <c r="BG2023" s="33" t="s">
        <v>169</v>
      </c>
      <c r="BH2023" s="5"/>
      <c r="BI2023" s="33">
        <v>300.0</v>
      </c>
      <c r="BJ2023" s="33" t="s">
        <v>170</v>
      </c>
      <c r="BK2023" s="5"/>
      <c r="BL2023" s="5">
        <f t="shared" si="5"/>
        <v>3994.5</v>
      </c>
      <c r="BM2023" s="5"/>
      <c r="BN2023" s="5"/>
      <c r="BO2023" s="42">
        <f t="shared" si="6"/>
        <v>3994.5</v>
      </c>
      <c r="BP2023" s="44"/>
      <c r="BQ2023" s="45"/>
      <c r="BR2023" s="47"/>
      <c r="BS2023" s="45"/>
      <c r="BT2023" s="37"/>
      <c r="BU2023" s="5"/>
      <c r="BV2023" s="38"/>
      <c r="BW2023" s="48"/>
      <c r="BX2023" s="44"/>
      <c r="BY2023" s="44"/>
      <c r="BZ2023" s="33" t="s">
        <v>131</v>
      </c>
      <c r="CA2023" s="5"/>
      <c r="CB2023" s="5"/>
      <c r="CC2023" s="33" t="s">
        <v>177</v>
      </c>
      <c r="CD2023" s="5"/>
      <c r="CE2023" s="5"/>
      <c r="CF2023" s="33" t="s">
        <v>178</v>
      </c>
      <c r="CG2023" s="33" t="s">
        <v>12677</v>
      </c>
      <c r="CH2023" s="5"/>
      <c r="CI2023" s="5"/>
      <c r="CJ2023" s="5"/>
      <c r="CK2023" s="33"/>
      <c r="CL2023" s="49">
        <v>45000.0</v>
      </c>
      <c r="CM2023" s="33" t="s">
        <v>180</v>
      </c>
      <c r="CN2023" s="5"/>
      <c r="CO2023" s="33">
        <v>2.0</v>
      </c>
      <c r="CP2023" s="33" t="s">
        <v>181</v>
      </c>
      <c r="CQ2023" s="50" t="str">
        <f t="shared" si="7"/>
        <v>21/03/1942</v>
      </c>
      <c r="CR2023" s="33" t="s">
        <v>243</v>
      </c>
      <c r="CS2023" s="33">
        <v>5.0</v>
      </c>
      <c r="CT2023" s="33">
        <v>5.0</v>
      </c>
      <c r="CU2023" s="33">
        <v>28.0</v>
      </c>
      <c r="CV2023" s="33">
        <v>561.0</v>
      </c>
      <c r="CW2023" s="5"/>
      <c r="CX2023" s="5"/>
      <c r="CY2023" s="33">
        <v>-100.129041</v>
      </c>
      <c r="CZ2023" s="33">
        <v>20.710426</v>
      </c>
      <c r="DA2023" s="33">
        <v>4.4219266E9</v>
      </c>
      <c r="DB2023" s="33">
        <v>1.0</v>
      </c>
      <c r="DC2023" s="33" t="s">
        <v>8456</v>
      </c>
      <c r="DD2023" s="33">
        <v>2023.0</v>
      </c>
      <c r="DE2023" s="33" t="s">
        <v>184</v>
      </c>
      <c r="DF2023" s="33"/>
      <c r="DG2023" s="33" t="s">
        <v>185</v>
      </c>
      <c r="DH2023" s="33" t="s">
        <v>186</v>
      </c>
      <c r="DI2023" s="5"/>
      <c r="DJ2023" s="5"/>
    </row>
    <row r="2024">
      <c r="A2024" s="33" t="s">
        <v>12678</v>
      </c>
      <c r="B2024" s="34">
        <v>44952.0</v>
      </c>
      <c r="C2024" s="35" t="s">
        <v>137</v>
      </c>
      <c r="D2024" s="35" t="s">
        <v>139</v>
      </c>
      <c r="E2024" s="35" t="s">
        <v>142</v>
      </c>
      <c r="F2024" s="36" t="s">
        <v>144</v>
      </c>
      <c r="G2024" s="33" t="s">
        <v>12679</v>
      </c>
      <c r="H2024" s="33" t="s">
        <v>12680</v>
      </c>
      <c r="I2024" s="33" t="s">
        <v>1619</v>
      </c>
      <c r="J2024" s="33" t="s">
        <v>11948</v>
      </c>
      <c r="K2024" s="35" t="s">
        <v>421</v>
      </c>
      <c r="L2024" s="33" t="s">
        <v>12339</v>
      </c>
      <c r="M2024" s="33" t="s">
        <v>8450</v>
      </c>
      <c r="N2024" s="33" t="s">
        <v>12269</v>
      </c>
      <c r="O2024" s="5"/>
      <c r="P2024" s="35" t="s">
        <v>233</v>
      </c>
      <c r="Q2024" s="35" t="s">
        <v>12269</v>
      </c>
      <c r="R2024" s="33">
        <v>76284.0</v>
      </c>
      <c r="S2024" s="37"/>
      <c r="T2024" s="33"/>
      <c r="U2024" s="33">
        <v>5.24</v>
      </c>
      <c r="V2024" s="33" t="s">
        <v>154</v>
      </c>
      <c r="W2024" s="33"/>
      <c r="X2024" s="33"/>
      <c r="Y2024" s="5"/>
      <c r="Z2024" s="5"/>
      <c r="AA2024" s="33">
        <v>1.0</v>
      </c>
      <c r="AB2024" s="33"/>
      <c r="AC2024" s="33">
        <v>1.0</v>
      </c>
      <c r="AD2024" s="5"/>
      <c r="AE2024" s="5"/>
      <c r="AF2024" s="5"/>
      <c r="AG2024" s="16"/>
      <c r="AH2024" s="38" t="str">
        <f t="shared" si="1"/>
        <v/>
      </c>
      <c r="AI2024" s="39" t="str">
        <f t="shared" si="2"/>
        <v/>
      </c>
      <c r="AJ2024" s="37" t="str">
        <f t="shared" si="3"/>
        <v/>
      </c>
      <c r="AK2024" s="41" t="str">
        <f t="shared" si="4"/>
        <v/>
      </c>
      <c r="AL2024" s="35" t="s">
        <v>233</v>
      </c>
      <c r="AM2024" s="33" t="s">
        <v>12269</v>
      </c>
      <c r="AN2024" s="33" t="s">
        <v>12269</v>
      </c>
      <c r="AO2024" s="41"/>
      <c r="AP2024" s="33" t="s">
        <v>169</v>
      </c>
      <c r="AQ2024" s="33" t="s">
        <v>170</v>
      </c>
      <c r="AR2024" s="33">
        <v>300.0</v>
      </c>
      <c r="AS2024" s="42"/>
      <c r="AT2024" s="42"/>
      <c r="AU2024" s="42"/>
      <c r="AV2024" s="42"/>
      <c r="AW2024" s="42"/>
      <c r="AX2024" s="5"/>
      <c r="AY2024" s="33"/>
      <c r="AZ2024" s="33" t="s">
        <v>12681</v>
      </c>
      <c r="BA2024" s="5"/>
      <c r="BB2024" s="5"/>
      <c r="BC2024" s="5" t="s">
        <v>12682</v>
      </c>
      <c r="BD2024" s="33" t="s">
        <v>173</v>
      </c>
      <c r="BE2024" s="41"/>
      <c r="BF2024" s="35"/>
      <c r="BG2024" s="33" t="s">
        <v>169</v>
      </c>
      <c r="BH2024" s="5"/>
      <c r="BI2024" s="33">
        <v>300.0</v>
      </c>
      <c r="BJ2024" s="33" t="s">
        <v>170</v>
      </c>
      <c r="BK2024" s="5"/>
      <c r="BL2024" s="5">
        <f t="shared" si="5"/>
        <v>3994.5</v>
      </c>
      <c r="BM2024" s="5"/>
      <c r="BN2024" s="5"/>
      <c r="BO2024" s="42">
        <f t="shared" si="6"/>
        <v>3994.5</v>
      </c>
      <c r="BP2024" s="44"/>
      <c r="BQ2024" s="45"/>
      <c r="BR2024" s="47"/>
      <c r="BS2024" s="45"/>
      <c r="BT2024" s="37"/>
      <c r="BU2024" s="5"/>
      <c r="BV2024" s="38"/>
      <c r="BW2024" s="48"/>
      <c r="BX2024" s="44"/>
      <c r="BY2024" s="44"/>
      <c r="BZ2024" s="33" t="s">
        <v>131</v>
      </c>
      <c r="CA2024" s="5"/>
      <c r="CB2024" s="5"/>
      <c r="CC2024" s="33" t="s">
        <v>177</v>
      </c>
      <c r="CD2024" s="5"/>
      <c r="CE2024" s="5"/>
      <c r="CF2024" s="33" t="s">
        <v>178</v>
      </c>
      <c r="CG2024" s="33" t="s">
        <v>12683</v>
      </c>
      <c r="CH2024" s="5"/>
      <c r="CI2024" s="5"/>
      <c r="CJ2024" s="5"/>
      <c r="CK2024" s="33"/>
      <c r="CL2024" s="49">
        <v>45000.0</v>
      </c>
      <c r="CM2024" s="33" t="s">
        <v>180</v>
      </c>
      <c r="CN2024" s="5"/>
      <c r="CO2024" s="33">
        <v>2.0</v>
      </c>
      <c r="CP2024" s="33" t="s">
        <v>181</v>
      </c>
      <c r="CQ2024" s="50" t="str">
        <f t="shared" si="7"/>
        <v>10/03/1968</v>
      </c>
      <c r="CR2024" s="33" t="s">
        <v>182</v>
      </c>
      <c r="CS2024" s="33">
        <v>5.0</v>
      </c>
      <c r="CT2024" s="33">
        <v>5.0</v>
      </c>
      <c r="CU2024" s="33">
        <v>28.0</v>
      </c>
      <c r="CV2024" s="33">
        <v>561.0</v>
      </c>
      <c r="CW2024" s="5"/>
      <c r="CX2024" s="5"/>
      <c r="CY2024" s="33">
        <v>-100.129041</v>
      </c>
      <c r="CZ2024" s="33">
        <v>20.710426</v>
      </c>
      <c r="DA2024" s="33">
        <v>4.4219266E9</v>
      </c>
      <c r="DB2024" s="33">
        <v>1.0</v>
      </c>
      <c r="DC2024" s="33" t="s">
        <v>8456</v>
      </c>
      <c r="DD2024" s="33">
        <v>2023.0</v>
      </c>
      <c r="DE2024" s="33" t="s">
        <v>184</v>
      </c>
      <c r="DF2024" s="33"/>
      <c r="DG2024" s="33" t="s">
        <v>185</v>
      </c>
      <c r="DH2024" s="33" t="s">
        <v>186</v>
      </c>
      <c r="DI2024" s="5"/>
      <c r="DJ2024" s="5"/>
    </row>
    <row r="2025">
      <c r="A2025" s="33" t="s">
        <v>12684</v>
      </c>
      <c r="B2025" s="34">
        <v>44952.0</v>
      </c>
      <c r="C2025" s="35" t="s">
        <v>137</v>
      </c>
      <c r="D2025" s="35" t="s">
        <v>139</v>
      </c>
      <c r="E2025" s="35" t="s">
        <v>142</v>
      </c>
      <c r="F2025" s="36" t="s">
        <v>144</v>
      </c>
      <c r="G2025" s="33" t="s">
        <v>12685</v>
      </c>
      <c r="H2025" s="33" t="s">
        <v>6517</v>
      </c>
      <c r="I2025" s="33" t="s">
        <v>11322</v>
      </c>
      <c r="J2025" s="33" t="s">
        <v>204</v>
      </c>
      <c r="K2025" s="35" t="s">
        <v>12686</v>
      </c>
      <c r="L2025" s="33" t="s">
        <v>12339</v>
      </c>
      <c r="M2025" s="33">
        <v>10.0</v>
      </c>
      <c r="N2025" s="33" t="s">
        <v>12269</v>
      </c>
      <c r="O2025" s="5"/>
      <c r="P2025" s="35" t="s">
        <v>233</v>
      </c>
      <c r="Q2025" s="35" t="s">
        <v>12269</v>
      </c>
      <c r="R2025" s="33">
        <v>76284.0</v>
      </c>
      <c r="S2025" s="37"/>
      <c r="T2025" s="33"/>
      <c r="U2025" s="33">
        <v>4.91</v>
      </c>
      <c r="V2025" s="33" t="s">
        <v>154</v>
      </c>
      <c r="W2025" s="33"/>
      <c r="X2025" s="33"/>
      <c r="Y2025" s="5"/>
      <c r="Z2025" s="5"/>
      <c r="AA2025" s="33">
        <v>1.0</v>
      </c>
      <c r="AB2025" s="33"/>
      <c r="AC2025" s="33">
        <v>1.0</v>
      </c>
      <c r="AD2025" s="5"/>
      <c r="AE2025" s="5"/>
      <c r="AF2025" s="5"/>
      <c r="AG2025" s="16"/>
      <c r="AH2025" s="38" t="str">
        <f t="shared" si="1"/>
        <v/>
      </c>
      <c r="AI2025" s="39">
        <f t="shared" si="2"/>
        <v>1</v>
      </c>
      <c r="AJ2025" s="37" t="str">
        <f t="shared" si="3"/>
        <v/>
      </c>
      <c r="AK2025" s="41" t="str">
        <f t="shared" si="4"/>
        <v/>
      </c>
      <c r="AL2025" s="35" t="s">
        <v>233</v>
      </c>
      <c r="AM2025" s="33" t="s">
        <v>12269</v>
      </c>
      <c r="AN2025" s="33" t="s">
        <v>12269</v>
      </c>
      <c r="AO2025" s="41"/>
      <c r="AP2025" s="33" t="s">
        <v>169</v>
      </c>
      <c r="AQ2025" s="33" t="s">
        <v>170</v>
      </c>
      <c r="AR2025" s="33">
        <v>300.0</v>
      </c>
      <c r="AS2025" s="42"/>
      <c r="AT2025" s="42"/>
      <c r="AU2025" s="42"/>
      <c r="AV2025" s="42"/>
      <c r="AW2025" s="42"/>
      <c r="AX2025" s="5"/>
      <c r="AY2025" s="33"/>
      <c r="AZ2025" s="33" t="s">
        <v>12687</v>
      </c>
      <c r="BA2025" s="5"/>
      <c r="BB2025" s="5"/>
      <c r="BC2025" s="5" t="s">
        <v>12688</v>
      </c>
      <c r="BD2025" s="33" t="s">
        <v>173</v>
      </c>
      <c r="BE2025" s="41"/>
      <c r="BF2025" s="35"/>
      <c r="BG2025" s="33" t="s">
        <v>169</v>
      </c>
      <c r="BH2025" s="5"/>
      <c r="BI2025" s="33">
        <v>300.0</v>
      </c>
      <c r="BJ2025" s="33" t="s">
        <v>170</v>
      </c>
      <c r="BK2025" s="5"/>
      <c r="BL2025" s="5">
        <f t="shared" si="5"/>
        <v>3994.5</v>
      </c>
      <c r="BM2025" s="5"/>
      <c r="BN2025" s="5"/>
      <c r="BO2025" s="42">
        <f t="shared" si="6"/>
        <v>3994.5</v>
      </c>
      <c r="BP2025" s="44"/>
      <c r="BQ2025" s="45"/>
      <c r="BR2025" s="47"/>
      <c r="BS2025" s="45"/>
      <c r="BT2025" s="37"/>
      <c r="BU2025" s="5"/>
      <c r="BV2025" s="38"/>
      <c r="BW2025" s="48"/>
      <c r="BX2025" s="44"/>
      <c r="BY2025" s="44"/>
      <c r="BZ2025" s="33" t="s">
        <v>131</v>
      </c>
      <c r="CA2025" s="5"/>
      <c r="CB2025" s="5"/>
      <c r="CC2025" s="33" t="s">
        <v>177</v>
      </c>
      <c r="CD2025" s="5"/>
      <c r="CE2025" s="5"/>
      <c r="CF2025" s="33" t="s">
        <v>178</v>
      </c>
      <c r="CG2025" s="33" t="s">
        <v>12689</v>
      </c>
      <c r="CH2025" s="5"/>
      <c r="CI2025" s="5"/>
      <c r="CJ2025" s="5"/>
      <c r="CK2025" s="33"/>
      <c r="CL2025" s="49">
        <v>45000.0</v>
      </c>
      <c r="CM2025" s="33" t="s">
        <v>180</v>
      </c>
      <c r="CN2025" s="5"/>
      <c r="CO2025" s="33">
        <v>2.0</v>
      </c>
      <c r="CP2025" s="33" t="s">
        <v>181</v>
      </c>
      <c r="CQ2025" s="50" t="str">
        <f t="shared" si="7"/>
        <v>17/11/1933</v>
      </c>
      <c r="CR2025" s="33" t="s">
        <v>182</v>
      </c>
      <c r="CS2025" s="33">
        <v>5.0</v>
      </c>
      <c r="CT2025" s="33">
        <v>5.0</v>
      </c>
      <c r="CU2025" s="33">
        <v>28.0</v>
      </c>
      <c r="CV2025" s="33">
        <v>561.0</v>
      </c>
      <c r="CW2025" s="5"/>
      <c r="CX2025" s="5"/>
      <c r="CY2025" s="33">
        <v>-100.129041</v>
      </c>
      <c r="CZ2025" s="33">
        <v>20.710426</v>
      </c>
      <c r="DA2025" s="33">
        <v>4.4219266E9</v>
      </c>
      <c r="DB2025" s="33">
        <v>1.0</v>
      </c>
      <c r="DC2025" s="33" t="s">
        <v>8456</v>
      </c>
      <c r="DD2025" s="33">
        <v>2023.0</v>
      </c>
      <c r="DE2025" s="33" t="s">
        <v>184</v>
      </c>
      <c r="DF2025" s="33"/>
      <c r="DG2025" s="33" t="s">
        <v>185</v>
      </c>
      <c r="DH2025" s="33" t="s">
        <v>186</v>
      </c>
      <c r="DI2025" s="5"/>
      <c r="DJ2025" s="5"/>
    </row>
    <row r="2026">
      <c r="A2026" s="33" t="s">
        <v>12690</v>
      </c>
      <c r="B2026" s="34">
        <v>44952.0</v>
      </c>
      <c r="C2026" s="35" t="s">
        <v>137</v>
      </c>
      <c r="D2026" s="35" t="s">
        <v>139</v>
      </c>
      <c r="E2026" s="35" t="s">
        <v>142</v>
      </c>
      <c r="F2026" s="36" t="s">
        <v>144</v>
      </c>
      <c r="G2026" s="33" t="s">
        <v>12691</v>
      </c>
      <c r="H2026" s="33" t="s">
        <v>6395</v>
      </c>
      <c r="I2026" s="33" t="s">
        <v>231</v>
      </c>
      <c r="J2026" s="33" t="s">
        <v>1580</v>
      </c>
      <c r="K2026" s="35" t="s">
        <v>421</v>
      </c>
      <c r="L2026" s="33" t="s">
        <v>3194</v>
      </c>
      <c r="M2026" s="33" t="s">
        <v>8450</v>
      </c>
      <c r="N2026" s="33" t="s">
        <v>12269</v>
      </c>
      <c r="O2026" s="5"/>
      <c r="P2026" s="35" t="s">
        <v>233</v>
      </c>
      <c r="Q2026" s="35" t="s">
        <v>12269</v>
      </c>
      <c r="R2026" s="33">
        <v>76284.0</v>
      </c>
      <c r="S2026" s="37"/>
      <c r="T2026" s="33"/>
      <c r="U2026" s="33">
        <v>3.98</v>
      </c>
      <c r="V2026" s="33" t="s">
        <v>154</v>
      </c>
      <c r="W2026" s="33"/>
      <c r="X2026" s="33"/>
      <c r="Y2026" s="5"/>
      <c r="Z2026" s="5"/>
      <c r="AA2026" s="33">
        <v>1.0</v>
      </c>
      <c r="AB2026" s="33"/>
      <c r="AC2026" s="33">
        <v>1.0</v>
      </c>
      <c r="AD2026" s="5"/>
      <c r="AE2026" s="5"/>
      <c r="AF2026" s="5"/>
      <c r="AG2026" s="16"/>
      <c r="AH2026" s="38" t="str">
        <f t="shared" si="1"/>
        <v/>
      </c>
      <c r="AI2026" s="39">
        <f t="shared" si="2"/>
        <v>1</v>
      </c>
      <c r="AJ2026" s="37" t="str">
        <f t="shared" si="3"/>
        <v/>
      </c>
      <c r="AK2026" s="41" t="str">
        <f t="shared" si="4"/>
        <v/>
      </c>
      <c r="AL2026" s="35" t="s">
        <v>233</v>
      </c>
      <c r="AM2026" s="33" t="s">
        <v>12269</v>
      </c>
      <c r="AN2026" s="33" t="s">
        <v>12269</v>
      </c>
      <c r="AO2026" s="41"/>
      <c r="AP2026" s="33" t="s">
        <v>169</v>
      </c>
      <c r="AQ2026" s="33" t="s">
        <v>170</v>
      </c>
      <c r="AR2026" s="33">
        <v>300.0</v>
      </c>
      <c r="AS2026" s="42"/>
      <c r="AT2026" s="42"/>
      <c r="AU2026" s="42"/>
      <c r="AV2026" s="42"/>
      <c r="AW2026" s="42"/>
      <c r="AX2026" s="5"/>
      <c r="AY2026" s="33"/>
      <c r="AZ2026" s="33" t="s">
        <v>12692</v>
      </c>
      <c r="BA2026" s="5"/>
      <c r="BB2026" s="5"/>
      <c r="BC2026" s="5" t="s">
        <v>12693</v>
      </c>
      <c r="BD2026" s="33" t="s">
        <v>173</v>
      </c>
      <c r="BE2026" s="41"/>
      <c r="BF2026" s="35"/>
      <c r="BG2026" s="33" t="s">
        <v>169</v>
      </c>
      <c r="BH2026" s="5"/>
      <c r="BI2026" s="33">
        <v>300.0</v>
      </c>
      <c r="BJ2026" s="33" t="s">
        <v>170</v>
      </c>
      <c r="BK2026" s="5"/>
      <c r="BL2026" s="5">
        <f t="shared" si="5"/>
        <v>3994.5</v>
      </c>
      <c r="BM2026" s="5"/>
      <c r="BN2026" s="5"/>
      <c r="BO2026" s="42">
        <f t="shared" si="6"/>
        <v>3994.5</v>
      </c>
      <c r="BP2026" s="44"/>
      <c r="BQ2026" s="45"/>
      <c r="BR2026" s="47"/>
      <c r="BS2026" s="45"/>
      <c r="BT2026" s="37"/>
      <c r="BU2026" s="5"/>
      <c r="BV2026" s="38"/>
      <c r="BW2026" s="48"/>
      <c r="BX2026" s="44"/>
      <c r="BY2026" s="44"/>
      <c r="BZ2026" s="33" t="s">
        <v>131</v>
      </c>
      <c r="CA2026" s="5"/>
      <c r="CB2026" s="5"/>
      <c r="CC2026" s="33" t="s">
        <v>177</v>
      </c>
      <c r="CD2026" s="5"/>
      <c r="CE2026" s="5"/>
      <c r="CF2026" s="33" t="s">
        <v>178</v>
      </c>
      <c r="CG2026" s="33" t="s">
        <v>12694</v>
      </c>
      <c r="CH2026" s="5"/>
      <c r="CI2026" s="5"/>
      <c r="CJ2026" s="5"/>
      <c r="CK2026" s="33"/>
      <c r="CL2026" s="49">
        <v>45000.0</v>
      </c>
      <c r="CM2026" s="33" t="s">
        <v>180</v>
      </c>
      <c r="CN2026" s="5"/>
      <c r="CO2026" s="33">
        <v>2.0</v>
      </c>
      <c r="CP2026" s="33" t="s">
        <v>181</v>
      </c>
      <c r="CQ2026" s="50" t="str">
        <f t="shared" si="7"/>
        <v>25/11/1959</v>
      </c>
      <c r="CR2026" s="33" t="s">
        <v>182</v>
      </c>
      <c r="CS2026" s="33">
        <v>5.0</v>
      </c>
      <c r="CT2026" s="33">
        <v>5.0</v>
      </c>
      <c r="CU2026" s="33">
        <v>28.0</v>
      </c>
      <c r="CV2026" s="33">
        <v>561.0</v>
      </c>
      <c r="CW2026" s="5"/>
      <c r="CX2026" s="5"/>
      <c r="CY2026" s="33">
        <v>-100.129041</v>
      </c>
      <c r="CZ2026" s="33">
        <v>20.710426</v>
      </c>
      <c r="DA2026" s="33">
        <v>4.423825307E9</v>
      </c>
      <c r="DB2026" s="33">
        <v>2.0</v>
      </c>
      <c r="DC2026" s="33" t="s">
        <v>8456</v>
      </c>
      <c r="DD2026" s="33">
        <v>2023.0</v>
      </c>
      <c r="DE2026" s="33" t="s">
        <v>184</v>
      </c>
      <c r="DF2026" s="33"/>
      <c r="DG2026" s="33" t="s">
        <v>185</v>
      </c>
      <c r="DH2026" s="33" t="s">
        <v>186</v>
      </c>
      <c r="DI2026" s="5"/>
      <c r="DJ2026" s="5"/>
    </row>
    <row r="2027">
      <c r="A2027" s="33" t="s">
        <v>12695</v>
      </c>
      <c r="B2027" s="34">
        <v>44952.0</v>
      </c>
      <c r="C2027" s="35" t="s">
        <v>137</v>
      </c>
      <c r="D2027" s="35" t="s">
        <v>139</v>
      </c>
      <c r="E2027" s="35" t="s">
        <v>142</v>
      </c>
      <c r="F2027" s="36" t="s">
        <v>144</v>
      </c>
      <c r="G2027" s="33" t="s">
        <v>12696</v>
      </c>
      <c r="H2027" s="33" t="s">
        <v>12697</v>
      </c>
      <c r="I2027" s="33" t="s">
        <v>605</v>
      </c>
      <c r="J2027" s="33" t="s">
        <v>2201</v>
      </c>
      <c r="K2027" s="35" t="s">
        <v>421</v>
      </c>
      <c r="L2027" s="33" t="s">
        <v>3194</v>
      </c>
      <c r="M2027" s="33" t="s">
        <v>8450</v>
      </c>
      <c r="N2027" s="33" t="s">
        <v>12698</v>
      </c>
      <c r="O2027" s="5"/>
      <c r="P2027" s="35" t="s">
        <v>233</v>
      </c>
      <c r="Q2027" s="35" t="s">
        <v>12698</v>
      </c>
      <c r="R2027" s="33">
        <v>76283.0</v>
      </c>
      <c r="S2027" s="37"/>
      <c r="T2027" s="33"/>
      <c r="U2027" s="33">
        <v>3.94</v>
      </c>
      <c r="V2027" s="33" t="s">
        <v>154</v>
      </c>
      <c r="W2027" s="33"/>
      <c r="X2027" s="33"/>
      <c r="Y2027" s="5"/>
      <c r="Z2027" s="5"/>
      <c r="AA2027" s="33">
        <v>1.0</v>
      </c>
      <c r="AB2027" s="33"/>
      <c r="AC2027" s="33">
        <v>1.0</v>
      </c>
      <c r="AD2027" s="5"/>
      <c r="AE2027" s="5"/>
      <c r="AF2027" s="5"/>
      <c r="AG2027" s="16"/>
      <c r="AH2027" s="38" t="str">
        <f t="shared" si="1"/>
        <v/>
      </c>
      <c r="AI2027" s="39">
        <f t="shared" si="2"/>
        <v>1</v>
      </c>
      <c r="AJ2027" s="37" t="str">
        <f t="shared" si="3"/>
        <v/>
      </c>
      <c r="AK2027" s="41" t="str">
        <f t="shared" si="4"/>
        <v/>
      </c>
      <c r="AL2027" s="35" t="s">
        <v>233</v>
      </c>
      <c r="AM2027" s="33" t="s">
        <v>12269</v>
      </c>
      <c r="AN2027" s="33" t="s">
        <v>12269</v>
      </c>
      <c r="AO2027" s="41"/>
      <c r="AP2027" s="33" t="s">
        <v>169</v>
      </c>
      <c r="AQ2027" s="33" t="s">
        <v>170</v>
      </c>
      <c r="AR2027" s="33">
        <v>300.0</v>
      </c>
      <c r="AS2027" s="42"/>
      <c r="AT2027" s="42"/>
      <c r="AU2027" s="42"/>
      <c r="AV2027" s="42"/>
      <c r="AW2027" s="42"/>
      <c r="AX2027" s="5"/>
      <c r="AY2027" s="33"/>
      <c r="AZ2027" s="33" t="s">
        <v>12699</v>
      </c>
      <c r="BA2027" s="5"/>
      <c r="BB2027" s="5"/>
      <c r="BC2027" s="5" t="s">
        <v>12700</v>
      </c>
      <c r="BD2027" s="33" t="s">
        <v>173</v>
      </c>
      <c r="BE2027" s="41"/>
      <c r="BF2027" s="35"/>
      <c r="BG2027" s="33" t="s">
        <v>169</v>
      </c>
      <c r="BH2027" s="5"/>
      <c r="BI2027" s="33">
        <v>300.0</v>
      </c>
      <c r="BJ2027" s="33" t="s">
        <v>170</v>
      </c>
      <c r="BK2027" s="5"/>
      <c r="BL2027" s="5">
        <f t="shared" si="5"/>
        <v>3994.5</v>
      </c>
      <c r="BM2027" s="5"/>
      <c r="BN2027" s="5"/>
      <c r="BO2027" s="42">
        <f t="shared" si="6"/>
        <v>3994.5</v>
      </c>
      <c r="BP2027" s="44"/>
      <c r="BQ2027" s="45"/>
      <c r="BR2027" s="47"/>
      <c r="BS2027" s="45"/>
      <c r="BT2027" s="37"/>
      <c r="BU2027" s="5"/>
      <c r="BV2027" s="38"/>
      <c r="BW2027" s="48"/>
      <c r="BX2027" s="44"/>
      <c r="BY2027" s="44"/>
      <c r="BZ2027" s="33" t="s">
        <v>131</v>
      </c>
      <c r="CA2027" s="5"/>
      <c r="CB2027" s="5"/>
      <c r="CC2027" s="33" t="s">
        <v>177</v>
      </c>
      <c r="CD2027" s="5"/>
      <c r="CE2027" s="5"/>
      <c r="CF2027" s="33" t="s">
        <v>178</v>
      </c>
      <c r="CG2027" s="33" t="s">
        <v>12701</v>
      </c>
      <c r="CH2027" s="5"/>
      <c r="CI2027" s="5"/>
      <c r="CJ2027" s="5"/>
      <c r="CK2027" s="33"/>
      <c r="CL2027" s="49">
        <v>45000.0</v>
      </c>
      <c r="CM2027" s="33" t="s">
        <v>180</v>
      </c>
      <c r="CN2027" s="5"/>
      <c r="CO2027" s="33">
        <v>2.0</v>
      </c>
      <c r="CP2027" s="33" t="s">
        <v>181</v>
      </c>
      <c r="CQ2027" s="50" t="str">
        <f t="shared" si="7"/>
        <v>24/05/1951</v>
      </c>
      <c r="CR2027" s="33" t="s">
        <v>182</v>
      </c>
      <c r="CS2027" s="33">
        <v>5.0</v>
      </c>
      <c r="CT2027" s="33">
        <v>5.0</v>
      </c>
      <c r="CU2027" s="33">
        <v>28.0</v>
      </c>
      <c r="CV2027" s="33">
        <v>532.0</v>
      </c>
      <c r="CW2027" s="5"/>
      <c r="CX2027" s="5"/>
      <c r="CY2027" s="33">
        <v>-100.14639</v>
      </c>
      <c r="CZ2027" s="33">
        <v>20.727747</v>
      </c>
      <c r="DA2027" s="33">
        <v>4.4219266E9</v>
      </c>
      <c r="DB2027" s="33">
        <v>1.0</v>
      </c>
      <c r="DC2027" s="33" t="s">
        <v>8456</v>
      </c>
      <c r="DD2027" s="33">
        <v>2023.0</v>
      </c>
      <c r="DE2027" s="33" t="s">
        <v>184</v>
      </c>
      <c r="DF2027" s="33"/>
      <c r="DG2027" s="33" t="s">
        <v>185</v>
      </c>
      <c r="DH2027" s="33" t="s">
        <v>186</v>
      </c>
      <c r="DI2027" s="5"/>
      <c r="DJ2027" s="5"/>
    </row>
    <row r="2028">
      <c r="A2028" s="33" t="s">
        <v>12702</v>
      </c>
      <c r="B2028" s="34">
        <v>44952.0</v>
      </c>
      <c r="C2028" s="35" t="s">
        <v>137</v>
      </c>
      <c r="D2028" s="35" t="s">
        <v>139</v>
      </c>
      <c r="E2028" s="35" t="s">
        <v>142</v>
      </c>
      <c r="F2028" s="36" t="s">
        <v>144</v>
      </c>
      <c r="G2028" s="33" t="s">
        <v>12703</v>
      </c>
      <c r="H2028" s="33" t="s">
        <v>1192</v>
      </c>
      <c r="I2028" s="33" t="s">
        <v>2305</v>
      </c>
      <c r="J2028" s="33" t="s">
        <v>1894</v>
      </c>
      <c r="K2028" s="35" t="s">
        <v>421</v>
      </c>
      <c r="L2028" s="33" t="s">
        <v>3194</v>
      </c>
      <c r="M2028" s="33" t="s">
        <v>8450</v>
      </c>
      <c r="N2028" s="33" t="s">
        <v>12698</v>
      </c>
      <c r="O2028" s="5"/>
      <c r="P2028" s="35" t="s">
        <v>233</v>
      </c>
      <c r="Q2028" s="35" t="s">
        <v>12698</v>
      </c>
      <c r="R2028" s="33">
        <v>76283.0</v>
      </c>
      <c r="S2028" s="37"/>
      <c r="T2028" s="33"/>
      <c r="U2028" s="33">
        <v>7.75</v>
      </c>
      <c r="V2028" s="33" t="s">
        <v>154</v>
      </c>
      <c r="W2028" s="33"/>
      <c r="X2028" s="33"/>
      <c r="Y2028" s="5"/>
      <c r="Z2028" s="5"/>
      <c r="AA2028" s="33">
        <v>1.0</v>
      </c>
      <c r="AB2028" s="33">
        <v>1.0</v>
      </c>
      <c r="AC2028" s="33"/>
      <c r="AD2028" s="5"/>
      <c r="AE2028" s="5"/>
      <c r="AF2028" s="5"/>
      <c r="AG2028" s="16"/>
      <c r="AH2028" s="38">
        <f t="shared" si="1"/>
        <v>1</v>
      </c>
      <c r="AI2028" s="39" t="str">
        <f t="shared" si="2"/>
        <v/>
      </c>
      <c r="AJ2028" s="37" t="str">
        <f t="shared" si="3"/>
        <v/>
      </c>
      <c r="AK2028" s="41" t="str">
        <f t="shared" si="4"/>
        <v/>
      </c>
      <c r="AL2028" s="35" t="s">
        <v>233</v>
      </c>
      <c r="AM2028" s="33" t="s">
        <v>12269</v>
      </c>
      <c r="AN2028" s="33" t="s">
        <v>12269</v>
      </c>
      <c r="AO2028" s="41"/>
      <c r="AP2028" s="33" t="s">
        <v>169</v>
      </c>
      <c r="AQ2028" s="33" t="s">
        <v>170</v>
      </c>
      <c r="AR2028" s="33">
        <v>300.0</v>
      </c>
      <c r="AS2028" s="42"/>
      <c r="AT2028" s="42"/>
      <c r="AU2028" s="42"/>
      <c r="AV2028" s="42"/>
      <c r="AW2028" s="42"/>
      <c r="AX2028" s="5"/>
      <c r="AY2028" s="33"/>
      <c r="AZ2028" s="33" t="s">
        <v>12704</v>
      </c>
      <c r="BA2028" s="5"/>
      <c r="BB2028" s="5"/>
      <c r="BC2028" s="5" t="s">
        <v>12705</v>
      </c>
      <c r="BD2028" s="33" t="s">
        <v>173</v>
      </c>
      <c r="BE2028" s="41"/>
      <c r="BF2028" s="35"/>
      <c r="BG2028" s="33" t="s">
        <v>169</v>
      </c>
      <c r="BH2028" s="5"/>
      <c r="BI2028" s="33">
        <v>300.0</v>
      </c>
      <c r="BJ2028" s="33" t="s">
        <v>170</v>
      </c>
      <c r="BK2028" s="5"/>
      <c r="BL2028" s="5">
        <f t="shared" si="5"/>
        <v>3994.5</v>
      </c>
      <c r="BM2028" s="5"/>
      <c r="BN2028" s="5"/>
      <c r="BO2028" s="42">
        <f t="shared" si="6"/>
        <v>3994.5</v>
      </c>
      <c r="BP2028" s="44"/>
      <c r="BQ2028" s="45"/>
      <c r="BR2028" s="47"/>
      <c r="BS2028" s="45"/>
      <c r="BT2028" s="37"/>
      <c r="BU2028" s="5"/>
      <c r="BV2028" s="38"/>
      <c r="BW2028" s="48"/>
      <c r="BX2028" s="44"/>
      <c r="BY2028" s="44"/>
      <c r="BZ2028" s="33" t="s">
        <v>131</v>
      </c>
      <c r="CA2028" s="5"/>
      <c r="CB2028" s="5"/>
      <c r="CC2028" s="33" t="s">
        <v>177</v>
      </c>
      <c r="CD2028" s="5"/>
      <c r="CE2028" s="5"/>
      <c r="CF2028" s="33" t="s">
        <v>178</v>
      </c>
      <c r="CG2028" s="33" t="s">
        <v>12706</v>
      </c>
      <c r="CH2028" s="5"/>
      <c r="CI2028" s="5"/>
      <c r="CJ2028" s="5"/>
      <c r="CK2028" s="33"/>
      <c r="CL2028" s="49">
        <v>45000.0</v>
      </c>
      <c r="CM2028" s="33" t="s">
        <v>180</v>
      </c>
      <c r="CN2028" s="5"/>
      <c r="CO2028" s="33">
        <v>2.0</v>
      </c>
      <c r="CP2028" s="33" t="s">
        <v>181</v>
      </c>
      <c r="CQ2028" s="50" t="str">
        <f t="shared" si="7"/>
        <v>29/03/1941</v>
      </c>
      <c r="CR2028" s="33" t="s">
        <v>243</v>
      </c>
      <c r="CS2028" s="33">
        <v>5.0</v>
      </c>
      <c r="CT2028" s="33">
        <v>5.0</v>
      </c>
      <c r="CU2028" s="33">
        <v>28.0</v>
      </c>
      <c r="CV2028" s="33">
        <v>532.0</v>
      </c>
      <c r="CW2028" s="5"/>
      <c r="CX2028" s="5"/>
      <c r="CY2028" s="33">
        <v>-100.14639</v>
      </c>
      <c r="CZ2028" s="33">
        <v>20.727747</v>
      </c>
      <c r="DA2028" s="33">
        <v>4.423977881E9</v>
      </c>
      <c r="DB2028" s="33">
        <v>2.0</v>
      </c>
      <c r="DC2028" s="33" t="s">
        <v>8456</v>
      </c>
      <c r="DD2028" s="33">
        <v>2023.0</v>
      </c>
      <c r="DE2028" s="33" t="s">
        <v>184</v>
      </c>
      <c r="DF2028" s="33"/>
      <c r="DG2028" s="33" t="s">
        <v>185</v>
      </c>
      <c r="DH2028" s="33" t="s">
        <v>186</v>
      </c>
      <c r="DI2028" s="5"/>
      <c r="DJ2028" s="5"/>
    </row>
    <row r="2029">
      <c r="A2029" s="33" t="s">
        <v>12707</v>
      </c>
      <c r="B2029" s="34">
        <v>44953.0</v>
      </c>
      <c r="C2029" s="35" t="s">
        <v>137</v>
      </c>
      <c r="D2029" s="35" t="s">
        <v>139</v>
      </c>
      <c r="E2029" s="35" t="s">
        <v>142</v>
      </c>
      <c r="F2029" s="36" t="s">
        <v>144</v>
      </c>
      <c r="G2029" s="33" t="s">
        <v>12708</v>
      </c>
      <c r="H2029" s="33" t="s">
        <v>8364</v>
      </c>
      <c r="I2029" s="33" t="s">
        <v>8918</v>
      </c>
      <c r="J2029" s="33" t="s">
        <v>2201</v>
      </c>
      <c r="K2029" s="35" t="s">
        <v>421</v>
      </c>
      <c r="L2029" s="33" t="s">
        <v>3194</v>
      </c>
      <c r="M2029" s="33" t="s">
        <v>8450</v>
      </c>
      <c r="N2029" s="33" t="s">
        <v>12698</v>
      </c>
      <c r="O2029" s="5"/>
      <c r="P2029" s="35" t="s">
        <v>233</v>
      </c>
      <c r="Q2029" s="35" t="s">
        <v>12698</v>
      </c>
      <c r="R2029" s="33">
        <v>76283.0</v>
      </c>
      <c r="S2029" s="37"/>
      <c r="T2029" s="33"/>
      <c r="U2029" s="33">
        <v>5.89</v>
      </c>
      <c r="V2029" s="33" t="s">
        <v>154</v>
      </c>
      <c r="W2029" s="33"/>
      <c r="X2029" s="33"/>
      <c r="Y2029" s="5"/>
      <c r="Z2029" s="5"/>
      <c r="AA2029" s="33">
        <v>1.0</v>
      </c>
      <c r="AB2029" s="33"/>
      <c r="AC2029" s="33">
        <v>1.0</v>
      </c>
      <c r="AD2029" s="5"/>
      <c r="AE2029" s="5"/>
      <c r="AF2029" s="5"/>
      <c r="AG2029" s="16"/>
      <c r="AH2029" s="38" t="str">
        <f t="shared" si="1"/>
        <v/>
      </c>
      <c r="AI2029" s="39" t="str">
        <f t="shared" si="2"/>
        <v/>
      </c>
      <c r="AJ2029" s="37" t="str">
        <f t="shared" si="3"/>
        <v/>
      </c>
      <c r="AK2029" s="41" t="str">
        <f t="shared" si="4"/>
        <v/>
      </c>
      <c r="AL2029" s="35" t="s">
        <v>233</v>
      </c>
      <c r="AM2029" s="33" t="s">
        <v>12269</v>
      </c>
      <c r="AN2029" s="33" t="s">
        <v>12269</v>
      </c>
      <c r="AO2029" s="41"/>
      <c r="AP2029" s="33" t="s">
        <v>169</v>
      </c>
      <c r="AQ2029" s="33" t="s">
        <v>170</v>
      </c>
      <c r="AR2029" s="33">
        <v>300.0</v>
      </c>
      <c r="AS2029" s="42"/>
      <c r="AT2029" s="42"/>
      <c r="AU2029" s="42"/>
      <c r="AV2029" s="42"/>
      <c r="AW2029" s="42"/>
      <c r="AX2029" s="5"/>
      <c r="AY2029" s="33"/>
      <c r="AZ2029" s="33" t="s">
        <v>12709</v>
      </c>
      <c r="BA2029" s="5"/>
      <c r="BB2029" s="5"/>
      <c r="BC2029" s="5" t="s">
        <v>12710</v>
      </c>
      <c r="BD2029" s="33" t="s">
        <v>173</v>
      </c>
      <c r="BE2029" s="41"/>
      <c r="BF2029" s="35"/>
      <c r="BG2029" s="33" t="s">
        <v>169</v>
      </c>
      <c r="BH2029" s="5"/>
      <c r="BI2029" s="33">
        <v>300.0</v>
      </c>
      <c r="BJ2029" s="33" t="s">
        <v>170</v>
      </c>
      <c r="BK2029" s="5"/>
      <c r="BL2029" s="5">
        <f t="shared" si="5"/>
        <v>3994.5</v>
      </c>
      <c r="BM2029" s="5"/>
      <c r="BN2029" s="5"/>
      <c r="BO2029" s="42">
        <f t="shared" si="6"/>
        <v>3994.5</v>
      </c>
      <c r="BP2029" s="44"/>
      <c r="BQ2029" s="45"/>
      <c r="BR2029" s="47"/>
      <c r="BS2029" s="45"/>
      <c r="BT2029" s="37"/>
      <c r="BU2029" s="5"/>
      <c r="BV2029" s="38"/>
      <c r="BW2029" s="48"/>
      <c r="BX2029" s="44"/>
      <c r="BY2029" s="44"/>
      <c r="BZ2029" s="33" t="s">
        <v>131</v>
      </c>
      <c r="CA2029" s="5"/>
      <c r="CB2029" s="5"/>
      <c r="CC2029" s="33" t="s">
        <v>177</v>
      </c>
      <c r="CD2029" s="5"/>
      <c r="CE2029" s="5"/>
      <c r="CF2029" s="33" t="s">
        <v>178</v>
      </c>
      <c r="CG2029" s="33" t="s">
        <v>12711</v>
      </c>
      <c r="CH2029" s="5"/>
      <c r="CI2029" s="5"/>
      <c r="CJ2029" s="5"/>
      <c r="CK2029" s="33"/>
      <c r="CL2029" s="49">
        <v>45000.0</v>
      </c>
      <c r="CM2029" s="33" t="s">
        <v>180</v>
      </c>
      <c r="CN2029" s="5"/>
      <c r="CO2029" s="33">
        <v>2.0</v>
      </c>
      <c r="CP2029" s="33" t="s">
        <v>181</v>
      </c>
      <c r="CQ2029" s="50" t="str">
        <f t="shared" si="7"/>
        <v>24/01/1980</v>
      </c>
      <c r="CR2029" s="33" t="s">
        <v>182</v>
      </c>
      <c r="CS2029" s="33">
        <v>5.0</v>
      </c>
      <c r="CT2029" s="33">
        <v>5.0</v>
      </c>
      <c r="CU2029" s="33">
        <v>28.0</v>
      </c>
      <c r="CV2029" s="33">
        <v>532.0</v>
      </c>
      <c r="CW2029" s="5"/>
      <c r="CX2029" s="5"/>
      <c r="CY2029" s="33">
        <v>-100.14639</v>
      </c>
      <c r="CZ2029" s="33">
        <v>20.727747</v>
      </c>
      <c r="DA2029" s="33">
        <v>4.4219266E9</v>
      </c>
      <c r="DB2029" s="33">
        <v>1.0</v>
      </c>
      <c r="DC2029" s="33" t="s">
        <v>8456</v>
      </c>
      <c r="DD2029" s="33">
        <v>2023.0</v>
      </c>
      <c r="DE2029" s="33" t="s">
        <v>184</v>
      </c>
      <c r="DF2029" s="33"/>
      <c r="DG2029" s="33" t="s">
        <v>185</v>
      </c>
      <c r="DH2029" s="33" t="s">
        <v>186</v>
      </c>
      <c r="DI2029" s="5"/>
      <c r="DJ2029" s="5"/>
    </row>
    <row r="2030">
      <c r="A2030" s="33" t="s">
        <v>12712</v>
      </c>
      <c r="B2030" s="34">
        <v>44952.0</v>
      </c>
      <c r="C2030" s="35" t="s">
        <v>137</v>
      </c>
      <c r="D2030" s="35" t="s">
        <v>139</v>
      </c>
      <c r="E2030" s="35" t="s">
        <v>142</v>
      </c>
      <c r="F2030" s="36" t="s">
        <v>144</v>
      </c>
      <c r="G2030" s="33" t="s">
        <v>12713</v>
      </c>
      <c r="H2030" s="33" t="s">
        <v>12714</v>
      </c>
      <c r="I2030" s="33" t="s">
        <v>11557</v>
      </c>
      <c r="J2030" s="33" t="s">
        <v>11835</v>
      </c>
      <c r="K2030" s="35" t="s">
        <v>16</v>
      </c>
      <c r="L2030" s="33" t="s">
        <v>12715</v>
      </c>
      <c r="M2030" s="33">
        <v>39.0</v>
      </c>
      <c r="N2030" s="33" t="s">
        <v>11550</v>
      </c>
      <c r="O2030" s="5"/>
      <c r="P2030" s="35" t="s">
        <v>1008</v>
      </c>
      <c r="Q2030" s="35" t="s">
        <v>6414</v>
      </c>
      <c r="R2030" s="33">
        <v>76086.0</v>
      </c>
      <c r="S2030" s="37"/>
      <c r="T2030" s="33"/>
      <c r="U2030" s="33">
        <v>2.9</v>
      </c>
      <c r="V2030" s="33" t="s">
        <v>154</v>
      </c>
      <c r="W2030" s="33"/>
      <c r="X2030" s="33"/>
      <c r="Y2030" s="5"/>
      <c r="Z2030" s="5"/>
      <c r="AA2030" s="33">
        <v>1.0</v>
      </c>
      <c r="AB2030" s="33"/>
      <c r="AC2030" s="33">
        <v>1.0</v>
      </c>
      <c r="AD2030" s="5"/>
      <c r="AE2030" s="5"/>
      <c r="AF2030" s="5"/>
      <c r="AG2030" s="16"/>
      <c r="AH2030" s="38" t="str">
        <f t="shared" si="1"/>
        <v/>
      </c>
      <c r="AI2030" s="39" t="str">
        <f t="shared" si="2"/>
        <v/>
      </c>
      <c r="AJ2030" s="37" t="str">
        <f t="shared" si="3"/>
        <v/>
      </c>
      <c r="AK2030" s="41" t="str">
        <f t="shared" si="4"/>
        <v/>
      </c>
      <c r="AL2030" s="35" t="s">
        <v>233</v>
      </c>
      <c r="AM2030" s="33" t="s">
        <v>12269</v>
      </c>
      <c r="AN2030" s="33" t="s">
        <v>12269</v>
      </c>
      <c r="AO2030" s="41"/>
      <c r="AP2030" s="33" t="s">
        <v>169</v>
      </c>
      <c r="AQ2030" s="33" t="s">
        <v>170</v>
      </c>
      <c r="AR2030" s="33">
        <v>300.0</v>
      </c>
      <c r="AS2030" s="42"/>
      <c r="AT2030" s="42"/>
      <c r="AU2030" s="42"/>
      <c r="AV2030" s="42"/>
      <c r="AW2030" s="42"/>
      <c r="AX2030" s="5"/>
      <c r="AY2030" s="33"/>
      <c r="AZ2030" s="33" t="s">
        <v>12716</v>
      </c>
      <c r="BA2030" s="5"/>
      <c r="BB2030" s="5"/>
      <c r="BC2030" s="5" t="s">
        <v>12717</v>
      </c>
      <c r="BD2030" s="33" t="s">
        <v>173</v>
      </c>
      <c r="BE2030" s="41"/>
      <c r="BF2030" s="35"/>
      <c r="BG2030" s="33" t="s">
        <v>169</v>
      </c>
      <c r="BH2030" s="5"/>
      <c r="BI2030" s="33">
        <v>300.0</v>
      </c>
      <c r="BJ2030" s="33" t="s">
        <v>170</v>
      </c>
      <c r="BK2030" s="5"/>
      <c r="BL2030" s="5">
        <f t="shared" si="5"/>
        <v>3994.5</v>
      </c>
      <c r="BM2030" s="5"/>
      <c r="BN2030" s="5"/>
      <c r="BO2030" s="42">
        <f t="shared" si="6"/>
        <v>3994.5</v>
      </c>
      <c r="BP2030" s="44"/>
      <c r="BQ2030" s="45"/>
      <c r="BR2030" s="47"/>
      <c r="BS2030" s="45"/>
      <c r="BT2030" s="37"/>
      <c r="BU2030" s="5"/>
      <c r="BV2030" s="38"/>
      <c r="BW2030" s="48"/>
      <c r="BX2030" s="44"/>
      <c r="BY2030" s="44"/>
      <c r="BZ2030" s="33" t="s">
        <v>131</v>
      </c>
      <c r="CA2030" s="5"/>
      <c r="CB2030" s="5"/>
      <c r="CC2030" s="33" t="s">
        <v>177</v>
      </c>
      <c r="CD2030" s="5"/>
      <c r="CE2030" s="5"/>
      <c r="CF2030" s="33" t="s">
        <v>178</v>
      </c>
      <c r="CG2030" s="33" t="s">
        <v>12718</v>
      </c>
      <c r="CH2030" s="5"/>
      <c r="CI2030" s="5"/>
      <c r="CJ2030" s="5"/>
      <c r="CK2030" s="33"/>
      <c r="CL2030" s="49">
        <v>45000.0</v>
      </c>
      <c r="CM2030" s="33" t="s">
        <v>180</v>
      </c>
      <c r="CN2030" s="5"/>
      <c r="CO2030" s="33">
        <v>2.0</v>
      </c>
      <c r="CP2030" s="33" t="s">
        <v>181</v>
      </c>
      <c r="CQ2030" s="50" t="str">
        <f t="shared" si="7"/>
        <v>30/05/1974</v>
      </c>
      <c r="CR2030" s="33" t="s">
        <v>182</v>
      </c>
      <c r="CS2030" s="33">
        <v>14.0</v>
      </c>
      <c r="CT2030" s="33">
        <v>5.0</v>
      </c>
      <c r="CU2030" s="33">
        <v>7.0</v>
      </c>
      <c r="CV2030" s="33">
        <v>193.0</v>
      </c>
      <c r="CW2030" s="33">
        <v>1.4010011E9</v>
      </c>
      <c r="CX2030" s="33">
        <v>1.40100102936E11</v>
      </c>
      <c r="CY2030" s="33">
        <v>-100.3941204</v>
      </c>
      <c r="CZ2030" s="33">
        <v>20.5566786</v>
      </c>
      <c r="DA2030" s="33">
        <v>4.421413467E9</v>
      </c>
      <c r="DB2030" s="33">
        <v>2.0</v>
      </c>
      <c r="DC2030" s="33" t="s">
        <v>8456</v>
      </c>
      <c r="DD2030" s="33">
        <v>2023.0</v>
      </c>
      <c r="DE2030" s="33" t="s">
        <v>184</v>
      </c>
      <c r="DF2030" s="33"/>
      <c r="DG2030" s="33" t="s">
        <v>185</v>
      </c>
      <c r="DH2030" s="33" t="s">
        <v>186</v>
      </c>
      <c r="DI2030" s="5"/>
      <c r="DJ2030" s="5"/>
    </row>
    <row r="2031">
      <c r="A2031" s="33" t="s">
        <v>12719</v>
      </c>
      <c r="B2031" s="34">
        <v>44952.0</v>
      </c>
      <c r="C2031" s="35" t="s">
        <v>137</v>
      </c>
      <c r="D2031" s="35" t="s">
        <v>139</v>
      </c>
      <c r="E2031" s="35" t="s">
        <v>142</v>
      </c>
      <c r="F2031" s="36" t="s">
        <v>144</v>
      </c>
      <c r="G2031" s="33" t="s">
        <v>12720</v>
      </c>
      <c r="H2031" s="33" t="s">
        <v>1588</v>
      </c>
      <c r="I2031" s="33" t="s">
        <v>1246</v>
      </c>
      <c r="J2031" s="33" t="s">
        <v>9139</v>
      </c>
      <c r="K2031" s="35" t="s">
        <v>421</v>
      </c>
      <c r="L2031" s="33" t="s">
        <v>3194</v>
      </c>
      <c r="M2031" s="33" t="s">
        <v>8450</v>
      </c>
      <c r="N2031" s="33" t="s">
        <v>12721</v>
      </c>
      <c r="O2031" s="5"/>
      <c r="P2031" s="35" t="s">
        <v>233</v>
      </c>
      <c r="Q2031" s="35" t="s">
        <v>12721</v>
      </c>
      <c r="R2031" s="33">
        <v>76274.0</v>
      </c>
      <c r="S2031" s="37"/>
      <c r="T2031" s="33"/>
      <c r="U2031" s="33">
        <v>1.29</v>
      </c>
      <c r="V2031" s="33" t="s">
        <v>154</v>
      </c>
      <c r="W2031" s="33"/>
      <c r="X2031" s="33"/>
      <c r="Y2031" s="5"/>
      <c r="Z2031" s="5"/>
      <c r="AA2031" s="33">
        <v>1.0</v>
      </c>
      <c r="AB2031" s="33"/>
      <c r="AC2031" s="33">
        <v>1.0</v>
      </c>
      <c r="AD2031" s="5"/>
      <c r="AE2031" s="5"/>
      <c r="AF2031" s="5"/>
      <c r="AG2031" s="16"/>
      <c r="AH2031" s="38" t="str">
        <f t="shared" si="1"/>
        <v/>
      </c>
      <c r="AI2031" s="39" t="str">
        <f t="shared" si="2"/>
        <v/>
      </c>
      <c r="AJ2031" s="37" t="str">
        <f t="shared" si="3"/>
        <v/>
      </c>
      <c r="AK2031" s="41" t="str">
        <f t="shared" si="4"/>
        <v/>
      </c>
      <c r="AL2031" s="35" t="s">
        <v>233</v>
      </c>
      <c r="AM2031" s="33" t="s">
        <v>8945</v>
      </c>
      <c r="AN2031" s="33" t="s">
        <v>12722</v>
      </c>
      <c r="AO2031" s="41"/>
      <c r="AP2031" s="33" t="s">
        <v>169</v>
      </c>
      <c r="AQ2031" s="33" t="s">
        <v>170</v>
      </c>
      <c r="AR2031" s="33">
        <v>150.0</v>
      </c>
      <c r="AS2031" s="42"/>
      <c r="AT2031" s="42"/>
      <c r="AU2031" s="42"/>
      <c r="AV2031" s="42"/>
      <c r="AW2031" s="42"/>
      <c r="AX2031" s="5"/>
      <c r="AY2031" s="33"/>
      <c r="AZ2031" s="33" t="s">
        <v>12723</v>
      </c>
      <c r="BA2031" s="5"/>
      <c r="BB2031" s="5"/>
      <c r="BC2031" s="5" t="s">
        <v>12724</v>
      </c>
      <c r="BD2031" s="33" t="s">
        <v>173</v>
      </c>
      <c r="BE2031" s="41"/>
      <c r="BF2031" s="35"/>
      <c r="BG2031" s="33" t="s">
        <v>169</v>
      </c>
      <c r="BH2031" s="5"/>
      <c r="BI2031" s="33">
        <v>150.0</v>
      </c>
      <c r="BJ2031" s="33" t="s">
        <v>170</v>
      </c>
      <c r="BK2031" s="5"/>
      <c r="BL2031" s="5">
        <f t="shared" si="5"/>
        <v>1997.25</v>
      </c>
      <c r="BM2031" s="5"/>
      <c r="BN2031" s="5"/>
      <c r="BO2031" s="42">
        <f t="shared" si="6"/>
        <v>1997.25</v>
      </c>
      <c r="BP2031" s="44"/>
      <c r="BQ2031" s="45"/>
      <c r="BR2031" s="47"/>
      <c r="BS2031" s="45"/>
      <c r="BT2031" s="37"/>
      <c r="BU2031" s="5"/>
      <c r="BV2031" s="38"/>
      <c r="BW2031" s="48"/>
      <c r="BX2031" s="44"/>
      <c r="BY2031" s="44"/>
      <c r="BZ2031" s="33" t="s">
        <v>131</v>
      </c>
      <c r="CA2031" s="5"/>
      <c r="CB2031" s="5"/>
      <c r="CC2031" s="33" t="s">
        <v>177</v>
      </c>
      <c r="CD2031" s="5"/>
      <c r="CE2031" s="5"/>
      <c r="CF2031" s="33" t="s">
        <v>178</v>
      </c>
      <c r="CG2031" s="33" t="s">
        <v>12725</v>
      </c>
      <c r="CH2031" s="5"/>
      <c r="CI2031" s="5"/>
      <c r="CJ2031" s="5"/>
      <c r="CK2031" s="33"/>
      <c r="CL2031" s="49">
        <v>45000.0</v>
      </c>
      <c r="CM2031" s="33" t="s">
        <v>180</v>
      </c>
      <c r="CN2031" s="5"/>
      <c r="CO2031" s="33">
        <v>1.0</v>
      </c>
      <c r="CP2031" s="33" t="s">
        <v>181</v>
      </c>
      <c r="CQ2031" s="50" t="str">
        <f t="shared" si="7"/>
        <v>15/02/1969</v>
      </c>
      <c r="CR2031" s="33" t="s">
        <v>182</v>
      </c>
      <c r="CS2031" s="33">
        <v>5.0</v>
      </c>
      <c r="CT2031" s="33">
        <v>5.0</v>
      </c>
      <c r="CU2031" s="33">
        <v>28.0</v>
      </c>
      <c r="CV2031" s="33">
        <v>203.0</v>
      </c>
      <c r="CW2031" s="5"/>
      <c r="CX2031" s="5"/>
      <c r="CY2031" s="33">
        <v>-100.172922</v>
      </c>
      <c r="CZ2031" s="33">
        <v>20.868604</v>
      </c>
      <c r="DA2031" s="33">
        <v>4.4219266E9</v>
      </c>
      <c r="DB2031" s="33">
        <v>1.0</v>
      </c>
      <c r="DC2031" s="33" t="s">
        <v>8456</v>
      </c>
      <c r="DD2031" s="33">
        <v>2023.0</v>
      </c>
      <c r="DE2031" s="33" t="s">
        <v>184</v>
      </c>
      <c r="DF2031" s="33"/>
      <c r="DG2031" s="33" t="s">
        <v>185</v>
      </c>
      <c r="DH2031" s="33" t="s">
        <v>186</v>
      </c>
      <c r="DI2031" s="5"/>
      <c r="DJ2031" s="5"/>
    </row>
    <row r="2032">
      <c r="A2032" s="33" t="s">
        <v>12726</v>
      </c>
      <c r="B2032" s="34">
        <v>44952.0</v>
      </c>
      <c r="C2032" s="35" t="s">
        <v>137</v>
      </c>
      <c r="D2032" s="35" t="s">
        <v>139</v>
      </c>
      <c r="E2032" s="35" t="s">
        <v>142</v>
      </c>
      <c r="F2032" s="36" t="s">
        <v>144</v>
      </c>
      <c r="G2032" s="33" t="s">
        <v>12727</v>
      </c>
      <c r="H2032" s="33" t="s">
        <v>750</v>
      </c>
      <c r="I2032" s="33" t="s">
        <v>1246</v>
      </c>
      <c r="J2032" s="33" t="s">
        <v>9139</v>
      </c>
      <c r="K2032" s="35" t="s">
        <v>421</v>
      </c>
      <c r="L2032" s="33" t="s">
        <v>3194</v>
      </c>
      <c r="M2032" s="33" t="s">
        <v>8450</v>
      </c>
      <c r="N2032" s="33" t="s">
        <v>12721</v>
      </c>
      <c r="O2032" s="5"/>
      <c r="P2032" s="35" t="s">
        <v>233</v>
      </c>
      <c r="Q2032" s="35" t="s">
        <v>12721</v>
      </c>
      <c r="R2032" s="33">
        <v>76274.0</v>
      </c>
      <c r="S2032" s="37"/>
      <c r="T2032" s="33"/>
      <c r="U2032" s="33">
        <v>4.07</v>
      </c>
      <c r="V2032" s="33" t="s">
        <v>154</v>
      </c>
      <c r="W2032" s="33"/>
      <c r="X2032" s="33"/>
      <c r="Y2032" s="5"/>
      <c r="Z2032" s="5"/>
      <c r="AA2032" s="33">
        <v>1.0</v>
      </c>
      <c r="AB2032" s="33">
        <v>1.0</v>
      </c>
      <c r="AC2032" s="33"/>
      <c r="AD2032" s="5"/>
      <c r="AE2032" s="5"/>
      <c r="AF2032" s="5"/>
      <c r="AG2032" s="16"/>
      <c r="AH2032" s="38" t="str">
        <f t="shared" si="1"/>
        <v/>
      </c>
      <c r="AI2032" s="39" t="str">
        <f t="shared" si="2"/>
        <v/>
      </c>
      <c r="AJ2032" s="37" t="str">
        <f t="shared" si="3"/>
        <v/>
      </c>
      <c r="AK2032" s="41" t="str">
        <f t="shared" si="4"/>
        <v/>
      </c>
      <c r="AL2032" s="35" t="s">
        <v>233</v>
      </c>
      <c r="AM2032" s="33" t="s">
        <v>8945</v>
      </c>
      <c r="AN2032" s="33" t="s">
        <v>12722</v>
      </c>
      <c r="AO2032" s="41"/>
      <c r="AP2032" s="33" t="s">
        <v>169</v>
      </c>
      <c r="AQ2032" s="33" t="s">
        <v>170</v>
      </c>
      <c r="AR2032" s="33">
        <v>300.0</v>
      </c>
      <c r="AS2032" s="42"/>
      <c r="AT2032" s="42"/>
      <c r="AU2032" s="42"/>
      <c r="AV2032" s="42"/>
      <c r="AW2032" s="42"/>
      <c r="AX2032" s="5"/>
      <c r="AY2032" s="33"/>
      <c r="AZ2032" s="33" t="s">
        <v>12728</v>
      </c>
      <c r="BA2032" s="5"/>
      <c r="BB2032" s="5"/>
      <c r="BC2032" s="5" t="s">
        <v>12729</v>
      </c>
      <c r="BD2032" s="33" t="s">
        <v>173</v>
      </c>
      <c r="BE2032" s="41"/>
      <c r="BF2032" s="35"/>
      <c r="BG2032" s="33" t="s">
        <v>169</v>
      </c>
      <c r="BH2032" s="5"/>
      <c r="BI2032" s="33">
        <v>300.0</v>
      </c>
      <c r="BJ2032" s="33" t="s">
        <v>170</v>
      </c>
      <c r="BK2032" s="5"/>
      <c r="BL2032" s="5">
        <f t="shared" si="5"/>
        <v>3994.5</v>
      </c>
      <c r="BM2032" s="5"/>
      <c r="BN2032" s="5"/>
      <c r="BO2032" s="42">
        <f t="shared" si="6"/>
        <v>3994.5</v>
      </c>
      <c r="BP2032" s="44"/>
      <c r="BQ2032" s="45"/>
      <c r="BR2032" s="47"/>
      <c r="BS2032" s="45"/>
      <c r="BT2032" s="37"/>
      <c r="BU2032" s="5"/>
      <c r="BV2032" s="38"/>
      <c r="BW2032" s="48"/>
      <c r="BX2032" s="44"/>
      <c r="BY2032" s="44"/>
      <c r="BZ2032" s="33" t="s">
        <v>131</v>
      </c>
      <c r="CA2032" s="5"/>
      <c r="CB2032" s="5"/>
      <c r="CC2032" s="33" t="s">
        <v>177</v>
      </c>
      <c r="CD2032" s="5"/>
      <c r="CE2032" s="5"/>
      <c r="CF2032" s="33" t="s">
        <v>178</v>
      </c>
      <c r="CG2032" s="33" t="s">
        <v>12730</v>
      </c>
      <c r="CH2032" s="5"/>
      <c r="CI2032" s="5"/>
      <c r="CJ2032" s="5"/>
      <c r="CK2032" s="33"/>
      <c r="CL2032" s="49">
        <v>45000.0</v>
      </c>
      <c r="CM2032" s="33" t="s">
        <v>180</v>
      </c>
      <c r="CN2032" s="5"/>
      <c r="CO2032" s="33">
        <v>2.0</v>
      </c>
      <c r="CP2032" s="33" t="s">
        <v>181</v>
      </c>
      <c r="CQ2032" s="50" t="str">
        <f t="shared" si="7"/>
        <v>08/06/1976</v>
      </c>
      <c r="CR2032" s="33" t="s">
        <v>243</v>
      </c>
      <c r="CS2032" s="33">
        <v>5.0</v>
      </c>
      <c r="CT2032" s="33">
        <v>5.0</v>
      </c>
      <c r="CU2032" s="33">
        <v>28.0</v>
      </c>
      <c r="CV2032" s="33">
        <v>203.0</v>
      </c>
      <c r="CW2032" s="5"/>
      <c r="CX2032" s="5"/>
      <c r="CY2032" s="33">
        <v>-100.172922</v>
      </c>
      <c r="CZ2032" s="33">
        <v>20.868604</v>
      </c>
      <c r="DA2032" s="33">
        <v>3.861006492E9</v>
      </c>
      <c r="DB2032" s="33">
        <v>2.0</v>
      </c>
      <c r="DC2032" s="33" t="s">
        <v>8456</v>
      </c>
      <c r="DD2032" s="33">
        <v>2023.0</v>
      </c>
      <c r="DE2032" s="33" t="s">
        <v>184</v>
      </c>
      <c r="DF2032" s="33"/>
      <c r="DG2032" s="33" t="s">
        <v>185</v>
      </c>
      <c r="DH2032" s="33" t="s">
        <v>186</v>
      </c>
      <c r="DI2032" s="5"/>
      <c r="DJ2032" s="5"/>
    </row>
    <row r="2033">
      <c r="A2033" s="33" t="s">
        <v>12731</v>
      </c>
      <c r="B2033" s="34">
        <v>44952.0</v>
      </c>
      <c r="C2033" s="35" t="s">
        <v>137</v>
      </c>
      <c r="D2033" s="35" t="s">
        <v>139</v>
      </c>
      <c r="E2033" s="35" t="s">
        <v>142</v>
      </c>
      <c r="F2033" s="36" t="s">
        <v>144</v>
      </c>
      <c r="G2033" s="33" t="s">
        <v>12732</v>
      </c>
      <c r="H2033" s="33" t="s">
        <v>1751</v>
      </c>
      <c r="I2033" s="33" t="s">
        <v>358</v>
      </c>
      <c r="J2033" s="33" t="s">
        <v>9770</v>
      </c>
      <c r="K2033" s="35" t="s">
        <v>421</v>
      </c>
      <c r="L2033" s="33" t="s">
        <v>12733</v>
      </c>
      <c r="M2033" s="33" t="s">
        <v>8450</v>
      </c>
      <c r="N2033" s="33" t="s">
        <v>8945</v>
      </c>
      <c r="O2033" s="5"/>
      <c r="P2033" s="35" t="s">
        <v>233</v>
      </c>
      <c r="Q2033" s="35" t="s">
        <v>8945</v>
      </c>
      <c r="R2033" s="33">
        <v>76277.0</v>
      </c>
      <c r="S2033" s="37"/>
      <c r="T2033" s="33"/>
      <c r="U2033" s="33">
        <v>1.92</v>
      </c>
      <c r="V2033" s="33" t="s">
        <v>154</v>
      </c>
      <c r="W2033" s="33"/>
      <c r="X2033" s="33"/>
      <c r="Y2033" s="5"/>
      <c r="Z2033" s="5"/>
      <c r="AA2033" s="33">
        <v>1.0</v>
      </c>
      <c r="AB2033" s="33"/>
      <c r="AC2033" s="33">
        <v>1.0</v>
      </c>
      <c r="AD2033" s="5"/>
      <c r="AE2033" s="5"/>
      <c r="AF2033" s="5"/>
      <c r="AG2033" s="16"/>
      <c r="AH2033" s="38" t="str">
        <f t="shared" si="1"/>
        <v/>
      </c>
      <c r="AI2033" s="39" t="str">
        <f t="shared" si="2"/>
        <v/>
      </c>
      <c r="AJ2033" s="37" t="str">
        <f t="shared" si="3"/>
        <v/>
      </c>
      <c r="AK2033" s="41" t="str">
        <f t="shared" si="4"/>
        <v/>
      </c>
      <c r="AL2033" s="35" t="s">
        <v>233</v>
      </c>
      <c r="AM2033" s="33" t="s">
        <v>8945</v>
      </c>
      <c r="AN2033" s="33" t="s">
        <v>12722</v>
      </c>
      <c r="AO2033" s="41"/>
      <c r="AP2033" s="33" t="s">
        <v>169</v>
      </c>
      <c r="AQ2033" s="33" t="s">
        <v>170</v>
      </c>
      <c r="AR2033" s="33">
        <v>150.0</v>
      </c>
      <c r="AS2033" s="42"/>
      <c r="AT2033" s="42"/>
      <c r="AU2033" s="42"/>
      <c r="AV2033" s="42"/>
      <c r="AW2033" s="42"/>
      <c r="AX2033" s="5"/>
      <c r="AY2033" s="33"/>
      <c r="AZ2033" s="33" t="s">
        <v>12734</v>
      </c>
      <c r="BA2033" s="5"/>
      <c r="BB2033" s="5"/>
      <c r="BC2033" s="5" t="s">
        <v>12735</v>
      </c>
      <c r="BD2033" s="33" t="s">
        <v>173</v>
      </c>
      <c r="BE2033" s="41"/>
      <c r="BF2033" s="35"/>
      <c r="BG2033" s="33" t="s">
        <v>169</v>
      </c>
      <c r="BH2033" s="5"/>
      <c r="BI2033" s="33">
        <v>150.0</v>
      </c>
      <c r="BJ2033" s="33" t="s">
        <v>170</v>
      </c>
      <c r="BK2033" s="5"/>
      <c r="BL2033" s="5">
        <f t="shared" si="5"/>
        <v>1997.25</v>
      </c>
      <c r="BM2033" s="5"/>
      <c r="BN2033" s="5"/>
      <c r="BO2033" s="42">
        <f t="shared" si="6"/>
        <v>1997.25</v>
      </c>
      <c r="BP2033" s="44"/>
      <c r="BQ2033" s="45"/>
      <c r="BR2033" s="47"/>
      <c r="BS2033" s="45"/>
      <c r="BT2033" s="37"/>
      <c r="BU2033" s="5"/>
      <c r="BV2033" s="38"/>
      <c r="BW2033" s="48"/>
      <c r="BX2033" s="44"/>
      <c r="BY2033" s="44"/>
      <c r="BZ2033" s="33" t="s">
        <v>131</v>
      </c>
      <c r="CA2033" s="5"/>
      <c r="CB2033" s="5"/>
      <c r="CC2033" s="33" t="s">
        <v>177</v>
      </c>
      <c r="CD2033" s="5"/>
      <c r="CE2033" s="5"/>
      <c r="CF2033" s="33" t="s">
        <v>178</v>
      </c>
      <c r="CG2033" s="33" t="s">
        <v>12736</v>
      </c>
      <c r="CH2033" s="5"/>
      <c r="CI2033" s="5"/>
      <c r="CJ2033" s="5"/>
      <c r="CK2033" s="33"/>
      <c r="CL2033" s="49">
        <v>45000.0</v>
      </c>
      <c r="CM2033" s="33" t="s">
        <v>180</v>
      </c>
      <c r="CN2033" s="5"/>
      <c r="CO2033" s="33">
        <v>1.0</v>
      </c>
      <c r="CP2033" s="33" t="s">
        <v>181</v>
      </c>
      <c r="CQ2033" s="50" t="str">
        <f t="shared" si="7"/>
        <v>20/10/1973</v>
      </c>
      <c r="CR2033" s="33" t="s">
        <v>182</v>
      </c>
      <c r="CS2033" s="33">
        <v>5.0</v>
      </c>
      <c r="CT2033" s="33">
        <v>5.0</v>
      </c>
      <c r="CU2033" s="33">
        <v>28.0</v>
      </c>
      <c r="CV2033" s="33">
        <v>1360.0</v>
      </c>
      <c r="CW2033" s="5"/>
      <c r="CX2033" s="5"/>
      <c r="CY2033" s="33">
        <v>-100.18519</v>
      </c>
      <c r="CZ2033" s="33">
        <v>20.836305</v>
      </c>
      <c r="DA2033" s="33">
        <v>4.42233418E9</v>
      </c>
      <c r="DB2033" s="33">
        <v>2.0</v>
      </c>
      <c r="DC2033" s="33" t="s">
        <v>8456</v>
      </c>
      <c r="DD2033" s="33">
        <v>2023.0</v>
      </c>
      <c r="DE2033" s="33" t="s">
        <v>184</v>
      </c>
      <c r="DF2033" s="33"/>
      <c r="DG2033" s="33" t="s">
        <v>185</v>
      </c>
      <c r="DH2033" s="33" t="s">
        <v>186</v>
      </c>
      <c r="DI2033" s="5"/>
      <c r="DJ2033" s="5"/>
    </row>
    <row r="2034">
      <c r="A2034" s="33" t="s">
        <v>12737</v>
      </c>
      <c r="B2034" s="34">
        <v>44952.0</v>
      </c>
      <c r="C2034" s="35" t="s">
        <v>137</v>
      </c>
      <c r="D2034" s="35" t="s">
        <v>139</v>
      </c>
      <c r="E2034" s="35" t="s">
        <v>142</v>
      </c>
      <c r="F2034" s="36" t="s">
        <v>144</v>
      </c>
      <c r="G2034" s="33" t="s">
        <v>12738</v>
      </c>
      <c r="H2034" s="33" t="s">
        <v>390</v>
      </c>
      <c r="I2034" s="33" t="s">
        <v>1894</v>
      </c>
      <c r="J2034" s="33" t="s">
        <v>5780</v>
      </c>
      <c r="K2034" s="35" t="s">
        <v>421</v>
      </c>
      <c r="L2034" s="33" t="s">
        <v>12733</v>
      </c>
      <c r="M2034" s="33">
        <v>3.0</v>
      </c>
      <c r="N2034" s="33" t="s">
        <v>8945</v>
      </c>
      <c r="O2034" s="5"/>
      <c r="P2034" s="35" t="s">
        <v>233</v>
      </c>
      <c r="Q2034" s="35" t="s">
        <v>8945</v>
      </c>
      <c r="R2034" s="33">
        <v>76277.0</v>
      </c>
      <c r="S2034" s="37"/>
      <c r="T2034" s="33"/>
      <c r="U2034" s="33">
        <v>1.43</v>
      </c>
      <c r="V2034" s="33" t="s">
        <v>154</v>
      </c>
      <c r="W2034" s="33"/>
      <c r="X2034" s="33"/>
      <c r="Y2034" s="5"/>
      <c r="Z2034" s="5"/>
      <c r="AA2034" s="33">
        <v>1.0</v>
      </c>
      <c r="AB2034" s="33"/>
      <c r="AC2034" s="33">
        <v>1.0</v>
      </c>
      <c r="AD2034" s="5"/>
      <c r="AE2034" s="5"/>
      <c r="AF2034" s="5"/>
      <c r="AG2034" s="16"/>
      <c r="AH2034" s="38" t="str">
        <f t="shared" si="1"/>
        <v/>
      </c>
      <c r="AI2034" s="39" t="str">
        <f t="shared" si="2"/>
        <v/>
      </c>
      <c r="AJ2034" s="37" t="str">
        <f t="shared" si="3"/>
        <v/>
      </c>
      <c r="AK2034" s="41" t="str">
        <f t="shared" si="4"/>
        <v/>
      </c>
      <c r="AL2034" s="35" t="s">
        <v>233</v>
      </c>
      <c r="AM2034" s="33" t="s">
        <v>8945</v>
      </c>
      <c r="AN2034" s="33" t="s">
        <v>12722</v>
      </c>
      <c r="AO2034" s="41"/>
      <c r="AP2034" s="33" t="s">
        <v>169</v>
      </c>
      <c r="AQ2034" s="33" t="s">
        <v>170</v>
      </c>
      <c r="AR2034" s="33">
        <v>150.0</v>
      </c>
      <c r="AS2034" s="42"/>
      <c r="AT2034" s="42"/>
      <c r="AU2034" s="42"/>
      <c r="AV2034" s="42"/>
      <c r="AW2034" s="42"/>
      <c r="AX2034" s="5"/>
      <c r="AY2034" s="33"/>
      <c r="AZ2034" s="33" t="s">
        <v>12739</v>
      </c>
      <c r="BA2034" s="5"/>
      <c r="BB2034" s="5"/>
      <c r="BC2034" s="5" t="s">
        <v>12740</v>
      </c>
      <c r="BD2034" s="33" t="s">
        <v>173</v>
      </c>
      <c r="BE2034" s="41"/>
      <c r="BF2034" s="35"/>
      <c r="BG2034" s="33" t="s">
        <v>169</v>
      </c>
      <c r="BH2034" s="5"/>
      <c r="BI2034" s="33">
        <v>150.0</v>
      </c>
      <c r="BJ2034" s="33" t="s">
        <v>170</v>
      </c>
      <c r="BK2034" s="5"/>
      <c r="BL2034" s="5">
        <f t="shared" si="5"/>
        <v>1997.25</v>
      </c>
      <c r="BM2034" s="5"/>
      <c r="BN2034" s="5"/>
      <c r="BO2034" s="42">
        <f t="shared" si="6"/>
        <v>1997.25</v>
      </c>
      <c r="BP2034" s="44"/>
      <c r="BQ2034" s="45"/>
      <c r="BR2034" s="47"/>
      <c r="BS2034" s="45"/>
      <c r="BT2034" s="37"/>
      <c r="BU2034" s="5"/>
      <c r="BV2034" s="38"/>
      <c r="BW2034" s="48"/>
      <c r="BX2034" s="44"/>
      <c r="BY2034" s="44"/>
      <c r="BZ2034" s="33" t="s">
        <v>131</v>
      </c>
      <c r="CA2034" s="5"/>
      <c r="CB2034" s="5"/>
      <c r="CC2034" s="33" t="s">
        <v>177</v>
      </c>
      <c r="CD2034" s="5"/>
      <c r="CE2034" s="5"/>
      <c r="CF2034" s="33" t="s">
        <v>178</v>
      </c>
      <c r="CG2034" s="33" t="s">
        <v>12741</v>
      </c>
      <c r="CH2034" s="5"/>
      <c r="CI2034" s="5"/>
      <c r="CJ2034" s="5"/>
      <c r="CK2034" s="33"/>
      <c r="CL2034" s="49">
        <v>45000.0</v>
      </c>
      <c r="CM2034" s="33" t="s">
        <v>180</v>
      </c>
      <c r="CN2034" s="5"/>
      <c r="CO2034" s="33">
        <v>1.0</v>
      </c>
      <c r="CP2034" s="33" t="s">
        <v>181</v>
      </c>
      <c r="CQ2034" s="50" t="str">
        <f t="shared" si="7"/>
        <v>10/01/1971</v>
      </c>
      <c r="CR2034" s="33" t="s">
        <v>182</v>
      </c>
      <c r="CS2034" s="33">
        <v>5.0</v>
      </c>
      <c r="CT2034" s="33">
        <v>5.0</v>
      </c>
      <c r="CU2034" s="33">
        <v>28.0</v>
      </c>
      <c r="CV2034" s="33">
        <v>1360.0</v>
      </c>
      <c r="CW2034" s="5"/>
      <c r="CX2034" s="5"/>
      <c r="CY2034" s="33">
        <v>-100.18519</v>
      </c>
      <c r="CZ2034" s="33">
        <v>20.836305</v>
      </c>
      <c r="DA2034" s="33">
        <v>4.423536535E9</v>
      </c>
      <c r="DB2034" s="33">
        <v>2.0</v>
      </c>
      <c r="DC2034" s="33" t="s">
        <v>8456</v>
      </c>
      <c r="DD2034" s="33">
        <v>2023.0</v>
      </c>
      <c r="DE2034" s="33" t="s">
        <v>184</v>
      </c>
      <c r="DF2034" s="33"/>
      <c r="DG2034" s="33" t="s">
        <v>185</v>
      </c>
      <c r="DH2034" s="33" t="s">
        <v>186</v>
      </c>
      <c r="DI2034" s="5"/>
      <c r="DJ2034" s="5"/>
    </row>
    <row r="2035">
      <c r="A2035" s="33" t="s">
        <v>12742</v>
      </c>
      <c r="B2035" s="34">
        <v>44952.0</v>
      </c>
      <c r="C2035" s="35" t="s">
        <v>137</v>
      </c>
      <c r="D2035" s="35" t="s">
        <v>139</v>
      </c>
      <c r="E2035" s="35" t="s">
        <v>142</v>
      </c>
      <c r="F2035" s="36" t="s">
        <v>144</v>
      </c>
      <c r="G2035" s="33" t="s">
        <v>12743</v>
      </c>
      <c r="H2035" s="33" t="s">
        <v>12744</v>
      </c>
      <c r="I2035" s="33" t="s">
        <v>1619</v>
      </c>
      <c r="J2035" s="33" t="s">
        <v>12745</v>
      </c>
      <c r="K2035" s="35" t="s">
        <v>421</v>
      </c>
      <c r="L2035" s="33" t="s">
        <v>3194</v>
      </c>
      <c r="M2035" s="33">
        <v>27.0</v>
      </c>
      <c r="N2035" s="33" t="s">
        <v>8945</v>
      </c>
      <c r="O2035" s="5"/>
      <c r="P2035" s="35" t="s">
        <v>233</v>
      </c>
      <c r="Q2035" s="35" t="s">
        <v>8945</v>
      </c>
      <c r="R2035" s="33">
        <v>76277.0</v>
      </c>
      <c r="S2035" s="37"/>
      <c r="T2035" s="33"/>
      <c r="U2035" s="33">
        <v>1.47</v>
      </c>
      <c r="V2035" s="33" t="s">
        <v>154</v>
      </c>
      <c r="W2035" s="33"/>
      <c r="X2035" s="33"/>
      <c r="Y2035" s="5"/>
      <c r="Z2035" s="5"/>
      <c r="AA2035" s="33">
        <v>1.0</v>
      </c>
      <c r="AB2035" s="33"/>
      <c r="AC2035" s="33">
        <v>1.0</v>
      </c>
      <c r="AD2035" s="5"/>
      <c r="AE2035" s="5"/>
      <c r="AF2035" s="5"/>
      <c r="AG2035" s="16"/>
      <c r="AH2035" s="38" t="str">
        <f t="shared" si="1"/>
        <v/>
      </c>
      <c r="AI2035" s="39">
        <f t="shared" si="2"/>
        <v>1</v>
      </c>
      <c r="AJ2035" s="37" t="str">
        <f t="shared" si="3"/>
        <v/>
      </c>
      <c r="AK2035" s="41" t="str">
        <f t="shared" si="4"/>
        <v/>
      </c>
      <c r="AL2035" s="35" t="s">
        <v>233</v>
      </c>
      <c r="AM2035" s="33" t="s">
        <v>8945</v>
      </c>
      <c r="AN2035" s="33" t="s">
        <v>12722</v>
      </c>
      <c r="AO2035" s="41"/>
      <c r="AP2035" s="33" t="s">
        <v>169</v>
      </c>
      <c r="AQ2035" s="33" t="s">
        <v>170</v>
      </c>
      <c r="AR2035" s="33">
        <v>150.0</v>
      </c>
      <c r="AS2035" s="42"/>
      <c r="AT2035" s="42"/>
      <c r="AU2035" s="42"/>
      <c r="AV2035" s="42"/>
      <c r="AW2035" s="42"/>
      <c r="AX2035" s="5"/>
      <c r="AY2035" s="33"/>
      <c r="AZ2035" s="33" t="s">
        <v>12746</v>
      </c>
      <c r="BA2035" s="5"/>
      <c r="BB2035" s="5"/>
      <c r="BC2035" s="5" t="s">
        <v>12747</v>
      </c>
      <c r="BD2035" s="33" t="s">
        <v>173</v>
      </c>
      <c r="BE2035" s="41"/>
      <c r="BF2035" s="35"/>
      <c r="BG2035" s="33" t="s">
        <v>169</v>
      </c>
      <c r="BH2035" s="5"/>
      <c r="BI2035" s="33">
        <v>150.0</v>
      </c>
      <c r="BJ2035" s="33" t="s">
        <v>170</v>
      </c>
      <c r="BK2035" s="5"/>
      <c r="BL2035" s="5">
        <f t="shared" si="5"/>
        <v>1997.25</v>
      </c>
      <c r="BM2035" s="5"/>
      <c r="BN2035" s="5"/>
      <c r="BO2035" s="42">
        <f t="shared" si="6"/>
        <v>1997.25</v>
      </c>
      <c r="BP2035" s="44"/>
      <c r="BQ2035" s="45"/>
      <c r="BR2035" s="47"/>
      <c r="BS2035" s="45"/>
      <c r="BT2035" s="37"/>
      <c r="BU2035" s="5"/>
      <c r="BV2035" s="38"/>
      <c r="BW2035" s="48"/>
      <c r="BX2035" s="44"/>
      <c r="BY2035" s="44"/>
      <c r="BZ2035" s="33" t="s">
        <v>131</v>
      </c>
      <c r="CA2035" s="5"/>
      <c r="CB2035" s="5"/>
      <c r="CC2035" s="33" t="s">
        <v>177</v>
      </c>
      <c r="CD2035" s="5"/>
      <c r="CE2035" s="5"/>
      <c r="CF2035" s="33" t="s">
        <v>178</v>
      </c>
      <c r="CG2035" s="33" t="s">
        <v>12748</v>
      </c>
      <c r="CH2035" s="5"/>
      <c r="CI2035" s="5"/>
      <c r="CJ2035" s="5"/>
      <c r="CK2035" s="33"/>
      <c r="CL2035" s="49">
        <v>45000.0</v>
      </c>
      <c r="CM2035" s="33" t="s">
        <v>180</v>
      </c>
      <c r="CN2035" s="5"/>
      <c r="CO2035" s="33">
        <v>1.0</v>
      </c>
      <c r="CP2035" s="33" t="s">
        <v>181</v>
      </c>
      <c r="CQ2035" s="50" t="str">
        <f t="shared" si="7"/>
        <v>09/06/1965</v>
      </c>
      <c r="CR2035" s="33" t="s">
        <v>182</v>
      </c>
      <c r="CS2035" s="33">
        <v>5.0</v>
      </c>
      <c r="CT2035" s="33">
        <v>5.0</v>
      </c>
      <c r="CU2035" s="33">
        <v>28.0</v>
      </c>
      <c r="CV2035" s="33">
        <v>1360.0</v>
      </c>
      <c r="CW2035" s="5"/>
      <c r="CX2035" s="5"/>
      <c r="CY2035" s="33">
        <v>-100.18519</v>
      </c>
      <c r="CZ2035" s="33">
        <v>20.836305</v>
      </c>
      <c r="DA2035" s="33">
        <v>4.421945979E9</v>
      </c>
      <c r="DB2035" s="33">
        <v>2.0</v>
      </c>
      <c r="DC2035" s="33" t="s">
        <v>8456</v>
      </c>
      <c r="DD2035" s="33">
        <v>2023.0</v>
      </c>
      <c r="DE2035" s="33" t="s">
        <v>184</v>
      </c>
      <c r="DF2035" s="33"/>
      <c r="DG2035" s="33" t="s">
        <v>185</v>
      </c>
      <c r="DH2035" s="33" t="s">
        <v>186</v>
      </c>
      <c r="DI2035" s="5"/>
      <c r="DJ2035" s="5"/>
    </row>
    <row r="2036">
      <c r="A2036" s="33" t="s">
        <v>12749</v>
      </c>
      <c r="B2036" s="34">
        <v>44952.0</v>
      </c>
      <c r="C2036" s="35" t="s">
        <v>137</v>
      </c>
      <c r="D2036" s="35" t="s">
        <v>139</v>
      </c>
      <c r="E2036" s="35" t="s">
        <v>142</v>
      </c>
      <c r="F2036" s="36" t="s">
        <v>144</v>
      </c>
      <c r="G2036" s="33" t="s">
        <v>12750</v>
      </c>
      <c r="H2036" s="33" t="s">
        <v>12751</v>
      </c>
      <c r="I2036" s="33" t="s">
        <v>1619</v>
      </c>
      <c r="J2036" s="33" t="s">
        <v>1589</v>
      </c>
      <c r="K2036" s="35" t="s">
        <v>421</v>
      </c>
      <c r="L2036" s="33" t="s">
        <v>8945</v>
      </c>
      <c r="M2036" s="33" t="s">
        <v>8450</v>
      </c>
      <c r="N2036" s="33" t="s">
        <v>8945</v>
      </c>
      <c r="O2036" s="5"/>
      <c r="P2036" s="35" t="s">
        <v>233</v>
      </c>
      <c r="Q2036" s="35" t="s">
        <v>8945</v>
      </c>
      <c r="R2036" s="33">
        <v>76274.0</v>
      </c>
      <c r="S2036" s="37"/>
      <c r="T2036" s="33"/>
      <c r="U2036" s="33">
        <v>1.65</v>
      </c>
      <c r="V2036" s="33" t="s">
        <v>154</v>
      </c>
      <c r="W2036" s="33"/>
      <c r="X2036" s="33"/>
      <c r="Y2036" s="5"/>
      <c r="Z2036" s="5"/>
      <c r="AA2036" s="33">
        <v>1.0</v>
      </c>
      <c r="AB2036" s="33"/>
      <c r="AC2036" s="33">
        <v>1.0</v>
      </c>
      <c r="AD2036" s="5"/>
      <c r="AE2036" s="5"/>
      <c r="AF2036" s="5"/>
      <c r="AG2036" s="16"/>
      <c r="AH2036" s="38" t="str">
        <f t="shared" si="1"/>
        <v/>
      </c>
      <c r="AI2036" s="39" t="str">
        <f t="shared" si="2"/>
        <v/>
      </c>
      <c r="AJ2036" s="37" t="str">
        <f t="shared" si="3"/>
        <v/>
      </c>
      <c r="AK2036" s="41" t="str">
        <f t="shared" si="4"/>
        <v/>
      </c>
      <c r="AL2036" s="35" t="s">
        <v>233</v>
      </c>
      <c r="AM2036" s="33" t="s">
        <v>8945</v>
      </c>
      <c r="AN2036" s="33" t="s">
        <v>12722</v>
      </c>
      <c r="AO2036" s="41"/>
      <c r="AP2036" s="33" t="s">
        <v>169</v>
      </c>
      <c r="AQ2036" s="33" t="s">
        <v>170</v>
      </c>
      <c r="AR2036" s="33">
        <v>150.0</v>
      </c>
      <c r="AS2036" s="42"/>
      <c r="AT2036" s="42"/>
      <c r="AU2036" s="42"/>
      <c r="AV2036" s="42"/>
      <c r="AW2036" s="42"/>
      <c r="AX2036" s="5"/>
      <c r="AY2036" s="33"/>
      <c r="AZ2036" s="33" t="s">
        <v>12752</v>
      </c>
      <c r="BA2036" s="5"/>
      <c r="BB2036" s="5"/>
      <c r="BC2036" s="5" t="s">
        <v>12753</v>
      </c>
      <c r="BD2036" s="33" t="s">
        <v>173</v>
      </c>
      <c r="BE2036" s="41"/>
      <c r="BF2036" s="35"/>
      <c r="BG2036" s="33" t="s">
        <v>169</v>
      </c>
      <c r="BH2036" s="5"/>
      <c r="BI2036" s="33">
        <v>150.0</v>
      </c>
      <c r="BJ2036" s="33" t="s">
        <v>170</v>
      </c>
      <c r="BK2036" s="5"/>
      <c r="BL2036" s="5">
        <f t="shared" si="5"/>
        <v>1997.25</v>
      </c>
      <c r="BM2036" s="5"/>
      <c r="BN2036" s="5"/>
      <c r="BO2036" s="42">
        <f t="shared" si="6"/>
        <v>1997.25</v>
      </c>
      <c r="BP2036" s="44"/>
      <c r="BQ2036" s="45"/>
      <c r="BR2036" s="47"/>
      <c r="BS2036" s="45"/>
      <c r="BT2036" s="37"/>
      <c r="BU2036" s="5"/>
      <c r="BV2036" s="38"/>
      <c r="BW2036" s="48"/>
      <c r="BX2036" s="44"/>
      <c r="BY2036" s="44"/>
      <c r="BZ2036" s="33" t="s">
        <v>131</v>
      </c>
      <c r="CA2036" s="5"/>
      <c r="CB2036" s="5"/>
      <c r="CC2036" s="33" t="s">
        <v>177</v>
      </c>
      <c r="CD2036" s="5"/>
      <c r="CE2036" s="5"/>
      <c r="CF2036" s="33" t="s">
        <v>178</v>
      </c>
      <c r="CG2036" s="33" t="s">
        <v>12754</v>
      </c>
      <c r="CH2036" s="5"/>
      <c r="CI2036" s="5"/>
      <c r="CJ2036" s="5"/>
      <c r="CK2036" s="33"/>
      <c r="CL2036" s="49">
        <v>45000.0</v>
      </c>
      <c r="CM2036" s="33" t="s">
        <v>180</v>
      </c>
      <c r="CN2036" s="5"/>
      <c r="CO2036" s="33">
        <v>1.0</v>
      </c>
      <c r="CP2036" s="33" t="s">
        <v>181</v>
      </c>
      <c r="CQ2036" s="50" t="str">
        <f t="shared" si="7"/>
        <v>07/04/1968</v>
      </c>
      <c r="CR2036" s="33" t="s">
        <v>182</v>
      </c>
      <c r="CS2036" s="33">
        <v>5.0</v>
      </c>
      <c r="CT2036" s="33">
        <v>5.0</v>
      </c>
      <c r="CU2036" s="33">
        <v>28.0</v>
      </c>
      <c r="CV2036" s="33">
        <v>1360.0</v>
      </c>
      <c r="CW2036" s="5"/>
      <c r="CX2036" s="5"/>
      <c r="CY2036" s="33">
        <v>-100.18519</v>
      </c>
      <c r="CZ2036" s="33">
        <v>20.836305</v>
      </c>
      <c r="DA2036" s="33">
        <v>4.427817302E9</v>
      </c>
      <c r="DB2036" s="33">
        <v>2.0</v>
      </c>
      <c r="DC2036" s="33" t="s">
        <v>8456</v>
      </c>
      <c r="DD2036" s="33">
        <v>2023.0</v>
      </c>
      <c r="DE2036" s="33" t="s">
        <v>184</v>
      </c>
      <c r="DF2036" s="33"/>
      <c r="DG2036" s="33" t="s">
        <v>185</v>
      </c>
      <c r="DH2036" s="33" t="s">
        <v>186</v>
      </c>
      <c r="DI2036" s="5"/>
      <c r="DJ2036" s="5"/>
    </row>
    <row r="2037">
      <c r="A2037" s="33" t="s">
        <v>12755</v>
      </c>
      <c r="B2037" s="34">
        <v>44952.0</v>
      </c>
      <c r="C2037" s="35" t="s">
        <v>137</v>
      </c>
      <c r="D2037" s="35" t="s">
        <v>139</v>
      </c>
      <c r="E2037" s="35" t="s">
        <v>142</v>
      </c>
      <c r="F2037" s="36" t="s">
        <v>144</v>
      </c>
      <c r="G2037" s="33" t="s">
        <v>12756</v>
      </c>
      <c r="H2037" s="33" t="s">
        <v>12757</v>
      </c>
      <c r="I2037" s="33" t="s">
        <v>1619</v>
      </c>
      <c r="J2037" s="33" t="s">
        <v>1656</v>
      </c>
      <c r="K2037" s="35" t="s">
        <v>421</v>
      </c>
      <c r="L2037" s="33" t="s">
        <v>8945</v>
      </c>
      <c r="M2037" s="33" t="s">
        <v>8450</v>
      </c>
      <c r="N2037" s="33" t="s">
        <v>8945</v>
      </c>
      <c r="O2037" s="5"/>
      <c r="P2037" s="35" t="s">
        <v>233</v>
      </c>
      <c r="Q2037" s="35" t="s">
        <v>8945</v>
      </c>
      <c r="R2037" s="33">
        <v>76277.0</v>
      </c>
      <c r="S2037" s="37"/>
      <c r="T2037" s="33"/>
      <c r="U2037" s="33">
        <v>4.51</v>
      </c>
      <c r="V2037" s="33" t="s">
        <v>154</v>
      </c>
      <c r="W2037" s="33"/>
      <c r="X2037" s="33"/>
      <c r="Y2037" s="5"/>
      <c r="Z2037" s="5"/>
      <c r="AA2037" s="33">
        <v>1.0</v>
      </c>
      <c r="AB2037" s="33"/>
      <c r="AC2037" s="33">
        <v>1.0</v>
      </c>
      <c r="AD2037" s="5"/>
      <c r="AE2037" s="5"/>
      <c r="AF2037" s="5"/>
      <c r="AG2037" s="16"/>
      <c r="AH2037" s="38" t="str">
        <f t="shared" si="1"/>
        <v/>
      </c>
      <c r="AI2037" s="39" t="str">
        <f t="shared" si="2"/>
        <v/>
      </c>
      <c r="AJ2037" s="37" t="str">
        <f t="shared" si="3"/>
        <v/>
      </c>
      <c r="AK2037" s="41" t="str">
        <f t="shared" si="4"/>
        <v/>
      </c>
      <c r="AL2037" s="35" t="s">
        <v>233</v>
      </c>
      <c r="AM2037" s="33" t="s">
        <v>8945</v>
      </c>
      <c r="AN2037" s="33" t="s">
        <v>12722</v>
      </c>
      <c r="AO2037" s="41"/>
      <c r="AP2037" s="33" t="s">
        <v>169</v>
      </c>
      <c r="AQ2037" s="33" t="s">
        <v>170</v>
      </c>
      <c r="AR2037" s="33">
        <v>300.0</v>
      </c>
      <c r="AS2037" s="42"/>
      <c r="AT2037" s="42"/>
      <c r="AU2037" s="42"/>
      <c r="AV2037" s="42"/>
      <c r="AW2037" s="42"/>
      <c r="AX2037" s="5"/>
      <c r="AY2037" s="33"/>
      <c r="AZ2037" s="33" t="s">
        <v>12758</v>
      </c>
      <c r="BA2037" s="5"/>
      <c r="BB2037" s="5"/>
      <c r="BC2037" s="5" t="s">
        <v>12759</v>
      </c>
      <c r="BD2037" s="33" t="s">
        <v>173</v>
      </c>
      <c r="BE2037" s="41"/>
      <c r="BF2037" s="35"/>
      <c r="BG2037" s="33" t="s">
        <v>169</v>
      </c>
      <c r="BH2037" s="5"/>
      <c r="BI2037" s="33">
        <v>300.0</v>
      </c>
      <c r="BJ2037" s="33" t="s">
        <v>170</v>
      </c>
      <c r="BK2037" s="5"/>
      <c r="BL2037" s="5">
        <f t="shared" si="5"/>
        <v>3994.5</v>
      </c>
      <c r="BM2037" s="5"/>
      <c r="BN2037" s="5"/>
      <c r="BO2037" s="42">
        <f t="shared" si="6"/>
        <v>3994.5</v>
      </c>
      <c r="BP2037" s="44"/>
      <c r="BQ2037" s="45"/>
      <c r="BR2037" s="47"/>
      <c r="BS2037" s="45"/>
      <c r="BT2037" s="37"/>
      <c r="BU2037" s="5"/>
      <c r="BV2037" s="38"/>
      <c r="BW2037" s="48"/>
      <c r="BX2037" s="44"/>
      <c r="BY2037" s="44"/>
      <c r="BZ2037" s="33" t="s">
        <v>131</v>
      </c>
      <c r="CA2037" s="5"/>
      <c r="CB2037" s="5"/>
      <c r="CC2037" s="33" t="s">
        <v>177</v>
      </c>
      <c r="CD2037" s="5"/>
      <c r="CE2037" s="5"/>
      <c r="CF2037" s="33" t="s">
        <v>178</v>
      </c>
      <c r="CG2037" s="33" t="s">
        <v>12760</v>
      </c>
      <c r="CH2037" s="5"/>
      <c r="CI2037" s="5"/>
      <c r="CJ2037" s="5"/>
      <c r="CK2037" s="33"/>
      <c r="CL2037" s="49">
        <v>45000.0</v>
      </c>
      <c r="CM2037" s="33" t="s">
        <v>180</v>
      </c>
      <c r="CN2037" s="5"/>
      <c r="CO2037" s="33">
        <v>2.0</v>
      </c>
      <c r="CP2037" s="33" t="s">
        <v>181</v>
      </c>
      <c r="CQ2037" s="50" t="str">
        <f t="shared" si="7"/>
        <v>07/10/1969</v>
      </c>
      <c r="CR2037" s="33" t="s">
        <v>182</v>
      </c>
      <c r="CS2037" s="33">
        <v>5.0</v>
      </c>
      <c r="CT2037" s="33">
        <v>5.0</v>
      </c>
      <c r="CU2037" s="33">
        <v>28.0</v>
      </c>
      <c r="CV2037" s="33">
        <v>1360.0</v>
      </c>
      <c r="CW2037" s="5"/>
      <c r="CX2037" s="5"/>
      <c r="CY2037" s="33">
        <v>-100.18519</v>
      </c>
      <c r="CZ2037" s="33">
        <v>20.836305</v>
      </c>
      <c r="DA2037" s="33">
        <v>4.424873998E9</v>
      </c>
      <c r="DB2037" s="33">
        <v>2.0</v>
      </c>
      <c r="DC2037" s="33" t="s">
        <v>8456</v>
      </c>
      <c r="DD2037" s="33">
        <v>2023.0</v>
      </c>
      <c r="DE2037" s="33" t="s">
        <v>184</v>
      </c>
      <c r="DF2037" s="33"/>
      <c r="DG2037" s="33" t="s">
        <v>185</v>
      </c>
      <c r="DH2037" s="33" t="s">
        <v>186</v>
      </c>
      <c r="DI2037" s="5"/>
      <c r="DJ2037" s="5"/>
    </row>
    <row r="2038">
      <c r="A2038" s="33" t="s">
        <v>12761</v>
      </c>
      <c r="B2038" s="34">
        <v>44952.0</v>
      </c>
      <c r="C2038" s="35" t="s">
        <v>137</v>
      </c>
      <c r="D2038" s="35" t="s">
        <v>139</v>
      </c>
      <c r="E2038" s="35" t="s">
        <v>142</v>
      </c>
      <c r="F2038" s="36" t="s">
        <v>144</v>
      </c>
      <c r="G2038" s="33" t="s">
        <v>12762</v>
      </c>
      <c r="H2038" s="33" t="s">
        <v>4722</v>
      </c>
      <c r="I2038" s="33" t="s">
        <v>1619</v>
      </c>
      <c r="J2038" s="33" t="s">
        <v>1246</v>
      </c>
      <c r="K2038" s="35" t="s">
        <v>421</v>
      </c>
      <c r="L2038" s="33" t="s">
        <v>12763</v>
      </c>
      <c r="M2038" s="33" t="s">
        <v>8450</v>
      </c>
      <c r="N2038" s="33" t="s">
        <v>8945</v>
      </c>
      <c r="O2038" s="5"/>
      <c r="P2038" s="35" t="s">
        <v>233</v>
      </c>
      <c r="Q2038" s="35" t="s">
        <v>8945</v>
      </c>
      <c r="R2038" s="33">
        <v>76277.0</v>
      </c>
      <c r="S2038" s="37"/>
      <c r="T2038" s="33"/>
      <c r="U2038" s="33">
        <v>3.63</v>
      </c>
      <c r="V2038" s="33" t="s">
        <v>154</v>
      </c>
      <c r="W2038" s="33"/>
      <c r="X2038" s="33"/>
      <c r="Y2038" s="5"/>
      <c r="Z2038" s="5"/>
      <c r="AA2038" s="33">
        <v>1.0</v>
      </c>
      <c r="AB2038" s="33"/>
      <c r="AC2038" s="33">
        <v>1.0</v>
      </c>
      <c r="AD2038" s="5"/>
      <c r="AE2038" s="5"/>
      <c r="AF2038" s="5"/>
      <c r="AG2038" s="16"/>
      <c r="AH2038" s="38" t="str">
        <f t="shared" si="1"/>
        <v/>
      </c>
      <c r="AI2038" s="39">
        <f t="shared" si="2"/>
        <v>1</v>
      </c>
      <c r="AJ2038" s="37" t="str">
        <f t="shared" si="3"/>
        <v/>
      </c>
      <c r="AK2038" s="41" t="str">
        <f t="shared" si="4"/>
        <v/>
      </c>
      <c r="AL2038" s="35" t="s">
        <v>233</v>
      </c>
      <c r="AM2038" s="33" t="s">
        <v>8945</v>
      </c>
      <c r="AN2038" s="33" t="s">
        <v>12722</v>
      </c>
      <c r="AO2038" s="41"/>
      <c r="AP2038" s="33" t="s">
        <v>169</v>
      </c>
      <c r="AQ2038" s="33" t="s">
        <v>170</v>
      </c>
      <c r="AR2038" s="33">
        <v>300.0</v>
      </c>
      <c r="AS2038" s="42"/>
      <c r="AT2038" s="42"/>
      <c r="AU2038" s="42"/>
      <c r="AV2038" s="42"/>
      <c r="AW2038" s="42"/>
      <c r="AX2038" s="5"/>
      <c r="AY2038" s="33"/>
      <c r="AZ2038" s="33" t="s">
        <v>12764</v>
      </c>
      <c r="BA2038" s="5"/>
      <c r="BB2038" s="5"/>
      <c r="BC2038" s="5" t="s">
        <v>12765</v>
      </c>
      <c r="BD2038" s="33" t="s">
        <v>173</v>
      </c>
      <c r="BE2038" s="41"/>
      <c r="BF2038" s="35"/>
      <c r="BG2038" s="33" t="s">
        <v>169</v>
      </c>
      <c r="BH2038" s="5"/>
      <c r="BI2038" s="33">
        <v>300.0</v>
      </c>
      <c r="BJ2038" s="33" t="s">
        <v>170</v>
      </c>
      <c r="BK2038" s="5"/>
      <c r="BL2038" s="5">
        <f t="shared" si="5"/>
        <v>3994.5</v>
      </c>
      <c r="BM2038" s="5"/>
      <c r="BN2038" s="5"/>
      <c r="BO2038" s="42">
        <f t="shared" si="6"/>
        <v>3994.5</v>
      </c>
      <c r="BP2038" s="44"/>
      <c r="BQ2038" s="45"/>
      <c r="BR2038" s="47"/>
      <c r="BS2038" s="45"/>
      <c r="BT2038" s="37"/>
      <c r="BU2038" s="5"/>
      <c r="BV2038" s="38"/>
      <c r="BW2038" s="48"/>
      <c r="BX2038" s="44"/>
      <c r="BY2038" s="44"/>
      <c r="BZ2038" s="33" t="s">
        <v>131</v>
      </c>
      <c r="CA2038" s="5"/>
      <c r="CB2038" s="5"/>
      <c r="CC2038" s="33" t="s">
        <v>177</v>
      </c>
      <c r="CD2038" s="5"/>
      <c r="CE2038" s="5"/>
      <c r="CF2038" s="33" t="s">
        <v>178</v>
      </c>
      <c r="CG2038" s="33" t="s">
        <v>12766</v>
      </c>
      <c r="CH2038" s="5"/>
      <c r="CI2038" s="5"/>
      <c r="CJ2038" s="5"/>
      <c r="CK2038" s="33"/>
      <c r="CL2038" s="49">
        <v>45000.0</v>
      </c>
      <c r="CM2038" s="33" t="s">
        <v>180</v>
      </c>
      <c r="CN2038" s="5"/>
      <c r="CO2038" s="33">
        <v>2.0</v>
      </c>
      <c r="CP2038" s="33" t="s">
        <v>181</v>
      </c>
      <c r="CQ2038" s="50" t="str">
        <f t="shared" si="7"/>
        <v>16/07/1962</v>
      </c>
      <c r="CR2038" s="33" t="s">
        <v>182</v>
      </c>
      <c r="CS2038" s="33">
        <v>5.0</v>
      </c>
      <c r="CT2038" s="33">
        <v>5.0</v>
      </c>
      <c r="CU2038" s="33">
        <v>28.0</v>
      </c>
      <c r="CV2038" s="33">
        <v>1360.0</v>
      </c>
      <c r="CW2038" s="5"/>
      <c r="CX2038" s="5"/>
      <c r="CY2038" s="33">
        <v>-100.18519</v>
      </c>
      <c r="CZ2038" s="33">
        <v>20.836305</v>
      </c>
      <c r="DA2038" s="33">
        <v>4.425498688E9</v>
      </c>
      <c r="DB2038" s="33">
        <v>2.0</v>
      </c>
      <c r="DC2038" s="33" t="s">
        <v>8456</v>
      </c>
      <c r="DD2038" s="33">
        <v>2023.0</v>
      </c>
      <c r="DE2038" s="33" t="s">
        <v>184</v>
      </c>
      <c r="DF2038" s="33"/>
      <c r="DG2038" s="33" t="s">
        <v>185</v>
      </c>
      <c r="DH2038" s="33" t="s">
        <v>186</v>
      </c>
      <c r="DI2038" s="5"/>
      <c r="DJ2038" s="5"/>
    </row>
    <row r="2039">
      <c r="A2039" s="33" t="s">
        <v>12767</v>
      </c>
      <c r="B2039" s="34">
        <v>44952.0</v>
      </c>
      <c r="C2039" s="35" t="s">
        <v>137</v>
      </c>
      <c r="D2039" s="35" t="s">
        <v>139</v>
      </c>
      <c r="E2039" s="35" t="s">
        <v>142</v>
      </c>
      <c r="F2039" s="36" t="s">
        <v>144</v>
      </c>
      <c r="G2039" s="33" t="s">
        <v>12768</v>
      </c>
      <c r="H2039" s="33" t="s">
        <v>12769</v>
      </c>
      <c r="I2039" s="33" t="s">
        <v>1619</v>
      </c>
      <c r="J2039" s="33" t="s">
        <v>8704</v>
      </c>
      <c r="K2039" s="35" t="s">
        <v>421</v>
      </c>
      <c r="L2039" s="33" t="s">
        <v>8945</v>
      </c>
      <c r="M2039" s="33" t="s">
        <v>8450</v>
      </c>
      <c r="N2039" s="33" t="s">
        <v>8945</v>
      </c>
      <c r="O2039" s="5"/>
      <c r="P2039" s="35" t="s">
        <v>233</v>
      </c>
      <c r="Q2039" s="35" t="s">
        <v>8945</v>
      </c>
      <c r="R2039" s="33">
        <v>76277.0</v>
      </c>
      <c r="S2039" s="37"/>
      <c r="T2039" s="33"/>
      <c r="U2039" s="33">
        <v>4.25</v>
      </c>
      <c r="V2039" s="33" t="s">
        <v>154</v>
      </c>
      <c r="W2039" s="33"/>
      <c r="X2039" s="33"/>
      <c r="Y2039" s="5"/>
      <c r="Z2039" s="5"/>
      <c r="AA2039" s="33">
        <v>1.0</v>
      </c>
      <c r="AB2039" s="33"/>
      <c r="AC2039" s="33">
        <v>1.0</v>
      </c>
      <c r="AD2039" s="5"/>
      <c r="AE2039" s="5"/>
      <c r="AF2039" s="5"/>
      <c r="AG2039" s="16"/>
      <c r="AH2039" s="38" t="str">
        <f t="shared" si="1"/>
        <v/>
      </c>
      <c r="AI2039" s="39">
        <f t="shared" si="2"/>
        <v>1</v>
      </c>
      <c r="AJ2039" s="37" t="str">
        <f t="shared" si="3"/>
        <v/>
      </c>
      <c r="AK2039" s="41" t="str">
        <f t="shared" si="4"/>
        <v/>
      </c>
      <c r="AL2039" s="35" t="s">
        <v>233</v>
      </c>
      <c r="AM2039" s="33" t="s">
        <v>8945</v>
      </c>
      <c r="AN2039" s="33" t="s">
        <v>12722</v>
      </c>
      <c r="AO2039" s="41"/>
      <c r="AP2039" s="33" t="s">
        <v>169</v>
      </c>
      <c r="AQ2039" s="33" t="s">
        <v>170</v>
      </c>
      <c r="AR2039" s="33">
        <v>300.0</v>
      </c>
      <c r="AS2039" s="42"/>
      <c r="AT2039" s="42"/>
      <c r="AU2039" s="42"/>
      <c r="AV2039" s="42"/>
      <c r="AW2039" s="42"/>
      <c r="AX2039" s="5"/>
      <c r="AY2039" s="33"/>
      <c r="AZ2039" s="33" t="s">
        <v>12770</v>
      </c>
      <c r="BA2039" s="5"/>
      <c r="BB2039" s="5"/>
      <c r="BC2039" s="5" t="s">
        <v>12771</v>
      </c>
      <c r="BD2039" s="33" t="s">
        <v>173</v>
      </c>
      <c r="BE2039" s="41"/>
      <c r="BF2039" s="35"/>
      <c r="BG2039" s="33" t="s">
        <v>169</v>
      </c>
      <c r="BH2039" s="5"/>
      <c r="BI2039" s="33">
        <v>300.0</v>
      </c>
      <c r="BJ2039" s="33" t="s">
        <v>170</v>
      </c>
      <c r="BK2039" s="5"/>
      <c r="BL2039" s="5">
        <f t="shared" si="5"/>
        <v>3994.5</v>
      </c>
      <c r="BM2039" s="5"/>
      <c r="BN2039" s="5"/>
      <c r="BO2039" s="42">
        <f t="shared" si="6"/>
        <v>3994.5</v>
      </c>
      <c r="BP2039" s="44"/>
      <c r="BQ2039" s="45"/>
      <c r="BR2039" s="47"/>
      <c r="BS2039" s="45"/>
      <c r="BT2039" s="37"/>
      <c r="BU2039" s="5"/>
      <c r="BV2039" s="38"/>
      <c r="BW2039" s="48"/>
      <c r="BX2039" s="44"/>
      <c r="BY2039" s="44"/>
      <c r="BZ2039" s="33" t="s">
        <v>131</v>
      </c>
      <c r="CA2039" s="5"/>
      <c r="CB2039" s="5"/>
      <c r="CC2039" s="33" t="s">
        <v>177</v>
      </c>
      <c r="CD2039" s="5"/>
      <c r="CE2039" s="5"/>
      <c r="CF2039" s="33" t="s">
        <v>178</v>
      </c>
      <c r="CG2039" s="33" t="s">
        <v>12772</v>
      </c>
      <c r="CH2039" s="5"/>
      <c r="CI2039" s="5"/>
      <c r="CJ2039" s="5"/>
      <c r="CK2039" s="33"/>
      <c r="CL2039" s="49">
        <v>45000.0</v>
      </c>
      <c r="CM2039" s="33" t="s">
        <v>180</v>
      </c>
      <c r="CN2039" s="5"/>
      <c r="CO2039" s="33">
        <v>2.0</v>
      </c>
      <c r="CP2039" s="33" t="s">
        <v>181</v>
      </c>
      <c r="CQ2039" s="50" t="str">
        <f t="shared" si="7"/>
        <v>13/06/1938</v>
      </c>
      <c r="CR2039" s="33" t="s">
        <v>182</v>
      </c>
      <c r="CS2039" s="33">
        <v>5.0</v>
      </c>
      <c r="CT2039" s="33">
        <v>5.0</v>
      </c>
      <c r="CU2039" s="33">
        <v>28.0</v>
      </c>
      <c r="CV2039" s="33">
        <v>1360.0</v>
      </c>
      <c r="CW2039" s="5"/>
      <c r="CX2039" s="5"/>
      <c r="CY2039" s="33">
        <v>-100.18519</v>
      </c>
      <c r="CZ2039" s="33">
        <v>20.836305</v>
      </c>
      <c r="DA2039" s="33">
        <v>4.427817302E9</v>
      </c>
      <c r="DB2039" s="33">
        <v>2.0</v>
      </c>
      <c r="DC2039" s="33" t="s">
        <v>8456</v>
      </c>
      <c r="DD2039" s="33">
        <v>2023.0</v>
      </c>
      <c r="DE2039" s="33" t="s">
        <v>184</v>
      </c>
      <c r="DF2039" s="33"/>
      <c r="DG2039" s="33" t="s">
        <v>185</v>
      </c>
      <c r="DH2039" s="33" t="s">
        <v>186</v>
      </c>
      <c r="DI2039" s="5"/>
      <c r="DJ2039" s="5"/>
    </row>
    <row r="2040">
      <c r="A2040" s="33" t="s">
        <v>12773</v>
      </c>
      <c r="B2040" s="34">
        <v>44952.0</v>
      </c>
      <c r="C2040" s="35" t="s">
        <v>137</v>
      </c>
      <c r="D2040" s="35" t="s">
        <v>139</v>
      </c>
      <c r="E2040" s="35" t="s">
        <v>142</v>
      </c>
      <c r="F2040" s="36" t="s">
        <v>144</v>
      </c>
      <c r="G2040" s="33" t="s">
        <v>12774</v>
      </c>
      <c r="H2040" s="33" t="s">
        <v>5434</v>
      </c>
      <c r="I2040" s="33" t="s">
        <v>1619</v>
      </c>
      <c r="J2040" s="33" t="s">
        <v>204</v>
      </c>
      <c r="K2040" s="35" t="s">
        <v>421</v>
      </c>
      <c r="L2040" s="33" t="s">
        <v>8945</v>
      </c>
      <c r="M2040" s="33" t="s">
        <v>8450</v>
      </c>
      <c r="N2040" s="33" t="s">
        <v>8945</v>
      </c>
      <c r="O2040" s="5"/>
      <c r="P2040" s="35" t="s">
        <v>233</v>
      </c>
      <c r="Q2040" s="35" t="s">
        <v>8945</v>
      </c>
      <c r="R2040" s="33">
        <v>76277.0</v>
      </c>
      <c r="S2040" s="37"/>
      <c r="T2040" s="33"/>
      <c r="U2040" s="33">
        <v>3.16</v>
      </c>
      <c r="V2040" s="33" t="s">
        <v>154</v>
      </c>
      <c r="W2040" s="33"/>
      <c r="X2040" s="33"/>
      <c r="Y2040" s="5"/>
      <c r="Z2040" s="5"/>
      <c r="AA2040" s="33">
        <v>1.0</v>
      </c>
      <c r="AB2040" s="33"/>
      <c r="AC2040" s="33">
        <v>1.0</v>
      </c>
      <c r="AD2040" s="5"/>
      <c r="AE2040" s="5"/>
      <c r="AF2040" s="5"/>
      <c r="AG2040" s="16"/>
      <c r="AH2040" s="38" t="str">
        <f t="shared" si="1"/>
        <v/>
      </c>
      <c r="AI2040" s="39">
        <f t="shared" si="2"/>
        <v>1</v>
      </c>
      <c r="AJ2040" s="37" t="str">
        <f t="shared" si="3"/>
        <v/>
      </c>
      <c r="AK2040" s="41" t="str">
        <f t="shared" si="4"/>
        <v/>
      </c>
      <c r="AL2040" s="35" t="s">
        <v>233</v>
      </c>
      <c r="AM2040" s="33" t="s">
        <v>8945</v>
      </c>
      <c r="AN2040" s="33" t="s">
        <v>12722</v>
      </c>
      <c r="AO2040" s="41"/>
      <c r="AP2040" s="33" t="s">
        <v>169</v>
      </c>
      <c r="AQ2040" s="33" t="s">
        <v>170</v>
      </c>
      <c r="AR2040" s="33">
        <v>300.0</v>
      </c>
      <c r="AS2040" s="42"/>
      <c r="AT2040" s="42"/>
      <c r="AU2040" s="42"/>
      <c r="AV2040" s="42"/>
      <c r="AW2040" s="42"/>
      <c r="AX2040" s="5"/>
      <c r="AY2040" s="33"/>
      <c r="AZ2040" s="33" t="s">
        <v>12775</v>
      </c>
      <c r="BA2040" s="5"/>
      <c r="BB2040" s="5"/>
      <c r="BC2040" s="5" t="s">
        <v>12776</v>
      </c>
      <c r="BD2040" s="33" t="s">
        <v>173</v>
      </c>
      <c r="BE2040" s="41"/>
      <c r="BF2040" s="35"/>
      <c r="BG2040" s="33" t="s">
        <v>169</v>
      </c>
      <c r="BH2040" s="5"/>
      <c r="BI2040" s="33">
        <v>300.0</v>
      </c>
      <c r="BJ2040" s="33" t="s">
        <v>170</v>
      </c>
      <c r="BK2040" s="5"/>
      <c r="BL2040" s="5">
        <f t="shared" si="5"/>
        <v>3994.5</v>
      </c>
      <c r="BM2040" s="5"/>
      <c r="BN2040" s="5"/>
      <c r="BO2040" s="42">
        <f t="shared" si="6"/>
        <v>3994.5</v>
      </c>
      <c r="BP2040" s="44"/>
      <c r="BQ2040" s="45"/>
      <c r="BR2040" s="47"/>
      <c r="BS2040" s="45"/>
      <c r="BT2040" s="37"/>
      <c r="BU2040" s="5"/>
      <c r="BV2040" s="38"/>
      <c r="BW2040" s="48"/>
      <c r="BX2040" s="44"/>
      <c r="BY2040" s="44"/>
      <c r="BZ2040" s="33" t="s">
        <v>131</v>
      </c>
      <c r="CA2040" s="5"/>
      <c r="CB2040" s="5"/>
      <c r="CC2040" s="33" t="s">
        <v>177</v>
      </c>
      <c r="CD2040" s="5"/>
      <c r="CE2040" s="5"/>
      <c r="CF2040" s="33" t="s">
        <v>178</v>
      </c>
      <c r="CG2040" s="33" t="s">
        <v>12777</v>
      </c>
      <c r="CH2040" s="5"/>
      <c r="CI2040" s="5"/>
      <c r="CJ2040" s="5"/>
      <c r="CK2040" s="33"/>
      <c r="CL2040" s="49">
        <v>45000.0</v>
      </c>
      <c r="CM2040" s="33" t="s">
        <v>180</v>
      </c>
      <c r="CN2040" s="5"/>
      <c r="CO2040" s="33">
        <v>2.0</v>
      </c>
      <c r="CP2040" s="33" t="s">
        <v>181</v>
      </c>
      <c r="CQ2040" s="50" t="str">
        <f t="shared" si="7"/>
        <v>20/09/1936</v>
      </c>
      <c r="CR2040" s="33" t="s">
        <v>182</v>
      </c>
      <c r="CS2040" s="33">
        <v>5.0</v>
      </c>
      <c r="CT2040" s="33">
        <v>5.0</v>
      </c>
      <c r="CU2040" s="33">
        <v>28.0</v>
      </c>
      <c r="CV2040" s="33">
        <v>1360.0</v>
      </c>
      <c r="CW2040" s="5"/>
      <c r="CX2040" s="5"/>
      <c r="CY2040" s="33">
        <v>-100.18519</v>
      </c>
      <c r="CZ2040" s="33">
        <v>20.836305</v>
      </c>
      <c r="DA2040" s="33">
        <v>4.491315332E9</v>
      </c>
      <c r="DB2040" s="33">
        <v>2.0</v>
      </c>
      <c r="DC2040" s="33" t="s">
        <v>8456</v>
      </c>
      <c r="DD2040" s="33">
        <v>2023.0</v>
      </c>
      <c r="DE2040" s="33" t="s">
        <v>184</v>
      </c>
      <c r="DF2040" s="33"/>
      <c r="DG2040" s="33" t="s">
        <v>185</v>
      </c>
      <c r="DH2040" s="33" t="s">
        <v>186</v>
      </c>
      <c r="DI2040" s="5"/>
      <c r="DJ2040" s="5"/>
    </row>
    <row r="2041">
      <c r="A2041" s="33" t="s">
        <v>12778</v>
      </c>
      <c r="B2041" s="34">
        <v>44952.0</v>
      </c>
      <c r="C2041" s="35" t="s">
        <v>137</v>
      </c>
      <c r="D2041" s="35" t="s">
        <v>139</v>
      </c>
      <c r="E2041" s="35" t="s">
        <v>142</v>
      </c>
      <c r="F2041" s="36" t="s">
        <v>144</v>
      </c>
      <c r="G2041" s="33" t="s">
        <v>12779</v>
      </c>
      <c r="H2041" s="33" t="s">
        <v>12780</v>
      </c>
      <c r="I2041" s="33" t="s">
        <v>1619</v>
      </c>
      <c r="J2041" s="33" t="s">
        <v>204</v>
      </c>
      <c r="K2041" s="35" t="s">
        <v>421</v>
      </c>
      <c r="L2041" s="33" t="s">
        <v>8945</v>
      </c>
      <c r="M2041" s="33" t="s">
        <v>8450</v>
      </c>
      <c r="N2041" s="33" t="s">
        <v>8945</v>
      </c>
      <c r="O2041" s="5"/>
      <c r="P2041" s="35" t="s">
        <v>233</v>
      </c>
      <c r="Q2041" s="35" t="s">
        <v>8945</v>
      </c>
      <c r="R2041" s="33">
        <v>76277.0</v>
      </c>
      <c r="S2041" s="37"/>
      <c r="T2041" s="33"/>
      <c r="U2041" s="33">
        <v>3.82</v>
      </c>
      <c r="V2041" s="33" t="s">
        <v>154</v>
      </c>
      <c r="W2041" s="33"/>
      <c r="X2041" s="33"/>
      <c r="Y2041" s="5"/>
      <c r="Z2041" s="5"/>
      <c r="AA2041" s="33">
        <v>1.0</v>
      </c>
      <c r="AB2041" s="33">
        <v>1.0</v>
      </c>
      <c r="AC2041" s="33"/>
      <c r="AD2041" s="5"/>
      <c r="AE2041" s="5"/>
      <c r="AF2041" s="5"/>
      <c r="AG2041" s="16"/>
      <c r="AH2041" s="38">
        <f t="shared" si="1"/>
        <v>1</v>
      </c>
      <c r="AI2041" s="39" t="str">
        <f t="shared" si="2"/>
        <v/>
      </c>
      <c r="AJ2041" s="37" t="str">
        <f t="shared" si="3"/>
        <v/>
      </c>
      <c r="AK2041" s="41" t="str">
        <f t="shared" si="4"/>
        <v/>
      </c>
      <c r="AL2041" s="35" t="s">
        <v>233</v>
      </c>
      <c r="AM2041" s="33" t="s">
        <v>8945</v>
      </c>
      <c r="AN2041" s="33" t="s">
        <v>12722</v>
      </c>
      <c r="AO2041" s="41"/>
      <c r="AP2041" s="33" t="s">
        <v>169</v>
      </c>
      <c r="AQ2041" s="33" t="s">
        <v>170</v>
      </c>
      <c r="AR2041" s="33">
        <v>300.0</v>
      </c>
      <c r="AS2041" s="42"/>
      <c r="AT2041" s="42"/>
      <c r="AU2041" s="42"/>
      <c r="AV2041" s="42"/>
      <c r="AW2041" s="42"/>
      <c r="AX2041" s="5"/>
      <c r="AY2041" s="33"/>
      <c r="AZ2041" s="33" t="s">
        <v>12781</v>
      </c>
      <c r="BA2041" s="5"/>
      <c r="BB2041" s="5"/>
      <c r="BC2041" s="5" t="s">
        <v>12782</v>
      </c>
      <c r="BD2041" s="33" t="s">
        <v>173</v>
      </c>
      <c r="BE2041" s="41"/>
      <c r="BF2041" s="35"/>
      <c r="BG2041" s="33" t="s">
        <v>169</v>
      </c>
      <c r="BH2041" s="5"/>
      <c r="BI2041" s="33">
        <v>300.0</v>
      </c>
      <c r="BJ2041" s="33" t="s">
        <v>170</v>
      </c>
      <c r="BK2041" s="5"/>
      <c r="BL2041" s="5">
        <f t="shared" si="5"/>
        <v>3994.5</v>
      </c>
      <c r="BM2041" s="5"/>
      <c r="BN2041" s="5"/>
      <c r="BO2041" s="42">
        <f t="shared" si="6"/>
        <v>3994.5</v>
      </c>
      <c r="BP2041" s="44"/>
      <c r="BQ2041" s="45"/>
      <c r="BR2041" s="47"/>
      <c r="BS2041" s="45"/>
      <c r="BT2041" s="37"/>
      <c r="BU2041" s="5"/>
      <c r="BV2041" s="38"/>
      <c r="BW2041" s="48"/>
      <c r="BX2041" s="44"/>
      <c r="BY2041" s="44"/>
      <c r="BZ2041" s="33" t="s">
        <v>131</v>
      </c>
      <c r="CA2041" s="5"/>
      <c r="CB2041" s="5"/>
      <c r="CC2041" s="33" t="s">
        <v>177</v>
      </c>
      <c r="CD2041" s="5"/>
      <c r="CE2041" s="5"/>
      <c r="CF2041" s="33" t="s">
        <v>178</v>
      </c>
      <c r="CG2041" s="33" t="s">
        <v>12783</v>
      </c>
      <c r="CH2041" s="5"/>
      <c r="CI2041" s="5"/>
      <c r="CJ2041" s="5"/>
      <c r="CK2041" s="33"/>
      <c r="CL2041" s="49">
        <v>45000.0</v>
      </c>
      <c r="CM2041" s="33" t="s">
        <v>180</v>
      </c>
      <c r="CN2041" s="5"/>
      <c r="CO2041" s="33">
        <v>2.0</v>
      </c>
      <c r="CP2041" s="33" t="s">
        <v>181</v>
      </c>
      <c r="CQ2041" s="50" t="str">
        <f t="shared" si="7"/>
        <v>03/05/1940</v>
      </c>
      <c r="CR2041" s="33" t="s">
        <v>243</v>
      </c>
      <c r="CS2041" s="33">
        <v>5.0</v>
      </c>
      <c r="CT2041" s="33">
        <v>5.0</v>
      </c>
      <c r="CU2041" s="33">
        <v>28.0</v>
      </c>
      <c r="CV2041" s="33">
        <v>1360.0</v>
      </c>
      <c r="CW2041" s="5"/>
      <c r="CX2041" s="5"/>
      <c r="CY2041" s="33">
        <v>-100.18519</v>
      </c>
      <c r="CZ2041" s="33">
        <v>20.836305</v>
      </c>
      <c r="DA2041" s="33">
        <v>4.427500494E9</v>
      </c>
      <c r="DB2041" s="33">
        <v>2.0</v>
      </c>
      <c r="DC2041" s="33" t="s">
        <v>8456</v>
      </c>
      <c r="DD2041" s="33">
        <v>2023.0</v>
      </c>
      <c r="DE2041" s="33" t="s">
        <v>184</v>
      </c>
      <c r="DF2041" s="33"/>
      <c r="DG2041" s="33" t="s">
        <v>185</v>
      </c>
      <c r="DH2041" s="33" t="s">
        <v>186</v>
      </c>
      <c r="DI2041" s="5"/>
      <c r="DJ2041" s="5"/>
    </row>
    <row r="2042">
      <c r="A2042" s="33" t="s">
        <v>12784</v>
      </c>
      <c r="B2042" s="34">
        <v>44952.0</v>
      </c>
      <c r="C2042" s="35" t="s">
        <v>137</v>
      </c>
      <c r="D2042" s="35" t="s">
        <v>139</v>
      </c>
      <c r="E2042" s="35" t="s">
        <v>142</v>
      </c>
      <c r="F2042" s="36" t="s">
        <v>144</v>
      </c>
      <c r="G2042" s="33" t="s">
        <v>12785</v>
      </c>
      <c r="H2042" s="33" t="s">
        <v>294</v>
      </c>
      <c r="I2042" s="33" t="s">
        <v>231</v>
      </c>
      <c r="J2042" s="33" t="s">
        <v>1619</v>
      </c>
      <c r="K2042" s="35" t="s">
        <v>421</v>
      </c>
      <c r="L2042" s="33" t="s">
        <v>12786</v>
      </c>
      <c r="M2042" s="33" t="s">
        <v>8450</v>
      </c>
      <c r="N2042" s="33" t="s">
        <v>12787</v>
      </c>
      <c r="O2042" s="5"/>
      <c r="P2042" s="35" t="s">
        <v>233</v>
      </c>
      <c r="Q2042" s="35" t="s">
        <v>8945</v>
      </c>
      <c r="R2042" s="33">
        <v>76277.0</v>
      </c>
      <c r="S2042" s="37"/>
      <c r="T2042" s="33"/>
      <c r="U2042" s="33">
        <v>2.66</v>
      </c>
      <c r="V2042" s="33" t="s">
        <v>154</v>
      </c>
      <c r="W2042" s="33"/>
      <c r="X2042" s="33"/>
      <c r="Y2042" s="5"/>
      <c r="Z2042" s="5"/>
      <c r="AA2042" s="33">
        <v>1.0</v>
      </c>
      <c r="AB2042" s="33"/>
      <c r="AC2042" s="33">
        <v>1.0</v>
      </c>
      <c r="AD2042" s="5"/>
      <c r="AE2042" s="5"/>
      <c r="AF2042" s="5"/>
      <c r="AG2042" s="16"/>
      <c r="AH2042" s="38" t="str">
        <f t="shared" si="1"/>
        <v/>
      </c>
      <c r="AI2042" s="39" t="str">
        <f t="shared" si="2"/>
        <v/>
      </c>
      <c r="AJ2042" s="37" t="str">
        <f t="shared" si="3"/>
        <v/>
      </c>
      <c r="AK2042" s="41" t="str">
        <f t="shared" si="4"/>
        <v/>
      </c>
      <c r="AL2042" s="35" t="s">
        <v>233</v>
      </c>
      <c r="AM2042" s="33" t="s">
        <v>8945</v>
      </c>
      <c r="AN2042" s="33" t="s">
        <v>12722</v>
      </c>
      <c r="AO2042" s="41"/>
      <c r="AP2042" s="33" t="s">
        <v>169</v>
      </c>
      <c r="AQ2042" s="33" t="s">
        <v>170</v>
      </c>
      <c r="AR2042" s="33">
        <v>300.0</v>
      </c>
      <c r="AS2042" s="42"/>
      <c r="AT2042" s="42"/>
      <c r="AU2042" s="42"/>
      <c r="AV2042" s="42"/>
      <c r="AW2042" s="42"/>
      <c r="AX2042" s="5"/>
      <c r="AY2042" s="33"/>
      <c r="AZ2042" s="33" t="s">
        <v>12788</v>
      </c>
      <c r="BA2042" s="5"/>
      <c r="BB2042" s="5"/>
      <c r="BC2042" s="5" t="s">
        <v>12789</v>
      </c>
      <c r="BD2042" s="33" t="s">
        <v>173</v>
      </c>
      <c r="BE2042" s="41"/>
      <c r="BF2042" s="35"/>
      <c r="BG2042" s="33" t="s">
        <v>169</v>
      </c>
      <c r="BH2042" s="5"/>
      <c r="BI2042" s="33">
        <v>300.0</v>
      </c>
      <c r="BJ2042" s="33" t="s">
        <v>170</v>
      </c>
      <c r="BK2042" s="5"/>
      <c r="BL2042" s="5">
        <f t="shared" si="5"/>
        <v>3994.5</v>
      </c>
      <c r="BM2042" s="5"/>
      <c r="BN2042" s="5"/>
      <c r="BO2042" s="42">
        <f t="shared" si="6"/>
        <v>3994.5</v>
      </c>
      <c r="BP2042" s="44"/>
      <c r="BQ2042" s="45"/>
      <c r="BR2042" s="47"/>
      <c r="BS2042" s="45"/>
      <c r="BT2042" s="37"/>
      <c r="BU2042" s="5"/>
      <c r="BV2042" s="38"/>
      <c r="BW2042" s="48"/>
      <c r="BX2042" s="44"/>
      <c r="BY2042" s="44"/>
      <c r="BZ2042" s="33" t="s">
        <v>131</v>
      </c>
      <c r="CA2042" s="5"/>
      <c r="CB2042" s="5"/>
      <c r="CC2042" s="33" t="s">
        <v>177</v>
      </c>
      <c r="CD2042" s="5"/>
      <c r="CE2042" s="5"/>
      <c r="CF2042" s="33" t="s">
        <v>178</v>
      </c>
      <c r="CG2042" s="33" t="s">
        <v>12790</v>
      </c>
      <c r="CH2042" s="5"/>
      <c r="CI2042" s="5"/>
      <c r="CJ2042" s="5"/>
      <c r="CK2042" s="33"/>
      <c r="CL2042" s="49">
        <v>45000.0</v>
      </c>
      <c r="CM2042" s="33" t="s">
        <v>180</v>
      </c>
      <c r="CN2042" s="5"/>
      <c r="CO2042" s="33">
        <v>2.0</v>
      </c>
      <c r="CP2042" s="33" t="s">
        <v>181</v>
      </c>
      <c r="CQ2042" s="50" t="str">
        <f t="shared" si="7"/>
        <v>27/02/1973</v>
      </c>
      <c r="CR2042" s="33" t="s">
        <v>182</v>
      </c>
      <c r="CS2042" s="33">
        <v>5.0</v>
      </c>
      <c r="CT2042" s="33">
        <v>5.0</v>
      </c>
      <c r="CU2042" s="33">
        <v>28.0</v>
      </c>
      <c r="CV2042" s="33">
        <v>1360.0</v>
      </c>
      <c r="CW2042" s="5"/>
      <c r="CX2042" s="5"/>
      <c r="CY2042" s="33">
        <v>-100.18519</v>
      </c>
      <c r="CZ2042" s="33">
        <v>20.836305</v>
      </c>
      <c r="DA2042" s="33">
        <v>4.423361089E9</v>
      </c>
      <c r="DB2042" s="33">
        <v>2.0</v>
      </c>
      <c r="DC2042" s="33" t="s">
        <v>8456</v>
      </c>
      <c r="DD2042" s="33">
        <v>2023.0</v>
      </c>
      <c r="DE2042" s="33" t="s">
        <v>184</v>
      </c>
      <c r="DF2042" s="33"/>
      <c r="DG2042" s="33" t="s">
        <v>185</v>
      </c>
      <c r="DH2042" s="33" t="s">
        <v>186</v>
      </c>
      <c r="DI2042" s="5"/>
      <c r="DJ2042" s="5"/>
    </row>
    <row r="2043">
      <c r="A2043" s="33" t="s">
        <v>12791</v>
      </c>
      <c r="B2043" s="34">
        <v>44952.0</v>
      </c>
      <c r="C2043" s="35" t="s">
        <v>137</v>
      </c>
      <c r="D2043" s="35" t="s">
        <v>139</v>
      </c>
      <c r="E2043" s="35" t="s">
        <v>142</v>
      </c>
      <c r="F2043" s="36" t="s">
        <v>144</v>
      </c>
      <c r="G2043" s="33" t="s">
        <v>12792</v>
      </c>
      <c r="H2043" s="33" t="s">
        <v>8422</v>
      </c>
      <c r="I2043" s="33" t="s">
        <v>8704</v>
      </c>
      <c r="J2043" s="33" t="s">
        <v>1619</v>
      </c>
      <c r="K2043" s="35" t="s">
        <v>421</v>
      </c>
      <c r="L2043" s="33" t="s">
        <v>12763</v>
      </c>
      <c r="M2043" s="33" t="s">
        <v>8450</v>
      </c>
      <c r="N2043" s="33" t="s">
        <v>8945</v>
      </c>
      <c r="O2043" s="5"/>
      <c r="P2043" s="35" t="s">
        <v>233</v>
      </c>
      <c r="Q2043" s="35" t="s">
        <v>8945</v>
      </c>
      <c r="R2043" s="33">
        <v>76277.0</v>
      </c>
      <c r="S2043" s="37"/>
      <c r="T2043" s="33"/>
      <c r="U2043" s="33">
        <v>3.52</v>
      </c>
      <c r="V2043" s="33" t="s">
        <v>154</v>
      </c>
      <c r="W2043" s="33"/>
      <c r="X2043" s="33"/>
      <c r="Y2043" s="5"/>
      <c r="Z2043" s="5"/>
      <c r="AA2043" s="33">
        <v>1.0</v>
      </c>
      <c r="AB2043" s="33"/>
      <c r="AC2043" s="33">
        <v>1.0</v>
      </c>
      <c r="AD2043" s="5"/>
      <c r="AE2043" s="5"/>
      <c r="AF2043" s="5"/>
      <c r="AG2043" s="16"/>
      <c r="AH2043" s="38" t="str">
        <f t="shared" si="1"/>
        <v/>
      </c>
      <c r="AI2043" s="39" t="str">
        <f t="shared" si="2"/>
        <v/>
      </c>
      <c r="AJ2043" s="37" t="str">
        <f t="shared" si="3"/>
        <v/>
      </c>
      <c r="AK2043" s="41" t="str">
        <f t="shared" si="4"/>
        <v/>
      </c>
      <c r="AL2043" s="35" t="s">
        <v>233</v>
      </c>
      <c r="AM2043" s="33" t="s">
        <v>8945</v>
      </c>
      <c r="AN2043" s="33" t="s">
        <v>12722</v>
      </c>
      <c r="AO2043" s="41"/>
      <c r="AP2043" s="33" t="s">
        <v>169</v>
      </c>
      <c r="AQ2043" s="33" t="s">
        <v>170</v>
      </c>
      <c r="AR2043" s="33">
        <v>300.0</v>
      </c>
      <c r="AS2043" s="42"/>
      <c r="AT2043" s="42"/>
      <c r="AU2043" s="42"/>
      <c r="AV2043" s="42"/>
      <c r="AW2043" s="42"/>
      <c r="AX2043" s="5"/>
      <c r="AY2043" s="33"/>
      <c r="AZ2043" s="33" t="s">
        <v>12793</v>
      </c>
      <c r="BA2043" s="5"/>
      <c r="BB2043" s="5"/>
      <c r="BC2043" s="5" t="s">
        <v>12794</v>
      </c>
      <c r="BD2043" s="33" t="s">
        <v>173</v>
      </c>
      <c r="BE2043" s="41"/>
      <c r="BF2043" s="35"/>
      <c r="BG2043" s="33" t="s">
        <v>169</v>
      </c>
      <c r="BH2043" s="5"/>
      <c r="BI2043" s="33">
        <v>300.0</v>
      </c>
      <c r="BJ2043" s="33" t="s">
        <v>170</v>
      </c>
      <c r="BK2043" s="5"/>
      <c r="BL2043" s="5">
        <f t="shared" si="5"/>
        <v>3994.5</v>
      </c>
      <c r="BM2043" s="5"/>
      <c r="BN2043" s="5"/>
      <c r="BO2043" s="42">
        <f t="shared" si="6"/>
        <v>3994.5</v>
      </c>
      <c r="BP2043" s="44"/>
      <c r="BQ2043" s="45"/>
      <c r="BR2043" s="47"/>
      <c r="BS2043" s="45"/>
      <c r="BT2043" s="37"/>
      <c r="BU2043" s="5"/>
      <c r="BV2043" s="38"/>
      <c r="BW2043" s="48"/>
      <c r="BX2043" s="44"/>
      <c r="BY2043" s="44"/>
      <c r="BZ2043" s="33" t="s">
        <v>131</v>
      </c>
      <c r="CA2043" s="5"/>
      <c r="CB2043" s="5"/>
      <c r="CC2043" s="33" t="s">
        <v>177</v>
      </c>
      <c r="CD2043" s="5"/>
      <c r="CE2043" s="5"/>
      <c r="CF2043" s="33" t="s">
        <v>178</v>
      </c>
      <c r="CG2043" s="33" t="s">
        <v>12795</v>
      </c>
      <c r="CH2043" s="5"/>
      <c r="CI2043" s="5"/>
      <c r="CJ2043" s="5"/>
      <c r="CK2043" s="33"/>
      <c r="CL2043" s="49">
        <v>45000.0</v>
      </c>
      <c r="CM2043" s="33" t="s">
        <v>180</v>
      </c>
      <c r="CN2043" s="5"/>
      <c r="CO2043" s="33">
        <v>2.0</v>
      </c>
      <c r="CP2043" s="33" t="s">
        <v>181</v>
      </c>
      <c r="CQ2043" s="50" t="str">
        <f t="shared" si="7"/>
        <v>30/10/1971</v>
      </c>
      <c r="CR2043" s="33" t="s">
        <v>182</v>
      </c>
      <c r="CS2043" s="33">
        <v>5.0</v>
      </c>
      <c r="CT2043" s="33">
        <v>5.0</v>
      </c>
      <c r="CU2043" s="33">
        <v>28.0</v>
      </c>
      <c r="CV2043" s="33">
        <v>1360.0</v>
      </c>
      <c r="CW2043" s="5"/>
      <c r="CX2043" s="5"/>
      <c r="CY2043" s="33">
        <v>-100.18519</v>
      </c>
      <c r="CZ2043" s="33">
        <v>20.836305</v>
      </c>
      <c r="DA2043" s="33">
        <v>4.427500494E9</v>
      </c>
      <c r="DB2043" s="33">
        <v>2.0</v>
      </c>
      <c r="DC2043" s="33" t="s">
        <v>8456</v>
      </c>
      <c r="DD2043" s="33">
        <v>2023.0</v>
      </c>
      <c r="DE2043" s="33" t="s">
        <v>184</v>
      </c>
      <c r="DF2043" s="33"/>
      <c r="DG2043" s="33" t="s">
        <v>185</v>
      </c>
      <c r="DH2043" s="33" t="s">
        <v>186</v>
      </c>
      <c r="DI2043" s="5"/>
      <c r="DJ2043" s="5"/>
    </row>
    <row r="2044">
      <c r="A2044" s="33" t="s">
        <v>12796</v>
      </c>
      <c r="B2044" s="34">
        <v>44952.0</v>
      </c>
      <c r="C2044" s="35" t="s">
        <v>137</v>
      </c>
      <c r="D2044" s="35" t="s">
        <v>139</v>
      </c>
      <c r="E2044" s="35" t="s">
        <v>142</v>
      </c>
      <c r="F2044" s="36" t="s">
        <v>144</v>
      </c>
      <c r="G2044" s="33" t="s">
        <v>12797</v>
      </c>
      <c r="H2044" s="33" t="s">
        <v>12798</v>
      </c>
      <c r="I2044" s="33" t="s">
        <v>204</v>
      </c>
      <c r="J2044" s="33" t="s">
        <v>2260</v>
      </c>
      <c r="K2044" s="35" t="s">
        <v>421</v>
      </c>
      <c r="L2044" s="33" t="s">
        <v>3194</v>
      </c>
      <c r="M2044" s="33" t="s">
        <v>8450</v>
      </c>
      <c r="N2044" s="33" t="s">
        <v>8817</v>
      </c>
      <c r="O2044" s="5"/>
      <c r="P2044" s="35" t="s">
        <v>233</v>
      </c>
      <c r="Q2044" s="35" t="s">
        <v>8817</v>
      </c>
      <c r="R2044" s="33">
        <v>76299.0</v>
      </c>
      <c r="S2044" s="37"/>
      <c r="T2044" s="33"/>
      <c r="U2044" s="33">
        <v>6.39</v>
      </c>
      <c r="V2044" s="33" t="s">
        <v>154</v>
      </c>
      <c r="W2044" s="33"/>
      <c r="X2044" s="33"/>
      <c r="Y2044" s="5"/>
      <c r="Z2044" s="5"/>
      <c r="AA2044" s="33">
        <v>1.0</v>
      </c>
      <c r="AB2044" s="33"/>
      <c r="AC2044" s="33">
        <v>1.0</v>
      </c>
      <c r="AD2044" s="5"/>
      <c r="AE2044" s="5"/>
      <c r="AF2044" s="5"/>
      <c r="AG2044" s="16"/>
      <c r="AH2044" s="38" t="str">
        <f t="shared" si="1"/>
        <v/>
      </c>
      <c r="AI2044" s="39">
        <f t="shared" si="2"/>
        <v>1</v>
      </c>
      <c r="AJ2044" s="37" t="str">
        <f t="shared" si="3"/>
        <v/>
      </c>
      <c r="AK2044" s="41" t="str">
        <f t="shared" si="4"/>
        <v/>
      </c>
      <c r="AL2044" s="35" t="s">
        <v>233</v>
      </c>
      <c r="AM2044" s="33" t="s">
        <v>8817</v>
      </c>
      <c r="AN2044" s="33" t="s">
        <v>8817</v>
      </c>
      <c r="AO2044" s="41"/>
      <c r="AP2044" s="33" t="s">
        <v>169</v>
      </c>
      <c r="AQ2044" s="33" t="s">
        <v>170</v>
      </c>
      <c r="AR2044" s="33">
        <v>450.0</v>
      </c>
      <c r="AS2044" s="42"/>
      <c r="AT2044" s="42"/>
      <c r="AU2044" s="42"/>
      <c r="AV2044" s="42"/>
      <c r="AW2044" s="42"/>
      <c r="AX2044" s="5"/>
      <c r="AY2044" s="33"/>
      <c r="AZ2044" s="33" t="s">
        <v>12799</v>
      </c>
      <c r="BA2044" s="5"/>
      <c r="BB2044" s="5"/>
      <c r="BC2044" s="5" t="s">
        <v>12800</v>
      </c>
      <c r="BD2044" s="33" t="s">
        <v>173</v>
      </c>
      <c r="BE2044" s="41"/>
      <c r="BF2044" s="35"/>
      <c r="BG2044" s="33" t="s">
        <v>169</v>
      </c>
      <c r="BH2044" s="5"/>
      <c r="BI2044" s="33">
        <v>450.0</v>
      </c>
      <c r="BJ2044" s="33" t="s">
        <v>170</v>
      </c>
      <c r="BK2044" s="5"/>
      <c r="BL2044" s="5">
        <f t="shared" si="5"/>
        <v>5991.75</v>
      </c>
      <c r="BM2044" s="5"/>
      <c r="BN2044" s="5"/>
      <c r="BO2044" s="42">
        <f t="shared" si="6"/>
        <v>5991.75</v>
      </c>
      <c r="BP2044" s="44"/>
      <c r="BQ2044" s="45"/>
      <c r="BR2044" s="47"/>
      <c r="BS2044" s="45"/>
      <c r="BT2044" s="37"/>
      <c r="BU2044" s="5"/>
      <c r="BV2044" s="38"/>
      <c r="BW2044" s="48"/>
      <c r="BX2044" s="44"/>
      <c r="BY2044" s="44"/>
      <c r="BZ2044" s="33" t="s">
        <v>131</v>
      </c>
      <c r="CA2044" s="5"/>
      <c r="CB2044" s="5"/>
      <c r="CC2044" s="33" t="s">
        <v>177</v>
      </c>
      <c r="CD2044" s="5"/>
      <c r="CE2044" s="5"/>
      <c r="CF2044" s="33" t="s">
        <v>178</v>
      </c>
      <c r="CG2044" s="33" t="s">
        <v>12801</v>
      </c>
      <c r="CH2044" s="5"/>
      <c r="CI2044" s="5"/>
      <c r="CJ2044" s="5"/>
      <c r="CK2044" s="33"/>
      <c r="CL2044" s="49">
        <v>45000.0</v>
      </c>
      <c r="CM2044" s="33" t="s">
        <v>180</v>
      </c>
      <c r="CN2044" s="5"/>
      <c r="CO2044" s="33">
        <v>3.0</v>
      </c>
      <c r="CP2044" s="33" t="s">
        <v>181</v>
      </c>
      <c r="CQ2044" s="50" t="str">
        <f t="shared" si="7"/>
        <v>21/05/1951</v>
      </c>
      <c r="CR2044" s="33" t="s">
        <v>182</v>
      </c>
      <c r="CS2044" s="33">
        <v>5.0</v>
      </c>
      <c r="CT2044" s="33">
        <v>5.0</v>
      </c>
      <c r="CU2044" s="33">
        <v>28.0</v>
      </c>
      <c r="CV2044" s="33">
        <v>1740.0</v>
      </c>
      <c r="CW2044" s="5"/>
      <c r="CX2044" s="5"/>
      <c r="CY2044" s="33">
        <v>-99.956854</v>
      </c>
      <c r="CZ2044" s="33">
        <v>20.685155</v>
      </c>
      <c r="DA2044" s="33">
        <v>4.4219266E9</v>
      </c>
      <c r="DB2044" s="33">
        <v>1.0</v>
      </c>
      <c r="DC2044" s="33" t="s">
        <v>8456</v>
      </c>
      <c r="DD2044" s="33">
        <v>2023.0</v>
      </c>
      <c r="DE2044" s="33" t="s">
        <v>184</v>
      </c>
      <c r="DF2044" s="33"/>
      <c r="DG2044" s="33" t="s">
        <v>185</v>
      </c>
      <c r="DH2044" s="33" t="s">
        <v>186</v>
      </c>
      <c r="DI2044" s="5"/>
      <c r="DJ2044" s="5"/>
    </row>
    <row r="2045">
      <c r="A2045" s="33" t="s">
        <v>12802</v>
      </c>
      <c r="B2045" s="34">
        <v>44952.0</v>
      </c>
      <c r="C2045" s="35" t="s">
        <v>137</v>
      </c>
      <c r="D2045" s="35" t="s">
        <v>139</v>
      </c>
      <c r="E2045" s="35" t="s">
        <v>142</v>
      </c>
      <c r="F2045" s="36" t="s">
        <v>144</v>
      </c>
      <c r="G2045" s="33" t="s">
        <v>12803</v>
      </c>
      <c r="H2045" s="33" t="s">
        <v>12804</v>
      </c>
      <c r="I2045" s="33" t="s">
        <v>204</v>
      </c>
      <c r="J2045" s="33" t="s">
        <v>1656</v>
      </c>
      <c r="K2045" s="35" t="s">
        <v>421</v>
      </c>
      <c r="L2045" s="33" t="s">
        <v>3194</v>
      </c>
      <c r="M2045" s="33" t="s">
        <v>8450</v>
      </c>
      <c r="N2045" s="33" t="s">
        <v>8817</v>
      </c>
      <c r="O2045" s="5"/>
      <c r="P2045" s="35" t="s">
        <v>233</v>
      </c>
      <c r="Q2045" s="35" t="s">
        <v>8817</v>
      </c>
      <c r="R2045" s="33">
        <v>76299.0</v>
      </c>
      <c r="S2045" s="37"/>
      <c r="T2045" s="33"/>
      <c r="U2045" s="33">
        <v>5.94</v>
      </c>
      <c r="V2045" s="33" t="s">
        <v>154</v>
      </c>
      <c r="W2045" s="33"/>
      <c r="X2045" s="33"/>
      <c r="Y2045" s="5"/>
      <c r="Z2045" s="5"/>
      <c r="AA2045" s="33">
        <v>1.0</v>
      </c>
      <c r="AB2045" s="33">
        <v>1.0</v>
      </c>
      <c r="AC2045" s="33"/>
      <c r="AD2045" s="5"/>
      <c r="AE2045" s="5"/>
      <c r="AF2045" s="5"/>
      <c r="AG2045" s="16"/>
      <c r="AH2045" s="38">
        <f t="shared" si="1"/>
        <v>1</v>
      </c>
      <c r="AI2045" s="39" t="str">
        <f t="shared" si="2"/>
        <v/>
      </c>
      <c r="AJ2045" s="37" t="str">
        <f t="shared" si="3"/>
        <v/>
      </c>
      <c r="AK2045" s="41" t="str">
        <f t="shared" si="4"/>
        <v/>
      </c>
      <c r="AL2045" s="35" t="s">
        <v>233</v>
      </c>
      <c r="AM2045" s="33" t="s">
        <v>8817</v>
      </c>
      <c r="AN2045" s="33" t="s">
        <v>8817</v>
      </c>
      <c r="AO2045" s="41"/>
      <c r="AP2045" s="33" t="s">
        <v>169</v>
      </c>
      <c r="AQ2045" s="33" t="s">
        <v>170</v>
      </c>
      <c r="AR2045" s="33">
        <v>450.0</v>
      </c>
      <c r="AS2045" s="42"/>
      <c r="AT2045" s="42"/>
      <c r="AU2045" s="42"/>
      <c r="AV2045" s="42"/>
      <c r="AW2045" s="42"/>
      <c r="AX2045" s="5"/>
      <c r="AY2045" s="33"/>
      <c r="AZ2045" s="33" t="s">
        <v>12805</v>
      </c>
      <c r="BA2045" s="5"/>
      <c r="BB2045" s="5"/>
      <c r="BC2045" s="5" t="s">
        <v>12806</v>
      </c>
      <c r="BD2045" s="33" t="s">
        <v>173</v>
      </c>
      <c r="BE2045" s="41"/>
      <c r="BF2045" s="35"/>
      <c r="BG2045" s="33" t="s">
        <v>169</v>
      </c>
      <c r="BH2045" s="5"/>
      <c r="BI2045" s="33">
        <v>450.0</v>
      </c>
      <c r="BJ2045" s="33" t="s">
        <v>170</v>
      </c>
      <c r="BK2045" s="5"/>
      <c r="BL2045" s="5">
        <f t="shared" si="5"/>
        <v>5991.75</v>
      </c>
      <c r="BM2045" s="5"/>
      <c r="BN2045" s="5"/>
      <c r="BO2045" s="42">
        <f t="shared" si="6"/>
        <v>5991.75</v>
      </c>
      <c r="BP2045" s="44"/>
      <c r="BQ2045" s="45"/>
      <c r="BR2045" s="47"/>
      <c r="BS2045" s="45"/>
      <c r="BT2045" s="37"/>
      <c r="BU2045" s="5"/>
      <c r="BV2045" s="38"/>
      <c r="BW2045" s="48"/>
      <c r="BX2045" s="44"/>
      <c r="BY2045" s="44"/>
      <c r="BZ2045" s="33" t="s">
        <v>131</v>
      </c>
      <c r="CA2045" s="5"/>
      <c r="CB2045" s="5"/>
      <c r="CC2045" s="33" t="s">
        <v>177</v>
      </c>
      <c r="CD2045" s="5"/>
      <c r="CE2045" s="5"/>
      <c r="CF2045" s="33" t="s">
        <v>178</v>
      </c>
      <c r="CG2045" s="33" t="s">
        <v>12807</v>
      </c>
      <c r="CH2045" s="5"/>
      <c r="CI2045" s="5"/>
      <c r="CJ2045" s="5"/>
      <c r="CK2045" s="33"/>
      <c r="CL2045" s="49">
        <v>45000.0</v>
      </c>
      <c r="CM2045" s="33" t="s">
        <v>180</v>
      </c>
      <c r="CN2045" s="5"/>
      <c r="CO2045" s="33">
        <v>3.0</v>
      </c>
      <c r="CP2045" s="33" t="s">
        <v>181</v>
      </c>
      <c r="CQ2045" s="50" t="str">
        <f t="shared" si="7"/>
        <v>19/06/1957</v>
      </c>
      <c r="CR2045" s="33" t="s">
        <v>243</v>
      </c>
      <c r="CS2045" s="33">
        <v>5.0</v>
      </c>
      <c r="CT2045" s="33">
        <v>5.0</v>
      </c>
      <c r="CU2045" s="33">
        <v>28.0</v>
      </c>
      <c r="CV2045" s="33">
        <v>1740.0</v>
      </c>
      <c r="CW2045" s="5"/>
      <c r="CX2045" s="5"/>
      <c r="CY2045" s="33">
        <v>-99.956854</v>
      </c>
      <c r="CZ2045" s="33">
        <v>20.685155</v>
      </c>
      <c r="DA2045" s="33">
        <v>4.411093369E9</v>
      </c>
      <c r="DB2045" s="33">
        <v>2.0</v>
      </c>
      <c r="DC2045" s="33" t="s">
        <v>8456</v>
      </c>
      <c r="DD2045" s="33">
        <v>2023.0</v>
      </c>
      <c r="DE2045" s="33" t="s">
        <v>184</v>
      </c>
      <c r="DF2045" s="33"/>
      <c r="DG2045" s="33" t="s">
        <v>185</v>
      </c>
      <c r="DH2045" s="33" t="s">
        <v>186</v>
      </c>
      <c r="DI2045" s="5"/>
      <c r="DJ2045" s="5"/>
    </row>
    <row r="2046">
      <c r="A2046" s="33" t="s">
        <v>12808</v>
      </c>
      <c r="B2046" s="34">
        <v>44952.0</v>
      </c>
      <c r="C2046" s="35" t="s">
        <v>137</v>
      </c>
      <c r="D2046" s="35" t="s">
        <v>139</v>
      </c>
      <c r="E2046" s="35" t="s">
        <v>142</v>
      </c>
      <c r="F2046" s="36" t="s">
        <v>144</v>
      </c>
      <c r="G2046" s="33" t="s">
        <v>12809</v>
      </c>
      <c r="H2046" s="33" t="s">
        <v>12810</v>
      </c>
      <c r="I2046" s="33" t="s">
        <v>204</v>
      </c>
      <c r="J2046" s="33" t="s">
        <v>2889</v>
      </c>
      <c r="K2046" s="35" t="s">
        <v>421</v>
      </c>
      <c r="L2046" s="33" t="s">
        <v>3194</v>
      </c>
      <c r="M2046" s="33" t="s">
        <v>8450</v>
      </c>
      <c r="N2046" s="33" t="s">
        <v>8817</v>
      </c>
      <c r="O2046" s="5"/>
      <c r="P2046" s="35" t="s">
        <v>233</v>
      </c>
      <c r="Q2046" s="35" t="s">
        <v>8817</v>
      </c>
      <c r="R2046" s="33">
        <v>76299.0</v>
      </c>
      <c r="S2046" s="37"/>
      <c r="T2046" s="33"/>
      <c r="U2046" s="33">
        <v>8.17</v>
      </c>
      <c r="V2046" s="33" t="s">
        <v>154</v>
      </c>
      <c r="W2046" s="33"/>
      <c r="X2046" s="33"/>
      <c r="Y2046" s="5"/>
      <c r="Z2046" s="5"/>
      <c r="AA2046" s="33">
        <v>1.0</v>
      </c>
      <c r="AB2046" s="33">
        <v>1.0</v>
      </c>
      <c r="AC2046" s="33"/>
      <c r="AD2046" s="5"/>
      <c r="AE2046" s="5"/>
      <c r="AF2046" s="5"/>
      <c r="AG2046" s="16"/>
      <c r="AH2046" s="38" t="str">
        <f t="shared" si="1"/>
        <v/>
      </c>
      <c r="AI2046" s="39" t="str">
        <f t="shared" si="2"/>
        <v/>
      </c>
      <c r="AJ2046" s="37" t="str">
        <f t="shared" si="3"/>
        <v/>
      </c>
      <c r="AK2046" s="41" t="str">
        <f t="shared" si="4"/>
        <v/>
      </c>
      <c r="AL2046" s="35" t="s">
        <v>233</v>
      </c>
      <c r="AM2046" s="33" t="s">
        <v>8817</v>
      </c>
      <c r="AN2046" s="33" t="s">
        <v>8817</v>
      </c>
      <c r="AO2046" s="41"/>
      <c r="AP2046" s="33" t="s">
        <v>169</v>
      </c>
      <c r="AQ2046" s="33" t="s">
        <v>170</v>
      </c>
      <c r="AR2046" s="33">
        <v>450.0</v>
      </c>
      <c r="AS2046" s="42"/>
      <c r="AT2046" s="42"/>
      <c r="AU2046" s="42"/>
      <c r="AV2046" s="42"/>
      <c r="AW2046" s="42"/>
      <c r="AX2046" s="5"/>
      <c r="AY2046" s="33"/>
      <c r="AZ2046" s="33" t="s">
        <v>12811</v>
      </c>
      <c r="BA2046" s="5"/>
      <c r="BB2046" s="5"/>
      <c r="BC2046" s="5" t="s">
        <v>12812</v>
      </c>
      <c r="BD2046" s="33" t="s">
        <v>173</v>
      </c>
      <c r="BE2046" s="41"/>
      <c r="BF2046" s="35"/>
      <c r="BG2046" s="33" t="s">
        <v>169</v>
      </c>
      <c r="BH2046" s="5"/>
      <c r="BI2046" s="33">
        <v>450.0</v>
      </c>
      <c r="BJ2046" s="33" t="s">
        <v>170</v>
      </c>
      <c r="BK2046" s="5"/>
      <c r="BL2046" s="5">
        <f t="shared" si="5"/>
        <v>5991.75</v>
      </c>
      <c r="BM2046" s="5"/>
      <c r="BN2046" s="5"/>
      <c r="BO2046" s="42">
        <f t="shared" si="6"/>
        <v>5991.75</v>
      </c>
      <c r="BP2046" s="44"/>
      <c r="BQ2046" s="45"/>
      <c r="BR2046" s="47"/>
      <c r="BS2046" s="45"/>
      <c r="BT2046" s="37"/>
      <c r="BU2046" s="5"/>
      <c r="BV2046" s="38"/>
      <c r="BW2046" s="48"/>
      <c r="BX2046" s="44"/>
      <c r="BY2046" s="44"/>
      <c r="BZ2046" s="33" t="s">
        <v>131</v>
      </c>
      <c r="CA2046" s="5"/>
      <c r="CB2046" s="5"/>
      <c r="CC2046" s="33" t="s">
        <v>177</v>
      </c>
      <c r="CD2046" s="5"/>
      <c r="CE2046" s="5"/>
      <c r="CF2046" s="33" t="s">
        <v>178</v>
      </c>
      <c r="CG2046" s="33" t="s">
        <v>12813</v>
      </c>
      <c r="CH2046" s="5"/>
      <c r="CI2046" s="5"/>
      <c r="CJ2046" s="5"/>
      <c r="CK2046" s="33"/>
      <c r="CL2046" s="49">
        <v>45000.0</v>
      </c>
      <c r="CM2046" s="33" t="s">
        <v>180</v>
      </c>
      <c r="CN2046" s="5"/>
      <c r="CO2046" s="33">
        <v>3.0</v>
      </c>
      <c r="CP2046" s="33" t="s">
        <v>181</v>
      </c>
      <c r="CQ2046" s="50" t="str">
        <f t="shared" si="7"/>
        <v>31/12/1966</v>
      </c>
      <c r="CR2046" s="33" t="s">
        <v>243</v>
      </c>
      <c r="CS2046" s="33">
        <v>5.0</v>
      </c>
      <c r="CT2046" s="33">
        <v>5.0</v>
      </c>
      <c r="CU2046" s="33">
        <v>28.0</v>
      </c>
      <c r="CV2046" s="33">
        <v>1740.0</v>
      </c>
      <c r="CW2046" s="5"/>
      <c r="CX2046" s="5"/>
      <c r="CY2046" s="33">
        <v>-99.956854</v>
      </c>
      <c r="CZ2046" s="33">
        <v>20.685155</v>
      </c>
      <c r="DA2046" s="33">
        <v>4.411516662E9</v>
      </c>
      <c r="DB2046" s="33">
        <v>2.0</v>
      </c>
      <c r="DC2046" s="33" t="s">
        <v>8456</v>
      </c>
      <c r="DD2046" s="33">
        <v>2023.0</v>
      </c>
      <c r="DE2046" s="33" t="s">
        <v>184</v>
      </c>
      <c r="DF2046" s="33"/>
      <c r="DG2046" s="33" t="s">
        <v>185</v>
      </c>
      <c r="DH2046" s="33" t="s">
        <v>186</v>
      </c>
      <c r="DI2046" s="5"/>
      <c r="DJ2046" s="5"/>
    </row>
    <row r="2047">
      <c r="A2047" s="33" t="s">
        <v>12814</v>
      </c>
      <c r="B2047" s="34">
        <v>44952.0</v>
      </c>
      <c r="C2047" s="35" t="s">
        <v>137</v>
      </c>
      <c r="D2047" s="35" t="s">
        <v>139</v>
      </c>
      <c r="E2047" s="35" t="s">
        <v>142</v>
      </c>
      <c r="F2047" s="36" t="s">
        <v>144</v>
      </c>
      <c r="G2047" s="33" t="s">
        <v>12815</v>
      </c>
      <c r="H2047" s="33" t="s">
        <v>1503</v>
      </c>
      <c r="I2047" s="33" t="s">
        <v>8473</v>
      </c>
      <c r="J2047" s="33" t="s">
        <v>845</v>
      </c>
      <c r="K2047" s="35" t="s">
        <v>421</v>
      </c>
      <c r="L2047" s="33" t="s">
        <v>3194</v>
      </c>
      <c r="M2047" s="33" t="s">
        <v>8450</v>
      </c>
      <c r="N2047" s="33" t="s">
        <v>8451</v>
      </c>
      <c r="O2047" s="5"/>
      <c r="P2047" s="35" t="s">
        <v>233</v>
      </c>
      <c r="Q2047" s="35" t="s">
        <v>8451</v>
      </c>
      <c r="R2047" s="33">
        <v>76280.0</v>
      </c>
      <c r="S2047" s="37"/>
      <c r="T2047" s="33"/>
      <c r="U2047" s="33">
        <v>4.1</v>
      </c>
      <c r="V2047" s="33" t="s">
        <v>154</v>
      </c>
      <c r="W2047" s="33"/>
      <c r="X2047" s="33"/>
      <c r="Y2047" s="5"/>
      <c r="Z2047" s="5"/>
      <c r="AA2047" s="33">
        <v>1.0</v>
      </c>
      <c r="AB2047" s="33"/>
      <c r="AC2047" s="33">
        <v>1.0</v>
      </c>
      <c r="AD2047" s="5"/>
      <c r="AE2047" s="5"/>
      <c r="AF2047" s="5"/>
      <c r="AG2047" s="16"/>
      <c r="AH2047" s="38" t="str">
        <f t="shared" si="1"/>
        <v/>
      </c>
      <c r="AI2047" s="39">
        <f t="shared" si="2"/>
        <v>1</v>
      </c>
      <c r="AJ2047" s="37" t="str">
        <f t="shared" si="3"/>
        <v/>
      </c>
      <c r="AK2047" s="41" t="str">
        <f t="shared" si="4"/>
        <v/>
      </c>
      <c r="AL2047" s="35" t="s">
        <v>233</v>
      </c>
      <c r="AM2047" s="33" t="s">
        <v>12816</v>
      </c>
      <c r="AN2047" s="33" t="s">
        <v>12816</v>
      </c>
      <c r="AO2047" s="41"/>
      <c r="AP2047" s="33" t="s">
        <v>169</v>
      </c>
      <c r="AQ2047" s="33" t="s">
        <v>170</v>
      </c>
      <c r="AR2047" s="33">
        <v>300.0</v>
      </c>
      <c r="AS2047" s="42"/>
      <c r="AT2047" s="42"/>
      <c r="AU2047" s="42"/>
      <c r="AV2047" s="42"/>
      <c r="AW2047" s="42"/>
      <c r="AX2047" s="5"/>
      <c r="AY2047" s="33"/>
      <c r="AZ2047" s="33" t="s">
        <v>12817</v>
      </c>
      <c r="BA2047" s="5"/>
      <c r="BB2047" s="5"/>
      <c r="BC2047" s="5" t="s">
        <v>12818</v>
      </c>
      <c r="BD2047" s="33" t="s">
        <v>173</v>
      </c>
      <c r="BE2047" s="41"/>
      <c r="BF2047" s="35"/>
      <c r="BG2047" s="33" t="s">
        <v>169</v>
      </c>
      <c r="BH2047" s="5"/>
      <c r="BI2047" s="33">
        <v>300.0</v>
      </c>
      <c r="BJ2047" s="33" t="s">
        <v>170</v>
      </c>
      <c r="BK2047" s="5"/>
      <c r="BL2047" s="5">
        <f t="shared" si="5"/>
        <v>3994.5</v>
      </c>
      <c r="BM2047" s="5"/>
      <c r="BN2047" s="5"/>
      <c r="BO2047" s="42">
        <f t="shared" si="6"/>
        <v>3994.5</v>
      </c>
      <c r="BP2047" s="44"/>
      <c r="BQ2047" s="45"/>
      <c r="BR2047" s="47"/>
      <c r="BS2047" s="45"/>
      <c r="BT2047" s="37"/>
      <c r="BU2047" s="5"/>
      <c r="BV2047" s="38"/>
      <c r="BW2047" s="48"/>
      <c r="BX2047" s="44"/>
      <c r="BY2047" s="44"/>
      <c r="BZ2047" s="33" t="s">
        <v>131</v>
      </c>
      <c r="CA2047" s="5"/>
      <c r="CB2047" s="5"/>
      <c r="CC2047" s="33" t="s">
        <v>177</v>
      </c>
      <c r="CD2047" s="5"/>
      <c r="CE2047" s="5"/>
      <c r="CF2047" s="33" t="s">
        <v>178</v>
      </c>
      <c r="CG2047" s="33" t="s">
        <v>12819</v>
      </c>
      <c r="CH2047" s="5"/>
      <c r="CI2047" s="5"/>
      <c r="CJ2047" s="5"/>
      <c r="CK2047" s="33"/>
      <c r="CL2047" s="49">
        <v>45000.0</v>
      </c>
      <c r="CM2047" s="33" t="s">
        <v>180</v>
      </c>
      <c r="CN2047" s="5"/>
      <c r="CO2047" s="33">
        <v>2.0</v>
      </c>
      <c r="CP2047" s="33" t="s">
        <v>181</v>
      </c>
      <c r="CQ2047" s="50" t="str">
        <f t="shared" si="7"/>
        <v>19/08/1950</v>
      </c>
      <c r="CR2047" s="33" t="s">
        <v>182</v>
      </c>
      <c r="CS2047" s="33">
        <v>5.0</v>
      </c>
      <c r="CT2047" s="33">
        <v>5.0</v>
      </c>
      <c r="CU2047" s="33">
        <v>28.0</v>
      </c>
      <c r="CV2047" s="33">
        <v>352.0</v>
      </c>
      <c r="CW2047" s="33">
        <v>5.02002E8</v>
      </c>
      <c r="CX2047" s="33">
        <v>5.0200200028E10</v>
      </c>
      <c r="CY2047" s="33">
        <v>-100.023644</v>
      </c>
      <c r="CZ2047" s="33">
        <v>20.703457</v>
      </c>
      <c r="DA2047" s="33">
        <v>4.196901595E9</v>
      </c>
      <c r="DB2047" s="33">
        <v>2.0</v>
      </c>
      <c r="DC2047" s="33" t="s">
        <v>8456</v>
      </c>
      <c r="DD2047" s="33">
        <v>2023.0</v>
      </c>
      <c r="DE2047" s="33" t="s">
        <v>184</v>
      </c>
      <c r="DF2047" s="33"/>
      <c r="DG2047" s="33" t="s">
        <v>185</v>
      </c>
      <c r="DH2047" s="33" t="s">
        <v>186</v>
      </c>
      <c r="DI2047" s="5"/>
      <c r="DJ2047" s="5"/>
    </row>
    <row r="2048">
      <c r="A2048" s="33" t="s">
        <v>12820</v>
      </c>
      <c r="B2048" s="34">
        <v>44952.0</v>
      </c>
      <c r="C2048" s="35" t="s">
        <v>137</v>
      </c>
      <c r="D2048" s="35" t="s">
        <v>139</v>
      </c>
      <c r="E2048" s="35" t="s">
        <v>142</v>
      </c>
      <c r="F2048" s="36" t="s">
        <v>144</v>
      </c>
      <c r="G2048" s="33" t="s">
        <v>12821</v>
      </c>
      <c r="H2048" s="33" t="s">
        <v>9310</v>
      </c>
      <c r="I2048" s="33" t="s">
        <v>1619</v>
      </c>
      <c r="J2048" s="33" t="s">
        <v>3722</v>
      </c>
      <c r="K2048" s="35" t="s">
        <v>421</v>
      </c>
      <c r="L2048" s="33" t="s">
        <v>3775</v>
      </c>
      <c r="M2048" s="33">
        <v>135.0</v>
      </c>
      <c r="N2048" s="33" t="s">
        <v>9612</v>
      </c>
      <c r="O2048" s="5"/>
      <c r="P2048" s="35" t="s">
        <v>233</v>
      </c>
      <c r="Q2048" s="35" t="s">
        <v>9612</v>
      </c>
      <c r="R2048" s="33">
        <v>76270.0</v>
      </c>
      <c r="S2048" s="37"/>
      <c r="T2048" s="33"/>
      <c r="U2048" s="33">
        <v>7.01</v>
      </c>
      <c r="V2048" s="33" t="s">
        <v>154</v>
      </c>
      <c r="W2048" s="33"/>
      <c r="X2048" s="33"/>
      <c r="Y2048" s="5"/>
      <c r="Z2048" s="5"/>
      <c r="AA2048" s="33">
        <v>1.0</v>
      </c>
      <c r="AB2048" s="33"/>
      <c r="AC2048" s="33">
        <v>1.0</v>
      </c>
      <c r="AD2048" s="5"/>
      <c r="AE2048" s="5"/>
      <c r="AF2048" s="5"/>
      <c r="AG2048" s="16"/>
      <c r="AH2048" s="38" t="str">
        <f t="shared" si="1"/>
        <v/>
      </c>
      <c r="AI2048" s="39" t="str">
        <f t="shared" si="2"/>
        <v/>
      </c>
      <c r="AJ2048" s="37" t="str">
        <f t="shared" si="3"/>
        <v/>
      </c>
      <c r="AK2048" s="41" t="str">
        <f t="shared" si="4"/>
        <v/>
      </c>
      <c r="AL2048" s="35" t="s">
        <v>233</v>
      </c>
      <c r="AM2048" s="33" t="s">
        <v>12816</v>
      </c>
      <c r="AN2048" s="33" t="s">
        <v>12816</v>
      </c>
      <c r="AO2048" s="41"/>
      <c r="AP2048" s="33" t="s">
        <v>169</v>
      </c>
      <c r="AQ2048" s="33" t="s">
        <v>170</v>
      </c>
      <c r="AR2048" s="33">
        <v>300.0</v>
      </c>
      <c r="AS2048" s="42"/>
      <c r="AT2048" s="42"/>
      <c r="AU2048" s="42"/>
      <c r="AV2048" s="42"/>
      <c r="AW2048" s="42"/>
      <c r="AX2048" s="5"/>
      <c r="AY2048" s="33"/>
      <c r="AZ2048" s="33" t="s">
        <v>12822</v>
      </c>
      <c r="BA2048" s="5"/>
      <c r="BB2048" s="5"/>
      <c r="BC2048" s="5" t="s">
        <v>12823</v>
      </c>
      <c r="BD2048" s="33" t="s">
        <v>173</v>
      </c>
      <c r="BE2048" s="41"/>
      <c r="BF2048" s="35"/>
      <c r="BG2048" s="33" t="s">
        <v>169</v>
      </c>
      <c r="BH2048" s="5"/>
      <c r="BI2048" s="33">
        <v>300.0</v>
      </c>
      <c r="BJ2048" s="33" t="s">
        <v>170</v>
      </c>
      <c r="BK2048" s="5"/>
      <c r="BL2048" s="5">
        <f t="shared" si="5"/>
        <v>3994.5</v>
      </c>
      <c r="BM2048" s="5"/>
      <c r="BN2048" s="5"/>
      <c r="BO2048" s="42">
        <f t="shared" si="6"/>
        <v>3994.5</v>
      </c>
      <c r="BP2048" s="44"/>
      <c r="BQ2048" s="45"/>
      <c r="BR2048" s="47"/>
      <c r="BS2048" s="45"/>
      <c r="BT2048" s="37"/>
      <c r="BU2048" s="5"/>
      <c r="BV2048" s="38"/>
      <c r="BW2048" s="48"/>
      <c r="BX2048" s="44"/>
      <c r="BY2048" s="44"/>
      <c r="BZ2048" s="33" t="s">
        <v>131</v>
      </c>
      <c r="CA2048" s="5"/>
      <c r="CB2048" s="5"/>
      <c r="CC2048" s="33" t="s">
        <v>177</v>
      </c>
      <c r="CD2048" s="5"/>
      <c r="CE2048" s="5"/>
      <c r="CF2048" s="33" t="s">
        <v>178</v>
      </c>
      <c r="CG2048" s="33" t="s">
        <v>12824</v>
      </c>
      <c r="CH2048" s="5"/>
      <c r="CI2048" s="5"/>
      <c r="CJ2048" s="5"/>
      <c r="CK2048" s="33"/>
      <c r="CL2048" s="49">
        <v>45000.0</v>
      </c>
      <c r="CM2048" s="33" t="s">
        <v>180</v>
      </c>
      <c r="CN2048" s="5"/>
      <c r="CO2048" s="33">
        <v>2.0</v>
      </c>
      <c r="CP2048" s="33" t="s">
        <v>181</v>
      </c>
      <c r="CQ2048" s="50" t="str">
        <f t="shared" si="7"/>
        <v>29/09/1971</v>
      </c>
      <c r="CR2048" s="33" t="s">
        <v>182</v>
      </c>
      <c r="CS2048" s="33">
        <v>5.0</v>
      </c>
      <c r="CT2048" s="33">
        <v>5.0</v>
      </c>
      <c r="CU2048" s="33">
        <v>28.0</v>
      </c>
      <c r="CV2048" s="33">
        <v>220.0</v>
      </c>
      <c r="CW2048" s="33">
        <v>5.01001002E8</v>
      </c>
      <c r="CX2048" s="33">
        <v>5.0100100028E10</v>
      </c>
      <c r="CY2048" s="33">
        <v>-100.0509673</v>
      </c>
      <c r="CZ2048" s="33">
        <v>20.7812807</v>
      </c>
      <c r="DA2048" s="33">
        <v>4.191357576E9</v>
      </c>
      <c r="DB2048" s="33">
        <v>2.0</v>
      </c>
      <c r="DC2048" s="33" t="s">
        <v>8456</v>
      </c>
      <c r="DD2048" s="33">
        <v>2023.0</v>
      </c>
      <c r="DE2048" s="33" t="s">
        <v>184</v>
      </c>
      <c r="DF2048" s="33"/>
      <c r="DG2048" s="33" t="s">
        <v>185</v>
      </c>
      <c r="DH2048" s="33" t="s">
        <v>186</v>
      </c>
      <c r="DI2048" s="5"/>
      <c r="DJ2048" s="5"/>
    </row>
    <row r="2049">
      <c r="A2049" s="33" t="s">
        <v>12825</v>
      </c>
      <c r="B2049" s="34">
        <v>44952.0</v>
      </c>
      <c r="C2049" s="35" t="s">
        <v>137</v>
      </c>
      <c r="D2049" s="35" t="s">
        <v>139</v>
      </c>
      <c r="E2049" s="35" t="s">
        <v>142</v>
      </c>
      <c r="F2049" s="36" t="s">
        <v>144</v>
      </c>
      <c r="G2049" s="33" t="s">
        <v>12826</v>
      </c>
      <c r="H2049" s="33" t="s">
        <v>12827</v>
      </c>
      <c r="I2049" s="33" t="s">
        <v>1619</v>
      </c>
      <c r="J2049" s="33" t="s">
        <v>255</v>
      </c>
      <c r="K2049" s="35" t="s">
        <v>421</v>
      </c>
      <c r="L2049" s="33" t="s">
        <v>4367</v>
      </c>
      <c r="M2049" s="33">
        <v>92.0</v>
      </c>
      <c r="N2049" s="33" t="s">
        <v>9612</v>
      </c>
      <c r="O2049" s="5"/>
      <c r="P2049" s="35" t="s">
        <v>233</v>
      </c>
      <c r="Q2049" s="35" t="s">
        <v>9612</v>
      </c>
      <c r="R2049" s="33">
        <v>76270.0</v>
      </c>
      <c r="S2049" s="37"/>
      <c r="T2049" s="33"/>
      <c r="U2049" s="33">
        <v>5.87</v>
      </c>
      <c r="V2049" s="33" t="s">
        <v>154</v>
      </c>
      <c r="W2049" s="33"/>
      <c r="X2049" s="33"/>
      <c r="Y2049" s="5"/>
      <c r="Z2049" s="5"/>
      <c r="AA2049" s="33">
        <v>1.0</v>
      </c>
      <c r="AB2049" s="33"/>
      <c r="AC2049" s="33">
        <v>1.0</v>
      </c>
      <c r="AD2049" s="5"/>
      <c r="AE2049" s="5"/>
      <c r="AF2049" s="5"/>
      <c r="AG2049" s="16"/>
      <c r="AH2049" s="38" t="str">
        <f t="shared" si="1"/>
        <v/>
      </c>
      <c r="AI2049" s="39">
        <f t="shared" si="2"/>
        <v>1</v>
      </c>
      <c r="AJ2049" s="37" t="str">
        <f t="shared" si="3"/>
        <v/>
      </c>
      <c r="AK2049" s="41" t="str">
        <f t="shared" si="4"/>
        <v/>
      </c>
      <c r="AL2049" s="35" t="s">
        <v>233</v>
      </c>
      <c r="AM2049" s="33" t="s">
        <v>12816</v>
      </c>
      <c r="AN2049" s="33" t="s">
        <v>12816</v>
      </c>
      <c r="AO2049" s="41"/>
      <c r="AP2049" s="33" t="s">
        <v>169</v>
      </c>
      <c r="AQ2049" s="33" t="s">
        <v>170</v>
      </c>
      <c r="AR2049" s="33">
        <v>300.0</v>
      </c>
      <c r="AS2049" s="42"/>
      <c r="AT2049" s="42"/>
      <c r="AU2049" s="42"/>
      <c r="AV2049" s="42"/>
      <c r="AW2049" s="42"/>
      <c r="AX2049" s="5"/>
      <c r="AY2049" s="33"/>
      <c r="AZ2049" s="33" t="s">
        <v>12828</v>
      </c>
      <c r="BA2049" s="5"/>
      <c r="BB2049" s="5"/>
      <c r="BC2049" s="5" t="s">
        <v>12829</v>
      </c>
      <c r="BD2049" s="33" t="s">
        <v>173</v>
      </c>
      <c r="BE2049" s="41"/>
      <c r="BF2049" s="35"/>
      <c r="BG2049" s="33" t="s">
        <v>169</v>
      </c>
      <c r="BH2049" s="5"/>
      <c r="BI2049" s="33">
        <v>300.0</v>
      </c>
      <c r="BJ2049" s="33" t="s">
        <v>170</v>
      </c>
      <c r="BK2049" s="5"/>
      <c r="BL2049" s="5">
        <f t="shared" si="5"/>
        <v>3994.5</v>
      </c>
      <c r="BM2049" s="5"/>
      <c r="BN2049" s="5"/>
      <c r="BO2049" s="42">
        <f t="shared" si="6"/>
        <v>3994.5</v>
      </c>
      <c r="BP2049" s="44"/>
      <c r="BQ2049" s="45"/>
      <c r="BR2049" s="47"/>
      <c r="BS2049" s="45"/>
      <c r="BT2049" s="37"/>
      <c r="BU2049" s="5"/>
      <c r="BV2049" s="38"/>
      <c r="BW2049" s="48"/>
      <c r="BX2049" s="44"/>
      <c r="BY2049" s="44"/>
      <c r="BZ2049" s="33" t="s">
        <v>131</v>
      </c>
      <c r="CA2049" s="5"/>
      <c r="CB2049" s="5"/>
      <c r="CC2049" s="33" t="s">
        <v>177</v>
      </c>
      <c r="CD2049" s="5"/>
      <c r="CE2049" s="5"/>
      <c r="CF2049" s="33" t="s">
        <v>178</v>
      </c>
      <c r="CG2049" s="33" t="s">
        <v>12830</v>
      </c>
      <c r="CH2049" s="5"/>
      <c r="CI2049" s="5"/>
      <c r="CJ2049" s="5"/>
      <c r="CK2049" s="33"/>
      <c r="CL2049" s="49">
        <v>45000.0</v>
      </c>
      <c r="CM2049" s="33" t="s">
        <v>180</v>
      </c>
      <c r="CN2049" s="5"/>
      <c r="CO2049" s="33">
        <v>2.0</v>
      </c>
      <c r="CP2049" s="33" t="s">
        <v>181</v>
      </c>
      <c r="CQ2049" s="50" t="str">
        <f t="shared" si="7"/>
        <v>11/12/1941</v>
      </c>
      <c r="CR2049" s="33" t="s">
        <v>182</v>
      </c>
      <c r="CS2049" s="33">
        <v>5.0</v>
      </c>
      <c r="CT2049" s="33">
        <v>5.0</v>
      </c>
      <c r="CU2049" s="33">
        <v>28.0</v>
      </c>
      <c r="CV2049" s="33">
        <v>220.0</v>
      </c>
      <c r="CW2049" s="33">
        <v>5.01001002E8</v>
      </c>
      <c r="CX2049" s="33">
        <v>5.0100100029E10</v>
      </c>
      <c r="CY2049" s="33">
        <v>-100.050195</v>
      </c>
      <c r="CZ2049" s="33">
        <v>20.786612</v>
      </c>
      <c r="DA2049" s="33">
        <v>4.411111448E9</v>
      </c>
      <c r="DB2049" s="33">
        <v>2.0</v>
      </c>
      <c r="DC2049" s="33" t="s">
        <v>8456</v>
      </c>
      <c r="DD2049" s="33">
        <v>2023.0</v>
      </c>
      <c r="DE2049" s="33" t="s">
        <v>184</v>
      </c>
      <c r="DF2049" s="33"/>
      <c r="DG2049" s="33" t="s">
        <v>185</v>
      </c>
      <c r="DH2049" s="33" t="s">
        <v>186</v>
      </c>
      <c r="DI2049" s="5"/>
      <c r="DJ2049" s="5"/>
    </row>
    <row r="2050">
      <c r="A2050" s="33" t="s">
        <v>12831</v>
      </c>
      <c r="B2050" s="34">
        <v>44952.0</v>
      </c>
      <c r="C2050" s="35" t="s">
        <v>137</v>
      </c>
      <c r="D2050" s="35" t="s">
        <v>139</v>
      </c>
      <c r="E2050" s="35" t="s">
        <v>142</v>
      </c>
      <c r="F2050" s="36" t="s">
        <v>144</v>
      </c>
      <c r="G2050" s="33" t="s">
        <v>12832</v>
      </c>
      <c r="H2050" s="33" t="s">
        <v>12833</v>
      </c>
      <c r="I2050" s="33" t="s">
        <v>8473</v>
      </c>
      <c r="J2050" s="33" t="s">
        <v>439</v>
      </c>
      <c r="K2050" s="35" t="s">
        <v>421</v>
      </c>
      <c r="L2050" s="33" t="s">
        <v>3775</v>
      </c>
      <c r="M2050" s="33">
        <v>2.0</v>
      </c>
      <c r="N2050" s="33" t="s">
        <v>9612</v>
      </c>
      <c r="O2050" s="5"/>
      <c r="P2050" s="35" t="s">
        <v>233</v>
      </c>
      <c r="Q2050" s="35" t="s">
        <v>9612</v>
      </c>
      <c r="R2050" s="33">
        <v>76270.0</v>
      </c>
      <c r="S2050" s="37"/>
      <c r="T2050" s="33"/>
      <c r="U2050" s="33">
        <v>4.61</v>
      </c>
      <c r="V2050" s="33" t="s">
        <v>154</v>
      </c>
      <c r="W2050" s="33"/>
      <c r="X2050" s="33"/>
      <c r="Y2050" s="5"/>
      <c r="Z2050" s="5"/>
      <c r="AA2050" s="33">
        <v>1.0</v>
      </c>
      <c r="AB2050" s="33">
        <v>1.0</v>
      </c>
      <c r="AC2050" s="33"/>
      <c r="AD2050" s="5"/>
      <c r="AE2050" s="5"/>
      <c r="AF2050" s="5"/>
      <c r="AG2050" s="16"/>
      <c r="AH2050" s="38">
        <f t="shared" si="1"/>
        <v>1</v>
      </c>
      <c r="AI2050" s="39" t="str">
        <f t="shared" si="2"/>
        <v/>
      </c>
      <c r="AJ2050" s="37" t="str">
        <f t="shared" si="3"/>
        <v/>
      </c>
      <c r="AK2050" s="41" t="str">
        <f t="shared" si="4"/>
        <v/>
      </c>
      <c r="AL2050" s="35" t="s">
        <v>233</v>
      </c>
      <c r="AM2050" s="33" t="s">
        <v>12816</v>
      </c>
      <c r="AN2050" s="33" t="s">
        <v>12816</v>
      </c>
      <c r="AO2050" s="41"/>
      <c r="AP2050" s="33" t="s">
        <v>169</v>
      </c>
      <c r="AQ2050" s="33" t="s">
        <v>170</v>
      </c>
      <c r="AR2050" s="33">
        <v>300.0</v>
      </c>
      <c r="AS2050" s="42"/>
      <c r="AT2050" s="42"/>
      <c r="AU2050" s="42"/>
      <c r="AV2050" s="42"/>
      <c r="AW2050" s="42"/>
      <c r="AX2050" s="5"/>
      <c r="AY2050" s="33"/>
      <c r="AZ2050" s="33" t="s">
        <v>12834</v>
      </c>
      <c r="BA2050" s="5"/>
      <c r="BB2050" s="5"/>
      <c r="BC2050" s="5" t="s">
        <v>12835</v>
      </c>
      <c r="BD2050" s="33" t="s">
        <v>173</v>
      </c>
      <c r="BE2050" s="41"/>
      <c r="BF2050" s="35"/>
      <c r="BG2050" s="33" t="s">
        <v>169</v>
      </c>
      <c r="BH2050" s="5"/>
      <c r="BI2050" s="33">
        <v>300.0</v>
      </c>
      <c r="BJ2050" s="33" t="s">
        <v>170</v>
      </c>
      <c r="BK2050" s="5"/>
      <c r="BL2050" s="5">
        <f t="shared" si="5"/>
        <v>3994.5</v>
      </c>
      <c r="BM2050" s="5"/>
      <c r="BN2050" s="5"/>
      <c r="BO2050" s="42">
        <f t="shared" si="6"/>
        <v>3994.5</v>
      </c>
      <c r="BP2050" s="44"/>
      <c r="BQ2050" s="45"/>
      <c r="BR2050" s="47"/>
      <c r="BS2050" s="45"/>
      <c r="BT2050" s="37"/>
      <c r="BU2050" s="5"/>
      <c r="BV2050" s="38"/>
      <c r="BW2050" s="48"/>
      <c r="BX2050" s="44"/>
      <c r="BY2050" s="44"/>
      <c r="BZ2050" s="33" t="s">
        <v>131</v>
      </c>
      <c r="CA2050" s="5"/>
      <c r="CB2050" s="5"/>
      <c r="CC2050" s="33" t="s">
        <v>177</v>
      </c>
      <c r="CD2050" s="5"/>
      <c r="CE2050" s="5"/>
      <c r="CF2050" s="33" t="s">
        <v>178</v>
      </c>
      <c r="CG2050" s="33" t="s">
        <v>12836</v>
      </c>
      <c r="CH2050" s="5"/>
      <c r="CI2050" s="5"/>
      <c r="CJ2050" s="5"/>
      <c r="CK2050" s="33"/>
      <c r="CL2050" s="49">
        <v>45000.0</v>
      </c>
      <c r="CM2050" s="33" t="s">
        <v>180</v>
      </c>
      <c r="CN2050" s="5"/>
      <c r="CO2050" s="33">
        <v>2.0</v>
      </c>
      <c r="CP2050" s="33" t="s">
        <v>181</v>
      </c>
      <c r="CQ2050" s="50" t="str">
        <f t="shared" si="7"/>
        <v>09/10/1955</v>
      </c>
      <c r="CR2050" s="33" t="s">
        <v>243</v>
      </c>
      <c r="CS2050" s="33">
        <v>5.0</v>
      </c>
      <c r="CT2050" s="33">
        <v>5.0</v>
      </c>
      <c r="CU2050" s="33">
        <v>28.0</v>
      </c>
      <c r="CV2050" s="33">
        <v>220.0</v>
      </c>
      <c r="CW2050" s="33">
        <v>5.01001002E8</v>
      </c>
      <c r="CX2050" s="33">
        <v>5.0100100028E10</v>
      </c>
      <c r="CY2050" s="33">
        <v>-100.048639</v>
      </c>
      <c r="CZ2050" s="33">
        <v>20.787369</v>
      </c>
      <c r="DA2050" s="33">
        <v>4.411150416E9</v>
      </c>
      <c r="DB2050" s="33">
        <v>2.0</v>
      </c>
      <c r="DC2050" s="33" t="s">
        <v>8456</v>
      </c>
      <c r="DD2050" s="33">
        <v>2023.0</v>
      </c>
      <c r="DE2050" s="33" t="s">
        <v>184</v>
      </c>
      <c r="DF2050" s="33"/>
      <c r="DG2050" s="33" t="s">
        <v>185</v>
      </c>
      <c r="DH2050" s="33" t="s">
        <v>186</v>
      </c>
      <c r="DI2050" s="5"/>
      <c r="DJ2050" s="5"/>
    </row>
    <row r="2051">
      <c r="A2051" s="33" t="s">
        <v>12837</v>
      </c>
      <c r="B2051" s="34">
        <v>44952.0</v>
      </c>
      <c r="C2051" s="35" t="s">
        <v>137</v>
      </c>
      <c r="D2051" s="35" t="s">
        <v>139</v>
      </c>
      <c r="E2051" s="35" t="s">
        <v>142</v>
      </c>
      <c r="F2051" s="36" t="s">
        <v>144</v>
      </c>
      <c r="G2051" s="33" t="s">
        <v>12838</v>
      </c>
      <c r="H2051" s="33" t="s">
        <v>12839</v>
      </c>
      <c r="I2051" s="33" t="s">
        <v>538</v>
      </c>
      <c r="J2051" s="33" t="s">
        <v>2889</v>
      </c>
      <c r="K2051" s="35" t="s">
        <v>421</v>
      </c>
      <c r="L2051" s="33" t="s">
        <v>4367</v>
      </c>
      <c r="M2051" s="33">
        <v>49.0</v>
      </c>
      <c r="N2051" s="33" t="s">
        <v>9612</v>
      </c>
      <c r="O2051" s="5"/>
      <c r="P2051" s="35" t="s">
        <v>233</v>
      </c>
      <c r="Q2051" s="35" t="s">
        <v>9612</v>
      </c>
      <c r="R2051" s="33">
        <v>76270.0</v>
      </c>
      <c r="S2051" s="37"/>
      <c r="T2051" s="33"/>
      <c r="U2051" s="33">
        <v>6.6</v>
      </c>
      <c r="V2051" s="33" t="s">
        <v>154</v>
      </c>
      <c r="W2051" s="33"/>
      <c r="X2051" s="33"/>
      <c r="Y2051" s="5"/>
      <c r="Z2051" s="5"/>
      <c r="AA2051" s="33">
        <v>1.0</v>
      </c>
      <c r="AB2051" s="33">
        <v>1.0</v>
      </c>
      <c r="AC2051" s="33"/>
      <c r="AD2051" s="5"/>
      <c r="AE2051" s="5"/>
      <c r="AF2051" s="5"/>
      <c r="AG2051" s="16"/>
      <c r="AH2051" s="38">
        <f t="shared" si="1"/>
        <v>1</v>
      </c>
      <c r="AI2051" s="39" t="str">
        <f t="shared" si="2"/>
        <v/>
      </c>
      <c r="AJ2051" s="37" t="str">
        <f t="shared" si="3"/>
        <v/>
      </c>
      <c r="AK2051" s="41" t="str">
        <f t="shared" si="4"/>
        <v/>
      </c>
      <c r="AL2051" s="35" t="s">
        <v>233</v>
      </c>
      <c r="AM2051" s="33" t="s">
        <v>12816</v>
      </c>
      <c r="AN2051" s="33" t="s">
        <v>12816</v>
      </c>
      <c r="AO2051" s="41"/>
      <c r="AP2051" s="33" t="s">
        <v>169</v>
      </c>
      <c r="AQ2051" s="33" t="s">
        <v>170</v>
      </c>
      <c r="AR2051" s="33">
        <v>300.0</v>
      </c>
      <c r="AS2051" s="42"/>
      <c r="AT2051" s="42"/>
      <c r="AU2051" s="42"/>
      <c r="AV2051" s="42"/>
      <c r="AW2051" s="42"/>
      <c r="AX2051" s="5"/>
      <c r="AY2051" s="33"/>
      <c r="AZ2051" s="33" t="s">
        <v>12840</v>
      </c>
      <c r="BA2051" s="5"/>
      <c r="BB2051" s="5"/>
      <c r="BC2051" s="5" t="s">
        <v>12841</v>
      </c>
      <c r="BD2051" s="33" t="s">
        <v>173</v>
      </c>
      <c r="BE2051" s="41"/>
      <c r="BF2051" s="35"/>
      <c r="BG2051" s="33" t="s">
        <v>169</v>
      </c>
      <c r="BH2051" s="5"/>
      <c r="BI2051" s="33">
        <v>300.0</v>
      </c>
      <c r="BJ2051" s="33" t="s">
        <v>170</v>
      </c>
      <c r="BK2051" s="5"/>
      <c r="BL2051" s="5">
        <f t="shared" si="5"/>
        <v>3994.5</v>
      </c>
      <c r="BM2051" s="5"/>
      <c r="BN2051" s="5"/>
      <c r="BO2051" s="42">
        <f t="shared" si="6"/>
        <v>3994.5</v>
      </c>
      <c r="BP2051" s="44"/>
      <c r="BQ2051" s="45"/>
      <c r="BR2051" s="47"/>
      <c r="BS2051" s="45"/>
      <c r="BT2051" s="37"/>
      <c r="BU2051" s="5"/>
      <c r="BV2051" s="38"/>
      <c r="BW2051" s="48"/>
      <c r="BX2051" s="44"/>
      <c r="BY2051" s="44"/>
      <c r="BZ2051" s="33" t="s">
        <v>131</v>
      </c>
      <c r="CA2051" s="5"/>
      <c r="CB2051" s="5"/>
      <c r="CC2051" s="33" t="s">
        <v>177</v>
      </c>
      <c r="CD2051" s="5"/>
      <c r="CE2051" s="5"/>
      <c r="CF2051" s="33" t="s">
        <v>178</v>
      </c>
      <c r="CG2051" s="33" t="s">
        <v>12842</v>
      </c>
      <c r="CH2051" s="5"/>
      <c r="CI2051" s="5"/>
      <c r="CJ2051" s="5"/>
      <c r="CK2051" s="33"/>
      <c r="CL2051" s="49">
        <v>45000.0</v>
      </c>
      <c r="CM2051" s="33" t="s">
        <v>180</v>
      </c>
      <c r="CN2051" s="5"/>
      <c r="CO2051" s="33">
        <v>2.0</v>
      </c>
      <c r="CP2051" s="33" t="s">
        <v>181</v>
      </c>
      <c r="CQ2051" s="50" t="str">
        <f t="shared" si="7"/>
        <v>18/09/1938</v>
      </c>
      <c r="CR2051" s="33" t="s">
        <v>243</v>
      </c>
      <c r="CS2051" s="33">
        <v>5.0</v>
      </c>
      <c r="CT2051" s="33">
        <v>5.0</v>
      </c>
      <c r="CU2051" s="33">
        <v>28.0</v>
      </c>
      <c r="CV2051" s="33">
        <v>220.0</v>
      </c>
      <c r="CW2051" s="33">
        <v>5.01001002E8</v>
      </c>
      <c r="CX2051" s="33">
        <v>5.0100100029E10</v>
      </c>
      <c r="CY2051" s="33">
        <v>-100.050195</v>
      </c>
      <c r="CZ2051" s="33">
        <v>20.786612</v>
      </c>
      <c r="DA2051" s="33">
        <v>4.411238977E9</v>
      </c>
      <c r="DB2051" s="33">
        <v>2.0</v>
      </c>
      <c r="DC2051" s="33" t="s">
        <v>8456</v>
      </c>
      <c r="DD2051" s="33">
        <v>2023.0</v>
      </c>
      <c r="DE2051" s="33" t="s">
        <v>184</v>
      </c>
      <c r="DF2051" s="33"/>
      <c r="DG2051" s="33" t="s">
        <v>185</v>
      </c>
      <c r="DH2051" s="33" t="s">
        <v>186</v>
      </c>
      <c r="DI2051" s="5"/>
      <c r="DJ2051" s="5"/>
    </row>
    <row r="2052">
      <c r="A2052" s="33" t="s">
        <v>12843</v>
      </c>
      <c r="B2052" s="34">
        <v>44952.0</v>
      </c>
      <c r="C2052" s="35" t="s">
        <v>137</v>
      </c>
      <c r="D2052" s="35" t="s">
        <v>139</v>
      </c>
      <c r="E2052" s="35" t="s">
        <v>142</v>
      </c>
      <c r="F2052" s="36" t="s">
        <v>144</v>
      </c>
      <c r="G2052" s="33" t="s">
        <v>12844</v>
      </c>
      <c r="H2052" s="33" t="s">
        <v>12845</v>
      </c>
      <c r="I2052" s="33" t="s">
        <v>439</v>
      </c>
      <c r="J2052" s="33" t="s">
        <v>8447</v>
      </c>
      <c r="K2052" s="35" t="s">
        <v>421</v>
      </c>
      <c r="L2052" s="33" t="s">
        <v>3194</v>
      </c>
      <c r="M2052" s="33" t="s">
        <v>8450</v>
      </c>
      <c r="N2052" s="33" t="s">
        <v>10099</v>
      </c>
      <c r="O2052" s="5"/>
      <c r="P2052" s="35" t="s">
        <v>233</v>
      </c>
      <c r="Q2052" s="35" t="s">
        <v>10099</v>
      </c>
      <c r="R2052" s="33">
        <v>76630.0</v>
      </c>
      <c r="S2052" s="37"/>
      <c r="T2052" s="33"/>
      <c r="U2052" s="33">
        <v>6.01</v>
      </c>
      <c r="V2052" s="33" t="s">
        <v>154</v>
      </c>
      <c r="W2052" s="33"/>
      <c r="X2052" s="33"/>
      <c r="Y2052" s="5"/>
      <c r="Z2052" s="5"/>
      <c r="AA2052" s="33">
        <v>1.0</v>
      </c>
      <c r="AB2052" s="33"/>
      <c r="AC2052" s="33">
        <v>1.0</v>
      </c>
      <c r="AD2052" s="5"/>
      <c r="AE2052" s="5"/>
      <c r="AF2052" s="5"/>
      <c r="AG2052" s="16"/>
      <c r="AH2052" s="38" t="str">
        <f t="shared" si="1"/>
        <v/>
      </c>
      <c r="AI2052" s="39">
        <f t="shared" si="2"/>
        <v>1</v>
      </c>
      <c r="AJ2052" s="37" t="str">
        <f t="shared" si="3"/>
        <v/>
      </c>
      <c r="AK2052" s="41" t="str">
        <f t="shared" si="4"/>
        <v/>
      </c>
      <c r="AL2052" s="35" t="s">
        <v>233</v>
      </c>
      <c r="AM2052" s="33" t="s">
        <v>12816</v>
      </c>
      <c r="AN2052" s="33" t="s">
        <v>12816</v>
      </c>
      <c r="AO2052" s="41"/>
      <c r="AP2052" s="33" t="s">
        <v>169</v>
      </c>
      <c r="AQ2052" s="33" t="s">
        <v>170</v>
      </c>
      <c r="AR2052" s="33">
        <v>300.0</v>
      </c>
      <c r="AS2052" s="42"/>
      <c r="AT2052" s="42"/>
      <c r="AU2052" s="42"/>
      <c r="AV2052" s="42"/>
      <c r="AW2052" s="42"/>
      <c r="AX2052" s="5"/>
      <c r="AY2052" s="33"/>
      <c r="AZ2052" s="33" t="s">
        <v>12846</v>
      </c>
      <c r="BA2052" s="5"/>
      <c r="BB2052" s="5"/>
      <c r="BC2052" s="5" t="s">
        <v>12847</v>
      </c>
      <c r="BD2052" s="33" t="s">
        <v>173</v>
      </c>
      <c r="BE2052" s="41"/>
      <c r="BF2052" s="35"/>
      <c r="BG2052" s="33" t="s">
        <v>169</v>
      </c>
      <c r="BH2052" s="5"/>
      <c r="BI2052" s="33">
        <v>300.0</v>
      </c>
      <c r="BJ2052" s="33" t="s">
        <v>170</v>
      </c>
      <c r="BK2052" s="5"/>
      <c r="BL2052" s="5">
        <f t="shared" si="5"/>
        <v>3994.5</v>
      </c>
      <c r="BM2052" s="5"/>
      <c r="BN2052" s="5"/>
      <c r="BO2052" s="42">
        <f t="shared" si="6"/>
        <v>3994.5</v>
      </c>
      <c r="BP2052" s="44"/>
      <c r="BQ2052" s="45"/>
      <c r="BR2052" s="47"/>
      <c r="BS2052" s="45"/>
      <c r="BT2052" s="37"/>
      <c r="BU2052" s="5"/>
      <c r="BV2052" s="38"/>
      <c r="BW2052" s="48"/>
      <c r="BX2052" s="44"/>
      <c r="BY2052" s="44"/>
      <c r="BZ2052" s="33" t="s">
        <v>131</v>
      </c>
      <c r="CA2052" s="5"/>
      <c r="CB2052" s="5"/>
      <c r="CC2052" s="33" t="s">
        <v>177</v>
      </c>
      <c r="CD2052" s="5"/>
      <c r="CE2052" s="5"/>
      <c r="CF2052" s="33" t="s">
        <v>178</v>
      </c>
      <c r="CG2052" s="33" t="s">
        <v>12848</v>
      </c>
      <c r="CH2052" s="5"/>
      <c r="CI2052" s="5"/>
      <c r="CJ2052" s="5"/>
      <c r="CK2052" s="33"/>
      <c r="CL2052" s="49">
        <v>45000.0</v>
      </c>
      <c r="CM2052" s="33" t="s">
        <v>180</v>
      </c>
      <c r="CN2052" s="5"/>
      <c r="CO2052" s="33">
        <v>2.0</v>
      </c>
      <c r="CP2052" s="33" t="s">
        <v>181</v>
      </c>
      <c r="CQ2052" s="50" t="str">
        <f t="shared" si="7"/>
        <v>13/12/1954</v>
      </c>
      <c r="CR2052" s="33" t="s">
        <v>182</v>
      </c>
      <c r="CS2052" s="33">
        <v>5.0</v>
      </c>
      <c r="CT2052" s="33">
        <v>5.0</v>
      </c>
      <c r="CU2052" s="33">
        <v>28.0</v>
      </c>
      <c r="CV2052" s="33">
        <v>1882.0</v>
      </c>
      <c r="CW2052" s="5"/>
      <c r="CX2052" s="5"/>
      <c r="CY2052" s="33">
        <v>-100.038688</v>
      </c>
      <c r="CZ2052" s="33">
        <v>20.753252</v>
      </c>
      <c r="DA2052" s="33">
        <v>4.423639737E9</v>
      </c>
      <c r="DB2052" s="33">
        <v>2.0</v>
      </c>
      <c r="DC2052" s="33" t="s">
        <v>8456</v>
      </c>
      <c r="DD2052" s="33">
        <v>2023.0</v>
      </c>
      <c r="DE2052" s="33" t="s">
        <v>184</v>
      </c>
      <c r="DF2052" s="33"/>
      <c r="DG2052" s="33" t="s">
        <v>185</v>
      </c>
      <c r="DH2052" s="33" t="s">
        <v>186</v>
      </c>
      <c r="DI2052" s="5"/>
      <c r="DJ2052" s="5"/>
    </row>
    <row r="2053">
      <c r="A2053" s="33" t="s">
        <v>12849</v>
      </c>
      <c r="B2053" s="34">
        <v>44952.0</v>
      </c>
      <c r="C2053" s="35" t="s">
        <v>137</v>
      </c>
      <c r="D2053" s="35" t="s">
        <v>139</v>
      </c>
      <c r="E2053" s="35" t="s">
        <v>142</v>
      </c>
      <c r="F2053" s="36" t="s">
        <v>144</v>
      </c>
      <c r="G2053" s="33" t="s">
        <v>12850</v>
      </c>
      <c r="H2053" s="33" t="s">
        <v>12851</v>
      </c>
      <c r="I2053" s="33" t="s">
        <v>439</v>
      </c>
      <c r="J2053" s="33" t="s">
        <v>8447</v>
      </c>
      <c r="K2053" s="35" t="s">
        <v>421</v>
      </c>
      <c r="L2053" s="33" t="s">
        <v>3194</v>
      </c>
      <c r="M2053" s="33" t="s">
        <v>8450</v>
      </c>
      <c r="N2053" s="33" t="s">
        <v>10099</v>
      </c>
      <c r="O2053" s="5"/>
      <c r="P2053" s="35" t="s">
        <v>233</v>
      </c>
      <c r="Q2053" s="35" t="s">
        <v>10099</v>
      </c>
      <c r="R2053" s="33">
        <v>76630.0</v>
      </c>
      <c r="S2053" s="37"/>
      <c r="T2053" s="33"/>
      <c r="U2053" s="33">
        <v>5.84</v>
      </c>
      <c r="V2053" s="33" t="s">
        <v>154</v>
      </c>
      <c r="W2053" s="33"/>
      <c r="X2053" s="33"/>
      <c r="Y2053" s="5"/>
      <c r="Z2053" s="5"/>
      <c r="AA2053" s="33">
        <v>1.0</v>
      </c>
      <c r="AB2053" s="33">
        <v>1.0</v>
      </c>
      <c r="AC2053" s="33"/>
      <c r="AD2053" s="5"/>
      <c r="AE2053" s="5"/>
      <c r="AF2053" s="5"/>
      <c r="AG2053" s="16"/>
      <c r="AH2053" s="38">
        <f t="shared" si="1"/>
        <v>1</v>
      </c>
      <c r="AI2053" s="39" t="str">
        <f t="shared" si="2"/>
        <v/>
      </c>
      <c r="AJ2053" s="37" t="str">
        <f t="shared" si="3"/>
        <v/>
      </c>
      <c r="AK2053" s="41" t="str">
        <f t="shared" si="4"/>
        <v/>
      </c>
      <c r="AL2053" s="35" t="s">
        <v>233</v>
      </c>
      <c r="AM2053" s="33" t="s">
        <v>12816</v>
      </c>
      <c r="AN2053" s="33" t="s">
        <v>12816</v>
      </c>
      <c r="AO2053" s="41"/>
      <c r="AP2053" s="33" t="s">
        <v>169</v>
      </c>
      <c r="AQ2053" s="33" t="s">
        <v>170</v>
      </c>
      <c r="AR2053" s="33">
        <v>300.0</v>
      </c>
      <c r="AS2053" s="42"/>
      <c r="AT2053" s="42"/>
      <c r="AU2053" s="42"/>
      <c r="AV2053" s="42"/>
      <c r="AW2053" s="42"/>
      <c r="AX2053" s="5"/>
      <c r="AY2053" s="33"/>
      <c r="AZ2053" s="33" t="s">
        <v>12852</v>
      </c>
      <c r="BA2053" s="5"/>
      <c r="BB2053" s="5"/>
      <c r="BC2053" s="5" t="s">
        <v>12853</v>
      </c>
      <c r="BD2053" s="33" t="s">
        <v>173</v>
      </c>
      <c r="BE2053" s="41"/>
      <c r="BF2053" s="35"/>
      <c r="BG2053" s="33" t="s">
        <v>169</v>
      </c>
      <c r="BH2053" s="5"/>
      <c r="BI2053" s="33">
        <v>300.0</v>
      </c>
      <c r="BJ2053" s="33" t="s">
        <v>170</v>
      </c>
      <c r="BK2053" s="5"/>
      <c r="BL2053" s="5">
        <f t="shared" si="5"/>
        <v>3994.5</v>
      </c>
      <c r="BM2053" s="5"/>
      <c r="BN2053" s="5"/>
      <c r="BO2053" s="42">
        <f t="shared" si="6"/>
        <v>3994.5</v>
      </c>
      <c r="BP2053" s="44"/>
      <c r="BQ2053" s="45"/>
      <c r="BR2053" s="47"/>
      <c r="BS2053" s="45"/>
      <c r="BT2053" s="37"/>
      <c r="BU2053" s="5"/>
      <c r="BV2053" s="38"/>
      <c r="BW2053" s="48"/>
      <c r="BX2053" s="44"/>
      <c r="BY2053" s="44"/>
      <c r="BZ2053" s="33" t="s">
        <v>131</v>
      </c>
      <c r="CA2053" s="5"/>
      <c r="CB2053" s="5"/>
      <c r="CC2053" s="33" t="s">
        <v>177</v>
      </c>
      <c r="CD2053" s="5"/>
      <c r="CE2053" s="5"/>
      <c r="CF2053" s="33" t="s">
        <v>178</v>
      </c>
      <c r="CG2053" s="33" t="s">
        <v>12854</v>
      </c>
      <c r="CH2053" s="5"/>
      <c r="CI2053" s="5"/>
      <c r="CJ2053" s="5"/>
      <c r="CK2053" s="33"/>
      <c r="CL2053" s="49">
        <v>45000.0</v>
      </c>
      <c r="CM2053" s="33" t="s">
        <v>180</v>
      </c>
      <c r="CN2053" s="5"/>
      <c r="CO2053" s="33">
        <v>2.0</v>
      </c>
      <c r="CP2053" s="33" t="s">
        <v>181</v>
      </c>
      <c r="CQ2053" s="50" t="str">
        <f t="shared" si="7"/>
        <v>22/01/1959</v>
      </c>
      <c r="CR2053" s="33" t="s">
        <v>243</v>
      </c>
      <c r="CS2053" s="33">
        <v>5.0</v>
      </c>
      <c r="CT2053" s="33">
        <v>5.0</v>
      </c>
      <c r="CU2053" s="33">
        <v>28.0</v>
      </c>
      <c r="CV2053" s="33">
        <v>1882.0</v>
      </c>
      <c r="CW2053" s="5"/>
      <c r="CX2053" s="5"/>
      <c r="CY2053" s="33">
        <v>-100.038688</v>
      </c>
      <c r="CZ2053" s="33">
        <v>20.753252</v>
      </c>
      <c r="DA2053" s="33">
        <v>4.423639737E9</v>
      </c>
      <c r="DB2053" s="33">
        <v>2.0</v>
      </c>
      <c r="DC2053" s="33" t="s">
        <v>8456</v>
      </c>
      <c r="DD2053" s="33">
        <v>2023.0</v>
      </c>
      <c r="DE2053" s="33" t="s">
        <v>184</v>
      </c>
      <c r="DF2053" s="33"/>
      <c r="DG2053" s="33" t="s">
        <v>185</v>
      </c>
      <c r="DH2053" s="33" t="s">
        <v>186</v>
      </c>
      <c r="DI2053" s="5"/>
      <c r="DJ2053" s="5"/>
    </row>
    <row r="2054">
      <c r="A2054" s="33" t="s">
        <v>12855</v>
      </c>
      <c r="B2054" s="34">
        <v>44952.0</v>
      </c>
      <c r="C2054" s="35" t="s">
        <v>137</v>
      </c>
      <c r="D2054" s="35" t="s">
        <v>139</v>
      </c>
      <c r="E2054" s="35" t="s">
        <v>142</v>
      </c>
      <c r="F2054" s="36" t="s">
        <v>144</v>
      </c>
      <c r="G2054" s="33" t="s">
        <v>12856</v>
      </c>
      <c r="H2054" s="33" t="s">
        <v>9939</v>
      </c>
      <c r="I2054" s="33" t="s">
        <v>538</v>
      </c>
      <c r="J2054" s="33" t="s">
        <v>1456</v>
      </c>
      <c r="K2054" s="35" t="s">
        <v>421</v>
      </c>
      <c r="L2054" s="33" t="s">
        <v>3194</v>
      </c>
      <c r="M2054" s="33" t="s">
        <v>8450</v>
      </c>
      <c r="N2054" s="33" t="s">
        <v>10099</v>
      </c>
      <c r="O2054" s="5"/>
      <c r="P2054" s="35" t="s">
        <v>233</v>
      </c>
      <c r="Q2054" s="35" t="s">
        <v>10099</v>
      </c>
      <c r="R2054" s="33">
        <v>76286.0</v>
      </c>
      <c r="S2054" s="37"/>
      <c r="T2054" s="33"/>
      <c r="U2054" s="33">
        <v>2.68</v>
      </c>
      <c r="V2054" s="33" t="s">
        <v>154</v>
      </c>
      <c r="W2054" s="33"/>
      <c r="X2054" s="33"/>
      <c r="Y2054" s="5"/>
      <c r="Z2054" s="5"/>
      <c r="AA2054" s="33">
        <v>1.0</v>
      </c>
      <c r="AB2054" s="33">
        <v>1.0</v>
      </c>
      <c r="AC2054" s="33"/>
      <c r="AD2054" s="5"/>
      <c r="AE2054" s="5"/>
      <c r="AF2054" s="5"/>
      <c r="AG2054" s="16"/>
      <c r="AH2054" s="38" t="str">
        <f t="shared" si="1"/>
        <v/>
      </c>
      <c r="AI2054" s="39" t="str">
        <f t="shared" si="2"/>
        <v/>
      </c>
      <c r="AJ2054" s="37" t="str">
        <f t="shared" si="3"/>
        <v/>
      </c>
      <c r="AK2054" s="41" t="str">
        <f t="shared" si="4"/>
        <v/>
      </c>
      <c r="AL2054" s="35" t="s">
        <v>233</v>
      </c>
      <c r="AM2054" s="33" t="s">
        <v>12816</v>
      </c>
      <c r="AN2054" s="33" t="s">
        <v>12816</v>
      </c>
      <c r="AO2054" s="41"/>
      <c r="AP2054" s="33" t="s">
        <v>169</v>
      </c>
      <c r="AQ2054" s="33" t="s">
        <v>170</v>
      </c>
      <c r="AR2054" s="33">
        <v>300.0</v>
      </c>
      <c r="AS2054" s="42"/>
      <c r="AT2054" s="42"/>
      <c r="AU2054" s="42"/>
      <c r="AV2054" s="42"/>
      <c r="AW2054" s="42"/>
      <c r="AX2054" s="5"/>
      <c r="AY2054" s="33"/>
      <c r="AZ2054" s="33" t="s">
        <v>12857</v>
      </c>
      <c r="BA2054" s="5"/>
      <c r="BB2054" s="5"/>
      <c r="BC2054" s="5" t="s">
        <v>12858</v>
      </c>
      <c r="BD2054" s="33" t="s">
        <v>173</v>
      </c>
      <c r="BE2054" s="41"/>
      <c r="BF2054" s="35"/>
      <c r="BG2054" s="33" t="s">
        <v>169</v>
      </c>
      <c r="BH2054" s="5"/>
      <c r="BI2054" s="33">
        <v>300.0</v>
      </c>
      <c r="BJ2054" s="33" t="s">
        <v>170</v>
      </c>
      <c r="BK2054" s="5"/>
      <c r="BL2054" s="5">
        <f t="shared" si="5"/>
        <v>3994.5</v>
      </c>
      <c r="BM2054" s="5"/>
      <c r="BN2054" s="5"/>
      <c r="BO2054" s="42">
        <f t="shared" si="6"/>
        <v>3994.5</v>
      </c>
      <c r="BP2054" s="44"/>
      <c r="BQ2054" s="45"/>
      <c r="BR2054" s="47"/>
      <c r="BS2054" s="45"/>
      <c r="BT2054" s="37"/>
      <c r="BU2054" s="5"/>
      <c r="BV2054" s="38"/>
      <c r="BW2054" s="48"/>
      <c r="BX2054" s="44"/>
      <c r="BY2054" s="44"/>
      <c r="BZ2054" s="33" t="s">
        <v>131</v>
      </c>
      <c r="CA2054" s="5"/>
      <c r="CB2054" s="5"/>
      <c r="CC2054" s="33" t="s">
        <v>177</v>
      </c>
      <c r="CD2054" s="5"/>
      <c r="CE2054" s="5"/>
      <c r="CF2054" s="33" t="s">
        <v>178</v>
      </c>
      <c r="CG2054" s="33" t="s">
        <v>12859</v>
      </c>
      <c r="CH2054" s="5"/>
      <c r="CI2054" s="5"/>
      <c r="CJ2054" s="5"/>
      <c r="CK2054" s="33"/>
      <c r="CL2054" s="49">
        <v>45000.0</v>
      </c>
      <c r="CM2054" s="33" t="s">
        <v>180</v>
      </c>
      <c r="CN2054" s="5"/>
      <c r="CO2054" s="33">
        <v>2.0</v>
      </c>
      <c r="CP2054" s="33" t="s">
        <v>181</v>
      </c>
      <c r="CQ2054" s="50" t="str">
        <f t="shared" si="7"/>
        <v>26/03/1967</v>
      </c>
      <c r="CR2054" s="33" t="s">
        <v>243</v>
      </c>
      <c r="CS2054" s="33">
        <v>5.0</v>
      </c>
      <c r="CT2054" s="33">
        <v>5.0</v>
      </c>
      <c r="CU2054" s="33">
        <v>28.0</v>
      </c>
      <c r="CV2054" s="33">
        <v>1882.0</v>
      </c>
      <c r="CW2054" s="5"/>
      <c r="CX2054" s="5"/>
      <c r="CY2054" s="33">
        <v>-100.038688</v>
      </c>
      <c r="CZ2054" s="33">
        <v>20.753252</v>
      </c>
      <c r="DA2054" s="33">
        <v>4.191125634E9</v>
      </c>
      <c r="DB2054" s="33">
        <v>2.0</v>
      </c>
      <c r="DC2054" s="33" t="s">
        <v>8456</v>
      </c>
      <c r="DD2054" s="33">
        <v>2023.0</v>
      </c>
      <c r="DE2054" s="33" t="s">
        <v>184</v>
      </c>
      <c r="DF2054" s="33"/>
      <c r="DG2054" s="33" t="s">
        <v>185</v>
      </c>
      <c r="DH2054" s="33" t="s">
        <v>186</v>
      </c>
      <c r="DI2054" s="5"/>
      <c r="DJ2054" s="5"/>
    </row>
    <row r="2055">
      <c r="A2055" s="33" t="s">
        <v>12860</v>
      </c>
      <c r="B2055" s="34">
        <v>44952.0</v>
      </c>
      <c r="C2055" s="35" t="s">
        <v>137</v>
      </c>
      <c r="D2055" s="35" t="s">
        <v>139</v>
      </c>
      <c r="E2055" s="35" t="s">
        <v>142</v>
      </c>
      <c r="F2055" s="36" t="s">
        <v>144</v>
      </c>
      <c r="G2055" s="33" t="s">
        <v>12861</v>
      </c>
      <c r="H2055" s="33" t="s">
        <v>12862</v>
      </c>
      <c r="I2055" s="33" t="s">
        <v>538</v>
      </c>
      <c r="J2055" s="33" t="s">
        <v>231</v>
      </c>
      <c r="K2055" s="35" t="s">
        <v>421</v>
      </c>
      <c r="L2055" s="33" t="s">
        <v>10279</v>
      </c>
      <c r="M2055" s="33" t="s">
        <v>8450</v>
      </c>
      <c r="N2055" s="33" t="s">
        <v>10099</v>
      </c>
      <c r="O2055" s="5"/>
      <c r="P2055" s="35" t="s">
        <v>233</v>
      </c>
      <c r="Q2055" s="35" t="s">
        <v>10099</v>
      </c>
      <c r="R2055" s="33">
        <v>76286.0</v>
      </c>
      <c r="S2055" s="37"/>
      <c r="T2055" s="33"/>
      <c r="U2055" s="33">
        <v>7.0</v>
      </c>
      <c r="V2055" s="33" t="s">
        <v>154</v>
      </c>
      <c r="W2055" s="33"/>
      <c r="X2055" s="33"/>
      <c r="Y2055" s="5"/>
      <c r="Z2055" s="5"/>
      <c r="AA2055" s="33">
        <v>1.0</v>
      </c>
      <c r="AB2055" s="33">
        <v>1.0</v>
      </c>
      <c r="AC2055" s="33"/>
      <c r="AD2055" s="5"/>
      <c r="AE2055" s="5"/>
      <c r="AF2055" s="5"/>
      <c r="AG2055" s="16"/>
      <c r="AH2055" s="38">
        <f t="shared" si="1"/>
        <v>1</v>
      </c>
      <c r="AI2055" s="39" t="str">
        <f t="shared" si="2"/>
        <v/>
      </c>
      <c r="AJ2055" s="37" t="str">
        <f t="shared" si="3"/>
        <v/>
      </c>
      <c r="AK2055" s="41" t="str">
        <f t="shared" si="4"/>
        <v/>
      </c>
      <c r="AL2055" s="35" t="s">
        <v>233</v>
      </c>
      <c r="AM2055" s="33" t="s">
        <v>12816</v>
      </c>
      <c r="AN2055" s="33" t="s">
        <v>12816</v>
      </c>
      <c r="AO2055" s="41"/>
      <c r="AP2055" s="33" t="s">
        <v>169</v>
      </c>
      <c r="AQ2055" s="33" t="s">
        <v>170</v>
      </c>
      <c r="AR2055" s="33">
        <v>300.0</v>
      </c>
      <c r="AS2055" s="42"/>
      <c r="AT2055" s="42"/>
      <c r="AU2055" s="42"/>
      <c r="AV2055" s="42"/>
      <c r="AW2055" s="42"/>
      <c r="AX2055" s="5"/>
      <c r="AY2055" s="33"/>
      <c r="AZ2055" s="33" t="s">
        <v>12863</v>
      </c>
      <c r="BA2055" s="5"/>
      <c r="BB2055" s="5"/>
      <c r="BC2055" s="5" t="s">
        <v>12864</v>
      </c>
      <c r="BD2055" s="33" t="s">
        <v>173</v>
      </c>
      <c r="BE2055" s="41"/>
      <c r="BF2055" s="35"/>
      <c r="BG2055" s="33" t="s">
        <v>169</v>
      </c>
      <c r="BH2055" s="5"/>
      <c r="BI2055" s="33">
        <v>300.0</v>
      </c>
      <c r="BJ2055" s="33" t="s">
        <v>170</v>
      </c>
      <c r="BK2055" s="5"/>
      <c r="BL2055" s="5">
        <f t="shared" si="5"/>
        <v>3994.5</v>
      </c>
      <c r="BM2055" s="5"/>
      <c r="BN2055" s="5"/>
      <c r="BO2055" s="42">
        <f t="shared" si="6"/>
        <v>3994.5</v>
      </c>
      <c r="BP2055" s="44"/>
      <c r="BQ2055" s="45"/>
      <c r="BR2055" s="47"/>
      <c r="BS2055" s="45"/>
      <c r="BT2055" s="37"/>
      <c r="BU2055" s="5"/>
      <c r="BV2055" s="38"/>
      <c r="BW2055" s="48"/>
      <c r="BX2055" s="44"/>
      <c r="BY2055" s="44"/>
      <c r="BZ2055" s="33" t="s">
        <v>131</v>
      </c>
      <c r="CA2055" s="5"/>
      <c r="CB2055" s="5"/>
      <c r="CC2055" s="33" t="s">
        <v>177</v>
      </c>
      <c r="CD2055" s="5"/>
      <c r="CE2055" s="5"/>
      <c r="CF2055" s="33" t="s">
        <v>178</v>
      </c>
      <c r="CG2055" s="33" t="s">
        <v>12865</v>
      </c>
      <c r="CH2055" s="5"/>
      <c r="CI2055" s="5"/>
      <c r="CJ2055" s="5"/>
      <c r="CK2055" s="33"/>
      <c r="CL2055" s="49">
        <v>45000.0</v>
      </c>
      <c r="CM2055" s="33" t="s">
        <v>180</v>
      </c>
      <c r="CN2055" s="5"/>
      <c r="CO2055" s="33">
        <v>2.0</v>
      </c>
      <c r="CP2055" s="33" t="s">
        <v>181</v>
      </c>
      <c r="CQ2055" s="50" t="str">
        <f t="shared" si="7"/>
        <v>16/09/1960</v>
      </c>
      <c r="CR2055" s="33" t="s">
        <v>243</v>
      </c>
      <c r="CS2055" s="33">
        <v>5.0</v>
      </c>
      <c r="CT2055" s="33">
        <v>5.0</v>
      </c>
      <c r="CU2055" s="33">
        <v>28.0</v>
      </c>
      <c r="CV2055" s="33">
        <v>1882.0</v>
      </c>
      <c r="CW2055" s="5"/>
      <c r="CX2055" s="5"/>
      <c r="CY2055" s="33">
        <v>-100.038216</v>
      </c>
      <c r="CZ2055" s="33">
        <v>20.753372</v>
      </c>
      <c r="DA2055" s="33">
        <v>4.4219266E9</v>
      </c>
      <c r="DB2055" s="33">
        <v>1.0</v>
      </c>
      <c r="DC2055" s="33" t="s">
        <v>8456</v>
      </c>
      <c r="DD2055" s="33">
        <v>2023.0</v>
      </c>
      <c r="DE2055" s="33" t="s">
        <v>184</v>
      </c>
      <c r="DF2055" s="33"/>
      <c r="DG2055" s="33" t="s">
        <v>185</v>
      </c>
      <c r="DH2055" s="33" t="s">
        <v>186</v>
      </c>
      <c r="DI2055" s="5"/>
      <c r="DJ2055" s="5"/>
    </row>
    <row r="2056">
      <c r="A2056" s="33" t="s">
        <v>12866</v>
      </c>
      <c r="B2056" s="34">
        <v>44952.0</v>
      </c>
      <c r="C2056" s="35" t="s">
        <v>137</v>
      </c>
      <c r="D2056" s="35" t="s">
        <v>139</v>
      </c>
      <c r="E2056" s="35" t="s">
        <v>142</v>
      </c>
      <c r="F2056" s="36" t="s">
        <v>144</v>
      </c>
      <c r="G2056" s="33" t="s">
        <v>12867</v>
      </c>
      <c r="H2056" s="33" t="s">
        <v>12868</v>
      </c>
      <c r="I2056" s="33" t="s">
        <v>8447</v>
      </c>
      <c r="J2056" s="33" t="s">
        <v>12869</v>
      </c>
      <c r="K2056" s="35" t="s">
        <v>421</v>
      </c>
      <c r="L2056" s="33" t="s">
        <v>12870</v>
      </c>
      <c r="M2056" s="33" t="s">
        <v>8450</v>
      </c>
      <c r="N2056" s="33" t="s">
        <v>12816</v>
      </c>
      <c r="O2056" s="5"/>
      <c r="P2056" s="35" t="s">
        <v>233</v>
      </c>
      <c r="Q2056" s="35" t="s">
        <v>12816</v>
      </c>
      <c r="R2056" s="33">
        <v>76282.0</v>
      </c>
      <c r="S2056" s="37"/>
      <c r="T2056" s="33"/>
      <c r="U2056" s="33">
        <v>4.72</v>
      </c>
      <c r="V2056" s="33" t="s">
        <v>154</v>
      </c>
      <c r="W2056" s="33"/>
      <c r="X2056" s="33"/>
      <c r="Y2056" s="5"/>
      <c r="Z2056" s="5"/>
      <c r="AA2056" s="33">
        <v>1.0</v>
      </c>
      <c r="AB2056" s="33"/>
      <c r="AC2056" s="33">
        <v>1.0</v>
      </c>
      <c r="AD2056" s="5"/>
      <c r="AE2056" s="5"/>
      <c r="AF2056" s="5"/>
      <c r="AG2056" s="16"/>
      <c r="AH2056" s="38" t="str">
        <f t="shared" si="1"/>
        <v/>
      </c>
      <c r="AI2056" s="39">
        <f t="shared" si="2"/>
        <v>1</v>
      </c>
      <c r="AJ2056" s="37" t="str">
        <f t="shared" si="3"/>
        <v/>
      </c>
      <c r="AK2056" s="41" t="str">
        <f t="shared" si="4"/>
        <v/>
      </c>
      <c r="AL2056" s="35" t="s">
        <v>233</v>
      </c>
      <c r="AM2056" s="33" t="s">
        <v>12816</v>
      </c>
      <c r="AN2056" s="33" t="s">
        <v>12816</v>
      </c>
      <c r="AO2056" s="41"/>
      <c r="AP2056" s="33" t="s">
        <v>169</v>
      </c>
      <c r="AQ2056" s="33" t="s">
        <v>170</v>
      </c>
      <c r="AR2056" s="33">
        <v>300.0</v>
      </c>
      <c r="AS2056" s="42"/>
      <c r="AT2056" s="42"/>
      <c r="AU2056" s="42"/>
      <c r="AV2056" s="42"/>
      <c r="AW2056" s="42"/>
      <c r="AX2056" s="5"/>
      <c r="AY2056" s="33"/>
      <c r="AZ2056" s="33" t="s">
        <v>12871</v>
      </c>
      <c r="BA2056" s="5"/>
      <c r="BB2056" s="5"/>
      <c r="BC2056" s="5" t="s">
        <v>12872</v>
      </c>
      <c r="BD2056" s="33" t="s">
        <v>173</v>
      </c>
      <c r="BE2056" s="41"/>
      <c r="BF2056" s="35"/>
      <c r="BG2056" s="33" t="s">
        <v>169</v>
      </c>
      <c r="BH2056" s="5"/>
      <c r="BI2056" s="33">
        <v>300.0</v>
      </c>
      <c r="BJ2056" s="33" t="s">
        <v>170</v>
      </c>
      <c r="BK2056" s="5"/>
      <c r="BL2056" s="5">
        <f t="shared" si="5"/>
        <v>3994.5</v>
      </c>
      <c r="BM2056" s="5"/>
      <c r="BN2056" s="5"/>
      <c r="BO2056" s="42">
        <f t="shared" si="6"/>
        <v>3994.5</v>
      </c>
      <c r="BP2056" s="44"/>
      <c r="BQ2056" s="45"/>
      <c r="BR2056" s="47"/>
      <c r="BS2056" s="45"/>
      <c r="BT2056" s="37"/>
      <c r="BU2056" s="5"/>
      <c r="BV2056" s="38"/>
      <c r="BW2056" s="48"/>
      <c r="BX2056" s="44"/>
      <c r="BY2056" s="44"/>
      <c r="BZ2056" s="33" t="s">
        <v>131</v>
      </c>
      <c r="CA2056" s="5"/>
      <c r="CB2056" s="5"/>
      <c r="CC2056" s="33" t="s">
        <v>177</v>
      </c>
      <c r="CD2056" s="5"/>
      <c r="CE2056" s="5"/>
      <c r="CF2056" s="33" t="s">
        <v>178</v>
      </c>
      <c r="CG2056" s="33" t="s">
        <v>12873</v>
      </c>
      <c r="CH2056" s="5"/>
      <c r="CI2056" s="5"/>
      <c r="CJ2056" s="5"/>
      <c r="CK2056" s="33"/>
      <c r="CL2056" s="49">
        <v>45000.0</v>
      </c>
      <c r="CM2056" s="33" t="s">
        <v>180</v>
      </c>
      <c r="CN2056" s="5"/>
      <c r="CO2056" s="33">
        <v>2.0</v>
      </c>
      <c r="CP2056" s="33" t="s">
        <v>181</v>
      </c>
      <c r="CQ2056" s="50" t="str">
        <f t="shared" si="7"/>
        <v>24/04/1961</v>
      </c>
      <c r="CR2056" s="33" t="s">
        <v>182</v>
      </c>
      <c r="CS2056" s="33">
        <v>5.0</v>
      </c>
      <c r="CT2056" s="33">
        <v>5.0</v>
      </c>
      <c r="CU2056" s="33">
        <v>28.0</v>
      </c>
      <c r="CV2056" s="33">
        <v>1.0</v>
      </c>
      <c r="CW2056" s="5"/>
      <c r="CX2056" s="5"/>
      <c r="CY2056" s="33">
        <v>-100.051359</v>
      </c>
      <c r="CZ2056" s="33">
        <v>20.751963</v>
      </c>
      <c r="DA2056" s="33">
        <v>4.191033373E9</v>
      </c>
      <c r="DB2056" s="33">
        <v>2.0</v>
      </c>
      <c r="DC2056" s="33" t="s">
        <v>8456</v>
      </c>
      <c r="DD2056" s="33">
        <v>2023.0</v>
      </c>
      <c r="DE2056" s="33" t="s">
        <v>184</v>
      </c>
      <c r="DF2056" s="33"/>
      <c r="DG2056" s="33" t="s">
        <v>185</v>
      </c>
      <c r="DH2056" s="33" t="s">
        <v>186</v>
      </c>
      <c r="DI2056" s="5"/>
      <c r="DJ2056" s="5"/>
    </row>
    <row r="2057">
      <c r="A2057" s="33" t="s">
        <v>12874</v>
      </c>
      <c r="B2057" s="34">
        <v>44952.0</v>
      </c>
      <c r="C2057" s="35" t="s">
        <v>137</v>
      </c>
      <c r="D2057" s="35" t="s">
        <v>139</v>
      </c>
      <c r="E2057" s="35" t="s">
        <v>142</v>
      </c>
      <c r="F2057" s="36" t="s">
        <v>144</v>
      </c>
      <c r="G2057" s="33" t="s">
        <v>12875</v>
      </c>
      <c r="H2057" s="33" t="s">
        <v>581</v>
      </c>
      <c r="I2057" s="33" t="s">
        <v>8447</v>
      </c>
      <c r="J2057" s="33" t="s">
        <v>439</v>
      </c>
      <c r="K2057" s="35" t="s">
        <v>421</v>
      </c>
      <c r="L2057" s="33" t="s">
        <v>12876</v>
      </c>
      <c r="M2057" s="33" t="s">
        <v>8450</v>
      </c>
      <c r="N2057" s="33" t="s">
        <v>12816</v>
      </c>
      <c r="O2057" s="5"/>
      <c r="P2057" s="35" t="s">
        <v>233</v>
      </c>
      <c r="Q2057" s="35" t="s">
        <v>12816</v>
      </c>
      <c r="R2057" s="33">
        <v>76282.0</v>
      </c>
      <c r="S2057" s="37"/>
      <c r="T2057" s="33"/>
      <c r="U2057" s="33">
        <v>5.22</v>
      </c>
      <c r="V2057" s="33" t="s">
        <v>154</v>
      </c>
      <c r="W2057" s="33"/>
      <c r="X2057" s="33"/>
      <c r="Y2057" s="5"/>
      <c r="Z2057" s="5"/>
      <c r="AA2057" s="33">
        <v>1.0</v>
      </c>
      <c r="AB2057" s="33"/>
      <c r="AC2057" s="33">
        <v>1.0</v>
      </c>
      <c r="AD2057" s="5"/>
      <c r="AE2057" s="5"/>
      <c r="AF2057" s="5"/>
      <c r="AG2057" s="16"/>
      <c r="AH2057" s="38" t="str">
        <f t="shared" si="1"/>
        <v/>
      </c>
      <c r="AI2057" s="39" t="str">
        <f t="shared" si="2"/>
        <v/>
      </c>
      <c r="AJ2057" s="37" t="str">
        <f t="shared" si="3"/>
        <v/>
      </c>
      <c r="AK2057" s="41" t="str">
        <f t="shared" si="4"/>
        <v/>
      </c>
      <c r="AL2057" s="35" t="s">
        <v>233</v>
      </c>
      <c r="AM2057" s="33" t="s">
        <v>12816</v>
      </c>
      <c r="AN2057" s="33" t="s">
        <v>12816</v>
      </c>
      <c r="AO2057" s="41"/>
      <c r="AP2057" s="33" t="s">
        <v>169</v>
      </c>
      <c r="AQ2057" s="33" t="s">
        <v>170</v>
      </c>
      <c r="AR2057" s="33">
        <v>300.0</v>
      </c>
      <c r="AS2057" s="42"/>
      <c r="AT2057" s="42"/>
      <c r="AU2057" s="42"/>
      <c r="AV2057" s="42"/>
      <c r="AW2057" s="42"/>
      <c r="AX2057" s="5"/>
      <c r="AY2057" s="33"/>
      <c r="AZ2057" s="33" t="s">
        <v>12877</v>
      </c>
      <c r="BA2057" s="5"/>
      <c r="BB2057" s="5"/>
      <c r="BC2057" s="5" t="s">
        <v>12878</v>
      </c>
      <c r="BD2057" s="33" t="s">
        <v>173</v>
      </c>
      <c r="BE2057" s="41"/>
      <c r="BF2057" s="35"/>
      <c r="BG2057" s="33" t="s">
        <v>169</v>
      </c>
      <c r="BH2057" s="5"/>
      <c r="BI2057" s="33">
        <v>300.0</v>
      </c>
      <c r="BJ2057" s="33" t="s">
        <v>170</v>
      </c>
      <c r="BK2057" s="5"/>
      <c r="BL2057" s="5">
        <f t="shared" si="5"/>
        <v>3994.5</v>
      </c>
      <c r="BM2057" s="5"/>
      <c r="BN2057" s="5"/>
      <c r="BO2057" s="42">
        <f t="shared" si="6"/>
        <v>3994.5</v>
      </c>
      <c r="BP2057" s="44"/>
      <c r="BQ2057" s="45"/>
      <c r="BR2057" s="47"/>
      <c r="BS2057" s="45"/>
      <c r="BT2057" s="37"/>
      <c r="BU2057" s="5"/>
      <c r="BV2057" s="38"/>
      <c r="BW2057" s="48"/>
      <c r="BX2057" s="44"/>
      <c r="BY2057" s="44"/>
      <c r="BZ2057" s="33" t="s">
        <v>131</v>
      </c>
      <c r="CA2057" s="5"/>
      <c r="CB2057" s="5"/>
      <c r="CC2057" s="33" t="s">
        <v>177</v>
      </c>
      <c r="CD2057" s="5"/>
      <c r="CE2057" s="5"/>
      <c r="CF2057" s="33" t="s">
        <v>178</v>
      </c>
      <c r="CG2057" s="33" t="s">
        <v>12879</v>
      </c>
      <c r="CH2057" s="5"/>
      <c r="CI2057" s="5"/>
      <c r="CJ2057" s="5"/>
      <c r="CK2057" s="33"/>
      <c r="CL2057" s="49">
        <v>45000.0</v>
      </c>
      <c r="CM2057" s="33" t="s">
        <v>180</v>
      </c>
      <c r="CN2057" s="5"/>
      <c r="CO2057" s="33">
        <v>2.0</v>
      </c>
      <c r="CP2057" s="33" t="s">
        <v>181</v>
      </c>
      <c r="CQ2057" s="50" t="str">
        <f t="shared" si="7"/>
        <v>26/01/1974</v>
      </c>
      <c r="CR2057" s="33" t="s">
        <v>182</v>
      </c>
      <c r="CS2057" s="33">
        <v>5.0</v>
      </c>
      <c r="CT2057" s="33">
        <v>5.0</v>
      </c>
      <c r="CU2057" s="33">
        <v>28.0</v>
      </c>
      <c r="CV2057" s="33">
        <v>1.0</v>
      </c>
      <c r="CW2057" s="5"/>
      <c r="CX2057" s="5"/>
      <c r="CY2057" s="33">
        <v>-100.051359</v>
      </c>
      <c r="CZ2057" s="33">
        <v>20.751963</v>
      </c>
      <c r="DA2057" s="33">
        <v>4.191809797E9</v>
      </c>
      <c r="DB2057" s="33">
        <v>2.0</v>
      </c>
      <c r="DC2057" s="33" t="s">
        <v>8456</v>
      </c>
      <c r="DD2057" s="33">
        <v>2023.0</v>
      </c>
      <c r="DE2057" s="33" t="s">
        <v>184</v>
      </c>
      <c r="DF2057" s="33"/>
      <c r="DG2057" s="33" t="s">
        <v>185</v>
      </c>
      <c r="DH2057" s="33" t="s">
        <v>186</v>
      </c>
      <c r="DI2057" s="5"/>
      <c r="DJ2057" s="5"/>
    </row>
    <row r="2058">
      <c r="A2058" s="33" t="s">
        <v>12880</v>
      </c>
      <c r="B2058" s="34">
        <v>44952.0</v>
      </c>
      <c r="C2058" s="35" t="s">
        <v>137</v>
      </c>
      <c r="D2058" s="35" t="s">
        <v>139</v>
      </c>
      <c r="E2058" s="35" t="s">
        <v>142</v>
      </c>
      <c r="F2058" s="36" t="s">
        <v>144</v>
      </c>
      <c r="G2058" s="33" t="s">
        <v>12881</v>
      </c>
      <c r="H2058" s="33" t="s">
        <v>12882</v>
      </c>
      <c r="I2058" s="33" t="s">
        <v>8447</v>
      </c>
      <c r="J2058" s="33" t="s">
        <v>6248</v>
      </c>
      <c r="K2058" s="35" t="s">
        <v>421</v>
      </c>
      <c r="L2058" s="33" t="s">
        <v>12816</v>
      </c>
      <c r="M2058" s="33" t="s">
        <v>8450</v>
      </c>
      <c r="N2058" s="33" t="s">
        <v>12816</v>
      </c>
      <c r="O2058" s="5"/>
      <c r="P2058" s="35" t="s">
        <v>233</v>
      </c>
      <c r="Q2058" s="35" t="s">
        <v>12816</v>
      </c>
      <c r="R2058" s="33">
        <v>76282.0</v>
      </c>
      <c r="S2058" s="37"/>
      <c r="T2058" s="33"/>
      <c r="U2058" s="33">
        <v>8.41</v>
      </c>
      <c r="V2058" s="33" t="s">
        <v>154</v>
      </c>
      <c r="W2058" s="33"/>
      <c r="X2058" s="33"/>
      <c r="Y2058" s="5"/>
      <c r="Z2058" s="5"/>
      <c r="AA2058" s="33">
        <v>1.0</v>
      </c>
      <c r="AB2058" s="33"/>
      <c r="AC2058" s="33">
        <v>1.0</v>
      </c>
      <c r="AD2058" s="5"/>
      <c r="AE2058" s="5"/>
      <c r="AF2058" s="5"/>
      <c r="AG2058" s="16"/>
      <c r="AH2058" s="38" t="str">
        <f t="shared" si="1"/>
        <v/>
      </c>
      <c r="AI2058" s="39">
        <f t="shared" si="2"/>
        <v>1</v>
      </c>
      <c r="AJ2058" s="37" t="str">
        <f t="shared" si="3"/>
        <v/>
      </c>
      <c r="AK2058" s="41" t="str">
        <f t="shared" si="4"/>
        <v/>
      </c>
      <c r="AL2058" s="35" t="s">
        <v>233</v>
      </c>
      <c r="AM2058" s="33" t="s">
        <v>12816</v>
      </c>
      <c r="AN2058" s="33" t="s">
        <v>12816</v>
      </c>
      <c r="AO2058" s="41"/>
      <c r="AP2058" s="33" t="s">
        <v>169</v>
      </c>
      <c r="AQ2058" s="33" t="s">
        <v>170</v>
      </c>
      <c r="AR2058" s="33">
        <v>300.0</v>
      </c>
      <c r="AS2058" s="42"/>
      <c r="AT2058" s="42"/>
      <c r="AU2058" s="42"/>
      <c r="AV2058" s="42"/>
      <c r="AW2058" s="42"/>
      <c r="AX2058" s="5"/>
      <c r="AY2058" s="33"/>
      <c r="AZ2058" s="33" t="s">
        <v>12883</v>
      </c>
      <c r="BA2058" s="5"/>
      <c r="BB2058" s="5"/>
      <c r="BC2058" s="5" t="s">
        <v>12884</v>
      </c>
      <c r="BD2058" s="33" t="s">
        <v>173</v>
      </c>
      <c r="BE2058" s="41"/>
      <c r="BF2058" s="35"/>
      <c r="BG2058" s="33" t="s">
        <v>169</v>
      </c>
      <c r="BH2058" s="5"/>
      <c r="BI2058" s="33">
        <v>300.0</v>
      </c>
      <c r="BJ2058" s="33" t="s">
        <v>170</v>
      </c>
      <c r="BK2058" s="5"/>
      <c r="BL2058" s="5">
        <f t="shared" si="5"/>
        <v>3994.5</v>
      </c>
      <c r="BM2058" s="5"/>
      <c r="BN2058" s="5"/>
      <c r="BO2058" s="42">
        <f t="shared" si="6"/>
        <v>3994.5</v>
      </c>
      <c r="BP2058" s="44"/>
      <c r="BQ2058" s="45"/>
      <c r="BR2058" s="47"/>
      <c r="BS2058" s="45"/>
      <c r="BT2058" s="37"/>
      <c r="BU2058" s="5"/>
      <c r="BV2058" s="38"/>
      <c r="BW2058" s="48"/>
      <c r="BX2058" s="44"/>
      <c r="BY2058" s="44"/>
      <c r="BZ2058" s="33" t="s">
        <v>131</v>
      </c>
      <c r="CA2058" s="5"/>
      <c r="CB2058" s="5"/>
      <c r="CC2058" s="33" t="s">
        <v>177</v>
      </c>
      <c r="CD2058" s="5"/>
      <c r="CE2058" s="5"/>
      <c r="CF2058" s="33" t="s">
        <v>178</v>
      </c>
      <c r="CG2058" s="33" t="s">
        <v>12885</v>
      </c>
      <c r="CH2058" s="5"/>
      <c r="CI2058" s="5"/>
      <c r="CJ2058" s="5"/>
      <c r="CK2058" s="33"/>
      <c r="CL2058" s="49">
        <v>45000.0</v>
      </c>
      <c r="CM2058" s="33" t="s">
        <v>180</v>
      </c>
      <c r="CN2058" s="5"/>
      <c r="CO2058" s="33">
        <v>2.0</v>
      </c>
      <c r="CP2058" s="33" t="s">
        <v>181</v>
      </c>
      <c r="CQ2058" s="50" t="str">
        <f t="shared" si="7"/>
        <v>30/09/1951</v>
      </c>
      <c r="CR2058" s="33" t="s">
        <v>182</v>
      </c>
      <c r="CS2058" s="33">
        <v>5.0</v>
      </c>
      <c r="CT2058" s="33">
        <v>5.0</v>
      </c>
      <c r="CU2058" s="33">
        <v>28.0</v>
      </c>
      <c r="CV2058" s="33">
        <v>1.0</v>
      </c>
      <c r="CW2058" s="5"/>
      <c r="CX2058" s="5"/>
      <c r="CY2058" s="33">
        <v>-100.051359</v>
      </c>
      <c r="CZ2058" s="33">
        <v>20.751963</v>
      </c>
      <c r="DA2058" s="33">
        <v>4.191130912E9</v>
      </c>
      <c r="DB2058" s="33">
        <v>2.0</v>
      </c>
      <c r="DC2058" s="33" t="s">
        <v>8456</v>
      </c>
      <c r="DD2058" s="33">
        <v>2023.0</v>
      </c>
      <c r="DE2058" s="33" t="s">
        <v>184</v>
      </c>
      <c r="DF2058" s="33"/>
      <c r="DG2058" s="33" t="s">
        <v>185</v>
      </c>
      <c r="DH2058" s="33" t="s">
        <v>186</v>
      </c>
      <c r="DI2058" s="5"/>
      <c r="DJ2058" s="5"/>
    </row>
    <row r="2059">
      <c r="A2059" s="33" t="s">
        <v>12886</v>
      </c>
      <c r="B2059" s="34">
        <v>44952.0</v>
      </c>
      <c r="C2059" s="35" t="s">
        <v>137</v>
      </c>
      <c r="D2059" s="35" t="s">
        <v>139</v>
      </c>
      <c r="E2059" s="35" t="s">
        <v>142</v>
      </c>
      <c r="F2059" s="36" t="s">
        <v>144</v>
      </c>
      <c r="G2059" s="33" t="s">
        <v>12887</v>
      </c>
      <c r="H2059" s="33" t="s">
        <v>12888</v>
      </c>
      <c r="I2059" s="33" t="s">
        <v>1619</v>
      </c>
      <c r="J2059" s="33" t="s">
        <v>1927</v>
      </c>
      <c r="K2059" s="35" t="s">
        <v>421</v>
      </c>
      <c r="L2059" s="33" t="s">
        <v>12816</v>
      </c>
      <c r="M2059" s="33" t="s">
        <v>8450</v>
      </c>
      <c r="N2059" s="33" t="s">
        <v>12816</v>
      </c>
      <c r="O2059" s="5"/>
      <c r="P2059" s="35" t="s">
        <v>233</v>
      </c>
      <c r="Q2059" s="35" t="s">
        <v>12816</v>
      </c>
      <c r="R2059" s="33">
        <v>76283.0</v>
      </c>
      <c r="S2059" s="37"/>
      <c r="T2059" s="33"/>
      <c r="U2059" s="33">
        <v>6.29</v>
      </c>
      <c r="V2059" s="33" t="s">
        <v>154</v>
      </c>
      <c r="W2059" s="33"/>
      <c r="X2059" s="33"/>
      <c r="Y2059" s="5"/>
      <c r="Z2059" s="5"/>
      <c r="AA2059" s="33">
        <v>1.0</v>
      </c>
      <c r="AB2059" s="33">
        <v>1.0</v>
      </c>
      <c r="AC2059" s="33"/>
      <c r="AD2059" s="5"/>
      <c r="AE2059" s="5"/>
      <c r="AF2059" s="5"/>
      <c r="AG2059" s="16"/>
      <c r="AH2059" s="38">
        <f t="shared" si="1"/>
        <v>1</v>
      </c>
      <c r="AI2059" s="39" t="str">
        <f t="shared" si="2"/>
        <v/>
      </c>
      <c r="AJ2059" s="37" t="str">
        <f t="shared" si="3"/>
        <v/>
      </c>
      <c r="AK2059" s="41" t="str">
        <f t="shared" si="4"/>
        <v/>
      </c>
      <c r="AL2059" s="35" t="s">
        <v>233</v>
      </c>
      <c r="AM2059" s="33" t="s">
        <v>12816</v>
      </c>
      <c r="AN2059" s="33" t="s">
        <v>12816</v>
      </c>
      <c r="AO2059" s="41"/>
      <c r="AP2059" s="33" t="s">
        <v>169</v>
      </c>
      <c r="AQ2059" s="33" t="s">
        <v>170</v>
      </c>
      <c r="AR2059" s="33">
        <v>300.0</v>
      </c>
      <c r="AS2059" s="42"/>
      <c r="AT2059" s="42"/>
      <c r="AU2059" s="42"/>
      <c r="AV2059" s="42"/>
      <c r="AW2059" s="42"/>
      <c r="AX2059" s="5"/>
      <c r="AY2059" s="33"/>
      <c r="AZ2059" s="33" t="s">
        <v>12889</v>
      </c>
      <c r="BA2059" s="5"/>
      <c r="BB2059" s="5"/>
      <c r="BC2059" s="5" t="s">
        <v>12890</v>
      </c>
      <c r="BD2059" s="33" t="s">
        <v>173</v>
      </c>
      <c r="BE2059" s="41"/>
      <c r="BF2059" s="35"/>
      <c r="BG2059" s="33" t="s">
        <v>169</v>
      </c>
      <c r="BH2059" s="5"/>
      <c r="BI2059" s="33">
        <v>300.0</v>
      </c>
      <c r="BJ2059" s="33" t="s">
        <v>170</v>
      </c>
      <c r="BK2059" s="5"/>
      <c r="BL2059" s="5">
        <f t="shared" si="5"/>
        <v>3994.5</v>
      </c>
      <c r="BM2059" s="5"/>
      <c r="BN2059" s="5"/>
      <c r="BO2059" s="42">
        <f t="shared" si="6"/>
        <v>3994.5</v>
      </c>
      <c r="BP2059" s="44"/>
      <c r="BQ2059" s="45"/>
      <c r="BR2059" s="47"/>
      <c r="BS2059" s="45"/>
      <c r="BT2059" s="37"/>
      <c r="BU2059" s="5"/>
      <c r="BV2059" s="38"/>
      <c r="BW2059" s="48"/>
      <c r="BX2059" s="44"/>
      <c r="BY2059" s="44"/>
      <c r="BZ2059" s="33" t="s">
        <v>131</v>
      </c>
      <c r="CA2059" s="5"/>
      <c r="CB2059" s="5"/>
      <c r="CC2059" s="33" t="s">
        <v>177</v>
      </c>
      <c r="CD2059" s="5"/>
      <c r="CE2059" s="5"/>
      <c r="CF2059" s="33" t="s">
        <v>178</v>
      </c>
      <c r="CG2059" s="33" t="s">
        <v>12891</v>
      </c>
      <c r="CH2059" s="5"/>
      <c r="CI2059" s="5"/>
      <c r="CJ2059" s="5"/>
      <c r="CK2059" s="33"/>
      <c r="CL2059" s="49">
        <v>45000.0</v>
      </c>
      <c r="CM2059" s="33" t="s">
        <v>180</v>
      </c>
      <c r="CN2059" s="5"/>
      <c r="CO2059" s="33">
        <v>2.0</v>
      </c>
      <c r="CP2059" s="33" t="s">
        <v>181</v>
      </c>
      <c r="CQ2059" s="50" t="str">
        <f t="shared" si="7"/>
        <v>09/04/1957</v>
      </c>
      <c r="CR2059" s="33" t="s">
        <v>243</v>
      </c>
      <c r="CS2059" s="33">
        <v>5.0</v>
      </c>
      <c r="CT2059" s="33">
        <v>5.0</v>
      </c>
      <c r="CU2059" s="33">
        <v>28.0</v>
      </c>
      <c r="CV2059" s="33">
        <v>1.0</v>
      </c>
      <c r="CW2059" s="5"/>
      <c r="CX2059" s="5"/>
      <c r="CY2059" s="33">
        <v>-100.051359</v>
      </c>
      <c r="CZ2059" s="33">
        <v>20.751963</v>
      </c>
      <c r="DA2059" s="33">
        <v>4.427088034E9</v>
      </c>
      <c r="DB2059" s="33">
        <v>2.0</v>
      </c>
      <c r="DC2059" s="33" t="s">
        <v>8456</v>
      </c>
      <c r="DD2059" s="33">
        <v>2023.0</v>
      </c>
      <c r="DE2059" s="33" t="s">
        <v>184</v>
      </c>
      <c r="DF2059" s="33"/>
      <c r="DG2059" s="33" t="s">
        <v>185</v>
      </c>
      <c r="DH2059" s="33" t="s">
        <v>186</v>
      </c>
      <c r="DI2059" s="5"/>
      <c r="DJ2059" s="5"/>
    </row>
    <row r="2060">
      <c r="A2060" s="33" t="s">
        <v>12892</v>
      </c>
      <c r="B2060" s="34">
        <v>44952.0</v>
      </c>
      <c r="C2060" s="35" t="s">
        <v>137</v>
      </c>
      <c r="D2060" s="35" t="s">
        <v>139</v>
      </c>
      <c r="E2060" s="35" t="s">
        <v>142</v>
      </c>
      <c r="F2060" s="36" t="s">
        <v>144</v>
      </c>
      <c r="G2060" s="33" t="s">
        <v>12893</v>
      </c>
      <c r="H2060" s="33" t="s">
        <v>12894</v>
      </c>
      <c r="I2060" s="33" t="s">
        <v>439</v>
      </c>
      <c r="J2060" s="33" t="s">
        <v>538</v>
      </c>
      <c r="K2060" s="35" t="s">
        <v>421</v>
      </c>
      <c r="L2060" s="33" t="s">
        <v>12816</v>
      </c>
      <c r="M2060" s="33" t="s">
        <v>8450</v>
      </c>
      <c r="N2060" s="33" t="s">
        <v>12816</v>
      </c>
      <c r="O2060" s="5"/>
      <c r="P2060" s="35" t="s">
        <v>233</v>
      </c>
      <c r="Q2060" s="35" t="s">
        <v>12816</v>
      </c>
      <c r="R2060" s="33">
        <v>76283.0</v>
      </c>
      <c r="S2060" s="37"/>
      <c r="T2060" s="33"/>
      <c r="U2060" s="33">
        <v>6.49</v>
      </c>
      <c r="V2060" s="33" t="s">
        <v>154</v>
      </c>
      <c r="W2060" s="33"/>
      <c r="X2060" s="33"/>
      <c r="Y2060" s="5"/>
      <c r="Z2060" s="5"/>
      <c r="AA2060" s="33">
        <v>1.0</v>
      </c>
      <c r="AB2060" s="33"/>
      <c r="AC2060" s="33">
        <v>1.0</v>
      </c>
      <c r="AD2060" s="5"/>
      <c r="AE2060" s="5"/>
      <c r="AF2060" s="5"/>
      <c r="AG2060" s="16"/>
      <c r="AH2060" s="38" t="str">
        <f t="shared" si="1"/>
        <v/>
      </c>
      <c r="AI2060" s="39">
        <f t="shared" si="2"/>
        <v>1</v>
      </c>
      <c r="AJ2060" s="37" t="str">
        <f t="shared" si="3"/>
        <v/>
      </c>
      <c r="AK2060" s="41" t="str">
        <f t="shared" si="4"/>
        <v/>
      </c>
      <c r="AL2060" s="35" t="s">
        <v>233</v>
      </c>
      <c r="AM2060" s="33" t="s">
        <v>12816</v>
      </c>
      <c r="AN2060" s="33" t="s">
        <v>12816</v>
      </c>
      <c r="AO2060" s="41"/>
      <c r="AP2060" s="33" t="s">
        <v>169</v>
      </c>
      <c r="AQ2060" s="33" t="s">
        <v>170</v>
      </c>
      <c r="AR2060" s="33">
        <v>300.0</v>
      </c>
      <c r="AS2060" s="42"/>
      <c r="AT2060" s="42"/>
      <c r="AU2060" s="42"/>
      <c r="AV2060" s="42"/>
      <c r="AW2060" s="42"/>
      <c r="AX2060" s="5"/>
      <c r="AY2060" s="33"/>
      <c r="AZ2060" s="33" t="s">
        <v>12895</v>
      </c>
      <c r="BA2060" s="5"/>
      <c r="BB2060" s="5"/>
      <c r="BC2060" s="5" t="s">
        <v>12896</v>
      </c>
      <c r="BD2060" s="33" t="s">
        <v>173</v>
      </c>
      <c r="BE2060" s="41"/>
      <c r="BF2060" s="35"/>
      <c r="BG2060" s="33" t="s">
        <v>169</v>
      </c>
      <c r="BH2060" s="5"/>
      <c r="BI2060" s="33">
        <v>300.0</v>
      </c>
      <c r="BJ2060" s="33" t="s">
        <v>170</v>
      </c>
      <c r="BK2060" s="5"/>
      <c r="BL2060" s="5">
        <f t="shared" si="5"/>
        <v>3994.5</v>
      </c>
      <c r="BM2060" s="5"/>
      <c r="BN2060" s="5"/>
      <c r="BO2060" s="42">
        <f t="shared" si="6"/>
        <v>3994.5</v>
      </c>
      <c r="BP2060" s="44"/>
      <c r="BQ2060" s="45"/>
      <c r="BR2060" s="47"/>
      <c r="BS2060" s="45"/>
      <c r="BT2060" s="37"/>
      <c r="BU2060" s="5"/>
      <c r="BV2060" s="38"/>
      <c r="BW2060" s="48"/>
      <c r="BX2060" s="44"/>
      <c r="BY2060" s="44"/>
      <c r="BZ2060" s="33" t="s">
        <v>131</v>
      </c>
      <c r="CA2060" s="5"/>
      <c r="CB2060" s="5"/>
      <c r="CC2060" s="33" t="s">
        <v>177</v>
      </c>
      <c r="CD2060" s="5"/>
      <c r="CE2060" s="5"/>
      <c r="CF2060" s="33" t="s">
        <v>178</v>
      </c>
      <c r="CG2060" s="33" t="s">
        <v>12897</v>
      </c>
      <c r="CH2060" s="5"/>
      <c r="CI2060" s="5"/>
      <c r="CJ2060" s="5"/>
      <c r="CK2060" s="33"/>
      <c r="CL2060" s="49">
        <v>45000.0</v>
      </c>
      <c r="CM2060" s="33" t="s">
        <v>180</v>
      </c>
      <c r="CN2060" s="5"/>
      <c r="CO2060" s="33">
        <v>2.0</v>
      </c>
      <c r="CP2060" s="33" t="s">
        <v>181</v>
      </c>
      <c r="CQ2060" s="50" t="str">
        <f t="shared" si="7"/>
        <v>25/10/1944</v>
      </c>
      <c r="CR2060" s="33" t="s">
        <v>182</v>
      </c>
      <c r="CS2060" s="33">
        <v>5.0</v>
      </c>
      <c r="CT2060" s="33">
        <v>5.0</v>
      </c>
      <c r="CU2060" s="33">
        <v>28.0</v>
      </c>
      <c r="CV2060" s="33">
        <v>1.0</v>
      </c>
      <c r="CW2060" s="5"/>
      <c r="CX2060" s="5"/>
      <c r="CY2060" s="33">
        <v>-100.051359</v>
      </c>
      <c r="CZ2060" s="33">
        <v>20.751963</v>
      </c>
      <c r="DA2060" s="33">
        <v>4.191202596E9</v>
      </c>
      <c r="DB2060" s="33">
        <v>2.0</v>
      </c>
      <c r="DC2060" s="33" t="s">
        <v>8456</v>
      </c>
      <c r="DD2060" s="33">
        <v>2023.0</v>
      </c>
      <c r="DE2060" s="33" t="s">
        <v>184</v>
      </c>
      <c r="DF2060" s="33"/>
      <c r="DG2060" s="33" t="s">
        <v>185</v>
      </c>
      <c r="DH2060" s="33" t="s">
        <v>186</v>
      </c>
      <c r="DI2060" s="5"/>
      <c r="DJ2060" s="5"/>
    </row>
    <row r="2061">
      <c r="A2061" s="33" t="s">
        <v>12898</v>
      </c>
      <c r="B2061" s="34">
        <v>44952.0</v>
      </c>
      <c r="C2061" s="35" t="s">
        <v>137</v>
      </c>
      <c r="D2061" s="35" t="s">
        <v>139</v>
      </c>
      <c r="E2061" s="35" t="s">
        <v>142</v>
      </c>
      <c r="F2061" s="36" t="s">
        <v>144</v>
      </c>
      <c r="G2061" s="33" t="s">
        <v>12899</v>
      </c>
      <c r="H2061" s="33" t="s">
        <v>12900</v>
      </c>
      <c r="I2061" s="33" t="s">
        <v>844</v>
      </c>
      <c r="J2061" s="33" t="s">
        <v>447</v>
      </c>
      <c r="K2061" s="35" t="s">
        <v>421</v>
      </c>
      <c r="L2061" s="33" t="s">
        <v>12870</v>
      </c>
      <c r="M2061" s="33" t="s">
        <v>8450</v>
      </c>
      <c r="N2061" s="33" t="s">
        <v>12816</v>
      </c>
      <c r="O2061" s="5"/>
      <c r="P2061" s="35" t="s">
        <v>233</v>
      </c>
      <c r="Q2061" s="35" t="s">
        <v>12816</v>
      </c>
      <c r="R2061" s="33">
        <v>76282.0</v>
      </c>
      <c r="S2061" s="37"/>
      <c r="T2061" s="33"/>
      <c r="U2061" s="33">
        <v>5.06</v>
      </c>
      <c r="V2061" s="33" t="s">
        <v>154</v>
      </c>
      <c r="W2061" s="33"/>
      <c r="X2061" s="33"/>
      <c r="Y2061" s="5"/>
      <c r="Z2061" s="5"/>
      <c r="AA2061" s="33">
        <v>1.0</v>
      </c>
      <c r="AB2061" s="33"/>
      <c r="AC2061" s="33">
        <v>1.0</v>
      </c>
      <c r="AD2061" s="5"/>
      <c r="AE2061" s="5"/>
      <c r="AF2061" s="5"/>
      <c r="AG2061" s="16"/>
      <c r="AH2061" s="38" t="str">
        <f t="shared" si="1"/>
        <v/>
      </c>
      <c r="AI2061" s="39">
        <f t="shared" si="2"/>
        <v>1</v>
      </c>
      <c r="AJ2061" s="37" t="str">
        <f t="shared" si="3"/>
        <v/>
      </c>
      <c r="AK2061" s="41" t="str">
        <f t="shared" si="4"/>
        <v/>
      </c>
      <c r="AL2061" s="35" t="s">
        <v>233</v>
      </c>
      <c r="AM2061" s="33" t="s">
        <v>12816</v>
      </c>
      <c r="AN2061" s="33" t="s">
        <v>12816</v>
      </c>
      <c r="AO2061" s="41"/>
      <c r="AP2061" s="33" t="s">
        <v>169</v>
      </c>
      <c r="AQ2061" s="33" t="s">
        <v>170</v>
      </c>
      <c r="AR2061" s="33">
        <v>300.0</v>
      </c>
      <c r="AS2061" s="42"/>
      <c r="AT2061" s="42"/>
      <c r="AU2061" s="42"/>
      <c r="AV2061" s="42"/>
      <c r="AW2061" s="42"/>
      <c r="AX2061" s="5"/>
      <c r="AY2061" s="33"/>
      <c r="AZ2061" s="33" t="s">
        <v>12901</v>
      </c>
      <c r="BA2061" s="5"/>
      <c r="BB2061" s="5"/>
      <c r="BC2061" s="5" t="s">
        <v>12902</v>
      </c>
      <c r="BD2061" s="33" t="s">
        <v>173</v>
      </c>
      <c r="BE2061" s="41"/>
      <c r="BF2061" s="35"/>
      <c r="BG2061" s="33" t="s">
        <v>169</v>
      </c>
      <c r="BH2061" s="5"/>
      <c r="BI2061" s="33">
        <v>300.0</v>
      </c>
      <c r="BJ2061" s="33" t="s">
        <v>170</v>
      </c>
      <c r="BK2061" s="5"/>
      <c r="BL2061" s="5">
        <f t="shared" si="5"/>
        <v>3994.5</v>
      </c>
      <c r="BM2061" s="5"/>
      <c r="BN2061" s="5"/>
      <c r="BO2061" s="42">
        <f t="shared" si="6"/>
        <v>3994.5</v>
      </c>
      <c r="BP2061" s="44"/>
      <c r="BQ2061" s="45"/>
      <c r="BR2061" s="47"/>
      <c r="BS2061" s="45"/>
      <c r="BT2061" s="37"/>
      <c r="BU2061" s="5"/>
      <c r="BV2061" s="38"/>
      <c r="BW2061" s="48"/>
      <c r="BX2061" s="44"/>
      <c r="BY2061" s="44"/>
      <c r="BZ2061" s="33" t="s">
        <v>131</v>
      </c>
      <c r="CA2061" s="5"/>
      <c r="CB2061" s="5"/>
      <c r="CC2061" s="33" t="s">
        <v>177</v>
      </c>
      <c r="CD2061" s="5"/>
      <c r="CE2061" s="5"/>
      <c r="CF2061" s="33" t="s">
        <v>178</v>
      </c>
      <c r="CG2061" s="33" t="s">
        <v>12903</v>
      </c>
      <c r="CH2061" s="5"/>
      <c r="CI2061" s="5"/>
      <c r="CJ2061" s="5"/>
      <c r="CK2061" s="33"/>
      <c r="CL2061" s="49">
        <v>45000.0</v>
      </c>
      <c r="CM2061" s="33" t="s">
        <v>180</v>
      </c>
      <c r="CN2061" s="5"/>
      <c r="CO2061" s="33">
        <v>2.0</v>
      </c>
      <c r="CP2061" s="33" t="s">
        <v>181</v>
      </c>
      <c r="CQ2061" s="50" t="str">
        <f t="shared" si="7"/>
        <v>30/01/1946</v>
      </c>
      <c r="CR2061" s="33" t="s">
        <v>182</v>
      </c>
      <c r="CS2061" s="33">
        <v>5.0</v>
      </c>
      <c r="CT2061" s="33">
        <v>5.0</v>
      </c>
      <c r="CU2061" s="33">
        <v>28.0</v>
      </c>
      <c r="CV2061" s="33">
        <v>1.0</v>
      </c>
      <c r="CW2061" s="5"/>
      <c r="CX2061" s="5"/>
      <c r="CY2061" s="33">
        <v>-100.051359</v>
      </c>
      <c r="CZ2061" s="33">
        <v>20.751963</v>
      </c>
      <c r="DA2061" s="33">
        <v>4.421526383E9</v>
      </c>
      <c r="DB2061" s="33">
        <v>2.0</v>
      </c>
      <c r="DC2061" s="33" t="s">
        <v>8456</v>
      </c>
      <c r="DD2061" s="33">
        <v>2023.0</v>
      </c>
      <c r="DE2061" s="33" t="s">
        <v>184</v>
      </c>
      <c r="DF2061" s="33"/>
      <c r="DG2061" s="33" t="s">
        <v>185</v>
      </c>
      <c r="DH2061" s="33" t="s">
        <v>186</v>
      </c>
      <c r="DI2061" s="5"/>
      <c r="DJ2061" s="5"/>
    </row>
    <row r="2062">
      <c r="A2062" s="33" t="s">
        <v>12904</v>
      </c>
      <c r="B2062" s="34">
        <v>44952.0</v>
      </c>
      <c r="C2062" s="35" t="s">
        <v>137</v>
      </c>
      <c r="D2062" s="35" t="s">
        <v>139</v>
      </c>
      <c r="E2062" s="35" t="s">
        <v>142</v>
      </c>
      <c r="F2062" s="36" t="s">
        <v>144</v>
      </c>
      <c r="G2062" s="33" t="s">
        <v>12905</v>
      </c>
      <c r="H2062" s="33" t="s">
        <v>12906</v>
      </c>
      <c r="I2062" s="33" t="s">
        <v>1456</v>
      </c>
      <c r="J2062" s="33" t="s">
        <v>439</v>
      </c>
      <c r="K2062" s="35" t="s">
        <v>421</v>
      </c>
      <c r="L2062" s="33" t="s">
        <v>12870</v>
      </c>
      <c r="M2062" s="33" t="s">
        <v>8450</v>
      </c>
      <c r="N2062" s="33" t="s">
        <v>12816</v>
      </c>
      <c r="O2062" s="5"/>
      <c r="P2062" s="35" t="s">
        <v>233</v>
      </c>
      <c r="Q2062" s="35" t="s">
        <v>12816</v>
      </c>
      <c r="R2062" s="33">
        <v>76282.0</v>
      </c>
      <c r="S2062" s="37"/>
      <c r="T2062" s="33"/>
      <c r="U2062" s="33">
        <v>5.23</v>
      </c>
      <c r="V2062" s="33" t="s">
        <v>154</v>
      </c>
      <c r="W2062" s="33"/>
      <c r="X2062" s="33"/>
      <c r="Y2062" s="5"/>
      <c r="Z2062" s="5"/>
      <c r="AA2062" s="33">
        <v>1.0</v>
      </c>
      <c r="AB2062" s="33"/>
      <c r="AC2062" s="33">
        <v>1.0</v>
      </c>
      <c r="AD2062" s="5"/>
      <c r="AE2062" s="5"/>
      <c r="AF2062" s="5"/>
      <c r="AG2062" s="16"/>
      <c r="AH2062" s="38" t="str">
        <f t="shared" si="1"/>
        <v/>
      </c>
      <c r="AI2062" s="39">
        <f t="shared" si="2"/>
        <v>1</v>
      </c>
      <c r="AJ2062" s="37" t="str">
        <f t="shared" si="3"/>
        <v/>
      </c>
      <c r="AK2062" s="41" t="str">
        <f t="shared" si="4"/>
        <v/>
      </c>
      <c r="AL2062" s="35" t="s">
        <v>233</v>
      </c>
      <c r="AM2062" s="33" t="s">
        <v>12816</v>
      </c>
      <c r="AN2062" s="33" t="s">
        <v>12816</v>
      </c>
      <c r="AO2062" s="41"/>
      <c r="AP2062" s="33" t="s">
        <v>169</v>
      </c>
      <c r="AQ2062" s="33" t="s">
        <v>170</v>
      </c>
      <c r="AR2062" s="33">
        <v>300.0</v>
      </c>
      <c r="AS2062" s="42"/>
      <c r="AT2062" s="42"/>
      <c r="AU2062" s="42"/>
      <c r="AV2062" s="42"/>
      <c r="AW2062" s="42"/>
      <c r="AX2062" s="5"/>
      <c r="AY2062" s="33"/>
      <c r="AZ2062" s="33" t="s">
        <v>12907</v>
      </c>
      <c r="BA2062" s="5"/>
      <c r="BB2062" s="5"/>
      <c r="BC2062" s="5" t="s">
        <v>12908</v>
      </c>
      <c r="BD2062" s="33" t="s">
        <v>173</v>
      </c>
      <c r="BE2062" s="41"/>
      <c r="BF2062" s="35"/>
      <c r="BG2062" s="33" t="s">
        <v>169</v>
      </c>
      <c r="BH2062" s="5"/>
      <c r="BI2062" s="33">
        <v>300.0</v>
      </c>
      <c r="BJ2062" s="33" t="s">
        <v>170</v>
      </c>
      <c r="BK2062" s="5"/>
      <c r="BL2062" s="5">
        <f t="shared" si="5"/>
        <v>3994.5</v>
      </c>
      <c r="BM2062" s="5"/>
      <c r="BN2062" s="5"/>
      <c r="BO2062" s="42">
        <f t="shared" si="6"/>
        <v>3994.5</v>
      </c>
      <c r="BP2062" s="44"/>
      <c r="BQ2062" s="45"/>
      <c r="BR2062" s="47"/>
      <c r="BS2062" s="45"/>
      <c r="BT2062" s="37"/>
      <c r="BU2062" s="5"/>
      <c r="BV2062" s="38"/>
      <c r="BW2062" s="48"/>
      <c r="BX2062" s="44"/>
      <c r="BY2062" s="44"/>
      <c r="BZ2062" s="33" t="s">
        <v>131</v>
      </c>
      <c r="CA2062" s="5"/>
      <c r="CB2062" s="5"/>
      <c r="CC2062" s="33" t="s">
        <v>177</v>
      </c>
      <c r="CD2062" s="5"/>
      <c r="CE2062" s="5"/>
      <c r="CF2062" s="33" t="s">
        <v>178</v>
      </c>
      <c r="CG2062" s="33" t="s">
        <v>12909</v>
      </c>
      <c r="CH2062" s="5"/>
      <c r="CI2062" s="5"/>
      <c r="CJ2062" s="5"/>
      <c r="CK2062" s="33"/>
      <c r="CL2062" s="49">
        <v>45000.0</v>
      </c>
      <c r="CM2062" s="33" t="s">
        <v>180</v>
      </c>
      <c r="CN2062" s="5"/>
      <c r="CO2062" s="33">
        <v>2.0</v>
      </c>
      <c r="CP2062" s="33" t="s">
        <v>181</v>
      </c>
      <c r="CQ2062" s="50" t="str">
        <f t="shared" si="7"/>
        <v>13/01/1961</v>
      </c>
      <c r="CR2062" s="33" t="s">
        <v>182</v>
      </c>
      <c r="CS2062" s="33">
        <v>5.0</v>
      </c>
      <c r="CT2062" s="33">
        <v>5.0</v>
      </c>
      <c r="CU2062" s="33">
        <v>28.0</v>
      </c>
      <c r="CV2062" s="33">
        <v>1.0</v>
      </c>
      <c r="CW2062" s="5"/>
      <c r="CX2062" s="5"/>
      <c r="CY2062" s="33">
        <v>-100.051359</v>
      </c>
      <c r="CZ2062" s="33">
        <v>20.751963</v>
      </c>
      <c r="DA2062" s="33">
        <v>4.411361575E9</v>
      </c>
      <c r="DB2062" s="33">
        <v>2.0</v>
      </c>
      <c r="DC2062" s="33" t="s">
        <v>8456</v>
      </c>
      <c r="DD2062" s="33">
        <v>2023.0</v>
      </c>
      <c r="DE2062" s="33" t="s">
        <v>184</v>
      </c>
      <c r="DF2062" s="33"/>
      <c r="DG2062" s="33" t="s">
        <v>185</v>
      </c>
      <c r="DH2062" s="33" t="s">
        <v>186</v>
      </c>
      <c r="DI2062" s="5"/>
      <c r="DJ2062" s="5"/>
    </row>
    <row r="2063">
      <c r="A2063" s="33" t="s">
        <v>12910</v>
      </c>
      <c r="B2063" s="34">
        <v>44952.0</v>
      </c>
      <c r="C2063" s="35" t="s">
        <v>137</v>
      </c>
      <c r="D2063" s="35" t="s">
        <v>139</v>
      </c>
      <c r="E2063" s="35" t="s">
        <v>142</v>
      </c>
      <c r="F2063" s="36" t="s">
        <v>144</v>
      </c>
      <c r="G2063" s="33" t="s">
        <v>12911</v>
      </c>
      <c r="H2063" s="33" t="s">
        <v>12912</v>
      </c>
      <c r="I2063" s="33" t="s">
        <v>1456</v>
      </c>
      <c r="J2063" s="33" t="s">
        <v>439</v>
      </c>
      <c r="K2063" s="35" t="s">
        <v>421</v>
      </c>
      <c r="L2063" s="33" t="s">
        <v>12816</v>
      </c>
      <c r="M2063" s="33" t="s">
        <v>8450</v>
      </c>
      <c r="N2063" s="33" t="s">
        <v>12816</v>
      </c>
      <c r="O2063" s="5"/>
      <c r="P2063" s="35" t="s">
        <v>233</v>
      </c>
      <c r="Q2063" s="35" t="s">
        <v>12816</v>
      </c>
      <c r="R2063" s="33">
        <v>76282.0</v>
      </c>
      <c r="S2063" s="37"/>
      <c r="T2063" s="33"/>
      <c r="U2063" s="33">
        <v>4.02</v>
      </c>
      <c r="V2063" s="33" t="s">
        <v>154</v>
      </c>
      <c r="W2063" s="33"/>
      <c r="X2063" s="33"/>
      <c r="Y2063" s="5"/>
      <c r="Z2063" s="5"/>
      <c r="AA2063" s="33">
        <v>1.0</v>
      </c>
      <c r="AB2063" s="33"/>
      <c r="AC2063" s="33">
        <v>1.0</v>
      </c>
      <c r="AD2063" s="5"/>
      <c r="AE2063" s="5"/>
      <c r="AF2063" s="5"/>
      <c r="AG2063" s="16"/>
      <c r="AH2063" s="38" t="str">
        <f t="shared" si="1"/>
        <v/>
      </c>
      <c r="AI2063" s="39">
        <f t="shared" si="2"/>
        <v>1</v>
      </c>
      <c r="AJ2063" s="37" t="str">
        <f t="shared" si="3"/>
        <v/>
      </c>
      <c r="AK2063" s="41" t="str">
        <f t="shared" si="4"/>
        <v/>
      </c>
      <c r="AL2063" s="35" t="s">
        <v>233</v>
      </c>
      <c r="AM2063" s="33" t="s">
        <v>12816</v>
      </c>
      <c r="AN2063" s="33" t="s">
        <v>12816</v>
      </c>
      <c r="AO2063" s="41"/>
      <c r="AP2063" s="33" t="s">
        <v>169</v>
      </c>
      <c r="AQ2063" s="33" t="s">
        <v>170</v>
      </c>
      <c r="AR2063" s="33">
        <v>300.0</v>
      </c>
      <c r="AS2063" s="42"/>
      <c r="AT2063" s="42"/>
      <c r="AU2063" s="42"/>
      <c r="AV2063" s="42"/>
      <c r="AW2063" s="42"/>
      <c r="AX2063" s="5"/>
      <c r="AY2063" s="33"/>
      <c r="AZ2063" s="33" t="s">
        <v>12913</v>
      </c>
      <c r="BA2063" s="5"/>
      <c r="BB2063" s="5"/>
      <c r="BC2063" s="5" t="s">
        <v>12914</v>
      </c>
      <c r="BD2063" s="33" t="s">
        <v>173</v>
      </c>
      <c r="BE2063" s="41"/>
      <c r="BF2063" s="35"/>
      <c r="BG2063" s="33" t="s">
        <v>169</v>
      </c>
      <c r="BH2063" s="5"/>
      <c r="BI2063" s="33">
        <v>300.0</v>
      </c>
      <c r="BJ2063" s="33" t="s">
        <v>170</v>
      </c>
      <c r="BK2063" s="5"/>
      <c r="BL2063" s="5">
        <f t="shared" si="5"/>
        <v>3994.5</v>
      </c>
      <c r="BM2063" s="5"/>
      <c r="BN2063" s="5"/>
      <c r="BO2063" s="42">
        <f t="shared" si="6"/>
        <v>3994.5</v>
      </c>
      <c r="BP2063" s="44"/>
      <c r="BQ2063" s="45"/>
      <c r="BR2063" s="47"/>
      <c r="BS2063" s="45"/>
      <c r="BT2063" s="37"/>
      <c r="BU2063" s="5"/>
      <c r="BV2063" s="38"/>
      <c r="BW2063" s="48"/>
      <c r="BX2063" s="44"/>
      <c r="BY2063" s="44"/>
      <c r="BZ2063" s="33" t="s">
        <v>131</v>
      </c>
      <c r="CA2063" s="5"/>
      <c r="CB2063" s="5"/>
      <c r="CC2063" s="33" t="s">
        <v>177</v>
      </c>
      <c r="CD2063" s="5"/>
      <c r="CE2063" s="5"/>
      <c r="CF2063" s="33" t="s">
        <v>178</v>
      </c>
      <c r="CG2063" s="33" t="s">
        <v>12915</v>
      </c>
      <c r="CH2063" s="5"/>
      <c r="CI2063" s="5"/>
      <c r="CJ2063" s="5"/>
      <c r="CK2063" s="33"/>
      <c r="CL2063" s="49">
        <v>45000.0</v>
      </c>
      <c r="CM2063" s="33" t="s">
        <v>180</v>
      </c>
      <c r="CN2063" s="5"/>
      <c r="CO2063" s="33">
        <v>2.0</v>
      </c>
      <c r="CP2063" s="33" t="s">
        <v>181</v>
      </c>
      <c r="CQ2063" s="50" t="str">
        <f t="shared" si="7"/>
        <v>11/08/1955</v>
      </c>
      <c r="CR2063" s="33" t="s">
        <v>182</v>
      </c>
      <c r="CS2063" s="33">
        <v>5.0</v>
      </c>
      <c r="CT2063" s="33">
        <v>5.0</v>
      </c>
      <c r="CU2063" s="33">
        <v>28.0</v>
      </c>
      <c r="CV2063" s="33">
        <v>1.0</v>
      </c>
      <c r="CW2063" s="5"/>
      <c r="CX2063" s="5"/>
      <c r="CY2063" s="33">
        <v>-100.051359</v>
      </c>
      <c r="CZ2063" s="33">
        <v>20.751963</v>
      </c>
      <c r="DA2063" s="33">
        <v>5.558053777E9</v>
      </c>
      <c r="DB2063" s="33">
        <v>2.0</v>
      </c>
      <c r="DC2063" s="33" t="s">
        <v>8456</v>
      </c>
      <c r="DD2063" s="33">
        <v>2023.0</v>
      </c>
      <c r="DE2063" s="33" t="s">
        <v>184</v>
      </c>
      <c r="DF2063" s="33"/>
      <c r="DG2063" s="33" t="s">
        <v>185</v>
      </c>
      <c r="DH2063" s="33" t="s">
        <v>186</v>
      </c>
      <c r="DI2063" s="5"/>
      <c r="DJ2063" s="5"/>
    </row>
    <row r="2064">
      <c r="A2064" s="33" t="s">
        <v>12916</v>
      </c>
      <c r="B2064" s="34">
        <v>44952.0</v>
      </c>
      <c r="C2064" s="35" t="s">
        <v>137</v>
      </c>
      <c r="D2064" s="35" t="s">
        <v>139</v>
      </c>
      <c r="E2064" s="35" t="s">
        <v>142</v>
      </c>
      <c r="F2064" s="36" t="s">
        <v>144</v>
      </c>
      <c r="G2064" s="33" t="s">
        <v>12917</v>
      </c>
      <c r="H2064" s="33" t="s">
        <v>12751</v>
      </c>
      <c r="I2064" s="33" t="s">
        <v>538</v>
      </c>
      <c r="J2064" s="33" t="s">
        <v>9138</v>
      </c>
      <c r="K2064" s="35" t="s">
        <v>421</v>
      </c>
      <c r="L2064" s="33" t="s">
        <v>1457</v>
      </c>
      <c r="M2064" s="33" t="s">
        <v>8450</v>
      </c>
      <c r="N2064" s="33" t="s">
        <v>12816</v>
      </c>
      <c r="O2064" s="5"/>
      <c r="P2064" s="35" t="s">
        <v>233</v>
      </c>
      <c r="Q2064" s="35" t="s">
        <v>12816</v>
      </c>
      <c r="R2064" s="33">
        <v>76282.0</v>
      </c>
      <c r="S2064" s="37"/>
      <c r="T2064" s="33"/>
      <c r="U2064" s="33">
        <v>5.51</v>
      </c>
      <c r="V2064" s="33" t="s">
        <v>154</v>
      </c>
      <c r="W2064" s="33"/>
      <c r="X2064" s="33"/>
      <c r="Y2064" s="5"/>
      <c r="Z2064" s="5"/>
      <c r="AA2064" s="33">
        <v>1.0</v>
      </c>
      <c r="AB2064" s="33"/>
      <c r="AC2064" s="33">
        <v>1.0</v>
      </c>
      <c r="AD2064" s="5"/>
      <c r="AE2064" s="5"/>
      <c r="AF2064" s="5"/>
      <c r="AG2064" s="16"/>
      <c r="AH2064" s="38" t="str">
        <f t="shared" si="1"/>
        <v/>
      </c>
      <c r="AI2064" s="39" t="str">
        <f t="shared" si="2"/>
        <v/>
      </c>
      <c r="AJ2064" s="37" t="str">
        <f t="shared" si="3"/>
        <v/>
      </c>
      <c r="AK2064" s="41" t="str">
        <f t="shared" si="4"/>
        <v/>
      </c>
      <c r="AL2064" s="35" t="s">
        <v>233</v>
      </c>
      <c r="AM2064" s="33" t="s">
        <v>12816</v>
      </c>
      <c r="AN2064" s="33" t="s">
        <v>12816</v>
      </c>
      <c r="AO2064" s="41"/>
      <c r="AP2064" s="33" t="s">
        <v>169</v>
      </c>
      <c r="AQ2064" s="33" t="s">
        <v>170</v>
      </c>
      <c r="AR2064" s="33">
        <v>300.0</v>
      </c>
      <c r="AS2064" s="42"/>
      <c r="AT2064" s="42"/>
      <c r="AU2064" s="42"/>
      <c r="AV2064" s="42"/>
      <c r="AW2064" s="42"/>
      <c r="AX2064" s="5"/>
      <c r="AY2064" s="33"/>
      <c r="AZ2064" s="33" t="s">
        <v>12918</v>
      </c>
      <c r="BA2064" s="5"/>
      <c r="BB2064" s="5"/>
      <c r="BC2064" s="5" t="s">
        <v>12919</v>
      </c>
      <c r="BD2064" s="33" t="s">
        <v>173</v>
      </c>
      <c r="BE2064" s="41"/>
      <c r="BF2064" s="35"/>
      <c r="BG2064" s="33" t="s">
        <v>169</v>
      </c>
      <c r="BH2064" s="5"/>
      <c r="BI2064" s="33">
        <v>300.0</v>
      </c>
      <c r="BJ2064" s="33" t="s">
        <v>170</v>
      </c>
      <c r="BK2064" s="5"/>
      <c r="BL2064" s="5">
        <f t="shared" si="5"/>
        <v>3994.5</v>
      </c>
      <c r="BM2064" s="5"/>
      <c r="BN2064" s="5"/>
      <c r="BO2064" s="42">
        <f t="shared" si="6"/>
        <v>3994.5</v>
      </c>
      <c r="BP2064" s="44"/>
      <c r="BQ2064" s="45"/>
      <c r="BR2064" s="47"/>
      <c r="BS2064" s="45"/>
      <c r="BT2064" s="37"/>
      <c r="BU2064" s="5"/>
      <c r="BV2064" s="38"/>
      <c r="BW2064" s="48"/>
      <c r="BX2064" s="44"/>
      <c r="BY2064" s="44"/>
      <c r="BZ2064" s="33" t="s">
        <v>131</v>
      </c>
      <c r="CA2064" s="5"/>
      <c r="CB2064" s="5"/>
      <c r="CC2064" s="33" t="s">
        <v>177</v>
      </c>
      <c r="CD2064" s="5"/>
      <c r="CE2064" s="5"/>
      <c r="CF2064" s="33" t="s">
        <v>178</v>
      </c>
      <c r="CG2064" s="33" t="s">
        <v>12920</v>
      </c>
      <c r="CH2064" s="5"/>
      <c r="CI2064" s="5"/>
      <c r="CJ2064" s="5"/>
      <c r="CK2064" s="33"/>
      <c r="CL2064" s="49">
        <v>45000.0</v>
      </c>
      <c r="CM2064" s="33" t="s">
        <v>180</v>
      </c>
      <c r="CN2064" s="5"/>
      <c r="CO2064" s="33">
        <v>2.0</v>
      </c>
      <c r="CP2064" s="33" t="s">
        <v>181</v>
      </c>
      <c r="CQ2064" s="50" t="str">
        <f t="shared" si="7"/>
        <v>20/01/1971</v>
      </c>
      <c r="CR2064" s="33" t="s">
        <v>182</v>
      </c>
      <c r="CS2064" s="33">
        <v>5.0</v>
      </c>
      <c r="CT2064" s="33">
        <v>5.0</v>
      </c>
      <c r="CU2064" s="33">
        <v>28.0</v>
      </c>
      <c r="CV2064" s="33">
        <v>1.0</v>
      </c>
      <c r="CW2064" s="5"/>
      <c r="CX2064" s="5"/>
      <c r="CY2064" s="33">
        <v>-100.051359</v>
      </c>
      <c r="CZ2064" s="33">
        <v>20.751963</v>
      </c>
      <c r="DA2064" s="33">
        <v>4.191059018E9</v>
      </c>
      <c r="DB2064" s="33">
        <v>2.0</v>
      </c>
      <c r="DC2064" s="33" t="s">
        <v>8456</v>
      </c>
      <c r="DD2064" s="33">
        <v>2023.0</v>
      </c>
      <c r="DE2064" s="33" t="s">
        <v>184</v>
      </c>
      <c r="DF2064" s="33"/>
      <c r="DG2064" s="33" t="s">
        <v>185</v>
      </c>
      <c r="DH2064" s="33" t="s">
        <v>186</v>
      </c>
      <c r="DI2064" s="5"/>
      <c r="DJ2064" s="5"/>
    </row>
    <row r="2065">
      <c r="A2065" s="33" t="s">
        <v>12921</v>
      </c>
      <c r="B2065" s="34">
        <v>44952.0</v>
      </c>
      <c r="C2065" s="35" t="s">
        <v>137</v>
      </c>
      <c r="D2065" s="35" t="s">
        <v>139</v>
      </c>
      <c r="E2065" s="35" t="s">
        <v>142</v>
      </c>
      <c r="F2065" s="36" t="s">
        <v>144</v>
      </c>
      <c r="G2065" s="33" t="s">
        <v>12922</v>
      </c>
      <c r="H2065" s="33" t="s">
        <v>5942</v>
      </c>
      <c r="I2065" s="33" t="s">
        <v>538</v>
      </c>
      <c r="J2065" s="33" t="s">
        <v>6248</v>
      </c>
      <c r="K2065" s="35" t="s">
        <v>421</v>
      </c>
      <c r="L2065" s="33" t="s">
        <v>12816</v>
      </c>
      <c r="M2065" s="33" t="s">
        <v>8450</v>
      </c>
      <c r="N2065" s="33" t="s">
        <v>12816</v>
      </c>
      <c r="O2065" s="5"/>
      <c r="P2065" s="35" t="s">
        <v>233</v>
      </c>
      <c r="Q2065" s="35" t="s">
        <v>12816</v>
      </c>
      <c r="R2065" s="33">
        <v>76282.0</v>
      </c>
      <c r="S2065" s="37"/>
      <c r="T2065" s="33"/>
      <c r="U2065" s="33">
        <v>7.47</v>
      </c>
      <c r="V2065" s="33" t="s">
        <v>154</v>
      </c>
      <c r="W2065" s="33"/>
      <c r="X2065" s="33"/>
      <c r="Y2065" s="5"/>
      <c r="Z2065" s="5"/>
      <c r="AA2065" s="33">
        <v>1.0</v>
      </c>
      <c r="AB2065" s="33"/>
      <c r="AC2065" s="33">
        <v>1.0</v>
      </c>
      <c r="AD2065" s="5"/>
      <c r="AE2065" s="5"/>
      <c r="AF2065" s="5"/>
      <c r="AG2065" s="16"/>
      <c r="AH2065" s="38" t="str">
        <f t="shared" si="1"/>
        <v/>
      </c>
      <c r="AI2065" s="39">
        <f t="shared" si="2"/>
        <v>1</v>
      </c>
      <c r="AJ2065" s="37" t="str">
        <f t="shared" si="3"/>
        <v/>
      </c>
      <c r="AK2065" s="41" t="str">
        <f t="shared" si="4"/>
        <v/>
      </c>
      <c r="AL2065" s="35" t="s">
        <v>233</v>
      </c>
      <c r="AM2065" s="33" t="s">
        <v>12816</v>
      </c>
      <c r="AN2065" s="33" t="s">
        <v>12816</v>
      </c>
      <c r="AO2065" s="41"/>
      <c r="AP2065" s="33" t="s">
        <v>169</v>
      </c>
      <c r="AQ2065" s="33" t="s">
        <v>170</v>
      </c>
      <c r="AR2065" s="33">
        <v>300.0</v>
      </c>
      <c r="AS2065" s="42"/>
      <c r="AT2065" s="42"/>
      <c r="AU2065" s="42"/>
      <c r="AV2065" s="42"/>
      <c r="AW2065" s="42"/>
      <c r="AX2065" s="5"/>
      <c r="AY2065" s="33"/>
      <c r="AZ2065" s="33" t="s">
        <v>12923</v>
      </c>
      <c r="BA2065" s="5"/>
      <c r="BB2065" s="5"/>
      <c r="BC2065" s="5" t="s">
        <v>12924</v>
      </c>
      <c r="BD2065" s="33" t="s">
        <v>173</v>
      </c>
      <c r="BE2065" s="41"/>
      <c r="BF2065" s="35"/>
      <c r="BG2065" s="33" t="s">
        <v>169</v>
      </c>
      <c r="BH2065" s="5"/>
      <c r="BI2065" s="33">
        <v>300.0</v>
      </c>
      <c r="BJ2065" s="33" t="s">
        <v>170</v>
      </c>
      <c r="BK2065" s="5"/>
      <c r="BL2065" s="5">
        <f t="shared" si="5"/>
        <v>3994.5</v>
      </c>
      <c r="BM2065" s="5"/>
      <c r="BN2065" s="5"/>
      <c r="BO2065" s="42">
        <f t="shared" si="6"/>
        <v>3994.5</v>
      </c>
      <c r="BP2065" s="44"/>
      <c r="BQ2065" s="45"/>
      <c r="BR2065" s="47"/>
      <c r="BS2065" s="45"/>
      <c r="BT2065" s="37"/>
      <c r="BU2065" s="5"/>
      <c r="BV2065" s="38"/>
      <c r="BW2065" s="48"/>
      <c r="BX2065" s="44"/>
      <c r="BY2065" s="44"/>
      <c r="BZ2065" s="33" t="s">
        <v>131</v>
      </c>
      <c r="CA2065" s="5"/>
      <c r="CB2065" s="5"/>
      <c r="CC2065" s="33" t="s">
        <v>177</v>
      </c>
      <c r="CD2065" s="5"/>
      <c r="CE2065" s="5"/>
      <c r="CF2065" s="33" t="s">
        <v>178</v>
      </c>
      <c r="CG2065" s="33" t="s">
        <v>12925</v>
      </c>
      <c r="CH2065" s="5"/>
      <c r="CI2065" s="5"/>
      <c r="CJ2065" s="5"/>
      <c r="CK2065" s="33"/>
      <c r="CL2065" s="49">
        <v>45000.0</v>
      </c>
      <c r="CM2065" s="33" t="s">
        <v>180</v>
      </c>
      <c r="CN2065" s="5"/>
      <c r="CO2065" s="33">
        <v>2.0</v>
      </c>
      <c r="CP2065" s="33" t="s">
        <v>181</v>
      </c>
      <c r="CQ2065" s="50" t="str">
        <f t="shared" si="7"/>
        <v>29/10/1960</v>
      </c>
      <c r="CR2065" s="33" t="s">
        <v>182</v>
      </c>
      <c r="CS2065" s="33">
        <v>5.0</v>
      </c>
      <c r="CT2065" s="33">
        <v>5.0</v>
      </c>
      <c r="CU2065" s="33">
        <v>28.0</v>
      </c>
      <c r="CV2065" s="33">
        <v>1.0</v>
      </c>
      <c r="CW2065" s="5"/>
      <c r="CX2065" s="5"/>
      <c r="CY2065" s="33">
        <v>-100.051359</v>
      </c>
      <c r="CZ2065" s="33">
        <v>20.751963</v>
      </c>
      <c r="DA2065" s="33">
        <v>4.191128402E9</v>
      </c>
      <c r="DB2065" s="33">
        <v>2.0</v>
      </c>
      <c r="DC2065" s="33" t="s">
        <v>8456</v>
      </c>
      <c r="DD2065" s="33">
        <v>2023.0</v>
      </c>
      <c r="DE2065" s="33" t="s">
        <v>184</v>
      </c>
      <c r="DF2065" s="33"/>
      <c r="DG2065" s="33" t="s">
        <v>185</v>
      </c>
      <c r="DH2065" s="33" t="s">
        <v>186</v>
      </c>
      <c r="DI2065" s="5"/>
      <c r="DJ2065" s="5"/>
    </row>
    <row r="2066">
      <c r="A2066" s="33" t="s">
        <v>12926</v>
      </c>
      <c r="B2066" s="34">
        <v>44952.0</v>
      </c>
      <c r="C2066" s="35" t="s">
        <v>137</v>
      </c>
      <c r="D2066" s="35" t="s">
        <v>139</v>
      </c>
      <c r="E2066" s="35" t="s">
        <v>142</v>
      </c>
      <c r="F2066" s="36" t="s">
        <v>144</v>
      </c>
      <c r="G2066" s="33" t="s">
        <v>12927</v>
      </c>
      <c r="H2066" s="33" t="s">
        <v>475</v>
      </c>
      <c r="I2066" s="33" t="s">
        <v>538</v>
      </c>
      <c r="J2066" s="33" t="s">
        <v>231</v>
      </c>
      <c r="K2066" s="35" t="s">
        <v>421</v>
      </c>
      <c r="L2066" s="33" t="s">
        <v>12816</v>
      </c>
      <c r="M2066" s="33" t="s">
        <v>8450</v>
      </c>
      <c r="N2066" s="33" t="s">
        <v>12816</v>
      </c>
      <c r="O2066" s="5"/>
      <c r="P2066" s="35" t="s">
        <v>233</v>
      </c>
      <c r="Q2066" s="35" t="s">
        <v>12816</v>
      </c>
      <c r="R2066" s="33">
        <v>76282.0</v>
      </c>
      <c r="S2066" s="37"/>
      <c r="T2066" s="33"/>
      <c r="U2066" s="33">
        <v>6.4</v>
      </c>
      <c r="V2066" s="33" t="s">
        <v>154</v>
      </c>
      <c r="W2066" s="33"/>
      <c r="X2066" s="33"/>
      <c r="Y2066" s="5"/>
      <c r="Z2066" s="5"/>
      <c r="AA2066" s="33">
        <v>1.0</v>
      </c>
      <c r="AB2066" s="33"/>
      <c r="AC2066" s="33">
        <v>1.0</v>
      </c>
      <c r="AD2066" s="5"/>
      <c r="AE2066" s="5"/>
      <c r="AF2066" s="5"/>
      <c r="AG2066" s="16"/>
      <c r="AH2066" s="38" t="str">
        <f t="shared" si="1"/>
        <v/>
      </c>
      <c r="AI2066" s="39">
        <f t="shared" si="2"/>
        <v>1</v>
      </c>
      <c r="AJ2066" s="37" t="str">
        <f t="shared" si="3"/>
        <v/>
      </c>
      <c r="AK2066" s="41" t="str">
        <f t="shared" si="4"/>
        <v/>
      </c>
      <c r="AL2066" s="35" t="s">
        <v>233</v>
      </c>
      <c r="AM2066" s="33" t="s">
        <v>12816</v>
      </c>
      <c r="AN2066" s="33" t="s">
        <v>12816</v>
      </c>
      <c r="AO2066" s="41"/>
      <c r="AP2066" s="33" t="s">
        <v>169</v>
      </c>
      <c r="AQ2066" s="33" t="s">
        <v>170</v>
      </c>
      <c r="AR2066" s="33">
        <v>300.0</v>
      </c>
      <c r="AS2066" s="42"/>
      <c r="AT2066" s="42"/>
      <c r="AU2066" s="42"/>
      <c r="AV2066" s="42"/>
      <c r="AW2066" s="42"/>
      <c r="AX2066" s="5"/>
      <c r="AY2066" s="33"/>
      <c r="AZ2066" s="33" t="s">
        <v>12928</v>
      </c>
      <c r="BA2066" s="5"/>
      <c r="BB2066" s="5"/>
      <c r="BC2066" s="5" t="s">
        <v>12929</v>
      </c>
      <c r="BD2066" s="33" t="s">
        <v>173</v>
      </c>
      <c r="BE2066" s="41"/>
      <c r="BF2066" s="35"/>
      <c r="BG2066" s="33" t="s">
        <v>169</v>
      </c>
      <c r="BH2066" s="5"/>
      <c r="BI2066" s="33">
        <v>300.0</v>
      </c>
      <c r="BJ2066" s="33" t="s">
        <v>170</v>
      </c>
      <c r="BK2066" s="5"/>
      <c r="BL2066" s="5">
        <f t="shared" si="5"/>
        <v>3994.5</v>
      </c>
      <c r="BM2066" s="5"/>
      <c r="BN2066" s="5"/>
      <c r="BO2066" s="42">
        <f t="shared" si="6"/>
        <v>3994.5</v>
      </c>
      <c r="BP2066" s="44"/>
      <c r="BQ2066" s="45"/>
      <c r="BR2066" s="47"/>
      <c r="BS2066" s="45"/>
      <c r="BT2066" s="37"/>
      <c r="BU2066" s="5"/>
      <c r="BV2066" s="38"/>
      <c r="BW2066" s="48"/>
      <c r="BX2066" s="44"/>
      <c r="BY2066" s="44"/>
      <c r="BZ2066" s="33" t="s">
        <v>131</v>
      </c>
      <c r="CA2066" s="5"/>
      <c r="CB2066" s="5"/>
      <c r="CC2066" s="33" t="s">
        <v>177</v>
      </c>
      <c r="CD2066" s="5"/>
      <c r="CE2066" s="5"/>
      <c r="CF2066" s="33" t="s">
        <v>178</v>
      </c>
      <c r="CG2066" s="33" t="s">
        <v>12930</v>
      </c>
      <c r="CH2066" s="5"/>
      <c r="CI2066" s="5"/>
      <c r="CJ2066" s="5"/>
      <c r="CK2066" s="33"/>
      <c r="CL2066" s="49">
        <v>45000.0</v>
      </c>
      <c r="CM2066" s="33" t="s">
        <v>180</v>
      </c>
      <c r="CN2066" s="5"/>
      <c r="CO2066" s="33">
        <v>2.0</v>
      </c>
      <c r="CP2066" s="33" t="s">
        <v>181</v>
      </c>
      <c r="CQ2066" s="50" t="str">
        <f t="shared" si="7"/>
        <v>29/12/1953</v>
      </c>
      <c r="CR2066" s="33" t="s">
        <v>182</v>
      </c>
      <c r="CS2066" s="33">
        <v>5.0</v>
      </c>
      <c r="CT2066" s="33">
        <v>5.0</v>
      </c>
      <c r="CU2066" s="33">
        <v>28.0</v>
      </c>
      <c r="CV2066" s="33">
        <v>1.0</v>
      </c>
      <c r="CW2066" s="5"/>
      <c r="CX2066" s="5"/>
      <c r="CY2066" s="33">
        <v>-100.051359</v>
      </c>
      <c r="CZ2066" s="33">
        <v>20.751963</v>
      </c>
      <c r="DA2066" s="33">
        <v>4.4219266E9</v>
      </c>
      <c r="DB2066" s="33">
        <v>1.0</v>
      </c>
      <c r="DC2066" s="33" t="s">
        <v>8456</v>
      </c>
      <c r="DD2066" s="33">
        <v>2023.0</v>
      </c>
      <c r="DE2066" s="33" t="s">
        <v>184</v>
      </c>
      <c r="DF2066" s="33"/>
      <c r="DG2066" s="33" t="s">
        <v>185</v>
      </c>
      <c r="DH2066" s="33" t="s">
        <v>186</v>
      </c>
      <c r="DI2066" s="5"/>
      <c r="DJ2066" s="5"/>
    </row>
    <row r="2067">
      <c r="A2067" s="33" t="s">
        <v>12931</v>
      </c>
      <c r="B2067" s="34">
        <v>44952.0</v>
      </c>
      <c r="C2067" s="35" t="s">
        <v>137</v>
      </c>
      <c r="D2067" s="35" t="s">
        <v>139</v>
      </c>
      <c r="E2067" s="35" t="s">
        <v>142</v>
      </c>
      <c r="F2067" s="36" t="s">
        <v>144</v>
      </c>
      <c r="G2067" s="33" t="s">
        <v>12932</v>
      </c>
      <c r="H2067" s="33" t="s">
        <v>12933</v>
      </c>
      <c r="I2067" s="33" t="s">
        <v>538</v>
      </c>
      <c r="J2067" s="33" t="s">
        <v>1456</v>
      </c>
      <c r="K2067" s="35" t="s">
        <v>421</v>
      </c>
      <c r="L2067" s="33" t="s">
        <v>3194</v>
      </c>
      <c r="M2067" s="33" t="s">
        <v>8450</v>
      </c>
      <c r="N2067" s="33" t="s">
        <v>12816</v>
      </c>
      <c r="O2067" s="5"/>
      <c r="P2067" s="35" t="s">
        <v>233</v>
      </c>
      <c r="Q2067" s="35" t="s">
        <v>12816</v>
      </c>
      <c r="R2067" s="33">
        <v>76282.0</v>
      </c>
      <c r="S2067" s="37"/>
      <c r="T2067" s="33"/>
      <c r="U2067" s="33">
        <v>5.26</v>
      </c>
      <c r="V2067" s="33" t="s">
        <v>154</v>
      </c>
      <c r="W2067" s="33"/>
      <c r="X2067" s="33"/>
      <c r="Y2067" s="5"/>
      <c r="Z2067" s="5"/>
      <c r="AA2067" s="33">
        <v>1.0</v>
      </c>
      <c r="AB2067" s="33"/>
      <c r="AC2067" s="33">
        <v>1.0</v>
      </c>
      <c r="AD2067" s="5"/>
      <c r="AE2067" s="5"/>
      <c r="AF2067" s="5"/>
      <c r="AG2067" s="16"/>
      <c r="AH2067" s="38" t="str">
        <f t="shared" si="1"/>
        <v/>
      </c>
      <c r="AI2067" s="39">
        <f t="shared" si="2"/>
        <v>1</v>
      </c>
      <c r="AJ2067" s="37" t="str">
        <f t="shared" si="3"/>
        <v/>
      </c>
      <c r="AK2067" s="41" t="str">
        <f t="shared" si="4"/>
        <v/>
      </c>
      <c r="AL2067" s="35" t="s">
        <v>233</v>
      </c>
      <c r="AM2067" s="33" t="s">
        <v>12816</v>
      </c>
      <c r="AN2067" s="33" t="s">
        <v>12816</v>
      </c>
      <c r="AO2067" s="41"/>
      <c r="AP2067" s="33" t="s">
        <v>169</v>
      </c>
      <c r="AQ2067" s="33" t="s">
        <v>170</v>
      </c>
      <c r="AR2067" s="33">
        <v>300.0</v>
      </c>
      <c r="AS2067" s="42"/>
      <c r="AT2067" s="42"/>
      <c r="AU2067" s="42"/>
      <c r="AV2067" s="42"/>
      <c r="AW2067" s="42"/>
      <c r="AX2067" s="5"/>
      <c r="AY2067" s="33"/>
      <c r="AZ2067" s="33" t="s">
        <v>12934</v>
      </c>
      <c r="BA2067" s="5"/>
      <c r="BB2067" s="5"/>
      <c r="BC2067" s="5" t="s">
        <v>12935</v>
      </c>
      <c r="BD2067" s="33" t="s">
        <v>173</v>
      </c>
      <c r="BE2067" s="41"/>
      <c r="BF2067" s="35"/>
      <c r="BG2067" s="33" t="s">
        <v>169</v>
      </c>
      <c r="BH2067" s="5"/>
      <c r="BI2067" s="33">
        <v>300.0</v>
      </c>
      <c r="BJ2067" s="33" t="s">
        <v>170</v>
      </c>
      <c r="BK2067" s="5"/>
      <c r="BL2067" s="5">
        <f t="shared" si="5"/>
        <v>3994.5</v>
      </c>
      <c r="BM2067" s="5"/>
      <c r="BN2067" s="5"/>
      <c r="BO2067" s="42">
        <f t="shared" si="6"/>
        <v>3994.5</v>
      </c>
      <c r="BP2067" s="44"/>
      <c r="BQ2067" s="45"/>
      <c r="BR2067" s="47"/>
      <c r="BS2067" s="45"/>
      <c r="BT2067" s="37"/>
      <c r="BU2067" s="5"/>
      <c r="BV2067" s="38"/>
      <c r="BW2067" s="48"/>
      <c r="BX2067" s="44"/>
      <c r="BY2067" s="44"/>
      <c r="BZ2067" s="33" t="s">
        <v>131</v>
      </c>
      <c r="CA2067" s="5"/>
      <c r="CB2067" s="5"/>
      <c r="CC2067" s="33" t="s">
        <v>177</v>
      </c>
      <c r="CD2067" s="5"/>
      <c r="CE2067" s="5"/>
      <c r="CF2067" s="33" t="s">
        <v>178</v>
      </c>
      <c r="CG2067" s="33" t="s">
        <v>12936</v>
      </c>
      <c r="CH2067" s="5"/>
      <c r="CI2067" s="5"/>
      <c r="CJ2067" s="5"/>
      <c r="CK2067" s="33"/>
      <c r="CL2067" s="49">
        <v>45000.0</v>
      </c>
      <c r="CM2067" s="33" t="s">
        <v>180</v>
      </c>
      <c r="CN2067" s="5"/>
      <c r="CO2067" s="33">
        <v>2.0</v>
      </c>
      <c r="CP2067" s="33" t="s">
        <v>181</v>
      </c>
      <c r="CQ2067" s="50" t="str">
        <f t="shared" si="7"/>
        <v>26/06/1944</v>
      </c>
      <c r="CR2067" s="33" t="s">
        <v>182</v>
      </c>
      <c r="CS2067" s="33">
        <v>5.0</v>
      </c>
      <c r="CT2067" s="33">
        <v>5.0</v>
      </c>
      <c r="CU2067" s="33">
        <v>28.0</v>
      </c>
      <c r="CV2067" s="33">
        <v>1.0</v>
      </c>
      <c r="CW2067" s="5"/>
      <c r="CX2067" s="5"/>
      <c r="CY2067" s="33">
        <v>-100.051359</v>
      </c>
      <c r="CZ2067" s="33">
        <v>20.751963</v>
      </c>
      <c r="DA2067" s="33">
        <v>4.411077379E9</v>
      </c>
      <c r="DB2067" s="33">
        <v>2.0</v>
      </c>
      <c r="DC2067" s="33" t="s">
        <v>8456</v>
      </c>
      <c r="DD2067" s="33">
        <v>2023.0</v>
      </c>
      <c r="DE2067" s="33" t="s">
        <v>184</v>
      </c>
      <c r="DF2067" s="33"/>
      <c r="DG2067" s="33" t="s">
        <v>185</v>
      </c>
      <c r="DH2067" s="33" t="s">
        <v>186</v>
      </c>
      <c r="DI2067" s="5"/>
      <c r="DJ2067" s="5"/>
    </row>
    <row r="2068">
      <c r="A2068" s="33" t="s">
        <v>12937</v>
      </c>
      <c r="B2068" s="34">
        <v>44952.0</v>
      </c>
      <c r="C2068" s="35" t="s">
        <v>137</v>
      </c>
      <c r="D2068" s="35" t="s">
        <v>139</v>
      </c>
      <c r="E2068" s="35" t="s">
        <v>142</v>
      </c>
      <c r="F2068" s="36" t="s">
        <v>144</v>
      </c>
      <c r="G2068" s="33" t="s">
        <v>12938</v>
      </c>
      <c r="H2068" s="33" t="s">
        <v>488</v>
      </c>
      <c r="I2068" s="33" t="s">
        <v>538</v>
      </c>
      <c r="J2068" s="33" t="s">
        <v>538</v>
      </c>
      <c r="K2068" s="35" t="s">
        <v>421</v>
      </c>
      <c r="L2068" s="33" t="s">
        <v>12816</v>
      </c>
      <c r="M2068" s="33" t="s">
        <v>8450</v>
      </c>
      <c r="N2068" s="33" t="s">
        <v>12816</v>
      </c>
      <c r="O2068" s="5"/>
      <c r="P2068" s="35" t="s">
        <v>233</v>
      </c>
      <c r="Q2068" s="35" t="s">
        <v>12816</v>
      </c>
      <c r="R2068" s="33">
        <v>76282.0</v>
      </c>
      <c r="S2068" s="37"/>
      <c r="T2068" s="33"/>
      <c r="U2068" s="33">
        <v>6.38</v>
      </c>
      <c r="V2068" s="33" t="s">
        <v>154</v>
      </c>
      <c r="W2068" s="33"/>
      <c r="X2068" s="33"/>
      <c r="Y2068" s="5"/>
      <c r="Z2068" s="5"/>
      <c r="AA2068" s="33">
        <v>1.0</v>
      </c>
      <c r="AB2068" s="33"/>
      <c r="AC2068" s="33">
        <v>1.0</v>
      </c>
      <c r="AD2068" s="5"/>
      <c r="AE2068" s="5"/>
      <c r="AF2068" s="5"/>
      <c r="AG2068" s="16"/>
      <c r="AH2068" s="38" t="str">
        <f t="shared" si="1"/>
        <v/>
      </c>
      <c r="AI2068" s="39">
        <f t="shared" si="2"/>
        <v>1</v>
      </c>
      <c r="AJ2068" s="37" t="str">
        <f t="shared" si="3"/>
        <v/>
      </c>
      <c r="AK2068" s="41" t="str">
        <f t="shared" si="4"/>
        <v/>
      </c>
      <c r="AL2068" s="35" t="s">
        <v>233</v>
      </c>
      <c r="AM2068" s="33" t="s">
        <v>12816</v>
      </c>
      <c r="AN2068" s="33" t="s">
        <v>12816</v>
      </c>
      <c r="AO2068" s="41"/>
      <c r="AP2068" s="33" t="s">
        <v>169</v>
      </c>
      <c r="AQ2068" s="33" t="s">
        <v>170</v>
      </c>
      <c r="AR2068" s="33">
        <v>300.0</v>
      </c>
      <c r="AS2068" s="42"/>
      <c r="AT2068" s="42"/>
      <c r="AU2068" s="42"/>
      <c r="AV2068" s="42"/>
      <c r="AW2068" s="42"/>
      <c r="AX2068" s="5"/>
      <c r="AY2068" s="33"/>
      <c r="AZ2068" s="33" t="s">
        <v>12939</v>
      </c>
      <c r="BA2068" s="5"/>
      <c r="BB2068" s="5"/>
      <c r="BC2068" s="5" t="s">
        <v>12940</v>
      </c>
      <c r="BD2068" s="33" t="s">
        <v>173</v>
      </c>
      <c r="BE2068" s="41"/>
      <c r="BF2068" s="35"/>
      <c r="BG2068" s="33" t="s">
        <v>169</v>
      </c>
      <c r="BH2068" s="5"/>
      <c r="BI2068" s="33">
        <v>300.0</v>
      </c>
      <c r="BJ2068" s="33" t="s">
        <v>170</v>
      </c>
      <c r="BK2068" s="5"/>
      <c r="BL2068" s="5">
        <f t="shared" si="5"/>
        <v>3994.5</v>
      </c>
      <c r="BM2068" s="5"/>
      <c r="BN2068" s="5"/>
      <c r="BO2068" s="42">
        <f t="shared" si="6"/>
        <v>3994.5</v>
      </c>
      <c r="BP2068" s="44"/>
      <c r="BQ2068" s="45"/>
      <c r="BR2068" s="47"/>
      <c r="BS2068" s="45"/>
      <c r="BT2068" s="37"/>
      <c r="BU2068" s="5"/>
      <c r="BV2068" s="38"/>
      <c r="BW2068" s="48"/>
      <c r="BX2068" s="44"/>
      <c r="BY2068" s="44"/>
      <c r="BZ2068" s="33" t="s">
        <v>131</v>
      </c>
      <c r="CA2068" s="5"/>
      <c r="CB2068" s="5"/>
      <c r="CC2068" s="33" t="s">
        <v>177</v>
      </c>
      <c r="CD2068" s="5"/>
      <c r="CE2068" s="5"/>
      <c r="CF2068" s="33" t="s">
        <v>178</v>
      </c>
      <c r="CG2068" s="33" t="s">
        <v>12941</v>
      </c>
      <c r="CH2068" s="5"/>
      <c r="CI2068" s="5"/>
      <c r="CJ2068" s="5"/>
      <c r="CK2068" s="33"/>
      <c r="CL2068" s="49">
        <v>45000.0</v>
      </c>
      <c r="CM2068" s="33" t="s">
        <v>180</v>
      </c>
      <c r="CN2068" s="5"/>
      <c r="CO2068" s="33">
        <v>2.0</v>
      </c>
      <c r="CP2068" s="33" t="s">
        <v>181</v>
      </c>
      <c r="CQ2068" s="50" t="str">
        <f t="shared" si="7"/>
        <v>13/06/1966</v>
      </c>
      <c r="CR2068" s="33" t="s">
        <v>182</v>
      </c>
      <c r="CS2068" s="33">
        <v>5.0</v>
      </c>
      <c r="CT2068" s="33">
        <v>5.0</v>
      </c>
      <c r="CU2068" s="33">
        <v>28.0</v>
      </c>
      <c r="CV2068" s="33">
        <v>1.0</v>
      </c>
      <c r="CW2068" s="5"/>
      <c r="CX2068" s="5"/>
      <c r="CY2068" s="33">
        <v>-100.051359</v>
      </c>
      <c r="CZ2068" s="33">
        <v>20.751963</v>
      </c>
      <c r="DA2068" s="33">
        <v>4.19107447E9</v>
      </c>
      <c r="DB2068" s="33">
        <v>2.0</v>
      </c>
      <c r="DC2068" s="33" t="s">
        <v>8456</v>
      </c>
      <c r="DD2068" s="33">
        <v>2023.0</v>
      </c>
      <c r="DE2068" s="33" t="s">
        <v>184</v>
      </c>
      <c r="DF2068" s="33"/>
      <c r="DG2068" s="33" t="s">
        <v>185</v>
      </c>
      <c r="DH2068" s="33" t="s">
        <v>186</v>
      </c>
      <c r="DI2068" s="5"/>
      <c r="DJ2068" s="5"/>
    </row>
    <row r="2069">
      <c r="A2069" s="33" t="s">
        <v>12942</v>
      </c>
      <c r="B2069" s="34">
        <v>44952.0</v>
      </c>
      <c r="C2069" s="35" t="s">
        <v>137</v>
      </c>
      <c r="D2069" s="35" t="s">
        <v>139</v>
      </c>
      <c r="E2069" s="35" t="s">
        <v>142</v>
      </c>
      <c r="F2069" s="36" t="s">
        <v>144</v>
      </c>
      <c r="G2069" s="33" t="s">
        <v>12943</v>
      </c>
      <c r="H2069" s="33" t="s">
        <v>12944</v>
      </c>
      <c r="I2069" s="33" t="s">
        <v>538</v>
      </c>
      <c r="J2069" s="33" t="s">
        <v>538</v>
      </c>
      <c r="K2069" s="35" t="s">
        <v>421</v>
      </c>
      <c r="L2069" s="33" t="s">
        <v>1457</v>
      </c>
      <c r="M2069" s="33" t="s">
        <v>8450</v>
      </c>
      <c r="N2069" s="33" t="s">
        <v>12816</v>
      </c>
      <c r="O2069" s="5"/>
      <c r="P2069" s="35" t="s">
        <v>233</v>
      </c>
      <c r="Q2069" s="35" t="s">
        <v>12816</v>
      </c>
      <c r="R2069" s="33">
        <v>76282.0</v>
      </c>
      <c r="S2069" s="37"/>
      <c r="T2069" s="33"/>
      <c r="U2069" s="33">
        <v>3.92</v>
      </c>
      <c r="V2069" s="33" t="s">
        <v>154</v>
      </c>
      <c r="W2069" s="33"/>
      <c r="X2069" s="33"/>
      <c r="Y2069" s="5"/>
      <c r="Z2069" s="5"/>
      <c r="AA2069" s="33">
        <v>1.0</v>
      </c>
      <c r="AB2069" s="33"/>
      <c r="AC2069" s="33">
        <v>1.0</v>
      </c>
      <c r="AD2069" s="5"/>
      <c r="AE2069" s="5"/>
      <c r="AF2069" s="5"/>
      <c r="AG2069" s="16"/>
      <c r="AH2069" s="38" t="str">
        <f t="shared" si="1"/>
        <v/>
      </c>
      <c r="AI2069" s="39">
        <f t="shared" si="2"/>
        <v>1</v>
      </c>
      <c r="AJ2069" s="37" t="str">
        <f t="shared" si="3"/>
        <v/>
      </c>
      <c r="AK2069" s="41" t="str">
        <f t="shared" si="4"/>
        <v/>
      </c>
      <c r="AL2069" s="35" t="s">
        <v>233</v>
      </c>
      <c r="AM2069" s="33" t="s">
        <v>12816</v>
      </c>
      <c r="AN2069" s="33" t="s">
        <v>12816</v>
      </c>
      <c r="AO2069" s="41"/>
      <c r="AP2069" s="33" t="s">
        <v>169</v>
      </c>
      <c r="AQ2069" s="33" t="s">
        <v>170</v>
      </c>
      <c r="AR2069" s="33">
        <v>300.0</v>
      </c>
      <c r="AS2069" s="42"/>
      <c r="AT2069" s="42"/>
      <c r="AU2069" s="42"/>
      <c r="AV2069" s="42"/>
      <c r="AW2069" s="42"/>
      <c r="AX2069" s="5"/>
      <c r="AY2069" s="33"/>
      <c r="AZ2069" s="33" t="s">
        <v>12945</v>
      </c>
      <c r="BA2069" s="5"/>
      <c r="BB2069" s="5"/>
      <c r="BC2069" s="5" t="s">
        <v>12946</v>
      </c>
      <c r="BD2069" s="33" t="s">
        <v>173</v>
      </c>
      <c r="BE2069" s="41"/>
      <c r="BF2069" s="35"/>
      <c r="BG2069" s="33" t="s">
        <v>169</v>
      </c>
      <c r="BH2069" s="5"/>
      <c r="BI2069" s="33">
        <v>300.0</v>
      </c>
      <c r="BJ2069" s="33" t="s">
        <v>170</v>
      </c>
      <c r="BK2069" s="5"/>
      <c r="BL2069" s="5">
        <f t="shared" si="5"/>
        <v>3994.5</v>
      </c>
      <c r="BM2069" s="5"/>
      <c r="BN2069" s="5"/>
      <c r="BO2069" s="42">
        <f t="shared" si="6"/>
        <v>3994.5</v>
      </c>
      <c r="BP2069" s="44"/>
      <c r="BQ2069" s="45"/>
      <c r="BR2069" s="47"/>
      <c r="BS2069" s="45"/>
      <c r="BT2069" s="37"/>
      <c r="BU2069" s="5"/>
      <c r="BV2069" s="38"/>
      <c r="BW2069" s="48"/>
      <c r="BX2069" s="44"/>
      <c r="BY2069" s="44"/>
      <c r="BZ2069" s="33" t="s">
        <v>131</v>
      </c>
      <c r="CA2069" s="5"/>
      <c r="CB2069" s="5"/>
      <c r="CC2069" s="33" t="s">
        <v>177</v>
      </c>
      <c r="CD2069" s="5"/>
      <c r="CE2069" s="5"/>
      <c r="CF2069" s="33" t="s">
        <v>178</v>
      </c>
      <c r="CG2069" s="33" t="s">
        <v>12947</v>
      </c>
      <c r="CH2069" s="5"/>
      <c r="CI2069" s="5"/>
      <c r="CJ2069" s="5"/>
      <c r="CK2069" s="33"/>
      <c r="CL2069" s="49">
        <v>45000.0</v>
      </c>
      <c r="CM2069" s="33" t="s">
        <v>180</v>
      </c>
      <c r="CN2069" s="5"/>
      <c r="CO2069" s="33">
        <v>2.0</v>
      </c>
      <c r="CP2069" s="33" t="s">
        <v>181</v>
      </c>
      <c r="CQ2069" s="50" t="str">
        <f t="shared" si="7"/>
        <v>12/06/1950</v>
      </c>
      <c r="CR2069" s="33" t="s">
        <v>182</v>
      </c>
      <c r="CS2069" s="33">
        <v>5.0</v>
      </c>
      <c r="CT2069" s="33">
        <v>5.0</v>
      </c>
      <c r="CU2069" s="33">
        <v>28.0</v>
      </c>
      <c r="CV2069" s="33">
        <v>1.0</v>
      </c>
      <c r="CW2069" s="5"/>
      <c r="CX2069" s="5"/>
      <c r="CY2069" s="33">
        <v>-100.051359</v>
      </c>
      <c r="CZ2069" s="33">
        <v>20.751963</v>
      </c>
      <c r="DA2069" s="33">
        <v>4.427187406E9</v>
      </c>
      <c r="DB2069" s="33">
        <v>2.0</v>
      </c>
      <c r="DC2069" s="33" t="s">
        <v>8456</v>
      </c>
      <c r="DD2069" s="33">
        <v>2023.0</v>
      </c>
      <c r="DE2069" s="33" t="s">
        <v>184</v>
      </c>
      <c r="DF2069" s="33"/>
      <c r="DG2069" s="33" t="s">
        <v>185</v>
      </c>
      <c r="DH2069" s="33" t="s">
        <v>186</v>
      </c>
      <c r="DI2069" s="5"/>
      <c r="DJ2069" s="5"/>
    </row>
    <row r="2070">
      <c r="A2070" s="33" t="s">
        <v>12948</v>
      </c>
      <c r="B2070" s="34">
        <v>44952.0</v>
      </c>
      <c r="C2070" s="35" t="s">
        <v>137</v>
      </c>
      <c r="D2070" s="35" t="s">
        <v>139</v>
      </c>
      <c r="E2070" s="35" t="s">
        <v>142</v>
      </c>
      <c r="F2070" s="36" t="s">
        <v>144</v>
      </c>
      <c r="G2070" s="33" t="s">
        <v>12949</v>
      </c>
      <c r="H2070" s="33" t="s">
        <v>9374</v>
      </c>
      <c r="I2070" s="33" t="s">
        <v>538</v>
      </c>
      <c r="J2070" s="33" t="s">
        <v>6248</v>
      </c>
      <c r="K2070" s="35" t="s">
        <v>421</v>
      </c>
      <c r="L2070" s="33" t="s">
        <v>3194</v>
      </c>
      <c r="M2070" s="33" t="s">
        <v>8450</v>
      </c>
      <c r="N2070" s="33" t="s">
        <v>12816</v>
      </c>
      <c r="O2070" s="5"/>
      <c r="P2070" s="35" t="s">
        <v>233</v>
      </c>
      <c r="Q2070" s="35" t="s">
        <v>12816</v>
      </c>
      <c r="R2070" s="33">
        <v>76282.0</v>
      </c>
      <c r="S2070" s="37"/>
      <c r="T2070" s="33"/>
      <c r="U2070" s="33">
        <v>8.18</v>
      </c>
      <c r="V2070" s="33" t="s">
        <v>154</v>
      </c>
      <c r="W2070" s="33"/>
      <c r="X2070" s="33"/>
      <c r="Y2070" s="5"/>
      <c r="Z2070" s="5"/>
      <c r="AA2070" s="33">
        <v>1.0</v>
      </c>
      <c r="AB2070" s="33"/>
      <c r="AC2070" s="33">
        <v>1.0</v>
      </c>
      <c r="AD2070" s="5"/>
      <c r="AE2070" s="5"/>
      <c r="AF2070" s="5"/>
      <c r="AG2070" s="16"/>
      <c r="AH2070" s="38" t="str">
        <f t="shared" si="1"/>
        <v/>
      </c>
      <c r="AI2070" s="39">
        <f t="shared" si="2"/>
        <v>1</v>
      </c>
      <c r="AJ2070" s="37" t="str">
        <f t="shared" si="3"/>
        <v/>
      </c>
      <c r="AK2070" s="41" t="str">
        <f t="shared" si="4"/>
        <v/>
      </c>
      <c r="AL2070" s="35" t="s">
        <v>233</v>
      </c>
      <c r="AM2070" s="33" t="s">
        <v>12816</v>
      </c>
      <c r="AN2070" s="33" t="s">
        <v>12816</v>
      </c>
      <c r="AO2070" s="41"/>
      <c r="AP2070" s="33" t="s">
        <v>169</v>
      </c>
      <c r="AQ2070" s="33" t="s">
        <v>170</v>
      </c>
      <c r="AR2070" s="33">
        <v>300.0</v>
      </c>
      <c r="AS2070" s="42"/>
      <c r="AT2070" s="42"/>
      <c r="AU2070" s="42"/>
      <c r="AV2070" s="42"/>
      <c r="AW2070" s="42"/>
      <c r="AX2070" s="5"/>
      <c r="AY2070" s="33"/>
      <c r="AZ2070" s="33" t="s">
        <v>12950</v>
      </c>
      <c r="BA2070" s="5"/>
      <c r="BB2070" s="5"/>
      <c r="BC2070" s="5" t="s">
        <v>12951</v>
      </c>
      <c r="BD2070" s="33" t="s">
        <v>173</v>
      </c>
      <c r="BE2070" s="41"/>
      <c r="BF2070" s="35"/>
      <c r="BG2070" s="33" t="s">
        <v>169</v>
      </c>
      <c r="BH2070" s="5"/>
      <c r="BI2070" s="33">
        <v>300.0</v>
      </c>
      <c r="BJ2070" s="33" t="s">
        <v>170</v>
      </c>
      <c r="BK2070" s="5"/>
      <c r="BL2070" s="5">
        <f t="shared" si="5"/>
        <v>3994.5</v>
      </c>
      <c r="BM2070" s="5"/>
      <c r="BN2070" s="5"/>
      <c r="BO2070" s="42">
        <f t="shared" si="6"/>
        <v>3994.5</v>
      </c>
      <c r="BP2070" s="44"/>
      <c r="BQ2070" s="45"/>
      <c r="BR2070" s="47"/>
      <c r="BS2070" s="45"/>
      <c r="BT2070" s="37"/>
      <c r="BU2070" s="5"/>
      <c r="BV2070" s="38"/>
      <c r="BW2070" s="48"/>
      <c r="BX2070" s="44"/>
      <c r="BY2070" s="44"/>
      <c r="BZ2070" s="33" t="s">
        <v>131</v>
      </c>
      <c r="CA2070" s="5"/>
      <c r="CB2070" s="5"/>
      <c r="CC2070" s="33" t="s">
        <v>177</v>
      </c>
      <c r="CD2070" s="5"/>
      <c r="CE2070" s="5"/>
      <c r="CF2070" s="33" t="s">
        <v>178</v>
      </c>
      <c r="CG2070" s="33" t="s">
        <v>12952</v>
      </c>
      <c r="CH2070" s="5"/>
      <c r="CI2070" s="5"/>
      <c r="CJ2070" s="5"/>
      <c r="CK2070" s="33"/>
      <c r="CL2070" s="49">
        <v>45000.0</v>
      </c>
      <c r="CM2070" s="33" t="s">
        <v>180</v>
      </c>
      <c r="CN2070" s="5"/>
      <c r="CO2070" s="33">
        <v>2.0</v>
      </c>
      <c r="CP2070" s="33" t="s">
        <v>181</v>
      </c>
      <c r="CQ2070" s="50" t="str">
        <f t="shared" si="7"/>
        <v>11/06/1963</v>
      </c>
      <c r="CR2070" s="33" t="s">
        <v>182</v>
      </c>
      <c r="CS2070" s="33">
        <v>5.0</v>
      </c>
      <c r="CT2070" s="33">
        <v>5.0</v>
      </c>
      <c r="CU2070" s="33">
        <v>28.0</v>
      </c>
      <c r="CV2070" s="33">
        <v>1.0</v>
      </c>
      <c r="CW2070" s="5"/>
      <c r="CX2070" s="5"/>
      <c r="CY2070" s="33">
        <v>-100.051359</v>
      </c>
      <c r="CZ2070" s="33">
        <v>20.751963</v>
      </c>
      <c r="DA2070" s="33">
        <v>4.4219266E9</v>
      </c>
      <c r="DB2070" s="33">
        <v>1.0</v>
      </c>
      <c r="DC2070" s="33" t="s">
        <v>8456</v>
      </c>
      <c r="DD2070" s="33">
        <v>2023.0</v>
      </c>
      <c r="DE2070" s="33" t="s">
        <v>184</v>
      </c>
      <c r="DF2070" s="33"/>
      <c r="DG2070" s="33" t="s">
        <v>185</v>
      </c>
      <c r="DH2070" s="33" t="s">
        <v>186</v>
      </c>
      <c r="DI2070" s="5"/>
      <c r="DJ2070" s="5"/>
    </row>
    <row r="2071">
      <c r="A2071" s="33" t="s">
        <v>12953</v>
      </c>
      <c r="B2071" s="34">
        <v>44952.0</v>
      </c>
      <c r="C2071" s="35" t="s">
        <v>137</v>
      </c>
      <c r="D2071" s="35" t="s">
        <v>139</v>
      </c>
      <c r="E2071" s="35" t="s">
        <v>142</v>
      </c>
      <c r="F2071" s="36" t="s">
        <v>144</v>
      </c>
      <c r="G2071" s="33" t="s">
        <v>12954</v>
      </c>
      <c r="H2071" s="33" t="s">
        <v>12955</v>
      </c>
      <c r="I2071" s="33" t="s">
        <v>255</v>
      </c>
      <c r="J2071" s="33" t="s">
        <v>12956</v>
      </c>
      <c r="K2071" s="35" t="s">
        <v>421</v>
      </c>
      <c r="L2071" s="33" t="s">
        <v>1457</v>
      </c>
      <c r="M2071" s="33" t="s">
        <v>8450</v>
      </c>
      <c r="N2071" s="33" t="s">
        <v>12816</v>
      </c>
      <c r="O2071" s="5"/>
      <c r="P2071" s="35" t="s">
        <v>233</v>
      </c>
      <c r="Q2071" s="35" t="s">
        <v>12816</v>
      </c>
      <c r="R2071" s="33">
        <v>76282.0</v>
      </c>
      <c r="S2071" s="37"/>
      <c r="T2071" s="33"/>
      <c r="U2071" s="33">
        <v>6.69</v>
      </c>
      <c r="V2071" s="33" t="s">
        <v>154</v>
      </c>
      <c r="W2071" s="33"/>
      <c r="X2071" s="33"/>
      <c r="Y2071" s="5"/>
      <c r="Z2071" s="5"/>
      <c r="AA2071" s="33">
        <v>1.0</v>
      </c>
      <c r="AB2071" s="33"/>
      <c r="AC2071" s="33">
        <v>1.0</v>
      </c>
      <c r="AD2071" s="5"/>
      <c r="AE2071" s="5"/>
      <c r="AF2071" s="5"/>
      <c r="AG2071" s="16"/>
      <c r="AH2071" s="38" t="str">
        <f t="shared" si="1"/>
        <v/>
      </c>
      <c r="AI2071" s="39">
        <f t="shared" si="2"/>
        <v>1</v>
      </c>
      <c r="AJ2071" s="37" t="str">
        <f t="shared" si="3"/>
        <v/>
      </c>
      <c r="AK2071" s="41" t="str">
        <f t="shared" si="4"/>
        <v/>
      </c>
      <c r="AL2071" s="35" t="s">
        <v>233</v>
      </c>
      <c r="AM2071" s="33" t="s">
        <v>12816</v>
      </c>
      <c r="AN2071" s="33" t="s">
        <v>12816</v>
      </c>
      <c r="AO2071" s="41"/>
      <c r="AP2071" s="33" t="s">
        <v>169</v>
      </c>
      <c r="AQ2071" s="33" t="s">
        <v>170</v>
      </c>
      <c r="AR2071" s="33">
        <v>300.0</v>
      </c>
      <c r="AS2071" s="42"/>
      <c r="AT2071" s="42"/>
      <c r="AU2071" s="42"/>
      <c r="AV2071" s="42"/>
      <c r="AW2071" s="42"/>
      <c r="AX2071" s="5"/>
      <c r="AY2071" s="33"/>
      <c r="AZ2071" s="33" t="s">
        <v>12957</v>
      </c>
      <c r="BA2071" s="5"/>
      <c r="BB2071" s="5"/>
      <c r="BC2071" s="5" t="s">
        <v>12958</v>
      </c>
      <c r="BD2071" s="33" t="s">
        <v>173</v>
      </c>
      <c r="BE2071" s="41"/>
      <c r="BF2071" s="35"/>
      <c r="BG2071" s="33" t="s">
        <v>169</v>
      </c>
      <c r="BH2071" s="5"/>
      <c r="BI2071" s="33">
        <v>300.0</v>
      </c>
      <c r="BJ2071" s="33" t="s">
        <v>170</v>
      </c>
      <c r="BK2071" s="5"/>
      <c r="BL2071" s="5">
        <f t="shared" si="5"/>
        <v>3994.5</v>
      </c>
      <c r="BM2071" s="5"/>
      <c r="BN2071" s="5"/>
      <c r="BO2071" s="42">
        <f t="shared" si="6"/>
        <v>3994.5</v>
      </c>
      <c r="BP2071" s="44"/>
      <c r="BQ2071" s="45"/>
      <c r="BR2071" s="47"/>
      <c r="BS2071" s="45"/>
      <c r="BT2071" s="37"/>
      <c r="BU2071" s="5"/>
      <c r="BV2071" s="38"/>
      <c r="BW2071" s="48"/>
      <c r="BX2071" s="44"/>
      <c r="BY2071" s="44"/>
      <c r="BZ2071" s="33" t="s">
        <v>131</v>
      </c>
      <c r="CA2071" s="5"/>
      <c r="CB2071" s="5"/>
      <c r="CC2071" s="33" t="s">
        <v>177</v>
      </c>
      <c r="CD2071" s="5"/>
      <c r="CE2071" s="5"/>
      <c r="CF2071" s="33" t="s">
        <v>178</v>
      </c>
      <c r="CG2071" s="33" t="s">
        <v>12959</v>
      </c>
      <c r="CH2071" s="5"/>
      <c r="CI2071" s="5"/>
      <c r="CJ2071" s="5"/>
      <c r="CK2071" s="33"/>
      <c r="CL2071" s="49">
        <v>45000.0</v>
      </c>
      <c r="CM2071" s="33" t="s">
        <v>180</v>
      </c>
      <c r="CN2071" s="5"/>
      <c r="CO2071" s="33">
        <v>2.0</v>
      </c>
      <c r="CP2071" s="33" t="s">
        <v>181</v>
      </c>
      <c r="CQ2071" s="50" t="str">
        <f t="shared" si="7"/>
        <v>19/04/1955</v>
      </c>
      <c r="CR2071" s="33" t="s">
        <v>182</v>
      </c>
      <c r="CS2071" s="33">
        <v>5.0</v>
      </c>
      <c r="CT2071" s="33">
        <v>5.0</v>
      </c>
      <c r="CU2071" s="33">
        <v>28.0</v>
      </c>
      <c r="CV2071" s="33">
        <v>1.0</v>
      </c>
      <c r="CW2071" s="5"/>
      <c r="CX2071" s="5"/>
      <c r="CY2071" s="33">
        <v>-100.051359</v>
      </c>
      <c r="CZ2071" s="33">
        <v>20.751963</v>
      </c>
      <c r="DA2071" s="33">
        <v>4.427187406E9</v>
      </c>
      <c r="DB2071" s="33">
        <v>2.0</v>
      </c>
      <c r="DC2071" s="33" t="s">
        <v>8456</v>
      </c>
      <c r="DD2071" s="33">
        <v>2023.0</v>
      </c>
      <c r="DE2071" s="33" t="s">
        <v>184</v>
      </c>
      <c r="DF2071" s="33"/>
      <c r="DG2071" s="33" t="s">
        <v>185</v>
      </c>
      <c r="DH2071" s="33" t="s">
        <v>186</v>
      </c>
      <c r="DI2071" s="5"/>
      <c r="DJ2071" s="5"/>
    </row>
    <row r="2072">
      <c r="A2072" s="33" t="s">
        <v>12960</v>
      </c>
      <c r="B2072" s="34">
        <v>44952.0</v>
      </c>
      <c r="C2072" s="35" t="s">
        <v>137</v>
      </c>
      <c r="D2072" s="35" t="s">
        <v>139</v>
      </c>
      <c r="E2072" s="35" t="s">
        <v>142</v>
      </c>
      <c r="F2072" s="36" t="s">
        <v>144</v>
      </c>
      <c r="G2072" s="33" t="s">
        <v>12961</v>
      </c>
      <c r="H2072" s="33" t="s">
        <v>1976</v>
      </c>
      <c r="I2072" s="33" t="s">
        <v>538</v>
      </c>
      <c r="J2072" s="33" t="s">
        <v>538</v>
      </c>
      <c r="K2072" s="35" t="s">
        <v>421</v>
      </c>
      <c r="L2072" s="33" t="s">
        <v>12962</v>
      </c>
      <c r="M2072" s="33" t="s">
        <v>8450</v>
      </c>
      <c r="N2072" s="33" t="s">
        <v>12816</v>
      </c>
      <c r="O2072" s="5"/>
      <c r="P2072" s="35" t="s">
        <v>233</v>
      </c>
      <c r="Q2072" s="35" t="s">
        <v>12816</v>
      </c>
      <c r="R2072" s="33">
        <v>76282.0</v>
      </c>
      <c r="S2072" s="37"/>
      <c r="T2072" s="33"/>
      <c r="U2072" s="33">
        <v>5.42</v>
      </c>
      <c r="V2072" s="33" t="s">
        <v>154</v>
      </c>
      <c r="W2072" s="33"/>
      <c r="X2072" s="33"/>
      <c r="Y2072" s="5"/>
      <c r="Z2072" s="5"/>
      <c r="AA2072" s="33">
        <v>1.0</v>
      </c>
      <c r="AB2072" s="33"/>
      <c r="AC2072" s="33">
        <v>1.0</v>
      </c>
      <c r="AD2072" s="5"/>
      <c r="AE2072" s="5"/>
      <c r="AF2072" s="5"/>
      <c r="AG2072" s="16"/>
      <c r="AH2072" s="38" t="str">
        <f t="shared" si="1"/>
        <v/>
      </c>
      <c r="AI2072" s="39">
        <f t="shared" si="2"/>
        <v>1</v>
      </c>
      <c r="AJ2072" s="37" t="str">
        <f t="shared" si="3"/>
        <v/>
      </c>
      <c r="AK2072" s="41" t="str">
        <f t="shared" si="4"/>
        <v/>
      </c>
      <c r="AL2072" s="35" t="s">
        <v>233</v>
      </c>
      <c r="AM2072" s="33" t="s">
        <v>12816</v>
      </c>
      <c r="AN2072" s="33" t="s">
        <v>12816</v>
      </c>
      <c r="AO2072" s="41"/>
      <c r="AP2072" s="33" t="s">
        <v>169</v>
      </c>
      <c r="AQ2072" s="33" t="s">
        <v>170</v>
      </c>
      <c r="AR2072" s="33">
        <v>300.0</v>
      </c>
      <c r="AS2072" s="42"/>
      <c r="AT2072" s="42"/>
      <c r="AU2072" s="42"/>
      <c r="AV2072" s="42"/>
      <c r="AW2072" s="42"/>
      <c r="AX2072" s="5"/>
      <c r="AY2072" s="33"/>
      <c r="AZ2072" s="33" t="s">
        <v>12963</v>
      </c>
      <c r="BA2072" s="5"/>
      <c r="BB2072" s="5"/>
      <c r="BC2072" s="5" t="s">
        <v>12964</v>
      </c>
      <c r="BD2072" s="33" t="s">
        <v>173</v>
      </c>
      <c r="BE2072" s="41"/>
      <c r="BF2072" s="35"/>
      <c r="BG2072" s="33" t="s">
        <v>169</v>
      </c>
      <c r="BH2072" s="5"/>
      <c r="BI2072" s="33">
        <v>300.0</v>
      </c>
      <c r="BJ2072" s="33" t="s">
        <v>170</v>
      </c>
      <c r="BK2072" s="5"/>
      <c r="BL2072" s="5">
        <f t="shared" si="5"/>
        <v>3994.5</v>
      </c>
      <c r="BM2072" s="5"/>
      <c r="BN2072" s="5"/>
      <c r="BO2072" s="42">
        <f t="shared" si="6"/>
        <v>3994.5</v>
      </c>
      <c r="BP2072" s="44"/>
      <c r="BQ2072" s="45"/>
      <c r="BR2072" s="47"/>
      <c r="BS2072" s="45"/>
      <c r="BT2072" s="37"/>
      <c r="BU2072" s="5"/>
      <c r="BV2072" s="38"/>
      <c r="BW2072" s="48"/>
      <c r="BX2072" s="44"/>
      <c r="BY2072" s="44"/>
      <c r="BZ2072" s="33" t="s">
        <v>131</v>
      </c>
      <c r="CA2072" s="5"/>
      <c r="CB2072" s="5"/>
      <c r="CC2072" s="33" t="s">
        <v>177</v>
      </c>
      <c r="CD2072" s="5"/>
      <c r="CE2072" s="5"/>
      <c r="CF2072" s="33" t="s">
        <v>178</v>
      </c>
      <c r="CG2072" s="33" t="s">
        <v>12965</v>
      </c>
      <c r="CH2072" s="5"/>
      <c r="CI2072" s="5"/>
      <c r="CJ2072" s="5"/>
      <c r="CK2072" s="33"/>
      <c r="CL2072" s="49">
        <v>45000.0</v>
      </c>
      <c r="CM2072" s="33" t="s">
        <v>180</v>
      </c>
      <c r="CN2072" s="5"/>
      <c r="CO2072" s="33">
        <v>2.0</v>
      </c>
      <c r="CP2072" s="33" t="s">
        <v>181</v>
      </c>
      <c r="CQ2072" s="50" t="str">
        <f t="shared" si="7"/>
        <v>29/12/1947</v>
      </c>
      <c r="CR2072" s="33" t="s">
        <v>182</v>
      </c>
      <c r="CS2072" s="33">
        <v>5.0</v>
      </c>
      <c r="CT2072" s="33">
        <v>5.0</v>
      </c>
      <c r="CU2072" s="33">
        <v>28.0</v>
      </c>
      <c r="CV2072" s="33">
        <v>1.0</v>
      </c>
      <c r="CW2072" s="5"/>
      <c r="CX2072" s="5"/>
      <c r="CY2072" s="33">
        <v>-100.051359</v>
      </c>
      <c r="CZ2072" s="33">
        <v>20.751963</v>
      </c>
      <c r="DA2072" s="33">
        <v>4.4219266E9</v>
      </c>
      <c r="DB2072" s="33">
        <v>1.0</v>
      </c>
      <c r="DC2072" s="33" t="s">
        <v>8456</v>
      </c>
      <c r="DD2072" s="33">
        <v>2023.0</v>
      </c>
      <c r="DE2072" s="33" t="s">
        <v>184</v>
      </c>
      <c r="DF2072" s="33"/>
      <c r="DG2072" s="33" t="s">
        <v>185</v>
      </c>
      <c r="DH2072" s="33" t="s">
        <v>186</v>
      </c>
      <c r="DI2072" s="5"/>
      <c r="DJ2072" s="5"/>
    </row>
    <row r="2073">
      <c r="A2073" s="33" t="s">
        <v>12966</v>
      </c>
      <c r="B2073" s="34">
        <v>44952.0</v>
      </c>
      <c r="C2073" s="35" t="s">
        <v>137</v>
      </c>
      <c r="D2073" s="35" t="s">
        <v>139</v>
      </c>
      <c r="E2073" s="35" t="s">
        <v>142</v>
      </c>
      <c r="F2073" s="36" t="s">
        <v>144</v>
      </c>
      <c r="G2073" s="33" t="s">
        <v>12967</v>
      </c>
      <c r="H2073" s="33" t="s">
        <v>4387</v>
      </c>
      <c r="I2073" s="33" t="s">
        <v>2897</v>
      </c>
      <c r="J2073" s="33" t="s">
        <v>439</v>
      </c>
      <c r="K2073" s="35" t="s">
        <v>16</v>
      </c>
      <c r="L2073" s="33" t="s">
        <v>12968</v>
      </c>
      <c r="M2073" s="33" t="s">
        <v>8450</v>
      </c>
      <c r="N2073" s="33" t="s">
        <v>12969</v>
      </c>
      <c r="O2073" s="5"/>
      <c r="P2073" s="35" t="s">
        <v>1008</v>
      </c>
      <c r="Q2073" s="35" t="s">
        <v>12970</v>
      </c>
      <c r="R2073" s="33">
        <v>76147.0</v>
      </c>
      <c r="S2073" s="37"/>
      <c r="T2073" s="33"/>
      <c r="U2073" s="33">
        <v>1.57</v>
      </c>
      <c r="V2073" s="33" t="s">
        <v>154</v>
      </c>
      <c r="W2073" s="33"/>
      <c r="X2073" s="33"/>
      <c r="Y2073" s="5"/>
      <c r="Z2073" s="5"/>
      <c r="AA2073" s="33">
        <v>1.0</v>
      </c>
      <c r="AB2073" s="33"/>
      <c r="AC2073" s="33">
        <v>1.0</v>
      </c>
      <c r="AD2073" s="5"/>
      <c r="AE2073" s="5"/>
      <c r="AF2073" s="5"/>
      <c r="AG2073" s="16"/>
      <c r="AH2073" s="38" t="str">
        <f t="shared" si="1"/>
        <v/>
      </c>
      <c r="AI2073" s="39" t="str">
        <f t="shared" si="2"/>
        <v/>
      </c>
      <c r="AJ2073" s="37" t="str">
        <f t="shared" si="3"/>
        <v/>
      </c>
      <c r="AK2073" s="41" t="str">
        <f t="shared" si="4"/>
        <v/>
      </c>
      <c r="AL2073" s="35" t="s">
        <v>233</v>
      </c>
      <c r="AM2073" s="33" t="s">
        <v>9272</v>
      </c>
      <c r="AN2073" s="33" t="s">
        <v>9272</v>
      </c>
      <c r="AO2073" s="41"/>
      <c r="AP2073" s="33" t="s">
        <v>169</v>
      </c>
      <c r="AQ2073" s="33" t="s">
        <v>170</v>
      </c>
      <c r="AR2073" s="33">
        <v>150.0</v>
      </c>
      <c r="AS2073" s="42"/>
      <c r="AT2073" s="42"/>
      <c r="AU2073" s="42"/>
      <c r="AV2073" s="42"/>
      <c r="AW2073" s="42"/>
      <c r="AX2073" s="5"/>
      <c r="AY2073" s="33"/>
      <c r="AZ2073" s="33" t="s">
        <v>12971</v>
      </c>
      <c r="BA2073" s="5"/>
      <c r="BB2073" s="5"/>
      <c r="BC2073" s="5" t="s">
        <v>12972</v>
      </c>
      <c r="BD2073" s="33" t="s">
        <v>173</v>
      </c>
      <c r="BE2073" s="41"/>
      <c r="BF2073" s="35"/>
      <c r="BG2073" s="33" t="s">
        <v>169</v>
      </c>
      <c r="BH2073" s="5"/>
      <c r="BI2073" s="33">
        <v>150.0</v>
      </c>
      <c r="BJ2073" s="33" t="s">
        <v>170</v>
      </c>
      <c r="BK2073" s="5"/>
      <c r="BL2073" s="5">
        <f t="shared" si="5"/>
        <v>1997.25</v>
      </c>
      <c r="BM2073" s="5"/>
      <c r="BN2073" s="5"/>
      <c r="BO2073" s="42">
        <f t="shared" si="6"/>
        <v>1997.25</v>
      </c>
      <c r="BP2073" s="44"/>
      <c r="BQ2073" s="45"/>
      <c r="BR2073" s="47"/>
      <c r="BS2073" s="45"/>
      <c r="BT2073" s="37"/>
      <c r="BU2073" s="5"/>
      <c r="BV2073" s="38"/>
      <c r="BW2073" s="48"/>
      <c r="BX2073" s="44"/>
      <c r="BY2073" s="44"/>
      <c r="BZ2073" s="33" t="s">
        <v>131</v>
      </c>
      <c r="CA2073" s="5"/>
      <c r="CB2073" s="5"/>
      <c r="CC2073" s="33" t="s">
        <v>177</v>
      </c>
      <c r="CD2073" s="5"/>
      <c r="CE2073" s="5"/>
      <c r="CF2073" s="33" t="s">
        <v>178</v>
      </c>
      <c r="CG2073" s="33" t="s">
        <v>12973</v>
      </c>
      <c r="CH2073" s="5"/>
      <c r="CI2073" s="5"/>
      <c r="CJ2073" s="5"/>
      <c r="CK2073" s="33"/>
      <c r="CL2073" s="49">
        <v>45000.0</v>
      </c>
      <c r="CM2073" s="33" t="s">
        <v>180</v>
      </c>
      <c r="CN2073" s="5"/>
      <c r="CO2073" s="33">
        <v>1.0</v>
      </c>
      <c r="CP2073" s="33" t="s">
        <v>181</v>
      </c>
      <c r="CQ2073" s="50" t="str">
        <f t="shared" si="7"/>
        <v>02/09/1985</v>
      </c>
      <c r="CR2073" s="33" t="s">
        <v>182</v>
      </c>
      <c r="CS2073" s="33">
        <v>14.0</v>
      </c>
      <c r="CT2073" s="33">
        <v>5.0</v>
      </c>
      <c r="CU2073" s="33">
        <v>7.0</v>
      </c>
      <c r="CV2073" s="33">
        <v>36.0</v>
      </c>
      <c r="CW2073" s="5"/>
      <c r="CX2073" s="5"/>
      <c r="CY2073" s="33">
        <v>-100.072049</v>
      </c>
      <c r="CZ2073" s="33">
        <v>20.602968</v>
      </c>
      <c r="DA2073" s="33">
        <v>4.423652787E9</v>
      </c>
      <c r="DB2073" s="33">
        <v>2.0</v>
      </c>
      <c r="DC2073" s="33" t="s">
        <v>8456</v>
      </c>
      <c r="DD2073" s="33">
        <v>2023.0</v>
      </c>
      <c r="DE2073" s="33" t="s">
        <v>184</v>
      </c>
      <c r="DF2073" s="33"/>
      <c r="DG2073" s="33" t="s">
        <v>185</v>
      </c>
      <c r="DH2073" s="33" t="s">
        <v>186</v>
      </c>
      <c r="DI2073" s="5"/>
      <c r="DJ2073" s="5"/>
    </row>
    <row r="2074">
      <c r="A2074" s="33" t="s">
        <v>12974</v>
      </c>
      <c r="B2074" s="34">
        <v>44952.0</v>
      </c>
      <c r="C2074" s="35" t="s">
        <v>137</v>
      </c>
      <c r="D2074" s="35" t="s">
        <v>139</v>
      </c>
      <c r="E2074" s="35" t="s">
        <v>142</v>
      </c>
      <c r="F2074" s="36" t="s">
        <v>144</v>
      </c>
      <c r="G2074" s="33" t="s">
        <v>12975</v>
      </c>
      <c r="H2074" s="33" t="s">
        <v>3643</v>
      </c>
      <c r="I2074" s="33" t="s">
        <v>8974</v>
      </c>
      <c r="J2074" s="33" t="s">
        <v>231</v>
      </c>
      <c r="K2074" s="35" t="s">
        <v>421</v>
      </c>
      <c r="L2074" s="33" t="s">
        <v>12976</v>
      </c>
      <c r="M2074" s="33" t="s">
        <v>12976</v>
      </c>
      <c r="N2074" s="33" t="s">
        <v>9613</v>
      </c>
      <c r="O2074" s="5"/>
      <c r="P2074" s="35" t="s">
        <v>233</v>
      </c>
      <c r="Q2074" s="35" t="s">
        <v>9613</v>
      </c>
      <c r="R2074" s="33">
        <v>76478.0</v>
      </c>
      <c r="S2074" s="37"/>
      <c r="T2074" s="33"/>
      <c r="U2074" s="33">
        <v>1.31</v>
      </c>
      <c r="V2074" s="33" t="s">
        <v>154</v>
      </c>
      <c r="W2074" s="33"/>
      <c r="X2074" s="33"/>
      <c r="Y2074" s="5"/>
      <c r="Z2074" s="5"/>
      <c r="AA2074" s="33">
        <v>1.0</v>
      </c>
      <c r="AB2074" s="33"/>
      <c r="AC2074" s="33">
        <v>1.0</v>
      </c>
      <c r="AD2074" s="5"/>
      <c r="AE2074" s="5"/>
      <c r="AF2074" s="5"/>
      <c r="AG2074" s="16"/>
      <c r="AH2074" s="38" t="str">
        <f t="shared" si="1"/>
        <v/>
      </c>
      <c r="AI2074" s="39">
        <f t="shared" si="2"/>
        <v>1</v>
      </c>
      <c r="AJ2074" s="37" t="str">
        <f t="shared" si="3"/>
        <v/>
      </c>
      <c r="AK2074" s="41" t="str">
        <f t="shared" si="4"/>
        <v/>
      </c>
      <c r="AL2074" s="35" t="s">
        <v>233</v>
      </c>
      <c r="AM2074" s="33" t="s">
        <v>9272</v>
      </c>
      <c r="AN2074" s="33" t="s">
        <v>9272</v>
      </c>
      <c r="AO2074" s="41"/>
      <c r="AP2074" s="33" t="s">
        <v>169</v>
      </c>
      <c r="AQ2074" s="33" t="s">
        <v>170</v>
      </c>
      <c r="AR2074" s="33">
        <v>150.0</v>
      </c>
      <c r="AS2074" s="42"/>
      <c r="AT2074" s="42"/>
      <c r="AU2074" s="42"/>
      <c r="AV2074" s="42"/>
      <c r="AW2074" s="42"/>
      <c r="AX2074" s="5"/>
      <c r="AY2074" s="33"/>
      <c r="AZ2074" s="33" t="s">
        <v>12977</v>
      </c>
      <c r="BA2074" s="5"/>
      <c r="BB2074" s="5"/>
      <c r="BC2074" s="5" t="s">
        <v>12978</v>
      </c>
      <c r="BD2074" s="33" t="s">
        <v>173</v>
      </c>
      <c r="BE2074" s="41"/>
      <c r="BF2074" s="35"/>
      <c r="BG2074" s="33" t="s">
        <v>169</v>
      </c>
      <c r="BH2074" s="5"/>
      <c r="BI2074" s="33">
        <v>150.0</v>
      </c>
      <c r="BJ2074" s="33" t="s">
        <v>170</v>
      </c>
      <c r="BK2074" s="5"/>
      <c r="BL2074" s="5">
        <f t="shared" si="5"/>
        <v>1997.25</v>
      </c>
      <c r="BM2074" s="5"/>
      <c r="BN2074" s="5"/>
      <c r="BO2074" s="42">
        <f t="shared" si="6"/>
        <v>1997.25</v>
      </c>
      <c r="BP2074" s="44"/>
      <c r="BQ2074" s="45"/>
      <c r="BR2074" s="47"/>
      <c r="BS2074" s="45"/>
      <c r="BT2074" s="37"/>
      <c r="BU2074" s="5"/>
      <c r="BV2074" s="38"/>
      <c r="BW2074" s="48"/>
      <c r="BX2074" s="44"/>
      <c r="BY2074" s="44"/>
      <c r="BZ2074" s="33" t="s">
        <v>131</v>
      </c>
      <c r="CA2074" s="5"/>
      <c r="CB2074" s="5"/>
      <c r="CC2074" s="33" t="s">
        <v>177</v>
      </c>
      <c r="CD2074" s="5"/>
      <c r="CE2074" s="5"/>
      <c r="CF2074" s="33" t="s">
        <v>178</v>
      </c>
      <c r="CG2074" s="33" t="s">
        <v>12979</v>
      </c>
      <c r="CH2074" s="5"/>
      <c r="CI2074" s="5"/>
      <c r="CJ2074" s="5"/>
      <c r="CK2074" s="33"/>
      <c r="CL2074" s="49">
        <v>45000.0</v>
      </c>
      <c r="CM2074" s="33" t="s">
        <v>180</v>
      </c>
      <c r="CN2074" s="5"/>
      <c r="CO2074" s="33">
        <v>1.0</v>
      </c>
      <c r="CP2074" s="33" t="s">
        <v>181</v>
      </c>
      <c r="CQ2074" s="50" t="str">
        <f t="shared" si="7"/>
        <v>22/08/1952</v>
      </c>
      <c r="CR2074" s="33" t="s">
        <v>182</v>
      </c>
      <c r="CS2074" s="33">
        <v>5.0</v>
      </c>
      <c r="CT2074" s="33">
        <v>5.0</v>
      </c>
      <c r="CU2074" s="33">
        <v>28.0</v>
      </c>
      <c r="CV2074" s="33">
        <v>253.0</v>
      </c>
      <c r="CW2074" s="5"/>
      <c r="CX2074" s="5"/>
      <c r="CY2074" s="33">
        <v>-100.175078</v>
      </c>
      <c r="CZ2074" s="33">
        <v>20.898556</v>
      </c>
      <c r="DA2074" s="33">
        <v>4.4219266E9</v>
      </c>
      <c r="DB2074" s="33">
        <v>1.0</v>
      </c>
      <c r="DC2074" s="33" t="s">
        <v>8456</v>
      </c>
      <c r="DD2074" s="33">
        <v>2023.0</v>
      </c>
      <c r="DE2074" s="33" t="s">
        <v>184</v>
      </c>
      <c r="DF2074" s="33"/>
      <c r="DG2074" s="33" t="s">
        <v>185</v>
      </c>
      <c r="DH2074" s="33" t="s">
        <v>186</v>
      </c>
      <c r="DI2074" s="5"/>
      <c r="DJ2074" s="5"/>
    </row>
    <row r="2075">
      <c r="A2075" s="33" t="s">
        <v>12980</v>
      </c>
      <c r="B2075" s="34">
        <v>44952.0</v>
      </c>
      <c r="C2075" s="35" t="s">
        <v>137</v>
      </c>
      <c r="D2075" s="35" t="s">
        <v>139</v>
      </c>
      <c r="E2075" s="35" t="s">
        <v>142</v>
      </c>
      <c r="F2075" s="36" t="s">
        <v>144</v>
      </c>
      <c r="G2075" s="33" t="s">
        <v>12981</v>
      </c>
      <c r="H2075" s="33" t="s">
        <v>12982</v>
      </c>
      <c r="I2075" s="33" t="s">
        <v>231</v>
      </c>
      <c r="J2075" s="33" t="s">
        <v>10526</v>
      </c>
      <c r="K2075" s="35" t="s">
        <v>421</v>
      </c>
      <c r="L2075" s="33" t="s">
        <v>3194</v>
      </c>
      <c r="M2075" s="33" t="s">
        <v>8450</v>
      </c>
      <c r="N2075" s="33" t="s">
        <v>9613</v>
      </c>
      <c r="O2075" s="5"/>
      <c r="P2075" s="35" t="s">
        <v>233</v>
      </c>
      <c r="Q2075" s="35" t="s">
        <v>9613</v>
      </c>
      <c r="R2075" s="33">
        <v>76478.0</v>
      </c>
      <c r="S2075" s="37"/>
      <c r="T2075" s="33"/>
      <c r="U2075" s="33">
        <v>4.82</v>
      </c>
      <c r="V2075" s="33" t="s">
        <v>154</v>
      </c>
      <c r="W2075" s="33"/>
      <c r="X2075" s="33"/>
      <c r="Y2075" s="5"/>
      <c r="Z2075" s="5"/>
      <c r="AA2075" s="33">
        <v>1.0</v>
      </c>
      <c r="AB2075" s="33">
        <v>1.0</v>
      </c>
      <c r="AC2075" s="33"/>
      <c r="AD2075" s="5"/>
      <c r="AE2075" s="5"/>
      <c r="AF2075" s="5"/>
      <c r="AG2075" s="16"/>
      <c r="AH2075" s="38" t="str">
        <f t="shared" si="1"/>
        <v/>
      </c>
      <c r="AI2075" s="39" t="str">
        <f t="shared" si="2"/>
        <v/>
      </c>
      <c r="AJ2075" s="37" t="str">
        <f t="shared" si="3"/>
        <v/>
      </c>
      <c r="AK2075" s="41" t="str">
        <f t="shared" si="4"/>
        <v/>
      </c>
      <c r="AL2075" s="35" t="s">
        <v>233</v>
      </c>
      <c r="AM2075" s="33" t="s">
        <v>9272</v>
      </c>
      <c r="AN2075" s="33" t="s">
        <v>9272</v>
      </c>
      <c r="AO2075" s="41"/>
      <c r="AP2075" s="33" t="s">
        <v>169</v>
      </c>
      <c r="AQ2075" s="33" t="s">
        <v>170</v>
      </c>
      <c r="AR2075" s="33">
        <v>300.0</v>
      </c>
      <c r="AS2075" s="42"/>
      <c r="AT2075" s="42"/>
      <c r="AU2075" s="42"/>
      <c r="AV2075" s="42"/>
      <c r="AW2075" s="42"/>
      <c r="AX2075" s="5"/>
      <c r="AY2075" s="33"/>
      <c r="AZ2075" s="33" t="s">
        <v>12983</v>
      </c>
      <c r="BA2075" s="5"/>
      <c r="BB2075" s="5"/>
      <c r="BC2075" s="5" t="s">
        <v>12984</v>
      </c>
      <c r="BD2075" s="33" t="s">
        <v>173</v>
      </c>
      <c r="BE2075" s="41"/>
      <c r="BF2075" s="35"/>
      <c r="BG2075" s="33" t="s">
        <v>169</v>
      </c>
      <c r="BH2075" s="5"/>
      <c r="BI2075" s="33">
        <v>300.0</v>
      </c>
      <c r="BJ2075" s="33" t="s">
        <v>170</v>
      </c>
      <c r="BK2075" s="5"/>
      <c r="BL2075" s="5">
        <f t="shared" si="5"/>
        <v>3994.5</v>
      </c>
      <c r="BM2075" s="5"/>
      <c r="BN2075" s="5"/>
      <c r="BO2075" s="42">
        <f t="shared" si="6"/>
        <v>3994.5</v>
      </c>
      <c r="BP2075" s="44"/>
      <c r="BQ2075" s="45"/>
      <c r="BR2075" s="47"/>
      <c r="BS2075" s="45"/>
      <c r="BT2075" s="37"/>
      <c r="BU2075" s="5"/>
      <c r="BV2075" s="38"/>
      <c r="BW2075" s="48"/>
      <c r="BX2075" s="44"/>
      <c r="BY2075" s="44"/>
      <c r="BZ2075" s="33" t="s">
        <v>131</v>
      </c>
      <c r="CA2075" s="5"/>
      <c r="CB2075" s="5"/>
      <c r="CC2075" s="33" t="s">
        <v>177</v>
      </c>
      <c r="CD2075" s="5"/>
      <c r="CE2075" s="5"/>
      <c r="CF2075" s="33" t="s">
        <v>178</v>
      </c>
      <c r="CG2075" s="33" t="s">
        <v>12985</v>
      </c>
      <c r="CH2075" s="5"/>
      <c r="CI2075" s="5"/>
      <c r="CJ2075" s="5"/>
      <c r="CK2075" s="33"/>
      <c r="CL2075" s="49">
        <v>45000.0</v>
      </c>
      <c r="CM2075" s="33" t="s">
        <v>180</v>
      </c>
      <c r="CN2075" s="5"/>
      <c r="CO2075" s="33">
        <v>2.0</v>
      </c>
      <c r="CP2075" s="33" t="s">
        <v>181</v>
      </c>
      <c r="CQ2075" s="50" t="str">
        <f t="shared" si="7"/>
        <v>22/12/1967</v>
      </c>
      <c r="CR2075" s="33" t="s">
        <v>243</v>
      </c>
      <c r="CS2075" s="33">
        <v>5.0</v>
      </c>
      <c r="CT2075" s="33">
        <v>5.0</v>
      </c>
      <c r="CU2075" s="33">
        <v>28.0</v>
      </c>
      <c r="CV2075" s="33">
        <v>1716.0</v>
      </c>
      <c r="CW2075" s="5"/>
      <c r="CX2075" s="5"/>
      <c r="CY2075" s="33">
        <v>-100.161453</v>
      </c>
      <c r="CZ2075" s="33">
        <v>20.899804</v>
      </c>
      <c r="DA2075" s="33">
        <v>4.4219266E9</v>
      </c>
      <c r="DB2075" s="33">
        <v>1.0</v>
      </c>
      <c r="DC2075" s="33" t="s">
        <v>8456</v>
      </c>
      <c r="DD2075" s="33">
        <v>2023.0</v>
      </c>
      <c r="DE2075" s="33" t="s">
        <v>184</v>
      </c>
      <c r="DF2075" s="33"/>
      <c r="DG2075" s="33" t="s">
        <v>185</v>
      </c>
      <c r="DH2075" s="33" t="s">
        <v>186</v>
      </c>
      <c r="DI2075" s="5"/>
      <c r="DJ2075" s="5"/>
    </row>
    <row r="2076">
      <c r="A2076" s="33" t="s">
        <v>12986</v>
      </c>
      <c r="B2076" s="34">
        <v>44952.0</v>
      </c>
      <c r="C2076" s="35" t="s">
        <v>137</v>
      </c>
      <c r="D2076" s="35" t="s">
        <v>139</v>
      </c>
      <c r="E2076" s="35" t="s">
        <v>142</v>
      </c>
      <c r="F2076" s="36" t="s">
        <v>144</v>
      </c>
      <c r="G2076" s="33" t="s">
        <v>12987</v>
      </c>
      <c r="H2076" s="33" t="s">
        <v>660</v>
      </c>
      <c r="I2076" s="33" t="s">
        <v>231</v>
      </c>
      <c r="J2076" s="33" t="s">
        <v>2897</v>
      </c>
      <c r="K2076" s="35" t="s">
        <v>421</v>
      </c>
      <c r="L2076" s="33" t="s">
        <v>3194</v>
      </c>
      <c r="M2076" s="33" t="s">
        <v>8450</v>
      </c>
      <c r="N2076" s="33" t="s">
        <v>9613</v>
      </c>
      <c r="O2076" s="5"/>
      <c r="P2076" s="35" t="s">
        <v>233</v>
      </c>
      <c r="Q2076" s="35" t="s">
        <v>9613</v>
      </c>
      <c r="R2076" s="33">
        <v>76478.0</v>
      </c>
      <c r="S2076" s="37"/>
      <c r="T2076" s="33"/>
      <c r="U2076" s="33">
        <v>2.17</v>
      </c>
      <c r="V2076" s="33" t="s">
        <v>154</v>
      </c>
      <c r="W2076" s="33"/>
      <c r="X2076" s="33"/>
      <c r="Y2076" s="5"/>
      <c r="Z2076" s="5"/>
      <c r="AA2076" s="33">
        <v>1.0</v>
      </c>
      <c r="AB2076" s="33"/>
      <c r="AC2076" s="33">
        <v>1.0</v>
      </c>
      <c r="AD2076" s="5"/>
      <c r="AE2076" s="5"/>
      <c r="AF2076" s="5"/>
      <c r="AG2076" s="16"/>
      <c r="AH2076" s="38" t="str">
        <f t="shared" si="1"/>
        <v/>
      </c>
      <c r="AI2076" s="39">
        <f t="shared" si="2"/>
        <v>1</v>
      </c>
      <c r="AJ2076" s="37" t="str">
        <f t="shared" si="3"/>
        <v/>
      </c>
      <c r="AK2076" s="41" t="str">
        <f t="shared" si="4"/>
        <v/>
      </c>
      <c r="AL2076" s="35" t="s">
        <v>233</v>
      </c>
      <c r="AM2076" s="33" t="s">
        <v>9272</v>
      </c>
      <c r="AN2076" s="33" t="s">
        <v>9272</v>
      </c>
      <c r="AO2076" s="41"/>
      <c r="AP2076" s="33" t="s">
        <v>169</v>
      </c>
      <c r="AQ2076" s="33" t="s">
        <v>170</v>
      </c>
      <c r="AR2076" s="33">
        <v>300.0</v>
      </c>
      <c r="AS2076" s="42"/>
      <c r="AT2076" s="42"/>
      <c r="AU2076" s="42"/>
      <c r="AV2076" s="42"/>
      <c r="AW2076" s="42"/>
      <c r="AX2076" s="5"/>
      <c r="AY2076" s="33"/>
      <c r="AZ2076" s="33" t="s">
        <v>12988</v>
      </c>
      <c r="BA2076" s="5"/>
      <c r="BB2076" s="5"/>
      <c r="BC2076" s="5" t="s">
        <v>12989</v>
      </c>
      <c r="BD2076" s="33" t="s">
        <v>173</v>
      </c>
      <c r="BE2076" s="41"/>
      <c r="BF2076" s="35"/>
      <c r="BG2076" s="33" t="s">
        <v>169</v>
      </c>
      <c r="BH2076" s="5"/>
      <c r="BI2076" s="33">
        <v>300.0</v>
      </c>
      <c r="BJ2076" s="33" t="s">
        <v>170</v>
      </c>
      <c r="BK2076" s="5"/>
      <c r="BL2076" s="5">
        <f t="shared" si="5"/>
        <v>3994.5</v>
      </c>
      <c r="BM2076" s="5"/>
      <c r="BN2076" s="5"/>
      <c r="BO2076" s="42">
        <f t="shared" si="6"/>
        <v>3994.5</v>
      </c>
      <c r="BP2076" s="44"/>
      <c r="BQ2076" s="45"/>
      <c r="BR2076" s="47"/>
      <c r="BS2076" s="45"/>
      <c r="BT2076" s="37"/>
      <c r="BU2076" s="5"/>
      <c r="BV2076" s="38"/>
      <c r="BW2076" s="48"/>
      <c r="BX2076" s="44"/>
      <c r="BY2076" s="44"/>
      <c r="BZ2076" s="33" t="s">
        <v>131</v>
      </c>
      <c r="CA2076" s="5"/>
      <c r="CB2076" s="5"/>
      <c r="CC2076" s="33" t="s">
        <v>177</v>
      </c>
      <c r="CD2076" s="5"/>
      <c r="CE2076" s="5"/>
      <c r="CF2076" s="33" t="s">
        <v>178</v>
      </c>
      <c r="CG2076" s="33" t="s">
        <v>12990</v>
      </c>
      <c r="CH2076" s="5"/>
      <c r="CI2076" s="5"/>
      <c r="CJ2076" s="5"/>
      <c r="CK2076" s="33"/>
      <c r="CL2076" s="49">
        <v>45000.0</v>
      </c>
      <c r="CM2076" s="33" t="s">
        <v>180</v>
      </c>
      <c r="CN2076" s="5"/>
      <c r="CO2076" s="33">
        <v>2.0</v>
      </c>
      <c r="CP2076" s="33" t="s">
        <v>181</v>
      </c>
      <c r="CQ2076" s="50" t="str">
        <f t="shared" si="7"/>
        <v>01/06/1944</v>
      </c>
      <c r="CR2076" s="33" t="s">
        <v>182</v>
      </c>
      <c r="CS2076" s="33">
        <v>5.0</v>
      </c>
      <c r="CT2076" s="33">
        <v>5.0</v>
      </c>
      <c r="CU2076" s="33">
        <v>28.0</v>
      </c>
      <c r="CV2076" s="33">
        <v>1716.0</v>
      </c>
      <c r="CW2076" s="5"/>
      <c r="CX2076" s="5"/>
      <c r="CY2076" s="33">
        <v>-100.161453</v>
      </c>
      <c r="CZ2076" s="33">
        <v>20.899804</v>
      </c>
      <c r="DA2076" s="33">
        <v>4.411317471E9</v>
      </c>
      <c r="DB2076" s="33">
        <v>2.0</v>
      </c>
      <c r="DC2076" s="33" t="s">
        <v>8456</v>
      </c>
      <c r="DD2076" s="33">
        <v>2023.0</v>
      </c>
      <c r="DE2076" s="33" t="s">
        <v>184</v>
      </c>
      <c r="DF2076" s="33"/>
      <c r="DG2076" s="33" t="s">
        <v>185</v>
      </c>
      <c r="DH2076" s="33" t="s">
        <v>186</v>
      </c>
      <c r="DI2076" s="5"/>
      <c r="DJ2076" s="5"/>
    </row>
    <row r="2077">
      <c r="A2077" s="33" t="s">
        <v>12991</v>
      </c>
      <c r="B2077" s="34">
        <v>44952.0</v>
      </c>
      <c r="C2077" s="35" t="s">
        <v>137</v>
      </c>
      <c r="D2077" s="35" t="s">
        <v>139</v>
      </c>
      <c r="E2077" s="35" t="s">
        <v>142</v>
      </c>
      <c r="F2077" s="36" t="s">
        <v>144</v>
      </c>
      <c r="G2077" s="33" t="s">
        <v>12992</v>
      </c>
      <c r="H2077" s="33" t="s">
        <v>12993</v>
      </c>
      <c r="I2077" s="33" t="s">
        <v>358</v>
      </c>
      <c r="J2077" s="33" t="s">
        <v>1589</v>
      </c>
      <c r="K2077" s="35" t="s">
        <v>421</v>
      </c>
      <c r="L2077" s="33" t="s">
        <v>12994</v>
      </c>
      <c r="M2077" s="33" t="s">
        <v>8450</v>
      </c>
      <c r="N2077" s="33" t="s">
        <v>9272</v>
      </c>
      <c r="O2077" s="5"/>
      <c r="P2077" s="35" t="s">
        <v>233</v>
      </c>
      <c r="Q2077" s="35" t="s">
        <v>9272</v>
      </c>
      <c r="R2077" s="33">
        <v>76272.0</v>
      </c>
      <c r="S2077" s="37"/>
      <c r="T2077" s="33"/>
      <c r="U2077" s="33">
        <v>3.35</v>
      </c>
      <c r="V2077" s="33" t="s">
        <v>154</v>
      </c>
      <c r="W2077" s="33"/>
      <c r="X2077" s="33"/>
      <c r="Y2077" s="5"/>
      <c r="Z2077" s="5"/>
      <c r="AA2077" s="33">
        <v>1.0</v>
      </c>
      <c r="AB2077" s="33">
        <v>1.0</v>
      </c>
      <c r="AC2077" s="33"/>
      <c r="AD2077" s="5"/>
      <c r="AE2077" s="5"/>
      <c r="AF2077" s="5"/>
      <c r="AG2077" s="16"/>
      <c r="AH2077" s="38">
        <f t="shared" si="1"/>
        <v>1</v>
      </c>
      <c r="AI2077" s="39" t="str">
        <f t="shared" si="2"/>
        <v/>
      </c>
      <c r="AJ2077" s="37" t="str">
        <f t="shared" si="3"/>
        <v/>
      </c>
      <c r="AK2077" s="41" t="str">
        <f t="shared" si="4"/>
        <v/>
      </c>
      <c r="AL2077" s="35" t="s">
        <v>233</v>
      </c>
      <c r="AM2077" s="33" t="s">
        <v>9272</v>
      </c>
      <c r="AN2077" s="33" t="s">
        <v>9272</v>
      </c>
      <c r="AO2077" s="41"/>
      <c r="AP2077" s="33" t="s">
        <v>169</v>
      </c>
      <c r="AQ2077" s="33" t="s">
        <v>170</v>
      </c>
      <c r="AR2077" s="33">
        <v>300.0</v>
      </c>
      <c r="AS2077" s="42"/>
      <c r="AT2077" s="42"/>
      <c r="AU2077" s="42"/>
      <c r="AV2077" s="42"/>
      <c r="AW2077" s="42"/>
      <c r="AX2077" s="5"/>
      <c r="AY2077" s="33"/>
      <c r="AZ2077" s="33" t="s">
        <v>12995</v>
      </c>
      <c r="BA2077" s="5"/>
      <c r="BB2077" s="5"/>
      <c r="BC2077" s="5" t="s">
        <v>12996</v>
      </c>
      <c r="BD2077" s="33" t="s">
        <v>173</v>
      </c>
      <c r="BE2077" s="41"/>
      <c r="BF2077" s="35"/>
      <c r="BG2077" s="33" t="s">
        <v>169</v>
      </c>
      <c r="BH2077" s="5"/>
      <c r="BI2077" s="33">
        <v>300.0</v>
      </c>
      <c r="BJ2077" s="33" t="s">
        <v>170</v>
      </c>
      <c r="BK2077" s="5"/>
      <c r="BL2077" s="5">
        <f t="shared" si="5"/>
        <v>3994.5</v>
      </c>
      <c r="BM2077" s="5"/>
      <c r="BN2077" s="5"/>
      <c r="BO2077" s="42">
        <f t="shared" si="6"/>
        <v>3994.5</v>
      </c>
      <c r="BP2077" s="44"/>
      <c r="BQ2077" s="45"/>
      <c r="BR2077" s="47"/>
      <c r="BS2077" s="45"/>
      <c r="BT2077" s="37"/>
      <c r="BU2077" s="5"/>
      <c r="BV2077" s="38"/>
      <c r="BW2077" s="48"/>
      <c r="BX2077" s="44"/>
      <c r="BY2077" s="44"/>
      <c r="BZ2077" s="33" t="s">
        <v>131</v>
      </c>
      <c r="CA2077" s="5"/>
      <c r="CB2077" s="5"/>
      <c r="CC2077" s="33" t="s">
        <v>177</v>
      </c>
      <c r="CD2077" s="5"/>
      <c r="CE2077" s="5"/>
      <c r="CF2077" s="33" t="s">
        <v>178</v>
      </c>
      <c r="CG2077" s="33" t="s">
        <v>12997</v>
      </c>
      <c r="CH2077" s="5"/>
      <c r="CI2077" s="5"/>
      <c r="CJ2077" s="5"/>
      <c r="CK2077" s="33"/>
      <c r="CL2077" s="49">
        <v>45000.0</v>
      </c>
      <c r="CM2077" s="33" t="s">
        <v>180</v>
      </c>
      <c r="CN2077" s="5"/>
      <c r="CO2077" s="33">
        <v>2.0</v>
      </c>
      <c r="CP2077" s="33" t="s">
        <v>181</v>
      </c>
      <c r="CQ2077" s="50" t="str">
        <f t="shared" si="7"/>
        <v>24/09/1965</v>
      </c>
      <c r="CR2077" s="33" t="s">
        <v>243</v>
      </c>
      <c r="CS2077" s="33">
        <v>5.0</v>
      </c>
      <c r="CT2077" s="33">
        <v>5.0</v>
      </c>
      <c r="CU2077" s="33">
        <v>28.0</v>
      </c>
      <c r="CV2077" s="33">
        <v>1207.0</v>
      </c>
      <c r="CW2077" s="5"/>
      <c r="CX2077" s="5"/>
      <c r="CY2077" s="33">
        <v>-100.214936</v>
      </c>
      <c r="CZ2077" s="33">
        <v>20.903281</v>
      </c>
      <c r="DA2077" s="33">
        <v>4.4219266E9</v>
      </c>
      <c r="DB2077" s="33">
        <v>1.0</v>
      </c>
      <c r="DC2077" s="33" t="s">
        <v>8456</v>
      </c>
      <c r="DD2077" s="33">
        <v>2023.0</v>
      </c>
      <c r="DE2077" s="33" t="s">
        <v>184</v>
      </c>
      <c r="DF2077" s="33"/>
      <c r="DG2077" s="33" t="s">
        <v>185</v>
      </c>
      <c r="DH2077" s="33" t="s">
        <v>186</v>
      </c>
      <c r="DI2077" s="5"/>
      <c r="DJ2077" s="5"/>
    </row>
    <row r="2078">
      <c r="A2078" s="33" t="s">
        <v>12998</v>
      </c>
      <c r="B2078" s="34">
        <v>44952.0</v>
      </c>
      <c r="C2078" s="35" t="s">
        <v>137</v>
      </c>
      <c r="D2078" s="35" t="s">
        <v>139</v>
      </c>
      <c r="E2078" s="35" t="s">
        <v>142</v>
      </c>
      <c r="F2078" s="36" t="s">
        <v>144</v>
      </c>
      <c r="G2078" s="33" t="s">
        <v>12999</v>
      </c>
      <c r="H2078" s="33" t="s">
        <v>7649</v>
      </c>
      <c r="I2078" s="33" t="s">
        <v>4184</v>
      </c>
      <c r="J2078" s="33" t="s">
        <v>1872</v>
      </c>
      <c r="K2078" s="35" t="s">
        <v>421</v>
      </c>
      <c r="L2078" s="33" t="s">
        <v>3194</v>
      </c>
      <c r="M2078" s="33" t="s">
        <v>8450</v>
      </c>
      <c r="N2078" s="33" t="s">
        <v>9272</v>
      </c>
      <c r="O2078" s="5"/>
      <c r="P2078" s="35" t="s">
        <v>233</v>
      </c>
      <c r="Q2078" s="35" t="s">
        <v>9272</v>
      </c>
      <c r="R2078" s="33">
        <v>76272.0</v>
      </c>
      <c r="S2078" s="37"/>
      <c r="T2078" s="33"/>
      <c r="U2078" s="33">
        <v>3.51</v>
      </c>
      <c r="V2078" s="33" t="s">
        <v>154</v>
      </c>
      <c r="W2078" s="33"/>
      <c r="X2078" s="33"/>
      <c r="Y2078" s="5"/>
      <c r="Z2078" s="5"/>
      <c r="AA2078" s="33">
        <v>1.0</v>
      </c>
      <c r="AB2078" s="33"/>
      <c r="AC2078" s="33">
        <v>1.0</v>
      </c>
      <c r="AD2078" s="5"/>
      <c r="AE2078" s="5"/>
      <c r="AF2078" s="5"/>
      <c r="AG2078" s="16"/>
      <c r="AH2078" s="38" t="str">
        <f t="shared" si="1"/>
        <v/>
      </c>
      <c r="AI2078" s="39">
        <f t="shared" si="2"/>
        <v>1</v>
      </c>
      <c r="AJ2078" s="37" t="str">
        <f t="shared" si="3"/>
        <v/>
      </c>
      <c r="AK2078" s="41" t="str">
        <f t="shared" si="4"/>
        <v/>
      </c>
      <c r="AL2078" s="35" t="s">
        <v>233</v>
      </c>
      <c r="AM2078" s="33" t="s">
        <v>9272</v>
      </c>
      <c r="AN2078" s="33" t="s">
        <v>9272</v>
      </c>
      <c r="AO2078" s="41"/>
      <c r="AP2078" s="33" t="s">
        <v>169</v>
      </c>
      <c r="AQ2078" s="33" t="s">
        <v>170</v>
      </c>
      <c r="AR2078" s="33">
        <v>300.0</v>
      </c>
      <c r="AS2078" s="42"/>
      <c r="AT2078" s="42"/>
      <c r="AU2078" s="42"/>
      <c r="AV2078" s="42"/>
      <c r="AW2078" s="42"/>
      <c r="AX2078" s="5"/>
      <c r="AY2078" s="33"/>
      <c r="AZ2078" s="33" t="s">
        <v>13000</v>
      </c>
      <c r="BA2078" s="5"/>
      <c r="BB2078" s="5"/>
      <c r="BC2078" s="5" t="s">
        <v>13001</v>
      </c>
      <c r="BD2078" s="33" t="s">
        <v>173</v>
      </c>
      <c r="BE2078" s="41"/>
      <c r="BF2078" s="35"/>
      <c r="BG2078" s="33" t="s">
        <v>169</v>
      </c>
      <c r="BH2078" s="5"/>
      <c r="BI2078" s="33">
        <v>300.0</v>
      </c>
      <c r="BJ2078" s="33" t="s">
        <v>170</v>
      </c>
      <c r="BK2078" s="5"/>
      <c r="BL2078" s="5">
        <f t="shared" si="5"/>
        <v>3994.5</v>
      </c>
      <c r="BM2078" s="5"/>
      <c r="BN2078" s="5"/>
      <c r="BO2078" s="42">
        <f t="shared" si="6"/>
        <v>3994.5</v>
      </c>
      <c r="BP2078" s="44"/>
      <c r="BQ2078" s="45"/>
      <c r="BR2078" s="47"/>
      <c r="BS2078" s="45"/>
      <c r="BT2078" s="37"/>
      <c r="BU2078" s="5"/>
      <c r="BV2078" s="38"/>
      <c r="BW2078" s="48"/>
      <c r="BX2078" s="44"/>
      <c r="BY2078" s="44"/>
      <c r="BZ2078" s="33" t="s">
        <v>131</v>
      </c>
      <c r="CA2078" s="5"/>
      <c r="CB2078" s="5"/>
      <c r="CC2078" s="33" t="s">
        <v>177</v>
      </c>
      <c r="CD2078" s="5"/>
      <c r="CE2078" s="5"/>
      <c r="CF2078" s="33" t="s">
        <v>178</v>
      </c>
      <c r="CG2078" s="33" t="s">
        <v>13002</v>
      </c>
      <c r="CH2078" s="5"/>
      <c r="CI2078" s="5"/>
      <c r="CJ2078" s="5"/>
      <c r="CK2078" s="33"/>
      <c r="CL2078" s="49">
        <v>45000.0</v>
      </c>
      <c r="CM2078" s="33" t="s">
        <v>180</v>
      </c>
      <c r="CN2078" s="5"/>
      <c r="CO2078" s="33">
        <v>2.0</v>
      </c>
      <c r="CP2078" s="33" t="s">
        <v>181</v>
      </c>
      <c r="CQ2078" s="50" t="str">
        <f t="shared" si="7"/>
        <v>08/09/1947</v>
      </c>
      <c r="CR2078" s="33" t="s">
        <v>182</v>
      </c>
      <c r="CS2078" s="33">
        <v>5.0</v>
      </c>
      <c r="CT2078" s="33">
        <v>5.0</v>
      </c>
      <c r="CU2078" s="33">
        <v>28.0</v>
      </c>
      <c r="CV2078" s="33">
        <v>1207.0</v>
      </c>
      <c r="CW2078" s="5"/>
      <c r="CX2078" s="5"/>
      <c r="CY2078" s="33">
        <v>-100.214936</v>
      </c>
      <c r="CZ2078" s="33">
        <v>20.903281</v>
      </c>
      <c r="DA2078" s="33">
        <v>4.4219266E9</v>
      </c>
      <c r="DB2078" s="33">
        <v>1.0</v>
      </c>
      <c r="DC2078" s="33" t="s">
        <v>8456</v>
      </c>
      <c r="DD2078" s="33">
        <v>2023.0</v>
      </c>
      <c r="DE2078" s="33" t="s">
        <v>184</v>
      </c>
      <c r="DF2078" s="33"/>
      <c r="DG2078" s="33" t="s">
        <v>185</v>
      </c>
      <c r="DH2078" s="33" t="s">
        <v>186</v>
      </c>
      <c r="DI2078" s="5"/>
      <c r="DJ2078" s="5"/>
    </row>
    <row r="2079">
      <c r="A2079" s="33" t="s">
        <v>13003</v>
      </c>
      <c r="B2079" s="34">
        <v>44952.0</v>
      </c>
      <c r="C2079" s="35" t="s">
        <v>137</v>
      </c>
      <c r="D2079" s="35" t="s">
        <v>139</v>
      </c>
      <c r="E2079" s="35" t="s">
        <v>142</v>
      </c>
      <c r="F2079" s="36" t="s">
        <v>144</v>
      </c>
      <c r="G2079" s="33" t="s">
        <v>13004</v>
      </c>
      <c r="H2079" s="33" t="s">
        <v>6090</v>
      </c>
      <c r="I2079" s="33" t="s">
        <v>9139</v>
      </c>
      <c r="J2079" s="33" t="s">
        <v>9206</v>
      </c>
      <c r="K2079" s="35" t="s">
        <v>421</v>
      </c>
      <c r="L2079" s="33" t="s">
        <v>3194</v>
      </c>
      <c r="M2079" s="33" t="s">
        <v>8450</v>
      </c>
      <c r="N2079" s="33" t="s">
        <v>9272</v>
      </c>
      <c r="O2079" s="5"/>
      <c r="P2079" s="35" t="s">
        <v>233</v>
      </c>
      <c r="Q2079" s="35" t="s">
        <v>9272</v>
      </c>
      <c r="R2079" s="33">
        <v>76272.0</v>
      </c>
      <c r="S2079" s="37"/>
      <c r="T2079" s="33"/>
      <c r="U2079" s="33">
        <v>2.69</v>
      </c>
      <c r="V2079" s="33" t="s">
        <v>154</v>
      </c>
      <c r="W2079" s="33"/>
      <c r="X2079" s="33"/>
      <c r="Y2079" s="5"/>
      <c r="Z2079" s="5"/>
      <c r="AA2079" s="33">
        <v>1.0</v>
      </c>
      <c r="AB2079" s="33"/>
      <c r="AC2079" s="33">
        <v>1.0</v>
      </c>
      <c r="AD2079" s="5"/>
      <c r="AE2079" s="5"/>
      <c r="AF2079" s="5"/>
      <c r="AG2079" s="16"/>
      <c r="AH2079" s="38" t="str">
        <f t="shared" si="1"/>
        <v/>
      </c>
      <c r="AI2079" s="39">
        <f t="shared" si="2"/>
        <v>1</v>
      </c>
      <c r="AJ2079" s="37" t="str">
        <f t="shared" si="3"/>
        <v/>
      </c>
      <c r="AK2079" s="41" t="str">
        <f t="shared" si="4"/>
        <v/>
      </c>
      <c r="AL2079" s="35" t="s">
        <v>233</v>
      </c>
      <c r="AM2079" s="33" t="s">
        <v>9272</v>
      </c>
      <c r="AN2079" s="33" t="s">
        <v>9272</v>
      </c>
      <c r="AO2079" s="41"/>
      <c r="AP2079" s="33" t="s">
        <v>169</v>
      </c>
      <c r="AQ2079" s="33" t="s">
        <v>170</v>
      </c>
      <c r="AR2079" s="33">
        <v>300.0</v>
      </c>
      <c r="AS2079" s="42"/>
      <c r="AT2079" s="42"/>
      <c r="AU2079" s="42"/>
      <c r="AV2079" s="42"/>
      <c r="AW2079" s="42"/>
      <c r="AX2079" s="5"/>
      <c r="AY2079" s="33"/>
      <c r="AZ2079" s="33" t="s">
        <v>13005</v>
      </c>
      <c r="BA2079" s="5"/>
      <c r="BB2079" s="5"/>
      <c r="BC2079" s="5" t="s">
        <v>13006</v>
      </c>
      <c r="BD2079" s="33" t="s">
        <v>173</v>
      </c>
      <c r="BE2079" s="41"/>
      <c r="BF2079" s="35"/>
      <c r="BG2079" s="33" t="s">
        <v>169</v>
      </c>
      <c r="BH2079" s="5"/>
      <c r="BI2079" s="33">
        <v>300.0</v>
      </c>
      <c r="BJ2079" s="33" t="s">
        <v>170</v>
      </c>
      <c r="BK2079" s="5"/>
      <c r="BL2079" s="5">
        <f t="shared" si="5"/>
        <v>3994.5</v>
      </c>
      <c r="BM2079" s="5"/>
      <c r="BN2079" s="5"/>
      <c r="BO2079" s="42">
        <f t="shared" si="6"/>
        <v>3994.5</v>
      </c>
      <c r="BP2079" s="44"/>
      <c r="BQ2079" s="45"/>
      <c r="BR2079" s="47"/>
      <c r="BS2079" s="45"/>
      <c r="BT2079" s="37"/>
      <c r="BU2079" s="5"/>
      <c r="BV2079" s="38"/>
      <c r="BW2079" s="48"/>
      <c r="BX2079" s="44"/>
      <c r="BY2079" s="44"/>
      <c r="BZ2079" s="33" t="s">
        <v>131</v>
      </c>
      <c r="CA2079" s="5"/>
      <c r="CB2079" s="5"/>
      <c r="CC2079" s="33" t="s">
        <v>177</v>
      </c>
      <c r="CD2079" s="5"/>
      <c r="CE2079" s="5"/>
      <c r="CF2079" s="33" t="s">
        <v>178</v>
      </c>
      <c r="CG2079" s="33" t="s">
        <v>13007</v>
      </c>
      <c r="CH2079" s="5"/>
      <c r="CI2079" s="5"/>
      <c r="CJ2079" s="5"/>
      <c r="CK2079" s="33"/>
      <c r="CL2079" s="49">
        <v>45000.0</v>
      </c>
      <c r="CM2079" s="33" t="s">
        <v>180</v>
      </c>
      <c r="CN2079" s="5"/>
      <c r="CO2079" s="33">
        <v>2.0</v>
      </c>
      <c r="CP2079" s="33" t="s">
        <v>181</v>
      </c>
      <c r="CQ2079" s="50" t="str">
        <f t="shared" si="7"/>
        <v>05/11/1944</v>
      </c>
      <c r="CR2079" s="33" t="s">
        <v>182</v>
      </c>
      <c r="CS2079" s="33">
        <v>5.0</v>
      </c>
      <c r="CT2079" s="33">
        <v>5.0</v>
      </c>
      <c r="CU2079" s="33">
        <v>28.0</v>
      </c>
      <c r="CV2079" s="33">
        <v>1207.0</v>
      </c>
      <c r="CW2079" s="5"/>
      <c r="CX2079" s="5"/>
      <c r="CY2079" s="33">
        <v>-100.214936</v>
      </c>
      <c r="CZ2079" s="33">
        <v>20.903281</v>
      </c>
      <c r="DA2079" s="33">
        <v>4.412134543E9</v>
      </c>
      <c r="DB2079" s="33">
        <v>2.0</v>
      </c>
      <c r="DC2079" s="33" t="s">
        <v>8456</v>
      </c>
      <c r="DD2079" s="33">
        <v>2023.0</v>
      </c>
      <c r="DE2079" s="33" t="s">
        <v>184</v>
      </c>
      <c r="DF2079" s="33"/>
      <c r="DG2079" s="33" t="s">
        <v>185</v>
      </c>
      <c r="DH2079" s="33" t="s">
        <v>186</v>
      </c>
      <c r="DI2079" s="5"/>
      <c r="DJ2079" s="5"/>
    </row>
    <row r="2080">
      <c r="A2080" s="33" t="s">
        <v>13008</v>
      </c>
      <c r="B2080" s="34">
        <v>44952.0</v>
      </c>
      <c r="C2080" s="35" t="s">
        <v>137</v>
      </c>
      <c r="D2080" s="35" t="s">
        <v>139</v>
      </c>
      <c r="E2080" s="35" t="s">
        <v>142</v>
      </c>
      <c r="F2080" s="36" t="s">
        <v>144</v>
      </c>
      <c r="G2080" s="33" t="s">
        <v>13009</v>
      </c>
      <c r="H2080" s="33" t="s">
        <v>475</v>
      </c>
      <c r="I2080" s="33" t="s">
        <v>9139</v>
      </c>
      <c r="J2080" s="33" t="s">
        <v>255</v>
      </c>
      <c r="K2080" s="35" t="s">
        <v>421</v>
      </c>
      <c r="L2080" s="33" t="s">
        <v>3194</v>
      </c>
      <c r="M2080" s="33" t="s">
        <v>8450</v>
      </c>
      <c r="N2080" s="33" t="s">
        <v>9272</v>
      </c>
      <c r="O2080" s="5"/>
      <c r="P2080" s="35" t="s">
        <v>233</v>
      </c>
      <c r="Q2080" s="35" t="s">
        <v>9272</v>
      </c>
      <c r="R2080" s="33">
        <v>76272.0</v>
      </c>
      <c r="S2080" s="37"/>
      <c r="T2080" s="33"/>
      <c r="U2080" s="33">
        <v>1.58</v>
      </c>
      <c r="V2080" s="33" t="s">
        <v>154</v>
      </c>
      <c r="W2080" s="33"/>
      <c r="X2080" s="33"/>
      <c r="Y2080" s="5"/>
      <c r="Z2080" s="5"/>
      <c r="AA2080" s="33">
        <v>1.0</v>
      </c>
      <c r="AB2080" s="33"/>
      <c r="AC2080" s="33">
        <v>1.0</v>
      </c>
      <c r="AD2080" s="5"/>
      <c r="AE2080" s="5"/>
      <c r="AF2080" s="5"/>
      <c r="AG2080" s="16"/>
      <c r="AH2080" s="38" t="str">
        <f t="shared" si="1"/>
        <v/>
      </c>
      <c r="AI2080" s="39" t="str">
        <f t="shared" si="2"/>
        <v/>
      </c>
      <c r="AJ2080" s="37" t="str">
        <f t="shared" si="3"/>
        <v/>
      </c>
      <c r="AK2080" s="41" t="str">
        <f t="shared" si="4"/>
        <v/>
      </c>
      <c r="AL2080" s="35" t="s">
        <v>233</v>
      </c>
      <c r="AM2080" s="33" t="s">
        <v>9272</v>
      </c>
      <c r="AN2080" s="33" t="s">
        <v>9272</v>
      </c>
      <c r="AO2080" s="41"/>
      <c r="AP2080" s="33" t="s">
        <v>169</v>
      </c>
      <c r="AQ2080" s="33" t="s">
        <v>170</v>
      </c>
      <c r="AR2080" s="33">
        <v>150.0</v>
      </c>
      <c r="AS2080" s="42"/>
      <c r="AT2080" s="42"/>
      <c r="AU2080" s="42"/>
      <c r="AV2080" s="42"/>
      <c r="AW2080" s="42"/>
      <c r="AX2080" s="5"/>
      <c r="AY2080" s="33"/>
      <c r="AZ2080" s="33" t="s">
        <v>13010</v>
      </c>
      <c r="BA2080" s="5"/>
      <c r="BB2080" s="5"/>
      <c r="BC2080" s="5" t="s">
        <v>13011</v>
      </c>
      <c r="BD2080" s="33" t="s">
        <v>173</v>
      </c>
      <c r="BE2080" s="41"/>
      <c r="BF2080" s="35"/>
      <c r="BG2080" s="33" t="s">
        <v>169</v>
      </c>
      <c r="BH2080" s="5"/>
      <c r="BI2080" s="33">
        <v>150.0</v>
      </c>
      <c r="BJ2080" s="33" t="s">
        <v>170</v>
      </c>
      <c r="BK2080" s="5"/>
      <c r="BL2080" s="5">
        <f t="shared" si="5"/>
        <v>1997.25</v>
      </c>
      <c r="BM2080" s="5"/>
      <c r="BN2080" s="5"/>
      <c r="BO2080" s="42">
        <f t="shared" si="6"/>
        <v>1997.25</v>
      </c>
      <c r="BP2080" s="44"/>
      <c r="BQ2080" s="45"/>
      <c r="BR2080" s="47"/>
      <c r="BS2080" s="45"/>
      <c r="BT2080" s="37"/>
      <c r="BU2080" s="5"/>
      <c r="BV2080" s="38"/>
      <c r="BW2080" s="48"/>
      <c r="BX2080" s="44"/>
      <c r="BY2080" s="44"/>
      <c r="BZ2080" s="33" t="s">
        <v>131</v>
      </c>
      <c r="CA2080" s="5"/>
      <c r="CB2080" s="5"/>
      <c r="CC2080" s="33" t="s">
        <v>177</v>
      </c>
      <c r="CD2080" s="5"/>
      <c r="CE2080" s="5"/>
      <c r="CF2080" s="33" t="s">
        <v>178</v>
      </c>
      <c r="CG2080" s="33" t="s">
        <v>13012</v>
      </c>
      <c r="CH2080" s="5"/>
      <c r="CI2080" s="5"/>
      <c r="CJ2080" s="5"/>
      <c r="CK2080" s="33"/>
      <c r="CL2080" s="49">
        <v>45000.0</v>
      </c>
      <c r="CM2080" s="33" t="s">
        <v>180</v>
      </c>
      <c r="CN2080" s="5"/>
      <c r="CO2080" s="33">
        <v>1.0</v>
      </c>
      <c r="CP2080" s="33" t="s">
        <v>181</v>
      </c>
      <c r="CQ2080" s="50" t="str">
        <f t="shared" si="7"/>
        <v>19/01/1975</v>
      </c>
      <c r="CR2080" s="33" t="s">
        <v>182</v>
      </c>
      <c r="CS2080" s="33">
        <v>5.0</v>
      </c>
      <c r="CT2080" s="33">
        <v>5.0</v>
      </c>
      <c r="CU2080" s="33">
        <v>28.0</v>
      </c>
      <c r="CV2080" s="33">
        <v>1207.0</v>
      </c>
      <c r="CW2080" s="5"/>
      <c r="CX2080" s="5"/>
      <c r="CY2080" s="33">
        <v>-100.214936</v>
      </c>
      <c r="CZ2080" s="33">
        <v>20.903281</v>
      </c>
      <c r="DA2080" s="33">
        <v>4.4219266E9</v>
      </c>
      <c r="DB2080" s="33">
        <v>1.0</v>
      </c>
      <c r="DC2080" s="33" t="s">
        <v>8456</v>
      </c>
      <c r="DD2080" s="33">
        <v>2023.0</v>
      </c>
      <c r="DE2080" s="33" t="s">
        <v>184</v>
      </c>
      <c r="DF2080" s="33"/>
      <c r="DG2080" s="33" t="s">
        <v>185</v>
      </c>
      <c r="DH2080" s="33" t="s">
        <v>186</v>
      </c>
      <c r="DI2080" s="5"/>
      <c r="DJ2080" s="5"/>
    </row>
    <row r="2081">
      <c r="A2081" s="33" t="s">
        <v>13013</v>
      </c>
      <c r="B2081" s="34">
        <v>44952.0</v>
      </c>
      <c r="C2081" s="35" t="s">
        <v>137</v>
      </c>
      <c r="D2081" s="35" t="s">
        <v>139</v>
      </c>
      <c r="E2081" s="35" t="s">
        <v>142</v>
      </c>
      <c r="F2081" s="36" t="s">
        <v>144</v>
      </c>
      <c r="G2081" s="33" t="s">
        <v>13014</v>
      </c>
      <c r="H2081" s="33" t="s">
        <v>13015</v>
      </c>
      <c r="I2081" s="33" t="s">
        <v>9139</v>
      </c>
      <c r="J2081" s="33" t="s">
        <v>9718</v>
      </c>
      <c r="K2081" s="35" t="s">
        <v>421</v>
      </c>
      <c r="L2081" s="33" t="s">
        <v>3194</v>
      </c>
      <c r="M2081" s="33" t="s">
        <v>8450</v>
      </c>
      <c r="N2081" s="33" t="s">
        <v>9272</v>
      </c>
      <c r="O2081" s="5"/>
      <c r="P2081" s="35" t="s">
        <v>233</v>
      </c>
      <c r="Q2081" s="35" t="s">
        <v>9272</v>
      </c>
      <c r="R2081" s="33">
        <v>76272.0</v>
      </c>
      <c r="S2081" s="37"/>
      <c r="T2081" s="33"/>
      <c r="U2081" s="33">
        <v>7.39</v>
      </c>
      <c r="V2081" s="33" t="s">
        <v>154</v>
      </c>
      <c r="W2081" s="33"/>
      <c r="X2081" s="33"/>
      <c r="Y2081" s="5"/>
      <c r="Z2081" s="5"/>
      <c r="AA2081" s="33">
        <v>1.0</v>
      </c>
      <c r="AB2081" s="33"/>
      <c r="AC2081" s="33">
        <v>1.0</v>
      </c>
      <c r="AD2081" s="5"/>
      <c r="AE2081" s="5"/>
      <c r="AF2081" s="5"/>
      <c r="AG2081" s="16"/>
      <c r="AH2081" s="38" t="str">
        <f t="shared" si="1"/>
        <v/>
      </c>
      <c r="AI2081" s="39">
        <f t="shared" si="2"/>
        <v>1</v>
      </c>
      <c r="AJ2081" s="37" t="str">
        <f t="shared" si="3"/>
        <v/>
      </c>
      <c r="AK2081" s="41" t="str">
        <f t="shared" si="4"/>
        <v/>
      </c>
      <c r="AL2081" s="35" t="s">
        <v>233</v>
      </c>
      <c r="AM2081" s="33" t="s">
        <v>9272</v>
      </c>
      <c r="AN2081" s="33" t="s">
        <v>9272</v>
      </c>
      <c r="AO2081" s="41"/>
      <c r="AP2081" s="33" t="s">
        <v>169</v>
      </c>
      <c r="AQ2081" s="33" t="s">
        <v>170</v>
      </c>
      <c r="AR2081" s="33">
        <v>300.0</v>
      </c>
      <c r="AS2081" s="42"/>
      <c r="AT2081" s="42"/>
      <c r="AU2081" s="42"/>
      <c r="AV2081" s="42"/>
      <c r="AW2081" s="42"/>
      <c r="AX2081" s="5"/>
      <c r="AY2081" s="33"/>
      <c r="AZ2081" s="33" t="s">
        <v>13016</v>
      </c>
      <c r="BA2081" s="5"/>
      <c r="BB2081" s="5"/>
      <c r="BC2081" s="5" t="s">
        <v>13017</v>
      </c>
      <c r="BD2081" s="33" t="s">
        <v>173</v>
      </c>
      <c r="BE2081" s="41"/>
      <c r="BF2081" s="35"/>
      <c r="BG2081" s="33" t="s">
        <v>169</v>
      </c>
      <c r="BH2081" s="5"/>
      <c r="BI2081" s="33">
        <v>300.0</v>
      </c>
      <c r="BJ2081" s="33" t="s">
        <v>170</v>
      </c>
      <c r="BK2081" s="5"/>
      <c r="BL2081" s="5">
        <f t="shared" si="5"/>
        <v>3994.5</v>
      </c>
      <c r="BM2081" s="5"/>
      <c r="BN2081" s="5"/>
      <c r="BO2081" s="42">
        <f t="shared" si="6"/>
        <v>3994.5</v>
      </c>
      <c r="BP2081" s="44"/>
      <c r="BQ2081" s="45"/>
      <c r="BR2081" s="47"/>
      <c r="BS2081" s="45"/>
      <c r="BT2081" s="37"/>
      <c r="BU2081" s="5"/>
      <c r="BV2081" s="38"/>
      <c r="BW2081" s="48"/>
      <c r="BX2081" s="44"/>
      <c r="BY2081" s="44"/>
      <c r="BZ2081" s="33" t="s">
        <v>131</v>
      </c>
      <c r="CA2081" s="5"/>
      <c r="CB2081" s="5"/>
      <c r="CC2081" s="33" t="s">
        <v>177</v>
      </c>
      <c r="CD2081" s="5"/>
      <c r="CE2081" s="5"/>
      <c r="CF2081" s="33" t="s">
        <v>178</v>
      </c>
      <c r="CG2081" s="33" t="s">
        <v>13018</v>
      </c>
      <c r="CH2081" s="5"/>
      <c r="CI2081" s="5"/>
      <c r="CJ2081" s="5"/>
      <c r="CK2081" s="33"/>
      <c r="CL2081" s="49">
        <v>45000.0</v>
      </c>
      <c r="CM2081" s="33" t="s">
        <v>180</v>
      </c>
      <c r="CN2081" s="5"/>
      <c r="CO2081" s="33">
        <v>2.0</v>
      </c>
      <c r="CP2081" s="33" t="s">
        <v>181</v>
      </c>
      <c r="CQ2081" s="50" t="str">
        <f t="shared" si="7"/>
        <v>31/10/1956</v>
      </c>
      <c r="CR2081" s="33" t="s">
        <v>182</v>
      </c>
      <c r="CS2081" s="33">
        <v>5.0</v>
      </c>
      <c r="CT2081" s="33">
        <v>5.0</v>
      </c>
      <c r="CU2081" s="33">
        <v>28.0</v>
      </c>
      <c r="CV2081" s="33">
        <v>1207.0</v>
      </c>
      <c r="CW2081" s="5"/>
      <c r="CX2081" s="5"/>
      <c r="CY2081" s="33">
        <v>-100.214936</v>
      </c>
      <c r="CZ2081" s="33">
        <v>20.903281</v>
      </c>
      <c r="DA2081" s="33">
        <v>4.42139769E9</v>
      </c>
      <c r="DB2081" s="33">
        <v>2.0</v>
      </c>
      <c r="DC2081" s="33" t="s">
        <v>8456</v>
      </c>
      <c r="DD2081" s="33">
        <v>2023.0</v>
      </c>
      <c r="DE2081" s="33" t="s">
        <v>184</v>
      </c>
      <c r="DF2081" s="33"/>
      <c r="DG2081" s="33" t="s">
        <v>185</v>
      </c>
      <c r="DH2081" s="33" t="s">
        <v>186</v>
      </c>
      <c r="DI2081" s="5"/>
      <c r="DJ2081" s="5"/>
    </row>
    <row r="2082">
      <c r="A2082" s="33" t="s">
        <v>13019</v>
      </c>
      <c r="B2082" s="34">
        <v>44952.0</v>
      </c>
      <c r="C2082" s="35" t="s">
        <v>137</v>
      </c>
      <c r="D2082" s="35" t="s">
        <v>139</v>
      </c>
      <c r="E2082" s="35" t="s">
        <v>142</v>
      </c>
      <c r="F2082" s="36" t="s">
        <v>144</v>
      </c>
      <c r="G2082" s="33" t="s">
        <v>13020</v>
      </c>
      <c r="H2082" s="33" t="s">
        <v>13021</v>
      </c>
      <c r="I2082" s="33" t="s">
        <v>9139</v>
      </c>
      <c r="J2082" s="33" t="s">
        <v>9718</v>
      </c>
      <c r="K2082" s="35" t="s">
        <v>421</v>
      </c>
      <c r="L2082" s="33" t="s">
        <v>3194</v>
      </c>
      <c r="M2082" s="33" t="s">
        <v>8450</v>
      </c>
      <c r="N2082" s="33" t="s">
        <v>9272</v>
      </c>
      <c r="O2082" s="5"/>
      <c r="P2082" s="35" t="s">
        <v>233</v>
      </c>
      <c r="Q2082" s="35" t="s">
        <v>9272</v>
      </c>
      <c r="R2082" s="33">
        <v>76272.0</v>
      </c>
      <c r="S2082" s="37"/>
      <c r="T2082" s="33"/>
      <c r="U2082" s="33">
        <v>3.72</v>
      </c>
      <c r="V2082" s="33" t="s">
        <v>154</v>
      </c>
      <c r="W2082" s="33"/>
      <c r="X2082" s="33"/>
      <c r="Y2082" s="5"/>
      <c r="Z2082" s="5"/>
      <c r="AA2082" s="33">
        <v>1.0</v>
      </c>
      <c r="AB2082" s="33"/>
      <c r="AC2082" s="33">
        <v>1.0</v>
      </c>
      <c r="AD2082" s="5"/>
      <c r="AE2082" s="5"/>
      <c r="AF2082" s="5"/>
      <c r="AG2082" s="16"/>
      <c r="AH2082" s="38" t="str">
        <f t="shared" si="1"/>
        <v/>
      </c>
      <c r="AI2082" s="39">
        <f t="shared" si="2"/>
        <v>1</v>
      </c>
      <c r="AJ2082" s="37" t="str">
        <f t="shared" si="3"/>
        <v/>
      </c>
      <c r="AK2082" s="41" t="str">
        <f t="shared" si="4"/>
        <v/>
      </c>
      <c r="AL2082" s="35" t="s">
        <v>233</v>
      </c>
      <c r="AM2082" s="33" t="s">
        <v>9272</v>
      </c>
      <c r="AN2082" s="33" t="s">
        <v>9272</v>
      </c>
      <c r="AO2082" s="41"/>
      <c r="AP2082" s="33" t="s">
        <v>169</v>
      </c>
      <c r="AQ2082" s="33" t="s">
        <v>170</v>
      </c>
      <c r="AR2082" s="33">
        <v>300.0</v>
      </c>
      <c r="AS2082" s="42"/>
      <c r="AT2082" s="42"/>
      <c r="AU2082" s="42"/>
      <c r="AV2082" s="42"/>
      <c r="AW2082" s="42"/>
      <c r="AX2082" s="5"/>
      <c r="AY2082" s="33"/>
      <c r="AZ2082" s="33" t="s">
        <v>13022</v>
      </c>
      <c r="BA2082" s="5"/>
      <c r="BB2082" s="5"/>
      <c r="BC2082" s="5" t="s">
        <v>13023</v>
      </c>
      <c r="BD2082" s="33" t="s">
        <v>173</v>
      </c>
      <c r="BE2082" s="41"/>
      <c r="BF2082" s="35"/>
      <c r="BG2082" s="33" t="s">
        <v>169</v>
      </c>
      <c r="BH2082" s="5"/>
      <c r="BI2082" s="33">
        <v>300.0</v>
      </c>
      <c r="BJ2082" s="33" t="s">
        <v>170</v>
      </c>
      <c r="BK2082" s="5"/>
      <c r="BL2082" s="5">
        <f t="shared" si="5"/>
        <v>3994.5</v>
      </c>
      <c r="BM2082" s="5"/>
      <c r="BN2082" s="5"/>
      <c r="BO2082" s="42">
        <f t="shared" si="6"/>
        <v>3994.5</v>
      </c>
      <c r="BP2082" s="44"/>
      <c r="BQ2082" s="45"/>
      <c r="BR2082" s="47"/>
      <c r="BS2082" s="45"/>
      <c r="BT2082" s="37"/>
      <c r="BU2082" s="5"/>
      <c r="BV2082" s="38"/>
      <c r="BW2082" s="48"/>
      <c r="BX2082" s="44"/>
      <c r="BY2082" s="44"/>
      <c r="BZ2082" s="33" t="s">
        <v>131</v>
      </c>
      <c r="CA2082" s="5"/>
      <c r="CB2082" s="5"/>
      <c r="CC2082" s="33" t="s">
        <v>177</v>
      </c>
      <c r="CD2082" s="5"/>
      <c r="CE2082" s="5"/>
      <c r="CF2082" s="33" t="s">
        <v>178</v>
      </c>
      <c r="CG2082" s="33" t="s">
        <v>13024</v>
      </c>
      <c r="CH2082" s="5"/>
      <c r="CI2082" s="5"/>
      <c r="CJ2082" s="5"/>
      <c r="CK2082" s="33"/>
      <c r="CL2082" s="49">
        <v>45000.0</v>
      </c>
      <c r="CM2082" s="33" t="s">
        <v>180</v>
      </c>
      <c r="CN2082" s="5"/>
      <c r="CO2082" s="33">
        <v>2.0</v>
      </c>
      <c r="CP2082" s="33" t="s">
        <v>181</v>
      </c>
      <c r="CQ2082" s="50" t="str">
        <f t="shared" si="7"/>
        <v>30/04/1966</v>
      </c>
      <c r="CR2082" s="33" t="s">
        <v>182</v>
      </c>
      <c r="CS2082" s="33">
        <v>5.0</v>
      </c>
      <c r="CT2082" s="33">
        <v>5.0</v>
      </c>
      <c r="CU2082" s="33">
        <v>28.0</v>
      </c>
      <c r="CV2082" s="33">
        <v>1207.0</v>
      </c>
      <c r="CW2082" s="5"/>
      <c r="CX2082" s="5"/>
      <c r="CY2082" s="33">
        <v>-100.214936</v>
      </c>
      <c r="CZ2082" s="33">
        <v>20.903281</v>
      </c>
      <c r="DA2082" s="33">
        <v>4.4219266E9</v>
      </c>
      <c r="DB2082" s="33">
        <v>1.0</v>
      </c>
      <c r="DC2082" s="33" t="s">
        <v>8456</v>
      </c>
      <c r="DD2082" s="33">
        <v>2023.0</v>
      </c>
      <c r="DE2082" s="33" t="s">
        <v>184</v>
      </c>
      <c r="DF2082" s="33"/>
      <c r="DG2082" s="33" t="s">
        <v>185</v>
      </c>
      <c r="DH2082" s="33" t="s">
        <v>186</v>
      </c>
      <c r="DI2082" s="5"/>
      <c r="DJ2082" s="5"/>
    </row>
    <row r="2083">
      <c r="A2083" s="33" t="s">
        <v>13025</v>
      </c>
      <c r="B2083" s="34">
        <v>44952.0</v>
      </c>
      <c r="C2083" s="35" t="s">
        <v>137</v>
      </c>
      <c r="D2083" s="35" t="s">
        <v>139</v>
      </c>
      <c r="E2083" s="35" t="s">
        <v>142</v>
      </c>
      <c r="F2083" s="36" t="s">
        <v>144</v>
      </c>
      <c r="G2083" s="33" t="s">
        <v>13026</v>
      </c>
      <c r="H2083" s="33" t="s">
        <v>13027</v>
      </c>
      <c r="I2083" s="33" t="s">
        <v>9139</v>
      </c>
      <c r="J2083" s="33" t="s">
        <v>9718</v>
      </c>
      <c r="K2083" s="35" t="s">
        <v>421</v>
      </c>
      <c r="L2083" s="33" t="s">
        <v>3194</v>
      </c>
      <c r="M2083" s="33" t="s">
        <v>8450</v>
      </c>
      <c r="N2083" s="33" t="s">
        <v>9272</v>
      </c>
      <c r="O2083" s="5"/>
      <c r="P2083" s="35" t="s">
        <v>233</v>
      </c>
      <c r="Q2083" s="35" t="s">
        <v>9272</v>
      </c>
      <c r="R2083" s="33">
        <v>76272.0</v>
      </c>
      <c r="S2083" s="37"/>
      <c r="T2083" s="33"/>
      <c r="U2083" s="33">
        <v>4.13</v>
      </c>
      <c r="V2083" s="33" t="s">
        <v>154</v>
      </c>
      <c r="W2083" s="33"/>
      <c r="X2083" s="33"/>
      <c r="Y2083" s="5"/>
      <c r="Z2083" s="5"/>
      <c r="AA2083" s="33">
        <v>1.0</v>
      </c>
      <c r="AB2083" s="33"/>
      <c r="AC2083" s="33">
        <v>1.0</v>
      </c>
      <c r="AD2083" s="5"/>
      <c r="AE2083" s="5"/>
      <c r="AF2083" s="5"/>
      <c r="AG2083" s="16"/>
      <c r="AH2083" s="38" t="str">
        <f t="shared" si="1"/>
        <v/>
      </c>
      <c r="AI2083" s="39">
        <f t="shared" si="2"/>
        <v>1</v>
      </c>
      <c r="AJ2083" s="37" t="str">
        <f t="shared" si="3"/>
        <v/>
      </c>
      <c r="AK2083" s="41" t="str">
        <f t="shared" si="4"/>
        <v/>
      </c>
      <c r="AL2083" s="35" t="s">
        <v>233</v>
      </c>
      <c r="AM2083" s="33" t="s">
        <v>9272</v>
      </c>
      <c r="AN2083" s="33" t="s">
        <v>9272</v>
      </c>
      <c r="AO2083" s="41"/>
      <c r="AP2083" s="33" t="s">
        <v>169</v>
      </c>
      <c r="AQ2083" s="33" t="s">
        <v>170</v>
      </c>
      <c r="AR2083" s="33">
        <v>300.0</v>
      </c>
      <c r="AS2083" s="42"/>
      <c r="AT2083" s="42"/>
      <c r="AU2083" s="42"/>
      <c r="AV2083" s="42"/>
      <c r="AW2083" s="42"/>
      <c r="AX2083" s="5"/>
      <c r="AY2083" s="33"/>
      <c r="AZ2083" s="33" t="s">
        <v>13028</v>
      </c>
      <c r="BA2083" s="5"/>
      <c r="BB2083" s="5"/>
      <c r="BC2083" s="5" t="s">
        <v>13029</v>
      </c>
      <c r="BD2083" s="33" t="s">
        <v>173</v>
      </c>
      <c r="BE2083" s="41"/>
      <c r="BF2083" s="35"/>
      <c r="BG2083" s="33" t="s">
        <v>169</v>
      </c>
      <c r="BH2083" s="5"/>
      <c r="BI2083" s="33">
        <v>300.0</v>
      </c>
      <c r="BJ2083" s="33" t="s">
        <v>170</v>
      </c>
      <c r="BK2083" s="5"/>
      <c r="BL2083" s="5">
        <f t="shared" si="5"/>
        <v>3994.5</v>
      </c>
      <c r="BM2083" s="5"/>
      <c r="BN2083" s="5"/>
      <c r="BO2083" s="42">
        <f t="shared" si="6"/>
        <v>3994.5</v>
      </c>
      <c r="BP2083" s="44"/>
      <c r="BQ2083" s="45"/>
      <c r="BR2083" s="47"/>
      <c r="BS2083" s="45"/>
      <c r="BT2083" s="37"/>
      <c r="BU2083" s="5"/>
      <c r="BV2083" s="38"/>
      <c r="BW2083" s="48"/>
      <c r="BX2083" s="44"/>
      <c r="BY2083" s="44"/>
      <c r="BZ2083" s="33" t="s">
        <v>131</v>
      </c>
      <c r="CA2083" s="5"/>
      <c r="CB2083" s="5"/>
      <c r="CC2083" s="33" t="s">
        <v>177</v>
      </c>
      <c r="CD2083" s="5"/>
      <c r="CE2083" s="5"/>
      <c r="CF2083" s="33" t="s">
        <v>178</v>
      </c>
      <c r="CG2083" s="33" t="s">
        <v>13030</v>
      </c>
      <c r="CH2083" s="5"/>
      <c r="CI2083" s="5"/>
      <c r="CJ2083" s="5"/>
      <c r="CK2083" s="33"/>
      <c r="CL2083" s="49">
        <v>45000.0</v>
      </c>
      <c r="CM2083" s="33" t="s">
        <v>180</v>
      </c>
      <c r="CN2083" s="5"/>
      <c r="CO2083" s="33">
        <v>2.0</v>
      </c>
      <c r="CP2083" s="33" t="s">
        <v>181</v>
      </c>
      <c r="CQ2083" s="50" t="str">
        <f t="shared" si="7"/>
        <v>13/07/1966</v>
      </c>
      <c r="CR2083" s="33" t="s">
        <v>182</v>
      </c>
      <c r="CS2083" s="33">
        <v>5.0</v>
      </c>
      <c r="CT2083" s="33">
        <v>5.0</v>
      </c>
      <c r="CU2083" s="33">
        <v>28.0</v>
      </c>
      <c r="CV2083" s="33">
        <v>1207.0</v>
      </c>
      <c r="CW2083" s="5"/>
      <c r="CX2083" s="5"/>
      <c r="CY2083" s="33">
        <v>-100.214936</v>
      </c>
      <c r="CZ2083" s="33">
        <v>20.903281</v>
      </c>
      <c r="DA2083" s="33">
        <v>4.4219266E9</v>
      </c>
      <c r="DB2083" s="33">
        <v>1.0</v>
      </c>
      <c r="DC2083" s="33" t="s">
        <v>8456</v>
      </c>
      <c r="DD2083" s="33">
        <v>2023.0</v>
      </c>
      <c r="DE2083" s="33" t="s">
        <v>184</v>
      </c>
      <c r="DF2083" s="33"/>
      <c r="DG2083" s="33" t="s">
        <v>185</v>
      </c>
      <c r="DH2083" s="33" t="s">
        <v>186</v>
      </c>
      <c r="DI2083" s="5"/>
      <c r="DJ2083" s="5"/>
    </row>
    <row r="2084">
      <c r="A2084" s="33" t="s">
        <v>13031</v>
      </c>
      <c r="B2084" s="34">
        <v>44952.0</v>
      </c>
      <c r="C2084" s="35" t="s">
        <v>137</v>
      </c>
      <c r="D2084" s="35" t="s">
        <v>139</v>
      </c>
      <c r="E2084" s="35" t="s">
        <v>142</v>
      </c>
      <c r="F2084" s="36" t="s">
        <v>144</v>
      </c>
      <c r="G2084" s="33" t="s">
        <v>13032</v>
      </c>
      <c r="H2084" s="33" t="s">
        <v>13033</v>
      </c>
      <c r="I2084" s="33" t="s">
        <v>9139</v>
      </c>
      <c r="J2084" s="33" t="s">
        <v>9718</v>
      </c>
      <c r="K2084" s="35" t="s">
        <v>421</v>
      </c>
      <c r="L2084" s="33" t="s">
        <v>3194</v>
      </c>
      <c r="M2084" s="33" t="s">
        <v>8450</v>
      </c>
      <c r="N2084" s="33" t="s">
        <v>9272</v>
      </c>
      <c r="O2084" s="5"/>
      <c r="P2084" s="35" t="s">
        <v>233</v>
      </c>
      <c r="Q2084" s="35" t="s">
        <v>9272</v>
      </c>
      <c r="R2084" s="33">
        <v>76272.0</v>
      </c>
      <c r="S2084" s="37"/>
      <c r="T2084" s="33"/>
      <c r="U2084" s="33">
        <v>1.06</v>
      </c>
      <c r="V2084" s="33" t="s">
        <v>154</v>
      </c>
      <c r="W2084" s="33"/>
      <c r="X2084" s="33"/>
      <c r="Y2084" s="5"/>
      <c r="Z2084" s="5"/>
      <c r="AA2084" s="33">
        <v>1.0</v>
      </c>
      <c r="AB2084" s="33">
        <v>1.0</v>
      </c>
      <c r="AC2084" s="33"/>
      <c r="AD2084" s="5"/>
      <c r="AE2084" s="5"/>
      <c r="AF2084" s="5"/>
      <c r="AG2084" s="16"/>
      <c r="AH2084" s="38">
        <f t="shared" si="1"/>
        <v>1</v>
      </c>
      <c r="AI2084" s="39" t="str">
        <f t="shared" si="2"/>
        <v/>
      </c>
      <c r="AJ2084" s="37" t="str">
        <f t="shared" si="3"/>
        <v/>
      </c>
      <c r="AK2084" s="41" t="str">
        <f t="shared" si="4"/>
        <v/>
      </c>
      <c r="AL2084" s="35" t="s">
        <v>233</v>
      </c>
      <c r="AM2084" s="33" t="s">
        <v>9272</v>
      </c>
      <c r="AN2084" s="33" t="s">
        <v>9272</v>
      </c>
      <c r="AO2084" s="41"/>
      <c r="AP2084" s="33" t="s">
        <v>169</v>
      </c>
      <c r="AQ2084" s="33" t="s">
        <v>170</v>
      </c>
      <c r="AR2084" s="33">
        <v>150.0</v>
      </c>
      <c r="AS2084" s="42"/>
      <c r="AT2084" s="42"/>
      <c r="AU2084" s="42"/>
      <c r="AV2084" s="42"/>
      <c r="AW2084" s="42"/>
      <c r="AX2084" s="5"/>
      <c r="AY2084" s="33"/>
      <c r="AZ2084" s="33" t="s">
        <v>13034</v>
      </c>
      <c r="BA2084" s="5"/>
      <c r="BB2084" s="5"/>
      <c r="BC2084" s="5" t="s">
        <v>13035</v>
      </c>
      <c r="BD2084" s="33" t="s">
        <v>173</v>
      </c>
      <c r="BE2084" s="41"/>
      <c r="BF2084" s="35"/>
      <c r="BG2084" s="33" t="s">
        <v>169</v>
      </c>
      <c r="BH2084" s="5"/>
      <c r="BI2084" s="33">
        <v>150.0</v>
      </c>
      <c r="BJ2084" s="33" t="s">
        <v>170</v>
      </c>
      <c r="BK2084" s="5"/>
      <c r="BL2084" s="5">
        <f t="shared" si="5"/>
        <v>1997.25</v>
      </c>
      <c r="BM2084" s="5"/>
      <c r="BN2084" s="5"/>
      <c r="BO2084" s="42">
        <f t="shared" si="6"/>
        <v>1997.25</v>
      </c>
      <c r="BP2084" s="44"/>
      <c r="BQ2084" s="45"/>
      <c r="BR2084" s="47"/>
      <c r="BS2084" s="45"/>
      <c r="BT2084" s="37"/>
      <c r="BU2084" s="5"/>
      <c r="BV2084" s="38"/>
      <c r="BW2084" s="48"/>
      <c r="BX2084" s="44"/>
      <c r="BY2084" s="44"/>
      <c r="BZ2084" s="33" t="s">
        <v>131</v>
      </c>
      <c r="CA2084" s="5"/>
      <c r="CB2084" s="5"/>
      <c r="CC2084" s="33" t="s">
        <v>177</v>
      </c>
      <c r="CD2084" s="5"/>
      <c r="CE2084" s="5"/>
      <c r="CF2084" s="33" t="s">
        <v>178</v>
      </c>
      <c r="CG2084" s="33" t="s">
        <v>13036</v>
      </c>
      <c r="CH2084" s="5"/>
      <c r="CI2084" s="5"/>
      <c r="CJ2084" s="5"/>
      <c r="CK2084" s="33"/>
      <c r="CL2084" s="49">
        <v>45000.0</v>
      </c>
      <c r="CM2084" s="33" t="s">
        <v>180</v>
      </c>
      <c r="CN2084" s="5"/>
      <c r="CO2084" s="33">
        <v>1.0</v>
      </c>
      <c r="CP2084" s="33" t="s">
        <v>181</v>
      </c>
      <c r="CQ2084" s="50" t="str">
        <f t="shared" si="7"/>
        <v>28/05/1960</v>
      </c>
      <c r="CR2084" s="33" t="s">
        <v>243</v>
      </c>
      <c r="CS2084" s="33">
        <v>5.0</v>
      </c>
      <c r="CT2084" s="33">
        <v>5.0</v>
      </c>
      <c r="CU2084" s="33">
        <v>28.0</v>
      </c>
      <c r="CV2084" s="33">
        <v>1207.0</v>
      </c>
      <c r="CW2084" s="5"/>
      <c r="CX2084" s="5"/>
      <c r="CY2084" s="33">
        <v>-100.214936</v>
      </c>
      <c r="CZ2084" s="33">
        <v>20.903281</v>
      </c>
      <c r="DA2084" s="33">
        <v>4.4219266E9</v>
      </c>
      <c r="DB2084" s="33">
        <v>1.0</v>
      </c>
      <c r="DC2084" s="33" t="s">
        <v>8456</v>
      </c>
      <c r="DD2084" s="33">
        <v>2023.0</v>
      </c>
      <c r="DE2084" s="33" t="s">
        <v>184</v>
      </c>
      <c r="DF2084" s="33"/>
      <c r="DG2084" s="33" t="s">
        <v>185</v>
      </c>
      <c r="DH2084" s="33" t="s">
        <v>186</v>
      </c>
      <c r="DI2084" s="5"/>
      <c r="DJ2084" s="5"/>
    </row>
    <row r="2085">
      <c r="A2085" s="33" t="s">
        <v>13037</v>
      </c>
      <c r="B2085" s="34">
        <v>44952.0</v>
      </c>
      <c r="C2085" s="35" t="s">
        <v>137</v>
      </c>
      <c r="D2085" s="35" t="s">
        <v>139</v>
      </c>
      <c r="E2085" s="35" t="s">
        <v>142</v>
      </c>
      <c r="F2085" s="36" t="s">
        <v>144</v>
      </c>
      <c r="G2085" s="33" t="s">
        <v>13038</v>
      </c>
      <c r="H2085" s="33" t="s">
        <v>2855</v>
      </c>
      <c r="I2085" s="33" t="s">
        <v>9139</v>
      </c>
      <c r="J2085" s="33" t="s">
        <v>9718</v>
      </c>
      <c r="K2085" s="35" t="s">
        <v>421</v>
      </c>
      <c r="L2085" s="33" t="s">
        <v>3194</v>
      </c>
      <c r="M2085" s="33" t="s">
        <v>8450</v>
      </c>
      <c r="N2085" s="33" t="s">
        <v>9272</v>
      </c>
      <c r="O2085" s="5"/>
      <c r="P2085" s="35" t="s">
        <v>233</v>
      </c>
      <c r="Q2085" s="35" t="s">
        <v>9272</v>
      </c>
      <c r="R2085" s="33">
        <v>76272.0</v>
      </c>
      <c r="S2085" s="37"/>
      <c r="T2085" s="33"/>
      <c r="U2085" s="33">
        <v>1.8</v>
      </c>
      <c r="V2085" s="33" t="s">
        <v>154</v>
      </c>
      <c r="W2085" s="33"/>
      <c r="X2085" s="33"/>
      <c r="Y2085" s="5"/>
      <c r="Z2085" s="5"/>
      <c r="AA2085" s="33">
        <v>1.0</v>
      </c>
      <c r="AB2085" s="33"/>
      <c r="AC2085" s="33">
        <v>1.0</v>
      </c>
      <c r="AD2085" s="5"/>
      <c r="AE2085" s="5"/>
      <c r="AF2085" s="5"/>
      <c r="AG2085" s="16"/>
      <c r="AH2085" s="38" t="str">
        <f t="shared" si="1"/>
        <v/>
      </c>
      <c r="AI2085" s="39" t="str">
        <f t="shared" si="2"/>
        <v/>
      </c>
      <c r="AJ2085" s="37" t="str">
        <f t="shared" si="3"/>
        <v/>
      </c>
      <c r="AK2085" s="41" t="str">
        <f t="shared" si="4"/>
        <v/>
      </c>
      <c r="AL2085" s="35" t="s">
        <v>233</v>
      </c>
      <c r="AM2085" s="33" t="s">
        <v>9272</v>
      </c>
      <c r="AN2085" s="33" t="s">
        <v>9272</v>
      </c>
      <c r="AO2085" s="41"/>
      <c r="AP2085" s="33" t="s">
        <v>169</v>
      </c>
      <c r="AQ2085" s="33" t="s">
        <v>170</v>
      </c>
      <c r="AR2085" s="33">
        <v>150.0</v>
      </c>
      <c r="AS2085" s="42"/>
      <c r="AT2085" s="42"/>
      <c r="AU2085" s="42"/>
      <c r="AV2085" s="42"/>
      <c r="AW2085" s="42"/>
      <c r="AX2085" s="5"/>
      <c r="AY2085" s="33"/>
      <c r="AZ2085" s="33" t="s">
        <v>13039</v>
      </c>
      <c r="BA2085" s="5"/>
      <c r="BB2085" s="5"/>
      <c r="BC2085" s="5" t="s">
        <v>13040</v>
      </c>
      <c r="BD2085" s="33" t="s">
        <v>173</v>
      </c>
      <c r="BE2085" s="41"/>
      <c r="BF2085" s="35"/>
      <c r="BG2085" s="33" t="s">
        <v>169</v>
      </c>
      <c r="BH2085" s="5"/>
      <c r="BI2085" s="33">
        <v>150.0</v>
      </c>
      <c r="BJ2085" s="33" t="s">
        <v>170</v>
      </c>
      <c r="BK2085" s="5"/>
      <c r="BL2085" s="5">
        <f t="shared" si="5"/>
        <v>1997.25</v>
      </c>
      <c r="BM2085" s="5"/>
      <c r="BN2085" s="5"/>
      <c r="BO2085" s="42">
        <f t="shared" si="6"/>
        <v>1997.25</v>
      </c>
      <c r="BP2085" s="44"/>
      <c r="BQ2085" s="45"/>
      <c r="BR2085" s="47"/>
      <c r="BS2085" s="45"/>
      <c r="BT2085" s="37"/>
      <c r="BU2085" s="5"/>
      <c r="BV2085" s="38"/>
      <c r="BW2085" s="48"/>
      <c r="BX2085" s="44"/>
      <c r="BY2085" s="44"/>
      <c r="BZ2085" s="33" t="s">
        <v>131</v>
      </c>
      <c r="CA2085" s="5"/>
      <c r="CB2085" s="5"/>
      <c r="CC2085" s="33" t="s">
        <v>177</v>
      </c>
      <c r="CD2085" s="5"/>
      <c r="CE2085" s="5"/>
      <c r="CF2085" s="33" t="s">
        <v>178</v>
      </c>
      <c r="CG2085" s="33" t="s">
        <v>13041</v>
      </c>
      <c r="CH2085" s="5"/>
      <c r="CI2085" s="5"/>
      <c r="CJ2085" s="5"/>
      <c r="CK2085" s="33"/>
      <c r="CL2085" s="49">
        <v>45000.0</v>
      </c>
      <c r="CM2085" s="33" t="s">
        <v>180</v>
      </c>
      <c r="CN2085" s="5"/>
      <c r="CO2085" s="33">
        <v>1.0</v>
      </c>
      <c r="CP2085" s="33" t="s">
        <v>181</v>
      </c>
      <c r="CQ2085" s="50" t="str">
        <f t="shared" si="7"/>
        <v>15/04/1970</v>
      </c>
      <c r="CR2085" s="33" t="s">
        <v>182</v>
      </c>
      <c r="CS2085" s="33">
        <v>5.0</v>
      </c>
      <c r="CT2085" s="33">
        <v>5.0</v>
      </c>
      <c r="CU2085" s="33">
        <v>28.0</v>
      </c>
      <c r="CV2085" s="33">
        <v>1207.0</v>
      </c>
      <c r="CW2085" s="5"/>
      <c r="CX2085" s="5"/>
      <c r="CY2085" s="33">
        <v>-100.214936</v>
      </c>
      <c r="CZ2085" s="33">
        <v>20.903281</v>
      </c>
      <c r="DA2085" s="33">
        <v>4.4219266E9</v>
      </c>
      <c r="DB2085" s="33">
        <v>1.0</v>
      </c>
      <c r="DC2085" s="33" t="s">
        <v>8456</v>
      </c>
      <c r="DD2085" s="33">
        <v>2023.0</v>
      </c>
      <c r="DE2085" s="33" t="s">
        <v>184</v>
      </c>
      <c r="DF2085" s="33"/>
      <c r="DG2085" s="33" t="s">
        <v>185</v>
      </c>
      <c r="DH2085" s="33" t="s">
        <v>186</v>
      </c>
      <c r="DI2085" s="5"/>
      <c r="DJ2085" s="5"/>
    </row>
    <row r="2086">
      <c r="A2086" s="33" t="s">
        <v>13042</v>
      </c>
      <c r="B2086" s="34">
        <v>44952.0</v>
      </c>
      <c r="C2086" s="35" t="s">
        <v>137</v>
      </c>
      <c r="D2086" s="35" t="s">
        <v>139</v>
      </c>
      <c r="E2086" s="35" t="s">
        <v>142</v>
      </c>
      <c r="F2086" s="36" t="s">
        <v>144</v>
      </c>
      <c r="G2086" s="33" t="s">
        <v>13043</v>
      </c>
      <c r="H2086" s="33" t="s">
        <v>7772</v>
      </c>
      <c r="I2086" s="33" t="s">
        <v>9139</v>
      </c>
      <c r="J2086" s="33" t="s">
        <v>9220</v>
      </c>
      <c r="K2086" s="35" t="s">
        <v>421</v>
      </c>
      <c r="L2086" s="33" t="s">
        <v>3194</v>
      </c>
      <c r="M2086" s="33" t="s">
        <v>8450</v>
      </c>
      <c r="N2086" s="33" t="s">
        <v>9272</v>
      </c>
      <c r="O2086" s="5"/>
      <c r="P2086" s="35" t="s">
        <v>233</v>
      </c>
      <c r="Q2086" s="35" t="s">
        <v>9272</v>
      </c>
      <c r="R2086" s="33">
        <v>76272.0</v>
      </c>
      <c r="S2086" s="37"/>
      <c r="T2086" s="33"/>
      <c r="U2086" s="33">
        <v>2.21</v>
      </c>
      <c r="V2086" s="33" t="s">
        <v>154</v>
      </c>
      <c r="W2086" s="33"/>
      <c r="X2086" s="33"/>
      <c r="Y2086" s="5"/>
      <c r="Z2086" s="5"/>
      <c r="AA2086" s="33">
        <v>1.0</v>
      </c>
      <c r="AB2086" s="33"/>
      <c r="AC2086" s="33">
        <v>1.0</v>
      </c>
      <c r="AD2086" s="5"/>
      <c r="AE2086" s="5"/>
      <c r="AF2086" s="5"/>
      <c r="AG2086" s="16"/>
      <c r="AH2086" s="38" t="str">
        <f t="shared" si="1"/>
        <v/>
      </c>
      <c r="AI2086" s="39" t="str">
        <f t="shared" si="2"/>
        <v/>
      </c>
      <c r="AJ2086" s="37" t="str">
        <f t="shared" si="3"/>
        <v/>
      </c>
      <c r="AK2086" s="41" t="str">
        <f t="shared" si="4"/>
        <v/>
      </c>
      <c r="AL2086" s="35" t="s">
        <v>233</v>
      </c>
      <c r="AM2086" s="33" t="s">
        <v>9272</v>
      </c>
      <c r="AN2086" s="33" t="s">
        <v>9272</v>
      </c>
      <c r="AO2086" s="41"/>
      <c r="AP2086" s="33" t="s">
        <v>169</v>
      </c>
      <c r="AQ2086" s="33" t="s">
        <v>170</v>
      </c>
      <c r="AR2086" s="33">
        <v>300.0</v>
      </c>
      <c r="AS2086" s="42"/>
      <c r="AT2086" s="42"/>
      <c r="AU2086" s="42"/>
      <c r="AV2086" s="42"/>
      <c r="AW2086" s="42"/>
      <c r="AX2086" s="5"/>
      <c r="AY2086" s="33"/>
      <c r="AZ2086" s="33" t="s">
        <v>13044</v>
      </c>
      <c r="BA2086" s="5"/>
      <c r="BB2086" s="5"/>
      <c r="BC2086" s="5" t="s">
        <v>13045</v>
      </c>
      <c r="BD2086" s="33" t="s">
        <v>173</v>
      </c>
      <c r="BE2086" s="41"/>
      <c r="BF2086" s="35"/>
      <c r="BG2086" s="33" t="s">
        <v>169</v>
      </c>
      <c r="BH2086" s="5"/>
      <c r="BI2086" s="33">
        <v>300.0</v>
      </c>
      <c r="BJ2086" s="33" t="s">
        <v>170</v>
      </c>
      <c r="BK2086" s="5"/>
      <c r="BL2086" s="5">
        <f t="shared" si="5"/>
        <v>3994.5</v>
      </c>
      <c r="BM2086" s="5"/>
      <c r="BN2086" s="5"/>
      <c r="BO2086" s="42">
        <f t="shared" si="6"/>
        <v>3994.5</v>
      </c>
      <c r="BP2086" s="44"/>
      <c r="BQ2086" s="45"/>
      <c r="BR2086" s="47"/>
      <c r="BS2086" s="45"/>
      <c r="BT2086" s="37"/>
      <c r="BU2086" s="5"/>
      <c r="BV2086" s="38"/>
      <c r="BW2086" s="48"/>
      <c r="BX2086" s="44"/>
      <c r="BY2086" s="44"/>
      <c r="BZ2086" s="33" t="s">
        <v>131</v>
      </c>
      <c r="CA2086" s="5"/>
      <c r="CB2086" s="5"/>
      <c r="CC2086" s="33" t="s">
        <v>177</v>
      </c>
      <c r="CD2086" s="5"/>
      <c r="CE2086" s="5"/>
      <c r="CF2086" s="33" t="s">
        <v>178</v>
      </c>
      <c r="CG2086" s="33" t="s">
        <v>13046</v>
      </c>
      <c r="CH2086" s="5"/>
      <c r="CI2086" s="5"/>
      <c r="CJ2086" s="5"/>
      <c r="CK2086" s="33"/>
      <c r="CL2086" s="49">
        <v>45000.0</v>
      </c>
      <c r="CM2086" s="33" t="s">
        <v>180</v>
      </c>
      <c r="CN2086" s="5"/>
      <c r="CO2086" s="33">
        <v>2.0</v>
      </c>
      <c r="CP2086" s="33" t="s">
        <v>181</v>
      </c>
      <c r="CQ2086" s="50" t="str">
        <f t="shared" si="7"/>
        <v>15/05/1996</v>
      </c>
      <c r="CR2086" s="33" t="s">
        <v>182</v>
      </c>
      <c r="CS2086" s="33">
        <v>5.0</v>
      </c>
      <c r="CT2086" s="33">
        <v>5.0</v>
      </c>
      <c r="CU2086" s="33">
        <v>28.0</v>
      </c>
      <c r="CV2086" s="33">
        <v>1207.0</v>
      </c>
      <c r="CW2086" s="5"/>
      <c r="CX2086" s="5"/>
      <c r="CY2086" s="33">
        <v>-100.214936</v>
      </c>
      <c r="CZ2086" s="33">
        <v>20.903281</v>
      </c>
      <c r="DA2086" s="33">
        <v>4.424954351E9</v>
      </c>
      <c r="DB2086" s="33">
        <v>2.0</v>
      </c>
      <c r="DC2086" s="33" t="s">
        <v>8456</v>
      </c>
      <c r="DD2086" s="33">
        <v>2023.0</v>
      </c>
      <c r="DE2086" s="33" t="s">
        <v>184</v>
      </c>
      <c r="DF2086" s="33"/>
      <c r="DG2086" s="33" t="s">
        <v>185</v>
      </c>
      <c r="DH2086" s="33" t="s">
        <v>186</v>
      </c>
      <c r="DI2086" s="5"/>
      <c r="DJ2086" s="5"/>
    </row>
    <row r="2087">
      <c r="A2087" s="33" t="s">
        <v>13047</v>
      </c>
      <c r="B2087" s="34">
        <v>44952.0</v>
      </c>
      <c r="C2087" s="35" t="s">
        <v>137</v>
      </c>
      <c r="D2087" s="35" t="s">
        <v>139</v>
      </c>
      <c r="E2087" s="35" t="s">
        <v>142</v>
      </c>
      <c r="F2087" s="36" t="s">
        <v>144</v>
      </c>
      <c r="G2087" s="33" t="s">
        <v>13048</v>
      </c>
      <c r="H2087" s="33" t="s">
        <v>6734</v>
      </c>
      <c r="I2087" s="33" t="s">
        <v>9139</v>
      </c>
      <c r="J2087" s="33" t="s">
        <v>9718</v>
      </c>
      <c r="K2087" s="35" t="s">
        <v>421</v>
      </c>
      <c r="L2087" s="33" t="s">
        <v>3194</v>
      </c>
      <c r="M2087" s="33" t="s">
        <v>8450</v>
      </c>
      <c r="N2087" s="33" t="s">
        <v>9272</v>
      </c>
      <c r="O2087" s="5"/>
      <c r="P2087" s="35" t="s">
        <v>233</v>
      </c>
      <c r="Q2087" s="35" t="s">
        <v>9272</v>
      </c>
      <c r="R2087" s="33">
        <v>76272.0</v>
      </c>
      <c r="S2087" s="37"/>
      <c r="T2087" s="33"/>
      <c r="U2087" s="33">
        <v>2.69</v>
      </c>
      <c r="V2087" s="33" t="s">
        <v>154</v>
      </c>
      <c r="W2087" s="33"/>
      <c r="X2087" s="33"/>
      <c r="Y2087" s="5"/>
      <c r="Z2087" s="5"/>
      <c r="AA2087" s="33">
        <v>1.0</v>
      </c>
      <c r="AB2087" s="33"/>
      <c r="AC2087" s="33">
        <v>1.0</v>
      </c>
      <c r="AD2087" s="5"/>
      <c r="AE2087" s="5"/>
      <c r="AF2087" s="5"/>
      <c r="AG2087" s="16"/>
      <c r="AH2087" s="38" t="str">
        <f t="shared" si="1"/>
        <v/>
      </c>
      <c r="AI2087" s="39">
        <f t="shared" si="2"/>
        <v>1</v>
      </c>
      <c r="AJ2087" s="37" t="str">
        <f t="shared" si="3"/>
        <v/>
      </c>
      <c r="AK2087" s="41" t="str">
        <f t="shared" si="4"/>
        <v/>
      </c>
      <c r="AL2087" s="35" t="s">
        <v>233</v>
      </c>
      <c r="AM2087" s="33" t="s">
        <v>9272</v>
      </c>
      <c r="AN2087" s="33" t="s">
        <v>9272</v>
      </c>
      <c r="AO2087" s="41"/>
      <c r="AP2087" s="33" t="s">
        <v>169</v>
      </c>
      <c r="AQ2087" s="33" t="s">
        <v>170</v>
      </c>
      <c r="AR2087" s="33">
        <v>300.0</v>
      </c>
      <c r="AS2087" s="42"/>
      <c r="AT2087" s="42"/>
      <c r="AU2087" s="42"/>
      <c r="AV2087" s="42"/>
      <c r="AW2087" s="42"/>
      <c r="AX2087" s="5"/>
      <c r="AY2087" s="33"/>
      <c r="AZ2087" s="33" t="s">
        <v>13049</v>
      </c>
      <c r="BA2087" s="5"/>
      <c r="BB2087" s="5"/>
      <c r="BC2087" s="5" t="s">
        <v>13050</v>
      </c>
      <c r="BD2087" s="33" t="s">
        <v>173</v>
      </c>
      <c r="BE2087" s="41"/>
      <c r="BF2087" s="35"/>
      <c r="BG2087" s="33" t="s">
        <v>169</v>
      </c>
      <c r="BH2087" s="5"/>
      <c r="BI2087" s="33">
        <v>300.0</v>
      </c>
      <c r="BJ2087" s="33" t="s">
        <v>170</v>
      </c>
      <c r="BK2087" s="5"/>
      <c r="BL2087" s="5">
        <f t="shared" si="5"/>
        <v>3994.5</v>
      </c>
      <c r="BM2087" s="5"/>
      <c r="BN2087" s="5"/>
      <c r="BO2087" s="42">
        <f t="shared" si="6"/>
        <v>3994.5</v>
      </c>
      <c r="BP2087" s="44"/>
      <c r="BQ2087" s="45"/>
      <c r="BR2087" s="47"/>
      <c r="BS2087" s="45"/>
      <c r="BT2087" s="37"/>
      <c r="BU2087" s="5"/>
      <c r="BV2087" s="38"/>
      <c r="BW2087" s="48"/>
      <c r="BX2087" s="44"/>
      <c r="BY2087" s="44"/>
      <c r="BZ2087" s="33" t="s">
        <v>131</v>
      </c>
      <c r="CA2087" s="5"/>
      <c r="CB2087" s="5"/>
      <c r="CC2087" s="33" t="s">
        <v>177</v>
      </c>
      <c r="CD2087" s="5"/>
      <c r="CE2087" s="5"/>
      <c r="CF2087" s="33" t="s">
        <v>178</v>
      </c>
      <c r="CG2087" s="33" t="s">
        <v>13051</v>
      </c>
      <c r="CH2087" s="5"/>
      <c r="CI2087" s="5"/>
      <c r="CJ2087" s="5"/>
      <c r="CK2087" s="33"/>
      <c r="CL2087" s="49">
        <v>45000.0</v>
      </c>
      <c r="CM2087" s="33" t="s">
        <v>180</v>
      </c>
      <c r="CN2087" s="5"/>
      <c r="CO2087" s="33">
        <v>2.0</v>
      </c>
      <c r="CP2087" s="33" t="s">
        <v>181</v>
      </c>
      <c r="CQ2087" s="50" t="str">
        <f t="shared" si="7"/>
        <v>09/09/1958</v>
      </c>
      <c r="CR2087" s="33" t="s">
        <v>182</v>
      </c>
      <c r="CS2087" s="33">
        <v>5.0</v>
      </c>
      <c r="CT2087" s="33">
        <v>5.0</v>
      </c>
      <c r="CU2087" s="33">
        <v>28.0</v>
      </c>
      <c r="CV2087" s="33">
        <v>1207.0</v>
      </c>
      <c r="CW2087" s="5"/>
      <c r="CX2087" s="5"/>
      <c r="CY2087" s="33">
        <v>-100.214936</v>
      </c>
      <c r="CZ2087" s="33">
        <v>20.903281</v>
      </c>
      <c r="DA2087" s="33">
        <v>4.4219266E9</v>
      </c>
      <c r="DB2087" s="33">
        <v>1.0</v>
      </c>
      <c r="DC2087" s="33" t="s">
        <v>8456</v>
      </c>
      <c r="DD2087" s="33">
        <v>2023.0</v>
      </c>
      <c r="DE2087" s="33" t="s">
        <v>184</v>
      </c>
      <c r="DF2087" s="33"/>
      <c r="DG2087" s="33" t="s">
        <v>185</v>
      </c>
      <c r="DH2087" s="33" t="s">
        <v>186</v>
      </c>
      <c r="DI2087" s="5"/>
      <c r="DJ2087" s="5"/>
    </row>
    <row r="2088">
      <c r="A2088" s="33" t="s">
        <v>13052</v>
      </c>
      <c r="B2088" s="34">
        <v>44952.0</v>
      </c>
      <c r="C2088" s="35" t="s">
        <v>137</v>
      </c>
      <c r="D2088" s="35" t="s">
        <v>139</v>
      </c>
      <c r="E2088" s="35" t="s">
        <v>142</v>
      </c>
      <c r="F2088" s="36" t="s">
        <v>144</v>
      </c>
      <c r="G2088" s="33" t="s">
        <v>13053</v>
      </c>
      <c r="H2088" s="33" t="s">
        <v>13054</v>
      </c>
      <c r="I2088" s="33" t="s">
        <v>13055</v>
      </c>
      <c r="J2088" s="33" t="s">
        <v>439</v>
      </c>
      <c r="K2088" s="35" t="s">
        <v>421</v>
      </c>
      <c r="L2088" s="33" t="s">
        <v>3194</v>
      </c>
      <c r="M2088" s="33" t="s">
        <v>8450</v>
      </c>
      <c r="N2088" s="33" t="s">
        <v>9272</v>
      </c>
      <c r="O2088" s="5"/>
      <c r="P2088" s="35" t="s">
        <v>233</v>
      </c>
      <c r="Q2088" s="35" t="s">
        <v>9272</v>
      </c>
      <c r="R2088" s="33">
        <v>76272.0</v>
      </c>
      <c r="S2088" s="37"/>
      <c r="T2088" s="33"/>
      <c r="U2088" s="33">
        <v>2.37</v>
      </c>
      <c r="V2088" s="33" t="s">
        <v>154</v>
      </c>
      <c r="W2088" s="33"/>
      <c r="X2088" s="33"/>
      <c r="Y2088" s="5"/>
      <c r="Z2088" s="5"/>
      <c r="AA2088" s="33">
        <v>1.0</v>
      </c>
      <c r="AB2088" s="33"/>
      <c r="AC2088" s="33">
        <v>1.0</v>
      </c>
      <c r="AD2088" s="5"/>
      <c r="AE2088" s="5"/>
      <c r="AF2088" s="5"/>
      <c r="AG2088" s="16"/>
      <c r="AH2088" s="38" t="str">
        <f t="shared" si="1"/>
        <v/>
      </c>
      <c r="AI2088" s="39" t="str">
        <f t="shared" si="2"/>
        <v/>
      </c>
      <c r="AJ2088" s="37" t="str">
        <f t="shared" si="3"/>
        <v/>
      </c>
      <c r="AK2088" s="41" t="str">
        <f t="shared" si="4"/>
        <v/>
      </c>
      <c r="AL2088" s="35" t="s">
        <v>233</v>
      </c>
      <c r="AM2088" s="33" t="s">
        <v>9272</v>
      </c>
      <c r="AN2088" s="33" t="s">
        <v>9272</v>
      </c>
      <c r="AO2088" s="41"/>
      <c r="AP2088" s="33" t="s">
        <v>169</v>
      </c>
      <c r="AQ2088" s="33" t="s">
        <v>170</v>
      </c>
      <c r="AR2088" s="33">
        <v>300.0</v>
      </c>
      <c r="AS2088" s="42"/>
      <c r="AT2088" s="42"/>
      <c r="AU2088" s="42"/>
      <c r="AV2088" s="42"/>
      <c r="AW2088" s="42"/>
      <c r="AX2088" s="5"/>
      <c r="AY2088" s="33"/>
      <c r="AZ2088" s="33" t="s">
        <v>13056</v>
      </c>
      <c r="BA2088" s="5"/>
      <c r="BB2088" s="5"/>
      <c r="BC2088" s="5" t="s">
        <v>13057</v>
      </c>
      <c r="BD2088" s="33" t="s">
        <v>173</v>
      </c>
      <c r="BE2088" s="41"/>
      <c r="BF2088" s="35"/>
      <c r="BG2088" s="33" t="s">
        <v>169</v>
      </c>
      <c r="BH2088" s="5"/>
      <c r="BI2088" s="33">
        <v>300.0</v>
      </c>
      <c r="BJ2088" s="33" t="s">
        <v>170</v>
      </c>
      <c r="BK2088" s="5"/>
      <c r="BL2088" s="5">
        <f t="shared" si="5"/>
        <v>3994.5</v>
      </c>
      <c r="BM2088" s="5"/>
      <c r="BN2088" s="5"/>
      <c r="BO2088" s="42">
        <f t="shared" si="6"/>
        <v>3994.5</v>
      </c>
      <c r="BP2088" s="44"/>
      <c r="BQ2088" s="45"/>
      <c r="BR2088" s="47"/>
      <c r="BS2088" s="45"/>
      <c r="BT2088" s="37"/>
      <c r="BU2088" s="5"/>
      <c r="BV2088" s="38"/>
      <c r="BW2088" s="48"/>
      <c r="BX2088" s="44"/>
      <c r="BY2088" s="44"/>
      <c r="BZ2088" s="33" t="s">
        <v>131</v>
      </c>
      <c r="CA2088" s="5"/>
      <c r="CB2088" s="5"/>
      <c r="CC2088" s="33" t="s">
        <v>177</v>
      </c>
      <c r="CD2088" s="5"/>
      <c r="CE2088" s="5"/>
      <c r="CF2088" s="33" t="s">
        <v>178</v>
      </c>
      <c r="CG2088" s="33" t="s">
        <v>13058</v>
      </c>
      <c r="CH2088" s="5"/>
      <c r="CI2088" s="5"/>
      <c r="CJ2088" s="5"/>
      <c r="CK2088" s="33"/>
      <c r="CL2088" s="49">
        <v>45000.0</v>
      </c>
      <c r="CM2088" s="33" t="s">
        <v>180</v>
      </c>
      <c r="CN2088" s="5"/>
      <c r="CO2088" s="33">
        <v>2.0</v>
      </c>
      <c r="CP2088" s="33" t="s">
        <v>181</v>
      </c>
      <c r="CQ2088" s="50" t="str">
        <f t="shared" si="7"/>
        <v>29/09/1976</v>
      </c>
      <c r="CR2088" s="33" t="s">
        <v>182</v>
      </c>
      <c r="CS2088" s="33">
        <v>5.0</v>
      </c>
      <c r="CT2088" s="33">
        <v>5.0</v>
      </c>
      <c r="CU2088" s="33">
        <v>28.0</v>
      </c>
      <c r="CV2088" s="33">
        <v>1207.0</v>
      </c>
      <c r="CW2088" s="5"/>
      <c r="CX2088" s="5"/>
      <c r="CY2088" s="33">
        <v>-100.214936</v>
      </c>
      <c r="CZ2088" s="33">
        <v>20.903281</v>
      </c>
      <c r="DA2088" s="33">
        <v>4.4219266E9</v>
      </c>
      <c r="DB2088" s="33">
        <v>1.0</v>
      </c>
      <c r="DC2088" s="33" t="s">
        <v>8456</v>
      </c>
      <c r="DD2088" s="33">
        <v>2023.0</v>
      </c>
      <c r="DE2088" s="33" t="s">
        <v>184</v>
      </c>
      <c r="DF2088" s="33"/>
      <c r="DG2088" s="33" t="s">
        <v>185</v>
      </c>
      <c r="DH2088" s="33" t="s">
        <v>186</v>
      </c>
      <c r="DI2088" s="5"/>
      <c r="DJ2088" s="5"/>
    </row>
    <row r="2089">
      <c r="A2089" s="33" t="s">
        <v>13059</v>
      </c>
      <c r="B2089" s="34">
        <v>44952.0</v>
      </c>
      <c r="C2089" s="35" t="s">
        <v>137</v>
      </c>
      <c r="D2089" s="35" t="s">
        <v>139</v>
      </c>
      <c r="E2089" s="35" t="s">
        <v>142</v>
      </c>
      <c r="F2089" s="36" t="s">
        <v>144</v>
      </c>
      <c r="G2089" s="33" t="s">
        <v>13060</v>
      </c>
      <c r="H2089" s="33" t="s">
        <v>11810</v>
      </c>
      <c r="I2089" s="33" t="s">
        <v>13055</v>
      </c>
      <c r="J2089" s="33" t="s">
        <v>2897</v>
      </c>
      <c r="K2089" s="35" t="s">
        <v>421</v>
      </c>
      <c r="L2089" s="33" t="s">
        <v>3194</v>
      </c>
      <c r="M2089" s="33" t="s">
        <v>8450</v>
      </c>
      <c r="N2089" s="33" t="s">
        <v>9272</v>
      </c>
      <c r="O2089" s="5"/>
      <c r="P2089" s="35" t="s">
        <v>233</v>
      </c>
      <c r="Q2089" s="35" t="s">
        <v>9272</v>
      </c>
      <c r="R2089" s="33">
        <v>76272.0</v>
      </c>
      <c r="S2089" s="37"/>
      <c r="T2089" s="33"/>
      <c r="U2089" s="33">
        <v>1.7</v>
      </c>
      <c r="V2089" s="33" t="s">
        <v>154</v>
      </c>
      <c r="W2089" s="33"/>
      <c r="X2089" s="33"/>
      <c r="Y2089" s="5"/>
      <c r="Z2089" s="5"/>
      <c r="AA2089" s="33">
        <v>1.0</v>
      </c>
      <c r="AB2089" s="33"/>
      <c r="AC2089" s="33">
        <v>1.0</v>
      </c>
      <c r="AD2089" s="5"/>
      <c r="AE2089" s="5"/>
      <c r="AF2089" s="5"/>
      <c r="AG2089" s="16"/>
      <c r="AH2089" s="38" t="str">
        <f t="shared" si="1"/>
        <v/>
      </c>
      <c r="AI2089" s="39">
        <f t="shared" si="2"/>
        <v>1</v>
      </c>
      <c r="AJ2089" s="37" t="str">
        <f t="shared" si="3"/>
        <v/>
      </c>
      <c r="AK2089" s="41" t="str">
        <f t="shared" si="4"/>
        <v/>
      </c>
      <c r="AL2089" s="35" t="s">
        <v>233</v>
      </c>
      <c r="AM2089" s="33" t="s">
        <v>9272</v>
      </c>
      <c r="AN2089" s="33" t="s">
        <v>9272</v>
      </c>
      <c r="AO2089" s="41"/>
      <c r="AP2089" s="33" t="s">
        <v>169</v>
      </c>
      <c r="AQ2089" s="33" t="s">
        <v>170</v>
      </c>
      <c r="AR2089" s="33">
        <v>150.0</v>
      </c>
      <c r="AS2089" s="42"/>
      <c r="AT2089" s="42"/>
      <c r="AU2089" s="42"/>
      <c r="AV2089" s="42"/>
      <c r="AW2089" s="42"/>
      <c r="AX2089" s="5"/>
      <c r="AY2089" s="33"/>
      <c r="AZ2089" s="33" t="s">
        <v>13061</v>
      </c>
      <c r="BA2089" s="5"/>
      <c r="BB2089" s="5"/>
      <c r="BC2089" s="5" t="s">
        <v>13062</v>
      </c>
      <c r="BD2089" s="33" t="s">
        <v>173</v>
      </c>
      <c r="BE2089" s="41"/>
      <c r="BF2089" s="35"/>
      <c r="BG2089" s="33" t="s">
        <v>169</v>
      </c>
      <c r="BH2089" s="5"/>
      <c r="BI2089" s="33">
        <v>150.0</v>
      </c>
      <c r="BJ2089" s="33" t="s">
        <v>170</v>
      </c>
      <c r="BK2089" s="5"/>
      <c r="BL2089" s="5">
        <f t="shared" si="5"/>
        <v>1997.25</v>
      </c>
      <c r="BM2089" s="5"/>
      <c r="BN2089" s="5"/>
      <c r="BO2089" s="42">
        <f t="shared" si="6"/>
        <v>1997.25</v>
      </c>
      <c r="BP2089" s="44"/>
      <c r="BQ2089" s="45"/>
      <c r="BR2089" s="47"/>
      <c r="BS2089" s="45"/>
      <c r="BT2089" s="37"/>
      <c r="BU2089" s="5"/>
      <c r="BV2089" s="38"/>
      <c r="BW2089" s="48"/>
      <c r="BX2089" s="44"/>
      <c r="BY2089" s="44"/>
      <c r="BZ2089" s="33" t="s">
        <v>131</v>
      </c>
      <c r="CA2089" s="5"/>
      <c r="CB2089" s="5"/>
      <c r="CC2089" s="33" t="s">
        <v>177</v>
      </c>
      <c r="CD2089" s="5"/>
      <c r="CE2089" s="5"/>
      <c r="CF2089" s="33" t="s">
        <v>178</v>
      </c>
      <c r="CG2089" s="33" t="s">
        <v>13063</v>
      </c>
      <c r="CH2089" s="5"/>
      <c r="CI2089" s="5"/>
      <c r="CJ2089" s="5"/>
      <c r="CK2089" s="33"/>
      <c r="CL2089" s="49">
        <v>45000.0</v>
      </c>
      <c r="CM2089" s="33" t="s">
        <v>180</v>
      </c>
      <c r="CN2089" s="5"/>
      <c r="CO2089" s="33">
        <v>1.0</v>
      </c>
      <c r="CP2089" s="33" t="s">
        <v>181</v>
      </c>
      <c r="CQ2089" s="50" t="str">
        <f t="shared" si="7"/>
        <v>13/08/1957</v>
      </c>
      <c r="CR2089" s="33" t="s">
        <v>182</v>
      </c>
      <c r="CS2089" s="33">
        <v>5.0</v>
      </c>
      <c r="CT2089" s="33">
        <v>5.0</v>
      </c>
      <c r="CU2089" s="33">
        <v>28.0</v>
      </c>
      <c r="CV2089" s="33">
        <v>1207.0</v>
      </c>
      <c r="CW2089" s="5"/>
      <c r="CX2089" s="5"/>
      <c r="CY2089" s="33">
        <v>-100.214936</v>
      </c>
      <c r="CZ2089" s="33">
        <v>20.903281</v>
      </c>
      <c r="DA2089" s="33">
        <v>4.421726933E9</v>
      </c>
      <c r="DB2089" s="33">
        <v>2.0</v>
      </c>
      <c r="DC2089" s="33" t="s">
        <v>8456</v>
      </c>
      <c r="DD2089" s="33">
        <v>2023.0</v>
      </c>
      <c r="DE2089" s="33" t="s">
        <v>184</v>
      </c>
      <c r="DF2089" s="33"/>
      <c r="DG2089" s="33" t="s">
        <v>185</v>
      </c>
      <c r="DH2089" s="33" t="s">
        <v>186</v>
      </c>
      <c r="DI2089" s="5"/>
      <c r="DJ2089" s="5"/>
    </row>
    <row r="2090">
      <c r="A2090" s="33" t="s">
        <v>13064</v>
      </c>
      <c r="B2090" s="34">
        <v>44952.0</v>
      </c>
      <c r="C2090" s="35" t="s">
        <v>137</v>
      </c>
      <c r="D2090" s="35" t="s">
        <v>139</v>
      </c>
      <c r="E2090" s="35" t="s">
        <v>142</v>
      </c>
      <c r="F2090" s="36" t="s">
        <v>144</v>
      </c>
      <c r="G2090" s="33" t="s">
        <v>13065</v>
      </c>
      <c r="H2090" s="33" t="s">
        <v>13066</v>
      </c>
      <c r="I2090" s="33" t="s">
        <v>439</v>
      </c>
      <c r="J2090" s="33" t="s">
        <v>13067</v>
      </c>
      <c r="K2090" s="35" t="s">
        <v>421</v>
      </c>
      <c r="L2090" s="33" t="s">
        <v>13068</v>
      </c>
      <c r="M2090" s="33">
        <v>3.0</v>
      </c>
      <c r="N2090" s="33" t="s">
        <v>9613</v>
      </c>
      <c r="O2090" s="5"/>
      <c r="P2090" s="35" t="s">
        <v>233</v>
      </c>
      <c r="Q2090" s="35" t="s">
        <v>9272</v>
      </c>
      <c r="R2090" s="33">
        <v>76748.0</v>
      </c>
      <c r="S2090" s="37"/>
      <c r="T2090" s="33"/>
      <c r="U2090" s="33">
        <v>1.41</v>
      </c>
      <c r="V2090" s="33" t="s">
        <v>154</v>
      </c>
      <c r="W2090" s="33"/>
      <c r="X2090" s="33"/>
      <c r="Y2090" s="5"/>
      <c r="Z2090" s="5"/>
      <c r="AA2090" s="33">
        <v>1.0</v>
      </c>
      <c r="AB2090" s="33"/>
      <c r="AC2090" s="33">
        <v>1.0</v>
      </c>
      <c r="AD2090" s="5"/>
      <c r="AE2090" s="5"/>
      <c r="AF2090" s="5"/>
      <c r="AG2090" s="16"/>
      <c r="AH2090" s="38" t="str">
        <f t="shared" si="1"/>
        <v/>
      </c>
      <c r="AI2090" s="39">
        <f t="shared" si="2"/>
        <v>1</v>
      </c>
      <c r="AJ2090" s="37" t="str">
        <f t="shared" si="3"/>
        <v/>
      </c>
      <c r="AK2090" s="41" t="str">
        <f t="shared" si="4"/>
        <v/>
      </c>
      <c r="AL2090" s="35" t="s">
        <v>233</v>
      </c>
      <c r="AM2090" s="33" t="s">
        <v>9272</v>
      </c>
      <c r="AN2090" s="33" t="s">
        <v>9272</v>
      </c>
      <c r="AO2090" s="41"/>
      <c r="AP2090" s="33" t="s">
        <v>169</v>
      </c>
      <c r="AQ2090" s="33" t="s">
        <v>170</v>
      </c>
      <c r="AR2090" s="33">
        <v>150.0</v>
      </c>
      <c r="AS2090" s="42"/>
      <c r="AT2090" s="42"/>
      <c r="AU2090" s="42"/>
      <c r="AV2090" s="42"/>
      <c r="AW2090" s="42"/>
      <c r="AX2090" s="5"/>
      <c r="AY2090" s="33"/>
      <c r="AZ2090" s="33" t="s">
        <v>13069</v>
      </c>
      <c r="BA2090" s="5"/>
      <c r="BB2090" s="5"/>
      <c r="BC2090" s="5" t="s">
        <v>13070</v>
      </c>
      <c r="BD2090" s="33" t="s">
        <v>173</v>
      </c>
      <c r="BE2090" s="41"/>
      <c r="BF2090" s="35"/>
      <c r="BG2090" s="33" t="s">
        <v>169</v>
      </c>
      <c r="BH2090" s="5"/>
      <c r="BI2090" s="33">
        <v>150.0</v>
      </c>
      <c r="BJ2090" s="33" t="s">
        <v>170</v>
      </c>
      <c r="BK2090" s="5"/>
      <c r="BL2090" s="5">
        <f t="shared" si="5"/>
        <v>1997.25</v>
      </c>
      <c r="BM2090" s="5"/>
      <c r="BN2090" s="5"/>
      <c r="BO2090" s="42">
        <f t="shared" si="6"/>
        <v>1997.25</v>
      </c>
      <c r="BP2090" s="44"/>
      <c r="BQ2090" s="45"/>
      <c r="BR2090" s="47"/>
      <c r="BS2090" s="45"/>
      <c r="BT2090" s="37"/>
      <c r="BU2090" s="5"/>
      <c r="BV2090" s="38"/>
      <c r="BW2090" s="48"/>
      <c r="BX2090" s="44"/>
      <c r="BY2090" s="44"/>
      <c r="BZ2090" s="33" t="s">
        <v>131</v>
      </c>
      <c r="CA2090" s="5"/>
      <c r="CB2090" s="5"/>
      <c r="CC2090" s="33" t="s">
        <v>177</v>
      </c>
      <c r="CD2090" s="5"/>
      <c r="CE2090" s="5"/>
      <c r="CF2090" s="33" t="s">
        <v>178</v>
      </c>
      <c r="CG2090" s="33" t="s">
        <v>13071</v>
      </c>
      <c r="CH2090" s="5"/>
      <c r="CI2090" s="5"/>
      <c r="CJ2090" s="5"/>
      <c r="CK2090" s="33"/>
      <c r="CL2090" s="49">
        <v>45000.0</v>
      </c>
      <c r="CM2090" s="33" t="s">
        <v>180</v>
      </c>
      <c r="CN2090" s="5"/>
      <c r="CO2090" s="33">
        <v>1.0</v>
      </c>
      <c r="CP2090" s="33" t="s">
        <v>181</v>
      </c>
      <c r="CQ2090" s="50" t="str">
        <f t="shared" si="7"/>
        <v>18/02/1945</v>
      </c>
      <c r="CR2090" s="33" t="s">
        <v>182</v>
      </c>
      <c r="CS2090" s="33">
        <v>5.0</v>
      </c>
      <c r="CT2090" s="33">
        <v>5.0</v>
      </c>
      <c r="CU2090" s="33">
        <v>28.0</v>
      </c>
      <c r="CV2090" s="33">
        <v>1716.0</v>
      </c>
      <c r="CW2090" s="5"/>
      <c r="CX2090" s="5"/>
      <c r="CY2090" s="33">
        <v>-100.161447</v>
      </c>
      <c r="CZ2090" s="33">
        <v>20.899799</v>
      </c>
      <c r="DA2090" s="33">
        <v>4.4219266E9</v>
      </c>
      <c r="DB2090" s="33">
        <v>1.0</v>
      </c>
      <c r="DC2090" s="33" t="s">
        <v>8456</v>
      </c>
      <c r="DD2090" s="33">
        <v>2023.0</v>
      </c>
      <c r="DE2090" s="33" t="s">
        <v>184</v>
      </c>
      <c r="DF2090" s="33"/>
      <c r="DG2090" s="33" t="s">
        <v>185</v>
      </c>
      <c r="DH2090" s="33" t="s">
        <v>186</v>
      </c>
      <c r="DI2090" s="5"/>
      <c r="DJ2090" s="5"/>
    </row>
    <row r="2091">
      <c r="A2091" s="33" t="s">
        <v>13072</v>
      </c>
      <c r="B2091" s="34">
        <v>44952.0</v>
      </c>
      <c r="C2091" s="35" t="s">
        <v>137</v>
      </c>
      <c r="D2091" s="35" t="s">
        <v>139</v>
      </c>
      <c r="E2091" s="35" t="s">
        <v>142</v>
      </c>
      <c r="F2091" s="36" t="s">
        <v>144</v>
      </c>
      <c r="G2091" s="33" t="s">
        <v>13073</v>
      </c>
      <c r="H2091" s="33" t="s">
        <v>13074</v>
      </c>
      <c r="I2091" s="33" t="s">
        <v>439</v>
      </c>
      <c r="J2091" s="33" t="s">
        <v>13067</v>
      </c>
      <c r="K2091" s="35" t="s">
        <v>421</v>
      </c>
      <c r="L2091" s="33" t="s">
        <v>3194</v>
      </c>
      <c r="M2091" s="33" t="s">
        <v>8450</v>
      </c>
      <c r="N2091" s="33" t="s">
        <v>9272</v>
      </c>
      <c r="O2091" s="5"/>
      <c r="P2091" s="35" t="s">
        <v>233</v>
      </c>
      <c r="Q2091" s="35" t="s">
        <v>9272</v>
      </c>
      <c r="R2091" s="33">
        <v>76272.0</v>
      </c>
      <c r="S2091" s="37"/>
      <c r="T2091" s="33"/>
      <c r="U2091" s="33">
        <v>1.07</v>
      </c>
      <c r="V2091" s="33" t="s">
        <v>154</v>
      </c>
      <c r="W2091" s="33"/>
      <c r="X2091" s="33"/>
      <c r="Y2091" s="5"/>
      <c r="Z2091" s="5"/>
      <c r="AA2091" s="33">
        <v>1.0</v>
      </c>
      <c r="AB2091" s="33"/>
      <c r="AC2091" s="33">
        <v>1.0</v>
      </c>
      <c r="AD2091" s="5"/>
      <c r="AE2091" s="5"/>
      <c r="AF2091" s="5"/>
      <c r="AG2091" s="16"/>
      <c r="AH2091" s="38" t="str">
        <f t="shared" si="1"/>
        <v/>
      </c>
      <c r="AI2091" s="39">
        <f t="shared" si="2"/>
        <v>1</v>
      </c>
      <c r="AJ2091" s="37" t="str">
        <f t="shared" si="3"/>
        <v/>
      </c>
      <c r="AK2091" s="41" t="str">
        <f t="shared" si="4"/>
        <v/>
      </c>
      <c r="AL2091" s="35" t="s">
        <v>233</v>
      </c>
      <c r="AM2091" s="33" t="s">
        <v>9272</v>
      </c>
      <c r="AN2091" s="33" t="s">
        <v>9272</v>
      </c>
      <c r="AO2091" s="41"/>
      <c r="AP2091" s="33" t="s">
        <v>169</v>
      </c>
      <c r="AQ2091" s="33" t="s">
        <v>170</v>
      </c>
      <c r="AR2091" s="33">
        <v>150.0</v>
      </c>
      <c r="AS2091" s="42"/>
      <c r="AT2091" s="42"/>
      <c r="AU2091" s="42"/>
      <c r="AV2091" s="42"/>
      <c r="AW2091" s="42"/>
      <c r="AX2091" s="5"/>
      <c r="AY2091" s="33"/>
      <c r="AZ2091" s="33" t="s">
        <v>13075</v>
      </c>
      <c r="BA2091" s="5"/>
      <c r="BB2091" s="5"/>
      <c r="BC2091" s="5" t="s">
        <v>13076</v>
      </c>
      <c r="BD2091" s="33" t="s">
        <v>173</v>
      </c>
      <c r="BE2091" s="41"/>
      <c r="BF2091" s="35"/>
      <c r="BG2091" s="33" t="s">
        <v>169</v>
      </c>
      <c r="BH2091" s="5"/>
      <c r="BI2091" s="33">
        <v>150.0</v>
      </c>
      <c r="BJ2091" s="33" t="s">
        <v>170</v>
      </c>
      <c r="BK2091" s="5"/>
      <c r="BL2091" s="5">
        <f t="shared" si="5"/>
        <v>1997.25</v>
      </c>
      <c r="BM2091" s="5"/>
      <c r="BN2091" s="5"/>
      <c r="BO2091" s="42">
        <f t="shared" si="6"/>
        <v>1997.25</v>
      </c>
      <c r="BP2091" s="44"/>
      <c r="BQ2091" s="45"/>
      <c r="BR2091" s="47"/>
      <c r="BS2091" s="45"/>
      <c r="BT2091" s="37"/>
      <c r="BU2091" s="5"/>
      <c r="BV2091" s="38"/>
      <c r="BW2091" s="48"/>
      <c r="BX2091" s="44"/>
      <c r="BY2091" s="44"/>
      <c r="BZ2091" s="33" t="s">
        <v>131</v>
      </c>
      <c r="CA2091" s="5"/>
      <c r="CB2091" s="5"/>
      <c r="CC2091" s="33" t="s">
        <v>177</v>
      </c>
      <c r="CD2091" s="5"/>
      <c r="CE2091" s="5"/>
      <c r="CF2091" s="33" t="s">
        <v>178</v>
      </c>
      <c r="CG2091" s="33" t="s">
        <v>13077</v>
      </c>
      <c r="CH2091" s="5"/>
      <c r="CI2091" s="5"/>
      <c r="CJ2091" s="5"/>
      <c r="CK2091" s="33"/>
      <c r="CL2091" s="49">
        <v>45000.0</v>
      </c>
      <c r="CM2091" s="33" t="s">
        <v>180</v>
      </c>
      <c r="CN2091" s="5"/>
      <c r="CO2091" s="33">
        <v>1.0</v>
      </c>
      <c r="CP2091" s="33" t="s">
        <v>181</v>
      </c>
      <c r="CQ2091" s="50" t="str">
        <f t="shared" si="7"/>
        <v>19/11/1955</v>
      </c>
      <c r="CR2091" s="33" t="s">
        <v>182</v>
      </c>
      <c r="CS2091" s="33">
        <v>5.0</v>
      </c>
      <c r="CT2091" s="33">
        <v>5.0</v>
      </c>
      <c r="CU2091" s="33">
        <v>28.0</v>
      </c>
      <c r="CV2091" s="33">
        <v>1207.0</v>
      </c>
      <c r="CW2091" s="5"/>
      <c r="CX2091" s="5"/>
      <c r="CY2091" s="33">
        <v>-100.214936</v>
      </c>
      <c r="CZ2091" s="33">
        <v>20.903281</v>
      </c>
      <c r="DA2091" s="33">
        <v>4.425539897E9</v>
      </c>
      <c r="DB2091" s="33">
        <v>2.0</v>
      </c>
      <c r="DC2091" s="33" t="s">
        <v>8456</v>
      </c>
      <c r="DD2091" s="33">
        <v>2023.0</v>
      </c>
      <c r="DE2091" s="33" t="s">
        <v>184</v>
      </c>
      <c r="DF2091" s="33"/>
      <c r="DG2091" s="33" t="s">
        <v>185</v>
      </c>
      <c r="DH2091" s="33" t="s">
        <v>186</v>
      </c>
      <c r="DI2091" s="5"/>
      <c r="DJ2091" s="5"/>
    </row>
    <row r="2092">
      <c r="A2092" s="33" t="s">
        <v>13078</v>
      </c>
      <c r="B2092" s="34">
        <v>44952.0</v>
      </c>
      <c r="C2092" s="35" t="s">
        <v>137</v>
      </c>
      <c r="D2092" s="35" t="s">
        <v>139</v>
      </c>
      <c r="E2092" s="35" t="s">
        <v>142</v>
      </c>
      <c r="F2092" s="36" t="s">
        <v>144</v>
      </c>
      <c r="G2092" s="33" t="s">
        <v>13079</v>
      </c>
      <c r="H2092" s="33" t="s">
        <v>13080</v>
      </c>
      <c r="I2092" s="33" t="s">
        <v>439</v>
      </c>
      <c r="J2092" s="33" t="s">
        <v>13067</v>
      </c>
      <c r="K2092" s="35" t="s">
        <v>421</v>
      </c>
      <c r="L2092" s="33" t="s">
        <v>3194</v>
      </c>
      <c r="M2092" s="33">
        <v>22.0</v>
      </c>
      <c r="N2092" s="33" t="s">
        <v>13081</v>
      </c>
      <c r="O2092" s="5"/>
      <c r="P2092" s="35" t="s">
        <v>233</v>
      </c>
      <c r="Q2092" s="35" t="s">
        <v>9272</v>
      </c>
      <c r="R2092" s="33">
        <v>76478.0</v>
      </c>
      <c r="S2092" s="37"/>
      <c r="T2092" s="33"/>
      <c r="U2092" s="33">
        <v>1.61</v>
      </c>
      <c r="V2092" s="33" t="s">
        <v>154</v>
      </c>
      <c r="W2092" s="33"/>
      <c r="X2092" s="33"/>
      <c r="Y2092" s="5"/>
      <c r="Z2092" s="5"/>
      <c r="AA2092" s="33">
        <v>1.0</v>
      </c>
      <c r="AB2092" s="33"/>
      <c r="AC2092" s="33">
        <v>1.0</v>
      </c>
      <c r="AD2092" s="5"/>
      <c r="AE2092" s="5"/>
      <c r="AF2092" s="5"/>
      <c r="AG2092" s="16"/>
      <c r="AH2092" s="38" t="str">
        <f t="shared" si="1"/>
        <v/>
      </c>
      <c r="AI2092" s="39">
        <f t="shared" si="2"/>
        <v>1</v>
      </c>
      <c r="AJ2092" s="37" t="str">
        <f t="shared" si="3"/>
        <v/>
      </c>
      <c r="AK2092" s="41" t="str">
        <f t="shared" si="4"/>
        <v/>
      </c>
      <c r="AL2092" s="35" t="s">
        <v>233</v>
      </c>
      <c r="AM2092" s="33" t="s">
        <v>9272</v>
      </c>
      <c r="AN2092" s="33" t="s">
        <v>9272</v>
      </c>
      <c r="AO2092" s="41"/>
      <c r="AP2092" s="33" t="s">
        <v>169</v>
      </c>
      <c r="AQ2092" s="33" t="s">
        <v>170</v>
      </c>
      <c r="AR2092" s="33">
        <v>150.0</v>
      </c>
      <c r="AS2092" s="42"/>
      <c r="AT2092" s="42"/>
      <c r="AU2092" s="42"/>
      <c r="AV2092" s="42"/>
      <c r="AW2092" s="42"/>
      <c r="AX2092" s="5"/>
      <c r="AY2092" s="33"/>
      <c r="AZ2092" s="33" t="s">
        <v>13082</v>
      </c>
      <c r="BA2092" s="5"/>
      <c r="BB2092" s="5"/>
      <c r="BC2092" s="5" t="s">
        <v>13083</v>
      </c>
      <c r="BD2092" s="33" t="s">
        <v>173</v>
      </c>
      <c r="BE2092" s="41"/>
      <c r="BF2092" s="35"/>
      <c r="BG2092" s="33" t="s">
        <v>169</v>
      </c>
      <c r="BH2092" s="5"/>
      <c r="BI2092" s="33">
        <v>150.0</v>
      </c>
      <c r="BJ2092" s="33" t="s">
        <v>170</v>
      </c>
      <c r="BK2092" s="5"/>
      <c r="BL2092" s="5">
        <f t="shared" si="5"/>
        <v>1997.25</v>
      </c>
      <c r="BM2092" s="5"/>
      <c r="BN2092" s="5"/>
      <c r="BO2092" s="42">
        <f t="shared" si="6"/>
        <v>1997.25</v>
      </c>
      <c r="BP2092" s="44"/>
      <c r="BQ2092" s="45"/>
      <c r="BR2092" s="47"/>
      <c r="BS2092" s="45"/>
      <c r="BT2092" s="37"/>
      <c r="BU2092" s="5"/>
      <c r="BV2092" s="38"/>
      <c r="BW2092" s="48"/>
      <c r="BX2092" s="44"/>
      <c r="BY2092" s="44"/>
      <c r="BZ2092" s="33" t="s">
        <v>131</v>
      </c>
      <c r="CA2092" s="5"/>
      <c r="CB2092" s="5"/>
      <c r="CC2092" s="33" t="s">
        <v>177</v>
      </c>
      <c r="CD2092" s="5"/>
      <c r="CE2092" s="5"/>
      <c r="CF2092" s="33" t="s">
        <v>178</v>
      </c>
      <c r="CG2092" s="33" t="s">
        <v>13084</v>
      </c>
      <c r="CH2092" s="5"/>
      <c r="CI2092" s="5"/>
      <c r="CJ2092" s="5"/>
      <c r="CK2092" s="33"/>
      <c r="CL2092" s="49">
        <v>45000.0</v>
      </c>
      <c r="CM2092" s="33" t="s">
        <v>180</v>
      </c>
      <c r="CN2092" s="5"/>
      <c r="CO2092" s="33">
        <v>1.0</v>
      </c>
      <c r="CP2092" s="33" t="s">
        <v>181</v>
      </c>
      <c r="CQ2092" s="50" t="str">
        <f t="shared" si="7"/>
        <v>19/11/1955</v>
      </c>
      <c r="CR2092" s="33" t="s">
        <v>182</v>
      </c>
      <c r="CS2092" s="33">
        <v>5.0</v>
      </c>
      <c r="CT2092" s="33">
        <v>5.0</v>
      </c>
      <c r="CU2092" s="33">
        <v>28.0</v>
      </c>
      <c r="CV2092" s="33">
        <v>253.0</v>
      </c>
      <c r="CW2092" s="5"/>
      <c r="CX2092" s="5"/>
      <c r="CY2092" s="33">
        <v>-100.176677</v>
      </c>
      <c r="CZ2092" s="33">
        <v>20.898085</v>
      </c>
      <c r="DA2092" s="33">
        <v>4.4219266E9</v>
      </c>
      <c r="DB2092" s="33">
        <v>1.0</v>
      </c>
      <c r="DC2092" s="33" t="s">
        <v>8456</v>
      </c>
      <c r="DD2092" s="33">
        <v>2023.0</v>
      </c>
      <c r="DE2092" s="33" t="s">
        <v>184</v>
      </c>
      <c r="DF2092" s="33"/>
      <c r="DG2092" s="33" t="s">
        <v>185</v>
      </c>
      <c r="DH2092" s="33" t="s">
        <v>186</v>
      </c>
      <c r="DI2092" s="5"/>
      <c r="DJ2092" s="5"/>
    </row>
    <row r="2093">
      <c r="A2093" s="33" t="s">
        <v>13085</v>
      </c>
      <c r="B2093" s="34">
        <v>44952.0</v>
      </c>
      <c r="C2093" s="35" t="s">
        <v>137</v>
      </c>
      <c r="D2093" s="35" t="s">
        <v>139</v>
      </c>
      <c r="E2093" s="35" t="s">
        <v>142</v>
      </c>
      <c r="F2093" s="36" t="s">
        <v>144</v>
      </c>
      <c r="G2093" s="33" t="s">
        <v>13086</v>
      </c>
      <c r="H2093" s="33" t="s">
        <v>3353</v>
      </c>
      <c r="I2093" s="33" t="s">
        <v>439</v>
      </c>
      <c r="J2093" s="33" t="s">
        <v>13087</v>
      </c>
      <c r="K2093" s="35" t="s">
        <v>421</v>
      </c>
      <c r="L2093" s="33" t="s">
        <v>3194</v>
      </c>
      <c r="M2093" s="33" t="s">
        <v>8450</v>
      </c>
      <c r="N2093" s="33" t="s">
        <v>9272</v>
      </c>
      <c r="O2093" s="5"/>
      <c r="P2093" s="35" t="s">
        <v>233</v>
      </c>
      <c r="Q2093" s="35" t="s">
        <v>9272</v>
      </c>
      <c r="R2093" s="33">
        <v>76272.0</v>
      </c>
      <c r="S2093" s="37"/>
      <c r="T2093" s="33"/>
      <c r="U2093" s="33">
        <v>1.42</v>
      </c>
      <c r="V2093" s="33" t="s">
        <v>154</v>
      </c>
      <c r="W2093" s="33"/>
      <c r="X2093" s="33"/>
      <c r="Y2093" s="5"/>
      <c r="Z2093" s="5"/>
      <c r="AA2093" s="33">
        <v>1.0</v>
      </c>
      <c r="AB2093" s="33"/>
      <c r="AC2093" s="33">
        <v>1.0</v>
      </c>
      <c r="AD2093" s="5"/>
      <c r="AE2093" s="5"/>
      <c r="AF2093" s="5"/>
      <c r="AG2093" s="16"/>
      <c r="AH2093" s="38" t="str">
        <f t="shared" si="1"/>
        <v/>
      </c>
      <c r="AI2093" s="39">
        <f t="shared" si="2"/>
        <v>1</v>
      </c>
      <c r="AJ2093" s="37" t="str">
        <f t="shared" si="3"/>
        <v/>
      </c>
      <c r="AK2093" s="41" t="str">
        <f t="shared" si="4"/>
        <v/>
      </c>
      <c r="AL2093" s="35" t="s">
        <v>233</v>
      </c>
      <c r="AM2093" s="33" t="s">
        <v>9272</v>
      </c>
      <c r="AN2093" s="33" t="s">
        <v>9272</v>
      </c>
      <c r="AO2093" s="41"/>
      <c r="AP2093" s="33" t="s">
        <v>169</v>
      </c>
      <c r="AQ2093" s="33" t="s">
        <v>170</v>
      </c>
      <c r="AR2093" s="33">
        <v>150.0</v>
      </c>
      <c r="AS2093" s="42"/>
      <c r="AT2093" s="42"/>
      <c r="AU2093" s="42"/>
      <c r="AV2093" s="42"/>
      <c r="AW2093" s="42"/>
      <c r="AX2093" s="5"/>
      <c r="AY2093" s="33"/>
      <c r="AZ2093" s="33" t="s">
        <v>13088</v>
      </c>
      <c r="BA2093" s="5"/>
      <c r="BB2093" s="5"/>
      <c r="BC2093" s="5" t="s">
        <v>13089</v>
      </c>
      <c r="BD2093" s="33" t="s">
        <v>173</v>
      </c>
      <c r="BE2093" s="41"/>
      <c r="BF2093" s="35"/>
      <c r="BG2093" s="33" t="s">
        <v>169</v>
      </c>
      <c r="BH2093" s="5"/>
      <c r="BI2093" s="33">
        <v>150.0</v>
      </c>
      <c r="BJ2093" s="33" t="s">
        <v>170</v>
      </c>
      <c r="BK2093" s="5"/>
      <c r="BL2093" s="5">
        <f t="shared" si="5"/>
        <v>1997.25</v>
      </c>
      <c r="BM2093" s="5"/>
      <c r="BN2093" s="5"/>
      <c r="BO2093" s="42">
        <f t="shared" si="6"/>
        <v>1997.25</v>
      </c>
      <c r="BP2093" s="44"/>
      <c r="BQ2093" s="45"/>
      <c r="BR2093" s="47"/>
      <c r="BS2093" s="45"/>
      <c r="BT2093" s="37"/>
      <c r="BU2093" s="5"/>
      <c r="BV2093" s="38"/>
      <c r="BW2093" s="48"/>
      <c r="BX2093" s="44"/>
      <c r="BY2093" s="44"/>
      <c r="BZ2093" s="33" t="s">
        <v>131</v>
      </c>
      <c r="CA2093" s="5"/>
      <c r="CB2093" s="5"/>
      <c r="CC2093" s="33" t="s">
        <v>177</v>
      </c>
      <c r="CD2093" s="5"/>
      <c r="CE2093" s="5"/>
      <c r="CF2093" s="33" t="s">
        <v>178</v>
      </c>
      <c r="CG2093" s="33" t="s">
        <v>13090</v>
      </c>
      <c r="CH2093" s="5"/>
      <c r="CI2093" s="5"/>
      <c r="CJ2093" s="5"/>
      <c r="CK2093" s="33"/>
      <c r="CL2093" s="49">
        <v>45000.0</v>
      </c>
      <c r="CM2093" s="33" t="s">
        <v>180</v>
      </c>
      <c r="CN2093" s="5"/>
      <c r="CO2093" s="33">
        <v>1.0</v>
      </c>
      <c r="CP2093" s="33" t="s">
        <v>181</v>
      </c>
      <c r="CQ2093" s="50" t="str">
        <f t="shared" si="7"/>
        <v>04/07/1946</v>
      </c>
      <c r="CR2093" s="33" t="s">
        <v>182</v>
      </c>
      <c r="CS2093" s="33">
        <v>5.0</v>
      </c>
      <c r="CT2093" s="33">
        <v>5.0</v>
      </c>
      <c r="CU2093" s="33">
        <v>28.0</v>
      </c>
      <c r="CV2093" s="33">
        <v>1207.0</v>
      </c>
      <c r="CW2093" s="5"/>
      <c r="CX2093" s="5"/>
      <c r="CY2093" s="33">
        <v>-100.214936</v>
      </c>
      <c r="CZ2093" s="33">
        <v>20.903281</v>
      </c>
      <c r="DA2093" s="33">
        <v>4.4219266E9</v>
      </c>
      <c r="DB2093" s="33">
        <v>1.0</v>
      </c>
      <c r="DC2093" s="33" t="s">
        <v>8456</v>
      </c>
      <c r="DD2093" s="33">
        <v>2023.0</v>
      </c>
      <c r="DE2093" s="33" t="s">
        <v>184</v>
      </c>
      <c r="DF2093" s="33"/>
      <c r="DG2093" s="33" t="s">
        <v>185</v>
      </c>
      <c r="DH2093" s="33" t="s">
        <v>186</v>
      </c>
      <c r="DI2093" s="5"/>
      <c r="DJ2093" s="5"/>
    </row>
    <row r="2094">
      <c r="A2094" s="33" t="s">
        <v>13091</v>
      </c>
      <c r="B2094" s="34">
        <v>44952.0</v>
      </c>
      <c r="C2094" s="35" t="s">
        <v>137</v>
      </c>
      <c r="D2094" s="35" t="s">
        <v>139</v>
      </c>
      <c r="E2094" s="35" t="s">
        <v>142</v>
      </c>
      <c r="F2094" s="36" t="s">
        <v>144</v>
      </c>
      <c r="G2094" s="33" t="s">
        <v>13092</v>
      </c>
      <c r="H2094" s="33" t="s">
        <v>13093</v>
      </c>
      <c r="I2094" s="33" t="s">
        <v>8974</v>
      </c>
      <c r="J2094" s="33" t="s">
        <v>231</v>
      </c>
      <c r="K2094" s="35" t="s">
        <v>421</v>
      </c>
      <c r="L2094" s="33" t="s">
        <v>3194</v>
      </c>
      <c r="M2094" s="33" t="s">
        <v>8450</v>
      </c>
      <c r="N2094" s="33" t="s">
        <v>9272</v>
      </c>
      <c r="O2094" s="5"/>
      <c r="P2094" s="35" t="s">
        <v>233</v>
      </c>
      <c r="Q2094" s="35" t="s">
        <v>9272</v>
      </c>
      <c r="R2094" s="33">
        <v>76272.0</v>
      </c>
      <c r="S2094" s="37"/>
      <c r="T2094" s="33"/>
      <c r="U2094" s="33">
        <v>2.35</v>
      </c>
      <c r="V2094" s="33" t="s">
        <v>154</v>
      </c>
      <c r="W2094" s="33"/>
      <c r="X2094" s="33"/>
      <c r="Y2094" s="5"/>
      <c r="Z2094" s="5"/>
      <c r="AA2094" s="33">
        <v>1.0</v>
      </c>
      <c r="AB2094" s="33">
        <v>1.0</v>
      </c>
      <c r="AC2094" s="33"/>
      <c r="AD2094" s="5"/>
      <c r="AE2094" s="5"/>
      <c r="AF2094" s="5"/>
      <c r="AG2094" s="16"/>
      <c r="AH2094" s="38">
        <f t="shared" si="1"/>
        <v>1</v>
      </c>
      <c r="AI2094" s="39" t="str">
        <f t="shared" si="2"/>
        <v/>
      </c>
      <c r="AJ2094" s="37" t="str">
        <f t="shared" si="3"/>
        <v/>
      </c>
      <c r="AK2094" s="41" t="str">
        <f t="shared" si="4"/>
        <v/>
      </c>
      <c r="AL2094" s="35" t="s">
        <v>233</v>
      </c>
      <c r="AM2094" s="33" t="s">
        <v>9272</v>
      </c>
      <c r="AN2094" s="33" t="s">
        <v>9272</v>
      </c>
      <c r="AO2094" s="41"/>
      <c r="AP2094" s="33" t="s">
        <v>169</v>
      </c>
      <c r="AQ2094" s="33" t="s">
        <v>170</v>
      </c>
      <c r="AR2094" s="33">
        <v>300.0</v>
      </c>
      <c r="AS2094" s="42"/>
      <c r="AT2094" s="42"/>
      <c r="AU2094" s="42"/>
      <c r="AV2094" s="42"/>
      <c r="AW2094" s="42"/>
      <c r="AX2094" s="5"/>
      <c r="AY2094" s="33"/>
      <c r="AZ2094" s="33" t="s">
        <v>13094</v>
      </c>
      <c r="BA2094" s="5"/>
      <c r="BB2094" s="5"/>
      <c r="BC2094" s="5" t="s">
        <v>13095</v>
      </c>
      <c r="BD2094" s="33" t="s">
        <v>173</v>
      </c>
      <c r="BE2094" s="41"/>
      <c r="BF2094" s="35"/>
      <c r="BG2094" s="33" t="s">
        <v>169</v>
      </c>
      <c r="BH2094" s="5"/>
      <c r="BI2094" s="33">
        <v>300.0</v>
      </c>
      <c r="BJ2094" s="33" t="s">
        <v>170</v>
      </c>
      <c r="BK2094" s="5"/>
      <c r="BL2094" s="5">
        <f t="shared" si="5"/>
        <v>3994.5</v>
      </c>
      <c r="BM2094" s="5"/>
      <c r="BN2094" s="5"/>
      <c r="BO2094" s="42">
        <f t="shared" si="6"/>
        <v>3994.5</v>
      </c>
      <c r="BP2094" s="44"/>
      <c r="BQ2094" s="45"/>
      <c r="BR2094" s="47"/>
      <c r="BS2094" s="45"/>
      <c r="BT2094" s="37"/>
      <c r="BU2094" s="5"/>
      <c r="BV2094" s="38"/>
      <c r="BW2094" s="48"/>
      <c r="BX2094" s="44"/>
      <c r="BY2094" s="44"/>
      <c r="BZ2094" s="33" t="s">
        <v>131</v>
      </c>
      <c r="CA2094" s="5"/>
      <c r="CB2094" s="5"/>
      <c r="CC2094" s="33" t="s">
        <v>177</v>
      </c>
      <c r="CD2094" s="5"/>
      <c r="CE2094" s="5"/>
      <c r="CF2094" s="33" t="s">
        <v>178</v>
      </c>
      <c r="CG2094" s="33" t="s">
        <v>13096</v>
      </c>
      <c r="CH2094" s="5"/>
      <c r="CI2094" s="5"/>
      <c r="CJ2094" s="5"/>
      <c r="CK2094" s="33"/>
      <c r="CL2094" s="49">
        <v>45000.0</v>
      </c>
      <c r="CM2094" s="33" t="s">
        <v>180</v>
      </c>
      <c r="CN2094" s="5"/>
      <c r="CO2094" s="33">
        <v>2.0</v>
      </c>
      <c r="CP2094" s="33" t="s">
        <v>181</v>
      </c>
      <c r="CQ2094" s="50" t="str">
        <f t="shared" si="7"/>
        <v>15/02/1955</v>
      </c>
      <c r="CR2094" s="33" t="s">
        <v>243</v>
      </c>
      <c r="CS2094" s="33">
        <v>5.0</v>
      </c>
      <c r="CT2094" s="33">
        <v>5.0</v>
      </c>
      <c r="CU2094" s="33">
        <v>28.0</v>
      </c>
      <c r="CV2094" s="33">
        <v>1207.0</v>
      </c>
      <c r="CW2094" s="5"/>
      <c r="CX2094" s="5"/>
      <c r="CY2094" s="33">
        <v>-100.214936</v>
      </c>
      <c r="CZ2094" s="33">
        <v>20.903281</v>
      </c>
      <c r="DA2094" s="33">
        <v>4.4219266E9</v>
      </c>
      <c r="DB2094" s="33">
        <v>1.0</v>
      </c>
      <c r="DC2094" s="33" t="s">
        <v>8456</v>
      </c>
      <c r="DD2094" s="33">
        <v>2023.0</v>
      </c>
      <c r="DE2094" s="33" t="s">
        <v>184</v>
      </c>
      <c r="DF2094" s="33"/>
      <c r="DG2094" s="33" t="s">
        <v>185</v>
      </c>
      <c r="DH2094" s="33" t="s">
        <v>186</v>
      </c>
      <c r="DI2094" s="5"/>
      <c r="DJ2094" s="5"/>
    </row>
    <row r="2095">
      <c r="A2095" s="33" t="s">
        <v>13097</v>
      </c>
      <c r="B2095" s="34">
        <v>44952.0</v>
      </c>
      <c r="C2095" s="35" t="s">
        <v>137</v>
      </c>
      <c r="D2095" s="35" t="s">
        <v>139</v>
      </c>
      <c r="E2095" s="35" t="s">
        <v>142</v>
      </c>
      <c r="F2095" s="36" t="s">
        <v>144</v>
      </c>
      <c r="G2095" s="33" t="s">
        <v>13098</v>
      </c>
      <c r="H2095" s="33" t="s">
        <v>13099</v>
      </c>
      <c r="I2095" s="33" t="s">
        <v>9206</v>
      </c>
      <c r="J2095" s="33" t="s">
        <v>231</v>
      </c>
      <c r="K2095" s="35" t="s">
        <v>421</v>
      </c>
      <c r="L2095" s="33" t="s">
        <v>13081</v>
      </c>
      <c r="M2095" s="33">
        <v>2.0</v>
      </c>
      <c r="N2095" s="33" t="s">
        <v>9613</v>
      </c>
      <c r="O2095" s="5"/>
      <c r="P2095" s="35" t="s">
        <v>233</v>
      </c>
      <c r="Q2095" s="35" t="s">
        <v>9272</v>
      </c>
      <c r="R2095" s="33">
        <v>76478.0</v>
      </c>
      <c r="S2095" s="37"/>
      <c r="T2095" s="33"/>
      <c r="U2095" s="33">
        <v>1.39</v>
      </c>
      <c r="V2095" s="33" t="s">
        <v>154</v>
      </c>
      <c r="W2095" s="33"/>
      <c r="X2095" s="33"/>
      <c r="Y2095" s="5"/>
      <c r="Z2095" s="5"/>
      <c r="AA2095" s="33">
        <v>1.0</v>
      </c>
      <c r="AB2095" s="33">
        <v>1.0</v>
      </c>
      <c r="AC2095" s="33"/>
      <c r="AD2095" s="5"/>
      <c r="AE2095" s="5"/>
      <c r="AF2095" s="5"/>
      <c r="AG2095" s="16"/>
      <c r="AH2095" s="38" t="str">
        <f t="shared" si="1"/>
        <v/>
      </c>
      <c r="AI2095" s="39" t="str">
        <f t="shared" si="2"/>
        <v/>
      </c>
      <c r="AJ2095" s="37" t="str">
        <f t="shared" si="3"/>
        <v/>
      </c>
      <c r="AK2095" s="41" t="str">
        <f t="shared" si="4"/>
        <v/>
      </c>
      <c r="AL2095" s="35" t="s">
        <v>233</v>
      </c>
      <c r="AM2095" s="33" t="s">
        <v>9272</v>
      </c>
      <c r="AN2095" s="33" t="s">
        <v>9272</v>
      </c>
      <c r="AO2095" s="41"/>
      <c r="AP2095" s="33" t="s">
        <v>169</v>
      </c>
      <c r="AQ2095" s="33" t="s">
        <v>170</v>
      </c>
      <c r="AR2095" s="33">
        <v>150.0</v>
      </c>
      <c r="AS2095" s="42"/>
      <c r="AT2095" s="42"/>
      <c r="AU2095" s="42"/>
      <c r="AV2095" s="42"/>
      <c r="AW2095" s="42"/>
      <c r="AX2095" s="5"/>
      <c r="AY2095" s="33"/>
      <c r="AZ2095" s="33" t="s">
        <v>13100</v>
      </c>
      <c r="BA2095" s="5"/>
      <c r="BB2095" s="5"/>
      <c r="BC2095" s="5" t="s">
        <v>13101</v>
      </c>
      <c r="BD2095" s="33" t="s">
        <v>173</v>
      </c>
      <c r="BE2095" s="41"/>
      <c r="BF2095" s="35"/>
      <c r="BG2095" s="33" t="s">
        <v>169</v>
      </c>
      <c r="BH2095" s="5"/>
      <c r="BI2095" s="33">
        <v>150.0</v>
      </c>
      <c r="BJ2095" s="33" t="s">
        <v>170</v>
      </c>
      <c r="BK2095" s="5"/>
      <c r="BL2095" s="5">
        <f t="shared" si="5"/>
        <v>1997.25</v>
      </c>
      <c r="BM2095" s="5"/>
      <c r="BN2095" s="5"/>
      <c r="BO2095" s="42">
        <f t="shared" si="6"/>
        <v>1997.25</v>
      </c>
      <c r="BP2095" s="44"/>
      <c r="BQ2095" s="45"/>
      <c r="BR2095" s="47"/>
      <c r="BS2095" s="45"/>
      <c r="BT2095" s="37"/>
      <c r="BU2095" s="5"/>
      <c r="BV2095" s="38"/>
      <c r="BW2095" s="48"/>
      <c r="BX2095" s="44"/>
      <c r="BY2095" s="44"/>
      <c r="BZ2095" s="33" t="s">
        <v>131</v>
      </c>
      <c r="CA2095" s="5"/>
      <c r="CB2095" s="5"/>
      <c r="CC2095" s="33" t="s">
        <v>177</v>
      </c>
      <c r="CD2095" s="5"/>
      <c r="CE2095" s="5"/>
      <c r="CF2095" s="33" t="s">
        <v>178</v>
      </c>
      <c r="CG2095" s="33" t="s">
        <v>13102</v>
      </c>
      <c r="CH2095" s="5"/>
      <c r="CI2095" s="5"/>
      <c r="CJ2095" s="5"/>
      <c r="CK2095" s="33"/>
      <c r="CL2095" s="49">
        <v>45000.0</v>
      </c>
      <c r="CM2095" s="33" t="s">
        <v>180</v>
      </c>
      <c r="CN2095" s="5"/>
      <c r="CO2095" s="33">
        <v>1.0</v>
      </c>
      <c r="CP2095" s="33" t="s">
        <v>181</v>
      </c>
      <c r="CQ2095" s="50" t="str">
        <f t="shared" si="7"/>
        <v>23/03/1969</v>
      </c>
      <c r="CR2095" s="33" t="s">
        <v>243</v>
      </c>
      <c r="CS2095" s="33">
        <v>5.0</v>
      </c>
      <c r="CT2095" s="33">
        <v>5.0</v>
      </c>
      <c r="CU2095" s="33">
        <v>28.0</v>
      </c>
      <c r="CV2095" s="33">
        <v>1716.0</v>
      </c>
      <c r="CW2095" s="5"/>
      <c r="CX2095" s="5"/>
      <c r="CY2095" s="33">
        <v>-100.161447</v>
      </c>
      <c r="CZ2095" s="33">
        <v>20.899799</v>
      </c>
      <c r="DA2095" s="33">
        <v>4.4219266E9</v>
      </c>
      <c r="DB2095" s="33">
        <v>1.0</v>
      </c>
      <c r="DC2095" s="33" t="s">
        <v>8456</v>
      </c>
      <c r="DD2095" s="33">
        <v>2023.0</v>
      </c>
      <c r="DE2095" s="33" t="s">
        <v>184</v>
      </c>
      <c r="DF2095" s="33"/>
      <c r="DG2095" s="33" t="s">
        <v>185</v>
      </c>
      <c r="DH2095" s="33" t="s">
        <v>186</v>
      </c>
      <c r="DI2095" s="5"/>
      <c r="DJ2095" s="5"/>
    </row>
    <row r="2096">
      <c r="A2096" s="33" t="s">
        <v>13103</v>
      </c>
      <c r="B2096" s="34">
        <v>44952.0</v>
      </c>
      <c r="C2096" s="35" t="s">
        <v>137</v>
      </c>
      <c r="D2096" s="35" t="s">
        <v>139</v>
      </c>
      <c r="E2096" s="35" t="s">
        <v>142</v>
      </c>
      <c r="F2096" s="36" t="s">
        <v>144</v>
      </c>
      <c r="G2096" s="33" t="s">
        <v>13104</v>
      </c>
      <c r="H2096" s="33" t="s">
        <v>980</v>
      </c>
      <c r="I2096" s="33" t="s">
        <v>231</v>
      </c>
      <c r="J2096" s="33" t="s">
        <v>10526</v>
      </c>
      <c r="K2096" s="35" t="s">
        <v>421</v>
      </c>
      <c r="L2096" s="33" t="s">
        <v>3194</v>
      </c>
      <c r="M2096" s="33" t="s">
        <v>8450</v>
      </c>
      <c r="N2096" s="33" t="s">
        <v>9272</v>
      </c>
      <c r="O2096" s="5"/>
      <c r="P2096" s="35" t="s">
        <v>233</v>
      </c>
      <c r="Q2096" s="35" t="s">
        <v>9272</v>
      </c>
      <c r="R2096" s="33">
        <v>76272.0</v>
      </c>
      <c r="S2096" s="37"/>
      <c r="T2096" s="33"/>
      <c r="U2096" s="33">
        <v>3.38</v>
      </c>
      <c r="V2096" s="33" t="s">
        <v>154</v>
      </c>
      <c r="W2096" s="33"/>
      <c r="X2096" s="33"/>
      <c r="Y2096" s="5"/>
      <c r="Z2096" s="5"/>
      <c r="AA2096" s="33">
        <v>1.0</v>
      </c>
      <c r="AB2096" s="33"/>
      <c r="AC2096" s="33">
        <v>1.0</v>
      </c>
      <c r="AD2096" s="5"/>
      <c r="AE2096" s="5"/>
      <c r="AF2096" s="5"/>
      <c r="AG2096" s="16"/>
      <c r="AH2096" s="38" t="str">
        <f t="shared" si="1"/>
        <v/>
      </c>
      <c r="AI2096" s="39">
        <f t="shared" si="2"/>
        <v>1</v>
      </c>
      <c r="AJ2096" s="37" t="str">
        <f t="shared" si="3"/>
        <v/>
      </c>
      <c r="AK2096" s="41" t="str">
        <f t="shared" si="4"/>
        <v/>
      </c>
      <c r="AL2096" s="35" t="s">
        <v>233</v>
      </c>
      <c r="AM2096" s="33" t="s">
        <v>9272</v>
      </c>
      <c r="AN2096" s="33" t="s">
        <v>9272</v>
      </c>
      <c r="AO2096" s="41"/>
      <c r="AP2096" s="33" t="s">
        <v>169</v>
      </c>
      <c r="AQ2096" s="33" t="s">
        <v>170</v>
      </c>
      <c r="AR2096" s="33">
        <v>300.0</v>
      </c>
      <c r="AS2096" s="42"/>
      <c r="AT2096" s="42"/>
      <c r="AU2096" s="42"/>
      <c r="AV2096" s="42"/>
      <c r="AW2096" s="42"/>
      <c r="AX2096" s="5"/>
      <c r="AY2096" s="33"/>
      <c r="AZ2096" s="33" t="s">
        <v>13105</v>
      </c>
      <c r="BA2096" s="5"/>
      <c r="BB2096" s="5"/>
      <c r="BC2096" s="5" t="s">
        <v>13106</v>
      </c>
      <c r="BD2096" s="33" t="s">
        <v>173</v>
      </c>
      <c r="BE2096" s="41"/>
      <c r="BF2096" s="35"/>
      <c r="BG2096" s="33" t="s">
        <v>169</v>
      </c>
      <c r="BH2096" s="5"/>
      <c r="BI2096" s="33">
        <v>300.0</v>
      </c>
      <c r="BJ2096" s="33" t="s">
        <v>170</v>
      </c>
      <c r="BK2096" s="5"/>
      <c r="BL2096" s="5">
        <f t="shared" si="5"/>
        <v>3994.5</v>
      </c>
      <c r="BM2096" s="5"/>
      <c r="BN2096" s="5"/>
      <c r="BO2096" s="42">
        <f t="shared" si="6"/>
        <v>3994.5</v>
      </c>
      <c r="BP2096" s="44"/>
      <c r="BQ2096" s="45"/>
      <c r="BR2096" s="47"/>
      <c r="BS2096" s="45"/>
      <c r="BT2096" s="37"/>
      <c r="BU2096" s="5"/>
      <c r="BV2096" s="38"/>
      <c r="BW2096" s="48"/>
      <c r="BX2096" s="44"/>
      <c r="BY2096" s="44"/>
      <c r="BZ2096" s="33" t="s">
        <v>131</v>
      </c>
      <c r="CA2096" s="5"/>
      <c r="CB2096" s="5"/>
      <c r="CC2096" s="33" t="s">
        <v>177</v>
      </c>
      <c r="CD2096" s="5"/>
      <c r="CE2096" s="5"/>
      <c r="CF2096" s="33" t="s">
        <v>178</v>
      </c>
      <c r="CG2096" s="33" t="s">
        <v>13107</v>
      </c>
      <c r="CH2096" s="5"/>
      <c r="CI2096" s="5"/>
      <c r="CJ2096" s="5"/>
      <c r="CK2096" s="33"/>
      <c r="CL2096" s="49">
        <v>45000.0</v>
      </c>
      <c r="CM2096" s="33" t="s">
        <v>180</v>
      </c>
      <c r="CN2096" s="5"/>
      <c r="CO2096" s="33">
        <v>2.0</v>
      </c>
      <c r="CP2096" s="33" t="s">
        <v>181</v>
      </c>
      <c r="CQ2096" s="50" t="str">
        <f t="shared" si="7"/>
        <v>31/08/1948</v>
      </c>
      <c r="CR2096" s="33" t="s">
        <v>182</v>
      </c>
      <c r="CS2096" s="33">
        <v>5.0</v>
      </c>
      <c r="CT2096" s="33">
        <v>5.0</v>
      </c>
      <c r="CU2096" s="33">
        <v>28.0</v>
      </c>
      <c r="CV2096" s="33">
        <v>1207.0</v>
      </c>
      <c r="CW2096" s="5"/>
      <c r="CX2096" s="5"/>
      <c r="CY2096" s="33">
        <v>-100.214936</v>
      </c>
      <c r="CZ2096" s="33">
        <v>20.903281</v>
      </c>
      <c r="DA2096" s="33">
        <v>4.4219266E9</v>
      </c>
      <c r="DB2096" s="33">
        <v>1.0</v>
      </c>
      <c r="DC2096" s="33" t="s">
        <v>8456</v>
      </c>
      <c r="DD2096" s="33">
        <v>2023.0</v>
      </c>
      <c r="DE2096" s="33" t="s">
        <v>184</v>
      </c>
      <c r="DF2096" s="33"/>
      <c r="DG2096" s="33" t="s">
        <v>185</v>
      </c>
      <c r="DH2096" s="33" t="s">
        <v>186</v>
      </c>
      <c r="DI2096" s="5"/>
      <c r="DJ2096" s="5"/>
    </row>
    <row r="2097">
      <c r="A2097" s="33" t="s">
        <v>13108</v>
      </c>
      <c r="B2097" s="34">
        <v>44952.0</v>
      </c>
      <c r="C2097" s="35" t="s">
        <v>137</v>
      </c>
      <c r="D2097" s="35" t="s">
        <v>139</v>
      </c>
      <c r="E2097" s="35" t="s">
        <v>142</v>
      </c>
      <c r="F2097" s="36" t="s">
        <v>144</v>
      </c>
      <c r="G2097" s="33" t="s">
        <v>13109</v>
      </c>
      <c r="H2097" s="33" t="s">
        <v>13110</v>
      </c>
      <c r="I2097" s="33" t="s">
        <v>231</v>
      </c>
      <c r="J2097" s="33" t="s">
        <v>9139</v>
      </c>
      <c r="K2097" s="35" t="s">
        <v>421</v>
      </c>
      <c r="L2097" s="33" t="s">
        <v>3194</v>
      </c>
      <c r="M2097" s="33">
        <v>10.0</v>
      </c>
      <c r="N2097" s="33" t="s">
        <v>9272</v>
      </c>
      <c r="O2097" s="5"/>
      <c r="P2097" s="35" t="s">
        <v>233</v>
      </c>
      <c r="Q2097" s="35" t="s">
        <v>9272</v>
      </c>
      <c r="R2097" s="33">
        <v>76272.0</v>
      </c>
      <c r="S2097" s="37"/>
      <c r="T2097" s="33"/>
      <c r="U2097" s="33">
        <v>1.91</v>
      </c>
      <c r="V2097" s="33" t="s">
        <v>154</v>
      </c>
      <c r="W2097" s="33"/>
      <c r="X2097" s="33"/>
      <c r="Y2097" s="5"/>
      <c r="Z2097" s="5"/>
      <c r="AA2097" s="33">
        <v>1.0</v>
      </c>
      <c r="AB2097" s="33"/>
      <c r="AC2097" s="33">
        <v>1.0</v>
      </c>
      <c r="AD2097" s="5"/>
      <c r="AE2097" s="5"/>
      <c r="AF2097" s="5"/>
      <c r="AG2097" s="16"/>
      <c r="AH2097" s="38" t="str">
        <f t="shared" si="1"/>
        <v/>
      </c>
      <c r="AI2097" s="39" t="str">
        <f t="shared" si="2"/>
        <v/>
      </c>
      <c r="AJ2097" s="37" t="str">
        <f t="shared" si="3"/>
        <v/>
      </c>
      <c r="AK2097" s="41" t="str">
        <f t="shared" si="4"/>
        <v/>
      </c>
      <c r="AL2097" s="35" t="s">
        <v>233</v>
      </c>
      <c r="AM2097" s="33" t="s">
        <v>9272</v>
      </c>
      <c r="AN2097" s="33" t="s">
        <v>9272</v>
      </c>
      <c r="AO2097" s="41"/>
      <c r="AP2097" s="33" t="s">
        <v>169</v>
      </c>
      <c r="AQ2097" s="33" t="s">
        <v>170</v>
      </c>
      <c r="AR2097" s="33">
        <v>150.0</v>
      </c>
      <c r="AS2097" s="42"/>
      <c r="AT2097" s="42"/>
      <c r="AU2097" s="42"/>
      <c r="AV2097" s="42"/>
      <c r="AW2097" s="42"/>
      <c r="AX2097" s="5"/>
      <c r="AY2097" s="33"/>
      <c r="AZ2097" s="33" t="s">
        <v>13111</v>
      </c>
      <c r="BA2097" s="5"/>
      <c r="BB2097" s="5"/>
      <c r="BC2097" s="5" t="s">
        <v>13112</v>
      </c>
      <c r="BD2097" s="33" t="s">
        <v>173</v>
      </c>
      <c r="BE2097" s="41"/>
      <c r="BF2097" s="35"/>
      <c r="BG2097" s="33" t="s">
        <v>169</v>
      </c>
      <c r="BH2097" s="5"/>
      <c r="BI2097" s="33">
        <v>150.0</v>
      </c>
      <c r="BJ2097" s="33" t="s">
        <v>170</v>
      </c>
      <c r="BK2097" s="5"/>
      <c r="BL2097" s="5">
        <f t="shared" si="5"/>
        <v>1997.25</v>
      </c>
      <c r="BM2097" s="5"/>
      <c r="BN2097" s="5"/>
      <c r="BO2097" s="42">
        <f t="shared" si="6"/>
        <v>1997.25</v>
      </c>
      <c r="BP2097" s="44"/>
      <c r="BQ2097" s="45"/>
      <c r="BR2097" s="47"/>
      <c r="BS2097" s="45"/>
      <c r="BT2097" s="37"/>
      <c r="BU2097" s="5"/>
      <c r="BV2097" s="38"/>
      <c r="BW2097" s="48"/>
      <c r="BX2097" s="44"/>
      <c r="BY2097" s="44"/>
      <c r="BZ2097" s="33" t="s">
        <v>131</v>
      </c>
      <c r="CA2097" s="5"/>
      <c r="CB2097" s="5"/>
      <c r="CC2097" s="33" t="s">
        <v>177</v>
      </c>
      <c r="CD2097" s="5"/>
      <c r="CE2097" s="5"/>
      <c r="CF2097" s="33" t="s">
        <v>178</v>
      </c>
      <c r="CG2097" s="33" t="s">
        <v>13113</v>
      </c>
      <c r="CH2097" s="5"/>
      <c r="CI2097" s="5"/>
      <c r="CJ2097" s="5"/>
      <c r="CK2097" s="33"/>
      <c r="CL2097" s="49">
        <v>45000.0</v>
      </c>
      <c r="CM2097" s="33" t="s">
        <v>180</v>
      </c>
      <c r="CN2097" s="5"/>
      <c r="CO2097" s="33">
        <v>1.0</v>
      </c>
      <c r="CP2097" s="33" t="s">
        <v>181</v>
      </c>
      <c r="CQ2097" s="50" t="str">
        <f t="shared" si="7"/>
        <v>16/09/1987</v>
      </c>
      <c r="CR2097" s="33" t="s">
        <v>182</v>
      </c>
      <c r="CS2097" s="33">
        <v>5.0</v>
      </c>
      <c r="CT2097" s="33">
        <v>5.0</v>
      </c>
      <c r="CU2097" s="33">
        <v>28.0</v>
      </c>
      <c r="CV2097" s="33">
        <v>1207.0</v>
      </c>
      <c r="CW2097" s="5"/>
      <c r="CX2097" s="5"/>
      <c r="CY2097" s="33">
        <v>-100.214936</v>
      </c>
      <c r="CZ2097" s="33">
        <v>20.903281</v>
      </c>
      <c r="DA2097" s="33">
        <v>4.191288162E9</v>
      </c>
      <c r="DB2097" s="33">
        <v>2.0</v>
      </c>
      <c r="DC2097" s="33" t="s">
        <v>8456</v>
      </c>
      <c r="DD2097" s="33">
        <v>2023.0</v>
      </c>
      <c r="DE2097" s="33" t="s">
        <v>184</v>
      </c>
      <c r="DF2097" s="33"/>
      <c r="DG2097" s="33" t="s">
        <v>185</v>
      </c>
      <c r="DH2097" s="33" t="s">
        <v>186</v>
      </c>
      <c r="DI2097" s="5"/>
      <c r="DJ2097" s="5"/>
    </row>
    <row r="2098">
      <c r="A2098" s="33" t="s">
        <v>13114</v>
      </c>
      <c r="B2098" s="34">
        <v>44952.0</v>
      </c>
      <c r="C2098" s="35" t="s">
        <v>137</v>
      </c>
      <c r="D2098" s="35" t="s">
        <v>139</v>
      </c>
      <c r="E2098" s="35" t="s">
        <v>142</v>
      </c>
      <c r="F2098" s="36" t="s">
        <v>144</v>
      </c>
      <c r="G2098" s="33" t="s">
        <v>13115</v>
      </c>
      <c r="H2098" s="33" t="s">
        <v>13116</v>
      </c>
      <c r="I2098" s="33" t="s">
        <v>231</v>
      </c>
      <c r="J2098" s="33" t="s">
        <v>439</v>
      </c>
      <c r="K2098" s="35" t="s">
        <v>421</v>
      </c>
      <c r="L2098" s="33" t="s">
        <v>1255</v>
      </c>
      <c r="M2098" s="33">
        <v>12.0</v>
      </c>
      <c r="N2098" s="33" t="s">
        <v>9272</v>
      </c>
      <c r="O2098" s="5"/>
      <c r="P2098" s="35" t="s">
        <v>233</v>
      </c>
      <c r="Q2098" s="35" t="s">
        <v>9272</v>
      </c>
      <c r="R2098" s="33">
        <v>76272.0</v>
      </c>
      <c r="S2098" s="37"/>
      <c r="T2098" s="33"/>
      <c r="U2098" s="33">
        <v>1.46</v>
      </c>
      <c r="V2098" s="33" t="s">
        <v>154</v>
      </c>
      <c r="W2098" s="33"/>
      <c r="X2098" s="33"/>
      <c r="Y2098" s="5"/>
      <c r="Z2098" s="5"/>
      <c r="AA2098" s="33">
        <v>1.0</v>
      </c>
      <c r="AB2098" s="33"/>
      <c r="AC2098" s="33">
        <v>1.0</v>
      </c>
      <c r="AD2098" s="5"/>
      <c r="AE2098" s="5"/>
      <c r="AF2098" s="5"/>
      <c r="AG2098" s="16"/>
      <c r="AH2098" s="38" t="str">
        <f t="shared" si="1"/>
        <v/>
      </c>
      <c r="AI2098" s="39">
        <f t="shared" si="2"/>
        <v>1</v>
      </c>
      <c r="AJ2098" s="37" t="str">
        <f t="shared" si="3"/>
        <v/>
      </c>
      <c r="AK2098" s="41" t="str">
        <f t="shared" si="4"/>
        <v/>
      </c>
      <c r="AL2098" s="35" t="s">
        <v>233</v>
      </c>
      <c r="AM2098" s="33" t="s">
        <v>9272</v>
      </c>
      <c r="AN2098" s="33" t="s">
        <v>9272</v>
      </c>
      <c r="AO2098" s="41"/>
      <c r="AP2098" s="33" t="s">
        <v>169</v>
      </c>
      <c r="AQ2098" s="33" t="s">
        <v>170</v>
      </c>
      <c r="AR2098" s="33">
        <v>150.0</v>
      </c>
      <c r="AS2098" s="42"/>
      <c r="AT2098" s="42"/>
      <c r="AU2098" s="42"/>
      <c r="AV2098" s="42"/>
      <c r="AW2098" s="42"/>
      <c r="AX2098" s="5"/>
      <c r="AY2098" s="33"/>
      <c r="AZ2098" s="33" t="s">
        <v>13117</v>
      </c>
      <c r="BA2098" s="5"/>
      <c r="BB2098" s="5"/>
      <c r="BC2098" s="5" t="s">
        <v>13118</v>
      </c>
      <c r="BD2098" s="33" t="s">
        <v>173</v>
      </c>
      <c r="BE2098" s="41"/>
      <c r="BF2098" s="35"/>
      <c r="BG2098" s="33" t="s">
        <v>169</v>
      </c>
      <c r="BH2098" s="5"/>
      <c r="BI2098" s="33">
        <v>150.0</v>
      </c>
      <c r="BJ2098" s="33" t="s">
        <v>170</v>
      </c>
      <c r="BK2098" s="5"/>
      <c r="BL2098" s="5">
        <f t="shared" si="5"/>
        <v>1997.25</v>
      </c>
      <c r="BM2098" s="5"/>
      <c r="BN2098" s="5"/>
      <c r="BO2098" s="42">
        <f t="shared" si="6"/>
        <v>1997.25</v>
      </c>
      <c r="BP2098" s="44"/>
      <c r="BQ2098" s="45"/>
      <c r="BR2098" s="47"/>
      <c r="BS2098" s="45"/>
      <c r="BT2098" s="37"/>
      <c r="BU2098" s="5"/>
      <c r="BV2098" s="38"/>
      <c r="BW2098" s="48"/>
      <c r="BX2098" s="44"/>
      <c r="BY2098" s="44"/>
      <c r="BZ2098" s="33" t="s">
        <v>131</v>
      </c>
      <c r="CA2098" s="5"/>
      <c r="CB2098" s="5"/>
      <c r="CC2098" s="33" t="s">
        <v>177</v>
      </c>
      <c r="CD2098" s="5"/>
      <c r="CE2098" s="5"/>
      <c r="CF2098" s="33" t="s">
        <v>178</v>
      </c>
      <c r="CG2098" s="33" t="s">
        <v>13119</v>
      </c>
      <c r="CH2098" s="5"/>
      <c r="CI2098" s="5"/>
      <c r="CJ2098" s="5"/>
      <c r="CK2098" s="33"/>
      <c r="CL2098" s="49">
        <v>45000.0</v>
      </c>
      <c r="CM2098" s="33" t="s">
        <v>180</v>
      </c>
      <c r="CN2098" s="5"/>
      <c r="CO2098" s="33">
        <v>1.0</v>
      </c>
      <c r="CP2098" s="33" t="s">
        <v>181</v>
      </c>
      <c r="CQ2098" s="50" t="str">
        <f t="shared" si="7"/>
        <v>30/08/1946</v>
      </c>
      <c r="CR2098" s="33" t="s">
        <v>182</v>
      </c>
      <c r="CS2098" s="33">
        <v>5.0</v>
      </c>
      <c r="CT2098" s="33">
        <v>5.0</v>
      </c>
      <c r="CU2098" s="33">
        <v>28.0</v>
      </c>
      <c r="CV2098" s="33">
        <v>1207.0</v>
      </c>
      <c r="CW2098" s="5"/>
      <c r="CX2098" s="5"/>
      <c r="CY2098" s="33">
        <v>-100.214936</v>
      </c>
      <c r="CZ2098" s="33">
        <v>20.903281</v>
      </c>
      <c r="DA2098" s="33">
        <v>4.4219266E9</v>
      </c>
      <c r="DB2098" s="33">
        <v>1.0</v>
      </c>
      <c r="DC2098" s="33" t="s">
        <v>8456</v>
      </c>
      <c r="DD2098" s="33">
        <v>2023.0</v>
      </c>
      <c r="DE2098" s="33" t="s">
        <v>184</v>
      </c>
      <c r="DF2098" s="33"/>
      <c r="DG2098" s="33" t="s">
        <v>185</v>
      </c>
      <c r="DH2098" s="33" t="s">
        <v>186</v>
      </c>
      <c r="DI2098" s="5"/>
      <c r="DJ2098" s="5"/>
    </row>
    <row r="2099">
      <c r="A2099" s="33" t="s">
        <v>13120</v>
      </c>
      <c r="B2099" s="34">
        <v>44952.0</v>
      </c>
      <c r="C2099" s="35" t="s">
        <v>137</v>
      </c>
      <c r="D2099" s="35" t="s">
        <v>139</v>
      </c>
      <c r="E2099" s="35" t="s">
        <v>142</v>
      </c>
      <c r="F2099" s="36" t="s">
        <v>144</v>
      </c>
      <c r="G2099" s="33" t="s">
        <v>13121</v>
      </c>
      <c r="H2099" s="33" t="s">
        <v>1933</v>
      </c>
      <c r="I2099" s="33" t="s">
        <v>231</v>
      </c>
      <c r="J2099" s="33" t="s">
        <v>9206</v>
      </c>
      <c r="K2099" s="35" t="s">
        <v>421</v>
      </c>
      <c r="L2099" s="33" t="s">
        <v>13122</v>
      </c>
      <c r="M2099" s="33" t="s">
        <v>8450</v>
      </c>
      <c r="N2099" s="33" t="s">
        <v>9272</v>
      </c>
      <c r="O2099" s="5"/>
      <c r="P2099" s="35" t="s">
        <v>233</v>
      </c>
      <c r="Q2099" s="35" t="s">
        <v>9272</v>
      </c>
      <c r="R2099" s="33">
        <v>76272.0</v>
      </c>
      <c r="S2099" s="37"/>
      <c r="T2099" s="33"/>
      <c r="U2099" s="33">
        <v>1.09</v>
      </c>
      <c r="V2099" s="33" t="s">
        <v>154</v>
      </c>
      <c r="W2099" s="33"/>
      <c r="X2099" s="33"/>
      <c r="Y2099" s="5"/>
      <c r="Z2099" s="5"/>
      <c r="AA2099" s="33">
        <v>1.0</v>
      </c>
      <c r="AB2099" s="33"/>
      <c r="AC2099" s="33">
        <v>1.0</v>
      </c>
      <c r="AD2099" s="5"/>
      <c r="AE2099" s="5"/>
      <c r="AF2099" s="5"/>
      <c r="AG2099" s="16"/>
      <c r="AH2099" s="38" t="str">
        <f t="shared" si="1"/>
        <v/>
      </c>
      <c r="AI2099" s="39" t="str">
        <f t="shared" si="2"/>
        <v/>
      </c>
      <c r="AJ2099" s="37" t="str">
        <f t="shared" si="3"/>
        <v/>
      </c>
      <c r="AK2099" s="41" t="str">
        <f t="shared" si="4"/>
        <v/>
      </c>
      <c r="AL2099" s="35" t="s">
        <v>233</v>
      </c>
      <c r="AM2099" s="33" t="s">
        <v>9272</v>
      </c>
      <c r="AN2099" s="33" t="s">
        <v>9272</v>
      </c>
      <c r="AO2099" s="41"/>
      <c r="AP2099" s="33" t="s">
        <v>169</v>
      </c>
      <c r="AQ2099" s="33" t="s">
        <v>170</v>
      </c>
      <c r="AR2099" s="33">
        <v>150.0</v>
      </c>
      <c r="AS2099" s="42"/>
      <c r="AT2099" s="42"/>
      <c r="AU2099" s="42"/>
      <c r="AV2099" s="42"/>
      <c r="AW2099" s="42"/>
      <c r="AX2099" s="5"/>
      <c r="AY2099" s="33"/>
      <c r="AZ2099" s="33" t="s">
        <v>13123</v>
      </c>
      <c r="BA2099" s="5"/>
      <c r="BB2099" s="5"/>
      <c r="BC2099" s="5" t="s">
        <v>13124</v>
      </c>
      <c r="BD2099" s="33" t="s">
        <v>173</v>
      </c>
      <c r="BE2099" s="41"/>
      <c r="BF2099" s="35"/>
      <c r="BG2099" s="33" t="s">
        <v>169</v>
      </c>
      <c r="BH2099" s="5"/>
      <c r="BI2099" s="33">
        <v>150.0</v>
      </c>
      <c r="BJ2099" s="33" t="s">
        <v>170</v>
      </c>
      <c r="BK2099" s="5"/>
      <c r="BL2099" s="5">
        <f t="shared" si="5"/>
        <v>1997.25</v>
      </c>
      <c r="BM2099" s="5"/>
      <c r="BN2099" s="5"/>
      <c r="BO2099" s="42">
        <f t="shared" si="6"/>
        <v>1997.25</v>
      </c>
      <c r="BP2099" s="44"/>
      <c r="BQ2099" s="45"/>
      <c r="BR2099" s="47"/>
      <c r="BS2099" s="45"/>
      <c r="BT2099" s="37"/>
      <c r="BU2099" s="5"/>
      <c r="BV2099" s="38"/>
      <c r="BW2099" s="48"/>
      <c r="BX2099" s="44"/>
      <c r="BY2099" s="44"/>
      <c r="BZ2099" s="33" t="s">
        <v>131</v>
      </c>
      <c r="CA2099" s="5"/>
      <c r="CB2099" s="5"/>
      <c r="CC2099" s="33" t="s">
        <v>177</v>
      </c>
      <c r="CD2099" s="5"/>
      <c r="CE2099" s="5"/>
      <c r="CF2099" s="33" t="s">
        <v>178</v>
      </c>
      <c r="CG2099" s="33" t="s">
        <v>13125</v>
      </c>
      <c r="CH2099" s="5"/>
      <c r="CI2099" s="5"/>
      <c r="CJ2099" s="5"/>
      <c r="CK2099" s="33"/>
      <c r="CL2099" s="49">
        <v>45000.0</v>
      </c>
      <c r="CM2099" s="33" t="s">
        <v>180</v>
      </c>
      <c r="CN2099" s="5"/>
      <c r="CO2099" s="33">
        <v>1.0</v>
      </c>
      <c r="CP2099" s="33" t="s">
        <v>181</v>
      </c>
      <c r="CQ2099" s="50" t="str">
        <f t="shared" si="7"/>
        <v>16/09/1969</v>
      </c>
      <c r="CR2099" s="33" t="s">
        <v>182</v>
      </c>
      <c r="CS2099" s="33">
        <v>5.0</v>
      </c>
      <c r="CT2099" s="33">
        <v>5.0</v>
      </c>
      <c r="CU2099" s="33">
        <v>28.0</v>
      </c>
      <c r="CV2099" s="33">
        <v>1207.0</v>
      </c>
      <c r="CW2099" s="5"/>
      <c r="CX2099" s="5"/>
      <c r="CY2099" s="33">
        <v>-100.214936</v>
      </c>
      <c r="CZ2099" s="33">
        <v>20.903281</v>
      </c>
      <c r="DA2099" s="33">
        <v>4.4219266E9</v>
      </c>
      <c r="DB2099" s="33">
        <v>1.0</v>
      </c>
      <c r="DC2099" s="33" t="s">
        <v>8456</v>
      </c>
      <c r="DD2099" s="33">
        <v>2023.0</v>
      </c>
      <c r="DE2099" s="33" t="s">
        <v>184</v>
      </c>
      <c r="DF2099" s="33"/>
      <c r="DG2099" s="33" t="s">
        <v>185</v>
      </c>
      <c r="DH2099" s="33" t="s">
        <v>186</v>
      </c>
      <c r="DI2099" s="5"/>
      <c r="DJ2099" s="5"/>
    </row>
    <row r="2100">
      <c r="A2100" s="33" t="s">
        <v>13126</v>
      </c>
      <c r="B2100" s="34">
        <v>44952.0</v>
      </c>
      <c r="C2100" s="35" t="s">
        <v>137</v>
      </c>
      <c r="D2100" s="35" t="s">
        <v>139</v>
      </c>
      <c r="E2100" s="35" t="s">
        <v>142</v>
      </c>
      <c r="F2100" s="36" t="s">
        <v>144</v>
      </c>
      <c r="G2100" s="33" t="s">
        <v>13127</v>
      </c>
      <c r="H2100" s="33" t="s">
        <v>13128</v>
      </c>
      <c r="I2100" s="33" t="s">
        <v>231</v>
      </c>
      <c r="J2100" s="33" t="s">
        <v>9718</v>
      </c>
      <c r="K2100" s="35" t="s">
        <v>421</v>
      </c>
      <c r="L2100" s="33" t="s">
        <v>3194</v>
      </c>
      <c r="M2100" s="33" t="s">
        <v>8450</v>
      </c>
      <c r="N2100" s="33" t="s">
        <v>9272</v>
      </c>
      <c r="O2100" s="5"/>
      <c r="P2100" s="35" t="s">
        <v>233</v>
      </c>
      <c r="Q2100" s="35" t="s">
        <v>9272</v>
      </c>
      <c r="R2100" s="33">
        <v>76272.0</v>
      </c>
      <c r="S2100" s="37"/>
      <c r="T2100" s="33"/>
      <c r="U2100" s="33">
        <v>2.01</v>
      </c>
      <c r="V2100" s="33" t="s">
        <v>154</v>
      </c>
      <c r="W2100" s="33"/>
      <c r="X2100" s="33"/>
      <c r="Y2100" s="5"/>
      <c r="Z2100" s="5"/>
      <c r="AA2100" s="33">
        <v>1.0</v>
      </c>
      <c r="AB2100" s="33">
        <v>1.0</v>
      </c>
      <c r="AC2100" s="33"/>
      <c r="AD2100" s="5"/>
      <c r="AE2100" s="5"/>
      <c r="AF2100" s="5"/>
      <c r="AG2100" s="16"/>
      <c r="AH2100" s="38">
        <f t="shared" si="1"/>
        <v>1</v>
      </c>
      <c r="AI2100" s="39" t="str">
        <f t="shared" si="2"/>
        <v/>
      </c>
      <c r="AJ2100" s="37" t="str">
        <f t="shared" si="3"/>
        <v/>
      </c>
      <c r="AK2100" s="41" t="str">
        <f t="shared" si="4"/>
        <v/>
      </c>
      <c r="AL2100" s="35" t="s">
        <v>233</v>
      </c>
      <c r="AM2100" s="33" t="s">
        <v>9272</v>
      </c>
      <c r="AN2100" s="33" t="s">
        <v>9272</v>
      </c>
      <c r="AO2100" s="41"/>
      <c r="AP2100" s="33" t="s">
        <v>169</v>
      </c>
      <c r="AQ2100" s="33" t="s">
        <v>170</v>
      </c>
      <c r="AR2100" s="33">
        <v>300.0</v>
      </c>
      <c r="AS2100" s="42"/>
      <c r="AT2100" s="42"/>
      <c r="AU2100" s="42"/>
      <c r="AV2100" s="42"/>
      <c r="AW2100" s="42"/>
      <c r="AX2100" s="5"/>
      <c r="AY2100" s="33"/>
      <c r="AZ2100" s="33" t="s">
        <v>13129</v>
      </c>
      <c r="BA2100" s="5"/>
      <c r="BB2100" s="5"/>
      <c r="BC2100" s="5" t="s">
        <v>13130</v>
      </c>
      <c r="BD2100" s="33" t="s">
        <v>173</v>
      </c>
      <c r="BE2100" s="41"/>
      <c r="BF2100" s="35"/>
      <c r="BG2100" s="33" t="s">
        <v>169</v>
      </c>
      <c r="BH2100" s="5"/>
      <c r="BI2100" s="33">
        <v>300.0</v>
      </c>
      <c r="BJ2100" s="33" t="s">
        <v>170</v>
      </c>
      <c r="BK2100" s="5"/>
      <c r="BL2100" s="5">
        <f t="shared" si="5"/>
        <v>3994.5</v>
      </c>
      <c r="BM2100" s="5"/>
      <c r="BN2100" s="5"/>
      <c r="BO2100" s="42">
        <f t="shared" si="6"/>
        <v>3994.5</v>
      </c>
      <c r="BP2100" s="44"/>
      <c r="BQ2100" s="45"/>
      <c r="BR2100" s="47"/>
      <c r="BS2100" s="45"/>
      <c r="BT2100" s="37"/>
      <c r="BU2100" s="5"/>
      <c r="BV2100" s="38"/>
      <c r="BW2100" s="48"/>
      <c r="BX2100" s="44"/>
      <c r="BY2100" s="44"/>
      <c r="BZ2100" s="33" t="s">
        <v>131</v>
      </c>
      <c r="CA2100" s="5"/>
      <c r="CB2100" s="5"/>
      <c r="CC2100" s="33" t="s">
        <v>177</v>
      </c>
      <c r="CD2100" s="5"/>
      <c r="CE2100" s="5"/>
      <c r="CF2100" s="33" t="s">
        <v>178</v>
      </c>
      <c r="CG2100" s="33" t="s">
        <v>13131</v>
      </c>
      <c r="CH2100" s="5"/>
      <c r="CI2100" s="5"/>
      <c r="CJ2100" s="5"/>
      <c r="CK2100" s="33"/>
      <c r="CL2100" s="49">
        <v>45000.0</v>
      </c>
      <c r="CM2100" s="33" t="s">
        <v>180</v>
      </c>
      <c r="CN2100" s="5"/>
      <c r="CO2100" s="33">
        <v>2.0</v>
      </c>
      <c r="CP2100" s="33" t="s">
        <v>181</v>
      </c>
      <c r="CQ2100" s="50" t="str">
        <f t="shared" si="7"/>
        <v>05/08/1960</v>
      </c>
      <c r="CR2100" s="33" t="s">
        <v>243</v>
      </c>
      <c r="CS2100" s="33">
        <v>5.0</v>
      </c>
      <c r="CT2100" s="33">
        <v>5.0</v>
      </c>
      <c r="CU2100" s="33">
        <v>28.0</v>
      </c>
      <c r="CV2100" s="33">
        <v>1207.0</v>
      </c>
      <c r="CW2100" s="5"/>
      <c r="CX2100" s="5"/>
      <c r="CY2100" s="33">
        <v>-100.214936</v>
      </c>
      <c r="CZ2100" s="33">
        <v>20.903281</v>
      </c>
      <c r="DA2100" s="33">
        <v>4.4219266E9</v>
      </c>
      <c r="DB2100" s="33">
        <v>1.0</v>
      </c>
      <c r="DC2100" s="33" t="s">
        <v>8456</v>
      </c>
      <c r="DD2100" s="33">
        <v>2023.0</v>
      </c>
      <c r="DE2100" s="33" t="s">
        <v>184</v>
      </c>
      <c r="DF2100" s="33"/>
      <c r="DG2100" s="33" t="s">
        <v>185</v>
      </c>
      <c r="DH2100" s="33" t="s">
        <v>186</v>
      </c>
      <c r="DI2100" s="5"/>
      <c r="DJ2100" s="5"/>
    </row>
    <row r="2101">
      <c r="A2101" s="33" t="s">
        <v>13132</v>
      </c>
      <c r="B2101" s="34">
        <v>44952.0</v>
      </c>
      <c r="C2101" s="35" t="s">
        <v>137</v>
      </c>
      <c r="D2101" s="35" t="s">
        <v>139</v>
      </c>
      <c r="E2101" s="35" t="s">
        <v>142</v>
      </c>
      <c r="F2101" s="36" t="s">
        <v>144</v>
      </c>
      <c r="G2101" s="33" t="s">
        <v>13133</v>
      </c>
      <c r="H2101" s="33" t="s">
        <v>13134</v>
      </c>
      <c r="I2101" s="33" t="s">
        <v>231</v>
      </c>
      <c r="J2101" s="33" t="s">
        <v>255</v>
      </c>
      <c r="K2101" s="35" t="s">
        <v>421</v>
      </c>
      <c r="L2101" s="33" t="s">
        <v>3194</v>
      </c>
      <c r="M2101" s="33" t="s">
        <v>8450</v>
      </c>
      <c r="N2101" s="33" t="s">
        <v>9272</v>
      </c>
      <c r="O2101" s="5"/>
      <c r="P2101" s="35" t="s">
        <v>233</v>
      </c>
      <c r="Q2101" s="35" t="s">
        <v>9272</v>
      </c>
      <c r="R2101" s="33">
        <v>76272.0</v>
      </c>
      <c r="S2101" s="37"/>
      <c r="T2101" s="33"/>
      <c r="U2101" s="33">
        <v>1.44</v>
      </c>
      <c r="V2101" s="33" t="s">
        <v>154</v>
      </c>
      <c r="W2101" s="33"/>
      <c r="X2101" s="33"/>
      <c r="Y2101" s="5"/>
      <c r="Z2101" s="5"/>
      <c r="AA2101" s="33">
        <v>1.0</v>
      </c>
      <c r="AB2101" s="33"/>
      <c r="AC2101" s="33">
        <v>1.0</v>
      </c>
      <c r="AD2101" s="5"/>
      <c r="AE2101" s="5"/>
      <c r="AF2101" s="5"/>
      <c r="AG2101" s="16"/>
      <c r="AH2101" s="38" t="str">
        <f t="shared" si="1"/>
        <v/>
      </c>
      <c r="AI2101" s="39">
        <f t="shared" si="2"/>
        <v>1</v>
      </c>
      <c r="AJ2101" s="37" t="str">
        <f t="shared" si="3"/>
        <v/>
      </c>
      <c r="AK2101" s="41" t="str">
        <f t="shared" si="4"/>
        <v/>
      </c>
      <c r="AL2101" s="35" t="s">
        <v>233</v>
      </c>
      <c r="AM2101" s="33" t="s">
        <v>9272</v>
      </c>
      <c r="AN2101" s="33" t="s">
        <v>9272</v>
      </c>
      <c r="AO2101" s="41"/>
      <c r="AP2101" s="33" t="s">
        <v>169</v>
      </c>
      <c r="AQ2101" s="33" t="s">
        <v>170</v>
      </c>
      <c r="AR2101" s="33">
        <v>150.0</v>
      </c>
      <c r="AS2101" s="42"/>
      <c r="AT2101" s="42"/>
      <c r="AU2101" s="42"/>
      <c r="AV2101" s="42"/>
      <c r="AW2101" s="42"/>
      <c r="AX2101" s="5"/>
      <c r="AY2101" s="33"/>
      <c r="AZ2101" s="33" t="s">
        <v>13135</v>
      </c>
      <c r="BA2101" s="5"/>
      <c r="BB2101" s="5"/>
      <c r="BC2101" s="5" t="s">
        <v>13136</v>
      </c>
      <c r="BD2101" s="33" t="s">
        <v>173</v>
      </c>
      <c r="BE2101" s="41"/>
      <c r="BF2101" s="35"/>
      <c r="BG2101" s="33" t="s">
        <v>169</v>
      </c>
      <c r="BH2101" s="5"/>
      <c r="BI2101" s="33">
        <v>150.0</v>
      </c>
      <c r="BJ2101" s="33" t="s">
        <v>170</v>
      </c>
      <c r="BK2101" s="5"/>
      <c r="BL2101" s="5">
        <f t="shared" si="5"/>
        <v>1997.25</v>
      </c>
      <c r="BM2101" s="5"/>
      <c r="BN2101" s="5"/>
      <c r="BO2101" s="42">
        <f t="shared" si="6"/>
        <v>1997.25</v>
      </c>
      <c r="BP2101" s="44"/>
      <c r="BQ2101" s="45"/>
      <c r="BR2101" s="47"/>
      <c r="BS2101" s="45"/>
      <c r="BT2101" s="37"/>
      <c r="BU2101" s="5"/>
      <c r="BV2101" s="38"/>
      <c r="BW2101" s="48"/>
      <c r="BX2101" s="44"/>
      <c r="BY2101" s="44"/>
      <c r="BZ2101" s="33" t="s">
        <v>131</v>
      </c>
      <c r="CA2101" s="5"/>
      <c r="CB2101" s="5"/>
      <c r="CC2101" s="33" t="s">
        <v>177</v>
      </c>
      <c r="CD2101" s="5"/>
      <c r="CE2101" s="5"/>
      <c r="CF2101" s="33" t="s">
        <v>178</v>
      </c>
      <c r="CG2101" s="33" t="s">
        <v>13137</v>
      </c>
      <c r="CH2101" s="5"/>
      <c r="CI2101" s="5"/>
      <c r="CJ2101" s="5"/>
      <c r="CK2101" s="33"/>
      <c r="CL2101" s="49">
        <v>45000.0</v>
      </c>
      <c r="CM2101" s="33" t="s">
        <v>180</v>
      </c>
      <c r="CN2101" s="5"/>
      <c r="CO2101" s="33">
        <v>1.0</v>
      </c>
      <c r="CP2101" s="33" t="s">
        <v>181</v>
      </c>
      <c r="CQ2101" s="50" t="str">
        <f t="shared" si="7"/>
        <v>14/07/1964</v>
      </c>
      <c r="CR2101" s="33" t="s">
        <v>182</v>
      </c>
      <c r="CS2101" s="33">
        <v>5.0</v>
      </c>
      <c r="CT2101" s="33">
        <v>5.0</v>
      </c>
      <c r="CU2101" s="33">
        <v>28.0</v>
      </c>
      <c r="CV2101" s="33">
        <v>1207.0</v>
      </c>
      <c r="CW2101" s="5"/>
      <c r="CX2101" s="5"/>
      <c r="CY2101" s="33">
        <v>-100.214936</v>
      </c>
      <c r="CZ2101" s="33">
        <v>20.903281</v>
      </c>
      <c r="DA2101" s="33">
        <v>8.0027101125E10</v>
      </c>
      <c r="DB2101" s="33">
        <v>2.0</v>
      </c>
      <c r="DC2101" s="33" t="s">
        <v>8456</v>
      </c>
      <c r="DD2101" s="33">
        <v>2023.0</v>
      </c>
      <c r="DE2101" s="33" t="s">
        <v>184</v>
      </c>
      <c r="DF2101" s="33"/>
      <c r="DG2101" s="33" t="s">
        <v>185</v>
      </c>
      <c r="DH2101" s="33" t="s">
        <v>186</v>
      </c>
      <c r="DI2101" s="5"/>
      <c r="DJ2101" s="5"/>
    </row>
    <row r="2102">
      <c r="A2102" s="33" t="s">
        <v>13138</v>
      </c>
      <c r="B2102" s="34">
        <v>44952.0</v>
      </c>
      <c r="C2102" s="35" t="s">
        <v>137</v>
      </c>
      <c r="D2102" s="35" t="s">
        <v>139</v>
      </c>
      <c r="E2102" s="35" t="s">
        <v>142</v>
      </c>
      <c r="F2102" s="36" t="s">
        <v>144</v>
      </c>
      <c r="G2102" s="33" t="s">
        <v>13139</v>
      </c>
      <c r="H2102" s="33" t="s">
        <v>488</v>
      </c>
      <c r="I2102" s="33" t="s">
        <v>9770</v>
      </c>
      <c r="J2102" s="33" t="s">
        <v>4184</v>
      </c>
      <c r="K2102" s="35" t="s">
        <v>421</v>
      </c>
      <c r="L2102" s="33" t="s">
        <v>3194</v>
      </c>
      <c r="M2102" s="33" t="s">
        <v>8450</v>
      </c>
      <c r="N2102" s="33" t="s">
        <v>9272</v>
      </c>
      <c r="O2102" s="5"/>
      <c r="P2102" s="35" t="s">
        <v>233</v>
      </c>
      <c r="Q2102" s="35" t="s">
        <v>9272</v>
      </c>
      <c r="R2102" s="33">
        <v>76272.0</v>
      </c>
      <c r="S2102" s="37"/>
      <c r="T2102" s="33"/>
      <c r="U2102" s="33">
        <v>2.77</v>
      </c>
      <c r="V2102" s="33" t="s">
        <v>154</v>
      </c>
      <c r="W2102" s="33"/>
      <c r="X2102" s="33"/>
      <c r="Y2102" s="5"/>
      <c r="Z2102" s="5"/>
      <c r="AA2102" s="33">
        <v>1.0</v>
      </c>
      <c r="AB2102" s="33"/>
      <c r="AC2102" s="33">
        <v>1.0</v>
      </c>
      <c r="AD2102" s="5"/>
      <c r="AE2102" s="5"/>
      <c r="AF2102" s="5"/>
      <c r="AG2102" s="16"/>
      <c r="AH2102" s="38" t="str">
        <f t="shared" si="1"/>
        <v/>
      </c>
      <c r="AI2102" s="39">
        <f t="shared" si="2"/>
        <v>1</v>
      </c>
      <c r="AJ2102" s="37" t="str">
        <f t="shared" si="3"/>
        <v/>
      </c>
      <c r="AK2102" s="41" t="str">
        <f t="shared" si="4"/>
        <v/>
      </c>
      <c r="AL2102" s="35" t="s">
        <v>233</v>
      </c>
      <c r="AM2102" s="33" t="s">
        <v>9272</v>
      </c>
      <c r="AN2102" s="33" t="s">
        <v>9272</v>
      </c>
      <c r="AO2102" s="41"/>
      <c r="AP2102" s="33" t="s">
        <v>169</v>
      </c>
      <c r="AQ2102" s="33" t="s">
        <v>170</v>
      </c>
      <c r="AR2102" s="33">
        <v>300.0</v>
      </c>
      <c r="AS2102" s="42"/>
      <c r="AT2102" s="42"/>
      <c r="AU2102" s="42"/>
      <c r="AV2102" s="42"/>
      <c r="AW2102" s="42"/>
      <c r="AX2102" s="5"/>
      <c r="AY2102" s="33"/>
      <c r="AZ2102" s="33" t="s">
        <v>13140</v>
      </c>
      <c r="BA2102" s="5"/>
      <c r="BB2102" s="5"/>
      <c r="BC2102" s="5" t="s">
        <v>13141</v>
      </c>
      <c r="BD2102" s="33" t="s">
        <v>173</v>
      </c>
      <c r="BE2102" s="41"/>
      <c r="BF2102" s="35"/>
      <c r="BG2102" s="33" t="s">
        <v>169</v>
      </c>
      <c r="BH2102" s="5"/>
      <c r="BI2102" s="33">
        <v>300.0</v>
      </c>
      <c r="BJ2102" s="33" t="s">
        <v>170</v>
      </c>
      <c r="BK2102" s="5"/>
      <c r="BL2102" s="5">
        <f t="shared" si="5"/>
        <v>3994.5</v>
      </c>
      <c r="BM2102" s="5"/>
      <c r="BN2102" s="5"/>
      <c r="BO2102" s="42">
        <f t="shared" si="6"/>
        <v>3994.5</v>
      </c>
      <c r="BP2102" s="44"/>
      <c r="BQ2102" s="45"/>
      <c r="BR2102" s="47"/>
      <c r="BS2102" s="45"/>
      <c r="BT2102" s="37"/>
      <c r="BU2102" s="5"/>
      <c r="BV2102" s="38"/>
      <c r="BW2102" s="48"/>
      <c r="BX2102" s="44"/>
      <c r="BY2102" s="44"/>
      <c r="BZ2102" s="33" t="s">
        <v>131</v>
      </c>
      <c r="CA2102" s="5"/>
      <c r="CB2102" s="5"/>
      <c r="CC2102" s="33" t="s">
        <v>177</v>
      </c>
      <c r="CD2102" s="5"/>
      <c r="CE2102" s="5"/>
      <c r="CF2102" s="33" t="s">
        <v>178</v>
      </c>
      <c r="CG2102" s="33" t="s">
        <v>13142</v>
      </c>
      <c r="CH2102" s="5"/>
      <c r="CI2102" s="5"/>
      <c r="CJ2102" s="5"/>
      <c r="CK2102" s="33"/>
      <c r="CL2102" s="49">
        <v>45000.0</v>
      </c>
      <c r="CM2102" s="33" t="s">
        <v>180</v>
      </c>
      <c r="CN2102" s="5"/>
      <c r="CO2102" s="33">
        <v>2.0</v>
      </c>
      <c r="CP2102" s="33" t="s">
        <v>181</v>
      </c>
      <c r="CQ2102" s="50" t="str">
        <f t="shared" si="7"/>
        <v>10/06/1946</v>
      </c>
      <c r="CR2102" s="33" t="s">
        <v>182</v>
      </c>
      <c r="CS2102" s="33">
        <v>5.0</v>
      </c>
      <c r="CT2102" s="33">
        <v>5.0</v>
      </c>
      <c r="CU2102" s="33">
        <v>28.0</v>
      </c>
      <c r="CV2102" s="33">
        <v>1207.0</v>
      </c>
      <c r="CW2102" s="5"/>
      <c r="CX2102" s="5"/>
      <c r="CY2102" s="33">
        <v>-100.214936</v>
      </c>
      <c r="CZ2102" s="33">
        <v>20.903281</v>
      </c>
      <c r="DA2102" s="33">
        <v>4.4219266E9</v>
      </c>
      <c r="DB2102" s="33">
        <v>1.0</v>
      </c>
      <c r="DC2102" s="33" t="s">
        <v>8456</v>
      </c>
      <c r="DD2102" s="33">
        <v>2023.0</v>
      </c>
      <c r="DE2102" s="33" t="s">
        <v>184</v>
      </c>
      <c r="DF2102" s="33"/>
      <c r="DG2102" s="33" t="s">
        <v>185</v>
      </c>
      <c r="DH2102" s="33" t="s">
        <v>186</v>
      </c>
      <c r="DI2102" s="5"/>
      <c r="DJ2102" s="5"/>
    </row>
    <row r="2103">
      <c r="A2103" s="33" t="s">
        <v>13143</v>
      </c>
      <c r="B2103" s="34">
        <v>44952.0</v>
      </c>
      <c r="C2103" s="35" t="s">
        <v>137</v>
      </c>
      <c r="D2103" s="35" t="s">
        <v>139</v>
      </c>
      <c r="E2103" s="35" t="s">
        <v>142</v>
      </c>
      <c r="F2103" s="36" t="s">
        <v>144</v>
      </c>
      <c r="G2103" s="33" t="s">
        <v>13144</v>
      </c>
      <c r="H2103" s="33" t="s">
        <v>13145</v>
      </c>
      <c r="I2103" s="33" t="s">
        <v>8704</v>
      </c>
      <c r="J2103" s="33" t="s">
        <v>3722</v>
      </c>
      <c r="K2103" s="35" t="s">
        <v>421</v>
      </c>
      <c r="L2103" s="33" t="s">
        <v>3194</v>
      </c>
      <c r="M2103" s="33" t="s">
        <v>8450</v>
      </c>
      <c r="N2103" s="33" t="s">
        <v>9272</v>
      </c>
      <c r="O2103" s="5"/>
      <c r="P2103" s="35" t="s">
        <v>233</v>
      </c>
      <c r="Q2103" s="35" t="s">
        <v>9272</v>
      </c>
      <c r="R2103" s="33">
        <v>76272.0</v>
      </c>
      <c r="S2103" s="37"/>
      <c r="T2103" s="33"/>
      <c r="U2103" s="33">
        <v>2.45</v>
      </c>
      <c r="V2103" s="33" t="s">
        <v>154</v>
      </c>
      <c r="W2103" s="33"/>
      <c r="X2103" s="33"/>
      <c r="Y2103" s="5"/>
      <c r="Z2103" s="5"/>
      <c r="AA2103" s="33">
        <v>1.0</v>
      </c>
      <c r="AB2103" s="33">
        <v>1.0</v>
      </c>
      <c r="AC2103" s="33"/>
      <c r="AD2103" s="5"/>
      <c r="AE2103" s="5"/>
      <c r="AF2103" s="5"/>
      <c r="AG2103" s="16"/>
      <c r="AH2103" s="38">
        <f t="shared" si="1"/>
        <v>1</v>
      </c>
      <c r="AI2103" s="39" t="str">
        <f t="shared" si="2"/>
        <v/>
      </c>
      <c r="AJ2103" s="37" t="str">
        <f t="shared" si="3"/>
        <v/>
      </c>
      <c r="AK2103" s="41" t="str">
        <f t="shared" si="4"/>
        <v/>
      </c>
      <c r="AL2103" s="35" t="s">
        <v>233</v>
      </c>
      <c r="AM2103" s="33" t="s">
        <v>9272</v>
      </c>
      <c r="AN2103" s="33" t="s">
        <v>9272</v>
      </c>
      <c r="AO2103" s="41"/>
      <c r="AP2103" s="33" t="s">
        <v>169</v>
      </c>
      <c r="AQ2103" s="33" t="s">
        <v>170</v>
      </c>
      <c r="AR2103" s="33">
        <v>300.0</v>
      </c>
      <c r="AS2103" s="42"/>
      <c r="AT2103" s="42"/>
      <c r="AU2103" s="42"/>
      <c r="AV2103" s="42"/>
      <c r="AW2103" s="42"/>
      <c r="AX2103" s="5"/>
      <c r="AY2103" s="33"/>
      <c r="AZ2103" s="33" t="s">
        <v>13146</v>
      </c>
      <c r="BA2103" s="5"/>
      <c r="BB2103" s="5"/>
      <c r="BC2103" s="5" t="s">
        <v>13147</v>
      </c>
      <c r="BD2103" s="33" t="s">
        <v>173</v>
      </c>
      <c r="BE2103" s="41"/>
      <c r="BF2103" s="35"/>
      <c r="BG2103" s="33" t="s">
        <v>169</v>
      </c>
      <c r="BH2103" s="5"/>
      <c r="BI2103" s="33">
        <v>300.0</v>
      </c>
      <c r="BJ2103" s="33" t="s">
        <v>170</v>
      </c>
      <c r="BK2103" s="5"/>
      <c r="BL2103" s="5">
        <f t="shared" si="5"/>
        <v>3994.5</v>
      </c>
      <c r="BM2103" s="5"/>
      <c r="BN2103" s="5"/>
      <c r="BO2103" s="42">
        <f t="shared" si="6"/>
        <v>3994.5</v>
      </c>
      <c r="BP2103" s="44"/>
      <c r="BQ2103" s="45"/>
      <c r="BR2103" s="47"/>
      <c r="BS2103" s="45"/>
      <c r="BT2103" s="37"/>
      <c r="BU2103" s="5"/>
      <c r="BV2103" s="38"/>
      <c r="BW2103" s="48"/>
      <c r="BX2103" s="44"/>
      <c r="BY2103" s="44"/>
      <c r="BZ2103" s="33" t="s">
        <v>131</v>
      </c>
      <c r="CA2103" s="5"/>
      <c r="CB2103" s="5"/>
      <c r="CC2103" s="33" t="s">
        <v>177</v>
      </c>
      <c r="CD2103" s="5"/>
      <c r="CE2103" s="5"/>
      <c r="CF2103" s="33" t="s">
        <v>178</v>
      </c>
      <c r="CG2103" s="33" t="s">
        <v>13148</v>
      </c>
      <c r="CH2103" s="5"/>
      <c r="CI2103" s="5"/>
      <c r="CJ2103" s="5"/>
      <c r="CK2103" s="33"/>
      <c r="CL2103" s="49">
        <v>45000.0</v>
      </c>
      <c r="CM2103" s="33" t="s">
        <v>180</v>
      </c>
      <c r="CN2103" s="5"/>
      <c r="CO2103" s="33">
        <v>2.0</v>
      </c>
      <c r="CP2103" s="33" t="s">
        <v>181</v>
      </c>
      <c r="CQ2103" s="50" t="str">
        <f t="shared" si="7"/>
        <v>11/10/1942</v>
      </c>
      <c r="CR2103" s="33" t="s">
        <v>243</v>
      </c>
      <c r="CS2103" s="33">
        <v>5.0</v>
      </c>
      <c r="CT2103" s="33">
        <v>5.0</v>
      </c>
      <c r="CU2103" s="33">
        <v>28.0</v>
      </c>
      <c r="CV2103" s="33">
        <v>1207.0</v>
      </c>
      <c r="CW2103" s="5"/>
      <c r="CX2103" s="5"/>
      <c r="CY2103" s="33">
        <v>-100.214936</v>
      </c>
      <c r="CZ2103" s="33">
        <v>20.903281</v>
      </c>
      <c r="DA2103" s="33">
        <v>4.4219266E9</v>
      </c>
      <c r="DB2103" s="33">
        <v>1.0</v>
      </c>
      <c r="DC2103" s="33" t="s">
        <v>8456</v>
      </c>
      <c r="DD2103" s="33">
        <v>2023.0</v>
      </c>
      <c r="DE2103" s="33" t="s">
        <v>184</v>
      </c>
      <c r="DF2103" s="33"/>
      <c r="DG2103" s="33" t="s">
        <v>185</v>
      </c>
      <c r="DH2103" s="33" t="s">
        <v>186</v>
      </c>
      <c r="DI2103" s="5"/>
      <c r="DJ2103" s="5"/>
    </row>
    <row r="2104">
      <c r="A2104" s="33" t="s">
        <v>13149</v>
      </c>
      <c r="B2104" s="34">
        <v>44952.0</v>
      </c>
      <c r="C2104" s="35" t="s">
        <v>137</v>
      </c>
      <c r="D2104" s="35" t="s">
        <v>139</v>
      </c>
      <c r="E2104" s="35" t="s">
        <v>142</v>
      </c>
      <c r="F2104" s="36" t="s">
        <v>144</v>
      </c>
      <c r="G2104" s="33" t="s">
        <v>13150</v>
      </c>
      <c r="H2104" s="33" t="s">
        <v>13151</v>
      </c>
      <c r="I2104" s="33" t="s">
        <v>8704</v>
      </c>
      <c r="J2104" s="33" t="s">
        <v>439</v>
      </c>
      <c r="K2104" s="35" t="s">
        <v>421</v>
      </c>
      <c r="L2104" s="33" t="s">
        <v>3194</v>
      </c>
      <c r="M2104" s="33" t="s">
        <v>8450</v>
      </c>
      <c r="N2104" s="33" t="s">
        <v>9272</v>
      </c>
      <c r="O2104" s="5"/>
      <c r="P2104" s="35" t="s">
        <v>233</v>
      </c>
      <c r="Q2104" s="35" t="s">
        <v>9272</v>
      </c>
      <c r="R2104" s="33">
        <v>76272.0</v>
      </c>
      <c r="S2104" s="37"/>
      <c r="T2104" s="33"/>
      <c r="U2104" s="33">
        <v>7.69</v>
      </c>
      <c r="V2104" s="33" t="s">
        <v>154</v>
      </c>
      <c r="W2104" s="33"/>
      <c r="X2104" s="33"/>
      <c r="Y2104" s="5"/>
      <c r="Z2104" s="5"/>
      <c r="AA2104" s="33">
        <v>1.0</v>
      </c>
      <c r="AB2104" s="33"/>
      <c r="AC2104" s="33">
        <v>1.0</v>
      </c>
      <c r="AD2104" s="5"/>
      <c r="AE2104" s="5"/>
      <c r="AF2104" s="5"/>
      <c r="AG2104" s="16"/>
      <c r="AH2104" s="38" t="str">
        <f t="shared" si="1"/>
        <v/>
      </c>
      <c r="AI2104" s="39" t="str">
        <f t="shared" si="2"/>
        <v/>
      </c>
      <c r="AJ2104" s="37" t="str">
        <f t="shared" si="3"/>
        <v/>
      </c>
      <c r="AK2104" s="41" t="str">
        <f t="shared" si="4"/>
        <v/>
      </c>
      <c r="AL2104" s="35" t="s">
        <v>233</v>
      </c>
      <c r="AM2104" s="33" t="s">
        <v>9272</v>
      </c>
      <c r="AN2104" s="33" t="s">
        <v>9272</v>
      </c>
      <c r="AO2104" s="41"/>
      <c r="AP2104" s="33" t="s">
        <v>169</v>
      </c>
      <c r="AQ2104" s="33" t="s">
        <v>170</v>
      </c>
      <c r="AR2104" s="33">
        <v>300.0</v>
      </c>
      <c r="AS2104" s="42"/>
      <c r="AT2104" s="42"/>
      <c r="AU2104" s="42"/>
      <c r="AV2104" s="42"/>
      <c r="AW2104" s="42"/>
      <c r="AX2104" s="5"/>
      <c r="AY2104" s="33"/>
      <c r="AZ2104" s="33" t="s">
        <v>13152</v>
      </c>
      <c r="BA2104" s="5"/>
      <c r="BB2104" s="5"/>
      <c r="BC2104" s="5" t="s">
        <v>13153</v>
      </c>
      <c r="BD2104" s="33" t="s">
        <v>173</v>
      </c>
      <c r="BE2104" s="41"/>
      <c r="BF2104" s="35"/>
      <c r="BG2104" s="33" t="s">
        <v>169</v>
      </c>
      <c r="BH2104" s="5"/>
      <c r="BI2104" s="33">
        <v>300.0</v>
      </c>
      <c r="BJ2104" s="33" t="s">
        <v>170</v>
      </c>
      <c r="BK2104" s="5"/>
      <c r="BL2104" s="5">
        <f t="shared" si="5"/>
        <v>3994.5</v>
      </c>
      <c r="BM2104" s="5"/>
      <c r="BN2104" s="5"/>
      <c r="BO2104" s="42">
        <f t="shared" si="6"/>
        <v>3994.5</v>
      </c>
      <c r="BP2104" s="44"/>
      <c r="BQ2104" s="45"/>
      <c r="BR2104" s="47"/>
      <c r="BS2104" s="45"/>
      <c r="BT2104" s="37"/>
      <c r="BU2104" s="5"/>
      <c r="BV2104" s="38"/>
      <c r="BW2104" s="48"/>
      <c r="BX2104" s="44"/>
      <c r="BY2104" s="44"/>
      <c r="BZ2104" s="33" t="s">
        <v>131</v>
      </c>
      <c r="CA2104" s="5"/>
      <c r="CB2104" s="5"/>
      <c r="CC2104" s="33" t="s">
        <v>177</v>
      </c>
      <c r="CD2104" s="5"/>
      <c r="CE2104" s="5"/>
      <c r="CF2104" s="33" t="s">
        <v>178</v>
      </c>
      <c r="CG2104" s="33" t="s">
        <v>13154</v>
      </c>
      <c r="CH2104" s="5"/>
      <c r="CI2104" s="5"/>
      <c r="CJ2104" s="5"/>
      <c r="CK2104" s="33"/>
      <c r="CL2104" s="49">
        <v>45000.0</v>
      </c>
      <c r="CM2104" s="33" t="s">
        <v>180</v>
      </c>
      <c r="CN2104" s="5"/>
      <c r="CO2104" s="33">
        <v>2.0</v>
      </c>
      <c r="CP2104" s="33" t="s">
        <v>181</v>
      </c>
      <c r="CQ2104" s="50" t="str">
        <f t="shared" si="7"/>
        <v>15/09/1966</v>
      </c>
      <c r="CR2104" s="33" t="s">
        <v>182</v>
      </c>
      <c r="CS2104" s="33">
        <v>5.0</v>
      </c>
      <c r="CT2104" s="33">
        <v>5.0</v>
      </c>
      <c r="CU2104" s="33">
        <v>28.0</v>
      </c>
      <c r="CV2104" s="33">
        <v>1207.0</v>
      </c>
      <c r="CW2104" s="5"/>
      <c r="CX2104" s="5"/>
      <c r="CY2104" s="33">
        <v>-100.214936</v>
      </c>
      <c r="CZ2104" s="33">
        <v>20.903281</v>
      </c>
      <c r="DA2104" s="33">
        <v>4.4219266E9</v>
      </c>
      <c r="DB2104" s="33">
        <v>1.0</v>
      </c>
      <c r="DC2104" s="33" t="s">
        <v>8456</v>
      </c>
      <c r="DD2104" s="33">
        <v>2023.0</v>
      </c>
      <c r="DE2104" s="33" t="s">
        <v>184</v>
      </c>
      <c r="DF2104" s="33"/>
      <c r="DG2104" s="33" t="s">
        <v>185</v>
      </c>
      <c r="DH2104" s="33" t="s">
        <v>186</v>
      </c>
      <c r="DI2104" s="5"/>
      <c r="DJ2104" s="5"/>
    </row>
    <row r="2105">
      <c r="A2105" s="33" t="s">
        <v>13155</v>
      </c>
      <c r="B2105" s="34">
        <v>44952.0</v>
      </c>
      <c r="C2105" s="35" t="s">
        <v>137</v>
      </c>
      <c r="D2105" s="35" t="s">
        <v>139</v>
      </c>
      <c r="E2105" s="35" t="s">
        <v>142</v>
      </c>
      <c r="F2105" s="36" t="s">
        <v>144</v>
      </c>
      <c r="G2105" s="33" t="s">
        <v>13156</v>
      </c>
      <c r="H2105" s="33" t="s">
        <v>13157</v>
      </c>
      <c r="I2105" s="33" t="s">
        <v>9220</v>
      </c>
      <c r="J2105" s="33" t="s">
        <v>439</v>
      </c>
      <c r="K2105" s="35" t="s">
        <v>421</v>
      </c>
      <c r="L2105" s="33" t="s">
        <v>3194</v>
      </c>
      <c r="M2105" s="33" t="s">
        <v>8450</v>
      </c>
      <c r="N2105" s="33" t="s">
        <v>9272</v>
      </c>
      <c r="O2105" s="5"/>
      <c r="P2105" s="35" t="s">
        <v>233</v>
      </c>
      <c r="Q2105" s="35" t="s">
        <v>9272</v>
      </c>
      <c r="R2105" s="33">
        <v>76272.0</v>
      </c>
      <c r="S2105" s="37"/>
      <c r="T2105" s="33"/>
      <c r="U2105" s="33">
        <v>1.86</v>
      </c>
      <c r="V2105" s="33" t="s">
        <v>154</v>
      </c>
      <c r="W2105" s="33"/>
      <c r="X2105" s="33"/>
      <c r="Y2105" s="5"/>
      <c r="Z2105" s="5"/>
      <c r="AA2105" s="33">
        <v>1.0</v>
      </c>
      <c r="AB2105" s="33"/>
      <c r="AC2105" s="33">
        <v>1.0</v>
      </c>
      <c r="AD2105" s="5"/>
      <c r="AE2105" s="5"/>
      <c r="AF2105" s="5"/>
      <c r="AG2105" s="16"/>
      <c r="AH2105" s="38" t="str">
        <f t="shared" si="1"/>
        <v/>
      </c>
      <c r="AI2105" s="39">
        <f t="shared" si="2"/>
        <v>1</v>
      </c>
      <c r="AJ2105" s="37" t="str">
        <f t="shared" si="3"/>
        <v/>
      </c>
      <c r="AK2105" s="41" t="str">
        <f t="shared" si="4"/>
        <v/>
      </c>
      <c r="AL2105" s="35" t="s">
        <v>233</v>
      </c>
      <c r="AM2105" s="33" t="s">
        <v>9272</v>
      </c>
      <c r="AN2105" s="33" t="s">
        <v>9272</v>
      </c>
      <c r="AO2105" s="41"/>
      <c r="AP2105" s="33" t="s">
        <v>169</v>
      </c>
      <c r="AQ2105" s="33" t="s">
        <v>170</v>
      </c>
      <c r="AR2105" s="33">
        <v>150.0</v>
      </c>
      <c r="AS2105" s="42"/>
      <c r="AT2105" s="42"/>
      <c r="AU2105" s="42"/>
      <c r="AV2105" s="42"/>
      <c r="AW2105" s="42"/>
      <c r="AX2105" s="5"/>
      <c r="AY2105" s="33"/>
      <c r="AZ2105" s="33" t="s">
        <v>13158</v>
      </c>
      <c r="BA2105" s="5"/>
      <c r="BB2105" s="5"/>
      <c r="BC2105" s="5" t="s">
        <v>13159</v>
      </c>
      <c r="BD2105" s="33" t="s">
        <v>173</v>
      </c>
      <c r="BE2105" s="41"/>
      <c r="BF2105" s="35"/>
      <c r="BG2105" s="33" t="s">
        <v>169</v>
      </c>
      <c r="BH2105" s="5"/>
      <c r="BI2105" s="33">
        <v>150.0</v>
      </c>
      <c r="BJ2105" s="33" t="s">
        <v>170</v>
      </c>
      <c r="BK2105" s="5"/>
      <c r="BL2105" s="5">
        <f t="shared" si="5"/>
        <v>1997.25</v>
      </c>
      <c r="BM2105" s="5"/>
      <c r="BN2105" s="5"/>
      <c r="BO2105" s="42">
        <f t="shared" si="6"/>
        <v>1997.25</v>
      </c>
      <c r="BP2105" s="44"/>
      <c r="BQ2105" s="45"/>
      <c r="BR2105" s="47"/>
      <c r="BS2105" s="45"/>
      <c r="BT2105" s="37"/>
      <c r="BU2105" s="5"/>
      <c r="BV2105" s="38"/>
      <c r="BW2105" s="48"/>
      <c r="BX2105" s="44"/>
      <c r="BY2105" s="44"/>
      <c r="BZ2105" s="33" t="s">
        <v>131</v>
      </c>
      <c r="CA2105" s="5"/>
      <c r="CB2105" s="5"/>
      <c r="CC2105" s="33" t="s">
        <v>177</v>
      </c>
      <c r="CD2105" s="5"/>
      <c r="CE2105" s="5"/>
      <c r="CF2105" s="33" t="s">
        <v>178</v>
      </c>
      <c r="CG2105" s="33" t="s">
        <v>13160</v>
      </c>
      <c r="CH2105" s="5"/>
      <c r="CI2105" s="5"/>
      <c r="CJ2105" s="5"/>
      <c r="CK2105" s="33"/>
      <c r="CL2105" s="49">
        <v>45000.0</v>
      </c>
      <c r="CM2105" s="33" t="s">
        <v>180</v>
      </c>
      <c r="CN2105" s="5"/>
      <c r="CO2105" s="33">
        <v>1.0</v>
      </c>
      <c r="CP2105" s="33" t="s">
        <v>181</v>
      </c>
      <c r="CQ2105" s="50" t="str">
        <f t="shared" si="7"/>
        <v>13/04/1957</v>
      </c>
      <c r="CR2105" s="33" t="s">
        <v>182</v>
      </c>
      <c r="CS2105" s="33">
        <v>5.0</v>
      </c>
      <c r="CT2105" s="33">
        <v>5.0</v>
      </c>
      <c r="CU2105" s="33">
        <v>28.0</v>
      </c>
      <c r="CV2105" s="33">
        <v>1207.0</v>
      </c>
      <c r="CW2105" s="5"/>
      <c r="CX2105" s="5"/>
      <c r="CY2105" s="33">
        <v>-100.214936</v>
      </c>
      <c r="CZ2105" s="33">
        <v>20.903281</v>
      </c>
      <c r="DA2105" s="33">
        <v>4.426516943E9</v>
      </c>
      <c r="DB2105" s="33">
        <v>2.0</v>
      </c>
      <c r="DC2105" s="33" t="s">
        <v>8456</v>
      </c>
      <c r="DD2105" s="33">
        <v>2023.0</v>
      </c>
      <c r="DE2105" s="33" t="s">
        <v>184</v>
      </c>
      <c r="DF2105" s="33"/>
      <c r="DG2105" s="33" t="s">
        <v>185</v>
      </c>
      <c r="DH2105" s="33" t="s">
        <v>186</v>
      </c>
      <c r="DI2105" s="5"/>
      <c r="DJ2105" s="5"/>
    </row>
    <row r="2106">
      <c r="A2106" s="33" t="s">
        <v>13161</v>
      </c>
      <c r="B2106" s="34">
        <v>44952.0</v>
      </c>
      <c r="C2106" s="35" t="s">
        <v>137</v>
      </c>
      <c r="D2106" s="35" t="s">
        <v>139</v>
      </c>
      <c r="E2106" s="35" t="s">
        <v>142</v>
      </c>
      <c r="F2106" s="36" t="s">
        <v>144</v>
      </c>
      <c r="G2106" s="33" t="s">
        <v>13162</v>
      </c>
      <c r="H2106" s="33" t="s">
        <v>13163</v>
      </c>
      <c r="I2106" s="33" t="s">
        <v>2889</v>
      </c>
      <c r="J2106" s="33" t="s">
        <v>13164</v>
      </c>
      <c r="K2106" s="35" t="s">
        <v>421</v>
      </c>
      <c r="L2106" s="33" t="s">
        <v>3194</v>
      </c>
      <c r="M2106" s="33" t="s">
        <v>8450</v>
      </c>
      <c r="N2106" s="33" t="s">
        <v>9272</v>
      </c>
      <c r="O2106" s="5"/>
      <c r="P2106" s="35" t="s">
        <v>233</v>
      </c>
      <c r="Q2106" s="35" t="s">
        <v>9272</v>
      </c>
      <c r="R2106" s="33">
        <v>76272.0</v>
      </c>
      <c r="S2106" s="37"/>
      <c r="T2106" s="33"/>
      <c r="U2106" s="33">
        <v>4.08</v>
      </c>
      <c r="V2106" s="33" t="s">
        <v>154</v>
      </c>
      <c r="W2106" s="33"/>
      <c r="X2106" s="33"/>
      <c r="Y2106" s="5"/>
      <c r="Z2106" s="5"/>
      <c r="AA2106" s="33">
        <v>1.0</v>
      </c>
      <c r="AB2106" s="33"/>
      <c r="AC2106" s="33">
        <v>1.0</v>
      </c>
      <c r="AD2106" s="5"/>
      <c r="AE2106" s="5"/>
      <c r="AF2106" s="5"/>
      <c r="AG2106" s="16"/>
      <c r="AH2106" s="38" t="str">
        <f t="shared" si="1"/>
        <v/>
      </c>
      <c r="AI2106" s="39">
        <f t="shared" si="2"/>
        <v>1</v>
      </c>
      <c r="AJ2106" s="37" t="str">
        <f t="shared" si="3"/>
        <v/>
      </c>
      <c r="AK2106" s="41" t="str">
        <f t="shared" si="4"/>
        <v/>
      </c>
      <c r="AL2106" s="35" t="s">
        <v>233</v>
      </c>
      <c r="AM2106" s="33" t="s">
        <v>9272</v>
      </c>
      <c r="AN2106" s="33" t="s">
        <v>9272</v>
      </c>
      <c r="AO2106" s="41"/>
      <c r="AP2106" s="33" t="s">
        <v>169</v>
      </c>
      <c r="AQ2106" s="33" t="s">
        <v>170</v>
      </c>
      <c r="AR2106" s="33">
        <v>300.0</v>
      </c>
      <c r="AS2106" s="42"/>
      <c r="AT2106" s="42"/>
      <c r="AU2106" s="42"/>
      <c r="AV2106" s="42"/>
      <c r="AW2106" s="42"/>
      <c r="AX2106" s="5"/>
      <c r="AY2106" s="33"/>
      <c r="AZ2106" s="33" t="s">
        <v>13165</v>
      </c>
      <c r="BA2106" s="5"/>
      <c r="BB2106" s="5"/>
      <c r="BC2106" s="5" t="s">
        <v>13166</v>
      </c>
      <c r="BD2106" s="33" t="s">
        <v>173</v>
      </c>
      <c r="BE2106" s="41"/>
      <c r="BF2106" s="35"/>
      <c r="BG2106" s="33" t="s">
        <v>169</v>
      </c>
      <c r="BH2106" s="5"/>
      <c r="BI2106" s="33">
        <v>300.0</v>
      </c>
      <c r="BJ2106" s="33" t="s">
        <v>170</v>
      </c>
      <c r="BK2106" s="5"/>
      <c r="BL2106" s="5">
        <f t="shared" si="5"/>
        <v>3994.5</v>
      </c>
      <c r="BM2106" s="5"/>
      <c r="BN2106" s="5"/>
      <c r="BO2106" s="42">
        <f t="shared" si="6"/>
        <v>3994.5</v>
      </c>
      <c r="BP2106" s="44"/>
      <c r="BQ2106" s="45"/>
      <c r="BR2106" s="47"/>
      <c r="BS2106" s="45"/>
      <c r="BT2106" s="37"/>
      <c r="BU2106" s="5"/>
      <c r="BV2106" s="38"/>
      <c r="BW2106" s="48"/>
      <c r="BX2106" s="44"/>
      <c r="BY2106" s="44"/>
      <c r="BZ2106" s="33" t="s">
        <v>131</v>
      </c>
      <c r="CA2106" s="5"/>
      <c r="CB2106" s="5"/>
      <c r="CC2106" s="33" t="s">
        <v>177</v>
      </c>
      <c r="CD2106" s="5"/>
      <c r="CE2106" s="5"/>
      <c r="CF2106" s="33" t="s">
        <v>178</v>
      </c>
      <c r="CG2106" s="33" t="s">
        <v>13167</v>
      </c>
      <c r="CH2106" s="5"/>
      <c r="CI2106" s="5"/>
      <c r="CJ2106" s="5"/>
      <c r="CK2106" s="33"/>
      <c r="CL2106" s="49">
        <v>45000.0</v>
      </c>
      <c r="CM2106" s="33" t="s">
        <v>180</v>
      </c>
      <c r="CN2106" s="5"/>
      <c r="CO2106" s="33">
        <v>2.0</v>
      </c>
      <c r="CP2106" s="33" t="s">
        <v>181</v>
      </c>
      <c r="CQ2106" s="50" t="str">
        <f t="shared" si="7"/>
        <v>05/11/1942</v>
      </c>
      <c r="CR2106" s="33" t="s">
        <v>182</v>
      </c>
      <c r="CS2106" s="33">
        <v>5.0</v>
      </c>
      <c r="CT2106" s="33">
        <v>5.0</v>
      </c>
      <c r="CU2106" s="33">
        <v>28.0</v>
      </c>
      <c r="CV2106" s="33">
        <v>1207.0</v>
      </c>
      <c r="CW2106" s="5"/>
      <c r="CX2106" s="5"/>
      <c r="CY2106" s="33">
        <v>-100.214936</v>
      </c>
      <c r="CZ2106" s="33">
        <v>20.903281</v>
      </c>
      <c r="DA2106" s="33">
        <v>4.428747932E9</v>
      </c>
      <c r="DB2106" s="33">
        <v>2.0</v>
      </c>
      <c r="DC2106" s="33" t="s">
        <v>8456</v>
      </c>
      <c r="DD2106" s="33">
        <v>2023.0</v>
      </c>
      <c r="DE2106" s="33" t="s">
        <v>184</v>
      </c>
      <c r="DF2106" s="33"/>
      <c r="DG2106" s="33" t="s">
        <v>185</v>
      </c>
      <c r="DH2106" s="33" t="s">
        <v>186</v>
      </c>
      <c r="DI2106" s="5"/>
      <c r="DJ2106" s="5"/>
    </row>
    <row r="2107">
      <c r="A2107" s="33" t="s">
        <v>13168</v>
      </c>
      <c r="B2107" s="34">
        <v>44952.0</v>
      </c>
      <c r="C2107" s="35" t="s">
        <v>137</v>
      </c>
      <c r="D2107" s="35" t="s">
        <v>139</v>
      </c>
      <c r="E2107" s="35" t="s">
        <v>142</v>
      </c>
      <c r="F2107" s="36" t="s">
        <v>144</v>
      </c>
      <c r="G2107" s="33" t="s">
        <v>13169</v>
      </c>
      <c r="H2107" s="33" t="s">
        <v>4586</v>
      </c>
      <c r="I2107" s="33" t="s">
        <v>2889</v>
      </c>
      <c r="J2107" s="33" t="s">
        <v>8473</v>
      </c>
      <c r="K2107" s="35" t="s">
        <v>421</v>
      </c>
      <c r="L2107" s="33" t="s">
        <v>3194</v>
      </c>
      <c r="M2107" s="33" t="s">
        <v>8450</v>
      </c>
      <c r="N2107" s="33" t="s">
        <v>9272</v>
      </c>
      <c r="O2107" s="5"/>
      <c r="P2107" s="35" t="s">
        <v>233</v>
      </c>
      <c r="Q2107" s="35" t="s">
        <v>9272</v>
      </c>
      <c r="R2107" s="33">
        <v>76272.0</v>
      </c>
      <c r="S2107" s="37"/>
      <c r="T2107" s="33"/>
      <c r="U2107" s="33">
        <v>2.06</v>
      </c>
      <c r="V2107" s="33" t="s">
        <v>154</v>
      </c>
      <c r="W2107" s="33"/>
      <c r="X2107" s="33"/>
      <c r="Y2107" s="5"/>
      <c r="Z2107" s="5"/>
      <c r="AA2107" s="33">
        <v>1.0</v>
      </c>
      <c r="AB2107" s="33"/>
      <c r="AC2107" s="33">
        <v>1.0</v>
      </c>
      <c r="AD2107" s="5"/>
      <c r="AE2107" s="5"/>
      <c r="AF2107" s="5"/>
      <c r="AG2107" s="16"/>
      <c r="AH2107" s="38" t="str">
        <f t="shared" si="1"/>
        <v/>
      </c>
      <c r="AI2107" s="39" t="str">
        <f t="shared" si="2"/>
        <v/>
      </c>
      <c r="AJ2107" s="37" t="str">
        <f t="shared" si="3"/>
        <v/>
      </c>
      <c r="AK2107" s="41" t="str">
        <f t="shared" si="4"/>
        <v/>
      </c>
      <c r="AL2107" s="35" t="s">
        <v>233</v>
      </c>
      <c r="AM2107" s="33" t="s">
        <v>9272</v>
      </c>
      <c r="AN2107" s="33" t="s">
        <v>9272</v>
      </c>
      <c r="AO2107" s="41"/>
      <c r="AP2107" s="33" t="s">
        <v>169</v>
      </c>
      <c r="AQ2107" s="33" t="s">
        <v>170</v>
      </c>
      <c r="AR2107" s="33">
        <v>300.0</v>
      </c>
      <c r="AS2107" s="42"/>
      <c r="AT2107" s="42"/>
      <c r="AU2107" s="42"/>
      <c r="AV2107" s="42"/>
      <c r="AW2107" s="42"/>
      <c r="AX2107" s="5"/>
      <c r="AY2107" s="33"/>
      <c r="AZ2107" s="33" t="s">
        <v>13170</v>
      </c>
      <c r="BA2107" s="5"/>
      <c r="BB2107" s="5"/>
      <c r="BC2107" s="5" t="s">
        <v>13171</v>
      </c>
      <c r="BD2107" s="33" t="s">
        <v>173</v>
      </c>
      <c r="BE2107" s="41"/>
      <c r="BF2107" s="35"/>
      <c r="BG2107" s="33" t="s">
        <v>169</v>
      </c>
      <c r="BH2107" s="5"/>
      <c r="BI2107" s="33">
        <v>300.0</v>
      </c>
      <c r="BJ2107" s="33" t="s">
        <v>170</v>
      </c>
      <c r="BK2107" s="5"/>
      <c r="BL2107" s="5">
        <f t="shared" si="5"/>
        <v>3994.5</v>
      </c>
      <c r="BM2107" s="5"/>
      <c r="BN2107" s="5"/>
      <c r="BO2107" s="42">
        <f t="shared" si="6"/>
        <v>3994.5</v>
      </c>
      <c r="BP2107" s="44"/>
      <c r="BQ2107" s="45"/>
      <c r="BR2107" s="47"/>
      <c r="BS2107" s="45"/>
      <c r="BT2107" s="37"/>
      <c r="BU2107" s="5"/>
      <c r="BV2107" s="38"/>
      <c r="BW2107" s="48"/>
      <c r="BX2107" s="44"/>
      <c r="BY2107" s="44"/>
      <c r="BZ2107" s="33" t="s">
        <v>131</v>
      </c>
      <c r="CA2107" s="5"/>
      <c r="CB2107" s="5"/>
      <c r="CC2107" s="33" t="s">
        <v>177</v>
      </c>
      <c r="CD2107" s="5"/>
      <c r="CE2107" s="5"/>
      <c r="CF2107" s="33" t="s">
        <v>178</v>
      </c>
      <c r="CG2107" s="33" t="s">
        <v>13172</v>
      </c>
      <c r="CH2107" s="5"/>
      <c r="CI2107" s="5"/>
      <c r="CJ2107" s="5"/>
      <c r="CK2107" s="33"/>
      <c r="CL2107" s="49">
        <v>45000.0</v>
      </c>
      <c r="CM2107" s="33" t="s">
        <v>180</v>
      </c>
      <c r="CN2107" s="5"/>
      <c r="CO2107" s="33">
        <v>2.0</v>
      </c>
      <c r="CP2107" s="33" t="s">
        <v>181</v>
      </c>
      <c r="CQ2107" s="50" t="str">
        <f t="shared" si="7"/>
        <v>11/06/1968</v>
      </c>
      <c r="CR2107" s="33" t="s">
        <v>182</v>
      </c>
      <c r="CS2107" s="33">
        <v>5.0</v>
      </c>
      <c r="CT2107" s="33">
        <v>5.0</v>
      </c>
      <c r="CU2107" s="33">
        <v>28.0</v>
      </c>
      <c r="CV2107" s="33">
        <v>1207.0</v>
      </c>
      <c r="CW2107" s="5"/>
      <c r="CX2107" s="5"/>
      <c r="CY2107" s="33">
        <v>-100.214936</v>
      </c>
      <c r="CZ2107" s="33">
        <v>20.903281</v>
      </c>
      <c r="DA2107" s="33">
        <v>4.4219266E9</v>
      </c>
      <c r="DB2107" s="33">
        <v>1.0</v>
      </c>
      <c r="DC2107" s="33" t="s">
        <v>8456</v>
      </c>
      <c r="DD2107" s="33">
        <v>2023.0</v>
      </c>
      <c r="DE2107" s="33" t="s">
        <v>184</v>
      </c>
      <c r="DF2107" s="33"/>
      <c r="DG2107" s="33" t="s">
        <v>185</v>
      </c>
      <c r="DH2107" s="33" t="s">
        <v>186</v>
      </c>
      <c r="DI2107" s="5"/>
      <c r="DJ2107" s="5"/>
    </row>
    <row r="2108">
      <c r="A2108" s="33" t="s">
        <v>13173</v>
      </c>
      <c r="B2108" s="34">
        <v>44952.0</v>
      </c>
      <c r="C2108" s="35" t="s">
        <v>137</v>
      </c>
      <c r="D2108" s="35" t="s">
        <v>139</v>
      </c>
      <c r="E2108" s="35" t="s">
        <v>142</v>
      </c>
      <c r="F2108" s="36" t="s">
        <v>144</v>
      </c>
      <c r="G2108" s="33" t="s">
        <v>13174</v>
      </c>
      <c r="H2108" s="33" t="s">
        <v>13175</v>
      </c>
      <c r="I2108" s="33" t="s">
        <v>255</v>
      </c>
      <c r="J2108" s="33" t="s">
        <v>9139</v>
      </c>
      <c r="K2108" s="35" t="s">
        <v>421</v>
      </c>
      <c r="L2108" s="33" t="s">
        <v>13122</v>
      </c>
      <c r="M2108" s="33">
        <v>2.0</v>
      </c>
      <c r="N2108" s="33" t="s">
        <v>9272</v>
      </c>
      <c r="O2108" s="5"/>
      <c r="P2108" s="35" t="s">
        <v>233</v>
      </c>
      <c r="Q2108" s="35" t="s">
        <v>9272</v>
      </c>
      <c r="R2108" s="33">
        <v>76272.0</v>
      </c>
      <c r="S2108" s="37"/>
      <c r="T2108" s="33"/>
      <c r="U2108" s="33">
        <v>1.8</v>
      </c>
      <c r="V2108" s="33" t="s">
        <v>154</v>
      </c>
      <c r="W2108" s="33"/>
      <c r="X2108" s="33"/>
      <c r="Y2108" s="5"/>
      <c r="Z2108" s="5"/>
      <c r="AA2108" s="33">
        <v>1.0</v>
      </c>
      <c r="AB2108" s="33"/>
      <c r="AC2108" s="33">
        <v>1.0</v>
      </c>
      <c r="AD2108" s="5"/>
      <c r="AE2108" s="5"/>
      <c r="AF2108" s="5"/>
      <c r="AG2108" s="16"/>
      <c r="AH2108" s="38" t="str">
        <f t="shared" si="1"/>
        <v/>
      </c>
      <c r="AI2108" s="39">
        <f t="shared" si="2"/>
        <v>1</v>
      </c>
      <c r="AJ2108" s="37" t="str">
        <f t="shared" si="3"/>
        <v/>
      </c>
      <c r="AK2108" s="41" t="str">
        <f t="shared" si="4"/>
        <v/>
      </c>
      <c r="AL2108" s="35" t="s">
        <v>233</v>
      </c>
      <c r="AM2108" s="33" t="s">
        <v>9272</v>
      </c>
      <c r="AN2108" s="33" t="s">
        <v>9272</v>
      </c>
      <c r="AO2108" s="41"/>
      <c r="AP2108" s="33" t="s">
        <v>169</v>
      </c>
      <c r="AQ2108" s="33" t="s">
        <v>170</v>
      </c>
      <c r="AR2108" s="33">
        <v>150.0</v>
      </c>
      <c r="AS2108" s="42"/>
      <c r="AT2108" s="42"/>
      <c r="AU2108" s="42"/>
      <c r="AV2108" s="42"/>
      <c r="AW2108" s="42"/>
      <c r="AX2108" s="5"/>
      <c r="AY2108" s="33"/>
      <c r="AZ2108" s="33" t="s">
        <v>13176</v>
      </c>
      <c r="BA2108" s="5"/>
      <c r="BB2108" s="5"/>
      <c r="BC2108" s="5" t="s">
        <v>13177</v>
      </c>
      <c r="BD2108" s="33" t="s">
        <v>173</v>
      </c>
      <c r="BE2108" s="41"/>
      <c r="BF2108" s="35"/>
      <c r="BG2108" s="33" t="s">
        <v>169</v>
      </c>
      <c r="BH2108" s="5"/>
      <c r="BI2108" s="33">
        <v>150.0</v>
      </c>
      <c r="BJ2108" s="33" t="s">
        <v>170</v>
      </c>
      <c r="BK2108" s="5"/>
      <c r="BL2108" s="5">
        <f t="shared" si="5"/>
        <v>1997.25</v>
      </c>
      <c r="BM2108" s="5"/>
      <c r="BN2108" s="5"/>
      <c r="BO2108" s="42">
        <f t="shared" si="6"/>
        <v>1997.25</v>
      </c>
      <c r="BP2108" s="44"/>
      <c r="BQ2108" s="45"/>
      <c r="BR2108" s="47"/>
      <c r="BS2108" s="45"/>
      <c r="BT2108" s="37"/>
      <c r="BU2108" s="5"/>
      <c r="BV2108" s="38"/>
      <c r="BW2108" s="48"/>
      <c r="BX2108" s="44"/>
      <c r="BY2108" s="44"/>
      <c r="BZ2108" s="33" t="s">
        <v>131</v>
      </c>
      <c r="CA2108" s="5"/>
      <c r="CB2108" s="5"/>
      <c r="CC2108" s="33" t="s">
        <v>177</v>
      </c>
      <c r="CD2108" s="5"/>
      <c r="CE2108" s="5"/>
      <c r="CF2108" s="33" t="s">
        <v>178</v>
      </c>
      <c r="CG2108" s="33" t="s">
        <v>13178</v>
      </c>
      <c r="CH2108" s="5"/>
      <c r="CI2108" s="5"/>
      <c r="CJ2108" s="5"/>
      <c r="CK2108" s="33"/>
      <c r="CL2108" s="49">
        <v>45000.0</v>
      </c>
      <c r="CM2108" s="33" t="s">
        <v>180</v>
      </c>
      <c r="CN2108" s="5"/>
      <c r="CO2108" s="33">
        <v>1.0</v>
      </c>
      <c r="CP2108" s="33" t="s">
        <v>181</v>
      </c>
      <c r="CQ2108" s="50" t="str">
        <f t="shared" si="7"/>
        <v>05/10/1958</v>
      </c>
      <c r="CR2108" s="33" t="s">
        <v>182</v>
      </c>
      <c r="CS2108" s="33">
        <v>5.0</v>
      </c>
      <c r="CT2108" s="33">
        <v>5.0</v>
      </c>
      <c r="CU2108" s="33">
        <v>28.0</v>
      </c>
      <c r="CV2108" s="33">
        <v>1207.0</v>
      </c>
      <c r="CW2108" s="5"/>
      <c r="CX2108" s="5"/>
      <c r="CY2108" s="33">
        <v>-100.214936</v>
      </c>
      <c r="CZ2108" s="33">
        <v>20.903281</v>
      </c>
      <c r="DA2108" s="33">
        <v>4.191330302E9</v>
      </c>
      <c r="DB2108" s="33">
        <v>2.0</v>
      </c>
      <c r="DC2108" s="33" t="s">
        <v>8456</v>
      </c>
      <c r="DD2108" s="33">
        <v>2023.0</v>
      </c>
      <c r="DE2108" s="33" t="s">
        <v>184</v>
      </c>
      <c r="DF2108" s="33"/>
      <c r="DG2108" s="33" t="s">
        <v>185</v>
      </c>
      <c r="DH2108" s="33" t="s">
        <v>186</v>
      </c>
      <c r="DI2108" s="5"/>
      <c r="DJ2108" s="5"/>
    </row>
    <row r="2109">
      <c r="A2109" s="33" t="s">
        <v>13179</v>
      </c>
      <c r="B2109" s="34">
        <v>44952.0</v>
      </c>
      <c r="C2109" s="35" t="s">
        <v>137</v>
      </c>
      <c r="D2109" s="35" t="s">
        <v>139</v>
      </c>
      <c r="E2109" s="35" t="s">
        <v>142</v>
      </c>
      <c r="F2109" s="36" t="s">
        <v>144</v>
      </c>
      <c r="G2109" s="33" t="s">
        <v>13180</v>
      </c>
      <c r="H2109" s="33" t="s">
        <v>13181</v>
      </c>
      <c r="I2109" s="33" t="s">
        <v>255</v>
      </c>
      <c r="J2109" s="33" t="s">
        <v>9139</v>
      </c>
      <c r="K2109" s="35" t="s">
        <v>421</v>
      </c>
      <c r="L2109" s="33" t="s">
        <v>13122</v>
      </c>
      <c r="M2109" s="33">
        <v>3.0</v>
      </c>
      <c r="N2109" s="33" t="s">
        <v>9613</v>
      </c>
      <c r="O2109" s="5"/>
      <c r="P2109" s="35" t="s">
        <v>233</v>
      </c>
      <c r="Q2109" s="35" t="s">
        <v>9272</v>
      </c>
      <c r="R2109" s="33">
        <v>76478.0</v>
      </c>
      <c r="S2109" s="37"/>
      <c r="T2109" s="33"/>
      <c r="U2109" s="33">
        <v>3.3</v>
      </c>
      <c r="V2109" s="33" t="s">
        <v>154</v>
      </c>
      <c r="W2109" s="33"/>
      <c r="X2109" s="33"/>
      <c r="Y2109" s="5"/>
      <c r="Z2109" s="5"/>
      <c r="AA2109" s="33">
        <v>1.0</v>
      </c>
      <c r="AB2109" s="33"/>
      <c r="AC2109" s="33">
        <v>1.0</v>
      </c>
      <c r="AD2109" s="5"/>
      <c r="AE2109" s="5"/>
      <c r="AF2109" s="5"/>
      <c r="AG2109" s="16"/>
      <c r="AH2109" s="38" t="str">
        <f t="shared" si="1"/>
        <v/>
      </c>
      <c r="AI2109" s="39">
        <f t="shared" si="2"/>
        <v>1</v>
      </c>
      <c r="AJ2109" s="37" t="str">
        <f t="shared" si="3"/>
        <v/>
      </c>
      <c r="AK2109" s="41" t="str">
        <f t="shared" si="4"/>
        <v/>
      </c>
      <c r="AL2109" s="35" t="s">
        <v>233</v>
      </c>
      <c r="AM2109" s="33" t="s">
        <v>9272</v>
      </c>
      <c r="AN2109" s="33" t="s">
        <v>9272</v>
      </c>
      <c r="AO2109" s="41"/>
      <c r="AP2109" s="33" t="s">
        <v>169</v>
      </c>
      <c r="AQ2109" s="33" t="s">
        <v>170</v>
      </c>
      <c r="AR2109" s="33">
        <v>300.0</v>
      </c>
      <c r="AS2109" s="42"/>
      <c r="AT2109" s="42"/>
      <c r="AU2109" s="42"/>
      <c r="AV2109" s="42"/>
      <c r="AW2109" s="42"/>
      <c r="AX2109" s="5"/>
      <c r="AY2109" s="33"/>
      <c r="AZ2109" s="33" t="s">
        <v>13182</v>
      </c>
      <c r="BA2109" s="5"/>
      <c r="BB2109" s="5"/>
      <c r="BC2109" s="5" t="s">
        <v>13183</v>
      </c>
      <c r="BD2109" s="33" t="s">
        <v>173</v>
      </c>
      <c r="BE2109" s="41"/>
      <c r="BF2109" s="35"/>
      <c r="BG2109" s="33" t="s">
        <v>169</v>
      </c>
      <c r="BH2109" s="5"/>
      <c r="BI2109" s="33">
        <v>300.0</v>
      </c>
      <c r="BJ2109" s="33" t="s">
        <v>170</v>
      </c>
      <c r="BK2109" s="5"/>
      <c r="BL2109" s="5">
        <f t="shared" si="5"/>
        <v>3994.5</v>
      </c>
      <c r="BM2109" s="5"/>
      <c r="BN2109" s="5"/>
      <c r="BO2109" s="42">
        <f t="shared" si="6"/>
        <v>3994.5</v>
      </c>
      <c r="BP2109" s="44"/>
      <c r="BQ2109" s="45"/>
      <c r="BR2109" s="47"/>
      <c r="BS2109" s="45"/>
      <c r="BT2109" s="37"/>
      <c r="BU2109" s="5"/>
      <c r="BV2109" s="38"/>
      <c r="BW2109" s="48"/>
      <c r="BX2109" s="44"/>
      <c r="BY2109" s="44"/>
      <c r="BZ2109" s="33" t="s">
        <v>131</v>
      </c>
      <c r="CA2109" s="5"/>
      <c r="CB2109" s="5"/>
      <c r="CC2109" s="33" t="s">
        <v>177</v>
      </c>
      <c r="CD2109" s="5"/>
      <c r="CE2109" s="5"/>
      <c r="CF2109" s="33" t="s">
        <v>178</v>
      </c>
      <c r="CG2109" s="33" t="s">
        <v>13184</v>
      </c>
      <c r="CH2109" s="5"/>
      <c r="CI2109" s="5"/>
      <c r="CJ2109" s="5"/>
      <c r="CK2109" s="33"/>
      <c r="CL2109" s="49">
        <v>45000.0</v>
      </c>
      <c r="CM2109" s="33" t="s">
        <v>180</v>
      </c>
      <c r="CN2109" s="5"/>
      <c r="CO2109" s="33">
        <v>2.0</v>
      </c>
      <c r="CP2109" s="33" t="s">
        <v>181</v>
      </c>
      <c r="CQ2109" s="50" t="str">
        <f t="shared" si="7"/>
        <v>24/05/1950</v>
      </c>
      <c r="CR2109" s="33" t="s">
        <v>182</v>
      </c>
      <c r="CS2109" s="33">
        <v>5.0</v>
      </c>
      <c r="CT2109" s="33">
        <v>5.0</v>
      </c>
      <c r="CU2109" s="33">
        <v>28.0</v>
      </c>
      <c r="CV2109" s="33">
        <v>1716.0</v>
      </c>
      <c r="CW2109" s="5"/>
      <c r="CX2109" s="5"/>
      <c r="CY2109" s="33">
        <v>-100.161447</v>
      </c>
      <c r="CZ2109" s="33">
        <v>20.899799</v>
      </c>
      <c r="DA2109" s="33">
        <v>4.4219266E9</v>
      </c>
      <c r="DB2109" s="33">
        <v>1.0</v>
      </c>
      <c r="DC2109" s="33" t="s">
        <v>8456</v>
      </c>
      <c r="DD2109" s="33">
        <v>2023.0</v>
      </c>
      <c r="DE2109" s="33" t="s">
        <v>184</v>
      </c>
      <c r="DF2109" s="33"/>
      <c r="DG2109" s="33" t="s">
        <v>185</v>
      </c>
      <c r="DH2109" s="33" t="s">
        <v>186</v>
      </c>
      <c r="DI2109" s="5"/>
      <c r="DJ2109" s="5"/>
    </row>
    <row r="2110">
      <c r="A2110" s="33" t="s">
        <v>13185</v>
      </c>
      <c r="B2110" s="34">
        <v>44952.0</v>
      </c>
      <c r="C2110" s="35" t="s">
        <v>137</v>
      </c>
      <c r="D2110" s="35" t="s">
        <v>139</v>
      </c>
      <c r="E2110" s="35" t="s">
        <v>142</v>
      </c>
      <c r="F2110" s="36" t="s">
        <v>144</v>
      </c>
      <c r="G2110" s="33" t="s">
        <v>13186</v>
      </c>
      <c r="H2110" s="33" t="s">
        <v>13187</v>
      </c>
      <c r="I2110" s="33" t="s">
        <v>255</v>
      </c>
      <c r="J2110" s="33" t="s">
        <v>439</v>
      </c>
      <c r="K2110" s="35" t="s">
        <v>421</v>
      </c>
      <c r="L2110" s="33" t="s">
        <v>3194</v>
      </c>
      <c r="M2110" s="33" t="s">
        <v>8450</v>
      </c>
      <c r="N2110" s="33" t="s">
        <v>9272</v>
      </c>
      <c r="O2110" s="5"/>
      <c r="P2110" s="35" t="s">
        <v>233</v>
      </c>
      <c r="Q2110" s="35" t="s">
        <v>9272</v>
      </c>
      <c r="R2110" s="33">
        <v>76272.0</v>
      </c>
      <c r="S2110" s="37"/>
      <c r="T2110" s="33"/>
      <c r="U2110" s="33">
        <v>5.52</v>
      </c>
      <c r="V2110" s="33" t="s">
        <v>154</v>
      </c>
      <c r="W2110" s="33"/>
      <c r="X2110" s="33"/>
      <c r="Y2110" s="5"/>
      <c r="Z2110" s="5"/>
      <c r="AA2110" s="33">
        <v>1.0</v>
      </c>
      <c r="AB2110" s="33"/>
      <c r="AC2110" s="33">
        <v>1.0</v>
      </c>
      <c r="AD2110" s="5"/>
      <c r="AE2110" s="5"/>
      <c r="AF2110" s="5"/>
      <c r="AG2110" s="16"/>
      <c r="AH2110" s="38" t="str">
        <f t="shared" si="1"/>
        <v/>
      </c>
      <c r="AI2110" s="39">
        <f t="shared" si="2"/>
        <v>1</v>
      </c>
      <c r="AJ2110" s="37" t="str">
        <f t="shared" si="3"/>
        <v/>
      </c>
      <c r="AK2110" s="41" t="str">
        <f t="shared" si="4"/>
        <v/>
      </c>
      <c r="AL2110" s="35" t="s">
        <v>233</v>
      </c>
      <c r="AM2110" s="33" t="s">
        <v>9272</v>
      </c>
      <c r="AN2110" s="33" t="s">
        <v>9272</v>
      </c>
      <c r="AO2110" s="41"/>
      <c r="AP2110" s="33" t="s">
        <v>169</v>
      </c>
      <c r="AQ2110" s="33" t="s">
        <v>170</v>
      </c>
      <c r="AR2110" s="33">
        <v>300.0</v>
      </c>
      <c r="AS2110" s="42"/>
      <c r="AT2110" s="42"/>
      <c r="AU2110" s="42"/>
      <c r="AV2110" s="42"/>
      <c r="AW2110" s="42"/>
      <c r="AX2110" s="5"/>
      <c r="AY2110" s="33"/>
      <c r="AZ2110" s="33" t="s">
        <v>13188</v>
      </c>
      <c r="BA2110" s="5"/>
      <c r="BB2110" s="5"/>
      <c r="BC2110" s="5" t="s">
        <v>13189</v>
      </c>
      <c r="BD2110" s="33" t="s">
        <v>173</v>
      </c>
      <c r="BE2110" s="41"/>
      <c r="BF2110" s="35"/>
      <c r="BG2110" s="33" t="s">
        <v>169</v>
      </c>
      <c r="BH2110" s="5"/>
      <c r="BI2110" s="33">
        <v>300.0</v>
      </c>
      <c r="BJ2110" s="33" t="s">
        <v>170</v>
      </c>
      <c r="BK2110" s="5"/>
      <c r="BL2110" s="5">
        <f t="shared" si="5"/>
        <v>3994.5</v>
      </c>
      <c r="BM2110" s="5"/>
      <c r="BN2110" s="5"/>
      <c r="BO2110" s="42">
        <f t="shared" si="6"/>
        <v>3994.5</v>
      </c>
      <c r="BP2110" s="44"/>
      <c r="BQ2110" s="45"/>
      <c r="BR2110" s="47"/>
      <c r="BS2110" s="45"/>
      <c r="BT2110" s="37"/>
      <c r="BU2110" s="5"/>
      <c r="BV2110" s="38"/>
      <c r="BW2110" s="48"/>
      <c r="BX2110" s="44"/>
      <c r="BY2110" s="44"/>
      <c r="BZ2110" s="33" t="s">
        <v>131</v>
      </c>
      <c r="CA2110" s="5"/>
      <c r="CB2110" s="5"/>
      <c r="CC2110" s="33" t="s">
        <v>177</v>
      </c>
      <c r="CD2110" s="5"/>
      <c r="CE2110" s="5"/>
      <c r="CF2110" s="33" t="s">
        <v>178</v>
      </c>
      <c r="CG2110" s="33" t="s">
        <v>13190</v>
      </c>
      <c r="CH2110" s="5"/>
      <c r="CI2110" s="5"/>
      <c r="CJ2110" s="5"/>
      <c r="CK2110" s="33"/>
      <c r="CL2110" s="49">
        <v>45000.0</v>
      </c>
      <c r="CM2110" s="33" t="s">
        <v>180</v>
      </c>
      <c r="CN2110" s="5"/>
      <c r="CO2110" s="33">
        <v>2.0</v>
      </c>
      <c r="CP2110" s="33" t="s">
        <v>181</v>
      </c>
      <c r="CQ2110" s="50" t="str">
        <f t="shared" si="7"/>
        <v>09/02/1963</v>
      </c>
      <c r="CR2110" s="33" t="s">
        <v>182</v>
      </c>
      <c r="CS2110" s="33">
        <v>5.0</v>
      </c>
      <c r="CT2110" s="33">
        <v>5.0</v>
      </c>
      <c r="CU2110" s="33">
        <v>28.0</v>
      </c>
      <c r="CV2110" s="33">
        <v>1207.0</v>
      </c>
      <c r="CW2110" s="5"/>
      <c r="CX2110" s="5"/>
      <c r="CY2110" s="33">
        <v>-100.214936</v>
      </c>
      <c r="CZ2110" s="33">
        <v>20.903281</v>
      </c>
      <c r="DA2110" s="33">
        <v>4.4219266E9</v>
      </c>
      <c r="DB2110" s="33">
        <v>1.0</v>
      </c>
      <c r="DC2110" s="33" t="s">
        <v>8456</v>
      </c>
      <c r="DD2110" s="33">
        <v>2023.0</v>
      </c>
      <c r="DE2110" s="33" t="s">
        <v>184</v>
      </c>
      <c r="DF2110" s="33"/>
      <c r="DG2110" s="33" t="s">
        <v>185</v>
      </c>
      <c r="DH2110" s="33" t="s">
        <v>186</v>
      </c>
      <c r="DI2110" s="5"/>
      <c r="DJ2110" s="5"/>
    </row>
    <row r="2111">
      <c r="A2111" s="33" t="s">
        <v>13191</v>
      </c>
      <c r="B2111" s="34">
        <v>44952.0</v>
      </c>
      <c r="C2111" s="35" t="s">
        <v>137</v>
      </c>
      <c r="D2111" s="35" t="s">
        <v>139</v>
      </c>
      <c r="E2111" s="35" t="s">
        <v>142</v>
      </c>
      <c r="F2111" s="36" t="s">
        <v>144</v>
      </c>
      <c r="G2111" s="33" t="s">
        <v>13192</v>
      </c>
      <c r="H2111" s="33" t="s">
        <v>12604</v>
      </c>
      <c r="I2111" s="33" t="s">
        <v>255</v>
      </c>
      <c r="J2111" s="33" t="s">
        <v>439</v>
      </c>
      <c r="K2111" s="35" t="s">
        <v>421</v>
      </c>
      <c r="L2111" s="33" t="s">
        <v>3194</v>
      </c>
      <c r="M2111" s="33" t="s">
        <v>8450</v>
      </c>
      <c r="N2111" s="33" t="s">
        <v>9272</v>
      </c>
      <c r="O2111" s="5"/>
      <c r="P2111" s="35" t="s">
        <v>233</v>
      </c>
      <c r="Q2111" s="35" t="s">
        <v>9272</v>
      </c>
      <c r="R2111" s="33">
        <v>76272.0</v>
      </c>
      <c r="S2111" s="37"/>
      <c r="T2111" s="33"/>
      <c r="U2111" s="33">
        <v>5.02</v>
      </c>
      <c r="V2111" s="33" t="s">
        <v>154</v>
      </c>
      <c r="W2111" s="33"/>
      <c r="X2111" s="33"/>
      <c r="Y2111" s="5"/>
      <c r="Z2111" s="5"/>
      <c r="AA2111" s="33">
        <v>1.0</v>
      </c>
      <c r="AB2111" s="33"/>
      <c r="AC2111" s="33">
        <v>1.0</v>
      </c>
      <c r="AD2111" s="5"/>
      <c r="AE2111" s="5"/>
      <c r="AF2111" s="5"/>
      <c r="AG2111" s="16"/>
      <c r="AH2111" s="38" t="str">
        <f t="shared" si="1"/>
        <v/>
      </c>
      <c r="AI2111" s="39" t="str">
        <f t="shared" si="2"/>
        <v/>
      </c>
      <c r="AJ2111" s="37" t="str">
        <f t="shared" si="3"/>
        <v/>
      </c>
      <c r="AK2111" s="41" t="str">
        <f t="shared" si="4"/>
        <v/>
      </c>
      <c r="AL2111" s="35" t="s">
        <v>233</v>
      </c>
      <c r="AM2111" s="33" t="s">
        <v>9272</v>
      </c>
      <c r="AN2111" s="33" t="s">
        <v>9272</v>
      </c>
      <c r="AO2111" s="41"/>
      <c r="AP2111" s="33" t="s">
        <v>169</v>
      </c>
      <c r="AQ2111" s="33" t="s">
        <v>170</v>
      </c>
      <c r="AR2111" s="33">
        <v>300.0</v>
      </c>
      <c r="AS2111" s="42"/>
      <c r="AT2111" s="42"/>
      <c r="AU2111" s="42"/>
      <c r="AV2111" s="42"/>
      <c r="AW2111" s="42"/>
      <c r="AX2111" s="5"/>
      <c r="AY2111" s="33"/>
      <c r="AZ2111" s="33" t="s">
        <v>13193</v>
      </c>
      <c r="BA2111" s="5"/>
      <c r="BB2111" s="5"/>
      <c r="BC2111" s="5" t="s">
        <v>13194</v>
      </c>
      <c r="BD2111" s="33" t="s">
        <v>173</v>
      </c>
      <c r="BE2111" s="41"/>
      <c r="BF2111" s="35"/>
      <c r="BG2111" s="33" t="s">
        <v>169</v>
      </c>
      <c r="BH2111" s="5"/>
      <c r="BI2111" s="33">
        <v>300.0</v>
      </c>
      <c r="BJ2111" s="33" t="s">
        <v>170</v>
      </c>
      <c r="BK2111" s="5"/>
      <c r="BL2111" s="5">
        <f t="shared" si="5"/>
        <v>3994.5</v>
      </c>
      <c r="BM2111" s="5"/>
      <c r="BN2111" s="5"/>
      <c r="BO2111" s="42">
        <f t="shared" si="6"/>
        <v>3994.5</v>
      </c>
      <c r="BP2111" s="44"/>
      <c r="BQ2111" s="45"/>
      <c r="BR2111" s="47"/>
      <c r="BS2111" s="45"/>
      <c r="BT2111" s="37"/>
      <c r="BU2111" s="5"/>
      <c r="BV2111" s="38"/>
      <c r="BW2111" s="48"/>
      <c r="BX2111" s="44"/>
      <c r="BY2111" s="44"/>
      <c r="BZ2111" s="33" t="s">
        <v>131</v>
      </c>
      <c r="CA2111" s="5"/>
      <c r="CB2111" s="5"/>
      <c r="CC2111" s="33" t="s">
        <v>177</v>
      </c>
      <c r="CD2111" s="5"/>
      <c r="CE2111" s="5"/>
      <c r="CF2111" s="33" t="s">
        <v>178</v>
      </c>
      <c r="CG2111" s="33" t="s">
        <v>13195</v>
      </c>
      <c r="CH2111" s="5"/>
      <c r="CI2111" s="5"/>
      <c r="CJ2111" s="5"/>
      <c r="CK2111" s="33"/>
      <c r="CL2111" s="49">
        <v>45000.0</v>
      </c>
      <c r="CM2111" s="33" t="s">
        <v>180</v>
      </c>
      <c r="CN2111" s="5"/>
      <c r="CO2111" s="33">
        <v>2.0</v>
      </c>
      <c r="CP2111" s="33" t="s">
        <v>181</v>
      </c>
      <c r="CQ2111" s="50" t="str">
        <f t="shared" si="7"/>
        <v>05/12/1966</v>
      </c>
      <c r="CR2111" s="33" t="s">
        <v>182</v>
      </c>
      <c r="CS2111" s="33">
        <v>5.0</v>
      </c>
      <c r="CT2111" s="33">
        <v>5.0</v>
      </c>
      <c r="CU2111" s="33">
        <v>28.0</v>
      </c>
      <c r="CV2111" s="33">
        <v>1207.0</v>
      </c>
      <c r="CW2111" s="5"/>
      <c r="CX2111" s="5"/>
      <c r="CY2111" s="33">
        <v>-100.214936</v>
      </c>
      <c r="CZ2111" s="33">
        <v>20.903281</v>
      </c>
      <c r="DA2111" s="33">
        <v>4.4219266E9</v>
      </c>
      <c r="DB2111" s="33">
        <v>1.0</v>
      </c>
      <c r="DC2111" s="33" t="s">
        <v>8456</v>
      </c>
      <c r="DD2111" s="33">
        <v>2023.0</v>
      </c>
      <c r="DE2111" s="33" t="s">
        <v>184</v>
      </c>
      <c r="DF2111" s="33"/>
      <c r="DG2111" s="33" t="s">
        <v>185</v>
      </c>
      <c r="DH2111" s="33" t="s">
        <v>186</v>
      </c>
      <c r="DI2111" s="5"/>
      <c r="DJ2111" s="5"/>
    </row>
    <row r="2112">
      <c r="A2112" s="33" t="s">
        <v>13196</v>
      </c>
      <c r="B2112" s="34">
        <v>44952.0</v>
      </c>
      <c r="C2112" s="35" t="s">
        <v>137</v>
      </c>
      <c r="D2112" s="35" t="s">
        <v>139</v>
      </c>
      <c r="E2112" s="35" t="s">
        <v>142</v>
      </c>
      <c r="F2112" s="36" t="s">
        <v>144</v>
      </c>
      <c r="G2112" s="33" t="s">
        <v>13197</v>
      </c>
      <c r="H2112" s="33" t="s">
        <v>13198</v>
      </c>
      <c r="I2112" s="33" t="s">
        <v>255</v>
      </c>
      <c r="J2112" s="33" t="s">
        <v>439</v>
      </c>
      <c r="K2112" s="35" t="s">
        <v>421</v>
      </c>
      <c r="L2112" s="33" t="s">
        <v>3194</v>
      </c>
      <c r="M2112" s="33" t="s">
        <v>8450</v>
      </c>
      <c r="N2112" s="33" t="s">
        <v>9272</v>
      </c>
      <c r="O2112" s="5"/>
      <c r="P2112" s="35" t="s">
        <v>233</v>
      </c>
      <c r="Q2112" s="35" t="s">
        <v>9272</v>
      </c>
      <c r="R2112" s="33">
        <v>76272.0</v>
      </c>
      <c r="S2112" s="37"/>
      <c r="T2112" s="33"/>
      <c r="U2112" s="33">
        <v>7.68</v>
      </c>
      <c r="V2112" s="33" t="s">
        <v>154</v>
      </c>
      <c r="W2112" s="33"/>
      <c r="X2112" s="33"/>
      <c r="Y2112" s="5"/>
      <c r="Z2112" s="5"/>
      <c r="AA2112" s="33">
        <v>1.0</v>
      </c>
      <c r="AB2112" s="33"/>
      <c r="AC2112" s="33">
        <v>1.0</v>
      </c>
      <c r="AD2112" s="5"/>
      <c r="AE2112" s="5"/>
      <c r="AF2112" s="5"/>
      <c r="AG2112" s="16"/>
      <c r="AH2112" s="38" t="str">
        <f t="shared" si="1"/>
        <v/>
      </c>
      <c r="AI2112" s="39" t="str">
        <f t="shared" si="2"/>
        <v/>
      </c>
      <c r="AJ2112" s="37" t="str">
        <f t="shared" si="3"/>
        <v/>
      </c>
      <c r="AK2112" s="41" t="str">
        <f t="shared" si="4"/>
        <v/>
      </c>
      <c r="AL2112" s="35" t="s">
        <v>233</v>
      </c>
      <c r="AM2112" s="33" t="s">
        <v>9272</v>
      </c>
      <c r="AN2112" s="33" t="s">
        <v>9272</v>
      </c>
      <c r="AO2112" s="41"/>
      <c r="AP2112" s="33" t="s">
        <v>169</v>
      </c>
      <c r="AQ2112" s="33" t="s">
        <v>170</v>
      </c>
      <c r="AR2112" s="33">
        <v>300.0</v>
      </c>
      <c r="AS2112" s="42"/>
      <c r="AT2112" s="42"/>
      <c r="AU2112" s="42"/>
      <c r="AV2112" s="42"/>
      <c r="AW2112" s="42"/>
      <c r="AX2112" s="5"/>
      <c r="AY2112" s="33"/>
      <c r="AZ2112" s="33" t="s">
        <v>13199</v>
      </c>
      <c r="BA2112" s="5"/>
      <c r="BB2112" s="5"/>
      <c r="BC2112" s="5" t="s">
        <v>13200</v>
      </c>
      <c r="BD2112" s="33" t="s">
        <v>173</v>
      </c>
      <c r="BE2112" s="41"/>
      <c r="BF2112" s="35"/>
      <c r="BG2112" s="33" t="s">
        <v>169</v>
      </c>
      <c r="BH2112" s="5"/>
      <c r="BI2112" s="33">
        <v>300.0</v>
      </c>
      <c r="BJ2112" s="33" t="s">
        <v>170</v>
      </c>
      <c r="BK2112" s="5"/>
      <c r="BL2112" s="5">
        <f t="shared" si="5"/>
        <v>3994.5</v>
      </c>
      <c r="BM2112" s="5"/>
      <c r="BN2112" s="5"/>
      <c r="BO2112" s="42">
        <f t="shared" si="6"/>
        <v>3994.5</v>
      </c>
      <c r="BP2112" s="44"/>
      <c r="BQ2112" s="45"/>
      <c r="BR2112" s="47"/>
      <c r="BS2112" s="45"/>
      <c r="BT2112" s="37"/>
      <c r="BU2112" s="5"/>
      <c r="BV2112" s="38"/>
      <c r="BW2112" s="48"/>
      <c r="BX2112" s="44"/>
      <c r="BY2112" s="44"/>
      <c r="BZ2112" s="33" t="s">
        <v>131</v>
      </c>
      <c r="CA2112" s="5"/>
      <c r="CB2112" s="5"/>
      <c r="CC2112" s="33" t="s">
        <v>177</v>
      </c>
      <c r="CD2112" s="5"/>
      <c r="CE2112" s="5"/>
      <c r="CF2112" s="33" t="s">
        <v>178</v>
      </c>
      <c r="CG2112" s="33" t="s">
        <v>13201</v>
      </c>
      <c r="CH2112" s="5"/>
      <c r="CI2112" s="5"/>
      <c r="CJ2112" s="5"/>
      <c r="CK2112" s="33"/>
      <c r="CL2112" s="49">
        <v>45000.0</v>
      </c>
      <c r="CM2112" s="33" t="s">
        <v>180</v>
      </c>
      <c r="CN2112" s="5"/>
      <c r="CO2112" s="33">
        <v>2.0</v>
      </c>
      <c r="CP2112" s="33" t="s">
        <v>181</v>
      </c>
      <c r="CQ2112" s="50" t="str">
        <f t="shared" si="7"/>
        <v>20/04/1974</v>
      </c>
      <c r="CR2112" s="33" t="s">
        <v>182</v>
      </c>
      <c r="CS2112" s="33">
        <v>5.0</v>
      </c>
      <c r="CT2112" s="33">
        <v>5.0</v>
      </c>
      <c r="CU2112" s="33">
        <v>28.0</v>
      </c>
      <c r="CV2112" s="33">
        <v>1207.0</v>
      </c>
      <c r="CW2112" s="5"/>
      <c r="CX2112" s="5"/>
      <c r="CY2112" s="33">
        <v>-100.214936</v>
      </c>
      <c r="CZ2112" s="33">
        <v>20.903281</v>
      </c>
      <c r="DA2112" s="33">
        <v>4.4219266E9</v>
      </c>
      <c r="DB2112" s="33">
        <v>1.0</v>
      </c>
      <c r="DC2112" s="33" t="s">
        <v>8456</v>
      </c>
      <c r="DD2112" s="33">
        <v>2023.0</v>
      </c>
      <c r="DE2112" s="33" t="s">
        <v>184</v>
      </c>
      <c r="DF2112" s="33"/>
      <c r="DG2112" s="33" t="s">
        <v>185</v>
      </c>
      <c r="DH2112" s="33" t="s">
        <v>186</v>
      </c>
      <c r="DI2112" s="5"/>
      <c r="DJ2112" s="5"/>
    </row>
    <row r="2113">
      <c r="A2113" s="33" t="s">
        <v>13202</v>
      </c>
      <c r="B2113" s="34">
        <v>44952.0</v>
      </c>
      <c r="C2113" s="35" t="s">
        <v>137</v>
      </c>
      <c r="D2113" s="35" t="s">
        <v>139</v>
      </c>
      <c r="E2113" s="35" t="s">
        <v>142</v>
      </c>
      <c r="F2113" s="36" t="s">
        <v>144</v>
      </c>
      <c r="G2113" s="33" t="s">
        <v>13203</v>
      </c>
      <c r="H2113" s="33" t="s">
        <v>13204</v>
      </c>
      <c r="I2113" s="33" t="s">
        <v>255</v>
      </c>
      <c r="J2113" s="33" t="s">
        <v>231</v>
      </c>
      <c r="K2113" s="35" t="s">
        <v>421</v>
      </c>
      <c r="L2113" s="33" t="s">
        <v>13122</v>
      </c>
      <c r="M2113" s="33">
        <v>3.0</v>
      </c>
      <c r="N2113" s="33" t="s">
        <v>9272</v>
      </c>
      <c r="O2113" s="5"/>
      <c r="P2113" s="35" t="s">
        <v>233</v>
      </c>
      <c r="Q2113" s="35" t="s">
        <v>9272</v>
      </c>
      <c r="R2113" s="33">
        <v>76478.0</v>
      </c>
      <c r="S2113" s="37"/>
      <c r="T2113" s="33"/>
      <c r="U2113" s="33">
        <v>1.44</v>
      </c>
      <c r="V2113" s="33" t="s">
        <v>154</v>
      </c>
      <c r="W2113" s="33"/>
      <c r="X2113" s="33"/>
      <c r="Y2113" s="5"/>
      <c r="Z2113" s="5"/>
      <c r="AA2113" s="33">
        <v>1.0</v>
      </c>
      <c r="AB2113" s="33"/>
      <c r="AC2113" s="33">
        <v>1.0</v>
      </c>
      <c r="AD2113" s="5"/>
      <c r="AE2113" s="5"/>
      <c r="AF2113" s="5"/>
      <c r="AG2113" s="16"/>
      <c r="AH2113" s="38" t="str">
        <f t="shared" si="1"/>
        <v/>
      </c>
      <c r="AI2113" s="39" t="str">
        <f t="shared" si="2"/>
        <v/>
      </c>
      <c r="AJ2113" s="37" t="str">
        <f t="shared" si="3"/>
        <v/>
      </c>
      <c r="AK2113" s="41" t="str">
        <f t="shared" si="4"/>
        <v/>
      </c>
      <c r="AL2113" s="35" t="s">
        <v>233</v>
      </c>
      <c r="AM2113" s="33" t="s">
        <v>9272</v>
      </c>
      <c r="AN2113" s="33" t="s">
        <v>9272</v>
      </c>
      <c r="AO2113" s="41"/>
      <c r="AP2113" s="33" t="s">
        <v>169</v>
      </c>
      <c r="AQ2113" s="33" t="s">
        <v>170</v>
      </c>
      <c r="AR2113" s="33">
        <v>150.0</v>
      </c>
      <c r="AS2113" s="42"/>
      <c r="AT2113" s="42"/>
      <c r="AU2113" s="42"/>
      <c r="AV2113" s="42"/>
      <c r="AW2113" s="42"/>
      <c r="AX2113" s="5"/>
      <c r="AY2113" s="33"/>
      <c r="AZ2113" s="33" t="s">
        <v>13205</v>
      </c>
      <c r="BA2113" s="5"/>
      <c r="BB2113" s="5"/>
      <c r="BC2113" s="5" t="s">
        <v>13206</v>
      </c>
      <c r="BD2113" s="33" t="s">
        <v>173</v>
      </c>
      <c r="BE2113" s="41"/>
      <c r="BF2113" s="35"/>
      <c r="BG2113" s="33" t="s">
        <v>169</v>
      </c>
      <c r="BH2113" s="5"/>
      <c r="BI2113" s="33">
        <v>150.0</v>
      </c>
      <c r="BJ2113" s="33" t="s">
        <v>170</v>
      </c>
      <c r="BK2113" s="5"/>
      <c r="BL2113" s="5">
        <f t="shared" si="5"/>
        <v>1997.25</v>
      </c>
      <c r="BM2113" s="5"/>
      <c r="BN2113" s="5"/>
      <c r="BO2113" s="42">
        <f t="shared" si="6"/>
        <v>1997.25</v>
      </c>
      <c r="BP2113" s="44"/>
      <c r="BQ2113" s="45"/>
      <c r="BR2113" s="47"/>
      <c r="BS2113" s="45"/>
      <c r="BT2113" s="37"/>
      <c r="BU2113" s="5"/>
      <c r="BV2113" s="38"/>
      <c r="BW2113" s="48"/>
      <c r="BX2113" s="44"/>
      <c r="BY2113" s="44"/>
      <c r="BZ2113" s="33" t="s">
        <v>131</v>
      </c>
      <c r="CA2113" s="5"/>
      <c r="CB2113" s="5"/>
      <c r="CC2113" s="33" t="s">
        <v>177</v>
      </c>
      <c r="CD2113" s="5"/>
      <c r="CE2113" s="5"/>
      <c r="CF2113" s="33" t="s">
        <v>178</v>
      </c>
      <c r="CG2113" s="33" t="s">
        <v>13207</v>
      </c>
      <c r="CH2113" s="5"/>
      <c r="CI2113" s="5"/>
      <c r="CJ2113" s="5"/>
      <c r="CK2113" s="33"/>
      <c r="CL2113" s="49">
        <v>45000.0</v>
      </c>
      <c r="CM2113" s="33" t="s">
        <v>180</v>
      </c>
      <c r="CN2113" s="5"/>
      <c r="CO2113" s="33">
        <v>1.0</v>
      </c>
      <c r="CP2113" s="33" t="s">
        <v>181</v>
      </c>
      <c r="CQ2113" s="50" t="str">
        <f t="shared" si="7"/>
        <v>20/03/1971</v>
      </c>
      <c r="CR2113" s="33" t="s">
        <v>182</v>
      </c>
      <c r="CS2113" s="33">
        <v>5.0</v>
      </c>
      <c r="CT2113" s="33">
        <v>5.0</v>
      </c>
      <c r="CU2113" s="33">
        <v>28.0</v>
      </c>
      <c r="CV2113" s="33">
        <v>1207.0</v>
      </c>
      <c r="CW2113" s="5"/>
      <c r="CX2113" s="5"/>
      <c r="CY2113" s="33">
        <v>-100.214936</v>
      </c>
      <c r="CZ2113" s="33">
        <v>20.903281</v>
      </c>
      <c r="DA2113" s="33">
        <v>4.4219266E9</v>
      </c>
      <c r="DB2113" s="33">
        <v>1.0</v>
      </c>
      <c r="DC2113" s="33" t="s">
        <v>8456</v>
      </c>
      <c r="DD2113" s="33">
        <v>2023.0</v>
      </c>
      <c r="DE2113" s="33" t="s">
        <v>184</v>
      </c>
      <c r="DF2113" s="33"/>
      <c r="DG2113" s="33" t="s">
        <v>185</v>
      </c>
      <c r="DH2113" s="33" t="s">
        <v>186</v>
      </c>
      <c r="DI2113" s="5"/>
      <c r="DJ2113" s="5"/>
    </row>
    <row r="2114">
      <c r="A2114" s="33" t="s">
        <v>13208</v>
      </c>
      <c r="B2114" s="34">
        <v>44952.0</v>
      </c>
      <c r="C2114" s="35" t="s">
        <v>137</v>
      </c>
      <c r="D2114" s="35" t="s">
        <v>139</v>
      </c>
      <c r="E2114" s="35" t="s">
        <v>142</v>
      </c>
      <c r="F2114" s="36" t="s">
        <v>144</v>
      </c>
      <c r="G2114" s="33" t="s">
        <v>13209</v>
      </c>
      <c r="H2114" s="33" t="s">
        <v>6002</v>
      </c>
      <c r="I2114" s="33" t="s">
        <v>9718</v>
      </c>
      <c r="J2114" s="33" t="s">
        <v>4749</v>
      </c>
      <c r="K2114" s="35" t="s">
        <v>421</v>
      </c>
      <c r="L2114" s="33" t="s">
        <v>3194</v>
      </c>
      <c r="M2114" s="33" t="s">
        <v>8450</v>
      </c>
      <c r="N2114" s="33" t="s">
        <v>9272</v>
      </c>
      <c r="O2114" s="5"/>
      <c r="P2114" s="35" t="s">
        <v>233</v>
      </c>
      <c r="Q2114" s="35" t="s">
        <v>9272</v>
      </c>
      <c r="R2114" s="33">
        <v>76272.0</v>
      </c>
      <c r="S2114" s="37"/>
      <c r="T2114" s="33"/>
      <c r="U2114" s="33">
        <v>3.42</v>
      </c>
      <c r="V2114" s="33" t="s">
        <v>154</v>
      </c>
      <c r="W2114" s="33"/>
      <c r="X2114" s="33"/>
      <c r="Y2114" s="5"/>
      <c r="Z2114" s="5"/>
      <c r="AA2114" s="33">
        <v>1.0</v>
      </c>
      <c r="AB2114" s="33"/>
      <c r="AC2114" s="33">
        <v>1.0</v>
      </c>
      <c r="AD2114" s="5"/>
      <c r="AE2114" s="5"/>
      <c r="AF2114" s="5"/>
      <c r="AG2114" s="16"/>
      <c r="AH2114" s="38" t="str">
        <f t="shared" si="1"/>
        <v/>
      </c>
      <c r="AI2114" s="39">
        <f t="shared" si="2"/>
        <v>1</v>
      </c>
      <c r="AJ2114" s="37" t="str">
        <f t="shared" si="3"/>
        <v/>
      </c>
      <c r="AK2114" s="41" t="str">
        <f t="shared" si="4"/>
        <v/>
      </c>
      <c r="AL2114" s="35" t="s">
        <v>233</v>
      </c>
      <c r="AM2114" s="33" t="s">
        <v>9272</v>
      </c>
      <c r="AN2114" s="33" t="s">
        <v>9272</v>
      </c>
      <c r="AO2114" s="41"/>
      <c r="AP2114" s="33" t="s">
        <v>169</v>
      </c>
      <c r="AQ2114" s="33" t="s">
        <v>170</v>
      </c>
      <c r="AR2114" s="33">
        <v>300.0</v>
      </c>
      <c r="AS2114" s="42"/>
      <c r="AT2114" s="42"/>
      <c r="AU2114" s="42"/>
      <c r="AV2114" s="42"/>
      <c r="AW2114" s="42"/>
      <c r="AX2114" s="5"/>
      <c r="AY2114" s="33"/>
      <c r="AZ2114" s="33" t="s">
        <v>13210</v>
      </c>
      <c r="BA2114" s="5"/>
      <c r="BB2114" s="5"/>
      <c r="BC2114" s="5" t="s">
        <v>13211</v>
      </c>
      <c r="BD2114" s="33" t="s">
        <v>173</v>
      </c>
      <c r="BE2114" s="41"/>
      <c r="BF2114" s="35"/>
      <c r="BG2114" s="33" t="s">
        <v>169</v>
      </c>
      <c r="BH2114" s="5"/>
      <c r="BI2114" s="33">
        <v>300.0</v>
      </c>
      <c r="BJ2114" s="33" t="s">
        <v>170</v>
      </c>
      <c r="BK2114" s="5"/>
      <c r="BL2114" s="5">
        <f t="shared" si="5"/>
        <v>3994.5</v>
      </c>
      <c r="BM2114" s="5"/>
      <c r="BN2114" s="5"/>
      <c r="BO2114" s="42">
        <f t="shared" si="6"/>
        <v>3994.5</v>
      </c>
      <c r="BP2114" s="44"/>
      <c r="BQ2114" s="45"/>
      <c r="BR2114" s="47"/>
      <c r="BS2114" s="45"/>
      <c r="BT2114" s="37"/>
      <c r="BU2114" s="5"/>
      <c r="BV2114" s="38"/>
      <c r="BW2114" s="48"/>
      <c r="BX2114" s="44"/>
      <c r="BY2114" s="44"/>
      <c r="BZ2114" s="33" t="s">
        <v>131</v>
      </c>
      <c r="CA2114" s="5"/>
      <c r="CB2114" s="5"/>
      <c r="CC2114" s="33" t="s">
        <v>177</v>
      </c>
      <c r="CD2114" s="5"/>
      <c r="CE2114" s="5"/>
      <c r="CF2114" s="33" t="s">
        <v>178</v>
      </c>
      <c r="CG2114" s="33" t="s">
        <v>13212</v>
      </c>
      <c r="CH2114" s="5"/>
      <c r="CI2114" s="5"/>
      <c r="CJ2114" s="5"/>
      <c r="CK2114" s="33"/>
      <c r="CL2114" s="49">
        <v>45000.0</v>
      </c>
      <c r="CM2114" s="33" t="s">
        <v>180</v>
      </c>
      <c r="CN2114" s="5"/>
      <c r="CO2114" s="33">
        <v>2.0</v>
      </c>
      <c r="CP2114" s="33" t="s">
        <v>181</v>
      </c>
      <c r="CQ2114" s="50" t="str">
        <f t="shared" si="7"/>
        <v>24/07/1942</v>
      </c>
      <c r="CR2114" s="33" t="s">
        <v>182</v>
      </c>
      <c r="CS2114" s="33">
        <v>5.0</v>
      </c>
      <c r="CT2114" s="33">
        <v>5.0</v>
      </c>
      <c r="CU2114" s="33">
        <v>28.0</v>
      </c>
      <c r="CV2114" s="33">
        <v>1207.0</v>
      </c>
      <c r="CW2114" s="5"/>
      <c r="CX2114" s="5"/>
      <c r="CY2114" s="33">
        <v>-100.214936</v>
      </c>
      <c r="CZ2114" s="33">
        <v>20.903281</v>
      </c>
      <c r="DA2114" s="33">
        <v>4.4219266E9</v>
      </c>
      <c r="DB2114" s="33">
        <v>1.0</v>
      </c>
      <c r="DC2114" s="33" t="s">
        <v>8456</v>
      </c>
      <c r="DD2114" s="33">
        <v>2023.0</v>
      </c>
      <c r="DE2114" s="33" t="s">
        <v>184</v>
      </c>
      <c r="DF2114" s="33"/>
      <c r="DG2114" s="33" t="s">
        <v>185</v>
      </c>
      <c r="DH2114" s="33" t="s">
        <v>186</v>
      </c>
      <c r="DI2114" s="5"/>
      <c r="DJ2114" s="5"/>
    </row>
    <row r="2115">
      <c r="A2115" s="33" t="s">
        <v>13213</v>
      </c>
      <c r="B2115" s="34">
        <v>44952.0</v>
      </c>
      <c r="C2115" s="35" t="s">
        <v>137</v>
      </c>
      <c r="D2115" s="35" t="s">
        <v>139</v>
      </c>
      <c r="E2115" s="35" t="s">
        <v>142</v>
      </c>
      <c r="F2115" s="36" t="s">
        <v>144</v>
      </c>
      <c r="G2115" s="33" t="s">
        <v>13214</v>
      </c>
      <c r="H2115" s="33" t="s">
        <v>5219</v>
      </c>
      <c r="I2115" s="33" t="s">
        <v>1872</v>
      </c>
      <c r="J2115" s="33" t="s">
        <v>439</v>
      </c>
      <c r="K2115" s="35" t="s">
        <v>421</v>
      </c>
      <c r="L2115" s="33" t="s">
        <v>3194</v>
      </c>
      <c r="M2115" s="33">
        <v>4.0</v>
      </c>
      <c r="N2115" s="33" t="s">
        <v>9272</v>
      </c>
      <c r="O2115" s="5"/>
      <c r="P2115" s="35" t="s">
        <v>233</v>
      </c>
      <c r="Q2115" s="35" t="s">
        <v>9272</v>
      </c>
      <c r="R2115" s="33">
        <v>76272.0</v>
      </c>
      <c r="S2115" s="37"/>
      <c r="T2115" s="33"/>
      <c r="U2115" s="33">
        <v>1.47</v>
      </c>
      <c r="V2115" s="33" t="s">
        <v>154</v>
      </c>
      <c r="W2115" s="33"/>
      <c r="X2115" s="33"/>
      <c r="Y2115" s="5"/>
      <c r="Z2115" s="5"/>
      <c r="AA2115" s="33">
        <v>1.0</v>
      </c>
      <c r="AB2115" s="33"/>
      <c r="AC2115" s="33">
        <v>1.0</v>
      </c>
      <c r="AD2115" s="5"/>
      <c r="AE2115" s="5"/>
      <c r="AF2115" s="5"/>
      <c r="AG2115" s="16"/>
      <c r="AH2115" s="38" t="str">
        <f t="shared" si="1"/>
        <v/>
      </c>
      <c r="AI2115" s="39">
        <f t="shared" si="2"/>
        <v>1</v>
      </c>
      <c r="AJ2115" s="37" t="str">
        <f t="shared" si="3"/>
        <v/>
      </c>
      <c r="AK2115" s="41" t="str">
        <f t="shared" si="4"/>
        <v/>
      </c>
      <c r="AL2115" s="35" t="s">
        <v>233</v>
      </c>
      <c r="AM2115" s="33" t="s">
        <v>9272</v>
      </c>
      <c r="AN2115" s="33" t="s">
        <v>9272</v>
      </c>
      <c r="AO2115" s="41"/>
      <c r="AP2115" s="33" t="s">
        <v>169</v>
      </c>
      <c r="AQ2115" s="33" t="s">
        <v>170</v>
      </c>
      <c r="AR2115" s="33">
        <v>150.0</v>
      </c>
      <c r="AS2115" s="42"/>
      <c r="AT2115" s="42"/>
      <c r="AU2115" s="42"/>
      <c r="AV2115" s="42"/>
      <c r="AW2115" s="42"/>
      <c r="AX2115" s="5"/>
      <c r="AY2115" s="33"/>
      <c r="AZ2115" s="33" t="s">
        <v>13215</v>
      </c>
      <c r="BA2115" s="5"/>
      <c r="BB2115" s="5"/>
      <c r="BC2115" s="5" t="s">
        <v>13216</v>
      </c>
      <c r="BD2115" s="33" t="s">
        <v>173</v>
      </c>
      <c r="BE2115" s="41"/>
      <c r="BF2115" s="35"/>
      <c r="BG2115" s="33" t="s">
        <v>169</v>
      </c>
      <c r="BH2115" s="5"/>
      <c r="BI2115" s="33">
        <v>150.0</v>
      </c>
      <c r="BJ2115" s="33" t="s">
        <v>170</v>
      </c>
      <c r="BK2115" s="5"/>
      <c r="BL2115" s="5">
        <f t="shared" si="5"/>
        <v>1997.25</v>
      </c>
      <c r="BM2115" s="5"/>
      <c r="BN2115" s="5"/>
      <c r="BO2115" s="42">
        <f t="shared" si="6"/>
        <v>1997.25</v>
      </c>
      <c r="BP2115" s="44"/>
      <c r="BQ2115" s="45"/>
      <c r="BR2115" s="47"/>
      <c r="BS2115" s="45"/>
      <c r="BT2115" s="37"/>
      <c r="BU2115" s="5"/>
      <c r="BV2115" s="38"/>
      <c r="BW2115" s="48"/>
      <c r="BX2115" s="44"/>
      <c r="BY2115" s="44"/>
      <c r="BZ2115" s="33" t="s">
        <v>131</v>
      </c>
      <c r="CA2115" s="5"/>
      <c r="CB2115" s="5"/>
      <c r="CC2115" s="33" t="s">
        <v>177</v>
      </c>
      <c r="CD2115" s="5"/>
      <c r="CE2115" s="5"/>
      <c r="CF2115" s="33" t="s">
        <v>178</v>
      </c>
      <c r="CG2115" s="33" t="s">
        <v>13217</v>
      </c>
      <c r="CH2115" s="5"/>
      <c r="CI2115" s="5"/>
      <c r="CJ2115" s="5"/>
      <c r="CK2115" s="33"/>
      <c r="CL2115" s="49">
        <v>45000.0</v>
      </c>
      <c r="CM2115" s="33" t="s">
        <v>180</v>
      </c>
      <c r="CN2115" s="5"/>
      <c r="CO2115" s="33">
        <v>1.0</v>
      </c>
      <c r="CP2115" s="33" t="s">
        <v>181</v>
      </c>
      <c r="CQ2115" s="50" t="str">
        <f t="shared" si="7"/>
        <v>06/04/1947</v>
      </c>
      <c r="CR2115" s="33" t="s">
        <v>182</v>
      </c>
      <c r="CS2115" s="33">
        <v>5.0</v>
      </c>
      <c r="CT2115" s="33">
        <v>5.0</v>
      </c>
      <c r="CU2115" s="33">
        <v>28.0</v>
      </c>
      <c r="CV2115" s="33">
        <v>1207.0</v>
      </c>
      <c r="CW2115" s="5"/>
      <c r="CX2115" s="5"/>
      <c r="CY2115" s="33">
        <v>-100.214936</v>
      </c>
      <c r="CZ2115" s="33">
        <v>20.903281</v>
      </c>
      <c r="DA2115" s="33">
        <v>4.428763684E9</v>
      </c>
      <c r="DB2115" s="33">
        <v>2.0</v>
      </c>
      <c r="DC2115" s="33" t="s">
        <v>8456</v>
      </c>
      <c r="DD2115" s="33">
        <v>2023.0</v>
      </c>
      <c r="DE2115" s="33" t="s">
        <v>184</v>
      </c>
      <c r="DF2115" s="33"/>
      <c r="DG2115" s="33" t="s">
        <v>185</v>
      </c>
      <c r="DH2115" s="33" t="s">
        <v>186</v>
      </c>
      <c r="DI2115" s="5"/>
      <c r="DJ2115" s="5"/>
    </row>
    <row r="2116">
      <c r="A2116" s="33" t="s">
        <v>13218</v>
      </c>
      <c r="B2116" s="34">
        <v>44952.0</v>
      </c>
      <c r="C2116" s="35" t="s">
        <v>137</v>
      </c>
      <c r="D2116" s="35" t="s">
        <v>139</v>
      </c>
      <c r="E2116" s="35" t="s">
        <v>142</v>
      </c>
      <c r="F2116" s="36" t="s">
        <v>144</v>
      </c>
      <c r="G2116" s="33" t="s">
        <v>13219</v>
      </c>
      <c r="H2116" s="33" t="s">
        <v>13220</v>
      </c>
      <c r="I2116" s="33" t="s">
        <v>1872</v>
      </c>
      <c r="J2116" s="33" t="s">
        <v>439</v>
      </c>
      <c r="K2116" s="35" t="s">
        <v>421</v>
      </c>
      <c r="L2116" s="33" t="s">
        <v>3194</v>
      </c>
      <c r="M2116" s="33" t="s">
        <v>8450</v>
      </c>
      <c r="N2116" s="33" t="s">
        <v>9272</v>
      </c>
      <c r="O2116" s="5"/>
      <c r="P2116" s="35" t="s">
        <v>233</v>
      </c>
      <c r="Q2116" s="35" t="s">
        <v>9272</v>
      </c>
      <c r="R2116" s="33">
        <v>76272.0</v>
      </c>
      <c r="S2116" s="37"/>
      <c r="T2116" s="33"/>
      <c r="U2116" s="33">
        <v>3.02</v>
      </c>
      <c r="V2116" s="33" t="s">
        <v>154</v>
      </c>
      <c r="W2116" s="33"/>
      <c r="X2116" s="33"/>
      <c r="Y2116" s="5"/>
      <c r="Z2116" s="5"/>
      <c r="AA2116" s="33">
        <v>1.0</v>
      </c>
      <c r="AB2116" s="33"/>
      <c r="AC2116" s="33">
        <v>1.0</v>
      </c>
      <c r="AD2116" s="5"/>
      <c r="AE2116" s="5"/>
      <c r="AF2116" s="5"/>
      <c r="AG2116" s="16"/>
      <c r="AH2116" s="38" t="str">
        <f t="shared" si="1"/>
        <v/>
      </c>
      <c r="AI2116" s="39">
        <f t="shared" si="2"/>
        <v>1</v>
      </c>
      <c r="AJ2116" s="37" t="str">
        <f t="shared" si="3"/>
        <v/>
      </c>
      <c r="AK2116" s="41" t="str">
        <f t="shared" si="4"/>
        <v/>
      </c>
      <c r="AL2116" s="35" t="s">
        <v>233</v>
      </c>
      <c r="AM2116" s="33" t="s">
        <v>9272</v>
      </c>
      <c r="AN2116" s="33" t="s">
        <v>9272</v>
      </c>
      <c r="AO2116" s="41"/>
      <c r="AP2116" s="33" t="s">
        <v>169</v>
      </c>
      <c r="AQ2116" s="33" t="s">
        <v>170</v>
      </c>
      <c r="AR2116" s="33">
        <v>300.0</v>
      </c>
      <c r="AS2116" s="42"/>
      <c r="AT2116" s="42"/>
      <c r="AU2116" s="42"/>
      <c r="AV2116" s="42"/>
      <c r="AW2116" s="42"/>
      <c r="AX2116" s="5"/>
      <c r="AY2116" s="33"/>
      <c r="AZ2116" s="33" t="s">
        <v>13221</v>
      </c>
      <c r="BA2116" s="5"/>
      <c r="BB2116" s="5"/>
      <c r="BC2116" s="5" t="s">
        <v>13222</v>
      </c>
      <c r="BD2116" s="33" t="s">
        <v>173</v>
      </c>
      <c r="BE2116" s="41"/>
      <c r="BF2116" s="35"/>
      <c r="BG2116" s="33" t="s">
        <v>169</v>
      </c>
      <c r="BH2116" s="5"/>
      <c r="BI2116" s="33">
        <v>300.0</v>
      </c>
      <c r="BJ2116" s="33" t="s">
        <v>170</v>
      </c>
      <c r="BK2116" s="5"/>
      <c r="BL2116" s="5">
        <f t="shared" si="5"/>
        <v>3994.5</v>
      </c>
      <c r="BM2116" s="5"/>
      <c r="BN2116" s="5"/>
      <c r="BO2116" s="42">
        <f t="shared" si="6"/>
        <v>3994.5</v>
      </c>
      <c r="BP2116" s="44"/>
      <c r="BQ2116" s="45"/>
      <c r="BR2116" s="47"/>
      <c r="BS2116" s="45"/>
      <c r="BT2116" s="37"/>
      <c r="BU2116" s="5"/>
      <c r="BV2116" s="38"/>
      <c r="BW2116" s="48"/>
      <c r="BX2116" s="44"/>
      <c r="BY2116" s="44"/>
      <c r="BZ2116" s="33" t="s">
        <v>131</v>
      </c>
      <c r="CA2116" s="5"/>
      <c r="CB2116" s="5"/>
      <c r="CC2116" s="33" t="s">
        <v>177</v>
      </c>
      <c r="CD2116" s="5"/>
      <c r="CE2116" s="5"/>
      <c r="CF2116" s="33" t="s">
        <v>178</v>
      </c>
      <c r="CG2116" s="33" t="s">
        <v>13223</v>
      </c>
      <c r="CH2116" s="5"/>
      <c r="CI2116" s="5"/>
      <c r="CJ2116" s="5"/>
      <c r="CK2116" s="33"/>
      <c r="CL2116" s="49">
        <v>45000.0</v>
      </c>
      <c r="CM2116" s="33" t="s">
        <v>180</v>
      </c>
      <c r="CN2116" s="5"/>
      <c r="CO2116" s="33">
        <v>2.0</v>
      </c>
      <c r="CP2116" s="33" t="s">
        <v>181</v>
      </c>
      <c r="CQ2116" s="50" t="str">
        <f t="shared" si="7"/>
        <v>20/12/1962</v>
      </c>
      <c r="CR2116" s="33" t="s">
        <v>182</v>
      </c>
      <c r="CS2116" s="33">
        <v>5.0</v>
      </c>
      <c r="CT2116" s="33">
        <v>5.0</v>
      </c>
      <c r="CU2116" s="33">
        <v>28.0</v>
      </c>
      <c r="CV2116" s="33">
        <v>1207.0</v>
      </c>
      <c r="CW2116" s="5"/>
      <c r="CX2116" s="5"/>
      <c r="CY2116" s="33">
        <v>-100.214936</v>
      </c>
      <c r="CZ2116" s="33">
        <v>20.903281</v>
      </c>
      <c r="DA2116" s="33">
        <v>4.4219266E9</v>
      </c>
      <c r="DB2116" s="33">
        <v>1.0</v>
      </c>
      <c r="DC2116" s="33" t="s">
        <v>8456</v>
      </c>
      <c r="DD2116" s="33">
        <v>2023.0</v>
      </c>
      <c r="DE2116" s="33" t="s">
        <v>184</v>
      </c>
      <c r="DF2116" s="33"/>
      <c r="DG2116" s="33" t="s">
        <v>185</v>
      </c>
      <c r="DH2116" s="33" t="s">
        <v>186</v>
      </c>
      <c r="DI2116" s="5"/>
      <c r="DJ2116" s="5"/>
    </row>
    <row r="2117">
      <c r="A2117" s="33" t="s">
        <v>13224</v>
      </c>
      <c r="B2117" s="34">
        <v>44952.0</v>
      </c>
      <c r="C2117" s="35" t="s">
        <v>137</v>
      </c>
      <c r="D2117" s="35" t="s">
        <v>139</v>
      </c>
      <c r="E2117" s="35" t="s">
        <v>142</v>
      </c>
      <c r="F2117" s="36" t="s">
        <v>144</v>
      </c>
      <c r="G2117" s="33" t="s">
        <v>13225</v>
      </c>
      <c r="H2117" s="33" t="s">
        <v>13226</v>
      </c>
      <c r="I2117" s="33" t="s">
        <v>439</v>
      </c>
      <c r="J2117" s="33" t="s">
        <v>255</v>
      </c>
      <c r="K2117" s="35" t="s">
        <v>16</v>
      </c>
      <c r="L2117" s="33" t="s">
        <v>4749</v>
      </c>
      <c r="M2117" s="33">
        <v>25.0</v>
      </c>
      <c r="N2117" s="33" t="s">
        <v>9257</v>
      </c>
      <c r="O2117" s="5"/>
      <c r="P2117" s="35" t="s">
        <v>1022</v>
      </c>
      <c r="Q2117" s="35" t="s">
        <v>9257</v>
      </c>
      <c r="R2117" s="33">
        <v>76269.0</v>
      </c>
      <c r="S2117" s="37"/>
      <c r="T2117" s="33"/>
      <c r="U2117" s="33">
        <v>1.77</v>
      </c>
      <c r="V2117" s="33" t="s">
        <v>154</v>
      </c>
      <c r="W2117" s="33"/>
      <c r="X2117" s="33"/>
      <c r="Y2117" s="5"/>
      <c r="Z2117" s="5"/>
      <c r="AA2117" s="33">
        <v>1.0</v>
      </c>
      <c r="AB2117" s="33">
        <v>1.0</v>
      </c>
      <c r="AC2117" s="33"/>
      <c r="AD2117" s="5"/>
      <c r="AE2117" s="5"/>
      <c r="AF2117" s="5"/>
      <c r="AG2117" s="16"/>
      <c r="AH2117" s="38" t="str">
        <f t="shared" si="1"/>
        <v/>
      </c>
      <c r="AI2117" s="39" t="str">
        <f t="shared" si="2"/>
        <v/>
      </c>
      <c r="AJ2117" s="37" t="str">
        <f t="shared" si="3"/>
        <v/>
      </c>
      <c r="AK2117" s="41" t="str">
        <f t="shared" si="4"/>
        <v/>
      </c>
      <c r="AL2117" s="35" t="s">
        <v>233</v>
      </c>
      <c r="AM2117" s="33" t="s">
        <v>9272</v>
      </c>
      <c r="AN2117" s="33" t="s">
        <v>9272</v>
      </c>
      <c r="AO2117" s="41"/>
      <c r="AP2117" s="33" t="s">
        <v>169</v>
      </c>
      <c r="AQ2117" s="33" t="s">
        <v>170</v>
      </c>
      <c r="AR2117" s="33">
        <v>150.0</v>
      </c>
      <c r="AS2117" s="42"/>
      <c r="AT2117" s="42"/>
      <c r="AU2117" s="42"/>
      <c r="AV2117" s="42"/>
      <c r="AW2117" s="42"/>
      <c r="AX2117" s="5"/>
      <c r="AY2117" s="33"/>
      <c r="AZ2117" s="33" t="s">
        <v>13227</v>
      </c>
      <c r="BA2117" s="5"/>
      <c r="BB2117" s="5"/>
      <c r="BC2117" s="5" t="s">
        <v>13228</v>
      </c>
      <c r="BD2117" s="33" t="s">
        <v>173</v>
      </c>
      <c r="BE2117" s="41"/>
      <c r="BF2117" s="35"/>
      <c r="BG2117" s="33" t="s">
        <v>169</v>
      </c>
      <c r="BH2117" s="5"/>
      <c r="BI2117" s="33">
        <v>150.0</v>
      </c>
      <c r="BJ2117" s="33" t="s">
        <v>170</v>
      </c>
      <c r="BK2117" s="5"/>
      <c r="BL2117" s="5">
        <f t="shared" si="5"/>
        <v>1997.25</v>
      </c>
      <c r="BM2117" s="5"/>
      <c r="BN2117" s="5"/>
      <c r="BO2117" s="42">
        <f t="shared" si="6"/>
        <v>1997.25</v>
      </c>
      <c r="BP2117" s="44"/>
      <c r="BQ2117" s="45"/>
      <c r="BR2117" s="47"/>
      <c r="BS2117" s="45"/>
      <c r="BT2117" s="37"/>
      <c r="BU2117" s="5"/>
      <c r="BV2117" s="38"/>
      <c r="BW2117" s="48"/>
      <c r="BX2117" s="44"/>
      <c r="BY2117" s="44"/>
      <c r="BZ2117" s="33" t="s">
        <v>131</v>
      </c>
      <c r="CA2117" s="5"/>
      <c r="CB2117" s="5"/>
      <c r="CC2117" s="33" t="s">
        <v>177</v>
      </c>
      <c r="CD2117" s="5"/>
      <c r="CE2117" s="5"/>
      <c r="CF2117" s="33" t="s">
        <v>178</v>
      </c>
      <c r="CG2117" s="33" t="s">
        <v>13229</v>
      </c>
      <c r="CH2117" s="5"/>
      <c r="CI2117" s="5"/>
      <c r="CJ2117" s="5"/>
      <c r="CK2117" s="33"/>
      <c r="CL2117" s="49">
        <v>45000.0</v>
      </c>
      <c r="CM2117" s="33" t="s">
        <v>180</v>
      </c>
      <c r="CN2117" s="5"/>
      <c r="CO2117" s="33">
        <v>1.0</v>
      </c>
      <c r="CP2117" s="33" t="s">
        <v>181</v>
      </c>
      <c r="CQ2117" s="50" t="str">
        <f t="shared" si="7"/>
        <v>14/02/1981</v>
      </c>
      <c r="CR2117" s="33" t="s">
        <v>243</v>
      </c>
      <c r="CS2117" s="33">
        <v>11.0</v>
      </c>
      <c r="CT2117" s="33">
        <v>5.0</v>
      </c>
      <c r="CU2117" s="33">
        <v>7.0</v>
      </c>
      <c r="CV2117" s="33">
        <v>1554.0</v>
      </c>
      <c r="CW2117" s="33">
        <v>1.106063001E9</v>
      </c>
      <c r="CX2117" s="33">
        <v>1.10606300002E11</v>
      </c>
      <c r="CY2117" s="33">
        <v>-100.3390339</v>
      </c>
      <c r="CZ2117" s="33">
        <v>20.6590441</v>
      </c>
      <c r="DA2117" s="33">
        <v>4.4219266E9</v>
      </c>
      <c r="DB2117" s="33">
        <v>1.0</v>
      </c>
      <c r="DC2117" s="33" t="s">
        <v>8456</v>
      </c>
      <c r="DD2117" s="33">
        <v>2023.0</v>
      </c>
      <c r="DE2117" s="33" t="s">
        <v>184</v>
      </c>
      <c r="DF2117" s="33"/>
      <c r="DG2117" s="33" t="s">
        <v>185</v>
      </c>
      <c r="DH2117" s="33" t="s">
        <v>186</v>
      </c>
      <c r="DI2117" s="5"/>
      <c r="DJ2117" s="5"/>
    </row>
    <row r="2118">
      <c r="A2118" s="33" t="s">
        <v>13230</v>
      </c>
      <c r="B2118" s="34">
        <v>44952.0</v>
      </c>
      <c r="C2118" s="35" t="s">
        <v>137</v>
      </c>
      <c r="D2118" s="35" t="s">
        <v>139</v>
      </c>
      <c r="E2118" s="35" t="s">
        <v>142</v>
      </c>
      <c r="F2118" s="36" t="s">
        <v>144</v>
      </c>
      <c r="G2118" s="33" t="s">
        <v>13231</v>
      </c>
      <c r="H2118" s="33" t="s">
        <v>581</v>
      </c>
      <c r="I2118" s="33" t="s">
        <v>8974</v>
      </c>
      <c r="J2118" s="33" t="s">
        <v>1246</v>
      </c>
      <c r="K2118" s="35" t="s">
        <v>16</v>
      </c>
      <c r="L2118" s="33" t="s">
        <v>9798</v>
      </c>
      <c r="M2118" s="33">
        <v>301.0</v>
      </c>
      <c r="N2118" s="33" t="s">
        <v>9799</v>
      </c>
      <c r="O2118" s="5"/>
      <c r="P2118" s="35" t="s">
        <v>1008</v>
      </c>
      <c r="Q2118" s="35" t="s">
        <v>6414</v>
      </c>
      <c r="R2118" s="33">
        <v>76147.0</v>
      </c>
      <c r="S2118" s="37"/>
      <c r="T2118" s="33"/>
      <c r="U2118" s="33">
        <v>5.71</v>
      </c>
      <c r="V2118" s="33" t="s">
        <v>154</v>
      </c>
      <c r="W2118" s="33"/>
      <c r="X2118" s="33"/>
      <c r="Y2118" s="5"/>
      <c r="Z2118" s="5"/>
      <c r="AA2118" s="33">
        <v>1.0</v>
      </c>
      <c r="AB2118" s="33"/>
      <c r="AC2118" s="33">
        <v>1.0</v>
      </c>
      <c r="AD2118" s="5"/>
      <c r="AE2118" s="5"/>
      <c r="AF2118" s="5"/>
      <c r="AG2118" s="16"/>
      <c r="AH2118" s="38" t="str">
        <f t="shared" si="1"/>
        <v/>
      </c>
      <c r="AI2118" s="39" t="str">
        <f t="shared" si="2"/>
        <v/>
      </c>
      <c r="AJ2118" s="37" t="str">
        <f t="shared" si="3"/>
        <v/>
      </c>
      <c r="AK2118" s="41" t="str">
        <f t="shared" si="4"/>
        <v/>
      </c>
      <c r="AL2118" s="35" t="s">
        <v>233</v>
      </c>
      <c r="AM2118" s="33" t="s">
        <v>9272</v>
      </c>
      <c r="AN2118" s="33" t="s">
        <v>9272</v>
      </c>
      <c r="AO2118" s="41"/>
      <c r="AP2118" s="33" t="s">
        <v>169</v>
      </c>
      <c r="AQ2118" s="33" t="s">
        <v>170</v>
      </c>
      <c r="AR2118" s="33">
        <v>300.0</v>
      </c>
      <c r="AS2118" s="42"/>
      <c r="AT2118" s="42"/>
      <c r="AU2118" s="42"/>
      <c r="AV2118" s="42"/>
      <c r="AW2118" s="42"/>
      <c r="AX2118" s="5"/>
      <c r="AY2118" s="33"/>
      <c r="AZ2118" s="33" t="s">
        <v>13232</v>
      </c>
      <c r="BA2118" s="5"/>
      <c r="BB2118" s="5"/>
      <c r="BC2118" s="5" t="s">
        <v>13233</v>
      </c>
      <c r="BD2118" s="33" t="s">
        <v>173</v>
      </c>
      <c r="BE2118" s="41"/>
      <c r="BF2118" s="35"/>
      <c r="BG2118" s="33" t="s">
        <v>169</v>
      </c>
      <c r="BH2118" s="5"/>
      <c r="BI2118" s="33">
        <v>300.0</v>
      </c>
      <c r="BJ2118" s="33" t="s">
        <v>170</v>
      </c>
      <c r="BK2118" s="5"/>
      <c r="BL2118" s="5">
        <f t="shared" si="5"/>
        <v>3994.5</v>
      </c>
      <c r="BM2118" s="5"/>
      <c r="BN2118" s="5"/>
      <c r="BO2118" s="42">
        <f t="shared" si="6"/>
        <v>3994.5</v>
      </c>
      <c r="BP2118" s="44"/>
      <c r="BQ2118" s="45"/>
      <c r="BR2118" s="47"/>
      <c r="BS2118" s="45"/>
      <c r="BT2118" s="37"/>
      <c r="BU2118" s="5"/>
      <c r="BV2118" s="38"/>
      <c r="BW2118" s="48"/>
      <c r="BX2118" s="44"/>
      <c r="BY2118" s="44"/>
      <c r="BZ2118" s="33" t="s">
        <v>131</v>
      </c>
      <c r="CA2118" s="5"/>
      <c r="CB2118" s="5"/>
      <c r="CC2118" s="33" t="s">
        <v>177</v>
      </c>
      <c r="CD2118" s="5"/>
      <c r="CE2118" s="5"/>
      <c r="CF2118" s="33" t="s">
        <v>178</v>
      </c>
      <c r="CG2118" s="33" t="s">
        <v>13234</v>
      </c>
      <c r="CH2118" s="5"/>
      <c r="CI2118" s="5"/>
      <c r="CJ2118" s="5"/>
      <c r="CK2118" s="33"/>
      <c r="CL2118" s="49">
        <v>45000.0</v>
      </c>
      <c r="CM2118" s="33" t="s">
        <v>180</v>
      </c>
      <c r="CN2118" s="5"/>
      <c r="CO2118" s="33">
        <v>2.0</v>
      </c>
      <c r="CP2118" s="33" t="s">
        <v>181</v>
      </c>
      <c r="CQ2118" s="50" t="str">
        <f t="shared" si="7"/>
        <v>22/07/1981</v>
      </c>
      <c r="CR2118" s="33" t="s">
        <v>182</v>
      </c>
      <c r="CS2118" s="33">
        <v>14.0</v>
      </c>
      <c r="CT2118" s="33">
        <v>5.0</v>
      </c>
      <c r="CU2118" s="33">
        <v>7.0</v>
      </c>
      <c r="CV2118" s="33">
        <v>193.0</v>
      </c>
      <c r="CW2118" s="33">
        <v>1.401001152E9</v>
      </c>
      <c r="CX2118" s="33">
        <v>1.40100102318E11</v>
      </c>
      <c r="CY2118" s="33">
        <v>-100.3876734</v>
      </c>
      <c r="CZ2118" s="33">
        <v>20.6359272</v>
      </c>
      <c r="DA2118" s="33">
        <v>4.4219266E9</v>
      </c>
      <c r="DB2118" s="33">
        <v>1.0</v>
      </c>
      <c r="DC2118" s="33" t="s">
        <v>8456</v>
      </c>
      <c r="DD2118" s="33">
        <v>2023.0</v>
      </c>
      <c r="DE2118" s="33" t="s">
        <v>184</v>
      </c>
      <c r="DF2118" s="33"/>
      <c r="DG2118" s="33" t="s">
        <v>185</v>
      </c>
      <c r="DH2118" s="33" t="s">
        <v>186</v>
      </c>
      <c r="DI2118" s="5"/>
      <c r="DJ2118" s="5"/>
    </row>
    <row r="2119">
      <c r="A2119" s="33" t="s">
        <v>13235</v>
      </c>
      <c r="B2119" s="34">
        <v>44952.0</v>
      </c>
      <c r="C2119" s="35" t="s">
        <v>137</v>
      </c>
      <c r="D2119" s="35" t="s">
        <v>139</v>
      </c>
      <c r="E2119" s="35" t="s">
        <v>142</v>
      </c>
      <c r="F2119" s="36" t="s">
        <v>144</v>
      </c>
      <c r="G2119" s="33" t="s">
        <v>13236</v>
      </c>
      <c r="H2119" s="33" t="s">
        <v>2491</v>
      </c>
      <c r="I2119" s="33" t="s">
        <v>13237</v>
      </c>
      <c r="J2119" s="33" t="s">
        <v>1567</v>
      </c>
      <c r="K2119" s="35" t="s">
        <v>421</v>
      </c>
      <c r="L2119" s="33" t="s">
        <v>11847</v>
      </c>
      <c r="M2119" s="33" t="s">
        <v>8450</v>
      </c>
      <c r="N2119" s="33" t="s">
        <v>8084</v>
      </c>
      <c r="O2119" s="5"/>
      <c r="P2119" s="35" t="s">
        <v>233</v>
      </c>
      <c r="Q2119" s="35" t="s">
        <v>8084</v>
      </c>
      <c r="R2119" s="33">
        <v>76296.0</v>
      </c>
      <c r="S2119" s="37"/>
      <c r="T2119" s="33"/>
      <c r="U2119" s="33">
        <v>3.11</v>
      </c>
      <c r="V2119" s="33" t="s">
        <v>154</v>
      </c>
      <c r="W2119" s="33"/>
      <c r="X2119" s="33"/>
      <c r="Y2119" s="5"/>
      <c r="Z2119" s="5"/>
      <c r="AA2119" s="33">
        <v>1.0</v>
      </c>
      <c r="AB2119" s="33">
        <v>1.0</v>
      </c>
      <c r="AC2119" s="33"/>
      <c r="AD2119" s="5"/>
      <c r="AE2119" s="5"/>
      <c r="AF2119" s="5"/>
      <c r="AG2119" s="16"/>
      <c r="AH2119" s="38">
        <f t="shared" si="1"/>
        <v>1</v>
      </c>
      <c r="AI2119" s="39" t="str">
        <f t="shared" si="2"/>
        <v/>
      </c>
      <c r="AJ2119" s="37" t="str">
        <f t="shared" si="3"/>
        <v/>
      </c>
      <c r="AK2119" s="41" t="str">
        <f t="shared" si="4"/>
        <v/>
      </c>
      <c r="AL2119" s="35" t="s">
        <v>233</v>
      </c>
      <c r="AM2119" s="33" t="s">
        <v>13238</v>
      </c>
      <c r="AN2119" s="33" t="s">
        <v>13238</v>
      </c>
      <c r="AO2119" s="41"/>
      <c r="AP2119" s="33" t="s">
        <v>169</v>
      </c>
      <c r="AQ2119" s="33" t="s">
        <v>170</v>
      </c>
      <c r="AR2119" s="33">
        <v>450.0</v>
      </c>
      <c r="AS2119" s="42"/>
      <c r="AT2119" s="42"/>
      <c r="AU2119" s="42"/>
      <c r="AV2119" s="42"/>
      <c r="AW2119" s="42"/>
      <c r="AX2119" s="5"/>
      <c r="AY2119" s="33"/>
      <c r="AZ2119" s="33" t="s">
        <v>13239</v>
      </c>
      <c r="BA2119" s="5"/>
      <c r="BB2119" s="5"/>
      <c r="BC2119" s="5" t="s">
        <v>13240</v>
      </c>
      <c r="BD2119" s="33" t="s">
        <v>173</v>
      </c>
      <c r="BE2119" s="41"/>
      <c r="BF2119" s="35"/>
      <c r="BG2119" s="33" t="s">
        <v>169</v>
      </c>
      <c r="BH2119" s="5"/>
      <c r="BI2119" s="33">
        <v>450.0</v>
      </c>
      <c r="BJ2119" s="33" t="s">
        <v>170</v>
      </c>
      <c r="BK2119" s="5"/>
      <c r="BL2119" s="5">
        <f t="shared" si="5"/>
        <v>5991.75</v>
      </c>
      <c r="BM2119" s="5"/>
      <c r="BN2119" s="5"/>
      <c r="BO2119" s="42">
        <f t="shared" si="6"/>
        <v>5991.75</v>
      </c>
      <c r="BP2119" s="44"/>
      <c r="BQ2119" s="45"/>
      <c r="BR2119" s="47"/>
      <c r="BS2119" s="45"/>
      <c r="BT2119" s="37"/>
      <c r="BU2119" s="5"/>
      <c r="BV2119" s="38"/>
      <c r="BW2119" s="48"/>
      <c r="BX2119" s="44"/>
      <c r="BY2119" s="44"/>
      <c r="BZ2119" s="33" t="s">
        <v>131</v>
      </c>
      <c r="CA2119" s="5"/>
      <c r="CB2119" s="5"/>
      <c r="CC2119" s="33" t="s">
        <v>177</v>
      </c>
      <c r="CD2119" s="5"/>
      <c r="CE2119" s="5"/>
      <c r="CF2119" s="33" t="s">
        <v>178</v>
      </c>
      <c r="CG2119" s="33" t="s">
        <v>13241</v>
      </c>
      <c r="CH2119" s="5"/>
      <c r="CI2119" s="5"/>
      <c r="CJ2119" s="5"/>
      <c r="CK2119" s="33"/>
      <c r="CL2119" s="49">
        <v>45000.0</v>
      </c>
      <c r="CM2119" s="33" t="s">
        <v>180</v>
      </c>
      <c r="CN2119" s="5"/>
      <c r="CO2119" s="33">
        <v>3.0</v>
      </c>
      <c r="CP2119" s="33" t="s">
        <v>181</v>
      </c>
      <c r="CQ2119" s="50" t="str">
        <f t="shared" si="7"/>
        <v>06/12/1954</v>
      </c>
      <c r="CR2119" s="33" t="s">
        <v>243</v>
      </c>
      <c r="CS2119" s="33">
        <v>5.0</v>
      </c>
      <c r="CT2119" s="33">
        <v>5.0</v>
      </c>
      <c r="CU2119" s="33">
        <v>28.0</v>
      </c>
      <c r="CV2119" s="33">
        <v>978.0</v>
      </c>
      <c r="CW2119" s="5"/>
      <c r="CX2119" s="5"/>
      <c r="CY2119" s="33">
        <v>-100.112371</v>
      </c>
      <c r="CZ2119" s="33">
        <v>20.645043</v>
      </c>
      <c r="DA2119" s="33">
        <v>4.4219266E9</v>
      </c>
      <c r="DB2119" s="33">
        <v>1.0</v>
      </c>
      <c r="DC2119" s="33" t="s">
        <v>8456</v>
      </c>
      <c r="DD2119" s="33">
        <v>2023.0</v>
      </c>
      <c r="DE2119" s="33" t="s">
        <v>184</v>
      </c>
      <c r="DF2119" s="33"/>
      <c r="DG2119" s="33" t="s">
        <v>185</v>
      </c>
      <c r="DH2119" s="33" t="s">
        <v>186</v>
      </c>
      <c r="DI2119" s="5"/>
      <c r="DJ2119" s="5"/>
    </row>
    <row r="2120">
      <c r="A2120" s="33" t="s">
        <v>13242</v>
      </c>
      <c r="B2120" s="34">
        <v>44952.0</v>
      </c>
      <c r="C2120" s="35" t="s">
        <v>137</v>
      </c>
      <c r="D2120" s="35" t="s">
        <v>139</v>
      </c>
      <c r="E2120" s="35" t="s">
        <v>142</v>
      </c>
      <c r="F2120" s="36" t="s">
        <v>144</v>
      </c>
      <c r="G2120" s="33" t="s">
        <v>13243</v>
      </c>
      <c r="H2120" s="33" t="s">
        <v>13244</v>
      </c>
      <c r="I2120" s="33" t="s">
        <v>11948</v>
      </c>
      <c r="J2120" s="33" t="s">
        <v>391</v>
      </c>
      <c r="K2120" s="35" t="s">
        <v>421</v>
      </c>
      <c r="L2120" s="33" t="s">
        <v>9870</v>
      </c>
      <c r="M2120" s="33" t="s">
        <v>8450</v>
      </c>
      <c r="N2120" s="33" t="s">
        <v>8084</v>
      </c>
      <c r="O2120" s="5"/>
      <c r="P2120" s="35" t="s">
        <v>233</v>
      </c>
      <c r="Q2120" s="35" t="s">
        <v>8084</v>
      </c>
      <c r="R2120" s="33">
        <v>76296.0</v>
      </c>
      <c r="S2120" s="37"/>
      <c r="T2120" s="33"/>
      <c r="U2120" s="33">
        <v>6.61</v>
      </c>
      <c r="V2120" s="33" t="s">
        <v>154</v>
      </c>
      <c r="W2120" s="33"/>
      <c r="X2120" s="33"/>
      <c r="Y2120" s="5"/>
      <c r="Z2120" s="5"/>
      <c r="AA2120" s="33">
        <v>1.0</v>
      </c>
      <c r="AB2120" s="33">
        <v>1.0</v>
      </c>
      <c r="AC2120" s="33"/>
      <c r="AD2120" s="5"/>
      <c r="AE2120" s="5"/>
      <c r="AF2120" s="5"/>
      <c r="AG2120" s="16"/>
      <c r="AH2120" s="38">
        <f t="shared" si="1"/>
        <v>1</v>
      </c>
      <c r="AI2120" s="39" t="str">
        <f t="shared" si="2"/>
        <v/>
      </c>
      <c r="AJ2120" s="37" t="str">
        <f t="shared" si="3"/>
        <v/>
      </c>
      <c r="AK2120" s="41" t="str">
        <f t="shared" si="4"/>
        <v/>
      </c>
      <c r="AL2120" s="35" t="s">
        <v>233</v>
      </c>
      <c r="AM2120" s="33" t="s">
        <v>13238</v>
      </c>
      <c r="AN2120" s="33" t="s">
        <v>13238</v>
      </c>
      <c r="AO2120" s="41"/>
      <c r="AP2120" s="33" t="s">
        <v>169</v>
      </c>
      <c r="AQ2120" s="33" t="s">
        <v>170</v>
      </c>
      <c r="AR2120" s="33">
        <v>450.0</v>
      </c>
      <c r="AS2120" s="42"/>
      <c r="AT2120" s="42"/>
      <c r="AU2120" s="42"/>
      <c r="AV2120" s="42"/>
      <c r="AW2120" s="42"/>
      <c r="AX2120" s="5"/>
      <c r="AY2120" s="33"/>
      <c r="AZ2120" s="33" t="s">
        <v>13245</v>
      </c>
      <c r="BA2120" s="5"/>
      <c r="BB2120" s="5"/>
      <c r="BC2120" s="5" t="s">
        <v>13246</v>
      </c>
      <c r="BD2120" s="33" t="s">
        <v>173</v>
      </c>
      <c r="BE2120" s="41"/>
      <c r="BF2120" s="35"/>
      <c r="BG2120" s="33" t="s">
        <v>169</v>
      </c>
      <c r="BH2120" s="5"/>
      <c r="BI2120" s="33">
        <v>450.0</v>
      </c>
      <c r="BJ2120" s="33" t="s">
        <v>170</v>
      </c>
      <c r="BK2120" s="5"/>
      <c r="BL2120" s="5">
        <f t="shared" si="5"/>
        <v>5991.75</v>
      </c>
      <c r="BM2120" s="5"/>
      <c r="BN2120" s="5"/>
      <c r="BO2120" s="42">
        <f t="shared" si="6"/>
        <v>5991.75</v>
      </c>
      <c r="BP2120" s="44"/>
      <c r="BQ2120" s="45"/>
      <c r="BR2120" s="47"/>
      <c r="BS2120" s="45"/>
      <c r="BT2120" s="37"/>
      <c r="BU2120" s="5"/>
      <c r="BV2120" s="38"/>
      <c r="BW2120" s="48"/>
      <c r="BX2120" s="44"/>
      <c r="BY2120" s="44"/>
      <c r="BZ2120" s="33" t="s">
        <v>131</v>
      </c>
      <c r="CA2120" s="5"/>
      <c r="CB2120" s="5"/>
      <c r="CC2120" s="33" t="s">
        <v>177</v>
      </c>
      <c r="CD2120" s="5"/>
      <c r="CE2120" s="5"/>
      <c r="CF2120" s="33" t="s">
        <v>178</v>
      </c>
      <c r="CG2120" s="33" t="s">
        <v>13247</v>
      </c>
      <c r="CH2120" s="5"/>
      <c r="CI2120" s="5"/>
      <c r="CJ2120" s="5"/>
      <c r="CK2120" s="33"/>
      <c r="CL2120" s="49">
        <v>45000.0</v>
      </c>
      <c r="CM2120" s="33" t="s">
        <v>180</v>
      </c>
      <c r="CN2120" s="5"/>
      <c r="CO2120" s="33">
        <v>3.0</v>
      </c>
      <c r="CP2120" s="33" t="s">
        <v>181</v>
      </c>
      <c r="CQ2120" s="50" t="str">
        <f t="shared" si="7"/>
        <v>16/11/1940</v>
      </c>
      <c r="CR2120" s="33" t="s">
        <v>243</v>
      </c>
      <c r="CS2120" s="33">
        <v>5.0</v>
      </c>
      <c r="CT2120" s="33">
        <v>5.0</v>
      </c>
      <c r="CU2120" s="33">
        <v>28.0</v>
      </c>
      <c r="CV2120" s="33">
        <v>165.0</v>
      </c>
      <c r="CW2120" s="5"/>
      <c r="CX2120" s="5"/>
      <c r="CY2120" s="33">
        <v>-100.110105</v>
      </c>
      <c r="CZ2120" s="33">
        <v>20.640332</v>
      </c>
      <c r="DA2120" s="33">
        <v>4.4219266E9</v>
      </c>
      <c r="DB2120" s="33">
        <v>1.0</v>
      </c>
      <c r="DC2120" s="33" t="s">
        <v>8456</v>
      </c>
      <c r="DD2120" s="33">
        <v>2023.0</v>
      </c>
      <c r="DE2120" s="33" t="s">
        <v>184</v>
      </c>
      <c r="DF2120" s="33"/>
      <c r="DG2120" s="33" t="s">
        <v>185</v>
      </c>
      <c r="DH2120" s="33" t="s">
        <v>186</v>
      </c>
      <c r="DI2120" s="5"/>
      <c r="DJ2120" s="5"/>
    </row>
    <row r="2121">
      <c r="A2121" s="33" t="s">
        <v>13248</v>
      </c>
      <c r="B2121" s="34">
        <v>44952.0</v>
      </c>
      <c r="C2121" s="35" t="s">
        <v>137</v>
      </c>
      <c r="D2121" s="35" t="s">
        <v>139</v>
      </c>
      <c r="E2121" s="35" t="s">
        <v>142</v>
      </c>
      <c r="F2121" s="36" t="s">
        <v>144</v>
      </c>
      <c r="G2121" s="33" t="s">
        <v>13249</v>
      </c>
      <c r="H2121" s="33" t="s">
        <v>12780</v>
      </c>
      <c r="I2121" s="33" t="s">
        <v>1567</v>
      </c>
      <c r="J2121" s="33" t="s">
        <v>12745</v>
      </c>
      <c r="K2121" s="35" t="s">
        <v>421</v>
      </c>
      <c r="L2121" s="33" t="s">
        <v>3194</v>
      </c>
      <c r="M2121" s="33" t="s">
        <v>8450</v>
      </c>
      <c r="N2121" s="33" t="s">
        <v>8084</v>
      </c>
      <c r="O2121" s="5"/>
      <c r="P2121" s="35" t="s">
        <v>233</v>
      </c>
      <c r="Q2121" s="35" t="s">
        <v>8084</v>
      </c>
      <c r="R2121" s="33">
        <v>76296.0</v>
      </c>
      <c r="S2121" s="37"/>
      <c r="T2121" s="33"/>
      <c r="U2121" s="33">
        <v>6.42</v>
      </c>
      <c r="V2121" s="33" t="s">
        <v>154</v>
      </c>
      <c r="W2121" s="33"/>
      <c r="X2121" s="33"/>
      <c r="Y2121" s="5"/>
      <c r="Z2121" s="5"/>
      <c r="AA2121" s="33">
        <v>1.0</v>
      </c>
      <c r="AB2121" s="33">
        <v>1.0</v>
      </c>
      <c r="AC2121" s="33"/>
      <c r="AD2121" s="5"/>
      <c r="AE2121" s="5"/>
      <c r="AF2121" s="5"/>
      <c r="AG2121" s="16"/>
      <c r="AH2121" s="38">
        <f t="shared" si="1"/>
        <v>1</v>
      </c>
      <c r="AI2121" s="39" t="str">
        <f t="shared" si="2"/>
        <v/>
      </c>
      <c r="AJ2121" s="37" t="str">
        <f t="shared" si="3"/>
        <v/>
      </c>
      <c r="AK2121" s="41" t="str">
        <f t="shared" si="4"/>
        <v/>
      </c>
      <c r="AL2121" s="35" t="s">
        <v>233</v>
      </c>
      <c r="AM2121" s="33" t="s">
        <v>13238</v>
      </c>
      <c r="AN2121" s="33" t="s">
        <v>13238</v>
      </c>
      <c r="AO2121" s="41"/>
      <c r="AP2121" s="33" t="s">
        <v>169</v>
      </c>
      <c r="AQ2121" s="33" t="s">
        <v>170</v>
      </c>
      <c r="AR2121" s="33">
        <v>450.0</v>
      </c>
      <c r="AS2121" s="42"/>
      <c r="AT2121" s="42"/>
      <c r="AU2121" s="42"/>
      <c r="AV2121" s="42"/>
      <c r="AW2121" s="42"/>
      <c r="AX2121" s="5"/>
      <c r="AY2121" s="33"/>
      <c r="AZ2121" s="33" t="s">
        <v>13250</v>
      </c>
      <c r="BA2121" s="5"/>
      <c r="BB2121" s="5"/>
      <c r="BC2121" s="5" t="s">
        <v>13251</v>
      </c>
      <c r="BD2121" s="33" t="s">
        <v>173</v>
      </c>
      <c r="BE2121" s="41"/>
      <c r="BF2121" s="35"/>
      <c r="BG2121" s="33" t="s">
        <v>169</v>
      </c>
      <c r="BH2121" s="5"/>
      <c r="BI2121" s="33">
        <v>450.0</v>
      </c>
      <c r="BJ2121" s="33" t="s">
        <v>170</v>
      </c>
      <c r="BK2121" s="5"/>
      <c r="BL2121" s="5">
        <f t="shared" si="5"/>
        <v>5991.75</v>
      </c>
      <c r="BM2121" s="5"/>
      <c r="BN2121" s="5"/>
      <c r="BO2121" s="42">
        <f t="shared" si="6"/>
        <v>5991.75</v>
      </c>
      <c r="BP2121" s="44"/>
      <c r="BQ2121" s="45"/>
      <c r="BR2121" s="47"/>
      <c r="BS2121" s="45"/>
      <c r="BT2121" s="37"/>
      <c r="BU2121" s="5"/>
      <c r="BV2121" s="38"/>
      <c r="BW2121" s="48"/>
      <c r="BX2121" s="44"/>
      <c r="BY2121" s="44"/>
      <c r="BZ2121" s="33" t="s">
        <v>131</v>
      </c>
      <c r="CA2121" s="5"/>
      <c r="CB2121" s="5"/>
      <c r="CC2121" s="33" t="s">
        <v>177</v>
      </c>
      <c r="CD2121" s="5"/>
      <c r="CE2121" s="5"/>
      <c r="CF2121" s="33" t="s">
        <v>178</v>
      </c>
      <c r="CG2121" s="33" t="s">
        <v>13252</v>
      </c>
      <c r="CH2121" s="5"/>
      <c r="CI2121" s="5"/>
      <c r="CJ2121" s="5"/>
      <c r="CK2121" s="33"/>
      <c r="CL2121" s="49">
        <v>45000.0</v>
      </c>
      <c r="CM2121" s="33" t="s">
        <v>180</v>
      </c>
      <c r="CN2121" s="5"/>
      <c r="CO2121" s="33">
        <v>3.0</v>
      </c>
      <c r="CP2121" s="33" t="s">
        <v>181</v>
      </c>
      <c r="CQ2121" s="50" t="str">
        <f t="shared" si="7"/>
        <v>29/12/1938</v>
      </c>
      <c r="CR2121" s="33" t="s">
        <v>243</v>
      </c>
      <c r="CS2121" s="33">
        <v>5.0</v>
      </c>
      <c r="CT2121" s="33">
        <v>5.0</v>
      </c>
      <c r="CU2121" s="33">
        <v>28.0</v>
      </c>
      <c r="CV2121" s="33">
        <v>193.0</v>
      </c>
      <c r="CW2121" s="33">
        <v>1.401001477E9</v>
      </c>
      <c r="CX2121" s="5"/>
      <c r="CY2121" s="33">
        <v>-100.381745</v>
      </c>
      <c r="CZ2121" s="33">
        <v>20.569089</v>
      </c>
      <c r="DA2121" s="33">
        <v>4.4219266E9</v>
      </c>
      <c r="DB2121" s="33">
        <v>1.0</v>
      </c>
      <c r="DC2121" s="33" t="s">
        <v>8456</v>
      </c>
      <c r="DD2121" s="33">
        <v>2023.0</v>
      </c>
      <c r="DE2121" s="33" t="s">
        <v>184</v>
      </c>
      <c r="DF2121" s="33"/>
      <c r="DG2121" s="33" t="s">
        <v>185</v>
      </c>
      <c r="DH2121" s="33" t="s">
        <v>186</v>
      </c>
      <c r="DI2121" s="5"/>
      <c r="DJ2121" s="5"/>
    </row>
    <row r="2122">
      <c r="A2122" s="33" t="s">
        <v>13253</v>
      </c>
      <c r="B2122" s="34">
        <v>44952.0</v>
      </c>
      <c r="C2122" s="35" t="s">
        <v>137</v>
      </c>
      <c r="D2122" s="35" t="s">
        <v>139</v>
      </c>
      <c r="E2122" s="35" t="s">
        <v>142</v>
      </c>
      <c r="F2122" s="36" t="s">
        <v>144</v>
      </c>
      <c r="G2122" s="33" t="s">
        <v>13254</v>
      </c>
      <c r="H2122" s="33" t="s">
        <v>13255</v>
      </c>
      <c r="I2122" s="33" t="s">
        <v>439</v>
      </c>
      <c r="J2122" s="33" t="s">
        <v>9449</v>
      </c>
      <c r="K2122" s="35" t="s">
        <v>421</v>
      </c>
      <c r="L2122" s="33" t="s">
        <v>1457</v>
      </c>
      <c r="M2122" s="33" t="s">
        <v>8450</v>
      </c>
      <c r="N2122" s="33" t="s">
        <v>9834</v>
      </c>
      <c r="O2122" s="5"/>
      <c r="P2122" s="35" t="s">
        <v>233</v>
      </c>
      <c r="Q2122" s="35" t="s">
        <v>9834</v>
      </c>
      <c r="R2122" s="33">
        <v>76290.0</v>
      </c>
      <c r="S2122" s="37"/>
      <c r="T2122" s="33"/>
      <c r="U2122" s="33">
        <v>3.08</v>
      </c>
      <c r="V2122" s="33" t="s">
        <v>154</v>
      </c>
      <c r="W2122" s="33"/>
      <c r="X2122" s="33"/>
      <c r="Y2122" s="5"/>
      <c r="Z2122" s="5"/>
      <c r="AA2122" s="33">
        <v>1.0</v>
      </c>
      <c r="AB2122" s="33"/>
      <c r="AC2122" s="33">
        <v>1.0</v>
      </c>
      <c r="AD2122" s="5"/>
      <c r="AE2122" s="5"/>
      <c r="AF2122" s="5"/>
      <c r="AG2122" s="16"/>
      <c r="AH2122" s="38" t="str">
        <f t="shared" si="1"/>
        <v/>
      </c>
      <c r="AI2122" s="39">
        <f t="shared" si="2"/>
        <v>1</v>
      </c>
      <c r="AJ2122" s="37" t="str">
        <f t="shared" si="3"/>
        <v/>
      </c>
      <c r="AK2122" s="41" t="str">
        <f t="shared" si="4"/>
        <v/>
      </c>
      <c r="AL2122" s="35" t="s">
        <v>233</v>
      </c>
      <c r="AM2122" s="33" t="s">
        <v>13256</v>
      </c>
      <c r="AN2122" s="33" t="s">
        <v>13256</v>
      </c>
      <c r="AO2122" s="41"/>
      <c r="AP2122" s="33" t="s">
        <v>169</v>
      </c>
      <c r="AQ2122" s="33" t="s">
        <v>170</v>
      </c>
      <c r="AR2122" s="33">
        <v>300.0</v>
      </c>
      <c r="AS2122" s="42"/>
      <c r="AT2122" s="42"/>
      <c r="AU2122" s="42"/>
      <c r="AV2122" s="42"/>
      <c r="AW2122" s="42"/>
      <c r="AX2122" s="5"/>
      <c r="AY2122" s="33"/>
      <c r="AZ2122" s="33" t="s">
        <v>13257</v>
      </c>
      <c r="BA2122" s="5"/>
      <c r="BB2122" s="5"/>
      <c r="BC2122" s="5" t="s">
        <v>13258</v>
      </c>
      <c r="BD2122" s="33" t="s">
        <v>173</v>
      </c>
      <c r="BE2122" s="41"/>
      <c r="BF2122" s="35"/>
      <c r="BG2122" s="33" t="s">
        <v>169</v>
      </c>
      <c r="BH2122" s="5"/>
      <c r="BI2122" s="33">
        <v>300.0</v>
      </c>
      <c r="BJ2122" s="33" t="s">
        <v>170</v>
      </c>
      <c r="BK2122" s="5"/>
      <c r="BL2122" s="5">
        <f t="shared" si="5"/>
        <v>3994.5</v>
      </c>
      <c r="BM2122" s="5"/>
      <c r="BN2122" s="5"/>
      <c r="BO2122" s="42">
        <f t="shared" si="6"/>
        <v>3994.5</v>
      </c>
      <c r="BP2122" s="44"/>
      <c r="BQ2122" s="45"/>
      <c r="BR2122" s="47"/>
      <c r="BS2122" s="45"/>
      <c r="BT2122" s="37"/>
      <c r="BU2122" s="5"/>
      <c r="BV2122" s="38"/>
      <c r="BW2122" s="48"/>
      <c r="BX2122" s="44"/>
      <c r="BY2122" s="44"/>
      <c r="BZ2122" s="33" t="s">
        <v>131</v>
      </c>
      <c r="CA2122" s="5"/>
      <c r="CB2122" s="5"/>
      <c r="CC2122" s="33" t="s">
        <v>177</v>
      </c>
      <c r="CD2122" s="5"/>
      <c r="CE2122" s="5"/>
      <c r="CF2122" s="33" t="s">
        <v>178</v>
      </c>
      <c r="CG2122" s="33" t="s">
        <v>13259</v>
      </c>
      <c r="CH2122" s="5"/>
      <c r="CI2122" s="5"/>
      <c r="CJ2122" s="5"/>
      <c r="CK2122" s="33"/>
      <c r="CL2122" s="49">
        <v>45000.0</v>
      </c>
      <c r="CM2122" s="33" t="s">
        <v>180</v>
      </c>
      <c r="CN2122" s="5"/>
      <c r="CO2122" s="33">
        <v>2.0</v>
      </c>
      <c r="CP2122" s="33" t="s">
        <v>181</v>
      </c>
      <c r="CQ2122" s="50" t="str">
        <f t="shared" si="7"/>
        <v>17/12/1955</v>
      </c>
      <c r="CR2122" s="33" t="s">
        <v>182</v>
      </c>
      <c r="CS2122" s="33">
        <v>5.0</v>
      </c>
      <c r="CT2122" s="33">
        <v>5.0</v>
      </c>
      <c r="CU2122" s="33">
        <v>28.0</v>
      </c>
      <c r="CV2122" s="33">
        <v>1578.0</v>
      </c>
      <c r="CW2122" s="5"/>
      <c r="CX2122" s="5"/>
      <c r="CY2122" s="33">
        <v>-100.04703</v>
      </c>
      <c r="CZ2122" s="33">
        <v>20.672347</v>
      </c>
      <c r="DA2122" s="33">
        <v>4.4219266E9</v>
      </c>
      <c r="DB2122" s="33">
        <v>1.0</v>
      </c>
      <c r="DC2122" s="33" t="s">
        <v>8456</v>
      </c>
      <c r="DD2122" s="33">
        <v>2023.0</v>
      </c>
      <c r="DE2122" s="33" t="s">
        <v>184</v>
      </c>
      <c r="DF2122" s="33"/>
      <c r="DG2122" s="33" t="s">
        <v>185</v>
      </c>
      <c r="DH2122" s="33" t="s">
        <v>186</v>
      </c>
      <c r="DI2122" s="5"/>
      <c r="DJ2122" s="5"/>
    </row>
    <row r="2123">
      <c r="A2123" s="33" t="s">
        <v>13260</v>
      </c>
      <c r="B2123" s="34">
        <v>44952.0</v>
      </c>
      <c r="C2123" s="35" t="s">
        <v>137</v>
      </c>
      <c r="D2123" s="35" t="s">
        <v>139</v>
      </c>
      <c r="E2123" s="35" t="s">
        <v>142</v>
      </c>
      <c r="F2123" s="36" t="s">
        <v>144</v>
      </c>
      <c r="G2123" s="33" t="s">
        <v>13261</v>
      </c>
      <c r="H2123" s="33" t="s">
        <v>8364</v>
      </c>
      <c r="I2123" s="33" t="s">
        <v>439</v>
      </c>
      <c r="J2123" s="33" t="s">
        <v>8974</v>
      </c>
      <c r="K2123" s="35" t="s">
        <v>421</v>
      </c>
      <c r="L2123" s="33" t="s">
        <v>3194</v>
      </c>
      <c r="M2123" s="33" t="s">
        <v>8450</v>
      </c>
      <c r="N2123" s="33" t="s">
        <v>9834</v>
      </c>
      <c r="O2123" s="5"/>
      <c r="P2123" s="35" t="s">
        <v>233</v>
      </c>
      <c r="Q2123" s="35" t="s">
        <v>9834</v>
      </c>
      <c r="R2123" s="33">
        <v>76290.0</v>
      </c>
      <c r="S2123" s="37"/>
      <c r="T2123" s="33"/>
      <c r="U2123" s="33">
        <v>7.75</v>
      </c>
      <c r="V2123" s="33" t="s">
        <v>154</v>
      </c>
      <c r="W2123" s="33"/>
      <c r="X2123" s="33"/>
      <c r="Y2123" s="5"/>
      <c r="Z2123" s="5"/>
      <c r="AA2123" s="33">
        <v>1.0</v>
      </c>
      <c r="AB2123" s="33"/>
      <c r="AC2123" s="33">
        <v>1.0</v>
      </c>
      <c r="AD2123" s="5"/>
      <c r="AE2123" s="5"/>
      <c r="AF2123" s="5"/>
      <c r="AG2123" s="16"/>
      <c r="AH2123" s="38" t="str">
        <f t="shared" si="1"/>
        <v/>
      </c>
      <c r="AI2123" s="39">
        <f t="shared" si="2"/>
        <v>1</v>
      </c>
      <c r="AJ2123" s="37" t="str">
        <f t="shared" si="3"/>
        <v/>
      </c>
      <c r="AK2123" s="41" t="str">
        <f t="shared" si="4"/>
        <v/>
      </c>
      <c r="AL2123" s="35" t="s">
        <v>233</v>
      </c>
      <c r="AM2123" s="33" t="s">
        <v>13256</v>
      </c>
      <c r="AN2123" s="33" t="s">
        <v>13256</v>
      </c>
      <c r="AO2123" s="41"/>
      <c r="AP2123" s="33" t="s">
        <v>169</v>
      </c>
      <c r="AQ2123" s="33" t="s">
        <v>170</v>
      </c>
      <c r="AR2123" s="33">
        <v>300.0</v>
      </c>
      <c r="AS2123" s="42"/>
      <c r="AT2123" s="42"/>
      <c r="AU2123" s="42"/>
      <c r="AV2123" s="42"/>
      <c r="AW2123" s="42"/>
      <c r="AX2123" s="5"/>
      <c r="AY2123" s="33"/>
      <c r="AZ2123" s="33" t="s">
        <v>13262</v>
      </c>
      <c r="BA2123" s="5"/>
      <c r="BB2123" s="5"/>
      <c r="BC2123" s="5" t="s">
        <v>13263</v>
      </c>
      <c r="BD2123" s="33" t="s">
        <v>173</v>
      </c>
      <c r="BE2123" s="41"/>
      <c r="BF2123" s="35"/>
      <c r="BG2123" s="33" t="s">
        <v>169</v>
      </c>
      <c r="BH2123" s="5"/>
      <c r="BI2123" s="33">
        <v>300.0</v>
      </c>
      <c r="BJ2123" s="33" t="s">
        <v>170</v>
      </c>
      <c r="BK2123" s="5"/>
      <c r="BL2123" s="5">
        <f t="shared" si="5"/>
        <v>3994.5</v>
      </c>
      <c r="BM2123" s="5"/>
      <c r="BN2123" s="5"/>
      <c r="BO2123" s="42">
        <f t="shared" si="6"/>
        <v>3994.5</v>
      </c>
      <c r="BP2123" s="44"/>
      <c r="BQ2123" s="45"/>
      <c r="BR2123" s="47"/>
      <c r="BS2123" s="45"/>
      <c r="BT2123" s="37"/>
      <c r="BU2123" s="5"/>
      <c r="BV2123" s="38"/>
      <c r="BW2123" s="48"/>
      <c r="BX2123" s="44"/>
      <c r="BY2123" s="44"/>
      <c r="BZ2123" s="33" t="s">
        <v>131</v>
      </c>
      <c r="CA2123" s="5"/>
      <c r="CB2123" s="5"/>
      <c r="CC2123" s="33" t="s">
        <v>177</v>
      </c>
      <c r="CD2123" s="5"/>
      <c r="CE2123" s="5"/>
      <c r="CF2123" s="33" t="s">
        <v>178</v>
      </c>
      <c r="CG2123" s="33" t="s">
        <v>13264</v>
      </c>
      <c r="CH2123" s="5"/>
      <c r="CI2123" s="5"/>
      <c r="CJ2123" s="5"/>
      <c r="CK2123" s="33"/>
      <c r="CL2123" s="49">
        <v>45000.0</v>
      </c>
      <c r="CM2123" s="33" t="s">
        <v>180</v>
      </c>
      <c r="CN2123" s="5"/>
      <c r="CO2123" s="33">
        <v>2.0</v>
      </c>
      <c r="CP2123" s="33" t="s">
        <v>181</v>
      </c>
      <c r="CQ2123" s="50" t="str">
        <f t="shared" si="7"/>
        <v>15/01/1958</v>
      </c>
      <c r="CR2123" s="33" t="s">
        <v>182</v>
      </c>
      <c r="CS2123" s="33">
        <v>5.0</v>
      </c>
      <c r="CT2123" s="33">
        <v>5.0</v>
      </c>
      <c r="CU2123" s="33">
        <v>28.0</v>
      </c>
      <c r="CV2123" s="33">
        <v>1578.0</v>
      </c>
      <c r="CW2123" s="5"/>
      <c r="CX2123" s="5"/>
      <c r="CY2123" s="33">
        <v>-100.04703</v>
      </c>
      <c r="CZ2123" s="33">
        <v>20.672347</v>
      </c>
      <c r="DA2123" s="33">
        <v>4.4219266E9</v>
      </c>
      <c r="DB2123" s="33">
        <v>1.0</v>
      </c>
      <c r="DC2123" s="33" t="s">
        <v>8456</v>
      </c>
      <c r="DD2123" s="33">
        <v>2023.0</v>
      </c>
      <c r="DE2123" s="33" t="s">
        <v>184</v>
      </c>
      <c r="DF2123" s="33"/>
      <c r="DG2123" s="33" t="s">
        <v>185</v>
      </c>
      <c r="DH2123" s="33" t="s">
        <v>186</v>
      </c>
      <c r="DI2123" s="5"/>
      <c r="DJ2123" s="5"/>
    </row>
    <row r="2124">
      <c r="A2124" s="33" t="s">
        <v>13265</v>
      </c>
      <c r="B2124" s="34">
        <v>44952.0</v>
      </c>
      <c r="C2124" s="35" t="s">
        <v>137</v>
      </c>
      <c r="D2124" s="35" t="s">
        <v>139</v>
      </c>
      <c r="E2124" s="35" t="s">
        <v>142</v>
      </c>
      <c r="F2124" s="36" t="s">
        <v>144</v>
      </c>
      <c r="G2124" s="33" t="s">
        <v>13266</v>
      </c>
      <c r="H2124" s="33" t="s">
        <v>498</v>
      </c>
      <c r="I2124" s="33" t="s">
        <v>9975</v>
      </c>
      <c r="J2124" s="33" t="s">
        <v>8473</v>
      </c>
      <c r="K2124" s="35" t="s">
        <v>421</v>
      </c>
      <c r="L2124" s="33" t="s">
        <v>7188</v>
      </c>
      <c r="M2124" s="33" t="s">
        <v>8450</v>
      </c>
      <c r="N2124" s="33" t="s">
        <v>9834</v>
      </c>
      <c r="O2124" s="5"/>
      <c r="P2124" s="35" t="s">
        <v>233</v>
      </c>
      <c r="Q2124" s="35" t="s">
        <v>9834</v>
      </c>
      <c r="R2124" s="33">
        <v>76290.0</v>
      </c>
      <c r="S2124" s="37"/>
      <c r="T2124" s="33"/>
      <c r="U2124" s="33">
        <v>3.75</v>
      </c>
      <c r="V2124" s="33" t="s">
        <v>154</v>
      </c>
      <c r="W2124" s="33"/>
      <c r="X2124" s="33"/>
      <c r="Y2124" s="5"/>
      <c r="Z2124" s="5"/>
      <c r="AA2124" s="33">
        <v>1.0</v>
      </c>
      <c r="AB2124" s="33"/>
      <c r="AC2124" s="33">
        <v>1.0</v>
      </c>
      <c r="AD2124" s="5"/>
      <c r="AE2124" s="5"/>
      <c r="AF2124" s="5"/>
      <c r="AG2124" s="16"/>
      <c r="AH2124" s="38" t="str">
        <f t="shared" si="1"/>
        <v/>
      </c>
      <c r="AI2124" s="39">
        <f t="shared" si="2"/>
        <v>1</v>
      </c>
      <c r="AJ2124" s="37" t="str">
        <f t="shared" si="3"/>
        <v/>
      </c>
      <c r="AK2124" s="41" t="str">
        <f t="shared" si="4"/>
        <v/>
      </c>
      <c r="AL2124" s="35" t="s">
        <v>233</v>
      </c>
      <c r="AM2124" s="33" t="s">
        <v>13256</v>
      </c>
      <c r="AN2124" s="33" t="s">
        <v>13256</v>
      </c>
      <c r="AO2124" s="41"/>
      <c r="AP2124" s="33" t="s">
        <v>169</v>
      </c>
      <c r="AQ2124" s="33" t="s">
        <v>170</v>
      </c>
      <c r="AR2124" s="33">
        <v>300.0</v>
      </c>
      <c r="AS2124" s="42"/>
      <c r="AT2124" s="42"/>
      <c r="AU2124" s="42"/>
      <c r="AV2124" s="42"/>
      <c r="AW2124" s="42"/>
      <c r="AX2124" s="5"/>
      <c r="AY2124" s="33"/>
      <c r="AZ2124" s="33" t="s">
        <v>13267</v>
      </c>
      <c r="BA2124" s="5"/>
      <c r="BB2124" s="5"/>
      <c r="BC2124" s="5" t="s">
        <v>13268</v>
      </c>
      <c r="BD2124" s="33" t="s">
        <v>173</v>
      </c>
      <c r="BE2124" s="41"/>
      <c r="BF2124" s="35"/>
      <c r="BG2124" s="33" t="s">
        <v>169</v>
      </c>
      <c r="BH2124" s="5"/>
      <c r="BI2124" s="33">
        <v>300.0</v>
      </c>
      <c r="BJ2124" s="33" t="s">
        <v>170</v>
      </c>
      <c r="BK2124" s="5"/>
      <c r="BL2124" s="5">
        <f t="shared" si="5"/>
        <v>3994.5</v>
      </c>
      <c r="BM2124" s="5"/>
      <c r="BN2124" s="5"/>
      <c r="BO2124" s="42">
        <f t="shared" si="6"/>
        <v>3994.5</v>
      </c>
      <c r="BP2124" s="44"/>
      <c r="BQ2124" s="45"/>
      <c r="BR2124" s="47"/>
      <c r="BS2124" s="45"/>
      <c r="BT2124" s="37"/>
      <c r="BU2124" s="5"/>
      <c r="BV2124" s="38"/>
      <c r="BW2124" s="48"/>
      <c r="BX2124" s="44"/>
      <c r="BY2124" s="44"/>
      <c r="BZ2124" s="33" t="s">
        <v>131</v>
      </c>
      <c r="CA2124" s="5"/>
      <c r="CB2124" s="5"/>
      <c r="CC2124" s="33" t="s">
        <v>177</v>
      </c>
      <c r="CD2124" s="5"/>
      <c r="CE2124" s="5"/>
      <c r="CF2124" s="33" t="s">
        <v>178</v>
      </c>
      <c r="CG2124" s="33" t="s">
        <v>13269</v>
      </c>
      <c r="CH2124" s="5"/>
      <c r="CI2124" s="5"/>
      <c r="CJ2124" s="5"/>
      <c r="CK2124" s="33"/>
      <c r="CL2124" s="49">
        <v>45000.0</v>
      </c>
      <c r="CM2124" s="33" t="s">
        <v>180</v>
      </c>
      <c r="CN2124" s="5"/>
      <c r="CO2124" s="33">
        <v>2.0</v>
      </c>
      <c r="CP2124" s="33" t="s">
        <v>181</v>
      </c>
      <c r="CQ2124" s="50" t="str">
        <f t="shared" si="7"/>
        <v>13/01/1954</v>
      </c>
      <c r="CR2124" s="33" t="s">
        <v>182</v>
      </c>
      <c r="CS2124" s="33">
        <v>5.0</v>
      </c>
      <c r="CT2124" s="33">
        <v>5.0</v>
      </c>
      <c r="CU2124" s="33">
        <v>28.0</v>
      </c>
      <c r="CV2124" s="33">
        <v>1578.0</v>
      </c>
      <c r="CW2124" s="5"/>
      <c r="CX2124" s="5"/>
      <c r="CY2124" s="33">
        <v>-100.04703</v>
      </c>
      <c r="CZ2124" s="33">
        <v>20.672347</v>
      </c>
      <c r="DA2124" s="33">
        <v>4.4219266E9</v>
      </c>
      <c r="DB2124" s="33">
        <v>1.0</v>
      </c>
      <c r="DC2124" s="33" t="s">
        <v>8456</v>
      </c>
      <c r="DD2124" s="33">
        <v>2023.0</v>
      </c>
      <c r="DE2124" s="33" t="s">
        <v>184</v>
      </c>
      <c r="DF2124" s="33"/>
      <c r="DG2124" s="33" t="s">
        <v>185</v>
      </c>
      <c r="DH2124" s="33" t="s">
        <v>186</v>
      </c>
      <c r="DI2124" s="5"/>
      <c r="DJ2124" s="5"/>
    </row>
    <row r="2125">
      <c r="A2125" s="33" t="s">
        <v>13270</v>
      </c>
      <c r="B2125" s="34">
        <v>44952.0</v>
      </c>
      <c r="C2125" s="35" t="s">
        <v>137</v>
      </c>
      <c r="D2125" s="35" t="s">
        <v>139</v>
      </c>
      <c r="E2125" s="35" t="s">
        <v>142</v>
      </c>
      <c r="F2125" s="36" t="s">
        <v>144</v>
      </c>
      <c r="G2125" s="33" t="s">
        <v>13271</v>
      </c>
      <c r="H2125" s="33" t="s">
        <v>13272</v>
      </c>
      <c r="I2125" s="33" t="s">
        <v>213</v>
      </c>
      <c r="J2125" s="33" t="s">
        <v>3107</v>
      </c>
      <c r="K2125" s="35" t="s">
        <v>421</v>
      </c>
      <c r="L2125" s="33" t="s">
        <v>3194</v>
      </c>
      <c r="M2125" s="33" t="s">
        <v>8450</v>
      </c>
      <c r="N2125" s="33" t="s">
        <v>9834</v>
      </c>
      <c r="O2125" s="5"/>
      <c r="P2125" s="35" t="s">
        <v>233</v>
      </c>
      <c r="Q2125" s="35" t="s">
        <v>9834</v>
      </c>
      <c r="R2125" s="33">
        <v>76290.0</v>
      </c>
      <c r="S2125" s="37"/>
      <c r="T2125" s="33"/>
      <c r="U2125" s="33">
        <v>2.84</v>
      </c>
      <c r="V2125" s="33" t="s">
        <v>154</v>
      </c>
      <c r="W2125" s="33"/>
      <c r="X2125" s="33"/>
      <c r="Y2125" s="5"/>
      <c r="Z2125" s="5"/>
      <c r="AA2125" s="33">
        <v>1.0</v>
      </c>
      <c r="AB2125" s="33"/>
      <c r="AC2125" s="33">
        <v>1.0</v>
      </c>
      <c r="AD2125" s="5"/>
      <c r="AE2125" s="5"/>
      <c r="AF2125" s="5"/>
      <c r="AG2125" s="16"/>
      <c r="AH2125" s="38" t="str">
        <f t="shared" si="1"/>
        <v/>
      </c>
      <c r="AI2125" s="39">
        <f t="shared" si="2"/>
        <v>1</v>
      </c>
      <c r="AJ2125" s="37" t="str">
        <f t="shared" si="3"/>
        <v/>
      </c>
      <c r="AK2125" s="41" t="str">
        <f t="shared" si="4"/>
        <v/>
      </c>
      <c r="AL2125" s="35" t="s">
        <v>233</v>
      </c>
      <c r="AM2125" s="33" t="s">
        <v>13256</v>
      </c>
      <c r="AN2125" s="33" t="s">
        <v>13256</v>
      </c>
      <c r="AO2125" s="41"/>
      <c r="AP2125" s="33" t="s">
        <v>169</v>
      </c>
      <c r="AQ2125" s="33" t="s">
        <v>170</v>
      </c>
      <c r="AR2125" s="33">
        <v>300.0</v>
      </c>
      <c r="AS2125" s="42"/>
      <c r="AT2125" s="42"/>
      <c r="AU2125" s="42"/>
      <c r="AV2125" s="42"/>
      <c r="AW2125" s="42"/>
      <c r="AX2125" s="5"/>
      <c r="AY2125" s="33"/>
      <c r="AZ2125" s="33" t="s">
        <v>13273</v>
      </c>
      <c r="BA2125" s="5"/>
      <c r="BB2125" s="5"/>
      <c r="BC2125" s="5" t="s">
        <v>13274</v>
      </c>
      <c r="BD2125" s="33" t="s">
        <v>173</v>
      </c>
      <c r="BE2125" s="41"/>
      <c r="BF2125" s="35"/>
      <c r="BG2125" s="33" t="s">
        <v>169</v>
      </c>
      <c r="BH2125" s="5"/>
      <c r="BI2125" s="33">
        <v>300.0</v>
      </c>
      <c r="BJ2125" s="33" t="s">
        <v>170</v>
      </c>
      <c r="BK2125" s="5"/>
      <c r="BL2125" s="5">
        <f t="shared" si="5"/>
        <v>3994.5</v>
      </c>
      <c r="BM2125" s="5"/>
      <c r="BN2125" s="5"/>
      <c r="BO2125" s="42">
        <f t="shared" si="6"/>
        <v>3994.5</v>
      </c>
      <c r="BP2125" s="44"/>
      <c r="BQ2125" s="45"/>
      <c r="BR2125" s="47"/>
      <c r="BS2125" s="45"/>
      <c r="BT2125" s="37"/>
      <c r="BU2125" s="5"/>
      <c r="BV2125" s="38"/>
      <c r="BW2125" s="48"/>
      <c r="BX2125" s="44"/>
      <c r="BY2125" s="44"/>
      <c r="BZ2125" s="33" t="s">
        <v>131</v>
      </c>
      <c r="CA2125" s="5"/>
      <c r="CB2125" s="5"/>
      <c r="CC2125" s="33" t="s">
        <v>177</v>
      </c>
      <c r="CD2125" s="5"/>
      <c r="CE2125" s="5"/>
      <c r="CF2125" s="33" t="s">
        <v>178</v>
      </c>
      <c r="CG2125" s="33" t="s">
        <v>13275</v>
      </c>
      <c r="CH2125" s="5"/>
      <c r="CI2125" s="5"/>
      <c r="CJ2125" s="5"/>
      <c r="CK2125" s="33"/>
      <c r="CL2125" s="49">
        <v>45000.0</v>
      </c>
      <c r="CM2125" s="33" t="s">
        <v>180</v>
      </c>
      <c r="CN2125" s="5"/>
      <c r="CO2125" s="33">
        <v>2.0</v>
      </c>
      <c r="CP2125" s="33" t="s">
        <v>181</v>
      </c>
      <c r="CQ2125" s="50" t="str">
        <f t="shared" si="7"/>
        <v>17/02/1948</v>
      </c>
      <c r="CR2125" s="33" t="s">
        <v>182</v>
      </c>
      <c r="CS2125" s="33">
        <v>5.0</v>
      </c>
      <c r="CT2125" s="33">
        <v>5.0</v>
      </c>
      <c r="CU2125" s="33">
        <v>28.0</v>
      </c>
      <c r="CV2125" s="33">
        <v>1578.0</v>
      </c>
      <c r="CW2125" s="5"/>
      <c r="CX2125" s="5"/>
      <c r="CY2125" s="33">
        <v>-100.04703</v>
      </c>
      <c r="CZ2125" s="33">
        <v>20.672347</v>
      </c>
      <c r="DA2125" s="33">
        <v>4.4219266E9</v>
      </c>
      <c r="DB2125" s="33">
        <v>1.0</v>
      </c>
      <c r="DC2125" s="33" t="s">
        <v>8456</v>
      </c>
      <c r="DD2125" s="33">
        <v>2023.0</v>
      </c>
      <c r="DE2125" s="33" t="s">
        <v>184</v>
      </c>
      <c r="DF2125" s="33"/>
      <c r="DG2125" s="33" t="s">
        <v>185</v>
      </c>
      <c r="DH2125" s="33" t="s">
        <v>186</v>
      </c>
      <c r="DI2125" s="5"/>
      <c r="DJ2125" s="5"/>
    </row>
    <row r="2126">
      <c r="A2126" s="33" t="s">
        <v>13276</v>
      </c>
      <c r="B2126" s="34">
        <v>44952.0</v>
      </c>
      <c r="C2126" s="35" t="s">
        <v>137</v>
      </c>
      <c r="D2126" s="35" t="s">
        <v>139</v>
      </c>
      <c r="E2126" s="35" t="s">
        <v>142</v>
      </c>
      <c r="F2126" s="36" t="s">
        <v>144</v>
      </c>
      <c r="G2126" s="33" t="s">
        <v>13277</v>
      </c>
      <c r="H2126" s="33" t="s">
        <v>13278</v>
      </c>
      <c r="I2126" s="33" t="s">
        <v>213</v>
      </c>
      <c r="J2126" s="33" t="s">
        <v>8626</v>
      </c>
      <c r="K2126" s="35" t="s">
        <v>421</v>
      </c>
      <c r="L2126" s="33" t="s">
        <v>5825</v>
      </c>
      <c r="M2126" s="33" t="s">
        <v>8450</v>
      </c>
      <c r="N2126" s="33" t="s">
        <v>9834</v>
      </c>
      <c r="O2126" s="5"/>
      <c r="P2126" s="35" t="s">
        <v>233</v>
      </c>
      <c r="Q2126" s="35" t="s">
        <v>9834</v>
      </c>
      <c r="R2126" s="33">
        <v>76290.0</v>
      </c>
      <c r="S2126" s="37"/>
      <c r="T2126" s="33"/>
      <c r="U2126" s="33">
        <v>4.82</v>
      </c>
      <c r="V2126" s="33" t="s">
        <v>154</v>
      </c>
      <c r="W2126" s="33"/>
      <c r="X2126" s="33"/>
      <c r="Y2126" s="5"/>
      <c r="Z2126" s="5"/>
      <c r="AA2126" s="33">
        <v>1.0</v>
      </c>
      <c r="AB2126" s="33"/>
      <c r="AC2126" s="33">
        <v>1.0</v>
      </c>
      <c r="AD2126" s="5"/>
      <c r="AE2126" s="5"/>
      <c r="AF2126" s="5"/>
      <c r="AG2126" s="16"/>
      <c r="AH2126" s="38" t="str">
        <f t="shared" si="1"/>
        <v/>
      </c>
      <c r="AI2126" s="39">
        <f t="shared" si="2"/>
        <v>1</v>
      </c>
      <c r="AJ2126" s="37" t="str">
        <f t="shared" si="3"/>
        <v/>
      </c>
      <c r="AK2126" s="41" t="str">
        <f t="shared" si="4"/>
        <v/>
      </c>
      <c r="AL2126" s="35" t="s">
        <v>233</v>
      </c>
      <c r="AM2126" s="33" t="s">
        <v>13256</v>
      </c>
      <c r="AN2126" s="33" t="s">
        <v>13256</v>
      </c>
      <c r="AO2126" s="41"/>
      <c r="AP2126" s="33" t="s">
        <v>169</v>
      </c>
      <c r="AQ2126" s="33" t="s">
        <v>170</v>
      </c>
      <c r="AR2126" s="33">
        <v>300.0</v>
      </c>
      <c r="AS2126" s="42"/>
      <c r="AT2126" s="42"/>
      <c r="AU2126" s="42"/>
      <c r="AV2126" s="42"/>
      <c r="AW2126" s="42"/>
      <c r="AX2126" s="5"/>
      <c r="AY2126" s="33"/>
      <c r="AZ2126" s="33" t="s">
        <v>13279</v>
      </c>
      <c r="BA2126" s="5"/>
      <c r="BB2126" s="5"/>
      <c r="BC2126" s="5" t="s">
        <v>13280</v>
      </c>
      <c r="BD2126" s="33" t="s">
        <v>173</v>
      </c>
      <c r="BE2126" s="41"/>
      <c r="BF2126" s="35"/>
      <c r="BG2126" s="33" t="s">
        <v>169</v>
      </c>
      <c r="BH2126" s="5"/>
      <c r="BI2126" s="33">
        <v>300.0</v>
      </c>
      <c r="BJ2126" s="33" t="s">
        <v>170</v>
      </c>
      <c r="BK2126" s="5"/>
      <c r="BL2126" s="5">
        <f t="shared" si="5"/>
        <v>3994.5</v>
      </c>
      <c r="BM2126" s="5"/>
      <c r="BN2126" s="5"/>
      <c r="BO2126" s="42">
        <f t="shared" si="6"/>
        <v>3994.5</v>
      </c>
      <c r="BP2126" s="44"/>
      <c r="BQ2126" s="45"/>
      <c r="BR2126" s="47"/>
      <c r="BS2126" s="45"/>
      <c r="BT2126" s="37"/>
      <c r="BU2126" s="5"/>
      <c r="BV2126" s="38"/>
      <c r="BW2126" s="48"/>
      <c r="BX2126" s="44"/>
      <c r="BY2126" s="44"/>
      <c r="BZ2126" s="33" t="s">
        <v>131</v>
      </c>
      <c r="CA2126" s="5"/>
      <c r="CB2126" s="5"/>
      <c r="CC2126" s="33" t="s">
        <v>177</v>
      </c>
      <c r="CD2126" s="5"/>
      <c r="CE2126" s="5"/>
      <c r="CF2126" s="33" t="s">
        <v>178</v>
      </c>
      <c r="CG2126" s="33" t="s">
        <v>13281</v>
      </c>
      <c r="CH2126" s="5"/>
      <c r="CI2126" s="5"/>
      <c r="CJ2126" s="5"/>
      <c r="CK2126" s="33"/>
      <c r="CL2126" s="49">
        <v>45000.0</v>
      </c>
      <c r="CM2126" s="33" t="s">
        <v>180</v>
      </c>
      <c r="CN2126" s="5"/>
      <c r="CO2126" s="33">
        <v>2.0</v>
      </c>
      <c r="CP2126" s="33" t="s">
        <v>181</v>
      </c>
      <c r="CQ2126" s="50" t="str">
        <f t="shared" si="7"/>
        <v>19/03/1938</v>
      </c>
      <c r="CR2126" s="33" t="s">
        <v>182</v>
      </c>
      <c r="CS2126" s="33">
        <v>5.0</v>
      </c>
      <c r="CT2126" s="33">
        <v>5.0</v>
      </c>
      <c r="CU2126" s="33">
        <v>28.0</v>
      </c>
      <c r="CV2126" s="33">
        <v>1578.0</v>
      </c>
      <c r="CW2126" s="5"/>
      <c r="CX2126" s="5"/>
      <c r="CY2126" s="33">
        <v>-100.04703</v>
      </c>
      <c r="CZ2126" s="33">
        <v>20.672347</v>
      </c>
      <c r="DA2126" s="33">
        <v>4.4219266E9</v>
      </c>
      <c r="DB2126" s="33">
        <v>1.0</v>
      </c>
      <c r="DC2126" s="33" t="s">
        <v>8456</v>
      </c>
      <c r="DD2126" s="33">
        <v>2023.0</v>
      </c>
      <c r="DE2126" s="33" t="s">
        <v>184</v>
      </c>
      <c r="DF2126" s="33"/>
      <c r="DG2126" s="33" t="s">
        <v>185</v>
      </c>
      <c r="DH2126" s="33" t="s">
        <v>186</v>
      </c>
      <c r="DI2126" s="5"/>
      <c r="DJ2126" s="5"/>
    </row>
    <row r="2127">
      <c r="A2127" s="33" t="s">
        <v>13282</v>
      </c>
      <c r="B2127" s="34">
        <v>44952.0</v>
      </c>
      <c r="C2127" s="35" t="s">
        <v>137</v>
      </c>
      <c r="D2127" s="35" t="s">
        <v>139</v>
      </c>
      <c r="E2127" s="35" t="s">
        <v>142</v>
      </c>
      <c r="F2127" s="36" t="s">
        <v>144</v>
      </c>
      <c r="G2127" s="33" t="s">
        <v>13283</v>
      </c>
      <c r="H2127" s="33" t="s">
        <v>8191</v>
      </c>
      <c r="I2127" s="33" t="s">
        <v>447</v>
      </c>
      <c r="J2127" s="33" t="s">
        <v>9887</v>
      </c>
      <c r="K2127" s="35" t="s">
        <v>421</v>
      </c>
      <c r="L2127" s="33" t="s">
        <v>3775</v>
      </c>
      <c r="M2127" s="33" t="s">
        <v>8450</v>
      </c>
      <c r="N2127" s="33" t="s">
        <v>9834</v>
      </c>
      <c r="O2127" s="5"/>
      <c r="P2127" s="35" t="s">
        <v>233</v>
      </c>
      <c r="Q2127" s="35" t="s">
        <v>9834</v>
      </c>
      <c r="R2127" s="33">
        <v>76290.0</v>
      </c>
      <c r="S2127" s="37"/>
      <c r="T2127" s="33"/>
      <c r="U2127" s="33">
        <v>7.7</v>
      </c>
      <c r="V2127" s="33" t="s">
        <v>154</v>
      </c>
      <c r="W2127" s="33"/>
      <c r="X2127" s="33"/>
      <c r="Y2127" s="5"/>
      <c r="Z2127" s="5"/>
      <c r="AA2127" s="33">
        <v>1.0</v>
      </c>
      <c r="AB2127" s="33"/>
      <c r="AC2127" s="33">
        <v>1.0</v>
      </c>
      <c r="AD2127" s="5"/>
      <c r="AE2127" s="5"/>
      <c r="AF2127" s="5"/>
      <c r="AG2127" s="16"/>
      <c r="AH2127" s="38" t="str">
        <f t="shared" si="1"/>
        <v/>
      </c>
      <c r="AI2127" s="39">
        <f t="shared" si="2"/>
        <v>1</v>
      </c>
      <c r="AJ2127" s="37" t="str">
        <f t="shared" si="3"/>
        <v/>
      </c>
      <c r="AK2127" s="41" t="str">
        <f t="shared" si="4"/>
        <v/>
      </c>
      <c r="AL2127" s="35" t="s">
        <v>233</v>
      </c>
      <c r="AM2127" s="33" t="s">
        <v>13256</v>
      </c>
      <c r="AN2127" s="33" t="s">
        <v>13256</v>
      </c>
      <c r="AO2127" s="41"/>
      <c r="AP2127" s="33" t="s">
        <v>169</v>
      </c>
      <c r="AQ2127" s="33" t="s">
        <v>170</v>
      </c>
      <c r="AR2127" s="33">
        <v>300.0</v>
      </c>
      <c r="AS2127" s="42"/>
      <c r="AT2127" s="42"/>
      <c r="AU2127" s="42"/>
      <c r="AV2127" s="42"/>
      <c r="AW2127" s="42"/>
      <c r="AX2127" s="5"/>
      <c r="AY2127" s="33"/>
      <c r="AZ2127" s="33" t="s">
        <v>13284</v>
      </c>
      <c r="BA2127" s="5"/>
      <c r="BB2127" s="5"/>
      <c r="BC2127" s="5" t="s">
        <v>13285</v>
      </c>
      <c r="BD2127" s="33" t="s">
        <v>173</v>
      </c>
      <c r="BE2127" s="41"/>
      <c r="BF2127" s="35"/>
      <c r="BG2127" s="33" t="s">
        <v>169</v>
      </c>
      <c r="BH2127" s="5"/>
      <c r="BI2127" s="33">
        <v>300.0</v>
      </c>
      <c r="BJ2127" s="33" t="s">
        <v>170</v>
      </c>
      <c r="BK2127" s="5"/>
      <c r="BL2127" s="5">
        <f t="shared" si="5"/>
        <v>3994.5</v>
      </c>
      <c r="BM2127" s="5"/>
      <c r="BN2127" s="5"/>
      <c r="BO2127" s="42">
        <f t="shared" si="6"/>
        <v>3994.5</v>
      </c>
      <c r="BP2127" s="44"/>
      <c r="BQ2127" s="45"/>
      <c r="BR2127" s="47"/>
      <c r="BS2127" s="45"/>
      <c r="BT2127" s="37"/>
      <c r="BU2127" s="5"/>
      <c r="BV2127" s="38"/>
      <c r="BW2127" s="48"/>
      <c r="BX2127" s="44"/>
      <c r="BY2127" s="44"/>
      <c r="BZ2127" s="33" t="s">
        <v>131</v>
      </c>
      <c r="CA2127" s="5"/>
      <c r="CB2127" s="5"/>
      <c r="CC2127" s="33" t="s">
        <v>177</v>
      </c>
      <c r="CD2127" s="5"/>
      <c r="CE2127" s="5"/>
      <c r="CF2127" s="33" t="s">
        <v>178</v>
      </c>
      <c r="CG2127" s="33" t="s">
        <v>13286</v>
      </c>
      <c r="CH2127" s="5"/>
      <c r="CI2127" s="5"/>
      <c r="CJ2127" s="5"/>
      <c r="CK2127" s="33"/>
      <c r="CL2127" s="49">
        <v>45000.0</v>
      </c>
      <c r="CM2127" s="33" t="s">
        <v>180</v>
      </c>
      <c r="CN2127" s="5"/>
      <c r="CO2127" s="33">
        <v>2.0</v>
      </c>
      <c r="CP2127" s="33" t="s">
        <v>181</v>
      </c>
      <c r="CQ2127" s="50" t="str">
        <f t="shared" si="7"/>
        <v>20/12/1953</v>
      </c>
      <c r="CR2127" s="33" t="s">
        <v>182</v>
      </c>
      <c r="CS2127" s="33">
        <v>5.0</v>
      </c>
      <c r="CT2127" s="33">
        <v>5.0</v>
      </c>
      <c r="CU2127" s="33">
        <v>28.0</v>
      </c>
      <c r="CV2127" s="33">
        <v>1578.0</v>
      </c>
      <c r="CW2127" s="5"/>
      <c r="CX2127" s="5"/>
      <c r="CY2127" s="33">
        <v>-100.04703</v>
      </c>
      <c r="CZ2127" s="33">
        <v>20.672347</v>
      </c>
      <c r="DA2127" s="33">
        <v>4.4219266E9</v>
      </c>
      <c r="DB2127" s="33">
        <v>1.0</v>
      </c>
      <c r="DC2127" s="33" t="s">
        <v>8456</v>
      </c>
      <c r="DD2127" s="33">
        <v>2023.0</v>
      </c>
      <c r="DE2127" s="33" t="s">
        <v>184</v>
      </c>
      <c r="DF2127" s="33"/>
      <c r="DG2127" s="33" t="s">
        <v>185</v>
      </c>
      <c r="DH2127" s="33" t="s">
        <v>186</v>
      </c>
      <c r="DI2127" s="5"/>
      <c r="DJ2127" s="5"/>
    </row>
    <row r="2128">
      <c r="A2128" s="33" t="s">
        <v>13287</v>
      </c>
      <c r="B2128" s="34">
        <v>44952.0</v>
      </c>
      <c r="C2128" s="35" t="s">
        <v>137</v>
      </c>
      <c r="D2128" s="35" t="s">
        <v>139</v>
      </c>
      <c r="E2128" s="35" t="s">
        <v>142</v>
      </c>
      <c r="F2128" s="36" t="s">
        <v>144</v>
      </c>
      <c r="G2128" s="33" t="s">
        <v>13288</v>
      </c>
      <c r="H2128" s="33" t="s">
        <v>13289</v>
      </c>
      <c r="I2128" s="33" t="s">
        <v>605</v>
      </c>
      <c r="J2128" s="33" t="s">
        <v>1456</v>
      </c>
      <c r="K2128" s="35" t="s">
        <v>421</v>
      </c>
      <c r="L2128" s="33" t="s">
        <v>3194</v>
      </c>
      <c r="M2128" s="33" t="s">
        <v>8450</v>
      </c>
      <c r="N2128" s="33" t="s">
        <v>9834</v>
      </c>
      <c r="O2128" s="5"/>
      <c r="P2128" s="35" t="s">
        <v>233</v>
      </c>
      <c r="Q2128" s="35" t="s">
        <v>9834</v>
      </c>
      <c r="R2128" s="33">
        <v>76290.0</v>
      </c>
      <c r="S2128" s="37"/>
      <c r="T2128" s="33"/>
      <c r="U2128" s="33">
        <v>2.88</v>
      </c>
      <c r="V2128" s="33" t="s">
        <v>154</v>
      </c>
      <c r="W2128" s="33"/>
      <c r="X2128" s="33"/>
      <c r="Y2128" s="5"/>
      <c r="Z2128" s="5"/>
      <c r="AA2128" s="33">
        <v>1.0</v>
      </c>
      <c r="AB2128" s="33">
        <v>1.0</v>
      </c>
      <c r="AC2128" s="33"/>
      <c r="AD2128" s="5"/>
      <c r="AE2128" s="5"/>
      <c r="AF2128" s="5"/>
      <c r="AG2128" s="16"/>
      <c r="AH2128" s="38">
        <f t="shared" si="1"/>
        <v>1</v>
      </c>
      <c r="AI2128" s="39" t="str">
        <f t="shared" si="2"/>
        <v/>
      </c>
      <c r="AJ2128" s="37" t="str">
        <f t="shared" si="3"/>
        <v/>
      </c>
      <c r="AK2128" s="41" t="str">
        <f t="shared" si="4"/>
        <v/>
      </c>
      <c r="AL2128" s="35" t="s">
        <v>233</v>
      </c>
      <c r="AM2128" s="33" t="s">
        <v>13256</v>
      </c>
      <c r="AN2128" s="33" t="s">
        <v>13256</v>
      </c>
      <c r="AO2128" s="41"/>
      <c r="AP2128" s="33" t="s">
        <v>169</v>
      </c>
      <c r="AQ2128" s="33" t="s">
        <v>170</v>
      </c>
      <c r="AR2128" s="33">
        <v>300.0</v>
      </c>
      <c r="AS2128" s="42"/>
      <c r="AT2128" s="42"/>
      <c r="AU2128" s="42"/>
      <c r="AV2128" s="42"/>
      <c r="AW2128" s="42"/>
      <c r="AX2128" s="5"/>
      <c r="AY2128" s="33"/>
      <c r="AZ2128" s="33" t="s">
        <v>13290</v>
      </c>
      <c r="BA2128" s="5"/>
      <c r="BB2128" s="5"/>
      <c r="BC2128" s="5" t="s">
        <v>13291</v>
      </c>
      <c r="BD2128" s="33" t="s">
        <v>173</v>
      </c>
      <c r="BE2128" s="41"/>
      <c r="BF2128" s="35"/>
      <c r="BG2128" s="33" t="s">
        <v>169</v>
      </c>
      <c r="BH2128" s="5"/>
      <c r="BI2128" s="33">
        <v>300.0</v>
      </c>
      <c r="BJ2128" s="33" t="s">
        <v>170</v>
      </c>
      <c r="BK2128" s="5"/>
      <c r="BL2128" s="5">
        <f t="shared" si="5"/>
        <v>3994.5</v>
      </c>
      <c r="BM2128" s="5"/>
      <c r="BN2128" s="5"/>
      <c r="BO2128" s="42">
        <f t="shared" si="6"/>
        <v>3994.5</v>
      </c>
      <c r="BP2128" s="44"/>
      <c r="BQ2128" s="45"/>
      <c r="BR2128" s="47"/>
      <c r="BS2128" s="45"/>
      <c r="BT2128" s="37"/>
      <c r="BU2128" s="5"/>
      <c r="BV2128" s="38"/>
      <c r="BW2128" s="48"/>
      <c r="BX2128" s="44"/>
      <c r="BY2128" s="44"/>
      <c r="BZ2128" s="33" t="s">
        <v>131</v>
      </c>
      <c r="CA2128" s="5"/>
      <c r="CB2128" s="5"/>
      <c r="CC2128" s="33" t="s">
        <v>177</v>
      </c>
      <c r="CD2128" s="5"/>
      <c r="CE2128" s="5"/>
      <c r="CF2128" s="33" t="s">
        <v>178</v>
      </c>
      <c r="CG2128" s="33" t="s">
        <v>13292</v>
      </c>
      <c r="CH2128" s="5"/>
      <c r="CI2128" s="5"/>
      <c r="CJ2128" s="5"/>
      <c r="CK2128" s="33"/>
      <c r="CL2128" s="49">
        <v>45000.0</v>
      </c>
      <c r="CM2128" s="33" t="s">
        <v>180</v>
      </c>
      <c r="CN2128" s="5"/>
      <c r="CO2128" s="33">
        <v>2.0</v>
      </c>
      <c r="CP2128" s="33" t="s">
        <v>181</v>
      </c>
      <c r="CQ2128" s="50" t="str">
        <f t="shared" si="7"/>
        <v>22/10/1963</v>
      </c>
      <c r="CR2128" s="33" t="s">
        <v>243</v>
      </c>
      <c r="CS2128" s="33">
        <v>5.0</v>
      </c>
      <c r="CT2128" s="33">
        <v>5.0</v>
      </c>
      <c r="CU2128" s="33">
        <v>28.0</v>
      </c>
      <c r="CV2128" s="33">
        <v>1578.0</v>
      </c>
      <c r="CW2128" s="5"/>
      <c r="CX2128" s="5"/>
      <c r="CY2128" s="33">
        <v>-100.04703</v>
      </c>
      <c r="CZ2128" s="33">
        <v>20.672347</v>
      </c>
      <c r="DA2128" s="33">
        <v>4.4219266E9</v>
      </c>
      <c r="DB2128" s="33">
        <v>1.0</v>
      </c>
      <c r="DC2128" s="33" t="s">
        <v>8456</v>
      </c>
      <c r="DD2128" s="33">
        <v>2023.0</v>
      </c>
      <c r="DE2128" s="33" t="s">
        <v>184</v>
      </c>
      <c r="DF2128" s="33"/>
      <c r="DG2128" s="33" t="s">
        <v>185</v>
      </c>
      <c r="DH2128" s="33" t="s">
        <v>186</v>
      </c>
      <c r="DI2128" s="5"/>
      <c r="DJ2128" s="5"/>
    </row>
    <row r="2129">
      <c r="A2129" s="33" t="s">
        <v>13293</v>
      </c>
      <c r="B2129" s="34">
        <v>44952.0</v>
      </c>
      <c r="C2129" s="35" t="s">
        <v>137</v>
      </c>
      <c r="D2129" s="35" t="s">
        <v>139</v>
      </c>
      <c r="E2129" s="35" t="s">
        <v>142</v>
      </c>
      <c r="F2129" s="36" t="s">
        <v>144</v>
      </c>
      <c r="G2129" s="33" t="s">
        <v>13294</v>
      </c>
      <c r="H2129" s="33" t="s">
        <v>13295</v>
      </c>
      <c r="I2129" s="33" t="s">
        <v>13296</v>
      </c>
      <c r="J2129" s="33" t="s">
        <v>8704</v>
      </c>
      <c r="K2129" s="35" t="s">
        <v>421</v>
      </c>
      <c r="L2129" s="33" t="s">
        <v>13297</v>
      </c>
      <c r="M2129" s="33" t="s">
        <v>8450</v>
      </c>
      <c r="N2129" s="33" t="s">
        <v>13298</v>
      </c>
      <c r="O2129" s="5"/>
      <c r="P2129" s="35" t="s">
        <v>1077</v>
      </c>
      <c r="Q2129" s="35" t="s">
        <v>13298</v>
      </c>
      <c r="R2129" s="33">
        <v>76781.0</v>
      </c>
      <c r="S2129" s="37"/>
      <c r="T2129" s="33"/>
      <c r="U2129" s="33">
        <v>2.26</v>
      </c>
      <c r="V2129" s="33" t="s">
        <v>154</v>
      </c>
      <c r="W2129" s="33"/>
      <c r="X2129" s="33"/>
      <c r="Y2129" s="5"/>
      <c r="Z2129" s="5"/>
      <c r="AA2129" s="33">
        <v>1.0</v>
      </c>
      <c r="AB2129" s="33">
        <v>1.0</v>
      </c>
      <c r="AC2129" s="33"/>
      <c r="AD2129" s="5"/>
      <c r="AE2129" s="5"/>
      <c r="AF2129" s="5"/>
      <c r="AG2129" s="16"/>
      <c r="AH2129" s="38">
        <f t="shared" si="1"/>
        <v>1</v>
      </c>
      <c r="AI2129" s="39" t="str">
        <f t="shared" si="2"/>
        <v/>
      </c>
      <c r="AJ2129" s="37" t="str">
        <f t="shared" si="3"/>
        <v/>
      </c>
      <c r="AK2129" s="41" t="str">
        <f t="shared" si="4"/>
        <v/>
      </c>
      <c r="AL2129" s="35" t="s">
        <v>233</v>
      </c>
      <c r="AM2129" s="33" t="s">
        <v>13256</v>
      </c>
      <c r="AN2129" s="33" t="s">
        <v>13256</v>
      </c>
      <c r="AO2129" s="41"/>
      <c r="AP2129" s="33" t="s">
        <v>169</v>
      </c>
      <c r="AQ2129" s="33" t="s">
        <v>170</v>
      </c>
      <c r="AR2129" s="33">
        <v>300.0</v>
      </c>
      <c r="AS2129" s="42"/>
      <c r="AT2129" s="42"/>
      <c r="AU2129" s="42"/>
      <c r="AV2129" s="42"/>
      <c r="AW2129" s="42"/>
      <c r="AX2129" s="5"/>
      <c r="AY2129" s="33"/>
      <c r="AZ2129" s="33" t="s">
        <v>13299</v>
      </c>
      <c r="BA2129" s="5"/>
      <c r="BB2129" s="5"/>
      <c r="BC2129" s="5" t="s">
        <v>13300</v>
      </c>
      <c r="BD2129" s="33" t="s">
        <v>173</v>
      </c>
      <c r="BE2129" s="41"/>
      <c r="BF2129" s="35"/>
      <c r="BG2129" s="33" t="s">
        <v>169</v>
      </c>
      <c r="BH2129" s="5"/>
      <c r="BI2129" s="33">
        <v>300.0</v>
      </c>
      <c r="BJ2129" s="33" t="s">
        <v>170</v>
      </c>
      <c r="BK2129" s="5"/>
      <c r="BL2129" s="5">
        <f t="shared" si="5"/>
        <v>3994.5</v>
      </c>
      <c r="BM2129" s="5"/>
      <c r="BN2129" s="5"/>
      <c r="BO2129" s="42">
        <f t="shared" si="6"/>
        <v>3994.5</v>
      </c>
      <c r="BP2129" s="44"/>
      <c r="BQ2129" s="45"/>
      <c r="BR2129" s="47"/>
      <c r="BS2129" s="45"/>
      <c r="BT2129" s="37"/>
      <c r="BU2129" s="5"/>
      <c r="BV2129" s="38"/>
      <c r="BW2129" s="48"/>
      <c r="BX2129" s="44"/>
      <c r="BY2129" s="44"/>
      <c r="BZ2129" s="33" t="s">
        <v>131</v>
      </c>
      <c r="CA2129" s="5"/>
      <c r="CB2129" s="5"/>
      <c r="CC2129" s="33" t="s">
        <v>177</v>
      </c>
      <c r="CD2129" s="5"/>
      <c r="CE2129" s="5"/>
      <c r="CF2129" s="33" t="s">
        <v>178</v>
      </c>
      <c r="CG2129" s="33" t="s">
        <v>13301</v>
      </c>
      <c r="CH2129" s="5"/>
      <c r="CI2129" s="5"/>
      <c r="CJ2129" s="5"/>
      <c r="CK2129" s="33"/>
      <c r="CL2129" s="49">
        <v>45000.0</v>
      </c>
      <c r="CM2129" s="33" t="s">
        <v>180</v>
      </c>
      <c r="CN2129" s="5"/>
      <c r="CO2129" s="33">
        <v>2.0</v>
      </c>
      <c r="CP2129" s="33" t="s">
        <v>181</v>
      </c>
      <c r="CQ2129" s="50" t="str">
        <f t="shared" si="7"/>
        <v>13/11/1960</v>
      </c>
      <c r="CR2129" s="33" t="s">
        <v>243</v>
      </c>
      <c r="CS2129" s="33">
        <v>17.0</v>
      </c>
      <c r="CT2129" s="33">
        <v>5.0</v>
      </c>
      <c r="CU2129" s="33">
        <v>28.0</v>
      </c>
      <c r="CV2129" s="33">
        <v>1168.0</v>
      </c>
      <c r="CW2129" s="33">
        <v>1.703034E9</v>
      </c>
      <c r="CX2129" s="33">
        <v>1.70303400008E11</v>
      </c>
      <c r="CY2129" s="33">
        <v>-100.0382741</v>
      </c>
      <c r="CZ2129" s="33">
        <v>20.6218134</v>
      </c>
      <c r="DA2129" s="33">
        <v>4.4219266E9</v>
      </c>
      <c r="DB2129" s="33">
        <v>1.0</v>
      </c>
      <c r="DC2129" s="33" t="s">
        <v>8456</v>
      </c>
      <c r="DD2129" s="33">
        <v>2023.0</v>
      </c>
      <c r="DE2129" s="33" t="s">
        <v>184</v>
      </c>
      <c r="DF2129" s="33"/>
      <c r="DG2129" s="33" t="s">
        <v>185</v>
      </c>
      <c r="DH2129" s="33" t="s">
        <v>186</v>
      </c>
      <c r="DI2129" s="5"/>
      <c r="DJ2129" s="5"/>
    </row>
    <row r="2130">
      <c r="A2130" s="33" t="s">
        <v>13302</v>
      </c>
      <c r="B2130" s="34">
        <v>44952.0</v>
      </c>
      <c r="C2130" s="35" t="s">
        <v>137</v>
      </c>
      <c r="D2130" s="35" t="s">
        <v>139</v>
      </c>
      <c r="E2130" s="35" t="s">
        <v>142</v>
      </c>
      <c r="F2130" s="36" t="s">
        <v>144</v>
      </c>
      <c r="G2130" s="33" t="s">
        <v>13303</v>
      </c>
      <c r="H2130" s="33" t="s">
        <v>7298</v>
      </c>
      <c r="I2130" s="33" t="s">
        <v>204</v>
      </c>
      <c r="J2130" s="33" t="s">
        <v>8626</v>
      </c>
      <c r="K2130" s="35" t="s">
        <v>421</v>
      </c>
      <c r="L2130" s="33" t="s">
        <v>13304</v>
      </c>
      <c r="M2130" s="33">
        <v>288.0</v>
      </c>
      <c r="N2130" s="33" t="s">
        <v>13298</v>
      </c>
      <c r="O2130" s="5"/>
      <c r="P2130" s="35" t="s">
        <v>1077</v>
      </c>
      <c r="Q2130" s="35" t="s">
        <v>13298</v>
      </c>
      <c r="R2130" s="33">
        <v>76781.0</v>
      </c>
      <c r="S2130" s="37"/>
      <c r="T2130" s="33"/>
      <c r="U2130" s="33">
        <v>7.52</v>
      </c>
      <c r="V2130" s="33" t="s">
        <v>154</v>
      </c>
      <c r="W2130" s="33"/>
      <c r="X2130" s="33"/>
      <c r="Y2130" s="5"/>
      <c r="Z2130" s="5"/>
      <c r="AA2130" s="33">
        <v>1.0</v>
      </c>
      <c r="AB2130" s="33">
        <v>1.0</v>
      </c>
      <c r="AC2130" s="33"/>
      <c r="AD2130" s="5"/>
      <c r="AE2130" s="5"/>
      <c r="AF2130" s="5"/>
      <c r="AG2130" s="16"/>
      <c r="AH2130" s="38">
        <f t="shared" si="1"/>
        <v>1</v>
      </c>
      <c r="AI2130" s="39" t="str">
        <f t="shared" si="2"/>
        <v/>
      </c>
      <c r="AJ2130" s="37" t="str">
        <f t="shared" si="3"/>
        <v/>
      </c>
      <c r="AK2130" s="41" t="str">
        <f t="shared" si="4"/>
        <v/>
      </c>
      <c r="AL2130" s="35" t="s">
        <v>233</v>
      </c>
      <c r="AM2130" s="33" t="s">
        <v>13256</v>
      </c>
      <c r="AN2130" s="33" t="s">
        <v>13256</v>
      </c>
      <c r="AO2130" s="41"/>
      <c r="AP2130" s="33" t="s">
        <v>169</v>
      </c>
      <c r="AQ2130" s="33" t="s">
        <v>170</v>
      </c>
      <c r="AR2130" s="33">
        <v>300.0</v>
      </c>
      <c r="AS2130" s="42"/>
      <c r="AT2130" s="42"/>
      <c r="AU2130" s="42"/>
      <c r="AV2130" s="42"/>
      <c r="AW2130" s="42"/>
      <c r="AX2130" s="5"/>
      <c r="AY2130" s="33"/>
      <c r="AZ2130" s="33" t="s">
        <v>13305</v>
      </c>
      <c r="BA2130" s="5"/>
      <c r="BB2130" s="5"/>
      <c r="BC2130" s="5" t="s">
        <v>13306</v>
      </c>
      <c r="BD2130" s="33" t="s">
        <v>173</v>
      </c>
      <c r="BE2130" s="41"/>
      <c r="BF2130" s="35"/>
      <c r="BG2130" s="33" t="s">
        <v>169</v>
      </c>
      <c r="BH2130" s="5"/>
      <c r="BI2130" s="33">
        <v>300.0</v>
      </c>
      <c r="BJ2130" s="33" t="s">
        <v>170</v>
      </c>
      <c r="BK2130" s="5"/>
      <c r="BL2130" s="5">
        <f t="shared" si="5"/>
        <v>3994.5</v>
      </c>
      <c r="BM2130" s="5"/>
      <c r="BN2130" s="5"/>
      <c r="BO2130" s="42">
        <f t="shared" si="6"/>
        <v>3994.5</v>
      </c>
      <c r="BP2130" s="44"/>
      <c r="BQ2130" s="45"/>
      <c r="BR2130" s="47"/>
      <c r="BS2130" s="45"/>
      <c r="BT2130" s="37"/>
      <c r="BU2130" s="5"/>
      <c r="BV2130" s="38"/>
      <c r="BW2130" s="48"/>
      <c r="BX2130" s="44"/>
      <c r="BY2130" s="44"/>
      <c r="BZ2130" s="33" t="s">
        <v>131</v>
      </c>
      <c r="CA2130" s="5"/>
      <c r="CB2130" s="5"/>
      <c r="CC2130" s="33" t="s">
        <v>177</v>
      </c>
      <c r="CD2130" s="5"/>
      <c r="CE2130" s="5"/>
      <c r="CF2130" s="33" t="s">
        <v>178</v>
      </c>
      <c r="CG2130" s="33" t="s">
        <v>13307</v>
      </c>
      <c r="CH2130" s="5"/>
      <c r="CI2130" s="5"/>
      <c r="CJ2130" s="5"/>
      <c r="CK2130" s="33"/>
      <c r="CL2130" s="49">
        <v>45000.0</v>
      </c>
      <c r="CM2130" s="33" t="s">
        <v>180</v>
      </c>
      <c r="CN2130" s="5"/>
      <c r="CO2130" s="33">
        <v>2.0</v>
      </c>
      <c r="CP2130" s="33" t="s">
        <v>181</v>
      </c>
      <c r="CQ2130" s="50" t="str">
        <f t="shared" si="7"/>
        <v>06/12/1948</v>
      </c>
      <c r="CR2130" s="33" t="s">
        <v>243</v>
      </c>
      <c r="CS2130" s="33">
        <v>17.0</v>
      </c>
      <c r="CT2130" s="33">
        <v>5.0</v>
      </c>
      <c r="CU2130" s="33">
        <v>28.0</v>
      </c>
      <c r="CV2130" s="33">
        <v>1168.0</v>
      </c>
      <c r="CW2130" s="33">
        <v>1.703034E9</v>
      </c>
      <c r="CX2130" s="5"/>
      <c r="CY2130" s="33">
        <v>-100.037172</v>
      </c>
      <c r="CZ2130" s="33">
        <v>20.618378</v>
      </c>
      <c r="DA2130" s="33">
        <v>4.4219266E9</v>
      </c>
      <c r="DB2130" s="33">
        <v>1.0</v>
      </c>
      <c r="DC2130" s="33" t="s">
        <v>8456</v>
      </c>
      <c r="DD2130" s="33">
        <v>2023.0</v>
      </c>
      <c r="DE2130" s="33" t="s">
        <v>184</v>
      </c>
      <c r="DF2130" s="33"/>
      <c r="DG2130" s="33" t="s">
        <v>185</v>
      </c>
      <c r="DH2130" s="33" t="s">
        <v>186</v>
      </c>
      <c r="DI2130" s="5"/>
      <c r="DJ2130" s="5"/>
    </row>
    <row r="2131">
      <c r="A2131" s="33" t="s">
        <v>13308</v>
      </c>
      <c r="B2131" s="34">
        <v>44952.0</v>
      </c>
      <c r="C2131" s="35" t="s">
        <v>137</v>
      </c>
      <c r="D2131" s="35" t="s">
        <v>139</v>
      </c>
      <c r="E2131" s="35" t="s">
        <v>142</v>
      </c>
      <c r="F2131" s="36" t="s">
        <v>144</v>
      </c>
      <c r="G2131" s="33" t="s">
        <v>13309</v>
      </c>
      <c r="H2131" s="33" t="s">
        <v>246</v>
      </c>
      <c r="I2131" s="33" t="s">
        <v>439</v>
      </c>
      <c r="J2131" s="33" t="s">
        <v>231</v>
      </c>
      <c r="K2131" s="35" t="s">
        <v>421</v>
      </c>
      <c r="L2131" s="33" t="s">
        <v>3194</v>
      </c>
      <c r="M2131" s="33" t="s">
        <v>8450</v>
      </c>
      <c r="N2131" s="33" t="s">
        <v>8926</v>
      </c>
      <c r="O2131" s="5"/>
      <c r="P2131" s="35" t="s">
        <v>233</v>
      </c>
      <c r="Q2131" s="35" t="s">
        <v>8926</v>
      </c>
      <c r="R2131" s="33">
        <v>76290.0</v>
      </c>
      <c r="S2131" s="37"/>
      <c r="T2131" s="33"/>
      <c r="U2131" s="33">
        <v>5.89</v>
      </c>
      <c r="V2131" s="33" t="s">
        <v>154</v>
      </c>
      <c r="W2131" s="33"/>
      <c r="X2131" s="33"/>
      <c r="Y2131" s="5"/>
      <c r="Z2131" s="5"/>
      <c r="AA2131" s="33">
        <v>1.0</v>
      </c>
      <c r="AB2131" s="33"/>
      <c r="AC2131" s="33">
        <v>1.0</v>
      </c>
      <c r="AD2131" s="5"/>
      <c r="AE2131" s="5"/>
      <c r="AF2131" s="5"/>
      <c r="AG2131" s="16"/>
      <c r="AH2131" s="38" t="str">
        <f t="shared" si="1"/>
        <v/>
      </c>
      <c r="AI2131" s="39">
        <f t="shared" si="2"/>
        <v>1</v>
      </c>
      <c r="AJ2131" s="37" t="str">
        <f t="shared" si="3"/>
        <v/>
      </c>
      <c r="AK2131" s="41" t="str">
        <f t="shared" si="4"/>
        <v/>
      </c>
      <c r="AL2131" s="35" t="s">
        <v>233</v>
      </c>
      <c r="AM2131" s="33" t="s">
        <v>13256</v>
      </c>
      <c r="AN2131" s="33" t="s">
        <v>13256</v>
      </c>
      <c r="AO2131" s="41"/>
      <c r="AP2131" s="33" t="s">
        <v>169</v>
      </c>
      <c r="AQ2131" s="33" t="s">
        <v>170</v>
      </c>
      <c r="AR2131" s="33">
        <v>300.0</v>
      </c>
      <c r="AS2131" s="42"/>
      <c r="AT2131" s="42"/>
      <c r="AU2131" s="42"/>
      <c r="AV2131" s="42"/>
      <c r="AW2131" s="42"/>
      <c r="AX2131" s="5"/>
      <c r="AY2131" s="33"/>
      <c r="AZ2131" s="33" t="s">
        <v>13310</v>
      </c>
      <c r="BA2131" s="5"/>
      <c r="BB2131" s="5"/>
      <c r="BC2131" s="5" t="s">
        <v>13311</v>
      </c>
      <c r="BD2131" s="33" t="s">
        <v>173</v>
      </c>
      <c r="BE2131" s="41"/>
      <c r="BF2131" s="35"/>
      <c r="BG2131" s="33" t="s">
        <v>169</v>
      </c>
      <c r="BH2131" s="5"/>
      <c r="BI2131" s="33">
        <v>300.0</v>
      </c>
      <c r="BJ2131" s="33" t="s">
        <v>170</v>
      </c>
      <c r="BK2131" s="5"/>
      <c r="BL2131" s="5">
        <f t="shared" si="5"/>
        <v>3994.5</v>
      </c>
      <c r="BM2131" s="5"/>
      <c r="BN2131" s="5"/>
      <c r="BO2131" s="42">
        <f t="shared" si="6"/>
        <v>3994.5</v>
      </c>
      <c r="BP2131" s="44"/>
      <c r="BQ2131" s="45"/>
      <c r="BR2131" s="47"/>
      <c r="BS2131" s="45"/>
      <c r="BT2131" s="37"/>
      <c r="BU2131" s="5"/>
      <c r="BV2131" s="38"/>
      <c r="BW2131" s="48"/>
      <c r="BX2131" s="44"/>
      <c r="BY2131" s="44"/>
      <c r="BZ2131" s="33" t="s">
        <v>131</v>
      </c>
      <c r="CA2131" s="5"/>
      <c r="CB2131" s="5"/>
      <c r="CC2131" s="33" t="s">
        <v>177</v>
      </c>
      <c r="CD2131" s="5"/>
      <c r="CE2131" s="5"/>
      <c r="CF2131" s="33" t="s">
        <v>178</v>
      </c>
      <c r="CG2131" s="33" t="s">
        <v>13312</v>
      </c>
      <c r="CH2131" s="5"/>
      <c r="CI2131" s="5"/>
      <c r="CJ2131" s="5"/>
      <c r="CK2131" s="33"/>
      <c r="CL2131" s="49">
        <v>45000.0</v>
      </c>
      <c r="CM2131" s="33" t="s">
        <v>180</v>
      </c>
      <c r="CN2131" s="5"/>
      <c r="CO2131" s="33">
        <v>2.0</v>
      </c>
      <c r="CP2131" s="33" t="s">
        <v>181</v>
      </c>
      <c r="CQ2131" s="50" t="str">
        <f t="shared" si="7"/>
        <v>04/12/1965</v>
      </c>
      <c r="CR2131" s="33" t="s">
        <v>182</v>
      </c>
      <c r="CS2131" s="33">
        <v>5.0</v>
      </c>
      <c r="CT2131" s="33">
        <v>5.0</v>
      </c>
      <c r="CU2131" s="33">
        <v>28.0</v>
      </c>
      <c r="CV2131" s="33">
        <v>1395.0</v>
      </c>
      <c r="CW2131" s="5"/>
      <c r="CX2131" s="5"/>
      <c r="CY2131" s="33">
        <v>-99.976579</v>
      </c>
      <c r="CZ2131" s="33">
        <v>20.666811</v>
      </c>
      <c r="DA2131" s="33">
        <v>4.4219266E9</v>
      </c>
      <c r="DB2131" s="33">
        <v>1.0</v>
      </c>
      <c r="DC2131" s="33" t="s">
        <v>8456</v>
      </c>
      <c r="DD2131" s="33">
        <v>2023.0</v>
      </c>
      <c r="DE2131" s="33" t="s">
        <v>184</v>
      </c>
      <c r="DF2131" s="33"/>
      <c r="DG2131" s="33" t="s">
        <v>185</v>
      </c>
      <c r="DH2131" s="33" t="s">
        <v>186</v>
      </c>
      <c r="DI2131" s="5"/>
      <c r="DJ2131" s="5"/>
    </row>
    <row r="2132">
      <c r="A2132" s="33" t="s">
        <v>13313</v>
      </c>
      <c r="B2132" s="34">
        <v>44952.0</v>
      </c>
      <c r="C2132" s="35" t="s">
        <v>137</v>
      </c>
      <c r="D2132" s="35" t="s">
        <v>139</v>
      </c>
      <c r="E2132" s="35" t="s">
        <v>142</v>
      </c>
      <c r="F2132" s="36" t="s">
        <v>144</v>
      </c>
      <c r="G2132" s="33" t="s">
        <v>13314</v>
      </c>
      <c r="H2132" s="33" t="s">
        <v>13315</v>
      </c>
      <c r="I2132" s="33" t="s">
        <v>1567</v>
      </c>
      <c r="J2132" s="33" t="s">
        <v>2260</v>
      </c>
      <c r="K2132" s="35" t="s">
        <v>421</v>
      </c>
      <c r="L2132" s="33" t="s">
        <v>3194</v>
      </c>
      <c r="M2132" s="33" t="s">
        <v>8450</v>
      </c>
      <c r="N2132" s="33" t="s">
        <v>8926</v>
      </c>
      <c r="O2132" s="5"/>
      <c r="P2132" s="35" t="s">
        <v>233</v>
      </c>
      <c r="Q2132" s="35" t="s">
        <v>8926</v>
      </c>
      <c r="R2132" s="33">
        <v>76290.0</v>
      </c>
      <c r="S2132" s="37"/>
      <c r="T2132" s="33"/>
      <c r="U2132" s="33">
        <v>4.71</v>
      </c>
      <c r="V2132" s="33" t="s">
        <v>154</v>
      </c>
      <c r="W2132" s="33"/>
      <c r="X2132" s="33"/>
      <c r="Y2132" s="5"/>
      <c r="Z2132" s="5"/>
      <c r="AA2132" s="33">
        <v>1.0</v>
      </c>
      <c r="AB2132" s="33"/>
      <c r="AC2132" s="33">
        <v>1.0</v>
      </c>
      <c r="AD2132" s="5"/>
      <c r="AE2132" s="5"/>
      <c r="AF2132" s="5"/>
      <c r="AG2132" s="16"/>
      <c r="AH2132" s="38" t="str">
        <f t="shared" si="1"/>
        <v/>
      </c>
      <c r="AI2132" s="39">
        <f t="shared" si="2"/>
        <v>1</v>
      </c>
      <c r="AJ2132" s="37" t="str">
        <f t="shared" si="3"/>
        <v/>
      </c>
      <c r="AK2132" s="41" t="str">
        <f t="shared" si="4"/>
        <v/>
      </c>
      <c r="AL2132" s="35" t="s">
        <v>233</v>
      </c>
      <c r="AM2132" s="33" t="s">
        <v>13256</v>
      </c>
      <c r="AN2132" s="33" t="s">
        <v>13256</v>
      </c>
      <c r="AO2132" s="41"/>
      <c r="AP2132" s="33" t="s">
        <v>169</v>
      </c>
      <c r="AQ2132" s="33" t="s">
        <v>170</v>
      </c>
      <c r="AR2132" s="33">
        <v>300.0</v>
      </c>
      <c r="AS2132" s="42"/>
      <c r="AT2132" s="42"/>
      <c r="AU2132" s="42"/>
      <c r="AV2132" s="42"/>
      <c r="AW2132" s="42"/>
      <c r="AX2132" s="5"/>
      <c r="AY2132" s="33"/>
      <c r="AZ2132" s="33" t="s">
        <v>13316</v>
      </c>
      <c r="BA2132" s="5"/>
      <c r="BB2132" s="5"/>
      <c r="BC2132" s="5" t="s">
        <v>13317</v>
      </c>
      <c r="BD2132" s="33" t="s">
        <v>173</v>
      </c>
      <c r="BE2132" s="41"/>
      <c r="BF2132" s="35"/>
      <c r="BG2132" s="33" t="s">
        <v>169</v>
      </c>
      <c r="BH2132" s="5"/>
      <c r="BI2132" s="33">
        <v>300.0</v>
      </c>
      <c r="BJ2132" s="33" t="s">
        <v>170</v>
      </c>
      <c r="BK2132" s="5"/>
      <c r="BL2132" s="5">
        <f t="shared" si="5"/>
        <v>3994.5</v>
      </c>
      <c r="BM2132" s="5"/>
      <c r="BN2132" s="5"/>
      <c r="BO2132" s="42">
        <f t="shared" si="6"/>
        <v>3994.5</v>
      </c>
      <c r="BP2132" s="44"/>
      <c r="BQ2132" s="45"/>
      <c r="BR2132" s="47"/>
      <c r="BS2132" s="45"/>
      <c r="BT2132" s="37"/>
      <c r="BU2132" s="5"/>
      <c r="BV2132" s="38"/>
      <c r="BW2132" s="48"/>
      <c r="BX2132" s="44"/>
      <c r="BY2132" s="44"/>
      <c r="BZ2132" s="33" t="s">
        <v>131</v>
      </c>
      <c r="CA2132" s="5"/>
      <c r="CB2132" s="5"/>
      <c r="CC2132" s="33" t="s">
        <v>177</v>
      </c>
      <c r="CD2132" s="5"/>
      <c r="CE2132" s="5"/>
      <c r="CF2132" s="33" t="s">
        <v>178</v>
      </c>
      <c r="CG2132" s="33" t="s">
        <v>13318</v>
      </c>
      <c r="CH2132" s="5"/>
      <c r="CI2132" s="5"/>
      <c r="CJ2132" s="5"/>
      <c r="CK2132" s="33"/>
      <c r="CL2132" s="49">
        <v>45000.0</v>
      </c>
      <c r="CM2132" s="33" t="s">
        <v>180</v>
      </c>
      <c r="CN2132" s="5"/>
      <c r="CO2132" s="33">
        <v>2.0</v>
      </c>
      <c r="CP2132" s="33" t="s">
        <v>181</v>
      </c>
      <c r="CQ2132" s="50" t="str">
        <f t="shared" si="7"/>
        <v>21/04/1963</v>
      </c>
      <c r="CR2132" s="33" t="s">
        <v>182</v>
      </c>
      <c r="CS2132" s="33">
        <v>5.0</v>
      </c>
      <c r="CT2132" s="33">
        <v>5.0</v>
      </c>
      <c r="CU2132" s="33">
        <v>28.0</v>
      </c>
      <c r="CV2132" s="33">
        <v>1395.0</v>
      </c>
      <c r="CW2132" s="5"/>
      <c r="CX2132" s="5"/>
      <c r="CY2132" s="33">
        <v>-99.976574</v>
      </c>
      <c r="CZ2132" s="33">
        <v>20.666806</v>
      </c>
      <c r="DA2132" s="33">
        <v>4.4219266E9</v>
      </c>
      <c r="DB2132" s="33">
        <v>1.0</v>
      </c>
      <c r="DC2132" s="33" t="s">
        <v>8456</v>
      </c>
      <c r="DD2132" s="33">
        <v>2023.0</v>
      </c>
      <c r="DE2132" s="33" t="s">
        <v>184</v>
      </c>
      <c r="DF2132" s="33"/>
      <c r="DG2132" s="33" t="s">
        <v>185</v>
      </c>
      <c r="DH2132" s="33" t="s">
        <v>186</v>
      </c>
      <c r="DI2132" s="5"/>
      <c r="DJ2132" s="5"/>
    </row>
    <row r="2133">
      <c r="A2133" s="33" t="s">
        <v>13319</v>
      </c>
      <c r="B2133" s="34">
        <v>44952.0</v>
      </c>
      <c r="C2133" s="35" t="s">
        <v>137</v>
      </c>
      <c r="D2133" s="35" t="s">
        <v>139</v>
      </c>
      <c r="E2133" s="35" t="s">
        <v>142</v>
      </c>
      <c r="F2133" s="36" t="s">
        <v>144</v>
      </c>
      <c r="G2133" s="33" t="s">
        <v>13320</v>
      </c>
      <c r="H2133" s="33" t="s">
        <v>980</v>
      </c>
      <c r="I2133" s="33" t="s">
        <v>359</v>
      </c>
      <c r="J2133" s="33" t="s">
        <v>2260</v>
      </c>
      <c r="K2133" s="35" t="s">
        <v>421</v>
      </c>
      <c r="L2133" s="33" t="s">
        <v>3194</v>
      </c>
      <c r="M2133" s="33" t="s">
        <v>8450</v>
      </c>
      <c r="N2133" s="33" t="s">
        <v>8926</v>
      </c>
      <c r="O2133" s="5"/>
      <c r="P2133" s="35" t="s">
        <v>233</v>
      </c>
      <c r="Q2133" s="35" t="s">
        <v>8926</v>
      </c>
      <c r="R2133" s="33">
        <v>76290.0</v>
      </c>
      <c r="S2133" s="37"/>
      <c r="T2133" s="33"/>
      <c r="U2133" s="33">
        <v>4.82</v>
      </c>
      <c r="V2133" s="33" t="s">
        <v>154</v>
      </c>
      <c r="W2133" s="33"/>
      <c r="X2133" s="33"/>
      <c r="Y2133" s="5"/>
      <c r="Z2133" s="5"/>
      <c r="AA2133" s="33">
        <v>1.0</v>
      </c>
      <c r="AB2133" s="33"/>
      <c r="AC2133" s="33">
        <v>1.0</v>
      </c>
      <c r="AD2133" s="5"/>
      <c r="AE2133" s="5"/>
      <c r="AF2133" s="5"/>
      <c r="AG2133" s="16"/>
      <c r="AH2133" s="38" t="str">
        <f t="shared" si="1"/>
        <v/>
      </c>
      <c r="AI2133" s="39">
        <f t="shared" si="2"/>
        <v>1</v>
      </c>
      <c r="AJ2133" s="37" t="str">
        <f t="shared" si="3"/>
        <v/>
      </c>
      <c r="AK2133" s="41" t="str">
        <f t="shared" si="4"/>
        <v/>
      </c>
      <c r="AL2133" s="35" t="s">
        <v>233</v>
      </c>
      <c r="AM2133" s="33" t="s">
        <v>13256</v>
      </c>
      <c r="AN2133" s="33" t="s">
        <v>13256</v>
      </c>
      <c r="AO2133" s="41"/>
      <c r="AP2133" s="33" t="s">
        <v>169</v>
      </c>
      <c r="AQ2133" s="33" t="s">
        <v>170</v>
      </c>
      <c r="AR2133" s="33">
        <v>300.0</v>
      </c>
      <c r="AS2133" s="42"/>
      <c r="AT2133" s="42"/>
      <c r="AU2133" s="42"/>
      <c r="AV2133" s="42"/>
      <c r="AW2133" s="42"/>
      <c r="AX2133" s="5"/>
      <c r="AY2133" s="33"/>
      <c r="AZ2133" s="33" t="s">
        <v>13321</v>
      </c>
      <c r="BA2133" s="5"/>
      <c r="BB2133" s="5"/>
      <c r="BC2133" s="5" t="s">
        <v>13322</v>
      </c>
      <c r="BD2133" s="33" t="s">
        <v>173</v>
      </c>
      <c r="BE2133" s="41"/>
      <c r="BF2133" s="35"/>
      <c r="BG2133" s="33" t="s">
        <v>169</v>
      </c>
      <c r="BH2133" s="5"/>
      <c r="BI2133" s="33">
        <v>300.0</v>
      </c>
      <c r="BJ2133" s="33" t="s">
        <v>170</v>
      </c>
      <c r="BK2133" s="5"/>
      <c r="BL2133" s="5">
        <f t="shared" si="5"/>
        <v>3994.5</v>
      </c>
      <c r="BM2133" s="5"/>
      <c r="BN2133" s="5"/>
      <c r="BO2133" s="42">
        <f t="shared" si="6"/>
        <v>3994.5</v>
      </c>
      <c r="BP2133" s="44"/>
      <c r="BQ2133" s="45"/>
      <c r="BR2133" s="47"/>
      <c r="BS2133" s="45"/>
      <c r="BT2133" s="37"/>
      <c r="BU2133" s="5"/>
      <c r="BV2133" s="38"/>
      <c r="BW2133" s="48"/>
      <c r="BX2133" s="44"/>
      <c r="BY2133" s="44"/>
      <c r="BZ2133" s="33" t="s">
        <v>131</v>
      </c>
      <c r="CA2133" s="5"/>
      <c r="CB2133" s="5"/>
      <c r="CC2133" s="33" t="s">
        <v>177</v>
      </c>
      <c r="CD2133" s="5"/>
      <c r="CE2133" s="5"/>
      <c r="CF2133" s="33" t="s">
        <v>178</v>
      </c>
      <c r="CG2133" s="33" t="s">
        <v>13323</v>
      </c>
      <c r="CH2133" s="5"/>
      <c r="CI2133" s="5"/>
      <c r="CJ2133" s="5"/>
      <c r="CK2133" s="33"/>
      <c r="CL2133" s="49">
        <v>45000.0</v>
      </c>
      <c r="CM2133" s="33" t="s">
        <v>180</v>
      </c>
      <c r="CN2133" s="5"/>
      <c r="CO2133" s="33">
        <v>2.0</v>
      </c>
      <c r="CP2133" s="33" t="s">
        <v>181</v>
      </c>
      <c r="CQ2133" s="50" t="str">
        <f t="shared" si="7"/>
        <v>28/03/1955</v>
      </c>
      <c r="CR2133" s="33" t="s">
        <v>182</v>
      </c>
      <c r="CS2133" s="33">
        <v>5.0</v>
      </c>
      <c r="CT2133" s="33">
        <v>5.0</v>
      </c>
      <c r="CU2133" s="33">
        <v>28.0</v>
      </c>
      <c r="CV2133" s="33">
        <v>1395.0</v>
      </c>
      <c r="CW2133" s="5"/>
      <c r="CX2133" s="5"/>
      <c r="CY2133" s="33">
        <v>-99.976584</v>
      </c>
      <c r="CZ2133" s="33">
        <v>20.666826</v>
      </c>
      <c r="DA2133" s="33">
        <v>4.4219266E9</v>
      </c>
      <c r="DB2133" s="33">
        <v>1.0</v>
      </c>
      <c r="DC2133" s="33" t="s">
        <v>8456</v>
      </c>
      <c r="DD2133" s="33">
        <v>2023.0</v>
      </c>
      <c r="DE2133" s="33" t="s">
        <v>184</v>
      </c>
      <c r="DF2133" s="33"/>
      <c r="DG2133" s="33" t="s">
        <v>185</v>
      </c>
      <c r="DH2133" s="33" t="s">
        <v>186</v>
      </c>
      <c r="DI2133" s="5"/>
      <c r="DJ2133" s="5"/>
    </row>
    <row r="2134">
      <c r="A2134" s="33" t="s">
        <v>13324</v>
      </c>
      <c r="B2134" s="34">
        <v>44952.0</v>
      </c>
      <c r="C2134" s="35" t="s">
        <v>137</v>
      </c>
      <c r="D2134" s="35" t="s">
        <v>139</v>
      </c>
      <c r="E2134" s="35" t="s">
        <v>142</v>
      </c>
      <c r="F2134" s="36" t="s">
        <v>144</v>
      </c>
      <c r="G2134" s="33" t="s">
        <v>13325</v>
      </c>
      <c r="H2134" s="33" t="s">
        <v>13326</v>
      </c>
      <c r="I2134" s="33" t="s">
        <v>10526</v>
      </c>
      <c r="J2134" s="33" t="s">
        <v>1872</v>
      </c>
      <c r="K2134" s="35" t="s">
        <v>421</v>
      </c>
      <c r="L2134" s="33" t="s">
        <v>3194</v>
      </c>
      <c r="M2134" s="33" t="s">
        <v>8450</v>
      </c>
      <c r="N2134" s="33" t="s">
        <v>12721</v>
      </c>
      <c r="O2134" s="5"/>
      <c r="P2134" s="35" t="s">
        <v>233</v>
      </c>
      <c r="Q2134" s="35" t="s">
        <v>12721</v>
      </c>
      <c r="R2134" s="33">
        <v>76274.0</v>
      </c>
      <c r="S2134" s="37"/>
      <c r="T2134" s="33"/>
      <c r="U2134" s="33">
        <v>1.62</v>
      </c>
      <c r="V2134" s="33" t="s">
        <v>154</v>
      </c>
      <c r="W2134" s="33"/>
      <c r="X2134" s="33"/>
      <c r="Y2134" s="5"/>
      <c r="Z2134" s="5"/>
      <c r="AA2134" s="33">
        <v>1.0</v>
      </c>
      <c r="AB2134" s="33">
        <v>1.0</v>
      </c>
      <c r="AC2134" s="33"/>
      <c r="AD2134" s="5"/>
      <c r="AE2134" s="5"/>
      <c r="AF2134" s="5"/>
      <c r="AG2134" s="16"/>
      <c r="AH2134" s="38">
        <f t="shared" si="1"/>
        <v>1</v>
      </c>
      <c r="AI2134" s="39" t="str">
        <f t="shared" si="2"/>
        <v/>
      </c>
      <c r="AJ2134" s="37" t="str">
        <f t="shared" si="3"/>
        <v/>
      </c>
      <c r="AK2134" s="41" t="str">
        <f t="shared" si="4"/>
        <v/>
      </c>
      <c r="AL2134" s="35" t="s">
        <v>233</v>
      </c>
      <c r="AM2134" s="33" t="s">
        <v>12721</v>
      </c>
      <c r="AN2134" s="33" t="s">
        <v>13327</v>
      </c>
      <c r="AO2134" s="41"/>
      <c r="AP2134" s="33" t="s">
        <v>169</v>
      </c>
      <c r="AQ2134" s="33" t="s">
        <v>170</v>
      </c>
      <c r="AR2134" s="33">
        <v>150.0</v>
      </c>
      <c r="AS2134" s="42"/>
      <c r="AT2134" s="42"/>
      <c r="AU2134" s="42"/>
      <c r="AV2134" s="42"/>
      <c r="AW2134" s="42"/>
      <c r="AX2134" s="5"/>
      <c r="AY2134" s="33"/>
      <c r="AZ2134" s="33" t="s">
        <v>13328</v>
      </c>
      <c r="BA2134" s="5"/>
      <c r="BB2134" s="5"/>
      <c r="BC2134" s="5" t="s">
        <v>13329</v>
      </c>
      <c r="BD2134" s="33" t="s">
        <v>173</v>
      </c>
      <c r="BE2134" s="41"/>
      <c r="BF2134" s="35"/>
      <c r="BG2134" s="33" t="s">
        <v>169</v>
      </c>
      <c r="BH2134" s="5"/>
      <c r="BI2134" s="33">
        <v>150.0</v>
      </c>
      <c r="BJ2134" s="33" t="s">
        <v>170</v>
      </c>
      <c r="BK2134" s="5"/>
      <c r="BL2134" s="5">
        <f t="shared" si="5"/>
        <v>1997.25</v>
      </c>
      <c r="BM2134" s="5"/>
      <c r="BN2134" s="5"/>
      <c r="BO2134" s="42">
        <f t="shared" si="6"/>
        <v>1997.25</v>
      </c>
      <c r="BP2134" s="44"/>
      <c r="BQ2134" s="45"/>
      <c r="BR2134" s="47"/>
      <c r="BS2134" s="45"/>
      <c r="BT2134" s="37"/>
      <c r="BU2134" s="5"/>
      <c r="BV2134" s="38"/>
      <c r="BW2134" s="48"/>
      <c r="BX2134" s="44"/>
      <c r="BY2134" s="44"/>
      <c r="BZ2134" s="33" t="s">
        <v>131</v>
      </c>
      <c r="CA2134" s="5"/>
      <c r="CB2134" s="5"/>
      <c r="CC2134" s="33" t="s">
        <v>177</v>
      </c>
      <c r="CD2134" s="5"/>
      <c r="CE2134" s="5"/>
      <c r="CF2134" s="33" t="s">
        <v>178</v>
      </c>
      <c r="CG2134" s="33" t="s">
        <v>13330</v>
      </c>
      <c r="CH2134" s="5"/>
      <c r="CI2134" s="5"/>
      <c r="CJ2134" s="5"/>
      <c r="CK2134" s="33"/>
      <c r="CL2134" s="49">
        <v>45000.0</v>
      </c>
      <c r="CM2134" s="33" t="s">
        <v>180</v>
      </c>
      <c r="CN2134" s="5"/>
      <c r="CO2134" s="33">
        <v>1.0</v>
      </c>
      <c r="CP2134" s="33" t="s">
        <v>181</v>
      </c>
      <c r="CQ2134" s="50" t="str">
        <f t="shared" si="7"/>
        <v>15/11/1943</v>
      </c>
      <c r="CR2134" s="33" t="s">
        <v>243</v>
      </c>
      <c r="CS2134" s="33">
        <v>5.0</v>
      </c>
      <c r="CT2134" s="33">
        <v>5.0</v>
      </c>
      <c r="CU2134" s="33">
        <v>28.0</v>
      </c>
      <c r="CV2134" s="33">
        <v>203.0</v>
      </c>
      <c r="CW2134" s="5"/>
      <c r="CX2134" s="5"/>
      <c r="CY2134" s="33">
        <v>-100.172734</v>
      </c>
      <c r="CZ2134" s="33">
        <v>20.868539</v>
      </c>
      <c r="DA2134" s="33">
        <v>4.4219266E9</v>
      </c>
      <c r="DB2134" s="33">
        <v>1.0</v>
      </c>
      <c r="DC2134" s="33" t="s">
        <v>8456</v>
      </c>
      <c r="DD2134" s="33">
        <v>2023.0</v>
      </c>
      <c r="DE2134" s="33" t="s">
        <v>184</v>
      </c>
      <c r="DF2134" s="33"/>
      <c r="DG2134" s="33" t="s">
        <v>185</v>
      </c>
      <c r="DH2134" s="33" t="s">
        <v>186</v>
      </c>
      <c r="DI2134" s="5"/>
      <c r="DJ2134" s="5"/>
    </row>
    <row r="2135">
      <c r="A2135" s="33" t="s">
        <v>13331</v>
      </c>
      <c r="B2135" s="34">
        <v>44952.0</v>
      </c>
      <c r="C2135" s="35" t="s">
        <v>137</v>
      </c>
      <c r="D2135" s="35" t="s">
        <v>139</v>
      </c>
      <c r="E2135" s="35" t="s">
        <v>142</v>
      </c>
      <c r="F2135" s="36" t="s">
        <v>144</v>
      </c>
      <c r="G2135" s="33" t="s">
        <v>13332</v>
      </c>
      <c r="H2135" s="33" t="s">
        <v>6450</v>
      </c>
      <c r="I2135" s="33" t="s">
        <v>10754</v>
      </c>
      <c r="J2135" s="33" t="s">
        <v>1872</v>
      </c>
      <c r="K2135" s="35" t="s">
        <v>421</v>
      </c>
      <c r="L2135" s="33" t="s">
        <v>3194</v>
      </c>
      <c r="M2135" s="33" t="s">
        <v>8450</v>
      </c>
      <c r="N2135" s="33" t="s">
        <v>12721</v>
      </c>
      <c r="O2135" s="5"/>
      <c r="P2135" s="35" t="s">
        <v>233</v>
      </c>
      <c r="Q2135" s="35" t="s">
        <v>12721</v>
      </c>
      <c r="R2135" s="33">
        <v>76274.0</v>
      </c>
      <c r="S2135" s="37"/>
      <c r="T2135" s="33"/>
      <c r="U2135" s="33">
        <v>2.6</v>
      </c>
      <c r="V2135" s="33" t="s">
        <v>154</v>
      </c>
      <c r="W2135" s="33"/>
      <c r="X2135" s="33"/>
      <c r="Y2135" s="5"/>
      <c r="Z2135" s="5"/>
      <c r="AA2135" s="33">
        <v>1.0</v>
      </c>
      <c r="AB2135" s="33">
        <v>1.0</v>
      </c>
      <c r="AC2135" s="33"/>
      <c r="AD2135" s="5"/>
      <c r="AE2135" s="5"/>
      <c r="AF2135" s="5"/>
      <c r="AG2135" s="16"/>
      <c r="AH2135" s="38">
        <f t="shared" si="1"/>
        <v>1</v>
      </c>
      <c r="AI2135" s="39" t="str">
        <f t="shared" si="2"/>
        <v/>
      </c>
      <c r="AJ2135" s="37" t="str">
        <f t="shared" si="3"/>
        <v/>
      </c>
      <c r="AK2135" s="41" t="str">
        <f t="shared" si="4"/>
        <v/>
      </c>
      <c r="AL2135" s="35" t="s">
        <v>233</v>
      </c>
      <c r="AM2135" s="33" t="s">
        <v>12721</v>
      </c>
      <c r="AN2135" s="33" t="s">
        <v>13327</v>
      </c>
      <c r="AO2135" s="41"/>
      <c r="AP2135" s="33" t="s">
        <v>169</v>
      </c>
      <c r="AQ2135" s="33" t="s">
        <v>170</v>
      </c>
      <c r="AR2135" s="33">
        <v>300.0</v>
      </c>
      <c r="AS2135" s="42"/>
      <c r="AT2135" s="42"/>
      <c r="AU2135" s="42"/>
      <c r="AV2135" s="42"/>
      <c r="AW2135" s="42"/>
      <c r="AX2135" s="5"/>
      <c r="AY2135" s="33"/>
      <c r="AZ2135" s="33" t="s">
        <v>13333</v>
      </c>
      <c r="BA2135" s="5"/>
      <c r="BB2135" s="5"/>
      <c r="BC2135" s="5" t="s">
        <v>13334</v>
      </c>
      <c r="BD2135" s="33" t="s">
        <v>173</v>
      </c>
      <c r="BE2135" s="41"/>
      <c r="BF2135" s="35"/>
      <c r="BG2135" s="33" t="s">
        <v>169</v>
      </c>
      <c r="BH2135" s="5"/>
      <c r="BI2135" s="33">
        <v>300.0</v>
      </c>
      <c r="BJ2135" s="33" t="s">
        <v>170</v>
      </c>
      <c r="BK2135" s="5"/>
      <c r="BL2135" s="5">
        <f t="shared" si="5"/>
        <v>3994.5</v>
      </c>
      <c r="BM2135" s="5"/>
      <c r="BN2135" s="5"/>
      <c r="BO2135" s="42">
        <f t="shared" si="6"/>
        <v>3994.5</v>
      </c>
      <c r="BP2135" s="44"/>
      <c r="BQ2135" s="45"/>
      <c r="BR2135" s="47"/>
      <c r="BS2135" s="45"/>
      <c r="BT2135" s="37"/>
      <c r="BU2135" s="5"/>
      <c r="BV2135" s="38"/>
      <c r="BW2135" s="48"/>
      <c r="BX2135" s="44"/>
      <c r="BY2135" s="44"/>
      <c r="BZ2135" s="33" t="s">
        <v>131</v>
      </c>
      <c r="CA2135" s="5"/>
      <c r="CB2135" s="5"/>
      <c r="CC2135" s="33" t="s">
        <v>177</v>
      </c>
      <c r="CD2135" s="5"/>
      <c r="CE2135" s="5"/>
      <c r="CF2135" s="33" t="s">
        <v>178</v>
      </c>
      <c r="CG2135" s="33" t="s">
        <v>13335</v>
      </c>
      <c r="CH2135" s="5"/>
      <c r="CI2135" s="5"/>
      <c r="CJ2135" s="5"/>
      <c r="CK2135" s="33"/>
      <c r="CL2135" s="49">
        <v>45000.0</v>
      </c>
      <c r="CM2135" s="33" t="s">
        <v>180</v>
      </c>
      <c r="CN2135" s="5"/>
      <c r="CO2135" s="33">
        <v>2.0</v>
      </c>
      <c r="CP2135" s="33" t="s">
        <v>181</v>
      </c>
      <c r="CQ2135" s="50" t="str">
        <f t="shared" si="7"/>
        <v>12/11/1935</v>
      </c>
      <c r="CR2135" s="33" t="s">
        <v>243</v>
      </c>
      <c r="CS2135" s="33">
        <v>5.0</v>
      </c>
      <c r="CT2135" s="33">
        <v>5.0</v>
      </c>
      <c r="CU2135" s="33">
        <v>28.0</v>
      </c>
      <c r="CV2135" s="33">
        <v>203.0</v>
      </c>
      <c r="CW2135" s="5"/>
      <c r="CX2135" s="5"/>
      <c r="CY2135" s="33">
        <v>-100.172734</v>
      </c>
      <c r="CZ2135" s="33">
        <v>20.868539</v>
      </c>
      <c r="DA2135" s="33">
        <v>4.4219266E9</v>
      </c>
      <c r="DB2135" s="33">
        <v>1.0</v>
      </c>
      <c r="DC2135" s="33" t="s">
        <v>8456</v>
      </c>
      <c r="DD2135" s="33">
        <v>2023.0</v>
      </c>
      <c r="DE2135" s="33" t="s">
        <v>184</v>
      </c>
      <c r="DF2135" s="33"/>
      <c r="DG2135" s="33" t="s">
        <v>185</v>
      </c>
      <c r="DH2135" s="33" t="s">
        <v>186</v>
      </c>
      <c r="DI2135" s="5"/>
      <c r="DJ2135" s="5"/>
    </row>
    <row r="2136">
      <c r="A2136" s="33" t="s">
        <v>13336</v>
      </c>
      <c r="B2136" s="34">
        <v>44952.0</v>
      </c>
      <c r="C2136" s="35" t="s">
        <v>137</v>
      </c>
      <c r="D2136" s="35" t="s">
        <v>139</v>
      </c>
      <c r="E2136" s="35" t="s">
        <v>142</v>
      </c>
      <c r="F2136" s="36" t="s">
        <v>144</v>
      </c>
      <c r="G2136" s="33" t="s">
        <v>13337</v>
      </c>
      <c r="H2136" s="33" t="s">
        <v>13338</v>
      </c>
      <c r="I2136" s="33" t="s">
        <v>1656</v>
      </c>
      <c r="J2136" s="33" t="s">
        <v>9139</v>
      </c>
      <c r="K2136" s="35" t="s">
        <v>421</v>
      </c>
      <c r="L2136" s="33" t="s">
        <v>3194</v>
      </c>
      <c r="M2136" s="33" t="s">
        <v>8450</v>
      </c>
      <c r="N2136" s="33" t="s">
        <v>12721</v>
      </c>
      <c r="O2136" s="5"/>
      <c r="P2136" s="35" t="s">
        <v>233</v>
      </c>
      <c r="Q2136" s="35" t="s">
        <v>12721</v>
      </c>
      <c r="R2136" s="33">
        <v>76274.0</v>
      </c>
      <c r="S2136" s="37"/>
      <c r="T2136" s="33"/>
      <c r="U2136" s="33">
        <v>6.14</v>
      </c>
      <c r="V2136" s="33" t="s">
        <v>154</v>
      </c>
      <c r="W2136" s="33"/>
      <c r="X2136" s="33"/>
      <c r="Y2136" s="5"/>
      <c r="Z2136" s="5"/>
      <c r="AA2136" s="33">
        <v>1.0</v>
      </c>
      <c r="AB2136" s="33"/>
      <c r="AC2136" s="33">
        <v>1.0</v>
      </c>
      <c r="AD2136" s="5"/>
      <c r="AE2136" s="5"/>
      <c r="AF2136" s="5"/>
      <c r="AG2136" s="16"/>
      <c r="AH2136" s="38" t="str">
        <f t="shared" si="1"/>
        <v/>
      </c>
      <c r="AI2136" s="39">
        <f t="shared" si="2"/>
        <v>1</v>
      </c>
      <c r="AJ2136" s="37" t="str">
        <f t="shared" si="3"/>
        <v/>
      </c>
      <c r="AK2136" s="41" t="str">
        <f t="shared" si="4"/>
        <v/>
      </c>
      <c r="AL2136" s="35" t="s">
        <v>233</v>
      </c>
      <c r="AM2136" s="33" t="s">
        <v>12721</v>
      </c>
      <c r="AN2136" s="33" t="s">
        <v>13327</v>
      </c>
      <c r="AO2136" s="41"/>
      <c r="AP2136" s="33" t="s">
        <v>169</v>
      </c>
      <c r="AQ2136" s="33" t="s">
        <v>170</v>
      </c>
      <c r="AR2136" s="33">
        <v>300.0</v>
      </c>
      <c r="AS2136" s="42"/>
      <c r="AT2136" s="42"/>
      <c r="AU2136" s="42"/>
      <c r="AV2136" s="42"/>
      <c r="AW2136" s="42"/>
      <c r="AX2136" s="5"/>
      <c r="AY2136" s="33"/>
      <c r="AZ2136" s="33" t="s">
        <v>13339</v>
      </c>
      <c r="BA2136" s="5"/>
      <c r="BB2136" s="5"/>
      <c r="BC2136" s="5" t="s">
        <v>13340</v>
      </c>
      <c r="BD2136" s="33" t="s">
        <v>173</v>
      </c>
      <c r="BE2136" s="41"/>
      <c r="BF2136" s="35"/>
      <c r="BG2136" s="33" t="s">
        <v>169</v>
      </c>
      <c r="BH2136" s="5"/>
      <c r="BI2136" s="33">
        <v>300.0</v>
      </c>
      <c r="BJ2136" s="33" t="s">
        <v>170</v>
      </c>
      <c r="BK2136" s="5"/>
      <c r="BL2136" s="5">
        <f t="shared" si="5"/>
        <v>3994.5</v>
      </c>
      <c r="BM2136" s="5"/>
      <c r="BN2136" s="5"/>
      <c r="BO2136" s="42">
        <f t="shared" si="6"/>
        <v>3994.5</v>
      </c>
      <c r="BP2136" s="44"/>
      <c r="BQ2136" s="45"/>
      <c r="BR2136" s="47"/>
      <c r="BS2136" s="45"/>
      <c r="BT2136" s="37"/>
      <c r="BU2136" s="5"/>
      <c r="BV2136" s="38"/>
      <c r="BW2136" s="48"/>
      <c r="BX2136" s="44"/>
      <c r="BY2136" s="44"/>
      <c r="BZ2136" s="33" t="s">
        <v>131</v>
      </c>
      <c r="CA2136" s="5"/>
      <c r="CB2136" s="5"/>
      <c r="CC2136" s="33" t="s">
        <v>177</v>
      </c>
      <c r="CD2136" s="5"/>
      <c r="CE2136" s="5"/>
      <c r="CF2136" s="33" t="s">
        <v>178</v>
      </c>
      <c r="CG2136" s="33" t="s">
        <v>13341</v>
      </c>
      <c r="CH2136" s="5"/>
      <c r="CI2136" s="5"/>
      <c r="CJ2136" s="5"/>
      <c r="CK2136" s="33"/>
      <c r="CL2136" s="49">
        <v>45000.0</v>
      </c>
      <c r="CM2136" s="33" t="s">
        <v>180</v>
      </c>
      <c r="CN2136" s="5"/>
      <c r="CO2136" s="33">
        <v>2.0</v>
      </c>
      <c r="CP2136" s="33" t="s">
        <v>181</v>
      </c>
      <c r="CQ2136" s="50" t="str">
        <f t="shared" si="7"/>
        <v>08/11/1959</v>
      </c>
      <c r="CR2136" s="33" t="s">
        <v>182</v>
      </c>
      <c r="CS2136" s="33">
        <v>5.0</v>
      </c>
      <c r="CT2136" s="33">
        <v>5.0</v>
      </c>
      <c r="CU2136" s="33">
        <v>28.0</v>
      </c>
      <c r="CV2136" s="33">
        <v>203.0</v>
      </c>
      <c r="CW2136" s="5"/>
      <c r="CX2136" s="5"/>
      <c r="CY2136" s="33">
        <v>-100.172734</v>
      </c>
      <c r="CZ2136" s="33">
        <v>20.868539</v>
      </c>
      <c r="DA2136" s="33">
        <v>4.4219266E9</v>
      </c>
      <c r="DB2136" s="33">
        <v>1.0</v>
      </c>
      <c r="DC2136" s="33" t="s">
        <v>8456</v>
      </c>
      <c r="DD2136" s="33">
        <v>2023.0</v>
      </c>
      <c r="DE2136" s="33" t="s">
        <v>184</v>
      </c>
      <c r="DF2136" s="33"/>
      <c r="DG2136" s="33" t="s">
        <v>185</v>
      </c>
      <c r="DH2136" s="33" t="s">
        <v>186</v>
      </c>
      <c r="DI2136" s="5"/>
      <c r="DJ2136" s="5"/>
    </row>
    <row r="2137">
      <c r="A2137" s="33" t="s">
        <v>13342</v>
      </c>
      <c r="B2137" s="34">
        <v>44952.0</v>
      </c>
      <c r="C2137" s="35" t="s">
        <v>137</v>
      </c>
      <c r="D2137" s="35" t="s">
        <v>139</v>
      </c>
      <c r="E2137" s="35" t="s">
        <v>142</v>
      </c>
      <c r="F2137" s="36" t="s">
        <v>144</v>
      </c>
      <c r="G2137" s="33" t="s">
        <v>13343</v>
      </c>
      <c r="H2137" s="33" t="s">
        <v>13344</v>
      </c>
      <c r="I2137" s="33" t="s">
        <v>1656</v>
      </c>
      <c r="J2137" s="33" t="s">
        <v>231</v>
      </c>
      <c r="K2137" s="35" t="s">
        <v>421</v>
      </c>
      <c r="L2137" s="33" t="s">
        <v>3194</v>
      </c>
      <c r="M2137" s="33" t="s">
        <v>8450</v>
      </c>
      <c r="N2137" s="33" t="s">
        <v>12721</v>
      </c>
      <c r="O2137" s="5"/>
      <c r="P2137" s="35" t="s">
        <v>233</v>
      </c>
      <c r="Q2137" s="35" t="s">
        <v>12721</v>
      </c>
      <c r="R2137" s="33">
        <v>76274.0</v>
      </c>
      <c r="S2137" s="37"/>
      <c r="T2137" s="33"/>
      <c r="U2137" s="33">
        <v>2.19</v>
      </c>
      <c r="V2137" s="33" t="s">
        <v>154</v>
      </c>
      <c r="W2137" s="33"/>
      <c r="X2137" s="33"/>
      <c r="Y2137" s="5"/>
      <c r="Z2137" s="5"/>
      <c r="AA2137" s="33">
        <v>1.0</v>
      </c>
      <c r="AB2137" s="33"/>
      <c r="AC2137" s="33">
        <v>1.0</v>
      </c>
      <c r="AD2137" s="5"/>
      <c r="AE2137" s="5"/>
      <c r="AF2137" s="5"/>
      <c r="AG2137" s="16"/>
      <c r="AH2137" s="38" t="str">
        <f t="shared" si="1"/>
        <v/>
      </c>
      <c r="AI2137" s="39" t="str">
        <f t="shared" si="2"/>
        <v/>
      </c>
      <c r="AJ2137" s="37" t="str">
        <f t="shared" si="3"/>
        <v/>
      </c>
      <c r="AK2137" s="41" t="str">
        <f t="shared" si="4"/>
        <v/>
      </c>
      <c r="AL2137" s="35" t="s">
        <v>233</v>
      </c>
      <c r="AM2137" s="33" t="s">
        <v>12721</v>
      </c>
      <c r="AN2137" s="33" t="s">
        <v>13327</v>
      </c>
      <c r="AO2137" s="41"/>
      <c r="AP2137" s="33" t="s">
        <v>169</v>
      </c>
      <c r="AQ2137" s="33" t="s">
        <v>170</v>
      </c>
      <c r="AR2137" s="33">
        <v>300.0</v>
      </c>
      <c r="AS2137" s="42"/>
      <c r="AT2137" s="42"/>
      <c r="AU2137" s="42"/>
      <c r="AV2137" s="42"/>
      <c r="AW2137" s="42"/>
      <c r="AX2137" s="5"/>
      <c r="AY2137" s="33"/>
      <c r="AZ2137" s="33" t="s">
        <v>13345</v>
      </c>
      <c r="BA2137" s="5"/>
      <c r="BB2137" s="5"/>
      <c r="BC2137" s="5" t="s">
        <v>13346</v>
      </c>
      <c r="BD2137" s="33" t="s">
        <v>173</v>
      </c>
      <c r="BE2137" s="41"/>
      <c r="BF2137" s="35"/>
      <c r="BG2137" s="33" t="s">
        <v>169</v>
      </c>
      <c r="BH2137" s="5"/>
      <c r="BI2137" s="33">
        <v>300.0</v>
      </c>
      <c r="BJ2137" s="33" t="s">
        <v>170</v>
      </c>
      <c r="BK2137" s="5"/>
      <c r="BL2137" s="5">
        <f t="shared" si="5"/>
        <v>3994.5</v>
      </c>
      <c r="BM2137" s="5"/>
      <c r="BN2137" s="5"/>
      <c r="BO2137" s="42">
        <f t="shared" si="6"/>
        <v>3994.5</v>
      </c>
      <c r="BP2137" s="44"/>
      <c r="BQ2137" s="45"/>
      <c r="BR2137" s="47"/>
      <c r="BS2137" s="45"/>
      <c r="BT2137" s="37"/>
      <c r="BU2137" s="5"/>
      <c r="BV2137" s="38"/>
      <c r="BW2137" s="48"/>
      <c r="BX2137" s="44"/>
      <c r="BY2137" s="44"/>
      <c r="BZ2137" s="33" t="s">
        <v>131</v>
      </c>
      <c r="CA2137" s="5"/>
      <c r="CB2137" s="5"/>
      <c r="CC2137" s="33" t="s">
        <v>177</v>
      </c>
      <c r="CD2137" s="5"/>
      <c r="CE2137" s="5"/>
      <c r="CF2137" s="33" t="s">
        <v>178</v>
      </c>
      <c r="CG2137" s="33" t="s">
        <v>13347</v>
      </c>
      <c r="CH2137" s="5"/>
      <c r="CI2137" s="5"/>
      <c r="CJ2137" s="5"/>
      <c r="CK2137" s="33"/>
      <c r="CL2137" s="49">
        <v>45000.0</v>
      </c>
      <c r="CM2137" s="33" t="s">
        <v>180</v>
      </c>
      <c r="CN2137" s="5"/>
      <c r="CO2137" s="33">
        <v>2.0</v>
      </c>
      <c r="CP2137" s="33" t="s">
        <v>181</v>
      </c>
      <c r="CQ2137" s="50" t="str">
        <f t="shared" si="7"/>
        <v>25/06/1967</v>
      </c>
      <c r="CR2137" s="33" t="s">
        <v>182</v>
      </c>
      <c r="CS2137" s="33">
        <v>5.0</v>
      </c>
      <c r="CT2137" s="33">
        <v>5.0</v>
      </c>
      <c r="CU2137" s="33">
        <v>28.0</v>
      </c>
      <c r="CV2137" s="33">
        <v>203.0</v>
      </c>
      <c r="CW2137" s="5"/>
      <c r="CX2137" s="5"/>
      <c r="CY2137" s="33">
        <v>-100.172734</v>
      </c>
      <c r="CZ2137" s="33">
        <v>20.868539</v>
      </c>
      <c r="DA2137" s="33">
        <v>4.4219266E9</v>
      </c>
      <c r="DB2137" s="33">
        <v>1.0</v>
      </c>
      <c r="DC2137" s="33" t="s">
        <v>8456</v>
      </c>
      <c r="DD2137" s="33">
        <v>2023.0</v>
      </c>
      <c r="DE2137" s="33" t="s">
        <v>184</v>
      </c>
      <c r="DF2137" s="33"/>
      <c r="DG2137" s="33" t="s">
        <v>185</v>
      </c>
      <c r="DH2137" s="33" t="s">
        <v>186</v>
      </c>
      <c r="DI2137" s="5"/>
      <c r="DJ2137" s="5"/>
    </row>
    <row r="2138">
      <c r="A2138" s="33" t="s">
        <v>13348</v>
      </c>
      <c r="B2138" s="34">
        <v>44952.0</v>
      </c>
      <c r="C2138" s="35" t="s">
        <v>137</v>
      </c>
      <c r="D2138" s="35" t="s">
        <v>139</v>
      </c>
      <c r="E2138" s="35" t="s">
        <v>142</v>
      </c>
      <c r="F2138" s="36" t="s">
        <v>144</v>
      </c>
      <c r="G2138" s="33" t="s">
        <v>13349</v>
      </c>
      <c r="H2138" s="33" t="s">
        <v>2296</v>
      </c>
      <c r="I2138" s="33" t="s">
        <v>1656</v>
      </c>
      <c r="J2138" s="33" t="s">
        <v>255</v>
      </c>
      <c r="K2138" s="35" t="s">
        <v>421</v>
      </c>
      <c r="L2138" s="33" t="s">
        <v>3194</v>
      </c>
      <c r="M2138" s="33" t="s">
        <v>8450</v>
      </c>
      <c r="N2138" s="33" t="s">
        <v>12721</v>
      </c>
      <c r="O2138" s="5"/>
      <c r="P2138" s="35" t="s">
        <v>233</v>
      </c>
      <c r="Q2138" s="35" t="s">
        <v>12721</v>
      </c>
      <c r="R2138" s="33">
        <v>76274.0</v>
      </c>
      <c r="S2138" s="37"/>
      <c r="T2138" s="33"/>
      <c r="U2138" s="33">
        <v>1.36</v>
      </c>
      <c r="V2138" s="33" t="s">
        <v>154</v>
      </c>
      <c r="W2138" s="33"/>
      <c r="X2138" s="33"/>
      <c r="Y2138" s="5"/>
      <c r="Z2138" s="5"/>
      <c r="AA2138" s="33">
        <v>1.0</v>
      </c>
      <c r="AB2138" s="33"/>
      <c r="AC2138" s="33">
        <v>1.0</v>
      </c>
      <c r="AD2138" s="5"/>
      <c r="AE2138" s="5"/>
      <c r="AF2138" s="5"/>
      <c r="AG2138" s="16"/>
      <c r="AH2138" s="38" t="str">
        <f t="shared" si="1"/>
        <v/>
      </c>
      <c r="AI2138" s="39" t="str">
        <f t="shared" si="2"/>
        <v/>
      </c>
      <c r="AJ2138" s="37" t="str">
        <f t="shared" si="3"/>
        <v/>
      </c>
      <c r="AK2138" s="41" t="str">
        <f t="shared" si="4"/>
        <v/>
      </c>
      <c r="AL2138" s="35" t="s">
        <v>233</v>
      </c>
      <c r="AM2138" s="33" t="s">
        <v>12721</v>
      </c>
      <c r="AN2138" s="33" t="s">
        <v>13327</v>
      </c>
      <c r="AO2138" s="41"/>
      <c r="AP2138" s="33" t="s">
        <v>169</v>
      </c>
      <c r="AQ2138" s="33" t="s">
        <v>170</v>
      </c>
      <c r="AR2138" s="33">
        <v>150.0</v>
      </c>
      <c r="AS2138" s="42"/>
      <c r="AT2138" s="42"/>
      <c r="AU2138" s="42"/>
      <c r="AV2138" s="42"/>
      <c r="AW2138" s="42"/>
      <c r="AX2138" s="5"/>
      <c r="AY2138" s="33"/>
      <c r="AZ2138" s="33" t="s">
        <v>13350</v>
      </c>
      <c r="BA2138" s="5"/>
      <c r="BB2138" s="5"/>
      <c r="BC2138" s="5" t="s">
        <v>13351</v>
      </c>
      <c r="BD2138" s="33" t="s">
        <v>173</v>
      </c>
      <c r="BE2138" s="41"/>
      <c r="BF2138" s="35"/>
      <c r="BG2138" s="33" t="s">
        <v>169</v>
      </c>
      <c r="BH2138" s="5"/>
      <c r="BI2138" s="33">
        <v>150.0</v>
      </c>
      <c r="BJ2138" s="33" t="s">
        <v>170</v>
      </c>
      <c r="BK2138" s="5"/>
      <c r="BL2138" s="5">
        <f t="shared" si="5"/>
        <v>1997.25</v>
      </c>
      <c r="BM2138" s="5"/>
      <c r="BN2138" s="5"/>
      <c r="BO2138" s="42">
        <f t="shared" si="6"/>
        <v>1997.25</v>
      </c>
      <c r="BP2138" s="44"/>
      <c r="BQ2138" s="45"/>
      <c r="BR2138" s="47"/>
      <c r="BS2138" s="45"/>
      <c r="BT2138" s="37"/>
      <c r="BU2138" s="5"/>
      <c r="BV2138" s="38"/>
      <c r="BW2138" s="48"/>
      <c r="BX2138" s="44"/>
      <c r="BY2138" s="44"/>
      <c r="BZ2138" s="33" t="s">
        <v>131</v>
      </c>
      <c r="CA2138" s="5"/>
      <c r="CB2138" s="5"/>
      <c r="CC2138" s="33" t="s">
        <v>177</v>
      </c>
      <c r="CD2138" s="5"/>
      <c r="CE2138" s="5"/>
      <c r="CF2138" s="33" t="s">
        <v>178</v>
      </c>
      <c r="CG2138" s="33" t="s">
        <v>13352</v>
      </c>
      <c r="CH2138" s="5"/>
      <c r="CI2138" s="5"/>
      <c r="CJ2138" s="5"/>
      <c r="CK2138" s="33"/>
      <c r="CL2138" s="49">
        <v>45000.0</v>
      </c>
      <c r="CM2138" s="33" t="s">
        <v>180</v>
      </c>
      <c r="CN2138" s="5"/>
      <c r="CO2138" s="33">
        <v>1.0</v>
      </c>
      <c r="CP2138" s="33" t="s">
        <v>181</v>
      </c>
      <c r="CQ2138" s="50" t="str">
        <f t="shared" si="7"/>
        <v>22/01/1970</v>
      </c>
      <c r="CR2138" s="33" t="s">
        <v>182</v>
      </c>
      <c r="CS2138" s="33">
        <v>5.0</v>
      </c>
      <c r="CT2138" s="33">
        <v>5.0</v>
      </c>
      <c r="CU2138" s="33">
        <v>28.0</v>
      </c>
      <c r="CV2138" s="33">
        <v>203.0</v>
      </c>
      <c r="CW2138" s="5"/>
      <c r="CX2138" s="5"/>
      <c r="CY2138" s="33">
        <v>-100.172734</v>
      </c>
      <c r="CZ2138" s="33">
        <v>20.868539</v>
      </c>
      <c r="DA2138" s="33">
        <v>4.4219266E9</v>
      </c>
      <c r="DB2138" s="33">
        <v>1.0</v>
      </c>
      <c r="DC2138" s="33" t="s">
        <v>8456</v>
      </c>
      <c r="DD2138" s="33">
        <v>2023.0</v>
      </c>
      <c r="DE2138" s="33" t="s">
        <v>184</v>
      </c>
      <c r="DF2138" s="33"/>
      <c r="DG2138" s="33" t="s">
        <v>185</v>
      </c>
      <c r="DH2138" s="33" t="s">
        <v>186</v>
      </c>
      <c r="DI2138" s="5"/>
      <c r="DJ2138" s="5"/>
    </row>
    <row r="2139">
      <c r="A2139" s="33" t="s">
        <v>13353</v>
      </c>
      <c r="B2139" s="34">
        <v>44952.0</v>
      </c>
      <c r="C2139" s="35" t="s">
        <v>137</v>
      </c>
      <c r="D2139" s="35" t="s">
        <v>139</v>
      </c>
      <c r="E2139" s="35" t="s">
        <v>142</v>
      </c>
      <c r="F2139" s="36" t="s">
        <v>144</v>
      </c>
      <c r="G2139" s="33" t="s">
        <v>13354</v>
      </c>
      <c r="H2139" s="33" t="s">
        <v>13355</v>
      </c>
      <c r="I2139" s="33" t="s">
        <v>1656</v>
      </c>
      <c r="J2139" s="33" t="s">
        <v>255</v>
      </c>
      <c r="K2139" s="35" t="s">
        <v>421</v>
      </c>
      <c r="L2139" s="33" t="s">
        <v>3194</v>
      </c>
      <c r="M2139" s="33" t="s">
        <v>8450</v>
      </c>
      <c r="N2139" s="33" t="s">
        <v>12721</v>
      </c>
      <c r="O2139" s="5"/>
      <c r="P2139" s="35" t="s">
        <v>233</v>
      </c>
      <c r="Q2139" s="35" t="s">
        <v>12721</v>
      </c>
      <c r="R2139" s="33">
        <v>76274.0</v>
      </c>
      <c r="S2139" s="37"/>
      <c r="T2139" s="33"/>
      <c r="U2139" s="33">
        <v>2.85</v>
      </c>
      <c r="V2139" s="33" t="s">
        <v>154</v>
      </c>
      <c r="W2139" s="33"/>
      <c r="X2139" s="33"/>
      <c r="Y2139" s="5"/>
      <c r="Z2139" s="5"/>
      <c r="AA2139" s="33">
        <v>1.0</v>
      </c>
      <c r="AB2139" s="33">
        <v>1.0</v>
      </c>
      <c r="AC2139" s="33"/>
      <c r="AD2139" s="5"/>
      <c r="AE2139" s="5"/>
      <c r="AF2139" s="5"/>
      <c r="AG2139" s="16"/>
      <c r="AH2139" s="38">
        <f t="shared" si="1"/>
        <v>1</v>
      </c>
      <c r="AI2139" s="39" t="str">
        <f t="shared" si="2"/>
        <v/>
      </c>
      <c r="AJ2139" s="37" t="str">
        <f t="shared" si="3"/>
        <v/>
      </c>
      <c r="AK2139" s="41" t="str">
        <f t="shared" si="4"/>
        <v/>
      </c>
      <c r="AL2139" s="35" t="s">
        <v>233</v>
      </c>
      <c r="AM2139" s="33" t="s">
        <v>12721</v>
      </c>
      <c r="AN2139" s="33" t="s">
        <v>13327</v>
      </c>
      <c r="AO2139" s="41"/>
      <c r="AP2139" s="33" t="s">
        <v>169</v>
      </c>
      <c r="AQ2139" s="33" t="s">
        <v>170</v>
      </c>
      <c r="AR2139" s="33">
        <v>300.0</v>
      </c>
      <c r="AS2139" s="42"/>
      <c r="AT2139" s="42"/>
      <c r="AU2139" s="42"/>
      <c r="AV2139" s="42"/>
      <c r="AW2139" s="42"/>
      <c r="AX2139" s="5"/>
      <c r="AY2139" s="33"/>
      <c r="AZ2139" s="33" t="s">
        <v>13356</v>
      </c>
      <c r="BA2139" s="5"/>
      <c r="BB2139" s="5"/>
      <c r="BC2139" s="5" t="s">
        <v>13357</v>
      </c>
      <c r="BD2139" s="33" t="s">
        <v>173</v>
      </c>
      <c r="BE2139" s="41"/>
      <c r="BF2139" s="35"/>
      <c r="BG2139" s="33" t="s">
        <v>169</v>
      </c>
      <c r="BH2139" s="5"/>
      <c r="BI2139" s="33">
        <v>300.0</v>
      </c>
      <c r="BJ2139" s="33" t="s">
        <v>170</v>
      </c>
      <c r="BK2139" s="5"/>
      <c r="BL2139" s="5">
        <f t="shared" si="5"/>
        <v>3994.5</v>
      </c>
      <c r="BM2139" s="5"/>
      <c r="BN2139" s="5"/>
      <c r="BO2139" s="42">
        <f t="shared" si="6"/>
        <v>3994.5</v>
      </c>
      <c r="BP2139" s="44"/>
      <c r="BQ2139" s="45"/>
      <c r="BR2139" s="47"/>
      <c r="BS2139" s="45"/>
      <c r="BT2139" s="37"/>
      <c r="BU2139" s="5"/>
      <c r="BV2139" s="38"/>
      <c r="BW2139" s="48"/>
      <c r="BX2139" s="44"/>
      <c r="BY2139" s="44"/>
      <c r="BZ2139" s="33" t="s">
        <v>131</v>
      </c>
      <c r="CA2139" s="5"/>
      <c r="CB2139" s="5"/>
      <c r="CC2139" s="33" t="s">
        <v>177</v>
      </c>
      <c r="CD2139" s="5"/>
      <c r="CE2139" s="5"/>
      <c r="CF2139" s="33" t="s">
        <v>178</v>
      </c>
      <c r="CG2139" s="33" t="s">
        <v>13358</v>
      </c>
      <c r="CH2139" s="5"/>
      <c r="CI2139" s="5"/>
      <c r="CJ2139" s="5"/>
      <c r="CK2139" s="33"/>
      <c r="CL2139" s="49">
        <v>45000.0</v>
      </c>
      <c r="CM2139" s="33" t="s">
        <v>180</v>
      </c>
      <c r="CN2139" s="5"/>
      <c r="CO2139" s="33">
        <v>2.0</v>
      </c>
      <c r="CP2139" s="33" t="s">
        <v>181</v>
      </c>
      <c r="CQ2139" s="50" t="str">
        <f t="shared" si="7"/>
        <v>10/03/1956</v>
      </c>
      <c r="CR2139" s="33" t="s">
        <v>243</v>
      </c>
      <c r="CS2139" s="33">
        <v>5.0</v>
      </c>
      <c r="CT2139" s="33">
        <v>5.0</v>
      </c>
      <c r="CU2139" s="33">
        <v>28.0</v>
      </c>
      <c r="CV2139" s="33">
        <v>203.0</v>
      </c>
      <c r="CW2139" s="5"/>
      <c r="CX2139" s="5"/>
      <c r="CY2139" s="33">
        <v>-100.172734</v>
      </c>
      <c r="CZ2139" s="33">
        <v>20.868539</v>
      </c>
      <c r="DA2139" s="33">
        <v>4.4219266E9</v>
      </c>
      <c r="DB2139" s="33">
        <v>1.0</v>
      </c>
      <c r="DC2139" s="33" t="s">
        <v>8456</v>
      </c>
      <c r="DD2139" s="33">
        <v>2023.0</v>
      </c>
      <c r="DE2139" s="33" t="s">
        <v>184</v>
      </c>
      <c r="DF2139" s="33"/>
      <c r="DG2139" s="33" t="s">
        <v>185</v>
      </c>
      <c r="DH2139" s="33" t="s">
        <v>186</v>
      </c>
      <c r="DI2139" s="5"/>
      <c r="DJ2139" s="5"/>
    </row>
    <row r="2140">
      <c r="A2140" s="33" t="s">
        <v>13359</v>
      </c>
      <c r="B2140" s="34">
        <v>44952.0</v>
      </c>
      <c r="C2140" s="35" t="s">
        <v>137</v>
      </c>
      <c r="D2140" s="35" t="s">
        <v>139</v>
      </c>
      <c r="E2140" s="35" t="s">
        <v>142</v>
      </c>
      <c r="F2140" s="36" t="s">
        <v>144</v>
      </c>
      <c r="G2140" s="33" t="s">
        <v>13360</v>
      </c>
      <c r="H2140" s="33" t="s">
        <v>294</v>
      </c>
      <c r="I2140" s="33" t="s">
        <v>1246</v>
      </c>
      <c r="J2140" s="33" t="s">
        <v>1656</v>
      </c>
      <c r="K2140" s="35" t="s">
        <v>421</v>
      </c>
      <c r="L2140" s="33" t="s">
        <v>3194</v>
      </c>
      <c r="M2140" s="33" t="s">
        <v>8450</v>
      </c>
      <c r="N2140" s="33" t="s">
        <v>12721</v>
      </c>
      <c r="O2140" s="5"/>
      <c r="P2140" s="35" t="s">
        <v>233</v>
      </c>
      <c r="Q2140" s="35" t="s">
        <v>12721</v>
      </c>
      <c r="R2140" s="33">
        <v>76274.0</v>
      </c>
      <c r="S2140" s="37"/>
      <c r="T2140" s="33"/>
      <c r="U2140" s="33">
        <v>1.51</v>
      </c>
      <c r="V2140" s="33" t="s">
        <v>154</v>
      </c>
      <c r="W2140" s="33"/>
      <c r="X2140" s="33"/>
      <c r="Y2140" s="5"/>
      <c r="Z2140" s="5"/>
      <c r="AA2140" s="33">
        <v>1.0</v>
      </c>
      <c r="AB2140" s="33"/>
      <c r="AC2140" s="33">
        <v>1.0</v>
      </c>
      <c r="AD2140" s="5"/>
      <c r="AE2140" s="5"/>
      <c r="AF2140" s="5"/>
      <c r="AG2140" s="16"/>
      <c r="AH2140" s="38" t="str">
        <f t="shared" si="1"/>
        <v/>
      </c>
      <c r="AI2140" s="39">
        <f t="shared" si="2"/>
        <v>1</v>
      </c>
      <c r="AJ2140" s="37" t="str">
        <f t="shared" si="3"/>
        <v/>
      </c>
      <c r="AK2140" s="41" t="str">
        <f t="shared" si="4"/>
        <v/>
      </c>
      <c r="AL2140" s="35" t="s">
        <v>233</v>
      </c>
      <c r="AM2140" s="33" t="s">
        <v>12721</v>
      </c>
      <c r="AN2140" s="33" t="s">
        <v>13327</v>
      </c>
      <c r="AO2140" s="41"/>
      <c r="AP2140" s="33" t="s">
        <v>169</v>
      </c>
      <c r="AQ2140" s="33" t="s">
        <v>170</v>
      </c>
      <c r="AR2140" s="33">
        <v>150.0</v>
      </c>
      <c r="AS2140" s="42"/>
      <c r="AT2140" s="42"/>
      <c r="AU2140" s="42"/>
      <c r="AV2140" s="42"/>
      <c r="AW2140" s="42"/>
      <c r="AX2140" s="5"/>
      <c r="AY2140" s="33"/>
      <c r="AZ2140" s="33" t="s">
        <v>13361</v>
      </c>
      <c r="BA2140" s="5"/>
      <c r="BB2140" s="5"/>
      <c r="BC2140" s="5" t="s">
        <v>13362</v>
      </c>
      <c r="BD2140" s="33" t="s">
        <v>173</v>
      </c>
      <c r="BE2140" s="41"/>
      <c r="BF2140" s="35"/>
      <c r="BG2140" s="33" t="s">
        <v>169</v>
      </c>
      <c r="BH2140" s="5"/>
      <c r="BI2140" s="33">
        <v>150.0</v>
      </c>
      <c r="BJ2140" s="33" t="s">
        <v>170</v>
      </c>
      <c r="BK2140" s="5"/>
      <c r="BL2140" s="5">
        <f t="shared" si="5"/>
        <v>1997.25</v>
      </c>
      <c r="BM2140" s="5"/>
      <c r="BN2140" s="5"/>
      <c r="BO2140" s="42">
        <f t="shared" si="6"/>
        <v>1997.25</v>
      </c>
      <c r="BP2140" s="44"/>
      <c r="BQ2140" s="45"/>
      <c r="BR2140" s="47"/>
      <c r="BS2140" s="45"/>
      <c r="BT2140" s="37"/>
      <c r="BU2140" s="5"/>
      <c r="BV2140" s="38"/>
      <c r="BW2140" s="48"/>
      <c r="BX2140" s="44"/>
      <c r="BY2140" s="44"/>
      <c r="BZ2140" s="33" t="s">
        <v>131</v>
      </c>
      <c r="CA2140" s="5"/>
      <c r="CB2140" s="5"/>
      <c r="CC2140" s="33" t="s">
        <v>177</v>
      </c>
      <c r="CD2140" s="5"/>
      <c r="CE2140" s="5"/>
      <c r="CF2140" s="33" t="s">
        <v>178</v>
      </c>
      <c r="CG2140" s="33" t="s">
        <v>13363</v>
      </c>
      <c r="CH2140" s="5"/>
      <c r="CI2140" s="5"/>
      <c r="CJ2140" s="5"/>
      <c r="CK2140" s="33"/>
      <c r="CL2140" s="49">
        <v>45000.0</v>
      </c>
      <c r="CM2140" s="33" t="s">
        <v>180</v>
      </c>
      <c r="CN2140" s="5"/>
      <c r="CO2140" s="33">
        <v>1.0</v>
      </c>
      <c r="CP2140" s="33" t="s">
        <v>181</v>
      </c>
      <c r="CQ2140" s="50" t="str">
        <f t="shared" si="7"/>
        <v>07/04/1938</v>
      </c>
      <c r="CR2140" s="33" t="s">
        <v>182</v>
      </c>
      <c r="CS2140" s="33">
        <v>5.0</v>
      </c>
      <c r="CT2140" s="33">
        <v>5.0</v>
      </c>
      <c r="CU2140" s="33">
        <v>28.0</v>
      </c>
      <c r="CV2140" s="33">
        <v>203.0</v>
      </c>
      <c r="CW2140" s="5"/>
      <c r="CX2140" s="5"/>
      <c r="CY2140" s="33">
        <v>-100.172734</v>
      </c>
      <c r="CZ2140" s="33">
        <v>20.868539</v>
      </c>
      <c r="DA2140" s="33">
        <v>4.4219266E9</v>
      </c>
      <c r="DB2140" s="33">
        <v>1.0</v>
      </c>
      <c r="DC2140" s="33" t="s">
        <v>8456</v>
      </c>
      <c r="DD2140" s="33">
        <v>2023.0</v>
      </c>
      <c r="DE2140" s="33" t="s">
        <v>184</v>
      </c>
      <c r="DF2140" s="33"/>
      <c r="DG2140" s="33" t="s">
        <v>185</v>
      </c>
      <c r="DH2140" s="33" t="s">
        <v>186</v>
      </c>
      <c r="DI2140" s="5"/>
      <c r="DJ2140" s="5"/>
    </row>
    <row r="2141">
      <c r="A2141" s="33" t="s">
        <v>13364</v>
      </c>
      <c r="B2141" s="34">
        <v>44952.0</v>
      </c>
      <c r="C2141" s="35" t="s">
        <v>137</v>
      </c>
      <c r="D2141" s="35" t="s">
        <v>139</v>
      </c>
      <c r="E2141" s="35" t="s">
        <v>142</v>
      </c>
      <c r="F2141" s="36" t="s">
        <v>144</v>
      </c>
      <c r="G2141" s="33" t="s">
        <v>13365</v>
      </c>
      <c r="H2141" s="33" t="s">
        <v>13366</v>
      </c>
      <c r="I2141" s="33" t="s">
        <v>1246</v>
      </c>
      <c r="J2141" s="33" t="s">
        <v>1656</v>
      </c>
      <c r="K2141" s="35" t="s">
        <v>421</v>
      </c>
      <c r="L2141" s="33" t="s">
        <v>3194</v>
      </c>
      <c r="M2141" s="33" t="s">
        <v>8450</v>
      </c>
      <c r="N2141" s="33" t="s">
        <v>12721</v>
      </c>
      <c r="O2141" s="5"/>
      <c r="P2141" s="35" t="s">
        <v>233</v>
      </c>
      <c r="Q2141" s="35" t="s">
        <v>12721</v>
      </c>
      <c r="R2141" s="33">
        <v>76274.0</v>
      </c>
      <c r="S2141" s="37"/>
      <c r="T2141" s="33"/>
      <c r="U2141" s="33">
        <v>3.25</v>
      </c>
      <c r="V2141" s="33" t="s">
        <v>154</v>
      </c>
      <c r="W2141" s="33"/>
      <c r="X2141" s="33"/>
      <c r="Y2141" s="5"/>
      <c r="Z2141" s="5"/>
      <c r="AA2141" s="33">
        <v>1.0</v>
      </c>
      <c r="AB2141" s="33"/>
      <c r="AC2141" s="33">
        <v>1.0</v>
      </c>
      <c r="AD2141" s="5"/>
      <c r="AE2141" s="5"/>
      <c r="AF2141" s="5"/>
      <c r="AG2141" s="16"/>
      <c r="AH2141" s="38" t="str">
        <f t="shared" si="1"/>
        <v/>
      </c>
      <c r="AI2141" s="39">
        <f t="shared" si="2"/>
        <v>1</v>
      </c>
      <c r="AJ2141" s="37" t="str">
        <f t="shared" si="3"/>
        <v/>
      </c>
      <c r="AK2141" s="41" t="str">
        <f t="shared" si="4"/>
        <v/>
      </c>
      <c r="AL2141" s="35" t="s">
        <v>233</v>
      </c>
      <c r="AM2141" s="33" t="s">
        <v>12721</v>
      </c>
      <c r="AN2141" s="33" t="s">
        <v>13327</v>
      </c>
      <c r="AO2141" s="41"/>
      <c r="AP2141" s="33" t="s">
        <v>169</v>
      </c>
      <c r="AQ2141" s="33" t="s">
        <v>170</v>
      </c>
      <c r="AR2141" s="33">
        <v>300.0</v>
      </c>
      <c r="AS2141" s="42"/>
      <c r="AT2141" s="42"/>
      <c r="AU2141" s="42"/>
      <c r="AV2141" s="42"/>
      <c r="AW2141" s="42"/>
      <c r="AX2141" s="5"/>
      <c r="AY2141" s="33"/>
      <c r="AZ2141" s="33" t="s">
        <v>13367</v>
      </c>
      <c r="BA2141" s="5"/>
      <c r="BB2141" s="5"/>
      <c r="BC2141" s="5" t="s">
        <v>13368</v>
      </c>
      <c r="BD2141" s="33" t="s">
        <v>173</v>
      </c>
      <c r="BE2141" s="41"/>
      <c r="BF2141" s="35"/>
      <c r="BG2141" s="33" t="s">
        <v>169</v>
      </c>
      <c r="BH2141" s="5"/>
      <c r="BI2141" s="33">
        <v>300.0</v>
      </c>
      <c r="BJ2141" s="33" t="s">
        <v>170</v>
      </c>
      <c r="BK2141" s="5"/>
      <c r="BL2141" s="5">
        <f t="shared" si="5"/>
        <v>3994.5</v>
      </c>
      <c r="BM2141" s="5"/>
      <c r="BN2141" s="5"/>
      <c r="BO2141" s="42">
        <f t="shared" si="6"/>
        <v>3994.5</v>
      </c>
      <c r="BP2141" s="44"/>
      <c r="BQ2141" s="45"/>
      <c r="BR2141" s="47"/>
      <c r="BS2141" s="45"/>
      <c r="BT2141" s="37"/>
      <c r="BU2141" s="5"/>
      <c r="BV2141" s="38"/>
      <c r="BW2141" s="48"/>
      <c r="BX2141" s="44"/>
      <c r="BY2141" s="44"/>
      <c r="BZ2141" s="33" t="s">
        <v>131</v>
      </c>
      <c r="CA2141" s="5"/>
      <c r="CB2141" s="5"/>
      <c r="CC2141" s="33" t="s">
        <v>177</v>
      </c>
      <c r="CD2141" s="5"/>
      <c r="CE2141" s="5"/>
      <c r="CF2141" s="33" t="s">
        <v>178</v>
      </c>
      <c r="CG2141" s="33" t="s">
        <v>13369</v>
      </c>
      <c r="CH2141" s="5"/>
      <c r="CI2141" s="5"/>
      <c r="CJ2141" s="5"/>
      <c r="CK2141" s="33"/>
      <c r="CL2141" s="49">
        <v>45000.0</v>
      </c>
      <c r="CM2141" s="33" t="s">
        <v>180</v>
      </c>
      <c r="CN2141" s="5"/>
      <c r="CO2141" s="33">
        <v>2.0</v>
      </c>
      <c r="CP2141" s="33" t="s">
        <v>181</v>
      </c>
      <c r="CQ2141" s="50" t="str">
        <f t="shared" si="7"/>
        <v>10/05/1940</v>
      </c>
      <c r="CR2141" s="33" t="s">
        <v>182</v>
      </c>
      <c r="CS2141" s="33">
        <v>5.0</v>
      </c>
      <c r="CT2141" s="33">
        <v>5.0</v>
      </c>
      <c r="CU2141" s="33">
        <v>28.0</v>
      </c>
      <c r="CV2141" s="33">
        <v>203.0</v>
      </c>
      <c r="CW2141" s="5"/>
      <c r="CX2141" s="5"/>
      <c r="CY2141" s="33">
        <v>-100.172734</v>
      </c>
      <c r="CZ2141" s="33">
        <v>20.868539</v>
      </c>
      <c r="DA2141" s="33">
        <v>4.4219266E9</v>
      </c>
      <c r="DB2141" s="33">
        <v>1.0</v>
      </c>
      <c r="DC2141" s="33" t="s">
        <v>8456</v>
      </c>
      <c r="DD2141" s="33">
        <v>2023.0</v>
      </c>
      <c r="DE2141" s="33" t="s">
        <v>184</v>
      </c>
      <c r="DF2141" s="33"/>
      <c r="DG2141" s="33" t="s">
        <v>185</v>
      </c>
      <c r="DH2141" s="33" t="s">
        <v>186</v>
      </c>
      <c r="DI2141" s="5"/>
      <c r="DJ2141" s="5"/>
    </row>
    <row r="2142">
      <c r="A2142" s="33" t="s">
        <v>13370</v>
      </c>
      <c r="B2142" s="34">
        <v>44952.0</v>
      </c>
      <c r="C2142" s="35" t="s">
        <v>137</v>
      </c>
      <c r="D2142" s="35" t="s">
        <v>139</v>
      </c>
      <c r="E2142" s="35" t="s">
        <v>142</v>
      </c>
      <c r="F2142" s="36" t="s">
        <v>144</v>
      </c>
      <c r="G2142" s="33" t="s">
        <v>13371</v>
      </c>
      <c r="H2142" s="33" t="s">
        <v>13372</v>
      </c>
      <c r="I2142" s="33" t="s">
        <v>1246</v>
      </c>
      <c r="J2142" s="33" t="s">
        <v>9139</v>
      </c>
      <c r="K2142" s="35" t="s">
        <v>421</v>
      </c>
      <c r="L2142" s="33" t="s">
        <v>3194</v>
      </c>
      <c r="M2142" s="33" t="s">
        <v>8450</v>
      </c>
      <c r="N2142" s="33" t="s">
        <v>12721</v>
      </c>
      <c r="O2142" s="5"/>
      <c r="P2142" s="35" t="s">
        <v>233</v>
      </c>
      <c r="Q2142" s="35" t="s">
        <v>12721</v>
      </c>
      <c r="R2142" s="33">
        <v>76274.0</v>
      </c>
      <c r="S2142" s="37"/>
      <c r="T2142" s="33"/>
      <c r="U2142" s="33">
        <v>2.38</v>
      </c>
      <c r="V2142" s="33" t="s">
        <v>154</v>
      </c>
      <c r="W2142" s="33"/>
      <c r="X2142" s="33"/>
      <c r="Y2142" s="5"/>
      <c r="Z2142" s="5"/>
      <c r="AA2142" s="33">
        <v>1.0</v>
      </c>
      <c r="AB2142" s="33"/>
      <c r="AC2142" s="33">
        <v>1.0</v>
      </c>
      <c r="AD2142" s="5"/>
      <c r="AE2142" s="5"/>
      <c r="AF2142" s="5"/>
      <c r="AG2142" s="16"/>
      <c r="AH2142" s="38" t="str">
        <f t="shared" si="1"/>
        <v/>
      </c>
      <c r="AI2142" s="39" t="str">
        <f t="shared" si="2"/>
        <v/>
      </c>
      <c r="AJ2142" s="37" t="str">
        <f t="shared" si="3"/>
        <v/>
      </c>
      <c r="AK2142" s="41" t="str">
        <f t="shared" si="4"/>
        <v/>
      </c>
      <c r="AL2142" s="35" t="s">
        <v>233</v>
      </c>
      <c r="AM2142" s="33" t="s">
        <v>12721</v>
      </c>
      <c r="AN2142" s="33" t="s">
        <v>13327</v>
      </c>
      <c r="AO2142" s="41"/>
      <c r="AP2142" s="33" t="s">
        <v>169</v>
      </c>
      <c r="AQ2142" s="33" t="s">
        <v>170</v>
      </c>
      <c r="AR2142" s="33">
        <v>300.0</v>
      </c>
      <c r="AS2142" s="42"/>
      <c r="AT2142" s="42"/>
      <c r="AU2142" s="42"/>
      <c r="AV2142" s="42"/>
      <c r="AW2142" s="42"/>
      <c r="AX2142" s="5"/>
      <c r="AY2142" s="33"/>
      <c r="AZ2142" s="33" t="s">
        <v>13373</v>
      </c>
      <c r="BA2142" s="5"/>
      <c r="BB2142" s="5"/>
      <c r="BC2142" s="5" t="s">
        <v>13374</v>
      </c>
      <c r="BD2142" s="33" t="s">
        <v>173</v>
      </c>
      <c r="BE2142" s="41"/>
      <c r="BF2142" s="35"/>
      <c r="BG2142" s="33" t="s">
        <v>169</v>
      </c>
      <c r="BH2142" s="5"/>
      <c r="BI2142" s="33">
        <v>300.0</v>
      </c>
      <c r="BJ2142" s="33" t="s">
        <v>170</v>
      </c>
      <c r="BK2142" s="5"/>
      <c r="BL2142" s="5">
        <f t="shared" si="5"/>
        <v>3994.5</v>
      </c>
      <c r="BM2142" s="5"/>
      <c r="BN2142" s="5"/>
      <c r="BO2142" s="42">
        <f t="shared" si="6"/>
        <v>3994.5</v>
      </c>
      <c r="BP2142" s="44"/>
      <c r="BQ2142" s="45"/>
      <c r="BR2142" s="47"/>
      <c r="BS2142" s="45"/>
      <c r="BT2142" s="37"/>
      <c r="BU2142" s="5"/>
      <c r="BV2142" s="38"/>
      <c r="BW2142" s="48"/>
      <c r="BX2142" s="44"/>
      <c r="BY2142" s="44"/>
      <c r="BZ2142" s="33" t="s">
        <v>131</v>
      </c>
      <c r="CA2142" s="5"/>
      <c r="CB2142" s="5"/>
      <c r="CC2142" s="33" t="s">
        <v>177</v>
      </c>
      <c r="CD2142" s="5"/>
      <c r="CE2142" s="5"/>
      <c r="CF2142" s="33" t="s">
        <v>178</v>
      </c>
      <c r="CG2142" s="33" t="s">
        <v>13375</v>
      </c>
      <c r="CH2142" s="5"/>
      <c r="CI2142" s="5"/>
      <c r="CJ2142" s="5"/>
      <c r="CK2142" s="33"/>
      <c r="CL2142" s="49">
        <v>45000.0</v>
      </c>
      <c r="CM2142" s="33" t="s">
        <v>180</v>
      </c>
      <c r="CN2142" s="5"/>
      <c r="CO2142" s="33">
        <v>2.0</v>
      </c>
      <c r="CP2142" s="33" t="s">
        <v>181</v>
      </c>
      <c r="CQ2142" s="50" t="str">
        <f t="shared" si="7"/>
        <v>03/06/1971</v>
      </c>
      <c r="CR2142" s="33" t="s">
        <v>182</v>
      </c>
      <c r="CS2142" s="33">
        <v>5.0</v>
      </c>
      <c r="CT2142" s="33">
        <v>5.0</v>
      </c>
      <c r="CU2142" s="33">
        <v>28.0</v>
      </c>
      <c r="CV2142" s="33">
        <v>203.0</v>
      </c>
      <c r="CW2142" s="5"/>
      <c r="CX2142" s="5"/>
      <c r="CY2142" s="33">
        <v>-100.172734</v>
      </c>
      <c r="CZ2142" s="33">
        <v>20.868539</v>
      </c>
      <c r="DA2142" s="33">
        <v>4.4219266E9</v>
      </c>
      <c r="DB2142" s="33">
        <v>1.0</v>
      </c>
      <c r="DC2142" s="33" t="s">
        <v>8456</v>
      </c>
      <c r="DD2142" s="33">
        <v>2023.0</v>
      </c>
      <c r="DE2142" s="33" t="s">
        <v>184</v>
      </c>
      <c r="DF2142" s="33"/>
      <c r="DG2142" s="33" t="s">
        <v>185</v>
      </c>
      <c r="DH2142" s="33" t="s">
        <v>186</v>
      </c>
      <c r="DI2142" s="5"/>
      <c r="DJ2142" s="5"/>
    </row>
    <row r="2143">
      <c r="A2143" s="33" t="s">
        <v>13376</v>
      </c>
      <c r="B2143" s="34">
        <v>44952.0</v>
      </c>
      <c r="C2143" s="35" t="s">
        <v>137</v>
      </c>
      <c r="D2143" s="35" t="s">
        <v>139</v>
      </c>
      <c r="E2143" s="35" t="s">
        <v>142</v>
      </c>
      <c r="F2143" s="36" t="s">
        <v>144</v>
      </c>
      <c r="G2143" s="33" t="s">
        <v>13377</v>
      </c>
      <c r="H2143" s="33" t="s">
        <v>13378</v>
      </c>
      <c r="I2143" s="33" t="s">
        <v>1246</v>
      </c>
      <c r="J2143" s="33" t="s">
        <v>9139</v>
      </c>
      <c r="K2143" s="35" t="s">
        <v>421</v>
      </c>
      <c r="L2143" s="33" t="s">
        <v>3194</v>
      </c>
      <c r="M2143" s="33" t="s">
        <v>8450</v>
      </c>
      <c r="N2143" s="33" t="s">
        <v>12721</v>
      </c>
      <c r="O2143" s="5"/>
      <c r="P2143" s="35" t="s">
        <v>233</v>
      </c>
      <c r="Q2143" s="35" t="s">
        <v>12721</v>
      </c>
      <c r="R2143" s="33">
        <v>76274.0</v>
      </c>
      <c r="S2143" s="37"/>
      <c r="T2143" s="33"/>
      <c r="U2143" s="33">
        <v>1.47</v>
      </c>
      <c r="V2143" s="33" t="s">
        <v>154</v>
      </c>
      <c r="W2143" s="33"/>
      <c r="X2143" s="33"/>
      <c r="Y2143" s="5"/>
      <c r="Z2143" s="5"/>
      <c r="AA2143" s="33">
        <v>1.0</v>
      </c>
      <c r="AB2143" s="33"/>
      <c r="AC2143" s="33">
        <v>1.0</v>
      </c>
      <c r="AD2143" s="5"/>
      <c r="AE2143" s="5"/>
      <c r="AF2143" s="5"/>
      <c r="AG2143" s="16"/>
      <c r="AH2143" s="38" t="str">
        <f t="shared" si="1"/>
        <v/>
      </c>
      <c r="AI2143" s="39">
        <f t="shared" si="2"/>
        <v>1</v>
      </c>
      <c r="AJ2143" s="37" t="str">
        <f t="shared" si="3"/>
        <v/>
      </c>
      <c r="AK2143" s="41" t="str">
        <f t="shared" si="4"/>
        <v/>
      </c>
      <c r="AL2143" s="35" t="s">
        <v>233</v>
      </c>
      <c r="AM2143" s="33" t="s">
        <v>12721</v>
      </c>
      <c r="AN2143" s="33" t="s">
        <v>13327</v>
      </c>
      <c r="AO2143" s="41"/>
      <c r="AP2143" s="33" t="s">
        <v>169</v>
      </c>
      <c r="AQ2143" s="33" t="s">
        <v>170</v>
      </c>
      <c r="AR2143" s="33">
        <v>150.0</v>
      </c>
      <c r="AS2143" s="42"/>
      <c r="AT2143" s="42"/>
      <c r="AU2143" s="42"/>
      <c r="AV2143" s="42"/>
      <c r="AW2143" s="42"/>
      <c r="AX2143" s="5"/>
      <c r="AY2143" s="33"/>
      <c r="AZ2143" s="33" t="s">
        <v>13379</v>
      </c>
      <c r="BA2143" s="5"/>
      <c r="BB2143" s="5"/>
      <c r="BC2143" s="5" t="s">
        <v>13380</v>
      </c>
      <c r="BD2143" s="33" t="s">
        <v>173</v>
      </c>
      <c r="BE2143" s="41"/>
      <c r="BF2143" s="35"/>
      <c r="BG2143" s="33" t="s">
        <v>169</v>
      </c>
      <c r="BH2143" s="5"/>
      <c r="BI2143" s="33">
        <v>150.0</v>
      </c>
      <c r="BJ2143" s="33" t="s">
        <v>170</v>
      </c>
      <c r="BK2143" s="5"/>
      <c r="BL2143" s="5">
        <f t="shared" si="5"/>
        <v>1997.25</v>
      </c>
      <c r="BM2143" s="5"/>
      <c r="BN2143" s="5"/>
      <c r="BO2143" s="42">
        <f t="shared" si="6"/>
        <v>1997.25</v>
      </c>
      <c r="BP2143" s="44"/>
      <c r="BQ2143" s="45"/>
      <c r="BR2143" s="47"/>
      <c r="BS2143" s="45"/>
      <c r="BT2143" s="37"/>
      <c r="BU2143" s="5"/>
      <c r="BV2143" s="38"/>
      <c r="BW2143" s="48"/>
      <c r="BX2143" s="44"/>
      <c r="BY2143" s="44"/>
      <c r="BZ2143" s="33" t="s">
        <v>131</v>
      </c>
      <c r="CA2143" s="5"/>
      <c r="CB2143" s="5"/>
      <c r="CC2143" s="33" t="s">
        <v>177</v>
      </c>
      <c r="CD2143" s="5"/>
      <c r="CE2143" s="5"/>
      <c r="CF2143" s="33" t="s">
        <v>178</v>
      </c>
      <c r="CG2143" s="33" t="s">
        <v>13381</v>
      </c>
      <c r="CH2143" s="5"/>
      <c r="CI2143" s="5"/>
      <c r="CJ2143" s="5"/>
      <c r="CK2143" s="33"/>
      <c r="CL2143" s="49">
        <v>45000.0</v>
      </c>
      <c r="CM2143" s="33" t="s">
        <v>180</v>
      </c>
      <c r="CN2143" s="5"/>
      <c r="CO2143" s="33">
        <v>1.0</v>
      </c>
      <c r="CP2143" s="33" t="s">
        <v>181</v>
      </c>
      <c r="CQ2143" s="50" t="str">
        <f t="shared" si="7"/>
        <v>11/01/1959</v>
      </c>
      <c r="CR2143" s="33" t="s">
        <v>182</v>
      </c>
      <c r="CS2143" s="33">
        <v>5.0</v>
      </c>
      <c r="CT2143" s="33">
        <v>5.0</v>
      </c>
      <c r="CU2143" s="33">
        <v>28.0</v>
      </c>
      <c r="CV2143" s="33">
        <v>203.0</v>
      </c>
      <c r="CW2143" s="5"/>
      <c r="CX2143" s="5"/>
      <c r="CY2143" s="33">
        <v>-100.172734</v>
      </c>
      <c r="CZ2143" s="33">
        <v>20.868539</v>
      </c>
      <c r="DA2143" s="33">
        <v>4.4219266E9</v>
      </c>
      <c r="DB2143" s="33">
        <v>1.0</v>
      </c>
      <c r="DC2143" s="33" t="s">
        <v>8456</v>
      </c>
      <c r="DD2143" s="33">
        <v>2023.0</v>
      </c>
      <c r="DE2143" s="33" t="s">
        <v>184</v>
      </c>
      <c r="DF2143" s="33"/>
      <c r="DG2143" s="33" t="s">
        <v>185</v>
      </c>
      <c r="DH2143" s="33" t="s">
        <v>186</v>
      </c>
      <c r="DI2143" s="5"/>
      <c r="DJ2143" s="5"/>
    </row>
    <row r="2144">
      <c r="A2144" s="33" t="s">
        <v>13382</v>
      </c>
      <c r="B2144" s="34">
        <v>44952.0</v>
      </c>
      <c r="C2144" s="35" t="s">
        <v>137</v>
      </c>
      <c r="D2144" s="35" t="s">
        <v>139</v>
      </c>
      <c r="E2144" s="35" t="s">
        <v>142</v>
      </c>
      <c r="F2144" s="36" t="s">
        <v>144</v>
      </c>
      <c r="G2144" s="33" t="s">
        <v>13383</v>
      </c>
      <c r="H2144" s="33" t="s">
        <v>5323</v>
      </c>
      <c r="I2144" s="33" t="s">
        <v>1246</v>
      </c>
      <c r="J2144" s="33" t="s">
        <v>9139</v>
      </c>
      <c r="K2144" s="35" t="s">
        <v>421</v>
      </c>
      <c r="L2144" s="33" t="s">
        <v>3194</v>
      </c>
      <c r="M2144" s="33" t="s">
        <v>8450</v>
      </c>
      <c r="N2144" s="33" t="s">
        <v>12721</v>
      </c>
      <c r="O2144" s="5"/>
      <c r="P2144" s="35" t="s">
        <v>233</v>
      </c>
      <c r="Q2144" s="35" t="s">
        <v>12721</v>
      </c>
      <c r="R2144" s="33">
        <v>76274.0</v>
      </c>
      <c r="S2144" s="37"/>
      <c r="T2144" s="33"/>
      <c r="U2144" s="33">
        <v>2.93</v>
      </c>
      <c r="V2144" s="33" t="s">
        <v>154</v>
      </c>
      <c r="W2144" s="33"/>
      <c r="X2144" s="33"/>
      <c r="Y2144" s="5"/>
      <c r="Z2144" s="5"/>
      <c r="AA2144" s="33">
        <v>1.0</v>
      </c>
      <c r="AB2144" s="33"/>
      <c r="AC2144" s="33">
        <v>1.0</v>
      </c>
      <c r="AD2144" s="5"/>
      <c r="AE2144" s="5"/>
      <c r="AF2144" s="5"/>
      <c r="AG2144" s="16"/>
      <c r="AH2144" s="38" t="str">
        <f t="shared" si="1"/>
        <v/>
      </c>
      <c r="AI2144" s="39">
        <f t="shared" si="2"/>
        <v>1</v>
      </c>
      <c r="AJ2144" s="37" t="str">
        <f t="shared" si="3"/>
        <v/>
      </c>
      <c r="AK2144" s="41" t="str">
        <f t="shared" si="4"/>
        <v/>
      </c>
      <c r="AL2144" s="35" t="s">
        <v>233</v>
      </c>
      <c r="AM2144" s="33" t="s">
        <v>12721</v>
      </c>
      <c r="AN2144" s="33" t="s">
        <v>13327</v>
      </c>
      <c r="AO2144" s="41"/>
      <c r="AP2144" s="33" t="s">
        <v>169</v>
      </c>
      <c r="AQ2144" s="33" t="s">
        <v>170</v>
      </c>
      <c r="AR2144" s="33">
        <v>300.0</v>
      </c>
      <c r="AS2144" s="42"/>
      <c r="AT2144" s="42"/>
      <c r="AU2144" s="42"/>
      <c r="AV2144" s="42"/>
      <c r="AW2144" s="42"/>
      <c r="AX2144" s="5"/>
      <c r="AY2144" s="33"/>
      <c r="AZ2144" s="33" t="s">
        <v>13384</v>
      </c>
      <c r="BA2144" s="5"/>
      <c r="BB2144" s="5"/>
      <c r="BC2144" s="5" t="s">
        <v>13385</v>
      </c>
      <c r="BD2144" s="33" t="s">
        <v>173</v>
      </c>
      <c r="BE2144" s="41"/>
      <c r="BF2144" s="35"/>
      <c r="BG2144" s="33" t="s">
        <v>169</v>
      </c>
      <c r="BH2144" s="5"/>
      <c r="BI2144" s="33">
        <v>300.0</v>
      </c>
      <c r="BJ2144" s="33" t="s">
        <v>170</v>
      </c>
      <c r="BK2144" s="5"/>
      <c r="BL2144" s="5">
        <f t="shared" si="5"/>
        <v>3994.5</v>
      </c>
      <c r="BM2144" s="5"/>
      <c r="BN2144" s="5"/>
      <c r="BO2144" s="42">
        <f t="shared" si="6"/>
        <v>3994.5</v>
      </c>
      <c r="BP2144" s="44"/>
      <c r="BQ2144" s="45"/>
      <c r="BR2144" s="47"/>
      <c r="BS2144" s="45"/>
      <c r="BT2144" s="37"/>
      <c r="BU2144" s="5"/>
      <c r="BV2144" s="38"/>
      <c r="BW2144" s="48"/>
      <c r="BX2144" s="44"/>
      <c r="BY2144" s="44"/>
      <c r="BZ2144" s="33" t="s">
        <v>131</v>
      </c>
      <c r="CA2144" s="5"/>
      <c r="CB2144" s="5"/>
      <c r="CC2144" s="33" t="s">
        <v>177</v>
      </c>
      <c r="CD2144" s="5"/>
      <c r="CE2144" s="5"/>
      <c r="CF2144" s="33" t="s">
        <v>178</v>
      </c>
      <c r="CG2144" s="33" t="s">
        <v>13386</v>
      </c>
      <c r="CH2144" s="5"/>
      <c r="CI2144" s="5"/>
      <c r="CJ2144" s="5"/>
      <c r="CK2144" s="33"/>
      <c r="CL2144" s="49">
        <v>45000.0</v>
      </c>
      <c r="CM2144" s="33" t="s">
        <v>180</v>
      </c>
      <c r="CN2144" s="5"/>
      <c r="CO2144" s="33">
        <v>2.0</v>
      </c>
      <c r="CP2144" s="33" t="s">
        <v>181</v>
      </c>
      <c r="CQ2144" s="50" t="str">
        <f t="shared" si="7"/>
        <v>31/01/1962</v>
      </c>
      <c r="CR2144" s="33" t="s">
        <v>182</v>
      </c>
      <c r="CS2144" s="33">
        <v>5.0</v>
      </c>
      <c r="CT2144" s="33">
        <v>5.0</v>
      </c>
      <c r="CU2144" s="33">
        <v>28.0</v>
      </c>
      <c r="CV2144" s="33">
        <v>203.0</v>
      </c>
      <c r="CW2144" s="5"/>
      <c r="CX2144" s="5"/>
      <c r="CY2144" s="33">
        <v>-100.172734</v>
      </c>
      <c r="CZ2144" s="33">
        <v>20.868539</v>
      </c>
      <c r="DA2144" s="33">
        <v>4.4219266E9</v>
      </c>
      <c r="DB2144" s="33">
        <v>1.0</v>
      </c>
      <c r="DC2144" s="33" t="s">
        <v>8456</v>
      </c>
      <c r="DD2144" s="33">
        <v>2023.0</v>
      </c>
      <c r="DE2144" s="33" t="s">
        <v>184</v>
      </c>
      <c r="DF2144" s="33"/>
      <c r="DG2144" s="33" t="s">
        <v>185</v>
      </c>
      <c r="DH2144" s="33" t="s">
        <v>186</v>
      </c>
      <c r="DI2144" s="5"/>
      <c r="DJ2144" s="5"/>
    </row>
    <row r="2145">
      <c r="A2145" s="33" t="s">
        <v>13387</v>
      </c>
      <c r="B2145" s="34">
        <v>44952.0</v>
      </c>
      <c r="C2145" s="35" t="s">
        <v>137</v>
      </c>
      <c r="D2145" s="35" t="s">
        <v>139</v>
      </c>
      <c r="E2145" s="35" t="s">
        <v>142</v>
      </c>
      <c r="F2145" s="36" t="s">
        <v>144</v>
      </c>
      <c r="G2145" s="33" t="s">
        <v>13388</v>
      </c>
      <c r="H2145" s="33" t="s">
        <v>1926</v>
      </c>
      <c r="I2145" s="33" t="s">
        <v>9139</v>
      </c>
      <c r="J2145" s="33" t="s">
        <v>1656</v>
      </c>
      <c r="K2145" s="35" t="s">
        <v>421</v>
      </c>
      <c r="L2145" s="33" t="s">
        <v>3194</v>
      </c>
      <c r="M2145" s="33" t="s">
        <v>8450</v>
      </c>
      <c r="N2145" s="33" t="s">
        <v>12721</v>
      </c>
      <c r="O2145" s="5"/>
      <c r="P2145" s="35" t="s">
        <v>233</v>
      </c>
      <c r="Q2145" s="35" t="s">
        <v>12721</v>
      </c>
      <c r="R2145" s="33">
        <v>76274.0</v>
      </c>
      <c r="S2145" s="37"/>
      <c r="T2145" s="33"/>
      <c r="U2145" s="33">
        <v>3.99</v>
      </c>
      <c r="V2145" s="33" t="s">
        <v>154</v>
      </c>
      <c r="W2145" s="33"/>
      <c r="X2145" s="33"/>
      <c r="Y2145" s="5"/>
      <c r="Z2145" s="5"/>
      <c r="AA2145" s="33">
        <v>1.0</v>
      </c>
      <c r="AB2145" s="33">
        <v>1.0</v>
      </c>
      <c r="AC2145" s="33"/>
      <c r="AD2145" s="5"/>
      <c r="AE2145" s="5"/>
      <c r="AF2145" s="5"/>
      <c r="AG2145" s="16"/>
      <c r="AH2145" s="38">
        <f t="shared" si="1"/>
        <v>1</v>
      </c>
      <c r="AI2145" s="39" t="str">
        <f t="shared" si="2"/>
        <v/>
      </c>
      <c r="AJ2145" s="37" t="str">
        <f t="shared" si="3"/>
        <v/>
      </c>
      <c r="AK2145" s="41" t="str">
        <f t="shared" si="4"/>
        <v/>
      </c>
      <c r="AL2145" s="35" t="s">
        <v>233</v>
      </c>
      <c r="AM2145" s="33" t="s">
        <v>12721</v>
      </c>
      <c r="AN2145" s="33" t="s">
        <v>13327</v>
      </c>
      <c r="AO2145" s="41"/>
      <c r="AP2145" s="33" t="s">
        <v>169</v>
      </c>
      <c r="AQ2145" s="33" t="s">
        <v>170</v>
      </c>
      <c r="AR2145" s="33">
        <v>300.0</v>
      </c>
      <c r="AS2145" s="42"/>
      <c r="AT2145" s="42"/>
      <c r="AU2145" s="42"/>
      <c r="AV2145" s="42"/>
      <c r="AW2145" s="42"/>
      <c r="AX2145" s="5"/>
      <c r="AY2145" s="33"/>
      <c r="AZ2145" s="33" t="s">
        <v>13389</v>
      </c>
      <c r="BA2145" s="5"/>
      <c r="BB2145" s="5"/>
      <c r="BC2145" s="5" t="s">
        <v>13390</v>
      </c>
      <c r="BD2145" s="33" t="s">
        <v>173</v>
      </c>
      <c r="BE2145" s="41"/>
      <c r="BF2145" s="35"/>
      <c r="BG2145" s="33" t="s">
        <v>169</v>
      </c>
      <c r="BH2145" s="5"/>
      <c r="BI2145" s="33">
        <v>300.0</v>
      </c>
      <c r="BJ2145" s="33" t="s">
        <v>170</v>
      </c>
      <c r="BK2145" s="5"/>
      <c r="BL2145" s="5">
        <f t="shared" si="5"/>
        <v>3994.5</v>
      </c>
      <c r="BM2145" s="5"/>
      <c r="BN2145" s="5"/>
      <c r="BO2145" s="42">
        <f t="shared" si="6"/>
        <v>3994.5</v>
      </c>
      <c r="BP2145" s="44"/>
      <c r="BQ2145" s="45"/>
      <c r="BR2145" s="47"/>
      <c r="BS2145" s="45"/>
      <c r="BT2145" s="37"/>
      <c r="BU2145" s="5"/>
      <c r="BV2145" s="38"/>
      <c r="BW2145" s="48"/>
      <c r="BX2145" s="44"/>
      <c r="BY2145" s="44"/>
      <c r="BZ2145" s="33" t="s">
        <v>131</v>
      </c>
      <c r="CA2145" s="5"/>
      <c r="CB2145" s="5"/>
      <c r="CC2145" s="33" t="s">
        <v>177</v>
      </c>
      <c r="CD2145" s="5"/>
      <c r="CE2145" s="5"/>
      <c r="CF2145" s="33" t="s">
        <v>178</v>
      </c>
      <c r="CG2145" s="33" t="s">
        <v>13391</v>
      </c>
      <c r="CH2145" s="5"/>
      <c r="CI2145" s="5"/>
      <c r="CJ2145" s="5"/>
      <c r="CK2145" s="33"/>
      <c r="CL2145" s="49">
        <v>45000.0</v>
      </c>
      <c r="CM2145" s="33" t="s">
        <v>180</v>
      </c>
      <c r="CN2145" s="5"/>
      <c r="CO2145" s="33">
        <v>2.0</v>
      </c>
      <c r="CP2145" s="33" t="s">
        <v>181</v>
      </c>
      <c r="CQ2145" s="50" t="str">
        <f t="shared" si="7"/>
        <v>13/06/1964</v>
      </c>
      <c r="CR2145" s="33" t="s">
        <v>243</v>
      </c>
      <c r="CS2145" s="33">
        <v>5.0</v>
      </c>
      <c r="CT2145" s="33">
        <v>5.0</v>
      </c>
      <c r="CU2145" s="33">
        <v>28.0</v>
      </c>
      <c r="CV2145" s="33">
        <v>203.0</v>
      </c>
      <c r="CW2145" s="5"/>
      <c r="CX2145" s="5"/>
      <c r="CY2145" s="33">
        <v>-100.172734</v>
      </c>
      <c r="CZ2145" s="33">
        <v>20.868539</v>
      </c>
      <c r="DA2145" s="33">
        <v>4.4219266E9</v>
      </c>
      <c r="DB2145" s="33">
        <v>1.0</v>
      </c>
      <c r="DC2145" s="33" t="s">
        <v>8456</v>
      </c>
      <c r="DD2145" s="33">
        <v>2023.0</v>
      </c>
      <c r="DE2145" s="33" t="s">
        <v>184</v>
      </c>
      <c r="DF2145" s="33"/>
      <c r="DG2145" s="33" t="s">
        <v>185</v>
      </c>
      <c r="DH2145" s="33" t="s">
        <v>186</v>
      </c>
      <c r="DI2145" s="5"/>
      <c r="DJ2145" s="5"/>
    </row>
    <row r="2146">
      <c r="A2146" s="33" t="s">
        <v>13392</v>
      </c>
      <c r="B2146" s="34">
        <v>44952.0</v>
      </c>
      <c r="C2146" s="35" t="s">
        <v>137</v>
      </c>
      <c r="D2146" s="35" t="s">
        <v>139</v>
      </c>
      <c r="E2146" s="35" t="s">
        <v>142</v>
      </c>
      <c r="F2146" s="36" t="s">
        <v>144</v>
      </c>
      <c r="G2146" s="33" t="s">
        <v>13393</v>
      </c>
      <c r="H2146" s="33" t="s">
        <v>13394</v>
      </c>
      <c r="I2146" s="33" t="s">
        <v>9139</v>
      </c>
      <c r="J2146" s="33" t="s">
        <v>1619</v>
      </c>
      <c r="K2146" s="35" t="s">
        <v>421</v>
      </c>
      <c r="L2146" s="33" t="s">
        <v>3194</v>
      </c>
      <c r="M2146" s="33" t="s">
        <v>8450</v>
      </c>
      <c r="N2146" s="33" t="s">
        <v>12721</v>
      </c>
      <c r="O2146" s="5"/>
      <c r="P2146" s="35" t="s">
        <v>233</v>
      </c>
      <c r="Q2146" s="35" t="s">
        <v>12721</v>
      </c>
      <c r="R2146" s="33">
        <v>76274.0</v>
      </c>
      <c r="S2146" s="37"/>
      <c r="T2146" s="33"/>
      <c r="U2146" s="33">
        <v>3.99</v>
      </c>
      <c r="V2146" s="33" t="s">
        <v>154</v>
      </c>
      <c r="W2146" s="33"/>
      <c r="X2146" s="33"/>
      <c r="Y2146" s="5"/>
      <c r="Z2146" s="5"/>
      <c r="AA2146" s="33">
        <v>1.0</v>
      </c>
      <c r="AB2146" s="33"/>
      <c r="AC2146" s="33">
        <v>1.0</v>
      </c>
      <c r="AD2146" s="5"/>
      <c r="AE2146" s="5"/>
      <c r="AF2146" s="5"/>
      <c r="AG2146" s="16"/>
      <c r="AH2146" s="38" t="str">
        <f t="shared" si="1"/>
        <v/>
      </c>
      <c r="AI2146" s="39">
        <f t="shared" si="2"/>
        <v>1</v>
      </c>
      <c r="AJ2146" s="37" t="str">
        <f t="shared" si="3"/>
        <v/>
      </c>
      <c r="AK2146" s="41" t="str">
        <f t="shared" si="4"/>
        <v/>
      </c>
      <c r="AL2146" s="35" t="s">
        <v>233</v>
      </c>
      <c r="AM2146" s="33" t="s">
        <v>12721</v>
      </c>
      <c r="AN2146" s="33" t="s">
        <v>13327</v>
      </c>
      <c r="AO2146" s="41"/>
      <c r="AP2146" s="33" t="s">
        <v>169</v>
      </c>
      <c r="AQ2146" s="33" t="s">
        <v>170</v>
      </c>
      <c r="AR2146" s="33">
        <v>300.0</v>
      </c>
      <c r="AS2146" s="42"/>
      <c r="AT2146" s="42"/>
      <c r="AU2146" s="42"/>
      <c r="AV2146" s="42"/>
      <c r="AW2146" s="42"/>
      <c r="AX2146" s="5"/>
      <c r="AY2146" s="33"/>
      <c r="AZ2146" s="33" t="s">
        <v>13395</v>
      </c>
      <c r="BA2146" s="5"/>
      <c r="BB2146" s="5"/>
      <c r="BC2146" s="5" t="s">
        <v>13396</v>
      </c>
      <c r="BD2146" s="33" t="s">
        <v>173</v>
      </c>
      <c r="BE2146" s="41"/>
      <c r="BF2146" s="35"/>
      <c r="BG2146" s="33" t="s">
        <v>169</v>
      </c>
      <c r="BH2146" s="5"/>
      <c r="BI2146" s="33">
        <v>300.0</v>
      </c>
      <c r="BJ2146" s="33" t="s">
        <v>170</v>
      </c>
      <c r="BK2146" s="5"/>
      <c r="BL2146" s="5">
        <f t="shared" si="5"/>
        <v>3994.5</v>
      </c>
      <c r="BM2146" s="5"/>
      <c r="BN2146" s="5"/>
      <c r="BO2146" s="42">
        <f t="shared" si="6"/>
        <v>3994.5</v>
      </c>
      <c r="BP2146" s="44"/>
      <c r="BQ2146" s="45"/>
      <c r="BR2146" s="47"/>
      <c r="BS2146" s="45"/>
      <c r="BT2146" s="37"/>
      <c r="BU2146" s="5"/>
      <c r="BV2146" s="38"/>
      <c r="BW2146" s="48"/>
      <c r="BX2146" s="44"/>
      <c r="BY2146" s="44"/>
      <c r="BZ2146" s="33" t="s">
        <v>131</v>
      </c>
      <c r="CA2146" s="5"/>
      <c r="CB2146" s="5"/>
      <c r="CC2146" s="33" t="s">
        <v>177</v>
      </c>
      <c r="CD2146" s="5"/>
      <c r="CE2146" s="5"/>
      <c r="CF2146" s="33" t="s">
        <v>178</v>
      </c>
      <c r="CG2146" s="33" t="s">
        <v>13397</v>
      </c>
      <c r="CH2146" s="5"/>
      <c r="CI2146" s="5"/>
      <c r="CJ2146" s="5"/>
      <c r="CK2146" s="33"/>
      <c r="CL2146" s="49">
        <v>45000.0</v>
      </c>
      <c r="CM2146" s="33" t="s">
        <v>180</v>
      </c>
      <c r="CN2146" s="5"/>
      <c r="CO2146" s="33">
        <v>2.0</v>
      </c>
      <c r="CP2146" s="33" t="s">
        <v>181</v>
      </c>
      <c r="CQ2146" s="50" t="str">
        <f t="shared" si="7"/>
        <v>04/10/1939</v>
      </c>
      <c r="CR2146" s="33" t="s">
        <v>182</v>
      </c>
      <c r="CS2146" s="33">
        <v>5.0</v>
      </c>
      <c r="CT2146" s="33">
        <v>5.0</v>
      </c>
      <c r="CU2146" s="33">
        <v>28.0</v>
      </c>
      <c r="CV2146" s="33">
        <v>203.0</v>
      </c>
      <c r="CW2146" s="5"/>
      <c r="CX2146" s="5"/>
      <c r="CY2146" s="33">
        <v>-100.172734</v>
      </c>
      <c r="CZ2146" s="33">
        <v>20.868539</v>
      </c>
      <c r="DA2146" s="33">
        <v>4.4219266E9</v>
      </c>
      <c r="DB2146" s="33">
        <v>1.0</v>
      </c>
      <c r="DC2146" s="33" t="s">
        <v>8456</v>
      </c>
      <c r="DD2146" s="33">
        <v>2023.0</v>
      </c>
      <c r="DE2146" s="33" t="s">
        <v>184</v>
      </c>
      <c r="DF2146" s="33"/>
      <c r="DG2146" s="33" t="s">
        <v>185</v>
      </c>
      <c r="DH2146" s="33" t="s">
        <v>186</v>
      </c>
      <c r="DI2146" s="5"/>
      <c r="DJ2146" s="5"/>
    </row>
    <row r="2147">
      <c r="A2147" s="33" t="s">
        <v>13398</v>
      </c>
      <c r="B2147" s="34">
        <v>44952.0</v>
      </c>
      <c r="C2147" s="35" t="s">
        <v>137</v>
      </c>
      <c r="D2147" s="35" t="s">
        <v>139</v>
      </c>
      <c r="E2147" s="35" t="s">
        <v>142</v>
      </c>
      <c r="F2147" s="36" t="s">
        <v>144</v>
      </c>
      <c r="G2147" s="33" t="s">
        <v>13399</v>
      </c>
      <c r="H2147" s="33" t="s">
        <v>13400</v>
      </c>
      <c r="I2147" s="33" t="s">
        <v>9139</v>
      </c>
      <c r="J2147" s="33" t="s">
        <v>1619</v>
      </c>
      <c r="K2147" s="35" t="s">
        <v>421</v>
      </c>
      <c r="L2147" s="33" t="s">
        <v>3194</v>
      </c>
      <c r="M2147" s="33" t="s">
        <v>8450</v>
      </c>
      <c r="N2147" s="33" t="s">
        <v>12721</v>
      </c>
      <c r="O2147" s="5"/>
      <c r="P2147" s="35" t="s">
        <v>233</v>
      </c>
      <c r="Q2147" s="35" t="s">
        <v>12721</v>
      </c>
      <c r="R2147" s="33">
        <v>76274.0</v>
      </c>
      <c r="S2147" s="37"/>
      <c r="T2147" s="33"/>
      <c r="U2147" s="33">
        <v>4.78</v>
      </c>
      <c r="V2147" s="33" t="s">
        <v>154</v>
      </c>
      <c r="W2147" s="33"/>
      <c r="X2147" s="33"/>
      <c r="Y2147" s="5"/>
      <c r="Z2147" s="5"/>
      <c r="AA2147" s="33">
        <v>1.0</v>
      </c>
      <c r="AB2147" s="33"/>
      <c r="AC2147" s="33">
        <v>1.0</v>
      </c>
      <c r="AD2147" s="5"/>
      <c r="AE2147" s="5"/>
      <c r="AF2147" s="5"/>
      <c r="AG2147" s="16"/>
      <c r="AH2147" s="38" t="str">
        <f t="shared" si="1"/>
        <v/>
      </c>
      <c r="AI2147" s="39">
        <f t="shared" si="2"/>
        <v>1</v>
      </c>
      <c r="AJ2147" s="37" t="str">
        <f t="shared" si="3"/>
        <v/>
      </c>
      <c r="AK2147" s="41" t="str">
        <f t="shared" si="4"/>
        <v/>
      </c>
      <c r="AL2147" s="35" t="s">
        <v>233</v>
      </c>
      <c r="AM2147" s="33" t="s">
        <v>12721</v>
      </c>
      <c r="AN2147" s="33" t="s">
        <v>13327</v>
      </c>
      <c r="AO2147" s="41"/>
      <c r="AP2147" s="33" t="s">
        <v>169</v>
      </c>
      <c r="AQ2147" s="33" t="s">
        <v>170</v>
      </c>
      <c r="AR2147" s="33">
        <v>300.0</v>
      </c>
      <c r="AS2147" s="42"/>
      <c r="AT2147" s="42"/>
      <c r="AU2147" s="42"/>
      <c r="AV2147" s="42"/>
      <c r="AW2147" s="42"/>
      <c r="AX2147" s="5"/>
      <c r="AY2147" s="33"/>
      <c r="AZ2147" s="33" t="s">
        <v>13401</v>
      </c>
      <c r="BA2147" s="5"/>
      <c r="BB2147" s="5"/>
      <c r="BC2147" s="5" t="s">
        <v>13402</v>
      </c>
      <c r="BD2147" s="33" t="s">
        <v>173</v>
      </c>
      <c r="BE2147" s="41"/>
      <c r="BF2147" s="35"/>
      <c r="BG2147" s="33" t="s">
        <v>169</v>
      </c>
      <c r="BH2147" s="5"/>
      <c r="BI2147" s="33">
        <v>300.0</v>
      </c>
      <c r="BJ2147" s="33" t="s">
        <v>170</v>
      </c>
      <c r="BK2147" s="5"/>
      <c r="BL2147" s="5">
        <f t="shared" si="5"/>
        <v>3994.5</v>
      </c>
      <c r="BM2147" s="5"/>
      <c r="BN2147" s="5"/>
      <c r="BO2147" s="42">
        <f t="shared" si="6"/>
        <v>3994.5</v>
      </c>
      <c r="BP2147" s="44"/>
      <c r="BQ2147" s="45"/>
      <c r="BR2147" s="47"/>
      <c r="BS2147" s="45"/>
      <c r="BT2147" s="37"/>
      <c r="BU2147" s="5"/>
      <c r="BV2147" s="38"/>
      <c r="BW2147" s="48"/>
      <c r="BX2147" s="44"/>
      <c r="BY2147" s="44"/>
      <c r="BZ2147" s="33" t="s">
        <v>131</v>
      </c>
      <c r="CA2147" s="5"/>
      <c r="CB2147" s="5"/>
      <c r="CC2147" s="33" t="s">
        <v>177</v>
      </c>
      <c r="CD2147" s="5"/>
      <c r="CE2147" s="5"/>
      <c r="CF2147" s="33" t="s">
        <v>178</v>
      </c>
      <c r="CG2147" s="33" t="s">
        <v>13403</v>
      </c>
      <c r="CH2147" s="5"/>
      <c r="CI2147" s="5"/>
      <c r="CJ2147" s="5"/>
      <c r="CK2147" s="33"/>
      <c r="CL2147" s="49">
        <v>45000.0</v>
      </c>
      <c r="CM2147" s="33" t="s">
        <v>180</v>
      </c>
      <c r="CN2147" s="5"/>
      <c r="CO2147" s="33">
        <v>2.0</v>
      </c>
      <c r="CP2147" s="33" t="s">
        <v>181</v>
      </c>
      <c r="CQ2147" s="50" t="str">
        <f t="shared" si="7"/>
        <v>21/06/1948</v>
      </c>
      <c r="CR2147" s="33" t="s">
        <v>182</v>
      </c>
      <c r="CS2147" s="33">
        <v>5.0</v>
      </c>
      <c r="CT2147" s="33">
        <v>5.0</v>
      </c>
      <c r="CU2147" s="33">
        <v>28.0</v>
      </c>
      <c r="CV2147" s="33">
        <v>203.0</v>
      </c>
      <c r="CW2147" s="5"/>
      <c r="CX2147" s="5"/>
      <c r="CY2147" s="33">
        <v>-100.172734</v>
      </c>
      <c r="CZ2147" s="33">
        <v>20.868539</v>
      </c>
      <c r="DA2147" s="33">
        <v>4.4219266E9</v>
      </c>
      <c r="DB2147" s="33">
        <v>1.0</v>
      </c>
      <c r="DC2147" s="33" t="s">
        <v>8456</v>
      </c>
      <c r="DD2147" s="33">
        <v>2023.0</v>
      </c>
      <c r="DE2147" s="33" t="s">
        <v>184</v>
      </c>
      <c r="DF2147" s="33"/>
      <c r="DG2147" s="33" t="s">
        <v>185</v>
      </c>
      <c r="DH2147" s="33" t="s">
        <v>186</v>
      </c>
      <c r="DI2147" s="5"/>
      <c r="DJ2147" s="5"/>
    </row>
    <row r="2148">
      <c r="A2148" s="33" t="s">
        <v>13404</v>
      </c>
      <c r="B2148" s="34">
        <v>44952.0</v>
      </c>
      <c r="C2148" s="35" t="s">
        <v>137</v>
      </c>
      <c r="D2148" s="35" t="s">
        <v>139</v>
      </c>
      <c r="E2148" s="35" t="s">
        <v>142</v>
      </c>
      <c r="F2148" s="36" t="s">
        <v>144</v>
      </c>
      <c r="G2148" s="33" t="s">
        <v>13405</v>
      </c>
      <c r="H2148" s="33" t="s">
        <v>13406</v>
      </c>
      <c r="I2148" s="33" t="s">
        <v>9139</v>
      </c>
      <c r="J2148" s="33" t="s">
        <v>1619</v>
      </c>
      <c r="K2148" s="35" t="s">
        <v>421</v>
      </c>
      <c r="L2148" s="33" t="s">
        <v>3194</v>
      </c>
      <c r="M2148" s="33" t="s">
        <v>8450</v>
      </c>
      <c r="N2148" s="33" t="s">
        <v>12721</v>
      </c>
      <c r="O2148" s="5"/>
      <c r="P2148" s="35" t="s">
        <v>233</v>
      </c>
      <c r="Q2148" s="35" t="s">
        <v>12721</v>
      </c>
      <c r="R2148" s="33">
        <v>76274.0</v>
      </c>
      <c r="S2148" s="37"/>
      <c r="T2148" s="33"/>
      <c r="U2148" s="33">
        <v>7.1</v>
      </c>
      <c r="V2148" s="33" t="s">
        <v>154</v>
      </c>
      <c r="W2148" s="33"/>
      <c r="X2148" s="33"/>
      <c r="Y2148" s="5"/>
      <c r="Z2148" s="5"/>
      <c r="AA2148" s="33">
        <v>1.0</v>
      </c>
      <c r="AB2148" s="33"/>
      <c r="AC2148" s="33">
        <v>1.0</v>
      </c>
      <c r="AD2148" s="5"/>
      <c r="AE2148" s="5"/>
      <c r="AF2148" s="5"/>
      <c r="AG2148" s="16"/>
      <c r="AH2148" s="38" t="str">
        <f t="shared" si="1"/>
        <v/>
      </c>
      <c r="AI2148" s="39">
        <f t="shared" si="2"/>
        <v>1</v>
      </c>
      <c r="AJ2148" s="37" t="str">
        <f t="shared" si="3"/>
        <v/>
      </c>
      <c r="AK2148" s="41" t="str">
        <f t="shared" si="4"/>
        <v/>
      </c>
      <c r="AL2148" s="35" t="s">
        <v>233</v>
      </c>
      <c r="AM2148" s="33" t="s">
        <v>12721</v>
      </c>
      <c r="AN2148" s="33" t="s">
        <v>13327</v>
      </c>
      <c r="AO2148" s="41"/>
      <c r="AP2148" s="33" t="s">
        <v>169</v>
      </c>
      <c r="AQ2148" s="33" t="s">
        <v>170</v>
      </c>
      <c r="AR2148" s="33">
        <v>300.0</v>
      </c>
      <c r="AS2148" s="42"/>
      <c r="AT2148" s="42"/>
      <c r="AU2148" s="42"/>
      <c r="AV2148" s="42"/>
      <c r="AW2148" s="42"/>
      <c r="AX2148" s="5"/>
      <c r="AY2148" s="33"/>
      <c r="AZ2148" s="33" t="s">
        <v>13407</v>
      </c>
      <c r="BA2148" s="5"/>
      <c r="BB2148" s="5"/>
      <c r="BC2148" s="5" t="s">
        <v>13408</v>
      </c>
      <c r="BD2148" s="33" t="s">
        <v>173</v>
      </c>
      <c r="BE2148" s="41"/>
      <c r="BF2148" s="35"/>
      <c r="BG2148" s="33" t="s">
        <v>169</v>
      </c>
      <c r="BH2148" s="5"/>
      <c r="BI2148" s="33">
        <v>300.0</v>
      </c>
      <c r="BJ2148" s="33" t="s">
        <v>170</v>
      </c>
      <c r="BK2148" s="5"/>
      <c r="BL2148" s="5">
        <f t="shared" si="5"/>
        <v>3994.5</v>
      </c>
      <c r="BM2148" s="5"/>
      <c r="BN2148" s="5"/>
      <c r="BO2148" s="42">
        <f t="shared" si="6"/>
        <v>3994.5</v>
      </c>
      <c r="BP2148" s="44"/>
      <c r="BQ2148" s="45"/>
      <c r="BR2148" s="47"/>
      <c r="BS2148" s="45"/>
      <c r="BT2148" s="37"/>
      <c r="BU2148" s="5"/>
      <c r="BV2148" s="38"/>
      <c r="BW2148" s="48"/>
      <c r="BX2148" s="44"/>
      <c r="BY2148" s="44"/>
      <c r="BZ2148" s="33" t="s">
        <v>131</v>
      </c>
      <c r="CA2148" s="5"/>
      <c r="CB2148" s="5"/>
      <c r="CC2148" s="33" t="s">
        <v>177</v>
      </c>
      <c r="CD2148" s="5"/>
      <c r="CE2148" s="5"/>
      <c r="CF2148" s="33" t="s">
        <v>178</v>
      </c>
      <c r="CG2148" s="33" t="s">
        <v>13409</v>
      </c>
      <c r="CH2148" s="5"/>
      <c r="CI2148" s="5"/>
      <c r="CJ2148" s="5"/>
      <c r="CK2148" s="33"/>
      <c r="CL2148" s="49">
        <v>45000.0</v>
      </c>
      <c r="CM2148" s="33" t="s">
        <v>180</v>
      </c>
      <c r="CN2148" s="5"/>
      <c r="CO2148" s="33">
        <v>2.0</v>
      </c>
      <c r="CP2148" s="33" t="s">
        <v>181</v>
      </c>
      <c r="CQ2148" s="50" t="str">
        <f t="shared" si="7"/>
        <v>11/12/1954</v>
      </c>
      <c r="CR2148" s="33" t="s">
        <v>182</v>
      </c>
      <c r="CS2148" s="33">
        <v>5.0</v>
      </c>
      <c r="CT2148" s="33">
        <v>5.0</v>
      </c>
      <c r="CU2148" s="33">
        <v>28.0</v>
      </c>
      <c r="CV2148" s="33">
        <v>203.0</v>
      </c>
      <c r="CW2148" s="5"/>
      <c r="CX2148" s="5"/>
      <c r="CY2148" s="33">
        <v>-100.172734</v>
      </c>
      <c r="CZ2148" s="33">
        <v>20.868539</v>
      </c>
      <c r="DA2148" s="33">
        <v>4.4219266E9</v>
      </c>
      <c r="DB2148" s="33">
        <v>1.0</v>
      </c>
      <c r="DC2148" s="33" t="s">
        <v>8456</v>
      </c>
      <c r="DD2148" s="33">
        <v>2023.0</v>
      </c>
      <c r="DE2148" s="33" t="s">
        <v>184</v>
      </c>
      <c r="DF2148" s="33"/>
      <c r="DG2148" s="33" t="s">
        <v>185</v>
      </c>
      <c r="DH2148" s="33" t="s">
        <v>186</v>
      </c>
      <c r="DI2148" s="5"/>
      <c r="DJ2148" s="5"/>
    </row>
    <row r="2149">
      <c r="A2149" s="33" t="s">
        <v>13410</v>
      </c>
      <c r="B2149" s="34">
        <v>44952.0</v>
      </c>
      <c r="C2149" s="35" t="s">
        <v>137</v>
      </c>
      <c r="D2149" s="35" t="s">
        <v>139</v>
      </c>
      <c r="E2149" s="35" t="s">
        <v>142</v>
      </c>
      <c r="F2149" s="36" t="s">
        <v>144</v>
      </c>
      <c r="G2149" s="33" t="s">
        <v>13411</v>
      </c>
      <c r="H2149" s="33" t="s">
        <v>13412</v>
      </c>
      <c r="I2149" s="33" t="s">
        <v>9139</v>
      </c>
      <c r="J2149" s="33" t="s">
        <v>10665</v>
      </c>
      <c r="K2149" s="35" t="s">
        <v>421</v>
      </c>
      <c r="L2149" s="33" t="s">
        <v>3194</v>
      </c>
      <c r="M2149" s="33" t="s">
        <v>8450</v>
      </c>
      <c r="N2149" s="33" t="s">
        <v>12721</v>
      </c>
      <c r="O2149" s="5"/>
      <c r="P2149" s="35" t="s">
        <v>233</v>
      </c>
      <c r="Q2149" s="35" t="s">
        <v>12721</v>
      </c>
      <c r="R2149" s="33">
        <v>76274.0</v>
      </c>
      <c r="S2149" s="37"/>
      <c r="T2149" s="33"/>
      <c r="U2149" s="33">
        <v>7.38</v>
      </c>
      <c r="V2149" s="33" t="s">
        <v>154</v>
      </c>
      <c r="W2149" s="33"/>
      <c r="X2149" s="33"/>
      <c r="Y2149" s="5"/>
      <c r="Z2149" s="5"/>
      <c r="AA2149" s="33">
        <v>1.0</v>
      </c>
      <c r="AB2149" s="33"/>
      <c r="AC2149" s="33">
        <v>1.0</v>
      </c>
      <c r="AD2149" s="5"/>
      <c r="AE2149" s="5"/>
      <c r="AF2149" s="5"/>
      <c r="AG2149" s="16"/>
      <c r="AH2149" s="38" t="str">
        <f t="shared" si="1"/>
        <v/>
      </c>
      <c r="AI2149" s="39">
        <f t="shared" si="2"/>
        <v>1</v>
      </c>
      <c r="AJ2149" s="37" t="str">
        <f t="shared" si="3"/>
        <v/>
      </c>
      <c r="AK2149" s="41" t="str">
        <f t="shared" si="4"/>
        <v/>
      </c>
      <c r="AL2149" s="35" t="s">
        <v>233</v>
      </c>
      <c r="AM2149" s="33" t="s">
        <v>12721</v>
      </c>
      <c r="AN2149" s="33" t="s">
        <v>13327</v>
      </c>
      <c r="AO2149" s="41"/>
      <c r="AP2149" s="33" t="s">
        <v>169</v>
      </c>
      <c r="AQ2149" s="33" t="s">
        <v>170</v>
      </c>
      <c r="AR2149" s="33">
        <v>300.0</v>
      </c>
      <c r="AS2149" s="42"/>
      <c r="AT2149" s="42"/>
      <c r="AU2149" s="42"/>
      <c r="AV2149" s="42"/>
      <c r="AW2149" s="42"/>
      <c r="AX2149" s="5"/>
      <c r="AY2149" s="33"/>
      <c r="AZ2149" s="33" t="s">
        <v>13413</v>
      </c>
      <c r="BA2149" s="5"/>
      <c r="BB2149" s="5"/>
      <c r="BC2149" s="5" t="s">
        <v>13414</v>
      </c>
      <c r="BD2149" s="33" t="s">
        <v>173</v>
      </c>
      <c r="BE2149" s="41"/>
      <c r="BF2149" s="35"/>
      <c r="BG2149" s="33" t="s">
        <v>169</v>
      </c>
      <c r="BH2149" s="5"/>
      <c r="BI2149" s="33">
        <v>300.0</v>
      </c>
      <c r="BJ2149" s="33" t="s">
        <v>170</v>
      </c>
      <c r="BK2149" s="5"/>
      <c r="BL2149" s="5">
        <f t="shared" si="5"/>
        <v>3994.5</v>
      </c>
      <c r="BM2149" s="5"/>
      <c r="BN2149" s="5"/>
      <c r="BO2149" s="42">
        <f t="shared" si="6"/>
        <v>3994.5</v>
      </c>
      <c r="BP2149" s="44"/>
      <c r="BQ2149" s="45"/>
      <c r="BR2149" s="47"/>
      <c r="BS2149" s="45"/>
      <c r="BT2149" s="37"/>
      <c r="BU2149" s="5"/>
      <c r="BV2149" s="38"/>
      <c r="BW2149" s="48"/>
      <c r="BX2149" s="44"/>
      <c r="BY2149" s="44"/>
      <c r="BZ2149" s="33" t="s">
        <v>131</v>
      </c>
      <c r="CA2149" s="5"/>
      <c r="CB2149" s="5"/>
      <c r="CC2149" s="33" t="s">
        <v>177</v>
      </c>
      <c r="CD2149" s="5"/>
      <c r="CE2149" s="5"/>
      <c r="CF2149" s="33" t="s">
        <v>178</v>
      </c>
      <c r="CG2149" s="33" t="s">
        <v>13415</v>
      </c>
      <c r="CH2149" s="5"/>
      <c r="CI2149" s="5"/>
      <c r="CJ2149" s="5"/>
      <c r="CK2149" s="33"/>
      <c r="CL2149" s="49">
        <v>45000.0</v>
      </c>
      <c r="CM2149" s="33" t="s">
        <v>180</v>
      </c>
      <c r="CN2149" s="5"/>
      <c r="CO2149" s="33">
        <v>2.0</v>
      </c>
      <c r="CP2149" s="33" t="s">
        <v>181</v>
      </c>
      <c r="CQ2149" s="50" t="str">
        <f t="shared" si="7"/>
        <v>29/03/1961</v>
      </c>
      <c r="CR2149" s="33" t="s">
        <v>182</v>
      </c>
      <c r="CS2149" s="33">
        <v>5.0</v>
      </c>
      <c r="CT2149" s="33">
        <v>5.0</v>
      </c>
      <c r="CU2149" s="33">
        <v>28.0</v>
      </c>
      <c r="CV2149" s="33">
        <v>203.0</v>
      </c>
      <c r="CW2149" s="5"/>
      <c r="CX2149" s="5"/>
      <c r="CY2149" s="33">
        <v>-100.172734</v>
      </c>
      <c r="CZ2149" s="33">
        <v>20.868539</v>
      </c>
      <c r="DA2149" s="33">
        <v>4.4219266E9</v>
      </c>
      <c r="DB2149" s="33">
        <v>1.0</v>
      </c>
      <c r="DC2149" s="33" t="s">
        <v>8456</v>
      </c>
      <c r="DD2149" s="33">
        <v>2023.0</v>
      </c>
      <c r="DE2149" s="33" t="s">
        <v>184</v>
      </c>
      <c r="DF2149" s="33"/>
      <c r="DG2149" s="33" t="s">
        <v>185</v>
      </c>
      <c r="DH2149" s="33" t="s">
        <v>186</v>
      </c>
      <c r="DI2149" s="5"/>
      <c r="DJ2149" s="5"/>
    </row>
    <row r="2150">
      <c r="A2150" s="33" t="s">
        <v>13416</v>
      </c>
      <c r="B2150" s="34">
        <v>44952.0</v>
      </c>
      <c r="C2150" s="35" t="s">
        <v>137</v>
      </c>
      <c r="D2150" s="35" t="s">
        <v>139</v>
      </c>
      <c r="E2150" s="35" t="s">
        <v>142</v>
      </c>
      <c r="F2150" s="36" t="s">
        <v>144</v>
      </c>
      <c r="G2150" s="33" t="s">
        <v>13417</v>
      </c>
      <c r="H2150" s="33" t="s">
        <v>13418</v>
      </c>
      <c r="I2150" s="33" t="s">
        <v>9139</v>
      </c>
      <c r="J2150" s="33" t="s">
        <v>9206</v>
      </c>
      <c r="K2150" s="35" t="s">
        <v>421</v>
      </c>
      <c r="L2150" s="33" t="s">
        <v>3194</v>
      </c>
      <c r="M2150" s="33" t="s">
        <v>8450</v>
      </c>
      <c r="N2150" s="33" t="s">
        <v>12721</v>
      </c>
      <c r="O2150" s="5"/>
      <c r="P2150" s="35" t="s">
        <v>233</v>
      </c>
      <c r="Q2150" s="35" t="s">
        <v>12721</v>
      </c>
      <c r="R2150" s="33">
        <v>76274.0</v>
      </c>
      <c r="S2150" s="37"/>
      <c r="T2150" s="33"/>
      <c r="U2150" s="33">
        <v>3.89</v>
      </c>
      <c r="V2150" s="33" t="s">
        <v>154</v>
      </c>
      <c r="W2150" s="33"/>
      <c r="X2150" s="33"/>
      <c r="Y2150" s="5"/>
      <c r="Z2150" s="5"/>
      <c r="AA2150" s="33">
        <v>1.0</v>
      </c>
      <c r="AB2150" s="33">
        <v>1.0</v>
      </c>
      <c r="AC2150" s="33"/>
      <c r="AD2150" s="5"/>
      <c r="AE2150" s="5"/>
      <c r="AF2150" s="5"/>
      <c r="AG2150" s="16"/>
      <c r="AH2150" s="38" t="str">
        <f t="shared" si="1"/>
        <v/>
      </c>
      <c r="AI2150" s="39" t="str">
        <f t="shared" si="2"/>
        <v/>
      </c>
      <c r="AJ2150" s="37" t="str">
        <f t="shared" si="3"/>
        <v/>
      </c>
      <c r="AK2150" s="41" t="str">
        <f t="shared" si="4"/>
        <v/>
      </c>
      <c r="AL2150" s="35" t="s">
        <v>233</v>
      </c>
      <c r="AM2150" s="33" t="s">
        <v>12721</v>
      </c>
      <c r="AN2150" s="33" t="s">
        <v>13327</v>
      </c>
      <c r="AO2150" s="41"/>
      <c r="AP2150" s="33" t="s">
        <v>169</v>
      </c>
      <c r="AQ2150" s="33" t="s">
        <v>170</v>
      </c>
      <c r="AR2150" s="33">
        <v>300.0</v>
      </c>
      <c r="AS2150" s="42"/>
      <c r="AT2150" s="42"/>
      <c r="AU2150" s="42"/>
      <c r="AV2150" s="42"/>
      <c r="AW2150" s="42"/>
      <c r="AX2150" s="5"/>
      <c r="AY2150" s="33"/>
      <c r="AZ2150" s="33" t="s">
        <v>13419</v>
      </c>
      <c r="BA2150" s="5"/>
      <c r="BB2150" s="5"/>
      <c r="BC2150" s="5" t="s">
        <v>13420</v>
      </c>
      <c r="BD2150" s="33" t="s">
        <v>173</v>
      </c>
      <c r="BE2150" s="41"/>
      <c r="BF2150" s="35"/>
      <c r="BG2150" s="33" t="s">
        <v>169</v>
      </c>
      <c r="BH2150" s="5"/>
      <c r="BI2150" s="33">
        <v>300.0</v>
      </c>
      <c r="BJ2150" s="33" t="s">
        <v>170</v>
      </c>
      <c r="BK2150" s="5"/>
      <c r="BL2150" s="5">
        <f t="shared" si="5"/>
        <v>3994.5</v>
      </c>
      <c r="BM2150" s="5"/>
      <c r="BN2150" s="5"/>
      <c r="BO2150" s="42">
        <f t="shared" si="6"/>
        <v>3994.5</v>
      </c>
      <c r="BP2150" s="44"/>
      <c r="BQ2150" s="45"/>
      <c r="BR2150" s="47"/>
      <c r="BS2150" s="45"/>
      <c r="BT2150" s="37"/>
      <c r="BU2150" s="5"/>
      <c r="BV2150" s="38"/>
      <c r="BW2150" s="48"/>
      <c r="BX2150" s="44"/>
      <c r="BY2150" s="44"/>
      <c r="BZ2150" s="33" t="s">
        <v>131</v>
      </c>
      <c r="CA2150" s="5"/>
      <c r="CB2150" s="5"/>
      <c r="CC2150" s="33" t="s">
        <v>177</v>
      </c>
      <c r="CD2150" s="5"/>
      <c r="CE2150" s="5"/>
      <c r="CF2150" s="33" t="s">
        <v>178</v>
      </c>
      <c r="CG2150" s="33" t="s">
        <v>13421</v>
      </c>
      <c r="CH2150" s="5"/>
      <c r="CI2150" s="5"/>
      <c r="CJ2150" s="5"/>
      <c r="CK2150" s="33"/>
      <c r="CL2150" s="49">
        <v>45000.0</v>
      </c>
      <c r="CM2150" s="33" t="s">
        <v>180</v>
      </c>
      <c r="CN2150" s="5"/>
      <c r="CO2150" s="33">
        <v>2.0</v>
      </c>
      <c r="CP2150" s="33" t="s">
        <v>181</v>
      </c>
      <c r="CQ2150" s="50" t="str">
        <f t="shared" si="7"/>
        <v>10/09/1969</v>
      </c>
      <c r="CR2150" s="33" t="s">
        <v>243</v>
      </c>
      <c r="CS2150" s="33">
        <v>5.0</v>
      </c>
      <c r="CT2150" s="33">
        <v>5.0</v>
      </c>
      <c r="CU2150" s="33">
        <v>28.0</v>
      </c>
      <c r="CV2150" s="33">
        <v>203.0</v>
      </c>
      <c r="CW2150" s="5"/>
      <c r="CX2150" s="5"/>
      <c r="CY2150" s="33">
        <v>-100.172734</v>
      </c>
      <c r="CZ2150" s="33">
        <v>20.868539</v>
      </c>
      <c r="DA2150" s="33">
        <v>4.4219266E9</v>
      </c>
      <c r="DB2150" s="33">
        <v>1.0</v>
      </c>
      <c r="DC2150" s="33" t="s">
        <v>8456</v>
      </c>
      <c r="DD2150" s="33">
        <v>2023.0</v>
      </c>
      <c r="DE2150" s="33" t="s">
        <v>184</v>
      </c>
      <c r="DF2150" s="33"/>
      <c r="DG2150" s="33" t="s">
        <v>185</v>
      </c>
      <c r="DH2150" s="33" t="s">
        <v>186</v>
      </c>
      <c r="DI2150" s="5"/>
      <c r="DJ2150" s="5"/>
    </row>
    <row r="2151">
      <c r="A2151" s="33" t="s">
        <v>13422</v>
      </c>
      <c r="B2151" s="34">
        <v>44952.0</v>
      </c>
      <c r="C2151" s="35" t="s">
        <v>137</v>
      </c>
      <c r="D2151" s="35" t="s">
        <v>139</v>
      </c>
      <c r="E2151" s="35" t="s">
        <v>142</v>
      </c>
      <c r="F2151" s="36" t="s">
        <v>144</v>
      </c>
      <c r="G2151" s="33" t="s">
        <v>13423</v>
      </c>
      <c r="H2151" s="33" t="s">
        <v>2129</v>
      </c>
      <c r="I2151" s="33" t="s">
        <v>9139</v>
      </c>
      <c r="J2151" s="33" t="s">
        <v>231</v>
      </c>
      <c r="K2151" s="35" t="s">
        <v>421</v>
      </c>
      <c r="L2151" s="33" t="s">
        <v>3194</v>
      </c>
      <c r="M2151" s="33" t="s">
        <v>8450</v>
      </c>
      <c r="N2151" s="33" t="s">
        <v>12721</v>
      </c>
      <c r="O2151" s="5"/>
      <c r="P2151" s="35" t="s">
        <v>233</v>
      </c>
      <c r="Q2151" s="35" t="s">
        <v>12721</v>
      </c>
      <c r="R2151" s="33">
        <v>76274.0</v>
      </c>
      <c r="S2151" s="37"/>
      <c r="T2151" s="33"/>
      <c r="U2151" s="33">
        <v>2.72</v>
      </c>
      <c r="V2151" s="33" t="s">
        <v>154</v>
      </c>
      <c r="W2151" s="33"/>
      <c r="X2151" s="33"/>
      <c r="Y2151" s="5"/>
      <c r="Z2151" s="5"/>
      <c r="AA2151" s="33">
        <v>1.0</v>
      </c>
      <c r="AB2151" s="33"/>
      <c r="AC2151" s="33">
        <v>1.0</v>
      </c>
      <c r="AD2151" s="5"/>
      <c r="AE2151" s="5"/>
      <c r="AF2151" s="5"/>
      <c r="AG2151" s="16"/>
      <c r="AH2151" s="38" t="str">
        <f t="shared" si="1"/>
        <v/>
      </c>
      <c r="AI2151" s="39" t="str">
        <f t="shared" si="2"/>
        <v/>
      </c>
      <c r="AJ2151" s="37" t="str">
        <f t="shared" si="3"/>
        <v/>
      </c>
      <c r="AK2151" s="41" t="str">
        <f t="shared" si="4"/>
        <v/>
      </c>
      <c r="AL2151" s="35" t="s">
        <v>233</v>
      </c>
      <c r="AM2151" s="33" t="s">
        <v>12721</v>
      </c>
      <c r="AN2151" s="33" t="s">
        <v>13327</v>
      </c>
      <c r="AO2151" s="41"/>
      <c r="AP2151" s="33" t="s">
        <v>169</v>
      </c>
      <c r="AQ2151" s="33" t="s">
        <v>170</v>
      </c>
      <c r="AR2151" s="33">
        <v>300.0</v>
      </c>
      <c r="AS2151" s="42"/>
      <c r="AT2151" s="42"/>
      <c r="AU2151" s="42"/>
      <c r="AV2151" s="42"/>
      <c r="AW2151" s="42"/>
      <c r="AX2151" s="5"/>
      <c r="AY2151" s="33"/>
      <c r="AZ2151" s="33" t="s">
        <v>13424</v>
      </c>
      <c r="BA2151" s="5"/>
      <c r="BB2151" s="5"/>
      <c r="BC2151" s="5" t="s">
        <v>13425</v>
      </c>
      <c r="BD2151" s="33" t="s">
        <v>173</v>
      </c>
      <c r="BE2151" s="41"/>
      <c r="BF2151" s="35"/>
      <c r="BG2151" s="33" t="s">
        <v>169</v>
      </c>
      <c r="BH2151" s="5"/>
      <c r="BI2151" s="33">
        <v>300.0</v>
      </c>
      <c r="BJ2151" s="33" t="s">
        <v>170</v>
      </c>
      <c r="BK2151" s="5"/>
      <c r="BL2151" s="5">
        <f t="shared" si="5"/>
        <v>3994.5</v>
      </c>
      <c r="BM2151" s="5"/>
      <c r="BN2151" s="5"/>
      <c r="BO2151" s="42">
        <f t="shared" si="6"/>
        <v>3994.5</v>
      </c>
      <c r="BP2151" s="44"/>
      <c r="BQ2151" s="45"/>
      <c r="BR2151" s="47"/>
      <c r="BS2151" s="45"/>
      <c r="BT2151" s="37"/>
      <c r="BU2151" s="5"/>
      <c r="BV2151" s="38"/>
      <c r="BW2151" s="48"/>
      <c r="BX2151" s="44"/>
      <c r="BY2151" s="44"/>
      <c r="BZ2151" s="33" t="s">
        <v>131</v>
      </c>
      <c r="CA2151" s="5"/>
      <c r="CB2151" s="5"/>
      <c r="CC2151" s="33" t="s">
        <v>177</v>
      </c>
      <c r="CD2151" s="5"/>
      <c r="CE2151" s="5"/>
      <c r="CF2151" s="33" t="s">
        <v>178</v>
      </c>
      <c r="CG2151" s="33" t="s">
        <v>13426</v>
      </c>
      <c r="CH2151" s="5"/>
      <c r="CI2151" s="5"/>
      <c r="CJ2151" s="5"/>
      <c r="CK2151" s="33"/>
      <c r="CL2151" s="49">
        <v>45000.0</v>
      </c>
      <c r="CM2151" s="33" t="s">
        <v>180</v>
      </c>
      <c r="CN2151" s="5"/>
      <c r="CO2151" s="33">
        <v>2.0</v>
      </c>
      <c r="CP2151" s="33" t="s">
        <v>181</v>
      </c>
      <c r="CQ2151" s="50" t="str">
        <f t="shared" si="7"/>
        <v>04/10/1979</v>
      </c>
      <c r="CR2151" s="33" t="s">
        <v>182</v>
      </c>
      <c r="CS2151" s="33">
        <v>5.0</v>
      </c>
      <c r="CT2151" s="33">
        <v>5.0</v>
      </c>
      <c r="CU2151" s="33">
        <v>28.0</v>
      </c>
      <c r="CV2151" s="33">
        <v>203.0</v>
      </c>
      <c r="CW2151" s="5"/>
      <c r="CX2151" s="5"/>
      <c r="CY2151" s="33">
        <v>-100.172734</v>
      </c>
      <c r="CZ2151" s="33">
        <v>20.868539</v>
      </c>
      <c r="DA2151" s="33">
        <v>4.4219266E9</v>
      </c>
      <c r="DB2151" s="33">
        <v>1.0</v>
      </c>
      <c r="DC2151" s="33" t="s">
        <v>8456</v>
      </c>
      <c r="DD2151" s="33">
        <v>2023.0</v>
      </c>
      <c r="DE2151" s="33" t="s">
        <v>184</v>
      </c>
      <c r="DF2151" s="33"/>
      <c r="DG2151" s="33" t="s">
        <v>185</v>
      </c>
      <c r="DH2151" s="33" t="s">
        <v>186</v>
      </c>
      <c r="DI2151" s="5"/>
      <c r="DJ2151" s="5"/>
    </row>
    <row r="2152">
      <c r="A2152" s="33" t="s">
        <v>13427</v>
      </c>
      <c r="B2152" s="34">
        <v>44952.0</v>
      </c>
      <c r="C2152" s="35" t="s">
        <v>137</v>
      </c>
      <c r="D2152" s="35" t="s">
        <v>139</v>
      </c>
      <c r="E2152" s="35" t="s">
        <v>142</v>
      </c>
      <c r="F2152" s="36" t="s">
        <v>144</v>
      </c>
      <c r="G2152" s="33" t="s">
        <v>13428</v>
      </c>
      <c r="H2152" s="33" t="s">
        <v>2438</v>
      </c>
      <c r="I2152" s="33" t="s">
        <v>9139</v>
      </c>
      <c r="J2152" s="33" t="s">
        <v>8704</v>
      </c>
      <c r="K2152" s="35" t="s">
        <v>421</v>
      </c>
      <c r="L2152" s="33" t="s">
        <v>3194</v>
      </c>
      <c r="M2152" s="33" t="s">
        <v>8450</v>
      </c>
      <c r="N2152" s="33" t="s">
        <v>12721</v>
      </c>
      <c r="O2152" s="5"/>
      <c r="P2152" s="35" t="s">
        <v>233</v>
      </c>
      <c r="Q2152" s="35" t="s">
        <v>12721</v>
      </c>
      <c r="R2152" s="33">
        <v>76274.0</v>
      </c>
      <c r="S2152" s="37"/>
      <c r="T2152" s="33"/>
      <c r="U2152" s="33">
        <v>4.83</v>
      </c>
      <c r="V2152" s="33" t="s">
        <v>154</v>
      </c>
      <c r="W2152" s="33"/>
      <c r="X2152" s="33"/>
      <c r="Y2152" s="5"/>
      <c r="Z2152" s="5"/>
      <c r="AA2152" s="33">
        <v>1.0</v>
      </c>
      <c r="AB2152" s="33"/>
      <c r="AC2152" s="33">
        <v>1.0</v>
      </c>
      <c r="AD2152" s="5"/>
      <c r="AE2152" s="5"/>
      <c r="AF2152" s="5"/>
      <c r="AG2152" s="16"/>
      <c r="AH2152" s="38" t="str">
        <f t="shared" si="1"/>
        <v/>
      </c>
      <c r="AI2152" s="39">
        <f t="shared" si="2"/>
        <v>1</v>
      </c>
      <c r="AJ2152" s="37" t="str">
        <f t="shared" si="3"/>
        <v/>
      </c>
      <c r="AK2152" s="41" t="str">
        <f t="shared" si="4"/>
        <v/>
      </c>
      <c r="AL2152" s="35" t="s">
        <v>233</v>
      </c>
      <c r="AM2152" s="33" t="s">
        <v>12721</v>
      </c>
      <c r="AN2152" s="33" t="s">
        <v>13327</v>
      </c>
      <c r="AO2152" s="41"/>
      <c r="AP2152" s="33" t="s">
        <v>169</v>
      </c>
      <c r="AQ2152" s="33" t="s">
        <v>170</v>
      </c>
      <c r="AR2152" s="33">
        <v>300.0</v>
      </c>
      <c r="AS2152" s="42"/>
      <c r="AT2152" s="42"/>
      <c r="AU2152" s="42"/>
      <c r="AV2152" s="42"/>
      <c r="AW2152" s="42"/>
      <c r="AX2152" s="5"/>
      <c r="AY2152" s="33"/>
      <c r="AZ2152" s="33" t="s">
        <v>13429</v>
      </c>
      <c r="BA2152" s="5"/>
      <c r="BB2152" s="5"/>
      <c r="BC2152" s="5" t="s">
        <v>13430</v>
      </c>
      <c r="BD2152" s="33" t="s">
        <v>173</v>
      </c>
      <c r="BE2152" s="41"/>
      <c r="BF2152" s="35"/>
      <c r="BG2152" s="33" t="s">
        <v>169</v>
      </c>
      <c r="BH2152" s="5"/>
      <c r="BI2152" s="33">
        <v>300.0</v>
      </c>
      <c r="BJ2152" s="33" t="s">
        <v>170</v>
      </c>
      <c r="BK2152" s="5"/>
      <c r="BL2152" s="5">
        <f t="shared" si="5"/>
        <v>3994.5</v>
      </c>
      <c r="BM2152" s="5"/>
      <c r="BN2152" s="5"/>
      <c r="BO2152" s="42">
        <f t="shared" si="6"/>
        <v>3994.5</v>
      </c>
      <c r="BP2152" s="44"/>
      <c r="BQ2152" s="45"/>
      <c r="BR2152" s="47"/>
      <c r="BS2152" s="45"/>
      <c r="BT2152" s="37"/>
      <c r="BU2152" s="5"/>
      <c r="BV2152" s="38"/>
      <c r="BW2152" s="48"/>
      <c r="BX2152" s="44"/>
      <c r="BY2152" s="44"/>
      <c r="BZ2152" s="33" t="s">
        <v>131</v>
      </c>
      <c r="CA2152" s="5"/>
      <c r="CB2152" s="5"/>
      <c r="CC2152" s="33" t="s">
        <v>177</v>
      </c>
      <c r="CD2152" s="5"/>
      <c r="CE2152" s="5"/>
      <c r="CF2152" s="33" t="s">
        <v>178</v>
      </c>
      <c r="CG2152" s="33" t="s">
        <v>13431</v>
      </c>
      <c r="CH2152" s="5"/>
      <c r="CI2152" s="5"/>
      <c r="CJ2152" s="5"/>
      <c r="CK2152" s="33"/>
      <c r="CL2152" s="49">
        <v>45000.0</v>
      </c>
      <c r="CM2152" s="33" t="s">
        <v>180</v>
      </c>
      <c r="CN2152" s="5"/>
      <c r="CO2152" s="33">
        <v>2.0</v>
      </c>
      <c r="CP2152" s="33" t="s">
        <v>181</v>
      </c>
      <c r="CQ2152" s="50" t="str">
        <f t="shared" si="7"/>
        <v>11/07/1943</v>
      </c>
      <c r="CR2152" s="33" t="s">
        <v>182</v>
      </c>
      <c r="CS2152" s="33">
        <v>5.0</v>
      </c>
      <c r="CT2152" s="33">
        <v>5.0</v>
      </c>
      <c r="CU2152" s="33">
        <v>28.0</v>
      </c>
      <c r="CV2152" s="33">
        <v>203.0</v>
      </c>
      <c r="CW2152" s="5"/>
      <c r="CX2152" s="5"/>
      <c r="CY2152" s="33">
        <v>-100.172734</v>
      </c>
      <c r="CZ2152" s="33">
        <v>20.868539</v>
      </c>
      <c r="DA2152" s="33">
        <v>4.4219266E9</v>
      </c>
      <c r="DB2152" s="33">
        <v>1.0</v>
      </c>
      <c r="DC2152" s="33" t="s">
        <v>8456</v>
      </c>
      <c r="DD2152" s="33">
        <v>2023.0</v>
      </c>
      <c r="DE2152" s="33" t="s">
        <v>184</v>
      </c>
      <c r="DF2152" s="33"/>
      <c r="DG2152" s="33" t="s">
        <v>185</v>
      </c>
      <c r="DH2152" s="33" t="s">
        <v>186</v>
      </c>
      <c r="DI2152" s="5"/>
      <c r="DJ2152" s="5"/>
    </row>
    <row r="2153">
      <c r="A2153" s="33" t="s">
        <v>13432</v>
      </c>
      <c r="B2153" s="34">
        <v>44952.0</v>
      </c>
      <c r="C2153" s="35" t="s">
        <v>137</v>
      </c>
      <c r="D2153" s="35" t="s">
        <v>139</v>
      </c>
      <c r="E2153" s="35" t="s">
        <v>142</v>
      </c>
      <c r="F2153" s="36" t="s">
        <v>144</v>
      </c>
      <c r="G2153" s="33" t="s">
        <v>13433</v>
      </c>
      <c r="H2153" s="33" t="s">
        <v>3053</v>
      </c>
      <c r="I2153" s="33" t="s">
        <v>9139</v>
      </c>
      <c r="J2153" s="33" t="s">
        <v>8704</v>
      </c>
      <c r="K2153" s="35" t="s">
        <v>421</v>
      </c>
      <c r="L2153" s="33" t="s">
        <v>3194</v>
      </c>
      <c r="M2153" s="33" t="s">
        <v>8450</v>
      </c>
      <c r="N2153" s="33" t="s">
        <v>12721</v>
      </c>
      <c r="O2153" s="5"/>
      <c r="P2153" s="35" t="s">
        <v>233</v>
      </c>
      <c r="Q2153" s="35" t="s">
        <v>12721</v>
      </c>
      <c r="R2153" s="33">
        <v>76274.0</v>
      </c>
      <c r="S2153" s="37"/>
      <c r="T2153" s="33"/>
      <c r="U2153" s="33">
        <v>1.78</v>
      </c>
      <c r="V2153" s="33" t="s">
        <v>154</v>
      </c>
      <c r="W2153" s="33"/>
      <c r="X2153" s="33"/>
      <c r="Y2153" s="5"/>
      <c r="Z2153" s="5"/>
      <c r="AA2153" s="33">
        <v>1.0</v>
      </c>
      <c r="AB2153" s="33"/>
      <c r="AC2153" s="33">
        <v>1.0</v>
      </c>
      <c r="AD2153" s="5"/>
      <c r="AE2153" s="5"/>
      <c r="AF2153" s="5"/>
      <c r="AG2153" s="16"/>
      <c r="AH2153" s="38" t="str">
        <f t="shared" si="1"/>
        <v/>
      </c>
      <c r="AI2153" s="39">
        <f t="shared" si="2"/>
        <v>1</v>
      </c>
      <c r="AJ2153" s="37" t="str">
        <f t="shared" si="3"/>
        <v/>
      </c>
      <c r="AK2153" s="41" t="str">
        <f t="shared" si="4"/>
        <v/>
      </c>
      <c r="AL2153" s="35" t="s">
        <v>233</v>
      </c>
      <c r="AM2153" s="33" t="s">
        <v>12721</v>
      </c>
      <c r="AN2153" s="33" t="s">
        <v>13327</v>
      </c>
      <c r="AO2153" s="41"/>
      <c r="AP2153" s="33" t="s">
        <v>169</v>
      </c>
      <c r="AQ2153" s="33" t="s">
        <v>170</v>
      </c>
      <c r="AR2153" s="33">
        <v>150.0</v>
      </c>
      <c r="AS2153" s="42"/>
      <c r="AT2153" s="42"/>
      <c r="AU2153" s="42"/>
      <c r="AV2153" s="42"/>
      <c r="AW2153" s="42"/>
      <c r="AX2153" s="5"/>
      <c r="AY2153" s="33"/>
      <c r="AZ2153" s="33" t="s">
        <v>13434</v>
      </c>
      <c r="BA2153" s="5"/>
      <c r="BB2153" s="5"/>
      <c r="BC2153" s="5" t="s">
        <v>13435</v>
      </c>
      <c r="BD2153" s="33" t="s">
        <v>173</v>
      </c>
      <c r="BE2153" s="41"/>
      <c r="BF2153" s="35"/>
      <c r="BG2153" s="33" t="s">
        <v>169</v>
      </c>
      <c r="BH2153" s="5"/>
      <c r="BI2153" s="33">
        <v>150.0</v>
      </c>
      <c r="BJ2153" s="33" t="s">
        <v>170</v>
      </c>
      <c r="BK2153" s="5"/>
      <c r="BL2153" s="5">
        <f t="shared" si="5"/>
        <v>1997.25</v>
      </c>
      <c r="BM2153" s="5"/>
      <c r="BN2153" s="5"/>
      <c r="BO2153" s="42">
        <f t="shared" si="6"/>
        <v>1997.25</v>
      </c>
      <c r="BP2153" s="44"/>
      <c r="BQ2153" s="45"/>
      <c r="BR2153" s="47"/>
      <c r="BS2153" s="45"/>
      <c r="BT2153" s="37"/>
      <c r="BU2153" s="5"/>
      <c r="BV2153" s="38"/>
      <c r="BW2153" s="48"/>
      <c r="BX2153" s="44"/>
      <c r="BY2153" s="44"/>
      <c r="BZ2153" s="33" t="s">
        <v>131</v>
      </c>
      <c r="CA2153" s="5"/>
      <c r="CB2153" s="5"/>
      <c r="CC2153" s="33" t="s">
        <v>177</v>
      </c>
      <c r="CD2153" s="5"/>
      <c r="CE2153" s="5"/>
      <c r="CF2153" s="33" t="s">
        <v>178</v>
      </c>
      <c r="CG2153" s="33" t="s">
        <v>13436</v>
      </c>
      <c r="CH2153" s="5"/>
      <c r="CI2153" s="5"/>
      <c r="CJ2153" s="5"/>
      <c r="CK2153" s="33"/>
      <c r="CL2153" s="49">
        <v>45000.0</v>
      </c>
      <c r="CM2153" s="33" t="s">
        <v>180</v>
      </c>
      <c r="CN2153" s="5"/>
      <c r="CO2153" s="33">
        <v>1.0</v>
      </c>
      <c r="CP2153" s="33" t="s">
        <v>181</v>
      </c>
      <c r="CQ2153" s="50" t="str">
        <f t="shared" si="7"/>
        <v>29/01/1946</v>
      </c>
      <c r="CR2153" s="33" t="s">
        <v>182</v>
      </c>
      <c r="CS2153" s="33">
        <v>5.0</v>
      </c>
      <c r="CT2153" s="33">
        <v>5.0</v>
      </c>
      <c r="CU2153" s="33">
        <v>28.0</v>
      </c>
      <c r="CV2153" s="33">
        <v>203.0</v>
      </c>
      <c r="CW2153" s="5"/>
      <c r="CX2153" s="5"/>
      <c r="CY2153" s="33">
        <v>-100.172734</v>
      </c>
      <c r="CZ2153" s="33">
        <v>20.868539</v>
      </c>
      <c r="DA2153" s="33">
        <v>4.4219266E9</v>
      </c>
      <c r="DB2153" s="33">
        <v>1.0</v>
      </c>
      <c r="DC2153" s="33" t="s">
        <v>8456</v>
      </c>
      <c r="DD2153" s="33">
        <v>2023.0</v>
      </c>
      <c r="DE2153" s="33" t="s">
        <v>184</v>
      </c>
      <c r="DF2153" s="33"/>
      <c r="DG2153" s="33" t="s">
        <v>185</v>
      </c>
      <c r="DH2153" s="33" t="s">
        <v>186</v>
      </c>
      <c r="DI2153" s="5"/>
      <c r="DJ2153" s="5"/>
    </row>
    <row r="2154">
      <c r="A2154" s="33" t="s">
        <v>13437</v>
      </c>
      <c r="B2154" s="34">
        <v>44952.0</v>
      </c>
      <c r="C2154" s="35" t="s">
        <v>137</v>
      </c>
      <c r="D2154" s="35" t="s">
        <v>139</v>
      </c>
      <c r="E2154" s="35" t="s">
        <v>142</v>
      </c>
      <c r="F2154" s="36" t="s">
        <v>144</v>
      </c>
      <c r="G2154" s="33" t="s">
        <v>13438</v>
      </c>
      <c r="H2154" s="33" t="s">
        <v>13439</v>
      </c>
      <c r="I2154" s="33" t="s">
        <v>9139</v>
      </c>
      <c r="J2154" s="33" t="s">
        <v>1872</v>
      </c>
      <c r="K2154" s="35" t="s">
        <v>421</v>
      </c>
      <c r="L2154" s="33" t="s">
        <v>3194</v>
      </c>
      <c r="M2154" s="33" t="s">
        <v>8450</v>
      </c>
      <c r="N2154" s="33" t="s">
        <v>12721</v>
      </c>
      <c r="O2154" s="5"/>
      <c r="P2154" s="35" t="s">
        <v>233</v>
      </c>
      <c r="Q2154" s="35" t="s">
        <v>12721</v>
      </c>
      <c r="R2154" s="33">
        <v>76274.0</v>
      </c>
      <c r="S2154" s="37"/>
      <c r="T2154" s="33"/>
      <c r="U2154" s="33">
        <v>1.11</v>
      </c>
      <c r="V2154" s="33" t="s">
        <v>154</v>
      </c>
      <c r="W2154" s="33"/>
      <c r="X2154" s="33"/>
      <c r="Y2154" s="5"/>
      <c r="Z2154" s="5"/>
      <c r="AA2154" s="33">
        <v>1.0</v>
      </c>
      <c r="AB2154" s="33"/>
      <c r="AC2154" s="33">
        <v>1.0</v>
      </c>
      <c r="AD2154" s="5"/>
      <c r="AE2154" s="5"/>
      <c r="AF2154" s="5"/>
      <c r="AG2154" s="16"/>
      <c r="AH2154" s="38" t="str">
        <f t="shared" si="1"/>
        <v/>
      </c>
      <c r="AI2154" s="39">
        <f t="shared" si="2"/>
        <v>1</v>
      </c>
      <c r="AJ2154" s="37" t="str">
        <f t="shared" si="3"/>
        <v/>
      </c>
      <c r="AK2154" s="41" t="str">
        <f t="shared" si="4"/>
        <v/>
      </c>
      <c r="AL2154" s="35" t="s">
        <v>233</v>
      </c>
      <c r="AM2154" s="33" t="s">
        <v>12721</v>
      </c>
      <c r="AN2154" s="33" t="s">
        <v>13327</v>
      </c>
      <c r="AO2154" s="41"/>
      <c r="AP2154" s="33" t="s">
        <v>169</v>
      </c>
      <c r="AQ2154" s="33" t="s">
        <v>170</v>
      </c>
      <c r="AR2154" s="33">
        <v>150.0</v>
      </c>
      <c r="AS2154" s="42"/>
      <c r="AT2154" s="42"/>
      <c r="AU2154" s="42"/>
      <c r="AV2154" s="42"/>
      <c r="AW2154" s="42"/>
      <c r="AX2154" s="5"/>
      <c r="AY2154" s="33"/>
      <c r="AZ2154" s="33" t="s">
        <v>13440</v>
      </c>
      <c r="BA2154" s="5"/>
      <c r="BB2154" s="5"/>
      <c r="BC2154" s="5" t="s">
        <v>13441</v>
      </c>
      <c r="BD2154" s="33" t="s">
        <v>173</v>
      </c>
      <c r="BE2154" s="41"/>
      <c r="BF2154" s="35"/>
      <c r="BG2154" s="33" t="s">
        <v>169</v>
      </c>
      <c r="BH2154" s="5"/>
      <c r="BI2154" s="33">
        <v>150.0</v>
      </c>
      <c r="BJ2154" s="33" t="s">
        <v>170</v>
      </c>
      <c r="BK2154" s="5"/>
      <c r="BL2154" s="5">
        <f t="shared" si="5"/>
        <v>1997.25</v>
      </c>
      <c r="BM2154" s="5"/>
      <c r="BN2154" s="5"/>
      <c r="BO2154" s="42">
        <f t="shared" si="6"/>
        <v>1997.25</v>
      </c>
      <c r="BP2154" s="44"/>
      <c r="BQ2154" s="45"/>
      <c r="BR2154" s="47"/>
      <c r="BS2154" s="45"/>
      <c r="BT2154" s="37"/>
      <c r="BU2154" s="5"/>
      <c r="BV2154" s="38"/>
      <c r="BW2154" s="48"/>
      <c r="BX2154" s="44"/>
      <c r="BY2154" s="44"/>
      <c r="BZ2154" s="33" t="s">
        <v>131</v>
      </c>
      <c r="CA2154" s="5"/>
      <c r="CB2154" s="5"/>
      <c r="CC2154" s="33" t="s">
        <v>177</v>
      </c>
      <c r="CD2154" s="5"/>
      <c r="CE2154" s="5"/>
      <c r="CF2154" s="33" t="s">
        <v>178</v>
      </c>
      <c r="CG2154" s="33" t="s">
        <v>13442</v>
      </c>
      <c r="CH2154" s="5"/>
      <c r="CI2154" s="5"/>
      <c r="CJ2154" s="5"/>
      <c r="CK2154" s="33"/>
      <c r="CL2154" s="49">
        <v>45000.0</v>
      </c>
      <c r="CM2154" s="33" t="s">
        <v>180</v>
      </c>
      <c r="CN2154" s="5"/>
      <c r="CO2154" s="33">
        <v>1.0</v>
      </c>
      <c r="CP2154" s="33" t="s">
        <v>181</v>
      </c>
      <c r="CQ2154" s="50" t="str">
        <f t="shared" si="7"/>
        <v>21/10/1961</v>
      </c>
      <c r="CR2154" s="33" t="s">
        <v>182</v>
      </c>
      <c r="CS2154" s="33">
        <v>5.0</v>
      </c>
      <c r="CT2154" s="33">
        <v>5.0</v>
      </c>
      <c r="CU2154" s="33">
        <v>28.0</v>
      </c>
      <c r="CV2154" s="33">
        <v>203.0</v>
      </c>
      <c r="CW2154" s="5"/>
      <c r="CX2154" s="5"/>
      <c r="CY2154" s="33">
        <v>-100.172734</v>
      </c>
      <c r="CZ2154" s="33">
        <v>20.868539</v>
      </c>
      <c r="DA2154" s="33">
        <v>4.4219266E9</v>
      </c>
      <c r="DB2154" s="33">
        <v>1.0</v>
      </c>
      <c r="DC2154" s="33" t="s">
        <v>8456</v>
      </c>
      <c r="DD2154" s="33">
        <v>2023.0</v>
      </c>
      <c r="DE2154" s="33" t="s">
        <v>184</v>
      </c>
      <c r="DF2154" s="33"/>
      <c r="DG2154" s="33" t="s">
        <v>185</v>
      </c>
      <c r="DH2154" s="33" t="s">
        <v>186</v>
      </c>
      <c r="DI2154" s="5"/>
      <c r="DJ2154" s="5"/>
    </row>
    <row r="2155">
      <c r="A2155" s="33" t="s">
        <v>13443</v>
      </c>
      <c r="B2155" s="34">
        <v>44952.0</v>
      </c>
      <c r="C2155" s="35" t="s">
        <v>137</v>
      </c>
      <c r="D2155" s="35" t="s">
        <v>139</v>
      </c>
      <c r="E2155" s="35" t="s">
        <v>142</v>
      </c>
      <c r="F2155" s="36" t="s">
        <v>144</v>
      </c>
      <c r="G2155" s="33" t="s">
        <v>13444</v>
      </c>
      <c r="H2155" s="33" t="s">
        <v>13445</v>
      </c>
      <c r="I2155" s="33" t="s">
        <v>9139</v>
      </c>
      <c r="J2155" s="33" t="s">
        <v>1872</v>
      </c>
      <c r="K2155" s="35" t="s">
        <v>421</v>
      </c>
      <c r="L2155" s="33" t="s">
        <v>13446</v>
      </c>
      <c r="M2155" s="33" t="s">
        <v>8450</v>
      </c>
      <c r="N2155" s="33" t="s">
        <v>12721</v>
      </c>
      <c r="O2155" s="5"/>
      <c r="P2155" s="35" t="s">
        <v>233</v>
      </c>
      <c r="Q2155" s="35" t="s">
        <v>12721</v>
      </c>
      <c r="R2155" s="33">
        <v>76274.0</v>
      </c>
      <c r="S2155" s="37"/>
      <c r="T2155" s="33"/>
      <c r="U2155" s="33">
        <v>1.82</v>
      </c>
      <c r="V2155" s="33" t="s">
        <v>154</v>
      </c>
      <c r="W2155" s="33"/>
      <c r="X2155" s="33"/>
      <c r="Y2155" s="5"/>
      <c r="Z2155" s="5"/>
      <c r="AA2155" s="33">
        <v>1.0</v>
      </c>
      <c r="AB2155" s="33">
        <v>1.0</v>
      </c>
      <c r="AC2155" s="33"/>
      <c r="AD2155" s="5"/>
      <c r="AE2155" s="5"/>
      <c r="AF2155" s="5"/>
      <c r="AG2155" s="16"/>
      <c r="AH2155" s="38">
        <f t="shared" si="1"/>
        <v>1</v>
      </c>
      <c r="AI2155" s="39" t="str">
        <f t="shared" si="2"/>
        <v/>
      </c>
      <c r="AJ2155" s="37" t="str">
        <f t="shared" si="3"/>
        <v/>
      </c>
      <c r="AK2155" s="41" t="str">
        <f t="shared" si="4"/>
        <v/>
      </c>
      <c r="AL2155" s="35" t="s">
        <v>233</v>
      </c>
      <c r="AM2155" s="33" t="s">
        <v>12721</v>
      </c>
      <c r="AN2155" s="33" t="s">
        <v>13327</v>
      </c>
      <c r="AO2155" s="41"/>
      <c r="AP2155" s="33" t="s">
        <v>169</v>
      </c>
      <c r="AQ2155" s="33" t="s">
        <v>170</v>
      </c>
      <c r="AR2155" s="33">
        <v>150.0</v>
      </c>
      <c r="AS2155" s="42"/>
      <c r="AT2155" s="42"/>
      <c r="AU2155" s="42"/>
      <c r="AV2155" s="42"/>
      <c r="AW2155" s="42"/>
      <c r="AX2155" s="5"/>
      <c r="AY2155" s="33"/>
      <c r="AZ2155" s="33" t="s">
        <v>13447</v>
      </c>
      <c r="BA2155" s="5"/>
      <c r="BB2155" s="5"/>
      <c r="BC2155" s="5" t="s">
        <v>13448</v>
      </c>
      <c r="BD2155" s="33" t="s">
        <v>173</v>
      </c>
      <c r="BE2155" s="41"/>
      <c r="BF2155" s="35"/>
      <c r="BG2155" s="33" t="s">
        <v>169</v>
      </c>
      <c r="BH2155" s="5"/>
      <c r="BI2155" s="33">
        <v>150.0</v>
      </c>
      <c r="BJ2155" s="33" t="s">
        <v>170</v>
      </c>
      <c r="BK2155" s="5"/>
      <c r="BL2155" s="5">
        <f t="shared" si="5"/>
        <v>1997.25</v>
      </c>
      <c r="BM2155" s="5"/>
      <c r="BN2155" s="5"/>
      <c r="BO2155" s="42">
        <f t="shared" si="6"/>
        <v>1997.25</v>
      </c>
      <c r="BP2155" s="44"/>
      <c r="BQ2155" s="45"/>
      <c r="BR2155" s="47"/>
      <c r="BS2155" s="45"/>
      <c r="BT2155" s="37"/>
      <c r="BU2155" s="5"/>
      <c r="BV2155" s="38"/>
      <c r="BW2155" s="48"/>
      <c r="BX2155" s="44"/>
      <c r="BY2155" s="44"/>
      <c r="BZ2155" s="33" t="s">
        <v>131</v>
      </c>
      <c r="CA2155" s="5"/>
      <c r="CB2155" s="5"/>
      <c r="CC2155" s="33" t="s">
        <v>177</v>
      </c>
      <c r="CD2155" s="5"/>
      <c r="CE2155" s="5"/>
      <c r="CF2155" s="33" t="s">
        <v>178</v>
      </c>
      <c r="CG2155" s="33" t="s">
        <v>13449</v>
      </c>
      <c r="CH2155" s="5"/>
      <c r="CI2155" s="5"/>
      <c r="CJ2155" s="5"/>
      <c r="CK2155" s="33"/>
      <c r="CL2155" s="49">
        <v>45000.0</v>
      </c>
      <c r="CM2155" s="33" t="s">
        <v>180</v>
      </c>
      <c r="CN2155" s="5"/>
      <c r="CO2155" s="33">
        <v>1.0</v>
      </c>
      <c r="CP2155" s="33" t="s">
        <v>181</v>
      </c>
      <c r="CQ2155" s="50" t="str">
        <f t="shared" si="7"/>
        <v>11/05/1963</v>
      </c>
      <c r="CR2155" s="33" t="s">
        <v>243</v>
      </c>
      <c r="CS2155" s="33">
        <v>5.0</v>
      </c>
      <c r="CT2155" s="33">
        <v>5.0</v>
      </c>
      <c r="CU2155" s="33">
        <v>28.0</v>
      </c>
      <c r="CV2155" s="33">
        <v>203.0</v>
      </c>
      <c r="CW2155" s="5"/>
      <c r="CX2155" s="5"/>
      <c r="CY2155" s="33">
        <v>-100.172734</v>
      </c>
      <c r="CZ2155" s="33">
        <v>20.868539</v>
      </c>
      <c r="DA2155" s="33">
        <v>4.4219266E9</v>
      </c>
      <c r="DB2155" s="33">
        <v>1.0</v>
      </c>
      <c r="DC2155" s="33" t="s">
        <v>8456</v>
      </c>
      <c r="DD2155" s="33">
        <v>2023.0</v>
      </c>
      <c r="DE2155" s="33" t="s">
        <v>184</v>
      </c>
      <c r="DF2155" s="33"/>
      <c r="DG2155" s="33" t="s">
        <v>185</v>
      </c>
      <c r="DH2155" s="33" t="s">
        <v>186</v>
      </c>
      <c r="DI2155" s="5"/>
      <c r="DJ2155" s="5"/>
    </row>
    <row r="2156">
      <c r="A2156" s="33" t="s">
        <v>13450</v>
      </c>
      <c r="B2156" s="34">
        <v>44952.0</v>
      </c>
      <c r="C2156" s="35" t="s">
        <v>137</v>
      </c>
      <c r="D2156" s="35" t="s">
        <v>139</v>
      </c>
      <c r="E2156" s="35" t="s">
        <v>142</v>
      </c>
      <c r="F2156" s="36" t="s">
        <v>144</v>
      </c>
      <c r="G2156" s="33" t="s">
        <v>13451</v>
      </c>
      <c r="H2156" s="33" t="s">
        <v>1983</v>
      </c>
      <c r="I2156" s="33" t="s">
        <v>9139</v>
      </c>
      <c r="J2156" s="33" t="s">
        <v>1872</v>
      </c>
      <c r="K2156" s="35" t="s">
        <v>421</v>
      </c>
      <c r="L2156" s="33" t="s">
        <v>3194</v>
      </c>
      <c r="M2156" s="33" t="s">
        <v>8450</v>
      </c>
      <c r="N2156" s="33" t="s">
        <v>12721</v>
      </c>
      <c r="O2156" s="5"/>
      <c r="P2156" s="35" t="s">
        <v>233</v>
      </c>
      <c r="Q2156" s="35" t="s">
        <v>12721</v>
      </c>
      <c r="R2156" s="33">
        <v>76274.0</v>
      </c>
      <c r="S2156" s="37"/>
      <c r="T2156" s="33"/>
      <c r="U2156" s="33">
        <v>2.04</v>
      </c>
      <c r="V2156" s="33" t="s">
        <v>154</v>
      </c>
      <c r="W2156" s="33"/>
      <c r="X2156" s="33"/>
      <c r="Y2156" s="5"/>
      <c r="Z2156" s="5"/>
      <c r="AA2156" s="33">
        <v>1.0</v>
      </c>
      <c r="AB2156" s="33"/>
      <c r="AC2156" s="33">
        <v>1.0</v>
      </c>
      <c r="AD2156" s="5"/>
      <c r="AE2156" s="5"/>
      <c r="AF2156" s="5"/>
      <c r="AG2156" s="16"/>
      <c r="AH2156" s="38" t="str">
        <f t="shared" si="1"/>
        <v/>
      </c>
      <c r="AI2156" s="39" t="str">
        <f t="shared" si="2"/>
        <v/>
      </c>
      <c r="AJ2156" s="37" t="str">
        <f t="shared" si="3"/>
        <v/>
      </c>
      <c r="AK2156" s="41" t="str">
        <f t="shared" si="4"/>
        <v/>
      </c>
      <c r="AL2156" s="35" t="s">
        <v>233</v>
      </c>
      <c r="AM2156" s="33" t="s">
        <v>12721</v>
      </c>
      <c r="AN2156" s="33" t="s">
        <v>13327</v>
      </c>
      <c r="AO2156" s="41"/>
      <c r="AP2156" s="33" t="s">
        <v>169</v>
      </c>
      <c r="AQ2156" s="33" t="s">
        <v>170</v>
      </c>
      <c r="AR2156" s="33">
        <v>300.0</v>
      </c>
      <c r="AS2156" s="42"/>
      <c r="AT2156" s="42"/>
      <c r="AU2156" s="42"/>
      <c r="AV2156" s="42"/>
      <c r="AW2156" s="42"/>
      <c r="AX2156" s="5"/>
      <c r="AY2156" s="33"/>
      <c r="AZ2156" s="33" t="s">
        <v>13452</v>
      </c>
      <c r="BA2156" s="5"/>
      <c r="BB2156" s="5"/>
      <c r="BC2156" s="5" t="s">
        <v>13453</v>
      </c>
      <c r="BD2156" s="33" t="s">
        <v>173</v>
      </c>
      <c r="BE2156" s="41"/>
      <c r="BF2156" s="35"/>
      <c r="BG2156" s="33" t="s">
        <v>169</v>
      </c>
      <c r="BH2156" s="5"/>
      <c r="BI2156" s="33">
        <v>300.0</v>
      </c>
      <c r="BJ2156" s="33" t="s">
        <v>170</v>
      </c>
      <c r="BK2156" s="5"/>
      <c r="BL2156" s="5">
        <f t="shared" si="5"/>
        <v>3994.5</v>
      </c>
      <c r="BM2156" s="5"/>
      <c r="BN2156" s="5"/>
      <c r="BO2156" s="42">
        <f t="shared" si="6"/>
        <v>3994.5</v>
      </c>
      <c r="BP2156" s="44"/>
      <c r="BQ2156" s="45"/>
      <c r="BR2156" s="47"/>
      <c r="BS2156" s="45"/>
      <c r="BT2156" s="37"/>
      <c r="BU2156" s="5"/>
      <c r="BV2156" s="38"/>
      <c r="BW2156" s="48"/>
      <c r="BX2156" s="44"/>
      <c r="BY2156" s="44"/>
      <c r="BZ2156" s="33" t="s">
        <v>131</v>
      </c>
      <c r="CA2156" s="5"/>
      <c r="CB2156" s="5"/>
      <c r="CC2156" s="33" t="s">
        <v>177</v>
      </c>
      <c r="CD2156" s="5"/>
      <c r="CE2156" s="5"/>
      <c r="CF2156" s="33" t="s">
        <v>178</v>
      </c>
      <c r="CG2156" s="33" t="s">
        <v>13454</v>
      </c>
      <c r="CH2156" s="5"/>
      <c r="CI2156" s="5"/>
      <c r="CJ2156" s="5"/>
      <c r="CK2156" s="33"/>
      <c r="CL2156" s="49">
        <v>45000.0</v>
      </c>
      <c r="CM2156" s="33" t="s">
        <v>180</v>
      </c>
      <c r="CN2156" s="5"/>
      <c r="CO2156" s="33">
        <v>2.0</v>
      </c>
      <c r="CP2156" s="33" t="s">
        <v>181</v>
      </c>
      <c r="CQ2156" s="50" t="str">
        <f t="shared" si="7"/>
        <v>23/01/1967</v>
      </c>
      <c r="CR2156" s="33" t="s">
        <v>182</v>
      </c>
      <c r="CS2156" s="33">
        <v>5.0</v>
      </c>
      <c r="CT2156" s="33">
        <v>5.0</v>
      </c>
      <c r="CU2156" s="33">
        <v>28.0</v>
      </c>
      <c r="CV2156" s="33">
        <v>203.0</v>
      </c>
      <c r="CW2156" s="5"/>
      <c r="CX2156" s="5"/>
      <c r="CY2156" s="33">
        <v>-100.172734</v>
      </c>
      <c r="CZ2156" s="33">
        <v>20.868539</v>
      </c>
      <c r="DA2156" s="33">
        <v>4.4219266E9</v>
      </c>
      <c r="DB2156" s="33">
        <v>1.0</v>
      </c>
      <c r="DC2156" s="33" t="s">
        <v>8456</v>
      </c>
      <c r="DD2156" s="33">
        <v>2023.0</v>
      </c>
      <c r="DE2156" s="33" t="s">
        <v>184</v>
      </c>
      <c r="DF2156" s="33"/>
      <c r="DG2156" s="33" t="s">
        <v>185</v>
      </c>
      <c r="DH2156" s="33" t="s">
        <v>186</v>
      </c>
      <c r="DI2156" s="5"/>
      <c r="DJ2156" s="5"/>
    </row>
    <row r="2157">
      <c r="A2157" s="33" t="s">
        <v>13455</v>
      </c>
      <c r="B2157" s="34">
        <v>44952.0</v>
      </c>
      <c r="C2157" s="35" t="s">
        <v>137</v>
      </c>
      <c r="D2157" s="35" t="s">
        <v>139</v>
      </c>
      <c r="E2157" s="35" t="s">
        <v>142</v>
      </c>
      <c r="F2157" s="36" t="s">
        <v>144</v>
      </c>
      <c r="G2157" s="33" t="s">
        <v>13456</v>
      </c>
      <c r="H2157" s="33" t="s">
        <v>488</v>
      </c>
      <c r="I2157" s="33" t="s">
        <v>1619</v>
      </c>
      <c r="J2157" s="33" t="s">
        <v>8704</v>
      </c>
      <c r="K2157" s="35" t="s">
        <v>421</v>
      </c>
      <c r="L2157" s="33" t="s">
        <v>3194</v>
      </c>
      <c r="M2157" s="33" t="s">
        <v>8450</v>
      </c>
      <c r="N2157" s="33" t="s">
        <v>12721</v>
      </c>
      <c r="O2157" s="5"/>
      <c r="P2157" s="35" t="s">
        <v>233</v>
      </c>
      <c r="Q2157" s="35" t="s">
        <v>12721</v>
      </c>
      <c r="R2157" s="33">
        <v>76274.0</v>
      </c>
      <c r="S2157" s="37"/>
      <c r="T2157" s="33"/>
      <c r="U2157" s="33">
        <v>4.28</v>
      </c>
      <c r="V2157" s="33" t="s">
        <v>154</v>
      </c>
      <c r="W2157" s="33"/>
      <c r="X2157" s="33"/>
      <c r="Y2157" s="5"/>
      <c r="Z2157" s="5"/>
      <c r="AA2157" s="33">
        <v>1.0</v>
      </c>
      <c r="AB2157" s="33"/>
      <c r="AC2157" s="33">
        <v>1.0</v>
      </c>
      <c r="AD2157" s="5"/>
      <c r="AE2157" s="5"/>
      <c r="AF2157" s="5"/>
      <c r="AG2157" s="16"/>
      <c r="AH2157" s="38" t="str">
        <f t="shared" si="1"/>
        <v/>
      </c>
      <c r="AI2157" s="39">
        <f t="shared" si="2"/>
        <v>1</v>
      </c>
      <c r="AJ2157" s="37" t="str">
        <f t="shared" si="3"/>
        <v/>
      </c>
      <c r="AK2157" s="41" t="str">
        <f t="shared" si="4"/>
        <v/>
      </c>
      <c r="AL2157" s="35" t="s">
        <v>233</v>
      </c>
      <c r="AM2157" s="33" t="s">
        <v>12721</v>
      </c>
      <c r="AN2157" s="33" t="s">
        <v>13327</v>
      </c>
      <c r="AO2157" s="41"/>
      <c r="AP2157" s="33" t="s">
        <v>169</v>
      </c>
      <c r="AQ2157" s="33" t="s">
        <v>170</v>
      </c>
      <c r="AR2157" s="33">
        <v>300.0</v>
      </c>
      <c r="AS2157" s="42"/>
      <c r="AT2157" s="42"/>
      <c r="AU2157" s="42"/>
      <c r="AV2157" s="42"/>
      <c r="AW2157" s="42"/>
      <c r="AX2157" s="5"/>
      <c r="AY2157" s="33"/>
      <c r="AZ2157" s="33" t="s">
        <v>13457</v>
      </c>
      <c r="BA2157" s="5"/>
      <c r="BB2157" s="5"/>
      <c r="BC2157" s="5" t="s">
        <v>13458</v>
      </c>
      <c r="BD2157" s="33" t="s">
        <v>173</v>
      </c>
      <c r="BE2157" s="41"/>
      <c r="BF2157" s="35"/>
      <c r="BG2157" s="33" t="s">
        <v>169</v>
      </c>
      <c r="BH2157" s="5"/>
      <c r="BI2157" s="33">
        <v>300.0</v>
      </c>
      <c r="BJ2157" s="33" t="s">
        <v>170</v>
      </c>
      <c r="BK2157" s="5"/>
      <c r="BL2157" s="5">
        <f t="shared" si="5"/>
        <v>3994.5</v>
      </c>
      <c r="BM2157" s="5"/>
      <c r="BN2157" s="5"/>
      <c r="BO2157" s="42">
        <f t="shared" si="6"/>
        <v>3994.5</v>
      </c>
      <c r="BP2157" s="44"/>
      <c r="BQ2157" s="45"/>
      <c r="BR2157" s="47"/>
      <c r="BS2157" s="45"/>
      <c r="BT2157" s="37"/>
      <c r="BU2157" s="5"/>
      <c r="BV2157" s="38"/>
      <c r="BW2157" s="48"/>
      <c r="BX2157" s="44"/>
      <c r="BY2157" s="44"/>
      <c r="BZ2157" s="33" t="s">
        <v>131</v>
      </c>
      <c r="CA2157" s="5"/>
      <c r="CB2157" s="5"/>
      <c r="CC2157" s="33" t="s">
        <v>177</v>
      </c>
      <c r="CD2157" s="5"/>
      <c r="CE2157" s="5"/>
      <c r="CF2157" s="33" t="s">
        <v>178</v>
      </c>
      <c r="CG2157" s="33" t="s">
        <v>13459</v>
      </c>
      <c r="CH2157" s="5"/>
      <c r="CI2157" s="5"/>
      <c r="CJ2157" s="5"/>
      <c r="CK2157" s="33"/>
      <c r="CL2157" s="49">
        <v>45000.0</v>
      </c>
      <c r="CM2157" s="33" t="s">
        <v>180</v>
      </c>
      <c r="CN2157" s="5"/>
      <c r="CO2157" s="33">
        <v>2.0</v>
      </c>
      <c r="CP2157" s="33" t="s">
        <v>181</v>
      </c>
      <c r="CQ2157" s="50" t="str">
        <f t="shared" si="7"/>
        <v>01/07/1954</v>
      </c>
      <c r="CR2157" s="33" t="s">
        <v>182</v>
      </c>
      <c r="CS2157" s="33">
        <v>5.0</v>
      </c>
      <c r="CT2157" s="33">
        <v>5.0</v>
      </c>
      <c r="CU2157" s="33">
        <v>28.0</v>
      </c>
      <c r="CV2157" s="33">
        <v>203.0</v>
      </c>
      <c r="CW2157" s="5"/>
      <c r="CX2157" s="5"/>
      <c r="CY2157" s="33">
        <v>-100.172734</v>
      </c>
      <c r="CZ2157" s="33">
        <v>20.868539</v>
      </c>
      <c r="DA2157" s="33">
        <v>4.4219266E9</v>
      </c>
      <c r="DB2157" s="33">
        <v>1.0</v>
      </c>
      <c r="DC2157" s="33" t="s">
        <v>8456</v>
      </c>
      <c r="DD2157" s="33">
        <v>2023.0</v>
      </c>
      <c r="DE2157" s="33" t="s">
        <v>184</v>
      </c>
      <c r="DF2157" s="33"/>
      <c r="DG2157" s="33" t="s">
        <v>185</v>
      </c>
      <c r="DH2157" s="33" t="s">
        <v>186</v>
      </c>
      <c r="DI2157" s="5"/>
      <c r="DJ2157" s="5"/>
    </row>
    <row r="2158">
      <c r="A2158" s="33" t="s">
        <v>13460</v>
      </c>
      <c r="B2158" s="34">
        <v>44952.0</v>
      </c>
      <c r="C2158" s="35" t="s">
        <v>137</v>
      </c>
      <c r="D2158" s="35" t="s">
        <v>139</v>
      </c>
      <c r="E2158" s="35" t="s">
        <v>142</v>
      </c>
      <c r="F2158" s="36" t="s">
        <v>144</v>
      </c>
      <c r="G2158" s="33" t="s">
        <v>13461</v>
      </c>
      <c r="H2158" s="33" t="s">
        <v>13462</v>
      </c>
      <c r="I2158" s="33" t="s">
        <v>439</v>
      </c>
      <c r="J2158" s="33" t="s">
        <v>231</v>
      </c>
      <c r="K2158" s="35" t="s">
        <v>421</v>
      </c>
      <c r="L2158" s="33" t="s">
        <v>3194</v>
      </c>
      <c r="M2158" s="33" t="s">
        <v>8450</v>
      </c>
      <c r="N2158" s="33" t="s">
        <v>12721</v>
      </c>
      <c r="O2158" s="5"/>
      <c r="P2158" s="35" t="s">
        <v>233</v>
      </c>
      <c r="Q2158" s="35" t="s">
        <v>12721</v>
      </c>
      <c r="R2158" s="33">
        <v>76274.0</v>
      </c>
      <c r="S2158" s="37"/>
      <c r="T2158" s="33"/>
      <c r="U2158" s="33">
        <v>5.17</v>
      </c>
      <c r="V2158" s="33" t="s">
        <v>154</v>
      </c>
      <c r="W2158" s="33"/>
      <c r="X2158" s="33"/>
      <c r="Y2158" s="5"/>
      <c r="Z2158" s="5"/>
      <c r="AA2158" s="33">
        <v>1.0</v>
      </c>
      <c r="AB2158" s="33">
        <v>1.0</v>
      </c>
      <c r="AC2158" s="33"/>
      <c r="AD2158" s="5"/>
      <c r="AE2158" s="5"/>
      <c r="AF2158" s="5"/>
      <c r="AG2158" s="16"/>
      <c r="AH2158" s="38">
        <f t="shared" si="1"/>
        <v>1</v>
      </c>
      <c r="AI2158" s="39" t="str">
        <f t="shared" si="2"/>
        <v/>
      </c>
      <c r="AJ2158" s="37" t="str">
        <f t="shared" si="3"/>
        <v/>
      </c>
      <c r="AK2158" s="41" t="str">
        <f t="shared" si="4"/>
        <v/>
      </c>
      <c r="AL2158" s="35" t="s">
        <v>233</v>
      </c>
      <c r="AM2158" s="33" t="s">
        <v>12721</v>
      </c>
      <c r="AN2158" s="33" t="s">
        <v>13327</v>
      </c>
      <c r="AO2158" s="41"/>
      <c r="AP2158" s="33" t="s">
        <v>169</v>
      </c>
      <c r="AQ2158" s="33" t="s">
        <v>170</v>
      </c>
      <c r="AR2158" s="33">
        <v>300.0</v>
      </c>
      <c r="AS2158" s="42"/>
      <c r="AT2158" s="42"/>
      <c r="AU2158" s="42"/>
      <c r="AV2158" s="42"/>
      <c r="AW2158" s="42"/>
      <c r="AX2158" s="5"/>
      <c r="AY2158" s="33"/>
      <c r="AZ2158" s="33" t="s">
        <v>13463</v>
      </c>
      <c r="BA2158" s="5"/>
      <c r="BB2158" s="5"/>
      <c r="BC2158" s="5" t="s">
        <v>13464</v>
      </c>
      <c r="BD2158" s="33" t="s">
        <v>173</v>
      </c>
      <c r="BE2158" s="41"/>
      <c r="BF2158" s="35"/>
      <c r="BG2158" s="33" t="s">
        <v>169</v>
      </c>
      <c r="BH2158" s="5"/>
      <c r="BI2158" s="33">
        <v>300.0</v>
      </c>
      <c r="BJ2158" s="33" t="s">
        <v>170</v>
      </c>
      <c r="BK2158" s="5"/>
      <c r="BL2158" s="5">
        <f t="shared" si="5"/>
        <v>3994.5</v>
      </c>
      <c r="BM2158" s="5"/>
      <c r="BN2158" s="5"/>
      <c r="BO2158" s="42">
        <f t="shared" si="6"/>
        <v>3994.5</v>
      </c>
      <c r="BP2158" s="44"/>
      <c r="BQ2158" s="45"/>
      <c r="BR2158" s="47"/>
      <c r="BS2158" s="45"/>
      <c r="BT2158" s="37"/>
      <c r="BU2158" s="5"/>
      <c r="BV2158" s="38"/>
      <c r="BW2158" s="48"/>
      <c r="BX2158" s="44"/>
      <c r="BY2158" s="44"/>
      <c r="BZ2158" s="33" t="s">
        <v>131</v>
      </c>
      <c r="CA2158" s="5"/>
      <c r="CB2158" s="5"/>
      <c r="CC2158" s="33" t="s">
        <v>177</v>
      </c>
      <c r="CD2158" s="5"/>
      <c r="CE2158" s="5"/>
      <c r="CF2158" s="33" t="s">
        <v>178</v>
      </c>
      <c r="CG2158" s="33" t="s">
        <v>13465</v>
      </c>
      <c r="CH2158" s="5"/>
      <c r="CI2158" s="5"/>
      <c r="CJ2158" s="5"/>
      <c r="CK2158" s="33"/>
      <c r="CL2158" s="49">
        <v>45000.0</v>
      </c>
      <c r="CM2158" s="33" t="s">
        <v>180</v>
      </c>
      <c r="CN2158" s="5"/>
      <c r="CO2158" s="33">
        <v>2.0</v>
      </c>
      <c r="CP2158" s="33" t="s">
        <v>181</v>
      </c>
      <c r="CQ2158" s="50" t="str">
        <f t="shared" si="7"/>
        <v>03/01/1954</v>
      </c>
      <c r="CR2158" s="33" t="s">
        <v>243</v>
      </c>
      <c r="CS2158" s="33">
        <v>5.0</v>
      </c>
      <c r="CT2158" s="33">
        <v>5.0</v>
      </c>
      <c r="CU2158" s="33">
        <v>28.0</v>
      </c>
      <c r="CV2158" s="33">
        <v>203.0</v>
      </c>
      <c r="CW2158" s="5"/>
      <c r="CX2158" s="5"/>
      <c r="CY2158" s="33">
        <v>-100.172734</v>
      </c>
      <c r="CZ2158" s="33">
        <v>20.868539</v>
      </c>
      <c r="DA2158" s="33">
        <v>4.4219266E9</v>
      </c>
      <c r="DB2158" s="33">
        <v>1.0</v>
      </c>
      <c r="DC2158" s="33" t="s">
        <v>8456</v>
      </c>
      <c r="DD2158" s="33">
        <v>2023.0</v>
      </c>
      <c r="DE2158" s="33" t="s">
        <v>184</v>
      </c>
      <c r="DF2158" s="33"/>
      <c r="DG2158" s="33" t="s">
        <v>185</v>
      </c>
      <c r="DH2158" s="33" t="s">
        <v>186</v>
      </c>
      <c r="DI2158" s="5"/>
      <c r="DJ2158" s="5"/>
    </row>
    <row r="2159">
      <c r="A2159" s="33" t="s">
        <v>13466</v>
      </c>
      <c r="B2159" s="34">
        <v>44952.0</v>
      </c>
      <c r="C2159" s="35" t="s">
        <v>137</v>
      </c>
      <c r="D2159" s="35" t="s">
        <v>139</v>
      </c>
      <c r="E2159" s="35" t="s">
        <v>142</v>
      </c>
      <c r="F2159" s="36" t="s">
        <v>144</v>
      </c>
      <c r="G2159" s="33" t="s">
        <v>13467</v>
      </c>
      <c r="H2159" s="33" t="s">
        <v>13468</v>
      </c>
      <c r="I2159" s="33" t="s">
        <v>3510</v>
      </c>
      <c r="J2159" s="33" t="s">
        <v>9139</v>
      </c>
      <c r="K2159" s="35" t="s">
        <v>421</v>
      </c>
      <c r="L2159" s="33" t="s">
        <v>3194</v>
      </c>
      <c r="M2159" s="33" t="s">
        <v>8450</v>
      </c>
      <c r="N2159" s="33" t="s">
        <v>12721</v>
      </c>
      <c r="O2159" s="5"/>
      <c r="P2159" s="35" t="s">
        <v>233</v>
      </c>
      <c r="Q2159" s="35" t="s">
        <v>12721</v>
      </c>
      <c r="R2159" s="33">
        <v>76274.0</v>
      </c>
      <c r="S2159" s="37"/>
      <c r="T2159" s="33"/>
      <c r="U2159" s="33">
        <v>2.16</v>
      </c>
      <c r="V2159" s="33" t="s">
        <v>154</v>
      </c>
      <c r="W2159" s="33"/>
      <c r="X2159" s="33"/>
      <c r="Y2159" s="5"/>
      <c r="Z2159" s="5"/>
      <c r="AA2159" s="33">
        <v>1.0</v>
      </c>
      <c r="AB2159" s="33"/>
      <c r="AC2159" s="33">
        <v>1.0</v>
      </c>
      <c r="AD2159" s="5"/>
      <c r="AE2159" s="5"/>
      <c r="AF2159" s="5"/>
      <c r="AG2159" s="16"/>
      <c r="AH2159" s="38" t="str">
        <f t="shared" si="1"/>
        <v/>
      </c>
      <c r="AI2159" s="39">
        <f t="shared" si="2"/>
        <v>1</v>
      </c>
      <c r="AJ2159" s="37" t="str">
        <f t="shared" si="3"/>
        <v/>
      </c>
      <c r="AK2159" s="41" t="str">
        <f t="shared" si="4"/>
        <v/>
      </c>
      <c r="AL2159" s="35" t="s">
        <v>233</v>
      </c>
      <c r="AM2159" s="33" t="s">
        <v>12721</v>
      </c>
      <c r="AN2159" s="33" t="s">
        <v>13327</v>
      </c>
      <c r="AO2159" s="41"/>
      <c r="AP2159" s="33" t="s">
        <v>169</v>
      </c>
      <c r="AQ2159" s="33" t="s">
        <v>170</v>
      </c>
      <c r="AR2159" s="33">
        <v>300.0</v>
      </c>
      <c r="AS2159" s="42"/>
      <c r="AT2159" s="42"/>
      <c r="AU2159" s="42"/>
      <c r="AV2159" s="42"/>
      <c r="AW2159" s="42"/>
      <c r="AX2159" s="5"/>
      <c r="AY2159" s="33"/>
      <c r="AZ2159" s="33" t="s">
        <v>13469</v>
      </c>
      <c r="BA2159" s="5"/>
      <c r="BB2159" s="5"/>
      <c r="BC2159" s="5" t="s">
        <v>13470</v>
      </c>
      <c r="BD2159" s="33" t="s">
        <v>173</v>
      </c>
      <c r="BE2159" s="41"/>
      <c r="BF2159" s="35"/>
      <c r="BG2159" s="33" t="s">
        <v>169</v>
      </c>
      <c r="BH2159" s="5"/>
      <c r="BI2159" s="33">
        <v>300.0</v>
      </c>
      <c r="BJ2159" s="33" t="s">
        <v>170</v>
      </c>
      <c r="BK2159" s="5"/>
      <c r="BL2159" s="5">
        <f t="shared" si="5"/>
        <v>3994.5</v>
      </c>
      <c r="BM2159" s="5"/>
      <c r="BN2159" s="5"/>
      <c r="BO2159" s="42">
        <f t="shared" si="6"/>
        <v>3994.5</v>
      </c>
      <c r="BP2159" s="44"/>
      <c r="BQ2159" s="45"/>
      <c r="BR2159" s="47"/>
      <c r="BS2159" s="45"/>
      <c r="BT2159" s="37"/>
      <c r="BU2159" s="5"/>
      <c r="BV2159" s="38"/>
      <c r="BW2159" s="48"/>
      <c r="BX2159" s="44"/>
      <c r="BY2159" s="44"/>
      <c r="BZ2159" s="33" t="s">
        <v>131</v>
      </c>
      <c r="CA2159" s="5"/>
      <c r="CB2159" s="5"/>
      <c r="CC2159" s="33" t="s">
        <v>177</v>
      </c>
      <c r="CD2159" s="5"/>
      <c r="CE2159" s="5"/>
      <c r="CF2159" s="33" t="s">
        <v>178</v>
      </c>
      <c r="CG2159" s="33" t="s">
        <v>13471</v>
      </c>
      <c r="CH2159" s="5"/>
      <c r="CI2159" s="5"/>
      <c r="CJ2159" s="5"/>
      <c r="CK2159" s="33"/>
      <c r="CL2159" s="49">
        <v>45000.0</v>
      </c>
      <c r="CM2159" s="33" t="s">
        <v>180</v>
      </c>
      <c r="CN2159" s="5"/>
      <c r="CO2159" s="33">
        <v>2.0</v>
      </c>
      <c r="CP2159" s="33" t="s">
        <v>181</v>
      </c>
      <c r="CQ2159" s="50" t="str">
        <f t="shared" si="7"/>
        <v>04/07/1958</v>
      </c>
      <c r="CR2159" s="33" t="s">
        <v>182</v>
      </c>
      <c r="CS2159" s="33">
        <v>5.0</v>
      </c>
      <c r="CT2159" s="33">
        <v>5.0</v>
      </c>
      <c r="CU2159" s="33">
        <v>28.0</v>
      </c>
      <c r="CV2159" s="33">
        <v>203.0</v>
      </c>
      <c r="CW2159" s="5"/>
      <c r="CX2159" s="5"/>
      <c r="CY2159" s="33">
        <v>-100.172734</v>
      </c>
      <c r="CZ2159" s="33">
        <v>20.868539</v>
      </c>
      <c r="DA2159" s="33">
        <v>4.4219266E9</v>
      </c>
      <c r="DB2159" s="33">
        <v>1.0</v>
      </c>
      <c r="DC2159" s="33" t="s">
        <v>8456</v>
      </c>
      <c r="DD2159" s="33">
        <v>2023.0</v>
      </c>
      <c r="DE2159" s="33" t="s">
        <v>184</v>
      </c>
      <c r="DF2159" s="33"/>
      <c r="DG2159" s="33" t="s">
        <v>185</v>
      </c>
      <c r="DH2159" s="33" t="s">
        <v>186</v>
      </c>
      <c r="DI2159" s="5"/>
      <c r="DJ2159" s="5"/>
    </row>
    <row r="2160">
      <c r="A2160" s="33" t="s">
        <v>13472</v>
      </c>
      <c r="B2160" s="34">
        <v>44952.0</v>
      </c>
      <c r="C2160" s="35" t="s">
        <v>137</v>
      </c>
      <c r="D2160" s="35" t="s">
        <v>139</v>
      </c>
      <c r="E2160" s="35" t="s">
        <v>142</v>
      </c>
      <c r="F2160" s="36" t="s">
        <v>144</v>
      </c>
      <c r="G2160" s="33" t="s">
        <v>13473</v>
      </c>
      <c r="H2160" s="33" t="s">
        <v>1689</v>
      </c>
      <c r="I2160" s="33" t="s">
        <v>3510</v>
      </c>
      <c r="J2160" s="33" t="s">
        <v>9139</v>
      </c>
      <c r="K2160" s="35" t="s">
        <v>421</v>
      </c>
      <c r="L2160" s="33" t="s">
        <v>3194</v>
      </c>
      <c r="M2160" s="33" t="s">
        <v>8450</v>
      </c>
      <c r="N2160" s="33" t="s">
        <v>12721</v>
      </c>
      <c r="O2160" s="5"/>
      <c r="P2160" s="35" t="s">
        <v>233</v>
      </c>
      <c r="Q2160" s="35" t="s">
        <v>12721</v>
      </c>
      <c r="R2160" s="33">
        <v>76274.0</v>
      </c>
      <c r="S2160" s="37"/>
      <c r="T2160" s="33"/>
      <c r="U2160" s="33">
        <v>1.74</v>
      </c>
      <c r="V2160" s="33" t="s">
        <v>154</v>
      </c>
      <c r="W2160" s="33"/>
      <c r="X2160" s="33"/>
      <c r="Y2160" s="5"/>
      <c r="Z2160" s="5"/>
      <c r="AA2160" s="33">
        <v>1.0</v>
      </c>
      <c r="AB2160" s="33">
        <v>1.0</v>
      </c>
      <c r="AC2160" s="33"/>
      <c r="AD2160" s="5"/>
      <c r="AE2160" s="5"/>
      <c r="AF2160" s="5"/>
      <c r="AG2160" s="16"/>
      <c r="AH2160" s="38">
        <f t="shared" si="1"/>
        <v>1</v>
      </c>
      <c r="AI2160" s="39" t="str">
        <f t="shared" si="2"/>
        <v/>
      </c>
      <c r="AJ2160" s="37" t="str">
        <f t="shared" si="3"/>
        <v/>
      </c>
      <c r="AK2160" s="41" t="str">
        <f t="shared" si="4"/>
        <v/>
      </c>
      <c r="AL2160" s="35" t="s">
        <v>233</v>
      </c>
      <c r="AM2160" s="33" t="s">
        <v>12721</v>
      </c>
      <c r="AN2160" s="33" t="s">
        <v>13327</v>
      </c>
      <c r="AO2160" s="41"/>
      <c r="AP2160" s="33" t="s">
        <v>169</v>
      </c>
      <c r="AQ2160" s="33" t="s">
        <v>170</v>
      </c>
      <c r="AR2160" s="33">
        <v>150.0</v>
      </c>
      <c r="AS2160" s="42"/>
      <c r="AT2160" s="42"/>
      <c r="AU2160" s="42"/>
      <c r="AV2160" s="42"/>
      <c r="AW2160" s="42"/>
      <c r="AX2160" s="5"/>
      <c r="AY2160" s="33"/>
      <c r="AZ2160" s="33" t="s">
        <v>13474</v>
      </c>
      <c r="BA2160" s="5"/>
      <c r="BB2160" s="5"/>
      <c r="BC2160" s="5" t="s">
        <v>13475</v>
      </c>
      <c r="BD2160" s="33" t="s">
        <v>173</v>
      </c>
      <c r="BE2160" s="41"/>
      <c r="BF2160" s="35"/>
      <c r="BG2160" s="33" t="s">
        <v>169</v>
      </c>
      <c r="BH2160" s="5"/>
      <c r="BI2160" s="33">
        <v>150.0</v>
      </c>
      <c r="BJ2160" s="33" t="s">
        <v>170</v>
      </c>
      <c r="BK2160" s="5"/>
      <c r="BL2160" s="5">
        <f t="shared" si="5"/>
        <v>1997.25</v>
      </c>
      <c r="BM2160" s="5"/>
      <c r="BN2160" s="5"/>
      <c r="BO2160" s="42">
        <f t="shared" si="6"/>
        <v>1997.25</v>
      </c>
      <c r="BP2160" s="44"/>
      <c r="BQ2160" s="45"/>
      <c r="BR2160" s="47"/>
      <c r="BS2160" s="45"/>
      <c r="BT2160" s="37"/>
      <c r="BU2160" s="5"/>
      <c r="BV2160" s="38"/>
      <c r="BW2160" s="48"/>
      <c r="BX2160" s="44"/>
      <c r="BY2160" s="44"/>
      <c r="BZ2160" s="33" t="s">
        <v>131</v>
      </c>
      <c r="CA2160" s="5"/>
      <c r="CB2160" s="5"/>
      <c r="CC2160" s="33" t="s">
        <v>177</v>
      </c>
      <c r="CD2160" s="5"/>
      <c r="CE2160" s="5"/>
      <c r="CF2160" s="33" t="s">
        <v>178</v>
      </c>
      <c r="CG2160" s="33" t="s">
        <v>13476</v>
      </c>
      <c r="CH2160" s="5"/>
      <c r="CI2160" s="5"/>
      <c r="CJ2160" s="5"/>
      <c r="CK2160" s="33"/>
      <c r="CL2160" s="49">
        <v>45000.0</v>
      </c>
      <c r="CM2160" s="33" t="s">
        <v>180</v>
      </c>
      <c r="CN2160" s="5"/>
      <c r="CO2160" s="33">
        <v>1.0</v>
      </c>
      <c r="CP2160" s="33" t="s">
        <v>181</v>
      </c>
      <c r="CQ2160" s="50" t="str">
        <f t="shared" si="7"/>
        <v>06/06/1956</v>
      </c>
      <c r="CR2160" s="33" t="s">
        <v>243</v>
      </c>
      <c r="CS2160" s="33">
        <v>5.0</v>
      </c>
      <c r="CT2160" s="33">
        <v>5.0</v>
      </c>
      <c r="CU2160" s="33">
        <v>28.0</v>
      </c>
      <c r="CV2160" s="33">
        <v>203.0</v>
      </c>
      <c r="CW2160" s="5"/>
      <c r="CX2160" s="5"/>
      <c r="CY2160" s="33">
        <v>-100.172734</v>
      </c>
      <c r="CZ2160" s="33">
        <v>20.868539</v>
      </c>
      <c r="DA2160" s="33">
        <v>4.4219266E9</v>
      </c>
      <c r="DB2160" s="33">
        <v>1.0</v>
      </c>
      <c r="DC2160" s="33" t="s">
        <v>8456</v>
      </c>
      <c r="DD2160" s="33">
        <v>2023.0</v>
      </c>
      <c r="DE2160" s="33" t="s">
        <v>184</v>
      </c>
      <c r="DF2160" s="33"/>
      <c r="DG2160" s="33" t="s">
        <v>185</v>
      </c>
      <c r="DH2160" s="33" t="s">
        <v>186</v>
      </c>
      <c r="DI2160" s="5"/>
      <c r="DJ2160" s="5"/>
    </row>
    <row r="2161">
      <c r="A2161" s="33" t="s">
        <v>13477</v>
      </c>
      <c r="B2161" s="34">
        <v>44952.0</v>
      </c>
      <c r="C2161" s="35" t="s">
        <v>137</v>
      </c>
      <c r="D2161" s="35" t="s">
        <v>139</v>
      </c>
      <c r="E2161" s="35" t="s">
        <v>142</v>
      </c>
      <c r="F2161" s="36" t="s">
        <v>144</v>
      </c>
      <c r="G2161" s="33" t="s">
        <v>13478</v>
      </c>
      <c r="H2161" s="33" t="s">
        <v>1431</v>
      </c>
      <c r="I2161" s="33" t="s">
        <v>3510</v>
      </c>
      <c r="J2161" s="33" t="s">
        <v>1641</v>
      </c>
      <c r="K2161" s="35" t="s">
        <v>421</v>
      </c>
      <c r="L2161" s="33" t="s">
        <v>3194</v>
      </c>
      <c r="M2161" s="33" t="s">
        <v>8450</v>
      </c>
      <c r="N2161" s="33" t="s">
        <v>12721</v>
      </c>
      <c r="O2161" s="5"/>
      <c r="P2161" s="35" t="s">
        <v>233</v>
      </c>
      <c r="Q2161" s="35" t="s">
        <v>12721</v>
      </c>
      <c r="R2161" s="33">
        <v>76274.0</v>
      </c>
      <c r="S2161" s="37"/>
      <c r="T2161" s="33"/>
      <c r="U2161" s="33">
        <v>1.37</v>
      </c>
      <c r="V2161" s="33" t="s">
        <v>154</v>
      </c>
      <c r="W2161" s="33"/>
      <c r="X2161" s="33"/>
      <c r="Y2161" s="5"/>
      <c r="Z2161" s="5"/>
      <c r="AA2161" s="33">
        <v>1.0</v>
      </c>
      <c r="AB2161" s="33"/>
      <c r="AC2161" s="33">
        <v>1.0</v>
      </c>
      <c r="AD2161" s="5"/>
      <c r="AE2161" s="5"/>
      <c r="AF2161" s="5"/>
      <c r="AG2161" s="16"/>
      <c r="AH2161" s="38" t="str">
        <f t="shared" si="1"/>
        <v/>
      </c>
      <c r="AI2161" s="39">
        <f t="shared" si="2"/>
        <v>1</v>
      </c>
      <c r="AJ2161" s="37" t="str">
        <f t="shared" si="3"/>
        <v/>
      </c>
      <c r="AK2161" s="41" t="str">
        <f t="shared" si="4"/>
        <v/>
      </c>
      <c r="AL2161" s="35" t="s">
        <v>233</v>
      </c>
      <c r="AM2161" s="33" t="s">
        <v>12721</v>
      </c>
      <c r="AN2161" s="33" t="s">
        <v>13327</v>
      </c>
      <c r="AO2161" s="41"/>
      <c r="AP2161" s="33" t="s">
        <v>169</v>
      </c>
      <c r="AQ2161" s="33" t="s">
        <v>170</v>
      </c>
      <c r="AR2161" s="33">
        <v>150.0</v>
      </c>
      <c r="AS2161" s="42"/>
      <c r="AT2161" s="42"/>
      <c r="AU2161" s="42"/>
      <c r="AV2161" s="42"/>
      <c r="AW2161" s="42"/>
      <c r="AX2161" s="5"/>
      <c r="AY2161" s="33"/>
      <c r="AZ2161" s="33" t="s">
        <v>13479</v>
      </c>
      <c r="BA2161" s="5"/>
      <c r="BB2161" s="5"/>
      <c r="BC2161" s="5" t="s">
        <v>13480</v>
      </c>
      <c r="BD2161" s="33" t="s">
        <v>173</v>
      </c>
      <c r="BE2161" s="41"/>
      <c r="BF2161" s="35"/>
      <c r="BG2161" s="33" t="s">
        <v>169</v>
      </c>
      <c r="BH2161" s="5"/>
      <c r="BI2161" s="33">
        <v>150.0</v>
      </c>
      <c r="BJ2161" s="33" t="s">
        <v>170</v>
      </c>
      <c r="BK2161" s="5"/>
      <c r="BL2161" s="5">
        <f t="shared" si="5"/>
        <v>1997.25</v>
      </c>
      <c r="BM2161" s="5"/>
      <c r="BN2161" s="5"/>
      <c r="BO2161" s="42">
        <f t="shared" si="6"/>
        <v>1997.25</v>
      </c>
      <c r="BP2161" s="44"/>
      <c r="BQ2161" s="45"/>
      <c r="BR2161" s="47"/>
      <c r="BS2161" s="45"/>
      <c r="BT2161" s="37"/>
      <c r="BU2161" s="5"/>
      <c r="BV2161" s="38"/>
      <c r="BW2161" s="48"/>
      <c r="BX2161" s="44"/>
      <c r="BY2161" s="44"/>
      <c r="BZ2161" s="33" t="s">
        <v>131</v>
      </c>
      <c r="CA2161" s="5"/>
      <c r="CB2161" s="5"/>
      <c r="CC2161" s="33" t="s">
        <v>177</v>
      </c>
      <c r="CD2161" s="5"/>
      <c r="CE2161" s="5"/>
      <c r="CF2161" s="33" t="s">
        <v>178</v>
      </c>
      <c r="CG2161" s="33" t="s">
        <v>13481</v>
      </c>
      <c r="CH2161" s="5"/>
      <c r="CI2161" s="5"/>
      <c r="CJ2161" s="5"/>
      <c r="CK2161" s="33"/>
      <c r="CL2161" s="49">
        <v>45000.0</v>
      </c>
      <c r="CM2161" s="33" t="s">
        <v>180</v>
      </c>
      <c r="CN2161" s="5"/>
      <c r="CO2161" s="33">
        <v>1.0</v>
      </c>
      <c r="CP2161" s="33" t="s">
        <v>181</v>
      </c>
      <c r="CQ2161" s="50" t="str">
        <f t="shared" si="7"/>
        <v>04/04/1955</v>
      </c>
      <c r="CR2161" s="33" t="s">
        <v>182</v>
      </c>
      <c r="CS2161" s="33">
        <v>5.0</v>
      </c>
      <c r="CT2161" s="33">
        <v>5.0</v>
      </c>
      <c r="CU2161" s="33">
        <v>28.0</v>
      </c>
      <c r="CV2161" s="33">
        <v>203.0</v>
      </c>
      <c r="CW2161" s="5"/>
      <c r="CX2161" s="5"/>
      <c r="CY2161" s="33">
        <v>-100.172734</v>
      </c>
      <c r="CZ2161" s="33">
        <v>20.868539</v>
      </c>
      <c r="DA2161" s="33">
        <v>4.4219266E9</v>
      </c>
      <c r="DB2161" s="33">
        <v>1.0</v>
      </c>
      <c r="DC2161" s="33" t="s">
        <v>8456</v>
      </c>
      <c r="DD2161" s="33">
        <v>2023.0</v>
      </c>
      <c r="DE2161" s="33" t="s">
        <v>184</v>
      </c>
      <c r="DF2161" s="33"/>
      <c r="DG2161" s="33" t="s">
        <v>185</v>
      </c>
      <c r="DH2161" s="33" t="s">
        <v>186</v>
      </c>
      <c r="DI2161" s="5"/>
      <c r="DJ2161" s="5"/>
    </row>
    <row r="2162">
      <c r="A2162" s="33" t="s">
        <v>13482</v>
      </c>
      <c r="B2162" s="34">
        <v>44952.0</v>
      </c>
      <c r="C2162" s="35" t="s">
        <v>137</v>
      </c>
      <c r="D2162" s="35" t="s">
        <v>139</v>
      </c>
      <c r="E2162" s="35" t="s">
        <v>142</v>
      </c>
      <c r="F2162" s="36" t="s">
        <v>144</v>
      </c>
      <c r="G2162" s="33" t="s">
        <v>13483</v>
      </c>
      <c r="H2162" s="33" t="s">
        <v>13484</v>
      </c>
      <c r="I2162" s="33" t="s">
        <v>10665</v>
      </c>
      <c r="J2162" s="33" t="s">
        <v>1641</v>
      </c>
      <c r="K2162" s="35" t="s">
        <v>421</v>
      </c>
      <c r="L2162" s="33" t="s">
        <v>3194</v>
      </c>
      <c r="M2162" s="33" t="s">
        <v>8450</v>
      </c>
      <c r="N2162" s="33" t="s">
        <v>12721</v>
      </c>
      <c r="O2162" s="5"/>
      <c r="P2162" s="35" t="s">
        <v>233</v>
      </c>
      <c r="Q2162" s="35" t="s">
        <v>12721</v>
      </c>
      <c r="R2162" s="33">
        <v>76274.0</v>
      </c>
      <c r="S2162" s="37"/>
      <c r="T2162" s="33"/>
      <c r="U2162" s="33">
        <v>2.74</v>
      </c>
      <c r="V2162" s="33" t="s">
        <v>154</v>
      </c>
      <c r="W2162" s="33"/>
      <c r="X2162" s="33"/>
      <c r="Y2162" s="5"/>
      <c r="Z2162" s="5"/>
      <c r="AA2162" s="33">
        <v>1.0</v>
      </c>
      <c r="AB2162" s="33"/>
      <c r="AC2162" s="33">
        <v>1.0</v>
      </c>
      <c r="AD2162" s="5"/>
      <c r="AE2162" s="5"/>
      <c r="AF2162" s="5"/>
      <c r="AG2162" s="16"/>
      <c r="AH2162" s="38" t="str">
        <f t="shared" si="1"/>
        <v/>
      </c>
      <c r="AI2162" s="39">
        <f t="shared" si="2"/>
        <v>1</v>
      </c>
      <c r="AJ2162" s="37" t="str">
        <f t="shared" si="3"/>
        <v/>
      </c>
      <c r="AK2162" s="41" t="str">
        <f t="shared" si="4"/>
        <v/>
      </c>
      <c r="AL2162" s="35" t="s">
        <v>233</v>
      </c>
      <c r="AM2162" s="33" t="s">
        <v>12721</v>
      </c>
      <c r="AN2162" s="33" t="s">
        <v>13327</v>
      </c>
      <c r="AO2162" s="41"/>
      <c r="AP2162" s="33" t="s">
        <v>169</v>
      </c>
      <c r="AQ2162" s="33" t="s">
        <v>170</v>
      </c>
      <c r="AR2162" s="33">
        <v>300.0</v>
      </c>
      <c r="AS2162" s="42"/>
      <c r="AT2162" s="42"/>
      <c r="AU2162" s="42"/>
      <c r="AV2162" s="42"/>
      <c r="AW2162" s="42"/>
      <c r="AX2162" s="5"/>
      <c r="AY2162" s="33"/>
      <c r="AZ2162" s="33" t="s">
        <v>13485</v>
      </c>
      <c r="BA2162" s="5"/>
      <c r="BB2162" s="5"/>
      <c r="BC2162" s="5" t="s">
        <v>13486</v>
      </c>
      <c r="BD2162" s="33" t="s">
        <v>173</v>
      </c>
      <c r="BE2162" s="41"/>
      <c r="BF2162" s="35"/>
      <c r="BG2162" s="33" t="s">
        <v>169</v>
      </c>
      <c r="BH2162" s="5"/>
      <c r="BI2162" s="33">
        <v>300.0</v>
      </c>
      <c r="BJ2162" s="33" t="s">
        <v>170</v>
      </c>
      <c r="BK2162" s="5"/>
      <c r="BL2162" s="5">
        <f t="shared" si="5"/>
        <v>3994.5</v>
      </c>
      <c r="BM2162" s="5"/>
      <c r="BN2162" s="5"/>
      <c r="BO2162" s="42">
        <f t="shared" si="6"/>
        <v>3994.5</v>
      </c>
      <c r="BP2162" s="44"/>
      <c r="BQ2162" s="45"/>
      <c r="BR2162" s="47"/>
      <c r="BS2162" s="45"/>
      <c r="BT2162" s="37"/>
      <c r="BU2162" s="5"/>
      <c r="BV2162" s="38"/>
      <c r="BW2162" s="48"/>
      <c r="BX2162" s="44"/>
      <c r="BY2162" s="44"/>
      <c r="BZ2162" s="33" t="s">
        <v>131</v>
      </c>
      <c r="CA2162" s="5"/>
      <c r="CB2162" s="5"/>
      <c r="CC2162" s="33" t="s">
        <v>177</v>
      </c>
      <c r="CD2162" s="5"/>
      <c r="CE2162" s="5"/>
      <c r="CF2162" s="33" t="s">
        <v>178</v>
      </c>
      <c r="CG2162" s="33" t="s">
        <v>13487</v>
      </c>
      <c r="CH2162" s="5"/>
      <c r="CI2162" s="5"/>
      <c r="CJ2162" s="5"/>
      <c r="CK2162" s="33"/>
      <c r="CL2162" s="49">
        <v>45000.0</v>
      </c>
      <c r="CM2162" s="33" t="s">
        <v>180</v>
      </c>
      <c r="CN2162" s="5"/>
      <c r="CO2162" s="33">
        <v>2.0</v>
      </c>
      <c r="CP2162" s="33" t="s">
        <v>181</v>
      </c>
      <c r="CQ2162" s="50" t="str">
        <f t="shared" si="7"/>
        <v>18/10/1959</v>
      </c>
      <c r="CR2162" s="33" t="s">
        <v>182</v>
      </c>
      <c r="CS2162" s="33">
        <v>5.0</v>
      </c>
      <c r="CT2162" s="33">
        <v>5.0</v>
      </c>
      <c r="CU2162" s="33">
        <v>28.0</v>
      </c>
      <c r="CV2162" s="33">
        <v>203.0</v>
      </c>
      <c r="CW2162" s="5"/>
      <c r="CX2162" s="5"/>
      <c r="CY2162" s="33">
        <v>-100.172734</v>
      </c>
      <c r="CZ2162" s="33">
        <v>20.868539</v>
      </c>
      <c r="DA2162" s="33">
        <v>4.4219266E9</v>
      </c>
      <c r="DB2162" s="33">
        <v>1.0</v>
      </c>
      <c r="DC2162" s="33" t="s">
        <v>8456</v>
      </c>
      <c r="DD2162" s="33">
        <v>2023.0</v>
      </c>
      <c r="DE2162" s="33" t="s">
        <v>184</v>
      </c>
      <c r="DF2162" s="33"/>
      <c r="DG2162" s="33" t="s">
        <v>185</v>
      </c>
      <c r="DH2162" s="33" t="s">
        <v>186</v>
      </c>
      <c r="DI2162" s="5"/>
      <c r="DJ2162" s="5"/>
    </row>
    <row r="2163">
      <c r="A2163" s="33" t="s">
        <v>13488</v>
      </c>
      <c r="B2163" s="34">
        <v>44952.0</v>
      </c>
      <c r="C2163" s="35" t="s">
        <v>137</v>
      </c>
      <c r="D2163" s="35" t="s">
        <v>139</v>
      </c>
      <c r="E2163" s="35" t="s">
        <v>142</v>
      </c>
      <c r="F2163" s="36" t="s">
        <v>144</v>
      </c>
      <c r="G2163" s="33" t="s">
        <v>13489</v>
      </c>
      <c r="H2163" s="33" t="s">
        <v>13490</v>
      </c>
      <c r="I2163" s="33" t="s">
        <v>1641</v>
      </c>
      <c r="J2163" s="33" t="s">
        <v>255</v>
      </c>
      <c r="K2163" s="35" t="s">
        <v>421</v>
      </c>
      <c r="L2163" s="33" t="s">
        <v>3194</v>
      </c>
      <c r="M2163" s="33" t="s">
        <v>8450</v>
      </c>
      <c r="N2163" s="33" t="s">
        <v>12721</v>
      </c>
      <c r="O2163" s="5"/>
      <c r="P2163" s="35" t="s">
        <v>233</v>
      </c>
      <c r="Q2163" s="35" t="s">
        <v>12721</v>
      </c>
      <c r="R2163" s="33">
        <v>76274.0</v>
      </c>
      <c r="S2163" s="37"/>
      <c r="T2163" s="33"/>
      <c r="U2163" s="33">
        <v>4.15</v>
      </c>
      <c r="V2163" s="33" t="s">
        <v>154</v>
      </c>
      <c r="W2163" s="33"/>
      <c r="X2163" s="33"/>
      <c r="Y2163" s="5"/>
      <c r="Z2163" s="5"/>
      <c r="AA2163" s="33">
        <v>1.0</v>
      </c>
      <c r="AB2163" s="33"/>
      <c r="AC2163" s="33">
        <v>1.0</v>
      </c>
      <c r="AD2163" s="5"/>
      <c r="AE2163" s="5"/>
      <c r="AF2163" s="5"/>
      <c r="AG2163" s="16"/>
      <c r="AH2163" s="38" t="str">
        <f t="shared" si="1"/>
        <v/>
      </c>
      <c r="AI2163" s="39">
        <f t="shared" si="2"/>
        <v>1</v>
      </c>
      <c r="AJ2163" s="37" t="str">
        <f t="shared" si="3"/>
        <v/>
      </c>
      <c r="AK2163" s="41" t="str">
        <f t="shared" si="4"/>
        <v/>
      </c>
      <c r="AL2163" s="35" t="s">
        <v>233</v>
      </c>
      <c r="AM2163" s="33" t="s">
        <v>12721</v>
      </c>
      <c r="AN2163" s="33" t="s">
        <v>13327</v>
      </c>
      <c r="AO2163" s="41"/>
      <c r="AP2163" s="33" t="s">
        <v>169</v>
      </c>
      <c r="AQ2163" s="33" t="s">
        <v>170</v>
      </c>
      <c r="AR2163" s="33">
        <v>300.0</v>
      </c>
      <c r="AS2163" s="42"/>
      <c r="AT2163" s="42"/>
      <c r="AU2163" s="42"/>
      <c r="AV2163" s="42"/>
      <c r="AW2163" s="42"/>
      <c r="AX2163" s="5"/>
      <c r="AY2163" s="33"/>
      <c r="AZ2163" s="33" t="s">
        <v>13491</v>
      </c>
      <c r="BA2163" s="5"/>
      <c r="BB2163" s="5"/>
      <c r="BC2163" s="5" t="s">
        <v>13492</v>
      </c>
      <c r="BD2163" s="33" t="s">
        <v>173</v>
      </c>
      <c r="BE2163" s="41"/>
      <c r="BF2163" s="35"/>
      <c r="BG2163" s="33" t="s">
        <v>169</v>
      </c>
      <c r="BH2163" s="5"/>
      <c r="BI2163" s="33">
        <v>300.0</v>
      </c>
      <c r="BJ2163" s="33" t="s">
        <v>170</v>
      </c>
      <c r="BK2163" s="5"/>
      <c r="BL2163" s="5">
        <f t="shared" si="5"/>
        <v>3994.5</v>
      </c>
      <c r="BM2163" s="5"/>
      <c r="BN2163" s="5"/>
      <c r="BO2163" s="42">
        <f t="shared" si="6"/>
        <v>3994.5</v>
      </c>
      <c r="BP2163" s="44"/>
      <c r="BQ2163" s="45"/>
      <c r="BR2163" s="47"/>
      <c r="BS2163" s="45"/>
      <c r="BT2163" s="37"/>
      <c r="BU2163" s="5"/>
      <c r="BV2163" s="38"/>
      <c r="BW2163" s="48"/>
      <c r="BX2163" s="44"/>
      <c r="BY2163" s="44"/>
      <c r="BZ2163" s="33" t="s">
        <v>131</v>
      </c>
      <c r="CA2163" s="5"/>
      <c r="CB2163" s="5"/>
      <c r="CC2163" s="33" t="s">
        <v>177</v>
      </c>
      <c r="CD2163" s="5"/>
      <c r="CE2163" s="5"/>
      <c r="CF2163" s="33" t="s">
        <v>178</v>
      </c>
      <c r="CG2163" s="33" t="s">
        <v>13493</v>
      </c>
      <c r="CH2163" s="5"/>
      <c r="CI2163" s="5"/>
      <c r="CJ2163" s="5"/>
      <c r="CK2163" s="33"/>
      <c r="CL2163" s="49">
        <v>45000.0</v>
      </c>
      <c r="CM2163" s="33" t="s">
        <v>180</v>
      </c>
      <c r="CN2163" s="5"/>
      <c r="CO2163" s="33">
        <v>2.0</v>
      </c>
      <c r="CP2163" s="33" t="s">
        <v>181</v>
      </c>
      <c r="CQ2163" s="50" t="str">
        <f t="shared" si="7"/>
        <v>26/08/1944</v>
      </c>
      <c r="CR2163" s="33" t="s">
        <v>182</v>
      </c>
      <c r="CS2163" s="33">
        <v>5.0</v>
      </c>
      <c r="CT2163" s="33">
        <v>5.0</v>
      </c>
      <c r="CU2163" s="33">
        <v>28.0</v>
      </c>
      <c r="CV2163" s="33">
        <v>203.0</v>
      </c>
      <c r="CW2163" s="5"/>
      <c r="CX2163" s="5"/>
      <c r="CY2163" s="33">
        <v>-100.172734</v>
      </c>
      <c r="CZ2163" s="33">
        <v>20.868539</v>
      </c>
      <c r="DA2163" s="33">
        <v>4.4219266E9</v>
      </c>
      <c r="DB2163" s="33">
        <v>1.0</v>
      </c>
      <c r="DC2163" s="33" t="s">
        <v>8456</v>
      </c>
      <c r="DD2163" s="33">
        <v>2023.0</v>
      </c>
      <c r="DE2163" s="33" t="s">
        <v>184</v>
      </c>
      <c r="DF2163" s="33"/>
      <c r="DG2163" s="33" t="s">
        <v>185</v>
      </c>
      <c r="DH2163" s="33" t="s">
        <v>186</v>
      </c>
      <c r="DI2163" s="5"/>
      <c r="DJ2163" s="5"/>
    </row>
    <row r="2164">
      <c r="A2164" s="33" t="s">
        <v>13494</v>
      </c>
      <c r="B2164" s="34">
        <v>44952.0</v>
      </c>
      <c r="C2164" s="35" t="s">
        <v>137</v>
      </c>
      <c r="D2164" s="35" t="s">
        <v>139</v>
      </c>
      <c r="E2164" s="35" t="s">
        <v>142</v>
      </c>
      <c r="F2164" s="36" t="s">
        <v>144</v>
      </c>
      <c r="G2164" s="33" t="s">
        <v>13495</v>
      </c>
      <c r="H2164" s="33" t="s">
        <v>9333</v>
      </c>
      <c r="I2164" s="33" t="s">
        <v>9206</v>
      </c>
      <c r="J2164" s="33" t="s">
        <v>1619</v>
      </c>
      <c r="K2164" s="35" t="s">
        <v>421</v>
      </c>
      <c r="L2164" s="33" t="s">
        <v>3194</v>
      </c>
      <c r="M2164" s="33" t="s">
        <v>8450</v>
      </c>
      <c r="N2164" s="33" t="s">
        <v>12721</v>
      </c>
      <c r="O2164" s="5"/>
      <c r="P2164" s="35" t="s">
        <v>233</v>
      </c>
      <c r="Q2164" s="35" t="s">
        <v>12721</v>
      </c>
      <c r="R2164" s="33">
        <v>76274.0</v>
      </c>
      <c r="S2164" s="37"/>
      <c r="T2164" s="33"/>
      <c r="U2164" s="33">
        <v>4.68</v>
      </c>
      <c r="V2164" s="33" t="s">
        <v>154</v>
      </c>
      <c r="W2164" s="33"/>
      <c r="X2164" s="33"/>
      <c r="Y2164" s="5"/>
      <c r="Z2164" s="5"/>
      <c r="AA2164" s="33">
        <v>1.0</v>
      </c>
      <c r="AB2164" s="33"/>
      <c r="AC2164" s="33">
        <v>1.0</v>
      </c>
      <c r="AD2164" s="5"/>
      <c r="AE2164" s="5"/>
      <c r="AF2164" s="5"/>
      <c r="AG2164" s="16"/>
      <c r="AH2164" s="38" t="str">
        <f t="shared" si="1"/>
        <v/>
      </c>
      <c r="AI2164" s="39">
        <f t="shared" si="2"/>
        <v>1</v>
      </c>
      <c r="AJ2164" s="37" t="str">
        <f t="shared" si="3"/>
        <v/>
      </c>
      <c r="AK2164" s="41" t="str">
        <f t="shared" si="4"/>
        <v/>
      </c>
      <c r="AL2164" s="35" t="s">
        <v>233</v>
      </c>
      <c r="AM2164" s="33" t="s">
        <v>12721</v>
      </c>
      <c r="AN2164" s="33" t="s">
        <v>13327</v>
      </c>
      <c r="AO2164" s="41"/>
      <c r="AP2164" s="33" t="s">
        <v>169</v>
      </c>
      <c r="AQ2164" s="33" t="s">
        <v>170</v>
      </c>
      <c r="AR2164" s="33">
        <v>300.0</v>
      </c>
      <c r="AS2164" s="42"/>
      <c r="AT2164" s="42"/>
      <c r="AU2164" s="42"/>
      <c r="AV2164" s="42"/>
      <c r="AW2164" s="42"/>
      <c r="AX2164" s="5"/>
      <c r="AY2164" s="33"/>
      <c r="AZ2164" s="33" t="s">
        <v>13496</v>
      </c>
      <c r="BA2164" s="5"/>
      <c r="BB2164" s="5"/>
      <c r="BC2164" s="5" t="s">
        <v>13497</v>
      </c>
      <c r="BD2164" s="33" t="s">
        <v>173</v>
      </c>
      <c r="BE2164" s="41"/>
      <c r="BF2164" s="35"/>
      <c r="BG2164" s="33" t="s">
        <v>169</v>
      </c>
      <c r="BH2164" s="5"/>
      <c r="BI2164" s="33">
        <v>300.0</v>
      </c>
      <c r="BJ2164" s="33" t="s">
        <v>170</v>
      </c>
      <c r="BK2164" s="5"/>
      <c r="BL2164" s="5">
        <f t="shared" si="5"/>
        <v>3994.5</v>
      </c>
      <c r="BM2164" s="5"/>
      <c r="BN2164" s="5"/>
      <c r="BO2164" s="42">
        <f t="shared" si="6"/>
        <v>3994.5</v>
      </c>
      <c r="BP2164" s="44"/>
      <c r="BQ2164" s="45"/>
      <c r="BR2164" s="47"/>
      <c r="BS2164" s="45"/>
      <c r="BT2164" s="37"/>
      <c r="BU2164" s="5"/>
      <c r="BV2164" s="38"/>
      <c r="BW2164" s="48"/>
      <c r="BX2164" s="44"/>
      <c r="BY2164" s="44"/>
      <c r="BZ2164" s="33" t="s">
        <v>131</v>
      </c>
      <c r="CA2164" s="5"/>
      <c r="CB2164" s="5"/>
      <c r="CC2164" s="33" t="s">
        <v>177</v>
      </c>
      <c r="CD2164" s="5"/>
      <c r="CE2164" s="5"/>
      <c r="CF2164" s="33" t="s">
        <v>178</v>
      </c>
      <c r="CG2164" s="33" t="s">
        <v>13498</v>
      </c>
      <c r="CH2164" s="5"/>
      <c r="CI2164" s="5"/>
      <c r="CJ2164" s="5"/>
      <c r="CK2164" s="33"/>
      <c r="CL2164" s="49">
        <v>45000.0</v>
      </c>
      <c r="CM2164" s="33" t="s">
        <v>180</v>
      </c>
      <c r="CN2164" s="5"/>
      <c r="CO2164" s="33">
        <v>2.0</v>
      </c>
      <c r="CP2164" s="33" t="s">
        <v>181</v>
      </c>
      <c r="CQ2164" s="50" t="str">
        <f t="shared" si="7"/>
        <v>17/02/1965</v>
      </c>
      <c r="CR2164" s="33" t="s">
        <v>182</v>
      </c>
      <c r="CS2164" s="33">
        <v>5.0</v>
      </c>
      <c r="CT2164" s="33">
        <v>5.0</v>
      </c>
      <c r="CU2164" s="33">
        <v>28.0</v>
      </c>
      <c r="CV2164" s="33">
        <v>203.0</v>
      </c>
      <c r="CW2164" s="5"/>
      <c r="CX2164" s="5"/>
      <c r="CY2164" s="33">
        <v>-100.172734</v>
      </c>
      <c r="CZ2164" s="33">
        <v>20.868539</v>
      </c>
      <c r="DA2164" s="33">
        <v>4.4219266E9</v>
      </c>
      <c r="DB2164" s="33">
        <v>1.0</v>
      </c>
      <c r="DC2164" s="33" t="s">
        <v>8456</v>
      </c>
      <c r="DD2164" s="33">
        <v>2023.0</v>
      </c>
      <c r="DE2164" s="33" t="s">
        <v>184</v>
      </c>
      <c r="DF2164" s="33"/>
      <c r="DG2164" s="33" t="s">
        <v>185</v>
      </c>
      <c r="DH2164" s="33" t="s">
        <v>186</v>
      </c>
      <c r="DI2164" s="5"/>
      <c r="DJ2164" s="5"/>
    </row>
    <row r="2165">
      <c r="A2165" s="33" t="s">
        <v>13499</v>
      </c>
      <c r="B2165" s="34">
        <v>44952.0</v>
      </c>
      <c r="C2165" s="35" t="s">
        <v>137</v>
      </c>
      <c r="D2165" s="35" t="s">
        <v>139</v>
      </c>
      <c r="E2165" s="35" t="s">
        <v>142</v>
      </c>
      <c r="F2165" s="36" t="s">
        <v>144</v>
      </c>
      <c r="G2165" s="33" t="s">
        <v>13500</v>
      </c>
      <c r="H2165" s="33" t="s">
        <v>4906</v>
      </c>
      <c r="I2165" s="33" t="s">
        <v>9206</v>
      </c>
      <c r="J2165" s="33" t="s">
        <v>8704</v>
      </c>
      <c r="K2165" s="35" t="s">
        <v>421</v>
      </c>
      <c r="L2165" s="33" t="s">
        <v>3194</v>
      </c>
      <c r="M2165" s="33" t="s">
        <v>8450</v>
      </c>
      <c r="N2165" s="33" t="s">
        <v>12721</v>
      </c>
      <c r="O2165" s="5"/>
      <c r="P2165" s="35" t="s">
        <v>233</v>
      </c>
      <c r="Q2165" s="35" t="s">
        <v>12721</v>
      </c>
      <c r="R2165" s="33">
        <v>76274.0</v>
      </c>
      <c r="S2165" s="37"/>
      <c r="T2165" s="33"/>
      <c r="U2165" s="33">
        <v>1.91</v>
      </c>
      <c r="V2165" s="33" t="s">
        <v>154</v>
      </c>
      <c r="W2165" s="33"/>
      <c r="X2165" s="33"/>
      <c r="Y2165" s="5"/>
      <c r="Z2165" s="5"/>
      <c r="AA2165" s="33">
        <v>1.0</v>
      </c>
      <c r="AB2165" s="33"/>
      <c r="AC2165" s="33">
        <v>1.0</v>
      </c>
      <c r="AD2165" s="5"/>
      <c r="AE2165" s="5"/>
      <c r="AF2165" s="5"/>
      <c r="AG2165" s="16"/>
      <c r="AH2165" s="38" t="str">
        <f t="shared" si="1"/>
        <v/>
      </c>
      <c r="AI2165" s="39">
        <f t="shared" si="2"/>
        <v>1</v>
      </c>
      <c r="AJ2165" s="37" t="str">
        <f t="shared" si="3"/>
        <v/>
      </c>
      <c r="AK2165" s="41" t="str">
        <f t="shared" si="4"/>
        <v/>
      </c>
      <c r="AL2165" s="35" t="s">
        <v>233</v>
      </c>
      <c r="AM2165" s="33" t="s">
        <v>12721</v>
      </c>
      <c r="AN2165" s="33" t="s">
        <v>13327</v>
      </c>
      <c r="AO2165" s="41"/>
      <c r="AP2165" s="33" t="s">
        <v>169</v>
      </c>
      <c r="AQ2165" s="33" t="s">
        <v>170</v>
      </c>
      <c r="AR2165" s="33">
        <v>150.0</v>
      </c>
      <c r="AS2165" s="42"/>
      <c r="AT2165" s="42"/>
      <c r="AU2165" s="42"/>
      <c r="AV2165" s="42"/>
      <c r="AW2165" s="42"/>
      <c r="AX2165" s="5"/>
      <c r="AY2165" s="33"/>
      <c r="AZ2165" s="33" t="s">
        <v>13501</v>
      </c>
      <c r="BA2165" s="5"/>
      <c r="BB2165" s="5"/>
      <c r="BC2165" s="5" t="s">
        <v>13502</v>
      </c>
      <c r="BD2165" s="33" t="s">
        <v>173</v>
      </c>
      <c r="BE2165" s="41"/>
      <c r="BF2165" s="35"/>
      <c r="BG2165" s="33" t="s">
        <v>169</v>
      </c>
      <c r="BH2165" s="5"/>
      <c r="BI2165" s="33">
        <v>150.0</v>
      </c>
      <c r="BJ2165" s="33" t="s">
        <v>170</v>
      </c>
      <c r="BK2165" s="5"/>
      <c r="BL2165" s="5">
        <f t="shared" si="5"/>
        <v>1997.25</v>
      </c>
      <c r="BM2165" s="5"/>
      <c r="BN2165" s="5"/>
      <c r="BO2165" s="42">
        <f t="shared" si="6"/>
        <v>1997.25</v>
      </c>
      <c r="BP2165" s="44"/>
      <c r="BQ2165" s="45"/>
      <c r="BR2165" s="47"/>
      <c r="BS2165" s="45"/>
      <c r="BT2165" s="37"/>
      <c r="BU2165" s="5"/>
      <c r="BV2165" s="38"/>
      <c r="BW2165" s="48"/>
      <c r="BX2165" s="44"/>
      <c r="BY2165" s="44"/>
      <c r="BZ2165" s="33" t="s">
        <v>131</v>
      </c>
      <c r="CA2165" s="5"/>
      <c r="CB2165" s="5"/>
      <c r="CC2165" s="33" t="s">
        <v>177</v>
      </c>
      <c r="CD2165" s="5"/>
      <c r="CE2165" s="5"/>
      <c r="CF2165" s="33" t="s">
        <v>178</v>
      </c>
      <c r="CG2165" s="33" t="s">
        <v>13503</v>
      </c>
      <c r="CH2165" s="5"/>
      <c r="CI2165" s="5"/>
      <c r="CJ2165" s="5"/>
      <c r="CK2165" s="33"/>
      <c r="CL2165" s="49">
        <v>45000.0</v>
      </c>
      <c r="CM2165" s="33" t="s">
        <v>180</v>
      </c>
      <c r="CN2165" s="5"/>
      <c r="CO2165" s="33">
        <v>1.0</v>
      </c>
      <c r="CP2165" s="33" t="s">
        <v>181</v>
      </c>
      <c r="CQ2165" s="50" t="str">
        <f t="shared" si="7"/>
        <v>25/10/1933</v>
      </c>
      <c r="CR2165" s="33" t="s">
        <v>182</v>
      </c>
      <c r="CS2165" s="33">
        <v>5.0</v>
      </c>
      <c r="CT2165" s="33">
        <v>5.0</v>
      </c>
      <c r="CU2165" s="33">
        <v>28.0</v>
      </c>
      <c r="CV2165" s="33">
        <v>203.0</v>
      </c>
      <c r="CW2165" s="5"/>
      <c r="CX2165" s="5"/>
      <c r="CY2165" s="33">
        <v>-100.172734</v>
      </c>
      <c r="CZ2165" s="33">
        <v>20.868539</v>
      </c>
      <c r="DA2165" s="33">
        <v>4.4219266E9</v>
      </c>
      <c r="DB2165" s="33">
        <v>1.0</v>
      </c>
      <c r="DC2165" s="33" t="s">
        <v>8456</v>
      </c>
      <c r="DD2165" s="33">
        <v>2023.0</v>
      </c>
      <c r="DE2165" s="33" t="s">
        <v>184</v>
      </c>
      <c r="DF2165" s="33"/>
      <c r="DG2165" s="33" t="s">
        <v>185</v>
      </c>
      <c r="DH2165" s="33" t="s">
        <v>186</v>
      </c>
      <c r="DI2165" s="5"/>
      <c r="DJ2165" s="5"/>
    </row>
    <row r="2166">
      <c r="A2166" s="33" t="s">
        <v>13504</v>
      </c>
      <c r="B2166" s="34">
        <v>44952.0</v>
      </c>
      <c r="C2166" s="35" t="s">
        <v>137</v>
      </c>
      <c r="D2166" s="35" t="s">
        <v>139</v>
      </c>
      <c r="E2166" s="35" t="s">
        <v>142</v>
      </c>
      <c r="F2166" s="36" t="s">
        <v>144</v>
      </c>
      <c r="G2166" s="33" t="s">
        <v>13505</v>
      </c>
      <c r="H2166" s="33" t="s">
        <v>13506</v>
      </c>
      <c r="I2166" s="33" t="s">
        <v>9206</v>
      </c>
      <c r="J2166" s="33" t="s">
        <v>1872</v>
      </c>
      <c r="K2166" s="35" t="s">
        <v>421</v>
      </c>
      <c r="L2166" s="33" t="s">
        <v>3194</v>
      </c>
      <c r="M2166" s="33" t="s">
        <v>8450</v>
      </c>
      <c r="N2166" s="33" t="s">
        <v>12721</v>
      </c>
      <c r="O2166" s="5"/>
      <c r="P2166" s="35" t="s">
        <v>233</v>
      </c>
      <c r="Q2166" s="35" t="s">
        <v>12721</v>
      </c>
      <c r="R2166" s="33">
        <v>76274.0</v>
      </c>
      <c r="S2166" s="37"/>
      <c r="T2166" s="33"/>
      <c r="U2166" s="33">
        <v>5.45</v>
      </c>
      <c r="V2166" s="33" t="s">
        <v>154</v>
      </c>
      <c r="W2166" s="33"/>
      <c r="X2166" s="33"/>
      <c r="Y2166" s="5"/>
      <c r="Z2166" s="5"/>
      <c r="AA2166" s="33">
        <v>1.0</v>
      </c>
      <c r="AB2166" s="33"/>
      <c r="AC2166" s="33">
        <v>1.0</v>
      </c>
      <c r="AD2166" s="5"/>
      <c r="AE2166" s="5"/>
      <c r="AF2166" s="5"/>
      <c r="AG2166" s="16"/>
      <c r="AH2166" s="38" t="str">
        <f t="shared" si="1"/>
        <v/>
      </c>
      <c r="AI2166" s="39">
        <f t="shared" si="2"/>
        <v>1</v>
      </c>
      <c r="AJ2166" s="37" t="str">
        <f t="shared" si="3"/>
        <v/>
      </c>
      <c r="AK2166" s="41" t="str">
        <f t="shared" si="4"/>
        <v/>
      </c>
      <c r="AL2166" s="35" t="s">
        <v>233</v>
      </c>
      <c r="AM2166" s="33" t="s">
        <v>12721</v>
      </c>
      <c r="AN2166" s="33" t="s">
        <v>13327</v>
      </c>
      <c r="AO2166" s="41"/>
      <c r="AP2166" s="33" t="s">
        <v>169</v>
      </c>
      <c r="AQ2166" s="33" t="s">
        <v>170</v>
      </c>
      <c r="AR2166" s="33">
        <v>300.0</v>
      </c>
      <c r="AS2166" s="42"/>
      <c r="AT2166" s="42"/>
      <c r="AU2166" s="42"/>
      <c r="AV2166" s="42"/>
      <c r="AW2166" s="42"/>
      <c r="AX2166" s="5"/>
      <c r="AY2166" s="33"/>
      <c r="AZ2166" s="33" t="s">
        <v>13507</v>
      </c>
      <c r="BA2166" s="5"/>
      <c r="BB2166" s="5"/>
      <c r="BC2166" s="5" t="s">
        <v>13508</v>
      </c>
      <c r="BD2166" s="33" t="s">
        <v>173</v>
      </c>
      <c r="BE2166" s="41"/>
      <c r="BF2166" s="35"/>
      <c r="BG2166" s="33" t="s">
        <v>169</v>
      </c>
      <c r="BH2166" s="5"/>
      <c r="BI2166" s="33">
        <v>300.0</v>
      </c>
      <c r="BJ2166" s="33" t="s">
        <v>170</v>
      </c>
      <c r="BK2166" s="5"/>
      <c r="BL2166" s="5">
        <f t="shared" si="5"/>
        <v>3994.5</v>
      </c>
      <c r="BM2166" s="5"/>
      <c r="BN2166" s="5"/>
      <c r="BO2166" s="42">
        <f t="shared" si="6"/>
        <v>3994.5</v>
      </c>
      <c r="BP2166" s="44"/>
      <c r="BQ2166" s="45"/>
      <c r="BR2166" s="47"/>
      <c r="BS2166" s="45"/>
      <c r="BT2166" s="37"/>
      <c r="BU2166" s="5"/>
      <c r="BV2166" s="38"/>
      <c r="BW2166" s="48"/>
      <c r="BX2166" s="44"/>
      <c r="BY2166" s="44"/>
      <c r="BZ2166" s="33" t="s">
        <v>131</v>
      </c>
      <c r="CA2166" s="5"/>
      <c r="CB2166" s="5"/>
      <c r="CC2166" s="33" t="s">
        <v>177</v>
      </c>
      <c r="CD2166" s="5"/>
      <c r="CE2166" s="5"/>
      <c r="CF2166" s="33" t="s">
        <v>178</v>
      </c>
      <c r="CG2166" s="33" t="s">
        <v>13509</v>
      </c>
      <c r="CH2166" s="5"/>
      <c r="CI2166" s="5"/>
      <c r="CJ2166" s="5"/>
      <c r="CK2166" s="33"/>
      <c r="CL2166" s="49">
        <v>45000.0</v>
      </c>
      <c r="CM2166" s="33" t="s">
        <v>180</v>
      </c>
      <c r="CN2166" s="5"/>
      <c r="CO2166" s="33">
        <v>2.0</v>
      </c>
      <c r="CP2166" s="33" t="s">
        <v>181</v>
      </c>
      <c r="CQ2166" s="50" t="str">
        <f t="shared" si="7"/>
        <v>18/12/1950</v>
      </c>
      <c r="CR2166" s="33" t="s">
        <v>182</v>
      </c>
      <c r="CS2166" s="33">
        <v>5.0</v>
      </c>
      <c r="CT2166" s="33">
        <v>5.0</v>
      </c>
      <c r="CU2166" s="33">
        <v>28.0</v>
      </c>
      <c r="CV2166" s="33">
        <v>203.0</v>
      </c>
      <c r="CW2166" s="5"/>
      <c r="CX2166" s="5"/>
      <c r="CY2166" s="33">
        <v>-100.172734</v>
      </c>
      <c r="CZ2166" s="33">
        <v>20.868539</v>
      </c>
      <c r="DA2166" s="33">
        <v>4.4219266E9</v>
      </c>
      <c r="DB2166" s="33">
        <v>1.0</v>
      </c>
      <c r="DC2166" s="33" t="s">
        <v>8456</v>
      </c>
      <c r="DD2166" s="33">
        <v>2023.0</v>
      </c>
      <c r="DE2166" s="33" t="s">
        <v>184</v>
      </c>
      <c r="DF2166" s="33"/>
      <c r="DG2166" s="33" t="s">
        <v>185</v>
      </c>
      <c r="DH2166" s="33" t="s">
        <v>186</v>
      </c>
      <c r="DI2166" s="5"/>
      <c r="DJ2166" s="5"/>
    </row>
    <row r="2167">
      <c r="A2167" s="33" t="s">
        <v>13510</v>
      </c>
      <c r="B2167" s="34">
        <v>44952.0</v>
      </c>
      <c r="C2167" s="35" t="s">
        <v>137</v>
      </c>
      <c r="D2167" s="35" t="s">
        <v>139</v>
      </c>
      <c r="E2167" s="35" t="s">
        <v>142</v>
      </c>
      <c r="F2167" s="36" t="s">
        <v>144</v>
      </c>
      <c r="G2167" s="33" t="s">
        <v>13511</v>
      </c>
      <c r="H2167" s="33" t="s">
        <v>13512</v>
      </c>
      <c r="I2167" s="33" t="s">
        <v>9206</v>
      </c>
      <c r="J2167" s="33" t="s">
        <v>1872</v>
      </c>
      <c r="K2167" s="35" t="s">
        <v>421</v>
      </c>
      <c r="L2167" s="33" t="s">
        <v>3194</v>
      </c>
      <c r="M2167" s="33" t="s">
        <v>8450</v>
      </c>
      <c r="N2167" s="33" t="s">
        <v>12721</v>
      </c>
      <c r="O2167" s="5"/>
      <c r="P2167" s="35" t="s">
        <v>233</v>
      </c>
      <c r="Q2167" s="35" t="s">
        <v>12721</v>
      </c>
      <c r="R2167" s="33">
        <v>76274.0</v>
      </c>
      <c r="S2167" s="37"/>
      <c r="T2167" s="33"/>
      <c r="U2167" s="33">
        <v>3.48</v>
      </c>
      <c r="V2167" s="33" t="s">
        <v>154</v>
      </c>
      <c r="W2167" s="33"/>
      <c r="X2167" s="33"/>
      <c r="Y2167" s="5"/>
      <c r="Z2167" s="5"/>
      <c r="AA2167" s="33">
        <v>1.0</v>
      </c>
      <c r="AB2167" s="33"/>
      <c r="AC2167" s="33">
        <v>1.0</v>
      </c>
      <c r="AD2167" s="5"/>
      <c r="AE2167" s="5"/>
      <c r="AF2167" s="5"/>
      <c r="AG2167" s="16"/>
      <c r="AH2167" s="38" t="str">
        <f t="shared" si="1"/>
        <v/>
      </c>
      <c r="AI2167" s="39">
        <f t="shared" si="2"/>
        <v>1</v>
      </c>
      <c r="AJ2167" s="37" t="str">
        <f t="shared" si="3"/>
        <v/>
      </c>
      <c r="AK2167" s="41" t="str">
        <f t="shared" si="4"/>
        <v/>
      </c>
      <c r="AL2167" s="35" t="s">
        <v>233</v>
      </c>
      <c r="AM2167" s="33" t="s">
        <v>12721</v>
      </c>
      <c r="AN2167" s="33" t="s">
        <v>13327</v>
      </c>
      <c r="AO2167" s="41"/>
      <c r="AP2167" s="33" t="s">
        <v>169</v>
      </c>
      <c r="AQ2167" s="33" t="s">
        <v>170</v>
      </c>
      <c r="AR2167" s="33">
        <v>300.0</v>
      </c>
      <c r="AS2167" s="42"/>
      <c r="AT2167" s="42"/>
      <c r="AU2167" s="42"/>
      <c r="AV2167" s="42"/>
      <c r="AW2167" s="42"/>
      <c r="AX2167" s="5"/>
      <c r="AY2167" s="33"/>
      <c r="AZ2167" s="33" t="s">
        <v>13513</v>
      </c>
      <c r="BA2167" s="5"/>
      <c r="BB2167" s="5"/>
      <c r="BC2167" s="5" t="s">
        <v>13514</v>
      </c>
      <c r="BD2167" s="33" t="s">
        <v>173</v>
      </c>
      <c r="BE2167" s="41"/>
      <c r="BF2167" s="35"/>
      <c r="BG2167" s="33" t="s">
        <v>169</v>
      </c>
      <c r="BH2167" s="5"/>
      <c r="BI2167" s="33">
        <v>300.0</v>
      </c>
      <c r="BJ2167" s="33" t="s">
        <v>170</v>
      </c>
      <c r="BK2167" s="5"/>
      <c r="BL2167" s="5">
        <f t="shared" si="5"/>
        <v>3994.5</v>
      </c>
      <c r="BM2167" s="5"/>
      <c r="BN2167" s="5"/>
      <c r="BO2167" s="42">
        <f t="shared" si="6"/>
        <v>3994.5</v>
      </c>
      <c r="BP2167" s="44"/>
      <c r="BQ2167" s="45"/>
      <c r="BR2167" s="47"/>
      <c r="BS2167" s="45"/>
      <c r="BT2167" s="37"/>
      <c r="BU2167" s="5"/>
      <c r="BV2167" s="38"/>
      <c r="BW2167" s="48"/>
      <c r="BX2167" s="44"/>
      <c r="BY2167" s="44"/>
      <c r="BZ2167" s="33" t="s">
        <v>131</v>
      </c>
      <c r="CA2167" s="5"/>
      <c r="CB2167" s="5"/>
      <c r="CC2167" s="33" t="s">
        <v>177</v>
      </c>
      <c r="CD2167" s="5"/>
      <c r="CE2167" s="5"/>
      <c r="CF2167" s="33" t="s">
        <v>178</v>
      </c>
      <c r="CG2167" s="33" t="s">
        <v>13515</v>
      </c>
      <c r="CH2167" s="5"/>
      <c r="CI2167" s="5"/>
      <c r="CJ2167" s="5"/>
      <c r="CK2167" s="33"/>
      <c r="CL2167" s="49">
        <v>45000.0</v>
      </c>
      <c r="CM2167" s="33" t="s">
        <v>180</v>
      </c>
      <c r="CN2167" s="5"/>
      <c r="CO2167" s="33">
        <v>2.0</v>
      </c>
      <c r="CP2167" s="33" t="s">
        <v>181</v>
      </c>
      <c r="CQ2167" s="50" t="str">
        <f t="shared" si="7"/>
        <v>13/08/1955</v>
      </c>
      <c r="CR2167" s="33" t="s">
        <v>182</v>
      </c>
      <c r="CS2167" s="33">
        <v>5.0</v>
      </c>
      <c r="CT2167" s="33">
        <v>5.0</v>
      </c>
      <c r="CU2167" s="33">
        <v>28.0</v>
      </c>
      <c r="CV2167" s="33">
        <v>203.0</v>
      </c>
      <c r="CW2167" s="5"/>
      <c r="CX2167" s="5"/>
      <c r="CY2167" s="33">
        <v>-100.172734</v>
      </c>
      <c r="CZ2167" s="33">
        <v>20.868539</v>
      </c>
      <c r="DA2167" s="33">
        <v>4.4219266E9</v>
      </c>
      <c r="DB2167" s="33">
        <v>1.0</v>
      </c>
      <c r="DC2167" s="33" t="s">
        <v>8456</v>
      </c>
      <c r="DD2167" s="33">
        <v>2023.0</v>
      </c>
      <c r="DE2167" s="33" t="s">
        <v>184</v>
      </c>
      <c r="DF2167" s="33"/>
      <c r="DG2167" s="33" t="s">
        <v>185</v>
      </c>
      <c r="DH2167" s="33" t="s">
        <v>186</v>
      </c>
      <c r="DI2167" s="5"/>
      <c r="DJ2167" s="5"/>
    </row>
    <row r="2168">
      <c r="A2168" s="33" t="s">
        <v>13516</v>
      </c>
      <c r="B2168" s="34">
        <v>44952.0</v>
      </c>
      <c r="C2168" s="35" t="s">
        <v>137</v>
      </c>
      <c r="D2168" s="35" t="s">
        <v>139</v>
      </c>
      <c r="E2168" s="35" t="s">
        <v>142</v>
      </c>
      <c r="F2168" s="36" t="s">
        <v>144</v>
      </c>
      <c r="G2168" s="33" t="s">
        <v>13517</v>
      </c>
      <c r="H2168" s="33" t="s">
        <v>2213</v>
      </c>
      <c r="I2168" s="33" t="s">
        <v>9206</v>
      </c>
      <c r="J2168" s="33" t="s">
        <v>1872</v>
      </c>
      <c r="K2168" s="35" t="s">
        <v>421</v>
      </c>
      <c r="L2168" s="33" t="s">
        <v>3194</v>
      </c>
      <c r="M2168" s="33" t="s">
        <v>8450</v>
      </c>
      <c r="N2168" s="33" t="s">
        <v>12721</v>
      </c>
      <c r="O2168" s="5"/>
      <c r="P2168" s="35" t="s">
        <v>233</v>
      </c>
      <c r="Q2168" s="35" t="s">
        <v>12721</v>
      </c>
      <c r="R2168" s="33">
        <v>76274.0</v>
      </c>
      <c r="S2168" s="37"/>
      <c r="T2168" s="33"/>
      <c r="U2168" s="33">
        <v>6.46</v>
      </c>
      <c r="V2168" s="33" t="s">
        <v>154</v>
      </c>
      <c r="W2168" s="33"/>
      <c r="X2168" s="33"/>
      <c r="Y2168" s="5"/>
      <c r="Z2168" s="5"/>
      <c r="AA2168" s="33">
        <v>1.0</v>
      </c>
      <c r="AB2168" s="33">
        <v>1.0</v>
      </c>
      <c r="AC2168" s="33"/>
      <c r="AD2168" s="5"/>
      <c r="AE2168" s="5"/>
      <c r="AF2168" s="5"/>
      <c r="AG2168" s="16"/>
      <c r="AH2168" s="38">
        <f t="shared" si="1"/>
        <v>1</v>
      </c>
      <c r="AI2168" s="39" t="str">
        <f t="shared" si="2"/>
        <v/>
      </c>
      <c r="AJ2168" s="37" t="str">
        <f t="shared" si="3"/>
        <v/>
      </c>
      <c r="AK2168" s="41" t="str">
        <f t="shared" si="4"/>
        <v/>
      </c>
      <c r="AL2168" s="35" t="s">
        <v>233</v>
      </c>
      <c r="AM2168" s="33" t="s">
        <v>12721</v>
      </c>
      <c r="AN2168" s="33" t="s">
        <v>13327</v>
      </c>
      <c r="AO2168" s="41"/>
      <c r="AP2168" s="33" t="s">
        <v>169</v>
      </c>
      <c r="AQ2168" s="33" t="s">
        <v>170</v>
      </c>
      <c r="AR2168" s="33">
        <v>300.0</v>
      </c>
      <c r="AS2168" s="42"/>
      <c r="AT2168" s="42"/>
      <c r="AU2168" s="42"/>
      <c r="AV2168" s="42"/>
      <c r="AW2168" s="42"/>
      <c r="AX2168" s="5"/>
      <c r="AY2168" s="33"/>
      <c r="AZ2168" s="33" t="s">
        <v>13518</v>
      </c>
      <c r="BA2168" s="5"/>
      <c r="BB2168" s="5"/>
      <c r="BC2168" s="5" t="s">
        <v>13519</v>
      </c>
      <c r="BD2168" s="33" t="s">
        <v>173</v>
      </c>
      <c r="BE2168" s="41"/>
      <c r="BF2168" s="35"/>
      <c r="BG2168" s="33" t="s">
        <v>169</v>
      </c>
      <c r="BH2168" s="5"/>
      <c r="BI2168" s="33">
        <v>300.0</v>
      </c>
      <c r="BJ2168" s="33" t="s">
        <v>170</v>
      </c>
      <c r="BK2168" s="5"/>
      <c r="BL2168" s="5">
        <f t="shared" si="5"/>
        <v>3994.5</v>
      </c>
      <c r="BM2168" s="5"/>
      <c r="BN2168" s="5"/>
      <c r="BO2168" s="42">
        <f t="shared" si="6"/>
        <v>3994.5</v>
      </c>
      <c r="BP2168" s="44"/>
      <c r="BQ2168" s="45"/>
      <c r="BR2168" s="47"/>
      <c r="BS2168" s="45"/>
      <c r="BT2168" s="37"/>
      <c r="BU2168" s="5"/>
      <c r="BV2168" s="38"/>
      <c r="BW2168" s="48"/>
      <c r="BX2168" s="44"/>
      <c r="BY2168" s="44"/>
      <c r="BZ2168" s="33" t="s">
        <v>131</v>
      </c>
      <c r="CA2168" s="5"/>
      <c r="CB2168" s="5"/>
      <c r="CC2168" s="33" t="s">
        <v>177</v>
      </c>
      <c r="CD2168" s="5"/>
      <c r="CE2168" s="5"/>
      <c r="CF2168" s="33" t="s">
        <v>178</v>
      </c>
      <c r="CG2168" s="33" t="s">
        <v>13520</v>
      </c>
      <c r="CH2168" s="5"/>
      <c r="CI2168" s="5"/>
      <c r="CJ2168" s="5"/>
      <c r="CK2168" s="33"/>
      <c r="CL2168" s="49">
        <v>45000.0</v>
      </c>
      <c r="CM2168" s="33" t="s">
        <v>180</v>
      </c>
      <c r="CN2168" s="5"/>
      <c r="CO2168" s="33">
        <v>2.0</v>
      </c>
      <c r="CP2168" s="33" t="s">
        <v>181</v>
      </c>
      <c r="CQ2168" s="50" t="str">
        <f t="shared" si="7"/>
        <v>03/07/1965</v>
      </c>
      <c r="CR2168" s="33" t="s">
        <v>243</v>
      </c>
      <c r="CS2168" s="33">
        <v>5.0</v>
      </c>
      <c r="CT2168" s="33">
        <v>5.0</v>
      </c>
      <c r="CU2168" s="33">
        <v>28.0</v>
      </c>
      <c r="CV2168" s="33">
        <v>203.0</v>
      </c>
      <c r="CW2168" s="5"/>
      <c r="CX2168" s="5"/>
      <c r="CY2168" s="33">
        <v>-100.172734</v>
      </c>
      <c r="CZ2168" s="33">
        <v>20.868539</v>
      </c>
      <c r="DA2168" s="33">
        <v>4.4219266E9</v>
      </c>
      <c r="DB2168" s="33">
        <v>1.0</v>
      </c>
      <c r="DC2168" s="33" t="s">
        <v>8456</v>
      </c>
      <c r="DD2168" s="33">
        <v>2023.0</v>
      </c>
      <c r="DE2168" s="33" t="s">
        <v>184</v>
      </c>
      <c r="DF2168" s="33"/>
      <c r="DG2168" s="33" t="s">
        <v>185</v>
      </c>
      <c r="DH2168" s="33" t="s">
        <v>186</v>
      </c>
      <c r="DI2168" s="5"/>
      <c r="DJ2168" s="5"/>
    </row>
    <row r="2169">
      <c r="A2169" s="33" t="s">
        <v>13521</v>
      </c>
      <c r="B2169" s="34">
        <v>44952.0</v>
      </c>
      <c r="C2169" s="35" t="s">
        <v>137</v>
      </c>
      <c r="D2169" s="35" t="s">
        <v>139</v>
      </c>
      <c r="E2169" s="35" t="s">
        <v>142</v>
      </c>
      <c r="F2169" s="36" t="s">
        <v>144</v>
      </c>
      <c r="G2169" s="33" t="s">
        <v>13522</v>
      </c>
      <c r="H2169" s="33" t="s">
        <v>13523</v>
      </c>
      <c r="I2169" s="33" t="s">
        <v>231</v>
      </c>
      <c r="J2169" s="33" t="s">
        <v>10526</v>
      </c>
      <c r="K2169" s="35" t="s">
        <v>421</v>
      </c>
      <c r="L2169" s="33" t="s">
        <v>3194</v>
      </c>
      <c r="M2169" s="33" t="s">
        <v>8450</v>
      </c>
      <c r="N2169" s="33" t="s">
        <v>12721</v>
      </c>
      <c r="O2169" s="5"/>
      <c r="P2169" s="35" t="s">
        <v>233</v>
      </c>
      <c r="Q2169" s="35" t="s">
        <v>12721</v>
      </c>
      <c r="R2169" s="33">
        <v>76274.0</v>
      </c>
      <c r="S2169" s="37"/>
      <c r="T2169" s="33"/>
      <c r="U2169" s="33">
        <v>1.44</v>
      </c>
      <c r="V2169" s="33" t="s">
        <v>154</v>
      </c>
      <c r="W2169" s="33"/>
      <c r="X2169" s="33"/>
      <c r="Y2169" s="5"/>
      <c r="Z2169" s="5"/>
      <c r="AA2169" s="33">
        <v>1.0</v>
      </c>
      <c r="AB2169" s="33"/>
      <c r="AC2169" s="33">
        <v>1.0</v>
      </c>
      <c r="AD2169" s="5"/>
      <c r="AE2169" s="5"/>
      <c r="AF2169" s="5"/>
      <c r="AG2169" s="16"/>
      <c r="AH2169" s="38" t="str">
        <f t="shared" si="1"/>
        <v/>
      </c>
      <c r="AI2169" s="39">
        <f t="shared" si="2"/>
        <v>1</v>
      </c>
      <c r="AJ2169" s="37" t="str">
        <f t="shared" si="3"/>
        <v/>
      </c>
      <c r="AK2169" s="41" t="str">
        <f t="shared" si="4"/>
        <v/>
      </c>
      <c r="AL2169" s="35" t="s">
        <v>233</v>
      </c>
      <c r="AM2169" s="33" t="s">
        <v>12721</v>
      </c>
      <c r="AN2169" s="33" t="s">
        <v>13327</v>
      </c>
      <c r="AO2169" s="41"/>
      <c r="AP2169" s="33" t="s">
        <v>169</v>
      </c>
      <c r="AQ2169" s="33" t="s">
        <v>170</v>
      </c>
      <c r="AR2169" s="33">
        <v>150.0</v>
      </c>
      <c r="AS2169" s="42"/>
      <c r="AT2169" s="42"/>
      <c r="AU2169" s="42"/>
      <c r="AV2169" s="42"/>
      <c r="AW2169" s="42"/>
      <c r="AX2169" s="5"/>
      <c r="AY2169" s="33"/>
      <c r="AZ2169" s="33" t="s">
        <v>13524</v>
      </c>
      <c r="BA2169" s="5"/>
      <c r="BB2169" s="5"/>
      <c r="BC2169" s="5" t="s">
        <v>13525</v>
      </c>
      <c r="BD2169" s="33" t="s">
        <v>173</v>
      </c>
      <c r="BE2169" s="41"/>
      <c r="BF2169" s="35"/>
      <c r="BG2169" s="33" t="s">
        <v>169</v>
      </c>
      <c r="BH2169" s="5"/>
      <c r="BI2169" s="33">
        <v>150.0</v>
      </c>
      <c r="BJ2169" s="33" t="s">
        <v>170</v>
      </c>
      <c r="BK2169" s="5"/>
      <c r="BL2169" s="5">
        <f t="shared" si="5"/>
        <v>1997.25</v>
      </c>
      <c r="BM2169" s="5"/>
      <c r="BN2169" s="5"/>
      <c r="BO2169" s="42">
        <f t="shared" si="6"/>
        <v>1997.25</v>
      </c>
      <c r="BP2169" s="44"/>
      <c r="BQ2169" s="45"/>
      <c r="BR2169" s="47"/>
      <c r="BS2169" s="45"/>
      <c r="BT2169" s="37"/>
      <c r="BU2169" s="5"/>
      <c r="BV2169" s="38"/>
      <c r="BW2169" s="48"/>
      <c r="BX2169" s="44"/>
      <c r="BY2169" s="44"/>
      <c r="BZ2169" s="33" t="s">
        <v>131</v>
      </c>
      <c r="CA2169" s="5"/>
      <c r="CB2169" s="5"/>
      <c r="CC2169" s="33" t="s">
        <v>177</v>
      </c>
      <c r="CD2169" s="5"/>
      <c r="CE2169" s="5"/>
      <c r="CF2169" s="33" t="s">
        <v>178</v>
      </c>
      <c r="CG2169" s="33" t="s">
        <v>13526</v>
      </c>
      <c r="CH2169" s="5"/>
      <c r="CI2169" s="5"/>
      <c r="CJ2169" s="5"/>
      <c r="CK2169" s="33"/>
      <c r="CL2169" s="49">
        <v>45000.0</v>
      </c>
      <c r="CM2169" s="33" t="s">
        <v>180</v>
      </c>
      <c r="CN2169" s="5"/>
      <c r="CO2169" s="33">
        <v>1.0</v>
      </c>
      <c r="CP2169" s="33" t="s">
        <v>181</v>
      </c>
      <c r="CQ2169" s="50" t="str">
        <f t="shared" si="7"/>
        <v>09/05/1951</v>
      </c>
      <c r="CR2169" s="33" t="s">
        <v>182</v>
      </c>
      <c r="CS2169" s="33">
        <v>5.0</v>
      </c>
      <c r="CT2169" s="33">
        <v>5.0</v>
      </c>
      <c r="CU2169" s="33">
        <v>28.0</v>
      </c>
      <c r="CV2169" s="33">
        <v>203.0</v>
      </c>
      <c r="CW2169" s="5"/>
      <c r="CX2169" s="5"/>
      <c r="CY2169" s="33">
        <v>-100.172734</v>
      </c>
      <c r="CZ2169" s="33">
        <v>20.868539</v>
      </c>
      <c r="DA2169" s="33">
        <v>4.4219266E9</v>
      </c>
      <c r="DB2169" s="33">
        <v>1.0</v>
      </c>
      <c r="DC2169" s="33" t="s">
        <v>8456</v>
      </c>
      <c r="DD2169" s="33">
        <v>2023.0</v>
      </c>
      <c r="DE2169" s="33" t="s">
        <v>184</v>
      </c>
      <c r="DF2169" s="33"/>
      <c r="DG2169" s="33" t="s">
        <v>185</v>
      </c>
      <c r="DH2169" s="33" t="s">
        <v>186</v>
      </c>
      <c r="DI2169" s="5"/>
      <c r="DJ2169" s="5"/>
    </row>
    <row r="2170">
      <c r="A2170" s="33" t="s">
        <v>13527</v>
      </c>
      <c r="B2170" s="34">
        <v>44952.0</v>
      </c>
      <c r="C2170" s="35" t="s">
        <v>137</v>
      </c>
      <c r="D2170" s="35" t="s">
        <v>139</v>
      </c>
      <c r="E2170" s="35" t="s">
        <v>142</v>
      </c>
      <c r="F2170" s="36" t="s">
        <v>144</v>
      </c>
      <c r="G2170" s="33" t="s">
        <v>13528</v>
      </c>
      <c r="H2170" s="33" t="s">
        <v>1512</v>
      </c>
      <c r="I2170" s="33" t="s">
        <v>231</v>
      </c>
      <c r="J2170" s="33" t="s">
        <v>10526</v>
      </c>
      <c r="K2170" s="35" t="s">
        <v>421</v>
      </c>
      <c r="L2170" s="33" t="s">
        <v>3194</v>
      </c>
      <c r="M2170" s="33" t="s">
        <v>8450</v>
      </c>
      <c r="N2170" s="33" t="s">
        <v>12721</v>
      </c>
      <c r="O2170" s="5"/>
      <c r="P2170" s="35" t="s">
        <v>233</v>
      </c>
      <c r="Q2170" s="35" t="s">
        <v>12721</v>
      </c>
      <c r="R2170" s="33">
        <v>76274.0</v>
      </c>
      <c r="S2170" s="37"/>
      <c r="T2170" s="33"/>
      <c r="U2170" s="33">
        <v>5.05</v>
      </c>
      <c r="V2170" s="33" t="s">
        <v>154</v>
      </c>
      <c r="W2170" s="33"/>
      <c r="X2170" s="33"/>
      <c r="Y2170" s="5"/>
      <c r="Z2170" s="5"/>
      <c r="AA2170" s="33">
        <v>1.0</v>
      </c>
      <c r="AB2170" s="33"/>
      <c r="AC2170" s="33">
        <v>1.0</v>
      </c>
      <c r="AD2170" s="5"/>
      <c r="AE2170" s="5"/>
      <c r="AF2170" s="5"/>
      <c r="AG2170" s="16"/>
      <c r="AH2170" s="38" t="str">
        <f t="shared" si="1"/>
        <v/>
      </c>
      <c r="AI2170" s="39" t="str">
        <f t="shared" si="2"/>
        <v/>
      </c>
      <c r="AJ2170" s="37" t="str">
        <f t="shared" si="3"/>
        <v/>
      </c>
      <c r="AK2170" s="41" t="str">
        <f t="shared" si="4"/>
        <v/>
      </c>
      <c r="AL2170" s="35" t="s">
        <v>233</v>
      </c>
      <c r="AM2170" s="33" t="s">
        <v>12721</v>
      </c>
      <c r="AN2170" s="33" t="s">
        <v>13327</v>
      </c>
      <c r="AO2170" s="41"/>
      <c r="AP2170" s="33" t="s">
        <v>169</v>
      </c>
      <c r="AQ2170" s="33" t="s">
        <v>170</v>
      </c>
      <c r="AR2170" s="33">
        <v>300.0</v>
      </c>
      <c r="AS2170" s="42"/>
      <c r="AT2170" s="42"/>
      <c r="AU2170" s="42"/>
      <c r="AV2170" s="42"/>
      <c r="AW2170" s="42"/>
      <c r="AX2170" s="5"/>
      <c r="AY2170" s="33"/>
      <c r="AZ2170" s="33" t="s">
        <v>13529</v>
      </c>
      <c r="BA2170" s="5"/>
      <c r="BB2170" s="5"/>
      <c r="BC2170" s="5" t="s">
        <v>13530</v>
      </c>
      <c r="BD2170" s="33" t="s">
        <v>173</v>
      </c>
      <c r="BE2170" s="41"/>
      <c r="BF2170" s="35"/>
      <c r="BG2170" s="33" t="s">
        <v>169</v>
      </c>
      <c r="BH2170" s="5"/>
      <c r="BI2170" s="33">
        <v>300.0</v>
      </c>
      <c r="BJ2170" s="33" t="s">
        <v>170</v>
      </c>
      <c r="BK2170" s="5"/>
      <c r="BL2170" s="5">
        <f t="shared" si="5"/>
        <v>3994.5</v>
      </c>
      <c r="BM2170" s="5"/>
      <c r="BN2170" s="5"/>
      <c r="BO2170" s="42">
        <f t="shared" si="6"/>
        <v>3994.5</v>
      </c>
      <c r="BP2170" s="44"/>
      <c r="BQ2170" s="45"/>
      <c r="BR2170" s="47"/>
      <c r="BS2170" s="45"/>
      <c r="BT2170" s="37"/>
      <c r="BU2170" s="5"/>
      <c r="BV2170" s="38"/>
      <c r="BW2170" s="48"/>
      <c r="BX2170" s="44"/>
      <c r="BY2170" s="44"/>
      <c r="BZ2170" s="33" t="s">
        <v>131</v>
      </c>
      <c r="CA2170" s="5"/>
      <c r="CB2170" s="5"/>
      <c r="CC2170" s="33" t="s">
        <v>177</v>
      </c>
      <c r="CD2170" s="5"/>
      <c r="CE2170" s="5"/>
      <c r="CF2170" s="33" t="s">
        <v>178</v>
      </c>
      <c r="CG2170" s="33" t="s">
        <v>13531</v>
      </c>
      <c r="CH2170" s="5"/>
      <c r="CI2170" s="5"/>
      <c r="CJ2170" s="5"/>
      <c r="CK2170" s="33"/>
      <c r="CL2170" s="49">
        <v>45000.0</v>
      </c>
      <c r="CM2170" s="33" t="s">
        <v>180</v>
      </c>
      <c r="CN2170" s="5"/>
      <c r="CO2170" s="33">
        <v>2.0</v>
      </c>
      <c r="CP2170" s="33" t="s">
        <v>181</v>
      </c>
      <c r="CQ2170" s="50" t="str">
        <f t="shared" si="7"/>
        <v>12/12/1968</v>
      </c>
      <c r="CR2170" s="33" t="s">
        <v>182</v>
      </c>
      <c r="CS2170" s="33">
        <v>5.0</v>
      </c>
      <c r="CT2170" s="33">
        <v>5.0</v>
      </c>
      <c r="CU2170" s="33">
        <v>28.0</v>
      </c>
      <c r="CV2170" s="33">
        <v>203.0</v>
      </c>
      <c r="CW2170" s="5"/>
      <c r="CX2170" s="5"/>
      <c r="CY2170" s="33">
        <v>-100.172734</v>
      </c>
      <c r="CZ2170" s="33">
        <v>20.868539</v>
      </c>
      <c r="DA2170" s="33">
        <v>4.4219266E9</v>
      </c>
      <c r="DB2170" s="33">
        <v>1.0</v>
      </c>
      <c r="DC2170" s="33" t="s">
        <v>8456</v>
      </c>
      <c r="DD2170" s="33">
        <v>2023.0</v>
      </c>
      <c r="DE2170" s="33" t="s">
        <v>184</v>
      </c>
      <c r="DF2170" s="33"/>
      <c r="DG2170" s="33" t="s">
        <v>185</v>
      </c>
      <c r="DH2170" s="33" t="s">
        <v>186</v>
      </c>
      <c r="DI2170" s="5"/>
      <c r="DJ2170" s="5"/>
    </row>
    <row r="2171">
      <c r="A2171" s="33" t="s">
        <v>13532</v>
      </c>
      <c r="B2171" s="34">
        <v>44952.0</v>
      </c>
      <c r="C2171" s="35" t="s">
        <v>137</v>
      </c>
      <c r="D2171" s="35" t="s">
        <v>139</v>
      </c>
      <c r="E2171" s="35" t="s">
        <v>142</v>
      </c>
      <c r="F2171" s="36" t="s">
        <v>144</v>
      </c>
      <c r="G2171" s="33" t="s">
        <v>13533</v>
      </c>
      <c r="H2171" s="33" t="s">
        <v>3811</v>
      </c>
      <c r="I2171" s="33" t="s">
        <v>231</v>
      </c>
      <c r="J2171" s="33" t="s">
        <v>1656</v>
      </c>
      <c r="K2171" s="35" t="s">
        <v>421</v>
      </c>
      <c r="L2171" s="33" t="s">
        <v>3194</v>
      </c>
      <c r="M2171" s="33" t="s">
        <v>8450</v>
      </c>
      <c r="N2171" s="33" t="s">
        <v>12721</v>
      </c>
      <c r="O2171" s="5"/>
      <c r="P2171" s="35" t="s">
        <v>233</v>
      </c>
      <c r="Q2171" s="35" t="s">
        <v>12721</v>
      </c>
      <c r="R2171" s="33">
        <v>76274.0</v>
      </c>
      <c r="S2171" s="37"/>
      <c r="T2171" s="33"/>
      <c r="U2171" s="33">
        <v>2.48</v>
      </c>
      <c r="V2171" s="33" t="s">
        <v>154</v>
      </c>
      <c r="W2171" s="33"/>
      <c r="X2171" s="33"/>
      <c r="Y2171" s="5"/>
      <c r="Z2171" s="5"/>
      <c r="AA2171" s="33">
        <v>1.0</v>
      </c>
      <c r="AB2171" s="33"/>
      <c r="AC2171" s="33">
        <v>1.0</v>
      </c>
      <c r="AD2171" s="5"/>
      <c r="AE2171" s="5"/>
      <c r="AF2171" s="5"/>
      <c r="AG2171" s="16"/>
      <c r="AH2171" s="38" t="str">
        <f t="shared" si="1"/>
        <v/>
      </c>
      <c r="AI2171" s="39">
        <f t="shared" si="2"/>
        <v>1</v>
      </c>
      <c r="AJ2171" s="37" t="str">
        <f t="shared" si="3"/>
        <v/>
      </c>
      <c r="AK2171" s="41" t="str">
        <f t="shared" si="4"/>
        <v/>
      </c>
      <c r="AL2171" s="35" t="s">
        <v>233</v>
      </c>
      <c r="AM2171" s="33" t="s">
        <v>12721</v>
      </c>
      <c r="AN2171" s="33" t="s">
        <v>13327</v>
      </c>
      <c r="AO2171" s="41"/>
      <c r="AP2171" s="33" t="s">
        <v>169</v>
      </c>
      <c r="AQ2171" s="33" t="s">
        <v>170</v>
      </c>
      <c r="AR2171" s="33">
        <v>300.0</v>
      </c>
      <c r="AS2171" s="42"/>
      <c r="AT2171" s="42"/>
      <c r="AU2171" s="42"/>
      <c r="AV2171" s="42"/>
      <c r="AW2171" s="42"/>
      <c r="AX2171" s="5"/>
      <c r="AY2171" s="33"/>
      <c r="AZ2171" s="33" t="s">
        <v>13534</v>
      </c>
      <c r="BA2171" s="5"/>
      <c r="BB2171" s="5"/>
      <c r="BC2171" s="5" t="s">
        <v>13535</v>
      </c>
      <c r="BD2171" s="33" t="s">
        <v>173</v>
      </c>
      <c r="BE2171" s="41"/>
      <c r="BF2171" s="35"/>
      <c r="BG2171" s="33" t="s">
        <v>169</v>
      </c>
      <c r="BH2171" s="5"/>
      <c r="BI2171" s="33">
        <v>300.0</v>
      </c>
      <c r="BJ2171" s="33" t="s">
        <v>170</v>
      </c>
      <c r="BK2171" s="5"/>
      <c r="BL2171" s="5">
        <f t="shared" si="5"/>
        <v>3994.5</v>
      </c>
      <c r="BM2171" s="5"/>
      <c r="BN2171" s="5"/>
      <c r="BO2171" s="42">
        <f t="shared" si="6"/>
        <v>3994.5</v>
      </c>
      <c r="BP2171" s="44"/>
      <c r="BQ2171" s="45"/>
      <c r="BR2171" s="47"/>
      <c r="BS2171" s="45"/>
      <c r="BT2171" s="37"/>
      <c r="BU2171" s="5"/>
      <c r="BV2171" s="38"/>
      <c r="BW2171" s="48"/>
      <c r="BX2171" s="44"/>
      <c r="BY2171" s="44"/>
      <c r="BZ2171" s="33" t="s">
        <v>131</v>
      </c>
      <c r="CA2171" s="5"/>
      <c r="CB2171" s="5"/>
      <c r="CC2171" s="33" t="s">
        <v>177</v>
      </c>
      <c r="CD2171" s="5"/>
      <c r="CE2171" s="5"/>
      <c r="CF2171" s="33" t="s">
        <v>178</v>
      </c>
      <c r="CG2171" s="33" t="s">
        <v>13536</v>
      </c>
      <c r="CH2171" s="5"/>
      <c r="CI2171" s="5"/>
      <c r="CJ2171" s="5"/>
      <c r="CK2171" s="33"/>
      <c r="CL2171" s="49">
        <v>45000.0</v>
      </c>
      <c r="CM2171" s="33" t="s">
        <v>180</v>
      </c>
      <c r="CN2171" s="5"/>
      <c r="CO2171" s="33">
        <v>2.0</v>
      </c>
      <c r="CP2171" s="33" t="s">
        <v>181</v>
      </c>
      <c r="CQ2171" s="50" t="str">
        <f t="shared" si="7"/>
        <v>17/02/1940</v>
      </c>
      <c r="CR2171" s="33" t="s">
        <v>182</v>
      </c>
      <c r="CS2171" s="33">
        <v>5.0</v>
      </c>
      <c r="CT2171" s="33">
        <v>5.0</v>
      </c>
      <c r="CU2171" s="33">
        <v>28.0</v>
      </c>
      <c r="CV2171" s="33">
        <v>203.0</v>
      </c>
      <c r="CW2171" s="5"/>
      <c r="CX2171" s="5"/>
      <c r="CY2171" s="33">
        <v>-100.172734</v>
      </c>
      <c r="CZ2171" s="33">
        <v>20.868539</v>
      </c>
      <c r="DA2171" s="33">
        <v>4.4219266E9</v>
      </c>
      <c r="DB2171" s="33">
        <v>1.0</v>
      </c>
      <c r="DC2171" s="33" t="s">
        <v>8456</v>
      </c>
      <c r="DD2171" s="33">
        <v>2023.0</v>
      </c>
      <c r="DE2171" s="33" t="s">
        <v>184</v>
      </c>
      <c r="DF2171" s="33"/>
      <c r="DG2171" s="33" t="s">
        <v>185</v>
      </c>
      <c r="DH2171" s="33" t="s">
        <v>186</v>
      </c>
      <c r="DI2171" s="5"/>
      <c r="DJ2171" s="5"/>
    </row>
    <row r="2172">
      <c r="A2172" s="33" t="s">
        <v>13537</v>
      </c>
      <c r="B2172" s="34">
        <v>44952.0</v>
      </c>
      <c r="C2172" s="35" t="s">
        <v>137</v>
      </c>
      <c r="D2172" s="35" t="s">
        <v>139</v>
      </c>
      <c r="E2172" s="35" t="s">
        <v>142</v>
      </c>
      <c r="F2172" s="36" t="s">
        <v>144</v>
      </c>
      <c r="G2172" s="33" t="s">
        <v>13538</v>
      </c>
      <c r="H2172" s="33" t="s">
        <v>5226</v>
      </c>
      <c r="I2172" s="33" t="s">
        <v>231</v>
      </c>
      <c r="J2172" s="33" t="s">
        <v>1872</v>
      </c>
      <c r="K2172" s="35" t="s">
        <v>421</v>
      </c>
      <c r="L2172" s="33" t="s">
        <v>3194</v>
      </c>
      <c r="M2172" s="33" t="s">
        <v>8450</v>
      </c>
      <c r="N2172" s="33" t="s">
        <v>12721</v>
      </c>
      <c r="O2172" s="5"/>
      <c r="P2172" s="35" t="s">
        <v>233</v>
      </c>
      <c r="Q2172" s="35" t="s">
        <v>12721</v>
      </c>
      <c r="R2172" s="33">
        <v>76274.0</v>
      </c>
      <c r="S2172" s="37"/>
      <c r="T2172" s="33"/>
      <c r="U2172" s="33">
        <v>4.23</v>
      </c>
      <c r="V2172" s="33" t="s">
        <v>154</v>
      </c>
      <c r="W2172" s="33"/>
      <c r="X2172" s="33"/>
      <c r="Y2172" s="5"/>
      <c r="Z2172" s="5"/>
      <c r="AA2172" s="33">
        <v>1.0</v>
      </c>
      <c r="AB2172" s="33">
        <v>1.0</v>
      </c>
      <c r="AC2172" s="33"/>
      <c r="AD2172" s="5"/>
      <c r="AE2172" s="5"/>
      <c r="AF2172" s="5"/>
      <c r="AG2172" s="16"/>
      <c r="AH2172" s="38">
        <f t="shared" si="1"/>
        <v>1</v>
      </c>
      <c r="AI2172" s="39" t="str">
        <f t="shared" si="2"/>
        <v/>
      </c>
      <c r="AJ2172" s="37" t="str">
        <f t="shared" si="3"/>
        <v/>
      </c>
      <c r="AK2172" s="41" t="str">
        <f t="shared" si="4"/>
        <v/>
      </c>
      <c r="AL2172" s="35" t="s">
        <v>233</v>
      </c>
      <c r="AM2172" s="33" t="s">
        <v>12721</v>
      </c>
      <c r="AN2172" s="33" t="s">
        <v>13327</v>
      </c>
      <c r="AO2172" s="41"/>
      <c r="AP2172" s="33" t="s">
        <v>169</v>
      </c>
      <c r="AQ2172" s="33" t="s">
        <v>170</v>
      </c>
      <c r="AR2172" s="33">
        <v>300.0</v>
      </c>
      <c r="AS2172" s="42"/>
      <c r="AT2172" s="42"/>
      <c r="AU2172" s="42"/>
      <c r="AV2172" s="42"/>
      <c r="AW2172" s="42"/>
      <c r="AX2172" s="5"/>
      <c r="AY2172" s="33"/>
      <c r="AZ2172" s="33" t="s">
        <v>13539</v>
      </c>
      <c r="BA2172" s="5"/>
      <c r="BB2172" s="5"/>
      <c r="BC2172" s="5" t="s">
        <v>13540</v>
      </c>
      <c r="BD2172" s="33" t="s">
        <v>173</v>
      </c>
      <c r="BE2172" s="41"/>
      <c r="BF2172" s="35"/>
      <c r="BG2172" s="33" t="s">
        <v>169</v>
      </c>
      <c r="BH2172" s="5"/>
      <c r="BI2172" s="33">
        <v>300.0</v>
      </c>
      <c r="BJ2172" s="33" t="s">
        <v>170</v>
      </c>
      <c r="BK2172" s="5"/>
      <c r="BL2172" s="5">
        <f t="shared" si="5"/>
        <v>3994.5</v>
      </c>
      <c r="BM2172" s="5"/>
      <c r="BN2172" s="5"/>
      <c r="BO2172" s="42">
        <f t="shared" si="6"/>
        <v>3994.5</v>
      </c>
      <c r="BP2172" s="44"/>
      <c r="BQ2172" s="45"/>
      <c r="BR2172" s="47"/>
      <c r="BS2172" s="45"/>
      <c r="BT2172" s="37"/>
      <c r="BU2172" s="5"/>
      <c r="BV2172" s="38"/>
      <c r="BW2172" s="48"/>
      <c r="BX2172" s="44"/>
      <c r="BY2172" s="44"/>
      <c r="BZ2172" s="33" t="s">
        <v>131</v>
      </c>
      <c r="CA2172" s="5"/>
      <c r="CB2172" s="5"/>
      <c r="CC2172" s="33" t="s">
        <v>177</v>
      </c>
      <c r="CD2172" s="5"/>
      <c r="CE2172" s="5"/>
      <c r="CF2172" s="33" t="s">
        <v>178</v>
      </c>
      <c r="CG2172" s="33" t="s">
        <v>13541</v>
      </c>
      <c r="CH2172" s="5"/>
      <c r="CI2172" s="5"/>
      <c r="CJ2172" s="5"/>
      <c r="CK2172" s="33"/>
      <c r="CL2172" s="49">
        <v>45000.0</v>
      </c>
      <c r="CM2172" s="33" t="s">
        <v>180</v>
      </c>
      <c r="CN2172" s="5"/>
      <c r="CO2172" s="33">
        <v>2.0</v>
      </c>
      <c r="CP2172" s="33" t="s">
        <v>181</v>
      </c>
      <c r="CQ2172" s="50" t="str">
        <f t="shared" si="7"/>
        <v>27/05/1964</v>
      </c>
      <c r="CR2172" s="33" t="s">
        <v>243</v>
      </c>
      <c r="CS2172" s="33">
        <v>5.0</v>
      </c>
      <c r="CT2172" s="33">
        <v>5.0</v>
      </c>
      <c r="CU2172" s="33">
        <v>28.0</v>
      </c>
      <c r="CV2172" s="33">
        <v>203.0</v>
      </c>
      <c r="CW2172" s="5"/>
      <c r="CX2172" s="5"/>
      <c r="CY2172" s="33">
        <v>-100.172734</v>
      </c>
      <c r="CZ2172" s="33">
        <v>20.868539</v>
      </c>
      <c r="DA2172" s="33">
        <v>4.4219266E9</v>
      </c>
      <c r="DB2172" s="33">
        <v>1.0</v>
      </c>
      <c r="DC2172" s="33" t="s">
        <v>8456</v>
      </c>
      <c r="DD2172" s="33">
        <v>2023.0</v>
      </c>
      <c r="DE2172" s="33" t="s">
        <v>184</v>
      </c>
      <c r="DF2172" s="33"/>
      <c r="DG2172" s="33" t="s">
        <v>185</v>
      </c>
      <c r="DH2172" s="33" t="s">
        <v>186</v>
      </c>
      <c r="DI2172" s="5"/>
      <c r="DJ2172" s="5"/>
    </row>
    <row r="2173">
      <c r="A2173" s="33" t="s">
        <v>13542</v>
      </c>
      <c r="B2173" s="34">
        <v>44952.0</v>
      </c>
      <c r="C2173" s="35" t="s">
        <v>137</v>
      </c>
      <c r="D2173" s="35" t="s">
        <v>139</v>
      </c>
      <c r="E2173" s="35" t="s">
        <v>142</v>
      </c>
      <c r="F2173" s="36" t="s">
        <v>144</v>
      </c>
      <c r="G2173" s="33" t="s">
        <v>13543</v>
      </c>
      <c r="H2173" s="33" t="s">
        <v>1865</v>
      </c>
      <c r="I2173" s="33" t="s">
        <v>231</v>
      </c>
      <c r="J2173" s="33" t="s">
        <v>1872</v>
      </c>
      <c r="K2173" s="35" t="s">
        <v>421</v>
      </c>
      <c r="L2173" s="33" t="s">
        <v>3194</v>
      </c>
      <c r="M2173" s="33" t="s">
        <v>8450</v>
      </c>
      <c r="N2173" s="33" t="s">
        <v>12721</v>
      </c>
      <c r="O2173" s="5"/>
      <c r="P2173" s="35" t="s">
        <v>233</v>
      </c>
      <c r="Q2173" s="35" t="s">
        <v>12721</v>
      </c>
      <c r="R2173" s="33">
        <v>76274.0</v>
      </c>
      <c r="S2173" s="37"/>
      <c r="T2173" s="33"/>
      <c r="U2173" s="33">
        <v>2.87</v>
      </c>
      <c r="V2173" s="33" t="s">
        <v>154</v>
      </c>
      <c r="W2173" s="33"/>
      <c r="X2173" s="33"/>
      <c r="Y2173" s="5"/>
      <c r="Z2173" s="5"/>
      <c r="AA2173" s="33">
        <v>1.0</v>
      </c>
      <c r="AB2173" s="33"/>
      <c r="AC2173" s="33">
        <v>1.0</v>
      </c>
      <c r="AD2173" s="5"/>
      <c r="AE2173" s="5"/>
      <c r="AF2173" s="5"/>
      <c r="AG2173" s="16"/>
      <c r="AH2173" s="38" t="str">
        <f t="shared" si="1"/>
        <v/>
      </c>
      <c r="AI2173" s="39" t="str">
        <f t="shared" si="2"/>
        <v/>
      </c>
      <c r="AJ2173" s="37" t="str">
        <f t="shared" si="3"/>
        <v/>
      </c>
      <c r="AK2173" s="41" t="str">
        <f t="shared" si="4"/>
        <v/>
      </c>
      <c r="AL2173" s="35" t="s">
        <v>233</v>
      </c>
      <c r="AM2173" s="33" t="s">
        <v>12721</v>
      </c>
      <c r="AN2173" s="33" t="s">
        <v>13327</v>
      </c>
      <c r="AO2173" s="41"/>
      <c r="AP2173" s="33" t="s">
        <v>169</v>
      </c>
      <c r="AQ2173" s="33" t="s">
        <v>170</v>
      </c>
      <c r="AR2173" s="33">
        <v>300.0</v>
      </c>
      <c r="AS2173" s="42"/>
      <c r="AT2173" s="42"/>
      <c r="AU2173" s="42"/>
      <c r="AV2173" s="42"/>
      <c r="AW2173" s="42"/>
      <c r="AX2173" s="5"/>
      <c r="AY2173" s="33"/>
      <c r="AZ2173" s="33" t="s">
        <v>13544</v>
      </c>
      <c r="BA2173" s="5"/>
      <c r="BB2173" s="5"/>
      <c r="BC2173" s="5" t="s">
        <v>13545</v>
      </c>
      <c r="BD2173" s="33" t="s">
        <v>173</v>
      </c>
      <c r="BE2173" s="41"/>
      <c r="BF2173" s="35"/>
      <c r="BG2173" s="33" t="s">
        <v>169</v>
      </c>
      <c r="BH2173" s="5"/>
      <c r="BI2173" s="33">
        <v>300.0</v>
      </c>
      <c r="BJ2173" s="33" t="s">
        <v>170</v>
      </c>
      <c r="BK2173" s="5"/>
      <c r="BL2173" s="5">
        <f t="shared" si="5"/>
        <v>3994.5</v>
      </c>
      <c r="BM2173" s="5"/>
      <c r="BN2173" s="5"/>
      <c r="BO2173" s="42">
        <f t="shared" si="6"/>
        <v>3994.5</v>
      </c>
      <c r="BP2173" s="44"/>
      <c r="BQ2173" s="45"/>
      <c r="BR2173" s="47"/>
      <c r="BS2173" s="45"/>
      <c r="BT2173" s="37"/>
      <c r="BU2173" s="5"/>
      <c r="BV2173" s="38"/>
      <c r="BW2173" s="48"/>
      <c r="BX2173" s="44"/>
      <c r="BY2173" s="44"/>
      <c r="BZ2173" s="33" t="s">
        <v>131</v>
      </c>
      <c r="CA2173" s="5"/>
      <c r="CB2173" s="5"/>
      <c r="CC2173" s="33" t="s">
        <v>177</v>
      </c>
      <c r="CD2173" s="5"/>
      <c r="CE2173" s="5"/>
      <c r="CF2173" s="33" t="s">
        <v>178</v>
      </c>
      <c r="CG2173" s="33" t="s">
        <v>13546</v>
      </c>
      <c r="CH2173" s="5"/>
      <c r="CI2173" s="5"/>
      <c r="CJ2173" s="5"/>
      <c r="CK2173" s="33"/>
      <c r="CL2173" s="49">
        <v>45000.0</v>
      </c>
      <c r="CM2173" s="33" t="s">
        <v>180</v>
      </c>
      <c r="CN2173" s="5"/>
      <c r="CO2173" s="33">
        <v>2.0</v>
      </c>
      <c r="CP2173" s="33" t="s">
        <v>181</v>
      </c>
      <c r="CQ2173" s="50" t="str">
        <f t="shared" si="7"/>
        <v>08/03/1975</v>
      </c>
      <c r="CR2173" s="33" t="s">
        <v>182</v>
      </c>
      <c r="CS2173" s="33">
        <v>5.0</v>
      </c>
      <c r="CT2173" s="33">
        <v>5.0</v>
      </c>
      <c r="CU2173" s="33">
        <v>28.0</v>
      </c>
      <c r="CV2173" s="33">
        <v>203.0</v>
      </c>
      <c r="CW2173" s="5"/>
      <c r="CX2173" s="5"/>
      <c r="CY2173" s="33">
        <v>-100.172734</v>
      </c>
      <c r="CZ2173" s="33">
        <v>20.868539</v>
      </c>
      <c r="DA2173" s="33">
        <v>4.4219266E9</v>
      </c>
      <c r="DB2173" s="33">
        <v>1.0</v>
      </c>
      <c r="DC2173" s="33" t="s">
        <v>8456</v>
      </c>
      <c r="DD2173" s="33">
        <v>2023.0</v>
      </c>
      <c r="DE2173" s="33" t="s">
        <v>184</v>
      </c>
      <c r="DF2173" s="33"/>
      <c r="DG2173" s="33" t="s">
        <v>185</v>
      </c>
      <c r="DH2173" s="33" t="s">
        <v>186</v>
      </c>
      <c r="DI2173" s="5"/>
      <c r="DJ2173" s="5"/>
    </row>
    <row r="2174">
      <c r="A2174" s="33" t="s">
        <v>13547</v>
      </c>
      <c r="B2174" s="34">
        <v>44952.0</v>
      </c>
      <c r="C2174" s="35" t="s">
        <v>137</v>
      </c>
      <c r="D2174" s="35" t="s">
        <v>139</v>
      </c>
      <c r="E2174" s="35" t="s">
        <v>142</v>
      </c>
      <c r="F2174" s="36" t="s">
        <v>144</v>
      </c>
      <c r="G2174" s="33" t="s">
        <v>13548</v>
      </c>
      <c r="H2174" s="33" t="s">
        <v>3455</v>
      </c>
      <c r="I2174" s="33" t="s">
        <v>8704</v>
      </c>
      <c r="J2174" s="33" t="s">
        <v>9139</v>
      </c>
      <c r="K2174" s="35" t="s">
        <v>421</v>
      </c>
      <c r="L2174" s="33" t="s">
        <v>3194</v>
      </c>
      <c r="M2174" s="33" t="s">
        <v>8450</v>
      </c>
      <c r="N2174" s="33" t="s">
        <v>12721</v>
      </c>
      <c r="O2174" s="5"/>
      <c r="P2174" s="35" t="s">
        <v>233</v>
      </c>
      <c r="Q2174" s="35" t="s">
        <v>12721</v>
      </c>
      <c r="R2174" s="33">
        <v>76274.0</v>
      </c>
      <c r="S2174" s="37"/>
      <c r="T2174" s="33"/>
      <c r="U2174" s="33">
        <v>5.7</v>
      </c>
      <c r="V2174" s="33" t="s">
        <v>154</v>
      </c>
      <c r="W2174" s="33"/>
      <c r="X2174" s="33"/>
      <c r="Y2174" s="5"/>
      <c r="Z2174" s="5"/>
      <c r="AA2174" s="33">
        <v>1.0</v>
      </c>
      <c r="AB2174" s="33">
        <v>1.0</v>
      </c>
      <c r="AC2174" s="33"/>
      <c r="AD2174" s="5"/>
      <c r="AE2174" s="5"/>
      <c r="AF2174" s="5"/>
      <c r="AG2174" s="16"/>
      <c r="AH2174" s="38">
        <f t="shared" si="1"/>
        <v>1</v>
      </c>
      <c r="AI2174" s="39" t="str">
        <f t="shared" si="2"/>
        <v/>
      </c>
      <c r="AJ2174" s="37" t="str">
        <f t="shared" si="3"/>
        <v/>
      </c>
      <c r="AK2174" s="41" t="str">
        <f t="shared" si="4"/>
        <v/>
      </c>
      <c r="AL2174" s="35" t="s">
        <v>233</v>
      </c>
      <c r="AM2174" s="33" t="s">
        <v>12721</v>
      </c>
      <c r="AN2174" s="33" t="s">
        <v>13327</v>
      </c>
      <c r="AO2174" s="41"/>
      <c r="AP2174" s="33" t="s">
        <v>169</v>
      </c>
      <c r="AQ2174" s="33" t="s">
        <v>170</v>
      </c>
      <c r="AR2174" s="33">
        <v>300.0</v>
      </c>
      <c r="AS2174" s="42"/>
      <c r="AT2174" s="42"/>
      <c r="AU2174" s="42"/>
      <c r="AV2174" s="42"/>
      <c r="AW2174" s="42"/>
      <c r="AX2174" s="5"/>
      <c r="AY2174" s="33"/>
      <c r="AZ2174" s="33" t="s">
        <v>13549</v>
      </c>
      <c r="BA2174" s="5"/>
      <c r="BB2174" s="5"/>
      <c r="BC2174" s="5" t="s">
        <v>13550</v>
      </c>
      <c r="BD2174" s="33" t="s">
        <v>173</v>
      </c>
      <c r="BE2174" s="41"/>
      <c r="BF2174" s="35"/>
      <c r="BG2174" s="33" t="s">
        <v>169</v>
      </c>
      <c r="BH2174" s="5"/>
      <c r="BI2174" s="33">
        <v>300.0</v>
      </c>
      <c r="BJ2174" s="33" t="s">
        <v>170</v>
      </c>
      <c r="BK2174" s="5"/>
      <c r="BL2174" s="5">
        <f t="shared" si="5"/>
        <v>3994.5</v>
      </c>
      <c r="BM2174" s="5"/>
      <c r="BN2174" s="5"/>
      <c r="BO2174" s="42">
        <f t="shared" si="6"/>
        <v>3994.5</v>
      </c>
      <c r="BP2174" s="44"/>
      <c r="BQ2174" s="45"/>
      <c r="BR2174" s="47"/>
      <c r="BS2174" s="45"/>
      <c r="BT2174" s="37"/>
      <c r="BU2174" s="5"/>
      <c r="BV2174" s="38"/>
      <c r="BW2174" s="48"/>
      <c r="BX2174" s="44"/>
      <c r="BY2174" s="44"/>
      <c r="BZ2174" s="33" t="s">
        <v>131</v>
      </c>
      <c r="CA2174" s="5"/>
      <c r="CB2174" s="5"/>
      <c r="CC2174" s="33" t="s">
        <v>177</v>
      </c>
      <c r="CD2174" s="5"/>
      <c r="CE2174" s="5"/>
      <c r="CF2174" s="33" t="s">
        <v>178</v>
      </c>
      <c r="CG2174" s="33" t="s">
        <v>13551</v>
      </c>
      <c r="CH2174" s="5"/>
      <c r="CI2174" s="5"/>
      <c r="CJ2174" s="5"/>
      <c r="CK2174" s="33"/>
      <c r="CL2174" s="49">
        <v>45000.0</v>
      </c>
      <c r="CM2174" s="33" t="s">
        <v>180</v>
      </c>
      <c r="CN2174" s="5"/>
      <c r="CO2174" s="33">
        <v>2.0</v>
      </c>
      <c r="CP2174" s="33" t="s">
        <v>181</v>
      </c>
      <c r="CQ2174" s="50" t="str">
        <f t="shared" si="7"/>
        <v>30/05/1940</v>
      </c>
      <c r="CR2174" s="33" t="s">
        <v>243</v>
      </c>
      <c r="CS2174" s="33">
        <v>5.0</v>
      </c>
      <c r="CT2174" s="33">
        <v>5.0</v>
      </c>
      <c r="CU2174" s="33">
        <v>28.0</v>
      </c>
      <c r="CV2174" s="33">
        <v>203.0</v>
      </c>
      <c r="CW2174" s="5"/>
      <c r="CX2174" s="5"/>
      <c r="CY2174" s="33">
        <v>-100.172734</v>
      </c>
      <c r="CZ2174" s="33">
        <v>20.868539</v>
      </c>
      <c r="DA2174" s="33">
        <v>4.4219266E9</v>
      </c>
      <c r="DB2174" s="33">
        <v>1.0</v>
      </c>
      <c r="DC2174" s="33" t="s">
        <v>8456</v>
      </c>
      <c r="DD2174" s="33">
        <v>2023.0</v>
      </c>
      <c r="DE2174" s="33" t="s">
        <v>184</v>
      </c>
      <c r="DF2174" s="33"/>
      <c r="DG2174" s="33" t="s">
        <v>185</v>
      </c>
      <c r="DH2174" s="33" t="s">
        <v>186</v>
      </c>
      <c r="DI2174" s="5"/>
      <c r="DJ2174" s="5"/>
    </row>
    <row r="2175">
      <c r="A2175" s="33" t="s">
        <v>13552</v>
      </c>
      <c r="B2175" s="34">
        <v>44952.0</v>
      </c>
      <c r="C2175" s="35" t="s">
        <v>137</v>
      </c>
      <c r="D2175" s="35" t="s">
        <v>139</v>
      </c>
      <c r="E2175" s="35" t="s">
        <v>142</v>
      </c>
      <c r="F2175" s="36" t="s">
        <v>144</v>
      </c>
      <c r="G2175" s="33" t="s">
        <v>13553</v>
      </c>
      <c r="H2175" s="33" t="s">
        <v>13554</v>
      </c>
      <c r="I2175" s="33" t="s">
        <v>8704</v>
      </c>
      <c r="J2175" s="33" t="s">
        <v>255</v>
      </c>
      <c r="K2175" s="35" t="s">
        <v>421</v>
      </c>
      <c r="L2175" s="33" t="s">
        <v>3194</v>
      </c>
      <c r="M2175" s="33" t="s">
        <v>8450</v>
      </c>
      <c r="N2175" s="33" t="s">
        <v>12721</v>
      </c>
      <c r="O2175" s="5"/>
      <c r="P2175" s="35" t="s">
        <v>233</v>
      </c>
      <c r="Q2175" s="35" t="s">
        <v>12721</v>
      </c>
      <c r="R2175" s="33">
        <v>76274.0</v>
      </c>
      <c r="S2175" s="37"/>
      <c r="T2175" s="33"/>
      <c r="U2175" s="33">
        <v>3.38</v>
      </c>
      <c r="V2175" s="33" t="s">
        <v>154</v>
      </c>
      <c r="W2175" s="33"/>
      <c r="X2175" s="33"/>
      <c r="Y2175" s="5"/>
      <c r="Z2175" s="5"/>
      <c r="AA2175" s="33">
        <v>1.0</v>
      </c>
      <c r="AB2175" s="33">
        <v>1.0</v>
      </c>
      <c r="AC2175" s="33"/>
      <c r="AD2175" s="5"/>
      <c r="AE2175" s="5"/>
      <c r="AF2175" s="5"/>
      <c r="AG2175" s="16"/>
      <c r="AH2175" s="38">
        <f t="shared" si="1"/>
        <v>1</v>
      </c>
      <c r="AI2175" s="39" t="str">
        <f t="shared" si="2"/>
        <v/>
      </c>
      <c r="AJ2175" s="37" t="str">
        <f t="shared" si="3"/>
        <v/>
      </c>
      <c r="AK2175" s="41" t="str">
        <f t="shared" si="4"/>
        <v/>
      </c>
      <c r="AL2175" s="35" t="s">
        <v>233</v>
      </c>
      <c r="AM2175" s="33" t="s">
        <v>12721</v>
      </c>
      <c r="AN2175" s="33" t="s">
        <v>13327</v>
      </c>
      <c r="AO2175" s="41"/>
      <c r="AP2175" s="33" t="s">
        <v>169</v>
      </c>
      <c r="AQ2175" s="33" t="s">
        <v>170</v>
      </c>
      <c r="AR2175" s="33">
        <v>300.0</v>
      </c>
      <c r="AS2175" s="42"/>
      <c r="AT2175" s="42"/>
      <c r="AU2175" s="42"/>
      <c r="AV2175" s="42"/>
      <c r="AW2175" s="42"/>
      <c r="AX2175" s="5"/>
      <c r="AY2175" s="33"/>
      <c r="AZ2175" s="33" t="s">
        <v>13555</v>
      </c>
      <c r="BA2175" s="5"/>
      <c r="BB2175" s="5"/>
      <c r="BC2175" s="5" t="s">
        <v>13556</v>
      </c>
      <c r="BD2175" s="33" t="s">
        <v>173</v>
      </c>
      <c r="BE2175" s="41"/>
      <c r="BF2175" s="35"/>
      <c r="BG2175" s="33" t="s">
        <v>169</v>
      </c>
      <c r="BH2175" s="5"/>
      <c r="BI2175" s="33">
        <v>300.0</v>
      </c>
      <c r="BJ2175" s="33" t="s">
        <v>170</v>
      </c>
      <c r="BK2175" s="5"/>
      <c r="BL2175" s="5">
        <f t="shared" si="5"/>
        <v>3994.5</v>
      </c>
      <c r="BM2175" s="5"/>
      <c r="BN2175" s="5"/>
      <c r="BO2175" s="42">
        <f t="shared" si="6"/>
        <v>3994.5</v>
      </c>
      <c r="BP2175" s="44"/>
      <c r="BQ2175" s="45"/>
      <c r="BR2175" s="47"/>
      <c r="BS2175" s="45"/>
      <c r="BT2175" s="37"/>
      <c r="BU2175" s="5"/>
      <c r="BV2175" s="38"/>
      <c r="BW2175" s="48"/>
      <c r="BX2175" s="44"/>
      <c r="BY2175" s="44"/>
      <c r="BZ2175" s="33" t="s">
        <v>131</v>
      </c>
      <c r="CA2175" s="5"/>
      <c r="CB2175" s="5"/>
      <c r="CC2175" s="33" t="s">
        <v>177</v>
      </c>
      <c r="CD2175" s="5"/>
      <c r="CE2175" s="5"/>
      <c r="CF2175" s="33" t="s">
        <v>178</v>
      </c>
      <c r="CG2175" s="33" t="s">
        <v>13557</v>
      </c>
      <c r="CH2175" s="5"/>
      <c r="CI2175" s="5"/>
      <c r="CJ2175" s="5"/>
      <c r="CK2175" s="33"/>
      <c r="CL2175" s="49">
        <v>45000.0</v>
      </c>
      <c r="CM2175" s="33" t="s">
        <v>180</v>
      </c>
      <c r="CN2175" s="5"/>
      <c r="CO2175" s="33">
        <v>2.0</v>
      </c>
      <c r="CP2175" s="33" t="s">
        <v>181</v>
      </c>
      <c r="CQ2175" s="50" t="str">
        <f t="shared" si="7"/>
        <v>15/01/1947</v>
      </c>
      <c r="CR2175" s="33" t="s">
        <v>243</v>
      </c>
      <c r="CS2175" s="33">
        <v>5.0</v>
      </c>
      <c r="CT2175" s="33">
        <v>5.0</v>
      </c>
      <c r="CU2175" s="33">
        <v>28.0</v>
      </c>
      <c r="CV2175" s="33">
        <v>203.0</v>
      </c>
      <c r="CW2175" s="5"/>
      <c r="CX2175" s="5"/>
      <c r="CY2175" s="33">
        <v>-100.172734</v>
      </c>
      <c r="CZ2175" s="33">
        <v>20.868539</v>
      </c>
      <c r="DA2175" s="33">
        <v>4.4219266E9</v>
      </c>
      <c r="DB2175" s="33">
        <v>1.0</v>
      </c>
      <c r="DC2175" s="33" t="s">
        <v>8456</v>
      </c>
      <c r="DD2175" s="33">
        <v>2023.0</v>
      </c>
      <c r="DE2175" s="33" t="s">
        <v>184</v>
      </c>
      <c r="DF2175" s="33"/>
      <c r="DG2175" s="33" t="s">
        <v>185</v>
      </c>
      <c r="DH2175" s="33" t="s">
        <v>186</v>
      </c>
      <c r="DI2175" s="5"/>
      <c r="DJ2175" s="5"/>
    </row>
    <row r="2176">
      <c r="A2176" s="33" t="s">
        <v>13558</v>
      </c>
      <c r="B2176" s="34">
        <v>44952.0</v>
      </c>
      <c r="C2176" s="35" t="s">
        <v>137</v>
      </c>
      <c r="D2176" s="35" t="s">
        <v>139</v>
      </c>
      <c r="E2176" s="35" t="s">
        <v>142</v>
      </c>
      <c r="F2176" s="36" t="s">
        <v>144</v>
      </c>
      <c r="G2176" s="33" t="s">
        <v>13559</v>
      </c>
      <c r="H2176" s="33" t="s">
        <v>13560</v>
      </c>
      <c r="I2176" s="33" t="s">
        <v>8704</v>
      </c>
      <c r="J2176" s="33" t="s">
        <v>255</v>
      </c>
      <c r="K2176" s="35" t="s">
        <v>421</v>
      </c>
      <c r="L2176" s="33" t="s">
        <v>3194</v>
      </c>
      <c r="M2176" s="33" t="s">
        <v>8450</v>
      </c>
      <c r="N2176" s="33" t="s">
        <v>12721</v>
      </c>
      <c r="O2176" s="5"/>
      <c r="P2176" s="35" t="s">
        <v>233</v>
      </c>
      <c r="Q2176" s="35" t="s">
        <v>12721</v>
      </c>
      <c r="R2176" s="33">
        <v>76274.0</v>
      </c>
      <c r="S2176" s="37"/>
      <c r="T2176" s="33"/>
      <c r="U2176" s="33">
        <v>5.46</v>
      </c>
      <c r="V2176" s="33" t="s">
        <v>154</v>
      </c>
      <c r="W2176" s="33"/>
      <c r="X2176" s="33"/>
      <c r="Y2176" s="5"/>
      <c r="Z2176" s="5"/>
      <c r="AA2176" s="33">
        <v>1.0</v>
      </c>
      <c r="AB2176" s="33"/>
      <c r="AC2176" s="33">
        <v>1.0</v>
      </c>
      <c r="AD2176" s="5"/>
      <c r="AE2176" s="5"/>
      <c r="AF2176" s="5"/>
      <c r="AG2176" s="16"/>
      <c r="AH2176" s="38" t="str">
        <f t="shared" si="1"/>
        <v/>
      </c>
      <c r="AI2176" s="39">
        <f t="shared" si="2"/>
        <v>1</v>
      </c>
      <c r="AJ2176" s="37" t="str">
        <f t="shared" si="3"/>
        <v/>
      </c>
      <c r="AK2176" s="41" t="str">
        <f t="shared" si="4"/>
        <v/>
      </c>
      <c r="AL2176" s="35" t="s">
        <v>233</v>
      </c>
      <c r="AM2176" s="33" t="s">
        <v>12721</v>
      </c>
      <c r="AN2176" s="33" t="s">
        <v>13327</v>
      </c>
      <c r="AO2176" s="41"/>
      <c r="AP2176" s="33" t="s">
        <v>169</v>
      </c>
      <c r="AQ2176" s="33" t="s">
        <v>170</v>
      </c>
      <c r="AR2176" s="33">
        <v>300.0</v>
      </c>
      <c r="AS2176" s="42"/>
      <c r="AT2176" s="42"/>
      <c r="AU2176" s="42"/>
      <c r="AV2176" s="42"/>
      <c r="AW2176" s="42"/>
      <c r="AX2176" s="5"/>
      <c r="AY2176" s="33"/>
      <c r="AZ2176" s="33" t="s">
        <v>13561</v>
      </c>
      <c r="BA2176" s="5"/>
      <c r="BB2176" s="5"/>
      <c r="BC2176" s="5" t="s">
        <v>13562</v>
      </c>
      <c r="BD2176" s="33" t="s">
        <v>173</v>
      </c>
      <c r="BE2176" s="41"/>
      <c r="BF2176" s="35"/>
      <c r="BG2176" s="33" t="s">
        <v>169</v>
      </c>
      <c r="BH2176" s="5"/>
      <c r="BI2176" s="33">
        <v>300.0</v>
      </c>
      <c r="BJ2176" s="33" t="s">
        <v>170</v>
      </c>
      <c r="BK2176" s="5"/>
      <c r="BL2176" s="5">
        <f t="shared" si="5"/>
        <v>3994.5</v>
      </c>
      <c r="BM2176" s="5"/>
      <c r="BN2176" s="5"/>
      <c r="BO2176" s="42">
        <f t="shared" si="6"/>
        <v>3994.5</v>
      </c>
      <c r="BP2176" s="44"/>
      <c r="BQ2176" s="45"/>
      <c r="BR2176" s="47"/>
      <c r="BS2176" s="45"/>
      <c r="BT2176" s="37"/>
      <c r="BU2176" s="5"/>
      <c r="BV2176" s="38"/>
      <c r="BW2176" s="48"/>
      <c r="BX2176" s="44"/>
      <c r="BY2176" s="44"/>
      <c r="BZ2176" s="33" t="s">
        <v>131</v>
      </c>
      <c r="CA2176" s="5"/>
      <c r="CB2176" s="5"/>
      <c r="CC2176" s="33" t="s">
        <v>177</v>
      </c>
      <c r="CD2176" s="5"/>
      <c r="CE2176" s="5"/>
      <c r="CF2176" s="33" t="s">
        <v>178</v>
      </c>
      <c r="CG2176" s="33" t="s">
        <v>13563</v>
      </c>
      <c r="CH2176" s="5"/>
      <c r="CI2176" s="5"/>
      <c r="CJ2176" s="5"/>
      <c r="CK2176" s="33"/>
      <c r="CL2176" s="49">
        <v>45000.0</v>
      </c>
      <c r="CM2176" s="33" t="s">
        <v>180</v>
      </c>
      <c r="CN2176" s="5"/>
      <c r="CO2176" s="33">
        <v>2.0</v>
      </c>
      <c r="CP2176" s="33" t="s">
        <v>181</v>
      </c>
      <c r="CQ2176" s="50" t="str">
        <f t="shared" si="7"/>
        <v>10/09/1936</v>
      </c>
      <c r="CR2176" s="33" t="s">
        <v>182</v>
      </c>
      <c r="CS2176" s="33">
        <v>5.0</v>
      </c>
      <c r="CT2176" s="33">
        <v>5.0</v>
      </c>
      <c r="CU2176" s="33">
        <v>28.0</v>
      </c>
      <c r="CV2176" s="33">
        <v>203.0</v>
      </c>
      <c r="CW2176" s="5"/>
      <c r="CX2176" s="5"/>
      <c r="CY2176" s="33">
        <v>-100.172734</v>
      </c>
      <c r="CZ2176" s="33">
        <v>20.868539</v>
      </c>
      <c r="DA2176" s="33">
        <v>4.4219266E9</v>
      </c>
      <c r="DB2176" s="33">
        <v>1.0</v>
      </c>
      <c r="DC2176" s="33" t="s">
        <v>8456</v>
      </c>
      <c r="DD2176" s="33">
        <v>2023.0</v>
      </c>
      <c r="DE2176" s="33" t="s">
        <v>184</v>
      </c>
      <c r="DF2176" s="33"/>
      <c r="DG2176" s="33" t="s">
        <v>185</v>
      </c>
      <c r="DH2176" s="33" t="s">
        <v>186</v>
      </c>
      <c r="DI2176" s="5"/>
      <c r="DJ2176" s="5"/>
    </row>
    <row r="2177">
      <c r="A2177" s="33" t="s">
        <v>13564</v>
      </c>
      <c r="B2177" s="34">
        <v>44952.0</v>
      </c>
      <c r="C2177" s="35" t="s">
        <v>137</v>
      </c>
      <c r="D2177" s="35" t="s">
        <v>139</v>
      </c>
      <c r="E2177" s="35" t="s">
        <v>142</v>
      </c>
      <c r="F2177" s="36" t="s">
        <v>144</v>
      </c>
      <c r="G2177" s="33" t="s">
        <v>13565</v>
      </c>
      <c r="H2177" s="33" t="s">
        <v>498</v>
      </c>
      <c r="I2177" s="33" t="s">
        <v>247</v>
      </c>
      <c r="J2177" s="33" t="s">
        <v>8704</v>
      </c>
      <c r="K2177" s="35" t="s">
        <v>421</v>
      </c>
      <c r="L2177" s="33" t="s">
        <v>3194</v>
      </c>
      <c r="M2177" s="33" t="s">
        <v>8450</v>
      </c>
      <c r="N2177" s="33" t="s">
        <v>12721</v>
      </c>
      <c r="O2177" s="5"/>
      <c r="P2177" s="35" t="s">
        <v>233</v>
      </c>
      <c r="Q2177" s="35" t="s">
        <v>12721</v>
      </c>
      <c r="R2177" s="33">
        <v>76274.0</v>
      </c>
      <c r="S2177" s="37"/>
      <c r="T2177" s="33"/>
      <c r="U2177" s="33">
        <v>6.8</v>
      </c>
      <c r="V2177" s="33" t="s">
        <v>154</v>
      </c>
      <c r="W2177" s="33"/>
      <c r="X2177" s="33"/>
      <c r="Y2177" s="5"/>
      <c r="Z2177" s="5"/>
      <c r="AA2177" s="33">
        <v>1.0</v>
      </c>
      <c r="AB2177" s="33"/>
      <c r="AC2177" s="33">
        <v>1.0</v>
      </c>
      <c r="AD2177" s="5"/>
      <c r="AE2177" s="5"/>
      <c r="AF2177" s="5"/>
      <c r="AG2177" s="16"/>
      <c r="AH2177" s="38" t="str">
        <f t="shared" si="1"/>
        <v/>
      </c>
      <c r="AI2177" s="39">
        <f t="shared" si="2"/>
        <v>1</v>
      </c>
      <c r="AJ2177" s="37" t="str">
        <f t="shared" si="3"/>
        <v/>
      </c>
      <c r="AK2177" s="41" t="str">
        <f t="shared" si="4"/>
        <v/>
      </c>
      <c r="AL2177" s="35" t="s">
        <v>233</v>
      </c>
      <c r="AM2177" s="33" t="s">
        <v>12721</v>
      </c>
      <c r="AN2177" s="33" t="s">
        <v>13327</v>
      </c>
      <c r="AO2177" s="41"/>
      <c r="AP2177" s="33" t="s">
        <v>169</v>
      </c>
      <c r="AQ2177" s="33" t="s">
        <v>170</v>
      </c>
      <c r="AR2177" s="33">
        <v>300.0</v>
      </c>
      <c r="AS2177" s="42"/>
      <c r="AT2177" s="42"/>
      <c r="AU2177" s="42"/>
      <c r="AV2177" s="42"/>
      <c r="AW2177" s="42"/>
      <c r="AX2177" s="5"/>
      <c r="AY2177" s="33"/>
      <c r="AZ2177" s="33" t="s">
        <v>13566</v>
      </c>
      <c r="BA2177" s="5"/>
      <c r="BB2177" s="5"/>
      <c r="BC2177" s="5" t="s">
        <v>13567</v>
      </c>
      <c r="BD2177" s="33" t="s">
        <v>173</v>
      </c>
      <c r="BE2177" s="41"/>
      <c r="BF2177" s="35"/>
      <c r="BG2177" s="33" t="s">
        <v>169</v>
      </c>
      <c r="BH2177" s="5"/>
      <c r="BI2177" s="33">
        <v>300.0</v>
      </c>
      <c r="BJ2177" s="33" t="s">
        <v>170</v>
      </c>
      <c r="BK2177" s="5"/>
      <c r="BL2177" s="5">
        <f t="shared" si="5"/>
        <v>3994.5</v>
      </c>
      <c r="BM2177" s="5"/>
      <c r="BN2177" s="5"/>
      <c r="BO2177" s="42">
        <f t="shared" si="6"/>
        <v>3994.5</v>
      </c>
      <c r="BP2177" s="44"/>
      <c r="BQ2177" s="45"/>
      <c r="BR2177" s="47"/>
      <c r="BS2177" s="45"/>
      <c r="BT2177" s="37"/>
      <c r="BU2177" s="5"/>
      <c r="BV2177" s="38"/>
      <c r="BW2177" s="48"/>
      <c r="BX2177" s="44"/>
      <c r="BY2177" s="44"/>
      <c r="BZ2177" s="33" t="s">
        <v>131</v>
      </c>
      <c r="CA2177" s="5"/>
      <c r="CB2177" s="5"/>
      <c r="CC2177" s="33" t="s">
        <v>177</v>
      </c>
      <c r="CD2177" s="5"/>
      <c r="CE2177" s="5"/>
      <c r="CF2177" s="33" t="s">
        <v>178</v>
      </c>
      <c r="CG2177" s="33" t="s">
        <v>13568</v>
      </c>
      <c r="CH2177" s="5"/>
      <c r="CI2177" s="5"/>
      <c r="CJ2177" s="5"/>
      <c r="CK2177" s="33"/>
      <c r="CL2177" s="49">
        <v>45000.0</v>
      </c>
      <c r="CM2177" s="33" t="s">
        <v>180</v>
      </c>
      <c r="CN2177" s="5"/>
      <c r="CO2177" s="33">
        <v>2.0</v>
      </c>
      <c r="CP2177" s="33" t="s">
        <v>181</v>
      </c>
      <c r="CQ2177" s="50" t="str">
        <f t="shared" si="7"/>
        <v>12/04/1947</v>
      </c>
      <c r="CR2177" s="33" t="s">
        <v>182</v>
      </c>
      <c r="CS2177" s="33">
        <v>5.0</v>
      </c>
      <c r="CT2177" s="33">
        <v>5.0</v>
      </c>
      <c r="CU2177" s="33">
        <v>28.0</v>
      </c>
      <c r="CV2177" s="33">
        <v>203.0</v>
      </c>
      <c r="CW2177" s="5"/>
      <c r="CX2177" s="5"/>
      <c r="CY2177" s="33">
        <v>-100.172734</v>
      </c>
      <c r="CZ2177" s="33">
        <v>20.868539</v>
      </c>
      <c r="DA2177" s="33">
        <v>4.4219266E9</v>
      </c>
      <c r="DB2177" s="33">
        <v>1.0</v>
      </c>
      <c r="DC2177" s="33" t="s">
        <v>8456</v>
      </c>
      <c r="DD2177" s="33">
        <v>2023.0</v>
      </c>
      <c r="DE2177" s="33" t="s">
        <v>184</v>
      </c>
      <c r="DF2177" s="33"/>
      <c r="DG2177" s="33" t="s">
        <v>185</v>
      </c>
      <c r="DH2177" s="33" t="s">
        <v>186</v>
      </c>
      <c r="DI2177" s="5"/>
      <c r="DJ2177" s="5"/>
    </row>
    <row r="2178">
      <c r="A2178" s="33" t="s">
        <v>13569</v>
      </c>
      <c r="B2178" s="34">
        <v>44952.0</v>
      </c>
      <c r="C2178" s="35" t="s">
        <v>137</v>
      </c>
      <c r="D2178" s="35" t="s">
        <v>139</v>
      </c>
      <c r="E2178" s="35" t="s">
        <v>142</v>
      </c>
      <c r="F2178" s="36" t="s">
        <v>144</v>
      </c>
      <c r="G2178" s="33" t="s">
        <v>13570</v>
      </c>
      <c r="H2178" s="33" t="s">
        <v>13571</v>
      </c>
      <c r="I2178" s="33" t="s">
        <v>247</v>
      </c>
      <c r="J2178" s="33" t="s">
        <v>255</v>
      </c>
      <c r="K2178" s="35" t="s">
        <v>421</v>
      </c>
      <c r="L2178" s="33" t="s">
        <v>3194</v>
      </c>
      <c r="M2178" s="33" t="s">
        <v>8450</v>
      </c>
      <c r="N2178" s="33" t="s">
        <v>12721</v>
      </c>
      <c r="O2178" s="5"/>
      <c r="P2178" s="35" t="s">
        <v>233</v>
      </c>
      <c r="Q2178" s="35" t="s">
        <v>12721</v>
      </c>
      <c r="R2178" s="33">
        <v>76274.0</v>
      </c>
      <c r="S2178" s="37"/>
      <c r="T2178" s="33"/>
      <c r="U2178" s="33">
        <v>4.84</v>
      </c>
      <c r="V2178" s="33" t="s">
        <v>154</v>
      </c>
      <c r="W2178" s="33"/>
      <c r="X2178" s="33"/>
      <c r="Y2178" s="5"/>
      <c r="Z2178" s="5"/>
      <c r="AA2178" s="33">
        <v>1.0</v>
      </c>
      <c r="AB2178" s="33"/>
      <c r="AC2178" s="33">
        <v>1.0</v>
      </c>
      <c r="AD2178" s="5"/>
      <c r="AE2178" s="5"/>
      <c r="AF2178" s="5"/>
      <c r="AG2178" s="16"/>
      <c r="AH2178" s="38" t="str">
        <f t="shared" si="1"/>
        <v/>
      </c>
      <c r="AI2178" s="39" t="str">
        <f t="shared" si="2"/>
        <v/>
      </c>
      <c r="AJ2178" s="37" t="str">
        <f t="shared" si="3"/>
        <v/>
      </c>
      <c r="AK2178" s="41" t="str">
        <f t="shared" si="4"/>
        <v/>
      </c>
      <c r="AL2178" s="35" t="s">
        <v>233</v>
      </c>
      <c r="AM2178" s="33" t="s">
        <v>12721</v>
      </c>
      <c r="AN2178" s="33" t="s">
        <v>13327</v>
      </c>
      <c r="AO2178" s="41"/>
      <c r="AP2178" s="33" t="s">
        <v>169</v>
      </c>
      <c r="AQ2178" s="33" t="s">
        <v>170</v>
      </c>
      <c r="AR2178" s="33">
        <v>300.0</v>
      </c>
      <c r="AS2178" s="42"/>
      <c r="AT2178" s="42"/>
      <c r="AU2178" s="42"/>
      <c r="AV2178" s="42"/>
      <c r="AW2178" s="42"/>
      <c r="AX2178" s="5"/>
      <c r="AY2178" s="33"/>
      <c r="AZ2178" s="33" t="s">
        <v>13572</v>
      </c>
      <c r="BA2178" s="5"/>
      <c r="BB2178" s="5"/>
      <c r="BC2178" s="5" t="s">
        <v>13573</v>
      </c>
      <c r="BD2178" s="33" t="s">
        <v>173</v>
      </c>
      <c r="BE2178" s="41"/>
      <c r="BF2178" s="35"/>
      <c r="BG2178" s="33" t="s">
        <v>169</v>
      </c>
      <c r="BH2178" s="5"/>
      <c r="BI2178" s="33">
        <v>300.0</v>
      </c>
      <c r="BJ2178" s="33" t="s">
        <v>170</v>
      </c>
      <c r="BK2178" s="5"/>
      <c r="BL2178" s="5">
        <f t="shared" si="5"/>
        <v>3994.5</v>
      </c>
      <c r="BM2178" s="5"/>
      <c r="BN2178" s="5"/>
      <c r="BO2178" s="42">
        <f t="shared" si="6"/>
        <v>3994.5</v>
      </c>
      <c r="BP2178" s="44"/>
      <c r="BQ2178" s="45"/>
      <c r="BR2178" s="47"/>
      <c r="BS2178" s="45"/>
      <c r="BT2178" s="37"/>
      <c r="BU2178" s="5"/>
      <c r="BV2178" s="38"/>
      <c r="BW2178" s="48"/>
      <c r="BX2178" s="44"/>
      <c r="BY2178" s="44"/>
      <c r="BZ2178" s="33" t="s">
        <v>131</v>
      </c>
      <c r="CA2178" s="5"/>
      <c r="CB2178" s="5"/>
      <c r="CC2178" s="33" t="s">
        <v>177</v>
      </c>
      <c r="CD2178" s="5"/>
      <c r="CE2178" s="5"/>
      <c r="CF2178" s="33" t="s">
        <v>178</v>
      </c>
      <c r="CG2178" s="33" t="s">
        <v>13574</v>
      </c>
      <c r="CH2178" s="5"/>
      <c r="CI2178" s="5"/>
      <c r="CJ2178" s="5"/>
      <c r="CK2178" s="33"/>
      <c r="CL2178" s="49">
        <v>45000.0</v>
      </c>
      <c r="CM2178" s="33" t="s">
        <v>180</v>
      </c>
      <c r="CN2178" s="5"/>
      <c r="CO2178" s="33">
        <v>2.0</v>
      </c>
      <c r="CP2178" s="33" t="s">
        <v>181</v>
      </c>
      <c r="CQ2178" s="50" t="str">
        <f t="shared" si="7"/>
        <v>09/09/1973</v>
      </c>
      <c r="CR2178" s="33" t="s">
        <v>182</v>
      </c>
      <c r="CS2178" s="33">
        <v>5.0</v>
      </c>
      <c r="CT2178" s="33">
        <v>5.0</v>
      </c>
      <c r="CU2178" s="33">
        <v>28.0</v>
      </c>
      <c r="CV2178" s="33">
        <v>203.0</v>
      </c>
      <c r="CW2178" s="5"/>
      <c r="CX2178" s="5"/>
      <c r="CY2178" s="33">
        <v>-100.172734</v>
      </c>
      <c r="CZ2178" s="33">
        <v>20.868539</v>
      </c>
      <c r="DA2178" s="33">
        <v>4.4219266E9</v>
      </c>
      <c r="DB2178" s="33">
        <v>1.0</v>
      </c>
      <c r="DC2178" s="33" t="s">
        <v>8456</v>
      </c>
      <c r="DD2178" s="33">
        <v>2023.0</v>
      </c>
      <c r="DE2178" s="33" t="s">
        <v>184</v>
      </c>
      <c r="DF2178" s="33"/>
      <c r="DG2178" s="33" t="s">
        <v>185</v>
      </c>
      <c r="DH2178" s="33" t="s">
        <v>186</v>
      </c>
      <c r="DI2178" s="5"/>
      <c r="DJ2178" s="5"/>
    </row>
    <row r="2179">
      <c r="A2179" s="33" t="s">
        <v>13575</v>
      </c>
      <c r="B2179" s="34">
        <v>44952.0</v>
      </c>
      <c r="C2179" s="35" t="s">
        <v>137</v>
      </c>
      <c r="D2179" s="35" t="s">
        <v>139</v>
      </c>
      <c r="E2179" s="35" t="s">
        <v>142</v>
      </c>
      <c r="F2179" s="36" t="s">
        <v>144</v>
      </c>
      <c r="G2179" s="33" t="s">
        <v>13576</v>
      </c>
      <c r="H2179" s="33" t="s">
        <v>5990</v>
      </c>
      <c r="I2179" s="33" t="s">
        <v>247</v>
      </c>
      <c r="J2179" s="33" t="s">
        <v>8704</v>
      </c>
      <c r="K2179" s="35" t="s">
        <v>421</v>
      </c>
      <c r="L2179" s="33" t="s">
        <v>151</v>
      </c>
      <c r="M2179" s="33" t="s">
        <v>8450</v>
      </c>
      <c r="N2179" s="33" t="s">
        <v>12721</v>
      </c>
      <c r="O2179" s="5"/>
      <c r="P2179" s="35" t="s">
        <v>233</v>
      </c>
      <c r="Q2179" s="35" t="s">
        <v>12721</v>
      </c>
      <c r="R2179" s="33">
        <v>76275.0</v>
      </c>
      <c r="S2179" s="37"/>
      <c r="T2179" s="33"/>
      <c r="U2179" s="33">
        <v>10.3</v>
      </c>
      <c r="V2179" s="33" t="s">
        <v>154</v>
      </c>
      <c r="W2179" s="33"/>
      <c r="X2179" s="33"/>
      <c r="Y2179" s="5"/>
      <c r="Z2179" s="5"/>
      <c r="AA2179" s="33">
        <v>1.0</v>
      </c>
      <c r="AB2179" s="33"/>
      <c r="AC2179" s="33">
        <v>1.0</v>
      </c>
      <c r="AD2179" s="5"/>
      <c r="AE2179" s="5"/>
      <c r="AF2179" s="5"/>
      <c r="AG2179" s="16"/>
      <c r="AH2179" s="38" t="str">
        <f t="shared" si="1"/>
        <v/>
      </c>
      <c r="AI2179" s="39">
        <f t="shared" si="2"/>
        <v>1</v>
      </c>
      <c r="AJ2179" s="37" t="str">
        <f t="shared" si="3"/>
        <v/>
      </c>
      <c r="AK2179" s="41" t="str">
        <f t="shared" si="4"/>
        <v/>
      </c>
      <c r="AL2179" s="35" t="s">
        <v>233</v>
      </c>
      <c r="AM2179" s="33" t="s">
        <v>12721</v>
      </c>
      <c r="AN2179" s="33" t="s">
        <v>13327</v>
      </c>
      <c r="AO2179" s="41"/>
      <c r="AP2179" s="33" t="s">
        <v>169</v>
      </c>
      <c r="AQ2179" s="33" t="s">
        <v>170</v>
      </c>
      <c r="AR2179" s="33">
        <v>300.0</v>
      </c>
      <c r="AS2179" s="42"/>
      <c r="AT2179" s="42"/>
      <c r="AU2179" s="42"/>
      <c r="AV2179" s="42"/>
      <c r="AW2179" s="42"/>
      <c r="AX2179" s="5"/>
      <c r="AY2179" s="33"/>
      <c r="AZ2179" s="33" t="s">
        <v>13577</v>
      </c>
      <c r="BA2179" s="5"/>
      <c r="BB2179" s="5"/>
      <c r="BC2179" s="5" t="s">
        <v>13578</v>
      </c>
      <c r="BD2179" s="33" t="s">
        <v>173</v>
      </c>
      <c r="BE2179" s="41"/>
      <c r="BF2179" s="35"/>
      <c r="BG2179" s="33" t="s">
        <v>169</v>
      </c>
      <c r="BH2179" s="5"/>
      <c r="BI2179" s="33">
        <v>300.0</v>
      </c>
      <c r="BJ2179" s="33" t="s">
        <v>170</v>
      </c>
      <c r="BK2179" s="5"/>
      <c r="BL2179" s="5">
        <f t="shared" si="5"/>
        <v>3994.5</v>
      </c>
      <c r="BM2179" s="5"/>
      <c r="BN2179" s="5"/>
      <c r="BO2179" s="42">
        <f t="shared" si="6"/>
        <v>3994.5</v>
      </c>
      <c r="BP2179" s="44"/>
      <c r="BQ2179" s="45"/>
      <c r="BR2179" s="47"/>
      <c r="BS2179" s="45"/>
      <c r="BT2179" s="37"/>
      <c r="BU2179" s="5"/>
      <c r="BV2179" s="38"/>
      <c r="BW2179" s="48"/>
      <c r="BX2179" s="44"/>
      <c r="BY2179" s="44"/>
      <c r="BZ2179" s="33" t="s">
        <v>131</v>
      </c>
      <c r="CA2179" s="5"/>
      <c r="CB2179" s="5"/>
      <c r="CC2179" s="33" t="s">
        <v>177</v>
      </c>
      <c r="CD2179" s="5"/>
      <c r="CE2179" s="5"/>
      <c r="CF2179" s="33" t="s">
        <v>178</v>
      </c>
      <c r="CG2179" s="33" t="s">
        <v>13579</v>
      </c>
      <c r="CH2179" s="5"/>
      <c r="CI2179" s="5"/>
      <c r="CJ2179" s="5"/>
      <c r="CK2179" s="33"/>
      <c r="CL2179" s="49">
        <v>45000.0</v>
      </c>
      <c r="CM2179" s="33" t="s">
        <v>180</v>
      </c>
      <c r="CN2179" s="5"/>
      <c r="CO2179" s="33">
        <v>2.0</v>
      </c>
      <c r="CP2179" s="33" t="s">
        <v>181</v>
      </c>
      <c r="CQ2179" s="50" t="str">
        <f t="shared" si="7"/>
        <v>15/05/1950</v>
      </c>
      <c r="CR2179" s="33" t="s">
        <v>182</v>
      </c>
      <c r="CS2179" s="33">
        <v>5.0</v>
      </c>
      <c r="CT2179" s="33">
        <v>5.0</v>
      </c>
      <c r="CU2179" s="33">
        <v>28.0</v>
      </c>
      <c r="CV2179" s="33">
        <v>203.0</v>
      </c>
      <c r="CW2179" s="5"/>
      <c r="CX2179" s="5"/>
      <c r="CY2179" s="33">
        <v>-100.172734</v>
      </c>
      <c r="CZ2179" s="33">
        <v>20.868539</v>
      </c>
      <c r="DA2179" s="33">
        <v>4.4219266E9</v>
      </c>
      <c r="DB2179" s="33">
        <v>1.0</v>
      </c>
      <c r="DC2179" s="33" t="s">
        <v>8456</v>
      </c>
      <c r="DD2179" s="33">
        <v>2023.0</v>
      </c>
      <c r="DE2179" s="33" t="s">
        <v>184</v>
      </c>
      <c r="DF2179" s="33"/>
      <c r="DG2179" s="33" t="s">
        <v>185</v>
      </c>
      <c r="DH2179" s="33" t="s">
        <v>186</v>
      </c>
      <c r="DI2179" s="5"/>
      <c r="DJ2179" s="5"/>
    </row>
    <row r="2180">
      <c r="A2180" s="33" t="s">
        <v>13580</v>
      </c>
      <c r="B2180" s="34">
        <v>44952.0</v>
      </c>
      <c r="C2180" s="35" t="s">
        <v>137</v>
      </c>
      <c r="D2180" s="35" t="s">
        <v>139</v>
      </c>
      <c r="E2180" s="35" t="s">
        <v>142</v>
      </c>
      <c r="F2180" s="36" t="s">
        <v>144</v>
      </c>
      <c r="G2180" s="33" t="s">
        <v>13581</v>
      </c>
      <c r="H2180" s="33" t="s">
        <v>13582</v>
      </c>
      <c r="I2180" s="33" t="s">
        <v>9104</v>
      </c>
      <c r="J2180" s="33" t="s">
        <v>1656</v>
      </c>
      <c r="K2180" s="35" t="s">
        <v>421</v>
      </c>
      <c r="L2180" s="33" t="s">
        <v>3194</v>
      </c>
      <c r="M2180" s="33" t="s">
        <v>8450</v>
      </c>
      <c r="N2180" s="33" t="s">
        <v>12721</v>
      </c>
      <c r="O2180" s="5"/>
      <c r="P2180" s="35" t="s">
        <v>233</v>
      </c>
      <c r="Q2180" s="35" t="s">
        <v>12721</v>
      </c>
      <c r="R2180" s="33">
        <v>76274.0</v>
      </c>
      <c r="S2180" s="37"/>
      <c r="T2180" s="33"/>
      <c r="U2180" s="33">
        <v>5.35</v>
      </c>
      <c r="V2180" s="33" t="s">
        <v>154</v>
      </c>
      <c r="W2180" s="33"/>
      <c r="X2180" s="33"/>
      <c r="Y2180" s="5"/>
      <c r="Z2180" s="5"/>
      <c r="AA2180" s="33">
        <v>1.0</v>
      </c>
      <c r="AB2180" s="33"/>
      <c r="AC2180" s="33">
        <v>1.0</v>
      </c>
      <c r="AD2180" s="5"/>
      <c r="AE2180" s="5"/>
      <c r="AF2180" s="5"/>
      <c r="AG2180" s="16"/>
      <c r="AH2180" s="38" t="str">
        <f t="shared" si="1"/>
        <v/>
      </c>
      <c r="AI2180" s="39">
        <f t="shared" si="2"/>
        <v>1</v>
      </c>
      <c r="AJ2180" s="37" t="str">
        <f t="shared" si="3"/>
        <v/>
      </c>
      <c r="AK2180" s="41" t="str">
        <f t="shared" si="4"/>
        <v/>
      </c>
      <c r="AL2180" s="35" t="s">
        <v>233</v>
      </c>
      <c r="AM2180" s="33" t="s">
        <v>12721</v>
      </c>
      <c r="AN2180" s="33" t="s">
        <v>13327</v>
      </c>
      <c r="AO2180" s="41"/>
      <c r="AP2180" s="33" t="s">
        <v>169</v>
      </c>
      <c r="AQ2180" s="33" t="s">
        <v>170</v>
      </c>
      <c r="AR2180" s="33">
        <v>300.0</v>
      </c>
      <c r="AS2180" s="42"/>
      <c r="AT2180" s="42"/>
      <c r="AU2180" s="42"/>
      <c r="AV2180" s="42"/>
      <c r="AW2180" s="42"/>
      <c r="AX2180" s="5"/>
      <c r="AY2180" s="33"/>
      <c r="AZ2180" s="33" t="s">
        <v>13583</v>
      </c>
      <c r="BA2180" s="5"/>
      <c r="BB2180" s="5"/>
      <c r="BC2180" s="5" t="s">
        <v>13584</v>
      </c>
      <c r="BD2180" s="33" t="s">
        <v>173</v>
      </c>
      <c r="BE2180" s="41"/>
      <c r="BF2180" s="35"/>
      <c r="BG2180" s="33" t="s">
        <v>169</v>
      </c>
      <c r="BH2180" s="5"/>
      <c r="BI2180" s="33">
        <v>300.0</v>
      </c>
      <c r="BJ2180" s="33" t="s">
        <v>170</v>
      </c>
      <c r="BK2180" s="5"/>
      <c r="BL2180" s="5">
        <f t="shared" si="5"/>
        <v>3994.5</v>
      </c>
      <c r="BM2180" s="5"/>
      <c r="BN2180" s="5"/>
      <c r="BO2180" s="42">
        <f t="shared" si="6"/>
        <v>3994.5</v>
      </c>
      <c r="BP2180" s="44"/>
      <c r="BQ2180" s="45"/>
      <c r="BR2180" s="47"/>
      <c r="BS2180" s="45"/>
      <c r="BT2180" s="37"/>
      <c r="BU2180" s="5"/>
      <c r="BV2180" s="38"/>
      <c r="BW2180" s="48"/>
      <c r="BX2180" s="44"/>
      <c r="BY2180" s="44"/>
      <c r="BZ2180" s="33" t="s">
        <v>131</v>
      </c>
      <c r="CA2180" s="5"/>
      <c r="CB2180" s="5"/>
      <c r="CC2180" s="33" t="s">
        <v>177</v>
      </c>
      <c r="CD2180" s="5"/>
      <c r="CE2180" s="5"/>
      <c r="CF2180" s="33" t="s">
        <v>178</v>
      </c>
      <c r="CG2180" s="33" t="s">
        <v>13585</v>
      </c>
      <c r="CH2180" s="5"/>
      <c r="CI2180" s="5"/>
      <c r="CJ2180" s="5"/>
      <c r="CK2180" s="33"/>
      <c r="CL2180" s="49">
        <v>45000.0</v>
      </c>
      <c r="CM2180" s="33" t="s">
        <v>180</v>
      </c>
      <c r="CN2180" s="5"/>
      <c r="CO2180" s="33">
        <v>2.0</v>
      </c>
      <c r="CP2180" s="33" t="s">
        <v>181</v>
      </c>
      <c r="CQ2180" s="50" t="str">
        <f t="shared" si="7"/>
        <v>27/03/1961</v>
      </c>
      <c r="CR2180" s="33" t="s">
        <v>182</v>
      </c>
      <c r="CS2180" s="33">
        <v>5.0</v>
      </c>
      <c r="CT2180" s="33">
        <v>5.0</v>
      </c>
      <c r="CU2180" s="33">
        <v>28.0</v>
      </c>
      <c r="CV2180" s="33">
        <v>203.0</v>
      </c>
      <c r="CW2180" s="5"/>
      <c r="CX2180" s="5"/>
      <c r="CY2180" s="33">
        <v>-100.172734</v>
      </c>
      <c r="CZ2180" s="33">
        <v>20.868539</v>
      </c>
      <c r="DA2180" s="33">
        <v>4.4219266E9</v>
      </c>
      <c r="DB2180" s="33">
        <v>1.0</v>
      </c>
      <c r="DC2180" s="33" t="s">
        <v>8456</v>
      </c>
      <c r="DD2180" s="33">
        <v>2023.0</v>
      </c>
      <c r="DE2180" s="33" t="s">
        <v>184</v>
      </c>
      <c r="DF2180" s="33"/>
      <c r="DG2180" s="33" t="s">
        <v>185</v>
      </c>
      <c r="DH2180" s="33" t="s">
        <v>186</v>
      </c>
      <c r="DI2180" s="5"/>
      <c r="DJ2180" s="5"/>
    </row>
    <row r="2181">
      <c r="A2181" s="33" t="s">
        <v>13586</v>
      </c>
      <c r="B2181" s="34">
        <v>44952.0</v>
      </c>
      <c r="C2181" s="35" t="s">
        <v>137</v>
      </c>
      <c r="D2181" s="35" t="s">
        <v>139</v>
      </c>
      <c r="E2181" s="35" t="s">
        <v>142</v>
      </c>
      <c r="F2181" s="36" t="s">
        <v>144</v>
      </c>
      <c r="G2181" s="33" t="s">
        <v>13587</v>
      </c>
      <c r="H2181" s="33" t="s">
        <v>13588</v>
      </c>
      <c r="I2181" s="33" t="s">
        <v>255</v>
      </c>
      <c r="J2181" s="33" t="s">
        <v>8704</v>
      </c>
      <c r="K2181" s="35" t="s">
        <v>421</v>
      </c>
      <c r="L2181" s="33" t="s">
        <v>3194</v>
      </c>
      <c r="M2181" s="33" t="s">
        <v>8450</v>
      </c>
      <c r="N2181" s="33" t="s">
        <v>12721</v>
      </c>
      <c r="O2181" s="5"/>
      <c r="P2181" s="35" t="s">
        <v>233</v>
      </c>
      <c r="Q2181" s="35" t="s">
        <v>12721</v>
      </c>
      <c r="R2181" s="33">
        <v>76274.0</v>
      </c>
      <c r="S2181" s="37"/>
      <c r="T2181" s="33"/>
      <c r="U2181" s="33">
        <v>2.26</v>
      </c>
      <c r="V2181" s="33" t="s">
        <v>154</v>
      </c>
      <c r="W2181" s="33"/>
      <c r="X2181" s="33"/>
      <c r="Y2181" s="5"/>
      <c r="Z2181" s="5"/>
      <c r="AA2181" s="33">
        <v>1.0</v>
      </c>
      <c r="AB2181" s="33">
        <v>1.0</v>
      </c>
      <c r="AC2181" s="33"/>
      <c r="AD2181" s="5"/>
      <c r="AE2181" s="5"/>
      <c r="AF2181" s="5"/>
      <c r="AG2181" s="16"/>
      <c r="AH2181" s="38">
        <f t="shared" si="1"/>
        <v>1</v>
      </c>
      <c r="AI2181" s="39" t="str">
        <f t="shared" si="2"/>
        <v/>
      </c>
      <c r="AJ2181" s="37" t="str">
        <f t="shared" si="3"/>
        <v/>
      </c>
      <c r="AK2181" s="41" t="str">
        <f t="shared" si="4"/>
        <v/>
      </c>
      <c r="AL2181" s="35" t="s">
        <v>233</v>
      </c>
      <c r="AM2181" s="33" t="s">
        <v>12721</v>
      </c>
      <c r="AN2181" s="33" t="s">
        <v>13327</v>
      </c>
      <c r="AO2181" s="41"/>
      <c r="AP2181" s="33" t="s">
        <v>169</v>
      </c>
      <c r="AQ2181" s="33" t="s">
        <v>170</v>
      </c>
      <c r="AR2181" s="33">
        <v>300.0</v>
      </c>
      <c r="AS2181" s="42"/>
      <c r="AT2181" s="42"/>
      <c r="AU2181" s="42"/>
      <c r="AV2181" s="42"/>
      <c r="AW2181" s="42"/>
      <c r="AX2181" s="5"/>
      <c r="AY2181" s="33"/>
      <c r="AZ2181" s="33" t="s">
        <v>13589</v>
      </c>
      <c r="BA2181" s="5"/>
      <c r="BB2181" s="5"/>
      <c r="BC2181" s="5" t="s">
        <v>13590</v>
      </c>
      <c r="BD2181" s="33" t="s">
        <v>173</v>
      </c>
      <c r="BE2181" s="41"/>
      <c r="BF2181" s="35"/>
      <c r="BG2181" s="33" t="s">
        <v>169</v>
      </c>
      <c r="BH2181" s="5"/>
      <c r="BI2181" s="33">
        <v>300.0</v>
      </c>
      <c r="BJ2181" s="33" t="s">
        <v>170</v>
      </c>
      <c r="BK2181" s="5"/>
      <c r="BL2181" s="5">
        <f t="shared" si="5"/>
        <v>3994.5</v>
      </c>
      <c r="BM2181" s="5"/>
      <c r="BN2181" s="5"/>
      <c r="BO2181" s="42">
        <f t="shared" si="6"/>
        <v>3994.5</v>
      </c>
      <c r="BP2181" s="44"/>
      <c r="BQ2181" s="45"/>
      <c r="BR2181" s="47"/>
      <c r="BS2181" s="45"/>
      <c r="BT2181" s="37"/>
      <c r="BU2181" s="5"/>
      <c r="BV2181" s="38"/>
      <c r="BW2181" s="48"/>
      <c r="BX2181" s="44"/>
      <c r="BY2181" s="44"/>
      <c r="BZ2181" s="33" t="s">
        <v>131</v>
      </c>
      <c r="CA2181" s="5"/>
      <c r="CB2181" s="5"/>
      <c r="CC2181" s="33" t="s">
        <v>177</v>
      </c>
      <c r="CD2181" s="5"/>
      <c r="CE2181" s="5"/>
      <c r="CF2181" s="33" t="s">
        <v>178</v>
      </c>
      <c r="CG2181" s="33" t="s">
        <v>13591</v>
      </c>
      <c r="CH2181" s="5"/>
      <c r="CI2181" s="5"/>
      <c r="CJ2181" s="5"/>
      <c r="CK2181" s="33"/>
      <c r="CL2181" s="49">
        <v>45000.0</v>
      </c>
      <c r="CM2181" s="33" t="s">
        <v>180</v>
      </c>
      <c r="CN2181" s="5"/>
      <c r="CO2181" s="33">
        <v>2.0</v>
      </c>
      <c r="CP2181" s="33" t="s">
        <v>181</v>
      </c>
      <c r="CQ2181" s="50" t="str">
        <f t="shared" si="7"/>
        <v>24/04/1940</v>
      </c>
      <c r="CR2181" s="33" t="s">
        <v>243</v>
      </c>
      <c r="CS2181" s="33">
        <v>5.0</v>
      </c>
      <c r="CT2181" s="33">
        <v>5.0</v>
      </c>
      <c r="CU2181" s="33">
        <v>28.0</v>
      </c>
      <c r="CV2181" s="33">
        <v>203.0</v>
      </c>
      <c r="CW2181" s="5"/>
      <c r="CX2181" s="5"/>
      <c r="CY2181" s="33">
        <v>-100.172734</v>
      </c>
      <c r="CZ2181" s="33">
        <v>20.868539</v>
      </c>
      <c r="DA2181" s="33">
        <v>4.4219266E9</v>
      </c>
      <c r="DB2181" s="33">
        <v>1.0</v>
      </c>
      <c r="DC2181" s="33" t="s">
        <v>8456</v>
      </c>
      <c r="DD2181" s="33">
        <v>2023.0</v>
      </c>
      <c r="DE2181" s="33" t="s">
        <v>184</v>
      </c>
      <c r="DF2181" s="33"/>
      <c r="DG2181" s="33" t="s">
        <v>185</v>
      </c>
      <c r="DH2181" s="33" t="s">
        <v>186</v>
      </c>
      <c r="DI2181" s="5"/>
      <c r="DJ2181" s="5"/>
    </row>
    <row r="2182">
      <c r="A2182" s="33" t="s">
        <v>13592</v>
      </c>
      <c r="B2182" s="34">
        <v>44952.0</v>
      </c>
      <c r="C2182" s="35" t="s">
        <v>137</v>
      </c>
      <c r="D2182" s="35" t="s">
        <v>139</v>
      </c>
      <c r="E2182" s="35" t="s">
        <v>142</v>
      </c>
      <c r="F2182" s="36" t="s">
        <v>144</v>
      </c>
      <c r="G2182" s="33" t="s">
        <v>13593</v>
      </c>
      <c r="H2182" s="33" t="s">
        <v>13594</v>
      </c>
      <c r="I2182" s="33" t="s">
        <v>1872</v>
      </c>
      <c r="J2182" s="33" t="s">
        <v>1656</v>
      </c>
      <c r="K2182" s="35" t="s">
        <v>421</v>
      </c>
      <c r="L2182" s="33" t="s">
        <v>3194</v>
      </c>
      <c r="M2182" s="33" t="s">
        <v>8450</v>
      </c>
      <c r="N2182" s="33" t="s">
        <v>12721</v>
      </c>
      <c r="O2182" s="5"/>
      <c r="P2182" s="35" t="s">
        <v>233</v>
      </c>
      <c r="Q2182" s="35" t="s">
        <v>12721</v>
      </c>
      <c r="R2182" s="33">
        <v>76274.0</v>
      </c>
      <c r="S2182" s="37"/>
      <c r="T2182" s="33"/>
      <c r="U2182" s="33">
        <v>4.77</v>
      </c>
      <c r="V2182" s="33" t="s">
        <v>154</v>
      </c>
      <c r="W2182" s="33"/>
      <c r="X2182" s="33"/>
      <c r="Y2182" s="5"/>
      <c r="Z2182" s="5"/>
      <c r="AA2182" s="33">
        <v>1.0</v>
      </c>
      <c r="AB2182" s="33"/>
      <c r="AC2182" s="33">
        <v>1.0</v>
      </c>
      <c r="AD2182" s="5"/>
      <c r="AE2182" s="5"/>
      <c r="AF2182" s="5"/>
      <c r="AG2182" s="16"/>
      <c r="AH2182" s="38" t="str">
        <f t="shared" si="1"/>
        <v/>
      </c>
      <c r="AI2182" s="39">
        <f t="shared" si="2"/>
        <v>1</v>
      </c>
      <c r="AJ2182" s="37" t="str">
        <f t="shared" si="3"/>
        <v/>
      </c>
      <c r="AK2182" s="41" t="str">
        <f t="shared" si="4"/>
        <v/>
      </c>
      <c r="AL2182" s="35" t="s">
        <v>233</v>
      </c>
      <c r="AM2182" s="33" t="s">
        <v>12721</v>
      </c>
      <c r="AN2182" s="33" t="s">
        <v>13327</v>
      </c>
      <c r="AO2182" s="41"/>
      <c r="AP2182" s="33" t="s">
        <v>169</v>
      </c>
      <c r="AQ2182" s="33" t="s">
        <v>170</v>
      </c>
      <c r="AR2182" s="33">
        <v>300.0</v>
      </c>
      <c r="AS2182" s="42"/>
      <c r="AT2182" s="42"/>
      <c r="AU2182" s="42"/>
      <c r="AV2182" s="42"/>
      <c r="AW2182" s="42"/>
      <c r="AX2182" s="5"/>
      <c r="AY2182" s="33"/>
      <c r="AZ2182" s="33" t="s">
        <v>13595</v>
      </c>
      <c r="BA2182" s="5"/>
      <c r="BB2182" s="5"/>
      <c r="BC2182" s="5" t="s">
        <v>13596</v>
      </c>
      <c r="BD2182" s="33" t="s">
        <v>173</v>
      </c>
      <c r="BE2182" s="41"/>
      <c r="BF2182" s="35"/>
      <c r="BG2182" s="33" t="s">
        <v>169</v>
      </c>
      <c r="BH2182" s="5"/>
      <c r="BI2182" s="33">
        <v>300.0</v>
      </c>
      <c r="BJ2182" s="33" t="s">
        <v>170</v>
      </c>
      <c r="BK2182" s="5"/>
      <c r="BL2182" s="5">
        <f t="shared" si="5"/>
        <v>3994.5</v>
      </c>
      <c r="BM2182" s="5"/>
      <c r="BN2182" s="5"/>
      <c r="BO2182" s="42">
        <f t="shared" si="6"/>
        <v>3994.5</v>
      </c>
      <c r="BP2182" s="44"/>
      <c r="BQ2182" s="45"/>
      <c r="BR2182" s="47"/>
      <c r="BS2182" s="45"/>
      <c r="BT2182" s="37"/>
      <c r="BU2182" s="5"/>
      <c r="BV2182" s="38"/>
      <c r="BW2182" s="48"/>
      <c r="BX2182" s="44"/>
      <c r="BY2182" s="44"/>
      <c r="BZ2182" s="33" t="s">
        <v>131</v>
      </c>
      <c r="CA2182" s="5"/>
      <c r="CB2182" s="5"/>
      <c r="CC2182" s="33" t="s">
        <v>177</v>
      </c>
      <c r="CD2182" s="5"/>
      <c r="CE2182" s="5"/>
      <c r="CF2182" s="33" t="s">
        <v>178</v>
      </c>
      <c r="CG2182" s="33" t="s">
        <v>13597</v>
      </c>
      <c r="CH2182" s="5"/>
      <c r="CI2182" s="5"/>
      <c r="CJ2182" s="5"/>
      <c r="CK2182" s="33"/>
      <c r="CL2182" s="49">
        <v>45000.0</v>
      </c>
      <c r="CM2182" s="33" t="s">
        <v>180</v>
      </c>
      <c r="CN2182" s="5"/>
      <c r="CO2182" s="33">
        <v>2.0</v>
      </c>
      <c r="CP2182" s="33" t="s">
        <v>181</v>
      </c>
      <c r="CQ2182" s="50" t="str">
        <f t="shared" si="7"/>
        <v>23/09/1939</v>
      </c>
      <c r="CR2182" s="33" t="s">
        <v>182</v>
      </c>
      <c r="CS2182" s="33">
        <v>5.0</v>
      </c>
      <c r="CT2182" s="33">
        <v>5.0</v>
      </c>
      <c r="CU2182" s="33">
        <v>28.0</v>
      </c>
      <c r="CV2182" s="33">
        <v>203.0</v>
      </c>
      <c r="CW2182" s="5"/>
      <c r="CX2182" s="5"/>
      <c r="CY2182" s="33">
        <v>-100.172734</v>
      </c>
      <c r="CZ2182" s="33">
        <v>20.868539</v>
      </c>
      <c r="DA2182" s="33">
        <v>4.4219266E9</v>
      </c>
      <c r="DB2182" s="33">
        <v>1.0</v>
      </c>
      <c r="DC2182" s="33" t="s">
        <v>8456</v>
      </c>
      <c r="DD2182" s="33">
        <v>2023.0</v>
      </c>
      <c r="DE2182" s="33" t="s">
        <v>184</v>
      </c>
      <c r="DF2182" s="33"/>
      <c r="DG2182" s="33" t="s">
        <v>185</v>
      </c>
      <c r="DH2182" s="33" t="s">
        <v>186</v>
      </c>
      <c r="DI2182" s="5"/>
      <c r="DJ2182" s="5"/>
    </row>
    <row r="2183">
      <c r="A2183" s="33" t="s">
        <v>13598</v>
      </c>
      <c r="B2183" s="34">
        <v>44952.0</v>
      </c>
      <c r="C2183" s="35" t="s">
        <v>137</v>
      </c>
      <c r="D2183" s="35" t="s">
        <v>139</v>
      </c>
      <c r="E2183" s="35" t="s">
        <v>142</v>
      </c>
      <c r="F2183" s="36" t="s">
        <v>144</v>
      </c>
      <c r="G2183" s="33" t="s">
        <v>13599</v>
      </c>
      <c r="H2183" s="33" t="s">
        <v>3664</v>
      </c>
      <c r="I2183" s="33" t="s">
        <v>1872</v>
      </c>
      <c r="J2183" s="33" t="s">
        <v>9206</v>
      </c>
      <c r="K2183" s="35" t="s">
        <v>421</v>
      </c>
      <c r="L2183" s="33" t="s">
        <v>3194</v>
      </c>
      <c r="M2183" s="33" t="s">
        <v>8450</v>
      </c>
      <c r="N2183" s="33" t="s">
        <v>12721</v>
      </c>
      <c r="O2183" s="5"/>
      <c r="P2183" s="35" t="s">
        <v>233</v>
      </c>
      <c r="Q2183" s="35" t="s">
        <v>12721</v>
      </c>
      <c r="R2183" s="33">
        <v>76274.0</v>
      </c>
      <c r="S2183" s="37"/>
      <c r="T2183" s="33"/>
      <c r="U2183" s="33">
        <v>5.77</v>
      </c>
      <c r="V2183" s="33" t="s">
        <v>154</v>
      </c>
      <c r="W2183" s="33"/>
      <c r="X2183" s="33"/>
      <c r="Y2183" s="5"/>
      <c r="Z2183" s="5"/>
      <c r="AA2183" s="33">
        <v>1.0</v>
      </c>
      <c r="AB2183" s="33">
        <v>1.0</v>
      </c>
      <c r="AC2183" s="33"/>
      <c r="AD2183" s="5"/>
      <c r="AE2183" s="5"/>
      <c r="AF2183" s="5"/>
      <c r="AG2183" s="16"/>
      <c r="AH2183" s="38">
        <f t="shared" si="1"/>
        <v>1</v>
      </c>
      <c r="AI2183" s="39" t="str">
        <f t="shared" si="2"/>
        <v/>
      </c>
      <c r="AJ2183" s="37" t="str">
        <f t="shared" si="3"/>
        <v/>
      </c>
      <c r="AK2183" s="41" t="str">
        <f t="shared" si="4"/>
        <v/>
      </c>
      <c r="AL2183" s="35" t="s">
        <v>233</v>
      </c>
      <c r="AM2183" s="33" t="s">
        <v>12721</v>
      </c>
      <c r="AN2183" s="33" t="s">
        <v>13327</v>
      </c>
      <c r="AO2183" s="41"/>
      <c r="AP2183" s="33" t="s">
        <v>169</v>
      </c>
      <c r="AQ2183" s="33" t="s">
        <v>170</v>
      </c>
      <c r="AR2183" s="33">
        <v>300.0</v>
      </c>
      <c r="AS2183" s="42"/>
      <c r="AT2183" s="42"/>
      <c r="AU2183" s="42"/>
      <c r="AV2183" s="42"/>
      <c r="AW2183" s="42"/>
      <c r="AX2183" s="5"/>
      <c r="AY2183" s="33"/>
      <c r="AZ2183" s="33" t="s">
        <v>13600</v>
      </c>
      <c r="BA2183" s="5"/>
      <c r="BB2183" s="5"/>
      <c r="BC2183" s="5" t="s">
        <v>13601</v>
      </c>
      <c r="BD2183" s="33" t="s">
        <v>173</v>
      </c>
      <c r="BE2183" s="41"/>
      <c r="BF2183" s="35"/>
      <c r="BG2183" s="33" t="s">
        <v>169</v>
      </c>
      <c r="BH2183" s="5"/>
      <c r="BI2183" s="33">
        <v>300.0</v>
      </c>
      <c r="BJ2183" s="33" t="s">
        <v>170</v>
      </c>
      <c r="BK2183" s="5"/>
      <c r="BL2183" s="5">
        <f t="shared" si="5"/>
        <v>3994.5</v>
      </c>
      <c r="BM2183" s="5"/>
      <c r="BN2183" s="5"/>
      <c r="BO2183" s="42">
        <f t="shared" si="6"/>
        <v>3994.5</v>
      </c>
      <c r="BP2183" s="44"/>
      <c r="BQ2183" s="45"/>
      <c r="BR2183" s="47"/>
      <c r="BS2183" s="45"/>
      <c r="BT2183" s="37"/>
      <c r="BU2183" s="5"/>
      <c r="BV2183" s="38"/>
      <c r="BW2183" s="48"/>
      <c r="BX2183" s="44"/>
      <c r="BY2183" s="44"/>
      <c r="BZ2183" s="33" t="s">
        <v>131</v>
      </c>
      <c r="CA2183" s="5"/>
      <c r="CB2183" s="5"/>
      <c r="CC2183" s="33" t="s">
        <v>177</v>
      </c>
      <c r="CD2183" s="5"/>
      <c r="CE2183" s="5"/>
      <c r="CF2183" s="33" t="s">
        <v>178</v>
      </c>
      <c r="CG2183" s="33" t="s">
        <v>13602</v>
      </c>
      <c r="CH2183" s="5"/>
      <c r="CI2183" s="5"/>
      <c r="CJ2183" s="5"/>
      <c r="CK2183" s="33"/>
      <c r="CL2183" s="49">
        <v>45000.0</v>
      </c>
      <c r="CM2183" s="33" t="s">
        <v>180</v>
      </c>
      <c r="CN2183" s="5"/>
      <c r="CO2183" s="33">
        <v>2.0</v>
      </c>
      <c r="CP2183" s="33" t="s">
        <v>181</v>
      </c>
      <c r="CQ2183" s="50" t="str">
        <f t="shared" si="7"/>
        <v>24/07/1944</v>
      </c>
      <c r="CR2183" s="33" t="s">
        <v>243</v>
      </c>
      <c r="CS2183" s="33">
        <v>5.0</v>
      </c>
      <c r="CT2183" s="33">
        <v>5.0</v>
      </c>
      <c r="CU2183" s="33">
        <v>28.0</v>
      </c>
      <c r="CV2183" s="33">
        <v>203.0</v>
      </c>
      <c r="CW2183" s="5"/>
      <c r="CX2183" s="5"/>
      <c r="CY2183" s="33">
        <v>-100.172734</v>
      </c>
      <c r="CZ2183" s="33">
        <v>20.868539</v>
      </c>
      <c r="DA2183" s="33">
        <v>4.4219266E9</v>
      </c>
      <c r="DB2183" s="33">
        <v>1.0</v>
      </c>
      <c r="DC2183" s="33" t="s">
        <v>8456</v>
      </c>
      <c r="DD2183" s="33">
        <v>2023.0</v>
      </c>
      <c r="DE2183" s="33" t="s">
        <v>184</v>
      </c>
      <c r="DF2183" s="33"/>
      <c r="DG2183" s="33" t="s">
        <v>185</v>
      </c>
      <c r="DH2183" s="33" t="s">
        <v>186</v>
      </c>
      <c r="DI2183" s="5"/>
      <c r="DJ2183" s="5"/>
    </row>
    <row r="2184">
      <c r="A2184" s="33" t="s">
        <v>13603</v>
      </c>
      <c r="B2184" s="34">
        <v>44952.0</v>
      </c>
      <c r="C2184" s="35" t="s">
        <v>137</v>
      </c>
      <c r="D2184" s="35" t="s">
        <v>139</v>
      </c>
      <c r="E2184" s="35" t="s">
        <v>142</v>
      </c>
      <c r="F2184" s="36" t="s">
        <v>144</v>
      </c>
      <c r="G2184" s="33" t="s">
        <v>13604</v>
      </c>
      <c r="H2184" s="33" t="s">
        <v>2008</v>
      </c>
      <c r="I2184" s="33" t="s">
        <v>1872</v>
      </c>
      <c r="J2184" s="33" t="s">
        <v>8704</v>
      </c>
      <c r="K2184" s="35" t="s">
        <v>421</v>
      </c>
      <c r="L2184" s="33" t="s">
        <v>3194</v>
      </c>
      <c r="M2184" s="33" t="s">
        <v>8450</v>
      </c>
      <c r="N2184" s="33" t="s">
        <v>12721</v>
      </c>
      <c r="O2184" s="5"/>
      <c r="P2184" s="35" t="s">
        <v>233</v>
      </c>
      <c r="Q2184" s="35" t="s">
        <v>12721</v>
      </c>
      <c r="R2184" s="33">
        <v>76274.0</v>
      </c>
      <c r="S2184" s="37"/>
      <c r="T2184" s="33"/>
      <c r="U2184" s="33">
        <v>6.27</v>
      </c>
      <c r="V2184" s="33" t="s">
        <v>154</v>
      </c>
      <c r="W2184" s="33"/>
      <c r="X2184" s="33"/>
      <c r="Y2184" s="5"/>
      <c r="Z2184" s="5"/>
      <c r="AA2184" s="33">
        <v>1.0</v>
      </c>
      <c r="AB2184" s="33"/>
      <c r="AC2184" s="33">
        <v>1.0</v>
      </c>
      <c r="AD2184" s="5"/>
      <c r="AE2184" s="5"/>
      <c r="AF2184" s="5"/>
      <c r="AG2184" s="16"/>
      <c r="AH2184" s="38" t="str">
        <f t="shared" si="1"/>
        <v/>
      </c>
      <c r="AI2184" s="39">
        <f t="shared" si="2"/>
        <v>1</v>
      </c>
      <c r="AJ2184" s="37" t="str">
        <f t="shared" si="3"/>
        <v/>
      </c>
      <c r="AK2184" s="41" t="str">
        <f t="shared" si="4"/>
        <v/>
      </c>
      <c r="AL2184" s="35" t="s">
        <v>233</v>
      </c>
      <c r="AM2184" s="33" t="s">
        <v>12721</v>
      </c>
      <c r="AN2184" s="33" t="s">
        <v>13327</v>
      </c>
      <c r="AO2184" s="41"/>
      <c r="AP2184" s="33" t="s">
        <v>169</v>
      </c>
      <c r="AQ2184" s="33" t="s">
        <v>170</v>
      </c>
      <c r="AR2184" s="33">
        <v>300.0</v>
      </c>
      <c r="AS2184" s="42"/>
      <c r="AT2184" s="42"/>
      <c r="AU2184" s="42"/>
      <c r="AV2184" s="42"/>
      <c r="AW2184" s="42"/>
      <c r="AX2184" s="5"/>
      <c r="AY2184" s="33"/>
      <c r="AZ2184" s="33" t="s">
        <v>13605</v>
      </c>
      <c r="BA2184" s="5"/>
      <c r="BB2184" s="5"/>
      <c r="BC2184" s="5" t="s">
        <v>13606</v>
      </c>
      <c r="BD2184" s="33" t="s">
        <v>173</v>
      </c>
      <c r="BE2184" s="41"/>
      <c r="BF2184" s="35"/>
      <c r="BG2184" s="33" t="s">
        <v>169</v>
      </c>
      <c r="BH2184" s="5"/>
      <c r="BI2184" s="33">
        <v>300.0</v>
      </c>
      <c r="BJ2184" s="33" t="s">
        <v>170</v>
      </c>
      <c r="BK2184" s="5"/>
      <c r="BL2184" s="5">
        <f t="shared" si="5"/>
        <v>3994.5</v>
      </c>
      <c r="BM2184" s="5"/>
      <c r="BN2184" s="5"/>
      <c r="BO2184" s="42">
        <f t="shared" si="6"/>
        <v>3994.5</v>
      </c>
      <c r="BP2184" s="44"/>
      <c r="BQ2184" s="45"/>
      <c r="BR2184" s="47"/>
      <c r="BS2184" s="45"/>
      <c r="BT2184" s="37"/>
      <c r="BU2184" s="5"/>
      <c r="BV2184" s="38"/>
      <c r="BW2184" s="48"/>
      <c r="BX2184" s="44"/>
      <c r="BY2184" s="44"/>
      <c r="BZ2184" s="33" t="s">
        <v>131</v>
      </c>
      <c r="CA2184" s="5"/>
      <c r="CB2184" s="5"/>
      <c r="CC2184" s="33" t="s">
        <v>177</v>
      </c>
      <c r="CD2184" s="5"/>
      <c r="CE2184" s="5"/>
      <c r="CF2184" s="33" t="s">
        <v>178</v>
      </c>
      <c r="CG2184" s="33" t="s">
        <v>13607</v>
      </c>
      <c r="CH2184" s="5"/>
      <c r="CI2184" s="5"/>
      <c r="CJ2184" s="5"/>
      <c r="CK2184" s="33"/>
      <c r="CL2184" s="49">
        <v>45000.0</v>
      </c>
      <c r="CM2184" s="33" t="s">
        <v>180</v>
      </c>
      <c r="CN2184" s="5"/>
      <c r="CO2184" s="33">
        <v>2.0</v>
      </c>
      <c r="CP2184" s="33" t="s">
        <v>181</v>
      </c>
      <c r="CQ2184" s="50" t="str">
        <f t="shared" si="7"/>
        <v>07/03/1965</v>
      </c>
      <c r="CR2184" s="33" t="s">
        <v>182</v>
      </c>
      <c r="CS2184" s="33">
        <v>5.0</v>
      </c>
      <c r="CT2184" s="33">
        <v>5.0</v>
      </c>
      <c r="CU2184" s="33">
        <v>28.0</v>
      </c>
      <c r="CV2184" s="33">
        <v>203.0</v>
      </c>
      <c r="CW2184" s="5"/>
      <c r="CX2184" s="5"/>
      <c r="CY2184" s="33">
        <v>-100.172734</v>
      </c>
      <c r="CZ2184" s="33">
        <v>20.868539</v>
      </c>
      <c r="DA2184" s="33">
        <v>4.4219266E9</v>
      </c>
      <c r="DB2184" s="33">
        <v>1.0</v>
      </c>
      <c r="DC2184" s="33" t="s">
        <v>8456</v>
      </c>
      <c r="DD2184" s="33">
        <v>2023.0</v>
      </c>
      <c r="DE2184" s="33" t="s">
        <v>184</v>
      </c>
      <c r="DF2184" s="33"/>
      <c r="DG2184" s="33" t="s">
        <v>185</v>
      </c>
      <c r="DH2184" s="33" t="s">
        <v>186</v>
      </c>
      <c r="DI2184" s="5"/>
      <c r="DJ2184" s="5"/>
    </row>
    <row r="2185">
      <c r="A2185" s="33" t="s">
        <v>13608</v>
      </c>
      <c r="B2185" s="34">
        <v>44952.0</v>
      </c>
      <c r="C2185" s="35" t="s">
        <v>137</v>
      </c>
      <c r="D2185" s="35" t="s">
        <v>139</v>
      </c>
      <c r="E2185" s="35" t="s">
        <v>142</v>
      </c>
      <c r="F2185" s="36" t="s">
        <v>144</v>
      </c>
      <c r="G2185" s="33" t="s">
        <v>13609</v>
      </c>
      <c r="H2185" s="33" t="s">
        <v>3455</v>
      </c>
      <c r="I2185" s="33" t="s">
        <v>1872</v>
      </c>
      <c r="J2185" s="33" t="s">
        <v>8167</v>
      </c>
      <c r="K2185" s="35" t="s">
        <v>421</v>
      </c>
      <c r="L2185" s="33" t="s">
        <v>3194</v>
      </c>
      <c r="M2185" s="33" t="s">
        <v>8450</v>
      </c>
      <c r="N2185" s="33" t="s">
        <v>12721</v>
      </c>
      <c r="O2185" s="5"/>
      <c r="P2185" s="35" t="s">
        <v>233</v>
      </c>
      <c r="Q2185" s="35" t="s">
        <v>12721</v>
      </c>
      <c r="R2185" s="33">
        <v>76274.0</v>
      </c>
      <c r="S2185" s="37"/>
      <c r="T2185" s="33"/>
      <c r="U2185" s="33">
        <v>3.63</v>
      </c>
      <c r="V2185" s="33" t="s">
        <v>154</v>
      </c>
      <c r="W2185" s="33"/>
      <c r="X2185" s="33"/>
      <c r="Y2185" s="5"/>
      <c r="Z2185" s="5"/>
      <c r="AA2185" s="33">
        <v>1.0</v>
      </c>
      <c r="AB2185" s="33">
        <v>1.0</v>
      </c>
      <c r="AC2185" s="33"/>
      <c r="AD2185" s="5"/>
      <c r="AE2185" s="5"/>
      <c r="AF2185" s="5"/>
      <c r="AG2185" s="16"/>
      <c r="AH2185" s="38">
        <f t="shared" si="1"/>
        <v>1</v>
      </c>
      <c r="AI2185" s="39" t="str">
        <f t="shared" si="2"/>
        <v/>
      </c>
      <c r="AJ2185" s="37" t="str">
        <f t="shared" si="3"/>
        <v/>
      </c>
      <c r="AK2185" s="41" t="str">
        <f t="shared" si="4"/>
        <v/>
      </c>
      <c r="AL2185" s="35" t="s">
        <v>233</v>
      </c>
      <c r="AM2185" s="33" t="s">
        <v>12721</v>
      </c>
      <c r="AN2185" s="33" t="s">
        <v>13327</v>
      </c>
      <c r="AO2185" s="41"/>
      <c r="AP2185" s="33" t="s">
        <v>169</v>
      </c>
      <c r="AQ2185" s="33" t="s">
        <v>170</v>
      </c>
      <c r="AR2185" s="33">
        <v>300.0</v>
      </c>
      <c r="AS2185" s="42"/>
      <c r="AT2185" s="42"/>
      <c r="AU2185" s="42"/>
      <c r="AV2185" s="42"/>
      <c r="AW2185" s="42"/>
      <c r="AX2185" s="5"/>
      <c r="AY2185" s="33"/>
      <c r="AZ2185" s="33" t="s">
        <v>13610</v>
      </c>
      <c r="BA2185" s="5"/>
      <c r="BB2185" s="5"/>
      <c r="BC2185" s="5" t="s">
        <v>13611</v>
      </c>
      <c r="BD2185" s="33" t="s">
        <v>173</v>
      </c>
      <c r="BE2185" s="41"/>
      <c r="BF2185" s="35"/>
      <c r="BG2185" s="33" t="s">
        <v>169</v>
      </c>
      <c r="BH2185" s="5"/>
      <c r="BI2185" s="33">
        <v>300.0</v>
      </c>
      <c r="BJ2185" s="33" t="s">
        <v>170</v>
      </c>
      <c r="BK2185" s="5"/>
      <c r="BL2185" s="5">
        <f t="shared" si="5"/>
        <v>3994.5</v>
      </c>
      <c r="BM2185" s="5"/>
      <c r="BN2185" s="5"/>
      <c r="BO2185" s="42">
        <f t="shared" si="6"/>
        <v>3994.5</v>
      </c>
      <c r="BP2185" s="44"/>
      <c r="BQ2185" s="45"/>
      <c r="BR2185" s="47"/>
      <c r="BS2185" s="45"/>
      <c r="BT2185" s="37"/>
      <c r="BU2185" s="5"/>
      <c r="BV2185" s="38"/>
      <c r="BW2185" s="48"/>
      <c r="BX2185" s="44"/>
      <c r="BY2185" s="44"/>
      <c r="BZ2185" s="33" t="s">
        <v>131</v>
      </c>
      <c r="CA2185" s="5"/>
      <c r="CB2185" s="5"/>
      <c r="CC2185" s="33" t="s">
        <v>177</v>
      </c>
      <c r="CD2185" s="5"/>
      <c r="CE2185" s="5"/>
      <c r="CF2185" s="33" t="s">
        <v>178</v>
      </c>
      <c r="CG2185" s="33" t="s">
        <v>13612</v>
      </c>
      <c r="CH2185" s="5"/>
      <c r="CI2185" s="5"/>
      <c r="CJ2185" s="5"/>
      <c r="CK2185" s="33"/>
      <c r="CL2185" s="49">
        <v>45000.0</v>
      </c>
      <c r="CM2185" s="33" t="s">
        <v>180</v>
      </c>
      <c r="CN2185" s="5"/>
      <c r="CO2185" s="33">
        <v>2.0</v>
      </c>
      <c r="CP2185" s="33" t="s">
        <v>181</v>
      </c>
      <c r="CQ2185" s="50" t="str">
        <f t="shared" si="7"/>
        <v>21/05/1927</v>
      </c>
      <c r="CR2185" s="33" t="s">
        <v>243</v>
      </c>
      <c r="CS2185" s="33">
        <v>5.0</v>
      </c>
      <c r="CT2185" s="33">
        <v>5.0</v>
      </c>
      <c r="CU2185" s="33">
        <v>28.0</v>
      </c>
      <c r="CV2185" s="33">
        <v>203.0</v>
      </c>
      <c r="CW2185" s="5"/>
      <c r="CX2185" s="5"/>
      <c r="CY2185" s="33">
        <v>-100.172734</v>
      </c>
      <c r="CZ2185" s="33">
        <v>20.868539</v>
      </c>
      <c r="DA2185" s="33">
        <v>4.4219266E9</v>
      </c>
      <c r="DB2185" s="33">
        <v>1.0</v>
      </c>
      <c r="DC2185" s="33" t="s">
        <v>8456</v>
      </c>
      <c r="DD2185" s="33">
        <v>2023.0</v>
      </c>
      <c r="DE2185" s="33" t="s">
        <v>184</v>
      </c>
      <c r="DF2185" s="33"/>
      <c r="DG2185" s="33" t="s">
        <v>185</v>
      </c>
      <c r="DH2185" s="33" t="s">
        <v>186</v>
      </c>
      <c r="DI2185" s="5"/>
      <c r="DJ2185" s="5"/>
    </row>
    <row r="2186">
      <c r="A2186" s="33" t="s">
        <v>13613</v>
      </c>
      <c r="B2186" s="34">
        <v>44952.0</v>
      </c>
      <c r="C2186" s="35" t="s">
        <v>137</v>
      </c>
      <c r="D2186" s="35" t="s">
        <v>139</v>
      </c>
      <c r="E2186" s="35" t="s">
        <v>142</v>
      </c>
      <c r="F2186" s="36" t="s">
        <v>144</v>
      </c>
      <c r="G2186" s="33" t="s">
        <v>13614</v>
      </c>
      <c r="H2186" s="33" t="s">
        <v>7936</v>
      </c>
      <c r="I2186" s="33" t="s">
        <v>1872</v>
      </c>
      <c r="J2186" s="33" t="s">
        <v>1872</v>
      </c>
      <c r="K2186" s="35" t="s">
        <v>421</v>
      </c>
      <c r="L2186" s="33" t="s">
        <v>3194</v>
      </c>
      <c r="M2186" s="33" t="s">
        <v>8450</v>
      </c>
      <c r="N2186" s="33" t="s">
        <v>12721</v>
      </c>
      <c r="O2186" s="5"/>
      <c r="P2186" s="35" t="s">
        <v>233</v>
      </c>
      <c r="Q2186" s="35" t="s">
        <v>12721</v>
      </c>
      <c r="R2186" s="33">
        <v>76274.0</v>
      </c>
      <c r="S2186" s="37"/>
      <c r="T2186" s="33"/>
      <c r="U2186" s="33">
        <v>1.72</v>
      </c>
      <c r="V2186" s="33" t="s">
        <v>154</v>
      </c>
      <c r="W2186" s="33"/>
      <c r="X2186" s="33"/>
      <c r="Y2186" s="5"/>
      <c r="Z2186" s="5"/>
      <c r="AA2186" s="33">
        <v>1.0</v>
      </c>
      <c r="AB2186" s="33">
        <v>1.0</v>
      </c>
      <c r="AC2186" s="33"/>
      <c r="AD2186" s="5"/>
      <c r="AE2186" s="5"/>
      <c r="AF2186" s="5"/>
      <c r="AG2186" s="16"/>
      <c r="AH2186" s="38">
        <f t="shared" si="1"/>
        <v>1</v>
      </c>
      <c r="AI2186" s="39" t="str">
        <f t="shared" si="2"/>
        <v/>
      </c>
      <c r="AJ2186" s="37" t="str">
        <f t="shared" si="3"/>
        <v/>
      </c>
      <c r="AK2186" s="41" t="str">
        <f t="shared" si="4"/>
        <v/>
      </c>
      <c r="AL2186" s="35" t="s">
        <v>233</v>
      </c>
      <c r="AM2186" s="33" t="s">
        <v>12721</v>
      </c>
      <c r="AN2186" s="33" t="s">
        <v>13327</v>
      </c>
      <c r="AO2186" s="41"/>
      <c r="AP2186" s="33" t="s">
        <v>169</v>
      </c>
      <c r="AQ2186" s="33" t="s">
        <v>170</v>
      </c>
      <c r="AR2186" s="33">
        <v>150.0</v>
      </c>
      <c r="AS2186" s="42"/>
      <c r="AT2186" s="42"/>
      <c r="AU2186" s="42"/>
      <c r="AV2186" s="42"/>
      <c r="AW2186" s="42"/>
      <c r="AX2186" s="5"/>
      <c r="AY2186" s="33"/>
      <c r="AZ2186" s="33" t="s">
        <v>13615</v>
      </c>
      <c r="BA2186" s="5"/>
      <c r="BB2186" s="5"/>
      <c r="BC2186" s="5" t="s">
        <v>13616</v>
      </c>
      <c r="BD2186" s="33" t="s">
        <v>173</v>
      </c>
      <c r="BE2186" s="41"/>
      <c r="BF2186" s="35"/>
      <c r="BG2186" s="33" t="s">
        <v>169</v>
      </c>
      <c r="BH2186" s="5"/>
      <c r="BI2186" s="33">
        <v>150.0</v>
      </c>
      <c r="BJ2186" s="33" t="s">
        <v>170</v>
      </c>
      <c r="BK2186" s="5"/>
      <c r="BL2186" s="5">
        <f t="shared" si="5"/>
        <v>1997.25</v>
      </c>
      <c r="BM2186" s="5"/>
      <c r="BN2186" s="5"/>
      <c r="BO2186" s="42">
        <f t="shared" si="6"/>
        <v>1997.25</v>
      </c>
      <c r="BP2186" s="44"/>
      <c r="BQ2186" s="45"/>
      <c r="BR2186" s="47"/>
      <c r="BS2186" s="45"/>
      <c r="BT2186" s="37"/>
      <c r="BU2186" s="5"/>
      <c r="BV2186" s="38"/>
      <c r="BW2186" s="48"/>
      <c r="BX2186" s="44"/>
      <c r="BY2186" s="44"/>
      <c r="BZ2186" s="33" t="s">
        <v>131</v>
      </c>
      <c r="CA2186" s="5"/>
      <c r="CB2186" s="5"/>
      <c r="CC2186" s="33" t="s">
        <v>177</v>
      </c>
      <c r="CD2186" s="5"/>
      <c r="CE2186" s="5"/>
      <c r="CF2186" s="33" t="s">
        <v>178</v>
      </c>
      <c r="CG2186" s="33" t="s">
        <v>13617</v>
      </c>
      <c r="CH2186" s="5"/>
      <c r="CI2186" s="5"/>
      <c r="CJ2186" s="5"/>
      <c r="CK2186" s="33"/>
      <c r="CL2186" s="49">
        <v>45000.0</v>
      </c>
      <c r="CM2186" s="33" t="s">
        <v>180</v>
      </c>
      <c r="CN2186" s="5"/>
      <c r="CO2186" s="33">
        <v>1.0</v>
      </c>
      <c r="CP2186" s="33" t="s">
        <v>181</v>
      </c>
      <c r="CQ2186" s="50" t="str">
        <f t="shared" si="7"/>
        <v>29/11/1948</v>
      </c>
      <c r="CR2186" s="33" t="s">
        <v>243</v>
      </c>
      <c r="CS2186" s="33">
        <v>5.0</v>
      </c>
      <c r="CT2186" s="33">
        <v>5.0</v>
      </c>
      <c r="CU2186" s="33">
        <v>28.0</v>
      </c>
      <c r="CV2186" s="33">
        <v>203.0</v>
      </c>
      <c r="CW2186" s="5"/>
      <c r="CX2186" s="5"/>
      <c r="CY2186" s="33">
        <v>-100.172734</v>
      </c>
      <c r="CZ2186" s="33">
        <v>20.868539</v>
      </c>
      <c r="DA2186" s="33">
        <v>4.4219266E9</v>
      </c>
      <c r="DB2186" s="33">
        <v>1.0</v>
      </c>
      <c r="DC2186" s="33" t="s">
        <v>8456</v>
      </c>
      <c r="DD2186" s="33">
        <v>2023.0</v>
      </c>
      <c r="DE2186" s="33" t="s">
        <v>184</v>
      </c>
      <c r="DF2186" s="33"/>
      <c r="DG2186" s="33" t="s">
        <v>185</v>
      </c>
      <c r="DH2186" s="33" t="s">
        <v>186</v>
      </c>
      <c r="DI2186" s="5"/>
      <c r="DJ2186" s="5"/>
    </row>
    <row r="2187">
      <c r="A2187" s="33" t="s">
        <v>13618</v>
      </c>
      <c r="B2187" s="34">
        <v>44952.0</v>
      </c>
      <c r="C2187" s="35" t="s">
        <v>137</v>
      </c>
      <c r="D2187" s="35" t="s">
        <v>139</v>
      </c>
      <c r="E2187" s="35" t="s">
        <v>142</v>
      </c>
      <c r="F2187" s="36" t="s">
        <v>144</v>
      </c>
      <c r="G2187" s="33" t="s">
        <v>13619</v>
      </c>
      <c r="H2187" s="33" t="s">
        <v>13620</v>
      </c>
      <c r="I2187" s="33" t="s">
        <v>1872</v>
      </c>
      <c r="J2187" s="33" t="s">
        <v>1872</v>
      </c>
      <c r="K2187" s="35" t="s">
        <v>421</v>
      </c>
      <c r="L2187" s="33" t="s">
        <v>3194</v>
      </c>
      <c r="M2187" s="33" t="s">
        <v>8450</v>
      </c>
      <c r="N2187" s="33" t="s">
        <v>12721</v>
      </c>
      <c r="O2187" s="5"/>
      <c r="P2187" s="35" t="s">
        <v>233</v>
      </c>
      <c r="Q2187" s="35" t="s">
        <v>12721</v>
      </c>
      <c r="R2187" s="33">
        <v>76274.0</v>
      </c>
      <c r="S2187" s="37"/>
      <c r="T2187" s="33"/>
      <c r="U2187" s="33">
        <v>3.9</v>
      </c>
      <c r="V2187" s="33" t="s">
        <v>154</v>
      </c>
      <c r="W2187" s="33"/>
      <c r="X2187" s="33"/>
      <c r="Y2187" s="5"/>
      <c r="Z2187" s="5"/>
      <c r="AA2187" s="33">
        <v>1.0</v>
      </c>
      <c r="AB2187" s="33"/>
      <c r="AC2187" s="33">
        <v>1.0</v>
      </c>
      <c r="AD2187" s="5"/>
      <c r="AE2187" s="5"/>
      <c r="AF2187" s="5"/>
      <c r="AG2187" s="16"/>
      <c r="AH2187" s="38" t="str">
        <f t="shared" si="1"/>
        <v/>
      </c>
      <c r="AI2187" s="39">
        <f t="shared" si="2"/>
        <v>1</v>
      </c>
      <c r="AJ2187" s="37" t="str">
        <f t="shared" si="3"/>
        <v/>
      </c>
      <c r="AK2187" s="41" t="str">
        <f t="shared" si="4"/>
        <v/>
      </c>
      <c r="AL2187" s="35" t="s">
        <v>233</v>
      </c>
      <c r="AM2187" s="33" t="s">
        <v>12721</v>
      </c>
      <c r="AN2187" s="33" t="s">
        <v>13327</v>
      </c>
      <c r="AO2187" s="41"/>
      <c r="AP2187" s="33" t="s">
        <v>169</v>
      </c>
      <c r="AQ2187" s="33" t="s">
        <v>170</v>
      </c>
      <c r="AR2187" s="33">
        <v>300.0</v>
      </c>
      <c r="AS2187" s="42"/>
      <c r="AT2187" s="42"/>
      <c r="AU2187" s="42"/>
      <c r="AV2187" s="42"/>
      <c r="AW2187" s="42"/>
      <c r="AX2187" s="5"/>
      <c r="AY2187" s="33"/>
      <c r="AZ2187" s="33" t="s">
        <v>13621</v>
      </c>
      <c r="BA2187" s="5"/>
      <c r="BB2187" s="5"/>
      <c r="BC2187" s="5" t="s">
        <v>13622</v>
      </c>
      <c r="BD2187" s="33" t="s">
        <v>173</v>
      </c>
      <c r="BE2187" s="41"/>
      <c r="BF2187" s="35"/>
      <c r="BG2187" s="33" t="s">
        <v>169</v>
      </c>
      <c r="BH2187" s="5"/>
      <c r="BI2187" s="33">
        <v>300.0</v>
      </c>
      <c r="BJ2187" s="33" t="s">
        <v>170</v>
      </c>
      <c r="BK2187" s="5"/>
      <c r="BL2187" s="5">
        <f t="shared" si="5"/>
        <v>3994.5</v>
      </c>
      <c r="BM2187" s="5"/>
      <c r="BN2187" s="5"/>
      <c r="BO2187" s="42">
        <f t="shared" si="6"/>
        <v>3994.5</v>
      </c>
      <c r="BP2187" s="44"/>
      <c r="BQ2187" s="45"/>
      <c r="BR2187" s="47"/>
      <c r="BS2187" s="45"/>
      <c r="BT2187" s="37"/>
      <c r="BU2187" s="5"/>
      <c r="BV2187" s="38"/>
      <c r="BW2187" s="48"/>
      <c r="BX2187" s="44"/>
      <c r="BY2187" s="44"/>
      <c r="BZ2187" s="33" t="s">
        <v>131</v>
      </c>
      <c r="CA2187" s="5"/>
      <c r="CB2187" s="5"/>
      <c r="CC2187" s="33" t="s">
        <v>177</v>
      </c>
      <c r="CD2187" s="5"/>
      <c r="CE2187" s="5"/>
      <c r="CF2187" s="33" t="s">
        <v>178</v>
      </c>
      <c r="CG2187" s="33" t="s">
        <v>13623</v>
      </c>
      <c r="CH2187" s="5"/>
      <c r="CI2187" s="5"/>
      <c r="CJ2187" s="5"/>
      <c r="CK2187" s="33"/>
      <c r="CL2187" s="49">
        <v>45000.0</v>
      </c>
      <c r="CM2187" s="33" t="s">
        <v>180</v>
      </c>
      <c r="CN2187" s="5"/>
      <c r="CO2187" s="33">
        <v>2.0</v>
      </c>
      <c r="CP2187" s="33" t="s">
        <v>181</v>
      </c>
      <c r="CQ2187" s="50" t="str">
        <f t="shared" si="7"/>
        <v>14/11/1963</v>
      </c>
      <c r="CR2187" s="33" t="s">
        <v>182</v>
      </c>
      <c r="CS2187" s="33">
        <v>5.0</v>
      </c>
      <c r="CT2187" s="33">
        <v>5.0</v>
      </c>
      <c r="CU2187" s="33">
        <v>28.0</v>
      </c>
      <c r="CV2187" s="33">
        <v>203.0</v>
      </c>
      <c r="CW2187" s="5"/>
      <c r="CX2187" s="5"/>
      <c r="CY2187" s="33">
        <v>-100.172734</v>
      </c>
      <c r="CZ2187" s="33">
        <v>20.868539</v>
      </c>
      <c r="DA2187" s="33">
        <v>4.4219266E9</v>
      </c>
      <c r="DB2187" s="33">
        <v>1.0</v>
      </c>
      <c r="DC2187" s="33" t="s">
        <v>8456</v>
      </c>
      <c r="DD2187" s="33">
        <v>2023.0</v>
      </c>
      <c r="DE2187" s="33" t="s">
        <v>184</v>
      </c>
      <c r="DF2187" s="33"/>
      <c r="DG2187" s="33" t="s">
        <v>185</v>
      </c>
      <c r="DH2187" s="33" t="s">
        <v>186</v>
      </c>
      <c r="DI2187" s="5"/>
      <c r="DJ2187" s="5"/>
    </row>
    <row r="2188">
      <c r="A2188" s="33" t="s">
        <v>13624</v>
      </c>
      <c r="B2188" s="34">
        <v>44952.0</v>
      </c>
      <c r="C2188" s="35" t="s">
        <v>137</v>
      </c>
      <c r="D2188" s="35" t="s">
        <v>139</v>
      </c>
      <c r="E2188" s="35" t="s">
        <v>142</v>
      </c>
      <c r="F2188" s="36" t="s">
        <v>144</v>
      </c>
      <c r="G2188" s="33" t="s">
        <v>13625</v>
      </c>
      <c r="H2188" s="33" t="s">
        <v>13626</v>
      </c>
      <c r="I2188" s="33" t="s">
        <v>1872</v>
      </c>
      <c r="J2188" s="33" t="s">
        <v>1872</v>
      </c>
      <c r="K2188" s="35" t="s">
        <v>421</v>
      </c>
      <c r="L2188" s="33" t="s">
        <v>3194</v>
      </c>
      <c r="M2188" s="33" t="s">
        <v>8450</v>
      </c>
      <c r="N2188" s="33" t="s">
        <v>12721</v>
      </c>
      <c r="O2188" s="5"/>
      <c r="P2188" s="35" t="s">
        <v>233</v>
      </c>
      <c r="Q2188" s="35" t="s">
        <v>12721</v>
      </c>
      <c r="R2188" s="33">
        <v>76274.0</v>
      </c>
      <c r="S2188" s="37"/>
      <c r="T2188" s="33"/>
      <c r="U2188" s="33">
        <v>4.81</v>
      </c>
      <c r="V2188" s="33" t="s">
        <v>154</v>
      </c>
      <c r="W2188" s="33"/>
      <c r="X2188" s="33"/>
      <c r="Y2188" s="5"/>
      <c r="Z2188" s="5"/>
      <c r="AA2188" s="33">
        <v>1.0</v>
      </c>
      <c r="AB2188" s="33">
        <v>1.0</v>
      </c>
      <c r="AC2188" s="33"/>
      <c r="AD2188" s="5"/>
      <c r="AE2188" s="5"/>
      <c r="AF2188" s="5"/>
      <c r="AG2188" s="16"/>
      <c r="AH2188" s="38" t="str">
        <f t="shared" si="1"/>
        <v/>
      </c>
      <c r="AI2188" s="39" t="str">
        <f t="shared" si="2"/>
        <v/>
      </c>
      <c r="AJ2188" s="37" t="str">
        <f t="shared" si="3"/>
        <v/>
      </c>
      <c r="AK2188" s="41" t="str">
        <f t="shared" si="4"/>
        <v/>
      </c>
      <c r="AL2188" s="35" t="s">
        <v>233</v>
      </c>
      <c r="AM2188" s="33" t="s">
        <v>12721</v>
      </c>
      <c r="AN2188" s="33" t="s">
        <v>13327</v>
      </c>
      <c r="AO2188" s="41"/>
      <c r="AP2188" s="33" t="s">
        <v>169</v>
      </c>
      <c r="AQ2188" s="33" t="s">
        <v>170</v>
      </c>
      <c r="AR2188" s="33">
        <v>300.0</v>
      </c>
      <c r="AS2188" s="42"/>
      <c r="AT2188" s="42"/>
      <c r="AU2188" s="42"/>
      <c r="AV2188" s="42"/>
      <c r="AW2188" s="42"/>
      <c r="AX2188" s="5"/>
      <c r="AY2188" s="33"/>
      <c r="AZ2188" s="33" t="s">
        <v>13627</v>
      </c>
      <c r="BA2188" s="5"/>
      <c r="BB2188" s="5"/>
      <c r="BC2188" s="5" t="s">
        <v>13628</v>
      </c>
      <c r="BD2188" s="33" t="s">
        <v>173</v>
      </c>
      <c r="BE2188" s="41"/>
      <c r="BF2188" s="35"/>
      <c r="BG2188" s="33" t="s">
        <v>169</v>
      </c>
      <c r="BH2188" s="5"/>
      <c r="BI2188" s="33">
        <v>300.0</v>
      </c>
      <c r="BJ2188" s="33" t="s">
        <v>170</v>
      </c>
      <c r="BK2188" s="5"/>
      <c r="BL2188" s="5">
        <f t="shared" si="5"/>
        <v>3994.5</v>
      </c>
      <c r="BM2188" s="5"/>
      <c r="BN2188" s="5"/>
      <c r="BO2188" s="42">
        <f t="shared" si="6"/>
        <v>3994.5</v>
      </c>
      <c r="BP2188" s="44"/>
      <c r="BQ2188" s="45"/>
      <c r="BR2188" s="47"/>
      <c r="BS2188" s="45"/>
      <c r="BT2188" s="37"/>
      <c r="BU2188" s="5"/>
      <c r="BV2188" s="38"/>
      <c r="BW2188" s="48"/>
      <c r="BX2188" s="44"/>
      <c r="BY2188" s="44"/>
      <c r="BZ2188" s="33" t="s">
        <v>131</v>
      </c>
      <c r="CA2188" s="5"/>
      <c r="CB2188" s="5"/>
      <c r="CC2188" s="33" t="s">
        <v>177</v>
      </c>
      <c r="CD2188" s="5"/>
      <c r="CE2188" s="5"/>
      <c r="CF2188" s="33" t="s">
        <v>178</v>
      </c>
      <c r="CG2188" s="33" t="s">
        <v>13629</v>
      </c>
      <c r="CH2188" s="5"/>
      <c r="CI2188" s="5"/>
      <c r="CJ2188" s="5"/>
      <c r="CK2188" s="33"/>
      <c r="CL2188" s="49">
        <v>45000.0</v>
      </c>
      <c r="CM2188" s="33" t="s">
        <v>180</v>
      </c>
      <c r="CN2188" s="5"/>
      <c r="CO2188" s="33">
        <v>2.0</v>
      </c>
      <c r="CP2188" s="33" t="s">
        <v>181</v>
      </c>
      <c r="CQ2188" s="50" t="str">
        <f t="shared" si="7"/>
        <v>17/03/1983</v>
      </c>
      <c r="CR2188" s="33" t="s">
        <v>243</v>
      </c>
      <c r="CS2188" s="33">
        <v>5.0</v>
      </c>
      <c r="CT2188" s="33">
        <v>5.0</v>
      </c>
      <c r="CU2188" s="33">
        <v>28.0</v>
      </c>
      <c r="CV2188" s="33">
        <v>203.0</v>
      </c>
      <c r="CW2188" s="5"/>
      <c r="CX2188" s="5"/>
      <c r="CY2188" s="33">
        <v>-100.172734</v>
      </c>
      <c r="CZ2188" s="33">
        <v>20.868539</v>
      </c>
      <c r="DA2188" s="33">
        <v>4.4219266E9</v>
      </c>
      <c r="DB2188" s="33">
        <v>1.0</v>
      </c>
      <c r="DC2188" s="33" t="s">
        <v>8456</v>
      </c>
      <c r="DD2188" s="33">
        <v>2023.0</v>
      </c>
      <c r="DE2188" s="33" t="s">
        <v>184</v>
      </c>
      <c r="DF2188" s="33"/>
      <c r="DG2188" s="33" t="s">
        <v>185</v>
      </c>
      <c r="DH2188" s="33" t="s">
        <v>186</v>
      </c>
      <c r="DI2188" s="5"/>
      <c r="DJ2188" s="5"/>
    </row>
    <row r="2189">
      <c r="A2189" s="33" t="s">
        <v>13630</v>
      </c>
      <c r="B2189" s="34">
        <v>44952.0</v>
      </c>
      <c r="C2189" s="35" t="s">
        <v>137</v>
      </c>
      <c r="D2189" s="35" t="s">
        <v>139</v>
      </c>
      <c r="E2189" s="35" t="s">
        <v>142</v>
      </c>
      <c r="F2189" s="36" t="s">
        <v>144</v>
      </c>
      <c r="G2189" s="33" t="s">
        <v>13631</v>
      </c>
      <c r="H2189" s="33" t="s">
        <v>6367</v>
      </c>
      <c r="I2189" s="33" t="s">
        <v>1872</v>
      </c>
      <c r="J2189" s="33" t="s">
        <v>1872</v>
      </c>
      <c r="K2189" s="35" t="s">
        <v>421</v>
      </c>
      <c r="L2189" s="33" t="s">
        <v>3194</v>
      </c>
      <c r="M2189" s="33" t="s">
        <v>8450</v>
      </c>
      <c r="N2189" s="33" t="s">
        <v>12721</v>
      </c>
      <c r="O2189" s="5"/>
      <c r="P2189" s="35" t="s">
        <v>233</v>
      </c>
      <c r="Q2189" s="35" t="s">
        <v>12721</v>
      </c>
      <c r="R2189" s="33">
        <v>76274.0</v>
      </c>
      <c r="S2189" s="37"/>
      <c r="T2189" s="33"/>
      <c r="U2189" s="33">
        <v>3.99</v>
      </c>
      <c r="V2189" s="33" t="s">
        <v>154</v>
      </c>
      <c r="W2189" s="33"/>
      <c r="X2189" s="33"/>
      <c r="Y2189" s="5"/>
      <c r="Z2189" s="5"/>
      <c r="AA2189" s="33">
        <v>1.0</v>
      </c>
      <c r="AB2189" s="33"/>
      <c r="AC2189" s="33">
        <v>1.0</v>
      </c>
      <c r="AD2189" s="5"/>
      <c r="AE2189" s="5"/>
      <c r="AF2189" s="5"/>
      <c r="AG2189" s="16"/>
      <c r="AH2189" s="38" t="str">
        <f t="shared" si="1"/>
        <v/>
      </c>
      <c r="AI2189" s="39" t="str">
        <f t="shared" si="2"/>
        <v/>
      </c>
      <c r="AJ2189" s="37" t="str">
        <f t="shared" si="3"/>
        <v/>
      </c>
      <c r="AK2189" s="41" t="str">
        <f t="shared" si="4"/>
        <v/>
      </c>
      <c r="AL2189" s="35" t="s">
        <v>233</v>
      </c>
      <c r="AM2189" s="33" t="s">
        <v>12721</v>
      </c>
      <c r="AN2189" s="33" t="s">
        <v>13327</v>
      </c>
      <c r="AO2189" s="41"/>
      <c r="AP2189" s="33" t="s">
        <v>169</v>
      </c>
      <c r="AQ2189" s="33" t="s">
        <v>170</v>
      </c>
      <c r="AR2189" s="33">
        <v>300.0</v>
      </c>
      <c r="AS2189" s="42"/>
      <c r="AT2189" s="42"/>
      <c r="AU2189" s="42"/>
      <c r="AV2189" s="42"/>
      <c r="AW2189" s="42"/>
      <c r="AX2189" s="5"/>
      <c r="AY2189" s="33"/>
      <c r="AZ2189" s="33" t="s">
        <v>13632</v>
      </c>
      <c r="BA2189" s="5"/>
      <c r="BB2189" s="5"/>
      <c r="BC2189" s="5" t="s">
        <v>13633</v>
      </c>
      <c r="BD2189" s="33" t="s">
        <v>173</v>
      </c>
      <c r="BE2189" s="41"/>
      <c r="BF2189" s="35"/>
      <c r="BG2189" s="33" t="s">
        <v>169</v>
      </c>
      <c r="BH2189" s="5"/>
      <c r="BI2189" s="33">
        <v>300.0</v>
      </c>
      <c r="BJ2189" s="33" t="s">
        <v>170</v>
      </c>
      <c r="BK2189" s="5"/>
      <c r="BL2189" s="5">
        <f t="shared" si="5"/>
        <v>3994.5</v>
      </c>
      <c r="BM2189" s="5"/>
      <c r="BN2189" s="5"/>
      <c r="BO2189" s="42">
        <f t="shared" si="6"/>
        <v>3994.5</v>
      </c>
      <c r="BP2189" s="44"/>
      <c r="BQ2189" s="45"/>
      <c r="BR2189" s="47"/>
      <c r="BS2189" s="45"/>
      <c r="BT2189" s="37"/>
      <c r="BU2189" s="5"/>
      <c r="BV2189" s="38"/>
      <c r="BW2189" s="48"/>
      <c r="BX2189" s="44"/>
      <c r="BY2189" s="44"/>
      <c r="BZ2189" s="33" t="s">
        <v>131</v>
      </c>
      <c r="CA2189" s="5"/>
      <c r="CB2189" s="5"/>
      <c r="CC2189" s="33" t="s">
        <v>177</v>
      </c>
      <c r="CD2189" s="5"/>
      <c r="CE2189" s="5"/>
      <c r="CF2189" s="33" t="s">
        <v>178</v>
      </c>
      <c r="CG2189" s="33" t="s">
        <v>13634</v>
      </c>
      <c r="CH2189" s="5"/>
      <c r="CI2189" s="5"/>
      <c r="CJ2189" s="5"/>
      <c r="CK2189" s="33"/>
      <c r="CL2189" s="49">
        <v>45000.0</v>
      </c>
      <c r="CM2189" s="33" t="s">
        <v>180</v>
      </c>
      <c r="CN2189" s="5"/>
      <c r="CO2189" s="33">
        <v>2.0</v>
      </c>
      <c r="CP2189" s="33" t="s">
        <v>181</v>
      </c>
      <c r="CQ2189" s="50" t="str">
        <f t="shared" si="7"/>
        <v>30/12/1980</v>
      </c>
      <c r="CR2189" s="33" t="s">
        <v>182</v>
      </c>
      <c r="CS2189" s="33">
        <v>5.0</v>
      </c>
      <c r="CT2189" s="33">
        <v>5.0</v>
      </c>
      <c r="CU2189" s="33">
        <v>28.0</v>
      </c>
      <c r="CV2189" s="33">
        <v>203.0</v>
      </c>
      <c r="CW2189" s="5"/>
      <c r="CX2189" s="5"/>
      <c r="CY2189" s="33">
        <v>-100.172734</v>
      </c>
      <c r="CZ2189" s="33">
        <v>20.868539</v>
      </c>
      <c r="DA2189" s="33">
        <v>4.4219266E9</v>
      </c>
      <c r="DB2189" s="33">
        <v>1.0</v>
      </c>
      <c r="DC2189" s="33" t="s">
        <v>8456</v>
      </c>
      <c r="DD2189" s="33">
        <v>2023.0</v>
      </c>
      <c r="DE2189" s="33" t="s">
        <v>184</v>
      </c>
      <c r="DF2189" s="33"/>
      <c r="DG2189" s="33" t="s">
        <v>185</v>
      </c>
      <c r="DH2189" s="33" t="s">
        <v>186</v>
      </c>
      <c r="DI2189" s="5"/>
      <c r="DJ2189" s="5"/>
    </row>
    <row r="2190">
      <c r="A2190" s="33" t="s">
        <v>13635</v>
      </c>
      <c r="B2190" s="34">
        <v>44952.0</v>
      </c>
      <c r="C2190" s="35" t="s">
        <v>137</v>
      </c>
      <c r="D2190" s="35" t="s">
        <v>139</v>
      </c>
      <c r="E2190" s="35" t="s">
        <v>142</v>
      </c>
      <c r="F2190" s="36" t="s">
        <v>144</v>
      </c>
      <c r="G2190" s="33" t="s">
        <v>13636</v>
      </c>
      <c r="H2190" s="33" t="s">
        <v>2002</v>
      </c>
      <c r="I2190" s="33" t="s">
        <v>1872</v>
      </c>
      <c r="J2190" s="33" t="s">
        <v>255</v>
      </c>
      <c r="K2190" s="35" t="s">
        <v>421</v>
      </c>
      <c r="L2190" s="33" t="s">
        <v>151</v>
      </c>
      <c r="M2190" s="33" t="s">
        <v>8450</v>
      </c>
      <c r="N2190" s="33" t="s">
        <v>12721</v>
      </c>
      <c r="O2190" s="5"/>
      <c r="P2190" s="35" t="s">
        <v>233</v>
      </c>
      <c r="Q2190" s="35" t="s">
        <v>12721</v>
      </c>
      <c r="R2190" s="33">
        <v>76275.0</v>
      </c>
      <c r="S2190" s="37"/>
      <c r="T2190" s="33"/>
      <c r="U2190" s="33">
        <v>4.17</v>
      </c>
      <c r="V2190" s="33" t="s">
        <v>154</v>
      </c>
      <c r="W2190" s="33"/>
      <c r="X2190" s="33"/>
      <c r="Y2190" s="5"/>
      <c r="Z2190" s="5"/>
      <c r="AA2190" s="33">
        <v>1.0</v>
      </c>
      <c r="AB2190" s="33"/>
      <c r="AC2190" s="33">
        <v>1.0</v>
      </c>
      <c r="AD2190" s="5"/>
      <c r="AE2190" s="5"/>
      <c r="AF2190" s="5"/>
      <c r="AG2190" s="16"/>
      <c r="AH2190" s="38" t="str">
        <f t="shared" si="1"/>
        <v/>
      </c>
      <c r="AI2190" s="39">
        <f t="shared" si="2"/>
        <v>1</v>
      </c>
      <c r="AJ2190" s="37" t="str">
        <f t="shared" si="3"/>
        <v/>
      </c>
      <c r="AK2190" s="41" t="str">
        <f t="shared" si="4"/>
        <v/>
      </c>
      <c r="AL2190" s="35" t="s">
        <v>233</v>
      </c>
      <c r="AM2190" s="33" t="s">
        <v>12721</v>
      </c>
      <c r="AN2190" s="33" t="s">
        <v>13327</v>
      </c>
      <c r="AO2190" s="41"/>
      <c r="AP2190" s="33" t="s">
        <v>169</v>
      </c>
      <c r="AQ2190" s="33" t="s">
        <v>170</v>
      </c>
      <c r="AR2190" s="33">
        <v>300.0</v>
      </c>
      <c r="AS2190" s="42"/>
      <c r="AT2190" s="42"/>
      <c r="AU2190" s="42"/>
      <c r="AV2190" s="42"/>
      <c r="AW2190" s="42"/>
      <c r="AX2190" s="5"/>
      <c r="AY2190" s="33"/>
      <c r="AZ2190" s="33" t="s">
        <v>13637</v>
      </c>
      <c r="BA2190" s="5"/>
      <c r="BB2190" s="5"/>
      <c r="BC2190" s="5" t="s">
        <v>13638</v>
      </c>
      <c r="BD2190" s="33" t="s">
        <v>173</v>
      </c>
      <c r="BE2190" s="41"/>
      <c r="BF2190" s="35"/>
      <c r="BG2190" s="33" t="s">
        <v>169</v>
      </c>
      <c r="BH2190" s="5"/>
      <c r="BI2190" s="33">
        <v>300.0</v>
      </c>
      <c r="BJ2190" s="33" t="s">
        <v>170</v>
      </c>
      <c r="BK2190" s="5"/>
      <c r="BL2190" s="5">
        <f t="shared" si="5"/>
        <v>3994.5</v>
      </c>
      <c r="BM2190" s="5"/>
      <c r="BN2190" s="5"/>
      <c r="BO2190" s="42">
        <f t="shared" si="6"/>
        <v>3994.5</v>
      </c>
      <c r="BP2190" s="44"/>
      <c r="BQ2190" s="45"/>
      <c r="BR2190" s="47"/>
      <c r="BS2190" s="45"/>
      <c r="BT2190" s="37"/>
      <c r="BU2190" s="5"/>
      <c r="BV2190" s="38"/>
      <c r="BW2190" s="48"/>
      <c r="BX2190" s="44"/>
      <c r="BY2190" s="44"/>
      <c r="BZ2190" s="33" t="s">
        <v>131</v>
      </c>
      <c r="CA2190" s="5"/>
      <c r="CB2190" s="5"/>
      <c r="CC2190" s="33" t="s">
        <v>177</v>
      </c>
      <c r="CD2190" s="5"/>
      <c r="CE2190" s="5"/>
      <c r="CF2190" s="33" t="s">
        <v>178</v>
      </c>
      <c r="CG2190" s="33" t="s">
        <v>13639</v>
      </c>
      <c r="CH2190" s="5"/>
      <c r="CI2190" s="5"/>
      <c r="CJ2190" s="5"/>
      <c r="CK2190" s="33"/>
      <c r="CL2190" s="49">
        <v>45000.0</v>
      </c>
      <c r="CM2190" s="33" t="s">
        <v>180</v>
      </c>
      <c r="CN2190" s="5"/>
      <c r="CO2190" s="33">
        <v>2.0</v>
      </c>
      <c r="CP2190" s="33" t="s">
        <v>181</v>
      </c>
      <c r="CQ2190" s="50" t="str">
        <f t="shared" si="7"/>
        <v>03/12/1948</v>
      </c>
      <c r="CR2190" s="33" t="s">
        <v>182</v>
      </c>
      <c r="CS2190" s="33">
        <v>5.0</v>
      </c>
      <c r="CT2190" s="33">
        <v>5.0</v>
      </c>
      <c r="CU2190" s="33">
        <v>28.0</v>
      </c>
      <c r="CV2190" s="33">
        <v>203.0</v>
      </c>
      <c r="CW2190" s="5"/>
      <c r="CX2190" s="5"/>
      <c r="CY2190" s="33">
        <v>-100.172734</v>
      </c>
      <c r="CZ2190" s="33">
        <v>20.868539</v>
      </c>
      <c r="DA2190" s="33">
        <v>4.4219266E9</v>
      </c>
      <c r="DB2190" s="33">
        <v>1.0</v>
      </c>
      <c r="DC2190" s="33" t="s">
        <v>8456</v>
      </c>
      <c r="DD2190" s="33">
        <v>2023.0</v>
      </c>
      <c r="DE2190" s="33" t="s">
        <v>184</v>
      </c>
      <c r="DF2190" s="33"/>
      <c r="DG2190" s="33" t="s">
        <v>185</v>
      </c>
      <c r="DH2190" s="33" t="s">
        <v>186</v>
      </c>
      <c r="DI2190" s="5"/>
      <c r="DJ2190" s="5"/>
    </row>
    <row r="2191">
      <c r="A2191" s="33" t="s">
        <v>13640</v>
      </c>
      <c r="B2191" s="34">
        <v>44953.0</v>
      </c>
      <c r="C2191" s="35" t="s">
        <v>137</v>
      </c>
      <c r="D2191" s="35" t="s">
        <v>139</v>
      </c>
      <c r="E2191" s="35" t="s">
        <v>142</v>
      </c>
      <c r="F2191" s="36" t="s">
        <v>144</v>
      </c>
      <c r="G2191" s="33" t="s">
        <v>13641</v>
      </c>
      <c r="H2191" s="33" t="s">
        <v>4993</v>
      </c>
      <c r="I2191" s="33" t="s">
        <v>1656</v>
      </c>
      <c r="J2191" s="33" t="s">
        <v>231</v>
      </c>
      <c r="K2191" s="35" t="s">
        <v>421</v>
      </c>
      <c r="L2191" s="33" t="s">
        <v>3194</v>
      </c>
      <c r="M2191" s="33" t="s">
        <v>8450</v>
      </c>
      <c r="N2191" s="33" t="s">
        <v>12721</v>
      </c>
      <c r="O2191" s="5"/>
      <c r="P2191" s="35" t="s">
        <v>233</v>
      </c>
      <c r="Q2191" s="35" t="s">
        <v>12721</v>
      </c>
      <c r="R2191" s="33">
        <v>76274.0</v>
      </c>
      <c r="S2191" s="37"/>
      <c r="T2191" s="33"/>
      <c r="U2191" s="33">
        <v>2.94</v>
      </c>
      <c r="V2191" s="33" t="s">
        <v>154</v>
      </c>
      <c r="W2191" s="33"/>
      <c r="X2191" s="33"/>
      <c r="Y2191" s="5"/>
      <c r="Z2191" s="5"/>
      <c r="AA2191" s="33">
        <v>1.0</v>
      </c>
      <c r="AB2191" s="33"/>
      <c r="AC2191" s="33">
        <v>1.0</v>
      </c>
      <c r="AD2191" s="5"/>
      <c r="AE2191" s="5"/>
      <c r="AF2191" s="5"/>
      <c r="AG2191" s="16"/>
      <c r="AH2191" s="38" t="str">
        <f t="shared" si="1"/>
        <v/>
      </c>
      <c r="AI2191" s="39">
        <f t="shared" si="2"/>
        <v>1</v>
      </c>
      <c r="AJ2191" s="37" t="str">
        <f t="shared" si="3"/>
        <v/>
      </c>
      <c r="AK2191" s="41" t="str">
        <f t="shared" si="4"/>
        <v/>
      </c>
      <c r="AL2191" s="35" t="s">
        <v>233</v>
      </c>
      <c r="AM2191" s="33" t="s">
        <v>13327</v>
      </c>
      <c r="AN2191" s="33" t="s">
        <v>13327</v>
      </c>
      <c r="AO2191" s="41"/>
      <c r="AP2191" s="33" t="s">
        <v>169</v>
      </c>
      <c r="AQ2191" s="33" t="s">
        <v>170</v>
      </c>
      <c r="AR2191" s="33">
        <v>300.0</v>
      </c>
      <c r="AS2191" s="42"/>
      <c r="AT2191" s="42"/>
      <c r="AU2191" s="42"/>
      <c r="AV2191" s="42"/>
      <c r="AW2191" s="42"/>
      <c r="AX2191" s="5"/>
      <c r="AY2191" s="33"/>
      <c r="AZ2191" s="33" t="s">
        <v>13642</v>
      </c>
      <c r="BA2191" s="5"/>
      <c r="BB2191" s="5"/>
      <c r="BC2191" s="5" t="s">
        <v>13643</v>
      </c>
      <c r="BD2191" s="33" t="s">
        <v>173</v>
      </c>
      <c r="BE2191" s="41"/>
      <c r="BF2191" s="35"/>
      <c r="BG2191" s="33" t="s">
        <v>169</v>
      </c>
      <c r="BH2191" s="5"/>
      <c r="BI2191" s="33">
        <v>300.0</v>
      </c>
      <c r="BJ2191" s="33" t="s">
        <v>170</v>
      </c>
      <c r="BK2191" s="5"/>
      <c r="BL2191" s="5">
        <f t="shared" si="5"/>
        <v>3994.5</v>
      </c>
      <c r="BM2191" s="5"/>
      <c r="BN2191" s="5"/>
      <c r="BO2191" s="42">
        <f t="shared" si="6"/>
        <v>3994.5</v>
      </c>
      <c r="BP2191" s="44"/>
      <c r="BQ2191" s="45"/>
      <c r="BR2191" s="47"/>
      <c r="BS2191" s="45"/>
      <c r="BT2191" s="37"/>
      <c r="BU2191" s="5"/>
      <c r="BV2191" s="38"/>
      <c r="BW2191" s="48"/>
      <c r="BX2191" s="44"/>
      <c r="BY2191" s="44"/>
      <c r="BZ2191" s="33" t="s">
        <v>131</v>
      </c>
      <c r="CA2191" s="5"/>
      <c r="CB2191" s="5"/>
      <c r="CC2191" s="33" t="s">
        <v>177</v>
      </c>
      <c r="CD2191" s="5"/>
      <c r="CE2191" s="5"/>
      <c r="CF2191" s="33" t="s">
        <v>178</v>
      </c>
      <c r="CG2191" s="33" t="s">
        <v>13644</v>
      </c>
      <c r="CH2191" s="5"/>
      <c r="CI2191" s="5"/>
      <c r="CJ2191" s="5"/>
      <c r="CK2191" s="33"/>
      <c r="CL2191" s="49">
        <v>45000.0</v>
      </c>
      <c r="CM2191" s="33" t="s">
        <v>180</v>
      </c>
      <c r="CN2191" s="5"/>
      <c r="CO2191" s="33">
        <v>2.0</v>
      </c>
      <c r="CP2191" s="33" t="s">
        <v>181</v>
      </c>
      <c r="CQ2191" s="50" t="str">
        <f t="shared" si="7"/>
        <v>14/09/1925</v>
      </c>
      <c r="CR2191" s="33" t="s">
        <v>182</v>
      </c>
      <c r="CS2191" s="33">
        <v>5.0</v>
      </c>
      <c r="CT2191" s="33">
        <v>5.0</v>
      </c>
      <c r="CU2191" s="33">
        <v>28.0</v>
      </c>
      <c r="CV2191" s="33">
        <v>203.0</v>
      </c>
      <c r="CW2191" s="5"/>
      <c r="CX2191" s="5"/>
      <c r="CY2191" s="33">
        <v>-100.172734</v>
      </c>
      <c r="CZ2191" s="33">
        <v>20.868539</v>
      </c>
      <c r="DA2191" s="33">
        <v>4.425220049E9</v>
      </c>
      <c r="DB2191" s="33">
        <v>2.0</v>
      </c>
      <c r="DC2191" s="33" t="s">
        <v>8456</v>
      </c>
      <c r="DD2191" s="33">
        <v>2023.0</v>
      </c>
      <c r="DE2191" s="33" t="s">
        <v>184</v>
      </c>
      <c r="DF2191" s="33"/>
      <c r="DG2191" s="33" t="s">
        <v>185</v>
      </c>
      <c r="DH2191" s="33" t="s">
        <v>186</v>
      </c>
      <c r="DI2191" s="5"/>
      <c r="DJ2191" s="5"/>
    </row>
    <row r="2192">
      <c r="A2192" s="33" t="s">
        <v>13645</v>
      </c>
      <c r="B2192" s="34">
        <v>44953.0</v>
      </c>
      <c r="C2192" s="35" t="s">
        <v>137</v>
      </c>
      <c r="D2192" s="35" t="s">
        <v>139</v>
      </c>
      <c r="E2192" s="35" t="s">
        <v>142</v>
      </c>
      <c r="F2192" s="36" t="s">
        <v>144</v>
      </c>
      <c r="G2192" s="33" t="s">
        <v>13646</v>
      </c>
      <c r="H2192" s="33" t="s">
        <v>13647</v>
      </c>
      <c r="I2192" s="33" t="s">
        <v>1656</v>
      </c>
      <c r="J2192" s="33" t="s">
        <v>255</v>
      </c>
      <c r="K2192" s="35" t="s">
        <v>421</v>
      </c>
      <c r="L2192" s="33" t="s">
        <v>3194</v>
      </c>
      <c r="M2192" s="33" t="s">
        <v>8450</v>
      </c>
      <c r="N2192" s="33" t="s">
        <v>12721</v>
      </c>
      <c r="O2192" s="5"/>
      <c r="P2192" s="35" t="s">
        <v>233</v>
      </c>
      <c r="Q2192" s="35" t="s">
        <v>12721</v>
      </c>
      <c r="R2192" s="33">
        <v>76274.0</v>
      </c>
      <c r="S2192" s="37"/>
      <c r="T2192" s="33"/>
      <c r="U2192" s="33">
        <v>0.99</v>
      </c>
      <c r="V2192" s="33" t="s">
        <v>154</v>
      </c>
      <c r="W2192" s="33"/>
      <c r="X2192" s="33"/>
      <c r="Y2192" s="5"/>
      <c r="Z2192" s="5"/>
      <c r="AA2192" s="33">
        <v>1.0</v>
      </c>
      <c r="AB2192" s="33"/>
      <c r="AC2192" s="33">
        <v>1.0</v>
      </c>
      <c r="AD2192" s="5"/>
      <c r="AE2192" s="5"/>
      <c r="AF2192" s="5"/>
      <c r="AG2192" s="16"/>
      <c r="AH2192" s="38" t="str">
        <f t="shared" si="1"/>
        <v/>
      </c>
      <c r="AI2192" s="39">
        <f t="shared" si="2"/>
        <v>1</v>
      </c>
      <c r="AJ2192" s="37" t="str">
        <f t="shared" si="3"/>
        <v/>
      </c>
      <c r="AK2192" s="41" t="str">
        <f t="shared" si="4"/>
        <v/>
      </c>
      <c r="AL2192" s="35" t="s">
        <v>233</v>
      </c>
      <c r="AM2192" s="33" t="s">
        <v>13327</v>
      </c>
      <c r="AN2192" s="33" t="s">
        <v>13327</v>
      </c>
      <c r="AO2192" s="41"/>
      <c r="AP2192" s="33" t="s">
        <v>169</v>
      </c>
      <c r="AQ2192" s="33" t="s">
        <v>170</v>
      </c>
      <c r="AR2192" s="33">
        <v>150.0</v>
      </c>
      <c r="AS2192" s="42"/>
      <c r="AT2192" s="42"/>
      <c r="AU2192" s="42"/>
      <c r="AV2192" s="42"/>
      <c r="AW2192" s="42"/>
      <c r="AX2192" s="5"/>
      <c r="AY2192" s="33"/>
      <c r="AZ2192" s="33" t="s">
        <v>13648</v>
      </c>
      <c r="BA2192" s="5"/>
      <c r="BB2192" s="5"/>
      <c r="BC2192" s="5" t="s">
        <v>13649</v>
      </c>
      <c r="BD2192" s="33" t="s">
        <v>173</v>
      </c>
      <c r="BE2192" s="41"/>
      <c r="BF2192" s="35"/>
      <c r="BG2192" s="33" t="s">
        <v>169</v>
      </c>
      <c r="BH2192" s="5"/>
      <c r="BI2192" s="33">
        <v>150.0</v>
      </c>
      <c r="BJ2192" s="33" t="s">
        <v>170</v>
      </c>
      <c r="BK2192" s="5"/>
      <c r="BL2192" s="5">
        <f t="shared" si="5"/>
        <v>1997.25</v>
      </c>
      <c r="BM2192" s="5"/>
      <c r="BN2192" s="5"/>
      <c r="BO2192" s="42">
        <f t="shared" si="6"/>
        <v>1997.25</v>
      </c>
      <c r="BP2192" s="44"/>
      <c r="BQ2192" s="45"/>
      <c r="BR2192" s="47"/>
      <c r="BS2192" s="45"/>
      <c r="BT2192" s="37"/>
      <c r="BU2192" s="5"/>
      <c r="BV2192" s="38"/>
      <c r="BW2192" s="48"/>
      <c r="BX2192" s="44"/>
      <c r="BY2192" s="44"/>
      <c r="BZ2192" s="33" t="s">
        <v>131</v>
      </c>
      <c r="CA2192" s="5"/>
      <c r="CB2192" s="5"/>
      <c r="CC2192" s="33" t="s">
        <v>177</v>
      </c>
      <c r="CD2192" s="5"/>
      <c r="CE2192" s="5"/>
      <c r="CF2192" s="33" t="s">
        <v>178</v>
      </c>
      <c r="CG2192" s="33" t="s">
        <v>13650</v>
      </c>
      <c r="CH2192" s="5"/>
      <c r="CI2192" s="5"/>
      <c r="CJ2192" s="5"/>
      <c r="CK2192" s="33"/>
      <c r="CL2192" s="49">
        <v>45000.0</v>
      </c>
      <c r="CM2192" s="33" t="s">
        <v>180</v>
      </c>
      <c r="CN2192" s="5"/>
      <c r="CO2192" s="33">
        <v>1.0</v>
      </c>
      <c r="CP2192" s="33" t="s">
        <v>181</v>
      </c>
      <c r="CQ2192" s="50" t="str">
        <f t="shared" si="7"/>
        <v>30/06/1955</v>
      </c>
      <c r="CR2192" s="33" t="s">
        <v>182</v>
      </c>
      <c r="CS2192" s="33">
        <v>5.0</v>
      </c>
      <c r="CT2192" s="33">
        <v>5.0</v>
      </c>
      <c r="CU2192" s="33">
        <v>28.0</v>
      </c>
      <c r="CV2192" s="33">
        <v>203.0</v>
      </c>
      <c r="CW2192" s="5"/>
      <c r="CX2192" s="5"/>
      <c r="CY2192" s="33">
        <v>-100.172734</v>
      </c>
      <c r="CZ2192" s="33">
        <v>20.868539</v>
      </c>
      <c r="DA2192" s="33">
        <v>4.426589138E9</v>
      </c>
      <c r="DB2192" s="33">
        <v>2.0</v>
      </c>
      <c r="DC2192" s="33" t="s">
        <v>8456</v>
      </c>
      <c r="DD2192" s="33">
        <v>2023.0</v>
      </c>
      <c r="DE2192" s="33" t="s">
        <v>184</v>
      </c>
      <c r="DF2192" s="33"/>
      <c r="DG2192" s="33" t="s">
        <v>185</v>
      </c>
      <c r="DH2192" s="33" t="s">
        <v>186</v>
      </c>
      <c r="DI2192" s="5"/>
      <c r="DJ2192" s="5"/>
    </row>
    <row r="2193">
      <c r="A2193" s="33" t="s">
        <v>13651</v>
      </c>
      <c r="B2193" s="34">
        <v>44953.0</v>
      </c>
      <c r="C2193" s="35" t="s">
        <v>137</v>
      </c>
      <c r="D2193" s="35" t="s">
        <v>139</v>
      </c>
      <c r="E2193" s="35" t="s">
        <v>142</v>
      </c>
      <c r="F2193" s="36" t="s">
        <v>144</v>
      </c>
      <c r="G2193" s="33" t="s">
        <v>13652</v>
      </c>
      <c r="H2193" s="33" t="s">
        <v>390</v>
      </c>
      <c r="I2193" s="33" t="s">
        <v>1656</v>
      </c>
      <c r="J2193" s="33" t="s">
        <v>1872</v>
      </c>
      <c r="K2193" s="35" t="s">
        <v>421</v>
      </c>
      <c r="L2193" s="33" t="s">
        <v>3194</v>
      </c>
      <c r="M2193" s="33" t="s">
        <v>8450</v>
      </c>
      <c r="N2193" s="33" t="s">
        <v>12721</v>
      </c>
      <c r="O2193" s="5"/>
      <c r="P2193" s="35" t="s">
        <v>233</v>
      </c>
      <c r="Q2193" s="35" t="s">
        <v>12721</v>
      </c>
      <c r="R2193" s="33">
        <v>76274.0</v>
      </c>
      <c r="S2193" s="37"/>
      <c r="T2193" s="33"/>
      <c r="U2193" s="33">
        <v>0.9</v>
      </c>
      <c r="V2193" s="33" t="s">
        <v>154</v>
      </c>
      <c r="W2193" s="33"/>
      <c r="X2193" s="33"/>
      <c r="Y2193" s="5"/>
      <c r="Z2193" s="5"/>
      <c r="AA2193" s="33">
        <v>1.0</v>
      </c>
      <c r="AB2193" s="33"/>
      <c r="AC2193" s="33">
        <v>1.0</v>
      </c>
      <c r="AD2193" s="5"/>
      <c r="AE2193" s="5"/>
      <c r="AF2193" s="5"/>
      <c r="AG2193" s="16"/>
      <c r="AH2193" s="38" t="str">
        <f t="shared" si="1"/>
        <v/>
      </c>
      <c r="AI2193" s="39" t="str">
        <f t="shared" si="2"/>
        <v/>
      </c>
      <c r="AJ2193" s="37" t="str">
        <f t="shared" si="3"/>
        <v/>
      </c>
      <c r="AK2193" s="41" t="str">
        <f t="shared" si="4"/>
        <v/>
      </c>
      <c r="AL2193" s="35" t="s">
        <v>233</v>
      </c>
      <c r="AM2193" s="33" t="s">
        <v>13327</v>
      </c>
      <c r="AN2193" s="33" t="s">
        <v>13327</v>
      </c>
      <c r="AO2193" s="41"/>
      <c r="AP2193" s="33" t="s">
        <v>169</v>
      </c>
      <c r="AQ2193" s="33" t="s">
        <v>170</v>
      </c>
      <c r="AR2193" s="33">
        <v>150.0</v>
      </c>
      <c r="AS2193" s="42"/>
      <c r="AT2193" s="42"/>
      <c r="AU2193" s="42"/>
      <c r="AV2193" s="42"/>
      <c r="AW2193" s="42"/>
      <c r="AX2193" s="5"/>
      <c r="AY2193" s="33"/>
      <c r="AZ2193" s="33" t="s">
        <v>13653</v>
      </c>
      <c r="BA2193" s="5"/>
      <c r="BB2193" s="5"/>
      <c r="BC2193" s="5" t="s">
        <v>13654</v>
      </c>
      <c r="BD2193" s="33" t="s">
        <v>173</v>
      </c>
      <c r="BE2193" s="41"/>
      <c r="BF2193" s="35"/>
      <c r="BG2193" s="33" t="s">
        <v>169</v>
      </c>
      <c r="BH2193" s="5"/>
      <c r="BI2193" s="33">
        <v>150.0</v>
      </c>
      <c r="BJ2193" s="33" t="s">
        <v>170</v>
      </c>
      <c r="BK2193" s="5"/>
      <c r="BL2193" s="5">
        <f t="shared" si="5"/>
        <v>1997.25</v>
      </c>
      <c r="BM2193" s="5"/>
      <c r="BN2193" s="5"/>
      <c r="BO2193" s="42">
        <f t="shared" si="6"/>
        <v>1997.25</v>
      </c>
      <c r="BP2193" s="44"/>
      <c r="BQ2193" s="45"/>
      <c r="BR2193" s="47"/>
      <c r="BS2193" s="45"/>
      <c r="BT2193" s="37"/>
      <c r="BU2193" s="5"/>
      <c r="BV2193" s="38"/>
      <c r="BW2193" s="48"/>
      <c r="BX2193" s="44"/>
      <c r="BY2193" s="44"/>
      <c r="BZ2193" s="33" t="s">
        <v>131</v>
      </c>
      <c r="CA2193" s="5"/>
      <c r="CB2193" s="5"/>
      <c r="CC2193" s="33" t="s">
        <v>177</v>
      </c>
      <c r="CD2193" s="5"/>
      <c r="CE2193" s="5"/>
      <c r="CF2193" s="33" t="s">
        <v>178</v>
      </c>
      <c r="CG2193" s="33" t="s">
        <v>13655</v>
      </c>
      <c r="CH2193" s="5"/>
      <c r="CI2193" s="5"/>
      <c r="CJ2193" s="5"/>
      <c r="CK2193" s="33"/>
      <c r="CL2193" s="49">
        <v>45000.0</v>
      </c>
      <c r="CM2193" s="33" t="s">
        <v>180</v>
      </c>
      <c r="CN2193" s="5"/>
      <c r="CO2193" s="33">
        <v>1.0</v>
      </c>
      <c r="CP2193" s="33" t="s">
        <v>181</v>
      </c>
      <c r="CQ2193" s="50" t="str">
        <f t="shared" si="7"/>
        <v>09/09/1978</v>
      </c>
      <c r="CR2193" s="33" t="s">
        <v>182</v>
      </c>
      <c r="CS2193" s="33">
        <v>5.0</v>
      </c>
      <c r="CT2193" s="33">
        <v>5.0</v>
      </c>
      <c r="CU2193" s="33">
        <v>28.0</v>
      </c>
      <c r="CV2193" s="33">
        <v>203.0</v>
      </c>
      <c r="CW2193" s="5"/>
      <c r="CX2193" s="5"/>
      <c r="CY2193" s="33">
        <v>-100.172734</v>
      </c>
      <c r="CZ2193" s="33">
        <v>20.868539</v>
      </c>
      <c r="DA2193" s="33">
        <v>4.427117842E9</v>
      </c>
      <c r="DB2193" s="33">
        <v>2.0</v>
      </c>
      <c r="DC2193" s="33" t="s">
        <v>8456</v>
      </c>
      <c r="DD2193" s="33">
        <v>2023.0</v>
      </c>
      <c r="DE2193" s="33" t="s">
        <v>184</v>
      </c>
      <c r="DF2193" s="33"/>
      <c r="DG2193" s="33" t="s">
        <v>185</v>
      </c>
      <c r="DH2193" s="33" t="s">
        <v>186</v>
      </c>
      <c r="DI2193" s="5"/>
      <c r="DJ2193" s="5"/>
    </row>
    <row r="2194">
      <c r="A2194" s="33" t="s">
        <v>13656</v>
      </c>
      <c r="B2194" s="34">
        <v>44953.0</v>
      </c>
      <c r="C2194" s="35" t="s">
        <v>137</v>
      </c>
      <c r="D2194" s="35" t="s">
        <v>139</v>
      </c>
      <c r="E2194" s="35" t="s">
        <v>142</v>
      </c>
      <c r="F2194" s="36" t="s">
        <v>144</v>
      </c>
      <c r="G2194" s="33" t="s">
        <v>13657</v>
      </c>
      <c r="H2194" s="33" t="s">
        <v>13658</v>
      </c>
      <c r="I2194" s="33" t="s">
        <v>1246</v>
      </c>
      <c r="J2194" s="33" t="s">
        <v>9139</v>
      </c>
      <c r="K2194" s="35" t="s">
        <v>421</v>
      </c>
      <c r="L2194" s="33" t="s">
        <v>3194</v>
      </c>
      <c r="M2194" s="33" t="s">
        <v>8450</v>
      </c>
      <c r="N2194" s="33" t="s">
        <v>12721</v>
      </c>
      <c r="O2194" s="5"/>
      <c r="P2194" s="35" t="s">
        <v>233</v>
      </c>
      <c r="Q2194" s="35" t="s">
        <v>12721</v>
      </c>
      <c r="R2194" s="33">
        <v>76274.0</v>
      </c>
      <c r="S2194" s="37"/>
      <c r="T2194" s="33"/>
      <c r="U2194" s="33">
        <v>0.81</v>
      </c>
      <c r="V2194" s="33" t="s">
        <v>154</v>
      </c>
      <c r="W2194" s="33"/>
      <c r="X2194" s="33"/>
      <c r="Y2194" s="5"/>
      <c r="Z2194" s="5"/>
      <c r="AA2194" s="33">
        <v>1.0</v>
      </c>
      <c r="AB2194" s="33"/>
      <c r="AC2194" s="33">
        <v>1.0</v>
      </c>
      <c r="AD2194" s="5"/>
      <c r="AE2194" s="5"/>
      <c r="AF2194" s="5"/>
      <c r="AG2194" s="16"/>
      <c r="AH2194" s="38" t="str">
        <f t="shared" si="1"/>
        <v/>
      </c>
      <c r="AI2194" s="39">
        <f t="shared" si="2"/>
        <v>1</v>
      </c>
      <c r="AJ2194" s="37" t="str">
        <f t="shared" si="3"/>
        <v/>
      </c>
      <c r="AK2194" s="41" t="str">
        <f t="shared" si="4"/>
        <v/>
      </c>
      <c r="AL2194" s="35" t="s">
        <v>233</v>
      </c>
      <c r="AM2194" s="33" t="s">
        <v>13327</v>
      </c>
      <c r="AN2194" s="33" t="s">
        <v>13327</v>
      </c>
      <c r="AO2194" s="41"/>
      <c r="AP2194" s="33" t="s">
        <v>169</v>
      </c>
      <c r="AQ2194" s="33" t="s">
        <v>170</v>
      </c>
      <c r="AR2194" s="33">
        <v>150.0</v>
      </c>
      <c r="AS2194" s="42"/>
      <c r="AT2194" s="42"/>
      <c r="AU2194" s="42"/>
      <c r="AV2194" s="42"/>
      <c r="AW2194" s="42"/>
      <c r="AX2194" s="5"/>
      <c r="AY2194" s="33"/>
      <c r="AZ2194" s="33" t="s">
        <v>13659</v>
      </c>
      <c r="BA2194" s="5"/>
      <c r="BB2194" s="5"/>
      <c r="BC2194" s="5" t="s">
        <v>13660</v>
      </c>
      <c r="BD2194" s="33" t="s">
        <v>173</v>
      </c>
      <c r="BE2194" s="41"/>
      <c r="BF2194" s="35"/>
      <c r="BG2194" s="33" t="s">
        <v>169</v>
      </c>
      <c r="BH2194" s="5"/>
      <c r="BI2194" s="33">
        <v>150.0</v>
      </c>
      <c r="BJ2194" s="33" t="s">
        <v>170</v>
      </c>
      <c r="BK2194" s="5"/>
      <c r="BL2194" s="5">
        <f t="shared" si="5"/>
        <v>1997.25</v>
      </c>
      <c r="BM2194" s="5"/>
      <c r="BN2194" s="5"/>
      <c r="BO2194" s="42">
        <f t="shared" si="6"/>
        <v>1997.25</v>
      </c>
      <c r="BP2194" s="44"/>
      <c r="BQ2194" s="45"/>
      <c r="BR2194" s="47"/>
      <c r="BS2194" s="45"/>
      <c r="BT2194" s="37"/>
      <c r="BU2194" s="5"/>
      <c r="BV2194" s="38"/>
      <c r="BW2194" s="48"/>
      <c r="BX2194" s="44"/>
      <c r="BY2194" s="44"/>
      <c r="BZ2194" s="33" t="s">
        <v>131</v>
      </c>
      <c r="CA2194" s="5"/>
      <c r="CB2194" s="5"/>
      <c r="CC2194" s="33" t="s">
        <v>177</v>
      </c>
      <c r="CD2194" s="5"/>
      <c r="CE2194" s="5"/>
      <c r="CF2194" s="33" t="s">
        <v>178</v>
      </c>
      <c r="CG2194" s="33" t="s">
        <v>13661</v>
      </c>
      <c r="CH2194" s="5"/>
      <c r="CI2194" s="5"/>
      <c r="CJ2194" s="5"/>
      <c r="CK2194" s="33"/>
      <c r="CL2194" s="49">
        <v>45000.0</v>
      </c>
      <c r="CM2194" s="33" t="s">
        <v>180</v>
      </c>
      <c r="CN2194" s="5"/>
      <c r="CO2194" s="33">
        <v>1.0</v>
      </c>
      <c r="CP2194" s="33" t="s">
        <v>181</v>
      </c>
      <c r="CQ2194" s="50" t="str">
        <f t="shared" si="7"/>
        <v>30/06/1964</v>
      </c>
      <c r="CR2194" s="33" t="s">
        <v>182</v>
      </c>
      <c r="CS2194" s="33">
        <v>5.0</v>
      </c>
      <c r="CT2194" s="33">
        <v>5.0</v>
      </c>
      <c r="CU2194" s="33">
        <v>28.0</v>
      </c>
      <c r="CV2194" s="33">
        <v>203.0</v>
      </c>
      <c r="CW2194" s="5"/>
      <c r="CX2194" s="5"/>
      <c r="CY2194" s="33">
        <v>-100.172734</v>
      </c>
      <c r="CZ2194" s="33">
        <v>20.868539</v>
      </c>
      <c r="DA2194" s="33">
        <v>4.423869717E9</v>
      </c>
      <c r="DB2194" s="33">
        <v>2.0</v>
      </c>
      <c r="DC2194" s="33" t="s">
        <v>8456</v>
      </c>
      <c r="DD2194" s="33">
        <v>2023.0</v>
      </c>
      <c r="DE2194" s="33" t="s">
        <v>184</v>
      </c>
      <c r="DF2194" s="33"/>
      <c r="DG2194" s="33" t="s">
        <v>185</v>
      </c>
      <c r="DH2194" s="33" t="s">
        <v>186</v>
      </c>
      <c r="DI2194" s="5"/>
      <c r="DJ2194" s="5"/>
    </row>
    <row r="2195">
      <c r="A2195" s="33" t="s">
        <v>13662</v>
      </c>
      <c r="B2195" s="34">
        <v>44953.0</v>
      </c>
      <c r="C2195" s="35" t="s">
        <v>137</v>
      </c>
      <c r="D2195" s="35" t="s">
        <v>139</v>
      </c>
      <c r="E2195" s="35" t="s">
        <v>142</v>
      </c>
      <c r="F2195" s="36" t="s">
        <v>144</v>
      </c>
      <c r="G2195" s="33" t="s">
        <v>13663</v>
      </c>
      <c r="H2195" s="33" t="s">
        <v>6389</v>
      </c>
      <c r="I2195" s="33" t="s">
        <v>9139</v>
      </c>
      <c r="J2195" s="33" t="s">
        <v>1656</v>
      </c>
      <c r="K2195" s="35" t="s">
        <v>421</v>
      </c>
      <c r="L2195" s="33" t="s">
        <v>3194</v>
      </c>
      <c r="M2195" s="33" t="s">
        <v>8450</v>
      </c>
      <c r="N2195" s="33" t="s">
        <v>12721</v>
      </c>
      <c r="O2195" s="5"/>
      <c r="P2195" s="35" t="s">
        <v>233</v>
      </c>
      <c r="Q2195" s="35" t="s">
        <v>12721</v>
      </c>
      <c r="R2195" s="33">
        <v>76274.0</v>
      </c>
      <c r="S2195" s="37"/>
      <c r="T2195" s="33"/>
      <c r="U2195" s="33">
        <v>1.35</v>
      </c>
      <c r="V2195" s="33" t="s">
        <v>154</v>
      </c>
      <c r="W2195" s="33"/>
      <c r="X2195" s="33"/>
      <c r="Y2195" s="5"/>
      <c r="Z2195" s="5"/>
      <c r="AA2195" s="33">
        <v>1.0</v>
      </c>
      <c r="AB2195" s="33">
        <v>1.0</v>
      </c>
      <c r="AC2195" s="33"/>
      <c r="AD2195" s="5"/>
      <c r="AE2195" s="5"/>
      <c r="AF2195" s="5"/>
      <c r="AG2195" s="16"/>
      <c r="AH2195" s="38" t="str">
        <f t="shared" si="1"/>
        <v/>
      </c>
      <c r="AI2195" s="39" t="str">
        <f t="shared" si="2"/>
        <v/>
      </c>
      <c r="AJ2195" s="37" t="str">
        <f t="shared" si="3"/>
        <v/>
      </c>
      <c r="AK2195" s="41" t="str">
        <f t="shared" si="4"/>
        <v/>
      </c>
      <c r="AL2195" s="35" t="s">
        <v>233</v>
      </c>
      <c r="AM2195" s="33" t="s">
        <v>13327</v>
      </c>
      <c r="AN2195" s="33" t="s">
        <v>13327</v>
      </c>
      <c r="AO2195" s="41"/>
      <c r="AP2195" s="33" t="s">
        <v>169</v>
      </c>
      <c r="AQ2195" s="33" t="s">
        <v>170</v>
      </c>
      <c r="AR2195" s="33">
        <v>150.0</v>
      </c>
      <c r="AS2195" s="42"/>
      <c r="AT2195" s="42"/>
      <c r="AU2195" s="42"/>
      <c r="AV2195" s="42"/>
      <c r="AW2195" s="42"/>
      <c r="AX2195" s="5"/>
      <c r="AY2195" s="33"/>
      <c r="AZ2195" s="33" t="s">
        <v>13664</v>
      </c>
      <c r="BA2195" s="5"/>
      <c r="BB2195" s="5"/>
      <c r="BC2195" s="5" t="s">
        <v>13665</v>
      </c>
      <c r="BD2195" s="33" t="s">
        <v>173</v>
      </c>
      <c r="BE2195" s="41"/>
      <c r="BF2195" s="35"/>
      <c r="BG2195" s="33" t="s">
        <v>169</v>
      </c>
      <c r="BH2195" s="5"/>
      <c r="BI2195" s="33">
        <v>150.0</v>
      </c>
      <c r="BJ2195" s="33" t="s">
        <v>170</v>
      </c>
      <c r="BK2195" s="5"/>
      <c r="BL2195" s="5">
        <f t="shared" si="5"/>
        <v>1997.25</v>
      </c>
      <c r="BM2195" s="5"/>
      <c r="BN2195" s="5"/>
      <c r="BO2195" s="42">
        <f t="shared" si="6"/>
        <v>1997.25</v>
      </c>
      <c r="BP2195" s="44"/>
      <c r="BQ2195" s="45"/>
      <c r="BR2195" s="47"/>
      <c r="BS2195" s="45"/>
      <c r="BT2195" s="37"/>
      <c r="BU2195" s="5"/>
      <c r="BV2195" s="38"/>
      <c r="BW2195" s="48"/>
      <c r="BX2195" s="44"/>
      <c r="BY2195" s="44"/>
      <c r="BZ2195" s="33" t="s">
        <v>131</v>
      </c>
      <c r="CA2195" s="5"/>
      <c r="CB2195" s="5"/>
      <c r="CC2195" s="33" t="s">
        <v>177</v>
      </c>
      <c r="CD2195" s="5"/>
      <c r="CE2195" s="5"/>
      <c r="CF2195" s="33" t="s">
        <v>178</v>
      </c>
      <c r="CG2195" s="33" t="s">
        <v>13666</v>
      </c>
      <c r="CH2195" s="5"/>
      <c r="CI2195" s="5"/>
      <c r="CJ2195" s="5"/>
      <c r="CK2195" s="33"/>
      <c r="CL2195" s="49">
        <v>45000.0</v>
      </c>
      <c r="CM2195" s="33" t="s">
        <v>180</v>
      </c>
      <c r="CN2195" s="5"/>
      <c r="CO2195" s="33">
        <v>1.0</v>
      </c>
      <c r="CP2195" s="33" t="s">
        <v>181</v>
      </c>
      <c r="CQ2195" s="50" t="str">
        <f t="shared" si="7"/>
        <v>02/09/1980</v>
      </c>
      <c r="CR2195" s="33" t="s">
        <v>243</v>
      </c>
      <c r="CS2195" s="33">
        <v>5.0</v>
      </c>
      <c r="CT2195" s="33">
        <v>5.0</v>
      </c>
      <c r="CU2195" s="33">
        <v>28.0</v>
      </c>
      <c r="CV2195" s="33">
        <v>203.0</v>
      </c>
      <c r="CW2195" s="5"/>
      <c r="CX2195" s="5"/>
      <c r="CY2195" s="33">
        <v>-100.172734</v>
      </c>
      <c r="CZ2195" s="33">
        <v>20.868539</v>
      </c>
      <c r="DA2195" s="33">
        <v>4.281039515E9</v>
      </c>
      <c r="DB2195" s="33">
        <v>2.0</v>
      </c>
      <c r="DC2195" s="33" t="s">
        <v>8456</v>
      </c>
      <c r="DD2195" s="33">
        <v>2023.0</v>
      </c>
      <c r="DE2195" s="33" t="s">
        <v>184</v>
      </c>
      <c r="DF2195" s="33"/>
      <c r="DG2195" s="33" t="s">
        <v>185</v>
      </c>
      <c r="DH2195" s="33" t="s">
        <v>186</v>
      </c>
      <c r="DI2195" s="5"/>
      <c r="DJ2195" s="5"/>
    </row>
    <row r="2196">
      <c r="A2196" s="33" t="s">
        <v>13667</v>
      </c>
      <c r="B2196" s="34">
        <v>44953.0</v>
      </c>
      <c r="C2196" s="35" t="s">
        <v>137</v>
      </c>
      <c r="D2196" s="35" t="s">
        <v>139</v>
      </c>
      <c r="E2196" s="35" t="s">
        <v>142</v>
      </c>
      <c r="F2196" s="36" t="s">
        <v>144</v>
      </c>
      <c r="G2196" s="33" t="s">
        <v>13668</v>
      </c>
      <c r="H2196" s="33" t="s">
        <v>13669</v>
      </c>
      <c r="I2196" s="33" t="s">
        <v>9139</v>
      </c>
      <c r="J2196" s="33" t="s">
        <v>1619</v>
      </c>
      <c r="K2196" s="35" t="s">
        <v>421</v>
      </c>
      <c r="L2196" s="33" t="s">
        <v>3194</v>
      </c>
      <c r="M2196" s="33" t="s">
        <v>8450</v>
      </c>
      <c r="N2196" s="33" t="s">
        <v>12721</v>
      </c>
      <c r="O2196" s="5"/>
      <c r="P2196" s="35" t="s">
        <v>233</v>
      </c>
      <c r="Q2196" s="35" t="s">
        <v>12721</v>
      </c>
      <c r="R2196" s="33">
        <v>76274.0</v>
      </c>
      <c r="S2196" s="37"/>
      <c r="T2196" s="33"/>
      <c r="U2196" s="33">
        <v>0.84</v>
      </c>
      <c r="V2196" s="33" t="s">
        <v>154</v>
      </c>
      <c r="W2196" s="33"/>
      <c r="X2196" s="33"/>
      <c r="Y2196" s="5"/>
      <c r="Z2196" s="5"/>
      <c r="AA2196" s="33">
        <v>1.0</v>
      </c>
      <c r="AB2196" s="33">
        <v>1.0</v>
      </c>
      <c r="AC2196" s="33"/>
      <c r="AD2196" s="5"/>
      <c r="AE2196" s="5"/>
      <c r="AF2196" s="5"/>
      <c r="AG2196" s="16"/>
      <c r="AH2196" s="38">
        <f t="shared" si="1"/>
        <v>1</v>
      </c>
      <c r="AI2196" s="39" t="str">
        <f t="shared" si="2"/>
        <v/>
      </c>
      <c r="AJ2196" s="37" t="str">
        <f t="shared" si="3"/>
        <v/>
      </c>
      <c r="AK2196" s="41" t="str">
        <f t="shared" si="4"/>
        <v/>
      </c>
      <c r="AL2196" s="35" t="s">
        <v>233</v>
      </c>
      <c r="AM2196" s="33" t="s">
        <v>13327</v>
      </c>
      <c r="AN2196" s="33" t="s">
        <v>13327</v>
      </c>
      <c r="AO2196" s="41"/>
      <c r="AP2196" s="33" t="s">
        <v>169</v>
      </c>
      <c r="AQ2196" s="33" t="s">
        <v>170</v>
      </c>
      <c r="AR2196" s="33">
        <v>150.0</v>
      </c>
      <c r="AS2196" s="42"/>
      <c r="AT2196" s="42"/>
      <c r="AU2196" s="42"/>
      <c r="AV2196" s="42"/>
      <c r="AW2196" s="42"/>
      <c r="AX2196" s="5"/>
      <c r="AY2196" s="33"/>
      <c r="AZ2196" s="33" t="s">
        <v>13670</v>
      </c>
      <c r="BA2196" s="5"/>
      <c r="BB2196" s="5"/>
      <c r="BC2196" s="5" t="s">
        <v>13671</v>
      </c>
      <c r="BD2196" s="33" t="s">
        <v>173</v>
      </c>
      <c r="BE2196" s="41"/>
      <c r="BF2196" s="35"/>
      <c r="BG2196" s="33" t="s">
        <v>169</v>
      </c>
      <c r="BH2196" s="5"/>
      <c r="BI2196" s="33">
        <v>150.0</v>
      </c>
      <c r="BJ2196" s="33" t="s">
        <v>170</v>
      </c>
      <c r="BK2196" s="5"/>
      <c r="BL2196" s="5">
        <f t="shared" si="5"/>
        <v>1997.25</v>
      </c>
      <c r="BM2196" s="5"/>
      <c r="BN2196" s="5"/>
      <c r="BO2196" s="42">
        <f t="shared" si="6"/>
        <v>1997.25</v>
      </c>
      <c r="BP2196" s="44"/>
      <c r="BQ2196" s="45"/>
      <c r="BR2196" s="47"/>
      <c r="BS2196" s="45"/>
      <c r="BT2196" s="37"/>
      <c r="BU2196" s="5"/>
      <c r="BV2196" s="38"/>
      <c r="BW2196" s="48"/>
      <c r="BX2196" s="44"/>
      <c r="BY2196" s="44"/>
      <c r="BZ2196" s="33" t="s">
        <v>131</v>
      </c>
      <c r="CA2196" s="5"/>
      <c r="CB2196" s="5"/>
      <c r="CC2196" s="33" t="s">
        <v>177</v>
      </c>
      <c r="CD2196" s="5"/>
      <c r="CE2196" s="5"/>
      <c r="CF2196" s="33" t="s">
        <v>178</v>
      </c>
      <c r="CG2196" s="33" t="s">
        <v>13672</v>
      </c>
      <c r="CH2196" s="5"/>
      <c r="CI2196" s="5"/>
      <c r="CJ2196" s="5"/>
      <c r="CK2196" s="33"/>
      <c r="CL2196" s="49">
        <v>45000.0</v>
      </c>
      <c r="CM2196" s="33" t="s">
        <v>180</v>
      </c>
      <c r="CN2196" s="5"/>
      <c r="CO2196" s="33">
        <v>1.0</v>
      </c>
      <c r="CP2196" s="33" t="s">
        <v>181</v>
      </c>
      <c r="CQ2196" s="50" t="str">
        <f t="shared" si="7"/>
        <v>26/11/1941</v>
      </c>
      <c r="CR2196" s="33" t="s">
        <v>243</v>
      </c>
      <c r="CS2196" s="33">
        <v>5.0</v>
      </c>
      <c r="CT2196" s="33">
        <v>5.0</v>
      </c>
      <c r="CU2196" s="33">
        <v>28.0</v>
      </c>
      <c r="CV2196" s="33">
        <v>203.0</v>
      </c>
      <c r="CW2196" s="5"/>
      <c r="CX2196" s="5"/>
      <c r="CY2196" s="33">
        <v>-100.172734</v>
      </c>
      <c r="CZ2196" s="33">
        <v>20.868539</v>
      </c>
      <c r="DA2196" s="33">
        <v>4.4219266E9</v>
      </c>
      <c r="DB2196" s="33">
        <v>1.0</v>
      </c>
      <c r="DC2196" s="33" t="s">
        <v>8456</v>
      </c>
      <c r="DD2196" s="33">
        <v>2023.0</v>
      </c>
      <c r="DE2196" s="33" t="s">
        <v>184</v>
      </c>
      <c r="DF2196" s="33"/>
      <c r="DG2196" s="33" t="s">
        <v>185</v>
      </c>
      <c r="DH2196" s="33" t="s">
        <v>186</v>
      </c>
      <c r="DI2196" s="5"/>
      <c r="DJ2196" s="5"/>
    </row>
    <row r="2197">
      <c r="A2197" s="33" t="s">
        <v>13673</v>
      </c>
      <c r="B2197" s="34">
        <v>44953.0</v>
      </c>
      <c r="C2197" s="35" t="s">
        <v>137</v>
      </c>
      <c r="D2197" s="35" t="s">
        <v>139</v>
      </c>
      <c r="E2197" s="35" t="s">
        <v>142</v>
      </c>
      <c r="F2197" s="36" t="s">
        <v>144</v>
      </c>
      <c r="G2197" s="33" t="s">
        <v>13674</v>
      </c>
      <c r="H2197" s="33" t="s">
        <v>11870</v>
      </c>
      <c r="I2197" s="33" t="s">
        <v>3510</v>
      </c>
      <c r="J2197" s="33" t="s">
        <v>8704</v>
      </c>
      <c r="K2197" s="35" t="s">
        <v>421</v>
      </c>
      <c r="L2197" s="33" t="s">
        <v>3194</v>
      </c>
      <c r="M2197" s="33" t="s">
        <v>8450</v>
      </c>
      <c r="N2197" s="33" t="s">
        <v>12721</v>
      </c>
      <c r="O2197" s="5"/>
      <c r="P2197" s="35" t="s">
        <v>233</v>
      </c>
      <c r="Q2197" s="35" t="s">
        <v>12721</v>
      </c>
      <c r="R2197" s="33">
        <v>76274.0</v>
      </c>
      <c r="S2197" s="37"/>
      <c r="T2197" s="33"/>
      <c r="U2197" s="33">
        <v>4.37</v>
      </c>
      <c r="V2197" s="33" t="s">
        <v>154</v>
      </c>
      <c r="W2197" s="33"/>
      <c r="X2197" s="33"/>
      <c r="Y2197" s="5"/>
      <c r="Z2197" s="5"/>
      <c r="AA2197" s="33">
        <v>1.0</v>
      </c>
      <c r="AB2197" s="33"/>
      <c r="AC2197" s="33">
        <v>1.0</v>
      </c>
      <c r="AD2197" s="5"/>
      <c r="AE2197" s="5"/>
      <c r="AF2197" s="5"/>
      <c r="AG2197" s="16"/>
      <c r="AH2197" s="38" t="str">
        <f t="shared" si="1"/>
        <v/>
      </c>
      <c r="AI2197" s="39" t="str">
        <f t="shared" si="2"/>
        <v/>
      </c>
      <c r="AJ2197" s="37" t="str">
        <f t="shared" si="3"/>
        <v/>
      </c>
      <c r="AK2197" s="41" t="str">
        <f t="shared" si="4"/>
        <v/>
      </c>
      <c r="AL2197" s="35" t="s">
        <v>233</v>
      </c>
      <c r="AM2197" s="33" t="s">
        <v>13327</v>
      </c>
      <c r="AN2197" s="33" t="s">
        <v>13327</v>
      </c>
      <c r="AO2197" s="41"/>
      <c r="AP2197" s="33" t="s">
        <v>169</v>
      </c>
      <c r="AQ2197" s="33" t="s">
        <v>170</v>
      </c>
      <c r="AR2197" s="33">
        <v>300.0</v>
      </c>
      <c r="AS2197" s="42"/>
      <c r="AT2197" s="42"/>
      <c r="AU2197" s="42"/>
      <c r="AV2197" s="42"/>
      <c r="AW2197" s="42"/>
      <c r="AX2197" s="5"/>
      <c r="AY2197" s="33"/>
      <c r="AZ2197" s="33" t="s">
        <v>13675</v>
      </c>
      <c r="BA2197" s="5"/>
      <c r="BB2197" s="5"/>
      <c r="BC2197" s="5" t="s">
        <v>13676</v>
      </c>
      <c r="BD2197" s="33" t="s">
        <v>173</v>
      </c>
      <c r="BE2197" s="41"/>
      <c r="BF2197" s="35"/>
      <c r="BG2197" s="33" t="s">
        <v>169</v>
      </c>
      <c r="BH2197" s="5"/>
      <c r="BI2197" s="33">
        <v>300.0</v>
      </c>
      <c r="BJ2197" s="33" t="s">
        <v>170</v>
      </c>
      <c r="BK2197" s="5"/>
      <c r="BL2197" s="5">
        <f t="shared" si="5"/>
        <v>3994.5</v>
      </c>
      <c r="BM2197" s="5"/>
      <c r="BN2197" s="5"/>
      <c r="BO2197" s="42">
        <f t="shared" si="6"/>
        <v>3994.5</v>
      </c>
      <c r="BP2197" s="44"/>
      <c r="BQ2197" s="45"/>
      <c r="BR2197" s="47"/>
      <c r="BS2197" s="45"/>
      <c r="BT2197" s="37"/>
      <c r="BU2197" s="5"/>
      <c r="BV2197" s="38"/>
      <c r="BW2197" s="48"/>
      <c r="BX2197" s="44"/>
      <c r="BY2197" s="44"/>
      <c r="BZ2197" s="33" t="s">
        <v>131</v>
      </c>
      <c r="CA2197" s="5"/>
      <c r="CB2197" s="5"/>
      <c r="CC2197" s="33" t="s">
        <v>177</v>
      </c>
      <c r="CD2197" s="5"/>
      <c r="CE2197" s="5"/>
      <c r="CF2197" s="33" t="s">
        <v>178</v>
      </c>
      <c r="CG2197" s="33" t="s">
        <v>13677</v>
      </c>
      <c r="CH2197" s="5"/>
      <c r="CI2197" s="5"/>
      <c r="CJ2197" s="5"/>
      <c r="CK2197" s="33"/>
      <c r="CL2197" s="49">
        <v>45000.0</v>
      </c>
      <c r="CM2197" s="33" t="s">
        <v>180</v>
      </c>
      <c r="CN2197" s="5"/>
      <c r="CO2197" s="33">
        <v>2.0</v>
      </c>
      <c r="CP2197" s="33" t="s">
        <v>181</v>
      </c>
      <c r="CQ2197" s="50" t="str">
        <f t="shared" si="7"/>
        <v>13/07/1990</v>
      </c>
      <c r="CR2197" s="33" t="s">
        <v>182</v>
      </c>
      <c r="CS2197" s="33">
        <v>5.0</v>
      </c>
      <c r="CT2197" s="33">
        <v>5.0</v>
      </c>
      <c r="CU2197" s="33">
        <v>28.0</v>
      </c>
      <c r="CV2197" s="33">
        <v>203.0</v>
      </c>
      <c r="CW2197" s="5"/>
      <c r="CX2197" s="5"/>
      <c r="CY2197" s="33">
        <v>-100.172734</v>
      </c>
      <c r="CZ2197" s="33">
        <v>20.868539</v>
      </c>
      <c r="DA2197" s="33">
        <v>4.4219266E9</v>
      </c>
      <c r="DB2197" s="33">
        <v>1.0</v>
      </c>
      <c r="DC2197" s="33" t="s">
        <v>8456</v>
      </c>
      <c r="DD2197" s="33">
        <v>2023.0</v>
      </c>
      <c r="DE2197" s="33" t="s">
        <v>184</v>
      </c>
      <c r="DF2197" s="33"/>
      <c r="DG2197" s="33" t="s">
        <v>185</v>
      </c>
      <c r="DH2197" s="33" t="s">
        <v>186</v>
      </c>
      <c r="DI2197" s="5"/>
      <c r="DJ2197" s="5"/>
    </row>
    <row r="2198">
      <c r="A2198" s="33" t="s">
        <v>13678</v>
      </c>
      <c r="B2198" s="34">
        <v>44953.0</v>
      </c>
      <c r="C2198" s="35" t="s">
        <v>137</v>
      </c>
      <c r="D2198" s="35" t="s">
        <v>139</v>
      </c>
      <c r="E2198" s="35" t="s">
        <v>142</v>
      </c>
      <c r="F2198" s="36" t="s">
        <v>144</v>
      </c>
      <c r="G2198" s="33" t="s">
        <v>13679</v>
      </c>
      <c r="H2198" s="33" t="s">
        <v>13680</v>
      </c>
      <c r="I2198" s="33" t="s">
        <v>9206</v>
      </c>
      <c r="J2198" s="33" t="s">
        <v>1246</v>
      </c>
      <c r="K2198" s="35" t="s">
        <v>421</v>
      </c>
      <c r="L2198" s="33" t="s">
        <v>3194</v>
      </c>
      <c r="M2198" s="33" t="s">
        <v>8450</v>
      </c>
      <c r="N2198" s="33" t="s">
        <v>12721</v>
      </c>
      <c r="O2198" s="5"/>
      <c r="P2198" s="35" t="s">
        <v>233</v>
      </c>
      <c r="Q2198" s="35" t="s">
        <v>12721</v>
      </c>
      <c r="R2198" s="33">
        <v>76274.0</v>
      </c>
      <c r="S2198" s="37"/>
      <c r="T2198" s="33"/>
      <c r="U2198" s="33">
        <v>0.65</v>
      </c>
      <c r="V2198" s="33" t="s">
        <v>154</v>
      </c>
      <c r="W2198" s="33"/>
      <c r="X2198" s="33"/>
      <c r="Y2198" s="5"/>
      <c r="Z2198" s="5"/>
      <c r="AA2198" s="33">
        <v>1.0</v>
      </c>
      <c r="AB2198" s="33">
        <v>1.0</v>
      </c>
      <c r="AC2198" s="33"/>
      <c r="AD2198" s="5"/>
      <c r="AE2198" s="5"/>
      <c r="AF2198" s="5"/>
      <c r="AG2198" s="16"/>
      <c r="AH2198" s="38" t="str">
        <f t="shared" si="1"/>
        <v/>
      </c>
      <c r="AI2198" s="39" t="str">
        <f t="shared" si="2"/>
        <v/>
      </c>
      <c r="AJ2198" s="37" t="str">
        <f t="shared" si="3"/>
        <v/>
      </c>
      <c r="AK2198" s="41" t="str">
        <f t="shared" si="4"/>
        <v/>
      </c>
      <c r="AL2198" s="35" t="s">
        <v>233</v>
      </c>
      <c r="AM2198" s="33" t="s">
        <v>13327</v>
      </c>
      <c r="AN2198" s="33" t="s">
        <v>13327</v>
      </c>
      <c r="AO2198" s="41"/>
      <c r="AP2198" s="33" t="s">
        <v>169</v>
      </c>
      <c r="AQ2198" s="33" t="s">
        <v>170</v>
      </c>
      <c r="AR2198" s="33">
        <v>150.0</v>
      </c>
      <c r="AS2198" s="42"/>
      <c r="AT2198" s="42"/>
      <c r="AU2198" s="42"/>
      <c r="AV2198" s="42"/>
      <c r="AW2198" s="42"/>
      <c r="AX2198" s="5"/>
      <c r="AY2198" s="33"/>
      <c r="AZ2198" s="33" t="s">
        <v>13681</v>
      </c>
      <c r="BA2198" s="5"/>
      <c r="BB2198" s="5"/>
      <c r="BC2198" s="5" t="s">
        <v>13682</v>
      </c>
      <c r="BD2198" s="33" t="s">
        <v>173</v>
      </c>
      <c r="BE2198" s="41"/>
      <c r="BF2198" s="35"/>
      <c r="BG2198" s="33" t="s">
        <v>169</v>
      </c>
      <c r="BH2198" s="5"/>
      <c r="BI2198" s="33">
        <v>150.0</v>
      </c>
      <c r="BJ2198" s="33" t="s">
        <v>170</v>
      </c>
      <c r="BK2198" s="5"/>
      <c r="BL2198" s="5">
        <f t="shared" si="5"/>
        <v>1997.25</v>
      </c>
      <c r="BM2198" s="5"/>
      <c r="BN2198" s="5"/>
      <c r="BO2198" s="42">
        <f t="shared" si="6"/>
        <v>1997.25</v>
      </c>
      <c r="BP2198" s="44"/>
      <c r="BQ2198" s="45"/>
      <c r="BR2198" s="47"/>
      <c r="BS2198" s="45"/>
      <c r="BT2198" s="37"/>
      <c r="BU2198" s="5"/>
      <c r="BV2198" s="38"/>
      <c r="BW2198" s="48"/>
      <c r="BX2198" s="44"/>
      <c r="BY2198" s="44"/>
      <c r="BZ2198" s="33" t="s">
        <v>131</v>
      </c>
      <c r="CA2198" s="5"/>
      <c r="CB2198" s="5"/>
      <c r="CC2198" s="33" t="s">
        <v>177</v>
      </c>
      <c r="CD2198" s="5"/>
      <c r="CE2198" s="5"/>
      <c r="CF2198" s="33" t="s">
        <v>178</v>
      </c>
      <c r="CG2198" s="33" t="s">
        <v>13683</v>
      </c>
      <c r="CH2198" s="5"/>
      <c r="CI2198" s="5"/>
      <c r="CJ2198" s="5"/>
      <c r="CK2198" s="33"/>
      <c r="CL2198" s="49">
        <v>45000.0</v>
      </c>
      <c r="CM2198" s="33" t="s">
        <v>180</v>
      </c>
      <c r="CN2198" s="5"/>
      <c r="CO2198" s="33">
        <v>1.0</v>
      </c>
      <c r="CP2198" s="33" t="s">
        <v>181</v>
      </c>
      <c r="CQ2198" s="50" t="str">
        <f t="shared" si="7"/>
        <v>08/07/1994</v>
      </c>
      <c r="CR2198" s="33" t="s">
        <v>243</v>
      </c>
      <c r="CS2198" s="33">
        <v>5.0</v>
      </c>
      <c r="CT2198" s="33">
        <v>5.0</v>
      </c>
      <c r="CU2198" s="33">
        <v>28.0</v>
      </c>
      <c r="CV2198" s="33">
        <v>203.0</v>
      </c>
      <c r="CW2198" s="5"/>
      <c r="CX2198" s="5"/>
      <c r="CY2198" s="33">
        <v>-100.172734</v>
      </c>
      <c r="CZ2198" s="33">
        <v>20.868539</v>
      </c>
      <c r="DA2198" s="33">
        <v>4.426130646E9</v>
      </c>
      <c r="DB2198" s="33">
        <v>2.0</v>
      </c>
      <c r="DC2198" s="33" t="s">
        <v>8456</v>
      </c>
      <c r="DD2198" s="33">
        <v>2023.0</v>
      </c>
      <c r="DE2198" s="33" t="s">
        <v>184</v>
      </c>
      <c r="DF2198" s="33"/>
      <c r="DG2198" s="33" t="s">
        <v>185</v>
      </c>
      <c r="DH2198" s="33" t="s">
        <v>186</v>
      </c>
      <c r="DI2198" s="5"/>
      <c r="DJ2198" s="5"/>
    </row>
    <row r="2199">
      <c r="A2199" s="33" t="s">
        <v>13684</v>
      </c>
      <c r="B2199" s="34">
        <v>44953.0</v>
      </c>
      <c r="C2199" s="35" t="s">
        <v>137</v>
      </c>
      <c r="D2199" s="35" t="s">
        <v>139</v>
      </c>
      <c r="E2199" s="35" t="s">
        <v>142</v>
      </c>
      <c r="F2199" s="36" t="s">
        <v>144</v>
      </c>
      <c r="G2199" s="33" t="s">
        <v>13685</v>
      </c>
      <c r="H2199" s="33" t="s">
        <v>6030</v>
      </c>
      <c r="I2199" s="33" t="s">
        <v>9206</v>
      </c>
      <c r="J2199" s="33" t="s">
        <v>8704</v>
      </c>
      <c r="K2199" s="35" t="s">
        <v>421</v>
      </c>
      <c r="L2199" s="33" t="s">
        <v>3194</v>
      </c>
      <c r="M2199" s="33" t="s">
        <v>8450</v>
      </c>
      <c r="N2199" s="33" t="s">
        <v>12721</v>
      </c>
      <c r="O2199" s="5"/>
      <c r="P2199" s="35" t="s">
        <v>233</v>
      </c>
      <c r="Q2199" s="35" t="s">
        <v>12721</v>
      </c>
      <c r="R2199" s="33">
        <v>76274.0</v>
      </c>
      <c r="S2199" s="37"/>
      <c r="T2199" s="33"/>
      <c r="U2199" s="33">
        <v>1.19</v>
      </c>
      <c r="V2199" s="33" t="s">
        <v>154</v>
      </c>
      <c r="W2199" s="33"/>
      <c r="X2199" s="33"/>
      <c r="Y2199" s="5"/>
      <c r="Z2199" s="5"/>
      <c r="AA2199" s="33">
        <v>1.0</v>
      </c>
      <c r="AB2199" s="33"/>
      <c r="AC2199" s="33">
        <v>1.0</v>
      </c>
      <c r="AD2199" s="5"/>
      <c r="AE2199" s="5"/>
      <c r="AF2199" s="5"/>
      <c r="AG2199" s="16"/>
      <c r="AH2199" s="38" t="str">
        <f t="shared" si="1"/>
        <v/>
      </c>
      <c r="AI2199" s="39">
        <f t="shared" si="2"/>
        <v>1</v>
      </c>
      <c r="AJ2199" s="37" t="str">
        <f t="shared" si="3"/>
        <v/>
      </c>
      <c r="AK2199" s="41" t="str">
        <f t="shared" si="4"/>
        <v/>
      </c>
      <c r="AL2199" s="35" t="s">
        <v>233</v>
      </c>
      <c r="AM2199" s="33" t="s">
        <v>13327</v>
      </c>
      <c r="AN2199" s="33" t="s">
        <v>13327</v>
      </c>
      <c r="AO2199" s="41"/>
      <c r="AP2199" s="33" t="s">
        <v>169</v>
      </c>
      <c r="AQ2199" s="33" t="s">
        <v>170</v>
      </c>
      <c r="AR2199" s="33">
        <v>150.0</v>
      </c>
      <c r="AS2199" s="42"/>
      <c r="AT2199" s="42"/>
      <c r="AU2199" s="42"/>
      <c r="AV2199" s="42"/>
      <c r="AW2199" s="42"/>
      <c r="AX2199" s="5"/>
      <c r="AY2199" s="33"/>
      <c r="AZ2199" s="33" t="s">
        <v>13686</v>
      </c>
      <c r="BA2199" s="5"/>
      <c r="BB2199" s="5"/>
      <c r="BC2199" s="5" t="s">
        <v>13687</v>
      </c>
      <c r="BD2199" s="33" t="s">
        <v>173</v>
      </c>
      <c r="BE2199" s="41"/>
      <c r="BF2199" s="35"/>
      <c r="BG2199" s="33" t="s">
        <v>169</v>
      </c>
      <c r="BH2199" s="5"/>
      <c r="BI2199" s="33">
        <v>150.0</v>
      </c>
      <c r="BJ2199" s="33" t="s">
        <v>170</v>
      </c>
      <c r="BK2199" s="5"/>
      <c r="BL2199" s="5">
        <f t="shared" si="5"/>
        <v>1997.25</v>
      </c>
      <c r="BM2199" s="5"/>
      <c r="BN2199" s="5"/>
      <c r="BO2199" s="42">
        <f t="shared" si="6"/>
        <v>1997.25</v>
      </c>
      <c r="BP2199" s="44"/>
      <c r="BQ2199" s="45"/>
      <c r="BR2199" s="47"/>
      <c r="BS2199" s="45"/>
      <c r="BT2199" s="37"/>
      <c r="BU2199" s="5"/>
      <c r="BV2199" s="38"/>
      <c r="BW2199" s="48"/>
      <c r="BX2199" s="44"/>
      <c r="BY2199" s="44"/>
      <c r="BZ2199" s="33" t="s">
        <v>131</v>
      </c>
      <c r="CA2199" s="5"/>
      <c r="CB2199" s="5"/>
      <c r="CC2199" s="33" t="s">
        <v>177</v>
      </c>
      <c r="CD2199" s="5"/>
      <c r="CE2199" s="5"/>
      <c r="CF2199" s="33" t="s">
        <v>178</v>
      </c>
      <c r="CG2199" s="33" t="s">
        <v>13688</v>
      </c>
      <c r="CH2199" s="5"/>
      <c r="CI2199" s="5"/>
      <c r="CJ2199" s="5"/>
      <c r="CK2199" s="33"/>
      <c r="CL2199" s="49">
        <v>45000.0</v>
      </c>
      <c r="CM2199" s="33" t="s">
        <v>180</v>
      </c>
      <c r="CN2199" s="5"/>
      <c r="CO2199" s="33">
        <v>1.0</v>
      </c>
      <c r="CP2199" s="33" t="s">
        <v>181</v>
      </c>
      <c r="CQ2199" s="50" t="str">
        <f t="shared" si="7"/>
        <v>13/04/1949</v>
      </c>
      <c r="CR2199" s="33" t="s">
        <v>182</v>
      </c>
      <c r="CS2199" s="33">
        <v>5.0</v>
      </c>
      <c r="CT2199" s="33">
        <v>5.0</v>
      </c>
      <c r="CU2199" s="33">
        <v>28.0</v>
      </c>
      <c r="CV2199" s="33">
        <v>203.0</v>
      </c>
      <c r="CW2199" s="5"/>
      <c r="CX2199" s="5"/>
      <c r="CY2199" s="33">
        <v>-100.172734</v>
      </c>
      <c r="CZ2199" s="33">
        <v>20.868539</v>
      </c>
      <c r="DA2199" s="33">
        <v>4.411162031E9</v>
      </c>
      <c r="DB2199" s="33">
        <v>2.0</v>
      </c>
      <c r="DC2199" s="33" t="s">
        <v>8456</v>
      </c>
      <c r="DD2199" s="33">
        <v>2023.0</v>
      </c>
      <c r="DE2199" s="33" t="s">
        <v>184</v>
      </c>
      <c r="DF2199" s="33"/>
      <c r="DG2199" s="33" t="s">
        <v>185</v>
      </c>
      <c r="DH2199" s="33" t="s">
        <v>186</v>
      </c>
      <c r="DI2199" s="5"/>
      <c r="DJ2199" s="5"/>
    </row>
    <row r="2200">
      <c r="A2200" s="33" t="s">
        <v>13689</v>
      </c>
      <c r="B2200" s="34">
        <v>44953.0</v>
      </c>
      <c r="C2200" s="35" t="s">
        <v>137</v>
      </c>
      <c r="D2200" s="35" t="s">
        <v>139</v>
      </c>
      <c r="E2200" s="35" t="s">
        <v>142</v>
      </c>
      <c r="F2200" s="36" t="s">
        <v>144</v>
      </c>
      <c r="G2200" s="33" t="s">
        <v>13690</v>
      </c>
      <c r="H2200" s="33" t="s">
        <v>13691</v>
      </c>
      <c r="I2200" s="33" t="s">
        <v>231</v>
      </c>
      <c r="J2200" s="33" t="s">
        <v>231</v>
      </c>
      <c r="K2200" s="35" t="s">
        <v>421</v>
      </c>
      <c r="L2200" s="33" t="s">
        <v>3194</v>
      </c>
      <c r="M2200" s="33" t="s">
        <v>8450</v>
      </c>
      <c r="N2200" s="33" t="s">
        <v>12721</v>
      </c>
      <c r="O2200" s="5"/>
      <c r="P2200" s="35" t="s">
        <v>233</v>
      </c>
      <c r="Q2200" s="35" t="s">
        <v>12721</v>
      </c>
      <c r="R2200" s="33">
        <v>76274.0</v>
      </c>
      <c r="S2200" s="37"/>
      <c r="T2200" s="33"/>
      <c r="U2200" s="33">
        <v>0.29</v>
      </c>
      <c r="V2200" s="33" t="s">
        <v>154</v>
      </c>
      <c r="W2200" s="33"/>
      <c r="X2200" s="33"/>
      <c r="Y2200" s="5"/>
      <c r="Z2200" s="5"/>
      <c r="AA2200" s="33">
        <v>1.0</v>
      </c>
      <c r="AB2200" s="33"/>
      <c r="AC2200" s="33">
        <v>1.0</v>
      </c>
      <c r="AD2200" s="5"/>
      <c r="AE2200" s="5"/>
      <c r="AF2200" s="5"/>
      <c r="AG2200" s="16"/>
      <c r="AH2200" s="38" t="str">
        <f t="shared" si="1"/>
        <v/>
      </c>
      <c r="AI2200" s="39">
        <f t="shared" si="2"/>
        <v>1</v>
      </c>
      <c r="AJ2200" s="37" t="str">
        <f t="shared" si="3"/>
        <v/>
      </c>
      <c r="AK2200" s="41" t="str">
        <f t="shared" si="4"/>
        <v/>
      </c>
      <c r="AL2200" s="35" t="s">
        <v>233</v>
      </c>
      <c r="AM2200" s="33" t="s">
        <v>13327</v>
      </c>
      <c r="AN2200" s="33" t="s">
        <v>13327</v>
      </c>
      <c r="AO2200" s="41"/>
      <c r="AP2200" s="33" t="s">
        <v>169</v>
      </c>
      <c r="AQ2200" s="33" t="s">
        <v>170</v>
      </c>
      <c r="AR2200" s="33">
        <v>150.0</v>
      </c>
      <c r="AS2200" s="42"/>
      <c r="AT2200" s="42"/>
      <c r="AU2200" s="42"/>
      <c r="AV2200" s="42"/>
      <c r="AW2200" s="42"/>
      <c r="AX2200" s="5"/>
      <c r="AY2200" s="33"/>
      <c r="AZ2200" s="33" t="s">
        <v>13692</v>
      </c>
      <c r="BA2200" s="5"/>
      <c r="BB2200" s="5"/>
      <c r="BC2200" s="5" t="s">
        <v>13693</v>
      </c>
      <c r="BD2200" s="33" t="s">
        <v>173</v>
      </c>
      <c r="BE2200" s="41"/>
      <c r="BF2200" s="35"/>
      <c r="BG2200" s="33" t="s">
        <v>169</v>
      </c>
      <c r="BH2200" s="5"/>
      <c r="BI2200" s="33">
        <v>150.0</v>
      </c>
      <c r="BJ2200" s="33" t="s">
        <v>170</v>
      </c>
      <c r="BK2200" s="5"/>
      <c r="BL2200" s="5">
        <f t="shared" si="5"/>
        <v>1997.25</v>
      </c>
      <c r="BM2200" s="5"/>
      <c r="BN2200" s="5"/>
      <c r="BO2200" s="42">
        <f t="shared" si="6"/>
        <v>1997.25</v>
      </c>
      <c r="BP2200" s="44"/>
      <c r="BQ2200" s="45"/>
      <c r="BR2200" s="47"/>
      <c r="BS2200" s="45"/>
      <c r="BT2200" s="37"/>
      <c r="BU2200" s="5"/>
      <c r="BV2200" s="38"/>
      <c r="BW2200" s="48"/>
      <c r="BX2200" s="44"/>
      <c r="BY2200" s="44"/>
      <c r="BZ2200" s="33" t="s">
        <v>131</v>
      </c>
      <c r="CA2200" s="5"/>
      <c r="CB2200" s="5"/>
      <c r="CC2200" s="33" t="s">
        <v>177</v>
      </c>
      <c r="CD2200" s="5"/>
      <c r="CE2200" s="5"/>
      <c r="CF2200" s="33" t="s">
        <v>178</v>
      </c>
      <c r="CG2200" s="33" t="s">
        <v>13694</v>
      </c>
      <c r="CH2200" s="5"/>
      <c r="CI2200" s="5"/>
      <c r="CJ2200" s="5"/>
      <c r="CK2200" s="33"/>
      <c r="CL2200" s="49">
        <v>45000.0</v>
      </c>
      <c r="CM2200" s="33" t="s">
        <v>180</v>
      </c>
      <c r="CN2200" s="5"/>
      <c r="CO2200" s="33">
        <v>1.0</v>
      </c>
      <c r="CP2200" s="33" t="s">
        <v>181</v>
      </c>
      <c r="CQ2200" s="50" t="str">
        <f t="shared" si="7"/>
        <v>15/08/1957</v>
      </c>
      <c r="CR2200" s="33" t="s">
        <v>182</v>
      </c>
      <c r="CS2200" s="33">
        <v>5.0</v>
      </c>
      <c r="CT2200" s="33">
        <v>5.0</v>
      </c>
      <c r="CU2200" s="33">
        <v>28.0</v>
      </c>
      <c r="CV2200" s="33">
        <v>203.0</v>
      </c>
      <c r="CW2200" s="5"/>
      <c r="CX2200" s="5"/>
      <c r="CY2200" s="33">
        <v>-100.172734</v>
      </c>
      <c r="CZ2200" s="33">
        <v>20.868539</v>
      </c>
      <c r="DA2200" s="33">
        <v>4.428958744E9</v>
      </c>
      <c r="DB2200" s="33">
        <v>2.0</v>
      </c>
      <c r="DC2200" s="33" t="s">
        <v>8456</v>
      </c>
      <c r="DD2200" s="33">
        <v>2023.0</v>
      </c>
      <c r="DE2200" s="33" t="s">
        <v>184</v>
      </c>
      <c r="DF2200" s="33"/>
      <c r="DG2200" s="33" t="s">
        <v>185</v>
      </c>
      <c r="DH2200" s="33" t="s">
        <v>186</v>
      </c>
      <c r="DI2200" s="5"/>
      <c r="DJ2200" s="5"/>
    </row>
    <row r="2201">
      <c r="A2201" s="33" t="s">
        <v>13695</v>
      </c>
      <c r="B2201" s="34">
        <v>44952.0</v>
      </c>
      <c r="C2201" s="35" t="s">
        <v>137</v>
      </c>
      <c r="D2201" s="35" t="s">
        <v>139</v>
      </c>
      <c r="E2201" s="35" t="s">
        <v>142</v>
      </c>
      <c r="F2201" s="36" t="s">
        <v>144</v>
      </c>
      <c r="G2201" s="33" t="s">
        <v>13696</v>
      </c>
      <c r="H2201" s="33" t="s">
        <v>13697</v>
      </c>
      <c r="I2201" s="33" t="s">
        <v>247</v>
      </c>
      <c r="J2201" s="33" t="s">
        <v>8704</v>
      </c>
      <c r="K2201" s="35" t="s">
        <v>421</v>
      </c>
      <c r="L2201" s="33" t="s">
        <v>3194</v>
      </c>
      <c r="M2201" s="33" t="s">
        <v>8450</v>
      </c>
      <c r="N2201" s="33" t="s">
        <v>8945</v>
      </c>
      <c r="O2201" s="5"/>
      <c r="P2201" s="35" t="s">
        <v>233</v>
      </c>
      <c r="Q2201" s="35" t="s">
        <v>8945</v>
      </c>
      <c r="R2201" s="33">
        <v>76277.0</v>
      </c>
      <c r="S2201" s="37"/>
      <c r="T2201" s="33"/>
      <c r="U2201" s="33">
        <v>4.87</v>
      </c>
      <c r="V2201" s="33" t="s">
        <v>154</v>
      </c>
      <c r="W2201" s="33"/>
      <c r="X2201" s="33"/>
      <c r="Y2201" s="5"/>
      <c r="Z2201" s="5"/>
      <c r="AA2201" s="33">
        <v>1.0</v>
      </c>
      <c r="AB2201" s="33"/>
      <c r="AC2201" s="33">
        <v>1.0</v>
      </c>
      <c r="AD2201" s="5"/>
      <c r="AE2201" s="5"/>
      <c r="AF2201" s="5"/>
      <c r="AG2201" s="16"/>
      <c r="AH2201" s="38" t="str">
        <f t="shared" si="1"/>
        <v/>
      </c>
      <c r="AI2201" s="39">
        <f t="shared" si="2"/>
        <v>1</v>
      </c>
      <c r="AJ2201" s="37" t="str">
        <f t="shared" si="3"/>
        <v/>
      </c>
      <c r="AK2201" s="41" t="str">
        <f t="shared" si="4"/>
        <v/>
      </c>
      <c r="AL2201" s="35" t="s">
        <v>233</v>
      </c>
      <c r="AM2201" s="33" t="s">
        <v>12721</v>
      </c>
      <c r="AN2201" s="33" t="s">
        <v>13327</v>
      </c>
      <c r="AO2201" s="41"/>
      <c r="AP2201" s="33" t="s">
        <v>169</v>
      </c>
      <c r="AQ2201" s="33" t="s">
        <v>170</v>
      </c>
      <c r="AR2201" s="33">
        <v>300.0</v>
      </c>
      <c r="AS2201" s="42"/>
      <c r="AT2201" s="42"/>
      <c r="AU2201" s="42"/>
      <c r="AV2201" s="42"/>
      <c r="AW2201" s="42"/>
      <c r="AX2201" s="5"/>
      <c r="AY2201" s="33"/>
      <c r="AZ2201" s="33" t="s">
        <v>13698</v>
      </c>
      <c r="BA2201" s="5"/>
      <c r="BB2201" s="5"/>
      <c r="BC2201" s="5" t="s">
        <v>13699</v>
      </c>
      <c r="BD2201" s="33" t="s">
        <v>173</v>
      </c>
      <c r="BE2201" s="41"/>
      <c r="BF2201" s="35"/>
      <c r="BG2201" s="33" t="s">
        <v>169</v>
      </c>
      <c r="BH2201" s="5"/>
      <c r="BI2201" s="33">
        <v>300.0</v>
      </c>
      <c r="BJ2201" s="33" t="s">
        <v>170</v>
      </c>
      <c r="BK2201" s="5"/>
      <c r="BL2201" s="5">
        <f t="shared" si="5"/>
        <v>3994.5</v>
      </c>
      <c r="BM2201" s="5"/>
      <c r="BN2201" s="5"/>
      <c r="BO2201" s="42">
        <f t="shared" si="6"/>
        <v>3994.5</v>
      </c>
      <c r="BP2201" s="44"/>
      <c r="BQ2201" s="45"/>
      <c r="BR2201" s="47"/>
      <c r="BS2201" s="45"/>
      <c r="BT2201" s="37"/>
      <c r="BU2201" s="5"/>
      <c r="BV2201" s="38"/>
      <c r="BW2201" s="48"/>
      <c r="BX2201" s="44"/>
      <c r="BY2201" s="44"/>
      <c r="BZ2201" s="33" t="s">
        <v>131</v>
      </c>
      <c r="CA2201" s="5"/>
      <c r="CB2201" s="5"/>
      <c r="CC2201" s="33" t="s">
        <v>177</v>
      </c>
      <c r="CD2201" s="5"/>
      <c r="CE2201" s="5"/>
      <c r="CF2201" s="33" t="s">
        <v>178</v>
      </c>
      <c r="CG2201" s="33" t="s">
        <v>13700</v>
      </c>
      <c r="CH2201" s="5"/>
      <c r="CI2201" s="5"/>
      <c r="CJ2201" s="5"/>
      <c r="CK2201" s="33"/>
      <c r="CL2201" s="49">
        <v>45000.0</v>
      </c>
      <c r="CM2201" s="33" t="s">
        <v>180</v>
      </c>
      <c r="CN2201" s="5"/>
      <c r="CO2201" s="33">
        <v>2.0</v>
      </c>
      <c r="CP2201" s="33" t="s">
        <v>181</v>
      </c>
      <c r="CQ2201" s="50" t="str">
        <f t="shared" si="7"/>
        <v>17/09/1961</v>
      </c>
      <c r="CR2201" s="33" t="s">
        <v>182</v>
      </c>
      <c r="CS2201" s="33">
        <v>5.0</v>
      </c>
      <c r="CT2201" s="33">
        <v>5.0</v>
      </c>
      <c r="CU2201" s="33">
        <v>28.0</v>
      </c>
      <c r="CV2201" s="33">
        <v>1360.0</v>
      </c>
      <c r="CW2201" s="5"/>
      <c r="CX2201" s="5"/>
      <c r="CY2201" s="33">
        <v>-100.18519</v>
      </c>
      <c r="CZ2201" s="33">
        <v>20.836305</v>
      </c>
      <c r="DA2201" s="33">
        <v>4.4219266E9</v>
      </c>
      <c r="DB2201" s="33">
        <v>1.0</v>
      </c>
      <c r="DC2201" s="33" t="s">
        <v>8456</v>
      </c>
      <c r="DD2201" s="33">
        <v>2023.0</v>
      </c>
      <c r="DE2201" s="33" t="s">
        <v>184</v>
      </c>
      <c r="DF2201" s="33"/>
      <c r="DG2201" s="33" t="s">
        <v>185</v>
      </c>
      <c r="DH2201" s="33" t="s">
        <v>186</v>
      </c>
      <c r="DI2201" s="5"/>
      <c r="DJ2201" s="5"/>
    </row>
    <row r="2202">
      <c r="A2202" s="33" t="s">
        <v>13701</v>
      </c>
      <c r="B2202" s="34">
        <v>44952.0</v>
      </c>
      <c r="C2202" s="35" t="s">
        <v>137</v>
      </c>
      <c r="D2202" s="35" t="s">
        <v>139</v>
      </c>
      <c r="E2202" s="35" t="s">
        <v>142</v>
      </c>
      <c r="F2202" s="36" t="s">
        <v>144</v>
      </c>
      <c r="G2202" s="33" t="s">
        <v>13702</v>
      </c>
      <c r="H2202" s="33" t="s">
        <v>13703</v>
      </c>
      <c r="I2202" s="33" t="s">
        <v>9139</v>
      </c>
      <c r="J2202" s="33" t="s">
        <v>2889</v>
      </c>
      <c r="K2202" s="35" t="s">
        <v>16</v>
      </c>
      <c r="L2202" s="33" t="s">
        <v>13704</v>
      </c>
      <c r="M2202" s="33">
        <v>26.0</v>
      </c>
      <c r="N2202" s="33" t="s">
        <v>4900</v>
      </c>
      <c r="O2202" s="5"/>
      <c r="P2202" s="35" t="s">
        <v>1008</v>
      </c>
      <c r="Q2202" s="35" t="s">
        <v>6414</v>
      </c>
      <c r="R2202" s="33">
        <v>76150.0</v>
      </c>
      <c r="S2202" s="37"/>
      <c r="T2202" s="33"/>
      <c r="U2202" s="33">
        <v>9.26</v>
      </c>
      <c r="V2202" s="33" t="s">
        <v>154</v>
      </c>
      <c r="W2202" s="33"/>
      <c r="X2202" s="33"/>
      <c r="Y2202" s="5"/>
      <c r="Z2202" s="5"/>
      <c r="AA2202" s="33">
        <v>1.0</v>
      </c>
      <c r="AB2202" s="33">
        <v>1.0</v>
      </c>
      <c r="AC2202" s="33"/>
      <c r="AD2202" s="5"/>
      <c r="AE2202" s="5"/>
      <c r="AF2202" s="5"/>
      <c r="AG2202" s="16"/>
      <c r="AH2202" s="38">
        <f t="shared" si="1"/>
        <v>1</v>
      </c>
      <c r="AI2202" s="39" t="str">
        <f t="shared" si="2"/>
        <v/>
      </c>
      <c r="AJ2202" s="37" t="str">
        <f t="shared" si="3"/>
        <v/>
      </c>
      <c r="AK2202" s="41" t="str">
        <f t="shared" si="4"/>
        <v/>
      </c>
      <c r="AL2202" s="35" t="s">
        <v>233</v>
      </c>
      <c r="AM2202" s="33" t="s">
        <v>12721</v>
      </c>
      <c r="AN2202" s="33" t="s">
        <v>13327</v>
      </c>
      <c r="AO2202" s="41"/>
      <c r="AP2202" s="33" t="s">
        <v>169</v>
      </c>
      <c r="AQ2202" s="33" t="s">
        <v>170</v>
      </c>
      <c r="AR2202" s="33">
        <v>300.0</v>
      </c>
      <c r="AS2202" s="42"/>
      <c r="AT2202" s="42"/>
      <c r="AU2202" s="42"/>
      <c r="AV2202" s="42"/>
      <c r="AW2202" s="42"/>
      <c r="AX2202" s="5"/>
      <c r="AY2202" s="33"/>
      <c r="AZ2202" s="33" t="s">
        <v>13705</v>
      </c>
      <c r="BA2202" s="5"/>
      <c r="BB2202" s="5"/>
      <c r="BC2202" s="5" t="s">
        <v>13706</v>
      </c>
      <c r="BD2202" s="33" t="s">
        <v>173</v>
      </c>
      <c r="BE2202" s="41"/>
      <c r="BF2202" s="35"/>
      <c r="BG2202" s="33" t="s">
        <v>169</v>
      </c>
      <c r="BH2202" s="5"/>
      <c r="BI2202" s="33">
        <v>300.0</v>
      </c>
      <c r="BJ2202" s="33" t="s">
        <v>170</v>
      </c>
      <c r="BK2202" s="5"/>
      <c r="BL2202" s="5">
        <f t="shared" si="5"/>
        <v>3994.5</v>
      </c>
      <c r="BM2202" s="5"/>
      <c r="BN2202" s="5"/>
      <c r="BO2202" s="42">
        <f t="shared" si="6"/>
        <v>3994.5</v>
      </c>
      <c r="BP2202" s="44"/>
      <c r="BQ2202" s="45"/>
      <c r="BR2202" s="47"/>
      <c r="BS2202" s="45"/>
      <c r="BT2202" s="37"/>
      <c r="BU2202" s="5"/>
      <c r="BV2202" s="38"/>
      <c r="BW2202" s="48"/>
      <c r="BX2202" s="44"/>
      <c r="BY2202" s="44"/>
      <c r="BZ2202" s="33" t="s">
        <v>131</v>
      </c>
      <c r="CA2202" s="5"/>
      <c r="CB2202" s="5"/>
      <c r="CC2202" s="33" t="s">
        <v>177</v>
      </c>
      <c r="CD2202" s="5"/>
      <c r="CE2202" s="5"/>
      <c r="CF2202" s="33" t="s">
        <v>178</v>
      </c>
      <c r="CG2202" s="33" t="s">
        <v>13707</v>
      </c>
      <c r="CH2202" s="5"/>
      <c r="CI2202" s="5"/>
      <c r="CJ2202" s="5"/>
      <c r="CK2202" s="33"/>
      <c r="CL2202" s="49">
        <v>45000.0</v>
      </c>
      <c r="CM2202" s="33" t="s">
        <v>180</v>
      </c>
      <c r="CN2202" s="5"/>
      <c r="CO2202" s="33">
        <v>2.0</v>
      </c>
      <c r="CP2202" s="33" t="s">
        <v>181</v>
      </c>
      <c r="CQ2202" s="50" t="str">
        <f t="shared" si="7"/>
        <v>14/02/1949</v>
      </c>
      <c r="CR2202" s="33" t="s">
        <v>243</v>
      </c>
      <c r="CS2202" s="33">
        <v>14.0</v>
      </c>
      <c r="CT2202" s="33">
        <v>5.0</v>
      </c>
      <c r="CU2202" s="33">
        <v>7.0</v>
      </c>
      <c r="CV2202" s="33">
        <v>193.0</v>
      </c>
      <c r="CW2202" s="33">
        <v>1.401001013E9</v>
      </c>
      <c r="CX2202" s="33">
        <v>1.40100100149E11</v>
      </c>
      <c r="CY2202" s="33">
        <v>-100.4095098</v>
      </c>
      <c r="CZ2202" s="33">
        <v>20.5989522</v>
      </c>
      <c r="DA2202" s="33">
        <v>4.4219266E9</v>
      </c>
      <c r="DB2202" s="33">
        <v>1.0</v>
      </c>
      <c r="DC2202" s="33" t="s">
        <v>8456</v>
      </c>
      <c r="DD2202" s="33">
        <v>2023.0</v>
      </c>
      <c r="DE2202" s="33" t="s">
        <v>184</v>
      </c>
      <c r="DF2202" s="33"/>
      <c r="DG2202" s="33" t="s">
        <v>185</v>
      </c>
      <c r="DH2202" s="33" t="s">
        <v>186</v>
      </c>
      <c r="DI2202" s="5"/>
      <c r="DJ2202" s="5"/>
    </row>
    <row r="2203">
      <c r="A2203" s="33" t="s">
        <v>13708</v>
      </c>
      <c r="B2203" s="34">
        <v>44952.0</v>
      </c>
      <c r="C2203" s="35" t="s">
        <v>137</v>
      </c>
      <c r="D2203" s="35" t="s">
        <v>139</v>
      </c>
      <c r="E2203" s="35" t="s">
        <v>142</v>
      </c>
      <c r="F2203" s="36" t="s">
        <v>144</v>
      </c>
      <c r="G2203" s="33" t="s">
        <v>13709</v>
      </c>
      <c r="H2203" s="33" t="s">
        <v>13710</v>
      </c>
      <c r="I2203" s="33" t="s">
        <v>9139</v>
      </c>
      <c r="J2203" s="33" t="s">
        <v>3722</v>
      </c>
      <c r="K2203" s="35" t="s">
        <v>16</v>
      </c>
      <c r="L2203" s="33" t="s">
        <v>13711</v>
      </c>
      <c r="M2203" s="33">
        <v>10.0</v>
      </c>
      <c r="N2203" s="33" t="s">
        <v>13712</v>
      </c>
      <c r="O2203" s="5"/>
      <c r="P2203" s="35" t="s">
        <v>1008</v>
      </c>
      <c r="Q2203" s="35" t="s">
        <v>6414</v>
      </c>
      <c r="R2203" s="33">
        <v>76147.0</v>
      </c>
      <c r="S2203" s="37"/>
      <c r="T2203" s="33"/>
      <c r="U2203" s="33">
        <v>3.44</v>
      </c>
      <c r="V2203" s="33" t="s">
        <v>154</v>
      </c>
      <c r="W2203" s="33"/>
      <c r="X2203" s="33"/>
      <c r="Y2203" s="5"/>
      <c r="Z2203" s="5"/>
      <c r="AA2203" s="33">
        <v>1.0</v>
      </c>
      <c r="AB2203" s="33">
        <v>1.0</v>
      </c>
      <c r="AC2203" s="33"/>
      <c r="AD2203" s="5"/>
      <c r="AE2203" s="5"/>
      <c r="AF2203" s="5"/>
      <c r="AG2203" s="16"/>
      <c r="AH2203" s="38">
        <f t="shared" si="1"/>
        <v>1</v>
      </c>
      <c r="AI2203" s="39" t="str">
        <f t="shared" si="2"/>
        <v/>
      </c>
      <c r="AJ2203" s="37" t="str">
        <f t="shared" si="3"/>
        <v/>
      </c>
      <c r="AK2203" s="41" t="str">
        <f t="shared" si="4"/>
        <v/>
      </c>
      <c r="AL2203" s="35" t="s">
        <v>233</v>
      </c>
      <c r="AM2203" s="33" t="s">
        <v>12721</v>
      </c>
      <c r="AN2203" s="33" t="s">
        <v>13327</v>
      </c>
      <c r="AO2203" s="41"/>
      <c r="AP2203" s="33" t="s">
        <v>169</v>
      </c>
      <c r="AQ2203" s="33" t="s">
        <v>170</v>
      </c>
      <c r="AR2203" s="33">
        <v>300.0</v>
      </c>
      <c r="AS2203" s="42"/>
      <c r="AT2203" s="42"/>
      <c r="AU2203" s="42"/>
      <c r="AV2203" s="42"/>
      <c r="AW2203" s="42"/>
      <c r="AX2203" s="5"/>
      <c r="AY2203" s="33"/>
      <c r="AZ2203" s="33" t="s">
        <v>13713</v>
      </c>
      <c r="BA2203" s="5"/>
      <c r="BB2203" s="5"/>
      <c r="BC2203" s="5" t="s">
        <v>13714</v>
      </c>
      <c r="BD2203" s="33" t="s">
        <v>173</v>
      </c>
      <c r="BE2203" s="41"/>
      <c r="BF2203" s="35"/>
      <c r="BG2203" s="33" t="s">
        <v>169</v>
      </c>
      <c r="BH2203" s="5"/>
      <c r="BI2203" s="33">
        <v>300.0</v>
      </c>
      <c r="BJ2203" s="33" t="s">
        <v>170</v>
      </c>
      <c r="BK2203" s="5"/>
      <c r="BL2203" s="5">
        <f t="shared" si="5"/>
        <v>3994.5</v>
      </c>
      <c r="BM2203" s="5"/>
      <c r="BN2203" s="5"/>
      <c r="BO2203" s="42">
        <f t="shared" si="6"/>
        <v>3994.5</v>
      </c>
      <c r="BP2203" s="44"/>
      <c r="BQ2203" s="45"/>
      <c r="BR2203" s="47"/>
      <c r="BS2203" s="45"/>
      <c r="BT2203" s="37"/>
      <c r="BU2203" s="5"/>
      <c r="BV2203" s="38"/>
      <c r="BW2203" s="48"/>
      <c r="BX2203" s="44"/>
      <c r="BY2203" s="44"/>
      <c r="BZ2203" s="33" t="s">
        <v>131</v>
      </c>
      <c r="CA2203" s="5"/>
      <c r="CB2203" s="5"/>
      <c r="CC2203" s="33" t="s">
        <v>177</v>
      </c>
      <c r="CD2203" s="5"/>
      <c r="CE2203" s="5"/>
      <c r="CF2203" s="33" t="s">
        <v>178</v>
      </c>
      <c r="CG2203" s="33" t="s">
        <v>13715</v>
      </c>
      <c r="CH2203" s="5"/>
      <c r="CI2203" s="5"/>
      <c r="CJ2203" s="5"/>
      <c r="CK2203" s="33"/>
      <c r="CL2203" s="49">
        <v>45000.0</v>
      </c>
      <c r="CM2203" s="33" t="s">
        <v>180</v>
      </c>
      <c r="CN2203" s="5"/>
      <c r="CO2203" s="33">
        <v>2.0</v>
      </c>
      <c r="CP2203" s="33" t="s">
        <v>181</v>
      </c>
      <c r="CQ2203" s="50" t="str">
        <f t="shared" si="7"/>
        <v>03/03/1951</v>
      </c>
      <c r="CR2203" s="33" t="s">
        <v>243</v>
      </c>
      <c r="CS2203" s="33">
        <v>14.0</v>
      </c>
      <c r="CT2203" s="33">
        <v>5.0</v>
      </c>
      <c r="CU2203" s="33">
        <v>7.0</v>
      </c>
      <c r="CV2203" s="33">
        <v>203.0</v>
      </c>
      <c r="CW2203" s="5"/>
      <c r="CX2203" s="5"/>
      <c r="CY2203" s="33">
        <v>-100.172734</v>
      </c>
      <c r="CZ2203" s="33">
        <v>20.868539</v>
      </c>
      <c r="DA2203" s="33">
        <v>4.4219266E9</v>
      </c>
      <c r="DB2203" s="33">
        <v>1.0</v>
      </c>
      <c r="DC2203" s="33" t="s">
        <v>8456</v>
      </c>
      <c r="DD2203" s="33">
        <v>2023.0</v>
      </c>
      <c r="DE2203" s="33" t="s">
        <v>184</v>
      </c>
      <c r="DF2203" s="33"/>
      <c r="DG2203" s="33" t="s">
        <v>185</v>
      </c>
      <c r="DH2203" s="33" t="s">
        <v>186</v>
      </c>
      <c r="DI2203" s="5"/>
      <c r="DJ2203" s="5"/>
    </row>
    <row r="2204">
      <c r="A2204" s="33" t="s">
        <v>13716</v>
      </c>
      <c r="B2204" s="34">
        <v>44952.0</v>
      </c>
      <c r="C2204" s="35" t="s">
        <v>137</v>
      </c>
      <c r="D2204" s="35" t="s">
        <v>139</v>
      </c>
      <c r="E2204" s="35" t="s">
        <v>142</v>
      </c>
      <c r="F2204" s="36" t="s">
        <v>144</v>
      </c>
      <c r="G2204" s="33" t="s">
        <v>13717</v>
      </c>
      <c r="H2204" s="33" t="s">
        <v>13718</v>
      </c>
      <c r="I2204" s="33" t="s">
        <v>231</v>
      </c>
      <c r="J2204" s="33" t="s">
        <v>9718</v>
      </c>
      <c r="K2204" s="35" t="s">
        <v>421</v>
      </c>
      <c r="L2204" s="33" t="s">
        <v>3194</v>
      </c>
      <c r="M2204" s="33" t="s">
        <v>8450</v>
      </c>
      <c r="N2204" s="33" t="s">
        <v>9613</v>
      </c>
      <c r="O2204" s="5"/>
      <c r="P2204" s="35" t="s">
        <v>233</v>
      </c>
      <c r="Q2204" s="35" t="s">
        <v>9613</v>
      </c>
      <c r="R2204" s="33">
        <v>76272.0</v>
      </c>
      <c r="S2204" s="37"/>
      <c r="T2204" s="33"/>
      <c r="U2204" s="33">
        <v>2.88</v>
      </c>
      <c r="V2204" s="33" t="s">
        <v>154</v>
      </c>
      <c r="W2204" s="33"/>
      <c r="X2204" s="33"/>
      <c r="Y2204" s="5"/>
      <c r="Z2204" s="5"/>
      <c r="AA2204" s="33">
        <v>1.0</v>
      </c>
      <c r="AB2204" s="33"/>
      <c r="AC2204" s="33">
        <v>1.0</v>
      </c>
      <c r="AD2204" s="5"/>
      <c r="AE2204" s="5"/>
      <c r="AF2204" s="5"/>
      <c r="AG2204" s="16"/>
      <c r="AH2204" s="38" t="str">
        <f t="shared" si="1"/>
        <v/>
      </c>
      <c r="AI2204" s="39">
        <f t="shared" si="2"/>
        <v>1</v>
      </c>
      <c r="AJ2204" s="37" t="str">
        <f t="shared" si="3"/>
        <v/>
      </c>
      <c r="AK2204" s="41" t="str">
        <f t="shared" si="4"/>
        <v/>
      </c>
      <c r="AL2204" s="35" t="s">
        <v>233</v>
      </c>
      <c r="AM2204" s="33" t="s">
        <v>13719</v>
      </c>
      <c r="AN2204" s="33" t="s">
        <v>13719</v>
      </c>
      <c r="AO2204" s="41"/>
      <c r="AP2204" s="33" t="s">
        <v>169</v>
      </c>
      <c r="AQ2204" s="33" t="s">
        <v>170</v>
      </c>
      <c r="AR2204" s="33">
        <v>300.0</v>
      </c>
      <c r="AS2204" s="42"/>
      <c r="AT2204" s="42"/>
      <c r="AU2204" s="42"/>
      <c r="AV2204" s="42"/>
      <c r="AW2204" s="42"/>
      <c r="AX2204" s="5"/>
      <c r="AY2204" s="33"/>
      <c r="AZ2204" s="33" t="s">
        <v>13720</v>
      </c>
      <c r="BA2204" s="5"/>
      <c r="BB2204" s="5"/>
      <c r="BC2204" s="5" t="s">
        <v>13721</v>
      </c>
      <c r="BD2204" s="33" t="s">
        <v>173</v>
      </c>
      <c r="BE2204" s="41"/>
      <c r="BF2204" s="35"/>
      <c r="BG2204" s="33" t="s">
        <v>169</v>
      </c>
      <c r="BH2204" s="5"/>
      <c r="BI2204" s="33">
        <v>300.0</v>
      </c>
      <c r="BJ2204" s="33" t="s">
        <v>170</v>
      </c>
      <c r="BK2204" s="5"/>
      <c r="BL2204" s="5">
        <f t="shared" si="5"/>
        <v>3994.5</v>
      </c>
      <c r="BM2204" s="5"/>
      <c r="BN2204" s="5"/>
      <c r="BO2204" s="42">
        <f t="shared" si="6"/>
        <v>3994.5</v>
      </c>
      <c r="BP2204" s="44"/>
      <c r="BQ2204" s="45"/>
      <c r="BR2204" s="47"/>
      <c r="BS2204" s="45"/>
      <c r="BT2204" s="37"/>
      <c r="BU2204" s="5"/>
      <c r="BV2204" s="38"/>
      <c r="BW2204" s="48"/>
      <c r="BX2204" s="44"/>
      <c r="BY2204" s="44"/>
      <c r="BZ2204" s="33" t="s">
        <v>131</v>
      </c>
      <c r="CA2204" s="5"/>
      <c r="CB2204" s="5"/>
      <c r="CC2204" s="33" t="s">
        <v>177</v>
      </c>
      <c r="CD2204" s="5"/>
      <c r="CE2204" s="5"/>
      <c r="CF2204" s="33" t="s">
        <v>178</v>
      </c>
      <c r="CG2204" s="33" t="s">
        <v>13722</v>
      </c>
      <c r="CH2204" s="5"/>
      <c r="CI2204" s="5"/>
      <c r="CJ2204" s="5"/>
      <c r="CK2204" s="33"/>
      <c r="CL2204" s="49">
        <v>45000.0</v>
      </c>
      <c r="CM2204" s="33" t="s">
        <v>180</v>
      </c>
      <c r="CN2204" s="5"/>
      <c r="CO2204" s="33">
        <v>2.0</v>
      </c>
      <c r="CP2204" s="33" t="s">
        <v>181</v>
      </c>
      <c r="CQ2204" s="50" t="str">
        <f t="shared" si="7"/>
        <v>18/01/1959</v>
      </c>
      <c r="CR2204" s="33" t="s">
        <v>182</v>
      </c>
      <c r="CS2204" s="33">
        <v>5.0</v>
      </c>
      <c r="CT2204" s="33">
        <v>5.0</v>
      </c>
      <c r="CU2204" s="33">
        <v>28.0</v>
      </c>
      <c r="CV2204" s="33">
        <v>1716.0</v>
      </c>
      <c r="CW2204" s="5"/>
      <c r="CX2204" s="5"/>
      <c r="CY2204" s="33">
        <v>-100.161453</v>
      </c>
      <c r="CZ2204" s="33">
        <v>20.899804</v>
      </c>
      <c r="DA2204" s="33">
        <v>4.4219266E9</v>
      </c>
      <c r="DB2204" s="33">
        <v>1.0</v>
      </c>
      <c r="DC2204" s="33" t="s">
        <v>8456</v>
      </c>
      <c r="DD2204" s="33">
        <v>2023.0</v>
      </c>
      <c r="DE2204" s="33" t="s">
        <v>184</v>
      </c>
      <c r="DF2204" s="33"/>
      <c r="DG2204" s="33" t="s">
        <v>185</v>
      </c>
      <c r="DH2204" s="33" t="s">
        <v>186</v>
      </c>
      <c r="DI2204" s="5"/>
      <c r="DJ2204" s="5"/>
    </row>
    <row r="2205">
      <c r="A2205" s="33" t="s">
        <v>13723</v>
      </c>
      <c r="B2205" s="34">
        <v>44952.0</v>
      </c>
      <c r="C2205" s="35" t="s">
        <v>137</v>
      </c>
      <c r="D2205" s="35" t="s">
        <v>139</v>
      </c>
      <c r="E2205" s="35" t="s">
        <v>142</v>
      </c>
      <c r="F2205" s="36" t="s">
        <v>144</v>
      </c>
      <c r="G2205" s="33" t="s">
        <v>13724</v>
      </c>
      <c r="H2205" s="33" t="s">
        <v>3036</v>
      </c>
      <c r="I2205" s="33" t="s">
        <v>10526</v>
      </c>
      <c r="J2205" s="33" t="s">
        <v>9206</v>
      </c>
      <c r="K2205" s="35" t="s">
        <v>421</v>
      </c>
      <c r="L2205" s="33" t="s">
        <v>13725</v>
      </c>
      <c r="M2205" s="33" t="s">
        <v>8450</v>
      </c>
      <c r="N2205" s="33" t="s">
        <v>13725</v>
      </c>
      <c r="O2205" s="5"/>
      <c r="P2205" s="35" t="s">
        <v>233</v>
      </c>
      <c r="Q2205" s="35" t="s">
        <v>13725</v>
      </c>
      <c r="R2205" s="33">
        <v>76274.0</v>
      </c>
      <c r="S2205" s="37"/>
      <c r="T2205" s="33"/>
      <c r="U2205" s="33">
        <v>2.2</v>
      </c>
      <c r="V2205" s="33" t="s">
        <v>154</v>
      </c>
      <c r="W2205" s="33"/>
      <c r="X2205" s="33"/>
      <c r="Y2205" s="5"/>
      <c r="Z2205" s="5"/>
      <c r="AA2205" s="33">
        <v>1.0</v>
      </c>
      <c r="AB2205" s="33">
        <v>1.0</v>
      </c>
      <c r="AC2205" s="33"/>
      <c r="AD2205" s="5"/>
      <c r="AE2205" s="5"/>
      <c r="AF2205" s="5"/>
      <c r="AG2205" s="16"/>
      <c r="AH2205" s="38" t="str">
        <f t="shared" si="1"/>
        <v/>
      </c>
      <c r="AI2205" s="39" t="str">
        <f t="shared" si="2"/>
        <v/>
      </c>
      <c r="AJ2205" s="37" t="str">
        <f t="shared" si="3"/>
        <v/>
      </c>
      <c r="AK2205" s="41" t="str">
        <f t="shared" si="4"/>
        <v/>
      </c>
      <c r="AL2205" s="35" t="s">
        <v>233</v>
      </c>
      <c r="AM2205" s="33" t="s">
        <v>13719</v>
      </c>
      <c r="AN2205" s="33" t="s">
        <v>13719</v>
      </c>
      <c r="AO2205" s="41"/>
      <c r="AP2205" s="33" t="s">
        <v>169</v>
      </c>
      <c r="AQ2205" s="33" t="s">
        <v>170</v>
      </c>
      <c r="AR2205" s="33">
        <v>300.0</v>
      </c>
      <c r="AS2205" s="42"/>
      <c r="AT2205" s="42"/>
      <c r="AU2205" s="42"/>
      <c r="AV2205" s="42"/>
      <c r="AW2205" s="42"/>
      <c r="AX2205" s="5"/>
      <c r="AY2205" s="33"/>
      <c r="AZ2205" s="33" t="s">
        <v>13726</v>
      </c>
      <c r="BA2205" s="5"/>
      <c r="BB2205" s="5"/>
      <c r="BC2205" s="5" t="s">
        <v>13727</v>
      </c>
      <c r="BD2205" s="33" t="s">
        <v>173</v>
      </c>
      <c r="BE2205" s="41"/>
      <c r="BF2205" s="35"/>
      <c r="BG2205" s="33" t="s">
        <v>169</v>
      </c>
      <c r="BH2205" s="5"/>
      <c r="BI2205" s="33">
        <v>300.0</v>
      </c>
      <c r="BJ2205" s="33" t="s">
        <v>170</v>
      </c>
      <c r="BK2205" s="5"/>
      <c r="BL2205" s="5">
        <f t="shared" si="5"/>
        <v>3994.5</v>
      </c>
      <c r="BM2205" s="5"/>
      <c r="BN2205" s="5"/>
      <c r="BO2205" s="42">
        <f t="shared" si="6"/>
        <v>3994.5</v>
      </c>
      <c r="BP2205" s="44"/>
      <c r="BQ2205" s="45"/>
      <c r="BR2205" s="47"/>
      <c r="BS2205" s="45"/>
      <c r="BT2205" s="37"/>
      <c r="BU2205" s="5"/>
      <c r="BV2205" s="38"/>
      <c r="BW2205" s="48"/>
      <c r="BX2205" s="44"/>
      <c r="BY2205" s="44"/>
      <c r="BZ2205" s="33" t="s">
        <v>131</v>
      </c>
      <c r="CA2205" s="5"/>
      <c r="CB2205" s="5"/>
      <c r="CC2205" s="33" t="s">
        <v>177</v>
      </c>
      <c r="CD2205" s="5"/>
      <c r="CE2205" s="5"/>
      <c r="CF2205" s="33" t="s">
        <v>178</v>
      </c>
      <c r="CG2205" s="33" t="s">
        <v>13728</v>
      </c>
      <c r="CH2205" s="5"/>
      <c r="CI2205" s="5"/>
      <c r="CJ2205" s="5"/>
      <c r="CK2205" s="33"/>
      <c r="CL2205" s="49">
        <v>45000.0</v>
      </c>
      <c r="CM2205" s="33" t="s">
        <v>180</v>
      </c>
      <c r="CN2205" s="5"/>
      <c r="CO2205" s="33">
        <v>2.0</v>
      </c>
      <c r="CP2205" s="33" t="s">
        <v>181</v>
      </c>
      <c r="CQ2205" s="50" t="str">
        <f t="shared" si="7"/>
        <v>04/01/1969</v>
      </c>
      <c r="CR2205" s="33" t="s">
        <v>243</v>
      </c>
      <c r="CS2205" s="33">
        <v>5.0</v>
      </c>
      <c r="CT2205" s="33">
        <v>5.0</v>
      </c>
      <c r="CU2205" s="33">
        <v>28.0</v>
      </c>
      <c r="CV2205" s="33">
        <v>1716.0</v>
      </c>
      <c r="CW2205" s="5"/>
      <c r="CX2205" s="5"/>
      <c r="CY2205" s="33">
        <v>-100.162215</v>
      </c>
      <c r="CZ2205" s="33">
        <v>20.90065</v>
      </c>
      <c r="DA2205" s="33">
        <v>4.4219266E9</v>
      </c>
      <c r="DB2205" s="33">
        <v>1.0</v>
      </c>
      <c r="DC2205" s="33" t="s">
        <v>8456</v>
      </c>
      <c r="DD2205" s="33">
        <v>2023.0</v>
      </c>
      <c r="DE2205" s="33" t="s">
        <v>184</v>
      </c>
      <c r="DF2205" s="33"/>
      <c r="DG2205" s="33" t="s">
        <v>185</v>
      </c>
      <c r="DH2205" s="33" t="s">
        <v>186</v>
      </c>
      <c r="DI2205" s="5"/>
      <c r="DJ2205" s="5"/>
    </row>
    <row r="2206">
      <c r="A2206" s="33" t="s">
        <v>13729</v>
      </c>
      <c r="B2206" s="34">
        <v>44952.0</v>
      </c>
      <c r="C2206" s="35" t="s">
        <v>137</v>
      </c>
      <c r="D2206" s="35" t="s">
        <v>139</v>
      </c>
      <c r="E2206" s="35" t="s">
        <v>142</v>
      </c>
      <c r="F2206" s="36" t="s">
        <v>144</v>
      </c>
      <c r="G2206" s="33" t="s">
        <v>13730</v>
      </c>
      <c r="H2206" s="33" t="s">
        <v>13731</v>
      </c>
      <c r="I2206" s="33" t="s">
        <v>149</v>
      </c>
      <c r="J2206" s="33" t="s">
        <v>605</v>
      </c>
      <c r="K2206" s="35" t="s">
        <v>421</v>
      </c>
      <c r="L2206" s="33" t="s">
        <v>3194</v>
      </c>
      <c r="M2206" s="33" t="s">
        <v>8450</v>
      </c>
      <c r="N2206" s="33" t="s">
        <v>12698</v>
      </c>
      <c r="O2206" s="5"/>
      <c r="P2206" s="35" t="s">
        <v>233</v>
      </c>
      <c r="Q2206" s="35" t="s">
        <v>12698</v>
      </c>
      <c r="R2206" s="33">
        <v>76283.0</v>
      </c>
      <c r="S2206" s="37"/>
      <c r="T2206" s="33"/>
      <c r="U2206" s="33">
        <v>2.65</v>
      </c>
      <c r="V2206" s="33" t="s">
        <v>154</v>
      </c>
      <c r="W2206" s="33"/>
      <c r="X2206" s="33"/>
      <c r="Y2206" s="5"/>
      <c r="Z2206" s="5"/>
      <c r="AA2206" s="33">
        <v>1.0</v>
      </c>
      <c r="AB2206" s="33"/>
      <c r="AC2206" s="33">
        <v>1.0</v>
      </c>
      <c r="AD2206" s="5"/>
      <c r="AE2206" s="5"/>
      <c r="AF2206" s="5"/>
      <c r="AG2206" s="16"/>
      <c r="AH2206" s="38" t="str">
        <f t="shared" si="1"/>
        <v/>
      </c>
      <c r="AI2206" s="39">
        <f t="shared" si="2"/>
        <v>1</v>
      </c>
      <c r="AJ2206" s="37" t="str">
        <f t="shared" si="3"/>
        <v/>
      </c>
      <c r="AK2206" s="41" t="str">
        <f t="shared" si="4"/>
        <v/>
      </c>
      <c r="AL2206" s="35" t="s">
        <v>233</v>
      </c>
      <c r="AM2206" s="33" t="s">
        <v>12698</v>
      </c>
      <c r="AN2206" s="33" t="s">
        <v>13732</v>
      </c>
      <c r="AO2206" s="41"/>
      <c r="AP2206" s="33" t="s">
        <v>169</v>
      </c>
      <c r="AQ2206" s="33" t="s">
        <v>170</v>
      </c>
      <c r="AR2206" s="33">
        <v>300.0</v>
      </c>
      <c r="AS2206" s="42"/>
      <c r="AT2206" s="42"/>
      <c r="AU2206" s="42"/>
      <c r="AV2206" s="42"/>
      <c r="AW2206" s="42"/>
      <c r="AX2206" s="5"/>
      <c r="AY2206" s="33"/>
      <c r="AZ2206" s="33" t="s">
        <v>13733</v>
      </c>
      <c r="BA2206" s="5"/>
      <c r="BB2206" s="5"/>
      <c r="BC2206" s="5" t="s">
        <v>13734</v>
      </c>
      <c r="BD2206" s="33" t="s">
        <v>173</v>
      </c>
      <c r="BE2206" s="41"/>
      <c r="BF2206" s="35"/>
      <c r="BG2206" s="33" t="s">
        <v>169</v>
      </c>
      <c r="BH2206" s="5"/>
      <c r="BI2206" s="33">
        <v>300.0</v>
      </c>
      <c r="BJ2206" s="33" t="s">
        <v>170</v>
      </c>
      <c r="BK2206" s="5"/>
      <c r="BL2206" s="5">
        <f t="shared" si="5"/>
        <v>3994.5</v>
      </c>
      <c r="BM2206" s="5"/>
      <c r="BN2206" s="5"/>
      <c r="BO2206" s="42">
        <f t="shared" si="6"/>
        <v>3994.5</v>
      </c>
      <c r="BP2206" s="44"/>
      <c r="BQ2206" s="45"/>
      <c r="BR2206" s="47"/>
      <c r="BS2206" s="45"/>
      <c r="BT2206" s="37"/>
      <c r="BU2206" s="5"/>
      <c r="BV2206" s="38"/>
      <c r="BW2206" s="48"/>
      <c r="BX2206" s="44"/>
      <c r="BY2206" s="44"/>
      <c r="BZ2206" s="33" t="s">
        <v>131</v>
      </c>
      <c r="CA2206" s="5"/>
      <c r="CB2206" s="5"/>
      <c r="CC2206" s="33" t="s">
        <v>177</v>
      </c>
      <c r="CD2206" s="5"/>
      <c r="CE2206" s="5"/>
      <c r="CF2206" s="33" t="s">
        <v>178</v>
      </c>
      <c r="CG2206" s="33" t="s">
        <v>13735</v>
      </c>
      <c r="CH2206" s="5"/>
      <c r="CI2206" s="5"/>
      <c r="CJ2206" s="5"/>
      <c r="CK2206" s="33"/>
      <c r="CL2206" s="49">
        <v>45000.0</v>
      </c>
      <c r="CM2206" s="33" t="s">
        <v>180</v>
      </c>
      <c r="CN2206" s="5"/>
      <c r="CO2206" s="33">
        <v>2.0</v>
      </c>
      <c r="CP2206" s="33" t="s">
        <v>181</v>
      </c>
      <c r="CQ2206" s="50" t="str">
        <f t="shared" si="7"/>
        <v>28/09/1964</v>
      </c>
      <c r="CR2206" s="33" t="s">
        <v>182</v>
      </c>
      <c r="CS2206" s="33">
        <v>5.0</v>
      </c>
      <c r="CT2206" s="33">
        <v>5.0</v>
      </c>
      <c r="CU2206" s="33">
        <v>28.0</v>
      </c>
      <c r="CV2206" s="33">
        <v>532.0</v>
      </c>
      <c r="CW2206" s="5"/>
      <c r="CX2206" s="5"/>
      <c r="CY2206" s="33">
        <v>-100.14639</v>
      </c>
      <c r="CZ2206" s="33">
        <v>20.727747</v>
      </c>
      <c r="DA2206" s="33">
        <v>4.411527961E9</v>
      </c>
      <c r="DB2206" s="33">
        <v>2.0</v>
      </c>
      <c r="DC2206" s="33" t="s">
        <v>8456</v>
      </c>
      <c r="DD2206" s="33">
        <v>2023.0</v>
      </c>
      <c r="DE2206" s="33" t="s">
        <v>184</v>
      </c>
      <c r="DF2206" s="33"/>
      <c r="DG2206" s="33" t="s">
        <v>185</v>
      </c>
      <c r="DH2206" s="33" t="s">
        <v>186</v>
      </c>
      <c r="DI2206" s="5"/>
      <c r="DJ2206" s="5"/>
    </row>
    <row r="2207">
      <c r="A2207" s="33" t="s">
        <v>13736</v>
      </c>
      <c r="B2207" s="34">
        <v>44952.0</v>
      </c>
      <c r="C2207" s="35" t="s">
        <v>137</v>
      </c>
      <c r="D2207" s="35" t="s">
        <v>139</v>
      </c>
      <c r="E2207" s="35" t="s">
        <v>142</v>
      </c>
      <c r="F2207" s="36" t="s">
        <v>144</v>
      </c>
      <c r="G2207" s="33" t="s">
        <v>13737</v>
      </c>
      <c r="H2207" s="33" t="s">
        <v>488</v>
      </c>
      <c r="I2207" s="33" t="s">
        <v>149</v>
      </c>
      <c r="J2207" s="33" t="s">
        <v>10201</v>
      </c>
      <c r="K2207" s="35" t="s">
        <v>421</v>
      </c>
      <c r="L2207" s="33" t="s">
        <v>3194</v>
      </c>
      <c r="M2207" s="33" t="s">
        <v>8450</v>
      </c>
      <c r="N2207" s="33" t="s">
        <v>12698</v>
      </c>
      <c r="O2207" s="5"/>
      <c r="P2207" s="35" t="s">
        <v>233</v>
      </c>
      <c r="Q2207" s="35" t="s">
        <v>12698</v>
      </c>
      <c r="R2207" s="33">
        <v>76283.0</v>
      </c>
      <c r="S2207" s="37"/>
      <c r="T2207" s="33"/>
      <c r="U2207" s="33">
        <v>2.11</v>
      </c>
      <c r="V2207" s="33" t="s">
        <v>154</v>
      </c>
      <c r="W2207" s="33"/>
      <c r="X2207" s="33"/>
      <c r="Y2207" s="5"/>
      <c r="Z2207" s="5"/>
      <c r="AA2207" s="33">
        <v>1.0</v>
      </c>
      <c r="AB2207" s="33"/>
      <c r="AC2207" s="33">
        <v>1.0</v>
      </c>
      <c r="AD2207" s="5"/>
      <c r="AE2207" s="5"/>
      <c r="AF2207" s="5"/>
      <c r="AG2207" s="16"/>
      <c r="AH2207" s="38" t="str">
        <f t="shared" si="1"/>
        <v/>
      </c>
      <c r="AI2207" s="39" t="str">
        <f t="shared" si="2"/>
        <v/>
      </c>
      <c r="AJ2207" s="37" t="str">
        <f t="shared" si="3"/>
        <v/>
      </c>
      <c r="AK2207" s="41" t="str">
        <f t="shared" si="4"/>
        <v/>
      </c>
      <c r="AL2207" s="35" t="s">
        <v>233</v>
      </c>
      <c r="AM2207" s="33" t="s">
        <v>12698</v>
      </c>
      <c r="AN2207" s="33" t="s">
        <v>13732</v>
      </c>
      <c r="AO2207" s="41"/>
      <c r="AP2207" s="33" t="s">
        <v>169</v>
      </c>
      <c r="AQ2207" s="33" t="s">
        <v>170</v>
      </c>
      <c r="AR2207" s="33">
        <v>300.0</v>
      </c>
      <c r="AS2207" s="42"/>
      <c r="AT2207" s="42"/>
      <c r="AU2207" s="42"/>
      <c r="AV2207" s="42"/>
      <c r="AW2207" s="42"/>
      <c r="AX2207" s="5"/>
      <c r="AY2207" s="33"/>
      <c r="AZ2207" s="33" t="s">
        <v>13738</v>
      </c>
      <c r="BA2207" s="5"/>
      <c r="BB2207" s="5"/>
      <c r="BC2207" s="5" t="s">
        <v>13739</v>
      </c>
      <c r="BD2207" s="33" t="s">
        <v>173</v>
      </c>
      <c r="BE2207" s="41"/>
      <c r="BF2207" s="35"/>
      <c r="BG2207" s="33" t="s">
        <v>169</v>
      </c>
      <c r="BH2207" s="5"/>
      <c r="BI2207" s="33">
        <v>300.0</v>
      </c>
      <c r="BJ2207" s="33" t="s">
        <v>170</v>
      </c>
      <c r="BK2207" s="5"/>
      <c r="BL2207" s="5">
        <f t="shared" si="5"/>
        <v>3994.5</v>
      </c>
      <c r="BM2207" s="5"/>
      <c r="BN2207" s="5"/>
      <c r="BO2207" s="42">
        <f t="shared" si="6"/>
        <v>3994.5</v>
      </c>
      <c r="BP2207" s="44"/>
      <c r="BQ2207" s="45"/>
      <c r="BR2207" s="47"/>
      <c r="BS2207" s="45"/>
      <c r="BT2207" s="37"/>
      <c r="BU2207" s="5"/>
      <c r="BV2207" s="38"/>
      <c r="BW2207" s="48"/>
      <c r="BX2207" s="44"/>
      <c r="BY2207" s="44"/>
      <c r="BZ2207" s="33" t="s">
        <v>131</v>
      </c>
      <c r="CA2207" s="5"/>
      <c r="CB2207" s="5"/>
      <c r="CC2207" s="33" t="s">
        <v>177</v>
      </c>
      <c r="CD2207" s="5"/>
      <c r="CE2207" s="5"/>
      <c r="CF2207" s="33" t="s">
        <v>178</v>
      </c>
      <c r="CG2207" s="33" t="s">
        <v>13740</v>
      </c>
      <c r="CH2207" s="5"/>
      <c r="CI2207" s="5"/>
      <c r="CJ2207" s="5"/>
      <c r="CK2207" s="33"/>
      <c r="CL2207" s="49">
        <v>45000.0</v>
      </c>
      <c r="CM2207" s="33" t="s">
        <v>180</v>
      </c>
      <c r="CN2207" s="5"/>
      <c r="CO2207" s="33">
        <v>2.0</v>
      </c>
      <c r="CP2207" s="33" t="s">
        <v>181</v>
      </c>
      <c r="CQ2207" s="50" t="str">
        <f t="shared" si="7"/>
        <v>13/11/1974</v>
      </c>
      <c r="CR2207" s="33" t="s">
        <v>182</v>
      </c>
      <c r="CS2207" s="33">
        <v>5.0</v>
      </c>
      <c r="CT2207" s="33">
        <v>5.0</v>
      </c>
      <c r="CU2207" s="33">
        <v>28.0</v>
      </c>
      <c r="CV2207" s="33">
        <v>532.0</v>
      </c>
      <c r="CW2207" s="5"/>
      <c r="CX2207" s="5"/>
      <c r="CY2207" s="33">
        <v>-100.14639</v>
      </c>
      <c r="CZ2207" s="33">
        <v>20.727747</v>
      </c>
      <c r="DA2207" s="33">
        <v>4.423655355E9</v>
      </c>
      <c r="DB2207" s="33">
        <v>2.0</v>
      </c>
      <c r="DC2207" s="33" t="s">
        <v>8456</v>
      </c>
      <c r="DD2207" s="33">
        <v>2023.0</v>
      </c>
      <c r="DE2207" s="33" t="s">
        <v>184</v>
      </c>
      <c r="DF2207" s="33"/>
      <c r="DG2207" s="33" t="s">
        <v>185</v>
      </c>
      <c r="DH2207" s="33" t="s">
        <v>186</v>
      </c>
      <c r="DI2207" s="5"/>
      <c r="DJ2207" s="5"/>
    </row>
    <row r="2208">
      <c r="A2208" s="33" t="s">
        <v>13741</v>
      </c>
      <c r="B2208" s="34">
        <v>44952.0</v>
      </c>
      <c r="C2208" s="35" t="s">
        <v>137</v>
      </c>
      <c r="D2208" s="35" t="s">
        <v>139</v>
      </c>
      <c r="E2208" s="35" t="s">
        <v>142</v>
      </c>
      <c r="F2208" s="36" t="s">
        <v>144</v>
      </c>
      <c r="G2208" s="33" t="s">
        <v>13742</v>
      </c>
      <c r="H2208" s="33" t="s">
        <v>13743</v>
      </c>
      <c r="I2208" s="33" t="s">
        <v>149</v>
      </c>
      <c r="J2208" s="33" t="s">
        <v>10201</v>
      </c>
      <c r="K2208" s="35" t="s">
        <v>421</v>
      </c>
      <c r="L2208" s="33" t="s">
        <v>3194</v>
      </c>
      <c r="M2208" s="33" t="s">
        <v>8450</v>
      </c>
      <c r="N2208" s="33" t="s">
        <v>12698</v>
      </c>
      <c r="O2208" s="5"/>
      <c r="P2208" s="35" t="s">
        <v>233</v>
      </c>
      <c r="Q2208" s="35" t="s">
        <v>12698</v>
      </c>
      <c r="R2208" s="33">
        <v>76283.0</v>
      </c>
      <c r="S2208" s="37"/>
      <c r="T2208" s="33"/>
      <c r="U2208" s="33">
        <v>5.05</v>
      </c>
      <c r="V2208" s="33" t="s">
        <v>154</v>
      </c>
      <c r="W2208" s="33"/>
      <c r="X2208" s="33"/>
      <c r="Y2208" s="5"/>
      <c r="Z2208" s="5"/>
      <c r="AA2208" s="33">
        <v>1.0</v>
      </c>
      <c r="AB2208" s="33">
        <v>1.0</v>
      </c>
      <c r="AC2208" s="33"/>
      <c r="AD2208" s="5"/>
      <c r="AE2208" s="5"/>
      <c r="AF2208" s="5"/>
      <c r="AG2208" s="16"/>
      <c r="AH2208" s="38">
        <f t="shared" si="1"/>
        <v>1</v>
      </c>
      <c r="AI2208" s="39" t="str">
        <f t="shared" si="2"/>
        <v/>
      </c>
      <c r="AJ2208" s="37" t="str">
        <f t="shared" si="3"/>
        <v/>
      </c>
      <c r="AK2208" s="41" t="str">
        <f t="shared" si="4"/>
        <v/>
      </c>
      <c r="AL2208" s="35" t="s">
        <v>233</v>
      </c>
      <c r="AM2208" s="33" t="s">
        <v>12698</v>
      </c>
      <c r="AN2208" s="33" t="s">
        <v>13732</v>
      </c>
      <c r="AO2208" s="41"/>
      <c r="AP2208" s="33" t="s">
        <v>169</v>
      </c>
      <c r="AQ2208" s="33" t="s">
        <v>170</v>
      </c>
      <c r="AR2208" s="33">
        <v>300.0</v>
      </c>
      <c r="AS2208" s="42"/>
      <c r="AT2208" s="42"/>
      <c r="AU2208" s="42"/>
      <c r="AV2208" s="42"/>
      <c r="AW2208" s="42"/>
      <c r="AX2208" s="5"/>
      <c r="AY2208" s="33"/>
      <c r="AZ2208" s="33" t="s">
        <v>13744</v>
      </c>
      <c r="BA2208" s="5"/>
      <c r="BB2208" s="5"/>
      <c r="BC2208" s="5" t="s">
        <v>13745</v>
      </c>
      <c r="BD2208" s="33" t="s">
        <v>173</v>
      </c>
      <c r="BE2208" s="41"/>
      <c r="BF2208" s="35"/>
      <c r="BG2208" s="33" t="s">
        <v>169</v>
      </c>
      <c r="BH2208" s="5"/>
      <c r="BI2208" s="33">
        <v>300.0</v>
      </c>
      <c r="BJ2208" s="33" t="s">
        <v>170</v>
      </c>
      <c r="BK2208" s="5"/>
      <c r="BL2208" s="5">
        <f t="shared" si="5"/>
        <v>3994.5</v>
      </c>
      <c r="BM2208" s="5"/>
      <c r="BN2208" s="5"/>
      <c r="BO2208" s="42">
        <f t="shared" si="6"/>
        <v>3994.5</v>
      </c>
      <c r="BP2208" s="44"/>
      <c r="BQ2208" s="45"/>
      <c r="BR2208" s="47"/>
      <c r="BS2208" s="45"/>
      <c r="BT2208" s="37"/>
      <c r="BU2208" s="5"/>
      <c r="BV2208" s="38"/>
      <c r="BW2208" s="48"/>
      <c r="BX2208" s="44"/>
      <c r="BY2208" s="44"/>
      <c r="BZ2208" s="33" t="s">
        <v>131</v>
      </c>
      <c r="CA2208" s="5"/>
      <c r="CB2208" s="5"/>
      <c r="CC2208" s="33" t="s">
        <v>177</v>
      </c>
      <c r="CD2208" s="5"/>
      <c r="CE2208" s="5"/>
      <c r="CF2208" s="33" t="s">
        <v>178</v>
      </c>
      <c r="CG2208" s="33" t="s">
        <v>13746</v>
      </c>
      <c r="CH2208" s="5"/>
      <c r="CI2208" s="5"/>
      <c r="CJ2208" s="5"/>
      <c r="CK2208" s="33"/>
      <c r="CL2208" s="49">
        <v>45000.0</v>
      </c>
      <c r="CM2208" s="33" t="s">
        <v>180</v>
      </c>
      <c r="CN2208" s="5"/>
      <c r="CO2208" s="33">
        <v>2.0</v>
      </c>
      <c r="CP2208" s="33" t="s">
        <v>181</v>
      </c>
      <c r="CQ2208" s="50" t="str">
        <f t="shared" si="7"/>
        <v>20/10/1965</v>
      </c>
      <c r="CR2208" s="33" t="s">
        <v>243</v>
      </c>
      <c r="CS2208" s="33">
        <v>5.0</v>
      </c>
      <c r="CT2208" s="33">
        <v>5.0</v>
      </c>
      <c r="CU2208" s="33">
        <v>28.0</v>
      </c>
      <c r="CV2208" s="33">
        <v>532.0</v>
      </c>
      <c r="CW2208" s="5"/>
      <c r="CX2208" s="5"/>
      <c r="CY2208" s="33">
        <v>-100.14639</v>
      </c>
      <c r="CZ2208" s="33">
        <v>20.727747</v>
      </c>
      <c r="DA2208" s="33">
        <v>4.42840236E9</v>
      </c>
      <c r="DB2208" s="33">
        <v>2.0</v>
      </c>
      <c r="DC2208" s="33" t="s">
        <v>8456</v>
      </c>
      <c r="DD2208" s="33">
        <v>2023.0</v>
      </c>
      <c r="DE2208" s="33" t="s">
        <v>184</v>
      </c>
      <c r="DF2208" s="33"/>
      <c r="DG2208" s="33" t="s">
        <v>185</v>
      </c>
      <c r="DH2208" s="33" t="s">
        <v>186</v>
      </c>
      <c r="DI2208" s="5"/>
      <c r="DJ2208" s="5"/>
    </row>
    <row r="2209">
      <c r="A2209" s="33" t="s">
        <v>13747</v>
      </c>
      <c r="B2209" s="34">
        <v>44952.0</v>
      </c>
      <c r="C2209" s="35" t="s">
        <v>137</v>
      </c>
      <c r="D2209" s="35" t="s">
        <v>139</v>
      </c>
      <c r="E2209" s="35" t="s">
        <v>142</v>
      </c>
      <c r="F2209" s="36" t="s">
        <v>144</v>
      </c>
      <c r="G2209" s="33" t="s">
        <v>13748</v>
      </c>
      <c r="H2209" s="33" t="s">
        <v>488</v>
      </c>
      <c r="I2209" s="33" t="s">
        <v>149</v>
      </c>
      <c r="J2209" s="33" t="s">
        <v>606</v>
      </c>
      <c r="K2209" s="35" t="s">
        <v>421</v>
      </c>
      <c r="L2209" s="33" t="s">
        <v>3194</v>
      </c>
      <c r="M2209" s="33" t="s">
        <v>8450</v>
      </c>
      <c r="N2209" s="33" t="s">
        <v>12698</v>
      </c>
      <c r="O2209" s="5"/>
      <c r="P2209" s="35" t="s">
        <v>233</v>
      </c>
      <c r="Q2209" s="35" t="s">
        <v>12698</v>
      </c>
      <c r="R2209" s="33">
        <v>76283.0</v>
      </c>
      <c r="S2209" s="37"/>
      <c r="T2209" s="33"/>
      <c r="U2209" s="33">
        <v>3.68</v>
      </c>
      <c r="V2209" s="33" t="s">
        <v>154</v>
      </c>
      <c r="W2209" s="33"/>
      <c r="X2209" s="33"/>
      <c r="Y2209" s="5"/>
      <c r="Z2209" s="5"/>
      <c r="AA2209" s="33">
        <v>1.0</v>
      </c>
      <c r="AB2209" s="33"/>
      <c r="AC2209" s="33">
        <v>1.0</v>
      </c>
      <c r="AD2209" s="5"/>
      <c r="AE2209" s="5"/>
      <c r="AF2209" s="5"/>
      <c r="AG2209" s="16"/>
      <c r="AH2209" s="38" t="str">
        <f t="shared" si="1"/>
        <v/>
      </c>
      <c r="AI2209" s="39">
        <f t="shared" si="2"/>
        <v>1</v>
      </c>
      <c r="AJ2209" s="37" t="str">
        <f t="shared" si="3"/>
        <v/>
      </c>
      <c r="AK2209" s="41" t="str">
        <f t="shared" si="4"/>
        <v/>
      </c>
      <c r="AL2209" s="35" t="s">
        <v>233</v>
      </c>
      <c r="AM2209" s="33" t="s">
        <v>12698</v>
      </c>
      <c r="AN2209" s="33" t="s">
        <v>13732</v>
      </c>
      <c r="AO2209" s="41"/>
      <c r="AP2209" s="33" t="s">
        <v>169</v>
      </c>
      <c r="AQ2209" s="33" t="s">
        <v>170</v>
      </c>
      <c r="AR2209" s="33">
        <v>300.0</v>
      </c>
      <c r="AS2209" s="42"/>
      <c r="AT2209" s="42"/>
      <c r="AU2209" s="42"/>
      <c r="AV2209" s="42"/>
      <c r="AW2209" s="42"/>
      <c r="AX2209" s="5"/>
      <c r="AY2209" s="33"/>
      <c r="AZ2209" s="33" t="s">
        <v>13749</v>
      </c>
      <c r="BA2209" s="5"/>
      <c r="BB2209" s="5"/>
      <c r="BC2209" s="5" t="s">
        <v>13750</v>
      </c>
      <c r="BD2209" s="33" t="s">
        <v>173</v>
      </c>
      <c r="BE2209" s="41"/>
      <c r="BF2209" s="35"/>
      <c r="BG2209" s="33" t="s">
        <v>169</v>
      </c>
      <c r="BH2209" s="5"/>
      <c r="BI2209" s="33">
        <v>300.0</v>
      </c>
      <c r="BJ2209" s="33" t="s">
        <v>170</v>
      </c>
      <c r="BK2209" s="5"/>
      <c r="BL2209" s="5">
        <f t="shared" si="5"/>
        <v>3994.5</v>
      </c>
      <c r="BM2209" s="5"/>
      <c r="BN2209" s="5"/>
      <c r="BO2209" s="42">
        <f t="shared" si="6"/>
        <v>3994.5</v>
      </c>
      <c r="BP2209" s="44"/>
      <c r="BQ2209" s="45"/>
      <c r="BR2209" s="47"/>
      <c r="BS2209" s="45"/>
      <c r="BT2209" s="37"/>
      <c r="BU2209" s="5"/>
      <c r="BV2209" s="38"/>
      <c r="BW2209" s="48"/>
      <c r="BX2209" s="44"/>
      <c r="BY2209" s="44"/>
      <c r="BZ2209" s="33" t="s">
        <v>131</v>
      </c>
      <c r="CA2209" s="5"/>
      <c r="CB2209" s="5"/>
      <c r="CC2209" s="33" t="s">
        <v>177</v>
      </c>
      <c r="CD2209" s="5"/>
      <c r="CE2209" s="5"/>
      <c r="CF2209" s="33" t="s">
        <v>178</v>
      </c>
      <c r="CG2209" s="33" t="s">
        <v>13751</v>
      </c>
      <c r="CH2209" s="5"/>
      <c r="CI2209" s="5"/>
      <c r="CJ2209" s="5"/>
      <c r="CK2209" s="33"/>
      <c r="CL2209" s="49">
        <v>45000.0</v>
      </c>
      <c r="CM2209" s="33" t="s">
        <v>180</v>
      </c>
      <c r="CN2209" s="5"/>
      <c r="CO2209" s="33">
        <v>2.0</v>
      </c>
      <c r="CP2209" s="33" t="s">
        <v>181</v>
      </c>
      <c r="CQ2209" s="50" t="str">
        <f t="shared" si="7"/>
        <v>22/10/1954</v>
      </c>
      <c r="CR2209" s="33" t="s">
        <v>182</v>
      </c>
      <c r="CS2209" s="33">
        <v>5.0</v>
      </c>
      <c r="CT2209" s="33">
        <v>5.0</v>
      </c>
      <c r="CU2209" s="33">
        <v>28.0</v>
      </c>
      <c r="CV2209" s="33">
        <v>532.0</v>
      </c>
      <c r="CW2209" s="5"/>
      <c r="CX2209" s="5"/>
      <c r="CY2209" s="33">
        <v>-100.14639</v>
      </c>
      <c r="CZ2209" s="33">
        <v>20.727747</v>
      </c>
      <c r="DA2209" s="33">
        <v>4.4219266E9</v>
      </c>
      <c r="DB2209" s="33">
        <v>1.0</v>
      </c>
      <c r="DC2209" s="33" t="s">
        <v>8456</v>
      </c>
      <c r="DD2209" s="33">
        <v>2023.0</v>
      </c>
      <c r="DE2209" s="33" t="s">
        <v>184</v>
      </c>
      <c r="DF2209" s="33"/>
      <c r="DG2209" s="33" t="s">
        <v>185</v>
      </c>
      <c r="DH2209" s="33" t="s">
        <v>186</v>
      </c>
      <c r="DI2209" s="5"/>
      <c r="DJ2209" s="5"/>
    </row>
    <row r="2210">
      <c r="A2210" s="33" t="s">
        <v>13752</v>
      </c>
      <c r="B2210" s="34">
        <v>44952.0</v>
      </c>
      <c r="C2210" s="35" t="s">
        <v>137</v>
      </c>
      <c r="D2210" s="35" t="s">
        <v>139</v>
      </c>
      <c r="E2210" s="35" t="s">
        <v>142</v>
      </c>
      <c r="F2210" s="36" t="s">
        <v>144</v>
      </c>
      <c r="G2210" s="33" t="s">
        <v>13753</v>
      </c>
      <c r="H2210" s="33" t="s">
        <v>498</v>
      </c>
      <c r="I2210" s="33" t="s">
        <v>149</v>
      </c>
      <c r="J2210" s="33" t="s">
        <v>606</v>
      </c>
      <c r="K2210" s="35" t="s">
        <v>421</v>
      </c>
      <c r="L2210" s="33" t="s">
        <v>3194</v>
      </c>
      <c r="M2210" s="33" t="s">
        <v>8450</v>
      </c>
      <c r="N2210" s="33" t="s">
        <v>12698</v>
      </c>
      <c r="O2210" s="5"/>
      <c r="P2210" s="35" t="s">
        <v>233</v>
      </c>
      <c r="Q2210" s="35" t="s">
        <v>12698</v>
      </c>
      <c r="R2210" s="33">
        <v>76283.0</v>
      </c>
      <c r="S2210" s="37"/>
      <c r="T2210" s="33"/>
      <c r="U2210" s="33">
        <v>2.72</v>
      </c>
      <c r="V2210" s="33" t="s">
        <v>154</v>
      </c>
      <c r="W2210" s="33"/>
      <c r="X2210" s="33"/>
      <c r="Y2210" s="5"/>
      <c r="Z2210" s="5"/>
      <c r="AA2210" s="33">
        <v>1.0</v>
      </c>
      <c r="AB2210" s="33"/>
      <c r="AC2210" s="33">
        <v>1.0</v>
      </c>
      <c r="AD2210" s="5"/>
      <c r="AE2210" s="5"/>
      <c r="AF2210" s="5"/>
      <c r="AG2210" s="16"/>
      <c r="AH2210" s="38" t="str">
        <f t="shared" si="1"/>
        <v/>
      </c>
      <c r="AI2210" s="39">
        <f t="shared" si="2"/>
        <v>1</v>
      </c>
      <c r="AJ2210" s="37" t="str">
        <f t="shared" si="3"/>
        <v/>
      </c>
      <c r="AK2210" s="41" t="str">
        <f t="shared" si="4"/>
        <v/>
      </c>
      <c r="AL2210" s="35" t="s">
        <v>233</v>
      </c>
      <c r="AM2210" s="33" t="s">
        <v>12698</v>
      </c>
      <c r="AN2210" s="33" t="s">
        <v>13732</v>
      </c>
      <c r="AO2210" s="41"/>
      <c r="AP2210" s="33" t="s">
        <v>169</v>
      </c>
      <c r="AQ2210" s="33" t="s">
        <v>170</v>
      </c>
      <c r="AR2210" s="33">
        <v>300.0</v>
      </c>
      <c r="AS2210" s="42"/>
      <c r="AT2210" s="42"/>
      <c r="AU2210" s="42"/>
      <c r="AV2210" s="42"/>
      <c r="AW2210" s="42"/>
      <c r="AX2210" s="5"/>
      <c r="AY2210" s="33"/>
      <c r="AZ2210" s="33" t="s">
        <v>13754</v>
      </c>
      <c r="BA2210" s="5"/>
      <c r="BB2210" s="5"/>
      <c r="BC2210" s="5" t="s">
        <v>13755</v>
      </c>
      <c r="BD2210" s="33" t="s">
        <v>173</v>
      </c>
      <c r="BE2210" s="41"/>
      <c r="BF2210" s="35"/>
      <c r="BG2210" s="33" t="s">
        <v>169</v>
      </c>
      <c r="BH2210" s="5"/>
      <c r="BI2210" s="33">
        <v>300.0</v>
      </c>
      <c r="BJ2210" s="33" t="s">
        <v>170</v>
      </c>
      <c r="BK2210" s="5"/>
      <c r="BL2210" s="5">
        <f t="shared" si="5"/>
        <v>3994.5</v>
      </c>
      <c r="BM2210" s="5"/>
      <c r="BN2210" s="5"/>
      <c r="BO2210" s="42">
        <f t="shared" si="6"/>
        <v>3994.5</v>
      </c>
      <c r="BP2210" s="44"/>
      <c r="BQ2210" s="45"/>
      <c r="BR2210" s="47"/>
      <c r="BS2210" s="45"/>
      <c r="BT2210" s="37"/>
      <c r="BU2210" s="5"/>
      <c r="BV2210" s="38"/>
      <c r="BW2210" s="48"/>
      <c r="BX2210" s="44"/>
      <c r="BY2210" s="44"/>
      <c r="BZ2210" s="33" t="s">
        <v>131</v>
      </c>
      <c r="CA2210" s="5"/>
      <c r="CB2210" s="5"/>
      <c r="CC2210" s="33" t="s">
        <v>177</v>
      </c>
      <c r="CD2210" s="5"/>
      <c r="CE2210" s="5"/>
      <c r="CF2210" s="33" t="s">
        <v>178</v>
      </c>
      <c r="CG2210" s="33" t="s">
        <v>13756</v>
      </c>
      <c r="CH2210" s="5"/>
      <c r="CI2210" s="5"/>
      <c r="CJ2210" s="5"/>
      <c r="CK2210" s="33"/>
      <c r="CL2210" s="49">
        <v>45000.0</v>
      </c>
      <c r="CM2210" s="33" t="s">
        <v>180</v>
      </c>
      <c r="CN2210" s="5"/>
      <c r="CO2210" s="33">
        <v>2.0</v>
      </c>
      <c r="CP2210" s="33" t="s">
        <v>181</v>
      </c>
      <c r="CQ2210" s="50" t="str">
        <f t="shared" si="7"/>
        <v>01/01/1957</v>
      </c>
      <c r="CR2210" s="33" t="s">
        <v>182</v>
      </c>
      <c r="CS2210" s="33">
        <v>5.0</v>
      </c>
      <c r="CT2210" s="33">
        <v>5.0</v>
      </c>
      <c r="CU2210" s="33">
        <v>28.0</v>
      </c>
      <c r="CV2210" s="33">
        <v>532.0</v>
      </c>
      <c r="CW2210" s="5"/>
      <c r="CX2210" s="5"/>
      <c r="CY2210" s="33">
        <v>-100.14639</v>
      </c>
      <c r="CZ2210" s="33">
        <v>20.727747</v>
      </c>
      <c r="DA2210" s="33">
        <v>4.427143193E9</v>
      </c>
      <c r="DB2210" s="33">
        <v>2.0</v>
      </c>
      <c r="DC2210" s="33" t="s">
        <v>8456</v>
      </c>
      <c r="DD2210" s="33">
        <v>2023.0</v>
      </c>
      <c r="DE2210" s="33" t="s">
        <v>184</v>
      </c>
      <c r="DF2210" s="33"/>
      <c r="DG2210" s="33" t="s">
        <v>185</v>
      </c>
      <c r="DH2210" s="33" t="s">
        <v>186</v>
      </c>
      <c r="DI2210" s="5"/>
      <c r="DJ2210" s="5"/>
    </row>
    <row r="2211">
      <c r="A2211" s="33" t="s">
        <v>13757</v>
      </c>
      <c r="B2211" s="34">
        <v>44952.0</v>
      </c>
      <c r="C2211" s="35" t="s">
        <v>137</v>
      </c>
      <c r="D2211" s="35" t="s">
        <v>139</v>
      </c>
      <c r="E2211" s="35" t="s">
        <v>142</v>
      </c>
      <c r="F2211" s="36" t="s">
        <v>144</v>
      </c>
      <c r="G2211" s="33" t="s">
        <v>13758</v>
      </c>
      <c r="H2211" s="33" t="s">
        <v>13759</v>
      </c>
      <c r="I2211" s="33" t="s">
        <v>605</v>
      </c>
      <c r="J2211" s="33" t="s">
        <v>1246</v>
      </c>
      <c r="K2211" s="35" t="s">
        <v>421</v>
      </c>
      <c r="L2211" s="33" t="s">
        <v>3194</v>
      </c>
      <c r="M2211" s="33" t="s">
        <v>8450</v>
      </c>
      <c r="N2211" s="33" t="s">
        <v>12698</v>
      </c>
      <c r="O2211" s="5"/>
      <c r="P2211" s="35" t="s">
        <v>233</v>
      </c>
      <c r="Q2211" s="35" t="s">
        <v>12698</v>
      </c>
      <c r="R2211" s="33">
        <v>76283.0</v>
      </c>
      <c r="S2211" s="37"/>
      <c r="T2211" s="33"/>
      <c r="U2211" s="33">
        <v>4.07</v>
      </c>
      <c r="V2211" s="33" t="s">
        <v>154</v>
      </c>
      <c r="W2211" s="33"/>
      <c r="X2211" s="33"/>
      <c r="Y2211" s="5"/>
      <c r="Z2211" s="5"/>
      <c r="AA2211" s="33">
        <v>1.0</v>
      </c>
      <c r="AB2211" s="33"/>
      <c r="AC2211" s="33">
        <v>1.0</v>
      </c>
      <c r="AD2211" s="5"/>
      <c r="AE2211" s="5"/>
      <c r="AF2211" s="5"/>
      <c r="AG2211" s="16"/>
      <c r="AH2211" s="38" t="str">
        <f t="shared" si="1"/>
        <v/>
      </c>
      <c r="AI2211" s="39">
        <f t="shared" si="2"/>
        <v>1</v>
      </c>
      <c r="AJ2211" s="37" t="str">
        <f t="shared" si="3"/>
        <v/>
      </c>
      <c r="AK2211" s="41" t="str">
        <f t="shared" si="4"/>
        <v/>
      </c>
      <c r="AL2211" s="35" t="s">
        <v>233</v>
      </c>
      <c r="AM2211" s="33" t="s">
        <v>12698</v>
      </c>
      <c r="AN2211" s="33" t="s">
        <v>13732</v>
      </c>
      <c r="AO2211" s="41"/>
      <c r="AP2211" s="33" t="s">
        <v>169</v>
      </c>
      <c r="AQ2211" s="33" t="s">
        <v>170</v>
      </c>
      <c r="AR2211" s="33">
        <v>300.0</v>
      </c>
      <c r="AS2211" s="42"/>
      <c r="AT2211" s="42"/>
      <c r="AU2211" s="42"/>
      <c r="AV2211" s="42"/>
      <c r="AW2211" s="42"/>
      <c r="AX2211" s="5"/>
      <c r="AY2211" s="33"/>
      <c r="AZ2211" s="33" t="s">
        <v>13760</v>
      </c>
      <c r="BA2211" s="5"/>
      <c r="BB2211" s="5"/>
      <c r="BC2211" s="5" t="s">
        <v>13761</v>
      </c>
      <c r="BD2211" s="33" t="s">
        <v>173</v>
      </c>
      <c r="BE2211" s="41"/>
      <c r="BF2211" s="35"/>
      <c r="BG2211" s="33" t="s">
        <v>169</v>
      </c>
      <c r="BH2211" s="5"/>
      <c r="BI2211" s="33">
        <v>300.0</v>
      </c>
      <c r="BJ2211" s="33" t="s">
        <v>170</v>
      </c>
      <c r="BK2211" s="5"/>
      <c r="BL2211" s="5">
        <f t="shared" si="5"/>
        <v>3994.5</v>
      </c>
      <c r="BM2211" s="5"/>
      <c r="BN2211" s="5"/>
      <c r="BO2211" s="42">
        <f t="shared" si="6"/>
        <v>3994.5</v>
      </c>
      <c r="BP2211" s="44"/>
      <c r="BQ2211" s="45"/>
      <c r="BR2211" s="47"/>
      <c r="BS2211" s="45"/>
      <c r="BT2211" s="37"/>
      <c r="BU2211" s="5"/>
      <c r="BV2211" s="38"/>
      <c r="BW2211" s="48"/>
      <c r="BX2211" s="44"/>
      <c r="BY2211" s="44"/>
      <c r="BZ2211" s="33" t="s">
        <v>131</v>
      </c>
      <c r="CA2211" s="5"/>
      <c r="CB2211" s="5"/>
      <c r="CC2211" s="33" t="s">
        <v>177</v>
      </c>
      <c r="CD2211" s="5"/>
      <c r="CE2211" s="5"/>
      <c r="CF2211" s="33" t="s">
        <v>178</v>
      </c>
      <c r="CG2211" s="33" t="s">
        <v>13762</v>
      </c>
      <c r="CH2211" s="5"/>
      <c r="CI2211" s="5"/>
      <c r="CJ2211" s="5"/>
      <c r="CK2211" s="33"/>
      <c r="CL2211" s="49">
        <v>45000.0</v>
      </c>
      <c r="CM2211" s="33" t="s">
        <v>180</v>
      </c>
      <c r="CN2211" s="5"/>
      <c r="CO2211" s="33">
        <v>2.0</v>
      </c>
      <c r="CP2211" s="33" t="s">
        <v>181</v>
      </c>
      <c r="CQ2211" s="50" t="str">
        <f t="shared" si="7"/>
        <v>07/09/1951</v>
      </c>
      <c r="CR2211" s="33" t="s">
        <v>182</v>
      </c>
      <c r="CS2211" s="33">
        <v>5.0</v>
      </c>
      <c r="CT2211" s="33">
        <v>5.0</v>
      </c>
      <c r="CU2211" s="33">
        <v>28.0</v>
      </c>
      <c r="CV2211" s="33">
        <v>532.0</v>
      </c>
      <c r="CW2211" s="5"/>
      <c r="CX2211" s="5"/>
      <c r="CY2211" s="33">
        <v>-100.14639</v>
      </c>
      <c r="CZ2211" s="33">
        <v>20.727747</v>
      </c>
      <c r="DA2211" s="33">
        <v>4.4219266E9</v>
      </c>
      <c r="DB2211" s="33">
        <v>1.0</v>
      </c>
      <c r="DC2211" s="33" t="s">
        <v>8456</v>
      </c>
      <c r="DD2211" s="33">
        <v>2023.0</v>
      </c>
      <c r="DE2211" s="33" t="s">
        <v>184</v>
      </c>
      <c r="DF2211" s="33"/>
      <c r="DG2211" s="33" t="s">
        <v>185</v>
      </c>
      <c r="DH2211" s="33" t="s">
        <v>186</v>
      </c>
      <c r="DI2211" s="5"/>
      <c r="DJ2211" s="5"/>
    </row>
    <row r="2212">
      <c r="A2212" s="33" t="s">
        <v>13763</v>
      </c>
      <c r="B2212" s="34">
        <v>44952.0</v>
      </c>
      <c r="C2212" s="35" t="s">
        <v>137</v>
      </c>
      <c r="D2212" s="35" t="s">
        <v>139</v>
      </c>
      <c r="E2212" s="35" t="s">
        <v>142</v>
      </c>
      <c r="F2212" s="36" t="s">
        <v>144</v>
      </c>
      <c r="G2212" s="33" t="s">
        <v>13764</v>
      </c>
      <c r="H2212" s="33" t="s">
        <v>4249</v>
      </c>
      <c r="I2212" s="33" t="s">
        <v>231</v>
      </c>
      <c r="J2212" s="33" t="s">
        <v>8447</v>
      </c>
      <c r="K2212" s="35" t="s">
        <v>421</v>
      </c>
      <c r="L2212" s="33" t="s">
        <v>3194</v>
      </c>
      <c r="M2212" s="33" t="s">
        <v>8450</v>
      </c>
      <c r="N2212" s="33" t="s">
        <v>12698</v>
      </c>
      <c r="O2212" s="5"/>
      <c r="P2212" s="35" t="s">
        <v>233</v>
      </c>
      <c r="Q2212" s="35" t="s">
        <v>12698</v>
      </c>
      <c r="R2212" s="33">
        <v>76283.0</v>
      </c>
      <c r="S2212" s="37"/>
      <c r="T2212" s="33"/>
      <c r="U2212" s="33">
        <v>4.37</v>
      </c>
      <c r="V2212" s="33" t="s">
        <v>154</v>
      </c>
      <c r="W2212" s="33"/>
      <c r="X2212" s="33"/>
      <c r="Y2212" s="5"/>
      <c r="Z2212" s="5"/>
      <c r="AA2212" s="33">
        <v>1.0</v>
      </c>
      <c r="AB2212" s="33"/>
      <c r="AC2212" s="33">
        <v>1.0</v>
      </c>
      <c r="AD2212" s="5"/>
      <c r="AE2212" s="5"/>
      <c r="AF2212" s="5"/>
      <c r="AG2212" s="16"/>
      <c r="AH2212" s="38" t="str">
        <f t="shared" si="1"/>
        <v/>
      </c>
      <c r="AI2212" s="39">
        <f t="shared" si="2"/>
        <v>1</v>
      </c>
      <c r="AJ2212" s="37" t="str">
        <f t="shared" si="3"/>
        <v/>
      </c>
      <c r="AK2212" s="41" t="str">
        <f t="shared" si="4"/>
        <v/>
      </c>
      <c r="AL2212" s="35" t="s">
        <v>233</v>
      </c>
      <c r="AM2212" s="33" t="s">
        <v>12698</v>
      </c>
      <c r="AN2212" s="33" t="s">
        <v>13732</v>
      </c>
      <c r="AO2212" s="41"/>
      <c r="AP2212" s="33" t="s">
        <v>169</v>
      </c>
      <c r="AQ2212" s="33" t="s">
        <v>170</v>
      </c>
      <c r="AR2212" s="33">
        <v>300.0</v>
      </c>
      <c r="AS2212" s="42"/>
      <c r="AT2212" s="42"/>
      <c r="AU2212" s="42"/>
      <c r="AV2212" s="42"/>
      <c r="AW2212" s="42"/>
      <c r="AX2212" s="5"/>
      <c r="AY2212" s="33"/>
      <c r="AZ2212" s="33" t="s">
        <v>13765</v>
      </c>
      <c r="BA2212" s="5"/>
      <c r="BB2212" s="5"/>
      <c r="BC2212" s="5" t="s">
        <v>13766</v>
      </c>
      <c r="BD2212" s="33" t="s">
        <v>173</v>
      </c>
      <c r="BE2212" s="41"/>
      <c r="BF2212" s="35"/>
      <c r="BG2212" s="33" t="s">
        <v>169</v>
      </c>
      <c r="BH2212" s="5"/>
      <c r="BI2212" s="33">
        <v>300.0</v>
      </c>
      <c r="BJ2212" s="33" t="s">
        <v>170</v>
      </c>
      <c r="BK2212" s="5"/>
      <c r="BL2212" s="5">
        <f t="shared" si="5"/>
        <v>3994.5</v>
      </c>
      <c r="BM2212" s="5"/>
      <c r="BN2212" s="5"/>
      <c r="BO2212" s="42">
        <f t="shared" si="6"/>
        <v>3994.5</v>
      </c>
      <c r="BP2212" s="44"/>
      <c r="BQ2212" s="45"/>
      <c r="BR2212" s="47"/>
      <c r="BS2212" s="45"/>
      <c r="BT2212" s="37"/>
      <c r="BU2212" s="5"/>
      <c r="BV2212" s="38"/>
      <c r="BW2212" s="48"/>
      <c r="BX2212" s="44"/>
      <c r="BY2212" s="44"/>
      <c r="BZ2212" s="33" t="s">
        <v>131</v>
      </c>
      <c r="CA2212" s="5"/>
      <c r="CB2212" s="5"/>
      <c r="CC2212" s="33" t="s">
        <v>177</v>
      </c>
      <c r="CD2212" s="5"/>
      <c r="CE2212" s="5"/>
      <c r="CF2212" s="33" t="s">
        <v>178</v>
      </c>
      <c r="CG2212" s="33" t="s">
        <v>13767</v>
      </c>
      <c r="CH2212" s="5"/>
      <c r="CI2212" s="5"/>
      <c r="CJ2212" s="5"/>
      <c r="CK2212" s="33"/>
      <c r="CL2212" s="49">
        <v>45000.0</v>
      </c>
      <c r="CM2212" s="33" t="s">
        <v>180</v>
      </c>
      <c r="CN2212" s="5"/>
      <c r="CO2212" s="33">
        <v>2.0</v>
      </c>
      <c r="CP2212" s="33" t="s">
        <v>181</v>
      </c>
      <c r="CQ2212" s="50" t="str">
        <f t="shared" si="7"/>
        <v>30/08/1941</v>
      </c>
      <c r="CR2212" s="33" t="s">
        <v>182</v>
      </c>
      <c r="CS2212" s="33">
        <v>5.0</v>
      </c>
      <c r="CT2212" s="33">
        <v>5.0</v>
      </c>
      <c r="CU2212" s="33">
        <v>28.0</v>
      </c>
      <c r="CV2212" s="33">
        <v>532.0</v>
      </c>
      <c r="CW2212" s="5"/>
      <c r="CX2212" s="5"/>
      <c r="CY2212" s="33">
        <v>-100.14639</v>
      </c>
      <c r="CZ2212" s="33">
        <v>20.727747</v>
      </c>
      <c r="DA2212" s="33">
        <v>4.4219266E9</v>
      </c>
      <c r="DB2212" s="33">
        <v>1.0</v>
      </c>
      <c r="DC2212" s="33" t="s">
        <v>8456</v>
      </c>
      <c r="DD2212" s="33">
        <v>2023.0</v>
      </c>
      <c r="DE2212" s="33" t="s">
        <v>184</v>
      </c>
      <c r="DF2212" s="33"/>
      <c r="DG2212" s="33" t="s">
        <v>185</v>
      </c>
      <c r="DH2212" s="33" t="s">
        <v>186</v>
      </c>
      <c r="DI2212" s="5"/>
      <c r="DJ2212" s="5"/>
    </row>
    <row r="2213">
      <c r="A2213" s="33" t="s">
        <v>13768</v>
      </c>
      <c r="B2213" s="34">
        <v>44952.0</v>
      </c>
      <c r="C2213" s="35" t="s">
        <v>137</v>
      </c>
      <c r="D2213" s="35" t="s">
        <v>139</v>
      </c>
      <c r="E2213" s="35" t="s">
        <v>142</v>
      </c>
      <c r="F2213" s="36" t="s">
        <v>144</v>
      </c>
      <c r="G2213" s="33" t="s">
        <v>13769</v>
      </c>
      <c r="H2213" s="33" t="s">
        <v>413</v>
      </c>
      <c r="I2213" s="33" t="s">
        <v>231</v>
      </c>
      <c r="J2213" s="33" t="s">
        <v>8918</v>
      </c>
      <c r="K2213" s="35" t="s">
        <v>421</v>
      </c>
      <c r="L2213" s="33" t="s">
        <v>3194</v>
      </c>
      <c r="M2213" s="33" t="s">
        <v>8450</v>
      </c>
      <c r="N2213" s="33" t="s">
        <v>12698</v>
      </c>
      <c r="O2213" s="5"/>
      <c r="P2213" s="35" t="s">
        <v>233</v>
      </c>
      <c r="Q2213" s="35" t="s">
        <v>12698</v>
      </c>
      <c r="R2213" s="33">
        <v>76283.0</v>
      </c>
      <c r="S2213" s="37"/>
      <c r="T2213" s="33"/>
      <c r="U2213" s="33">
        <v>4.69</v>
      </c>
      <c r="V2213" s="33" t="s">
        <v>154</v>
      </c>
      <c r="W2213" s="33"/>
      <c r="X2213" s="33"/>
      <c r="Y2213" s="5"/>
      <c r="Z2213" s="5"/>
      <c r="AA2213" s="33">
        <v>1.0</v>
      </c>
      <c r="AB2213" s="33">
        <v>1.0</v>
      </c>
      <c r="AC2213" s="33"/>
      <c r="AD2213" s="5"/>
      <c r="AE2213" s="5"/>
      <c r="AF2213" s="5"/>
      <c r="AG2213" s="16"/>
      <c r="AH2213" s="38">
        <f t="shared" si="1"/>
        <v>1</v>
      </c>
      <c r="AI2213" s="39" t="str">
        <f t="shared" si="2"/>
        <v/>
      </c>
      <c r="AJ2213" s="37" t="str">
        <f t="shared" si="3"/>
        <v/>
      </c>
      <c r="AK2213" s="41" t="str">
        <f t="shared" si="4"/>
        <v/>
      </c>
      <c r="AL2213" s="35" t="s">
        <v>233</v>
      </c>
      <c r="AM2213" s="33" t="s">
        <v>12698</v>
      </c>
      <c r="AN2213" s="33" t="s">
        <v>13732</v>
      </c>
      <c r="AO2213" s="41"/>
      <c r="AP2213" s="33" t="s">
        <v>169</v>
      </c>
      <c r="AQ2213" s="33" t="s">
        <v>170</v>
      </c>
      <c r="AR2213" s="33">
        <v>300.0</v>
      </c>
      <c r="AS2213" s="42"/>
      <c r="AT2213" s="42"/>
      <c r="AU2213" s="42"/>
      <c r="AV2213" s="42"/>
      <c r="AW2213" s="42"/>
      <c r="AX2213" s="5"/>
      <c r="AY2213" s="33"/>
      <c r="AZ2213" s="33" t="s">
        <v>13770</v>
      </c>
      <c r="BA2213" s="5"/>
      <c r="BB2213" s="5"/>
      <c r="BC2213" s="5" t="s">
        <v>13771</v>
      </c>
      <c r="BD2213" s="33" t="s">
        <v>173</v>
      </c>
      <c r="BE2213" s="41"/>
      <c r="BF2213" s="35"/>
      <c r="BG2213" s="33" t="s">
        <v>169</v>
      </c>
      <c r="BH2213" s="5"/>
      <c r="BI2213" s="33">
        <v>300.0</v>
      </c>
      <c r="BJ2213" s="33" t="s">
        <v>170</v>
      </c>
      <c r="BK2213" s="5"/>
      <c r="BL2213" s="5">
        <f t="shared" si="5"/>
        <v>3994.5</v>
      </c>
      <c r="BM2213" s="5"/>
      <c r="BN2213" s="5"/>
      <c r="BO2213" s="42">
        <f t="shared" si="6"/>
        <v>3994.5</v>
      </c>
      <c r="BP2213" s="44"/>
      <c r="BQ2213" s="45"/>
      <c r="BR2213" s="47"/>
      <c r="BS2213" s="45"/>
      <c r="BT2213" s="37"/>
      <c r="BU2213" s="5"/>
      <c r="BV2213" s="38"/>
      <c r="BW2213" s="48"/>
      <c r="BX2213" s="44"/>
      <c r="BY2213" s="44"/>
      <c r="BZ2213" s="33" t="s">
        <v>131</v>
      </c>
      <c r="CA2213" s="5"/>
      <c r="CB2213" s="5"/>
      <c r="CC2213" s="33" t="s">
        <v>177</v>
      </c>
      <c r="CD2213" s="5"/>
      <c r="CE2213" s="5"/>
      <c r="CF2213" s="33" t="s">
        <v>178</v>
      </c>
      <c r="CG2213" s="33" t="s">
        <v>13772</v>
      </c>
      <c r="CH2213" s="5"/>
      <c r="CI2213" s="5"/>
      <c r="CJ2213" s="5"/>
      <c r="CK2213" s="33"/>
      <c r="CL2213" s="49">
        <v>45000.0</v>
      </c>
      <c r="CM2213" s="33" t="s">
        <v>180</v>
      </c>
      <c r="CN2213" s="5"/>
      <c r="CO2213" s="33">
        <v>2.0</v>
      </c>
      <c r="CP2213" s="33" t="s">
        <v>181</v>
      </c>
      <c r="CQ2213" s="50" t="str">
        <f t="shared" si="7"/>
        <v>12/12/1964</v>
      </c>
      <c r="CR2213" s="33" t="s">
        <v>243</v>
      </c>
      <c r="CS2213" s="33">
        <v>5.0</v>
      </c>
      <c r="CT2213" s="33">
        <v>5.0</v>
      </c>
      <c r="CU2213" s="33">
        <v>28.0</v>
      </c>
      <c r="CV2213" s="33">
        <v>532.0</v>
      </c>
      <c r="CW2213" s="5"/>
      <c r="CX2213" s="5"/>
      <c r="CY2213" s="33">
        <v>-100.14639</v>
      </c>
      <c r="CZ2213" s="33">
        <v>20.727747</v>
      </c>
      <c r="DA2213" s="33">
        <v>4.426770566E9</v>
      </c>
      <c r="DB2213" s="33">
        <v>2.0</v>
      </c>
      <c r="DC2213" s="33" t="s">
        <v>8456</v>
      </c>
      <c r="DD2213" s="33">
        <v>2023.0</v>
      </c>
      <c r="DE2213" s="33" t="s">
        <v>184</v>
      </c>
      <c r="DF2213" s="33"/>
      <c r="DG2213" s="33" t="s">
        <v>185</v>
      </c>
      <c r="DH2213" s="33" t="s">
        <v>186</v>
      </c>
      <c r="DI2213" s="5"/>
      <c r="DJ2213" s="5"/>
    </row>
    <row r="2214">
      <c r="A2214" s="33" t="s">
        <v>13773</v>
      </c>
      <c r="B2214" s="34">
        <v>44952.0</v>
      </c>
      <c r="C2214" s="35" t="s">
        <v>137</v>
      </c>
      <c r="D2214" s="35" t="s">
        <v>139</v>
      </c>
      <c r="E2214" s="35" t="s">
        <v>142</v>
      </c>
      <c r="F2214" s="36" t="s">
        <v>144</v>
      </c>
      <c r="G2214" s="33" t="s">
        <v>13774</v>
      </c>
      <c r="H2214" s="33" t="s">
        <v>5866</v>
      </c>
      <c r="I2214" s="33" t="s">
        <v>10201</v>
      </c>
      <c r="J2214" s="33" t="s">
        <v>845</v>
      </c>
      <c r="K2214" s="35" t="s">
        <v>421</v>
      </c>
      <c r="L2214" s="33" t="s">
        <v>351</v>
      </c>
      <c r="M2214" s="33" t="s">
        <v>8450</v>
      </c>
      <c r="N2214" s="33" t="s">
        <v>12698</v>
      </c>
      <c r="O2214" s="5"/>
      <c r="P2214" s="35" t="s">
        <v>233</v>
      </c>
      <c r="Q2214" s="35" t="s">
        <v>12698</v>
      </c>
      <c r="R2214" s="33">
        <v>76283.0</v>
      </c>
      <c r="S2214" s="37"/>
      <c r="T2214" s="33"/>
      <c r="U2214" s="33">
        <v>4.86</v>
      </c>
      <c r="V2214" s="33" t="s">
        <v>154</v>
      </c>
      <c r="W2214" s="33"/>
      <c r="X2214" s="33"/>
      <c r="Y2214" s="5"/>
      <c r="Z2214" s="5"/>
      <c r="AA2214" s="33">
        <v>1.0</v>
      </c>
      <c r="AB2214" s="33"/>
      <c r="AC2214" s="33">
        <v>1.0</v>
      </c>
      <c r="AD2214" s="5"/>
      <c r="AE2214" s="5"/>
      <c r="AF2214" s="5"/>
      <c r="AG2214" s="16"/>
      <c r="AH2214" s="38" t="str">
        <f t="shared" si="1"/>
        <v/>
      </c>
      <c r="AI2214" s="39" t="str">
        <f t="shared" si="2"/>
        <v/>
      </c>
      <c r="AJ2214" s="37" t="str">
        <f t="shared" si="3"/>
        <v/>
      </c>
      <c r="AK2214" s="41" t="str">
        <f t="shared" si="4"/>
        <v/>
      </c>
      <c r="AL2214" s="35" t="s">
        <v>233</v>
      </c>
      <c r="AM2214" s="33" t="s">
        <v>12698</v>
      </c>
      <c r="AN2214" s="33" t="s">
        <v>13732</v>
      </c>
      <c r="AO2214" s="41"/>
      <c r="AP2214" s="33" t="s">
        <v>169</v>
      </c>
      <c r="AQ2214" s="33" t="s">
        <v>170</v>
      </c>
      <c r="AR2214" s="33">
        <v>300.0</v>
      </c>
      <c r="AS2214" s="42"/>
      <c r="AT2214" s="42"/>
      <c r="AU2214" s="42"/>
      <c r="AV2214" s="42"/>
      <c r="AW2214" s="42"/>
      <c r="AX2214" s="5"/>
      <c r="AY2214" s="33"/>
      <c r="AZ2214" s="33" t="s">
        <v>13775</v>
      </c>
      <c r="BA2214" s="5"/>
      <c r="BB2214" s="5"/>
      <c r="BC2214" s="5" t="s">
        <v>13776</v>
      </c>
      <c r="BD2214" s="33" t="s">
        <v>173</v>
      </c>
      <c r="BE2214" s="41"/>
      <c r="BF2214" s="35"/>
      <c r="BG2214" s="33" t="s">
        <v>169</v>
      </c>
      <c r="BH2214" s="5"/>
      <c r="BI2214" s="33">
        <v>300.0</v>
      </c>
      <c r="BJ2214" s="33" t="s">
        <v>170</v>
      </c>
      <c r="BK2214" s="5"/>
      <c r="BL2214" s="5">
        <f t="shared" si="5"/>
        <v>3994.5</v>
      </c>
      <c r="BM2214" s="5"/>
      <c r="BN2214" s="5"/>
      <c r="BO2214" s="42">
        <f t="shared" si="6"/>
        <v>3994.5</v>
      </c>
      <c r="BP2214" s="44"/>
      <c r="BQ2214" s="45"/>
      <c r="BR2214" s="47"/>
      <c r="BS2214" s="45"/>
      <c r="BT2214" s="37"/>
      <c r="BU2214" s="5"/>
      <c r="BV2214" s="38"/>
      <c r="BW2214" s="48"/>
      <c r="BX2214" s="44"/>
      <c r="BY2214" s="44"/>
      <c r="BZ2214" s="33" t="s">
        <v>131</v>
      </c>
      <c r="CA2214" s="5"/>
      <c r="CB2214" s="5"/>
      <c r="CC2214" s="33" t="s">
        <v>177</v>
      </c>
      <c r="CD2214" s="5"/>
      <c r="CE2214" s="5"/>
      <c r="CF2214" s="33" t="s">
        <v>178</v>
      </c>
      <c r="CG2214" s="33" t="s">
        <v>13777</v>
      </c>
      <c r="CH2214" s="5"/>
      <c r="CI2214" s="5"/>
      <c r="CJ2214" s="5"/>
      <c r="CK2214" s="33"/>
      <c r="CL2214" s="49">
        <v>45000.0</v>
      </c>
      <c r="CM2214" s="33" t="s">
        <v>180</v>
      </c>
      <c r="CN2214" s="5"/>
      <c r="CO2214" s="33">
        <v>2.0</v>
      </c>
      <c r="CP2214" s="33" t="s">
        <v>181</v>
      </c>
      <c r="CQ2214" s="50" t="str">
        <f t="shared" si="7"/>
        <v>07/09/1984</v>
      </c>
      <c r="CR2214" s="33" t="s">
        <v>182</v>
      </c>
      <c r="CS2214" s="33">
        <v>5.0</v>
      </c>
      <c r="CT2214" s="33">
        <v>5.0</v>
      </c>
      <c r="CU2214" s="33">
        <v>28.0</v>
      </c>
      <c r="CV2214" s="33">
        <v>532.0</v>
      </c>
      <c r="CW2214" s="5"/>
      <c r="CX2214" s="5"/>
      <c r="CY2214" s="33">
        <v>-100.14639</v>
      </c>
      <c r="CZ2214" s="33">
        <v>20.727747</v>
      </c>
      <c r="DA2214" s="33">
        <v>4.424537189E9</v>
      </c>
      <c r="DB2214" s="33">
        <v>2.0</v>
      </c>
      <c r="DC2214" s="33" t="s">
        <v>8456</v>
      </c>
      <c r="DD2214" s="33">
        <v>2023.0</v>
      </c>
      <c r="DE2214" s="33" t="s">
        <v>184</v>
      </c>
      <c r="DF2214" s="33"/>
      <c r="DG2214" s="33" t="s">
        <v>185</v>
      </c>
      <c r="DH2214" s="33" t="s">
        <v>186</v>
      </c>
      <c r="DI2214" s="5"/>
      <c r="DJ2214" s="5"/>
    </row>
    <row r="2215">
      <c r="A2215" s="33" t="s">
        <v>13778</v>
      </c>
      <c r="B2215" s="34">
        <v>44952.0</v>
      </c>
      <c r="C2215" s="35" t="s">
        <v>137</v>
      </c>
      <c r="D2215" s="35" t="s">
        <v>139</v>
      </c>
      <c r="E2215" s="35" t="s">
        <v>142</v>
      </c>
      <c r="F2215" s="36" t="s">
        <v>144</v>
      </c>
      <c r="G2215" s="33" t="s">
        <v>13779</v>
      </c>
      <c r="H2215" s="33" t="s">
        <v>13780</v>
      </c>
      <c r="I2215" s="33" t="s">
        <v>10201</v>
      </c>
      <c r="J2215" s="33" t="s">
        <v>2201</v>
      </c>
      <c r="K2215" s="35" t="s">
        <v>421</v>
      </c>
      <c r="L2215" s="33" t="s">
        <v>3194</v>
      </c>
      <c r="M2215" s="33" t="s">
        <v>8450</v>
      </c>
      <c r="N2215" s="33" t="s">
        <v>12698</v>
      </c>
      <c r="O2215" s="5"/>
      <c r="P2215" s="35" t="s">
        <v>233</v>
      </c>
      <c r="Q2215" s="35" t="s">
        <v>12698</v>
      </c>
      <c r="R2215" s="33">
        <v>76283.0</v>
      </c>
      <c r="S2215" s="37"/>
      <c r="T2215" s="33"/>
      <c r="U2215" s="33">
        <v>6.4</v>
      </c>
      <c r="V2215" s="33" t="s">
        <v>154</v>
      </c>
      <c r="W2215" s="33"/>
      <c r="X2215" s="33"/>
      <c r="Y2215" s="5"/>
      <c r="Z2215" s="5"/>
      <c r="AA2215" s="33">
        <v>1.0</v>
      </c>
      <c r="AB2215" s="33"/>
      <c r="AC2215" s="33">
        <v>1.0</v>
      </c>
      <c r="AD2215" s="5"/>
      <c r="AE2215" s="5"/>
      <c r="AF2215" s="5"/>
      <c r="AG2215" s="16"/>
      <c r="AH2215" s="38" t="str">
        <f t="shared" si="1"/>
        <v/>
      </c>
      <c r="AI2215" s="39">
        <f t="shared" si="2"/>
        <v>1</v>
      </c>
      <c r="AJ2215" s="37" t="str">
        <f t="shared" si="3"/>
        <v/>
      </c>
      <c r="AK2215" s="41" t="str">
        <f t="shared" si="4"/>
        <v/>
      </c>
      <c r="AL2215" s="35" t="s">
        <v>233</v>
      </c>
      <c r="AM2215" s="33" t="s">
        <v>12698</v>
      </c>
      <c r="AN2215" s="33" t="s">
        <v>13732</v>
      </c>
      <c r="AO2215" s="41"/>
      <c r="AP2215" s="33" t="s">
        <v>169</v>
      </c>
      <c r="AQ2215" s="33" t="s">
        <v>170</v>
      </c>
      <c r="AR2215" s="33">
        <v>300.0</v>
      </c>
      <c r="AS2215" s="42"/>
      <c r="AT2215" s="42"/>
      <c r="AU2215" s="42"/>
      <c r="AV2215" s="42"/>
      <c r="AW2215" s="42"/>
      <c r="AX2215" s="5"/>
      <c r="AY2215" s="33"/>
      <c r="AZ2215" s="33" t="s">
        <v>13781</v>
      </c>
      <c r="BA2215" s="5"/>
      <c r="BB2215" s="5"/>
      <c r="BC2215" s="5" t="s">
        <v>13782</v>
      </c>
      <c r="BD2215" s="33" t="s">
        <v>173</v>
      </c>
      <c r="BE2215" s="41"/>
      <c r="BF2215" s="35"/>
      <c r="BG2215" s="33" t="s">
        <v>169</v>
      </c>
      <c r="BH2215" s="5"/>
      <c r="BI2215" s="33">
        <v>300.0</v>
      </c>
      <c r="BJ2215" s="33" t="s">
        <v>170</v>
      </c>
      <c r="BK2215" s="5"/>
      <c r="BL2215" s="5">
        <f t="shared" si="5"/>
        <v>3994.5</v>
      </c>
      <c r="BM2215" s="5"/>
      <c r="BN2215" s="5"/>
      <c r="BO2215" s="42">
        <f t="shared" si="6"/>
        <v>3994.5</v>
      </c>
      <c r="BP2215" s="44"/>
      <c r="BQ2215" s="45"/>
      <c r="BR2215" s="47"/>
      <c r="BS2215" s="45"/>
      <c r="BT2215" s="37"/>
      <c r="BU2215" s="5"/>
      <c r="BV2215" s="38"/>
      <c r="BW2215" s="48"/>
      <c r="BX2215" s="44"/>
      <c r="BY2215" s="44"/>
      <c r="BZ2215" s="33" t="s">
        <v>131</v>
      </c>
      <c r="CA2215" s="5"/>
      <c r="CB2215" s="5"/>
      <c r="CC2215" s="33" t="s">
        <v>177</v>
      </c>
      <c r="CD2215" s="5"/>
      <c r="CE2215" s="5"/>
      <c r="CF2215" s="33" t="s">
        <v>178</v>
      </c>
      <c r="CG2215" s="33" t="s">
        <v>13783</v>
      </c>
      <c r="CH2215" s="5"/>
      <c r="CI2215" s="5"/>
      <c r="CJ2215" s="5"/>
      <c r="CK2215" s="33"/>
      <c r="CL2215" s="49">
        <v>45000.0</v>
      </c>
      <c r="CM2215" s="33" t="s">
        <v>180</v>
      </c>
      <c r="CN2215" s="5"/>
      <c r="CO2215" s="33">
        <v>2.0</v>
      </c>
      <c r="CP2215" s="33" t="s">
        <v>181</v>
      </c>
      <c r="CQ2215" s="50" t="str">
        <f t="shared" si="7"/>
        <v>12/05/1962</v>
      </c>
      <c r="CR2215" s="33" t="s">
        <v>182</v>
      </c>
      <c r="CS2215" s="33">
        <v>5.0</v>
      </c>
      <c r="CT2215" s="33">
        <v>5.0</v>
      </c>
      <c r="CU2215" s="33">
        <v>28.0</v>
      </c>
      <c r="CV2215" s="33">
        <v>532.0</v>
      </c>
      <c r="CW2215" s="5"/>
      <c r="CX2215" s="5"/>
      <c r="CY2215" s="33">
        <v>-100.14639</v>
      </c>
      <c r="CZ2215" s="33">
        <v>20.727747</v>
      </c>
      <c r="DA2215" s="33">
        <v>4.411228946E9</v>
      </c>
      <c r="DB2215" s="33">
        <v>2.0</v>
      </c>
      <c r="DC2215" s="33" t="s">
        <v>8456</v>
      </c>
      <c r="DD2215" s="33">
        <v>2023.0</v>
      </c>
      <c r="DE2215" s="33" t="s">
        <v>184</v>
      </c>
      <c r="DF2215" s="33"/>
      <c r="DG2215" s="33" t="s">
        <v>185</v>
      </c>
      <c r="DH2215" s="33" t="s">
        <v>186</v>
      </c>
      <c r="DI2215" s="5"/>
      <c r="DJ2215" s="5"/>
    </row>
    <row r="2216">
      <c r="A2216" s="33" t="s">
        <v>13784</v>
      </c>
      <c r="B2216" s="34">
        <v>44952.0</v>
      </c>
      <c r="C2216" s="35" t="s">
        <v>137</v>
      </c>
      <c r="D2216" s="35" t="s">
        <v>139</v>
      </c>
      <c r="E2216" s="35" t="s">
        <v>142</v>
      </c>
      <c r="F2216" s="36" t="s">
        <v>144</v>
      </c>
      <c r="G2216" s="33" t="s">
        <v>13785</v>
      </c>
      <c r="H2216" s="33" t="s">
        <v>13786</v>
      </c>
      <c r="I2216" s="33" t="s">
        <v>8918</v>
      </c>
      <c r="J2216" s="33" t="s">
        <v>8918</v>
      </c>
      <c r="K2216" s="35" t="s">
        <v>421</v>
      </c>
      <c r="L2216" s="33" t="s">
        <v>3194</v>
      </c>
      <c r="M2216" s="33" t="s">
        <v>8450</v>
      </c>
      <c r="N2216" s="33" t="s">
        <v>12698</v>
      </c>
      <c r="O2216" s="5"/>
      <c r="P2216" s="35" t="s">
        <v>233</v>
      </c>
      <c r="Q2216" s="35" t="s">
        <v>12698</v>
      </c>
      <c r="R2216" s="33">
        <v>76283.0</v>
      </c>
      <c r="S2216" s="37"/>
      <c r="T2216" s="33"/>
      <c r="U2216" s="33">
        <v>3.72</v>
      </c>
      <c r="V2216" s="33" t="s">
        <v>154</v>
      </c>
      <c r="W2216" s="33"/>
      <c r="X2216" s="33"/>
      <c r="Y2216" s="5"/>
      <c r="Z2216" s="5"/>
      <c r="AA2216" s="33">
        <v>1.0</v>
      </c>
      <c r="AB2216" s="33"/>
      <c r="AC2216" s="33">
        <v>1.0</v>
      </c>
      <c r="AD2216" s="5"/>
      <c r="AE2216" s="5"/>
      <c r="AF2216" s="5"/>
      <c r="AG2216" s="16"/>
      <c r="AH2216" s="38" t="str">
        <f t="shared" si="1"/>
        <v/>
      </c>
      <c r="AI2216" s="39">
        <f t="shared" si="2"/>
        <v>1</v>
      </c>
      <c r="AJ2216" s="37" t="str">
        <f t="shared" si="3"/>
        <v/>
      </c>
      <c r="AK2216" s="41" t="str">
        <f t="shared" si="4"/>
        <v/>
      </c>
      <c r="AL2216" s="35" t="s">
        <v>233</v>
      </c>
      <c r="AM2216" s="33" t="s">
        <v>12698</v>
      </c>
      <c r="AN2216" s="33" t="s">
        <v>13732</v>
      </c>
      <c r="AO2216" s="41"/>
      <c r="AP2216" s="33" t="s">
        <v>169</v>
      </c>
      <c r="AQ2216" s="33" t="s">
        <v>170</v>
      </c>
      <c r="AR2216" s="33">
        <v>300.0</v>
      </c>
      <c r="AS2216" s="42"/>
      <c r="AT2216" s="42"/>
      <c r="AU2216" s="42"/>
      <c r="AV2216" s="42"/>
      <c r="AW2216" s="42"/>
      <c r="AX2216" s="5"/>
      <c r="AY2216" s="33"/>
      <c r="AZ2216" s="33" t="s">
        <v>13787</v>
      </c>
      <c r="BA2216" s="5"/>
      <c r="BB2216" s="5"/>
      <c r="BC2216" s="5" t="s">
        <v>13788</v>
      </c>
      <c r="BD2216" s="33" t="s">
        <v>173</v>
      </c>
      <c r="BE2216" s="41"/>
      <c r="BF2216" s="35"/>
      <c r="BG2216" s="33" t="s">
        <v>169</v>
      </c>
      <c r="BH2216" s="5"/>
      <c r="BI2216" s="33">
        <v>300.0</v>
      </c>
      <c r="BJ2216" s="33" t="s">
        <v>170</v>
      </c>
      <c r="BK2216" s="5"/>
      <c r="BL2216" s="5">
        <f t="shared" si="5"/>
        <v>3994.5</v>
      </c>
      <c r="BM2216" s="5"/>
      <c r="BN2216" s="5"/>
      <c r="BO2216" s="42">
        <f t="shared" si="6"/>
        <v>3994.5</v>
      </c>
      <c r="BP2216" s="44"/>
      <c r="BQ2216" s="45"/>
      <c r="BR2216" s="47"/>
      <c r="BS2216" s="45"/>
      <c r="BT2216" s="37"/>
      <c r="BU2216" s="5"/>
      <c r="BV2216" s="38"/>
      <c r="BW2216" s="48"/>
      <c r="BX2216" s="44"/>
      <c r="BY2216" s="44"/>
      <c r="BZ2216" s="33" t="s">
        <v>131</v>
      </c>
      <c r="CA2216" s="5"/>
      <c r="CB2216" s="5"/>
      <c r="CC2216" s="33" t="s">
        <v>177</v>
      </c>
      <c r="CD2216" s="5"/>
      <c r="CE2216" s="5"/>
      <c r="CF2216" s="33" t="s">
        <v>178</v>
      </c>
      <c r="CG2216" s="33" t="s">
        <v>13789</v>
      </c>
      <c r="CH2216" s="5"/>
      <c r="CI2216" s="5"/>
      <c r="CJ2216" s="5"/>
      <c r="CK2216" s="33"/>
      <c r="CL2216" s="49">
        <v>45000.0</v>
      </c>
      <c r="CM2216" s="33" t="s">
        <v>180</v>
      </c>
      <c r="CN2216" s="5"/>
      <c r="CO2216" s="33">
        <v>2.0</v>
      </c>
      <c r="CP2216" s="33" t="s">
        <v>181</v>
      </c>
      <c r="CQ2216" s="50" t="str">
        <f t="shared" si="7"/>
        <v>12/06/1957</v>
      </c>
      <c r="CR2216" s="33" t="s">
        <v>182</v>
      </c>
      <c r="CS2216" s="33">
        <v>5.0</v>
      </c>
      <c r="CT2216" s="33">
        <v>5.0</v>
      </c>
      <c r="CU2216" s="33">
        <v>28.0</v>
      </c>
      <c r="CV2216" s="33">
        <v>532.0</v>
      </c>
      <c r="CW2216" s="5"/>
      <c r="CX2216" s="5"/>
      <c r="CY2216" s="33">
        <v>-100.14639</v>
      </c>
      <c r="CZ2216" s="33">
        <v>20.727747</v>
      </c>
      <c r="DA2216" s="33">
        <v>4.426793558E9</v>
      </c>
      <c r="DB2216" s="33">
        <v>2.0</v>
      </c>
      <c r="DC2216" s="33" t="s">
        <v>8456</v>
      </c>
      <c r="DD2216" s="33">
        <v>2023.0</v>
      </c>
      <c r="DE2216" s="33" t="s">
        <v>184</v>
      </c>
      <c r="DF2216" s="33"/>
      <c r="DG2216" s="33" t="s">
        <v>185</v>
      </c>
      <c r="DH2216" s="33" t="s">
        <v>186</v>
      </c>
      <c r="DI2216" s="5"/>
      <c r="DJ2216" s="5"/>
    </row>
    <row r="2217">
      <c r="A2217" s="33" t="s">
        <v>13790</v>
      </c>
      <c r="B2217" s="34">
        <v>44952.0</v>
      </c>
      <c r="C2217" s="35" t="s">
        <v>137</v>
      </c>
      <c r="D2217" s="35" t="s">
        <v>139</v>
      </c>
      <c r="E2217" s="35" t="s">
        <v>142</v>
      </c>
      <c r="F2217" s="36" t="s">
        <v>144</v>
      </c>
      <c r="G2217" s="33" t="s">
        <v>13791</v>
      </c>
      <c r="H2217" s="33" t="s">
        <v>13792</v>
      </c>
      <c r="I2217" s="33" t="s">
        <v>8918</v>
      </c>
      <c r="J2217" s="33" t="s">
        <v>2201</v>
      </c>
      <c r="K2217" s="35" t="s">
        <v>421</v>
      </c>
      <c r="L2217" s="33" t="s">
        <v>3194</v>
      </c>
      <c r="M2217" s="33" t="s">
        <v>8450</v>
      </c>
      <c r="N2217" s="33" t="s">
        <v>12698</v>
      </c>
      <c r="O2217" s="5"/>
      <c r="P2217" s="35" t="s">
        <v>233</v>
      </c>
      <c r="Q2217" s="35" t="s">
        <v>12698</v>
      </c>
      <c r="R2217" s="33">
        <v>76283.0</v>
      </c>
      <c r="S2217" s="37"/>
      <c r="T2217" s="33"/>
      <c r="U2217" s="33">
        <v>4.74</v>
      </c>
      <c r="V2217" s="33" t="s">
        <v>154</v>
      </c>
      <c r="W2217" s="33"/>
      <c r="X2217" s="33"/>
      <c r="Y2217" s="5"/>
      <c r="Z2217" s="5"/>
      <c r="AA2217" s="33">
        <v>1.0</v>
      </c>
      <c r="AB2217" s="33"/>
      <c r="AC2217" s="33">
        <v>1.0</v>
      </c>
      <c r="AD2217" s="5"/>
      <c r="AE2217" s="5"/>
      <c r="AF2217" s="5"/>
      <c r="AG2217" s="16"/>
      <c r="AH2217" s="38" t="str">
        <f t="shared" si="1"/>
        <v/>
      </c>
      <c r="AI2217" s="39">
        <f t="shared" si="2"/>
        <v>1</v>
      </c>
      <c r="AJ2217" s="37" t="str">
        <f t="shared" si="3"/>
        <v/>
      </c>
      <c r="AK2217" s="41" t="str">
        <f t="shared" si="4"/>
        <v/>
      </c>
      <c r="AL2217" s="35" t="s">
        <v>233</v>
      </c>
      <c r="AM2217" s="33" t="s">
        <v>12698</v>
      </c>
      <c r="AN2217" s="33" t="s">
        <v>13732</v>
      </c>
      <c r="AO2217" s="41"/>
      <c r="AP2217" s="33" t="s">
        <v>169</v>
      </c>
      <c r="AQ2217" s="33" t="s">
        <v>170</v>
      </c>
      <c r="AR2217" s="33">
        <v>300.0</v>
      </c>
      <c r="AS2217" s="42"/>
      <c r="AT2217" s="42"/>
      <c r="AU2217" s="42"/>
      <c r="AV2217" s="42"/>
      <c r="AW2217" s="42"/>
      <c r="AX2217" s="5"/>
      <c r="AY2217" s="33"/>
      <c r="AZ2217" s="33" t="s">
        <v>13793</v>
      </c>
      <c r="BA2217" s="5"/>
      <c r="BB2217" s="5"/>
      <c r="BC2217" s="5" t="s">
        <v>13794</v>
      </c>
      <c r="BD2217" s="33" t="s">
        <v>173</v>
      </c>
      <c r="BE2217" s="41"/>
      <c r="BF2217" s="35"/>
      <c r="BG2217" s="33" t="s">
        <v>169</v>
      </c>
      <c r="BH2217" s="5"/>
      <c r="BI2217" s="33">
        <v>300.0</v>
      </c>
      <c r="BJ2217" s="33" t="s">
        <v>170</v>
      </c>
      <c r="BK2217" s="5"/>
      <c r="BL2217" s="5">
        <f t="shared" si="5"/>
        <v>3994.5</v>
      </c>
      <c r="BM2217" s="5"/>
      <c r="BN2217" s="5"/>
      <c r="BO2217" s="42">
        <f t="shared" si="6"/>
        <v>3994.5</v>
      </c>
      <c r="BP2217" s="44"/>
      <c r="BQ2217" s="45"/>
      <c r="BR2217" s="47"/>
      <c r="BS2217" s="45"/>
      <c r="BT2217" s="37"/>
      <c r="BU2217" s="5"/>
      <c r="BV2217" s="38"/>
      <c r="BW2217" s="48"/>
      <c r="BX2217" s="44"/>
      <c r="BY2217" s="44"/>
      <c r="BZ2217" s="33" t="s">
        <v>131</v>
      </c>
      <c r="CA2217" s="5"/>
      <c r="CB2217" s="5"/>
      <c r="CC2217" s="33" t="s">
        <v>177</v>
      </c>
      <c r="CD2217" s="5"/>
      <c r="CE2217" s="5"/>
      <c r="CF2217" s="33" t="s">
        <v>178</v>
      </c>
      <c r="CG2217" s="33" t="s">
        <v>13795</v>
      </c>
      <c r="CH2217" s="5"/>
      <c r="CI2217" s="5"/>
      <c r="CJ2217" s="5"/>
      <c r="CK2217" s="33"/>
      <c r="CL2217" s="49">
        <v>45000.0</v>
      </c>
      <c r="CM2217" s="33" t="s">
        <v>180</v>
      </c>
      <c r="CN2217" s="5"/>
      <c r="CO2217" s="33">
        <v>2.0</v>
      </c>
      <c r="CP2217" s="33" t="s">
        <v>181</v>
      </c>
      <c r="CQ2217" s="50" t="str">
        <f t="shared" si="7"/>
        <v>16/06/1948</v>
      </c>
      <c r="CR2217" s="33" t="s">
        <v>182</v>
      </c>
      <c r="CS2217" s="33">
        <v>5.0</v>
      </c>
      <c r="CT2217" s="33">
        <v>5.0</v>
      </c>
      <c r="CU2217" s="33">
        <v>28.0</v>
      </c>
      <c r="CV2217" s="33">
        <v>532.0</v>
      </c>
      <c r="CW2217" s="5"/>
      <c r="CX2217" s="5"/>
      <c r="CY2217" s="33">
        <v>-100.14639</v>
      </c>
      <c r="CZ2217" s="33">
        <v>20.727747</v>
      </c>
      <c r="DA2217" s="33">
        <v>4.426490101E9</v>
      </c>
      <c r="DB2217" s="33">
        <v>2.0</v>
      </c>
      <c r="DC2217" s="33" t="s">
        <v>8456</v>
      </c>
      <c r="DD2217" s="33">
        <v>2023.0</v>
      </c>
      <c r="DE2217" s="33" t="s">
        <v>184</v>
      </c>
      <c r="DF2217" s="33"/>
      <c r="DG2217" s="33" t="s">
        <v>185</v>
      </c>
      <c r="DH2217" s="33" t="s">
        <v>186</v>
      </c>
      <c r="DI2217" s="5"/>
      <c r="DJ2217" s="5"/>
    </row>
    <row r="2218">
      <c r="A2218" s="33" t="s">
        <v>13796</v>
      </c>
      <c r="B2218" s="34">
        <v>44952.0</v>
      </c>
      <c r="C2218" s="35" t="s">
        <v>137</v>
      </c>
      <c r="D2218" s="35" t="s">
        <v>139</v>
      </c>
      <c r="E2218" s="35" t="s">
        <v>142</v>
      </c>
      <c r="F2218" s="36" t="s">
        <v>144</v>
      </c>
      <c r="G2218" s="33" t="s">
        <v>13797</v>
      </c>
      <c r="H2218" s="33" t="s">
        <v>13798</v>
      </c>
      <c r="I2218" s="33" t="s">
        <v>2201</v>
      </c>
      <c r="J2218" s="33" t="s">
        <v>605</v>
      </c>
      <c r="K2218" s="35" t="s">
        <v>421</v>
      </c>
      <c r="L2218" s="33" t="s">
        <v>3194</v>
      </c>
      <c r="M2218" s="33" t="s">
        <v>8450</v>
      </c>
      <c r="N2218" s="33" t="s">
        <v>12698</v>
      </c>
      <c r="O2218" s="5"/>
      <c r="P2218" s="35" t="s">
        <v>233</v>
      </c>
      <c r="Q2218" s="35" t="s">
        <v>12698</v>
      </c>
      <c r="R2218" s="33">
        <v>76283.0</v>
      </c>
      <c r="S2218" s="37"/>
      <c r="T2218" s="33"/>
      <c r="U2218" s="33">
        <v>4.01</v>
      </c>
      <c r="V2218" s="33" t="s">
        <v>154</v>
      </c>
      <c r="W2218" s="33"/>
      <c r="X2218" s="33"/>
      <c r="Y2218" s="5"/>
      <c r="Z2218" s="5"/>
      <c r="AA2218" s="33">
        <v>1.0</v>
      </c>
      <c r="AB2218" s="33"/>
      <c r="AC2218" s="33">
        <v>1.0</v>
      </c>
      <c r="AD2218" s="5"/>
      <c r="AE2218" s="5"/>
      <c r="AF2218" s="5"/>
      <c r="AG2218" s="16"/>
      <c r="AH2218" s="38" t="str">
        <f t="shared" si="1"/>
        <v/>
      </c>
      <c r="AI2218" s="39">
        <f t="shared" si="2"/>
        <v>1</v>
      </c>
      <c r="AJ2218" s="37" t="str">
        <f t="shared" si="3"/>
        <v/>
      </c>
      <c r="AK2218" s="41" t="str">
        <f t="shared" si="4"/>
        <v/>
      </c>
      <c r="AL2218" s="35" t="s">
        <v>233</v>
      </c>
      <c r="AM2218" s="33" t="s">
        <v>12698</v>
      </c>
      <c r="AN2218" s="33" t="s">
        <v>13732</v>
      </c>
      <c r="AO2218" s="41"/>
      <c r="AP2218" s="33" t="s">
        <v>169</v>
      </c>
      <c r="AQ2218" s="33" t="s">
        <v>170</v>
      </c>
      <c r="AR2218" s="33">
        <v>300.0</v>
      </c>
      <c r="AS2218" s="42"/>
      <c r="AT2218" s="42"/>
      <c r="AU2218" s="42"/>
      <c r="AV2218" s="42"/>
      <c r="AW2218" s="42"/>
      <c r="AX2218" s="5"/>
      <c r="AY2218" s="33"/>
      <c r="AZ2218" s="33" t="s">
        <v>13799</v>
      </c>
      <c r="BA2218" s="5"/>
      <c r="BB2218" s="5"/>
      <c r="BC2218" s="5" t="s">
        <v>13800</v>
      </c>
      <c r="BD2218" s="33" t="s">
        <v>173</v>
      </c>
      <c r="BE2218" s="41"/>
      <c r="BF2218" s="35"/>
      <c r="BG2218" s="33" t="s">
        <v>169</v>
      </c>
      <c r="BH2218" s="5"/>
      <c r="BI2218" s="33">
        <v>300.0</v>
      </c>
      <c r="BJ2218" s="33" t="s">
        <v>170</v>
      </c>
      <c r="BK2218" s="5"/>
      <c r="BL2218" s="5">
        <f t="shared" si="5"/>
        <v>3994.5</v>
      </c>
      <c r="BM2218" s="5"/>
      <c r="BN2218" s="5"/>
      <c r="BO2218" s="42">
        <f t="shared" si="6"/>
        <v>3994.5</v>
      </c>
      <c r="BP2218" s="44"/>
      <c r="BQ2218" s="45"/>
      <c r="BR2218" s="47"/>
      <c r="BS2218" s="45"/>
      <c r="BT2218" s="37"/>
      <c r="BU2218" s="5"/>
      <c r="BV2218" s="38"/>
      <c r="BW2218" s="48"/>
      <c r="BX2218" s="44"/>
      <c r="BY2218" s="44"/>
      <c r="BZ2218" s="33" t="s">
        <v>131</v>
      </c>
      <c r="CA2218" s="5"/>
      <c r="CB2218" s="5"/>
      <c r="CC2218" s="33" t="s">
        <v>177</v>
      </c>
      <c r="CD2218" s="5"/>
      <c r="CE2218" s="5"/>
      <c r="CF2218" s="33" t="s">
        <v>178</v>
      </c>
      <c r="CG2218" s="33" t="s">
        <v>13801</v>
      </c>
      <c r="CH2218" s="5"/>
      <c r="CI2218" s="5"/>
      <c r="CJ2218" s="5"/>
      <c r="CK2218" s="33"/>
      <c r="CL2218" s="49">
        <v>45000.0</v>
      </c>
      <c r="CM2218" s="33" t="s">
        <v>180</v>
      </c>
      <c r="CN2218" s="5"/>
      <c r="CO2218" s="33">
        <v>2.0</v>
      </c>
      <c r="CP2218" s="33" t="s">
        <v>181</v>
      </c>
      <c r="CQ2218" s="50" t="str">
        <f t="shared" si="7"/>
        <v>20/02/1954</v>
      </c>
      <c r="CR2218" s="33" t="s">
        <v>182</v>
      </c>
      <c r="CS2218" s="33">
        <v>5.0</v>
      </c>
      <c r="CT2218" s="33">
        <v>5.0</v>
      </c>
      <c r="CU2218" s="33">
        <v>28.0</v>
      </c>
      <c r="CV2218" s="33">
        <v>532.0</v>
      </c>
      <c r="CW2218" s="5"/>
      <c r="CX2218" s="5"/>
      <c r="CY2218" s="33">
        <v>-100.14639</v>
      </c>
      <c r="CZ2218" s="33">
        <v>20.727747</v>
      </c>
      <c r="DA2218" s="33">
        <v>4.4247071E9</v>
      </c>
      <c r="DB2218" s="33">
        <v>2.0</v>
      </c>
      <c r="DC2218" s="33" t="s">
        <v>8456</v>
      </c>
      <c r="DD2218" s="33">
        <v>2023.0</v>
      </c>
      <c r="DE2218" s="33" t="s">
        <v>184</v>
      </c>
      <c r="DF2218" s="33"/>
      <c r="DG2218" s="33" t="s">
        <v>185</v>
      </c>
      <c r="DH2218" s="33" t="s">
        <v>186</v>
      </c>
      <c r="DI2218" s="5"/>
      <c r="DJ2218" s="5"/>
    </row>
    <row r="2219">
      <c r="A2219" s="33" t="s">
        <v>13802</v>
      </c>
      <c r="B2219" s="34">
        <v>44952.0</v>
      </c>
      <c r="C2219" s="35" t="s">
        <v>137</v>
      </c>
      <c r="D2219" s="35" t="s">
        <v>139</v>
      </c>
      <c r="E2219" s="35" t="s">
        <v>142</v>
      </c>
      <c r="F2219" s="36" t="s">
        <v>144</v>
      </c>
      <c r="G2219" s="33" t="s">
        <v>13803</v>
      </c>
      <c r="H2219" s="33" t="s">
        <v>13804</v>
      </c>
      <c r="I2219" s="33" t="s">
        <v>2201</v>
      </c>
      <c r="J2219" s="33" t="s">
        <v>605</v>
      </c>
      <c r="K2219" s="35" t="s">
        <v>421</v>
      </c>
      <c r="L2219" s="33" t="s">
        <v>3194</v>
      </c>
      <c r="M2219" s="33" t="s">
        <v>8450</v>
      </c>
      <c r="N2219" s="33" t="s">
        <v>12698</v>
      </c>
      <c r="O2219" s="5"/>
      <c r="P2219" s="35" t="s">
        <v>233</v>
      </c>
      <c r="Q2219" s="35" t="s">
        <v>12698</v>
      </c>
      <c r="R2219" s="33">
        <v>76283.0</v>
      </c>
      <c r="S2219" s="37"/>
      <c r="T2219" s="33"/>
      <c r="U2219" s="33">
        <v>2.38</v>
      </c>
      <c r="V2219" s="33" t="s">
        <v>154</v>
      </c>
      <c r="W2219" s="33"/>
      <c r="X2219" s="33"/>
      <c r="Y2219" s="5"/>
      <c r="Z2219" s="5"/>
      <c r="AA2219" s="33">
        <v>1.0</v>
      </c>
      <c r="AB2219" s="33"/>
      <c r="AC2219" s="33">
        <v>1.0</v>
      </c>
      <c r="AD2219" s="5"/>
      <c r="AE2219" s="5"/>
      <c r="AF2219" s="5"/>
      <c r="AG2219" s="16"/>
      <c r="AH2219" s="38" t="str">
        <f t="shared" si="1"/>
        <v/>
      </c>
      <c r="AI2219" s="39">
        <f t="shared" si="2"/>
        <v>1</v>
      </c>
      <c r="AJ2219" s="37" t="str">
        <f t="shared" si="3"/>
        <v/>
      </c>
      <c r="AK2219" s="41" t="str">
        <f t="shared" si="4"/>
        <v/>
      </c>
      <c r="AL2219" s="35" t="s">
        <v>233</v>
      </c>
      <c r="AM2219" s="33" t="s">
        <v>12698</v>
      </c>
      <c r="AN2219" s="33" t="s">
        <v>13732</v>
      </c>
      <c r="AO2219" s="41"/>
      <c r="AP2219" s="33" t="s">
        <v>169</v>
      </c>
      <c r="AQ2219" s="33" t="s">
        <v>170</v>
      </c>
      <c r="AR2219" s="33">
        <v>300.0</v>
      </c>
      <c r="AS2219" s="42"/>
      <c r="AT2219" s="42"/>
      <c r="AU2219" s="42"/>
      <c r="AV2219" s="42"/>
      <c r="AW2219" s="42"/>
      <c r="AX2219" s="5"/>
      <c r="AY2219" s="33"/>
      <c r="AZ2219" s="33" t="s">
        <v>13805</v>
      </c>
      <c r="BA2219" s="5"/>
      <c r="BB2219" s="5"/>
      <c r="BC2219" s="5" t="s">
        <v>13806</v>
      </c>
      <c r="BD2219" s="33" t="s">
        <v>173</v>
      </c>
      <c r="BE2219" s="41"/>
      <c r="BF2219" s="35"/>
      <c r="BG2219" s="33" t="s">
        <v>169</v>
      </c>
      <c r="BH2219" s="5"/>
      <c r="BI2219" s="33">
        <v>300.0</v>
      </c>
      <c r="BJ2219" s="33" t="s">
        <v>170</v>
      </c>
      <c r="BK2219" s="5"/>
      <c r="BL2219" s="5">
        <f t="shared" si="5"/>
        <v>3994.5</v>
      </c>
      <c r="BM2219" s="5"/>
      <c r="BN2219" s="5"/>
      <c r="BO2219" s="42">
        <f t="shared" si="6"/>
        <v>3994.5</v>
      </c>
      <c r="BP2219" s="44"/>
      <c r="BQ2219" s="45"/>
      <c r="BR2219" s="47"/>
      <c r="BS2219" s="45"/>
      <c r="BT2219" s="37"/>
      <c r="BU2219" s="5"/>
      <c r="BV2219" s="38"/>
      <c r="BW2219" s="48"/>
      <c r="BX2219" s="44"/>
      <c r="BY2219" s="44"/>
      <c r="BZ2219" s="33" t="s">
        <v>131</v>
      </c>
      <c r="CA2219" s="5"/>
      <c r="CB2219" s="5"/>
      <c r="CC2219" s="33" t="s">
        <v>177</v>
      </c>
      <c r="CD2219" s="5"/>
      <c r="CE2219" s="5"/>
      <c r="CF2219" s="33" t="s">
        <v>178</v>
      </c>
      <c r="CG2219" s="33" t="s">
        <v>13807</v>
      </c>
      <c r="CH2219" s="5"/>
      <c r="CI2219" s="5"/>
      <c r="CJ2219" s="5"/>
      <c r="CK2219" s="33"/>
      <c r="CL2219" s="49">
        <v>45000.0</v>
      </c>
      <c r="CM2219" s="33" t="s">
        <v>180</v>
      </c>
      <c r="CN2219" s="5"/>
      <c r="CO2219" s="33">
        <v>2.0</v>
      </c>
      <c r="CP2219" s="33" t="s">
        <v>181</v>
      </c>
      <c r="CQ2219" s="50" t="str">
        <f t="shared" si="7"/>
        <v>31/07/1961</v>
      </c>
      <c r="CR2219" s="33" t="s">
        <v>182</v>
      </c>
      <c r="CS2219" s="33">
        <v>5.0</v>
      </c>
      <c r="CT2219" s="33">
        <v>5.0</v>
      </c>
      <c r="CU2219" s="33">
        <v>28.0</v>
      </c>
      <c r="CV2219" s="33">
        <v>532.0</v>
      </c>
      <c r="CW2219" s="5"/>
      <c r="CX2219" s="5"/>
      <c r="CY2219" s="33">
        <v>-100.14639</v>
      </c>
      <c r="CZ2219" s="33">
        <v>20.727747</v>
      </c>
      <c r="DA2219" s="33">
        <v>4.191078014E9</v>
      </c>
      <c r="DB2219" s="33">
        <v>2.0</v>
      </c>
      <c r="DC2219" s="33" t="s">
        <v>8456</v>
      </c>
      <c r="DD2219" s="33">
        <v>2023.0</v>
      </c>
      <c r="DE2219" s="33" t="s">
        <v>184</v>
      </c>
      <c r="DF2219" s="33"/>
      <c r="DG2219" s="33" t="s">
        <v>185</v>
      </c>
      <c r="DH2219" s="33" t="s">
        <v>186</v>
      </c>
      <c r="DI2219" s="5"/>
      <c r="DJ2219" s="5"/>
    </row>
    <row r="2220">
      <c r="A2220" s="33" t="s">
        <v>13808</v>
      </c>
      <c r="B2220" s="34">
        <v>44952.0</v>
      </c>
      <c r="C2220" s="35" t="s">
        <v>137</v>
      </c>
      <c r="D2220" s="35" t="s">
        <v>139</v>
      </c>
      <c r="E2220" s="35" t="s">
        <v>142</v>
      </c>
      <c r="F2220" s="36" t="s">
        <v>144</v>
      </c>
      <c r="G2220" s="33" t="s">
        <v>13809</v>
      </c>
      <c r="H2220" s="33" t="s">
        <v>11669</v>
      </c>
      <c r="I2220" s="33" t="s">
        <v>2201</v>
      </c>
      <c r="J2220" s="33" t="s">
        <v>605</v>
      </c>
      <c r="K2220" s="35" t="s">
        <v>421</v>
      </c>
      <c r="L2220" s="33" t="s">
        <v>3194</v>
      </c>
      <c r="M2220" s="33" t="s">
        <v>8450</v>
      </c>
      <c r="N2220" s="33" t="s">
        <v>12698</v>
      </c>
      <c r="O2220" s="5"/>
      <c r="P2220" s="35" t="s">
        <v>233</v>
      </c>
      <c r="Q2220" s="35" t="s">
        <v>12698</v>
      </c>
      <c r="R2220" s="33">
        <v>76283.0</v>
      </c>
      <c r="S2220" s="37"/>
      <c r="T2220" s="33"/>
      <c r="U2220" s="33">
        <v>6.22</v>
      </c>
      <c r="V2220" s="33" t="s">
        <v>154</v>
      </c>
      <c r="W2220" s="33"/>
      <c r="X2220" s="33"/>
      <c r="Y2220" s="5"/>
      <c r="Z2220" s="5"/>
      <c r="AA2220" s="33">
        <v>1.0</v>
      </c>
      <c r="AB2220" s="33"/>
      <c r="AC2220" s="33">
        <v>1.0</v>
      </c>
      <c r="AD2220" s="5"/>
      <c r="AE2220" s="5"/>
      <c r="AF2220" s="5"/>
      <c r="AG2220" s="16"/>
      <c r="AH2220" s="38" t="str">
        <f t="shared" si="1"/>
        <v/>
      </c>
      <c r="AI2220" s="39">
        <f t="shared" si="2"/>
        <v>1</v>
      </c>
      <c r="AJ2220" s="37" t="str">
        <f t="shared" si="3"/>
        <v/>
      </c>
      <c r="AK2220" s="41" t="str">
        <f t="shared" si="4"/>
        <v/>
      </c>
      <c r="AL2220" s="35" t="s">
        <v>233</v>
      </c>
      <c r="AM2220" s="33" t="s">
        <v>12698</v>
      </c>
      <c r="AN2220" s="33" t="s">
        <v>13732</v>
      </c>
      <c r="AO2220" s="41"/>
      <c r="AP2220" s="33" t="s">
        <v>169</v>
      </c>
      <c r="AQ2220" s="33" t="s">
        <v>170</v>
      </c>
      <c r="AR2220" s="33">
        <v>300.0</v>
      </c>
      <c r="AS2220" s="42"/>
      <c r="AT2220" s="42"/>
      <c r="AU2220" s="42"/>
      <c r="AV2220" s="42"/>
      <c r="AW2220" s="42"/>
      <c r="AX2220" s="5"/>
      <c r="AY2220" s="33"/>
      <c r="AZ2220" s="33" t="s">
        <v>13810</v>
      </c>
      <c r="BA2220" s="5"/>
      <c r="BB2220" s="5"/>
      <c r="BC2220" s="5" t="s">
        <v>13811</v>
      </c>
      <c r="BD2220" s="33" t="s">
        <v>173</v>
      </c>
      <c r="BE2220" s="41"/>
      <c r="BF2220" s="35"/>
      <c r="BG2220" s="33" t="s">
        <v>169</v>
      </c>
      <c r="BH2220" s="5"/>
      <c r="BI2220" s="33">
        <v>300.0</v>
      </c>
      <c r="BJ2220" s="33" t="s">
        <v>170</v>
      </c>
      <c r="BK2220" s="5"/>
      <c r="BL2220" s="5">
        <f t="shared" si="5"/>
        <v>3994.5</v>
      </c>
      <c r="BM2220" s="5"/>
      <c r="BN2220" s="5"/>
      <c r="BO2220" s="42">
        <f t="shared" si="6"/>
        <v>3994.5</v>
      </c>
      <c r="BP2220" s="44"/>
      <c r="BQ2220" s="45"/>
      <c r="BR2220" s="47"/>
      <c r="BS2220" s="45"/>
      <c r="BT2220" s="37"/>
      <c r="BU2220" s="5"/>
      <c r="BV2220" s="38"/>
      <c r="BW2220" s="48"/>
      <c r="BX2220" s="44"/>
      <c r="BY2220" s="44"/>
      <c r="BZ2220" s="33" t="s">
        <v>131</v>
      </c>
      <c r="CA2220" s="5"/>
      <c r="CB2220" s="5"/>
      <c r="CC2220" s="33" t="s">
        <v>177</v>
      </c>
      <c r="CD2220" s="5"/>
      <c r="CE2220" s="5"/>
      <c r="CF2220" s="33" t="s">
        <v>178</v>
      </c>
      <c r="CG2220" s="33" t="s">
        <v>13812</v>
      </c>
      <c r="CH2220" s="5"/>
      <c r="CI2220" s="5"/>
      <c r="CJ2220" s="5"/>
      <c r="CK2220" s="33"/>
      <c r="CL2220" s="49">
        <v>45000.0</v>
      </c>
      <c r="CM2220" s="33" t="s">
        <v>180</v>
      </c>
      <c r="CN2220" s="5"/>
      <c r="CO2220" s="33">
        <v>2.0</v>
      </c>
      <c r="CP2220" s="33" t="s">
        <v>181</v>
      </c>
      <c r="CQ2220" s="50" t="str">
        <f t="shared" si="7"/>
        <v>06/11/1963</v>
      </c>
      <c r="CR2220" s="33" t="s">
        <v>182</v>
      </c>
      <c r="CS2220" s="33">
        <v>5.0</v>
      </c>
      <c r="CT2220" s="33">
        <v>5.0</v>
      </c>
      <c r="CU2220" s="33">
        <v>28.0</v>
      </c>
      <c r="CV2220" s="33">
        <v>532.0</v>
      </c>
      <c r="CW2220" s="5"/>
      <c r="CX2220" s="5"/>
      <c r="CY2220" s="33">
        <v>-100.14639</v>
      </c>
      <c r="CZ2220" s="33">
        <v>20.727747</v>
      </c>
      <c r="DA2220" s="33">
        <v>4.426005048E9</v>
      </c>
      <c r="DB2220" s="33">
        <v>2.0</v>
      </c>
      <c r="DC2220" s="33" t="s">
        <v>8456</v>
      </c>
      <c r="DD2220" s="33">
        <v>2023.0</v>
      </c>
      <c r="DE2220" s="33" t="s">
        <v>184</v>
      </c>
      <c r="DF2220" s="33"/>
      <c r="DG2220" s="33" t="s">
        <v>185</v>
      </c>
      <c r="DH2220" s="33" t="s">
        <v>186</v>
      </c>
      <c r="DI2220" s="5"/>
      <c r="DJ2220" s="5"/>
    </row>
    <row r="2221">
      <c r="A2221" s="33" t="s">
        <v>13813</v>
      </c>
      <c r="B2221" s="34">
        <v>44953.0</v>
      </c>
      <c r="C2221" s="35" t="s">
        <v>137</v>
      </c>
      <c r="D2221" s="35" t="s">
        <v>139</v>
      </c>
      <c r="E2221" s="35" t="s">
        <v>142</v>
      </c>
      <c r="F2221" s="36" t="s">
        <v>144</v>
      </c>
      <c r="G2221" s="33" t="s">
        <v>13814</v>
      </c>
      <c r="H2221" s="33" t="s">
        <v>13815</v>
      </c>
      <c r="I2221" s="33" t="s">
        <v>10201</v>
      </c>
      <c r="J2221" s="33" t="s">
        <v>8704</v>
      </c>
      <c r="K2221" s="35" t="s">
        <v>421</v>
      </c>
      <c r="L2221" s="33" t="s">
        <v>3194</v>
      </c>
      <c r="M2221" s="33" t="s">
        <v>8450</v>
      </c>
      <c r="N2221" s="33" t="s">
        <v>12698</v>
      </c>
      <c r="O2221" s="5"/>
      <c r="P2221" s="35" t="s">
        <v>233</v>
      </c>
      <c r="Q2221" s="35" t="s">
        <v>12698</v>
      </c>
      <c r="R2221" s="33">
        <v>76283.0</v>
      </c>
      <c r="S2221" s="37"/>
      <c r="T2221" s="33"/>
      <c r="U2221" s="33">
        <v>5.27</v>
      </c>
      <c r="V2221" s="33" t="s">
        <v>154</v>
      </c>
      <c r="W2221" s="33"/>
      <c r="X2221" s="33"/>
      <c r="Y2221" s="5"/>
      <c r="Z2221" s="5"/>
      <c r="AA2221" s="33">
        <v>1.0</v>
      </c>
      <c r="AB2221" s="33">
        <v>1.0</v>
      </c>
      <c r="AC2221" s="33"/>
      <c r="AD2221" s="5"/>
      <c r="AE2221" s="5"/>
      <c r="AF2221" s="5"/>
      <c r="AG2221" s="16"/>
      <c r="AH2221" s="38">
        <f t="shared" si="1"/>
        <v>1</v>
      </c>
      <c r="AI2221" s="39" t="str">
        <f t="shared" si="2"/>
        <v/>
      </c>
      <c r="AJ2221" s="37" t="str">
        <f t="shared" si="3"/>
        <v/>
      </c>
      <c r="AK2221" s="41" t="str">
        <f t="shared" si="4"/>
        <v/>
      </c>
      <c r="AL2221" s="35" t="s">
        <v>233</v>
      </c>
      <c r="AM2221" s="33" t="s">
        <v>13732</v>
      </c>
      <c r="AN2221" s="33" t="s">
        <v>13732</v>
      </c>
      <c r="AO2221" s="41"/>
      <c r="AP2221" s="33" t="s">
        <v>169</v>
      </c>
      <c r="AQ2221" s="33" t="s">
        <v>170</v>
      </c>
      <c r="AR2221" s="33">
        <v>300.0</v>
      </c>
      <c r="AS2221" s="42"/>
      <c r="AT2221" s="42"/>
      <c r="AU2221" s="42"/>
      <c r="AV2221" s="42"/>
      <c r="AW2221" s="42"/>
      <c r="AX2221" s="5"/>
      <c r="AY2221" s="33"/>
      <c r="AZ2221" s="33" t="s">
        <v>13816</v>
      </c>
      <c r="BA2221" s="5"/>
      <c r="BB2221" s="5"/>
      <c r="BC2221" s="5" t="s">
        <v>13817</v>
      </c>
      <c r="BD2221" s="33" t="s">
        <v>173</v>
      </c>
      <c r="BE2221" s="41"/>
      <c r="BF2221" s="35"/>
      <c r="BG2221" s="33" t="s">
        <v>169</v>
      </c>
      <c r="BH2221" s="5"/>
      <c r="BI2221" s="33">
        <v>300.0</v>
      </c>
      <c r="BJ2221" s="33" t="s">
        <v>170</v>
      </c>
      <c r="BK2221" s="5"/>
      <c r="BL2221" s="5">
        <f t="shared" si="5"/>
        <v>3994.5</v>
      </c>
      <c r="BM2221" s="5"/>
      <c r="BN2221" s="5"/>
      <c r="BO2221" s="42">
        <f t="shared" si="6"/>
        <v>3994.5</v>
      </c>
      <c r="BP2221" s="44"/>
      <c r="BQ2221" s="45"/>
      <c r="BR2221" s="47"/>
      <c r="BS2221" s="45"/>
      <c r="BT2221" s="37"/>
      <c r="BU2221" s="5"/>
      <c r="BV2221" s="38"/>
      <c r="BW2221" s="48"/>
      <c r="BX2221" s="44"/>
      <c r="BY2221" s="44"/>
      <c r="BZ2221" s="33" t="s">
        <v>131</v>
      </c>
      <c r="CA2221" s="5"/>
      <c r="CB2221" s="5"/>
      <c r="CC2221" s="33" t="s">
        <v>177</v>
      </c>
      <c r="CD2221" s="5"/>
      <c r="CE2221" s="5"/>
      <c r="CF2221" s="33" t="s">
        <v>178</v>
      </c>
      <c r="CG2221" s="33" t="s">
        <v>13818</v>
      </c>
      <c r="CH2221" s="5"/>
      <c r="CI2221" s="5"/>
      <c r="CJ2221" s="5"/>
      <c r="CK2221" s="33"/>
      <c r="CL2221" s="49">
        <v>45000.0</v>
      </c>
      <c r="CM2221" s="33" t="s">
        <v>180</v>
      </c>
      <c r="CN2221" s="5"/>
      <c r="CO2221" s="33">
        <v>2.0</v>
      </c>
      <c r="CP2221" s="33" t="s">
        <v>181</v>
      </c>
      <c r="CQ2221" s="50" t="str">
        <f t="shared" si="7"/>
        <v>08/04/1956</v>
      </c>
      <c r="CR2221" s="33" t="s">
        <v>243</v>
      </c>
      <c r="CS2221" s="33">
        <v>5.0</v>
      </c>
      <c r="CT2221" s="33">
        <v>5.0</v>
      </c>
      <c r="CU2221" s="33">
        <v>28.0</v>
      </c>
      <c r="CV2221" s="33">
        <v>532.0</v>
      </c>
      <c r="CW2221" s="5"/>
      <c r="CX2221" s="5"/>
      <c r="CY2221" s="33">
        <v>-100.14639</v>
      </c>
      <c r="CZ2221" s="33">
        <v>20.727747</v>
      </c>
      <c r="DA2221" s="33">
        <v>4.427783921E9</v>
      </c>
      <c r="DB2221" s="33">
        <v>2.0</v>
      </c>
      <c r="DC2221" s="33" t="s">
        <v>8456</v>
      </c>
      <c r="DD2221" s="33">
        <v>2023.0</v>
      </c>
      <c r="DE2221" s="33" t="s">
        <v>184</v>
      </c>
      <c r="DF2221" s="33"/>
      <c r="DG2221" s="33" t="s">
        <v>185</v>
      </c>
      <c r="DH2221" s="33" t="s">
        <v>186</v>
      </c>
      <c r="DI2221" s="5"/>
      <c r="DJ2221" s="5"/>
    </row>
    <row r="2222">
      <c r="A2222" s="33" t="s">
        <v>13819</v>
      </c>
      <c r="B2222" s="34">
        <v>44952.0</v>
      </c>
      <c r="C2222" s="35" t="s">
        <v>137</v>
      </c>
      <c r="D2222" s="35" t="s">
        <v>139</v>
      </c>
      <c r="E2222" s="35" t="s">
        <v>142</v>
      </c>
      <c r="F2222" s="36" t="s">
        <v>144</v>
      </c>
      <c r="G2222" s="33" t="s">
        <v>13820</v>
      </c>
      <c r="H2222" s="33" t="s">
        <v>13821</v>
      </c>
      <c r="I2222" s="33" t="s">
        <v>255</v>
      </c>
      <c r="J2222" s="33" t="s">
        <v>213</v>
      </c>
      <c r="K2222" s="35" t="s">
        <v>421</v>
      </c>
      <c r="L2222" s="33" t="s">
        <v>3194</v>
      </c>
      <c r="M2222" s="33" t="s">
        <v>8450</v>
      </c>
      <c r="N2222" s="33" t="s">
        <v>9754</v>
      </c>
      <c r="O2222" s="5"/>
      <c r="P2222" s="35" t="s">
        <v>233</v>
      </c>
      <c r="Q2222" s="35" t="s">
        <v>9754</v>
      </c>
      <c r="R2222" s="33">
        <v>76279.0</v>
      </c>
      <c r="S2222" s="37"/>
      <c r="T2222" s="33"/>
      <c r="U2222" s="33">
        <v>3.06</v>
      </c>
      <c r="V2222" s="33" t="s">
        <v>154</v>
      </c>
      <c r="W2222" s="33"/>
      <c r="X2222" s="33"/>
      <c r="Y2222" s="5"/>
      <c r="Z2222" s="5"/>
      <c r="AA2222" s="33">
        <v>1.0</v>
      </c>
      <c r="AB2222" s="33"/>
      <c r="AC2222" s="33">
        <v>1.0</v>
      </c>
      <c r="AD2222" s="5"/>
      <c r="AE2222" s="5"/>
      <c r="AF2222" s="5"/>
      <c r="AG2222" s="16"/>
      <c r="AH2222" s="38" t="str">
        <f t="shared" si="1"/>
        <v/>
      </c>
      <c r="AI2222" s="39">
        <f t="shared" si="2"/>
        <v>1</v>
      </c>
      <c r="AJ2222" s="37" t="str">
        <f t="shared" si="3"/>
        <v/>
      </c>
      <c r="AK2222" s="41" t="str">
        <f t="shared" si="4"/>
        <v/>
      </c>
      <c r="AL2222" s="35" t="s">
        <v>233</v>
      </c>
      <c r="AM2222" s="33" t="s">
        <v>13822</v>
      </c>
      <c r="AN2222" s="33" t="s">
        <v>13822</v>
      </c>
      <c r="AO2222" s="41"/>
      <c r="AP2222" s="33" t="s">
        <v>169</v>
      </c>
      <c r="AQ2222" s="33" t="s">
        <v>170</v>
      </c>
      <c r="AR2222" s="33">
        <v>300.0</v>
      </c>
      <c r="AS2222" s="42"/>
      <c r="AT2222" s="42"/>
      <c r="AU2222" s="42"/>
      <c r="AV2222" s="42"/>
      <c r="AW2222" s="42"/>
      <c r="AX2222" s="5"/>
      <c r="AY2222" s="33"/>
      <c r="AZ2222" s="33" t="s">
        <v>13823</v>
      </c>
      <c r="BA2222" s="5"/>
      <c r="BB2222" s="5"/>
      <c r="BC2222" s="5" t="s">
        <v>13824</v>
      </c>
      <c r="BD2222" s="33" t="s">
        <v>173</v>
      </c>
      <c r="BE2222" s="41"/>
      <c r="BF2222" s="35"/>
      <c r="BG2222" s="33" t="s">
        <v>169</v>
      </c>
      <c r="BH2222" s="5"/>
      <c r="BI2222" s="33">
        <v>300.0</v>
      </c>
      <c r="BJ2222" s="33" t="s">
        <v>170</v>
      </c>
      <c r="BK2222" s="5"/>
      <c r="BL2222" s="5">
        <f t="shared" si="5"/>
        <v>3994.5</v>
      </c>
      <c r="BM2222" s="5"/>
      <c r="BN2222" s="5"/>
      <c r="BO2222" s="42">
        <f t="shared" si="6"/>
        <v>3994.5</v>
      </c>
      <c r="BP2222" s="44"/>
      <c r="BQ2222" s="45"/>
      <c r="BR2222" s="47"/>
      <c r="BS2222" s="45"/>
      <c r="BT2222" s="37"/>
      <c r="BU2222" s="5"/>
      <c r="BV2222" s="38"/>
      <c r="BW2222" s="48"/>
      <c r="BX2222" s="44"/>
      <c r="BY2222" s="44"/>
      <c r="BZ2222" s="33" t="s">
        <v>131</v>
      </c>
      <c r="CA2222" s="5"/>
      <c r="CB2222" s="5"/>
      <c r="CC2222" s="33" t="s">
        <v>177</v>
      </c>
      <c r="CD2222" s="5"/>
      <c r="CE2222" s="5"/>
      <c r="CF2222" s="33" t="s">
        <v>178</v>
      </c>
      <c r="CG2222" s="33" t="s">
        <v>13825</v>
      </c>
      <c r="CH2222" s="5"/>
      <c r="CI2222" s="5"/>
      <c r="CJ2222" s="5"/>
      <c r="CK2222" s="33"/>
      <c r="CL2222" s="49">
        <v>45000.0</v>
      </c>
      <c r="CM2222" s="33" t="s">
        <v>180</v>
      </c>
      <c r="CN2222" s="5"/>
      <c r="CO2222" s="33">
        <v>2.0</v>
      </c>
      <c r="CP2222" s="33" t="s">
        <v>181</v>
      </c>
      <c r="CQ2222" s="50" t="str">
        <f t="shared" si="7"/>
        <v>05/05/1949</v>
      </c>
      <c r="CR2222" s="33" t="s">
        <v>182</v>
      </c>
      <c r="CS2222" s="33">
        <v>5.0</v>
      </c>
      <c r="CT2222" s="33">
        <v>5.0</v>
      </c>
      <c r="CU2222" s="33">
        <v>28.0</v>
      </c>
      <c r="CV2222" s="33">
        <v>1322.0</v>
      </c>
      <c r="CW2222" s="5"/>
      <c r="CX2222" s="5"/>
      <c r="CY2222" s="33">
        <v>-100.119031</v>
      </c>
      <c r="CZ2222" s="33">
        <v>20.80778</v>
      </c>
      <c r="DA2222" s="33">
        <v>4.4219266E9</v>
      </c>
      <c r="DB2222" s="33">
        <v>1.0</v>
      </c>
      <c r="DC2222" s="33" t="s">
        <v>8456</v>
      </c>
      <c r="DD2222" s="33">
        <v>2023.0</v>
      </c>
      <c r="DE2222" s="33" t="s">
        <v>184</v>
      </c>
      <c r="DF2222" s="33"/>
      <c r="DG2222" s="33" t="s">
        <v>185</v>
      </c>
      <c r="DH2222" s="33" t="s">
        <v>186</v>
      </c>
      <c r="DI2222" s="5"/>
      <c r="DJ2222" s="5"/>
    </row>
    <row r="2223">
      <c r="A2223" s="33" t="s">
        <v>13826</v>
      </c>
      <c r="B2223" s="34">
        <v>44952.0</v>
      </c>
      <c r="C2223" s="35" t="s">
        <v>137</v>
      </c>
      <c r="D2223" s="35" t="s">
        <v>139</v>
      </c>
      <c r="E2223" s="35" t="s">
        <v>142</v>
      </c>
      <c r="F2223" s="36" t="s">
        <v>144</v>
      </c>
      <c r="G2223" s="33" t="s">
        <v>13827</v>
      </c>
      <c r="H2223" s="33" t="s">
        <v>469</v>
      </c>
      <c r="I2223" s="33" t="s">
        <v>1894</v>
      </c>
      <c r="J2223" s="33" t="s">
        <v>10201</v>
      </c>
      <c r="K2223" s="35" t="s">
        <v>421</v>
      </c>
      <c r="L2223" s="33" t="s">
        <v>3194</v>
      </c>
      <c r="M2223" s="33" t="s">
        <v>8450</v>
      </c>
      <c r="N2223" s="33" t="s">
        <v>12698</v>
      </c>
      <c r="O2223" s="5"/>
      <c r="P2223" s="35" t="s">
        <v>233</v>
      </c>
      <c r="Q2223" s="35" t="s">
        <v>12698</v>
      </c>
      <c r="R2223" s="33">
        <v>76283.0</v>
      </c>
      <c r="S2223" s="37"/>
      <c r="T2223" s="33"/>
      <c r="U2223" s="33">
        <v>4.96</v>
      </c>
      <c r="V2223" s="33" t="s">
        <v>154</v>
      </c>
      <c r="W2223" s="33"/>
      <c r="X2223" s="33"/>
      <c r="Y2223" s="5"/>
      <c r="Z2223" s="5"/>
      <c r="AA2223" s="33">
        <v>1.0</v>
      </c>
      <c r="AB2223" s="33"/>
      <c r="AC2223" s="33">
        <v>1.0</v>
      </c>
      <c r="AD2223" s="5"/>
      <c r="AE2223" s="5"/>
      <c r="AF2223" s="5"/>
      <c r="AG2223" s="16"/>
      <c r="AH2223" s="38" t="str">
        <f t="shared" si="1"/>
        <v/>
      </c>
      <c r="AI2223" s="39" t="str">
        <f t="shared" si="2"/>
        <v/>
      </c>
      <c r="AJ2223" s="37" t="str">
        <f t="shared" si="3"/>
        <v/>
      </c>
      <c r="AK2223" s="41" t="str">
        <f t="shared" si="4"/>
        <v/>
      </c>
      <c r="AL2223" s="35" t="s">
        <v>233</v>
      </c>
      <c r="AM2223" s="33" t="s">
        <v>13822</v>
      </c>
      <c r="AN2223" s="33" t="s">
        <v>13822</v>
      </c>
      <c r="AO2223" s="41"/>
      <c r="AP2223" s="33" t="s">
        <v>169</v>
      </c>
      <c r="AQ2223" s="33" t="s">
        <v>170</v>
      </c>
      <c r="AR2223" s="33">
        <v>300.0</v>
      </c>
      <c r="AS2223" s="42"/>
      <c r="AT2223" s="42"/>
      <c r="AU2223" s="42"/>
      <c r="AV2223" s="42"/>
      <c r="AW2223" s="42"/>
      <c r="AX2223" s="5"/>
      <c r="AY2223" s="33"/>
      <c r="AZ2223" s="33" t="s">
        <v>13828</v>
      </c>
      <c r="BA2223" s="5"/>
      <c r="BB2223" s="5"/>
      <c r="BC2223" s="5" t="s">
        <v>13829</v>
      </c>
      <c r="BD2223" s="33" t="s">
        <v>173</v>
      </c>
      <c r="BE2223" s="41"/>
      <c r="BF2223" s="35"/>
      <c r="BG2223" s="33" t="s">
        <v>169</v>
      </c>
      <c r="BH2223" s="5"/>
      <c r="BI2223" s="33">
        <v>300.0</v>
      </c>
      <c r="BJ2223" s="33" t="s">
        <v>170</v>
      </c>
      <c r="BK2223" s="5"/>
      <c r="BL2223" s="5">
        <f t="shared" si="5"/>
        <v>3994.5</v>
      </c>
      <c r="BM2223" s="5"/>
      <c r="BN2223" s="5"/>
      <c r="BO2223" s="42">
        <f t="shared" si="6"/>
        <v>3994.5</v>
      </c>
      <c r="BP2223" s="44"/>
      <c r="BQ2223" s="45"/>
      <c r="BR2223" s="47"/>
      <c r="BS2223" s="45"/>
      <c r="BT2223" s="37"/>
      <c r="BU2223" s="5"/>
      <c r="BV2223" s="38"/>
      <c r="BW2223" s="48"/>
      <c r="BX2223" s="44"/>
      <c r="BY2223" s="44"/>
      <c r="BZ2223" s="33" t="s">
        <v>131</v>
      </c>
      <c r="CA2223" s="5"/>
      <c r="CB2223" s="5"/>
      <c r="CC2223" s="33" t="s">
        <v>177</v>
      </c>
      <c r="CD2223" s="5"/>
      <c r="CE2223" s="5"/>
      <c r="CF2223" s="33" t="s">
        <v>178</v>
      </c>
      <c r="CG2223" s="33" t="s">
        <v>13830</v>
      </c>
      <c r="CH2223" s="5"/>
      <c r="CI2223" s="5"/>
      <c r="CJ2223" s="5"/>
      <c r="CK2223" s="33"/>
      <c r="CL2223" s="49">
        <v>45000.0</v>
      </c>
      <c r="CM2223" s="33" t="s">
        <v>180</v>
      </c>
      <c r="CN2223" s="5"/>
      <c r="CO2223" s="33">
        <v>2.0</v>
      </c>
      <c r="CP2223" s="33" t="s">
        <v>181</v>
      </c>
      <c r="CQ2223" s="50" t="str">
        <f t="shared" si="7"/>
        <v>29/10/1972</v>
      </c>
      <c r="CR2223" s="33" t="s">
        <v>182</v>
      </c>
      <c r="CS2223" s="33">
        <v>5.0</v>
      </c>
      <c r="CT2223" s="33">
        <v>5.0</v>
      </c>
      <c r="CU2223" s="33">
        <v>28.0</v>
      </c>
      <c r="CV2223" s="33">
        <v>532.0</v>
      </c>
      <c r="CW2223" s="5"/>
      <c r="CX2223" s="5"/>
      <c r="CY2223" s="33">
        <v>-100.14639</v>
      </c>
      <c r="CZ2223" s="33">
        <v>20.727747</v>
      </c>
      <c r="DA2223" s="33">
        <v>4.421370355E9</v>
      </c>
      <c r="DB2223" s="33">
        <v>2.0</v>
      </c>
      <c r="DC2223" s="33" t="s">
        <v>8456</v>
      </c>
      <c r="DD2223" s="33">
        <v>2023.0</v>
      </c>
      <c r="DE2223" s="33" t="s">
        <v>184</v>
      </c>
      <c r="DF2223" s="33"/>
      <c r="DG2223" s="33" t="s">
        <v>185</v>
      </c>
      <c r="DH2223" s="33" t="s">
        <v>186</v>
      </c>
      <c r="DI2223" s="5"/>
      <c r="DJ2223" s="5"/>
    </row>
    <row r="2224">
      <c r="A2224" s="33" t="s">
        <v>13831</v>
      </c>
      <c r="B2224" s="34">
        <v>44952.0</v>
      </c>
      <c r="C2224" s="35" t="s">
        <v>137</v>
      </c>
      <c r="D2224" s="35" t="s">
        <v>139</v>
      </c>
      <c r="E2224" s="35" t="s">
        <v>142</v>
      </c>
      <c r="F2224" s="36" t="s">
        <v>144</v>
      </c>
      <c r="G2224" s="33" t="s">
        <v>13832</v>
      </c>
      <c r="H2224" s="33" t="s">
        <v>8589</v>
      </c>
      <c r="I2224" s="33" t="s">
        <v>8465</v>
      </c>
      <c r="J2224" s="33" t="s">
        <v>255</v>
      </c>
      <c r="K2224" s="35" t="s">
        <v>421</v>
      </c>
      <c r="L2224" s="33" t="s">
        <v>3194</v>
      </c>
      <c r="M2224" s="33" t="s">
        <v>8450</v>
      </c>
      <c r="N2224" s="33" t="s">
        <v>12698</v>
      </c>
      <c r="O2224" s="5"/>
      <c r="P2224" s="35" t="s">
        <v>233</v>
      </c>
      <c r="Q2224" s="35" t="s">
        <v>12698</v>
      </c>
      <c r="R2224" s="33">
        <v>76283.0</v>
      </c>
      <c r="S2224" s="37"/>
      <c r="T2224" s="33"/>
      <c r="U2224" s="33">
        <v>4.44</v>
      </c>
      <c r="V2224" s="33" t="s">
        <v>154</v>
      </c>
      <c r="W2224" s="33"/>
      <c r="X2224" s="33"/>
      <c r="Y2224" s="5"/>
      <c r="Z2224" s="5"/>
      <c r="AA2224" s="33">
        <v>1.0</v>
      </c>
      <c r="AB2224" s="33">
        <v>1.0</v>
      </c>
      <c r="AC2224" s="33"/>
      <c r="AD2224" s="5"/>
      <c r="AE2224" s="5"/>
      <c r="AF2224" s="5"/>
      <c r="AG2224" s="16"/>
      <c r="AH2224" s="38">
        <f t="shared" si="1"/>
        <v>1</v>
      </c>
      <c r="AI2224" s="39" t="str">
        <f t="shared" si="2"/>
        <v/>
      </c>
      <c r="AJ2224" s="37" t="str">
        <f t="shared" si="3"/>
        <v/>
      </c>
      <c r="AK2224" s="41" t="str">
        <f t="shared" si="4"/>
        <v/>
      </c>
      <c r="AL2224" s="35" t="s">
        <v>233</v>
      </c>
      <c r="AM2224" s="33" t="s">
        <v>13822</v>
      </c>
      <c r="AN2224" s="33" t="s">
        <v>13822</v>
      </c>
      <c r="AO2224" s="41"/>
      <c r="AP2224" s="33" t="s">
        <v>169</v>
      </c>
      <c r="AQ2224" s="33" t="s">
        <v>170</v>
      </c>
      <c r="AR2224" s="33">
        <v>300.0</v>
      </c>
      <c r="AS2224" s="42"/>
      <c r="AT2224" s="42"/>
      <c r="AU2224" s="42"/>
      <c r="AV2224" s="42"/>
      <c r="AW2224" s="42"/>
      <c r="AX2224" s="5"/>
      <c r="AY2224" s="33"/>
      <c r="AZ2224" s="33" t="s">
        <v>13833</v>
      </c>
      <c r="BA2224" s="5"/>
      <c r="BB2224" s="5"/>
      <c r="BC2224" s="5" t="s">
        <v>13834</v>
      </c>
      <c r="BD2224" s="33" t="s">
        <v>173</v>
      </c>
      <c r="BE2224" s="41"/>
      <c r="BF2224" s="35"/>
      <c r="BG2224" s="33" t="s">
        <v>169</v>
      </c>
      <c r="BH2224" s="5"/>
      <c r="BI2224" s="33">
        <v>300.0</v>
      </c>
      <c r="BJ2224" s="33" t="s">
        <v>170</v>
      </c>
      <c r="BK2224" s="5"/>
      <c r="BL2224" s="5">
        <f t="shared" si="5"/>
        <v>3994.5</v>
      </c>
      <c r="BM2224" s="5"/>
      <c r="BN2224" s="5"/>
      <c r="BO2224" s="42">
        <f t="shared" si="6"/>
        <v>3994.5</v>
      </c>
      <c r="BP2224" s="44"/>
      <c r="BQ2224" s="45"/>
      <c r="BR2224" s="47"/>
      <c r="BS2224" s="45"/>
      <c r="BT2224" s="37"/>
      <c r="BU2224" s="5"/>
      <c r="BV2224" s="38"/>
      <c r="BW2224" s="48"/>
      <c r="BX2224" s="44"/>
      <c r="BY2224" s="44"/>
      <c r="BZ2224" s="33" t="s">
        <v>131</v>
      </c>
      <c r="CA2224" s="5"/>
      <c r="CB2224" s="5"/>
      <c r="CC2224" s="33" t="s">
        <v>177</v>
      </c>
      <c r="CD2224" s="5"/>
      <c r="CE2224" s="5"/>
      <c r="CF2224" s="33" t="s">
        <v>178</v>
      </c>
      <c r="CG2224" s="33" t="s">
        <v>13835</v>
      </c>
      <c r="CH2224" s="5"/>
      <c r="CI2224" s="5"/>
      <c r="CJ2224" s="5"/>
      <c r="CK2224" s="33"/>
      <c r="CL2224" s="49">
        <v>45000.0</v>
      </c>
      <c r="CM2224" s="33" t="s">
        <v>180</v>
      </c>
      <c r="CN2224" s="5"/>
      <c r="CO2224" s="33">
        <v>2.0</v>
      </c>
      <c r="CP2224" s="33" t="s">
        <v>181</v>
      </c>
      <c r="CQ2224" s="50" t="str">
        <f t="shared" si="7"/>
        <v>23/04/1964</v>
      </c>
      <c r="CR2224" s="33" t="s">
        <v>243</v>
      </c>
      <c r="CS2224" s="33">
        <v>5.0</v>
      </c>
      <c r="CT2224" s="33">
        <v>5.0</v>
      </c>
      <c r="CU2224" s="33">
        <v>28.0</v>
      </c>
      <c r="CV2224" s="33">
        <v>532.0</v>
      </c>
      <c r="CW2224" s="5"/>
      <c r="CX2224" s="5"/>
      <c r="CY2224" s="33">
        <v>-100.14639</v>
      </c>
      <c r="CZ2224" s="33">
        <v>20.727747</v>
      </c>
      <c r="DA2224" s="33">
        <v>5.548258847E9</v>
      </c>
      <c r="DB2224" s="33">
        <v>2.0</v>
      </c>
      <c r="DC2224" s="33" t="s">
        <v>8456</v>
      </c>
      <c r="DD2224" s="33">
        <v>2023.0</v>
      </c>
      <c r="DE2224" s="33" t="s">
        <v>184</v>
      </c>
      <c r="DF2224" s="33"/>
      <c r="DG2224" s="33" t="s">
        <v>185</v>
      </c>
      <c r="DH2224" s="33" t="s">
        <v>186</v>
      </c>
      <c r="DI2224" s="5"/>
      <c r="DJ2224" s="5"/>
    </row>
    <row r="2225">
      <c r="A2225" s="33" t="s">
        <v>13836</v>
      </c>
      <c r="B2225" s="34">
        <v>44952.0</v>
      </c>
      <c r="C2225" s="35" t="s">
        <v>137</v>
      </c>
      <c r="D2225" s="35" t="s">
        <v>139</v>
      </c>
      <c r="E2225" s="35" t="s">
        <v>142</v>
      </c>
      <c r="F2225" s="36" t="s">
        <v>144</v>
      </c>
      <c r="G2225" s="33" t="s">
        <v>13837</v>
      </c>
      <c r="H2225" s="33" t="s">
        <v>13838</v>
      </c>
      <c r="I2225" s="33" t="s">
        <v>546</v>
      </c>
      <c r="J2225" s="33" t="s">
        <v>204</v>
      </c>
      <c r="K2225" s="35" t="s">
        <v>421</v>
      </c>
      <c r="L2225" s="33" t="s">
        <v>3194</v>
      </c>
      <c r="M2225" s="33" t="s">
        <v>8450</v>
      </c>
      <c r="N2225" s="33" t="s">
        <v>12698</v>
      </c>
      <c r="O2225" s="5"/>
      <c r="P2225" s="35" t="s">
        <v>233</v>
      </c>
      <c r="Q2225" s="35" t="s">
        <v>12698</v>
      </c>
      <c r="R2225" s="33">
        <v>76283.0</v>
      </c>
      <c r="S2225" s="37"/>
      <c r="T2225" s="33"/>
      <c r="U2225" s="33">
        <v>3.04</v>
      </c>
      <c r="V2225" s="33" t="s">
        <v>154</v>
      </c>
      <c r="W2225" s="33"/>
      <c r="X2225" s="33"/>
      <c r="Y2225" s="5"/>
      <c r="Z2225" s="5"/>
      <c r="AA2225" s="33">
        <v>1.0</v>
      </c>
      <c r="AB2225" s="33">
        <v>1.0</v>
      </c>
      <c r="AC2225" s="33"/>
      <c r="AD2225" s="5"/>
      <c r="AE2225" s="5"/>
      <c r="AF2225" s="5"/>
      <c r="AG2225" s="16"/>
      <c r="AH2225" s="38">
        <f t="shared" si="1"/>
        <v>1</v>
      </c>
      <c r="AI2225" s="39" t="str">
        <f t="shared" si="2"/>
        <v/>
      </c>
      <c r="AJ2225" s="37" t="str">
        <f t="shared" si="3"/>
        <v/>
      </c>
      <c r="AK2225" s="41" t="str">
        <f t="shared" si="4"/>
        <v/>
      </c>
      <c r="AL2225" s="35" t="s">
        <v>233</v>
      </c>
      <c r="AM2225" s="33" t="s">
        <v>13822</v>
      </c>
      <c r="AN2225" s="33" t="s">
        <v>13822</v>
      </c>
      <c r="AO2225" s="41"/>
      <c r="AP2225" s="33" t="s">
        <v>169</v>
      </c>
      <c r="AQ2225" s="33" t="s">
        <v>170</v>
      </c>
      <c r="AR2225" s="33">
        <v>300.0</v>
      </c>
      <c r="AS2225" s="42"/>
      <c r="AT2225" s="42"/>
      <c r="AU2225" s="42"/>
      <c r="AV2225" s="42"/>
      <c r="AW2225" s="42"/>
      <c r="AX2225" s="5"/>
      <c r="AY2225" s="33"/>
      <c r="AZ2225" s="33" t="s">
        <v>13839</v>
      </c>
      <c r="BA2225" s="5"/>
      <c r="BB2225" s="5"/>
      <c r="BC2225" s="5" t="s">
        <v>13840</v>
      </c>
      <c r="BD2225" s="33" t="s">
        <v>173</v>
      </c>
      <c r="BE2225" s="41"/>
      <c r="BF2225" s="35"/>
      <c r="BG2225" s="33" t="s">
        <v>169</v>
      </c>
      <c r="BH2225" s="5"/>
      <c r="BI2225" s="33">
        <v>300.0</v>
      </c>
      <c r="BJ2225" s="33" t="s">
        <v>170</v>
      </c>
      <c r="BK2225" s="5"/>
      <c r="BL2225" s="5">
        <f t="shared" si="5"/>
        <v>3994.5</v>
      </c>
      <c r="BM2225" s="5"/>
      <c r="BN2225" s="5"/>
      <c r="BO2225" s="42">
        <f t="shared" si="6"/>
        <v>3994.5</v>
      </c>
      <c r="BP2225" s="44"/>
      <c r="BQ2225" s="45"/>
      <c r="BR2225" s="47"/>
      <c r="BS2225" s="45"/>
      <c r="BT2225" s="37"/>
      <c r="BU2225" s="5"/>
      <c r="BV2225" s="38"/>
      <c r="BW2225" s="48"/>
      <c r="BX2225" s="44"/>
      <c r="BY2225" s="44"/>
      <c r="BZ2225" s="33" t="s">
        <v>131</v>
      </c>
      <c r="CA2225" s="5"/>
      <c r="CB2225" s="5"/>
      <c r="CC2225" s="33" t="s">
        <v>177</v>
      </c>
      <c r="CD2225" s="5"/>
      <c r="CE2225" s="5"/>
      <c r="CF2225" s="33" t="s">
        <v>178</v>
      </c>
      <c r="CG2225" s="33" t="s">
        <v>13841</v>
      </c>
      <c r="CH2225" s="5"/>
      <c r="CI2225" s="5"/>
      <c r="CJ2225" s="5"/>
      <c r="CK2225" s="33"/>
      <c r="CL2225" s="49">
        <v>45000.0</v>
      </c>
      <c r="CM2225" s="33" t="s">
        <v>180</v>
      </c>
      <c r="CN2225" s="5"/>
      <c r="CO2225" s="33">
        <v>2.0</v>
      </c>
      <c r="CP2225" s="33" t="s">
        <v>181</v>
      </c>
      <c r="CQ2225" s="50" t="str">
        <f t="shared" si="7"/>
        <v>01/05/1957</v>
      </c>
      <c r="CR2225" s="33" t="s">
        <v>243</v>
      </c>
      <c r="CS2225" s="33">
        <v>5.0</v>
      </c>
      <c r="CT2225" s="33">
        <v>5.0</v>
      </c>
      <c r="CU2225" s="33">
        <v>28.0</v>
      </c>
      <c r="CV2225" s="33">
        <v>532.0</v>
      </c>
      <c r="CW2225" s="5"/>
      <c r="CX2225" s="5"/>
      <c r="CY2225" s="33">
        <v>-100.14639</v>
      </c>
      <c r="CZ2225" s="33">
        <v>20.727747</v>
      </c>
      <c r="DA2225" s="33">
        <v>4.421089625E9</v>
      </c>
      <c r="DB2225" s="33">
        <v>2.0</v>
      </c>
      <c r="DC2225" s="33" t="s">
        <v>8456</v>
      </c>
      <c r="DD2225" s="33">
        <v>2023.0</v>
      </c>
      <c r="DE2225" s="33" t="s">
        <v>184</v>
      </c>
      <c r="DF2225" s="33"/>
      <c r="DG2225" s="33" t="s">
        <v>185</v>
      </c>
      <c r="DH2225" s="33" t="s">
        <v>186</v>
      </c>
      <c r="DI2225" s="5"/>
      <c r="DJ2225" s="5"/>
    </row>
    <row r="2226">
      <c r="A2226" s="33" t="s">
        <v>13842</v>
      </c>
      <c r="B2226" s="34">
        <v>44952.0</v>
      </c>
      <c r="C2226" s="35" t="s">
        <v>137</v>
      </c>
      <c r="D2226" s="35" t="s">
        <v>139</v>
      </c>
      <c r="E2226" s="35" t="s">
        <v>142</v>
      </c>
      <c r="F2226" s="36" t="s">
        <v>144</v>
      </c>
      <c r="G2226" s="33" t="s">
        <v>13843</v>
      </c>
      <c r="H2226" s="33" t="s">
        <v>13844</v>
      </c>
      <c r="I2226" s="33" t="s">
        <v>605</v>
      </c>
      <c r="J2226" s="33" t="s">
        <v>1246</v>
      </c>
      <c r="K2226" s="35" t="s">
        <v>421</v>
      </c>
      <c r="L2226" s="33" t="s">
        <v>3194</v>
      </c>
      <c r="M2226" s="33" t="s">
        <v>8450</v>
      </c>
      <c r="N2226" s="33" t="s">
        <v>12698</v>
      </c>
      <c r="O2226" s="5"/>
      <c r="P2226" s="35" t="s">
        <v>233</v>
      </c>
      <c r="Q2226" s="35" t="s">
        <v>12698</v>
      </c>
      <c r="R2226" s="33">
        <v>76283.0</v>
      </c>
      <c r="S2226" s="37"/>
      <c r="T2226" s="33"/>
      <c r="U2226" s="33">
        <v>2.28</v>
      </c>
      <c r="V2226" s="33" t="s">
        <v>154</v>
      </c>
      <c r="W2226" s="33"/>
      <c r="X2226" s="33"/>
      <c r="Y2226" s="5"/>
      <c r="Z2226" s="5"/>
      <c r="AA2226" s="33">
        <v>1.0</v>
      </c>
      <c r="AB2226" s="33">
        <v>1.0</v>
      </c>
      <c r="AC2226" s="33"/>
      <c r="AD2226" s="5"/>
      <c r="AE2226" s="5"/>
      <c r="AF2226" s="5"/>
      <c r="AG2226" s="16"/>
      <c r="AH2226" s="38">
        <f t="shared" si="1"/>
        <v>1</v>
      </c>
      <c r="AI2226" s="39" t="str">
        <f t="shared" si="2"/>
        <v/>
      </c>
      <c r="AJ2226" s="37" t="str">
        <f t="shared" si="3"/>
        <v/>
      </c>
      <c r="AK2226" s="41" t="str">
        <f t="shared" si="4"/>
        <v/>
      </c>
      <c r="AL2226" s="35" t="s">
        <v>233</v>
      </c>
      <c r="AM2226" s="33" t="s">
        <v>13822</v>
      </c>
      <c r="AN2226" s="33" t="s">
        <v>13822</v>
      </c>
      <c r="AO2226" s="41"/>
      <c r="AP2226" s="33" t="s">
        <v>169</v>
      </c>
      <c r="AQ2226" s="33" t="s">
        <v>170</v>
      </c>
      <c r="AR2226" s="33">
        <v>300.0</v>
      </c>
      <c r="AS2226" s="42"/>
      <c r="AT2226" s="42"/>
      <c r="AU2226" s="42"/>
      <c r="AV2226" s="42"/>
      <c r="AW2226" s="42"/>
      <c r="AX2226" s="5"/>
      <c r="AY2226" s="33"/>
      <c r="AZ2226" s="33" t="s">
        <v>13845</v>
      </c>
      <c r="BA2226" s="5"/>
      <c r="BB2226" s="5"/>
      <c r="BC2226" s="5" t="s">
        <v>13846</v>
      </c>
      <c r="BD2226" s="33" t="s">
        <v>173</v>
      </c>
      <c r="BE2226" s="41"/>
      <c r="BF2226" s="35"/>
      <c r="BG2226" s="33" t="s">
        <v>169</v>
      </c>
      <c r="BH2226" s="5"/>
      <c r="BI2226" s="33">
        <v>300.0</v>
      </c>
      <c r="BJ2226" s="33" t="s">
        <v>170</v>
      </c>
      <c r="BK2226" s="5"/>
      <c r="BL2226" s="5">
        <f t="shared" si="5"/>
        <v>3994.5</v>
      </c>
      <c r="BM2226" s="5"/>
      <c r="BN2226" s="5"/>
      <c r="BO2226" s="42">
        <f t="shared" si="6"/>
        <v>3994.5</v>
      </c>
      <c r="BP2226" s="44"/>
      <c r="BQ2226" s="45"/>
      <c r="BR2226" s="47"/>
      <c r="BS2226" s="45"/>
      <c r="BT2226" s="37"/>
      <c r="BU2226" s="5"/>
      <c r="BV2226" s="38"/>
      <c r="BW2226" s="48"/>
      <c r="BX2226" s="44"/>
      <c r="BY2226" s="44"/>
      <c r="BZ2226" s="33" t="s">
        <v>131</v>
      </c>
      <c r="CA2226" s="5"/>
      <c r="CB2226" s="5"/>
      <c r="CC2226" s="33" t="s">
        <v>177</v>
      </c>
      <c r="CD2226" s="5"/>
      <c r="CE2226" s="5"/>
      <c r="CF2226" s="33" t="s">
        <v>178</v>
      </c>
      <c r="CG2226" s="33" t="s">
        <v>13847</v>
      </c>
      <c r="CH2226" s="5"/>
      <c r="CI2226" s="5"/>
      <c r="CJ2226" s="5"/>
      <c r="CK2226" s="33"/>
      <c r="CL2226" s="49">
        <v>45000.0</v>
      </c>
      <c r="CM2226" s="33" t="s">
        <v>180</v>
      </c>
      <c r="CN2226" s="5"/>
      <c r="CO2226" s="33">
        <v>2.0</v>
      </c>
      <c r="CP2226" s="33" t="s">
        <v>181</v>
      </c>
      <c r="CQ2226" s="50" t="str">
        <f t="shared" si="7"/>
        <v>24/05/1946</v>
      </c>
      <c r="CR2226" s="33" t="s">
        <v>243</v>
      </c>
      <c r="CS2226" s="33">
        <v>5.0</v>
      </c>
      <c r="CT2226" s="33">
        <v>5.0</v>
      </c>
      <c r="CU2226" s="33">
        <v>28.0</v>
      </c>
      <c r="CV2226" s="33">
        <v>532.0</v>
      </c>
      <c r="CW2226" s="5"/>
      <c r="CX2226" s="5"/>
      <c r="CY2226" s="33">
        <v>-100.14639</v>
      </c>
      <c r="CZ2226" s="33">
        <v>20.727747</v>
      </c>
      <c r="DA2226" s="33">
        <v>4.427895341E9</v>
      </c>
      <c r="DB2226" s="33">
        <v>2.0</v>
      </c>
      <c r="DC2226" s="33" t="s">
        <v>8456</v>
      </c>
      <c r="DD2226" s="33">
        <v>2023.0</v>
      </c>
      <c r="DE2226" s="33" t="s">
        <v>184</v>
      </c>
      <c r="DF2226" s="33"/>
      <c r="DG2226" s="33" t="s">
        <v>185</v>
      </c>
      <c r="DH2226" s="33" t="s">
        <v>186</v>
      </c>
      <c r="DI2226" s="5"/>
      <c r="DJ2226" s="5"/>
    </row>
    <row r="2227">
      <c r="A2227" s="33" t="s">
        <v>13848</v>
      </c>
      <c r="B2227" s="34">
        <v>44952.0</v>
      </c>
      <c r="C2227" s="35" t="s">
        <v>137</v>
      </c>
      <c r="D2227" s="35" t="s">
        <v>139</v>
      </c>
      <c r="E2227" s="35" t="s">
        <v>142</v>
      </c>
      <c r="F2227" s="36" t="s">
        <v>144</v>
      </c>
      <c r="G2227" s="33" t="s">
        <v>13849</v>
      </c>
      <c r="H2227" s="33" t="s">
        <v>13850</v>
      </c>
      <c r="I2227" s="33" t="s">
        <v>439</v>
      </c>
      <c r="J2227" s="33" t="s">
        <v>439</v>
      </c>
      <c r="K2227" s="35" t="s">
        <v>421</v>
      </c>
      <c r="L2227" s="33" t="s">
        <v>3194</v>
      </c>
      <c r="M2227" s="33" t="s">
        <v>8450</v>
      </c>
      <c r="N2227" s="33" t="s">
        <v>12698</v>
      </c>
      <c r="O2227" s="5"/>
      <c r="P2227" s="35" t="s">
        <v>233</v>
      </c>
      <c r="Q2227" s="35" t="s">
        <v>12698</v>
      </c>
      <c r="R2227" s="33">
        <v>76283.0</v>
      </c>
      <c r="S2227" s="37"/>
      <c r="T2227" s="33"/>
      <c r="U2227" s="33">
        <v>2.73</v>
      </c>
      <c r="V2227" s="33" t="s">
        <v>154</v>
      </c>
      <c r="W2227" s="33"/>
      <c r="X2227" s="33"/>
      <c r="Y2227" s="5"/>
      <c r="Z2227" s="5"/>
      <c r="AA2227" s="33">
        <v>1.0</v>
      </c>
      <c r="AB2227" s="33"/>
      <c r="AC2227" s="33">
        <v>1.0</v>
      </c>
      <c r="AD2227" s="5"/>
      <c r="AE2227" s="5"/>
      <c r="AF2227" s="5"/>
      <c r="AG2227" s="16"/>
      <c r="AH2227" s="38" t="str">
        <f t="shared" si="1"/>
        <v/>
      </c>
      <c r="AI2227" s="39">
        <f t="shared" si="2"/>
        <v>1</v>
      </c>
      <c r="AJ2227" s="37" t="str">
        <f t="shared" si="3"/>
        <v/>
      </c>
      <c r="AK2227" s="41" t="str">
        <f t="shared" si="4"/>
        <v/>
      </c>
      <c r="AL2227" s="35" t="s">
        <v>233</v>
      </c>
      <c r="AM2227" s="33" t="s">
        <v>13822</v>
      </c>
      <c r="AN2227" s="33" t="s">
        <v>13822</v>
      </c>
      <c r="AO2227" s="41"/>
      <c r="AP2227" s="33" t="s">
        <v>169</v>
      </c>
      <c r="AQ2227" s="33" t="s">
        <v>170</v>
      </c>
      <c r="AR2227" s="33">
        <v>300.0</v>
      </c>
      <c r="AS2227" s="42"/>
      <c r="AT2227" s="42"/>
      <c r="AU2227" s="42"/>
      <c r="AV2227" s="42"/>
      <c r="AW2227" s="42"/>
      <c r="AX2227" s="5"/>
      <c r="AY2227" s="33"/>
      <c r="AZ2227" s="33" t="s">
        <v>13851</v>
      </c>
      <c r="BA2227" s="5"/>
      <c r="BB2227" s="5"/>
      <c r="BC2227" s="5" t="s">
        <v>13852</v>
      </c>
      <c r="BD2227" s="33" t="s">
        <v>173</v>
      </c>
      <c r="BE2227" s="41"/>
      <c r="BF2227" s="35"/>
      <c r="BG2227" s="33" t="s">
        <v>169</v>
      </c>
      <c r="BH2227" s="5"/>
      <c r="BI2227" s="33">
        <v>300.0</v>
      </c>
      <c r="BJ2227" s="33" t="s">
        <v>170</v>
      </c>
      <c r="BK2227" s="5"/>
      <c r="BL2227" s="5">
        <f t="shared" si="5"/>
        <v>3994.5</v>
      </c>
      <c r="BM2227" s="5"/>
      <c r="BN2227" s="5"/>
      <c r="BO2227" s="42">
        <f t="shared" si="6"/>
        <v>3994.5</v>
      </c>
      <c r="BP2227" s="44"/>
      <c r="BQ2227" s="45"/>
      <c r="BR2227" s="47"/>
      <c r="BS2227" s="45"/>
      <c r="BT2227" s="37"/>
      <c r="BU2227" s="5"/>
      <c r="BV2227" s="38"/>
      <c r="BW2227" s="48"/>
      <c r="BX2227" s="44"/>
      <c r="BY2227" s="44"/>
      <c r="BZ2227" s="33" t="s">
        <v>131</v>
      </c>
      <c r="CA2227" s="5"/>
      <c r="CB2227" s="5"/>
      <c r="CC2227" s="33" t="s">
        <v>177</v>
      </c>
      <c r="CD2227" s="5"/>
      <c r="CE2227" s="5"/>
      <c r="CF2227" s="33" t="s">
        <v>178</v>
      </c>
      <c r="CG2227" s="33" t="s">
        <v>13853</v>
      </c>
      <c r="CH2227" s="5"/>
      <c r="CI2227" s="5"/>
      <c r="CJ2227" s="5"/>
      <c r="CK2227" s="33"/>
      <c r="CL2227" s="49">
        <v>45000.0</v>
      </c>
      <c r="CM2227" s="33" t="s">
        <v>180</v>
      </c>
      <c r="CN2227" s="5"/>
      <c r="CO2227" s="33">
        <v>2.0</v>
      </c>
      <c r="CP2227" s="33" t="s">
        <v>181</v>
      </c>
      <c r="CQ2227" s="50" t="str">
        <f t="shared" si="7"/>
        <v>21/08/1955</v>
      </c>
      <c r="CR2227" s="33" t="s">
        <v>182</v>
      </c>
      <c r="CS2227" s="33">
        <v>5.0</v>
      </c>
      <c r="CT2227" s="33">
        <v>5.0</v>
      </c>
      <c r="CU2227" s="33">
        <v>28.0</v>
      </c>
      <c r="CV2227" s="33">
        <v>532.0</v>
      </c>
      <c r="CW2227" s="5"/>
      <c r="CX2227" s="5"/>
      <c r="CY2227" s="33">
        <v>-100.14639</v>
      </c>
      <c r="CZ2227" s="33">
        <v>20.727747</v>
      </c>
      <c r="DA2227" s="33">
        <v>4.4219266E9</v>
      </c>
      <c r="DB2227" s="33">
        <v>1.0</v>
      </c>
      <c r="DC2227" s="33" t="s">
        <v>8456</v>
      </c>
      <c r="DD2227" s="33">
        <v>2023.0</v>
      </c>
      <c r="DE2227" s="33" t="s">
        <v>184</v>
      </c>
      <c r="DF2227" s="33"/>
      <c r="DG2227" s="33" t="s">
        <v>185</v>
      </c>
      <c r="DH2227" s="33" t="s">
        <v>186</v>
      </c>
      <c r="DI2227" s="5"/>
      <c r="DJ2227" s="5"/>
    </row>
    <row r="2228">
      <c r="A2228" s="33" t="s">
        <v>13854</v>
      </c>
      <c r="B2228" s="34">
        <v>44952.0</v>
      </c>
      <c r="C2228" s="35" t="s">
        <v>137</v>
      </c>
      <c r="D2228" s="35" t="s">
        <v>139</v>
      </c>
      <c r="E2228" s="35" t="s">
        <v>142</v>
      </c>
      <c r="F2228" s="36" t="s">
        <v>144</v>
      </c>
      <c r="G2228" s="33" t="s">
        <v>13855</v>
      </c>
      <c r="H2228" s="33" t="s">
        <v>11348</v>
      </c>
      <c r="I2228" s="33" t="s">
        <v>231</v>
      </c>
      <c r="J2228" s="33" t="s">
        <v>2201</v>
      </c>
      <c r="K2228" s="35" t="s">
        <v>421</v>
      </c>
      <c r="L2228" s="33" t="s">
        <v>3194</v>
      </c>
      <c r="M2228" s="33" t="s">
        <v>8450</v>
      </c>
      <c r="N2228" s="33" t="s">
        <v>12698</v>
      </c>
      <c r="O2228" s="5"/>
      <c r="P2228" s="35" t="s">
        <v>233</v>
      </c>
      <c r="Q2228" s="35" t="s">
        <v>12698</v>
      </c>
      <c r="R2228" s="33">
        <v>76283.0</v>
      </c>
      <c r="S2228" s="37"/>
      <c r="T2228" s="33"/>
      <c r="U2228" s="33">
        <v>4.59</v>
      </c>
      <c r="V2228" s="33" t="s">
        <v>154</v>
      </c>
      <c r="W2228" s="33"/>
      <c r="X2228" s="33"/>
      <c r="Y2228" s="5"/>
      <c r="Z2228" s="5"/>
      <c r="AA2228" s="33">
        <v>1.0</v>
      </c>
      <c r="AB2228" s="33"/>
      <c r="AC2228" s="33">
        <v>1.0</v>
      </c>
      <c r="AD2228" s="5"/>
      <c r="AE2228" s="5"/>
      <c r="AF2228" s="5"/>
      <c r="AG2228" s="16"/>
      <c r="AH2228" s="38" t="str">
        <f t="shared" si="1"/>
        <v/>
      </c>
      <c r="AI2228" s="39" t="str">
        <f t="shared" si="2"/>
        <v/>
      </c>
      <c r="AJ2228" s="37" t="str">
        <f t="shared" si="3"/>
        <v/>
      </c>
      <c r="AK2228" s="41" t="str">
        <f t="shared" si="4"/>
        <v/>
      </c>
      <c r="AL2228" s="35" t="s">
        <v>233</v>
      </c>
      <c r="AM2228" s="33" t="s">
        <v>13822</v>
      </c>
      <c r="AN2228" s="33" t="s">
        <v>13822</v>
      </c>
      <c r="AO2228" s="41"/>
      <c r="AP2228" s="33" t="s">
        <v>169</v>
      </c>
      <c r="AQ2228" s="33" t="s">
        <v>170</v>
      </c>
      <c r="AR2228" s="33">
        <v>300.0</v>
      </c>
      <c r="AS2228" s="42"/>
      <c r="AT2228" s="42"/>
      <c r="AU2228" s="42"/>
      <c r="AV2228" s="42"/>
      <c r="AW2228" s="42"/>
      <c r="AX2228" s="5"/>
      <c r="AY2228" s="33"/>
      <c r="AZ2228" s="33" t="s">
        <v>13856</v>
      </c>
      <c r="BA2228" s="5"/>
      <c r="BB2228" s="5"/>
      <c r="BC2228" s="5" t="s">
        <v>13857</v>
      </c>
      <c r="BD2228" s="33" t="s">
        <v>173</v>
      </c>
      <c r="BE2228" s="41"/>
      <c r="BF2228" s="35"/>
      <c r="BG2228" s="33" t="s">
        <v>169</v>
      </c>
      <c r="BH2228" s="5"/>
      <c r="BI2228" s="33">
        <v>300.0</v>
      </c>
      <c r="BJ2228" s="33" t="s">
        <v>170</v>
      </c>
      <c r="BK2228" s="5"/>
      <c r="BL2228" s="5">
        <f t="shared" si="5"/>
        <v>3994.5</v>
      </c>
      <c r="BM2228" s="5"/>
      <c r="BN2228" s="5"/>
      <c r="BO2228" s="42">
        <f t="shared" si="6"/>
        <v>3994.5</v>
      </c>
      <c r="BP2228" s="44"/>
      <c r="BQ2228" s="45"/>
      <c r="BR2228" s="47"/>
      <c r="BS2228" s="45"/>
      <c r="BT2228" s="37"/>
      <c r="BU2228" s="5"/>
      <c r="BV2228" s="38"/>
      <c r="BW2228" s="48"/>
      <c r="BX2228" s="44"/>
      <c r="BY2228" s="44"/>
      <c r="BZ2228" s="33" t="s">
        <v>131</v>
      </c>
      <c r="CA2228" s="5"/>
      <c r="CB2228" s="5"/>
      <c r="CC2228" s="33" t="s">
        <v>177</v>
      </c>
      <c r="CD2228" s="5"/>
      <c r="CE2228" s="5"/>
      <c r="CF2228" s="33" t="s">
        <v>178</v>
      </c>
      <c r="CG2228" s="33" t="s">
        <v>13858</v>
      </c>
      <c r="CH2228" s="5"/>
      <c r="CI2228" s="5"/>
      <c r="CJ2228" s="5"/>
      <c r="CK2228" s="33"/>
      <c r="CL2228" s="49">
        <v>45000.0</v>
      </c>
      <c r="CM2228" s="33" t="s">
        <v>180</v>
      </c>
      <c r="CN2228" s="5"/>
      <c r="CO2228" s="33">
        <v>2.0</v>
      </c>
      <c r="CP2228" s="33" t="s">
        <v>181</v>
      </c>
      <c r="CQ2228" s="50" t="str">
        <f t="shared" si="7"/>
        <v>10/10/1976</v>
      </c>
      <c r="CR2228" s="33" t="s">
        <v>182</v>
      </c>
      <c r="CS2228" s="33">
        <v>5.0</v>
      </c>
      <c r="CT2228" s="33">
        <v>5.0</v>
      </c>
      <c r="CU2228" s="33">
        <v>28.0</v>
      </c>
      <c r="CV2228" s="33">
        <v>532.0</v>
      </c>
      <c r="CW2228" s="5"/>
      <c r="CX2228" s="5"/>
      <c r="CY2228" s="33">
        <v>-100.14639</v>
      </c>
      <c r="CZ2228" s="33">
        <v>20.727747</v>
      </c>
      <c r="DA2228" s="33">
        <v>4.4219266E9</v>
      </c>
      <c r="DB2228" s="33">
        <v>1.0</v>
      </c>
      <c r="DC2228" s="33" t="s">
        <v>8456</v>
      </c>
      <c r="DD2228" s="33">
        <v>2023.0</v>
      </c>
      <c r="DE2228" s="33" t="s">
        <v>184</v>
      </c>
      <c r="DF2228" s="33"/>
      <c r="DG2228" s="33" t="s">
        <v>185</v>
      </c>
      <c r="DH2228" s="33" t="s">
        <v>186</v>
      </c>
      <c r="DI2228" s="5"/>
      <c r="DJ2228" s="5"/>
    </row>
    <row r="2229">
      <c r="A2229" s="33" t="s">
        <v>13859</v>
      </c>
      <c r="B2229" s="34">
        <v>44952.0</v>
      </c>
      <c r="C2229" s="35" t="s">
        <v>137</v>
      </c>
      <c r="D2229" s="35" t="s">
        <v>139</v>
      </c>
      <c r="E2229" s="35" t="s">
        <v>142</v>
      </c>
      <c r="F2229" s="36" t="s">
        <v>144</v>
      </c>
      <c r="G2229" s="33" t="s">
        <v>13860</v>
      </c>
      <c r="H2229" s="33" t="s">
        <v>1512</v>
      </c>
      <c r="I2229" s="33" t="s">
        <v>844</v>
      </c>
      <c r="J2229" s="33" t="s">
        <v>447</v>
      </c>
      <c r="K2229" s="35" t="s">
        <v>421</v>
      </c>
      <c r="L2229" s="33" t="s">
        <v>3194</v>
      </c>
      <c r="M2229" s="33" t="s">
        <v>8450</v>
      </c>
      <c r="N2229" s="33" t="s">
        <v>12698</v>
      </c>
      <c r="O2229" s="5"/>
      <c r="P2229" s="35" t="s">
        <v>233</v>
      </c>
      <c r="Q2229" s="35" t="s">
        <v>12698</v>
      </c>
      <c r="R2229" s="33">
        <v>76283.0</v>
      </c>
      <c r="S2229" s="37"/>
      <c r="T2229" s="33"/>
      <c r="U2229" s="33">
        <v>3.53</v>
      </c>
      <c r="V2229" s="33" t="s">
        <v>154</v>
      </c>
      <c r="W2229" s="33"/>
      <c r="X2229" s="33"/>
      <c r="Y2229" s="5"/>
      <c r="Z2229" s="5"/>
      <c r="AA2229" s="33">
        <v>1.0</v>
      </c>
      <c r="AB2229" s="33"/>
      <c r="AC2229" s="33">
        <v>1.0</v>
      </c>
      <c r="AD2229" s="5"/>
      <c r="AE2229" s="5"/>
      <c r="AF2229" s="5"/>
      <c r="AG2229" s="16"/>
      <c r="AH2229" s="38" t="str">
        <f t="shared" si="1"/>
        <v/>
      </c>
      <c r="AI2229" s="39">
        <f t="shared" si="2"/>
        <v>1</v>
      </c>
      <c r="AJ2229" s="37" t="str">
        <f t="shared" si="3"/>
        <v/>
      </c>
      <c r="AK2229" s="41" t="str">
        <f t="shared" si="4"/>
        <v/>
      </c>
      <c r="AL2229" s="35" t="s">
        <v>233</v>
      </c>
      <c r="AM2229" s="33" t="s">
        <v>13822</v>
      </c>
      <c r="AN2229" s="33" t="s">
        <v>13822</v>
      </c>
      <c r="AO2229" s="41"/>
      <c r="AP2229" s="33" t="s">
        <v>169</v>
      </c>
      <c r="AQ2229" s="33" t="s">
        <v>170</v>
      </c>
      <c r="AR2229" s="33">
        <v>300.0</v>
      </c>
      <c r="AS2229" s="42"/>
      <c r="AT2229" s="42"/>
      <c r="AU2229" s="42"/>
      <c r="AV2229" s="42"/>
      <c r="AW2229" s="42"/>
      <c r="AX2229" s="5"/>
      <c r="AY2229" s="33"/>
      <c r="AZ2229" s="33" t="s">
        <v>13861</v>
      </c>
      <c r="BA2229" s="5"/>
      <c r="BB2229" s="5"/>
      <c r="BC2229" s="5" t="s">
        <v>13862</v>
      </c>
      <c r="BD2229" s="33" t="s">
        <v>173</v>
      </c>
      <c r="BE2229" s="41"/>
      <c r="BF2229" s="35"/>
      <c r="BG2229" s="33" t="s">
        <v>169</v>
      </c>
      <c r="BH2229" s="5"/>
      <c r="BI2229" s="33">
        <v>300.0</v>
      </c>
      <c r="BJ2229" s="33" t="s">
        <v>170</v>
      </c>
      <c r="BK2229" s="5"/>
      <c r="BL2229" s="5">
        <f t="shared" si="5"/>
        <v>3994.5</v>
      </c>
      <c r="BM2229" s="5"/>
      <c r="BN2229" s="5"/>
      <c r="BO2229" s="42">
        <f t="shared" si="6"/>
        <v>3994.5</v>
      </c>
      <c r="BP2229" s="44"/>
      <c r="BQ2229" s="45"/>
      <c r="BR2229" s="47"/>
      <c r="BS2229" s="45"/>
      <c r="BT2229" s="37"/>
      <c r="BU2229" s="5"/>
      <c r="BV2229" s="38"/>
      <c r="BW2229" s="48"/>
      <c r="BX2229" s="44"/>
      <c r="BY2229" s="44"/>
      <c r="BZ2229" s="33" t="s">
        <v>131</v>
      </c>
      <c r="CA2229" s="5"/>
      <c r="CB2229" s="5"/>
      <c r="CC2229" s="33" t="s">
        <v>177</v>
      </c>
      <c r="CD2229" s="5"/>
      <c r="CE2229" s="5"/>
      <c r="CF2229" s="33" t="s">
        <v>178</v>
      </c>
      <c r="CG2229" s="33" t="s">
        <v>13863</v>
      </c>
      <c r="CH2229" s="5"/>
      <c r="CI2229" s="5"/>
      <c r="CJ2229" s="5"/>
      <c r="CK2229" s="33"/>
      <c r="CL2229" s="49">
        <v>45000.0</v>
      </c>
      <c r="CM2229" s="33" t="s">
        <v>180</v>
      </c>
      <c r="CN2229" s="5"/>
      <c r="CO2229" s="33">
        <v>2.0</v>
      </c>
      <c r="CP2229" s="33" t="s">
        <v>181</v>
      </c>
      <c r="CQ2229" s="50" t="str">
        <f t="shared" si="7"/>
        <v>25/12/1961</v>
      </c>
      <c r="CR2229" s="33" t="s">
        <v>182</v>
      </c>
      <c r="CS2229" s="33">
        <v>5.0</v>
      </c>
      <c r="CT2229" s="33">
        <v>5.0</v>
      </c>
      <c r="CU2229" s="33">
        <v>28.0</v>
      </c>
      <c r="CV2229" s="33">
        <v>532.0</v>
      </c>
      <c r="CW2229" s="5"/>
      <c r="CX2229" s="5"/>
      <c r="CY2229" s="33">
        <v>-100.14639</v>
      </c>
      <c r="CZ2229" s="33">
        <v>20.727747</v>
      </c>
      <c r="DA2229" s="33">
        <v>4.423695109E9</v>
      </c>
      <c r="DB2229" s="33">
        <v>2.0</v>
      </c>
      <c r="DC2229" s="33" t="s">
        <v>8456</v>
      </c>
      <c r="DD2229" s="33">
        <v>2023.0</v>
      </c>
      <c r="DE2229" s="33" t="s">
        <v>184</v>
      </c>
      <c r="DF2229" s="33"/>
      <c r="DG2229" s="33" t="s">
        <v>185</v>
      </c>
      <c r="DH2229" s="33" t="s">
        <v>186</v>
      </c>
      <c r="DI2229" s="5"/>
      <c r="DJ2229" s="5"/>
    </row>
    <row r="2230">
      <c r="A2230" s="33" t="s">
        <v>13864</v>
      </c>
      <c r="B2230" s="34">
        <v>44952.0</v>
      </c>
      <c r="C2230" s="35" t="s">
        <v>137</v>
      </c>
      <c r="D2230" s="35" t="s">
        <v>139</v>
      </c>
      <c r="E2230" s="35" t="s">
        <v>142</v>
      </c>
      <c r="F2230" s="36" t="s">
        <v>144</v>
      </c>
      <c r="G2230" s="33" t="s">
        <v>13865</v>
      </c>
      <c r="H2230" s="33" t="s">
        <v>6395</v>
      </c>
      <c r="I2230" s="33" t="s">
        <v>359</v>
      </c>
      <c r="J2230" s="33" t="s">
        <v>1778</v>
      </c>
      <c r="K2230" s="35" t="s">
        <v>421</v>
      </c>
      <c r="L2230" s="33" t="s">
        <v>3194</v>
      </c>
      <c r="M2230" s="33" t="s">
        <v>8450</v>
      </c>
      <c r="N2230" s="33" t="s">
        <v>12698</v>
      </c>
      <c r="O2230" s="5"/>
      <c r="P2230" s="35" t="s">
        <v>233</v>
      </c>
      <c r="Q2230" s="35" t="s">
        <v>12698</v>
      </c>
      <c r="R2230" s="33">
        <v>76283.0</v>
      </c>
      <c r="S2230" s="37"/>
      <c r="T2230" s="33"/>
      <c r="U2230" s="33">
        <v>5.16</v>
      </c>
      <c r="V2230" s="33" t="s">
        <v>154</v>
      </c>
      <c r="W2230" s="33"/>
      <c r="X2230" s="33"/>
      <c r="Y2230" s="5"/>
      <c r="Z2230" s="5"/>
      <c r="AA2230" s="33">
        <v>1.0</v>
      </c>
      <c r="AB2230" s="33"/>
      <c r="AC2230" s="33">
        <v>1.0</v>
      </c>
      <c r="AD2230" s="5"/>
      <c r="AE2230" s="5"/>
      <c r="AF2230" s="5"/>
      <c r="AG2230" s="16"/>
      <c r="AH2230" s="38" t="str">
        <f t="shared" si="1"/>
        <v/>
      </c>
      <c r="AI2230" s="39" t="str">
        <f t="shared" si="2"/>
        <v/>
      </c>
      <c r="AJ2230" s="37" t="str">
        <f t="shared" si="3"/>
        <v/>
      </c>
      <c r="AK2230" s="41" t="str">
        <f t="shared" si="4"/>
        <v/>
      </c>
      <c r="AL2230" s="35" t="s">
        <v>233</v>
      </c>
      <c r="AM2230" s="33" t="s">
        <v>13822</v>
      </c>
      <c r="AN2230" s="33" t="s">
        <v>13822</v>
      </c>
      <c r="AO2230" s="41"/>
      <c r="AP2230" s="33" t="s">
        <v>169</v>
      </c>
      <c r="AQ2230" s="33" t="s">
        <v>170</v>
      </c>
      <c r="AR2230" s="33">
        <v>300.0</v>
      </c>
      <c r="AS2230" s="42"/>
      <c r="AT2230" s="42"/>
      <c r="AU2230" s="42"/>
      <c r="AV2230" s="42"/>
      <c r="AW2230" s="42"/>
      <c r="AX2230" s="5"/>
      <c r="AY2230" s="33"/>
      <c r="AZ2230" s="33" t="s">
        <v>13866</v>
      </c>
      <c r="BA2230" s="5"/>
      <c r="BB2230" s="5"/>
      <c r="BC2230" s="5" t="s">
        <v>13867</v>
      </c>
      <c r="BD2230" s="33" t="s">
        <v>173</v>
      </c>
      <c r="BE2230" s="41"/>
      <c r="BF2230" s="35"/>
      <c r="BG2230" s="33" t="s">
        <v>169</v>
      </c>
      <c r="BH2230" s="5"/>
      <c r="BI2230" s="33">
        <v>300.0</v>
      </c>
      <c r="BJ2230" s="33" t="s">
        <v>170</v>
      </c>
      <c r="BK2230" s="5"/>
      <c r="BL2230" s="5">
        <f t="shared" si="5"/>
        <v>3994.5</v>
      </c>
      <c r="BM2230" s="5"/>
      <c r="BN2230" s="5"/>
      <c r="BO2230" s="42">
        <f t="shared" si="6"/>
        <v>3994.5</v>
      </c>
      <c r="BP2230" s="44"/>
      <c r="BQ2230" s="45"/>
      <c r="BR2230" s="47"/>
      <c r="BS2230" s="45"/>
      <c r="BT2230" s="37"/>
      <c r="BU2230" s="5"/>
      <c r="BV2230" s="38"/>
      <c r="BW2230" s="48"/>
      <c r="BX2230" s="44"/>
      <c r="BY2230" s="44"/>
      <c r="BZ2230" s="33" t="s">
        <v>131</v>
      </c>
      <c r="CA2230" s="5"/>
      <c r="CB2230" s="5"/>
      <c r="CC2230" s="33" t="s">
        <v>177</v>
      </c>
      <c r="CD2230" s="5"/>
      <c r="CE2230" s="5"/>
      <c r="CF2230" s="33" t="s">
        <v>178</v>
      </c>
      <c r="CG2230" s="33" t="s">
        <v>13868</v>
      </c>
      <c r="CH2230" s="5"/>
      <c r="CI2230" s="5"/>
      <c r="CJ2230" s="5"/>
      <c r="CK2230" s="33"/>
      <c r="CL2230" s="49">
        <v>45000.0</v>
      </c>
      <c r="CM2230" s="33" t="s">
        <v>180</v>
      </c>
      <c r="CN2230" s="5"/>
      <c r="CO2230" s="33">
        <v>2.0</v>
      </c>
      <c r="CP2230" s="33" t="s">
        <v>181</v>
      </c>
      <c r="CQ2230" s="50" t="str">
        <f t="shared" si="7"/>
        <v>03/10/1973</v>
      </c>
      <c r="CR2230" s="33" t="s">
        <v>182</v>
      </c>
      <c r="CS2230" s="33">
        <v>5.0</v>
      </c>
      <c r="CT2230" s="33">
        <v>5.0</v>
      </c>
      <c r="CU2230" s="33">
        <v>28.0</v>
      </c>
      <c r="CV2230" s="33">
        <v>532.0</v>
      </c>
      <c r="CW2230" s="5"/>
      <c r="CX2230" s="5"/>
      <c r="CY2230" s="33">
        <v>-100.14639</v>
      </c>
      <c r="CZ2230" s="33">
        <v>20.727747</v>
      </c>
      <c r="DA2230" s="33">
        <v>4.191228619E9</v>
      </c>
      <c r="DB2230" s="33">
        <v>2.0</v>
      </c>
      <c r="DC2230" s="33" t="s">
        <v>8456</v>
      </c>
      <c r="DD2230" s="33">
        <v>2023.0</v>
      </c>
      <c r="DE2230" s="33" t="s">
        <v>184</v>
      </c>
      <c r="DF2230" s="33"/>
      <c r="DG2230" s="33" t="s">
        <v>185</v>
      </c>
      <c r="DH2230" s="33" t="s">
        <v>186</v>
      </c>
      <c r="DI2230" s="5"/>
      <c r="DJ2230" s="5"/>
    </row>
    <row r="2231">
      <c r="A2231" s="33" t="s">
        <v>13869</v>
      </c>
      <c r="B2231" s="34">
        <v>44952.0</v>
      </c>
      <c r="C2231" s="35" t="s">
        <v>137</v>
      </c>
      <c r="D2231" s="35" t="s">
        <v>139</v>
      </c>
      <c r="E2231" s="35" t="s">
        <v>142</v>
      </c>
      <c r="F2231" s="36" t="s">
        <v>144</v>
      </c>
      <c r="G2231" s="33" t="s">
        <v>13870</v>
      </c>
      <c r="H2231" s="33" t="s">
        <v>13871</v>
      </c>
      <c r="I2231" s="33" t="s">
        <v>255</v>
      </c>
      <c r="J2231" s="33" t="s">
        <v>1894</v>
      </c>
      <c r="K2231" s="35" t="s">
        <v>421</v>
      </c>
      <c r="L2231" s="33" t="s">
        <v>8084</v>
      </c>
      <c r="M2231" s="33">
        <v>4.0</v>
      </c>
      <c r="N2231" s="33" t="s">
        <v>12698</v>
      </c>
      <c r="O2231" s="5"/>
      <c r="P2231" s="35" t="s">
        <v>233</v>
      </c>
      <c r="Q2231" s="35" t="s">
        <v>12698</v>
      </c>
      <c r="R2231" s="33">
        <v>76283.0</v>
      </c>
      <c r="S2231" s="37"/>
      <c r="T2231" s="33"/>
      <c r="U2231" s="33">
        <v>4.83</v>
      </c>
      <c r="V2231" s="33" t="s">
        <v>154</v>
      </c>
      <c r="W2231" s="33"/>
      <c r="X2231" s="33"/>
      <c r="Y2231" s="5"/>
      <c r="Z2231" s="5"/>
      <c r="AA2231" s="33">
        <v>1.0</v>
      </c>
      <c r="AB2231" s="33"/>
      <c r="AC2231" s="33">
        <v>1.0</v>
      </c>
      <c r="AD2231" s="5"/>
      <c r="AE2231" s="5"/>
      <c r="AF2231" s="5"/>
      <c r="AG2231" s="16"/>
      <c r="AH2231" s="38" t="str">
        <f t="shared" si="1"/>
        <v/>
      </c>
      <c r="AI2231" s="39">
        <f t="shared" si="2"/>
        <v>1</v>
      </c>
      <c r="AJ2231" s="37" t="str">
        <f t="shared" si="3"/>
        <v/>
      </c>
      <c r="AK2231" s="41" t="str">
        <f t="shared" si="4"/>
        <v/>
      </c>
      <c r="AL2231" s="35" t="s">
        <v>233</v>
      </c>
      <c r="AM2231" s="33" t="s">
        <v>13822</v>
      </c>
      <c r="AN2231" s="33" t="s">
        <v>13822</v>
      </c>
      <c r="AO2231" s="41"/>
      <c r="AP2231" s="33" t="s">
        <v>169</v>
      </c>
      <c r="AQ2231" s="33" t="s">
        <v>170</v>
      </c>
      <c r="AR2231" s="33">
        <v>300.0</v>
      </c>
      <c r="AS2231" s="42"/>
      <c r="AT2231" s="42"/>
      <c r="AU2231" s="42"/>
      <c r="AV2231" s="42"/>
      <c r="AW2231" s="42"/>
      <c r="AX2231" s="5"/>
      <c r="AY2231" s="33"/>
      <c r="AZ2231" s="33" t="s">
        <v>13872</v>
      </c>
      <c r="BA2231" s="5"/>
      <c r="BB2231" s="5"/>
      <c r="BC2231" s="5" t="s">
        <v>13873</v>
      </c>
      <c r="BD2231" s="33" t="s">
        <v>173</v>
      </c>
      <c r="BE2231" s="41"/>
      <c r="BF2231" s="35"/>
      <c r="BG2231" s="33" t="s">
        <v>169</v>
      </c>
      <c r="BH2231" s="5"/>
      <c r="BI2231" s="33">
        <v>300.0</v>
      </c>
      <c r="BJ2231" s="33" t="s">
        <v>170</v>
      </c>
      <c r="BK2231" s="5"/>
      <c r="BL2231" s="5">
        <f t="shared" si="5"/>
        <v>3994.5</v>
      </c>
      <c r="BM2231" s="5"/>
      <c r="BN2231" s="5"/>
      <c r="BO2231" s="42">
        <f t="shared" si="6"/>
        <v>3994.5</v>
      </c>
      <c r="BP2231" s="44"/>
      <c r="BQ2231" s="45"/>
      <c r="BR2231" s="47"/>
      <c r="BS2231" s="45"/>
      <c r="BT2231" s="37"/>
      <c r="BU2231" s="5"/>
      <c r="BV2231" s="38"/>
      <c r="BW2231" s="48"/>
      <c r="BX2231" s="44"/>
      <c r="BY2231" s="44"/>
      <c r="BZ2231" s="33" t="s">
        <v>131</v>
      </c>
      <c r="CA2231" s="5"/>
      <c r="CB2231" s="5"/>
      <c r="CC2231" s="33" t="s">
        <v>177</v>
      </c>
      <c r="CD2231" s="5"/>
      <c r="CE2231" s="5"/>
      <c r="CF2231" s="33" t="s">
        <v>178</v>
      </c>
      <c r="CG2231" s="33" t="s">
        <v>13874</v>
      </c>
      <c r="CH2231" s="5"/>
      <c r="CI2231" s="5"/>
      <c r="CJ2231" s="5"/>
      <c r="CK2231" s="33"/>
      <c r="CL2231" s="49">
        <v>45000.0</v>
      </c>
      <c r="CM2231" s="33" t="s">
        <v>180</v>
      </c>
      <c r="CN2231" s="5"/>
      <c r="CO2231" s="33">
        <v>2.0</v>
      </c>
      <c r="CP2231" s="33" t="s">
        <v>181</v>
      </c>
      <c r="CQ2231" s="50" t="str">
        <f t="shared" si="7"/>
        <v>31/01/1962</v>
      </c>
      <c r="CR2231" s="33" t="s">
        <v>182</v>
      </c>
      <c r="CS2231" s="33">
        <v>5.0</v>
      </c>
      <c r="CT2231" s="33">
        <v>3.0</v>
      </c>
      <c r="CU2231" s="33">
        <v>28.0</v>
      </c>
      <c r="CV2231" s="33">
        <v>532.0</v>
      </c>
      <c r="CW2231" s="5"/>
      <c r="CX2231" s="5"/>
      <c r="CY2231" s="33">
        <v>-100.14639</v>
      </c>
      <c r="CZ2231" s="33">
        <v>20.727747</v>
      </c>
      <c r="DA2231" s="33">
        <v>4.4219266E9</v>
      </c>
      <c r="DB2231" s="33">
        <v>1.0</v>
      </c>
      <c r="DC2231" s="33" t="s">
        <v>8456</v>
      </c>
      <c r="DD2231" s="33">
        <v>2023.0</v>
      </c>
      <c r="DE2231" s="33" t="s">
        <v>184</v>
      </c>
      <c r="DF2231" s="33"/>
      <c r="DG2231" s="33" t="s">
        <v>185</v>
      </c>
      <c r="DH2231" s="33" t="s">
        <v>186</v>
      </c>
      <c r="DI2231" s="5"/>
      <c r="DJ2231" s="5"/>
    </row>
    <row r="2232">
      <c r="A2232" s="33" t="s">
        <v>13875</v>
      </c>
      <c r="B2232" s="34">
        <v>44952.0</v>
      </c>
      <c r="C2232" s="35" t="s">
        <v>137</v>
      </c>
      <c r="D2232" s="35" t="s">
        <v>139</v>
      </c>
      <c r="E2232" s="35" t="s">
        <v>142</v>
      </c>
      <c r="F2232" s="36" t="s">
        <v>144</v>
      </c>
      <c r="G2232" s="33" t="s">
        <v>13876</v>
      </c>
      <c r="H2232" s="33" t="s">
        <v>13877</v>
      </c>
      <c r="I2232" s="33" t="s">
        <v>2305</v>
      </c>
      <c r="J2232" s="33" t="s">
        <v>1894</v>
      </c>
      <c r="K2232" s="35" t="s">
        <v>421</v>
      </c>
      <c r="L2232" s="33" t="s">
        <v>3194</v>
      </c>
      <c r="M2232" s="33" t="s">
        <v>8450</v>
      </c>
      <c r="N2232" s="33" t="s">
        <v>12698</v>
      </c>
      <c r="O2232" s="5"/>
      <c r="P2232" s="35" t="s">
        <v>233</v>
      </c>
      <c r="Q2232" s="35" t="s">
        <v>12698</v>
      </c>
      <c r="R2232" s="33">
        <v>76283.0</v>
      </c>
      <c r="S2232" s="37"/>
      <c r="T2232" s="33"/>
      <c r="U2232" s="33">
        <v>4.72</v>
      </c>
      <c r="V2232" s="33" t="s">
        <v>154</v>
      </c>
      <c r="W2232" s="33"/>
      <c r="X2232" s="33"/>
      <c r="Y2232" s="5"/>
      <c r="Z2232" s="5"/>
      <c r="AA2232" s="33">
        <v>1.0</v>
      </c>
      <c r="AB2232" s="33"/>
      <c r="AC2232" s="33">
        <v>1.0</v>
      </c>
      <c r="AD2232" s="5"/>
      <c r="AE2232" s="5"/>
      <c r="AF2232" s="5"/>
      <c r="AG2232" s="16"/>
      <c r="AH2232" s="38" t="str">
        <f t="shared" si="1"/>
        <v/>
      </c>
      <c r="AI2232" s="39">
        <f t="shared" si="2"/>
        <v>1</v>
      </c>
      <c r="AJ2232" s="37" t="str">
        <f t="shared" si="3"/>
        <v/>
      </c>
      <c r="AK2232" s="41" t="str">
        <f t="shared" si="4"/>
        <v/>
      </c>
      <c r="AL2232" s="35" t="s">
        <v>233</v>
      </c>
      <c r="AM2232" s="33" t="s">
        <v>13822</v>
      </c>
      <c r="AN2232" s="33" t="s">
        <v>13822</v>
      </c>
      <c r="AO2232" s="41"/>
      <c r="AP2232" s="33" t="s">
        <v>169</v>
      </c>
      <c r="AQ2232" s="33" t="s">
        <v>170</v>
      </c>
      <c r="AR2232" s="33">
        <v>300.0</v>
      </c>
      <c r="AS2232" s="42"/>
      <c r="AT2232" s="42"/>
      <c r="AU2232" s="42"/>
      <c r="AV2232" s="42"/>
      <c r="AW2232" s="42"/>
      <c r="AX2232" s="5"/>
      <c r="AY2232" s="33"/>
      <c r="AZ2232" s="33" t="s">
        <v>13878</v>
      </c>
      <c r="BA2232" s="5"/>
      <c r="BB2232" s="5"/>
      <c r="BC2232" s="5" t="s">
        <v>13879</v>
      </c>
      <c r="BD2232" s="33" t="s">
        <v>173</v>
      </c>
      <c r="BE2232" s="41"/>
      <c r="BF2232" s="35"/>
      <c r="BG2232" s="33" t="s">
        <v>169</v>
      </c>
      <c r="BH2232" s="5"/>
      <c r="BI2232" s="33">
        <v>300.0</v>
      </c>
      <c r="BJ2232" s="33" t="s">
        <v>170</v>
      </c>
      <c r="BK2232" s="5"/>
      <c r="BL2232" s="5">
        <f t="shared" si="5"/>
        <v>3994.5</v>
      </c>
      <c r="BM2232" s="5"/>
      <c r="BN2232" s="5"/>
      <c r="BO2232" s="42">
        <f t="shared" si="6"/>
        <v>3994.5</v>
      </c>
      <c r="BP2232" s="44"/>
      <c r="BQ2232" s="45"/>
      <c r="BR2232" s="47"/>
      <c r="BS2232" s="45"/>
      <c r="BT2232" s="37"/>
      <c r="BU2232" s="5"/>
      <c r="BV2232" s="38"/>
      <c r="BW2232" s="48"/>
      <c r="BX2232" s="44"/>
      <c r="BY2232" s="44"/>
      <c r="BZ2232" s="33" t="s">
        <v>131</v>
      </c>
      <c r="CA2232" s="5"/>
      <c r="CB2232" s="5"/>
      <c r="CC2232" s="33" t="s">
        <v>177</v>
      </c>
      <c r="CD2232" s="5"/>
      <c r="CE2232" s="5"/>
      <c r="CF2232" s="33" t="s">
        <v>178</v>
      </c>
      <c r="CG2232" s="33" t="s">
        <v>13880</v>
      </c>
      <c r="CH2232" s="5"/>
      <c r="CI2232" s="5"/>
      <c r="CJ2232" s="5"/>
      <c r="CK2232" s="33"/>
      <c r="CL2232" s="49">
        <v>45000.0</v>
      </c>
      <c r="CM2232" s="33" t="s">
        <v>180</v>
      </c>
      <c r="CN2232" s="5"/>
      <c r="CO2232" s="33">
        <v>2.0</v>
      </c>
      <c r="CP2232" s="33" t="s">
        <v>181</v>
      </c>
      <c r="CQ2232" s="50" t="str">
        <f t="shared" si="7"/>
        <v>01/10/1948</v>
      </c>
      <c r="CR2232" s="33" t="s">
        <v>182</v>
      </c>
      <c r="CS2232" s="33">
        <v>5.0</v>
      </c>
      <c r="CT2232" s="33">
        <v>5.0</v>
      </c>
      <c r="CU2232" s="33">
        <v>28.0</v>
      </c>
      <c r="CV2232" s="33">
        <v>532.0</v>
      </c>
      <c r="CW2232" s="5"/>
      <c r="CX2232" s="5"/>
      <c r="CY2232" s="33">
        <v>-100.14639</v>
      </c>
      <c r="CZ2232" s="33">
        <v>20.727747</v>
      </c>
      <c r="DA2232" s="33">
        <v>4.423234226E9</v>
      </c>
      <c r="DB2232" s="33">
        <v>2.0</v>
      </c>
      <c r="DC2232" s="33" t="s">
        <v>8456</v>
      </c>
      <c r="DD2232" s="33">
        <v>2023.0</v>
      </c>
      <c r="DE2232" s="33" t="s">
        <v>184</v>
      </c>
      <c r="DF2232" s="33"/>
      <c r="DG2232" s="33" t="s">
        <v>185</v>
      </c>
      <c r="DH2232" s="33" t="s">
        <v>186</v>
      </c>
      <c r="DI2232" s="5"/>
      <c r="DJ2232" s="5"/>
    </row>
    <row r="2233">
      <c r="A2233" s="33" t="s">
        <v>13881</v>
      </c>
      <c r="B2233" s="34">
        <v>44952.0</v>
      </c>
      <c r="C2233" s="35" t="s">
        <v>137</v>
      </c>
      <c r="D2233" s="35" t="s">
        <v>139</v>
      </c>
      <c r="E2233" s="35" t="s">
        <v>142</v>
      </c>
      <c r="F2233" s="36" t="s">
        <v>144</v>
      </c>
      <c r="G2233" s="33" t="s">
        <v>13882</v>
      </c>
      <c r="H2233" s="33" t="s">
        <v>581</v>
      </c>
      <c r="I2233" s="33" t="s">
        <v>2305</v>
      </c>
      <c r="J2233" s="33" t="s">
        <v>1894</v>
      </c>
      <c r="K2233" s="35" t="s">
        <v>421</v>
      </c>
      <c r="L2233" s="33" t="s">
        <v>3194</v>
      </c>
      <c r="M2233" s="33" t="s">
        <v>8450</v>
      </c>
      <c r="N2233" s="33" t="s">
        <v>12698</v>
      </c>
      <c r="O2233" s="5"/>
      <c r="P2233" s="35" t="s">
        <v>233</v>
      </c>
      <c r="Q2233" s="35" t="s">
        <v>12698</v>
      </c>
      <c r="R2233" s="33">
        <v>76283.0</v>
      </c>
      <c r="S2233" s="37"/>
      <c r="T2233" s="33"/>
      <c r="U2233" s="33">
        <v>4.98</v>
      </c>
      <c r="V2233" s="33" t="s">
        <v>154</v>
      </c>
      <c r="W2233" s="33"/>
      <c r="X2233" s="33"/>
      <c r="Y2233" s="5"/>
      <c r="Z2233" s="5"/>
      <c r="AA2233" s="33">
        <v>1.0</v>
      </c>
      <c r="AB2233" s="33"/>
      <c r="AC2233" s="33">
        <v>1.0</v>
      </c>
      <c r="AD2233" s="5"/>
      <c r="AE2233" s="5"/>
      <c r="AF2233" s="5"/>
      <c r="AG2233" s="16"/>
      <c r="AH2233" s="38" t="str">
        <f t="shared" si="1"/>
        <v/>
      </c>
      <c r="AI2233" s="39">
        <f t="shared" si="2"/>
        <v>1</v>
      </c>
      <c r="AJ2233" s="37" t="str">
        <f t="shared" si="3"/>
        <v/>
      </c>
      <c r="AK2233" s="41" t="str">
        <f t="shared" si="4"/>
        <v/>
      </c>
      <c r="AL2233" s="35" t="s">
        <v>233</v>
      </c>
      <c r="AM2233" s="33" t="s">
        <v>13822</v>
      </c>
      <c r="AN2233" s="33" t="s">
        <v>13822</v>
      </c>
      <c r="AO2233" s="41"/>
      <c r="AP2233" s="33" t="s">
        <v>169</v>
      </c>
      <c r="AQ2233" s="33" t="s">
        <v>170</v>
      </c>
      <c r="AR2233" s="33">
        <v>300.0</v>
      </c>
      <c r="AS2233" s="42"/>
      <c r="AT2233" s="42"/>
      <c r="AU2233" s="42"/>
      <c r="AV2233" s="42"/>
      <c r="AW2233" s="42"/>
      <c r="AX2233" s="5"/>
      <c r="AY2233" s="33"/>
      <c r="AZ2233" s="33" t="s">
        <v>13883</v>
      </c>
      <c r="BA2233" s="5"/>
      <c r="BB2233" s="5"/>
      <c r="BC2233" s="5" t="s">
        <v>13884</v>
      </c>
      <c r="BD2233" s="33" t="s">
        <v>173</v>
      </c>
      <c r="BE2233" s="41"/>
      <c r="BF2233" s="35"/>
      <c r="BG2233" s="33" t="s">
        <v>169</v>
      </c>
      <c r="BH2233" s="5"/>
      <c r="BI2233" s="33">
        <v>300.0</v>
      </c>
      <c r="BJ2233" s="33" t="s">
        <v>170</v>
      </c>
      <c r="BK2233" s="5"/>
      <c r="BL2233" s="5">
        <f t="shared" si="5"/>
        <v>3994.5</v>
      </c>
      <c r="BM2233" s="5"/>
      <c r="BN2233" s="5"/>
      <c r="BO2233" s="42">
        <f t="shared" si="6"/>
        <v>3994.5</v>
      </c>
      <c r="BP2233" s="44"/>
      <c r="BQ2233" s="45"/>
      <c r="BR2233" s="47"/>
      <c r="BS2233" s="45"/>
      <c r="BT2233" s="37"/>
      <c r="BU2233" s="5"/>
      <c r="BV2233" s="38"/>
      <c r="BW2233" s="48"/>
      <c r="BX2233" s="44"/>
      <c r="BY2233" s="44"/>
      <c r="BZ2233" s="33" t="s">
        <v>131</v>
      </c>
      <c r="CA2233" s="5"/>
      <c r="CB2233" s="5"/>
      <c r="CC2233" s="33" t="s">
        <v>177</v>
      </c>
      <c r="CD2233" s="5"/>
      <c r="CE2233" s="5"/>
      <c r="CF2233" s="33" t="s">
        <v>178</v>
      </c>
      <c r="CG2233" s="33" t="s">
        <v>13885</v>
      </c>
      <c r="CH2233" s="5"/>
      <c r="CI2233" s="5"/>
      <c r="CJ2233" s="5"/>
      <c r="CK2233" s="33"/>
      <c r="CL2233" s="49">
        <v>45000.0</v>
      </c>
      <c r="CM2233" s="33" t="s">
        <v>180</v>
      </c>
      <c r="CN2233" s="5"/>
      <c r="CO2233" s="33">
        <v>2.0</v>
      </c>
      <c r="CP2233" s="33" t="s">
        <v>181</v>
      </c>
      <c r="CQ2233" s="50" t="str">
        <f t="shared" si="7"/>
        <v>24/06/1939</v>
      </c>
      <c r="CR2233" s="33" t="s">
        <v>182</v>
      </c>
      <c r="CS2233" s="33">
        <v>5.0</v>
      </c>
      <c r="CT2233" s="33">
        <v>5.0</v>
      </c>
      <c r="CU2233" s="33">
        <v>28.0</v>
      </c>
      <c r="CV2233" s="33">
        <v>532.0</v>
      </c>
      <c r="CW2233" s="5"/>
      <c r="CX2233" s="5"/>
      <c r="CY2233" s="33">
        <v>-100.14639</v>
      </c>
      <c r="CZ2233" s="33">
        <v>20.727747</v>
      </c>
      <c r="DA2233" s="33">
        <v>4.423234226E9</v>
      </c>
      <c r="DB2233" s="33">
        <v>2.0</v>
      </c>
      <c r="DC2233" s="33" t="s">
        <v>8456</v>
      </c>
      <c r="DD2233" s="33">
        <v>2023.0</v>
      </c>
      <c r="DE2233" s="33" t="s">
        <v>184</v>
      </c>
      <c r="DF2233" s="33"/>
      <c r="DG2233" s="33" t="s">
        <v>185</v>
      </c>
      <c r="DH2233" s="33" t="s">
        <v>186</v>
      </c>
      <c r="DI2233" s="5"/>
      <c r="DJ2233" s="5"/>
    </row>
    <row r="2234">
      <c r="A2234" s="33" t="s">
        <v>13886</v>
      </c>
      <c r="B2234" s="34">
        <v>44952.0</v>
      </c>
      <c r="C2234" s="35" t="s">
        <v>137</v>
      </c>
      <c r="D2234" s="35" t="s">
        <v>139</v>
      </c>
      <c r="E2234" s="35" t="s">
        <v>142</v>
      </c>
      <c r="F2234" s="36" t="s">
        <v>144</v>
      </c>
      <c r="G2234" s="33" t="s">
        <v>13887</v>
      </c>
      <c r="H2234" s="33" t="s">
        <v>13888</v>
      </c>
      <c r="I2234" s="33" t="s">
        <v>2305</v>
      </c>
      <c r="J2234" s="33" t="s">
        <v>12012</v>
      </c>
      <c r="K2234" s="35" t="s">
        <v>421</v>
      </c>
      <c r="L2234" s="33" t="s">
        <v>3194</v>
      </c>
      <c r="M2234" s="33" t="s">
        <v>8450</v>
      </c>
      <c r="N2234" s="33" t="s">
        <v>12698</v>
      </c>
      <c r="O2234" s="5"/>
      <c r="P2234" s="35" t="s">
        <v>233</v>
      </c>
      <c r="Q2234" s="35" t="s">
        <v>12698</v>
      </c>
      <c r="R2234" s="33">
        <v>76283.0</v>
      </c>
      <c r="S2234" s="37"/>
      <c r="T2234" s="33"/>
      <c r="U2234" s="33">
        <v>4.84</v>
      </c>
      <c r="V2234" s="33" t="s">
        <v>154</v>
      </c>
      <c r="W2234" s="33"/>
      <c r="X2234" s="33"/>
      <c r="Y2234" s="5"/>
      <c r="Z2234" s="5"/>
      <c r="AA2234" s="33">
        <v>1.0</v>
      </c>
      <c r="AB2234" s="33"/>
      <c r="AC2234" s="33">
        <v>1.0</v>
      </c>
      <c r="AD2234" s="5"/>
      <c r="AE2234" s="5"/>
      <c r="AF2234" s="5"/>
      <c r="AG2234" s="16"/>
      <c r="AH2234" s="38" t="str">
        <f t="shared" si="1"/>
        <v/>
      </c>
      <c r="AI2234" s="39">
        <f t="shared" si="2"/>
        <v>1</v>
      </c>
      <c r="AJ2234" s="37" t="str">
        <f t="shared" si="3"/>
        <v/>
      </c>
      <c r="AK2234" s="41" t="str">
        <f t="shared" si="4"/>
        <v/>
      </c>
      <c r="AL2234" s="35" t="s">
        <v>233</v>
      </c>
      <c r="AM2234" s="33" t="s">
        <v>13822</v>
      </c>
      <c r="AN2234" s="33" t="s">
        <v>13822</v>
      </c>
      <c r="AO2234" s="41"/>
      <c r="AP2234" s="33" t="s">
        <v>169</v>
      </c>
      <c r="AQ2234" s="33" t="s">
        <v>170</v>
      </c>
      <c r="AR2234" s="33">
        <v>300.0</v>
      </c>
      <c r="AS2234" s="42"/>
      <c r="AT2234" s="42"/>
      <c r="AU2234" s="42"/>
      <c r="AV2234" s="42"/>
      <c r="AW2234" s="42"/>
      <c r="AX2234" s="5"/>
      <c r="AY2234" s="33"/>
      <c r="AZ2234" s="33" t="s">
        <v>13889</v>
      </c>
      <c r="BA2234" s="5"/>
      <c r="BB2234" s="5"/>
      <c r="BC2234" s="5" t="s">
        <v>13890</v>
      </c>
      <c r="BD2234" s="33" t="s">
        <v>173</v>
      </c>
      <c r="BE2234" s="41"/>
      <c r="BF2234" s="35"/>
      <c r="BG2234" s="33" t="s">
        <v>169</v>
      </c>
      <c r="BH2234" s="5"/>
      <c r="BI2234" s="33">
        <v>300.0</v>
      </c>
      <c r="BJ2234" s="33" t="s">
        <v>170</v>
      </c>
      <c r="BK2234" s="5"/>
      <c r="BL2234" s="5">
        <f t="shared" si="5"/>
        <v>3994.5</v>
      </c>
      <c r="BM2234" s="5"/>
      <c r="BN2234" s="5"/>
      <c r="BO2234" s="42">
        <f t="shared" si="6"/>
        <v>3994.5</v>
      </c>
      <c r="BP2234" s="44"/>
      <c r="BQ2234" s="45"/>
      <c r="BR2234" s="47"/>
      <c r="BS2234" s="45"/>
      <c r="BT2234" s="37"/>
      <c r="BU2234" s="5"/>
      <c r="BV2234" s="38"/>
      <c r="BW2234" s="48"/>
      <c r="BX2234" s="44"/>
      <c r="BY2234" s="44"/>
      <c r="BZ2234" s="33" t="s">
        <v>131</v>
      </c>
      <c r="CA2234" s="5"/>
      <c r="CB2234" s="5"/>
      <c r="CC2234" s="33" t="s">
        <v>177</v>
      </c>
      <c r="CD2234" s="5"/>
      <c r="CE2234" s="5"/>
      <c r="CF2234" s="33" t="s">
        <v>178</v>
      </c>
      <c r="CG2234" s="33" t="s">
        <v>13891</v>
      </c>
      <c r="CH2234" s="5"/>
      <c r="CI2234" s="5"/>
      <c r="CJ2234" s="5"/>
      <c r="CK2234" s="33"/>
      <c r="CL2234" s="49">
        <v>45000.0</v>
      </c>
      <c r="CM2234" s="33" t="s">
        <v>180</v>
      </c>
      <c r="CN2234" s="5"/>
      <c r="CO2234" s="33">
        <v>2.0</v>
      </c>
      <c r="CP2234" s="33" t="s">
        <v>181</v>
      </c>
      <c r="CQ2234" s="50" t="str">
        <f t="shared" si="7"/>
        <v>07/07/1957</v>
      </c>
      <c r="CR2234" s="33" t="s">
        <v>182</v>
      </c>
      <c r="CS2234" s="33">
        <v>5.0</v>
      </c>
      <c r="CT2234" s="33">
        <v>5.0</v>
      </c>
      <c r="CU2234" s="33">
        <v>28.0</v>
      </c>
      <c r="CV2234" s="33">
        <v>532.0</v>
      </c>
      <c r="CW2234" s="5"/>
      <c r="CX2234" s="5"/>
      <c r="CY2234" s="33">
        <v>-100.14639</v>
      </c>
      <c r="CZ2234" s="33">
        <v>20.727747</v>
      </c>
      <c r="DA2234" s="33">
        <v>4.426533239E9</v>
      </c>
      <c r="DB2234" s="33">
        <v>2.0</v>
      </c>
      <c r="DC2234" s="33" t="s">
        <v>8456</v>
      </c>
      <c r="DD2234" s="33">
        <v>2023.0</v>
      </c>
      <c r="DE2234" s="33" t="s">
        <v>184</v>
      </c>
      <c r="DF2234" s="33"/>
      <c r="DG2234" s="33" t="s">
        <v>185</v>
      </c>
      <c r="DH2234" s="33" t="s">
        <v>186</v>
      </c>
      <c r="DI2234" s="5"/>
      <c r="DJ2234" s="5"/>
    </row>
    <row r="2235">
      <c r="A2235" s="33" t="s">
        <v>13892</v>
      </c>
      <c r="B2235" s="34">
        <v>44952.0</v>
      </c>
      <c r="C2235" s="35" t="s">
        <v>137</v>
      </c>
      <c r="D2235" s="35" t="s">
        <v>139</v>
      </c>
      <c r="E2235" s="35" t="s">
        <v>142</v>
      </c>
      <c r="F2235" s="36" t="s">
        <v>144</v>
      </c>
      <c r="G2235" s="33" t="s">
        <v>13893</v>
      </c>
      <c r="H2235" s="33" t="s">
        <v>13894</v>
      </c>
      <c r="I2235" s="33" t="s">
        <v>2305</v>
      </c>
      <c r="J2235" s="33" t="s">
        <v>538</v>
      </c>
      <c r="K2235" s="35" t="s">
        <v>421</v>
      </c>
      <c r="L2235" s="33" t="s">
        <v>3194</v>
      </c>
      <c r="M2235" s="33" t="s">
        <v>8450</v>
      </c>
      <c r="N2235" s="33" t="s">
        <v>12698</v>
      </c>
      <c r="O2235" s="5"/>
      <c r="P2235" s="35" t="s">
        <v>233</v>
      </c>
      <c r="Q2235" s="35" t="s">
        <v>12698</v>
      </c>
      <c r="R2235" s="33">
        <v>76283.0</v>
      </c>
      <c r="S2235" s="37"/>
      <c r="T2235" s="33"/>
      <c r="U2235" s="33">
        <v>2.78</v>
      </c>
      <c r="V2235" s="33" t="s">
        <v>154</v>
      </c>
      <c r="W2235" s="33"/>
      <c r="X2235" s="33"/>
      <c r="Y2235" s="5"/>
      <c r="Z2235" s="5"/>
      <c r="AA2235" s="33">
        <v>1.0</v>
      </c>
      <c r="AB2235" s="33"/>
      <c r="AC2235" s="33">
        <v>1.0</v>
      </c>
      <c r="AD2235" s="5"/>
      <c r="AE2235" s="5"/>
      <c r="AF2235" s="5"/>
      <c r="AG2235" s="16"/>
      <c r="AH2235" s="38" t="str">
        <f t="shared" si="1"/>
        <v/>
      </c>
      <c r="AI2235" s="39">
        <f t="shared" si="2"/>
        <v>1</v>
      </c>
      <c r="AJ2235" s="37" t="str">
        <f t="shared" si="3"/>
        <v/>
      </c>
      <c r="AK2235" s="41" t="str">
        <f t="shared" si="4"/>
        <v/>
      </c>
      <c r="AL2235" s="35" t="s">
        <v>233</v>
      </c>
      <c r="AM2235" s="33" t="s">
        <v>13822</v>
      </c>
      <c r="AN2235" s="33" t="s">
        <v>13822</v>
      </c>
      <c r="AO2235" s="41"/>
      <c r="AP2235" s="33" t="s">
        <v>169</v>
      </c>
      <c r="AQ2235" s="33" t="s">
        <v>170</v>
      </c>
      <c r="AR2235" s="33">
        <v>300.0</v>
      </c>
      <c r="AS2235" s="42"/>
      <c r="AT2235" s="42"/>
      <c r="AU2235" s="42"/>
      <c r="AV2235" s="42"/>
      <c r="AW2235" s="42"/>
      <c r="AX2235" s="5"/>
      <c r="AY2235" s="33"/>
      <c r="AZ2235" s="33" t="s">
        <v>13895</v>
      </c>
      <c r="BA2235" s="5"/>
      <c r="BB2235" s="5"/>
      <c r="BC2235" s="5" t="s">
        <v>13896</v>
      </c>
      <c r="BD2235" s="33" t="s">
        <v>173</v>
      </c>
      <c r="BE2235" s="41"/>
      <c r="BF2235" s="35"/>
      <c r="BG2235" s="33" t="s">
        <v>169</v>
      </c>
      <c r="BH2235" s="5"/>
      <c r="BI2235" s="33">
        <v>300.0</v>
      </c>
      <c r="BJ2235" s="33" t="s">
        <v>170</v>
      </c>
      <c r="BK2235" s="5"/>
      <c r="BL2235" s="5">
        <f t="shared" si="5"/>
        <v>3994.5</v>
      </c>
      <c r="BM2235" s="5"/>
      <c r="BN2235" s="5"/>
      <c r="BO2235" s="42">
        <f t="shared" si="6"/>
        <v>3994.5</v>
      </c>
      <c r="BP2235" s="44"/>
      <c r="BQ2235" s="45"/>
      <c r="BR2235" s="47"/>
      <c r="BS2235" s="45"/>
      <c r="BT2235" s="37"/>
      <c r="BU2235" s="5"/>
      <c r="BV2235" s="38"/>
      <c r="BW2235" s="48"/>
      <c r="BX2235" s="44"/>
      <c r="BY2235" s="44"/>
      <c r="BZ2235" s="33" t="s">
        <v>131</v>
      </c>
      <c r="CA2235" s="5"/>
      <c r="CB2235" s="5"/>
      <c r="CC2235" s="33" t="s">
        <v>177</v>
      </c>
      <c r="CD2235" s="5"/>
      <c r="CE2235" s="5"/>
      <c r="CF2235" s="33" t="s">
        <v>178</v>
      </c>
      <c r="CG2235" s="33" t="s">
        <v>13897</v>
      </c>
      <c r="CH2235" s="5"/>
      <c r="CI2235" s="5"/>
      <c r="CJ2235" s="5"/>
      <c r="CK2235" s="33"/>
      <c r="CL2235" s="49">
        <v>45000.0</v>
      </c>
      <c r="CM2235" s="33" t="s">
        <v>180</v>
      </c>
      <c r="CN2235" s="5"/>
      <c r="CO2235" s="33">
        <v>2.0</v>
      </c>
      <c r="CP2235" s="33" t="s">
        <v>181</v>
      </c>
      <c r="CQ2235" s="50" t="str">
        <f t="shared" si="7"/>
        <v>01/10/1963</v>
      </c>
      <c r="CR2235" s="33" t="s">
        <v>182</v>
      </c>
      <c r="CS2235" s="33">
        <v>5.0</v>
      </c>
      <c r="CT2235" s="33">
        <v>5.0</v>
      </c>
      <c r="CU2235" s="33">
        <v>28.0</v>
      </c>
      <c r="CV2235" s="33">
        <v>532.0</v>
      </c>
      <c r="CW2235" s="5"/>
      <c r="CX2235" s="5"/>
      <c r="CY2235" s="33">
        <v>-100.14639</v>
      </c>
      <c r="CZ2235" s="33">
        <v>20.727747</v>
      </c>
      <c r="DA2235" s="33">
        <v>4.42350661E9</v>
      </c>
      <c r="DB2235" s="33">
        <v>2.0</v>
      </c>
      <c r="DC2235" s="33" t="s">
        <v>8456</v>
      </c>
      <c r="DD2235" s="33">
        <v>2023.0</v>
      </c>
      <c r="DE2235" s="33" t="s">
        <v>184</v>
      </c>
      <c r="DF2235" s="33"/>
      <c r="DG2235" s="33" t="s">
        <v>185</v>
      </c>
      <c r="DH2235" s="33" t="s">
        <v>186</v>
      </c>
      <c r="DI2235" s="5"/>
      <c r="DJ2235" s="5"/>
    </row>
    <row r="2236">
      <c r="A2236" s="33" t="s">
        <v>13898</v>
      </c>
      <c r="B2236" s="34">
        <v>44952.0</v>
      </c>
      <c r="C2236" s="35" t="s">
        <v>137</v>
      </c>
      <c r="D2236" s="35" t="s">
        <v>139</v>
      </c>
      <c r="E2236" s="35" t="s">
        <v>142</v>
      </c>
      <c r="F2236" s="36" t="s">
        <v>144</v>
      </c>
      <c r="G2236" s="33" t="s">
        <v>13899</v>
      </c>
      <c r="H2236" s="33" t="s">
        <v>13900</v>
      </c>
      <c r="I2236" s="33" t="s">
        <v>2201</v>
      </c>
      <c r="J2236" s="33" t="s">
        <v>439</v>
      </c>
      <c r="K2236" s="35" t="s">
        <v>421</v>
      </c>
      <c r="L2236" s="33" t="s">
        <v>3194</v>
      </c>
      <c r="M2236" s="33" t="s">
        <v>8450</v>
      </c>
      <c r="N2236" s="33" t="s">
        <v>12698</v>
      </c>
      <c r="O2236" s="5"/>
      <c r="P2236" s="35" t="s">
        <v>233</v>
      </c>
      <c r="Q2236" s="35" t="s">
        <v>12698</v>
      </c>
      <c r="R2236" s="33">
        <v>76283.0</v>
      </c>
      <c r="S2236" s="37"/>
      <c r="T2236" s="33"/>
      <c r="U2236" s="33">
        <v>4.98</v>
      </c>
      <c r="V2236" s="33" t="s">
        <v>154</v>
      </c>
      <c r="W2236" s="33"/>
      <c r="X2236" s="33"/>
      <c r="Y2236" s="5"/>
      <c r="Z2236" s="5"/>
      <c r="AA2236" s="33">
        <v>1.0</v>
      </c>
      <c r="AB2236" s="33"/>
      <c r="AC2236" s="33">
        <v>1.0</v>
      </c>
      <c r="AD2236" s="5"/>
      <c r="AE2236" s="5"/>
      <c r="AF2236" s="5"/>
      <c r="AG2236" s="16"/>
      <c r="AH2236" s="38" t="str">
        <f t="shared" si="1"/>
        <v/>
      </c>
      <c r="AI2236" s="39">
        <f t="shared" si="2"/>
        <v>1</v>
      </c>
      <c r="AJ2236" s="37" t="str">
        <f t="shared" si="3"/>
        <v/>
      </c>
      <c r="AK2236" s="41" t="str">
        <f t="shared" si="4"/>
        <v/>
      </c>
      <c r="AL2236" s="35" t="s">
        <v>233</v>
      </c>
      <c r="AM2236" s="33" t="s">
        <v>13822</v>
      </c>
      <c r="AN2236" s="33" t="s">
        <v>13822</v>
      </c>
      <c r="AO2236" s="41"/>
      <c r="AP2236" s="33" t="s">
        <v>169</v>
      </c>
      <c r="AQ2236" s="33" t="s">
        <v>170</v>
      </c>
      <c r="AR2236" s="33">
        <v>300.0</v>
      </c>
      <c r="AS2236" s="42"/>
      <c r="AT2236" s="42"/>
      <c r="AU2236" s="42"/>
      <c r="AV2236" s="42"/>
      <c r="AW2236" s="42"/>
      <c r="AX2236" s="5"/>
      <c r="AY2236" s="33"/>
      <c r="AZ2236" s="33" t="s">
        <v>13901</v>
      </c>
      <c r="BA2236" s="5"/>
      <c r="BB2236" s="5"/>
      <c r="BC2236" s="5" t="s">
        <v>13902</v>
      </c>
      <c r="BD2236" s="33" t="s">
        <v>173</v>
      </c>
      <c r="BE2236" s="41"/>
      <c r="BF2236" s="35"/>
      <c r="BG2236" s="33" t="s">
        <v>169</v>
      </c>
      <c r="BH2236" s="5"/>
      <c r="BI2236" s="33">
        <v>300.0</v>
      </c>
      <c r="BJ2236" s="33" t="s">
        <v>170</v>
      </c>
      <c r="BK2236" s="5"/>
      <c r="BL2236" s="5">
        <f t="shared" si="5"/>
        <v>3994.5</v>
      </c>
      <c r="BM2236" s="5"/>
      <c r="BN2236" s="5"/>
      <c r="BO2236" s="42">
        <f t="shared" si="6"/>
        <v>3994.5</v>
      </c>
      <c r="BP2236" s="44"/>
      <c r="BQ2236" s="45"/>
      <c r="BR2236" s="47"/>
      <c r="BS2236" s="45"/>
      <c r="BT2236" s="37"/>
      <c r="BU2236" s="5"/>
      <c r="BV2236" s="38"/>
      <c r="BW2236" s="48"/>
      <c r="BX2236" s="44"/>
      <c r="BY2236" s="44"/>
      <c r="BZ2236" s="33" t="s">
        <v>131</v>
      </c>
      <c r="CA2236" s="5"/>
      <c r="CB2236" s="5"/>
      <c r="CC2236" s="33" t="s">
        <v>177</v>
      </c>
      <c r="CD2236" s="5"/>
      <c r="CE2236" s="5"/>
      <c r="CF2236" s="33" t="s">
        <v>178</v>
      </c>
      <c r="CG2236" s="33" t="s">
        <v>13903</v>
      </c>
      <c r="CH2236" s="5"/>
      <c r="CI2236" s="5"/>
      <c r="CJ2236" s="5"/>
      <c r="CK2236" s="33"/>
      <c r="CL2236" s="49">
        <v>45000.0</v>
      </c>
      <c r="CM2236" s="33" t="s">
        <v>180</v>
      </c>
      <c r="CN2236" s="5"/>
      <c r="CO2236" s="33">
        <v>2.0</v>
      </c>
      <c r="CP2236" s="33" t="s">
        <v>181</v>
      </c>
      <c r="CQ2236" s="50" t="str">
        <f t="shared" si="7"/>
        <v>23/10/1944</v>
      </c>
      <c r="CR2236" s="33" t="s">
        <v>182</v>
      </c>
      <c r="CS2236" s="33">
        <v>5.0</v>
      </c>
      <c r="CT2236" s="33">
        <v>5.0</v>
      </c>
      <c r="CU2236" s="33">
        <v>28.0</v>
      </c>
      <c r="CV2236" s="33">
        <v>532.0</v>
      </c>
      <c r="CW2236" s="5"/>
      <c r="CX2236" s="5"/>
      <c r="CY2236" s="33">
        <v>-100.14639</v>
      </c>
      <c r="CZ2236" s="33">
        <v>20.727747</v>
      </c>
      <c r="DA2236" s="33">
        <v>4.427749406E9</v>
      </c>
      <c r="DB2236" s="33">
        <v>2.0</v>
      </c>
      <c r="DC2236" s="33" t="s">
        <v>8456</v>
      </c>
      <c r="DD2236" s="33">
        <v>2023.0</v>
      </c>
      <c r="DE2236" s="33" t="s">
        <v>184</v>
      </c>
      <c r="DF2236" s="33"/>
      <c r="DG2236" s="33" t="s">
        <v>185</v>
      </c>
      <c r="DH2236" s="33" t="s">
        <v>186</v>
      </c>
      <c r="DI2236" s="5"/>
      <c r="DJ2236" s="5"/>
    </row>
    <row r="2237">
      <c r="A2237" s="33" t="s">
        <v>13904</v>
      </c>
      <c r="B2237" s="34">
        <v>44952.0</v>
      </c>
      <c r="C2237" s="35" t="s">
        <v>137</v>
      </c>
      <c r="D2237" s="35" t="s">
        <v>139</v>
      </c>
      <c r="E2237" s="35" t="s">
        <v>142</v>
      </c>
      <c r="F2237" s="36" t="s">
        <v>144</v>
      </c>
      <c r="G2237" s="33" t="s">
        <v>13905</v>
      </c>
      <c r="H2237" s="33" t="s">
        <v>13906</v>
      </c>
      <c r="I2237" s="33" t="s">
        <v>2201</v>
      </c>
      <c r="J2237" s="33" t="s">
        <v>447</v>
      </c>
      <c r="K2237" s="35" t="s">
        <v>421</v>
      </c>
      <c r="L2237" s="33" t="s">
        <v>3194</v>
      </c>
      <c r="M2237" s="33" t="s">
        <v>8450</v>
      </c>
      <c r="N2237" s="33" t="s">
        <v>12698</v>
      </c>
      <c r="O2237" s="5"/>
      <c r="P2237" s="35" t="s">
        <v>233</v>
      </c>
      <c r="Q2237" s="35" t="s">
        <v>12698</v>
      </c>
      <c r="R2237" s="33">
        <v>76283.0</v>
      </c>
      <c r="S2237" s="37"/>
      <c r="T2237" s="33"/>
      <c r="U2237" s="33">
        <v>5.52</v>
      </c>
      <c r="V2237" s="33" t="s">
        <v>154</v>
      </c>
      <c r="W2237" s="33"/>
      <c r="X2237" s="33"/>
      <c r="Y2237" s="5"/>
      <c r="Z2237" s="5"/>
      <c r="AA2237" s="33">
        <v>1.0</v>
      </c>
      <c r="AB2237" s="33"/>
      <c r="AC2237" s="33">
        <v>1.0</v>
      </c>
      <c r="AD2237" s="5"/>
      <c r="AE2237" s="5"/>
      <c r="AF2237" s="5"/>
      <c r="AG2237" s="16"/>
      <c r="AH2237" s="38" t="str">
        <f t="shared" si="1"/>
        <v/>
      </c>
      <c r="AI2237" s="39">
        <f t="shared" si="2"/>
        <v>1</v>
      </c>
      <c r="AJ2237" s="37" t="str">
        <f t="shared" si="3"/>
        <v/>
      </c>
      <c r="AK2237" s="41" t="str">
        <f t="shared" si="4"/>
        <v/>
      </c>
      <c r="AL2237" s="35" t="s">
        <v>233</v>
      </c>
      <c r="AM2237" s="33" t="s">
        <v>13822</v>
      </c>
      <c r="AN2237" s="33" t="s">
        <v>13822</v>
      </c>
      <c r="AO2237" s="41"/>
      <c r="AP2237" s="33" t="s">
        <v>169</v>
      </c>
      <c r="AQ2237" s="33" t="s">
        <v>170</v>
      </c>
      <c r="AR2237" s="33">
        <v>300.0</v>
      </c>
      <c r="AS2237" s="42"/>
      <c r="AT2237" s="42"/>
      <c r="AU2237" s="42"/>
      <c r="AV2237" s="42"/>
      <c r="AW2237" s="42"/>
      <c r="AX2237" s="5"/>
      <c r="AY2237" s="33"/>
      <c r="AZ2237" s="33" t="s">
        <v>13907</v>
      </c>
      <c r="BA2237" s="5"/>
      <c r="BB2237" s="5"/>
      <c r="BC2237" s="5" t="s">
        <v>13908</v>
      </c>
      <c r="BD2237" s="33" t="s">
        <v>173</v>
      </c>
      <c r="BE2237" s="41"/>
      <c r="BF2237" s="35"/>
      <c r="BG2237" s="33" t="s">
        <v>169</v>
      </c>
      <c r="BH2237" s="5"/>
      <c r="BI2237" s="33">
        <v>300.0</v>
      </c>
      <c r="BJ2237" s="33" t="s">
        <v>170</v>
      </c>
      <c r="BK2237" s="5"/>
      <c r="BL2237" s="5">
        <f t="shared" si="5"/>
        <v>3994.5</v>
      </c>
      <c r="BM2237" s="5"/>
      <c r="BN2237" s="5"/>
      <c r="BO2237" s="42">
        <f t="shared" si="6"/>
        <v>3994.5</v>
      </c>
      <c r="BP2237" s="44"/>
      <c r="BQ2237" s="45"/>
      <c r="BR2237" s="47"/>
      <c r="BS2237" s="45"/>
      <c r="BT2237" s="37"/>
      <c r="BU2237" s="5"/>
      <c r="BV2237" s="38"/>
      <c r="BW2237" s="48"/>
      <c r="BX2237" s="44"/>
      <c r="BY2237" s="44"/>
      <c r="BZ2237" s="33" t="s">
        <v>131</v>
      </c>
      <c r="CA2237" s="5"/>
      <c r="CB2237" s="5"/>
      <c r="CC2237" s="33" t="s">
        <v>177</v>
      </c>
      <c r="CD2237" s="5"/>
      <c r="CE2237" s="5"/>
      <c r="CF2237" s="33" t="s">
        <v>178</v>
      </c>
      <c r="CG2237" s="33" t="s">
        <v>13909</v>
      </c>
      <c r="CH2237" s="5"/>
      <c r="CI2237" s="5"/>
      <c r="CJ2237" s="5"/>
      <c r="CK2237" s="33"/>
      <c r="CL2237" s="49">
        <v>45000.0</v>
      </c>
      <c r="CM2237" s="33" t="s">
        <v>180</v>
      </c>
      <c r="CN2237" s="5"/>
      <c r="CO2237" s="33">
        <v>2.0</v>
      </c>
      <c r="CP2237" s="33" t="s">
        <v>181</v>
      </c>
      <c r="CQ2237" s="50" t="str">
        <f t="shared" si="7"/>
        <v>06/01/1947</v>
      </c>
      <c r="CR2237" s="33" t="s">
        <v>182</v>
      </c>
      <c r="CS2237" s="33">
        <v>5.0</v>
      </c>
      <c r="CT2237" s="33">
        <v>5.0</v>
      </c>
      <c r="CU2237" s="33">
        <v>28.0</v>
      </c>
      <c r="CV2237" s="33">
        <v>532.0</v>
      </c>
      <c r="CW2237" s="5"/>
      <c r="CX2237" s="5"/>
      <c r="CY2237" s="33">
        <v>-100.14639</v>
      </c>
      <c r="CZ2237" s="33">
        <v>20.727747</v>
      </c>
      <c r="DA2237" s="33">
        <v>4.422641632E9</v>
      </c>
      <c r="DB2237" s="33">
        <v>2.0</v>
      </c>
      <c r="DC2237" s="33" t="s">
        <v>8456</v>
      </c>
      <c r="DD2237" s="33">
        <v>2023.0</v>
      </c>
      <c r="DE2237" s="33" t="s">
        <v>184</v>
      </c>
      <c r="DF2237" s="33"/>
      <c r="DG2237" s="33" t="s">
        <v>185</v>
      </c>
      <c r="DH2237" s="33" t="s">
        <v>186</v>
      </c>
      <c r="DI2237" s="5"/>
      <c r="DJ2237" s="5"/>
    </row>
    <row r="2238">
      <c r="A2238" s="33" t="s">
        <v>13910</v>
      </c>
      <c r="B2238" s="34">
        <v>44952.0</v>
      </c>
      <c r="C2238" s="35" t="s">
        <v>137</v>
      </c>
      <c r="D2238" s="35" t="s">
        <v>139</v>
      </c>
      <c r="E2238" s="35" t="s">
        <v>142</v>
      </c>
      <c r="F2238" s="36" t="s">
        <v>144</v>
      </c>
      <c r="G2238" s="33" t="s">
        <v>13911</v>
      </c>
      <c r="H2238" s="33" t="s">
        <v>2019</v>
      </c>
      <c r="I2238" s="33" t="s">
        <v>606</v>
      </c>
      <c r="J2238" s="33" t="s">
        <v>2201</v>
      </c>
      <c r="K2238" s="35" t="s">
        <v>16</v>
      </c>
      <c r="L2238" s="33" t="s">
        <v>12968</v>
      </c>
      <c r="M2238" s="33">
        <v>10.0</v>
      </c>
      <c r="N2238" s="33" t="s">
        <v>13912</v>
      </c>
      <c r="O2238" s="5"/>
      <c r="P2238" s="35" t="s">
        <v>1008</v>
      </c>
      <c r="Q2238" s="35" t="s">
        <v>6414</v>
      </c>
      <c r="R2238" s="33">
        <v>76058.0</v>
      </c>
      <c r="S2238" s="37"/>
      <c r="T2238" s="33"/>
      <c r="U2238" s="33">
        <v>2.47</v>
      </c>
      <c r="V2238" s="33" t="s">
        <v>154</v>
      </c>
      <c r="W2238" s="33"/>
      <c r="X2238" s="33"/>
      <c r="Y2238" s="5"/>
      <c r="Z2238" s="5"/>
      <c r="AA2238" s="33">
        <v>1.0</v>
      </c>
      <c r="AB2238" s="33"/>
      <c r="AC2238" s="33">
        <v>1.0</v>
      </c>
      <c r="AD2238" s="5"/>
      <c r="AE2238" s="5"/>
      <c r="AF2238" s="5"/>
      <c r="AG2238" s="16"/>
      <c r="AH2238" s="38" t="str">
        <f t="shared" si="1"/>
        <v/>
      </c>
      <c r="AI2238" s="39" t="str">
        <f t="shared" si="2"/>
        <v/>
      </c>
      <c r="AJ2238" s="37" t="str">
        <f t="shared" si="3"/>
        <v/>
      </c>
      <c r="AK2238" s="41" t="str">
        <f t="shared" si="4"/>
        <v/>
      </c>
      <c r="AL2238" s="35" t="s">
        <v>233</v>
      </c>
      <c r="AM2238" s="33" t="s">
        <v>13822</v>
      </c>
      <c r="AN2238" s="33" t="s">
        <v>13822</v>
      </c>
      <c r="AO2238" s="41"/>
      <c r="AP2238" s="33" t="s">
        <v>169</v>
      </c>
      <c r="AQ2238" s="33" t="s">
        <v>170</v>
      </c>
      <c r="AR2238" s="33">
        <v>300.0</v>
      </c>
      <c r="AS2238" s="42"/>
      <c r="AT2238" s="42"/>
      <c r="AU2238" s="42"/>
      <c r="AV2238" s="42"/>
      <c r="AW2238" s="42"/>
      <c r="AX2238" s="5"/>
      <c r="AY2238" s="33"/>
      <c r="AZ2238" s="33" t="s">
        <v>13913</v>
      </c>
      <c r="BA2238" s="5"/>
      <c r="BB2238" s="5"/>
      <c r="BC2238" s="5" t="s">
        <v>13914</v>
      </c>
      <c r="BD2238" s="33" t="s">
        <v>173</v>
      </c>
      <c r="BE2238" s="41"/>
      <c r="BF2238" s="35"/>
      <c r="BG2238" s="33" t="s">
        <v>169</v>
      </c>
      <c r="BH2238" s="5"/>
      <c r="BI2238" s="33">
        <v>300.0</v>
      </c>
      <c r="BJ2238" s="33" t="s">
        <v>170</v>
      </c>
      <c r="BK2238" s="5"/>
      <c r="BL2238" s="5">
        <f t="shared" si="5"/>
        <v>3994.5</v>
      </c>
      <c r="BM2238" s="5"/>
      <c r="BN2238" s="5"/>
      <c r="BO2238" s="42">
        <f t="shared" si="6"/>
        <v>3994.5</v>
      </c>
      <c r="BP2238" s="44"/>
      <c r="BQ2238" s="45"/>
      <c r="BR2238" s="47"/>
      <c r="BS2238" s="45"/>
      <c r="BT2238" s="37"/>
      <c r="BU2238" s="5"/>
      <c r="BV2238" s="38"/>
      <c r="BW2238" s="48"/>
      <c r="BX2238" s="44"/>
      <c r="BY2238" s="44"/>
      <c r="BZ2238" s="33" t="s">
        <v>131</v>
      </c>
      <c r="CA2238" s="5"/>
      <c r="CB2238" s="5"/>
      <c r="CC2238" s="33" t="s">
        <v>177</v>
      </c>
      <c r="CD2238" s="5"/>
      <c r="CE2238" s="5"/>
      <c r="CF2238" s="33" t="s">
        <v>178</v>
      </c>
      <c r="CG2238" s="33" t="s">
        <v>13915</v>
      </c>
      <c r="CH2238" s="5"/>
      <c r="CI2238" s="5"/>
      <c r="CJ2238" s="5"/>
      <c r="CK2238" s="33"/>
      <c r="CL2238" s="49">
        <v>45000.0</v>
      </c>
      <c r="CM2238" s="33" t="s">
        <v>180</v>
      </c>
      <c r="CN2238" s="5"/>
      <c r="CO2238" s="33">
        <v>2.0</v>
      </c>
      <c r="CP2238" s="33" t="s">
        <v>181</v>
      </c>
      <c r="CQ2238" s="50" t="str">
        <f t="shared" si="7"/>
        <v>10/01/1987</v>
      </c>
      <c r="CR2238" s="33" t="s">
        <v>182</v>
      </c>
      <c r="CS2238" s="33">
        <v>14.0</v>
      </c>
      <c r="CT2238" s="33">
        <v>5.0</v>
      </c>
      <c r="CU2238" s="33">
        <v>7.0</v>
      </c>
      <c r="CV2238" s="33">
        <v>193.0</v>
      </c>
      <c r="CW2238" s="33">
        <v>1.401001104E9</v>
      </c>
      <c r="CX2238" s="33">
        <v>1.40100100249E11</v>
      </c>
      <c r="CY2238" s="33">
        <v>-100.3861444</v>
      </c>
      <c r="CZ2238" s="33">
        <v>20.5897576</v>
      </c>
      <c r="DA2238" s="33">
        <v>4.423690478E9</v>
      </c>
      <c r="DB2238" s="33">
        <v>2.0</v>
      </c>
      <c r="DC2238" s="33" t="s">
        <v>8456</v>
      </c>
      <c r="DD2238" s="33">
        <v>2023.0</v>
      </c>
      <c r="DE2238" s="33" t="s">
        <v>184</v>
      </c>
      <c r="DF2238" s="33"/>
      <c r="DG2238" s="33" t="s">
        <v>185</v>
      </c>
      <c r="DH2238" s="33" t="s">
        <v>186</v>
      </c>
      <c r="DI2238" s="5"/>
      <c r="DJ2238" s="5"/>
    </row>
    <row r="2239">
      <c r="A2239" s="33" t="s">
        <v>13916</v>
      </c>
      <c r="B2239" s="34">
        <v>44952.0</v>
      </c>
      <c r="C2239" s="35" t="s">
        <v>137</v>
      </c>
      <c r="D2239" s="35" t="s">
        <v>139</v>
      </c>
      <c r="E2239" s="35" t="s">
        <v>142</v>
      </c>
      <c r="F2239" s="36" t="s">
        <v>144</v>
      </c>
      <c r="G2239" s="33" t="s">
        <v>13917</v>
      </c>
      <c r="H2239" s="33" t="s">
        <v>581</v>
      </c>
      <c r="I2239" s="33" t="s">
        <v>255</v>
      </c>
      <c r="J2239" s="33" t="s">
        <v>605</v>
      </c>
      <c r="K2239" s="35" t="s">
        <v>16</v>
      </c>
      <c r="L2239" s="33" t="s">
        <v>13918</v>
      </c>
      <c r="M2239" s="33">
        <v>305.0</v>
      </c>
      <c r="N2239" s="33" t="s">
        <v>13919</v>
      </c>
      <c r="O2239" s="5"/>
      <c r="P2239" s="35" t="s">
        <v>1008</v>
      </c>
      <c r="Q2239" s="35" t="s">
        <v>6414</v>
      </c>
      <c r="R2239" s="33">
        <v>76146.0</v>
      </c>
      <c r="S2239" s="37"/>
      <c r="T2239" s="33"/>
      <c r="U2239" s="33">
        <v>4.62</v>
      </c>
      <c r="V2239" s="33" t="s">
        <v>154</v>
      </c>
      <c r="W2239" s="33"/>
      <c r="X2239" s="33"/>
      <c r="Y2239" s="5"/>
      <c r="Z2239" s="5"/>
      <c r="AA2239" s="33">
        <v>1.0</v>
      </c>
      <c r="AB2239" s="33"/>
      <c r="AC2239" s="33">
        <v>1.0</v>
      </c>
      <c r="AD2239" s="5"/>
      <c r="AE2239" s="5"/>
      <c r="AF2239" s="5"/>
      <c r="AG2239" s="16"/>
      <c r="AH2239" s="38" t="str">
        <f t="shared" si="1"/>
        <v/>
      </c>
      <c r="AI2239" s="39" t="str">
        <f t="shared" si="2"/>
        <v/>
      </c>
      <c r="AJ2239" s="37" t="str">
        <f t="shared" si="3"/>
        <v/>
      </c>
      <c r="AK2239" s="41" t="str">
        <f t="shared" si="4"/>
        <v/>
      </c>
      <c r="AL2239" s="35" t="s">
        <v>233</v>
      </c>
      <c r="AM2239" s="33" t="s">
        <v>13822</v>
      </c>
      <c r="AN2239" s="33" t="s">
        <v>13822</v>
      </c>
      <c r="AO2239" s="41"/>
      <c r="AP2239" s="33" t="s">
        <v>169</v>
      </c>
      <c r="AQ2239" s="33" t="s">
        <v>170</v>
      </c>
      <c r="AR2239" s="33">
        <v>300.0</v>
      </c>
      <c r="AS2239" s="42"/>
      <c r="AT2239" s="42"/>
      <c r="AU2239" s="42"/>
      <c r="AV2239" s="42"/>
      <c r="AW2239" s="42"/>
      <c r="AX2239" s="5"/>
      <c r="AY2239" s="33"/>
      <c r="AZ2239" s="33" t="s">
        <v>13920</v>
      </c>
      <c r="BA2239" s="5"/>
      <c r="BB2239" s="5"/>
      <c r="BC2239" s="5" t="s">
        <v>13921</v>
      </c>
      <c r="BD2239" s="33" t="s">
        <v>173</v>
      </c>
      <c r="BE2239" s="41"/>
      <c r="BF2239" s="35"/>
      <c r="BG2239" s="33" t="s">
        <v>169</v>
      </c>
      <c r="BH2239" s="5"/>
      <c r="BI2239" s="33">
        <v>300.0</v>
      </c>
      <c r="BJ2239" s="33" t="s">
        <v>170</v>
      </c>
      <c r="BK2239" s="5"/>
      <c r="BL2239" s="5">
        <f t="shared" si="5"/>
        <v>3994.5</v>
      </c>
      <c r="BM2239" s="5"/>
      <c r="BN2239" s="5"/>
      <c r="BO2239" s="42">
        <f t="shared" si="6"/>
        <v>3994.5</v>
      </c>
      <c r="BP2239" s="44"/>
      <c r="BQ2239" s="45"/>
      <c r="BR2239" s="47"/>
      <c r="BS2239" s="45"/>
      <c r="BT2239" s="37"/>
      <c r="BU2239" s="5"/>
      <c r="BV2239" s="38"/>
      <c r="BW2239" s="48"/>
      <c r="BX2239" s="44"/>
      <c r="BY2239" s="44"/>
      <c r="BZ2239" s="33" t="s">
        <v>131</v>
      </c>
      <c r="CA2239" s="5"/>
      <c r="CB2239" s="5"/>
      <c r="CC2239" s="33" t="s">
        <v>177</v>
      </c>
      <c r="CD2239" s="5"/>
      <c r="CE2239" s="5"/>
      <c r="CF2239" s="33" t="s">
        <v>178</v>
      </c>
      <c r="CG2239" s="33" t="s">
        <v>13922</v>
      </c>
      <c r="CH2239" s="5"/>
      <c r="CI2239" s="5"/>
      <c r="CJ2239" s="5"/>
      <c r="CK2239" s="33"/>
      <c r="CL2239" s="49">
        <v>45000.0</v>
      </c>
      <c r="CM2239" s="33" t="s">
        <v>180</v>
      </c>
      <c r="CN2239" s="5"/>
      <c r="CO2239" s="33">
        <v>2.0</v>
      </c>
      <c r="CP2239" s="33" t="s">
        <v>181</v>
      </c>
      <c r="CQ2239" s="50" t="str">
        <f t="shared" si="7"/>
        <v>01/07/1969</v>
      </c>
      <c r="CR2239" s="33" t="s">
        <v>182</v>
      </c>
      <c r="CS2239" s="33">
        <v>14.0</v>
      </c>
      <c r="CT2239" s="33">
        <v>5.0</v>
      </c>
      <c r="CU2239" s="33">
        <v>7.0</v>
      </c>
      <c r="CV2239" s="33">
        <v>193.0</v>
      </c>
      <c r="CW2239" s="33">
        <v>1.401001744E9</v>
      </c>
      <c r="CX2239" s="33">
        <v>1.40100153162E11</v>
      </c>
      <c r="CY2239" s="33">
        <v>-100.4767879</v>
      </c>
      <c r="CZ2239" s="33">
        <v>20.631903</v>
      </c>
      <c r="DA2239" s="33">
        <v>4.428644211E9</v>
      </c>
      <c r="DB2239" s="33">
        <v>2.0</v>
      </c>
      <c r="DC2239" s="33" t="s">
        <v>8456</v>
      </c>
      <c r="DD2239" s="33">
        <v>2023.0</v>
      </c>
      <c r="DE2239" s="33" t="s">
        <v>184</v>
      </c>
      <c r="DF2239" s="33"/>
      <c r="DG2239" s="33" t="s">
        <v>185</v>
      </c>
      <c r="DH2239" s="33" t="s">
        <v>186</v>
      </c>
      <c r="DI2239" s="5"/>
      <c r="DJ2239" s="5"/>
    </row>
    <row r="2240">
      <c r="A2240" s="33" t="s">
        <v>13923</v>
      </c>
      <c r="B2240" s="34">
        <v>44952.0</v>
      </c>
      <c r="C2240" s="35" t="s">
        <v>137</v>
      </c>
      <c r="D2240" s="35" t="s">
        <v>139</v>
      </c>
      <c r="E2240" s="35" t="s">
        <v>142</v>
      </c>
      <c r="F2240" s="36" t="s">
        <v>144</v>
      </c>
      <c r="G2240" s="33" t="s">
        <v>13924</v>
      </c>
      <c r="H2240" s="33" t="s">
        <v>1933</v>
      </c>
      <c r="I2240" s="33" t="s">
        <v>2305</v>
      </c>
      <c r="J2240" s="33" t="s">
        <v>9718</v>
      </c>
      <c r="K2240" s="35" t="s">
        <v>16</v>
      </c>
      <c r="L2240" s="33" t="s">
        <v>13925</v>
      </c>
      <c r="M2240" s="33">
        <v>613.0</v>
      </c>
      <c r="N2240" s="33" t="s">
        <v>13926</v>
      </c>
      <c r="O2240" s="5"/>
      <c r="P2240" s="35" t="s">
        <v>1008</v>
      </c>
      <c r="Q2240" s="35" t="s">
        <v>6414</v>
      </c>
      <c r="R2240" s="33">
        <v>76085.0</v>
      </c>
      <c r="S2240" s="37"/>
      <c r="T2240" s="33"/>
      <c r="U2240" s="33">
        <v>4.99</v>
      </c>
      <c r="V2240" s="33" t="s">
        <v>154</v>
      </c>
      <c r="W2240" s="33"/>
      <c r="X2240" s="33"/>
      <c r="Y2240" s="5"/>
      <c r="Z2240" s="5"/>
      <c r="AA2240" s="33">
        <v>1.0</v>
      </c>
      <c r="AB2240" s="33"/>
      <c r="AC2240" s="33">
        <v>1.0</v>
      </c>
      <c r="AD2240" s="5"/>
      <c r="AE2240" s="5"/>
      <c r="AF2240" s="5"/>
      <c r="AG2240" s="16"/>
      <c r="AH2240" s="38" t="str">
        <f t="shared" si="1"/>
        <v/>
      </c>
      <c r="AI2240" s="39" t="str">
        <f t="shared" si="2"/>
        <v/>
      </c>
      <c r="AJ2240" s="37" t="str">
        <f t="shared" si="3"/>
        <v/>
      </c>
      <c r="AK2240" s="41" t="str">
        <f t="shared" si="4"/>
        <v/>
      </c>
      <c r="AL2240" s="35" t="s">
        <v>233</v>
      </c>
      <c r="AM2240" s="33" t="s">
        <v>13822</v>
      </c>
      <c r="AN2240" s="33" t="s">
        <v>13822</v>
      </c>
      <c r="AO2240" s="41"/>
      <c r="AP2240" s="33" t="s">
        <v>169</v>
      </c>
      <c r="AQ2240" s="33" t="s">
        <v>170</v>
      </c>
      <c r="AR2240" s="33">
        <v>300.0</v>
      </c>
      <c r="AS2240" s="42"/>
      <c r="AT2240" s="42"/>
      <c r="AU2240" s="42"/>
      <c r="AV2240" s="42"/>
      <c r="AW2240" s="42"/>
      <c r="AX2240" s="5"/>
      <c r="AY2240" s="33"/>
      <c r="AZ2240" s="33" t="s">
        <v>13927</v>
      </c>
      <c r="BA2240" s="5"/>
      <c r="BB2240" s="5"/>
      <c r="BC2240" s="5" t="s">
        <v>13928</v>
      </c>
      <c r="BD2240" s="33" t="s">
        <v>173</v>
      </c>
      <c r="BE2240" s="41"/>
      <c r="BF2240" s="35"/>
      <c r="BG2240" s="33" t="s">
        <v>169</v>
      </c>
      <c r="BH2240" s="5"/>
      <c r="BI2240" s="33">
        <v>300.0</v>
      </c>
      <c r="BJ2240" s="33" t="s">
        <v>170</v>
      </c>
      <c r="BK2240" s="5"/>
      <c r="BL2240" s="5">
        <f t="shared" si="5"/>
        <v>3994.5</v>
      </c>
      <c r="BM2240" s="5"/>
      <c r="BN2240" s="5"/>
      <c r="BO2240" s="42">
        <f t="shared" si="6"/>
        <v>3994.5</v>
      </c>
      <c r="BP2240" s="44"/>
      <c r="BQ2240" s="45"/>
      <c r="BR2240" s="47"/>
      <c r="BS2240" s="45"/>
      <c r="BT2240" s="37"/>
      <c r="BU2240" s="5"/>
      <c r="BV2240" s="38"/>
      <c r="BW2240" s="48"/>
      <c r="BX2240" s="44"/>
      <c r="BY2240" s="44"/>
      <c r="BZ2240" s="33" t="s">
        <v>131</v>
      </c>
      <c r="CA2240" s="5"/>
      <c r="CB2240" s="5"/>
      <c r="CC2240" s="33" t="s">
        <v>177</v>
      </c>
      <c r="CD2240" s="5"/>
      <c r="CE2240" s="5"/>
      <c r="CF2240" s="33" t="s">
        <v>178</v>
      </c>
      <c r="CG2240" s="33" t="s">
        <v>13929</v>
      </c>
      <c r="CH2240" s="5"/>
      <c r="CI2240" s="5"/>
      <c r="CJ2240" s="5"/>
      <c r="CK2240" s="33"/>
      <c r="CL2240" s="49">
        <v>45000.0</v>
      </c>
      <c r="CM2240" s="33" t="s">
        <v>180</v>
      </c>
      <c r="CN2240" s="5"/>
      <c r="CO2240" s="33">
        <v>2.0</v>
      </c>
      <c r="CP2240" s="33" t="s">
        <v>181</v>
      </c>
      <c r="CQ2240" s="50" t="str">
        <f t="shared" si="7"/>
        <v>25/05/1970</v>
      </c>
      <c r="CR2240" s="33" t="s">
        <v>182</v>
      </c>
      <c r="CS2240" s="33">
        <v>14.0</v>
      </c>
      <c r="CT2240" s="33">
        <v>5.0</v>
      </c>
      <c r="CU2240" s="33">
        <v>7.0</v>
      </c>
      <c r="CV2240" s="33">
        <v>193.0</v>
      </c>
      <c r="CW2240" s="33">
        <v>1.401001549E9</v>
      </c>
      <c r="CX2240" s="33">
        <v>1.40100151439E11</v>
      </c>
      <c r="CY2240" s="33">
        <v>-100.3881443</v>
      </c>
      <c r="CZ2240" s="33">
        <v>20.5522863</v>
      </c>
      <c r="DA2240" s="33">
        <v>4.42568247E9</v>
      </c>
      <c r="DB2240" s="33">
        <v>2.0</v>
      </c>
      <c r="DC2240" s="33" t="s">
        <v>8456</v>
      </c>
      <c r="DD2240" s="33">
        <v>2023.0</v>
      </c>
      <c r="DE2240" s="33" t="s">
        <v>184</v>
      </c>
      <c r="DF2240" s="33"/>
      <c r="DG2240" s="33" t="s">
        <v>185</v>
      </c>
      <c r="DH2240" s="33" t="s">
        <v>186</v>
      </c>
      <c r="DI2240" s="5"/>
      <c r="DJ2240" s="5"/>
    </row>
    <row r="2241">
      <c r="A2241" s="33" t="s">
        <v>13930</v>
      </c>
      <c r="B2241" s="34">
        <v>44952.0</v>
      </c>
      <c r="C2241" s="35" t="s">
        <v>137</v>
      </c>
      <c r="D2241" s="35" t="s">
        <v>139</v>
      </c>
      <c r="E2241" s="35" t="s">
        <v>142</v>
      </c>
      <c r="F2241" s="36" t="s">
        <v>144</v>
      </c>
      <c r="G2241" s="33" t="s">
        <v>13931</v>
      </c>
      <c r="H2241" s="33" t="s">
        <v>7825</v>
      </c>
      <c r="I2241" s="33" t="s">
        <v>8626</v>
      </c>
      <c r="J2241" s="33" t="s">
        <v>13296</v>
      </c>
      <c r="K2241" s="35" t="s">
        <v>421</v>
      </c>
      <c r="L2241" s="33" t="s">
        <v>7807</v>
      </c>
      <c r="M2241" s="33">
        <v>4.0</v>
      </c>
      <c r="N2241" s="33" t="s">
        <v>13298</v>
      </c>
      <c r="O2241" s="5"/>
      <c r="P2241" s="35" t="s">
        <v>233</v>
      </c>
      <c r="Q2241" s="35" t="s">
        <v>13298</v>
      </c>
      <c r="R2241" s="33">
        <v>76781.0</v>
      </c>
      <c r="S2241" s="37"/>
      <c r="T2241" s="33"/>
      <c r="U2241" s="33">
        <v>5.18</v>
      </c>
      <c r="V2241" s="33" t="s">
        <v>154</v>
      </c>
      <c r="W2241" s="33"/>
      <c r="X2241" s="33"/>
      <c r="Y2241" s="5"/>
      <c r="Z2241" s="5"/>
      <c r="AA2241" s="33">
        <v>1.0</v>
      </c>
      <c r="AB2241" s="33"/>
      <c r="AC2241" s="33">
        <v>1.0</v>
      </c>
      <c r="AD2241" s="5"/>
      <c r="AE2241" s="5"/>
      <c r="AF2241" s="5"/>
      <c r="AG2241" s="16"/>
      <c r="AH2241" s="38" t="str">
        <f t="shared" si="1"/>
        <v/>
      </c>
      <c r="AI2241" s="39">
        <f t="shared" si="2"/>
        <v>1</v>
      </c>
      <c r="AJ2241" s="37" t="str">
        <f t="shared" si="3"/>
        <v/>
      </c>
      <c r="AK2241" s="41" t="str">
        <f t="shared" si="4"/>
        <v/>
      </c>
      <c r="AL2241" s="35" t="s">
        <v>233</v>
      </c>
      <c r="AM2241" s="33" t="s">
        <v>13932</v>
      </c>
      <c r="AN2241" s="33" t="s">
        <v>13932</v>
      </c>
      <c r="AO2241" s="41"/>
      <c r="AP2241" s="33" t="s">
        <v>169</v>
      </c>
      <c r="AQ2241" s="33" t="s">
        <v>170</v>
      </c>
      <c r="AR2241" s="33">
        <v>450.0</v>
      </c>
      <c r="AS2241" s="42"/>
      <c r="AT2241" s="42"/>
      <c r="AU2241" s="42"/>
      <c r="AV2241" s="42"/>
      <c r="AW2241" s="42"/>
      <c r="AX2241" s="5"/>
      <c r="AY2241" s="33"/>
      <c r="AZ2241" s="33" t="s">
        <v>13933</v>
      </c>
      <c r="BA2241" s="5"/>
      <c r="BB2241" s="5"/>
      <c r="BC2241" s="5" t="s">
        <v>13934</v>
      </c>
      <c r="BD2241" s="33" t="s">
        <v>173</v>
      </c>
      <c r="BE2241" s="41"/>
      <c r="BF2241" s="35"/>
      <c r="BG2241" s="33" t="s">
        <v>169</v>
      </c>
      <c r="BH2241" s="5"/>
      <c r="BI2241" s="33">
        <v>450.0</v>
      </c>
      <c r="BJ2241" s="33" t="s">
        <v>170</v>
      </c>
      <c r="BK2241" s="5"/>
      <c r="BL2241" s="5">
        <f t="shared" si="5"/>
        <v>5991.75</v>
      </c>
      <c r="BM2241" s="5"/>
      <c r="BN2241" s="5"/>
      <c r="BO2241" s="42">
        <f t="shared" si="6"/>
        <v>5991.75</v>
      </c>
      <c r="BP2241" s="44"/>
      <c r="BQ2241" s="45"/>
      <c r="BR2241" s="47"/>
      <c r="BS2241" s="45"/>
      <c r="BT2241" s="37"/>
      <c r="BU2241" s="5"/>
      <c r="BV2241" s="38"/>
      <c r="BW2241" s="48"/>
      <c r="BX2241" s="44"/>
      <c r="BY2241" s="44"/>
      <c r="BZ2241" s="33" t="s">
        <v>131</v>
      </c>
      <c r="CA2241" s="5"/>
      <c r="CB2241" s="5"/>
      <c r="CC2241" s="33" t="s">
        <v>177</v>
      </c>
      <c r="CD2241" s="5"/>
      <c r="CE2241" s="5"/>
      <c r="CF2241" s="33" t="s">
        <v>178</v>
      </c>
      <c r="CG2241" s="33" t="s">
        <v>13935</v>
      </c>
      <c r="CH2241" s="5"/>
      <c r="CI2241" s="5"/>
      <c r="CJ2241" s="5"/>
      <c r="CK2241" s="33"/>
      <c r="CL2241" s="49">
        <v>45000.0</v>
      </c>
      <c r="CM2241" s="33" t="s">
        <v>180</v>
      </c>
      <c r="CN2241" s="5"/>
      <c r="CO2241" s="33">
        <v>3.0</v>
      </c>
      <c r="CP2241" s="33" t="s">
        <v>181</v>
      </c>
      <c r="CQ2241" s="50" t="str">
        <f t="shared" si="7"/>
        <v>14/09/1953</v>
      </c>
      <c r="CR2241" s="33" t="s">
        <v>182</v>
      </c>
      <c r="CS2241" s="33">
        <v>5.0</v>
      </c>
      <c r="CT2241" s="33">
        <v>3.0</v>
      </c>
      <c r="CU2241" s="33">
        <v>28.0</v>
      </c>
      <c r="CV2241" s="33">
        <v>1168.0</v>
      </c>
      <c r="CW2241" s="33">
        <v>1.703034E9</v>
      </c>
      <c r="CX2241" s="33">
        <v>1.70303400022E11</v>
      </c>
      <c r="CY2241" s="33">
        <v>-100.0347115</v>
      </c>
      <c r="CZ2241" s="33">
        <v>20.6175428</v>
      </c>
      <c r="DA2241" s="33">
        <v>4.4219266E9</v>
      </c>
      <c r="DB2241" s="33">
        <v>1.0</v>
      </c>
      <c r="DC2241" s="33" t="s">
        <v>8456</v>
      </c>
      <c r="DD2241" s="33">
        <v>2023.0</v>
      </c>
      <c r="DE2241" s="33" t="s">
        <v>184</v>
      </c>
      <c r="DF2241" s="33"/>
      <c r="DG2241" s="33" t="s">
        <v>185</v>
      </c>
      <c r="DH2241" s="33" t="s">
        <v>186</v>
      </c>
      <c r="DI2241" s="5"/>
      <c r="DJ2241" s="5"/>
    </row>
    <row r="2242">
      <c r="A2242" s="33" t="s">
        <v>13936</v>
      </c>
      <c r="B2242" s="34">
        <v>44952.0</v>
      </c>
      <c r="C2242" s="35" t="s">
        <v>137</v>
      </c>
      <c r="D2242" s="35" t="s">
        <v>139</v>
      </c>
      <c r="E2242" s="35" t="s">
        <v>142</v>
      </c>
      <c r="F2242" s="36" t="s">
        <v>144</v>
      </c>
      <c r="G2242" s="33" t="s">
        <v>13937</v>
      </c>
      <c r="H2242" s="33" t="s">
        <v>1269</v>
      </c>
      <c r="I2242" s="33" t="s">
        <v>1456</v>
      </c>
      <c r="J2242" s="33" t="s">
        <v>1618</v>
      </c>
      <c r="K2242" s="35" t="s">
        <v>421</v>
      </c>
      <c r="L2242" s="33" t="s">
        <v>13938</v>
      </c>
      <c r="M2242" s="33">
        <v>97.0</v>
      </c>
      <c r="N2242" s="33" t="s">
        <v>13298</v>
      </c>
      <c r="O2242" s="5"/>
      <c r="P2242" s="35" t="s">
        <v>1077</v>
      </c>
      <c r="Q2242" s="35" t="s">
        <v>13298</v>
      </c>
      <c r="R2242" s="33">
        <v>76781.0</v>
      </c>
      <c r="S2242" s="37"/>
      <c r="T2242" s="33"/>
      <c r="U2242" s="33">
        <v>5.35</v>
      </c>
      <c r="V2242" s="33" t="s">
        <v>154</v>
      </c>
      <c r="W2242" s="33"/>
      <c r="X2242" s="33"/>
      <c r="Y2242" s="5"/>
      <c r="Z2242" s="5"/>
      <c r="AA2242" s="33">
        <v>1.0</v>
      </c>
      <c r="AB2242" s="33"/>
      <c r="AC2242" s="33">
        <v>1.0</v>
      </c>
      <c r="AD2242" s="5"/>
      <c r="AE2242" s="5"/>
      <c r="AF2242" s="5"/>
      <c r="AG2242" s="16"/>
      <c r="AH2242" s="38" t="str">
        <f t="shared" si="1"/>
        <v/>
      </c>
      <c r="AI2242" s="39">
        <f t="shared" si="2"/>
        <v>1</v>
      </c>
      <c r="AJ2242" s="37" t="str">
        <f t="shared" si="3"/>
        <v/>
      </c>
      <c r="AK2242" s="41" t="str">
        <f t="shared" si="4"/>
        <v/>
      </c>
      <c r="AL2242" s="35" t="s">
        <v>233</v>
      </c>
      <c r="AM2242" s="33" t="s">
        <v>13932</v>
      </c>
      <c r="AN2242" s="33" t="s">
        <v>13932</v>
      </c>
      <c r="AO2242" s="41"/>
      <c r="AP2242" s="33" t="s">
        <v>169</v>
      </c>
      <c r="AQ2242" s="33" t="s">
        <v>170</v>
      </c>
      <c r="AR2242" s="33">
        <v>450.0</v>
      </c>
      <c r="AS2242" s="42"/>
      <c r="AT2242" s="42"/>
      <c r="AU2242" s="42"/>
      <c r="AV2242" s="42"/>
      <c r="AW2242" s="42"/>
      <c r="AX2242" s="5"/>
      <c r="AY2242" s="33"/>
      <c r="AZ2242" s="33" t="s">
        <v>13939</v>
      </c>
      <c r="BA2242" s="5"/>
      <c r="BB2242" s="5"/>
      <c r="BC2242" s="5" t="s">
        <v>13940</v>
      </c>
      <c r="BD2242" s="33" t="s">
        <v>173</v>
      </c>
      <c r="BE2242" s="41"/>
      <c r="BF2242" s="35"/>
      <c r="BG2242" s="33" t="s">
        <v>169</v>
      </c>
      <c r="BH2242" s="5"/>
      <c r="BI2242" s="33">
        <v>450.0</v>
      </c>
      <c r="BJ2242" s="33" t="s">
        <v>170</v>
      </c>
      <c r="BK2242" s="5"/>
      <c r="BL2242" s="5">
        <f t="shared" si="5"/>
        <v>5991.75</v>
      </c>
      <c r="BM2242" s="5"/>
      <c r="BN2242" s="5"/>
      <c r="BO2242" s="42">
        <f t="shared" si="6"/>
        <v>5991.75</v>
      </c>
      <c r="BP2242" s="44"/>
      <c r="BQ2242" s="45"/>
      <c r="BR2242" s="47"/>
      <c r="BS2242" s="45"/>
      <c r="BT2242" s="37"/>
      <c r="BU2242" s="5"/>
      <c r="BV2242" s="38"/>
      <c r="BW2242" s="48"/>
      <c r="BX2242" s="44"/>
      <c r="BY2242" s="44"/>
      <c r="BZ2242" s="33" t="s">
        <v>131</v>
      </c>
      <c r="CA2242" s="5"/>
      <c r="CB2242" s="5"/>
      <c r="CC2242" s="33" t="s">
        <v>177</v>
      </c>
      <c r="CD2242" s="5"/>
      <c r="CE2242" s="5"/>
      <c r="CF2242" s="33" t="s">
        <v>178</v>
      </c>
      <c r="CG2242" s="33" t="s">
        <v>13941</v>
      </c>
      <c r="CH2242" s="5"/>
      <c r="CI2242" s="5"/>
      <c r="CJ2242" s="5"/>
      <c r="CK2242" s="33"/>
      <c r="CL2242" s="49">
        <v>45000.0</v>
      </c>
      <c r="CM2242" s="33" t="s">
        <v>180</v>
      </c>
      <c r="CN2242" s="5"/>
      <c r="CO2242" s="33">
        <v>3.0</v>
      </c>
      <c r="CP2242" s="33" t="s">
        <v>181</v>
      </c>
      <c r="CQ2242" s="50" t="str">
        <f t="shared" si="7"/>
        <v>14/11/1956</v>
      </c>
      <c r="CR2242" s="33" t="s">
        <v>182</v>
      </c>
      <c r="CS2242" s="33">
        <v>17.0</v>
      </c>
      <c r="CT2242" s="33">
        <v>5.0</v>
      </c>
      <c r="CU2242" s="33">
        <v>28.0</v>
      </c>
      <c r="CV2242" s="33">
        <v>1168.0</v>
      </c>
      <c r="CW2242" s="33">
        <v>1.703034E9</v>
      </c>
      <c r="CX2242" s="33">
        <v>1.70303400023E11</v>
      </c>
      <c r="CY2242" s="33">
        <v>-100.0313691</v>
      </c>
      <c r="CZ2242" s="33">
        <v>20.6213126</v>
      </c>
      <c r="DA2242" s="33">
        <v>4.4219266E9</v>
      </c>
      <c r="DB2242" s="33">
        <v>1.0</v>
      </c>
      <c r="DC2242" s="33" t="s">
        <v>8456</v>
      </c>
      <c r="DD2242" s="33">
        <v>2023.0</v>
      </c>
      <c r="DE2242" s="33" t="s">
        <v>184</v>
      </c>
      <c r="DF2242" s="33"/>
      <c r="DG2242" s="33" t="s">
        <v>185</v>
      </c>
      <c r="DH2242" s="33" t="s">
        <v>186</v>
      </c>
      <c r="DI2242" s="5"/>
      <c r="DJ2242" s="5"/>
    </row>
    <row r="2243">
      <c r="A2243" s="33" t="s">
        <v>13942</v>
      </c>
      <c r="B2243" s="34">
        <v>44952.0</v>
      </c>
      <c r="C2243" s="35" t="s">
        <v>137</v>
      </c>
      <c r="D2243" s="35" t="s">
        <v>139</v>
      </c>
      <c r="E2243" s="35" t="s">
        <v>142</v>
      </c>
      <c r="F2243" s="36" t="s">
        <v>144</v>
      </c>
      <c r="G2243" s="33" t="s">
        <v>13943</v>
      </c>
      <c r="H2243" s="33" t="s">
        <v>1236</v>
      </c>
      <c r="I2243" s="33" t="s">
        <v>359</v>
      </c>
      <c r="J2243" s="33" t="s">
        <v>2234</v>
      </c>
      <c r="K2243" s="35" t="s">
        <v>421</v>
      </c>
      <c r="L2243" s="33" t="s">
        <v>13944</v>
      </c>
      <c r="M2243" s="33" t="s">
        <v>8450</v>
      </c>
      <c r="N2243" s="33" t="s">
        <v>13298</v>
      </c>
      <c r="O2243" s="5"/>
      <c r="P2243" s="35" t="s">
        <v>233</v>
      </c>
      <c r="Q2243" s="35" t="s">
        <v>13298</v>
      </c>
      <c r="R2243" s="33">
        <v>76781.0</v>
      </c>
      <c r="S2243" s="37"/>
      <c r="T2243" s="33"/>
      <c r="U2243" s="33">
        <v>4.98</v>
      </c>
      <c r="V2243" s="33" t="s">
        <v>154</v>
      </c>
      <c r="W2243" s="33"/>
      <c r="X2243" s="33"/>
      <c r="Y2243" s="5"/>
      <c r="Z2243" s="5"/>
      <c r="AA2243" s="33">
        <v>1.0</v>
      </c>
      <c r="AB2243" s="33">
        <v>1.0</v>
      </c>
      <c r="AC2243" s="33"/>
      <c r="AD2243" s="5"/>
      <c r="AE2243" s="5"/>
      <c r="AF2243" s="5"/>
      <c r="AG2243" s="16"/>
      <c r="AH2243" s="38">
        <f t="shared" si="1"/>
        <v>1</v>
      </c>
      <c r="AI2243" s="39" t="str">
        <f t="shared" si="2"/>
        <v/>
      </c>
      <c r="AJ2243" s="37" t="str">
        <f t="shared" si="3"/>
        <v/>
      </c>
      <c r="AK2243" s="41" t="str">
        <f t="shared" si="4"/>
        <v/>
      </c>
      <c r="AL2243" s="35" t="s">
        <v>233</v>
      </c>
      <c r="AM2243" s="33" t="s">
        <v>13932</v>
      </c>
      <c r="AN2243" s="33" t="s">
        <v>13932</v>
      </c>
      <c r="AO2243" s="41"/>
      <c r="AP2243" s="33" t="s">
        <v>169</v>
      </c>
      <c r="AQ2243" s="33" t="s">
        <v>170</v>
      </c>
      <c r="AR2243" s="33">
        <v>450.0</v>
      </c>
      <c r="AS2243" s="42"/>
      <c r="AT2243" s="42"/>
      <c r="AU2243" s="42"/>
      <c r="AV2243" s="42"/>
      <c r="AW2243" s="42"/>
      <c r="AX2243" s="5"/>
      <c r="AY2243" s="33"/>
      <c r="AZ2243" s="33" t="s">
        <v>13945</v>
      </c>
      <c r="BA2243" s="5"/>
      <c r="BB2243" s="5"/>
      <c r="BC2243" s="5" t="s">
        <v>13946</v>
      </c>
      <c r="BD2243" s="33" t="s">
        <v>173</v>
      </c>
      <c r="BE2243" s="41"/>
      <c r="BF2243" s="35"/>
      <c r="BG2243" s="33" t="s">
        <v>169</v>
      </c>
      <c r="BH2243" s="5"/>
      <c r="BI2243" s="33">
        <v>450.0</v>
      </c>
      <c r="BJ2243" s="33" t="s">
        <v>170</v>
      </c>
      <c r="BK2243" s="5"/>
      <c r="BL2243" s="5">
        <f t="shared" si="5"/>
        <v>5991.75</v>
      </c>
      <c r="BM2243" s="5"/>
      <c r="BN2243" s="5"/>
      <c r="BO2243" s="42">
        <f t="shared" si="6"/>
        <v>5991.75</v>
      </c>
      <c r="BP2243" s="44"/>
      <c r="BQ2243" s="45"/>
      <c r="BR2243" s="47"/>
      <c r="BS2243" s="45"/>
      <c r="BT2243" s="37"/>
      <c r="BU2243" s="5"/>
      <c r="BV2243" s="38"/>
      <c r="BW2243" s="48"/>
      <c r="BX2243" s="44"/>
      <c r="BY2243" s="44"/>
      <c r="BZ2243" s="33" t="s">
        <v>131</v>
      </c>
      <c r="CA2243" s="5"/>
      <c r="CB2243" s="5"/>
      <c r="CC2243" s="33" t="s">
        <v>177</v>
      </c>
      <c r="CD2243" s="5"/>
      <c r="CE2243" s="5"/>
      <c r="CF2243" s="33" t="s">
        <v>178</v>
      </c>
      <c r="CG2243" s="33" t="s">
        <v>13947</v>
      </c>
      <c r="CH2243" s="5"/>
      <c r="CI2243" s="5"/>
      <c r="CJ2243" s="5"/>
      <c r="CK2243" s="33"/>
      <c r="CL2243" s="49">
        <v>45000.0</v>
      </c>
      <c r="CM2243" s="33" t="s">
        <v>180</v>
      </c>
      <c r="CN2243" s="5"/>
      <c r="CO2243" s="33">
        <v>3.0</v>
      </c>
      <c r="CP2243" s="33" t="s">
        <v>181</v>
      </c>
      <c r="CQ2243" s="50" t="str">
        <f t="shared" si="7"/>
        <v>01/05/1954</v>
      </c>
      <c r="CR2243" s="33" t="s">
        <v>243</v>
      </c>
      <c r="CS2243" s="33">
        <v>5.0</v>
      </c>
      <c r="CT2243" s="33">
        <v>5.0</v>
      </c>
      <c r="CU2243" s="33">
        <v>28.0</v>
      </c>
      <c r="CV2243" s="33">
        <v>1168.0</v>
      </c>
      <c r="CW2243" s="33">
        <v>1.703034E9</v>
      </c>
      <c r="CX2243" s="5"/>
      <c r="CY2243" s="33">
        <v>-100.034745</v>
      </c>
      <c r="CZ2243" s="33">
        <v>20.621851</v>
      </c>
      <c r="DA2243" s="33">
        <v>4.4219266E9</v>
      </c>
      <c r="DB2243" s="33">
        <v>1.0</v>
      </c>
      <c r="DC2243" s="33" t="s">
        <v>8456</v>
      </c>
      <c r="DD2243" s="33">
        <v>2023.0</v>
      </c>
      <c r="DE2243" s="33" t="s">
        <v>184</v>
      </c>
      <c r="DF2243" s="33"/>
      <c r="DG2243" s="33" t="s">
        <v>185</v>
      </c>
      <c r="DH2243" s="33" t="s">
        <v>186</v>
      </c>
      <c r="DI2243" s="5"/>
      <c r="DJ2243" s="5"/>
    </row>
    <row r="2244">
      <c r="A2244" s="33" t="s">
        <v>13948</v>
      </c>
      <c r="B2244" s="34">
        <v>44952.0</v>
      </c>
      <c r="C2244" s="35" t="s">
        <v>137</v>
      </c>
      <c r="D2244" s="35" t="s">
        <v>139</v>
      </c>
      <c r="E2244" s="35" t="s">
        <v>142</v>
      </c>
      <c r="F2244" s="36" t="s">
        <v>144</v>
      </c>
      <c r="G2244" s="33" t="s">
        <v>13949</v>
      </c>
      <c r="H2244" s="33" t="s">
        <v>13950</v>
      </c>
      <c r="I2244" s="33" t="s">
        <v>5833</v>
      </c>
      <c r="J2244" s="33" t="s">
        <v>282</v>
      </c>
      <c r="K2244" s="35" t="s">
        <v>421</v>
      </c>
      <c r="L2244" s="33" t="s">
        <v>3194</v>
      </c>
      <c r="M2244" s="33" t="s">
        <v>8450</v>
      </c>
      <c r="N2244" s="33" t="s">
        <v>13932</v>
      </c>
      <c r="O2244" s="5"/>
      <c r="P2244" s="35" t="s">
        <v>233</v>
      </c>
      <c r="Q2244" s="35" t="s">
        <v>13932</v>
      </c>
      <c r="R2244" s="33">
        <v>76290.0</v>
      </c>
      <c r="S2244" s="37"/>
      <c r="T2244" s="33"/>
      <c r="U2244" s="33">
        <v>6.3</v>
      </c>
      <c r="V2244" s="33" t="s">
        <v>154</v>
      </c>
      <c r="W2244" s="33"/>
      <c r="X2244" s="33"/>
      <c r="Y2244" s="5"/>
      <c r="Z2244" s="5"/>
      <c r="AA2244" s="33">
        <v>1.0</v>
      </c>
      <c r="AB2244" s="33">
        <v>1.0</v>
      </c>
      <c r="AC2244" s="33"/>
      <c r="AD2244" s="5"/>
      <c r="AE2244" s="5"/>
      <c r="AF2244" s="5"/>
      <c r="AG2244" s="16"/>
      <c r="AH2244" s="38">
        <f t="shared" si="1"/>
        <v>1</v>
      </c>
      <c r="AI2244" s="39" t="str">
        <f t="shared" si="2"/>
        <v/>
      </c>
      <c r="AJ2244" s="37" t="str">
        <f t="shared" si="3"/>
        <v/>
      </c>
      <c r="AK2244" s="41" t="str">
        <f t="shared" si="4"/>
        <v/>
      </c>
      <c r="AL2244" s="35" t="s">
        <v>233</v>
      </c>
      <c r="AM2244" s="33" t="s">
        <v>13932</v>
      </c>
      <c r="AN2244" s="33" t="s">
        <v>13932</v>
      </c>
      <c r="AO2244" s="41"/>
      <c r="AP2244" s="33" t="s">
        <v>169</v>
      </c>
      <c r="AQ2244" s="33" t="s">
        <v>170</v>
      </c>
      <c r="AR2244" s="33">
        <v>450.0</v>
      </c>
      <c r="AS2244" s="42"/>
      <c r="AT2244" s="42"/>
      <c r="AU2244" s="42"/>
      <c r="AV2244" s="42"/>
      <c r="AW2244" s="42"/>
      <c r="AX2244" s="5"/>
      <c r="AY2244" s="33"/>
      <c r="AZ2244" s="33" t="s">
        <v>13951</v>
      </c>
      <c r="BA2244" s="5"/>
      <c r="BB2244" s="5"/>
      <c r="BC2244" s="5" t="s">
        <v>13952</v>
      </c>
      <c r="BD2244" s="33" t="s">
        <v>173</v>
      </c>
      <c r="BE2244" s="41"/>
      <c r="BF2244" s="35"/>
      <c r="BG2244" s="33" t="s">
        <v>169</v>
      </c>
      <c r="BH2244" s="5"/>
      <c r="BI2244" s="33">
        <v>450.0</v>
      </c>
      <c r="BJ2244" s="33" t="s">
        <v>170</v>
      </c>
      <c r="BK2244" s="5"/>
      <c r="BL2244" s="5">
        <f t="shared" si="5"/>
        <v>5991.75</v>
      </c>
      <c r="BM2244" s="5"/>
      <c r="BN2244" s="5"/>
      <c r="BO2244" s="42">
        <f t="shared" si="6"/>
        <v>5991.75</v>
      </c>
      <c r="BP2244" s="44"/>
      <c r="BQ2244" s="45"/>
      <c r="BR2244" s="47"/>
      <c r="BS2244" s="45"/>
      <c r="BT2244" s="37"/>
      <c r="BU2244" s="5"/>
      <c r="BV2244" s="38"/>
      <c r="BW2244" s="48"/>
      <c r="BX2244" s="44"/>
      <c r="BY2244" s="44"/>
      <c r="BZ2244" s="33" t="s">
        <v>131</v>
      </c>
      <c r="CA2244" s="5"/>
      <c r="CB2244" s="5"/>
      <c r="CC2244" s="33" t="s">
        <v>177</v>
      </c>
      <c r="CD2244" s="5"/>
      <c r="CE2244" s="5"/>
      <c r="CF2244" s="33" t="s">
        <v>178</v>
      </c>
      <c r="CG2244" s="33" t="s">
        <v>13953</v>
      </c>
      <c r="CH2244" s="5"/>
      <c r="CI2244" s="5"/>
      <c r="CJ2244" s="5"/>
      <c r="CK2244" s="33"/>
      <c r="CL2244" s="49">
        <v>45000.0</v>
      </c>
      <c r="CM2244" s="33" t="s">
        <v>180</v>
      </c>
      <c r="CN2244" s="5"/>
      <c r="CO2244" s="33">
        <v>3.0</v>
      </c>
      <c r="CP2244" s="33" t="s">
        <v>181</v>
      </c>
      <c r="CQ2244" s="50" t="str">
        <f t="shared" si="7"/>
        <v>01/06/1953</v>
      </c>
      <c r="CR2244" s="33" t="s">
        <v>243</v>
      </c>
      <c r="CS2244" s="33">
        <v>5.0</v>
      </c>
      <c r="CT2244" s="33">
        <v>5.0</v>
      </c>
      <c r="CU2244" s="33">
        <v>28.0</v>
      </c>
      <c r="CV2244" s="5"/>
      <c r="CW2244" s="5"/>
      <c r="CX2244" s="5"/>
      <c r="CY2244" s="33">
        <v>-99.949215</v>
      </c>
      <c r="CZ2244" s="33">
        <v>20.636446</v>
      </c>
      <c r="DA2244" s="33">
        <v>4.4219266E9</v>
      </c>
      <c r="DB2244" s="33">
        <v>1.0</v>
      </c>
      <c r="DC2244" s="33" t="s">
        <v>8456</v>
      </c>
      <c r="DD2244" s="33">
        <v>2023.0</v>
      </c>
      <c r="DE2244" s="33" t="s">
        <v>184</v>
      </c>
      <c r="DF2244" s="33"/>
      <c r="DG2244" s="33" t="s">
        <v>185</v>
      </c>
      <c r="DH2244" s="33" t="s">
        <v>186</v>
      </c>
      <c r="DI2244" s="5"/>
      <c r="DJ2244" s="5"/>
    </row>
    <row r="2245">
      <c r="A2245" s="33" t="s">
        <v>13954</v>
      </c>
      <c r="B2245" s="34">
        <v>44952.0</v>
      </c>
      <c r="C2245" s="35" t="s">
        <v>137</v>
      </c>
      <c r="D2245" s="35" t="s">
        <v>139</v>
      </c>
      <c r="E2245" s="35" t="s">
        <v>142</v>
      </c>
      <c r="F2245" s="36" t="s">
        <v>144</v>
      </c>
      <c r="G2245" s="33" t="s">
        <v>13955</v>
      </c>
      <c r="H2245" s="33" t="s">
        <v>13956</v>
      </c>
      <c r="I2245" s="33" t="s">
        <v>13957</v>
      </c>
      <c r="J2245" s="33" t="s">
        <v>13055</v>
      </c>
      <c r="K2245" s="35" t="s">
        <v>421</v>
      </c>
      <c r="L2245" s="33" t="s">
        <v>3194</v>
      </c>
      <c r="M2245" s="33" t="s">
        <v>8450</v>
      </c>
      <c r="N2245" s="33" t="s">
        <v>13932</v>
      </c>
      <c r="O2245" s="5"/>
      <c r="P2245" s="35" t="s">
        <v>233</v>
      </c>
      <c r="Q2245" s="35" t="s">
        <v>13932</v>
      </c>
      <c r="R2245" s="33">
        <v>76667.0</v>
      </c>
      <c r="S2245" s="37"/>
      <c r="T2245" s="33"/>
      <c r="U2245" s="33">
        <v>7.86</v>
      </c>
      <c r="V2245" s="33" t="s">
        <v>154</v>
      </c>
      <c r="W2245" s="33"/>
      <c r="X2245" s="33"/>
      <c r="Y2245" s="5"/>
      <c r="Z2245" s="5"/>
      <c r="AA2245" s="33">
        <v>1.0</v>
      </c>
      <c r="AB2245" s="33">
        <v>1.0</v>
      </c>
      <c r="AC2245" s="33"/>
      <c r="AD2245" s="5"/>
      <c r="AE2245" s="5"/>
      <c r="AF2245" s="5"/>
      <c r="AG2245" s="16"/>
      <c r="AH2245" s="38">
        <f t="shared" si="1"/>
        <v>1</v>
      </c>
      <c r="AI2245" s="39" t="str">
        <f t="shared" si="2"/>
        <v/>
      </c>
      <c r="AJ2245" s="37" t="str">
        <f t="shared" si="3"/>
        <v/>
      </c>
      <c r="AK2245" s="41" t="str">
        <f t="shared" si="4"/>
        <v/>
      </c>
      <c r="AL2245" s="35" t="s">
        <v>233</v>
      </c>
      <c r="AM2245" s="33" t="s">
        <v>13932</v>
      </c>
      <c r="AN2245" s="33" t="s">
        <v>13932</v>
      </c>
      <c r="AO2245" s="41"/>
      <c r="AP2245" s="33" t="s">
        <v>169</v>
      </c>
      <c r="AQ2245" s="33" t="s">
        <v>170</v>
      </c>
      <c r="AR2245" s="33">
        <v>450.0</v>
      </c>
      <c r="AS2245" s="42"/>
      <c r="AT2245" s="42"/>
      <c r="AU2245" s="42"/>
      <c r="AV2245" s="42"/>
      <c r="AW2245" s="42"/>
      <c r="AX2245" s="5"/>
      <c r="AY2245" s="33"/>
      <c r="AZ2245" s="33" t="s">
        <v>13958</v>
      </c>
      <c r="BA2245" s="5"/>
      <c r="BB2245" s="5"/>
      <c r="BC2245" s="5" t="s">
        <v>13959</v>
      </c>
      <c r="BD2245" s="33" t="s">
        <v>173</v>
      </c>
      <c r="BE2245" s="41"/>
      <c r="BF2245" s="35"/>
      <c r="BG2245" s="33" t="s">
        <v>169</v>
      </c>
      <c r="BH2245" s="5"/>
      <c r="BI2245" s="33">
        <v>450.0</v>
      </c>
      <c r="BJ2245" s="33" t="s">
        <v>170</v>
      </c>
      <c r="BK2245" s="5"/>
      <c r="BL2245" s="5">
        <f t="shared" si="5"/>
        <v>5991.75</v>
      </c>
      <c r="BM2245" s="5"/>
      <c r="BN2245" s="5"/>
      <c r="BO2245" s="42">
        <f t="shared" si="6"/>
        <v>5991.75</v>
      </c>
      <c r="BP2245" s="44"/>
      <c r="BQ2245" s="45"/>
      <c r="BR2245" s="47"/>
      <c r="BS2245" s="45"/>
      <c r="BT2245" s="37"/>
      <c r="BU2245" s="5"/>
      <c r="BV2245" s="38"/>
      <c r="BW2245" s="48"/>
      <c r="BX2245" s="44"/>
      <c r="BY2245" s="44"/>
      <c r="BZ2245" s="33" t="s">
        <v>131</v>
      </c>
      <c r="CA2245" s="5"/>
      <c r="CB2245" s="5"/>
      <c r="CC2245" s="33" t="s">
        <v>177</v>
      </c>
      <c r="CD2245" s="5"/>
      <c r="CE2245" s="5"/>
      <c r="CF2245" s="33" t="s">
        <v>178</v>
      </c>
      <c r="CG2245" s="33" t="s">
        <v>13960</v>
      </c>
      <c r="CH2245" s="5"/>
      <c r="CI2245" s="5"/>
      <c r="CJ2245" s="5"/>
      <c r="CK2245" s="33"/>
      <c r="CL2245" s="49">
        <v>45000.0</v>
      </c>
      <c r="CM2245" s="33" t="s">
        <v>180</v>
      </c>
      <c r="CN2245" s="5"/>
      <c r="CO2245" s="33">
        <v>3.0</v>
      </c>
      <c r="CP2245" s="33" t="s">
        <v>181</v>
      </c>
      <c r="CQ2245" s="50" t="str">
        <f t="shared" si="7"/>
        <v>05/01/1961</v>
      </c>
      <c r="CR2245" s="33" t="s">
        <v>243</v>
      </c>
      <c r="CS2245" s="33">
        <v>5.0</v>
      </c>
      <c r="CT2245" s="33">
        <v>5.0</v>
      </c>
      <c r="CU2245" s="33">
        <v>28.0</v>
      </c>
      <c r="CV2245" s="5"/>
      <c r="CW2245" s="5"/>
      <c r="CX2245" s="5"/>
      <c r="CY2245" s="33">
        <v>-99.949215</v>
      </c>
      <c r="CZ2245" s="33">
        <v>20.636446</v>
      </c>
      <c r="DA2245" s="33">
        <v>4.4219266E9</v>
      </c>
      <c r="DB2245" s="33">
        <v>1.0</v>
      </c>
      <c r="DC2245" s="33" t="s">
        <v>8456</v>
      </c>
      <c r="DD2245" s="33">
        <v>2023.0</v>
      </c>
      <c r="DE2245" s="33" t="s">
        <v>184</v>
      </c>
      <c r="DF2245" s="33"/>
      <c r="DG2245" s="33" t="s">
        <v>185</v>
      </c>
      <c r="DH2245" s="33" t="s">
        <v>186</v>
      </c>
      <c r="DI2245" s="5"/>
      <c r="DJ2245" s="5"/>
    </row>
    <row r="2246">
      <c r="A2246" s="33" t="s">
        <v>13961</v>
      </c>
      <c r="B2246" s="34">
        <v>44952.0</v>
      </c>
      <c r="C2246" s="35" t="s">
        <v>137</v>
      </c>
      <c r="D2246" s="35" t="s">
        <v>139</v>
      </c>
      <c r="E2246" s="35" t="s">
        <v>142</v>
      </c>
      <c r="F2246" s="36" t="s">
        <v>144</v>
      </c>
      <c r="G2246" s="33" t="s">
        <v>13962</v>
      </c>
      <c r="H2246" s="33" t="s">
        <v>12751</v>
      </c>
      <c r="I2246" s="33" t="s">
        <v>8952</v>
      </c>
      <c r="J2246" s="33" t="s">
        <v>359</v>
      </c>
      <c r="K2246" s="35" t="s">
        <v>16</v>
      </c>
      <c r="L2246" s="33" t="s">
        <v>13963</v>
      </c>
      <c r="M2246" s="33">
        <v>1624.0</v>
      </c>
      <c r="N2246" s="33" t="s">
        <v>6438</v>
      </c>
      <c r="O2246" s="5"/>
      <c r="P2246" s="35" t="s">
        <v>1008</v>
      </c>
      <c r="Q2246" s="35" t="s">
        <v>6414</v>
      </c>
      <c r="R2246" s="33">
        <v>76110.0</v>
      </c>
      <c r="S2246" s="37"/>
      <c r="T2246" s="33"/>
      <c r="U2246" s="33">
        <v>5.85</v>
      </c>
      <c r="V2246" s="33" t="s">
        <v>154</v>
      </c>
      <c r="W2246" s="33"/>
      <c r="X2246" s="33"/>
      <c r="Y2246" s="5"/>
      <c r="Z2246" s="5"/>
      <c r="AA2246" s="33">
        <v>1.0</v>
      </c>
      <c r="AB2246" s="33"/>
      <c r="AC2246" s="33">
        <v>1.0</v>
      </c>
      <c r="AD2246" s="5"/>
      <c r="AE2246" s="5"/>
      <c r="AF2246" s="5"/>
      <c r="AG2246" s="16"/>
      <c r="AH2246" s="38" t="str">
        <f t="shared" si="1"/>
        <v/>
      </c>
      <c r="AI2246" s="39" t="str">
        <f t="shared" si="2"/>
        <v/>
      </c>
      <c r="AJ2246" s="37" t="str">
        <f t="shared" si="3"/>
        <v/>
      </c>
      <c r="AK2246" s="41" t="str">
        <f t="shared" si="4"/>
        <v/>
      </c>
      <c r="AL2246" s="35" t="s">
        <v>233</v>
      </c>
      <c r="AM2246" s="33" t="s">
        <v>13932</v>
      </c>
      <c r="AN2246" s="33" t="s">
        <v>13932</v>
      </c>
      <c r="AO2246" s="41"/>
      <c r="AP2246" s="33" t="s">
        <v>169</v>
      </c>
      <c r="AQ2246" s="33" t="s">
        <v>170</v>
      </c>
      <c r="AR2246" s="33">
        <v>450.0</v>
      </c>
      <c r="AS2246" s="42"/>
      <c r="AT2246" s="42"/>
      <c r="AU2246" s="42"/>
      <c r="AV2246" s="42"/>
      <c r="AW2246" s="42"/>
      <c r="AX2246" s="5"/>
      <c r="AY2246" s="33"/>
      <c r="AZ2246" s="33" t="s">
        <v>13964</v>
      </c>
      <c r="BA2246" s="5"/>
      <c r="BB2246" s="5"/>
      <c r="BC2246" s="5" t="s">
        <v>13965</v>
      </c>
      <c r="BD2246" s="33" t="s">
        <v>173</v>
      </c>
      <c r="BE2246" s="41"/>
      <c r="BF2246" s="35"/>
      <c r="BG2246" s="33" t="s">
        <v>169</v>
      </c>
      <c r="BH2246" s="5"/>
      <c r="BI2246" s="33">
        <v>450.0</v>
      </c>
      <c r="BJ2246" s="33" t="s">
        <v>170</v>
      </c>
      <c r="BK2246" s="5"/>
      <c r="BL2246" s="5">
        <f t="shared" si="5"/>
        <v>5991.75</v>
      </c>
      <c r="BM2246" s="5"/>
      <c r="BN2246" s="5"/>
      <c r="BO2246" s="42">
        <f t="shared" si="6"/>
        <v>5991.75</v>
      </c>
      <c r="BP2246" s="44"/>
      <c r="BQ2246" s="45"/>
      <c r="BR2246" s="47"/>
      <c r="BS2246" s="45"/>
      <c r="BT2246" s="37"/>
      <c r="BU2246" s="5"/>
      <c r="BV2246" s="38"/>
      <c r="BW2246" s="48"/>
      <c r="BX2246" s="44"/>
      <c r="BY2246" s="44"/>
      <c r="BZ2246" s="33" t="s">
        <v>131</v>
      </c>
      <c r="CA2246" s="5"/>
      <c r="CB2246" s="5"/>
      <c r="CC2246" s="33" t="s">
        <v>177</v>
      </c>
      <c r="CD2246" s="5"/>
      <c r="CE2246" s="5"/>
      <c r="CF2246" s="33" t="s">
        <v>178</v>
      </c>
      <c r="CG2246" s="33" t="s">
        <v>13966</v>
      </c>
      <c r="CH2246" s="5"/>
      <c r="CI2246" s="5"/>
      <c r="CJ2246" s="5"/>
      <c r="CK2246" s="33"/>
      <c r="CL2246" s="49">
        <v>45000.0</v>
      </c>
      <c r="CM2246" s="33" t="s">
        <v>180</v>
      </c>
      <c r="CN2246" s="5"/>
      <c r="CO2246" s="33">
        <v>3.0</v>
      </c>
      <c r="CP2246" s="33" t="s">
        <v>181</v>
      </c>
      <c r="CQ2246" s="50" t="str">
        <f t="shared" si="7"/>
        <v>01/09/1966</v>
      </c>
      <c r="CR2246" s="33" t="s">
        <v>182</v>
      </c>
      <c r="CS2246" s="33">
        <v>14.0</v>
      </c>
      <c r="CT2246" s="33">
        <v>5.0</v>
      </c>
      <c r="CU2246" s="33">
        <v>7.0</v>
      </c>
      <c r="CV2246" s="33">
        <v>193.0</v>
      </c>
      <c r="CW2246" s="33">
        <v>1.401001048E9</v>
      </c>
      <c r="CX2246" s="33">
        <v>1.40100100744E11</v>
      </c>
      <c r="CY2246" s="33">
        <v>-100.4518448</v>
      </c>
      <c r="CZ2246" s="33">
        <v>20.6395394</v>
      </c>
      <c r="DA2246" s="33">
        <v>4.4219266E9</v>
      </c>
      <c r="DB2246" s="33">
        <v>1.0</v>
      </c>
      <c r="DC2246" s="33" t="s">
        <v>8456</v>
      </c>
      <c r="DD2246" s="33">
        <v>2023.0</v>
      </c>
      <c r="DE2246" s="33" t="s">
        <v>184</v>
      </c>
      <c r="DF2246" s="33"/>
      <c r="DG2246" s="33" t="s">
        <v>185</v>
      </c>
      <c r="DH2246" s="33" t="s">
        <v>186</v>
      </c>
      <c r="DI2246" s="5"/>
      <c r="DJ2246" s="5"/>
    </row>
    <row r="2247">
      <c r="A2247" s="33" t="s">
        <v>13967</v>
      </c>
      <c r="B2247" s="34">
        <v>44952.0</v>
      </c>
      <c r="C2247" s="35" t="s">
        <v>137</v>
      </c>
      <c r="D2247" s="35" t="s">
        <v>139</v>
      </c>
      <c r="E2247" s="35" t="s">
        <v>142</v>
      </c>
      <c r="F2247" s="36" t="s">
        <v>144</v>
      </c>
      <c r="G2247" s="33" t="s">
        <v>13968</v>
      </c>
      <c r="H2247" s="33" t="s">
        <v>13969</v>
      </c>
      <c r="I2247" s="33" t="s">
        <v>3188</v>
      </c>
      <c r="J2247" s="33" t="s">
        <v>439</v>
      </c>
      <c r="K2247" s="35" t="s">
        <v>421</v>
      </c>
      <c r="L2247" s="33" t="s">
        <v>1873</v>
      </c>
      <c r="M2247" s="33">
        <v>2.0</v>
      </c>
      <c r="N2247" s="33" t="s">
        <v>10583</v>
      </c>
      <c r="O2247" s="5"/>
      <c r="P2247" s="35" t="s">
        <v>233</v>
      </c>
      <c r="Q2247" s="35" t="s">
        <v>10583</v>
      </c>
      <c r="R2247" s="33">
        <v>76270.0</v>
      </c>
      <c r="S2247" s="37"/>
      <c r="T2247" s="33"/>
      <c r="U2247" s="33">
        <v>5.79</v>
      </c>
      <c r="V2247" s="33" t="s">
        <v>154</v>
      </c>
      <c r="W2247" s="33"/>
      <c r="X2247" s="33"/>
      <c r="Y2247" s="5"/>
      <c r="Z2247" s="5"/>
      <c r="AA2247" s="33">
        <v>1.0</v>
      </c>
      <c r="AB2247" s="33">
        <v>1.0</v>
      </c>
      <c r="AC2247" s="33"/>
      <c r="AD2247" s="5"/>
      <c r="AE2247" s="5"/>
      <c r="AF2247" s="5"/>
      <c r="AG2247" s="16"/>
      <c r="AH2247" s="38">
        <f t="shared" si="1"/>
        <v>1</v>
      </c>
      <c r="AI2247" s="39" t="str">
        <f t="shared" si="2"/>
        <v/>
      </c>
      <c r="AJ2247" s="37" t="str">
        <f t="shared" si="3"/>
        <v/>
      </c>
      <c r="AK2247" s="41" t="str">
        <f t="shared" si="4"/>
        <v/>
      </c>
      <c r="AL2247" s="35" t="s">
        <v>233</v>
      </c>
      <c r="AM2247" s="33" t="s">
        <v>13970</v>
      </c>
      <c r="AN2247" s="33" t="s">
        <v>13970</v>
      </c>
      <c r="AO2247" s="41"/>
      <c r="AP2247" s="33" t="s">
        <v>169</v>
      </c>
      <c r="AQ2247" s="33" t="s">
        <v>170</v>
      </c>
      <c r="AR2247" s="33">
        <v>300.0</v>
      </c>
      <c r="AS2247" s="42"/>
      <c r="AT2247" s="42"/>
      <c r="AU2247" s="42"/>
      <c r="AV2247" s="42"/>
      <c r="AW2247" s="42"/>
      <c r="AX2247" s="5"/>
      <c r="AY2247" s="33"/>
      <c r="AZ2247" s="33" t="s">
        <v>13971</v>
      </c>
      <c r="BA2247" s="5"/>
      <c r="BB2247" s="5"/>
      <c r="BC2247" s="5" t="s">
        <v>13972</v>
      </c>
      <c r="BD2247" s="33" t="s">
        <v>173</v>
      </c>
      <c r="BE2247" s="41"/>
      <c r="BF2247" s="35"/>
      <c r="BG2247" s="33" t="s">
        <v>169</v>
      </c>
      <c r="BH2247" s="5"/>
      <c r="BI2247" s="33">
        <v>300.0</v>
      </c>
      <c r="BJ2247" s="33" t="s">
        <v>170</v>
      </c>
      <c r="BK2247" s="5"/>
      <c r="BL2247" s="5">
        <f t="shared" si="5"/>
        <v>3994.5</v>
      </c>
      <c r="BM2247" s="5"/>
      <c r="BN2247" s="5"/>
      <c r="BO2247" s="42">
        <f t="shared" si="6"/>
        <v>3994.5</v>
      </c>
      <c r="BP2247" s="44"/>
      <c r="BQ2247" s="45"/>
      <c r="BR2247" s="47"/>
      <c r="BS2247" s="45"/>
      <c r="BT2247" s="37"/>
      <c r="BU2247" s="5"/>
      <c r="BV2247" s="38"/>
      <c r="BW2247" s="48"/>
      <c r="BX2247" s="44"/>
      <c r="BY2247" s="44"/>
      <c r="BZ2247" s="33" t="s">
        <v>131</v>
      </c>
      <c r="CA2247" s="5"/>
      <c r="CB2247" s="5"/>
      <c r="CC2247" s="33" t="s">
        <v>177</v>
      </c>
      <c r="CD2247" s="5"/>
      <c r="CE2247" s="5"/>
      <c r="CF2247" s="33" t="s">
        <v>178</v>
      </c>
      <c r="CG2247" s="33" t="s">
        <v>13973</v>
      </c>
      <c r="CH2247" s="5"/>
      <c r="CI2247" s="5"/>
      <c r="CJ2247" s="5"/>
      <c r="CK2247" s="33"/>
      <c r="CL2247" s="49">
        <v>45000.0</v>
      </c>
      <c r="CM2247" s="33" t="s">
        <v>180</v>
      </c>
      <c r="CN2247" s="5"/>
      <c r="CO2247" s="33">
        <v>2.0</v>
      </c>
      <c r="CP2247" s="33" t="s">
        <v>181</v>
      </c>
      <c r="CQ2247" s="50" t="str">
        <f t="shared" si="7"/>
        <v>10/02/1934</v>
      </c>
      <c r="CR2247" s="33" t="s">
        <v>243</v>
      </c>
      <c r="CS2247" s="33">
        <v>5.0</v>
      </c>
      <c r="CT2247" s="33">
        <v>5.0</v>
      </c>
      <c r="CU2247" s="33">
        <v>28.0</v>
      </c>
      <c r="CV2247" s="33">
        <v>193.0</v>
      </c>
      <c r="CW2247" s="33">
        <v>1.401001194E9</v>
      </c>
      <c r="CX2247" s="5"/>
      <c r="CY2247" s="33">
        <v>-100.399624</v>
      </c>
      <c r="CZ2247" s="33">
        <v>20.611381</v>
      </c>
      <c r="DA2247" s="33">
        <v>4.4219266E9</v>
      </c>
      <c r="DB2247" s="33">
        <v>1.0</v>
      </c>
      <c r="DC2247" s="33" t="s">
        <v>8456</v>
      </c>
      <c r="DD2247" s="33">
        <v>2023.0</v>
      </c>
      <c r="DE2247" s="33" t="s">
        <v>184</v>
      </c>
      <c r="DF2247" s="33"/>
      <c r="DG2247" s="33" t="s">
        <v>185</v>
      </c>
      <c r="DH2247" s="33" t="s">
        <v>186</v>
      </c>
      <c r="DI2247" s="5"/>
      <c r="DJ2247" s="5"/>
    </row>
    <row r="2248">
      <c r="A2248" s="33" t="s">
        <v>13974</v>
      </c>
      <c r="B2248" s="34">
        <v>44952.0</v>
      </c>
      <c r="C2248" s="35" t="s">
        <v>137</v>
      </c>
      <c r="D2248" s="35" t="s">
        <v>139</v>
      </c>
      <c r="E2248" s="35" t="s">
        <v>142</v>
      </c>
      <c r="F2248" s="36" t="s">
        <v>144</v>
      </c>
      <c r="G2248" s="33" t="s">
        <v>13975</v>
      </c>
      <c r="H2248" s="33" t="s">
        <v>13976</v>
      </c>
      <c r="I2248" s="33" t="s">
        <v>12956</v>
      </c>
      <c r="J2248" s="33" t="s">
        <v>3188</v>
      </c>
      <c r="K2248" s="35" t="s">
        <v>421</v>
      </c>
      <c r="L2248" s="33" t="s">
        <v>5207</v>
      </c>
      <c r="M2248" s="33" t="s">
        <v>8450</v>
      </c>
      <c r="N2248" s="33" t="s">
        <v>13977</v>
      </c>
      <c r="O2248" s="5"/>
      <c r="P2248" s="35" t="s">
        <v>233</v>
      </c>
      <c r="Q2248" s="35" t="s">
        <v>13977</v>
      </c>
      <c r="R2248" s="33">
        <v>76270.0</v>
      </c>
      <c r="S2248" s="37"/>
      <c r="T2248" s="33"/>
      <c r="U2248" s="33">
        <v>6.24</v>
      </c>
      <c r="V2248" s="33" t="s">
        <v>154</v>
      </c>
      <c r="W2248" s="33"/>
      <c r="X2248" s="33"/>
      <c r="Y2248" s="5"/>
      <c r="Z2248" s="5"/>
      <c r="AA2248" s="33">
        <v>1.0</v>
      </c>
      <c r="AB2248" s="33"/>
      <c r="AC2248" s="33">
        <v>1.0</v>
      </c>
      <c r="AD2248" s="5"/>
      <c r="AE2248" s="5"/>
      <c r="AF2248" s="5"/>
      <c r="AG2248" s="16"/>
      <c r="AH2248" s="38" t="str">
        <f t="shared" si="1"/>
        <v/>
      </c>
      <c r="AI2248" s="39">
        <f t="shared" si="2"/>
        <v>1</v>
      </c>
      <c r="AJ2248" s="37" t="str">
        <f t="shared" si="3"/>
        <v/>
      </c>
      <c r="AK2248" s="41" t="str">
        <f t="shared" si="4"/>
        <v/>
      </c>
      <c r="AL2248" s="35" t="s">
        <v>233</v>
      </c>
      <c r="AM2248" s="33" t="s">
        <v>13970</v>
      </c>
      <c r="AN2248" s="33" t="s">
        <v>13970</v>
      </c>
      <c r="AO2248" s="41"/>
      <c r="AP2248" s="33" t="s">
        <v>169</v>
      </c>
      <c r="AQ2248" s="33" t="s">
        <v>170</v>
      </c>
      <c r="AR2248" s="33">
        <v>300.0</v>
      </c>
      <c r="AS2248" s="42"/>
      <c r="AT2248" s="42"/>
      <c r="AU2248" s="42"/>
      <c r="AV2248" s="42"/>
      <c r="AW2248" s="42"/>
      <c r="AX2248" s="5"/>
      <c r="AY2248" s="33"/>
      <c r="AZ2248" s="33" t="s">
        <v>13978</v>
      </c>
      <c r="BA2248" s="5"/>
      <c r="BB2248" s="5"/>
      <c r="BC2248" s="5" t="s">
        <v>13979</v>
      </c>
      <c r="BD2248" s="33" t="s">
        <v>173</v>
      </c>
      <c r="BE2248" s="41"/>
      <c r="BF2248" s="35"/>
      <c r="BG2248" s="33" t="s">
        <v>169</v>
      </c>
      <c r="BH2248" s="5"/>
      <c r="BI2248" s="33">
        <v>300.0</v>
      </c>
      <c r="BJ2248" s="33" t="s">
        <v>170</v>
      </c>
      <c r="BK2248" s="5"/>
      <c r="BL2248" s="5">
        <f t="shared" si="5"/>
        <v>3994.5</v>
      </c>
      <c r="BM2248" s="5"/>
      <c r="BN2248" s="5"/>
      <c r="BO2248" s="42">
        <f t="shared" si="6"/>
        <v>3994.5</v>
      </c>
      <c r="BP2248" s="44"/>
      <c r="BQ2248" s="45"/>
      <c r="BR2248" s="47"/>
      <c r="BS2248" s="45"/>
      <c r="BT2248" s="37"/>
      <c r="BU2248" s="5"/>
      <c r="BV2248" s="38"/>
      <c r="BW2248" s="48"/>
      <c r="BX2248" s="44"/>
      <c r="BY2248" s="44"/>
      <c r="BZ2248" s="33" t="s">
        <v>131</v>
      </c>
      <c r="CA2248" s="5"/>
      <c r="CB2248" s="5"/>
      <c r="CC2248" s="33" t="s">
        <v>177</v>
      </c>
      <c r="CD2248" s="5"/>
      <c r="CE2248" s="5"/>
      <c r="CF2248" s="33" t="s">
        <v>178</v>
      </c>
      <c r="CG2248" s="33" t="s">
        <v>13980</v>
      </c>
      <c r="CH2248" s="5"/>
      <c r="CI2248" s="5"/>
      <c r="CJ2248" s="5"/>
      <c r="CK2248" s="33"/>
      <c r="CL2248" s="49">
        <v>45000.0</v>
      </c>
      <c r="CM2248" s="33" t="s">
        <v>180</v>
      </c>
      <c r="CN2248" s="5"/>
      <c r="CO2248" s="33">
        <v>2.0</v>
      </c>
      <c r="CP2248" s="33" t="s">
        <v>181</v>
      </c>
      <c r="CQ2248" s="50" t="str">
        <f t="shared" si="7"/>
        <v>10/12/1963</v>
      </c>
      <c r="CR2248" s="33" t="s">
        <v>182</v>
      </c>
      <c r="CS2248" s="33">
        <v>5.0</v>
      </c>
      <c r="CT2248" s="33">
        <v>5.0</v>
      </c>
      <c r="CU2248" s="33">
        <v>28.0</v>
      </c>
      <c r="CV2248" s="33">
        <v>1584.0</v>
      </c>
      <c r="CW2248" s="5"/>
      <c r="CX2248" s="5"/>
      <c r="CY2248" s="33">
        <v>-100.09428</v>
      </c>
      <c r="CZ2248" s="33">
        <v>20.749801</v>
      </c>
      <c r="DA2248" s="33">
        <v>4.191127361E9</v>
      </c>
      <c r="DB2248" s="33">
        <v>2.0</v>
      </c>
      <c r="DC2248" s="33" t="s">
        <v>8456</v>
      </c>
      <c r="DD2248" s="33">
        <v>2023.0</v>
      </c>
      <c r="DE2248" s="33" t="s">
        <v>184</v>
      </c>
      <c r="DF2248" s="33"/>
      <c r="DG2248" s="33" t="s">
        <v>185</v>
      </c>
      <c r="DH2248" s="33" t="s">
        <v>186</v>
      </c>
      <c r="DI2248" s="5"/>
      <c r="DJ2248" s="5"/>
    </row>
    <row r="2249">
      <c r="A2249" s="33" t="s">
        <v>13981</v>
      </c>
      <c r="B2249" s="34">
        <v>44952.0</v>
      </c>
      <c r="C2249" s="35" t="s">
        <v>137</v>
      </c>
      <c r="D2249" s="35" t="s">
        <v>139</v>
      </c>
      <c r="E2249" s="35" t="s">
        <v>142</v>
      </c>
      <c r="F2249" s="36" t="s">
        <v>144</v>
      </c>
      <c r="G2249" s="33" t="s">
        <v>13982</v>
      </c>
      <c r="H2249" s="33" t="s">
        <v>1418</v>
      </c>
      <c r="I2249" s="33" t="s">
        <v>12956</v>
      </c>
      <c r="J2249" s="33" t="s">
        <v>8704</v>
      </c>
      <c r="K2249" s="35" t="s">
        <v>421</v>
      </c>
      <c r="L2249" s="33" t="s">
        <v>3194</v>
      </c>
      <c r="M2249" s="33" t="s">
        <v>8450</v>
      </c>
      <c r="N2249" s="33" t="s">
        <v>13977</v>
      </c>
      <c r="O2249" s="5"/>
      <c r="P2249" s="35" t="s">
        <v>233</v>
      </c>
      <c r="Q2249" s="35" t="s">
        <v>13977</v>
      </c>
      <c r="R2249" s="33">
        <v>76270.0</v>
      </c>
      <c r="S2249" s="37"/>
      <c r="T2249" s="33"/>
      <c r="U2249" s="33">
        <v>3.31</v>
      </c>
      <c r="V2249" s="33" t="s">
        <v>154</v>
      </c>
      <c r="W2249" s="33"/>
      <c r="X2249" s="33"/>
      <c r="Y2249" s="5"/>
      <c r="Z2249" s="5"/>
      <c r="AA2249" s="33">
        <v>1.0</v>
      </c>
      <c r="AB2249" s="33">
        <v>1.0</v>
      </c>
      <c r="AC2249" s="33"/>
      <c r="AD2249" s="5"/>
      <c r="AE2249" s="5"/>
      <c r="AF2249" s="5"/>
      <c r="AG2249" s="16"/>
      <c r="AH2249" s="38">
        <f t="shared" si="1"/>
        <v>1</v>
      </c>
      <c r="AI2249" s="39" t="str">
        <f t="shared" si="2"/>
        <v/>
      </c>
      <c r="AJ2249" s="37" t="str">
        <f t="shared" si="3"/>
        <v/>
      </c>
      <c r="AK2249" s="41" t="str">
        <f t="shared" si="4"/>
        <v/>
      </c>
      <c r="AL2249" s="35" t="s">
        <v>233</v>
      </c>
      <c r="AM2249" s="33" t="s">
        <v>13970</v>
      </c>
      <c r="AN2249" s="33" t="s">
        <v>13970</v>
      </c>
      <c r="AO2249" s="41"/>
      <c r="AP2249" s="33" t="s">
        <v>169</v>
      </c>
      <c r="AQ2249" s="33" t="s">
        <v>170</v>
      </c>
      <c r="AR2249" s="33">
        <v>300.0</v>
      </c>
      <c r="AS2249" s="42"/>
      <c r="AT2249" s="42"/>
      <c r="AU2249" s="42"/>
      <c r="AV2249" s="42"/>
      <c r="AW2249" s="42"/>
      <c r="AX2249" s="5"/>
      <c r="AY2249" s="33"/>
      <c r="AZ2249" s="33" t="s">
        <v>13983</v>
      </c>
      <c r="BA2249" s="5"/>
      <c r="BB2249" s="5"/>
      <c r="BC2249" s="5" t="s">
        <v>13984</v>
      </c>
      <c r="BD2249" s="33" t="s">
        <v>173</v>
      </c>
      <c r="BE2249" s="41"/>
      <c r="BF2249" s="35"/>
      <c r="BG2249" s="33" t="s">
        <v>169</v>
      </c>
      <c r="BH2249" s="5"/>
      <c r="BI2249" s="33">
        <v>300.0</v>
      </c>
      <c r="BJ2249" s="33" t="s">
        <v>170</v>
      </c>
      <c r="BK2249" s="5"/>
      <c r="BL2249" s="5">
        <f t="shared" si="5"/>
        <v>3994.5</v>
      </c>
      <c r="BM2249" s="5"/>
      <c r="BN2249" s="5"/>
      <c r="BO2249" s="42">
        <f t="shared" si="6"/>
        <v>3994.5</v>
      </c>
      <c r="BP2249" s="44"/>
      <c r="BQ2249" s="45"/>
      <c r="BR2249" s="47"/>
      <c r="BS2249" s="45"/>
      <c r="BT2249" s="37"/>
      <c r="BU2249" s="5"/>
      <c r="BV2249" s="38"/>
      <c r="BW2249" s="48"/>
      <c r="BX2249" s="44"/>
      <c r="BY2249" s="44"/>
      <c r="BZ2249" s="33" t="s">
        <v>131</v>
      </c>
      <c r="CA2249" s="5"/>
      <c r="CB2249" s="5"/>
      <c r="CC2249" s="33" t="s">
        <v>177</v>
      </c>
      <c r="CD2249" s="5"/>
      <c r="CE2249" s="5"/>
      <c r="CF2249" s="33" t="s">
        <v>178</v>
      </c>
      <c r="CG2249" s="33" t="s">
        <v>13985</v>
      </c>
      <c r="CH2249" s="5"/>
      <c r="CI2249" s="5"/>
      <c r="CJ2249" s="5"/>
      <c r="CK2249" s="33"/>
      <c r="CL2249" s="49">
        <v>45000.0</v>
      </c>
      <c r="CM2249" s="33" t="s">
        <v>180</v>
      </c>
      <c r="CN2249" s="5"/>
      <c r="CO2249" s="33">
        <v>2.0</v>
      </c>
      <c r="CP2249" s="33" t="s">
        <v>181</v>
      </c>
      <c r="CQ2249" s="50" t="str">
        <f t="shared" si="7"/>
        <v>04/07/1950</v>
      </c>
      <c r="CR2249" s="33" t="s">
        <v>243</v>
      </c>
      <c r="CS2249" s="33">
        <v>5.0</v>
      </c>
      <c r="CT2249" s="33">
        <v>5.0</v>
      </c>
      <c r="CU2249" s="33">
        <v>28.0</v>
      </c>
      <c r="CV2249" s="33">
        <v>1584.0</v>
      </c>
      <c r="CW2249" s="5"/>
      <c r="CX2249" s="5"/>
      <c r="CY2249" s="33">
        <v>-100.09428</v>
      </c>
      <c r="CZ2249" s="33">
        <v>20.749801</v>
      </c>
      <c r="DA2249" s="33">
        <v>4.191220852E9</v>
      </c>
      <c r="DB2249" s="33">
        <v>2.0</v>
      </c>
      <c r="DC2249" s="33" t="s">
        <v>8456</v>
      </c>
      <c r="DD2249" s="33">
        <v>2023.0</v>
      </c>
      <c r="DE2249" s="33" t="s">
        <v>184</v>
      </c>
      <c r="DF2249" s="33"/>
      <c r="DG2249" s="33" t="s">
        <v>185</v>
      </c>
      <c r="DH2249" s="33" t="s">
        <v>186</v>
      </c>
      <c r="DI2249" s="5"/>
      <c r="DJ2249" s="5"/>
    </row>
    <row r="2250">
      <c r="A2250" s="33" t="s">
        <v>13986</v>
      </c>
      <c r="B2250" s="34">
        <v>44952.0</v>
      </c>
      <c r="C2250" s="35" t="s">
        <v>137</v>
      </c>
      <c r="D2250" s="35" t="s">
        <v>139</v>
      </c>
      <c r="E2250" s="35" t="s">
        <v>142</v>
      </c>
      <c r="F2250" s="36" t="s">
        <v>144</v>
      </c>
      <c r="G2250" s="33" t="s">
        <v>13987</v>
      </c>
      <c r="H2250" s="33" t="s">
        <v>13988</v>
      </c>
      <c r="I2250" s="33" t="s">
        <v>12956</v>
      </c>
      <c r="J2250" s="33" t="s">
        <v>1567</v>
      </c>
      <c r="K2250" s="35" t="s">
        <v>421</v>
      </c>
      <c r="L2250" s="33" t="s">
        <v>3194</v>
      </c>
      <c r="M2250" s="33" t="s">
        <v>8450</v>
      </c>
      <c r="N2250" s="33" t="s">
        <v>13977</v>
      </c>
      <c r="O2250" s="5"/>
      <c r="P2250" s="35" t="s">
        <v>233</v>
      </c>
      <c r="Q2250" s="35" t="s">
        <v>13977</v>
      </c>
      <c r="R2250" s="33">
        <v>76283.0</v>
      </c>
      <c r="S2250" s="37"/>
      <c r="T2250" s="33"/>
      <c r="U2250" s="33">
        <v>1.29</v>
      </c>
      <c r="V2250" s="33" t="s">
        <v>154</v>
      </c>
      <c r="W2250" s="33"/>
      <c r="X2250" s="33"/>
      <c r="Y2250" s="5"/>
      <c r="Z2250" s="5"/>
      <c r="AA2250" s="33">
        <v>1.0</v>
      </c>
      <c r="AB2250" s="33"/>
      <c r="AC2250" s="33">
        <v>1.0</v>
      </c>
      <c r="AD2250" s="5"/>
      <c r="AE2250" s="5"/>
      <c r="AF2250" s="5"/>
      <c r="AG2250" s="16"/>
      <c r="AH2250" s="38" t="str">
        <f t="shared" si="1"/>
        <v/>
      </c>
      <c r="AI2250" s="39">
        <f t="shared" si="2"/>
        <v>1</v>
      </c>
      <c r="AJ2250" s="37" t="str">
        <f t="shared" si="3"/>
        <v/>
      </c>
      <c r="AK2250" s="41" t="str">
        <f t="shared" si="4"/>
        <v/>
      </c>
      <c r="AL2250" s="35" t="s">
        <v>233</v>
      </c>
      <c r="AM2250" s="33" t="s">
        <v>13970</v>
      </c>
      <c r="AN2250" s="33" t="s">
        <v>13970</v>
      </c>
      <c r="AO2250" s="41"/>
      <c r="AP2250" s="33" t="s">
        <v>169</v>
      </c>
      <c r="AQ2250" s="33" t="s">
        <v>170</v>
      </c>
      <c r="AR2250" s="33">
        <v>150.0</v>
      </c>
      <c r="AS2250" s="42"/>
      <c r="AT2250" s="42"/>
      <c r="AU2250" s="42"/>
      <c r="AV2250" s="42"/>
      <c r="AW2250" s="42"/>
      <c r="AX2250" s="5"/>
      <c r="AY2250" s="33"/>
      <c r="AZ2250" s="33" t="s">
        <v>13989</v>
      </c>
      <c r="BA2250" s="5"/>
      <c r="BB2250" s="5"/>
      <c r="BC2250" s="5" t="s">
        <v>13990</v>
      </c>
      <c r="BD2250" s="33" t="s">
        <v>173</v>
      </c>
      <c r="BE2250" s="41"/>
      <c r="BF2250" s="35"/>
      <c r="BG2250" s="33" t="s">
        <v>169</v>
      </c>
      <c r="BH2250" s="5"/>
      <c r="BI2250" s="33">
        <v>150.0</v>
      </c>
      <c r="BJ2250" s="33" t="s">
        <v>170</v>
      </c>
      <c r="BK2250" s="5"/>
      <c r="BL2250" s="5">
        <f t="shared" si="5"/>
        <v>1997.25</v>
      </c>
      <c r="BM2250" s="5"/>
      <c r="BN2250" s="5"/>
      <c r="BO2250" s="42">
        <f t="shared" si="6"/>
        <v>1997.25</v>
      </c>
      <c r="BP2250" s="44"/>
      <c r="BQ2250" s="45"/>
      <c r="BR2250" s="47"/>
      <c r="BS2250" s="45"/>
      <c r="BT2250" s="37"/>
      <c r="BU2250" s="5"/>
      <c r="BV2250" s="38"/>
      <c r="BW2250" s="48"/>
      <c r="BX2250" s="44"/>
      <c r="BY2250" s="44"/>
      <c r="BZ2250" s="33" t="s">
        <v>131</v>
      </c>
      <c r="CA2250" s="5"/>
      <c r="CB2250" s="5"/>
      <c r="CC2250" s="33" t="s">
        <v>177</v>
      </c>
      <c r="CD2250" s="5"/>
      <c r="CE2250" s="5"/>
      <c r="CF2250" s="33" t="s">
        <v>178</v>
      </c>
      <c r="CG2250" s="33" t="s">
        <v>13991</v>
      </c>
      <c r="CH2250" s="5"/>
      <c r="CI2250" s="5"/>
      <c r="CJ2250" s="5"/>
      <c r="CK2250" s="33"/>
      <c r="CL2250" s="49">
        <v>45000.0</v>
      </c>
      <c r="CM2250" s="33" t="s">
        <v>180</v>
      </c>
      <c r="CN2250" s="5"/>
      <c r="CO2250" s="33">
        <v>1.0</v>
      </c>
      <c r="CP2250" s="33" t="s">
        <v>181</v>
      </c>
      <c r="CQ2250" s="50" t="str">
        <f t="shared" si="7"/>
        <v>30/08/1962</v>
      </c>
      <c r="CR2250" s="33" t="s">
        <v>182</v>
      </c>
      <c r="CS2250" s="33">
        <v>5.0</v>
      </c>
      <c r="CT2250" s="33">
        <v>5.0</v>
      </c>
      <c r="CU2250" s="33">
        <v>28.0</v>
      </c>
      <c r="CV2250" s="33">
        <v>1584.0</v>
      </c>
      <c r="CW2250" s="5"/>
      <c r="CX2250" s="5"/>
      <c r="CY2250" s="33">
        <v>-100.09428</v>
      </c>
      <c r="CZ2250" s="33">
        <v>20.749801</v>
      </c>
      <c r="DA2250" s="33">
        <v>4.411181283E9</v>
      </c>
      <c r="DB2250" s="33">
        <v>2.0</v>
      </c>
      <c r="DC2250" s="33" t="s">
        <v>8456</v>
      </c>
      <c r="DD2250" s="33">
        <v>2023.0</v>
      </c>
      <c r="DE2250" s="33" t="s">
        <v>184</v>
      </c>
      <c r="DF2250" s="33"/>
      <c r="DG2250" s="33" t="s">
        <v>185</v>
      </c>
      <c r="DH2250" s="33" t="s">
        <v>186</v>
      </c>
      <c r="DI2250" s="5"/>
      <c r="DJ2250" s="5"/>
    </row>
    <row r="2251">
      <c r="A2251" s="33" t="s">
        <v>13992</v>
      </c>
      <c r="B2251" s="34">
        <v>44952.0</v>
      </c>
      <c r="C2251" s="35" t="s">
        <v>137</v>
      </c>
      <c r="D2251" s="35" t="s">
        <v>139</v>
      </c>
      <c r="E2251" s="35" t="s">
        <v>142</v>
      </c>
      <c r="F2251" s="36" t="s">
        <v>144</v>
      </c>
      <c r="G2251" s="33" t="s">
        <v>13993</v>
      </c>
      <c r="H2251" s="33" t="s">
        <v>13994</v>
      </c>
      <c r="I2251" s="33" t="s">
        <v>1805</v>
      </c>
      <c r="J2251" s="33" t="s">
        <v>3188</v>
      </c>
      <c r="K2251" s="35" t="s">
        <v>421</v>
      </c>
      <c r="L2251" s="33" t="s">
        <v>5207</v>
      </c>
      <c r="M2251" s="33" t="s">
        <v>8450</v>
      </c>
      <c r="N2251" s="33" t="s">
        <v>13977</v>
      </c>
      <c r="O2251" s="5"/>
      <c r="P2251" s="35" t="s">
        <v>233</v>
      </c>
      <c r="Q2251" s="35" t="s">
        <v>13977</v>
      </c>
      <c r="R2251" s="33">
        <v>76270.0</v>
      </c>
      <c r="S2251" s="37"/>
      <c r="T2251" s="33"/>
      <c r="U2251" s="33">
        <v>7.35</v>
      </c>
      <c r="V2251" s="33" t="s">
        <v>154</v>
      </c>
      <c r="W2251" s="33"/>
      <c r="X2251" s="33"/>
      <c r="Y2251" s="5"/>
      <c r="Z2251" s="5"/>
      <c r="AA2251" s="33">
        <v>1.0</v>
      </c>
      <c r="AB2251" s="33"/>
      <c r="AC2251" s="33">
        <v>1.0</v>
      </c>
      <c r="AD2251" s="5"/>
      <c r="AE2251" s="5"/>
      <c r="AF2251" s="5"/>
      <c r="AG2251" s="16"/>
      <c r="AH2251" s="38" t="str">
        <f t="shared" si="1"/>
        <v/>
      </c>
      <c r="AI2251" s="39">
        <f t="shared" si="2"/>
        <v>1</v>
      </c>
      <c r="AJ2251" s="37" t="str">
        <f t="shared" si="3"/>
        <v/>
      </c>
      <c r="AK2251" s="41" t="str">
        <f t="shared" si="4"/>
        <v/>
      </c>
      <c r="AL2251" s="35" t="s">
        <v>233</v>
      </c>
      <c r="AM2251" s="33" t="s">
        <v>13970</v>
      </c>
      <c r="AN2251" s="33" t="s">
        <v>13970</v>
      </c>
      <c r="AO2251" s="41"/>
      <c r="AP2251" s="33" t="s">
        <v>169</v>
      </c>
      <c r="AQ2251" s="33" t="s">
        <v>170</v>
      </c>
      <c r="AR2251" s="33">
        <v>300.0</v>
      </c>
      <c r="AS2251" s="42"/>
      <c r="AT2251" s="42"/>
      <c r="AU2251" s="42"/>
      <c r="AV2251" s="42"/>
      <c r="AW2251" s="42"/>
      <c r="AX2251" s="5"/>
      <c r="AY2251" s="33"/>
      <c r="AZ2251" s="33" t="s">
        <v>13995</v>
      </c>
      <c r="BA2251" s="5"/>
      <c r="BB2251" s="5"/>
      <c r="BC2251" s="5" t="s">
        <v>13996</v>
      </c>
      <c r="BD2251" s="33" t="s">
        <v>173</v>
      </c>
      <c r="BE2251" s="41"/>
      <c r="BF2251" s="35"/>
      <c r="BG2251" s="33" t="s">
        <v>169</v>
      </c>
      <c r="BH2251" s="5"/>
      <c r="BI2251" s="33">
        <v>300.0</v>
      </c>
      <c r="BJ2251" s="33" t="s">
        <v>170</v>
      </c>
      <c r="BK2251" s="5"/>
      <c r="BL2251" s="5">
        <f t="shared" si="5"/>
        <v>3994.5</v>
      </c>
      <c r="BM2251" s="5"/>
      <c r="BN2251" s="5"/>
      <c r="BO2251" s="42">
        <f t="shared" si="6"/>
        <v>3994.5</v>
      </c>
      <c r="BP2251" s="44"/>
      <c r="BQ2251" s="45"/>
      <c r="BR2251" s="47"/>
      <c r="BS2251" s="45"/>
      <c r="BT2251" s="37"/>
      <c r="BU2251" s="5"/>
      <c r="BV2251" s="38"/>
      <c r="BW2251" s="48"/>
      <c r="BX2251" s="44"/>
      <c r="BY2251" s="44"/>
      <c r="BZ2251" s="33" t="s">
        <v>131</v>
      </c>
      <c r="CA2251" s="5"/>
      <c r="CB2251" s="5"/>
      <c r="CC2251" s="33" t="s">
        <v>177</v>
      </c>
      <c r="CD2251" s="5"/>
      <c r="CE2251" s="5"/>
      <c r="CF2251" s="33" t="s">
        <v>178</v>
      </c>
      <c r="CG2251" s="33" t="s">
        <v>13997</v>
      </c>
      <c r="CH2251" s="5"/>
      <c r="CI2251" s="5"/>
      <c r="CJ2251" s="5"/>
      <c r="CK2251" s="33"/>
      <c r="CL2251" s="49">
        <v>45000.0</v>
      </c>
      <c r="CM2251" s="33" t="s">
        <v>180</v>
      </c>
      <c r="CN2251" s="5"/>
      <c r="CO2251" s="33">
        <v>2.0</v>
      </c>
      <c r="CP2251" s="33" t="s">
        <v>181</v>
      </c>
      <c r="CQ2251" s="50" t="str">
        <f t="shared" si="7"/>
        <v>29/05/1955</v>
      </c>
      <c r="CR2251" s="33" t="s">
        <v>182</v>
      </c>
      <c r="CS2251" s="33">
        <v>5.0</v>
      </c>
      <c r="CT2251" s="33">
        <v>5.0</v>
      </c>
      <c r="CU2251" s="33">
        <v>28.0</v>
      </c>
      <c r="CV2251" s="33">
        <v>1584.0</v>
      </c>
      <c r="CW2251" s="5"/>
      <c r="CX2251" s="5"/>
      <c r="CY2251" s="33">
        <v>-100.09428</v>
      </c>
      <c r="CZ2251" s="33">
        <v>20.749801</v>
      </c>
      <c r="DA2251" s="33">
        <v>4.191382766E9</v>
      </c>
      <c r="DB2251" s="33">
        <v>2.0</v>
      </c>
      <c r="DC2251" s="33" t="s">
        <v>8456</v>
      </c>
      <c r="DD2251" s="33">
        <v>2023.0</v>
      </c>
      <c r="DE2251" s="33" t="s">
        <v>184</v>
      </c>
      <c r="DF2251" s="33"/>
      <c r="DG2251" s="33" t="s">
        <v>185</v>
      </c>
      <c r="DH2251" s="33" t="s">
        <v>186</v>
      </c>
      <c r="DI2251" s="5"/>
      <c r="DJ2251" s="5"/>
    </row>
    <row r="2252">
      <c r="A2252" s="33" t="s">
        <v>13998</v>
      </c>
      <c r="B2252" s="34">
        <v>44952.0</v>
      </c>
      <c r="C2252" s="35" t="s">
        <v>137</v>
      </c>
      <c r="D2252" s="35" t="s">
        <v>139</v>
      </c>
      <c r="E2252" s="35" t="s">
        <v>142</v>
      </c>
      <c r="F2252" s="36" t="s">
        <v>144</v>
      </c>
      <c r="G2252" s="33" t="s">
        <v>13999</v>
      </c>
      <c r="H2252" s="33" t="s">
        <v>14000</v>
      </c>
      <c r="I2252" s="33" t="s">
        <v>1805</v>
      </c>
      <c r="J2252" s="33" t="s">
        <v>231</v>
      </c>
      <c r="K2252" s="35" t="s">
        <v>421</v>
      </c>
      <c r="L2252" s="33" t="s">
        <v>14001</v>
      </c>
      <c r="M2252" s="33" t="s">
        <v>8450</v>
      </c>
      <c r="N2252" s="33" t="s">
        <v>13977</v>
      </c>
      <c r="O2252" s="5"/>
      <c r="P2252" s="35" t="s">
        <v>233</v>
      </c>
      <c r="Q2252" s="35" t="s">
        <v>13977</v>
      </c>
      <c r="R2252" s="33">
        <v>76270.0</v>
      </c>
      <c r="S2252" s="37"/>
      <c r="T2252" s="33"/>
      <c r="U2252" s="33">
        <v>3.68</v>
      </c>
      <c r="V2252" s="33" t="s">
        <v>154</v>
      </c>
      <c r="W2252" s="33"/>
      <c r="X2252" s="33"/>
      <c r="Y2252" s="5"/>
      <c r="Z2252" s="5"/>
      <c r="AA2252" s="33">
        <v>1.0</v>
      </c>
      <c r="AB2252" s="33"/>
      <c r="AC2252" s="33">
        <v>1.0</v>
      </c>
      <c r="AD2252" s="5"/>
      <c r="AE2252" s="5"/>
      <c r="AF2252" s="5"/>
      <c r="AG2252" s="16"/>
      <c r="AH2252" s="38" t="str">
        <f t="shared" si="1"/>
        <v/>
      </c>
      <c r="AI2252" s="39">
        <f t="shared" si="2"/>
        <v>1</v>
      </c>
      <c r="AJ2252" s="37" t="str">
        <f t="shared" si="3"/>
        <v/>
      </c>
      <c r="AK2252" s="41" t="str">
        <f t="shared" si="4"/>
        <v/>
      </c>
      <c r="AL2252" s="35" t="s">
        <v>233</v>
      </c>
      <c r="AM2252" s="33" t="s">
        <v>13970</v>
      </c>
      <c r="AN2252" s="33" t="s">
        <v>13970</v>
      </c>
      <c r="AO2252" s="41"/>
      <c r="AP2252" s="33" t="s">
        <v>169</v>
      </c>
      <c r="AQ2252" s="33" t="s">
        <v>170</v>
      </c>
      <c r="AR2252" s="33">
        <v>300.0</v>
      </c>
      <c r="AS2252" s="42"/>
      <c r="AT2252" s="42"/>
      <c r="AU2252" s="42"/>
      <c r="AV2252" s="42"/>
      <c r="AW2252" s="42"/>
      <c r="AX2252" s="5"/>
      <c r="AY2252" s="33"/>
      <c r="AZ2252" s="33" t="s">
        <v>14002</v>
      </c>
      <c r="BA2252" s="5"/>
      <c r="BB2252" s="5"/>
      <c r="BC2252" s="5" t="s">
        <v>14003</v>
      </c>
      <c r="BD2252" s="33" t="s">
        <v>173</v>
      </c>
      <c r="BE2252" s="41"/>
      <c r="BF2252" s="35"/>
      <c r="BG2252" s="33" t="s">
        <v>169</v>
      </c>
      <c r="BH2252" s="5"/>
      <c r="BI2252" s="33">
        <v>300.0</v>
      </c>
      <c r="BJ2252" s="33" t="s">
        <v>170</v>
      </c>
      <c r="BK2252" s="5"/>
      <c r="BL2252" s="5">
        <f t="shared" si="5"/>
        <v>3994.5</v>
      </c>
      <c r="BM2252" s="5"/>
      <c r="BN2252" s="5"/>
      <c r="BO2252" s="42">
        <f t="shared" si="6"/>
        <v>3994.5</v>
      </c>
      <c r="BP2252" s="44"/>
      <c r="BQ2252" s="45"/>
      <c r="BR2252" s="47"/>
      <c r="BS2252" s="45"/>
      <c r="BT2252" s="37"/>
      <c r="BU2252" s="5"/>
      <c r="BV2252" s="38"/>
      <c r="BW2252" s="48"/>
      <c r="BX2252" s="44"/>
      <c r="BY2252" s="44"/>
      <c r="BZ2252" s="33" t="s">
        <v>131</v>
      </c>
      <c r="CA2252" s="5"/>
      <c r="CB2252" s="5"/>
      <c r="CC2252" s="33" t="s">
        <v>177</v>
      </c>
      <c r="CD2252" s="5"/>
      <c r="CE2252" s="5"/>
      <c r="CF2252" s="33" t="s">
        <v>178</v>
      </c>
      <c r="CG2252" s="33" t="s">
        <v>14004</v>
      </c>
      <c r="CH2252" s="5"/>
      <c r="CI2252" s="5"/>
      <c r="CJ2252" s="5"/>
      <c r="CK2252" s="33"/>
      <c r="CL2252" s="49">
        <v>45000.0</v>
      </c>
      <c r="CM2252" s="33" t="s">
        <v>180</v>
      </c>
      <c r="CN2252" s="5"/>
      <c r="CO2252" s="33">
        <v>2.0</v>
      </c>
      <c r="CP2252" s="33" t="s">
        <v>181</v>
      </c>
      <c r="CQ2252" s="50" t="str">
        <f t="shared" si="7"/>
        <v>15/06/1945</v>
      </c>
      <c r="CR2252" s="33" t="s">
        <v>182</v>
      </c>
      <c r="CS2252" s="33">
        <v>5.0</v>
      </c>
      <c r="CT2252" s="33">
        <v>5.0</v>
      </c>
      <c r="CU2252" s="33">
        <v>28.0</v>
      </c>
      <c r="CV2252" s="33">
        <v>1584.0</v>
      </c>
      <c r="CW2252" s="5"/>
      <c r="CX2252" s="5"/>
      <c r="CY2252" s="33">
        <v>-100.09428</v>
      </c>
      <c r="CZ2252" s="33">
        <v>20.749801</v>
      </c>
      <c r="DA2252" s="33">
        <v>4.191038148E9</v>
      </c>
      <c r="DB2252" s="33">
        <v>2.0</v>
      </c>
      <c r="DC2252" s="33" t="s">
        <v>8456</v>
      </c>
      <c r="DD2252" s="33">
        <v>2023.0</v>
      </c>
      <c r="DE2252" s="33" t="s">
        <v>184</v>
      </c>
      <c r="DF2252" s="33"/>
      <c r="DG2252" s="33" t="s">
        <v>185</v>
      </c>
      <c r="DH2252" s="33" t="s">
        <v>186</v>
      </c>
      <c r="DI2252" s="5"/>
      <c r="DJ2252" s="5"/>
    </row>
    <row r="2253">
      <c r="A2253" s="33" t="s">
        <v>14005</v>
      </c>
      <c r="B2253" s="34">
        <v>44952.0</v>
      </c>
      <c r="C2253" s="35" t="s">
        <v>137</v>
      </c>
      <c r="D2253" s="35" t="s">
        <v>139</v>
      </c>
      <c r="E2253" s="35" t="s">
        <v>142</v>
      </c>
      <c r="F2253" s="36" t="s">
        <v>144</v>
      </c>
      <c r="G2253" s="33" t="s">
        <v>14006</v>
      </c>
      <c r="H2253" s="33" t="s">
        <v>14007</v>
      </c>
      <c r="I2253" s="33" t="s">
        <v>1805</v>
      </c>
      <c r="J2253" s="33" t="s">
        <v>213</v>
      </c>
      <c r="K2253" s="35" t="s">
        <v>421</v>
      </c>
      <c r="L2253" s="33" t="s">
        <v>5179</v>
      </c>
      <c r="M2253" s="33" t="s">
        <v>8450</v>
      </c>
      <c r="N2253" s="33" t="s">
        <v>13977</v>
      </c>
      <c r="O2253" s="5"/>
      <c r="P2253" s="35" t="s">
        <v>233</v>
      </c>
      <c r="Q2253" s="35" t="s">
        <v>13977</v>
      </c>
      <c r="R2253" s="33">
        <v>76283.0</v>
      </c>
      <c r="S2253" s="37"/>
      <c r="T2253" s="33"/>
      <c r="U2253" s="33">
        <v>1.19</v>
      </c>
      <c r="V2253" s="33" t="s">
        <v>154</v>
      </c>
      <c r="W2253" s="33"/>
      <c r="X2253" s="33"/>
      <c r="Y2253" s="5"/>
      <c r="Z2253" s="5"/>
      <c r="AA2253" s="33">
        <v>1.0</v>
      </c>
      <c r="AB2253" s="33"/>
      <c r="AC2253" s="33">
        <v>1.0</v>
      </c>
      <c r="AD2253" s="5"/>
      <c r="AE2253" s="5"/>
      <c r="AF2253" s="5"/>
      <c r="AG2253" s="16"/>
      <c r="AH2253" s="38" t="str">
        <f t="shared" si="1"/>
        <v/>
      </c>
      <c r="AI2253" s="39" t="str">
        <f t="shared" si="2"/>
        <v/>
      </c>
      <c r="AJ2253" s="37" t="str">
        <f t="shared" si="3"/>
        <v/>
      </c>
      <c r="AK2253" s="41" t="str">
        <f t="shared" si="4"/>
        <v/>
      </c>
      <c r="AL2253" s="35" t="s">
        <v>233</v>
      </c>
      <c r="AM2253" s="33" t="s">
        <v>13970</v>
      </c>
      <c r="AN2253" s="33" t="s">
        <v>13970</v>
      </c>
      <c r="AO2253" s="41"/>
      <c r="AP2253" s="33" t="s">
        <v>169</v>
      </c>
      <c r="AQ2253" s="33" t="s">
        <v>170</v>
      </c>
      <c r="AR2253" s="33">
        <v>150.0</v>
      </c>
      <c r="AS2253" s="42"/>
      <c r="AT2253" s="42"/>
      <c r="AU2253" s="42"/>
      <c r="AV2253" s="42"/>
      <c r="AW2253" s="42"/>
      <c r="AX2253" s="5"/>
      <c r="AY2253" s="33"/>
      <c r="AZ2253" s="33" t="s">
        <v>14008</v>
      </c>
      <c r="BA2253" s="5"/>
      <c r="BB2253" s="5"/>
      <c r="BC2253" s="5" t="s">
        <v>14009</v>
      </c>
      <c r="BD2253" s="33" t="s">
        <v>173</v>
      </c>
      <c r="BE2253" s="41"/>
      <c r="BF2253" s="35"/>
      <c r="BG2253" s="33" t="s">
        <v>169</v>
      </c>
      <c r="BH2253" s="5"/>
      <c r="BI2253" s="33">
        <v>150.0</v>
      </c>
      <c r="BJ2253" s="33" t="s">
        <v>170</v>
      </c>
      <c r="BK2253" s="5"/>
      <c r="BL2253" s="5">
        <f t="shared" si="5"/>
        <v>1997.25</v>
      </c>
      <c r="BM2253" s="5"/>
      <c r="BN2253" s="5"/>
      <c r="BO2253" s="42">
        <f t="shared" si="6"/>
        <v>1997.25</v>
      </c>
      <c r="BP2253" s="44"/>
      <c r="BQ2253" s="45"/>
      <c r="BR2253" s="47"/>
      <c r="BS2253" s="45"/>
      <c r="BT2253" s="37"/>
      <c r="BU2253" s="5"/>
      <c r="BV2253" s="38"/>
      <c r="BW2253" s="48"/>
      <c r="BX2253" s="44"/>
      <c r="BY2253" s="44"/>
      <c r="BZ2253" s="33" t="s">
        <v>131</v>
      </c>
      <c r="CA2253" s="5"/>
      <c r="CB2253" s="5"/>
      <c r="CC2253" s="33" t="s">
        <v>177</v>
      </c>
      <c r="CD2253" s="5"/>
      <c r="CE2253" s="5"/>
      <c r="CF2253" s="33" t="s">
        <v>178</v>
      </c>
      <c r="CG2253" s="33" t="s">
        <v>14010</v>
      </c>
      <c r="CH2253" s="5"/>
      <c r="CI2253" s="5"/>
      <c r="CJ2253" s="5"/>
      <c r="CK2253" s="33"/>
      <c r="CL2253" s="49">
        <v>45000.0</v>
      </c>
      <c r="CM2253" s="33" t="s">
        <v>180</v>
      </c>
      <c r="CN2253" s="5"/>
      <c r="CO2253" s="33">
        <v>1.0</v>
      </c>
      <c r="CP2253" s="33" t="s">
        <v>181</v>
      </c>
      <c r="CQ2253" s="50" t="str">
        <f t="shared" si="7"/>
        <v>18/06/1967</v>
      </c>
      <c r="CR2253" s="33" t="s">
        <v>182</v>
      </c>
      <c r="CS2253" s="33">
        <v>5.0</v>
      </c>
      <c r="CT2253" s="33">
        <v>5.0</v>
      </c>
      <c r="CU2253" s="33">
        <v>28.0</v>
      </c>
      <c r="CV2253" s="33">
        <v>1584.0</v>
      </c>
      <c r="CW2253" s="5"/>
      <c r="CX2253" s="5"/>
      <c r="CY2253" s="33">
        <v>-100.09428</v>
      </c>
      <c r="CZ2253" s="33">
        <v>20.749801</v>
      </c>
      <c r="DA2253" s="33">
        <v>4.424637224E9</v>
      </c>
      <c r="DB2253" s="33">
        <v>2.0</v>
      </c>
      <c r="DC2253" s="33" t="s">
        <v>8456</v>
      </c>
      <c r="DD2253" s="33">
        <v>2023.0</v>
      </c>
      <c r="DE2253" s="33" t="s">
        <v>184</v>
      </c>
      <c r="DF2253" s="33"/>
      <c r="DG2253" s="33" t="s">
        <v>185</v>
      </c>
      <c r="DH2253" s="33" t="s">
        <v>186</v>
      </c>
      <c r="DI2253" s="5"/>
      <c r="DJ2253" s="5"/>
    </row>
    <row r="2254">
      <c r="A2254" s="33" t="s">
        <v>14011</v>
      </c>
      <c r="B2254" s="34">
        <v>44952.0</v>
      </c>
      <c r="C2254" s="35" t="s">
        <v>137</v>
      </c>
      <c r="D2254" s="35" t="s">
        <v>139</v>
      </c>
      <c r="E2254" s="35" t="s">
        <v>142</v>
      </c>
      <c r="F2254" s="36" t="s">
        <v>144</v>
      </c>
      <c r="G2254" s="33" t="s">
        <v>14012</v>
      </c>
      <c r="H2254" s="33" t="s">
        <v>13110</v>
      </c>
      <c r="I2254" s="33" t="s">
        <v>1805</v>
      </c>
      <c r="J2254" s="33" t="s">
        <v>204</v>
      </c>
      <c r="K2254" s="35" t="s">
        <v>421</v>
      </c>
      <c r="L2254" s="33" t="s">
        <v>5179</v>
      </c>
      <c r="M2254" s="33">
        <v>16.0</v>
      </c>
      <c r="N2254" s="33" t="s">
        <v>13977</v>
      </c>
      <c r="O2254" s="5"/>
      <c r="P2254" s="35" t="s">
        <v>233</v>
      </c>
      <c r="Q2254" s="35" t="s">
        <v>13977</v>
      </c>
      <c r="R2254" s="33">
        <v>76283.0</v>
      </c>
      <c r="S2254" s="37"/>
      <c r="T2254" s="33"/>
      <c r="U2254" s="33">
        <v>6.44</v>
      </c>
      <c r="V2254" s="33" t="s">
        <v>154</v>
      </c>
      <c r="W2254" s="33"/>
      <c r="X2254" s="33"/>
      <c r="Y2254" s="5"/>
      <c r="Z2254" s="5"/>
      <c r="AA2254" s="33">
        <v>1.0</v>
      </c>
      <c r="AB2254" s="33"/>
      <c r="AC2254" s="33">
        <v>1.0</v>
      </c>
      <c r="AD2254" s="5"/>
      <c r="AE2254" s="5"/>
      <c r="AF2254" s="5"/>
      <c r="AG2254" s="16"/>
      <c r="AH2254" s="38" t="str">
        <f t="shared" si="1"/>
        <v/>
      </c>
      <c r="AI2254" s="39" t="str">
        <f t="shared" si="2"/>
        <v/>
      </c>
      <c r="AJ2254" s="37" t="str">
        <f t="shared" si="3"/>
        <v/>
      </c>
      <c r="AK2254" s="41" t="str">
        <f t="shared" si="4"/>
        <v/>
      </c>
      <c r="AL2254" s="35" t="s">
        <v>233</v>
      </c>
      <c r="AM2254" s="33" t="s">
        <v>13970</v>
      </c>
      <c r="AN2254" s="33" t="s">
        <v>13970</v>
      </c>
      <c r="AO2254" s="41"/>
      <c r="AP2254" s="33" t="s">
        <v>169</v>
      </c>
      <c r="AQ2254" s="33" t="s">
        <v>170</v>
      </c>
      <c r="AR2254" s="33">
        <v>300.0</v>
      </c>
      <c r="AS2254" s="42"/>
      <c r="AT2254" s="42"/>
      <c r="AU2254" s="42"/>
      <c r="AV2254" s="42"/>
      <c r="AW2254" s="42"/>
      <c r="AX2254" s="5"/>
      <c r="AY2254" s="33"/>
      <c r="AZ2254" s="33" t="s">
        <v>14013</v>
      </c>
      <c r="BA2254" s="5"/>
      <c r="BB2254" s="5"/>
      <c r="BC2254" s="5" t="s">
        <v>14014</v>
      </c>
      <c r="BD2254" s="33" t="s">
        <v>173</v>
      </c>
      <c r="BE2254" s="41"/>
      <c r="BF2254" s="35"/>
      <c r="BG2254" s="33" t="s">
        <v>169</v>
      </c>
      <c r="BH2254" s="5"/>
      <c r="BI2254" s="33">
        <v>300.0</v>
      </c>
      <c r="BJ2254" s="33" t="s">
        <v>170</v>
      </c>
      <c r="BK2254" s="5"/>
      <c r="BL2254" s="5">
        <f t="shared" si="5"/>
        <v>3994.5</v>
      </c>
      <c r="BM2254" s="5"/>
      <c r="BN2254" s="5"/>
      <c r="BO2254" s="42">
        <f t="shared" si="6"/>
        <v>3994.5</v>
      </c>
      <c r="BP2254" s="44"/>
      <c r="BQ2254" s="45"/>
      <c r="BR2254" s="47"/>
      <c r="BS2254" s="45"/>
      <c r="BT2254" s="37"/>
      <c r="BU2254" s="5"/>
      <c r="BV2254" s="38"/>
      <c r="BW2254" s="48"/>
      <c r="BX2254" s="44"/>
      <c r="BY2254" s="44"/>
      <c r="BZ2254" s="33" t="s">
        <v>131</v>
      </c>
      <c r="CA2254" s="5"/>
      <c r="CB2254" s="5"/>
      <c r="CC2254" s="33" t="s">
        <v>177</v>
      </c>
      <c r="CD2254" s="5"/>
      <c r="CE2254" s="5"/>
      <c r="CF2254" s="33" t="s">
        <v>178</v>
      </c>
      <c r="CG2254" s="33" t="s">
        <v>14015</v>
      </c>
      <c r="CH2254" s="5"/>
      <c r="CI2254" s="5"/>
      <c r="CJ2254" s="5"/>
      <c r="CK2254" s="33"/>
      <c r="CL2254" s="49">
        <v>45000.0</v>
      </c>
      <c r="CM2254" s="33" t="s">
        <v>180</v>
      </c>
      <c r="CN2254" s="5"/>
      <c r="CO2254" s="33">
        <v>2.0</v>
      </c>
      <c r="CP2254" s="33" t="s">
        <v>181</v>
      </c>
      <c r="CQ2254" s="50" t="str">
        <f t="shared" si="7"/>
        <v>04/03/1977</v>
      </c>
      <c r="CR2254" s="33" t="s">
        <v>182</v>
      </c>
      <c r="CS2254" s="33">
        <v>5.0</v>
      </c>
      <c r="CT2254" s="33">
        <v>5.0</v>
      </c>
      <c r="CU2254" s="33">
        <v>28.0</v>
      </c>
      <c r="CV2254" s="33">
        <v>1584.0</v>
      </c>
      <c r="CW2254" s="5"/>
      <c r="CX2254" s="5"/>
      <c r="CY2254" s="33">
        <v>-100.09428</v>
      </c>
      <c r="CZ2254" s="33">
        <v>20.749801</v>
      </c>
      <c r="DA2254" s="33">
        <v>4.461326329E9</v>
      </c>
      <c r="DB2254" s="33">
        <v>2.0</v>
      </c>
      <c r="DC2254" s="33" t="s">
        <v>8456</v>
      </c>
      <c r="DD2254" s="33">
        <v>2023.0</v>
      </c>
      <c r="DE2254" s="33" t="s">
        <v>184</v>
      </c>
      <c r="DF2254" s="33"/>
      <c r="DG2254" s="33" t="s">
        <v>185</v>
      </c>
      <c r="DH2254" s="33" t="s">
        <v>186</v>
      </c>
      <c r="DI2254" s="5"/>
      <c r="DJ2254" s="5"/>
    </row>
    <row r="2255">
      <c r="A2255" s="33" t="s">
        <v>14016</v>
      </c>
      <c r="B2255" s="34">
        <v>44952.0</v>
      </c>
      <c r="C2255" s="35" t="s">
        <v>137</v>
      </c>
      <c r="D2255" s="35" t="s">
        <v>139</v>
      </c>
      <c r="E2255" s="35" t="s">
        <v>142</v>
      </c>
      <c r="F2255" s="36" t="s">
        <v>144</v>
      </c>
      <c r="G2255" s="33" t="s">
        <v>14017</v>
      </c>
      <c r="H2255" s="33" t="s">
        <v>14018</v>
      </c>
      <c r="I2255" s="33" t="s">
        <v>3188</v>
      </c>
      <c r="J2255" s="33" t="s">
        <v>8485</v>
      </c>
      <c r="K2255" s="35" t="s">
        <v>421</v>
      </c>
      <c r="L2255" s="33" t="s">
        <v>3194</v>
      </c>
      <c r="M2255" s="33" t="s">
        <v>8450</v>
      </c>
      <c r="N2255" s="33" t="s">
        <v>13970</v>
      </c>
      <c r="O2255" s="5"/>
      <c r="P2255" s="35" t="s">
        <v>233</v>
      </c>
      <c r="Q2255" s="35" t="s">
        <v>14019</v>
      </c>
      <c r="R2255" s="33">
        <v>76281.0</v>
      </c>
      <c r="S2255" s="37"/>
      <c r="T2255" s="33"/>
      <c r="U2255" s="33">
        <v>5.74</v>
      </c>
      <c r="V2255" s="33" t="s">
        <v>154</v>
      </c>
      <c r="W2255" s="33"/>
      <c r="X2255" s="33"/>
      <c r="Y2255" s="5"/>
      <c r="Z2255" s="5"/>
      <c r="AA2255" s="33">
        <v>1.0</v>
      </c>
      <c r="AB2255" s="33"/>
      <c r="AC2255" s="33">
        <v>1.0</v>
      </c>
      <c r="AD2255" s="5"/>
      <c r="AE2255" s="5"/>
      <c r="AF2255" s="5"/>
      <c r="AG2255" s="16"/>
      <c r="AH2255" s="38" t="str">
        <f t="shared" si="1"/>
        <v/>
      </c>
      <c r="AI2255" s="39">
        <f t="shared" si="2"/>
        <v>1</v>
      </c>
      <c r="AJ2255" s="37" t="str">
        <f t="shared" si="3"/>
        <v/>
      </c>
      <c r="AK2255" s="41" t="str">
        <f t="shared" si="4"/>
        <v/>
      </c>
      <c r="AL2255" s="35" t="s">
        <v>233</v>
      </c>
      <c r="AM2255" s="33" t="s">
        <v>13970</v>
      </c>
      <c r="AN2255" s="33" t="s">
        <v>13970</v>
      </c>
      <c r="AO2255" s="41"/>
      <c r="AP2255" s="33" t="s">
        <v>169</v>
      </c>
      <c r="AQ2255" s="33" t="s">
        <v>170</v>
      </c>
      <c r="AR2255" s="33">
        <v>300.0</v>
      </c>
      <c r="AS2255" s="42"/>
      <c r="AT2255" s="42"/>
      <c r="AU2255" s="42"/>
      <c r="AV2255" s="42"/>
      <c r="AW2255" s="42"/>
      <c r="AX2255" s="5"/>
      <c r="AY2255" s="33"/>
      <c r="AZ2255" s="33" t="s">
        <v>14020</v>
      </c>
      <c r="BA2255" s="5"/>
      <c r="BB2255" s="5"/>
      <c r="BC2255" s="5" t="s">
        <v>14021</v>
      </c>
      <c r="BD2255" s="33" t="s">
        <v>173</v>
      </c>
      <c r="BE2255" s="41"/>
      <c r="BF2255" s="35"/>
      <c r="BG2255" s="33" t="s">
        <v>169</v>
      </c>
      <c r="BH2255" s="5"/>
      <c r="BI2255" s="33">
        <v>300.0</v>
      </c>
      <c r="BJ2255" s="33" t="s">
        <v>170</v>
      </c>
      <c r="BK2255" s="5"/>
      <c r="BL2255" s="5">
        <f t="shared" si="5"/>
        <v>3994.5</v>
      </c>
      <c r="BM2255" s="5"/>
      <c r="BN2255" s="5"/>
      <c r="BO2255" s="42">
        <f t="shared" si="6"/>
        <v>3994.5</v>
      </c>
      <c r="BP2255" s="44"/>
      <c r="BQ2255" s="45"/>
      <c r="BR2255" s="47"/>
      <c r="BS2255" s="45"/>
      <c r="BT2255" s="37"/>
      <c r="BU2255" s="5"/>
      <c r="BV2255" s="38"/>
      <c r="BW2255" s="48"/>
      <c r="BX2255" s="44"/>
      <c r="BY2255" s="44"/>
      <c r="BZ2255" s="33" t="s">
        <v>131</v>
      </c>
      <c r="CA2255" s="5"/>
      <c r="CB2255" s="5"/>
      <c r="CC2255" s="33" t="s">
        <v>177</v>
      </c>
      <c r="CD2255" s="5"/>
      <c r="CE2255" s="5"/>
      <c r="CF2255" s="33" t="s">
        <v>178</v>
      </c>
      <c r="CG2255" s="33" t="s">
        <v>14022</v>
      </c>
      <c r="CH2255" s="5"/>
      <c r="CI2255" s="5"/>
      <c r="CJ2255" s="5"/>
      <c r="CK2255" s="33"/>
      <c r="CL2255" s="49">
        <v>45000.0</v>
      </c>
      <c r="CM2255" s="33" t="s">
        <v>180</v>
      </c>
      <c r="CN2255" s="5"/>
      <c r="CO2255" s="33">
        <v>2.0</v>
      </c>
      <c r="CP2255" s="33" t="s">
        <v>181</v>
      </c>
      <c r="CQ2255" s="50" t="str">
        <f t="shared" si="7"/>
        <v>16/07/1946</v>
      </c>
      <c r="CR2255" s="33" t="s">
        <v>182</v>
      </c>
      <c r="CS2255" s="33">
        <v>5.0</v>
      </c>
      <c r="CT2255" s="33">
        <v>5.0</v>
      </c>
      <c r="CU2255" s="33">
        <v>28.0</v>
      </c>
      <c r="CV2255" s="33">
        <v>102.0</v>
      </c>
      <c r="CW2255" s="5"/>
      <c r="CX2255" s="5"/>
      <c r="CY2255" s="33">
        <v>-100.143257</v>
      </c>
      <c r="CZ2255" s="33">
        <v>20.763174</v>
      </c>
      <c r="DA2255" s="33">
        <v>4.421979765E9</v>
      </c>
      <c r="DB2255" s="33">
        <v>2.0</v>
      </c>
      <c r="DC2255" s="33" t="s">
        <v>8456</v>
      </c>
      <c r="DD2255" s="33">
        <v>2023.0</v>
      </c>
      <c r="DE2255" s="33" t="s">
        <v>184</v>
      </c>
      <c r="DF2255" s="33"/>
      <c r="DG2255" s="33" t="s">
        <v>185</v>
      </c>
      <c r="DH2255" s="33" t="s">
        <v>186</v>
      </c>
      <c r="DI2255" s="5"/>
      <c r="DJ2255" s="5"/>
    </row>
    <row r="2256">
      <c r="A2256" s="33" t="s">
        <v>14023</v>
      </c>
      <c r="B2256" s="34">
        <v>44952.0</v>
      </c>
      <c r="C2256" s="35" t="s">
        <v>137</v>
      </c>
      <c r="D2256" s="35" t="s">
        <v>139</v>
      </c>
      <c r="E2256" s="35" t="s">
        <v>142</v>
      </c>
      <c r="F2256" s="36" t="s">
        <v>144</v>
      </c>
      <c r="G2256" s="33" t="s">
        <v>14024</v>
      </c>
      <c r="H2256" s="33" t="s">
        <v>14025</v>
      </c>
      <c r="I2256" s="33" t="s">
        <v>3188</v>
      </c>
      <c r="J2256" s="33" t="s">
        <v>439</v>
      </c>
      <c r="K2256" s="35" t="s">
        <v>421</v>
      </c>
      <c r="L2256" s="33" t="s">
        <v>3194</v>
      </c>
      <c r="M2256" s="33" t="s">
        <v>8450</v>
      </c>
      <c r="N2256" s="33" t="s">
        <v>13970</v>
      </c>
      <c r="O2256" s="5"/>
      <c r="P2256" s="35" t="s">
        <v>233</v>
      </c>
      <c r="Q2256" s="35" t="s">
        <v>14019</v>
      </c>
      <c r="R2256" s="33">
        <v>76281.0</v>
      </c>
      <c r="S2256" s="37"/>
      <c r="T2256" s="33"/>
      <c r="U2256" s="33">
        <v>1.0</v>
      </c>
      <c r="V2256" s="33" t="s">
        <v>154</v>
      </c>
      <c r="W2256" s="33"/>
      <c r="X2256" s="33"/>
      <c r="Y2256" s="5"/>
      <c r="Z2256" s="5"/>
      <c r="AA2256" s="33">
        <v>1.0</v>
      </c>
      <c r="AB2256" s="33">
        <v>1.0</v>
      </c>
      <c r="AC2256" s="33"/>
      <c r="AD2256" s="5"/>
      <c r="AE2256" s="5"/>
      <c r="AF2256" s="5"/>
      <c r="AG2256" s="16"/>
      <c r="AH2256" s="38">
        <f t="shared" si="1"/>
        <v>1</v>
      </c>
      <c r="AI2256" s="39" t="str">
        <f t="shared" si="2"/>
        <v/>
      </c>
      <c r="AJ2256" s="37" t="str">
        <f t="shared" si="3"/>
        <v/>
      </c>
      <c r="AK2256" s="41" t="str">
        <f t="shared" si="4"/>
        <v/>
      </c>
      <c r="AL2256" s="35" t="s">
        <v>233</v>
      </c>
      <c r="AM2256" s="33" t="s">
        <v>13970</v>
      </c>
      <c r="AN2256" s="33" t="s">
        <v>13970</v>
      </c>
      <c r="AO2256" s="41"/>
      <c r="AP2256" s="33" t="s">
        <v>169</v>
      </c>
      <c r="AQ2256" s="33" t="s">
        <v>170</v>
      </c>
      <c r="AR2256" s="33">
        <v>150.0</v>
      </c>
      <c r="AS2256" s="42"/>
      <c r="AT2256" s="42"/>
      <c r="AU2256" s="42"/>
      <c r="AV2256" s="42"/>
      <c r="AW2256" s="42"/>
      <c r="AX2256" s="5"/>
      <c r="AY2256" s="33"/>
      <c r="AZ2256" s="33" t="s">
        <v>14026</v>
      </c>
      <c r="BA2256" s="5"/>
      <c r="BB2256" s="5"/>
      <c r="BC2256" s="5" t="s">
        <v>14027</v>
      </c>
      <c r="BD2256" s="33" t="s">
        <v>173</v>
      </c>
      <c r="BE2256" s="41"/>
      <c r="BF2256" s="35"/>
      <c r="BG2256" s="33" t="s">
        <v>169</v>
      </c>
      <c r="BH2256" s="5"/>
      <c r="BI2256" s="33">
        <v>150.0</v>
      </c>
      <c r="BJ2256" s="33" t="s">
        <v>170</v>
      </c>
      <c r="BK2256" s="5"/>
      <c r="BL2256" s="5">
        <f t="shared" si="5"/>
        <v>1997.25</v>
      </c>
      <c r="BM2256" s="5"/>
      <c r="BN2256" s="5"/>
      <c r="BO2256" s="42">
        <f t="shared" si="6"/>
        <v>1997.25</v>
      </c>
      <c r="BP2256" s="44"/>
      <c r="BQ2256" s="45"/>
      <c r="BR2256" s="47"/>
      <c r="BS2256" s="45"/>
      <c r="BT2256" s="37"/>
      <c r="BU2256" s="5"/>
      <c r="BV2256" s="38"/>
      <c r="BW2256" s="48"/>
      <c r="BX2256" s="44"/>
      <c r="BY2256" s="44"/>
      <c r="BZ2256" s="33" t="s">
        <v>131</v>
      </c>
      <c r="CA2256" s="5"/>
      <c r="CB2256" s="5"/>
      <c r="CC2256" s="33" t="s">
        <v>177</v>
      </c>
      <c r="CD2256" s="5"/>
      <c r="CE2256" s="5"/>
      <c r="CF2256" s="33" t="s">
        <v>178</v>
      </c>
      <c r="CG2256" s="33" t="s">
        <v>14028</v>
      </c>
      <c r="CH2256" s="5"/>
      <c r="CI2256" s="5"/>
      <c r="CJ2256" s="5"/>
      <c r="CK2256" s="33"/>
      <c r="CL2256" s="49">
        <v>45000.0</v>
      </c>
      <c r="CM2256" s="33" t="s">
        <v>180</v>
      </c>
      <c r="CN2256" s="5"/>
      <c r="CO2256" s="33">
        <v>1.0</v>
      </c>
      <c r="CP2256" s="33" t="s">
        <v>181</v>
      </c>
      <c r="CQ2256" s="50" t="str">
        <f t="shared" si="7"/>
        <v>14/05/1960</v>
      </c>
      <c r="CR2256" s="33" t="s">
        <v>243</v>
      </c>
      <c r="CS2256" s="33">
        <v>5.0</v>
      </c>
      <c r="CT2256" s="33">
        <v>5.0</v>
      </c>
      <c r="CU2256" s="33">
        <v>28.0</v>
      </c>
      <c r="CV2256" s="33">
        <v>102.0</v>
      </c>
      <c r="CW2256" s="5"/>
      <c r="CX2256" s="5"/>
      <c r="CY2256" s="33">
        <v>-100.143257</v>
      </c>
      <c r="CZ2256" s="33">
        <v>20.763174</v>
      </c>
      <c r="DA2256" s="33">
        <v>4.421388849E9</v>
      </c>
      <c r="DB2256" s="33">
        <v>2.0</v>
      </c>
      <c r="DC2256" s="33" t="s">
        <v>8456</v>
      </c>
      <c r="DD2256" s="33">
        <v>2023.0</v>
      </c>
      <c r="DE2256" s="33" t="s">
        <v>184</v>
      </c>
      <c r="DF2256" s="33"/>
      <c r="DG2256" s="33" t="s">
        <v>185</v>
      </c>
      <c r="DH2256" s="33" t="s">
        <v>186</v>
      </c>
      <c r="DI2256" s="5"/>
      <c r="DJ2256" s="5"/>
    </row>
    <row r="2257">
      <c r="A2257" s="33" t="s">
        <v>14029</v>
      </c>
      <c r="B2257" s="34">
        <v>44952.0</v>
      </c>
      <c r="C2257" s="35" t="s">
        <v>137</v>
      </c>
      <c r="D2257" s="35" t="s">
        <v>139</v>
      </c>
      <c r="E2257" s="35" t="s">
        <v>142</v>
      </c>
      <c r="F2257" s="36" t="s">
        <v>144</v>
      </c>
      <c r="G2257" s="33" t="s">
        <v>14030</v>
      </c>
      <c r="H2257" s="33" t="s">
        <v>14031</v>
      </c>
      <c r="I2257" s="33" t="s">
        <v>3188</v>
      </c>
      <c r="J2257" s="33" t="s">
        <v>439</v>
      </c>
      <c r="K2257" s="35" t="s">
        <v>421</v>
      </c>
      <c r="L2257" s="33" t="s">
        <v>3194</v>
      </c>
      <c r="M2257" s="33" t="s">
        <v>8450</v>
      </c>
      <c r="N2257" s="33" t="s">
        <v>13970</v>
      </c>
      <c r="O2257" s="5"/>
      <c r="P2257" s="35" t="s">
        <v>233</v>
      </c>
      <c r="Q2257" s="35" t="s">
        <v>14019</v>
      </c>
      <c r="R2257" s="33">
        <v>76281.0</v>
      </c>
      <c r="S2257" s="37"/>
      <c r="T2257" s="33"/>
      <c r="U2257" s="33">
        <v>3.29</v>
      </c>
      <c r="V2257" s="33" t="s">
        <v>154</v>
      </c>
      <c r="W2257" s="33"/>
      <c r="X2257" s="33"/>
      <c r="Y2257" s="5"/>
      <c r="Z2257" s="5"/>
      <c r="AA2257" s="33">
        <v>1.0</v>
      </c>
      <c r="AB2257" s="33"/>
      <c r="AC2257" s="33">
        <v>1.0</v>
      </c>
      <c r="AD2257" s="5"/>
      <c r="AE2257" s="5"/>
      <c r="AF2257" s="5"/>
      <c r="AG2257" s="16"/>
      <c r="AH2257" s="38" t="str">
        <f t="shared" si="1"/>
        <v/>
      </c>
      <c r="AI2257" s="39" t="str">
        <f t="shared" si="2"/>
        <v/>
      </c>
      <c r="AJ2257" s="37" t="str">
        <f t="shared" si="3"/>
        <v/>
      </c>
      <c r="AK2257" s="41" t="str">
        <f t="shared" si="4"/>
        <v/>
      </c>
      <c r="AL2257" s="35" t="s">
        <v>233</v>
      </c>
      <c r="AM2257" s="33" t="s">
        <v>13970</v>
      </c>
      <c r="AN2257" s="33" t="s">
        <v>13970</v>
      </c>
      <c r="AO2257" s="41"/>
      <c r="AP2257" s="33" t="s">
        <v>169</v>
      </c>
      <c r="AQ2257" s="33" t="s">
        <v>170</v>
      </c>
      <c r="AR2257" s="33">
        <v>300.0</v>
      </c>
      <c r="AS2257" s="42"/>
      <c r="AT2257" s="42"/>
      <c r="AU2257" s="42"/>
      <c r="AV2257" s="42"/>
      <c r="AW2257" s="42"/>
      <c r="AX2257" s="5"/>
      <c r="AY2257" s="33"/>
      <c r="AZ2257" s="33" t="s">
        <v>14032</v>
      </c>
      <c r="BA2257" s="5"/>
      <c r="BB2257" s="5"/>
      <c r="BC2257" s="5" t="s">
        <v>14033</v>
      </c>
      <c r="BD2257" s="33" t="s">
        <v>173</v>
      </c>
      <c r="BE2257" s="41"/>
      <c r="BF2257" s="35"/>
      <c r="BG2257" s="33" t="s">
        <v>169</v>
      </c>
      <c r="BH2257" s="5"/>
      <c r="BI2257" s="33">
        <v>300.0</v>
      </c>
      <c r="BJ2257" s="33" t="s">
        <v>170</v>
      </c>
      <c r="BK2257" s="5"/>
      <c r="BL2257" s="5">
        <f t="shared" si="5"/>
        <v>3994.5</v>
      </c>
      <c r="BM2257" s="5"/>
      <c r="BN2257" s="5"/>
      <c r="BO2257" s="42">
        <f t="shared" si="6"/>
        <v>3994.5</v>
      </c>
      <c r="BP2257" s="44"/>
      <c r="BQ2257" s="45"/>
      <c r="BR2257" s="47"/>
      <c r="BS2257" s="45"/>
      <c r="BT2257" s="37"/>
      <c r="BU2257" s="5"/>
      <c r="BV2257" s="38"/>
      <c r="BW2257" s="48"/>
      <c r="BX2257" s="44"/>
      <c r="BY2257" s="44"/>
      <c r="BZ2257" s="33" t="s">
        <v>131</v>
      </c>
      <c r="CA2257" s="5"/>
      <c r="CB2257" s="5"/>
      <c r="CC2257" s="33" t="s">
        <v>177</v>
      </c>
      <c r="CD2257" s="5"/>
      <c r="CE2257" s="5"/>
      <c r="CF2257" s="33" t="s">
        <v>178</v>
      </c>
      <c r="CG2257" s="33" t="s">
        <v>14034</v>
      </c>
      <c r="CH2257" s="5"/>
      <c r="CI2257" s="5"/>
      <c r="CJ2257" s="5"/>
      <c r="CK2257" s="33"/>
      <c r="CL2257" s="49">
        <v>45000.0</v>
      </c>
      <c r="CM2257" s="33" t="s">
        <v>180</v>
      </c>
      <c r="CN2257" s="5"/>
      <c r="CO2257" s="33">
        <v>2.0</v>
      </c>
      <c r="CP2257" s="33" t="s">
        <v>181</v>
      </c>
      <c r="CQ2257" s="50" t="str">
        <f t="shared" si="7"/>
        <v>08/07/1976</v>
      </c>
      <c r="CR2257" s="33" t="s">
        <v>182</v>
      </c>
      <c r="CS2257" s="33">
        <v>5.0</v>
      </c>
      <c r="CT2257" s="33">
        <v>5.0</v>
      </c>
      <c r="CU2257" s="33">
        <v>28.0</v>
      </c>
      <c r="CV2257" s="33">
        <v>102.0</v>
      </c>
      <c r="CW2257" s="5"/>
      <c r="CX2257" s="5"/>
      <c r="CY2257" s="33">
        <v>-100.143257</v>
      </c>
      <c r="CZ2257" s="33">
        <v>20.763174</v>
      </c>
      <c r="DA2257" s="33">
        <v>9.516683725E9</v>
      </c>
      <c r="DB2257" s="33">
        <v>2.0</v>
      </c>
      <c r="DC2257" s="33" t="s">
        <v>8456</v>
      </c>
      <c r="DD2257" s="33">
        <v>2023.0</v>
      </c>
      <c r="DE2257" s="33" t="s">
        <v>184</v>
      </c>
      <c r="DF2257" s="33"/>
      <c r="DG2257" s="33" t="s">
        <v>185</v>
      </c>
      <c r="DH2257" s="33" t="s">
        <v>186</v>
      </c>
      <c r="DI2257" s="5"/>
      <c r="DJ2257" s="5"/>
    </row>
    <row r="2258">
      <c r="A2258" s="33" t="s">
        <v>14035</v>
      </c>
      <c r="B2258" s="34">
        <v>44952.0</v>
      </c>
      <c r="C2258" s="35" t="s">
        <v>137</v>
      </c>
      <c r="D2258" s="35" t="s">
        <v>139</v>
      </c>
      <c r="E2258" s="35" t="s">
        <v>142</v>
      </c>
      <c r="F2258" s="36" t="s">
        <v>144</v>
      </c>
      <c r="G2258" s="33" t="s">
        <v>14036</v>
      </c>
      <c r="H2258" s="33" t="s">
        <v>269</v>
      </c>
      <c r="I2258" s="33" t="s">
        <v>3188</v>
      </c>
      <c r="J2258" s="33" t="s">
        <v>8625</v>
      </c>
      <c r="K2258" s="35" t="s">
        <v>421</v>
      </c>
      <c r="L2258" s="33" t="s">
        <v>3194</v>
      </c>
      <c r="M2258" s="33" t="s">
        <v>8450</v>
      </c>
      <c r="N2258" s="33" t="s">
        <v>13970</v>
      </c>
      <c r="O2258" s="5"/>
      <c r="P2258" s="35" t="s">
        <v>233</v>
      </c>
      <c r="Q2258" s="35" t="s">
        <v>14019</v>
      </c>
      <c r="R2258" s="33">
        <v>76281.0</v>
      </c>
      <c r="S2258" s="37"/>
      <c r="T2258" s="33"/>
      <c r="U2258" s="33">
        <v>6.42</v>
      </c>
      <c r="V2258" s="33" t="s">
        <v>154</v>
      </c>
      <c r="W2258" s="33"/>
      <c r="X2258" s="33"/>
      <c r="Y2258" s="5"/>
      <c r="Z2258" s="5"/>
      <c r="AA2258" s="33">
        <v>1.0</v>
      </c>
      <c r="AB2258" s="33"/>
      <c r="AC2258" s="33">
        <v>1.0</v>
      </c>
      <c r="AD2258" s="5"/>
      <c r="AE2258" s="5"/>
      <c r="AF2258" s="5"/>
      <c r="AG2258" s="16"/>
      <c r="AH2258" s="38" t="str">
        <f t="shared" si="1"/>
        <v/>
      </c>
      <c r="AI2258" s="39" t="str">
        <f t="shared" si="2"/>
        <v/>
      </c>
      <c r="AJ2258" s="37" t="str">
        <f t="shared" si="3"/>
        <v/>
      </c>
      <c r="AK2258" s="41" t="str">
        <f t="shared" si="4"/>
        <v/>
      </c>
      <c r="AL2258" s="35" t="s">
        <v>233</v>
      </c>
      <c r="AM2258" s="33" t="s">
        <v>13970</v>
      </c>
      <c r="AN2258" s="33" t="s">
        <v>13970</v>
      </c>
      <c r="AO2258" s="41"/>
      <c r="AP2258" s="33" t="s">
        <v>169</v>
      </c>
      <c r="AQ2258" s="33" t="s">
        <v>170</v>
      </c>
      <c r="AR2258" s="33">
        <v>300.0</v>
      </c>
      <c r="AS2258" s="42"/>
      <c r="AT2258" s="42"/>
      <c r="AU2258" s="42"/>
      <c r="AV2258" s="42"/>
      <c r="AW2258" s="42"/>
      <c r="AX2258" s="5"/>
      <c r="AY2258" s="33"/>
      <c r="AZ2258" s="33" t="s">
        <v>14037</v>
      </c>
      <c r="BA2258" s="5"/>
      <c r="BB2258" s="5"/>
      <c r="BC2258" s="5" t="s">
        <v>14038</v>
      </c>
      <c r="BD2258" s="33" t="s">
        <v>173</v>
      </c>
      <c r="BE2258" s="41"/>
      <c r="BF2258" s="35"/>
      <c r="BG2258" s="33" t="s">
        <v>169</v>
      </c>
      <c r="BH2258" s="5"/>
      <c r="BI2258" s="33">
        <v>300.0</v>
      </c>
      <c r="BJ2258" s="33" t="s">
        <v>170</v>
      </c>
      <c r="BK2258" s="5"/>
      <c r="BL2258" s="5">
        <f t="shared" si="5"/>
        <v>3994.5</v>
      </c>
      <c r="BM2258" s="5"/>
      <c r="BN2258" s="5"/>
      <c r="BO2258" s="42">
        <f t="shared" si="6"/>
        <v>3994.5</v>
      </c>
      <c r="BP2258" s="44"/>
      <c r="BQ2258" s="45"/>
      <c r="BR2258" s="47"/>
      <c r="BS2258" s="45"/>
      <c r="BT2258" s="37"/>
      <c r="BU2258" s="5"/>
      <c r="BV2258" s="38"/>
      <c r="BW2258" s="48"/>
      <c r="BX2258" s="44"/>
      <c r="BY2258" s="44"/>
      <c r="BZ2258" s="33" t="s">
        <v>131</v>
      </c>
      <c r="CA2258" s="5"/>
      <c r="CB2258" s="5"/>
      <c r="CC2258" s="33" t="s">
        <v>177</v>
      </c>
      <c r="CD2258" s="5"/>
      <c r="CE2258" s="5"/>
      <c r="CF2258" s="33" t="s">
        <v>178</v>
      </c>
      <c r="CG2258" s="33" t="s">
        <v>14039</v>
      </c>
      <c r="CH2258" s="5"/>
      <c r="CI2258" s="5"/>
      <c r="CJ2258" s="5"/>
      <c r="CK2258" s="33"/>
      <c r="CL2258" s="49">
        <v>45000.0</v>
      </c>
      <c r="CM2258" s="33" t="s">
        <v>180</v>
      </c>
      <c r="CN2258" s="5"/>
      <c r="CO2258" s="33">
        <v>2.0</v>
      </c>
      <c r="CP2258" s="33" t="s">
        <v>181</v>
      </c>
      <c r="CQ2258" s="50" t="str">
        <f t="shared" si="7"/>
        <v>21/05/1972</v>
      </c>
      <c r="CR2258" s="33" t="s">
        <v>182</v>
      </c>
      <c r="CS2258" s="33">
        <v>5.0</v>
      </c>
      <c r="CT2258" s="33">
        <v>5.0</v>
      </c>
      <c r="CU2258" s="33">
        <v>28.0</v>
      </c>
      <c r="CV2258" s="33">
        <v>102.0</v>
      </c>
      <c r="CW2258" s="5"/>
      <c r="CX2258" s="5"/>
      <c r="CY2258" s="33">
        <v>-100.143257</v>
      </c>
      <c r="CZ2258" s="33">
        <v>20.763174</v>
      </c>
      <c r="DA2258" s="33">
        <v>4.425722628E9</v>
      </c>
      <c r="DB2258" s="33">
        <v>2.0</v>
      </c>
      <c r="DC2258" s="33" t="s">
        <v>8456</v>
      </c>
      <c r="DD2258" s="33">
        <v>2023.0</v>
      </c>
      <c r="DE2258" s="33" t="s">
        <v>184</v>
      </c>
      <c r="DF2258" s="33"/>
      <c r="DG2258" s="33" t="s">
        <v>185</v>
      </c>
      <c r="DH2258" s="33" t="s">
        <v>186</v>
      </c>
      <c r="DI2258" s="5"/>
      <c r="DJ2258" s="5"/>
    </row>
    <row r="2259">
      <c r="A2259" s="33" t="s">
        <v>14040</v>
      </c>
      <c r="B2259" s="34">
        <v>44952.0</v>
      </c>
      <c r="C2259" s="35" t="s">
        <v>137</v>
      </c>
      <c r="D2259" s="35" t="s">
        <v>139</v>
      </c>
      <c r="E2259" s="35" t="s">
        <v>142</v>
      </c>
      <c r="F2259" s="36" t="s">
        <v>144</v>
      </c>
      <c r="G2259" s="33" t="s">
        <v>14041</v>
      </c>
      <c r="H2259" s="33" t="s">
        <v>14042</v>
      </c>
      <c r="I2259" s="33" t="s">
        <v>8485</v>
      </c>
      <c r="J2259" s="33" t="s">
        <v>439</v>
      </c>
      <c r="K2259" s="35" t="s">
        <v>421</v>
      </c>
      <c r="L2259" s="33" t="s">
        <v>3194</v>
      </c>
      <c r="M2259" s="33" t="s">
        <v>8450</v>
      </c>
      <c r="N2259" s="33" t="s">
        <v>13970</v>
      </c>
      <c r="O2259" s="5"/>
      <c r="P2259" s="35" t="s">
        <v>233</v>
      </c>
      <c r="Q2259" s="35" t="s">
        <v>14019</v>
      </c>
      <c r="R2259" s="33">
        <v>76281.0</v>
      </c>
      <c r="S2259" s="37"/>
      <c r="T2259" s="33"/>
      <c r="U2259" s="33">
        <v>3.67</v>
      </c>
      <c r="V2259" s="33" t="s">
        <v>154</v>
      </c>
      <c r="W2259" s="33"/>
      <c r="X2259" s="33"/>
      <c r="Y2259" s="5"/>
      <c r="Z2259" s="5"/>
      <c r="AA2259" s="33">
        <v>1.0</v>
      </c>
      <c r="AB2259" s="33">
        <v>1.0</v>
      </c>
      <c r="AC2259" s="33"/>
      <c r="AD2259" s="5"/>
      <c r="AE2259" s="5"/>
      <c r="AF2259" s="5"/>
      <c r="AG2259" s="16"/>
      <c r="AH2259" s="38">
        <f t="shared" si="1"/>
        <v>1</v>
      </c>
      <c r="AI2259" s="39" t="str">
        <f t="shared" si="2"/>
        <v/>
      </c>
      <c r="AJ2259" s="37" t="str">
        <f t="shared" si="3"/>
        <v/>
      </c>
      <c r="AK2259" s="41" t="str">
        <f t="shared" si="4"/>
        <v/>
      </c>
      <c r="AL2259" s="35" t="s">
        <v>233</v>
      </c>
      <c r="AM2259" s="33" t="s">
        <v>13970</v>
      </c>
      <c r="AN2259" s="33" t="s">
        <v>13970</v>
      </c>
      <c r="AO2259" s="41"/>
      <c r="AP2259" s="33" t="s">
        <v>169</v>
      </c>
      <c r="AQ2259" s="33" t="s">
        <v>170</v>
      </c>
      <c r="AR2259" s="33">
        <v>300.0</v>
      </c>
      <c r="AS2259" s="42"/>
      <c r="AT2259" s="42"/>
      <c r="AU2259" s="42"/>
      <c r="AV2259" s="42"/>
      <c r="AW2259" s="42"/>
      <c r="AX2259" s="5"/>
      <c r="AY2259" s="33"/>
      <c r="AZ2259" s="33" t="s">
        <v>14043</v>
      </c>
      <c r="BA2259" s="5"/>
      <c r="BB2259" s="5"/>
      <c r="BC2259" s="5" t="s">
        <v>14044</v>
      </c>
      <c r="BD2259" s="33" t="s">
        <v>173</v>
      </c>
      <c r="BE2259" s="41"/>
      <c r="BF2259" s="35"/>
      <c r="BG2259" s="33" t="s">
        <v>169</v>
      </c>
      <c r="BH2259" s="5"/>
      <c r="BI2259" s="33">
        <v>300.0</v>
      </c>
      <c r="BJ2259" s="33" t="s">
        <v>170</v>
      </c>
      <c r="BK2259" s="5"/>
      <c r="BL2259" s="5">
        <f t="shared" si="5"/>
        <v>3994.5</v>
      </c>
      <c r="BM2259" s="5"/>
      <c r="BN2259" s="5"/>
      <c r="BO2259" s="42">
        <f t="shared" si="6"/>
        <v>3994.5</v>
      </c>
      <c r="BP2259" s="44"/>
      <c r="BQ2259" s="45"/>
      <c r="BR2259" s="47"/>
      <c r="BS2259" s="45"/>
      <c r="BT2259" s="37"/>
      <c r="BU2259" s="5"/>
      <c r="BV2259" s="38"/>
      <c r="BW2259" s="48"/>
      <c r="BX2259" s="44"/>
      <c r="BY2259" s="44"/>
      <c r="BZ2259" s="33" t="s">
        <v>131</v>
      </c>
      <c r="CA2259" s="5"/>
      <c r="CB2259" s="5"/>
      <c r="CC2259" s="33" t="s">
        <v>177</v>
      </c>
      <c r="CD2259" s="5"/>
      <c r="CE2259" s="5"/>
      <c r="CF2259" s="33" t="s">
        <v>178</v>
      </c>
      <c r="CG2259" s="33" t="s">
        <v>14045</v>
      </c>
      <c r="CH2259" s="5"/>
      <c r="CI2259" s="5"/>
      <c r="CJ2259" s="5"/>
      <c r="CK2259" s="33"/>
      <c r="CL2259" s="49">
        <v>45000.0</v>
      </c>
      <c r="CM2259" s="33" t="s">
        <v>180</v>
      </c>
      <c r="CN2259" s="5"/>
      <c r="CO2259" s="33">
        <v>2.0</v>
      </c>
      <c r="CP2259" s="33" t="s">
        <v>181</v>
      </c>
      <c r="CQ2259" s="50" t="str">
        <f t="shared" si="7"/>
        <v>15/12/1963</v>
      </c>
      <c r="CR2259" s="33" t="s">
        <v>243</v>
      </c>
      <c r="CS2259" s="33">
        <v>5.0</v>
      </c>
      <c r="CT2259" s="33">
        <v>5.0</v>
      </c>
      <c r="CU2259" s="33">
        <v>28.0</v>
      </c>
      <c r="CV2259" s="33">
        <v>102.0</v>
      </c>
      <c r="CW2259" s="5"/>
      <c r="CX2259" s="5"/>
      <c r="CY2259" s="33">
        <v>-100.143257</v>
      </c>
      <c r="CZ2259" s="33">
        <v>20.763174</v>
      </c>
      <c r="DA2259" s="33">
        <v>4.481105655E9</v>
      </c>
      <c r="DB2259" s="33">
        <v>2.0</v>
      </c>
      <c r="DC2259" s="33" t="s">
        <v>8456</v>
      </c>
      <c r="DD2259" s="33">
        <v>2023.0</v>
      </c>
      <c r="DE2259" s="33" t="s">
        <v>184</v>
      </c>
      <c r="DF2259" s="33"/>
      <c r="DG2259" s="33" t="s">
        <v>185</v>
      </c>
      <c r="DH2259" s="33" t="s">
        <v>186</v>
      </c>
      <c r="DI2259" s="5"/>
      <c r="DJ2259" s="5"/>
    </row>
    <row r="2260">
      <c r="A2260" s="33" t="s">
        <v>14046</v>
      </c>
      <c r="B2260" s="34">
        <v>44952.0</v>
      </c>
      <c r="C2260" s="35" t="s">
        <v>137</v>
      </c>
      <c r="D2260" s="35" t="s">
        <v>139</v>
      </c>
      <c r="E2260" s="35" t="s">
        <v>142</v>
      </c>
      <c r="F2260" s="36" t="s">
        <v>144</v>
      </c>
      <c r="G2260" s="33" t="s">
        <v>14047</v>
      </c>
      <c r="H2260" s="33" t="s">
        <v>14048</v>
      </c>
      <c r="I2260" s="33" t="s">
        <v>1580</v>
      </c>
      <c r="J2260" s="33" t="s">
        <v>1805</v>
      </c>
      <c r="K2260" s="35" t="s">
        <v>421</v>
      </c>
      <c r="L2260" s="33" t="s">
        <v>3194</v>
      </c>
      <c r="M2260" s="33" t="s">
        <v>8450</v>
      </c>
      <c r="N2260" s="33" t="s">
        <v>13970</v>
      </c>
      <c r="O2260" s="5"/>
      <c r="P2260" s="35" t="s">
        <v>233</v>
      </c>
      <c r="Q2260" s="35" t="s">
        <v>14019</v>
      </c>
      <c r="R2260" s="33">
        <v>76281.0</v>
      </c>
      <c r="S2260" s="37"/>
      <c r="T2260" s="33"/>
      <c r="U2260" s="33">
        <v>4.76</v>
      </c>
      <c r="V2260" s="33" t="s">
        <v>154</v>
      </c>
      <c r="W2260" s="33"/>
      <c r="X2260" s="33"/>
      <c r="Y2260" s="5"/>
      <c r="Z2260" s="5"/>
      <c r="AA2260" s="33">
        <v>1.0</v>
      </c>
      <c r="AB2260" s="33">
        <v>1.0</v>
      </c>
      <c r="AC2260" s="33"/>
      <c r="AD2260" s="5"/>
      <c r="AE2260" s="5"/>
      <c r="AF2260" s="5"/>
      <c r="AG2260" s="16"/>
      <c r="AH2260" s="38">
        <f t="shared" si="1"/>
        <v>1</v>
      </c>
      <c r="AI2260" s="39" t="str">
        <f t="shared" si="2"/>
        <v/>
      </c>
      <c r="AJ2260" s="37" t="str">
        <f t="shared" si="3"/>
        <v/>
      </c>
      <c r="AK2260" s="41" t="str">
        <f t="shared" si="4"/>
        <v/>
      </c>
      <c r="AL2260" s="35" t="s">
        <v>233</v>
      </c>
      <c r="AM2260" s="33" t="s">
        <v>13970</v>
      </c>
      <c r="AN2260" s="33" t="s">
        <v>13970</v>
      </c>
      <c r="AO2260" s="41"/>
      <c r="AP2260" s="33" t="s">
        <v>169</v>
      </c>
      <c r="AQ2260" s="33" t="s">
        <v>170</v>
      </c>
      <c r="AR2260" s="33">
        <v>300.0</v>
      </c>
      <c r="AS2260" s="42"/>
      <c r="AT2260" s="42"/>
      <c r="AU2260" s="42"/>
      <c r="AV2260" s="42"/>
      <c r="AW2260" s="42"/>
      <c r="AX2260" s="5"/>
      <c r="AY2260" s="33"/>
      <c r="AZ2260" s="33" t="s">
        <v>14049</v>
      </c>
      <c r="BA2260" s="5"/>
      <c r="BB2260" s="5"/>
      <c r="BC2260" s="5" t="s">
        <v>14050</v>
      </c>
      <c r="BD2260" s="33" t="s">
        <v>173</v>
      </c>
      <c r="BE2260" s="41"/>
      <c r="BF2260" s="35"/>
      <c r="BG2260" s="33" t="s">
        <v>169</v>
      </c>
      <c r="BH2260" s="5"/>
      <c r="BI2260" s="33">
        <v>300.0</v>
      </c>
      <c r="BJ2260" s="33" t="s">
        <v>170</v>
      </c>
      <c r="BK2260" s="5"/>
      <c r="BL2260" s="5">
        <f t="shared" si="5"/>
        <v>3994.5</v>
      </c>
      <c r="BM2260" s="5"/>
      <c r="BN2260" s="5"/>
      <c r="BO2260" s="42">
        <f t="shared" si="6"/>
        <v>3994.5</v>
      </c>
      <c r="BP2260" s="44"/>
      <c r="BQ2260" s="45"/>
      <c r="BR2260" s="47"/>
      <c r="BS2260" s="45"/>
      <c r="BT2260" s="37"/>
      <c r="BU2260" s="5"/>
      <c r="BV2260" s="38"/>
      <c r="BW2260" s="48"/>
      <c r="BX2260" s="44"/>
      <c r="BY2260" s="44"/>
      <c r="BZ2260" s="33" t="s">
        <v>131</v>
      </c>
      <c r="CA2260" s="5"/>
      <c r="CB2260" s="5"/>
      <c r="CC2260" s="33" t="s">
        <v>177</v>
      </c>
      <c r="CD2260" s="5"/>
      <c r="CE2260" s="5"/>
      <c r="CF2260" s="33" t="s">
        <v>178</v>
      </c>
      <c r="CG2260" s="33" t="s">
        <v>14051</v>
      </c>
      <c r="CH2260" s="5"/>
      <c r="CI2260" s="5"/>
      <c r="CJ2260" s="5"/>
      <c r="CK2260" s="33"/>
      <c r="CL2260" s="49">
        <v>45000.0</v>
      </c>
      <c r="CM2260" s="33" t="s">
        <v>180</v>
      </c>
      <c r="CN2260" s="5"/>
      <c r="CO2260" s="33">
        <v>2.0</v>
      </c>
      <c r="CP2260" s="33" t="s">
        <v>181</v>
      </c>
      <c r="CQ2260" s="50" t="str">
        <f t="shared" si="7"/>
        <v>18/08/1949</v>
      </c>
      <c r="CR2260" s="33" t="s">
        <v>243</v>
      </c>
      <c r="CS2260" s="33">
        <v>5.0</v>
      </c>
      <c r="CT2260" s="33">
        <v>5.0</v>
      </c>
      <c r="CU2260" s="33">
        <v>28.0</v>
      </c>
      <c r="CV2260" s="33">
        <v>102.0</v>
      </c>
      <c r="CW2260" s="5"/>
      <c r="CX2260" s="5"/>
      <c r="CY2260" s="33">
        <v>-100.143257</v>
      </c>
      <c r="CZ2260" s="33">
        <v>20.763174</v>
      </c>
      <c r="DA2260" s="33">
        <v>4.428206174E9</v>
      </c>
      <c r="DB2260" s="33">
        <v>2.0</v>
      </c>
      <c r="DC2260" s="33" t="s">
        <v>8456</v>
      </c>
      <c r="DD2260" s="33">
        <v>2023.0</v>
      </c>
      <c r="DE2260" s="33" t="s">
        <v>184</v>
      </c>
      <c r="DF2260" s="33"/>
      <c r="DG2260" s="33" t="s">
        <v>185</v>
      </c>
      <c r="DH2260" s="33" t="s">
        <v>186</v>
      </c>
      <c r="DI2260" s="5"/>
      <c r="DJ2260" s="5"/>
    </row>
    <row r="2261">
      <c r="A2261" s="33" t="s">
        <v>14052</v>
      </c>
      <c r="B2261" s="34">
        <v>44952.0</v>
      </c>
      <c r="C2261" s="35" t="s">
        <v>137</v>
      </c>
      <c r="D2261" s="35" t="s">
        <v>139</v>
      </c>
      <c r="E2261" s="35" t="s">
        <v>142</v>
      </c>
      <c r="F2261" s="36" t="s">
        <v>144</v>
      </c>
      <c r="G2261" s="33" t="s">
        <v>14053</v>
      </c>
      <c r="H2261" s="33" t="s">
        <v>14054</v>
      </c>
      <c r="I2261" s="33" t="s">
        <v>546</v>
      </c>
      <c r="J2261" s="33" t="s">
        <v>439</v>
      </c>
      <c r="K2261" s="35" t="s">
        <v>421</v>
      </c>
      <c r="L2261" s="33" t="s">
        <v>3194</v>
      </c>
      <c r="M2261" s="33" t="s">
        <v>8450</v>
      </c>
      <c r="N2261" s="33" t="s">
        <v>13970</v>
      </c>
      <c r="O2261" s="5"/>
      <c r="P2261" s="35" t="s">
        <v>233</v>
      </c>
      <c r="Q2261" s="35" t="s">
        <v>14019</v>
      </c>
      <c r="R2261" s="33">
        <v>76281.0</v>
      </c>
      <c r="S2261" s="37"/>
      <c r="T2261" s="33"/>
      <c r="U2261" s="33">
        <v>2.63</v>
      </c>
      <c r="V2261" s="33" t="s">
        <v>154</v>
      </c>
      <c r="W2261" s="33"/>
      <c r="X2261" s="33"/>
      <c r="Y2261" s="5"/>
      <c r="Z2261" s="5"/>
      <c r="AA2261" s="33">
        <v>1.0</v>
      </c>
      <c r="AB2261" s="33"/>
      <c r="AC2261" s="33">
        <v>1.0</v>
      </c>
      <c r="AD2261" s="5"/>
      <c r="AE2261" s="5"/>
      <c r="AF2261" s="5"/>
      <c r="AG2261" s="16"/>
      <c r="AH2261" s="38" t="str">
        <f t="shared" si="1"/>
        <v/>
      </c>
      <c r="AI2261" s="39">
        <f t="shared" si="2"/>
        <v>1</v>
      </c>
      <c r="AJ2261" s="37" t="str">
        <f t="shared" si="3"/>
        <v/>
      </c>
      <c r="AK2261" s="41" t="str">
        <f t="shared" si="4"/>
        <v/>
      </c>
      <c r="AL2261" s="35" t="s">
        <v>233</v>
      </c>
      <c r="AM2261" s="33" t="s">
        <v>13970</v>
      </c>
      <c r="AN2261" s="33" t="s">
        <v>13970</v>
      </c>
      <c r="AO2261" s="41"/>
      <c r="AP2261" s="33" t="s">
        <v>169</v>
      </c>
      <c r="AQ2261" s="33" t="s">
        <v>170</v>
      </c>
      <c r="AR2261" s="33">
        <v>300.0</v>
      </c>
      <c r="AS2261" s="42"/>
      <c r="AT2261" s="42"/>
      <c r="AU2261" s="42"/>
      <c r="AV2261" s="42"/>
      <c r="AW2261" s="42"/>
      <c r="AX2261" s="5"/>
      <c r="AY2261" s="33"/>
      <c r="AZ2261" s="33" t="s">
        <v>14055</v>
      </c>
      <c r="BA2261" s="5"/>
      <c r="BB2261" s="5"/>
      <c r="BC2261" s="5" t="s">
        <v>14056</v>
      </c>
      <c r="BD2261" s="33" t="s">
        <v>173</v>
      </c>
      <c r="BE2261" s="41"/>
      <c r="BF2261" s="35"/>
      <c r="BG2261" s="33" t="s">
        <v>169</v>
      </c>
      <c r="BH2261" s="5"/>
      <c r="BI2261" s="33">
        <v>300.0</v>
      </c>
      <c r="BJ2261" s="33" t="s">
        <v>170</v>
      </c>
      <c r="BK2261" s="5"/>
      <c r="BL2261" s="5">
        <f t="shared" si="5"/>
        <v>3994.5</v>
      </c>
      <c r="BM2261" s="5"/>
      <c r="BN2261" s="5"/>
      <c r="BO2261" s="42">
        <f t="shared" si="6"/>
        <v>3994.5</v>
      </c>
      <c r="BP2261" s="44"/>
      <c r="BQ2261" s="45"/>
      <c r="BR2261" s="47"/>
      <c r="BS2261" s="45"/>
      <c r="BT2261" s="37"/>
      <c r="BU2261" s="5"/>
      <c r="BV2261" s="38"/>
      <c r="BW2261" s="48"/>
      <c r="BX2261" s="44"/>
      <c r="BY2261" s="44"/>
      <c r="BZ2261" s="33" t="s">
        <v>131</v>
      </c>
      <c r="CA2261" s="5"/>
      <c r="CB2261" s="5"/>
      <c r="CC2261" s="33" t="s">
        <v>177</v>
      </c>
      <c r="CD2261" s="5"/>
      <c r="CE2261" s="5"/>
      <c r="CF2261" s="33" t="s">
        <v>178</v>
      </c>
      <c r="CG2261" s="33" t="s">
        <v>14057</v>
      </c>
      <c r="CH2261" s="5"/>
      <c r="CI2261" s="5"/>
      <c r="CJ2261" s="5"/>
      <c r="CK2261" s="33"/>
      <c r="CL2261" s="49">
        <v>45000.0</v>
      </c>
      <c r="CM2261" s="33" t="s">
        <v>180</v>
      </c>
      <c r="CN2261" s="5"/>
      <c r="CO2261" s="33">
        <v>2.0</v>
      </c>
      <c r="CP2261" s="33" t="s">
        <v>181</v>
      </c>
      <c r="CQ2261" s="50" t="str">
        <f t="shared" si="7"/>
        <v>05/04/1939</v>
      </c>
      <c r="CR2261" s="33" t="s">
        <v>182</v>
      </c>
      <c r="CS2261" s="33">
        <v>5.0</v>
      </c>
      <c r="CT2261" s="33">
        <v>5.0</v>
      </c>
      <c r="CU2261" s="33">
        <v>28.0</v>
      </c>
      <c r="CV2261" s="33">
        <v>102.0</v>
      </c>
      <c r="CW2261" s="5"/>
      <c r="CX2261" s="5"/>
      <c r="CY2261" s="33">
        <v>-100.143257</v>
      </c>
      <c r="CZ2261" s="33">
        <v>20.763174</v>
      </c>
      <c r="DA2261" s="33">
        <v>5.560718062E9</v>
      </c>
      <c r="DB2261" s="33">
        <v>2.0</v>
      </c>
      <c r="DC2261" s="33" t="s">
        <v>8456</v>
      </c>
      <c r="DD2261" s="33">
        <v>2023.0</v>
      </c>
      <c r="DE2261" s="33" t="s">
        <v>184</v>
      </c>
      <c r="DF2261" s="33"/>
      <c r="DG2261" s="33" t="s">
        <v>185</v>
      </c>
      <c r="DH2261" s="33" t="s">
        <v>186</v>
      </c>
      <c r="DI2261" s="5"/>
      <c r="DJ2261" s="5"/>
    </row>
    <row r="2262">
      <c r="A2262" s="33" t="s">
        <v>14058</v>
      </c>
      <c r="B2262" s="34">
        <v>44952.0</v>
      </c>
      <c r="C2262" s="35" t="s">
        <v>137</v>
      </c>
      <c r="D2262" s="35" t="s">
        <v>139</v>
      </c>
      <c r="E2262" s="35" t="s">
        <v>142</v>
      </c>
      <c r="F2262" s="36" t="s">
        <v>144</v>
      </c>
      <c r="G2262" s="33" t="s">
        <v>14059</v>
      </c>
      <c r="H2262" s="33" t="s">
        <v>14060</v>
      </c>
      <c r="I2262" s="33" t="s">
        <v>546</v>
      </c>
      <c r="J2262" s="33" t="s">
        <v>1456</v>
      </c>
      <c r="K2262" s="35" t="s">
        <v>421</v>
      </c>
      <c r="L2262" s="33" t="s">
        <v>3194</v>
      </c>
      <c r="M2262" s="33" t="s">
        <v>8450</v>
      </c>
      <c r="N2262" s="33" t="s">
        <v>13970</v>
      </c>
      <c r="O2262" s="5"/>
      <c r="P2262" s="35" t="s">
        <v>233</v>
      </c>
      <c r="Q2262" s="35" t="s">
        <v>14019</v>
      </c>
      <c r="R2262" s="33">
        <v>76281.0</v>
      </c>
      <c r="S2262" s="37"/>
      <c r="T2262" s="33"/>
      <c r="U2262" s="33">
        <v>2.57</v>
      </c>
      <c r="V2262" s="33" t="s">
        <v>154</v>
      </c>
      <c r="W2262" s="33"/>
      <c r="X2262" s="33"/>
      <c r="Y2262" s="5"/>
      <c r="Z2262" s="5"/>
      <c r="AA2262" s="33">
        <v>1.0</v>
      </c>
      <c r="AB2262" s="33"/>
      <c r="AC2262" s="33">
        <v>1.0</v>
      </c>
      <c r="AD2262" s="5"/>
      <c r="AE2262" s="5"/>
      <c r="AF2262" s="5"/>
      <c r="AG2262" s="16"/>
      <c r="AH2262" s="38" t="str">
        <f t="shared" si="1"/>
        <v/>
      </c>
      <c r="AI2262" s="39">
        <f t="shared" si="2"/>
        <v>1</v>
      </c>
      <c r="AJ2262" s="37" t="str">
        <f t="shared" si="3"/>
        <v/>
      </c>
      <c r="AK2262" s="41" t="str">
        <f t="shared" si="4"/>
        <v/>
      </c>
      <c r="AL2262" s="35" t="s">
        <v>233</v>
      </c>
      <c r="AM2262" s="33" t="s">
        <v>13970</v>
      </c>
      <c r="AN2262" s="33" t="s">
        <v>13970</v>
      </c>
      <c r="AO2262" s="41"/>
      <c r="AP2262" s="33" t="s">
        <v>169</v>
      </c>
      <c r="AQ2262" s="33" t="s">
        <v>170</v>
      </c>
      <c r="AR2262" s="33">
        <v>300.0</v>
      </c>
      <c r="AS2262" s="42"/>
      <c r="AT2262" s="42"/>
      <c r="AU2262" s="42"/>
      <c r="AV2262" s="42"/>
      <c r="AW2262" s="42"/>
      <c r="AX2262" s="5"/>
      <c r="AY2262" s="33"/>
      <c r="AZ2262" s="33" t="s">
        <v>14061</v>
      </c>
      <c r="BA2262" s="5"/>
      <c r="BB2262" s="5"/>
      <c r="BC2262" s="5" t="s">
        <v>14062</v>
      </c>
      <c r="BD2262" s="33" t="s">
        <v>173</v>
      </c>
      <c r="BE2262" s="41"/>
      <c r="BF2262" s="35"/>
      <c r="BG2262" s="33" t="s">
        <v>169</v>
      </c>
      <c r="BH2262" s="5"/>
      <c r="BI2262" s="33">
        <v>300.0</v>
      </c>
      <c r="BJ2262" s="33" t="s">
        <v>170</v>
      </c>
      <c r="BK2262" s="5"/>
      <c r="BL2262" s="5">
        <f t="shared" si="5"/>
        <v>3994.5</v>
      </c>
      <c r="BM2262" s="5"/>
      <c r="BN2262" s="5"/>
      <c r="BO2262" s="42">
        <f t="shared" si="6"/>
        <v>3994.5</v>
      </c>
      <c r="BP2262" s="44"/>
      <c r="BQ2262" s="45"/>
      <c r="BR2262" s="47"/>
      <c r="BS2262" s="45"/>
      <c r="BT2262" s="37"/>
      <c r="BU2262" s="5"/>
      <c r="BV2262" s="38"/>
      <c r="BW2262" s="48"/>
      <c r="BX2262" s="44"/>
      <c r="BY2262" s="44"/>
      <c r="BZ2262" s="33" t="s">
        <v>131</v>
      </c>
      <c r="CA2262" s="5"/>
      <c r="CB2262" s="5"/>
      <c r="CC2262" s="33" t="s">
        <v>177</v>
      </c>
      <c r="CD2262" s="5"/>
      <c r="CE2262" s="5"/>
      <c r="CF2262" s="33" t="s">
        <v>178</v>
      </c>
      <c r="CG2262" s="33" t="s">
        <v>14063</v>
      </c>
      <c r="CH2262" s="5"/>
      <c r="CI2262" s="5"/>
      <c r="CJ2262" s="5"/>
      <c r="CK2262" s="33"/>
      <c r="CL2262" s="49">
        <v>45000.0</v>
      </c>
      <c r="CM2262" s="33" t="s">
        <v>180</v>
      </c>
      <c r="CN2262" s="5"/>
      <c r="CO2262" s="33">
        <v>2.0</v>
      </c>
      <c r="CP2262" s="33" t="s">
        <v>181</v>
      </c>
      <c r="CQ2262" s="50" t="str">
        <f t="shared" si="7"/>
        <v>11/12/1956</v>
      </c>
      <c r="CR2262" s="33" t="s">
        <v>182</v>
      </c>
      <c r="CS2262" s="33">
        <v>5.0</v>
      </c>
      <c r="CT2262" s="33">
        <v>5.0</v>
      </c>
      <c r="CU2262" s="33">
        <v>28.0</v>
      </c>
      <c r="CV2262" s="33">
        <v>102.0</v>
      </c>
      <c r="CW2262" s="5"/>
      <c r="CX2262" s="5"/>
      <c r="CY2262" s="33">
        <v>-100.143257</v>
      </c>
      <c r="CZ2262" s="33">
        <v>20.763174</v>
      </c>
      <c r="DA2262" s="33">
        <v>4.428134977E9</v>
      </c>
      <c r="DB2262" s="33">
        <v>2.0</v>
      </c>
      <c r="DC2262" s="33" t="s">
        <v>8456</v>
      </c>
      <c r="DD2262" s="33">
        <v>2023.0</v>
      </c>
      <c r="DE2262" s="33" t="s">
        <v>184</v>
      </c>
      <c r="DF2262" s="33"/>
      <c r="DG2262" s="33" t="s">
        <v>185</v>
      </c>
      <c r="DH2262" s="33" t="s">
        <v>186</v>
      </c>
      <c r="DI2262" s="5"/>
      <c r="DJ2262" s="5"/>
    </row>
    <row r="2263">
      <c r="A2263" s="33" t="s">
        <v>14064</v>
      </c>
      <c r="B2263" s="34">
        <v>44952.0</v>
      </c>
      <c r="C2263" s="35" t="s">
        <v>137</v>
      </c>
      <c r="D2263" s="35" t="s">
        <v>139</v>
      </c>
      <c r="E2263" s="35" t="s">
        <v>142</v>
      </c>
      <c r="F2263" s="36" t="s">
        <v>144</v>
      </c>
      <c r="G2263" s="33" t="s">
        <v>14065</v>
      </c>
      <c r="H2263" s="33" t="s">
        <v>14066</v>
      </c>
      <c r="I2263" s="33" t="s">
        <v>546</v>
      </c>
      <c r="J2263" s="33" t="s">
        <v>204</v>
      </c>
      <c r="K2263" s="35" t="s">
        <v>421</v>
      </c>
      <c r="L2263" s="33" t="s">
        <v>3194</v>
      </c>
      <c r="M2263" s="33" t="s">
        <v>8450</v>
      </c>
      <c r="N2263" s="33" t="s">
        <v>13970</v>
      </c>
      <c r="O2263" s="5"/>
      <c r="P2263" s="35" t="s">
        <v>233</v>
      </c>
      <c r="Q2263" s="35" t="s">
        <v>14019</v>
      </c>
      <c r="R2263" s="33">
        <v>76281.0</v>
      </c>
      <c r="S2263" s="37"/>
      <c r="T2263" s="33"/>
      <c r="U2263" s="33">
        <v>2.47</v>
      </c>
      <c r="V2263" s="33" t="s">
        <v>154</v>
      </c>
      <c r="W2263" s="33"/>
      <c r="X2263" s="33"/>
      <c r="Y2263" s="5"/>
      <c r="Z2263" s="5"/>
      <c r="AA2263" s="33">
        <v>1.0</v>
      </c>
      <c r="AB2263" s="33"/>
      <c r="AC2263" s="33">
        <v>1.0</v>
      </c>
      <c r="AD2263" s="5"/>
      <c r="AE2263" s="5"/>
      <c r="AF2263" s="5"/>
      <c r="AG2263" s="16"/>
      <c r="AH2263" s="38" t="str">
        <f t="shared" si="1"/>
        <v/>
      </c>
      <c r="AI2263" s="39">
        <f t="shared" si="2"/>
        <v>1</v>
      </c>
      <c r="AJ2263" s="37" t="str">
        <f t="shared" si="3"/>
        <v/>
      </c>
      <c r="AK2263" s="41" t="str">
        <f t="shared" si="4"/>
        <v/>
      </c>
      <c r="AL2263" s="35" t="s">
        <v>233</v>
      </c>
      <c r="AM2263" s="33" t="s">
        <v>13970</v>
      </c>
      <c r="AN2263" s="33" t="s">
        <v>13970</v>
      </c>
      <c r="AO2263" s="41"/>
      <c r="AP2263" s="33" t="s">
        <v>169</v>
      </c>
      <c r="AQ2263" s="33" t="s">
        <v>170</v>
      </c>
      <c r="AR2263" s="33">
        <v>300.0</v>
      </c>
      <c r="AS2263" s="42"/>
      <c r="AT2263" s="42"/>
      <c r="AU2263" s="42"/>
      <c r="AV2263" s="42"/>
      <c r="AW2263" s="42"/>
      <c r="AX2263" s="5"/>
      <c r="AY2263" s="33"/>
      <c r="AZ2263" s="33" t="s">
        <v>14067</v>
      </c>
      <c r="BA2263" s="5"/>
      <c r="BB2263" s="5"/>
      <c r="BC2263" s="5" t="s">
        <v>14068</v>
      </c>
      <c r="BD2263" s="33" t="s">
        <v>173</v>
      </c>
      <c r="BE2263" s="41"/>
      <c r="BF2263" s="35"/>
      <c r="BG2263" s="33" t="s">
        <v>169</v>
      </c>
      <c r="BH2263" s="5"/>
      <c r="BI2263" s="33">
        <v>300.0</v>
      </c>
      <c r="BJ2263" s="33" t="s">
        <v>170</v>
      </c>
      <c r="BK2263" s="5"/>
      <c r="BL2263" s="5">
        <f t="shared" si="5"/>
        <v>3994.5</v>
      </c>
      <c r="BM2263" s="5"/>
      <c r="BN2263" s="5"/>
      <c r="BO2263" s="42">
        <f t="shared" si="6"/>
        <v>3994.5</v>
      </c>
      <c r="BP2263" s="44"/>
      <c r="BQ2263" s="45"/>
      <c r="BR2263" s="47"/>
      <c r="BS2263" s="45"/>
      <c r="BT2263" s="37"/>
      <c r="BU2263" s="5"/>
      <c r="BV2263" s="38"/>
      <c r="BW2263" s="48"/>
      <c r="BX2263" s="44"/>
      <c r="BY2263" s="44"/>
      <c r="BZ2263" s="33" t="s">
        <v>131</v>
      </c>
      <c r="CA2263" s="5"/>
      <c r="CB2263" s="5"/>
      <c r="CC2263" s="33" t="s">
        <v>177</v>
      </c>
      <c r="CD2263" s="5"/>
      <c r="CE2263" s="5"/>
      <c r="CF2263" s="33" t="s">
        <v>178</v>
      </c>
      <c r="CG2263" s="33" t="s">
        <v>14069</v>
      </c>
      <c r="CH2263" s="5"/>
      <c r="CI2263" s="5"/>
      <c r="CJ2263" s="5"/>
      <c r="CK2263" s="33"/>
      <c r="CL2263" s="49">
        <v>45000.0</v>
      </c>
      <c r="CM2263" s="33" t="s">
        <v>180</v>
      </c>
      <c r="CN2263" s="5"/>
      <c r="CO2263" s="33">
        <v>2.0</v>
      </c>
      <c r="CP2263" s="33" t="s">
        <v>181</v>
      </c>
      <c r="CQ2263" s="50" t="str">
        <f t="shared" si="7"/>
        <v>14/10/1953</v>
      </c>
      <c r="CR2263" s="33" t="s">
        <v>182</v>
      </c>
      <c r="CS2263" s="33">
        <v>5.0</v>
      </c>
      <c r="CT2263" s="33">
        <v>5.0</v>
      </c>
      <c r="CU2263" s="33">
        <v>28.0</v>
      </c>
      <c r="CV2263" s="33">
        <v>102.0</v>
      </c>
      <c r="CW2263" s="5"/>
      <c r="CX2263" s="5"/>
      <c r="CY2263" s="33">
        <v>-100.143257</v>
      </c>
      <c r="CZ2263" s="33">
        <v>20.763174</v>
      </c>
      <c r="DA2263" s="33">
        <v>4.481038882E9</v>
      </c>
      <c r="DB2263" s="33">
        <v>2.0</v>
      </c>
      <c r="DC2263" s="33" t="s">
        <v>8456</v>
      </c>
      <c r="DD2263" s="33">
        <v>2023.0</v>
      </c>
      <c r="DE2263" s="33" t="s">
        <v>184</v>
      </c>
      <c r="DF2263" s="33"/>
      <c r="DG2263" s="33" t="s">
        <v>185</v>
      </c>
      <c r="DH2263" s="33" t="s">
        <v>186</v>
      </c>
      <c r="DI2263" s="5"/>
      <c r="DJ2263" s="5"/>
    </row>
    <row r="2264">
      <c r="A2264" s="33" t="s">
        <v>14070</v>
      </c>
      <c r="B2264" s="34">
        <v>44952.0</v>
      </c>
      <c r="C2264" s="35" t="s">
        <v>137</v>
      </c>
      <c r="D2264" s="35" t="s">
        <v>139</v>
      </c>
      <c r="E2264" s="35" t="s">
        <v>142</v>
      </c>
      <c r="F2264" s="36" t="s">
        <v>144</v>
      </c>
      <c r="G2264" s="33" t="s">
        <v>14071</v>
      </c>
      <c r="H2264" s="33" t="s">
        <v>14072</v>
      </c>
      <c r="I2264" s="33" t="s">
        <v>546</v>
      </c>
      <c r="J2264" s="33" t="s">
        <v>204</v>
      </c>
      <c r="K2264" s="35" t="s">
        <v>421</v>
      </c>
      <c r="L2264" s="33" t="s">
        <v>3194</v>
      </c>
      <c r="M2264" s="33" t="s">
        <v>8450</v>
      </c>
      <c r="N2264" s="33" t="s">
        <v>13970</v>
      </c>
      <c r="O2264" s="5"/>
      <c r="P2264" s="35" t="s">
        <v>233</v>
      </c>
      <c r="Q2264" s="35" t="s">
        <v>14019</v>
      </c>
      <c r="R2264" s="33">
        <v>76281.0</v>
      </c>
      <c r="S2264" s="37"/>
      <c r="T2264" s="33"/>
      <c r="U2264" s="33">
        <v>3.5</v>
      </c>
      <c r="V2264" s="33" t="s">
        <v>154</v>
      </c>
      <c r="W2264" s="33"/>
      <c r="X2264" s="33"/>
      <c r="Y2264" s="5"/>
      <c r="Z2264" s="5"/>
      <c r="AA2264" s="33">
        <v>1.0</v>
      </c>
      <c r="AB2264" s="33">
        <v>1.0</v>
      </c>
      <c r="AC2264" s="33"/>
      <c r="AD2264" s="5"/>
      <c r="AE2264" s="5"/>
      <c r="AF2264" s="5"/>
      <c r="AG2264" s="16"/>
      <c r="AH2264" s="38" t="str">
        <f t="shared" si="1"/>
        <v/>
      </c>
      <c r="AI2264" s="39" t="str">
        <f t="shared" si="2"/>
        <v/>
      </c>
      <c r="AJ2264" s="37" t="str">
        <f t="shared" si="3"/>
        <v/>
      </c>
      <c r="AK2264" s="41" t="str">
        <f t="shared" si="4"/>
        <v/>
      </c>
      <c r="AL2264" s="35" t="s">
        <v>233</v>
      </c>
      <c r="AM2264" s="33" t="s">
        <v>13970</v>
      </c>
      <c r="AN2264" s="33" t="s">
        <v>13970</v>
      </c>
      <c r="AO2264" s="41"/>
      <c r="AP2264" s="33" t="s">
        <v>169</v>
      </c>
      <c r="AQ2264" s="33" t="s">
        <v>170</v>
      </c>
      <c r="AR2264" s="33">
        <v>300.0</v>
      </c>
      <c r="AS2264" s="42"/>
      <c r="AT2264" s="42"/>
      <c r="AU2264" s="42"/>
      <c r="AV2264" s="42"/>
      <c r="AW2264" s="42"/>
      <c r="AX2264" s="5"/>
      <c r="AY2264" s="33"/>
      <c r="AZ2264" s="33" t="s">
        <v>14073</v>
      </c>
      <c r="BA2264" s="5"/>
      <c r="BB2264" s="5"/>
      <c r="BC2264" s="5" t="s">
        <v>14074</v>
      </c>
      <c r="BD2264" s="33" t="s">
        <v>173</v>
      </c>
      <c r="BE2264" s="41"/>
      <c r="BF2264" s="35"/>
      <c r="BG2264" s="33" t="s">
        <v>169</v>
      </c>
      <c r="BH2264" s="5"/>
      <c r="BI2264" s="33">
        <v>300.0</v>
      </c>
      <c r="BJ2264" s="33" t="s">
        <v>170</v>
      </c>
      <c r="BK2264" s="5"/>
      <c r="BL2264" s="5">
        <f t="shared" si="5"/>
        <v>3994.5</v>
      </c>
      <c r="BM2264" s="5"/>
      <c r="BN2264" s="5"/>
      <c r="BO2264" s="42">
        <f t="shared" si="6"/>
        <v>3994.5</v>
      </c>
      <c r="BP2264" s="44"/>
      <c r="BQ2264" s="45"/>
      <c r="BR2264" s="47"/>
      <c r="BS2264" s="45"/>
      <c r="BT2264" s="37"/>
      <c r="BU2264" s="5"/>
      <c r="BV2264" s="38"/>
      <c r="BW2264" s="48"/>
      <c r="BX2264" s="44"/>
      <c r="BY2264" s="44"/>
      <c r="BZ2264" s="33" t="s">
        <v>131</v>
      </c>
      <c r="CA2264" s="5"/>
      <c r="CB2264" s="5"/>
      <c r="CC2264" s="33" t="s">
        <v>177</v>
      </c>
      <c r="CD2264" s="5"/>
      <c r="CE2264" s="5"/>
      <c r="CF2264" s="33" t="s">
        <v>178</v>
      </c>
      <c r="CG2264" s="33" t="s">
        <v>14075</v>
      </c>
      <c r="CH2264" s="5"/>
      <c r="CI2264" s="5"/>
      <c r="CJ2264" s="5"/>
      <c r="CK2264" s="33"/>
      <c r="CL2264" s="49">
        <v>45000.0</v>
      </c>
      <c r="CM2264" s="33" t="s">
        <v>180</v>
      </c>
      <c r="CN2264" s="5"/>
      <c r="CO2264" s="33">
        <v>2.0</v>
      </c>
      <c r="CP2264" s="33" t="s">
        <v>181</v>
      </c>
      <c r="CQ2264" s="50" t="str">
        <f t="shared" si="7"/>
        <v>08/03/1968</v>
      </c>
      <c r="CR2264" s="33" t="s">
        <v>243</v>
      </c>
      <c r="CS2264" s="33">
        <v>5.0</v>
      </c>
      <c r="CT2264" s="33">
        <v>5.0</v>
      </c>
      <c r="CU2264" s="33">
        <v>28.0</v>
      </c>
      <c r="CV2264" s="33">
        <v>102.0</v>
      </c>
      <c r="CW2264" s="5"/>
      <c r="CX2264" s="5"/>
      <c r="CY2264" s="33">
        <v>-100.143257</v>
      </c>
      <c r="CZ2264" s="33">
        <v>20.763174</v>
      </c>
      <c r="DA2264" s="33">
        <v>4.423602073E9</v>
      </c>
      <c r="DB2264" s="33">
        <v>2.0</v>
      </c>
      <c r="DC2264" s="33" t="s">
        <v>8456</v>
      </c>
      <c r="DD2264" s="33">
        <v>2023.0</v>
      </c>
      <c r="DE2264" s="33" t="s">
        <v>184</v>
      </c>
      <c r="DF2264" s="33"/>
      <c r="DG2264" s="33" t="s">
        <v>185</v>
      </c>
      <c r="DH2264" s="33" t="s">
        <v>186</v>
      </c>
      <c r="DI2264" s="5"/>
      <c r="DJ2264" s="5"/>
    </row>
    <row r="2265">
      <c r="A2265" s="33" t="s">
        <v>14076</v>
      </c>
      <c r="B2265" s="34">
        <v>44952.0</v>
      </c>
      <c r="C2265" s="35" t="s">
        <v>137</v>
      </c>
      <c r="D2265" s="35" t="s">
        <v>139</v>
      </c>
      <c r="E2265" s="35" t="s">
        <v>142</v>
      </c>
      <c r="F2265" s="36" t="s">
        <v>144</v>
      </c>
      <c r="G2265" s="33" t="s">
        <v>14077</v>
      </c>
      <c r="H2265" s="33" t="s">
        <v>14078</v>
      </c>
      <c r="I2265" s="33" t="s">
        <v>439</v>
      </c>
      <c r="J2265" s="33" t="s">
        <v>844</v>
      </c>
      <c r="K2265" s="35" t="s">
        <v>421</v>
      </c>
      <c r="L2265" s="33" t="s">
        <v>3194</v>
      </c>
      <c r="M2265" s="33" t="s">
        <v>8450</v>
      </c>
      <c r="N2265" s="33" t="s">
        <v>13970</v>
      </c>
      <c r="O2265" s="5"/>
      <c r="P2265" s="35" t="s">
        <v>233</v>
      </c>
      <c r="Q2265" s="35" t="s">
        <v>14019</v>
      </c>
      <c r="R2265" s="33">
        <v>76281.0</v>
      </c>
      <c r="S2265" s="37"/>
      <c r="T2265" s="33"/>
      <c r="U2265" s="33">
        <v>8.96</v>
      </c>
      <c r="V2265" s="33" t="s">
        <v>154</v>
      </c>
      <c r="W2265" s="33"/>
      <c r="X2265" s="33"/>
      <c r="Y2265" s="5"/>
      <c r="Z2265" s="5"/>
      <c r="AA2265" s="33">
        <v>1.0</v>
      </c>
      <c r="AB2265" s="33"/>
      <c r="AC2265" s="33">
        <v>1.0</v>
      </c>
      <c r="AD2265" s="5"/>
      <c r="AE2265" s="5"/>
      <c r="AF2265" s="5"/>
      <c r="AG2265" s="16"/>
      <c r="AH2265" s="38" t="str">
        <f t="shared" si="1"/>
        <v/>
      </c>
      <c r="AI2265" s="39">
        <f t="shared" si="2"/>
        <v>1</v>
      </c>
      <c r="AJ2265" s="37" t="str">
        <f t="shared" si="3"/>
        <v/>
      </c>
      <c r="AK2265" s="41" t="str">
        <f t="shared" si="4"/>
        <v/>
      </c>
      <c r="AL2265" s="35" t="s">
        <v>233</v>
      </c>
      <c r="AM2265" s="33" t="s">
        <v>13970</v>
      </c>
      <c r="AN2265" s="33" t="s">
        <v>13970</v>
      </c>
      <c r="AO2265" s="41"/>
      <c r="AP2265" s="33" t="s">
        <v>169</v>
      </c>
      <c r="AQ2265" s="33" t="s">
        <v>170</v>
      </c>
      <c r="AR2265" s="33">
        <v>300.0</v>
      </c>
      <c r="AS2265" s="42"/>
      <c r="AT2265" s="42"/>
      <c r="AU2265" s="42"/>
      <c r="AV2265" s="42"/>
      <c r="AW2265" s="42"/>
      <c r="AX2265" s="5"/>
      <c r="AY2265" s="33"/>
      <c r="AZ2265" s="33" t="s">
        <v>14079</v>
      </c>
      <c r="BA2265" s="5"/>
      <c r="BB2265" s="5"/>
      <c r="BC2265" s="5" t="s">
        <v>14080</v>
      </c>
      <c r="BD2265" s="33" t="s">
        <v>173</v>
      </c>
      <c r="BE2265" s="41"/>
      <c r="BF2265" s="35"/>
      <c r="BG2265" s="33" t="s">
        <v>169</v>
      </c>
      <c r="BH2265" s="5"/>
      <c r="BI2265" s="33">
        <v>300.0</v>
      </c>
      <c r="BJ2265" s="33" t="s">
        <v>170</v>
      </c>
      <c r="BK2265" s="5"/>
      <c r="BL2265" s="5">
        <f t="shared" si="5"/>
        <v>3994.5</v>
      </c>
      <c r="BM2265" s="5"/>
      <c r="BN2265" s="5"/>
      <c r="BO2265" s="42">
        <f t="shared" si="6"/>
        <v>3994.5</v>
      </c>
      <c r="BP2265" s="44"/>
      <c r="BQ2265" s="45"/>
      <c r="BR2265" s="47"/>
      <c r="BS2265" s="45"/>
      <c r="BT2265" s="37"/>
      <c r="BU2265" s="5"/>
      <c r="BV2265" s="38"/>
      <c r="BW2265" s="48"/>
      <c r="BX2265" s="44"/>
      <c r="BY2265" s="44"/>
      <c r="BZ2265" s="33" t="s">
        <v>131</v>
      </c>
      <c r="CA2265" s="5"/>
      <c r="CB2265" s="5"/>
      <c r="CC2265" s="33" t="s">
        <v>177</v>
      </c>
      <c r="CD2265" s="5"/>
      <c r="CE2265" s="5"/>
      <c r="CF2265" s="33" t="s">
        <v>178</v>
      </c>
      <c r="CG2265" s="33" t="s">
        <v>14081</v>
      </c>
      <c r="CH2265" s="5"/>
      <c r="CI2265" s="5"/>
      <c r="CJ2265" s="5"/>
      <c r="CK2265" s="33"/>
      <c r="CL2265" s="49">
        <v>45000.0</v>
      </c>
      <c r="CM2265" s="33" t="s">
        <v>180</v>
      </c>
      <c r="CN2265" s="5"/>
      <c r="CO2265" s="33">
        <v>2.0</v>
      </c>
      <c r="CP2265" s="33" t="s">
        <v>181</v>
      </c>
      <c r="CQ2265" s="50" t="str">
        <f t="shared" si="7"/>
        <v>10/07/1955</v>
      </c>
      <c r="CR2265" s="33" t="s">
        <v>182</v>
      </c>
      <c r="CS2265" s="33">
        <v>5.0</v>
      </c>
      <c r="CT2265" s="33">
        <v>5.0</v>
      </c>
      <c r="CU2265" s="33">
        <v>28.0</v>
      </c>
      <c r="CV2265" s="33">
        <v>102.0</v>
      </c>
      <c r="CW2265" s="5"/>
      <c r="CX2265" s="5"/>
      <c r="CY2265" s="33">
        <v>-100.143257</v>
      </c>
      <c r="CZ2265" s="33">
        <v>20.763174</v>
      </c>
      <c r="DA2265" s="33">
        <v>4.42614567E9</v>
      </c>
      <c r="DB2265" s="33">
        <v>2.0</v>
      </c>
      <c r="DC2265" s="33" t="s">
        <v>8456</v>
      </c>
      <c r="DD2265" s="33">
        <v>2023.0</v>
      </c>
      <c r="DE2265" s="33" t="s">
        <v>184</v>
      </c>
      <c r="DF2265" s="33"/>
      <c r="DG2265" s="33" t="s">
        <v>185</v>
      </c>
      <c r="DH2265" s="33" t="s">
        <v>186</v>
      </c>
      <c r="DI2265" s="5"/>
      <c r="DJ2265" s="5"/>
    </row>
    <row r="2266">
      <c r="A2266" s="33" t="s">
        <v>14082</v>
      </c>
      <c r="B2266" s="34">
        <v>44952.0</v>
      </c>
      <c r="C2266" s="35" t="s">
        <v>137</v>
      </c>
      <c r="D2266" s="35" t="s">
        <v>139</v>
      </c>
      <c r="E2266" s="35" t="s">
        <v>142</v>
      </c>
      <c r="F2266" s="36" t="s">
        <v>144</v>
      </c>
      <c r="G2266" s="33" t="s">
        <v>14083</v>
      </c>
      <c r="H2266" s="33" t="s">
        <v>14084</v>
      </c>
      <c r="I2266" s="33" t="s">
        <v>439</v>
      </c>
      <c r="J2266" s="33" t="s">
        <v>10785</v>
      </c>
      <c r="K2266" s="35" t="s">
        <v>421</v>
      </c>
      <c r="L2266" s="33" t="s">
        <v>3194</v>
      </c>
      <c r="M2266" s="33" t="s">
        <v>8450</v>
      </c>
      <c r="N2266" s="33" t="s">
        <v>13970</v>
      </c>
      <c r="O2266" s="5"/>
      <c r="P2266" s="35" t="s">
        <v>233</v>
      </c>
      <c r="Q2266" s="35" t="s">
        <v>14019</v>
      </c>
      <c r="R2266" s="33">
        <v>76281.0</v>
      </c>
      <c r="S2266" s="37"/>
      <c r="T2266" s="33"/>
      <c r="U2266" s="33">
        <v>7.88</v>
      </c>
      <c r="V2266" s="33" t="s">
        <v>154</v>
      </c>
      <c r="W2266" s="33"/>
      <c r="X2266" s="33"/>
      <c r="Y2266" s="5"/>
      <c r="Z2266" s="5"/>
      <c r="AA2266" s="33">
        <v>1.0</v>
      </c>
      <c r="AB2266" s="33"/>
      <c r="AC2266" s="33">
        <v>1.0</v>
      </c>
      <c r="AD2266" s="5"/>
      <c r="AE2266" s="5"/>
      <c r="AF2266" s="5"/>
      <c r="AG2266" s="16"/>
      <c r="AH2266" s="38" t="str">
        <f t="shared" si="1"/>
        <v/>
      </c>
      <c r="AI2266" s="39">
        <f t="shared" si="2"/>
        <v>1</v>
      </c>
      <c r="AJ2266" s="37" t="str">
        <f t="shared" si="3"/>
        <v/>
      </c>
      <c r="AK2266" s="41" t="str">
        <f t="shared" si="4"/>
        <v/>
      </c>
      <c r="AL2266" s="35" t="s">
        <v>233</v>
      </c>
      <c r="AM2266" s="33" t="s">
        <v>13970</v>
      </c>
      <c r="AN2266" s="33" t="s">
        <v>13970</v>
      </c>
      <c r="AO2266" s="41"/>
      <c r="AP2266" s="33" t="s">
        <v>169</v>
      </c>
      <c r="AQ2266" s="33" t="s">
        <v>170</v>
      </c>
      <c r="AR2266" s="33">
        <v>300.0</v>
      </c>
      <c r="AS2266" s="42"/>
      <c r="AT2266" s="42"/>
      <c r="AU2266" s="42"/>
      <c r="AV2266" s="42"/>
      <c r="AW2266" s="42"/>
      <c r="AX2266" s="5"/>
      <c r="AY2266" s="33"/>
      <c r="AZ2266" s="33" t="s">
        <v>14085</v>
      </c>
      <c r="BA2266" s="5"/>
      <c r="BB2266" s="5"/>
      <c r="BC2266" s="5" t="s">
        <v>14086</v>
      </c>
      <c r="BD2266" s="33" t="s">
        <v>173</v>
      </c>
      <c r="BE2266" s="41"/>
      <c r="BF2266" s="35"/>
      <c r="BG2266" s="33" t="s">
        <v>169</v>
      </c>
      <c r="BH2266" s="5"/>
      <c r="BI2266" s="33">
        <v>300.0</v>
      </c>
      <c r="BJ2266" s="33" t="s">
        <v>170</v>
      </c>
      <c r="BK2266" s="5"/>
      <c r="BL2266" s="5">
        <f t="shared" si="5"/>
        <v>3994.5</v>
      </c>
      <c r="BM2266" s="5"/>
      <c r="BN2266" s="5"/>
      <c r="BO2266" s="42">
        <f t="shared" si="6"/>
        <v>3994.5</v>
      </c>
      <c r="BP2266" s="44"/>
      <c r="BQ2266" s="45"/>
      <c r="BR2266" s="47"/>
      <c r="BS2266" s="45"/>
      <c r="BT2266" s="37"/>
      <c r="BU2266" s="5"/>
      <c r="BV2266" s="38"/>
      <c r="BW2266" s="48"/>
      <c r="BX2266" s="44"/>
      <c r="BY2266" s="44"/>
      <c r="BZ2266" s="33" t="s">
        <v>131</v>
      </c>
      <c r="CA2266" s="5"/>
      <c r="CB2266" s="5"/>
      <c r="CC2266" s="33" t="s">
        <v>177</v>
      </c>
      <c r="CD2266" s="5"/>
      <c r="CE2266" s="5"/>
      <c r="CF2266" s="33" t="s">
        <v>178</v>
      </c>
      <c r="CG2266" s="33" t="s">
        <v>14087</v>
      </c>
      <c r="CH2266" s="5"/>
      <c r="CI2266" s="5"/>
      <c r="CJ2266" s="5"/>
      <c r="CK2266" s="33"/>
      <c r="CL2266" s="49">
        <v>45000.0</v>
      </c>
      <c r="CM2266" s="33" t="s">
        <v>180</v>
      </c>
      <c r="CN2266" s="5"/>
      <c r="CO2266" s="33">
        <v>2.0</v>
      </c>
      <c r="CP2266" s="33" t="s">
        <v>181</v>
      </c>
      <c r="CQ2266" s="50" t="str">
        <f t="shared" si="7"/>
        <v>20/11/1957</v>
      </c>
      <c r="CR2266" s="33" t="s">
        <v>182</v>
      </c>
      <c r="CS2266" s="33">
        <v>5.0</v>
      </c>
      <c r="CT2266" s="33">
        <v>5.0</v>
      </c>
      <c r="CU2266" s="33">
        <v>28.0</v>
      </c>
      <c r="CV2266" s="33">
        <v>102.0</v>
      </c>
      <c r="CW2266" s="5"/>
      <c r="CX2266" s="5"/>
      <c r="CY2266" s="33">
        <v>-100.143257</v>
      </c>
      <c r="CZ2266" s="33">
        <v>20.763174</v>
      </c>
      <c r="DA2266" s="33">
        <v>4.4219266E9</v>
      </c>
      <c r="DB2266" s="33">
        <v>1.0</v>
      </c>
      <c r="DC2266" s="33" t="s">
        <v>8456</v>
      </c>
      <c r="DD2266" s="33">
        <v>2023.0</v>
      </c>
      <c r="DE2266" s="33" t="s">
        <v>184</v>
      </c>
      <c r="DF2266" s="33"/>
      <c r="DG2266" s="33" t="s">
        <v>185</v>
      </c>
      <c r="DH2266" s="33" t="s">
        <v>186</v>
      </c>
      <c r="DI2266" s="5"/>
      <c r="DJ2266" s="5"/>
    </row>
    <row r="2267">
      <c r="A2267" s="33" t="s">
        <v>14088</v>
      </c>
      <c r="B2267" s="34">
        <v>44952.0</v>
      </c>
      <c r="C2267" s="35" t="s">
        <v>137</v>
      </c>
      <c r="D2267" s="35" t="s">
        <v>139</v>
      </c>
      <c r="E2267" s="35" t="s">
        <v>142</v>
      </c>
      <c r="F2267" s="36" t="s">
        <v>144</v>
      </c>
      <c r="G2267" s="33" t="s">
        <v>14089</v>
      </c>
      <c r="H2267" s="33" t="s">
        <v>14090</v>
      </c>
      <c r="I2267" s="33" t="s">
        <v>439</v>
      </c>
      <c r="J2267" s="33" t="s">
        <v>538</v>
      </c>
      <c r="K2267" s="35" t="s">
        <v>421</v>
      </c>
      <c r="L2267" s="33" t="s">
        <v>3194</v>
      </c>
      <c r="M2267" s="33" t="s">
        <v>8450</v>
      </c>
      <c r="N2267" s="33" t="s">
        <v>13970</v>
      </c>
      <c r="O2267" s="5"/>
      <c r="P2267" s="35" t="s">
        <v>233</v>
      </c>
      <c r="Q2267" s="35" t="s">
        <v>14019</v>
      </c>
      <c r="R2267" s="33">
        <v>76281.0</v>
      </c>
      <c r="S2267" s="37"/>
      <c r="T2267" s="33"/>
      <c r="U2267" s="33">
        <v>1.51</v>
      </c>
      <c r="V2267" s="33" t="s">
        <v>154</v>
      </c>
      <c r="W2267" s="33"/>
      <c r="X2267" s="33"/>
      <c r="Y2267" s="5"/>
      <c r="Z2267" s="5"/>
      <c r="AA2267" s="33">
        <v>1.0</v>
      </c>
      <c r="AB2267" s="33"/>
      <c r="AC2267" s="33">
        <v>1.0</v>
      </c>
      <c r="AD2267" s="5"/>
      <c r="AE2267" s="5"/>
      <c r="AF2267" s="5"/>
      <c r="AG2267" s="16"/>
      <c r="AH2267" s="38" t="str">
        <f t="shared" si="1"/>
        <v/>
      </c>
      <c r="AI2267" s="39">
        <f t="shared" si="2"/>
        <v>1</v>
      </c>
      <c r="AJ2267" s="37" t="str">
        <f t="shared" si="3"/>
        <v/>
      </c>
      <c r="AK2267" s="41" t="str">
        <f t="shared" si="4"/>
        <v/>
      </c>
      <c r="AL2267" s="35" t="s">
        <v>233</v>
      </c>
      <c r="AM2267" s="33" t="s">
        <v>13970</v>
      </c>
      <c r="AN2267" s="33" t="s">
        <v>13970</v>
      </c>
      <c r="AO2267" s="41"/>
      <c r="AP2267" s="33" t="s">
        <v>169</v>
      </c>
      <c r="AQ2267" s="33" t="s">
        <v>170</v>
      </c>
      <c r="AR2267" s="33">
        <v>150.0</v>
      </c>
      <c r="AS2267" s="42"/>
      <c r="AT2267" s="42"/>
      <c r="AU2267" s="42"/>
      <c r="AV2267" s="42"/>
      <c r="AW2267" s="42"/>
      <c r="AX2267" s="5"/>
      <c r="AY2267" s="33"/>
      <c r="AZ2267" s="33" t="s">
        <v>14091</v>
      </c>
      <c r="BA2267" s="5"/>
      <c r="BB2267" s="5"/>
      <c r="BC2267" s="5" t="s">
        <v>14092</v>
      </c>
      <c r="BD2267" s="33" t="s">
        <v>173</v>
      </c>
      <c r="BE2267" s="41"/>
      <c r="BF2267" s="35"/>
      <c r="BG2267" s="33" t="s">
        <v>169</v>
      </c>
      <c r="BH2267" s="5"/>
      <c r="BI2267" s="33">
        <v>150.0</v>
      </c>
      <c r="BJ2267" s="33" t="s">
        <v>170</v>
      </c>
      <c r="BK2267" s="5"/>
      <c r="BL2267" s="5">
        <f t="shared" si="5"/>
        <v>1997.25</v>
      </c>
      <c r="BM2267" s="5"/>
      <c r="BN2267" s="5"/>
      <c r="BO2267" s="42">
        <f t="shared" si="6"/>
        <v>1997.25</v>
      </c>
      <c r="BP2267" s="44"/>
      <c r="BQ2267" s="45"/>
      <c r="BR2267" s="47"/>
      <c r="BS2267" s="45"/>
      <c r="BT2267" s="37"/>
      <c r="BU2267" s="5"/>
      <c r="BV2267" s="38"/>
      <c r="BW2267" s="48"/>
      <c r="BX2267" s="44"/>
      <c r="BY2267" s="44"/>
      <c r="BZ2267" s="33" t="s">
        <v>131</v>
      </c>
      <c r="CA2267" s="5"/>
      <c r="CB2267" s="5"/>
      <c r="CC2267" s="33" t="s">
        <v>177</v>
      </c>
      <c r="CD2267" s="5"/>
      <c r="CE2267" s="5"/>
      <c r="CF2267" s="33" t="s">
        <v>178</v>
      </c>
      <c r="CG2267" s="33" t="s">
        <v>14093</v>
      </c>
      <c r="CH2267" s="5"/>
      <c r="CI2267" s="5"/>
      <c r="CJ2267" s="5"/>
      <c r="CK2267" s="33"/>
      <c r="CL2267" s="49">
        <v>45000.0</v>
      </c>
      <c r="CM2267" s="33" t="s">
        <v>180</v>
      </c>
      <c r="CN2267" s="5"/>
      <c r="CO2267" s="33">
        <v>1.0</v>
      </c>
      <c r="CP2267" s="33" t="s">
        <v>181</v>
      </c>
      <c r="CQ2267" s="50" t="str">
        <f t="shared" si="7"/>
        <v>24/11/1961</v>
      </c>
      <c r="CR2267" s="33" t="s">
        <v>182</v>
      </c>
      <c r="CS2267" s="33">
        <v>5.0</v>
      </c>
      <c r="CT2267" s="33">
        <v>5.0</v>
      </c>
      <c r="CU2267" s="33">
        <v>28.0</v>
      </c>
      <c r="CV2267" s="33">
        <v>102.0</v>
      </c>
      <c r="CW2267" s="5"/>
      <c r="CX2267" s="5"/>
      <c r="CY2267" s="33">
        <v>-100.143257</v>
      </c>
      <c r="CZ2267" s="33">
        <v>20.763174</v>
      </c>
      <c r="DA2267" s="33">
        <v>4.121305552E9</v>
      </c>
      <c r="DB2267" s="33">
        <v>2.0</v>
      </c>
      <c r="DC2267" s="33" t="s">
        <v>8456</v>
      </c>
      <c r="DD2267" s="33">
        <v>2023.0</v>
      </c>
      <c r="DE2267" s="33" t="s">
        <v>184</v>
      </c>
      <c r="DF2267" s="33"/>
      <c r="DG2267" s="33" t="s">
        <v>185</v>
      </c>
      <c r="DH2267" s="33" t="s">
        <v>186</v>
      </c>
      <c r="DI2267" s="5"/>
      <c r="DJ2267" s="5"/>
    </row>
    <row r="2268">
      <c r="A2268" s="33" t="s">
        <v>14094</v>
      </c>
      <c r="B2268" s="34">
        <v>44952.0</v>
      </c>
      <c r="C2268" s="35" t="s">
        <v>137</v>
      </c>
      <c r="D2268" s="35" t="s">
        <v>139</v>
      </c>
      <c r="E2268" s="35" t="s">
        <v>142</v>
      </c>
      <c r="F2268" s="36" t="s">
        <v>144</v>
      </c>
      <c r="G2268" s="33" t="s">
        <v>14095</v>
      </c>
      <c r="H2268" s="33" t="s">
        <v>581</v>
      </c>
      <c r="I2268" s="33" t="s">
        <v>439</v>
      </c>
      <c r="J2268" s="33" t="s">
        <v>538</v>
      </c>
      <c r="K2268" s="35" t="s">
        <v>421</v>
      </c>
      <c r="L2268" s="33" t="s">
        <v>3194</v>
      </c>
      <c r="M2268" s="33" t="s">
        <v>8450</v>
      </c>
      <c r="N2268" s="33" t="s">
        <v>13970</v>
      </c>
      <c r="O2268" s="5"/>
      <c r="P2268" s="35" t="s">
        <v>233</v>
      </c>
      <c r="Q2268" s="35" t="s">
        <v>14019</v>
      </c>
      <c r="R2268" s="33">
        <v>76281.0</v>
      </c>
      <c r="S2268" s="37"/>
      <c r="T2268" s="33"/>
      <c r="U2268" s="33">
        <v>1.53</v>
      </c>
      <c r="V2268" s="33" t="s">
        <v>154</v>
      </c>
      <c r="W2268" s="33"/>
      <c r="X2268" s="33"/>
      <c r="Y2268" s="5"/>
      <c r="Z2268" s="5"/>
      <c r="AA2268" s="33">
        <v>1.0</v>
      </c>
      <c r="AB2268" s="33"/>
      <c r="AC2268" s="33">
        <v>1.0</v>
      </c>
      <c r="AD2268" s="5"/>
      <c r="AE2268" s="5"/>
      <c r="AF2268" s="5"/>
      <c r="AG2268" s="16"/>
      <c r="AH2268" s="38" t="str">
        <f t="shared" si="1"/>
        <v/>
      </c>
      <c r="AI2268" s="39">
        <f t="shared" si="2"/>
        <v>1</v>
      </c>
      <c r="AJ2268" s="37" t="str">
        <f t="shared" si="3"/>
        <v/>
      </c>
      <c r="AK2268" s="41" t="str">
        <f t="shared" si="4"/>
        <v/>
      </c>
      <c r="AL2268" s="35" t="s">
        <v>233</v>
      </c>
      <c r="AM2268" s="33" t="s">
        <v>13970</v>
      </c>
      <c r="AN2268" s="33" t="s">
        <v>13970</v>
      </c>
      <c r="AO2268" s="41"/>
      <c r="AP2268" s="33" t="s">
        <v>169</v>
      </c>
      <c r="AQ2268" s="33" t="s">
        <v>170</v>
      </c>
      <c r="AR2268" s="33">
        <v>150.0</v>
      </c>
      <c r="AS2268" s="42"/>
      <c r="AT2268" s="42"/>
      <c r="AU2268" s="42"/>
      <c r="AV2268" s="42"/>
      <c r="AW2268" s="42"/>
      <c r="AX2268" s="5"/>
      <c r="AY2268" s="33"/>
      <c r="AZ2268" s="33" t="s">
        <v>14096</v>
      </c>
      <c r="BA2268" s="5"/>
      <c r="BB2268" s="5"/>
      <c r="BC2268" s="5" t="s">
        <v>14097</v>
      </c>
      <c r="BD2268" s="33" t="s">
        <v>173</v>
      </c>
      <c r="BE2268" s="41"/>
      <c r="BF2268" s="35"/>
      <c r="BG2268" s="33" t="s">
        <v>169</v>
      </c>
      <c r="BH2268" s="5"/>
      <c r="BI2268" s="33">
        <v>150.0</v>
      </c>
      <c r="BJ2268" s="33" t="s">
        <v>170</v>
      </c>
      <c r="BK2268" s="5"/>
      <c r="BL2268" s="5">
        <f t="shared" si="5"/>
        <v>1997.25</v>
      </c>
      <c r="BM2268" s="5"/>
      <c r="BN2268" s="5"/>
      <c r="BO2268" s="42">
        <f t="shared" si="6"/>
        <v>1997.25</v>
      </c>
      <c r="BP2268" s="44"/>
      <c r="BQ2268" s="45"/>
      <c r="BR2268" s="47"/>
      <c r="BS2268" s="45"/>
      <c r="BT2268" s="37"/>
      <c r="BU2268" s="5"/>
      <c r="BV2268" s="38"/>
      <c r="BW2268" s="48"/>
      <c r="BX2268" s="44"/>
      <c r="BY2268" s="44"/>
      <c r="BZ2268" s="33" t="s">
        <v>131</v>
      </c>
      <c r="CA2268" s="5"/>
      <c r="CB2268" s="5"/>
      <c r="CC2268" s="33" t="s">
        <v>177</v>
      </c>
      <c r="CD2268" s="5"/>
      <c r="CE2268" s="5"/>
      <c r="CF2268" s="33" t="s">
        <v>178</v>
      </c>
      <c r="CG2268" s="33" t="s">
        <v>14098</v>
      </c>
      <c r="CH2268" s="5"/>
      <c r="CI2268" s="5"/>
      <c r="CJ2268" s="5"/>
      <c r="CK2268" s="33"/>
      <c r="CL2268" s="49">
        <v>45000.0</v>
      </c>
      <c r="CM2268" s="33" t="s">
        <v>180</v>
      </c>
      <c r="CN2268" s="5"/>
      <c r="CO2268" s="33">
        <v>1.0</v>
      </c>
      <c r="CP2268" s="33" t="s">
        <v>181</v>
      </c>
      <c r="CQ2268" s="50" t="str">
        <f t="shared" si="7"/>
        <v>28/03/1953</v>
      </c>
      <c r="CR2268" s="33" t="s">
        <v>182</v>
      </c>
      <c r="CS2268" s="33">
        <v>5.0</v>
      </c>
      <c r="CT2268" s="33">
        <v>5.0</v>
      </c>
      <c r="CU2268" s="33">
        <v>28.0</v>
      </c>
      <c r="CV2268" s="33">
        <v>102.0</v>
      </c>
      <c r="CW2268" s="5"/>
      <c r="CX2268" s="5"/>
      <c r="CY2268" s="33">
        <v>-100.143257</v>
      </c>
      <c r="CZ2268" s="33">
        <v>20.763174</v>
      </c>
      <c r="DA2268" s="33">
        <v>4.425503603E9</v>
      </c>
      <c r="DB2268" s="33">
        <v>2.0</v>
      </c>
      <c r="DC2268" s="33" t="s">
        <v>8456</v>
      </c>
      <c r="DD2268" s="33">
        <v>2023.0</v>
      </c>
      <c r="DE2268" s="33" t="s">
        <v>184</v>
      </c>
      <c r="DF2268" s="33"/>
      <c r="DG2268" s="33" t="s">
        <v>185</v>
      </c>
      <c r="DH2268" s="33" t="s">
        <v>186</v>
      </c>
      <c r="DI2268" s="5"/>
      <c r="DJ2268" s="5"/>
    </row>
    <row r="2269">
      <c r="A2269" s="33" t="s">
        <v>14099</v>
      </c>
      <c r="B2269" s="34">
        <v>44952.0</v>
      </c>
      <c r="C2269" s="35" t="s">
        <v>137</v>
      </c>
      <c r="D2269" s="35" t="s">
        <v>139</v>
      </c>
      <c r="E2269" s="35" t="s">
        <v>142</v>
      </c>
      <c r="F2269" s="36" t="s">
        <v>144</v>
      </c>
      <c r="G2269" s="33" t="s">
        <v>14100</v>
      </c>
      <c r="H2269" s="33" t="s">
        <v>14101</v>
      </c>
      <c r="I2269" s="33" t="s">
        <v>231</v>
      </c>
      <c r="J2269" s="33" t="s">
        <v>8918</v>
      </c>
      <c r="K2269" s="35" t="s">
        <v>421</v>
      </c>
      <c r="L2269" s="33" t="s">
        <v>3194</v>
      </c>
      <c r="M2269" s="33" t="s">
        <v>8450</v>
      </c>
      <c r="N2269" s="33" t="s">
        <v>13970</v>
      </c>
      <c r="O2269" s="5"/>
      <c r="P2269" s="35" t="s">
        <v>233</v>
      </c>
      <c r="Q2269" s="35" t="s">
        <v>14019</v>
      </c>
      <c r="R2269" s="33">
        <v>76281.0</v>
      </c>
      <c r="S2269" s="37"/>
      <c r="T2269" s="33"/>
      <c r="U2269" s="33">
        <v>11.35</v>
      </c>
      <c r="V2269" s="33" t="s">
        <v>154</v>
      </c>
      <c r="W2269" s="33"/>
      <c r="X2269" s="33"/>
      <c r="Y2269" s="5"/>
      <c r="Z2269" s="5"/>
      <c r="AA2269" s="33">
        <v>1.0</v>
      </c>
      <c r="AB2269" s="33">
        <v>1.0</v>
      </c>
      <c r="AC2269" s="33"/>
      <c r="AD2269" s="5"/>
      <c r="AE2269" s="5"/>
      <c r="AF2269" s="5"/>
      <c r="AG2269" s="16"/>
      <c r="AH2269" s="38" t="str">
        <f t="shared" si="1"/>
        <v/>
      </c>
      <c r="AI2269" s="39" t="str">
        <f t="shared" si="2"/>
        <v/>
      </c>
      <c r="AJ2269" s="37" t="str">
        <f t="shared" si="3"/>
        <v/>
      </c>
      <c r="AK2269" s="41" t="str">
        <f t="shared" si="4"/>
        <v/>
      </c>
      <c r="AL2269" s="35" t="s">
        <v>233</v>
      </c>
      <c r="AM2269" s="33" t="s">
        <v>13970</v>
      </c>
      <c r="AN2269" s="33" t="s">
        <v>13970</v>
      </c>
      <c r="AO2269" s="41"/>
      <c r="AP2269" s="33" t="s">
        <v>169</v>
      </c>
      <c r="AQ2269" s="33" t="s">
        <v>170</v>
      </c>
      <c r="AR2269" s="33">
        <v>300.0</v>
      </c>
      <c r="AS2269" s="42"/>
      <c r="AT2269" s="42"/>
      <c r="AU2269" s="42"/>
      <c r="AV2269" s="42"/>
      <c r="AW2269" s="42"/>
      <c r="AX2269" s="5"/>
      <c r="AY2269" s="33"/>
      <c r="AZ2269" s="33" t="s">
        <v>14102</v>
      </c>
      <c r="BA2269" s="5"/>
      <c r="BB2269" s="5"/>
      <c r="BC2269" s="5" t="s">
        <v>14103</v>
      </c>
      <c r="BD2269" s="33" t="s">
        <v>173</v>
      </c>
      <c r="BE2269" s="41"/>
      <c r="BF2269" s="35"/>
      <c r="BG2269" s="33" t="s">
        <v>169</v>
      </c>
      <c r="BH2269" s="5"/>
      <c r="BI2269" s="33">
        <v>300.0</v>
      </c>
      <c r="BJ2269" s="33" t="s">
        <v>170</v>
      </c>
      <c r="BK2269" s="5"/>
      <c r="BL2269" s="5">
        <f t="shared" si="5"/>
        <v>3994.5</v>
      </c>
      <c r="BM2269" s="5"/>
      <c r="BN2269" s="5"/>
      <c r="BO2269" s="42">
        <f t="shared" si="6"/>
        <v>3994.5</v>
      </c>
      <c r="BP2269" s="44"/>
      <c r="BQ2269" s="45"/>
      <c r="BR2269" s="47"/>
      <c r="BS2269" s="45"/>
      <c r="BT2269" s="37"/>
      <c r="BU2269" s="5"/>
      <c r="BV2269" s="38"/>
      <c r="BW2269" s="48"/>
      <c r="BX2269" s="44"/>
      <c r="BY2269" s="44"/>
      <c r="BZ2269" s="33" t="s">
        <v>131</v>
      </c>
      <c r="CA2269" s="5"/>
      <c r="CB2269" s="5"/>
      <c r="CC2269" s="33" t="s">
        <v>177</v>
      </c>
      <c r="CD2269" s="5"/>
      <c r="CE2269" s="5"/>
      <c r="CF2269" s="33" t="s">
        <v>178</v>
      </c>
      <c r="CG2269" s="33" t="s">
        <v>14104</v>
      </c>
      <c r="CH2269" s="5"/>
      <c r="CI2269" s="5"/>
      <c r="CJ2269" s="5"/>
      <c r="CK2269" s="33"/>
      <c r="CL2269" s="49">
        <v>45000.0</v>
      </c>
      <c r="CM2269" s="33" t="s">
        <v>180</v>
      </c>
      <c r="CN2269" s="5"/>
      <c r="CO2269" s="33">
        <v>2.0</v>
      </c>
      <c r="CP2269" s="33" t="s">
        <v>181</v>
      </c>
      <c r="CQ2269" s="50" t="str">
        <f t="shared" si="7"/>
        <v>09/05/1980</v>
      </c>
      <c r="CR2269" s="33" t="s">
        <v>243</v>
      </c>
      <c r="CS2269" s="33">
        <v>5.0</v>
      </c>
      <c r="CT2269" s="33">
        <v>5.0</v>
      </c>
      <c r="CU2269" s="33">
        <v>28.0</v>
      </c>
      <c r="CV2269" s="33">
        <v>102.0</v>
      </c>
      <c r="CW2269" s="5"/>
      <c r="CX2269" s="5"/>
      <c r="CY2269" s="33">
        <v>-100.143257</v>
      </c>
      <c r="CZ2269" s="33">
        <v>20.763174</v>
      </c>
      <c r="DA2269" s="33">
        <v>4.424875653E9</v>
      </c>
      <c r="DB2269" s="33">
        <v>2.0</v>
      </c>
      <c r="DC2269" s="33" t="s">
        <v>8456</v>
      </c>
      <c r="DD2269" s="33">
        <v>2023.0</v>
      </c>
      <c r="DE2269" s="33" t="s">
        <v>184</v>
      </c>
      <c r="DF2269" s="33"/>
      <c r="DG2269" s="33" t="s">
        <v>185</v>
      </c>
      <c r="DH2269" s="33" t="s">
        <v>186</v>
      </c>
      <c r="DI2269" s="5"/>
      <c r="DJ2269" s="5"/>
    </row>
    <row r="2270">
      <c r="A2270" s="33" t="s">
        <v>14105</v>
      </c>
      <c r="B2270" s="34">
        <v>44952.0</v>
      </c>
      <c r="C2270" s="35" t="s">
        <v>137</v>
      </c>
      <c r="D2270" s="35" t="s">
        <v>139</v>
      </c>
      <c r="E2270" s="35" t="s">
        <v>142</v>
      </c>
      <c r="F2270" s="36" t="s">
        <v>144</v>
      </c>
      <c r="G2270" s="33" t="s">
        <v>14106</v>
      </c>
      <c r="H2270" s="33" t="s">
        <v>14107</v>
      </c>
      <c r="I2270" s="33" t="s">
        <v>844</v>
      </c>
      <c r="J2270" s="33" t="s">
        <v>439</v>
      </c>
      <c r="K2270" s="35" t="s">
        <v>421</v>
      </c>
      <c r="L2270" s="33" t="s">
        <v>3194</v>
      </c>
      <c r="M2270" s="33" t="s">
        <v>8450</v>
      </c>
      <c r="N2270" s="33" t="s">
        <v>13970</v>
      </c>
      <c r="O2270" s="5"/>
      <c r="P2270" s="35" t="s">
        <v>233</v>
      </c>
      <c r="Q2270" s="35" t="s">
        <v>14019</v>
      </c>
      <c r="R2270" s="33">
        <v>76281.0</v>
      </c>
      <c r="S2270" s="37"/>
      <c r="T2270" s="33"/>
      <c r="U2270" s="33">
        <v>2.32</v>
      </c>
      <c r="V2270" s="33" t="s">
        <v>154</v>
      </c>
      <c r="W2270" s="33"/>
      <c r="X2270" s="33"/>
      <c r="Y2270" s="5"/>
      <c r="Z2270" s="5"/>
      <c r="AA2270" s="33">
        <v>1.0</v>
      </c>
      <c r="AB2270" s="33"/>
      <c r="AC2270" s="33">
        <v>1.0</v>
      </c>
      <c r="AD2270" s="5"/>
      <c r="AE2270" s="5"/>
      <c r="AF2270" s="5"/>
      <c r="AG2270" s="16"/>
      <c r="AH2270" s="38" t="str">
        <f t="shared" si="1"/>
        <v/>
      </c>
      <c r="AI2270" s="39">
        <f t="shared" si="2"/>
        <v>1</v>
      </c>
      <c r="AJ2270" s="37" t="str">
        <f t="shared" si="3"/>
        <v/>
      </c>
      <c r="AK2270" s="41" t="str">
        <f t="shared" si="4"/>
        <v/>
      </c>
      <c r="AL2270" s="35" t="s">
        <v>233</v>
      </c>
      <c r="AM2270" s="33" t="s">
        <v>13970</v>
      </c>
      <c r="AN2270" s="33" t="s">
        <v>13970</v>
      </c>
      <c r="AO2270" s="41"/>
      <c r="AP2270" s="33" t="s">
        <v>169</v>
      </c>
      <c r="AQ2270" s="33" t="s">
        <v>170</v>
      </c>
      <c r="AR2270" s="33">
        <v>300.0</v>
      </c>
      <c r="AS2270" s="42"/>
      <c r="AT2270" s="42"/>
      <c r="AU2270" s="42"/>
      <c r="AV2270" s="42"/>
      <c r="AW2270" s="42"/>
      <c r="AX2270" s="5"/>
      <c r="AY2270" s="33"/>
      <c r="AZ2270" s="33" t="s">
        <v>14108</v>
      </c>
      <c r="BA2270" s="5"/>
      <c r="BB2270" s="5"/>
      <c r="BC2270" s="5" t="s">
        <v>14109</v>
      </c>
      <c r="BD2270" s="33" t="s">
        <v>173</v>
      </c>
      <c r="BE2270" s="41"/>
      <c r="BF2270" s="35"/>
      <c r="BG2270" s="33" t="s">
        <v>169</v>
      </c>
      <c r="BH2270" s="5"/>
      <c r="BI2270" s="33">
        <v>300.0</v>
      </c>
      <c r="BJ2270" s="33" t="s">
        <v>170</v>
      </c>
      <c r="BK2270" s="5"/>
      <c r="BL2270" s="5">
        <f t="shared" si="5"/>
        <v>3994.5</v>
      </c>
      <c r="BM2270" s="5"/>
      <c r="BN2270" s="5"/>
      <c r="BO2270" s="42">
        <f t="shared" si="6"/>
        <v>3994.5</v>
      </c>
      <c r="BP2270" s="44"/>
      <c r="BQ2270" s="45"/>
      <c r="BR2270" s="47"/>
      <c r="BS2270" s="45"/>
      <c r="BT2270" s="37"/>
      <c r="BU2270" s="5"/>
      <c r="BV2270" s="38"/>
      <c r="BW2270" s="48"/>
      <c r="BX2270" s="44"/>
      <c r="BY2270" s="44"/>
      <c r="BZ2270" s="33" t="s">
        <v>131</v>
      </c>
      <c r="CA2270" s="5"/>
      <c r="CB2270" s="5"/>
      <c r="CC2270" s="33" t="s">
        <v>177</v>
      </c>
      <c r="CD2270" s="5"/>
      <c r="CE2270" s="5"/>
      <c r="CF2270" s="33" t="s">
        <v>178</v>
      </c>
      <c r="CG2270" s="33" t="s">
        <v>14110</v>
      </c>
      <c r="CH2270" s="5"/>
      <c r="CI2270" s="5"/>
      <c r="CJ2270" s="5"/>
      <c r="CK2270" s="33"/>
      <c r="CL2270" s="49">
        <v>45000.0</v>
      </c>
      <c r="CM2270" s="33" t="s">
        <v>180</v>
      </c>
      <c r="CN2270" s="5"/>
      <c r="CO2270" s="33">
        <v>2.0</v>
      </c>
      <c r="CP2270" s="33" t="s">
        <v>181</v>
      </c>
      <c r="CQ2270" s="50" t="str">
        <f t="shared" si="7"/>
        <v>27/02/1939</v>
      </c>
      <c r="CR2270" s="33" t="s">
        <v>182</v>
      </c>
      <c r="CS2270" s="33">
        <v>5.0</v>
      </c>
      <c r="CT2270" s="33">
        <v>5.0</v>
      </c>
      <c r="CU2270" s="33">
        <v>28.0</v>
      </c>
      <c r="CV2270" s="33">
        <v>102.0</v>
      </c>
      <c r="CW2270" s="5"/>
      <c r="CX2270" s="5"/>
      <c r="CY2270" s="33">
        <v>-100.143257</v>
      </c>
      <c r="CZ2270" s="33">
        <v>20.763174</v>
      </c>
      <c r="DA2270" s="33">
        <v>4.411101833E9</v>
      </c>
      <c r="DB2270" s="33">
        <v>2.0</v>
      </c>
      <c r="DC2270" s="33" t="s">
        <v>8456</v>
      </c>
      <c r="DD2270" s="33">
        <v>2023.0</v>
      </c>
      <c r="DE2270" s="33" t="s">
        <v>184</v>
      </c>
      <c r="DF2270" s="33"/>
      <c r="DG2270" s="33" t="s">
        <v>185</v>
      </c>
      <c r="DH2270" s="33" t="s">
        <v>186</v>
      </c>
      <c r="DI2270" s="5"/>
      <c r="DJ2270" s="5"/>
    </row>
    <row r="2271">
      <c r="A2271" s="33" t="s">
        <v>14111</v>
      </c>
      <c r="B2271" s="34">
        <v>44952.0</v>
      </c>
      <c r="C2271" s="35" t="s">
        <v>137</v>
      </c>
      <c r="D2271" s="35" t="s">
        <v>139</v>
      </c>
      <c r="E2271" s="35" t="s">
        <v>142</v>
      </c>
      <c r="F2271" s="36" t="s">
        <v>144</v>
      </c>
      <c r="G2271" s="33" t="s">
        <v>14112</v>
      </c>
      <c r="H2271" s="33" t="s">
        <v>337</v>
      </c>
      <c r="I2271" s="33" t="s">
        <v>844</v>
      </c>
      <c r="J2271" s="33" t="s">
        <v>2889</v>
      </c>
      <c r="K2271" s="35" t="s">
        <v>421</v>
      </c>
      <c r="L2271" s="33" t="s">
        <v>3194</v>
      </c>
      <c r="M2271" s="33" t="s">
        <v>8450</v>
      </c>
      <c r="N2271" s="33" t="s">
        <v>13970</v>
      </c>
      <c r="O2271" s="5"/>
      <c r="P2271" s="35" t="s">
        <v>233</v>
      </c>
      <c r="Q2271" s="35" t="s">
        <v>14019</v>
      </c>
      <c r="R2271" s="33">
        <v>76281.0</v>
      </c>
      <c r="S2271" s="37"/>
      <c r="T2271" s="33"/>
      <c r="U2271" s="33">
        <v>6.11</v>
      </c>
      <c r="V2271" s="33" t="s">
        <v>154</v>
      </c>
      <c r="W2271" s="33"/>
      <c r="X2271" s="33"/>
      <c r="Y2271" s="5"/>
      <c r="Z2271" s="5"/>
      <c r="AA2271" s="33">
        <v>1.0</v>
      </c>
      <c r="AB2271" s="33"/>
      <c r="AC2271" s="33">
        <v>1.0</v>
      </c>
      <c r="AD2271" s="5"/>
      <c r="AE2271" s="5"/>
      <c r="AF2271" s="5"/>
      <c r="AG2271" s="16"/>
      <c r="AH2271" s="38" t="str">
        <f t="shared" si="1"/>
        <v/>
      </c>
      <c r="AI2271" s="39" t="str">
        <f t="shared" si="2"/>
        <v/>
      </c>
      <c r="AJ2271" s="37" t="str">
        <f t="shared" si="3"/>
        <v/>
      </c>
      <c r="AK2271" s="41" t="str">
        <f t="shared" si="4"/>
        <v/>
      </c>
      <c r="AL2271" s="35" t="s">
        <v>233</v>
      </c>
      <c r="AM2271" s="33" t="s">
        <v>13970</v>
      </c>
      <c r="AN2271" s="33" t="s">
        <v>13970</v>
      </c>
      <c r="AO2271" s="41"/>
      <c r="AP2271" s="33" t="s">
        <v>169</v>
      </c>
      <c r="AQ2271" s="33" t="s">
        <v>170</v>
      </c>
      <c r="AR2271" s="33">
        <v>300.0</v>
      </c>
      <c r="AS2271" s="42"/>
      <c r="AT2271" s="42"/>
      <c r="AU2271" s="42"/>
      <c r="AV2271" s="42"/>
      <c r="AW2271" s="42"/>
      <c r="AX2271" s="5"/>
      <c r="AY2271" s="33"/>
      <c r="AZ2271" s="33" t="s">
        <v>14113</v>
      </c>
      <c r="BA2271" s="5"/>
      <c r="BB2271" s="5"/>
      <c r="BC2271" s="5" t="s">
        <v>14114</v>
      </c>
      <c r="BD2271" s="33" t="s">
        <v>173</v>
      </c>
      <c r="BE2271" s="41"/>
      <c r="BF2271" s="35"/>
      <c r="BG2271" s="33" t="s">
        <v>169</v>
      </c>
      <c r="BH2271" s="5"/>
      <c r="BI2271" s="33">
        <v>300.0</v>
      </c>
      <c r="BJ2271" s="33" t="s">
        <v>170</v>
      </c>
      <c r="BK2271" s="5"/>
      <c r="BL2271" s="5">
        <f t="shared" si="5"/>
        <v>3994.5</v>
      </c>
      <c r="BM2271" s="5"/>
      <c r="BN2271" s="5"/>
      <c r="BO2271" s="42">
        <f t="shared" si="6"/>
        <v>3994.5</v>
      </c>
      <c r="BP2271" s="44"/>
      <c r="BQ2271" s="45"/>
      <c r="BR2271" s="47"/>
      <c r="BS2271" s="45"/>
      <c r="BT2271" s="37"/>
      <c r="BU2271" s="5"/>
      <c r="BV2271" s="38"/>
      <c r="BW2271" s="48"/>
      <c r="BX2271" s="44"/>
      <c r="BY2271" s="44"/>
      <c r="BZ2271" s="33" t="s">
        <v>131</v>
      </c>
      <c r="CA2271" s="5"/>
      <c r="CB2271" s="5"/>
      <c r="CC2271" s="33" t="s">
        <v>177</v>
      </c>
      <c r="CD2271" s="5"/>
      <c r="CE2271" s="5"/>
      <c r="CF2271" s="33" t="s">
        <v>178</v>
      </c>
      <c r="CG2271" s="33" t="s">
        <v>14115</v>
      </c>
      <c r="CH2271" s="5"/>
      <c r="CI2271" s="5"/>
      <c r="CJ2271" s="5"/>
      <c r="CK2271" s="33"/>
      <c r="CL2271" s="49">
        <v>45000.0</v>
      </c>
      <c r="CM2271" s="33" t="s">
        <v>180</v>
      </c>
      <c r="CN2271" s="5"/>
      <c r="CO2271" s="33">
        <v>2.0</v>
      </c>
      <c r="CP2271" s="33" t="s">
        <v>181</v>
      </c>
      <c r="CQ2271" s="50" t="str">
        <f t="shared" si="7"/>
        <v>20/12/1967</v>
      </c>
      <c r="CR2271" s="33" t="s">
        <v>182</v>
      </c>
      <c r="CS2271" s="33">
        <v>5.0</v>
      </c>
      <c r="CT2271" s="33">
        <v>5.0</v>
      </c>
      <c r="CU2271" s="33">
        <v>28.0</v>
      </c>
      <c r="CV2271" s="33">
        <v>102.0</v>
      </c>
      <c r="CW2271" s="5"/>
      <c r="CX2271" s="5"/>
      <c r="CY2271" s="33">
        <v>-100.143257</v>
      </c>
      <c r="CZ2271" s="33">
        <v>20.763174</v>
      </c>
      <c r="DA2271" s="33">
        <v>4.191231001E9</v>
      </c>
      <c r="DB2271" s="33">
        <v>2.0</v>
      </c>
      <c r="DC2271" s="33" t="s">
        <v>8456</v>
      </c>
      <c r="DD2271" s="33">
        <v>2023.0</v>
      </c>
      <c r="DE2271" s="33" t="s">
        <v>184</v>
      </c>
      <c r="DF2271" s="33"/>
      <c r="DG2271" s="33" t="s">
        <v>185</v>
      </c>
      <c r="DH2271" s="33" t="s">
        <v>186</v>
      </c>
      <c r="DI2271" s="5"/>
      <c r="DJ2271" s="5"/>
    </row>
    <row r="2272">
      <c r="A2272" s="33" t="s">
        <v>14116</v>
      </c>
      <c r="B2272" s="34">
        <v>44952.0</v>
      </c>
      <c r="C2272" s="35" t="s">
        <v>137</v>
      </c>
      <c r="D2272" s="35" t="s">
        <v>139</v>
      </c>
      <c r="E2272" s="35" t="s">
        <v>142</v>
      </c>
      <c r="F2272" s="36" t="s">
        <v>144</v>
      </c>
      <c r="G2272" s="33" t="s">
        <v>14117</v>
      </c>
      <c r="H2272" s="33" t="s">
        <v>14118</v>
      </c>
      <c r="I2272" s="33" t="s">
        <v>844</v>
      </c>
      <c r="J2272" s="33" t="s">
        <v>2889</v>
      </c>
      <c r="K2272" s="35" t="s">
        <v>421</v>
      </c>
      <c r="L2272" s="33" t="s">
        <v>3194</v>
      </c>
      <c r="M2272" s="33" t="s">
        <v>8450</v>
      </c>
      <c r="N2272" s="33" t="s">
        <v>13970</v>
      </c>
      <c r="O2272" s="5"/>
      <c r="P2272" s="35" t="s">
        <v>233</v>
      </c>
      <c r="Q2272" s="35" t="s">
        <v>14019</v>
      </c>
      <c r="R2272" s="33">
        <v>76281.0</v>
      </c>
      <c r="S2272" s="37"/>
      <c r="T2272" s="33"/>
      <c r="U2272" s="33">
        <v>2.21</v>
      </c>
      <c r="V2272" s="33" t="s">
        <v>154</v>
      </c>
      <c r="W2272" s="33"/>
      <c r="X2272" s="33"/>
      <c r="Y2272" s="5"/>
      <c r="Z2272" s="5"/>
      <c r="AA2272" s="33">
        <v>1.0</v>
      </c>
      <c r="AB2272" s="33"/>
      <c r="AC2272" s="33">
        <v>1.0</v>
      </c>
      <c r="AD2272" s="5"/>
      <c r="AE2272" s="5"/>
      <c r="AF2272" s="5"/>
      <c r="AG2272" s="16"/>
      <c r="AH2272" s="38" t="str">
        <f t="shared" si="1"/>
        <v/>
      </c>
      <c r="AI2272" s="39">
        <f t="shared" si="2"/>
        <v>1</v>
      </c>
      <c r="AJ2272" s="37" t="str">
        <f t="shared" si="3"/>
        <v/>
      </c>
      <c r="AK2272" s="41" t="str">
        <f t="shared" si="4"/>
        <v/>
      </c>
      <c r="AL2272" s="35" t="s">
        <v>233</v>
      </c>
      <c r="AM2272" s="33" t="s">
        <v>13970</v>
      </c>
      <c r="AN2272" s="33" t="s">
        <v>13970</v>
      </c>
      <c r="AO2272" s="41"/>
      <c r="AP2272" s="33" t="s">
        <v>169</v>
      </c>
      <c r="AQ2272" s="33" t="s">
        <v>170</v>
      </c>
      <c r="AR2272" s="33">
        <v>300.0</v>
      </c>
      <c r="AS2272" s="42"/>
      <c r="AT2272" s="42"/>
      <c r="AU2272" s="42"/>
      <c r="AV2272" s="42"/>
      <c r="AW2272" s="42"/>
      <c r="AX2272" s="5"/>
      <c r="AY2272" s="33"/>
      <c r="AZ2272" s="33" t="s">
        <v>14119</v>
      </c>
      <c r="BA2272" s="5"/>
      <c r="BB2272" s="5"/>
      <c r="BC2272" s="5" t="s">
        <v>14120</v>
      </c>
      <c r="BD2272" s="33" t="s">
        <v>173</v>
      </c>
      <c r="BE2272" s="41"/>
      <c r="BF2272" s="35"/>
      <c r="BG2272" s="33" t="s">
        <v>169</v>
      </c>
      <c r="BH2272" s="5"/>
      <c r="BI2272" s="33">
        <v>300.0</v>
      </c>
      <c r="BJ2272" s="33" t="s">
        <v>170</v>
      </c>
      <c r="BK2272" s="5"/>
      <c r="BL2272" s="5">
        <f t="shared" si="5"/>
        <v>3994.5</v>
      </c>
      <c r="BM2272" s="5"/>
      <c r="BN2272" s="5"/>
      <c r="BO2272" s="42">
        <f t="shared" si="6"/>
        <v>3994.5</v>
      </c>
      <c r="BP2272" s="44"/>
      <c r="BQ2272" s="45"/>
      <c r="BR2272" s="47"/>
      <c r="BS2272" s="45"/>
      <c r="BT2272" s="37"/>
      <c r="BU2272" s="5"/>
      <c r="BV2272" s="38"/>
      <c r="BW2272" s="48"/>
      <c r="BX2272" s="44"/>
      <c r="BY2272" s="44"/>
      <c r="BZ2272" s="33" t="s">
        <v>131</v>
      </c>
      <c r="CA2272" s="5"/>
      <c r="CB2272" s="5"/>
      <c r="CC2272" s="33" t="s">
        <v>177</v>
      </c>
      <c r="CD2272" s="5"/>
      <c r="CE2272" s="5"/>
      <c r="CF2272" s="33" t="s">
        <v>178</v>
      </c>
      <c r="CG2272" s="33" t="s">
        <v>14121</v>
      </c>
      <c r="CH2272" s="5"/>
      <c r="CI2272" s="5"/>
      <c r="CJ2272" s="5"/>
      <c r="CK2272" s="33"/>
      <c r="CL2272" s="49">
        <v>45000.0</v>
      </c>
      <c r="CM2272" s="33" t="s">
        <v>180</v>
      </c>
      <c r="CN2272" s="5"/>
      <c r="CO2272" s="33">
        <v>2.0</v>
      </c>
      <c r="CP2272" s="33" t="s">
        <v>181</v>
      </c>
      <c r="CQ2272" s="50" t="str">
        <f t="shared" si="7"/>
        <v>10/11/1951</v>
      </c>
      <c r="CR2272" s="33" t="s">
        <v>182</v>
      </c>
      <c r="CS2272" s="33">
        <v>5.0</v>
      </c>
      <c r="CT2272" s="33">
        <v>5.0</v>
      </c>
      <c r="CU2272" s="33">
        <v>28.0</v>
      </c>
      <c r="CV2272" s="33">
        <v>102.0</v>
      </c>
      <c r="CW2272" s="5"/>
      <c r="CX2272" s="5"/>
      <c r="CY2272" s="33">
        <v>-100.143257</v>
      </c>
      <c r="CZ2272" s="33">
        <v>20.763174</v>
      </c>
      <c r="DA2272" s="33">
        <v>4.42117411E9</v>
      </c>
      <c r="DB2272" s="33">
        <v>2.0</v>
      </c>
      <c r="DC2272" s="33" t="s">
        <v>8456</v>
      </c>
      <c r="DD2272" s="33">
        <v>2023.0</v>
      </c>
      <c r="DE2272" s="33" t="s">
        <v>184</v>
      </c>
      <c r="DF2272" s="33"/>
      <c r="DG2272" s="33" t="s">
        <v>185</v>
      </c>
      <c r="DH2272" s="33" t="s">
        <v>186</v>
      </c>
      <c r="DI2272" s="5"/>
      <c r="DJ2272" s="5"/>
    </row>
    <row r="2273">
      <c r="A2273" s="33" t="s">
        <v>14122</v>
      </c>
      <c r="B2273" s="34">
        <v>44952.0</v>
      </c>
      <c r="C2273" s="35" t="s">
        <v>137</v>
      </c>
      <c r="D2273" s="35" t="s">
        <v>139</v>
      </c>
      <c r="E2273" s="35" t="s">
        <v>142</v>
      </c>
      <c r="F2273" s="36" t="s">
        <v>144</v>
      </c>
      <c r="G2273" s="33" t="s">
        <v>14123</v>
      </c>
      <c r="H2273" s="33" t="s">
        <v>14124</v>
      </c>
      <c r="I2273" s="33" t="s">
        <v>844</v>
      </c>
      <c r="J2273" s="33" t="s">
        <v>2889</v>
      </c>
      <c r="K2273" s="35" t="s">
        <v>421</v>
      </c>
      <c r="L2273" s="33" t="s">
        <v>3194</v>
      </c>
      <c r="M2273" s="33" t="s">
        <v>8450</v>
      </c>
      <c r="N2273" s="33" t="s">
        <v>13970</v>
      </c>
      <c r="O2273" s="5"/>
      <c r="P2273" s="35" t="s">
        <v>233</v>
      </c>
      <c r="Q2273" s="35" t="s">
        <v>14019</v>
      </c>
      <c r="R2273" s="33">
        <v>76281.0</v>
      </c>
      <c r="S2273" s="37"/>
      <c r="T2273" s="33"/>
      <c r="U2273" s="33">
        <v>2.61</v>
      </c>
      <c r="V2273" s="33" t="s">
        <v>154</v>
      </c>
      <c r="W2273" s="33"/>
      <c r="X2273" s="33"/>
      <c r="Y2273" s="5"/>
      <c r="Z2273" s="5"/>
      <c r="AA2273" s="33">
        <v>1.0</v>
      </c>
      <c r="AB2273" s="33"/>
      <c r="AC2273" s="33">
        <v>1.0</v>
      </c>
      <c r="AD2273" s="5"/>
      <c r="AE2273" s="5"/>
      <c r="AF2273" s="5"/>
      <c r="AG2273" s="16"/>
      <c r="AH2273" s="38" t="str">
        <f t="shared" si="1"/>
        <v/>
      </c>
      <c r="AI2273" s="39">
        <f t="shared" si="2"/>
        <v>1</v>
      </c>
      <c r="AJ2273" s="37" t="str">
        <f t="shared" si="3"/>
        <v/>
      </c>
      <c r="AK2273" s="41" t="str">
        <f t="shared" si="4"/>
        <v/>
      </c>
      <c r="AL2273" s="35" t="s">
        <v>233</v>
      </c>
      <c r="AM2273" s="33" t="s">
        <v>13970</v>
      </c>
      <c r="AN2273" s="33" t="s">
        <v>13970</v>
      </c>
      <c r="AO2273" s="41"/>
      <c r="AP2273" s="33" t="s">
        <v>169</v>
      </c>
      <c r="AQ2273" s="33" t="s">
        <v>170</v>
      </c>
      <c r="AR2273" s="33">
        <v>300.0</v>
      </c>
      <c r="AS2273" s="42"/>
      <c r="AT2273" s="42"/>
      <c r="AU2273" s="42"/>
      <c r="AV2273" s="42"/>
      <c r="AW2273" s="42"/>
      <c r="AX2273" s="5"/>
      <c r="AY2273" s="33"/>
      <c r="AZ2273" s="33" t="s">
        <v>14125</v>
      </c>
      <c r="BA2273" s="5"/>
      <c r="BB2273" s="5"/>
      <c r="BC2273" s="5" t="s">
        <v>14126</v>
      </c>
      <c r="BD2273" s="33" t="s">
        <v>173</v>
      </c>
      <c r="BE2273" s="41"/>
      <c r="BF2273" s="35"/>
      <c r="BG2273" s="33" t="s">
        <v>169</v>
      </c>
      <c r="BH2273" s="5"/>
      <c r="BI2273" s="33">
        <v>300.0</v>
      </c>
      <c r="BJ2273" s="33" t="s">
        <v>170</v>
      </c>
      <c r="BK2273" s="5"/>
      <c r="BL2273" s="5">
        <f t="shared" si="5"/>
        <v>3994.5</v>
      </c>
      <c r="BM2273" s="5"/>
      <c r="BN2273" s="5"/>
      <c r="BO2273" s="42">
        <f t="shared" si="6"/>
        <v>3994.5</v>
      </c>
      <c r="BP2273" s="44"/>
      <c r="BQ2273" s="45"/>
      <c r="BR2273" s="47"/>
      <c r="BS2273" s="45"/>
      <c r="BT2273" s="37"/>
      <c r="BU2273" s="5"/>
      <c r="BV2273" s="38"/>
      <c r="BW2273" s="48"/>
      <c r="BX2273" s="44"/>
      <c r="BY2273" s="44"/>
      <c r="BZ2273" s="33" t="s">
        <v>131</v>
      </c>
      <c r="CA2273" s="5"/>
      <c r="CB2273" s="5"/>
      <c r="CC2273" s="33" t="s">
        <v>177</v>
      </c>
      <c r="CD2273" s="5"/>
      <c r="CE2273" s="5"/>
      <c r="CF2273" s="33" t="s">
        <v>178</v>
      </c>
      <c r="CG2273" s="33" t="s">
        <v>14127</v>
      </c>
      <c r="CH2273" s="5"/>
      <c r="CI2273" s="5"/>
      <c r="CJ2273" s="5"/>
      <c r="CK2273" s="33"/>
      <c r="CL2273" s="49">
        <v>45000.0</v>
      </c>
      <c r="CM2273" s="33" t="s">
        <v>180</v>
      </c>
      <c r="CN2273" s="5"/>
      <c r="CO2273" s="33">
        <v>2.0</v>
      </c>
      <c r="CP2273" s="33" t="s">
        <v>181</v>
      </c>
      <c r="CQ2273" s="50" t="str">
        <f t="shared" si="7"/>
        <v>04/12/1949</v>
      </c>
      <c r="CR2273" s="33" t="s">
        <v>182</v>
      </c>
      <c r="CS2273" s="33">
        <v>5.0</v>
      </c>
      <c r="CT2273" s="33">
        <v>5.0</v>
      </c>
      <c r="CU2273" s="33">
        <v>28.0</v>
      </c>
      <c r="CV2273" s="33">
        <v>102.0</v>
      </c>
      <c r="CW2273" s="5"/>
      <c r="CX2273" s="5"/>
      <c r="CY2273" s="33">
        <v>-100.143257</v>
      </c>
      <c r="CZ2273" s="33">
        <v>20.763174</v>
      </c>
      <c r="DA2273" s="33">
        <v>4.411514022E9</v>
      </c>
      <c r="DB2273" s="33">
        <v>2.0</v>
      </c>
      <c r="DC2273" s="33" t="s">
        <v>8456</v>
      </c>
      <c r="DD2273" s="33">
        <v>2023.0</v>
      </c>
      <c r="DE2273" s="33" t="s">
        <v>184</v>
      </c>
      <c r="DF2273" s="33"/>
      <c r="DG2273" s="33" t="s">
        <v>185</v>
      </c>
      <c r="DH2273" s="33" t="s">
        <v>186</v>
      </c>
      <c r="DI2273" s="5"/>
      <c r="DJ2273" s="5"/>
    </row>
    <row r="2274">
      <c r="A2274" s="33" t="s">
        <v>14128</v>
      </c>
      <c r="B2274" s="34">
        <v>44952.0</v>
      </c>
      <c r="C2274" s="35" t="s">
        <v>137</v>
      </c>
      <c r="D2274" s="35" t="s">
        <v>139</v>
      </c>
      <c r="E2274" s="35" t="s">
        <v>142</v>
      </c>
      <c r="F2274" s="36" t="s">
        <v>144</v>
      </c>
      <c r="G2274" s="33" t="s">
        <v>14129</v>
      </c>
      <c r="H2274" s="33" t="s">
        <v>14130</v>
      </c>
      <c r="I2274" s="33" t="s">
        <v>844</v>
      </c>
      <c r="J2274" s="33" t="s">
        <v>2201</v>
      </c>
      <c r="K2274" s="35" t="s">
        <v>421</v>
      </c>
      <c r="L2274" s="33" t="s">
        <v>3194</v>
      </c>
      <c r="M2274" s="33" t="s">
        <v>8450</v>
      </c>
      <c r="N2274" s="33" t="s">
        <v>13970</v>
      </c>
      <c r="O2274" s="5"/>
      <c r="P2274" s="35" t="s">
        <v>233</v>
      </c>
      <c r="Q2274" s="35" t="s">
        <v>14019</v>
      </c>
      <c r="R2274" s="33">
        <v>76281.0</v>
      </c>
      <c r="S2274" s="37"/>
      <c r="T2274" s="33"/>
      <c r="U2274" s="33">
        <v>2.98</v>
      </c>
      <c r="V2274" s="33" t="s">
        <v>154</v>
      </c>
      <c r="W2274" s="33"/>
      <c r="X2274" s="33"/>
      <c r="Y2274" s="5"/>
      <c r="Z2274" s="5"/>
      <c r="AA2274" s="33">
        <v>1.0</v>
      </c>
      <c r="AB2274" s="33"/>
      <c r="AC2274" s="33">
        <v>1.0</v>
      </c>
      <c r="AD2274" s="5"/>
      <c r="AE2274" s="5"/>
      <c r="AF2274" s="5"/>
      <c r="AG2274" s="16"/>
      <c r="AH2274" s="38" t="str">
        <f t="shared" si="1"/>
        <v/>
      </c>
      <c r="AI2274" s="39">
        <f t="shared" si="2"/>
        <v>1</v>
      </c>
      <c r="AJ2274" s="37" t="str">
        <f t="shared" si="3"/>
        <v/>
      </c>
      <c r="AK2274" s="41" t="str">
        <f t="shared" si="4"/>
        <v/>
      </c>
      <c r="AL2274" s="35" t="s">
        <v>233</v>
      </c>
      <c r="AM2274" s="33" t="s">
        <v>13970</v>
      </c>
      <c r="AN2274" s="33" t="s">
        <v>13970</v>
      </c>
      <c r="AO2274" s="41"/>
      <c r="AP2274" s="33" t="s">
        <v>169</v>
      </c>
      <c r="AQ2274" s="33" t="s">
        <v>170</v>
      </c>
      <c r="AR2274" s="33">
        <v>300.0</v>
      </c>
      <c r="AS2274" s="42"/>
      <c r="AT2274" s="42"/>
      <c r="AU2274" s="42"/>
      <c r="AV2274" s="42"/>
      <c r="AW2274" s="42"/>
      <c r="AX2274" s="5"/>
      <c r="AY2274" s="33"/>
      <c r="AZ2274" s="33" t="s">
        <v>14131</v>
      </c>
      <c r="BA2274" s="5"/>
      <c r="BB2274" s="5"/>
      <c r="BC2274" s="5" t="s">
        <v>14132</v>
      </c>
      <c r="BD2274" s="33" t="s">
        <v>173</v>
      </c>
      <c r="BE2274" s="41"/>
      <c r="BF2274" s="35"/>
      <c r="BG2274" s="33" t="s">
        <v>169</v>
      </c>
      <c r="BH2274" s="5"/>
      <c r="BI2274" s="33">
        <v>300.0</v>
      </c>
      <c r="BJ2274" s="33" t="s">
        <v>170</v>
      </c>
      <c r="BK2274" s="5"/>
      <c r="BL2274" s="5">
        <f t="shared" si="5"/>
        <v>3994.5</v>
      </c>
      <c r="BM2274" s="5"/>
      <c r="BN2274" s="5"/>
      <c r="BO2274" s="42">
        <f t="shared" si="6"/>
        <v>3994.5</v>
      </c>
      <c r="BP2274" s="44"/>
      <c r="BQ2274" s="45"/>
      <c r="BR2274" s="47"/>
      <c r="BS2274" s="45"/>
      <c r="BT2274" s="37"/>
      <c r="BU2274" s="5"/>
      <c r="BV2274" s="38"/>
      <c r="BW2274" s="48"/>
      <c r="BX2274" s="44"/>
      <c r="BY2274" s="44"/>
      <c r="BZ2274" s="33" t="s">
        <v>131</v>
      </c>
      <c r="CA2274" s="5"/>
      <c r="CB2274" s="5"/>
      <c r="CC2274" s="33" t="s">
        <v>177</v>
      </c>
      <c r="CD2274" s="5"/>
      <c r="CE2274" s="5"/>
      <c r="CF2274" s="33" t="s">
        <v>178</v>
      </c>
      <c r="CG2274" s="33" t="s">
        <v>14133</v>
      </c>
      <c r="CH2274" s="5"/>
      <c r="CI2274" s="5"/>
      <c r="CJ2274" s="5"/>
      <c r="CK2274" s="33"/>
      <c r="CL2274" s="49">
        <v>45000.0</v>
      </c>
      <c r="CM2274" s="33" t="s">
        <v>180</v>
      </c>
      <c r="CN2274" s="5"/>
      <c r="CO2274" s="33">
        <v>2.0</v>
      </c>
      <c r="CP2274" s="33" t="s">
        <v>181</v>
      </c>
      <c r="CQ2274" s="50" t="str">
        <f t="shared" si="7"/>
        <v>06/06/1963</v>
      </c>
      <c r="CR2274" s="33" t="s">
        <v>182</v>
      </c>
      <c r="CS2274" s="33">
        <v>5.0</v>
      </c>
      <c r="CT2274" s="33">
        <v>5.0</v>
      </c>
      <c r="CU2274" s="33">
        <v>28.0</v>
      </c>
      <c r="CV2274" s="33">
        <v>102.0</v>
      </c>
      <c r="CW2274" s="5"/>
      <c r="CX2274" s="5"/>
      <c r="CY2274" s="33">
        <v>-100.143257</v>
      </c>
      <c r="CZ2274" s="33">
        <v>20.763174</v>
      </c>
      <c r="DA2274" s="33">
        <v>4.423774745E9</v>
      </c>
      <c r="DB2274" s="33">
        <v>2.0</v>
      </c>
      <c r="DC2274" s="33" t="s">
        <v>8456</v>
      </c>
      <c r="DD2274" s="33">
        <v>2023.0</v>
      </c>
      <c r="DE2274" s="33" t="s">
        <v>184</v>
      </c>
      <c r="DF2274" s="33"/>
      <c r="DG2274" s="33" t="s">
        <v>185</v>
      </c>
      <c r="DH2274" s="33" t="s">
        <v>186</v>
      </c>
      <c r="DI2274" s="5"/>
      <c r="DJ2274" s="5"/>
    </row>
    <row r="2275">
      <c r="A2275" s="33" t="s">
        <v>14134</v>
      </c>
      <c r="B2275" s="34">
        <v>44952.0</v>
      </c>
      <c r="C2275" s="35" t="s">
        <v>137</v>
      </c>
      <c r="D2275" s="35" t="s">
        <v>139</v>
      </c>
      <c r="E2275" s="35" t="s">
        <v>142</v>
      </c>
      <c r="F2275" s="36" t="s">
        <v>144</v>
      </c>
      <c r="G2275" s="33" t="s">
        <v>14135</v>
      </c>
      <c r="H2275" s="33" t="s">
        <v>9310</v>
      </c>
      <c r="I2275" s="33" t="s">
        <v>14136</v>
      </c>
      <c r="J2275" s="33" t="s">
        <v>439</v>
      </c>
      <c r="K2275" s="35" t="s">
        <v>421</v>
      </c>
      <c r="L2275" s="33" t="s">
        <v>3194</v>
      </c>
      <c r="M2275" s="33" t="s">
        <v>8450</v>
      </c>
      <c r="N2275" s="33" t="s">
        <v>13970</v>
      </c>
      <c r="O2275" s="5"/>
      <c r="P2275" s="35" t="s">
        <v>233</v>
      </c>
      <c r="Q2275" s="35" t="s">
        <v>14019</v>
      </c>
      <c r="R2275" s="33">
        <v>76281.0</v>
      </c>
      <c r="S2275" s="37"/>
      <c r="T2275" s="33"/>
      <c r="U2275" s="33">
        <v>4.73</v>
      </c>
      <c r="V2275" s="33" t="s">
        <v>154</v>
      </c>
      <c r="W2275" s="33"/>
      <c r="X2275" s="33"/>
      <c r="Y2275" s="5"/>
      <c r="Z2275" s="5"/>
      <c r="AA2275" s="33">
        <v>1.0</v>
      </c>
      <c r="AB2275" s="33"/>
      <c r="AC2275" s="33">
        <v>1.0</v>
      </c>
      <c r="AD2275" s="5"/>
      <c r="AE2275" s="5"/>
      <c r="AF2275" s="5"/>
      <c r="AG2275" s="16"/>
      <c r="AH2275" s="38" t="str">
        <f t="shared" si="1"/>
        <v/>
      </c>
      <c r="AI2275" s="39">
        <f t="shared" si="2"/>
        <v>1</v>
      </c>
      <c r="AJ2275" s="37" t="str">
        <f t="shared" si="3"/>
        <v/>
      </c>
      <c r="AK2275" s="41" t="str">
        <f t="shared" si="4"/>
        <v/>
      </c>
      <c r="AL2275" s="35" t="s">
        <v>233</v>
      </c>
      <c r="AM2275" s="33" t="s">
        <v>13970</v>
      </c>
      <c r="AN2275" s="33" t="s">
        <v>13970</v>
      </c>
      <c r="AO2275" s="41"/>
      <c r="AP2275" s="33" t="s">
        <v>169</v>
      </c>
      <c r="AQ2275" s="33" t="s">
        <v>170</v>
      </c>
      <c r="AR2275" s="33">
        <v>300.0</v>
      </c>
      <c r="AS2275" s="42"/>
      <c r="AT2275" s="42"/>
      <c r="AU2275" s="42"/>
      <c r="AV2275" s="42"/>
      <c r="AW2275" s="42"/>
      <c r="AX2275" s="5"/>
      <c r="AY2275" s="33"/>
      <c r="AZ2275" s="33" t="s">
        <v>14137</v>
      </c>
      <c r="BA2275" s="5"/>
      <c r="BB2275" s="5"/>
      <c r="BC2275" s="5" t="s">
        <v>14138</v>
      </c>
      <c r="BD2275" s="33" t="s">
        <v>173</v>
      </c>
      <c r="BE2275" s="41"/>
      <c r="BF2275" s="35"/>
      <c r="BG2275" s="33" t="s">
        <v>169</v>
      </c>
      <c r="BH2275" s="5"/>
      <c r="BI2275" s="33">
        <v>300.0</v>
      </c>
      <c r="BJ2275" s="33" t="s">
        <v>170</v>
      </c>
      <c r="BK2275" s="5"/>
      <c r="BL2275" s="5">
        <f t="shared" si="5"/>
        <v>3994.5</v>
      </c>
      <c r="BM2275" s="5"/>
      <c r="BN2275" s="5"/>
      <c r="BO2275" s="42">
        <f t="shared" si="6"/>
        <v>3994.5</v>
      </c>
      <c r="BP2275" s="44"/>
      <c r="BQ2275" s="45"/>
      <c r="BR2275" s="47"/>
      <c r="BS2275" s="45"/>
      <c r="BT2275" s="37"/>
      <c r="BU2275" s="5"/>
      <c r="BV2275" s="38"/>
      <c r="BW2275" s="48"/>
      <c r="BX2275" s="44"/>
      <c r="BY2275" s="44"/>
      <c r="BZ2275" s="33" t="s">
        <v>131</v>
      </c>
      <c r="CA2275" s="5"/>
      <c r="CB2275" s="5"/>
      <c r="CC2275" s="33" t="s">
        <v>177</v>
      </c>
      <c r="CD2275" s="5"/>
      <c r="CE2275" s="5"/>
      <c r="CF2275" s="33" t="s">
        <v>178</v>
      </c>
      <c r="CG2275" s="33" t="s">
        <v>14139</v>
      </c>
      <c r="CH2275" s="5"/>
      <c r="CI2275" s="5"/>
      <c r="CJ2275" s="5"/>
      <c r="CK2275" s="33"/>
      <c r="CL2275" s="49">
        <v>45000.0</v>
      </c>
      <c r="CM2275" s="33" t="s">
        <v>180</v>
      </c>
      <c r="CN2275" s="5"/>
      <c r="CO2275" s="33">
        <v>2.0</v>
      </c>
      <c r="CP2275" s="33" t="s">
        <v>181</v>
      </c>
      <c r="CQ2275" s="50" t="str">
        <f t="shared" si="7"/>
        <v>09/08/1943</v>
      </c>
      <c r="CR2275" s="33" t="s">
        <v>182</v>
      </c>
      <c r="CS2275" s="33">
        <v>5.0</v>
      </c>
      <c r="CT2275" s="33">
        <v>5.0</v>
      </c>
      <c r="CU2275" s="33">
        <v>28.0</v>
      </c>
      <c r="CV2275" s="33">
        <v>102.0</v>
      </c>
      <c r="CW2275" s="5"/>
      <c r="CX2275" s="5"/>
      <c r="CY2275" s="33">
        <v>-100.143257</v>
      </c>
      <c r="CZ2275" s="33">
        <v>20.763174</v>
      </c>
      <c r="DA2275" s="33">
        <v>4.412497987E9</v>
      </c>
      <c r="DB2275" s="33">
        <v>2.0</v>
      </c>
      <c r="DC2275" s="33" t="s">
        <v>8456</v>
      </c>
      <c r="DD2275" s="33">
        <v>2023.0</v>
      </c>
      <c r="DE2275" s="33" t="s">
        <v>184</v>
      </c>
      <c r="DF2275" s="33"/>
      <c r="DG2275" s="33" t="s">
        <v>185</v>
      </c>
      <c r="DH2275" s="33" t="s">
        <v>186</v>
      </c>
      <c r="DI2275" s="5"/>
      <c r="DJ2275" s="5"/>
    </row>
    <row r="2276">
      <c r="A2276" s="33" t="s">
        <v>14140</v>
      </c>
      <c r="B2276" s="34">
        <v>44952.0</v>
      </c>
      <c r="C2276" s="35" t="s">
        <v>137</v>
      </c>
      <c r="D2276" s="35" t="s">
        <v>139</v>
      </c>
      <c r="E2276" s="35" t="s">
        <v>142</v>
      </c>
      <c r="F2276" s="36" t="s">
        <v>144</v>
      </c>
      <c r="G2276" s="33" t="s">
        <v>14141</v>
      </c>
      <c r="H2276" s="33" t="s">
        <v>14142</v>
      </c>
      <c r="I2276" s="33" t="s">
        <v>14136</v>
      </c>
      <c r="J2276" s="33" t="s">
        <v>8918</v>
      </c>
      <c r="K2276" s="35" t="s">
        <v>421</v>
      </c>
      <c r="L2276" s="33" t="s">
        <v>3194</v>
      </c>
      <c r="M2276" s="33" t="s">
        <v>8450</v>
      </c>
      <c r="N2276" s="33" t="s">
        <v>13970</v>
      </c>
      <c r="O2276" s="5"/>
      <c r="P2276" s="35" t="s">
        <v>233</v>
      </c>
      <c r="Q2276" s="35" t="s">
        <v>14019</v>
      </c>
      <c r="R2276" s="33">
        <v>76281.0</v>
      </c>
      <c r="S2276" s="37"/>
      <c r="T2276" s="33"/>
      <c r="U2276" s="33">
        <v>3.72</v>
      </c>
      <c r="V2276" s="33" t="s">
        <v>154</v>
      </c>
      <c r="W2276" s="33"/>
      <c r="X2276" s="33"/>
      <c r="Y2276" s="5"/>
      <c r="Z2276" s="5"/>
      <c r="AA2276" s="33">
        <v>1.0</v>
      </c>
      <c r="AB2276" s="33"/>
      <c r="AC2276" s="33">
        <v>1.0</v>
      </c>
      <c r="AD2276" s="5"/>
      <c r="AE2276" s="5"/>
      <c r="AF2276" s="5"/>
      <c r="AG2276" s="16"/>
      <c r="AH2276" s="38" t="str">
        <f t="shared" si="1"/>
        <v/>
      </c>
      <c r="AI2276" s="39">
        <f t="shared" si="2"/>
        <v>1</v>
      </c>
      <c r="AJ2276" s="37" t="str">
        <f t="shared" si="3"/>
        <v/>
      </c>
      <c r="AK2276" s="41" t="str">
        <f t="shared" si="4"/>
        <v/>
      </c>
      <c r="AL2276" s="35" t="s">
        <v>233</v>
      </c>
      <c r="AM2276" s="33" t="s">
        <v>13970</v>
      </c>
      <c r="AN2276" s="33" t="s">
        <v>13970</v>
      </c>
      <c r="AO2276" s="41"/>
      <c r="AP2276" s="33" t="s">
        <v>169</v>
      </c>
      <c r="AQ2276" s="33" t="s">
        <v>170</v>
      </c>
      <c r="AR2276" s="33">
        <v>300.0</v>
      </c>
      <c r="AS2276" s="42"/>
      <c r="AT2276" s="42"/>
      <c r="AU2276" s="42"/>
      <c r="AV2276" s="42"/>
      <c r="AW2276" s="42"/>
      <c r="AX2276" s="5"/>
      <c r="AY2276" s="33"/>
      <c r="AZ2276" s="33" t="s">
        <v>14143</v>
      </c>
      <c r="BA2276" s="5"/>
      <c r="BB2276" s="5"/>
      <c r="BC2276" s="5" t="s">
        <v>14144</v>
      </c>
      <c r="BD2276" s="33" t="s">
        <v>173</v>
      </c>
      <c r="BE2276" s="41"/>
      <c r="BF2276" s="35"/>
      <c r="BG2276" s="33" t="s">
        <v>169</v>
      </c>
      <c r="BH2276" s="5"/>
      <c r="BI2276" s="33">
        <v>300.0</v>
      </c>
      <c r="BJ2276" s="33" t="s">
        <v>170</v>
      </c>
      <c r="BK2276" s="5"/>
      <c r="BL2276" s="5">
        <f t="shared" si="5"/>
        <v>3994.5</v>
      </c>
      <c r="BM2276" s="5"/>
      <c r="BN2276" s="5"/>
      <c r="BO2276" s="42">
        <f t="shared" si="6"/>
        <v>3994.5</v>
      </c>
      <c r="BP2276" s="44"/>
      <c r="BQ2276" s="45"/>
      <c r="BR2276" s="47"/>
      <c r="BS2276" s="45"/>
      <c r="BT2276" s="37"/>
      <c r="BU2276" s="5"/>
      <c r="BV2276" s="38"/>
      <c r="BW2276" s="48"/>
      <c r="BX2276" s="44"/>
      <c r="BY2276" s="44"/>
      <c r="BZ2276" s="33" t="s">
        <v>131</v>
      </c>
      <c r="CA2276" s="5"/>
      <c r="CB2276" s="5"/>
      <c r="CC2276" s="33" t="s">
        <v>177</v>
      </c>
      <c r="CD2276" s="5"/>
      <c r="CE2276" s="5"/>
      <c r="CF2276" s="33" t="s">
        <v>178</v>
      </c>
      <c r="CG2276" s="33" t="s">
        <v>14145</v>
      </c>
      <c r="CH2276" s="5"/>
      <c r="CI2276" s="5"/>
      <c r="CJ2276" s="5"/>
      <c r="CK2276" s="33"/>
      <c r="CL2276" s="49">
        <v>45000.0</v>
      </c>
      <c r="CM2276" s="33" t="s">
        <v>180</v>
      </c>
      <c r="CN2276" s="5"/>
      <c r="CO2276" s="33">
        <v>2.0</v>
      </c>
      <c r="CP2276" s="33" t="s">
        <v>181</v>
      </c>
      <c r="CQ2276" s="50" t="str">
        <f t="shared" si="7"/>
        <v>02/07/1962</v>
      </c>
      <c r="CR2276" s="33" t="s">
        <v>182</v>
      </c>
      <c r="CS2276" s="33">
        <v>5.0</v>
      </c>
      <c r="CT2276" s="33">
        <v>5.0</v>
      </c>
      <c r="CU2276" s="33">
        <v>28.0</v>
      </c>
      <c r="CV2276" s="33">
        <v>102.0</v>
      </c>
      <c r="CW2276" s="5"/>
      <c r="CX2276" s="5"/>
      <c r="CY2276" s="33">
        <v>-100.143257</v>
      </c>
      <c r="CZ2276" s="33">
        <v>20.763174</v>
      </c>
      <c r="DA2276" s="33">
        <v>4.42720764E9</v>
      </c>
      <c r="DB2276" s="33">
        <v>2.0</v>
      </c>
      <c r="DC2276" s="33" t="s">
        <v>8456</v>
      </c>
      <c r="DD2276" s="33">
        <v>2023.0</v>
      </c>
      <c r="DE2276" s="33" t="s">
        <v>184</v>
      </c>
      <c r="DF2276" s="33"/>
      <c r="DG2276" s="33" t="s">
        <v>185</v>
      </c>
      <c r="DH2276" s="33" t="s">
        <v>186</v>
      </c>
      <c r="DI2276" s="5"/>
      <c r="DJ2276" s="5"/>
    </row>
    <row r="2277">
      <c r="A2277" s="33" t="s">
        <v>14146</v>
      </c>
      <c r="B2277" s="34">
        <v>44952.0</v>
      </c>
      <c r="C2277" s="35" t="s">
        <v>137</v>
      </c>
      <c r="D2277" s="35" t="s">
        <v>139</v>
      </c>
      <c r="E2277" s="35" t="s">
        <v>142</v>
      </c>
      <c r="F2277" s="36" t="s">
        <v>144</v>
      </c>
      <c r="G2277" s="33" t="s">
        <v>14147</v>
      </c>
      <c r="H2277" s="33" t="s">
        <v>4084</v>
      </c>
      <c r="I2277" s="33" t="s">
        <v>10785</v>
      </c>
      <c r="J2277" s="33" t="s">
        <v>3722</v>
      </c>
      <c r="K2277" s="35" t="s">
        <v>421</v>
      </c>
      <c r="L2277" s="33" t="s">
        <v>3194</v>
      </c>
      <c r="M2277" s="33" t="s">
        <v>8450</v>
      </c>
      <c r="N2277" s="33" t="s">
        <v>13970</v>
      </c>
      <c r="O2277" s="5"/>
      <c r="P2277" s="35" t="s">
        <v>233</v>
      </c>
      <c r="Q2277" s="35" t="s">
        <v>14019</v>
      </c>
      <c r="R2277" s="33">
        <v>76281.0</v>
      </c>
      <c r="S2277" s="37"/>
      <c r="T2277" s="33"/>
      <c r="U2277" s="33">
        <v>3.9</v>
      </c>
      <c r="V2277" s="33" t="s">
        <v>154</v>
      </c>
      <c r="W2277" s="33"/>
      <c r="X2277" s="33"/>
      <c r="Y2277" s="5"/>
      <c r="Z2277" s="5"/>
      <c r="AA2277" s="33">
        <v>1.0</v>
      </c>
      <c r="AB2277" s="33"/>
      <c r="AC2277" s="33">
        <v>1.0</v>
      </c>
      <c r="AD2277" s="5"/>
      <c r="AE2277" s="5"/>
      <c r="AF2277" s="5"/>
      <c r="AG2277" s="16"/>
      <c r="AH2277" s="38" t="str">
        <f t="shared" si="1"/>
        <v/>
      </c>
      <c r="AI2277" s="39" t="str">
        <f t="shared" si="2"/>
        <v/>
      </c>
      <c r="AJ2277" s="37" t="str">
        <f t="shared" si="3"/>
        <v/>
      </c>
      <c r="AK2277" s="41" t="str">
        <f t="shared" si="4"/>
        <v/>
      </c>
      <c r="AL2277" s="35" t="s">
        <v>233</v>
      </c>
      <c r="AM2277" s="33" t="s">
        <v>13970</v>
      </c>
      <c r="AN2277" s="33" t="s">
        <v>13970</v>
      </c>
      <c r="AO2277" s="41"/>
      <c r="AP2277" s="33" t="s">
        <v>169</v>
      </c>
      <c r="AQ2277" s="33" t="s">
        <v>170</v>
      </c>
      <c r="AR2277" s="33">
        <v>300.0</v>
      </c>
      <c r="AS2277" s="42"/>
      <c r="AT2277" s="42"/>
      <c r="AU2277" s="42"/>
      <c r="AV2277" s="42"/>
      <c r="AW2277" s="42"/>
      <c r="AX2277" s="5"/>
      <c r="AY2277" s="33"/>
      <c r="AZ2277" s="33" t="s">
        <v>14148</v>
      </c>
      <c r="BA2277" s="5"/>
      <c r="BB2277" s="5"/>
      <c r="BC2277" s="5" t="s">
        <v>14149</v>
      </c>
      <c r="BD2277" s="33" t="s">
        <v>173</v>
      </c>
      <c r="BE2277" s="41"/>
      <c r="BF2277" s="35"/>
      <c r="BG2277" s="33" t="s">
        <v>169</v>
      </c>
      <c r="BH2277" s="5"/>
      <c r="BI2277" s="33">
        <v>300.0</v>
      </c>
      <c r="BJ2277" s="33" t="s">
        <v>170</v>
      </c>
      <c r="BK2277" s="5"/>
      <c r="BL2277" s="5">
        <f t="shared" si="5"/>
        <v>3994.5</v>
      </c>
      <c r="BM2277" s="5"/>
      <c r="BN2277" s="5"/>
      <c r="BO2277" s="42">
        <f t="shared" si="6"/>
        <v>3994.5</v>
      </c>
      <c r="BP2277" s="44"/>
      <c r="BQ2277" s="45"/>
      <c r="BR2277" s="47"/>
      <c r="BS2277" s="45"/>
      <c r="BT2277" s="37"/>
      <c r="BU2277" s="5"/>
      <c r="BV2277" s="38"/>
      <c r="BW2277" s="48"/>
      <c r="BX2277" s="44"/>
      <c r="BY2277" s="44"/>
      <c r="BZ2277" s="33" t="s">
        <v>131</v>
      </c>
      <c r="CA2277" s="5"/>
      <c r="CB2277" s="5"/>
      <c r="CC2277" s="33" t="s">
        <v>177</v>
      </c>
      <c r="CD2277" s="5"/>
      <c r="CE2277" s="5"/>
      <c r="CF2277" s="33" t="s">
        <v>178</v>
      </c>
      <c r="CG2277" s="33" t="s">
        <v>14150</v>
      </c>
      <c r="CH2277" s="5"/>
      <c r="CI2277" s="5"/>
      <c r="CJ2277" s="5"/>
      <c r="CK2277" s="33"/>
      <c r="CL2277" s="49">
        <v>45000.0</v>
      </c>
      <c r="CM2277" s="33" t="s">
        <v>180</v>
      </c>
      <c r="CN2277" s="5"/>
      <c r="CO2277" s="33">
        <v>2.0</v>
      </c>
      <c r="CP2277" s="33" t="s">
        <v>181</v>
      </c>
      <c r="CQ2277" s="50" t="str">
        <f t="shared" si="7"/>
        <v>23/06/1969</v>
      </c>
      <c r="CR2277" s="33" t="s">
        <v>182</v>
      </c>
      <c r="CS2277" s="33">
        <v>5.0</v>
      </c>
      <c r="CT2277" s="33">
        <v>5.0</v>
      </c>
      <c r="CU2277" s="33">
        <v>28.0</v>
      </c>
      <c r="CV2277" s="33">
        <v>102.0</v>
      </c>
      <c r="CW2277" s="5"/>
      <c r="CX2277" s="5"/>
      <c r="CY2277" s="33">
        <v>-100.143257</v>
      </c>
      <c r="CZ2277" s="33">
        <v>20.763174</v>
      </c>
      <c r="DA2277" s="33">
        <v>4.424854153E9</v>
      </c>
      <c r="DB2277" s="33">
        <v>2.0</v>
      </c>
      <c r="DC2277" s="33" t="s">
        <v>8456</v>
      </c>
      <c r="DD2277" s="33">
        <v>2023.0</v>
      </c>
      <c r="DE2277" s="33" t="s">
        <v>184</v>
      </c>
      <c r="DF2277" s="33"/>
      <c r="DG2277" s="33" t="s">
        <v>185</v>
      </c>
      <c r="DH2277" s="33" t="s">
        <v>186</v>
      </c>
      <c r="DI2277" s="5"/>
      <c r="DJ2277" s="5"/>
    </row>
    <row r="2278">
      <c r="A2278" s="33" t="s">
        <v>14151</v>
      </c>
      <c r="B2278" s="34">
        <v>44952.0</v>
      </c>
      <c r="C2278" s="35" t="s">
        <v>137</v>
      </c>
      <c r="D2278" s="35" t="s">
        <v>139</v>
      </c>
      <c r="E2278" s="35" t="s">
        <v>142</v>
      </c>
      <c r="F2278" s="36" t="s">
        <v>144</v>
      </c>
      <c r="G2278" s="33" t="s">
        <v>14152</v>
      </c>
      <c r="H2278" s="33" t="s">
        <v>14153</v>
      </c>
      <c r="I2278" s="33" t="s">
        <v>10785</v>
      </c>
      <c r="J2278" s="33" t="s">
        <v>3722</v>
      </c>
      <c r="K2278" s="35" t="s">
        <v>421</v>
      </c>
      <c r="L2278" s="33" t="s">
        <v>3194</v>
      </c>
      <c r="M2278" s="33" t="s">
        <v>8450</v>
      </c>
      <c r="N2278" s="33" t="s">
        <v>13970</v>
      </c>
      <c r="O2278" s="5"/>
      <c r="P2278" s="35" t="s">
        <v>233</v>
      </c>
      <c r="Q2278" s="35" t="s">
        <v>14019</v>
      </c>
      <c r="R2278" s="33">
        <v>76281.0</v>
      </c>
      <c r="S2278" s="37"/>
      <c r="T2278" s="33"/>
      <c r="U2278" s="33">
        <v>2.02</v>
      </c>
      <c r="V2278" s="33" t="s">
        <v>154</v>
      </c>
      <c r="W2278" s="33"/>
      <c r="X2278" s="33"/>
      <c r="Y2278" s="5"/>
      <c r="Z2278" s="5"/>
      <c r="AA2278" s="33">
        <v>1.0</v>
      </c>
      <c r="AB2278" s="33"/>
      <c r="AC2278" s="33">
        <v>1.0</v>
      </c>
      <c r="AD2278" s="5"/>
      <c r="AE2278" s="5"/>
      <c r="AF2278" s="5"/>
      <c r="AG2278" s="16"/>
      <c r="AH2278" s="38" t="str">
        <f t="shared" si="1"/>
        <v/>
      </c>
      <c r="AI2278" s="39">
        <f t="shared" si="2"/>
        <v>1</v>
      </c>
      <c r="AJ2278" s="37" t="str">
        <f t="shared" si="3"/>
        <v/>
      </c>
      <c r="AK2278" s="41" t="str">
        <f t="shared" si="4"/>
        <v/>
      </c>
      <c r="AL2278" s="35" t="s">
        <v>233</v>
      </c>
      <c r="AM2278" s="33" t="s">
        <v>13970</v>
      </c>
      <c r="AN2278" s="33" t="s">
        <v>13970</v>
      </c>
      <c r="AO2278" s="41"/>
      <c r="AP2278" s="33" t="s">
        <v>169</v>
      </c>
      <c r="AQ2278" s="33" t="s">
        <v>170</v>
      </c>
      <c r="AR2278" s="33">
        <v>300.0</v>
      </c>
      <c r="AS2278" s="42"/>
      <c r="AT2278" s="42"/>
      <c r="AU2278" s="42"/>
      <c r="AV2278" s="42"/>
      <c r="AW2278" s="42"/>
      <c r="AX2278" s="5"/>
      <c r="AY2278" s="33"/>
      <c r="AZ2278" s="33" t="s">
        <v>14154</v>
      </c>
      <c r="BA2278" s="5"/>
      <c r="BB2278" s="5"/>
      <c r="BC2278" s="5" t="s">
        <v>14155</v>
      </c>
      <c r="BD2278" s="33" t="s">
        <v>173</v>
      </c>
      <c r="BE2278" s="41"/>
      <c r="BF2278" s="35"/>
      <c r="BG2278" s="33" t="s">
        <v>169</v>
      </c>
      <c r="BH2278" s="5"/>
      <c r="BI2278" s="33">
        <v>300.0</v>
      </c>
      <c r="BJ2278" s="33" t="s">
        <v>170</v>
      </c>
      <c r="BK2278" s="5"/>
      <c r="BL2278" s="5">
        <f t="shared" si="5"/>
        <v>3994.5</v>
      </c>
      <c r="BM2278" s="5"/>
      <c r="BN2278" s="5"/>
      <c r="BO2278" s="42">
        <f t="shared" si="6"/>
        <v>3994.5</v>
      </c>
      <c r="BP2278" s="44"/>
      <c r="BQ2278" s="45"/>
      <c r="BR2278" s="47"/>
      <c r="BS2278" s="45"/>
      <c r="BT2278" s="37"/>
      <c r="BU2278" s="5"/>
      <c r="BV2278" s="38"/>
      <c r="BW2278" s="48"/>
      <c r="BX2278" s="44"/>
      <c r="BY2278" s="44"/>
      <c r="BZ2278" s="33" t="s">
        <v>131</v>
      </c>
      <c r="CA2278" s="5"/>
      <c r="CB2278" s="5"/>
      <c r="CC2278" s="33" t="s">
        <v>177</v>
      </c>
      <c r="CD2278" s="5"/>
      <c r="CE2278" s="5"/>
      <c r="CF2278" s="33" t="s">
        <v>178</v>
      </c>
      <c r="CG2278" s="33" t="s">
        <v>14156</v>
      </c>
      <c r="CH2278" s="5"/>
      <c r="CI2278" s="5"/>
      <c r="CJ2278" s="5"/>
      <c r="CK2278" s="33"/>
      <c r="CL2278" s="49">
        <v>45000.0</v>
      </c>
      <c r="CM2278" s="33" t="s">
        <v>180</v>
      </c>
      <c r="CN2278" s="5"/>
      <c r="CO2278" s="33">
        <v>2.0</v>
      </c>
      <c r="CP2278" s="33" t="s">
        <v>181</v>
      </c>
      <c r="CQ2278" s="50" t="str">
        <f t="shared" si="7"/>
        <v>17/07/1961</v>
      </c>
      <c r="CR2278" s="33" t="s">
        <v>182</v>
      </c>
      <c r="CS2278" s="33">
        <v>5.0</v>
      </c>
      <c r="CT2278" s="33">
        <v>5.0</v>
      </c>
      <c r="CU2278" s="33">
        <v>28.0</v>
      </c>
      <c r="CV2278" s="33">
        <v>102.0</v>
      </c>
      <c r="CW2278" s="5"/>
      <c r="CX2278" s="5"/>
      <c r="CY2278" s="33">
        <v>-100.143257</v>
      </c>
      <c r="CZ2278" s="33">
        <v>20.763174</v>
      </c>
      <c r="DA2278" s="33">
        <v>4.427201989E9</v>
      </c>
      <c r="DB2278" s="33">
        <v>2.0</v>
      </c>
      <c r="DC2278" s="33" t="s">
        <v>8456</v>
      </c>
      <c r="DD2278" s="33">
        <v>2023.0</v>
      </c>
      <c r="DE2278" s="33" t="s">
        <v>184</v>
      </c>
      <c r="DF2278" s="33"/>
      <c r="DG2278" s="33" t="s">
        <v>185</v>
      </c>
      <c r="DH2278" s="33" t="s">
        <v>186</v>
      </c>
      <c r="DI2278" s="5"/>
      <c r="DJ2278" s="5"/>
    </row>
    <row r="2279">
      <c r="A2279" s="33" t="s">
        <v>14157</v>
      </c>
      <c r="B2279" s="34">
        <v>44952.0</v>
      </c>
      <c r="C2279" s="35" t="s">
        <v>137</v>
      </c>
      <c r="D2279" s="35" t="s">
        <v>139</v>
      </c>
      <c r="E2279" s="35" t="s">
        <v>142</v>
      </c>
      <c r="F2279" s="36" t="s">
        <v>144</v>
      </c>
      <c r="G2279" s="33" t="s">
        <v>14158</v>
      </c>
      <c r="H2279" s="33" t="s">
        <v>14159</v>
      </c>
      <c r="I2279" s="33" t="s">
        <v>10360</v>
      </c>
      <c r="J2279" s="33" t="s">
        <v>3188</v>
      </c>
      <c r="K2279" s="35" t="s">
        <v>421</v>
      </c>
      <c r="L2279" s="33" t="s">
        <v>3194</v>
      </c>
      <c r="M2279" s="33" t="s">
        <v>8450</v>
      </c>
      <c r="N2279" s="33" t="s">
        <v>13970</v>
      </c>
      <c r="O2279" s="5"/>
      <c r="P2279" s="35" t="s">
        <v>233</v>
      </c>
      <c r="Q2279" s="35" t="s">
        <v>14019</v>
      </c>
      <c r="R2279" s="33">
        <v>76281.0</v>
      </c>
      <c r="S2279" s="37"/>
      <c r="T2279" s="33"/>
      <c r="U2279" s="33">
        <v>6.27</v>
      </c>
      <c r="V2279" s="33" t="s">
        <v>154</v>
      </c>
      <c r="W2279" s="33"/>
      <c r="X2279" s="33"/>
      <c r="Y2279" s="5"/>
      <c r="Z2279" s="5"/>
      <c r="AA2279" s="33">
        <v>1.0</v>
      </c>
      <c r="AB2279" s="33"/>
      <c r="AC2279" s="33">
        <v>1.0</v>
      </c>
      <c r="AD2279" s="5"/>
      <c r="AE2279" s="5"/>
      <c r="AF2279" s="5"/>
      <c r="AG2279" s="16"/>
      <c r="AH2279" s="38" t="str">
        <f t="shared" si="1"/>
        <v/>
      </c>
      <c r="AI2279" s="39">
        <f t="shared" si="2"/>
        <v>1</v>
      </c>
      <c r="AJ2279" s="37" t="str">
        <f t="shared" si="3"/>
        <v/>
      </c>
      <c r="AK2279" s="41" t="str">
        <f t="shared" si="4"/>
        <v/>
      </c>
      <c r="AL2279" s="35" t="s">
        <v>233</v>
      </c>
      <c r="AM2279" s="33" t="s">
        <v>13970</v>
      </c>
      <c r="AN2279" s="33" t="s">
        <v>13970</v>
      </c>
      <c r="AO2279" s="41"/>
      <c r="AP2279" s="33" t="s">
        <v>169</v>
      </c>
      <c r="AQ2279" s="33" t="s">
        <v>170</v>
      </c>
      <c r="AR2279" s="33">
        <v>300.0</v>
      </c>
      <c r="AS2279" s="42"/>
      <c r="AT2279" s="42"/>
      <c r="AU2279" s="42"/>
      <c r="AV2279" s="42"/>
      <c r="AW2279" s="42"/>
      <c r="AX2279" s="5"/>
      <c r="AY2279" s="33"/>
      <c r="AZ2279" s="33" t="s">
        <v>14160</v>
      </c>
      <c r="BA2279" s="5"/>
      <c r="BB2279" s="5"/>
      <c r="BC2279" s="5" t="s">
        <v>14161</v>
      </c>
      <c r="BD2279" s="33" t="s">
        <v>173</v>
      </c>
      <c r="BE2279" s="41"/>
      <c r="BF2279" s="35"/>
      <c r="BG2279" s="33" t="s">
        <v>169</v>
      </c>
      <c r="BH2279" s="5"/>
      <c r="BI2279" s="33">
        <v>300.0</v>
      </c>
      <c r="BJ2279" s="33" t="s">
        <v>170</v>
      </c>
      <c r="BK2279" s="5"/>
      <c r="BL2279" s="5">
        <f t="shared" si="5"/>
        <v>3994.5</v>
      </c>
      <c r="BM2279" s="5"/>
      <c r="BN2279" s="5"/>
      <c r="BO2279" s="42">
        <f t="shared" si="6"/>
        <v>3994.5</v>
      </c>
      <c r="BP2279" s="44"/>
      <c r="BQ2279" s="45"/>
      <c r="BR2279" s="47"/>
      <c r="BS2279" s="45"/>
      <c r="BT2279" s="37"/>
      <c r="BU2279" s="5"/>
      <c r="BV2279" s="38"/>
      <c r="BW2279" s="48"/>
      <c r="BX2279" s="44"/>
      <c r="BY2279" s="44"/>
      <c r="BZ2279" s="33" t="s">
        <v>131</v>
      </c>
      <c r="CA2279" s="5"/>
      <c r="CB2279" s="5"/>
      <c r="CC2279" s="33" t="s">
        <v>177</v>
      </c>
      <c r="CD2279" s="5"/>
      <c r="CE2279" s="5"/>
      <c r="CF2279" s="33" t="s">
        <v>178</v>
      </c>
      <c r="CG2279" s="33" t="s">
        <v>14162</v>
      </c>
      <c r="CH2279" s="5"/>
      <c r="CI2279" s="5"/>
      <c r="CJ2279" s="5"/>
      <c r="CK2279" s="33"/>
      <c r="CL2279" s="49">
        <v>45000.0</v>
      </c>
      <c r="CM2279" s="33" t="s">
        <v>180</v>
      </c>
      <c r="CN2279" s="5"/>
      <c r="CO2279" s="33">
        <v>2.0</v>
      </c>
      <c r="CP2279" s="33" t="s">
        <v>181</v>
      </c>
      <c r="CQ2279" s="50" t="str">
        <f t="shared" si="7"/>
        <v>28/01/1961</v>
      </c>
      <c r="CR2279" s="33" t="s">
        <v>182</v>
      </c>
      <c r="CS2279" s="33">
        <v>5.0</v>
      </c>
      <c r="CT2279" s="33">
        <v>5.0</v>
      </c>
      <c r="CU2279" s="33">
        <v>28.0</v>
      </c>
      <c r="CV2279" s="33">
        <v>102.0</v>
      </c>
      <c r="CW2279" s="5"/>
      <c r="CX2279" s="5"/>
      <c r="CY2279" s="33">
        <v>-100.143257</v>
      </c>
      <c r="CZ2279" s="33">
        <v>20.763174</v>
      </c>
      <c r="DA2279" s="33">
        <v>4.422555733E9</v>
      </c>
      <c r="DB2279" s="33">
        <v>2.0</v>
      </c>
      <c r="DC2279" s="33" t="s">
        <v>8456</v>
      </c>
      <c r="DD2279" s="33">
        <v>2023.0</v>
      </c>
      <c r="DE2279" s="33" t="s">
        <v>184</v>
      </c>
      <c r="DF2279" s="33"/>
      <c r="DG2279" s="33" t="s">
        <v>185</v>
      </c>
      <c r="DH2279" s="33" t="s">
        <v>186</v>
      </c>
      <c r="DI2279" s="5"/>
      <c r="DJ2279" s="5"/>
    </row>
    <row r="2280">
      <c r="A2280" s="33" t="s">
        <v>14163</v>
      </c>
      <c r="B2280" s="34">
        <v>44952.0</v>
      </c>
      <c r="C2280" s="35" t="s">
        <v>137</v>
      </c>
      <c r="D2280" s="35" t="s">
        <v>139</v>
      </c>
      <c r="E2280" s="35" t="s">
        <v>142</v>
      </c>
      <c r="F2280" s="36" t="s">
        <v>144</v>
      </c>
      <c r="G2280" s="33" t="s">
        <v>14164</v>
      </c>
      <c r="H2280" s="33" t="s">
        <v>3912</v>
      </c>
      <c r="I2280" s="33" t="s">
        <v>10360</v>
      </c>
      <c r="J2280" s="33" t="s">
        <v>8485</v>
      </c>
      <c r="K2280" s="35" t="s">
        <v>421</v>
      </c>
      <c r="L2280" s="33" t="s">
        <v>3194</v>
      </c>
      <c r="M2280" s="33" t="s">
        <v>8450</v>
      </c>
      <c r="N2280" s="33" t="s">
        <v>13970</v>
      </c>
      <c r="O2280" s="5"/>
      <c r="P2280" s="35" t="s">
        <v>233</v>
      </c>
      <c r="Q2280" s="35" t="s">
        <v>14019</v>
      </c>
      <c r="R2280" s="33">
        <v>76281.0</v>
      </c>
      <c r="S2280" s="37"/>
      <c r="T2280" s="33"/>
      <c r="U2280" s="33">
        <v>4.71</v>
      </c>
      <c r="V2280" s="33" t="s">
        <v>154</v>
      </c>
      <c r="W2280" s="33"/>
      <c r="X2280" s="33"/>
      <c r="Y2280" s="5"/>
      <c r="Z2280" s="5"/>
      <c r="AA2280" s="33">
        <v>1.0</v>
      </c>
      <c r="AB2280" s="33"/>
      <c r="AC2280" s="33">
        <v>1.0</v>
      </c>
      <c r="AD2280" s="5"/>
      <c r="AE2280" s="5"/>
      <c r="AF2280" s="5"/>
      <c r="AG2280" s="16"/>
      <c r="AH2280" s="38" t="str">
        <f t="shared" si="1"/>
        <v/>
      </c>
      <c r="AI2280" s="39" t="str">
        <f t="shared" si="2"/>
        <v/>
      </c>
      <c r="AJ2280" s="37" t="str">
        <f t="shared" si="3"/>
        <v/>
      </c>
      <c r="AK2280" s="41" t="str">
        <f t="shared" si="4"/>
        <v/>
      </c>
      <c r="AL2280" s="35" t="s">
        <v>233</v>
      </c>
      <c r="AM2280" s="33" t="s">
        <v>13970</v>
      </c>
      <c r="AN2280" s="33" t="s">
        <v>13970</v>
      </c>
      <c r="AO2280" s="41"/>
      <c r="AP2280" s="33" t="s">
        <v>169</v>
      </c>
      <c r="AQ2280" s="33" t="s">
        <v>170</v>
      </c>
      <c r="AR2280" s="33">
        <v>300.0</v>
      </c>
      <c r="AS2280" s="42"/>
      <c r="AT2280" s="42"/>
      <c r="AU2280" s="42"/>
      <c r="AV2280" s="42"/>
      <c r="AW2280" s="42"/>
      <c r="AX2280" s="5"/>
      <c r="AY2280" s="33"/>
      <c r="AZ2280" s="33" t="s">
        <v>14165</v>
      </c>
      <c r="BA2280" s="5"/>
      <c r="BB2280" s="5"/>
      <c r="BC2280" s="5" t="s">
        <v>14166</v>
      </c>
      <c r="BD2280" s="33" t="s">
        <v>173</v>
      </c>
      <c r="BE2280" s="41"/>
      <c r="BF2280" s="35"/>
      <c r="BG2280" s="33" t="s">
        <v>169</v>
      </c>
      <c r="BH2280" s="5"/>
      <c r="BI2280" s="33">
        <v>300.0</v>
      </c>
      <c r="BJ2280" s="33" t="s">
        <v>170</v>
      </c>
      <c r="BK2280" s="5"/>
      <c r="BL2280" s="5">
        <f t="shared" si="5"/>
        <v>3994.5</v>
      </c>
      <c r="BM2280" s="5"/>
      <c r="BN2280" s="5"/>
      <c r="BO2280" s="42">
        <f t="shared" si="6"/>
        <v>3994.5</v>
      </c>
      <c r="BP2280" s="44"/>
      <c r="BQ2280" s="45"/>
      <c r="BR2280" s="47"/>
      <c r="BS2280" s="45"/>
      <c r="BT2280" s="37"/>
      <c r="BU2280" s="5"/>
      <c r="BV2280" s="38"/>
      <c r="BW2280" s="48"/>
      <c r="BX2280" s="44"/>
      <c r="BY2280" s="44"/>
      <c r="BZ2280" s="33" t="s">
        <v>131</v>
      </c>
      <c r="CA2280" s="5"/>
      <c r="CB2280" s="5"/>
      <c r="CC2280" s="33" t="s">
        <v>177</v>
      </c>
      <c r="CD2280" s="5"/>
      <c r="CE2280" s="5"/>
      <c r="CF2280" s="33" t="s">
        <v>178</v>
      </c>
      <c r="CG2280" s="33" t="s">
        <v>14167</v>
      </c>
      <c r="CH2280" s="5"/>
      <c r="CI2280" s="5"/>
      <c r="CJ2280" s="5"/>
      <c r="CK2280" s="33"/>
      <c r="CL2280" s="49">
        <v>45000.0</v>
      </c>
      <c r="CM2280" s="33" t="s">
        <v>180</v>
      </c>
      <c r="CN2280" s="5"/>
      <c r="CO2280" s="33">
        <v>2.0</v>
      </c>
      <c r="CP2280" s="33" t="s">
        <v>181</v>
      </c>
      <c r="CQ2280" s="50" t="str">
        <f t="shared" si="7"/>
        <v>23/08/1973</v>
      </c>
      <c r="CR2280" s="33" t="s">
        <v>182</v>
      </c>
      <c r="CS2280" s="33">
        <v>5.0</v>
      </c>
      <c r="CT2280" s="33">
        <v>5.0</v>
      </c>
      <c r="CU2280" s="33">
        <v>28.0</v>
      </c>
      <c r="CV2280" s="33">
        <v>102.0</v>
      </c>
      <c r="CW2280" s="5"/>
      <c r="CX2280" s="5"/>
      <c r="CY2280" s="33">
        <v>-100.143257</v>
      </c>
      <c r="CZ2280" s="33">
        <v>20.763174</v>
      </c>
      <c r="DA2280" s="33">
        <v>4.4219266E9</v>
      </c>
      <c r="DB2280" s="33">
        <v>1.0</v>
      </c>
      <c r="DC2280" s="33" t="s">
        <v>8456</v>
      </c>
      <c r="DD2280" s="33">
        <v>2023.0</v>
      </c>
      <c r="DE2280" s="33" t="s">
        <v>184</v>
      </c>
      <c r="DF2280" s="33"/>
      <c r="DG2280" s="33" t="s">
        <v>185</v>
      </c>
      <c r="DH2280" s="33" t="s">
        <v>186</v>
      </c>
      <c r="DI2280" s="5"/>
      <c r="DJ2280" s="5"/>
    </row>
    <row r="2281">
      <c r="A2281" s="33" t="s">
        <v>14168</v>
      </c>
      <c r="B2281" s="34">
        <v>44952.0</v>
      </c>
      <c r="C2281" s="35" t="s">
        <v>137</v>
      </c>
      <c r="D2281" s="35" t="s">
        <v>139</v>
      </c>
      <c r="E2281" s="35" t="s">
        <v>142</v>
      </c>
      <c r="F2281" s="36" t="s">
        <v>144</v>
      </c>
      <c r="G2281" s="33" t="s">
        <v>14169</v>
      </c>
      <c r="H2281" s="33" t="s">
        <v>11788</v>
      </c>
      <c r="I2281" s="33" t="s">
        <v>10360</v>
      </c>
      <c r="J2281" s="33" t="s">
        <v>2889</v>
      </c>
      <c r="K2281" s="35" t="s">
        <v>421</v>
      </c>
      <c r="L2281" s="33" t="s">
        <v>3194</v>
      </c>
      <c r="M2281" s="33" t="s">
        <v>8450</v>
      </c>
      <c r="N2281" s="33" t="s">
        <v>13970</v>
      </c>
      <c r="O2281" s="5"/>
      <c r="P2281" s="35" t="s">
        <v>233</v>
      </c>
      <c r="Q2281" s="35" t="s">
        <v>14019</v>
      </c>
      <c r="R2281" s="33">
        <v>76281.0</v>
      </c>
      <c r="S2281" s="37"/>
      <c r="T2281" s="33"/>
      <c r="U2281" s="33">
        <v>4.51</v>
      </c>
      <c r="V2281" s="33" t="s">
        <v>154</v>
      </c>
      <c r="W2281" s="33"/>
      <c r="X2281" s="33"/>
      <c r="Y2281" s="5"/>
      <c r="Z2281" s="5"/>
      <c r="AA2281" s="33">
        <v>1.0</v>
      </c>
      <c r="AB2281" s="33"/>
      <c r="AC2281" s="33">
        <v>1.0</v>
      </c>
      <c r="AD2281" s="5"/>
      <c r="AE2281" s="5"/>
      <c r="AF2281" s="5"/>
      <c r="AG2281" s="16"/>
      <c r="AH2281" s="38" t="str">
        <f t="shared" si="1"/>
        <v/>
      </c>
      <c r="AI2281" s="39">
        <f t="shared" si="2"/>
        <v>1</v>
      </c>
      <c r="AJ2281" s="37" t="str">
        <f t="shared" si="3"/>
        <v/>
      </c>
      <c r="AK2281" s="41" t="str">
        <f t="shared" si="4"/>
        <v/>
      </c>
      <c r="AL2281" s="35" t="s">
        <v>233</v>
      </c>
      <c r="AM2281" s="33" t="s">
        <v>13970</v>
      </c>
      <c r="AN2281" s="33" t="s">
        <v>13970</v>
      </c>
      <c r="AO2281" s="41"/>
      <c r="AP2281" s="33" t="s">
        <v>169</v>
      </c>
      <c r="AQ2281" s="33" t="s">
        <v>170</v>
      </c>
      <c r="AR2281" s="33">
        <v>300.0</v>
      </c>
      <c r="AS2281" s="42"/>
      <c r="AT2281" s="42"/>
      <c r="AU2281" s="42"/>
      <c r="AV2281" s="42"/>
      <c r="AW2281" s="42"/>
      <c r="AX2281" s="5"/>
      <c r="AY2281" s="33"/>
      <c r="AZ2281" s="33" t="s">
        <v>14170</v>
      </c>
      <c r="BA2281" s="5"/>
      <c r="BB2281" s="5"/>
      <c r="BC2281" s="5" t="s">
        <v>14171</v>
      </c>
      <c r="BD2281" s="33" t="s">
        <v>173</v>
      </c>
      <c r="BE2281" s="41"/>
      <c r="BF2281" s="35"/>
      <c r="BG2281" s="33" t="s">
        <v>169</v>
      </c>
      <c r="BH2281" s="5"/>
      <c r="BI2281" s="33">
        <v>300.0</v>
      </c>
      <c r="BJ2281" s="33" t="s">
        <v>170</v>
      </c>
      <c r="BK2281" s="5"/>
      <c r="BL2281" s="5">
        <f t="shared" si="5"/>
        <v>3994.5</v>
      </c>
      <c r="BM2281" s="5"/>
      <c r="BN2281" s="5"/>
      <c r="BO2281" s="42">
        <f t="shared" si="6"/>
        <v>3994.5</v>
      </c>
      <c r="BP2281" s="44"/>
      <c r="BQ2281" s="45"/>
      <c r="BR2281" s="47"/>
      <c r="BS2281" s="45"/>
      <c r="BT2281" s="37"/>
      <c r="BU2281" s="5"/>
      <c r="BV2281" s="38"/>
      <c r="BW2281" s="48"/>
      <c r="BX2281" s="44"/>
      <c r="BY2281" s="44"/>
      <c r="BZ2281" s="33" t="s">
        <v>131</v>
      </c>
      <c r="CA2281" s="5"/>
      <c r="CB2281" s="5"/>
      <c r="CC2281" s="33" t="s">
        <v>177</v>
      </c>
      <c r="CD2281" s="5"/>
      <c r="CE2281" s="5"/>
      <c r="CF2281" s="33" t="s">
        <v>178</v>
      </c>
      <c r="CG2281" s="33" t="s">
        <v>14172</v>
      </c>
      <c r="CH2281" s="5"/>
      <c r="CI2281" s="5"/>
      <c r="CJ2281" s="5"/>
      <c r="CK2281" s="33"/>
      <c r="CL2281" s="49">
        <v>45000.0</v>
      </c>
      <c r="CM2281" s="33" t="s">
        <v>180</v>
      </c>
      <c r="CN2281" s="5"/>
      <c r="CO2281" s="33">
        <v>2.0</v>
      </c>
      <c r="CP2281" s="33" t="s">
        <v>181</v>
      </c>
      <c r="CQ2281" s="50" t="str">
        <f t="shared" si="7"/>
        <v>01/05/1957</v>
      </c>
      <c r="CR2281" s="33" t="s">
        <v>182</v>
      </c>
      <c r="CS2281" s="33">
        <v>5.0</v>
      </c>
      <c r="CT2281" s="33">
        <v>5.0</v>
      </c>
      <c r="CU2281" s="33">
        <v>28.0</v>
      </c>
      <c r="CV2281" s="33">
        <v>102.0</v>
      </c>
      <c r="CW2281" s="5"/>
      <c r="CX2281" s="5"/>
      <c r="CY2281" s="33">
        <v>-100.143257</v>
      </c>
      <c r="CZ2281" s="33">
        <v>20.763174</v>
      </c>
      <c r="DA2281" s="33">
        <v>4.412038379E9</v>
      </c>
      <c r="DB2281" s="33">
        <v>2.0</v>
      </c>
      <c r="DC2281" s="33" t="s">
        <v>8456</v>
      </c>
      <c r="DD2281" s="33">
        <v>2023.0</v>
      </c>
      <c r="DE2281" s="33" t="s">
        <v>184</v>
      </c>
      <c r="DF2281" s="33"/>
      <c r="DG2281" s="33" t="s">
        <v>185</v>
      </c>
      <c r="DH2281" s="33" t="s">
        <v>186</v>
      </c>
      <c r="DI2281" s="5"/>
      <c r="DJ2281" s="5"/>
    </row>
    <row r="2282">
      <c r="A2282" s="33" t="s">
        <v>14173</v>
      </c>
      <c r="B2282" s="34">
        <v>44952.0</v>
      </c>
      <c r="C2282" s="35" t="s">
        <v>137</v>
      </c>
      <c r="D2282" s="35" t="s">
        <v>139</v>
      </c>
      <c r="E2282" s="35" t="s">
        <v>142</v>
      </c>
      <c r="F2282" s="36" t="s">
        <v>144</v>
      </c>
      <c r="G2282" s="33" t="s">
        <v>14174</v>
      </c>
      <c r="H2282" s="33" t="s">
        <v>14175</v>
      </c>
      <c r="I2282" s="33" t="s">
        <v>204</v>
      </c>
      <c r="J2282" s="33" t="s">
        <v>14176</v>
      </c>
      <c r="K2282" s="35" t="s">
        <v>421</v>
      </c>
      <c r="L2282" s="33" t="s">
        <v>3194</v>
      </c>
      <c r="M2282" s="33" t="s">
        <v>8450</v>
      </c>
      <c r="N2282" s="33" t="s">
        <v>13970</v>
      </c>
      <c r="O2282" s="5"/>
      <c r="P2282" s="35" t="s">
        <v>233</v>
      </c>
      <c r="Q2282" s="35" t="s">
        <v>14019</v>
      </c>
      <c r="R2282" s="33">
        <v>76281.0</v>
      </c>
      <c r="S2282" s="37"/>
      <c r="T2282" s="33"/>
      <c r="U2282" s="33">
        <v>3.1</v>
      </c>
      <c r="V2282" s="33" t="s">
        <v>154</v>
      </c>
      <c r="W2282" s="33"/>
      <c r="X2282" s="33"/>
      <c r="Y2282" s="5"/>
      <c r="Z2282" s="5"/>
      <c r="AA2282" s="33">
        <v>1.0</v>
      </c>
      <c r="AB2282" s="33">
        <v>1.0</v>
      </c>
      <c r="AC2282" s="33"/>
      <c r="AD2282" s="5"/>
      <c r="AE2282" s="5"/>
      <c r="AF2282" s="5"/>
      <c r="AG2282" s="16"/>
      <c r="AH2282" s="38">
        <f t="shared" si="1"/>
        <v>1</v>
      </c>
      <c r="AI2282" s="39" t="str">
        <f t="shared" si="2"/>
        <v/>
      </c>
      <c r="AJ2282" s="37" t="str">
        <f t="shared" si="3"/>
        <v/>
      </c>
      <c r="AK2282" s="41" t="str">
        <f t="shared" si="4"/>
        <v/>
      </c>
      <c r="AL2282" s="35" t="s">
        <v>233</v>
      </c>
      <c r="AM2282" s="33" t="s">
        <v>13970</v>
      </c>
      <c r="AN2282" s="33" t="s">
        <v>13970</v>
      </c>
      <c r="AO2282" s="41"/>
      <c r="AP2282" s="33" t="s">
        <v>169</v>
      </c>
      <c r="AQ2282" s="33" t="s">
        <v>170</v>
      </c>
      <c r="AR2282" s="33">
        <v>300.0</v>
      </c>
      <c r="AS2282" s="42"/>
      <c r="AT2282" s="42"/>
      <c r="AU2282" s="42"/>
      <c r="AV2282" s="42"/>
      <c r="AW2282" s="42"/>
      <c r="AX2282" s="5"/>
      <c r="AY2282" s="33"/>
      <c r="AZ2282" s="33" t="s">
        <v>14177</v>
      </c>
      <c r="BA2282" s="5"/>
      <c r="BB2282" s="5"/>
      <c r="BC2282" s="5" t="s">
        <v>14178</v>
      </c>
      <c r="BD2282" s="33" t="s">
        <v>173</v>
      </c>
      <c r="BE2282" s="41"/>
      <c r="BF2282" s="35"/>
      <c r="BG2282" s="33" t="s">
        <v>169</v>
      </c>
      <c r="BH2282" s="5"/>
      <c r="BI2282" s="33">
        <v>300.0</v>
      </c>
      <c r="BJ2282" s="33" t="s">
        <v>170</v>
      </c>
      <c r="BK2282" s="5"/>
      <c r="BL2282" s="5">
        <f t="shared" si="5"/>
        <v>3994.5</v>
      </c>
      <c r="BM2282" s="5"/>
      <c r="BN2282" s="5"/>
      <c r="BO2282" s="42">
        <f t="shared" si="6"/>
        <v>3994.5</v>
      </c>
      <c r="BP2282" s="44"/>
      <c r="BQ2282" s="45"/>
      <c r="BR2282" s="47"/>
      <c r="BS2282" s="45"/>
      <c r="BT2282" s="37"/>
      <c r="BU2282" s="5"/>
      <c r="BV2282" s="38"/>
      <c r="BW2282" s="48"/>
      <c r="BX2282" s="44"/>
      <c r="BY2282" s="44"/>
      <c r="BZ2282" s="33" t="s">
        <v>131</v>
      </c>
      <c r="CA2282" s="5"/>
      <c r="CB2282" s="5"/>
      <c r="CC2282" s="33" t="s">
        <v>177</v>
      </c>
      <c r="CD2282" s="5"/>
      <c r="CE2282" s="5"/>
      <c r="CF2282" s="33" t="s">
        <v>178</v>
      </c>
      <c r="CG2282" s="33" t="s">
        <v>14179</v>
      </c>
      <c r="CH2282" s="5"/>
      <c r="CI2282" s="5"/>
      <c r="CJ2282" s="5"/>
      <c r="CK2282" s="33"/>
      <c r="CL2282" s="49">
        <v>45000.0</v>
      </c>
      <c r="CM2282" s="33" t="s">
        <v>180</v>
      </c>
      <c r="CN2282" s="5"/>
      <c r="CO2282" s="33">
        <v>2.0</v>
      </c>
      <c r="CP2282" s="33" t="s">
        <v>181</v>
      </c>
      <c r="CQ2282" s="50" t="str">
        <f t="shared" si="7"/>
        <v>08/05/1962</v>
      </c>
      <c r="CR2282" s="33" t="s">
        <v>243</v>
      </c>
      <c r="CS2282" s="33">
        <v>5.0</v>
      </c>
      <c r="CT2282" s="33">
        <v>5.0</v>
      </c>
      <c r="CU2282" s="33">
        <v>28.0</v>
      </c>
      <c r="CV2282" s="33">
        <v>102.0</v>
      </c>
      <c r="CW2282" s="5"/>
      <c r="CX2282" s="5"/>
      <c r="CY2282" s="33">
        <v>-100.143257</v>
      </c>
      <c r="CZ2282" s="33">
        <v>20.763174</v>
      </c>
      <c r="DA2282" s="33">
        <v>4.4219266E9</v>
      </c>
      <c r="DB2282" s="33">
        <v>1.0</v>
      </c>
      <c r="DC2282" s="33" t="s">
        <v>8456</v>
      </c>
      <c r="DD2282" s="33">
        <v>2023.0</v>
      </c>
      <c r="DE2282" s="33" t="s">
        <v>184</v>
      </c>
      <c r="DF2282" s="33"/>
      <c r="DG2282" s="33" t="s">
        <v>185</v>
      </c>
      <c r="DH2282" s="33" t="s">
        <v>186</v>
      </c>
      <c r="DI2282" s="5"/>
      <c r="DJ2282" s="5"/>
    </row>
    <row r="2283">
      <c r="A2283" s="33" t="s">
        <v>14180</v>
      </c>
      <c r="B2283" s="34">
        <v>44952.0</v>
      </c>
      <c r="C2283" s="35" t="s">
        <v>137</v>
      </c>
      <c r="D2283" s="35" t="s">
        <v>139</v>
      </c>
      <c r="E2283" s="35" t="s">
        <v>142</v>
      </c>
      <c r="F2283" s="36" t="s">
        <v>144</v>
      </c>
      <c r="G2283" s="33" t="s">
        <v>14181</v>
      </c>
      <c r="H2283" s="33" t="s">
        <v>14182</v>
      </c>
      <c r="I2283" s="33" t="s">
        <v>1778</v>
      </c>
      <c r="J2283" s="33" t="s">
        <v>3188</v>
      </c>
      <c r="K2283" s="35" t="s">
        <v>421</v>
      </c>
      <c r="L2283" s="33" t="s">
        <v>3194</v>
      </c>
      <c r="M2283" s="33" t="s">
        <v>8450</v>
      </c>
      <c r="N2283" s="33" t="s">
        <v>13970</v>
      </c>
      <c r="O2283" s="5"/>
      <c r="P2283" s="35" t="s">
        <v>233</v>
      </c>
      <c r="Q2283" s="35" t="s">
        <v>14019</v>
      </c>
      <c r="R2283" s="33">
        <v>76281.0</v>
      </c>
      <c r="S2283" s="37"/>
      <c r="T2283" s="33"/>
      <c r="U2283" s="33">
        <v>4.69</v>
      </c>
      <c r="V2283" s="33" t="s">
        <v>154</v>
      </c>
      <c r="W2283" s="33"/>
      <c r="X2283" s="33"/>
      <c r="Y2283" s="5"/>
      <c r="Z2283" s="5"/>
      <c r="AA2283" s="33">
        <v>1.0</v>
      </c>
      <c r="AB2283" s="33"/>
      <c r="AC2283" s="33">
        <v>1.0</v>
      </c>
      <c r="AD2283" s="5"/>
      <c r="AE2283" s="5"/>
      <c r="AF2283" s="5"/>
      <c r="AG2283" s="16"/>
      <c r="AH2283" s="38" t="str">
        <f t="shared" si="1"/>
        <v/>
      </c>
      <c r="AI2283" s="39">
        <f t="shared" si="2"/>
        <v>1</v>
      </c>
      <c r="AJ2283" s="37" t="str">
        <f t="shared" si="3"/>
        <v/>
      </c>
      <c r="AK2283" s="41" t="str">
        <f t="shared" si="4"/>
        <v/>
      </c>
      <c r="AL2283" s="35" t="s">
        <v>233</v>
      </c>
      <c r="AM2283" s="33" t="s">
        <v>13970</v>
      </c>
      <c r="AN2283" s="33" t="s">
        <v>13970</v>
      </c>
      <c r="AO2283" s="41"/>
      <c r="AP2283" s="33" t="s">
        <v>169</v>
      </c>
      <c r="AQ2283" s="33" t="s">
        <v>170</v>
      </c>
      <c r="AR2283" s="33">
        <v>300.0</v>
      </c>
      <c r="AS2283" s="42"/>
      <c r="AT2283" s="42"/>
      <c r="AU2283" s="42"/>
      <c r="AV2283" s="42"/>
      <c r="AW2283" s="42"/>
      <c r="AX2283" s="5"/>
      <c r="AY2283" s="33"/>
      <c r="AZ2283" s="33" t="s">
        <v>14183</v>
      </c>
      <c r="BA2283" s="5"/>
      <c r="BB2283" s="5"/>
      <c r="BC2283" s="5" t="s">
        <v>14184</v>
      </c>
      <c r="BD2283" s="33" t="s">
        <v>173</v>
      </c>
      <c r="BE2283" s="41"/>
      <c r="BF2283" s="35"/>
      <c r="BG2283" s="33" t="s">
        <v>169</v>
      </c>
      <c r="BH2283" s="5"/>
      <c r="BI2283" s="33">
        <v>300.0</v>
      </c>
      <c r="BJ2283" s="33" t="s">
        <v>170</v>
      </c>
      <c r="BK2283" s="5"/>
      <c r="BL2283" s="5">
        <f t="shared" si="5"/>
        <v>3994.5</v>
      </c>
      <c r="BM2283" s="5"/>
      <c r="BN2283" s="5"/>
      <c r="BO2283" s="42">
        <f t="shared" si="6"/>
        <v>3994.5</v>
      </c>
      <c r="BP2283" s="44"/>
      <c r="BQ2283" s="45"/>
      <c r="BR2283" s="47"/>
      <c r="BS2283" s="45"/>
      <c r="BT2283" s="37"/>
      <c r="BU2283" s="5"/>
      <c r="BV2283" s="38"/>
      <c r="BW2283" s="48"/>
      <c r="BX2283" s="44"/>
      <c r="BY2283" s="44"/>
      <c r="BZ2283" s="33" t="s">
        <v>131</v>
      </c>
      <c r="CA2283" s="5"/>
      <c r="CB2283" s="5"/>
      <c r="CC2283" s="33" t="s">
        <v>177</v>
      </c>
      <c r="CD2283" s="5"/>
      <c r="CE2283" s="5"/>
      <c r="CF2283" s="33" t="s">
        <v>178</v>
      </c>
      <c r="CG2283" s="33" t="s">
        <v>14185</v>
      </c>
      <c r="CH2283" s="5"/>
      <c r="CI2283" s="5"/>
      <c r="CJ2283" s="5"/>
      <c r="CK2283" s="33"/>
      <c r="CL2283" s="49">
        <v>45000.0</v>
      </c>
      <c r="CM2283" s="33" t="s">
        <v>180</v>
      </c>
      <c r="CN2283" s="5"/>
      <c r="CO2283" s="33">
        <v>2.0</v>
      </c>
      <c r="CP2283" s="33" t="s">
        <v>181</v>
      </c>
      <c r="CQ2283" s="50" t="str">
        <f t="shared" si="7"/>
        <v>15/09/1956</v>
      </c>
      <c r="CR2283" s="33" t="s">
        <v>182</v>
      </c>
      <c r="CS2283" s="33">
        <v>5.0</v>
      </c>
      <c r="CT2283" s="33">
        <v>5.0</v>
      </c>
      <c r="CU2283" s="33">
        <v>28.0</v>
      </c>
      <c r="CV2283" s="33">
        <v>102.0</v>
      </c>
      <c r="CW2283" s="5"/>
      <c r="CX2283" s="5"/>
      <c r="CY2283" s="33">
        <v>-100.143257</v>
      </c>
      <c r="CZ2283" s="33">
        <v>20.763174</v>
      </c>
      <c r="DA2283" s="33">
        <v>4.411316749E9</v>
      </c>
      <c r="DB2283" s="33">
        <v>2.0</v>
      </c>
      <c r="DC2283" s="33" t="s">
        <v>8456</v>
      </c>
      <c r="DD2283" s="33">
        <v>2023.0</v>
      </c>
      <c r="DE2283" s="33" t="s">
        <v>184</v>
      </c>
      <c r="DF2283" s="33"/>
      <c r="DG2283" s="33" t="s">
        <v>185</v>
      </c>
      <c r="DH2283" s="33" t="s">
        <v>186</v>
      </c>
      <c r="DI2283" s="5"/>
      <c r="DJ2283" s="5"/>
    </row>
    <row r="2284">
      <c r="A2284" s="33" t="s">
        <v>14186</v>
      </c>
      <c r="B2284" s="34">
        <v>44952.0</v>
      </c>
      <c r="C2284" s="35" t="s">
        <v>137</v>
      </c>
      <c r="D2284" s="35" t="s">
        <v>139</v>
      </c>
      <c r="E2284" s="35" t="s">
        <v>142</v>
      </c>
      <c r="F2284" s="36" t="s">
        <v>144</v>
      </c>
      <c r="G2284" s="33" t="s">
        <v>14187</v>
      </c>
      <c r="H2284" s="33" t="s">
        <v>1865</v>
      </c>
      <c r="I2284" s="33" t="s">
        <v>1778</v>
      </c>
      <c r="J2284" s="33" t="s">
        <v>14176</v>
      </c>
      <c r="K2284" s="35" t="s">
        <v>421</v>
      </c>
      <c r="L2284" s="33" t="s">
        <v>3194</v>
      </c>
      <c r="M2284" s="33" t="s">
        <v>8450</v>
      </c>
      <c r="N2284" s="33" t="s">
        <v>13970</v>
      </c>
      <c r="O2284" s="5"/>
      <c r="P2284" s="35" t="s">
        <v>233</v>
      </c>
      <c r="Q2284" s="35" t="s">
        <v>14019</v>
      </c>
      <c r="R2284" s="33">
        <v>76281.0</v>
      </c>
      <c r="S2284" s="37"/>
      <c r="T2284" s="33"/>
      <c r="U2284" s="33">
        <v>1.59</v>
      </c>
      <c r="V2284" s="33" t="s">
        <v>154</v>
      </c>
      <c r="W2284" s="33"/>
      <c r="X2284" s="33"/>
      <c r="Y2284" s="5"/>
      <c r="Z2284" s="5"/>
      <c r="AA2284" s="33">
        <v>1.0</v>
      </c>
      <c r="AB2284" s="33"/>
      <c r="AC2284" s="33">
        <v>1.0</v>
      </c>
      <c r="AD2284" s="5"/>
      <c r="AE2284" s="5"/>
      <c r="AF2284" s="5"/>
      <c r="AG2284" s="16"/>
      <c r="AH2284" s="38" t="str">
        <f t="shared" si="1"/>
        <v/>
      </c>
      <c r="AI2284" s="39" t="str">
        <f t="shared" si="2"/>
        <v/>
      </c>
      <c r="AJ2284" s="37" t="str">
        <f t="shared" si="3"/>
        <v/>
      </c>
      <c r="AK2284" s="41" t="str">
        <f t="shared" si="4"/>
        <v/>
      </c>
      <c r="AL2284" s="35" t="s">
        <v>233</v>
      </c>
      <c r="AM2284" s="33" t="s">
        <v>13970</v>
      </c>
      <c r="AN2284" s="33" t="s">
        <v>13970</v>
      </c>
      <c r="AO2284" s="41"/>
      <c r="AP2284" s="33" t="s">
        <v>169</v>
      </c>
      <c r="AQ2284" s="33" t="s">
        <v>170</v>
      </c>
      <c r="AR2284" s="33">
        <v>150.0</v>
      </c>
      <c r="AS2284" s="42"/>
      <c r="AT2284" s="42"/>
      <c r="AU2284" s="42"/>
      <c r="AV2284" s="42"/>
      <c r="AW2284" s="42"/>
      <c r="AX2284" s="5"/>
      <c r="AY2284" s="33"/>
      <c r="AZ2284" s="33" t="s">
        <v>14188</v>
      </c>
      <c r="BA2284" s="5"/>
      <c r="BB2284" s="5"/>
      <c r="BC2284" s="5" t="s">
        <v>14189</v>
      </c>
      <c r="BD2284" s="33" t="s">
        <v>173</v>
      </c>
      <c r="BE2284" s="41"/>
      <c r="BF2284" s="35"/>
      <c r="BG2284" s="33" t="s">
        <v>169</v>
      </c>
      <c r="BH2284" s="5"/>
      <c r="BI2284" s="33">
        <v>150.0</v>
      </c>
      <c r="BJ2284" s="33" t="s">
        <v>170</v>
      </c>
      <c r="BK2284" s="5"/>
      <c r="BL2284" s="5">
        <f t="shared" si="5"/>
        <v>1997.25</v>
      </c>
      <c r="BM2284" s="5"/>
      <c r="BN2284" s="5"/>
      <c r="BO2284" s="42">
        <f t="shared" si="6"/>
        <v>1997.25</v>
      </c>
      <c r="BP2284" s="44"/>
      <c r="BQ2284" s="45"/>
      <c r="BR2284" s="47"/>
      <c r="BS2284" s="45"/>
      <c r="BT2284" s="37"/>
      <c r="BU2284" s="5"/>
      <c r="BV2284" s="38"/>
      <c r="BW2284" s="48"/>
      <c r="BX2284" s="44"/>
      <c r="BY2284" s="44"/>
      <c r="BZ2284" s="33" t="s">
        <v>131</v>
      </c>
      <c r="CA2284" s="5"/>
      <c r="CB2284" s="5"/>
      <c r="CC2284" s="33" t="s">
        <v>177</v>
      </c>
      <c r="CD2284" s="5"/>
      <c r="CE2284" s="5"/>
      <c r="CF2284" s="33" t="s">
        <v>178</v>
      </c>
      <c r="CG2284" s="33" t="s">
        <v>14190</v>
      </c>
      <c r="CH2284" s="5"/>
      <c r="CI2284" s="5"/>
      <c r="CJ2284" s="5"/>
      <c r="CK2284" s="33"/>
      <c r="CL2284" s="49">
        <v>45000.0</v>
      </c>
      <c r="CM2284" s="33" t="s">
        <v>180</v>
      </c>
      <c r="CN2284" s="5"/>
      <c r="CO2284" s="33">
        <v>1.0</v>
      </c>
      <c r="CP2284" s="33" t="s">
        <v>181</v>
      </c>
      <c r="CQ2284" s="50" t="str">
        <f t="shared" si="7"/>
        <v>25/02/1968</v>
      </c>
      <c r="CR2284" s="33" t="s">
        <v>182</v>
      </c>
      <c r="CS2284" s="33">
        <v>5.0</v>
      </c>
      <c r="CT2284" s="33">
        <v>5.0</v>
      </c>
      <c r="CU2284" s="33">
        <v>28.0</v>
      </c>
      <c r="CV2284" s="33">
        <v>102.0</v>
      </c>
      <c r="CW2284" s="5"/>
      <c r="CX2284" s="5"/>
      <c r="CY2284" s="33">
        <v>-100.143257</v>
      </c>
      <c r="CZ2284" s="33">
        <v>20.763174</v>
      </c>
      <c r="DA2284" s="33">
        <v>5.612212579E9</v>
      </c>
      <c r="DB2284" s="33">
        <v>2.0</v>
      </c>
      <c r="DC2284" s="33" t="s">
        <v>8456</v>
      </c>
      <c r="DD2284" s="33">
        <v>2023.0</v>
      </c>
      <c r="DE2284" s="33" t="s">
        <v>184</v>
      </c>
      <c r="DF2284" s="33"/>
      <c r="DG2284" s="33" t="s">
        <v>185</v>
      </c>
      <c r="DH2284" s="33" t="s">
        <v>186</v>
      </c>
      <c r="DI2284" s="5"/>
      <c r="DJ2284" s="5"/>
    </row>
    <row r="2285">
      <c r="A2285" s="33" t="s">
        <v>14191</v>
      </c>
      <c r="B2285" s="34">
        <v>44952.0</v>
      </c>
      <c r="C2285" s="35" t="s">
        <v>137</v>
      </c>
      <c r="D2285" s="35" t="s">
        <v>139</v>
      </c>
      <c r="E2285" s="35" t="s">
        <v>142</v>
      </c>
      <c r="F2285" s="36" t="s">
        <v>144</v>
      </c>
      <c r="G2285" s="33" t="s">
        <v>14192</v>
      </c>
      <c r="H2285" s="33" t="s">
        <v>4226</v>
      </c>
      <c r="I2285" s="33" t="s">
        <v>2889</v>
      </c>
      <c r="J2285" s="33" t="s">
        <v>204</v>
      </c>
      <c r="K2285" s="35" t="s">
        <v>421</v>
      </c>
      <c r="L2285" s="33" t="s">
        <v>3194</v>
      </c>
      <c r="M2285" s="33" t="s">
        <v>8450</v>
      </c>
      <c r="N2285" s="33" t="s">
        <v>13970</v>
      </c>
      <c r="O2285" s="5"/>
      <c r="P2285" s="35" t="s">
        <v>233</v>
      </c>
      <c r="Q2285" s="35" t="s">
        <v>14019</v>
      </c>
      <c r="R2285" s="33">
        <v>76281.0</v>
      </c>
      <c r="S2285" s="37"/>
      <c r="T2285" s="33"/>
      <c r="U2285" s="33">
        <v>3.69</v>
      </c>
      <c r="V2285" s="33" t="s">
        <v>154</v>
      </c>
      <c r="W2285" s="33"/>
      <c r="X2285" s="33"/>
      <c r="Y2285" s="5"/>
      <c r="Z2285" s="5"/>
      <c r="AA2285" s="33">
        <v>1.0</v>
      </c>
      <c r="AB2285" s="33"/>
      <c r="AC2285" s="33">
        <v>1.0</v>
      </c>
      <c r="AD2285" s="5"/>
      <c r="AE2285" s="5"/>
      <c r="AF2285" s="5"/>
      <c r="AG2285" s="16"/>
      <c r="AH2285" s="38" t="str">
        <f t="shared" si="1"/>
        <v/>
      </c>
      <c r="AI2285" s="39">
        <f t="shared" si="2"/>
        <v>1</v>
      </c>
      <c r="AJ2285" s="37" t="str">
        <f t="shared" si="3"/>
        <v/>
      </c>
      <c r="AK2285" s="41" t="str">
        <f t="shared" si="4"/>
        <v/>
      </c>
      <c r="AL2285" s="35" t="s">
        <v>233</v>
      </c>
      <c r="AM2285" s="33" t="s">
        <v>13970</v>
      </c>
      <c r="AN2285" s="33" t="s">
        <v>13970</v>
      </c>
      <c r="AO2285" s="41"/>
      <c r="AP2285" s="33" t="s">
        <v>169</v>
      </c>
      <c r="AQ2285" s="33" t="s">
        <v>170</v>
      </c>
      <c r="AR2285" s="33">
        <v>300.0</v>
      </c>
      <c r="AS2285" s="42"/>
      <c r="AT2285" s="42"/>
      <c r="AU2285" s="42"/>
      <c r="AV2285" s="42"/>
      <c r="AW2285" s="42"/>
      <c r="AX2285" s="5"/>
      <c r="AY2285" s="33"/>
      <c r="AZ2285" s="33" t="s">
        <v>14193</v>
      </c>
      <c r="BA2285" s="5"/>
      <c r="BB2285" s="5"/>
      <c r="BC2285" s="5" t="s">
        <v>14194</v>
      </c>
      <c r="BD2285" s="33" t="s">
        <v>173</v>
      </c>
      <c r="BE2285" s="41"/>
      <c r="BF2285" s="35"/>
      <c r="BG2285" s="33" t="s">
        <v>169</v>
      </c>
      <c r="BH2285" s="5"/>
      <c r="BI2285" s="33">
        <v>300.0</v>
      </c>
      <c r="BJ2285" s="33" t="s">
        <v>170</v>
      </c>
      <c r="BK2285" s="5"/>
      <c r="BL2285" s="5">
        <f t="shared" si="5"/>
        <v>3994.5</v>
      </c>
      <c r="BM2285" s="5"/>
      <c r="BN2285" s="5"/>
      <c r="BO2285" s="42">
        <f t="shared" si="6"/>
        <v>3994.5</v>
      </c>
      <c r="BP2285" s="44"/>
      <c r="BQ2285" s="45"/>
      <c r="BR2285" s="47"/>
      <c r="BS2285" s="45"/>
      <c r="BT2285" s="37"/>
      <c r="BU2285" s="5"/>
      <c r="BV2285" s="38"/>
      <c r="BW2285" s="48"/>
      <c r="BX2285" s="44"/>
      <c r="BY2285" s="44"/>
      <c r="BZ2285" s="33" t="s">
        <v>131</v>
      </c>
      <c r="CA2285" s="5"/>
      <c r="CB2285" s="5"/>
      <c r="CC2285" s="33" t="s">
        <v>177</v>
      </c>
      <c r="CD2285" s="5"/>
      <c r="CE2285" s="5"/>
      <c r="CF2285" s="33" t="s">
        <v>178</v>
      </c>
      <c r="CG2285" s="33" t="s">
        <v>14195</v>
      </c>
      <c r="CH2285" s="5"/>
      <c r="CI2285" s="5"/>
      <c r="CJ2285" s="5"/>
      <c r="CK2285" s="33"/>
      <c r="CL2285" s="49">
        <v>45000.0</v>
      </c>
      <c r="CM2285" s="33" t="s">
        <v>180</v>
      </c>
      <c r="CN2285" s="5"/>
      <c r="CO2285" s="33">
        <v>2.0</v>
      </c>
      <c r="CP2285" s="33" t="s">
        <v>181</v>
      </c>
      <c r="CQ2285" s="50" t="str">
        <f t="shared" si="7"/>
        <v>09/02/1964</v>
      </c>
      <c r="CR2285" s="33" t="s">
        <v>182</v>
      </c>
      <c r="CS2285" s="33">
        <v>5.0</v>
      </c>
      <c r="CT2285" s="33">
        <v>5.0</v>
      </c>
      <c r="CU2285" s="33">
        <v>28.0</v>
      </c>
      <c r="CV2285" s="33">
        <v>102.0</v>
      </c>
      <c r="CW2285" s="5"/>
      <c r="CX2285" s="5"/>
      <c r="CY2285" s="33">
        <v>-100.143257</v>
      </c>
      <c r="CZ2285" s="33">
        <v>20.763174</v>
      </c>
      <c r="DA2285" s="33">
        <v>4.411352629E9</v>
      </c>
      <c r="DB2285" s="33">
        <v>2.0</v>
      </c>
      <c r="DC2285" s="33" t="s">
        <v>8456</v>
      </c>
      <c r="DD2285" s="33">
        <v>2023.0</v>
      </c>
      <c r="DE2285" s="33" t="s">
        <v>184</v>
      </c>
      <c r="DF2285" s="33"/>
      <c r="DG2285" s="33" t="s">
        <v>185</v>
      </c>
      <c r="DH2285" s="33" t="s">
        <v>186</v>
      </c>
      <c r="DI2285" s="5"/>
      <c r="DJ2285" s="5"/>
    </row>
    <row r="2286">
      <c r="A2286" s="33" t="s">
        <v>14196</v>
      </c>
      <c r="B2286" s="34">
        <v>44952.0</v>
      </c>
      <c r="C2286" s="35" t="s">
        <v>137</v>
      </c>
      <c r="D2286" s="35" t="s">
        <v>139</v>
      </c>
      <c r="E2286" s="35" t="s">
        <v>142</v>
      </c>
      <c r="F2286" s="36" t="s">
        <v>144</v>
      </c>
      <c r="G2286" s="33" t="s">
        <v>14197</v>
      </c>
      <c r="H2286" s="33" t="s">
        <v>14198</v>
      </c>
      <c r="I2286" s="33" t="s">
        <v>2201</v>
      </c>
      <c r="J2286" s="33" t="s">
        <v>439</v>
      </c>
      <c r="K2286" s="35" t="s">
        <v>421</v>
      </c>
      <c r="L2286" s="33" t="s">
        <v>3194</v>
      </c>
      <c r="M2286" s="33" t="s">
        <v>8450</v>
      </c>
      <c r="N2286" s="33" t="s">
        <v>13970</v>
      </c>
      <c r="O2286" s="5"/>
      <c r="P2286" s="35" t="s">
        <v>233</v>
      </c>
      <c r="Q2286" s="35" t="s">
        <v>14019</v>
      </c>
      <c r="R2286" s="33">
        <v>76281.0</v>
      </c>
      <c r="S2286" s="37"/>
      <c r="T2286" s="33"/>
      <c r="U2286" s="33">
        <v>4.41</v>
      </c>
      <c r="V2286" s="33" t="s">
        <v>154</v>
      </c>
      <c r="W2286" s="33"/>
      <c r="X2286" s="33"/>
      <c r="Y2286" s="5"/>
      <c r="Z2286" s="5"/>
      <c r="AA2286" s="33">
        <v>1.0</v>
      </c>
      <c r="AB2286" s="33">
        <v>1.0</v>
      </c>
      <c r="AC2286" s="33"/>
      <c r="AD2286" s="5"/>
      <c r="AE2286" s="5"/>
      <c r="AF2286" s="5"/>
      <c r="AG2286" s="16"/>
      <c r="AH2286" s="38">
        <f t="shared" si="1"/>
        <v>1</v>
      </c>
      <c r="AI2286" s="39" t="str">
        <f t="shared" si="2"/>
        <v/>
      </c>
      <c r="AJ2286" s="37" t="str">
        <f t="shared" si="3"/>
        <v/>
      </c>
      <c r="AK2286" s="41" t="str">
        <f t="shared" si="4"/>
        <v/>
      </c>
      <c r="AL2286" s="35" t="s">
        <v>233</v>
      </c>
      <c r="AM2286" s="33" t="s">
        <v>13970</v>
      </c>
      <c r="AN2286" s="33" t="s">
        <v>13970</v>
      </c>
      <c r="AO2286" s="41"/>
      <c r="AP2286" s="33" t="s">
        <v>169</v>
      </c>
      <c r="AQ2286" s="33" t="s">
        <v>170</v>
      </c>
      <c r="AR2286" s="33">
        <v>300.0</v>
      </c>
      <c r="AS2286" s="42"/>
      <c r="AT2286" s="42"/>
      <c r="AU2286" s="42"/>
      <c r="AV2286" s="42"/>
      <c r="AW2286" s="42"/>
      <c r="AX2286" s="5"/>
      <c r="AY2286" s="33"/>
      <c r="AZ2286" s="33" t="s">
        <v>14199</v>
      </c>
      <c r="BA2286" s="5"/>
      <c r="BB2286" s="5"/>
      <c r="BC2286" s="5" t="s">
        <v>14200</v>
      </c>
      <c r="BD2286" s="33" t="s">
        <v>173</v>
      </c>
      <c r="BE2286" s="41"/>
      <c r="BF2286" s="35"/>
      <c r="BG2286" s="33" t="s">
        <v>169</v>
      </c>
      <c r="BH2286" s="5"/>
      <c r="BI2286" s="33">
        <v>300.0</v>
      </c>
      <c r="BJ2286" s="33" t="s">
        <v>170</v>
      </c>
      <c r="BK2286" s="5"/>
      <c r="BL2286" s="5">
        <f t="shared" si="5"/>
        <v>3994.5</v>
      </c>
      <c r="BM2286" s="5"/>
      <c r="BN2286" s="5"/>
      <c r="BO2286" s="42">
        <f t="shared" si="6"/>
        <v>3994.5</v>
      </c>
      <c r="BP2286" s="44"/>
      <c r="BQ2286" s="45"/>
      <c r="BR2286" s="47"/>
      <c r="BS2286" s="45"/>
      <c r="BT2286" s="37"/>
      <c r="BU2286" s="5"/>
      <c r="BV2286" s="38"/>
      <c r="BW2286" s="48"/>
      <c r="BX2286" s="44"/>
      <c r="BY2286" s="44"/>
      <c r="BZ2286" s="33" t="s">
        <v>131</v>
      </c>
      <c r="CA2286" s="5"/>
      <c r="CB2286" s="5"/>
      <c r="CC2286" s="33" t="s">
        <v>177</v>
      </c>
      <c r="CD2286" s="5"/>
      <c r="CE2286" s="5"/>
      <c r="CF2286" s="33" t="s">
        <v>178</v>
      </c>
      <c r="CG2286" s="33" t="s">
        <v>14201</v>
      </c>
      <c r="CH2286" s="5"/>
      <c r="CI2286" s="5"/>
      <c r="CJ2286" s="5"/>
      <c r="CK2286" s="33"/>
      <c r="CL2286" s="49">
        <v>45000.0</v>
      </c>
      <c r="CM2286" s="33" t="s">
        <v>180</v>
      </c>
      <c r="CN2286" s="5"/>
      <c r="CO2286" s="33">
        <v>2.0</v>
      </c>
      <c r="CP2286" s="33" t="s">
        <v>181</v>
      </c>
      <c r="CQ2286" s="50" t="str">
        <f t="shared" si="7"/>
        <v>21/07/1947</v>
      </c>
      <c r="CR2286" s="33" t="s">
        <v>243</v>
      </c>
      <c r="CS2286" s="33">
        <v>5.0</v>
      </c>
      <c r="CT2286" s="33">
        <v>5.0</v>
      </c>
      <c r="CU2286" s="33">
        <v>28.0</v>
      </c>
      <c r="CV2286" s="33">
        <v>102.0</v>
      </c>
      <c r="CW2286" s="5"/>
      <c r="CX2286" s="5"/>
      <c r="CY2286" s="33">
        <v>-100.143257</v>
      </c>
      <c r="CZ2286" s="33">
        <v>20.763174</v>
      </c>
      <c r="DA2286" s="33">
        <v>4.423295268E9</v>
      </c>
      <c r="DB2286" s="33">
        <v>2.0</v>
      </c>
      <c r="DC2286" s="33" t="s">
        <v>8456</v>
      </c>
      <c r="DD2286" s="33">
        <v>2023.0</v>
      </c>
      <c r="DE2286" s="33" t="s">
        <v>184</v>
      </c>
      <c r="DF2286" s="33"/>
      <c r="DG2286" s="33" t="s">
        <v>185</v>
      </c>
      <c r="DH2286" s="33" t="s">
        <v>186</v>
      </c>
      <c r="DI2286" s="5"/>
      <c r="DJ2286" s="5"/>
    </row>
    <row r="2287">
      <c r="A2287" s="33" t="s">
        <v>14202</v>
      </c>
      <c r="B2287" s="34">
        <v>44952.0</v>
      </c>
      <c r="C2287" s="35" t="s">
        <v>137</v>
      </c>
      <c r="D2287" s="35" t="s">
        <v>139</v>
      </c>
      <c r="E2287" s="35" t="s">
        <v>142</v>
      </c>
      <c r="F2287" s="36" t="s">
        <v>144</v>
      </c>
      <c r="G2287" s="33" t="s">
        <v>14203</v>
      </c>
      <c r="H2287" s="33" t="s">
        <v>14204</v>
      </c>
      <c r="I2287" s="33" t="s">
        <v>9294</v>
      </c>
      <c r="J2287" s="33" t="s">
        <v>1580</v>
      </c>
      <c r="K2287" s="35" t="s">
        <v>421</v>
      </c>
      <c r="L2287" s="33" t="s">
        <v>3194</v>
      </c>
      <c r="M2287" s="33" t="s">
        <v>8450</v>
      </c>
      <c r="N2287" s="33" t="s">
        <v>13970</v>
      </c>
      <c r="O2287" s="5"/>
      <c r="P2287" s="35" t="s">
        <v>233</v>
      </c>
      <c r="Q2287" s="35" t="s">
        <v>14019</v>
      </c>
      <c r="R2287" s="33">
        <v>76281.0</v>
      </c>
      <c r="S2287" s="37"/>
      <c r="T2287" s="33"/>
      <c r="U2287" s="33">
        <v>1.66</v>
      </c>
      <c r="V2287" s="33" t="s">
        <v>154</v>
      </c>
      <c r="W2287" s="33"/>
      <c r="X2287" s="33"/>
      <c r="Y2287" s="5"/>
      <c r="Z2287" s="5"/>
      <c r="AA2287" s="33">
        <v>1.0</v>
      </c>
      <c r="AB2287" s="33">
        <v>1.0</v>
      </c>
      <c r="AC2287" s="33"/>
      <c r="AD2287" s="5"/>
      <c r="AE2287" s="5"/>
      <c r="AF2287" s="5"/>
      <c r="AG2287" s="16"/>
      <c r="AH2287" s="38">
        <f t="shared" si="1"/>
        <v>1</v>
      </c>
      <c r="AI2287" s="39" t="str">
        <f t="shared" si="2"/>
        <v/>
      </c>
      <c r="AJ2287" s="37" t="str">
        <f t="shared" si="3"/>
        <v/>
      </c>
      <c r="AK2287" s="41" t="str">
        <f t="shared" si="4"/>
        <v/>
      </c>
      <c r="AL2287" s="35" t="s">
        <v>233</v>
      </c>
      <c r="AM2287" s="33" t="s">
        <v>13970</v>
      </c>
      <c r="AN2287" s="33" t="s">
        <v>13970</v>
      </c>
      <c r="AO2287" s="41"/>
      <c r="AP2287" s="33" t="s">
        <v>169</v>
      </c>
      <c r="AQ2287" s="33" t="s">
        <v>170</v>
      </c>
      <c r="AR2287" s="33">
        <v>150.0</v>
      </c>
      <c r="AS2287" s="42"/>
      <c r="AT2287" s="42"/>
      <c r="AU2287" s="42"/>
      <c r="AV2287" s="42"/>
      <c r="AW2287" s="42"/>
      <c r="AX2287" s="5"/>
      <c r="AY2287" s="33"/>
      <c r="AZ2287" s="33" t="s">
        <v>14205</v>
      </c>
      <c r="BA2287" s="5"/>
      <c r="BB2287" s="5"/>
      <c r="BC2287" s="5" t="s">
        <v>14206</v>
      </c>
      <c r="BD2287" s="33" t="s">
        <v>173</v>
      </c>
      <c r="BE2287" s="41"/>
      <c r="BF2287" s="35"/>
      <c r="BG2287" s="33" t="s">
        <v>169</v>
      </c>
      <c r="BH2287" s="5"/>
      <c r="BI2287" s="33">
        <v>150.0</v>
      </c>
      <c r="BJ2287" s="33" t="s">
        <v>170</v>
      </c>
      <c r="BK2287" s="5"/>
      <c r="BL2287" s="5">
        <f t="shared" si="5"/>
        <v>1997.25</v>
      </c>
      <c r="BM2287" s="5"/>
      <c r="BN2287" s="5"/>
      <c r="BO2287" s="42">
        <f t="shared" si="6"/>
        <v>1997.25</v>
      </c>
      <c r="BP2287" s="44"/>
      <c r="BQ2287" s="45"/>
      <c r="BR2287" s="47"/>
      <c r="BS2287" s="45"/>
      <c r="BT2287" s="37"/>
      <c r="BU2287" s="5"/>
      <c r="BV2287" s="38"/>
      <c r="BW2287" s="48"/>
      <c r="BX2287" s="44"/>
      <c r="BY2287" s="44"/>
      <c r="BZ2287" s="33" t="s">
        <v>131</v>
      </c>
      <c r="CA2287" s="5"/>
      <c r="CB2287" s="5"/>
      <c r="CC2287" s="33" t="s">
        <v>177</v>
      </c>
      <c r="CD2287" s="5"/>
      <c r="CE2287" s="5"/>
      <c r="CF2287" s="33" t="s">
        <v>178</v>
      </c>
      <c r="CG2287" s="33" t="s">
        <v>14207</v>
      </c>
      <c r="CH2287" s="5"/>
      <c r="CI2287" s="5"/>
      <c r="CJ2287" s="5"/>
      <c r="CK2287" s="33"/>
      <c r="CL2287" s="49">
        <v>45000.0</v>
      </c>
      <c r="CM2287" s="33" t="s">
        <v>180</v>
      </c>
      <c r="CN2287" s="5"/>
      <c r="CO2287" s="33">
        <v>1.0</v>
      </c>
      <c r="CP2287" s="33" t="s">
        <v>181</v>
      </c>
      <c r="CQ2287" s="50" t="str">
        <f t="shared" si="7"/>
        <v>05/09/1947</v>
      </c>
      <c r="CR2287" s="33" t="s">
        <v>243</v>
      </c>
      <c r="CS2287" s="33">
        <v>5.0</v>
      </c>
      <c r="CT2287" s="33">
        <v>5.0</v>
      </c>
      <c r="CU2287" s="33">
        <v>28.0</v>
      </c>
      <c r="CV2287" s="33">
        <v>102.0</v>
      </c>
      <c r="CW2287" s="5"/>
      <c r="CX2287" s="5"/>
      <c r="CY2287" s="33">
        <v>-100.143257</v>
      </c>
      <c r="CZ2287" s="33">
        <v>20.763174</v>
      </c>
      <c r="DA2287" s="33">
        <v>4.428237359E9</v>
      </c>
      <c r="DB2287" s="33">
        <v>2.0</v>
      </c>
      <c r="DC2287" s="33" t="s">
        <v>8456</v>
      </c>
      <c r="DD2287" s="33">
        <v>2023.0</v>
      </c>
      <c r="DE2287" s="33" t="s">
        <v>184</v>
      </c>
      <c r="DF2287" s="33"/>
      <c r="DG2287" s="33" t="s">
        <v>185</v>
      </c>
      <c r="DH2287" s="33" t="s">
        <v>186</v>
      </c>
      <c r="DI2287" s="5"/>
      <c r="DJ2287" s="5"/>
    </row>
    <row r="2288">
      <c r="A2288" s="33" t="s">
        <v>14208</v>
      </c>
      <c r="B2288" s="34">
        <v>44952.0</v>
      </c>
      <c r="C2288" s="35" t="s">
        <v>137</v>
      </c>
      <c r="D2288" s="35" t="s">
        <v>139</v>
      </c>
      <c r="E2288" s="35" t="s">
        <v>142</v>
      </c>
      <c r="F2288" s="36" t="s">
        <v>144</v>
      </c>
      <c r="G2288" s="33" t="s">
        <v>14209</v>
      </c>
      <c r="H2288" s="33" t="s">
        <v>14210</v>
      </c>
      <c r="I2288" s="33" t="s">
        <v>439</v>
      </c>
      <c r="J2288" s="33" t="s">
        <v>1641</v>
      </c>
      <c r="K2288" s="35" t="s">
        <v>421</v>
      </c>
      <c r="L2288" s="33" t="s">
        <v>3194</v>
      </c>
      <c r="M2288" s="33" t="s">
        <v>8450</v>
      </c>
      <c r="N2288" s="33" t="s">
        <v>14019</v>
      </c>
      <c r="O2288" s="5"/>
      <c r="P2288" s="35" t="s">
        <v>233</v>
      </c>
      <c r="Q2288" s="35" t="s">
        <v>14019</v>
      </c>
      <c r="R2288" s="33">
        <v>76281.0</v>
      </c>
      <c r="S2288" s="37"/>
      <c r="T2288" s="33"/>
      <c r="U2288" s="33">
        <v>3.21</v>
      </c>
      <c r="V2288" s="33" t="s">
        <v>154</v>
      </c>
      <c r="W2288" s="33"/>
      <c r="X2288" s="33"/>
      <c r="Y2288" s="5"/>
      <c r="Z2288" s="5"/>
      <c r="AA2288" s="33">
        <v>1.0</v>
      </c>
      <c r="AB2288" s="33"/>
      <c r="AC2288" s="33">
        <v>1.0</v>
      </c>
      <c r="AD2288" s="5"/>
      <c r="AE2288" s="5"/>
      <c r="AF2288" s="5"/>
      <c r="AG2288" s="16"/>
      <c r="AH2288" s="38" t="str">
        <f t="shared" si="1"/>
        <v/>
      </c>
      <c r="AI2288" s="39">
        <f t="shared" si="2"/>
        <v>1</v>
      </c>
      <c r="AJ2288" s="37" t="str">
        <f t="shared" si="3"/>
        <v/>
      </c>
      <c r="AK2288" s="41" t="str">
        <f t="shared" si="4"/>
        <v/>
      </c>
      <c r="AL2288" s="35" t="s">
        <v>233</v>
      </c>
      <c r="AM2288" s="33" t="s">
        <v>13970</v>
      </c>
      <c r="AN2288" s="33" t="s">
        <v>13970</v>
      </c>
      <c r="AO2288" s="41"/>
      <c r="AP2288" s="33" t="s">
        <v>169</v>
      </c>
      <c r="AQ2288" s="33" t="s">
        <v>170</v>
      </c>
      <c r="AR2288" s="33">
        <v>300.0</v>
      </c>
      <c r="AS2288" s="42"/>
      <c r="AT2288" s="42"/>
      <c r="AU2288" s="42"/>
      <c r="AV2288" s="42"/>
      <c r="AW2288" s="42"/>
      <c r="AX2288" s="5"/>
      <c r="AY2288" s="33"/>
      <c r="AZ2288" s="33" t="s">
        <v>14211</v>
      </c>
      <c r="BA2288" s="5"/>
      <c r="BB2288" s="5"/>
      <c r="BC2288" s="5" t="s">
        <v>14212</v>
      </c>
      <c r="BD2288" s="33" t="s">
        <v>173</v>
      </c>
      <c r="BE2288" s="41"/>
      <c r="BF2288" s="35"/>
      <c r="BG2288" s="33" t="s">
        <v>169</v>
      </c>
      <c r="BH2288" s="5"/>
      <c r="BI2288" s="33">
        <v>300.0</v>
      </c>
      <c r="BJ2288" s="33" t="s">
        <v>170</v>
      </c>
      <c r="BK2288" s="5"/>
      <c r="BL2288" s="5">
        <f t="shared" si="5"/>
        <v>3994.5</v>
      </c>
      <c r="BM2288" s="5"/>
      <c r="BN2288" s="5"/>
      <c r="BO2288" s="42">
        <f t="shared" si="6"/>
        <v>3994.5</v>
      </c>
      <c r="BP2288" s="44"/>
      <c r="BQ2288" s="45"/>
      <c r="BR2288" s="47"/>
      <c r="BS2288" s="45"/>
      <c r="BT2288" s="37"/>
      <c r="BU2288" s="5"/>
      <c r="BV2288" s="38"/>
      <c r="BW2288" s="48"/>
      <c r="BX2288" s="44"/>
      <c r="BY2288" s="44"/>
      <c r="BZ2288" s="33" t="s">
        <v>131</v>
      </c>
      <c r="CA2288" s="5"/>
      <c r="CB2288" s="5"/>
      <c r="CC2288" s="33" t="s">
        <v>177</v>
      </c>
      <c r="CD2288" s="5"/>
      <c r="CE2288" s="5"/>
      <c r="CF2288" s="33" t="s">
        <v>178</v>
      </c>
      <c r="CG2288" s="33" t="s">
        <v>14213</v>
      </c>
      <c r="CH2288" s="5"/>
      <c r="CI2288" s="5"/>
      <c r="CJ2288" s="5"/>
      <c r="CK2288" s="33"/>
      <c r="CL2288" s="49">
        <v>45000.0</v>
      </c>
      <c r="CM2288" s="33" t="s">
        <v>180</v>
      </c>
      <c r="CN2288" s="5"/>
      <c r="CO2288" s="33">
        <v>2.0</v>
      </c>
      <c r="CP2288" s="33" t="s">
        <v>181</v>
      </c>
      <c r="CQ2288" s="50" t="str">
        <f t="shared" si="7"/>
        <v>10/11/1949</v>
      </c>
      <c r="CR2288" s="33" t="s">
        <v>182</v>
      </c>
      <c r="CS2288" s="33">
        <v>5.0</v>
      </c>
      <c r="CT2288" s="33">
        <v>5.0</v>
      </c>
      <c r="CU2288" s="33">
        <v>28.0</v>
      </c>
      <c r="CV2288" s="33">
        <v>102.0</v>
      </c>
      <c r="CW2288" s="5"/>
      <c r="CX2288" s="5"/>
      <c r="CY2288" s="33">
        <v>-100.143257</v>
      </c>
      <c r="CZ2288" s="33">
        <v>20.763174</v>
      </c>
      <c r="DA2288" s="33">
        <v>4.4219266E9</v>
      </c>
      <c r="DB2288" s="33">
        <v>1.0</v>
      </c>
      <c r="DC2288" s="33" t="s">
        <v>8456</v>
      </c>
      <c r="DD2288" s="33">
        <v>2023.0</v>
      </c>
      <c r="DE2288" s="33" t="s">
        <v>184</v>
      </c>
      <c r="DF2288" s="33"/>
      <c r="DG2288" s="33" t="s">
        <v>185</v>
      </c>
      <c r="DH2288" s="33" t="s">
        <v>186</v>
      </c>
      <c r="DI2288" s="5"/>
      <c r="DJ2288" s="5"/>
    </row>
    <row r="2289">
      <c r="A2289" s="33" t="s">
        <v>14214</v>
      </c>
      <c r="B2289" s="34">
        <v>44952.0</v>
      </c>
      <c r="C2289" s="35" t="s">
        <v>137</v>
      </c>
      <c r="D2289" s="35" t="s">
        <v>139</v>
      </c>
      <c r="E2289" s="35" t="s">
        <v>142</v>
      </c>
      <c r="F2289" s="36" t="s">
        <v>144</v>
      </c>
      <c r="G2289" s="33" t="s">
        <v>14215</v>
      </c>
      <c r="H2289" s="33" t="s">
        <v>294</v>
      </c>
      <c r="I2289" s="33" t="s">
        <v>546</v>
      </c>
      <c r="J2289" s="33" t="s">
        <v>2889</v>
      </c>
      <c r="K2289" s="35" t="s">
        <v>421</v>
      </c>
      <c r="L2289" s="33" t="s">
        <v>14216</v>
      </c>
      <c r="M2289" s="33" t="s">
        <v>8450</v>
      </c>
      <c r="N2289" s="33" t="s">
        <v>14217</v>
      </c>
      <c r="O2289" s="5"/>
      <c r="P2289" s="35" t="s">
        <v>1022</v>
      </c>
      <c r="Q2289" s="35" t="s">
        <v>14217</v>
      </c>
      <c r="R2289" s="33">
        <v>76260.0</v>
      </c>
      <c r="S2289" s="37"/>
      <c r="T2289" s="33"/>
      <c r="U2289" s="33">
        <v>4.77</v>
      </c>
      <c r="V2289" s="33" t="s">
        <v>154</v>
      </c>
      <c r="W2289" s="33"/>
      <c r="X2289" s="33"/>
      <c r="Y2289" s="5"/>
      <c r="Z2289" s="5"/>
      <c r="AA2289" s="33">
        <v>1.0</v>
      </c>
      <c r="AB2289" s="33"/>
      <c r="AC2289" s="33">
        <v>1.0</v>
      </c>
      <c r="AD2289" s="5"/>
      <c r="AE2289" s="5"/>
      <c r="AF2289" s="5"/>
      <c r="AG2289" s="16"/>
      <c r="AH2289" s="38" t="str">
        <f t="shared" si="1"/>
        <v/>
      </c>
      <c r="AI2289" s="39" t="str">
        <f t="shared" si="2"/>
        <v/>
      </c>
      <c r="AJ2289" s="37" t="str">
        <f t="shared" si="3"/>
        <v/>
      </c>
      <c r="AK2289" s="41" t="str">
        <f t="shared" si="4"/>
        <v/>
      </c>
      <c r="AL2289" s="35" t="s">
        <v>233</v>
      </c>
      <c r="AM2289" s="33" t="s">
        <v>14218</v>
      </c>
      <c r="AN2289" s="33" t="s">
        <v>14218</v>
      </c>
      <c r="AO2289" s="41"/>
      <c r="AP2289" s="33" t="s">
        <v>169</v>
      </c>
      <c r="AQ2289" s="33" t="s">
        <v>170</v>
      </c>
      <c r="AR2289" s="33">
        <v>300.0</v>
      </c>
      <c r="AS2289" s="42"/>
      <c r="AT2289" s="42"/>
      <c r="AU2289" s="42"/>
      <c r="AV2289" s="42"/>
      <c r="AW2289" s="42"/>
      <c r="AX2289" s="5"/>
      <c r="AY2289" s="33"/>
      <c r="AZ2289" s="33" t="s">
        <v>14219</v>
      </c>
      <c r="BA2289" s="5"/>
      <c r="BB2289" s="5"/>
      <c r="BC2289" s="5" t="s">
        <v>14220</v>
      </c>
      <c r="BD2289" s="33" t="s">
        <v>173</v>
      </c>
      <c r="BE2289" s="41"/>
      <c r="BF2289" s="35"/>
      <c r="BG2289" s="33" t="s">
        <v>169</v>
      </c>
      <c r="BH2289" s="5"/>
      <c r="BI2289" s="33">
        <v>300.0</v>
      </c>
      <c r="BJ2289" s="33" t="s">
        <v>170</v>
      </c>
      <c r="BK2289" s="5"/>
      <c r="BL2289" s="5">
        <f t="shared" si="5"/>
        <v>3994.5</v>
      </c>
      <c r="BM2289" s="5"/>
      <c r="BN2289" s="5"/>
      <c r="BO2289" s="42">
        <f t="shared" si="6"/>
        <v>3994.5</v>
      </c>
      <c r="BP2289" s="44"/>
      <c r="BQ2289" s="45"/>
      <c r="BR2289" s="47"/>
      <c r="BS2289" s="45"/>
      <c r="BT2289" s="37"/>
      <c r="BU2289" s="5"/>
      <c r="BV2289" s="38"/>
      <c r="BW2289" s="48"/>
      <c r="BX2289" s="44"/>
      <c r="BY2289" s="44"/>
      <c r="BZ2289" s="33" t="s">
        <v>131</v>
      </c>
      <c r="CA2289" s="5"/>
      <c r="CB2289" s="5"/>
      <c r="CC2289" s="33" t="s">
        <v>177</v>
      </c>
      <c r="CD2289" s="5"/>
      <c r="CE2289" s="5"/>
      <c r="CF2289" s="33" t="s">
        <v>178</v>
      </c>
      <c r="CG2289" s="33" t="s">
        <v>14221</v>
      </c>
      <c r="CH2289" s="5"/>
      <c r="CI2289" s="5"/>
      <c r="CJ2289" s="5"/>
      <c r="CK2289" s="33"/>
      <c r="CL2289" s="49">
        <v>45000.0</v>
      </c>
      <c r="CM2289" s="33" t="s">
        <v>180</v>
      </c>
      <c r="CN2289" s="5"/>
      <c r="CO2289" s="33">
        <v>2.0</v>
      </c>
      <c r="CP2289" s="33" t="s">
        <v>181</v>
      </c>
      <c r="CQ2289" s="50" t="str">
        <f t="shared" si="7"/>
        <v>20/11/1973</v>
      </c>
      <c r="CR2289" s="33" t="s">
        <v>182</v>
      </c>
      <c r="CS2289" s="33">
        <v>11.0</v>
      </c>
      <c r="CT2289" s="33">
        <v>5.0</v>
      </c>
      <c r="CU2289" s="33">
        <v>28.0</v>
      </c>
      <c r="CV2289" s="33">
        <v>1160.0</v>
      </c>
      <c r="CW2289" s="33">
        <v>1.105004E9</v>
      </c>
      <c r="CX2289" s="33">
        <v>1.10500400029E11</v>
      </c>
      <c r="CY2289" s="33">
        <v>-100.219242</v>
      </c>
      <c r="CZ2289" s="33">
        <v>20.752798</v>
      </c>
      <c r="DA2289" s="33">
        <v>4.422836334E9</v>
      </c>
      <c r="DB2289" s="33">
        <v>2.0</v>
      </c>
      <c r="DC2289" s="33" t="s">
        <v>8456</v>
      </c>
      <c r="DD2289" s="33">
        <v>2023.0</v>
      </c>
      <c r="DE2289" s="33" t="s">
        <v>184</v>
      </c>
      <c r="DF2289" s="33"/>
      <c r="DG2289" s="33" t="s">
        <v>185</v>
      </c>
      <c r="DH2289" s="33" t="s">
        <v>186</v>
      </c>
      <c r="DI2289" s="5"/>
      <c r="DJ2289" s="5"/>
    </row>
    <row r="2290">
      <c r="A2290" s="33" t="s">
        <v>14222</v>
      </c>
      <c r="B2290" s="34">
        <v>44952.0</v>
      </c>
      <c r="C2290" s="35" t="s">
        <v>137</v>
      </c>
      <c r="D2290" s="35" t="s">
        <v>139</v>
      </c>
      <c r="E2290" s="35" t="s">
        <v>142</v>
      </c>
      <c r="F2290" s="36" t="s">
        <v>144</v>
      </c>
      <c r="G2290" s="33" t="s">
        <v>14223</v>
      </c>
      <c r="H2290" s="33" t="s">
        <v>14224</v>
      </c>
      <c r="I2290" s="33" t="s">
        <v>5780</v>
      </c>
      <c r="J2290" s="33" t="s">
        <v>1541</v>
      </c>
      <c r="K2290" s="35" t="s">
        <v>421</v>
      </c>
      <c r="L2290" s="33" t="s">
        <v>14225</v>
      </c>
      <c r="M2290" s="33">
        <v>116.0</v>
      </c>
      <c r="N2290" s="33" t="s">
        <v>14226</v>
      </c>
      <c r="O2290" s="5"/>
      <c r="P2290" s="35" t="s">
        <v>1013</v>
      </c>
      <c r="Q2290" s="35" t="s">
        <v>1013</v>
      </c>
      <c r="R2290" s="33">
        <v>76803.0</v>
      </c>
      <c r="S2290" s="37"/>
      <c r="T2290" s="33"/>
      <c r="U2290" s="33">
        <v>2.42</v>
      </c>
      <c r="V2290" s="33" t="s">
        <v>154</v>
      </c>
      <c r="W2290" s="33"/>
      <c r="X2290" s="33"/>
      <c r="Y2290" s="5"/>
      <c r="Z2290" s="5"/>
      <c r="AA2290" s="33">
        <v>1.0</v>
      </c>
      <c r="AB2290" s="33"/>
      <c r="AC2290" s="33">
        <v>1.0</v>
      </c>
      <c r="AD2290" s="5"/>
      <c r="AE2290" s="5"/>
      <c r="AF2290" s="5"/>
      <c r="AG2290" s="16"/>
      <c r="AH2290" s="38" t="str">
        <f t="shared" si="1"/>
        <v/>
      </c>
      <c r="AI2290" s="39">
        <f t="shared" si="2"/>
        <v>1</v>
      </c>
      <c r="AJ2290" s="37" t="str">
        <f t="shared" si="3"/>
        <v/>
      </c>
      <c r="AK2290" s="41" t="str">
        <f t="shared" si="4"/>
        <v/>
      </c>
      <c r="AL2290" s="35" t="s">
        <v>233</v>
      </c>
      <c r="AM2290" s="33" t="s">
        <v>14218</v>
      </c>
      <c r="AN2290" s="33" t="s">
        <v>14218</v>
      </c>
      <c r="AO2290" s="41"/>
      <c r="AP2290" s="33" t="s">
        <v>169</v>
      </c>
      <c r="AQ2290" s="33" t="s">
        <v>170</v>
      </c>
      <c r="AR2290" s="33">
        <v>300.0</v>
      </c>
      <c r="AS2290" s="42"/>
      <c r="AT2290" s="42"/>
      <c r="AU2290" s="42"/>
      <c r="AV2290" s="42"/>
      <c r="AW2290" s="42"/>
      <c r="AX2290" s="5"/>
      <c r="AY2290" s="33"/>
      <c r="AZ2290" s="33" t="s">
        <v>14227</v>
      </c>
      <c r="BA2290" s="5"/>
      <c r="BB2290" s="5"/>
      <c r="BC2290" s="5" t="s">
        <v>14228</v>
      </c>
      <c r="BD2290" s="33" t="s">
        <v>173</v>
      </c>
      <c r="BE2290" s="41"/>
      <c r="BF2290" s="35"/>
      <c r="BG2290" s="33" t="s">
        <v>169</v>
      </c>
      <c r="BH2290" s="5"/>
      <c r="BI2290" s="33">
        <v>300.0</v>
      </c>
      <c r="BJ2290" s="33" t="s">
        <v>170</v>
      </c>
      <c r="BK2290" s="5"/>
      <c r="BL2290" s="5">
        <f t="shared" si="5"/>
        <v>3994.5</v>
      </c>
      <c r="BM2290" s="5"/>
      <c r="BN2290" s="5"/>
      <c r="BO2290" s="42">
        <f t="shared" si="6"/>
        <v>3994.5</v>
      </c>
      <c r="BP2290" s="44"/>
      <c r="BQ2290" s="45"/>
      <c r="BR2290" s="47"/>
      <c r="BS2290" s="45"/>
      <c r="BT2290" s="37"/>
      <c r="BU2290" s="5"/>
      <c r="BV2290" s="38"/>
      <c r="BW2290" s="48"/>
      <c r="BX2290" s="44"/>
      <c r="BY2290" s="44"/>
      <c r="BZ2290" s="33" t="s">
        <v>131</v>
      </c>
      <c r="CA2290" s="5"/>
      <c r="CB2290" s="5"/>
      <c r="CC2290" s="33" t="s">
        <v>177</v>
      </c>
      <c r="CD2290" s="5"/>
      <c r="CE2290" s="5"/>
      <c r="CF2290" s="33" t="s">
        <v>178</v>
      </c>
      <c r="CG2290" s="33" t="s">
        <v>14229</v>
      </c>
      <c r="CH2290" s="5"/>
      <c r="CI2290" s="5"/>
      <c r="CJ2290" s="5"/>
      <c r="CK2290" s="33"/>
      <c r="CL2290" s="49">
        <v>45000.0</v>
      </c>
      <c r="CM2290" s="33" t="s">
        <v>180</v>
      </c>
      <c r="CN2290" s="5"/>
      <c r="CO2290" s="33">
        <v>2.0</v>
      </c>
      <c r="CP2290" s="33" t="s">
        <v>181</v>
      </c>
      <c r="CQ2290" s="50" t="str">
        <f t="shared" si="7"/>
        <v>09/06/1958</v>
      </c>
      <c r="CR2290" s="33" t="s">
        <v>182</v>
      </c>
      <c r="CS2290" s="33">
        <v>6.0</v>
      </c>
      <c r="CT2290" s="33">
        <v>5.0</v>
      </c>
      <c r="CU2290" s="33">
        <v>28.0</v>
      </c>
      <c r="CV2290" s="33">
        <v>1962.0</v>
      </c>
      <c r="CW2290" s="33">
        <v>6.01001026E8</v>
      </c>
      <c r="CX2290" s="33">
        <v>6.0100100636E10</v>
      </c>
      <c r="CY2290" s="33">
        <v>-100.4010297</v>
      </c>
      <c r="CZ2290" s="33">
        <v>20.540869</v>
      </c>
      <c r="DA2290" s="33">
        <v>4.425921145E9</v>
      </c>
      <c r="DB2290" s="33">
        <v>2.0</v>
      </c>
      <c r="DC2290" s="33" t="s">
        <v>8456</v>
      </c>
      <c r="DD2290" s="33">
        <v>2023.0</v>
      </c>
      <c r="DE2290" s="33" t="s">
        <v>184</v>
      </c>
      <c r="DF2290" s="33"/>
      <c r="DG2290" s="33" t="s">
        <v>185</v>
      </c>
      <c r="DH2290" s="33" t="s">
        <v>186</v>
      </c>
      <c r="DI2290" s="5"/>
      <c r="DJ2290" s="5"/>
    </row>
    <row r="2291">
      <c r="A2291" s="33" t="s">
        <v>14230</v>
      </c>
      <c r="B2291" s="34">
        <v>44952.0</v>
      </c>
      <c r="C2291" s="35" t="s">
        <v>137</v>
      </c>
      <c r="D2291" s="35" t="s">
        <v>139</v>
      </c>
      <c r="E2291" s="35" t="s">
        <v>142</v>
      </c>
      <c r="F2291" s="36" t="s">
        <v>144</v>
      </c>
      <c r="G2291" s="33" t="s">
        <v>14231</v>
      </c>
      <c r="H2291" s="33" t="s">
        <v>761</v>
      </c>
      <c r="I2291" s="33" t="s">
        <v>10360</v>
      </c>
      <c r="J2291" s="33" t="s">
        <v>350</v>
      </c>
      <c r="K2291" s="35" t="s">
        <v>421</v>
      </c>
      <c r="L2291" s="33" t="s">
        <v>10148</v>
      </c>
      <c r="M2291" s="33" t="s">
        <v>14232</v>
      </c>
      <c r="N2291" s="33" t="s">
        <v>14233</v>
      </c>
      <c r="O2291" s="5"/>
      <c r="P2291" s="35" t="s">
        <v>1053</v>
      </c>
      <c r="Q2291" s="35" t="s">
        <v>14233</v>
      </c>
      <c r="R2291" s="33">
        <v>76720.0</v>
      </c>
      <c r="S2291" s="37"/>
      <c r="T2291" s="33"/>
      <c r="U2291" s="33">
        <v>4.12</v>
      </c>
      <c r="V2291" s="33" t="s">
        <v>154</v>
      </c>
      <c r="W2291" s="33"/>
      <c r="X2291" s="33"/>
      <c r="Y2291" s="5"/>
      <c r="Z2291" s="5"/>
      <c r="AA2291" s="33">
        <v>1.0</v>
      </c>
      <c r="AB2291" s="33">
        <v>1.0</v>
      </c>
      <c r="AC2291" s="33"/>
      <c r="AD2291" s="5"/>
      <c r="AE2291" s="5"/>
      <c r="AF2291" s="5"/>
      <c r="AG2291" s="16"/>
      <c r="AH2291" s="38">
        <f t="shared" si="1"/>
        <v>1</v>
      </c>
      <c r="AI2291" s="39" t="str">
        <f t="shared" si="2"/>
        <v/>
      </c>
      <c r="AJ2291" s="37" t="str">
        <f t="shared" si="3"/>
        <v/>
      </c>
      <c r="AK2291" s="41" t="str">
        <f t="shared" si="4"/>
        <v/>
      </c>
      <c r="AL2291" s="35" t="s">
        <v>233</v>
      </c>
      <c r="AM2291" s="33" t="s">
        <v>14218</v>
      </c>
      <c r="AN2291" s="33" t="s">
        <v>14218</v>
      </c>
      <c r="AO2291" s="41"/>
      <c r="AP2291" s="33" t="s">
        <v>169</v>
      </c>
      <c r="AQ2291" s="33" t="s">
        <v>170</v>
      </c>
      <c r="AR2291" s="33">
        <v>300.0</v>
      </c>
      <c r="AS2291" s="42"/>
      <c r="AT2291" s="42"/>
      <c r="AU2291" s="42"/>
      <c r="AV2291" s="42"/>
      <c r="AW2291" s="42"/>
      <c r="AX2291" s="5"/>
      <c r="AY2291" s="33"/>
      <c r="AZ2291" s="33" t="s">
        <v>14234</v>
      </c>
      <c r="BA2291" s="5"/>
      <c r="BB2291" s="5"/>
      <c r="BC2291" s="5" t="s">
        <v>14235</v>
      </c>
      <c r="BD2291" s="33" t="s">
        <v>173</v>
      </c>
      <c r="BE2291" s="41"/>
      <c r="BF2291" s="35"/>
      <c r="BG2291" s="33" t="s">
        <v>169</v>
      </c>
      <c r="BH2291" s="5"/>
      <c r="BI2291" s="33">
        <v>300.0</v>
      </c>
      <c r="BJ2291" s="33" t="s">
        <v>170</v>
      </c>
      <c r="BK2291" s="5"/>
      <c r="BL2291" s="5">
        <f t="shared" si="5"/>
        <v>3994.5</v>
      </c>
      <c r="BM2291" s="5"/>
      <c r="BN2291" s="5"/>
      <c r="BO2291" s="42">
        <f t="shared" si="6"/>
        <v>3994.5</v>
      </c>
      <c r="BP2291" s="44"/>
      <c r="BQ2291" s="45"/>
      <c r="BR2291" s="47"/>
      <c r="BS2291" s="45"/>
      <c r="BT2291" s="37"/>
      <c r="BU2291" s="5"/>
      <c r="BV2291" s="38"/>
      <c r="BW2291" s="48"/>
      <c r="BX2291" s="44"/>
      <c r="BY2291" s="44"/>
      <c r="BZ2291" s="33" t="s">
        <v>131</v>
      </c>
      <c r="CA2291" s="5"/>
      <c r="CB2291" s="5"/>
      <c r="CC2291" s="33" t="s">
        <v>177</v>
      </c>
      <c r="CD2291" s="5"/>
      <c r="CE2291" s="5"/>
      <c r="CF2291" s="33" t="s">
        <v>178</v>
      </c>
      <c r="CG2291" s="33" t="s">
        <v>14236</v>
      </c>
      <c r="CH2291" s="5"/>
      <c r="CI2291" s="5"/>
      <c r="CJ2291" s="5"/>
      <c r="CK2291" s="33"/>
      <c r="CL2291" s="49">
        <v>45000.0</v>
      </c>
      <c r="CM2291" s="33" t="s">
        <v>180</v>
      </c>
      <c r="CN2291" s="5"/>
      <c r="CO2291" s="33">
        <v>2.0</v>
      </c>
      <c r="CP2291" s="33" t="s">
        <v>181</v>
      </c>
      <c r="CQ2291" s="50" t="str">
        <f t="shared" si="7"/>
        <v>23/07/1960</v>
      </c>
      <c r="CR2291" s="33" t="s">
        <v>243</v>
      </c>
      <c r="CS2291" s="33">
        <v>12.0</v>
      </c>
      <c r="CT2291" s="33">
        <v>5.0</v>
      </c>
      <c r="CU2291" s="33">
        <v>28.0</v>
      </c>
      <c r="CV2291" s="33">
        <v>938.0</v>
      </c>
      <c r="CW2291" s="33">
        <v>1.204016E9</v>
      </c>
      <c r="CX2291" s="33">
        <v>1.204016E11</v>
      </c>
      <c r="CY2291" s="33">
        <v>-100.168755</v>
      </c>
      <c r="CZ2291" s="33">
        <v>20.550052</v>
      </c>
      <c r="DA2291" s="33">
        <v>4.423659312E9</v>
      </c>
      <c r="DB2291" s="33">
        <v>2.0</v>
      </c>
      <c r="DC2291" s="33" t="s">
        <v>8456</v>
      </c>
      <c r="DD2291" s="33">
        <v>2023.0</v>
      </c>
      <c r="DE2291" s="33" t="s">
        <v>184</v>
      </c>
      <c r="DF2291" s="33"/>
      <c r="DG2291" s="33" t="s">
        <v>185</v>
      </c>
      <c r="DH2291" s="33" t="s">
        <v>186</v>
      </c>
      <c r="DI2291" s="5"/>
      <c r="DJ2291" s="5"/>
    </row>
    <row r="2292">
      <c r="A2292" s="33" t="s">
        <v>14237</v>
      </c>
      <c r="B2292" s="34">
        <v>44952.0</v>
      </c>
      <c r="C2292" s="35" t="s">
        <v>137</v>
      </c>
      <c r="D2292" s="35" t="s">
        <v>139</v>
      </c>
      <c r="E2292" s="35" t="s">
        <v>142</v>
      </c>
      <c r="F2292" s="36" t="s">
        <v>144</v>
      </c>
      <c r="G2292" s="33" t="s">
        <v>14238</v>
      </c>
      <c r="H2292" s="33" t="s">
        <v>4409</v>
      </c>
      <c r="I2292" s="33" t="s">
        <v>845</v>
      </c>
      <c r="J2292" s="33" t="s">
        <v>844</v>
      </c>
      <c r="K2292" s="35" t="s">
        <v>421</v>
      </c>
      <c r="L2292" s="33" t="s">
        <v>3194</v>
      </c>
      <c r="M2292" s="33" t="s">
        <v>8450</v>
      </c>
      <c r="N2292" s="33" t="s">
        <v>14239</v>
      </c>
      <c r="O2292" s="5"/>
      <c r="P2292" s="35" t="s">
        <v>1022</v>
      </c>
      <c r="Q2292" s="35" t="s">
        <v>14239</v>
      </c>
      <c r="R2292" s="33">
        <v>76260.0</v>
      </c>
      <c r="S2292" s="37"/>
      <c r="T2292" s="33"/>
      <c r="U2292" s="33">
        <v>5.3</v>
      </c>
      <c r="V2292" s="33" t="s">
        <v>154</v>
      </c>
      <c r="W2292" s="33"/>
      <c r="X2292" s="33"/>
      <c r="Y2292" s="5"/>
      <c r="Z2292" s="5"/>
      <c r="AA2292" s="33">
        <v>1.0</v>
      </c>
      <c r="AB2292" s="33">
        <v>1.0</v>
      </c>
      <c r="AC2292" s="33"/>
      <c r="AD2292" s="5"/>
      <c r="AE2292" s="5"/>
      <c r="AF2292" s="5"/>
      <c r="AG2292" s="16"/>
      <c r="AH2292" s="38">
        <f t="shared" si="1"/>
        <v>1</v>
      </c>
      <c r="AI2292" s="39" t="str">
        <f t="shared" si="2"/>
        <v/>
      </c>
      <c r="AJ2292" s="37" t="str">
        <f t="shared" si="3"/>
        <v/>
      </c>
      <c r="AK2292" s="41" t="str">
        <f t="shared" si="4"/>
        <v/>
      </c>
      <c r="AL2292" s="35" t="s">
        <v>233</v>
      </c>
      <c r="AM2292" s="33" t="s">
        <v>14218</v>
      </c>
      <c r="AN2292" s="33" t="s">
        <v>14218</v>
      </c>
      <c r="AO2292" s="41"/>
      <c r="AP2292" s="33" t="s">
        <v>169</v>
      </c>
      <c r="AQ2292" s="33" t="s">
        <v>170</v>
      </c>
      <c r="AR2292" s="33">
        <v>300.0</v>
      </c>
      <c r="AS2292" s="42"/>
      <c r="AT2292" s="42"/>
      <c r="AU2292" s="42"/>
      <c r="AV2292" s="42"/>
      <c r="AW2292" s="42"/>
      <c r="AX2292" s="5"/>
      <c r="AY2292" s="33"/>
      <c r="AZ2292" s="33" t="s">
        <v>14240</v>
      </c>
      <c r="BA2292" s="5"/>
      <c r="BB2292" s="5"/>
      <c r="BC2292" s="5" t="s">
        <v>14241</v>
      </c>
      <c r="BD2292" s="33" t="s">
        <v>173</v>
      </c>
      <c r="BE2292" s="41"/>
      <c r="BF2292" s="35"/>
      <c r="BG2292" s="33" t="s">
        <v>169</v>
      </c>
      <c r="BH2292" s="5"/>
      <c r="BI2292" s="33">
        <v>300.0</v>
      </c>
      <c r="BJ2292" s="33" t="s">
        <v>170</v>
      </c>
      <c r="BK2292" s="5"/>
      <c r="BL2292" s="5">
        <f t="shared" si="5"/>
        <v>3994.5</v>
      </c>
      <c r="BM2292" s="5"/>
      <c r="BN2292" s="5"/>
      <c r="BO2292" s="42">
        <f t="shared" si="6"/>
        <v>3994.5</v>
      </c>
      <c r="BP2292" s="44"/>
      <c r="BQ2292" s="45"/>
      <c r="BR2292" s="47"/>
      <c r="BS2292" s="45"/>
      <c r="BT2292" s="37"/>
      <c r="BU2292" s="5"/>
      <c r="BV2292" s="38"/>
      <c r="BW2292" s="48"/>
      <c r="BX2292" s="44"/>
      <c r="BY2292" s="44"/>
      <c r="BZ2292" s="33" t="s">
        <v>131</v>
      </c>
      <c r="CA2292" s="5"/>
      <c r="CB2292" s="5"/>
      <c r="CC2292" s="33" t="s">
        <v>177</v>
      </c>
      <c r="CD2292" s="5"/>
      <c r="CE2292" s="5"/>
      <c r="CF2292" s="33" t="s">
        <v>178</v>
      </c>
      <c r="CG2292" s="33" t="s">
        <v>14242</v>
      </c>
      <c r="CH2292" s="5"/>
      <c r="CI2292" s="5"/>
      <c r="CJ2292" s="5"/>
      <c r="CK2292" s="33"/>
      <c r="CL2292" s="49">
        <v>45000.0</v>
      </c>
      <c r="CM2292" s="33" t="s">
        <v>180</v>
      </c>
      <c r="CN2292" s="5"/>
      <c r="CO2292" s="33">
        <v>2.0</v>
      </c>
      <c r="CP2292" s="33" t="s">
        <v>181</v>
      </c>
      <c r="CQ2292" s="50" t="str">
        <f t="shared" si="7"/>
        <v>01/03/1953</v>
      </c>
      <c r="CR2292" s="33" t="s">
        <v>243</v>
      </c>
      <c r="CS2292" s="33">
        <v>11.0</v>
      </c>
      <c r="CT2292" s="33">
        <v>5.0</v>
      </c>
      <c r="CU2292" s="33">
        <v>28.0</v>
      </c>
      <c r="CV2292" s="33">
        <v>1380.0</v>
      </c>
      <c r="CW2292" s="5"/>
      <c r="CX2292" s="5"/>
      <c r="CY2292" s="33">
        <v>-100.324652</v>
      </c>
      <c r="CZ2292" s="33">
        <v>20.609191</v>
      </c>
      <c r="DA2292" s="33">
        <v>4.423186445E9</v>
      </c>
      <c r="DB2292" s="33">
        <v>2.0</v>
      </c>
      <c r="DC2292" s="33" t="s">
        <v>8456</v>
      </c>
      <c r="DD2292" s="33">
        <v>2023.0</v>
      </c>
      <c r="DE2292" s="33" t="s">
        <v>184</v>
      </c>
      <c r="DF2292" s="33"/>
      <c r="DG2292" s="33" t="s">
        <v>185</v>
      </c>
      <c r="DH2292" s="33" t="s">
        <v>186</v>
      </c>
      <c r="DI2292" s="5"/>
      <c r="DJ2292" s="5"/>
    </row>
    <row r="2293">
      <c r="A2293" s="33" t="s">
        <v>14243</v>
      </c>
      <c r="B2293" s="34">
        <v>44952.0</v>
      </c>
      <c r="C2293" s="35" t="s">
        <v>137</v>
      </c>
      <c r="D2293" s="35" t="s">
        <v>139</v>
      </c>
      <c r="E2293" s="35" t="s">
        <v>142</v>
      </c>
      <c r="F2293" s="36" t="s">
        <v>144</v>
      </c>
      <c r="G2293" s="33" t="s">
        <v>14244</v>
      </c>
      <c r="H2293" s="33" t="s">
        <v>8505</v>
      </c>
      <c r="I2293" s="33" t="s">
        <v>1656</v>
      </c>
      <c r="J2293" s="33" t="s">
        <v>204</v>
      </c>
      <c r="K2293" s="35" t="s">
        <v>421</v>
      </c>
      <c r="L2293" s="33" t="s">
        <v>3194</v>
      </c>
      <c r="M2293" s="33" t="s">
        <v>8450</v>
      </c>
      <c r="N2293" s="33" t="s">
        <v>14245</v>
      </c>
      <c r="O2293" s="5"/>
      <c r="P2293" s="35" t="s">
        <v>233</v>
      </c>
      <c r="Q2293" s="35" t="s">
        <v>14245</v>
      </c>
      <c r="R2293" s="33">
        <v>76283.0</v>
      </c>
      <c r="S2293" s="37"/>
      <c r="T2293" s="33"/>
      <c r="U2293" s="33">
        <v>3.31</v>
      </c>
      <c r="V2293" s="33" t="s">
        <v>154</v>
      </c>
      <c r="W2293" s="33"/>
      <c r="X2293" s="33"/>
      <c r="Y2293" s="5"/>
      <c r="Z2293" s="5"/>
      <c r="AA2293" s="33">
        <v>1.0</v>
      </c>
      <c r="AB2293" s="33">
        <v>1.0</v>
      </c>
      <c r="AC2293" s="33"/>
      <c r="AD2293" s="5"/>
      <c r="AE2293" s="5"/>
      <c r="AF2293" s="5"/>
      <c r="AG2293" s="16"/>
      <c r="AH2293" s="38">
        <f t="shared" si="1"/>
        <v>1</v>
      </c>
      <c r="AI2293" s="39" t="str">
        <f t="shared" si="2"/>
        <v/>
      </c>
      <c r="AJ2293" s="37" t="str">
        <f t="shared" si="3"/>
        <v/>
      </c>
      <c r="AK2293" s="41" t="str">
        <f t="shared" si="4"/>
        <v/>
      </c>
      <c r="AL2293" s="35" t="s">
        <v>233</v>
      </c>
      <c r="AM2293" s="33" t="s">
        <v>14218</v>
      </c>
      <c r="AN2293" s="33" t="s">
        <v>14218</v>
      </c>
      <c r="AO2293" s="41"/>
      <c r="AP2293" s="33" t="s">
        <v>169</v>
      </c>
      <c r="AQ2293" s="33" t="s">
        <v>170</v>
      </c>
      <c r="AR2293" s="33">
        <v>300.0</v>
      </c>
      <c r="AS2293" s="42"/>
      <c r="AT2293" s="42"/>
      <c r="AU2293" s="42"/>
      <c r="AV2293" s="42"/>
      <c r="AW2293" s="42"/>
      <c r="AX2293" s="5"/>
      <c r="AY2293" s="33"/>
      <c r="AZ2293" s="33" t="s">
        <v>14246</v>
      </c>
      <c r="BA2293" s="5"/>
      <c r="BB2293" s="5"/>
      <c r="BC2293" s="5" t="s">
        <v>14247</v>
      </c>
      <c r="BD2293" s="33" t="s">
        <v>173</v>
      </c>
      <c r="BE2293" s="41"/>
      <c r="BF2293" s="35"/>
      <c r="BG2293" s="33" t="s">
        <v>169</v>
      </c>
      <c r="BH2293" s="5"/>
      <c r="BI2293" s="33">
        <v>300.0</v>
      </c>
      <c r="BJ2293" s="33" t="s">
        <v>170</v>
      </c>
      <c r="BK2293" s="5"/>
      <c r="BL2293" s="5">
        <f t="shared" si="5"/>
        <v>3994.5</v>
      </c>
      <c r="BM2293" s="5"/>
      <c r="BN2293" s="5"/>
      <c r="BO2293" s="42">
        <f t="shared" si="6"/>
        <v>3994.5</v>
      </c>
      <c r="BP2293" s="44"/>
      <c r="BQ2293" s="45"/>
      <c r="BR2293" s="47"/>
      <c r="BS2293" s="45"/>
      <c r="BT2293" s="37"/>
      <c r="BU2293" s="5"/>
      <c r="BV2293" s="38"/>
      <c r="BW2293" s="48"/>
      <c r="BX2293" s="44"/>
      <c r="BY2293" s="44"/>
      <c r="BZ2293" s="33" t="s">
        <v>131</v>
      </c>
      <c r="CA2293" s="5"/>
      <c r="CB2293" s="5"/>
      <c r="CC2293" s="33" t="s">
        <v>177</v>
      </c>
      <c r="CD2293" s="5"/>
      <c r="CE2293" s="5"/>
      <c r="CF2293" s="33" t="s">
        <v>178</v>
      </c>
      <c r="CG2293" s="33" t="s">
        <v>14248</v>
      </c>
      <c r="CH2293" s="5"/>
      <c r="CI2293" s="5"/>
      <c r="CJ2293" s="5"/>
      <c r="CK2293" s="33"/>
      <c r="CL2293" s="49">
        <v>45000.0</v>
      </c>
      <c r="CM2293" s="33" t="s">
        <v>180</v>
      </c>
      <c r="CN2293" s="5"/>
      <c r="CO2293" s="33">
        <v>2.0</v>
      </c>
      <c r="CP2293" s="33" t="s">
        <v>181</v>
      </c>
      <c r="CQ2293" s="50" t="str">
        <f t="shared" si="7"/>
        <v>13/06/1958</v>
      </c>
      <c r="CR2293" s="33" t="s">
        <v>243</v>
      </c>
      <c r="CS2293" s="33">
        <v>5.0</v>
      </c>
      <c r="CT2293" s="33">
        <v>5.0</v>
      </c>
      <c r="CU2293" s="33">
        <v>28.0</v>
      </c>
      <c r="CV2293" s="33">
        <v>697.0</v>
      </c>
      <c r="CW2293" s="5"/>
      <c r="CX2293" s="5"/>
      <c r="CY2293" s="33">
        <v>-100.160063</v>
      </c>
      <c r="CZ2293" s="33">
        <v>20.74649</v>
      </c>
      <c r="DA2293" s="33">
        <v>4.427143193E9</v>
      </c>
      <c r="DB2293" s="33">
        <v>2.0</v>
      </c>
      <c r="DC2293" s="33" t="s">
        <v>8456</v>
      </c>
      <c r="DD2293" s="33">
        <v>2023.0</v>
      </c>
      <c r="DE2293" s="33" t="s">
        <v>184</v>
      </c>
      <c r="DF2293" s="33"/>
      <c r="DG2293" s="33" t="s">
        <v>185</v>
      </c>
      <c r="DH2293" s="33" t="s">
        <v>186</v>
      </c>
      <c r="DI2293" s="5"/>
      <c r="DJ2293" s="5"/>
    </row>
    <row r="2294">
      <c r="A2294" s="33" t="s">
        <v>14249</v>
      </c>
      <c r="B2294" s="34">
        <v>44952.0</v>
      </c>
      <c r="C2294" s="35" t="s">
        <v>137</v>
      </c>
      <c r="D2294" s="35" t="s">
        <v>139</v>
      </c>
      <c r="E2294" s="35" t="s">
        <v>142</v>
      </c>
      <c r="F2294" s="36" t="s">
        <v>144</v>
      </c>
      <c r="G2294" s="33" t="s">
        <v>14250</v>
      </c>
      <c r="H2294" s="33" t="s">
        <v>14251</v>
      </c>
      <c r="I2294" s="33" t="s">
        <v>8485</v>
      </c>
      <c r="J2294" s="33" t="s">
        <v>350</v>
      </c>
      <c r="K2294" s="35" t="s">
        <v>421</v>
      </c>
      <c r="L2294" s="33" t="s">
        <v>14252</v>
      </c>
      <c r="M2294" s="33" t="s">
        <v>8450</v>
      </c>
      <c r="N2294" s="33" t="s">
        <v>14245</v>
      </c>
      <c r="O2294" s="5"/>
      <c r="P2294" s="35" t="s">
        <v>233</v>
      </c>
      <c r="Q2294" s="35" t="s">
        <v>14245</v>
      </c>
      <c r="R2294" s="33">
        <v>76283.0</v>
      </c>
      <c r="S2294" s="37"/>
      <c r="T2294" s="33"/>
      <c r="U2294" s="33">
        <v>7.23</v>
      </c>
      <c r="V2294" s="33" t="s">
        <v>154</v>
      </c>
      <c r="W2294" s="33"/>
      <c r="X2294" s="33"/>
      <c r="Y2294" s="5"/>
      <c r="Z2294" s="5"/>
      <c r="AA2294" s="33">
        <v>1.0</v>
      </c>
      <c r="AB2294" s="33"/>
      <c r="AC2294" s="33">
        <v>1.0</v>
      </c>
      <c r="AD2294" s="5"/>
      <c r="AE2294" s="5"/>
      <c r="AF2294" s="5"/>
      <c r="AG2294" s="16"/>
      <c r="AH2294" s="38" t="str">
        <f t="shared" si="1"/>
        <v/>
      </c>
      <c r="AI2294" s="39" t="str">
        <f t="shared" si="2"/>
        <v/>
      </c>
      <c r="AJ2294" s="37" t="str">
        <f t="shared" si="3"/>
        <v/>
      </c>
      <c r="AK2294" s="41" t="str">
        <f t="shared" si="4"/>
        <v/>
      </c>
      <c r="AL2294" s="35" t="s">
        <v>233</v>
      </c>
      <c r="AM2294" s="33" t="s">
        <v>14218</v>
      </c>
      <c r="AN2294" s="33" t="s">
        <v>14218</v>
      </c>
      <c r="AO2294" s="41"/>
      <c r="AP2294" s="33" t="s">
        <v>169</v>
      </c>
      <c r="AQ2294" s="33" t="s">
        <v>170</v>
      </c>
      <c r="AR2294" s="33">
        <v>300.0</v>
      </c>
      <c r="AS2294" s="42"/>
      <c r="AT2294" s="42"/>
      <c r="AU2294" s="42"/>
      <c r="AV2294" s="42"/>
      <c r="AW2294" s="42"/>
      <c r="AX2294" s="5"/>
      <c r="AY2294" s="33"/>
      <c r="AZ2294" s="33" t="s">
        <v>14253</v>
      </c>
      <c r="BA2294" s="5"/>
      <c r="BB2294" s="5"/>
      <c r="BC2294" s="5" t="s">
        <v>14254</v>
      </c>
      <c r="BD2294" s="33" t="s">
        <v>173</v>
      </c>
      <c r="BE2294" s="41"/>
      <c r="BF2294" s="35"/>
      <c r="BG2294" s="33" t="s">
        <v>169</v>
      </c>
      <c r="BH2294" s="5"/>
      <c r="BI2294" s="33">
        <v>300.0</v>
      </c>
      <c r="BJ2294" s="33" t="s">
        <v>170</v>
      </c>
      <c r="BK2294" s="5"/>
      <c r="BL2294" s="5">
        <f t="shared" si="5"/>
        <v>3994.5</v>
      </c>
      <c r="BM2294" s="5"/>
      <c r="BN2294" s="5"/>
      <c r="BO2294" s="42">
        <f t="shared" si="6"/>
        <v>3994.5</v>
      </c>
      <c r="BP2294" s="44"/>
      <c r="BQ2294" s="45"/>
      <c r="BR2294" s="47"/>
      <c r="BS2294" s="45"/>
      <c r="BT2294" s="37"/>
      <c r="BU2294" s="5"/>
      <c r="BV2294" s="38"/>
      <c r="BW2294" s="48"/>
      <c r="BX2294" s="44"/>
      <c r="BY2294" s="44"/>
      <c r="BZ2294" s="33" t="s">
        <v>131</v>
      </c>
      <c r="CA2294" s="5"/>
      <c r="CB2294" s="5"/>
      <c r="CC2294" s="33" t="s">
        <v>177</v>
      </c>
      <c r="CD2294" s="5"/>
      <c r="CE2294" s="5"/>
      <c r="CF2294" s="33" t="s">
        <v>178</v>
      </c>
      <c r="CG2294" s="33" t="s">
        <v>14255</v>
      </c>
      <c r="CH2294" s="5"/>
      <c r="CI2294" s="5"/>
      <c r="CJ2294" s="5"/>
      <c r="CK2294" s="33"/>
      <c r="CL2294" s="49">
        <v>45000.0</v>
      </c>
      <c r="CM2294" s="33" t="s">
        <v>180</v>
      </c>
      <c r="CN2294" s="5"/>
      <c r="CO2294" s="33">
        <v>2.0</v>
      </c>
      <c r="CP2294" s="33" t="s">
        <v>181</v>
      </c>
      <c r="CQ2294" s="50" t="str">
        <f t="shared" si="7"/>
        <v>04/08/1975</v>
      </c>
      <c r="CR2294" s="33" t="s">
        <v>182</v>
      </c>
      <c r="CS2294" s="33">
        <v>5.0</v>
      </c>
      <c r="CT2294" s="33">
        <v>5.0</v>
      </c>
      <c r="CU2294" s="33">
        <v>28.0</v>
      </c>
      <c r="CV2294" s="33">
        <v>697.0</v>
      </c>
      <c r="CW2294" s="5"/>
      <c r="CX2294" s="5"/>
      <c r="CY2294" s="33">
        <v>-100.160063</v>
      </c>
      <c r="CZ2294" s="33">
        <v>20.74649</v>
      </c>
      <c r="DA2294" s="33">
        <v>4.422731538E9</v>
      </c>
      <c r="DB2294" s="33">
        <v>2.0</v>
      </c>
      <c r="DC2294" s="33" t="s">
        <v>8456</v>
      </c>
      <c r="DD2294" s="33">
        <v>2023.0</v>
      </c>
      <c r="DE2294" s="33" t="s">
        <v>184</v>
      </c>
      <c r="DF2294" s="33"/>
      <c r="DG2294" s="33" t="s">
        <v>185</v>
      </c>
      <c r="DH2294" s="33" t="s">
        <v>186</v>
      </c>
      <c r="DI2294" s="5"/>
      <c r="DJ2294" s="5"/>
    </row>
    <row r="2295">
      <c r="A2295" s="33" t="s">
        <v>14256</v>
      </c>
      <c r="B2295" s="34">
        <v>44952.0</v>
      </c>
      <c r="C2295" s="35" t="s">
        <v>137</v>
      </c>
      <c r="D2295" s="35" t="s">
        <v>139</v>
      </c>
      <c r="E2295" s="35" t="s">
        <v>142</v>
      </c>
      <c r="F2295" s="36" t="s">
        <v>144</v>
      </c>
      <c r="G2295" s="33" t="s">
        <v>14257</v>
      </c>
      <c r="H2295" s="33" t="s">
        <v>9333</v>
      </c>
      <c r="I2295" s="33" t="s">
        <v>14176</v>
      </c>
      <c r="J2295" s="33" t="s">
        <v>1656</v>
      </c>
      <c r="K2295" s="35" t="s">
        <v>421</v>
      </c>
      <c r="L2295" s="33" t="s">
        <v>3194</v>
      </c>
      <c r="M2295" s="33" t="s">
        <v>8450</v>
      </c>
      <c r="N2295" s="33" t="s">
        <v>14245</v>
      </c>
      <c r="O2295" s="5"/>
      <c r="P2295" s="35" t="s">
        <v>233</v>
      </c>
      <c r="Q2295" s="35" t="s">
        <v>14245</v>
      </c>
      <c r="R2295" s="33">
        <v>76283.0</v>
      </c>
      <c r="S2295" s="37"/>
      <c r="T2295" s="33"/>
      <c r="U2295" s="33">
        <v>5.04</v>
      </c>
      <c r="V2295" s="33" t="s">
        <v>154</v>
      </c>
      <c r="W2295" s="33"/>
      <c r="X2295" s="33"/>
      <c r="Y2295" s="5"/>
      <c r="Z2295" s="5"/>
      <c r="AA2295" s="33">
        <v>1.0</v>
      </c>
      <c r="AB2295" s="33"/>
      <c r="AC2295" s="33">
        <v>1.0</v>
      </c>
      <c r="AD2295" s="5"/>
      <c r="AE2295" s="5"/>
      <c r="AF2295" s="5"/>
      <c r="AG2295" s="16"/>
      <c r="AH2295" s="38" t="str">
        <f t="shared" si="1"/>
        <v/>
      </c>
      <c r="AI2295" s="39">
        <f t="shared" si="2"/>
        <v>1</v>
      </c>
      <c r="AJ2295" s="37" t="str">
        <f t="shared" si="3"/>
        <v/>
      </c>
      <c r="AK2295" s="41" t="str">
        <f t="shared" si="4"/>
        <v/>
      </c>
      <c r="AL2295" s="35" t="s">
        <v>233</v>
      </c>
      <c r="AM2295" s="33" t="s">
        <v>14218</v>
      </c>
      <c r="AN2295" s="33" t="s">
        <v>14218</v>
      </c>
      <c r="AO2295" s="41"/>
      <c r="AP2295" s="33" t="s">
        <v>169</v>
      </c>
      <c r="AQ2295" s="33" t="s">
        <v>170</v>
      </c>
      <c r="AR2295" s="33">
        <v>300.0</v>
      </c>
      <c r="AS2295" s="42"/>
      <c r="AT2295" s="42"/>
      <c r="AU2295" s="42"/>
      <c r="AV2295" s="42"/>
      <c r="AW2295" s="42"/>
      <c r="AX2295" s="5"/>
      <c r="AY2295" s="33"/>
      <c r="AZ2295" s="33" t="s">
        <v>14258</v>
      </c>
      <c r="BA2295" s="5"/>
      <c r="BB2295" s="5"/>
      <c r="BC2295" s="5" t="s">
        <v>14259</v>
      </c>
      <c r="BD2295" s="33" t="s">
        <v>173</v>
      </c>
      <c r="BE2295" s="41"/>
      <c r="BF2295" s="35"/>
      <c r="BG2295" s="33" t="s">
        <v>169</v>
      </c>
      <c r="BH2295" s="5"/>
      <c r="BI2295" s="33">
        <v>300.0</v>
      </c>
      <c r="BJ2295" s="33" t="s">
        <v>170</v>
      </c>
      <c r="BK2295" s="5"/>
      <c r="BL2295" s="5">
        <f t="shared" si="5"/>
        <v>3994.5</v>
      </c>
      <c r="BM2295" s="5"/>
      <c r="BN2295" s="5"/>
      <c r="BO2295" s="42">
        <f t="shared" si="6"/>
        <v>3994.5</v>
      </c>
      <c r="BP2295" s="44"/>
      <c r="BQ2295" s="45"/>
      <c r="BR2295" s="47"/>
      <c r="BS2295" s="45"/>
      <c r="BT2295" s="37"/>
      <c r="BU2295" s="5"/>
      <c r="BV2295" s="38"/>
      <c r="BW2295" s="48"/>
      <c r="BX2295" s="44"/>
      <c r="BY2295" s="44"/>
      <c r="BZ2295" s="33" t="s">
        <v>131</v>
      </c>
      <c r="CA2295" s="5"/>
      <c r="CB2295" s="5"/>
      <c r="CC2295" s="33" t="s">
        <v>177</v>
      </c>
      <c r="CD2295" s="5"/>
      <c r="CE2295" s="5"/>
      <c r="CF2295" s="33" t="s">
        <v>178</v>
      </c>
      <c r="CG2295" s="33" t="s">
        <v>14260</v>
      </c>
      <c r="CH2295" s="5"/>
      <c r="CI2295" s="5"/>
      <c r="CJ2295" s="5"/>
      <c r="CK2295" s="33"/>
      <c r="CL2295" s="49">
        <v>45000.0</v>
      </c>
      <c r="CM2295" s="33" t="s">
        <v>180</v>
      </c>
      <c r="CN2295" s="5"/>
      <c r="CO2295" s="33">
        <v>2.0</v>
      </c>
      <c r="CP2295" s="33" t="s">
        <v>181</v>
      </c>
      <c r="CQ2295" s="50" t="str">
        <f t="shared" si="7"/>
        <v>16/06/1965</v>
      </c>
      <c r="CR2295" s="33" t="s">
        <v>182</v>
      </c>
      <c r="CS2295" s="33">
        <v>5.0</v>
      </c>
      <c r="CT2295" s="33">
        <v>5.0</v>
      </c>
      <c r="CU2295" s="33">
        <v>28.0</v>
      </c>
      <c r="CV2295" s="33">
        <v>697.0</v>
      </c>
      <c r="CW2295" s="5"/>
      <c r="CX2295" s="5"/>
      <c r="CY2295" s="33">
        <v>-100.160063</v>
      </c>
      <c r="CZ2295" s="33">
        <v>20.74649</v>
      </c>
      <c r="DA2295" s="33">
        <v>4.426131904E9</v>
      </c>
      <c r="DB2295" s="33">
        <v>2.0</v>
      </c>
      <c r="DC2295" s="33" t="s">
        <v>8456</v>
      </c>
      <c r="DD2295" s="33">
        <v>2023.0</v>
      </c>
      <c r="DE2295" s="33" t="s">
        <v>184</v>
      </c>
      <c r="DF2295" s="33"/>
      <c r="DG2295" s="33" t="s">
        <v>185</v>
      </c>
      <c r="DH2295" s="33" t="s">
        <v>186</v>
      </c>
      <c r="DI2295" s="5"/>
      <c r="DJ2295" s="5"/>
    </row>
    <row r="2296">
      <c r="A2296" s="33" t="s">
        <v>14261</v>
      </c>
      <c r="B2296" s="34">
        <v>44952.0</v>
      </c>
      <c r="C2296" s="35" t="s">
        <v>137</v>
      </c>
      <c r="D2296" s="35" t="s">
        <v>139</v>
      </c>
      <c r="E2296" s="35" t="s">
        <v>142</v>
      </c>
      <c r="F2296" s="36" t="s">
        <v>144</v>
      </c>
      <c r="G2296" s="33" t="s">
        <v>14262</v>
      </c>
      <c r="H2296" s="33" t="s">
        <v>294</v>
      </c>
      <c r="I2296" s="33" t="s">
        <v>844</v>
      </c>
      <c r="J2296" s="33" t="s">
        <v>350</v>
      </c>
      <c r="K2296" s="35" t="s">
        <v>421</v>
      </c>
      <c r="L2296" s="33" t="s">
        <v>3194</v>
      </c>
      <c r="M2296" s="33" t="s">
        <v>8450</v>
      </c>
      <c r="N2296" s="33" t="s">
        <v>14245</v>
      </c>
      <c r="O2296" s="5"/>
      <c r="P2296" s="35" t="s">
        <v>233</v>
      </c>
      <c r="Q2296" s="35" t="s">
        <v>14245</v>
      </c>
      <c r="R2296" s="33">
        <v>76283.0</v>
      </c>
      <c r="S2296" s="37"/>
      <c r="T2296" s="33"/>
      <c r="U2296" s="33">
        <v>5.12</v>
      </c>
      <c r="V2296" s="33" t="s">
        <v>154</v>
      </c>
      <c r="W2296" s="33"/>
      <c r="X2296" s="33"/>
      <c r="Y2296" s="5"/>
      <c r="Z2296" s="5"/>
      <c r="AA2296" s="33">
        <v>1.0</v>
      </c>
      <c r="AB2296" s="33"/>
      <c r="AC2296" s="33">
        <v>1.0</v>
      </c>
      <c r="AD2296" s="5"/>
      <c r="AE2296" s="5"/>
      <c r="AF2296" s="5"/>
      <c r="AG2296" s="16"/>
      <c r="AH2296" s="38" t="str">
        <f t="shared" si="1"/>
        <v/>
      </c>
      <c r="AI2296" s="39">
        <f t="shared" si="2"/>
        <v>1</v>
      </c>
      <c r="AJ2296" s="37" t="str">
        <f t="shared" si="3"/>
        <v/>
      </c>
      <c r="AK2296" s="41" t="str">
        <f t="shared" si="4"/>
        <v/>
      </c>
      <c r="AL2296" s="35" t="s">
        <v>233</v>
      </c>
      <c r="AM2296" s="33" t="s">
        <v>14218</v>
      </c>
      <c r="AN2296" s="33" t="s">
        <v>14218</v>
      </c>
      <c r="AO2296" s="41"/>
      <c r="AP2296" s="33" t="s">
        <v>169</v>
      </c>
      <c r="AQ2296" s="33" t="s">
        <v>170</v>
      </c>
      <c r="AR2296" s="33">
        <v>300.0</v>
      </c>
      <c r="AS2296" s="42"/>
      <c r="AT2296" s="42"/>
      <c r="AU2296" s="42"/>
      <c r="AV2296" s="42"/>
      <c r="AW2296" s="42"/>
      <c r="AX2296" s="5"/>
      <c r="AY2296" s="33"/>
      <c r="AZ2296" s="33" t="s">
        <v>14263</v>
      </c>
      <c r="BA2296" s="5"/>
      <c r="BB2296" s="5"/>
      <c r="BC2296" s="5" t="s">
        <v>14264</v>
      </c>
      <c r="BD2296" s="33" t="s">
        <v>173</v>
      </c>
      <c r="BE2296" s="41"/>
      <c r="BF2296" s="35"/>
      <c r="BG2296" s="33" t="s">
        <v>169</v>
      </c>
      <c r="BH2296" s="5"/>
      <c r="BI2296" s="33">
        <v>300.0</v>
      </c>
      <c r="BJ2296" s="33" t="s">
        <v>170</v>
      </c>
      <c r="BK2296" s="5"/>
      <c r="BL2296" s="5">
        <f t="shared" si="5"/>
        <v>3994.5</v>
      </c>
      <c r="BM2296" s="5"/>
      <c r="BN2296" s="5"/>
      <c r="BO2296" s="42">
        <f t="shared" si="6"/>
        <v>3994.5</v>
      </c>
      <c r="BP2296" s="44"/>
      <c r="BQ2296" s="45"/>
      <c r="BR2296" s="47"/>
      <c r="BS2296" s="45"/>
      <c r="BT2296" s="37"/>
      <c r="BU2296" s="5"/>
      <c r="BV2296" s="38"/>
      <c r="BW2296" s="48"/>
      <c r="BX2296" s="44"/>
      <c r="BY2296" s="44"/>
      <c r="BZ2296" s="33" t="s">
        <v>131</v>
      </c>
      <c r="CA2296" s="5"/>
      <c r="CB2296" s="5"/>
      <c r="CC2296" s="33" t="s">
        <v>177</v>
      </c>
      <c r="CD2296" s="5"/>
      <c r="CE2296" s="5"/>
      <c r="CF2296" s="33" t="s">
        <v>178</v>
      </c>
      <c r="CG2296" s="33" t="s">
        <v>14265</v>
      </c>
      <c r="CH2296" s="5"/>
      <c r="CI2296" s="5"/>
      <c r="CJ2296" s="5"/>
      <c r="CK2296" s="33"/>
      <c r="CL2296" s="49">
        <v>45000.0</v>
      </c>
      <c r="CM2296" s="33" t="s">
        <v>180</v>
      </c>
      <c r="CN2296" s="5"/>
      <c r="CO2296" s="33">
        <v>2.0</v>
      </c>
      <c r="CP2296" s="33" t="s">
        <v>181</v>
      </c>
      <c r="CQ2296" s="50" t="str">
        <f t="shared" si="7"/>
        <v>24/06/1953</v>
      </c>
      <c r="CR2296" s="33" t="s">
        <v>182</v>
      </c>
      <c r="CS2296" s="33">
        <v>5.0</v>
      </c>
      <c r="CT2296" s="33">
        <v>5.0</v>
      </c>
      <c r="CU2296" s="33">
        <v>28.0</v>
      </c>
      <c r="CV2296" s="33">
        <v>697.0</v>
      </c>
      <c r="CW2296" s="5"/>
      <c r="CX2296" s="5"/>
      <c r="CY2296" s="33">
        <v>-100.160063</v>
      </c>
      <c r="CZ2296" s="33">
        <v>20.74649</v>
      </c>
      <c r="DA2296" s="33">
        <v>4.421860355E9</v>
      </c>
      <c r="DB2296" s="33">
        <v>2.0</v>
      </c>
      <c r="DC2296" s="33" t="s">
        <v>8456</v>
      </c>
      <c r="DD2296" s="33">
        <v>2023.0</v>
      </c>
      <c r="DE2296" s="33" t="s">
        <v>184</v>
      </c>
      <c r="DF2296" s="33"/>
      <c r="DG2296" s="33" t="s">
        <v>185</v>
      </c>
      <c r="DH2296" s="33" t="s">
        <v>186</v>
      </c>
      <c r="DI2296" s="5"/>
      <c r="DJ2296" s="5"/>
    </row>
    <row r="2297">
      <c r="A2297" s="33" t="s">
        <v>14266</v>
      </c>
      <c r="B2297" s="34">
        <v>44952.0</v>
      </c>
      <c r="C2297" s="35" t="s">
        <v>137</v>
      </c>
      <c r="D2297" s="35" t="s">
        <v>139</v>
      </c>
      <c r="E2297" s="35" t="s">
        <v>142</v>
      </c>
      <c r="F2297" s="36" t="s">
        <v>144</v>
      </c>
      <c r="G2297" s="33" t="s">
        <v>14267</v>
      </c>
      <c r="H2297" s="33" t="s">
        <v>10340</v>
      </c>
      <c r="I2297" s="33" t="s">
        <v>204</v>
      </c>
      <c r="J2297" s="33" t="s">
        <v>231</v>
      </c>
      <c r="K2297" s="35" t="s">
        <v>421</v>
      </c>
      <c r="L2297" s="33" t="s">
        <v>14252</v>
      </c>
      <c r="M2297" s="33" t="s">
        <v>8450</v>
      </c>
      <c r="N2297" s="33" t="s">
        <v>14245</v>
      </c>
      <c r="O2297" s="5"/>
      <c r="P2297" s="35" t="s">
        <v>233</v>
      </c>
      <c r="Q2297" s="35" t="s">
        <v>14245</v>
      </c>
      <c r="R2297" s="33">
        <v>76283.0</v>
      </c>
      <c r="S2297" s="37"/>
      <c r="T2297" s="33"/>
      <c r="U2297" s="33">
        <v>3.47</v>
      </c>
      <c r="V2297" s="33" t="s">
        <v>154</v>
      </c>
      <c r="W2297" s="33"/>
      <c r="X2297" s="33"/>
      <c r="Y2297" s="5"/>
      <c r="Z2297" s="5"/>
      <c r="AA2297" s="33">
        <v>1.0</v>
      </c>
      <c r="AB2297" s="33"/>
      <c r="AC2297" s="33">
        <v>1.0</v>
      </c>
      <c r="AD2297" s="5"/>
      <c r="AE2297" s="5"/>
      <c r="AF2297" s="5"/>
      <c r="AG2297" s="16"/>
      <c r="AH2297" s="38" t="str">
        <f t="shared" si="1"/>
        <v/>
      </c>
      <c r="AI2297" s="39" t="str">
        <f t="shared" si="2"/>
        <v/>
      </c>
      <c r="AJ2297" s="37" t="str">
        <f t="shared" si="3"/>
        <v/>
      </c>
      <c r="AK2297" s="41" t="str">
        <f t="shared" si="4"/>
        <v/>
      </c>
      <c r="AL2297" s="35" t="s">
        <v>233</v>
      </c>
      <c r="AM2297" s="33" t="s">
        <v>14218</v>
      </c>
      <c r="AN2297" s="33" t="s">
        <v>14218</v>
      </c>
      <c r="AO2297" s="41"/>
      <c r="AP2297" s="33" t="s">
        <v>169</v>
      </c>
      <c r="AQ2297" s="33" t="s">
        <v>170</v>
      </c>
      <c r="AR2297" s="33">
        <v>300.0</v>
      </c>
      <c r="AS2297" s="42"/>
      <c r="AT2297" s="42"/>
      <c r="AU2297" s="42"/>
      <c r="AV2297" s="42"/>
      <c r="AW2297" s="42"/>
      <c r="AX2297" s="5"/>
      <c r="AY2297" s="33"/>
      <c r="AZ2297" s="33" t="s">
        <v>14268</v>
      </c>
      <c r="BA2297" s="5"/>
      <c r="BB2297" s="5"/>
      <c r="BC2297" s="5" t="s">
        <v>14269</v>
      </c>
      <c r="BD2297" s="33" t="s">
        <v>173</v>
      </c>
      <c r="BE2297" s="41"/>
      <c r="BF2297" s="35"/>
      <c r="BG2297" s="33" t="s">
        <v>169</v>
      </c>
      <c r="BH2297" s="5"/>
      <c r="BI2297" s="33">
        <v>300.0</v>
      </c>
      <c r="BJ2297" s="33" t="s">
        <v>170</v>
      </c>
      <c r="BK2297" s="5"/>
      <c r="BL2297" s="5">
        <f t="shared" si="5"/>
        <v>3994.5</v>
      </c>
      <c r="BM2297" s="5"/>
      <c r="BN2297" s="5"/>
      <c r="BO2297" s="42">
        <f t="shared" si="6"/>
        <v>3994.5</v>
      </c>
      <c r="BP2297" s="44"/>
      <c r="BQ2297" s="45"/>
      <c r="BR2297" s="47"/>
      <c r="BS2297" s="45"/>
      <c r="BT2297" s="37"/>
      <c r="BU2297" s="5"/>
      <c r="BV2297" s="38"/>
      <c r="BW2297" s="48"/>
      <c r="BX2297" s="44"/>
      <c r="BY2297" s="44"/>
      <c r="BZ2297" s="33" t="s">
        <v>131</v>
      </c>
      <c r="CA2297" s="5"/>
      <c r="CB2297" s="5"/>
      <c r="CC2297" s="33" t="s">
        <v>177</v>
      </c>
      <c r="CD2297" s="5"/>
      <c r="CE2297" s="5"/>
      <c r="CF2297" s="33" t="s">
        <v>178</v>
      </c>
      <c r="CG2297" s="33" t="s">
        <v>14270</v>
      </c>
      <c r="CH2297" s="5"/>
      <c r="CI2297" s="5"/>
      <c r="CJ2297" s="5"/>
      <c r="CK2297" s="33"/>
      <c r="CL2297" s="49">
        <v>45000.0</v>
      </c>
      <c r="CM2297" s="33" t="s">
        <v>180</v>
      </c>
      <c r="CN2297" s="5"/>
      <c r="CO2297" s="33">
        <v>2.0</v>
      </c>
      <c r="CP2297" s="33" t="s">
        <v>181</v>
      </c>
      <c r="CQ2297" s="50" t="str">
        <f t="shared" si="7"/>
        <v>04/12/1966</v>
      </c>
      <c r="CR2297" s="33" t="s">
        <v>182</v>
      </c>
      <c r="CS2297" s="33">
        <v>5.0</v>
      </c>
      <c r="CT2297" s="33">
        <v>5.0</v>
      </c>
      <c r="CU2297" s="33">
        <v>28.0</v>
      </c>
      <c r="CV2297" s="33">
        <v>697.0</v>
      </c>
      <c r="CW2297" s="5"/>
      <c r="CX2297" s="5"/>
      <c r="CY2297" s="33">
        <v>-100.160063</v>
      </c>
      <c r="CZ2297" s="33">
        <v>20.74649</v>
      </c>
      <c r="DA2297" s="33">
        <v>4.42492928E9</v>
      </c>
      <c r="DB2297" s="33">
        <v>2.0</v>
      </c>
      <c r="DC2297" s="33" t="s">
        <v>8456</v>
      </c>
      <c r="DD2297" s="33">
        <v>2023.0</v>
      </c>
      <c r="DE2297" s="33" t="s">
        <v>184</v>
      </c>
      <c r="DF2297" s="33"/>
      <c r="DG2297" s="33" t="s">
        <v>185</v>
      </c>
      <c r="DH2297" s="33" t="s">
        <v>186</v>
      </c>
      <c r="DI2297" s="5"/>
      <c r="DJ2297" s="5"/>
    </row>
    <row r="2298">
      <c r="A2298" s="33" t="s">
        <v>14271</v>
      </c>
      <c r="B2298" s="34">
        <v>44952.0</v>
      </c>
      <c r="C2298" s="35" t="s">
        <v>137</v>
      </c>
      <c r="D2298" s="35" t="s">
        <v>139</v>
      </c>
      <c r="E2298" s="35" t="s">
        <v>142</v>
      </c>
      <c r="F2298" s="36" t="s">
        <v>144</v>
      </c>
      <c r="G2298" s="33" t="s">
        <v>14272</v>
      </c>
      <c r="H2298" s="33" t="s">
        <v>413</v>
      </c>
      <c r="I2298" s="33" t="s">
        <v>2889</v>
      </c>
      <c r="J2298" s="33" t="s">
        <v>14273</v>
      </c>
      <c r="K2298" s="35" t="s">
        <v>421</v>
      </c>
      <c r="L2298" s="33" t="s">
        <v>3194</v>
      </c>
      <c r="M2298" s="33" t="s">
        <v>8450</v>
      </c>
      <c r="N2298" s="33" t="s">
        <v>14245</v>
      </c>
      <c r="O2298" s="5"/>
      <c r="P2298" s="35" t="s">
        <v>233</v>
      </c>
      <c r="Q2298" s="35" t="s">
        <v>14245</v>
      </c>
      <c r="R2298" s="33">
        <v>76283.0</v>
      </c>
      <c r="S2298" s="37"/>
      <c r="T2298" s="33"/>
      <c r="U2298" s="33">
        <v>6.64</v>
      </c>
      <c r="V2298" s="33" t="s">
        <v>154</v>
      </c>
      <c r="W2298" s="33"/>
      <c r="X2298" s="33"/>
      <c r="Y2298" s="5"/>
      <c r="Z2298" s="5"/>
      <c r="AA2298" s="33">
        <v>1.0</v>
      </c>
      <c r="AB2298" s="33">
        <v>1.0</v>
      </c>
      <c r="AC2298" s="33"/>
      <c r="AD2298" s="5"/>
      <c r="AE2298" s="5"/>
      <c r="AF2298" s="5"/>
      <c r="AG2298" s="16"/>
      <c r="AH2298" s="38" t="str">
        <f t="shared" si="1"/>
        <v/>
      </c>
      <c r="AI2298" s="39" t="str">
        <f t="shared" si="2"/>
        <v/>
      </c>
      <c r="AJ2298" s="37" t="str">
        <f t="shared" si="3"/>
        <v/>
      </c>
      <c r="AK2298" s="41" t="str">
        <f t="shared" si="4"/>
        <v/>
      </c>
      <c r="AL2298" s="35" t="s">
        <v>233</v>
      </c>
      <c r="AM2298" s="33" t="s">
        <v>14218</v>
      </c>
      <c r="AN2298" s="33" t="s">
        <v>14218</v>
      </c>
      <c r="AO2298" s="41"/>
      <c r="AP2298" s="33" t="s">
        <v>169</v>
      </c>
      <c r="AQ2298" s="33" t="s">
        <v>170</v>
      </c>
      <c r="AR2298" s="33">
        <v>300.0</v>
      </c>
      <c r="AS2298" s="42"/>
      <c r="AT2298" s="42"/>
      <c r="AU2298" s="42"/>
      <c r="AV2298" s="42"/>
      <c r="AW2298" s="42"/>
      <c r="AX2298" s="5"/>
      <c r="AY2298" s="33"/>
      <c r="AZ2298" s="33" t="s">
        <v>14274</v>
      </c>
      <c r="BA2298" s="5"/>
      <c r="BB2298" s="5"/>
      <c r="BC2298" s="5" t="s">
        <v>14275</v>
      </c>
      <c r="BD2298" s="33" t="s">
        <v>173</v>
      </c>
      <c r="BE2298" s="41"/>
      <c r="BF2298" s="35"/>
      <c r="BG2298" s="33" t="s">
        <v>169</v>
      </c>
      <c r="BH2298" s="5"/>
      <c r="BI2298" s="33">
        <v>300.0</v>
      </c>
      <c r="BJ2298" s="33" t="s">
        <v>170</v>
      </c>
      <c r="BK2298" s="5"/>
      <c r="BL2298" s="5">
        <f t="shared" si="5"/>
        <v>3994.5</v>
      </c>
      <c r="BM2298" s="5"/>
      <c r="BN2298" s="5"/>
      <c r="BO2298" s="42">
        <f t="shared" si="6"/>
        <v>3994.5</v>
      </c>
      <c r="BP2298" s="44"/>
      <c r="BQ2298" s="45"/>
      <c r="BR2298" s="47"/>
      <c r="BS2298" s="45"/>
      <c r="BT2298" s="37"/>
      <c r="BU2298" s="5"/>
      <c r="BV2298" s="38"/>
      <c r="BW2298" s="48"/>
      <c r="BX2298" s="44"/>
      <c r="BY2298" s="44"/>
      <c r="BZ2298" s="33" t="s">
        <v>131</v>
      </c>
      <c r="CA2298" s="5"/>
      <c r="CB2298" s="5"/>
      <c r="CC2298" s="33" t="s">
        <v>177</v>
      </c>
      <c r="CD2298" s="5"/>
      <c r="CE2298" s="5"/>
      <c r="CF2298" s="33" t="s">
        <v>178</v>
      </c>
      <c r="CG2298" s="33" t="s">
        <v>14276</v>
      </c>
      <c r="CH2298" s="5"/>
      <c r="CI2298" s="5"/>
      <c r="CJ2298" s="5"/>
      <c r="CK2298" s="33"/>
      <c r="CL2298" s="49">
        <v>45000.0</v>
      </c>
      <c r="CM2298" s="33" t="s">
        <v>180</v>
      </c>
      <c r="CN2298" s="5"/>
      <c r="CO2298" s="33">
        <v>2.0</v>
      </c>
      <c r="CP2298" s="33" t="s">
        <v>181</v>
      </c>
      <c r="CQ2298" s="50" t="str">
        <f t="shared" si="7"/>
        <v>12/11/1970</v>
      </c>
      <c r="CR2298" s="33" t="s">
        <v>243</v>
      </c>
      <c r="CS2298" s="33">
        <v>5.0</v>
      </c>
      <c r="CT2298" s="33">
        <v>5.0</v>
      </c>
      <c r="CU2298" s="33">
        <v>28.0</v>
      </c>
      <c r="CV2298" s="33">
        <v>697.0</v>
      </c>
      <c r="CW2298" s="5"/>
      <c r="CX2298" s="5"/>
      <c r="CY2298" s="33">
        <v>-100.160063</v>
      </c>
      <c r="CZ2298" s="33">
        <v>20.74649</v>
      </c>
      <c r="DA2298" s="33">
        <v>4.4219266E9</v>
      </c>
      <c r="DB2298" s="33">
        <v>1.0</v>
      </c>
      <c r="DC2298" s="33" t="s">
        <v>8456</v>
      </c>
      <c r="DD2298" s="33">
        <v>2023.0</v>
      </c>
      <c r="DE2298" s="33" t="s">
        <v>184</v>
      </c>
      <c r="DF2298" s="33"/>
      <c r="DG2298" s="33" t="s">
        <v>185</v>
      </c>
      <c r="DH2298" s="33" t="s">
        <v>186</v>
      </c>
      <c r="DI2298" s="5"/>
      <c r="DJ2298" s="5"/>
    </row>
    <row r="2299">
      <c r="A2299" s="33" t="s">
        <v>14277</v>
      </c>
      <c r="B2299" s="34">
        <v>44952.0</v>
      </c>
      <c r="C2299" s="35" t="s">
        <v>137</v>
      </c>
      <c r="D2299" s="35" t="s">
        <v>139</v>
      </c>
      <c r="E2299" s="35" t="s">
        <v>142</v>
      </c>
      <c r="F2299" s="36" t="s">
        <v>144</v>
      </c>
      <c r="G2299" s="33" t="s">
        <v>14278</v>
      </c>
      <c r="H2299" s="33" t="s">
        <v>2147</v>
      </c>
      <c r="I2299" s="33" t="s">
        <v>350</v>
      </c>
      <c r="J2299" s="33" t="s">
        <v>14279</v>
      </c>
      <c r="K2299" s="35" t="s">
        <v>421</v>
      </c>
      <c r="L2299" s="33" t="s">
        <v>14280</v>
      </c>
      <c r="M2299" s="33" t="s">
        <v>8450</v>
      </c>
      <c r="N2299" s="33" t="s">
        <v>14245</v>
      </c>
      <c r="O2299" s="5"/>
      <c r="P2299" s="35" t="s">
        <v>233</v>
      </c>
      <c r="Q2299" s="35" t="s">
        <v>14245</v>
      </c>
      <c r="R2299" s="33">
        <v>76281.0</v>
      </c>
      <c r="S2299" s="37"/>
      <c r="T2299" s="33"/>
      <c r="U2299" s="33">
        <v>6.74</v>
      </c>
      <c r="V2299" s="33" t="s">
        <v>154</v>
      </c>
      <c r="W2299" s="33"/>
      <c r="X2299" s="33"/>
      <c r="Y2299" s="5"/>
      <c r="Z2299" s="5"/>
      <c r="AA2299" s="33">
        <v>1.0</v>
      </c>
      <c r="AB2299" s="33"/>
      <c r="AC2299" s="33">
        <v>1.0</v>
      </c>
      <c r="AD2299" s="5"/>
      <c r="AE2299" s="5"/>
      <c r="AF2299" s="5"/>
      <c r="AG2299" s="16"/>
      <c r="AH2299" s="38" t="str">
        <f t="shared" si="1"/>
        <v/>
      </c>
      <c r="AI2299" s="39">
        <f t="shared" si="2"/>
        <v>1</v>
      </c>
      <c r="AJ2299" s="37" t="str">
        <f t="shared" si="3"/>
        <v/>
      </c>
      <c r="AK2299" s="41" t="str">
        <f t="shared" si="4"/>
        <v/>
      </c>
      <c r="AL2299" s="35" t="s">
        <v>233</v>
      </c>
      <c r="AM2299" s="33" t="s">
        <v>14218</v>
      </c>
      <c r="AN2299" s="33" t="s">
        <v>14218</v>
      </c>
      <c r="AO2299" s="41"/>
      <c r="AP2299" s="33" t="s">
        <v>169</v>
      </c>
      <c r="AQ2299" s="33" t="s">
        <v>170</v>
      </c>
      <c r="AR2299" s="33">
        <v>300.0</v>
      </c>
      <c r="AS2299" s="42"/>
      <c r="AT2299" s="42"/>
      <c r="AU2299" s="42"/>
      <c r="AV2299" s="42"/>
      <c r="AW2299" s="42"/>
      <c r="AX2299" s="5"/>
      <c r="AY2299" s="33"/>
      <c r="AZ2299" s="33" t="s">
        <v>14281</v>
      </c>
      <c r="BA2299" s="5"/>
      <c r="BB2299" s="5"/>
      <c r="BC2299" s="5" t="s">
        <v>14282</v>
      </c>
      <c r="BD2299" s="33" t="s">
        <v>173</v>
      </c>
      <c r="BE2299" s="41"/>
      <c r="BF2299" s="35"/>
      <c r="BG2299" s="33" t="s">
        <v>169</v>
      </c>
      <c r="BH2299" s="5"/>
      <c r="BI2299" s="33">
        <v>300.0</v>
      </c>
      <c r="BJ2299" s="33" t="s">
        <v>170</v>
      </c>
      <c r="BK2299" s="5"/>
      <c r="BL2299" s="5">
        <f t="shared" si="5"/>
        <v>3994.5</v>
      </c>
      <c r="BM2299" s="5"/>
      <c r="BN2299" s="5"/>
      <c r="BO2299" s="42">
        <f t="shared" si="6"/>
        <v>3994.5</v>
      </c>
      <c r="BP2299" s="44"/>
      <c r="BQ2299" s="45"/>
      <c r="BR2299" s="47"/>
      <c r="BS2299" s="45"/>
      <c r="BT2299" s="37"/>
      <c r="BU2299" s="5"/>
      <c r="BV2299" s="38"/>
      <c r="BW2299" s="48"/>
      <c r="BX2299" s="44"/>
      <c r="BY2299" s="44"/>
      <c r="BZ2299" s="33" t="s">
        <v>131</v>
      </c>
      <c r="CA2299" s="5"/>
      <c r="CB2299" s="5"/>
      <c r="CC2299" s="33" t="s">
        <v>177</v>
      </c>
      <c r="CD2299" s="5"/>
      <c r="CE2299" s="5"/>
      <c r="CF2299" s="33" t="s">
        <v>178</v>
      </c>
      <c r="CG2299" s="33" t="s">
        <v>14283</v>
      </c>
      <c r="CH2299" s="5"/>
      <c r="CI2299" s="5"/>
      <c r="CJ2299" s="5"/>
      <c r="CK2299" s="33"/>
      <c r="CL2299" s="49">
        <v>45000.0</v>
      </c>
      <c r="CM2299" s="33" t="s">
        <v>180</v>
      </c>
      <c r="CN2299" s="5"/>
      <c r="CO2299" s="33">
        <v>2.0</v>
      </c>
      <c r="CP2299" s="33" t="s">
        <v>181</v>
      </c>
      <c r="CQ2299" s="50" t="str">
        <f t="shared" si="7"/>
        <v>05/07/1936</v>
      </c>
      <c r="CR2299" s="33" t="s">
        <v>182</v>
      </c>
      <c r="CS2299" s="33">
        <v>5.0</v>
      </c>
      <c r="CT2299" s="33">
        <v>5.0</v>
      </c>
      <c r="CU2299" s="33">
        <v>28.0</v>
      </c>
      <c r="CV2299" s="33">
        <v>697.0</v>
      </c>
      <c r="CW2299" s="5"/>
      <c r="CX2299" s="5"/>
      <c r="CY2299" s="33">
        <v>-100.160063</v>
      </c>
      <c r="CZ2299" s="33">
        <v>20.74649</v>
      </c>
      <c r="DA2299" s="33">
        <v>4.481019394E9</v>
      </c>
      <c r="DB2299" s="33">
        <v>2.0</v>
      </c>
      <c r="DC2299" s="33" t="s">
        <v>8456</v>
      </c>
      <c r="DD2299" s="33">
        <v>2023.0</v>
      </c>
      <c r="DE2299" s="33" t="s">
        <v>184</v>
      </c>
      <c r="DF2299" s="33"/>
      <c r="DG2299" s="33" t="s">
        <v>185</v>
      </c>
      <c r="DH2299" s="33" t="s">
        <v>186</v>
      </c>
      <c r="DI2299" s="5"/>
      <c r="DJ2299" s="5"/>
    </row>
    <row r="2300">
      <c r="A2300" s="33" t="s">
        <v>14284</v>
      </c>
      <c r="B2300" s="34">
        <v>44952.0</v>
      </c>
      <c r="C2300" s="35" t="s">
        <v>137</v>
      </c>
      <c r="D2300" s="35" t="s">
        <v>139</v>
      </c>
      <c r="E2300" s="35" t="s">
        <v>142</v>
      </c>
      <c r="F2300" s="36" t="s">
        <v>144</v>
      </c>
      <c r="G2300" s="33" t="s">
        <v>14285</v>
      </c>
      <c r="H2300" s="33" t="s">
        <v>3169</v>
      </c>
      <c r="I2300" s="33" t="s">
        <v>350</v>
      </c>
      <c r="J2300" s="33" t="s">
        <v>8485</v>
      </c>
      <c r="K2300" s="35" t="s">
        <v>421</v>
      </c>
      <c r="L2300" s="33" t="s">
        <v>3194</v>
      </c>
      <c r="M2300" s="33" t="s">
        <v>8450</v>
      </c>
      <c r="N2300" s="33" t="s">
        <v>14245</v>
      </c>
      <c r="O2300" s="5"/>
      <c r="P2300" s="35" t="s">
        <v>233</v>
      </c>
      <c r="Q2300" s="35" t="s">
        <v>14245</v>
      </c>
      <c r="R2300" s="33">
        <v>76283.0</v>
      </c>
      <c r="S2300" s="37"/>
      <c r="T2300" s="33"/>
      <c r="U2300" s="33">
        <v>5.43</v>
      </c>
      <c r="V2300" s="33" t="s">
        <v>154</v>
      </c>
      <c r="W2300" s="33"/>
      <c r="X2300" s="33"/>
      <c r="Y2300" s="5"/>
      <c r="Z2300" s="5"/>
      <c r="AA2300" s="33">
        <v>1.0</v>
      </c>
      <c r="AB2300" s="33"/>
      <c r="AC2300" s="33">
        <v>1.0</v>
      </c>
      <c r="AD2300" s="5"/>
      <c r="AE2300" s="5"/>
      <c r="AF2300" s="5"/>
      <c r="AG2300" s="16"/>
      <c r="AH2300" s="38" t="str">
        <f t="shared" si="1"/>
        <v/>
      </c>
      <c r="AI2300" s="39" t="str">
        <f t="shared" si="2"/>
        <v/>
      </c>
      <c r="AJ2300" s="37" t="str">
        <f t="shared" si="3"/>
        <v/>
      </c>
      <c r="AK2300" s="41" t="str">
        <f t="shared" si="4"/>
        <v/>
      </c>
      <c r="AL2300" s="35" t="s">
        <v>233</v>
      </c>
      <c r="AM2300" s="33" t="s">
        <v>14218</v>
      </c>
      <c r="AN2300" s="33" t="s">
        <v>14218</v>
      </c>
      <c r="AO2300" s="41"/>
      <c r="AP2300" s="33" t="s">
        <v>169</v>
      </c>
      <c r="AQ2300" s="33" t="s">
        <v>170</v>
      </c>
      <c r="AR2300" s="33">
        <v>300.0</v>
      </c>
      <c r="AS2300" s="42"/>
      <c r="AT2300" s="42"/>
      <c r="AU2300" s="42"/>
      <c r="AV2300" s="42"/>
      <c r="AW2300" s="42"/>
      <c r="AX2300" s="5"/>
      <c r="AY2300" s="33"/>
      <c r="AZ2300" s="33" t="s">
        <v>14286</v>
      </c>
      <c r="BA2300" s="5"/>
      <c r="BB2300" s="5"/>
      <c r="BC2300" s="5" t="s">
        <v>14287</v>
      </c>
      <c r="BD2300" s="33" t="s">
        <v>173</v>
      </c>
      <c r="BE2300" s="41"/>
      <c r="BF2300" s="35"/>
      <c r="BG2300" s="33" t="s">
        <v>169</v>
      </c>
      <c r="BH2300" s="5"/>
      <c r="BI2300" s="33">
        <v>300.0</v>
      </c>
      <c r="BJ2300" s="33" t="s">
        <v>170</v>
      </c>
      <c r="BK2300" s="5"/>
      <c r="BL2300" s="5">
        <f t="shared" si="5"/>
        <v>3994.5</v>
      </c>
      <c r="BM2300" s="5"/>
      <c r="BN2300" s="5"/>
      <c r="BO2300" s="42">
        <f t="shared" si="6"/>
        <v>3994.5</v>
      </c>
      <c r="BP2300" s="44"/>
      <c r="BQ2300" s="45"/>
      <c r="BR2300" s="47"/>
      <c r="BS2300" s="45"/>
      <c r="BT2300" s="37"/>
      <c r="BU2300" s="5"/>
      <c r="BV2300" s="38"/>
      <c r="BW2300" s="48"/>
      <c r="BX2300" s="44"/>
      <c r="BY2300" s="44"/>
      <c r="BZ2300" s="33" t="s">
        <v>131</v>
      </c>
      <c r="CA2300" s="5"/>
      <c r="CB2300" s="5"/>
      <c r="CC2300" s="33" t="s">
        <v>177</v>
      </c>
      <c r="CD2300" s="5"/>
      <c r="CE2300" s="5"/>
      <c r="CF2300" s="33" t="s">
        <v>178</v>
      </c>
      <c r="CG2300" s="33" t="s">
        <v>14288</v>
      </c>
      <c r="CH2300" s="5"/>
      <c r="CI2300" s="5"/>
      <c r="CJ2300" s="5"/>
      <c r="CK2300" s="33"/>
      <c r="CL2300" s="49">
        <v>45000.0</v>
      </c>
      <c r="CM2300" s="33" t="s">
        <v>180</v>
      </c>
      <c r="CN2300" s="5"/>
      <c r="CO2300" s="33">
        <v>2.0</v>
      </c>
      <c r="CP2300" s="33" t="s">
        <v>181</v>
      </c>
      <c r="CQ2300" s="50" t="str">
        <f t="shared" si="7"/>
        <v>29/10/1975</v>
      </c>
      <c r="CR2300" s="33" t="s">
        <v>182</v>
      </c>
      <c r="CS2300" s="33">
        <v>5.0</v>
      </c>
      <c r="CT2300" s="33">
        <v>5.0</v>
      </c>
      <c r="CU2300" s="33">
        <v>28.0</v>
      </c>
      <c r="CV2300" s="33">
        <v>697.0</v>
      </c>
      <c r="CW2300" s="5"/>
      <c r="CX2300" s="5"/>
      <c r="CY2300" s="33">
        <v>-100.160063</v>
      </c>
      <c r="CZ2300" s="33">
        <v>20.74649</v>
      </c>
      <c r="DA2300" s="33">
        <v>4.424434539E9</v>
      </c>
      <c r="DB2300" s="33">
        <v>2.0</v>
      </c>
      <c r="DC2300" s="33" t="s">
        <v>8456</v>
      </c>
      <c r="DD2300" s="33">
        <v>2023.0</v>
      </c>
      <c r="DE2300" s="33" t="s">
        <v>184</v>
      </c>
      <c r="DF2300" s="33"/>
      <c r="DG2300" s="33" t="s">
        <v>185</v>
      </c>
      <c r="DH2300" s="33" t="s">
        <v>186</v>
      </c>
      <c r="DI2300" s="5"/>
      <c r="DJ2300" s="5"/>
    </row>
    <row r="2301">
      <c r="A2301" s="33" t="s">
        <v>14289</v>
      </c>
      <c r="B2301" s="34">
        <v>44952.0</v>
      </c>
      <c r="C2301" s="35" t="s">
        <v>137</v>
      </c>
      <c r="D2301" s="35" t="s">
        <v>139</v>
      </c>
      <c r="E2301" s="35" t="s">
        <v>142</v>
      </c>
      <c r="F2301" s="36" t="s">
        <v>144</v>
      </c>
      <c r="G2301" s="33" t="s">
        <v>14290</v>
      </c>
      <c r="H2301" s="33" t="s">
        <v>1706</v>
      </c>
      <c r="I2301" s="33" t="s">
        <v>350</v>
      </c>
      <c r="J2301" s="33" t="s">
        <v>231</v>
      </c>
      <c r="K2301" s="35" t="s">
        <v>421</v>
      </c>
      <c r="L2301" s="33" t="s">
        <v>3194</v>
      </c>
      <c r="M2301" s="33" t="s">
        <v>8450</v>
      </c>
      <c r="N2301" s="33" t="s">
        <v>14245</v>
      </c>
      <c r="O2301" s="5"/>
      <c r="P2301" s="35" t="s">
        <v>233</v>
      </c>
      <c r="Q2301" s="35" t="s">
        <v>14245</v>
      </c>
      <c r="R2301" s="33">
        <v>76283.0</v>
      </c>
      <c r="S2301" s="37"/>
      <c r="T2301" s="33"/>
      <c r="U2301" s="33">
        <v>5.2</v>
      </c>
      <c r="V2301" s="33" t="s">
        <v>154</v>
      </c>
      <c r="W2301" s="33"/>
      <c r="X2301" s="33"/>
      <c r="Y2301" s="5"/>
      <c r="Z2301" s="5"/>
      <c r="AA2301" s="33">
        <v>1.0</v>
      </c>
      <c r="AB2301" s="33"/>
      <c r="AC2301" s="33">
        <v>1.0</v>
      </c>
      <c r="AD2301" s="5"/>
      <c r="AE2301" s="5"/>
      <c r="AF2301" s="5"/>
      <c r="AG2301" s="16"/>
      <c r="AH2301" s="38" t="str">
        <f t="shared" si="1"/>
        <v/>
      </c>
      <c r="AI2301" s="39" t="str">
        <f t="shared" si="2"/>
        <v/>
      </c>
      <c r="AJ2301" s="37" t="str">
        <f t="shared" si="3"/>
        <v/>
      </c>
      <c r="AK2301" s="41" t="str">
        <f t="shared" si="4"/>
        <v/>
      </c>
      <c r="AL2301" s="35" t="s">
        <v>233</v>
      </c>
      <c r="AM2301" s="33" t="s">
        <v>14218</v>
      </c>
      <c r="AN2301" s="33" t="s">
        <v>14218</v>
      </c>
      <c r="AO2301" s="41"/>
      <c r="AP2301" s="33" t="s">
        <v>169</v>
      </c>
      <c r="AQ2301" s="33" t="s">
        <v>170</v>
      </c>
      <c r="AR2301" s="33">
        <v>300.0</v>
      </c>
      <c r="AS2301" s="42"/>
      <c r="AT2301" s="42"/>
      <c r="AU2301" s="42"/>
      <c r="AV2301" s="42"/>
      <c r="AW2301" s="42"/>
      <c r="AX2301" s="5"/>
      <c r="AY2301" s="33"/>
      <c r="AZ2301" s="33" t="s">
        <v>14291</v>
      </c>
      <c r="BA2301" s="5"/>
      <c r="BB2301" s="5"/>
      <c r="BC2301" s="5" t="s">
        <v>14292</v>
      </c>
      <c r="BD2301" s="33" t="s">
        <v>173</v>
      </c>
      <c r="BE2301" s="41"/>
      <c r="BF2301" s="35"/>
      <c r="BG2301" s="33" t="s">
        <v>169</v>
      </c>
      <c r="BH2301" s="5"/>
      <c r="BI2301" s="33">
        <v>300.0</v>
      </c>
      <c r="BJ2301" s="33" t="s">
        <v>170</v>
      </c>
      <c r="BK2301" s="5"/>
      <c r="BL2301" s="5">
        <f t="shared" si="5"/>
        <v>3994.5</v>
      </c>
      <c r="BM2301" s="5"/>
      <c r="BN2301" s="5"/>
      <c r="BO2301" s="42">
        <f t="shared" si="6"/>
        <v>3994.5</v>
      </c>
      <c r="BP2301" s="44"/>
      <c r="BQ2301" s="45"/>
      <c r="BR2301" s="47"/>
      <c r="BS2301" s="45"/>
      <c r="BT2301" s="37"/>
      <c r="BU2301" s="5"/>
      <c r="BV2301" s="38"/>
      <c r="BW2301" s="48"/>
      <c r="BX2301" s="44"/>
      <c r="BY2301" s="44"/>
      <c r="BZ2301" s="33" t="s">
        <v>131</v>
      </c>
      <c r="CA2301" s="5"/>
      <c r="CB2301" s="5"/>
      <c r="CC2301" s="33" t="s">
        <v>177</v>
      </c>
      <c r="CD2301" s="5"/>
      <c r="CE2301" s="5"/>
      <c r="CF2301" s="33" t="s">
        <v>178</v>
      </c>
      <c r="CG2301" s="33" t="s">
        <v>14293</v>
      </c>
      <c r="CH2301" s="5"/>
      <c r="CI2301" s="5"/>
      <c r="CJ2301" s="5"/>
      <c r="CK2301" s="33"/>
      <c r="CL2301" s="49">
        <v>45000.0</v>
      </c>
      <c r="CM2301" s="33" t="s">
        <v>180</v>
      </c>
      <c r="CN2301" s="5"/>
      <c r="CO2301" s="33">
        <v>2.0</v>
      </c>
      <c r="CP2301" s="33" t="s">
        <v>181</v>
      </c>
      <c r="CQ2301" s="50" t="str">
        <f t="shared" si="7"/>
        <v>20/06/1974</v>
      </c>
      <c r="CR2301" s="33" t="s">
        <v>182</v>
      </c>
      <c r="CS2301" s="33">
        <v>5.0</v>
      </c>
      <c r="CT2301" s="33">
        <v>5.0</v>
      </c>
      <c r="CU2301" s="33">
        <v>28.0</v>
      </c>
      <c r="CV2301" s="33">
        <v>697.0</v>
      </c>
      <c r="CW2301" s="5"/>
      <c r="CX2301" s="5"/>
      <c r="CY2301" s="33">
        <v>-100.160063</v>
      </c>
      <c r="CZ2301" s="33">
        <v>20.74649</v>
      </c>
      <c r="DA2301" s="33">
        <v>4.412476516E9</v>
      </c>
      <c r="DB2301" s="33">
        <v>2.0</v>
      </c>
      <c r="DC2301" s="33" t="s">
        <v>8456</v>
      </c>
      <c r="DD2301" s="33">
        <v>2023.0</v>
      </c>
      <c r="DE2301" s="33" t="s">
        <v>184</v>
      </c>
      <c r="DF2301" s="33"/>
      <c r="DG2301" s="33" t="s">
        <v>185</v>
      </c>
      <c r="DH2301" s="33" t="s">
        <v>186</v>
      </c>
      <c r="DI2301" s="5"/>
      <c r="DJ2301" s="5"/>
    </row>
    <row r="2302">
      <c r="A2302" s="33" t="s">
        <v>14294</v>
      </c>
      <c r="B2302" s="34">
        <v>44952.0</v>
      </c>
      <c r="C2302" s="35" t="s">
        <v>137</v>
      </c>
      <c r="D2302" s="35" t="s">
        <v>139</v>
      </c>
      <c r="E2302" s="35" t="s">
        <v>142</v>
      </c>
      <c r="F2302" s="36" t="s">
        <v>144</v>
      </c>
      <c r="G2302" s="33" t="s">
        <v>14295</v>
      </c>
      <c r="H2302" s="33" t="s">
        <v>14296</v>
      </c>
      <c r="I2302" s="33" t="s">
        <v>350</v>
      </c>
      <c r="J2302" s="33" t="s">
        <v>447</v>
      </c>
      <c r="K2302" s="35" t="s">
        <v>421</v>
      </c>
      <c r="L2302" s="33" t="s">
        <v>3194</v>
      </c>
      <c r="M2302" s="33" t="s">
        <v>8450</v>
      </c>
      <c r="N2302" s="33" t="s">
        <v>14245</v>
      </c>
      <c r="O2302" s="5"/>
      <c r="P2302" s="35" t="s">
        <v>233</v>
      </c>
      <c r="Q2302" s="35" t="s">
        <v>14245</v>
      </c>
      <c r="R2302" s="33">
        <v>76283.0</v>
      </c>
      <c r="S2302" s="37"/>
      <c r="T2302" s="33"/>
      <c r="U2302" s="33">
        <v>7.09</v>
      </c>
      <c r="V2302" s="33" t="s">
        <v>154</v>
      </c>
      <c r="W2302" s="33"/>
      <c r="X2302" s="33"/>
      <c r="Y2302" s="5"/>
      <c r="Z2302" s="5"/>
      <c r="AA2302" s="33">
        <v>1.0</v>
      </c>
      <c r="AB2302" s="33"/>
      <c r="AC2302" s="33">
        <v>1.0</v>
      </c>
      <c r="AD2302" s="5"/>
      <c r="AE2302" s="5"/>
      <c r="AF2302" s="5"/>
      <c r="AG2302" s="16"/>
      <c r="AH2302" s="38" t="str">
        <f t="shared" si="1"/>
        <v/>
      </c>
      <c r="AI2302" s="39">
        <f t="shared" si="2"/>
        <v>1</v>
      </c>
      <c r="AJ2302" s="37" t="str">
        <f t="shared" si="3"/>
        <v/>
      </c>
      <c r="AK2302" s="41" t="str">
        <f t="shared" si="4"/>
        <v/>
      </c>
      <c r="AL2302" s="35" t="s">
        <v>233</v>
      </c>
      <c r="AM2302" s="33" t="s">
        <v>14218</v>
      </c>
      <c r="AN2302" s="33" t="s">
        <v>14218</v>
      </c>
      <c r="AO2302" s="41"/>
      <c r="AP2302" s="33" t="s">
        <v>169</v>
      </c>
      <c r="AQ2302" s="33" t="s">
        <v>170</v>
      </c>
      <c r="AR2302" s="33">
        <v>300.0</v>
      </c>
      <c r="AS2302" s="42"/>
      <c r="AT2302" s="42"/>
      <c r="AU2302" s="42"/>
      <c r="AV2302" s="42"/>
      <c r="AW2302" s="42"/>
      <c r="AX2302" s="5"/>
      <c r="AY2302" s="33"/>
      <c r="AZ2302" s="33" t="s">
        <v>14297</v>
      </c>
      <c r="BA2302" s="5"/>
      <c r="BB2302" s="5"/>
      <c r="BC2302" s="5" t="s">
        <v>14298</v>
      </c>
      <c r="BD2302" s="33" t="s">
        <v>173</v>
      </c>
      <c r="BE2302" s="41"/>
      <c r="BF2302" s="35"/>
      <c r="BG2302" s="33" t="s">
        <v>169</v>
      </c>
      <c r="BH2302" s="5"/>
      <c r="BI2302" s="33">
        <v>300.0</v>
      </c>
      <c r="BJ2302" s="33" t="s">
        <v>170</v>
      </c>
      <c r="BK2302" s="5"/>
      <c r="BL2302" s="5">
        <f t="shared" si="5"/>
        <v>3994.5</v>
      </c>
      <c r="BM2302" s="5"/>
      <c r="BN2302" s="5"/>
      <c r="BO2302" s="42">
        <f t="shared" si="6"/>
        <v>3994.5</v>
      </c>
      <c r="BP2302" s="44"/>
      <c r="BQ2302" s="45"/>
      <c r="BR2302" s="47"/>
      <c r="BS2302" s="45"/>
      <c r="BT2302" s="37"/>
      <c r="BU2302" s="5"/>
      <c r="BV2302" s="38"/>
      <c r="BW2302" s="48"/>
      <c r="BX2302" s="44"/>
      <c r="BY2302" s="44"/>
      <c r="BZ2302" s="33" t="s">
        <v>131</v>
      </c>
      <c r="CA2302" s="5"/>
      <c r="CB2302" s="5"/>
      <c r="CC2302" s="33" t="s">
        <v>177</v>
      </c>
      <c r="CD2302" s="5"/>
      <c r="CE2302" s="5"/>
      <c r="CF2302" s="33" t="s">
        <v>178</v>
      </c>
      <c r="CG2302" s="33" t="s">
        <v>14299</v>
      </c>
      <c r="CH2302" s="5"/>
      <c r="CI2302" s="5"/>
      <c r="CJ2302" s="5"/>
      <c r="CK2302" s="33"/>
      <c r="CL2302" s="49">
        <v>45000.0</v>
      </c>
      <c r="CM2302" s="33" t="s">
        <v>180</v>
      </c>
      <c r="CN2302" s="5"/>
      <c r="CO2302" s="33">
        <v>2.0</v>
      </c>
      <c r="CP2302" s="33" t="s">
        <v>181</v>
      </c>
      <c r="CQ2302" s="50" t="str">
        <f t="shared" si="7"/>
        <v>05/02/1949</v>
      </c>
      <c r="CR2302" s="33" t="s">
        <v>182</v>
      </c>
      <c r="CS2302" s="33">
        <v>5.0</v>
      </c>
      <c r="CT2302" s="33">
        <v>5.0</v>
      </c>
      <c r="CU2302" s="33">
        <v>28.0</v>
      </c>
      <c r="CV2302" s="33">
        <v>697.0</v>
      </c>
      <c r="CW2302" s="5"/>
      <c r="CX2302" s="5"/>
      <c r="CY2302" s="33">
        <v>-100.160063</v>
      </c>
      <c r="CZ2302" s="33">
        <v>20.74649</v>
      </c>
      <c r="DA2302" s="33">
        <v>4.421730186E9</v>
      </c>
      <c r="DB2302" s="33">
        <v>2.0</v>
      </c>
      <c r="DC2302" s="33" t="s">
        <v>8456</v>
      </c>
      <c r="DD2302" s="33">
        <v>2023.0</v>
      </c>
      <c r="DE2302" s="33" t="s">
        <v>184</v>
      </c>
      <c r="DF2302" s="33"/>
      <c r="DG2302" s="33" t="s">
        <v>185</v>
      </c>
      <c r="DH2302" s="33" t="s">
        <v>186</v>
      </c>
      <c r="DI2302" s="5"/>
      <c r="DJ2302" s="5"/>
    </row>
    <row r="2303">
      <c r="A2303" s="33" t="s">
        <v>14300</v>
      </c>
      <c r="B2303" s="34">
        <v>44952.0</v>
      </c>
      <c r="C2303" s="35" t="s">
        <v>137</v>
      </c>
      <c r="D2303" s="35" t="s">
        <v>139</v>
      </c>
      <c r="E2303" s="35" t="s">
        <v>142</v>
      </c>
      <c r="F2303" s="36" t="s">
        <v>144</v>
      </c>
      <c r="G2303" s="33" t="s">
        <v>14301</v>
      </c>
      <c r="H2303" s="33" t="s">
        <v>14302</v>
      </c>
      <c r="I2303" s="33" t="s">
        <v>350</v>
      </c>
      <c r="J2303" s="33" t="s">
        <v>447</v>
      </c>
      <c r="K2303" s="35" t="s">
        <v>421</v>
      </c>
      <c r="L2303" s="33" t="s">
        <v>14252</v>
      </c>
      <c r="M2303" s="33" t="s">
        <v>8450</v>
      </c>
      <c r="N2303" s="33" t="s">
        <v>14245</v>
      </c>
      <c r="O2303" s="5"/>
      <c r="P2303" s="35" t="s">
        <v>233</v>
      </c>
      <c r="Q2303" s="35" t="s">
        <v>14245</v>
      </c>
      <c r="R2303" s="33">
        <v>76283.0</v>
      </c>
      <c r="S2303" s="37"/>
      <c r="T2303" s="33"/>
      <c r="U2303" s="33">
        <v>5.43</v>
      </c>
      <c r="V2303" s="33" t="s">
        <v>154</v>
      </c>
      <c r="W2303" s="33"/>
      <c r="X2303" s="33"/>
      <c r="Y2303" s="5"/>
      <c r="Z2303" s="5"/>
      <c r="AA2303" s="33">
        <v>1.0</v>
      </c>
      <c r="AB2303" s="33"/>
      <c r="AC2303" s="33">
        <v>1.0</v>
      </c>
      <c r="AD2303" s="5"/>
      <c r="AE2303" s="5"/>
      <c r="AF2303" s="5"/>
      <c r="AG2303" s="16"/>
      <c r="AH2303" s="38" t="str">
        <f t="shared" si="1"/>
        <v/>
      </c>
      <c r="AI2303" s="39">
        <f t="shared" si="2"/>
        <v>1</v>
      </c>
      <c r="AJ2303" s="37" t="str">
        <f t="shared" si="3"/>
        <v/>
      </c>
      <c r="AK2303" s="41" t="str">
        <f t="shared" si="4"/>
        <v/>
      </c>
      <c r="AL2303" s="35" t="s">
        <v>233</v>
      </c>
      <c r="AM2303" s="33" t="s">
        <v>14218</v>
      </c>
      <c r="AN2303" s="33" t="s">
        <v>14218</v>
      </c>
      <c r="AO2303" s="41"/>
      <c r="AP2303" s="33" t="s">
        <v>169</v>
      </c>
      <c r="AQ2303" s="33" t="s">
        <v>170</v>
      </c>
      <c r="AR2303" s="33">
        <v>300.0</v>
      </c>
      <c r="AS2303" s="42"/>
      <c r="AT2303" s="42"/>
      <c r="AU2303" s="42"/>
      <c r="AV2303" s="42"/>
      <c r="AW2303" s="42"/>
      <c r="AX2303" s="5"/>
      <c r="AY2303" s="33"/>
      <c r="AZ2303" s="33" t="s">
        <v>14303</v>
      </c>
      <c r="BA2303" s="5"/>
      <c r="BB2303" s="5"/>
      <c r="BC2303" s="5" t="s">
        <v>14304</v>
      </c>
      <c r="BD2303" s="33" t="s">
        <v>173</v>
      </c>
      <c r="BE2303" s="41"/>
      <c r="BF2303" s="35"/>
      <c r="BG2303" s="33" t="s">
        <v>169</v>
      </c>
      <c r="BH2303" s="5"/>
      <c r="BI2303" s="33">
        <v>300.0</v>
      </c>
      <c r="BJ2303" s="33" t="s">
        <v>170</v>
      </c>
      <c r="BK2303" s="5"/>
      <c r="BL2303" s="5">
        <f t="shared" si="5"/>
        <v>3994.5</v>
      </c>
      <c r="BM2303" s="5"/>
      <c r="BN2303" s="5"/>
      <c r="BO2303" s="42">
        <f t="shared" si="6"/>
        <v>3994.5</v>
      </c>
      <c r="BP2303" s="44"/>
      <c r="BQ2303" s="45"/>
      <c r="BR2303" s="47"/>
      <c r="BS2303" s="45"/>
      <c r="BT2303" s="37"/>
      <c r="BU2303" s="5"/>
      <c r="BV2303" s="38"/>
      <c r="BW2303" s="48"/>
      <c r="BX2303" s="44"/>
      <c r="BY2303" s="44"/>
      <c r="BZ2303" s="33" t="s">
        <v>131</v>
      </c>
      <c r="CA2303" s="5"/>
      <c r="CB2303" s="5"/>
      <c r="CC2303" s="33" t="s">
        <v>177</v>
      </c>
      <c r="CD2303" s="5"/>
      <c r="CE2303" s="5"/>
      <c r="CF2303" s="33" t="s">
        <v>178</v>
      </c>
      <c r="CG2303" s="33" t="s">
        <v>14305</v>
      </c>
      <c r="CH2303" s="5"/>
      <c r="CI2303" s="5"/>
      <c r="CJ2303" s="5"/>
      <c r="CK2303" s="33"/>
      <c r="CL2303" s="49">
        <v>45000.0</v>
      </c>
      <c r="CM2303" s="33" t="s">
        <v>180</v>
      </c>
      <c r="CN2303" s="5"/>
      <c r="CO2303" s="33">
        <v>2.0</v>
      </c>
      <c r="CP2303" s="33" t="s">
        <v>181</v>
      </c>
      <c r="CQ2303" s="50" t="str">
        <f t="shared" si="7"/>
        <v>15/01/1945</v>
      </c>
      <c r="CR2303" s="33" t="s">
        <v>182</v>
      </c>
      <c r="CS2303" s="33">
        <v>5.0</v>
      </c>
      <c r="CT2303" s="33">
        <v>5.0</v>
      </c>
      <c r="CU2303" s="33">
        <v>28.0</v>
      </c>
      <c r="CV2303" s="33">
        <v>697.0</v>
      </c>
      <c r="CW2303" s="5"/>
      <c r="CX2303" s="5"/>
      <c r="CY2303" s="33">
        <v>-100.160063</v>
      </c>
      <c r="CZ2303" s="33">
        <v>20.74649</v>
      </c>
      <c r="DA2303" s="33">
        <v>4.424476529E9</v>
      </c>
      <c r="DB2303" s="33">
        <v>2.0</v>
      </c>
      <c r="DC2303" s="33" t="s">
        <v>8456</v>
      </c>
      <c r="DD2303" s="33">
        <v>2023.0</v>
      </c>
      <c r="DE2303" s="33" t="s">
        <v>184</v>
      </c>
      <c r="DF2303" s="33"/>
      <c r="DG2303" s="33" t="s">
        <v>185</v>
      </c>
      <c r="DH2303" s="33" t="s">
        <v>186</v>
      </c>
      <c r="DI2303" s="5"/>
      <c r="DJ2303" s="5"/>
    </row>
    <row r="2304">
      <c r="A2304" s="33" t="s">
        <v>14306</v>
      </c>
      <c r="B2304" s="34">
        <v>44952.0</v>
      </c>
      <c r="C2304" s="35" t="s">
        <v>137</v>
      </c>
      <c r="D2304" s="35" t="s">
        <v>139</v>
      </c>
      <c r="E2304" s="35" t="s">
        <v>142</v>
      </c>
      <c r="F2304" s="36" t="s">
        <v>144</v>
      </c>
      <c r="G2304" s="33" t="s">
        <v>14307</v>
      </c>
      <c r="H2304" s="33" t="s">
        <v>14308</v>
      </c>
      <c r="I2304" s="33" t="s">
        <v>2889</v>
      </c>
      <c r="J2304" s="33" t="s">
        <v>350</v>
      </c>
      <c r="K2304" s="35" t="s">
        <v>421</v>
      </c>
      <c r="L2304" s="33" t="s">
        <v>3768</v>
      </c>
      <c r="M2304" s="33">
        <v>106.0</v>
      </c>
      <c r="N2304" s="33" t="s">
        <v>234</v>
      </c>
      <c r="O2304" s="5"/>
      <c r="P2304" s="35" t="s">
        <v>234</v>
      </c>
      <c r="Q2304" s="35" t="s">
        <v>234</v>
      </c>
      <c r="R2304" s="33">
        <v>76651.0</v>
      </c>
      <c r="S2304" s="37"/>
      <c r="T2304" s="33"/>
      <c r="U2304" s="33">
        <v>6.11</v>
      </c>
      <c r="V2304" s="33" t="s">
        <v>154</v>
      </c>
      <c r="W2304" s="33"/>
      <c r="X2304" s="33"/>
      <c r="Y2304" s="5"/>
      <c r="Z2304" s="5"/>
      <c r="AA2304" s="33">
        <v>1.0</v>
      </c>
      <c r="AB2304" s="33"/>
      <c r="AC2304" s="33">
        <v>1.0</v>
      </c>
      <c r="AD2304" s="5"/>
      <c r="AE2304" s="5"/>
      <c r="AF2304" s="5"/>
      <c r="AG2304" s="16"/>
      <c r="AH2304" s="38" t="str">
        <f t="shared" si="1"/>
        <v/>
      </c>
      <c r="AI2304" s="39">
        <f t="shared" si="2"/>
        <v>1</v>
      </c>
      <c r="AJ2304" s="37" t="str">
        <f t="shared" si="3"/>
        <v/>
      </c>
      <c r="AK2304" s="41" t="str">
        <f t="shared" si="4"/>
        <v/>
      </c>
      <c r="AL2304" s="35" t="s">
        <v>233</v>
      </c>
      <c r="AM2304" s="33" t="s">
        <v>14218</v>
      </c>
      <c r="AN2304" s="33" t="s">
        <v>14218</v>
      </c>
      <c r="AO2304" s="41"/>
      <c r="AP2304" s="33" t="s">
        <v>169</v>
      </c>
      <c r="AQ2304" s="33" t="s">
        <v>170</v>
      </c>
      <c r="AR2304" s="33">
        <v>300.0</v>
      </c>
      <c r="AS2304" s="42"/>
      <c r="AT2304" s="42"/>
      <c r="AU2304" s="42"/>
      <c r="AV2304" s="42"/>
      <c r="AW2304" s="42"/>
      <c r="AX2304" s="5"/>
      <c r="AY2304" s="33"/>
      <c r="AZ2304" s="33" t="s">
        <v>14309</v>
      </c>
      <c r="BA2304" s="5"/>
      <c r="BB2304" s="5"/>
      <c r="BC2304" s="5" t="s">
        <v>14310</v>
      </c>
      <c r="BD2304" s="33" t="s">
        <v>173</v>
      </c>
      <c r="BE2304" s="41"/>
      <c r="BF2304" s="35"/>
      <c r="BG2304" s="33" t="s">
        <v>169</v>
      </c>
      <c r="BH2304" s="5"/>
      <c r="BI2304" s="33">
        <v>300.0</v>
      </c>
      <c r="BJ2304" s="33" t="s">
        <v>170</v>
      </c>
      <c r="BK2304" s="5"/>
      <c r="BL2304" s="5">
        <f t="shared" si="5"/>
        <v>3994.5</v>
      </c>
      <c r="BM2304" s="5"/>
      <c r="BN2304" s="5"/>
      <c r="BO2304" s="42">
        <f t="shared" si="6"/>
        <v>3994.5</v>
      </c>
      <c r="BP2304" s="44"/>
      <c r="BQ2304" s="45"/>
      <c r="BR2304" s="47"/>
      <c r="BS2304" s="45"/>
      <c r="BT2304" s="37"/>
      <c r="BU2304" s="5"/>
      <c r="BV2304" s="38"/>
      <c r="BW2304" s="48"/>
      <c r="BX2304" s="44"/>
      <c r="BY2304" s="44"/>
      <c r="BZ2304" s="33" t="s">
        <v>131</v>
      </c>
      <c r="CA2304" s="5"/>
      <c r="CB2304" s="5"/>
      <c r="CC2304" s="33" t="s">
        <v>177</v>
      </c>
      <c r="CD2304" s="5"/>
      <c r="CE2304" s="5"/>
      <c r="CF2304" s="33" t="s">
        <v>178</v>
      </c>
      <c r="CG2304" s="33" t="s">
        <v>14311</v>
      </c>
      <c r="CH2304" s="5"/>
      <c r="CI2304" s="5"/>
      <c r="CJ2304" s="5"/>
      <c r="CK2304" s="33"/>
      <c r="CL2304" s="49">
        <v>45000.0</v>
      </c>
      <c r="CM2304" s="33" t="s">
        <v>180</v>
      </c>
      <c r="CN2304" s="5"/>
      <c r="CO2304" s="33">
        <v>2.0</v>
      </c>
      <c r="CP2304" s="33" t="s">
        <v>181</v>
      </c>
      <c r="CQ2304" s="50" t="str">
        <f t="shared" si="7"/>
        <v>08/01/1957</v>
      </c>
      <c r="CR2304" s="33" t="s">
        <v>182</v>
      </c>
      <c r="CS2304" s="33">
        <v>7.0</v>
      </c>
      <c r="CT2304" s="33">
        <v>5.0</v>
      </c>
      <c r="CU2304" s="33">
        <v>28.0</v>
      </c>
      <c r="CV2304" s="33">
        <v>1664.0</v>
      </c>
      <c r="CW2304" s="33">
        <v>7.01001001E8</v>
      </c>
      <c r="CX2304" s="33">
        <v>7.0100100027E10</v>
      </c>
      <c r="CY2304" s="33">
        <v>-99.898804</v>
      </c>
      <c r="CZ2304" s="33">
        <v>20.661423</v>
      </c>
      <c r="DA2304" s="33">
        <v>4.411074924E9</v>
      </c>
      <c r="DB2304" s="33">
        <v>2.0</v>
      </c>
      <c r="DC2304" s="33" t="s">
        <v>8456</v>
      </c>
      <c r="DD2304" s="33">
        <v>2023.0</v>
      </c>
      <c r="DE2304" s="33" t="s">
        <v>184</v>
      </c>
      <c r="DF2304" s="33"/>
      <c r="DG2304" s="33" t="s">
        <v>185</v>
      </c>
      <c r="DH2304" s="33" t="s">
        <v>186</v>
      </c>
      <c r="DI2304" s="5"/>
      <c r="DJ2304" s="5"/>
    </row>
    <row r="2305">
      <c r="A2305" s="33" t="s">
        <v>14312</v>
      </c>
      <c r="B2305" s="34">
        <v>44952.0</v>
      </c>
      <c r="C2305" s="35" t="s">
        <v>137</v>
      </c>
      <c r="D2305" s="35" t="s">
        <v>139</v>
      </c>
      <c r="E2305" s="35" t="s">
        <v>142</v>
      </c>
      <c r="F2305" s="36" t="s">
        <v>144</v>
      </c>
      <c r="G2305" s="33" t="s">
        <v>14313</v>
      </c>
      <c r="H2305" s="33" t="s">
        <v>14031</v>
      </c>
      <c r="I2305" s="33" t="s">
        <v>8918</v>
      </c>
      <c r="J2305" s="33" t="s">
        <v>1567</v>
      </c>
      <c r="K2305" s="35" t="s">
        <v>421</v>
      </c>
      <c r="L2305" s="33" t="s">
        <v>3194</v>
      </c>
      <c r="M2305" s="33" t="s">
        <v>8450</v>
      </c>
      <c r="N2305" s="33" t="s">
        <v>14019</v>
      </c>
      <c r="O2305" s="5"/>
      <c r="P2305" s="35" t="s">
        <v>233</v>
      </c>
      <c r="Q2305" s="35" t="s">
        <v>14019</v>
      </c>
      <c r="R2305" s="33">
        <v>76281.0</v>
      </c>
      <c r="S2305" s="37"/>
      <c r="T2305" s="33"/>
      <c r="U2305" s="33">
        <v>9.38</v>
      </c>
      <c r="V2305" s="33" t="s">
        <v>154</v>
      </c>
      <c r="W2305" s="33"/>
      <c r="X2305" s="33"/>
      <c r="Y2305" s="5"/>
      <c r="Z2305" s="5"/>
      <c r="AA2305" s="33">
        <v>1.0</v>
      </c>
      <c r="AB2305" s="33"/>
      <c r="AC2305" s="33">
        <v>1.0</v>
      </c>
      <c r="AD2305" s="5"/>
      <c r="AE2305" s="5"/>
      <c r="AF2305" s="5"/>
      <c r="AG2305" s="16"/>
      <c r="AH2305" s="38" t="str">
        <f t="shared" si="1"/>
        <v/>
      </c>
      <c r="AI2305" s="39" t="str">
        <f t="shared" si="2"/>
        <v/>
      </c>
      <c r="AJ2305" s="37" t="str">
        <f t="shared" si="3"/>
        <v/>
      </c>
      <c r="AK2305" s="41" t="str">
        <f t="shared" si="4"/>
        <v/>
      </c>
      <c r="AL2305" s="35" t="s">
        <v>233</v>
      </c>
      <c r="AM2305" s="33" t="s">
        <v>14218</v>
      </c>
      <c r="AN2305" s="33" t="s">
        <v>14218</v>
      </c>
      <c r="AO2305" s="41"/>
      <c r="AP2305" s="33" t="s">
        <v>169</v>
      </c>
      <c r="AQ2305" s="33" t="s">
        <v>170</v>
      </c>
      <c r="AR2305" s="33">
        <v>300.0</v>
      </c>
      <c r="AS2305" s="42"/>
      <c r="AT2305" s="42"/>
      <c r="AU2305" s="42"/>
      <c r="AV2305" s="42"/>
      <c r="AW2305" s="42"/>
      <c r="AX2305" s="5"/>
      <c r="AY2305" s="33"/>
      <c r="AZ2305" s="33" t="s">
        <v>14314</v>
      </c>
      <c r="BA2305" s="5"/>
      <c r="BB2305" s="5"/>
      <c r="BC2305" s="5" t="s">
        <v>14315</v>
      </c>
      <c r="BD2305" s="33" t="s">
        <v>173</v>
      </c>
      <c r="BE2305" s="41"/>
      <c r="BF2305" s="35"/>
      <c r="BG2305" s="33" t="s">
        <v>169</v>
      </c>
      <c r="BH2305" s="5"/>
      <c r="BI2305" s="33">
        <v>300.0</v>
      </c>
      <c r="BJ2305" s="33" t="s">
        <v>170</v>
      </c>
      <c r="BK2305" s="5"/>
      <c r="BL2305" s="5">
        <f t="shared" si="5"/>
        <v>3994.5</v>
      </c>
      <c r="BM2305" s="5"/>
      <c r="BN2305" s="5"/>
      <c r="BO2305" s="42">
        <f t="shared" si="6"/>
        <v>3994.5</v>
      </c>
      <c r="BP2305" s="44"/>
      <c r="BQ2305" s="45"/>
      <c r="BR2305" s="47"/>
      <c r="BS2305" s="45"/>
      <c r="BT2305" s="37"/>
      <c r="BU2305" s="5"/>
      <c r="BV2305" s="38"/>
      <c r="BW2305" s="48"/>
      <c r="BX2305" s="44"/>
      <c r="BY2305" s="44"/>
      <c r="BZ2305" s="33" t="s">
        <v>131</v>
      </c>
      <c r="CA2305" s="5"/>
      <c r="CB2305" s="5"/>
      <c r="CC2305" s="33" t="s">
        <v>177</v>
      </c>
      <c r="CD2305" s="5"/>
      <c r="CE2305" s="5"/>
      <c r="CF2305" s="33" t="s">
        <v>178</v>
      </c>
      <c r="CG2305" s="33" t="s">
        <v>14316</v>
      </c>
      <c r="CH2305" s="5"/>
      <c r="CI2305" s="5"/>
      <c r="CJ2305" s="5"/>
      <c r="CK2305" s="33"/>
      <c r="CL2305" s="49">
        <v>45000.0</v>
      </c>
      <c r="CM2305" s="33" t="s">
        <v>180</v>
      </c>
      <c r="CN2305" s="5"/>
      <c r="CO2305" s="33">
        <v>2.0</v>
      </c>
      <c r="CP2305" s="33" t="s">
        <v>181</v>
      </c>
      <c r="CQ2305" s="50" t="str">
        <f t="shared" si="7"/>
        <v>13/05/1981</v>
      </c>
      <c r="CR2305" s="33" t="s">
        <v>182</v>
      </c>
      <c r="CS2305" s="33">
        <v>5.0</v>
      </c>
      <c r="CT2305" s="33">
        <v>5.0</v>
      </c>
      <c r="CU2305" s="33">
        <v>28.0</v>
      </c>
      <c r="CV2305" s="33">
        <v>102.0</v>
      </c>
      <c r="CW2305" s="5"/>
      <c r="CX2305" s="5"/>
      <c r="CY2305" s="33">
        <v>-100.143257</v>
      </c>
      <c r="CZ2305" s="33">
        <v>20.763174</v>
      </c>
      <c r="DA2305" s="33">
        <v>4.42789222E9</v>
      </c>
      <c r="DB2305" s="33">
        <v>2.0</v>
      </c>
      <c r="DC2305" s="33" t="s">
        <v>8456</v>
      </c>
      <c r="DD2305" s="33">
        <v>2023.0</v>
      </c>
      <c r="DE2305" s="33" t="s">
        <v>184</v>
      </c>
      <c r="DF2305" s="33"/>
      <c r="DG2305" s="33" t="s">
        <v>185</v>
      </c>
      <c r="DH2305" s="33" t="s">
        <v>186</v>
      </c>
      <c r="DI2305" s="5"/>
      <c r="DJ2305" s="5"/>
    </row>
    <row r="2306">
      <c r="A2306" s="33" t="s">
        <v>14317</v>
      </c>
      <c r="B2306" s="34">
        <v>44952.0</v>
      </c>
      <c r="C2306" s="35" t="s">
        <v>137</v>
      </c>
      <c r="D2306" s="35" t="s">
        <v>139</v>
      </c>
      <c r="E2306" s="35" t="s">
        <v>142</v>
      </c>
      <c r="F2306" s="36" t="s">
        <v>144</v>
      </c>
      <c r="G2306" s="33" t="s">
        <v>14318</v>
      </c>
      <c r="H2306" s="33" t="s">
        <v>1976</v>
      </c>
      <c r="I2306" s="33" t="s">
        <v>8918</v>
      </c>
      <c r="J2306" s="33" t="s">
        <v>2201</v>
      </c>
      <c r="K2306" s="35" t="s">
        <v>421</v>
      </c>
      <c r="L2306" s="33" t="s">
        <v>3194</v>
      </c>
      <c r="M2306" s="33" t="s">
        <v>8450</v>
      </c>
      <c r="N2306" s="33" t="s">
        <v>14019</v>
      </c>
      <c r="O2306" s="5"/>
      <c r="P2306" s="35" t="s">
        <v>233</v>
      </c>
      <c r="Q2306" s="35" t="s">
        <v>14019</v>
      </c>
      <c r="R2306" s="33">
        <v>76281.0</v>
      </c>
      <c r="S2306" s="37"/>
      <c r="T2306" s="33"/>
      <c r="U2306" s="33">
        <v>3.5</v>
      </c>
      <c r="V2306" s="33" t="s">
        <v>154</v>
      </c>
      <c r="W2306" s="33"/>
      <c r="X2306" s="33"/>
      <c r="Y2306" s="5"/>
      <c r="Z2306" s="5"/>
      <c r="AA2306" s="33">
        <v>1.0</v>
      </c>
      <c r="AB2306" s="33"/>
      <c r="AC2306" s="33">
        <v>1.0</v>
      </c>
      <c r="AD2306" s="5"/>
      <c r="AE2306" s="5"/>
      <c r="AF2306" s="5"/>
      <c r="AG2306" s="16"/>
      <c r="AH2306" s="38" t="str">
        <f t="shared" si="1"/>
        <v/>
      </c>
      <c r="AI2306" s="39">
        <f t="shared" si="2"/>
        <v>1</v>
      </c>
      <c r="AJ2306" s="37" t="str">
        <f t="shared" si="3"/>
        <v/>
      </c>
      <c r="AK2306" s="41" t="str">
        <f t="shared" si="4"/>
        <v/>
      </c>
      <c r="AL2306" s="35" t="s">
        <v>233</v>
      </c>
      <c r="AM2306" s="33" t="s">
        <v>14218</v>
      </c>
      <c r="AN2306" s="33" t="s">
        <v>14218</v>
      </c>
      <c r="AO2306" s="41"/>
      <c r="AP2306" s="33" t="s">
        <v>169</v>
      </c>
      <c r="AQ2306" s="33" t="s">
        <v>170</v>
      </c>
      <c r="AR2306" s="33">
        <v>300.0</v>
      </c>
      <c r="AS2306" s="42"/>
      <c r="AT2306" s="42"/>
      <c r="AU2306" s="42"/>
      <c r="AV2306" s="42"/>
      <c r="AW2306" s="42"/>
      <c r="AX2306" s="5"/>
      <c r="AY2306" s="33"/>
      <c r="AZ2306" s="33" t="s">
        <v>14319</v>
      </c>
      <c r="BA2306" s="5"/>
      <c r="BB2306" s="5"/>
      <c r="BC2306" s="5" t="s">
        <v>14320</v>
      </c>
      <c r="BD2306" s="33" t="s">
        <v>173</v>
      </c>
      <c r="BE2306" s="41"/>
      <c r="BF2306" s="35"/>
      <c r="BG2306" s="33" t="s">
        <v>169</v>
      </c>
      <c r="BH2306" s="5"/>
      <c r="BI2306" s="33">
        <v>300.0</v>
      </c>
      <c r="BJ2306" s="33" t="s">
        <v>170</v>
      </c>
      <c r="BK2306" s="5"/>
      <c r="BL2306" s="5">
        <f t="shared" si="5"/>
        <v>3994.5</v>
      </c>
      <c r="BM2306" s="5"/>
      <c r="BN2306" s="5"/>
      <c r="BO2306" s="42">
        <f t="shared" si="6"/>
        <v>3994.5</v>
      </c>
      <c r="BP2306" s="44"/>
      <c r="BQ2306" s="45"/>
      <c r="BR2306" s="47"/>
      <c r="BS2306" s="45"/>
      <c r="BT2306" s="37"/>
      <c r="BU2306" s="5"/>
      <c r="BV2306" s="38"/>
      <c r="BW2306" s="48"/>
      <c r="BX2306" s="44"/>
      <c r="BY2306" s="44"/>
      <c r="BZ2306" s="33" t="s">
        <v>131</v>
      </c>
      <c r="CA2306" s="5"/>
      <c r="CB2306" s="5"/>
      <c r="CC2306" s="33" t="s">
        <v>177</v>
      </c>
      <c r="CD2306" s="5"/>
      <c r="CE2306" s="5"/>
      <c r="CF2306" s="33" t="s">
        <v>178</v>
      </c>
      <c r="CG2306" s="33" t="s">
        <v>14321</v>
      </c>
      <c r="CH2306" s="5"/>
      <c r="CI2306" s="5"/>
      <c r="CJ2306" s="5"/>
      <c r="CK2306" s="33"/>
      <c r="CL2306" s="49">
        <v>45000.0</v>
      </c>
      <c r="CM2306" s="33" t="s">
        <v>180</v>
      </c>
      <c r="CN2306" s="5"/>
      <c r="CO2306" s="33">
        <v>2.0</v>
      </c>
      <c r="CP2306" s="33" t="s">
        <v>181</v>
      </c>
      <c r="CQ2306" s="50" t="str">
        <f t="shared" si="7"/>
        <v>01/04/1951</v>
      </c>
      <c r="CR2306" s="33" t="s">
        <v>182</v>
      </c>
      <c r="CS2306" s="33">
        <v>5.0</v>
      </c>
      <c r="CT2306" s="33">
        <v>5.0</v>
      </c>
      <c r="CU2306" s="33">
        <v>28.0</v>
      </c>
      <c r="CV2306" s="33">
        <v>102.0</v>
      </c>
      <c r="CW2306" s="5"/>
      <c r="CX2306" s="5"/>
      <c r="CY2306" s="33">
        <v>-100.143257</v>
      </c>
      <c r="CZ2306" s="33">
        <v>20.763174</v>
      </c>
      <c r="DA2306" s="33">
        <v>4.192707319E9</v>
      </c>
      <c r="DB2306" s="33">
        <v>2.0</v>
      </c>
      <c r="DC2306" s="33" t="s">
        <v>8456</v>
      </c>
      <c r="DD2306" s="33">
        <v>2023.0</v>
      </c>
      <c r="DE2306" s="33" t="s">
        <v>184</v>
      </c>
      <c r="DF2306" s="33"/>
      <c r="DG2306" s="33" t="s">
        <v>185</v>
      </c>
      <c r="DH2306" s="33" t="s">
        <v>186</v>
      </c>
      <c r="DI2306" s="5"/>
      <c r="DJ2306" s="5"/>
    </row>
    <row r="2307">
      <c r="A2307" s="33" t="s">
        <v>14322</v>
      </c>
      <c r="B2307" s="34">
        <v>44952.0</v>
      </c>
      <c r="C2307" s="35" t="s">
        <v>137</v>
      </c>
      <c r="D2307" s="35" t="s">
        <v>139</v>
      </c>
      <c r="E2307" s="35" t="s">
        <v>142</v>
      </c>
      <c r="F2307" s="36" t="s">
        <v>144</v>
      </c>
      <c r="G2307" s="33" t="s">
        <v>14323</v>
      </c>
      <c r="H2307" s="33" t="s">
        <v>3498</v>
      </c>
      <c r="I2307" s="33" t="s">
        <v>213</v>
      </c>
      <c r="J2307" s="33" t="s">
        <v>1246</v>
      </c>
      <c r="K2307" s="35" t="s">
        <v>421</v>
      </c>
      <c r="L2307" s="33" t="s">
        <v>3194</v>
      </c>
      <c r="M2307" s="33" t="s">
        <v>8450</v>
      </c>
      <c r="N2307" s="33" t="s">
        <v>14019</v>
      </c>
      <c r="O2307" s="5"/>
      <c r="P2307" s="35" t="s">
        <v>233</v>
      </c>
      <c r="Q2307" s="35" t="s">
        <v>14019</v>
      </c>
      <c r="R2307" s="33">
        <v>76281.0</v>
      </c>
      <c r="S2307" s="37"/>
      <c r="T2307" s="33"/>
      <c r="U2307" s="33">
        <v>8.46</v>
      </c>
      <c r="V2307" s="33" t="s">
        <v>154</v>
      </c>
      <c r="W2307" s="33"/>
      <c r="X2307" s="33"/>
      <c r="Y2307" s="5"/>
      <c r="Z2307" s="5"/>
      <c r="AA2307" s="33">
        <v>1.0</v>
      </c>
      <c r="AB2307" s="33"/>
      <c r="AC2307" s="33">
        <v>1.0</v>
      </c>
      <c r="AD2307" s="5"/>
      <c r="AE2307" s="5"/>
      <c r="AF2307" s="5"/>
      <c r="AG2307" s="16"/>
      <c r="AH2307" s="38" t="str">
        <f t="shared" si="1"/>
        <v/>
      </c>
      <c r="AI2307" s="39" t="str">
        <f t="shared" si="2"/>
        <v/>
      </c>
      <c r="AJ2307" s="37" t="str">
        <f t="shared" si="3"/>
        <v/>
      </c>
      <c r="AK2307" s="41" t="str">
        <f t="shared" si="4"/>
        <v/>
      </c>
      <c r="AL2307" s="35" t="s">
        <v>233</v>
      </c>
      <c r="AM2307" s="33" t="s">
        <v>14218</v>
      </c>
      <c r="AN2307" s="33" t="s">
        <v>14218</v>
      </c>
      <c r="AO2307" s="41"/>
      <c r="AP2307" s="33" t="s">
        <v>169</v>
      </c>
      <c r="AQ2307" s="33" t="s">
        <v>170</v>
      </c>
      <c r="AR2307" s="33">
        <v>300.0</v>
      </c>
      <c r="AS2307" s="42"/>
      <c r="AT2307" s="42"/>
      <c r="AU2307" s="42"/>
      <c r="AV2307" s="42"/>
      <c r="AW2307" s="42"/>
      <c r="AX2307" s="5"/>
      <c r="AY2307" s="33"/>
      <c r="AZ2307" s="33" t="s">
        <v>14324</v>
      </c>
      <c r="BA2307" s="5"/>
      <c r="BB2307" s="5"/>
      <c r="BC2307" s="5" t="s">
        <v>14325</v>
      </c>
      <c r="BD2307" s="33" t="s">
        <v>173</v>
      </c>
      <c r="BE2307" s="41"/>
      <c r="BF2307" s="35"/>
      <c r="BG2307" s="33" t="s">
        <v>169</v>
      </c>
      <c r="BH2307" s="5"/>
      <c r="BI2307" s="33">
        <v>300.0</v>
      </c>
      <c r="BJ2307" s="33" t="s">
        <v>170</v>
      </c>
      <c r="BK2307" s="5"/>
      <c r="BL2307" s="5">
        <f t="shared" si="5"/>
        <v>3994.5</v>
      </c>
      <c r="BM2307" s="5"/>
      <c r="BN2307" s="5"/>
      <c r="BO2307" s="42">
        <f t="shared" si="6"/>
        <v>3994.5</v>
      </c>
      <c r="BP2307" s="44"/>
      <c r="BQ2307" s="45"/>
      <c r="BR2307" s="47"/>
      <c r="BS2307" s="45"/>
      <c r="BT2307" s="37"/>
      <c r="BU2307" s="5"/>
      <c r="BV2307" s="38"/>
      <c r="BW2307" s="48"/>
      <c r="BX2307" s="44"/>
      <c r="BY2307" s="44"/>
      <c r="BZ2307" s="33" t="s">
        <v>131</v>
      </c>
      <c r="CA2307" s="5"/>
      <c r="CB2307" s="5"/>
      <c r="CC2307" s="33" t="s">
        <v>177</v>
      </c>
      <c r="CD2307" s="5"/>
      <c r="CE2307" s="5"/>
      <c r="CF2307" s="33" t="s">
        <v>178</v>
      </c>
      <c r="CG2307" s="33" t="s">
        <v>14326</v>
      </c>
      <c r="CH2307" s="5"/>
      <c r="CI2307" s="5"/>
      <c r="CJ2307" s="5"/>
      <c r="CK2307" s="33"/>
      <c r="CL2307" s="49">
        <v>45000.0</v>
      </c>
      <c r="CM2307" s="33" t="s">
        <v>180</v>
      </c>
      <c r="CN2307" s="5"/>
      <c r="CO2307" s="33">
        <v>2.0</v>
      </c>
      <c r="CP2307" s="33" t="s">
        <v>181</v>
      </c>
      <c r="CQ2307" s="50" t="str">
        <f t="shared" si="7"/>
        <v>05/11/1978</v>
      </c>
      <c r="CR2307" s="33" t="s">
        <v>182</v>
      </c>
      <c r="CS2307" s="33">
        <v>5.0</v>
      </c>
      <c r="CT2307" s="33">
        <v>5.0</v>
      </c>
      <c r="CU2307" s="33">
        <v>28.0</v>
      </c>
      <c r="CV2307" s="33">
        <v>102.0</v>
      </c>
      <c r="CW2307" s="5"/>
      <c r="CX2307" s="5"/>
      <c r="CY2307" s="33">
        <v>-100.143257</v>
      </c>
      <c r="CZ2307" s="33">
        <v>20.763174</v>
      </c>
      <c r="DA2307" s="33">
        <v>4.41212271E9</v>
      </c>
      <c r="DB2307" s="33">
        <v>2.0</v>
      </c>
      <c r="DC2307" s="33" t="s">
        <v>8456</v>
      </c>
      <c r="DD2307" s="33">
        <v>2023.0</v>
      </c>
      <c r="DE2307" s="33" t="s">
        <v>184</v>
      </c>
      <c r="DF2307" s="33"/>
      <c r="DG2307" s="33" t="s">
        <v>185</v>
      </c>
      <c r="DH2307" s="33" t="s">
        <v>186</v>
      </c>
      <c r="DI2307" s="5"/>
      <c r="DJ2307" s="5"/>
    </row>
    <row r="2308">
      <c r="A2308" s="33" t="s">
        <v>14327</v>
      </c>
      <c r="B2308" s="34">
        <v>44952.0</v>
      </c>
      <c r="C2308" s="35" t="s">
        <v>137</v>
      </c>
      <c r="D2308" s="35" t="s">
        <v>139</v>
      </c>
      <c r="E2308" s="35" t="s">
        <v>142</v>
      </c>
      <c r="F2308" s="36" t="s">
        <v>144</v>
      </c>
      <c r="G2308" s="33" t="s">
        <v>14328</v>
      </c>
      <c r="H2308" s="33" t="s">
        <v>14329</v>
      </c>
      <c r="I2308" s="33" t="s">
        <v>204</v>
      </c>
      <c r="J2308" s="33" t="s">
        <v>1567</v>
      </c>
      <c r="K2308" s="35" t="s">
        <v>421</v>
      </c>
      <c r="L2308" s="33" t="s">
        <v>3194</v>
      </c>
      <c r="M2308" s="33" t="s">
        <v>8450</v>
      </c>
      <c r="N2308" s="33" t="s">
        <v>14019</v>
      </c>
      <c r="O2308" s="5"/>
      <c r="P2308" s="35" t="s">
        <v>233</v>
      </c>
      <c r="Q2308" s="35" t="s">
        <v>14019</v>
      </c>
      <c r="R2308" s="33">
        <v>76281.0</v>
      </c>
      <c r="S2308" s="37"/>
      <c r="T2308" s="33"/>
      <c r="U2308" s="33">
        <v>3.62</v>
      </c>
      <c r="V2308" s="33" t="s">
        <v>154</v>
      </c>
      <c r="W2308" s="33"/>
      <c r="X2308" s="33"/>
      <c r="Y2308" s="5"/>
      <c r="Z2308" s="5"/>
      <c r="AA2308" s="33">
        <v>1.0</v>
      </c>
      <c r="AB2308" s="33"/>
      <c r="AC2308" s="33">
        <v>1.0</v>
      </c>
      <c r="AD2308" s="5"/>
      <c r="AE2308" s="5"/>
      <c r="AF2308" s="5"/>
      <c r="AG2308" s="16"/>
      <c r="AH2308" s="38" t="str">
        <f t="shared" si="1"/>
        <v/>
      </c>
      <c r="AI2308" s="39">
        <f t="shared" si="2"/>
        <v>1</v>
      </c>
      <c r="AJ2308" s="37" t="str">
        <f t="shared" si="3"/>
        <v/>
      </c>
      <c r="AK2308" s="41" t="str">
        <f t="shared" si="4"/>
        <v/>
      </c>
      <c r="AL2308" s="35" t="s">
        <v>233</v>
      </c>
      <c r="AM2308" s="33" t="s">
        <v>14218</v>
      </c>
      <c r="AN2308" s="33" t="s">
        <v>14218</v>
      </c>
      <c r="AO2308" s="41"/>
      <c r="AP2308" s="33" t="s">
        <v>169</v>
      </c>
      <c r="AQ2308" s="33" t="s">
        <v>170</v>
      </c>
      <c r="AR2308" s="33">
        <v>300.0</v>
      </c>
      <c r="AS2308" s="42"/>
      <c r="AT2308" s="42"/>
      <c r="AU2308" s="42"/>
      <c r="AV2308" s="42"/>
      <c r="AW2308" s="42"/>
      <c r="AX2308" s="5"/>
      <c r="AY2308" s="33"/>
      <c r="AZ2308" s="33" t="s">
        <v>14330</v>
      </c>
      <c r="BA2308" s="5"/>
      <c r="BB2308" s="5"/>
      <c r="BC2308" s="5" t="s">
        <v>14331</v>
      </c>
      <c r="BD2308" s="33" t="s">
        <v>173</v>
      </c>
      <c r="BE2308" s="41"/>
      <c r="BF2308" s="35"/>
      <c r="BG2308" s="33" t="s">
        <v>169</v>
      </c>
      <c r="BH2308" s="5"/>
      <c r="BI2308" s="33">
        <v>300.0</v>
      </c>
      <c r="BJ2308" s="33" t="s">
        <v>170</v>
      </c>
      <c r="BK2308" s="5"/>
      <c r="BL2308" s="5">
        <f t="shared" si="5"/>
        <v>3994.5</v>
      </c>
      <c r="BM2308" s="5"/>
      <c r="BN2308" s="5"/>
      <c r="BO2308" s="42">
        <f t="shared" si="6"/>
        <v>3994.5</v>
      </c>
      <c r="BP2308" s="44"/>
      <c r="BQ2308" s="45"/>
      <c r="BR2308" s="47"/>
      <c r="BS2308" s="45"/>
      <c r="BT2308" s="37"/>
      <c r="BU2308" s="5"/>
      <c r="BV2308" s="38"/>
      <c r="BW2308" s="48"/>
      <c r="BX2308" s="44"/>
      <c r="BY2308" s="44"/>
      <c r="BZ2308" s="33" t="s">
        <v>131</v>
      </c>
      <c r="CA2308" s="5"/>
      <c r="CB2308" s="5"/>
      <c r="CC2308" s="33" t="s">
        <v>177</v>
      </c>
      <c r="CD2308" s="5"/>
      <c r="CE2308" s="5"/>
      <c r="CF2308" s="33" t="s">
        <v>178</v>
      </c>
      <c r="CG2308" s="33" t="s">
        <v>14332</v>
      </c>
      <c r="CH2308" s="5"/>
      <c r="CI2308" s="5"/>
      <c r="CJ2308" s="5"/>
      <c r="CK2308" s="33"/>
      <c r="CL2308" s="49">
        <v>45000.0</v>
      </c>
      <c r="CM2308" s="33" t="s">
        <v>180</v>
      </c>
      <c r="CN2308" s="5"/>
      <c r="CO2308" s="33">
        <v>2.0</v>
      </c>
      <c r="CP2308" s="33" t="s">
        <v>181</v>
      </c>
      <c r="CQ2308" s="50" t="str">
        <f t="shared" si="7"/>
        <v>20/11/1938</v>
      </c>
      <c r="CR2308" s="33" t="s">
        <v>182</v>
      </c>
      <c r="CS2308" s="33">
        <v>5.0</v>
      </c>
      <c r="CT2308" s="33">
        <v>5.0</v>
      </c>
      <c r="CU2308" s="33">
        <v>28.0</v>
      </c>
      <c r="CV2308" s="33">
        <v>102.0</v>
      </c>
      <c r="CW2308" s="5"/>
      <c r="CX2308" s="5"/>
      <c r="CY2308" s="33">
        <v>-100.143257</v>
      </c>
      <c r="CZ2308" s="33">
        <v>20.763174</v>
      </c>
      <c r="DA2308" s="33">
        <v>4.4219266E9</v>
      </c>
      <c r="DB2308" s="33">
        <v>1.0</v>
      </c>
      <c r="DC2308" s="33" t="s">
        <v>8456</v>
      </c>
      <c r="DD2308" s="33">
        <v>2023.0</v>
      </c>
      <c r="DE2308" s="33" t="s">
        <v>184</v>
      </c>
      <c r="DF2308" s="33"/>
      <c r="DG2308" s="33" t="s">
        <v>185</v>
      </c>
      <c r="DH2308" s="33" t="s">
        <v>186</v>
      </c>
      <c r="DI2308" s="5"/>
      <c r="DJ2308" s="5"/>
    </row>
    <row r="2309">
      <c r="A2309" s="33" t="s">
        <v>14333</v>
      </c>
      <c r="B2309" s="34">
        <v>44952.0</v>
      </c>
      <c r="C2309" s="35" t="s">
        <v>137</v>
      </c>
      <c r="D2309" s="35" t="s">
        <v>139</v>
      </c>
      <c r="E2309" s="35" t="s">
        <v>142</v>
      </c>
      <c r="F2309" s="36" t="s">
        <v>144</v>
      </c>
      <c r="G2309" s="33" t="s">
        <v>14334</v>
      </c>
      <c r="H2309" s="33" t="s">
        <v>3643</v>
      </c>
      <c r="I2309" s="33" t="s">
        <v>1805</v>
      </c>
      <c r="J2309" s="33" t="s">
        <v>213</v>
      </c>
      <c r="K2309" s="35" t="s">
        <v>421</v>
      </c>
      <c r="L2309" s="33" t="s">
        <v>3194</v>
      </c>
      <c r="M2309" s="33" t="s">
        <v>8450</v>
      </c>
      <c r="N2309" s="33" t="s">
        <v>14019</v>
      </c>
      <c r="O2309" s="5"/>
      <c r="P2309" s="35" t="s">
        <v>233</v>
      </c>
      <c r="Q2309" s="35" t="s">
        <v>14019</v>
      </c>
      <c r="R2309" s="33">
        <v>76281.0</v>
      </c>
      <c r="S2309" s="37"/>
      <c r="T2309" s="33"/>
      <c r="U2309" s="33">
        <v>1.57</v>
      </c>
      <c r="V2309" s="33" t="s">
        <v>154</v>
      </c>
      <c r="W2309" s="33"/>
      <c r="X2309" s="33"/>
      <c r="Y2309" s="5"/>
      <c r="Z2309" s="5"/>
      <c r="AA2309" s="33">
        <v>1.0</v>
      </c>
      <c r="AB2309" s="33"/>
      <c r="AC2309" s="33">
        <v>1.0</v>
      </c>
      <c r="AD2309" s="5"/>
      <c r="AE2309" s="5"/>
      <c r="AF2309" s="5"/>
      <c r="AG2309" s="16"/>
      <c r="AH2309" s="38" t="str">
        <f t="shared" si="1"/>
        <v/>
      </c>
      <c r="AI2309" s="39">
        <f t="shared" si="2"/>
        <v>1</v>
      </c>
      <c r="AJ2309" s="37" t="str">
        <f t="shared" si="3"/>
        <v/>
      </c>
      <c r="AK2309" s="41" t="str">
        <f t="shared" si="4"/>
        <v/>
      </c>
      <c r="AL2309" s="35" t="s">
        <v>233</v>
      </c>
      <c r="AM2309" s="33" t="s">
        <v>14218</v>
      </c>
      <c r="AN2309" s="33" t="s">
        <v>14218</v>
      </c>
      <c r="AO2309" s="41"/>
      <c r="AP2309" s="33" t="s">
        <v>169</v>
      </c>
      <c r="AQ2309" s="33" t="s">
        <v>170</v>
      </c>
      <c r="AR2309" s="33">
        <v>150.0</v>
      </c>
      <c r="AS2309" s="42"/>
      <c r="AT2309" s="42"/>
      <c r="AU2309" s="42"/>
      <c r="AV2309" s="42"/>
      <c r="AW2309" s="42"/>
      <c r="AX2309" s="5"/>
      <c r="AY2309" s="33"/>
      <c r="AZ2309" s="33" t="s">
        <v>14335</v>
      </c>
      <c r="BA2309" s="5"/>
      <c r="BB2309" s="5"/>
      <c r="BC2309" s="5" t="s">
        <v>14336</v>
      </c>
      <c r="BD2309" s="33" t="s">
        <v>173</v>
      </c>
      <c r="BE2309" s="41"/>
      <c r="BF2309" s="35"/>
      <c r="BG2309" s="33" t="s">
        <v>169</v>
      </c>
      <c r="BH2309" s="5"/>
      <c r="BI2309" s="33">
        <v>150.0</v>
      </c>
      <c r="BJ2309" s="33" t="s">
        <v>170</v>
      </c>
      <c r="BK2309" s="5"/>
      <c r="BL2309" s="5">
        <f t="shared" si="5"/>
        <v>1997.25</v>
      </c>
      <c r="BM2309" s="5"/>
      <c r="BN2309" s="5"/>
      <c r="BO2309" s="42">
        <f t="shared" si="6"/>
        <v>1997.25</v>
      </c>
      <c r="BP2309" s="44"/>
      <c r="BQ2309" s="45"/>
      <c r="BR2309" s="47"/>
      <c r="BS2309" s="45"/>
      <c r="BT2309" s="37"/>
      <c r="BU2309" s="5"/>
      <c r="BV2309" s="38"/>
      <c r="BW2309" s="48"/>
      <c r="BX2309" s="44"/>
      <c r="BY2309" s="44"/>
      <c r="BZ2309" s="33" t="s">
        <v>131</v>
      </c>
      <c r="CA2309" s="5"/>
      <c r="CB2309" s="5"/>
      <c r="CC2309" s="33" t="s">
        <v>177</v>
      </c>
      <c r="CD2309" s="5"/>
      <c r="CE2309" s="5"/>
      <c r="CF2309" s="33" t="s">
        <v>178</v>
      </c>
      <c r="CG2309" s="33" t="s">
        <v>14337</v>
      </c>
      <c r="CH2309" s="5"/>
      <c r="CI2309" s="5"/>
      <c r="CJ2309" s="5"/>
      <c r="CK2309" s="33"/>
      <c r="CL2309" s="49">
        <v>45000.0</v>
      </c>
      <c r="CM2309" s="33" t="s">
        <v>180</v>
      </c>
      <c r="CN2309" s="5"/>
      <c r="CO2309" s="33">
        <v>1.0</v>
      </c>
      <c r="CP2309" s="33" t="s">
        <v>181</v>
      </c>
      <c r="CQ2309" s="50" t="str">
        <f t="shared" si="7"/>
        <v>05/02/1948</v>
      </c>
      <c r="CR2309" s="33" t="s">
        <v>182</v>
      </c>
      <c r="CS2309" s="33">
        <v>5.0</v>
      </c>
      <c r="CT2309" s="33">
        <v>5.0</v>
      </c>
      <c r="CU2309" s="33">
        <v>28.0</v>
      </c>
      <c r="CV2309" s="33">
        <v>102.0</v>
      </c>
      <c r="CW2309" s="5"/>
      <c r="CX2309" s="5"/>
      <c r="CY2309" s="33">
        <v>-100.143257</v>
      </c>
      <c r="CZ2309" s="33">
        <v>20.763174</v>
      </c>
      <c r="DA2309" s="33">
        <v>4.461249763E9</v>
      </c>
      <c r="DB2309" s="33">
        <v>2.0</v>
      </c>
      <c r="DC2309" s="33" t="s">
        <v>8456</v>
      </c>
      <c r="DD2309" s="33">
        <v>2023.0</v>
      </c>
      <c r="DE2309" s="33" t="s">
        <v>184</v>
      </c>
      <c r="DF2309" s="33"/>
      <c r="DG2309" s="33" t="s">
        <v>185</v>
      </c>
      <c r="DH2309" s="33" t="s">
        <v>186</v>
      </c>
      <c r="DI2309" s="5"/>
      <c r="DJ2309" s="5"/>
    </row>
    <row r="2310">
      <c r="A2310" s="33" t="s">
        <v>14338</v>
      </c>
      <c r="B2310" s="34">
        <v>44952.0</v>
      </c>
      <c r="C2310" s="35" t="s">
        <v>137</v>
      </c>
      <c r="D2310" s="35" t="s">
        <v>139</v>
      </c>
      <c r="E2310" s="35" t="s">
        <v>142</v>
      </c>
      <c r="F2310" s="36" t="s">
        <v>144</v>
      </c>
      <c r="G2310" s="33" t="s">
        <v>14339</v>
      </c>
      <c r="H2310" s="33" t="s">
        <v>14340</v>
      </c>
      <c r="I2310" s="33" t="s">
        <v>231</v>
      </c>
      <c r="J2310" s="33" t="s">
        <v>2889</v>
      </c>
      <c r="K2310" s="35" t="s">
        <v>421</v>
      </c>
      <c r="L2310" s="33" t="s">
        <v>14341</v>
      </c>
      <c r="M2310" s="33">
        <v>104.0</v>
      </c>
      <c r="N2310" s="33" t="s">
        <v>6414</v>
      </c>
      <c r="O2310" s="5"/>
      <c r="P2310" s="35" t="s">
        <v>1008</v>
      </c>
      <c r="Q2310" s="35" t="s">
        <v>6414</v>
      </c>
      <c r="R2310" s="33">
        <v>76134.0</v>
      </c>
      <c r="S2310" s="37"/>
      <c r="T2310" s="33"/>
      <c r="U2310" s="33">
        <v>5.15</v>
      </c>
      <c r="V2310" s="33" t="s">
        <v>154</v>
      </c>
      <c r="W2310" s="33"/>
      <c r="X2310" s="33"/>
      <c r="Y2310" s="5"/>
      <c r="Z2310" s="5"/>
      <c r="AA2310" s="33">
        <v>1.0</v>
      </c>
      <c r="AB2310" s="33">
        <v>1.0</v>
      </c>
      <c r="AC2310" s="33"/>
      <c r="AD2310" s="5"/>
      <c r="AE2310" s="5"/>
      <c r="AF2310" s="5"/>
      <c r="AG2310" s="16"/>
      <c r="AH2310" s="38">
        <f t="shared" si="1"/>
        <v>1</v>
      </c>
      <c r="AI2310" s="39" t="str">
        <f t="shared" si="2"/>
        <v/>
      </c>
      <c r="AJ2310" s="37" t="str">
        <f t="shared" si="3"/>
        <v/>
      </c>
      <c r="AK2310" s="41" t="str">
        <f t="shared" si="4"/>
        <v/>
      </c>
      <c r="AL2310" s="35" t="s">
        <v>233</v>
      </c>
      <c r="AM2310" s="33" t="s">
        <v>14218</v>
      </c>
      <c r="AN2310" s="33" t="s">
        <v>14218</v>
      </c>
      <c r="AO2310" s="41"/>
      <c r="AP2310" s="33" t="s">
        <v>169</v>
      </c>
      <c r="AQ2310" s="33" t="s">
        <v>170</v>
      </c>
      <c r="AR2310" s="33">
        <v>300.0</v>
      </c>
      <c r="AS2310" s="42"/>
      <c r="AT2310" s="42"/>
      <c r="AU2310" s="42"/>
      <c r="AV2310" s="42"/>
      <c r="AW2310" s="42"/>
      <c r="AX2310" s="5"/>
      <c r="AY2310" s="33"/>
      <c r="AZ2310" s="33" t="s">
        <v>14342</v>
      </c>
      <c r="BA2310" s="5"/>
      <c r="BB2310" s="5"/>
      <c r="BC2310" s="5" t="s">
        <v>14343</v>
      </c>
      <c r="BD2310" s="33" t="s">
        <v>173</v>
      </c>
      <c r="BE2310" s="41"/>
      <c r="BF2310" s="35"/>
      <c r="BG2310" s="33" t="s">
        <v>169</v>
      </c>
      <c r="BH2310" s="5"/>
      <c r="BI2310" s="33">
        <v>300.0</v>
      </c>
      <c r="BJ2310" s="33" t="s">
        <v>170</v>
      </c>
      <c r="BK2310" s="5"/>
      <c r="BL2310" s="5">
        <f t="shared" si="5"/>
        <v>3994.5</v>
      </c>
      <c r="BM2310" s="5"/>
      <c r="BN2310" s="5"/>
      <c r="BO2310" s="42">
        <f t="shared" si="6"/>
        <v>3994.5</v>
      </c>
      <c r="BP2310" s="44"/>
      <c r="BQ2310" s="45"/>
      <c r="BR2310" s="47"/>
      <c r="BS2310" s="45"/>
      <c r="BT2310" s="37"/>
      <c r="BU2310" s="5"/>
      <c r="BV2310" s="38"/>
      <c r="BW2310" s="48"/>
      <c r="BX2310" s="44"/>
      <c r="BY2310" s="44"/>
      <c r="BZ2310" s="33" t="s">
        <v>131</v>
      </c>
      <c r="CA2310" s="5"/>
      <c r="CB2310" s="5"/>
      <c r="CC2310" s="33" t="s">
        <v>177</v>
      </c>
      <c r="CD2310" s="5"/>
      <c r="CE2310" s="5"/>
      <c r="CF2310" s="33" t="s">
        <v>178</v>
      </c>
      <c r="CG2310" s="33" t="s">
        <v>14344</v>
      </c>
      <c r="CH2310" s="5"/>
      <c r="CI2310" s="5"/>
      <c r="CJ2310" s="5"/>
      <c r="CK2310" s="33"/>
      <c r="CL2310" s="49">
        <v>45000.0</v>
      </c>
      <c r="CM2310" s="33" t="s">
        <v>180</v>
      </c>
      <c r="CN2310" s="5"/>
      <c r="CO2310" s="33">
        <v>2.0</v>
      </c>
      <c r="CP2310" s="33" t="s">
        <v>181</v>
      </c>
      <c r="CQ2310" s="50" t="str">
        <f t="shared" si="7"/>
        <v>17/12/1964</v>
      </c>
      <c r="CR2310" s="33" t="s">
        <v>243</v>
      </c>
      <c r="CS2310" s="33">
        <v>14.0</v>
      </c>
      <c r="CT2310" s="33">
        <v>5.0</v>
      </c>
      <c r="CU2310" s="33">
        <v>28.0</v>
      </c>
      <c r="CV2310" s="33">
        <v>193.0</v>
      </c>
      <c r="CW2310" s="33">
        <v>1.401001045E9</v>
      </c>
      <c r="CX2310" s="33">
        <v>1.40100103891E11</v>
      </c>
      <c r="CY2310" s="33">
        <v>-100.3859261</v>
      </c>
      <c r="CZ2310" s="33">
        <v>20.5959313</v>
      </c>
      <c r="DA2310" s="33">
        <v>4.421190977E9</v>
      </c>
      <c r="DB2310" s="33">
        <v>2.0</v>
      </c>
      <c r="DC2310" s="33" t="s">
        <v>8456</v>
      </c>
      <c r="DD2310" s="33">
        <v>2023.0</v>
      </c>
      <c r="DE2310" s="33" t="s">
        <v>184</v>
      </c>
      <c r="DF2310" s="33"/>
      <c r="DG2310" s="33" t="s">
        <v>185</v>
      </c>
      <c r="DH2310" s="33" t="s">
        <v>186</v>
      </c>
      <c r="DI2310" s="5"/>
      <c r="DJ2310" s="5"/>
    </row>
    <row r="2311">
      <c r="A2311" s="33" t="s">
        <v>14345</v>
      </c>
      <c r="B2311" s="34">
        <v>44952.0</v>
      </c>
      <c r="C2311" s="35" t="s">
        <v>137</v>
      </c>
      <c r="D2311" s="35" t="s">
        <v>139</v>
      </c>
      <c r="E2311" s="35" t="s">
        <v>142</v>
      </c>
      <c r="F2311" s="36" t="s">
        <v>144</v>
      </c>
      <c r="G2311" s="33" t="s">
        <v>14346</v>
      </c>
      <c r="H2311" s="33" t="s">
        <v>14347</v>
      </c>
      <c r="I2311" s="33" t="s">
        <v>2889</v>
      </c>
      <c r="J2311" s="33" t="s">
        <v>14176</v>
      </c>
      <c r="K2311" s="35" t="s">
        <v>16</v>
      </c>
      <c r="L2311" s="33" t="s">
        <v>14348</v>
      </c>
      <c r="M2311" s="33">
        <v>28.0</v>
      </c>
      <c r="N2311" s="33" t="s">
        <v>6414</v>
      </c>
      <c r="O2311" s="5"/>
      <c r="P2311" s="35" t="s">
        <v>1008</v>
      </c>
      <c r="Q2311" s="35" t="s">
        <v>6414</v>
      </c>
      <c r="R2311" s="33">
        <v>76121.0</v>
      </c>
      <c r="S2311" s="37"/>
      <c r="T2311" s="33"/>
      <c r="U2311" s="33">
        <v>6.68</v>
      </c>
      <c r="V2311" s="33" t="s">
        <v>154</v>
      </c>
      <c r="W2311" s="33"/>
      <c r="X2311" s="33"/>
      <c r="Y2311" s="5"/>
      <c r="Z2311" s="5"/>
      <c r="AA2311" s="33">
        <v>1.0</v>
      </c>
      <c r="AB2311" s="33"/>
      <c r="AC2311" s="33">
        <v>1.0</v>
      </c>
      <c r="AD2311" s="5"/>
      <c r="AE2311" s="5"/>
      <c r="AF2311" s="5"/>
      <c r="AG2311" s="16"/>
      <c r="AH2311" s="38" t="str">
        <f t="shared" si="1"/>
        <v/>
      </c>
      <c r="AI2311" s="39">
        <f t="shared" si="2"/>
        <v>1</v>
      </c>
      <c r="AJ2311" s="37" t="str">
        <f t="shared" si="3"/>
        <v/>
      </c>
      <c r="AK2311" s="41" t="str">
        <f t="shared" si="4"/>
        <v/>
      </c>
      <c r="AL2311" s="35" t="s">
        <v>233</v>
      </c>
      <c r="AM2311" s="33" t="s">
        <v>14218</v>
      </c>
      <c r="AN2311" s="33" t="s">
        <v>14218</v>
      </c>
      <c r="AO2311" s="41"/>
      <c r="AP2311" s="33" t="s">
        <v>169</v>
      </c>
      <c r="AQ2311" s="33" t="s">
        <v>170</v>
      </c>
      <c r="AR2311" s="33">
        <v>300.0</v>
      </c>
      <c r="AS2311" s="42"/>
      <c r="AT2311" s="42"/>
      <c r="AU2311" s="42"/>
      <c r="AV2311" s="42"/>
      <c r="AW2311" s="42"/>
      <c r="AX2311" s="5"/>
      <c r="AY2311" s="33"/>
      <c r="AZ2311" s="33" t="s">
        <v>14349</v>
      </c>
      <c r="BA2311" s="5"/>
      <c r="BB2311" s="5"/>
      <c r="BC2311" s="5" t="s">
        <v>14350</v>
      </c>
      <c r="BD2311" s="33" t="s">
        <v>173</v>
      </c>
      <c r="BE2311" s="41"/>
      <c r="BF2311" s="35"/>
      <c r="BG2311" s="33" t="s">
        <v>169</v>
      </c>
      <c r="BH2311" s="5"/>
      <c r="BI2311" s="33">
        <v>300.0</v>
      </c>
      <c r="BJ2311" s="33" t="s">
        <v>170</v>
      </c>
      <c r="BK2311" s="5"/>
      <c r="BL2311" s="5">
        <f t="shared" si="5"/>
        <v>3994.5</v>
      </c>
      <c r="BM2311" s="5"/>
      <c r="BN2311" s="5"/>
      <c r="BO2311" s="42">
        <f t="shared" si="6"/>
        <v>3994.5</v>
      </c>
      <c r="BP2311" s="44"/>
      <c r="BQ2311" s="45"/>
      <c r="BR2311" s="47"/>
      <c r="BS2311" s="45"/>
      <c r="BT2311" s="37"/>
      <c r="BU2311" s="5"/>
      <c r="BV2311" s="38"/>
      <c r="BW2311" s="48"/>
      <c r="BX2311" s="44"/>
      <c r="BY2311" s="44"/>
      <c r="BZ2311" s="33" t="s">
        <v>131</v>
      </c>
      <c r="CA2311" s="5"/>
      <c r="CB2311" s="5"/>
      <c r="CC2311" s="33" t="s">
        <v>177</v>
      </c>
      <c r="CD2311" s="5"/>
      <c r="CE2311" s="5"/>
      <c r="CF2311" s="33" t="s">
        <v>178</v>
      </c>
      <c r="CG2311" s="33" t="s">
        <v>14351</v>
      </c>
      <c r="CH2311" s="5"/>
      <c r="CI2311" s="5"/>
      <c r="CJ2311" s="5"/>
      <c r="CK2311" s="33"/>
      <c r="CL2311" s="49">
        <v>45000.0</v>
      </c>
      <c r="CM2311" s="33" t="s">
        <v>180</v>
      </c>
      <c r="CN2311" s="5"/>
      <c r="CO2311" s="33">
        <v>2.0</v>
      </c>
      <c r="CP2311" s="33" t="s">
        <v>181</v>
      </c>
      <c r="CQ2311" s="50" t="str">
        <f t="shared" si="7"/>
        <v>11/10/1960</v>
      </c>
      <c r="CR2311" s="33" t="s">
        <v>182</v>
      </c>
      <c r="CS2311" s="33">
        <v>14.0</v>
      </c>
      <c r="CT2311" s="33">
        <v>5.0</v>
      </c>
      <c r="CU2311" s="33">
        <v>7.0</v>
      </c>
      <c r="CV2311" s="33">
        <v>193.0</v>
      </c>
      <c r="CW2311" s="33">
        <v>1.401001133E9</v>
      </c>
      <c r="CX2311" s="33">
        <v>1.40100102354E11</v>
      </c>
      <c r="CY2311" s="33">
        <v>-100.4195978</v>
      </c>
      <c r="CZ2311" s="33">
        <v>20.6229406</v>
      </c>
      <c r="DA2311" s="33">
        <v>4.427071065E9</v>
      </c>
      <c r="DB2311" s="33">
        <v>2.0</v>
      </c>
      <c r="DC2311" s="33" t="s">
        <v>8456</v>
      </c>
      <c r="DD2311" s="33">
        <v>2023.0</v>
      </c>
      <c r="DE2311" s="33" t="s">
        <v>184</v>
      </c>
      <c r="DF2311" s="33"/>
      <c r="DG2311" s="33" t="s">
        <v>185</v>
      </c>
      <c r="DH2311" s="33" t="s">
        <v>186</v>
      </c>
      <c r="DI2311" s="5"/>
      <c r="DJ2311" s="5"/>
    </row>
    <row r="2312">
      <c r="A2312" s="33" t="s">
        <v>14352</v>
      </c>
      <c r="B2312" s="34">
        <v>44952.0</v>
      </c>
      <c r="C2312" s="35" t="s">
        <v>137</v>
      </c>
      <c r="D2312" s="35" t="s">
        <v>139</v>
      </c>
      <c r="E2312" s="35" t="s">
        <v>142</v>
      </c>
      <c r="F2312" s="36" t="s">
        <v>144</v>
      </c>
      <c r="G2312" s="33" t="s">
        <v>14353</v>
      </c>
      <c r="H2312" s="33" t="s">
        <v>1173</v>
      </c>
      <c r="I2312" s="33" t="s">
        <v>1872</v>
      </c>
      <c r="J2312" s="33" t="s">
        <v>4703</v>
      </c>
      <c r="K2312" s="35" t="s">
        <v>421</v>
      </c>
      <c r="L2312" s="33" t="s">
        <v>3194</v>
      </c>
      <c r="M2312" s="33">
        <v>3.0</v>
      </c>
      <c r="N2312" s="33" t="s">
        <v>6414</v>
      </c>
      <c r="O2312" s="5"/>
      <c r="P2312" s="35" t="s">
        <v>1008</v>
      </c>
      <c r="Q2312" s="35" t="s">
        <v>6414</v>
      </c>
      <c r="R2312" s="33">
        <v>76246.0</v>
      </c>
      <c r="S2312" s="37"/>
      <c r="T2312" s="33"/>
      <c r="U2312" s="33">
        <v>5.27</v>
      </c>
      <c r="V2312" s="33" t="s">
        <v>154</v>
      </c>
      <c r="W2312" s="33"/>
      <c r="X2312" s="33"/>
      <c r="Y2312" s="5"/>
      <c r="Z2312" s="5"/>
      <c r="AA2312" s="33">
        <v>1.0</v>
      </c>
      <c r="AB2312" s="33">
        <v>1.0</v>
      </c>
      <c r="AC2312" s="33"/>
      <c r="AD2312" s="5"/>
      <c r="AE2312" s="5"/>
      <c r="AF2312" s="5"/>
      <c r="AG2312" s="16"/>
      <c r="AH2312" s="38" t="str">
        <f t="shared" si="1"/>
        <v/>
      </c>
      <c r="AI2312" s="39" t="str">
        <f t="shared" si="2"/>
        <v/>
      </c>
      <c r="AJ2312" s="37" t="str">
        <f t="shared" si="3"/>
        <v/>
      </c>
      <c r="AK2312" s="41" t="str">
        <f t="shared" si="4"/>
        <v/>
      </c>
      <c r="AL2312" s="35" t="s">
        <v>233</v>
      </c>
      <c r="AM2312" s="33" t="s">
        <v>14218</v>
      </c>
      <c r="AN2312" s="33" t="s">
        <v>14218</v>
      </c>
      <c r="AO2312" s="41"/>
      <c r="AP2312" s="33" t="s">
        <v>169</v>
      </c>
      <c r="AQ2312" s="33" t="s">
        <v>170</v>
      </c>
      <c r="AR2312" s="33">
        <v>300.0</v>
      </c>
      <c r="AS2312" s="42"/>
      <c r="AT2312" s="42"/>
      <c r="AU2312" s="42"/>
      <c r="AV2312" s="42"/>
      <c r="AW2312" s="42"/>
      <c r="AX2312" s="5"/>
      <c r="AY2312" s="33"/>
      <c r="AZ2312" s="33" t="s">
        <v>14354</v>
      </c>
      <c r="BA2312" s="5"/>
      <c r="BB2312" s="5"/>
      <c r="BC2312" s="5" t="s">
        <v>14355</v>
      </c>
      <c r="BD2312" s="33" t="s">
        <v>173</v>
      </c>
      <c r="BE2312" s="41"/>
      <c r="BF2312" s="35"/>
      <c r="BG2312" s="33" t="s">
        <v>169</v>
      </c>
      <c r="BH2312" s="5"/>
      <c r="BI2312" s="33">
        <v>300.0</v>
      </c>
      <c r="BJ2312" s="33" t="s">
        <v>170</v>
      </c>
      <c r="BK2312" s="5"/>
      <c r="BL2312" s="5">
        <f t="shared" si="5"/>
        <v>3994.5</v>
      </c>
      <c r="BM2312" s="5"/>
      <c r="BN2312" s="5"/>
      <c r="BO2312" s="42">
        <f t="shared" si="6"/>
        <v>3994.5</v>
      </c>
      <c r="BP2312" s="44"/>
      <c r="BQ2312" s="45"/>
      <c r="BR2312" s="47"/>
      <c r="BS2312" s="45"/>
      <c r="BT2312" s="37"/>
      <c r="BU2312" s="5"/>
      <c r="BV2312" s="38"/>
      <c r="BW2312" s="48"/>
      <c r="BX2312" s="44"/>
      <c r="BY2312" s="44"/>
      <c r="BZ2312" s="33" t="s">
        <v>131</v>
      </c>
      <c r="CA2312" s="5"/>
      <c r="CB2312" s="5"/>
      <c r="CC2312" s="33" t="s">
        <v>177</v>
      </c>
      <c r="CD2312" s="5"/>
      <c r="CE2312" s="5"/>
      <c r="CF2312" s="33" t="s">
        <v>178</v>
      </c>
      <c r="CG2312" s="33" t="s">
        <v>14356</v>
      </c>
      <c r="CH2312" s="5"/>
      <c r="CI2312" s="5"/>
      <c r="CJ2312" s="5"/>
      <c r="CK2312" s="33"/>
      <c r="CL2312" s="49">
        <v>45000.0</v>
      </c>
      <c r="CM2312" s="33" t="s">
        <v>180</v>
      </c>
      <c r="CN2312" s="5"/>
      <c r="CO2312" s="33">
        <v>2.0</v>
      </c>
      <c r="CP2312" s="33" t="s">
        <v>181</v>
      </c>
      <c r="CQ2312" s="50" t="str">
        <f t="shared" si="7"/>
        <v>29/03/1968</v>
      </c>
      <c r="CR2312" s="33" t="s">
        <v>243</v>
      </c>
      <c r="CS2312" s="33">
        <v>14.0</v>
      </c>
      <c r="CT2312" s="33">
        <v>5.0</v>
      </c>
      <c r="CU2312" s="33">
        <v>28.0</v>
      </c>
      <c r="CV2312" s="33">
        <v>697.0</v>
      </c>
      <c r="CW2312" s="5"/>
      <c r="CX2312" s="5"/>
      <c r="CY2312" s="33">
        <v>-100.159232</v>
      </c>
      <c r="CZ2312" s="33">
        <v>20.748868</v>
      </c>
      <c r="DA2312" s="33">
        <v>4.421394486E9</v>
      </c>
      <c r="DB2312" s="33">
        <v>2.0</v>
      </c>
      <c r="DC2312" s="33" t="s">
        <v>8456</v>
      </c>
      <c r="DD2312" s="33">
        <v>2023.0</v>
      </c>
      <c r="DE2312" s="33" t="s">
        <v>184</v>
      </c>
      <c r="DF2312" s="33"/>
      <c r="DG2312" s="33" t="s">
        <v>185</v>
      </c>
      <c r="DH2312" s="33" t="s">
        <v>186</v>
      </c>
      <c r="DI2312" s="5"/>
      <c r="DJ2312" s="5"/>
    </row>
    <row r="2313">
      <c r="A2313" s="33" t="s">
        <v>14357</v>
      </c>
      <c r="B2313" s="34">
        <v>44952.0</v>
      </c>
      <c r="C2313" s="35" t="s">
        <v>137</v>
      </c>
      <c r="D2313" s="35" t="s">
        <v>139</v>
      </c>
      <c r="E2313" s="35" t="s">
        <v>142</v>
      </c>
      <c r="F2313" s="36" t="s">
        <v>144</v>
      </c>
      <c r="G2313" s="33" t="s">
        <v>14358</v>
      </c>
      <c r="H2313" s="33" t="s">
        <v>5866</v>
      </c>
      <c r="I2313" s="33" t="s">
        <v>2889</v>
      </c>
      <c r="J2313" s="33" t="s">
        <v>499</v>
      </c>
      <c r="K2313" s="35" t="s">
        <v>421</v>
      </c>
      <c r="L2313" s="33" t="s">
        <v>14359</v>
      </c>
      <c r="M2313" s="33" t="s">
        <v>14360</v>
      </c>
      <c r="N2313" s="33" t="s">
        <v>14361</v>
      </c>
      <c r="O2313" s="5"/>
      <c r="P2313" s="35" t="s">
        <v>1077</v>
      </c>
      <c r="Q2313" s="35" t="s">
        <v>1077</v>
      </c>
      <c r="R2313" s="33">
        <v>76799.0</v>
      </c>
      <c r="S2313" s="37"/>
      <c r="T2313" s="33"/>
      <c r="U2313" s="33">
        <v>5.46</v>
      </c>
      <c r="V2313" s="33" t="s">
        <v>154</v>
      </c>
      <c r="W2313" s="33"/>
      <c r="X2313" s="33"/>
      <c r="Y2313" s="5"/>
      <c r="Z2313" s="5"/>
      <c r="AA2313" s="33">
        <v>1.0</v>
      </c>
      <c r="AB2313" s="33"/>
      <c r="AC2313" s="33">
        <v>1.0</v>
      </c>
      <c r="AD2313" s="5"/>
      <c r="AE2313" s="5"/>
      <c r="AF2313" s="5"/>
      <c r="AG2313" s="16"/>
      <c r="AH2313" s="38" t="str">
        <f t="shared" si="1"/>
        <v/>
      </c>
      <c r="AI2313" s="39" t="str">
        <f t="shared" si="2"/>
        <v/>
      </c>
      <c r="AJ2313" s="37" t="str">
        <f t="shared" si="3"/>
        <v/>
      </c>
      <c r="AK2313" s="41" t="str">
        <f t="shared" si="4"/>
        <v/>
      </c>
      <c r="AL2313" s="35" t="s">
        <v>233</v>
      </c>
      <c r="AM2313" s="33" t="s">
        <v>14218</v>
      </c>
      <c r="AN2313" s="33" t="s">
        <v>14218</v>
      </c>
      <c r="AO2313" s="41"/>
      <c r="AP2313" s="33" t="s">
        <v>169</v>
      </c>
      <c r="AQ2313" s="33" t="s">
        <v>170</v>
      </c>
      <c r="AR2313" s="33">
        <v>300.0</v>
      </c>
      <c r="AS2313" s="42"/>
      <c r="AT2313" s="42"/>
      <c r="AU2313" s="42"/>
      <c r="AV2313" s="42"/>
      <c r="AW2313" s="42"/>
      <c r="AX2313" s="5"/>
      <c r="AY2313" s="33"/>
      <c r="AZ2313" s="33" t="s">
        <v>14362</v>
      </c>
      <c r="BA2313" s="5"/>
      <c r="BB2313" s="5"/>
      <c r="BC2313" s="5" t="s">
        <v>14363</v>
      </c>
      <c r="BD2313" s="33" t="s">
        <v>173</v>
      </c>
      <c r="BE2313" s="41"/>
      <c r="BF2313" s="35"/>
      <c r="BG2313" s="33" t="s">
        <v>169</v>
      </c>
      <c r="BH2313" s="5"/>
      <c r="BI2313" s="33">
        <v>300.0</v>
      </c>
      <c r="BJ2313" s="33" t="s">
        <v>170</v>
      </c>
      <c r="BK2313" s="5"/>
      <c r="BL2313" s="5">
        <f t="shared" si="5"/>
        <v>3994.5</v>
      </c>
      <c r="BM2313" s="5"/>
      <c r="BN2313" s="5"/>
      <c r="BO2313" s="42">
        <f t="shared" si="6"/>
        <v>3994.5</v>
      </c>
      <c r="BP2313" s="44"/>
      <c r="BQ2313" s="45"/>
      <c r="BR2313" s="47"/>
      <c r="BS2313" s="45"/>
      <c r="BT2313" s="37"/>
      <c r="BU2313" s="5"/>
      <c r="BV2313" s="38"/>
      <c r="BW2313" s="48"/>
      <c r="BX2313" s="44"/>
      <c r="BY2313" s="44"/>
      <c r="BZ2313" s="33" t="s">
        <v>131</v>
      </c>
      <c r="CA2313" s="5"/>
      <c r="CB2313" s="5"/>
      <c r="CC2313" s="33" t="s">
        <v>177</v>
      </c>
      <c r="CD2313" s="5"/>
      <c r="CE2313" s="5"/>
      <c r="CF2313" s="33" t="s">
        <v>178</v>
      </c>
      <c r="CG2313" s="33" t="s">
        <v>14364</v>
      </c>
      <c r="CH2313" s="5"/>
      <c r="CI2313" s="5"/>
      <c r="CJ2313" s="5"/>
      <c r="CK2313" s="33"/>
      <c r="CL2313" s="49">
        <v>45000.0</v>
      </c>
      <c r="CM2313" s="33" t="s">
        <v>180</v>
      </c>
      <c r="CN2313" s="5"/>
      <c r="CO2313" s="33">
        <v>2.0</v>
      </c>
      <c r="CP2313" s="33" t="s">
        <v>181</v>
      </c>
      <c r="CQ2313" s="50" t="str">
        <f t="shared" si="7"/>
        <v>25/10/1977</v>
      </c>
      <c r="CR2313" s="33" t="s">
        <v>182</v>
      </c>
      <c r="CS2313" s="33">
        <v>17.0</v>
      </c>
      <c r="CT2313" s="33">
        <v>5.0</v>
      </c>
      <c r="CU2313" s="33">
        <v>28.0</v>
      </c>
      <c r="CV2313" s="33">
        <v>2100.0</v>
      </c>
      <c r="CW2313" s="5"/>
      <c r="CX2313" s="5"/>
      <c r="CY2313" s="33">
        <v>-99.896397</v>
      </c>
      <c r="CZ2313" s="33">
        <v>20.536321</v>
      </c>
      <c r="DA2313" s="33">
        <v>4.141042495E9</v>
      </c>
      <c r="DB2313" s="33">
        <v>2.0</v>
      </c>
      <c r="DC2313" s="33" t="s">
        <v>8456</v>
      </c>
      <c r="DD2313" s="33">
        <v>2023.0</v>
      </c>
      <c r="DE2313" s="33" t="s">
        <v>184</v>
      </c>
      <c r="DF2313" s="33"/>
      <c r="DG2313" s="33" t="s">
        <v>185</v>
      </c>
      <c r="DH2313" s="33" t="s">
        <v>186</v>
      </c>
      <c r="DI2313" s="5"/>
      <c r="DJ2313" s="5"/>
    </row>
    <row r="2314">
      <c r="A2314" s="33" t="s">
        <v>14365</v>
      </c>
      <c r="B2314" s="34">
        <v>44952.0</v>
      </c>
      <c r="C2314" s="35" t="s">
        <v>137</v>
      </c>
      <c r="D2314" s="35" t="s">
        <v>139</v>
      </c>
      <c r="E2314" s="35" t="s">
        <v>142</v>
      </c>
      <c r="F2314" s="36" t="s">
        <v>144</v>
      </c>
      <c r="G2314" s="33" t="s">
        <v>14366</v>
      </c>
      <c r="H2314" s="33" t="s">
        <v>14367</v>
      </c>
      <c r="I2314" s="33" t="s">
        <v>14368</v>
      </c>
      <c r="J2314" s="33" t="s">
        <v>8485</v>
      </c>
      <c r="K2314" s="35" t="s">
        <v>421</v>
      </c>
      <c r="L2314" s="33" t="s">
        <v>14369</v>
      </c>
      <c r="M2314" s="33" t="s">
        <v>8450</v>
      </c>
      <c r="N2314" s="33" t="s">
        <v>14370</v>
      </c>
      <c r="O2314" s="5"/>
      <c r="P2314" s="35" t="s">
        <v>233</v>
      </c>
      <c r="Q2314" s="35" t="s">
        <v>14370</v>
      </c>
      <c r="R2314" s="33">
        <v>76283.0</v>
      </c>
      <c r="S2314" s="37"/>
      <c r="T2314" s="33"/>
      <c r="U2314" s="33">
        <v>5.08</v>
      </c>
      <c r="V2314" s="33" t="s">
        <v>154</v>
      </c>
      <c r="W2314" s="33"/>
      <c r="X2314" s="33"/>
      <c r="Y2314" s="5"/>
      <c r="Z2314" s="5"/>
      <c r="AA2314" s="33">
        <v>1.0</v>
      </c>
      <c r="AB2314" s="33">
        <v>1.0</v>
      </c>
      <c r="AC2314" s="33"/>
      <c r="AD2314" s="5"/>
      <c r="AE2314" s="5"/>
      <c r="AF2314" s="5"/>
      <c r="AG2314" s="16"/>
      <c r="AH2314" s="38">
        <f t="shared" si="1"/>
        <v>1</v>
      </c>
      <c r="AI2314" s="39" t="str">
        <f t="shared" si="2"/>
        <v/>
      </c>
      <c r="AJ2314" s="37" t="str">
        <f t="shared" si="3"/>
        <v/>
      </c>
      <c r="AK2314" s="41" t="str">
        <f t="shared" si="4"/>
        <v/>
      </c>
      <c r="AL2314" s="35" t="s">
        <v>233</v>
      </c>
      <c r="AM2314" s="33" t="s">
        <v>14218</v>
      </c>
      <c r="AN2314" s="33" t="s">
        <v>14218</v>
      </c>
      <c r="AO2314" s="41"/>
      <c r="AP2314" s="33" t="s">
        <v>169</v>
      </c>
      <c r="AQ2314" s="33" t="s">
        <v>170</v>
      </c>
      <c r="AR2314" s="33">
        <v>300.0</v>
      </c>
      <c r="AS2314" s="42"/>
      <c r="AT2314" s="42"/>
      <c r="AU2314" s="42"/>
      <c r="AV2314" s="42"/>
      <c r="AW2314" s="42"/>
      <c r="AX2314" s="5"/>
      <c r="AY2314" s="33"/>
      <c r="AZ2314" s="33" t="s">
        <v>14371</v>
      </c>
      <c r="BA2314" s="5"/>
      <c r="BB2314" s="5"/>
      <c r="BC2314" s="5" t="s">
        <v>14372</v>
      </c>
      <c r="BD2314" s="33" t="s">
        <v>173</v>
      </c>
      <c r="BE2314" s="41"/>
      <c r="BF2314" s="35"/>
      <c r="BG2314" s="33" t="s">
        <v>169</v>
      </c>
      <c r="BH2314" s="5"/>
      <c r="BI2314" s="33">
        <v>300.0</v>
      </c>
      <c r="BJ2314" s="33" t="s">
        <v>170</v>
      </c>
      <c r="BK2314" s="5"/>
      <c r="BL2314" s="5">
        <f t="shared" si="5"/>
        <v>3994.5</v>
      </c>
      <c r="BM2314" s="5"/>
      <c r="BN2314" s="5"/>
      <c r="BO2314" s="42">
        <f t="shared" si="6"/>
        <v>3994.5</v>
      </c>
      <c r="BP2314" s="44"/>
      <c r="BQ2314" s="45"/>
      <c r="BR2314" s="47"/>
      <c r="BS2314" s="45"/>
      <c r="BT2314" s="37"/>
      <c r="BU2314" s="5"/>
      <c r="BV2314" s="38"/>
      <c r="BW2314" s="48"/>
      <c r="BX2314" s="44"/>
      <c r="BY2314" s="44"/>
      <c r="BZ2314" s="33" t="s">
        <v>131</v>
      </c>
      <c r="CA2314" s="5"/>
      <c r="CB2314" s="5"/>
      <c r="CC2314" s="33" t="s">
        <v>177</v>
      </c>
      <c r="CD2314" s="5"/>
      <c r="CE2314" s="5"/>
      <c r="CF2314" s="33" t="s">
        <v>178</v>
      </c>
      <c r="CG2314" s="33" t="s">
        <v>14373</v>
      </c>
      <c r="CH2314" s="5"/>
      <c r="CI2314" s="5"/>
      <c r="CJ2314" s="5"/>
      <c r="CK2314" s="33"/>
      <c r="CL2314" s="49">
        <v>45000.0</v>
      </c>
      <c r="CM2314" s="33" t="s">
        <v>180</v>
      </c>
      <c r="CN2314" s="5"/>
      <c r="CO2314" s="33">
        <v>2.0</v>
      </c>
      <c r="CP2314" s="33" t="s">
        <v>181</v>
      </c>
      <c r="CQ2314" s="50" t="str">
        <f t="shared" si="7"/>
        <v>02/11/1946</v>
      </c>
      <c r="CR2314" s="33" t="s">
        <v>243</v>
      </c>
      <c r="CS2314" s="33">
        <v>5.0</v>
      </c>
      <c r="CT2314" s="33">
        <v>5.0</v>
      </c>
      <c r="CU2314" s="33">
        <v>28.0</v>
      </c>
      <c r="CV2314" s="33">
        <v>2056.0</v>
      </c>
      <c r="CW2314" s="5"/>
      <c r="CX2314" s="5"/>
      <c r="CY2314" s="33">
        <v>-100.162644</v>
      </c>
      <c r="CZ2314" s="33">
        <v>20.75723</v>
      </c>
      <c r="DA2314" s="33">
        <v>4.4219266E9</v>
      </c>
      <c r="DB2314" s="33">
        <v>1.0</v>
      </c>
      <c r="DC2314" s="33" t="s">
        <v>8456</v>
      </c>
      <c r="DD2314" s="33">
        <v>2023.0</v>
      </c>
      <c r="DE2314" s="33" t="s">
        <v>184</v>
      </c>
      <c r="DF2314" s="33"/>
      <c r="DG2314" s="33" t="s">
        <v>185</v>
      </c>
      <c r="DH2314" s="33" t="s">
        <v>186</v>
      </c>
      <c r="DI2314" s="5"/>
      <c r="DJ2314" s="5"/>
    </row>
    <row r="2315">
      <c r="A2315" s="33" t="s">
        <v>14374</v>
      </c>
      <c r="B2315" s="34">
        <v>44952.0</v>
      </c>
      <c r="C2315" s="35" t="s">
        <v>137</v>
      </c>
      <c r="D2315" s="35" t="s">
        <v>139</v>
      </c>
      <c r="E2315" s="35" t="s">
        <v>142</v>
      </c>
      <c r="F2315" s="36" t="s">
        <v>144</v>
      </c>
      <c r="G2315" s="33" t="s">
        <v>14375</v>
      </c>
      <c r="H2315" s="33" t="s">
        <v>14376</v>
      </c>
      <c r="I2315" s="33" t="s">
        <v>391</v>
      </c>
      <c r="J2315" s="33" t="s">
        <v>13237</v>
      </c>
      <c r="K2315" s="35" t="s">
        <v>421</v>
      </c>
      <c r="L2315" s="33" t="s">
        <v>1457</v>
      </c>
      <c r="M2315" s="33" t="s">
        <v>8450</v>
      </c>
      <c r="N2315" s="33" t="s">
        <v>14370</v>
      </c>
      <c r="O2315" s="5"/>
      <c r="P2315" s="35" t="s">
        <v>233</v>
      </c>
      <c r="Q2315" s="35" t="s">
        <v>14370</v>
      </c>
      <c r="R2315" s="33">
        <v>76283.0</v>
      </c>
      <c r="S2315" s="37"/>
      <c r="T2315" s="33"/>
      <c r="U2315" s="33">
        <v>8.54</v>
      </c>
      <c r="V2315" s="33" t="s">
        <v>154</v>
      </c>
      <c r="W2315" s="33"/>
      <c r="X2315" s="33"/>
      <c r="Y2315" s="5"/>
      <c r="Z2315" s="5"/>
      <c r="AA2315" s="33">
        <v>1.0</v>
      </c>
      <c r="AB2315" s="33">
        <v>1.0</v>
      </c>
      <c r="AC2315" s="33"/>
      <c r="AD2315" s="5"/>
      <c r="AE2315" s="5"/>
      <c r="AF2315" s="5"/>
      <c r="AG2315" s="16"/>
      <c r="AH2315" s="38" t="str">
        <f t="shared" si="1"/>
        <v/>
      </c>
      <c r="AI2315" s="39" t="str">
        <f t="shared" si="2"/>
        <v/>
      </c>
      <c r="AJ2315" s="37" t="str">
        <f t="shared" si="3"/>
        <v/>
      </c>
      <c r="AK2315" s="41" t="str">
        <f t="shared" si="4"/>
        <v/>
      </c>
      <c r="AL2315" s="35" t="s">
        <v>233</v>
      </c>
      <c r="AM2315" s="33" t="s">
        <v>14218</v>
      </c>
      <c r="AN2315" s="33" t="s">
        <v>14218</v>
      </c>
      <c r="AO2315" s="41"/>
      <c r="AP2315" s="33" t="s">
        <v>169</v>
      </c>
      <c r="AQ2315" s="33" t="s">
        <v>170</v>
      </c>
      <c r="AR2315" s="33">
        <v>300.0</v>
      </c>
      <c r="AS2315" s="42"/>
      <c r="AT2315" s="42"/>
      <c r="AU2315" s="42"/>
      <c r="AV2315" s="42"/>
      <c r="AW2315" s="42"/>
      <c r="AX2315" s="5"/>
      <c r="AY2315" s="33"/>
      <c r="AZ2315" s="33" t="s">
        <v>14377</v>
      </c>
      <c r="BA2315" s="5"/>
      <c r="BB2315" s="5"/>
      <c r="BC2315" s="5" t="s">
        <v>14378</v>
      </c>
      <c r="BD2315" s="33" t="s">
        <v>173</v>
      </c>
      <c r="BE2315" s="41"/>
      <c r="BF2315" s="35"/>
      <c r="BG2315" s="33" t="s">
        <v>169</v>
      </c>
      <c r="BH2315" s="5"/>
      <c r="BI2315" s="33">
        <v>300.0</v>
      </c>
      <c r="BJ2315" s="33" t="s">
        <v>170</v>
      </c>
      <c r="BK2315" s="5"/>
      <c r="BL2315" s="5">
        <f t="shared" si="5"/>
        <v>3994.5</v>
      </c>
      <c r="BM2315" s="5"/>
      <c r="BN2315" s="5"/>
      <c r="BO2315" s="42">
        <f t="shared" si="6"/>
        <v>3994.5</v>
      </c>
      <c r="BP2315" s="44"/>
      <c r="BQ2315" s="45"/>
      <c r="BR2315" s="47"/>
      <c r="BS2315" s="45"/>
      <c r="BT2315" s="37"/>
      <c r="BU2315" s="5"/>
      <c r="BV2315" s="38"/>
      <c r="BW2315" s="48"/>
      <c r="BX2315" s="44"/>
      <c r="BY2315" s="44"/>
      <c r="BZ2315" s="33" t="s">
        <v>131</v>
      </c>
      <c r="CA2315" s="5"/>
      <c r="CB2315" s="5"/>
      <c r="CC2315" s="33" t="s">
        <v>177</v>
      </c>
      <c r="CD2315" s="5"/>
      <c r="CE2315" s="5"/>
      <c r="CF2315" s="33" t="s">
        <v>178</v>
      </c>
      <c r="CG2315" s="33" t="s">
        <v>14379</v>
      </c>
      <c r="CH2315" s="5"/>
      <c r="CI2315" s="5"/>
      <c r="CJ2315" s="5"/>
      <c r="CK2315" s="33"/>
      <c r="CL2315" s="49">
        <v>45000.0</v>
      </c>
      <c r="CM2315" s="33" t="s">
        <v>180</v>
      </c>
      <c r="CN2315" s="5"/>
      <c r="CO2315" s="33">
        <v>2.0</v>
      </c>
      <c r="CP2315" s="33" t="s">
        <v>181</v>
      </c>
      <c r="CQ2315" s="50" t="str">
        <f t="shared" si="7"/>
        <v>02/02/1983</v>
      </c>
      <c r="CR2315" s="33" t="s">
        <v>243</v>
      </c>
      <c r="CS2315" s="33">
        <v>5.0</v>
      </c>
      <c r="CT2315" s="33">
        <v>5.0</v>
      </c>
      <c r="CU2315" s="33">
        <v>28.0</v>
      </c>
      <c r="CV2315" s="33">
        <v>2056.0</v>
      </c>
      <c r="CW2315" s="5"/>
      <c r="CX2315" s="5"/>
      <c r="CY2315" s="33">
        <v>-100.162644</v>
      </c>
      <c r="CZ2315" s="33">
        <v>20.75723</v>
      </c>
      <c r="DA2315" s="33">
        <v>4.422056165E9</v>
      </c>
      <c r="DB2315" s="33">
        <v>2.0</v>
      </c>
      <c r="DC2315" s="33" t="s">
        <v>8456</v>
      </c>
      <c r="DD2315" s="33">
        <v>2023.0</v>
      </c>
      <c r="DE2315" s="33" t="s">
        <v>184</v>
      </c>
      <c r="DF2315" s="33"/>
      <c r="DG2315" s="33" t="s">
        <v>185</v>
      </c>
      <c r="DH2315" s="33" t="s">
        <v>186</v>
      </c>
      <c r="DI2315" s="5"/>
      <c r="DJ2315" s="5"/>
    </row>
    <row r="2316">
      <c r="A2316" s="33" t="s">
        <v>14380</v>
      </c>
      <c r="B2316" s="34">
        <v>44952.0</v>
      </c>
      <c r="C2316" s="35" t="s">
        <v>137</v>
      </c>
      <c r="D2316" s="35" t="s">
        <v>139</v>
      </c>
      <c r="E2316" s="35" t="s">
        <v>142</v>
      </c>
      <c r="F2316" s="36" t="s">
        <v>144</v>
      </c>
      <c r="G2316" s="33" t="s">
        <v>14381</v>
      </c>
      <c r="H2316" s="33" t="s">
        <v>14382</v>
      </c>
      <c r="I2316" s="33" t="s">
        <v>1656</v>
      </c>
      <c r="J2316" s="33" t="s">
        <v>439</v>
      </c>
      <c r="K2316" s="35" t="s">
        <v>421</v>
      </c>
      <c r="L2316" s="33" t="s">
        <v>1457</v>
      </c>
      <c r="M2316" s="33">
        <v>25.0</v>
      </c>
      <c r="N2316" s="33" t="s">
        <v>14370</v>
      </c>
      <c r="O2316" s="5"/>
      <c r="P2316" s="35" t="s">
        <v>233</v>
      </c>
      <c r="Q2316" s="35" t="s">
        <v>14370</v>
      </c>
      <c r="R2316" s="33">
        <v>76283.0</v>
      </c>
      <c r="S2316" s="37"/>
      <c r="T2316" s="33"/>
      <c r="U2316" s="33">
        <v>3.68</v>
      </c>
      <c r="V2316" s="33" t="s">
        <v>154</v>
      </c>
      <c r="W2316" s="33"/>
      <c r="X2316" s="33"/>
      <c r="Y2316" s="5"/>
      <c r="Z2316" s="5"/>
      <c r="AA2316" s="33">
        <v>1.0</v>
      </c>
      <c r="AB2316" s="33"/>
      <c r="AC2316" s="33">
        <v>1.0</v>
      </c>
      <c r="AD2316" s="5"/>
      <c r="AE2316" s="5"/>
      <c r="AF2316" s="5"/>
      <c r="AG2316" s="16"/>
      <c r="AH2316" s="38" t="str">
        <f t="shared" si="1"/>
        <v/>
      </c>
      <c r="AI2316" s="39">
        <f t="shared" si="2"/>
        <v>1</v>
      </c>
      <c r="AJ2316" s="37" t="str">
        <f t="shared" si="3"/>
        <v/>
      </c>
      <c r="AK2316" s="41" t="str">
        <f t="shared" si="4"/>
        <v/>
      </c>
      <c r="AL2316" s="35" t="s">
        <v>233</v>
      </c>
      <c r="AM2316" s="33" t="s">
        <v>14218</v>
      </c>
      <c r="AN2316" s="33" t="s">
        <v>14218</v>
      </c>
      <c r="AO2316" s="41"/>
      <c r="AP2316" s="33" t="s">
        <v>169</v>
      </c>
      <c r="AQ2316" s="33" t="s">
        <v>170</v>
      </c>
      <c r="AR2316" s="33">
        <v>300.0</v>
      </c>
      <c r="AS2316" s="42"/>
      <c r="AT2316" s="42"/>
      <c r="AU2316" s="42"/>
      <c r="AV2316" s="42"/>
      <c r="AW2316" s="42"/>
      <c r="AX2316" s="5"/>
      <c r="AY2316" s="33"/>
      <c r="AZ2316" s="33" t="s">
        <v>14383</v>
      </c>
      <c r="BA2316" s="5"/>
      <c r="BB2316" s="5"/>
      <c r="BC2316" s="5" t="s">
        <v>14384</v>
      </c>
      <c r="BD2316" s="33" t="s">
        <v>173</v>
      </c>
      <c r="BE2316" s="41"/>
      <c r="BF2316" s="35"/>
      <c r="BG2316" s="33" t="s">
        <v>169</v>
      </c>
      <c r="BH2316" s="5"/>
      <c r="BI2316" s="33">
        <v>300.0</v>
      </c>
      <c r="BJ2316" s="33" t="s">
        <v>170</v>
      </c>
      <c r="BK2316" s="5"/>
      <c r="BL2316" s="5">
        <f t="shared" si="5"/>
        <v>3994.5</v>
      </c>
      <c r="BM2316" s="5"/>
      <c r="BN2316" s="5"/>
      <c r="BO2316" s="42">
        <f t="shared" si="6"/>
        <v>3994.5</v>
      </c>
      <c r="BP2316" s="44"/>
      <c r="BQ2316" s="45"/>
      <c r="BR2316" s="47"/>
      <c r="BS2316" s="45"/>
      <c r="BT2316" s="37"/>
      <c r="BU2316" s="5"/>
      <c r="BV2316" s="38"/>
      <c r="BW2316" s="48"/>
      <c r="BX2316" s="44"/>
      <c r="BY2316" s="44"/>
      <c r="BZ2316" s="33" t="s">
        <v>131</v>
      </c>
      <c r="CA2316" s="5"/>
      <c r="CB2316" s="5"/>
      <c r="CC2316" s="33" t="s">
        <v>177</v>
      </c>
      <c r="CD2316" s="5"/>
      <c r="CE2316" s="5"/>
      <c r="CF2316" s="33" t="s">
        <v>178</v>
      </c>
      <c r="CG2316" s="33" t="s">
        <v>14385</v>
      </c>
      <c r="CH2316" s="5"/>
      <c r="CI2316" s="5"/>
      <c r="CJ2316" s="5"/>
      <c r="CK2316" s="33"/>
      <c r="CL2316" s="49">
        <v>45000.0</v>
      </c>
      <c r="CM2316" s="33" t="s">
        <v>180</v>
      </c>
      <c r="CN2316" s="5"/>
      <c r="CO2316" s="33">
        <v>2.0</v>
      </c>
      <c r="CP2316" s="33" t="s">
        <v>181</v>
      </c>
      <c r="CQ2316" s="50" t="str">
        <f t="shared" si="7"/>
        <v>04/05/1949</v>
      </c>
      <c r="CR2316" s="33" t="s">
        <v>182</v>
      </c>
      <c r="CS2316" s="33">
        <v>5.0</v>
      </c>
      <c r="CT2316" s="33">
        <v>5.0</v>
      </c>
      <c r="CU2316" s="33">
        <v>28.0</v>
      </c>
      <c r="CV2316" s="33">
        <v>2056.0</v>
      </c>
      <c r="CW2316" s="5"/>
      <c r="CX2316" s="5"/>
      <c r="CY2316" s="33">
        <v>-100.162644</v>
      </c>
      <c r="CZ2316" s="33">
        <v>20.75723</v>
      </c>
      <c r="DA2316" s="33">
        <v>4.46112807E8</v>
      </c>
      <c r="DB2316" s="33">
        <v>2.0</v>
      </c>
      <c r="DC2316" s="33" t="s">
        <v>8456</v>
      </c>
      <c r="DD2316" s="33">
        <v>2023.0</v>
      </c>
      <c r="DE2316" s="33" t="s">
        <v>184</v>
      </c>
      <c r="DF2316" s="33"/>
      <c r="DG2316" s="33" t="s">
        <v>185</v>
      </c>
      <c r="DH2316" s="33" t="s">
        <v>186</v>
      </c>
      <c r="DI2316" s="5"/>
      <c r="DJ2316" s="5"/>
    </row>
    <row r="2317">
      <c r="A2317" s="33" t="s">
        <v>14386</v>
      </c>
      <c r="B2317" s="34">
        <v>44952.0</v>
      </c>
      <c r="C2317" s="35" t="s">
        <v>137</v>
      </c>
      <c r="D2317" s="35" t="s">
        <v>139</v>
      </c>
      <c r="E2317" s="35" t="s">
        <v>142</v>
      </c>
      <c r="F2317" s="36" t="s">
        <v>144</v>
      </c>
      <c r="G2317" s="33" t="s">
        <v>14387</v>
      </c>
      <c r="H2317" s="33" t="s">
        <v>498</v>
      </c>
      <c r="I2317" s="33" t="s">
        <v>1656</v>
      </c>
      <c r="J2317" s="33" t="s">
        <v>439</v>
      </c>
      <c r="K2317" s="35" t="s">
        <v>421</v>
      </c>
      <c r="L2317" s="33" t="s">
        <v>1457</v>
      </c>
      <c r="M2317" s="33" t="s">
        <v>8450</v>
      </c>
      <c r="N2317" s="33" t="s">
        <v>14370</v>
      </c>
      <c r="O2317" s="5"/>
      <c r="P2317" s="35" t="s">
        <v>233</v>
      </c>
      <c r="Q2317" s="35" t="s">
        <v>14370</v>
      </c>
      <c r="R2317" s="33">
        <v>76283.0</v>
      </c>
      <c r="S2317" s="37"/>
      <c r="T2317" s="33"/>
      <c r="U2317" s="33">
        <v>5.07</v>
      </c>
      <c r="V2317" s="33" t="s">
        <v>154</v>
      </c>
      <c r="W2317" s="33"/>
      <c r="X2317" s="33"/>
      <c r="Y2317" s="5"/>
      <c r="Z2317" s="5"/>
      <c r="AA2317" s="33">
        <v>1.0</v>
      </c>
      <c r="AB2317" s="33"/>
      <c r="AC2317" s="33">
        <v>1.0</v>
      </c>
      <c r="AD2317" s="5"/>
      <c r="AE2317" s="5"/>
      <c r="AF2317" s="5"/>
      <c r="AG2317" s="16"/>
      <c r="AH2317" s="38" t="str">
        <f t="shared" si="1"/>
        <v/>
      </c>
      <c r="AI2317" s="39">
        <f t="shared" si="2"/>
        <v>1</v>
      </c>
      <c r="AJ2317" s="37" t="str">
        <f t="shared" si="3"/>
        <v/>
      </c>
      <c r="AK2317" s="41" t="str">
        <f t="shared" si="4"/>
        <v/>
      </c>
      <c r="AL2317" s="35" t="s">
        <v>233</v>
      </c>
      <c r="AM2317" s="33" t="s">
        <v>14218</v>
      </c>
      <c r="AN2317" s="33" t="s">
        <v>14218</v>
      </c>
      <c r="AO2317" s="41"/>
      <c r="AP2317" s="33" t="s">
        <v>169</v>
      </c>
      <c r="AQ2317" s="33" t="s">
        <v>170</v>
      </c>
      <c r="AR2317" s="33">
        <v>300.0</v>
      </c>
      <c r="AS2317" s="42"/>
      <c r="AT2317" s="42"/>
      <c r="AU2317" s="42"/>
      <c r="AV2317" s="42"/>
      <c r="AW2317" s="42"/>
      <c r="AX2317" s="5"/>
      <c r="AY2317" s="33"/>
      <c r="AZ2317" s="33" t="s">
        <v>14388</v>
      </c>
      <c r="BA2317" s="5"/>
      <c r="BB2317" s="5"/>
      <c r="BC2317" s="5" t="s">
        <v>14389</v>
      </c>
      <c r="BD2317" s="33" t="s">
        <v>173</v>
      </c>
      <c r="BE2317" s="41"/>
      <c r="BF2317" s="35"/>
      <c r="BG2317" s="33" t="s">
        <v>169</v>
      </c>
      <c r="BH2317" s="5"/>
      <c r="BI2317" s="33">
        <v>300.0</v>
      </c>
      <c r="BJ2317" s="33" t="s">
        <v>170</v>
      </c>
      <c r="BK2317" s="5"/>
      <c r="BL2317" s="5">
        <f t="shared" si="5"/>
        <v>3994.5</v>
      </c>
      <c r="BM2317" s="5"/>
      <c r="BN2317" s="5"/>
      <c r="BO2317" s="42">
        <f t="shared" si="6"/>
        <v>3994.5</v>
      </c>
      <c r="BP2317" s="44"/>
      <c r="BQ2317" s="45"/>
      <c r="BR2317" s="47"/>
      <c r="BS2317" s="45"/>
      <c r="BT2317" s="37"/>
      <c r="BU2317" s="5"/>
      <c r="BV2317" s="38"/>
      <c r="BW2317" s="48"/>
      <c r="BX2317" s="44"/>
      <c r="BY2317" s="44"/>
      <c r="BZ2317" s="33" t="s">
        <v>131</v>
      </c>
      <c r="CA2317" s="5"/>
      <c r="CB2317" s="5"/>
      <c r="CC2317" s="33" t="s">
        <v>177</v>
      </c>
      <c r="CD2317" s="5"/>
      <c r="CE2317" s="5"/>
      <c r="CF2317" s="33" t="s">
        <v>178</v>
      </c>
      <c r="CG2317" s="33" t="s">
        <v>14390</v>
      </c>
      <c r="CH2317" s="5"/>
      <c r="CI2317" s="5"/>
      <c r="CJ2317" s="5"/>
      <c r="CK2317" s="33"/>
      <c r="CL2317" s="49">
        <v>45000.0</v>
      </c>
      <c r="CM2317" s="33" t="s">
        <v>180</v>
      </c>
      <c r="CN2317" s="5"/>
      <c r="CO2317" s="33">
        <v>2.0</v>
      </c>
      <c r="CP2317" s="33" t="s">
        <v>181</v>
      </c>
      <c r="CQ2317" s="50" t="str">
        <f t="shared" si="7"/>
        <v>02/02/1956</v>
      </c>
      <c r="CR2317" s="33" t="s">
        <v>182</v>
      </c>
      <c r="CS2317" s="33">
        <v>5.0</v>
      </c>
      <c r="CT2317" s="33">
        <v>5.0</v>
      </c>
      <c r="CU2317" s="33">
        <v>28.0</v>
      </c>
      <c r="CV2317" s="33">
        <v>2056.0</v>
      </c>
      <c r="CW2317" s="5"/>
      <c r="CX2317" s="5"/>
      <c r="CY2317" s="33">
        <v>-100.162644</v>
      </c>
      <c r="CZ2317" s="33">
        <v>20.75723</v>
      </c>
      <c r="DA2317" s="33">
        <v>4.421781644E9</v>
      </c>
      <c r="DB2317" s="33">
        <v>2.0</v>
      </c>
      <c r="DC2317" s="33" t="s">
        <v>8456</v>
      </c>
      <c r="DD2317" s="33">
        <v>2023.0</v>
      </c>
      <c r="DE2317" s="33" t="s">
        <v>184</v>
      </c>
      <c r="DF2317" s="33"/>
      <c r="DG2317" s="33" t="s">
        <v>185</v>
      </c>
      <c r="DH2317" s="33" t="s">
        <v>186</v>
      </c>
      <c r="DI2317" s="5"/>
      <c r="DJ2317" s="5"/>
    </row>
    <row r="2318">
      <c r="A2318" s="33" t="s">
        <v>14391</v>
      </c>
      <c r="B2318" s="34">
        <v>44952.0</v>
      </c>
      <c r="C2318" s="35" t="s">
        <v>137</v>
      </c>
      <c r="D2318" s="35" t="s">
        <v>139</v>
      </c>
      <c r="E2318" s="35" t="s">
        <v>142</v>
      </c>
      <c r="F2318" s="36" t="s">
        <v>144</v>
      </c>
      <c r="G2318" s="33" t="s">
        <v>14392</v>
      </c>
      <c r="H2318" s="33" t="s">
        <v>14393</v>
      </c>
      <c r="I2318" s="33" t="s">
        <v>13237</v>
      </c>
      <c r="J2318" s="33" t="s">
        <v>204</v>
      </c>
      <c r="K2318" s="35" t="s">
        <v>421</v>
      </c>
      <c r="L2318" s="33" t="s">
        <v>1457</v>
      </c>
      <c r="M2318" s="33">
        <v>8.0</v>
      </c>
      <c r="N2318" s="33" t="s">
        <v>14370</v>
      </c>
      <c r="O2318" s="5"/>
      <c r="P2318" s="35" t="s">
        <v>233</v>
      </c>
      <c r="Q2318" s="35" t="s">
        <v>14370</v>
      </c>
      <c r="R2318" s="33">
        <v>76283.0</v>
      </c>
      <c r="S2318" s="37"/>
      <c r="T2318" s="33"/>
      <c r="U2318" s="33">
        <v>2.65</v>
      </c>
      <c r="V2318" s="33" t="s">
        <v>154</v>
      </c>
      <c r="W2318" s="33"/>
      <c r="X2318" s="33"/>
      <c r="Y2318" s="5"/>
      <c r="Z2318" s="5"/>
      <c r="AA2318" s="33">
        <v>1.0</v>
      </c>
      <c r="AB2318" s="33">
        <v>1.0</v>
      </c>
      <c r="AC2318" s="33"/>
      <c r="AD2318" s="5"/>
      <c r="AE2318" s="5"/>
      <c r="AF2318" s="5"/>
      <c r="AG2318" s="16"/>
      <c r="AH2318" s="38">
        <f t="shared" si="1"/>
        <v>1</v>
      </c>
      <c r="AI2318" s="39" t="str">
        <f t="shared" si="2"/>
        <v/>
      </c>
      <c r="AJ2318" s="37" t="str">
        <f t="shared" si="3"/>
        <v/>
      </c>
      <c r="AK2318" s="41" t="str">
        <f t="shared" si="4"/>
        <v/>
      </c>
      <c r="AL2318" s="35" t="s">
        <v>233</v>
      </c>
      <c r="AM2318" s="33" t="s">
        <v>14218</v>
      </c>
      <c r="AN2318" s="33" t="s">
        <v>14218</v>
      </c>
      <c r="AO2318" s="41"/>
      <c r="AP2318" s="33" t="s">
        <v>169</v>
      </c>
      <c r="AQ2318" s="33" t="s">
        <v>170</v>
      </c>
      <c r="AR2318" s="33">
        <v>300.0</v>
      </c>
      <c r="AS2318" s="42"/>
      <c r="AT2318" s="42"/>
      <c r="AU2318" s="42"/>
      <c r="AV2318" s="42"/>
      <c r="AW2318" s="42"/>
      <c r="AX2318" s="5"/>
      <c r="AY2318" s="33"/>
      <c r="AZ2318" s="33" t="s">
        <v>14394</v>
      </c>
      <c r="BA2318" s="5"/>
      <c r="BB2318" s="5"/>
      <c r="BC2318" s="5" t="s">
        <v>14395</v>
      </c>
      <c r="BD2318" s="33" t="s">
        <v>173</v>
      </c>
      <c r="BE2318" s="41"/>
      <c r="BF2318" s="35"/>
      <c r="BG2318" s="33" t="s">
        <v>169</v>
      </c>
      <c r="BH2318" s="5"/>
      <c r="BI2318" s="33">
        <v>300.0</v>
      </c>
      <c r="BJ2318" s="33" t="s">
        <v>170</v>
      </c>
      <c r="BK2318" s="5"/>
      <c r="BL2318" s="5">
        <f t="shared" si="5"/>
        <v>3994.5</v>
      </c>
      <c r="BM2318" s="5"/>
      <c r="BN2318" s="5"/>
      <c r="BO2318" s="42">
        <f t="shared" si="6"/>
        <v>3994.5</v>
      </c>
      <c r="BP2318" s="44"/>
      <c r="BQ2318" s="45"/>
      <c r="BR2318" s="47"/>
      <c r="BS2318" s="45"/>
      <c r="BT2318" s="37"/>
      <c r="BU2318" s="5"/>
      <c r="BV2318" s="38"/>
      <c r="BW2318" s="48"/>
      <c r="BX2318" s="44"/>
      <c r="BY2318" s="44"/>
      <c r="BZ2318" s="33" t="s">
        <v>131</v>
      </c>
      <c r="CA2318" s="5"/>
      <c r="CB2318" s="5"/>
      <c r="CC2318" s="33" t="s">
        <v>177</v>
      </c>
      <c r="CD2318" s="5"/>
      <c r="CE2318" s="5"/>
      <c r="CF2318" s="33" t="s">
        <v>178</v>
      </c>
      <c r="CG2318" s="33" t="s">
        <v>14396</v>
      </c>
      <c r="CH2318" s="5"/>
      <c r="CI2318" s="5"/>
      <c r="CJ2318" s="5"/>
      <c r="CK2318" s="33"/>
      <c r="CL2318" s="49">
        <v>45000.0</v>
      </c>
      <c r="CM2318" s="33" t="s">
        <v>180</v>
      </c>
      <c r="CN2318" s="5"/>
      <c r="CO2318" s="33">
        <v>2.0</v>
      </c>
      <c r="CP2318" s="33" t="s">
        <v>181</v>
      </c>
      <c r="CQ2318" s="50" t="str">
        <f t="shared" si="7"/>
        <v>26/03/1959</v>
      </c>
      <c r="CR2318" s="33" t="s">
        <v>243</v>
      </c>
      <c r="CS2318" s="33">
        <v>5.0</v>
      </c>
      <c r="CT2318" s="33">
        <v>5.0</v>
      </c>
      <c r="CU2318" s="33">
        <v>28.0</v>
      </c>
      <c r="CV2318" s="33">
        <v>2056.0</v>
      </c>
      <c r="CW2318" s="5"/>
      <c r="CX2318" s="5"/>
      <c r="CY2318" s="33">
        <v>-100.162644</v>
      </c>
      <c r="CZ2318" s="33">
        <v>20.75723</v>
      </c>
      <c r="DA2318" s="33">
        <v>4.424315904E9</v>
      </c>
      <c r="DB2318" s="33">
        <v>2.0</v>
      </c>
      <c r="DC2318" s="33" t="s">
        <v>8456</v>
      </c>
      <c r="DD2318" s="33">
        <v>2023.0</v>
      </c>
      <c r="DE2318" s="33" t="s">
        <v>184</v>
      </c>
      <c r="DF2318" s="33"/>
      <c r="DG2318" s="33" t="s">
        <v>185</v>
      </c>
      <c r="DH2318" s="33" t="s">
        <v>186</v>
      </c>
      <c r="DI2318" s="5"/>
      <c r="DJ2318" s="5"/>
    </row>
    <row r="2319">
      <c r="A2319" s="33" t="s">
        <v>14397</v>
      </c>
      <c r="B2319" s="34">
        <v>44952.0</v>
      </c>
      <c r="C2319" s="35" t="s">
        <v>137</v>
      </c>
      <c r="D2319" s="35" t="s">
        <v>139</v>
      </c>
      <c r="E2319" s="35" t="s">
        <v>142</v>
      </c>
      <c r="F2319" s="36" t="s">
        <v>144</v>
      </c>
      <c r="G2319" s="33" t="s">
        <v>14398</v>
      </c>
      <c r="H2319" s="33" t="s">
        <v>14399</v>
      </c>
      <c r="I2319" s="33" t="s">
        <v>14176</v>
      </c>
      <c r="J2319" s="33" t="s">
        <v>8485</v>
      </c>
      <c r="K2319" s="35" t="s">
        <v>421</v>
      </c>
      <c r="L2319" s="33" t="s">
        <v>1457</v>
      </c>
      <c r="M2319" s="33" t="s">
        <v>8450</v>
      </c>
      <c r="N2319" s="33" t="s">
        <v>14370</v>
      </c>
      <c r="O2319" s="5"/>
      <c r="P2319" s="35" t="s">
        <v>233</v>
      </c>
      <c r="Q2319" s="35" t="s">
        <v>14370</v>
      </c>
      <c r="R2319" s="33">
        <v>76283.0</v>
      </c>
      <c r="S2319" s="37"/>
      <c r="T2319" s="33"/>
      <c r="U2319" s="33">
        <v>5.4</v>
      </c>
      <c r="V2319" s="33" t="s">
        <v>154</v>
      </c>
      <c r="W2319" s="33"/>
      <c r="X2319" s="33"/>
      <c r="Y2319" s="5"/>
      <c r="Z2319" s="5"/>
      <c r="AA2319" s="33">
        <v>1.0</v>
      </c>
      <c r="AB2319" s="33"/>
      <c r="AC2319" s="33">
        <v>1.0</v>
      </c>
      <c r="AD2319" s="5"/>
      <c r="AE2319" s="5"/>
      <c r="AF2319" s="5"/>
      <c r="AG2319" s="16"/>
      <c r="AH2319" s="38" t="str">
        <f t="shared" si="1"/>
        <v/>
      </c>
      <c r="AI2319" s="39">
        <f t="shared" si="2"/>
        <v>1</v>
      </c>
      <c r="AJ2319" s="37" t="str">
        <f t="shared" si="3"/>
        <v/>
      </c>
      <c r="AK2319" s="41" t="str">
        <f t="shared" si="4"/>
        <v/>
      </c>
      <c r="AL2319" s="35" t="s">
        <v>233</v>
      </c>
      <c r="AM2319" s="33" t="s">
        <v>14218</v>
      </c>
      <c r="AN2319" s="33" t="s">
        <v>14218</v>
      </c>
      <c r="AO2319" s="41"/>
      <c r="AP2319" s="33" t="s">
        <v>169</v>
      </c>
      <c r="AQ2319" s="33" t="s">
        <v>170</v>
      </c>
      <c r="AR2319" s="33">
        <v>300.0</v>
      </c>
      <c r="AS2319" s="42"/>
      <c r="AT2319" s="42"/>
      <c r="AU2319" s="42"/>
      <c r="AV2319" s="42"/>
      <c r="AW2319" s="42"/>
      <c r="AX2319" s="5"/>
      <c r="AY2319" s="33"/>
      <c r="AZ2319" s="33" t="s">
        <v>14400</v>
      </c>
      <c r="BA2319" s="5"/>
      <c r="BB2319" s="5"/>
      <c r="BC2319" s="5" t="s">
        <v>14401</v>
      </c>
      <c r="BD2319" s="33" t="s">
        <v>173</v>
      </c>
      <c r="BE2319" s="41"/>
      <c r="BF2319" s="35"/>
      <c r="BG2319" s="33" t="s">
        <v>169</v>
      </c>
      <c r="BH2319" s="5"/>
      <c r="BI2319" s="33">
        <v>300.0</v>
      </c>
      <c r="BJ2319" s="33" t="s">
        <v>170</v>
      </c>
      <c r="BK2319" s="5"/>
      <c r="BL2319" s="5">
        <f t="shared" si="5"/>
        <v>3994.5</v>
      </c>
      <c r="BM2319" s="5"/>
      <c r="BN2319" s="5"/>
      <c r="BO2319" s="42">
        <f t="shared" si="6"/>
        <v>3994.5</v>
      </c>
      <c r="BP2319" s="44"/>
      <c r="BQ2319" s="45"/>
      <c r="BR2319" s="47"/>
      <c r="BS2319" s="45"/>
      <c r="BT2319" s="37"/>
      <c r="BU2319" s="5"/>
      <c r="BV2319" s="38"/>
      <c r="BW2319" s="48"/>
      <c r="BX2319" s="44"/>
      <c r="BY2319" s="44"/>
      <c r="BZ2319" s="33" t="s">
        <v>131</v>
      </c>
      <c r="CA2319" s="5"/>
      <c r="CB2319" s="5"/>
      <c r="CC2319" s="33" t="s">
        <v>177</v>
      </c>
      <c r="CD2319" s="5"/>
      <c r="CE2319" s="5"/>
      <c r="CF2319" s="33" t="s">
        <v>178</v>
      </c>
      <c r="CG2319" s="33" t="s">
        <v>14402</v>
      </c>
      <c r="CH2319" s="5"/>
      <c r="CI2319" s="5"/>
      <c r="CJ2319" s="5"/>
      <c r="CK2319" s="33"/>
      <c r="CL2319" s="49">
        <v>45000.0</v>
      </c>
      <c r="CM2319" s="33" t="s">
        <v>180</v>
      </c>
      <c r="CN2319" s="5"/>
      <c r="CO2319" s="33">
        <v>2.0</v>
      </c>
      <c r="CP2319" s="33" t="s">
        <v>181</v>
      </c>
      <c r="CQ2319" s="50" t="str">
        <f t="shared" si="7"/>
        <v>23/10/1943</v>
      </c>
      <c r="CR2319" s="33" t="s">
        <v>182</v>
      </c>
      <c r="CS2319" s="33">
        <v>5.0</v>
      </c>
      <c r="CT2319" s="33">
        <v>5.0</v>
      </c>
      <c r="CU2319" s="33">
        <v>28.0</v>
      </c>
      <c r="CV2319" s="33">
        <v>2056.0</v>
      </c>
      <c r="CW2319" s="5"/>
      <c r="CX2319" s="5"/>
      <c r="CY2319" s="33">
        <v>-100.162644</v>
      </c>
      <c r="CZ2319" s="33">
        <v>20.75723</v>
      </c>
      <c r="DA2319" s="33">
        <v>4.4219266E9</v>
      </c>
      <c r="DB2319" s="33">
        <v>1.0</v>
      </c>
      <c r="DC2319" s="33" t="s">
        <v>8456</v>
      </c>
      <c r="DD2319" s="33">
        <v>2023.0</v>
      </c>
      <c r="DE2319" s="33" t="s">
        <v>184</v>
      </c>
      <c r="DF2319" s="33"/>
      <c r="DG2319" s="33" t="s">
        <v>185</v>
      </c>
      <c r="DH2319" s="33" t="s">
        <v>186</v>
      </c>
      <c r="DI2319" s="5"/>
      <c r="DJ2319" s="5"/>
    </row>
    <row r="2320">
      <c r="A2320" s="33" t="s">
        <v>14403</v>
      </c>
      <c r="B2320" s="34">
        <v>44952.0</v>
      </c>
      <c r="C2320" s="35" t="s">
        <v>137</v>
      </c>
      <c r="D2320" s="35" t="s">
        <v>139</v>
      </c>
      <c r="E2320" s="35" t="s">
        <v>142</v>
      </c>
      <c r="F2320" s="36" t="s">
        <v>144</v>
      </c>
      <c r="G2320" s="33" t="s">
        <v>14404</v>
      </c>
      <c r="H2320" s="33" t="s">
        <v>14405</v>
      </c>
      <c r="I2320" s="33" t="s">
        <v>14176</v>
      </c>
      <c r="J2320" s="33" t="s">
        <v>8485</v>
      </c>
      <c r="K2320" s="35" t="s">
        <v>421</v>
      </c>
      <c r="L2320" s="33" t="s">
        <v>1457</v>
      </c>
      <c r="M2320" s="33" t="s">
        <v>8450</v>
      </c>
      <c r="N2320" s="33" t="s">
        <v>14370</v>
      </c>
      <c r="O2320" s="5"/>
      <c r="P2320" s="35" t="s">
        <v>233</v>
      </c>
      <c r="Q2320" s="35" t="s">
        <v>14370</v>
      </c>
      <c r="R2320" s="33">
        <v>76283.0</v>
      </c>
      <c r="S2320" s="37"/>
      <c r="T2320" s="33"/>
      <c r="U2320" s="33">
        <v>7.46</v>
      </c>
      <c r="V2320" s="33" t="s">
        <v>154</v>
      </c>
      <c r="W2320" s="33"/>
      <c r="X2320" s="33"/>
      <c r="Y2320" s="5"/>
      <c r="Z2320" s="5"/>
      <c r="AA2320" s="33">
        <v>1.0</v>
      </c>
      <c r="AB2320" s="33"/>
      <c r="AC2320" s="33">
        <v>1.0</v>
      </c>
      <c r="AD2320" s="5"/>
      <c r="AE2320" s="5"/>
      <c r="AF2320" s="5"/>
      <c r="AG2320" s="16"/>
      <c r="AH2320" s="38" t="str">
        <f t="shared" si="1"/>
        <v/>
      </c>
      <c r="AI2320" s="39">
        <f t="shared" si="2"/>
        <v>1</v>
      </c>
      <c r="AJ2320" s="37" t="str">
        <f t="shared" si="3"/>
        <v/>
      </c>
      <c r="AK2320" s="41" t="str">
        <f t="shared" si="4"/>
        <v/>
      </c>
      <c r="AL2320" s="35" t="s">
        <v>233</v>
      </c>
      <c r="AM2320" s="33" t="s">
        <v>14218</v>
      </c>
      <c r="AN2320" s="33" t="s">
        <v>14218</v>
      </c>
      <c r="AO2320" s="41"/>
      <c r="AP2320" s="33" t="s">
        <v>169</v>
      </c>
      <c r="AQ2320" s="33" t="s">
        <v>170</v>
      </c>
      <c r="AR2320" s="33">
        <v>300.0</v>
      </c>
      <c r="AS2320" s="42"/>
      <c r="AT2320" s="42"/>
      <c r="AU2320" s="42"/>
      <c r="AV2320" s="42"/>
      <c r="AW2320" s="42"/>
      <c r="AX2320" s="5"/>
      <c r="AY2320" s="33"/>
      <c r="AZ2320" s="33" t="s">
        <v>14406</v>
      </c>
      <c r="BA2320" s="5"/>
      <c r="BB2320" s="5"/>
      <c r="BC2320" s="5" t="s">
        <v>14407</v>
      </c>
      <c r="BD2320" s="33" t="s">
        <v>173</v>
      </c>
      <c r="BE2320" s="41"/>
      <c r="BF2320" s="35"/>
      <c r="BG2320" s="33" t="s">
        <v>169</v>
      </c>
      <c r="BH2320" s="5"/>
      <c r="BI2320" s="33">
        <v>300.0</v>
      </c>
      <c r="BJ2320" s="33" t="s">
        <v>170</v>
      </c>
      <c r="BK2320" s="5"/>
      <c r="BL2320" s="5">
        <f t="shared" si="5"/>
        <v>3994.5</v>
      </c>
      <c r="BM2320" s="5"/>
      <c r="BN2320" s="5"/>
      <c r="BO2320" s="42">
        <f t="shared" si="6"/>
        <v>3994.5</v>
      </c>
      <c r="BP2320" s="44"/>
      <c r="BQ2320" s="45"/>
      <c r="BR2320" s="47"/>
      <c r="BS2320" s="45"/>
      <c r="BT2320" s="37"/>
      <c r="BU2320" s="5"/>
      <c r="BV2320" s="38"/>
      <c r="BW2320" s="48"/>
      <c r="BX2320" s="44"/>
      <c r="BY2320" s="44"/>
      <c r="BZ2320" s="33" t="s">
        <v>131</v>
      </c>
      <c r="CA2320" s="5"/>
      <c r="CB2320" s="5"/>
      <c r="CC2320" s="33" t="s">
        <v>177</v>
      </c>
      <c r="CD2320" s="5"/>
      <c r="CE2320" s="5"/>
      <c r="CF2320" s="33" t="s">
        <v>178</v>
      </c>
      <c r="CG2320" s="33" t="s">
        <v>14408</v>
      </c>
      <c r="CH2320" s="5"/>
      <c r="CI2320" s="5"/>
      <c r="CJ2320" s="5"/>
      <c r="CK2320" s="33"/>
      <c r="CL2320" s="49">
        <v>45000.0</v>
      </c>
      <c r="CM2320" s="33" t="s">
        <v>180</v>
      </c>
      <c r="CN2320" s="5"/>
      <c r="CO2320" s="33">
        <v>2.0</v>
      </c>
      <c r="CP2320" s="33" t="s">
        <v>181</v>
      </c>
      <c r="CQ2320" s="50" t="str">
        <f t="shared" si="7"/>
        <v>28/12/1946</v>
      </c>
      <c r="CR2320" s="33" t="s">
        <v>182</v>
      </c>
      <c r="CS2320" s="33">
        <v>5.0</v>
      </c>
      <c r="CT2320" s="33">
        <v>5.0</v>
      </c>
      <c r="CU2320" s="33">
        <v>28.0</v>
      </c>
      <c r="CV2320" s="33">
        <v>2056.0</v>
      </c>
      <c r="CW2320" s="5"/>
      <c r="CX2320" s="5"/>
      <c r="CY2320" s="33">
        <v>-100.162644</v>
      </c>
      <c r="CZ2320" s="33">
        <v>20.75723</v>
      </c>
      <c r="DA2320" s="33">
        <v>4.42106053E9</v>
      </c>
      <c r="DB2320" s="33">
        <v>2.0</v>
      </c>
      <c r="DC2320" s="33" t="s">
        <v>8456</v>
      </c>
      <c r="DD2320" s="33">
        <v>2023.0</v>
      </c>
      <c r="DE2320" s="33" t="s">
        <v>184</v>
      </c>
      <c r="DF2320" s="33"/>
      <c r="DG2320" s="33" t="s">
        <v>185</v>
      </c>
      <c r="DH2320" s="33" t="s">
        <v>186</v>
      </c>
      <c r="DI2320" s="5"/>
      <c r="DJ2320" s="5"/>
    </row>
    <row r="2321">
      <c r="A2321" s="33" t="s">
        <v>14409</v>
      </c>
      <c r="B2321" s="34">
        <v>44952.0</v>
      </c>
      <c r="C2321" s="35" t="s">
        <v>137</v>
      </c>
      <c r="D2321" s="35" t="s">
        <v>139</v>
      </c>
      <c r="E2321" s="35" t="s">
        <v>142</v>
      </c>
      <c r="F2321" s="36" t="s">
        <v>144</v>
      </c>
      <c r="G2321" s="33" t="s">
        <v>14410</v>
      </c>
      <c r="H2321" s="33" t="s">
        <v>10454</v>
      </c>
      <c r="I2321" s="33" t="s">
        <v>546</v>
      </c>
      <c r="J2321" s="33" t="s">
        <v>220</v>
      </c>
      <c r="K2321" s="35" t="s">
        <v>421</v>
      </c>
      <c r="L2321" s="33" t="s">
        <v>14411</v>
      </c>
      <c r="M2321" s="33" t="s">
        <v>8450</v>
      </c>
      <c r="N2321" s="33" t="s">
        <v>14370</v>
      </c>
      <c r="O2321" s="5"/>
      <c r="P2321" s="35" t="s">
        <v>233</v>
      </c>
      <c r="Q2321" s="35" t="s">
        <v>14370</v>
      </c>
      <c r="R2321" s="33">
        <v>76283.0</v>
      </c>
      <c r="S2321" s="37"/>
      <c r="T2321" s="33"/>
      <c r="U2321" s="33">
        <v>7.45</v>
      </c>
      <c r="V2321" s="33" t="s">
        <v>154</v>
      </c>
      <c r="W2321" s="33"/>
      <c r="X2321" s="33"/>
      <c r="Y2321" s="5"/>
      <c r="Z2321" s="5"/>
      <c r="AA2321" s="33">
        <v>1.0</v>
      </c>
      <c r="AB2321" s="33">
        <v>1.0</v>
      </c>
      <c r="AC2321" s="33"/>
      <c r="AD2321" s="5"/>
      <c r="AE2321" s="5"/>
      <c r="AF2321" s="5"/>
      <c r="AG2321" s="16"/>
      <c r="AH2321" s="38">
        <f t="shared" si="1"/>
        <v>1</v>
      </c>
      <c r="AI2321" s="39" t="str">
        <f t="shared" si="2"/>
        <v/>
      </c>
      <c r="AJ2321" s="37" t="str">
        <f t="shared" si="3"/>
        <v/>
      </c>
      <c r="AK2321" s="41" t="str">
        <f t="shared" si="4"/>
        <v/>
      </c>
      <c r="AL2321" s="35" t="s">
        <v>233</v>
      </c>
      <c r="AM2321" s="33" t="s">
        <v>14218</v>
      </c>
      <c r="AN2321" s="33" t="s">
        <v>14218</v>
      </c>
      <c r="AO2321" s="41"/>
      <c r="AP2321" s="33" t="s">
        <v>169</v>
      </c>
      <c r="AQ2321" s="33" t="s">
        <v>170</v>
      </c>
      <c r="AR2321" s="33">
        <v>300.0</v>
      </c>
      <c r="AS2321" s="42"/>
      <c r="AT2321" s="42"/>
      <c r="AU2321" s="42"/>
      <c r="AV2321" s="42"/>
      <c r="AW2321" s="42"/>
      <c r="AX2321" s="5"/>
      <c r="AY2321" s="33"/>
      <c r="AZ2321" s="33" t="s">
        <v>14412</v>
      </c>
      <c r="BA2321" s="5"/>
      <c r="BB2321" s="5"/>
      <c r="BC2321" s="5" t="s">
        <v>14413</v>
      </c>
      <c r="BD2321" s="33" t="s">
        <v>173</v>
      </c>
      <c r="BE2321" s="41"/>
      <c r="BF2321" s="35"/>
      <c r="BG2321" s="33" t="s">
        <v>169</v>
      </c>
      <c r="BH2321" s="5"/>
      <c r="BI2321" s="33">
        <v>300.0</v>
      </c>
      <c r="BJ2321" s="33" t="s">
        <v>170</v>
      </c>
      <c r="BK2321" s="5"/>
      <c r="BL2321" s="5">
        <f t="shared" si="5"/>
        <v>3994.5</v>
      </c>
      <c r="BM2321" s="5"/>
      <c r="BN2321" s="5"/>
      <c r="BO2321" s="42">
        <f t="shared" si="6"/>
        <v>3994.5</v>
      </c>
      <c r="BP2321" s="44"/>
      <c r="BQ2321" s="45"/>
      <c r="BR2321" s="47"/>
      <c r="BS2321" s="45"/>
      <c r="BT2321" s="37"/>
      <c r="BU2321" s="5"/>
      <c r="BV2321" s="38"/>
      <c r="BW2321" s="48"/>
      <c r="BX2321" s="44"/>
      <c r="BY2321" s="44"/>
      <c r="BZ2321" s="33" t="s">
        <v>131</v>
      </c>
      <c r="CA2321" s="5"/>
      <c r="CB2321" s="5"/>
      <c r="CC2321" s="33" t="s">
        <v>177</v>
      </c>
      <c r="CD2321" s="5"/>
      <c r="CE2321" s="5"/>
      <c r="CF2321" s="33" t="s">
        <v>178</v>
      </c>
      <c r="CG2321" s="33" t="s">
        <v>14414</v>
      </c>
      <c r="CH2321" s="5"/>
      <c r="CI2321" s="5"/>
      <c r="CJ2321" s="5"/>
      <c r="CK2321" s="33"/>
      <c r="CL2321" s="49">
        <v>45000.0</v>
      </c>
      <c r="CM2321" s="33" t="s">
        <v>180</v>
      </c>
      <c r="CN2321" s="5"/>
      <c r="CO2321" s="33">
        <v>2.0</v>
      </c>
      <c r="CP2321" s="33" t="s">
        <v>181</v>
      </c>
      <c r="CQ2321" s="50" t="str">
        <f t="shared" si="7"/>
        <v>17/03/1923</v>
      </c>
      <c r="CR2321" s="33" t="s">
        <v>243</v>
      </c>
      <c r="CS2321" s="33">
        <v>5.0</v>
      </c>
      <c r="CT2321" s="33">
        <v>5.0</v>
      </c>
      <c r="CU2321" s="33">
        <v>28.0</v>
      </c>
      <c r="CV2321" s="33">
        <v>2056.0</v>
      </c>
      <c r="CW2321" s="5"/>
      <c r="CX2321" s="5"/>
      <c r="CY2321" s="33">
        <v>-100.162644</v>
      </c>
      <c r="CZ2321" s="33">
        <v>20.75723</v>
      </c>
      <c r="DA2321" s="33">
        <v>4.4219266E9</v>
      </c>
      <c r="DB2321" s="33">
        <v>1.0</v>
      </c>
      <c r="DC2321" s="33" t="s">
        <v>8456</v>
      </c>
      <c r="DD2321" s="33">
        <v>2023.0</v>
      </c>
      <c r="DE2321" s="33" t="s">
        <v>184</v>
      </c>
      <c r="DF2321" s="33"/>
      <c r="DG2321" s="33" t="s">
        <v>185</v>
      </c>
      <c r="DH2321" s="33" t="s">
        <v>186</v>
      </c>
      <c r="DI2321" s="5"/>
      <c r="DJ2321" s="5"/>
    </row>
    <row r="2322">
      <c r="A2322" s="33" t="s">
        <v>14415</v>
      </c>
      <c r="B2322" s="34">
        <v>44952.0</v>
      </c>
      <c r="C2322" s="35" t="s">
        <v>137</v>
      </c>
      <c r="D2322" s="35" t="s">
        <v>139</v>
      </c>
      <c r="E2322" s="35" t="s">
        <v>142</v>
      </c>
      <c r="F2322" s="36" t="s">
        <v>144</v>
      </c>
      <c r="G2322" s="33" t="s">
        <v>14416</v>
      </c>
      <c r="H2322" s="33" t="s">
        <v>581</v>
      </c>
      <c r="I2322" s="33" t="s">
        <v>605</v>
      </c>
      <c r="J2322" s="33" t="s">
        <v>231</v>
      </c>
      <c r="K2322" s="35" t="s">
        <v>421</v>
      </c>
      <c r="L2322" s="33" t="s">
        <v>3194</v>
      </c>
      <c r="M2322" s="33" t="s">
        <v>8450</v>
      </c>
      <c r="N2322" s="33" t="s">
        <v>14370</v>
      </c>
      <c r="O2322" s="5"/>
      <c r="P2322" s="35" t="s">
        <v>233</v>
      </c>
      <c r="Q2322" s="35" t="s">
        <v>14370</v>
      </c>
      <c r="R2322" s="33">
        <v>76283.0</v>
      </c>
      <c r="S2322" s="37"/>
      <c r="T2322" s="33"/>
      <c r="U2322" s="33">
        <v>5.61</v>
      </c>
      <c r="V2322" s="33" t="s">
        <v>154</v>
      </c>
      <c r="W2322" s="33"/>
      <c r="X2322" s="33"/>
      <c r="Y2322" s="5"/>
      <c r="Z2322" s="5"/>
      <c r="AA2322" s="33">
        <v>1.0</v>
      </c>
      <c r="AB2322" s="33"/>
      <c r="AC2322" s="33">
        <v>1.0</v>
      </c>
      <c r="AD2322" s="5"/>
      <c r="AE2322" s="5"/>
      <c r="AF2322" s="5"/>
      <c r="AG2322" s="16"/>
      <c r="AH2322" s="38" t="str">
        <f t="shared" si="1"/>
        <v/>
      </c>
      <c r="AI2322" s="39">
        <f t="shared" si="2"/>
        <v>1</v>
      </c>
      <c r="AJ2322" s="37" t="str">
        <f t="shared" si="3"/>
        <v/>
      </c>
      <c r="AK2322" s="41" t="str">
        <f t="shared" si="4"/>
        <v/>
      </c>
      <c r="AL2322" s="35" t="s">
        <v>233</v>
      </c>
      <c r="AM2322" s="33" t="s">
        <v>14218</v>
      </c>
      <c r="AN2322" s="33" t="s">
        <v>14218</v>
      </c>
      <c r="AO2322" s="41"/>
      <c r="AP2322" s="33" t="s">
        <v>169</v>
      </c>
      <c r="AQ2322" s="33" t="s">
        <v>170</v>
      </c>
      <c r="AR2322" s="33">
        <v>300.0</v>
      </c>
      <c r="AS2322" s="42"/>
      <c r="AT2322" s="42"/>
      <c r="AU2322" s="42"/>
      <c r="AV2322" s="42"/>
      <c r="AW2322" s="42"/>
      <c r="AX2322" s="5"/>
      <c r="AY2322" s="33"/>
      <c r="AZ2322" s="33" t="s">
        <v>14417</v>
      </c>
      <c r="BA2322" s="5"/>
      <c r="BB2322" s="5"/>
      <c r="BC2322" s="5" t="s">
        <v>14418</v>
      </c>
      <c r="BD2322" s="33" t="s">
        <v>173</v>
      </c>
      <c r="BE2322" s="41"/>
      <c r="BF2322" s="35"/>
      <c r="BG2322" s="33" t="s">
        <v>169</v>
      </c>
      <c r="BH2322" s="5"/>
      <c r="BI2322" s="33">
        <v>300.0</v>
      </c>
      <c r="BJ2322" s="33" t="s">
        <v>170</v>
      </c>
      <c r="BK2322" s="5"/>
      <c r="BL2322" s="5">
        <f t="shared" si="5"/>
        <v>3994.5</v>
      </c>
      <c r="BM2322" s="5"/>
      <c r="BN2322" s="5"/>
      <c r="BO2322" s="42">
        <f t="shared" si="6"/>
        <v>3994.5</v>
      </c>
      <c r="BP2322" s="44"/>
      <c r="BQ2322" s="45"/>
      <c r="BR2322" s="47"/>
      <c r="BS2322" s="45"/>
      <c r="BT2322" s="37"/>
      <c r="BU2322" s="5"/>
      <c r="BV2322" s="38"/>
      <c r="BW2322" s="48"/>
      <c r="BX2322" s="44"/>
      <c r="BY2322" s="44"/>
      <c r="BZ2322" s="33" t="s">
        <v>131</v>
      </c>
      <c r="CA2322" s="5"/>
      <c r="CB2322" s="5"/>
      <c r="CC2322" s="33" t="s">
        <v>177</v>
      </c>
      <c r="CD2322" s="5"/>
      <c r="CE2322" s="5"/>
      <c r="CF2322" s="33" t="s">
        <v>178</v>
      </c>
      <c r="CG2322" s="33" t="s">
        <v>14419</v>
      </c>
      <c r="CH2322" s="5"/>
      <c r="CI2322" s="5"/>
      <c r="CJ2322" s="5"/>
      <c r="CK2322" s="33"/>
      <c r="CL2322" s="49">
        <v>45000.0</v>
      </c>
      <c r="CM2322" s="33" t="s">
        <v>180</v>
      </c>
      <c r="CN2322" s="5"/>
      <c r="CO2322" s="33">
        <v>2.0</v>
      </c>
      <c r="CP2322" s="33" t="s">
        <v>181</v>
      </c>
      <c r="CQ2322" s="50" t="str">
        <f t="shared" si="7"/>
        <v>08/03/1959</v>
      </c>
      <c r="CR2322" s="33" t="s">
        <v>182</v>
      </c>
      <c r="CS2322" s="33">
        <v>5.0</v>
      </c>
      <c r="CT2322" s="33">
        <v>5.0</v>
      </c>
      <c r="CU2322" s="33">
        <v>28.0</v>
      </c>
      <c r="CV2322" s="33">
        <v>2056.0</v>
      </c>
      <c r="CW2322" s="5"/>
      <c r="CX2322" s="5"/>
      <c r="CY2322" s="33">
        <v>-100.162644</v>
      </c>
      <c r="CZ2322" s="33">
        <v>20.75723</v>
      </c>
      <c r="DA2322" s="33">
        <v>4.427096668E9</v>
      </c>
      <c r="DB2322" s="33">
        <v>2.0</v>
      </c>
      <c r="DC2322" s="33" t="s">
        <v>8456</v>
      </c>
      <c r="DD2322" s="33">
        <v>2023.0</v>
      </c>
      <c r="DE2322" s="33" t="s">
        <v>184</v>
      </c>
      <c r="DF2322" s="33"/>
      <c r="DG2322" s="33" t="s">
        <v>185</v>
      </c>
      <c r="DH2322" s="33" t="s">
        <v>186</v>
      </c>
      <c r="DI2322" s="5"/>
      <c r="DJ2322" s="5"/>
    </row>
    <row r="2323">
      <c r="A2323" s="33" t="s">
        <v>14420</v>
      </c>
      <c r="B2323" s="34">
        <v>44952.0</v>
      </c>
      <c r="C2323" s="35" t="s">
        <v>137</v>
      </c>
      <c r="D2323" s="35" t="s">
        <v>139</v>
      </c>
      <c r="E2323" s="35" t="s">
        <v>142</v>
      </c>
      <c r="F2323" s="36" t="s">
        <v>144</v>
      </c>
      <c r="G2323" s="33" t="s">
        <v>14421</v>
      </c>
      <c r="H2323" s="33" t="s">
        <v>14422</v>
      </c>
      <c r="I2323" s="33" t="s">
        <v>439</v>
      </c>
      <c r="J2323" s="33" t="s">
        <v>9104</v>
      </c>
      <c r="K2323" s="35" t="s">
        <v>421</v>
      </c>
      <c r="L2323" s="33" t="s">
        <v>3194</v>
      </c>
      <c r="M2323" s="33" t="s">
        <v>8450</v>
      </c>
      <c r="N2323" s="33" t="s">
        <v>14370</v>
      </c>
      <c r="O2323" s="5"/>
      <c r="P2323" s="35" t="s">
        <v>233</v>
      </c>
      <c r="Q2323" s="35" t="s">
        <v>14370</v>
      </c>
      <c r="R2323" s="33">
        <v>76283.0</v>
      </c>
      <c r="S2323" s="37"/>
      <c r="T2323" s="33"/>
      <c r="U2323" s="33">
        <v>3.12</v>
      </c>
      <c r="V2323" s="33" t="s">
        <v>154</v>
      </c>
      <c r="W2323" s="33"/>
      <c r="X2323" s="33"/>
      <c r="Y2323" s="5"/>
      <c r="Z2323" s="5"/>
      <c r="AA2323" s="33">
        <v>1.0</v>
      </c>
      <c r="AB2323" s="33">
        <v>1.0</v>
      </c>
      <c r="AC2323" s="33"/>
      <c r="AD2323" s="5"/>
      <c r="AE2323" s="5"/>
      <c r="AF2323" s="5"/>
      <c r="AG2323" s="16"/>
      <c r="AH2323" s="38">
        <f t="shared" si="1"/>
        <v>1</v>
      </c>
      <c r="AI2323" s="39" t="str">
        <f t="shared" si="2"/>
        <v/>
      </c>
      <c r="AJ2323" s="37" t="str">
        <f t="shared" si="3"/>
        <v/>
      </c>
      <c r="AK2323" s="41" t="str">
        <f t="shared" si="4"/>
        <v/>
      </c>
      <c r="AL2323" s="35" t="s">
        <v>233</v>
      </c>
      <c r="AM2323" s="33" t="s">
        <v>14218</v>
      </c>
      <c r="AN2323" s="33" t="s">
        <v>14218</v>
      </c>
      <c r="AO2323" s="41"/>
      <c r="AP2323" s="33" t="s">
        <v>169</v>
      </c>
      <c r="AQ2323" s="33" t="s">
        <v>170</v>
      </c>
      <c r="AR2323" s="33">
        <v>300.0</v>
      </c>
      <c r="AS2323" s="42"/>
      <c r="AT2323" s="42"/>
      <c r="AU2323" s="42"/>
      <c r="AV2323" s="42"/>
      <c r="AW2323" s="42"/>
      <c r="AX2323" s="5"/>
      <c r="AY2323" s="33"/>
      <c r="AZ2323" s="33" t="s">
        <v>14423</v>
      </c>
      <c r="BA2323" s="5"/>
      <c r="BB2323" s="5"/>
      <c r="BC2323" s="5" t="s">
        <v>14424</v>
      </c>
      <c r="BD2323" s="33" t="s">
        <v>173</v>
      </c>
      <c r="BE2323" s="41"/>
      <c r="BF2323" s="35"/>
      <c r="BG2323" s="33" t="s">
        <v>169</v>
      </c>
      <c r="BH2323" s="5"/>
      <c r="BI2323" s="33">
        <v>300.0</v>
      </c>
      <c r="BJ2323" s="33" t="s">
        <v>170</v>
      </c>
      <c r="BK2323" s="5"/>
      <c r="BL2323" s="5">
        <f t="shared" si="5"/>
        <v>3994.5</v>
      </c>
      <c r="BM2323" s="5"/>
      <c r="BN2323" s="5"/>
      <c r="BO2323" s="42">
        <f t="shared" si="6"/>
        <v>3994.5</v>
      </c>
      <c r="BP2323" s="44"/>
      <c r="BQ2323" s="45"/>
      <c r="BR2323" s="47"/>
      <c r="BS2323" s="45"/>
      <c r="BT2323" s="37"/>
      <c r="BU2323" s="5"/>
      <c r="BV2323" s="38"/>
      <c r="BW2323" s="48"/>
      <c r="BX2323" s="44"/>
      <c r="BY2323" s="44"/>
      <c r="BZ2323" s="33" t="s">
        <v>131</v>
      </c>
      <c r="CA2323" s="5"/>
      <c r="CB2323" s="5"/>
      <c r="CC2323" s="33" t="s">
        <v>177</v>
      </c>
      <c r="CD2323" s="5"/>
      <c r="CE2323" s="5"/>
      <c r="CF2323" s="33" t="s">
        <v>178</v>
      </c>
      <c r="CG2323" s="33" t="s">
        <v>14425</v>
      </c>
      <c r="CH2323" s="5"/>
      <c r="CI2323" s="5"/>
      <c r="CJ2323" s="5"/>
      <c r="CK2323" s="33"/>
      <c r="CL2323" s="49">
        <v>45000.0</v>
      </c>
      <c r="CM2323" s="33" t="s">
        <v>180</v>
      </c>
      <c r="CN2323" s="5"/>
      <c r="CO2323" s="33">
        <v>2.0</v>
      </c>
      <c r="CP2323" s="33" t="s">
        <v>181</v>
      </c>
      <c r="CQ2323" s="50" t="str">
        <f t="shared" si="7"/>
        <v>07/04/1952</v>
      </c>
      <c r="CR2323" s="33" t="s">
        <v>243</v>
      </c>
      <c r="CS2323" s="33">
        <v>5.0</v>
      </c>
      <c r="CT2323" s="33">
        <v>5.0</v>
      </c>
      <c r="CU2323" s="33">
        <v>28.0</v>
      </c>
      <c r="CV2323" s="33">
        <v>2056.0</v>
      </c>
      <c r="CW2323" s="5"/>
      <c r="CX2323" s="5"/>
      <c r="CY2323" s="33">
        <v>-100.162644</v>
      </c>
      <c r="CZ2323" s="33">
        <v>20.75723</v>
      </c>
      <c r="DA2323" s="33">
        <v>4.42155399E9</v>
      </c>
      <c r="DB2323" s="33">
        <v>2.0</v>
      </c>
      <c r="DC2323" s="33" t="s">
        <v>8456</v>
      </c>
      <c r="DD2323" s="33">
        <v>2023.0</v>
      </c>
      <c r="DE2323" s="33" t="s">
        <v>184</v>
      </c>
      <c r="DF2323" s="33"/>
      <c r="DG2323" s="33" t="s">
        <v>185</v>
      </c>
      <c r="DH2323" s="33" t="s">
        <v>186</v>
      </c>
      <c r="DI2323" s="5"/>
      <c r="DJ2323" s="5"/>
    </row>
    <row r="2324">
      <c r="A2324" s="33" t="s">
        <v>14426</v>
      </c>
      <c r="B2324" s="34">
        <v>44952.0</v>
      </c>
      <c r="C2324" s="35" t="s">
        <v>137</v>
      </c>
      <c r="D2324" s="35" t="s">
        <v>139</v>
      </c>
      <c r="E2324" s="35" t="s">
        <v>142</v>
      </c>
      <c r="F2324" s="36" t="s">
        <v>144</v>
      </c>
      <c r="G2324" s="33" t="s">
        <v>14427</v>
      </c>
      <c r="H2324" s="33" t="s">
        <v>14428</v>
      </c>
      <c r="I2324" s="33" t="s">
        <v>6248</v>
      </c>
      <c r="J2324" s="33" t="s">
        <v>844</v>
      </c>
      <c r="K2324" s="35" t="s">
        <v>421</v>
      </c>
      <c r="L2324" s="33" t="s">
        <v>3194</v>
      </c>
      <c r="M2324" s="33" t="s">
        <v>8450</v>
      </c>
      <c r="N2324" s="33" t="s">
        <v>14370</v>
      </c>
      <c r="O2324" s="5"/>
      <c r="P2324" s="35" t="s">
        <v>233</v>
      </c>
      <c r="Q2324" s="35" t="s">
        <v>14370</v>
      </c>
      <c r="R2324" s="33">
        <v>76283.0</v>
      </c>
      <c r="S2324" s="37"/>
      <c r="T2324" s="33"/>
      <c r="U2324" s="33">
        <v>7.1</v>
      </c>
      <c r="V2324" s="33" t="s">
        <v>154</v>
      </c>
      <c r="W2324" s="33"/>
      <c r="X2324" s="33"/>
      <c r="Y2324" s="5"/>
      <c r="Z2324" s="5"/>
      <c r="AA2324" s="33">
        <v>1.0</v>
      </c>
      <c r="AB2324" s="33">
        <v>1.0</v>
      </c>
      <c r="AC2324" s="33"/>
      <c r="AD2324" s="5"/>
      <c r="AE2324" s="5"/>
      <c r="AF2324" s="5"/>
      <c r="AG2324" s="16"/>
      <c r="AH2324" s="38">
        <f t="shared" si="1"/>
        <v>1</v>
      </c>
      <c r="AI2324" s="39" t="str">
        <f t="shared" si="2"/>
        <v/>
      </c>
      <c r="AJ2324" s="37" t="str">
        <f t="shared" si="3"/>
        <v/>
      </c>
      <c r="AK2324" s="41" t="str">
        <f t="shared" si="4"/>
        <v/>
      </c>
      <c r="AL2324" s="35" t="s">
        <v>233</v>
      </c>
      <c r="AM2324" s="33" t="s">
        <v>14218</v>
      </c>
      <c r="AN2324" s="33" t="s">
        <v>14218</v>
      </c>
      <c r="AO2324" s="41"/>
      <c r="AP2324" s="33" t="s">
        <v>169</v>
      </c>
      <c r="AQ2324" s="33" t="s">
        <v>170</v>
      </c>
      <c r="AR2324" s="33">
        <v>300.0</v>
      </c>
      <c r="AS2324" s="42"/>
      <c r="AT2324" s="42"/>
      <c r="AU2324" s="42"/>
      <c r="AV2324" s="42"/>
      <c r="AW2324" s="42"/>
      <c r="AX2324" s="5"/>
      <c r="AY2324" s="33"/>
      <c r="AZ2324" s="33" t="s">
        <v>14429</v>
      </c>
      <c r="BA2324" s="5"/>
      <c r="BB2324" s="5"/>
      <c r="BC2324" s="5" t="s">
        <v>14430</v>
      </c>
      <c r="BD2324" s="33" t="s">
        <v>173</v>
      </c>
      <c r="BE2324" s="41"/>
      <c r="BF2324" s="35"/>
      <c r="BG2324" s="33" t="s">
        <v>169</v>
      </c>
      <c r="BH2324" s="5"/>
      <c r="BI2324" s="33">
        <v>300.0</v>
      </c>
      <c r="BJ2324" s="33" t="s">
        <v>170</v>
      </c>
      <c r="BK2324" s="5"/>
      <c r="BL2324" s="5">
        <f t="shared" si="5"/>
        <v>3994.5</v>
      </c>
      <c r="BM2324" s="5"/>
      <c r="BN2324" s="5"/>
      <c r="BO2324" s="42">
        <f t="shared" si="6"/>
        <v>3994.5</v>
      </c>
      <c r="BP2324" s="44"/>
      <c r="BQ2324" s="45"/>
      <c r="BR2324" s="47"/>
      <c r="BS2324" s="45"/>
      <c r="BT2324" s="37"/>
      <c r="BU2324" s="5"/>
      <c r="BV2324" s="38"/>
      <c r="BW2324" s="48"/>
      <c r="BX2324" s="44"/>
      <c r="BY2324" s="44"/>
      <c r="BZ2324" s="33" t="s">
        <v>131</v>
      </c>
      <c r="CA2324" s="5"/>
      <c r="CB2324" s="5"/>
      <c r="CC2324" s="33" t="s">
        <v>177</v>
      </c>
      <c r="CD2324" s="5"/>
      <c r="CE2324" s="5"/>
      <c r="CF2324" s="33" t="s">
        <v>178</v>
      </c>
      <c r="CG2324" s="33" t="s">
        <v>14431</v>
      </c>
      <c r="CH2324" s="5"/>
      <c r="CI2324" s="5"/>
      <c r="CJ2324" s="5"/>
      <c r="CK2324" s="33"/>
      <c r="CL2324" s="49">
        <v>45000.0</v>
      </c>
      <c r="CM2324" s="33" t="s">
        <v>180</v>
      </c>
      <c r="CN2324" s="5"/>
      <c r="CO2324" s="33">
        <v>2.0</v>
      </c>
      <c r="CP2324" s="33" t="s">
        <v>181</v>
      </c>
      <c r="CQ2324" s="50" t="str">
        <f t="shared" si="7"/>
        <v>27/03/1944</v>
      </c>
      <c r="CR2324" s="33" t="s">
        <v>243</v>
      </c>
      <c r="CS2324" s="33">
        <v>5.0</v>
      </c>
      <c r="CT2324" s="33">
        <v>5.0</v>
      </c>
      <c r="CU2324" s="33">
        <v>28.0</v>
      </c>
      <c r="CV2324" s="33">
        <v>2056.0</v>
      </c>
      <c r="CW2324" s="5"/>
      <c r="CX2324" s="5"/>
      <c r="CY2324" s="33">
        <v>-100.162644</v>
      </c>
      <c r="CZ2324" s="33">
        <v>20.75723</v>
      </c>
      <c r="DA2324" s="33">
        <v>4.42334469E9</v>
      </c>
      <c r="DB2324" s="33">
        <v>2.0</v>
      </c>
      <c r="DC2324" s="33" t="s">
        <v>8456</v>
      </c>
      <c r="DD2324" s="33">
        <v>2023.0</v>
      </c>
      <c r="DE2324" s="33" t="s">
        <v>184</v>
      </c>
      <c r="DF2324" s="33"/>
      <c r="DG2324" s="33" t="s">
        <v>185</v>
      </c>
      <c r="DH2324" s="33" t="s">
        <v>186</v>
      </c>
      <c r="DI2324" s="5"/>
      <c r="DJ2324" s="5"/>
    </row>
    <row r="2325">
      <c r="A2325" s="33" t="s">
        <v>14432</v>
      </c>
      <c r="B2325" s="34">
        <v>44952.0</v>
      </c>
      <c r="C2325" s="35" t="s">
        <v>137</v>
      </c>
      <c r="D2325" s="35" t="s">
        <v>139</v>
      </c>
      <c r="E2325" s="35" t="s">
        <v>142</v>
      </c>
      <c r="F2325" s="36" t="s">
        <v>144</v>
      </c>
      <c r="G2325" s="33" t="s">
        <v>14433</v>
      </c>
      <c r="H2325" s="33" t="s">
        <v>4906</v>
      </c>
      <c r="I2325" s="33" t="s">
        <v>9206</v>
      </c>
      <c r="J2325" s="33" t="s">
        <v>10360</v>
      </c>
      <c r="K2325" s="35" t="s">
        <v>421</v>
      </c>
      <c r="L2325" s="33" t="s">
        <v>1457</v>
      </c>
      <c r="M2325" s="33" t="s">
        <v>8450</v>
      </c>
      <c r="N2325" s="33" t="s">
        <v>14370</v>
      </c>
      <c r="O2325" s="5"/>
      <c r="P2325" s="35" t="s">
        <v>233</v>
      </c>
      <c r="Q2325" s="35" t="s">
        <v>14370</v>
      </c>
      <c r="R2325" s="33">
        <v>76283.0</v>
      </c>
      <c r="S2325" s="37"/>
      <c r="T2325" s="33"/>
      <c r="U2325" s="33">
        <v>1.32</v>
      </c>
      <c r="V2325" s="33" t="s">
        <v>154</v>
      </c>
      <c r="W2325" s="33"/>
      <c r="X2325" s="33"/>
      <c r="Y2325" s="5"/>
      <c r="Z2325" s="5"/>
      <c r="AA2325" s="33">
        <v>1.0</v>
      </c>
      <c r="AB2325" s="33"/>
      <c r="AC2325" s="33">
        <v>1.0</v>
      </c>
      <c r="AD2325" s="5"/>
      <c r="AE2325" s="5"/>
      <c r="AF2325" s="5"/>
      <c r="AG2325" s="16"/>
      <c r="AH2325" s="38" t="str">
        <f t="shared" si="1"/>
        <v/>
      </c>
      <c r="AI2325" s="39">
        <f t="shared" si="2"/>
        <v>1</v>
      </c>
      <c r="AJ2325" s="37" t="str">
        <f t="shared" si="3"/>
        <v/>
      </c>
      <c r="AK2325" s="41" t="str">
        <f t="shared" si="4"/>
        <v/>
      </c>
      <c r="AL2325" s="35" t="s">
        <v>233</v>
      </c>
      <c r="AM2325" s="33" t="s">
        <v>14218</v>
      </c>
      <c r="AN2325" s="33" t="s">
        <v>14218</v>
      </c>
      <c r="AO2325" s="41"/>
      <c r="AP2325" s="33" t="s">
        <v>169</v>
      </c>
      <c r="AQ2325" s="33" t="s">
        <v>170</v>
      </c>
      <c r="AR2325" s="33">
        <v>150.0</v>
      </c>
      <c r="AS2325" s="42"/>
      <c r="AT2325" s="42"/>
      <c r="AU2325" s="42"/>
      <c r="AV2325" s="42"/>
      <c r="AW2325" s="42"/>
      <c r="AX2325" s="5"/>
      <c r="AY2325" s="33"/>
      <c r="AZ2325" s="33" t="s">
        <v>14434</v>
      </c>
      <c r="BA2325" s="5"/>
      <c r="BB2325" s="5"/>
      <c r="BC2325" s="5" t="s">
        <v>14435</v>
      </c>
      <c r="BD2325" s="33" t="s">
        <v>173</v>
      </c>
      <c r="BE2325" s="41"/>
      <c r="BF2325" s="35"/>
      <c r="BG2325" s="33" t="s">
        <v>169</v>
      </c>
      <c r="BH2325" s="5"/>
      <c r="BI2325" s="33">
        <v>150.0</v>
      </c>
      <c r="BJ2325" s="33" t="s">
        <v>170</v>
      </c>
      <c r="BK2325" s="5"/>
      <c r="BL2325" s="5">
        <f t="shared" si="5"/>
        <v>1997.25</v>
      </c>
      <c r="BM2325" s="5"/>
      <c r="BN2325" s="5"/>
      <c r="BO2325" s="42">
        <f t="shared" si="6"/>
        <v>1997.25</v>
      </c>
      <c r="BP2325" s="44"/>
      <c r="BQ2325" s="45"/>
      <c r="BR2325" s="47"/>
      <c r="BS2325" s="45"/>
      <c r="BT2325" s="37"/>
      <c r="BU2325" s="5"/>
      <c r="BV2325" s="38"/>
      <c r="BW2325" s="48"/>
      <c r="BX2325" s="44"/>
      <c r="BY2325" s="44"/>
      <c r="BZ2325" s="33" t="s">
        <v>131</v>
      </c>
      <c r="CA2325" s="5"/>
      <c r="CB2325" s="5"/>
      <c r="CC2325" s="33" t="s">
        <v>177</v>
      </c>
      <c r="CD2325" s="5"/>
      <c r="CE2325" s="5"/>
      <c r="CF2325" s="33" t="s">
        <v>178</v>
      </c>
      <c r="CG2325" s="33" t="s">
        <v>14436</v>
      </c>
      <c r="CH2325" s="5"/>
      <c r="CI2325" s="5"/>
      <c r="CJ2325" s="5"/>
      <c r="CK2325" s="33"/>
      <c r="CL2325" s="49">
        <v>45000.0</v>
      </c>
      <c r="CM2325" s="33" t="s">
        <v>180</v>
      </c>
      <c r="CN2325" s="5"/>
      <c r="CO2325" s="33">
        <v>1.0</v>
      </c>
      <c r="CP2325" s="33" t="s">
        <v>181</v>
      </c>
      <c r="CQ2325" s="50" t="str">
        <f t="shared" si="7"/>
        <v>06/12/1947</v>
      </c>
      <c r="CR2325" s="33" t="s">
        <v>182</v>
      </c>
      <c r="CS2325" s="33">
        <v>5.0</v>
      </c>
      <c r="CT2325" s="33">
        <v>5.0</v>
      </c>
      <c r="CU2325" s="33">
        <v>28.0</v>
      </c>
      <c r="CV2325" s="33">
        <v>2056.0</v>
      </c>
      <c r="CW2325" s="5"/>
      <c r="CX2325" s="5"/>
      <c r="CY2325" s="33">
        <v>-100.162644</v>
      </c>
      <c r="CZ2325" s="33">
        <v>20.75723</v>
      </c>
      <c r="DA2325" s="33">
        <v>4.427184042E9</v>
      </c>
      <c r="DB2325" s="33">
        <v>2.0</v>
      </c>
      <c r="DC2325" s="33" t="s">
        <v>8456</v>
      </c>
      <c r="DD2325" s="33">
        <v>2023.0</v>
      </c>
      <c r="DE2325" s="33" t="s">
        <v>184</v>
      </c>
      <c r="DF2325" s="33"/>
      <c r="DG2325" s="33" t="s">
        <v>185</v>
      </c>
      <c r="DH2325" s="33" t="s">
        <v>186</v>
      </c>
      <c r="DI2325" s="5"/>
      <c r="DJ2325" s="5"/>
    </row>
    <row r="2326">
      <c r="A2326" s="33" t="s">
        <v>14437</v>
      </c>
      <c r="B2326" s="34">
        <v>44952.0</v>
      </c>
      <c r="C2326" s="35" t="s">
        <v>137</v>
      </c>
      <c r="D2326" s="35" t="s">
        <v>139</v>
      </c>
      <c r="E2326" s="35" t="s">
        <v>142</v>
      </c>
      <c r="F2326" s="36" t="s">
        <v>144</v>
      </c>
      <c r="G2326" s="33" t="s">
        <v>14438</v>
      </c>
      <c r="H2326" s="33" t="s">
        <v>12111</v>
      </c>
      <c r="I2326" s="33" t="s">
        <v>9206</v>
      </c>
      <c r="J2326" s="33" t="s">
        <v>10360</v>
      </c>
      <c r="K2326" s="35" t="s">
        <v>421</v>
      </c>
      <c r="L2326" s="33" t="s">
        <v>1457</v>
      </c>
      <c r="M2326" s="33" t="s">
        <v>8450</v>
      </c>
      <c r="N2326" s="33" t="s">
        <v>14370</v>
      </c>
      <c r="O2326" s="5"/>
      <c r="P2326" s="35" t="s">
        <v>233</v>
      </c>
      <c r="Q2326" s="35" t="s">
        <v>14370</v>
      </c>
      <c r="R2326" s="33">
        <v>76283.0</v>
      </c>
      <c r="S2326" s="37"/>
      <c r="T2326" s="33"/>
      <c r="U2326" s="33">
        <v>5.16</v>
      </c>
      <c r="V2326" s="33" t="s">
        <v>154</v>
      </c>
      <c r="W2326" s="33"/>
      <c r="X2326" s="33"/>
      <c r="Y2326" s="5"/>
      <c r="Z2326" s="5"/>
      <c r="AA2326" s="33">
        <v>1.0</v>
      </c>
      <c r="AB2326" s="33">
        <v>1.0</v>
      </c>
      <c r="AC2326" s="33"/>
      <c r="AD2326" s="5"/>
      <c r="AE2326" s="5"/>
      <c r="AF2326" s="5"/>
      <c r="AG2326" s="16"/>
      <c r="AH2326" s="38">
        <f t="shared" si="1"/>
        <v>1</v>
      </c>
      <c r="AI2326" s="39" t="str">
        <f t="shared" si="2"/>
        <v/>
      </c>
      <c r="AJ2326" s="37" t="str">
        <f t="shared" si="3"/>
        <v/>
      </c>
      <c r="AK2326" s="41" t="str">
        <f t="shared" si="4"/>
        <v/>
      </c>
      <c r="AL2326" s="35" t="s">
        <v>233</v>
      </c>
      <c r="AM2326" s="33" t="s">
        <v>14218</v>
      </c>
      <c r="AN2326" s="33" t="s">
        <v>14218</v>
      </c>
      <c r="AO2326" s="41"/>
      <c r="AP2326" s="33" t="s">
        <v>169</v>
      </c>
      <c r="AQ2326" s="33" t="s">
        <v>170</v>
      </c>
      <c r="AR2326" s="33">
        <v>300.0</v>
      </c>
      <c r="AS2326" s="42"/>
      <c r="AT2326" s="42"/>
      <c r="AU2326" s="42"/>
      <c r="AV2326" s="42"/>
      <c r="AW2326" s="42"/>
      <c r="AX2326" s="5"/>
      <c r="AY2326" s="33"/>
      <c r="AZ2326" s="33" t="s">
        <v>14439</v>
      </c>
      <c r="BA2326" s="5"/>
      <c r="BB2326" s="5"/>
      <c r="BC2326" s="5" t="s">
        <v>14440</v>
      </c>
      <c r="BD2326" s="33" t="s">
        <v>173</v>
      </c>
      <c r="BE2326" s="41"/>
      <c r="BF2326" s="35"/>
      <c r="BG2326" s="33" t="s">
        <v>169</v>
      </c>
      <c r="BH2326" s="5"/>
      <c r="BI2326" s="33">
        <v>300.0</v>
      </c>
      <c r="BJ2326" s="33" t="s">
        <v>170</v>
      </c>
      <c r="BK2326" s="5"/>
      <c r="BL2326" s="5">
        <f t="shared" si="5"/>
        <v>3994.5</v>
      </c>
      <c r="BM2326" s="5"/>
      <c r="BN2326" s="5"/>
      <c r="BO2326" s="42">
        <f t="shared" si="6"/>
        <v>3994.5</v>
      </c>
      <c r="BP2326" s="44"/>
      <c r="BQ2326" s="45"/>
      <c r="BR2326" s="47"/>
      <c r="BS2326" s="45"/>
      <c r="BT2326" s="37"/>
      <c r="BU2326" s="5"/>
      <c r="BV2326" s="38"/>
      <c r="BW2326" s="48"/>
      <c r="BX2326" s="44"/>
      <c r="BY2326" s="44"/>
      <c r="BZ2326" s="33" t="s">
        <v>131</v>
      </c>
      <c r="CA2326" s="5"/>
      <c r="CB2326" s="5"/>
      <c r="CC2326" s="33" t="s">
        <v>177</v>
      </c>
      <c r="CD2326" s="5"/>
      <c r="CE2326" s="5"/>
      <c r="CF2326" s="33" t="s">
        <v>178</v>
      </c>
      <c r="CG2326" s="33" t="s">
        <v>14441</v>
      </c>
      <c r="CH2326" s="5"/>
      <c r="CI2326" s="5"/>
      <c r="CJ2326" s="5"/>
      <c r="CK2326" s="33"/>
      <c r="CL2326" s="49">
        <v>45000.0</v>
      </c>
      <c r="CM2326" s="33" t="s">
        <v>180</v>
      </c>
      <c r="CN2326" s="5"/>
      <c r="CO2326" s="33">
        <v>2.0</v>
      </c>
      <c r="CP2326" s="33" t="s">
        <v>181</v>
      </c>
      <c r="CQ2326" s="50" t="str">
        <f t="shared" si="7"/>
        <v>02/03/1958</v>
      </c>
      <c r="CR2326" s="33" t="s">
        <v>243</v>
      </c>
      <c r="CS2326" s="33">
        <v>5.0</v>
      </c>
      <c r="CT2326" s="33">
        <v>5.0</v>
      </c>
      <c r="CU2326" s="33">
        <v>28.0</v>
      </c>
      <c r="CV2326" s="33">
        <v>2056.0</v>
      </c>
      <c r="CW2326" s="5"/>
      <c r="CX2326" s="5"/>
      <c r="CY2326" s="33">
        <v>-100.162644</v>
      </c>
      <c r="CZ2326" s="33">
        <v>20.75723</v>
      </c>
      <c r="DA2326" s="33">
        <v>4.427184042E9</v>
      </c>
      <c r="DB2326" s="33">
        <v>2.0</v>
      </c>
      <c r="DC2326" s="33" t="s">
        <v>8456</v>
      </c>
      <c r="DD2326" s="33">
        <v>2023.0</v>
      </c>
      <c r="DE2326" s="33" t="s">
        <v>184</v>
      </c>
      <c r="DF2326" s="33"/>
      <c r="DG2326" s="33" t="s">
        <v>185</v>
      </c>
      <c r="DH2326" s="33" t="s">
        <v>186</v>
      </c>
      <c r="DI2326" s="5"/>
      <c r="DJ2326" s="5"/>
    </row>
    <row r="2327">
      <c r="A2327" s="33" t="s">
        <v>14442</v>
      </c>
      <c r="B2327" s="34">
        <v>44952.0</v>
      </c>
      <c r="C2327" s="35" t="s">
        <v>137</v>
      </c>
      <c r="D2327" s="35" t="s">
        <v>139</v>
      </c>
      <c r="E2327" s="35" t="s">
        <v>142</v>
      </c>
      <c r="F2327" s="36" t="s">
        <v>144</v>
      </c>
      <c r="G2327" s="33" t="s">
        <v>14443</v>
      </c>
      <c r="H2327" s="33" t="s">
        <v>2183</v>
      </c>
      <c r="I2327" s="33" t="s">
        <v>231</v>
      </c>
      <c r="J2327" s="33" t="s">
        <v>350</v>
      </c>
      <c r="K2327" s="35" t="s">
        <v>421</v>
      </c>
      <c r="L2327" s="33" t="s">
        <v>14369</v>
      </c>
      <c r="M2327" s="33" t="s">
        <v>8450</v>
      </c>
      <c r="N2327" s="33" t="s">
        <v>14370</v>
      </c>
      <c r="O2327" s="5"/>
      <c r="P2327" s="35" t="s">
        <v>233</v>
      </c>
      <c r="Q2327" s="35" t="s">
        <v>14370</v>
      </c>
      <c r="R2327" s="33">
        <v>76283.0</v>
      </c>
      <c r="S2327" s="37"/>
      <c r="T2327" s="33"/>
      <c r="U2327" s="33">
        <v>5.49</v>
      </c>
      <c r="V2327" s="33" t="s">
        <v>154</v>
      </c>
      <c r="W2327" s="33"/>
      <c r="X2327" s="33"/>
      <c r="Y2327" s="5"/>
      <c r="Z2327" s="5"/>
      <c r="AA2327" s="33">
        <v>1.0</v>
      </c>
      <c r="AB2327" s="33"/>
      <c r="AC2327" s="33">
        <v>1.0</v>
      </c>
      <c r="AD2327" s="5"/>
      <c r="AE2327" s="5"/>
      <c r="AF2327" s="5"/>
      <c r="AG2327" s="16"/>
      <c r="AH2327" s="38" t="str">
        <f t="shared" si="1"/>
        <v/>
      </c>
      <c r="AI2327" s="39">
        <f t="shared" si="2"/>
        <v>1</v>
      </c>
      <c r="AJ2327" s="37" t="str">
        <f t="shared" si="3"/>
        <v/>
      </c>
      <c r="AK2327" s="41" t="str">
        <f t="shared" si="4"/>
        <v/>
      </c>
      <c r="AL2327" s="35" t="s">
        <v>233</v>
      </c>
      <c r="AM2327" s="33" t="s">
        <v>14218</v>
      </c>
      <c r="AN2327" s="33" t="s">
        <v>14218</v>
      </c>
      <c r="AO2327" s="41"/>
      <c r="AP2327" s="33" t="s">
        <v>169</v>
      </c>
      <c r="AQ2327" s="33" t="s">
        <v>170</v>
      </c>
      <c r="AR2327" s="33">
        <v>300.0</v>
      </c>
      <c r="AS2327" s="42"/>
      <c r="AT2327" s="42"/>
      <c r="AU2327" s="42"/>
      <c r="AV2327" s="42"/>
      <c r="AW2327" s="42"/>
      <c r="AX2327" s="5"/>
      <c r="AY2327" s="33"/>
      <c r="AZ2327" s="33" t="s">
        <v>14444</v>
      </c>
      <c r="BA2327" s="5"/>
      <c r="BB2327" s="5"/>
      <c r="BC2327" s="5" t="s">
        <v>14445</v>
      </c>
      <c r="BD2327" s="33" t="s">
        <v>173</v>
      </c>
      <c r="BE2327" s="41"/>
      <c r="BF2327" s="35"/>
      <c r="BG2327" s="33" t="s">
        <v>169</v>
      </c>
      <c r="BH2327" s="5"/>
      <c r="BI2327" s="33">
        <v>300.0</v>
      </c>
      <c r="BJ2327" s="33" t="s">
        <v>170</v>
      </c>
      <c r="BK2327" s="5"/>
      <c r="BL2327" s="5">
        <f t="shared" si="5"/>
        <v>3994.5</v>
      </c>
      <c r="BM2327" s="5"/>
      <c r="BN2327" s="5"/>
      <c r="BO2327" s="42">
        <f t="shared" si="6"/>
        <v>3994.5</v>
      </c>
      <c r="BP2327" s="44"/>
      <c r="BQ2327" s="45"/>
      <c r="BR2327" s="47"/>
      <c r="BS2327" s="45"/>
      <c r="BT2327" s="37"/>
      <c r="BU2327" s="5"/>
      <c r="BV2327" s="38"/>
      <c r="BW2327" s="48"/>
      <c r="BX2327" s="44"/>
      <c r="BY2327" s="44"/>
      <c r="BZ2327" s="33" t="s">
        <v>131</v>
      </c>
      <c r="CA2327" s="5"/>
      <c r="CB2327" s="5"/>
      <c r="CC2327" s="33" t="s">
        <v>177</v>
      </c>
      <c r="CD2327" s="5"/>
      <c r="CE2327" s="5"/>
      <c r="CF2327" s="33" t="s">
        <v>178</v>
      </c>
      <c r="CG2327" s="33" t="s">
        <v>14446</v>
      </c>
      <c r="CH2327" s="5"/>
      <c r="CI2327" s="5"/>
      <c r="CJ2327" s="5"/>
      <c r="CK2327" s="33"/>
      <c r="CL2327" s="49">
        <v>45000.0</v>
      </c>
      <c r="CM2327" s="33" t="s">
        <v>180</v>
      </c>
      <c r="CN2327" s="5"/>
      <c r="CO2327" s="33">
        <v>2.0</v>
      </c>
      <c r="CP2327" s="33" t="s">
        <v>181</v>
      </c>
      <c r="CQ2327" s="50" t="str">
        <f t="shared" si="7"/>
        <v>08/02/1932</v>
      </c>
      <c r="CR2327" s="33" t="s">
        <v>182</v>
      </c>
      <c r="CS2327" s="33">
        <v>5.0</v>
      </c>
      <c r="CT2327" s="33">
        <v>5.0</v>
      </c>
      <c r="CU2327" s="33">
        <v>28.0</v>
      </c>
      <c r="CV2327" s="33">
        <v>2056.0</v>
      </c>
      <c r="CW2327" s="5"/>
      <c r="CX2327" s="5"/>
      <c r="CY2327" s="33">
        <v>-100.162644</v>
      </c>
      <c r="CZ2327" s="33">
        <v>20.75723</v>
      </c>
      <c r="DA2327" s="33">
        <v>4.428115256E9</v>
      </c>
      <c r="DB2327" s="33">
        <v>2.0</v>
      </c>
      <c r="DC2327" s="33" t="s">
        <v>8456</v>
      </c>
      <c r="DD2327" s="33">
        <v>2023.0</v>
      </c>
      <c r="DE2327" s="33" t="s">
        <v>184</v>
      </c>
      <c r="DF2327" s="33"/>
      <c r="DG2327" s="33" t="s">
        <v>185</v>
      </c>
      <c r="DH2327" s="33" t="s">
        <v>186</v>
      </c>
      <c r="DI2327" s="5"/>
      <c r="DJ2327" s="5"/>
    </row>
    <row r="2328">
      <c r="A2328" s="33" t="s">
        <v>14447</v>
      </c>
      <c r="B2328" s="34">
        <v>44952.0</v>
      </c>
      <c r="C2328" s="35" t="s">
        <v>137</v>
      </c>
      <c r="D2328" s="35" t="s">
        <v>139</v>
      </c>
      <c r="E2328" s="35" t="s">
        <v>142</v>
      </c>
      <c r="F2328" s="36" t="s">
        <v>144</v>
      </c>
      <c r="G2328" s="33" t="s">
        <v>14448</v>
      </c>
      <c r="H2328" s="33" t="s">
        <v>14449</v>
      </c>
      <c r="I2328" s="33" t="s">
        <v>10201</v>
      </c>
      <c r="J2328" s="33" t="s">
        <v>350</v>
      </c>
      <c r="K2328" s="35" t="s">
        <v>421</v>
      </c>
      <c r="L2328" s="33" t="s">
        <v>3194</v>
      </c>
      <c r="M2328" s="33" t="s">
        <v>8450</v>
      </c>
      <c r="N2328" s="33" t="s">
        <v>14370</v>
      </c>
      <c r="O2328" s="5"/>
      <c r="P2328" s="35" t="s">
        <v>233</v>
      </c>
      <c r="Q2328" s="35" t="s">
        <v>14370</v>
      </c>
      <c r="R2328" s="33">
        <v>76283.0</v>
      </c>
      <c r="S2328" s="37"/>
      <c r="T2328" s="33"/>
      <c r="U2328" s="33">
        <v>4.11</v>
      </c>
      <c r="V2328" s="33" t="s">
        <v>154</v>
      </c>
      <c r="W2328" s="33"/>
      <c r="X2328" s="33"/>
      <c r="Y2328" s="5"/>
      <c r="Z2328" s="5"/>
      <c r="AA2328" s="33">
        <v>1.0</v>
      </c>
      <c r="AB2328" s="33"/>
      <c r="AC2328" s="33">
        <v>1.0</v>
      </c>
      <c r="AD2328" s="5"/>
      <c r="AE2328" s="5"/>
      <c r="AF2328" s="5"/>
      <c r="AG2328" s="16"/>
      <c r="AH2328" s="38" t="str">
        <f t="shared" si="1"/>
        <v/>
      </c>
      <c r="AI2328" s="39" t="str">
        <f t="shared" si="2"/>
        <v/>
      </c>
      <c r="AJ2328" s="37" t="str">
        <f t="shared" si="3"/>
        <v/>
      </c>
      <c r="AK2328" s="41" t="str">
        <f t="shared" si="4"/>
        <v/>
      </c>
      <c r="AL2328" s="35" t="s">
        <v>233</v>
      </c>
      <c r="AM2328" s="33" t="s">
        <v>14218</v>
      </c>
      <c r="AN2328" s="33" t="s">
        <v>14218</v>
      </c>
      <c r="AO2328" s="41"/>
      <c r="AP2328" s="33" t="s">
        <v>169</v>
      </c>
      <c r="AQ2328" s="33" t="s">
        <v>170</v>
      </c>
      <c r="AR2328" s="33">
        <v>300.0</v>
      </c>
      <c r="AS2328" s="42"/>
      <c r="AT2328" s="42"/>
      <c r="AU2328" s="42"/>
      <c r="AV2328" s="42"/>
      <c r="AW2328" s="42"/>
      <c r="AX2328" s="5"/>
      <c r="AY2328" s="33"/>
      <c r="AZ2328" s="33" t="s">
        <v>14450</v>
      </c>
      <c r="BA2328" s="5"/>
      <c r="BB2328" s="5"/>
      <c r="BC2328" s="5" t="s">
        <v>14451</v>
      </c>
      <c r="BD2328" s="33" t="s">
        <v>173</v>
      </c>
      <c r="BE2328" s="41"/>
      <c r="BF2328" s="35"/>
      <c r="BG2328" s="33" t="s">
        <v>169</v>
      </c>
      <c r="BH2328" s="5"/>
      <c r="BI2328" s="33">
        <v>300.0</v>
      </c>
      <c r="BJ2328" s="33" t="s">
        <v>170</v>
      </c>
      <c r="BK2328" s="5"/>
      <c r="BL2328" s="5">
        <f t="shared" si="5"/>
        <v>3994.5</v>
      </c>
      <c r="BM2328" s="5"/>
      <c r="BN2328" s="5"/>
      <c r="BO2328" s="42">
        <f t="shared" si="6"/>
        <v>3994.5</v>
      </c>
      <c r="BP2328" s="44"/>
      <c r="BQ2328" s="45"/>
      <c r="BR2328" s="47"/>
      <c r="BS2328" s="45"/>
      <c r="BT2328" s="37"/>
      <c r="BU2328" s="5"/>
      <c r="BV2328" s="38"/>
      <c r="BW2328" s="48"/>
      <c r="BX2328" s="44"/>
      <c r="BY2328" s="44"/>
      <c r="BZ2328" s="33" t="s">
        <v>131</v>
      </c>
      <c r="CA2328" s="5"/>
      <c r="CB2328" s="5"/>
      <c r="CC2328" s="33" t="s">
        <v>177</v>
      </c>
      <c r="CD2328" s="5"/>
      <c r="CE2328" s="5"/>
      <c r="CF2328" s="33" t="s">
        <v>178</v>
      </c>
      <c r="CG2328" s="33" t="s">
        <v>14452</v>
      </c>
      <c r="CH2328" s="5"/>
      <c r="CI2328" s="5"/>
      <c r="CJ2328" s="5"/>
      <c r="CK2328" s="33"/>
      <c r="CL2328" s="49">
        <v>45000.0</v>
      </c>
      <c r="CM2328" s="33" t="s">
        <v>180</v>
      </c>
      <c r="CN2328" s="5"/>
      <c r="CO2328" s="33">
        <v>2.0</v>
      </c>
      <c r="CP2328" s="33" t="s">
        <v>181</v>
      </c>
      <c r="CQ2328" s="50" t="str">
        <f t="shared" si="7"/>
        <v>25/07/1967</v>
      </c>
      <c r="CR2328" s="33" t="s">
        <v>182</v>
      </c>
      <c r="CS2328" s="33">
        <v>5.0</v>
      </c>
      <c r="CT2328" s="33">
        <v>5.0</v>
      </c>
      <c r="CU2328" s="33">
        <v>28.0</v>
      </c>
      <c r="CV2328" s="33">
        <v>2056.0</v>
      </c>
      <c r="CW2328" s="5"/>
      <c r="CX2328" s="5"/>
      <c r="CY2328" s="33">
        <v>-100.162644</v>
      </c>
      <c r="CZ2328" s="33">
        <v>20.75723</v>
      </c>
      <c r="DA2328" s="33">
        <v>4.411218308E9</v>
      </c>
      <c r="DB2328" s="33">
        <v>2.0</v>
      </c>
      <c r="DC2328" s="33" t="s">
        <v>8456</v>
      </c>
      <c r="DD2328" s="33">
        <v>2023.0</v>
      </c>
      <c r="DE2328" s="33" t="s">
        <v>184</v>
      </c>
      <c r="DF2328" s="33"/>
      <c r="DG2328" s="33" t="s">
        <v>185</v>
      </c>
      <c r="DH2328" s="33" t="s">
        <v>186</v>
      </c>
      <c r="DI2328" s="5"/>
      <c r="DJ2328" s="5"/>
    </row>
    <row r="2329">
      <c r="A2329" s="33" t="s">
        <v>14453</v>
      </c>
      <c r="B2329" s="34">
        <v>44952.0</v>
      </c>
      <c r="C2329" s="35" t="s">
        <v>137</v>
      </c>
      <c r="D2329" s="35" t="s">
        <v>139</v>
      </c>
      <c r="E2329" s="35" t="s">
        <v>142</v>
      </c>
      <c r="F2329" s="36" t="s">
        <v>144</v>
      </c>
      <c r="G2329" s="33" t="s">
        <v>14454</v>
      </c>
      <c r="H2329" s="33" t="s">
        <v>14455</v>
      </c>
      <c r="I2329" s="33" t="s">
        <v>359</v>
      </c>
      <c r="J2329" s="33" t="s">
        <v>2889</v>
      </c>
      <c r="K2329" s="35" t="s">
        <v>421</v>
      </c>
      <c r="L2329" s="33" t="s">
        <v>3194</v>
      </c>
      <c r="M2329" s="33" t="s">
        <v>8450</v>
      </c>
      <c r="N2329" s="33" t="s">
        <v>14370</v>
      </c>
      <c r="O2329" s="5"/>
      <c r="P2329" s="35" t="s">
        <v>233</v>
      </c>
      <c r="Q2329" s="35" t="s">
        <v>14370</v>
      </c>
      <c r="R2329" s="33">
        <v>76283.0</v>
      </c>
      <c r="S2329" s="37"/>
      <c r="T2329" s="33"/>
      <c r="U2329" s="33">
        <v>6.73</v>
      </c>
      <c r="V2329" s="33" t="s">
        <v>154</v>
      </c>
      <c r="W2329" s="33"/>
      <c r="X2329" s="33"/>
      <c r="Y2329" s="5"/>
      <c r="Z2329" s="5"/>
      <c r="AA2329" s="33">
        <v>1.0</v>
      </c>
      <c r="AB2329" s="33">
        <v>1.0</v>
      </c>
      <c r="AC2329" s="33"/>
      <c r="AD2329" s="5"/>
      <c r="AE2329" s="5"/>
      <c r="AF2329" s="5"/>
      <c r="AG2329" s="16"/>
      <c r="AH2329" s="38">
        <f t="shared" si="1"/>
        <v>1</v>
      </c>
      <c r="AI2329" s="39" t="str">
        <f t="shared" si="2"/>
        <v/>
      </c>
      <c r="AJ2329" s="37" t="str">
        <f t="shared" si="3"/>
        <v/>
      </c>
      <c r="AK2329" s="41" t="str">
        <f t="shared" si="4"/>
        <v/>
      </c>
      <c r="AL2329" s="35" t="s">
        <v>233</v>
      </c>
      <c r="AM2329" s="33" t="s">
        <v>14218</v>
      </c>
      <c r="AN2329" s="33" t="s">
        <v>14218</v>
      </c>
      <c r="AO2329" s="41"/>
      <c r="AP2329" s="33" t="s">
        <v>169</v>
      </c>
      <c r="AQ2329" s="33" t="s">
        <v>170</v>
      </c>
      <c r="AR2329" s="33">
        <v>300.0</v>
      </c>
      <c r="AS2329" s="42"/>
      <c r="AT2329" s="42"/>
      <c r="AU2329" s="42"/>
      <c r="AV2329" s="42"/>
      <c r="AW2329" s="42"/>
      <c r="AX2329" s="5"/>
      <c r="AY2329" s="33"/>
      <c r="AZ2329" s="33" t="s">
        <v>14456</v>
      </c>
      <c r="BA2329" s="5"/>
      <c r="BB2329" s="5"/>
      <c r="BC2329" s="5" t="s">
        <v>14457</v>
      </c>
      <c r="BD2329" s="33" t="s">
        <v>173</v>
      </c>
      <c r="BE2329" s="41"/>
      <c r="BF2329" s="35"/>
      <c r="BG2329" s="33" t="s">
        <v>169</v>
      </c>
      <c r="BH2329" s="5"/>
      <c r="BI2329" s="33">
        <v>300.0</v>
      </c>
      <c r="BJ2329" s="33" t="s">
        <v>170</v>
      </c>
      <c r="BK2329" s="5"/>
      <c r="BL2329" s="5">
        <f t="shared" si="5"/>
        <v>3994.5</v>
      </c>
      <c r="BM2329" s="5"/>
      <c r="BN2329" s="5"/>
      <c r="BO2329" s="42">
        <f t="shared" si="6"/>
        <v>3994.5</v>
      </c>
      <c r="BP2329" s="44"/>
      <c r="BQ2329" s="45"/>
      <c r="BR2329" s="47"/>
      <c r="BS2329" s="45"/>
      <c r="BT2329" s="37"/>
      <c r="BU2329" s="5"/>
      <c r="BV2329" s="38"/>
      <c r="BW2329" s="48"/>
      <c r="BX2329" s="44"/>
      <c r="BY2329" s="44"/>
      <c r="BZ2329" s="33" t="s">
        <v>131</v>
      </c>
      <c r="CA2329" s="5"/>
      <c r="CB2329" s="5"/>
      <c r="CC2329" s="33" t="s">
        <v>177</v>
      </c>
      <c r="CD2329" s="5"/>
      <c r="CE2329" s="5"/>
      <c r="CF2329" s="33" t="s">
        <v>178</v>
      </c>
      <c r="CG2329" s="33" t="s">
        <v>14458</v>
      </c>
      <c r="CH2329" s="5"/>
      <c r="CI2329" s="5"/>
      <c r="CJ2329" s="5"/>
      <c r="CK2329" s="33"/>
      <c r="CL2329" s="49">
        <v>45000.0</v>
      </c>
      <c r="CM2329" s="33" t="s">
        <v>180</v>
      </c>
      <c r="CN2329" s="5"/>
      <c r="CO2329" s="33">
        <v>2.0</v>
      </c>
      <c r="CP2329" s="33" t="s">
        <v>181</v>
      </c>
      <c r="CQ2329" s="50" t="str">
        <f t="shared" si="7"/>
        <v>10/01/1943</v>
      </c>
      <c r="CR2329" s="33" t="s">
        <v>243</v>
      </c>
      <c r="CS2329" s="33">
        <v>5.0</v>
      </c>
      <c r="CT2329" s="33">
        <v>5.0</v>
      </c>
      <c r="CU2329" s="33">
        <v>28.0</v>
      </c>
      <c r="CV2329" s="33">
        <v>2056.0</v>
      </c>
      <c r="CW2329" s="5"/>
      <c r="CX2329" s="5"/>
      <c r="CY2329" s="33">
        <v>-100.162644</v>
      </c>
      <c r="CZ2329" s="33">
        <v>20.75723</v>
      </c>
      <c r="DA2329" s="33">
        <v>4.461353939E9</v>
      </c>
      <c r="DB2329" s="33">
        <v>2.0</v>
      </c>
      <c r="DC2329" s="33" t="s">
        <v>8456</v>
      </c>
      <c r="DD2329" s="33">
        <v>2023.0</v>
      </c>
      <c r="DE2329" s="33" t="s">
        <v>184</v>
      </c>
      <c r="DF2329" s="33"/>
      <c r="DG2329" s="33" t="s">
        <v>185</v>
      </c>
      <c r="DH2329" s="33" t="s">
        <v>186</v>
      </c>
      <c r="DI2329" s="5"/>
      <c r="DJ2329" s="5"/>
    </row>
    <row r="2330">
      <c r="A2330" s="33" t="s">
        <v>14459</v>
      </c>
      <c r="B2330" s="34">
        <v>44952.0</v>
      </c>
      <c r="C2330" s="35" t="s">
        <v>137</v>
      </c>
      <c r="D2330" s="35" t="s">
        <v>139</v>
      </c>
      <c r="E2330" s="35" t="s">
        <v>142</v>
      </c>
      <c r="F2330" s="36" t="s">
        <v>144</v>
      </c>
      <c r="G2330" s="33" t="s">
        <v>14460</v>
      </c>
      <c r="H2330" s="33" t="s">
        <v>14461</v>
      </c>
      <c r="I2330" s="33" t="s">
        <v>10360</v>
      </c>
      <c r="J2330" s="33" t="s">
        <v>11948</v>
      </c>
      <c r="K2330" s="35" t="s">
        <v>421</v>
      </c>
      <c r="L2330" s="33" t="s">
        <v>3194</v>
      </c>
      <c r="M2330" s="33" t="s">
        <v>8450</v>
      </c>
      <c r="N2330" s="33" t="s">
        <v>14370</v>
      </c>
      <c r="O2330" s="5"/>
      <c r="P2330" s="35" t="s">
        <v>233</v>
      </c>
      <c r="Q2330" s="35" t="s">
        <v>14370</v>
      </c>
      <c r="R2330" s="33">
        <v>76283.0</v>
      </c>
      <c r="S2330" s="37"/>
      <c r="T2330" s="33"/>
      <c r="U2330" s="33">
        <v>6.7</v>
      </c>
      <c r="V2330" s="33" t="s">
        <v>154</v>
      </c>
      <c r="W2330" s="33"/>
      <c r="X2330" s="33"/>
      <c r="Y2330" s="5"/>
      <c r="Z2330" s="5"/>
      <c r="AA2330" s="33">
        <v>1.0</v>
      </c>
      <c r="AB2330" s="33"/>
      <c r="AC2330" s="33">
        <v>1.0</v>
      </c>
      <c r="AD2330" s="5"/>
      <c r="AE2330" s="5"/>
      <c r="AF2330" s="5"/>
      <c r="AG2330" s="16"/>
      <c r="AH2330" s="38" t="str">
        <f t="shared" si="1"/>
        <v/>
      </c>
      <c r="AI2330" s="39">
        <f t="shared" si="2"/>
        <v>1</v>
      </c>
      <c r="AJ2330" s="37" t="str">
        <f t="shared" si="3"/>
        <v/>
      </c>
      <c r="AK2330" s="41" t="str">
        <f t="shared" si="4"/>
        <v/>
      </c>
      <c r="AL2330" s="35" t="s">
        <v>233</v>
      </c>
      <c r="AM2330" s="33" t="s">
        <v>14218</v>
      </c>
      <c r="AN2330" s="33" t="s">
        <v>14218</v>
      </c>
      <c r="AO2330" s="41"/>
      <c r="AP2330" s="33" t="s">
        <v>169</v>
      </c>
      <c r="AQ2330" s="33" t="s">
        <v>170</v>
      </c>
      <c r="AR2330" s="33">
        <v>300.0</v>
      </c>
      <c r="AS2330" s="42"/>
      <c r="AT2330" s="42"/>
      <c r="AU2330" s="42"/>
      <c r="AV2330" s="42"/>
      <c r="AW2330" s="42"/>
      <c r="AX2330" s="5"/>
      <c r="AY2330" s="33"/>
      <c r="AZ2330" s="33" t="s">
        <v>14462</v>
      </c>
      <c r="BA2330" s="5"/>
      <c r="BB2330" s="5"/>
      <c r="BC2330" s="5" t="s">
        <v>14463</v>
      </c>
      <c r="BD2330" s="33" t="s">
        <v>173</v>
      </c>
      <c r="BE2330" s="41"/>
      <c r="BF2330" s="35"/>
      <c r="BG2330" s="33" t="s">
        <v>169</v>
      </c>
      <c r="BH2330" s="5"/>
      <c r="BI2330" s="33">
        <v>300.0</v>
      </c>
      <c r="BJ2330" s="33" t="s">
        <v>170</v>
      </c>
      <c r="BK2330" s="5"/>
      <c r="BL2330" s="5">
        <f t="shared" si="5"/>
        <v>3994.5</v>
      </c>
      <c r="BM2330" s="5"/>
      <c r="BN2330" s="5"/>
      <c r="BO2330" s="42">
        <f t="shared" si="6"/>
        <v>3994.5</v>
      </c>
      <c r="BP2330" s="44"/>
      <c r="BQ2330" s="45"/>
      <c r="BR2330" s="47"/>
      <c r="BS2330" s="45"/>
      <c r="BT2330" s="37"/>
      <c r="BU2330" s="5"/>
      <c r="BV2330" s="38"/>
      <c r="BW2330" s="48"/>
      <c r="BX2330" s="44"/>
      <c r="BY2330" s="44"/>
      <c r="BZ2330" s="33" t="s">
        <v>131</v>
      </c>
      <c r="CA2330" s="5"/>
      <c r="CB2330" s="5"/>
      <c r="CC2330" s="33" t="s">
        <v>177</v>
      </c>
      <c r="CD2330" s="5"/>
      <c r="CE2330" s="5"/>
      <c r="CF2330" s="33" t="s">
        <v>178</v>
      </c>
      <c r="CG2330" s="33" t="s">
        <v>14464</v>
      </c>
      <c r="CH2330" s="5"/>
      <c r="CI2330" s="5"/>
      <c r="CJ2330" s="5"/>
      <c r="CK2330" s="33"/>
      <c r="CL2330" s="49">
        <v>45000.0</v>
      </c>
      <c r="CM2330" s="33" t="s">
        <v>180</v>
      </c>
      <c r="CN2330" s="5"/>
      <c r="CO2330" s="33">
        <v>2.0</v>
      </c>
      <c r="CP2330" s="33" t="s">
        <v>181</v>
      </c>
      <c r="CQ2330" s="50" t="str">
        <f t="shared" si="7"/>
        <v>29/01/1966</v>
      </c>
      <c r="CR2330" s="33" t="s">
        <v>182</v>
      </c>
      <c r="CS2330" s="33">
        <v>5.0</v>
      </c>
      <c r="CT2330" s="33">
        <v>5.0</v>
      </c>
      <c r="CU2330" s="33">
        <v>28.0</v>
      </c>
      <c r="CV2330" s="33">
        <v>2056.0</v>
      </c>
      <c r="CW2330" s="5"/>
      <c r="CX2330" s="5"/>
      <c r="CY2330" s="33">
        <v>-100.162644</v>
      </c>
      <c r="CZ2330" s="33">
        <v>20.75723</v>
      </c>
      <c r="DA2330" s="33">
        <v>4.42106053E9</v>
      </c>
      <c r="DB2330" s="33">
        <v>2.0</v>
      </c>
      <c r="DC2330" s="33" t="s">
        <v>8456</v>
      </c>
      <c r="DD2330" s="33">
        <v>2023.0</v>
      </c>
      <c r="DE2330" s="33" t="s">
        <v>184</v>
      </c>
      <c r="DF2330" s="33"/>
      <c r="DG2330" s="33" t="s">
        <v>185</v>
      </c>
      <c r="DH2330" s="33" t="s">
        <v>186</v>
      </c>
      <c r="DI2330" s="5"/>
      <c r="DJ2330" s="5"/>
    </row>
    <row r="2331">
      <c r="A2331" s="33" t="s">
        <v>14465</v>
      </c>
      <c r="B2331" s="34">
        <v>44952.0</v>
      </c>
      <c r="C2331" s="35" t="s">
        <v>137</v>
      </c>
      <c r="D2331" s="35" t="s">
        <v>139</v>
      </c>
      <c r="E2331" s="35" t="s">
        <v>142</v>
      </c>
      <c r="F2331" s="36" t="s">
        <v>144</v>
      </c>
      <c r="G2331" s="33" t="s">
        <v>14466</v>
      </c>
      <c r="H2331" s="33" t="s">
        <v>269</v>
      </c>
      <c r="I2331" s="33" t="s">
        <v>10360</v>
      </c>
      <c r="J2331" s="33" t="s">
        <v>350</v>
      </c>
      <c r="K2331" s="35" t="s">
        <v>421</v>
      </c>
      <c r="L2331" s="33" t="s">
        <v>9917</v>
      </c>
      <c r="M2331" s="33" t="s">
        <v>8450</v>
      </c>
      <c r="N2331" s="33" t="s">
        <v>14370</v>
      </c>
      <c r="O2331" s="5"/>
      <c r="P2331" s="35" t="s">
        <v>233</v>
      </c>
      <c r="Q2331" s="35" t="s">
        <v>14370</v>
      </c>
      <c r="R2331" s="33">
        <v>76283.0</v>
      </c>
      <c r="S2331" s="37"/>
      <c r="T2331" s="33"/>
      <c r="U2331" s="33">
        <v>5.38</v>
      </c>
      <c r="V2331" s="33" t="s">
        <v>154</v>
      </c>
      <c r="W2331" s="33"/>
      <c r="X2331" s="33"/>
      <c r="Y2331" s="5"/>
      <c r="Z2331" s="5"/>
      <c r="AA2331" s="33">
        <v>1.0</v>
      </c>
      <c r="AB2331" s="33"/>
      <c r="AC2331" s="33">
        <v>1.0</v>
      </c>
      <c r="AD2331" s="5"/>
      <c r="AE2331" s="5"/>
      <c r="AF2331" s="5"/>
      <c r="AG2331" s="16"/>
      <c r="AH2331" s="38" t="str">
        <f t="shared" si="1"/>
        <v/>
      </c>
      <c r="AI2331" s="39">
        <f t="shared" si="2"/>
        <v>1</v>
      </c>
      <c r="AJ2331" s="37" t="str">
        <f t="shared" si="3"/>
        <v/>
      </c>
      <c r="AK2331" s="41" t="str">
        <f t="shared" si="4"/>
        <v/>
      </c>
      <c r="AL2331" s="35" t="s">
        <v>233</v>
      </c>
      <c r="AM2331" s="33" t="s">
        <v>14218</v>
      </c>
      <c r="AN2331" s="33" t="s">
        <v>14218</v>
      </c>
      <c r="AO2331" s="41"/>
      <c r="AP2331" s="33" t="s">
        <v>169</v>
      </c>
      <c r="AQ2331" s="33" t="s">
        <v>170</v>
      </c>
      <c r="AR2331" s="33">
        <v>300.0</v>
      </c>
      <c r="AS2331" s="42"/>
      <c r="AT2331" s="42"/>
      <c r="AU2331" s="42"/>
      <c r="AV2331" s="42"/>
      <c r="AW2331" s="42"/>
      <c r="AX2331" s="5"/>
      <c r="AY2331" s="33"/>
      <c r="AZ2331" s="33" t="s">
        <v>14467</v>
      </c>
      <c r="BA2331" s="5"/>
      <c r="BB2331" s="5"/>
      <c r="BC2331" s="5" t="s">
        <v>14468</v>
      </c>
      <c r="BD2331" s="33" t="s">
        <v>173</v>
      </c>
      <c r="BE2331" s="41"/>
      <c r="BF2331" s="35"/>
      <c r="BG2331" s="33" t="s">
        <v>169</v>
      </c>
      <c r="BH2331" s="5"/>
      <c r="BI2331" s="33">
        <v>300.0</v>
      </c>
      <c r="BJ2331" s="33" t="s">
        <v>170</v>
      </c>
      <c r="BK2331" s="5"/>
      <c r="BL2331" s="5">
        <f t="shared" si="5"/>
        <v>3994.5</v>
      </c>
      <c r="BM2331" s="5"/>
      <c r="BN2331" s="5"/>
      <c r="BO2331" s="42">
        <f t="shared" si="6"/>
        <v>3994.5</v>
      </c>
      <c r="BP2331" s="44"/>
      <c r="BQ2331" s="45"/>
      <c r="BR2331" s="47"/>
      <c r="BS2331" s="45"/>
      <c r="BT2331" s="37"/>
      <c r="BU2331" s="5"/>
      <c r="BV2331" s="38"/>
      <c r="BW2331" s="48"/>
      <c r="BX2331" s="44"/>
      <c r="BY2331" s="44"/>
      <c r="BZ2331" s="33" t="s">
        <v>131</v>
      </c>
      <c r="CA2331" s="5"/>
      <c r="CB2331" s="5"/>
      <c r="CC2331" s="33" t="s">
        <v>177</v>
      </c>
      <c r="CD2331" s="5"/>
      <c r="CE2331" s="5"/>
      <c r="CF2331" s="33" t="s">
        <v>178</v>
      </c>
      <c r="CG2331" s="33" t="s">
        <v>14469</v>
      </c>
      <c r="CH2331" s="5"/>
      <c r="CI2331" s="5"/>
      <c r="CJ2331" s="5"/>
      <c r="CK2331" s="33"/>
      <c r="CL2331" s="49">
        <v>45000.0</v>
      </c>
      <c r="CM2331" s="33" t="s">
        <v>180</v>
      </c>
      <c r="CN2331" s="5"/>
      <c r="CO2331" s="33">
        <v>2.0</v>
      </c>
      <c r="CP2331" s="33" t="s">
        <v>181</v>
      </c>
      <c r="CQ2331" s="50" t="str">
        <f t="shared" si="7"/>
        <v>26/11/1955</v>
      </c>
      <c r="CR2331" s="33" t="s">
        <v>182</v>
      </c>
      <c r="CS2331" s="33">
        <v>5.0</v>
      </c>
      <c r="CT2331" s="33">
        <v>5.0</v>
      </c>
      <c r="CU2331" s="33">
        <v>28.0</v>
      </c>
      <c r="CV2331" s="33">
        <v>2056.0</v>
      </c>
      <c r="CW2331" s="5"/>
      <c r="CX2331" s="5"/>
      <c r="CY2331" s="33">
        <v>-100.162644</v>
      </c>
      <c r="CZ2331" s="33">
        <v>20.75723</v>
      </c>
      <c r="DA2331" s="33">
        <v>4.4219266E9</v>
      </c>
      <c r="DB2331" s="33">
        <v>1.0</v>
      </c>
      <c r="DC2331" s="33" t="s">
        <v>8456</v>
      </c>
      <c r="DD2331" s="33">
        <v>2023.0</v>
      </c>
      <c r="DE2331" s="33" t="s">
        <v>184</v>
      </c>
      <c r="DF2331" s="33"/>
      <c r="DG2331" s="33" t="s">
        <v>185</v>
      </c>
      <c r="DH2331" s="33" t="s">
        <v>186</v>
      </c>
      <c r="DI2331" s="5"/>
      <c r="DJ2331" s="5"/>
    </row>
    <row r="2332">
      <c r="A2332" s="33" t="s">
        <v>14470</v>
      </c>
      <c r="B2332" s="34">
        <v>44952.0</v>
      </c>
      <c r="C2332" s="35" t="s">
        <v>137</v>
      </c>
      <c r="D2332" s="35" t="s">
        <v>139</v>
      </c>
      <c r="E2332" s="35" t="s">
        <v>142</v>
      </c>
      <c r="F2332" s="36" t="s">
        <v>144</v>
      </c>
      <c r="G2332" s="33" t="s">
        <v>14471</v>
      </c>
      <c r="H2332" s="33" t="s">
        <v>14472</v>
      </c>
      <c r="I2332" s="33" t="s">
        <v>213</v>
      </c>
      <c r="J2332" s="33" t="s">
        <v>8485</v>
      </c>
      <c r="K2332" s="35" t="s">
        <v>421</v>
      </c>
      <c r="L2332" s="33" t="s">
        <v>1457</v>
      </c>
      <c r="M2332" s="33" t="s">
        <v>8450</v>
      </c>
      <c r="N2332" s="33" t="s">
        <v>14370</v>
      </c>
      <c r="O2332" s="5"/>
      <c r="P2332" s="35" t="s">
        <v>233</v>
      </c>
      <c r="Q2332" s="35" t="s">
        <v>14370</v>
      </c>
      <c r="R2332" s="33">
        <v>76283.0</v>
      </c>
      <c r="S2332" s="37"/>
      <c r="T2332" s="33"/>
      <c r="U2332" s="33">
        <v>9.05</v>
      </c>
      <c r="V2332" s="33" t="s">
        <v>154</v>
      </c>
      <c r="W2332" s="33"/>
      <c r="X2332" s="33"/>
      <c r="Y2332" s="5"/>
      <c r="Z2332" s="5"/>
      <c r="AA2332" s="33">
        <v>1.0</v>
      </c>
      <c r="AB2332" s="33"/>
      <c r="AC2332" s="33">
        <v>1.0</v>
      </c>
      <c r="AD2332" s="5"/>
      <c r="AE2332" s="5"/>
      <c r="AF2332" s="5"/>
      <c r="AG2332" s="16"/>
      <c r="AH2332" s="38" t="str">
        <f t="shared" si="1"/>
        <v/>
      </c>
      <c r="AI2332" s="39">
        <f t="shared" si="2"/>
        <v>1</v>
      </c>
      <c r="AJ2332" s="37" t="str">
        <f t="shared" si="3"/>
        <v/>
      </c>
      <c r="AK2332" s="41" t="str">
        <f t="shared" si="4"/>
        <v/>
      </c>
      <c r="AL2332" s="35" t="s">
        <v>233</v>
      </c>
      <c r="AM2332" s="33" t="s">
        <v>14218</v>
      </c>
      <c r="AN2332" s="33" t="s">
        <v>14218</v>
      </c>
      <c r="AO2332" s="41"/>
      <c r="AP2332" s="33" t="s">
        <v>169</v>
      </c>
      <c r="AQ2332" s="33" t="s">
        <v>170</v>
      </c>
      <c r="AR2332" s="33">
        <v>300.0</v>
      </c>
      <c r="AS2332" s="42"/>
      <c r="AT2332" s="42"/>
      <c r="AU2332" s="42"/>
      <c r="AV2332" s="42"/>
      <c r="AW2332" s="42"/>
      <c r="AX2332" s="5"/>
      <c r="AY2332" s="33"/>
      <c r="AZ2332" s="33" t="s">
        <v>14473</v>
      </c>
      <c r="BA2332" s="5"/>
      <c r="BB2332" s="5"/>
      <c r="BC2332" s="5" t="s">
        <v>14474</v>
      </c>
      <c r="BD2332" s="33" t="s">
        <v>173</v>
      </c>
      <c r="BE2332" s="41"/>
      <c r="BF2332" s="35"/>
      <c r="BG2332" s="33" t="s">
        <v>169</v>
      </c>
      <c r="BH2332" s="5"/>
      <c r="BI2332" s="33">
        <v>300.0</v>
      </c>
      <c r="BJ2332" s="33" t="s">
        <v>170</v>
      </c>
      <c r="BK2332" s="5"/>
      <c r="BL2332" s="5">
        <f t="shared" si="5"/>
        <v>3994.5</v>
      </c>
      <c r="BM2332" s="5"/>
      <c r="BN2332" s="5"/>
      <c r="BO2332" s="42">
        <f t="shared" si="6"/>
        <v>3994.5</v>
      </c>
      <c r="BP2332" s="44"/>
      <c r="BQ2332" s="45"/>
      <c r="BR2332" s="47"/>
      <c r="BS2332" s="45"/>
      <c r="BT2332" s="37"/>
      <c r="BU2332" s="5"/>
      <c r="BV2332" s="38"/>
      <c r="BW2332" s="48"/>
      <c r="BX2332" s="44"/>
      <c r="BY2332" s="44"/>
      <c r="BZ2332" s="33" t="s">
        <v>131</v>
      </c>
      <c r="CA2332" s="5"/>
      <c r="CB2332" s="5"/>
      <c r="CC2332" s="33" t="s">
        <v>177</v>
      </c>
      <c r="CD2332" s="5"/>
      <c r="CE2332" s="5"/>
      <c r="CF2332" s="33" t="s">
        <v>178</v>
      </c>
      <c r="CG2332" s="33" t="s">
        <v>14475</v>
      </c>
      <c r="CH2332" s="5"/>
      <c r="CI2332" s="5"/>
      <c r="CJ2332" s="5"/>
      <c r="CK2332" s="33"/>
      <c r="CL2332" s="49">
        <v>45000.0</v>
      </c>
      <c r="CM2332" s="33" t="s">
        <v>180</v>
      </c>
      <c r="CN2332" s="5"/>
      <c r="CO2332" s="33">
        <v>2.0</v>
      </c>
      <c r="CP2332" s="33" t="s">
        <v>181</v>
      </c>
      <c r="CQ2332" s="50" t="str">
        <f t="shared" si="7"/>
        <v>19/09/1937</v>
      </c>
      <c r="CR2332" s="33" t="s">
        <v>182</v>
      </c>
      <c r="CS2332" s="33">
        <v>5.0</v>
      </c>
      <c r="CT2332" s="33">
        <v>5.0</v>
      </c>
      <c r="CU2332" s="33">
        <v>28.0</v>
      </c>
      <c r="CV2332" s="33">
        <v>2056.0</v>
      </c>
      <c r="CW2332" s="5"/>
      <c r="CX2332" s="5"/>
      <c r="CY2332" s="33">
        <v>-100.162644</v>
      </c>
      <c r="CZ2332" s="33">
        <v>20.75723</v>
      </c>
      <c r="DA2332" s="33">
        <v>4.421200487E9</v>
      </c>
      <c r="DB2332" s="33">
        <v>2.0</v>
      </c>
      <c r="DC2332" s="33" t="s">
        <v>8456</v>
      </c>
      <c r="DD2332" s="33">
        <v>2023.0</v>
      </c>
      <c r="DE2332" s="33" t="s">
        <v>184</v>
      </c>
      <c r="DF2332" s="33"/>
      <c r="DG2332" s="33" t="s">
        <v>185</v>
      </c>
      <c r="DH2332" s="33" t="s">
        <v>186</v>
      </c>
      <c r="DI2332" s="5"/>
      <c r="DJ2332" s="5"/>
    </row>
    <row r="2333">
      <c r="A2333" s="33" t="s">
        <v>14476</v>
      </c>
      <c r="B2333" s="34">
        <v>44952.0</v>
      </c>
      <c r="C2333" s="35" t="s">
        <v>137</v>
      </c>
      <c r="D2333" s="35" t="s">
        <v>139</v>
      </c>
      <c r="E2333" s="35" t="s">
        <v>142</v>
      </c>
      <c r="F2333" s="36" t="s">
        <v>144</v>
      </c>
      <c r="G2333" s="33" t="s">
        <v>14477</v>
      </c>
      <c r="H2333" s="33" t="s">
        <v>14478</v>
      </c>
      <c r="I2333" s="33" t="s">
        <v>213</v>
      </c>
      <c r="J2333" s="33" t="s">
        <v>350</v>
      </c>
      <c r="K2333" s="35" t="s">
        <v>421</v>
      </c>
      <c r="L2333" s="33" t="s">
        <v>1457</v>
      </c>
      <c r="M2333" s="33" t="s">
        <v>8450</v>
      </c>
      <c r="N2333" s="33" t="s">
        <v>14370</v>
      </c>
      <c r="O2333" s="5"/>
      <c r="P2333" s="35" t="s">
        <v>233</v>
      </c>
      <c r="Q2333" s="35" t="s">
        <v>14370</v>
      </c>
      <c r="R2333" s="33">
        <v>76283.0</v>
      </c>
      <c r="S2333" s="37"/>
      <c r="T2333" s="33"/>
      <c r="U2333" s="33">
        <v>4.12</v>
      </c>
      <c r="V2333" s="33" t="s">
        <v>154</v>
      </c>
      <c r="W2333" s="33"/>
      <c r="X2333" s="33"/>
      <c r="Y2333" s="5"/>
      <c r="Z2333" s="5"/>
      <c r="AA2333" s="33">
        <v>1.0</v>
      </c>
      <c r="AB2333" s="33">
        <v>1.0</v>
      </c>
      <c r="AC2333" s="33"/>
      <c r="AD2333" s="5"/>
      <c r="AE2333" s="5"/>
      <c r="AF2333" s="5"/>
      <c r="AG2333" s="16"/>
      <c r="AH2333" s="38">
        <f t="shared" si="1"/>
        <v>1</v>
      </c>
      <c r="AI2333" s="39" t="str">
        <f t="shared" si="2"/>
        <v/>
      </c>
      <c r="AJ2333" s="37" t="str">
        <f t="shared" si="3"/>
        <v/>
      </c>
      <c r="AK2333" s="41" t="str">
        <f t="shared" si="4"/>
        <v/>
      </c>
      <c r="AL2333" s="35" t="s">
        <v>233</v>
      </c>
      <c r="AM2333" s="33" t="s">
        <v>14218</v>
      </c>
      <c r="AN2333" s="33" t="s">
        <v>14218</v>
      </c>
      <c r="AO2333" s="41"/>
      <c r="AP2333" s="33" t="s">
        <v>169</v>
      </c>
      <c r="AQ2333" s="33" t="s">
        <v>170</v>
      </c>
      <c r="AR2333" s="33">
        <v>300.0</v>
      </c>
      <c r="AS2333" s="42"/>
      <c r="AT2333" s="42"/>
      <c r="AU2333" s="42"/>
      <c r="AV2333" s="42"/>
      <c r="AW2333" s="42"/>
      <c r="AX2333" s="5"/>
      <c r="AY2333" s="33"/>
      <c r="AZ2333" s="33" t="s">
        <v>14479</v>
      </c>
      <c r="BA2333" s="5"/>
      <c r="BB2333" s="5"/>
      <c r="BC2333" s="5" t="s">
        <v>14480</v>
      </c>
      <c r="BD2333" s="33" t="s">
        <v>173</v>
      </c>
      <c r="BE2333" s="41"/>
      <c r="BF2333" s="35"/>
      <c r="BG2333" s="33" t="s">
        <v>169</v>
      </c>
      <c r="BH2333" s="5"/>
      <c r="BI2333" s="33">
        <v>300.0</v>
      </c>
      <c r="BJ2333" s="33" t="s">
        <v>170</v>
      </c>
      <c r="BK2333" s="5"/>
      <c r="BL2333" s="5">
        <f t="shared" si="5"/>
        <v>3994.5</v>
      </c>
      <c r="BM2333" s="5"/>
      <c r="BN2333" s="5"/>
      <c r="BO2333" s="42">
        <f t="shared" si="6"/>
        <v>3994.5</v>
      </c>
      <c r="BP2333" s="44"/>
      <c r="BQ2333" s="45"/>
      <c r="BR2333" s="47"/>
      <c r="BS2333" s="45"/>
      <c r="BT2333" s="37"/>
      <c r="BU2333" s="5"/>
      <c r="BV2333" s="38"/>
      <c r="BW2333" s="48"/>
      <c r="BX2333" s="44"/>
      <c r="BY2333" s="44"/>
      <c r="BZ2333" s="33" t="s">
        <v>131</v>
      </c>
      <c r="CA2333" s="5"/>
      <c r="CB2333" s="5"/>
      <c r="CC2333" s="33" t="s">
        <v>177</v>
      </c>
      <c r="CD2333" s="5"/>
      <c r="CE2333" s="5"/>
      <c r="CF2333" s="33" t="s">
        <v>178</v>
      </c>
      <c r="CG2333" s="33" t="s">
        <v>14481</v>
      </c>
      <c r="CH2333" s="5"/>
      <c r="CI2333" s="5"/>
      <c r="CJ2333" s="5"/>
      <c r="CK2333" s="33"/>
      <c r="CL2333" s="49">
        <v>45000.0</v>
      </c>
      <c r="CM2333" s="33" t="s">
        <v>180</v>
      </c>
      <c r="CN2333" s="5"/>
      <c r="CO2333" s="33">
        <v>2.0</v>
      </c>
      <c r="CP2333" s="33" t="s">
        <v>181</v>
      </c>
      <c r="CQ2333" s="50" t="str">
        <f t="shared" si="7"/>
        <v>26/01/1959</v>
      </c>
      <c r="CR2333" s="33" t="s">
        <v>243</v>
      </c>
      <c r="CS2333" s="33">
        <v>5.0</v>
      </c>
      <c r="CT2333" s="33">
        <v>5.0</v>
      </c>
      <c r="CU2333" s="33">
        <v>28.0</v>
      </c>
      <c r="CV2333" s="33">
        <v>2056.0</v>
      </c>
      <c r="CW2333" s="5"/>
      <c r="CX2333" s="5"/>
      <c r="CY2333" s="33">
        <v>-100.162644</v>
      </c>
      <c r="CZ2333" s="33">
        <v>20.75723</v>
      </c>
      <c r="DA2333" s="33">
        <v>4.191841575E9</v>
      </c>
      <c r="DB2333" s="33">
        <v>2.0</v>
      </c>
      <c r="DC2333" s="33" t="s">
        <v>8456</v>
      </c>
      <c r="DD2333" s="33">
        <v>2023.0</v>
      </c>
      <c r="DE2333" s="33" t="s">
        <v>184</v>
      </c>
      <c r="DF2333" s="33"/>
      <c r="DG2333" s="33" t="s">
        <v>185</v>
      </c>
      <c r="DH2333" s="33" t="s">
        <v>186</v>
      </c>
      <c r="DI2333" s="5"/>
      <c r="DJ2333" s="5"/>
    </row>
    <row r="2334">
      <c r="A2334" s="33" t="s">
        <v>14482</v>
      </c>
      <c r="B2334" s="34">
        <v>44952.0</v>
      </c>
      <c r="C2334" s="35" t="s">
        <v>137</v>
      </c>
      <c r="D2334" s="35" t="s">
        <v>139</v>
      </c>
      <c r="E2334" s="35" t="s">
        <v>142</v>
      </c>
      <c r="F2334" s="36" t="s">
        <v>144</v>
      </c>
      <c r="G2334" s="33" t="s">
        <v>14483</v>
      </c>
      <c r="H2334" s="33" t="s">
        <v>10353</v>
      </c>
      <c r="I2334" s="33" t="s">
        <v>2889</v>
      </c>
      <c r="J2334" s="33" t="s">
        <v>14176</v>
      </c>
      <c r="K2334" s="35" t="s">
        <v>421</v>
      </c>
      <c r="L2334" s="33" t="s">
        <v>1457</v>
      </c>
      <c r="M2334" s="33" t="s">
        <v>8450</v>
      </c>
      <c r="N2334" s="33" t="s">
        <v>14370</v>
      </c>
      <c r="O2334" s="5"/>
      <c r="P2334" s="35" t="s">
        <v>233</v>
      </c>
      <c r="Q2334" s="35" t="s">
        <v>14370</v>
      </c>
      <c r="R2334" s="33">
        <v>76283.0</v>
      </c>
      <c r="S2334" s="37"/>
      <c r="T2334" s="33"/>
      <c r="U2334" s="33">
        <v>5.6</v>
      </c>
      <c r="V2334" s="33" t="s">
        <v>154</v>
      </c>
      <c r="W2334" s="33"/>
      <c r="X2334" s="33"/>
      <c r="Y2334" s="5"/>
      <c r="Z2334" s="5"/>
      <c r="AA2334" s="33">
        <v>1.0</v>
      </c>
      <c r="AB2334" s="33"/>
      <c r="AC2334" s="33">
        <v>1.0</v>
      </c>
      <c r="AD2334" s="5"/>
      <c r="AE2334" s="5"/>
      <c r="AF2334" s="5"/>
      <c r="AG2334" s="16"/>
      <c r="AH2334" s="38" t="str">
        <f t="shared" si="1"/>
        <v/>
      </c>
      <c r="AI2334" s="39">
        <f t="shared" si="2"/>
        <v>1</v>
      </c>
      <c r="AJ2334" s="37" t="str">
        <f t="shared" si="3"/>
        <v/>
      </c>
      <c r="AK2334" s="41" t="str">
        <f t="shared" si="4"/>
        <v/>
      </c>
      <c r="AL2334" s="35" t="s">
        <v>233</v>
      </c>
      <c r="AM2334" s="33" t="s">
        <v>14218</v>
      </c>
      <c r="AN2334" s="33" t="s">
        <v>14218</v>
      </c>
      <c r="AO2334" s="41"/>
      <c r="AP2334" s="33" t="s">
        <v>169</v>
      </c>
      <c r="AQ2334" s="33" t="s">
        <v>170</v>
      </c>
      <c r="AR2334" s="33">
        <v>300.0</v>
      </c>
      <c r="AS2334" s="42"/>
      <c r="AT2334" s="42"/>
      <c r="AU2334" s="42"/>
      <c r="AV2334" s="42"/>
      <c r="AW2334" s="42"/>
      <c r="AX2334" s="5"/>
      <c r="AY2334" s="33"/>
      <c r="AZ2334" s="33" t="s">
        <v>14484</v>
      </c>
      <c r="BA2334" s="5"/>
      <c r="BB2334" s="5"/>
      <c r="BC2334" s="5" t="s">
        <v>14485</v>
      </c>
      <c r="BD2334" s="33" t="s">
        <v>173</v>
      </c>
      <c r="BE2334" s="41"/>
      <c r="BF2334" s="35"/>
      <c r="BG2334" s="33" t="s">
        <v>169</v>
      </c>
      <c r="BH2334" s="5"/>
      <c r="BI2334" s="33">
        <v>300.0</v>
      </c>
      <c r="BJ2334" s="33" t="s">
        <v>170</v>
      </c>
      <c r="BK2334" s="5"/>
      <c r="BL2334" s="5">
        <f t="shared" si="5"/>
        <v>3994.5</v>
      </c>
      <c r="BM2334" s="5"/>
      <c r="BN2334" s="5"/>
      <c r="BO2334" s="42">
        <f t="shared" si="6"/>
        <v>3994.5</v>
      </c>
      <c r="BP2334" s="44"/>
      <c r="BQ2334" s="45"/>
      <c r="BR2334" s="47"/>
      <c r="BS2334" s="45"/>
      <c r="BT2334" s="37"/>
      <c r="BU2334" s="5"/>
      <c r="BV2334" s="38"/>
      <c r="BW2334" s="48"/>
      <c r="BX2334" s="44"/>
      <c r="BY2334" s="44"/>
      <c r="BZ2334" s="33" t="s">
        <v>131</v>
      </c>
      <c r="CA2334" s="5"/>
      <c r="CB2334" s="5"/>
      <c r="CC2334" s="33" t="s">
        <v>177</v>
      </c>
      <c r="CD2334" s="5"/>
      <c r="CE2334" s="5"/>
      <c r="CF2334" s="33" t="s">
        <v>178</v>
      </c>
      <c r="CG2334" s="33" t="s">
        <v>14486</v>
      </c>
      <c r="CH2334" s="5"/>
      <c r="CI2334" s="5"/>
      <c r="CJ2334" s="5"/>
      <c r="CK2334" s="33"/>
      <c r="CL2334" s="49">
        <v>45000.0</v>
      </c>
      <c r="CM2334" s="33" t="s">
        <v>180</v>
      </c>
      <c r="CN2334" s="5"/>
      <c r="CO2334" s="33">
        <v>2.0</v>
      </c>
      <c r="CP2334" s="33" t="s">
        <v>181</v>
      </c>
      <c r="CQ2334" s="50" t="str">
        <f t="shared" si="7"/>
        <v>21/10/1964</v>
      </c>
      <c r="CR2334" s="33" t="s">
        <v>182</v>
      </c>
      <c r="CS2334" s="33">
        <v>5.0</v>
      </c>
      <c r="CT2334" s="33">
        <v>5.0</v>
      </c>
      <c r="CU2334" s="33">
        <v>28.0</v>
      </c>
      <c r="CV2334" s="33">
        <v>2056.0</v>
      </c>
      <c r="CW2334" s="5"/>
      <c r="CX2334" s="5"/>
      <c r="CY2334" s="33">
        <v>-100.162644</v>
      </c>
      <c r="CZ2334" s="33">
        <v>20.75723</v>
      </c>
      <c r="DA2334" s="33">
        <v>4.426120593E9</v>
      </c>
      <c r="DB2334" s="33">
        <v>2.0</v>
      </c>
      <c r="DC2334" s="33" t="s">
        <v>8456</v>
      </c>
      <c r="DD2334" s="33">
        <v>2023.0</v>
      </c>
      <c r="DE2334" s="33" t="s">
        <v>184</v>
      </c>
      <c r="DF2334" s="33"/>
      <c r="DG2334" s="33" t="s">
        <v>185</v>
      </c>
      <c r="DH2334" s="33" t="s">
        <v>186</v>
      </c>
      <c r="DI2334" s="5"/>
      <c r="DJ2334" s="5"/>
    </row>
    <row r="2335">
      <c r="A2335" s="33" t="s">
        <v>14487</v>
      </c>
      <c r="B2335" s="34">
        <v>44952.0</v>
      </c>
      <c r="C2335" s="35" t="s">
        <v>137</v>
      </c>
      <c r="D2335" s="35" t="s">
        <v>139</v>
      </c>
      <c r="E2335" s="35" t="s">
        <v>142</v>
      </c>
      <c r="F2335" s="36" t="s">
        <v>144</v>
      </c>
      <c r="G2335" s="33" t="s">
        <v>14488</v>
      </c>
      <c r="H2335" s="33" t="s">
        <v>14489</v>
      </c>
      <c r="I2335" s="33" t="s">
        <v>2889</v>
      </c>
      <c r="J2335" s="33" t="s">
        <v>14176</v>
      </c>
      <c r="K2335" s="35" t="s">
        <v>421</v>
      </c>
      <c r="L2335" s="33" t="s">
        <v>3194</v>
      </c>
      <c r="M2335" s="33" t="s">
        <v>8450</v>
      </c>
      <c r="N2335" s="33" t="s">
        <v>14370</v>
      </c>
      <c r="O2335" s="5"/>
      <c r="P2335" s="35" t="s">
        <v>233</v>
      </c>
      <c r="Q2335" s="35" t="s">
        <v>14370</v>
      </c>
      <c r="R2335" s="33">
        <v>76283.0</v>
      </c>
      <c r="S2335" s="37"/>
      <c r="T2335" s="33"/>
      <c r="U2335" s="33">
        <v>6.01</v>
      </c>
      <c r="V2335" s="33" t="s">
        <v>154</v>
      </c>
      <c r="W2335" s="33"/>
      <c r="X2335" s="33"/>
      <c r="Y2335" s="5"/>
      <c r="Z2335" s="5"/>
      <c r="AA2335" s="33">
        <v>1.0</v>
      </c>
      <c r="AB2335" s="33"/>
      <c r="AC2335" s="33">
        <v>1.0</v>
      </c>
      <c r="AD2335" s="5"/>
      <c r="AE2335" s="5"/>
      <c r="AF2335" s="5"/>
      <c r="AG2335" s="16"/>
      <c r="AH2335" s="38" t="str">
        <f t="shared" si="1"/>
        <v/>
      </c>
      <c r="AI2335" s="39">
        <f t="shared" si="2"/>
        <v>1</v>
      </c>
      <c r="AJ2335" s="37" t="str">
        <f t="shared" si="3"/>
        <v/>
      </c>
      <c r="AK2335" s="41" t="str">
        <f t="shared" si="4"/>
        <v/>
      </c>
      <c r="AL2335" s="35" t="s">
        <v>233</v>
      </c>
      <c r="AM2335" s="33" t="s">
        <v>14218</v>
      </c>
      <c r="AN2335" s="33" t="s">
        <v>14218</v>
      </c>
      <c r="AO2335" s="41"/>
      <c r="AP2335" s="33" t="s">
        <v>169</v>
      </c>
      <c r="AQ2335" s="33" t="s">
        <v>170</v>
      </c>
      <c r="AR2335" s="33">
        <v>300.0</v>
      </c>
      <c r="AS2335" s="42"/>
      <c r="AT2335" s="42"/>
      <c r="AU2335" s="42"/>
      <c r="AV2335" s="42"/>
      <c r="AW2335" s="42"/>
      <c r="AX2335" s="5"/>
      <c r="AY2335" s="33"/>
      <c r="AZ2335" s="33" t="s">
        <v>14490</v>
      </c>
      <c r="BA2335" s="5"/>
      <c r="BB2335" s="5"/>
      <c r="BC2335" s="5" t="s">
        <v>14491</v>
      </c>
      <c r="BD2335" s="33" t="s">
        <v>173</v>
      </c>
      <c r="BE2335" s="41"/>
      <c r="BF2335" s="35"/>
      <c r="BG2335" s="33" t="s">
        <v>169</v>
      </c>
      <c r="BH2335" s="5"/>
      <c r="BI2335" s="33">
        <v>300.0</v>
      </c>
      <c r="BJ2335" s="33" t="s">
        <v>170</v>
      </c>
      <c r="BK2335" s="5"/>
      <c r="BL2335" s="5">
        <f t="shared" si="5"/>
        <v>3994.5</v>
      </c>
      <c r="BM2335" s="5"/>
      <c r="BN2335" s="5"/>
      <c r="BO2335" s="42">
        <f t="shared" si="6"/>
        <v>3994.5</v>
      </c>
      <c r="BP2335" s="44"/>
      <c r="BQ2335" s="45"/>
      <c r="BR2335" s="47"/>
      <c r="BS2335" s="45"/>
      <c r="BT2335" s="37"/>
      <c r="BU2335" s="5"/>
      <c r="BV2335" s="38"/>
      <c r="BW2335" s="48"/>
      <c r="BX2335" s="44"/>
      <c r="BY2335" s="44"/>
      <c r="BZ2335" s="33" t="s">
        <v>131</v>
      </c>
      <c r="CA2335" s="5"/>
      <c r="CB2335" s="5"/>
      <c r="CC2335" s="33" t="s">
        <v>177</v>
      </c>
      <c r="CD2335" s="5"/>
      <c r="CE2335" s="5"/>
      <c r="CF2335" s="33" t="s">
        <v>178</v>
      </c>
      <c r="CG2335" s="33" t="s">
        <v>14492</v>
      </c>
      <c r="CH2335" s="5"/>
      <c r="CI2335" s="5"/>
      <c r="CJ2335" s="5"/>
      <c r="CK2335" s="33"/>
      <c r="CL2335" s="49">
        <v>45000.0</v>
      </c>
      <c r="CM2335" s="33" t="s">
        <v>180</v>
      </c>
      <c r="CN2335" s="5"/>
      <c r="CO2335" s="33">
        <v>2.0</v>
      </c>
      <c r="CP2335" s="33" t="s">
        <v>181</v>
      </c>
      <c r="CQ2335" s="50" t="str">
        <f t="shared" si="7"/>
        <v>27/01/1946</v>
      </c>
      <c r="CR2335" s="33" t="s">
        <v>182</v>
      </c>
      <c r="CS2335" s="33">
        <v>5.0</v>
      </c>
      <c r="CT2335" s="33">
        <v>5.0</v>
      </c>
      <c r="CU2335" s="33">
        <v>28.0</v>
      </c>
      <c r="CV2335" s="33">
        <v>2056.0</v>
      </c>
      <c r="CW2335" s="5"/>
      <c r="CX2335" s="5"/>
      <c r="CY2335" s="33">
        <v>-100.162644</v>
      </c>
      <c r="CZ2335" s="33">
        <v>20.75723</v>
      </c>
      <c r="DA2335" s="33">
        <v>4.4219266E9</v>
      </c>
      <c r="DB2335" s="33">
        <v>1.0</v>
      </c>
      <c r="DC2335" s="33" t="s">
        <v>8456</v>
      </c>
      <c r="DD2335" s="33">
        <v>2023.0</v>
      </c>
      <c r="DE2335" s="33" t="s">
        <v>184</v>
      </c>
      <c r="DF2335" s="33"/>
      <c r="DG2335" s="33" t="s">
        <v>185</v>
      </c>
      <c r="DH2335" s="33" t="s">
        <v>186</v>
      </c>
      <c r="DI2335" s="5"/>
      <c r="DJ2335" s="5"/>
    </row>
    <row r="2336">
      <c r="A2336" s="33" t="s">
        <v>14493</v>
      </c>
      <c r="B2336" s="34">
        <v>44952.0</v>
      </c>
      <c r="C2336" s="35" t="s">
        <v>137</v>
      </c>
      <c r="D2336" s="35" t="s">
        <v>139</v>
      </c>
      <c r="E2336" s="35" t="s">
        <v>142</v>
      </c>
      <c r="F2336" s="36" t="s">
        <v>144</v>
      </c>
      <c r="G2336" s="33" t="s">
        <v>14494</v>
      </c>
      <c r="H2336" s="33" t="s">
        <v>14495</v>
      </c>
      <c r="I2336" s="33" t="s">
        <v>2889</v>
      </c>
      <c r="J2336" s="33" t="s">
        <v>14176</v>
      </c>
      <c r="K2336" s="35" t="s">
        <v>421</v>
      </c>
      <c r="L2336" s="33" t="s">
        <v>3194</v>
      </c>
      <c r="M2336" s="33" t="s">
        <v>8450</v>
      </c>
      <c r="N2336" s="33" t="s">
        <v>14370</v>
      </c>
      <c r="O2336" s="5"/>
      <c r="P2336" s="35" t="s">
        <v>233</v>
      </c>
      <c r="Q2336" s="35" t="s">
        <v>14370</v>
      </c>
      <c r="R2336" s="33">
        <v>76283.0</v>
      </c>
      <c r="S2336" s="37"/>
      <c r="T2336" s="33"/>
      <c r="U2336" s="33">
        <v>3.64</v>
      </c>
      <c r="V2336" s="33" t="s">
        <v>154</v>
      </c>
      <c r="W2336" s="33"/>
      <c r="X2336" s="33"/>
      <c r="Y2336" s="5"/>
      <c r="Z2336" s="5"/>
      <c r="AA2336" s="33">
        <v>1.0</v>
      </c>
      <c r="AB2336" s="33">
        <v>1.0</v>
      </c>
      <c r="AC2336" s="33"/>
      <c r="AD2336" s="5"/>
      <c r="AE2336" s="5"/>
      <c r="AF2336" s="5"/>
      <c r="AG2336" s="16"/>
      <c r="AH2336" s="38">
        <f t="shared" si="1"/>
        <v>1</v>
      </c>
      <c r="AI2336" s="39" t="str">
        <f t="shared" si="2"/>
        <v/>
      </c>
      <c r="AJ2336" s="37" t="str">
        <f t="shared" si="3"/>
        <v/>
      </c>
      <c r="AK2336" s="41" t="str">
        <f t="shared" si="4"/>
        <v/>
      </c>
      <c r="AL2336" s="35" t="s">
        <v>233</v>
      </c>
      <c r="AM2336" s="33" t="s">
        <v>14218</v>
      </c>
      <c r="AN2336" s="33" t="s">
        <v>14218</v>
      </c>
      <c r="AO2336" s="41"/>
      <c r="AP2336" s="33" t="s">
        <v>169</v>
      </c>
      <c r="AQ2336" s="33" t="s">
        <v>170</v>
      </c>
      <c r="AR2336" s="33">
        <v>300.0</v>
      </c>
      <c r="AS2336" s="42"/>
      <c r="AT2336" s="42"/>
      <c r="AU2336" s="42"/>
      <c r="AV2336" s="42"/>
      <c r="AW2336" s="42"/>
      <c r="AX2336" s="5"/>
      <c r="AY2336" s="33"/>
      <c r="AZ2336" s="33" t="s">
        <v>14496</v>
      </c>
      <c r="BA2336" s="5"/>
      <c r="BB2336" s="5"/>
      <c r="BC2336" s="5" t="s">
        <v>14497</v>
      </c>
      <c r="BD2336" s="33" t="s">
        <v>173</v>
      </c>
      <c r="BE2336" s="41"/>
      <c r="BF2336" s="35"/>
      <c r="BG2336" s="33" t="s">
        <v>169</v>
      </c>
      <c r="BH2336" s="5"/>
      <c r="BI2336" s="33">
        <v>300.0</v>
      </c>
      <c r="BJ2336" s="33" t="s">
        <v>170</v>
      </c>
      <c r="BK2336" s="5"/>
      <c r="BL2336" s="5">
        <f t="shared" si="5"/>
        <v>3994.5</v>
      </c>
      <c r="BM2336" s="5"/>
      <c r="BN2336" s="5"/>
      <c r="BO2336" s="42">
        <f t="shared" si="6"/>
        <v>3994.5</v>
      </c>
      <c r="BP2336" s="44"/>
      <c r="BQ2336" s="45"/>
      <c r="BR2336" s="47"/>
      <c r="BS2336" s="45"/>
      <c r="BT2336" s="37"/>
      <c r="BU2336" s="5"/>
      <c r="BV2336" s="38"/>
      <c r="BW2336" s="48"/>
      <c r="BX2336" s="44"/>
      <c r="BY2336" s="44"/>
      <c r="BZ2336" s="33" t="s">
        <v>131</v>
      </c>
      <c r="CA2336" s="5"/>
      <c r="CB2336" s="5"/>
      <c r="CC2336" s="33" t="s">
        <v>177</v>
      </c>
      <c r="CD2336" s="5"/>
      <c r="CE2336" s="5"/>
      <c r="CF2336" s="33" t="s">
        <v>178</v>
      </c>
      <c r="CG2336" s="33" t="s">
        <v>14498</v>
      </c>
      <c r="CH2336" s="5"/>
      <c r="CI2336" s="5"/>
      <c r="CJ2336" s="5"/>
      <c r="CK2336" s="33"/>
      <c r="CL2336" s="49">
        <v>45000.0</v>
      </c>
      <c r="CM2336" s="33" t="s">
        <v>180</v>
      </c>
      <c r="CN2336" s="5"/>
      <c r="CO2336" s="33">
        <v>2.0</v>
      </c>
      <c r="CP2336" s="33" t="s">
        <v>181</v>
      </c>
      <c r="CQ2336" s="50" t="str">
        <f t="shared" si="7"/>
        <v>30/12/1953</v>
      </c>
      <c r="CR2336" s="33" t="s">
        <v>243</v>
      </c>
      <c r="CS2336" s="33">
        <v>5.0</v>
      </c>
      <c r="CT2336" s="33">
        <v>5.0</v>
      </c>
      <c r="CU2336" s="33">
        <v>28.0</v>
      </c>
      <c r="CV2336" s="33">
        <v>2056.0</v>
      </c>
      <c r="CW2336" s="5"/>
      <c r="CX2336" s="5"/>
      <c r="CY2336" s="33">
        <v>-100.162644</v>
      </c>
      <c r="CZ2336" s="33">
        <v>20.75723</v>
      </c>
      <c r="DA2336" s="33">
        <v>4.42460405E9</v>
      </c>
      <c r="DB2336" s="33">
        <v>2.0</v>
      </c>
      <c r="DC2336" s="33" t="s">
        <v>8456</v>
      </c>
      <c r="DD2336" s="33">
        <v>2023.0</v>
      </c>
      <c r="DE2336" s="33" t="s">
        <v>184</v>
      </c>
      <c r="DF2336" s="33"/>
      <c r="DG2336" s="33" t="s">
        <v>185</v>
      </c>
      <c r="DH2336" s="33" t="s">
        <v>186</v>
      </c>
      <c r="DI2336" s="5"/>
      <c r="DJ2336" s="5"/>
    </row>
    <row r="2337">
      <c r="A2337" s="33" t="s">
        <v>14499</v>
      </c>
      <c r="B2337" s="34">
        <v>44952.0</v>
      </c>
      <c r="C2337" s="35" t="s">
        <v>137</v>
      </c>
      <c r="D2337" s="35" t="s">
        <v>139</v>
      </c>
      <c r="E2337" s="35" t="s">
        <v>142</v>
      </c>
      <c r="F2337" s="36" t="s">
        <v>144</v>
      </c>
      <c r="G2337" s="33" t="s">
        <v>14500</v>
      </c>
      <c r="H2337" s="33" t="s">
        <v>14501</v>
      </c>
      <c r="I2337" s="33" t="s">
        <v>2889</v>
      </c>
      <c r="J2337" s="33" t="s">
        <v>14176</v>
      </c>
      <c r="K2337" s="35" t="s">
        <v>421</v>
      </c>
      <c r="L2337" s="33" t="s">
        <v>3194</v>
      </c>
      <c r="M2337" s="33" t="s">
        <v>8450</v>
      </c>
      <c r="N2337" s="33" t="s">
        <v>14370</v>
      </c>
      <c r="O2337" s="5"/>
      <c r="P2337" s="35" t="s">
        <v>233</v>
      </c>
      <c r="Q2337" s="35" t="s">
        <v>14370</v>
      </c>
      <c r="R2337" s="33">
        <v>76283.0</v>
      </c>
      <c r="S2337" s="37"/>
      <c r="T2337" s="33"/>
      <c r="U2337" s="33">
        <v>6.19</v>
      </c>
      <c r="V2337" s="33" t="s">
        <v>154</v>
      </c>
      <c r="W2337" s="33"/>
      <c r="X2337" s="33"/>
      <c r="Y2337" s="5"/>
      <c r="Z2337" s="5"/>
      <c r="AA2337" s="33">
        <v>1.0</v>
      </c>
      <c r="AB2337" s="33">
        <v>1.0</v>
      </c>
      <c r="AC2337" s="33"/>
      <c r="AD2337" s="5"/>
      <c r="AE2337" s="5"/>
      <c r="AF2337" s="5"/>
      <c r="AG2337" s="16"/>
      <c r="AH2337" s="38">
        <f t="shared" si="1"/>
        <v>1</v>
      </c>
      <c r="AI2337" s="39" t="str">
        <f t="shared" si="2"/>
        <v/>
      </c>
      <c r="AJ2337" s="37" t="str">
        <f t="shared" si="3"/>
        <v/>
      </c>
      <c r="AK2337" s="41" t="str">
        <f t="shared" si="4"/>
        <v/>
      </c>
      <c r="AL2337" s="35" t="s">
        <v>233</v>
      </c>
      <c r="AM2337" s="33" t="s">
        <v>14218</v>
      </c>
      <c r="AN2337" s="33" t="s">
        <v>14218</v>
      </c>
      <c r="AO2337" s="41"/>
      <c r="AP2337" s="33" t="s">
        <v>169</v>
      </c>
      <c r="AQ2337" s="33" t="s">
        <v>170</v>
      </c>
      <c r="AR2337" s="33">
        <v>300.0</v>
      </c>
      <c r="AS2337" s="42"/>
      <c r="AT2337" s="42"/>
      <c r="AU2337" s="42"/>
      <c r="AV2337" s="42"/>
      <c r="AW2337" s="42"/>
      <c r="AX2337" s="5"/>
      <c r="AY2337" s="33"/>
      <c r="AZ2337" s="33" t="s">
        <v>14502</v>
      </c>
      <c r="BA2337" s="5"/>
      <c r="BB2337" s="5"/>
      <c r="BC2337" s="5" t="s">
        <v>14503</v>
      </c>
      <c r="BD2337" s="33" t="s">
        <v>173</v>
      </c>
      <c r="BE2337" s="41"/>
      <c r="BF2337" s="35"/>
      <c r="BG2337" s="33" t="s">
        <v>169</v>
      </c>
      <c r="BH2337" s="5"/>
      <c r="BI2337" s="33">
        <v>300.0</v>
      </c>
      <c r="BJ2337" s="33" t="s">
        <v>170</v>
      </c>
      <c r="BK2337" s="5"/>
      <c r="BL2337" s="5">
        <f t="shared" si="5"/>
        <v>3994.5</v>
      </c>
      <c r="BM2337" s="5"/>
      <c r="BN2337" s="5"/>
      <c r="BO2337" s="42">
        <f t="shared" si="6"/>
        <v>3994.5</v>
      </c>
      <c r="BP2337" s="44"/>
      <c r="BQ2337" s="45"/>
      <c r="BR2337" s="47"/>
      <c r="BS2337" s="45"/>
      <c r="BT2337" s="37"/>
      <c r="BU2337" s="5"/>
      <c r="BV2337" s="38"/>
      <c r="BW2337" s="48"/>
      <c r="BX2337" s="44"/>
      <c r="BY2337" s="44"/>
      <c r="BZ2337" s="33" t="s">
        <v>131</v>
      </c>
      <c r="CA2337" s="5"/>
      <c r="CB2337" s="5"/>
      <c r="CC2337" s="33" t="s">
        <v>177</v>
      </c>
      <c r="CD2337" s="5"/>
      <c r="CE2337" s="5"/>
      <c r="CF2337" s="33" t="s">
        <v>178</v>
      </c>
      <c r="CG2337" s="33" t="s">
        <v>14504</v>
      </c>
      <c r="CH2337" s="5"/>
      <c r="CI2337" s="5"/>
      <c r="CJ2337" s="5"/>
      <c r="CK2337" s="33"/>
      <c r="CL2337" s="49">
        <v>45000.0</v>
      </c>
      <c r="CM2337" s="33" t="s">
        <v>180</v>
      </c>
      <c r="CN2337" s="5"/>
      <c r="CO2337" s="33">
        <v>2.0</v>
      </c>
      <c r="CP2337" s="33" t="s">
        <v>181</v>
      </c>
      <c r="CQ2337" s="50" t="str">
        <f t="shared" si="7"/>
        <v>12/07/1951</v>
      </c>
      <c r="CR2337" s="33" t="s">
        <v>243</v>
      </c>
      <c r="CS2337" s="33">
        <v>5.0</v>
      </c>
      <c r="CT2337" s="33">
        <v>5.0</v>
      </c>
      <c r="CU2337" s="33">
        <v>28.0</v>
      </c>
      <c r="CV2337" s="33">
        <v>2056.0</v>
      </c>
      <c r="CW2337" s="5"/>
      <c r="CX2337" s="5"/>
      <c r="CY2337" s="33">
        <v>-100.162644</v>
      </c>
      <c r="CZ2337" s="33">
        <v>20.75723</v>
      </c>
      <c r="DA2337" s="33">
        <v>4.425851041E9</v>
      </c>
      <c r="DB2337" s="33">
        <v>2.0</v>
      </c>
      <c r="DC2337" s="33" t="s">
        <v>8456</v>
      </c>
      <c r="DD2337" s="33">
        <v>2023.0</v>
      </c>
      <c r="DE2337" s="33" t="s">
        <v>184</v>
      </c>
      <c r="DF2337" s="33"/>
      <c r="DG2337" s="33" t="s">
        <v>185</v>
      </c>
      <c r="DH2337" s="33" t="s">
        <v>186</v>
      </c>
      <c r="DI2337" s="5"/>
      <c r="DJ2337" s="5"/>
    </row>
    <row r="2338">
      <c r="A2338" s="33" t="s">
        <v>14505</v>
      </c>
      <c r="B2338" s="34">
        <v>44952.0</v>
      </c>
      <c r="C2338" s="35" t="s">
        <v>137</v>
      </c>
      <c r="D2338" s="35" t="s">
        <v>139</v>
      </c>
      <c r="E2338" s="35" t="s">
        <v>142</v>
      </c>
      <c r="F2338" s="36" t="s">
        <v>144</v>
      </c>
      <c r="G2338" s="33" t="s">
        <v>14506</v>
      </c>
      <c r="H2338" s="33" t="s">
        <v>14507</v>
      </c>
      <c r="I2338" s="33" t="s">
        <v>2889</v>
      </c>
      <c r="J2338" s="33" t="s">
        <v>546</v>
      </c>
      <c r="K2338" s="35" t="s">
        <v>421</v>
      </c>
      <c r="L2338" s="33" t="s">
        <v>1457</v>
      </c>
      <c r="M2338" s="33" t="s">
        <v>8450</v>
      </c>
      <c r="N2338" s="33" t="s">
        <v>14370</v>
      </c>
      <c r="O2338" s="5"/>
      <c r="P2338" s="35" t="s">
        <v>233</v>
      </c>
      <c r="Q2338" s="35" t="s">
        <v>14370</v>
      </c>
      <c r="R2338" s="33">
        <v>76283.0</v>
      </c>
      <c r="S2338" s="37"/>
      <c r="T2338" s="33"/>
      <c r="U2338" s="33">
        <v>7.11</v>
      </c>
      <c r="V2338" s="33" t="s">
        <v>154</v>
      </c>
      <c r="W2338" s="33"/>
      <c r="X2338" s="33"/>
      <c r="Y2338" s="5"/>
      <c r="Z2338" s="5"/>
      <c r="AA2338" s="33">
        <v>1.0</v>
      </c>
      <c r="AB2338" s="33"/>
      <c r="AC2338" s="33">
        <v>1.0</v>
      </c>
      <c r="AD2338" s="5"/>
      <c r="AE2338" s="5"/>
      <c r="AF2338" s="5"/>
      <c r="AG2338" s="16"/>
      <c r="AH2338" s="38" t="str">
        <f t="shared" si="1"/>
        <v/>
      </c>
      <c r="AI2338" s="39" t="str">
        <f t="shared" si="2"/>
        <v/>
      </c>
      <c r="AJ2338" s="37" t="str">
        <f t="shared" si="3"/>
        <v/>
      </c>
      <c r="AK2338" s="41" t="str">
        <f t="shared" si="4"/>
        <v/>
      </c>
      <c r="AL2338" s="35" t="s">
        <v>233</v>
      </c>
      <c r="AM2338" s="33" t="s">
        <v>14218</v>
      </c>
      <c r="AN2338" s="33" t="s">
        <v>14218</v>
      </c>
      <c r="AO2338" s="41"/>
      <c r="AP2338" s="33" t="s">
        <v>169</v>
      </c>
      <c r="AQ2338" s="33" t="s">
        <v>170</v>
      </c>
      <c r="AR2338" s="33">
        <v>300.0</v>
      </c>
      <c r="AS2338" s="42"/>
      <c r="AT2338" s="42"/>
      <c r="AU2338" s="42"/>
      <c r="AV2338" s="42"/>
      <c r="AW2338" s="42"/>
      <c r="AX2338" s="5"/>
      <c r="AY2338" s="33"/>
      <c r="AZ2338" s="33" t="s">
        <v>14508</v>
      </c>
      <c r="BA2338" s="5"/>
      <c r="BB2338" s="5"/>
      <c r="BC2338" s="5" t="s">
        <v>14509</v>
      </c>
      <c r="BD2338" s="33" t="s">
        <v>173</v>
      </c>
      <c r="BE2338" s="41"/>
      <c r="BF2338" s="35"/>
      <c r="BG2338" s="33" t="s">
        <v>169</v>
      </c>
      <c r="BH2338" s="5"/>
      <c r="BI2338" s="33">
        <v>300.0</v>
      </c>
      <c r="BJ2338" s="33" t="s">
        <v>170</v>
      </c>
      <c r="BK2338" s="5"/>
      <c r="BL2338" s="5">
        <f t="shared" si="5"/>
        <v>3994.5</v>
      </c>
      <c r="BM2338" s="5"/>
      <c r="BN2338" s="5"/>
      <c r="BO2338" s="42">
        <f t="shared" si="6"/>
        <v>3994.5</v>
      </c>
      <c r="BP2338" s="44"/>
      <c r="BQ2338" s="45"/>
      <c r="BR2338" s="47"/>
      <c r="BS2338" s="45"/>
      <c r="BT2338" s="37"/>
      <c r="BU2338" s="5"/>
      <c r="BV2338" s="38"/>
      <c r="BW2338" s="48"/>
      <c r="BX2338" s="44"/>
      <c r="BY2338" s="44"/>
      <c r="BZ2338" s="33" t="s">
        <v>131</v>
      </c>
      <c r="CA2338" s="5"/>
      <c r="CB2338" s="5"/>
      <c r="CC2338" s="33" t="s">
        <v>177</v>
      </c>
      <c r="CD2338" s="5"/>
      <c r="CE2338" s="5"/>
      <c r="CF2338" s="33" t="s">
        <v>178</v>
      </c>
      <c r="CG2338" s="33" t="s">
        <v>14510</v>
      </c>
      <c r="CH2338" s="5"/>
      <c r="CI2338" s="5"/>
      <c r="CJ2338" s="5"/>
      <c r="CK2338" s="33"/>
      <c r="CL2338" s="49">
        <v>45000.0</v>
      </c>
      <c r="CM2338" s="33" t="s">
        <v>180</v>
      </c>
      <c r="CN2338" s="5"/>
      <c r="CO2338" s="33">
        <v>2.0</v>
      </c>
      <c r="CP2338" s="33" t="s">
        <v>181</v>
      </c>
      <c r="CQ2338" s="50" t="str">
        <f t="shared" si="7"/>
        <v>02/08/1975</v>
      </c>
      <c r="CR2338" s="33" t="s">
        <v>182</v>
      </c>
      <c r="CS2338" s="33">
        <v>5.0</v>
      </c>
      <c r="CT2338" s="33">
        <v>5.0</v>
      </c>
      <c r="CU2338" s="33">
        <v>28.0</v>
      </c>
      <c r="CV2338" s="33">
        <v>2056.0</v>
      </c>
      <c r="CW2338" s="5"/>
      <c r="CX2338" s="5"/>
      <c r="CY2338" s="33">
        <v>-100.162644</v>
      </c>
      <c r="CZ2338" s="33">
        <v>20.75723</v>
      </c>
      <c r="DA2338" s="33">
        <v>4.423213056E9</v>
      </c>
      <c r="DB2338" s="33">
        <v>2.0</v>
      </c>
      <c r="DC2338" s="33" t="s">
        <v>8456</v>
      </c>
      <c r="DD2338" s="33">
        <v>2023.0</v>
      </c>
      <c r="DE2338" s="33" t="s">
        <v>184</v>
      </c>
      <c r="DF2338" s="33"/>
      <c r="DG2338" s="33" t="s">
        <v>185</v>
      </c>
      <c r="DH2338" s="33" t="s">
        <v>186</v>
      </c>
      <c r="DI2338" s="5"/>
      <c r="DJ2338" s="5"/>
    </row>
    <row r="2339">
      <c r="A2339" s="33" t="s">
        <v>14511</v>
      </c>
      <c r="B2339" s="34">
        <v>44952.0</v>
      </c>
      <c r="C2339" s="35" t="s">
        <v>137</v>
      </c>
      <c r="D2339" s="35" t="s">
        <v>139</v>
      </c>
      <c r="E2339" s="35" t="s">
        <v>142</v>
      </c>
      <c r="F2339" s="36" t="s">
        <v>144</v>
      </c>
      <c r="G2339" s="33" t="s">
        <v>14512</v>
      </c>
      <c r="H2339" s="33" t="s">
        <v>8781</v>
      </c>
      <c r="I2339" s="33" t="s">
        <v>2889</v>
      </c>
      <c r="J2339" s="33" t="s">
        <v>546</v>
      </c>
      <c r="K2339" s="35" t="s">
        <v>421</v>
      </c>
      <c r="L2339" s="33" t="s">
        <v>1457</v>
      </c>
      <c r="M2339" s="33" t="s">
        <v>8450</v>
      </c>
      <c r="N2339" s="33" t="s">
        <v>14370</v>
      </c>
      <c r="O2339" s="5"/>
      <c r="P2339" s="35" t="s">
        <v>233</v>
      </c>
      <c r="Q2339" s="35" t="s">
        <v>14370</v>
      </c>
      <c r="R2339" s="33">
        <v>76283.0</v>
      </c>
      <c r="S2339" s="37"/>
      <c r="T2339" s="33"/>
      <c r="U2339" s="33">
        <v>3.53</v>
      </c>
      <c r="V2339" s="33" t="s">
        <v>154</v>
      </c>
      <c r="W2339" s="33"/>
      <c r="X2339" s="33"/>
      <c r="Y2339" s="5"/>
      <c r="Z2339" s="5"/>
      <c r="AA2339" s="33">
        <v>1.0</v>
      </c>
      <c r="AB2339" s="33"/>
      <c r="AC2339" s="33">
        <v>1.0</v>
      </c>
      <c r="AD2339" s="5"/>
      <c r="AE2339" s="5"/>
      <c r="AF2339" s="5"/>
      <c r="AG2339" s="16"/>
      <c r="AH2339" s="38" t="str">
        <f t="shared" si="1"/>
        <v/>
      </c>
      <c r="AI2339" s="39">
        <f t="shared" si="2"/>
        <v>1</v>
      </c>
      <c r="AJ2339" s="37" t="str">
        <f t="shared" si="3"/>
        <v/>
      </c>
      <c r="AK2339" s="41" t="str">
        <f t="shared" si="4"/>
        <v/>
      </c>
      <c r="AL2339" s="35" t="s">
        <v>233</v>
      </c>
      <c r="AM2339" s="33" t="s">
        <v>14218</v>
      </c>
      <c r="AN2339" s="33" t="s">
        <v>14218</v>
      </c>
      <c r="AO2339" s="41"/>
      <c r="AP2339" s="33" t="s">
        <v>169</v>
      </c>
      <c r="AQ2339" s="33" t="s">
        <v>170</v>
      </c>
      <c r="AR2339" s="33">
        <v>300.0</v>
      </c>
      <c r="AS2339" s="42"/>
      <c r="AT2339" s="42"/>
      <c r="AU2339" s="42"/>
      <c r="AV2339" s="42"/>
      <c r="AW2339" s="42"/>
      <c r="AX2339" s="5"/>
      <c r="AY2339" s="33"/>
      <c r="AZ2339" s="33" t="s">
        <v>14513</v>
      </c>
      <c r="BA2339" s="5"/>
      <c r="BB2339" s="5"/>
      <c r="BC2339" s="5" t="s">
        <v>14514</v>
      </c>
      <c r="BD2339" s="33" t="s">
        <v>173</v>
      </c>
      <c r="BE2339" s="41"/>
      <c r="BF2339" s="35"/>
      <c r="BG2339" s="33" t="s">
        <v>169</v>
      </c>
      <c r="BH2339" s="5"/>
      <c r="BI2339" s="33">
        <v>300.0</v>
      </c>
      <c r="BJ2339" s="33" t="s">
        <v>170</v>
      </c>
      <c r="BK2339" s="5"/>
      <c r="BL2339" s="5">
        <f t="shared" si="5"/>
        <v>3994.5</v>
      </c>
      <c r="BM2339" s="5"/>
      <c r="BN2339" s="5"/>
      <c r="BO2339" s="42">
        <f t="shared" si="6"/>
        <v>3994.5</v>
      </c>
      <c r="BP2339" s="44"/>
      <c r="BQ2339" s="45"/>
      <c r="BR2339" s="47"/>
      <c r="BS2339" s="45"/>
      <c r="BT2339" s="37"/>
      <c r="BU2339" s="5"/>
      <c r="BV2339" s="38"/>
      <c r="BW2339" s="48"/>
      <c r="BX2339" s="44"/>
      <c r="BY2339" s="44"/>
      <c r="BZ2339" s="33" t="s">
        <v>131</v>
      </c>
      <c r="CA2339" s="5"/>
      <c r="CB2339" s="5"/>
      <c r="CC2339" s="33" t="s">
        <v>177</v>
      </c>
      <c r="CD2339" s="5"/>
      <c r="CE2339" s="5"/>
      <c r="CF2339" s="33" t="s">
        <v>178</v>
      </c>
      <c r="CG2339" s="33" t="s">
        <v>14515</v>
      </c>
      <c r="CH2339" s="5"/>
      <c r="CI2339" s="5"/>
      <c r="CJ2339" s="5"/>
      <c r="CK2339" s="33"/>
      <c r="CL2339" s="49">
        <v>45000.0</v>
      </c>
      <c r="CM2339" s="33" t="s">
        <v>180</v>
      </c>
      <c r="CN2339" s="5"/>
      <c r="CO2339" s="33">
        <v>2.0</v>
      </c>
      <c r="CP2339" s="33" t="s">
        <v>181</v>
      </c>
      <c r="CQ2339" s="50" t="str">
        <f t="shared" si="7"/>
        <v>11/06/1952</v>
      </c>
      <c r="CR2339" s="33" t="s">
        <v>182</v>
      </c>
      <c r="CS2339" s="33">
        <v>5.0</v>
      </c>
      <c r="CT2339" s="33">
        <v>5.0</v>
      </c>
      <c r="CU2339" s="33">
        <v>28.0</v>
      </c>
      <c r="CV2339" s="33">
        <v>2056.0</v>
      </c>
      <c r="CW2339" s="5"/>
      <c r="CX2339" s="5"/>
      <c r="CY2339" s="33">
        <v>-100.162644</v>
      </c>
      <c r="CZ2339" s="33">
        <v>20.75723</v>
      </c>
      <c r="DA2339" s="33">
        <v>4.4219266E9</v>
      </c>
      <c r="DB2339" s="33">
        <v>1.0</v>
      </c>
      <c r="DC2339" s="33" t="s">
        <v>8456</v>
      </c>
      <c r="DD2339" s="33">
        <v>2023.0</v>
      </c>
      <c r="DE2339" s="33" t="s">
        <v>184</v>
      </c>
      <c r="DF2339" s="33"/>
      <c r="DG2339" s="33" t="s">
        <v>185</v>
      </c>
      <c r="DH2339" s="33" t="s">
        <v>186</v>
      </c>
      <c r="DI2339" s="5"/>
      <c r="DJ2339" s="5"/>
    </row>
    <row r="2340">
      <c r="A2340" s="33" t="s">
        <v>14516</v>
      </c>
      <c r="B2340" s="34">
        <v>44952.0</v>
      </c>
      <c r="C2340" s="35" t="s">
        <v>137</v>
      </c>
      <c r="D2340" s="35" t="s">
        <v>139</v>
      </c>
      <c r="E2340" s="35" t="s">
        <v>142</v>
      </c>
      <c r="F2340" s="36" t="s">
        <v>144</v>
      </c>
      <c r="G2340" s="33" t="s">
        <v>14517</v>
      </c>
      <c r="H2340" s="33" t="s">
        <v>14518</v>
      </c>
      <c r="I2340" s="33" t="s">
        <v>2889</v>
      </c>
      <c r="J2340" s="33" t="s">
        <v>6248</v>
      </c>
      <c r="K2340" s="35" t="s">
        <v>421</v>
      </c>
      <c r="L2340" s="33" t="s">
        <v>14369</v>
      </c>
      <c r="M2340" s="33" t="s">
        <v>8450</v>
      </c>
      <c r="N2340" s="33" t="s">
        <v>14370</v>
      </c>
      <c r="O2340" s="5"/>
      <c r="P2340" s="35" t="s">
        <v>233</v>
      </c>
      <c r="Q2340" s="35" t="s">
        <v>14370</v>
      </c>
      <c r="R2340" s="33">
        <v>76283.0</v>
      </c>
      <c r="S2340" s="37"/>
      <c r="T2340" s="33"/>
      <c r="U2340" s="33">
        <v>3.97</v>
      </c>
      <c r="V2340" s="33" t="s">
        <v>154</v>
      </c>
      <c r="W2340" s="33"/>
      <c r="X2340" s="33"/>
      <c r="Y2340" s="5"/>
      <c r="Z2340" s="5"/>
      <c r="AA2340" s="33">
        <v>1.0</v>
      </c>
      <c r="AB2340" s="33"/>
      <c r="AC2340" s="33">
        <v>1.0</v>
      </c>
      <c r="AD2340" s="5"/>
      <c r="AE2340" s="5"/>
      <c r="AF2340" s="5"/>
      <c r="AG2340" s="16"/>
      <c r="AH2340" s="38" t="str">
        <f t="shared" si="1"/>
        <v/>
      </c>
      <c r="AI2340" s="39">
        <f t="shared" si="2"/>
        <v>1</v>
      </c>
      <c r="AJ2340" s="37" t="str">
        <f t="shared" si="3"/>
        <v/>
      </c>
      <c r="AK2340" s="41" t="str">
        <f t="shared" si="4"/>
        <v/>
      </c>
      <c r="AL2340" s="35" t="s">
        <v>233</v>
      </c>
      <c r="AM2340" s="33" t="s">
        <v>14218</v>
      </c>
      <c r="AN2340" s="33" t="s">
        <v>14218</v>
      </c>
      <c r="AO2340" s="41"/>
      <c r="AP2340" s="33" t="s">
        <v>169</v>
      </c>
      <c r="AQ2340" s="33" t="s">
        <v>170</v>
      </c>
      <c r="AR2340" s="33">
        <v>300.0</v>
      </c>
      <c r="AS2340" s="42"/>
      <c r="AT2340" s="42"/>
      <c r="AU2340" s="42"/>
      <c r="AV2340" s="42"/>
      <c r="AW2340" s="42"/>
      <c r="AX2340" s="5"/>
      <c r="AY2340" s="33"/>
      <c r="AZ2340" s="33" t="s">
        <v>14519</v>
      </c>
      <c r="BA2340" s="5"/>
      <c r="BB2340" s="5"/>
      <c r="BC2340" s="5" t="s">
        <v>14520</v>
      </c>
      <c r="BD2340" s="33" t="s">
        <v>173</v>
      </c>
      <c r="BE2340" s="41"/>
      <c r="BF2340" s="35"/>
      <c r="BG2340" s="33" t="s">
        <v>169</v>
      </c>
      <c r="BH2340" s="5"/>
      <c r="BI2340" s="33">
        <v>300.0</v>
      </c>
      <c r="BJ2340" s="33" t="s">
        <v>170</v>
      </c>
      <c r="BK2340" s="5"/>
      <c r="BL2340" s="5">
        <f t="shared" si="5"/>
        <v>3994.5</v>
      </c>
      <c r="BM2340" s="5"/>
      <c r="BN2340" s="5"/>
      <c r="BO2340" s="42">
        <f t="shared" si="6"/>
        <v>3994.5</v>
      </c>
      <c r="BP2340" s="44"/>
      <c r="BQ2340" s="45"/>
      <c r="BR2340" s="47"/>
      <c r="BS2340" s="45"/>
      <c r="BT2340" s="37"/>
      <c r="BU2340" s="5"/>
      <c r="BV2340" s="38"/>
      <c r="BW2340" s="48"/>
      <c r="BX2340" s="44"/>
      <c r="BY2340" s="44"/>
      <c r="BZ2340" s="33" t="s">
        <v>131</v>
      </c>
      <c r="CA2340" s="5"/>
      <c r="CB2340" s="5"/>
      <c r="CC2340" s="33" t="s">
        <v>177</v>
      </c>
      <c r="CD2340" s="5"/>
      <c r="CE2340" s="5"/>
      <c r="CF2340" s="33" t="s">
        <v>178</v>
      </c>
      <c r="CG2340" s="33" t="s">
        <v>14521</v>
      </c>
      <c r="CH2340" s="5"/>
      <c r="CI2340" s="5"/>
      <c r="CJ2340" s="5"/>
      <c r="CK2340" s="33"/>
      <c r="CL2340" s="49">
        <v>45000.0</v>
      </c>
      <c r="CM2340" s="33" t="s">
        <v>180</v>
      </c>
      <c r="CN2340" s="5"/>
      <c r="CO2340" s="33">
        <v>2.0</v>
      </c>
      <c r="CP2340" s="33" t="s">
        <v>181</v>
      </c>
      <c r="CQ2340" s="50" t="str">
        <f t="shared" si="7"/>
        <v>02/12/1958</v>
      </c>
      <c r="CR2340" s="33" t="s">
        <v>182</v>
      </c>
      <c r="CS2340" s="33">
        <v>5.0</v>
      </c>
      <c r="CT2340" s="33">
        <v>5.0</v>
      </c>
      <c r="CU2340" s="33">
        <v>28.0</v>
      </c>
      <c r="CV2340" s="33">
        <v>2056.0</v>
      </c>
      <c r="CW2340" s="5"/>
      <c r="CX2340" s="5"/>
      <c r="CY2340" s="33">
        <v>-100.162644</v>
      </c>
      <c r="CZ2340" s="33">
        <v>20.75723</v>
      </c>
      <c r="DA2340" s="33">
        <v>4.428806578E9</v>
      </c>
      <c r="DB2340" s="33">
        <v>2.0</v>
      </c>
      <c r="DC2340" s="33" t="s">
        <v>8456</v>
      </c>
      <c r="DD2340" s="33">
        <v>2023.0</v>
      </c>
      <c r="DE2340" s="33" t="s">
        <v>184</v>
      </c>
      <c r="DF2340" s="33"/>
      <c r="DG2340" s="33" t="s">
        <v>185</v>
      </c>
      <c r="DH2340" s="33" t="s">
        <v>186</v>
      </c>
      <c r="DI2340" s="5"/>
      <c r="DJ2340" s="5"/>
    </row>
    <row r="2341">
      <c r="A2341" s="33" t="s">
        <v>14522</v>
      </c>
      <c r="B2341" s="34">
        <v>44952.0</v>
      </c>
      <c r="C2341" s="35" t="s">
        <v>137</v>
      </c>
      <c r="D2341" s="35" t="s">
        <v>139</v>
      </c>
      <c r="E2341" s="35" t="s">
        <v>142</v>
      </c>
      <c r="F2341" s="36" t="s">
        <v>144</v>
      </c>
      <c r="G2341" s="33" t="s">
        <v>14523</v>
      </c>
      <c r="H2341" s="33" t="s">
        <v>14524</v>
      </c>
      <c r="I2341" s="33" t="s">
        <v>2889</v>
      </c>
      <c r="J2341" s="33" t="s">
        <v>6248</v>
      </c>
      <c r="K2341" s="35" t="s">
        <v>421</v>
      </c>
      <c r="L2341" s="33" t="s">
        <v>14369</v>
      </c>
      <c r="M2341" s="33" t="s">
        <v>8450</v>
      </c>
      <c r="N2341" s="33" t="s">
        <v>14370</v>
      </c>
      <c r="O2341" s="5"/>
      <c r="P2341" s="35" t="s">
        <v>233</v>
      </c>
      <c r="Q2341" s="35" t="s">
        <v>14370</v>
      </c>
      <c r="R2341" s="33">
        <v>76283.0</v>
      </c>
      <c r="S2341" s="37"/>
      <c r="T2341" s="33"/>
      <c r="U2341" s="33">
        <v>2.61</v>
      </c>
      <c r="V2341" s="33" t="s">
        <v>154</v>
      </c>
      <c r="W2341" s="33"/>
      <c r="X2341" s="33"/>
      <c r="Y2341" s="5"/>
      <c r="Z2341" s="5"/>
      <c r="AA2341" s="33">
        <v>1.0</v>
      </c>
      <c r="AB2341" s="33"/>
      <c r="AC2341" s="33">
        <v>1.0</v>
      </c>
      <c r="AD2341" s="5"/>
      <c r="AE2341" s="5"/>
      <c r="AF2341" s="5"/>
      <c r="AG2341" s="16"/>
      <c r="AH2341" s="38" t="str">
        <f t="shared" si="1"/>
        <v/>
      </c>
      <c r="AI2341" s="39">
        <f t="shared" si="2"/>
        <v>1</v>
      </c>
      <c r="AJ2341" s="37" t="str">
        <f t="shared" si="3"/>
        <v/>
      </c>
      <c r="AK2341" s="41" t="str">
        <f t="shared" si="4"/>
        <v/>
      </c>
      <c r="AL2341" s="35" t="s">
        <v>233</v>
      </c>
      <c r="AM2341" s="33" t="s">
        <v>14218</v>
      </c>
      <c r="AN2341" s="33" t="s">
        <v>14218</v>
      </c>
      <c r="AO2341" s="41"/>
      <c r="AP2341" s="33" t="s">
        <v>169</v>
      </c>
      <c r="AQ2341" s="33" t="s">
        <v>170</v>
      </c>
      <c r="AR2341" s="33">
        <v>300.0</v>
      </c>
      <c r="AS2341" s="42"/>
      <c r="AT2341" s="42"/>
      <c r="AU2341" s="42"/>
      <c r="AV2341" s="42"/>
      <c r="AW2341" s="42"/>
      <c r="AX2341" s="5"/>
      <c r="AY2341" s="33"/>
      <c r="AZ2341" s="33" t="s">
        <v>14525</v>
      </c>
      <c r="BA2341" s="5"/>
      <c r="BB2341" s="5"/>
      <c r="BC2341" s="5" t="s">
        <v>14526</v>
      </c>
      <c r="BD2341" s="33" t="s">
        <v>173</v>
      </c>
      <c r="BE2341" s="41"/>
      <c r="BF2341" s="35"/>
      <c r="BG2341" s="33" t="s">
        <v>169</v>
      </c>
      <c r="BH2341" s="5"/>
      <c r="BI2341" s="33">
        <v>300.0</v>
      </c>
      <c r="BJ2341" s="33" t="s">
        <v>170</v>
      </c>
      <c r="BK2341" s="5"/>
      <c r="BL2341" s="5">
        <f t="shared" si="5"/>
        <v>3994.5</v>
      </c>
      <c r="BM2341" s="5"/>
      <c r="BN2341" s="5"/>
      <c r="BO2341" s="42">
        <f t="shared" si="6"/>
        <v>3994.5</v>
      </c>
      <c r="BP2341" s="44"/>
      <c r="BQ2341" s="45"/>
      <c r="BR2341" s="47"/>
      <c r="BS2341" s="45"/>
      <c r="BT2341" s="37"/>
      <c r="BU2341" s="5"/>
      <c r="BV2341" s="38"/>
      <c r="BW2341" s="48"/>
      <c r="BX2341" s="44"/>
      <c r="BY2341" s="44"/>
      <c r="BZ2341" s="33" t="s">
        <v>131</v>
      </c>
      <c r="CA2341" s="5"/>
      <c r="CB2341" s="5"/>
      <c r="CC2341" s="33" t="s">
        <v>177</v>
      </c>
      <c r="CD2341" s="5"/>
      <c r="CE2341" s="5"/>
      <c r="CF2341" s="33" t="s">
        <v>178</v>
      </c>
      <c r="CG2341" s="33" t="s">
        <v>14527</v>
      </c>
      <c r="CH2341" s="5"/>
      <c r="CI2341" s="5"/>
      <c r="CJ2341" s="5"/>
      <c r="CK2341" s="33"/>
      <c r="CL2341" s="49">
        <v>45000.0</v>
      </c>
      <c r="CM2341" s="33" t="s">
        <v>180</v>
      </c>
      <c r="CN2341" s="5"/>
      <c r="CO2341" s="33">
        <v>2.0</v>
      </c>
      <c r="CP2341" s="33" t="s">
        <v>181</v>
      </c>
      <c r="CQ2341" s="50" t="str">
        <f t="shared" si="7"/>
        <v>11/08/1939</v>
      </c>
      <c r="CR2341" s="33" t="s">
        <v>182</v>
      </c>
      <c r="CS2341" s="33">
        <v>5.0</v>
      </c>
      <c r="CT2341" s="33">
        <v>5.0</v>
      </c>
      <c r="CU2341" s="33">
        <v>28.0</v>
      </c>
      <c r="CV2341" s="33">
        <v>2056.0</v>
      </c>
      <c r="CW2341" s="5"/>
      <c r="CX2341" s="5"/>
      <c r="CY2341" s="33">
        <v>-100.162644</v>
      </c>
      <c r="CZ2341" s="33">
        <v>20.75723</v>
      </c>
      <c r="DA2341" s="33">
        <v>4.426129264E9</v>
      </c>
      <c r="DB2341" s="33">
        <v>2.0</v>
      </c>
      <c r="DC2341" s="33" t="s">
        <v>8456</v>
      </c>
      <c r="DD2341" s="33">
        <v>2023.0</v>
      </c>
      <c r="DE2341" s="33" t="s">
        <v>184</v>
      </c>
      <c r="DF2341" s="33"/>
      <c r="DG2341" s="33" t="s">
        <v>185</v>
      </c>
      <c r="DH2341" s="33" t="s">
        <v>186</v>
      </c>
      <c r="DI2341" s="5"/>
      <c r="DJ2341" s="5"/>
    </row>
    <row r="2342">
      <c r="A2342" s="33" t="s">
        <v>14528</v>
      </c>
      <c r="B2342" s="34">
        <v>44952.0</v>
      </c>
      <c r="C2342" s="35" t="s">
        <v>137</v>
      </c>
      <c r="D2342" s="35" t="s">
        <v>139</v>
      </c>
      <c r="E2342" s="35" t="s">
        <v>142</v>
      </c>
      <c r="F2342" s="36" t="s">
        <v>144</v>
      </c>
      <c r="G2342" s="33" t="s">
        <v>14529</v>
      </c>
      <c r="H2342" s="33" t="s">
        <v>498</v>
      </c>
      <c r="I2342" s="33" t="s">
        <v>2889</v>
      </c>
      <c r="J2342" s="33" t="s">
        <v>6248</v>
      </c>
      <c r="K2342" s="35" t="s">
        <v>421</v>
      </c>
      <c r="L2342" s="33" t="s">
        <v>3194</v>
      </c>
      <c r="M2342" s="33" t="s">
        <v>8450</v>
      </c>
      <c r="N2342" s="33" t="s">
        <v>14370</v>
      </c>
      <c r="O2342" s="5"/>
      <c r="P2342" s="35" t="s">
        <v>233</v>
      </c>
      <c r="Q2342" s="35" t="s">
        <v>14370</v>
      </c>
      <c r="R2342" s="33">
        <v>76283.0</v>
      </c>
      <c r="S2342" s="37"/>
      <c r="T2342" s="33"/>
      <c r="U2342" s="33">
        <v>6.1</v>
      </c>
      <c r="V2342" s="33" t="s">
        <v>154</v>
      </c>
      <c r="W2342" s="33"/>
      <c r="X2342" s="33"/>
      <c r="Y2342" s="5"/>
      <c r="Z2342" s="5"/>
      <c r="AA2342" s="33">
        <v>1.0</v>
      </c>
      <c r="AB2342" s="33"/>
      <c r="AC2342" s="33">
        <v>1.0</v>
      </c>
      <c r="AD2342" s="5"/>
      <c r="AE2342" s="5"/>
      <c r="AF2342" s="5"/>
      <c r="AG2342" s="16"/>
      <c r="AH2342" s="38" t="str">
        <f t="shared" si="1"/>
        <v/>
      </c>
      <c r="AI2342" s="39">
        <f t="shared" si="2"/>
        <v>1</v>
      </c>
      <c r="AJ2342" s="37" t="str">
        <f t="shared" si="3"/>
        <v/>
      </c>
      <c r="AK2342" s="41" t="str">
        <f t="shared" si="4"/>
        <v/>
      </c>
      <c r="AL2342" s="35" t="s">
        <v>233</v>
      </c>
      <c r="AM2342" s="33" t="s">
        <v>14218</v>
      </c>
      <c r="AN2342" s="33" t="s">
        <v>14218</v>
      </c>
      <c r="AO2342" s="41"/>
      <c r="AP2342" s="33" t="s">
        <v>169</v>
      </c>
      <c r="AQ2342" s="33" t="s">
        <v>170</v>
      </c>
      <c r="AR2342" s="33">
        <v>300.0</v>
      </c>
      <c r="AS2342" s="42"/>
      <c r="AT2342" s="42"/>
      <c r="AU2342" s="42"/>
      <c r="AV2342" s="42"/>
      <c r="AW2342" s="42"/>
      <c r="AX2342" s="5"/>
      <c r="AY2342" s="33"/>
      <c r="AZ2342" s="33" t="s">
        <v>14530</v>
      </c>
      <c r="BA2342" s="5"/>
      <c r="BB2342" s="5"/>
      <c r="BC2342" s="5" t="s">
        <v>14531</v>
      </c>
      <c r="BD2342" s="33" t="s">
        <v>173</v>
      </c>
      <c r="BE2342" s="41"/>
      <c r="BF2342" s="35"/>
      <c r="BG2342" s="33" t="s">
        <v>169</v>
      </c>
      <c r="BH2342" s="5"/>
      <c r="BI2342" s="33">
        <v>300.0</v>
      </c>
      <c r="BJ2342" s="33" t="s">
        <v>170</v>
      </c>
      <c r="BK2342" s="5"/>
      <c r="BL2342" s="5">
        <f t="shared" si="5"/>
        <v>3994.5</v>
      </c>
      <c r="BM2342" s="5"/>
      <c r="BN2342" s="5"/>
      <c r="BO2342" s="42">
        <f t="shared" si="6"/>
        <v>3994.5</v>
      </c>
      <c r="BP2342" s="44"/>
      <c r="BQ2342" s="45"/>
      <c r="BR2342" s="47"/>
      <c r="BS2342" s="45"/>
      <c r="BT2342" s="37"/>
      <c r="BU2342" s="5"/>
      <c r="BV2342" s="38"/>
      <c r="BW2342" s="48"/>
      <c r="BX2342" s="44"/>
      <c r="BY2342" s="44"/>
      <c r="BZ2342" s="33" t="s">
        <v>131</v>
      </c>
      <c r="CA2342" s="5"/>
      <c r="CB2342" s="5"/>
      <c r="CC2342" s="33" t="s">
        <v>177</v>
      </c>
      <c r="CD2342" s="5"/>
      <c r="CE2342" s="5"/>
      <c r="CF2342" s="33" t="s">
        <v>178</v>
      </c>
      <c r="CG2342" s="33" t="s">
        <v>14532</v>
      </c>
      <c r="CH2342" s="5"/>
      <c r="CI2342" s="5"/>
      <c r="CJ2342" s="5"/>
      <c r="CK2342" s="33"/>
      <c r="CL2342" s="49">
        <v>45000.0</v>
      </c>
      <c r="CM2342" s="33" t="s">
        <v>180</v>
      </c>
      <c r="CN2342" s="5"/>
      <c r="CO2342" s="33">
        <v>2.0</v>
      </c>
      <c r="CP2342" s="33" t="s">
        <v>181</v>
      </c>
      <c r="CQ2342" s="50" t="str">
        <f t="shared" si="7"/>
        <v>07/04/1937</v>
      </c>
      <c r="CR2342" s="33" t="s">
        <v>182</v>
      </c>
      <c r="CS2342" s="33">
        <v>5.0</v>
      </c>
      <c r="CT2342" s="33">
        <v>5.0</v>
      </c>
      <c r="CU2342" s="33">
        <v>28.0</v>
      </c>
      <c r="CV2342" s="33">
        <v>2056.0</v>
      </c>
      <c r="CW2342" s="5"/>
      <c r="CX2342" s="5"/>
      <c r="CY2342" s="33">
        <v>-100.162644</v>
      </c>
      <c r="CZ2342" s="33">
        <v>20.75723</v>
      </c>
      <c r="DA2342" s="33">
        <v>4.423213004E9</v>
      </c>
      <c r="DB2342" s="33">
        <v>2.0</v>
      </c>
      <c r="DC2342" s="33" t="s">
        <v>8456</v>
      </c>
      <c r="DD2342" s="33">
        <v>2023.0</v>
      </c>
      <c r="DE2342" s="33" t="s">
        <v>184</v>
      </c>
      <c r="DF2342" s="33"/>
      <c r="DG2342" s="33" t="s">
        <v>185</v>
      </c>
      <c r="DH2342" s="33" t="s">
        <v>186</v>
      </c>
      <c r="DI2342" s="5"/>
      <c r="DJ2342" s="5"/>
    </row>
    <row r="2343">
      <c r="A2343" s="33" t="s">
        <v>14533</v>
      </c>
      <c r="B2343" s="34">
        <v>44952.0</v>
      </c>
      <c r="C2343" s="35" t="s">
        <v>137</v>
      </c>
      <c r="D2343" s="35" t="s">
        <v>139</v>
      </c>
      <c r="E2343" s="35" t="s">
        <v>142</v>
      </c>
      <c r="F2343" s="36" t="s">
        <v>144</v>
      </c>
      <c r="G2343" s="33" t="s">
        <v>14534</v>
      </c>
      <c r="H2343" s="33" t="s">
        <v>581</v>
      </c>
      <c r="I2343" s="33" t="s">
        <v>2889</v>
      </c>
      <c r="J2343" s="33" t="s">
        <v>6248</v>
      </c>
      <c r="K2343" s="35" t="s">
        <v>421</v>
      </c>
      <c r="L2343" s="33" t="s">
        <v>9917</v>
      </c>
      <c r="M2343" s="33" t="s">
        <v>8450</v>
      </c>
      <c r="N2343" s="33" t="s">
        <v>14370</v>
      </c>
      <c r="O2343" s="5"/>
      <c r="P2343" s="35" t="s">
        <v>233</v>
      </c>
      <c r="Q2343" s="35" t="s">
        <v>14370</v>
      </c>
      <c r="R2343" s="33">
        <v>76283.0</v>
      </c>
      <c r="S2343" s="37"/>
      <c r="T2343" s="33"/>
      <c r="U2343" s="33">
        <v>5.81</v>
      </c>
      <c r="V2343" s="33" t="s">
        <v>154</v>
      </c>
      <c r="W2343" s="33"/>
      <c r="X2343" s="33"/>
      <c r="Y2343" s="5"/>
      <c r="Z2343" s="5"/>
      <c r="AA2343" s="33">
        <v>1.0</v>
      </c>
      <c r="AB2343" s="33"/>
      <c r="AC2343" s="33">
        <v>1.0</v>
      </c>
      <c r="AD2343" s="5"/>
      <c r="AE2343" s="5"/>
      <c r="AF2343" s="5"/>
      <c r="AG2343" s="16"/>
      <c r="AH2343" s="38" t="str">
        <f t="shared" si="1"/>
        <v/>
      </c>
      <c r="AI2343" s="39">
        <f t="shared" si="2"/>
        <v>1</v>
      </c>
      <c r="AJ2343" s="37" t="str">
        <f t="shared" si="3"/>
        <v/>
      </c>
      <c r="AK2343" s="41" t="str">
        <f t="shared" si="4"/>
        <v/>
      </c>
      <c r="AL2343" s="35" t="s">
        <v>233</v>
      </c>
      <c r="AM2343" s="33" t="s">
        <v>14218</v>
      </c>
      <c r="AN2343" s="33" t="s">
        <v>14218</v>
      </c>
      <c r="AO2343" s="41"/>
      <c r="AP2343" s="33" t="s">
        <v>169</v>
      </c>
      <c r="AQ2343" s="33" t="s">
        <v>170</v>
      </c>
      <c r="AR2343" s="33">
        <v>300.0</v>
      </c>
      <c r="AS2343" s="42"/>
      <c r="AT2343" s="42"/>
      <c r="AU2343" s="42"/>
      <c r="AV2343" s="42"/>
      <c r="AW2343" s="42"/>
      <c r="AX2343" s="5"/>
      <c r="AY2343" s="33"/>
      <c r="AZ2343" s="33" t="s">
        <v>14535</v>
      </c>
      <c r="BA2343" s="5"/>
      <c r="BB2343" s="5"/>
      <c r="BC2343" s="5" t="s">
        <v>14536</v>
      </c>
      <c r="BD2343" s="33" t="s">
        <v>173</v>
      </c>
      <c r="BE2343" s="41"/>
      <c r="BF2343" s="35"/>
      <c r="BG2343" s="33" t="s">
        <v>169</v>
      </c>
      <c r="BH2343" s="5"/>
      <c r="BI2343" s="33">
        <v>300.0</v>
      </c>
      <c r="BJ2343" s="33" t="s">
        <v>170</v>
      </c>
      <c r="BK2343" s="5"/>
      <c r="BL2343" s="5">
        <f t="shared" si="5"/>
        <v>3994.5</v>
      </c>
      <c r="BM2343" s="5"/>
      <c r="BN2343" s="5"/>
      <c r="BO2343" s="42">
        <f t="shared" si="6"/>
        <v>3994.5</v>
      </c>
      <c r="BP2343" s="44"/>
      <c r="BQ2343" s="45"/>
      <c r="BR2343" s="47"/>
      <c r="BS2343" s="45"/>
      <c r="BT2343" s="37"/>
      <c r="BU2343" s="5"/>
      <c r="BV2343" s="38"/>
      <c r="BW2343" s="48"/>
      <c r="BX2343" s="44"/>
      <c r="BY2343" s="44"/>
      <c r="BZ2343" s="33" t="s">
        <v>131</v>
      </c>
      <c r="CA2343" s="5"/>
      <c r="CB2343" s="5"/>
      <c r="CC2343" s="33" t="s">
        <v>177</v>
      </c>
      <c r="CD2343" s="5"/>
      <c r="CE2343" s="5"/>
      <c r="CF2343" s="33" t="s">
        <v>178</v>
      </c>
      <c r="CG2343" s="33" t="s">
        <v>14537</v>
      </c>
      <c r="CH2343" s="5"/>
      <c r="CI2343" s="5"/>
      <c r="CJ2343" s="5"/>
      <c r="CK2343" s="33"/>
      <c r="CL2343" s="49">
        <v>45000.0</v>
      </c>
      <c r="CM2343" s="33" t="s">
        <v>180</v>
      </c>
      <c r="CN2343" s="5"/>
      <c r="CO2343" s="33">
        <v>2.0</v>
      </c>
      <c r="CP2343" s="33" t="s">
        <v>181</v>
      </c>
      <c r="CQ2343" s="50" t="str">
        <f t="shared" si="7"/>
        <v>04/08/1953</v>
      </c>
      <c r="CR2343" s="33" t="s">
        <v>182</v>
      </c>
      <c r="CS2343" s="33">
        <v>5.0</v>
      </c>
      <c r="CT2343" s="33">
        <v>5.0</v>
      </c>
      <c r="CU2343" s="33">
        <v>28.0</v>
      </c>
      <c r="CV2343" s="33">
        <v>2056.0</v>
      </c>
      <c r="CW2343" s="5"/>
      <c r="CX2343" s="5"/>
      <c r="CY2343" s="33">
        <v>-100.162644</v>
      </c>
      <c r="CZ2343" s="33">
        <v>20.75723</v>
      </c>
      <c r="DA2343" s="33">
        <v>4.423763347E9</v>
      </c>
      <c r="DB2343" s="33">
        <v>2.0</v>
      </c>
      <c r="DC2343" s="33" t="s">
        <v>8456</v>
      </c>
      <c r="DD2343" s="33">
        <v>2023.0</v>
      </c>
      <c r="DE2343" s="33" t="s">
        <v>184</v>
      </c>
      <c r="DF2343" s="33"/>
      <c r="DG2343" s="33" t="s">
        <v>185</v>
      </c>
      <c r="DH2343" s="33" t="s">
        <v>186</v>
      </c>
      <c r="DI2343" s="5"/>
      <c r="DJ2343" s="5"/>
    </row>
    <row r="2344">
      <c r="A2344" s="33" t="s">
        <v>14538</v>
      </c>
      <c r="B2344" s="34">
        <v>44952.0</v>
      </c>
      <c r="C2344" s="35" t="s">
        <v>137</v>
      </c>
      <c r="D2344" s="35" t="s">
        <v>139</v>
      </c>
      <c r="E2344" s="35" t="s">
        <v>142</v>
      </c>
      <c r="F2344" s="36" t="s">
        <v>144</v>
      </c>
      <c r="G2344" s="33" t="s">
        <v>14539</v>
      </c>
      <c r="H2344" s="33" t="s">
        <v>14540</v>
      </c>
      <c r="I2344" s="33" t="s">
        <v>2889</v>
      </c>
      <c r="J2344" s="33" t="s">
        <v>6248</v>
      </c>
      <c r="K2344" s="35" t="s">
        <v>421</v>
      </c>
      <c r="L2344" s="33" t="s">
        <v>9917</v>
      </c>
      <c r="M2344" s="33" t="s">
        <v>8450</v>
      </c>
      <c r="N2344" s="33" t="s">
        <v>14370</v>
      </c>
      <c r="O2344" s="5"/>
      <c r="P2344" s="35" t="s">
        <v>233</v>
      </c>
      <c r="Q2344" s="35" t="s">
        <v>14370</v>
      </c>
      <c r="R2344" s="33">
        <v>76283.0</v>
      </c>
      <c r="S2344" s="37"/>
      <c r="T2344" s="33"/>
      <c r="U2344" s="33">
        <v>6.35</v>
      </c>
      <c r="V2344" s="33" t="s">
        <v>154</v>
      </c>
      <c r="W2344" s="33"/>
      <c r="X2344" s="33"/>
      <c r="Y2344" s="5"/>
      <c r="Z2344" s="5"/>
      <c r="AA2344" s="33">
        <v>1.0</v>
      </c>
      <c r="AB2344" s="33">
        <v>1.0</v>
      </c>
      <c r="AC2344" s="33"/>
      <c r="AD2344" s="5"/>
      <c r="AE2344" s="5"/>
      <c r="AF2344" s="5"/>
      <c r="AG2344" s="16"/>
      <c r="AH2344" s="38">
        <f t="shared" si="1"/>
        <v>1</v>
      </c>
      <c r="AI2344" s="39" t="str">
        <f t="shared" si="2"/>
        <v/>
      </c>
      <c r="AJ2344" s="37" t="str">
        <f t="shared" si="3"/>
        <v/>
      </c>
      <c r="AK2344" s="41" t="str">
        <f t="shared" si="4"/>
        <v/>
      </c>
      <c r="AL2344" s="35" t="s">
        <v>233</v>
      </c>
      <c r="AM2344" s="33" t="s">
        <v>14218</v>
      </c>
      <c r="AN2344" s="33" t="s">
        <v>14218</v>
      </c>
      <c r="AO2344" s="41"/>
      <c r="AP2344" s="33" t="s">
        <v>169</v>
      </c>
      <c r="AQ2344" s="33" t="s">
        <v>170</v>
      </c>
      <c r="AR2344" s="33">
        <v>300.0</v>
      </c>
      <c r="AS2344" s="42"/>
      <c r="AT2344" s="42"/>
      <c r="AU2344" s="42"/>
      <c r="AV2344" s="42"/>
      <c r="AW2344" s="42"/>
      <c r="AX2344" s="5"/>
      <c r="AY2344" s="33"/>
      <c r="AZ2344" s="33" t="s">
        <v>14541</v>
      </c>
      <c r="BA2344" s="5"/>
      <c r="BB2344" s="5"/>
      <c r="BC2344" s="5" t="s">
        <v>14542</v>
      </c>
      <c r="BD2344" s="33" t="s">
        <v>173</v>
      </c>
      <c r="BE2344" s="41"/>
      <c r="BF2344" s="35"/>
      <c r="BG2344" s="33" t="s">
        <v>169</v>
      </c>
      <c r="BH2344" s="5"/>
      <c r="BI2344" s="33">
        <v>300.0</v>
      </c>
      <c r="BJ2344" s="33" t="s">
        <v>170</v>
      </c>
      <c r="BK2344" s="5"/>
      <c r="BL2344" s="5">
        <f t="shared" si="5"/>
        <v>3994.5</v>
      </c>
      <c r="BM2344" s="5"/>
      <c r="BN2344" s="5"/>
      <c r="BO2344" s="42">
        <f t="shared" si="6"/>
        <v>3994.5</v>
      </c>
      <c r="BP2344" s="44"/>
      <c r="BQ2344" s="45"/>
      <c r="BR2344" s="47"/>
      <c r="BS2344" s="45"/>
      <c r="BT2344" s="37"/>
      <c r="BU2344" s="5"/>
      <c r="BV2344" s="38"/>
      <c r="BW2344" s="48"/>
      <c r="BX2344" s="44"/>
      <c r="BY2344" s="44"/>
      <c r="BZ2344" s="33" t="s">
        <v>131</v>
      </c>
      <c r="CA2344" s="5"/>
      <c r="CB2344" s="5"/>
      <c r="CC2344" s="33" t="s">
        <v>177</v>
      </c>
      <c r="CD2344" s="5"/>
      <c r="CE2344" s="5"/>
      <c r="CF2344" s="33" t="s">
        <v>178</v>
      </c>
      <c r="CG2344" s="33" t="s">
        <v>14543</v>
      </c>
      <c r="CH2344" s="5"/>
      <c r="CI2344" s="5"/>
      <c r="CJ2344" s="5"/>
      <c r="CK2344" s="33"/>
      <c r="CL2344" s="49">
        <v>45000.0</v>
      </c>
      <c r="CM2344" s="33" t="s">
        <v>180</v>
      </c>
      <c r="CN2344" s="5"/>
      <c r="CO2344" s="33">
        <v>2.0</v>
      </c>
      <c r="CP2344" s="33" t="s">
        <v>181</v>
      </c>
      <c r="CQ2344" s="50" t="str">
        <f t="shared" si="7"/>
        <v>21/02/1961</v>
      </c>
      <c r="CR2344" s="33" t="s">
        <v>243</v>
      </c>
      <c r="CS2344" s="33">
        <v>5.0</v>
      </c>
      <c r="CT2344" s="33">
        <v>5.0</v>
      </c>
      <c r="CU2344" s="33">
        <v>28.0</v>
      </c>
      <c r="CV2344" s="33">
        <v>2056.0</v>
      </c>
      <c r="CW2344" s="5"/>
      <c r="CX2344" s="5"/>
      <c r="CY2344" s="33">
        <v>-100.162644</v>
      </c>
      <c r="CZ2344" s="33">
        <v>20.75723</v>
      </c>
      <c r="DA2344" s="33">
        <v>4.424452317E9</v>
      </c>
      <c r="DB2344" s="33">
        <v>2.0</v>
      </c>
      <c r="DC2344" s="33" t="s">
        <v>8456</v>
      </c>
      <c r="DD2344" s="33">
        <v>2023.0</v>
      </c>
      <c r="DE2344" s="33" t="s">
        <v>184</v>
      </c>
      <c r="DF2344" s="33"/>
      <c r="DG2344" s="33" t="s">
        <v>185</v>
      </c>
      <c r="DH2344" s="33" t="s">
        <v>186</v>
      </c>
      <c r="DI2344" s="5"/>
      <c r="DJ2344" s="5"/>
    </row>
    <row r="2345">
      <c r="A2345" s="33" t="s">
        <v>14544</v>
      </c>
      <c r="B2345" s="34">
        <v>44952.0</v>
      </c>
      <c r="C2345" s="35" t="s">
        <v>137</v>
      </c>
      <c r="D2345" s="35" t="s">
        <v>139</v>
      </c>
      <c r="E2345" s="35" t="s">
        <v>142</v>
      </c>
      <c r="F2345" s="36" t="s">
        <v>144</v>
      </c>
      <c r="G2345" s="33" t="s">
        <v>14545</v>
      </c>
      <c r="H2345" s="33" t="s">
        <v>14546</v>
      </c>
      <c r="I2345" s="33" t="s">
        <v>2889</v>
      </c>
      <c r="J2345" s="33" t="s">
        <v>231</v>
      </c>
      <c r="K2345" s="35" t="s">
        <v>421</v>
      </c>
      <c r="L2345" s="33" t="s">
        <v>1457</v>
      </c>
      <c r="M2345" s="33" t="s">
        <v>8450</v>
      </c>
      <c r="N2345" s="33" t="s">
        <v>14370</v>
      </c>
      <c r="O2345" s="5"/>
      <c r="P2345" s="35" t="s">
        <v>233</v>
      </c>
      <c r="Q2345" s="35" t="s">
        <v>14370</v>
      </c>
      <c r="R2345" s="33">
        <v>76283.0</v>
      </c>
      <c r="S2345" s="37"/>
      <c r="T2345" s="33"/>
      <c r="U2345" s="33">
        <v>4.49</v>
      </c>
      <c r="V2345" s="33" t="s">
        <v>154</v>
      </c>
      <c r="W2345" s="33"/>
      <c r="X2345" s="33"/>
      <c r="Y2345" s="5"/>
      <c r="Z2345" s="5"/>
      <c r="AA2345" s="33">
        <v>1.0</v>
      </c>
      <c r="AB2345" s="33"/>
      <c r="AC2345" s="33">
        <v>1.0</v>
      </c>
      <c r="AD2345" s="5"/>
      <c r="AE2345" s="5"/>
      <c r="AF2345" s="5"/>
      <c r="AG2345" s="16"/>
      <c r="AH2345" s="38" t="str">
        <f t="shared" si="1"/>
        <v/>
      </c>
      <c r="AI2345" s="39">
        <f t="shared" si="2"/>
        <v>1</v>
      </c>
      <c r="AJ2345" s="37" t="str">
        <f t="shared" si="3"/>
        <v/>
      </c>
      <c r="AK2345" s="41" t="str">
        <f t="shared" si="4"/>
        <v/>
      </c>
      <c r="AL2345" s="35" t="s">
        <v>233</v>
      </c>
      <c r="AM2345" s="33" t="s">
        <v>14218</v>
      </c>
      <c r="AN2345" s="33" t="s">
        <v>14218</v>
      </c>
      <c r="AO2345" s="41"/>
      <c r="AP2345" s="33" t="s">
        <v>169</v>
      </c>
      <c r="AQ2345" s="33" t="s">
        <v>170</v>
      </c>
      <c r="AR2345" s="33">
        <v>300.0</v>
      </c>
      <c r="AS2345" s="42"/>
      <c r="AT2345" s="42"/>
      <c r="AU2345" s="42"/>
      <c r="AV2345" s="42"/>
      <c r="AW2345" s="42"/>
      <c r="AX2345" s="5"/>
      <c r="AY2345" s="33"/>
      <c r="AZ2345" s="33" t="s">
        <v>14547</v>
      </c>
      <c r="BA2345" s="5"/>
      <c r="BB2345" s="5"/>
      <c r="BC2345" s="5" t="s">
        <v>14548</v>
      </c>
      <c r="BD2345" s="33" t="s">
        <v>173</v>
      </c>
      <c r="BE2345" s="41"/>
      <c r="BF2345" s="35"/>
      <c r="BG2345" s="33" t="s">
        <v>169</v>
      </c>
      <c r="BH2345" s="5"/>
      <c r="BI2345" s="33">
        <v>300.0</v>
      </c>
      <c r="BJ2345" s="33" t="s">
        <v>170</v>
      </c>
      <c r="BK2345" s="5"/>
      <c r="BL2345" s="5">
        <f t="shared" si="5"/>
        <v>3994.5</v>
      </c>
      <c r="BM2345" s="5"/>
      <c r="BN2345" s="5"/>
      <c r="BO2345" s="42">
        <f t="shared" si="6"/>
        <v>3994.5</v>
      </c>
      <c r="BP2345" s="44"/>
      <c r="BQ2345" s="45"/>
      <c r="BR2345" s="47"/>
      <c r="BS2345" s="45"/>
      <c r="BT2345" s="37"/>
      <c r="BU2345" s="5"/>
      <c r="BV2345" s="38"/>
      <c r="BW2345" s="48"/>
      <c r="BX2345" s="44"/>
      <c r="BY2345" s="44"/>
      <c r="BZ2345" s="33" t="s">
        <v>131</v>
      </c>
      <c r="CA2345" s="5"/>
      <c r="CB2345" s="5"/>
      <c r="CC2345" s="33" t="s">
        <v>177</v>
      </c>
      <c r="CD2345" s="5"/>
      <c r="CE2345" s="5"/>
      <c r="CF2345" s="33" t="s">
        <v>178</v>
      </c>
      <c r="CG2345" s="33" t="s">
        <v>14549</v>
      </c>
      <c r="CH2345" s="5"/>
      <c r="CI2345" s="5"/>
      <c r="CJ2345" s="5"/>
      <c r="CK2345" s="33"/>
      <c r="CL2345" s="49">
        <v>45000.0</v>
      </c>
      <c r="CM2345" s="33" t="s">
        <v>180</v>
      </c>
      <c r="CN2345" s="5"/>
      <c r="CO2345" s="33">
        <v>2.0</v>
      </c>
      <c r="CP2345" s="33" t="s">
        <v>181</v>
      </c>
      <c r="CQ2345" s="50" t="str">
        <f t="shared" si="7"/>
        <v>08/07/1964</v>
      </c>
      <c r="CR2345" s="33" t="s">
        <v>182</v>
      </c>
      <c r="CS2345" s="33">
        <v>5.0</v>
      </c>
      <c r="CT2345" s="33">
        <v>5.0</v>
      </c>
      <c r="CU2345" s="33">
        <v>28.0</v>
      </c>
      <c r="CV2345" s="33">
        <v>2056.0</v>
      </c>
      <c r="CW2345" s="5"/>
      <c r="CX2345" s="5"/>
      <c r="CY2345" s="33">
        <v>-100.162644</v>
      </c>
      <c r="CZ2345" s="33">
        <v>20.75723</v>
      </c>
      <c r="DA2345" s="33">
        <v>4.42433151E9</v>
      </c>
      <c r="DB2345" s="33">
        <v>2.0</v>
      </c>
      <c r="DC2345" s="33" t="s">
        <v>8456</v>
      </c>
      <c r="DD2345" s="33">
        <v>2023.0</v>
      </c>
      <c r="DE2345" s="33" t="s">
        <v>184</v>
      </c>
      <c r="DF2345" s="33"/>
      <c r="DG2345" s="33" t="s">
        <v>185</v>
      </c>
      <c r="DH2345" s="33" t="s">
        <v>186</v>
      </c>
      <c r="DI2345" s="5"/>
      <c r="DJ2345" s="5"/>
    </row>
    <row r="2346">
      <c r="A2346" s="33" t="s">
        <v>14550</v>
      </c>
      <c r="B2346" s="34">
        <v>44952.0</v>
      </c>
      <c r="C2346" s="35" t="s">
        <v>137</v>
      </c>
      <c r="D2346" s="35" t="s">
        <v>139</v>
      </c>
      <c r="E2346" s="35" t="s">
        <v>142</v>
      </c>
      <c r="F2346" s="36" t="s">
        <v>144</v>
      </c>
      <c r="G2346" s="33" t="s">
        <v>14551</v>
      </c>
      <c r="H2346" s="33" t="s">
        <v>4447</v>
      </c>
      <c r="I2346" s="33" t="s">
        <v>2889</v>
      </c>
      <c r="J2346" s="33" t="s">
        <v>350</v>
      </c>
      <c r="K2346" s="35" t="s">
        <v>421</v>
      </c>
      <c r="L2346" s="33" t="s">
        <v>1457</v>
      </c>
      <c r="M2346" s="33" t="s">
        <v>8450</v>
      </c>
      <c r="N2346" s="33" t="s">
        <v>14370</v>
      </c>
      <c r="O2346" s="5"/>
      <c r="P2346" s="35" t="s">
        <v>233</v>
      </c>
      <c r="Q2346" s="35" t="s">
        <v>14370</v>
      </c>
      <c r="R2346" s="33">
        <v>76283.0</v>
      </c>
      <c r="S2346" s="37"/>
      <c r="T2346" s="33"/>
      <c r="U2346" s="33">
        <v>6.63</v>
      </c>
      <c r="V2346" s="33" t="s">
        <v>154</v>
      </c>
      <c r="W2346" s="33"/>
      <c r="X2346" s="33"/>
      <c r="Y2346" s="5"/>
      <c r="Z2346" s="5"/>
      <c r="AA2346" s="33">
        <v>1.0</v>
      </c>
      <c r="AB2346" s="33"/>
      <c r="AC2346" s="33">
        <v>1.0</v>
      </c>
      <c r="AD2346" s="5"/>
      <c r="AE2346" s="5"/>
      <c r="AF2346" s="5"/>
      <c r="AG2346" s="16"/>
      <c r="AH2346" s="38" t="str">
        <f t="shared" si="1"/>
        <v/>
      </c>
      <c r="AI2346" s="39" t="str">
        <f t="shared" si="2"/>
        <v/>
      </c>
      <c r="AJ2346" s="37" t="str">
        <f t="shared" si="3"/>
        <v/>
      </c>
      <c r="AK2346" s="41" t="str">
        <f t="shared" si="4"/>
        <v/>
      </c>
      <c r="AL2346" s="35" t="s">
        <v>233</v>
      </c>
      <c r="AM2346" s="33" t="s">
        <v>14218</v>
      </c>
      <c r="AN2346" s="33" t="s">
        <v>14218</v>
      </c>
      <c r="AO2346" s="41"/>
      <c r="AP2346" s="33" t="s">
        <v>169</v>
      </c>
      <c r="AQ2346" s="33" t="s">
        <v>170</v>
      </c>
      <c r="AR2346" s="33">
        <v>300.0</v>
      </c>
      <c r="AS2346" s="42"/>
      <c r="AT2346" s="42"/>
      <c r="AU2346" s="42"/>
      <c r="AV2346" s="42"/>
      <c r="AW2346" s="42"/>
      <c r="AX2346" s="5"/>
      <c r="AY2346" s="33"/>
      <c r="AZ2346" s="33" t="s">
        <v>14552</v>
      </c>
      <c r="BA2346" s="5"/>
      <c r="BB2346" s="5"/>
      <c r="BC2346" s="5" t="s">
        <v>14553</v>
      </c>
      <c r="BD2346" s="33" t="s">
        <v>173</v>
      </c>
      <c r="BE2346" s="41"/>
      <c r="BF2346" s="35"/>
      <c r="BG2346" s="33" t="s">
        <v>169</v>
      </c>
      <c r="BH2346" s="5"/>
      <c r="BI2346" s="33">
        <v>300.0</v>
      </c>
      <c r="BJ2346" s="33" t="s">
        <v>170</v>
      </c>
      <c r="BK2346" s="5"/>
      <c r="BL2346" s="5">
        <f t="shared" si="5"/>
        <v>3994.5</v>
      </c>
      <c r="BM2346" s="5"/>
      <c r="BN2346" s="5"/>
      <c r="BO2346" s="42">
        <f t="shared" si="6"/>
        <v>3994.5</v>
      </c>
      <c r="BP2346" s="44"/>
      <c r="BQ2346" s="45"/>
      <c r="BR2346" s="47"/>
      <c r="BS2346" s="45"/>
      <c r="BT2346" s="37"/>
      <c r="BU2346" s="5"/>
      <c r="BV2346" s="38"/>
      <c r="BW2346" s="48"/>
      <c r="BX2346" s="44"/>
      <c r="BY2346" s="44"/>
      <c r="BZ2346" s="33" t="s">
        <v>131</v>
      </c>
      <c r="CA2346" s="5"/>
      <c r="CB2346" s="5"/>
      <c r="CC2346" s="33" t="s">
        <v>177</v>
      </c>
      <c r="CD2346" s="5"/>
      <c r="CE2346" s="5"/>
      <c r="CF2346" s="33" t="s">
        <v>178</v>
      </c>
      <c r="CG2346" s="33" t="s">
        <v>14554</v>
      </c>
      <c r="CH2346" s="5"/>
      <c r="CI2346" s="5"/>
      <c r="CJ2346" s="5"/>
      <c r="CK2346" s="33"/>
      <c r="CL2346" s="49">
        <v>45000.0</v>
      </c>
      <c r="CM2346" s="33" t="s">
        <v>180</v>
      </c>
      <c r="CN2346" s="5"/>
      <c r="CO2346" s="33">
        <v>2.0</v>
      </c>
      <c r="CP2346" s="33" t="s">
        <v>181</v>
      </c>
      <c r="CQ2346" s="50" t="str">
        <f t="shared" si="7"/>
        <v>17/05/1975</v>
      </c>
      <c r="CR2346" s="33" t="s">
        <v>182</v>
      </c>
      <c r="CS2346" s="33">
        <v>5.0</v>
      </c>
      <c r="CT2346" s="33">
        <v>5.0</v>
      </c>
      <c r="CU2346" s="33">
        <v>28.0</v>
      </c>
      <c r="CV2346" s="33">
        <v>2056.0</v>
      </c>
      <c r="CW2346" s="5"/>
      <c r="CX2346" s="5"/>
      <c r="CY2346" s="33">
        <v>-100.162644</v>
      </c>
      <c r="CZ2346" s="33">
        <v>20.75723</v>
      </c>
      <c r="DA2346" s="33">
        <v>4.424504975E9</v>
      </c>
      <c r="DB2346" s="33">
        <v>2.0</v>
      </c>
      <c r="DC2346" s="33" t="s">
        <v>8456</v>
      </c>
      <c r="DD2346" s="33">
        <v>2023.0</v>
      </c>
      <c r="DE2346" s="33" t="s">
        <v>184</v>
      </c>
      <c r="DF2346" s="33"/>
      <c r="DG2346" s="33" t="s">
        <v>185</v>
      </c>
      <c r="DH2346" s="33" t="s">
        <v>186</v>
      </c>
      <c r="DI2346" s="5"/>
      <c r="DJ2346" s="5"/>
    </row>
    <row r="2347">
      <c r="A2347" s="33" t="s">
        <v>14555</v>
      </c>
      <c r="B2347" s="34">
        <v>44952.0</v>
      </c>
      <c r="C2347" s="35" t="s">
        <v>137</v>
      </c>
      <c r="D2347" s="35" t="s">
        <v>139</v>
      </c>
      <c r="E2347" s="35" t="s">
        <v>142</v>
      </c>
      <c r="F2347" s="36" t="s">
        <v>144</v>
      </c>
      <c r="G2347" s="33" t="s">
        <v>14556</v>
      </c>
      <c r="H2347" s="33" t="s">
        <v>2438</v>
      </c>
      <c r="I2347" s="33" t="s">
        <v>2889</v>
      </c>
      <c r="J2347" s="33" t="s">
        <v>350</v>
      </c>
      <c r="K2347" s="35" t="s">
        <v>421</v>
      </c>
      <c r="L2347" s="33" t="s">
        <v>14369</v>
      </c>
      <c r="M2347" s="33" t="s">
        <v>8450</v>
      </c>
      <c r="N2347" s="33" t="s">
        <v>14370</v>
      </c>
      <c r="O2347" s="5"/>
      <c r="P2347" s="35" t="s">
        <v>233</v>
      </c>
      <c r="Q2347" s="35" t="s">
        <v>14370</v>
      </c>
      <c r="R2347" s="33">
        <v>76283.0</v>
      </c>
      <c r="S2347" s="37"/>
      <c r="T2347" s="33"/>
      <c r="U2347" s="33">
        <v>4.35</v>
      </c>
      <c r="V2347" s="33" t="s">
        <v>154</v>
      </c>
      <c r="W2347" s="33"/>
      <c r="X2347" s="33"/>
      <c r="Y2347" s="5"/>
      <c r="Z2347" s="5"/>
      <c r="AA2347" s="33">
        <v>1.0</v>
      </c>
      <c r="AB2347" s="33"/>
      <c r="AC2347" s="33">
        <v>1.0</v>
      </c>
      <c r="AD2347" s="5"/>
      <c r="AE2347" s="5"/>
      <c r="AF2347" s="5"/>
      <c r="AG2347" s="16"/>
      <c r="AH2347" s="38" t="str">
        <f t="shared" si="1"/>
        <v/>
      </c>
      <c r="AI2347" s="39">
        <f t="shared" si="2"/>
        <v>1</v>
      </c>
      <c r="AJ2347" s="37" t="str">
        <f t="shared" si="3"/>
        <v/>
      </c>
      <c r="AK2347" s="41" t="str">
        <f t="shared" si="4"/>
        <v/>
      </c>
      <c r="AL2347" s="35" t="s">
        <v>233</v>
      </c>
      <c r="AM2347" s="33" t="s">
        <v>14218</v>
      </c>
      <c r="AN2347" s="33" t="s">
        <v>14218</v>
      </c>
      <c r="AO2347" s="41"/>
      <c r="AP2347" s="33" t="s">
        <v>169</v>
      </c>
      <c r="AQ2347" s="33" t="s">
        <v>170</v>
      </c>
      <c r="AR2347" s="33">
        <v>300.0</v>
      </c>
      <c r="AS2347" s="42"/>
      <c r="AT2347" s="42"/>
      <c r="AU2347" s="42"/>
      <c r="AV2347" s="42"/>
      <c r="AW2347" s="42"/>
      <c r="AX2347" s="5"/>
      <c r="AY2347" s="33"/>
      <c r="AZ2347" s="33" t="s">
        <v>14557</v>
      </c>
      <c r="BA2347" s="5"/>
      <c r="BB2347" s="5"/>
      <c r="BC2347" s="5" t="s">
        <v>14558</v>
      </c>
      <c r="BD2347" s="33" t="s">
        <v>173</v>
      </c>
      <c r="BE2347" s="41"/>
      <c r="BF2347" s="35"/>
      <c r="BG2347" s="33" t="s">
        <v>169</v>
      </c>
      <c r="BH2347" s="5"/>
      <c r="BI2347" s="33">
        <v>300.0</v>
      </c>
      <c r="BJ2347" s="33" t="s">
        <v>170</v>
      </c>
      <c r="BK2347" s="5"/>
      <c r="BL2347" s="5">
        <f t="shared" si="5"/>
        <v>3994.5</v>
      </c>
      <c r="BM2347" s="5"/>
      <c r="BN2347" s="5"/>
      <c r="BO2347" s="42">
        <f t="shared" si="6"/>
        <v>3994.5</v>
      </c>
      <c r="BP2347" s="44"/>
      <c r="BQ2347" s="45"/>
      <c r="BR2347" s="47"/>
      <c r="BS2347" s="45"/>
      <c r="BT2347" s="37"/>
      <c r="BU2347" s="5"/>
      <c r="BV2347" s="38"/>
      <c r="BW2347" s="48"/>
      <c r="BX2347" s="44"/>
      <c r="BY2347" s="44"/>
      <c r="BZ2347" s="33" t="s">
        <v>131</v>
      </c>
      <c r="CA2347" s="5"/>
      <c r="CB2347" s="5"/>
      <c r="CC2347" s="33" t="s">
        <v>177</v>
      </c>
      <c r="CD2347" s="5"/>
      <c r="CE2347" s="5"/>
      <c r="CF2347" s="33" t="s">
        <v>178</v>
      </c>
      <c r="CG2347" s="33" t="s">
        <v>14559</v>
      </c>
      <c r="CH2347" s="5"/>
      <c r="CI2347" s="5"/>
      <c r="CJ2347" s="5"/>
      <c r="CK2347" s="33"/>
      <c r="CL2347" s="49">
        <v>45000.0</v>
      </c>
      <c r="CM2347" s="33" t="s">
        <v>180</v>
      </c>
      <c r="CN2347" s="5"/>
      <c r="CO2347" s="33">
        <v>2.0</v>
      </c>
      <c r="CP2347" s="33" t="s">
        <v>181</v>
      </c>
      <c r="CQ2347" s="50" t="str">
        <f t="shared" si="7"/>
        <v>14/07/1947</v>
      </c>
      <c r="CR2347" s="33" t="s">
        <v>182</v>
      </c>
      <c r="CS2347" s="33">
        <v>5.0</v>
      </c>
      <c r="CT2347" s="33">
        <v>5.0</v>
      </c>
      <c r="CU2347" s="33">
        <v>28.0</v>
      </c>
      <c r="CV2347" s="33">
        <v>2056.0</v>
      </c>
      <c r="CW2347" s="5"/>
      <c r="CX2347" s="5"/>
      <c r="CY2347" s="33">
        <v>-100.162644</v>
      </c>
      <c r="CZ2347" s="33">
        <v>20.75723</v>
      </c>
      <c r="DA2347" s="33">
        <v>4.4219266E9</v>
      </c>
      <c r="DB2347" s="33">
        <v>1.0</v>
      </c>
      <c r="DC2347" s="33" t="s">
        <v>8456</v>
      </c>
      <c r="DD2347" s="33">
        <v>2023.0</v>
      </c>
      <c r="DE2347" s="33" t="s">
        <v>184</v>
      </c>
      <c r="DF2347" s="33"/>
      <c r="DG2347" s="33" t="s">
        <v>185</v>
      </c>
      <c r="DH2347" s="33" t="s">
        <v>186</v>
      </c>
      <c r="DI2347" s="5"/>
      <c r="DJ2347" s="5"/>
    </row>
    <row r="2348">
      <c r="A2348" s="33" t="s">
        <v>14560</v>
      </c>
      <c r="B2348" s="34">
        <v>44952.0</v>
      </c>
      <c r="C2348" s="35" t="s">
        <v>137</v>
      </c>
      <c r="D2348" s="35" t="s">
        <v>139</v>
      </c>
      <c r="E2348" s="35" t="s">
        <v>142</v>
      </c>
      <c r="F2348" s="36" t="s">
        <v>144</v>
      </c>
      <c r="G2348" s="33" t="s">
        <v>14561</v>
      </c>
      <c r="H2348" s="33" t="s">
        <v>14562</v>
      </c>
      <c r="I2348" s="33" t="s">
        <v>350</v>
      </c>
      <c r="J2348" s="33" t="s">
        <v>13237</v>
      </c>
      <c r="K2348" s="35" t="s">
        <v>421</v>
      </c>
      <c r="L2348" s="33" t="s">
        <v>14563</v>
      </c>
      <c r="M2348" s="33" t="s">
        <v>8450</v>
      </c>
      <c r="N2348" s="33" t="s">
        <v>14370</v>
      </c>
      <c r="O2348" s="5"/>
      <c r="P2348" s="35" t="s">
        <v>233</v>
      </c>
      <c r="Q2348" s="35" t="s">
        <v>14370</v>
      </c>
      <c r="R2348" s="33">
        <v>76283.0</v>
      </c>
      <c r="S2348" s="37"/>
      <c r="T2348" s="33"/>
      <c r="U2348" s="33">
        <v>4.7</v>
      </c>
      <c r="V2348" s="33" t="s">
        <v>154</v>
      </c>
      <c r="W2348" s="33"/>
      <c r="X2348" s="33"/>
      <c r="Y2348" s="5"/>
      <c r="Z2348" s="5"/>
      <c r="AA2348" s="33">
        <v>1.0</v>
      </c>
      <c r="AB2348" s="33"/>
      <c r="AC2348" s="33">
        <v>1.0</v>
      </c>
      <c r="AD2348" s="5"/>
      <c r="AE2348" s="5"/>
      <c r="AF2348" s="5"/>
      <c r="AG2348" s="16"/>
      <c r="AH2348" s="38" t="str">
        <f t="shared" si="1"/>
        <v/>
      </c>
      <c r="AI2348" s="39">
        <f t="shared" si="2"/>
        <v>1</v>
      </c>
      <c r="AJ2348" s="37" t="str">
        <f t="shared" si="3"/>
        <v/>
      </c>
      <c r="AK2348" s="41" t="str">
        <f t="shared" si="4"/>
        <v/>
      </c>
      <c r="AL2348" s="35" t="s">
        <v>233</v>
      </c>
      <c r="AM2348" s="33" t="s">
        <v>14218</v>
      </c>
      <c r="AN2348" s="33" t="s">
        <v>14218</v>
      </c>
      <c r="AO2348" s="41"/>
      <c r="AP2348" s="33" t="s">
        <v>169</v>
      </c>
      <c r="AQ2348" s="33" t="s">
        <v>170</v>
      </c>
      <c r="AR2348" s="33">
        <v>300.0</v>
      </c>
      <c r="AS2348" s="42"/>
      <c r="AT2348" s="42"/>
      <c r="AU2348" s="42"/>
      <c r="AV2348" s="42"/>
      <c r="AW2348" s="42"/>
      <c r="AX2348" s="5"/>
      <c r="AY2348" s="33"/>
      <c r="AZ2348" s="33" t="s">
        <v>14564</v>
      </c>
      <c r="BA2348" s="5"/>
      <c r="BB2348" s="5"/>
      <c r="BC2348" s="5" t="s">
        <v>14565</v>
      </c>
      <c r="BD2348" s="33" t="s">
        <v>173</v>
      </c>
      <c r="BE2348" s="41"/>
      <c r="BF2348" s="35"/>
      <c r="BG2348" s="33" t="s">
        <v>169</v>
      </c>
      <c r="BH2348" s="5"/>
      <c r="BI2348" s="33">
        <v>300.0</v>
      </c>
      <c r="BJ2348" s="33" t="s">
        <v>170</v>
      </c>
      <c r="BK2348" s="5"/>
      <c r="BL2348" s="5">
        <f t="shared" si="5"/>
        <v>3994.5</v>
      </c>
      <c r="BM2348" s="5"/>
      <c r="BN2348" s="5"/>
      <c r="BO2348" s="42">
        <f t="shared" si="6"/>
        <v>3994.5</v>
      </c>
      <c r="BP2348" s="44"/>
      <c r="BQ2348" s="45"/>
      <c r="BR2348" s="47"/>
      <c r="BS2348" s="45"/>
      <c r="BT2348" s="37"/>
      <c r="BU2348" s="5"/>
      <c r="BV2348" s="38"/>
      <c r="BW2348" s="48"/>
      <c r="BX2348" s="44"/>
      <c r="BY2348" s="44"/>
      <c r="BZ2348" s="33" t="s">
        <v>131</v>
      </c>
      <c r="CA2348" s="5"/>
      <c r="CB2348" s="5"/>
      <c r="CC2348" s="33" t="s">
        <v>177</v>
      </c>
      <c r="CD2348" s="5"/>
      <c r="CE2348" s="5"/>
      <c r="CF2348" s="33" t="s">
        <v>178</v>
      </c>
      <c r="CG2348" s="33" t="s">
        <v>14566</v>
      </c>
      <c r="CH2348" s="5"/>
      <c r="CI2348" s="5"/>
      <c r="CJ2348" s="5"/>
      <c r="CK2348" s="33"/>
      <c r="CL2348" s="49">
        <v>45000.0</v>
      </c>
      <c r="CM2348" s="33" t="s">
        <v>180</v>
      </c>
      <c r="CN2348" s="5"/>
      <c r="CO2348" s="33">
        <v>2.0</v>
      </c>
      <c r="CP2348" s="33" t="s">
        <v>181</v>
      </c>
      <c r="CQ2348" s="50" t="str">
        <f t="shared" si="7"/>
        <v>26/10/1937</v>
      </c>
      <c r="CR2348" s="33" t="s">
        <v>182</v>
      </c>
      <c r="CS2348" s="33">
        <v>5.0</v>
      </c>
      <c r="CT2348" s="33">
        <v>5.0</v>
      </c>
      <c r="CU2348" s="33">
        <v>28.0</v>
      </c>
      <c r="CV2348" s="33">
        <v>2056.0</v>
      </c>
      <c r="CW2348" s="5"/>
      <c r="CX2348" s="5"/>
      <c r="CY2348" s="33">
        <v>-100.162644</v>
      </c>
      <c r="CZ2348" s="33">
        <v>20.75723</v>
      </c>
      <c r="DA2348" s="33">
        <v>4.427208365E9</v>
      </c>
      <c r="DB2348" s="33">
        <v>2.0</v>
      </c>
      <c r="DC2348" s="33" t="s">
        <v>8456</v>
      </c>
      <c r="DD2348" s="33">
        <v>2023.0</v>
      </c>
      <c r="DE2348" s="33" t="s">
        <v>184</v>
      </c>
      <c r="DF2348" s="33"/>
      <c r="DG2348" s="33" t="s">
        <v>185</v>
      </c>
      <c r="DH2348" s="33" t="s">
        <v>186</v>
      </c>
      <c r="DI2348" s="5"/>
      <c r="DJ2348" s="5"/>
    </row>
    <row r="2349">
      <c r="A2349" s="33" t="s">
        <v>14567</v>
      </c>
      <c r="B2349" s="34">
        <v>44952.0</v>
      </c>
      <c r="C2349" s="35" t="s">
        <v>137</v>
      </c>
      <c r="D2349" s="35" t="s">
        <v>139</v>
      </c>
      <c r="E2349" s="35" t="s">
        <v>142</v>
      </c>
      <c r="F2349" s="36" t="s">
        <v>144</v>
      </c>
      <c r="G2349" s="33" t="s">
        <v>14568</v>
      </c>
      <c r="H2349" s="33" t="s">
        <v>14569</v>
      </c>
      <c r="I2349" s="33" t="s">
        <v>350</v>
      </c>
      <c r="J2349" s="33" t="s">
        <v>13237</v>
      </c>
      <c r="K2349" s="35" t="s">
        <v>421</v>
      </c>
      <c r="L2349" s="33" t="s">
        <v>1457</v>
      </c>
      <c r="M2349" s="33" t="s">
        <v>8450</v>
      </c>
      <c r="N2349" s="33" t="s">
        <v>14370</v>
      </c>
      <c r="O2349" s="5"/>
      <c r="P2349" s="35" t="s">
        <v>233</v>
      </c>
      <c r="Q2349" s="35" t="s">
        <v>14370</v>
      </c>
      <c r="R2349" s="33">
        <v>76283.0</v>
      </c>
      <c r="S2349" s="37"/>
      <c r="T2349" s="33"/>
      <c r="U2349" s="33">
        <v>8.07</v>
      </c>
      <c r="V2349" s="33" t="s">
        <v>154</v>
      </c>
      <c r="W2349" s="33"/>
      <c r="X2349" s="33"/>
      <c r="Y2349" s="5"/>
      <c r="Z2349" s="5"/>
      <c r="AA2349" s="33">
        <v>1.0</v>
      </c>
      <c r="AB2349" s="33">
        <v>1.0</v>
      </c>
      <c r="AC2349" s="33"/>
      <c r="AD2349" s="5"/>
      <c r="AE2349" s="5"/>
      <c r="AF2349" s="5"/>
      <c r="AG2349" s="16"/>
      <c r="AH2349" s="38">
        <f t="shared" si="1"/>
        <v>1</v>
      </c>
      <c r="AI2349" s="39" t="str">
        <f t="shared" si="2"/>
        <v/>
      </c>
      <c r="AJ2349" s="37" t="str">
        <f t="shared" si="3"/>
        <v/>
      </c>
      <c r="AK2349" s="41" t="str">
        <f t="shared" si="4"/>
        <v/>
      </c>
      <c r="AL2349" s="35" t="s">
        <v>233</v>
      </c>
      <c r="AM2349" s="33" t="s">
        <v>14218</v>
      </c>
      <c r="AN2349" s="33" t="s">
        <v>14218</v>
      </c>
      <c r="AO2349" s="41"/>
      <c r="AP2349" s="33" t="s">
        <v>169</v>
      </c>
      <c r="AQ2349" s="33" t="s">
        <v>170</v>
      </c>
      <c r="AR2349" s="33">
        <v>300.0</v>
      </c>
      <c r="AS2349" s="42"/>
      <c r="AT2349" s="42"/>
      <c r="AU2349" s="42"/>
      <c r="AV2349" s="42"/>
      <c r="AW2349" s="42"/>
      <c r="AX2349" s="5"/>
      <c r="AY2349" s="33"/>
      <c r="AZ2349" s="33" t="s">
        <v>14570</v>
      </c>
      <c r="BA2349" s="5"/>
      <c r="BB2349" s="5"/>
      <c r="BC2349" s="5" t="s">
        <v>14571</v>
      </c>
      <c r="BD2349" s="33" t="s">
        <v>173</v>
      </c>
      <c r="BE2349" s="41"/>
      <c r="BF2349" s="35"/>
      <c r="BG2349" s="33" t="s">
        <v>169</v>
      </c>
      <c r="BH2349" s="5"/>
      <c r="BI2349" s="33">
        <v>300.0</v>
      </c>
      <c r="BJ2349" s="33" t="s">
        <v>170</v>
      </c>
      <c r="BK2349" s="5"/>
      <c r="BL2349" s="5">
        <f t="shared" si="5"/>
        <v>3994.5</v>
      </c>
      <c r="BM2349" s="5"/>
      <c r="BN2349" s="5"/>
      <c r="BO2349" s="42">
        <f t="shared" si="6"/>
        <v>3994.5</v>
      </c>
      <c r="BP2349" s="44"/>
      <c r="BQ2349" s="45"/>
      <c r="BR2349" s="47"/>
      <c r="BS2349" s="45"/>
      <c r="BT2349" s="37"/>
      <c r="BU2349" s="5"/>
      <c r="BV2349" s="38"/>
      <c r="BW2349" s="48"/>
      <c r="BX2349" s="44"/>
      <c r="BY2349" s="44"/>
      <c r="BZ2349" s="33" t="s">
        <v>131</v>
      </c>
      <c r="CA2349" s="5"/>
      <c r="CB2349" s="5"/>
      <c r="CC2349" s="33" t="s">
        <v>177</v>
      </c>
      <c r="CD2349" s="5"/>
      <c r="CE2349" s="5"/>
      <c r="CF2349" s="33" t="s">
        <v>178</v>
      </c>
      <c r="CG2349" s="33" t="s">
        <v>14572</v>
      </c>
      <c r="CH2349" s="5"/>
      <c r="CI2349" s="5"/>
      <c r="CJ2349" s="5"/>
      <c r="CK2349" s="33"/>
      <c r="CL2349" s="49">
        <v>45000.0</v>
      </c>
      <c r="CM2349" s="33" t="s">
        <v>180</v>
      </c>
      <c r="CN2349" s="5"/>
      <c r="CO2349" s="33">
        <v>2.0</v>
      </c>
      <c r="CP2349" s="33" t="s">
        <v>181</v>
      </c>
      <c r="CQ2349" s="50" t="str">
        <f t="shared" si="7"/>
        <v>26/10/1937</v>
      </c>
      <c r="CR2349" s="33" t="s">
        <v>243</v>
      </c>
      <c r="CS2349" s="33">
        <v>5.0</v>
      </c>
      <c r="CT2349" s="33">
        <v>5.0</v>
      </c>
      <c r="CU2349" s="33">
        <v>28.0</v>
      </c>
      <c r="CV2349" s="33">
        <v>2056.0</v>
      </c>
      <c r="CW2349" s="5"/>
      <c r="CX2349" s="5"/>
      <c r="CY2349" s="33">
        <v>-100.162644</v>
      </c>
      <c r="CZ2349" s="33">
        <v>20.75723</v>
      </c>
      <c r="DA2349" s="33">
        <v>4.42130603E9</v>
      </c>
      <c r="DB2349" s="33">
        <v>2.0</v>
      </c>
      <c r="DC2349" s="33" t="s">
        <v>8456</v>
      </c>
      <c r="DD2349" s="33">
        <v>2023.0</v>
      </c>
      <c r="DE2349" s="33" t="s">
        <v>184</v>
      </c>
      <c r="DF2349" s="33"/>
      <c r="DG2349" s="33" t="s">
        <v>185</v>
      </c>
      <c r="DH2349" s="33" t="s">
        <v>186</v>
      </c>
      <c r="DI2349" s="5"/>
      <c r="DJ2349" s="5"/>
    </row>
    <row r="2350">
      <c r="A2350" s="33" t="s">
        <v>14573</v>
      </c>
      <c r="B2350" s="34">
        <v>44952.0</v>
      </c>
      <c r="C2350" s="35" t="s">
        <v>137</v>
      </c>
      <c r="D2350" s="35" t="s">
        <v>139</v>
      </c>
      <c r="E2350" s="35" t="s">
        <v>142</v>
      </c>
      <c r="F2350" s="36" t="s">
        <v>144</v>
      </c>
      <c r="G2350" s="33" t="s">
        <v>14574</v>
      </c>
      <c r="H2350" s="33" t="s">
        <v>6753</v>
      </c>
      <c r="I2350" s="33" t="s">
        <v>350</v>
      </c>
      <c r="J2350" s="33" t="s">
        <v>13237</v>
      </c>
      <c r="K2350" s="35" t="s">
        <v>421</v>
      </c>
      <c r="L2350" s="33" t="s">
        <v>3194</v>
      </c>
      <c r="M2350" s="33" t="s">
        <v>8450</v>
      </c>
      <c r="N2350" s="33" t="s">
        <v>14370</v>
      </c>
      <c r="O2350" s="5"/>
      <c r="P2350" s="35" t="s">
        <v>233</v>
      </c>
      <c r="Q2350" s="35" t="s">
        <v>14370</v>
      </c>
      <c r="R2350" s="33">
        <v>76283.0</v>
      </c>
      <c r="S2350" s="37"/>
      <c r="T2350" s="33"/>
      <c r="U2350" s="33">
        <v>8.54</v>
      </c>
      <c r="V2350" s="33" t="s">
        <v>154</v>
      </c>
      <c r="W2350" s="33"/>
      <c r="X2350" s="33"/>
      <c r="Y2350" s="5"/>
      <c r="Z2350" s="5"/>
      <c r="AA2350" s="33">
        <v>1.0</v>
      </c>
      <c r="AB2350" s="33">
        <v>1.0</v>
      </c>
      <c r="AC2350" s="33"/>
      <c r="AD2350" s="5"/>
      <c r="AE2350" s="5"/>
      <c r="AF2350" s="5"/>
      <c r="AG2350" s="16"/>
      <c r="AH2350" s="38">
        <f t="shared" si="1"/>
        <v>1</v>
      </c>
      <c r="AI2350" s="39" t="str">
        <f t="shared" si="2"/>
        <v/>
      </c>
      <c r="AJ2350" s="37" t="str">
        <f t="shared" si="3"/>
        <v/>
      </c>
      <c r="AK2350" s="41" t="str">
        <f t="shared" si="4"/>
        <v/>
      </c>
      <c r="AL2350" s="35" t="s">
        <v>233</v>
      </c>
      <c r="AM2350" s="33" t="s">
        <v>14218</v>
      </c>
      <c r="AN2350" s="33" t="s">
        <v>14218</v>
      </c>
      <c r="AO2350" s="41"/>
      <c r="AP2350" s="33" t="s">
        <v>169</v>
      </c>
      <c r="AQ2350" s="33" t="s">
        <v>170</v>
      </c>
      <c r="AR2350" s="33">
        <v>300.0</v>
      </c>
      <c r="AS2350" s="42"/>
      <c r="AT2350" s="42"/>
      <c r="AU2350" s="42"/>
      <c r="AV2350" s="42"/>
      <c r="AW2350" s="42"/>
      <c r="AX2350" s="5"/>
      <c r="AY2350" s="33"/>
      <c r="AZ2350" s="33" t="s">
        <v>14575</v>
      </c>
      <c r="BA2350" s="5"/>
      <c r="BB2350" s="5"/>
      <c r="BC2350" s="5" t="s">
        <v>14576</v>
      </c>
      <c r="BD2350" s="33" t="s">
        <v>173</v>
      </c>
      <c r="BE2350" s="41"/>
      <c r="BF2350" s="35"/>
      <c r="BG2350" s="33" t="s">
        <v>169</v>
      </c>
      <c r="BH2350" s="5"/>
      <c r="BI2350" s="33">
        <v>300.0</v>
      </c>
      <c r="BJ2350" s="33" t="s">
        <v>170</v>
      </c>
      <c r="BK2350" s="5"/>
      <c r="BL2350" s="5">
        <f t="shared" si="5"/>
        <v>3994.5</v>
      </c>
      <c r="BM2350" s="5"/>
      <c r="BN2350" s="5"/>
      <c r="BO2350" s="42">
        <f t="shared" si="6"/>
        <v>3994.5</v>
      </c>
      <c r="BP2350" s="44"/>
      <c r="BQ2350" s="45"/>
      <c r="BR2350" s="47"/>
      <c r="BS2350" s="45"/>
      <c r="BT2350" s="37"/>
      <c r="BU2350" s="5"/>
      <c r="BV2350" s="38"/>
      <c r="BW2350" s="48"/>
      <c r="BX2350" s="44"/>
      <c r="BY2350" s="44"/>
      <c r="BZ2350" s="33" t="s">
        <v>131</v>
      </c>
      <c r="CA2350" s="5"/>
      <c r="CB2350" s="5"/>
      <c r="CC2350" s="33" t="s">
        <v>177</v>
      </c>
      <c r="CD2350" s="5"/>
      <c r="CE2350" s="5"/>
      <c r="CF2350" s="33" t="s">
        <v>178</v>
      </c>
      <c r="CG2350" s="33" t="s">
        <v>14577</v>
      </c>
      <c r="CH2350" s="5"/>
      <c r="CI2350" s="5"/>
      <c r="CJ2350" s="5"/>
      <c r="CK2350" s="33"/>
      <c r="CL2350" s="49">
        <v>45000.0</v>
      </c>
      <c r="CM2350" s="33" t="s">
        <v>180</v>
      </c>
      <c r="CN2350" s="5"/>
      <c r="CO2350" s="33">
        <v>2.0</v>
      </c>
      <c r="CP2350" s="33" t="s">
        <v>181</v>
      </c>
      <c r="CQ2350" s="50" t="str">
        <f t="shared" si="7"/>
        <v>06/06/1959</v>
      </c>
      <c r="CR2350" s="33" t="s">
        <v>243</v>
      </c>
      <c r="CS2350" s="33">
        <v>5.0</v>
      </c>
      <c r="CT2350" s="33">
        <v>5.0</v>
      </c>
      <c r="CU2350" s="33">
        <v>28.0</v>
      </c>
      <c r="CV2350" s="33">
        <v>2056.0</v>
      </c>
      <c r="CW2350" s="5"/>
      <c r="CX2350" s="5"/>
      <c r="CY2350" s="33">
        <v>-100.162644</v>
      </c>
      <c r="CZ2350" s="33">
        <v>20.75723</v>
      </c>
      <c r="DA2350" s="33">
        <v>4.461171308E9</v>
      </c>
      <c r="DB2350" s="33">
        <v>2.0</v>
      </c>
      <c r="DC2350" s="33" t="s">
        <v>8456</v>
      </c>
      <c r="DD2350" s="33">
        <v>2023.0</v>
      </c>
      <c r="DE2350" s="33" t="s">
        <v>184</v>
      </c>
      <c r="DF2350" s="33"/>
      <c r="DG2350" s="33" t="s">
        <v>185</v>
      </c>
      <c r="DH2350" s="33" t="s">
        <v>186</v>
      </c>
      <c r="DI2350" s="5"/>
      <c r="DJ2350" s="5"/>
    </row>
    <row r="2351">
      <c r="A2351" s="33" t="s">
        <v>14578</v>
      </c>
      <c r="B2351" s="34">
        <v>44952.0</v>
      </c>
      <c r="C2351" s="35" t="s">
        <v>137</v>
      </c>
      <c r="D2351" s="35" t="s">
        <v>139</v>
      </c>
      <c r="E2351" s="35" t="s">
        <v>142</v>
      </c>
      <c r="F2351" s="36" t="s">
        <v>144</v>
      </c>
      <c r="G2351" s="33" t="s">
        <v>14579</v>
      </c>
      <c r="H2351" s="33" t="s">
        <v>14580</v>
      </c>
      <c r="I2351" s="33" t="s">
        <v>350</v>
      </c>
      <c r="J2351" s="33" t="s">
        <v>8485</v>
      </c>
      <c r="K2351" s="35" t="s">
        <v>421</v>
      </c>
      <c r="L2351" s="33" t="s">
        <v>1457</v>
      </c>
      <c r="M2351" s="33" t="s">
        <v>8450</v>
      </c>
      <c r="N2351" s="33" t="s">
        <v>14370</v>
      </c>
      <c r="O2351" s="5"/>
      <c r="P2351" s="35" t="s">
        <v>233</v>
      </c>
      <c r="Q2351" s="35" t="s">
        <v>14370</v>
      </c>
      <c r="R2351" s="33">
        <v>76283.0</v>
      </c>
      <c r="S2351" s="37"/>
      <c r="T2351" s="33"/>
      <c r="U2351" s="33">
        <v>7.23</v>
      </c>
      <c r="V2351" s="33" t="s">
        <v>154</v>
      </c>
      <c r="W2351" s="33"/>
      <c r="X2351" s="33"/>
      <c r="Y2351" s="5"/>
      <c r="Z2351" s="5"/>
      <c r="AA2351" s="33">
        <v>1.0</v>
      </c>
      <c r="AB2351" s="33"/>
      <c r="AC2351" s="33">
        <v>1.0</v>
      </c>
      <c r="AD2351" s="5"/>
      <c r="AE2351" s="5"/>
      <c r="AF2351" s="5"/>
      <c r="AG2351" s="16"/>
      <c r="AH2351" s="38" t="str">
        <f t="shared" si="1"/>
        <v/>
      </c>
      <c r="AI2351" s="39">
        <f t="shared" si="2"/>
        <v>1</v>
      </c>
      <c r="AJ2351" s="37" t="str">
        <f t="shared" si="3"/>
        <v/>
      </c>
      <c r="AK2351" s="41" t="str">
        <f t="shared" si="4"/>
        <v/>
      </c>
      <c r="AL2351" s="35" t="s">
        <v>233</v>
      </c>
      <c r="AM2351" s="33" t="s">
        <v>14218</v>
      </c>
      <c r="AN2351" s="33" t="s">
        <v>14218</v>
      </c>
      <c r="AO2351" s="41"/>
      <c r="AP2351" s="33" t="s">
        <v>169</v>
      </c>
      <c r="AQ2351" s="33" t="s">
        <v>170</v>
      </c>
      <c r="AR2351" s="33">
        <v>300.0</v>
      </c>
      <c r="AS2351" s="42"/>
      <c r="AT2351" s="42"/>
      <c r="AU2351" s="42"/>
      <c r="AV2351" s="42"/>
      <c r="AW2351" s="42"/>
      <c r="AX2351" s="5"/>
      <c r="AY2351" s="33"/>
      <c r="AZ2351" s="33" t="s">
        <v>14581</v>
      </c>
      <c r="BA2351" s="5"/>
      <c r="BB2351" s="5"/>
      <c r="BC2351" s="5" t="s">
        <v>14582</v>
      </c>
      <c r="BD2351" s="33" t="s">
        <v>173</v>
      </c>
      <c r="BE2351" s="41"/>
      <c r="BF2351" s="35"/>
      <c r="BG2351" s="33" t="s">
        <v>169</v>
      </c>
      <c r="BH2351" s="5"/>
      <c r="BI2351" s="33">
        <v>300.0</v>
      </c>
      <c r="BJ2351" s="33" t="s">
        <v>170</v>
      </c>
      <c r="BK2351" s="5"/>
      <c r="BL2351" s="5">
        <f t="shared" si="5"/>
        <v>3994.5</v>
      </c>
      <c r="BM2351" s="5"/>
      <c r="BN2351" s="5"/>
      <c r="BO2351" s="42">
        <f t="shared" si="6"/>
        <v>3994.5</v>
      </c>
      <c r="BP2351" s="44"/>
      <c r="BQ2351" s="45"/>
      <c r="BR2351" s="47"/>
      <c r="BS2351" s="45"/>
      <c r="BT2351" s="37"/>
      <c r="BU2351" s="5"/>
      <c r="BV2351" s="38"/>
      <c r="BW2351" s="48"/>
      <c r="BX2351" s="44"/>
      <c r="BY2351" s="44"/>
      <c r="BZ2351" s="33" t="s">
        <v>131</v>
      </c>
      <c r="CA2351" s="5"/>
      <c r="CB2351" s="5"/>
      <c r="CC2351" s="33" t="s">
        <v>177</v>
      </c>
      <c r="CD2351" s="5"/>
      <c r="CE2351" s="5"/>
      <c r="CF2351" s="33" t="s">
        <v>178</v>
      </c>
      <c r="CG2351" s="33" t="s">
        <v>14583</v>
      </c>
      <c r="CH2351" s="5"/>
      <c r="CI2351" s="5"/>
      <c r="CJ2351" s="5"/>
      <c r="CK2351" s="33"/>
      <c r="CL2351" s="49">
        <v>45000.0</v>
      </c>
      <c r="CM2351" s="33" t="s">
        <v>180</v>
      </c>
      <c r="CN2351" s="5"/>
      <c r="CO2351" s="33">
        <v>2.0</v>
      </c>
      <c r="CP2351" s="33" t="s">
        <v>181</v>
      </c>
      <c r="CQ2351" s="50" t="str">
        <f t="shared" si="7"/>
        <v>05/09/1961</v>
      </c>
      <c r="CR2351" s="33" t="s">
        <v>182</v>
      </c>
      <c r="CS2351" s="33">
        <v>5.0</v>
      </c>
      <c r="CT2351" s="33">
        <v>5.0</v>
      </c>
      <c r="CU2351" s="33">
        <v>28.0</v>
      </c>
      <c r="CV2351" s="33">
        <v>2056.0</v>
      </c>
      <c r="CW2351" s="5"/>
      <c r="CX2351" s="5"/>
      <c r="CY2351" s="33">
        <v>-100.162644</v>
      </c>
      <c r="CZ2351" s="33">
        <v>20.75723</v>
      </c>
      <c r="DA2351" s="33">
        <v>4.4219266E9</v>
      </c>
      <c r="DB2351" s="33">
        <v>1.0</v>
      </c>
      <c r="DC2351" s="33" t="s">
        <v>8456</v>
      </c>
      <c r="DD2351" s="33">
        <v>2023.0</v>
      </c>
      <c r="DE2351" s="33" t="s">
        <v>184</v>
      </c>
      <c r="DF2351" s="33"/>
      <c r="DG2351" s="33" t="s">
        <v>185</v>
      </c>
      <c r="DH2351" s="33" t="s">
        <v>186</v>
      </c>
      <c r="DI2351" s="5"/>
      <c r="DJ2351" s="5"/>
    </row>
    <row r="2352">
      <c r="A2352" s="33" t="s">
        <v>14584</v>
      </c>
      <c r="B2352" s="34">
        <v>44952.0</v>
      </c>
      <c r="C2352" s="35" t="s">
        <v>137</v>
      </c>
      <c r="D2352" s="35" t="s">
        <v>139</v>
      </c>
      <c r="E2352" s="35" t="s">
        <v>142</v>
      </c>
      <c r="F2352" s="36" t="s">
        <v>144</v>
      </c>
      <c r="G2352" s="33" t="s">
        <v>14585</v>
      </c>
      <c r="H2352" s="33" t="s">
        <v>14586</v>
      </c>
      <c r="I2352" s="33" t="s">
        <v>350</v>
      </c>
      <c r="J2352" s="33" t="s">
        <v>8485</v>
      </c>
      <c r="K2352" s="35" t="s">
        <v>421</v>
      </c>
      <c r="L2352" s="33" t="s">
        <v>3194</v>
      </c>
      <c r="M2352" s="33" t="s">
        <v>8450</v>
      </c>
      <c r="N2352" s="33" t="s">
        <v>14370</v>
      </c>
      <c r="O2352" s="5"/>
      <c r="P2352" s="35" t="s">
        <v>233</v>
      </c>
      <c r="Q2352" s="35" t="s">
        <v>14370</v>
      </c>
      <c r="R2352" s="33">
        <v>76283.0</v>
      </c>
      <c r="S2352" s="37"/>
      <c r="T2352" s="33"/>
      <c r="U2352" s="33">
        <v>5.78</v>
      </c>
      <c r="V2352" s="33" t="s">
        <v>154</v>
      </c>
      <c r="W2352" s="33"/>
      <c r="X2352" s="33"/>
      <c r="Y2352" s="5"/>
      <c r="Z2352" s="5"/>
      <c r="AA2352" s="33">
        <v>1.0</v>
      </c>
      <c r="AB2352" s="33">
        <v>1.0</v>
      </c>
      <c r="AC2352" s="33"/>
      <c r="AD2352" s="5"/>
      <c r="AE2352" s="5"/>
      <c r="AF2352" s="5"/>
      <c r="AG2352" s="16"/>
      <c r="AH2352" s="38">
        <f t="shared" si="1"/>
        <v>1</v>
      </c>
      <c r="AI2352" s="39" t="str">
        <f t="shared" si="2"/>
        <v/>
      </c>
      <c r="AJ2352" s="37" t="str">
        <f t="shared" si="3"/>
        <v/>
      </c>
      <c r="AK2352" s="41" t="str">
        <f t="shared" si="4"/>
        <v/>
      </c>
      <c r="AL2352" s="35" t="s">
        <v>233</v>
      </c>
      <c r="AM2352" s="33" t="s">
        <v>14218</v>
      </c>
      <c r="AN2352" s="33" t="s">
        <v>14218</v>
      </c>
      <c r="AO2352" s="41"/>
      <c r="AP2352" s="33" t="s">
        <v>169</v>
      </c>
      <c r="AQ2352" s="33" t="s">
        <v>170</v>
      </c>
      <c r="AR2352" s="33">
        <v>300.0</v>
      </c>
      <c r="AS2352" s="42"/>
      <c r="AT2352" s="42"/>
      <c r="AU2352" s="42"/>
      <c r="AV2352" s="42"/>
      <c r="AW2352" s="42"/>
      <c r="AX2352" s="5"/>
      <c r="AY2352" s="33"/>
      <c r="AZ2352" s="33" t="s">
        <v>14587</v>
      </c>
      <c r="BA2352" s="5"/>
      <c r="BB2352" s="5"/>
      <c r="BC2352" s="5" t="s">
        <v>14588</v>
      </c>
      <c r="BD2352" s="33" t="s">
        <v>173</v>
      </c>
      <c r="BE2352" s="41"/>
      <c r="BF2352" s="35"/>
      <c r="BG2352" s="33" t="s">
        <v>169</v>
      </c>
      <c r="BH2352" s="5"/>
      <c r="BI2352" s="33">
        <v>300.0</v>
      </c>
      <c r="BJ2352" s="33" t="s">
        <v>170</v>
      </c>
      <c r="BK2352" s="5"/>
      <c r="BL2352" s="5">
        <f t="shared" si="5"/>
        <v>3994.5</v>
      </c>
      <c r="BM2352" s="5"/>
      <c r="BN2352" s="5"/>
      <c r="BO2352" s="42">
        <f t="shared" si="6"/>
        <v>3994.5</v>
      </c>
      <c r="BP2352" s="44"/>
      <c r="BQ2352" s="45"/>
      <c r="BR2352" s="47"/>
      <c r="BS2352" s="45"/>
      <c r="BT2352" s="37"/>
      <c r="BU2352" s="5"/>
      <c r="BV2352" s="38"/>
      <c r="BW2352" s="48"/>
      <c r="BX2352" s="44"/>
      <c r="BY2352" s="44"/>
      <c r="BZ2352" s="33" t="s">
        <v>131</v>
      </c>
      <c r="CA2352" s="5"/>
      <c r="CB2352" s="5"/>
      <c r="CC2352" s="33" t="s">
        <v>177</v>
      </c>
      <c r="CD2352" s="5"/>
      <c r="CE2352" s="5"/>
      <c r="CF2352" s="33" t="s">
        <v>178</v>
      </c>
      <c r="CG2352" s="33" t="s">
        <v>14589</v>
      </c>
      <c r="CH2352" s="5"/>
      <c r="CI2352" s="5"/>
      <c r="CJ2352" s="5"/>
      <c r="CK2352" s="33"/>
      <c r="CL2352" s="49">
        <v>45000.0</v>
      </c>
      <c r="CM2352" s="33" t="s">
        <v>180</v>
      </c>
      <c r="CN2352" s="5"/>
      <c r="CO2352" s="33">
        <v>2.0</v>
      </c>
      <c r="CP2352" s="33" t="s">
        <v>181</v>
      </c>
      <c r="CQ2352" s="50" t="str">
        <f t="shared" si="7"/>
        <v>17/02/1947</v>
      </c>
      <c r="CR2352" s="33" t="s">
        <v>243</v>
      </c>
      <c r="CS2352" s="33">
        <v>5.0</v>
      </c>
      <c r="CT2352" s="33">
        <v>5.0</v>
      </c>
      <c r="CU2352" s="33">
        <v>28.0</v>
      </c>
      <c r="CV2352" s="33">
        <v>2056.0</v>
      </c>
      <c r="CW2352" s="5"/>
      <c r="CX2352" s="5"/>
      <c r="CY2352" s="33">
        <v>-100.162644</v>
      </c>
      <c r="CZ2352" s="33">
        <v>20.75723</v>
      </c>
      <c r="DA2352" s="33">
        <v>4.461191788E9</v>
      </c>
      <c r="DB2352" s="33">
        <v>2.0</v>
      </c>
      <c r="DC2352" s="33" t="s">
        <v>8456</v>
      </c>
      <c r="DD2352" s="33">
        <v>2023.0</v>
      </c>
      <c r="DE2352" s="33" t="s">
        <v>184</v>
      </c>
      <c r="DF2352" s="33"/>
      <c r="DG2352" s="33" t="s">
        <v>185</v>
      </c>
      <c r="DH2352" s="33" t="s">
        <v>186</v>
      </c>
      <c r="DI2352" s="5"/>
      <c r="DJ2352" s="5"/>
    </row>
    <row r="2353">
      <c r="A2353" s="33" t="s">
        <v>14590</v>
      </c>
      <c r="B2353" s="34">
        <v>44952.0</v>
      </c>
      <c r="C2353" s="35" t="s">
        <v>137</v>
      </c>
      <c r="D2353" s="35" t="s">
        <v>139</v>
      </c>
      <c r="E2353" s="35" t="s">
        <v>142</v>
      </c>
      <c r="F2353" s="36" t="s">
        <v>144</v>
      </c>
      <c r="G2353" s="33" t="s">
        <v>14591</v>
      </c>
      <c r="H2353" s="33" t="s">
        <v>14592</v>
      </c>
      <c r="I2353" s="33" t="s">
        <v>1805</v>
      </c>
      <c r="J2353" s="33" t="s">
        <v>213</v>
      </c>
      <c r="K2353" s="35" t="s">
        <v>421</v>
      </c>
      <c r="L2353" s="33" t="s">
        <v>14563</v>
      </c>
      <c r="M2353" s="33" t="s">
        <v>8450</v>
      </c>
      <c r="N2353" s="33" t="s">
        <v>14370</v>
      </c>
      <c r="O2353" s="5"/>
      <c r="P2353" s="35" t="s">
        <v>233</v>
      </c>
      <c r="Q2353" s="35" t="s">
        <v>14370</v>
      </c>
      <c r="R2353" s="33">
        <v>76283.0</v>
      </c>
      <c r="S2353" s="37"/>
      <c r="T2353" s="33"/>
      <c r="U2353" s="33">
        <v>3.07</v>
      </c>
      <c r="V2353" s="33" t="s">
        <v>154</v>
      </c>
      <c r="W2353" s="33"/>
      <c r="X2353" s="33"/>
      <c r="Y2353" s="5"/>
      <c r="Z2353" s="5"/>
      <c r="AA2353" s="33">
        <v>1.0</v>
      </c>
      <c r="AB2353" s="33">
        <v>1.0</v>
      </c>
      <c r="AC2353" s="33"/>
      <c r="AD2353" s="5"/>
      <c r="AE2353" s="5"/>
      <c r="AF2353" s="5"/>
      <c r="AG2353" s="16"/>
      <c r="AH2353" s="38">
        <f t="shared" si="1"/>
        <v>1</v>
      </c>
      <c r="AI2353" s="39" t="str">
        <f t="shared" si="2"/>
        <v/>
      </c>
      <c r="AJ2353" s="37" t="str">
        <f t="shared" si="3"/>
        <v/>
      </c>
      <c r="AK2353" s="41" t="str">
        <f t="shared" si="4"/>
        <v/>
      </c>
      <c r="AL2353" s="35" t="s">
        <v>233</v>
      </c>
      <c r="AM2353" s="33" t="s">
        <v>14218</v>
      </c>
      <c r="AN2353" s="33" t="s">
        <v>14218</v>
      </c>
      <c r="AO2353" s="41"/>
      <c r="AP2353" s="33" t="s">
        <v>169</v>
      </c>
      <c r="AQ2353" s="33" t="s">
        <v>170</v>
      </c>
      <c r="AR2353" s="33">
        <v>300.0</v>
      </c>
      <c r="AS2353" s="42"/>
      <c r="AT2353" s="42"/>
      <c r="AU2353" s="42"/>
      <c r="AV2353" s="42"/>
      <c r="AW2353" s="42"/>
      <c r="AX2353" s="5"/>
      <c r="AY2353" s="33"/>
      <c r="AZ2353" s="33" t="s">
        <v>14593</v>
      </c>
      <c r="BA2353" s="5"/>
      <c r="BB2353" s="5"/>
      <c r="BC2353" s="5" t="s">
        <v>14594</v>
      </c>
      <c r="BD2353" s="33" t="s">
        <v>173</v>
      </c>
      <c r="BE2353" s="41"/>
      <c r="BF2353" s="35"/>
      <c r="BG2353" s="33" t="s">
        <v>169</v>
      </c>
      <c r="BH2353" s="5"/>
      <c r="BI2353" s="33">
        <v>300.0</v>
      </c>
      <c r="BJ2353" s="33" t="s">
        <v>170</v>
      </c>
      <c r="BK2353" s="5"/>
      <c r="BL2353" s="5">
        <f t="shared" si="5"/>
        <v>3994.5</v>
      </c>
      <c r="BM2353" s="5"/>
      <c r="BN2353" s="5"/>
      <c r="BO2353" s="42">
        <f t="shared" si="6"/>
        <v>3994.5</v>
      </c>
      <c r="BP2353" s="44"/>
      <c r="BQ2353" s="45"/>
      <c r="BR2353" s="47"/>
      <c r="BS2353" s="45"/>
      <c r="BT2353" s="37"/>
      <c r="BU2353" s="5"/>
      <c r="BV2353" s="38"/>
      <c r="BW2353" s="48"/>
      <c r="BX2353" s="44"/>
      <c r="BY2353" s="44"/>
      <c r="BZ2353" s="33" t="s">
        <v>131</v>
      </c>
      <c r="CA2353" s="5"/>
      <c r="CB2353" s="5"/>
      <c r="CC2353" s="33" t="s">
        <v>177</v>
      </c>
      <c r="CD2353" s="5"/>
      <c r="CE2353" s="5"/>
      <c r="CF2353" s="33" t="s">
        <v>178</v>
      </c>
      <c r="CG2353" s="33" t="s">
        <v>14595</v>
      </c>
      <c r="CH2353" s="5"/>
      <c r="CI2353" s="5"/>
      <c r="CJ2353" s="5"/>
      <c r="CK2353" s="33"/>
      <c r="CL2353" s="49">
        <v>45000.0</v>
      </c>
      <c r="CM2353" s="33" t="s">
        <v>180</v>
      </c>
      <c r="CN2353" s="5"/>
      <c r="CO2353" s="33">
        <v>2.0</v>
      </c>
      <c r="CP2353" s="33" t="s">
        <v>181</v>
      </c>
      <c r="CQ2353" s="50" t="str">
        <f t="shared" si="7"/>
        <v>03/03/1940</v>
      </c>
      <c r="CR2353" s="33" t="s">
        <v>243</v>
      </c>
      <c r="CS2353" s="33">
        <v>5.0</v>
      </c>
      <c r="CT2353" s="33">
        <v>5.0</v>
      </c>
      <c r="CU2353" s="33">
        <v>28.0</v>
      </c>
      <c r="CV2353" s="33">
        <v>2056.0</v>
      </c>
      <c r="CW2353" s="5"/>
      <c r="CX2353" s="5"/>
      <c r="CY2353" s="33">
        <v>-100.162644</v>
      </c>
      <c r="CZ2353" s="33">
        <v>20.75723</v>
      </c>
      <c r="DA2353" s="33">
        <v>4.421799313E9</v>
      </c>
      <c r="DB2353" s="33">
        <v>2.0</v>
      </c>
      <c r="DC2353" s="33" t="s">
        <v>8456</v>
      </c>
      <c r="DD2353" s="33">
        <v>2023.0</v>
      </c>
      <c r="DE2353" s="33" t="s">
        <v>184</v>
      </c>
      <c r="DF2353" s="33"/>
      <c r="DG2353" s="33" t="s">
        <v>185</v>
      </c>
      <c r="DH2353" s="33" t="s">
        <v>186</v>
      </c>
      <c r="DI2353" s="5"/>
      <c r="DJ2353" s="5"/>
    </row>
    <row r="2354">
      <c r="A2354" s="33" t="s">
        <v>14596</v>
      </c>
      <c r="B2354" s="34">
        <v>44952.0</v>
      </c>
      <c r="C2354" s="35" t="s">
        <v>137</v>
      </c>
      <c r="D2354" s="35" t="s">
        <v>139</v>
      </c>
      <c r="E2354" s="35" t="s">
        <v>142</v>
      </c>
      <c r="F2354" s="36" t="s">
        <v>144</v>
      </c>
      <c r="G2354" s="33" t="s">
        <v>14597</v>
      </c>
      <c r="H2354" s="33" t="s">
        <v>14598</v>
      </c>
      <c r="I2354" s="33" t="s">
        <v>2331</v>
      </c>
      <c r="J2354" s="33" t="s">
        <v>2889</v>
      </c>
      <c r="K2354" s="35" t="s">
        <v>421</v>
      </c>
      <c r="L2354" s="33" t="s">
        <v>14369</v>
      </c>
      <c r="M2354" s="33" t="s">
        <v>8450</v>
      </c>
      <c r="N2354" s="33" t="s">
        <v>14370</v>
      </c>
      <c r="O2354" s="5"/>
      <c r="P2354" s="35" t="s">
        <v>233</v>
      </c>
      <c r="Q2354" s="35" t="s">
        <v>14370</v>
      </c>
      <c r="R2354" s="33">
        <v>76283.0</v>
      </c>
      <c r="S2354" s="37"/>
      <c r="T2354" s="33"/>
      <c r="U2354" s="33">
        <v>4.37</v>
      </c>
      <c r="V2354" s="33" t="s">
        <v>154</v>
      </c>
      <c r="W2354" s="33"/>
      <c r="X2354" s="33"/>
      <c r="Y2354" s="5"/>
      <c r="Z2354" s="5"/>
      <c r="AA2354" s="33">
        <v>1.0</v>
      </c>
      <c r="AB2354" s="33"/>
      <c r="AC2354" s="33">
        <v>1.0</v>
      </c>
      <c r="AD2354" s="5"/>
      <c r="AE2354" s="5"/>
      <c r="AF2354" s="5"/>
      <c r="AG2354" s="16"/>
      <c r="AH2354" s="38" t="str">
        <f t="shared" si="1"/>
        <v/>
      </c>
      <c r="AI2354" s="39">
        <f t="shared" si="2"/>
        <v>1</v>
      </c>
      <c r="AJ2354" s="37" t="str">
        <f t="shared" si="3"/>
        <v/>
      </c>
      <c r="AK2354" s="41" t="str">
        <f t="shared" si="4"/>
        <v/>
      </c>
      <c r="AL2354" s="35" t="s">
        <v>233</v>
      </c>
      <c r="AM2354" s="33" t="s">
        <v>14218</v>
      </c>
      <c r="AN2354" s="33" t="s">
        <v>14218</v>
      </c>
      <c r="AO2354" s="41"/>
      <c r="AP2354" s="33" t="s">
        <v>169</v>
      </c>
      <c r="AQ2354" s="33" t="s">
        <v>170</v>
      </c>
      <c r="AR2354" s="33">
        <v>300.0</v>
      </c>
      <c r="AS2354" s="42"/>
      <c r="AT2354" s="42"/>
      <c r="AU2354" s="42"/>
      <c r="AV2354" s="42"/>
      <c r="AW2354" s="42"/>
      <c r="AX2354" s="5"/>
      <c r="AY2354" s="33"/>
      <c r="AZ2354" s="33" t="s">
        <v>14599</v>
      </c>
      <c r="BA2354" s="5"/>
      <c r="BB2354" s="5"/>
      <c r="BC2354" s="33" t="s">
        <v>14600</v>
      </c>
      <c r="BD2354" s="33" t="s">
        <v>173</v>
      </c>
      <c r="BE2354" s="41"/>
      <c r="BF2354" s="35"/>
      <c r="BG2354" s="33" t="s">
        <v>169</v>
      </c>
      <c r="BH2354" s="5"/>
      <c r="BI2354" s="33">
        <v>300.0</v>
      </c>
      <c r="BJ2354" s="33" t="s">
        <v>170</v>
      </c>
      <c r="BK2354" s="5"/>
      <c r="BL2354" s="5">
        <f t="shared" si="5"/>
        <v>3994.5</v>
      </c>
      <c r="BM2354" s="5"/>
      <c r="BN2354" s="5"/>
      <c r="BO2354" s="42">
        <f t="shared" si="6"/>
        <v>3994.5</v>
      </c>
      <c r="BP2354" s="44"/>
      <c r="BQ2354" s="45"/>
      <c r="BR2354" s="47"/>
      <c r="BS2354" s="45"/>
      <c r="BT2354" s="37"/>
      <c r="BU2354" s="5"/>
      <c r="BV2354" s="38"/>
      <c r="BW2354" s="48"/>
      <c r="BX2354" s="44"/>
      <c r="BY2354" s="44"/>
      <c r="BZ2354" s="33" t="s">
        <v>131</v>
      </c>
      <c r="CA2354" s="5"/>
      <c r="CB2354" s="5"/>
      <c r="CC2354" s="33" t="s">
        <v>177</v>
      </c>
      <c r="CD2354" s="5"/>
      <c r="CE2354" s="5"/>
      <c r="CF2354" s="33" t="s">
        <v>178</v>
      </c>
      <c r="CG2354" s="33" t="s">
        <v>14601</v>
      </c>
      <c r="CH2354" s="5"/>
      <c r="CI2354" s="5"/>
      <c r="CJ2354" s="5"/>
      <c r="CK2354" s="33"/>
      <c r="CL2354" s="49">
        <v>45000.0</v>
      </c>
      <c r="CM2354" s="33" t="s">
        <v>180</v>
      </c>
      <c r="CN2354" s="5"/>
      <c r="CO2354" s="33">
        <v>2.0</v>
      </c>
      <c r="CP2354" s="33" t="s">
        <v>181</v>
      </c>
      <c r="CQ2354" s="50" t="str">
        <f t="shared" si="7"/>
        <v>27/05/1941</v>
      </c>
      <c r="CR2354" s="33" t="s">
        <v>182</v>
      </c>
      <c r="CS2354" s="33">
        <v>5.0</v>
      </c>
      <c r="CT2354" s="33">
        <v>5.0</v>
      </c>
      <c r="CU2354" s="33">
        <v>28.0</v>
      </c>
      <c r="CV2354" s="33">
        <v>2056.0</v>
      </c>
      <c r="CW2354" s="5"/>
      <c r="CX2354" s="5"/>
      <c r="CY2354" s="33">
        <v>-100.162644</v>
      </c>
      <c r="CZ2354" s="33">
        <v>20.75723</v>
      </c>
      <c r="DA2354" s="33">
        <v>4.4219266E9</v>
      </c>
      <c r="DB2354" s="33">
        <v>1.0</v>
      </c>
      <c r="DC2354" s="33" t="s">
        <v>8456</v>
      </c>
      <c r="DD2354" s="33">
        <v>2023.0</v>
      </c>
      <c r="DE2354" s="33" t="s">
        <v>184</v>
      </c>
      <c r="DF2354" s="33"/>
      <c r="DG2354" s="33" t="s">
        <v>185</v>
      </c>
      <c r="DH2354" s="33" t="s">
        <v>186</v>
      </c>
      <c r="DI2354" s="5"/>
      <c r="DJ2354" s="5"/>
    </row>
    <row r="2355">
      <c r="A2355" s="33" t="s">
        <v>14602</v>
      </c>
      <c r="B2355" s="34">
        <v>44952.0</v>
      </c>
      <c r="C2355" s="35" t="s">
        <v>137</v>
      </c>
      <c r="D2355" s="35" t="s">
        <v>139</v>
      </c>
      <c r="E2355" s="35" t="s">
        <v>142</v>
      </c>
      <c r="F2355" s="36" t="s">
        <v>144</v>
      </c>
      <c r="G2355" s="33" t="s">
        <v>14603</v>
      </c>
      <c r="H2355" s="33" t="s">
        <v>14604</v>
      </c>
      <c r="I2355" s="33" t="s">
        <v>1641</v>
      </c>
      <c r="J2355" s="33" t="s">
        <v>204</v>
      </c>
      <c r="K2355" s="35" t="s">
        <v>421</v>
      </c>
      <c r="L2355" s="33" t="s">
        <v>8577</v>
      </c>
      <c r="M2355" s="33" t="s">
        <v>8450</v>
      </c>
      <c r="N2355" s="33" t="s">
        <v>8451</v>
      </c>
      <c r="O2355" s="5"/>
      <c r="P2355" s="35" t="s">
        <v>233</v>
      </c>
      <c r="Q2355" s="35" t="s">
        <v>8451</v>
      </c>
      <c r="R2355" s="33">
        <v>76280.0</v>
      </c>
      <c r="S2355" s="37"/>
      <c r="T2355" s="33"/>
      <c r="U2355" s="33">
        <v>3.82</v>
      </c>
      <c r="V2355" s="33" t="s">
        <v>154</v>
      </c>
      <c r="W2355" s="33"/>
      <c r="X2355" s="33"/>
      <c r="Y2355" s="5"/>
      <c r="Z2355" s="5"/>
      <c r="AA2355" s="33">
        <v>1.0</v>
      </c>
      <c r="AB2355" s="33"/>
      <c r="AC2355" s="33">
        <v>1.0</v>
      </c>
      <c r="AD2355" s="5"/>
      <c r="AE2355" s="5"/>
      <c r="AF2355" s="5"/>
      <c r="AG2355" s="16"/>
      <c r="AH2355" s="38" t="str">
        <f t="shared" si="1"/>
        <v/>
      </c>
      <c r="AI2355" s="39">
        <f t="shared" si="2"/>
        <v>1</v>
      </c>
      <c r="AJ2355" s="37" t="str">
        <f t="shared" si="3"/>
        <v/>
      </c>
      <c r="AK2355" s="41" t="str">
        <f t="shared" si="4"/>
        <v/>
      </c>
      <c r="AL2355" s="35" t="s">
        <v>233</v>
      </c>
      <c r="AM2355" s="33" t="s">
        <v>8911</v>
      </c>
      <c r="AN2355" s="33" t="s">
        <v>8911</v>
      </c>
      <c r="AO2355" s="41"/>
      <c r="AP2355" s="33" t="s">
        <v>169</v>
      </c>
      <c r="AQ2355" s="33" t="s">
        <v>170</v>
      </c>
      <c r="AR2355" s="33">
        <v>300.0</v>
      </c>
      <c r="AS2355" s="42"/>
      <c r="AT2355" s="42"/>
      <c r="AU2355" s="42"/>
      <c r="AV2355" s="42"/>
      <c r="AW2355" s="42"/>
      <c r="AX2355" s="5"/>
      <c r="AY2355" s="33"/>
      <c r="AZ2355" s="33" t="s">
        <v>14605</v>
      </c>
      <c r="BA2355" s="5"/>
      <c r="BB2355" s="5"/>
      <c r="BC2355" s="5" t="s">
        <v>14606</v>
      </c>
      <c r="BD2355" s="33" t="s">
        <v>173</v>
      </c>
      <c r="BE2355" s="41"/>
      <c r="BF2355" s="35"/>
      <c r="BG2355" s="33" t="s">
        <v>169</v>
      </c>
      <c r="BH2355" s="5"/>
      <c r="BI2355" s="33">
        <v>300.0</v>
      </c>
      <c r="BJ2355" s="33" t="s">
        <v>170</v>
      </c>
      <c r="BK2355" s="5"/>
      <c r="BL2355" s="5">
        <f t="shared" si="5"/>
        <v>3994.5</v>
      </c>
      <c r="BM2355" s="5"/>
      <c r="BN2355" s="5"/>
      <c r="BO2355" s="42">
        <f t="shared" si="6"/>
        <v>3994.5</v>
      </c>
      <c r="BP2355" s="44"/>
      <c r="BQ2355" s="45"/>
      <c r="BR2355" s="47"/>
      <c r="BS2355" s="45"/>
      <c r="BT2355" s="37"/>
      <c r="BU2355" s="5"/>
      <c r="BV2355" s="38"/>
      <c r="BW2355" s="48"/>
      <c r="BX2355" s="44"/>
      <c r="BY2355" s="44"/>
      <c r="BZ2355" s="33" t="s">
        <v>131</v>
      </c>
      <c r="CA2355" s="5"/>
      <c r="CB2355" s="5"/>
      <c r="CC2355" s="33" t="s">
        <v>177</v>
      </c>
      <c r="CD2355" s="5"/>
      <c r="CE2355" s="5"/>
      <c r="CF2355" s="33" t="s">
        <v>178</v>
      </c>
      <c r="CG2355" s="33" t="s">
        <v>14607</v>
      </c>
      <c r="CH2355" s="5"/>
      <c r="CI2355" s="5"/>
      <c r="CJ2355" s="5"/>
      <c r="CK2355" s="33"/>
      <c r="CL2355" s="49">
        <v>45000.0</v>
      </c>
      <c r="CM2355" s="33" t="s">
        <v>180</v>
      </c>
      <c r="CN2355" s="5"/>
      <c r="CO2355" s="33">
        <v>2.0</v>
      </c>
      <c r="CP2355" s="33" t="s">
        <v>181</v>
      </c>
      <c r="CQ2355" s="50" t="str">
        <f t="shared" si="7"/>
        <v>28/10/1959</v>
      </c>
      <c r="CR2355" s="33" t="s">
        <v>182</v>
      </c>
      <c r="CS2355" s="33">
        <v>5.0</v>
      </c>
      <c r="CT2355" s="33">
        <v>5.0</v>
      </c>
      <c r="CU2355" s="33">
        <v>28.0</v>
      </c>
      <c r="CV2355" s="33">
        <v>352.0</v>
      </c>
      <c r="CW2355" s="33">
        <v>5.02002E8</v>
      </c>
      <c r="CX2355" s="33">
        <v>5.0200200003E10</v>
      </c>
      <c r="CY2355" s="33">
        <v>-100.019915</v>
      </c>
      <c r="CZ2355" s="33">
        <v>20.702789</v>
      </c>
      <c r="DA2355" s="33">
        <v>4.4219266E9</v>
      </c>
      <c r="DB2355" s="33">
        <v>1.0</v>
      </c>
      <c r="DC2355" s="33" t="s">
        <v>8456</v>
      </c>
      <c r="DD2355" s="33">
        <v>2023.0</v>
      </c>
      <c r="DE2355" s="33" t="s">
        <v>184</v>
      </c>
      <c r="DF2355" s="33"/>
      <c r="DG2355" s="33" t="s">
        <v>185</v>
      </c>
      <c r="DH2355" s="33" t="s">
        <v>186</v>
      </c>
      <c r="DI2355" s="5"/>
      <c r="DJ2355" s="5"/>
    </row>
    <row r="2356">
      <c r="A2356" s="33" t="s">
        <v>14608</v>
      </c>
      <c r="B2356" s="34">
        <v>44952.0</v>
      </c>
      <c r="C2356" s="35" t="s">
        <v>137</v>
      </c>
      <c r="D2356" s="35" t="s">
        <v>139</v>
      </c>
      <c r="E2356" s="35" t="s">
        <v>142</v>
      </c>
      <c r="F2356" s="36" t="s">
        <v>144</v>
      </c>
      <c r="G2356" s="33" t="s">
        <v>14609</v>
      </c>
      <c r="H2356" s="33" t="s">
        <v>438</v>
      </c>
      <c r="I2356" s="33" t="s">
        <v>5833</v>
      </c>
      <c r="J2356" s="33" t="s">
        <v>247</v>
      </c>
      <c r="K2356" s="35" t="s">
        <v>421</v>
      </c>
      <c r="L2356" s="33" t="s">
        <v>14610</v>
      </c>
      <c r="M2356" s="33" t="s">
        <v>8450</v>
      </c>
      <c r="N2356" s="33" t="s">
        <v>8911</v>
      </c>
      <c r="O2356" s="5"/>
      <c r="P2356" s="35" t="s">
        <v>233</v>
      </c>
      <c r="Q2356" s="35" t="s">
        <v>8911</v>
      </c>
      <c r="R2356" s="33">
        <v>76288.0</v>
      </c>
      <c r="S2356" s="37"/>
      <c r="T2356" s="33"/>
      <c r="U2356" s="33">
        <v>7.88</v>
      </c>
      <c r="V2356" s="33" t="s">
        <v>154</v>
      </c>
      <c r="W2356" s="33"/>
      <c r="X2356" s="33"/>
      <c r="Y2356" s="5"/>
      <c r="Z2356" s="5"/>
      <c r="AA2356" s="33">
        <v>1.0</v>
      </c>
      <c r="AB2356" s="33"/>
      <c r="AC2356" s="33">
        <v>1.0</v>
      </c>
      <c r="AD2356" s="5"/>
      <c r="AE2356" s="5"/>
      <c r="AF2356" s="5"/>
      <c r="AG2356" s="16"/>
      <c r="AH2356" s="38" t="str">
        <f t="shared" si="1"/>
        <v/>
      </c>
      <c r="AI2356" s="39">
        <f t="shared" si="2"/>
        <v>1</v>
      </c>
      <c r="AJ2356" s="37" t="str">
        <f t="shared" si="3"/>
        <v/>
      </c>
      <c r="AK2356" s="41" t="str">
        <f t="shared" si="4"/>
        <v/>
      </c>
      <c r="AL2356" s="35" t="s">
        <v>233</v>
      </c>
      <c r="AM2356" s="33" t="s">
        <v>8911</v>
      </c>
      <c r="AN2356" s="33" t="s">
        <v>8911</v>
      </c>
      <c r="AO2356" s="41"/>
      <c r="AP2356" s="33" t="s">
        <v>169</v>
      </c>
      <c r="AQ2356" s="33" t="s">
        <v>170</v>
      </c>
      <c r="AR2356" s="33">
        <v>300.0</v>
      </c>
      <c r="AS2356" s="42"/>
      <c r="AT2356" s="42"/>
      <c r="AU2356" s="42"/>
      <c r="AV2356" s="42"/>
      <c r="AW2356" s="42"/>
      <c r="AX2356" s="5"/>
      <c r="AY2356" s="33"/>
      <c r="AZ2356" s="33" t="s">
        <v>14611</v>
      </c>
      <c r="BA2356" s="5"/>
      <c r="BB2356" s="5"/>
      <c r="BC2356" s="5" t="s">
        <v>14612</v>
      </c>
      <c r="BD2356" s="33" t="s">
        <v>173</v>
      </c>
      <c r="BE2356" s="41"/>
      <c r="BF2356" s="35"/>
      <c r="BG2356" s="33" t="s">
        <v>169</v>
      </c>
      <c r="BH2356" s="5"/>
      <c r="BI2356" s="33">
        <v>300.0</v>
      </c>
      <c r="BJ2356" s="33" t="s">
        <v>170</v>
      </c>
      <c r="BK2356" s="5"/>
      <c r="BL2356" s="5">
        <f t="shared" si="5"/>
        <v>3994.5</v>
      </c>
      <c r="BM2356" s="5"/>
      <c r="BN2356" s="5"/>
      <c r="BO2356" s="42">
        <f t="shared" si="6"/>
        <v>3994.5</v>
      </c>
      <c r="BP2356" s="44"/>
      <c r="BQ2356" s="45"/>
      <c r="BR2356" s="47"/>
      <c r="BS2356" s="45"/>
      <c r="BT2356" s="37"/>
      <c r="BU2356" s="5"/>
      <c r="BV2356" s="38"/>
      <c r="BW2356" s="48"/>
      <c r="BX2356" s="44"/>
      <c r="BY2356" s="44"/>
      <c r="BZ2356" s="33" t="s">
        <v>131</v>
      </c>
      <c r="CA2356" s="5"/>
      <c r="CB2356" s="5"/>
      <c r="CC2356" s="33" t="s">
        <v>177</v>
      </c>
      <c r="CD2356" s="5"/>
      <c r="CE2356" s="5"/>
      <c r="CF2356" s="33" t="s">
        <v>178</v>
      </c>
      <c r="CG2356" s="33" t="s">
        <v>14613</v>
      </c>
      <c r="CH2356" s="5"/>
      <c r="CI2356" s="5"/>
      <c r="CJ2356" s="5"/>
      <c r="CK2356" s="33"/>
      <c r="CL2356" s="49">
        <v>45000.0</v>
      </c>
      <c r="CM2356" s="33" t="s">
        <v>180</v>
      </c>
      <c r="CN2356" s="5"/>
      <c r="CO2356" s="33">
        <v>2.0</v>
      </c>
      <c r="CP2356" s="33" t="s">
        <v>181</v>
      </c>
      <c r="CQ2356" s="50" t="str">
        <f t="shared" si="7"/>
        <v>11/03/1957</v>
      </c>
      <c r="CR2356" s="33" t="s">
        <v>182</v>
      </c>
      <c r="CS2356" s="33">
        <v>5.0</v>
      </c>
      <c r="CT2356" s="33">
        <v>5.0</v>
      </c>
      <c r="CU2356" s="33">
        <v>28.0</v>
      </c>
      <c r="CV2356" s="33">
        <v>1687.0</v>
      </c>
      <c r="CW2356" s="5"/>
      <c r="CX2356" s="5"/>
      <c r="CY2356" s="33">
        <v>-99.976997</v>
      </c>
      <c r="CZ2356" s="33">
        <v>20.723301</v>
      </c>
      <c r="DA2356" s="33">
        <v>4.4219266E9</v>
      </c>
      <c r="DB2356" s="33">
        <v>1.0</v>
      </c>
      <c r="DC2356" s="33" t="s">
        <v>8456</v>
      </c>
      <c r="DD2356" s="33">
        <v>2023.0</v>
      </c>
      <c r="DE2356" s="33" t="s">
        <v>184</v>
      </c>
      <c r="DF2356" s="33"/>
      <c r="DG2356" s="33" t="s">
        <v>185</v>
      </c>
      <c r="DH2356" s="33" t="s">
        <v>186</v>
      </c>
      <c r="DI2356" s="5"/>
      <c r="DJ2356" s="5"/>
    </row>
    <row r="2357">
      <c r="A2357" s="33" t="s">
        <v>14614</v>
      </c>
      <c r="B2357" s="34">
        <v>44952.0</v>
      </c>
      <c r="C2357" s="35" t="s">
        <v>137</v>
      </c>
      <c r="D2357" s="35" t="s">
        <v>139</v>
      </c>
      <c r="E2357" s="35" t="s">
        <v>142</v>
      </c>
      <c r="F2357" s="36" t="s">
        <v>144</v>
      </c>
      <c r="G2357" s="33" t="s">
        <v>14615</v>
      </c>
      <c r="H2357" s="33" t="s">
        <v>4226</v>
      </c>
      <c r="I2357" s="33" t="s">
        <v>605</v>
      </c>
      <c r="J2357" s="33" t="s">
        <v>10890</v>
      </c>
      <c r="K2357" s="35" t="s">
        <v>421</v>
      </c>
      <c r="L2357" s="33" t="s">
        <v>2267</v>
      </c>
      <c r="M2357" s="33" t="s">
        <v>8450</v>
      </c>
      <c r="N2357" s="33" t="s">
        <v>8911</v>
      </c>
      <c r="O2357" s="5"/>
      <c r="P2357" s="35" t="s">
        <v>233</v>
      </c>
      <c r="Q2357" s="35" t="s">
        <v>8911</v>
      </c>
      <c r="R2357" s="33">
        <v>76288.0</v>
      </c>
      <c r="S2357" s="37"/>
      <c r="T2357" s="33"/>
      <c r="U2357" s="33">
        <v>1.89</v>
      </c>
      <c r="V2357" s="33" t="s">
        <v>154</v>
      </c>
      <c r="W2357" s="33"/>
      <c r="X2357" s="33"/>
      <c r="Y2357" s="5"/>
      <c r="Z2357" s="5"/>
      <c r="AA2357" s="33">
        <v>1.0</v>
      </c>
      <c r="AB2357" s="33"/>
      <c r="AC2357" s="33">
        <v>1.0</v>
      </c>
      <c r="AD2357" s="5"/>
      <c r="AE2357" s="5"/>
      <c r="AF2357" s="5"/>
      <c r="AG2357" s="16"/>
      <c r="AH2357" s="38" t="str">
        <f t="shared" si="1"/>
        <v/>
      </c>
      <c r="AI2357" s="39">
        <f t="shared" si="2"/>
        <v>1</v>
      </c>
      <c r="AJ2357" s="37" t="str">
        <f t="shared" si="3"/>
        <v/>
      </c>
      <c r="AK2357" s="41" t="str">
        <f t="shared" si="4"/>
        <v/>
      </c>
      <c r="AL2357" s="35" t="s">
        <v>233</v>
      </c>
      <c r="AM2357" s="33" t="s">
        <v>8911</v>
      </c>
      <c r="AN2357" s="33" t="s">
        <v>8911</v>
      </c>
      <c r="AO2357" s="41"/>
      <c r="AP2357" s="33" t="s">
        <v>169</v>
      </c>
      <c r="AQ2357" s="33" t="s">
        <v>170</v>
      </c>
      <c r="AR2357" s="33">
        <v>150.0</v>
      </c>
      <c r="AS2357" s="42"/>
      <c r="AT2357" s="42"/>
      <c r="AU2357" s="42"/>
      <c r="AV2357" s="42"/>
      <c r="AW2357" s="42"/>
      <c r="AX2357" s="5"/>
      <c r="AY2357" s="33"/>
      <c r="AZ2357" s="33" t="s">
        <v>14616</v>
      </c>
      <c r="BA2357" s="5"/>
      <c r="BB2357" s="5"/>
      <c r="BC2357" s="5" t="s">
        <v>14617</v>
      </c>
      <c r="BD2357" s="33" t="s">
        <v>173</v>
      </c>
      <c r="BE2357" s="41"/>
      <c r="BF2357" s="35"/>
      <c r="BG2357" s="33" t="s">
        <v>169</v>
      </c>
      <c r="BH2357" s="5"/>
      <c r="BI2357" s="33">
        <v>150.0</v>
      </c>
      <c r="BJ2357" s="33" t="s">
        <v>170</v>
      </c>
      <c r="BK2357" s="5"/>
      <c r="BL2357" s="5">
        <f t="shared" si="5"/>
        <v>1997.25</v>
      </c>
      <c r="BM2357" s="5"/>
      <c r="BN2357" s="5"/>
      <c r="BO2357" s="42">
        <f t="shared" si="6"/>
        <v>1997.25</v>
      </c>
      <c r="BP2357" s="44"/>
      <c r="BQ2357" s="45"/>
      <c r="BR2357" s="47"/>
      <c r="BS2357" s="45"/>
      <c r="BT2357" s="37"/>
      <c r="BU2357" s="5"/>
      <c r="BV2357" s="38"/>
      <c r="BW2357" s="48"/>
      <c r="BX2357" s="44"/>
      <c r="BY2357" s="44"/>
      <c r="BZ2357" s="33" t="s">
        <v>131</v>
      </c>
      <c r="CA2357" s="5"/>
      <c r="CB2357" s="5"/>
      <c r="CC2357" s="33" t="s">
        <v>177</v>
      </c>
      <c r="CD2357" s="5"/>
      <c r="CE2357" s="5"/>
      <c r="CF2357" s="33" t="s">
        <v>178</v>
      </c>
      <c r="CG2357" s="33" t="s">
        <v>14618</v>
      </c>
      <c r="CH2357" s="5"/>
      <c r="CI2357" s="5"/>
      <c r="CJ2357" s="5"/>
      <c r="CK2357" s="33"/>
      <c r="CL2357" s="49">
        <v>45000.0</v>
      </c>
      <c r="CM2357" s="33" t="s">
        <v>180</v>
      </c>
      <c r="CN2357" s="5"/>
      <c r="CO2357" s="33">
        <v>1.0</v>
      </c>
      <c r="CP2357" s="33" t="s">
        <v>181</v>
      </c>
      <c r="CQ2357" s="50" t="str">
        <f t="shared" si="7"/>
        <v>07/06/1945</v>
      </c>
      <c r="CR2357" s="33" t="s">
        <v>182</v>
      </c>
      <c r="CS2357" s="33">
        <v>5.0</v>
      </c>
      <c r="CT2357" s="33">
        <v>5.0</v>
      </c>
      <c r="CU2357" s="33">
        <v>28.0</v>
      </c>
      <c r="CV2357" s="33">
        <v>1687.0</v>
      </c>
      <c r="CW2357" s="5"/>
      <c r="CX2357" s="5"/>
      <c r="CY2357" s="33">
        <v>-99.976997</v>
      </c>
      <c r="CZ2357" s="33">
        <v>20.723301</v>
      </c>
      <c r="DA2357" s="33">
        <v>4.4219266E9</v>
      </c>
      <c r="DB2357" s="33">
        <v>1.0</v>
      </c>
      <c r="DC2357" s="33" t="s">
        <v>8456</v>
      </c>
      <c r="DD2357" s="33">
        <v>2023.0</v>
      </c>
      <c r="DE2357" s="33" t="s">
        <v>184</v>
      </c>
      <c r="DF2357" s="33"/>
      <c r="DG2357" s="33" t="s">
        <v>185</v>
      </c>
      <c r="DH2357" s="33" t="s">
        <v>186</v>
      </c>
      <c r="DI2357" s="5"/>
      <c r="DJ2357" s="5"/>
    </row>
    <row r="2358">
      <c r="A2358" s="33" t="s">
        <v>14619</v>
      </c>
      <c r="B2358" s="34">
        <v>44952.0</v>
      </c>
      <c r="C2358" s="35" t="s">
        <v>137</v>
      </c>
      <c r="D2358" s="35" t="s">
        <v>139</v>
      </c>
      <c r="E2358" s="35" t="s">
        <v>142</v>
      </c>
      <c r="F2358" s="36" t="s">
        <v>144</v>
      </c>
      <c r="G2358" s="33" t="s">
        <v>14620</v>
      </c>
      <c r="H2358" s="33" t="s">
        <v>14621</v>
      </c>
      <c r="I2358" s="33" t="s">
        <v>1619</v>
      </c>
      <c r="J2358" s="33" t="s">
        <v>255</v>
      </c>
      <c r="K2358" s="35" t="s">
        <v>421</v>
      </c>
      <c r="L2358" s="33" t="s">
        <v>205</v>
      </c>
      <c r="M2358" s="33" t="s">
        <v>8450</v>
      </c>
      <c r="N2358" s="33" t="s">
        <v>8911</v>
      </c>
      <c r="O2358" s="5"/>
      <c r="P2358" s="35" t="s">
        <v>233</v>
      </c>
      <c r="Q2358" s="35" t="s">
        <v>8911</v>
      </c>
      <c r="R2358" s="33">
        <v>76288.0</v>
      </c>
      <c r="S2358" s="37"/>
      <c r="T2358" s="33"/>
      <c r="U2358" s="33">
        <v>2.44</v>
      </c>
      <c r="V2358" s="33" t="s">
        <v>154</v>
      </c>
      <c r="W2358" s="33"/>
      <c r="X2358" s="33"/>
      <c r="Y2358" s="5"/>
      <c r="Z2358" s="5"/>
      <c r="AA2358" s="33">
        <v>1.0</v>
      </c>
      <c r="AB2358" s="33"/>
      <c r="AC2358" s="33">
        <v>1.0</v>
      </c>
      <c r="AD2358" s="5"/>
      <c r="AE2358" s="5"/>
      <c r="AF2358" s="5"/>
      <c r="AG2358" s="16"/>
      <c r="AH2358" s="38" t="str">
        <f t="shared" si="1"/>
        <v/>
      </c>
      <c r="AI2358" s="39">
        <f t="shared" si="2"/>
        <v>1</v>
      </c>
      <c r="AJ2358" s="37" t="str">
        <f t="shared" si="3"/>
        <v/>
      </c>
      <c r="AK2358" s="41" t="str">
        <f t="shared" si="4"/>
        <v/>
      </c>
      <c r="AL2358" s="35" t="s">
        <v>233</v>
      </c>
      <c r="AM2358" s="33" t="s">
        <v>8911</v>
      </c>
      <c r="AN2358" s="33" t="s">
        <v>8911</v>
      </c>
      <c r="AO2358" s="41"/>
      <c r="AP2358" s="33" t="s">
        <v>169</v>
      </c>
      <c r="AQ2358" s="33" t="s">
        <v>170</v>
      </c>
      <c r="AR2358" s="33">
        <v>300.0</v>
      </c>
      <c r="AS2358" s="42"/>
      <c r="AT2358" s="42"/>
      <c r="AU2358" s="42"/>
      <c r="AV2358" s="42"/>
      <c r="AW2358" s="42"/>
      <c r="AX2358" s="5"/>
      <c r="AY2358" s="33"/>
      <c r="AZ2358" s="33" t="s">
        <v>14622</v>
      </c>
      <c r="BA2358" s="5"/>
      <c r="BB2358" s="5"/>
      <c r="BC2358" s="5" t="s">
        <v>14623</v>
      </c>
      <c r="BD2358" s="33" t="s">
        <v>173</v>
      </c>
      <c r="BE2358" s="41"/>
      <c r="BF2358" s="35"/>
      <c r="BG2358" s="33" t="s">
        <v>169</v>
      </c>
      <c r="BH2358" s="5"/>
      <c r="BI2358" s="33">
        <v>300.0</v>
      </c>
      <c r="BJ2358" s="33" t="s">
        <v>170</v>
      </c>
      <c r="BK2358" s="5"/>
      <c r="BL2358" s="5">
        <f t="shared" si="5"/>
        <v>3994.5</v>
      </c>
      <c r="BM2358" s="5"/>
      <c r="BN2358" s="5"/>
      <c r="BO2358" s="42">
        <f t="shared" si="6"/>
        <v>3994.5</v>
      </c>
      <c r="BP2358" s="44"/>
      <c r="BQ2358" s="45"/>
      <c r="BR2358" s="47"/>
      <c r="BS2358" s="45"/>
      <c r="BT2358" s="37"/>
      <c r="BU2358" s="5"/>
      <c r="BV2358" s="38"/>
      <c r="BW2358" s="48"/>
      <c r="BX2358" s="44"/>
      <c r="BY2358" s="44"/>
      <c r="BZ2358" s="33" t="s">
        <v>131</v>
      </c>
      <c r="CA2358" s="5"/>
      <c r="CB2358" s="5"/>
      <c r="CC2358" s="33" t="s">
        <v>177</v>
      </c>
      <c r="CD2358" s="5"/>
      <c r="CE2358" s="5"/>
      <c r="CF2358" s="33" t="s">
        <v>178</v>
      </c>
      <c r="CG2358" s="33" t="s">
        <v>14624</v>
      </c>
      <c r="CH2358" s="5"/>
      <c r="CI2358" s="5"/>
      <c r="CJ2358" s="5"/>
      <c r="CK2358" s="33"/>
      <c r="CL2358" s="49">
        <v>45000.0</v>
      </c>
      <c r="CM2358" s="33" t="s">
        <v>180</v>
      </c>
      <c r="CN2358" s="5"/>
      <c r="CO2358" s="33">
        <v>2.0</v>
      </c>
      <c r="CP2358" s="33" t="s">
        <v>181</v>
      </c>
      <c r="CQ2358" s="50" t="str">
        <f t="shared" si="7"/>
        <v>25/04/1961</v>
      </c>
      <c r="CR2358" s="33" t="s">
        <v>182</v>
      </c>
      <c r="CS2358" s="33">
        <v>5.0</v>
      </c>
      <c r="CT2358" s="33">
        <v>5.0</v>
      </c>
      <c r="CU2358" s="33">
        <v>28.0</v>
      </c>
      <c r="CV2358" s="33">
        <v>1687.0</v>
      </c>
      <c r="CW2358" s="5"/>
      <c r="CX2358" s="5"/>
      <c r="CY2358" s="33">
        <v>-99.976997</v>
      </c>
      <c r="CZ2358" s="33">
        <v>20.723301</v>
      </c>
      <c r="DA2358" s="33">
        <v>4.4219266E9</v>
      </c>
      <c r="DB2358" s="33">
        <v>1.0</v>
      </c>
      <c r="DC2358" s="33" t="s">
        <v>8456</v>
      </c>
      <c r="DD2358" s="33">
        <v>2023.0</v>
      </c>
      <c r="DE2358" s="33" t="s">
        <v>184</v>
      </c>
      <c r="DF2358" s="33"/>
      <c r="DG2358" s="33" t="s">
        <v>185</v>
      </c>
      <c r="DH2358" s="33" t="s">
        <v>186</v>
      </c>
      <c r="DI2358" s="5"/>
      <c r="DJ2358" s="5"/>
    </row>
    <row r="2359">
      <c r="A2359" s="33" t="s">
        <v>14625</v>
      </c>
      <c r="B2359" s="34">
        <v>44952.0</v>
      </c>
      <c r="C2359" s="35" t="s">
        <v>137</v>
      </c>
      <c r="D2359" s="35" t="s">
        <v>139</v>
      </c>
      <c r="E2359" s="35" t="s">
        <v>142</v>
      </c>
      <c r="F2359" s="36" t="s">
        <v>144</v>
      </c>
      <c r="G2359" s="33" t="s">
        <v>14626</v>
      </c>
      <c r="H2359" s="33" t="s">
        <v>14627</v>
      </c>
      <c r="I2359" s="33" t="s">
        <v>1619</v>
      </c>
      <c r="J2359" s="33" t="s">
        <v>5833</v>
      </c>
      <c r="K2359" s="35" t="s">
        <v>421</v>
      </c>
      <c r="L2359" s="33" t="s">
        <v>14628</v>
      </c>
      <c r="M2359" s="33">
        <v>123.0</v>
      </c>
      <c r="N2359" s="33" t="s">
        <v>8911</v>
      </c>
      <c r="O2359" s="5"/>
      <c r="P2359" s="35" t="s">
        <v>233</v>
      </c>
      <c r="Q2359" s="35" t="s">
        <v>8911</v>
      </c>
      <c r="R2359" s="33">
        <v>76288.0</v>
      </c>
      <c r="S2359" s="37"/>
      <c r="T2359" s="33"/>
      <c r="U2359" s="33">
        <v>2.54</v>
      </c>
      <c r="V2359" s="33" t="s">
        <v>154</v>
      </c>
      <c r="W2359" s="33"/>
      <c r="X2359" s="33"/>
      <c r="Y2359" s="5"/>
      <c r="Z2359" s="5"/>
      <c r="AA2359" s="33">
        <v>1.0</v>
      </c>
      <c r="AB2359" s="33"/>
      <c r="AC2359" s="33">
        <v>1.0</v>
      </c>
      <c r="AD2359" s="5"/>
      <c r="AE2359" s="5"/>
      <c r="AF2359" s="5"/>
      <c r="AG2359" s="16"/>
      <c r="AH2359" s="38" t="str">
        <f t="shared" si="1"/>
        <v/>
      </c>
      <c r="AI2359" s="39">
        <f t="shared" si="2"/>
        <v>1</v>
      </c>
      <c r="AJ2359" s="37" t="str">
        <f t="shared" si="3"/>
        <v/>
      </c>
      <c r="AK2359" s="41" t="str">
        <f t="shared" si="4"/>
        <v/>
      </c>
      <c r="AL2359" s="35" t="s">
        <v>233</v>
      </c>
      <c r="AM2359" s="33" t="s">
        <v>8911</v>
      </c>
      <c r="AN2359" s="33" t="s">
        <v>8911</v>
      </c>
      <c r="AO2359" s="41"/>
      <c r="AP2359" s="33" t="s">
        <v>169</v>
      </c>
      <c r="AQ2359" s="33" t="s">
        <v>170</v>
      </c>
      <c r="AR2359" s="33">
        <v>300.0</v>
      </c>
      <c r="AS2359" s="42"/>
      <c r="AT2359" s="42"/>
      <c r="AU2359" s="42"/>
      <c r="AV2359" s="42"/>
      <c r="AW2359" s="42"/>
      <c r="AX2359" s="5"/>
      <c r="AY2359" s="33"/>
      <c r="AZ2359" s="33" t="s">
        <v>14629</v>
      </c>
      <c r="BA2359" s="5"/>
      <c r="BB2359" s="5"/>
      <c r="BC2359" s="5" t="s">
        <v>14630</v>
      </c>
      <c r="BD2359" s="33" t="s">
        <v>173</v>
      </c>
      <c r="BE2359" s="41"/>
      <c r="BF2359" s="35"/>
      <c r="BG2359" s="33" t="s">
        <v>169</v>
      </c>
      <c r="BH2359" s="5"/>
      <c r="BI2359" s="33">
        <v>300.0</v>
      </c>
      <c r="BJ2359" s="33" t="s">
        <v>170</v>
      </c>
      <c r="BK2359" s="5"/>
      <c r="BL2359" s="5">
        <f t="shared" si="5"/>
        <v>3994.5</v>
      </c>
      <c r="BM2359" s="5"/>
      <c r="BN2359" s="5"/>
      <c r="BO2359" s="42">
        <f t="shared" si="6"/>
        <v>3994.5</v>
      </c>
      <c r="BP2359" s="44"/>
      <c r="BQ2359" s="45"/>
      <c r="BR2359" s="47"/>
      <c r="BS2359" s="45"/>
      <c r="BT2359" s="37"/>
      <c r="BU2359" s="5"/>
      <c r="BV2359" s="38"/>
      <c r="BW2359" s="48"/>
      <c r="BX2359" s="44"/>
      <c r="BY2359" s="44"/>
      <c r="BZ2359" s="33" t="s">
        <v>131</v>
      </c>
      <c r="CA2359" s="5"/>
      <c r="CB2359" s="5"/>
      <c r="CC2359" s="33" t="s">
        <v>177</v>
      </c>
      <c r="CD2359" s="5"/>
      <c r="CE2359" s="5"/>
      <c r="CF2359" s="33" t="s">
        <v>178</v>
      </c>
      <c r="CG2359" s="33" t="s">
        <v>14631</v>
      </c>
      <c r="CH2359" s="5"/>
      <c r="CI2359" s="5"/>
      <c r="CJ2359" s="5"/>
      <c r="CK2359" s="33"/>
      <c r="CL2359" s="49">
        <v>45000.0</v>
      </c>
      <c r="CM2359" s="33" t="s">
        <v>180</v>
      </c>
      <c r="CN2359" s="5"/>
      <c r="CO2359" s="33">
        <v>2.0</v>
      </c>
      <c r="CP2359" s="33" t="s">
        <v>181</v>
      </c>
      <c r="CQ2359" s="50" t="str">
        <f t="shared" si="7"/>
        <v>10/03/1961</v>
      </c>
      <c r="CR2359" s="33" t="s">
        <v>182</v>
      </c>
      <c r="CS2359" s="33">
        <v>5.0</v>
      </c>
      <c r="CT2359" s="33">
        <v>5.0</v>
      </c>
      <c r="CU2359" s="33">
        <v>28.0</v>
      </c>
      <c r="CV2359" s="33">
        <v>1687.0</v>
      </c>
      <c r="CW2359" s="5"/>
      <c r="CX2359" s="5"/>
      <c r="CY2359" s="33">
        <v>-99.976997</v>
      </c>
      <c r="CZ2359" s="33">
        <v>20.723301</v>
      </c>
      <c r="DA2359" s="33">
        <v>4.4219266E9</v>
      </c>
      <c r="DB2359" s="33">
        <v>1.0</v>
      </c>
      <c r="DC2359" s="33" t="s">
        <v>8456</v>
      </c>
      <c r="DD2359" s="33">
        <v>2023.0</v>
      </c>
      <c r="DE2359" s="33" t="s">
        <v>184</v>
      </c>
      <c r="DF2359" s="33"/>
      <c r="DG2359" s="33" t="s">
        <v>185</v>
      </c>
      <c r="DH2359" s="33" t="s">
        <v>186</v>
      </c>
      <c r="DI2359" s="5"/>
      <c r="DJ2359" s="5"/>
    </row>
    <row r="2360">
      <c r="A2360" s="33" t="s">
        <v>14632</v>
      </c>
      <c r="B2360" s="34">
        <v>44952.0</v>
      </c>
      <c r="C2360" s="35" t="s">
        <v>137</v>
      </c>
      <c r="D2360" s="35" t="s">
        <v>139</v>
      </c>
      <c r="E2360" s="35" t="s">
        <v>142</v>
      </c>
      <c r="F2360" s="36" t="s">
        <v>144</v>
      </c>
      <c r="G2360" s="33" t="s">
        <v>14633</v>
      </c>
      <c r="H2360" s="33" t="s">
        <v>14634</v>
      </c>
      <c r="I2360" s="33" t="s">
        <v>1619</v>
      </c>
      <c r="J2360" s="33" t="s">
        <v>255</v>
      </c>
      <c r="K2360" s="35" t="s">
        <v>421</v>
      </c>
      <c r="L2360" s="33" t="s">
        <v>205</v>
      </c>
      <c r="M2360" s="33" t="s">
        <v>8450</v>
      </c>
      <c r="N2360" s="33" t="s">
        <v>8911</v>
      </c>
      <c r="O2360" s="5"/>
      <c r="P2360" s="35" t="s">
        <v>233</v>
      </c>
      <c r="Q2360" s="35" t="s">
        <v>8911</v>
      </c>
      <c r="R2360" s="33">
        <v>76288.0</v>
      </c>
      <c r="S2360" s="37"/>
      <c r="T2360" s="33"/>
      <c r="U2360" s="33">
        <v>3.82</v>
      </c>
      <c r="V2360" s="33" t="s">
        <v>154</v>
      </c>
      <c r="W2360" s="33"/>
      <c r="X2360" s="33"/>
      <c r="Y2360" s="5"/>
      <c r="Z2360" s="5"/>
      <c r="AA2360" s="33">
        <v>1.0</v>
      </c>
      <c r="AB2360" s="33"/>
      <c r="AC2360" s="33">
        <v>1.0</v>
      </c>
      <c r="AD2360" s="5"/>
      <c r="AE2360" s="5"/>
      <c r="AF2360" s="5"/>
      <c r="AG2360" s="16"/>
      <c r="AH2360" s="38" t="str">
        <f t="shared" si="1"/>
        <v/>
      </c>
      <c r="AI2360" s="39">
        <f t="shared" si="2"/>
        <v>1</v>
      </c>
      <c r="AJ2360" s="37" t="str">
        <f t="shared" si="3"/>
        <v/>
      </c>
      <c r="AK2360" s="41" t="str">
        <f t="shared" si="4"/>
        <v/>
      </c>
      <c r="AL2360" s="35" t="s">
        <v>233</v>
      </c>
      <c r="AM2360" s="33" t="s">
        <v>8911</v>
      </c>
      <c r="AN2360" s="33" t="s">
        <v>8911</v>
      </c>
      <c r="AO2360" s="41"/>
      <c r="AP2360" s="33" t="s">
        <v>169</v>
      </c>
      <c r="AQ2360" s="33" t="s">
        <v>170</v>
      </c>
      <c r="AR2360" s="33">
        <v>300.0</v>
      </c>
      <c r="AS2360" s="42"/>
      <c r="AT2360" s="42"/>
      <c r="AU2360" s="42"/>
      <c r="AV2360" s="42"/>
      <c r="AW2360" s="42"/>
      <c r="AX2360" s="5"/>
      <c r="AY2360" s="33"/>
      <c r="AZ2360" s="33" t="s">
        <v>14635</v>
      </c>
      <c r="BA2360" s="5"/>
      <c r="BB2360" s="5"/>
      <c r="BC2360" s="5" t="s">
        <v>14636</v>
      </c>
      <c r="BD2360" s="33" t="s">
        <v>173</v>
      </c>
      <c r="BE2360" s="41"/>
      <c r="BF2360" s="35"/>
      <c r="BG2360" s="33" t="s">
        <v>169</v>
      </c>
      <c r="BH2360" s="5"/>
      <c r="BI2360" s="33">
        <v>300.0</v>
      </c>
      <c r="BJ2360" s="33" t="s">
        <v>170</v>
      </c>
      <c r="BK2360" s="5"/>
      <c r="BL2360" s="5">
        <f t="shared" si="5"/>
        <v>3994.5</v>
      </c>
      <c r="BM2360" s="5"/>
      <c r="BN2360" s="5"/>
      <c r="BO2360" s="42">
        <f t="shared" si="6"/>
        <v>3994.5</v>
      </c>
      <c r="BP2360" s="44"/>
      <c r="BQ2360" s="45"/>
      <c r="BR2360" s="47"/>
      <c r="BS2360" s="45"/>
      <c r="BT2360" s="37"/>
      <c r="BU2360" s="5"/>
      <c r="BV2360" s="38"/>
      <c r="BW2360" s="48"/>
      <c r="BX2360" s="44"/>
      <c r="BY2360" s="44"/>
      <c r="BZ2360" s="33" t="s">
        <v>131</v>
      </c>
      <c r="CA2360" s="5"/>
      <c r="CB2360" s="5"/>
      <c r="CC2360" s="33" t="s">
        <v>177</v>
      </c>
      <c r="CD2360" s="5"/>
      <c r="CE2360" s="5"/>
      <c r="CF2360" s="33" t="s">
        <v>178</v>
      </c>
      <c r="CG2360" s="33" t="s">
        <v>14637</v>
      </c>
      <c r="CH2360" s="5"/>
      <c r="CI2360" s="5"/>
      <c r="CJ2360" s="5"/>
      <c r="CK2360" s="33"/>
      <c r="CL2360" s="49">
        <v>45000.0</v>
      </c>
      <c r="CM2360" s="33" t="s">
        <v>180</v>
      </c>
      <c r="CN2360" s="5"/>
      <c r="CO2360" s="33">
        <v>2.0</v>
      </c>
      <c r="CP2360" s="33" t="s">
        <v>181</v>
      </c>
      <c r="CQ2360" s="50" t="str">
        <f t="shared" si="7"/>
        <v>26/07/1965</v>
      </c>
      <c r="CR2360" s="33" t="s">
        <v>182</v>
      </c>
      <c r="CS2360" s="33">
        <v>5.0</v>
      </c>
      <c r="CT2360" s="33">
        <v>5.0</v>
      </c>
      <c r="CU2360" s="33">
        <v>28.0</v>
      </c>
      <c r="CV2360" s="33">
        <v>1687.0</v>
      </c>
      <c r="CW2360" s="5"/>
      <c r="CX2360" s="5"/>
      <c r="CY2360" s="33">
        <v>-99.976997</v>
      </c>
      <c r="CZ2360" s="33">
        <v>20.723301</v>
      </c>
      <c r="DA2360" s="33">
        <v>4.4219266E9</v>
      </c>
      <c r="DB2360" s="33">
        <v>1.0</v>
      </c>
      <c r="DC2360" s="33" t="s">
        <v>8456</v>
      </c>
      <c r="DD2360" s="33">
        <v>2023.0</v>
      </c>
      <c r="DE2360" s="33" t="s">
        <v>184</v>
      </c>
      <c r="DF2360" s="33"/>
      <c r="DG2360" s="33" t="s">
        <v>185</v>
      </c>
      <c r="DH2360" s="33" t="s">
        <v>186</v>
      </c>
      <c r="DI2360" s="5"/>
      <c r="DJ2360" s="5"/>
    </row>
    <row r="2361">
      <c r="A2361" s="33" t="s">
        <v>14638</v>
      </c>
      <c r="B2361" s="34">
        <v>44952.0</v>
      </c>
      <c r="C2361" s="35" t="s">
        <v>137</v>
      </c>
      <c r="D2361" s="35" t="s">
        <v>139</v>
      </c>
      <c r="E2361" s="35" t="s">
        <v>142</v>
      </c>
      <c r="F2361" s="36" t="s">
        <v>144</v>
      </c>
      <c r="G2361" s="33" t="s">
        <v>14639</v>
      </c>
      <c r="H2361" s="33" t="s">
        <v>14640</v>
      </c>
      <c r="I2361" s="33" t="s">
        <v>9206</v>
      </c>
      <c r="J2361" s="33" t="s">
        <v>14641</v>
      </c>
      <c r="K2361" s="35" t="s">
        <v>421</v>
      </c>
      <c r="L2361" s="33" t="s">
        <v>2905</v>
      </c>
      <c r="M2361" s="33" t="s">
        <v>8450</v>
      </c>
      <c r="N2361" s="33" t="s">
        <v>8911</v>
      </c>
      <c r="O2361" s="5"/>
      <c r="P2361" s="35" t="s">
        <v>233</v>
      </c>
      <c r="Q2361" s="35" t="s">
        <v>8911</v>
      </c>
      <c r="R2361" s="33">
        <v>76288.0</v>
      </c>
      <c r="S2361" s="37"/>
      <c r="T2361" s="33"/>
      <c r="U2361" s="33">
        <v>8.86</v>
      </c>
      <c r="V2361" s="33" t="s">
        <v>154</v>
      </c>
      <c r="W2361" s="33"/>
      <c r="X2361" s="33"/>
      <c r="Y2361" s="5"/>
      <c r="Z2361" s="5"/>
      <c r="AA2361" s="33">
        <v>1.0</v>
      </c>
      <c r="AB2361" s="33">
        <v>1.0</v>
      </c>
      <c r="AC2361" s="33"/>
      <c r="AD2361" s="5"/>
      <c r="AE2361" s="5"/>
      <c r="AF2361" s="5"/>
      <c r="AG2361" s="16"/>
      <c r="AH2361" s="38" t="str">
        <f t="shared" si="1"/>
        <v/>
      </c>
      <c r="AI2361" s="39" t="str">
        <f t="shared" si="2"/>
        <v/>
      </c>
      <c r="AJ2361" s="37" t="str">
        <f t="shared" si="3"/>
        <v/>
      </c>
      <c r="AK2361" s="41" t="str">
        <f t="shared" si="4"/>
        <v/>
      </c>
      <c r="AL2361" s="35" t="s">
        <v>233</v>
      </c>
      <c r="AM2361" s="33" t="s">
        <v>8911</v>
      </c>
      <c r="AN2361" s="33" t="s">
        <v>8911</v>
      </c>
      <c r="AO2361" s="41"/>
      <c r="AP2361" s="33" t="s">
        <v>169</v>
      </c>
      <c r="AQ2361" s="33" t="s">
        <v>170</v>
      </c>
      <c r="AR2361" s="33">
        <v>300.0</v>
      </c>
      <c r="AS2361" s="42"/>
      <c r="AT2361" s="42"/>
      <c r="AU2361" s="42"/>
      <c r="AV2361" s="42"/>
      <c r="AW2361" s="42"/>
      <c r="AX2361" s="5"/>
      <c r="AY2361" s="33"/>
      <c r="AZ2361" s="33" t="s">
        <v>14642</v>
      </c>
      <c r="BA2361" s="5"/>
      <c r="BB2361" s="5"/>
      <c r="BC2361" s="5" t="s">
        <v>14643</v>
      </c>
      <c r="BD2361" s="33" t="s">
        <v>173</v>
      </c>
      <c r="BE2361" s="41"/>
      <c r="BF2361" s="35"/>
      <c r="BG2361" s="33" t="s">
        <v>169</v>
      </c>
      <c r="BH2361" s="5"/>
      <c r="BI2361" s="33">
        <v>300.0</v>
      </c>
      <c r="BJ2361" s="33" t="s">
        <v>170</v>
      </c>
      <c r="BK2361" s="5"/>
      <c r="BL2361" s="5">
        <f t="shared" si="5"/>
        <v>3994.5</v>
      </c>
      <c r="BM2361" s="5"/>
      <c r="BN2361" s="5"/>
      <c r="BO2361" s="42">
        <f t="shared" si="6"/>
        <v>3994.5</v>
      </c>
      <c r="BP2361" s="44"/>
      <c r="BQ2361" s="45"/>
      <c r="BR2361" s="47"/>
      <c r="BS2361" s="45"/>
      <c r="BT2361" s="37"/>
      <c r="BU2361" s="5"/>
      <c r="BV2361" s="38"/>
      <c r="BW2361" s="48"/>
      <c r="BX2361" s="44"/>
      <c r="BY2361" s="44"/>
      <c r="BZ2361" s="33" t="s">
        <v>131</v>
      </c>
      <c r="CA2361" s="5"/>
      <c r="CB2361" s="5"/>
      <c r="CC2361" s="33" t="s">
        <v>177</v>
      </c>
      <c r="CD2361" s="5"/>
      <c r="CE2361" s="5"/>
      <c r="CF2361" s="33" t="s">
        <v>178</v>
      </c>
      <c r="CG2361" s="33" t="s">
        <v>14644</v>
      </c>
      <c r="CH2361" s="5"/>
      <c r="CI2361" s="5"/>
      <c r="CJ2361" s="5"/>
      <c r="CK2361" s="33"/>
      <c r="CL2361" s="49">
        <v>45000.0</v>
      </c>
      <c r="CM2361" s="33" t="s">
        <v>180</v>
      </c>
      <c r="CN2361" s="5"/>
      <c r="CO2361" s="33">
        <v>2.0</v>
      </c>
      <c r="CP2361" s="33" t="s">
        <v>181</v>
      </c>
      <c r="CQ2361" s="50" t="str">
        <f t="shared" si="7"/>
        <v>16/09/1976</v>
      </c>
      <c r="CR2361" s="33" t="s">
        <v>243</v>
      </c>
      <c r="CS2361" s="33">
        <v>5.0</v>
      </c>
      <c r="CT2361" s="33">
        <v>5.0</v>
      </c>
      <c r="CU2361" s="33">
        <v>28.0</v>
      </c>
      <c r="CV2361" s="33">
        <v>1687.0</v>
      </c>
      <c r="CW2361" s="5"/>
      <c r="CX2361" s="5"/>
      <c r="CY2361" s="33">
        <v>-99.976997</v>
      </c>
      <c r="CZ2361" s="33">
        <v>20.723301</v>
      </c>
      <c r="DA2361" s="33">
        <v>4.411073773E9</v>
      </c>
      <c r="DB2361" s="33">
        <v>2.0</v>
      </c>
      <c r="DC2361" s="33" t="s">
        <v>8456</v>
      </c>
      <c r="DD2361" s="33">
        <v>2023.0</v>
      </c>
      <c r="DE2361" s="33" t="s">
        <v>184</v>
      </c>
      <c r="DF2361" s="33"/>
      <c r="DG2361" s="33" t="s">
        <v>185</v>
      </c>
      <c r="DH2361" s="33" t="s">
        <v>186</v>
      </c>
      <c r="DI2361" s="5"/>
      <c r="DJ2361" s="5"/>
    </row>
    <row r="2362">
      <c r="A2362" s="33" t="s">
        <v>14645</v>
      </c>
      <c r="B2362" s="34">
        <v>44952.0</v>
      </c>
      <c r="C2362" s="35" t="s">
        <v>137</v>
      </c>
      <c r="D2362" s="35" t="s">
        <v>139</v>
      </c>
      <c r="E2362" s="35" t="s">
        <v>142</v>
      </c>
      <c r="F2362" s="36" t="s">
        <v>144</v>
      </c>
      <c r="G2362" s="33" t="s">
        <v>14646</v>
      </c>
      <c r="H2362" s="33" t="s">
        <v>1218</v>
      </c>
      <c r="I2362" s="33" t="s">
        <v>231</v>
      </c>
      <c r="J2362" s="33" t="s">
        <v>1567</v>
      </c>
      <c r="K2362" s="35" t="s">
        <v>421</v>
      </c>
      <c r="L2362" s="33" t="s">
        <v>14628</v>
      </c>
      <c r="M2362" s="33" t="s">
        <v>8450</v>
      </c>
      <c r="N2362" s="33" t="s">
        <v>8911</v>
      </c>
      <c r="O2362" s="5"/>
      <c r="P2362" s="35" t="s">
        <v>233</v>
      </c>
      <c r="Q2362" s="35" t="s">
        <v>8911</v>
      </c>
      <c r="R2362" s="33">
        <v>76288.0</v>
      </c>
      <c r="S2362" s="37"/>
      <c r="T2362" s="33"/>
      <c r="U2362" s="33">
        <v>4.39</v>
      </c>
      <c r="V2362" s="33" t="s">
        <v>154</v>
      </c>
      <c r="W2362" s="33"/>
      <c r="X2362" s="33"/>
      <c r="Y2362" s="5"/>
      <c r="Z2362" s="5"/>
      <c r="AA2362" s="33">
        <v>1.0</v>
      </c>
      <c r="AB2362" s="33">
        <v>1.0</v>
      </c>
      <c r="AC2362" s="33"/>
      <c r="AD2362" s="5"/>
      <c r="AE2362" s="5"/>
      <c r="AF2362" s="5"/>
      <c r="AG2362" s="16"/>
      <c r="AH2362" s="38">
        <f t="shared" si="1"/>
        <v>1</v>
      </c>
      <c r="AI2362" s="39" t="str">
        <f t="shared" si="2"/>
        <v/>
      </c>
      <c r="AJ2362" s="37" t="str">
        <f t="shared" si="3"/>
        <v/>
      </c>
      <c r="AK2362" s="41" t="str">
        <f t="shared" si="4"/>
        <v/>
      </c>
      <c r="AL2362" s="35" t="s">
        <v>233</v>
      </c>
      <c r="AM2362" s="33" t="s">
        <v>8911</v>
      </c>
      <c r="AN2362" s="33" t="s">
        <v>8911</v>
      </c>
      <c r="AO2362" s="41"/>
      <c r="AP2362" s="33" t="s">
        <v>169</v>
      </c>
      <c r="AQ2362" s="33" t="s">
        <v>170</v>
      </c>
      <c r="AR2362" s="33">
        <v>300.0</v>
      </c>
      <c r="AS2362" s="42"/>
      <c r="AT2362" s="42"/>
      <c r="AU2362" s="42"/>
      <c r="AV2362" s="42"/>
      <c r="AW2362" s="42"/>
      <c r="AX2362" s="5"/>
      <c r="AY2362" s="33"/>
      <c r="AZ2362" s="33" t="s">
        <v>14647</v>
      </c>
      <c r="BA2362" s="5"/>
      <c r="BB2362" s="5"/>
      <c r="BC2362" s="5" t="s">
        <v>14648</v>
      </c>
      <c r="BD2362" s="33" t="s">
        <v>173</v>
      </c>
      <c r="BE2362" s="41"/>
      <c r="BF2362" s="35"/>
      <c r="BG2362" s="33" t="s">
        <v>169</v>
      </c>
      <c r="BH2362" s="5"/>
      <c r="BI2362" s="33">
        <v>300.0</v>
      </c>
      <c r="BJ2362" s="33" t="s">
        <v>170</v>
      </c>
      <c r="BK2362" s="5"/>
      <c r="BL2362" s="5">
        <f t="shared" si="5"/>
        <v>3994.5</v>
      </c>
      <c r="BM2362" s="5"/>
      <c r="BN2362" s="5"/>
      <c r="BO2362" s="42">
        <f t="shared" si="6"/>
        <v>3994.5</v>
      </c>
      <c r="BP2362" s="44"/>
      <c r="BQ2362" s="45"/>
      <c r="BR2362" s="47"/>
      <c r="BS2362" s="45"/>
      <c r="BT2362" s="37"/>
      <c r="BU2362" s="5"/>
      <c r="BV2362" s="38"/>
      <c r="BW2362" s="48"/>
      <c r="BX2362" s="44"/>
      <c r="BY2362" s="44"/>
      <c r="BZ2362" s="33" t="s">
        <v>131</v>
      </c>
      <c r="CA2362" s="5"/>
      <c r="CB2362" s="5"/>
      <c r="CC2362" s="33" t="s">
        <v>177</v>
      </c>
      <c r="CD2362" s="5"/>
      <c r="CE2362" s="5"/>
      <c r="CF2362" s="33" t="s">
        <v>178</v>
      </c>
      <c r="CG2362" s="33" t="s">
        <v>14649</v>
      </c>
      <c r="CH2362" s="5"/>
      <c r="CI2362" s="5"/>
      <c r="CJ2362" s="5"/>
      <c r="CK2362" s="33"/>
      <c r="CL2362" s="49">
        <v>45000.0</v>
      </c>
      <c r="CM2362" s="33" t="s">
        <v>180</v>
      </c>
      <c r="CN2362" s="5"/>
      <c r="CO2362" s="33">
        <v>2.0</v>
      </c>
      <c r="CP2362" s="33" t="s">
        <v>181</v>
      </c>
      <c r="CQ2362" s="50" t="str">
        <f t="shared" si="7"/>
        <v>04/09/1932</v>
      </c>
      <c r="CR2362" s="33" t="s">
        <v>243</v>
      </c>
      <c r="CS2362" s="33">
        <v>5.0</v>
      </c>
      <c r="CT2362" s="33">
        <v>5.0</v>
      </c>
      <c r="CU2362" s="33">
        <v>28.0</v>
      </c>
      <c r="CV2362" s="33">
        <v>1687.0</v>
      </c>
      <c r="CW2362" s="5"/>
      <c r="CX2362" s="5"/>
      <c r="CY2362" s="33">
        <v>-99.976997</v>
      </c>
      <c r="CZ2362" s="33">
        <v>20.723301</v>
      </c>
      <c r="DA2362" s="33">
        <v>4.411308647E9</v>
      </c>
      <c r="DB2362" s="33">
        <v>2.0</v>
      </c>
      <c r="DC2362" s="33" t="s">
        <v>8456</v>
      </c>
      <c r="DD2362" s="33">
        <v>2023.0</v>
      </c>
      <c r="DE2362" s="33" t="s">
        <v>184</v>
      </c>
      <c r="DF2362" s="33"/>
      <c r="DG2362" s="33" t="s">
        <v>185</v>
      </c>
      <c r="DH2362" s="33" t="s">
        <v>186</v>
      </c>
      <c r="DI2362" s="5"/>
      <c r="DJ2362" s="5"/>
    </row>
    <row r="2363">
      <c r="A2363" s="33" t="s">
        <v>14650</v>
      </c>
      <c r="B2363" s="34">
        <v>44952.0</v>
      </c>
      <c r="C2363" s="35" t="s">
        <v>137</v>
      </c>
      <c r="D2363" s="35" t="s">
        <v>139</v>
      </c>
      <c r="E2363" s="35" t="s">
        <v>142</v>
      </c>
      <c r="F2363" s="36" t="s">
        <v>144</v>
      </c>
      <c r="G2363" s="33" t="s">
        <v>14651</v>
      </c>
      <c r="H2363" s="33" t="s">
        <v>11211</v>
      </c>
      <c r="I2363" s="33" t="s">
        <v>14641</v>
      </c>
      <c r="J2363" s="33" t="s">
        <v>605</v>
      </c>
      <c r="K2363" s="35" t="s">
        <v>421</v>
      </c>
      <c r="L2363" s="33" t="s">
        <v>14628</v>
      </c>
      <c r="M2363" s="33" t="s">
        <v>8450</v>
      </c>
      <c r="N2363" s="33" t="s">
        <v>8911</v>
      </c>
      <c r="O2363" s="5"/>
      <c r="P2363" s="35" t="s">
        <v>233</v>
      </c>
      <c r="Q2363" s="35" t="s">
        <v>8911</v>
      </c>
      <c r="R2363" s="33">
        <v>76288.0</v>
      </c>
      <c r="S2363" s="37"/>
      <c r="T2363" s="33"/>
      <c r="U2363" s="33">
        <v>1.06</v>
      </c>
      <c r="V2363" s="33" t="s">
        <v>154</v>
      </c>
      <c r="W2363" s="33"/>
      <c r="X2363" s="33"/>
      <c r="Y2363" s="5"/>
      <c r="Z2363" s="5"/>
      <c r="AA2363" s="33">
        <v>1.0</v>
      </c>
      <c r="AB2363" s="33"/>
      <c r="AC2363" s="33">
        <v>1.0</v>
      </c>
      <c r="AD2363" s="5"/>
      <c r="AE2363" s="5"/>
      <c r="AF2363" s="5"/>
      <c r="AG2363" s="16"/>
      <c r="AH2363" s="38" t="str">
        <f t="shared" si="1"/>
        <v/>
      </c>
      <c r="AI2363" s="39">
        <f t="shared" si="2"/>
        <v>1</v>
      </c>
      <c r="AJ2363" s="37" t="str">
        <f t="shared" si="3"/>
        <v/>
      </c>
      <c r="AK2363" s="41" t="str">
        <f t="shared" si="4"/>
        <v/>
      </c>
      <c r="AL2363" s="35" t="s">
        <v>233</v>
      </c>
      <c r="AM2363" s="33" t="s">
        <v>8911</v>
      </c>
      <c r="AN2363" s="33" t="s">
        <v>8911</v>
      </c>
      <c r="AO2363" s="41"/>
      <c r="AP2363" s="33" t="s">
        <v>169</v>
      </c>
      <c r="AQ2363" s="33" t="s">
        <v>170</v>
      </c>
      <c r="AR2363" s="33">
        <v>150.0</v>
      </c>
      <c r="AS2363" s="42"/>
      <c r="AT2363" s="42"/>
      <c r="AU2363" s="42"/>
      <c r="AV2363" s="42"/>
      <c r="AW2363" s="42"/>
      <c r="AX2363" s="5"/>
      <c r="AY2363" s="33"/>
      <c r="AZ2363" s="33" t="s">
        <v>14652</v>
      </c>
      <c r="BA2363" s="5"/>
      <c r="BB2363" s="5"/>
      <c r="BC2363" s="5" t="s">
        <v>14653</v>
      </c>
      <c r="BD2363" s="33" t="s">
        <v>173</v>
      </c>
      <c r="BE2363" s="41"/>
      <c r="BF2363" s="35"/>
      <c r="BG2363" s="33" t="s">
        <v>169</v>
      </c>
      <c r="BH2363" s="5"/>
      <c r="BI2363" s="33">
        <v>150.0</v>
      </c>
      <c r="BJ2363" s="33" t="s">
        <v>170</v>
      </c>
      <c r="BK2363" s="5"/>
      <c r="BL2363" s="5">
        <f t="shared" si="5"/>
        <v>1997.25</v>
      </c>
      <c r="BM2363" s="5"/>
      <c r="BN2363" s="5"/>
      <c r="BO2363" s="42">
        <f t="shared" si="6"/>
        <v>1997.25</v>
      </c>
      <c r="BP2363" s="44"/>
      <c r="BQ2363" s="45"/>
      <c r="BR2363" s="47"/>
      <c r="BS2363" s="45"/>
      <c r="BT2363" s="37"/>
      <c r="BU2363" s="5"/>
      <c r="BV2363" s="38"/>
      <c r="BW2363" s="48"/>
      <c r="BX2363" s="44"/>
      <c r="BY2363" s="44"/>
      <c r="BZ2363" s="33" t="s">
        <v>131</v>
      </c>
      <c r="CA2363" s="5"/>
      <c r="CB2363" s="5"/>
      <c r="CC2363" s="33" t="s">
        <v>177</v>
      </c>
      <c r="CD2363" s="5"/>
      <c r="CE2363" s="5"/>
      <c r="CF2363" s="33" t="s">
        <v>178</v>
      </c>
      <c r="CG2363" s="33" t="s">
        <v>14654</v>
      </c>
      <c r="CH2363" s="5"/>
      <c r="CI2363" s="5"/>
      <c r="CJ2363" s="5"/>
      <c r="CK2363" s="33"/>
      <c r="CL2363" s="49">
        <v>45000.0</v>
      </c>
      <c r="CM2363" s="33" t="s">
        <v>180</v>
      </c>
      <c r="CN2363" s="5"/>
      <c r="CO2363" s="33">
        <v>1.0</v>
      </c>
      <c r="CP2363" s="33" t="s">
        <v>181</v>
      </c>
      <c r="CQ2363" s="50" t="str">
        <f t="shared" si="7"/>
        <v>01/06/1955</v>
      </c>
      <c r="CR2363" s="33" t="s">
        <v>182</v>
      </c>
      <c r="CS2363" s="33">
        <v>5.0</v>
      </c>
      <c r="CT2363" s="33">
        <v>5.0</v>
      </c>
      <c r="CU2363" s="33">
        <v>28.0</v>
      </c>
      <c r="CV2363" s="33">
        <v>1687.0</v>
      </c>
      <c r="CW2363" s="5"/>
      <c r="CX2363" s="5"/>
      <c r="CY2363" s="33">
        <v>-99.976997</v>
      </c>
      <c r="CZ2363" s="33">
        <v>20.723301</v>
      </c>
      <c r="DA2363" s="33">
        <v>4.4219266E9</v>
      </c>
      <c r="DB2363" s="33">
        <v>1.0</v>
      </c>
      <c r="DC2363" s="33" t="s">
        <v>8456</v>
      </c>
      <c r="DD2363" s="33">
        <v>2023.0</v>
      </c>
      <c r="DE2363" s="33" t="s">
        <v>184</v>
      </c>
      <c r="DF2363" s="33"/>
      <c r="DG2363" s="33" t="s">
        <v>185</v>
      </c>
      <c r="DH2363" s="33" t="s">
        <v>186</v>
      </c>
      <c r="DI2363" s="5"/>
      <c r="DJ2363" s="5"/>
    </row>
    <row r="2364">
      <c r="A2364" s="33" t="s">
        <v>14655</v>
      </c>
      <c r="B2364" s="34">
        <v>44952.0</v>
      </c>
      <c r="C2364" s="35" t="s">
        <v>137</v>
      </c>
      <c r="D2364" s="35" t="s">
        <v>139</v>
      </c>
      <c r="E2364" s="35" t="s">
        <v>142</v>
      </c>
      <c r="F2364" s="36" t="s">
        <v>144</v>
      </c>
      <c r="G2364" s="33" t="s">
        <v>14656</v>
      </c>
      <c r="H2364" s="33" t="s">
        <v>7818</v>
      </c>
      <c r="I2364" s="33" t="s">
        <v>359</v>
      </c>
      <c r="J2364" s="33" t="s">
        <v>213</v>
      </c>
      <c r="K2364" s="35" t="s">
        <v>421</v>
      </c>
      <c r="L2364" s="33" t="s">
        <v>2267</v>
      </c>
      <c r="M2364" s="33" t="s">
        <v>8450</v>
      </c>
      <c r="N2364" s="33" t="s">
        <v>8911</v>
      </c>
      <c r="O2364" s="5"/>
      <c r="P2364" s="35" t="s">
        <v>233</v>
      </c>
      <c r="Q2364" s="35" t="s">
        <v>8911</v>
      </c>
      <c r="R2364" s="33">
        <v>76288.0</v>
      </c>
      <c r="S2364" s="37"/>
      <c r="T2364" s="33"/>
      <c r="U2364" s="33">
        <v>1.74</v>
      </c>
      <c r="V2364" s="33" t="s">
        <v>154</v>
      </c>
      <c r="W2364" s="33"/>
      <c r="X2364" s="33"/>
      <c r="Y2364" s="5"/>
      <c r="Z2364" s="5"/>
      <c r="AA2364" s="33">
        <v>1.0</v>
      </c>
      <c r="AB2364" s="33"/>
      <c r="AC2364" s="33">
        <v>1.0</v>
      </c>
      <c r="AD2364" s="5"/>
      <c r="AE2364" s="5"/>
      <c r="AF2364" s="5"/>
      <c r="AG2364" s="16"/>
      <c r="AH2364" s="38" t="str">
        <f t="shared" si="1"/>
        <v/>
      </c>
      <c r="AI2364" s="39">
        <f t="shared" si="2"/>
        <v>1</v>
      </c>
      <c r="AJ2364" s="37" t="str">
        <f t="shared" si="3"/>
        <v/>
      </c>
      <c r="AK2364" s="41" t="str">
        <f t="shared" si="4"/>
        <v/>
      </c>
      <c r="AL2364" s="35" t="s">
        <v>233</v>
      </c>
      <c r="AM2364" s="33" t="s">
        <v>8911</v>
      </c>
      <c r="AN2364" s="33" t="s">
        <v>8911</v>
      </c>
      <c r="AO2364" s="41"/>
      <c r="AP2364" s="33" t="s">
        <v>169</v>
      </c>
      <c r="AQ2364" s="33" t="s">
        <v>170</v>
      </c>
      <c r="AR2364" s="33">
        <v>150.0</v>
      </c>
      <c r="AS2364" s="42"/>
      <c r="AT2364" s="42"/>
      <c r="AU2364" s="42"/>
      <c r="AV2364" s="42"/>
      <c r="AW2364" s="42"/>
      <c r="AX2364" s="5"/>
      <c r="AY2364" s="33"/>
      <c r="AZ2364" s="33" t="s">
        <v>14657</v>
      </c>
      <c r="BA2364" s="5"/>
      <c r="BB2364" s="5"/>
      <c r="BC2364" s="5" t="s">
        <v>14658</v>
      </c>
      <c r="BD2364" s="33" t="s">
        <v>173</v>
      </c>
      <c r="BE2364" s="41"/>
      <c r="BF2364" s="35"/>
      <c r="BG2364" s="33" t="s">
        <v>169</v>
      </c>
      <c r="BH2364" s="5"/>
      <c r="BI2364" s="33">
        <v>150.0</v>
      </c>
      <c r="BJ2364" s="33" t="s">
        <v>170</v>
      </c>
      <c r="BK2364" s="5"/>
      <c r="BL2364" s="5">
        <f t="shared" si="5"/>
        <v>1997.25</v>
      </c>
      <c r="BM2364" s="5"/>
      <c r="BN2364" s="5"/>
      <c r="BO2364" s="42">
        <f t="shared" si="6"/>
        <v>1997.25</v>
      </c>
      <c r="BP2364" s="44"/>
      <c r="BQ2364" s="45"/>
      <c r="BR2364" s="47"/>
      <c r="BS2364" s="45"/>
      <c r="BT2364" s="37"/>
      <c r="BU2364" s="5"/>
      <c r="BV2364" s="38"/>
      <c r="BW2364" s="48"/>
      <c r="BX2364" s="44"/>
      <c r="BY2364" s="44"/>
      <c r="BZ2364" s="33" t="s">
        <v>131</v>
      </c>
      <c r="CA2364" s="5"/>
      <c r="CB2364" s="5"/>
      <c r="CC2364" s="33" t="s">
        <v>177</v>
      </c>
      <c r="CD2364" s="5"/>
      <c r="CE2364" s="5"/>
      <c r="CF2364" s="33" t="s">
        <v>178</v>
      </c>
      <c r="CG2364" s="33" t="s">
        <v>14659</v>
      </c>
      <c r="CH2364" s="5"/>
      <c r="CI2364" s="5"/>
      <c r="CJ2364" s="5"/>
      <c r="CK2364" s="33"/>
      <c r="CL2364" s="49">
        <v>45000.0</v>
      </c>
      <c r="CM2364" s="33" t="s">
        <v>180</v>
      </c>
      <c r="CN2364" s="5"/>
      <c r="CO2364" s="33">
        <v>1.0</v>
      </c>
      <c r="CP2364" s="33" t="s">
        <v>181</v>
      </c>
      <c r="CQ2364" s="50" t="str">
        <f t="shared" si="7"/>
        <v>29/12/1949</v>
      </c>
      <c r="CR2364" s="33" t="s">
        <v>182</v>
      </c>
      <c r="CS2364" s="33">
        <v>5.0</v>
      </c>
      <c r="CT2364" s="33">
        <v>5.0</v>
      </c>
      <c r="CU2364" s="33">
        <v>28.0</v>
      </c>
      <c r="CV2364" s="33">
        <v>1687.0</v>
      </c>
      <c r="CW2364" s="5"/>
      <c r="CX2364" s="5"/>
      <c r="CY2364" s="33">
        <v>-99.976997</v>
      </c>
      <c r="CZ2364" s="33">
        <v>20.723301</v>
      </c>
      <c r="DA2364" s="33">
        <v>4.411269485E9</v>
      </c>
      <c r="DB2364" s="33">
        <v>2.0</v>
      </c>
      <c r="DC2364" s="33" t="s">
        <v>8456</v>
      </c>
      <c r="DD2364" s="33">
        <v>2023.0</v>
      </c>
      <c r="DE2364" s="33" t="s">
        <v>184</v>
      </c>
      <c r="DF2364" s="33"/>
      <c r="DG2364" s="33" t="s">
        <v>185</v>
      </c>
      <c r="DH2364" s="33" t="s">
        <v>186</v>
      </c>
      <c r="DI2364" s="5"/>
      <c r="DJ2364" s="5"/>
    </row>
    <row r="2365">
      <c r="A2365" s="33" t="s">
        <v>14660</v>
      </c>
      <c r="B2365" s="34">
        <v>44952.0</v>
      </c>
      <c r="C2365" s="35" t="s">
        <v>137</v>
      </c>
      <c r="D2365" s="35" t="s">
        <v>139</v>
      </c>
      <c r="E2365" s="35" t="s">
        <v>142</v>
      </c>
      <c r="F2365" s="36" t="s">
        <v>144</v>
      </c>
      <c r="G2365" s="33" t="s">
        <v>14661</v>
      </c>
      <c r="H2365" s="33" t="s">
        <v>14662</v>
      </c>
      <c r="I2365" s="33" t="s">
        <v>359</v>
      </c>
      <c r="J2365" s="33" t="s">
        <v>213</v>
      </c>
      <c r="K2365" s="35" t="s">
        <v>421</v>
      </c>
      <c r="L2365" s="33" t="s">
        <v>205</v>
      </c>
      <c r="M2365" s="33" t="s">
        <v>8450</v>
      </c>
      <c r="N2365" s="33" t="s">
        <v>8911</v>
      </c>
      <c r="O2365" s="5"/>
      <c r="P2365" s="35" t="s">
        <v>233</v>
      </c>
      <c r="Q2365" s="35" t="s">
        <v>8911</v>
      </c>
      <c r="R2365" s="33">
        <v>76288.0</v>
      </c>
      <c r="S2365" s="37"/>
      <c r="T2365" s="33"/>
      <c r="U2365" s="33">
        <v>5.51</v>
      </c>
      <c r="V2365" s="33" t="s">
        <v>154</v>
      </c>
      <c r="W2365" s="33"/>
      <c r="X2365" s="33"/>
      <c r="Y2365" s="5"/>
      <c r="Z2365" s="5"/>
      <c r="AA2365" s="33">
        <v>1.0</v>
      </c>
      <c r="AB2365" s="33"/>
      <c r="AC2365" s="33">
        <v>1.0</v>
      </c>
      <c r="AD2365" s="5"/>
      <c r="AE2365" s="5"/>
      <c r="AF2365" s="5"/>
      <c r="AG2365" s="16"/>
      <c r="AH2365" s="38" t="str">
        <f t="shared" si="1"/>
        <v/>
      </c>
      <c r="AI2365" s="39">
        <f t="shared" si="2"/>
        <v>1</v>
      </c>
      <c r="AJ2365" s="37" t="str">
        <f t="shared" si="3"/>
        <v/>
      </c>
      <c r="AK2365" s="41" t="str">
        <f t="shared" si="4"/>
        <v/>
      </c>
      <c r="AL2365" s="35" t="s">
        <v>233</v>
      </c>
      <c r="AM2365" s="33" t="s">
        <v>8911</v>
      </c>
      <c r="AN2365" s="33" t="s">
        <v>8911</v>
      </c>
      <c r="AO2365" s="41"/>
      <c r="AP2365" s="33" t="s">
        <v>169</v>
      </c>
      <c r="AQ2365" s="33" t="s">
        <v>170</v>
      </c>
      <c r="AR2365" s="33">
        <v>300.0</v>
      </c>
      <c r="AS2365" s="42"/>
      <c r="AT2365" s="42"/>
      <c r="AU2365" s="42"/>
      <c r="AV2365" s="42"/>
      <c r="AW2365" s="42"/>
      <c r="AX2365" s="5"/>
      <c r="AY2365" s="33"/>
      <c r="AZ2365" s="33" t="s">
        <v>14663</v>
      </c>
      <c r="BA2365" s="5"/>
      <c r="BB2365" s="5"/>
      <c r="BC2365" s="5" t="s">
        <v>14664</v>
      </c>
      <c r="BD2365" s="33" t="s">
        <v>173</v>
      </c>
      <c r="BE2365" s="41"/>
      <c r="BF2365" s="35"/>
      <c r="BG2365" s="33" t="s">
        <v>169</v>
      </c>
      <c r="BH2365" s="5"/>
      <c r="BI2365" s="33">
        <v>300.0</v>
      </c>
      <c r="BJ2365" s="33" t="s">
        <v>170</v>
      </c>
      <c r="BK2365" s="5"/>
      <c r="BL2365" s="5">
        <f t="shared" si="5"/>
        <v>3994.5</v>
      </c>
      <c r="BM2365" s="5"/>
      <c r="BN2365" s="5"/>
      <c r="BO2365" s="42">
        <f t="shared" si="6"/>
        <v>3994.5</v>
      </c>
      <c r="BP2365" s="44"/>
      <c r="BQ2365" s="45"/>
      <c r="BR2365" s="47"/>
      <c r="BS2365" s="45"/>
      <c r="BT2365" s="37"/>
      <c r="BU2365" s="5"/>
      <c r="BV2365" s="38"/>
      <c r="BW2365" s="48"/>
      <c r="BX2365" s="44"/>
      <c r="BY2365" s="44"/>
      <c r="BZ2365" s="33" t="s">
        <v>131</v>
      </c>
      <c r="CA2365" s="5"/>
      <c r="CB2365" s="5"/>
      <c r="CC2365" s="33" t="s">
        <v>177</v>
      </c>
      <c r="CD2365" s="5"/>
      <c r="CE2365" s="5"/>
      <c r="CF2365" s="33" t="s">
        <v>178</v>
      </c>
      <c r="CG2365" s="33" t="s">
        <v>14665</v>
      </c>
      <c r="CH2365" s="5"/>
      <c r="CI2365" s="5"/>
      <c r="CJ2365" s="5"/>
      <c r="CK2365" s="33"/>
      <c r="CL2365" s="49">
        <v>45000.0</v>
      </c>
      <c r="CM2365" s="33" t="s">
        <v>180</v>
      </c>
      <c r="CN2365" s="5"/>
      <c r="CO2365" s="33">
        <v>2.0</v>
      </c>
      <c r="CP2365" s="33" t="s">
        <v>181</v>
      </c>
      <c r="CQ2365" s="50" t="str">
        <f t="shared" si="7"/>
        <v>03/10/1933</v>
      </c>
      <c r="CR2365" s="33" t="s">
        <v>182</v>
      </c>
      <c r="CS2365" s="33">
        <v>5.0</v>
      </c>
      <c r="CT2365" s="33">
        <v>5.0</v>
      </c>
      <c r="CU2365" s="33">
        <v>28.0</v>
      </c>
      <c r="CV2365" s="33">
        <v>1687.0</v>
      </c>
      <c r="CW2365" s="5"/>
      <c r="CX2365" s="5"/>
      <c r="CY2365" s="33">
        <v>-99.976997</v>
      </c>
      <c r="CZ2365" s="33">
        <v>20.723301</v>
      </c>
      <c r="DA2365" s="33">
        <v>4.4219266E9</v>
      </c>
      <c r="DB2365" s="33">
        <v>1.0</v>
      </c>
      <c r="DC2365" s="33" t="s">
        <v>8456</v>
      </c>
      <c r="DD2365" s="33">
        <v>2023.0</v>
      </c>
      <c r="DE2365" s="33" t="s">
        <v>184</v>
      </c>
      <c r="DF2365" s="33"/>
      <c r="DG2365" s="33" t="s">
        <v>185</v>
      </c>
      <c r="DH2365" s="33" t="s">
        <v>186</v>
      </c>
      <c r="DI2365" s="5"/>
      <c r="DJ2365" s="5"/>
    </row>
    <row r="2366">
      <c r="A2366" s="33" t="s">
        <v>14666</v>
      </c>
      <c r="B2366" s="34">
        <v>44952.0</v>
      </c>
      <c r="C2366" s="35" t="s">
        <v>137</v>
      </c>
      <c r="D2366" s="35" t="s">
        <v>139</v>
      </c>
      <c r="E2366" s="35" t="s">
        <v>142</v>
      </c>
      <c r="F2366" s="36" t="s">
        <v>144</v>
      </c>
      <c r="G2366" s="33" t="s">
        <v>14667</v>
      </c>
      <c r="H2366" s="33" t="s">
        <v>14668</v>
      </c>
      <c r="I2366" s="33" t="s">
        <v>213</v>
      </c>
      <c r="J2366" s="33" t="s">
        <v>1589</v>
      </c>
      <c r="K2366" s="35" t="s">
        <v>421</v>
      </c>
      <c r="L2366" s="33" t="s">
        <v>1013</v>
      </c>
      <c r="M2366" s="33" t="s">
        <v>8450</v>
      </c>
      <c r="N2366" s="33" t="s">
        <v>8911</v>
      </c>
      <c r="O2366" s="5"/>
      <c r="P2366" s="35" t="s">
        <v>233</v>
      </c>
      <c r="Q2366" s="35" t="s">
        <v>8911</v>
      </c>
      <c r="R2366" s="33">
        <v>76288.0</v>
      </c>
      <c r="S2366" s="37"/>
      <c r="T2366" s="33"/>
      <c r="U2366" s="33">
        <v>6.28</v>
      </c>
      <c r="V2366" s="33" t="s">
        <v>154</v>
      </c>
      <c r="W2366" s="33"/>
      <c r="X2366" s="33"/>
      <c r="Y2366" s="5"/>
      <c r="Z2366" s="5"/>
      <c r="AA2366" s="33">
        <v>1.0</v>
      </c>
      <c r="AB2366" s="33">
        <v>1.0</v>
      </c>
      <c r="AC2366" s="33"/>
      <c r="AD2366" s="5"/>
      <c r="AE2366" s="5"/>
      <c r="AF2366" s="5"/>
      <c r="AG2366" s="16"/>
      <c r="AH2366" s="38">
        <f t="shared" si="1"/>
        <v>1</v>
      </c>
      <c r="AI2366" s="39" t="str">
        <f t="shared" si="2"/>
        <v/>
      </c>
      <c r="AJ2366" s="37" t="str">
        <f t="shared" si="3"/>
        <v/>
      </c>
      <c r="AK2366" s="41" t="str">
        <f t="shared" si="4"/>
        <v/>
      </c>
      <c r="AL2366" s="35" t="s">
        <v>233</v>
      </c>
      <c r="AM2366" s="33" t="s">
        <v>8911</v>
      </c>
      <c r="AN2366" s="33" t="s">
        <v>8911</v>
      </c>
      <c r="AO2366" s="41"/>
      <c r="AP2366" s="33" t="s">
        <v>169</v>
      </c>
      <c r="AQ2366" s="33" t="s">
        <v>170</v>
      </c>
      <c r="AR2366" s="33">
        <v>300.0</v>
      </c>
      <c r="AS2366" s="42"/>
      <c r="AT2366" s="42"/>
      <c r="AU2366" s="42"/>
      <c r="AV2366" s="42"/>
      <c r="AW2366" s="42"/>
      <c r="AX2366" s="5"/>
      <c r="AY2366" s="33"/>
      <c r="AZ2366" s="33" t="s">
        <v>14669</v>
      </c>
      <c r="BA2366" s="5"/>
      <c r="BB2366" s="5"/>
      <c r="BC2366" s="5" t="s">
        <v>14670</v>
      </c>
      <c r="BD2366" s="33" t="s">
        <v>173</v>
      </c>
      <c r="BE2366" s="41"/>
      <c r="BF2366" s="35"/>
      <c r="BG2366" s="33" t="s">
        <v>169</v>
      </c>
      <c r="BH2366" s="5"/>
      <c r="BI2366" s="33">
        <v>300.0</v>
      </c>
      <c r="BJ2366" s="33" t="s">
        <v>170</v>
      </c>
      <c r="BK2366" s="5"/>
      <c r="BL2366" s="5">
        <f t="shared" si="5"/>
        <v>3994.5</v>
      </c>
      <c r="BM2366" s="5"/>
      <c r="BN2366" s="5"/>
      <c r="BO2366" s="42">
        <f t="shared" si="6"/>
        <v>3994.5</v>
      </c>
      <c r="BP2366" s="44"/>
      <c r="BQ2366" s="45"/>
      <c r="BR2366" s="47"/>
      <c r="BS2366" s="45"/>
      <c r="BT2366" s="37"/>
      <c r="BU2366" s="5"/>
      <c r="BV2366" s="38"/>
      <c r="BW2366" s="48"/>
      <c r="BX2366" s="44"/>
      <c r="BY2366" s="44"/>
      <c r="BZ2366" s="33" t="s">
        <v>131</v>
      </c>
      <c r="CA2366" s="5"/>
      <c r="CB2366" s="5"/>
      <c r="CC2366" s="33" t="s">
        <v>177</v>
      </c>
      <c r="CD2366" s="5"/>
      <c r="CE2366" s="5"/>
      <c r="CF2366" s="33" t="s">
        <v>178</v>
      </c>
      <c r="CG2366" s="33" t="s">
        <v>14671</v>
      </c>
      <c r="CH2366" s="5"/>
      <c r="CI2366" s="5"/>
      <c r="CJ2366" s="5"/>
      <c r="CK2366" s="33"/>
      <c r="CL2366" s="49">
        <v>45000.0</v>
      </c>
      <c r="CM2366" s="33" t="s">
        <v>180</v>
      </c>
      <c r="CN2366" s="5"/>
      <c r="CO2366" s="33">
        <v>2.0</v>
      </c>
      <c r="CP2366" s="33" t="s">
        <v>181</v>
      </c>
      <c r="CQ2366" s="50" t="str">
        <f t="shared" si="7"/>
        <v>13/11/1964</v>
      </c>
      <c r="CR2366" s="33" t="s">
        <v>243</v>
      </c>
      <c r="CS2366" s="33">
        <v>5.0</v>
      </c>
      <c r="CT2366" s="33">
        <v>5.0</v>
      </c>
      <c r="CU2366" s="33">
        <v>28.0</v>
      </c>
      <c r="CV2366" s="33">
        <v>1687.0</v>
      </c>
      <c r="CW2366" s="5"/>
      <c r="CX2366" s="5"/>
      <c r="CY2366" s="33">
        <v>-99.976997</v>
      </c>
      <c r="CZ2366" s="33">
        <v>20.723301</v>
      </c>
      <c r="DA2366" s="33">
        <v>4.411220644E9</v>
      </c>
      <c r="DB2366" s="33">
        <v>2.0</v>
      </c>
      <c r="DC2366" s="33" t="s">
        <v>8456</v>
      </c>
      <c r="DD2366" s="33">
        <v>2023.0</v>
      </c>
      <c r="DE2366" s="33" t="s">
        <v>184</v>
      </c>
      <c r="DF2366" s="33"/>
      <c r="DG2366" s="33" t="s">
        <v>185</v>
      </c>
      <c r="DH2366" s="33" t="s">
        <v>186</v>
      </c>
      <c r="DI2366" s="5"/>
      <c r="DJ2366" s="5"/>
    </row>
    <row r="2367">
      <c r="A2367" s="33" t="s">
        <v>14672</v>
      </c>
      <c r="B2367" s="34">
        <v>44952.0</v>
      </c>
      <c r="C2367" s="35" t="s">
        <v>137</v>
      </c>
      <c r="D2367" s="35" t="s">
        <v>139</v>
      </c>
      <c r="E2367" s="35" t="s">
        <v>142</v>
      </c>
      <c r="F2367" s="36" t="s">
        <v>144</v>
      </c>
      <c r="G2367" s="33" t="s">
        <v>14673</v>
      </c>
      <c r="H2367" s="33" t="s">
        <v>14674</v>
      </c>
      <c r="I2367" s="33" t="s">
        <v>247</v>
      </c>
      <c r="J2367" s="33" t="s">
        <v>5833</v>
      </c>
      <c r="K2367" s="35" t="s">
        <v>421</v>
      </c>
      <c r="L2367" s="33" t="s">
        <v>205</v>
      </c>
      <c r="M2367" s="33" t="s">
        <v>8450</v>
      </c>
      <c r="N2367" s="33" t="s">
        <v>8911</v>
      </c>
      <c r="O2367" s="5"/>
      <c r="P2367" s="35" t="s">
        <v>233</v>
      </c>
      <c r="Q2367" s="35" t="s">
        <v>8911</v>
      </c>
      <c r="R2367" s="33">
        <v>76288.0</v>
      </c>
      <c r="S2367" s="37"/>
      <c r="T2367" s="33"/>
      <c r="U2367" s="33">
        <v>2.3</v>
      </c>
      <c r="V2367" s="33" t="s">
        <v>154</v>
      </c>
      <c r="W2367" s="33"/>
      <c r="X2367" s="33"/>
      <c r="Y2367" s="5"/>
      <c r="Z2367" s="5"/>
      <c r="AA2367" s="33">
        <v>1.0</v>
      </c>
      <c r="AB2367" s="33"/>
      <c r="AC2367" s="33">
        <v>1.0</v>
      </c>
      <c r="AD2367" s="5"/>
      <c r="AE2367" s="5"/>
      <c r="AF2367" s="5"/>
      <c r="AG2367" s="16"/>
      <c r="AH2367" s="38" t="str">
        <f t="shared" si="1"/>
        <v/>
      </c>
      <c r="AI2367" s="39">
        <f t="shared" si="2"/>
        <v>1</v>
      </c>
      <c r="AJ2367" s="37" t="str">
        <f t="shared" si="3"/>
        <v/>
      </c>
      <c r="AK2367" s="41" t="str">
        <f t="shared" si="4"/>
        <v/>
      </c>
      <c r="AL2367" s="35" t="s">
        <v>233</v>
      </c>
      <c r="AM2367" s="33" t="s">
        <v>8911</v>
      </c>
      <c r="AN2367" s="33" t="s">
        <v>8911</v>
      </c>
      <c r="AO2367" s="41"/>
      <c r="AP2367" s="33" t="s">
        <v>169</v>
      </c>
      <c r="AQ2367" s="33" t="s">
        <v>170</v>
      </c>
      <c r="AR2367" s="33">
        <v>300.0</v>
      </c>
      <c r="AS2367" s="42"/>
      <c r="AT2367" s="42"/>
      <c r="AU2367" s="42"/>
      <c r="AV2367" s="42"/>
      <c r="AW2367" s="42"/>
      <c r="AX2367" s="5"/>
      <c r="AY2367" s="33"/>
      <c r="AZ2367" s="33" t="s">
        <v>14675</v>
      </c>
      <c r="BA2367" s="5"/>
      <c r="BB2367" s="5"/>
      <c r="BC2367" s="5" t="s">
        <v>14676</v>
      </c>
      <c r="BD2367" s="33" t="s">
        <v>173</v>
      </c>
      <c r="BE2367" s="41"/>
      <c r="BF2367" s="35"/>
      <c r="BG2367" s="33" t="s">
        <v>169</v>
      </c>
      <c r="BH2367" s="5"/>
      <c r="BI2367" s="33">
        <v>300.0</v>
      </c>
      <c r="BJ2367" s="33" t="s">
        <v>170</v>
      </c>
      <c r="BK2367" s="5"/>
      <c r="BL2367" s="5">
        <f t="shared" si="5"/>
        <v>3994.5</v>
      </c>
      <c r="BM2367" s="5"/>
      <c r="BN2367" s="5"/>
      <c r="BO2367" s="42">
        <f t="shared" si="6"/>
        <v>3994.5</v>
      </c>
      <c r="BP2367" s="44"/>
      <c r="BQ2367" s="45"/>
      <c r="BR2367" s="47"/>
      <c r="BS2367" s="45"/>
      <c r="BT2367" s="37"/>
      <c r="BU2367" s="5"/>
      <c r="BV2367" s="38"/>
      <c r="BW2367" s="48"/>
      <c r="BX2367" s="44"/>
      <c r="BY2367" s="44"/>
      <c r="BZ2367" s="33" t="s">
        <v>131</v>
      </c>
      <c r="CA2367" s="5"/>
      <c r="CB2367" s="5"/>
      <c r="CC2367" s="33" t="s">
        <v>177</v>
      </c>
      <c r="CD2367" s="5"/>
      <c r="CE2367" s="5"/>
      <c r="CF2367" s="33" t="s">
        <v>178</v>
      </c>
      <c r="CG2367" s="33" t="s">
        <v>14677</v>
      </c>
      <c r="CH2367" s="5"/>
      <c r="CI2367" s="5"/>
      <c r="CJ2367" s="5"/>
      <c r="CK2367" s="33"/>
      <c r="CL2367" s="49">
        <v>45000.0</v>
      </c>
      <c r="CM2367" s="33" t="s">
        <v>180</v>
      </c>
      <c r="CN2367" s="5"/>
      <c r="CO2367" s="33">
        <v>2.0</v>
      </c>
      <c r="CP2367" s="33" t="s">
        <v>181</v>
      </c>
      <c r="CQ2367" s="50" t="str">
        <f t="shared" si="7"/>
        <v>29/03/1937</v>
      </c>
      <c r="CR2367" s="33" t="s">
        <v>182</v>
      </c>
      <c r="CS2367" s="33">
        <v>5.0</v>
      </c>
      <c r="CT2367" s="33">
        <v>5.0</v>
      </c>
      <c r="CU2367" s="33">
        <v>28.0</v>
      </c>
      <c r="CV2367" s="33">
        <v>1687.0</v>
      </c>
      <c r="CW2367" s="5"/>
      <c r="CX2367" s="5"/>
      <c r="CY2367" s="33">
        <v>-99.976997</v>
      </c>
      <c r="CZ2367" s="33">
        <v>20.723301</v>
      </c>
      <c r="DA2367" s="33">
        <v>4.4219266E9</v>
      </c>
      <c r="DB2367" s="33">
        <v>1.0</v>
      </c>
      <c r="DC2367" s="33" t="s">
        <v>8456</v>
      </c>
      <c r="DD2367" s="33">
        <v>2023.0</v>
      </c>
      <c r="DE2367" s="33" t="s">
        <v>184</v>
      </c>
      <c r="DF2367" s="33"/>
      <c r="DG2367" s="33" t="s">
        <v>185</v>
      </c>
      <c r="DH2367" s="33" t="s">
        <v>186</v>
      </c>
      <c r="DI2367" s="5"/>
      <c r="DJ2367" s="5"/>
    </row>
    <row r="2368">
      <c r="A2368" s="33" t="s">
        <v>14678</v>
      </c>
      <c r="B2368" s="34">
        <v>44952.0</v>
      </c>
      <c r="C2368" s="35" t="s">
        <v>137</v>
      </c>
      <c r="D2368" s="35" t="s">
        <v>139</v>
      </c>
      <c r="E2368" s="35" t="s">
        <v>142</v>
      </c>
      <c r="F2368" s="36" t="s">
        <v>144</v>
      </c>
      <c r="G2368" s="33" t="s">
        <v>14679</v>
      </c>
      <c r="H2368" s="33" t="s">
        <v>14680</v>
      </c>
      <c r="I2368" s="33" t="s">
        <v>1805</v>
      </c>
      <c r="J2368" s="33" t="s">
        <v>439</v>
      </c>
      <c r="K2368" s="35" t="s">
        <v>421</v>
      </c>
      <c r="L2368" s="33" t="s">
        <v>2905</v>
      </c>
      <c r="M2368" s="33" t="s">
        <v>8450</v>
      </c>
      <c r="N2368" s="33" t="s">
        <v>8911</v>
      </c>
      <c r="O2368" s="5"/>
      <c r="P2368" s="35" t="s">
        <v>233</v>
      </c>
      <c r="Q2368" s="35" t="s">
        <v>8911</v>
      </c>
      <c r="R2368" s="33">
        <v>76288.0</v>
      </c>
      <c r="S2368" s="37"/>
      <c r="T2368" s="33"/>
      <c r="U2368" s="33">
        <v>7.54</v>
      </c>
      <c r="V2368" s="33" t="s">
        <v>154</v>
      </c>
      <c r="W2368" s="33"/>
      <c r="X2368" s="33"/>
      <c r="Y2368" s="5"/>
      <c r="Z2368" s="5"/>
      <c r="AA2368" s="33">
        <v>1.0</v>
      </c>
      <c r="AB2368" s="33"/>
      <c r="AC2368" s="33">
        <v>1.0</v>
      </c>
      <c r="AD2368" s="5"/>
      <c r="AE2368" s="5"/>
      <c r="AF2368" s="5"/>
      <c r="AG2368" s="16"/>
      <c r="AH2368" s="38" t="str">
        <f t="shared" si="1"/>
        <v/>
      </c>
      <c r="AI2368" s="39">
        <f t="shared" si="2"/>
        <v>1</v>
      </c>
      <c r="AJ2368" s="37" t="str">
        <f t="shared" si="3"/>
        <v/>
      </c>
      <c r="AK2368" s="41" t="str">
        <f t="shared" si="4"/>
        <v/>
      </c>
      <c r="AL2368" s="35" t="s">
        <v>233</v>
      </c>
      <c r="AM2368" s="33" t="s">
        <v>8911</v>
      </c>
      <c r="AN2368" s="33" t="s">
        <v>8911</v>
      </c>
      <c r="AO2368" s="41"/>
      <c r="AP2368" s="33" t="s">
        <v>169</v>
      </c>
      <c r="AQ2368" s="33" t="s">
        <v>170</v>
      </c>
      <c r="AR2368" s="33">
        <v>300.0</v>
      </c>
      <c r="AS2368" s="42"/>
      <c r="AT2368" s="42"/>
      <c r="AU2368" s="42"/>
      <c r="AV2368" s="42"/>
      <c r="AW2368" s="42"/>
      <c r="AX2368" s="5"/>
      <c r="AY2368" s="33"/>
      <c r="AZ2368" s="33" t="s">
        <v>14681</v>
      </c>
      <c r="BA2368" s="5"/>
      <c r="BB2368" s="5"/>
      <c r="BC2368" s="5" t="s">
        <v>14682</v>
      </c>
      <c r="BD2368" s="33" t="s">
        <v>173</v>
      </c>
      <c r="BE2368" s="41"/>
      <c r="BF2368" s="35"/>
      <c r="BG2368" s="33" t="s">
        <v>169</v>
      </c>
      <c r="BH2368" s="5"/>
      <c r="BI2368" s="33">
        <v>300.0</v>
      </c>
      <c r="BJ2368" s="33" t="s">
        <v>170</v>
      </c>
      <c r="BK2368" s="5"/>
      <c r="BL2368" s="5">
        <f t="shared" si="5"/>
        <v>3994.5</v>
      </c>
      <c r="BM2368" s="5"/>
      <c r="BN2368" s="5"/>
      <c r="BO2368" s="42">
        <f t="shared" si="6"/>
        <v>3994.5</v>
      </c>
      <c r="BP2368" s="44"/>
      <c r="BQ2368" s="45"/>
      <c r="BR2368" s="47"/>
      <c r="BS2368" s="45"/>
      <c r="BT2368" s="37"/>
      <c r="BU2368" s="5"/>
      <c r="BV2368" s="38"/>
      <c r="BW2368" s="48"/>
      <c r="BX2368" s="44"/>
      <c r="BY2368" s="44"/>
      <c r="BZ2368" s="33" t="s">
        <v>131</v>
      </c>
      <c r="CA2368" s="5"/>
      <c r="CB2368" s="5"/>
      <c r="CC2368" s="33" t="s">
        <v>177</v>
      </c>
      <c r="CD2368" s="5"/>
      <c r="CE2368" s="5"/>
      <c r="CF2368" s="33" t="s">
        <v>178</v>
      </c>
      <c r="CG2368" s="33" t="s">
        <v>14683</v>
      </c>
      <c r="CH2368" s="5"/>
      <c r="CI2368" s="5"/>
      <c r="CJ2368" s="5"/>
      <c r="CK2368" s="33"/>
      <c r="CL2368" s="49">
        <v>45000.0</v>
      </c>
      <c r="CM2368" s="33" t="s">
        <v>180</v>
      </c>
      <c r="CN2368" s="5"/>
      <c r="CO2368" s="33">
        <v>2.0</v>
      </c>
      <c r="CP2368" s="33" t="s">
        <v>181</v>
      </c>
      <c r="CQ2368" s="50" t="str">
        <f t="shared" si="7"/>
        <v>08/10/1940</v>
      </c>
      <c r="CR2368" s="33" t="s">
        <v>182</v>
      </c>
      <c r="CS2368" s="33">
        <v>5.0</v>
      </c>
      <c r="CT2368" s="33">
        <v>5.0</v>
      </c>
      <c r="CU2368" s="33">
        <v>28.0</v>
      </c>
      <c r="CV2368" s="33">
        <v>1687.0</v>
      </c>
      <c r="CW2368" s="5"/>
      <c r="CX2368" s="5"/>
      <c r="CY2368" s="33">
        <v>-99.976997</v>
      </c>
      <c r="CZ2368" s="33">
        <v>20.723301</v>
      </c>
      <c r="DA2368" s="33">
        <v>4.4219266E9</v>
      </c>
      <c r="DB2368" s="33">
        <v>1.0</v>
      </c>
      <c r="DC2368" s="33" t="s">
        <v>8456</v>
      </c>
      <c r="DD2368" s="33">
        <v>2023.0</v>
      </c>
      <c r="DE2368" s="33" t="s">
        <v>184</v>
      </c>
      <c r="DF2368" s="33"/>
      <c r="DG2368" s="33" t="s">
        <v>185</v>
      </c>
      <c r="DH2368" s="33" t="s">
        <v>186</v>
      </c>
      <c r="DI2368" s="5"/>
      <c r="DJ2368" s="5"/>
    </row>
    <row r="2369">
      <c r="A2369" s="33" t="s">
        <v>14684</v>
      </c>
      <c r="B2369" s="34">
        <v>44952.0</v>
      </c>
      <c r="C2369" s="35" t="s">
        <v>137</v>
      </c>
      <c r="D2369" s="35" t="s">
        <v>139</v>
      </c>
      <c r="E2369" s="35" t="s">
        <v>142</v>
      </c>
      <c r="F2369" s="36" t="s">
        <v>144</v>
      </c>
      <c r="G2369" s="33" t="s">
        <v>14685</v>
      </c>
      <c r="H2369" s="33" t="s">
        <v>3740</v>
      </c>
      <c r="I2369" s="33" t="s">
        <v>447</v>
      </c>
      <c r="J2369" s="33" t="s">
        <v>282</v>
      </c>
      <c r="K2369" s="35" t="s">
        <v>421</v>
      </c>
      <c r="L2369" s="33" t="s">
        <v>14686</v>
      </c>
      <c r="M2369" s="33" t="s">
        <v>8450</v>
      </c>
      <c r="N2369" s="33" t="s">
        <v>8911</v>
      </c>
      <c r="O2369" s="5"/>
      <c r="P2369" s="35" t="s">
        <v>233</v>
      </c>
      <c r="Q2369" s="35" t="s">
        <v>8911</v>
      </c>
      <c r="R2369" s="33">
        <v>76288.0</v>
      </c>
      <c r="S2369" s="37"/>
      <c r="T2369" s="33"/>
      <c r="U2369" s="33">
        <v>4.12</v>
      </c>
      <c r="V2369" s="33" t="s">
        <v>154</v>
      </c>
      <c r="W2369" s="33"/>
      <c r="X2369" s="33"/>
      <c r="Y2369" s="5"/>
      <c r="Z2369" s="5"/>
      <c r="AA2369" s="33">
        <v>1.0</v>
      </c>
      <c r="AB2369" s="33"/>
      <c r="AC2369" s="33">
        <v>1.0</v>
      </c>
      <c r="AD2369" s="5"/>
      <c r="AE2369" s="5"/>
      <c r="AF2369" s="5"/>
      <c r="AG2369" s="16"/>
      <c r="AH2369" s="38" t="str">
        <f t="shared" si="1"/>
        <v/>
      </c>
      <c r="AI2369" s="39">
        <f t="shared" si="2"/>
        <v>1</v>
      </c>
      <c r="AJ2369" s="37" t="str">
        <f t="shared" si="3"/>
        <v/>
      </c>
      <c r="AK2369" s="41" t="str">
        <f t="shared" si="4"/>
        <v/>
      </c>
      <c r="AL2369" s="35" t="s">
        <v>233</v>
      </c>
      <c r="AM2369" s="33" t="s">
        <v>8911</v>
      </c>
      <c r="AN2369" s="33" t="s">
        <v>8911</v>
      </c>
      <c r="AO2369" s="41"/>
      <c r="AP2369" s="33" t="s">
        <v>169</v>
      </c>
      <c r="AQ2369" s="33" t="s">
        <v>170</v>
      </c>
      <c r="AR2369" s="33">
        <v>300.0</v>
      </c>
      <c r="AS2369" s="42"/>
      <c r="AT2369" s="42"/>
      <c r="AU2369" s="42"/>
      <c r="AV2369" s="42"/>
      <c r="AW2369" s="42"/>
      <c r="AX2369" s="5"/>
      <c r="AY2369" s="33"/>
      <c r="AZ2369" s="33" t="s">
        <v>14687</v>
      </c>
      <c r="BA2369" s="5"/>
      <c r="BB2369" s="5"/>
      <c r="BC2369" s="5" t="s">
        <v>14688</v>
      </c>
      <c r="BD2369" s="33" t="s">
        <v>173</v>
      </c>
      <c r="BE2369" s="41"/>
      <c r="BF2369" s="35"/>
      <c r="BG2369" s="33" t="s">
        <v>169</v>
      </c>
      <c r="BH2369" s="5"/>
      <c r="BI2369" s="33">
        <v>300.0</v>
      </c>
      <c r="BJ2369" s="33" t="s">
        <v>170</v>
      </c>
      <c r="BK2369" s="5"/>
      <c r="BL2369" s="5">
        <f t="shared" si="5"/>
        <v>3994.5</v>
      </c>
      <c r="BM2369" s="5"/>
      <c r="BN2369" s="5"/>
      <c r="BO2369" s="42">
        <f t="shared" si="6"/>
        <v>3994.5</v>
      </c>
      <c r="BP2369" s="44"/>
      <c r="BQ2369" s="45"/>
      <c r="BR2369" s="47"/>
      <c r="BS2369" s="45"/>
      <c r="BT2369" s="37"/>
      <c r="BU2369" s="5"/>
      <c r="BV2369" s="38"/>
      <c r="BW2369" s="48"/>
      <c r="BX2369" s="44"/>
      <c r="BY2369" s="44"/>
      <c r="BZ2369" s="33" t="s">
        <v>131</v>
      </c>
      <c r="CA2369" s="5"/>
      <c r="CB2369" s="5"/>
      <c r="CC2369" s="33" t="s">
        <v>177</v>
      </c>
      <c r="CD2369" s="5"/>
      <c r="CE2369" s="5"/>
      <c r="CF2369" s="33" t="s">
        <v>178</v>
      </c>
      <c r="CG2369" s="33" t="s">
        <v>14689</v>
      </c>
      <c r="CH2369" s="5"/>
      <c r="CI2369" s="5"/>
      <c r="CJ2369" s="5"/>
      <c r="CK2369" s="33"/>
      <c r="CL2369" s="49">
        <v>45000.0</v>
      </c>
      <c r="CM2369" s="33" t="s">
        <v>180</v>
      </c>
      <c r="CN2369" s="5"/>
      <c r="CO2369" s="33">
        <v>2.0</v>
      </c>
      <c r="CP2369" s="33" t="s">
        <v>181</v>
      </c>
      <c r="CQ2369" s="50" t="str">
        <f t="shared" si="7"/>
        <v>19/09/1960</v>
      </c>
      <c r="CR2369" s="33" t="s">
        <v>182</v>
      </c>
      <c r="CS2369" s="33">
        <v>5.0</v>
      </c>
      <c r="CT2369" s="33">
        <v>5.0</v>
      </c>
      <c r="CU2369" s="33">
        <v>28.0</v>
      </c>
      <c r="CV2369" s="33">
        <v>1687.0</v>
      </c>
      <c r="CW2369" s="5"/>
      <c r="CX2369" s="5"/>
      <c r="CY2369" s="33">
        <v>-99.976997</v>
      </c>
      <c r="CZ2369" s="33">
        <v>20.723301</v>
      </c>
      <c r="DA2369" s="33">
        <v>4.4219266E9</v>
      </c>
      <c r="DB2369" s="33">
        <v>1.0</v>
      </c>
      <c r="DC2369" s="33" t="s">
        <v>8456</v>
      </c>
      <c r="DD2369" s="33">
        <v>2023.0</v>
      </c>
      <c r="DE2369" s="33" t="s">
        <v>184</v>
      </c>
      <c r="DF2369" s="33"/>
      <c r="DG2369" s="33" t="s">
        <v>185</v>
      </c>
      <c r="DH2369" s="33" t="s">
        <v>186</v>
      </c>
      <c r="DI2369" s="5"/>
      <c r="DJ2369" s="5"/>
    </row>
    <row r="2370">
      <c r="A2370" s="33" t="s">
        <v>14690</v>
      </c>
      <c r="B2370" s="34">
        <v>44952.0</v>
      </c>
      <c r="C2370" s="35" t="s">
        <v>137</v>
      </c>
      <c r="D2370" s="35" t="s">
        <v>139</v>
      </c>
      <c r="E2370" s="35" t="s">
        <v>142</v>
      </c>
      <c r="F2370" s="36" t="s">
        <v>144</v>
      </c>
      <c r="G2370" s="33" t="s">
        <v>14691</v>
      </c>
      <c r="H2370" s="33" t="s">
        <v>2316</v>
      </c>
      <c r="I2370" s="33" t="s">
        <v>14692</v>
      </c>
      <c r="J2370" s="33" t="s">
        <v>350</v>
      </c>
      <c r="K2370" s="35" t="s">
        <v>421</v>
      </c>
      <c r="L2370" s="33" t="s">
        <v>351</v>
      </c>
      <c r="M2370" s="33" t="s">
        <v>8450</v>
      </c>
      <c r="N2370" s="33" t="s">
        <v>14693</v>
      </c>
      <c r="O2370" s="5"/>
      <c r="P2370" s="35" t="s">
        <v>233</v>
      </c>
      <c r="Q2370" s="35" t="s">
        <v>14693</v>
      </c>
      <c r="R2370" s="33">
        <v>76294.0</v>
      </c>
      <c r="S2370" s="37"/>
      <c r="T2370" s="33"/>
      <c r="U2370" s="33">
        <v>3.9</v>
      </c>
      <c r="V2370" s="33" t="s">
        <v>154</v>
      </c>
      <c r="W2370" s="33"/>
      <c r="X2370" s="33"/>
      <c r="Y2370" s="5"/>
      <c r="Z2370" s="5"/>
      <c r="AA2370" s="33">
        <v>1.0</v>
      </c>
      <c r="AB2370" s="33"/>
      <c r="AC2370" s="33">
        <v>1.0</v>
      </c>
      <c r="AD2370" s="5"/>
      <c r="AE2370" s="5"/>
      <c r="AF2370" s="5"/>
      <c r="AG2370" s="16"/>
      <c r="AH2370" s="38" t="str">
        <f t="shared" si="1"/>
        <v/>
      </c>
      <c r="AI2370" s="39">
        <f t="shared" si="2"/>
        <v>1</v>
      </c>
      <c r="AJ2370" s="37" t="str">
        <f t="shared" si="3"/>
        <v/>
      </c>
      <c r="AK2370" s="41" t="str">
        <f t="shared" si="4"/>
        <v/>
      </c>
      <c r="AL2370" s="35" t="s">
        <v>233</v>
      </c>
      <c r="AM2370" s="33" t="s">
        <v>14694</v>
      </c>
      <c r="AN2370" s="33" t="s">
        <v>14694</v>
      </c>
      <c r="AO2370" s="41"/>
      <c r="AP2370" s="33" t="s">
        <v>169</v>
      </c>
      <c r="AQ2370" s="33" t="s">
        <v>170</v>
      </c>
      <c r="AR2370" s="33">
        <v>300.0</v>
      </c>
      <c r="AS2370" s="42"/>
      <c r="AT2370" s="42"/>
      <c r="AU2370" s="42"/>
      <c r="AV2370" s="42"/>
      <c r="AW2370" s="42"/>
      <c r="AX2370" s="5"/>
      <c r="AY2370" s="33"/>
      <c r="AZ2370" s="33" t="s">
        <v>14695</v>
      </c>
      <c r="BA2370" s="5"/>
      <c r="BB2370" s="5"/>
      <c r="BC2370" s="5" t="s">
        <v>14696</v>
      </c>
      <c r="BD2370" s="33" t="s">
        <v>173</v>
      </c>
      <c r="BE2370" s="41"/>
      <c r="BF2370" s="35"/>
      <c r="BG2370" s="33" t="s">
        <v>169</v>
      </c>
      <c r="BH2370" s="5"/>
      <c r="BI2370" s="33">
        <v>300.0</v>
      </c>
      <c r="BJ2370" s="33" t="s">
        <v>170</v>
      </c>
      <c r="BK2370" s="5"/>
      <c r="BL2370" s="5">
        <f t="shared" si="5"/>
        <v>3994.5</v>
      </c>
      <c r="BM2370" s="5"/>
      <c r="BN2370" s="5"/>
      <c r="BO2370" s="42">
        <f t="shared" si="6"/>
        <v>3994.5</v>
      </c>
      <c r="BP2370" s="44"/>
      <c r="BQ2370" s="45"/>
      <c r="BR2370" s="47"/>
      <c r="BS2370" s="45"/>
      <c r="BT2370" s="37"/>
      <c r="BU2370" s="5"/>
      <c r="BV2370" s="38"/>
      <c r="BW2370" s="48"/>
      <c r="BX2370" s="44"/>
      <c r="BY2370" s="44"/>
      <c r="BZ2370" s="33" t="s">
        <v>131</v>
      </c>
      <c r="CA2370" s="5"/>
      <c r="CB2370" s="5"/>
      <c r="CC2370" s="33" t="s">
        <v>177</v>
      </c>
      <c r="CD2370" s="5"/>
      <c r="CE2370" s="5"/>
      <c r="CF2370" s="33" t="s">
        <v>178</v>
      </c>
      <c r="CG2370" s="33" t="s">
        <v>14697</v>
      </c>
      <c r="CH2370" s="5"/>
      <c r="CI2370" s="5"/>
      <c r="CJ2370" s="5"/>
      <c r="CK2370" s="33"/>
      <c r="CL2370" s="49">
        <v>45000.0</v>
      </c>
      <c r="CM2370" s="33" t="s">
        <v>180</v>
      </c>
      <c r="CN2370" s="5"/>
      <c r="CO2370" s="33">
        <v>2.0</v>
      </c>
      <c r="CP2370" s="33" t="s">
        <v>181</v>
      </c>
      <c r="CQ2370" s="50" t="str">
        <f t="shared" si="7"/>
        <v>10/07/1944</v>
      </c>
      <c r="CR2370" s="33" t="s">
        <v>182</v>
      </c>
      <c r="CS2370" s="33">
        <v>5.0</v>
      </c>
      <c r="CT2370" s="33">
        <v>5.0</v>
      </c>
      <c r="CU2370" s="33">
        <v>28.0</v>
      </c>
      <c r="CV2370" s="33">
        <v>51.0</v>
      </c>
      <c r="CW2370" s="5"/>
      <c r="CX2370" s="5"/>
      <c r="CY2370" s="33">
        <v>-100.139995</v>
      </c>
      <c r="CZ2370" s="33">
        <v>20.586045</v>
      </c>
      <c r="DA2370" s="33">
        <v>4.4219266E9</v>
      </c>
      <c r="DB2370" s="33">
        <v>1.0</v>
      </c>
      <c r="DC2370" s="33" t="s">
        <v>8456</v>
      </c>
      <c r="DD2370" s="33">
        <v>2023.0</v>
      </c>
      <c r="DE2370" s="33" t="s">
        <v>184</v>
      </c>
      <c r="DF2370" s="33"/>
      <c r="DG2370" s="33" t="s">
        <v>185</v>
      </c>
      <c r="DH2370" s="33" t="s">
        <v>186</v>
      </c>
      <c r="DI2370" s="5"/>
      <c r="DJ2370" s="5"/>
    </row>
    <row r="2371">
      <c r="A2371" s="33" t="s">
        <v>14698</v>
      </c>
      <c r="B2371" s="34">
        <v>44952.0</v>
      </c>
      <c r="C2371" s="35" t="s">
        <v>137</v>
      </c>
      <c r="D2371" s="35" t="s">
        <v>139</v>
      </c>
      <c r="E2371" s="35" t="s">
        <v>142</v>
      </c>
      <c r="F2371" s="36" t="s">
        <v>144</v>
      </c>
      <c r="G2371" s="33" t="s">
        <v>14699</v>
      </c>
      <c r="H2371" s="33" t="s">
        <v>14700</v>
      </c>
      <c r="I2371" s="33" t="s">
        <v>14701</v>
      </c>
      <c r="J2371" s="33" t="s">
        <v>439</v>
      </c>
      <c r="K2371" s="35" t="s">
        <v>421</v>
      </c>
      <c r="L2371" s="33" t="s">
        <v>6132</v>
      </c>
      <c r="M2371" s="33" t="s">
        <v>8450</v>
      </c>
      <c r="N2371" s="33" t="s">
        <v>14694</v>
      </c>
      <c r="O2371" s="5"/>
      <c r="P2371" s="35" t="s">
        <v>233</v>
      </c>
      <c r="Q2371" s="35" t="s">
        <v>14694</v>
      </c>
      <c r="R2371" s="33">
        <v>76294.0</v>
      </c>
      <c r="S2371" s="37"/>
      <c r="T2371" s="33"/>
      <c r="U2371" s="33">
        <v>5.97</v>
      </c>
      <c r="V2371" s="33" t="s">
        <v>154</v>
      </c>
      <c r="W2371" s="33"/>
      <c r="X2371" s="33"/>
      <c r="Y2371" s="5"/>
      <c r="Z2371" s="5"/>
      <c r="AA2371" s="33">
        <v>1.0</v>
      </c>
      <c r="AB2371" s="33">
        <v>1.0</v>
      </c>
      <c r="AC2371" s="33"/>
      <c r="AD2371" s="5"/>
      <c r="AE2371" s="5"/>
      <c r="AF2371" s="5"/>
      <c r="AG2371" s="16"/>
      <c r="AH2371" s="38">
        <f t="shared" si="1"/>
        <v>1</v>
      </c>
      <c r="AI2371" s="39" t="str">
        <f t="shared" si="2"/>
        <v/>
      </c>
      <c r="AJ2371" s="37" t="str">
        <f t="shared" si="3"/>
        <v/>
      </c>
      <c r="AK2371" s="41" t="str">
        <f t="shared" si="4"/>
        <v/>
      </c>
      <c r="AL2371" s="35" t="s">
        <v>233</v>
      </c>
      <c r="AM2371" s="33" t="s">
        <v>14694</v>
      </c>
      <c r="AN2371" s="33" t="s">
        <v>14694</v>
      </c>
      <c r="AO2371" s="41"/>
      <c r="AP2371" s="33" t="s">
        <v>169</v>
      </c>
      <c r="AQ2371" s="33" t="s">
        <v>170</v>
      </c>
      <c r="AR2371" s="33">
        <v>300.0</v>
      </c>
      <c r="AS2371" s="42"/>
      <c r="AT2371" s="42"/>
      <c r="AU2371" s="42"/>
      <c r="AV2371" s="42"/>
      <c r="AW2371" s="42"/>
      <c r="AX2371" s="5"/>
      <c r="AY2371" s="33"/>
      <c r="AZ2371" s="33" t="s">
        <v>14702</v>
      </c>
      <c r="BA2371" s="5"/>
      <c r="BB2371" s="5"/>
      <c r="BC2371" s="5" t="s">
        <v>14703</v>
      </c>
      <c r="BD2371" s="33" t="s">
        <v>173</v>
      </c>
      <c r="BE2371" s="41"/>
      <c r="BF2371" s="35"/>
      <c r="BG2371" s="33" t="s">
        <v>169</v>
      </c>
      <c r="BH2371" s="5"/>
      <c r="BI2371" s="33">
        <v>300.0</v>
      </c>
      <c r="BJ2371" s="33" t="s">
        <v>170</v>
      </c>
      <c r="BK2371" s="5"/>
      <c r="BL2371" s="5">
        <f t="shared" si="5"/>
        <v>3994.5</v>
      </c>
      <c r="BM2371" s="5"/>
      <c r="BN2371" s="5"/>
      <c r="BO2371" s="42">
        <f t="shared" si="6"/>
        <v>3994.5</v>
      </c>
      <c r="BP2371" s="44"/>
      <c r="BQ2371" s="45"/>
      <c r="BR2371" s="47"/>
      <c r="BS2371" s="45"/>
      <c r="BT2371" s="37"/>
      <c r="BU2371" s="5"/>
      <c r="BV2371" s="38"/>
      <c r="BW2371" s="48"/>
      <c r="BX2371" s="44"/>
      <c r="BY2371" s="44"/>
      <c r="BZ2371" s="33" t="s">
        <v>131</v>
      </c>
      <c r="CA2371" s="5"/>
      <c r="CB2371" s="5"/>
      <c r="CC2371" s="33" t="s">
        <v>177</v>
      </c>
      <c r="CD2371" s="5"/>
      <c r="CE2371" s="5"/>
      <c r="CF2371" s="33" t="s">
        <v>178</v>
      </c>
      <c r="CG2371" s="33" t="s">
        <v>14704</v>
      </c>
      <c r="CH2371" s="5"/>
      <c r="CI2371" s="5"/>
      <c r="CJ2371" s="5"/>
      <c r="CK2371" s="33"/>
      <c r="CL2371" s="49">
        <v>45000.0</v>
      </c>
      <c r="CM2371" s="33" t="s">
        <v>180</v>
      </c>
      <c r="CN2371" s="5"/>
      <c r="CO2371" s="33">
        <v>2.0</v>
      </c>
      <c r="CP2371" s="33" t="s">
        <v>181</v>
      </c>
      <c r="CQ2371" s="50" t="str">
        <f t="shared" si="7"/>
        <v>28/10/1932</v>
      </c>
      <c r="CR2371" s="33" t="s">
        <v>243</v>
      </c>
      <c r="CS2371" s="33">
        <v>5.0</v>
      </c>
      <c r="CT2371" s="33">
        <v>5.0</v>
      </c>
      <c r="CU2371" s="33">
        <v>28.0</v>
      </c>
      <c r="CV2371" s="33">
        <v>1766.0</v>
      </c>
      <c r="CW2371" s="5"/>
      <c r="CX2371" s="5"/>
      <c r="CY2371" s="33">
        <v>-100.164275</v>
      </c>
      <c r="CZ2371" s="33">
        <v>20.569804</v>
      </c>
      <c r="DA2371" s="33">
        <v>4.4219266E9</v>
      </c>
      <c r="DB2371" s="33">
        <v>1.0</v>
      </c>
      <c r="DC2371" s="33" t="s">
        <v>8456</v>
      </c>
      <c r="DD2371" s="33">
        <v>2023.0</v>
      </c>
      <c r="DE2371" s="33" t="s">
        <v>184</v>
      </c>
      <c r="DF2371" s="33"/>
      <c r="DG2371" s="33" t="s">
        <v>185</v>
      </c>
      <c r="DH2371" s="33" t="s">
        <v>186</v>
      </c>
      <c r="DI2371" s="5"/>
      <c r="DJ2371" s="5"/>
    </row>
    <row r="2372">
      <c r="A2372" s="33" t="s">
        <v>14705</v>
      </c>
      <c r="B2372" s="34">
        <v>44952.0</v>
      </c>
      <c r="C2372" s="35" t="s">
        <v>137</v>
      </c>
      <c r="D2372" s="35" t="s">
        <v>139</v>
      </c>
      <c r="E2372" s="35" t="s">
        <v>142</v>
      </c>
      <c r="F2372" s="36" t="s">
        <v>144</v>
      </c>
      <c r="G2372" s="33" t="s">
        <v>14706</v>
      </c>
      <c r="H2372" s="33" t="s">
        <v>14707</v>
      </c>
      <c r="I2372" s="33" t="s">
        <v>546</v>
      </c>
      <c r="J2372" s="33" t="s">
        <v>247</v>
      </c>
      <c r="K2372" s="35" t="s">
        <v>421</v>
      </c>
      <c r="L2372" s="33" t="s">
        <v>1707</v>
      </c>
      <c r="M2372" s="33" t="s">
        <v>8450</v>
      </c>
      <c r="N2372" s="33" t="s">
        <v>14694</v>
      </c>
      <c r="O2372" s="5"/>
      <c r="P2372" s="35" t="s">
        <v>233</v>
      </c>
      <c r="Q2372" s="35" t="s">
        <v>14694</v>
      </c>
      <c r="R2372" s="33">
        <v>76294.0</v>
      </c>
      <c r="S2372" s="37"/>
      <c r="T2372" s="33"/>
      <c r="U2372" s="33">
        <v>1.92</v>
      </c>
      <c r="V2372" s="33" t="s">
        <v>154</v>
      </c>
      <c r="W2372" s="33"/>
      <c r="X2372" s="33"/>
      <c r="Y2372" s="5"/>
      <c r="Z2372" s="5"/>
      <c r="AA2372" s="33">
        <v>1.0</v>
      </c>
      <c r="AB2372" s="33"/>
      <c r="AC2372" s="33">
        <v>1.0</v>
      </c>
      <c r="AD2372" s="5"/>
      <c r="AE2372" s="5"/>
      <c r="AF2372" s="5"/>
      <c r="AG2372" s="16"/>
      <c r="AH2372" s="38" t="str">
        <f t="shared" si="1"/>
        <v/>
      </c>
      <c r="AI2372" s="39">
        <f t="shared" si="2"/>
        <v>1</v>
      </c>
      <c r="AJ2372" s="37" t="str">
        <f t="shared" si="3"/>
        <v/>
      </c>
      <c r="AK2372" s="41" t="str">
        <f t="shared" si="4"/>
        <v/>
      </c>
      <c r="AL2372" s="35" t="s">
        <v>233</v>
      </c>
      <c r="AM2372" s="33" t="s">
        <v>14694</v>
      </c>
      <c r="AN2372" s="33" t="s">
        <v>14694</v>
      </c>
      <c r="AO2372" s="41"/>
      <c r="AP2372" s="33" t="s">
        <v>169</v>
      </c>
      <c r="AQ2372" s="33" t="s">
        <v>170</v>
      </c>
      <c r="AR2372" s="33">
        <v>150.0</v>
      </c>
      <c r="AS2372" s="42"/>
      <c r="AT2372" s="42"/>
      <c r="AU2372" s="42"/>
      <c r="AV2372" s="42"/>
      <c r="AW2372" s="42"/>
      <c r="AX2372" s="5"/>
      <c r="AY2372" s="33"/>
      <c r="AZ2372" s="33" t="s">
        <v>14708</v>
      </c>
      <c r="BA2372" s="5"/>
      <c r="BB2372" s="5"/>
      <c r="BC2372" s="5" t="s">
        <v>14709</v>
      </c>
      <c r="BD2372" s="33" t="s">
        <v>173</v>
      </c>
      <c r="BE2372" s="41"/>
      <c r="BF2372" s="35"/>
      <c r="BG2372" s="33" t="s">
        <v>169</v>
      </c>
      <c r="BH2372" s="5"/>
      <c r="BI2372" s="33">
        <v>150.0</v>
      </c>
      <c r="BJ2372" s="33" t="s">
        <v>170</v>
      </c>
      <c r="BK2372" s="5"/>
      <c r="BL2372" s="5">
        <f t="shared" si="5"/>
        <v>1997.25</v>
      </c>
      <c r="BM2372" s="5"/>
      <c r="BN2372" s="5"/>
      <c r="BO2372" s="42">
        <f t="shared" si="6"/>
        <v>1997.25</v>
      </c>
      <c r="BP2372" s="44"/>
      <c r="BQ2372" s="45"/>
      <c r="BR2372" s="47"/>
      <c r="BS2372" s="45"/>
      <c r="BT2372" s="37"/>
      <c r="BU2372" s="5"/>
      <c r="BV2372" s="38"/>
      <c r="BW2372" s="48"/>
      <c r="BX2372" s="44"/>
      <c r="BY2372" s="44"/>
      <c r="BZ2372" s="33" t="s">
        <v>131</v>
      </c>
      <c r="CA2372" s="5"/>
      <c r="CB2372" s="5"/>
      <c r="CC2372" s="33" t="s">
        <v>177</v>
      </c>
      <c r="CD2372" s="5"/>
      <c r="CE2372" s="5"/>
      <c r="CF2372" s="33" t="s">
        <v>178</v>
      </c>
      <c r="CG2372" s="33" t="s">
        <v>14710</v>
      </c>
      <c r="CH2372" s="5"/>
      <c r="CI2372" s="5"/>
      <c r="CJ2372" s="5"/>
      <c r="CK2372" s="33"/>
      <c r="CL2372" s="49">
        <v>45000.0</v>
      </c>
      <c r="CM2372" s="33" t="s">
        <v>180</v>
      </c>
      <c r="CN2372" s="5"/>
      <c r="CO2372" s="33">
        <v>1.0</v>
      </c>
      <c r="CP2372" s="33" t="s">
        <v>181</v>
      </c>
      <c r="CQ2372" s="50" t="str">
        <f t="shared" si="7"/>
        <v>25/09/1956</v>
      </c>
      <c r="CR2372" s="33" t="s">
        <v>182</v>
      </c>
      <c r="CS2372" s="33">
        <v>5.0</v>
      </c>
      <c r="CT2372" s="33">
        <v>5.0</v>
      </c>
      <c r="CU2372" s="33">
        <v>28.0</v>
      </c>
      <c r="CV2372" s="33">
        <v>1766.0</v>
      </c>
      <c r="CW2372" s="5"/>
      <c r="CX2372" s="5"/>
      <c r="CY2372" s="33">
        <v>-100.164275</v>
      </c>
      <c r="CZ2372" s="33">
        <v>20.569804</v>
      </c>
      <c r="DA2372" s="33">
        <v>4.4219266E9</v>
      </c>
      <c r="DB2372" s="33">
        <v>1.0</v>
      </c>
      <c r="DC2372" s="33" t="s">
        <v>8456</v>
      </c>
      <c r="DD2372" s="33">
        <v>2023.0</v>
      </c>
      <c r="DE2372" s="33" t="s">
        <v>184</v>
      </c>
      <c r="DF2372" s="33"/>
      <c r="DG2372" s="33" t="s">
        <v>185</v>
      </c>
      <c r="DH2372" s="33" t="s">
        <v>186</v>
      </c>
      <c r="DI2372" s="5"/>
      <c r="DJ2372" s="5"/>
    </row>
    <row r="2373">
      <c r="A2373" s="33" t="s">
        <v>14711</v>
      </c>
      <c r="B2373" s="34">
        <v>44952.0</v>
      </c>
      <c r="C2373" s="35" t="s">
        <v>137</v>
      </c>
      <c r="D2373" s="35" t="s">
        <v>139</v>
      </c>
      <c r="E2373" s="35" t="s">
        <v>142</v>
      </c>
      <c r="F2373" s="36" t="s">
        <v>144</v>
      </c>
      <c r="G2373" s="33" t="s">
        <v>14712</v>
      </c>
      <c r="H2373" s="33" t="s">
        <v>6395</v>
      </c>
      <c r="I2373" s="33" t="s">
        <v>14713</v>
      </c>
      <c r="J2373" s="33" t="s">
        <v>350</v>
      </c>
      <c r="K2373" s="35" t="s">
        <v>421</v>
      </c>
      <c r="L2373" s="33" t="s">
        <v>14714</v>
      </c>
      <c r="M2373" s="33" t="s">
        <v>8450</v>
      </c>
      <c r="N2373" s="33" t="s">
        <v>14694</v>
      </c>
      <c r="O2373" s="5"/>
      <c r="P2373" s="35" t="s">
        <v>233</v>
      </c>
      <c r="Q2373" s="35" t="s">
        <v>14694</v>
      </c>
      <c r="R2373" s="33">
        <v>76294.0</v>
      </c>
      <c r="S2373" s="37"/>
      <c r="T2373" s="33"/>
      <c r="U2373" s="33">
        <v>3.9</v>
      </c>
      <c r="V2373" s="33" t="s">
        <v>154</v>
      </c>
      <c r="W2373" s="33"/>
      <c r="X2373" s="33"/>
      <c r="Y2373" s="5"/>
      <c r="Z2373" s="5"/>
      <c r="AA2373" s="33">
        <v>1.0</v>
      </c>
      <c r="AB2373" s="33"/>
      <c r="AC2373" s="33">
        <v>1.0</v>
      </c>
      <c r="AD2373" s="5"/>
      <c r="AE2373" s="5"/>
      <c r="AF2373" s="5"/>
      <c r="AG2373" s="16"/>
      <c r="AH2373" s="38" t="str">
        <f t="shared" si="1"/>
        <v/>
      </c>
      <c r="AI2373" s="39" t="str">
        <f t="shared" si="2"/>
        <v/>
      </c>
      <c r="AJ2373" s="37" t="str">
        <f t="shared" si="3"/>
        <v/>
      </c>
      <c r="AK2373" s="41" t="str">
        <f t="shared" si="4"/>
        <v/>
      </c>
      <c r="AL2373" s="35" t="s">
        <v>233</v>
      </c>
      <c r="AM2373" s="33" t="s">
        <v>14694</v>
      </c>
      <c r="AN2373" s="33" t="s">
        <v>14694</v>
      </c>
      <c r="AO2373" s="41"/>
      <c r="AP2373" s="33" t="s">
        <v>169</v>
      </c>
      <c r="AQ2373" s="33" t="s">
        <v>170</v>
      </c>
      <c r="AR2373" s="33">
        <v>300.0</v>
      </c>
      <c r="AS2373" s="42"/>
      <c r="AT2373" s="42"/>
      <c r="AU2373" s="42"/>
      <c r="AV2373" s="42"/>
      <c r="AW2373" s="42"/>
      <c r="AX2373" s="5"/>
      <c r="AY2373" s="33"/>
      <c r="AZ2373" s="33" t="s">
        <v>14715</v>
      </c>
      <c r="BA2373" s="5"/>
      <c r="BB2373" s="5"/>
      <c r="BC2373" s="5" t="s">
        <v>14716</v>
      </c>
      <c r="BD2373" s="33" t="s">
        <v>173</v>
      </c>
      <c r="BE2373" s="41"/>
      <c r="BF2373" s="35"/>
      <c r="BG2373" s="33" t="s">
        <v>169</v>
      </c>
      <c r="BH2373" s="5"/>
      <c r="BI2373" s="33">
        <v>300.0</v>
      </c>
      <c r="BJ2373" s="33" t="s">
        <v>170</v>
      </c>
      <c r="BK2373" s="5"/>
      <c r="BL2373" s="5">
        <f t="shared" si="5"/>
        <v>3994.5</v>
      </c>
      <c r="BM2373" s="5"/>
      <c r="BN2373" s="5"/>
      <c r="BO2373" s="42">
        <f t="shared" si="6"/>
        <v>3994.5</v>
      </c>
      <c r="BP2373" s="44"/>
      <c r="BQ2373" s="45"/>
      <c r="BR2373" s="47"/>
      <c r="BS2373" s="45"/>
      <c r="BT2373" s="37"/>
      <c r="BU2373" s="5"/>
      <c r="BV2373" s="38"/>
      <c r="BW2373" s="48"/>
      <c r="BX2373" s="44"/>
      <c r="BY2373" s="44"/>
      <c r="BZ2373" s="33" t="s">
        <v>131</v>
      </c>
      <c r="CA2373" s="5"/>
      <c r="CB2373" s="5"/>
      <c r="CC2373" s="33" t="s">
        <v>177</v>
      </c>
      <c r="CD2373" s="5"/>
      <c r="CE2373" s="5"/>
      <c r="CF2373" s="33" t="s">
        <v>178</v>
      </c>
      <c r="CG2373" s="33" t="s">
        <v>14717</v>
      </c>
      <c r="CH2373" s="5"/>
      <c r="CI2373" s="5"/>
      <c r="CJ2373" s="5"/>
      <c r="CK2373" s="33"/>
      <c r="CL2373" s="49">
        <v>45000.0</v>
      </c>
      <c r="CM2373" s="33" t="s">
        <v>180</v>
      </c>
      <c r="CN2373" s="5"/>
      <c r="CO2373" s="33">
        <v>2.0</v>
      </c>
      <c r="CP2373" s="33" t="s">
        <v>181</v>
      </c>
      <c r="CQ2373" s="50" t="str">
        <f t="shared" si="7"/>
        <v>23/04/1967</v>
      </c>
      <c r="CR2373" s="33" t="s">
        <v>182</v>
      </c>
      <c r="CS2373" s="33">
        <v>5.0</v>
      </c>
      <c r="CT2373" s="33">
        <v>5.0</v>
      </c>
      <c r="CU2373" s="33">
        <v>28.0</v>
      </c>
      <c r="CV2373" s="33">
        <v>1766.0</v>
      </c>
      <c r="CW2373" s="5"/>
      <c r="CX2373" s="5"/>
      <c r="CY2373" s="33">
        <v>-100.164275</v>
      </c>
      <c r="CZ2373" s="33">
        <v>20.569804</v>
      </c>
      <c r="DA2373" s="33">
        <v>4.4219266E9</v>
      </c>
      <c r="DB2373" s="33">
        <v>1.0</v>
      </c>
      <c r="DC2373" s="33" t="s">
        <v>8456</v>
      </c>
      <c r="DD2373" s="33">
        <v>2023.0</v>
      </c>
      <c r="DE2373" s="33" t="s">
        <v>184</v>
      </c>
      <c r="DF2373" s="33"/>
      <c r="DG2373" s="33" t="s">
        <v>185</v>
      </c>
      <c r="DH2373" s="33" t="s">
        <v>186</v>
      </c>
      <c r="DI2373" s="5"/>
      <c r="DJ2373" s="5"/>
    </row>
    <row r="2374">
      <c r="A2374" s="33" t="s">
        <v>14718</v>
      </c>
      <c r="B2374" s="34">
        <v>44952.0</v>
      </c>
      <c r="C2374" s="35" t="s">
        <v>137</v>
      </c>
      <c r="D2374" s="35" t="s">
        <v>139</v>
      </c>
      <c r="E2374" s="35" t="s">
        <v>142</v>
      </c>
      <c r="F2374" s="36" t="s">
        <v>144</v>
      </c>
      <c r="G2374" s="33" t="s">
        <v>14719</v>
      </c>
      <c r="H2374" s="33" t="s">
        <v>1865</v>
      </c>
      <c r="I2374" s="33" t="s">
        <v>213</v>
      </c>
      <c r="J2374" s="33" t="s">
        <v>14692</v>
      </c>
      <c r="K2374" s="35" t="s">
        <v>421</v>
      </c>
      <c r="L2374" s="33" t="s">
        <v>14720</v>
      </c>
      <c r="M2374" s="33" t="s">
        <v>8450</v>
      </c>
      <c r="N2374" s="33" t="s">
        <v>14694</v>
      </c>
      <c r="O2374" s="5"/>
      <c r="P2374" s="35" t="s">
        <v>233</v>
      </c>
      <c r="Q2374" s="35" t="s">
        <v>14694</v>
      </c>
      <c r="R2374" s="33">
        <v>76294.0</v>
      </c>
      <c r="S2374" s="37"/>
      <c r="T2374" s="33"/>
      <c r="U2374" s="33">
        <v>3.85</v>
      </c>
      <c r="V2374" s="33" t="s">
        <v>154</v>
      </c>
      <c r="W2374" s="33"/>
      <c r="X2374" s="33"/>
      <c r="Y2374" s="5"/>
      <c r="Z2374" s="5"/>
      <c r="AA2374" s="33">
        <v>1.0</v>
      </c>
      <c r="AB2374" s="33"/>
      <c r="AC2374" s="33">
        <v>1.0</v>
      </c>
      <c r="AD2374" s="5"/>
      <c r="AE2374" s="5"/>
      <c r="AF2374" s="5"/>
      <c r="AG2374" s="16"/>
      <c r="AH2374" s="38" t="str">
        <f t="shared" si="1"/>
        <v/>
      </c>
      <c r="AI2374" s="39">
        <f t="shared" si="2"/>
        <v>1</v>
      </c>
      <c r="AJ2374" s="37" t="str">
        <f t="shared" si="3"/>
        <v/>
      </c>
      <c r="AK2374" s="41" t="str">
        <f t="shared" si="4"/>
        <v/>
      </c>
      <c r="AL2374" s="35" t="s">
        <v>233</v>
      </c>
      <c r="AM2374" s="33" t="s">
        <v>14694</v>
      </c>
      <c r="AN2374" s="33" t="s">
        <v>14694</v>
      </c>
      <c r="AO2374" s="41"/>
      <c r="AP2374" s="33" t="s">
        <v>169</v>
      </c>
      <c r="AQ2374" s="33" t="s">
        <v>170</v>
      </c>
      <c r="AR2374" s="33">
        <v>300.0</v>
      </c>
      <c r="AS2374" s="42"/>
      <c r="AT2374" s="42"/>
      <c r="AU2374" s="42"/>
      <c r="AV2374" s="42"/>
      <c r="AW2374" s="42"/>
      <c r="AX2374" s="5"/>
      <c r="AY2374" s="33"/>
      <c r="AZ2374" s="33" t="s">
        <v>14721</v>
      </c>
      <c r="BA2374" s="5"/>
      <c r="BB2374" s="5"/>
      <c r="BC2374" s="5" t="s">
        <v>14722</v>
      </c>
      <c r="BD2374" s="33" t="s">
        <v>173</v>
      </c>
      <c r="BE2374" s="41"/>
      <c r="BF2374" s="35"/>
      <c r="BG2374" s="33" t="s">
        <v>169</v>
      </c>
      <c r="BH2374" s="5"/>
      <c r="BI2374" s="33">
        <v>300.0</v>
      </c>
      <c r="BJ2374" s="33" t="s">
        <v>170</v>
      </c>
      <c r="BK2374" s="5"/>
      <c r="BL2374" s="5">
        <f t="shared" si="5"/>
        <v>3994.5</v>
      </c>
      <c r="BM2374" s="5"/>
      <c r="BN2374" s="5"/>
      <c r="BO2374" s="42">
        <f t="shared" si="6"/>
        <v>3994.5</v>
      </c>
      <c r="BP2374" s="44"/>
      <c r="BQ2374" s="45"/>
      <c r="BR2374" s="47"/>
      <c r="BS2374" s="45"/>
      <c r="BT2374" s="37"/>
      <c r="BU2374" s="5"/>
      <c r="BV2374" s="38"/>
      <c r="BW2374" s="48"/>
      <c r="BX2374" s="44"/>
      <c r="BY2374" s="44"/>
      <c r="BZ2374" s="33" t="s">
        <v>131</v>
      </c>
      <c r="CA2374" s="5"/>
      <c r="CB2374" s="5"/>
      <c r="CC2374" s="33" t="s">
        <v>177</v>
      </c>
      <c r="CD2374" s="5"/>
      <c r="CE2374" s="5"/>
      <c r="CF2374" s="33" t="s">
        <v>178</v>
      </c>
      <c r="CG2374" s="33" t="s">
        <v>14723</v>
      </c>
      <c r="CH2374" s="5"/>
      <c r="CI2374" s="5"/>
      <c r="CJ2374" s="5"/>
      <c r="CK2374" s="33"/>
      <c r="CL2374" s="49">
        <v>45000.0</v>
      </c>
      <c r="CM2374" s="33" t="s">
        <v>180</v>
      </c>
      <c r="CN2374" s="5"/>
      <c r="CO2374" s="33">
        <v>2.0</v>
      </c>
      <c r="CP2374" s="33" t="s">
        <v>181</v>
      </c>
      <c r="CQ2374" s="50" t="str">
        <f t="shared" si="7"/>
        <v>30/10/1952</v>
      </c>
      <c r="CR2374" s="33" t="s">
        <v>182</v>
      </c>
      <c r="CS2374" s="33">
        <v>5.0</v>
      </c>
      <c r="CT2374" s="33">
        <v>5.0</v>
      </c>
      <c r="CU2374" s="33">
        <v>28.0</v>
      </c>
      <c r="CV2374" s="33">
        <v>1766.0</v>
      </c>
      <c r="CW2374" s="5"/>
      <c r="CX2374" s="5"/>
      <c r="CY2374" s="33">
        <v>-100.164275</v>
      </c>
      <c r="CZ2374" s="33">
        <v>20.569804</v>
      </c>
      <c r="DA2374" s="33">
        <v>4.4219266E9</v>
      </c>
      <c r="DB2374" s="33">
        <v>1.0</v>
      </c>
      <c r="DC2374" s="33" t="s">
        <v>8456</v>
      </c>
      <c r="DD2374" s="33">
        <v>2023.0</v>
      </c>
      <c r="DE2374" s="33" t="s">
        <v>184</v>
      </c>
      <c r="DF2374" s="33"/>
      <c r="DG2374" s="33" t="s">
        <v>185</v>
      </c>
      <c r="DH2374" s="33" t="s">
        <v>186</v>
      </c>
      <c r="DI2374" s="5"/>
      <c r="DJ2374" s="5"/>
    </row>
    <row r="2375">
      <c r="A2375" s="33" t="s">
        <v>14724</v>
      </c>
      <c r="B2375" s="34">
        <v>44952.0</v>
      </c>
      <c r="C2375" s="35" t="s">
        <v>137</v>
      </c>
      <c r="D2375" s="35" t="s">
        <v>139</v>
      </c>
      <c r="E2375" s="35" t="s">
        <v>142</v>
      </c>
      <c r="F2375" s="36" t="s">
        <v>144</v>
      </c>
      <c r="G2375" s="33" t="s">
        <v>14725</v>
      </c>
      <c r="H2375" s="33" t="s">
        <v>1648</v>
      </c>
      <c r="I2375" s="33" t="s">
        <v>4237</v>
      </c>
      <c r="J2375" s="33" t="s">
        <v>247</v>
      </c>
      <c r="K2375" s="35" t="s">
        <v>421</v>
      </c>
      <c r="L2375" s="33" t="s">
        <v>8272</v>
      </c>
      <c r="M2375" s="33" t="s">
        <v>8450</v>
      </c>
      <c r="N2375" s="33" t="s">
        <v>14694</v>
      </c>
      <c r="O2375" s="5"/>
      <c r="P2375" s="35" t="s">
        <v>233</v>
      </c>
      <c r="Q2375" s="35" t="s">
        <v>14694</v>
      </c>
      <c r="R2375" s="33">
        <v>76294.0</v>
      </c>
      <c r="S2375" s="37"/>
      <c r="T2375" s="33"/>
      <c r="U2375" s="33">
        <v>1.95</v>
      </c>
      <c r="V2375" s="33" t="s">
        <v>154</v>
      </c>
      <c r="W2375" s="33"/>
      <c r="X2375" s="33"/>
      <c r="Y2375" s="5"/>
      <c r="Z2375" s="5"/>
      <c r="AA2375" s="33">
        <v>1.0</v>
      </c>
      <c r="AB2375" s="33"/>
      <c r="AC2375" s="33">
        <v>1.0</v>
      </c>
      <c r="AD2375" s="5"/>
      <c r="AE2375" s="5"/>
      <c r="AF2375" s="5"/>
      <c r="AG2375" s="16"/>
      <c r="AH2375" s="38" t="str">
        <f t="shared" si="1"/>
        <v/>
      </c>
      <c r="AI2375" s="39">
        <f t="shared" si="2"/>
        <v>1</v>
      </c>
      <c r="AJ2375" s="37" t="str">
        <f t="shared" si="3"/>
        <v/>
      </c>
      <c r="AK2375" s="41" t="str">
        <f t="shared" si="4"/>
        <v/>
      </c>
      <c r="AL2375" s="35" t="s">
        <v>233</v>
      </c>
      <c r="AM2375" s="33" t="s">
        <v>14694</v>
      </c>
      <c r="AN2375" s="33" t="s">
        <v>14694</v>
      </c>
      <c r="AO2375" s="41"/>
      <c r="AP2375" s="33" t="s">
        <v>169</v>
      </c>
      <c r="AQ2375" s="33" t="s">
        <v>170</v>
      </c>
      <c r="AR2375" s="33">
        <v>150.0</v>
      </c>
      <c r="AS2375" s="42"/>
      <c r="AT2375" s="42"/>
      <c r="AU2375" s="42"/>
      <c r="AV2375" s="42"/>
      <c r="AW2375" s="42"/>
      <c r="AX2375" s="5"/>
      <c r="AY2375" s="33"/>
      <c r="AZ2375" s="33" t="s">
        <v>14726</v>
      </c>
      <c r="BA2375" s="5"/>
      <c r="BB2375" s="5"/>
      <c r="BC2375" s="5" t="s">
        <v>14727</v>
      </c>
      <c r="BD2375" s="33" t="s">
        <v>173</v>
      </c>
      <c r="BE2375" s="41"/>
      <c r="BF2375" s="35"/>
      <c r="BG2375" s="33" t="s">
        <v>169</v>
      </c>
      <c r="BH2375" s="5"/>
      <c r="BI2375" s="33">
        <v>150.0</v>
      </c>
      <c r="BJ2375" s="33" t="s">
        <v>170</v>
      </c>
      <c r="BK2375" s="5"/>
      <c r="BL2375" s="5">
        <f t="shared" si="5"/>
        <v>1997.25</v>
      </c>
      <c r="BM2375" s="5"/>
      <c r="BN2375" s="5"/>
      <c r="BO2375" s="42">
        <f t="shared" si="6"/>
        <v>1997.25</v>
      </c>
      <c r="BP2375" s="44"/>
      <c r="BQ2375" s="45"/>
      <c r="BR2375" s="47"/>
      <c r="BS2375" s="45"/>
      <c r="BT2375" s="37"/>
      <c r="BU2375" s="5"/>
      <c r="BV2375" s="38"/>
      <c r="BW2375" s="48"/>
      <c r="BX2375" s="44"/>
      <c r="BY2375" s="44"/>
      <c r="BZ2375" s="33" t="s">
        <v>131</v>
      </c>
      <c r="CA2375" s="5"/>
      <c r="CB2375" s="5"/>
      <c r="CC2375" s="33" t="s">
        <v>177</v>
      </c>
      <c r="CD2375" s="5"/>
      <c r="CE2375" s="5"/>
      <c r="CF2375" s="33" t="s">
        <v>178</v>
      </c>
      <c r="CG2375" s="33" t="s">
        <v>14728</v>
      </c>
      <c r="CH2375" s="5"/>
      <c r="CI2375" s="5"/>
      <c r="CJ2375" s="5"/>
      <c r="CK2375" s="33"/>
      <c r="CL2375" s="49">
        <v>45000.0</v>
      </c>
      <c r="CM2375" s="33" t="s">
        <v>180</v>
      </c>
      <c r="CN2375" s="5"/>
      <c r="CO2375" s="33">
        <v>1.0</v>
      </c>
      <c r="CP2375" s="33" t="s">
        <v>181</v>
      </c>
      <c r="CQ2375" s="50" t="str">
        <f t="shared" si="7"/>
        <v>01/09/1953</v>
      </c>
      <c r="CR2375" s="33" t="s">
        <v>182</v>
      </c>
      <c r="CS2375" s="33">
        <v>5.0</v>
      </c>
      <c r="CT2375" s="33">
        <v>5.0</v>
      </c>
      <c r="CU2375" s="33">
        <v>28.0</v>
      </c>
      <c r="CV2375" s="33">
        <v>1766.0</v>
      </c>
      <c r="CW2375" s="5"/>
      <c r="CX2375" s="5"/>
      <c r="CY2375" s="33">
        <v>-100.164275</v>
      </c>
      <c r="CZ2375" s="33">
        <v>20.569804</v>
      </c>
      <c r="DA2375" s="33">
        <v>4.4219266E9</v>
      </c>
      <c r="DB2375" s="33">
        <v>1.0</v>
      </c>
      <c r="DC2375" s="33" t="s">
        <v>8456</v>
      </c>
      <c r="DD2375" s="33">
        <v>2023.0</v>
      </c>
      <c r="DE2375" s="33" t="s">
        <v>184</v>
      </c>
      <c r="DF2375" s="33"/>
      <c r="DG2375" s="33" t="s">
        <v>185</v>
      </c>
      <c r="DH2375" s="33" t="s">
        <v>186</v>
      </c>
      <c r="DI2375" s="5"/>
      <c r="DJ2375" s="5"/>
    </row>
    <row r="2376">
      <c r="A2376" s="33" t="s">
        <v>14729</v>
      </c>
      <c r="B2376" s="34">
        <v>44952.0</v>
      </c>
      <c r="C2376" s="35" t="s">
        <v>137</v>
      </c>
      <c r="D2376" s="35" t="s">
        <v>139</v>
      </c>
      <c r="E2376" s="35" t="s">
        <v>142</v>
      </c>
      <c r="F2376" s="36" t="s">
        <v>144</v>
      </c>
      <c r="G2376" s="33" t="s">
        <v>14730</v>
      </c>
      <c r="H2376" s="33" t="s">
        <v>14731</v>
      </c>
      <c r="I2376" s="33" t="s">
        <v>5341</v>
      </c>
      <c r="J2376" s="33" t="s">
        <v>350</v>
      </c>
      <c r="K2376" s="35" t="s">
        <v>421</v>
      </c>
      <c r="L2376" s="33" t="s">
        <v>1707</v>
      </c>
      <c r="M2376" s="33" t="s">
        <v>8450</v>
      </c>
      <c r="N2376" s="33" t="s">
        <v>14694</v>
      </c>
      <c r="O2376" s="5"/>
      <c r="P2376" s="35" t="s">
        <v>233</v>
      </c>
      <c r="Q2376" s="35" t="s">
        <v>14694</v>
      </c>
      <c r="R2376" s="33">
        <v>76294.0</v>
      </c>
      <c r="S2376" s="37"/>
      <c r="T2376" s="33"/>
      <c r="U2376" s="33">
        <v>1.92</v>
      </c>
      <c r="V2376" s="33" t="s">
        <v>154</v>
      </c>
      <c r="W2376" s="33"/>
      <c r="X2376" s="33"/>
      <c r="Y2376" s="5"/>
      <c r="Z2376" s="5"/>
      <c r="AA2376" s="33">
        <v>1.0</v>
      </c>
      <c r="AB2376" s="33"/>
      <c r="AC2376" s="33">
        <v>1.0</v>
      </c>
      <c r="AD2376" s="5"/>
      <c r="AE2376" s="5"/>
      <c r="AF2376" s="5"/>
      <c r="AG2376" s="16"/>
      <c r="AH2376" s="38" t="str">
        <f t="shared" si="1"/>
        <v/>
      </c>
      <c r="AI2376" s="39">
        <f t="shared" si="2"/>
        <v>1</v>
      </c>
      <c r="AJ2376" s="37" t="str">
        <f t="shared" si="3"/>
        <v/>
      </c>
      <c r="AK2376" s="41" t="str">
        <f t="shared" si="4"/>
        <v/>
      </c>
      <c r="AL2376" s="35" t="s">
        <v>233</v>
      </c>
      <c r="AM2376" s="33" t="s">
        <v>14694</v>
      </c>
      <c r="AN2376" s="33" t="s">
        <v>14694</v>
      </c>
      <c r="AO2376" s="41"/>
      <c r="AP2376" s="33" t="s">
        <v>169</v>
      </c>
      <c r="AQ2376" s="33" t="s">
        <v>170</v>
      </c>
      <c r="AR2376" s="33">
        <v>150.0</v>
      </c>
      <c r="AS2376" s="42"/>
      <c r="AT2376" s="42"/>
      <c r="AU2376" s="42"/>
      <c r="AV2376" s="42"/>
      <c r="AW2376" s="42"/>
      <c r="AX2376" s="5"/>
      <c r="AY2376" s="33"/>
      <c r="AZ2376" s="33" t="s">
        <v>14732</v>
      </c>
      <c r="BA2376" s="5"/>
      <c r="BB2376" s="5"/>
      <c r="BC2376" s="5" t="s">
        <v>14733</v>
      </c>
      <c r="BD2376" s="33" t="s">
        <v>173</v>
      </c>
      <c r="BE2376" s="41"/>
      <c r="BF2376" s="35"/>
      <c r="BG2376" s="33" t="s">
        <v>169</v>
      </c>
      <c r="BH2376" s="5"/>
      <c r="BI2376" s="33">
        <v>150.0</v>
      </c>
      <c r="BJ2376" s="33" t="s">
        <v>170</v>
      </c>
      <c r="BK2376" s="5"/>
      <c r="BL2376" s="5">
        <f t="shared" si="5"/>
        <v>1997.25</v>
      </c>
      <c r="BM2376" s="5"/>
      <c r="BN2376" s="5"/>
      <c r="BO2376" s="42">
        <f t="shared" si="6"/>
        <v>1997.25</v>
      </c>
      <c r="BP2376" s="44"/>
      <c r="BQ2376" s="45"/>
      <c r="BR2376" s="47"/>
      <c r="BS2376" s="45"/>
      <c r="BT2376" s="37"/>
      <c r="BU2376" s="5"/>
      <c r="BV2376" s="38"/>
      <c r="BW2376" s="48"/>
      <c r="BX2376" s="44"/>
      <c r="BY2376" s="44"/>
      <c r="BZ2376" s="33" t="s">
        <v>131</v>
      </c>
      <c r="CA2376" s="5"/>
      <c r="CB2376" s="5"/>
      <c r="CC2376" s="33" t="s">
        <v>177</v>
      </c>
      <c r="CD2376" s="5"/>
      <c r="CE2376" s="5"/>
      <c r="CF2376" s="33" t="s">
        <v>178</v>
      </c>
      <c r="CG2376" s="33" t="s">
        <v>14734</v>
      </c>
      <c r="CH2376" s="5"/>
      <c r="CI2376" s="5"/>
      <c r="CJ2376" s="5"/>
      <c r="CK2376" s="33"/>
      <c r="CL2376" s="49">
        <v>45000.0</v>
      </c>
      <c r="CM2376" s="33" t="s">
        <v>180</v>
      </c>
      <c r="CN2376" s="5"/>
      <c r="CO2376" s="33">
        <v>1.0</v>
      </c>
      <c r="CP2376" s="33" t="s">
        <v>181</v>
      </c>
      <c r="CQ2376" s="50" t="str">
        <f t="shared" si="7"/>
        <v>05/09/1962</v>
      </c>
      <c r="CR2376" s="33" t="s">
        <v>182</v>
      </c>
      <c r="CS2376" s="33">
        <v>5.0</v>
      </c>
      <c r="CT2376" s="33">
        <v>5.0</v>
      </c>
      <c r="CU2376" s="33">
        <v>28.0</v>
      </c>
      <c r="CV2376" s="33">
        <v>1766.0</v>
      </c>
      <c r="CW2376" s="5"/>
      <c r="CX2376" s="5"/>
      <c r="CY2376" s="33">
        <v>-100.164275</v>
      </c>
      <c r="CZ2376" s="33">
        <v>20.569804</v>
      </c>
      <c r="DA2376" s="33">
        <v>4.4219266E9</v>
      </c>
      <c r="DB2376" s="33">
        <v>1.0</v>
      </c>
      <c r="DC2376" s="33" t="s">
        <v>8456</v>
      </c>
      <c r="DD2376" s="33">
        <v>2023.0</v>
      </c>
      <c r="DE2376" s="33" t="s">
        <v>184</v>
      </c>
      <c r="DF2376" s="33"/>
      <c r="DG2376" s="33" t="s">
        <v>185</v>
      </c>
      <c r="DH2376" s="33" t="s">
        <v>186</v>
      </c>
      <c r="DI2376" s="5"/>
      <c r="DJ2376" s="5"/>
    </row>
    <row r="2377">
      <c r="A2377" s="33" t="s">
        <v>14735</v>
      </c>
      <c r="B2377" s="34">
        <v>44952.0</v>
      </c>
      <c r="C2377" s="35" t="s">
        <v>137</v>
      </c>
      <c r="D2377" s="35" t="s">
        <v>139</v>
      </c>
      <c r="E2377" s="35" t="s">
        <v>142</v>
      </c>
      <c r="F2377" s="36" t="s">
        <v>144</v>
      </c>
      <c r="G2377" s="33" t="s">
        <v>14736</v>
      </c>
      <c r="H2377" s="33" t="s">
        <v>246</v>
      </c>
      <c r="I2377" s="33" t="s">
        <v>5341</v>
      </c>
      <c r="J2377" s="33" t="s">
        <v>489</v>
      </c>
      <c r="K2377" s="35" t="s">
        <v>421</v>
      </c>
      <c r="L2377" s="33" t="s">
        <v>3194</v>
      </c>
      <c r="M2377" s="33" t="s">
        <v>8450</v>
      </c>
      <c r="N2377" s="33" t="s">
        <v>14694</v>
      </c>
      <c r="O2377" s="5"/>
      <c r="P2377" s="35" t="s">
        <v>233</v>
      </c>
      <c r="Q2377" s="35" t="s">
        <v>14694</v>
      </c>
      <c r="R2377" s="33">
        <v>76295.0</v>
      </c>
      <c r="S2377" s="37"/>
      <c r="T2377" s="33"/>
      <c r="U2377" s="33">
        <v>3.88</v>
      </c>
      <c r="V2377" s="33" t="s">
        <v>154</v>
      </c>
      <c r="W2377" s="33"/>
      <c r="X2377" s="33"/>
      <c r="Y2377" s="5"/>
      <c r="Z2377" s="5"/>
      <c r="AA2377" s="33">
        <v>1.0</v>
      </c>
      <c r="AB2377" s="33"/>
      <c r="AC2377" s="33">
        <v>1.0</v>
      </c>
      <c r="AD2377" s="5"/>
      <c r="AE2377" s="5"/>
      <c r="AF2377" s="5"/>
      <c r="AG2377" s="16"/>
      <c r="AH2377" s="38" t="str">
        <f t="shared" si="1"/>
        <v/>
      </c>
      <c r="AI2377" s="39">
        <f t="shared" si="2"/>
        <v>1</v>
      </c>
      <c r="AJ2377" s="37" t="str">
        <f t="shared" si="3"/>
        <v/>
      </c>
      <c r="AK2377" s="41" t="str">
        <f t="shared" si="4"/>
        <v/>
      </c>
      <c r="AL2377" s="35" t="s">
        <v>233</v>
      </c>
      <c r="AM2377" s="33" t="s">
        <v>14694</v>
      </c>
      <c r="AN2377" s="33" t="s">
        <v>14694</v>
      </c>
      <c r="AO2377" s="41"/>
      <c r="AP2377" s="33" t="s">
        <v>169</v>
      </c>
      <c r="AQ2377" s="33" t="s">
        <v>170</v>
      </c>
      <c r="AR2377" s="33">
        <v>300.0</v>
      </c>
      <c r="AS2377" s="42"/>
      <c r="AT2377" s="42"/>
      <c r="AU2377" s="42"/>
      <c r="AV2377" s="42"/>
      <c r="AW2377" s="42"/>
      <c r="AX2377" s="5"/>
      <c r="AY2377" s="33"/>
      <c r="AZ2377" s="33" t="s">
        <v>14737</v>
      </c>
      <c r="BA2377" s="5"/>
      <c r="BB2377" s="5"/>
      <c r="BC2377" s="5" t="s">
        <v>14738</v>
      </c>
      <c r="BD2377" s="33" t="s">
        <v>173</v>
      </c>
      <c r="BE2377" s="41"/>
      <c r="BF2377" s="35"/>
      <c r="BG2377" s="33" t="s">
        <v>169</v>
      </c>
      <c r="BH2377" s="5"/>
      <c r="BI2377" s="33">
        <v>300.0</v>
      </c>
      <c r="BJ2377" s="33" t="s">
        <v>170</v>
      </c>
      <c r="BK2377" s="5"/>
      <c r="BL2377" s="5">
        <f t="shared" si="5"/>
        <v>3994.5</v>
      </c>
      <c r="BM2377" s="5"/>
      <c r="BN2377" s="5"/>
      <c r="BO2377" s="42">
        <f t="shared" si="6"/>
        <v>3994.5</v>
      </c>
      <c r="BP2377" s="44"/>
      <c r="BQ2377" s="45"/>
      <c r="BR2377" s="47"/>
      <c r="BS2377" s="45"/>
      <c r="BT2377" s="37"/>
      <c r="BU2377" s="5"/>
      <c r="BV2377" s="38"/>
      <c r="BW2377" s="48"/>
      <c r="BX2377" s="44"/>
      <c r="BY2377" s="44"/>
      <c r="BZ2377" s="33" t="s">
        <v>131</v>
      </c>
      <c r="CA2377" s="5"/>
      <c r="CB2377" s="5"/>
      <c r="CC2377" s="33" t="s">
        <v>177</v>
      </c>
      <c r="CD2377" s="5"/>
      <c r="CE2377" s="5"/>
      <c r="CF2377" s="33" t="s">
        <v>178</v>
      </c>
      <c r="CG2377" s="33" t="s">
        <v>14739</v>
      </c>
      <c r="CH2377" s="5"/>
      <c r="CI2377" s="5"/>
      <c r="CJ2377" s="5"/>
      <c r="CK2377" s="33"/>
      <c r="CL2377" s="49">
        <v>45000.0</v>
      </c>
      <c r="CM2377" s="33" t="s">
        <v>180</v>
      </c>
      <c r="CN2377" s="5"/>
      <c r="CO2377" s="33">
        <v>2.0</v>
      </c>
      <c r="CP2377" s="33" t="s">
        <v>181</v>
      </c>
      <c r="CQ2377" s="50" t="str">
        <f t="shared" si="7"/>
        <v>07/02/1943</v>
      </c>
      <c r="CR2377" s="33" t="s">
        <v>182</v>
      </c>
      <c r="CS2377" s="33">
        <v>5.0</v>
      </c>
      <c r="CT2377" s="33">
        <v>5.0</v>
      </c>
      <c r="CU2377" s="33">
        <v>28.0</v>
      </c>
      <c r="CV2377" s="33">
        <v>1766.0</v>
      </c>
      <c r="CW2377" s="5"/>
      <c r="CX2377" s="5"/>
      <c r="CY2377" s="33">
        <v>-100.164275</v>
      </c>
      <c r="CZ2377" s="33">
        <v>20.569804</v>
      </c>
      <c r="DA2377" s="33">
        <v>4.4219266E9</v>
      </c>
      <c r="DB2377" s="33">
        <v>1.0</v>
      </c>
      <c r="DC2377" s="33" t="s">
        <v>8456</v>
      </c>
      <c r="DD2377" s="33">
        <v>2023.0</v>
      </c>
      <c r="DE2377" s="33" t="s">
        <v>184</v>
      </c>
      <c r="DF2377" s="33"/>
      <c r="DG2377" s="33" t="s">
        <v>185</v>
      </c>
      <c r="DH2377" s="33" t="s">
        <v>186</v>
      </c>
      <c r="DI2377" s="5"/>
      <c r="DJ2377" s="5"/>
    </row>
    <row r="2378">
      <c r="A2378" s="33" t="s">
        <v>14740</v>
      </c>
      <c r="B2378" s="34">
        <v>44952.0</v>
      </c>
      <c r="C2378" s="35" t="s">
        <v>137</v>
      </c>
      <c r="D2378" s="35" t="s">
        <v>139</v>
      </c>
      <c r="E2378" s="35" t="s">
        <v>142</v>
      </c>
      <c r="F2378" s="36" t="s">
        <v>144</v>
      </c>
      <c r="G2378" s="33" t="s">
        <v>14741</v>
      </c>
      <c r="H2378" s="33" t="s">
        <v>9351</v>
      </c>
      <c r="I2378" s="33" t="s">
        <v>2201</v>
      </c>
      <c r="J2378" s="33" t="s">
        <v>546</v>
      </c>
      <c r="K2378" s="35" t="s">
        <v>421</v>
      </c>
      <c r="L2378" s="33" t="s">
        <v>14742</v>
      </c>
      <c r="M2378" s="33" t="s">
        <v>8450</v>
      </c>
      <c r="N2378" s="33" t="s">
        <v>14694</v>
      </c>
      <c r="O2378" s="5"/>
      <c r="P2378" s="35" t="s">
        <v>233</v>
      </c>
      <c r="Q2378" s="35" t="s">
        <v>14694</v>
      </c>
      <c r="R2378" s="33">
        <v>76294.0</v>
      </c>
      <c r="S2378" s="37"/>
      <c r="T2378" s="33"/>
      <c r="U2378" s="33">
        <v>3.91</v>
      </c>
      <c r="V2378" s="33" t="s">
        <v>154</v>
      </c>
      <c r="W2378" s="33"/>
      <c r="X2378" s="33"/>
      <c r="Y2378" s="5"/>
      <c r="Z2378" s="5"/>
      <c r="AA2378" s="33">
        <v>1.0</v>
      </c>
      <c r="AB2378" s="33"/>
      <c r="AC2378" s="33">
        <v>1.0</v>
      </c>
      <c r="AD2378" s="5"/>
      <c r="AE2378" s="5"/>
      <c r="AF2378" s="5"/>
      <c r="AG2378" s="16"/>
      <c r="AH2378" s="38" t="str">
        <f t="shared" si="1"/>
        <v/>
      </c>
      <c r="AI2378" s="39">
        <f t="shared" si="2"/>
        <v>1</v>
      </c>
      <c r="AJ2378" s="37" t="str">
        <f t="shared" si="3"/>
        <v/>
      </c>
      <c r="AK2378" s="41" t="str">
        <f t="shared" si="4"/>
        <v/>
      </c>
      <c r="AL2378" s="35" t="s">
        <v>233</v>
      </c>
      <c r="AM2378" s="33" t="s">
        <v>14694</v>
      </c>
      <c r="AN2378" s="33" t="s">
        <v>14694</v>
      </c>
      <c r="AO2378" s="41"/>
      <c r="AP2378" s="33" t="s">
        <v>169</v>
      </c>
      <c r="AQ2378" s="33" t="s">
        <v>170</v>
      </c>
      <c r="AR2378" s="33">
        <v>300.0</v>
      </c>
      <c r="AS2378" s="42"/>
      <c r="AT2378" s="42"/>
      <c r="AU2378" s="42"/>
      <c r="AV2378" s="42"/>
      <c r="AW2378" s="42"/>
      <c r="AX2378" s="5"/>
      <c r="AY2378" s="33"/>
      <c r="AZ2378" s="33" t="s">
        <v>14743</v>
      </c>
      <c r="BA2378" s="5"/>
      <c r="BB2378" s="5"/>
      <c r="BC2378" s="5" t="s">
        <v>14744</v>
      </c>
      <c r="BD2378" s="33" t="s">
        <v>173</v>
      </c>
      <c r="BE2378" s="41"/>
      <c r="BF2378" s="35"/>
      <c r="BG2378" s="33" t="s">
        <v>169</v>
      </c>
      <c r="BH2378" s="5"/>
      <c r="BI2378" s="33">
        <v>300.0</v>
      </c>
      <c r="BJ2378" s="33" t="s">
        <v>170</v>
      </c>
      <c r="BK2378" s="5"/>
      <c r="BL2378" s="5">
        <f t="shared" si="5"/>
        <v>3994.5</v>
      </c>
      <c r="BM2378" s="5"/>
      <c r="BN2378" s="5"/>
      <c r="BO2378" s="42">
        <f t="shared" si="6"/>
        <v>3994.5</v>
      </c>
      <c r="BP2378" s="44"/>
      <c r="BQ2378" s="45"/>
      <c r="BR2378" s="47"/>
      <c r="BS2378" s="45"/>
      <c r="BT2378" s="37"/>
      <c r="BU2378" s="5"/>
      <c r="BV2378" s="38"/>
      <c r="BW2378" s="48"/>
      <c r="BX2378" s="44"/>
      <c r="BY2378" s="44"/>
      <c r="BZ2378" s="33" t="s">
        <v>131</v>
      </c>
      <c r="CA2378" s="5"/>
      <c r="CB2378" s="5"/>
      <c r="CC2378" s="33" t="s">
        <v>177</v>
      </c>
      <c r="CD2378" s="5"/>
      <c r="CE2378" s="5"/>
      <c r="CF2378" s="33" t="s">
        <v>178</v>
      </c>
      <c r="CG2378" s="33" t="s">
        <v>14745</v>
      </c>
      <c r="CH2378" s="5"/>
      <c r="CI2378" s="5"/>
      <c r="CJ2378" s="5"/>
      <c r="CK2378" s="33"/>
      <c r="CL2378" s="49">
        <v>45000.0</v>
      </c>
      <c r="CM2378" s="33" t="s">
        <v>180</v>
      </c>
      <c r="CN2378" s="5"/>
      <c r="CO2378" s="33">
        <v>2.0</v>
      </c>
      <c r="CP2378" s="33" t="s">
        <v>181</v>
      </c>
      <c r="CQ2378" s="50" t="str">
        <f t="shared" si="7"/>
        <v>07/04/1956</v>
      </c>
      <c r="CR2378" s="33" t="s">
        <v>182</v>
      </c>
      <c r="CS2378" s="33">
        <v>5.0</v>
      </c>
      <c r="CT2378" s="33">
        <v>5.0</v>
      </c>
      <c r="CU2378" s="33">
        <v>28.0</v>
      </c>
      <c r="CV2378" s="33">
        <v>1766.0</v>
      </c>
      <c r="CW2378" s="5"/>
      <c r="CX2378" s="5"/>
      <c r="CY2378" s="33">
        <v>-100.164275</v>
      </c>
      <c r="CZ2378" s="33">
        <v>20.569804</v>
      </c>
      <c r="DA2378" s="33">
        <v>4.4219266E9</v>
      </c>
      <c r="DB2378" s="33">
        <v>1.0</v>
      </c>
      <c r="DC2378" s="33" t="s">
        <v>8456</v>
      </c>
      <c r="DD2378" s="33">
        <v>2023.0</v>
      </c>
      <c r="DE2378" s="33" t="s">
        <v>184</v>
      </c>
      <c r="DF2378" s="33"/>
      <c r="DG2378" s="33" t="s">
        <v>185</v>
      </c>
      <c r="DH2378" s="33" t="s">
        <v>186</v>
      </c>
      <c r="DI2378" s="5"/>
      <c r="DJ2378" s="5"/>
    </row>
    <row r="2379">
      <c r="A2379" s="33" t="s">
        <v>14746</v>
      </c>
      <c r="B2379" s="34">
        <v>44952.0</v>
      </c>
      <c r="C2379" s="35" t="s">
        <v>137</v>
      </c>
      <c r="D2379" s="35" t="s">
        <v>139</v>
      </c>
      <c r="E2379" s="35" t="s">
        <v>142</v>
      </c>
      <c r="F2379" s="36" t="s">
        <v>144</v>
      </c>
      <c r="G2379" s="33" t="s">
        <v>14747</v>
      </c>
      <c r="H2379" s="33" t="s">
        <v>1751</v>
      </c>
      <c r="I2379" s="33" t="s">
        <v>14692</v>
      </c>
      <c r="J2379" s="33" t="s">
        <v>359</v>
      </c>
      <c r="K2379" s="35" t="s">
        <v>421</v>
      </c>
      <c r="L2379" s="33" t="s">
        <v>1157</v>
      </c>
      <c r="M2379" s="33" t="s">
        <v>8450</v>
      </c>
      <c r="N2379" s="33" t="s">
        <v>14694</v>
      </c>
      <c r="O2379" s="5"/>
      <c r="P2379" s="35" t="s">
        <v>233</v>
      </c>
      <c r="Q2379" s="35" t="s">
        <v>14694</v>
      </c>
      <c r="R2379" s="33">
        <v>76294.0</v>
      </c>
      <c r="S2379" s="37"/>
      <c r="T2379" s="33"/>
      <c r="U2379" s="33">
        <v>2.85</v>
      </c>
      <c r="V2379" s="33" t="s">
        <v>154</v>
      </c>
      <c r="W2379" s="33"/>
      <c r="X2379" s="33"/>
      <c r="Y2379" s="5"/>
      <c r="Z2379" s="5"/>
      <c r="AA2379" s="33">
        <v>1.0</v>
      </c>
      <c r="AB2379" s="33"/>
      <c r="AC2379" s="33">
        <v>1.0</v>
      </c>
      <c r="AD2379" s="5"/>
      <c r="AE2379" s="5"/>
      <c r="AF2379" s="5"/>
      <c r="AG2379" s="16"/>
      <c r="AH2379" s="38" t="str">
        <f t="shared" si="1"/>
        <v/>
      </c>
      <c r="AI2379" s="39" t="str">
        <f t="shared" si="2"/>
        <v/>
      </c>
      <c r="AJ2379" s="37" t="str">
        <f t="shared" si="3"/>
        <v/>
      </c>
      <c r="AK2379" s="41" t="str">
        <f t="shared" si="4"/>
        <v/>
      </c>
      <c r="AL2379" s="35" t="s">
        <v>233</v>
      </c>
      <c r="AM2379" s="33" t="s">
        <v>14694</v>
      </c>
      <c r="AN2379" s="33" t="s">
        <v>14694</v>
      </c>
      <c r="AO2379" s="41"/>
      <c r="AP2379" s="33" t="s">
        <v>169</v>
      </c>
      <c r="AQ2379" s="33" t="s">
        <v>170</v>
      </c>
      <c r="AR2379" s="33">
        <v>300.0</v>
      </c>
      <c r="AS2379" s="42"/>
      <c r="AT2379" s="42"/>
      <c r="AU2379" s="42"/>
      <c r="AV2379" s="42"/>
      <c r="AW2379" s="42"/>
      <c r="AX2379" s="5"/>
      <c r="AY2379" s="33"/>
      <c r="AZ2379" s="33" t="s">
        <v>14748</v>
      </c>
      <c r="BA2379" s="5"/>
      <c r="BB2379" s="5"/>
      <c r="BC2379" s="5" t="s">
        <v>14749</v>
      </c>
      <c r="BD2379" s="33" t="s">
        <v>173</v>
      </c>
      <c r="BE2379" s="41"/>
      <c r="BF2379" s="35"/>
      <c r="BG2379" s="33" t="s">
        <v>169</v>
      </c>
      <c r="BH2379" s="5"/>
      <c r="BI2379" s="33">
        <v>300.0</v>
      </c>
      <c r="BJ2379" s="33" t="s">
        <v>170</v>
      </c>
      <c r="BK2379" s="5"/>
      <c r="BL2379" s="5">
        <f t="shared" si="5"/>
        <v>3994.5</v>
      </c>
      <c r="BM2379" s="5"/>
      <c r="BN2379" s="5"/>
      <c r="BO2379" s="42">
        <f t="shared" si="6"/>
        <v>3994.5</v>
      </c>
      <c r="BP2379" s="44"/>
      <c r="BQ2379" s="45"/>
      <c r="BR2379" s="47"/>
      <c r="BS2379" s="45"/>
      <c r="BT2379" s="37"/>
      <c r="BU2379" s="5"/>
      <c r="BV2379" s="38"/>
      <c r="BW2379" s="48"/>
      <c r="BX2379" s="44"/>
      <c r="BY2379" s="44"/>
      <c r="BZ2379" s="33" t="s">
        <v>131</v>
      </c>
      <c r="CA2379" s="5"/>
      <c r="CB2379" s="5"/>
      <c r="CC2379" s="33" t="s">
        <v>177</v>
      </c>
      <c r="CD2379" s="5"/>
      <c r="CE2379" s="5"/>
      <c r="CF2379" s="33" t="s">
        <v>178</v>
      </c>
      <c r="CG2379" s="33" t="s">
        <v>14750</v>
      </c>
      <c r="CH2379" s="5"/>
      <c r="CI2379" s="5"/>
      <c r="CJ2379" s="5"/>
      <c r="CK2379" s="33"/>
      <c r="CL2379" s="49">
        <v>45000.0</v>
      </c>
      <c r="CM2379" s="33" t="s">
        <v>180</v>
      </c>
      <c r="CN2379" s="5"/>
      <c r="CO2379" s="33">
        <v>2.0</v>
      </c>
      <c r="CP2379" s="33" t="s">
        <v>181</v>
      </c>
      <c r="CQ2379" s="50" t="str">
        <f t="shared" si="7"/>
        <v>14/10/1975</v>
      </c>
      <c r="CR2379" s="33" t="s">
        <v>182</v>
      </c>
      <c r="CS2379" s="33">
        <v>5.0</v>
      </c>
      <c r="CT2379" s="33">
        <v>5.0</v>
      </c>
      <c r="CU2379" s="33">
        <v>28.0</v>
      </c>
      <c r="CV2379" s="33">
        <v>1766.0</v>
      </c>
      <c r="CW2379" s="5"/>
      <c r="CX2379" s="5"/>
      <c r="CY2379" s="33">
        <v>-100.164275</v>
      </c>
      <c r="CZ2379" s="33">
        <v>20.569804</v>
      </c>
      <c r="DA2379" s="33">
        <v>4.4219266E9</v>
      </c>
      <c r="DB2379" s="33">
        <v>1.0</v>
      </c>
      <c r="DC2379" s="33" t="s">
        <v>8456</v>
      </c>
      <c r="DD2379" s="33">
        <v>2023.0</v>
      </c>
      <c r="DE2379" s="33" t="s">
        <v>184</v>
      </c>
      <c r="DF2379" s="33"/>
      <c r="DG2379" s="33" t="s">
        <v>185</v>
      </c>
      <c r="DH2379" s="33" t="s">
        <v>186</v>
      </c>
      <c r="DI2379" s="5"/>
      <c r="DJ2379" s="5"/>
    </row>
    <row r="2380">
      <c r="A2380" s="33" t="s">
        <v>14751</v>
      </c>
      <c r="B2380" s="34">
        <v>44952.0</v>
      </c>
      <c r="C2380" s="35" t="s">
        <v>137</v>
      </c>
      <c r="D2380" s="35" t="s">
        <v>139</v>
      </c>
      <c r="E2380" s="35" t="s">
        <v>142</v>
      </c>
      <c r="F2380" s="36" t="s">
        <v>144</v>
      </c>
      <c r="G2380" s="33" t="s">
        <v>14752</v>
      </c>
      <c r="H2380" s="33" t="s">
        <v>3059</v>
      </c>
      <c r="I2380" s="33" t="s">
        <v>14753</v>
      </c>
      <c r="J2380" s="33" t="s">
        <v>4749</v>
      </c>
      <c r="K2380" s="35" t="s">
        <v>421</v>
      </c>
      <c r="L2380" s="33" t="s">
        <v>14714</v>
      </c>
      <c r="M2380" s="33" t="s">
        <v>8450</v>
      </c>
      <c r="N2380" s="33" t="s">
        <v>14694</v>
      </c>
      <c r="O2380" s="5"/>
      <c r="P2380" s="35" t="s">
        <v>233</v>
      </c>
      <c r="Q2380" s="35" t="s">
        <v>14694</v>
      </c>
      <c r="R2380" s="33">
        <v>76294.0</v>
      </c>
      <c r="S2380" s="37"/>
      <c r="T2380" s="33"/>
      <c r="U2380" s="33">
        <v>1.97</v>
      </c>
      <c r="V2380" s="33" t="s">
        <v>154</v>
      </c>
      <c r="W2380" s="33"/>
      <c r="X2380" s="33"/>
      <c r="Y2380" s="5"/>
      <c r="Z2380" s="5"/>
      <c r="AA2380" s="33">
        <v>1.0</v>
      </c>
      <c r="AB2380" s="33"/>
      <c r="AC2380" s="33">
        <v>1.0</v>
      </c>
      <c r="AD2380" s="5"/>
      <c r="AE2380" s="5"/>
      <c r="AF2380" s="5"/>
      <c r="AG2380" s="16"/>
      <c r="AH2380" s="38" t="str">
        <f t="shared" si="1"/>
        <v/>
      </c>
      <c r="AI2380" s="39">
        <f t="shared" si="2"/>
        <v>1</v>
      </c>
      <c r="AJ2380" s="37" t="str">
        <f t="shared" si="3"/>
        <v/>
      </c>
      <c r="AK2380" s="41" t="str">
        <f t="shared" si="4"/>
        <v/>
      </c>
      <c r="AL2380" s="35" t="s">
        <v>233</v>
      </c>
      <c r="AM2380" s="33" t="s">
        <v>14694</v>
      </c>
      <c r="AN2380" s="33" t="s">
        <v>14694</v>
      </c>
      <c r="AO2380" s="41"/>
      <c r="AP2380" s="33" t="s">
        <v>169</v>
      </c>
      <c r="AQ2380" s="33" t="s">
        <v>170</v>
      </c>
      <c r="AR2380" s="33">
        <v>150.0</v>
      </c>
      <c r="AS2380" s="42"/>
      <c r="AT2380" s="42"/>
      <c r="AU2380" s="42"/>
      <c r="AV2380" s="42"/>
      <c r="AW2380" s="42"/>
      <c r="AX2380" s="5"/>
      <c r="AY2380" s="33"/>
      <c r="AZ2380" s="33" t="s">
        <v>14754</v>
      </c>
      <c r="BA2380" s="5"/>
      <c r="BB2380" s="5"/>
      <c r="BC2380" s="5" t="s">
        <v>14755</v>
      </c>
      <c r="BD2380" s="33" t="s">
        <v>173</v>
      </c>
      <c r="BE2380" s="41"/>
      <c r="BF2380" s="35"/>
      <c r="BG2380" s="33" t="s">
        <v>169</v>
      </c>
      <c r="BH2380" s="5"/>
      <c r="BI2380" s="33">
        <v>150.0</v>
      </c>
      <c r="BJ2380" s="33" t="s">
        <v>170</v>
      </c>
      <c r="BK2380" s="5"/>
      <c r="BL2380" s="5">
        <f t="shared" si="5"/>
        <v>1997.25</v>
      </c>
      <c r="BM2380" s="5"/>
      <c r="BN2380" s="5"/>
      <c r="BO2380" s="42">
        <f t="shared" si="6"/>
        <v>1997.25</v>
      </c>
      <c r="BP2380" s="44"/>
      <c r="BQ2380" s="45"/>
      <c r="BR2380" s="47"/>
      <c r="BS2380" s="45"/>
      <c r="BT2380" s="37"/>
      <c r="BU2380" s="5"/>
      <c r="BV2380" s="38"/>
      <c r="BW2380" s="48"/>
      <c r="BX2380" s="44"/>
      <c r="BY2380" s="44"/>
      <c r="BZ2380" s="33" t="s">
        <v>131</v>
      </c>
      <c r="CA2380" s="5"/>
      <c r="CB2380" s="5"/>
      <c r="CC2380" s="33" t="s">
        <v>177</v>
      </c>
      <c r="CD2380" s="5"/>
      <c r="CE2380" s="5"/>
      <c r="CF2380" s="33" t="s">
        <v>178</v>
      </c>
      <c r="CG2380" s="33" t="s">
        <v>14756</v>
      </c>
      <c r="CH2380" s="5"/>
      <c r="CI2380" s="5"/>
      <c r="CJ2380" s="5"/>
      <c r="CK2380" s="33"/>
      <c r="CL2380" s="49">
        <v>45000.0</v>
      </c>
      <c r="CM2380" s="33" t="s">
        <v>180</v>
      </c>
      <c r="CN2380" s="5"/>
      <c r="CO2380" s="33">
        <v>1.0</v>
      </c>
      <c r="CP2380" s="33" t="s">
        <v>181</v>
      </c>
      <c r="CQ2380" s="50" t="str">
        <f t="shared" si="7"/>
        <v>15/02/1957</v>
      </c>
      <c r="CR2380" s="33" t="s">
        <v>182</v>
      </c>
      <c r="CS2380" s="33">
        <v>5.0</v>
      </c>
      <c r="CT2380" s="33">
        <v>5.0</v>
      </c>
      <c r="CU2380" s="33">
        <v>28.0</v>
      </c>
      <c r="CV2380" s="33">
        <v>1766.0</v>
      </c>
      <c r="CW2380" s="5"/>
      <c r="CX2380" s="5"/>
      <c r="CY2380" s="33">
        <v>-100.164275</v>
      </c>
      <c r="CZ2380" s="33">
        <v>20.569804</v>
      </c>
      <c r="DA2380" s="33">
        <v>4.4219266E9</v>
      </c>
      <c r="DB2380" s="33">
        <v>1.0</v>
      </c>
      <c r="DC2380" s="33" t="s">
        <v>8456</v>
      </c>
      <c r="DD2380" s="33">
        <v>2023.0</v>
      </c>
      <c r="DE2380" s="33" t="s">
        <v>184</v>
      </c>
      <c r="DF2380" s="33"/>
      <c r="DG2380" s="33" t="s">
        <v>185</v>
      </c>
      <c r="DH2380" s="33" t="s">
        <v>186</v>
      </c>
      <c r="DI2380" s="5"/>
      <c r="DJ2380" s="5"/>
    </row>
    <row r="2381">
      <c r="A2381" s="33" t="s">
        <v>14757</v>
      </c>
      <c r="B2381" s="34">
        <v>44952.0</v>
      </c>
      <c r="C2381" s="35" t="s">
        <v>137</v>
      </c>
      <c r="D2381" s="35" t="s">
        <v>139</v>
      </c>
      <c r="E2381" s="35" t="s">
        <v>142</v>
      </c>
      <c r="F2381" s="36" t="s">
        <v>144</v>
      </c>
      <c r="G2381" s="33" t="s">
        <v>14758</v>
      </c>
      <c r="H2381" s="33" t="s">
        <v>2426</v>
      </c>
      <c r="I2381" s="33" t="s">
        <v>14753</v>
      </c>
      <c r="J2381" s="33" t="s">
        <v>4749</v>
      </c>
      <c r="K2381" s="35" t="s">
        <v>421</v>
      </c>
      <c r="L2381" s="33" t="s">
        <v>1707</v>
      </c>
      <c r="M2381" s="33">
        <v>310.0</v>
      </c>
      <c r="N2381" s="33" t="s">
        <v>14694</v>
      </c>
      <c r="O2381" s="5"/>
      <c r="P2381" s="35" t="s">
        <v>233</v>
      </c>
      <c r="Q2381" s="35" t="s">
        <v>14694</v>
      </c>
      <c r="R2381" s="33">
        <v>76294.0</v>
      </c>
      <c r="S2381" s="37"/>
      <c r="T2381" s="33"/>
      <c r="U2381" s="33">
        <v>2.06</v>
      </c>
      <c r="V2381" s="33" t="s">
        <v>154</v>
      </c>
      <c r="W2381" s="33"/>
      <c r="X2381" s="33"/>
      <c r="Y2381" s="5"/>
      <c r="Z2381" s="5"/>
      <c r="AA2381" s="33">
        <v>1.0</v>
      </c>
      <c r="AB2381" s="33"/>
      <c r="AC2381" s="33">
        <v>1.0</v>
      </c>
      <c r="AD2381" s="5"/>
      <c r="AE2381" s="5"/>
      <c r="AF2381" s="5"/>
      <c r="AG2381" s="16"/>
      <c r="AH2381" s="38" t="str">
        <f t="shared" si="1"/>
        <v/>
      </c>
      <c r="AI2381" s="39">
        <f t="shared" si="2"/>
        <v>1</v>
      </c>
      <c r="AJ2381" s="37" t="str">
        <f t="shared" si="3"/>
        <v/>
      </c>
      <c r="AK2381" s="41" t="str">
        <f t="shared" si="4"/>
        <v/>
      </c>
      <c r="AL2381" s="35" t="s">
        <v>233</v>
      </c>
      <c r="AM2381" s="33" t="s">
        <v>14694</v>
      </c>
      <c r="AN2381" s="33" t="s">
        <v>14694</v>
      </c>
      <c r="AO2381" s="41"/>
      <c r="AP2381" s="33" t="s">
        <v>169</v>
      </c>
      <c r="AQ2381" s="33" t="s">
        <v>170</v>
      </c>
      <c r="AR2381" s="33">
        <v>300.0</v>
      </c>
      <c r="AS2381" s="42"/>
      <c r="AT2381" s="42"/>
      <c r="AU2381" s="42"/>
      <c r="AV2381" s="42"/>
      <c r="AW2381" s="42"/>
      <c r="AX2381" s="5"/>
      <c r="AY2381" s="33"/>
      <c r="AZ2381" s="33" t="s">
        <v>14759</v>
      </c>
      <c r="BA2381" s="5"/>
      <c r="BB2381" s="5"/>
      <c r="BC2381" s="5" t="s">
        <v>14760</v>
      </c>
      <c r="BD2381" s="33" t="s">
        <v>173</v>
      </c>
      <c r="BE2381" s="41"/>
      <c r="BF2381" s="35"/>
      <c r="BG2381" s="33" t="s">
        <v>169</v>
      </c>
      <c r="BH2381" s="5"/>
      <c r="BI2381" s="33">
        <v>300.0</v>
      </c>
      <c r="BJ2381" s="33" t="s">
        <v>170</v>
      </c>
      <c r="BK2381" s="5"/>
      <c r="BL2381" s="5">
        <f t="shared" si="5"/>
        <v>3994.5</v>
      </c>
      <c r="BM2381" s="5"/>
      <c r="BN2381" s="5"/>
      <c r="BO2381" s="42">
        <f t="shared" si="6"/>
        <v>3994.5</v>
      </c>
      <c r="BP2381" s="44"/>
      <c r="BQ2381" s="45"/>
      <c r="BR2381" s="47"/>
      <c r="BS2381" s="45"/>
      <c r="BT2381" s="37"/>
      <c r="BU2381" s="5"/>
      <c r="BV2381" s="38"/>
      <c r="BW2381" s="48"/>
      <c r="BX2381" s="44"/>
      <c r="BY2381" s="44"/>
      <c r="BZ2381" s="33" t="s">
        <v>131</v>
      </c>
      <c r="CA2381" s="5"/>
      <c r="CB2381" s="5"/>
      <c r="CC2381" s="33" t="s">
        <v>177</v>
      </c>
      <c r="CD2381" s="5"/>
      <c r="CE2381" s="5"/>
      <c r="CF2381" s="33" t="s">
        <v>178</v>
      </c>
      <c r="CG2381" s="33" t="s">
        <v>14761</v>
      </c>
      <c r="CH2381" s="5"/>
      <c r="CI2381" s="5"/>
      <c r="CJ2381" s="5"/>
      <c r="CK2381" s="33"/>
      <c r="CL2381" s="49">
        <v>45000.0</v>
      </c>
      <c r="CM2381" s="33" t="s">
        <v>180</v>
      </c>
      <c r="CN2381" s="5"/>
      <c r="CO2381" s="33">
        <v>2.0</v>
      </c>
      <c r="CP2381" s="33" t="s">
        <v>181</v>
      </c>
      <c r="CQ2381" s="50" t="str">
        <f t="shared" si="7"/>
        <v>12/01/1954</v>
      </c>
      <c r="CR2381" s="33" t="s">
        <v>182</v>
      </c>
      <c r="CS2381" s="33">
        <v>5.0</v>
      </c>
      <c r="CT2381" s="33">
        <v>5.0</v>
      </c>
      <c r="CU2381" s="33">
        <v>28.0</v>
      </c>
      <c r="CV2381" s="33">
        <v>1766.0</v>
      </c>
      <c r="CW2381" s="5"/>
      <c r="CX2381" s="5"/>
      <c r="CY2381" s="33">
        <v>-100.164275</v>
      </c>
      <c r="CZ2381" s="33">
        <v>20.569804</v>
      </c>
      <c r="DA2381" s="33">
        <v>4.4219266E9</v>
      </c>
      <c r="DB2381" s="33">
        <v>1.0</v>
      </c>
      <c r="DC2381" s="33" t="s">
        <v>8456</v>
      </c>
      <c r="DD2381" s="33">
        <v>2023.0</v>
      </c>
      <c r="DE2381" s="33" t="s">
        <v>184</v>
      </c>
      <c r="DF2381" s="33"/>
      <c r="DG2381" s="33" t="s">
        <v>185</v>
      </c>
      <c r="DH2381" s="33" t="s">
        <v>186</v>
      </c>
      <c r="DI2381" s="5"/>
      <c r="DJ2381" s="5"/>
    </row>
    <row r="2382">
      <c r="A2382" s="33" t="s">
        <v>14762</v>
      </c>
      <c r="B2382" s="34">
        <v>44952.0</v>
      </c>
      <c r="C2382" s="35" t="s">
        <v>137</v>
      </c>
      <c r="D2382" s="35" t="s">
        <v>139</v>
      </c>
      <c r="E2382" s="35" t="s">
        <v>142</v>
      </c>
      <c r="F2382" s="36" t="s">
        <v>144</v>
      </c>
      <c r="G2382" s="33" t="s">
        <v>14763</v>
      </c>
      <c r="H2382" s="33" t="s">
        <v>498</v>
      </c>
      <c r="I2382" s="33" t="s">
        <v>3722</v>
      </c>
      <c r="J2382" s="33" t="s">
        <v>439</v>
      </c>
      <c r="K2382" s="35" t="s">
        <v>421</v>
      </c>
      <c r="L2382" s="33" t="s">
        <v>3194</v>
      </c>
      <c r="M2382" s="33" t="s">
        <v>8450</v>
      </c>
      <c r="N2382" s="33" t="s">
        <v>14764</v>
      </c>
      <c r="O2382" s="5"/>
      <c r="P2382" s="35" t="s">
        <v>233</v>
      </c>
      <c r="Q2382" s="35" t="s">
        <v>14764</v>
      </c>
      <c r="R2382" s="33">
        <v>76283.0</v>
      </c>
      <c r="S2382" s="37"/>
      <c r="T2382" s="33"/>
      <c r="U2382" s="33">
        <v>2.05</v>
      </c>
      <c r="V2382" s="33" t="s">
        <v>154</v>
      </c>
      <c r="W2382" s="33"/>
      <c r="X2382" s="33"/>
      <c r="Y2382" s="5"/>
      <c r="Z2382" s="5"/>
      <c r="AA2382" s="33">
        <v>1.0</v>
      </c>
      <c r="AB2382" s="33"/>
      <c r="AC2382" s="33">
        <v>1.0</v>
      </c>
      <c r="AD2382" s="5"/>
      <c r="AE2382" s="5"/>
      <c r="AF2382" s="5"/>
      <c r="AG2382" s="16"/>
      <c r="AH2382" s="38" t="str">
        <f t="shared" si="1"/>
        <v/>
      </c>
      <c r="AI2382" s="39">
        <f t="shared" si="2"/>
        <v>1</v>
      </c>
      <c r="AJ2382" s="37" t="str">
        <f t="shared" si="3"/>
        <v/>
      </c>
      <c r="AK2382" s="41" t="str">
        <f t="shared" si="4"/>
        <v/>
      </c>
      <c r="AL2382" s="35" t="s">
        <v>233</v>
      </c>
      <c r="AM2382" s="33" t="s">
        <v>14765</v>
      </c>
      <c r="AN2382" s="33" t="s">
        <v>14766</v>
      </c>
      <c r="AO2382" s="41"/>
      <c r="AP2382" s="33" t="s">
        <v>169</v>
      </c>
      <c r="AQ2382" s="33" t="s">
        <v>170</v>
      </c>
      <c r="AR2382" s="33">
        <v>300.0</v>
      </c>
      <c r="AS2382" s="42"/>
      <c r="AT2382" s="42"/>
      <c r="AU2382" s="42"/>
      <c r="AV2382" s="42"/>
      <c r="AW2382" s="42"/>
      <c r="AX2382" s="5"/>
      <c r="AY2382" s="33"/>
      <c r="AZ2382" s="33" t="s">
        <v>14767</v>
      </c>
      <c r="BA2382" s="5"/>
      <c r="BB2382" s="5"/>
      <c r="BC2382" s="5" t="s">
        <v>14768</v>
      </c>
      <c r="BD2382" s="33" t="s">
        <v>173</v>
      </c>
      <c r="BE2382" s="41"/>
      <c r="BF2382" s="35"/>
      <c r="BG2382" s="33" t="s">
        <v>169</v>
      </c>
      <c r="BH2382" s="5"/>
      <c r="BI2382" s="33">
        <v>300.0</v>
      </c>
      <c r="BJ2382" s="33" t="s">
        <v>170</v>
      </c>
      <c r="BK2382" s="5"/>
      <c r="BL2382" s="5">
        <f t="shared" si="5"/>
        <v>3994.5</v>
      </c>
      <c r="BM2382" s="5"/>
      <c r="BN2382" s="5"/>
      <c r="BO2382" s="42">
        <f t="shared" si="6"/>
        <v>3994.5</v>
      </c>
      <c r="BP2382" s="44"/>
      <c r="BQ2382" s="45"/>
      <c r="BR2382" s="47"/>
      <c r="BS2382" s="45"/>
      <c r="BT2382" s="37"/>
      <c r="BU2382" s="5"/>
      <c r="BV2382" s="38"/>
      <c r="BW2382" s="48"/>
      <c r="BX2382" s="44"/>
      <c r="BY2382" s="44"/>
      <c r="BZ2382" s="33" t="s">
        <v>131</v>
      </c>
      <c r="CA2382" s="5"/>
      <c r="CB2382" s="5"/>
      <c r="CC2382" s="33" t="s">
        <v>177</v>
      </c>
      <c r="CD2382" s="5"/>
      <c r="CE2382" s="5"/>
      <c r="CF2382" s="33" t="s">
        <v>178</v>
      </c>
      <c r="CG2382" s="33" t="s">
        <v>14769</v>
      </c>
      <c r="CH2382" s="5"/>
      <c r="CI2382" s="5"/>
      <c r="CJ2382" s="5"/>
      <c r="CK2382" s="33"/>
      <c r="CL2382" s="49">
        <v>45000.0</v>
      </c>
      <c r="CM2382" s="33" t="s">
        <v>180</v>
      </c>
      <c r="CN2382" s="5"/>
      <c r="CO2382" s="33">
        <v>2.0</v>
      </c>
      <c r="CP2382" s="33" t="s">
        <v>181</v>
      </c>
      <c r="CQ2382" s="50" t="str">
        <f t="shared" si="7"/>
        <v>29/07/1929</v>
      </c>
      <c r="CR2382" s="33" t="s">
        <v>182</v>
      </c>
      <c r="CS2382" s="33">
        <v>5.0</v>
      </c>
      <c r="CT2382" s="33">
        <v>5.0</v>
      </c>
      <c r="CU2382" s="33">
        <v>28.0</v>
      </c>
      <c r="CV2382" s="33">
        <v>1214.0</v>
      </c>
      <c r="CW2382" s="5"/>
      <c r="CX2382" s="5"/>
      <c r="CY2382" s="33">
        <v>-100.082306</v>
      </c>
      <c r="CZ2382" s="33">
        <v>20.830659</v>
      </c>
      <c r="DA2382" s="33">
        <v>4.4219266E9</v>
      </c>
      <c r="DB2382" s="33">
        <v>1.0</v>
      </c>
      <c r="DC2382" s="33" t="s">
        <v>8456</v>
      </c>
      <c r="DD2382" s="33">
        <v>2023.0</v>
      </c>
      <c r="DE2382" s="33" t="s">
        <v>184</v>
      </c>
      <c r="DF2382" s="33"/>
      <c r="DG2382" s="33" t="s">
        <v>185</v>
      </c>
      <c r="DH2382" s="33" t="s">
        <v>186</v>
      </c>
      <c r="DI2382" s="5"/>
      <c r="DJ2382" s="5"/>
    </row>
    <row r="2383">
      <c r="A2383" s="33" t="s">
        <v>14770</v>
      </c>
      <c r="B2383" s="34">
        <v>44952.0</v>
      </c>
      <c r="C2383" s="35" t="s">
        <v>137</v>
      </c>
      <c r="D2383" s="35" t="s">
        <v>139</v>
      </c>
      <c r="E2383" s="35" t="s">
        <v>142</v>
      </c>
      <c r="F2383" s="36" t="s">
        <v>144</v>
      </c>
      <c r="G2383" s="33" t="s">
        <v>14771</v>
      </c>
      <c r="H2383" s="33" t="s">
        <v>14772</v>
      </c>
      <c r="I2383" s="33" t="s">
        <v>605</v>
      </c>
      <c r="J2383" s="33" t="s">
        <v>1456</v>
      </c>
      <c r="K2383" s="35" t="s">
        <v>421</v>
      </c>
      <c r="L2383" s="33" t="s">
        <v>3194</v>
      </c>
      <c r="M2383" s="33" t="s">
        <v>8450</v>
      </c>
      <c r="N2383" s="33" t="s">
        <v>9834</v>
      </c>
      <c r="O2383" s="5"/>
      <c r="P2383" s="35" t="s">
        <v>233</v>
      </c>
      <c r="Q2383" s="35" t="s">
        <v>9834</v>
      </c>
      <c r="R2383" s="33">
        <v>76290.0</v>
      </c>
      <c r="S2383" s="37"/>
      <c r="T2383" s="33"/>
      <c r="U2383" s="33">
        <v>1.95</v>
      </c>
      <c r="V2383" s="33" t="s">
        <v>154</v>
      </c>
      <c r="W2383" s="33"/>
      <c r="X2383" s="33"/>
      <c r="Y2383" s="5"/>
      <c r="Z2383" s="5"/>
      <c r="AA2383" s="33">
        <v>1.0</v>
      </c>
      <c r="AB2383" s="33"/>
      <c r="AC2383" s="33">
        <v>1.0</v>
      </c>
      <c r="AD2383" s="5"/>
      <c r="AE2383" s="5"/>
      <c r="AF2383" s="5"/>
      <c r="AG2383" s="16"/>
      <c r="AH2383" s="38" t="str">
        <f t="shared" si="1"/>
        <v/>
      </c>
      <c r="AI2383" s="39" t="str">
        <f t="shared" si="2"/>
        <v/>
      </c>
      <c r="AJ2383" s="37" t="str">
        <f t="shared" si="3"/>
        <v/>
      </c>
      <c r="AK2383" s="41" t="str">
        <f t="shared" si="4"/>
        <v/>
      </c>
      <c r="AL2383" s="35" t="s">
        <v>233</v>
      </c>
      <c r="AM2383" s="33" t="s">
        <v>8926</v>
      </c>
      <c r="AN2383" s="33" t="s">
        <v>8926</v>
      </c>
      <c r="AO2383" s="41"/>
      <c r="AP2383" s="33" t="s">
        <v>169</v>
      </c>
      <c r="AQ2383" s="33" t="s">
        <v>170</v>
      </c>
      <c r="AR2383" s="33">
        <v>150.0</v>
      </c>
      <c r="AS2383" s="42"/>
      <c r="AT2383" s="42"/>
      <c r="AU2383" s="42"/>
      <c r="AV2383" s="42"/>
      <c r="AW2383" s="42"/>
      <c r="AX2383" s="5"/>
      <c r="AY2383" s="33"/>
      <c r="AZ2383" s="33" t="s">
        <v>14773</v>
      </c>
      <c r="BA2383" s="5"/>
      <c r="BB2383" s="5"/>
      <c r="BC2383" s="5" t="s">
        <v>14774</v>
      </c>
      <c r="BD2383" s="33" t="s">
        <v>173</v>
      </c>
      <c r="BE2383" s="41"/>
      <c r="BF2383" s="35"/>
      <c r="BG2383" s="33" t="s">
        <v>169</v>
      </c>
      <c r="BH2383" s="5"/>
      <c r="BI2383" s="33">
        <v>150.0</v>
      </c>
      <c r="BJ2383" s="33" t="s">
        <v>170</v>
      </c>
      <c r="BK2383" s="5"/>
      <c r="BL2383" s="5">
        <f t="shared" si="5"/>
        <v>1997.25</v>
      </c>
      <c r="BM2383" s="5"/>
      <c r="BN2383" s="5"/>
      <c r="BO2383" s="42">
        <f t="shared" si="6"/>
        <v>1997.25</v>
      </c>
      <c r="BP2383" s="44"/>
      <c r="BQ2383" s="45"/>
      <c r="BR2383" s="47"/>
      <c r="BS2383" s="45"/>
      <c r="BT2383" s="37"/>
      <c r="BU2383" s="5"/>
      <c r="BV2383" s="38"/>
      <c r="BW2383" s="48"/>
      <c r="BX2383" s="44"/>
      <c r="BY2383" s="44"/>
      <c r="BZ2383" s="33" t="s">
        <v>131</v>
      </c>
      <c r="CA2383" s="5"/>
      <c r="CB2383" s="5"/>
      <c r="CC2383" s="33" t="s">
        <v>177</v>
      </c>
      <c r="CD2383" s="5"/>
      <c r="CE2383" s="5"/>
      <c r="CF2383" s="33" t="s">
        <v>178</v>
      </c>
      <c r="CG2383" s="33" t="s">
        <v>14775</v>
      </c>
      <c r="CH2383" s="5"/>
      <c r="CI2383" s="5"/>
      <c r="CJ2383" s="5"/>
      <c r="CK2383" s="33"/>
      <c r="CL2383" s="49">
        <v>45000.0</v>
      </c>
      <c r="CM2383" s="33" t="s">
        <v>180</v>
      </c>
      <c r="CN2383" s="5"/>
      <c r="CO2383" s="33">
        <v>1.0</v>
      </c>
      <c r="CP2383" s="33" t="s">
        <v>181</v>
      </c>
      <c r="CQ2383" s="50" t="str">
        <f t="shared" si="7"/>
        <v>13/07/1972</v>
      </c>
      <c r="CR2383" s="33" t="s">
        <v>182</v>
      </c>
      <c r="CS2383" s="33">
        <v>5.0</v>
      </c>
      <c r="CT2383" s="33">
        <v>5.0</v>
      </c>
      <c r="CU2383" s="33">
        <v>28.0</v>
      </c>
      <c r="CV2383" s="33">
        <v>1578.0</v>
      </c>
      <c r="CW2383" s="5"/>
      <c r="CX2383" s="5"/>
      <c r="CY2383" s="33">
        <v>-100.04703</v>
      </c>
      <c r="CZ2383" s="33">
        <v>20.672347</v>
      </c>
      <c r="DA2383" s="33">
        <v>4.4219266E9</v>
      </c>
      <c r="DB2383" s="33">
        <v>1.0</v>
      </c>
      <c r="DC2383" s="33" t="s">
        <v>8456</v>
      </c>
      <c r="DD2383" s="33">
        <v>2023.0</v>
      </c>
      <c r="DE2383" s="33" t="s">
        <v>184</v>
      </c>
      <c r="DF2383" s="33"/>
      <c r="DG2383" s="33" t="s">
        <v>185</v>
      </c>
      <c r="DH2383" s="33" t="s">
        <v>186</v>
      </c>
      <c r="DI2383" s="5"/>
      <c r="DJ2383" s="5"/>
    </row>
    <row r="2384">
      <c r="A2384" s="33" t="s">
        <v>14776</v>
      </c>
      <c r="B2384" s="34">
        <v>44952.0</v>
      </c>
      <c r="C2384" s="35" t="s">
        <v>137</v>
      </c>
      <c r="D2384" s="35" t="s">
        <v>139</v>
      </c>
      <c r="E2384" s="35" t="s">
        <v>142</v>
      </c>
      <c r="F2384" s="36" t="s">
        <v>144</v>
      </c>
      <c r="G2384" s="33" t="s">
        <v>14777</v>
      </c>
      <c r="H2384" s="33" t="s">
        <v>13015</v>
      </c>
      <c r="I2384" s="33" t="s">
        <v>8974</v>
      </c>
      <c r="J2384" s="33" t="s">
        <v>9887</v>
      </c>
      <c r="K2384" s="35" t="s">
        <v>421</v>
      </c>
      <c r="L2384" s="33" t="s">
        <v>5825</v>
      </c>
      <c r="M2384" s="33" t="s">
        <v>8450</v>
      </c>
      <c r="N2384" s="33" t="s">
        <v>9834</v>
      </c>
      <c r="O2384" s="5"/>
      <c r="P2384" s="35" t="s">
        <v>233</v>
      </c>
      <c r="Q2384" s="35" t="s">
        <v>9834</v>
      </c>
      <c r="R2384" s="33">
        <v>76290.0</v>
      </c>
      <c r="S2384" s="37"/>
      <c r="T2384" s="33"/>
      <c r="U2384" s="33">
        <v>3.52</v>
      </c>
      <c r="V2384" s="33" t="s">
        <v>154</v>
      </c>
      <c r="W2384" s="33"/>
      <c r="X2384" s="33"/>
      <c r="Y2384" s="5"/>
      <c r="Z2384" s="5"/>
      <c r="AA2384" s="33">
        <v>1.0</v>
      </c>
      <c r="AB2384" s="33"/>
      <c r="AC2384" s="33">
        <v>1.0</v>
      </c>
      <c r="AD2384" s="5"/>
      <c r="AE2384" s="5"/>
      <c r="AF2384" s="5"/>
      <c r="AG2384" s="16"/>
      <c r="AH2384" s="38" t="str">
        <f t="shared" si="1"/>
        <v/>
      </c>
      <c r="AI2384" s="39">
        <f t="shared" si="2"/>
        <v>1</v>
      </c>
      <c r="AJ2384" s="37" t="str">
        <f t="shared" si="3"/>
        <v/>
      </c>
      <c r="AK2384" s="41" t="str">
        <f t="shared" si="4"/>
        <v/>
      </c>
      <c r="AL2384" s="35" t="s">
        <v>233</v>
      </c>
      <c r="AM2384" s="33" t="s">
        <v>8926</v>
      </c>
      <c r="AN2384" s="33" t="s">
        <v>8926</v>
      </c>
      <c r="AO2384" s="41"/>
      <c r="AP2384" s="33" t="s">
        <v>169</v>
      </c>
      <c r="AQ2384" s="33" t="s">
        <v>170</v>
      </c>
      <c r="AR2384" s="33">
        <v>300.0</v>
      </c>
      <c r="AS2384" s="42"/>
      <c r="AT2384" s="42"/>
      <c r="AU2384" s="42"/>
      <c r="AV2384" s="42"/>
      <c r="AW2384" s="42"/>
      <c r="AX2384" s="5"/>
      <c r="AY2384" s="33"/>
      <c r="AZ2384" s="33" t="s">
        <v>14778</v>
      </c>
      <c r="BA2384" s="5"/>
      <c r="BB2384" s="5"/>
      <c r="BC2384" s="5" t="s">
        <v>14779</v>
      </c>
      <c r="BD2384" s="33" t="s">
        <v>173</v>
      </c>
      <c r="BE2384" s="41"/>
      <c r="BF2384" s="35"/>
      <c r="BG2384" s="33" t="s">
        <v>169</v>
      </c>
      <c r="BH2384" s="5"/>
      <c r="BI2384" s="33">
        <v>300.0</v>
      </c>
      <c r="BJ2384" s="33" t="s">
        <v>170</v>
      </c>
      <c r="BK2384" s="5"/>
      <c r="BL2384" s="5">
        <f t="shared" si="5"/>
        <v>3994.5</v>
      </c>
      <c r="BM2384" s="5"/>
      <c r="BN2384" s="5"/>
      <c r="BO2384" s="42">
        <f t="shared" si="6"/>
        <v>3994.5</v>
      </c>
      <c r="BP2384" s="44"/>
      <c r="BQ2384" s="45"/>
      <c r="BR2384" s="47"/>
      <c r="BS2384" s="45"/>
      <c r="BT2384" s="37"/>
      <c r="BU2384" s="5"/>
      <c r="BV2384" s="38"/>
      <c r="BW2384" s="48"/>
      <c r="BX2384" s="44"/>
      <c r="BY2384" s="44"/>
      <c r="BZ2384" s="33" t="s">
        <v>131</v>
      </c>
      <c r="CA2384" s="5"/>
      <c r="CB2384" s="5"/>
      <c r="CC2384" s="33" t="s">
        <v>177</v>
      </c>
      <c r="CD2384" s="5"/>
      <c r="CE2384" s="5"/>
      <c r="CF2384" s="33" t="s">
        <v>178</v>
      </c>
      <c r="CG2384" s="33" t="s">
        <v>14780</v>
      </c>
      <c r="CH2384" s="5"/>
      <c r="CI2384" s="5"/>
      <c r="CJ2384" s="5"/>
      <c r="CK2384" s="33"/>
      <c r="CL2384" s="49">
        <v>45000.0</v>
      </c>
      <c r="CM2384" s="33" t="s">
        <v>180</v>
      </c>
      <c r="CN2384" s="5"/>
      <c r="CO2384" s="33">
        <v>2.0</v>
      </c>
      <c r="CP2384" s="33" t="s">
        <v>181</v>
      </c>
      <c r="CQ2384" s="50" t="str">
        <f t="shared" si="7"/>
        <v>12/07/1952</v>
      </c>
      <c r="CR2384" s="33" t="s">
        <v>182</v>
      </c>
      <c r="CS2384" s="33">
        <v>5.0</v>
      </c>
      <c r="CT2384" s="33">
        <v>5.0</v>
      </c>
      <c r="CU2384" s="33">
        <v>28.0</v>
      </c>
      <c r="CV2384" s="33">
        <v>1578.0</v>
      </c>
      <c r="CW2384" s="5"/>
      <c r="CX2384" s="5"/>
      <c r="CY2384" s="33">
        <v>-100.04703</v>
      </c>
      <c r="CZ2384" s="33">
        <v>20.672347</v>
      </c>
      <c r="DA2384" s="33">
        <v>4.427388896E9</v>
      </c>
      <c r="DB2384" s="33">
        <v>2.0</v>
      </c>
      <c r="DC2384" s="33" t="s">
        <v>8456</v>
      </c>
      <c r="DD2384" s="33">
        <v>2023.0</v>
      </c>
      <c r="DE2384" s="33" t="s">
        <v>184</v>
      </c>
      <c r="DF2384" s="33"/>
      <c r="DG2384" s="33" t="s">
        <v>185</v>
      </c>
      <c r="DH2384" s="33" t="s">
        <v>186</v>
      </c>
      <c r="DI2384" s="5"/>
      <c r="DJ2384" s="5"/>
    </row>
    <row r="2385">
      <c r="A2385" s="33" t="s">
        <v>14781</v>
      </c>
      <c r="B2385" s="34">
        <v>44952.0</v>
      </c>
      <c r="C2385" s="35" t="s">
        <v>137</v>
      </c>
      <c r="D2385" s="35" t="s">
        <v>139</v>
      </c>
      <c r="E2385" s="35" t="s">
        <v>142</v>
      </c>
      <c r="F2385" s="36" t="s">
        <v>144</v>
      </c>
      <c r="G2385" s="33" t="s">
        <v>14782</v>
      </c>
      <c r="H2385" s="33" t="s">
        <v>14783</v>
      </c>
      <c r="I2385" s="33" t="s">
        <v>8974</v>
      </c>
      <c r="J2385" s="33" t="s">
        <v>9887</v>
      </c>
      <c r="K2385" s="35" t="s">
        <v>421</v>
      </c>
      <c r="L2385" s="33" t="s">
        <v>5825</v>
      </c>
      <c r="M2385" s="33" t="s">
        <v>8450</v>
      </c>
      <c r="N2385" s="33" t="s">
        <v>9834</v>
      </c>
      <c r="O2385" s="5"/>
      <c r="P2385" s="35" t="s">
        <v>233</v>
      </c>
      <c r="Q2385" s="35" t="s">
        <v>9834</v>
      </c>
      <c r="R2385" s="33">
        <v>76290.0</v>
      </c>
      <c r="S2385" s="37"/>
      <c r="T2385" s="33"/>
      <c r="U2385" s="33">
        <v>5.12</v>
      </c>
      <c r="V2385" s="33" t="s">
        <v>154</v>
      </c>
      <c r="W2385" s="33"/>
      <c r="X2385" s="33"/>
      <c r="Y2385" s="5"/>
      <c r="Z2385" s="5"/>
      <c r="AA2385" s="33">
        <v>1.0</v>
      </c>
      <c r="AB2385" s="33"/>
      <c r="AC2385" s="33">
        <v>1.0</v>
      </c>
      <c r="AD2385" s="5"/>
      <c r="AE2385" s="5"/>
      <c r="AF2385" s="5"/>
      <c r="AG2385" s="16"/>
      <c r="AH2385" s="38" t="str">
        <f t="shared" si="1"/>
        <v/>
      </c>
      <c r="AI2385" s="39">
        <f t="shared" si="2"/>
        <v>1</v>
      </c>
      <c r="AJ2385" s="37" t="str">
        <f t="shared" si="3"/>
        <v/>
      </c>
      <c r="AK2385" s="41" t="str">
        <f t="shared" si="4"/>
        <v/>
      </c>
      <c r="AL2385" s="35" t="s">
        <v>233</v>
      </c>
      <c r="AM2385" s="33" t="s">
        <v>8926</v>
      </c>
      <c r="AN2385" s="33" t="s">
        <v>8926</v>
      </c>
      <c r="AO2385" s="41"/>
      <c r="AP2385" s="33" t="s">
        <v>169</v>
      </c>
      <c r="AQ2385" s="33" t="s">
        <v>170</v>
      </c>
      <c r="AR2385" s="33">
        <v>300.0</v>
      </c>
      <c r="AS2385" s="42"/>
      <c r="AT2385" s="42"/>
      <c r="AU2385" s="42"/>
      <c r="AV2385" s="42"/>
      <c r="AW2385" s="42"/>
      <c r="AX2385" s="5"/>
      <c r="AY2385" s="33"/>
      <c r="AZ2385" s="33" t="s">
        <v>14784</v>
      </c>
      <c r="BA2385" s="5"/>
      <c r="BB2385" s="5"/>
      <c r="BC2385" s="5" t="s">
        <v>14785</v>
      </c>
      <c r="BD2385" s="33" t="s">
        <v>173</v>
      </c>
      <c r="BE2385" s="41"/>
      <c r="BF2385" s="35"/>
      <c r="BG2385" s="33" t="s">
        <v>169</v>
      </c>
      <c r="BH2385" s="5"/>
      <c r="BI2385" s="33">
        <v>300.0</v>
      </c>
      <c r="BJ2385" s="33" t="s">
        <v>170</v>
      </c>
      <c r="BK2385" s="5"/>
      <c r="BL2385" s="5">
        <f t="shared" si="5"/>
        <v>3994.5</v>
      </c>
      <c r="BM2385" s="5"/>
      <c r="BN2385" s="5"/>
      <c r="BO2385" s="42">
        <f t="shared" si="6"/>
        <v>3994.5</v>
      </c>
      <c r="BP2385" s="44"/>
      <c r="BQ2385" s="45"/>
      <c r="BR2385" s="47"/>
      <c r="BS2385" s="45"/>
      <c r="BT2385" s="37"/>
      <c r="BU2385" s="5"/>
      <c r="BV2385" s="38"/>
      <c r="BW2385" s="48"/>
      <c r="BX2385" s="44"/>
      <c r="BY2385" s="44"/>
      <c r="BZ2385" s="33" t="s">
        <v>131</v>
      </c>
      <c r="CA2385" s="5"/>
      <c r="CB2385" s="5"/>
      <c r="CC2385" s="33" t="s">
        <v>177</v>
      </c>
      <c r="CD2385" s="5"/>
      <c r="CE2385" s="5"/>
      <c r="CF2385" s="33" t="s">
        <v>178</v>
      </c>
      <c r="CG2385" s="33" t="s">
        <v>14786</v>
      </c>
      <c r="CH2385" s="5"/>
      <c r="CI2385" s="5"/>
      <c r="CJ2385" s="5"/>
      <c r="CK2385" s="33"/>
      <c r="CL2385" s="49">
        <v>45000.0</v>
      </c>
      <c r="CM2385" s="33" t="s">
        <v>180</v>
      </c>
      <c r="CN2385" s="5"/>
      <c r="CO2385" s="33">
        <v>2.0</v>
      </c>
      <c r="CP2385" s="33" t="s">
        <v>181</v>
      </c>
      <c r="CQ2385" s="50" t="str">
        <f t="shared" si="7"/>
        <v>15/04/1966</v>
      </c>
      <c r="CR2385" s="33" t="s">
        <v>182</v>
      </c>
      <c r="CS2385" s="33">
        <v>5.0</v>
      </c>
      <c r="CT2385" s="33">
        <v>5.0</v>
      </c>
      <c r="CU2385" s="33">
        <v>28.0</v>
      </c>
      <c r="CV2385" s="33">
        <v>1578.0</v>
      </c>
      <c r="CW2385" s="5"/>
      <c r="CX2385" s="5"/>
      <c r="CY2385" s="33">
        <v>-100.04703</v>
      </c>
      <c r="CZ2385" s="33">
        <v>20.672347</v>
      </c>
      <c r="DA2385" s="33">
        <v>4.423216561E9</v>
      </c>
      <c r="DB2385" s="33">
        <v>2.0</v>
      </c>
      <c r="DC2385" s="33" t="s">
        <v>8456</v>
      </c>
      <c r="DD2385" s="33">
        <v>2023.0</v>
      </c>
      <c r="DE2385" s="33" t="s">
        <v>184</v>
      </c>
      <c r="DF2385" s="33"/>
      <c r="DG2385" s="33" t="s">
        <v>185</v>
      </c>
      <c r="DH2385" s="33" t="s">
        <v>186</v>
      </c>
      <c r="DI2385" s="5"/>
      <c r="DJ2385" s="5"/>
    </row>
    <row r="2386">
      <c r="A2386" s="33" t="s">
        <v>14787</v>
      </c>
      <c r="B2386" s="34">
        <v>44952.0</v>
      </c>
      <c r="C2386" s="35" t="s">
        <v>137</v>
      </c>
      <c r="D2386" s="35" t="s">
        <v>139</v>
      </c>
      <c r="E2386" s="35" t="s">
        <v>142</v>
      </c>
      <c r="F2386" s="36" t="s">
        <v>144</v>
      </c>
      <c r="G2386" s="33" t="s">
        <v>14788</v>
      </c>
      <c r="H2386" s="33" t="s">
        <v>2821</v>
      </c>
      <c r="I2386" s="33" t="s">
        <v>1456</v>
      </c>
      <c r="J2386" s="33" t="s">
        <v>8974</v>
      </c>
      <c r="K2386" s="35" t="s">
        <v>421</v>
      </c>
      <c r="L2386" s="33" t="s">
        <v>5825</v>
      </c>
      <c r="M2386" s="33" t="s">
        <v>8450</v>
      </c>
      <c r="N2386" s="33" t="s">
        <v>9834</v>
      </c>
      <c r="O2386" s="5"/>
      <c r="P2386" s="35" t="s">
        <v>233</v>
      </c>
      <c r="Q2386" s="35" t="s">
        <v>9834</v>
      </c>
      <c r="R2386" s="33">
        <v>76290.0</v>
      </c>
      <c r="S2386" s="37"/>
      <c r="T2386" s="33"/>
      <c r="U2386" s="33">
        <v>10.34</v>
      </c>
      <c r="V2386" s="33" t="s">
        <v>154</v>
      </c>
      <c r="W2386" s="33"/>
      <c r="X2386" s="33"/>
      <c r="Y2386" s="5"/>
      <c r="Z2386" s="5"/>
      <c r="AA2386" s="33">
        <v>1.0</v>
      </c>
      <c r="AB2386" s="33"/>
      <c r="AC2386" s="33">
        <v>1.0</v>
      </c>
      <c r="AD2386" s="5"/>
      <c r="AE2386" s="5"/>
      <c r="AF2386" s="5"/>
      <c r="AG2386" s="16"/>
      <c r="AH2386" s="38" t="str">
        <f t="shared" si="1"/>
        <v/>
      </c>
      <c r="AI2386" s="39" t="str">
        <f t="shared" si="2"/>
        <v/>
      </c>
      <c r="AJ2386" s="37" t="str">
        <f t="shared" si="3"/>
        <v/>
      </c>
      <c r="AK2386" s="41" t="str">
        <f t="shared" si="4"/>
        <v/>
      </c>
      <c r="AL2386" s="35" t="s">
        <v>233</v>
      </c>
      <c r="AM2386" s="33" t="s">
        <v>8926</v>
      </c>
      <c r="AN2386" s="33" t="s">
        <v>8926</v>
      </c>
      <c r="AO2386" s="41"/>
      <c r="AP2386" s="33" t="s">
        <v>169</v>
      </c>
      <c r="AQ2386" s="33" t="s">
        <v>170</v>
      </c>
      <c r="AR2386" s="33">
        <v>300.0</v>
      </c>
      <c r="AS2386" s="42"/>
      <c r="AT2386" s="42"/>
      <c r="AU2386" s="42"/>
      <c r="AV2386" s="42"/>
      <c r="AW2386" s="42"/>
      <c r="AX2386" s="5"/>
      <c r="AY2386" s="33"/>
      <c r="AZ2386" s="33" t="s">
        <v>14789</v>
      </c>
      <c r="BA2386" s="5"/>
      <c r="BB2386" s="5"/>
      <c r="BC2386" s="5" t="s">
        <v>14790</v>
      </c>
      <c r="BD2386" s="33" t="s">
        <v>173</v>
      </c>
      <c r="BE2386" s="41"/>
      <c r="BF2386" s="35"/>
      <c r="BG2386" s="33" t="s">
        <v>169</v>
      </c>
      <c r="BH2386" s="5"/>
      <c r="BI2386" s="33">
        <v>300.0</v>
      </c>
      <c r="BJ2386" s="33" t="s">
        <v>170</v>
      </c>
      <c r="BK2386" s="5"/>
      <c r="BL2386" s="5">
        <f t="shared" si="5"/>
        <v>3994.5</v>
      </c>
      <c r="BM2386" s="5"/>
      <c r="BN2386" s="5"/>
      <c r="BO2386" s="42">
        <f t="shared" si="6"/>
        <v>3994.5</v>
      </c>
      <c r="BP2386" s="44"/>
      <c r="BQ2386" s="45"/>
      <c r="BR2386" s="47"/>
      <c r="BS2386" s="45"/>
      <c r="BT2386" s="37"/>
      <c r="BU2386" s="5"/>
      <c r="BV2386" s="38"/>
      <c r="BW2386" s="48"/>
      <c r="BX2386" s="44"/>
      <c r="BY2386" s="44"/>
      <c r="BZ2386" s="33" t="s">
        <v>131</v>
      </c>
      <c r="CA2386" s="5"/>
      <c r="CB2386" s="5"/>
      <c r="CC2386" s="33" t="s">
        <v>177</v>
      </c>
      <c r="CD2386" s="5"/>
      <c r="CE2386" s="5"/>
      <c r="CF2386" s="33" t="s">
        <v>178</v>
      </c>
      <c r="CG2386" s="33" t="s">
        <v>14791</v>
      </c>
      <c r="CH2386" s="5"/>
      <c r="CI2386" s="5"/>
      <c r="CJ2386" s="5"/>
      <c r="CK2386" s="33"/>
      <c r="CL2386" s="49">
        <v>45000.0</v>
      </c>
      <c r="CM2386" s="33" t="s">
        <v>180</v>
      </c>
      <c r="CN2386" s="5"/>
      <c r="CO2386" s="33">
        <v>2.0</v>
      </c>
      <c r="CP2386" s="33" t="s">
        <v>181</v>
      </c>
      <c r="CQ2386" s="50" t="str">
        <f t="shared" si="7"/>
        <v>04/02/1976</v>
      </c>
      <c r="CR2386" s="33" t="s">
        <v>182</v>
      </c>
      <c r="CS2386" s="33">
        <v>5.0</v>
      </c>
      <c r="CT2386" s="33">
        <v>5.0</v>
      </c>
      <c r="CU2386" s="33">
        <v>28.0</v>
      </c>
      <c r="CV2386" s="33">
        <v>1578.0</v>
      </c>
      <c r="CW2386" s="5"/>
      <c r="CX2386" s="5"/>
      <c r="CY2386" s="33">
        <v>-100.04703</v>
      </c>
      <c r="CZ2386" s="33">
        <v>20.672347</v>
      </c>
      <c r="DA2386" s="33">
        <v>4.191184245E9</v>
      </c>
      <c r="DB2386" s="33">
        <v>2.0</v>
      </c>
      <c r="DC2386" s="33" t="s">
        <v>8456</v>
      </c>
      <c r="DD2386" s="33">
        <v>2023.0</v>
      </c>
      <c r="DE2386" s="33" t="s">
        <v>184</v>
      </c>
      <c r="DF2386" s="33"/>
      <c r="DG2386" s="33" t="s">
        <v>185</v>
      </c>
      <c r="DH2386" s="33" t="s">
        <v>186</v>
      </c>
      <c r="DI2386" s="5"/>
      <c r="DJ2386" s="5"/>
    </row>
    <row r="2387">
      <c r="A2387" s="33" t="s">
        <v>14792</v>
      </c>
      <c r="B2387" s="34">
        <v>44952.0</v>
      </c>
      <c r="C2387" s="35" t="s">
        <v>137</v>
      </c>
      <c r="D2387" s="35" t="s">
        <v>139</v>
      </c>
      <c r="E2387" s="35" t="s">
        <v>142</v>
      </c>
      <c r="F2387" s="36" t="s">
        <v>144</v>
      </c>
      <c r="G2387" s="33" t="s">
        <v>14793</v>
      </c>
      <c r="H2387" s="33" t="s">
        <v>14794</v>
      </c>
      <c r="I2387" s="33" t="s">
        <v>213</v>
      </c>
      <c r="J2387" s="33" t="s">
        <v>8626</v>
      </c>
      <c r="K2387" s="35" t="s">
        <v>421</v>
      </c>
      <c r="L2387" s="33" t="s">
        <v>8857</v>
      </c>
      <c r="M2387" s="33" t="s">
        <v>8450</v>
      </c>
      <c r="N2387" s="33" t="s">
        <v>9834</v>
      </c>
      <c r="O2387" s="5"/>
      <c r="P2387" s="35" t="s">
        <v>233</v>
      </c>
      <c r="Q2387" s="35" t="s">
        <v>9834</v>
      </c>
      <c r="R2387" s="33">
        <v>76290.0</v>
      </c>
      <c r="S2387" s="37"/>
      <c r="T2387" s="33"/>
      <c r="U2387" s="33">
        <v>2.64</v>
      </c>
      <c r="V2387" s="33" t="s">
        <v>154</v>
      </c>
      <c r="W2387" s="33"/>
      <c r="X2387" s="33"/>
      <c r="Y2387" s="5"/>
      <c r="Z2387" s="5"/>
      <c r="AA2387" s="33">
        <v>1.0</v>
      </c>
      <c r="AB2387" s="33"/>
      <c r="AC2387" s="33">
        <v>1.0</v>
      </c>
      <c r="AD2387" s="5"/>
      <c r="AE2387" s="5"/>
      <c r="AF2387" s="5"/>
      <c r="AG2387" s="16"/>
      <c r="AH2387" s="38" t="str">
        <f t="shared" si="1"/>
        <v/>
      </c>
      <c r="AI2387" s="39">
        <f t="shared" si="2"/>
        <v>1</v>
      </c>
      <c r="AJ2387" s="37" t="str">
        <f t="shared" si="3"/>
        <v/>
      </c>
      <c r="AK2387" s="41" t="str">
        <f t="shared" si="4"/>
        <v/>
      </c>
      <c r="AL2387" s="35" t="s">
        <v>233</v>
      </c>
      <c r="AM2387" s="33" t="s">
        <v>8926</v>
      </c>
      <c r="AN2387" s="33" t="s">
        <v>8926</v>
      </c>
      <c r="AO2387" s="41"/>
      <c r="AP2387" s="33" t="s">
        <v>169</v>
      </c>
      <c r="AQ2387" s="33" t="s">
        <v>170</v>
      </c>
      <c r="AR2387" s="33">
        <v>300.0</v>
      </c>
      <c r="AS2387" s="42"/>
      <c r="AT2387" s="42"/>
      <c r="AU2387" s="42"/>
      <c r="AV2387" s="42"/>
      <c r="AW2387" s="42"/>
      <c r="AX2387" s="5"/>
      <c r="AY2387" s="33"/>
      <c r="AZ2387" s="33" t="s">
        <v>14795</v>
      </c>
      <c r="BA2387" s="5"/>
      <c r="BB2387" s="5"/>
      <c r="BC2387" s="5" t="s">
        <v>14796</v>
      </c>
      <c r="BD2387" s="33" t="s">
        <v>173</v>
      </c>
      <c r="BE2387" s="41"/>
      <c r="BF2387" s="35"/>
      <c r="BG2387" s="33" t="s">
        <v>169</v>
      </c>
      <c r="BH2387" s="5"/>
      <c r="BI2387" s="33">
        <v>300.0</v>
      </c>
      <c r="BJ2387" s="33" t="s">
        <v>170</v>
      </c>
      <c r="BK2387" s="5"/>
      <c r="BL2387" s="5">
        <f t="shared" si="5"/>
        <v>3994.5</v>
      </c>
      <c r="BM2387" s="5"/>
      <c r="BN2387" s="5"/>
      <c r="BO2387" s="42">
        <f t="shared" si="6"/>
        <v>3994.5</v>
      </c>
      <c r="BP2387" s="44"/>
      <c r="BQ2387" s="45"/>
      <c r="BR2387" s="47"/>
      <c r="BS2387" s="45"/>
      <c r="BT2387" s="37"/>
      <c r="BU2387" s="5"/>
      <c r="BV2387" s="38"/>
      <c r="BW2387" s="48"/>
      <c r="BX2387" s="44"/>
      <c r="BY2387" s="44"/>
      <c r="BZ2387" s="33" t="s">
        <v>131</v>
      </c>
      <c r="CA2387" s="5"/>
      <c r="CB2387" s="5"/>
      <c r="CC2387" s="33" t="s">
        <v>177</v>
      </c>
      <c r="CD2387" s="5"/>
      <c r="CE2387" s="5"/>
      <c r="CF2387" s="33" t="s">
        <v>178</v>
      </c>
      <c r="CG2387" s="33" t="s">
        <v>14797</v>
      </c>
      <c r="CH2387" s="5"/>
      <c r="CI2387" s="5"/>
      <c r="CJ2387" s="5"/>
      <c r="CK2387" s="33"/>
      <c r="CL2387" s="49">
        <v>45000.0</v>
      </c>
      <c r="CM2387" s="33" t="s">
        <v>180</v>
      </c>
      <c r="CN2387" s="5"/>
      <c r="CO2387" s="33">
        <v>2.0</v>
      </c>
      <c r="CP2387" s="33" t="s">
        <v>181</v>
      </c>
      <c r="CQ2387" s="50" t="str">
        <f t="shared" si="7"/>
        <v>10/12/1934</v>
      </c>
      <c r="CR2387" s="33" t="s">
        <v>182</v>
      </c>
      <c r="CS2387" s="33">
        <v>5.0</v>
      </c>
      <c r="CT2387" s="33">
        <v>5.0</v>
      </c>
      <c r="CU2387" s="33">
        <v>28.0</v>
      </c>
      <c r="CV2387" s="33">
        <v>1578.0</v>
      </c>
      <c r="CW2387" s="5"/>
      <c r="CX2387" s="5"/>
      <c r="CY2387" s="33">
        <v>-100.04703</v>
      </c>
      <c r="CZ2387" s="33">
        <v>20.672347</v>
      </c>
      <c r="DA2387" s="33">
        <v>4.4219266E9</v>
      </c>
      <c r="DB2387" s="33">
        <v>1.0</v>
      </c>
      <c r="DC2387" s="33" t="s">
        <v>8456</v>
      </c>
      <c r="DD2387" s="33">
        <v>2023.0</v>
      </c>
      <c r="DE2387" s="33" t="s">
        <v>184</v>
      </c>
      <c r="DF2387" s="33"/>
      <c r="DG2387" s="33" t="s">
        <v>185</v>
      </c>
      <c r="DH2387" s="33" t="s">
        <v>186</v>
      </c>
      <c r="DI2387" s="5"/>
      <c r="DJ2387" s="5"/>
    </row>
    <row r="2388">
      <c r="A2388" s="33" t="s">
        <v>14798</v>
      </c>
      <c r="B2388" s="34">
        <v>44952.0</v>
      </c>
      <c r="C2388" s="35" t="s">
        <v>137</v>
      </c>
      <c r="D2388" s="35" t="s">
        <v>139</v>
      </c>
      <c r="E2388" s="35" t="s">
        <v>142</v>
      </c>
      <c r="F2388" s="36" t="s">
        <v>144</v>
      </c>
      <c r="G2388" s="33" t="s">
        <v>14799</v>
      </c>
      <c r="H2388" s="33" t="s">
        <v>14800</v>
      </c>
      <c r="I2388" s="33" t="s">
        <v>14801</v>
      </c>
      <c r="J2388" s="33" t="s">
        <v>1456</v>
      </c>
      <c r="K2388" s="35" t="s">
        <v>421</v>
      </c>
      <c r="L2388" s="33" t="s">
        <v>9857</v>
      </c>
      <c r="M2388" s="33" t="s">
        <v>8450</v>
      </c>
      <c r="N2388" s="33" t="s">
        <v>9834</v>
      </c>
      <c r="O2388" s="5"/>
      <c r="P2388" s="35" t="s">
        <v>233</v>
      </c>
      <c r="Q2388" s="35" t="s">
        <v>9834</v>
      </c>
      <c r="R2388" s="33">
        <v>76290.0</v>
      </c>
      <c r="S2388" s="37"/>
      <c r="T2388" s="33"/>
      <c r="U2388" s="33">
        <v>5.26</v>
      </c>
      <c r="V2388" s="33" t="s">
        <v>154</v>
      </c>
      <c r="W2388" s="33"/>
      <c r="X2388" s="33"/>
      <c r="Y2388" s="5"/>
      <c r="Z2388" s="5"/>
      <c r="AA2388" s="33">
        <v>1.0</v>
      </c>
      <c r="AB2388" s="33"/>
      <c r="AC2388" s="33">
        <v>1.0</v>
      </c>
      <c r="AD2388" s="5"/>
      <c r="AE2388" s="5"/>
      <c r="AF2388" s="5"/>
      <c r="AG2388" s="16"/>
      <c r="AH2388" s="38" t="str">
        <f t="shared" si="1"/>
        <v/>
      </c>
      <c r="AI2388" s="39">
        <f t="shared" si="2"/>
        <v>1</v>
      </c>
      <c r="AJ2388" s="37" t="str">
        <f t="shared" si="3"/>
        <v/>
      </c>
      <c r="AK2388" s="41" t="str">
        <f t="shared" si="4"/>
        <v/>
      </c>
      <c r="AL2388" s="35" t="s">
        <v>233</v>
      </c>
      <c r="AM2388" s="33" t="s">
        <v>8926</v>
      </c>
      <c r="AN2388" s="33" t="s">
        <v>8926</v>
      </c>
      <c r="AO2388" s="41"/>
      <c r="AP2388" s="33" t="s">
        <v>169</v>
      </c>
      <c r="AQ2388" s="33" t="s">
        <v>170</v>
      </c>
      <c r="AR2388" s="33">
        <v>300.0</v>
      </c>
      <c r="AS2388" s="42"/>
      <c r="AT2388" s="42"/>
      <c r="AU2388" s="42"/>
      <c r="AV2388" s="42"/>
      <c r="AW2388" s="42"/>
      <c r="AX2388" s="5"/>
      <c r="AY2388" s="33"/>
      <c r="AZ2388" s="33" t="s">
        <v>14802</v>
      </c>
      <c r="BA2388" s="5"/>
      <c r="BB2388" s="5"/>
      <c r="BC2388" s="5" t="s">
        <v>14803</v>
      </c>
      <c r="BD2388" s="33" t="s">
        <v>173</v>
      </c>
      <c r="BE2388" s="41"/>
      <c r="BF2388" s="35"/>
      <c r="BG2388" s="33" t="s">
        <v>169</v>
      </c>
      <c r="BH2388" s="5"/>
      <c r="BI2388" s="33">
        <v>300.0</v>
      </c>
      <c r="BJ2388" s="33" t="s">
        <v>170</v>
      </c>
      <c r="BK2388" s="5"/>
      <c r="BL2388" s="5">
        <f t="shared" si="5"/>
        <v>3994.5</v>
      </c>
      <c r="BM2388" s="5"/>
      <c r="BN2388" s="5"/>
      <c r="BO2388" s="42">
        <f t="shared" si="6"/>
        <v>3994.5</v>
      </c>
      <c r="BP2388" s="44"/>
      <c r="BQ2388" s="45"/>
      <c r="BR2388" s="47"/>
      <c r="BS2388" s="45"/>
      <c r="BT2388" s="37"/>
      <c r="BU2388" s="5"/>
      <c r="BV2388" s="38"/>
      <c r="BW2388" s="48"/>
      <c r="BX2388" s="44"/>
      <c r="BY2388" s="44"/>
      <c r="BZ2388" s="33" t="s">
        <v>131</v>
      </c>
      <c r="CA2388" s="5"/>
      <c r="CB2388" s="5"/>
      <c r="CC2388" s="33" t="s">
        <v>177</v>
      </c>
      <c r="CD2388" s="5"/>
      <c r="CE2388" s="5"/>
      <c r="CF2388" s="33" t="s">
        <v>178</v>
      </c>
      <c r="CG2388" s="33" t="s">
        <v>14804</v>
      </c>
      <c r="CH2388" s="5"/>
      <c r="CI2388" s="5"/>
      <c r="CJ2388" s="5"/>
      <c r="CK2388" s="33"/>
      <c r="CL2388" s="49">
        <v>45000.0</v>
      </c>
      <c r="CM2388" s="33" t="s">
        <v>180</v>
      </c>
      <c r="CN2388" s="5"/>
      <c r="CO2388" s="33">
        <v>2.0</v>
      </c>
      <c r="CP2388" s="33" t="s">
        <v>181</v>
      </c>
      <c r="CQ2388" s="50" t="str">
        <f t="shared" si="7"/>
        <v>06/04/1941</v>
      </c>
      <c r="CR2388" s="33" t="s">
        <v>182</v>
      </c>
      <c r="CS2388" s="33">
        <v>5.0</v>
      </c>
      <c r="CT2388" s="33">
        <v>5.0</v>
      </c>
      <c r="CU2388" s="33">
        <v>28.0</v>
      </c>
      <c r="CV2388" s="33">
        <v>1578.0</v>
      </c>
      <c r="CW2388" s="5"/>
      <c r="CX2388" s="5"/>
      <c r="CY2388" s="33">
        <v>-100.04703</v>
      </c>
      <c r="CZ2388" s="33">
        <v>20.672347</v>
      </c>
      <c r="DA2388" s="33">
        <v>4.421864741E9</v>
      </c>
      <c r="DB2388" s="33">
        <v>2.0</v>
      </c>
      <c r="DC2388" s="33" t="s">
        <v>8456</v>
      </c>
      <c r="DD2388" s="33">
        <v>2023.0</v>
      </c>
      <c r="DE2388" s="33" t="s">
        <v>184</v>
      </c>
      <c r="DF2388" s="33"/>
      <c r="DG2388" s="33" t="s">
        <v>185</v>
      </c>
      <c r="DH2388" s="33" t="s">
        <v>186</v>
      </c>
      <c r="DI2388" s="5"/>
      <c r="DJ2388" s="5"/>
    </row>
    <row r="2389">
      <c r="A2389" s="33" t="s">
        <v>14805</v>
      </c>
      <c r="B2389" s="34">
        <v>44952.0</v>
      </c>
      <c r="C2389" s="35" t="s">
        <v>137</v>
      </c>
      <c r="D2389" s="35" t="s">
        <v>139</v>
      </c>
      <c r="E2389" s="35" t="s">
        <v>142</v>
      </c>
      <c r="F2389" s="36" t="s">
        <v>144</v>
      </c>
      <c r="G2389" s="33" t="s">
        <v>14806</v>
      </c>
      <c r="H2389" s="33" t="s">
        <v>14807</v>
      </c>
      <c r="I2389" s="33" t="s">
        <v>350</v>
      </c>
      <c r="J2389" s="33" t="s">
        <v>3107</v>
      </c>
      <c r="K2389" s="35" t="s">
        <v>421</v>
      </c>
      <c r="L2389" s="33" t="s">
        <v>1457</v>
      </c>
      <c r="M2389" s="33" t="s">
        <v>8450</v>
      </c>
      <c r="N2389" s="33" t="s">
        <v>9834</v>
      </c>
      <c r="O2389" s="5"/>
      <c r="P2389" s="35" t="s">
        <v>233</v>
      </c>
      <c r="Q2389" s="35" t="s">
        <v>9834</v>
      </c>
      <c r="R2389" s="33">
        <v>76290.0</v>
      </c>
      <c r="S2389" s="37"/>
      <c r="T2389" s="33"/>
      <c r="U2389" s="33">
        <v>7.19</v>
      </c>
      <c r="V2389" s="33" t="s">
        <v>154</v>
      </c>
      <c r="W2389" s="33"/>
      <c r="X2389" s="33"/>
      <c r="Y2389" s="5"/>
      <c r="Z2389" s="5"/>
      <c r="AA2389" s="33">
        <v>1.0</v>
      </c>
      <c r="AB2389" s="33"/>
      <c r="AC2389" s="33">
        <v>1.0</v>
      </c>
      <c r="AD2389" s="5"/>
      <c r="AE2389" s="5"/>
      <c r="AF2389" s="5"/>
      <c r="AG2389" s="16"/>
      <c r="AH2389" s="38" t="str">
        <f t="shared" si="1"/>
        <v/>
      </c>
      <c r="AI2389" s="39">
        <f t="shared" si="2"/>
        <v>1</v>
      </c>
      <c r="AJ2389" s="37" t="str">
        <f t="shared" si="3"/>
        <v/>
      </c>
      <c r="AK2389" s="41" t="str">
        <f t="shared" si="4"/>
        <v/>
      </c>
      <c r="AL2389" s="35" t="s">
        <v>233</v>
      </c>
      <c r="AM2389" s="33" t="s">
        <v>8926</v>
      </c>
      <c r="AN2389" s="33" t="s">
        <v>8926</v>
      </c>
      <c r="AO2389" s="41"/>
      <c r="AP2389" s="33" t="s">
        <v>169</v>
      </c>
      <c r="AQ2389" s="33" t="s">
        <v>170</v>
      </c>
      <c r="AR2389" s="33">
        <v>300.0</v>
      </c>
      <c r="AS2389" s="42"/>
      <c r="AT2389" s="42"/>
      <c r="AU2389" s="42"/>
      <c r="AV2389" s="42"/>
      <c r="AW2389" s="42"/>
      <c r="AX2389" s="5"/>
      <c r="AY2389" s="33"/>
      <c r="AZ2389" s="33" t="s">
        <v>14808</v>
      </c>
      <c r="BA2389" s="5"/>
      <c r="BB2389" s="5"/>
      <c r="BC2389" s="5" t="s">
        <v>14809</v>
      </c>
      <c r="BD2389" s="33" t="s">
        <v>173</v>
      </c>
      <c r="BE2389" s="41"/>
      <c r="BF2389" s="35"/>
      <c r="BG2389" s="33" t="s">
        <v>169</v>
      </c>
      <c r="BH2389" s="5"/>
      <c r="BI2389" s="33">
        <v>300.0</v>
      </c>
      <c r="BJ2389" s="33" t="s">
        <v>170</v>
      </c>
      <c r="BK2389" s="5"/>
      <c r="BL2389" s="5">
        <f t="shared" si="5"/>
        <v>3994.5</v>
      </c>
      <c r="BM2389" s="5"/>
      <c r="BN2389" s="5"/>
      <c r="BO2389" s="42">
        <f t="shared" si="6"/>
        <v>3994.5</v>
      </c>
      <c r="BP2389" s="44"/>
      <c r="BQ2389" s="45"/>
      <c r="BR2389" s="47"/>
      <c r="BS2389" s="45"/>
      <c r="BT2389" s="37"/>
      <c r="BU2389" s="5"/>
      <c r="BV2389" s="38"/>
      <c r="BW2389" s="48"/>
      <c r="BX2389" s="44"/>
      <c r="BY2389" s="44"/>
      <c r="BZ2389" s="33" t="s">
        <v>131</v>
      </c>
      <c r="CA2389" s="5"/>
      <c r="CB2389" s="5"/>
      <c r="CC2389" s="33" t="s">
        <v>177</v>
      </c>
      <c r="CD2389" s="5"/>
      <c r="CE2389" s="5"/>
      <c r="CF2389" s="33" t="s">
        <v>178</v>
      </c>
      <c r="CG2389" s="33" t="s">
        <v>14810</v>
      </c>
      <c r="CH2389" s="5"/>
      <c r="CI2389" s="5"/>
      <c r="CJ2389" s="5"/>
      <c r="CK2389" s="33"/>
      <c r="CL2389" s="49">
        <v>45000.0</v>
      </c>
      <c r="CM2389" s="33" t="s">
        <v>180</v>
      </c>
      <c r="CN2389" s="5"/>
      <c r="CO2389" s="33">
        <v>2.0</v>
      </c>
      <c r="CP2389" s="33" t="s">
        <v>181</v>
      </c>
      <c r="CQ2389" s="50" t="str">
        <f t="shared" si="7"/>
        <v>18/08/1952</v>
      </c>
      <c r="CR2389" s="33" t="s">
        <v>182</v>
      </c>
      <c r="CS2389" s="33">
        <v>5.0</v>
      </c>
      <c r="CT2389" s="33">
        <v>5.0</v>
      </c>
      <c r="CU2389" s="33">
        <v>28.0</v>
      </c>
      <c r="CV2389" s="33">
        <v>1578.0</v>
      </c>
      <c r="CW2389" s="5"/>
      <c r="CX2389" s="5"/>
      <c r="CY2389" s="33">
        <v>-100.04703</v>
      </c>
      <c r="CZ2389" s="33">
        <v>20.672347</v>
      </c>
      <c r="DA2389" s="33">
        <v>4.42600019E9</v>
      </c>
      <c r="DB2389" s="33">
        <v>2.0</v>
      </c>
      <c r="DC2389" s="33" t="s">
        <v>8456</v>
      </c>
      <c r="DD2389" s="33">
        <v>2023.0</v>
      </c>
      <c r="DE2389" s="33" t="s">
        <v>184</v>
      </c>
      <c r="DF2389" s="33"/>
      <c r="DG2389" s="33" t="s">
        <v>185</v>
      </c>
      <c r="DH2389" s="33" t="s">
        <v>186</v>
      </c>
      <c r="DI2389" s="5"/>
      <c r="DJ2389" s="5"/>
    </row>
    <row r="2390">
      <c r="A2390" s="33" t="s">
        <v>14811</v>
      </c>
      <c r="B2390" s="34">
        <v>44952.0</v>
      </c>
      <c r="C2390" s="35" t="s">
        <v>137</v>
      </c>
      <c r="D2390" s="35" t="s">
        <v>139</v>
      </c>
      <c r="E2390" s="35" t="s">
        <v>142</v>
      </c>
      <c r="F2390" s="36" t="s">
        <v>144</v>
      </c>
      <c r="G2390" s="33" t="s">
        <v>14812</v>
      </c>
      <c r="H2390" s="33" t="s">
        <v>14813</v>
      </c>
      <c r="I2390" s="33" t="s">
        <v>447</v>
      </c>
      <c r="J2390" s="33" t="s">
        <v>14814</v>
      </c>
      <c r="K2390" s="35" t="s">
        <v>421</v>
      </c>
      <c r="L2390" s="33" t="s">
        <v>7912</v>
      </c>
      <c r="M2390" s="33" t="s">
        <v>8450</v>
      </c>
      <c r="N2390" s="33" t="s">
        <v>9834</v>
      </c>
      <c r="O2390" s="5"/>
      <c r="P2390" s="35" t="s">
        <v>233</v>
      </c>
      <c r="Q2390" s="35" t="s">
        <v>9834</v>
      </c>
      <c r="R2390" s="33">
        <v>76290.0</v>
      </c>
      <c r="S2390" s="37"/>
      <c r="T2390" s="33"/>
      <c r="U2390" s="33">
        <v>2.8</v>
      </c>
      <c r="V2390" s="33" t="s">
        <v>154</v>
      </c>
      <c r="W2390" s="33"/>
      <c r="X2390" s="33"/>
      <c r="Y2390" s="5"/>
      <c r="Z2390" s="5"/>
      <c r="AA2390" s="33">
        <v>1.0</v>
      </c>
      <c r="AB2390" s="33"/>
      <c r="AC2390" s="33">
        <v>1.0</v>
      </c>
      <c r="AD2390" s="5"/>
      <c r="AE2390" s="5"/>
      <c r="AF2390" s="5"/>
      <c r="AG2390" s="16"/>
      <c r="AH2390" s="38" t="str">
        <f t="shared" si="1"/>
        <v/>
      </c>
      <c r="AI2390" s="39">
        <f t="shared" si="2"/>
        <v>1</v>
      </c>
      <c r="AJ2390" s="37" t="str">
        <f t="shared" si="3"/>
        <v/>
      </c>
      <c r="AK2390" s="41" t="str">
        <f t="shared" si="4"/>
        <v/>
      </c>
      <c r="AL2390" s="35" t="s">
        <v>233</v>
      </c>
      <c r="AM2390" s="33" t="s">
        <v>8926</v>
      </c>
      <c r="AN2390" s="33" t="s">
        <v>8926</v>
      </c>
      <c r="AO2390" s="41"/>
      <c r="AP2390" s="33" t="s">
        <v>169</v>
      </c>
      <c r="AQ2390" s="33" t="s">
        <v>170</v>
      </c>
      <c r="AR2390" s="33">
        <v>300.0</v>
      </c>
      <c r="AS2390" s="42"/>
      <c r="AT2390" s="42"/>
      <c r="AU2390" s="42"/>
      <c r="AV2390" s="42"/>
      <c r="AW2390" s="42"/>
      <c r="AX2390" s="5"/>
      <c r="AY2390" s="33"/>
      <c r="AZ2390" s="33" t="s">
        <v>14815</v>
      </c>
      <c r="BA2390" s="5"/>
      <c r="BB2390" s="5"/>
      <c r="BC2390" s="5" t="s">
        <v>14816</v>
      </c>
      <c r="BD2390" s="33" t="s">
        <v>173</v>
      </c>
      <c r="BE2390" s="41"/>
      <c r="BF2390" s="35"/>
      <c r="BG2390" s="33" t="s">
        <v>169</v>
      </c>
      <c r="BH2390" s="5"/>
      <c r="BI2390" s="33">
        <v>300.0</v>
      </c>
      <c r="BJ2390" s="33" t="s">
        <v>170</v>
      </c>
      <c r="BK2390" s="5"/>
      <c r="BL2390" s="5">
        <f t="shared" si="5"/>
        <v>3994.5</v>
      </c>
      <c r="BM2390" s="5"/>
      <c r="BN2390" s="5"/>
      <c r="BO2390" s="42">
        <f t="shared" si="6"/>
        <v>3994.5</v>
      </c>
      <c r="BP2390" s="44"/>
      <c r="BQ2390" s="45"/>
      <c r="BR2390" s="47"/>
      <c r="BS2390" s="45"/>
      <c r="BT2390" s="37"/>
      <c r="BU2390" s="5"/>
      <c r="BV2390" s="38"/>
      <c r="BW2390" s="48"/>
      <c r="BX2390" s="44"/>
      <c r="BY2390" s="44"/>
      <c r="BZ2390" s="33" t="s">
        <v>131</v>
      </c>
      <c r="CA2390" s="5"/>
      <c r="CB2390" s="5"/>
      <c r="CC2390" s="33" t="s">
        <v>177</v>
      </c>
      <c r="CD2390" s="5"/>
      <c r="CE2390" s="5"/>
      <c r="CF2390" s="33" t="s">
        <v>178</v>
      </c>
      <c r="CG2390" s="33" t="s">
        <v>14817</v>
      </c>
      <c r="CH2390" s="5"/>
      <c r="CI2390" s="5"/>
      <c r="CJ2390" s="5"/>
      <c r="CK2390" s="33"/>
      <c r="CL2390" s="49">
        <v>45000.0</v>
      </c>
      <c r="CM2390" s="33" t="s">
        <v>180</v>
      </c>
      <c r="CN2390" s="5"/>
      <c r="CO2390" s="33">
        <v>2.0</v>
      </c>
      <c r="CP2390" s="33" t="s">
        <v>181</v>
      </c>
      <c r="CQ2390" s="50" t="str">
        <f t="shared" si="7"/>
        <v>13/07/1941</v>
      </c>
      <c r="CR2390" s="33" t="s">
        <v>182</v>
      </c>
      <c r="CS2390" s="33">
        <v>5.0</v>
      </c>
      <c r="CT2390" s="33">
        <v>5.0</v>
      </c>
      <c r="CU2390" s="33">
        <v>28.0</v>
      </c>
      <c r="CV2390" s="33">
        <v>1578.0</v>
      </c>
      <c r="CW2390" s="5"/>
      <c r="CX2390" s="5"/>
      <c r="CY2390" s="33">
        <v>-100.04703</v>
      </c>
      <c r="CZ2390" s="33">
        <v>20.672347</v>
      </c>
      <c r="DA2390" s="33">
        <v>4.4219266E9</v>
      </c>
      <c r="DB2390" s="33">
        <v>1.0</v>
      </c>
      <c r="DC2390" s="33" t="s">
        <v>8456</v>
      </c>
      <c r="DD2390" s="33">
        <v>2023.0</v>
      </c>
      <c r="DE2390" s="33" t="s">
        <v>184</v>
      </c>
      <c r="DF2390" s="33"/>
      <c r="DG2390" s="33" t="s">
        <v>185</v>
      </c>
      <c r="DH2390" s="33" t="s">
        <v>186</v>
      </c>
      <c r="DI2390" s="5"/>
      <c r="DJ2390" s="5"/>
    </row>
    <row r="2391">
      <c r="A2391" s="33" t="s">
        <v>14818</v>
      </c>
      <c r="B2391" s="34">
        <v>44952.0</v>
      </c>
      <c r="C2391" s="35" t="s">
        <v>137</v>
      </c>
      <c r="D2391" s="35" t="s">
        <v>139</v>
      </c>
      <c r="E2391" s="35" t="s">
        <v>142</v>
      </c>
      <c r="F2391" s="36" t="s">
        <v>144</v>
      </c>
      <c r="G2391" s="33" t="s">
        <v>14819</v>
      </c>
      <c r="H2391" s="33" t="s">
        <v>430</v>
      </c>
      <c r="I2391" s="33" t="s">
        <v>447</v>
      </c>
      <c r="J2391" s="33" t="s">
        <v>14820</v>
      </c>
      <c r="K2391" s="35" t="s">
        <v>421</v>
      </c>
      <c r="L2391" s="33" t="s">
        <v>7912</v>
      </c>
      <c r="M2391" s="33" t="s">
        <v>8450</v>
      </c>
      <c r="N2391" s="33" t="s">
        <v>9834</v>
      </c>
      <c r="O2391" s="5"/>
      <c r="P2391" s="35" t="s">
        <v>233</v>
      </c>
      <c r="Q2391" s="35" t="s">
        <v>9834</v>
      </c>
      <c r="R2391" s="33">
        <v>76290.0</v>
      </c>
      <c r="S2391" s="37"/>
      <c r="T2391" s="33"/>
      <c r="U2391" s="33">
        <v>3.1</v>
      </c>
      <c r="V2391" s="33" t="s">
        <v>154</v>
      </c>
      <c r="W2391" s="33"/>
      <c r="X2391" s="33"/>
      <c r="Y2391" s="5"/>
      <c r="Z2391" s="5"/>
      <c r="AA2391" s="33">
        <v>1.0</v>
      </c>
      <c r="AB2391" s="33"/>
      <c r="AC2391" s="33">
        <v>1.0</v>
      </c>
      <c r="AD2391" s="5"/>
      <c r="AE2391" s="5"/>
      <c r="AF2391" s="5"/>
      <c r="AG2391" s="16"/>
      <c r="AH2391" s="38" t="str">
        <f t="shared" si="1"/>
        <v/>
      </c>
      <c r="AI2391" s="39">
        <f t="shared" si="2"/>
        <v>1</v>
      </c>
      <c r="AJ2391" s="37" t="str">
        <f t="shared" si="3"/>
        <v/>
      </c>
      <c r="AK2391" s="41" t="str">
        <f t="shared" si="4"/>
        <v/>
      </c>
      <c r="AL2391" s="35" t="s">
        <v>233</v>
      </c>
      <c r="AM2391" s="33" t="s">
        <v>8926</v>
      </c>
      <c r="AN2391" s="33" t="s">
        <v>8926</v>
      </c>
      <c r="AO2391" s="41"/>
      <c r="AP2391" s="33" t="s">
        <v>169</v>
      </c>
      <c r="AQ2391" s="33" t="s">
        <v>170</v>
      </c>
      <c r="AR2391" s="33">
        <v>300.0</v>
      </c>
      <c r="AS2391" s="42"/>
      <c r="AT2391" s="42"/>
      <c r="AU2391" s="42"/>
      <c r="AV2391" s="42"/>
      <c r="AW2391" s="42"/>
      <c r="AX2391" s="5"/>
      <c r="AY2391" s="33"/>
      <c r="AZ2391" s="33" t="s">
        <v>14821</v>
      </c>
      <c r="BA2391" s="5"/>
      <c r="BB2391" s="5"/>
      <c r="BC2391" s="5" t="s">
        <v>14822</v>
      </c>
      <c r="BD2391" s="33" t="s">
        <v>173</v>
      </c>
      <c r="BE2391" s="41"/>
      <c r="BF2391" s="35"/>
      <c r="BG2391" s="33" t="s">
        <v>169</v>
      </c>
      <c r="BH2391" s="5"/>
      <c r="BI2391" s="33">
        <v>300.0</v>
      </c>
      <c r="BJ2391" s="33" t="s">
        <v>170</v>
      </c>
      <c r="BK2391" s="5"/>
      <c r="BL2391" s="5">
        <f t="shared" si="5"/>
        <v>3994.5</v>
      </c>
      <c r="BM2391" s="5"/>
      <c r="BN2391" s="5"/>
      <c r="BO2391" s="42">
        <f t="shared" si="6"/>
        <v>3994.5</v>
      </c>
      <c r="BP2391" s="44"/>
      <c r="BQ2391" s="45"/>
      <c r="BR2391" s="47"/>
      <c r="BS2391" s="45"/>
      <c r="BT2391" s="37"/>
      <c r="BU2391" s="5"/>
      <c r="BV2391" s="38"/>
      <c r="BW2391" s="48"/>
      <c r="BX2391" s="44"/>
      <c r="BY2391" s="44"/>
      <c r="BZ2391" s="33" t="s">
        <v>131</v>
      </c>
      <c r="CA2391" s="5"/>
      <c r="CB2391" s="5"/>
      <c r="CC2391" s="33" t="s">
        <v>177</v>
      </c>
      <c r="CD2391" s="5"/>
      <c r="CE2391" s="5"/>
      <c r="CF2391" s="33" t="s">
        <v>178</v>
      </c>
      <c r="CG2391" s="33" t="s">
        <v>14823</v>
      </c>
      <c r="CH2391" s="5"/>
      <c r="CI2391" s="5"/>
      <c r="CJ2391" s="5"/>
      <c r="CK2391" s="33"/>
      <c r="CL2391" s="49">
        <v>45000.0</v>
      </c>
      <c r="CM2391" s="33" t="s">
        <v>180</v>
      </c>
      <c r="CN2391" s="5"/>
      <c r="CO2391" s="33">
        <v>2.0</v>
      </c>
      <c r="CP2391" s="33" t="s">
        <v>181</v>
      </c>
      <c r="CQ2391" s="50" t="str">
        <f t="shared" si="7"/>
        <v>22/09/1954</v>
      </c>
      <c r="CR2391" s="33" t="s">
        <v>182</v>
      </c>
      <c r="CS2391" s="33">
        <v>5.0</v>
      </c>
      <c r="CT2391" s="33">
        <v>5.0</v>
      </c>
      <c r="CU2391" s="33">
        <v>28.0</v>
      </c>
      <c r="CV2391" s="33">
        <v>1578.0</v>
      </c>
      <c r="CW2391" s="5"/>
      <c r="CX2391" s="5"/>
      <c r="CY2391" s="33">
        <v>-100.04703</v>
      </c>
      <c r="CZ2391" s="33">
        <v>20.672347</v>
      </c>
      <c r="DA2391" s="33">
        <v>4.423970986E9</v>
      </c>
      <c r="DB2391" s="33">
        <v>2.0</v>
      </c>
      <c r="DC2391" s="33" t="s">
        <v>8456</v>
      </c>
      <c r="DD2391" s="33">
        <v>2023.0</v>
      </c>
      <c r="DE2391" s="33" t="s">
        <v>184</v>
      </c>
      <c r="DF2391" s="33"/>
      <c r="DG2391" s="33" t="s">
        <v>185</v>
      </c>
      <c r="DH2391" s="33" t="s">
        <v>186</v>
      </c>
      <c r="DI2391" s="5"/>
      <c r="DJ2391" s="5"/>
    </row>
    <row r="2392">
      <c r="A2392" s="33" t="s">
        <v>14824</v>
      </c>
      <c r="B2392" s="34">
        <v>44952.0</v>
      </c>
      <c r="C2392" s="35" t="s">
        <v>137</v>
      </c>
      <c r="D2392" s="35" t="s">
        <v>139</v>
      </c>
      <c r="E2392" s="35" t="s">
        <v>142</v>
      </c>
      <c r="F2392" s="36" t="s">
        <v>144</v>
      </c>
      <c r="G2392" s="33" t="s">
        <v>14825</v>
      </c>
      <c r="H2392" s="33" t="s">
        <v>14826</v>
      </c>
      <c r="I2392" s="33" t="s">
        <v>439</v>
      </c>
      <c r="J2392" s="33" t="s">
        <v>1656</v>
      </c>
      <c r="K2392" s="35" t="s">
        <v>421</v>
      </c>
      <c r="L2392" s="33" t="s">
        <v>3194</v>
      </c>
      <c r="M2392" s="33" t="s">
        <v>8450</v>
      </c>
      <c r="N2392" s="33" t="s">
        <v>8817</v>
      </c>
      <c r="O2392" s="5"/>
      <c r="P2392" s="35" t="s">
        <v>233</v>
      </c>
      <c r="Q2392" s="35" t="s">
        <v>8817</v>
      </c>
      <c r="R2392" s="33">
        <v>76299.0</v>
      </c>
      <c r="S2392" s="37"/>
      <c r="T2392" s="33"/>
      <c r="U2392" s="33">
        <v>8.61</v>
      </c>
      <c r="V2392" s="33" t="s">
        <v>154</v>
      </c>
      <c r="W2392" s="33"/>
      <c r="X2392" s="33"/>
      <c r="Y2392" s="5"/>
      <c r="Z2392" s="5"/>
      <c r="AA2392" s="33">
        <v>1.0</v>
      </c>
      <c r="AB2392" s="33">
        <v>1.0</v>
      </c>
      <c r="AC2392" s="33"/>
      <c r="AD2392" s="5"/>
      <c r="AE2392" s="5"/>
      <c r="AF2392" s="5"/>
      <c r="AG2392" s="16"/>
      <c r="AH2392" s="38">
        <f t="shared" si="1"/>
        <v>1</v>
      </c>
      <c r="AI2392" s="39" t="str">
        <f t="shared" si="2"/>
        <v/>
      </c>
      <c r="AJ2392" s="37" t="str">
        <f t="shared" si="3"/>
        <v/>
      </c>
      <c r="AK2392" s="41" t="str">
        <f t="shared" si="4"/>
        <v/>
      </c>
      <c r="AL2392" s="35" t="s">
        <v>233</v>
      </c>
      <c r="AM2392" s="33" t="s">
        <v>8926</v>
      </c>
      <c r="AN2392" s="33" t="s">
        <v>8926</v>
      </c>
      <c r="AO2392" s="41"/>
      <c r="AP2392" s="33" t="s">
        <v>169</v>
      </c>
      <c r="AQ2392" s="33" t="s">
        <v>170</v>
      </c>
      <c r="AR2392" s="33">
        <v>300.0</v>
      </c>
      <c r="AS2392" s="42"/>
      <c r="AT2392" s="42"/>
      <c r="AU2392" s="42"/>
      <c r="AV2392" s="42"/>
      <c r="AW2392" s="42"/>
      <c r="AX2392" s="5"/>
      <c r="AY2392" s="33"/>
      <c r="AZ2392" s="33" t="s">
        <v>14827</v>
      </c>
      <c r="BA2392" s="5"/>
      <c r="BB2392" s="5"/>
      <c r="BC2392" s="5" t="s">
        <v>14828</v>
      </c>
      <c r="BD2392" s="33" t="s">
        <v>173</v>
      </c>
      <c r="BE2392" s="41"/>
      <c r="BF2392" s="35"/>
      <c r="BG2392" s="33" t="s">
        <v>169</v>
      </c>
      <c r="BH2392" s="5"/>
      <c r="BI2392" s="33">
        <v>300.0</v>
      </c>
      <c r="BJ2392" s="33" t="s">
        <v>170</v>
      </c>
      <c r="BK2392" s="5"/>
      <c r="BL2392" s="5">
        <f t="shared" si="5"/>
        <v>3994.5</v>
      </c>
      <c r="BM2392" s="5"/>
      <c r="BN2392" s="5"/>
      <c r="BO2392" s="42">
        <f t="shared" si="6"/>
        <v>3994.5</v>
      </c>
      <c r="BP2392" s="44"/>
      <c r="BQ2392" s="45"/>
      <c r="BR2392" s="47"/>
      <c r="BS2392" s="45"/>
      <c r="BT2392" s="37"/>
      <c r="BU2392" s="5"/>
      <c r="BV2392" s="38"/>
      <c r="BW2392" s="48"/>
      <c r="BX2392" s="44"/>
      <c r="BY2392" s="44"/>
      <c r="BZ2392" s="33" t="s">
        <v>131</v>
      </c>
      <c r="CA2392" s="5"/>
      <c r="CB2392" s="5"/>
      <c r="CC2392" s="33" t="s">
        <v>177</v>
      </c>
      <c r="CD2392" s="5"/>
      <c r="CE2392" s="5"/>
      <c r="CF2392" s="33" t="s">
        <v>178</v>
      </c>
      <c r="CG2392" s="33" t="s">
        <v>14829</v>
      </c>
      <c r="CH2392" s="5"/>
      <c r="CI2392" s="5"/>
      <c r="CJ2392" s="5"/>
      <c r="CK2392" s="33"/>
      <c r="CL2392" s="49">
        <v>45000.0</v>
      </c>
      <c r="CM2392" s="33" t="s">
        <v>180</v>
      </c>
      <c r="CN2392" s="5"/>
      <c r="CO2392" s="33">
        <v>2.0</v>
      </c>
      <c r="CP2392" s="33" t="s">
        <v>181</v>
      </c>
      <c r="CQ2392" s="50" t="str">
        <f t="shared" si="7"/>
        <v>21/05/1961</v>
      </c>
      <c r="CR2392" s="33" t="s">
        <v>243</v>
      </c>
      <c r="CS2392" s="33">
        <v>5.0</v>
      </c>
      <c r="CT2392" s="33">
        <v>5.0</v>
      </c>
      <c r="CU2392" s="33">
        <v>28.0</v>
      </c>
      <c r="CV2392" s="33">
        <v>1740.0</v>
      </c>
      <c r="CW2392" s="5"/>
      <c r="CX2392" s="5"/>
      <c r="CY2392" s="33">
        <v>-99.956854</v>
      </c>
      <c r="CZ2392" s="33">
        <v>20.685155</v>
      </c>
      <c r="DA2392" s="33">
        <v>4.4219266E9</v>
      </c>
      <c r="DB2392" s="33">
        <v>1.0</v>
      </c>
      <c r="DC2392" s="33" t="s">
        <v>8456</v>
      </c>
      <c r="DD2392" s="33">
        <v>2023.0</v>
      </c>
      <c r="DE2392" s="33" t="s">
        <v>184</v>
      </c>
      <c r="DF2392" s="33"/>
      <c r="DG2392" s="33" t="s">
        <v>185</v>
      </c>
      <c r="DH2392" s="33" t="s">
        <v>186</v>
      </c>
      <c r="DI2392" s="5"/>
      <c r="DJ2392" s="5"/>
    </row>
    <row r="2393">
      <c r="A2393" s="33" t="s">
        <v>14830</v>
      </c>
      <c r="B2393" s="34">
        <v>44952.0</v>
      </c>
      <c r="C2393" s="35" t="s">
        <v>137</v>
      </c>
      <c r="D2393" s="35" t="s">
        <v>139</v>
      </c>
      <c r="E2393" s="35" t="s">
        <v>142</v>
      </c>
      <c r="F2393" s="36" t="s">
        <v>144</v>
      </c>
      <c r="G2393" s="33" t="s">
        <v>14831</v>
      </c>
      <c r="H2393" s="33" t="s">
        <v>14832</v>
      </c>
      <c r="I2393" s="33" t="s">
        <v>439</v>
      </c>
      <c r="J2393" s="33" t="s">
        <v>439</v>
      </c>
      <c r="K2393" s="35" t="s">
        <v>421</v>
      </c>
      <c r="L2393" s="33" t="s">
        <v>3194</v>
      </c>
      <c r="M2393" s="33" t="s">
        <v>8450</v>
      </c>
      <c r="N2393" s="33" t="s">
        <v>8817</v>
      </c>
      <c r="O2393" s="5"/>
      <c r="P2393" s="35" t="s">
        <v>233</v>
      </c>
      <c r="Q2393" s="35" t="s">
        <v>8817</v>
      </c>
      <c r="R2393" s="33">
        <v>76299.0</v>
      </c>
      <c r="S2393" s="37"/>
      <c r="T2393" s="33"/>
      <c r="U2393" s="33">
        <v>6.83</v>
      </c>
      <c r="V2393" s="33" t="s">
        <v>154</v>
      </c>
      <c r="W2393" s="33"/>
      <c r="X2393" s="33"/>
      <c r="Y2393" s="5"/>
      <c r="Z2393" s="5"/>
      <c r="AA2393" s="33">
        <v>1.0</v>
      </c>
      <c r="AB2393" s="33"/>
      <c r="AC2393" s="33">
        <v>1.0</v>
      </c>
      <c r="AD2393" s="5"/>
      <c r="AE2393" s="5"/>
      <c r="AF2393" s="5"/>
      <c r="AG2393" s="16"/>
      <c r="AH2393" s="38" t="str">
        <f t="shared" si="1"/>
        <v/>
      </c>
      <c r="AI2393" s="39">
        <f t="shared" si="2"/>
        <v>1</v>
      </c>
      <c r="AJ2393" s="37" t="str">
        <f t="shared" si="3"/>
        <v/>
      </c>
      <c r="AK2393" s="41" t="str">
        <f t="shared" si="4"/>
        <v/>
      </c>
      <c r="AL2393" s="35" t="s">
        <v>233</v>
      </c>
      <c r="AM2393" s="33" t="s">
        <v>8926</v>
      </c>
      <c r="AN2393" s="33" t="s">
        <v>8926</v>
      </c>
      <c r="AO2393" s="41"/>
      <c r="AP2393" s="33" t="s">
        <v>169</v>
      </c>
      <c r="AQ2393" s="33" t="s">
        <v>170</v>
      </c>
      <c r="AR2393" s="33">
        <v>300.0</v>
      </c>
      <c r="AS2393" s="42"/>
      <c r="AT2393" s="42"/>
      <c r="AU2393" s="42"/>
      <c r="AV2393" s="42"/>
      <c r="AW2393" s="42"/>
      <c r="AX2393" s="5"/>
      <c r="AY2393" s="33"/>
      <c r="AZ2393" s="33" t="s">
        <v>14833</v>
      </c>
      <c r="BA2393" s="5"/>
      <c r="BB2393" s="5"/>
      <c r="BC2393" s="5" t="s">
        <v>14834</v>
      </c>
      <c r="BD2393" s="33" t="s">
        <v>173</v>
      </c>
      <c r="BE2393" s="41"/>
      <c r="BF2393" s="35"/>
      <c r="BG2393" s="33" t="s">
        <v>169</v>
      </c>
      <c r="BH2393" s="5"/>
      <c r="BI2393" s="33">
        <v>300.0</v>
      </c>
      <c r="BJ2393" s="33" t="s">
        <v>170</v>
      </c>
      <c r="BK2393" s="5"/>
      <c r="BL2393" s="5">
        <f t="shared" si="5"/>
        <v>3994.5</v>
      </c>
      <c r="BM2393" s="5"/>
      <c r="BN2393" s="5"/>
      <c r="BO2393" s="42">
        <f t="shared" si="6"/>
        <v>3994.5</v>
      </c>
      <c r="BP2393" s="44"/>
      <c r="BQ2393" s="45"/>
      <c r="BR2393" s="47"/>
      <c r="BS2393" s="45"/>
      <c r="BT2393" s="37"/>
      <c r="BU2393" s="5"/>
      <c r="BV2393" s="38"/>
      <c r="BW2393" s="48"/>
      <c r="BX2393" s="44"/>
      <c r="BY2393" s="44"/>
      <c r="BZ2393" s="33" t="s">
        <v>131</v>
      </c>
      <c r="CA2393" s="5"/>
      <c r="CB2393" s="5"/>
      <c r="CC2393" s="33" t="s">
        <v>177</v>
      </c>
      <c r="CD2393" s="5"/>
      <c r="CE2393" s="5"/>
      <c r="CF2393" s="33" t="s">
        <v>178</v>
      </c>
      <c r="CG2393" s="33" t="s">
        <v>14835</v>
      </c>
      <c r="CH2393" s="5"/>
      <c r="CI2393" s="5"/>
      <c r="CJ2393" s="5"/>
      <c r="CK2393" s="33"/>
      <c r="CL2393" s="49">
        <v>45000.0</v>
      </c>
      <c r="CM2393" s="33" t="s">
        <v>180</v>
      </c>
      <c r="CN2393" s="5"/>
      <c r="CO2393" s="33">
        <v>2.0</v>
      </c>
      <c r="CP2393" s="33" t="s">
        <v>181</v>
      </c>
      <c r="CQ2393" s="50" t="str">
        <f t="shared" si="7"/>
        <v>22/08/1949</v>
      </c>
      <c r="CR2393" s="33" t="s">
        <v>182</v>
      </c>
      <c r="CS2393" s="33">
        <v>5.0</v>
      </c>
      <c r="CT2393" s="33">
        <v>5.0</v>
      </c>
      <c r="CU2393" s="33">
        <v>28.0</v>
      </c>
      <c r="CV2393" s="33">
        <v>1740.0</v>
      </c>
      <c r="CW2393" s="5"/>
      <c r="CX2393" s="5"/>
      <c r="CY2393" s="33">
        <v>-99.956854</v>
      </c>
      <c r="CZ2393" s="33">
        <v>20.685155</v>
      </c>
      <c r="DA2393" s="33">
        <v>4.41107501E9</v>
      </c>
      <c r="DB2393" s="33">
        <v>2.0</v>
      </c>
      <c r="DC2393" s="33" t="s">
        <v>8456</v>
      </c>
      <c r="DD2393" s="33">
        <v>2023.0</v>
      </c>
      <c r="DE2393" s="33" t="s">
        <v>184</v>
      </c>
      <c r="DF2393" s="33"/>
      <c r="DG2393" s="33" t="s">
        <v>185</v>
      </c>
      <c r="DH2393" s="33" t="s">
        <v>186</v>
      </c>
      <c r="DI2393" s="5"/>
      <c r="DJ2393" s="5"/>
    </row>
    <row r="2394">
      <c r="A2394" s="33" t="s">
        <v>14836</v>
      </c>
      <c r="B2394" s="34">
        <v>44952.0</v>
      </c>
      <c r="C2394" s="35" t="s">
        <v>137</v>
      </c>
      <c r="D2394" s="35" t="s">
        <v>139</v>
      </c>
      <c r="E2394" s="35" t="s">
        <v>142</v>
      </c>
      <c r="F2394" s="36" t="s">
        <v>144</v>
      </c>
      <c r="G2394" s="33" t="s">
        <v>14837</v>
      </c>
      <c r="H2394" s="33" t="s">
        <v>2414</v>
      </c>
      <c r="I2394" s="33" t="s">
        <v>1927</v>
      </c>
      <c r="J2394" s="33" t="s">
        <v>447</v>
      </c>
      <c r="K2394" s="35" t="s">
        <v>421</v>
      </c>
      <c r="L2394" s="33" t="s">
        <v>14838</v>
      </c>
      <c r="M2394" s="33" t="s">
        <v>8450</v>
      </c>
      <c r="N2394" s="33" t="s">
        <v>8817</v>
      </c>
      <c r="O2394" s="5"/>
      <c r="P2394" s="35" t="s">
        <v>233</v>
      </c>
      <c r="Q2394" s="35" t="s">
        <v>8817</v>
      </c>
      <c r="R2394" s="33">
        <v>76299.0</v>
      </c>
      <c r="S2394" s="37"/>
      <c r="T2394" s="33"/>
      <c r="U2394" s="33">
        <v>3.3</v>
      </c>
      <c r="V2394" s="33" t="s">
        <v>154</v>
      </c>
      <c r="W2394" s="33"/>
      <c r="X2394" s="33"/>
      <c r="Y2394" s="5"/>
      <c r="Z2394" s="5"/>
      <c r="AA2394" s="33">
        <v>1.0</v>
      </c>
      <c r="AB2394" s="33">
        <v>1.0</v>
      </c>
      <c r="AC2394" s="33"/>
      <c r="AD2394" s="5"/>
      <c r="AE2394" s="5"/>
      <c r="AF2394" s="5"/>
      <c r="AG2394" s="16"/>
      <c r="AH2394" s="38">
        <f t="shared" si="1"/>
        <v>1</v>
      </c>
      <c r="AI2394" s="39" t="str">
        <f t="shared" si="2"/>
        <v/>
      </c>
      <c r="AJ2394" s="37" t="str">
        <f t="shared" si="3"/>
        <v/>
      </c>
      <c r="AK2394" s="41" t="str">
        <f t="shared" si="4"/>
        <v/>
      </c>
      <c r="AL2394" s="35" t="s">
        <v>233</v>
      </c>
      <c r="AM2394" s="33" t="s">
        <v>8926</v>
      </c>
      <c r="AN2394" s="33" t="s">
        <v>8926</v>
      </c>
      <c r="AO2394" s="41"/>
      <c r="AP2394" s="33" t="s">
        <v>169</v>
      </c>
      <c r="AQ2394" s="33" t="s">
        <v>170</v>
      </c>
      <c r="AR2394" s="33">
        <v>300.0</v>
      </c>
      <c r="AS2394" s="42"/>
      <c r="AT2394" s="42"/>
      <c r="AU2394" s="42"/>
      <c r="AV2394" s="42"/>
      <c r="AW2394" s="42"/>
      <c r="AX2394" s="5"/>
      <c r="AY2394" s="33"/>
      <c r="AZ2394" s="33" t="s">
        <v>14839</v>
      </c>
      <c r="BA2394" s="5"/>
      <c r="BB2394" s="5"/>
      <c r="BC2394" s="5" t="s">
        <v>14840</v>
      </c>
      <c r="BD2394" s="33" t="s">
        <v>173</v>
      </c>
      <c r="BE2394" s="41"/>
      <c r="BF2394" s="35"/>
      <c r="BG2394" s="33" t="s">
        <v>169</v>
      </c>
      <c r="BH2394" s="5"/>
      <c r="BI2394" s="33">
        <v>300.0</v>
      </c>
      <c r="BJ2394" s="33" t="s">
        <v>170</v>
      </c>
      <c r="BK2394" s="5"/>
      <c r="BL2394" s="5">
        <f t="shared" si="5"/>
        <v>3994.5</v>
      </c>
      <c r="BM2394" s="5"/>
      <c r="BN2394" s="5"/>
      <c r="BO2394" s="42">
        <f t="shared" si="6"/>
        <v>3994.5</v>
      </c>
      <c r="BP2394" s="44"/>
      <c r="BQ2394" s="45"/>
      <c r="BR2394" s="47"/>
      <c r="BS2394" s="45"/>
      <c r="BT2394" s="37"/>
      <c r="BU2394" s="5"/>
      <c r="BV2394" s="38"/>
      <c r="BW2394" s="48"/>
      <c r="BX2394" s="44"/>
      <c r="BY2394" s="44"/>
      <c r="BZ2394" s="33" t="s">
        <v>131</v>
      </c>
      <c r="CA2394" s="5"/>
      <c r="CB2394" s="5"/>
      <c r="CC2394" s="33" t="s">
        <v>177</v>
      </c>
      <c r="CD2394" s="5"/>
      <c r="CE2394" s="5"/>
      <c r="CF2394" s="33" t="s">
        <v>178</v>
      </c>
      <c r="CG2394" s="33" t="s">
        <v>14841</v>
      </c>
      <c r="CH2394" s="5"/>
      <c r="CI2394" s="5"/>
      <c r="CJ2394" s="5"/>
      <c r="CK2394" s="33"/>
      <c r="CL2394" s="49">
        <v>45000.0</v>
      </c>
      <c r="CM2394" s="33" t="s">
        <v>180</v>
      </c>
      <c r="CN2394" s="5"/>
      <c r="CO2394" s="33">
        <v>2.0</v>
      </c>
      <c r="CP2394" s="33" t="s">
        <v>181</v>
      </c>
      <c r="CQ2394" s="50" t="str">
        <f t="shared" si="7"/>
        <v>12/09/1963</v>
      </c>
      <c r="CR2394" s="33" t="s">
        <v>243</v>
      </c>
      <c r="CS2394" s="33">
        <v>5.0</v>
      </c>
      <c r="CT2394" s="33">
        <v>5.0</v>
      </c>
      <c r="CU2394" s="33">
        <v>28.0</v>
      </c>
      <c r="CV2394" s="33">
        <v>1740.0</v>
      </c>
      <c r="CW2394" s="5"/>
      <c r="CX2394" s="5"/>
      <c r="CY2394" s="33">
        <v>-99.956854</v>
      </c>
      <c r="CZ2394" s="33">
        <v>20.685155</v>
      </c>
      <c r="DA2394" s="33">
        <v>4.427097454E9</v>
      </c>
      <c r="DB2394" s="33">
        <v>2.0</v>
      </c>
      <c r="DC2394" s="33" t="s">
        <v>8456</v>
      </c>
      <c r="DD2394" s="33">
        <v>2023.0</v>
      </c>
      <c r="DE2394" s="33" t="s">
        <v>184</v>
      </c>
      <c r="DF2394" s="33"/>
      <c r="DG2394" s="33" t="s">
        <v>185</v>
      </c>
      <c r="DH2394" s="33" t="s">
        <v>186</v>
      </c>
      <c r="DI2394" s="5"/>
      <c r="DJ2394" s="5"/>
    </row>
    <row r="2395">
      <c r="A2395" s="33" t="s">
        <v>14842</v>
      </c>
      <c r="B2395" s="34">
        <v>44952.0</v>
      </c>
      <c r="C2395" s="35" t="s">
        <v>137</v>
      </c>
      <c r="D2395" s="35" t="s">
        <v>139</v>
      </c>
      <c r="E2395" s="35" t="s">
        <v>142</v>
      </c>
      <c r="F2395" s="36" t="s">
        <v>144</v>
      </c>
      <c r="G2395" s="33" t="s">
        <v>14843</v>
      </c>
      <c r="H2395" s="33" t="s">
        <v>14844</v>
      </c>
      <c r="I2395" s="33" t="s">
        <v>231</v>
      </c>
      <c r="J2395" s="33" t="s">
        <v>439</v>
      </c>
      <c r="K2395" s="35" t="s">
        <v>421</v>
      </c>
      <c r="L2395" s="33" t="s">
        <v>3194</v>
      </c>
      <c r="M2395" s="33" t="s">
        <v>8450</v>
      </c>
      <c r="N2395" s="33" t="s">
        <v>8817</v>
      </c>
      <c r="O2395" s="5"/>
      <c r="P2395" s="35" t="s">
        <v>233</v>
      </c>
      <c r="Q2395" s="35" t="s">
        <v>8817</v>
      </c>
      <c r="R2395" s="33">
        <v>76299.0</v>
      </c>
      <c r="S2395" s="37"/>
      <c r="T2395" s="33"/>
      <c r="U2395" s="33">
        <v>9.41</v>
      </c>
      <c r="V2395" s="33" t="s">
        <v>154</v>
      </c>
      <c r="W2395" s="33"/>
      <c r="X2395" s="33"/>
      <c r="Y2395" s="5"/>
      <c r="Z2395" s="5"/>
      <c r="AA2395" s="33">
        <v>1.0</v>
      </c>
      <c r="AB2395" s="33">
        <v>1.0</v>
      </c>
      <c r="AC2395" s="33"/>
      <c r="AD2395" s="5"/>
      <c r="AE2395" s="5"/>
      <c r="AF2395" s="5"/>
      <c r="AG2395" s="16"/>
      <c r="AH2395" s="38">
        <f t="shared" si="1"/>
        <v>1</v>
      </c>
      <c r="AI2395" s="39" t="str">
        <f t="shared" si="2"/>
        <v/>
      </c>
      <c r="AJ2395" s="37" t="str">
        <f t="shared" si="3"/>
        <v/>
      </c>
      <c r="AK2395" s="41" t="str">
        <f t="shared" si="4"/>
        <v/>
      </c>
      <c r="AL2395" s="35" t="s">
        <v>233</v>
      </c>
      <c r="AM2395" s="33" t="s">
        <v>8926</v>
      </c>
      <c r="AN2395" s="33" t="s">
        <v>8926</v>
      </c>
      <c r="AO2395" s="41"/>
      <c r="AP2395" s="33" t="s">
        <v>169</v>
      </c>
      <c r="AQ2395" s="33" t="s">
        <v>170</v>
      </c>
      <c r="AR2395" s="33">
        <v>300.0</v>
      </c>
      <c r="AS2395" s="42"/>
      <c r="AT2395" s="42"/>
      <c r="AU2395" s="42"/>
      <c r="AV2395" s="42"/>
      <c r="AW2395" s="42"/>
      <c r="AX2395" s="5"/>
      <c r="AY2395" s="33"/>
      <c r="AZ2395" s="33" t="s">
        <v>14845</v>
      </c>
      <c r="BA2395" s="5"/>
      <c r="BB2395" s="5"/>
      <c r="BC2395" s="5" t="s">
        <v>14846</v>
      </c>
      <c r="BD2395" s="33" t="s">
        <v>173</v>
      </c>
      <c r="BE2395" s="41"/>
      <c r="BF2395" s="35"/>
      <c r="BG2395" s="33" t="s">
        <v>169</v>
      </c>
      <c r="BH2395" s="5"/>
      <c r="BI2395" s="33">
        <v>300.0</v>
      </c>
      <c r="BJ2395" s="33" t="s">
        <v>170</v>
      </c>
      <c r="BK2395" s="5"/>
      <c r="BL2395" s="5">
        <f t="shared" si="5"/>
        <v>3994.5</v>
      </c>
      <c r="BM2395" s="5"/>
      <c r="BN2395" s="5"/>
      <c r="BO2395" s="42">
        <f t="shared" si="6"/>
        <v>3994.5</v>
      </c>
      <c r="BP2395" s="44"/>
      <c r="BQ2395" s="45"/>
      <c r="BR2395" s="47"/>
      <c r="BS2395" s="45"/>
      <c r="BT2395" s="37"/>
      <c r="BU2395" s="5"/>
      <c r="BV2395" s="38"/>
      <c r="BW2395" s="48"/>
      <c r="BX2395" s="44"/>
      <c r="BY2395" s="44"/>
      <c r="BZ2395" s="33" t="s">
        <v>131</v>
      </c>
      <c r="CA2395" s="5"/>
      <c r="CB2395" s="5"/>
      <c r="CC2395" s="33" t="s">
        <v>177</v>
      </c>
      <c r="CD2395" s="5"/>
      <c r="CE2395" s="5"/>
      <c r="CF2395" s="33" t="s">
        <v>178</v>
      </c>
      <c r="CG2395" s="33" t="s">
        <v>14847</v>
      </c>
      <c r="CH2395" s="5"/>
      <c r="CI2395" s="5"/>
      <c r="CJ2395" s="5"/>
      <c r="CK2395" s="33"/>
      <c r="CL2395" s="49">
        <v>45000.0</v>
      </c>
      <c r="CM2395" s="33" t="s">
        <v>180</v>
      </c>
      <c r="CN2395" s="5"/>
      <c r="CO2395" s="33">
        <v>2.0</v>
      </c>
      <c r="CP2395" s="33" t="s">
        <v>181</v>
      </c>
      <c r="CQ2395" s="50" t="str">
        <f t="shared" si="7"/>
        <v>08/03/1947</v>
      </c>
      <c r="CR2395" s="33" t="s">
        <v>243</v>
      </c>
      <c r="CS2395" s="33">
        <v>5.0</v>
      </c>
      <c r="CT2395" s="33">
        <v>5.0</v>
      </c>
      <c r="CU2395" s="33">
        <v>28.0</v>
      </c>
      <c r="CV2395" s="33">
        <v>1740.0</v>
      </c>
      <c r="CW2395" s="5"/>
      <c r="CX2395" s="5"/>
      <c r="CY2395" s="33">
        <v>-99.956854</v>
      </c>
      <c r="CZ2395" s="33">
        <v>20.685155</v>
      </c>
      <c r="DA2395" s="33">
        <v>4.411227676E9</v>
      </c>
      <c r="DB2395" s="33">
        <v>2.0</v>
      </c>
      <c r="DC2395" s="33" t="s">
        <v>8456</v>
      </c>
      <c r="DD2395" s="33">
        <v>2023.0</v>
      </c>
      <c r="DE2395" s="33" t="s">
        <v>184</v>
      </c>
      <c r="DF2395" s="33"/>
      <c r="DG2395" s="33" t="s">
        <v>185</v>
      </c>
      <c r="DH2395" s="33" t="s">
        <v>186</v>
      </c>
      <c r="DI2395" s="5"/>
      <c r="DJ2395" s="5"/>
    </row>
    <row r="2396">
      <c r="A2396" s="33" t="s">
        <v>14848</v>
      </c>
      <c r="B2396" s="34">
        <v>44952.0</v>
      </c>
      <c r="C2396" s="35" t="s">
        <v>137</v>
      </c>
      <c r="D2396" s="35" t="s">
        <v>139</v>
      </c>
      <c r="E2396" s="35" t="s">
        <v>142</v>
      </c>
      <c r="F2396" s="36" t="s">
        <v>144</v>
      </c>
      <c r="G2396" s="33" t="s">
        <v>14849</v>
      </c>
      <c r="H2396" s="33" t="s">
        <v>330</v>
      </c>
      <c r="I2396" s="33" t="s">
        <v>231</v>
      </c>
      <c r="J2396" s="33" t="s">
        <v>231</v>
      </c>
      <c r="K2396" s="35" t="s">
        <v>421</v>
      </c>
      <c r="L2396" s="33" t="s">
        <v>3194</v>
      </c>
      <c r="M2396" s="33" t="s">
        <v>8450</v>
      </c>
      <c r="N2396" s="33" t="s">
        <v>8817</v>
      </c>
      <c r="O2396" s="5"/>
      <c r="P2396" s="35" t="s">
        <v>233</v>
      </c>
      <c r="Q2396" s="35" t="s">
        <v>8817</v>
      </c>
      <c r="R2396" s="33">
        <v>76299.0</v>
      </c>
      <c r="S2396" s="37"/>
      <c r="T2396" s="33"/>
      <c r="U2396" s="33">
        <v>2.38</v>
      </c>
      <c r="V2396" s="33" t="s">
        <v>154</v>
      </c>
      <c r="W2396" s="33"/>
      <c r="X2396" s="33"/>
      <c r="Y2396" s="5"/>
      <c r="Z2396" s="5"/>
      <c r="AA2396" s="33">
        <v>1.0</v>
      </c>
      <c r="AB2396" s="33"/>
      <c r="AC2396" s="33">
        <v>1.0</v>
      </c>
      <c r="AD2396" s="5"/>
      <c r="AE2396" s="5"/>
      <c r="AF2396" s="5"/>
      <c r="AG2396" s="16"/>
      <c r="AH2396" s="38" t="str">
        <f t="shared" si="1"/>
        <v/>
      </c>
      <c r="AI2396" s="39">
        <f t="shared" si="2"/>
        <v>1</v>
      </c>
      <c r="AJ2396" s="37" t="str">
        <f t="shared" si="3"/>
        <v/>
      </c>
      <c r="AK2396" s="41" t="str">
        <f t="shared" si="4"/>
        <v/>
      </c>
      <c r="AL2396" s="35" t="s">
        <v>233</v>
      </c>
      <c r="AM2396" s="33" t="s">
        <v>8926</v>
      </c>
      <c r="AN2396" s="33" t="s">
        <v>8926</v>
      </c>
      <c r="AO2396" s="41"/>
      <c r="AP2396" s="33" t="s">
        <v>169</v>
      </c>
      <c r="AQ2396" s="33" t="s">
        <v>170</v>
      </c>
      <c r="AR2396" s="33">
        <v>300.0</v>
      </c>
      <c r="AS2396" s="42"/>
      <c r="AT2396" s="42"/>
      <c r="AU2396" s="42"/>
      <c r="AV2396" s="42"/>
      <c r="AW2396" s="42"/>
      <c r="AX2396" s="5"/>
      <c r="AY2396" s="33"/>
      <c r="AZ2396" s="33" t="s">
        <v>14850</v>
      </c>
      <c r="BA2396" s="5"/>
      <c r="BB2396" s="5"/>
      <c r="BC2396" s="5" t="s">
        <v>14851</v>
      </c>
      <c r="BD2396" s="33" t="s">
        <v>173</v>
      </c>
      <c r="BE2396" s="41"/>
      <c r="BF2396" s="35"/>
      <c r="BG2396" s="33" t="s">
        <v>169</v>
      </c>
      <c r="BH2396" s="5"/>
      <c r="BI2396" s="33">
        <v>300.0</v>
      </c>
      <c r="BJ2396" s="33" t="s">
        <v>170</v>
      </c>
      <c r="BK2396" s="5"/>
      <c r="BL2396" s="5">
        <f t="shared" si="5"/>
        <v>3994.5</v>
      </c>
      <c r="BM2396" s="5"/>
      <c r="BN2396" s="5"/>
      <c r="BO2396" s="42">
        <f t="shared" si="6"/>
        <v>3994.5</v>
      </c>
      <c r="BP2396" s="44"/>
      <c r="BQ2396" s="45"/>
      <c r="BR2396" s="47"/>
      <c r="BS2396" s="45"/>
      <c r="BT2396" s="37"/>
      <c r="BU2396" s="5"/>
      <c r="BV2396" s="38"/>
      <c r="BW2396" s="48"/>
      <c r="BX2396" s="44"/>
      <c r="BY2396" s="44"/>
      <c r="BZ2396" s="33" t="s">
        <v>131</v>
      </c>
      <c r="CA2396" s="5"/>
      <c r="CB2396" s="5"/>
      <c r="CC2396" s="33" t="s">
        <v>177</v>
      </c>
      <c r="CD2396" s="5"/>
      <c r="CE2396" s="5"/>
      <c r="CF2396" s="33" t="s">
        <v>178</v>
      </c>
      <c r="CG2396" s="33" t="s">
        <v>14852</v>
      </c>
      <c r="CH2396" s="5"/>
      <c r="CI2396" s="5"/>
      <c r="CJ2396" s="5"/>
      <c r="CK2396" s="33"/>
      <c r="CL2396" s="49">
        <v>45000.0</v>
      </c>
      <c r="CM2396" s="33" t="s">
        <v>180</v>
      </c>
      <c r="CN2396" s="5"/>
      <c r="CO2396" s="33">
        <v>2.0</v>
      </c>
      <c r="CP2396" s="33" t="s">
        <v>181</v>
      </c>
      <c r="CQ2396" s="50" t="str">
        <f t="shared" si="7"/>
        <v>30/12/1944</v>
      </c>
      <c r="CR2396" s="33" t="s">
        <v>182</v>
      </c>
      <c r="CS2396" s="33">
        <v>5.0</v>
      </c>
      <c r="CT2396" s="33">
        <v>5.0</v>
      </c>
      <c r="CU2396" s="33">
        <v>28.0</v>
      </c>
      <c r="CV2396" s="33">
        <v>1740.0</v>
      </c>
      <c r="CW2396" s="5"/>
      <c r="CX2396" s="5"/>
      <c r="CY2396" s="33">
        <v>-99.956854</v>
      </c>
      <c r="CZ2396" s="33">
        <v>20.685155</v>
      </c>
      <c r="DA2396" s="33">
        <v>4.411375152E9</v>
      </c>
      <c r="DB2396" s="33">
        <v>2.0</v>
      </c>
      <c r="DC2396" s="33" t="s">
        <v>8456</v>
      </c>
      <c r="DD2396" s="33">
        <v>2023.0</v>
      </c>
      <c r="DE2396" s="33" t="s">
        <v>184</v>
      </c>
      <c r="DF2396" s="33"/>
      <c r="DG2396" s="33" t="s">
        <v>185</v>
      </c>
      <c r="DH2396" s="33" t="s">
        <v>186</v>
      </c>
      <c r="DI2396" s="5"/>
      <c r="DJ2396" s="5"/>
    </row>
    <row r="2397">
      <c r="A2397" s="33" t="s">
        <v>14853</v>
      </c>
      <c r="B2397" s="34">
        <v>44952.0</v>
      </c>
      <c r="C2397" s="35" t="s">
        <v>137</v>
      </c>
      <c r="D2397" s="35" t="s">
        <v>139</v>
      </c>
      <c r="E2397" s="35" t="s">
        <v>142</v>
      </c>
      <c r="F2397" s="36" t="s">
        <v>144</v>
      </c>
      <c r="G2397" s="33" t="s">
        <v>14854</v>
      </c>
      <c r="H2397" s="33" t="s">
        <v>14855</v>
      </c>
      <c r="I2397" s="33" t="s">
        <v>231</v>
      </c>
      <c r="J2397" s="33" t="s">
        <v>231</v>
      </c>
      <c r="K2397" s="35" t="s">
        <v>421</v>
      </c>
      <c r="L2397" s="33" t="s">
        <v>3194</v>
      </c>
      <c r="M2397" s="33" t="s">
        <v>8450</v>
      </c>
      <c r="N2397" s="33" t="s">
        <v>8817</v>
      </c>
      <c r="O2397" s="5"/>
      <c r="P2397" s="35" t="s">
        <v>233</v>
      </c>
      <c r="Q2397" s="35" t="s">
        <v>8817</v>
      </c>
      <c r="R2397" s="33">
        <v>76299.0</v>
      </c>
      <c r="S2397" s="37"/>
      <c r="T2397" s="33"/>
      <c r="U2397" s="33">
        <v>5.72</v>
      </c>
      <c r="V2397" s="33" t="s">
        <v>154</v>
      </c>
      <c r="W2397" s="33"/>
      <c r="X2397" s="33"/>
      <c r="Y2397" s="5"/>
      <c r="Z2397" s="5"/>
      <c r="AA2397" s="33">
        <v>1.0</v>
      </c>
      <c r="AB2397" s="33">
        <v>1.0</v>
      </c>
      <c r="AC2397" s="33"/>
      <c r="AD2397" s="5"/>
      <c r="AE2397" s="5"/>
      <c r="AF2397" s="5"/>
      <c r="AG2397" s="16"/>
      <c r="AH2397" s="38">
        <f t="shared" si="1"/>
        <v>1</v>
      </c>
      <c r="AI2397" s="39" t="str">
        <f t="shared" si="2"/>
        <v/>
      </c>
      <c r="AJ2397" s="37" t="str">
        <f t="shared" si="3"/>
        <v/>
      </c>
      <c r="AK2397" s="41" t="str">
        <f t="shared" si="4"/>
        <v/>
      </c>
      <c r="AL2397" s="35" t="s">
        <v>233</v>
      </c>
      <c r="AM2397" s="33" t="s">
        <v>8926</v>
      </c>
      <c r="AN2397" s="33" t="s">
        <v>8926</v>
      </c>
      <c r="AO2397" s="41"/>
      <c r="AP2397" s="33" t="s">
        <v>169</v>
      </c>
      <c r="AQ2397" s="33" t="s">
        <v>170</v>
      </c>
      <c r="AR2397" s="33">
        <v>300.0</v>
      </c>
      <c r="AS2397" s="42"/>
      <c r="AT2397" s="42"/>
      <c r="AU2397" s="42"/>
      <c r="AV2397" s="42"/>
      <c r="AW2397" s="42"/>
      <c r="AX2397" s="5"/>
      <c r="AY2397" s="33"/>
      <c r="AZ2397" s="33" t="s">
        <v>14856</v>
      </c>
      <c r="BA2397" s="5"/>
      <c r="BB2397" s="5"/>
      <c r="BC2397" s="5" t="s">
        <v>14857</v>
      </c>
      <c r="BD2397" s="33" t="s">
        <v>173</v>
      </c>
      <c r="BE2397" s="41"/>
      <c r="BF2397" s="35"/>
      <c r="BG2397" s="33" t="s">
        <v>169</v>
      </c>
      <c r="BH2397" s="5"/>
      <c r="BI2397" s="33">
        <v>300.0</v>
      </c>
      <c r="BJ2397" s="33" t="s">
        <v>170</v>
      </c>
      <c r="BK2397" s="5"/>
      <c r="BL2397" s="5">
        <f t="shared" si="5"/>
        <v>3994.5</v>
      </c>
      <c r="BM2397" s="5"/>
      <c r="BN2397" s="5"/>
      <c r="BO2397" s="42">
        <f t="shared" si="6"/>
        <v>3994.5</v>
      </c>
      <c r="BP2397" s="44"/>
      <c r="BQ2397" s="45"/>
      <c r="BR2397" s="47"/>
      <c r="BS2397" s="45"/>
      <c r="BT2397" s="37"/>
      <c r="BU2397" s="5"/>
      <c r="BV2397" s="38"/>
      <c r="BW2397" s="48"/>
      <c r="BX2397" s="44"/>
      <c r="BY2397" s="44"/>
      <c r="BZ2397" s="33" t="s">
        <v>131</v>
      </c>
      <c r="CA2397" s="5"/>
      <c r="CB2397" s="5"/>
      <c r="CC2397" s="33" t="s">
        <v>177</v>
      </c>
      <c r="CD2397" s="5"/>
      <c r="CE2397" s="5"/>
      <c r="CF2397" s="33" t="s">
        <v>178</v>
      </c>
      <c r="CG2397" s="33" t="s">
        <v>14858</v>
      </c>
      <c r="CH2397" s="5"/>
      <c r="CI2397" s="5"/>
      <c r="CJ2397" s="5"/>
      <c r="CK2397" s="33"/>
      <c r="CL2397" s="49">
        <v>45000.0</v>
      </c>
      <c r="CM2397" s="33" t="s">
        <v>180</v>
      </c>
      <c r="CN2397" s="5"/>
      <c r="CO2397" s="33">
        <v>2.0</v>
      </c>
      <c r="CP2397" s="33" t="s">
        <v>181</v>
      </c>
      <c r="CQ2397" s="50" t="str">
        <f t="shared" si="7"/>
        <v>19/11/1959</v>
      </c>
      <c r="CR2397" s="33" t="s">
        <v>243</v>
      </c>
      <c r="CS2397" s="33">
        <v>5.0</v>
      </c>
      <c r="CT2397" s="33">
        <v>5.0</v>
      </c>
      <c r="CU2397" s="33">
        <v>28.0</v>
      </c>
      <c r="CV2397" s="33">
        <v>1740.0</v>
      </c>
      <c r="CW2397" s="5"/>
      <c r="CX2397" s="5"/>
      <c r="CY2397" s="33">
        <v>-99.956854</v>
      </c>
      <c r="CZ2397" s="33">
        <v>20.685155</v>
      </c>
      <c r="DA2397" s="33">
        <v>4.411156174E9</v>
      </c>
      <c r="DB2397" s="33">
        <v>2.0</v>
      </c>
      <c r="DC2397" s="33" t="s">
        <v>8456</v>
      </c>
      <c r="DD2397" s="33">
        <v>2023.0</v>
      </c>
      <c r="DE2397" s="33" t="s">
        <v>184</v>
      </c>
      <c r="DF2397" s="33"/>
      <c r="DG2397" s="33" t="s">
        <v>185</v>
      </c>
      <c r="DH2397" s="33" t="s">
        <v>186</v>
      </c>
      <c r="DI2397" s="5"/>
      <c r="DJ2397" s="5"/>
    </row>
    <row r="2398">
      <c r="A2398" s="33" t="s">
        <v>14859</v>
      </c>
      <c r="B2398" s="34">
        <v>44952.0</v>
      </c>
      <c r="C2398" s="35" t="s">
        <v>137</v>
      </c>
      <c r="D2398" s="35" t="s">
        <v>139</v>
      </c>
      <c r="E2398" s="35" t="s">
        <v>142</v>
      </c>
      <c r="F2398" s="36" t="s">
        <v>144</v>
      </c>
      <c r="G2398" s="33" t="s">
        <v>14860</v>
      </c>
      <c r="H2398" s="33" t="s">
        <v>2855</v>
      </c>
      <c r="I2398" s="33" t="s">
        <v>1456</v>
      </c>
      <c r="J2398" s="33" t="s">
        <v>204</v>
      </c>
      <c r="K2398" s="35" t="s">
        <v>421</v>
      </c>
      <c r="L2398" s="33" t="s">
        <v>14861</v>
      </c>
      <c r="M2398" s="33">
        <v>29.0</v>
      </c>
      <c r="N2398" s="33" t="s">
        <v>8817</v>
      </c>
      <c r="O2398" s="5"/>
      <c r="P2398" s="35" t="s">
        <v>233</v>
      </c>
      <c r="Q2398" s="35" t="s">
        <v>8817</v>
      </c>
      <c r="R2398" s="33">
        <v>76299.0</v>
      </c>
      <c r="S2398" s="37"/>
      <c r="T2398" s="33"/>
      <c r="U2398" s="33">
        <v>3.0</v>
      </c>
      <c r="V2398" s="33" t="s">
        <v>154</v>
      </c>
      <c r="W2398" s="33"/>
      <c r="X2398" s="33"/>
      <c r="Y2398" s="5"/>
      <c r="Z2398" s="5"/>
      <c r="AA2398" s="33">
        <v>1.0</v>
      </c>
      <c r="AB2398" s="33"/>
      <c r="AC2398" s="33">
        <v>1.0</v>
      </c>
      <c r="AD2398" s="5"/>
      <c r="AE2398" s="5"/>
      <c r="AF2398" s="5"/>
      <c r="AG2398" s="16"/>
      <c r="AH2398" s="38" t="str">
        <f t="shared" si="1"/>
        <v/>
      </c>
      <c r="AI2398" s="39" t="str">
        <f t="shared" si="2"/>
        <v/>
      </c>
      <c r="AJ2398" s="37" t="str">
        <f t="shared" si="3"/>
        <v/>
      </c>
      <c r="AK2398" s="41" t="str">
        <f t="shared" si="4"/>
        <v/>
      </c>
      <c r="AL2398" s="35" t="s">
        <v>233</v>
      </c>
      <c r="AM2398" s="33" t="s">
        <v>8926</v>
      </c>
      <c r="AN2398" s="33" t="s">
        <v>8926</v>
      </c>
      <c r="AO2398" s="41"/>
      <c r="AP2398" s="33" t="s">
        <v>169</v>
      </c>
      <c r="AQ2398" s="33" t="s">
        <v>170</v>
      </c>
      <c r="AR2398" s="33">
        <v>300.0</v>
      </c>
      <c r="AS2398" s="42"/>
      <c r="AT2398" s="42"/>
      <c r="AU2398" s="42"/>
      <c r="AV2398" s="42"/>
      <c r="AW2398" s="42"/>
      <c r="AX2398" s="5"/>
      <c r="AY2398" s="33"/>
      <c r="AZ2398" s="33" t="s">
        <v>14862</v>
      </c>
      <c r="BA2398" s="5"/>
      <c r="BB2398" s="5"/>
      <c r="BC2398" s="5" t="s">
        <v>14863</v>
      </c>
      <c r="BD2398" s="33" t="s">
        <v>173</v>
      </c>
      <c r="BE2398" s="41"/>
      <c r="BF2398" s="35"/>
      <c r="BG2398" s="33" t="s">
        <v>169</v>
      </c>
      <c r="BH2398" s="5"/>
      <c r="BI2398" s="33">
        <v>300.0</v>
      </c>
      <c r="BJ2398" s="33" t="s">
        <v>170</v>
      </c>
      <c r="BK2398" s="5"/>
      <c r="BL2398" s="5">
        <f t="shared" si="5"/>
        <v>3994.5</v>
      </c>
      <c r="BM2398" s="5"/>
      <c r="BN2398" s="5"/>
      <c r="BO2398" s="42">
        <f t="shared" si="6"/>
        <v>3994.5</v>
      </c>
      <c r="BP2398" s="44"/>
      <c r="BQ2398" s="45"/>
      <c r="BR2398" s="47"/>
      <c r="BS2398" s="45"/>
      <c r="BT2398" s="37"/>
      <c r="BU2398" s="5"/>
      <c r="BV2398" s="38"/>
      <c r="BW2398" s="48"/>
      <c r="BX2398" s="44"/>
      <c r="BY2398" s="44"/>
      <c r="BZ2398" s="33" t="s">
        <v>131</v>
      </c>
      <c r="CA2398" s="5"/>
      <c r="CB2398" s="5"/>
      <c r="CC2398" s="33" t="s">
        <v>177</v>
      </c>
      <c r="CD2398" s="5"/>
      <c r="CE2398" s="5"/>
      <c r="CF2398" s="33" t="s">
        <v>178</v>
      </c>
      <c r="CG2398" s="33" t="s">
        <v>14864</v>
      </c>
      <c r="CH2398" s="5"/>
      <c r="CI2398" s="5"/>
      <c r="CJ2398" s="5"/>
      <c r="CK2398" s="33"/>
      <c r="CL2398" s="49">
        <v>45000.0</v>
      </c>
      <c r="CM2398" s="33" t="s">
        <v>180</v>
      </c>
      <c r="CN2398" s="5"/>
      <c r="CO2398" s="33">
        <v>2.0</v>
      </c>
      <c r="CP2398" s="33" t="s">
        <v>181</v>
      </c>
      <c r="CQ2398" s="50" t="str">
        <f t="shared" si="7"/>
        <v>08/06/1996</v>
      </c>
      <c r="CR2398" s="33" t="s">
        <v>182</v>
      </c>
      <c r="CS2398" s="33">
        <v>5.0</v>
      </c>
      <c r="CT2398" s="33">
        <v>5.0</v>
      </c>
      <c r="CU2398" s="33">
        <v>28.0</v>
      </c>
      <c r="CV2398" s="33">
        <v>1740.0</v>
      </c>
      <c r="CW2398" s="5"/>
      <c r="CX2398" s="5"/>
      <c r="CY2398" s="33">
        <v>-99.956832</v>
      </c>
      <c r="CZ2398" s="33">
        <v>20.685175</v>
      </c>
      <c r="DA2398" s="33">
        <v>4.411239771E9</v>
      </c>
      <c r="DB2398" s="33">
        <v>2.0</v>
      </c>
      <c r="DC2398" s="33" t="s">
        <v>8456</v>
      </c>
      <c r="DD2398" s="33">
        <v>2023.0</v>
      </c>
      <c r="DE2398" s="33" t="s">
        <v>184</v>
      </c>
      <c r="DF2398" s="33"/>
      <c r="DG2398" s="33" t="s">
        <v>185</v>
      </c>
      <c r="DH2398" s="33" t="s">
        <v>186</v>
      </c>
      <c r="DI2398" s="5"/>
      <c r="DJ2398" s="5"/>
    </row>
    <row r="2399">
      <c r="A2399" s="33" t="s">
        <v>14865</v>
      </c>
      <c r="B2399" s="34">
        <v>44952.0</v>
      </c>
      <c r="C2399" s="35" t="s">
        <v>137</v>
      </c>
      <c r="D2399" s="35" t="s">
        <v>139</v>
      </c>
      <c r="E2399" s="35" t="s">
        <v>142</v>
      </c>
      <c r="F2399" s="36" t="s">
        <v>144</v>
      </c>
      <c r="G2399" s="33" t="s">
        <v>14866</v>
      </c>
      <c r="H2399" s="33" t="s">
        <v>469</v>
      </c>
      <c r="I2399" s="33" t="s">
        <v>204</v>
      </c>
      <c r="J2399" s="33" t="s">
        <v>8626</v>
      </c>
      <c r="K2399" s="35" t="s">
        <v>421</v>
      </c>
      <c r="L2399" s="33" t="s">
        <v>3194</v>
      </c>
      <c r="M2399" s="33" t="s">
        <v>8450</v>
      </c>
      <c r="N2399" s="33" t="s">
        <v>8817</v>
      </c>
      <c r="O2399" s="5"/>
      <c r="P2399" s="35" t="s">
        <v>233</v>
      </c>
      <c r="Q2399" s="35" t="s">
        <v>8817</v>
      </c>
      <c r="R2399" s="33">
        <v>76299.0</v>
      </c>
      <c r="S2399" s="37"/>
      <c r="T2399" s="33"/>
      <c r="U2399" s="33">
        <v>9.23</v>
      </c>
      <c r="V2399" s="33" t="s">
        <v>154</v>
      </c>
      <c r="W2399" s="33"/>
      <c r="X2399" s="33"/>
      <c r="Y2399" s="5"/>
      <c r="Z2399" s="5"/>
      <c r="AA2399" s="33">
        <v>1.0</v>
      </c>
      <c r="AB2399" s="33"/>
      <c r="AC2399" s="33">
        <v>1.0</v>
      </c>
      <c r="AD2399" s="5"/>
      <c r="AE2399" s="5"/>
      <c r="AF2399" s="5"/>
      <c r="AG2399" s="16"/>
      <c r="AH2399" s="38" t="str">
        <f t="shared" si="1"/>
        <v/>
      </c>
      <c r="AI2399" s="39">
        <f t="shared" si="2"/>
        <v>1</v>
      </c>
      <c r="AJ2399" s="37" t="str">
        <f t="shared" si="3"/>
        <v/>
      </c>
      <c r="AK2399" s="41" t="str">
        <f t="shared" si="4"/>
        <v/>
      </c>
      <c r="AL2399" s="35" t="s">
        <v>233</v>
      </c>
      <c r="AM2399" s="33" t="s">
        <v>8926</v>
      </c>
      <c r="AN2399" s="33" t="s">
        <v>8926</v>
      </c>
      <c r="AO2399" s="41"/>
      <c r="AP2399" s="33" t="s">
        <v>169</v>
      </c>
      <c r="AQ2399" s="33" t="s">
        <v>170</v>
      </c>
      <c r="AR2399" s="33">
        <v>300.0</v>
      </c>
      <c r="AS2399" s="42"/>
      <c r="AT2399" s="42"/>
      <c r="AU2399" s="42"/>
      <c r="AV2399" s="42"/>
      <c r="AW2399" s="42"/>
      <c r="AX2399" s="5"/>
      <c r="AY2399" s="33"/>
      <c r="AZ2399" s="33" t="s">
        <v>14867</v>
      </c>
      <c r="BA2399" s="5"/>
      <c r="BB2399" s="5"/>
      <c r="BC2399" s="5" t="s">
        <v>14868</v>
      </c>
      <c r="BD2399" s="33" t="s">
        <v>173</v>
      </c>
      <c r="BE2399" s="41"/>
      <c r="BF2399" s="35"/>
      <c r="BG2399" s="33" t="s">
        <v>169</v>
      </c>
      <c r="BH2399" s="5"/>
      <c r="BI2399" s="33">
        <v>300.0</v>
      </c>
      <c r="BJ2399" s="33" t="s">
        <v>170</v>
      </c>
      <c r="BK2399" s="5"/>
      <c r="BL2399" s="5">
        <f t="shared" si="5"/>
        <v>3994.5</v>
      </c>
      <c r="BM2399" s="5"/>
      <c r="BN2399" s="5"/>
      <c r="BO2399" s="42">
        <f t="shared" si="6"/>
        <v>3994.5</v>
      </c>
      <c r="BP2399" s="44"/>
      <c r="BQ2399" s="45"/>
      <c r="BR2399" s="47"/>
      <c r="BS2399" s="45"/>
      <c r="BT2399" s="37"/>
      <c r="BU2399" s="5"/>
      <c r="BV2399" s="38"/>
      <c r="BW2399" s="48"/>
      <c r="BX2399" s="44"/>
      <c r="BY2399" s="44"/>
      <c r="BZ2399" s="33" t="s">
        <v>131</v>
      </c>
      <c r="CA2399" s="5"/>
      <c r="CB2399" s="5"/>
      <c r="CC2399" s="33" t="s">
        <v>177</v>
      </c>
      <c r="CD2399" s="5"/>
      <c r="CE2399" s="5"/>
      <c r="CF2399" s="33" t="s">
        <v>178</v>
      </c>
      <c r="CG2399" s="33" t="s">
        <v>14869</v>
      </c>
      <c r="CH2399" s="5"/>
      <c r="CI2399" s="5"/>
      <c r="CJ2399" s="5"/>
      <c r="CK2399" s="33"/>
      <c r="CL2399" s="49">
        <v>45000.0</v>
      </c>
      <c r="CM2399" s="33" t="s">
        <v>180</v>
      </c>
      <c r="CN2399" s="5"/>
      <c r="CO2399" s="33">
        <v>2.0</v>
      </c>
      <c r="CP2399" s="33" t="s">
        <v>181</v>
      </c>
      <c r="CQ2399" s="50" t="str">
        <f t="shared" si="7"/>
        <v>09/06/1932</v>
      </c>
      <c r="CR2399" s="33" t="s">
        <v>182</v>
      </c>
      <c r="CS2399" s="33">
        <v>5.0</v>
      </c>
      <c r="CT2399" s="33">
        <v>5.0</v>
      </c>
      <c r="CU2399" s="33">
        <v>28.0</v>
      </c>
      <c r="CV2399" s="33">
        <v>1740.0</v>
      </c>
      <c r="CW2399" s="5"/>
      <c r="CX2399" s="5"/>
      <c r="CY2399" s="33">
        <v>-99.956832</v>
      </c>
      <c r="CZ2399" s="33">
        <v>20.685175</v>
      </c>
      <c r="DA2399" s="33">
        <v>4.41114716E9</v>
      </c>
      <c r="DB2399" s="33">
        <v>2.0</v>
      </c>
      <c r="DC2399" s="33" t="s">
        <v>8456</v>
      </c>
      <c r="DD2399" s="33">
        <v>2023.0</v>
      </c>
      <c r="DE2399" s="33" t="s">
        <v>184</v>
      </c>
      <c r="DF2399" s="33"/>
      <c r="DG2399" s="33" t="s">
        <v>185</v>
      </c>
      <c r="DH2399" s="33" t="s">
        <v>186</v>
      </c>
      <c r="DI2399" s="5"/>
      <c r="DJ2399" s="5"/>
    </row>
    <row r="2400">
      <c r="A2400" s="33" t="s">
        <v>14870</v>
      </c>
      <c r="B2400" s="34">
        <v>44952.0</v>
      </c>
      <c r="C2400" s="35" t="s">
        <v>137</v>
      </c>
      <c r="D2400" s="35" t="s">
        <v>139</v>
      </c>
      <c r="E2400" s="35" t="s">
        <v>142</v>
      </c>
      <c r="F2400" s="36" t="s">
        <v>144</v>
      </c>
      <c r="G2400" s="33" t="s">
        <v>14871</v>
      </c>
      <c r="H2400" s="33" t="s">
        <v>14872</v>
      </c>
      <c r="I2400" s="33" t="s">
        <v>204</v>
      </c>
      <c r="J2400" s="33" t="s">
        <v>844</v>
      </c>
      <c r="K2400" s="35" t="s">
        <v>421</v>
      </c>
      <c r="L2400" s="33" t="s">
        <v>3194</v>
      </c>
      <c r="M2400" s="33" t="s">
        <v>8450</v>
      </c>
      <c r="N2400" s="33" t="s">
        <v>8817</v>
      </c>
      <c r="O2400" s="5"/>
      <c r="P2400" s="35" t="s">
        <v>233</v>
      </c>
      <c r="Q2400" s="35" t="s">
        <v>8817</v>
      </c>
      <c r="R2400" s="33">
        <v>76299.0</v>
      </c>
      <c r="S2400" s="37"/>
      <c r="T2400" s="33"/>
      <c r="U2400" s="33">
        <v>2.46</v>
      </c>
      <c r="V2400" s="33" t="s">
        <v>154</v>
      </c>
      <c r="W2400" s="33"/>
      <c r="X2400" s="33"/>
      <c r="Y2400" s="5"/>
      <c r="Z2400" s="5"/>
      <c r="AA2400" s="33">
        <v>1.0</v>
      </c>
      <c r="AB2400" s="33">
        <v>1.0</v>
      </c>
      <c r="AC2400" s="33"/>
      <c r="AD2400" s="5"/>
      <c r="AE2400" s="5"/>
      <c r="AF2400" s="5"/>
      <c r="AG2400" s="16"/>
      <c r="AH2400" s="38">
        <f t="shared" si="1"/>
        <v>1</v>
      </c>
      <c r="AI2400" s="39" t="str">
        <f t="shared" si="2"/>
        <v/>
      </c>
      <c r="AJ2400" s="37" t="str">
        <f t="shared" si="3"/>
        <v/>
      </c>
      <c r="AK2400" s="41" t="str">
        <f t="shared" si="4"/>
        <v/>
      </c>
      <c r="AL2400" s="35" t="s">
        <v>233</v>
      </c>
      <c r="AM2400" s="33" t="s">
        <v>8926</v>
      </c>
      <c r="AN2400" s="33" t="s">
        <v>8926</v>
      </c>
      <c r="AO2400" s="41"/>
      <c r="AP2400" s="33" t="s">
        <v>169</v>
      </c>
      <c r="AQ2400" s="33" t="s">
        <v>170</v>
      </c>
      <c r="AR2400" s="33">
        <v>300.0</v>
      </c>
      <c r="AS2400" s="42"/>
      <c r="AT2400" s="42"/>
      <c r="AU2400" s="42"/>
      <c r="AV2400" s="42"/>
      <c r="AW2400" s="42"/>
      <c r="AX2400" s="5"/>
      <c r="AY2400" s="33"/>
      <c r="AZ2400" s="33" t="s">
        <v>14873</v>
      </c>
      <c r="BA2400" s="5"/>
      <c r="BB2400" s="5"/>
      <c r="BC2400" s="5" t="s">
        <v>14874</v>
      </c>
      <c r="BD2400" s="33" t="s">
        <v>173</v>
      </c>
      <c r="BE2400" s="41"/>
      <c r="BF2400" s="35"/>
      <c r="BG2400" s="33" t="s">
        <v>169</v>
      </c>
      <c r="BH2400" s="5"/>
      <c r="BI2400" s="33">
        <v>300.0</v>
      </c>
      <c r="BJ2400" s="33" t="s">
        <v>170</v>
      </c>
      <c r="BK2400" s="5"/>
      <c r="BL2400" s="5">
        <f t="shared" si="5"/>
        <v>3994.5</v>
      </c>
      <c r="BM2400" s="5"/>
      <c r="BN2400" s="5"/>
      <c r="BO2400" s="42">
        <f t="shared" si="6"/>
        <v>3994.5</v>
      </c>
      <c r="BP2400" s="44"/>
      <c r="BQ2400" s="45"/>
      <c r="BR2400" s="47"/>
      <c r="BS2400" s="45"/>
      <c r="BT2400" s="37"/>
      <c r="BU2400" s="5"/>
      <c r="BV2400" s="38"/>
      <c r="BW2400" s="48"/>
      <c r="BX2400" s="44"/>
      <c r="BY2400" s="44"/>
      <c r="BZ2400" s="33" t="s">
        <v>131</v>
      </c>
      <c r="CA2400" s="5"/>
      <c r="CB2400" s="5"/>
      <c r="CC2400" s="33" t="s">
        <v>177</v>
      </c>
      <c r="CD2400" s="5"/>
      <c r="CE2400" s="5"/>
      <c r="CF2400" s="33" t="s">
        <v>178</v>
      </c>
      <c r="CG2400" s="33" t="s">
        <v>14875</v>
      </c>
      <c r="CH2400" s="5"/>
      <c r="CI2400" s="5"/>
      <c r="CJ2400" s="5"/>
      <c r="CK2400" s="33"/>
      <c r="CL2400" s="49">
        <v>45000.0</v>
      </c>
      <c r="CM2400" s="33" t="s">
        <v>180</v>
      </c>
      <c r="CN2400" s="5"/>
      <c r="CO2400" s="33">
        <v>2.0</v>
      </c>
      <c r="CP2400" s="33" t="s">
        <v>181</v>
      </c>
      <c r="CQ2400" s="50" t="str">
        <f t="shared" si="7"/>
        <v>20/06/1955</v>
      </c>
      <c r="CR2400" s="33" t="s">
        <v>243</v>
      </c>
      <c r="CS2400" s="33">
        <v>5.0</v>
      </c>
      <c r="CT2400" s="33">
        <v>5.0</v>
      </c>
      <c r="CU2400" s="33">
        <v>28.0</v>
      </c>
      <c r="CV2400" s="33">
        <v>1740.0</v>
      </c>
      <c r="CW2400" s="5"/>
      <c r="CX2400" s="5"/>
      <c r="CY2400" s="33">
        <v>-99.956832</v>
      </c>
      <c r="CZ2400" s="33">
        <v>20.685175</v>
      </c>
      <c r="DA2400" s="33">
        <v>4.411102824E9</v>
      </c>
      <c r="DB2400" s="33">
        <v>2.0</v>
      </c>
      <c r="DC2400" s="33" t="s">
        <v>8456</v>
      </c>
      <c r="DD2400" s="33">
        <v>2023.0</v>
      </c>
      <c r="DE2400" s="33" t="s">
        <v>184</v>
      </c>
      <c r="DF2400" s="33"/>
      <c r="DG2400" s="33" t="s">
        <v>185</v>
      </c>
      <c r="DH2400" s="33" t="s">
        <v>186</v>
      </c>
      <c r="DI2400" s="5"/>
      <c r="DJ2400" s="5"/>
    </row>
    <row r="2401">
      <c r="A2401" s="33" t="s">
        <v>14876</v>
      </c>
      <c r="B2401" s="34">
        <v>44952.0</v>
      </c>
      <c r="C2401" s="35" t="s">
        <v>137</v>
      </c>
      <c r="D2401" s="35" t="s">
        <v>139</v>
      </c>
      <c r="E2401" s="35" t="s">
        <v>142</v>
      </c>
      <c r="F2401" s="36" t="s">
        <v>144</v>
      </c>
      <c r="G2401" s="33" t="s">
        <v>14877</v>
      </c>
      <c r="H2401" s="33" t="s">
        <v>2426</v>
      </c>
      <c r="I2401" s="33" t="s">
        <v>149</v>
      </c>
      <c r="J2401" s="33" t="s">
        <v>1541</v>
      </c>
      <c r="K2401" s="35" t="s">
        <v>421</v>
      </c>
      <c r="L2401" s="33" t="s">
        <v>14878</v>
      </c>
      <c r="M2401" s="33" t="s">
        <v>8450</v>
      </c>
      <c r="N2401" s="33" t="s">
        <v>8926</v>
      </c>
      <c r="O2401" s="5"/>
      <c r="P2401" s="35" t="s">
        <v>233</v>
      </c>
      <c r="Q2401" s="35" t="s">
        <v>8926</v>
      </c>
      <c r="R2401" s="33">
        <v>76290.0</v>
      </c>
      <c r="S2401" s="37"/>
      <c r="T2401" s="33"/>
      <c r="U2401" s="33">
        <v>5.7</v>
      </c>
      <c r="V2401" s="33" t="s">
        <v>154</v>
      </c>
      <c r="W2401" s="33"/>
      <c r="X2401" s="33"/>
      <c r="Y2401" s="5"/>
      <c r="Z2401" s="5"/>
      <c r="AA2401" s="33">
        <v>1.0</v>
      </c>
      <c r="AB2401" s="33"/>
      <c r="AC2401" s="33">
        <v>1.0</v>
      </c>
      <c r="AD2401" s="5"/>
      <c r="AE2401" s="5"/>
      <c r="AF2401" s="5"/>
      <c r="AG2401" s="16"/>
      <c r="AH2401" s="38" t="str">
        <f t="shared" si="1"/>
        <v/>
      </c>
      <c r="AI2401" s="39">
        <f t="shared" si="2"/>
        <v>1</v>
      </c>
      <c r="AJ2401" s="37" t="str">
        <f t="shared" si="3"/>
        <v/>
      </c>
      <c r="AK2401" s="41" t="str">
        <f t="shared" si="4"/>
        <v/>
      </c>
      <c r="AL2401" s="35" t="s">
        <v>233</v>
      </c>
      <c r="AM2401" s="33" t="s">
        <v>8926</v>
      </c>
      <c r="AN2401" s="33" t="s">
        <v>8926</v>
      </c>
      <c r="AO2401" s="41"/>
      <c r="AP2401" s="33" t="s">
        <v>169</v>
      </c>
      <c r="AQ2401" s="33" t="s">
        <v>170</v>
      </c>
      <c r="AR2401" s="33">
        <v>300.0</v>
      </c>
      <c r="AS2401" s="42"/>
      <c r="AT2401" s="42"/>
      <c r="AU2401" s="42"/>
      <c r="AV2401" s="42"/>
      <c r="AW2401" s="42"/>
      <c r="AX2401" s="5"/>
      <c r="AY2401" s="33"/>
      <c r="AZ2401" s="33" t="s">
        <v>14879</v>
      </c>
      <c r="BA2401" s="5"/>
      <c r="BB2401" s="5"/>
      <c r="BC2401" s="5" t="s">
        <v>14880</v>
      </c>
      <c r="BD2401" s="33" t="s">
        <v>173</v>
      </c>
      <c r="BE2401" s="41"/>
      <c r="BF2401" s="35"/>
      <c r="BG2401" s="33" t="s">
        <v>169</v>
      </c>
      <c r="BH2401" s="5"/>
      <c r="BI2401" s="33">
        <v>300.0</v>
      </c>
      <c r="BJ2401" s="33" t="s">
        <v>170</v>
      </c>
      <c r="BK2401" s="5"/>
      <c r="BL2401" s="5">
        <f t="shared" si="5"/>
        <v>3994.5</v>
      </c>
      <c r="BM2401" s="5"/>
      <c r="BN2401" s="5"/>
      <c r="BO2401" s="42">
        <f t="shared" si="6"/>
        <v>3994.5</v>
      </c>
      <c r="BP2401" s="44"/>
      <c r="BQ2401" s="45"/>
      <c r="BR2401" s="47"/>
      <c r="BS2401" s="45"/>
      <c r="BT2401" s="37"/>
      <c r="BU2401" s="5"/>
      <c r="BV2401" s="38"/>
      <c r="BW2401" s="48"/>
      <c r="BX2401" s="44"/>
      <c r="BY2401" s="44"/>
      <c r="BZ2401" s="33" t="s">
        <v>131</v>
      </c>
      <c r="CA2401" s="5"/>
      <c r="CB2401" s="5"/>
      <c r="CC2401" s="33" t="s">
        <v>177</v>
      </c>
      <c r="CD2401" s="5"/>
      <c r="CE2401" s="5"/>
      <c r="CF2401" s="33" t="s">
        <v>178</v>
      </c>
      <c r="CG2401" s="33" t="s">
        <v>14881</v>
      </c>
      <c r="CH2401" s="5"/>
      <c r="CI2401" s="5"/>
      <c r="CJ2401" s="5"/>
      <c r="CK2401" s="33"/>
      <c r="CL2401" s="49">
        <v>45000.0</v>
      </c>
      <c r="CM2401" s="33" t="s">
        <v>180</v>
      </c>
      <c r="CN2401" s="5"/>
      <c r="CO2401" s="33">
        <v>2.0</v>
      </c>
      <c r="CP2401" s="33" t="s">
        <v>181</v>
      </c>
      <c r="CQ2401" s="50" t="str">
        <f t="shared" si="7"/>
        <v>21/07/1966</v>
      </c>
      <c r="CR2401" s="33" t="s">
        <v>182</v>
      </c>
      <c r="CS2401" s="33">
        <v>5.0</v>
      </c>
      <c r="CT2401" s="33">
        <v>5.0</v>
      </c>
      <c r="CU2401" s="33">
        <v>28.0</v>
      </c>
      <c r="CV2401" s="33">
        <v>1395.0</v>
      </c>
      <c r="CW2401" s="5"/>
      <c r="CX2401" s="5"/>
      <c r="CY2401" s="33">
        <v>-99.976584</v>
      </c>
      <c r="CZ2401" s="33">
        <v>20.666826</v>
      </c>
      <c r="DA2401" s="33">
        <v>4.412051925E9</v>
      </c>
      <c r="DB2401" s="33">
        <v>2.0</v>
      </c>
      <c r="DC2401" s="33" t="s">
        <v>8456</v>
      </c>
      <c r="DD2401" s="33">
        <v>2023.0</v>
      </c>
      <c r="DE2401" s="33" t="s">
        <v>184</v>
      </c>
      <c r="DF2401" s="33"/>
      <c r="DG2401" s="33" t="s">
        <v>185</v>
      </c>
      <c r="DH2401" s="33" t="s">
        <v>186</v>
      </c>
      <c r="DI2401" s="5"/>
      <c r="DJ2401" s="5"/>
    </row>
    <row r="2402">
      <c r="A2402" s="33" t="s">
        <v>14882</v>
      </c>
      <c r="B2402" s="34">
        <v>44952.0</v>
      </c>
      <c r="C2402" s="35" t="s">
        <v>137</v>
      </c>
      <c r="D2402" s="35" t="s">
        <v>139</v>
      </c>
      <c r="E2402" s="35" t="s">
        <v>142</v>
      </c>
      <c r="F2402" s="36" t="s">
        <v>144</v>
      </c>
      <c r="G2402" s="33" t="s">
        <v>14883</v>
      </c>
      <c r="H2402" s="33" t="s">
        <v>14884</v>
      </c>
      <c r="I2402" s="33" t="s">
        <v>1619</v>
      </c>
      <c r="J2402" s="33" t="s">
        <v>1656</v>
      </c>
      <c r="K2402" s="35" t="s">
        <v>421</v>
      </c>
      <c r="L2402" s="33" t="s">
        <v>2317</v>
      </c>
      <c r="M2402" s="33" t="s">
        <v>8450</v>
      </c>
      <c r="N2402" s="33" t="s">
        <v>8926</v>
      </c>
      <c r="O2402" s="5"/>
      <c r="P2402" s="35" t="s">
        <v>233</v>
      </c>
      <c r="Q2402" s="35" t="s">
        <v>8926</v>
      </c>
      <c r="R2402" s="33">
        <v>76290.0</v>
      </c>
      <c r="S2402" s="37"/>
      <c r="T2402" s="33"/>
      <c r="U2402" s="33">
        <v>8.08</v>
      </c>
      <c r="V2402" s="33" t="s">
        <v>154</v>
      </c>
      <c r="W2402" s="33"/>
      <c r="X2402" s="33"/>
      <c r="Y2402" s="5"/>
      <c r="Z2402" s="5"/>
      <c r="AA2402" s="33">
        <v>1.0</v>
      </c>
      <c r="AB2402" s="33"/>
      <c r="AC2402" s="33">
        <v>1.0</v>
      </c>
      <c r="AD2402" s="5"/>
      <c r="AE2402" s="5"/>
      <c r="AF2402" s="5"/>
      <c r="AG2402" s="16"/>
      <c r="AH2402" s="38" t="str">
        <f t="shared" si="1"/>
        <v/>
      </c>
      <c r="AI2402" s="39" t="str">
        <f t="shared" si="2"/>
        <v/>
      </c>
      <c r="AJ2402" s="37" t="str">
        <f t="shared" si="3"/>
        <v/>
      </c>
      <c r="AK2402" s="41" t="str">
        <f t="shared" si="4"/>
        <v/>
      </c>
      <c r="AL2402" s="35" t="s">
        <v>233</v>
      </c>
      <c r="AM2402" s="33" t="s">
        <v>8926</v>
      </c>
      <c r="AN2402" s="33" t="s">
        <v>8926</v>
      </c>
      <c r="AO2402" s="41"/>
      <c r="AP2402" s="33" t="s">
        <v>169</v>
      </c>
      <c r="AQ2402" s="33" t="s">
        <v>170</v>
      </c>
      <c r="AR2402" s="33">
        <v>300.0</v>
      </c>
      <c r="AS2402" s="42"/>
      <c r="AT2402" s="42"/>
      <c r="AU2402" s="42"/>
      <c r="AV2402" s="42"/>
      <c r="AW2402" s="42"/>
      <c r="AX2402" s="5"/>
      <c r="AY2402" s="33"/>
      <c r="AZ2402" s="33" t="s">
        <v>14885</v>
      </c>
      <c r="BA2402" s="5"/>
      <c r="BB2402" s="5"/>
      <c r="BC2402" s="5" t="s">
        <v>14886</v>
      </c>
      <c r="BD2402" s="33" t="s">
        <v>173</v>
      </c>
      <c r="BE2402" s="41"/>
      <c r="BF2402" s="35"/>
      <c r="BG2402" s="33" t="s">
        <v>169</v>
      </c>
      <c r="BH2402" s="5"/>
      <c r="BI2402" s="33">
        <v>300.0</v>
      </c>
      <c r="BJ2402" s="33" t="s">
        <v>170</v>
      </c>
      <c r="BK2402" s="5"/>
      <c r="BL2402" s="5">
        <f t="shared" si="5"/>
        <v>3994.5</v>
      </c>
      <c r="BM2402" s="5"/>
      <c r="BN2402" s="5"/>
      <c r="BO2402" s="42">
        <f t="shared" si="6"/>
        <v>3994.5</v>
      </c>
      <c r="BP2402" s="44"/>
      <c r="BQ2402" s="45"/>
      <c r="BR2402" s="47"/>
      <c r="BS2402" s="45"/>
      <c r="BT2402" s="37"/>
      <c r="BU2402" s="5"/>
      <c r="BV2402" s="38"/>
      <c r="BW2402" s="48"/>
      <c r="BX2402" s="44"/>
      <c r="BY2402" s="44"/>
      <c r="BZ2402" s="33" t="s">
        <v>131</v>
      </c>
      <c r="CA2402" s="5"/>
      <c r="CB2402" s="5"/>
      <c r="CC2402" s="33" t="s">
        <v>177</v>
      </c>
      <c r="CD2402" s="5"/>
      <c r="CE2402" s="5"/>
      <c r="CF2402" s="33" t="s">
        <v>178</v>
      </c>
      <c r="CG2402" s="33" t="s">
        <v>14887</v>
      </c>
      <c r="CH2402" s="5"/>
      <c r="CI2402" s="5"/>
      <c r="CJ2402" s="5"/>
      <c r="CK2402" s="33"/>
      <c r="CL2402" s="49">
        <v>45000.0</v>
      </c>
      <c r="CM2402" s="33" t="s">
        <v>180</v>
      </c>
      <c r="CN2402" s="5"/>
      <c r="CO2402" s="33">
        <v>2.0</v>
      </c>
      <c r="CP2402" s="33" t="s">
        <v>181</v>
      </c>
      <c r="CQ2402" s="50" t="str">
        <f t="shared" si="7"/>
        <v>24/04/1977</v>
      </c>
      <c r="CR2402" s="33" t="s">
        <v>182</v>
      </c>
      <c r="CS2402" s="33">
        <v>5.0</v>
      </c>
      <c r="CT2402" s="33">
        <v>5.0</v>
      </c>
      <c r="CU2402" s="33">
        <v>28.0</v>
      </c>
      <c r="CV2402" s="33">
        <v>1395.0</v>
      </c>
      <c r="CW2402" s="5"/>
      <c r="CX2402" s="5"/>
      <c r="CY2402" s="33">
        <v>-99.976584</v>
      </c>
      <c r="CZ2402" s="33">
        <v>20.666826</v>
      </c>
      <c r="DA2402" s="33">
        <v>4.411221558E9</v>
      </c>
      <c r="DB2402" s="33">
        <v>2.0</v>
      </c>
      <c r="DC2402" s="33" t="s">
        <v>8456</v>
      </c>
      <c r="DD2402" s="33">
        <v>2023.0</v>
      </c>
      <c r="DE2402" s="33" t="s">
        <v>184</v>
      </c>
      <c r="DF2402" s="33"/>
      <c r="DG2402" s="33" t="s">
        <v>185</v>
      </c>
      <c r="DH2402" s="33" t="s">
        <v>186</v>
      </c>
      <c r="DI2402" s="5"/>
      <c r="DJ2402" s="5"/>
    </row>
    <row r="2403">
      <c r="A2403" s="33" t="s">
        <v>14888</v>
      </c>
      <c r="B2403" s="34">
        <v>44952.0</v>
      </c>
      <c r="C2403" s="35" t="s">
        <v>137</v>
      </c>
      <c r="D2403" s="35" t="s">
        <v>139</v>
      </c>
      <c r="E2403" s="35" t="s">
        <v>142</v>
      </c>
      <c r="F2403" s="36" t="s">
        <v>144</v>
      </c>
      <c r="G2403" s="33" t="s">
        <v>14889</v>
      </c>
      <c r="H2403" s="33" t="s">
        <v>1218</v>
      </c>
      <c r="I2403" s="33" t="s">
        <v>439</v>
      </c>
      <c r="J2403" s="33" t="s">
        <v>2260</v>
      </c>
      <c r="K2403" s="35" t="s">
        <v>421</v>
      </c>
      <c r="L2403" s="33" t="s">
        <v>14890</v>
      </c>
      <c r="M2403" s="33" t="s">
        <v>8450</v>
      </c>
      <c r="N2403" s="33" t="s">
        <v>8926</v>
      </c>
      <c r="O2403" s="5"/>
      <c r="P2403" s="35" t="s">
        <v>233</v>
      </c>
      <c r="Q2403" s="35" t="s">
        <v>8926</v>
      </c>
      <c r="R2403" s="33">
        <v>76290.0</v>
      </c>
      <c r="S2403" s="37"/>
      <c r="T2403" s="33"/>
      <c r="U2403" s="33">
        <v>8.23</v>
      </c>
      <c r="V2403" s="33" t="s">
        <v>154</v>
      </c>
      <c r="W2403" s="33"/>
      <c r="X2403" s="33"/>
      <c r="Y2403" s="5"/>
      <c r="Z2403" s="5"/>
      <c r="AA2403" s="33">
        <v>1.0</v>
      </c>
      <c r="AB2403" s="33">
        <v>1.0</v>
      </c>
      <c r="AC2403" s="33"/>
      <c r="AD2403" s="5"/>
      <c r="AE2403" s="5"/>
      <c r="AF2403" s="5"/>
      <c r="AG2403" s="16"/>
      <c r="AH2403" s="38">
        <f t="shared" si="1"/>
        <v>1</v>
      </c>
      <c r="AI2403" s="39" t="str">
        <f t="shared" si="2"/>
        <v/>
      </c>
      <c r="AJ2403" s="37" t="str">
        <f t="shared" si="3"/>
        <v/>
      </c>
      <c r="AK2403" s="41" t="str">
        <f t="shared" si="4"/>
        <v/>
      </c>
      <c r="AL2403" s="35" t="s">
        <v>233</v>
      </c>
      <c r="AM2403" s="33" t="s">
        <v>8926</v>
      </c>
      <c r="AN2403" s="33" t="s">
        <v>8926</v>
      </c>
      <c r="AO2403" s="41"/>
      <c r="AP2403" s="33" t="s">
        <v>169</v>
      </c>
      <c r="AQ2403" s="33" t="s">
        <v>170</v>
      </c>
      <c r="AR2403" s="33">
        <v>300.0</v>
      </c>
      <c r="AS2403" s="42"/>
      <c r="AT2403" s="42"/>
      <c r="AU2403" s="42"/>
      <c r="AV2403" s="42"/>
      <c r="AW2403" s="42"/>
      <c r="AX2403" s="5"/>
      <c r="AY2403" s="33"/>
      <c r="AZ2403" s="33" t="s">
        <v>14891</v>
      </c>
      <c r="BA2403" s="5"/>
      <c r="BB2403" s="5"/>
      <c r="BC2403" s="5" t="s">
        <v>14892</v>
      </c>
      <c r="BD2403" s="33" t="s">
        <v>173</v>
      </c>
      <c r="BE2403" s="41"/>
      <c r="BF2403" s="35"/>
      <c r="BG2403" s="33" t="s">
        <v>169</v>
      </c>
      <c r="BH2403" s="5"/>
      <c r="BI2403" s="33">
        <v>300.0</v>
      </c>
      <c r="BJ2403" s="33" t="s">
        <v>170</v>
      </c>
      <c r="BK2403" s="5"/>
      <c r="BL2403" s="5">
        <f t="shared" si="5"/>
        <v>3994.5</v>
      </c>
      <c r="BM2403" s="5"/>
      <c r="BN2403" s="5"/>
      <c r="BO2403" s="42">
        <f t="shared" si="6"/>
        <v>3994.5</v>
      </c>
      <c r="BP2403" s="44"/>
      <c r="BQ2403" s="45"/>
      <c r="BR2403" s="47"/>
      <c r="BS2403" s="45"/>
      <c r="BT2403" s="37"/>
      <c r="BU2403" s="5"/>
      <c r="BV2403" s="38"/>
      <c r="BW2403" s="48"/>
      <c r="BX2403" s="44"/>
      <c r="BY2403" s="44"/>
      <c r="BZ2403" s="33" t="s">
        <v>131</v>
      </c>
      <c r="CA2403" s="5"/>
      <c r="CB2403" s="5"/>
      <c r="CC2403" s="33" t="s">
        <v>177</v>
      </c>
      <c r="CD2403" s="5"/>
      <c r="CE2403" s="5"/>
      <c r="CF2403" s="33" t="s">
        <v>178</v>
      </c>
      <c r="CG2403" s="33" t="s">
        <v>14893</v>
      </c>
      <c r="CH2403" s="5"/>
      <c r="CI2403" s="5"/>
      <c r="CJ2403" s="5"/>
      <c r="CK2403" s="33"/>
      <c r="CL2403" s="49">
        <v>45000.0</v>
      </c>
      <c r="CM2403" s="33" t="s">
        <v>180</v>
      </c>
      <c r="CN2403" s="5"/>
      <c r="CO2403" s="33">
        <v>2.0</v>
      </c>
      <c r="CP2403" s="33" t="s">
        <v>181</v>
      </c>
      <c r="CQ2403" s="50" t="str">
        <f t="shared" si="7"/>
        <v>17/07/1948</v>
      </c>
      <c r="CR2403" s="33" t="s">
        <v>243</v>
      </c>
      <c r="CS2403" s="33">
        <v>5.0</v>
      </c>
      <c r="CT2403" s="33">
        <v>5.0</v>
      </c>
      <c r="CU2403" s="33">
        <v>28.0</v>
      </c>
      <c r="CV2403" s="33">
        <v>1395.0</v>
      </c>
      <c r="CW2403" s="5"/>
      <c r="CX2403" s="5"/>
      <c r="CY2403" s="33">
        <v>-99.976584</v>
      </c>
      <c r="CZ2403" s="33">
        <v>20.666826</v>
      </c>
      <c r="DA2403" s="33">
        <v>4.411522877E9</v>
      </c>
      <c r="DB2403" s="33">
        <v>2.0</v>
      </c>
      <c r="DC2403" s="33" t="s">
        <v>8456</v>
      </c>
      <c r="DD2403" s="33">
        <v>2023.0</v>
      </c>
      <c r="DE2403" s="33" t="s">
        <v>184</v>
      </c>
      <c r="DF2403" s="33"/>
      <c r="DG2403" s="33" t="s">
        <v>185</v>
      </c>
      <c r="DH2403" s="33" t="s">
        <v>186</v>
      </c>
      <c r="DI2403" s="5"/>
      <c r="DJ2403" s="5"/>
    </row>
    <row r="2404">
      <c r="A2404" s="33" t="s">
        <v>14894</v>
      </c>
      <c r="B2404" s="34">
        <v>44952.0</v>
      </c>
      <c r="C2404" s="35" t="s">
        <v>137</v>
      </c>
      <c r="D2404" s="35" t="s">
        <v>139</v>
      </c>
      <c r="E2404" s="35" t="s">
        <v>142</v>
      </c>
      <c r="F2404" s="36" t="s">
        <v>144</v>
      </c>
      <c r="G2404" s="33" t="s">
        <v>14895</v>
      </c>
      <c r="H2404" s="33" t="s">
        <v>14896</v>
      </c>
      <c r="I2404" s="33" t="s">
        <v>3510</v>
      </c>
      <c r="J2404" s="33" t="s">
        <v>8626</v>
      </c>
      <c r="K2404" s="35" t="s">
        <v>421</v>
      </c>
      <c r="L2404" s="33" t="s">
        <v>3194</v>
      </c>
      <c r="M2404" s="33" t="s">
        <v>8450</v>
      </c>
      <c r="N2404" s="33" t="s">
        <v>8926</v>
      </c>
      <c r="O2404" s="5"/>
      <c r="P2404" s="35" t="s">
        <v>233</v>
      </c>
      <c r="Q2404" s="35" t="s">
        <v>8926</v>
      </c>
      <c r="R2404" s="33">
        <v>76290.0</v>
      </c>
      <c r="S2404" s="37"/>
      <c r="T2404" s="33"/>
      <c r="U2404" s="33">
        <v>6.97</v>
      </c>
      <c r="V2404" s="33" t="s">
        <v>154</v>
      </c>
      <c r="W2404" s="33"/>
      <c r="X2404" s="33"/>
      <c r="Y2404" s="5"/>
      <c r="Z2404" s="5"/>
      <c r="AA2404" s="33">
        <v>1.0</v>
      </c>
      <c r="AB2404" s="33">
        <v>1.0</v>
      </c>
      <c r="AC2404" s="33"/>
      <c r="AD2404" s="5"/>
      <c r="AE2404" s="5"/>
      <c r="AF2404" s="5"/>
      <c r="AG2404" s="16"/>
      <c r="AH2404" s="38">
        <f t="shared" si="1"/>
        <v>1</v>
      </c>
      <c r="AI2404" s="39" t="str">
        <f t="shared" si="2"/>
        <v/>
      </c>
      <c r="AJ2404" s="37" t="str">
        <f t="shared" si="3"/>
        <v/>
      </c>
      <c r="AK2404" s="41" t="str">
        <f t="shared" si="4"/>
        <v/>
      </c>
      <c r="AL2404" s="35" t="s">
        <v>233</v>
      </c>
      <c r="AM2404" s="33" t="s">
        <v>8926</v>
      </c>
      <c r="AN2404" s="33" t="s">
        <v>8926</v>
      </c>
      <c r="AO2404" s="41"/>
      <c r="AP2404" s="33" t="s">
        <v>169</v>
      </c>
      <c r="AQ2404" s="33" t="s">
        <v>170</v>
      </c>
      <c r="AR2404" s="33">
        <v>300.0</v>
      </c>
      <c r="AS2404" s="42"/>
      <c r="AT2404" s="42"/>
      <c r="AU2404" s="42"/>
      <c r="AV2404" s="42"/>
      <c r="AW2404" s="42"/>
      <c r="AX2404" s="5"/>
      <c r="AY2404" s="33"/>
      <c r="AZ2404" s="33" t="s">
        <v>14897</v>
      </c>
      <c r="BA2404" s="5"/>
      <c r="BB2404" s="5"/>
      <c r="BC2404" s="5" t="s">
        <v>14898</v>
      </c>
      <c r="BD2404" s="33" t="s">
        <v>173</v>
      </c>
      <c r="BE2404" s="41"/>
      <c r="BF2404" s="35"/>
      <c r="BG2404" s="33" t="s">
        <v>169</v>
      </c>
      <c r="BH2404" s="5"/>
      <c r="BI2404" s="33">
        <v>300.0</v>
      </c>
      <c r="BJ2404" s="33" t="s">
        <v>170</v>
      </c>
      <c r="BK2404" s="5"/>
      <c r="BL2404" s="5">
        <f t="shared" si="5"/>
        <v>3994.5</v>
      </c>
      <c r="BM2404" s="5"/>
      <c r="BN2404" s="5"/>
      <c r="BO2404" s="42">
        <f t="shared" si="6"/>
        <v>3994.5</v>
      </c>
      <c r="BP2404" s="44"/>
      <c r="BQ2404" s="45"/>
      <c r="BR2404" s="47"/>
      <c r="BS2404" s="45"/>
      <c r="BT2404" s="37"/>
      <c r="BU2404" s="5"/>
      <c r="BV2404" s="38"/>
      <c r="BW2404" s="48"/>
      <c r="BX2404" s="44"/>
      <c r="BY2404" s="44"/>
      <c r="BZ2404" s="33" t="s">
        <v>131</v>
      </c>
      <c r="CA2404" s="5"/>
      <c r="CB2404" s="5"/>
      <c r="CC2404" s="33" t="s">
        <v>177</v>
      </c>
      <c r="CD2404" s="5"/>
      <c r="CE2404" s="5"/>
      <c r="CF2404" s="33" t="s">
        <v>178</v>
      </c>
      <c r="CG2404" s="33" t="s">
        <v>14899</v>
      </c>
      <c r="CH2404" s="5"/>
      <c r="CI2404" s="5"/>
      <c r="CJ2404" s="5"/>
      <c r="CK2404" s="33"/>
      <c r="CL2404" s="49">
        <v>45000.0</v>
      </c>
      <c r="CM2404" s="33" t="s">
        <v>180</v>
      </c>
      <c r="CN2404" s="5"/>
      <c r="CO2404" s="33">
        <v>2.0</v>
      </c>
      <c r="CP2404" s="33" t="s">
        <v>181</v>
      </c>
      <c r="CQ2404" s="50" t="str">
        <f t="shared" si="7"/>
        <v>18/06/1949</v>
      </c>
      <c r="CR2404" s="33" t="s">
        <v>243</v>
      </c>
      <c r="CS2404" s="33">
        <v>5.0</v>
      </c>
      <c r="CT2404" s="33">
        <v>5.0</v>
      </c>
      <c r="CU2404" s="33">
        <v>28.0</v>
      </c>
      <c r="CV2404" s="33">
        <v>1395.0</v>
      </c>
      <c r="CW2404" s="5"/>
      <c r="CX2404" s="5"/>
      <c r="CY2404" s="33">
        <v>-99.976584</v>
      </c>
      <c r="CZ2404" s="33">
        <v>20.666826</v>
      </c>
      <c r="DA2404" s="33">
        <v>4.411460319E9</v>
      </c>
      <c r="DB2404" s="33">
        <v>2.0</v>
      </c>
      <c r="DC2404" s="33" t="s">
        <v>8456</v>
      </c>
      <c r="DD2404" s="33">
        <v>2023.0</v>
      </c>
      <c r="DE2404" s="33" t="s">
        <v>184</v>
      </c>
      <c r="DF2404" s="33"/>
      <c r="DG2404" s="33" t="s">
        <v>185</v>
      </c>
      <c r="DH2404" s="33" t="s">
        <v>186</v>
      </c>
      <c r="DI2404" s="5"/>
      <c r="DJ2404" s="5"/>
    </row>
    <row r="2405">
      <c r="A2405" s="33" t="s">
        <v>14900</v>
      </c>
      <c r="B2405" s="34">
        <v>44952.0</v>
      </c>
      <c r="C2405" s="35" t="s">
        <v>137</v>
      </c>
      <c r="D2405" s="35" t="s">
        <v>139</v>
      </c>
      <c r="E2405" s="35" t="s">
        <v>142</v>
      </c>
      <c r="F2405" s="36" t="s">
        <v>144</v>
      </c>
      <c r="G2405" s="33" t="s">
        <v>14901</v>
      </c>
      <c r="H2405" s="33" t="s">
        <v>2008</v>
      </c>
      <c r="I2405" s="33" t="s">
        <v>3510</v>
      </c>
      <c r="J2405" s="33" t="s">
        <v>204</v>
      </c>
      <c r="K2405" s="35" t="s">
        <v>421</v>
      </c>
      <c r="L2405" s="33" t="s">
        <v>14902</v>
      </c>
      <c r="M2405" s="33" t="s">
        <v>8450</v>
      </c>
      <c r="N2405" s="33" t="s">
        <v>8926</v>
      </c>
      <c r="O2405" s="5"/>
      <c r="P2405" s="35" t="s">
        <v>233</v>
      </c>
      <c r="Q2405" s="35" t="s">
        <v>8926</v>
      </c>
      <c r="R2405" s="33">
        <v>76290.0</v>
      </c>
      <c r="S2405" s="37"/>
      <c r="T2405" s="33"/>
      <c r="U2405" s="33">
        <v>4.0</v>
      </c>
      <c r="V2405" s="33" t="s">
        <v>154</v>
      </c>
      <c r="W2405" s="33"/>
      <c r="X2405" s="33"/>
      <c r="Y2405" s="5"/>
      <c r="Z2405" s="5"/>
      <c r="AA2405" s="33">
        <v>1.0</v>
      </c>
      <c r="AB2405" s="33"/>
      <c r="AC2405" s="33">
        <v>1.0</v>
      </c>
      <c r="AD2405" s="5"/>
      <c r="AE2405" s="5"/>
      <c r="AF2405" s="5"/>
      <c r="AG2405" s="16"/>
      <c r="AH2405" s="38" t="str">
        <f t="shared" si="1"/>
        <v/>
      </c>
      <c r="AI2405" s="39" t="str">
        <f t="shared" si="2"/>
        <v/>
      </c>
      <c r="AJ2405" s="37" t="str">
        <f t="shared" si="3"/>
        <v/>
      </c>
      <c r="AK2405" s="41" t="str">
        <f t="shared" si="4"/>
        <v/>
      </c>
      <c r="AL2405" s="35" t="s">
        <v>233</v>
      </c>
      <c r="AM2405" s="33" t="s">
        <v>8926</v>
      </c>
      <c r="AN2405" s="33" t="s">
        <v>8926</v>
      </c>
      <c r="AO2405" s="41"/>
      <c r="AP2405" s="33" t="s">
        <v>169</v>
      </c>
      <c r="AQ2405" s="33" t="s">
        <v>170</v>
      </c>
      <c r="AR2405" s="33">
        <v>300.0</v>
      </c>
      <c r="AS2405" s="42"/>
      <c r="AT2405" s="42"/>
      <c r="AU2405" s="42"/>
      <c r="AV2405" s="42"/>
      <c r="AW2405" s="42"/>
      <c r="AX2405" s="5"/>
      <c r="AY2405" s="33"/>
      <c r="AZ2405" s="33" t="s">
        <v>14903</v>
      </c>
      <c r="BA2405" s="5"/>
      <c r="BB2405" s="5"/>
      <c r="BC2405" s="5" t="s">
        <v>14904</v>
      </c>
      <c r="BD2405" s="33" t="s">
        <v>173</v>
      </c>
      <c r="BE2405" s="41"/>
      <c r="BF2405" s="35"/>
      <c r="BG2405" s="33" t="s">
        <v>169</v>
      </c>
      <c r="BH2405" s="5"/>
      <c r="BI2405" s="33">
        <v>300.0</v>
      </c>
      <c r="BJ2405" s="33" t="s">
        <v>170</v>
      </c>
      <c r="BK2405" s="5"/>
      <c r="BL2405" s="5">
        <f t="shared" si="5"/>
        <v>3994.5</v>
      </c>
      <c r="BM2405" s="5"/>
      <c r="BN2405" s="5"/>
      <c r="BO2405" s="42">
        <f t="shared" si="6"/>
        <v>3994.5</v>
      </c>
      <c r="BP2405" s="44"/>
      <c r="BQ2405" s="45"/>
      <c r="BR2405" s="47"/>
      <c r="BS2405" s="45"/>
      <c r="BT2405" s="37"/>
      <c r="BU2405" s="5"/>
      <c r="BV2405" s="38"/>
      <c r="BW2405" s="48"/>
      <c r="BX2405" s="44"/>
      <c r="BY2405" s="44"/>
      <c r="BZ2405" s="33" t="s">
        <v>131</v>
      </c>
      <c r="CA2405" s="5"/>
      <c r="CB2405" s="5"/>
      <c r="CC2405" s="33" t="s">
        <v>177</v>
      </c>
      <c r="CD2405" s="5"/>
      <c r="CE2405" s="5"/>
      <c r="CF2405" s="33" t="s">
        <v>178</v>
      </c>
      <c r="CG2405" s="33" t="s">
        <v>14905</v>
      </c>
      <c r="CH2405" s="5"/>
      <c r="CI2405" s="5"/>
      <c r="CJ2405" s="5"/>
      <c r="CK2405" s="33"/>
      <c r="CL2405" s="49">
        <v>45000.0</v>
      </c>
      <c r="CM2405" s="33" t="s">
        <v>180</v>
      </c>
      <c r="CN2405" s="5"/>
      <c r="CO2405" s="33">
        <v>2.0</v>
      </c>
      <c r="CP2405" s="33" t="s">
        <v>181</v>
      </c>
      <c r="CQ2405" s="50" t="str">
        <f t="shared" si="7"/>
        <v>23/02/1970</v>
      </c>
      <c r="CR2405" s="33" t="s">
        <v>182</v>
      </c>
      <c r="CS2405" s="33">
        <v>5.0</v>
      </c>
      <c r="CT2405" s="33">
        <v>5.0</v>
      </c>
      <c r="CU2405" s="33">
        <v>28.0</v>
      </c>
      <c r="CV2405" s="33">
        <v>1395.0</v>
      </c>
      <c r="CW2405" s="5"/>
      <c r="CX2405" s="5"/>
      <c r="CY2405" s="33">
        <v>-99.976584</v>
      </c>
      <c r="CZ2405" s="33">
        <v>20.666826</v>
      </c>
      <c r="DA2405" s="33">
        <v>4.412053502E9</v>
      </c>
      <c r="DB2405" s="33">
        <v>2.0</v>
      </c>
      <c r="DC2405" s="33" t="s">
        <v>8456</v>
      </c>
      <c r="DD2405" s="33">
        <v>2023.0</v>
      </c>
      <c r="DE2405" s="33" t="s">
        <v>184</v>
      </c>
      <c r="DF2405" s="33"/>
      <c r="DG2405" s="33" t="s">
        <v>185</v>
      </c>
      <c r="DH2405" s="33" t="s">
        <v>186</v>
      </c>
      <c r="DI2405" s="5"/>
      <c r="DJ2405" s="5"/>
    </row>
    <row r="2406">
      <c r="A2406" s="33" t="s">
        <v>14906</v>
      </c>
      <c r="B2406" s="34">
        <v>44952.0</v>
      </c>
      <c r="C2406" s="35" t="s">
        <v>137</v>
      </c>
      <c r="D2406" s="35" t="s">
        <v>139</v>
      </c>
      <c r="E2406" s="35" t="s">
        <v>142</v>
      </c>
      <c r="F2406" s="36" t="s">
        <v>144</v>
      </c>
      <c r="G2406" s="33" t="s">
        <v>14907</v>
      </c>
      <c r="H2406" s="33" t="s">
        <v>13244</v>
      </c>
      <c r="I2406" s="33" t="s">
        <v>2260</v>
      </c>
      <c r="J2406" s="33" t="s">
        <v>1456</v>
      </c>
      <c r="K2406" s="35" t="s">
        <v>421</v>
      </c>
      <c r="L2406" s="33" t="s">
        <v>3194</v>
      </c>
      <c r="M2406" s="33" t="s">
        <v>8450</v>
      </c>
      <c r="N2406" s="33" t="s">
        <v>8926</v>
      </c>
      <c r="O2406" s="5"/>
      <c r="P2406" s="35" t="s">
        <v>233</v>
      </c>
      <c r="Q2406" s="35" t="s">
        <v>8926</v>
      </c>
      <c r="R2406" s="33">
        <v>76290.0</v>
      </c>
      <c r="S2406" s="37"/>
      <c r="T2406" s="33"/>
      <c r="U2406" s="33">
        <v>5.05</v>
      </c>
      <c r="V2406" s="33" t="s">
        <v>154</v>
      </c>
      <c r="W2406" s="33"/>
      <c r="X2406" s="33"/>
      <c r="Y2406" s="5"/>
      <c r="Z2406" s="5"/>
      <c r="AA2406" s="33">
        <v>1.0</v>
      </c>
      <c r="AB2406" s="33">
        <v>1.0</v>
      </c>
      <c r="AC2406" s="33"/>
      <c r="AD2406" s="5"/>
      <c r="AE2406" s="5"/>
      <c r="AF2406" s="5"/>
      <c r="AG2406" s="16"/>
      <c r="AH2406" s="38">
        <f t="shared" si="1"/>
        <v>1</v>
      </c>
      <c r="AI2406" s="39" t="str">
        <f t="shared" si="2"/>
        <v/>
      </c>
      <c r="AJ2406" s="37" t="str">
        <f t="shared" si="3"/>
        <v/>
      </c>
      <c r="AK2406" s="41" t="str">
        <f t="shared" si="4"/>
        <v/>
      </c>
      <c r="AL2406" s="35" t="s">
        <v>233</v>
      </c>
      <c r="AM2406" s="33" t="s">
        <v>8926</v>
      </c>
      <c r="AN2406" s="33" t="s">
        <v>8926</v>
      </c>
      <c r="AO2406" s="41"/>
      <c r="AP2406" s="33" t="s">
        <v>169</v>
      </c>
      <c r="AQ2406" s="33" t="s">
        <v>170</v>
      </c>
      <c r="AR2406" s="33">
        <v>300.0</v>
      </c>
      <c r="AS2406" s="42"/>
      <c r="AT2406" s="42"/>
      <c r="AU2406" s="42"/>
      <c r="AV2406" s="42"/>
      <c r="AW2406" s="42"/>
      <c r="AX2406" s="5"/>
      <c r="AY2406" s="33"/>
      <c r="AZ2406" s="33" t="s">
        <v>14908</v>
      </c>
      <c r="BA2406" s="5"/>
      <c r="BB2406" s="5"/>
      <c r="BC2406" s="5" t="s">
        <v>14909</v>
      </c>
      <c r="BD2406" s="33" t="s">
        <v>173</v>
      </c>
      <c r="BE2406" s="41"/>
      <c r="BF2406" s="35"/>
      <c r="BG2406" s="33" t="s">
        <v>169</v>
      </c>
      <c r="BH2406" s="5"/>
      <c r="BI2406" s="33">
        <v>300.0</v>
      </c>
      <c r="BJ2406" s="33" t="s">
        <v>170</v>
      </c>
      <c r="BK2406" s="5"/>
      <c r="BL2406" s="5">
        <f t="shared" si="5"/>
        <v>3994.5</v>
      </c>
      <c r="BM2406" s="5"/>
      <c r="BN2406" s="5"/>
      <c r="BO2406" s="42">
        <f t="shared" si="6"/>
        <v>3994.5</v>
      </c>
      <c r="BP2406" s="44"/>
      <c r="BQ2406" s="45"/>
      <c r="BR2406" s="47"/>
      <c r="BS2406" s="45"/>
      <c r="BT2406" s="37"/>
      <c r="BU2406" s="5"/>
      <c r="BV2406" s="38"/>
      <c r="BW2406" s="48"/>
      <c r="BX2406" s="44"/>
      <c r="BY2406" s="44"/>
      <c r="BZ2406" s="33" t="s">
        <v>131</v>
      </c>
      <c r="CA2406" s="5"/>
      <c r="CB2406" s="5"/>
      <c r="CC2406" s="33" t="s">
        <v>177</v>
      </c>
      <c r="CD2406" s="5"/>
      <c r="CE2406" s="5"/>
      <c r="CF2406" s="33" t="s">
        <v>178</v>
      </c>
      <c r="CG2406" s="33" t="s">
        <v>14910</v>
      </c>
      <c r="CH2406" s="5"/>
      <c r="CI2406" s="5"/>
      <c r="CJ2406" s="5"/>
      <c r="CK2406" s="33"/>
      <c r="CL2406" s="49">
        <v>45000.0</v>
      </c>
      <c r="CM2406" s="33" t="s">
        <v>180</v>
      </c>
      <c r="CN2406" s="5"/>
      <c r="CO2406" s="33">
        <v>2.0</v>
      </c>
      <c r="CP2406" s="33" t="s">
        <v>181</v>
      </c>
      <c r="CQ2406" s="50" t="str">
        <f t="shared" si="7"/>
        <v>20/01/1955</v>
      </c>
      <c r="CR2406" s="33" t="s">
        <v>243</v>
      </c>
      <c r="CS2406" s="33">
        <v>5.0</v>
      </c>
      <c r="CT2406" s="33">
        <v>5.0</v>
      </c>
      <c r="CU2406" s="33">
        <v>28.0</v>
      </c>
      <c r="CV2406" s="33">
        <v>1395.0</v>
      </c>
      <c r="CW2406" s="5"/>
      <c r="CX2406" s="5"/>
      <c r="CY2406" s="33">
        <v>-99.976584</v>
      </c>
      <c r="CZ2406" s="33">
        <v>20.666826</v>
      </c>
      <c r="DA2406" s="33">
        <v>4.4219266E9</v>
      </c>
      <c r="DB2406" s="33">
        <v>1.0</v>
      </c>
      <c r="DC2406" s="33" t="s">
        <v>8456</v>
      </c>
      <c r="DD2406" s="33">
        <v>2023.0</v>
      </c>
      <c r="DE2406" s="33" t="s">
        <v>184</v>
      </c>
      <c r="DF2406" s="33"/>
      <c r="DG2406" s="33" t="s">
        <v>185</v>
      </c>
      <c r="DH2406" s="33" t="s">
        <v>186</v>
      </c>
      <c r="DI2406" s="5"/>
      <c r="DJ2406" s="5"/>
    </row>
    <row r="2407">
      <c r="A2407" s="33" t="s">
        <v>14911</v>
      </c>
      <c r="B2407" s="34">
        <v>44952.0</v>
      </c>
      <c r="C2407" s="35" t="s">
        <v>137</v>
      </c>
      <c r="D2407" s="35" t="s">
        <v>139</v>
      </c>
      <c r="E2407" s="35" t="s">
        <v>142</v>
      </c>
      <c r="F2407" s="36" t="s">
        <v>144</v>
      </c>
      <c r="G2407" s="33" t="s">
        <v>14912</v>
      </c>
      <c r="H2407" s="33" t="s">
        <v>14913</v>
      </c>
      <c r="I2407" s="33" t="s">
        <v>2260</v>
      </c>
      <c r="J2407" s="33" t="s">
        <v>439</v>
      </c>
      <c r="K2407" s="35" t="s">
        <v>421</v>
      </c>
      <c r="L2407" s="33" t="s">
        <v>3194</v>
      </c>
      <c r="M2407" s="33" t="s">
        <v>8450</v>
      </c>
      <c r="N2407" s="33" t="s">
        <v>8926</v>
      </c>
      <c r="O2407" s="5"/>
      <c r="P2407" s="35" t="s">
        <v>233</v>
      </c>
      <c r="Q2407" s="35" t="s">
        <v>8926</v>
      </c>
      <c r="R2407" s="33">
        <v>76290.0</v>
      </c>
      <c r="S2407" s="37"/>
      <c r="T2407" s="33"/>
      <c r="U2407" s="33">
        <v>1.82</v>
      </c>
      <c r="V2407" s="33" t="s">
        <v>154</v>
      </c>
      <c r="W2407" s="33"/>
      <c r="X2407" s="33"/>
      <c r="Y2407" s="5"/>
      <c r="Z2407" s="5"/>
      <c r="AA2407" s="33">
        <v>1.0</v>
      </c>
      <c r="AB2407" s="33"/>
      <c r="AC2407" s="33">
        <v>1.0</v>
      </c>
      <c r="AD2407" s="5"/>
      <c r="AE2407" s="5"/>
      <c r="AF2407" s="5"/>
      <c r="AG2407" s="16"/>
      <c r="AH2407" s="38" t="str">
        <f t="shared" si="1"/>
        <v/>
      </c>
      <c r="AI2407" s="39">
        <f t="shared" si="2"/>
        <v>1</v>
      </c>
      <c r="AJ2407" s="37" t="str">
        <f t="shared" si="3"/>
        <v/>
      </c>
      <c r="AK2407" s="41" t="str">
        <f t="shared" si="4"/>
        <v/>
      </c>
      <c r="AL2407" s="35" t="s">
        <v>233</v>
      </c>
      <c r="AM2407" s="33" t="s">
        <v>8926</v>
      </c>
      <c r="AN2407" s="33" t="s">
        <v>8926</v>
      </c>
      <c r="AO2407" s="41"/>
      <c r="AP2407" s="33" t="s">
        <v>169</v>
      </c>
      <c r="AQ2407" s="33" t="s">
        <v>170</v>
      </c>
      <c r="AR2407" s="33">
        <v>150.0</v>
      </c>
      <c r="AS2407" s="42"/>
      <c r="AT2407" s="42"/>
      <c r="AU2407" s="42"/>
      <c r="AV2407" s="42"/>
      <c r="AW2407" s="42"/>
      <c r="AX2407" s="5"/>
      <c r="AY2407" s="33"/>
      <c r="AZ2407" s="33" t="s">
        <v>14914</v>
      </c>
      <c r="BA2407" s="5"/>
      <c r="BB2407" s="5"/>
      <c r="BC2407" s="5" t="s">
        <v>14915</v>
      </c>
      <c r="BD2407" s="33" t="s">
        <v>173</v>
      </c>
      <c r="BE2407" s="41"/>
      <c r="BF2407" s="35"/>
      <c r="BG2407" s="33" t="s">
        <v>169</v>
      </c>
      <c r="BH2407" s="5"/>
      <c r="BI2407" s="33">
        <v>150.0</v>
      </c>
      <c r="BJ2407" s="33" t="s">
        <v>170</v>
      </c>
      <c r="BK2407" s="5"/>
      <c r="BL2407" s="5">
        <f t="shared" si="5"/>
        <v>1997.25</v>
      </c>
      <c r="BM2407" s="5"/>
      <c r="BN2407" s="5"/>
      <c r="BO2407" s="42">
        <f t="shared" si="6"/>
        <v>1997.25</v>
      </c>
      <c r="BP2407" s="44"/>
      <c r="BQ2407" s="45"/>
      <c r="BR2407" s="47"/>
      <c r="BS2407" s="45"/>
      <c r="BT2407" s="37"/>
      <c r="BU2407" s="5"/>
      <c r="BV2407" s="38"/>
      <c r="BW2407" s="48"/>
      <c r="BX2407" s="44"/>
      <c r="BY2407" s="44"/>
      <c r="BZ2407" s="33" t="s">
        <v>131</v>
      </c>
      <c r="CA2407" s="5"/>
      <c r="CB2407" s="5"/>
      <c r="CC2407" s="33" t="s">
        <v>177</v>
      </c>
      <c r="CD2407" s="5"/>
      <c r="CE2407" s="5"/>
      <c r="CF2407" s="33" t="s">
        <v>178</v>
      </c>
      <c r="CG2407" s="33" t="s">
        <v>14916</v>
      </c>
      <c r="CH2407" s="5"/>
      <c r="CI2407" s="5"/>
      <c r="CJ2407" s="5"/>
      <c r="CK2407" s="33"/>
      <c r="CL2407" s="49">
        <v>45000.0</v>
      </c>
      <c r="CM2407" s="33" t="s">
        <v>180</v>
      </c>
      <c r="CN2407" s="5"/>
      <c r="CO2407" s="33">
        <v>1.0</v>
      </c>
      <c r="CP2407" s="33" t="s">
        <v>181</v>
      </c>
      <c r="CQ2407" s="50" t="str">
        <f t="shared" si="7"/>
        <v>23/11/1964</v>
      </c>
      <c r="CR2407" s="33" t="s">
        <v>182</v>
      </c>
      <c r="CS2407" s="33">
        <v>5.0</v>
      </c>
      <c r="CT2407" s="33">
        <v>5.0</v>
      </c>
      <c r="CU2407" s="33">
        <v>28.0</v>
      </c>
      <c r="CV2407" s="33">
        <v>1395.0</v>
      </c>
      <c r="CW2407" s="5"/>
      <c r="CX2407" s="5"/>
      <c r="CY2407" s="33">
        <v>-99.976584</v>
      </c>
      <c r="CZ2407" s="33">
        <v>20.666826</v>
      </c>
      <c r="DA2407" s="33">
        <v>4.411012328E9</v>
      </c>
      <c r="DB2407" s="33">
        <v>2.0</v>
      </c>
      <c r="DC2407" s="33" t="s">
        <v>8456</v>
      </c>
      <c r="DD2407" s="33">
        <v>2023.0</v>
      </c>
      <c r="DE2407" s="33" t="s">
        <v>184</v>
      </c>
      <c r="DF2407" s="33"/>
      <c r="DG2407" s="33" t="s">
        <v>185</v>
      </c>
      <c r="DH2407" s="33" t="s">
        <v>186</v>
      </c>
      <c r="DI2407" s="5"/>
      <c r="DJ2407" s="5"/>
    </row>
    <row r="2408">
      <c r="A2408" s="33" t="s">
        <v>14917</v>
      </c>
      <c r="B2408" s="34">
        <v>44952.0</v>
      </c>
      <c r="C2408" s="35" t="s">
        <v>137</v>
      </c>
      <c r="D2408" s="35" t="s">
        <v>139</v>
      </c>
      <c r="E2408" s="35" t="s">
        <v>142</v>
      </c>
      <c r="F2408" s="36" t="s">
        <v>144</v>
      </c>
      <c r="G2408" s="33" t="s">
        <v>14918</v>
      </c>
      <c r="H2408" s="33" t="s">
        <v>5708</v>
      </c>
      <c r="I2408" s="33" t="s">
        <v>231</v>
      </c>
      <c r="J2408" s="33" t="s">
        <v>2260</v>
      </c>
      <c r="K2408" s="35" t="s">
        <v>421</v>
      </c>
      <c r="L2408" s="33" t="s">
        <v>3194</v>
      </c>
      <c r="M2408" s="33" t="s">
        <v>8450</v>
      </c>
      <c r="N2408" s="33" t="s">
        <v>8926</v>
      </c>
      <c r="O2408" s="5"/>
      <c r="P2408" s="35" t="s">
        <v>233</v>
      </c>
      <c r="Q2408" s="35" t="s">
        <v>8926</v>
      </c>
      <c r="R2408" s="33">
        <v>76290.0</v>
      </c>
      <c r="S2408" s="37"/>
      <c r="T2408" s="33"/>
      <c r="U2408" s="33">
        <v>6.14</v>
      </c>
      <c r="V2408" s="33" t="s">
        <v>154</v>
      </c>
      <c r="W2408" s="33"/>
      <c r="X2408" s="33"/>
      <c r="Y2408" s="5"/>
      <c r="Z2408" s="5"/>
      <c r="AA2408" s="33">
        <v>1.0</v>
      </c>
      <c r="AB2408" s="33"/>
      <c r="AC2408" s="33">
        <v>1.0</v>
      </c>
      <c r="AD2408" s="5"/>
      <c r="AE2408" s="5"/>
      <c r="AF2408" s="5"/>
      <c r="AG2408" s="16"/>
      <c r="AH2408" s="38" t="str">
        <f t="shared" si="1"/>
        <v/>
      </c>
      <c r="AI2408" s="39">
        <f t="shared" si="2"/>
        <v>1</v>
      </c>
      <c r="AJ2408" s="37" t="str">
        <f t="shared" si="3"/>
        <v/>
      </c>
      <c r="AK2408" s="41" t="str">
        <f t="shared" si="4"/>
        <v/>
      </c>
      <c r="AL2408" s="35" t="s">
        <v>233</v>
      </c>
      <c r="AM2408" s="33" t="s">
        <v>8926</v>
      </c>
      <c r="AN2408" s="33" t="s">
        <v>8926</v>
      </c>
      <c r="AO2408" s="41"/>
      <c r="AP2408" s="33" t="s">
        <v>169</v>
      </c>
      <c r="AQ2408" s="33" t="s">
        <v>170</v>
      </c>
      <c r="AR2408" s="33">
        <v>300.0</v>
      </c>
      <c r="AS2408" s="42"/>
      <c r="AT2408" s="42"/>
      <c r="AU2408" s="42"/>
      <c r="AV2408" s="42"/>
      <c r="AW2408" s="42"/>
      <c r="AX2408" s="5"/>
      <c r="AY2408" s="33"/>
      <c r="AZ2408" s="33" t="s">
        <v>14919</v>
      </c>
      <c r="BA2408" s="5"/>
      <c r="BB2408" s="5"/>
      <c r="BC2408" s="5" t="s">
        <v>14920</v>
      </c>
      <c r="BD2408" s="33" t="s">
        <v>173</v>
      </c>
      <c r="BE2408" s="41"/>
      <c r="BF2408" s="35"/>
      <c r="BG2408" s="33" t="s">
        <v>169</v>
      </c>
      <c r="BH2408" s="5"/>
      <c r="BI2408" s="33">
        <v>300.0</v>
      </c>
      <c r="BJ2408" s="33" t="s">
        <v>170</v>
      </c>
      <c r="BK2408" s="5"/>
      <c r="BL2408" s="5">
        <f t="shared" si="5"/>
        <v>3994.5</v>
      </c>
      <c r="BM2408" s="5"/>
      <c r="BN2408" s="5"/>
      <c r="BO2408" s="42">
        <f t="shared" si="6"/>
        <v>3994.5</v>
      </c>
      <c r="BP2408" s="44"/>
      <c r="BQ2408" s="45"/>
      <c r="BR2408" s="47"/>
      <c r="BS2408" s="45"/>
      <c r="BT2408" s="37"/>
      <c r="BU2408" s="5"/>
      <c r="BV2408" s="38"/>
      <c r="BW2408" s="48"/>
      <c r="BX2408" s="44"/>
      <c r="BY2408" s="44"/>
      <c r="BZ2408" s="33" t="s">
        <v>131</v>
      </c>
      <c r="CA2408" s="5"/>
      <c r="CB2408" s="5"/>
      <c r="CC2408" s="33" t="s">
        <v>177</v>
      </c>
      <c r="CD2408" s="5"/>
      <c r="CE2408" s="5"/>
      <c r="CF2408" s="33" t="s">
        <v>178</v>
      </c>
      <c r="CG2408" s="33" t="s">
        <v>14921</v>
      </c>
      <c r="CH2408" s="5"/>
      <c r="CI2408" s="5"/>
      <c r="CJ2408" s="5"/>
      <c r="CK2408" s="33"/>
      <c r="CL2408" s="49">
        <v>45000.0</v>
      </c>
      <c r="CM2408" s="33" t="s">
        <v>180</v>
      </c>
      <c r="CN2408" s="5"/>
      <c r="CO2408" s="33">
        <v>2.0</v>
      </c>
      <c r="CP2408" s="33" t="s">
        <v>181</v>
      </c>
      <c r="CQ2408" s="50" t="str">
        <f t="shared" si="7"/>
        <v>26/07/1964</v>
      </c>
      <c r="CR2408" s="33" t="s">
        <v>182</v>
      </c>
      <c r="CS2408" s="33">
        <v>5.0</v>
      </c>
      <c r="CT2408" s="33">
        <v>5.0</v>
      </c>
      <c r="CU2408" s="33">
        <v>28.0</v>
      </c>
      <c r="CV2408" s="33">
        <v>1395.0</v>
      </c>
      <c r="CW2408" s="5"/>
      <c r="CX2408" s="5"/>
      <c r="CY2408" s="33">
        <v>-99.976584</v>
      </c>
      <c r="CZ2408" s="33">
        <v>20.666826</v>
      </c>
      <c r="DA2408" s="33">
        <v>4.411222952E9</v>
      </c>
      <c r="DB2408" s="33">
        <v>2.0</v>
      </c>
      <c r="DC2408" s="33" t="s">
        <v>8456</v>
      </c>
      <c r="DD2408" s="33">
        <v>2023.0</v>
      </c>
      <c r="DE2408" s="33" t="s">
        <v>184</v>
      </c>
      <c r="DF2408" s="33"/>
      <c r="DG2408" s="33" t="s">
        <v>185</v>
      </c>
      <c r="DH2408" s="33" t="s">
        <v>186</v>
      </c>
      <c r="DI2408" s="5"/>
      <c r="DJ2408" s="5"/>
    </row>
    <row r="2409">
      <c r="A2409" s="33" t="s">
        <v>14922</v>
      </c>
      <c r="B2409" s="34">
        <v>44952.0</v>
      </c>
      <c r="C2409" s="35" t="s">
        <v>137</v>
      </c>
      <c r="D2409" s="35" t="s">
        <v>139</v>
      </c>
      <c r="E2409" s="35" t="s">
        <v>142</v>
      </c>
      <c r="F2409" s="36" t="s">
        <v>144</v>
      </c>
      <c r="G2409" s="33" t="s">
        <v>14923</v>
      </c>
      <c r="H2409" s="33" t="s">
        <v>312</v>
      </c>
      <c r="I2409" s="33" t="s">
        <v>231</v>
      </c>
      <c r="J2409" s="33" t="s">
        <v>844</v>
      </c>
      <c r="K2409" s="35" t="s">
        <v>421</v>
      </c>
      <c r="L2409" s="33" t="s">
        <v>2267</v>
      </c>
      <c r="M2409" s="33" t="s">
        <v>8450</v>
      </c>
      <c r="N2409" s="33" t="s">
        <v>8926</v>
      </c>
      <c r="O2409" s="5"/>
      <c r="P2409" s="35" t="s">
        <v>233</v>
      </c>
      <c r="Q2409" s="35" t="s">
        <v>8926</v>
      </c>
      <c r="R2409" s="33">
        <v>76290.0</v>
      </c>
      <c r="S2409" s="37"/>
      <c r="T2409" s="33"/>
      <c r="U2409" s="33">
        <v>1.51</v>
      </c>
      <c r="V2409" s="33" t="s">
        <v>154</v>
      </c>
      <c r="W2409" s="33"/>
      <c r="X2409" s="33"/>
      <c r="Y2409" s="5"/>
      <c r="Z2409" s="5"/>
      <c r="AA2409" s="33">
        <v>1.0</v>
      </c>
      <c r="AB2409" s="33">
        <v>1.0</v>
      </c>
      <c r="AC2409" s="33"/>
      <c r="AD2409" s="5"/>
      <c r="AE2409" s="5"/>
      <c r="AF2409" s="5"/>
      <c r="AG2409" s="16"/>
      <c r="AH2409" s="38">
        <f t="shared" si="1"/>
        <v>1</v>
      </c>
      <c r="AI2409" s="39" t="str">
        <f t="shared" si="2"/>
        <v/>
      </c>
      <c r="AJ2409" s="37" t="str">
        <f t="shared" si="3"/>
        <v/>
      </c>
      <c r="AK2409" s="41" t="str">
        <f t="shared" si="4"/>
        <v/>
      </c>
      <c r="AL2409" s="35" t="s">
        <v>233</v>
      </c>
      <c r="AM2409" s="33" t="s">
        <v>8926</v>
      </c>
      <c r="AN2409" s="33" t="s">
        <v>8926</v>
      </c>
      <c r="AO2409" s="41"/>
      <c r="AP2409" s="33" t="s">
        <v>169</v>
      </c>
      <c r="AQ2409" s="33" t="s">
        <v>170</v>
      </c>
      <c r="AR2409" s="33">
        <v>150.0</v>
      </c>
      <c r="AS2409" s="42"/>
      <c r="AT2409" s="42"/>
      <c r="AU2409" s="42"/>
      <c r="AV2409" s="42"/>
      <c r="AW2409" s="42"/>
      <c r="AX2409" s="5"/>
      <c r="AY2409" s="33"/>
      <c r="AZ2409" s="33" t="s">
        <v>14924</v>
      </c>
      <c r="BA2409" s="5"/>
      <c r="BB2409" s="5"/>
      <c r="BC2409" s="5" t="s">
        <v>14925</v>
      </c>
      <c r="BD2409" s="33" t="s">
        <v>173</v>
      </c>
      <c r="BE2409" s="41"/>
      <c r="BF2409" s="35"/>
      <c r="BG2409" s="33" t="s">
        <v>169</v>
      </c>
      <c r="BH2409" s="5"/>
      <c r="BI2409" s="33">
        <v>150.0</v>
      </c>
      <c r="BJ2409" s="33" t="s">
        <v>170</v>
      </c>
      <c r="BK2409" s="5"/>
      <c r="BL2409" s="5">
        <f t="shared" si="5"/>
        <v>1997.25</v>
      </c>
      <c r="BM2409" s="5"/>
      <c r="BN2409" s="5"/>
      <c r="BO2409" s="42">
        <f t="shared" si="6"/>
        <v>1997.25</v>
      </c>
      <c r="BP2409" s="44"/>
      <c r="BQ2409" s="45"/>
      <c r="BR2409" s="47"/>
      <c r="BS2409" s="45"/>
      <c r="BT2409" s="37"/>
      <c r="BU2409" s="5"/>
      <c r="BV2409" s="38"/>
      <c r="BW2409" s="48"/>
      <c r="BX2409" s="44"/>
      <c r="BY2409" s="44"/>
      <c r="BZ2409" s="33" t="s">
        <v>131</v>
      </c>
      <c r="CA2409" s="5"/>
      <c r="CB2409" s="5"/>
      <c r="CC2409" s="33" t="s">
        <v>177</v>
      </c>
      <c r="CD2409" s="5"/>
      <c r="CE2409" s="5"/>
      <c r="CF2409" s="33" t="s">
        <v>178</v>
      </c>
      <c r="CG2409" s="33" t="s">
        <v>14926</v>
      </c>
      <c r="CH2409" s="5"/>
      <c r="CI2409" s="5"/>
      <c r="CJ2409" s="5"/>
      <c r="CK2409" s="33"/>
      <c r="CL2409" s="49">
        <v>45000.0</v>
      </c>
      <c r="CM2409" s="33" t="s">
        <v>180</v>
      </c>
      <c r="CN2409" s="5"/>
      <c r="CO2409" s="33">
        <v>1.0</v>
      </c>
      <c r="CP2409" s="33" t="s">
        <v>181</v>
      </c>
      <c r="CQ2409" s="50" t="str">
        <f t="shared" si="7"/>
        <v>12/09/1957</v>
      </c>
      <c r="CR2409" s="33" t="s">
        <v>243</v>
      </c>
      <c r="CS2409" s="33">
        <v>5.0</v>
      </c>
      <c r="CT2409" s="33">
        <v>18.0</v>
      </c>
      <c r="CU2409" s="33">
        <v>28.0</v>
      </c>
      <c r="CV2409" s="33">
        <v>1395.0</v>
      </c>
      <c r="CW2409" s="5"/>
      <c r="CX2409" s="5"/>
      <c r="CY2409" s="33">
        <v>-99.976584</v>
      </c>
      <c r="CZ2409" s="33">
        <v>20.666826</v>
      </c>
      <c r="DA2409" s="33">
        <v>4.411384479E9</v>
      </c>
      <c r="DB2409" s="33">
        <v>2.0</v>
      </c>
      <c r="DC2409" s="33" t="s">
        <v>8456</v>
      </c>
      <c r="DD2409" s="33">
        <v>2023.0</v>
      </c>
      <c r="DE2409" s="33" t="s">
        <v>184</v>
      </c>
      <c r="DF2409" s="33"/>
      <c r="DG2409" s="33" t="s">
        <v>185</v>
      </c>
      <c r="DH2409" s="33" t="s">
        <v>186</v>
      </c>
      <c r="DI2409" s="5"/>
      <c r="DJ2409" s="5"/>
    </row>
    <row r="2410">
      <c r="A2410" s="33" t="s">
        <v>14927</v>
      </c>
      <c r="B2410" s="34">
        <v>44952.0</v>
      </c>
      <c r="C2410" s="35" t="s">
        <v>137</v>
      </c>
      <c r="D2410" s="35" t="s">
        <v>139</v>
      </c>
      <c r="E2410" s="35" t="s">
        <v>142</v>
      </c>
      <c r="F2410" s="36" t="s">
        <v>144</v>
      </c>
      <c r="G2410" s="33" t="s">
        <v>14928</v>
      </c>
      <c r="H2410" s="33" t="s">
        <v>498</v>
      </c>
      <c r="I2410" s="33" t="s">
        <v>8704</v>
      </c>
      <c r="J2410" s="33" t="s">
        <v>438</v>
      </c>
      <c r="K2410" s="35" t="s">
        <v>421</v>
      </c>
      <c r="L2410" s="33" t="s">
        <v>3194</v>
      </c>
      <c r="M2410" s="33" t="s">
        <v>8450</v>
      </c>
      <c r="N2410" s="33" t="s">
        <v>8926</v>
      </c>
      <c r="O2410" s="5"/>
      <c r="P2410" s="35" t="s">
        <v>233</v>
      </c>
      <c r="Q2410" s="35" t="s">
        <v>8926</v>
      </c>
      <c r="R2410" s="33">
        <v>76290.0</v>
      </c>
      <c r="S2410" s="37"/>
      <c r="T2410" s="33"/>
      <c r="U2410" s="33">
        <v>6.76</v>
      </c>
      <c r="V2410" s="33" t="s">
        <v>154</v>
      </c>
      <c r="W2410" s="33"/>
      <c r="X2410" s="33"/>
      <c r="Y2410" s="5"/>
      <c r="Z2410" s="5"/>
      <c r="AA2410" s="33">
        <v>1.0</v>
      </c>
      <c r="AB2410" s="33"/>
      <c r="AC2410" s="33">
        <v>1.0</v>
      </c>
      <c r="AD2410" s="5"/>
      <c r="AE2410" s="5"/>
      <c r="AF2410" s="5"/>
      <c r="AG2410" s="16"/>
      <c r="AH2410" s="38" t="str">
        <f t="shared" si="1"/>
        <v/>
      </c>
      <c r="AI2410" s="39">
        <f t="shared" si="2"/>
        <v>1</v>
      </c>
      <c r="AJ2410" s="37" t="str">
        <f t="shared" si="3"/>
        <v/>
      </c>
      <c r="AK2410" s="41" t="str">
        <f t="shared" si="4"/>
        <v/>
      </c>
      <c r="AL2410" s="35" t="s">
        <v>233</v>
      </c>
      <c r="AM2410" s="33" t="s">
        <v>8926</v>
      </c>
      <c r="AN2410" s="33" t="s">
        <v>8926</v>
      </c>
      <c r="AO2410" s="41"/>
      <c r="AP2410" s="33" t="s">
        <v>169</v>
      </c>
      <c r="AQ2410" s="33" t="s">
        <v>170</v>
      </c>
      <c r="AR2410" s="33">
        <v>300.0</v>
      </c>
      <c r="AS2410" s="42"/>
      <c r="AT2410" s="42"/>
      <c r="AU2410" s="42"/>
      <c r="AV2410" s="42"/>
      <c r="AW2410" s="42"/>
      <c r="AX2410" s="5"/>
      <c r="AY2410" s="33"/>
      <c r="AZ2410" s="33" t="s">
        <v>14929</v>
      </c>
      <c r="BA2410" s="5"/>
      <c r="BB2410" s="5"/>
      <c r="BC2410" s="5" t="s">
        <v>14930</v>
      </c>
      <c r="BD2410" s="33" t="s">
        <v>173</v>
      </c>
      <c r="BE2410" s="41"/>
      <c r="BF2410" s="35"/>
      <c r="BG2410" s="33" t="s">
        <v>169</v>
      </c>
      <c r="BH2410" s="5"/>
      <c r="BI2410" s="33">
        <v>300.0</v>
      </c>
      <c r="BJ2410" s="33" t="s">
        <v>170</v>
      </c>
      <c r="BK2410" s="5"/>
      <c r="BL2410" s="5">
        <f t="shared" si="5"/>
        <v>3994.5</v>
      </c>
      <c r="BM2410" s="5"/>
      <c r="BN2410" s="5"/>
      <c r="BO2410" s="42">
        <f t="shared" si="6"/>
        <v>3994.5</v>
      </c>
      <c r="BP2410" s="44"/>
      <c r="BQ2410" s="45"/>
      <c r="BR2410" s="47"/>
      <c r="BS2410" s="45"/>
      <c r="BT2410" s="37"/>
      <c r="BU2410" s="5"/>
      <c r="BV2410" s="38"/>
      <c r="BW2410" s="48"/>
      <c r="BX2410" s="44"/>
      <c r="BY2410" s="44"/>
      <c r="BZ2410" s="33" t="s">
        <v>131</v>
      </c>
      <c r="CA2410" s="5"/>
      <c r="CB2410" s="5"/>
      <c r="CC2410" s="33" t="s">
        <v>177</v>
      </c>
      <c r="CD2410" s="5"/>
      <c r="CE2410" s="5"/>
      <c r="CF2410" s="33" t="s">
        <v>178</v>
      </c>
      <c r="CG2410" s="33" t="s">
        <v>14931</v>
      </c>
      <c r="CH2410" s="5"/>
      <c r="CI2410" s="5"/>
      <c r="CJ2410" s="5"/>
      <c r="CK2410" s="33"/>
      <c r="CL2410" s="49">
        <v>45000.0</v>
      </c>
      <c r="CM2410" s="33" t="s">
        <v>180</v>
      </c>
      <c r="CN2410" s="5"/>
      <c r="CO2410" s="33">
        <v>2.0</v>
      </c>
      <c r="CP2410" s="33" t="s">
        <v>181</v>
      </c>
      <c r="CQ2410" s="50" t="str">
        <f t="shared" si="7"/>
        <v>19/03/1946</v>
      </c>
      <c r="CR2410" s="33" t="s">
        <v>182</v>
      </c>
      <c r="CS2410" s="33">
        <v>5.0</v>
      </c>
      <c r="CT2410" s="33">
        <v>5.0</v>
      </c>
      <c r="CU2410" s="33">
        <v>28.0</v>
      </c>
      <c r="CV2410" s="33">
        <v>1395.0</v>
      </c>
      <c r="CW2410" s="5"/>
      <c r="CX2410" s="5"/>
      <c r="CY2410" s="33">
        <v>-99.976584</v>
      </c>
      <c r="CZ2410" s="33">
        <v>20.666826</v>
      </c>
      <c r="DA2410" s="33">
        <v>4.411080781E9</v>
      </c>
      <c r="DB2410" s="33">
        <v>2.0</v>
      </c>
      <c r="DC2410" s="33" t="s">
        <v>8456</v>
      </c>
      <c r="DD2410" s="33">
        <v>2023.0</v>
      </c>
      <c r="DE2410" s="33" t="s">
        <v>184</v>
      </c>
      <c r="DF2410" s="33"/>
      <c r="DG2410" s="33" t="s">
        <v>185</v>
      </c>
      <c r="DH2410" s="33" t="s">
        <v>186</v>
      </c>
      <c r="DI2410" s="5"/>
      <c r="DJ2410" s="5"/>
    </row>
    <row r="2411">
      <c r="A2411" s="33" t="s">
        <v>14932</v>
      </c>
      <c r="B2411" s="34">
        <v>44952.0</v>
      </c>
      <c r="C2411" s="35" t="s">
        <v>137</v>
      </c>
      <c r="D2411" s="35" t="s">
        <v>139</v>
      </c>
      <c r="E2411" s="35" t="s">
        <v>142</v>
      </c>
      <c r="F2411" s="36" t="s">
        <v>144</v>
      </c>
      <c r="G2411" s="33" t="s">
        <v>14933</v>
      </c>
      <c r="H2411" s="33" t="s">
        <v>14934</v>
      </c>
      <c r="I2411" s="33" t="s">
        <v>844</v>
      </c>
      <c r="J2411" s="33" t="s">
        <v>1589</v>
      </c>
      <c r="K2411" s="35" t="s">
        <v>421</v>
      </c>
      <c r="L2411" s="33" t="s">
        <v>3194</v>
      </c>
      <c r="M2411" s="33" t="s">
        <v>8450</v>
      </c>
      <c r="N2411" s="33" t="s">
        <v>8926</v>
      </c>
      <c r="O2411" s="5"/>
      <c r="P2411" s="35" t="s">
        <v>233</v>
      </c>
      <c r="Q2411" s="35" t="s">
        <v>8926</v>
      </c>
      <c r="R2411" s="33">
        <v>76290.0</v>
      </c>
      <c r="S2411" s="37"/>
      <c r="T2411" s="33"/>
      <c r="U2411" s="33">
        <v>8.57</v>
      </c>
      <c r="V2411" s="33" t="s">
        <v>154</v>
      </c>
      <c r="W2411" s="33"/>
      <c r="X2411" s="33"/>
      <c r="Y2411" s="5"/>
      <c r="Z2411" s="5"/>
      <c r="AA2411" s="33">
        <v>1.0</v>
      </c>
      <c r="AB2411" s="33"/>
      <c r="AC2411" s="33">
        <v>1.0</v>
      </c>
      <c r="AD2411" s="5"/>
      <c r="AE2411" s="5"/>
      <c r="AF2411" s="5"/>
      <c r="AG2411" s="16"/>
      <c r="AH2411" s="38" t="str">
        <f t="shared" si="1"/>
        <v/>
      </c>
      <c r="AI2411" s="39">
        <f t="shared" si="2"/>
        <v>1</v>
      </c>
      <c r="AJ2411" s="37" t="str">
        <f t="shared" si="3"/>
        <v/>
      </c>
      <c r="AK2411" s="41" t="str">
        <f t="shared" si="4"/>
        <v/>
      </c>
      <c r="AL2411" s="35" t="s">
        <v>233</v>
      </c>
      <c r="AM2411" s="33" t="s">
        <v>8926</v>
      </c>
      <c r="AN2411" s="33" t="s">
        <v>8926</v>
      </c>
      <c r="AO2411" s="41"/>
      <c r="AP2411" s="33" t="s">
        <v>169</v>
      </c>
      <c r="AQ2411" s="33" t="s">
        <v>170</v>
      </c>
      <c r="AR2411" s="33">
        <v>300.0</v>
      </c>
      <c r="AS2411" s="42"/>
      <c r="AT2411" s="42"/>
      <c r="AU2411" s="42"/>
      <c r="AV2411" s="42"/>
      <c r="AW2411" s="42"/>
      <c r="AX2411" s="5"/>
      <c r="AY2411" s="33"/>
      <c r="AZ2411" s="33" t="s">
        <v>14935</v>
      </c>
      <c r="BA2411" s="5"/>
      <c r="BB2411" s="5"/>
      <c r="BC2411" s="5" t="s">
        <v>14936</v>
      </c>
      <c r="BD2411" s="33" t="s">
        <v>173</v>
      </c>
      <c r="BE2411" s="41"/>
      <c r="BF2411" s="35"/>
      <c r="BG2411" s="33" t="s">
        <v>169</v>
      </c>
      <c r="BH2411" s="5"/>
      <c r="BI2411" s="33">
        <v>300.0</v>
      </c>
      <c r="BJ2411" s="33" t="s">
        <v>170</v>
      </c>
      <c r="BK2411" s="5"/>
      <c r="BL2411" s="5">
        <f t="shared" si="5"/>
        <v>3994.5</v>
      </c>
      <c r="BM2411" s="5"/>
      <c r="BN2411" s="5"/>
      <c r="BO2411" s="42">
        <f t="shared" si="6"/>
        <v>3994.5</v>
      </c>
      <c r="BP2411" s="44"/>
      <c r="BQ2411" s="45"/>
      <c r="BR2411" s="47"/>
      <c r="BS2411" s="45"/>
      <c r="BT2411" s="37"/>
      <c r="BU2411" s="5"/>
      <c r="BV2411" s="38"/>
      <c r="BW2411" s="48"/>
      <c r="BX2411" s="44"/>
      <c r="BY2411" s="44"/>
      <c r="BZ2411" s="33" t="s">
        <v>131</v>
      </c>
      <c r="CA2411" s="5"/>
      <c r="CB2411" s="5"/>
      <c r="CC2411" s="33" t="s">
        <v>177</v>
      </c>
      <c r="CD2411" s="5"/>
      <c r="CE2411" s="5"/>
      <c r="CF2411" s="33" t="s">
        <v>178</v>
      </c>
      <c r="CG2411" s="33" t="s">
        <v>14937</v>
      </c>
      <c r="CH2411" s="5"/>
      <c r="CI2411" s="5"/>
      <c r="CJ2411" s="5"/>
      <c r="CK2411" s="33"/>
      <c r="CL2411" s="49">
        <v>45000.0</v>
      </c>
      <c r="CM2411" s="33" t="s">
        <v>180</v>
      </c>
      <c r="CN2411" s="5"/>
      <c r="CO2411" s="33">
        <v>2.0</v>
      </c>
      <c r="CP2411" s="33" t="s">
        <v>181</v>
      </c>
      <c r="CQ2411" s="50" t="str">
        <f t="shared" si="7"/>
        <v>02/11/1936</v>
      </c>
      <c r="CR2411" s="33" t="s">
        <v>182</v>
      </c>
      <c r="CS2411" s="33">
        <v>5.0</v>
      </c>
      <c r="CT2411" s="33">
        <v>5.0</v>
      </c>
      <c r="CU2411" s="33">
        <v>28.0</v>
      </c>
      <c r="CV2411" s="33">
        <v>1395.0</v>
      </c>
      <c r="CW2411" s="5"/>
      <c r="CX2411" s="5"/>
      <c r="CY2411" s="33">
        <v>-99.976584</v>
      </c>
      <c r="CZ2411" s="33">
        <v>20.666826</v>
      </c>
      <c r="DA2411" s="33">
        <v>4.27299727E9</v>
      </c>
      <c r="DB2411" s="33">
        <v>2.0</v>
      </c>
      <c r="DC2411" s="33" t="s">
        <v>8456</v>
      </c>
      <c r="DD2411" s="33">
        <v>2023.0</v>
      </c>
      <c r="DE2411" s="33" t="s">
        <v>184</v>
      </c>
      <c r="DF2411" s="33"/>
      <c r="DG2411" s="33" t="s">
        <v>185</v>
      </c>
      <c r="DH2411" s="33" t="s">
        <v>186</v>
      </c>
      <c r="DI2411" s="5"/>
      <c r="DJ2411" s="5"/>
    </row>
    <row r="2412">
      <c r="A2412" s="33" t="s">
        <v>14938</v>
      </c>
      <c r="B2412" s="34">
        <v>44952.0</v>
      </c>
      <c r="C2412" s="35" t="s">
        <v>137</v>
      </c>
      <c r="D2412" s="35" t="s">
        <v>139</v>
      </c>
      <c r="E2412" s="35" t="s">
        <v>142</v>
      </c>
      <c r="F2412" s="36" t="s">
        <v>144</v>
      </c>
      <c r="G2412" s="33" t="s">
        <v>14939</v>
      </c>
      <c r="H2412" s="33" t="s">
        <v>11335</v>
      </c>
      <c r="I2412" s="33" t="s">
        <v>844</v>
      </c>
      <c r="J2412" s="33" t="s">
        <v>1927</v>
      </c>
      <c r="K2412" s="35" t="s">
        <v>421</v>
      </c>
      <c r="L2412" s="33" t="s">
        <v>14940</v>
      </c>
      <c r="M2412" s="33" t="s">
        <v>8450</v>
      </c>
      <c r="N2412" s="33" t="s">
        <v>8926</v>
      </c>
      <c r="O2412" s="5"/>
      <c r="P2412" s="35" t="s">
        <v>233</v>
      </c>
      <c r="Q2412" s="35" t="s">
        <v>8926</v>
      </c>
      <c r="R2412" s="33">
        <v>76290.0</v>
      </c>
      <c r="S2412" s="37"/>
      <c r="T2412" s="33"/>
      <c r="U2412" s="33">
        <v>5.8</v>
      </c>
      <c r="V2412" s="33" t="s">
        <v>154</v>
      </c>
      <c r="W2412" s="33"/>
      <c r="X2412" s="33"/>
      <c r="Y2412" s="5"/>
      <c r="Z2412" s="5"/>
      <c r="AA2412" s="33">
        <v>1.0</v>
      </c>
      <c r="AB2412" s="33"/>
      <c r="AC2412" s="33">
        <v>1.0</v>
      </c>
      <c r="AD2412" s="5"/>
      <c r="AE2412" s="5"/>
      <c r="AF2412" s="5"/>
      <c r="AG2412" s="16"/>
      <c r="AH2412" s="38" t="str">
        <f t="shared" si="1"/>
        <v/>
      </c>
      <c r="AI2412" s="39">
        <f t="shared" si="2"/>
        <v>1</v>
      </c>
      <c r="AJ2412" s="37" t="str">
        <f t="shared" si="3"/>
        <v/>
      </c>
      <c r="AK2412" s="41" t="str">
        <f t="shared" si="4"/>
        <v/>
      </c>
      <c r="AL2412" s="35" t="s">
        <v>233</v>
      </c>
      <c r="AM2412" s="33" t="s">
        <v>8926</v>
      </c>
      <c r="AN2412" s="33" t="s">
        <v>8926</v>
      </c>
      <c r="AO2412" s="41"/>
      <c r="AP2412" s="33" t="s">
        <v>169</v>
      </c>
      <c r="AQ2412" s="33" t="s">
        <v>170</v>
      </c>
      <c r="AR2412" s="33">
        <v>300.0</v>
      </c>
      <c r="AS2412" s="42"/>
      <c r="AT2412" s="42"/>
      <c r="AU2412" s="42"/>
      <c r="AV2412" s="42"/>
      <c r="AW2412" s="42"/>
      <c r="AX2412" s="5"/>
      <c r="AY2412" s="33"/>
      <c r="AZ2412" s="33" t="s">
        <v>14941</v>
      </c>
      <c r="BA2412" s="5"/>
      <c r="BB2412" s="5"/>
      <c r="BC2412" s="5" t="s">
        <v>14942</v>
      </c>
      <c r="BD2412" s="33" t="s">
        <v>173</v>
      </c>
      <c r="BE2412" s="41"/>
      <c r="BF2412" s="35"/>
      <c r="BG2412" s="33" t="s">
        <v>169</v>
      </c>
      <c r="BH2412" s="5"/>
      <c r="BI2412" s="33">
        <v>300.0</v>
      </c>
      <c r="BJ2412" s="33" t="s">
        <v>170</v>
      </c>
      <c r="BK2412" s="5"/>
      <c r="BL2412" s="5">
        <f t="shared" si="5"/>
        <v>3994.5</v>
      </c>
      <c r="BM2412" s="5"/>
      <c r="BN2412" s="5"/>
      <c r="BO2412" s="42">
        <f t="shared" si="6"/>
        <v>3994.5</v>
      </c>
      <c r="BP2412" s="44"/>
      <c r="BQ2412" s="45"/>
      <c r="BR2412" s="47"/>
      <c r="BS2412" s="45"/>
      <c r="BT2412" s="37"/>
      <c r="BU2412" s="5"/>
      <c r="BV2412" s="38"/>
      <c r="BW2412" s="48"/>
      <c r="BX2412" s="44"/>
      <c r="BY2412" s="44"/>
      <c r="BZ2412" s="33" t="s">
        <v>131</v>
      </c>
      <c r="CA2412" s="5"/>
      <c r="CB2412" s="5"/>
      <c r="CC2412" s="33" t="s">
        <v>177</v>
      </c>
      <c r="CD2412" s="5"/>
      <c r="CE2412" s="5"/>
      <c r="CF2412" s="33" t="s">
        <v>178</v>
      </c>
      <c r="CG2412" s="33" t="s">
        <v>14943</v>
      </c>
      <c r="CH2412" s="5"/>
      <c r="CI2412" s="5"/>
      <c r="CJ2412" s="5"/>
      <c r="CK2412" s="33"/>
      <c r="CL2412" s="49">
        <v>45000.0</v>
      </c>
      <c r="CM2412" s="33" t="s">
        <v>180</v>
      </c>
      <c r="CN2412" s="5"/>
      <c r="CO2412" s="33">
        <v>2.0</v>
      </c>
      <c r="CP2412" s="33" t="s">
        <v>181</v>
      </c>
      <c r="CQ2412" s="50" t="str">
        <f t="shared" si="7"/>
        <v>20/06/1961</v>
      </c>
      <c r="CR2412" s="33" t="s">
        <v>182</v>
      </c>
      <c r="CS2412" s="33">
        <v>5.0</v>
      </c>
      <c r="CT2412" s="33">
        <v>5.0</v>
      </c>
      <c r="CU2412" s="33">
        <v>28.0</v>
      </c>
      <c r="CV2412" s="33">
        <v>1395.0</v>
      </c>
      <c r="CW2412" s="5"/>
      <c r="CX2412" s="5"/>
      <c r="CY2412" s="33">
        <v>-99.976584</v>
      </c>
      <c r="CZ2412" s="33">
        <v>20.666826</v>
      </c>
      <c r="DA2412" s="33">
        <v>4.411359163E9</v>
      </c>
      <c r="DB2412" s="33">
        <v>2.0</v>
      </c>
      <c r="DC2412" s="33" t="s">
        <v>8456</v>
      </c>
      <c r="DD2412" s="33">
        <v>2023.0</v>
      </c>
      <c r="DE2412" s="33" t="s">
        <v>184</v>
      </c>
      <c r="DF2412" s="33"/>
      <c r="DG2412" s="33" t="s">
        <v>185</v>
      </c>
      <c r="DH2412" s="33" t="s">
        <v>186</v>
      </c>
      <c r="DI2412" s="5"/>
      <c r="DJ2412" s="5"/>
    </row>
    <row r="2413">
      <c r="A2413" s="33" t="s">
        <v>14944</v>
      </c>
      <c r="B2413" s="34">
        <v>44952.0</v>
      </c>
      <c r="C2413" s="35" t="s">
        <v>137</v>
      </c>
      <c r="D2413" s="35" t="s">
        <v>139</v>
      </c>
      <c r="E2413" s="35" t="s">
        <v>142</v>
      </c>
      <c r="F2413" s="36" t="s">
        <v>144</v>
      </c>
      <c r="G2413" s="33" t="s">
        <v>14945</v>
      </c>
      <c r="H2413" s="33" t="s">
        <v>488</v>
      </c>
      <c r="I2413" s="33" t="s">
        <v>1456</v>
      </c>
      <c r="J2413" s="33" t="s">
        <v>1656</v>
      </c>
      <c r="K2413" s="35" t="s">
        <v>421</v>
      </c>
      <c r="L2413" s="33" t="s">
        <v>3194</v>
      </c>
      <c r="M2413" s="33" t="s">
        <v>8450</v>
      </c>
      <c r="N2413" s="33" t="s">
        <v>8926</v>
      </c>
      <c r="O2413" s="5"/>
      <c r="P2413" s="35" t="s">
        <v>233</v>
      </c>
      <c r="Q2413" s="35" t="s">
        <v>8926</v>
      </c>
      <c r="R2413" s="33">
        <v>76290.0</v>
      </c>
      <c r="S2413" s="37"/>
      <c r="T2413" s="33"/>
      <c r="U2413" s="33">
        <v>5.85</v>
      </c>
      <c r="V2413" s="33" t="s">
        <v>154</v>
      </c>
      <c r="W2413" s="33"/>
      <c r="X2413" s="33"/>
      <c r="Y2413" s="5"/>
      <c r="Z2413" s="5"/>
      <c r="AA2413" s="33">
        <v>1.0</v>
      </c>
      <c r="AB2413" s="33"/>
      <c r="AC2413" s="33">
        <v>1.0</v>
      </c>
      <c r="AD2413" s="5"/>
      <c r="AE2413" s="5"/>
      <c r="AF2413" s="5"/>
      <c r="AG2413" s="16"/>
      <c r="AH2413" s="38" t="str">
        <f t="shared" si="1"/>
        <v/>
      </c>
      <c r="AI2413" s="39">
        <f t="shared" si="2"/>
        <v>1</v>
      </c>
      <c r="AJ2413" s="37" t="str">
        <f t="shared" si="3"/>
        <v/>
      </c>
      <c r="AK2413" s="41" t="str">
        <f t="shared" si="4"/>
        <v/>
      </c>
      <c r="AL2413" s="35" t="s">
        <v>233</v>
      </c>
      <c r="AM2413" s="33" t="s">
        <v>8926</v>
      </c>
      <c r="AN2413" s="33" t="s">
        <v>8926</v>
      </c>
      <c r="AO2413" s="41"/>
      <c r="AP2413" s="33" t="s">
        <v>169</v>
      </c>
      <c r="AQ2413" s="33" t="s">
        <v>170</v>
      </c>
      <c r="AR2413" s="33">
        <v>300.0</v>
      </c>
      <c r="AS2413" s="42"/>
      <c r="AT2413" s="42"/>
      <c r="AU2413" s="42"/>
      <c r="AV2413" s="42"/>
      <c r="AW2413" s="42"/>
      <c r="AX2413" s="5"/>
      <c r="AY2413" s="33"/>
      <c r="AZ2413" s="33" t="s">
        <v>14946</v>
      </c>
      <c r="BA2413" s="5"/>
      <c r="BB2413" s="5"/>
      <c r="BC2413" s="5" t="s">
        <v>14947</v>
      </c>
      <c r="BD2413" s="33" t="s">
        <v>173</v>
      </c>
      <c r="BE2413" s="41"/>
      <c r="BF2413" s="35"/>
      <c r="BG2413" s="33" t="s">
        <v>169</v>
      </c>
      <c r="BH2413" s="5"/>
      <c r="BI2413" s="33">
        <v>300.0</v>
      </c>
      <c r="BJ2413" s="33" t="s">
        <v>170</v>
      </c>
      <c r="BK2413" s="5"/>
      <c r="BL2413" s="5">
        <f t="shared" si="5"/>
        <v>3994.5</v>
      </c>
      <c r="BM2413" s="5"/>
      <c r="BN2413" s="5"/>
      <c r="BO2413" s="42">
        <f t="shared" si="6"/>
        <v>3994.5</v>
      </c>
      <c r="BP2413" s="44"/>
      <c r="BQ2413" s="45"/>
      <c r="BR2413" s="47"/>
      <c r="BS2413" s="45"/>
      <c r="BT2413" s="37"/>
      <c r="BU2413" s="5"/>
      <c r="BV2413" s="38"/>
      <c r="BW2413" s="48"/>
      <c r="BX2413" s="44"/>
      <c r="BY2413" s="44"/>
      <c r="BZ2413" s="33" t="s">
        <v>131</v>
      </c>
      <c r="CA2413" s="5"/>
      <c r="CB2413" s="5"/>
      <c r="CC2413" s="33" t="s">
        <v>177</v>
      </c>
      <c r="CD2413" s="5"/>
      <c r="CE2413" s="5"/>
      <c r="CF2413" s="33" t="s">
        <v>178</v>
      </c>
      <c r="CG2413" s="33" t="s">
        <v>14948</v>
      </c>
      <c r="CH2413" s="5"/>
      <c r="CI2413" s="5"/>
      <c r="CJ2413" s="5"/>
      <c r="CK2413" s="33"/>
      <c r="CL2413" s="49">
        <v>45000.0</v>
      </c>
      <c r="CM2413" s="33" t="s">
        <v>180</v>
      </c>
      <c r="CN2413" s="5"/>
      <c r="CO2413" s="33">
        <v>2.0</v>
      </c>
      <c r="CP2413" s="33" t="s">
        <v>181</v>
      </c>
      <c r="CQ2413" s="50" t="str">
        <f t="shared" si="7"/>
        <v>13/02/1960</v>
      </c>
      <c r="CR2413" s="33" t="s">
        <v>182</v>
      </c>
      <c r="CS2413" s="33">
        <v>5.0</v>
      </c>
      <c r="CT2413" s="33">
        <v>5.0</v>
      </c>
      <c r="CU2413" s="33">
        <v>28.0</v>
      </c>
      <c r="CV2413" s="33">
        <v>1395.0</v>
      </c>
      <c r="CW2413" s="5"/>
      <c r="CX2413" s="5"/>
      <c r="CY2413" s="33">
        <v>-99.976584</v>
      </c>
      <c r="CZ2413" s="33">
        <v>20.666826</v>
      </c>
      <c r="DA2413" s="33">
        <v>4.4219266E9</v>
      </c>
      <c r="DB2413" s="33">
        <v>1.0</v>
      </c>
      <c r="DC2413" s="33" t="s">
        <v>8456</v>
      </c>
      <c r="DD2413" s="33">
        <v>2023.0</v>
      </c>
      <c r="DE2413" s="33" t="s">
        <v>184</v>
      </c>
      <c r="DF2413" s="33"/>
      <c r="DG2413" s="33" t="s">
        <v>185</v>
      </c>
      <c r="DH2413" s="33" t="s">
        <v>186</v>
      </c>
      <c r="DI2413" s="5"/>
      <c r="DJ2413" s="5"/>
    </row>
    <row r="2414">
      <c r="A2414" s="33" t="s">
        <v>14949</v>
      </c>
      <c r="B2414" s="34">
        <v>44952.0</v>
      </c>
      <c r="C2414" s="35" t="s">
        <v>137</v>
      </c>
      <c r="D2414" s="35" t="s">
        <v>139</v>
      </c>
      <c r="E2414" s="35" t="s">
        <v>142</v>
      </c>
      <c r="F2414" s="36" t="s">
        <v>144</v>
      </c>
      <c r="G2414" s="33" t="s">
        <v>14950</v>
      </c>
      <c r="H2414" s="33" t="s">
        <v>1758</v>
      </c>
      <c r="I2414" s="33" t="s">
        <v>1456</v>
      </c>
      <c r="J2414" s="33" t="s">
        <v>1567</v>
      </c>
      <c r="K2414" s="35" t="s">
        <v>421</v>
      </c>
      <c r="L2414" s="33" t="s">
        <v>14951</v>
      </c>
      <c r="M2414" s="33" t="s">
        <v>8450</v>
      </c>
      <c r="N2414" s="33" t="s">
        <v>8926</v>
      </c>
      <c r="O2414" s="5"/>
      <c r="P2414" s="35" t="s">
        <v>233</v>
      </c>
      <c r="Q2414" s="35" t="s">
        <v>8926</v>
      </c>
      <c r="R2414" s="33">
        <v>76290.0</v>
      </c>
      <c r="S2414" s="37"/>
      <c r="T2414" s="33"/>
      <c r="U2414" s="33">
        <v>5.26</v>
      </c>
      <c r="V2414" s="33" t="s">
        <v>154</v>
      </c>
      <c r="W2414" s="33"/>
      <c r="X2414" s="33"/>
      <c r="Y2414" s="5"/>
      <c r="Z2414" s="5"/>
      <c r="AA2414" s="33">
        <v>1.0</v>
      </c>
      <c r="AB2414" s="33"/>
      <c r="AC2414" s="33">
        <v>1.0</v>
      </c>
      <c r="AD2414" s="5"/>
      <c r="AE2414" s="5"/>
      <c r="AF2414" s="5"/>
      <c r="AG2414" s="16"/>
      <c r="AH2414" s="38" t="str">
        <f t="shared" si="1"/>
        <v/>
      </c>
      <c r="AI2414" s="39">
        <f t="shared" si="2"/>
        <v>1</v>
      </c>
      <c r="AJ2414" s="37" t="str">
        <f t="shared" si="3"/>
        <v/>
      </c>
      <c r="AK2414" s="41" t="str">
        <f t="shared" si="4"/>
        <v/>
      </c>
      <c r="AL2414" s="35" t="s">
        <v>233</v>
      </c>
      <c r="AM2414" s="33" t="s">
        <v>8926</v>
      </c>
      <c r="AN2414" s="33" t="s">
        <v>8926</v>
      </c>
      <c r="AO2414" s="41"/>
      <c r="AP2414" s="33" t="s">
        <v>169</v>
      </c>
      <c r="AQ2414" s="33" t="s">
        <v>170</v>
      </c>
      <c r="AR2414" s="33">
        <v>300.0</v>
      </c>
      <c r="AS2414" s="42"/>
      <c r="AT2414" s="42"/>
      <c r="AU2414" s="42"/>
      <c r="AV2414" s="42"/>
      <c r="AW2414" s="42"/>
      <c r="AX2414" s="5"/>
      <c r="AY2414" s="33"/>
      <c r="AZ2414" s="33" t="s">
        <v>14952</v>
      </c>
      <c r="BA2414" s="5"/>
      <c r="BB2414" s="5"/>
      <c r="BC2414" s="5" t="s">
        <v>14953</v>
      </c>
      <c r="BD2414" s="33" t="s">
        <v>173</v>
      </c>
      <c r="BE2414" s="41"/>
      <c r="BF2414" s="35"/>
      <c r="BG2414" s="33" t="s">
        <v>169</v>
      </c>
      <c r="BH2414" s="5"/>
      <c r="BI2414" s="33">
        <v>300.0</v>
      </c>
      <c r="BJ2414" s="33" t="s">
        <v>170</v>
      </c>
      <c r="BK2414" s="5"/>
      <c r="BL2414" s="5">
        <f t="shared" si="5"/>
        <v>3994.5</v>
      </c>
      <c r="BM2414" s="5"/>
      <c r="BN2414" s="5"/>
      <c r="BO2414" s="42">
        <f t="shared" si="6"/>
        <v>3994.5</v>
      </c>
      <c r="BP2414" s="44"/>
      <c r="BQ2414" s="45"/>
      <c r="BR2414" s="47"/>
      <c r="BS2414" s="45"/>
      <c r="BT2414" s="37"/>
      <c r="BU2414" s="5"/>
      <c r="BV2414" s="38"/>
      <c r="BW2414" s="48"/>
      <c r="BX2414" s="44"/>
      <c r="BY2414" s="44"/>
      <c r="BZ2414" s="33" t="s">
        <v>131</v>
      </c>
      <c r="CA2414" s="5"/>
      <c r="CB2414" s="5"/>
      <c r="CC2414" s="33" t="s">
        <v>177</v>
      </c>
      <c r="CD2414" s="5"/>
      <c r="CE2414" s="5"/>
      <c r="CF2414" s="33" t="s">
        <v>178</v>
      </c>
      <c r="CG2414" s="33" t="s">
        <v>14954</v>
      </c>
      <c r="CH2414" s="5"/>
      <c r="CI2414" s="5"/>
      <c r="CJ2414" s="5"/>
      <c r="CK2414" s="33"/>
      <c r="CL2414" s="49">
        <v>45000.0</v>
      </c>
      <c r="CM2414" s="33" t="s">
        <v>180</v>
      </c>
      <c r="CN2414" s="5"/>
      <c r="CO2414" s="33">
        <v>2.0</v>
      </c>
      <c r="CP2414" s="33" t="s">
        <v>181</v>
      </c>
      <c r="CQ2414" s="50" t="str">
        <f t="shared" si="7"/>
        <v>06/09/1946</v>
      </c>
      <c r="CR2414" s="33" t="s">
        <v>182</v>
      </c>
      <c r="CS2414" s="33">
        <v>5.0</v>
      </c>
      <c r="CT2414" s="33">
        <v>5.0</v>
      </c>
      <c r="CU2414" s="33">
        <v>28.0</v>
      </c>
      <c r="CV2414" s="33">
        <v>1395.0</v>
      </c>
      <c r="CW2414" s="5"/>
      <c r="CX2414" s="5"/>
      <c r="CY2414" s="33">
        <v>-99.976584</v>
      </c>
      <c r="CZ2414" s="33">
        <v>20.666826</v>
      </c>
      <c r="DA2414" s="33">
        <v>4.412485677E9</v>
      </c>
      <c r="DB2414" s="33">
        <v>2.0</v>
      </c>
      <c r="DC2414" s="33" t="s">
        <v>8456</v>
      </c>
      <c r="DD2414" s="33">
        <v>2023.0</v>
      </c>
      <c r="DE2414" s="33" t="s">
        <v>184</v>
      </c>
      <c r="DF2414" s="33"/>
      <c r="DG2414" s="33" t="s">
        <v>185</v>
      </c>
      <c r="DH2414" s="33" t="s">
        <v>186</v>
      </c>
      <c r="DI2414" s="5"/>
      <c r="DJ2414" s="5"/>
    </row>
    <row r="2415">
      <c r="A2415" s="33" t="s">
        <v>14955</v>
      </c>
      <c r="B2415" s="34">
        <v>44952.0</v>
      </c>
      <c r="C2415" s="35" t="s">
        <v>137</v>
      </c>
      <c r="D2415" s="35" t="s">
        <v>139</v>
      </c>
      <c r="E2415" s="35" t="s">
        <v>142</v>
      </c>
      <c r="F2415" s="36" t="s">
        <v>144</v>
      </c>
      <c r="G2415" s="33" t="s">
        <v>14956</v>
      </c>
      <c r="H2415" s="33" t="s">
        <v>4971</v>
      </c>
      <c r="I2415" s="33" t="s">
        <v>1456</v>
      </c>
      <c r="J2415" s="33" t="s">
        <v>8626</v>
      </c>
      <c r="K2415" s="35" t="s">
        <v>421</v>
      </c>
      <c r="L2415" s="33" t="s">
        <v>3194</v>
      </c>
      <c r="M2415" s="33" t="s">
        <v>8450</v>
      </c>
      <c r="N2415" s="33" t="s">
        <v>8926</v>
      </c>
      <c r="O2415" s="5"/>
      <c r="P2415" s="35" t="s">
        <v>233</v>
      </c>
      <c r="Q2415" s="35" t="s">
        <v>8926</v>
      </c>
      <c r="R2415" s="33">
        <v>76290.0</v>
      </c>
      <c r="S2415" s="37"/>
      <c r="T2415" s="33"/>
      <c r="U2415" s="33">
        <v>4.99</v>
      </c>
      <c r="V2415" s="33" t="s">
        <v>154</v>
      </c>
      <c r="W2415" s="33"/>
      <c r="X2415" s="33"/>
      <c r="Y2415" s="5"/>
      <c r="Z2415" s="5"/>
      <c r="AA2415" s="33">
        <v>1.0</v>
      </c>
      <c r="AB2415" s="33">
        <v>1.0</v>
      </c>
      <c r="AC2415" s="33"/>
      <c r="AD2415" s="5"/>
      <c r="AE2415" s="5"/>
      <c r="AF2415" s="5"/>
      <c r="AG2415" s="16"/>
      <c r="AH2415" s="38">
        <f t="shared" si="1"/>
        <v>1</v>
      </c>
      <c r="AI2415" s="39" t="str">
        <f t="shared" si="2"/>
        <v/>
      </c>
      <c r="AJ2415" s="37" t="str">
        <f t="shared" si="3"/>
        <v/>
      </c>
      <c r="AK2415" s="41" t="str">
        <f t="shared" si="4"/>
        <v/>
      </c>
      <c r="AL2415" s="35" t="s">
        <v>233</v>
      </c>
      <c r="AM2415" s="33" t="s">
        <v>8926</v>
      </c>
      <c r="AN2415" s="33" t="s">
        <v>8926</v>
      </c>
      <c r="AO2415" s="41"/>
      <c r="AP2415" s="33" t="s">
        <v>169</v>
      </c>
      <c r="AQ2415" s="33" t="s">
        <v>170</v>
      </c>
      <c r="AR2415" s="33">
        <v>300.0</v>
      </c>
      <c r="AS2415" s="42"/>
      <c r="AT2415" s="42"/>
      <c r="AU2415" s="42"/>
      <c r="AV2415" s="42"/>
      <c r="AW2415" s="42"/>
      <c r="AX2415" s="5"/>
      <c r="AY2415" s="33"/>
      <c r="AZ2415" s="33" t="s">
        <v>14957</v>
      </c>
      <c r="BA2415" s="5"/>
      <c r="BB2415" s="5"/>
      <c r="BC2415" s="5" t="s">
        <v>14958</v>
      </c>
      <c r="BD2415" s="33" t="s">
        <v>173</v>
      </c>
      <c r="BE2415" s="41"/>
      <c r="BF2415" s="35"/>
      <c r="BG2415" s="33" t="s">
        <v>169</v>
      </c>
      <c r="BH2415" s="5"/>
      <c r="BI2415" s="33">
        <v>300.0</v>
      </c>
      <c r="BJ2415" s="33" t="s">
        <v>170</v>
      </c>
      <c r="BK2415" s="5"/>
      <c r="BL2415" s="5">
        <f t="shared" si="5"/>
        <v>3994.5</v>
      </c>
      <c r="BM2415" s="5"/>
      <c r="BN2415" s="5"/>
      <c r="BO2415" s="42">
        <f t="shared" si="6"/>
        <v>3994.5</v>
      </c>
      <c r="BP2415" s="44"/>
      <c r="BQ2415" s="45"/>
      <c r="BR2415" s="47"/>
      <c r="BS2415" s="45"/>
      <c r="BT2415" s="37"/>
      <c r="BU2415" s="5"/>
      <c r="BV2415" s="38"/>
      <c r="BW2415" s="48"/>
      <c r="BX2415" s="44"/>
      <c r="BY2415" s="44"/>
      <c r="BZ2415" s="33" t="s">
        <v>131</v>
      </c>
      <c r="CA2415" s="5"/>
      <c r="CB2415" s="5"/>
      <c r="CC2415" s="33" t="s">
        <v>177</v>
      </c>
      <c r="CD2415" s="5"/>
      <c r="CE2415" s="5"/>
      <c r="CF2415" s="33" t="s">
        <v>178</v>
      </c>
      <c r="CG2415" s="33" t="s">
        <v>14959</v>
      </c>
      <c r="CH2415" s="5"/>
      <c r="CI2415" s="5"/>
      <c r="CJ2415" s="5"/>
      <c r="CK2415" s="33"/>
      <c r="CL2415" s="49">
        <v>45000.0</v>
      </c>
      <c r="CM2415" s="33" t="s">
        <v>180</v>
      </c>
      <c r="CN2415" s="5"/>
      <c r="CO2415" s="33">
        <v>2.0</v>
      </c>
      <c r="CP2415" s="33" t="s">
        <v>181</v>
      </c>
      <c r="CQ2415" s="50" t="str">
        <f t="shared" si="7"/>
        <v>22/06/1936</v>
      </c>
      <c r="CR2415" s="33" t="s">
        <v>243</v>
      </c>
      <c r="CS2415" s="33">
        <v>5.0</v>
      </c>
      <c r="CT2415" s="33">
        <v>5.0</v>
      </c>
      <c r="CU2415" s="33">
        <v>28.0</v>
      </c>
      <c r="CV2415" s="33">
        <v>1395.0</v>
      </c>
      <c r="CW2415" s="5"/>
      <c r="CX2415" s="5"/>
      <c r="CY2415" s="33">
        <v>-99.976584</v>
      </c>
      <c r="CZ2415" s="33">
        <v>20.666826</v>
      </c>
      <c r="DA2415" s="33">
        <v>4.411038856E9</v>
      </c>
      <c r="DB2415" s="33">
        <v>2.0</v>
      </c>
      <c r="DC2415" s="33" t="s">
        <v>8456</v>
      </c>
      <c r="DD2415" s="33">
        <v>2023.0</v>
      </c>
      <c r="DE2415" s="33" t="s">
        <v>184</v>
      </c>
      <c r="DF2415" s="33"/>
      <c r="DG2415" s="33" t="s">
        <v>185</v>
      </c>
      <c r="DH2415" s="33" t="s">
        <v>186</v>
      </c>
      <c r="DI2415" s="5"/>
      <c r="DJ2415" s="5"/>
    </row>
    <row r="2416">
      <c r="A2416" s="33" t="s">
        <v>14960</v>
      </c>
      <c r="B2416" s="34">
        <v>44952.0</v>
      </c>
      <c r="C2416" s="35" t="s">
        <v>137</v>
      </c>
      <c r="D2416" s="35" t="s">
        <v>139</v>
      </c>
      <c r="E2416" s="35" t="s">
        <v>142</v>
      </c>
      <c r="F2416" s="36" t="s">
        <v>144</v>
      </c>
      <c r="G2416" s="33" t="s">
        <v>14961</v>
      </c>
      <c r="H2416" s="33" t="s">
        <v>413</v>
      </c>
      <c r="I2416" s="33" t="s">
        <v>359</v>
      </c>
      <c r="J2416" s="33" t="s">
        <v>1456</v>
      </c>
      <c r="K2416" s="35" t="s">
        <v>421</v>
      </c>
      <c r="L2416" s="33" t="s">
        <v>3194</v>
      </c>
      <c r="M2416" s="33" t="s">
        <v>8450</v>
      </c>
      <c r="N2416" s="33" t="s">
        <v>8926</v>
      </c>
      <c r="O2416" s="5"/>
      <c r="P2416" s="35" t="s">
        <v>233</v>
      </c>
      <c r="Q2416" s="35" t="s">
        <v>8926</v>
      </c>
      <c r="R2416" s="33">
        <v>76290.0</v>
      </c>
      <c r="S2416" s="37"/>
      <c r="T2416" s="33"/>
      <c r="U2416" s="33">
        <v>3.44</v>
      </c>
      <c r="V2416" s="33" t="s">
        <v>154</v>
      </c>
      <c r="W2416" s="33"/>
      <c r="X2416" s="33"/>
      <c r="Y2416" s="5"/>
      <c r="Z2416" s="5"/>
      <c r="AA2416" s="33">
        <v>1.0</v>
      </c>
      <c r="AB2416" s="33">
        <v>1.0</v>
      </c>
      <c r="AC2416" s="33"/>
      <c r="AD2416" s="5"/>
      <c r="AE2416" s="5"/>
      <c r="AF2416" s="5"/>
      <c r="AG2416" s="16"/>
      <c r="AH2416" s="38">
        <f t="shared" si="1"/>
        <v>1</v>
      </c>
      <c r="AI2416" s="39" t="str">
        <f t="shared" si="2"/>
        <v/>
      </c>
      <c r="AJ2416" s="37" t="str">
        <f t="shared" si="3"/>
        <v/>
      </c>
      <c r="AK2416" s="41" t="str">
        <f t="shared" si="4"/>
        <v/>
      </c>
      <c r="AL2416" s="35" t="s">
        <v>233</v>
      </c>
      <c r="AM2416" s="33" t="s">
        <v>8926</v>
      </c>
      <c r="AN2416" s="33" t="s">
        <v>8926</v>
      </c>
      <c r="AO2416" s="41"/>
      <c r="AP2416" s="33" t="s">
        <v>169</v>
      </c>
      <c r="AQ2416" s="33" t="s">
        <v>170</v>
      </c>
      <c r="AR2416" s="33">
        <v>300.0</v>
      </c>
      <c r="AS2416" s="42"/>
      <c r="AT2416" s="42"/>
      <c r="AU2416" s="42"/>
      <c r="AV2416" s="42"/>
      <c r="AW2416" s="42"/>
      <c r="AX2416" s="5"/>
      <c r="AY2416" s="33"/>
      <c r="AZ2416" s="33" t="s">
        <v>14962</v>
      </c>
      <c r="BA2416" s="5"/>
      <c r="BB2416" s="5"/>
      <c r="BC2416" s="5" t="s">
        <v>14963</v>
      </c>
      <c r="BD2416" s="33" t="s">
        <v>173</v>
      </c>
      <c r="BE2416" s="41"/>
      <c r="BF2416" s="35"/>
      <c r="BG2416" s="33" t="s">
        <v>169</v>
      </c>
      <c r="BH2416" s="5"/>
      <c r="BI2416" s="33">
        <v>300.0</v>
      </c>
      <c r="BJ2416" s="33" t="s">
        <v>170</v>
      </c>
      <c r="BK2416" s="5"/>
      <c r="BL2416" s="5">
        <f t="shared" si="5"/>
        <v>3994.5</v>
      </c>
      <c r="BM2416" s="5"/>
      <c r="BN2416" s="5"/>
      <c r="BO2416" s="42">
        <f t="shared" si="6"/>
        <v>3994.5</v>
      </c>
      <c r="BP2416" s="44"/>
      <c r="BQ2416" s="45"/>
      <c r="BR2416" s="47"/>
      <c r="BS2416" s="45"/>
      <c r="BT2416" s="37"/>
      <c r="BU2416" s="5"/>
      <c r="BV2416" s="38"/>
      <c r="BW2416" s="48"/>
      <c r="BX2416" s="44"/>
      <c r="BY2416" s="44"/>
      <c r="BZ2416" s="33" t="s">
        <v>131</v>
      </c>
      <c r="CA2416" s="5"/>
      <c r="CB2416" s="5"/>
      <c r="CC2416" s="33" t="s">
        <v>177</v>
      </c>
      <c r="CD2416" s="5"/>
      <c r="CE2416" s="5"/>
      <c r="CF2416" s="33" t="s">
        <v>178</v>
      </c>
      <c r="CG2416" s="33" t="s">
        <v>14964</v>
      </c>
      <c r="CH2416" s="5"/>
      <c r="CI2416" s="5"/>
      <c r="CJ2416" s="5"/>
      <c r="CK2416" s="33"/>
      <c r="CL2416" s="49">
        <v>45000.0</v>
      </c>
      <c r="CM2416" s="33" t="s">
        <v>180</v>
      </c>
      <c r="CN2416" s="5"/>
      <c r="CO2416" s="33">
        <v>2.0</v>
      </c>
      <c r="CP2416" s="33" t="s">
        <v>181</v>
      </c>
      <c r="CQ2416" s="50" t="str">
        <f t="shared" si="7"/>
        <v>14/12/1946</v>
      </c>
      <c r="CR2416" s="33" t="s">
        <v>243</v>
      </c>
      <c r="CS2416" s="33">
        <v>5.0</v>
      </c>
      <c r="CT2416" s="33">
        <v>5.0</v>
      </c>
      <c r="CU2416" s="33">
        <v>28.0</v>
      </c>
      <c r="CV2416" s="33">
        <v>1395.0</v>
      </c>
      <c r="CW2416" s="5"/>
      <c r="CX2416" s="5"/>
      <c r="CY2416" s="33">
        <v>-99.976584</v>
      </c>
      <c r="CZ2416" s="33">
        <v>20.666826</v>
      </c>
      <c r="DA2416" s="33">
        <v>4.411390478E9</v>
      </c>
      <c r="DB2416" s="33">
        <v>2.0</v>
      </c>
      <c r="DC2416" s="33" t="s">
        <v>8456</v>
      </c>
      <c r="DD2416" s="33">
        <v>2023.0</v>
      </c>
      <c r="DE2416" s="33" t="s">
        <v>184</v>
      </c>
      <c r="DF2416" s="33"/>
      <c r="DG2416" s="33" t="s">
        <v>185</v>
      </c>
      <c r="DH2416" s="33" t="s">
        <v>186</v>
      </c>
      <c r="DI2416" s="5"/>
      <c r="DJ2416" s="5"/>
    </row>
    <row r="2417">
      <c r="A2417" s="33" t="s">
        <v>14965</v>
      </c>
      <c r="B2417" s="34">
        <v>44952.0</v>
      </c>
      <c r="C2417" s="35" t="s">
        <v>137</v>
      </c>
      <c r="D2417" s="35" t="s">
        <v>139</v>
      </c>
      <c r="E2417" s="35" t="s">
        <v>142</v>
      </c>
      <c r="F2417" s="36" t="s">
        <v>144</v>
      </c>
      <c r="G2417" s="33" t="s">
        <v>14966</v>
      </c>
      <c r="H2417" s="33" t="s">
        <v>14967</v>
      </c>
      <c r="I2417" s="33" t="s">
        <v>5341</v>
      </c>
      <c r="J2417" s="33" t="s">
        <v>439</v>
      </c>
      <c r="K2417" s="35" t="s">
        <v>421</v>
      </c>
      <c r="L2417" s="33" t="s">
        <v>5309</v>
      </c>
      <c r="M2417" s="33" t="s">
        <v>8450</v>
      </c>
      <c r="N2417" s="33" t="s">
        <v>8926</v>
      </c>
      <c r="O2417" s="5"/>
      <c r="P2417" s="35" t="s">
        <v>233</v>
      </c>
      <c r="Q2417" s="35" t="s">
        <v>8926</v>
      </c>
      <c r="R2417" s="33">
        <v>76290.0</v>
      </c>
      <c r="S2417" s="37"/>
      <c r="T2417" s="33"/>
      <c r="U2417" s="33">
        <v>5.97</v>
      </c>
      <c r="V2417" s="33" t="s">
        <v>154</v>
      </c>
      <c r="W2417" s="33"/>
      <c r="X2417" s="33"/>
      <c r="Y2417" s="5"/>
      <c r="Z2417" s="5"/>
      <c r="AA2417" s="33">
        <v>1.0</v>
      </c>
      <c r="AB2417" s="33"/>
      <c r="AC2417" s="33">
        <v>1.0</v>
      </c>
      <c r="AD2417" s="5"/>
      <c r="AE2417" s="5"/>
      <c r="AF2417" s="5"/>
      <c r="AG2417" s="16"/>
      <c r="AH2417" s="38" t="str">
        <f t="shared" si="1"/>
        <v/>
      </c>
      <c r="AI2417" s="39">
        <f t="shared" si="2"/>
        <v>1</v>
      </c>
      <c r="AJ2417" s="37" t="str">
        <f t="shared" si="3"/>
        <v/>
      </c>
      <c r="AK2417" s="41" t="str">
        <f t="shared" si="4"/>
        <v/>
      </c>
      <c r="AL2417" s="35" t="s">
        <v>233</v>
      </c>
      <c r="AM2417" s="33" t="s">
        <v>8926</v>
      </c>
      <c r="AN2417" s="33" t="s">
        <v>8926</v>
      </c>
      <c r="AO2417" s="41"/>
      <c r="AP2417" s="33" t="s">
        <v>169</v>
      </c>
      <c r="AQ2417" s="33" t="s">
        <v>170</v>
      </c>
      <c r="AR2417" s="33">
        <v>300.0</v>
      </c>
      <c r="AS2417" s="42"/>
      <c r="AT2417" s="42"/>
      <c r="AU2417" s="42"/>
      <c r="AV2417" s="42"/>
      <c r="AW2417" s="42"/>
      <c r="AX2417" s="5"/>
      <c r="AY2417" s="33"/>
      <c r="AZ2417" s="33" t="s">
        <v>14968</v>
      </c>
      <c r="BA2417" s="5"/>
      <c r="BB2417" s="5"/>
      <c r="BC2417" s="5" t="s">
        <v>14969</v>
      </c>
      <c r="BD2417" s="33" t="s">
        <v>173</v>
      </c>
      <c r="BE2417" s="41"/>
      <c r="BF2417" s="35"/>
      <c r="BG2417" s="33" t="s">
        <v>169</v>
      </c>
      <c r="BH2417" s="5"/>
      <c r="BI2417" s="33">
        <v>300.0</v>
      </c>
      <c r="BJ2417" s="33" t="s">
        <v>170</v>
      </c>
      <c r="BK2417" s="5"/>
      <c r="BL2417" s="5">
        <f t="shared" si="5"/>
        <v>3994.5</v>
      </c>
      <c r="BM2417" s="5"/>
      <c r="BN2417" s="5"/>
      <c r="BO2417" s="42">
        <f t="shared" si="6"/>
        <v>3994.5</v>
      </c>
      <c r="BP2417" s="44"/>
      <c r="BQ2417" s="45"/>
      <c r="BR2417" s="47"/>
      <c r="BS2417" s="45"/>
      <c r="BT2417" s="37"/>
      <c r="BU2417" s="5"/>
      <c r="BV2417" s="38"/>
      <c r="BW2417" s="48"/>
      <c r="BX2417" s="44"/>
      <c r="BY2417" s="44"/>
      <c r="BZ2417" s="33" t="s">
        <v>131</v>
      </c>
      <c r="CA2417" s="5"/>
      <c r="CB2417" s="5"/>
      <c r="CC2417" s="33" t="s">
        <v>177</v>
      </c>
      <c r="CD2417" s="5"/>
      <c r="CE2417" s="5"/>
      <c r="CF2417" s="33" t="s">
        <v>178</v>
      </c>
      <c r="CG2417" s="33" t="s">
        <v>14970</v>
      </c>
      <c r="CH2417" s="5"/>
      <c r="CI2417" s="5"/>
      <c r="CJ2417" s="5"/>
      <c r="CK2417" s="33"/>
      <c r="CL2417" s="49">
        <v>45000.0</v>
      </c>
      <c r="CM2417" s="33" t="s">
        <v>180</v>
      </c>
      <c r="CN2417" s="5"/>
      <c r="CO2417" s="33">
        <v>2.0</v>
      </c>
      <c r="CP2417" s="33" t="s">
        <v>181</v>
      </c>
      <c r="CQ2417" s="50" t="str">
        <f t="shared" si="7"/>
        <v>19/02/1959</v>
      </c>
      <c r="CR2417" s="33" t="s">
        <v>182</v>
      </c>
      <c r="CS2417" s="33">
        <v>5.0</v>
      </c>
      <c r="CT2417" s="33">
        <v>5.0</v>
      </c>
      <c r="CU2417" s="33">
        <v>28.0</v>
      </c>
      <c r="CV2417" s="33">
        <v>1395.0</v>
      </c>
      <c r="CW2417" s="5"/>
      <c r="CX2417" s="5"/>
      <c r="CY2417" s="33">
        <v>-99.976584</v>
      </c>
      <c r="CZ2417" s="33">
        <v>20.666826</v>
      </c>
      <c r="DA2417" s="33">
        <v>4.411170812E9</v>
      </c>
      <c r="DB2417" s="33">
        <v>2.0</v>
      </c>
      <c r="DC2417" s="33" t="s">
        <v>8456</v>
      </c>
      <c r="DD2417" s="33">
        <v>2023.0</v>
      </c>
      <c r="DE2417" s="33" t="s">
        <v>184</v>
      </c>
      <c r="DF2417" s="33"/>
      <c r="DG2417" s="33" t="s">
        <v>185</v>
      </c>
      <c r="DH2417" s="33" t="s">
        <v>186</v>
      </c>
      <c r="DI2417" s="5"/>
      <c r="DJ2417" s="5"/>
    </row>
    <row r="2418">
      <c r="A2418" s="33" t="s">
        <v>14971</v>
      </c>
      <c r="B2418" s="34">
        <v>44952.0</v>
      </c>
      <c r="C2418" s="35" t="s">
        <v>137</v>
      </c>
      <c r="D2418" s="35" t="s">
        <v>139</v>
      </c>
      <c r="E2418" s="35" t="s">
        <v>142</v>
      </c>
      <c r="F2418" s="36" t="s">
        <v>144</v>
      </c>
      <c r="G2418" s="33" t="s">
        <v>14972</v>
      </c>
      <c r="H2418" s="33" t="s">
        <v>1713</v>
      </c>
      <c r="I2418" s="33" t="s">
        <v>14973</v>
      </c>
      <c r="J2418" s="33" t="s">
        <v>1456</v>
      </c>
      <c r="K2418" s="35" t="s">
        <v>421</v>
      </c>
      <c r="L2418" s="33" t="s">
        <v>3194</v>
      </c>
      <c r="M2418" s="33" t="s">
        <v>8450</v>
      </c>
      <c r="N2418" s="33" t="s">
        <v>8926</v>
      </c>
      <c r="O2418" s="5"/>
      <c r="P2418" s="35" t="s">
        <v>233</v>
      </c>
      <c r="Q2418" s="35" t="s">
        <v>8926</v>
      </c>
      <c r="R2418" s="33">
        <v>76290.0</v>
      </c>
      <c r="S2418" s="37"/>
      <c r="T2418" s="33"/>
      <c r="U2418" s="33">
        <v>7.19</v>
      </c>
      <c r="V2418" s="33" t="s">
        <v>154</v>
      </c>
      <c r="W2418" s="33"/>
      <c r="X2418" s="33"/>
      <c r="Y2418" s="5"/>
      <c r="Z2418" s="5"/>
      <c r="AA2418" s="33">
        <v>1.0</v>
      </c>
      <c r="AB2418" s="33"/>
      <c r="AC2418" s="33">
        <v>1.0</v>
      </c>
      <c r="AD2418" s="5"/>
      <c r="AE2418" s="5"/>
      <c r="AF2418" s="5"/>
      <c r="AG2418" s="16"/>
      <c r="AH2418" s="38" t="str">
        <f t="shared" si="1"/>
        <v/>
      </c>
      <c r="AI2418" s="39">
        <f t="shared" si="2"/>
        <v>1</v>
      </c>
      <c r="AJ2418" s="37" t="str">
        <f t="shared" si="3"/>
        <v/>
      </c>
      <c r="AK2418" s="41" t="str">
        <f t="shared" si="4"/>
        <v/>
      </c>
      <c r="AL2418" s="35" t="s">
        <v>233</v>
      </c>
      <c r="AM2418" s="33" t="s">
        <v>8926</v>
      </c>
      <c r="AN2418" s="33" t="s">
        <v>8926</v>
      </c>
      <c r="AO2418" s="41"/>
      <c r="AP2418" s="33" t="s">
        <v>169</v>
      </c>
      <c r="AQ2418" s="33" t="s">
        <v>170</v>
      </c>
      <c r="AR2418" s="33">
        <v>300.0</v>
      </c>
      <c r="AS2418" s="42"/>
      <c r="AT2418" s="42"/>
      <c r="AU2418" s="42"/>
      <c r="AV2418" s="42"/>
      <c r="AW2418" s="42"/>
      <c r="AX2418" s="5"/>
      <c r="AY2418" s="33"/>
      <c r="AZ2418" s="33" t="s">
        <v>14974</v>
      </c>
      <c r="BA2418" s="5"/>
      <c r="BB2418" s="5"/>
      <c r="BC2418" s="5" t="s">
        <v>14975</v>
      </c>
      <c r="BD2418" s="33" t="s">
        <v>173</v>
      </c>
      <c r="BE2418" s="41"/>
      <c r="BF2418" s="35"/>
      <c r="BG2418" s="33" t="s">
        <v>169</v>
      </c>
      <c r="BH2418" s="5"/>
      <c r="BI2418" s="33">
        <v>300.0</v>
      </c>
      <c r="BJ2418" s="33" t="s">
        <v>170</v>
      </c>
      <c r="BK2418" s="5"/>
      <c r="BL2418" s="5">
        <f t="shared" si="5"/>
        <v>3994.5</v>
      </c>
      <c r="BM2418" s="5"/>
      <c r="BN2418" s="5"/>
      <c r="BO2418" s="42">
        <f t="shared" si="6"/>
        <v>3994.5</v>
      </c>
      <c r="BP2418" s="44"/>
      <c r="BQ2418" s="45"/>
      <c r="BR2418" s="47"/>
      <c r="BS2418" s="45"/>
      <c r="BT2418" s="37"/>
      <c r="BU2418" s="5"/>
      <c r="BV2418" s="38"/>
      <c r="BW2418" s="48"/>
      <c r="BX2418" s="44"/>
      <c r="BY2418" s="44"/>
      <c r="BZ2418" s="33" t="s">
        <v>131</v>
      </c>
      <c r="CA2418" s="5"/>
      <c r="CB2418" s="5"/>
      <c r="CC2418" s="33" t="s">
        <v>177</v>
      </c>
      <c r="CD2418" s="5"/>
      <c r="CE2418" s="5"/>
      <c r="CF2418" s="33" t="s">
        <v>178</v>
      </c>
      <c r="CG2418" s="33" t="s">
        <v>14976</v>
      </c>
      <c r="CH2418" s="5"/>
      <c r="CI2418" s="5"/>
      <c r="CJ2418" s="5"/>
      <c r="CK2418" s="33"/>
      <c r="CL2418" s="49">
        <v>45000.0</v>
      </c>
      <c r="CM2418" s="33" t="s">
        <v>180</v>
      </c>
      <c r="CN2418" s="5"/>
      <c r="CO2418" s="33">
        <v>2.0</v>
      </c>
      <c r="CP2418" s="33" t="s">
        <v>181</v>
      </c>
      <c r="CQ2418" s="50" t="str">
        <f t="shared" si="7"/>
        <v>30/05/1963</v>
      </c>
      <c r="CR2418" s="33" t="s">
        <v>182</v>
      </c>
      <c r="CS2418" s="33">
        <v>5.0</v>
      </c>
      <c r="CT2418" s="33">
        <v>5.0</v>
      </c>
      <c r="CU2418" s="33">
        <v>28.0</v>
      </c>
      <c r="CV2418" s="33">
        <v>1395.0</v>
      </c>
      <c r="CW2418" s="5"/>
      <c r="CX2418" s="5"/>
      <c r="CY2418" s="33">
        <v>-99.976584</v>
      </c>
      <c r="CZ2418" s="33">
        <v>20.666826</v>
      </c>
      <c r="DA2418" s="33">
        <v>4.4219266E9</v>
      </c>
      <c r="DB2418" s="33">
        <v>1.0</v>
      </c>
      <c r="DC2418" s="33" t="s">
        <v>8456</v>
      </c>
      <c r="DD2418" s="33">
        <v>2023.0</v>
      </c>
      <c r="DE2418" s="33" t="s">
        <v>184</v>
      </c>
      <c r="DF2418" s="33"/>
      <c r="DG2418" s="33" t="s">
        <v>185</v>
      </c>
      <c r="DH2418" s="33" t="s">
        <v>186</v>
      </c>
      <c r="DI2418" s="5"/>
      <c r="DJ2418" s="5"/>
    </row>
    <row r="2419">
      <c r="A2419" s="33" t="s">
        <v>14977</v>
      </c>
      <c r="B2419" s="34">
        <v>44952.0</v>
      </c>
      <c r="C2419" s="35" t="s">
        <v>137</v>
      </c>
      <c r="D2419" s="35" t="s">
        <v>139</v>
      </c>
      <c r="E2419" s="35" t="s">
        <v>142</v>
      </c>
      <c r="F2419" s="36" t="s">
        <v>144</v>
      </c>
      <c r="G2419" s="33" t="s">
        <v>14978</v>
      </c>
      <c r="H2419" s="33" t="s">
        <v>9899</v>
      </c>
      <c r="I2419" s="33" t="s">
        <v>14979</v>
      </c>
      <c r="J2419" s="33" t="s">
        <v>439</v>
      </c>
      <c r="K2419" s="35" t="s">
        <v>421</v>
      </c>
      <c r="L2419" s="33" t="s">
        <v>1255</v>
      </c>
      <c r="M2419" s="33">
        <v>27.0</v>
      </c>
      <c r="N2419" s="33" t="s">
        <v>9612</v>
      </c>
      <c r="O2419" s="5"/>
      <c r="P2419" s="35" t="s">
        <v>233</v>
      </c>
      <c r="Q2419" s="35" t="s">
        <v>9612</v>
      </c>
      <c r="R2419" s="33">
        <v>76270.0</v>
      </c>
      <c r="S2419" s="37"/>
      <c r="T2419" s="33"/>
      <c r="U2419" s="33">
        <v>3.62</v>
      </c>
      <c r="V2419" s="33" t="s">
        <v>154</v>
      </c>
      <c r="W2419" s="33"/>
      <c r="X2419" s="33"/>
      <c r="Y2419" s="5"/>
      <c r="Z2419" s="5"/>
      <c r="AA2419" s="33">
        <v>1.0</v>
      </c>
      <c r="AB2419" s="33">
        <v>1.0</v>
      </c>
      <c r="AC2419" s="33"/>
      <c r="AD2419" s="5"/>
      <c r="AE2419" s="5"/>
      <c r="AF2419" s="5"/>
      <c r="AG2419" s="16"/>
      <c r="AH2419" s="38">
        <f t="shared" si="1"/>
        <v>1</v>
      </c>
      <c r="AI2419" s="39" t="str">
        <f t="shared" si="2"/>
        <v/>
      </c>
      <c r="AJ2419" s="37" t="str">
        <f t="shared" si="3"/>
        <v/>
      </c>
      <c r="AK2419" s="41" t="str">
        <f t="shared" si="4"/>
        <v/>
      </c>
      <c r="AL2419" s="35" t="s">
        <v>233</v>
      </c>
      <c r="AM2419" s="33" t="s">
        <v>14980</v>
      </c>
      <c r="AN2419" s="33" t="s">
        <v>14980</v>
      </c>
      <c r="AO2419" s="41"/>
      <c r="AP2419" s="33" t="s">
        <v>169</v>
      </c>
      <c r="AQ2419" s="33" t="s">
        <v>170</v>
      </c>
      <c r="AR2419" s="33">
        <v>300.0</v>
      </c>
      <c r="AS2419" s="42"/>
      <c r="AT2419" s="42"/>
      <c r="AU2419" s="42"/>
      <c r="AV2419" s="42"/>
      <c r="AW2419" s="42"/>
      <c r="AX2419" s="5"/>
      <c r="AY2419" s="33"/>
      <c r="AZ2419" s="33" t="s">
        <v>14981</v>
      </c>
      <c r="BA2419" s="5"/>
      <c r="BB2419" s="5"/>
      <c r="BC2419" s="5" t="s">
        <v>14982</v>
      </c>
      <c r="BD2419" s="33" t="s">
        <v>173</v>
      </c>
      <c r="BE2419" s="41"/>
      <c r="BF2419" s="35"/>
      <c r="BG2419" s="33" t="s">
        <v>169</v>
      </c>
      <c r="BH2419" s="5"/>
      <c r="BI2419" s="33">
        <v>300.0</v>
      </c>
      <c r="BJ2419" s="33" t="s">
        <v>170</v>
      </c>
      <c r="BK2419" s="5"/>
      <c r="BL2419" s="5">
        <f t="shared" si="5"/>
        <v>3994.5</v>
      </c>
      <c r="BM2419" s="5"/>
      <c r="BN2419" s="5"/>
      <c r="BO2419" s="42">
        <f t="shared" si="6"/>
        <v>3994.5</v>
      </c>
      <c r="BP2419" s="44"/>
      <c r="BQ2419" s="45"/>
      <c r="BR2419" s="47"/>
      <c r="BS2419" s="45"/>
      <c r="BT2419" s="37"/>
      <c r="BU2419" s="5"/>
      <c r="BV2419" s="38"/>
      <c r="BW2419" s="48"/>
      <c r="BX2419" s="44"/>
      <c r="BY2419" s="44"/>
      <c r="BZ2419" s="33" t="s">
        <v>131</v>
      </c>
      <c r="CA2419" s="5"/>
      <c r="CB2419" s="5"/>
      <c r="CC2419" s="33" t="s">
        <v>177</v>
      </c>
      <c r="CD2419" s="5"/>
      <c r="CE2419" s="5"/>
      <c r="CF2419" s="33" t="s">
        <v>178</v>
      </c>
      <c r="CG2419" s="33" t="s">
        <v>14983</v>
      </c>
      <c r="CH2419" s="5"/>
      <c r="CI2419" s="5"/>
      <c r="CJ2419" s="5"/>
      <c r="CK2419" s="33"/>
      <c r="CL2419" s="49">
        <v>45000.0</v>
      </c>
      <c r="CM2419" s="33" t="s">
        <v>180</v>
      </c>
      <c r="CN2419" s="5"/>
      <c r="CO2419" s="33">
        <v>2.0</v>
      </c>
      <c r="CP2419" s="33" t="s">
        <v>181</v>
      </c>
      <c r="CQ2419" s="50" t="str">
        <f t="shared" si="7"/>
        <v>20/04/1953</v>
      </c>
      <c r="CR2419" s="33" t="s">
        <v>243</v>
      </c>
      <c r="CS2419" s="33">
        <v>5.0</v>
      </c>
      <c r="CT2419" s="33">
        <v>5.0</v>
      </c>
      <c r="CU2419" s="33">
        <v>28.0</v>
      </c>
      <c r="CV2419" s="33">
        <v>220.0</v>
      </c>
      <c r="CW2419" s="33">
        <v>5.01001008E8</v>
      </c>
      <c r="CX2419" s="33">
        <v>5.010010004E10</v>
      </c>
      <c r="CY2419" s="33">
        <v>-100.0563547</v>
      </c>
      <c r="CZ2419" s="33">
        <v>20.7768409</v>
      </c>
      <c r="DA2419" s="33">
        <v>4.4219266E9</v>
      </c>
      <c r="DB2419" s="33">
        <v>1.0</v>
      </c>
      <c r="DC2419" s="33" t="s">
        <v>8456</v>
      </c>
      <c r="DD2419" s="33">
        <v>2023.0</v>
      </c>
      <c r="DE2419" s="33" t="s">
        <v>184</v>
      </c>
      <c r="DF2419" s="33"/>
      <c r="DG2419" s="33" t="s">
        <v>185</v>
      </c>
      <c r="DH2419" s="33" t="s">
        <v>186</v>
      </c>
      <c r="DI2419" s="5"/>
      <c r="DJ2419" s="5"/>
    </row>
    <row r="2420">
      <c r="A2420" s="33" t="s">
        <v>14984</v>
      </c>
      <c r="B2420" s="34">
        <v>44952.0</v>
      </c>
      <c r="C2420" s="35" t="s">
        <v>137</v>
      </c>
      <c r="D2420" s="35" t="s">
        <v>139</v>
      </c>
      <c r="E2420" s="35" t="s">
        <v>142</v>
      </c>
      <c r="F2420" s="36" t="s">
        <v>144</v>
      </c>
      <c r="G2420" s="33" t="s">
        <v>14985</v>
      </c>
      <c r="H2420" s="33" t="s">
        <v>14986</v>
      </c>
      <c r="I2420" s="33" t="s">
        <v>6214</v>
      </c>
      <c r="J2420" s="33" t="s">
        <v>538</v>
      </c>
      <c r="K2420" s="35" t="s">
        <v>421</v>
      </c>
      <c r="L2420" s="33" t="s">
        <v>10239</v>
      </c>
      <c r="M2420" s="33" t="s">
        <v>14987</v>
      </c>
      <c r="N2420" s="33" t="s">
        <v>9612</v>
      </c>
      <c r="O2420" s="5"/>
      <c r="P2420" s="35" t="s">
        <v>233</v>
      </c>
      <c r="Q2420" s="35" t="s">
        <v>9612</v>
      </c>
      <c r="R2420" s="33">
        <v>76270.0</v>
      </c>
      <c r="S2420" s="37"/>
      <c r="T2420" s="33"/>
      <c r="U2420" s="33">
        <v>1.97</v>
      </c>
      <c r="V2420" s="33" t="s">
        <v>154</v>
      </c>
      <c r="W2420" s="33"/>
      <c r="X2420" s="33"/>
      <c r="Y2420" s="5"/>
      <c r="Z2420" s="5"/>
      <c r="AA2420" s="33">
        <v>1.0</v>
      </c>
      <c r="AB2420" s="33"/>
      <c r="AC2420" s="33">
        <v>1.0</v>
      </c>
      <c r="AD2420" s="5"/>
      <c r="AE2420" s="5"/>
      <c r="AF2420" s="5"/>
      <c r="AG2420" s="16"/>
      <c r="AH2420" s="38" t="str">
        <f t="shared" si="1"/>
        <v/>
      </c>
      <c r="AI2420" s="39">
        <f t="shared" si="2"/>
        <v>1</v>
      </c>
      <c r="AJ2420" s="37" t="str">
        <f t="shared" si="3"/>
        <v/>
      </c>
      <c r="AK2420" s="41" t="str">
        <f t="shared" si="4"/>
        <v/>
      </c>
      <c r="AL2420" s="35" t="s">
        <v>233</v>
      </c>
      <c r="AM2420" s="33" t="s">
        <v>14980</v>
      </c>
      <c r="AN2420" s="33" t="s">
        <v>14980</v>
      </c>
      <c r="AO2420" s="41"/>
      <c r="AP2420" s="33" t="s">
        <v>169</v>
      </c>
      <c r="AQ2420" s="33" t="s">
        <v>170</v>
      </c>
      <c r="AR2420" s="33">
        <v>150.0</v>
      </c>
      <c r="AS2420" s="42"/>
      <c r="AT2420" s="42"/>
      <c r="AU2420" s="42"/>
      <c r="AV2420" s="42"/>
      <c r="AW2420" s="42"/>
      <c r="AX2420" s="5"/>
      <c r="AY2420" s="33"/>
      <c r="AZ2420" s="33" t="s">
        <v>14988</v>
      </c>
      <c r="BA2420" s="5"/>
      <c r="BB2420" s="5"/>
      <c r="BC2420" s="5" t="s">
        <v>14989</v>
      </c>
      <c r="BD2420" s="33" t="s">
        <v>173</v>
      </c>
      <c r="BE2420" s="41"/>
      <c r="BF2420" s="35"/>
      <c r="BG2420" s="33" t="s">
        <v>169</v>
      </c>
      <c r="BH2420" s="5"/>
      <c r="BI2420" s="33">
        <v>150.0</v>
      </c>
      <c r="BJ2420" s="33" t="s">
        <v>170</v>
      </c>
      <c r="BK2420" s="5"/>
      <c r="BL2420" s="5">
        <f t="shared" si="5"/>
        <v>1997.25</v>
      </c>
      <c r="BM2420" s="5"/>
      <c r="BN2420" s="5"/>
      <c r="BO2420" s="42">
        <f t="shared" si="6"/>
        <v>1997.25</v>
      </c>
      <c r="BP2420" s="44"/>
      <c r="BQ2420" s="45"/>
      <c r="BR2420" s="47"/>
      <c r="BS2420" s="45"/>
      <c r="BT2420" s="37"/>
      <c r="BU2420" s="5"/>
      <c r="BV2420" s="38"/>
      <c r="BW2420" s="48"/>
      <c r="BX2420" s="44"/>
      <c r="BY2420" s="44"/>
      <c r="BZ2420" s="33" t="s">
        <v>131</v>
      </c>
      <c r="CA2420" s="5"/>
      <c r="CB2420" s="5"/>
      <c r="CC2420" s="33" t="s">
        <v>177</v>
      </c>
      <c r="CD2420" s="5"/>
      <c r="CE2420" s="5"/>
      <c r="CF2420" s="33" t="s">
        <v>178</v>
      </c>
      <c r="CG2420" s="33" t="s">
        <v>14990</v>
      </c>
      <c r="CH2420" s="5"/>
      <c r="CI2420" s="5"/>
      <c r="CJ2420" s="5"/>
      <c r="CK2420" s="33"/>
      <c r="CL2420" s="49">
        <v>45000.0</v>
      </c>
      <c r="CM2420" s="33" t="s">
        <v>180</v>
      </c>
      <c r="CN2420" s="5"/>
      <c r="CO2420" s="33">
        <v>1.0</v>
      </c>
      <c r="CP2420" s="33" t="s">
        <v>181</v>
      </c>
      <c r="CQ2420" s="50" t="str">
        <f t="shared" si="7"/>
        <v>29/03/1964</v>
      </c>
      <c r="CR2420" s="33" t="s">
        <v>182</v>
      </c>
      <c r="CS2420" s="33">
        <v>5.0</v>
      </c>
      <c r="CT2420" s="33">
        <v>5.0</v>
      </c>
      <c r="CU2420" s="33">
        <v>28.0</v>
      </c>
      <c r="CV2420" s="33">
        <v>220.0</v>
      </c>
      <c r="CW2420" s="33">
        <v>5.01001002E8</v>
      </c>
      <c r="CX2420" s="33">
        <v>5.0100100036E10</v>
      </c>
      <c r="CY2420" s="33">
        <v>-100.052928</v>
      </c>
      <c r="CZ2420" s="33">
        <v>20.779154</v>
      </c>
      <c r="DA2420" s="33">
        <v>4.4219266E9</v>
      </c>
      <c r="DB2420" s="33">
        <v>1.0</v>
      </c>
      <c r="DC2420" s="33" t="s">
        <v>8456</v>
      </c>
      <c r="DD2420" s="33">
        <v>2023.0</v>
      </c>
      <c r="DE2420" s="33" t="s">
        <v>184</v>
      </c>
      <c r="DF2420" s="33"/>
      <c r="DG2420" s="33" t="s">
        <v>185</v>
      </c>
      <c r="DH2420" s="33" t="s">
        <v>186</v>
      </c>
      <c r="DI2420" s="5"/>
      <c r="DJ2420" s="5"/>
    </row>
    <row r="2421">
      <c r="A2421" s="33" t="s">
        <v>14991</v>
      </c>
      <c r="B2421" s="34">
        <v>44952.0</v>
      </c>
      <c r="C2421" s="35" t="s">
        <v>137</v>
      </c>
      <c r="D2421" s="35" t="s">
        <v>139</v>
      </c>
      <c r="E2421" s="35" t="s">
        <v>142</v>
      </c>
      <c r="F2421" s="36" t="s">
        <v>144</v>
      </c>
      <c r="G2421" s="33" t="s">
        <v>14992</v>
      </c>
      <c r="H2421" s="33" t="s">
        <v>498</v>
      </c>
      <c r="I2421" s="33" t="s">
        <v>1619</v>
      </c>
      <c r="J2421" s="33" t="s">
        <v>8485</v>
      </c>
      <c r="K2421" s="35" t="s">
        <v>421</v>
      </c>
      <c r="L2421" s="33" t="s">
        <v>7194</v>
      </c>
      <c r="M2421" s="33" t="s">
        <v>8450</v>
      </c>
      <c r="N2421" s="33" t="s">
        <v>9612</v>
      </c>
      <c r="O2421" s="5"/>
      <c r="P2421" s="35" t="s">
        <v>233</v>
      </c>
      <c r="Q2421" s="35" t="s">
        <v>9612</v>
      </c>
      <c r="R2421" s="33">
        <v>76270.0</v>
      </c>
      <c r="S2421" s="37"/>
      <c r="T2421" s="33"/>
      <c r="U2421" s="33">
        <v>5.69</v>
      </c>
      <c r="V2421" s="33" t="s">
        <v>154</v>
      </c>
      <c r="W2421" s="33"/>
      <c r="X2421" s="33"/>
      <c r="Y2421" s="5"/>
      <c r="Z2421" s="5"/>
      <c r="AA2421" s="33">
        <v>1.0</v>
      </c>
      <c r="AB2421" s="33"/>
      <c r="AC2421" s="33">
        <v>1.0</v>
      </c>
      <c r="AD2421" s="5"/>
      <c r="AE2421" s="5"/>
      <c r="AF2421" s="5"/>
      <c r="AG2421" s="16"/>
      <c r="AH2421" s="38" t="str">
        <f t="shared" si="1"/>
        <v/>
      </c>
      <c r="AI2421" s="39" t="str">
        <f t="shared" si="2"/>
        <v/>
      </c>
      <c r="AJ2421" s="37" t="str">
        <f t="shared" si="3"/>
        <v/>
      </c>
      <c r="AK2421" s="41" t="str">
        <f t="shared" si="4"/>
        <v/>
      </c>
      <c r="AL2421" s="35" t="s">
        <v>233</v>
      </c>
      <c r="AM2421" s="33" t="s">
        <v>14980</v>
      </c>
      <c r="AN2421" s="33" t="s">
        <v>14980</v>
      </c>
      <c r="AO2421" s="41"/>
      <c r="AP2421" s="33" t="s">
        <v>169</v>
      </c>
      <c r="AQ2421" s="33" t="s">
        <v>170</v>
      </c>
      <c r="AR2421" s="33">
        <v>300.0</v>
      </c>
      <c r="AS2421" s="42"/>
      <c r="AT2421" s="42"/>
      <c r="AU2421" s="42"/>
      <c r="AV2421" s="42"/>
      <c r="AW2421" s="42"/>
      <c r="AX2421" s="5"/>
      <c r="AY2421" s="33"/>
      <c r="AZ2421" s="33" t="s">
        <v>14993</v>
      </c>
      <c r="BA2421" s="5"/>
      <c r="BB2421" s="5"/>
      <c r="BC2421" s="5" t="s">
        <v>14994</v>
      </c>
      <c r="BD2421" s="33" t="s">
        <v>173</v>
      </c>
      <c r="BE2421" s="41"/>
      <c r="BF2421" s="35"/>
      <c r="BG2421" s="33" t="s">
        <v>169</v>
      </c>
      <c r="BH2421" s="5"/>
      <c r="BI2421" s="33">
        <v>300.0</v>
      </c>
      <c r="BJ2421" s="33" t="s">
        <v>170</v>
      </c>
      <c r="BK2421" s="5"/>
      <c r="BL2421" s="5">
        <f t="shared" si="5"/>
        <v>3994.5</v>
      </c>
      <c r="BM2421" s="5"/>
      <c r="BN2421" s="5"/>
      <c r="BO2421" s="42">
        <f t="shared" si="6"/>
        <v>3994.5</v>
      </c>
      <c r="BP2421" s="44"/>
      <c r="BQ2421" s="45"/>
      <c r="BR2421" s="47"/>
      <c r="BS2421" s="45"/>
      <c r="BT2421" s="37"/>
      <c r="BU2421" s="5"/>
      <c r="BV2421" s="38"/>
      <c r="BW2421" s="48"/>
      <c r="BX2421" s="44"/>
      <c r="BY2421" s="44"/>
      <c r="BZ2421" s="33" t="s">
        <v>131</v>
      </c>
      <c r="CA2421" s="5"/>
      <c r="CB2421" s="5"/>
      <c r="CC2421" s="33" t="s">
        <v>177</v>
      </c>
      <c r="CD2421" s="5"/>
      <c r="CE2421" s="5"/>
      <c r="CF2421" s="33" t="s">
        <v>178</v>
      </c>
      <c r="CG2421" s="33" t="s">
        <v>14995</v>
      </c>
      <c r="CH2421" s="5"/>
      <c r="CI2421" s="5"/>
      <c r="CJ2421" s="5"/>
      <c r="CK2421" s="33"/>
      <c r="CL2421" s="49">
        <v>45000.0</v>
      </c>
      <c r="CM2421" s="33" t="s">
        <v>180</v>
      </c>
      <c r="CN2421" s="5"/>
      <c r="CO2421" s="33">
        <v>2.0</v>
      </c>
      <c r="CP2421" s="33" t="s">
        <v>181</v>
      </c>
      <c r="CQ2421" s="50" t="str">
        <f t="shared" si="7"/>
        <v>11/03/1968</v>
      </c>
      <c r="CR2421" s="33" t="s">
        <v>182</v>
      </c>
      <c r="CS2421" s="33">
        <v>5.0</v>
      </c>
      <c r="CT2421" s="33">
        <v>5.0</v>
      </c>
      <c r="CU2421" s="33">
        <v>28.0</v>
      </c>
      <c r="CV2421" s="33">
        <v>220.0</v>
      </c>
      <c r="CW2421" s="33">
        <v>5.01001003E8</v>
      </c>
      <c r="CX2421" s="33">
        <v>5.0100100095E10</v>
      </c>
      <c r="CY2421" s="33">
        <v>-100.043085</v>
      </c>
      <c r="CZ2421" s="33">
        <v>20.774462</v>
      </c>
      <c r="DA2421" s="33">
        <v>4.4219266E9</v>
      </c>
      <c r="DB2421" s="33">
        <v>1.0</v>
      </c>
      <c r="DC2421" s="33" t="s">
        <v>8456</v>
      </c>
      <c r="DD2421" s="33">
        <v>2023.0</v>
      </c>
      <c r="DE2421" s="33" t="s">
        <v>184</v>
      </c>
      <c r="DF2421" s="33"/>
      <c r="DG2421" s="33" t="s">
        <v>185</v>
      </c>
      <c r="DH2421" s="33" t="s">
        <v>186</v>
      </c>
      <c r="DI2421" s="5"/>
      <c r="DJ2421" s="5"/>
    </row>
    <row r="2422">
      <c r="A2422" s="33" t="s">
        <v>14996</v>
      </c>
      <c r="B2422" s="34">
        <v>44952.0</v>
      </c>
      <c r="C2422" s="35" t="s">
        <v>137</v>
      </c>
      <c r="D2422" s="35" t="s">
        <v>139</v>
      </c>
      <c r="E2422" s="35" t="s">
        <v>142</v>
      </c>
      <c r="F2422" s="36" t="s">
        <v>144</v>
      </c>
      <c r="G2422" s="33" t="s">
        <v>14997</v>
      </c>
      <c r="H2422" s="33" t="s">
        <v>14998</v>
      </c>
      <c r="I2422" s="33" t="s">
        <v>1619</v>
      </c>
      <c r="J2422" s="33" t="s">
        <v>8485</v>
      </c>
      <c r="K2422" s="35" t="s">
        <v>421</v>
      </c>
      <c r="L2422" s="33" t="s">
        <v>4367</v>
      </c>
      <c r="M2422" s="33">
        <v>132.0</v>
      </c>
      <c r="N2422" s="33" t="s">
        <v>9612</v>
      </c>
      <c r="O2422" s="5"/>
      <c r="P2422" s="35" t="s">
        <v>233</v>
      </c>
      <c r="Q2422" s="35" t="s">
        <v>9612</v>
      </c>
      <c r="R2422" s="33">
        <v>76270.0</v>
      </c>
      <c r="S2422" s="37"/>
      <c r="T2422" s="33"/>
      <c r="U2422" s="33">
        <v>5.17</v>
      </c>
      <c r="V2422" s="33" t="s">
        <v>154</v>
      </c>
      <c r="W2422" s="33"/>
      <c r="X2422" s="33"/>
      <c r="Y2422" s="5"/>
      <c r="Z2422" s="5"/>
      <c r="AA2422" s="33">
        <v>1.0</v>
      </c>
      <c r="AB2422" s="33"/>
      <c r="AC2422" s="33">
        <v>1.0</v>
      </c>
      <c r="AD2422" s="5"/>
      <c r="AE2422" s="5"/>
      <c r="AF2422" s="5"/>
      <c r="AG2422" s="16"/>
      <c r="AH2422" s="38" t="str">
        <f t="shared" si="1"/>
        <v/>
      </c>
      <c r="AI2422" s="39">
        <f t="shared" si="2"/>
        <v>1</v>
      </c>
      <c r="AJ2422" s="37" t="str">
        <f t="shared" si="3"/>
        <v/>
      </c>
      <c r="AK2422" s="41" t="str">
        <f t="shared" si="4"/>
        <v/>
      </c>
      <c r="AL2422" s="35" t="s">
        <v>233</v>
      </c>
      <c r="AM2422" s="33" t="s">
        <v>14980</v>
      </c>
      <c r="AN2422" s="33" t="s">
        <v>14980</v>
      </c>
      <c r="AO2422" s="41"/>
      <c r="AP2422" s="33" t="s">
        <v>169</v>
      </c>
      <c r="AQ2422" s="33" t="s">
        <v>170</v>
      </c>
      <c r="AR2422" s="33">
        <v>300.0</v>
      </c>
      <c r="AS2422" s="42"/>
      <c r="AT2422" s="42"/>
      <c r="AU2422" s="42"/>
      <c r="AV2422" s="42"/>
      <c r="AW2422" s="42"/>
      <c r="AX2422" s="5"/>
      <c r="AY2422" s="33"/>
      <c r="AZ2422" s="33" t="s">
        <v>14999</v>
      </c>
      <c r="BA2422" s="5"/>
      <c r="BB2422" s="5"/>
      <c r="BC2422" s="5" t="s">
        <v>15000</v>
      </c>
      <c r="BD2422" s="33" t="s">
        <v>173</v>
      </c>
      <c r="BE2422" s="41"/>
      <c r="BF2422" s="35"/>
      <c r="BG2422" s="33" t="s">
        <v>169</v>
      </c>
      <c r="BH2422" s="5"/>
      <c r="BI2422" s="33">
        <v>300.0</v>
      </c>
      <c r="BJ2422" s="33" t="s">
        <v>170</v>
      </c>
      <c r="BK2422" s="5"/>
      <c r="BL2422" s="5">
        <f t="shared" si="5"/>
        <v>3994.5</v>
      </c>
      <c r="BM2422" s="5"/>
      <c r="BN2422" s="5"/>
      <c r="BO2422" s="42">
        <f t="shared" si="6"/>
        <v>3994.5</v>
      </c>
      <c r="BP2422" s="44"/>
      <c r="BQ2422" s="45"/>
      <c r="BR2422" s="47"/>
      <c r="BS2422" s="45"/>
      <c r="BT2422" s="37"/>
      <c r="BU2422" s="5"/>
      <c r="BV2422" s="38"/>
      <c r="BW2422" s="48"/>
      <c r="BX2422" s="44"/>
      <c r="BY2422" s="44"/>
      <c r="BZ2422" s="33" t="s">
        <v>131</v>
      </c>
      <c r="CA2422" s="5"/>
      <c r="CB2422" s="5"/>
      <c r="CC2422" s="33" t="s">
        <v>177</v>
      </c>
      <c r="CD2422" s="5"/>
      <c r="CE2422" s="5"/>
      <c r="CF2422" s="33" t="s">
        <v>178</v>
      </c>
      <c r="CG2422" s="33" t="s">
        <v>15001</v>
      </c>
      <c r="CH2422" s="5"/>
      <c r="CI2422" s="5"/>
      <c r="CJ2422" s="5"/>
      <c r="CK2422" s="33"/>
      <c r="CL2422" s="49">
        <v>45000.0</v>
      </c>
      <c r="CM2422" s="33" t="s">
        <v>180</v>
      </c>
      <c r="CN2422" s="5"/>
      <c r="CO2422" s="33">
        <v>2.0</v>
      </c>
      <c r="CP2422" s="33" t="s">
        <v>181</v>
      </c>
      <c r="CQ2422" s="50" t="str">
        <f t="shared" si="7"/>
        <v>24/10/1939</v>
      </c>
      <c r="CR2422" s="33" t="s">
        <v>182</v>
      </c>
      <c r="CS2422" s="33">
        <v>5.0</v>
      </c>
      <c r="CT2422" s="33">
        <v>5.0</v>
      </c>
      <c r="CU2422" s="33">
        <v>28.0</v>
      </c>
      <c r="CV2422" s="33">
        <v>220.0</v>
      </c>
      <c r="CW2422" s="33">
        <v>5.01001002E8</v>
      </c>
      <c r="CX2422" s="33">
        <v>5.0100100029E10</v>
      </c>
      <c r="CY2422" s="33">
        <v>-100.050195</v>
      </c>
      <c r="CZ2422" s="33">
        <v>20.786612</v>
      </c>
      <c r="DA2422" s="33">
        <v>4.4219266E9</v>
      </c>
      <c r="DB2422" s="33">
        <v>1.0</v>
      </c>
      <c r="DC2422" s="33" t="s">
        <v>8456</v>
      </c>
      <c r="DD2422" s="33">
        <v>2023.0</v>
      </c>
      <c r="DE2422" s="33" t="s">
        <v>184</v>
      </c>
      <c r="DF2422" s="33"/>
      <c r="DG2422" s="33" t="s">
        <v>185</v>
      </c>
      <c r="DH2422" s="33" t="s">
        <v>186</v>
      </c>
      <c r="DI2422" s="5"/>
      <c r="DJ2422" s="5"/>
    </row>
    <row r="2423">
      <c r="A2423" s="33" t="s">
        <v>15002</v>
      </c>
      <c r="B2423" s="34">
        <v>44952.0</v>
      </c>
      <c r="C2423" s="35" t="s">
        <v>137</v>
      </c>
      <c r="D2423" s="35" t="s">
        <v>139</v>
      </c>
      <c r="E2423" s="35" t="s">
        <v>142</v>
      </c>
      <c r="F2423" s="36" t="s">
        <v>144</v>
      </c>
      <c r="G2423" s="33" t="s">
        <v>15003</v>
      </c>
      <c r="H2423" s="33" t="s">
        <v>15004</v>
      </c>
      <c r="I2423" s="33" t="s">
        <v>439</v>
      </c>
      <c r="J2423" s="33" t="s">
        <v>6248</v>
      </c>
      <c r="K2423" s="35" t="s">
        <v>421</v>
      </c>
      <c r="L2423" s="33" t="s">
        <v>4367</v>
      </c>
      <c r="M2423" s="33">
        <v>49.0</v>
      </c>
      <c r="N2423" s="33" t="s">
        <v>9612</v>
      </c>
      <c r="O2423" s="5"/>
      <c r="P2423" s="35" t="s">
        <v>233</v>
      </c>
      <c r="Q2423" s="35" t="s">
        <v>9612</v>
      </c>
      <c r="R2423" s="33">
        <v>76270.0</v>
      </c>
      <c r="S2423" s="37"/>
      <c r="T2423" s="33"/>
      <c r="U2423" s="33">
        <v>4.91</v>
      </c>
      <c r="V2423" s="33" t="s">
        <v>154</v>
      </c>
      <c r="W2423" s="33"/>
      <c r="X2423" s="33"/>
      <c r="Y2423" s="5"/>
      <c r="Z2423" s="5"/>
      <c r="AA2423" s="33">
        <v>1.0</v>
      </c>
      <c r="AB2423" s="33"/>
      <c r="AC2423" s="33">
        <v>1.0</v>
      </c>
      <c r="AD2423" s="5"/>
      <c r="AE2423" s="5"/>
      <c r="AF2423" s="5"/>
      <c r="AG2423" s="16"/>
      <c r="AH2423" s="38" t="str">
        <f t="shared" si="1"/>
        <v/>
      </c>
      <c r="AI2423" s="39">
        <f t="shared" si="2"/>
        <v>1</v>
      </c>
      <c r="AJ2423" s="37" t="str">
        <f t="shared" si="3"/>
        <v/>
      </c>
      <c r="AK2423" s="41" t="str">
        <f t="shared" si="4"/>
        <v/>
      </c>
      <c r="AL2423" s="35" t="s">
        <v>233</v>
      </c>
      <c r="AM2423" s="33" t="s">
        <v>14980</v>
      </c>
      <c r="AN2423" s="33" t="s">
        <v>14980</v>
      </c>
      <c r="AO2423" s="41"/>
      <c r="AP2423" s="33" t="s">
        <v>169</v>
      </c>
      <c r="AQ2423" s="33" t="s">
        <v>170</v>
      </c>
      <c r="AR2423" s="33">
        <v>300.0</v>
      </c>
      <c r="AS2423" s="42"/>
      <c r="AT2423" s="42"/>
      <c r="AU2423" s="42"/>
      <c r="AV2423" s="42"/>
      <c r="AW2423" s="42"/>
      <c r="AX2423" s="5"/>
      <c r="AY2423" s="33"/>
      <c r="AZ2423" s="33" t="s">
        <v>15005</v>
      </c>
      <c r="BA2423" s="5"/>
      <c r="BB2423" s="5"/>
      <c r="BC2423" s="5" t="s">
        <v>15006</v>
      </c>
      <c r="BD2423" s="33" t="s">
        <v>173</v>
      </c>
      <c r="BE2423" s="41"/>
      <c r="BF2423" s="35"/>
      <c r="BG2423" s="33" t="s">
        <v>169</v>
      </c>
      <c r="BH2423" s="5"/>
      <c r="BI2423" s="33">
        <v>300.0</v>
      </c>
      <c r="BJ2423" s="33" t="s">
        <v>170</v>
      </c>
      <c r="BK2423" s="5"/>
      <c r="BL2423" s="5">
        <f t="shared" si="5"/>
        <v>3994.5</v>
      </c>
      <c r="BM2423" s="5"/>
      <c r="BN2423" s="5"/>
      <c r="BO2423" s="42">
        <f t="shared" si="6"/>
        <v>3994.5</v>
      </c>
      <c r="BP2423" s="44"/>
      <c r="BQ2423" s="45"/>
      <c r="BR2423" s="47"/>
      <c r="BS2423" s="45"/>
      <c r="BT2423" s="37"/>
      <c r="BU2423" s="5"/>
      <c r="BV2423" s="38"/>
      <c r="BW2423" s="48"/>
      <c r="BX2423" s="44"/>
      <c r="BY2423" s="44"/>
      <c r="BZ2423" s="33" t="s">
        <v>131</v>
      </c>
      <c r="CA2423" s="5"/>
      <c r="CB2423" s="5"/>
      <c r="CC2423" s="33" t="s">
        <v>177</v>
      </c>
      <c r="CD2423" s="5"/>
      <c r="CE2423" s="5"/>
      <c r="CF2423" s="33" t="s">
        <v>178</v>
      </c>
      <c r="CG2423" s="33" t="s">
        <v>15007</v>
      </c>
      <c r="CH2423" s="5"/>
      <c r="CI2423" s="5"/>
      <c r="CJ2423" s="5"/>
      <c r="CK2423" s="33"/>
      <c r="CL2423" s="49">
        <v>45000.0</v>
      </c>
      <c r="CM2423" s="33" t="s">
        <v>180</v>
      </c>
      <c r="CN2423" s="5"/>
      <c r="CO2423" s="33">
        <v>2.0</v>
      </c>
      <c r="CP2423" s="33" t="s">
        <v>181</v>
      </c>
      <c r="CQ2423" s="50" t="str">
        <f t="shared" si="7"/>
        <v>06/10/1942</v>
      </c>
      <c r="CR2423" s="33" t="s">
        <v>182</v>
      </c>
      <c r="CS2423" s="33">
        <v>5.0</v>
      </c>
      <c r="CT2423" s="33">
        <v>5.0</v>
      </c>
      <c r="CU2423" s="33">
        <v>28.0</v>
      </c>
      <c r="CV2423" s="33">
        <v>220.0</v>
      </c>
      <c r="CW2423" s="33">
        <v>5.01001002E8</v>
      </c>
      <c r="CX2423" s="33">
        <v>5.0100100029E10</v>
      </c>
      <c r="CY2423" s="33">
        <v>-100.050195</v>
      </c>
      <c r="CZ2423" s="33">
        <v>20.786612</v>
      </c>
      <c r="DA2423" s="33">
        <v>4.4219266E9</v>
      </c>
      <c r="DB2423" s="33">
        <v>1.0</v>
      </c>
      <c r="DC2423" s="33" t="s">
        <v>8456</v>
      </c>
      <c r="DD2423" s="33">
        <v>2023.0</v>
      </c>
      <c r="DE2423" s="33" t="s">
        <v>184</v>
      </c>
      <c r="DF2423" s="33"/>
      <c r="DG2423" s="33" t="s">
        <v>185</v>
      </c>
      <c r="DH2423" s="33" t="s">
        <v>186</v>
      </c>
      <c r="DI2423" s="5"/>
      <c r="DJ2423" s="5"/>
    </row>
    <row r="2424">
      <c r="A2424" s="33" t="s">
        <v>15008</v>
      </c>
      <c r="B2424" s="34">
        <v>44952.0</v>
      </c>
      <c r="C2424" s="35" t="s">
        <v>137</v>
      </c>
      <c r="D2424" s="35" t="s">
        <v>139</v>
      </c>
      <c r="E2424" s="35" t="s">
        <v>142</v>
      </c>
      <c r="F2424" s="36" t="s">
        <v>144</v>
      </c>
      <c r="G2424" s="33" t="s">
        <v>15009</v>
      </c>
      <c r="H2424" s="33" t="s">
        <v>15010</v>
      </c>
      <c r="I2424" s="33" t="s">
        <v>6248</v>
      </c>
      <c r="J2424" s="33" t="s">
        <v>447</v>
      </c>
      <c r="K2424" s="35" t="s">
        <v>421</v>
      </c>
      <c r="L2424" s="33" t="s">
        <v>4367</v>
      </c>
      <c r="M2424" s="33">
        <v>87.0</v>
      </c>
      <c r="N2424" s="33" t="s">
        <v>9612</v>
      </c>
      <c r="O2424" s="5"/>
      <c r="P2424" s="35" t="s">
        <v>233</v>
      </c>
      <c r="Q2424" s="35" t="s">
        <v>9612</v>
      </c>
      <c r="R2424" s="33">
        <v>76270.0</v>
      </c>
      <c r="S2424" s="37"/>
      <c r="T2424" s="33"/>
      <c r="U2424" s="33">
        <v>7.78</v>
      </c>
      <c r="V2424" s="33" t="s">
        <v>154</v>
      </c>
      <c r="W2424" s="33"/>
      <c r="X2424" s="33"/>
      <c r="Y2424" s="5"/>
      <c r="Z2424" s="5"/>
      <c r="AA2424" s="33">
        <v>1.0</v>
      </c>
      <c r="AB2424" s="33">
        <v>1.0</v>
      </c>
      <c r="AC2424" s="33"/>
      <c r="AD2424" s="5"/>
      <c r="AE2424" s="5"/>
      <c r="AF2424" s="5"/>
      <c r="AG2424" s="16"/>
      <c r="AH2424" s="38">
        <f t="shared" si="1"/>
        <v>1</v>
      </c>
      <c r="AI2424" s="39" t="str">
        <f t="shared" si="2"/>
        <v/>
      </c>
      <c r="AJ2424" s="37" t="str">
        <f t="shared" si="3"/>
        <v/>
      </c>
      <c r="AK2424" s="41" t="str">
        <f t="shared" si="4"/>
        <v/>
      </c>
      <c r="AL2424" s="35" t="s">
        <v>233</v>
      </c>
      <c r="AM2424" s="33" t="s">
        <v>14980</v>
      </c>
      <c r="AN2424" s="33" t="s">
        <v>14980</v>
      </c>
      <c r="AO2424" s="41"/>
      <c r="AP2424" s="33" t="s">
        <v>169</v>
      </c>
      <c r="AQ2424" s="33" t="s">
        <v>170</v>
      </c>
      <c r="AR2424" s="33">
        <v>300.0</v>
      </c>
      <c r="AS2424" s="42"/>
      <c r="AT2424" s="42"/>
      <c r="AU2424" s="42"/>
      <c r="AV2424" s="42"/>
      <c r="AW2424" s="42"/>
      <c r="AX2424" s="5"/>
      <c r="AY2424" s="33"/>
      <c r="AZ2424" s="33" t="s">
        <v>15011</v>
      </c>
      <c r="BA2424" s="5"/>
      <c r="BB2424" s="5"/>
      <c r="BC2424" s="5" t="s">
        <v>15012</v>
      </c>
      <c r="BD2424" s="33" t="s">
        <v>173</v>
      </c>
      <c r="BE2424" s="41"/>
      <c r="BF2424" s="35"/>
      <c r="BG2424" s="33" t="s">
        <v>169</v>
      </c>
      <c r="BH2424" s="5"/>
      <c r="BI2424" s="33">
        <v>300.0</v>
      </c>
      <c r="BJ2424" s="33" t="s">
        <v>170</v>
      </c>
      <c r="BK2424" s="5"/>
      <c r="BL2424" s="5">
        <f t="shared" si="5"/>
        <v>3994.5</v>
      </c>
      <c r="BM2424" s="5"/>
      <c r="BN2424" s="5"/>
      <c r="BO2424" s="42">
        <f t="shared" si="6"/>
        <v>3994.5</v>
      </c>
      <c r="BP2424" s="44"/>
      <c r="BQ2424" s="45"/>
      <c r="BR2424" s="47"/>
      <c r="BS2424" s="45"/>
      <c r="BT2424" s="37"/>
      <c r="BU2424" s="5"/>
      <c r="BV2424" s="38"/>
      <c r="BW2424" s="48"/>
      <c r="BX2424" s="44"/>
      <c r="BY2424" s="44"/>
      <c r="BZ2424" s="33" t="s">
        <v>131</v>
      </c>
      <c r="CA2424" s="5"/>
      <c r="CB2424" s="5"/>
      <c r="CC2424" s="33" t="s">
        <v>177</v>
      </c>
      <c r="CD2424" s="5"/>
      <c r="CE2424" s="5"/>
      <c r="CF2424" s="33" t="s">
        <v>178</v>
      </c>
      <c r="CG2424" s="33" t="s">
        <v>15013</v>
      </c>
      <c r="CH2424" s="5"/>
      <c r="CI2424" s="5"/>
      <c r="CJ2424" s="5"/>
      <c r="CK2424" s="33"/>
      <c r="CL2424" s="49">
        <v>45000.0</v>
      </c>
      <c r="CM2424" s="33" t="s">
        <v>180</v>
      </c>
      <c r="CN2424" s="5"/>
      <c r="CO2424" s="33">
        <v>2.0</v>
      </c>
      <c r="CP2424" s="33" t="s">
        <v>181</v>
      </c>
      <c r="CQ2424" s="50" t="str">
        <f t="shared" si="7"/>
        <v>13/06/1930</v>
      </c>
      <c r="CR2424" s="33" t="s">
        <v>243</v>
      </c>
      <c r="CS2424" s="33">
        <v>5.0</v>
      </c>
      <c r="CT2424" s="33">
        <v>5.0</v>
      </c>
      <c r="CU2424" s="33">
        <v>28.0</v>
      </c>
      <c r="CV2424" s="33">
        <v>220.0</v>
      </c>
      <c r="CW2424" s="33">
        <v>5.01001002E8</v>
      </c>
      <c r="CX2424" s="33">
        <v>5.0100100029E10</v>
      </c>
      <c r="CY2424" s="33">
        <v>-100.050195</v>
      </c>
      <c r="CZ2424" s="33">
        <v>20.786612</v>
      </c>
      <c r="DA2424" s="33">
        <v>4.4219266E9</v>
      </c>
      <c r="DB2424" s="33">
        <v>1.0</v>
      </c>
      <c r="DC2424" s="33" t="s">
        <v>8456</v>
      </c>
      <c r="DD2424" s="33">
        <v>2023.0</v>
      </c>
      <c r="DE2424" s="33" t="s">
        <v>184</v>
      </c>
      <c r="DF2424" s="33"/>
      <c r="DG2424" s="33" t="s">
        <v>185</v>
      </c>
      <c r="DH2424" s="33" t="s">
        <v>186</v>
      </c>
      <c r="DI2424" s="5"/>
      <c r="DJ2424" s="5"/>
    </row>
    <row r="2425">
      <c r="A2425" s="33" t="s">
        <v>15014</v>
      </c>
      <c r="B2425" s="34">
        <v>44952.0</v>
      </c>
      <c r="C2425" s="35" t="s">
        <v>137</v>
      </c>
      <c r="D2425" s="35" t="s">
        <v>139</v>
      </c>
      <c r="E2425" s="35" t="s">
        <v>142</v>
      </c>
      <c r="F2425" s="36" t="s">
        <v>144</v>
      </c>
      <c r="G2425" s="33" t="s">
        <v>15015</v>
      </c>
      <c r="H2425" s="33" t="s">
        <v>15016</v>
      </c>
      <c r="I2425" s="33" t="s">
        <v>213</v>
      </c>
      <c r="J2425" s="33" t="s">
        <v>9220</v>
      </c>
      <c r="K2425" s="35" t="s">
        <v>421</v>
      </c>
      <c r="L2425" s="33" t="s">
        <v>4367</v>
      </c>
      <c r="M2425" s="33">
        <v>108.0</v>
      </c>
      <c r="N2425" s="33" t="s">
        <v>9612</v>
      </c>
      <c r="O2425" s="5"/>
      <c r="P2425" s="35" t="s">
        <v>233</v>
      </c>
      <c r="Q2425" s="35" t="s">
        <v>9612</v>
      </c>
      <c r="R2425" s="33">
        <v>76270.0</v>
      </c>
      <c r="S2425" s="37"/>
      <c r="T2425" s="33"/>
      <c r="U2425" s="33">
        <v>3.19</v>
      </c>
      <c r="V2425" s="33" t="s">
        <v>154</v>
      </c>
      <c r="W2425" s="33"/>
      <c r="X2425" s="33"/>
      <c r="Y2425" s="5"/>
      <c r="Z2425" s="5"/>
      <c r="AA2425" s="33">
        <v>1.0</v>
      </c>
      <c r="AB2425" s="33">
        <v>1.0</v>
      </c>
      <c r="AC2425" s="33"/>
      <c r="AD2425" s="5"/>
      <c r="AE2425" s="5"/>
      <c r="AF2425" s="5"/>
      <c r="AG2425" s="16"/>
      <c r="AH2425" s="38">
        <f t="shared" si="1"/>
        <v>1</v>
      </c>
      <c r="AI2425" s="39" t="str">
        <f t="shared" si="2"/>
        <v/>
      </c>
      <c r="AJ2425" s="37" t="str">
        <f t="shared" si="3"/>
        <v/>
      </c>
      <c r="AK2425" s="41" t="str">
        <f t="shared" si="4"/>
        <v/>
      </c>
      <c r="AL2425" s="35" t="s">
        <v>233</v>
      </c>
      <c r="AM2425" s="33" t="s">
        <v>14980</v>
      </c>
      <c r="AN2425" s="33" t="s">
        <v>14980</v>
      </c>
      <c r="AO2425" s="41"/>
      <c r="AP2425" s="33" t="s">
        <v>169</v>
      </c>
      <c r="AQ2425" s="33" t="s">
        <v>170</v>
      </c>
      <c r="AR2425" s="33">
        <v>300.0</v>
      </c>
      <c r="AS2425" s="42"/>
      <c r="AT2425" s="42"/>
      <c r="AU2425" s="42"/>
      <c r="AV2425" s="42"/>
      <c r="AW2425" s="42"/>
      <c r="AX2425" s="5"/>
      <c r="AY2425" s="33"/>
      <c r="AZ2425" s="33" t="s">
        <v>15017</v>
      </c>
      <c r="BA2425" s="5"/>
      <c r="BB2425" s="5"/>
      <c r="BC2425" s="5" t="s">
        <v>15018</v>
      </c>
      <c r="BD2425" s="33" t="s">
        <v>173</v>
      </c>
      <c r="BE2425" s="41"/>
      <c r="BF2425" s="35"/>
      <c r="BG2425" s="33" t="s">
        <v>169</v>
      </c>
      <c r="BH2425" s="5"/>
      <c r="BI2425" s="33">
        <v>300.0</v>
      </c>
      <c r="BJ2425" s="33" t="s">
        <v>170</v>
      </c>
      <c r="BK2425" s="5"/>
      <c r="BL2425" s="5">
        <f t="shared" si="5"/>
        <v>3994.5</v>
      </c>
      <c r="BM2425" s="5"/>
      <c r="BN2425" s="5"/>
      <c r="BO2425" s="42">
        <f t="shared" si="6"/>
        <v>3994.5</v>
      </c>
      <c r="BP2425" s="44"/>
      <c r="BQ2425" s="45"/>
      <c r="BR2425" s="47"/>
      <c r="BS2425" s="45"/>
      <c r="BT2425" s="37"/>
      <c r="BU2425" s="5"/>
      <c r="BV2425" s="38"/>
      <c r="BW2425" s="48"/>
      <c r="BX2425" s="44"/>
      <c r="BY2425" s="44"/>
      <c r="BZ2425" s="33" t="s">
        <v>131</v>
      </c>
      <c r="CA2425" s="5"/>
      <c r="CB2425" s="5"/>
      <c r="CC2425" s="33" t="s">
        <v>177</v>
      </c>
      <c r="CD2425" s="5"/>
      <c r="CE2425" s="5"/>
      <c r="CF2425" s="33" t="s">
        <v>178</v>
      </c>
      <c r="CG2425" s="33" t="s">
        <v>15019</v>
      </c>
      <c r="CH2425" s="5"/>
      <c r="CI2425" s="5"/>
      <c r="CJ2425" s="5"/>
      <c r="CK2425" s="33"/>
      <c r="CL2425" s="49">
        <v>45000.0</v>
      </c>
      <c r="CM2425" s="33" t="s">
        <v>180</v>
      </c>
      <c r="CN2425" s="5"/>
      <c r="CO2425" s="33">
        <v>2.0</v>
      </c>
      <c r="CP2425" s="33" t="s">
        <v>181</v>
      </c>
      <c r="CQ2425" s="50" t="str">
        <f t="shared" si="7"/>
        <v>28/02/1954</v>
      </c>
      <c r="CR2425" s="33" t="s">
        <v>243</v>
      </c>
      <c r="CS2425" s="33">
        <v>5.0</v>
      </c>
      <c r="CT2425" s="33">
        <v>5.0</v>
      </c>
      <c r="CU2425" s="33">
        <v>28.0</v>
      </c>
      <c r="CV2425" s="33">
        <v>220.0</v>
      </c>
      <c r="CW2425" s="33">
        <v>5.01001002E8</v>
      </c>
      <c r="CX2425" s="33">
        <v>5.0100100029E10</v>
      </c>
      <c r="CY2425" s="33">
        <v>-100.050195</v>
      </c>
      <c r="CZ2425" s="33">
        <v>20.786612</v>
      </c>
      <c r="DA2425" s="33">
        <v>4.4219266E9</v>
      </c>
      <c r="DB2425" s="33">
        <v>1.0</v>
      </c>
      <c r="DC2425" s="33" t="s">
        <v>8456</v>
      </c>
      <c r="DD2425" s="33">
        <v>2023.0</v>
      </c>
      <c r="DE2425" s="33" t="s">
        <v>184</v>
      </c>
      <c r="DF2425" s="33"/>
      <c r="DG2425" s="33" t="s">
        <v>185</v>
      </c>
      <c r="DH2425" s="33" t="s">
        <v>186</v>
      </c>
      <c r="DI2425" s="5"/>
      <c r="DJ2425" s="5"/>
    </row>
    <row r="2426">
      <c r="A2426" s="33" t="s">
        <v>15020</v>
      </c>
      <c r="B2426" s="34">
        <v>44952.0</v>
      </c>
      <c r="C2426" s="35" t="s">
        <v>137</v>
      </c>
      <c r="D2426" s="35" t="s">
        <v>139</v>
      </c>
      <c r="E2426" s="35" t="s">
        <v>142</v>
      </c>
      <c r="F2426" s="36" t="s">
        <v>144</v>
      </c>
      <c r="G2426" s="33" t="s">
        <v>15021</v>
      </c>
      <c r="H2426" s="33" t="s">
        <v>15022</v>
      </c>
      <c r="I2426" s="33" t="s">
        <v>255</v>
      </c>
      <c r="J2426" s="33" t="s">
        <v>10202</v>
      </c>
      <c r="K2426" s="35" t="s">
        <v>421</v>
      </c>
      <c r="L2426" s="33" t="s">
        <v>1255</v>
      </c>
      <c r="M2426" s="33" t="s">
        <v>8450</v>
      </c>
      <c r="N2426" s="33" t="s">
        <v>9612</v>
      </c>
      <c r="O2426" s="5"/>
      <c r="P2426" s="35" t="s">
        <v>233</v>
      </c>
      <c r="Q2426" s="35" t="s">
        <v>9612</v>
      </c>
      <c r="R2426" s="33">
        <v>76270.0</v>
      </c>
      <c r="S2426" s="37"/>
      <c r="T2426" s="33"/>
      <c r="U2426" s="33">
        <v>2.82</v>
      </c>
      <c r="V2426" s="33" t="s">
        <v>154</v>
      </c>
      <c r="W2426" s="33"/>
      <c r="X2426" s="33"/>
      <c r="Y2426" s="5"/>
      <c r="Z2426" s="5"/>
      <c r="AA2426" s="33">
        <v>1.0</v>
      </c>
      <c r="AB2426" s="33"/>
      <c r="AC2426" s="33">
        <v>1.0</v>
      </c>
      <c r="AD2426" s="5"/>
      <c r="AE2426" s="5"/>
      <c r="AF2426" s="5"/>
      <c r="AG2426" s="16"/>
      <c r="AH2426" s="38" t="str">
        <f t="shared" si="1"/>
        <v/>
      </c>
      <c r="AI2426" s="39" t="str">
        <f t="shared" si="2"/>
        <v/>
      </c>
      <c r="AJ2426" s="37" t="str">
        <f t="shared" si="3"/>
        <v/>
      </c>
      <c r="AK2426" s="41" t="str">
        <f t="shared" si="4"/>
        <v/>
      </c>
      <c r="AL2426" s="35" t="s">
        <v>233</v>
      </c>
      <c r="AM2426" s="33" t="s">
        <v>14980</v>
      </c>
      <c r="AN2426" s="33" t="s">
        <v>14980</v>
      </c>
      <c r="AO2426" s="41"/>
      <c r="AP2426" s="33" t="s">
        <v>169</v>
      </c>
      <c r="AQ2426" s="33" t="s">
        <v>170</v>
      </c>
      <c r="AR2426" s="33">
        <v>300.0</v>
      </c>
      <c r="AS2426" s="42"/>
      <c r="AT2426" s="42"/>
      <c r="AU2426" s="42"/>
      <c r="AV2426" s="42"/>
      <c r="AW2426" s="42"/>
      <c r="AX2426" s="5"/>
      <c r="AY2426" s="33"/>
      <c r="AZ2426" s="33" t="s">
        <v>15023</v>
      </c>
      <c r="BA2426" s="5"/>
      <c r="BB2426" s="5"/>
      <c r="BC2426" s="5" t="s">
        <v>15024</v>
      </c>
      <c r="BD2426" s="33" t="s">
        <v>173</v>
      </c>
      <c r="BE2426" s="41"/>
      <c r="BF2426" s="35"/>
      <c r="BG2426" s="33" t="s">
        <v>169</v>
      </c>
      <c r="BH2426" s="5"/>
      <c r="BI2426" s="33">
        <v>300.0</v>
      </c>
      <c r="BJ2426" s="33" t="s">
        <v>170</v>
      </c>
      <c r="BK2426" s="5"/>
      <c r="BL2426" s="5">
        <f t="shared" si="5"/>
        <v>3994.5</v>
      </c>
      <c r="BM2426" s="5"/>
      <c r="BN2426" s="5"/>
      <c r="BO2426" s="42">
        <f t="shared" si="6"/>
        <v>3994.5</v>
      </c>
      <c r="BP2426" s="44"/>
      <c r="BQ2426" s="45"/>
      <c r="BR2426" s="47"/>
      <c r="BS2426" s="45"/>
      <c r="BT2426" s="37"/>
      <c r="BU2426" s="5"/>
      <c r="BV2426" s="38"/>
      <c r="BW2426" s="48"/>
      <c r="BX2426" s="44"/>
      <c r="BY2426" s="44"/>
      <c r="BZ2426" s="33" t="s">
        <v>131</v>
      </c>
      <c r="CA2426" s="5"/>
      <c r="CB2426" s="5"/>
      <c r="CC2426" s="33" t="s">
        <v>177</v>
      </c>
      <c r="CD2426" s="5"/>
      <c r="CE2426" s="5"/>
      <c r="CF2426" s="33" t="s">
        <v>178</v>
      </c>
      <c r="CG2426" s="33" t="s">
        <v>15025</v>
      </c>
      <c r="CH2426" s="5"/>
      <c r="CI2426" s="5"/>
      <c r="CJ2426" s="5"/>
      <c r="CK2426" s="33"/>
      <c r="CL2426" s="49">
        <v>45000.0</v>
      </c>
      <c r="CM2426" s="33" t="s">
        <v>180</v>
      </c>
      <c r="CN2426" s="5"/>
      <c r="CO2426" s="33">
        <v>2.0</v>
      </c>
      <c r="CP2426" s="33" t="s">
        <v>181</v>
      </c>
      <c r="CQ2426" s="50" t="str">
        <f t="shared" si="7"/>
        <v>08/07/1975</v>
      </c>
      <c r="CR2426" s="33" t="s">
        <v>182</v>
      </c>
      <c r="CS2426" s="33">
        <v>5.0</v>
      </c>
      <c r="CT2426" s="33">
        <v>5.0</v>
      </c>
      <c r="CU2426" s="33">
        <v>28.0</v>
      </c>
      <c r="CV2426" s="33">
        <v>220.0</v>
      </c>
      <c r="CW2426" s="33">
        <v>5.01001008E8</v>
      </c>
      <c r="CX2426" s="33">
        <v>5.010010004E10</v>
      </c>
      <c r="CY2426" s="33">
        <v>-100.0563547</v>
      </c>
      <c r="CZ2426" s="33">
        <v>20.7768409</v>
      </c>
      <c r="DA2426" s="33">
        <v>4.4219266E9</v>
      </c>
      <c r="DB2426" s="33">
        <v>1.0</v>
      </c>
      <c r="DC2426" s="33" t="s">
        <v>8456</v>
      </c>
      <c r="DD2426" s="33">
        <v>2023.0</v>
      </c>
      <c r="DE2426" s="33" t="s">
        <v>184</v>
      </c>
      <c r="DF2426" s="33"/>
      <c r="DG2426" s="33" t="s">
        <v>185</v>
      </c>
      <c r="DH2426" s="33" t="s">
        <v>186</v>
      </c>
      <c r="DI2426" s="5"/>
      <c r="DJ2426" s="5"/>
    </row>
    <row r="2427">
      <c r="A2427" s="33" t="s">
        <v>15026</v>
      </c>
      <c r="B2427" s="34">
        <v>44952.0</v>
      </c>
      <c r="C2427" s="35" t="s">
        <v>137</v>
      </c>
      <c r="D2427" s="35" t="s">
        <v>139</v>
      </c>
      <c r="E2427" s="35" t="s">
        <v>142</v>
      </c>
      <c r="F2427" s="36" t="s">
        <v>144</v>
      </c>
      <c r="G2427" s="33" t="s">
        <v>15027</v>
      </c>
      <c r="H2427" s="33" t="s">
        <v>15028</v>
      </c>
      <c r="I2427" s="33" t="s">
        <v>255</v>
      </c>
      <c r="J2427" s="33" t="s">
        <v>15029</v>
      </c>
      <c r="K2427" s="35" t="s">
        <v>421</v>
      </c>
      <c r="L2427" s="33" t="s">
        <v>15030</v>
      </c>
      <c r="M2427" s="33" t="s">
        <v>8450</v>
      </c>
      <c r="N2427" s="33" t="s">
        <v>9612</v>
      </c>
      <c r="O2427" s="5"/>
      <c r="P2427" s="35" t="s">
        <v>233</v>
      </c>
      <c r="Q2427" s="35" t="s">
        <v>9612</v>
      </c>
      <c r="R2427" s="33">
        <v>76270.0</v>
      </c>
      <c r="S2427" s="37"/>
      <c r="T2427" s="33"/>
      <c r="U2427" s="33">
        <v>8.06</v>
      </c>
      <c r="V2427" s="33" t="s">
        <v>154</v>
      </c>
      <c r="W2427" s="33"/>
      <c r="X2427" s="33"/>
      <c r="Y2427" s="5"/>
      <c r="Z2427" s="5"/>
      <c r="AA2427" s="33">
        <v>1.0</v>
      </c>
      <c r="AB2427" s="33"/>
      <c r="AC2427" s="33">
        <v>1.0</v>
      </c>
      <c r="AD2427" s="5"/>
      <c r="AE2427" s="5"/>
      <c r="AF2427" s="5"/>
      <c r="AG2427" s="16"/>
      <c r="AH2427" s="38" t="str">
        <f t="shared" si="1"/>
        <v/>
      </c>
      <c r="AI2427" s="39">
        <f t="shared" si="2"/>
        <v>1</v>
      </c>
      <c r="AJ2427" s="37" t="str">
        <f t="shared" si="3"/>
        <v/>
      </c>
      <c r="AK2427" s="41" t="str">
        <f t="shared" si="4"/>
        <v/>
      </c>
      <c r="AL2427" s="35" t="s">
        <v>233</v>
      </c>
      <c r="AM2427" s="33" t="s">
        <v>14980</v>
      </c>
      <c r="AN2427" s="33" t="s">
        <v>14980</v>
      </c>
      <c r="AO2427" s="41"/>
      <c r="AP2427" s="33" t="s">
        <v>169</v>
      </c>
      <c r="AQ2427" s="33" t="s">
        <v>170</v>
      </c>
      <c r="AR2427" s="33">
        <v>300.0</v>
      </c>
      <c r="AS2427" s="42"/>
      <c r="AT2427" s="42"/>
      <c r="AU2427" s="42"/>
      <c r="AV2427" s="42"/>
      <c r="AW2427" s="42"/>
      <c r="AX2427" s="5"/>
      <c r="AY2427" s="33"/>
      <c r="AZ2427" s="33" t="s">
        <v>15031</v>
      </c>
      <c r="BA2427" s="5"/>
      <c r="BB2427" s="5"/>
      <c r="BC2427" s="5" t="s">
        <v>15032</v>
      </c>
      <c r="BD2427" s="33" t="s">
        <v>173</v>
      </c>
      <c r="BE2427" s="41"/>
      <c r="BF2427" s="35"/>
      <c r="BG2427" s="33" t="s">
        <v>169</v>
      </c>
      <c r="BH2427" s="5"/>
      <c r="BI2427" s="33">
        <v>300.0</v>
      </c>
      <c r="BJ2427" s="33" t="s">
        <v>170</v>
      </c>
      <c r="BK2427" s="5"/>
      <c r="BL2427" s="5">
        <f t="shared" si="5"/>
        <v>3994.5</v>
      </c>
      <c r="BM2427" s="5"/>
      <c r="BN2427" s="5"/>
      <c r="BO2427" s="42">
        <f t="shared" si="6"/>
        <v>3994.5</v>
      </c>
      <c r="BP2427" s="44"/>
      <c r="BQ2427" s="45"/>
      <c r="BR2427" s="47"/>
      <c r="BS2427" s="45"/>
      <c r="BT2427" s="37"/>
      <c r="BU2427" s="5"/>
      <c r="BV2427" s="38"/>
      <c r="BW2427" s="48"/>
      <c r="BX2427" s="44"/>
      <c r="BY2427" s="44"/>
      <c r="BZ2427" s="33" t="s">
        <v>131</v>
      </c>
      <c r="CA2427" s="5"/>
      <c r="CB2427" s="5"/>
      <c r="CC2427" s="33" t="s">
        <v>177</v>
      </c>
      <c r="CD2427" s="5"/>
      <c r="CE2427" s="5"/>
      <c r="CF2427" s="33" t="s">
        <v>178</v>
      </c>
      <c r="CG2427" s="33" t="s">
        <v>15033</v>
      </c>
      <c r="CH2427" s="5"/>
      <c r="CI2427" s="5"/>
      <c r="CJ2427" s="5"/>
      <c r="CK2427" s="33"/>
      <c r="CL2427" s="49">
        <v>45000.0</v>
      </c>
      <c r="CM2427" s="33" t="s">
        <v>180</v>
      </c>
      <c r="CN2427" s="5"/>
      <c r="CO2427" s="33">
        <v>2.0</v>
      </c>
      <c r="CP2427" s="33" t="s">
        <v>181</v>
      </c>
      <c r="CQ2427" s="50" t="str">
        <f t="shared" si="7"/>
        <v>31/08/1950</v>
      </c>
      <c r="CR2427" s="33" t="s">
        <v>182</v>
      </c>
      <c r="CS2427" s="33">
        <v>5.0</v>
      </c>
      <c r="CT2427" s="33">
        <v>5.0</v>
      </c>
      <c r="CU2427" s="33">
        <v>28.0</v>
      </c>
      <c r="CV2427" s="33">
        <v>220.0</v>
      </c>
      <c r="CW2427" s="33">
        <v>5.01001002E8</v>
      </c>
      <c r="CX2427" s="33">
        <v>5.0100100029E10</v>
      </c>
      <c r="CY2427" s="33">
        <v>-100.050195</v>
      </c>
      <c r="CZ2427" s="33">
        <v>20.786612</v>
      </c>
      <c r="DA2427" s="33">
        <v>4.4219266E9</v>
      </c>
      <c r="DB2427" s="33">
        <v>1.0</v>
      </c>
      <c r="DC2427" s="33" t="s">
        <v>8456</v>
      </c>
      <c r="DD2427" s="33">
        <v>2023.0</v>
      </c>
      <c r="DE2427" s="33" t="s">
        <v>184</v>
      </c>
      <c r="DF2427" s="33"/>
      <c r="DG2427" s="33" t="s">
        <v>185</v>
      </c>
      <c r="DH2427" s="33" t="s">
        <v>186</v>
      </c>
      <c r="DI2427" s="5"/>
      <c r="DJ2427" s="5"/>
    </row>
    <row r="2428">
      <c r="A2428" s="33" t="s">
        <v>15034</v>
      </c>
      <c r="B2428" s="34">
        <v>44952.0</v>
      </c>
      <c r="C2428" s="35" t="s">
        <v>137</v>
      </c>
      <c r="D2428" s="35" t="s">
        <v>139</v>
      </c>
      <c r="E2428" s="35" t="s">
        <v>142</v>
      </c>
      <c r="F2428" s="36" t="s">
        <v>144</v>
      </c>
      <c r="G2428" s="33" t="s">
        <v>15035</v>
      </c>
      <c r="H2428" s="33" t="s">
        <v>15036</v>
      </c>
      <c r="I2428" s="33" t="s">
        <v>255</v>
      </c>
      <c r="J2428" s="33" t="s">
        <v>1648</v>
      </c>
      <c r="K2428" s="35" t="s">
        <v>421</v>
      </c>
      <c r="L2428" s="33" t="s">
        <v>4367</v>
      </c>
      <c r="M2428" s="33">
        <v>69.0</v>
      </c>
      <c r="N2428" s="33" t="s">
        <v>9612</v>
      </c>
      <c r="O2428" s="5"/>
      <c r="P2428" s="35" t="s">
        <v>233</v>
      </c>
      <c r="Q2428" s="35" t="s">
        <v>9612</v>
      </c>
      <c r="R2428" s="33">
        <v>76270.0</v>
      </c>
      <c r="S2428" s="37"/>
      <c r="T2428" s="33"/>
      <c r="U2428" s="33">
        <v>7.31</v>
      </c>
      <c r="V2428" s="33" t="s">
        <v>154</v>
      </c>
      <c r="W2428" s="33"/>
      <c r="X2428" s="33"/>
      <c r="Y2428" s="5"/>
      <c r="Z2428" s="5"/>
      <c r="AA2428" s="33">
        <v>1.0</v>
      </c>
      <c r="AB2428" s="33"/>
      <c r="AC2428" s="33">
        <v>1.0</v>
      </c>
      <c r="AD2428" s="5"/>
      <c r="AE2428" s="5"/>
      <c r="AF2428" s="5"/>
      <c r="AG2428" s="16"/>
      <c r="AH2428" s="38" t="str">
        <f t="shared" si="1"/>
        <v/>
      </c>
      <c r="AI2428" s="39">
        <f t="shared" si="2"/>
        <v>1</v>
      </c>
      <c r="AJ2428" s="37" t="str">
        <f t="shared" si="3"/>
        <v/>
      </c>
      <c r="AK2428" s="41" t="str">
        <f t="shared" si="4"/>
        <v/>
      </c>
      <c r="AL2428" s="35" t="s">
        <v>233</v>
      </c>
      <c r="AM2428" s="33" t="s">
        <v>14980</v>
      </c>
      <c r="AN2428" s="33" t="s">
        <v>14980</v>
      </c>
      <c r="AO2428" s="41"/>
      <c r="AP2428" s="33" t="s">
        <v>169</v>
      </c>
      <c r="AQ2428" s="33" t="s">
        <v>170</v>
      </c>
      <c r="AR2428" s="33">
        <v>300.0</v>
      </c>
      <c r="AS2428" s="42"/>
      <c r="AT2428" s="42"/>
      <c r="AU2428" s="42"/>
      <c r="AV2428" s="42"/>
      <c r="AW2428" s="42"/>
      <c r="AX2428" s="5"/>
      <c r="AY2428" s="33"/>
      <c r="AZ2428" s="33" t="s">
        <v>15037</v>
      </c>
      <c r="BA2428" s="5"/>
      <c r="BB2428" s="5"/>
      <c r="BC2428" s="5" t="s">
        <v>15038</v>
      </c>
      <c r="BD2428" s="33" t="s">
        <v>173</v>
      </c>
      <c r="BE2428" s="41"/>
      <c r="BF2428" s="35"/>
      <c r="BG2428" s="33" t="s">
        <v>169</v>
      </c>
      <c r="BH2428" s="5"/>
      <c r="BI2428" s="33">
        <v>300.0</v>
      </c>
      <c r="BJ2428" s="33" t="s">
        <v>170</v>
      </c>
      <c r="BK2428" s="5"/>
      <c r="BL2428" s="5">
        <f t="shared" si="5"/>
        <v>3994.5</v>
      </c>
      <c r="BM2428" s="5"/>
      <c r="BN2428" s="5"/>
      <c r="BO2428" s="42">
        <f t="shared" si="6"/>
        <v>3994.5</v>
      </c>
      <c r="BP2428" s="44"/>
      <c r="BQ2428" s="45"/>
      <c r="BR2428" s="47"/>
      <c r="BS2428" s="45"/>
      <c r="BT2428" s="37"/>
      <c r="BU2428" s="5"/>
      <c r="BV2428" s="38"/>
      <c r="BW2428" s="48"/>
      <c r="BX2428" s="44"/>
      <c r="BY2428" s="44"/>
      <c r="BZ2428" s="33" t="s">
        <v>131</v>
      </c>
      <c r="CA2428" s="5"/>
      <c r="CB2428" s="5"/>
      <c r="CC2428" s="33" t="s">
        <v>177</v>
      </c>
      <c r="CD2428" s="5"/>
      <c r="CE2428" s="5"/>
      <c r="CF2428" s="33" t="s">
        <v>178</v>
      </c>
      <c r="CG2428" s="33" t="s">
        <v>15039</v>
      </c>
      <c r="CH2428" s="5"/>
      <c r="CI2428" s="5"/>
      <c r="CJ2428" s="5"/>
      <c r="CK2428" s="33"/>
      <c r="CL2428" s="49">
        <v>45000.0</v>
      </c>
      <c r="CM2428" s="33" t="s">
        <v>180</v>
      </c>
      <c r="CN2428" s="5"/>
      <c r="CO2428" s="33">
        <v>2.0</v>
      </c>
      <c r="CP2428" s="33" t="s">
        <v>181</v>
      </c>
      <c r="CQ2428" s="50" t="str">
        <f t="shared" si="7"/>
        <v>22/04/1942</v>
      </c>
      <c r="CR2428" s="33" t="s">
        <v>182</v>
      </c>
      <c r="CS2428" s="33">
        <v>5.0</v>
      </c>
      <c r="CT2428" s="33">
        <v>5.0</v>
      </c>
      <c r="CU2428" s="33">
        <v>28.0</v>
      </c>
      <c r="CV2428" s="33">
        <v>220.0</v>
      </c>
      <c r="CW2428" s="33">
        <v>5.01001002E8</v>
      </c>
      <c r="CX2428" s="33">
        <v>5.0100100029E10</v>
      </c>
      <c r="CY2428" s="33">
        <v>-100.050195</v>
      </c>
      <c r="CZ2428" s="33">
        <v>20.786612</v>
      </c>
      <c r="DA2428" s="33">
        <v>4.4219266E9</v>
      </c>
      <c r="DB2428" s="33">
        <v>1.0</v>
      </c>
      <c r="DC2428" s="33" t="s">
        <v>8456</v>
      </c>
      <c r="DD2428" s="33">
        <v>2023.0</v>
      </c>
      <c r="DE2428" s="33" t="s">
        <v>184</v>
      </c>
      <c r="DF2428" s="33"/>
      <c r="DG2428" s="33" t="s">
        <v>185</v>
      </c>
      <c r="DH2428" s="33" t="s">
        <v>186</v>
      </c>
      <c r="DI2428" s="5"/>
      <c r="DJ2428" s="5"/>
    </row>
    <row r="2429">
      <c r="A2429" s="33" t="s">
        <v>15040</v>
      </c>
      <c r="B2429" s="34">
        <v>44952.0</v>
      </c>
      <c r="C2429" s="35" t="s">
        <v>137</v>
      </c>
      <c r="D2429" s="35" t="s">
        <v>139</v>
      </c>
      <c r="E2429" s="35" t="s">
        <v>142</v>
      </c>
      <c r="F2429" s="36" t="s">
        <v>144</v>
      </c>
      <c r="G2429" s="33" t="s">
        <v>15041</v>
      </c>
      <c r="H2429" s="33" t="s">
        <v>15042</v>
      </c>
      <c r="I2429" s="33" t="s">
        <v>1805</v>
      </c>
      <c r="J2429" s="33" t="s">
        <v>1648</v>
      </c>
      <c r="K2429" s="35" t="s">
        <v>421</v>
      </c>
      <c r="L2429" s="33" t="s">
        <v>14001</v>
      </c>
      <c r="M2429" s="33" t="s">
        <v>8450</v>
      </c>
      <c r="N2429" s="33" t="s">
        <v>13977</v>
      </c>
      <c r="O2429" s="5"/>
      <c r="P2429" s="35" t="s">
        <v>233</v>
      </c>
      <c r="Q2429" s="35" t="s">
        <v>13977</v>
      </c>
      <c r="R2429" s="33">
        <v>76283.0</v>
      </c>
      <c r="S2429" s="37"/>
      <c r="T2429" s="33"/>
      <c r="U2429" s="33">
        <v>3.28</v>
      </c>
      <c r="V2429" s="33" t="s">
        <v>154</v>
      </c>
      <c r="W2429" s="33"/>
      <c r="X2429" s="33"/>
      <c r="Y2429" s="5"/>
      <c r="Z2429" s="5"/>
      <c r="AA2429" s="33">
        <v>1.0</v>
      </c>
      <c r="AB2429" s="33"/>
      <c r="AC2429" s="33">
        <v>1.0</v>
      </c>
      <c r="AD2429" s="5"/>
      <c r="AE2429" s="5"/>
      <c r="AF2429" s="5"/>
      <c r="AG2429" s="16"/>
      <c r="AH2429" s="38" t="str">
        <f t="shared" si="1"/>
        <v/>
      </c>
      <c r="AI2429" s="39">
        <f t="shared" si="2"/>
        <v>1</v>
      </c>
      <c r="AJ2429" s="37" t="str">
        <f t="shared" si="3"/>
        <v/>
      </c>
      <c r="AK2429" s="41" t="str">
        <f t="shared" si="4"/>
        <v/>
      </c>
      <c r="AL2429" s="35" t="s">
        <v>233</v>
      </c>
      <c r="AM2429" s="33" t="s">
        <v>14980</v>
      </c>
      <c r="AN2429" s="33" t="s">
        <v>14980</v>
      </c>
      <c r="AO2429" s="41"/>
      <c r="AP2429" s="33" t="s">
        <v>169</v>
      </c>
      <c r="AQ2429" s="33" t="s">
        <v>170</v>
      </c>
      <c r="AR2429" s="33">
        <v>300.0</v>
      </c>
      <c r="AS2429" s="42"/>
      <c r="AT2429" s="42"/>
      <c r="AU2429" s="42"/>
      <c r="AV2429" s="42"/>
      <c r="AW2429" s="42"/>
      <c r="AX2429" s="5"/>
      <c r="AY2429" s="33"/>
      <c r="AZ2429" s="33" t="s">
        <v>15043</v>
      </c>
      <c r="BA2429" s="5"/>
      <c r="BB2429" s="5"/>
      <c r="BC2429" s="5" t="s">
        <v>15044</v>
      </c>
      <c r="BD2429" s="33" t="s">
        <v>173</v>
      </c>
      <c r="BE2429" s="41"/>
      <c r="BF2429" s="35"/>
      <c r="BG2429" s="33" t="s">
        <v>169</v>
      </c>
      <c r="BH2429" s="5"/>
      <c r="BI2429" s="33">
        <v>300.0</v>
      </c>
      <c r="BJ2429" s="33" t="s">
        <v>170</v>
      </c>
      <c r="BK2429" s="5"/>
      <c r="BL2429" s="5">
        <f t="shared" si="5"/>
        <v>3994.5</v>
      </c>
      <c r="BM2429" s="5"/>
      <c r="BN2429" s="5"/>
      <c r="BO2429" s="42">
        <f t="shared" si="6"/>
        <v>3994.5</v>
      </c>
      <c r="BP2429" s="44"/>
      <c r="BQ2429" s="45"/>
      <c r="BR2429" s="47"/>
      <c r="BS2429" s="45"/>
      <c r="BT2429" s="37"/>
      <c r="BU2429" s="5"/>
      <c r="BV2429" s="38"/>
      <c r="BW2429" s="48"/>
      <c r="BX2429" s="44"/>
      <c r="BY2429" s="44"/>
      <c r="BZ2429" s="33" t="s">
        <v>131</v>
      </c>
      <c r="CA2429" s="5"/>
      <c r="CB2429" s="5"/>
      <c r="CC2429" s="33" t="s">
        <v>177</v>
      </c>
      <c r="CD2429" s="5"/>
      <c r="CE2429" s="5"/>
      <c r="CF2429" s="33" t="s">
        <v>178</v>
      </c>
      <c r="CG2429" s="33" t="s">
        <v>15045</v>
      </c>
      <c r="CH2429" s="5"/>
      <c r="CI2429" s="5"/>
      <c r="CJ2429" s="5"/>
      <c r="CK2429" s="33"/>
      <c r="CL2429" s="49">
        <v>45000.0</v>
      </c>
      <c r="CM2429" s="33" t="s">
        <v>180</v>
      </c>
      <c r="CN2429" s="5"/>
      <c r="CO2429" s="33">
        <v>2.0</v>
      </c>
      <c r="CP2429" s="33" t="s">
        <v>181</v>
      </c>
      <c r="CQ2429" s="50" t="str">
        <f t="shared" si="7"/>
        <v>19/04/1960</v>
      </c>
      <c r="CR2429" s="33" t="s">
        <v>182</v>
      </c>
      <c r="CS2429" s="33">
        <v>5.0</v>
      </c>
      <c r="CT2429" s="33">
        <v>3.0</v>
      </c>
      <c r="CU2429" s="33">
        <v>28.0</v>
      </c>
      <c r="CV2429" s="33">
        <v>1584.0</v>
      </c>
      <c r="CW2429" s="5"/>
      <c r="CX2429" s="5"/>
      <c r="CY2429" s="33">
        <v>-100.09428</v>
      </c>
      <c r="CZ2429" s="33">
        <v>20.749801</v>
      </c>
      <c r="DA2429" s="33">
        <v>4.4219266E9</v>
      </c>
      <c r="DB2429" s="33">
        <v>1.0</v>
      </c>
      <c r="DC2429" s="33" t="s">
        <v>8456</v>
      </c>
      <c r="DD2429" s="33">
        <v>2023.0</v>
      </c>
      <c r="DE2429" s="33" t="s">
        <v>184</v>
      </c>
      <c r="DF2429" s="33"/>
      <c r="DG2429" s="33" t="s">
        <v>185</v>
      </c>
      <c r="DH2429" s="33" t="s">
        <v>186</v>
      </c>
      <c r="DI2429" s="5"/>
      <c r="DJ2429" s="5"/>
    </row>
    <row r="2430">
      <c r="A2430" s="33" t="s">
        <v>15046</v>
      </c>
      <c r="B2430" s="34">
        <v>44952.0</v>
      </c>
      <c r="C2430" s="35" t="s">
        <v>137</v>
      </c>
      <c r="D2430" s="35" t="s">
        <v>139</v>
      </c>
      <c r="E2430" s="35" t="s">
        <v>142</v>
      </c>
      <c r="F2430" s="36" t="s">
        <v>144</v>
      </c>
      <c r="G2430" s="33" t="s">
        <v>15047</v>
      </c>
      <c r="H2430" s="33" t="s">
        <v>15048</v>
      </c>
      <c r="I2430" s="33" t="s">
        <v>1246</v>
      </c>
      <c r="J2430" s="33" t="s">
        <v>8696</v>
      </c>
      <c r="K2430" s="35" t="s">
        <v>16</v>
      </c>
      <c r="L2430" s="33" t="s">
        <v>3194</v>
      </c>
      <c r="M2430" s="33" t="s">
        <v>8450</v>
      </c>
      <c r="N2430" s="33" t="s">
        <v>15049</v>
      </c>
      <c r="O2430" s="5"/>
      <c r="P2430" s="35" t="s">
        <v>233</v>
      </c>
      <c r="Q2430" s="35" t="s">
        <v>15049</v>
      </c>
      <c r="R2430" s="33">
        <v>76293.0</v>
      </c>
      <c r="S2430" s="37"/>
      <c r="T2430" s="33"/>
      <c r="U2430" s="33">
        <v>5.1</v>
      </c>
      <c r="V2430" s="33" t="s">
        <v>154</v>
      </c>
      <c r="W2430" s="33"/>
      <c r="X2430" s="33"/>
      <c r="Y2430" s="5"/>
      <c r="Z2430" s="5"/>
      <c r="AA2430" s="33">
        <v>1.0</v>
      </c>
      <c r="AB2430" s="33"/>
      <c r="AC2430" s="33">
        <v>1.0</v>
      </c>
      <c r="AD2430" s="5"/>
      <c r="AE2430" s="5"/>
      <c r="AF2430" s="5"/>
      <c r="AG2430" s="16"/>
      <c r="AH2430" s="38" t="str">
        <f t="shared" si="1"/>
        <v/>
      </c>
      <c r="AI2430" s="39">
        <f t="shared" si="2"/>
        <v>1</v>
      </c>
      <c r="AJ2430" s="37" t="str">
        <f t="shared" si="3"/>
        <v/>
      </c>
      <c r="AK2430" s="41" t="str">
        <f t="shared" si="4"/>
        <v/>
      </c>
      <c r="AL2430" s="35" t="s">
        <v>233</v>
      </c>
      <c r="AM2430" s="33" t="s">
        <v>15049</v>
      </c>
      <c r="AN2430" s="33" t="s">
        <v>15049</v>
      </c>
      <c r="AO2430" s="41"/>
      <c r="AP2430" s="33" t="s">
        <v>169</v>
      </c>
      <c r="AQ2430" s="33" t="s">
        <v>170</v>
      </c>
      <c r="AR2430" s="33">
        <v>450.0</v>
      </c>
      <c r="AS2430" s="42"/>
      <c r="AT2430" s="42"/>
      <c r="AU2430" s="42"/>
      <c r="AV2430" s="42"/>
      <c r="AW2430" s="42"/>
      <c r="AX2430" s="5"/>
      <c r="AY2430" s="33"/>
      <c r="AZ2430" s="33" t="s">
        <v>15050</v>
      </c>
      <c r="BA2430" s="5"/>
      <c r="BB2430" s="5"/>
      <c r="BC2430" s="5" t="s">
        <v>15051</v>
      </c>
      <c r="BD2430" s="33" t="s">
        <v>173</v>
      </c>
      <c r="BE2430" s="41"/>
      <c r="BF2430" s="35"/>
      <c r="BG2430" s="33" t="s">
        <v>169</v>
      </c>
      <c r="BH2430" s="5"/>
      <c r="BI2430" s="33">
        <v>450.0</v>
      </c>
      <c r="BJ2430" s="33" t="s">
        <v>170</v>
      </c>
      <c r="BK2430" s="5"/>
      <c r="BL2430" s="5">
        <f t="shared" si="5"/>
        <v>5991.75</v>
      </c>
      <c r="BM2430" s="5"/>
      <c r="BN2430" s="5"/>
      <c r="BO2430" s="42">
        <f t="shared" si="6"/>
        <v>5991.75</v>
      </c>
      <c r="BP2430" s="44"/>
      <c r="BQ2430" s="45"/>
      <c r="BR2430" s="47"/>
      <c r="BS2430" s="45"/>
      <c r="BT2430" s="37"/>
      <c r="BU2430" s="5"/>
      <c r="BV2430" s="38"/>
      <c r="BW2430" s="48"/>
      <c r="BX2430" s="44"/>
      <c r="BY2430" s="44"/>
      <c r="BZ2430" s="33" t="s">
        <v>131</v>
      </c>
      <c r="CA2430" s="5"/>
      <c r="CB2430" s="5"/>
      <c r="CC2430" s="33" t="s">
        <v>177</v>
      </c>
      <c r="CD2430" s="5"/>
      <c r="CE2430" s="5"/>
      <c r="CF2430" s="33" t="s">
        <v>178</v>
      </c>
      <c r="CG2430" s="33" t="s">
        <v>15052</v>
      </c>
      <c r="CH2430" s="5"/>
      <c r="CI2430" s="5"/>
      <c r="CJ2430" s="5"/>
      <c r="CK2430" s="33"/>
      <c r="CL2430" s="49">
        <v>45000.0</v>
      </c>
      <c r="CM2430" s="33" t="s">
        <v>180</v>
      </c>
      <c r="CN2430" s="5"/>
      <c r="CO2430" s="33">
        <v>3.0</v>
      </c>
      <c r="CP2430" s="33" t="s">
        <v>181</v>
      </c>
      <c r="CQ2430" s="50" t="str">
        <f t="shared" si="7"/>
        <v>07/08/1938</v>
      </c>
      <c r="CR2430" s="33" t="s">
        <v>182</v>
      </c>
      <c r="CS2430" s="33">
        <v>5.0</v>
      </c>
      <c r="CT2430" s="33">
        <v>5.0</v>
      </c>
      <c r="CU2430" s="33">
        <v>7.0</v>
      </c>
      <c r="CV2430" s="33">
        <v>1416.0</v>
      </c>
      <c r="CW2430" s="5"/>
      <c r="CX2430" s="5"/>
      <c r="CY2430" s="33">
        <v>-100.071213</v>
      </c>
      <c r="CZ2430" s="33">
        <v>20.658825</v>
      </c>
      <c r="DA2430" s="33">
        <v>4.41265636E9</v>
      </c>
      <c r="DB2430" s="33">
        <v>2.0</v>
      </c>
      <c r="DC2430" s="33" t="s">
        <v>8456</v>
      </c>
      <c r="DD2430" s="33">
        <v>2023.0</v>
      </c>
      <c r="DE2430" s="33" t="s">
        <v>184</v>
      </c>
      <c r="DF2430" s="33"/>
      <c r="DG2430" s="33" t="s">
        <v>185</v>
      </c>
      <c r="DH2430" s="33" t="s">
        <v>186</v>
      </c>
      <c r="DI2430" s="5"/>
      <c r="DJ2430" s="5"/>
    </row>
    <row r="2431">
      <c r="A2431" s="33" t="s">
        <v>15053</v>
      </c>
      <c r="B2431" s="34">
        <v>44952.0</v>
      </c>
      <c r="C2431" s="35" t="s">
        <v>137</v>
      </c>
      <c r="D2431" s="35" t="s">
        <v>139</v>
      </c>
      <c r="E2431" s="35" t="s">
        <v>142</v>
      </c>
      <c r="F2431" s="36" t="s">
        <v>144</v>
      </c>
      <c r="G2431" s="33" t="s">
        <v>15054</v>
      </c>
      <c r="H2431" s="33" t="s">
        <v>15055</v>
      </c>
      <c r="I2431" s="33" t="s">
        <v>1619</v>
      </c>
      <c r="J2431" s="33" t="s">
        <v>1618</v>
      </c>
      <c r="K2431" s="35" t="s">
        <v>16</v>
      </c>
      <c r="L2431" s="33" t="s">
        <v>3194</v>
      </c>
      <c r="M2431" s="33" t="s">
        <v>8450</v>
      </c>
      <c r="N2431" s="33" t="s">
        <v>15049</v>
      </c>
      <c r="O2431" s="5"/>
      <c r="P2431" s="35" t="s">
        <v>233</v>
      </c>
      <c r="Q2431" s="35" t="s">
        <v>15049</v>
      </c>
      <c r="R2431" s="33">
        <v>76293.0</v>
      </c>
      <c r="S2431" s="37"/>
      <c r="T2431" s="33"/>
      <c r="U2431" s="33">
        <v>15.3</v>
      </c>
      <c r="V2431" s="33" t="s">
        <v>154</v>
      </c>
      <c r="W2431" s="33"/>
      <c r="X2431" s="33"/>
      <c r="Y2431" s="5"/>
      <c r="Z2431" s="5"/>
      <c r="AA2431" s="33">
        <v>1.0</v>
      </c>
      <c r="AB2431" s="33"/>
      <c r="AC2431" s="33">
        <v>1.0</v>
      </c>
      <c r="AD2431" s="5"/>
      <c r="AE2431" s="5"/>
      <c r="AF2431" s="5"/>
      <c r="AG2431" s="16"/>
      <c r="AH2431" s="38" t="str">
        <f t="shared" si="1"/>
        <v/>
      </c>
      <c r="AI2431" s="39">
        <f t="shared" si="2"/>
        <v>1</v>
      </c>
      <c r="AJ2431" s="37" t="str">
        <f t="shared" si="3"/>
        <v/>
      </c>
      <c r="AK2431" s="41" t="str">
        <f t="shared" si="4"/>
        <v/>
      </c>
      <c r="AL2431" s="35" t="s">
        <v>233</v>
      </c>
      <c r="AM2431" s="33" t="s">
        <v>15049</v>
      </c>
      <c r="AN2431" s="33" t="s">
        <v>15049</v>
      </c>
      <c r="AO2431" s="41"/>
      <c r="AP2431" s="33" t="s">
        <v>169</v>
      </c>
      <c r="AQ2431" s="33" t="s">
        <v>170</v>
      </c>
      <c r="AR2431" s="33">
        <v>450.0</v>
      </c>
      <c r="AS2431" s="42"/>
      <c r="AT2431" s="42"/>
      <c r="AU2431" s="42"/>
      <c r="AV2431" s="42"/>
      <c r="AW2431" s="42"/>
      <c r="AX2431" s="5"/>
      <c r="AY2431" s="33"/>
      <c r="AZ2431" s="33" t="s">
        <v>15056</v>
      </c>
      <c r="BA2431" s="5"/>
      <c r="BB2431" s="5"/>
      <c r="BC2431" s="5" t="s">
        <v>15057</v>
      </c>
      <c r="BD2431" s="33" t="s">
        <v>173</v>
      </c>
      <c r="BE2431" s="41"/>
      <c r="BF2431" s="35"/>
      <c r="BG2431" s="33" t="s">
        <v>169</v>
      </c>
      <c r="BH2431" s="5"/>
      <c r="BI2431" s="33">
        <v>450.0</v>
      </c>
      <c r="BJ2431" s="33" t="s">
        <v>170</v>
      </c>
      <c r="BK2431" s="5"/>
      <c r="BL2431" s="5">
        <f t="shared" si="5"/>
        <v>5991.75</v>
      </c>
      <c r="BM2431" s="5"/>
      <c r="BN2431" s="5"/>
      <c r="BO2431" s="42">
        <f t="shared" si="6"/>
        <v>5991.75</v>
      </c>
      <c r="BP2431" s="44"/>
      <c r="BQ2431" s="45"/>
      <c r="BR2431" s="47"/>
      <c r="BS2431" s="45"/>
      <c r="BT2431" s="37"/>
      <c r="BU2431" s="5"/>
      <c r="BV2431" s="38"/>
      <c r="BW2431" s="48"/>
      <c r="BX2431" s="44"/>
      <c r="BY2431" s="44"/>
      <c r="BZ2431" s="33" t="s">
        <v>131</v>
      </c>
      <c r="CA2431" s="5"/>
      <c r="CB2431" s="5"/>
      <c r="CC2431" s="33" t="s">
        <v>177</v>
      </c>
      <c r="CD2431" s="5"/>
      <c r="CE2431" s="5"/>
      <c r="CF2431" s="33" t="s">
        <v>178</v>
      </c>
      <c r="CG2431" s="33" t="s">
        <v>15058</v>
      </c>
      <c r="CH2431" s="5"/>
      <c r="CI2431" s="5"/>
      <c r="CJ2431" s="5"/>
      <c r="CK2431" s="33"/>
      <c r="CL2431" s="49">
        <v>45000.0</v>
      </c>
      <c r="CM2431" s="33" t="s">
        <v>180</v>
      </c>
      <c r="CN2431" s="5"/>
      <c r="CO2431" s="33">
        <v>3.0</v>
      </c>
      <c r="CP2431" s="33" t="s">
        <v>181</v>
      </c>
      <c r="CQ2431" s="50" t="str">
        <f t="shared" si="7"/>
        <v>02/01/1966</v>
      </c>
      <c r="CR2431" s="33" t="s">
        <v>182</v>
      </c>
      <c r="CS2431" s="33">
        <v>5.0</v>
      </c>
      <c r="CT2431" s="33">
        <v>5.0</v>
      </c>
      <c r="CU2431" s="33">
        <v>7.0</v>
      </c>
      <c r="CV2431" s="33">
        <v>1416.0</v>
      </c>
      <c r="CW2431" s="5"/>
      <c r="CX2431" s="5"/>
      <c r="CY2431" s="33">
        <v>-100.071213</v>
      </c>
      <c r="CZ2431" s="33">
        <v>20.658825</v>
      </c>
      <c r="DA2431" s="33">
        <v>4.192652986E9</v>
      </c>
      <c r="DB2431" s="33">
        <v>2.0</v>
      </c>
      <c r="DC2431" s="33" t="s">
        <v>8456</v>
      </c>
      <c r="DD2431" s="33">
        <v>2023.0</v>
      </c>
      <c r="DE2431" s="33" t="s">
        <v>184</v>
      </c>
      <c r="DF2431" s="33"/>
      <c r="DG2431" s="33" t="s">
        <v>185</v>
      </c>
      <c r="DH2431" s="33" t="s">
        <v>186</v>
      </c>
      <c r="DI2431" s="5"/>
      <c r="DJ2431" s="5"/>
    </row>
    <row r="2432">
      <c r="A2432" s="33" t="s">
        <v>15059</v>
      </c>
      <c r="B2432" s="34">
        <v>44952.0</v>
      </c>
      <c r="C2432" s="35" t="s">
        <v>137</v>
      </c>
      <c r="D2432" s="35" t="s">
        <v>139</v>
      </c>
      <c r="E2432" s="35" t="s">
        <v>142</v>
      </c>
      <c r="F2432" s="36" t="s">
        <v>144</v>
      </c>
      <c r="G2432" s="33" t="s">
        <v>15060</v>
      </c>
      <c r="H2432" s="33" t="s">
        <v>15061</v>
      </c>
      <c r="I2432" s="33" t="s">
        <v>8696</v>
      </c>
      <c r="J2432" s="33" t="s">
        <v>255</v>
      </c>
      <c r="K2432" s="35" t="s">
        <v>16</v>
      </c>
      <c r="L2432" s="33" t="s">
        <v>3194</v>
      </c>
      <c r="M2432" s="33" t="s">
        <v>8450</v>
      </c>
      <c r="N2432" s="33" t="s">
        <v>15049</v>
      </c>
      <c r="O2432" s="5"/>
      <c r="P2432" s="35" t="s">
        <v>233</v>
      </c>
      <c r="Q2432" s="35" t="s">
        <v>15049</v>
      </c>
      <c r="R2432" s="33">
        <v>76293.0</v>
      </c>
      <c r="S2432" s="37"/>
      <c r="T2432" s="33"/>
      <c r="U2432" s="33">
        <v>1.78</v>
      </c>
      <c r="V2432" s="33" t="s">
        <v>154</v>
      </c>
      <c r="W2432" s="33"/>
      <c r="X2432" s="33"/>
      <c r="Y2432" s="5"/>
      <c r="Z2432" s="5"/>
      <c r="AA2432" s="33">
        <v>1.0</v>
      </c>
      <c r="AB2432" s="33"/>
      <c r="AC2432" s="33">
        <v>1.0</v>
      </c>
      <c r="AD2432" s="5"/>
      <c r="AE2432" s="5"/>
      <c r="AF2432" s="5"/>
      <c r="AG2432" s="16"/>
      <c r="AH2432" s="38" t="str">
        <f t="shared" si="1"/>
        <v/>
      </c>
      <c r="AI2432" s="39">
        <f t="shared" si="2"/>
        <v>1</v>
      </c>
      <c r="AJ2432" s="37" t="str">
        <f t="shared" si="3"/>
        <v/>
      </c>
      <c r="AK2432" s="41" t="str">
        <f t="shared" si="4"/>
        <v/>
      </c>
      <c r="AL2432" s="35" t="s">
        <v>233</v>
      </c>
      <c r="AM2432" s="33" t="s">
        <v>15049</v>
      </c>
      <c r="AN2432" s="33" t="s">
        <v>15049</v>
      </c>
      <c r="AO2432" s="41"/>
      <c r="AP2432" s="33" t="s">
        <v>169</v>
      </c>
      <c r="AQ2432" s="33" t="s">
        <v>170</v>
      </c>
      <c r="AR2432" s="33">
        <v>150.0</v>
      </c>
      <c r="AS2432" s="42"/>
      <c r="AT2432" s="42"/>
      <c r="AU2432" s="42"/>
      <c r="AV2432" s="42"/>
      <c r="AW2432" s="42"/>
      <c r="AX2432" s="5"/>
      <c r="AY2432" s="33"/>
      <c r="AZ2432" s="33" t="s">
        <v>15062</v>
      </c>
      <c r="BA2432" s="5"/>
      <c r="BB2432" s="5"/>
      <c r="BC2432" s="5" t="s">
        <v>15063</v>
      </c>
      <c r="BD2432" s="33" t="s">
        <v>173</v>
      </c>
      <c r="BE2432" s="41"/>
      <c r="BF2432" s="35"/>
      <c r="BG2432" s="33" t="s">
        <v>169</v>
      </c>
      <c r="BH2432" s="5"/>
      <c r="BI2432" s="33">
        <v>150.0</v>
      </c>
      <c r="BJ2432" s="33" t="s">
        <v>170</v>
      </c>
      <c r="BK2432" s="5"/>
      <c r="BL2432" s="5">
        <f t="shared" si="5"/>
        <v>1997.25</v>
      </c>
      <c r="BM2432" s="5"/>
      <c r="BN2432" s="5"/>
      <c r="BO2432" s="42">
        <f t="shared" si="6"/>
        <v>1997.25</v>
      </c>
      <c r="BP2432" s="44"/>
      <c r="BQ2432" s="45"/>
      <c r="BR2432" s="47"/>
      <c r="BS2432" s="45"/>
      <c r="BT2432" s="37"/>
      <c r="BU2432" s="5"/>
      <c r="BV2432" s="38"/>
      <c r="BW2432" s="48"/>
      <c r="BX2432" s="44"/>
      <c r="BY2432" s="44"/>
      <c r="BZ2432" s="33" t="s">
        <v>131</v>
      </c>
      <c r="CA2432" s="5"/>
      <c r="CB2432" s="5"/>
      <c r="CC2432" s="33" t="s">
        <v>177</v>
      </c>
      <c r="CD2432" s="5"/>
      <c r="CE2432" s="5"/>
      <c r="CF2432" s="33" t="s">
        <v>178</v>
      </c>
      <c r="CG2432" s="33" t="s">
        <v>15064</v>
      </c>
      <c r="CH2432" s="5"/>
      <c r="CI2432" s="5"/>
      <c r="CJ2432" s="5"/>
      <c r="CK2432" s="33"/>
      <c r="CL2432" s="49">
        <v>45000.0</v>
      </c>
      <c r="CM2432" s="33" t="s">
        <v>180</v>
      </c>
      <c r="CN2432" s="5"/>
      <c r="CO2432" s="33">
        <v>1.0</v>
      </c>
      <c r="CP2432" s="33" t="s">
        <v>181</v>
      </c>
      <c r="CQ2432" s="50" t="str">
        <f t="shared" si="7"/>
        <v>19/06/1952</v>
      </c>
      <c r="CR2432" s="33" t="s">
        <v>182</v>
      </c>
      <c r="CS2432" s="33">
        <v>5.0</v>
      </c>
      <c r="CT2432" s="33">
        <v>5.0</v>
      </c>
      <c r="CU2432" s="33">
        <v>7.0</v>
      </c>
      <c r="CV2432" s="33">
        <v>1416.0</v>
      </c>
      <c r="CW2432" s="5"/>
      <c r="CX2432" s="5"/>
      <c r="CY2432" s="33">
        <v>-100.071213</v>
      </c>
      <c r="CZ2432" s="33">
        <v>20.658825</v>
      </c>
      <c r="DA2432" s="33">
        <v>4.123770719E9</v>
      </c>
      <c r="DB2432" s="33">
        <v>2.0</v>
      </c>
      <c r="DC2432" s="33" t="s">
        <v>8456</v>
      </c>
      <c r="DD2432" s="33">
        <v>2023.0</v>
      </c>
      <c r="DE2432" s="33" t="s">
        <v>184</v>
      </c>
      <c r="DF2432" s="33"/>
      <c r="DG2432" s="33" t="s">
        <v>185</v>
      </c>
      <c r="DH2432" s="33" t="s">
        <v>186</v>
      </c>
      <c r="DI2432" s="5"/>
      <c r="DJ2432" s="5"/>
    </row>
    <row r="2433">
      <c r="A2433" s="33" t="s">
        <v>15065</v>
      </c>
      <c r="B2433" s="34">
        <v>44952.0</v>
      </c>
      <c r="C2433" s="35" t="s">
        <v>137</v>
      </c>
      <c r="D2433" s="35" t="s">
        <v>139</v>
      </c>
      <c r="E2433" s="35" t="s">
        <v>142</v>
      </c>
      <c r="F2433" s="36" t="s">
        <v>144</v>
      </c>
      <c r="G2433" s="33" t="s">
        <v>15066</v>
      </c>
      <c r="H2433" s="33" t="s">
        <v>15067</v>
      </c>
      <c r="I2433" s="33" t="s">
        <v>8696</v>
      </c>
      <c r="J2433" s="33" t="s">
        <v>255</v>
      </c>
      <c r="K2433" s="35" t="s">
        <v>16</v>
      </c>
      <c r="L2433" s="33" t="s">
        <v>3194</v>
      </c>
      <c r="M2433" s="33" t="s">
        <v>8450</v>
      </c>
      <c r="N2433" s="33" t="s">
        <v>15049</v>
      </c>
      <c r="O2433" s="5"/>
      <c r="P2433" s="35" t="s">
        <v>233</v>
      </c>
      <c r="Q2433" s="35" t="s">
        <v>15049</v>
      </c>
      <c r="R2433" s="33">
        <v>76293.0</v>
      </c>
      <c r="S2433" s="37"/>
      <c r="T2433" s="33"/>
      <c r="U2433" s="33">
        <v>5.11</v>
      </c>
      <c r="V2433" s="33" t="s">
        <v>154</v>
      </c>
      <c r="W2433" s="33"/>
      <c r="X2433" s="33"/>
      <c r="Y2433" s="5"/>
      <c r="Z2433" s="5"/>
      <c r="AA2433" s="33">
        <v>1.0</v>
      </c>
      <c r="AB2433" s="33"/>
      <c r="AC2433" s="33">
        <v>1.0</v>
      </c>
      <c r="AD2433" s="5"/>
      <c r="AE2433" s="5"/>
      <c r="AF2433" s="5"/>
      <c r="AG2433" s="16"/>
      <c r="AH2433" s="38" t="str">
        <f t="shared" si="1"/>
        <v/>
      </c>
      <c r="AI2433" s="39">
        <f t="shared" si="2"/>
        <v>1</v>
      </c>
      <c r="AJ2433" s="37" t="str">
        <f t="shared" si="3"/>
        <v/>
      </c>
      <c r="AK2433" s="41" t="str">
        <f t="shared" si="4"/>
        <v/>
      </c>
      <c r="AL2433" s="35" t="s">
        <v>233</v>
      </c>
      <c r="AM2433" s="33" t="s">
        <v>15049</v>
      </c>
      <c r="AN2433" s="33" t="s">
        <v>15049</v>
      </c>
      <c r="AO2433" s="41"/>
      <c r="AP2433" s="33" t="s">
        <v>169</v>
      </c>
      <c r="AQ2433" s="33" t="s">
        <v>170</v>
      </c>
      <c r="AR2433" s="33">
        <v>450.0</v>
      </c>
      <c r="AS2433" s="42"/>
      <c r="AT2433" s="42"/>
      <c r="AU2433" s="42"/>
      <c r="AV2433" s="42"/>
      <c r="AW2433" s="42"/>
      <c r="AX2433" s="5"/>
      <c r="AY2433" s="33"/>
      <c r="AZ2433" s="33" t="s">
        <v>15068</v>
      </c>
      <c r="BA2433" s="5"/>
      <c r="BB2433" s="5"/>
      <c r="BC2433" s="5" t="s">
        <v>15069</v>
      </c>
      <c r="BD2433" s="33" t="s">
        <v>173</v>
      </c>
      <c r="BE2433" s="41"/>
      <c r="BF2433" s="35"/>
      <c r="BG2433" s="33" t="s">
        <v>169</v>
      </c>
      <c r="BH2433" s="5"/>
      <c r="BI2433" s="33">
        <v>450.0</v>
      </c>
      <c r="BJ2433" s="33" t="s">
        <v>170</v>
      </c>
      <c r="BK2433" s="5"/>
      <c r="BL2433" s="5">
        <f t="shared" si="5"/>
        <v>5991.75</v>
      </c>
      <c r="BM2433" s="5"/>
      <c r="BN2433" s="5"/>
      <c r="BO2433" s="42">
        <f t="shared" si="6"/>
        <v>5991.75</v>
      </c>
      <c r="BP2433" s="44"/>
      <c r="BQ2433" s="45"/>
      <c r="BR2433" s="47"/>
      <c r="BS2433" s="45"/>
      <c r="BT2433" s="37"/>
      <c r="BU2433" s="5"/>
      <c r="BV2433" s="38"/>
      <c r="BW2433" s="48"/>
      <c r="BX2433" s="44"/>
      <c r="BY2433" s="44"/>
      <c r="BZ2433" s="33" t="s">
        <v>131</v>
      </c>
      <c r="CA2433" s="5"/>
      <c r="CB2433" s="5"/>
      <c r="CC2433" s="33" t="s">
        <v>177</v>
      </c>
      <c r="CD2433" s="5"/>
      <c r="CE2433" s="5"/>
      <c r="CF2433" s="33" t="s">
        <v>178</v>
      </c>
      <c r="CG2433" s="33" t="s">
        <v>15070</v>
      </c>
      <c r="CH2433" s="5"/>
      <c r="CI2433" s="5"/>
      <c r="CJ2433" s="5"/>
      <c r="CK2433" s="33"/>
      <c r="CL2433" s="49">
        <v>45000.0</v>
      </c>
      <c r="CM2433" s="33" t="s">
        <v>180</v>
      </c>
      <c r="CN2433" s="5"/>
      <c r="CO2433" s="33">
        <v>3.0</v>
      </c>
      <c r="CP2433" s="33" t="s">
        <v>181</v>
      </c>
      <c r="CQ2433" s="50" t="str">
        <f t="shared" si="7"/>
        <v>13/08/1950</v>
      </c>
      <c r="CR2433" s="33" t="s">
        <v>182</v>
      </c>
      <c r="CS2433" s="33">
        <v>5.0</v>
      </c>
      <c r="CT2433" s="33">
        <v>5.0</v>
      </c>
      <c r="CU2433" s="33">
        <v>7.0</v>
      </c>
      <c r="CV2433" s="33">
        <v>1416.0</v>
      </c>
      <c r="CW2433" s="5"/>
      <c r="CX2433" s="5"/>
      <c r="CY2433" s="33">
        <v>-100.071213</v>
      </c>
      <c r="CZ2433" s="33">
        <v>20.658825</v>
      </c>
      <c r="DA2433" s="33">
        <v>4.412656642E9</v>
      </c>
      <c r="DB2433" s="33">
        <v>2.0</v>
      </c>
      <c r="DC2433" s="33" t="s">
        <v>8456</v>
      </c>
      <c r="DD2433" s="33">
        <v>2023.0</v>
      </c>
      <c r="DE2433" s="33" t="s">
        <v>184</v>
      </c>
      <c r="DF2433" s="33"/>
      <c r="DG2433" s="33" t="s">
        <v>185</v>
      </c>
      <c r="DH2433" s="33" t="s">
        <v>186</v>
      </c>
      <c r="DI2433" s="5"/>
      <c r="DJ2433" s="5"/>
    </row>
    <row r="2434">
      <c r="A2434" s="33" t="s">
        <v>15071</v>
      </c>
      <c r="B2434" s="34">
        <v>44952.0</v>
      </c>
      <c r="C2434" s="35" t="s">
        <v>137</v>
      </c>
      <c r="D2434" s="35" t="s">
        <v>139</v>
      </c>
      <c r="E2434" s="35" t="s">
        <v>142</v>
      </c>
      <c r="F2434" s="36" t="s">
        <v>144</v>
      </c>
      <c r="G2434" s="33" t="s">
        <v>15072</v>
      </c>
      <c r="H2434" s="33" t="s">
        <v>15073</v>
      </c>
      <c r="I2434" s="33" t="s">
        <v>1778</v>
      </c>
      <c r="J2434" s="33" t="s">
        <v>255</v>
      </c>
      <c r="K2434" s="35" t="s">
        <v>16</v>
      </c>
      <c r="L2434" s="33" t="s">
        <v>3194</v>
      </c>
      <c r="M2434" s="33" t="s">
        <v>8450</v>
      </c>
      <c r="N2434" s="33" t="s">
        <v>15049</v>
      </c>
      <c r="O2434" s="5"/>
      <c r="P2434" s="35" t="s">
        <v>233</v>
      </c>
      <c r="Q2434" s="35" t="s">
        <v>15049</v>
      </c>
      <c r="R2434" s="33">
        <v>76293.0</v>
      </c>
      <c r="S2434" s="37"/>
      <c r="T2434" s="33"/>
      <c r="U2434" s="33">
        <v>1.24</v>
      </c>
      <c r="V2434" s="33" t="s">
        <v>154</v>
      </c>
      <c r="W2434" s="33"/>
      <c r="X2434" s="33"/>
      <c r="Y2434" s="5"/>
      <c r="Z2434" s="5"/>
      <c r="AA2434" s="33">
        <v>1.0</v>
      </c>
      <c r="AB2434" s="33"/>
      <c r="AC2434" s="33">
        <v>1.0</v>
      </c>
      <c r="AD2434" s="5"/>
      <c r="AE2434" s="5"/>
      <c r="AF2434" s="5"/>
      <c r="AG2434" s="16"/>
      <c r="AH2434" s="38" t="str">
        <f t="shared" si="1"/>
        <v/>
      </c>
      <c r="AI2434" s="39">
        <f t="shared" si="2"/>
        <v>1</v>
      </c>
      <c r="AJ2434" s="37" t="str">
        <f t="shared" si="3"/>
        <v/>
      </c>
      <c r="AK2434" s="41" t="str">
        <f t="shared" si="4"/>
        <v/>
      </c>
      <c r="AL2434" s="35" t="s">
        <v>233</v>
      </c>
      <c r="AM2434" s="33" t="s">
        <v>15049</v>
      </c>
      <c r="AN2434" s="33" t="s">
        <v>15049</v>
      </c>
      <c r="AO2434" s="41"/>
      <c r="AP2434" s="33" t="s">
        <v>169</v>
      </c>
      <c r="AQ2434" s="33" t="s">
        <v>170</v>
      </c>
      <c r="AR2434" s="33">
        <v>150.0</v>
      </c>
      <c r="AS2434" s="42"/>
      <c r="AT2434" s="42"/>
      <c r="AU2434" s="42"/>
      <c r="AV2434" s="42"/>
      <c r="AW2434" s="42"/>
      <c r="AX2434" s="5"/>
      <c r="AY2434" s="33"/>
      <c r="AZ2434" s="33" t="s">
        <v>15074</v>
      </c>
      <c r="BA2434" s="5"/>
      <c r="BB2434" s="5"/>
      <c r="BC2434" s="5" t="s">
        <v>15075</v>
      </c>
      <c r="BD2434" s="33" t="s">
        <v>173</v>
      </c>
      <c r="BE2434" s="41"/>
      <c r="BF2434" s="35"/>
      <c r="BG2434" s="33" t="s">
        <v>169</v>
      </c>
      <c r="BH2434" s="5"/>
      <c r="BI2434" s="33">
        <v>150.0</v>
      </c>
      <c r="BJ2434" s="33" t="s">
        <v>170</v>
      </c>
      <c r="BK2434" s="5"/>
      <c r="BL2434" s="5">
        <f t="shared" si="5"/>
        <v>1997.25</v>
      </c>
      <c r="BM2434" s="5"/>
      <c r="BN2434" s="5"/>
      <c r="BO2434" s="42">
        <f t="shared" si="6"/>
        <v>1997.25</v>
      </c>
      <c r="BP2434" s="44"/>
      <c r="BQ2434" s="45"/>
      <c r="BR2434" s="47"/>
      <c r="BS2434" s="45"/>
      <c r="BT2434" s="37"/>
      <c r="BU2434" s="5"/>
      <c r="BV2434" s="38"/>
      <c r="BW2434" s="48"/>
      <c r="BX2434" s="44"/>
      <c r="BY2434" s="44"/>
      <c r="BZ2434" s="33" t="s">
        <v>131</v>
      </c>
      <c r="CA2434" s="5"/>
      <c r="CB2434" s="5"/>
      <c r="CC2434" s="33" t="s">
        <v>177</v>
      </c>
      <c r="CD2434" s="5"/>
      <c r="CE2434" s="5"/>
      <c r="CF2434" s="33" t="s">
        <v>178</v>
      </c>
      <c r="CG2434" s="33" t="s">
        <v>15076</v>
      </c>
      <c r="CH2434" s="5"/>
      <c r="CI2434" s="5"/>
      <c r="CJ2434" s="5"/>
      <c r="CK2434" s="33"/>
      <c r="CL2434" s="49">
        <v>45000.0</v>
      </c>
      <c r="CM2434" s="33" t="s">
        <v>180</v>
      </c>
      <c r="CN2434" s="5"/>
      <c r="CO2434" s="33">
        <v>1.0</v>
      </c>
      <c r="CP2434" s="33" t="s">
        <v>181</v>
      </c>
      <c r="CQ2434" s="50" t="str">
        <f t="shared" si="7"/>
        <v>02/04/1962</v>
      </c>
      <c r="CR2434" s="33" t="s">
        <v>182</v>
      </c>
      <c r="CS2434" s="33">
        <v>5.0</v>
      </c>
      <c r="CT2434" s="33">
        <v>5.0</v>
      </c>
      <c r="CU2434" s="33">
        <v>7.0</v>
      </c>
      <c r="CV2434" s="33">
        <v>1416.0</v>
      </c>
      <c r="CW2434" s="5"/>
      <c r="CX2434" s="5"/>
      <c r="CY2434" s="33">
        <v>-100.071213</v>
      </c>
      <c r="CZ2434" s="33">
        <v>20.658825</v>
      </c>
      <c r="DA2434" s="33">
        <v>4.4219266E9</v>
      </c>
      <c r="DB2434" s="33">
        <v>1.0</v>
      </c>
      <c r="DC2434" s="33" t="s">
        <v>8456</v>
      </c>
      <c r="DD2434" s="33">
        <v>2023.0</v>
      </c>
      <c r="DE2434" s="33" t="s">
        <v>184</v>
      </c>
      <c r="DF2434" s="33"/>
      <c r="DG2434" s="33" t="s">
        <v>185</v>
      </c>
      <c r="DH2434" s="33" t="s">
        <v>186</v>
      </c>
      <c r="DI2434" s="5"/>
      <c r="DJ2434" s="5"/>
    </row>
    <row r="2435">
      <c r="A2435" s="33" t="s">
        <v>15077</v>
      </c>
      <c r="B2435" s="34">
        <v>44952.0</v>
      </c>
      <c r="C2435" s="35" t="s">
        <v>137</v>
      </c>
      <c r="D2435" s="35" t="s">
        <v>139</v>
      </c>
      <c r="E2435" s="35" t="s">
        <v>142</v>
      </c>
      <c r="F2435" s="36" t="s">
        <v>144</v>
      </c>
      <c r="G2435" s="33" t="s">
        <v>15078</v>
      </c>
      <c r="H2435" s="33" t="s">
        <v>11788</v>
      </c>
      <c r="I2435" s="33" t="s">
        <v>1778</v>
      </c>
      <c r="J2435" s="33" t="s">
        <v>255</v>
      </c>
      <c r="K2435" s="35" t="s">
        <v>16</v>
      </c>
      <c r="L2435" s="33" t="s">
        <v>3194</v>
      </c>
      <c r="M2435" s="33" t="s">
        <v>8450</v>
      </c>
      <c r="N2435" s="33" t="s">
        <v>15049</v>
      </c>
      <c r="O2435" s="5"/>
      <c r="P2435" s="35" t="s">
        <v>233</v>
      </c>
      <c r="Q2435" s="35" t="s">
        <v>15049</v>
      </c>
      <c r="R2435" s="33">
        <v>76293.0</v>
      </c>
      <c r="S2435" s="37"/>
      <c r="T2435" s="33"/>
      <c r="U2435" s="33">
        <v>6.7</v>
      </c>
      <c r="V2435" s="33" t="s">
        <v>154</v>
      </c>
      <c r="W2435" s="33"/>
      <c r="X2435" s="33"/>
      <c r="Y2435" s="5"/>
      <c r="Z2435" s="5"/>
      <c r="AA2435" s="33">
        <v>1.0</v>
      </c>
      <c r="AB2435" s="33"/>
      <c r="AC2435" s="33">
        <v>1.0</v>
      </c>
      <c r="AD2435" s="5"/>
      <c r="AE2435" s="5"/>
      <c r="AF2435" s="5"/>
      <c r="AG2435" s="16"/>
      <c r="AH2435" s="38" t="str">
        <f t="shared" si="1"/>
        <v/>
      </c>
      <c r="AI2435" s="39">
        <f t="shared" si="2"/>
        <v>1</v>
      </c>
      <c r="AJ2435" s="37" t="str">
        <f t="shared" si="3"/>
        <v/>
      </c>
      <c r="AK2435" s="41" t="str">
        <f t="shared" si="4"/>
        <v/>
      </c>
      <c r="AL2435" s="35" t="s">
        <v>233</v>
      </c>
      <c r="AM2435" s="33" t="s">
        <v>15049</v>
      </c>
      <c r="AN2435" s="33" t="s">
        <v>15049</v>
      </c>
      <c r="AO2435" s="41"/>
      <c r="AP2435" s="33" t="s">
        <v>169</v>
      </c>
      <c r="AQ2435" s="33" t="s">
        <v>170</v>
      </c>
      <c r="AR2435" s="33">
        <v>450.0</v>
      </c>
      <c r="AS2435" s="42"/>
      <c r="AT2435" s="42"/>
      <c r="AU2435" s="42"/>
      <c r="AV2435" s="42"/>
      <c r="AW2435" s="42"/>
      <c r="AX2435" s="5"/>
      <c r="AY2435" s="33"/>
      <c r="AZ2435" s="33" t="s">
        <v>15079</v>
      </c>
      <c r="BA2435" s="5"/>
      <c r="BB2435" s="5"/>
      <c r="BC2435" s="5" t="s">
        <v>15080</v>
      </c>
      <c r="BD2435" s="33" t="s">
        <v>173</v>
      </c>
      <c r="BE2435" s="41"/>
      <c r="BF2435" s="35"/>
      <c r="BG2435" s="33" t="s">
        <v>169</v>
      </c>
      <c r="BH2435" s="5"/>
      <c r="BI2435" s="33">
        <v>450.0</v>
      </c>
      <c r="BJ2435" s="33" t="s">
        <v>170</v>
      </c>
      <c r="BK2435" s="5"/>
      <c r="BL2435" s="5">
        <f t="shared" si="5"/>
        <v>5991.75</v>
      </c>
      <c r="BM2435" s="5"/>
      <c r="BN2435" s="5"/>
      <c r="BO2435" s="42">
        <f t="shared" si="6"/>
        <v>5991.75</v>
      </c>
      <c r="BP2435" s="44"/>
      <c r="BQ2435" s="45"/>
      <c r="BR2435" s="47"/>
      <c r="BS2435" s="45"/>
      <c r="BT2435" s="37"/>
      <c r="BU2435" s="5"/>
      <c r="BV2435" s="38"/>
      <c r="BW2435" s="48"/>
      <c r="BX2435" s="44"/>
      <c r="BY2435" s="44"/>
      <c r="BZ2435" s="33" t="s">
        <v>131</v>
      </c>
      <c r="CA2435" s="5"/>
      <c r="CB2435" s="5"/>
      <c r="CC2435" s="33" t="s">
        <v>177</v>
      </c>
      <c r="CD2435" s="5"/>
      <c r="CE2435" s="5"/>
      <c r="CF2435" s="33" t="s">
        <v>178</v>
      </c>
      <c r="CG2435" s="33" t="s">
        <v>15081</v>
      </c>
      <c r="CH2435" s="5"/>
      <c r="CI2435" s="5"/>
      <c r="CJ2435" s="5"/>
      <c r="CK2435" s="33"/>
      <c r="CL2435" s="49">
        <v>45000.0</v>
      </c>
      <c r="CM2435" s="33" t="s">
        <v>180</v>
      </c>
      <c r="CN2435" s="5"/>
      <c r="CO2435" s="33">
        <v>3.0</v>
      </c>
      <c r="CP2435" s="33" t="s">
        <v>181</v>
      </c>
      <c r="CQ2435" s="50" t="str">
        <f t="shared" si="7"/>
        <v>27/03/1961</v>
      </c>
      <c r="CR2435" s="33" t="s">
        <v>182</v>
      </c>
      <c r="CS2435" s="33">
        <v>5.0</v>
      </c>
      <c r="CT2435" s="33">
        <v>5.0</v>
      </c>
      <c r="CU2435" s="33">
        <v>7.0</v>
      </c>
      <c r="CV2435" s="33">
        <v>1416.0</v>
      </c>
      <c r="CW2435" s="5"/>
      <c r="CX2435" s="5"/>
      <c r="CY2435" s="33">
        <v>-100.071213</v>
      </c>
      <c r="CZ2435" s="33">
        <v>20.658825</v>
      </c>
      <c r="DA2435" s="33">
        <v>4.41132434E9</v>
      </c>
      <c r="DB2435" s="33">
        <v>2.0</v>
      </c>
      <c r="DC2435" s="33" t="s">
        <v>8456</v>
      </c>
      <c r="DD2435" s="33">
        <v>2023.0</v>
      </c>
      <c r="DE2435" s="33" t="s">
        <v>184</v>
      </c>
      <c r="DF2435" s="33"/>
      <c r="DG2435" s="33" t="s">
        <v>185</v>
      </c>
      <c r="DH2435" s="33" t="s">
        <v>186</v>
      </c>
      <c r="DI2435" s="5"/>
      <c r="DJ2435" s="5"/>
    </row>
    <row r="2436">
      <c r="A2436" s="33" t="s">
        <v>15082</v>
      </c>
      <c r="B2436" s="34">
        <v>44952.0</v>
      </c>
      <c r="C2436" s="35" t="s">
        <v>137</v>
      </c>
      <c r="D2436" s="35" t="s">
        <v>139</v>
      </c>
      <c r="E2436" s="35" t="s">
        <v>142</v>
      </c>
      <c r="F2436" s="36" t="s">
        <v>144</v>
      </c>
      <c r="G2436" s="33" t="s">
        <v>15083</v>
      </c>
      <c r="H2436" s="33" t="s">
        <v>15084</v>
      </c>
      <c r="I2436" s="33" t="s">
        <v>2532</v>
      </c>
      <c r="J2436" s="33" t="s">
        <v>1619</v>
      </c>
      <c r="K2436" s="35" t="s">
        <v>16</v>
      </c>
      <c r="L2436" s="33" t="s">
        <v>3194</v>
      </c>
      <c r="M2436" s="33" t="s">
        <v>8450</v>
      </c>
      <c r="N2436" s="33" t="s">
        <v>15049</v>
      </c>
      <c r="O2436" s="5"/>
      <c r="P2436" s="35" t="s">
        <v>233</v>
      </c>
      <c r="Q2436" s="35" t="s">
        <v>15049</v>
      </c>
      <c r="R2436" s="33">
        <v>76293.0</v>
      </c>
      <c r="S2436" s="37"/>
      <c r="T2436" s="33"/>
      <c r="U2436" s="33">
        <v>8.35</v>
      </c>
      <c r="V2436" s="33" t="s">
        <v>154</v>
      </c>
      <c r="W2436" s="33"/>
      <c r="X2436" s="33"/>
      <c r="Y2436" s="5"/>
      <c r="Z2436" s="5"/>
      <c r="AA2436" s="33">
        <v>1.0</v>
      </c>
      <c r="AB2436" s="33"/>
      <c r="AC2436" s="33">
        <v>1.0</v>
      </c>
      <c r="AD2436" s="5"/>
      <c r="AE2436" s="5"/>
      <c r="AF2436" s="5"/>
      <c r="AG2436" s="16"/>
      <c r="AH2436" s="38" t="str">
        <f t="shared" si="1"/>
        <v/>
      </c>
      <c r="AI2436" s="39">
        <f t="shared" si="2"/>
        <v>1</v>
      </c>
      <c r="AJ2436" s="37" t="str">
        <f t="shared" si="3"/>
        <v/>
      </c>
      <c r="AK2436" s="41" t="str">
        <f t="shared" si="4"/>
        <v/>
      </c>
      <c r="AL2436" s="35" t="s">
        <v>233</v>
      </c>
      <c r="AM2436" s="33" t="s">
        <v>15049</v>
      </c>
      <c r="AN2436" s="33" t="s">
        <v>15049</v>
      </c>
      <c r="AO2436" s="41"/>
      <c r="AP2436" s="33" t="s">
        <v>169</v>
      </c>
      <c r="AQ2436" s="33" t="s">
        <v>170</v>
      </c>
      <c r="AR2436" s="33">
        <v>450.0</v>
      </c>
      <c r="AS2436" s="42"/>
      <c r="AT2436" s="42"/>
      <c r="AU2436" s="42"/>
      <c r="AV2436" s="42"/>
      <c r="AW2436" s="42"/>
      <c r="AX2436" s="5"/>
      <c r="AY2436" s="33"/>
      <c r="AZ2436" s="33" t="s">
        <v>15085</v>
      </c>
      <c r="BA2436" s="5"/>
      <c r="BB2436" s="5"/>
      <c r="BC2436" s="5" t="s">
        <v>15086</v>
      </c>
      <c r="BD2436" s="33" t="s">
        <v>173</v>
      </c>
      <c r="BE2436" s="41"/>
      <c r="BF2436" s="35"/>
      <c r="BG2436" s="33" t="s">
        <v>169</v>
      </c>
      <c r="BH2436" s="5"/>
      <c r="BI2436" s="33">
        <v>450.0</v>
      </c>
      <c r="BJ2436" s="33" t="s">
        <v>170</v>
      </c>
      <c r="BK2436" s="5"/>
      <c r="BL2436" s="5">
        <f t="shared" si="5"/>
        <v>5991.75</v>
      </c>
      <c r="BM2436" s="5"/>
      <c r="BN2436" s="5"/>
      <c r="BO2436" s="42">
        <f t="shared" si="6"/>
        <v>5991.75</v>
      </c>
      <c r="BP2436" s="44"/>
      <c r="BQ2436" s="45"/>
      <c r="BR2436" s="47"/>
      <c r="BS2436" s="45"/>
      <c r="BT2436" s="37"/>
      <c r="BU2436" s="5"/>
      <c r="BV2436" s="38"/>
      <c r="BW2436" s="48"/>
      <c r="BX2436" s="44"/>
      <c r="BY2436" s="44"/>
      <c r="BZ2436" s="33" t="s">
        <v>131</v>
      </c>
      <c r="CA2436" s="5"/>
      <c r="CB2436" s="5"/>
      <c r="CC2436" s="33" t="s">
        <v>177</v>
      </c>
      <c r="CD2436" s="5"/>
      <c r="CE2436" s="5"/>
      <c r="CF2436" s="33" t="s">
        <v>178</v>
      </c>
      <c r="CG2436" s="33" t="s">
        <v>15087</v>
      </c>
      <c r="CH2436" s="5"/>
      <c r="CI2436" s="5"/>
      <c r="CJ2436" s="5"/>
      <c r="CK2436" s="33"/>
      <c r="CL2436" s="49">
        <v>45000.0</v>
      </c>
      <c r="CM2436" s="33" t="s">
        <v>180</v>
      </c>
      <c r="CN2436" s="5"/>
      <c r="CO2436" s="33">
        <v>3.0</v>
      </c>
      <c r="CP2436" s="33" t="s">
        <v>181</v>
      </c>
      <c r="CQ2436" s="50" t="str">
        <f t="shared" si="7"/>
        <v>27/05/1944</v>
      </c>
      <c r="CR2436" s="33" t="s">
        <v>182</v>
      </c>
      <c r="CS2436" s="33">
        <v>5.0</v>
      </c>
      <c r="CT2436" s="33">
        <v>5.0</v>
      </c>
      <c r="CU2436" s="33">
        <v>7.0</v>
      </c>
      <c r="CV2436" s="33">
        <v>1416.0</v>
      </c>
      <c r="CW2436" s="5"/>
      <c r="CX2436" s="5"/>
      <c r="CY2436" s="33">
        <v>-100.071213</v>
      </c>
      <c r="CZ2436" s="33">
        <v>20.658825</v>
      </c>
      <c r="DA2436" s="33">
        <v>4.191550263E9</v>
      </c>
      <c r="DB2436" s="33">
        <v>2.0</v>
      </c>
      <c r="DC2436" s="33" t="s">
        <v>8456</v>
      </c>
      <c r="DD2436" s="33">
        <v>2023.0</v>
      </c>
      <c r="DE2436" s="33" t="s">
        <v>184</v>
      </c>
      <c r="DF2436" s="33"/>
      <c r="DG2436" s="33" t="s">
        <v>185</v>
      </c>
      <c r="DH2436" s="33" t="s">
        <v>186</v>
      </c>
      <c r="DI2436" s="5"/>
      <c r="DJ2436" s="5"/>
    </row>
    <row r="2437">
      <c r="A2437" s="33" t="s">
        <v>15088</v>
      </c>
      <c r="B2437" s="34">
        <v>44952.0</v>
      </c>
      <c r="C2437" s="35" t="s">
        <v>137</v>
      </c>
      <c r="D2437" s="35" t="s">
        <v>139</v>
      </c>
      <c r="E2437" s="35" t="s">
        <v>142</v>
      </c>
      <c r="F2437" s="36" t="s">
        <v>144</v>
      </c>
      <c r="G2437" s="33" t="s">
        <v>15089</v>
      </c>
      <c r="H2437" s="33" t="s">
        <v>581</v>
      </c>
      <c r="I2437" s="33" t="s">
        <v>255</v>
      </c>
      <c r="J2437" s="33" t="s">
        <v>439</v>
      </c>
      <c r="K2437" s="35" t="s">
        <v>16</v>
      </c>
      <c r="L2437" s="33" t="s">
        <v>3194</v>
      </c>
      <c r="M2437" s="33" t="s">
        <v>8450</v>
      </c>
      <c r="N2437" s="33" t="s">
        <v>15049</v>
      </c>
      <c r="O2437" s="5"/>
      <c r="P2437" s="35" t="s">
        <v>233</v>
      </c>
      <c r="Q2437" s="35" t="s">
        <v>15049</v>
      </c>
      <c r="R2437" s="33">
        <v>76293.0</v>
      </c>
      <c r="S2437" s="37"/>
      <c r="T2437" s="33"/>
      <c r="U2437" s="33">
        <v>5.0</v>
      </c>
      <c r="V2437" s="33" t="s">
        <v>154</v>
      </c>
      <c r="W2437" s="33"/>
      <c r="X2437" s="33"/>
      <c r="Y2437" s="5"/>
      <c r="Z2437" s="5"/>
      <c r="AA2437" s="33">
        <v>1.0</v>
      </c>
      <c r="AB2437" s="33"/>
      <c r="AC2437" s="33">
        <v>1.0</v>
      </c>
      <c r="AD2437" s="5"/>
      <c r="AE2437" s="5"/>
      <c r="AF2437" s="5"/>
      <c r="AG2437" s="16"/>
      <c r="AH2437" s="38" t="str">
        <f t="shared" si="1"/>
        <v/>
      </c>
      <c r="AI2437" s="39">
        <f t="shared" si="2"/>
        <v>1</v>
      </c>
      <c r="AJ2437" s="37" t="str">
        <f t="shared" si="3"/>
        <v/>
      </c>
      <c r="AK2437" s="41" t="str">
        <f t="shared" si="4"/>
        <v/>
      </c>
      <c r="AL2437" s="35" t="s">
        <v>233</v>
      </c>
      <c r="AM2437" s="33" t="s">
        <v>15049</v>
      </c>
      <c r="AN2437" s="33" t="s">
        <v>15049</v>
      </c>
      <c r="AO2437" s="41"/>
      <c r="AP2437" s="33" t="s">
        <v>169</v>
      </c>
      <c r="AQ2437" s="33" t="s">
        <v>170</v>
      </c>
      <c r="AR2437" s="33">
        <v>450.0</v>
      </c>
      <c r="AS2437" s="42"/>
      <c r="AT2437" s="42"/>
      <c r="AU2437" s="42"/>
      <c r="AV2437" s="42"/>
      <c r="AW2437" s="42"/>
      <c r="AX2437" s="5"/>
      <c r="AY2437" s="33"/>
      <c r="AZ2437" s="33" t="s">
        <v>15090</v>
      </c>
      <c r="BA2437" s="5"/>
      <c r="BB2437" s="5"/>
      <c r="BC2437" s="5" t="s">
        <v>15091</v>
      </c>
      <c r="BD2437" s="33" t="s">
        <v>173</v>
      </c>
      <c r="BE2437" s="41"/>
      <c r="BF2437" s="35"/>
      <c r="BG2437" s="33" t="s">
        <v>169</v>
      </c>
      <c r="BH2437" s="5"/>
      <c r="BI2437" s="33">
        <v>450.0</v>
      </c>
      <c r="BJ2437" s="33" t="s">
        <v>170</v>
      </c>
      <c r="BK2437" s="5"/>
      <c r="BL2437" s="5">
        <f t="shared" si="5"/>
        <v>5991.75</v>
      </c>
      <c r="BM2437" s="5"/>
      <c r="BN2437" s="5"/>
      <c r="BO2437" s="42">
        <f t="shared" si="6"/>
        <v>5991.75</v>
      </c>
      <c r="BP2437" s="44"/>
      <c r="BQ2437" s="45"/>
      <c r="BR2437" s="47"/>
      <c r="BS2437" s="45"/>
      <c r="BT2437" s="37"/>
      <c r="BU2437" s="5"/>
      <c r="BV2437" s="38"/>
      <c r="BW2437" s="48"/>
      <c r="BX2437" s="44"/>
      <c r="BY2437" s="44"/>
      <c r="BZ2437" s="33" t="s">
        <v>131</v>
      </c>
      <c r="CA2437" s="5"/>
      <c r="CB2437" s="5"/>
      <c r="CC2437" s="33" t="s">
        <v>177</v>
      </c>
      <c r="CD2437" s="5"/>
      <c r="CE2437" s="5"/>
      <c r="CF2437" s="33" t="s">
        <v>178</v>
      </c>
      <c r="CG2437" s="33" t="s">
        <v>15092</v>
      </c>
      <c r="CH2437" s="5"/>
      <c r="CI2437" s="5"/>
      <c r="CJ2437" s="5"/>
      <c r="CK2437" s="33"/>
      <c r="CL2437" s="49">
        <v>45000.0</v>
      </c>
      <c r="CM2437" s="33" t="s">
        <v>180</v>
      </c>
      <c r="CN2437" s="5"/>
      <c r="CO2437" s="33">
        <v>3.0</v>
      </c>
      <c r="CP2437" s="33" t="s">
        <v>181</v>
      </c>
      <c r="CQ2437" s="50" t="str">
        <f t="shared" si="7"/>
        <v>24/10/1947</v>
      </c>
      <c r="CR2437" s="33" t="s">
        <v>182</v>
      </c>
      <c r="CS2437" s="33">
        <v>5.0</v>
      </c>
      <c r="CT2437" s="33">
        <v>5.0</v>
      </c>
      <c r="CU2437" s="33">
        <v>7.0</v>
      </c>
      <c r="CV2437" s="33">
        <v>1416.0</v>
      </c>
      <c r="CW2437" s="5"/>
      <c r="CX2437" s="5"/>
      <c r="CY2437" s="33">
        <v>-100.071213</v>
      </c>
      <c r="CZ2437" s="33">
        <v>20.658825</v>
      </c>
      <c r="DA2437" s="33">
        <v>4.411515645E9</v>
      </c>
      <c r="DB2437" s="33">
        <v>2.0</v>
      </c>
      <c r="DC2437" s="33" t="s">
        <v>8456</v>
      </c>
      <c r="DD2437" s="33">
        <v>2023.0</v>
      </c>
      <c r="DE2437" s="33" t="s">
        <v>184</v>
      </c>
      <c r="DF2437" s="33"/>
      <c r="DG2437" s="33" t="s">
        <v>185</v>
      </c>
      <c r="DH2437" s="33" t="s">
        <v>186</v>
      </c>
      <c r="DI2437" s="5"/>
      <c r="DJ2437" s="5"/>
    </row>
    <row r="2438">
      <c r="A2438" s="33" t="s">
        <v>15093</v>
      </c>
      <c r="B2438" s="34">
        <v>44952.0</v>
      </c>
      <c r="C2438" s="35" t="s">
        <v>137</v>
      </c>
      <c r="D2438" s="35" t="s">
        <v>139</v>
      </c>
      <c r="E2438" s="35" t="s">
        <v>142</v>
      </c>
      <c r="F2438" s="36" t="s">
        <v>144</v>
      </c>
      <c r="G2438" s="33" t="s">
        <v>15094</v>
      </c>
      <c r="H2438" s="33" t="s">
        <v>15095</v>
      </c>
      <c r="I2438" s="33" t="s">
        <v>255</v>
      </c>
      <c r="J2438" s="33" t="s">
        <v>1619</v>
      </c>
      <c r="K2438" s="35" t="s">
        <v>16</v>
      </c>
      <c r="L2438" s="33" t="s">
        <v>3194</v>
      </c>
      <c r="M2438" s="33" t="s">
        <v>8450</v>
      </c>
      <c r="N2438" s="33" t="s">
        <v>15049</v>
      </c>
      <c r="O2438" s="5"/>
      <c r="P2438" s="35" t="s">
        <v>233</v>
      </c>
      <c r="Q2438" s="35" t="s">
        <v>15049</v>
      </c>
      <c r="R2438" s="33">
        <v>76293.0</v>
      </c>
      <c r="S2438" s="37"/>
      <c r="T2438" s="33"/>
      <c r="U2438" s="33">
        <v>11.63</v>
      </c>
      <c r="V2438" s="33" t="s">
        <v>154</v>
      </c>
      <c r="W2438" s="33"/>
      <c r="X2438" s="33"/>
      <c r="Y2438" s="5"/>
      <c r="Z2438" s="5"/>
      <c r="AA2438" s="33">
        <v>1.0</v>
      </c>
      <c r="AB2438" s="33"/>
      <c r="AC2438" s="33">
        <v>1.0</v>
      </c>
      <c r="AD2438" s="5"/>
      <c r="AE2438" s="5"/>
      <c r="AF2438" s="5"/>
      <c r="AG2438" s="16"/>
      <c r="AH2438" s="38" t="str">
        <f t="shared" si="1"/>
        <v/>
      </c>
      <c r="AI2438" s="39">
        <f t="shared" si="2"/>
        <v>1</v>
      </c>
      <c r="AJ2438" s="37" t="str">
        <f t="shared" si="3"/>
        <v/>
      </c>
      <c r="AK2438" s="41" t="str">
        <f t="shared" si="4"/>
        <v/>
      </c>
      <c r="AL2438" s="35" t="s">
        <v>233</v>
      </c>
      <c r="AM2438" s="33" t="s">
        <v>15049</v>
      </c>
      <c r="AN2438" s="33" t="s">
        <v>15049</v>
      </c>
      <c r="AO2438" s="41"/>
      <c r="AP2438" s="33" t="s">
        <v>169</v>
      </c>
      <c r="AQ2438" s="33" t="s">
        <v>170</v>
      </c>
      <c r="AR2438" s="33">
        <v>450.0</v>
      </c>
      <c r="AS2438" s="42"/>
      <c r="AT2438" s="42"/>
      <c r="AU2438" s="42"/>
      <c r="AV2438" s="42"/>
      <c r="AW2438" s="42"/>
      <c r="AX2438" s="5"/>
      <c r="AY2438" s="33"/>
      <c r="AZ2438" s="33" t="s">
        <v>15096</v>
      </c>
      <c r="BA2438" s="5"/>
      <c r="BB2438" s="5"/>
      <c r="BC2438" s="5" t="s">
        <v>15097</v>
      </c>
      <c r="BD2438" s="33" t="s">
        <v>173</v>
      </c>
      <c r="BE2438" s="41"/>
      <c r="BF2438" s="35"/>
      <c r="BG2438" s="33" t="s">
        <v>169</v>
      </c>
      <c r="BH2438" s="5"/>
      <c r="BI2438" s="33">
        <v>450.0</v>
      </c>
      <c r="BJ2438" s="33" t="s">
        <v>170</v>
      </c>
      <c r="BK2438" s="5"/>
      <c r="BL2438" s="5">
        <f t="shared" si="5"/>
        <v>5991.75</v>
      </c>
      <c r="BM2438" s="5"/>
      <c r="BN2438" s="5"/>
      <c r="BO2438" s="42">
        <f t="shared" si="6"/>
        <v>5991.75</v>
      </c>
      <c r="BP2438" s="44"/>
      <c r="BQ2438" s="45"/>
      <c r="BR2438" s="47"/>
      <c r="BS2438" s="45"/>
      <c r="BT2438" s="37"/>
      <c r="BU2438" s="5"/>
      <c r="BV2438" s="38"/>
      <c r="BW2438" s="48"/>
      <c r="BX2438" s="44"/>
      <c r="BY2438" s="44"/>
      <c r="BZ2438" s="33" t="s">
        <v>131</v>
      </c>
      <c r="CA2438" s="5"/>
      <c r="CB2438" s="5"/>
      <c r="CC2438" s="33" t="s">
        <v>177</v>
      </c>
      <c r="CD2438" s="5"/>
      <c r="CE2438" s="5"/>
      <c r="CF2438" s="33" t="s">
        <v>178</v>
      </c>
      <c r="CG2438" s="33" t="s">
        <v>15098</v>
      </c>
      <c r="CH2438" s="5"/>
      <c r="CI2438" s="5"/>
      <c r="CJ2438" s="5"/>
      <c r="CK2438" s="33"/>
      <c r="CL2438" s="49">
        <v>45000.0</v>
      </c>
      <c r="CM2438" s="33" t="s">
        <v>180</v>
      </c>
      <c r="CN2438" s="5"/>
      <c r="CO2438" s="33">
        <v>3.0</v>
      </c>
      <c r="CP2438" s="33" t="s">
        <v>181</v>
      </c>
      <c r="CQ2438" s="50" t="str">
        <f t="shared" si="7"/>
        <v>08/05/1964</v>
      </c>
      <c r="CR2438" s="33" t="s">
        <v>182</v>
      </c>
      <c r="CS2438" s="33">
        <v>5.0</v>
      </c>
      <c r="CT2438" s="33">
        <v>5.0</v>
      </c>
      <c r="CU2438" s="33">
        <v>7.0</v>
      </c>
      <c r="CV2438" s="33">
        <v>1416.0</v>
      </c>
      <c r="CW2438" s="5"/>
      <c r="CX2438" s="5"/>
      <c r="CY2438" s="33">
        <v>-100.071213</v>
      </c>
      <c r="CZ2438" s="33">
        <v>20.658825</v>
      </c>
      <c r="DA2438" s="33">
        <v>4.411235436E9</v>
      </c>
      <c r="DB2438" s="33">
        <v>2.0</v>
      </c>
      <c r="DC2438" s="33" t="s">
        <v>8456</v>
      </c>
      <c r="DD2438" s="33">
        <v>2023.0</v>
      </c>
      <c r="DE2438" s="33" t="s">
        <v>184</v>
      </c>
      <c r="DF2438" s="33"/>
      <c r="DG2438" s="33" t="s">
        <v>185</v>
      </c>
      <c r="DH2438" s="33" t="s">
        <v>186</v>
      </c>
      <c r="DI2438" s="5"/>
      <c r="DJ2438" s="5"/>
    </row>
    <row r="2439">
      <c r="A2439" s="33" t="s">
        <v>15099</v>
      </c>
      <c r="B2439" s="34">
        <v>44952.0</v>
      </c>
      <c r="C2439" s="35" t="s">
        <v>137</v>
      </c>
      <c r="D2439" s="35" t="s">
        <v>139</v>
      </c>
      <c r="E2439" s="35" t="s">
        <v>142</v>
      </c>
      <c r="F2439" s="36" t="s">
        <v>144</v>
      </c>
      <c r="G2439" s="33" t="s">
        <v>15100</v>
      </c>
      <c r="H2439" s="33" t="s">
        <v>6395</v>
      </c>
      <c r="I2439" s="33" t="s">
        <v>255</v>
      </c>
      <c r="J2439" s="33" t="s">
        <v>1778</v>
      </c>
      <c r="K2439" s="35" t="s">
        <v>16</v>
      </c>
      <c r="L2439" s="33" t="s">
        <v>3194</v>
      </c>
      <c r="M2439" s="33" t="s">
        <v>8450</v>
      </c>
      <c r="N2439" s="33" t="s">
        <v>15049</v>
      </c>
      <c r="O2439" s="5"/>
      <c r="P2439" s="35" t="s">
        <v>233</v>
      </c>
      <c r="Q2439" s="35" t="s">
        <v>15049</v>
      </c>
      <c r="R2439" s="33">
        <v>76293.0</v>
      </c>
      <c r="S2439" s="37"/>
      <c r="T2439" s="33"/>
      <c r="U2439" s="33">
        <v>3.19</v>
      </c>
      <c r="V2439" s="33" t="s">
        <v>154</v>
      </c>
      <c r="W2439" s="33"/>
      <c r="X2439" s="33"/>
      <c r="Y2439" s="5"/>
      <c r="Z2439" s="5"/>
      <c r="AA2439" s="33">
        <v>1.0</v>
      </c>
      <c r="AB2439" s="33"/>
      <c r="AC2439" s="33">
        <v>1.0</v>
      </c>
      <c r="AD2439" s="5"/>
      <c r="AE2439" s="5"/>
      <c r="AF2439" s="5"/>
      <c r="AG2439" s="16"/>
      <c r="AH2439" s="38" t="str">
        <f t="shared" si="1"/>
        <v/>
      </c>
      <c r="AI2439" s="39">
        <f t="shared" si="2"/>
        <v>1</v>
      </c>
      <c r="AJ2439" s="37" t="str">
        <f t="shared" si="3"/>
        <v/>
      </c>
      <c r="AK2439" s="41" t="str">
        <f t="shared" si="4"/>
        <v/>
      </c>
      <c r="AL2439" s="35" t="s">
        <v>233</v>
      </c>
      <c r="AM2439" s="33" t="s">
        <v>15049</v>
      </c>
      <c r="AN2439" s="33" t="s">
        <v>15049</v>
      </c>
      <c r="AO2439" s="41"/>
      <c r="AP2439" s="33" t="s">
        <v>169</v>
      </c>
      <c r="AQ2439" s="33" t="s">
        <v>170</v>
      </c>
      <c r="AR2439" s="33">
        <v>450.0</v>
      </c>
      <c r="AS2439" s="42"/>
      <c r="AT2439" s="42"/>
      <c r="AU2439" s="42"/>
      <c r="AV2439" s="42"/>
      <c r="AW2439" s="42"/>
      <c r="AX2439" s="5"/>
      <c r="AY2439" s="33"/>
      <c r="AZ2439" s="33" t="s">
        <v>15101</v>
      </c>
      <c r="BA2439" s="5"/>
      <c r="BB2439" s="5"/>
      <c r="BC2439" s="5" t="s">
        <v>15102</v>
      </c>
      <c r="BD2439" s="33" t="s">
        <v>173</v>
      </c>
      <c r="BE2439" s="41"/>
      <c r="BF2439" s="35"/>
      <c r="BG2439" s="33" t="s">
        <v>169</v>
      </c>
      <c r="BH2439" s="5"/>
      <c r="BI2439" s="33">
        <v>450.0</v>
      </c>
      <c r="BJ2439" s="33" t="s">
        <v>170</v>
      </c>
      <c r="BK2439" s="5"/>
      <c r="BL2439" s="5">
        <f t="shared" si="5"/>
        <v>5991.75</v>
      </c>
      <c r="BM2439" s="5"/>
      <c r="BN2439" s="5"/>
      <c r="BO2439" s="42">
        <f t="shared" si="6"/>
        <v>5991.75</v>
      </c>
      <c r="BP2439" s="44"/>
      <c r="BQ2439" s="45"/>
      <c r="BR2439" s="47"/>
      <c r="BS2439" s="45"/>
      <c r="BT2439" s="37"/>
      <c r="BU2439" s="5"/>
      <c r="BV2439" s="38"/>
      <c r="BW2439" s="48"/>
      <c r="BX2439" s="44"/>
      <c r="BY2439" s="44"/>
      <c r="BZ2439" s="33" t="s">
        <v>131</v>
      </c>
      <c r="CA2439" s="5"/>
      <c r="CB2439" s="5"/>
      <c r="CC2439" s="33" t="s">
        <v>177</v>
      </c>
      <c r="CD2439" s="5"/>
      <c r="CE2439" s="5"/>
      <c r="CF2439" s="33" t="s">
        <v>178</v>
      </c>
      <c r="CG2439" s="33" t="s">
        <v>15103</v>
      </c>
      <c r="CH2439" s="5"/>
      <c r="CI2439" s="5"/>
      <c r="CJ2439" s="5"/>
      <c r="CK2439" s="33"/>
      <c r="CL2439" s="49">
        <v>45000.0</v>
      </c>
      <c r="CM2439" s="33" t="s">
        <v>180</v>
      </c>
      <c r="CN2439" s="5"/>
      <c r="CO2439" s="33">
        <v>3.0</v>
      </c>
      <c r="CP2439" s="33" t="s">
        <v>181</v>
      </c>
      <c r="CQ2439" s="50" t="str">
        <f t="shared" si="7"/>
        <v>20/12/1957</v>
      </c>
      <c r="CR2439" s="33" t="s">
        <v>182</v>
      </c>
      <c r="CS2439" s="33">
        <v>5.0</v>
      </c>
      <c r="CT2439" s="33">
        <v>5.0</v>
      </c>
      <c r="CU2439" s="33">
        <v>7.0</v>
      </c>
      <c r="CV2439" s="33">
        <v>1416.0</v>
      </c>
      <c r="CW2439" s="5"/>
      <c r="CX2439" s="5"/>
      <c r="CY2439" s="33">
        <v>-100.071213</v>
      </c>
      <c r="CZ2439" s="33">
        <v>20.658825</v>
      </c>
      <c r="DA2439" s="33">
        <v>4.411104699E9</v>
      </c>
      <c r="DB2439" s="33">
        <v>2.0</v>
      </c>
      <c r="DC2439" s="33" t="s">
        <v>8456</v>
      </c>
      <c r="DD2439" s="33">
        <v>2023.0</v>
      </c>
      <c r="DE2439" s="33" t="s">
        <v>184</v>
      </c>
      <c r="DF2439" s="33"/>
      <c r="DG2439" s="33" t="s">
        <v>185</v>
      </c>
      <c r="DH2439" s="33" t="s">
        <v>186</v>
      </c>
      <c r="DI2439" s="5"/>
      <c r="DJ2439" s="5"/>
    </row>
    <row r="2440">
      <c r="A2440" s="33" t="s">
        <v>15104</v>
      </c>
      <c r="B2440" s="34">
        <v>44952.0</v>
      </c>
      <c r="C2440" s="35" t="s">
        <v>137</v>
      </c>
      <c r="D2440" s="35" t="s">
        <v>139</v>
      </c>
      <c r="E2440" s="35" t="s">
        <v>142</v>
      </c>
      <c r="F2440" s="36" t="s">
        <v>144</v>
      </c>
      <c r="G2440" s="33" t="s">
        <v>15105</v>
      </c>
      <c r="H2440" s="33" t="s">
        <v>15106</v>
      </c>
      <c r="I2440" s="33" t="s">
        <v>1872</v>
      </c>
      <c r="J2440" s="33" t="s">
        <v>204</v>
      </c>
      <c r="K2440" s="35" t="s">
        <v>421</v>
      </c>
      <c r="L2440" s="33" t="s">
        <v>3194</v>
      </c>
      <c r="M2440" s="33" t="s">
        <v>8450</v>
      </c>
      <c r="N2440" s="33" t="s">
        <v>15049</v>
      </c>
      <c r="O2440" s="5"/>
      <c r="P2440" s="35" t="s">
        <v>233</v>
      </c>
      <c r="Q2440" s="35" t="s">
        <v>15049</v>
      </c>
      <c r="R2440" s="33">
        <v>76293.0</v>
      </c>
      <c r="S2440" s="37"/>
      <c r="T2440" s="33"/>
      <c r="U2440" s="33">
        <v>7.12</v>
      </c>
      <c r="V2440" s="33" t="s">
        <v>154</v>
      </c>
      <c r="W2440" s="33"/>
      <c r="X2440" s="33"/>
      <c r="Y2440" s="5"/>
      <c r="Z2440" s="5"/>
      <c r="AA2440" s="33">
        <v>1.0</v>
      </c>
      <c r="AB2440" s="33"/>
      <c r="AC2440" s="33">
        <v>1.0</v>
      </c>
      <c r="AD2440" s="5"/>
      <c r="AE2440" s="5"/>
      <c r="AF2440" s="5"/>
      <c r="AG2440" s="16"/>
      <c r="AH2440" s="38" t="str">
        <f t="shared" si="1"/>
        <v/>
      </c>
      <c r="AI2440" s="39">
        <f t="shared" si="2"/>
        <v>1</v>
      </c>
      <c r="AJ2440" s="37" t="str">
        <f t="shared" si="3"/>
        <v/>
      </c>
      <c r="AK2440" s="41" t="str">
        <f t="shared" si="4"/>
        <v/>
      </c>
      <c r="AL2440" s="35" t="s">
        <v>233</v>
      </c>
      <c r="AM2440" s="33" t="s">
        <v>15049</v>
      </c>
      <c r="AN2440" s="33" t="s">
        <v>15049</v>
      </c>
      <c r="AO2440" s="41"/>
      <c r="AP2440" s="33" t="s">
        <v>169</v>
      </c>
      <c r="AQ2440" s="33" t="s">
        <v>170</v>
      </c>
      <c r="AR2440" s="33">
        <v>450.0</v>
      </c>
      <c r="AS2440" s="42"/>
      <c r="AT2440" s="42"/>
      <c r="AU2440" s="42"/>
      <c r="AV2440" s="42"/>
      <c r="AW2440" s="42"/>
      <c r="AX2440" s="5"/>
      <c r="AY2440" s="33"/>
      <c r="AZ2440" s="33" t="s">
        <v>15107</v>
      </c>
      <c r="BA2440" s="5"/>
      <c r="BB2440" s="5"/>
      <c r="BC2440" s="5" t="s">
        <v>15108</v>
      </c>
      <c r="BD2440" s="33" t="s">
        <v>173</v>
      </c>
      <c r="BE2440" s="41"/>
      <c r="BF2440" s="35"/>
      <c r="BG2440" s="33" t="s">
        <v>169</v>
      </c>
      <c r="BH2440" s="5"/>
      <c r="BI2440" s="33">
        <v>450.0</v>
      </c>
      <c r="BJ2440" s="33" t="s">
        <v>170</v>
      </c>
      <c r="BK2440" s="5"/>
      <c r="BL2440" s="5">
        <f t="shared" si="5"/>
        <v>5991.75</v>
      </c>
      <c r="BM2440" s="5"/>
      <c r="BN2440" s="5"/>
      <c r="BO2440" s="42">
        <f t="shared" si="6"/>
        <v>5991.75</v>
      </c>
      <c r="BP2440" s="44"/>
      <c r="BQ2440" s="45"/>
      <c r="BR2440" s="47"/>
      <c r="BS2440" s="45"/>
      <c r="BT2440" s="37"/>
      <c r="BU2440" s="5"/>
      <c r="BV2440" s="38"/>
      <c r="BW2440" s="48"/>
      <c r="BX2440" s="44"/>
      <c r="BY2440" s="44"/>
      <c r="BZ2440" s="33" t="s">
        <v>131</v>
      </c>
      <c r="CA2440" s="5"/>
      <c r="CB2440" s="5"/>
      <c r="CC2440" s="33" t="s">
        <v>177</v>
      </c>
      <c r="CD2440" s="5"/>
      <c r="CE2440" s="5"/>
      <c r="CF2440" s="33" t="s">
        <v>178</v>
      </c>
      <c r="CG2440" s="33" t="s">
        <v>15109</v>
      </c>
      <c r="CH2440" s="5"/>
      <c r="CI2440" s="5"/>
      <c r="CJ2440" s="5"/>
      <c r="CK2440" s="33"/>
      <c r="CL2440" s="49">
        <v>45000.0</v>
      </c>
      <c r="CM2440" s="33" t="s">
        <v>180</v>
      </c>
      <c r="CN2440" s="5"/>
      <c r="CO2440" s="33">
        <v>3.0</v>
      </c>
      <c r="CP2440" s="33" t="s">
        <v>181</v>
      </c>
      <c r="CQ2440" s="50" t="str">
        <f t="shared" si="7"/>
        <v>03/10/1946</v>
      </c>
      <c r="CR2440" s="33" t="s">
        <v>182</v>
      </c>
      <c r="CS2440" s="33">
        <v>5.0</v>
      </c>
      <c r="CT2440" s="33">
        <v>5.0</v>
      </c>
      <c r="CU2440" s="33">
        <v>28.0</v>
      </c>
      <c r="CV2440" s="33">
        <v>1416.0</v>
      </c>
      <c r="CW2440" s="5"/>
      <c r="CX2440" s="5"/>
      <c r="CY2440" s="33">
        <v>-100.071213</v>
      </c>
      <c r="CZ2440" s="33">
        <v>20.658825</v>
      </c>
      <c r="DA2440" s="33">
        <v>4.42488328E9</v>
      </c>
      <c r="DB2440" s="33">
        <v>2.0</v>
      </c>
      <c r="DC2440" s="33" t="s">
        <v>8456</v>
      </c>
      <c r="DD2440" s="33">
        <v>2023.0</v>
      </c>
      <c r="DE2440" s="33" t="s">
        <v>184</v>
      </c>
      <c r="DF2440" s="33"/>
      <c r="DG2440" s="33" t="s">
        <v>185</v>
      </c>
      <c r="DH2440" s="33" t="s">
        <v>186</v>
      </c>
      <c r="DI2440" s="5"/>
      <c r="DJ2440" s="5"/>
    </row>
    <row r="2441">
      <c r="A2441" s="33" t="s">
        <v>15110</v>
      </c>
      <c r="B2441" s="34">
        <v>44952.0</v>
      </c>
      <c r="C2441" s="35" t="s">
        <v>137</v>
      </c>
      <c r="D2441" s="35" t="s">
        <v>139</v>
      </c>
      <c r="E2441" s="35" t="s">
        <v>142</v>
      </c>
      <c r="F2441" s="36" t="s">
        <v>144</v>
      </c>
      <c r="G2441" s="33" t="s">
        <v>15111</v>
      </c>
      <c r="H2441" s="33" t="s">
        <v>15112</v>
      </c>
      <c r="I2441" s="33" t="s">
        <v>391</v>
      </c>
      <c r="J2441" s="33" t="s">
        <v>4749</v>
      </c>
      <c r="K2441" s="35" t="s">
        <v>421</v>
      </c>
      <c r="L2441" s="33" t="s">
        <v>3194</v>
      </c>
      <c r="M2441" s="33" t="s">
        <v>8450</v>
      </c>
      <c r="N2441" s="33" t="s">
        <v>15113</v>
      </c>
      <c r="O2441" s="5"/>
      <c r="P2441" s="35" t="s">
        <v>233</v>
      </c>
      <c r="Q2441" s="35" t="s">
        <v>15113</v>
      </c>
      <c r="R2441" s="33">
        <v>76295.0</v>
      </c>
      <c r="S2441" s="37"/>
      <c r="T2441" s="33"/>
      <c r="U2441" s="33">
        <v>7.0</v>
      </c>
      <c r="V2441" s="33" t="s">
        <v>154</v>
      </c>
      <c r="W2441" s="33"/>
      <c r="X2441" s="33"/>
      <c r="Y2441" s="5"/>
      <c r="Z2441" s="5"/>
      <c r="AA2441" s="33">
        <v>1.0</v>
      </c>
      <c r="AB2441" s="33"/>
      <c r="AC2441" s="33">
        <v>1.0</v>
      </c>
      <c r="AD2441" s="5"/>
      <c r="AE2441" s="5"/>
      <c r="AF2441" s="5"/>
      <c r="AG2441" s="16"/>
      <c r="AH2441" s="38" t="str">
        <f t="shared" si="1"/>
        <v/>
      </c>
      <c r="AI2441" s="39" t="str">
        <f t="shared" si="2"/>
        <v/>
      </c>
      <c r="AJ2441" s="37" t="str">
        <f t="shared" si="3"/>
        <v/>
      </c>
      <c r="AK2441" s="41" t="str">
        <f t="shared" si="4"/>
        <v/>
      </c>
      <c r="AL2441" s="35" t="s">
        <v>233</v>
      </c>
      <c r="AM2441" s="33" t="s">
        <v>15113</v>
      </c>
      <c r="AN2441" s="33" t="s">
        <v>15113</v>
      </c>
      <c r="AO2441" s="41"/>
      <c r="AP2441" s="33" t="s">
        <v>169</v>
      </c>
      <c r="AQ2441" s="33" t="s">
        <v>170</v>
      </c>
      <c r="AR2441" s="33">
        <v>300.0</v>
      </c>
      <c r="AS2441" s="42"/>
      <c r="AT2441" s="42"/>
      <c r="AU2441" s="42"/>
      <c r="AV2441" s="42"/>
      <c r="AW2441" s="42"/>
      <c r="AX2441" s="5"/>
      <c r="AY2441" s="33"/>
      <c r="AZ2441" s="33" t="s">
        <v>15114</v>
      </c>
      <c r="BA2441" s="5"/>
      <c r="BB2441" s="5"/>
      <c r="BC2441" s="5" t="s">
        <v>15115</v>
      </c>
      <c r="BD2441" s="33" t="s">
        <v>173</v>
      </c>
      <c r="BE2441" s="41"/>
      <c r="BF2441" s="35"/>
      <c r="BG2441" s="33" t="s">
        <v>169</v>
      </c>
      <c r="BH2441" s="5"/>
      <c r="BI2441" s="33">
        <v>300.0</v>
      </c>
      <c r="BJ2441" s="33" t="s">
        <v>170</v>
      </c>
      <c r="BK2441" s="5"/>
      <c r="BL2441" s="5">
        <f t="shared" si="5"/>
        <v>3994.5</v>
      </c>
      <c r="BM2441" s="5"/>
      <c r="BN2441" s="5"/>
      <c r="BO2441" s="42">
        <f t="shared" si="6"/>
        <v>3994.5</v>
      </c>
      <c r="BP2441" s="44"/>
      <c r="BQ2441" s="45"/>
      <c r="BR2441" s="47"/>
      <c r="BS2441" s="45"/>
      <c r="BT2441" s="37"/>
      <c r="BU2441" s="5"/>
      <c r="BV2441" s="38"/>
      <c r="BW2441" s="48"/>
      <c r="BX2441" s="44"/>
      <c r="BY2441" s="44"/>
      <c r="BZ2441" s="33" t="s">
        <v>131</v>
      </c>
      <c r="CA2441" s="5"/>
      <c r="CB2441" s="5"/>
      <c r="CC2441" s="33" t="s">
        <v>177</v>
      </c>
      <c r="CD2441" s="5"/>
      <c r="CE2441" s="5"/>
      <c r="CF2441" s="33" t="s">
        <v>178</v>
      </c>
      <c r="CG2441" s="33" t="s">
        <v>15116</v>
      </c>
      <c r="CH2441" s="5"/>
      <c r="CI2441" s="5"/>
      <c r="CJ2441" s="5"/>
      <c r="CK2441" s="33"/>
      <c r="CL2441" s="49">
        <v>45000.0</v>
      </c>
      <c r="CM2441" s="33" t="s">
        <v>180</v>
      </c>
      <c r="CN2441" s="5"/>
      <c r="CO2441" s="33">
        <v>2.0</v>
      </c>
      <c r="CP2441" s="33" t="s">
        <v>181</v>
      </c>
      <c r="CQ2441" s="50" t="str">
        <f t="shared" si="7"/>
        <v>23/12/1969</v>
      </c>
      <c r="CR2441" s="33" t="s">
        <v>182</v>
      </c>
      <c r="CS2441" s="33">
        <v>5.0</v>
      </c>
      <c r="CT2441" s="33">
        <v>5.0</v>
      </c>
      <c r="CU2441" s="33">
        <v>28.0</v>
      </c>
      <c r="CV2441" s="33">
        <v>1782.0</v>
      </c>
      <c r="CW2441" s="5"/>
      <c r="CX2441" s="5"/>
      <c r="CY2441" s="33">
        <v>-100.184563</v>
      </c>
      <c r="CZ2441" s="33">
        <v>20.604314</v>
      </c>
      <c r="DA2441" s="33">
        <v>4.424101334E9</v>
      </c>
      <c r="DB2441" s="33">
        <v>2.0</v>
      </c>
      <c r="DC2441" s="33" t="s">
        <v>8456</v>
      </c>
      <c r="DD2441" s="33">
        <v>2023.0</v>
      </c>
      <c r="DE2441" s="33" t="s">
        <v>184</v>
      </c>
      <c r="DF2441" s="33"/>
      <c r="DG2441" s="33" t="s">
        <v>185</v>
      </c>
      <c r="DH2441" s="33" t="s">
        <v>186</v>
      </c>
      <c r="DI2441" s="5"/>
      <c r="DJ2441" s="5"/>
    </row>
    <row r="2442">
      <c r="A2442" s="33" t="s">
        <v>15117</v>
      </c>
      <c r="B2442" s="34">
        <v>44952.0</v>
      </c>
      <c r="C2442" s="35" t="s">
        <v>137</v>
      </c>
      <c r="D2442" s="35" t="s">
        <v>139</v>
      </c>
      <c r="E2442" s="35" t="s">
        <v>142</v>
      </c>
      <c r="F2442" s="36" t="s">
        <v>144</v>
      </c>
      <c r="G2442" s="33" t="s">
        <v>15118</v>
      </c>
      <c r="H2442" s="33" t="s">
        <v>15119</v>
      </c>
      <c r="I2442" s="33" t="s">
        <v>8448</v>
      </c>
      <c r="J2442" s="33" t="s">
        <v>2305</v>
      </c>
      <c r="K2442" s="35" t="s">
        <v>421</v>
      </c>
      <c r="L2442" s="33" t="s">
        <v>3194</v>
      </c>
      <c r="M2442" s="33" t="s">
        <v>8450</v>
      </c>
      <c r="N2442" s="33" t="s">
        <v>15113</v>
      </c>
      <c r="O2442" s="5"/>
      <c r="P2442" s="35" t="s">
        <v>233</v>
      </c>
      <c r="Q2442" s="35" t="s">
        <v>15113</v>
      </c>
      <c r="R2442" s="33">
        <v>76295.0</v>
      </c>
      <c r="S2442" s="37"/>
      <c r="T2442" s="33"/>
      <c r="U2442" s="33">
        <v>8.72</v>
      </c>
      <c r="V2442" s="33" t="s">
        <v>154</v>
      </c>
      <c r="W2442" s="33"/>
      <c r="X2442" s="33"/>
      <c r="Y2442" s="5"/>
      <c r="Z2442" s="5"/>
      <c r="AA2442" s="33">
        <v>1.0</v>
      </c>
      <c r="AB2442" s="33"/>
      <c r="AC2442" s="33">
        <v>1.0</v>
      </c>
      <c r="AD2442" s="5"/>
      <c r="AE2442" s="5"/>
      <c r="AF2442" s="5"/>
      <c r="AG2442" s="16"/>
      <c r="AH2442" s="38" t="str">
        <f t="shared" si="1"/>
        <v/>
      </c>
      <c r="AI2442" s="39">
        <f t="shared" si="2"/>
        <v>1</v>
      </c>
      <c r="AJ2442" s="37" t="str">
        <f t="shared" si="3"/>
        <v/>
      </c>
      <c r="AK2442" s="41" t="str">
        <f t="shared" si="4"/>
        <v/>
      </c>
      <c r="AL2442" s="35" t="s">
        <v>233</v>
      </c>
      <c r="AM2442" s="33" t="s">
        <v>15113</v>
      </c>
      <c r="AN2442" s="33" t="s">
        <v>15113</v>
      </c>
      <c r="AO2442" s="41"/>
      <c r="AP2442" s="33" t="s">
        <v>169</v>
      </c>
      <c r="AQ2442" s="33" t="s">
        <v>170</v>
      </c>
      <c r="AR2442" s="33">
        <v>300.0</v>
      </c>
      <c r="AS2442" s="42"/>
      <c r="AT2442" s="42"/>
      <c r="AU2442" s="42"/>
      <c r="AV2442" s="42"/>
      <c r="AW2442" s="42"/>
      <c r="AX2442" s="5"/>
      <c r="AY2442" s="33"/>
      <c r="AZ2442" s="33" t="s">
        <v>15120</v>
      </c>
      <c r="BA2442" s="5"/>
      <c r="BB2442" s="5"/>
      <c r="BC2442" s="5" t="s">
        <v>15121</v>
      </c>
      <c r="BD2442" s="33" t="s">
        <v>173</v>
      </c>
      <c r="BE2442" s="41"/>
      <c r="BF2442" s="35"/>
      <c r="BG2442" s="33" t="s">
        <v>169</v>
      </c>
      <c r="BH2442" s="5"/>
      <c r="BI2442" s="33">
        <v>300.0</v>
      </c>
      <c r="BJ2442" s="33" t="s">
        <v>170</v>
      </c>
      <c r="BK2442" s="5"/>
      <c r="BL2442" s="5">
        <f t="shared" si="5"/>
        <v>3994.5</v>
      </c>
      <c r="BM2442" s="5"/>
      <c r="BN2442" s="5"/>
      <c r="BO2442" s="42">
        <f t="shared" si="6"/>
        <v>3994.5</v>
      </c>
      <c r="BP2442" s="44"/>
      <c r="BQ2442" s="45"/>
      <c r="BR2442" s="47"/>
      <c r="BS2442" s="45"/>
      <c r="BT2442" s="37"/>
      <c r="BU2442" s="5"/>
      <c r="BV2442" s="38"/>
      <c r="BW2442" s="48"/>
      <c r="BX2442" s="44"/>
      <c r="BY2442" s="44"/>
      <c r="BZ2442" s="33" t="s">
        <v>131</v>
      </c>
      <c r="CA2442" s="5"/>
      <c r="CB2442" s="5"/>
      <c r="CC2442" s="33" t="s">
        <v>177</v>
      </c>
      <c r="CD2442" s="5"/>
      <c r="CE2442" s="5"/>
      <c r="CF2442" s="33" t="s">
        <v>178</v>
      </c>
      <c r="CG2442" s="33" t="s">
        <v>15122</v>
      </c>
      <c r="CH2442" s="5"/>
      <c r="CI2442" s="5"/>
      <c r="CJ2442" s="5"/>
      <c r="CK2442" s="33"/>
      <c r="CL2442" s="49">
        <v>45000.0</v>
      </c>
      <c r="CM2442" s="33" t="s">
        <v>180</v>
      </c>
      <c r="CN2442" s="5"/>
      <c r="CO2442" s="33">
        <v>2.0</v>
      </c>
      <c r="CP2442" s="33" t="s">
        <v>181</v>
      </c>
      <c r="CQ2442" s="50" t="str">
        <f t="shared" si="7"/>
        <v>29/01/1965</v>
      </c>
      <c r="CR2442" s="33" t="s">
        <v>182</v>
      </c>
      <c r="CS2442" s="33">
        <v>5.0</v>
      </c>
      <c r="CT2442" s="33">
        <v>5.0</v>
      </c>
      <c r="CU2442" s="33">
        <v>28.0</v>
      </c>
      <c r="CV2442" s="33">
        <v>1782.0</v>
      </c>
      <c r="CW2442" s="5"/>
      <c r="CX2442" s="5"/>
      <c r="CY2442" s="33">
        <v>-100.184563</v>
      </c>
      <c r="CZ2442" s="33">
        <v>20.604314</v>
      </c>
      <c r="DA2442" s="33">
        <v>4.422017088E9</v>
      </c>
      <c r="DB2442" s="33">
        <v>2.0</v>
      </c>
      <c r="DC2442" s="33" t="s">
        <v>8456</v>
      </c>
      <c r="DD2442" s="33">
        <v>2023.0</v>
      </c>
      <c r="DE2442" s="33" t="s">
        <v>184</v>
      </c>
      <c r="DF2442" s="33"/>
      <c r="DG2442" s="33" t="s">
        <v>185</v>
      </c>
      <c r="DH2442" s="33" t="s">
        <v>186</v>
      </c>
      <c r="DI2442" s="5"/>
      <c r="DJ2442" s="5"/>
    </row>
    <row r="2443">
      <c r="A2443" s="33" t="s">
        <v>15123</v>
      </c>
      <c r="B2443" s="34">
        <v>44952.0</v>
      </c>
      <c r="C2443" s="35" t="s">
        <v>137</v>
      </c>
      <c r="D2443" s="35" t="s">
        <v>139</v>
      </c>
      <c r="E2443" s="35" t="s">
        <v>142</v>
      </c>
      <c r="F2443" s="36" t="s">
        <v>144</v>
      </c>
      <c r="G2443" s="33" t="s">
        <v>15124</v>
      </c>
      <c r="H2443" s="33" t="s">
        <v>9805</v>
      </c>
      <c r="I2443" s="33" t="s">
        <v>4749</v>
      </c>
      <c r="J2443" s="33" t="s">
        <v>7068</v>
      </c>
      <c r="K2443" s="35" t="s">
        <v>421</v>
      </c>
      <c r="L2443" s="33" t="s">
        <v>8933</v>
      </c>
      <c r="M2443" s="33" t="s">
        <v>8450</v>
      </c>
      <c r="N2443" s="33" t="s">
        <v>15113</v>
      </c>
      <c r="O2443" s="5"/>
      <c r="P2443" s="35" t="s">
        <v>233</v>
      </c>
      <c r="Q2443" s="35" t="s">
        <v>15113</v>
      </c>
      <c r="R2443" s="33">
        <v>76246.0</v>
      </c>
      <c r="S2443" s="37"/>
      <c r="T2443" s="33"/>
      <c r="U2443" s="33">
        <v>6.58</v>
      </c>
      <c r="V2443" s="33" t="s">
        <v>154</v>
      </c>
      <c r="W2443" s="33"/>
      <c r="X2443" s="33"/>
      <c r="Y2443" s="5"/>
      <c r="Z2443" s="5"/>
      <c r="AA2443" s="33">
        <v>1.0</v>
      </c>
      <c r="AB2443" s="33"/>
      <c r="AC2443" s="33">
        <v>1.0</v>
      </c>
      <c r="AD2443" s="5"/>
      <c r="AE2443" s="5"/>
      <c r="AF2443" s="5"/>
      <c r="AG2443" s="16"/>
      <c r="AH2443" s="38" t="str">
        <f t="shared" si="1"/>
        <v/>
      </c>
      <c r="AI2443" s="39">
        <f t="shared" si="2"/>
        <v>1</v>
      </c>
      <c r="AJ2443" s="37" t="str">
        <f t="shared" si="3"/>
        <v/>
      </c>
      <c r="AK2443" s="41" t="str">
        <f t="shared" si="4"/>
        <v/>
      </c>
      <c r="AL2443" s="35" t="s">
        <v>233</v>
      </c>
      <c r="AM2443" s="33" t="s">
        <v>15113</v>
      </c>
      <c r="AN2443" s="33" t="s">
        <v>15113</v>
      </c>
      <c r="AO2443" s="41"/>
      <c r="AP2443" s="33" t="s">
        <v>169</v>
      </c>
      <c r="AQ2443" s="33" t="s">
        <v>170</v>
      </c>
      <c r="AR2443" s="33">
        <v>300.0</v>
      </c>
      <c r="AS2443" s="42"/>
      <c r="AT2443" s="42"/>
      <c r="AU2443" s="42"/>
      <c r="AV2443" s="42"/>
      <c r="AW2443" s="42"/>
      <c r="AX2443" s="5"/>
      <c r="AY2443" s="33"/>
      <c r="AZ2443" s="33" t="s">
        <v>15125</v>
      </c>
      <c r="BA2443" s="5"/>
      <c r="BB2443" s="5"/>
      <c r="BC2443" s="5" t="s">
        <v>15126</v>
      </c>
      <c r="BD2443" s="33" t="s">
        <v>173</v>
      </c>
      <c r="BE2443" s="41"/>
      <c r="BF2443" s="35"/>
      <c r="BG2443" s="33" t="s">
        <v>169</v>
      </c>
      <c r="BH2443" s="5"/>
      <c r="BI2443" s="33">
        <v>300.0</v>
      </c>
      <c r="BJ2443" s="33" t="s">
        <v>170</v>
      </c>
      <c r="BK2443" s="5"/>
      <c r="BL2443" s="5">
        <f t="shared" si="5"/>
        <v>3994.5</v>
      </c>
      <c r="BM2443" s="5"/>
      <c r="BN2443" s="5"/>
      <c r="BO2443" s="42">
        <f t="shared" si="6"/>
        <v>3994.5</v>
      </c>
      <c r="BP2443" s="44"/>
      <c r="BQ2443" s="45"/>
      <c r="BR2443" s="47"/>
      <c r="BS2443" s="45"/>
      <c r="BT2443" s="37"/>
      <c r="BU2443" s="5"/>
      <c r="BV2443" s="38"/>
      <c r="BW2443" s="48"/>
      <c r="BX2443" s="44"/>
      <c r="BY2443" s="44"/>
      <c r="BZ2443" s="33" t="s">
        <v>131</v>
      </c>
      <c r="CA2443" s="5"/>
      <c r="CB2443" s="5"/>
      <c r="CC2443" s="33" t="s">
        <v>177</v>
      </c>
      <c r="CD2443" s="5"/>
      <c r="CE2443" s="5"/>
      <c r="CF2443" s="33" t="s">
        <v>178</v>
      </c>
      <c r="CG2443" s="33" t="s">
        <v>15127</v>
      </c>
      <c r="CH2443" s="5"/>
      <c r="CI2443" s="5"/>
      <c r="CJ2443" s="5"/>
      <c r="CK2443" s="33"/>
      <c r="CL2443" s="49">
        <v>45000.0</v>
      </c>
      <c r="CM2443" s="33" t="s">
        <v>180</v>
      </c>
      <c r="CN2443" s="5"/>
      <c r="CO2443" s="33">
        <v>2.0</v>
      </c>
      <c r="CP2443" s="33" t="s">
        <v>181</v>
      </c>
      <c r="CQ2443" s="50" t="str">
        <f t="shared" si="7"/>
        <v>29/11/1964</v>
      </c>
      <c r="CR2443" s="33" t="s">
        <v>182</v>
      </c>
      <c r="CS2443" s="33">
        <v>5.0</v>
      </c>
      <c r="CT2443" s="33">
        <v>5.0</v>
      </c>
      <c r="CU2443" s="33">
        <v>28.0</v>
      </c>
      <c r="CV2443" s="33">
        <v>1782.0</v>
      </c>
      <c r="CW2443" s="5"/>
      <c r="CX2443" s="5"/>
      <c r="CY2443" s="33">
        <v>-100.184563</v>
      </c>
      <c r="CZ2443" s="33">
        <v>20.604314</v>
      </c>
      <c r="DA2443" s="33">
        <v>4.424980835E9</v>
      </c>
      <c r="DB2443" s="33">
        <v>2.0</v>
      </c>
      <c r="DC2443" s="33" t="s">
        <v>8456</v>
      </c>
      <c r="DD2443" s="33">
        <v>2023.0</v>
      </c>
      <c r="DE2443" s="33" t="s">
        <v>184</v>
      </c>
      <c r="DF2443" s="33"/>
      <c r="DG2443" s="33" t="s">
        <v>185</v>
      </c>
      <c r="DH2443" s="33" t="s">
        <v>186</v>
      </c>
      <c r="DI2443" s="5"/>
      <c r="DJ2443" s="5"/>
    </row>
    <row r="2444">
      <c r="A2444" s="33" t="s">
        <v>15128</v>
      </c>
      <c r="B2444" s="34">
        <v>44952.0</v>
      </c>
      <c r="C2444" s="35" t="s">
        <v>137</v>
      </c>
      <c r="D2444" s="35" t="s">
        <v>139</v>
      </c>
      <c r="E2444" s="35" t="s">
        <v>142</v>
      </c>
      <c r="F2444" s="36" t="s">
        <v>144</v>
      </c>
      <c r="G2444" s="33" t="s">
        <v>15129</v>
      </c>
      <c r="H2444" s="33" t="s">
        <v>1725</v>
      </c>
      <c r="I2444" s="33" t="s">
        <v>9443</v>
      </c>
      <c r="J2444" s="33" t="s">
        <v>255</v>
      </c>
      <c r="K2444" s="35" t="s">
        <v>421</v>
      </c>
      <c r="L2444" s="33" t="s">
        <v>3194</v>
      </c>
      <c r="M2444" s="33" t="s">
        <v>8450</v>
      </c>
      <c r="N2444" s="33" t="s">
        <v>15113</v>
      </c>
      <c r="O2444" s="5"/>
      <c r="P2444" s="35" t="s">
        <v>233</v>
      </c>
      <c r="Q2444" s="35" t="s">
        <v>15113</v>
      </c>
      <c r="R2444" s="33">
        <v>76295.0</v>
      </c>
      <c r="S2444" s="37"/>
      <c r="T2444" s="33"/>
      <c r="U2444" s="33">
        <v>8.04</v>
      </c>
      <c r="V2444" s="33" t="s">
        <v>154</v>
      </c>
      <c r="W2444" s="33"/>
      <c r="X2444" s="33"/>
      <c r="Y2444" s="5"/>
      <c r="Z2444" s="5"/>
      <c r="AA2444" s="33">
        <v>1.0</v>
      </c>
      <c r="AB2444" s="33"/>
      <c r="AC2444" s="33">
        <v>1.0</v>
      </c>
      <c r="AD2444" s="5"/>
      <c r="AE2444" s="5"/>
      <c r="AF2444" s="5"/>
      <c r="AG2444" s="16"/>
      <c r="AH2444" s="38" t="str">
        <f t="shared" si="1"/>
        <v/>
      </c>
      <c r="AI2444" s="39">
        <f t="shared" si="2"/>
        <v>1</v>
      </c>
      <c r="AJ2444" s="37" t="str">
        <f t="shared" si="3"/>
        <v/>
      </c>
      <c r="AK2444" s="41" t="str">
        <f t="shared" si="4"/>
        <v/>
      </c>
      <c r="AL2444" s="35" t="s">
        <v>233</v>
      </c>
      <c r="AM2444" s="33" t="s">
        <v>15113</v>
      </c>
      <c r="AN2444" s="33" t="s">
        <v>15113</v>
      </c>
      <c r="AO2444" s="41"/>
      <c r="AP2444" s="33" t="s">
        <v>169</v>
      </c>
      <c r="AQ2444" s="33" t="s">
        <v>170</v>
      </c>
      <c r="AR2444" s="33">
        <v>300.0</v>
      </c>
      <c r="AS2444" s="42"/>
      <c r="AT2444" s="42"/>
      <c r="AU2444" s="42"/>
      <c r="AV2444" s="42"/>
      <c r="AW2444" s="42"/>
      <c r="AX2444" s="5"/>
      <c r="AY2444" s="33"/>
      <c r="AZ2444" s="33" t="s">
        <v>15130</v>
      </c>
      <c r="BA2444" s="5"/>
      <c r="BB2444" s="5"/>
      <c r="BC2444" s="5" t="s">
        <v>15131</v>
      </c>
      <c r="BD2444" s="33" t="s">
        <v>173</v>
      </c>
      <c r="BE2444" s="41"/>
      <c r="BF2444" s="35"/>
      <c r="BG2444" s="33" t="s">
        <v>169</v>
      </c>
      <c r="BH2444" s="5"/>
      <c r="BI2444" s="33">
        <v>300.0</v>
      </c>
      <c r="BJ2444" s="33" t="s">
        <v>170</v>
      </c>
      <c r="BK2444" s="5"/>
      <c r="BL2444" s="5">
        <f t="shared" si="5"/>
        <v>3994.5</v>
      </c>
      <c r="BM2444" s="5"/>
      <c r="BN2444" s="5"/>
      <c r="BO2444" s="42">
        <f t="shared" si="6"/>
        <v>3994.5</v>
      </c>
      <c r="BP2444" s="44"/>
      <c r="BQ2444" s="45"/>
      <c r="BR2444" s="47"/>
      <c r="BS2444" s="45"/>
      <c r="BT2444" s="37"/>
      <c r="BU2444" s="5"/>
      <c r="BV2444" s="38"/>
      <c r="BW2444" s="48"/>
      <c r="BX2444" s="44"/>
      <c r="BY2444" s="44"/>
      <c r="BZ2444" s="33" t="s">
        <v>131</v>
      </c>
      <c r="CA2444" s="5"/>
      <c r="CB2444" s="5"/>
      <c r="CC2444" s="33" t="s">
        <v>177</v>
      </c>
      <c r="CD2444" s="5"/>
      <c r="CE2444" s="5"/>
      <c r="CF2444" s="33" t="s">
        <v>178</v>
      </c>
      <c r="CG2444" s="33" t="s">
        <v>15132</v>
      </c>
      <c r="CH2444" s="5"/>
      <c r="CI2444" s="5"/>
      <c r="CJ2444" s="5"/>
      <c r="CK2444" s="33"/>
      <c r="CL2444" s="49">
        <v>45000.0</v>
      </c>
      <c r="CM2444" s="33" t="s">
        <v>180</v>
      </c>
      <c r="CN2444" s="5"/>
      <c r="CO2444" s="33">
        <v>2.0</v>
      </c>
      <c r="CP2444" s="33" t="s">
        <v>181</v>
      </c>
      <c r="CQ2444" s="50" t="str">
        <f t="shared" si="7"/>
        <v>26/10/1961</v>
      </c>
      <c r="CR2444" s="33" t="s">
        <v>182</v>
      </c>
      <c r="CS2444" s="33">
        <v>5.0</v>
      </c>
      <c r="CT2444" s="33">
        <v>5.0</v>
      </c>
      <c r="CU2444" s="33">
        <v>28.0</v>
      </c>
      <c r="CV2444" s="33">
        <v>1782.0</v>
      </c>
      <c r="CW2444" s="5"/>
      <c r="CX2444" s="5"/>
      <c r="CY2444" s="33">
        <v>-100.184563</v>
      </c>
      <c r="CZ2444" s="33">
        <v>20.604314</v>
      </c>
      <c r="DA2444" s="33">
        <v>4.4219266E9</v>
      </c>
      <c r="DB2444" s="33">
        <v>1.0</v>
      </c>
      <c r="DC2444" s="33" t="s">
        <v>8456</v>
      </c>
      <c r="DD2444" s="33">
        <v>2023.0</v>
      </c>
      <c r="DE2444" s="33" t="s">
        <v>184</v>
      </c>
      <c r="DF2444" s="33"/>
      <c r="DG2444" s="33" t="s">
        <v>185</v>
      </c>
      <c r="DH2444" s="33" t="s">
        <v>186</v>
      </c>
      <c r="DI2444" s="5"/>
      <c r="DJ2444" s="5"/>
    </row>
    <row r="2445">
      <c r="A2445" s="33" t="s">
        <v>15133</v>
      </c>
      <c r="B2445" s="34">
        <v>44952.0</v>
      </c>
      <c r="C2445" s="35" t="s">
        <v>137</v>
      </c>
      <c r="D2445" s="35" t="s">
        <v>139</v>
      </c>
      <c r="E2445" s="35" t="s">
        <v>142</v>
      </c>
      <c r="F2445" s="36" t="s">
        <v>144</v>
      </c>
      <c r="G2445" s="33" t="s">
        <v>15134</v>
      </c>
      <c r="H2445" s="33" t="s">
        <v>15135</v>
      </c>
      <c r="I2445" s="33" t="s">
        <v>9104</v>
      </c>
      <c r="J2445" s="33" t="s">
        <v>231</v>
      </c>
      <c r="K2445" s="35" t="s">
        <v>421</v>
      </c>
      <c r="L2445" s="33" t="s">
        <v>3194</v>
      </c>
      <c r="M2445" s="33" t="s">
        <v>8450</v>
      </c>
      <c r="N2445" s="33" t="s">
        <v>15113</v>
      </c>
      <c r="O2445" s="5"/>
      <c r="P2445" s="35" t="s">
        <v>233</v>
      </c>
      <c r="Q2445" s="35" t="s">
        <v>15113</v>
      </c>
      <c r="R2445" s="33">
        <v>76295.0</v>
      </c>
      <c r="S2445" s="37"/>
      <c r="T2445" s="33"/>
      <c r="U2445" s="33">
        <v>2.51</v>
      </c>
      <c r="V2445" s="33" t="s">
        <v>154</v>
      </c>
      <c r="W2445" s="33"/>
      <c r="X2445" s="33"/>
      <c r="Y2445" s="5"/>
      <c r="Z2445" s="5"/>
      <c r="AA2445" s="33">
        <v>1.0</v>
      </c>
      <c r="AB2445" s="33">
        <v>1.0</v>
      </c>
      <c r="AC2445" s="33"/>
      <c r="AD2445" s="5"/>
      <c r="AE2445" s="5"/>
      <c r="AF2445" s="5"/>
      <c r="AG2445" s="16"/>
      <c r="AH2445" s="38">
        <f t="shared" si="1"/>
        <v>1</v>
      </c>
      <c r="AI2445" s="39" t="str">
        <f t="shared" si="2"/>
        <v/>
      </c>
      <c r="AJ2445" s="37" t="str">
        <f t="shared" si="3"/>
        <v/>
      </c>
      <c r="AK2445" s="41" t="str">
        <f t="shared" si="4"/>
        <v/>
      </c>
      <c r="AL2445" s="35" t="s">
        <v>233</v>
      </c>
      <c r="AM2445" s="33" t="s">
        <v>15113</v>
      </c>
      <c r="AN2445" s="33" t="s">
        <v>15113</v>
      </c>
      <c r="AO2445" s="41"/>
      <c r="AP2445" s="33" t="s">
        <v>169</v>
      </c>
      <c r="AQ2445" s="33" t="s">
        <v>170</v>
      </c>
      <c r="AR2445" s="33">
        <v>300.0</v>
      </c>
      <c r="AS2445" s="42"/>
      <c r="AT2445" s="42"/>
      <c r="AU2445" s="42"/>
      <c r="AV2445" s="42"/>
      <c r="AW2445" s="42"/>
      <c r="AX2445" s="5"/>
      <c r="AY2445" s="33"/>
      <c r="AZ2445" s="33" t="s">
        <v>15136</v>
      </c>
      <c r="BA2445" s="5"/>
      <c r="BB2445" s="5"/>
      <c r="BC2445" s="5" t="s">
        <v>15137</v>
      </c>
      <c r="BD2445" s="33" t="s">
        <v>173</v>
      </c>
      <c r="BE2445" s="41"/>
      <c r="BF2445" s="35"/>
      <c r="BG2445" s="33" t="s">
        <v>169</v>
      </c>
      <c r="BH2445" s="5"/>
      <c r="BI2445" s="33">
        <v>300.0</v>
      </c>
      <c r="BJ2445" s="33" t="s">
        <v>170</v>
      </c>
      <c r="BK2445" s="5"/>
      <c r="BL2445" s="5">
        <f t="shared" si="5"/>
        <v>3994.5</v>
      </c>
      <c r="BM2445" s="5"/>
      <c r="BN2445" s="5"/>
      <c r="BO2445" s="42">
        <f t="shared" si="6"/>
        <v>3994.5</v>
      </c>
      <c r="BP2445" s="44"/>
      <c r="BQ2445" s="45"/>
      <c r="BR2445" s="47"/>
      <c r="BS2445" s="45"/>
      <c r="BT2445" s="37"/>
      <c r="BU2445" s="5"/>
      <c r="BV2445" s="38"/>
      <c r="BW2445" s="48"/>
      <c r="BX2445" s="44"/>
      <c r="BY2445" s="44"/>
      <c r="BZ2445" s="33" t="s">
        <v>131</v>
      </c>
      <c r="CA2445" s="5"/>
      <c r="CB2445" s="5"/>
      <c r="CC2445" s="33" t="s">
        <v>177</v>
      </c>
      <c r="CD2445" s="5"/>
      <c r="CE2445" s="5"/>
      <c r="CF2445" s="33" t="s">
        <v>178</v>
      </c>
      <c r="CG2445" s="33" t="s">
        <v>15138</v>
      </c>
      <c r="CH2445" s="5"/>
      <c r="CI2445" s="5"/>
      <c r="CJ2445" s="5"/>
      <c r="CK2445" s="33"/>
      <c r="CL2445" s="49">
        <v>45000.0</v>
      </c>
      <c r="CM2445" s="33" t="s">
        <v>180</v>
      </c>
      <c r="CN2445" s="5"/>
      <c r="CO2445" s="33">
        <v>2.0</v>
      </c>
      <c r="CP2445" s="33" t="s">
        <v>181</v>
      </c>
      <c r="CQ2445" s="50" t="str">
        <f t="shared" si="7"/>
        <v>09/09/1939</v>
      </c>
      <c r="CR2445" s="33" t="s">
        <v>243</v>
      </c>
      <c r="CS2445" s="33">
        <v>5.0</v>
      </c>
      <c r="CT2445" s="33">
        <v>5.0</v>
      </c>
      <c r="CU2445" s="33">
        <v>28.0</v>
      </c>
      <c r="CV2445" s="33">
        <v>1782.0</v>
      </c>
      <c r="CW2445" s="5"/>
      <c r="CX2445" s="5"/>
      <c r="CY2445" s="33">
        <v>-100.184563</v>
      </c>
      <c r="CZ2445" s="33">
        <v>20.604314</v>
      </c>
      <c r="DA2445" s="33">
        <v>4.4219266E9</v>
      </c>
      <c r="DB2445" s="33">
        <v>1.0</v>
      </c>
      <c r="DC2445" s="33" t="s">
        <v>8456</v>
      </c>
      <c r="DD2445" s="33">
        <v>2023.0</v>
      </c>
      <c r="DE2445" s="33" t="s">
        <v>184</v>
      </c>
      <c r="DF2445" s="33"/>
      <c r="DG2445" s="33" t="s">
        <v>185</v>
      </c>
      <c r="DH2445" s="33" t="s">
        <v>186</v>
      </c>
      <c r="DI2445" s="5"/>
      <c r="DJ2445" s="5"/>
    </row>
    <row r="2446">
      <c r="A2446" s="33" t="s">
        <v>15139</v>
      </c>
      <c r="B2446" s="34">
        <v>44952.0</v>
      </c>
      <c r="C2446" s="35" t="s">
        <v>137</v>
      </c>
      <c r="D2446" s="35" t="s">
        <v>139</v>
      </c>
      <c r="E2446" s="35" t="s">
        <v>142</v>
      </c>
      <c r="F2446" s="36" t="s">
        <v>144</v>
      </c>
      <c r="G2446" s="33" t="s">
        <v>15140</v>
      </c>
      <c r="H2446" s="33" t="s">
        <v>15141</v>
      </c>
      <c r="I2446" s="33" t="s">
        <v>255</v>
      </c>
      <c r="J2446" s="33" t="s">
        <v>407</v>
      </c>
      <c r="K2446" s="35" t="s">
        <v>421</v>
      </c>
      <c r="L2446" s="33" t="s">
        <v>3194</v>
      </c>
      <c r="M2446" s="33" t="s">
        <v>8450</v>
      </c>
      <c r="N2446" s="33" t="s">
        <v>15113</v>
      </c>
      <c r="O2446" s="5"/>
      <c r="P2446" s="35" t="s">
        <v>233</v>
      </c>
      <c r="Q2446" s="35" t="s">
        <v>15113</v>
      </c>
      <c r="R2446" s="33">
        <v>76295.0</v>
      </c>
      <c r="S2446" s="37"/>
      <c r="T2446" s="33"/>
      <c r="U2446" s="33">
        <v>7.26</v>
      </c>
      <c r="V2446" s="33" t="s">
        <v>154</v>
      </c>
      <c r="W2446" s="33"/>
      <c r="X2446" s="33"/>
      <c r="Y2446" s="5"/>
      <c r="Z2446" s="5"/>
      <c r="AA2446" s="33">
        <v>1.0</v>
      </c>
      <c r="AB2446" s="33">
        <v>1.0</v>
      </c>
      <c r="AC2446" s="33"/>
      <c r="AD2446" s="5"/>
      <c r="AE2446" s="5"/>
      <c r="AF2446" s="5"/>
      <c r="AG2446" s="16"/>
      <c r="AH2446" s="38" t="str">
        <f t="shared" si="1"/>
        <v/>
      </c>
      <c r="AI2446" s="39" t="str">
        <f t="shared" si="2"/>
        <v/>
      </c>
      <c r="AJ2446" s="37" t="str">
        <f t="shared" si="3"/>
        <v/>
      </c>
      <c r="AK2446" s="41" t="str">
        <f t="shared" si="4"/>
        <v/>
      </c>
      <c r="AL2446" s="35" t="s">
        <v>233</v>
      </c>
      <c r="AM2446" s="33" t="s">
        <v>15113</v>
      </c>
      <c r="AN2446" s="33" t="s">
        <v>15113</v>
      </c>
      <c r="AO2446" s="41"/>
      <c r="AP2446" s="33" t="s">
        <v>169</v>
      </c>
      <c r="AQ2446" s="33" t="s">
        <v>170</v>
      </c>
      <c r="AR2446" s="33">
        <v>300.0</v>
      </c>
      <c r="AS2446" s="42"/>
      <c r="AT2446" s="42"/>
      <c r="AU2446" s="42"/>
      <c r="AV2446" s="42"/>
      <c r="AW2446" s="42"/>
      <c r="AX2446" s="5"/>
      <c r="AY2446" s="33"/>
      <c r="AZ2446" s="33" t="s">
        <v>15142</v>
      </c>
      <c r="BA2446" s="5"/>
      <c r="BB2446" s="5"/>
      <c r="BC2446" s="5" t="s">
        <v>15143</v>
      </c>
      <c r="BD2446" s="33" t="s">
        <v>173</v>
      </c>
      <c r="BE2446" s="41"/>
      <c r="BF2446" s="35"/>
      <c r="BG2446" s="33" t="s">
        <v>169</v>
      </c>
      <c r="BH2446" s="5"/>
      <c r="BI2446" s="33">
        <v>300.0</v>
      </c>
      <c r="BJ2446" s="33" t="s">
        <v>170</v>
      </c>
      <c r="BK2446" s="5"/>
      <c r="BL2446" s="5">
        <f t="shared" si="5"/>
        <v>3994.5</v>
      </c>
      <c r="BM2446" s="5"/>
      <c r="BN2446" s="5"/>
      <c r="BO2446" s="42">
        <f t="shared" si="6"/>
        <v>3994.5</v>
      </c>
      <c r="BP2446" s="44"/>
      <c r="BQ2446" s="45"/>
      <c r="BR2446" s="47"/>
      <c r="BS2446" s="45"/>
      <c r="BT2446" s="37"/>
      <c r="BU2446" s="5"/>
      <c r="BV2446" s="38"/>
      <c r="BW2446" s="48"/>
      <c r="BX2446" s="44"/>
      <c r="BY2446" s="44"/>
      <c r="BZ2446" s="33" t="s">
        <v>131</v>
      </c>
      <c r="CA2446" s="5"/>
      <c r="CB2446" s="5"/>
      <c r="CC2446" s="33" t="s">
        <v>177</v>
      </c>
      <c r="CD2446" s="5"/>
      <c r="CE2446" s="5"/>
      <c r="CF2446" s="33" t="s">
        <v>178</v>
      </c>
      <c r="CG2446" s="33" t="s">
        <v>15144</v>
      </c>
      <c r="CH2446" s="5"/>
      <c r="CI2446" s="5"/>
      <c r="CJ2446" s="5"/>
      <c r="CK2446" s="33"/>
      <c r="CL2446" s="49">
        <v>45000.0</v>
      </c>
      <c r="CM2446" s="33" t="s">
        <v>180</v>
      </c>
      <c r="CN2446" s="5"/>
      <c r="CO2446" s="33">
        <v>2.0</v>
      </c>
      <c r="CP2446" s="33" t="s">
        <v>181</v>
      </c>
      <c r="CQ2446" s="50" t="str">
        <f t="shared" si="7"/>
        <v>13/02/1991</v>
      </c>
      <c r="CR2446" s="33" t="s">
        <v>243</v>
      </c>
      <c r="CS2446" s="33">
        <v>5.0</v>
      </c>
      <c r="CT2446" s="33">
        <v>5.0</v>
      </c>
      <c r="CU2446" s="33">
        <v>28.0</v>
      </c>
      <c r="CV2446" s="33">
        <v>1782.0</v>
      </c>
      <c r="CW2446" s="5"/>
      <c r="CX2446" s="5"/>
      <c r="CY2446" s="33">
        <v>-100.184563</v>
      </c>
      <c r="CZ2446" s="33">
        <v>20.604314</v>
      </c>
      <c r="DA2446" s="33">
        <v>4.423457817E9</v>
      </c>
      <c r="DB2446" s="33">
        <v>2.0</v>
      </c>
      <c r="DC2446" s="33" t="s">
        <v>8456</v>
      </c>
      <c r="DD2446" s="33">
        <v>2023.0</v>
      </c>
      <c r="DE2446" s="33" t="s">
        <v>184</v>
      </c>
      <c r="DF2446" s="33"/>
      <c r="DG2446" s="33" t="s">
        <v>185</v>
      </c>
      <c r="DH2446" s="33" t="s">
        <v>186</v>
      </c>
      <c r="DI2446" s="5"/>
      <c r="DJ2446" s="5"/>
    </row>
    <row r="2447">
      <c r="A2447" s="33" t="s">
        <v>15145</v>
      </c>
      <c r="B2447" s="34">
        <v>44952.0</v>
      </c>
      <c r="C2447" s="35" t="s">
        <v>137</v>
      </c>
      <c r="D2447" s="35" t="s">
        <v>139</v>
      </c>
      <c r="E2447" s="35" t="s">
        <v>142</v>
      </c>
      <c r="F2447" s="36" t="s">
        <v>144</v>
      </c>
      <c r="G2447" s="33" t="s">
        <v>15146</v>
      </c>
      <c r="H2447" s="33" t="s">
        <v>15147</v>
      </c>
      <c r="I2447" s="33" t="s">
        <v>255</v>
      </c>
      <c r="J2447" s="33" t="s">
        <v>391</v>
      </c>
      <c r="K2447" s="35" t="s">
        <v>421</v>
      </c>
      <c r="L2447" s="33" t="s">
        <v>6457</v>
      </c>
      <c r="M2447" s="33" t="s">
        <v>8450</v>
      </c>
      <c r="N2447" s="33" t="s">
        <v>15113</v>
      </c>
      <c r="O2447" s="5"/>
      <c r="P2447" s="35" t="s">
        <v>233</v>
      </c>
      <c r="Q2447" s="35" t="s">
        <v>15113</v>
      </c>
      <c r="R2447" s="33">
        <v>76295.0</v>
      </c>
      <c r="S2447" s="37"/>
      <c r="T2447" s="33"/>
      <c r="U2447" s="33">
        <v>8.05</v>
      </c>
      <c r="V2447" s="33" t="s">
        <v>154</v>
      </c>
      <c r="W2447" s="33"/>
      <c r="X2447" s="33"/>
      <c r="Y2447" s="5"/>
      <c r="Z2447" s="5"/>
      <c r="AA2447" s="33">
        <v>1.0</v>
      </c>
      <c r="AB2447" s="33">
        <v>1.0</v>
      </c>
      <c r="AC2447" s="33"/>
      <c r="AD2447" s="5"/>
      <c r="AE2447" s="5"/>
      <c r="AF2447" s="5"/>
      <c r="AG2447" s="16"/>
      <c r="AH2447" s="38">
        <f t="shared" si="1"/>
        <v>1</v>
      </c>
      <c r="AI2447" s="39" t="str">
        <f t="shared" si="2"/>
        <v/>
      </c>
      <c r="AJ2447" s="37" t="str">
        <f t="shared" si="3"/>
        <v/>
      </c>
      <c r="AK2447" s="41" t="str">
        <f t="shared" si="4"/>
        <v/>
      </c>
      <c r="AL2447" s="35" t="s">
        <v>233</v>
      </c>
      <c r="AM2447" s="33" t="s">
        <v>15113</v>
      </c>
      <c r="AN2447" s="33" t="s">
        <v>15113</v>
      </c>
      <c r="AO2447" s="41"/>
      <c r="AP2447" s="33" t="s">
        <v>169</v>
      </c>
      <c r="AQ2447" s="33" t="s">
        <v>170</v>
      </c>
      <c r="AR2447" s="33">
        <v>300.0</v>
      </c>
      <c r="AS2447" s="42"/>
      <c r="AT2447" s="42"/>
      <c r="AU2447" s="42"/>
      <c r="AV2447" s="42"/>
      <c r="AW2447" s="42"/>
      <c r="AX2447" s="5"/>
      <c r="AY2447" s="33"/>
      <c r="AZ2447" s="33" t="s">
        <v>15148</v>
      </c>
      <c r="BA2447" s="5"/>
      <c r="BB2447" s="5"/>
      <c r="BC2447" s="5" t="s">
        <v>15149</v>
      </c>
      <c r="BD2447" s="33" t="s">
        <v>173</v>
      </c>
      <c r="BE2447" s="41"/>
      <c r="BF2447" s="35"/>
      <c r="BG2447" s="33" t="s">
        <v>169</v>
      </c>
      <c r="BH2447" s="5"/>
      <c r="BI2447" s="33">
        <v>300.0</v>
      </c>
      <c r="BJ2447" s="33" t="s">
        <v>170</v>
      </c>
      <c r="BK2447" s="5"/>
      <c r="BL2447" s="5">
        <f t="shared" si="5"/>
        <v>3994.5</v>
      </c>
      <c r="BM2447" s="5"/>
      <c r="BN2447" s="5"/>
      <c r="BO2447" s="42">
        <f t="shared" si="6"/>
        <v>3994.5</v>
      </c>
      <c r="BP2447" s="44"/>
      <c r="BQ2447" s="45"/>
      <c r="BR2447" s="47"/>
      <c r="BS2447" s="45"/>
      <c r="BT2447" s="37"/>
      <c r="BU2447" s="5"/>
      <c r="BV2447" s="38"/>
      <c r="BW2447" s="48"/>
      <c r="BX2447" s="44"/>
      <c r="BY2447" s="44"/>
      <c r="BZ2447" s="33" t="s">
        <v>131</v>
      </c>
      <c r="CA2447" s="5"/>
      <c r="CB2447" s="5"/>
      <c r="CC2447" s="33" t="s">
        <v>177</v>
      </c>
      <c r="CD2447" s="5"/>
      <c r="CE2447" s="5"/>
      <c r="CF2447" s="33" t="s">
        <v>178</v>
      </c>
      <c r="CG2447" s="33" t="s">
        <v>15150</v>
      </c>
      <c r="CH2447" s="5"/>
      <c r="CI2447" s="5"/>
      <c r="CJ2447" s="5"/>
      <c r="CK2447" s="33"/>
      <c r="CL2447" s="49">
        <v>45000.0</v>
      </c>
      <c r="CM2447" s="33" t="s">
        <v>180</v>
      </c>
      <c r="CN2447" s="5"/>
      <c r="CO2447" s="33">
        <v>2.0</v>
      </c>
      <c r="CP2447" s="33" t="s">
        <v>181</v>
      </c>
      <c r="CQ2447" s="50" t="str">
        <f t="shared" si="7"/>
        <v>07/07/1966</v>
      </c>
      <c r="CR2447" s="33" t="s">
        <v>243</v>
      </c>
      <c r="CS2447" s="33">
        <v>5.0</v>
      </c>
      <c r="CT2447" s="33">
        <v>5.0</v>
      </c>
      <c r="CU2447" s="33">
        <v>28.0</v>
      </c>
      <c r="CV2447" s="33">
        <v>1782.0</v>
      </c>
      <c r="CW2447" s="5"/>
      <c r="CX2447" s="5"/>
      <c r="CY2447" s="33">
        <v>-100.184563</v>
      </c>
      <c r="CZ2447" s="33">
        <v>20.604314</v>
      </c>
      <c r="DA2447" s="33">
        <v>4.421425906E9</v>
      </c>
      <c r="DB2447" s="33">
        <v>2.0</v>
      </c>
      <c r="DC2447" s="33" t="s">
        <v>8456</v>
      </c>
      <c r="DD2447" s="33">
        <v>2023.0</v>
      </c>
      <c r="DE2447" s="33" t="s">
        <v>184</v>
      </c>
      <c r="DF2447" s="33"/>
      <c r="DG2447" s="33" t="s">
        <v>185</v>
      </c>
      <c r="DH2447" s="33" t="s">
        <v>186</v>
      </c>
      <c r="DI2447" s="5"/>
      <c r="DJ2447" s="5"/>
    </row>
    <row r="2448">
      <c r="A2448" s="33" t="s">
        <v>15151</v>
      </c>
      <c r="B2448" s="34">
        <v>44952.0</v>
      </c>
      <c r="C2448" s="35" t="s">
        <v>137</v>
      </c>
      <c r="D2448" s="35" t="s">
        <v>139</v>
      </c>
      <c r="E2448" s="35" t="s">
        <v>142</v>
      </c>
      <c r="F2448" s="36" t="s">
        <v>144</v>
      </c>
      <c r="G2448" s="33" t="s">
        <v>15152</v>
      </c>
      <c r="H2448" s="33" t="s">
        <v>15153</v>
      </c>
      <c r="I2448" s="33" t="s">
        <v>255</v>
      </c>
      <c r="J2448" s="33" t="s">
        <v>255</v>
      </c>
      <c r="K2448" s="35" t="s">
        <v>421</v>
      </c>
      <c r="L2448" s="33" t="s">
        <v>7937</v>
      </c>
      <c r="M2448" s="33">
        <v>19.0</v>
      </c>
      <c r="N2448" s="33" t="s">
        <v>15113</v>
      </c>
      <c r="O2448" s="5"/>
      <c r="P2448" s="35" t="s">
        <v>233</v>
      </c>
      <c r="Q2448" s="35" t="s">
        <v>15113</v>
      </c>
      <c r="R2448" s="33">
        <v>76246.0</v>
      </c>
      <c r="S2448" s="37"/>
      <c r="T2448" s="33"/>
      <c r="U2448" s="33">
        <v>8.82</v>
      </c>
      <c r="V2448" s="33" t="s">
        <v>154</v>
      </c>
      <c r="W2448" s="33"/>
      <c r="X2448" s="33"/>
      <c r="Y2448" s="5"/>
      <c r="Z2448" s="5"/>
      <c r="AA2448" s="33">
        <v>1.0</v>
      </c>
      <c r="AB2448" s="33">
        <v>1.0</v>
      </c>
      <c r="AC2448" s="33"/>
      <c r="AD2448" s="5"/>
      <c r="AE2448" s="5"/>
      <c r="AF2448" s="5"/>
      <c r="AG2448" s="16"/>
      <c r="AH2448" s="38">
        <f t="shared" si="1"/>
        <v>1</v>
      </c>
      <c r="AI2448" s="39" t="str">
        <f t="shared" si="2"/>
        <v/>
      </c>
      <c r="AJ2448" s="37" t="str">
        <f t="shared" si="3"/>
        <v/>
      </c>
      <c r="AK2448" s="41" t="str">
        <f t="shared" si="4"/>
        <v/>
      </c>
      <c r="AL2448" s="35" t="s">
        <v>233</v>
      </c>
      <c r="AM2448" s="33" t="s">
        <v>15113</v>
      </c>
      <c r="AN2448" s="33" t="s">
        <v>15113</v>
      </c>
      <c r="AO2448" s="41"/>
      <c r="AP2448" s="33" t="s">
        <v>169</v>
      </c>
      <c r="AQ2448" s="33" t="s">
        <v>170</v>
      </c>
      <c r="AR2448" s="33">
        <v>300.0</v>
      </c>
      <c r="AS2448" s="42"/>
      <c r="AT2448" s="42"/>
      <c r="AU2448" s="42"/>
      <c r="AV2448" s="42"/>
      <c r="AW2448" s="42"/>
      <c r="AX2448" s="5"/>
      <c r="AY2448" s="33"/>
      <c r="AZ2448" s="33" t="s">
        <v>15154</v>
      </c>
      <c r="BA2448" s="5"/>
      <c r="BB2448" s="5"/>
      <c r="BC2448" s="5" t="s">
        <v>15155</v>
      </c>
      <c r="BD2448" s="33" t="s">
        <v>173</v>
      </c>
      <c r="BE2448" s="41"/>
      <c r="BF2448" s="35"/>
      <c r="BG2448" s="33" t="s">
        <v>169</v>
      </c>
      <c r="BH2448" s="5"/>
      <c r="BI2448" s="33">
        <v>300.0</v>
      </c>
      <c r="BJ2448" s="33" t="s">
        <v>170</v>
      </c>
      <c r="BK2448" s="5"/>
      <c r="BL2448" s="5">
        <f t="shared" si="5"/>
        <v>3994.5</v>
      </c>
      <c r="BM2448" s="5"/>
      <c r="BN2448" s="5"/>
      <c r="BO2448" s="42">
        <f t="shared" si="6"/>
        <v>3994.5</v>
      </c>
      <c r="BP2448" s="44"/>
      <c r="BQ2448" s="45"/>
      <c r="BR2448" s="47"/>
      <c r="BS2448" s="45"/>
      <c r="BT2448" s="37"/>
      <c r="BU2448" s="5"/>
      <c r="BV2448" s="38"/>
      <c r="BW2448" s="48"/>
      <c r="BX2448" s="44"/>
      <c r="BY2448" s="44"/>
      <c r="BZ2448" s="33" t="s">
        <v>131</v>
      </c>
      <c r="CA2448" s="5"/>
      <c r="CB2448" s="5"/>
      <c r="CC2448" s="33" t="s">
        <v>177</v>
      </c>
      <c r="CD2448" s="5"/>
      <c r="CE2448" s="5"/>
      <c r="CF2448" s="33" t="s">
        <v>178</v>
      </c>
      <c r="CG2448" s="33" t="s">
        <v>15156</v>
      </c>
      <c r="CH2448" s="5"/>
      <c r="CI2448" s="5"/>
      <c r="CJ2448" s="5"/>
      <c r="CK2448" s="33"/>
      <c r="CL2448" s="49">
        <v>45000.0</v>
      </c>
      <c r="CM2448" s="33" t="s">
        <v>180</v>
      </c>
      <c r="CN2448" s="5"/>
      <c r="CO2448" s="33">
        <v>2.0</v>
      </c>
      <c r="CP2448" s="33" t="s">
        <v>181</v>
      </c>
      <c r="CQ2448" s="50" t="str">
        <f t="shared" si="7"/>
        <v>15/05/1957</v>
      </c>
      <c r="CR2448" s="33" t="s">
        <v>243</v>
      </c>
      <c r="CS2448" s="33">
        <v>5.0</v>
      </c>
      <c r="CT2448" s="33">
        <v>5.0</v>
      </c>
      <c r="CU2448" s="33">
        <v>28.0</v>
      </c>
      <c r="CV2448" s="33">
        <v>1782.0</v>
      </c>
      <c r="CW2448" s="5"/>
      <c r="CX2448" s="5"/>
      <c r="CY2448" s="33">
        <v>-100.184563</v>
      </c>
      <c r="CZ2448" s="33">
        <v>20.604314</v>
      </c>
      <c r="DA2448" s="33">
        <v>4.425879611E9</v>
      </c>
      <c r="DB2448" s="33">
        <v>2.0</v>
      </c>
      <c r="DC2448" s="33" t="s">
        <v>8456</v>
      </c>
      <c r="DD2448" s="33">
        <v>2023.0</v>
      </c>
      <c r="DE2448" s="33" t="s">
        <v>184</v>
      </c>
      <c r="DF2448" s="33"/>
      <c r="DG2448" s="33" t="s">
        <v>185</v>
      </c>
      <c r="DH2448" s="33" t="s">
        <v>186</v>
      </c>
      <c r="DI2448" s="5"/>
      <c r="DJ2448" s="5"/>
    </row>
    <row r="2449">
      <c r="A2449" s="33" t="s">
        <v>15157</v>
      </c>
      <c r="B2449" s="34">
        <v>44952.0</v>
      </c>
      <c r="C2449" s="35" t="s">
        <v>137</v>
      </c>
      <c r="D2449" s="35" t="s">
        <v>139</v>
      </c>
      <c r="E2449" s="35" t="s">
        <v>142</v>
      </c>
      <c r="F2449" s="36" t="s">
        <v>144</v>
      </c>
      <c r="G2449" s="33" t="s">
        <v>15158</v>
      </c>
      <c r="H2449" s="33" t="s">
        <v>15159</v>
      </c>
      <c r="I2449" s="33" t="s">
        <v>2889</v>
      </c>
      <c r="J2449" s="33" t="s">
        <v>476</v>
      </c>
      <c r="K2449" s="35" t="s">
        <v>421</v>
      </c>
      <c r="L2449" s="33" t="s">
        <v>151</v>
      </c>
      <c r="M2449" s="33" t="s">
        <v>8450</v>
      </c>
      <c r="N2449" s="33" t="s">
        <v>15160</v>
      </c>
      <c r="O2449" s="5"/>
      <c r="P2449" s="35" t="s">
        <v>153</v>
      </c>
      <c r="Q2449" s="35" t="s">
        <v>15160</v>
      </c>
      <c r="R2449" s="33">
        <v>76526.0</v>
      </c>
      <c r="S2449" s="37"/>
      <c r="T2449" s="33"/>
      <c r="U2449" s="33">
        <v>8.92</v>
      </c>
      <c r="V2449" s="33" t="s">
        <v>154</v>
      </c>
      <c r="W2449" s="33"/>
      <c r="X2449" s="33"/>
      <c r="Y2449" s="5"/>
      <c r="Z2449" s="5"/>
      <c r="AA2449" s="33">
        <v>1.0</v>
      </c>
      <c r="AB2449" s="33">
        <v>1.0</v>
      </c>
      <c r="AC2449" s="33"/>
      <c r="AD2449" s="5"/>
      <c r="AE2449" s="5"/>
      <c r="AF2449" s="5"/>
      <c r="AG2449" s="16"/>
      <c r="AH2449" s="38" t="str">
        <f t="shared" si="1"/>
        <v/>
      </c>
      <c r="AI2449" s="39" t="str">
        <f t="shared" si="2"/>
        <v/>
      </c>
      <c r="AJ2449" s="37" t="str">
        <f t="shared" si="3"/>
        <v/>
      </c>
      <c r="AK2449" s="41" t="str">
        <f t="shared" si="4"/>
        <v/>
      </c>
      <c r="AL2449" s="35" t="s">
        <v>233</v>
      </c>
      <c r="AM2449" s="33" t="s">
        <v>9612</v>
      </c>
      <c r="AN2449" s="33" t="s">
        <v>15161</v>
      </c>
      <c r="AO2449" s="41"/>
      <c r="AP2449" s="33" t="s">
        <v>169</v>
      </c>
      <c r="AQ2449" s="33" t="s">
        <v>170</v>
      </c>
      <c r="AR2449" s="33">
        <v>300.0</v>
      </c>
      <c r="AS2449" s="42"/>
      <c r="AT2449" s="42"/>
      <c r="AU2449" s="42"/>
      <c r="AV2449" s="42"/>
      <c r="AW2449" s="42"/>
      <c r="AX2449" s="5"/>
      <c r="AY2449" s="33"/>
      <c r="AZ2449" s="33" t="s">
        <v>15162</v>
      </c>
      <c r="BA2449" s="5"/>
      <c r="BB2449" s="5"/>
      <c r="BC2449" s="5" t="s">
        <v>15163</v>
      </c>
      <c r="BD2449" s="33" t="s">
        <v>173</v>
      </c>
      <c r="BE2449" s="41"/>
      <c r="BF2449" s="35"/>
      <c r="BG2449" s="33" t="s">
        <v>169</v>
      </c>
      <c r="BH2449" s="5"/>
      <c r="BI2449" s="33">
        <v>300.0</v>
      </c>
      <c r="BJ2449" s="33" t="s">
        <v>170</v>
      </c>
      <c r="BK2449" s="5"/>
      <c r="BL2449" s="5">
        <f t="shared" si="5"/>
        <v>3994.5</v>
      </c>
      <c r="BM2449" s="5"/>
      <c r="BN2449" s="5"/>
      <c r="BO2449" s="42">
        <f t="shared" si="6"/>
        <v>3994.5</v>
      </c>
      <c r="BP2449" s="44"/>
      <c r="BQ2449" s="45"/>
      <c r="BR2449" s="47"/>
      <c r="BS2449" s="45"/>
      <c r="BT2449" s="37"/>
      <c r="BU2449" s="5"/>
      <c r="BV2449" s="38"/>
      <c r="BW2449" s="48"/>
      <c r="BX2449" s="44"/>
      <c r="BY2449" s="44"/>
      <c r="BZ2449" s="33" t="s">
        <v>131</v>
      </c>
      <c r="CA2449" s="5"/>
      <c r="CB2449" s="5"/>
      <c r="CC2449" s="33" t="s">
        <v>177</v>
      </c>
      <c r="CD2449" s="5"/>
      <c r="CE2449" s="5"/>
      <c r="CF2449" s="33" t="s">
        <v>178</v>
      </c>
      <c r="CG2449" s="33" t="s">
        <v>15164</v>
      </c>
      <c r="CH2449" s="5"/>
      <c r="CI2449" s="5"/>
      <c r="CJ2449" s="5"/>
      <c r="CK2449" s="33"/>
      <c r="CL2449" s="49">
        <v>45000.0</v>
      </c>
      <c r="CM2449" s="33" t="s">
        <v>180</v>
      </c>
      <c r="CN2449" s="5"/>
      <c r="CO2449" s="33">
        <v>2.0</v>
      </c>
      <c r="CP2449" s="33" t="s">
        <v>181</v>
      </c>
      <c r="CQ2449" s="50" t="str">
        <f t="shared" si="7"/>
        <v>15/03/1972</v>
      </c>
      <c r="CR2449" s="33" t="s">
        <v>243</v>
      </c>
      <c r="CS2449" s="33">
        <v>4.0</v>
      </c>
      <c r="CT2449" s="33">
        <v>5.0</v>
      </c>
      <c r="CU2449" s="33">
        <v>28.0</v>
      </c>
      <c r="CV2449" s="33">
        <v>650.0</v>
      </c>
      <c r="CW2449" s="5"/>
      <c r="CX2449" s="5"/>
      <c r="CY2449" s="33">
        <v>-99.712699</v>
      </c>
      <c r="CZ2449" s="33">
        <v>20.859385</v>
      </c>
      <c r="DA2449" s="33">
        <v>4.412131547E9</v>
      </c>
      <c r="DB2449" s="33">
        <v>2.0</v>
      </c>
      <c r="DC2449" s="33" t="s">
        <v>8456</v>
      </c>
      <c r="DD2449" s="33">
        <v>2023.0</v>
      </c>
      <c r="DE2449" s="33" t="s">
        <v>184</v>
      </c>
      <c r="DF2449" s="33"/>
      <c r="DG2449" s="33" t="s">
        <v>185</v>
      </c>
      <c r="DH2449" s="33" t="s">
        <v>186</v>
      </c>
      <c r="DI2449" s="5"/>
      <c r="DJ2449" s="5"/>
    </row>
    <row r="2450">
      <c r="A2450" s="33" t="s">
        <v>15165</v>
      </c>
      <c r="B2450" s="34">
        <v>44952.0</v>
      </c>
      <c r="C2450" s="35" t="s">
        <v>137</v>
      </c>
      <c r="D2450" s="35" t="s">
        <v>139</v>
      </c>
      <c r="E2450" s="35" t="s">
        <v>142</v>
      </c>
      <c r="F2450" s="36" t="s">
        <v>144</v>
      </c>
      <c r="G2450" s="33" t="s">
        <v>15166</v>
      </c>
      <c r="H2450" s="33" t="s">
        <v>15167</v>
      </c>
      <c r="I2450" s="33" t="s">
        <v>1648</v>
      </c>
      <c r="J2450" s="33" t="s">
        <v>2889</v>
      </c>
      <c r="K2450" s="35" t="s">
        <v>421</v>
      </c>
      <c r="L2450" s="33" t="s">
        <v>1255</v>
      </c>
      <c r="M2450" s="33">
        <v>2.0</v>
      </c>
      <c r="N2450" s="33" t="s">
        <v>9612</v>
      </c>
      <c r="O2450" s="5"/>
      <c r="P2450" s="35" t="s">
        <v>233</v>
      </c>
      <c r="Q2450" s="35" t="s">
        <v>9612</v>
      </c>
      <c r="R2450" s="33">
        <v>76270.0</v>
      </c>
      <c r="S2450" s="37"/>
      <c r="T2450" s="33"/>
      <c r="U2450" s="33">
        <v>8.89</v>
      </c>
      <c r="V2450" s="33" t="s">
        <v>154</v>
      </c>
      <c r="W2450" s="33"/>
      <c r="X2450" s="33"/>
      <c r="Y2450" s="5"/>
      <c r="Z2450" s="5"/>
      <c r="AA2450" s="33">
        <v>1.0</v>
      </c>
      <c r="AB2450" s="33"/>
      <c r="AC2450" s="33">
        <v>1.0</v>
      </c>
      <c r="AD2450" s="5"/>
      <c r="AE2450" s="5"/>
      <c r="AF2450" s="5"/>
      <c r="AG2450" s="16"/>
      <c r="AH2450" s="38" t="str">
        <f t="shared" si="1"/>
        <v/>
      </c>
      <c r="AI2450" s="39">
        <f t="shared" si="2"/>
        <v>1</v>
      </c>
      <c r="AJ2450" s="37" t="str">
        <f t="shared" si="3"/>
        <v/>
      </c>
      <c r="AK2450" s="41" t="str">
        <f t="shared" si="4"/>
        <v/>
      </c>
      <c r="AL2450" s="35" t="s">
        <v>233</v>
      </c>
      <c r="AM2450" s="33" t="s">
        <v>9612</v>
      </c>
      <c r="AN2450" s="33" t="s">
        <v>15161</v>
      </c>
      <c r="AO2450" s="41"/>
      <c r="AP2450" s="33" t="s">
        <v>169</v>
      </c>
      <c r="AQ2450" s="33" t="s">
        <v>170</v>
      </c>
      <c r="AR2450" s="33">
        <v>300.0</v>
      </c>
      <c r="AS2450" s="42"/>
      <c r="AT2450" s="42"/>
      <c r="AU2450" s="42"/>
      <c r="AV2450" s="42"/>
      <c r="AW2450" s="42"/>
      <c r="AX2450" s="5"/>
      <c r="AY2450" s="33"/>
      <c r="AZ2450" s="33" t="s">
        <v>15168</v>
      </c>
      <c r="BA2450" s="5"/>
      <c r="BB2450" s="5"/>
      <c r="BC2450" s="5" t="s">
        <v>15169</v>
      </c>
      <c r="BD2450" s="33" t="s">
        <v>173</v>
      </c>
      <c r="BE2450" s="41"/>
      <c r="BF2450" s="35"/>
      <c r="BG2450" s="33" t="s">
        <v>169</v>
      </c>
      <c r="BH2450" s="5"/>
      <c r="BI2450" s="33">
        <v>300.0</v>
      </c>
      <c r="BJ2450" s="33" t="s">
        <v>170</v>
      </c>
      <c r="BK2450" s="5"/>
      <c r="BL2450" s="5">
        <f t="shared" si="5"/>
        <v>3994.5</v>
      </c>
      <c r="BM2450" s="5"/>
      <c r="BN2450" s="5"/>
      <c r="BO2450" s="42">
        <f t="shared" si="6"/>
        <v>3994.5</v>
      </c>
      <c r="BP2450" s="44"/>
      <c r="BQ2450" s="45"/>
      <c r="BR2450" s="47"/>
      <c r="BS2450" s="45"/>
      <c r="BT2450" s="37"/>
      <c r="BU2450" s="5"/>
      <c r="BV2450" s="38"/>
      <c r="BW2450" s="48"/>
      <c r="BX2450" s="44"/>
      <c r="BY2450" s="44"/>
      <c r="BZ2450" s="33" t="s">
        <v>131</v>
      </c>
      <c r="CA2450" s="5"/>
      <c r="CB2450" s="5"/>
      <c r="CC2450" s="33" t="s">
        <v>177</v>
      </c>
      <c r="CD2450" s="5"/>
      <c r="CE2450" s="5"/>
      <c r="CF2450" s="33" t="s">
        <v>178</v>
      </c>
      <c r="CG2450" s="33" t="s">
        <v>15170</v>
      </c>
      <c r="CH2450" s="5"/>
      <c r="CI2450" s="5"/>
      <c r="CJ2450" s="5"/>
      <c r="CK2450" s="33"/>
      <c r="CL2450" s="49">
        <v>45000.0</v>
      </c>
      <c r="CM2450" s="33" t="s">
        <v>180</v>
      </c>
      <c r="CN2450" s="5"/>
      <c r="CO2450" s="33">
        <v>2.0</v>
      </c>
      <c r="CP2450" s="33" t="s">
        <v>181</v>
      </c>
      <c r="CQ2450" s="50" t="str">
        <f t="shared" si="7"/>
        <v>15/08/1950</v>
      </c>
      <c r="CR2450" s="33" t="s">
        <v>182</v>
      </c>
      <c r="CS2450" s="33">
        <v>5.0</v>
      </c>
      <c r="CT2450" s="33">
        <v>5.0</v>
      </c>
      <c r="CU2450" s="33">
        <v>28.0</v>
      </c>
      <c r="CV2450" s="33">
        <v>220.0</v>
      </c>
      <c r="CW2450" s="33">
        <v>5.01001008E8</v>
      </c>
      <c r="CX2450" s="33">
        <v>5.010010004E10</v>
      </c>
      <c r="CY2450" s="33">
        <v>-100.0563547</v>
      </c>
      <c r="CZ2450" s="33">
        <v>20.7768409</v>
      </c>
      <c r="DA2450" s="33">
        <v>4.4219266E9</v>
      </c>
      <c r="DB2450" s="33">
        <v>1.0</v>
      </c>
      <c r="DC2450" s="33" t="s">
        <v>8456</v>
      </c>
      <c r="DD2450" s="33">
        <v>2023.0</v>
      </c>
      <c r="DE2450" s="33" t="s">
        <v>184</v>
      </c>
      <c r="DF2450" s="33"/>
      <c r="DG2450" s="33" t="s">
        <v>185</v>
      </c>
      <c r="DH2450" s="33" t="s">
        <v>186</v>
      </c>
      <c r="DI2450" s="5"/>
      <c r="DJ2450" s="5"/>
    </row>
    <row r="2451">
      <c r="A2451" s="33" t="s">
        <v>15171</v>
      </c>
      <c r="B2451" s="34">
        <v>44952.0</v>
      </c>
      <c r="C2451" s="35" t="s">
        <v>137</v>
      </c>
      <c r="D2451" s="35" t="s">
        <v>139</v>
      </c>
      <c r="E2451" s="35" t="s">
        <v>142</v>
      </c>
      <c r="F2451" s="36" t="s">
        <v>144</v>
      </c>
      <c r="G2451" s="33" t="s">
        <v>15172</v>
      </c>
      <c r="H2451" s="33" t="s">
        <v>15173</v>
      </c>
      <c r="I2451" s="33" t="s">
        <v>391</v>
      </c>
      <c r="J2451" s="33" t="s">
        <v>447</v>
      </c>
      <c r="K2451" s="35" t="s">
        <v>421</v>
      </c>
      <c r="L2451" s="33" t="s">
        <v>4367</v>
      </c>
      <c r="M2451" s="33">
        <v>70.0</v>
      </c>
      <c r="N2451" s="33" t="s">
        <v>9612</v>
      </c>
      <c r="O2451" s="5"/>
      <c r="P2451" s="35" t="s">
        <v>233</v>
      </c>
      <c r="Q2451" s="35" t="s">
        <v>9612</v>
      </c>
      <c r="R2451" s="33">
        <v>76270.0</v>
      </c>
      <c r="S2451" s="37"/>
      <c r="T2451" s="33"/>
      <c r="U2451" s="33">
        <v>4.47</v>
      </c>
      <c r="V2451" s="33" t="s">
        <v>154</v>
      </c>
      <c r="W2451" s="33"/>
      <c r="X2451" s="33"/>
      <c r="Y2451" s="5"/>
      <c r="Z2451" s="5"/>
      <c r="AA2451" s="33">
        <v>1.0</v>
      </c>
      <c r="AB2451" s="33">
        <v>1.0</v>
      </c>
      <c r="AC2451" s="33"/>
      <c r="AD2451" s="5"/>
      <c r="AE2451" s="5"/>
      <c r="AF2451" s="5"/>
      <c r="AG2451" s="16"/>
      <c r="AH2451" s="38">
        <f t="shared" si="1"/>
        <v>1</v>
      </c>
      <c r="AI2451" s="39" t="str">
        <f t="shared" si="2"/>
        <v/>
      </c>
      <c r="AJ2451" s="37" t="str">
        <f t="shared" si="3"/>
        <v/>
      </c>
      <c r="AK2451" s="41" t="str">
        <f t="shared" si="4"/>
        <v/>
      </c>
      <c r="AL2451" s="35" t="s">
        <v>233</v>
      </c>
      <c r="AM2451" s="33" t="s">
        <v>9612</v>
      </c>
      <c r="AN2451" s="33" t="s">
        <v>15161</v>
      </c>
      <c r="AO2451" s="41"/>
      <c r="AP2451" s="33" t="s">
        <v>169</v>
      </c>
      <c r="AQ2451" s="33" t="s">
        <v>170</v>
      </c>
      <c r="AR2451" s="33">
        <v>300.0</v>
      </c>
      <c r="AS2451" s="42"/>
      <c r="AT2451" s="42"/>
      <c r="AU2451" s="42"/>
      <c r="AV2451" s="42"/>
      <c r="AW2451" s="42"/>
      <c r="AX2451" s="5"/>
      <c r="AY2451" s="33"/>
      <c r="AZ2451" s="33" t="s">
        <v>15174</v>
      </c>
      <c r="BA2451" s="5"/>
      <c r="BB2451" s="5"/>
      <c r="BC2451" s="5" t="s">
        <v>15175</v>
      </c>
      <c r="BD2451" s="33" t="s">
        <v>173</v>
      </c>
      <c r="BE2451" s="41"/>
      <c r="BF2451" s="35"/>
      <c r="BG2451" s="33" t="s">
        <v>169</v>
      </c>
      <c r="BH2451" s="5"/>
      <c r="BI2451" s="33">
        <v>300.0</v>
      </c>
      <c r="BJ2451" s="33" t="s">
        <v>170</v>
      </c>
      <c r="BK2451" s="5"/>
      <c r="BL2451" s="5">
        <f t="shared" si="5"/>
        <v>3994.5</v>
      </c>
      <c r="BM2451" s="5"/>
      <c r="BN2451" s="5"/>
      <c r="BO2451" s="42">
        <f t="shared" si="6"/>
        <v>3994.5</v>
      </c>
      <c r="BP2451" s="44"/>
      <c r="BQ2451" s="45"/>
      <c r="BR2451" s="47"/>
      <c r="BS2451" s="45"/>
      <c r="BT2451" s="37"/>
      <c r="BU2451" s="5"/>
      <c r="BV2451" s="38"/>
      <c r="BW2451" s="48"/>
      <c r="BX2451" s="44"/>
      <c r="BY2451" s="44"/>
      <c r="BZ2451" s="33" t="s">
        <v>131</v>
      </c>
      <c r="CA2451" s="5"/>
      <c r="CB2451" s="5"/>
      <c r="CC2451" s="33" t="s">
        <v>177</v>
      </c>
      <c r="CD2451" s="5"/>
      <c r="CE2451" s="5"/>
      <c r="CF2451" s="33" t="s">
        <v>178</v>
      </c>
      <c r="CG2451" s="33" t="s">
        <v>15176</v>
      </c>
      <c r="CH2451" s="5"/>
      <c r="CI2451" s="5"/>
      <c r="CJ2451" s="5"/>
      <c r="CK2451" s="33"/>
      <c r="CL2451" s="49">
        <v>45000.0</v>
      </c>
      <c r="CM2451" s="33" t="s">
        <v>180</v>
      </c>
      <c r="CN2451" s="5"/>
      <c r="CO2451" s="33">
        <v>2.0</v>
      </c>
      <c r="CP2451" s="33" t="s">
        <v>181</v>
      </c>
      <c r="CQ2451" s="50" t="str">
        <f t="shared" si="7"/>
        <v>19/08/1939</v>
      </c>
      <c r="CR2451" s="33" t="s">
        <v>243</v>
      </c>
      <c r="CS2451" s="33">
        <v>5.0</v>
      </c>
      <c r="CT2451" s="33">
        <v>5.0</v>
      </c>
      <c r="CU2451" s="33">
        <v>28.0</v>
      </c>
      <c r="CV2451" s="33">
        <v>220.0</v>
      </c>
      <c r="CW2451" s="33">
        <v>5.01001002E8</v>
      </c>
      <c r="CX2451" s="33">
        <v>5.0100100029E10</v>
      </c>
      <c r="CY2451" s="33">
        <v>-100.050195</v>
      </c>
      <c r="CZ2451" s="33">
        <v>20.786612</v>
      </c>
      <c r="DA2451" s="33">
        <v>4.42383379E9</v>
      </c>
      <c r="DB2451" s="33">
        <v>2.0</v>
      </c>
      <c r="DC2451" s="33" t="s">
        <v>8456</v>
      </c>
      <c r="DD2451" s="33">
        <v>2023.0</v>
      </c>
      <c r="DE2451" s="33" t="s">
        <v>184</v>
      </c>
      <c r="DF2451" s="33"/>
      <c r="DG2451" s="33" t="s">
        <v>185</v>
      </c>
      <c r="DH2451" s="33" t="s">
        <v>186</v>
      </c>
      <c r="DI2451" s="5"/>
      <c r="DJ2451" s="5"/>
    </row>
    <row r="2452">
      <c r="A2452" s="33" t="s">
        <v>15177</v>
      </c>
      <c r="B2452" s="34">
        <v>44952.0</v>
      </c>
      <c r="C2452" s="35" t="s">
        <v>137</v>
      </c>
      <c r="D2452" s="35" t="s">
        <v>139</v>
      </c>
      <c r="E2452" s="35" t="s">
        <v>142</v>
      </c>
      <c r="F2452" s="36" t="s">
        <v>144</v>
      </c>
      <c r="G2452" s="33" t="s">
        <v>15178</v>
      </c>
      <c r="H2452" s="33" t="s">
        <v>15179</v>
      </c>
      <c r="I2452" s="33" t="s">
        <v>391</v>
      </c>
      <c r="J2452" s="33" t="s">
        <v>447</v>
      </c>
      <c r="K2452" s="35" t="s">
        <v>5624</v>
      </c>
      <c r="L2452" s="33" t="s">
        <v>4367</v>
      </c>
      <c r="M2452" s="33">
        <v>19.0</v>
      </c>
      <c r="N2452" s="33" t="s">
        <v>15180</v>
      </c>
      <c r="O2452" s="5"/>
      <c r="P2452" s="35" t="s">
        <v>233</v>
      </c>
      <c r="Q2452" s="35" t="s">
        <v>9612</v>
      </c>
      <c r="R2452" s="33">
        <v>76270.0</v>
      </c>
      <c r="S2452" s="37"/>
      <c r="T2452" s="33"/>
      <c r="U2452" s="33">
        <v>5.08</v>
      </c>
      <c r="V2452" s="33" t="s">
        <v>154</v>
      </c>
      <c r="W2452" s="33"/>
      <c r="X2452" s="33"/>
      <c r="Y2452" s="5"/>
      <c r="Z2452" s="5"/>
      <c r="AA2452" s="33">
        <v>1.0</v>
      </c>
      <c r="AB2452" s="33"/>
      <c r="AC2452" s="33">
        <v>1.0</v>
      </c>
      <c r="AD2452" s="5"/>
      <c r="AE2452" s="5"/>
      <c r="AF2452" s="5"/>
      <c r="AG2452" s="16"/>
      <c r="AH2452" s="38" t="str">
        <f t="shared" si="1"/>
        <v/>
      </c>
      <c r="AI2452" s="39">
        <f t="shared" si="2"/>
        <v>1</v>
      </c>
      <c r="AJ2452" s="37" t="str">
        <f t="shared" si="3"/>
        <v/>
      </c>
      <c r="AK2452" s="41" t="str">
        <f t="shared" si="4"/>
        <v/>
      </c>
      <c r="AL2452" s="35" t="s">
        <v>233</v>
      </c>
      <c r="AM2452" s="33" t="s">
        <v>9612</v>
      </c>
      <c r="AN2452" s="33" t="s">
        <v>15161</v>
      </c>
      <c r="AO2452" s="41"/>
      <c r="AP2452" s="33" t="s">
        <v>169</v>
      </c>
      <c r="AQ2452" s="33" t="s">
        <v>170</v>
      </c>
      <c r="AR2452" s="33">
        <v>300.0</v>
      </c>
      <c r="AS2452" s="42"/>
      <c r="AT2452" s="42"/>
      <c r="AU2452" s="42"/>
      <c r="AV2452" s="42"/>
      <c r="AW2452" s="42"/>
      <c r="AX2452" s="5"/>
      <c r="AY2452" s="33"/>
      <c r="AZ2452" s="33" t="s">
        <v>15181</v>
      </c>
      <c r="BA2452" s="5"/>
      <c r="BB2452" s="5"/>
      <c r="BC2452" s="5" t="s">
        <v>15182</v>
      </c>
      <c r="BD2452" s="33" t="s">
        <v>173</v>
      </c>
      <c r="BE2452" s="41"/>
      <c r="BF2452" s="35"/>
      <c r="BG2452" s="33" t="s">
        <v>169</v>
      </c>
      <c r="BH2452" s="5"/>
      <c r="BI2452" s="33">
        <v>300.0</v>
      </c>
      <c r="BJ2452" s="33" t="s">
        <v>170</v>
      </c>
      <c r="BK2452" s="5"/>
      <c r="BL2452" s="5">
        <f t="shared" si="5"/>
        <v>3994.5</v>
      </c>
      <c r="BM2452" s="5"/>
      <c r="BN2452" s="5"/>
      <c r="BO2452" s="42">
        <f t="shared" si="6"/>
        <v>3994.5</v>
      </c>
      <c r="BP2452" s="44"/>
      <c r="BQ2452" s="45"/>
      <c r="BR2452" s="47"/>
      <c r="BS2452" s="45"/>
      <c r="BT2452" s="37"/>
      <c r="BU2452" s="5"/>
      <c r="BV2452" s="38"/>
      <c r="BW2452" s="48"/>
      <c r="BX2452" s="44"/>
      <c r="BY2452" s="44"/>
      <c r="BZ2452" s="33" t="s">
        <v>131</v>
      </c>
      <c r="CA2452" s="5"/>
      <c r="CB2452" s="5"/>
      <c r="CC2452" s="33" t="s">
        <v>177</v>
      </c>
      <c r="CD2452" s="5"/>
      <c r="CE2452" s="5"/>
      <c r="CF2452" s="33" t="s">
        <v>178</v>
      </c>
      <c r="CG2452" s="33" t="s">
        <v>15183</v>
      </c>
      <c r="CH2452" s="5"/>
      <c r="CI2452" s="5"/>
      <c r="CJ2452" s="5"/>
      <c r="CK2452" s="33"/>
      <c r="CL2452" s="49">
        <v>45000.0</v>
      </c>
      <c r="CM2452" s="33" t="s">
        <v>180</v>
      </c>
      <c r="CN2452" s="5"/>
      <c r="CO2452" s="33">
        <v>2.0</v>
      </c>
      <c r="CP2452" s="33" t="s">
        <v>181</v>
      </c>
      <c r="CQ2452" s="50" t="str">
        <f t="shared" si="7"/>
        <v>07/03/1948</v>
      </c>
      <c r="CR2452" s="33" t="s">
        <v>182</v>
      </c>
      <c r="CS2452" s="33">
        <v>5.0</v>
      </c>
      <c r="CT2452" s="33">
        <v>5.0</v>
      </c>
      <c r="CU2452" s="33">
        <v>3.0</v>
      </c>
      <c r="CV2452" s="33">
        <v>220.0</v>
      </c>
      <c r="CW2452" s="33">
        <v>5.01001002E8</v>
      </c>
      <c r="CX2452" s="33">
        <v>5.0100100029E10</v>
      </c>
      <c r="CY2452" s="33">
        <v>-100.050195</v>
      </c>
      <c r="CZ2452" s="33">
        <v>20.786612</v>
      </c>
      <c r="DA2452" s="33">
        <v>4.4219266E9</v>
      </c>
      <c r="DB2452" s="33">
        <v>1.0</v>
      </c>
      <c r="DC2452" s="33" t="s">
        <v>8456</v>
      </c>
      <c r="DD2452" s="33">
        <v>2023.0</v>
      </c>
      <c r="DE2452" s="33" t="s">
        <v>184</v>
      </c>
      <c r="DF2452" s="33"/>
      <c r="DG2452" s="33" t="s">
        <v>185</v>
      </c>
      <c r="DH2452" s="33" t="s">
        <v>186</v>
      </c>
      <c r="DI2452" s="5"/>
      <c r="DJ2452" s="5"/>
    </row>
    <row r="2453">
      <c r="A2453" s="33" t="s">
        <v>15184</v>
      </c>
      <c r="B2453" s="34">
        <v>44952.0</v>
      </c>
      <c r="C2453" s="35" t="s">
        <v>137</v>
      </c>
      <c r="D2453" s="35" t="s">
        <v>139</v>
      </c>
      <c r="E2453" s="35" t="s">
        <v>142</v>
      </c>
      <c r="F2453" s="36" t="s">
        <v>144</v>
      </c>
      <c r="G2453" s="33" t="s">
        <v>15185</v>
      </c>
      <c r="H2453" s="33" t="s">
        <v>9626</v>
      </c>
      <c r="I2453" s="33" t="s">
        <v>10526</v>
      </c>
      <c r="J2453" s="33" t="s">
        <v>439</v>
      </c>
      <c r="K2453" s="35" t="s">
        <v>421</v>
      </c>
      <c r="L2453" s="33" t="s">
        <v>9611</v>
      </c>
      <c r="M2453" s="33">
        <v>8.0</v>
      </c>
      <c r="N2453" s="33" t="s">
        <v>9612</v>
      </c>
      <c r="O2453" s="5"/>
      <c r="P2453" s="35" t="s">
        <v>233</v>
      </c>
      <c r="Q2453" s="35" t="s">
        <v>9612</v>
      </c>
      <c r="R2453" s="33">
        <v>76270.0</v>
      </c>
      <c r="S2453" s="37"/>
      <c r="T2453" s="33"/>
      <c r="U2453" s="33">
        <v>12.98</v>
      </c>
      <c r="V2453" s="33" t="s">
        <v>154</v>
      </c>
      <c r="W2453" s="33"/>
      <c r="X2453" s="33"/>
      <c r="Y2453" s="5"/>
      <c r="Z2453" s="5"/>
      <c r="AA2453" s="33">
        <v>1.0</v>
      </c>
      <c r="AB2453" s="33"/>
      <c r="AC2453" s="33">
        <v>1.0</v>
      </c>
      <c r="AD2453" s="5"/>
      <c r="AE2453" s="5"/>
      <c r="AF2453" s="5"/>
      <c r="AG2453" s="16"/>
      <c r="AH2453" s="38" t="str">
        <f t="shared" si="1"/>
        <v/>
      </c>
      <c r="AI2453" s="39" t="str">
        <f t="shared" si="2"/>
        <v/>
      </c>
      <c r="AJ2453" s="37" t="str">
        <f t="shared" si="3"/>
        <v/>
      </c>
      <c r="AK2453" s="41" t="str">
        <f t="shared" si="4"/>
        <v/>
      </c>
      <c r="AL2453" s="35" t="s">
        <v>233</v>
      </c>
      <c r="AM2453" s="33" t="s">
        <v>9612</v>
      </c>
      <c r="AN2453" s="33" t="s">
        <v>15161</v>
      </c>
      <c r="AO2453" s="41"/>
      <c r="AP2453" s="33" t="s">
        <v>169</v>
      </c>
      <c r="AQ2453" s="33" t="s">
        <v>170</v>
      </c>
      <c r="AR2453" s="33">
        <v>300.0</v>
      </c>
      <c r="AS2453" s="42"/>
      <c r="AT2453" s="42"/>
      <c r="AU2453" s="42"/>
      <c r="AV2453" s="42"/>
      <c r="AW2453" s="42"/>
      <c r="AX2453" s="5"/>
      <c r="AY2453" s="33"/>
      <c r="AZ2453" s="33" t="s">
        <v>15186</v>
      </c>
      <c r="BA2453" s="5"/>
      <c r="BB2453" s="5"/>
      <c r="BC2453" s="5" t="s">
        <v>15187</v>
      </c>
      <c r="BD2453" s="33" t="s">
        <v>173</v>
      </c>
      <c r="BE2453" s="41"/>
      <c r="BF2453" s="35"/>
      <c r="BG2453" s="33" t="s">
        <v>169</v>
      </c>
      <c r="BH2453" s="5"/>
      <c r="BI2453" s="33">
        <v>300.0</v>
      </c>
      <c r="BJ2453" s="33" t="s">
        <v>170</v>
      </c>
      <c r="BK2453" s="5"/>
      <c r="BL2453" s="5">
        <f t="shared" si="5"/>
        <v>3994.5</v>
      </c>
      <c r="BM2453" s="5"/>
      <c r="BN2453" s="5"/>
      <c r="BO2453" s="42">
        <f t="shared" si="6"/>
        <v>3994.5</v>
      </c>
      <c r="BP2453" s="44"/>
      <c r="BQ2453" s="45"/>
      <c r="BR2453" s="47"/>
      <c r="BS2453" s="45"/>
      <c r="BT2453" s="37"/>
      <c r="BU2453" s="5"/>
      <c r="BV2453" s="38"/>
      <c r="BW2453" s="48"/>
      <c r="BX2453" s="44"/>
      <c r="BY2453" s="44"/>
      <c r="BZ2453" s="33" t="s">
        <v>131</v>
      </c>
      <c r="CA2453" s="5"/>
      <c r="CB2453" s="5"/>
      <c r="CC2453" s="33" t="s">
        <v>177</v>
      </c>
      <c r="CD2453" s="5"/>
      <c r="CE2453" s="5"/>
      <c r="CF2453" s="33" t="s">
        <v>178</v>
      </c>
      <c r="CG2453" s="33" t="s">
        <v>15188</v>
      </c>
      <c r="CH2453" s="5"/>
      <c r="CI2453" s="5"/>
      <c r="CJ2453" s="5"/>
      <c r="CK2453" s="33"/>
      <c r="CL2453" s="49">
        <v>45000.0</v>
      </c>
      <c r="CM2453" s="33" t="s">
        <v>180</v>
      </c>
      <c r="CN2453" s="5"/>
      <c r="CO2453" s="33">
        <v>2.0</v>
      </c>
      <c r="CP2453" s="33" t="s">
        <v>181</v>
      </c>
      <c r="CQ2453" s="50" t="str">
        <f t="shared" si="7"/>
        <v>13/06/1979</v>
      </c>
      <c r="CR2453" s="33" t="s">
        <v>182</v>
      </c>
      <c r="CS2453" s="33">
        <v>5.0</v>
      </c>
      <c r="CT2453" s="33">
        <v>5.0</v>
      </c>
      <c r="CU2453" s="33">
        <v>28.0</v>
      </c>
      <c r="CV2453" s="33">
        <v>220.0</v>
      </c>
      <c r="CW2453" s="33">
        <v>5.01001002E8</v>
      </c>
      <c r="CX2453" s="33">
        <v>5.0100100035E10</v>
      </c>
      <c r="CY2453" s="33">
        <v>-100.051021</v>
      </c>
      <c r="CZ2453" s="33">
        <v>20.781336</v>
      </c>
      <c r="DA2453" s="33">
        <v>4.191149372E9</v>
      </c>
      <c r="DB2453" s="33">
        <v>2.0</v>
      </c>
      <c r="DC2453" s="33" t="s">
        <v>8456</v>
      </c>
      <c r="DD2453" s="33">
        <v>2023.0</v>
      </c>
      <c r="DE2453" s="33" t="s">
        <v>184</v>
      </c>
      <c r="DF2453" s="33"/>
      <c r="DG2453" s="33" t="s">
        <v>185</v>
      </c>
      <c r="DH2453" s="33" t="s">
        <v>186</v>
      </c>
      <c r="DI2453" s="5"/>
      <c r="DJ2453" s="5"/>
    </row>
    <row r="2454">
      <c r="A2454" s="33" t="s">
        <v>15189</v>
      </c>
      <c r="B2454" s="34">
        <v>44952.0</v>
      </c>
      <c r="C2454" s="35" t="s">
        <v>137</v>
      </c>
      <c r="D2454" s="35" t="s">
        <v>139</v>
      </c>
      <c r="E2454" s="35" t="s">
        <v>142</v>
      </c>
      <c r="F2454" s="36" t="s">
        <v>144</v>
      </c>
      <c r="G2454" s="33" t="s">
        <v>15190</v>
      </c>
      <c r="H2454" s="33" t="s">
        <v>1512</v>
      </c>
      <c r="I2454" s="33" t="s">
        <v>10754</v>
      </c>
      <c r="J2454" s="33" t="s">
        <v>15191</v>
      </c>
      <c r="K2454" s="35" t="s">
        <v>421</v>
      </c>
      <c r="L2454" s="33" t="s">
        <v>4367</v>
      </c>
      <c r="M2454" s="33">
        <v>29.0</v>
      </c>
      <c r="N2454" s="33" t="s">
        <v>1520</v>
      </c>
      <c r="O2454" s="5"/>
      <c r="P2454" s="35" t="s">
        <v>233</v>
      </c>
      <c r="Q2454" s="35" t="s">
        <v>9612</v>
      </c>
      <c r="R2454" s="33">
        <v>76270.0</v>
      </c>
      <c r="S2454" s="37"/>
      <c r="T2454" s="33"/>
      <c r="U2454" s="33">
        <v>13.08</v>
      </c>
      <c r="V2454" s="33" t="s">
        <v>154</v>
      </c>
      <c r="W2454" s="33"/>
      <c r="X2454" s="33"/>
      <c r="Y2454" s="5"/>
      <c r="Z2454" s="5"/>
      <c r="AA2454" s="33">
        <v>1.0</v>
      </c>
      <c r="AB2454" s="33"/>
      <c r="AC2454" s="33">
        <v>1.0</v>
      </c>
      <c r="AD2454" s="5"/>
      <c r="AE2454" s="5"/>
      <c r="AF2454" s="5"/>
      <c r="AG2454" s="16"/>
      <c r="AH2454" s="38" t="str">
        <f t="shared" si="1"/>
        <v/>
      </c>
      <c r="AI2454" s="39" t="str">
        <f t="shared" si="2"/>
        <v/>
      </c>
      <c r="AJ2454" s="37" t="str">
        <f t="shared" si="3"/>
        <v/>
      </c>
      <c r="AK2454" s="41" t="str">
        <f t="shared" si="4"/>
        <v/>
      </c>
      <c r="AL2454" s="35" t="s">
        <v>233</v>
      </c>
      <c r="AM2454" s="33" t="s">
        <v>9612</v>
      </c>
      <c r="AN2454" s="33" t="s">
        <v>15161</v>
      </c>
      <c r="AO2454" s="41"/>
      <c r="AP2454" s="33" t="s">
        <v>169</v>
      </c>
      <c r="AQ2454" s="33" t="s">
        <v>170</v>
      </c>
      <c r="AR2454" s="33">
        <v>300.0</v>
      </c>
      <c r="AS2454" s="42"/>
      <c r="AT2454" s="42"/>
      <c r="AU2454" s="42"/>
      <c r="AV2454" s="42"/>
      <c r="AW2454" s="42"/>
      <c r="AX2454" s="5"/>
      <c r="AY2454" s="33"/>
      <c r="AZ2454" s="33" t="s">
        <v>15192</v>
      </c>
      <c r="BA2454" s="5"/>
      <c r="BB2454" s="5"/>
      <c r="BC2454" s="5" t="s">
        <v>15193</v>
      </c>
      <c r="BD2454" s="33" t="s">
        <v>173</v>
      </c>
      <c r="BE2454" s="41"/>
      <c r="BF2454" s="35"/>
      <c r="BG2454" s="33" t="s">
        <v>169</v>
      </c>
      <c r="BH2454" s="5"/>
      <c r="BI2454" s="33">
        <v>300.0</v>
      </c>
      <c r="BJ2454" s="33" t="s">
        <v>170</v>
      </c>
      <c r="BK2454" s="5"/>
      <c r="BL2454" s="5">
        <f t="shared" si="5"/>
        <v>3994.5</v>
      </c>
      <c r="BM2454" s="5"/>
      <c r="BN2454" s="5"/>
      <c r="BO2454" s="42">
        <f t="shared" si="6"/>
        <v>3994.5</v>
      </c>
      <c r="BP2454" s="44"/>
      <c r="BQ2454" s="45"/>
      <c r="BR2454" s="47"/>
      <c r="BS2454" s="45"/>
      <c r="BT2454" s="37"/>
      <c r="BU2454" s="5"/>
      <c r="BV2454" s="38"/>
      <c r="BW2454" s="48"/>
      <c r="BX2454" s="44"/>
      <c r="BY2454" s="44"/>
      <c r="BZ2454" s="33" t="s">
        <v>131</v>
      </c>
      <c r="CA2454" s="5"/>
      <c r="CB2454" s="5"/>
      <c r="CC2454" s="33" t="s">
        <v>177</v>
      </c>
      <c r="CD2454" s="5"/>
      <c r="CE2454" s="5"/>
      <c r="CF2454" s="33" t="s">
        <v>178</v>
      </c>
      <c r="CG2454" s="33" t="s">
        <v>15194</v>
      </c>
      <c r="CH2454" s="5"/>
      <c r="CI2454" s="5"/>
      <c r="CJ2454" s="5"/>
      <c r="CK2454" s="33"/>
      <c r="CL2454" s="49">
        <v>45000.0</v>
      </c>
      <c r="CM2454" s="33" t="s">
        <v>180</v>
      </c>
      <c r="CN2454" s="5"/>
      <c r="CO2454" s="33">
        <v>2.0</v>
      </c>
      <c r="CP2454" s="33" t="s">
        <v>181</v>
      </c>
      <c r="CQ2454" s="50" t="str">
        <f t="shared" si="7"/>
        <v>01/05/1967</v>
      </c>
      <c r="CR2454" s="33" t="s">
        <v>182</v>
      </c>
      <c r="CS2454" s="33">
        <v>5.0</v>
      </c>
      <c r="CT2454" s="33">
        <v>5.0</v>
      </c>
      <c r="CU2454" s="33">
        <v>28.0</v>
      </c>
      <c r="CV2454" s="33">
        <v>220.0</v>
      </c>
      <c r="CW2454" s="33">
        <v>5.01001002E8</v>
      </c>
      <c r="CX2454" s="33">
        <v>5.0100100029E10</v>
      </c>
      <c r="CY2454" s="33">
        <v>-100.050195</v>
      </c>
      <c r="CZ2454" s="33">
        <v>20.786612</v>
      </c>
      <c r="DA2454" s="33">
        <v>4.191163405E9</v>
      </c>
      <c r="DB2454" s="33">
        <v>2.0</v>
      </c>
      <c r="DC2454" s="33" t="s">
        <v>8456</v>
      </c>
      <c r="DD2454" s="33">
        <v>2023.0</v>
      </c>
      <c r="DE2454" s="33" t="s">
        <v>184</v>
      </c>
      <c r="DF2454" s="33"/>
      <c r="DG2454" s="33" t="s">
        <v>185</v>
      </c>
      <c r="DH2454" s="33" t="s">
        <v>186</v>
      </c>
      <c r="DI2454" s="5"/>
      <c r="DJ2454" s="5"/>
    </row>
    <row r="2455">
      <c r="A2455" s="33" t="s">
        <v>15195</v>
      </c>
      <c r="B2455" s="34">
        <v>44952.0</v>
      </c>
      <c r="C2455" s="35" t="s">
        <v>137</v>
      </c>
      <c r="D2455" s="35" t="s">
        <v>139</v>
      </c>
      <c r="E2455" s="35" t="s">
        <v>142</v>
      </c>
      <c r="F2455" s="36" t="s">
        <v>144</v>
      </c>
      <c r="G2455" s="33" t="s">
        <v>15196</v>
      </c>
      <c r="H2455" s="33" t="s">
        <v>15197</v>
      </c>
      <c r="I2455" s="33" t="s">
        <v>6214</v>
      </c>
      <c r="J2455" s="33" t="s">
        <v>6248</v>
      </c>
      <c r="K2455" s="35" t="s">
        <v>5624</v>
      </c>
      <c r="L2455" s="33" t="s">
        <v>15198</v>
      </c>
      <c r="M2455" s="33" t="s">
        <v>8450</v>
      </c>
      <c r="N2455" s="33" t="s">
        <v>6705</v>
      </c>
      <c r="O2455" s="5"/>
      <c r="P2455" s="35" t="s">
        <v>233</v>
      </c>
      <c r="Q2455" s="35" t="s">
        <v>9612</v>
      </c>
      <c r="R2455" s="33">
        <v>76270.0</v>
      </c>
      <c r="S2455" s="37"/>
      <c r="T2455" s="33"/>
      <c r="U2455" s="33">
        <v>2.08</v>
      </c>
      <c r="V2455" s="33" t="s">
        <v>154</v>
      </c>
      <c r="W2455" s="33"/>
      <c r="X2455" s="33"/>
      <c r="Y2455" s="5"/>
      <c r="Z2455" s="5"/>
      <c r="AA2455" s="33">
        <v>1.0</v>
      </c>
      <c r="AB2455" s="33"/>
      <c r="AC2455" s="33">
        <v>1.0</v>
      </c>
      <c r="AD2455" s="5"/>
      <c r="AE2455" s="5"/>
      <c r="AF2455" s="5"/>
      <c r="AG2455" s="16"/>
      <c r="AH2455" s="38" t="str">
        <f t="shared" si="1"/>
        <v/>
      </c>
      <c r="AI2455" s="39">
        <f t="shared" si="2"/>
        <v>1</v>
      </c>
      <c r="AJ2455" s="37" t="str">
        <f t="shared" si="3"/>
        <v/>
      </c>
      <c r="AK2455" s="41" t="str">
        <f t="shared" si="4"/>
        <v/>
      </c>
      <c r="AL2455" s="35" t="s">
        <v>233</v>
      </c>
      <c r="AM2455" s="33" t="s">
        <v>9612</v>
      </c>
      <c r="AN2455" s="33" t="s">
        <v>15161</v>
      </c>
      <c r="AO2455" s="41"/>
      <c r="AP2455" s="33" t="s">
        <v>169</v>
      </c>
      <c r="AQ2455" s="33" t="s">
        <v>170</v>
      </c>
      <c r="AR2455" s="33">
        <v>300.0</v>
      </c>
      <c r="AS2455" s="42"/>
      <c r="AT2455" s="42"/>
      <c r="AU2455" s="42"/>
      <c r="AV2455" s="42"/>
      <c r="AW2455" s="42"/>
      <c r="AX2455" s="5"/>
      <c r="AY2455" s="33"/>
      <c r="AZ2455" s="33" t="s">
        <v>15199</v>
      </c>
      <c r="BA2455" s="5"/>
      <c r="BB2455" s="5"/>
      <c r="BC2455" s="5" t="s">
        <v>15200</v>
      </c>
      <c r="BD2455" s="33" t="s">
        <v>173</v>
      </c>
      <c r="BE2455" s="41"/>
      <c r="BF2455" s="35"/>
      <c r="BG2455" s="33" t="s">
        <v>169</v>
      </c>
      <c r="BH2455" s="5"/>
      <c r="BI2455" s="33">
        <v>300.0</v>
      </c>
      <c r="BJ2455" s="33" t="s">
        <v>170</v>
      </c>
      <c r="BK2455" s="5"/>
      <c r="BL2455" s="5">
        <f t="shared" si="5"/>
        <v>3994.5</v>
      </c>
      <c r="BM2455" s="5"/>
      <c r="BN2455" s="5"/>
      <c r="BO2455" s="42">
        <f t="shared" si="6"/>
        <v>3994.5</v>
      </c>
      <c r="BP2455" s="44"/>
      <c r="BQ2455" s="45"/>
      <c r="BR2455" s="47"/>
      <c r="BS2455" s="45"/>
      <c r="BT2455" s="37"/>
      <c r="BU2455" s="5"/>
      <c r="BV2455" s="38"/>
      <c r="BW2455" s="48"/>
      <c r="BX2455" s="44"/>
      <c r="BY2455" s="44"/>
      <c r="BZ2455" s="33" t="s">
        <v>131</v>
      </c>
      <c r="CA2455" s="5"/>
      <c r="CB2455" s="5"/>
      <c r="CC2455" s="33" t="s">
        <v>177</v>
      </c>
      <c r="CD2455" s="5"/>
      <c r="CE2455" s="5"/>
      <c r="CF2455" s="33" t="s">
        <v>178</v>
      </c>
      <c r="CG2455" s="33" t="s">
        <v>15201</v>
      </c>
      <c r="CH2455" s="5"/>
      <c r="CI2455" s="5"/>
      <c r="CJ2455" s="5"/>
      <c r="CK2455" s="33"/>
      <c r="CL2455" s="49">
        <v>45000.0</v>
      </c>
      <c r="CM2455" s="33" t="s">
        <v>180</v>
      </c>
      <c r="CN2455" s="5"/>
      <c r="CO2455" s="33">
        <v>2.0</v>
      </c>
      <c r="CP2455" s="33" t="s">
        <v>181</v>
      </c>
      <c r="CQ2455" s="50" t="str">
        <f t="shared" si="7"/>
        <v>09/11/1962</v>
      </c>
      <c r="CR2455" s="33" t="s">
        <v>182</v>
      </c>
      <c r="CS2455" s="33">
        <v>5.0</v>
      </c>
      <c r="CT2455" s="33">
        <v>7.0</v>
      </c>
      <c r="CU2455" s="33">
        <v>3.0</v>
      </c>
      <c r="CV2455" s="33">
        <v>220.0</v>
      </c>
      <c r="CW2455" s="33">
        <v>5.01001004E8</v>
      </c>
      <c r="CX2455" s="33">
        <v>5.0100100074E10</v>
      </c>
      <c r="CY2455" s="33">
        <v>-100.042313</v>
      </c>
      <c r="CZ2455" s="33">
        <v>20.779973</v>
      </c>
      <c r="DA2455" s="33">
        <v>4.191158926E9</v>
      </c>
      <c r="DB2455" s="33">
        <v>2.0</v>
      </c>
      <c r="DC2455" s="33" t="s">
        <v>8456</v>
      </c>
      <c r="DD2455" s="33">
        <v>2023.0</v>
      </c>
      <c r="DE2455" s="33" t="s">
        <v>184</v>
      </c>
      <c r="DF2455" s="33"/>
      <c r="DG2455" s="33" t="s">
        <v>185</v>
      </c>
      <c r="DH2455" s="33" t="s">
        <v>186</v>
      </c>
      <c r="DI2455" s="5"/>
      <c r="DJ2455" s="5"/>
    </row>
    <row r="2456">
      <c r="A2456" s="33" t="s">
        <v>15202</v>
      </c>
      <c r="B2456" s="34">
        <v>44952.0</v>
      </c>
      <c r="C2456" s="35" t="s">
        <v>137</v>
      </c>
      <c r="D2456" s="35" t="s">
        <v>139</v>
      </c>
      <c r="E2456" s="35" t="s">
        <v>142</v>
      </c>
      <c r="F2456" s="36" t="s">
        <v>144</v>
      </c>
      <c r="G2456" s="33" t="s">
        <v>15203</v>
      </c>
      <c r="H2456" s="33" t="s">
        <v>2296</v>
      </c>
      <c r="I2456" s="33" t="s">
        <v>8485</v>
      </c>
      <c r="J2456" s="33" t="s">
        <v>605</v>
      </c>
      <c r="K2456" s="35" t="s">
        <v>421</v>
      </c>
      <c r="L2456" s="33" t="s">
        <v>9611</v>
      </c>
      <c r="M2456" s="33">
        <v>4.0</v>
      </c>
      <c r="N2456" s="33" t="s">
        <v>9286</v>
      </c>
      <c r="O2456" s="5"/>
      <c r="P2456" s="35" t="s">
        <v>233</v>
      </c>
      <c r="Q2456" s="35" t="s">
        <v>9612</v>
      </c>
      <c r="R2456" s="33">
        <v>76270.0</v>
      </c>
      <c r="S2456" s="37"/>
      <c r="T2456" s="33"/>
      <c r="U2456" s="33">
        <v>4.38</v>
      </c>
      <c r="V2456" s="33" t="s">
        <v>154</v>
      </c>
      <c r="W2456" s="33"/>
      <c r="X2456" s="33"/>
      <c r="Y2456" s="5"/>
      <c r="Z2456" s="5"/>
      <c r="AA2456" s="33">
        <v>1.0</v>
      </c>
      <c r="AB2456" s="33"/>
      <c r="AC2456" s="33">
        <v>1.0</v>
      </c>
      <c r="AD2456" s="5"/>
      <c r="AE2456" s="5"/>
      <c r="AF2456" s="5"/>
      <c r="AG2456" s="16"/>
      <c r="AH2456" s="38" t="str">
        <f t="shared" si="1"/>
        <v/>
      </c>
      <c r="AI2456" s="39" t="str">
        <f t="shared" si="2"/>
        <v/>
      </c>
      <c r="AJ2456" s="37" t="str">
        <f t="shared" si="3"/>
        <v/>
      </c>
      <c r="AK2456" s="41" t="str">
        <f t="shared" si="4"/>
        <v/>
      </c>
      <c r="AL2456" s="35" t="s">
        <v>233</v>
      </c>
      <c r="AM2456" s="33" t="s">
        <v>9612</v>
      </c>
      <c r="AN2456" s="33" t="s">
        <v>15161</v>
      </c>
      <c r="AO2456" s="41"/>
      <c r="AP2456" s="33" t="s">
        <v>169</v>
      </c>
      <c r="AQ2456" s="33" t="s">
        <v>170</v>
      </c>
      <c r="AR2456" s="33">
        <v>300.0</v>
      </c>
      <c r="AS2456" s="42"/>
      <c r="AT2456" s="42"/>
      <c r="AU2456" s="42"/>
      <c r="AV2456" s="42"/>
      <c r="AW2456" s="42"/>
      <c r="AX2456" s="5"/>
      <c r="AY2456" s="33"/>
      <c r="AZ2456" s="33" t="s">
        <v>15204</v>
      </c>
      <c r="BA2456" s="5"/>
      <c r="BB2456" s="5"/>
      <c r="BC2456" s="5" t="s">
        <v>15205</v>
      </c>
      <c r="BD2456" s="33" t="s">
        <v>173</v>
      </c>
      <c r="BE2456" s="41"/>
      <c r="BF2456" s="35"/>
      <c r="BG2456" s="33" t="s">
        <v>169</v>
      </c>
      <c r="BH2456" s="5"/>
      <c r="BI2456" s="33">
        <v>300.0</v>
      </c>
      <c r="BJ2456" s="33" t="s">
        <v>170</v>
      </c>
      <c r="BK2456" s="5"/>
      <c r="BL2456" s="5">
        <f t="shared" si="5"/>
        <v>3994.5</v>
      </c>
      <c r="BM2456" s="5"/>
      <c r="BN2456" s="5"/>
      <c r="BO2456" s="42">
        <f t="shared" si="6"/>
        <v>3994.5</v>
      </c>
      <c r="BP2456" s="44"/>
      <c r="BQ2456" s="45"/>
      <c r="BR2456" s="47"/>
      <c r="BS2456" s="45"/>
      <c r="BT2456" s="37"/>
      <c r="BU2456" s="5"/>
      <c r="BV2456" s="38"/>
      <c r="BW2456" s="48"/>
      <c r="BX2456" s="44"/>
      <c r="BY2456" s="44"/>
      <c r="BZ2456" s="33" t="s">
        <v>131</v>
      </c>
      <c r="CA2456" s="5"/>
      <c r="CB2456" s="5"/>
      <c r="CC2456" s="33" t="s">
        <v>177</v>
      </c>
      <c r="CD2456" s="5"/>
      <c r="CE2456" s="5"/>
      <c r="CF2456" s="33" t="s">
        <v>178</v>
      </c>
      <c r="CG2456" s="33" t="s">
        <v>15206</v>
      </c>
      <c r="CH2456" s="5"/>
      <c r="CI2456" s="5"/>
      <c r="CJ2456" s="5"/>
      <c r="CK2456" s="33"/>
      <c r="CL2456" s="49">
        <v>45000.0</v>
      </c>
      <c r="CM2456" s="33" t="s">
        <v>180</v>
      </c>
      <c r="CN2456" s="5"/>
      <c r="CO2456" s="33">
        <v>2.0</v>
      </c>
      <c r="CP2456" s="33" t="s">
        <v>181</v>
      </c>
      <c r="CQ2456" s="50" t="str">
        <f t="shared" si="7"/>
        <v>26/02/1969</v>
      </c>
      <c r="CR2456" s="33" t="s">
        <v>182</v>
      </c>
      <c r="CS2456" s="33">
        <v>5.0</v>
      </c>
      <c r="CT2456" s="33">
        <v>5.0</v>
      </c>
      <c r="CU2456" s="33">
        <v>28.0</v>
      </c>
      <c r="CV2456" s="33">
        <v>220.0</v>
      </c>
      <c r="CW2456" s="33">
        <v>5.01001005E8</v>
      </c>
      <c r="CX2456" s="33">
        <v>5.0100100094E10</v>
      </c>
      <c r="CY2456" s="33">
        <v>-100.052791</v>
      </c>
      <c r="CZ2456" s="33">
        <v>20.782474</v>
      </c>
      <c r="DA2456" s="33">
        <v>4.191384852E9</v>
      </c>
      <c r="DB2456" s="33">
        <v>2.0</v>
      </c>
      <c r="DC2456" s="33" t="s">
        <v>8456</v>
      </c>
      <c r="DD2456" s="33">
        <v>2023.0</v>
      </c>
      <c r="DE2456" s="33" t="s">
        <v>184</v>
      </c>
      <c r="DF2456" s="33"/>
      <c r="DG2456" s="33" t="s">
        <v>185</v>
      </c>
      <c r="DH2456" s="33" t="s">
        <v>186</v>
      </c>
      <c r="DI2456" s="5"/>
      <c r="DJ2456" s="5"/>
    </row>
    <row r="2457">
      <c r="A2457" s="33" t="s">
        <v>15207</v>
      </c>
      <c r="B2457" s="34">
        <v>44952.0</v>
      </c>
      <c r="C2457" s="35" t="s">
        <v>137</v>
      </c>
      <c r="D2457" s="35" t="s">
        <v>139</v>
      </c>
      <c r="E2457" s="35" t="s">
        <v>142</v>
      </c>
      <c r="F2457" s="36" t="s">
        <v>144</v>
      </c>
      <c r="G2457" s="33" t="s">
        <v>15208</v>
      </c>
      <c r="H2457" s="33" t="s">
        <v>15209</v>
      </c>
      <c r="I2457" s="33" t="s">
        <v>2084</v>
      </c>
      <c r="J2457" s="33" t="s">
        <v>8704</v>
      </c>
      <c r="K2457" s="35" t="s">
        <v>5624</v>
      </c>
      <c r="L2457" s="33" t="s">
        <v>15210</v>
      </c>
      <c r="M2457" s="33" t="s">
        <v>15211</v>
      </c>
      <c r="N2457" s="33" t="s">
        <v>6705</v>
      </c>
      <c r="O2457" s="5"/>
      <c r="P2457" s="35" t="s">
        <v>233</v>
      </c>
      <c r="Q2457" s="35" t="s">
        <v>9612</v>
      </c>
      <c r="R2457" s="33">
        <v>76270.0</v>
      </c>
      <c r="S2457" s="37"/>
      <c r="T2457" s="33"/>
      <c r="U2457" s="33">
        <v>3.61</v>
      </c>
      <c r="V2457" s="33" t="s">
        <v>154</v>
      </c>
      <c r="W2457" s="33"/>
      <c r="X2457" s="33"/>
      <c r="Y2457" s="5"/>
      <c r="Z2457" s="5"/>
      <c r="AA2457" s="33">
        <v>1.0</v>
      </c>
      <c r="AB2457" s="33"/>
      <c r="AC2457" s="33">
        <v>1.0</v>
      </c>
      <c r="AD2457" s="5"/>
      <c r="AE2457" s="5"/>
      <c r="AF2457" s="5"/>
      <c r="AG2457" s="16"/>
      <c r="AH2457" s="38" t="str">
        <f t="shared" si="1"/>
        <v/>
      </c>
      <c r="AI2457" s="39">
        <f t="shared" si="2"/>
        <v>1</v>
      </c>
      <c r="AJ2457" s="37" t="str">
        <f t="shared" si="3"/>
        <v/>
      </c>
      <c r="AK2457" s="41" t="str">
        <f t="shared" si="4"/>
        <v/>
      </c>
      <c r="AL2457" s="35" t="s">
        <v>233</v>
      </c>
      <c r="AM2457" s="33" t="s">
        <v>9612</v>
      </c>
      <c r="AN2457" s="33" t="s">
        <v>15161</v>
      </c>
      <c r="AO2457" s="41"/>
      <c r="AP2457" s="33" t="s">
        <v>169</v>
      </c>
      <c r="AQ2457" s="33" t="s">
        <v>170</v>
      </c>
      <c r="AR2457" s="33">
        <v>300.0</v>
      </c>
      <c r="AS2457" s="42"/>
      <c r="AT2457" s="42"/>
      <c r="AU2457" s="42"/>
      <c r="AV2457" s="42"/>
      <c r="AW2457" s="42"/>
      <c r="AX2457" s="5"/>
      <c r="AY2457" s="33"/>
      <c r="AZ2457" s="33" t="s">
        <v>15212</v>
      </c>
      <c r="BA2457" s="5"/>
      <c r="BB2457" s="5"/>
      <c r="BC2457" s="5" t="s">
        <v>15213</v>
      </c>
      <c r="BD2457" s="33" t="s">
        <v>173</v>
      </c>
      <c r="BE2457" s="41"/>
      <c r="BF2457" s="35"/>
      <c r="BG2457" s="33" t="s">
        <v>169</v>
      </c>
      <c r="BH2457" s="5"/>
      <c r="BI2457" s="33">
        <v>300.0</v>
      </c>
      <c r="BJ2457" s="33" t="s">
        <v>170</v>
      </c>
      <c r="BK2457" s="5"/>
      <c r="BL2457" s="5">
        <f t="shared" si="5"/>
        <v>3994.5</v>
      </c>
      <c r="BM2457" s="5"/>
      <c r="BN2457" s="5"/>
      <c r="BO2457" s="42">
        <f t="shared" si="6"/>
        <v>3994.5</v>
      </c>
      <c r="BP2457" s="44"/>
      <c r="BQ2457" s="45"/>
      <c r="BR2457" s="47"/>
      <c r="BS2457" s="45"/>
      <c r="BT2457" s="37"/>
      <c r="BU2457" s="5"/>
      <c r="BV2457" s="38"/>
      <c r="BW2457" s="48"/>
      <c r="BX2457" s="44"/>
      <c r="BY2457" s="44"/>
      <c r="BZ2457" s="33" t="s">
        <v>131</v>
      </c>
      <c r="CA2457" s="5"/>
      <c r="CB2457" s="5"/>
      <c r="CC2457" s="33" t="s">
        <v>177</v>
      </c>
      <c r="CD2457" s="5"/>
      <c r="CE2457" s="5"/>
      <c r="CF2457" s="33" t="s">
        <v>178</v>
      </c>
      <c r="CG2457" s="33" t="s">
        <v>15214</v>
      </c>
      <c r="CH2457" s="5"/>
      <c r="CI2457" s="5"/>
      <c r="CJ2457" s="5"/>
      <c r="CK2457" s="33"/>
      <c r="CL2457" s="49">
        <v>45000.0</v>
      </c>
      <c r="CM2457" s="33" t="s">
        <v>180</v>
      </c>
      <c r="CN2457" s="5"/>
      <c r="CO2457" s="33">
        <v>2.0</v>
      </c>
      <c r="CP2457" s="33" t="s">
        <v>181</v>
      </c>
      <c r="CQ2457" s="50" t="str">
        <f t="shared" si="7"/>
        <v>15/05/1962</v>
      </c>
      <c r="CR2457" s="33" t="s">
        <v>182</v>
      </c>
      <c r="CS2457" s="33">
        <v>5.0</v>
      </c>
      <c r="CT2457" s="33">
        <v>7.0</v>
      </c>
      <c r="CU2457" s="33">
        <v>3.0</v>
      </c>
      <c r="CV2457" s="33">
        <v>220.0</v>
      </c>
      <c r="CW2457" s="33">
        <v>5.01001004E8</v>
      </c>
      <c r="CX2457" s="33">
        <v>5.0100100047E10</v>
      </c>
      <c r="CY2457" s="33">
        <v>-100.042324</v>
      </c>
      <c r="CZ2457" s="33">
        <v>20.781111</v>
      </c>
      <c r="DA2457" s="33">
        <v>4.19100261E9</v>
      </c>
      <c r="DB2457" s="33">
        <v>2.0</v>
      </c>
      <c r="DC2457" s="33" t="s">
        <v>8456</v>
      </c>
      <c r="DD2457" s="33">
        <v>2023.0</v>
      </c>
      <c r="DE2457" s="33" t="s">
        <v>184</v>
      </c>
      <c r="DF2457" s="33"/>
      <c r="DG2457" s="33" t="s">
        <v>185</v>
      </c>
      <c r="DH2457" s="33" t="s">
        <v>186</v>
      </c>
      <c r="DI2457" s="5"/>
      <c r="DJ2457" s="5"/>
    </row>
    <row r="2458">
      <c r="A2458" s="33" t="s">
        <v>15215</v>
      </c>
      <c r="B2458" s="34">
        <v>44952.0</v>
      </c>
      <c r="C2458" s="35" t="s">
        <v>137</v>
      </c>
      <c r="D2458" s="35" t="s">
        <v>139</v>
      </c>
      <c r="E2458" s="35" t="s">
        <v>142</v>
      </c>
      <c r="F2458" s="36" t="s">
        <v>144</v>
      </c>
      <c r="G2458" s="33" t="s">
        <v>15216</v>
      </c>
      <c r="H2458" s="33" t="s">
        <v>12413</v>
      </c>
      <c r="I2458" s="33" t="s">
        <v>1619</v>
      </c>
      <c r="J2458" s="33" t="s">
        <v>1648</v>
      </c>
      <c r="K2458" s="35" t="s">
        <v>421</v>
      </c>
      <c r="L2458" s="33" t="s">
        <v>1873</v>
      </c>
      <c r="M2458" s="33" t="s">
        <v>8450</v>
      </c>
      <c r="N2458" s="33" t="s">
        <v>10583</v>
      </c>
      <c r="O2458" s="5"/>
      <c r="P2458" s="35" t="s">
        <v>233</v>
      </c>
      <c r="Q2458" s="35" t="s">
        <v>9612</v>
      </c>
      <c r="R2458" s="33">
        <v>76270.0</v>
      </c>
      <c r="S2458" s="37"/>
      <c r="T2458" s="33"/>
      <c r="U2458" s="33">
        <v>3.18</v>
      </c>
      <c r="V2458" s="33" t="s">
        <v>154</v>
      </c>
      <c r="W2458" s="33"/>
      <c r="X2458" s="33"/>
      <c r="Y2458" s="5"/>
      <c r="Z2458" s="5"/>
      <c r="AA2458" s="33">
        <v>1.0</v>
      </c>
      <c r="AB2458" s="33">
        <v>1.0</v>
      </c>
      <c r="AC2458" s="33"/>
      <c r="AD2458" s="5"/>
      <c r="AE2458" s="5"/>
      <c r="AF2458" s="5"/>
      <c r="AG2458" s="16"/>
      <c r="AH2458" s="38">
        <f t="shared" si="1"/>
        <v>1</v>
      </c>
      <c r="AI2458" s="39" t="str">
        <f t="shared" si="2"/>
        <v/>
      </c>
      <c r="AJ2458" s="37" t="str">
        <f t="shared" si="3"/>
        <v/>
      </c>
      <c r="AK2458" s="41" t="str">
        <f t="shared" si="4"/>
        <v/>
      </c>
      <c r="AL2458" s="35" t="s">
        <v>233</v>
      </c>
      <c r="AM2458" s="33" t="s">
        <v>9612</v>
      </c>
      <c r="AN2458" s="33" t="s">
        <v>15161</v>
      </c>
      <c r="AO2458" s="41"/>
      <c r="AP2458" s="33" t="s">
        <v>169</v>
      </c>
      <c r="AQ2458" s="33" t="s">
        <v>170</v>
      </c>
      <c r="AR2458" s="33">
        <v>300.0</v>
      </c>
      <c r="AS2458" s="42"/>
      <c r="AT2458" s="42"/>
      <c r="AU2458" s="42"/>
      <c r="AV2458" s="42"/>
      <c r="AW2458" s="42"/>
      <c r="AX2458" s="5"/>
      <c r="AY2458" s="33"/>
      <c r="AZ2458" s="33" t="s">
        <v>15217</v>
      </c>
      <c r="BA2458" s="5"/>
      <c r="BB2458" s="5"/>
      <c r="BC2458" s="5" t="s">
        <v>15218</v>
      </c>
      <c r="BD2458" s="33" t="s">
        <v>173</v>
      </c>
      <c r="BE2458" s="41"/>
      <c r="BF2458" s="35"/>
      <c r="BG2458" s="33" t="s">
        <v>169</v>
      </c>
      <c r="BH2458" s="5"/>
      <c r="BI2458" s="33">
        <v>300.0</v>
      </c>
      <c r="BJ2458" s="33" t="s">
        <v>170</v>
      </c>
      <c r="BK2458" s="5"/>
      <c r="BL2458" s="5">
        <f t="shared" si="5"/>
        <v>3994.5</v>
      </c>
      <c r="BM2458" s="5"/>
      <c r="BN2458" s="5"/>
      <c r="BO2458" s="42">
        <f t="shared" si="6"/>
        <v>3994.5</v>
      </c>
      <c r="BP2458" s="44"/>
      <c r="BQ2458" s="45"/>
      <c r="BR2458" s="47"/>
      <c r="BS2458" s="45"/>
      <c r="BT2458" s="37"/>
      <c r="BU2458" s="5"/>
      <c r="BV2458" s="38"/>
      <c r="BW2458" s="48"/>
      <c r="BX2458" s="44"/>
      <c r="BY2458" s="44"/>
      <c r="BZ2458" s="33" t="s">
        <v>131</v>
      </c>
      <c r="CA2458" s="5"/>
      <c r="CB2458" s="5"/>
      <c r="CC2458" s="33" t="s">
        <v>177</v>
      </c>
      <c r="CD2458" s="5"/>
      <c r="CE2458" s="5"/>
      <c r="CF2458" s="33" t="s">
        <v>178</v>
      </c>
      <c r="CG2458" s="33" t="s">
        <v>15219</v>
      </c>
      <c r="CH2458" s="5"/>
      <c r="CI2458" s="5"/>
      <c r="CJ2458" s="5"/>
      <c r="CK2458" s="33"/>
      <c r="CL2458" s="49">
        <v>45000.0</v>
      </c>
      <c r="CM2458" s="33" t="s">
        <v>180</v>
      </c>
      <c r="CN2458" s="5"/>
      <c r="CO2458" s="33">
        <v>2.0</v>
      </c>
      <c r="CP2458" s="33" t="s">
        <v>181</v>
      </c>
      <c r="CQ2458" s="50" t="str">
        <f t="shared" si="7"/>
        <v>05/01/1965</v>
      </c>
      <c r="CR2458" s="33" t="s">
        <v>243</v>
      </c>
      <c r="CS2458" s="33">
        <v>5.0</v>
      </c>
      <c r="CT2458" s="33">
        <v>5.0</v>
      </c>
      <c r="CU2458" s="33">
        <v>28.0</v>
      </c>
      <c r="CV2458" s="33">
        <v>193.0</v>
      </c>
      <c r="CW2458" s="33">
        <v>1.401001194E9</v>
      </c>
      <c r="CX2458" s="33">
        <v>1.401001194E9</v>
      </c>
      <c r="CY2458" s="33">
        <v>-100.399413</v>
      </c>
      <c r="CZ2458" s="33">
        <v>20.608386</v>
      </c>
      <c r="DA2458" s="33">
        <v>4.4219266E9</v>
      </c>
      <c r="DB2458" s="33">
        <v>1.0</v>
      </c>
      <c r="DC2458" s="33" t="s">
        <v>8456</v>
      </c>
      <c r="DD2458" s="33">
        <v>2023.0</v>
      </c>
      <c r="DE2458" s="33" t="s">
        <v>184</v>
      </c>
      <c r="DF2458" s="33"/>
      <c r="DG2458" s="33" t="s">
        <v>185</v>
      </c>
      <c r="DH2458" s="33" t="s">
        <v>186</v>
      </c>
      <c r="DI2458" s="5"/>
      <c r="DJ2458" s="5"/>
    </row>
    <row r="2459">
      <c r="A2459" s="33" t="s">
        <v>15220</v>
      </c>
      <c r="B2459" s="34">
        <v>44952.0</v>
      </c>
      <c r="C2459" s="35" t="s">
        <v>137</v>
      </c>
      <c r="D2459" s="35" t="s">
        <v>139</v>
      </c>
      <c r="E2459" s="35" t="s">
        <v>142</v>
      </c>
      <c r="F2459" s="36" t="s">
        <v>144</v>
      </c>
      <c r="G2459" s="33" t="s">
        <v>15221</v>
      </c>
      <c r="H2459" s="33" t="s">
        <v>15222</v>
      </c>
      <c r="I2459" s="33" t="s">
        <v>439</v>
      </c>
      <c r="J2459" s="33" t="s">
        <v>1619</v>
      </c>
      <c r="K2459" s="35" t="s">
        <v>421</v>
      </c>
      <c r="L2459" s="33" t="s">
        <v>15223</v>
      </c>
      <c r="M2459" s="33">
        <v>5.0</v>
      </c>
      <c r="N2459" s="33" t="s">
        <v>9612</v>
      </c>
      <c r="O2459" s="5"/>
      <c r="P2459" s="35" t="s">
        <v>233</v>
      </c>
      <c r="Q2459" s="35" t="s">
        <v>9612</v>
      </c>
      <c r="R2459" s="33">
        <v>76270.0</v>
      </c>
      <c r="S2459" s="37"/>
      <c r="T2459" s="33"/>
      <c r="U2459" s="33">
        <v>3.51</v>
      </c>
      <c r="V2459" s="33" t="s">
        <v>154</v>
      </c>
      <c r="W2459" s="33"/>
      <c r="X2459" s="33"/>
      <c r="Y2459" s="5"/>
      <c r="Z2459" s="5"/>
      <c r="AA2459" s="33">
        <v>1.0</v>
      </c>
      <c r="AB2459" s="33"/>
      <c r="AC2459" s="33">
        <v>1.0</v>
      </c>
      <c r="AD2459" s="5"/>
      <c r="AE2459" s="5"/>
      <c r="AF2459" s="5"/>
      <c r="AG2459" s="16"/>
      <c r="AH2459" s="38" t="str">
        <f t="shared" si="1"/>
        <v/>
      </c>
      <c r="AI2459" s="39">
        <f t="shared" si="2"/>
        <v>1</v>
      </c>
      <c r="AJ2459" s="37" t="str">
        <f t="shared" si="3"/>
        <v/>
      </c>
      <c r="AK2459" s="41" t="str">
        <f t="shared" si="4"/>
        <v/>
      </c>
      <c r="AL2459" s="35" t="s">
        <v>233</v>
      </c>
      <c r="AM2459" s="33" t="s">
        <v>9612</v>
      </c>
      <c r="AN2459" s="33" t="s">
        <v>15161</v>
      </c>
      <c r="AO2459" s="41"/>
      <c r="AP2459" s="33" t="s">
        <v>169</v>
      </c>
      <c r="AQ2459" s="33" t="s">
        <v>170</v>
      </c>
      <c r="AR2459" s="33">
        <v>300.0</v>
      </c>
      <c r="AS2459" s="42"/>
      <c r="AT2459" s="42"/>
      <c r="AU2459" s="42"/>
      <c r="AV2459" s="42"/>
      <c r="AW2459" s="42"/>
      <c r="AX2459" s="5"/>
      <c r="AY2459" s="33"/>
      <c r="AZ2459" s="33" t="s">
        <v>15224</v>
      </c>
      <c r="BA2459" s="5"/>
      <c r="BB2459" s="5"/>
      <c r="BC2459" s="5" t="s">
        <v>15225</v>
      </c>
      <c r="BD2459" s="33" t="s">
        <v>173</v>
      </c>
      <c r="BE2459" s="41"/>
      <c r="BF2459" s="35"/>
      <c r="BG2459" s="33" t="s">
        <v>169</v>
      </c>
      <c r="BH2459" s="5"/>
      <c r="BI2459" s="33">
        <v>300.0</v>
      </c>
      <c r="BJ2459" s="33" t="s">
        <v>170</v>
      </c>
      <c r="BK2459" s="5"/>
      <c r="BL2459" s="5">
        <f t="shared" si="5"/>
        <v>3994.5</v>
      </c>
      <c r="BM2459" s="5"/>
      <c r="BN2459" s="5"/>
      <c r="BO2459" s="42">
        <f t="shared" si="6"/>
        <v>3994.5</v>
      </c>
      <c r="BP2459" s="44"/>
      <c r="BQ2459" s="45"/>
      <c r="BR2459" s="47"/>
      <c r="BS2459" s="45"/>
      <c r="BT2459" s="37"/>
      <c r="BU2459" s="5"/>
      <c r="BV2459" s="38"/>
      <c r="BW2459" s="48"/>
      <c r="BX2459" s="44"/>
      <c r="BY2459" s="44"/>
      <c r="BZ2459" s="33" t="s">
        <v>131</v>
      </c>
      <c r="CA2459" s="5"/>
      <c r="CB2459" s="5"/>
      <c r="CC2459" s="33" t="s">
        <v>177</v>
      </c>
      <c r="CD2459" s="5"/>
      <c r="CE2459" s="5"/>
      <c r="CF2459" s="33" t="s">
        <v>178</v>
      </c>
      <c r="CG2459" s="33" t="s">
        <v>15226</v>
      </c>
      <c r="CH2459" s="5"/>
      <c r="CI2459" s="5"/>
      <c r="CJ2459" s="5"/>
      <c r="CK2459" s="33"/>
      <c r="CL2459" s="49">
        <v>45000.0</v>
      </c>
      <c r="CM2459" s="33" t="s">
        <v>180</v>
      </c>
      <c r="CN2459" s="5"/>
      <c r="CO2459" s="33">
        <v>2.0</v>
      </c>
      <c r="CP2459" s="33" t="s">
        <v>181</v>
      </c>
      <c r="CQ2459" s="50" t="str">
        <f t="shared" si="7"/>
        <v>18/10/1957</v>
      </c>
      <c r="CR2459" s="33" t="s">
        <v>182</v>
      </c>
      <c r="CS2459" s="33">
        <v>5.0</v>
      </c>
      <c r="CT2459" s="33">
        <v>5.0</v>
      </c>
      <c r="CU2459" s="33">
        <v>28.0</v>
      </c>
      <c r="CV2459" s="33">
        <v>220.0</v>
      </c>
      <c r="CW2459" s="33">
        <v>5.01001002E8</v>
      </c>
      <c r="CX2459" s="33">
        <v>5.0100100036E10</v>
      </c>
      <c r="CY2459" s="33">
        <v>-100.052201</v>
      </c>
      <c r="CZ2459" s="33">
        <v>20.779124</v>
      </c>
      <c r="DA2459" s="33">
        <v>4.4219266E9</v>
      </c>
      <c r="DB2459" s="33">
        <v>1.0</v>
      </c>
      <c r="DC2459" s="33" t="s">
        <v>8456</v>
      </c>
      <c r="DD2459" s="33">
        <v>2023.0</v>
      </c>
      <c r="DE2459" s="33" t="s">
        <v>184</v>
      </c>
      <c r="DF2459" s="33"/>
      <c r="DG2459" s="33" t="s">
        <v>185</v>
      </c>
      <c r="DH2459" s="33" t="s">
        <v>186</v>
      </c>
      <c r="DI2459" s="5"/>
      <c r="DJ2459" s="5"/>
    </row>
    <row r="2460">
      <c r="A2460" s="33" t="s">
        <v>15227</v>
      </c>
      <c r="B2460" s="34">
        <v>44952.0</v>
      </c>
      <c r="C2460" s="35" t="s">
        <v>137</v>
      </c>
      <c r="D2460" s="35" t="s">
        <v>139</v>
      </c>
      <c r="E2460" s="35" t="s">
        <v>142</v>
      </c>
      <c r="F2460" s="36" t="s">
        <v>144</v>
      </c>
      <c r="G2460" s="33" t="s">
        <v>15228</v>
      </c>
      <c r="H2460" s="33" t="s">
        <v>15229</v>
      </c>
      <c r="I2460" s="33" t="s">
        <v>439</v>
      </c>
      <c r="J2460" s="33" t="s">
        <v>439</v>
      </c>
      <c r="K2460" s="35" t="s">
        <v>421</v>
      </c>
      <c r="L2460" s="33" t="s">
        <v>15230</v>
      </c>
      <c r="M2460" s="33">
        <v>20.0</v>
      </c>
      <c r="N2460" s="33" t="s">
        <v>9612</v>
      </c>
      <c r="O2460" s="5"/>
      <c r="P2460" s="35" t="s">
        <v>233</v>
      </c>
      <c r="Q2460" s="35" t="s">
        <v>9612</v>
      </c>
      <c r="R2460" s="33">
        <v>76270.0</v>
      </c>
      <c r="S2460" s="37"/>
      <c r="T2460" s="33"/>
      <c r="U2460" s="33">
        <v>5.89</v>
      </c>
      <c r="V2460" s="33" t="s">
        <v>154</v>
      </c>
      <c r="W2460" s="33"/>
      <c r="X2460" s="33"/>
      <c r="Y2460" s="5"/>
      <c r="Z2460" s="5"/>
      <c r="AA2460" s="33">
        <v>1.0</v>
      </c>
      <c r="AB2460" s="33"/>
      <c r="AC2460" s="33">
        <v>1.0</v>
      </c>
      <c r="AD2460" s="5"/>
      <c r="AE2460" s="5"/>
      <c r="AF2460" s="5"/>
      <c r="AG2460" s="16"/>
      <c r="AH2460" s="38" t="str">
        <f t="shared" si="1"/>
        <v/>
      </c>
      <c r="AI2460" s="39">
        <f t="shared" si="2"/>
        <v>1</v>
      </c>
      <c r="AJ2460" s="37" t="str">
        <f t="shared" si="3"/>
        <v/>
      </c>
      <c r="AK2460" s="41" t="str">
        <f t="shared" si="4"/>
        <v/>
      </c>
      <c r="AL2460" s="35" t="s">
        <v>233</v>
      </c>
      <c r="AM2460" s="33" t="s">
        <v>9612</v>
      </c>
      <c r="AN2460" s="33" t="s">
        <v>15161</v>
      </c>
      <c r="AO2460" s="41"/>
      <c r="AP2460" s="33" t="s">
        <v>169</v>
      </c>
      <c r="AQ2460" s="33" t="s">
        <v>170</v>
      </c>
      <c r="AR2460" s="33">
        <v>300.0</v>
      </c>
      <c r="AS2460" s="42"/>
      <c r="AT2460" s="42"/>
      <c r="AU2460" s="42"/>
      <c r="AV2460" s="42"/>
      <c r="AW2460" s="42"/>
      <c r="AX2460" s="5"/>
      <c r="AY2460" s="33"/>
      <c r="AZ2460" s="33" t="s">
        <v>15231</v>
      </c>
      <c r="BA2460" s="5"/>
      <c r="BB2460" s="5"/>
      <c r="BC2460" s="5" t="s">
        <v>15232</v>
      </c>
      <c r="BD2460" s="33" t="s">
        <v>173</v>
      </c>
      <c r="BE2460" s="41"/>
      <c r="BF2460" s="35"/>
      <c r="BG2460" s="33" t="s">
        <v>169</v>
      </c>
      <c r="BH2460" s="5"/>
      <c r="BI2460" s="33">
        <v>300.0</v>
      </c>
      <c r="BJ2460" s="33" t="s">
        <v>170</v>
      </c>
      <c r="BK2460" s="5"/>
      <c r="BL2460" s="5">
        <f t="shared" si="5"/>
        <v>3994.5</v>
      </c>
      <c r="BM2460" s="5"/>
      <c r="BN2460" s="5"/>
      <c r="BO2460" s="42">
        <f t="shared" si="6"/>
        <v>3994.5</v>
      </c>
      <c r="BP2460" s="44"/>
      <c r="BQ2460" s="45"/>
      <c r="BR2460" s="47"/>
      <c r="BS2460" s="45"/>
      <c r="BT2460" s="37"/>
      <c r="BU2460" s="5"/>
      <c r="BV2460" s="38"/>
      <c r="BW2460" s="48"/>
      <c r="BX2460" s="44"/>
      <c r="BY2460" s="44"/>
      <c r="BZ2460" s="33" t="s">
        <v>131</v>
      </c>
      <c r="CA2460" s="5"/>
      <c r="CB2460" s="5"/>
      <c r="CC2460" s="33" t="s">
        <v>177</v>
      </c>
      <c r="CD2460" s="5"/>
      <c r="CE2460" s="5"/>
      <c r="CF2460" s="33" t="s">
        <v>178</v>
      </c>
      <c r="CG2460" s="33" t="s">
        <v>15233</v>
      </c>
      <c r="CH2460" s="5"/>
      <c r="CI2460" s="5"/>
      <c r="CJ2460" s="5"/>
      <c r="CK2460" s="33"/>
      <c r="CL2460" s="49">
        <v>45000.0</v>
      </c>
      <c r="CM2460" s="33" t="s">
        <v>180</v>
      </c>
      <c r="CN2460" s="5"/>
      <c r="CO2460" s="33">
        <v>2.0</v>
      </c>
      <c r="CP2460" s="33" t="s">
        <v>181</v>
      </c>
      <c r="CQ2460" s="50" t="str">
        <f t="shared" si="7"/>
        <v>08/03/1959</v>
      </c>
      <c r="CR2460" s="33" t="s">
        <v>182</v>
      </c>
      <c r="CS2460" s="33">
        <v>5.0</v>
      </c>
      <c r="CT2460" s="33">
        <v>5.0</v>
      </c>
      <c r="CU2460" s="33">
        <v>28.0</v>
      </c>
      <c r="CV2460" s="33">
        <v>220.0</v>
      </c>
      <c r="CW2460" s="33">
        <v>5.01001001E8</v>
      </c>
      <c r="CX2460" s="33">
        <v>5.010010001E10</v>
      </c>
      <c r="CY2460" s="33">
        <v>-100.045908</v>
      </c>
      <c r="CZ2460" s="33">
        <v>20.788814</v>
      </c>
      <c r="DA2460" s="33">
        <v>4.412132232E9</v>
      </c>
      <c r="DB2460" s="33">
        <v>2.0</v>
      </c>
      <c r="DC2460" s="33" t="s">
        <v>8456</v>
      </c>
      <c r="DD2460" s="33">
        <v>2023.0</v>
      </c>
      <c r="DE2460" s="33" t="s">
        <v>184</v>
      </c>
      <c r="DF2460" s="33"/>
      <c r="DG2460" s="33" t="s">
        <v>185</v>
      </c>
      <c r="DH2460" s="33" t="s">
        <v>186</v>
      </c>
      <c r="DI2460" s="5"/>
      <c r="DJ2460" s="5"/>
    </row>
    <row r="2461">
      <c r="A2461" s="33" t="s">
        <v>15234</v>
      </c>
      <c r="B2461" s="34">
        <v>44952.0</v>
      </c>
      <c r="C2461" s="35" t="s">
        <v>137</v>
      </c>
      <c r="D2461" s="35" t="s">
        <v>139</v>
      </c>
      <c r="E2461" s="35" t="s">
        <v>142</v>
      </c>
      <c r="F2461" s="36" t="s">
        <v>144</v>
      </c>
      <c r="G2461" s="33" t="s">
        <v>15235</v>
      </c>
      <c r="H2461" s="33" t="s">
        <v>4899</v>
      </c>
      <c r="I2461" s="33" t="s">
        <v>10391</v>
      </c>
      <c r="J2461" s="33" t="s">
        <v>213</v>
      </c>
      <c r="K2461" s="35" t="s">
        <v>16</v>
      </c>
      <c r="L2461" s="33" t="s">
        <v>3775</v>
      </c>
      <c r="M2461" s="33">
        <v>1.0</v>
      </c>
      <c r="N2461" s="33" t="s">
        <v>10183</v>
      </c>
      <c r="O2461" s="5"/>
      <c r="P2461" s="35" t="s">
        <v>233</v>
      </c>
      <c r="Q2461" s="35" t="s">
        <v>9612</v>
      </c>
      <c r="R2461" s="33">
        <v>76270.0</v>
      </c>
      <c r="S2461" s="37"/>
      <c r="T2461" s="33"/>
      <c r="U2461" s="33">
        <v>6.74</v>
      </c>
      <c r="V2461" s="33" t="s">
        <v>154</v>
      </c>
      <c r="W2461" s="33"/>
      <c r="X2461" s="33"/>
      <c r="Y2461" s="5"/>
      <c r="Z2461" s="5"/>
      <c r="AA2461" s="33">
        <v>1.0</v>
      </c>
      <c r="AB2461" s="33">
        <v>1.0</v>
      </c>
      <c r="AC2461" s="33"/>
      <c r="AD2461" s="5"/>
      <c r="AE2461" s="5"/>
      <c r="AF2461" s="5"/>
      <c r="AG2461" s="16"/>
      <c r="AH2461" s="38" t="str">
        <f t="shared" si="1"/>
        <v/>
      </c>
      <c r="AI2461" s="39" t="str">
        <f t="shared" si="2"/>
        <v/>
      </c>
      <c r="AJ2461" s="37" t="str">
        <f t="shared" si="3"/>
        <v/>
      </c>
      <c r="AK2461" s="41" t="str">
        <f t="shared" si="4"/>
        <v/>
      </c>
      <c r="AL2461" s="35" t="s">
        <v>233</v>
      </c>
      <c r="AM2461" s="33" t="s">
        <v>9612</v>
      </c>
      <c r="AN2461" s="33" t="s">
        <v>15161</v>
      </c>
      <c r="AO2461" s="41"/>
      <c r="AP2461" s="33" t="s">
        <v>169</v>
      </c>
      <c r="AQ2461" s="33" t="s">
        <v>170</v>
      </c>
      <c r="AR2461" s="33">
        <v>300.0</v>
      </c>
      <c r="AS2461" s="42"/>
      <c r="AT2461" s="42"/>
      <c r="AU2461" s="42"/>
      <c r="AV2461" s="42"/>
      <c r="AW2461" s="42"/>
      <c r="AX2461" s="5"/>
      <c r="AY2461" s="33"/>
      <c r="AZ2461" s="33" t="s">
        <v>15236</v>
      </c>
      <c r="BA2461" s="5"/>
      <c r="BB2461" s="5"/>
      <c r="BC2461" s="5" t="s">
        <v>15237</v>
      </c>
      <c r="BD2461" s="33" t="s">
        <v>173</v>
      </c>
      <c r="BE2461" s="41"/>
      <c r="BF2461" s="35"/>
      <c r="BG2461" s="33" t="s">
        <v>169</v>
      </c>
      <c r="BH2461" s="5"/>
      <c r="BI2461" s="33">
        <v>300.0</v>
      </c>
      <c r="BJ2461" s="33" t="s">
        <v>170</v>
      </c>
      <c r="BK2461" s="5"/>
      <c r="BL2461" s="5">
        <f t="shared" si="5"/>
        <v>3994.5</v>
      </c>
      <c r="BM2461" s="5"/>
      <c r="BN2461" s="5"/>
      <c r="BO2461" s="42">
        <f t="shared" si="6"/>
        <v>3994.5</v>
      </c>
      <c r="BP2461" s="44"/>
      <c r="BQ2461" s="45"/>
      <c r="BR2461" s="47"/>
      <c r="BS2461" s="45"/>
      <c r="BT2461" s="37"/>
      <c r="BU2461" s="5"/>
      <c r="BV2461" s="38"/>
      <c r="BW2461" s="48"/>
      <c r="BX2461" s="44"/>
      <c r="BY2461" s="44"/>
      <c r="BZ2461" s="33" t="s">
        <v>131</v>
      </c>
      <c r="CA2461" s="5"/>
      <c r="CB2461" s="5"/>
      <c r="CC2461" s="33" t="s">
        <v>177</v>
      </c>
      <c r="CD2461" s="5"/>
      <c r="CE2461" s="5"/>
      <c r="CF2461" s="33" t="s">
        <v>178</v>
      </c>
      <c r="CG2461" s="33" t="s">
        <v>15238</v>
      </c>
      <c r="CH2461" s="5"/>
      <c r="CI2461" s="5"/>
      <c r="CJ2461" s="5"/>
      <c r="CK2461" s="33"/>
      <c r="CL2461" s="49">
        <v>45000.0</v>
      </c>
      <c r="CM2461" s="33" t="s">
        <v>180</v>
      </c>
      <c r="CN2461" s="5"/>
      <c r="CO2461" s="33">
        <v>2.0</v>
      </c>
      <c r="CP2461" s="33" t="s">
        <v>181</v>
      </c>
      <c r="CQ2461" s="50" t="str">
        <f t="shared" si="7"/>
        <v>03/11/1990</v>
      </c>
      <c r="CR2461" s="33" t="s">
        <v>243</v>
      </c>
      <c r="CS2461" s="33">
        <v>5.0</v>
      </c>
      <c r="CT2461" s="33">
        <v>5.0</v>
      </c>
      <c r="CU2461" s="33">
        <v>7.0</v>
      </c>
      <c r="CV2461" s="33">
        <v>220.0</v>
      </c>
      <c r="CW2461" s="33">
        <v>5.01027002E8</v>
      </c>
      <c r="CX2461" s="5"/>
      <c r="CY2461" s="33">
        <v>-100.0509673</v>
      </c>
      <c r="CZ2461" s="33">
        <v>20.7812807</v>
      </c>
      <c r="DA2461" s="33">
        <v>4.411036846E9</v>
      </c>
      <c r="DB2461" s="33">
        <v>2.0</v>
      </c>
      <c r="DC2461" s="33" t="s">
        <v>8456</v>
      </c>
      <c r="DD2461" s="33">
        <v>2023.0</v>
      </c>
      <c r="DE2461" s="33" t="s">
        <v>184</v>
      </c>
      <c r="DF2461" s="33"/>
      <c r="DG2461" s="33" t="s">
        <v>185</v>
      </c>
      <c r="DH2461" s="33" t="s">
        <v>186</v>
      </c>
      <c r="DI2461" s="5"/>
      <c r="DJ2461" s="5"/>
    </row>
    <row r="2462">
      <c r="A2462" s="33" t="s">
        <v>15239</v>
      </c>
      <c r="B2462" s="34">
        <v>44952.0</v>
      </c>
      <c r="C2462" s="35" t="s">
        <v>137</v>
      </c>
      <c r="D2462" s="35" t="s">
        <v>139</v>
      </c>
      <c r="E2462" s="35" t="s">
        <v>142</v>
      </c>
      <c r="F2462" s="36" t="s">
        <v>144</v>
      </c>
      <c r="G2462" s="33" t="s">
        <v>15240</v>
      </c>
      <c r="H2462" s="33" t="s">
        <v>3871</v>
      </c>
      <c r="I2462" s="33" t="s">
        <v>6248</v>
      </c>
      <c r="J2462" s="33" t="s">
        <v>255</v>
      </c>
      <c r="K2462" s="35" t="s">
        <v>5624</v>
      </c>
      <c r="L2462" s="33" t="s">
        <v>4367</v>
      </c>
      <c r="M2462" s="33">
        <v>119.0</v>
      </c>
      <c r="N2462" s="33" t="s">
        <v>15180</v>
      </c>
      <c r="O2462" s="5"/>
      <c r="P2462" s="35" t="s">
        <v>233</v>
      </c>
      <c r="Q2462" s="35" t="s">
        <v>9612</v>
      </c>
      <c r="R2462" s="33">
        <v>76270.0</v>
      </c>
      <c r="S2462" s="37"/>
      <c r="T2462" s="33"/>
      <c r="U2462" s="33">
        <v>4.2</v>
      </c>
      <c r="V2462" s="33" t="s">
        <v>154</v>
      </c>
      <c r="W2462" s="33"/>
      <c r="X2462" s="33"/>
      <c r="Y2462" s="5"/>
      <c r="Z2462" s="5"/>
      <c r="AA2462" s="33">
        <v>1.0</v>
      </c>
      <c r="AB2462" s="33"/>
      <c r="AC2462" s="33">
        <v>1.0</v>
      </c>
      <c r="AD2462" s="5"/>
      <c r="AE2462" s="5"/>
      <c r="AF2462" s="5"/>
      <c r="AG2462" s="16"/>
      <c r="AH2462" s="38" t="str">
        <f t="shared" si="1"/>
        <v/>
      </c>
      <c r="AI2462" s="39" t="str">
        <f t="shared" si="2"/>
        <v/>
      </c>
      <c r="AJ2462" s="37" t="str">
        <f t="shared" si="3"/>
        <v/>
      </c>
      <c r="AK2462" s="41" t="str">
        <f t="shared" si="4"/>
        <v/>
      </c>
      <c r="AL2462" s="35" t="s">
        <v>233</v>
      </c>
      <c r="AM2462" s="33" t="s">
        <v>9612</v>
      </c>
      <c r="AN2462" s="33" t="s">
        <v>15161</v>
      </c>
      <c r="AO2462" s="41"/>
      <c r="AP2462" s="33" t="s">
        <v>169</v>
      </c>
      <c r="AQ2462" s="33" t="s">
        <v>170</v>
      </c>
      <c r="AR2462" s="33">
        <v>300.0</v>
      </c>
      <c r="AS2462" s="42"/>
      <c r="AT2462" s="42"/>
      <c r="AU2462" s="42"/>
      <c r="AV2462" s="42"/>
      <c r="AW2462" s="42"/>
      <c r="AX2462" s="5"/>
      <c r="AY2462" s="33"/>
      <c r="AZ2462" s="33" t="s">
        <v>15241</v>
      </c>
      <c r="BA2462" s="5"/>
      <c r="BB2462" s="5"/>
      <c r="BC2462" s="5" t="s">
        <v>15242</v>
      </c>
      <c r="BD2462" s="33" t="s">
        <v>173</v>
      </c>
      <c r="BE2462" s="41"/>
      <c r="BF2462" s="35"/>
      <c r="BG2462" s="33" t="s">
        <v>169</v>
      </c>
      <c r="BH2462" s="5"/>
      <c r="BI2462" s="33">
        <v>300.0</v>
      </c>
      <c r="BJ2462" s="33" t="s">
        <v>170</v>
      </c>
      <c r="BK2462" s="5"/>
      <c r="BL2462" s="5">
        <f t="shared" si="5"/>
        <v>3994.5</v>
      </c>
      <c r="BM2462" s="5"/>
      <c r="BN2462" s="5"/>
      <c r="BO2462" s="42">
        <f t="shared" si="6"/>
        <v>3994.5</v>
      </c>
      <c r="BP2462" s="44"/>
      <c r="BQ2462" s="45"/>
      <c r="BR2462" s="47"/>
      <c r="BS2462" s="45"/>
      <c r="BT2462" s="37"/>
      <c r="BU2462" s="5"/>
      <c r="BV2462" s="38"/>
      <c r="BW2462" s="48"/>
      <c r="BX2462" s="44"/>
      <c r="BY2462" s="44"/>
      <c r="BZ2462" s="33" t="s">
        <v>131</v>
      </c>
      <c r="CA2462" s="5"/>
      <c r="CB2462" s="5"/>
      <c r="CC2462" s="33" t="s">
        <v>177</v>
      </c>
      <c r="CD2462" s="5"/>
      <c r="CE2462" s="5"/>
      <c r="CF2462" s="33" t="s">
        <v>178</v>
      </c>
      <c r="CG2462" s="33" t="s">
        <v>15243</v>
      </c>
      <c r="CH2462" s="5"/>
      <c r="CI2462" s="5"/>
      <c r="CJ2462" s="5"/>
      <c r="CK2462" s="33"/>
      <c r="CL2462" s="49">
        <v>45000.0</v>
      </c>
      <c r="CM2462" s="33" t="s">
        <v>180</v>
      </c>
      <c r="CN2462" s="5"/>
      <c r="CO2462" s="33">
        <v>2.0</v>
      </c>
      <c r="CP2462" s="33" t="s">
        <v>181</v>
      </c>
      <c r="CQ2462" s="50" t="str">
        <f t="shared" si="7"/>
        <v>04/02/1972</v>
      </c>
      <c r="CR2462" s="33" t="s">
        <v>182</v>
      </c>
      <c r="CS2462" s="33">
        <v>5.0</v>
      </c>
      <c r="CT2462" s="33">
        <v>5.0</v>
      </c>
      <c r="CU2462" s="33">
        <v>3.0</v>
      </c>
      <c r="CV2462" s="33">
        <v>220.0</v>
      </c>
      <c r="CW2462" s="33">
        <v>5.01001008E8</v>
      </c>
      <c r="CX2462" s="33">
        <v>5.0100100029E10</v>
      </c>
      <c r="CY2462" s="33">
        <v>-100.054411</v>
      </c>
      <c r="CZ2462" s="33">
        <v>20.776644</v>
      </c>
      <c r="DA2462" s="33">
        <v>4.191051586E9</v>
      </c>
      <c r="DB2462" s="33">
        <v>2.0</v>
      </c>
      <c r="DC2462" s="33" t="s">
        <v>8456</v>
      </c>
      <c r="DD2462" s="33">
        <v>2023.0</v>
      </c>
      <c r="DE2462" s="33" t="s">
        <v>184</v>
      </c>
      <c r="DF2462" s="33"/>
      <c r="DG2462" s="33" t="s">
        <v>185</v>
      </c>
      <c r="DH2462" s="33" t="s">
        <v>186</v>
      </c>
      <c r="DI2462" s="5"/>
      <c r="DJ2462" s="5"/>
    </row>
    <row r="2463">
      <c r="A2463" s="33" t="s">
        <v>15244</v>
      </c>
      <c r="B2463" s="34">
        <v>44952.0</v>
      </c>
      <c r="C2463" s="35" t="s">
        <v>137</v>
      </c>
      <c r="D2463" s="35" t="s">
        <v>139</v>
      </c>
      <c r="E2463" s="35" t="s">
        <v>142</v>
      </c>
      <c r="F2463" s="36" t="s">
        <v>144</v>
      </c>
      <c r="G2463" s="33" t="s">
        <v>15245</v>
      </c>
      <c r="H2463" s="33" t="s">
        <v>3309</v>
      </c>
      <c r="I2463" s="33" t="s">
        <v>6248</v>
      </c>
      <c r="J2463" s="33" t="s">
        <v>255</v>
      </c>
      <c r="K2463" s="35" t="s">
        <v>5624</v>
      </c>
      <c r="L2463" s="33" t="s">
        <v>15246</v>
      </c>
      <c r="M2463" s="33">
        <v>10.0</v>
      </c>
      <c r="N2463" s="33" t="s">
        <v>15180</v>
      </c>
      <c r="O2463" s="5"/>
      <c r="P2463" s="35" t="s">
        <v>233</v>
      </c>
      <c r="Q2463" s="35" t="s">
        <v>9612</v>
      </c>
      <c r="R2463" s="33">
        <v>76270.0</v>
      </c>
      <c r="S2463" s="37"/>
      <c r="T2463" s="33"/>
      <c r="U2463" s="33">
        <v>7.11</v>
      </c>
      <c r="V2463" s="33" t="s">
        <v>154</v>
      </c>
      <c r="W2463" s="33"/>
      <c r="X2463" s="33"/>
      <c r="Y2463" s="5"/>
      <c r="Z2463" s="5"/>
      <c r="AA2463" s="33">
        <v>1.0</v>
      </c>
      <c r="AB2463" s="33">
        <v>1.0</v>
      </c>
      <c r="AC2463" s="33"/>
      <c r="AD2463" s="5"/>
      <c r="AE2463" s="5"/>
      <c r="AF2463" s="5"/>
      <c r="AG2463" s="16"/>
      <c r="AH2463" s="38" t="str">
        <f t="shared" si="1"/>
        <v/>
      </c>
      <c r="AI2463" s="39" t="str">
        <f t="shared" si="2"/>
        <v/>
      </c>
      <c r="AJ2463" s="37" t="str">
        <f t="shared" si="3"/>
        <v/>
      </c>
      <c r="AK2463" s="41" t="str">
        <f t="shared" si="4"/>
        <v/>
      </c>
      <c r="AL2463" s="35" t="s">
        <v>233</v>
      </c>
      <c r="AM2463" s="33" t="s">
        <v>9612</v>
      </c>
      <c r="AN2463" s="33" t="s">
        <v>15161</v>
      </c>
      <c r="AO2463" s="41"/>
      <c r="AP2463" s="33" t="s">
        <v>169</v>
      </c>
      <c r="AQ2463" s="33" t="s">
        <v>170</v>
      </c>
      <c r="AR2463" s="33">
        <v>300.0</v>
      </c>
      <c r="AS2463" s="42"/>
      <c r="AT2463" s="42"/>
      <c r="AU2463" s="42"/>
      <c r="AV2463" s="42"/>
      <c r="AW2463" s="42"/>
      <c r="AX2463" s="5"/>
      <c r="AY2463" s="33"/>
      <c r="AZ2463" s="33" t="s">
        <v>15247</v>
      </c>
      <c r="BA2463" s="5"/>
      <c r="BB2463" s="5"/>
      <c r="BC2463" s="5" t="s">
        <v>15248</v>
      </c>
      <c r="BD2463" s="33" t="s">
        <v>173</v>
      </c>
      <c r="BE2463" s="41"/>
      <c r="BF2463" s="35"/>
      <c r="BG2463" s="33" t="s">
        <v>169</v>
      </c>
      <c r="BH2463" s="5"/>
      <c r="BI2463" s="33">
        <v>300.0</v>
      </c>
      <c r="BJ2463" s="33" t="s">
        <v>170</v>
      </c>
      <c r="BK2463" s="5"/>
      <c r="BL2463" s="5">
        <f t="shared" si="5"/>
        <v>3994.5</v>
      </c>
      <c r="BM2463" s="5"/>
      <c r="BN2463" s="5"/>
      <c r="BO2463" s="42">
        <f t="shared" si="6"/>
        <v>3994.5</v>
      </c>
      <c r="BP2463" s="44"/>
      <c r="BQ2463" s="45"/>
      <c r="BR2463" s="47"/>
      <c r="BS2463" s="45"/>
      <c r="BT2463" s="37"/>
      <c r="BU2463" s="5"/>
      <c r="BV2463" s="38"/>
      <c r="BW2463" s="48"/>
      <c r="BX2463" s="44"/>
      <c r="BY2463" s="44"/>
      <c r="BZ2463" s="33" t="s">
        <v>131</v>
      </c>
      <c r="CA2463" s="5"/>
      <c r="CB2463" s="5"/>
      <c r="CC2463" s="33" t="s">
        <v>177</v>
      </c>
      <c r="CD2463" s="5"/>
      <c r="CE2463" s="5"/>
      <c r="CF2463" s="33" t="s">
        <v>178</v>
      </c>
      <c r="CG2463" s="33" t="s">
        <v>15249</v>
      </c>
      <c r="CH2463" s="5"/>
      <c r="CI2463" s="5"/>
      <c r="CJ2463" s="5"/>
      <c r="CK2463" s="33"/>
      <c r="CL2463" s="49">
        <v>45000.0</v>
      </c>
      <c r="CM2463" s="33" t="s">
        <v>180</v>
      </c>
      <c r="CN2463" s="5"/>
      <c r="CO2463" s="33">
        <v>2.0</v>
      </c>
      <c r="CP2463" s="33" t="s">
        <v>181</v>
      </c>
      <c r="CQ2463" s="50" t="str">
        <f t="shared" si="7"/>
        <v>06/04/1974</v>
      </c>
      <c r="CR2463" s="33" t="s">
        <v>243</v>
      </c>
      <c r="CS2463" s="33">
        <v>5.0</v>
      </c>
      <c r="CT2463" s="33">
        <v>5.0</v>
      </c>
      <c r="CU2463" s="33">
        <v>3.0</v>
      </c>
      <c r="CV2463" s="33">
        <v>220.0</v>
      </c>
      <c r="CW2463" s="33">
        <v>5.01001008E8</v>
      </c>
      <c r="CX2463" s="33">
        <v>5.0100100029E10</v>
      </c>
      <c r="CY2463" s="33">
        <v>-100.054411</v>
      </c>
      <c r="CZ2463" s="33">
        <v>20.776644</v>
      </c>
      <c r="DA2463" s="33">
        <v>4.191077313E9</v>
      </c>
      <c r="DB2463" s="33">
        <v>2.0</v>
      </c>
      <c r="DC2463" s="33" t="s">
        <v>8456</v>
      </c>
      <c r="DD2463" s="33">
        <v>2023.0</v>
      </c>
      <c r="DE2463" s="33" t="s">
        <v>184</v>
      </c>
      <c r="DF2463" s="33"/>
      <c r="DG2463" s="33" t="s">
        <v>185</v>
      </c>
      <c r="DH2463" s="33" t="s">
        <v>186</v>
      </c>
      <c r="DI2463" s="5"/>
      <c r="DJ2463" s="5"/>
    </row>
    <row r="2464">
      <c r="A2464" s="33" t="s">
        <v>15250</v>
      </c>
      <c r="B2464" s="34">
        <v>44952.0</v>
      </c>
      <c r="C2464" s="35" t="s">
        <v>137</v>
      </c>
      <c r="D2464" s="35" t="s">
        <v>139</v>
      </c>
      <c r="E2464" s="35" t="s">
        <v>142</v>
      </c>
      <c r="F2464" s="36" t="s">
        <v>144</v>
      </c>
      <c r="G2464" s="33" t="s">
        <v>15251</v>
      </c>
      <c r="H2464" s="33" t="s">
        <v>12083</v>
      </c>
      <c r="I2464" s="33" t="s">
        <v>6248</v>
      </c>
      <c r="J2464" s="33" t="s">
        <v>255</v>
      </c>
      <c r="K2464" s="35" t="s">
        <v>5624</v>
      </c>
      <c r="L2464" s="33" t="s">
        <v>4367</v>
      </c>
      <c r="M2464" s="33">
        <v>40.0</v>
      </c>
      <c r="N2464" s="33" t="s">
        <v>15180</v>
      </c>
      <c r="O2464" s="5"/>
      <c r="P2464" s="35" t="s">
        <v>233</v>
      </c>
      <c r="Q2464" s="35" t="s">
        <v>9612</v>
      </c>
      <c r="R2464" s="33">
        <v>76270.0</v>
      </c>
      <c r="S2464" s="37"/>
      <c r="T2464" s="33"/>
      <c r="U2464" s="33">
        <v>8.7</v>
      </c>
      <c r="V2464" s="33" t="s">
        <v>154</v>
      </c>
      <c r="W2464" s="33"/>
      <c r="X2464" s="33"/>
      <c r="Y2464" s="5"/>
      <c r="Z2464" s="5"/>
      <c r="AA2464" s="33">
        <v>1.0</v>
      </c>
      <c r="AB2464" s="33">
        <v>1.0</v>
      </c>
      <c r="AC2464" s="33"/>
      <c r="AD2464" s="5"/>
      <c r="AE2464" s="5"/>
      <c r="AF2464" s="5"/>
      <c r="AG2464" s="16"/>
      <c r="AH2464" s="38" t="str">
        <f t="shared" si="1"/>
        <v/>
      </c>
      <c r="AI2464" s="39" t="str">
        <f t="shared" si="2"/>
        <v/>
      </c>
      <c r="AJ2464" s="37" t="str">
        <f t="shared" si="3"/>
        <v/>
      </c>
      <c r="AK2464" s="41" t="str">
        <f t="shared" si="4"/>
        <v/>
      </c>
      <c r="AL2464" s="35" t="s">
        <v>233</v>
      </c>
      <c r="AM2464" s="33" t="s">
        <v>9612</v>
      </c>
      <c r="AN2464" s="33" t="s">
        <v>15161</v>
      </c>
      <c r="AO2464" s="41"/>
      <c r="AP2464" s="33" t="s">
        <v>169</v>
      </c>
      <c r="AQ2464" s="33" t="s">
        <v>170</v>
      </c>
      <c r="AR2464" s="33">
        <v>300.0</v>
      </c>
      <c r="AS2464" s="42"/>
      <c r="AT2464" s="42"/>
      <c r="AU2464" s="42"/>
      <c r="AV2464" s="42"/>
      <c r="AW2464" s="42"/>
      <c r="AX2464" s="5"/>
      <c r="AY2464" s="33"/>
      <c r="AZ2464" s="33" t="s">
        <v>15252</v>
      </c>
      <c r="BA2464" s="5"/>
      <c r="BB2464" s="5"/>
      <c r="BC2464" s="5" t="s">
        <v>15253</v>
      </c>
      <c r="BD2464" s="33" t="s">
        <v>173</v>
      </c>
      <c r="BE2464" s="41"/>
      <c r="BF2464" s="35"/>
      <c r="BG2464" s="33" t="s">
        <v>169</v>
      </c>
      <c r="BH2464" s="5"/>
      <c r="BI2464" s="33">
        <v>300.0</v>
      </c>
      <c r="BJ2464" s="33" t="s">
        <v>170</v>
      </c>
      <c r="BK2464" s="5"/>
      <c r="BL2464" s="5">
        <f t="shared" si="5"/>
        <v>3994.5</v>
      </c>
      <c r="BM2464" s="5"/>
      <c r="BN2464" s="5"/>
      <c r="BO2464" s="42">
        <f t="shared" si="6"/>
        <v>3994.5</v>
      </c>
      <c r="BP2464" s="44"/>
      <c r="BQ2464" s="45"/>
      <c r="BR2464" s="47"/>
      <c r="BS2464" s="45"/>
      <c r="BT2464" s="37"/>
      <c r="BU2464" s="5"/>
      <c r="BV2464" s="38"/>
      <c r="BW2464" s="48"/>
      <c r="BX2464" s="44"/>
      <c r="BY2464" s="44"/>
      <c r="BZ2464" s="33" t="s">
        <v>131</v>
      </c>
      <c r="CA2464" s="5"/>
      <c r="CB2464" s="5"/>
      <c r="CC2464" s="33" t="s">
        <v>177</v>
      </c>
      <c r="CD2464" s="5"/>
      <c r="CE2464" s="5"/>
      <c r="CF2464" s="33" t="s">
        <v>178</v>
      </c>
      <c r="CG2464" s="33" t="s">
        <v>15254</v>
      </c>
      <c r="CH2464" s="5"/>
      <c r="CI2464" s="5"/>
      <c r="CJ2464" s="5"/>
      <c r="CK2464" s="33"/>
      <c r="CL2464" s="49">
        <v>45000.0</v>
      </c>
      <c r="CM2464" s="33" t="s">
        <v>180</v>
      </c>
      <c r="CN2464" s="5"/>
      <c r="CO2464" s="33">
        <v>2.0</v>
      </c>
      <c r="CP2464" s="33" t="s">
        <v>181</v>
      </c>
      <c r="CQ2464" s="50" t="str">
        <f t="shared" si="7"/>
        <v>27/09/1966</v>
      </c>
      <c r="CR2464" s="33" t="s">
        <v>243</v>
      </c>
      <c r="CS2464" s="33">
        <v>5.0</v>
      </c>
      <c r="CT2464" s="33">
        <v>5.0</v>
      </c>
      <c r="CU2464" s="33">
        <v>3.0</v>
      </c>
      <c r="CV2464" s="33">
        <v>220.0</v>
      </c>
      <c r="CW2464" s="33">
        <v>5.01001008E8</v>
      </c>
      <c r="CX2464" s="33">
        <v>5.0100100029E10</v>
      </c>
      <c r="CY2464" s="33">
        <v>-100.054411</v>
      </c>
      <c r="CZ2464" s="33">
        <v>20.776644</v>
      </c>
      <c r="DA2464" s="33">
        <v>4.1944839E8</v>
      </c>
      <c r="DB2464" s="33">
        <v>2.0</v>
      </c>
      <c r="DC2464" s="33" t="s">
        <v>8456</v>
      </c>
      <c r="DD2464" s="33">
        <v>2023.0</v>
      </c>
      <c r="DE2464" s="33" t="s">
        <v>184</v>
      </c>
      <c r="DF2464" s="33"/>
      <c r="DG2464" s="33" t="s">
        <v>185</v>
      </c>
      <c r="DH2464" s="33" t="s">
        <v>186</v>
      </c>
      <c r="DI2464" s="5"/>
      <c r="DJ2464" s="5"/>
    </row>
    <row r="2465">
      <c r="A2465" s="33" t="s">
        <v>15255</v>
      </c>
      <c r="B2465" s="34">
        <v>44952.0</v>
      </c>
      <c r="C2465" s="35" t="s">
        <v>137</v>
      </c>
      <c r="D2465" s="35" t="s">
        <v>139</v>
      </c>
      <c r="E2465" s="35" t="s">
        <v>142</v>
      </c>
      <c r="F2465" s="36" t="s">
        <v>144</v>
      </c>
      <c r="G2465" s="33" t="s">
        <v>15256</v>
      </c>
      <c r="H2465" s="33" t="s">
        <v>1989</v>
      </c>
      <c r="I2465" s="33" t="s">
        <v>6248</v>
      </c>
      <c r="J2465" s="33" t="s">
        <v>255</v>
      </c>
      <c r="K2465" s="35" t="s">
        <v>5624</v>
      </c>
      <c r="L2465" s="33" t="s">
        <v>15246</v>
      </c>
      <c r="M2465" s="33" t="s">
        <v>8450</v>
      </c>
      <c r="N2465" s="33" t="s">
        <v>15180</v>
      </c>
      <c r="O2465" s="5"/>
      <c r="P2465" s="35" t="s">
        <v>233</v>
      </c>
      <c r="Q2465" s="35" t="s">
        <v>9612</v>
      </c>
      <c r="R2465" s="33">
        <v>76270.0</v>
      </c>
      <c r="S2465" s="37"/>
      <c r="T2465" s="33"/>
      <c r="U2465" s="33">
        <v>9.75</v>
      </c>
      <c r="V2465" s="33" t="s">
        <v>154</v>
      </c>
      <c r="W2465" s="33"/>
      <c r="X2465" s="33"/>
      <c r="Y2465" s="5"/>
      <c r="Z2465" s="5"/>
      <c r="AA2465" s="33">
        <v>1.0</v>
      </c>
      <c r="AB2465" s="33"/>
      <c r="AC2465" s="33">
        <v>1.0</v>
      </c>
      <c r="AD2465" s="5"/>
      <c r="AE2465" s="5"/>
      <c r="AF2465" s="5"/>
      <c r="AG2465" s="16"/>
      <c r="AH2465" s="38" t="str">
        <f t="shared" si="1"/>
        <v/>
      </c>
      <c r="AI2465" s="39" t="str">
        <f t="shared" si="2"/>
        <v/>
      </c>
      <c r="AJ2465" s="37" t="str">
        <f t="shared" si="3"/>
        <v/>
      </c>
      <c r="AK2465" s="41" t="str">
        <f t="shared" si="4"/>
        <v/>
      </c>
      <c r="AL2465" s="35" t="s">
        <v>233</v>
      </c>
      <c r="AM2465" s="33" t="s">
        <v>9612</v>
      </c>
      <c r="AN2465" s="33" t="s">
        <v>15161</v>
      </c>
      <c r="AO2465" s="41"/>
      <c r="AP2465" s="33" t="s">
        <v>169</v>
      </c>
      <c r="AQ2465" s="33" t="s">
        <v>170</v>
      </c>
      <c r="AR2465" s="33">
        <v>300.0</v>
      </c>
      <c r="AS2465" s="42"/>
      <c r="AT2465" s="42"/>
      <c r="AU2465" s="42"/>
      <c r="AV2465" s="42"/>
      <c r="AW2465" s="42"/>
      <c r="AX2465" s="5"/>
      <c r="AY2465" s="33"/>
      <c r="AZ2465" s="33" t="s">
        <v>15257</v>
      </c>
      <c r="BA2465" s="5"/>
      <c r="BB2465" s="5"/>
      <c r="BC2465" s="5" t="s">
        <v>15258</v>
      </c>
      <c r="BD2465" s="33" t="s">
        <v>173</v>
      </c>
      <c r="BE2465" s="41"/>
      <c r="BF2465" s="35"/>
      <c r="BG2465" s="33" t="s">
        <v>169</v>
      </c>
      <c r="BH2465" s="5"/>
      <c r="BI2465" s="33">
        <v>300.0</v>
      </c>
      <c r="BJ2465" s="33" t="s">
        <v>170</v>
      </c>
      <c r="BK2465" s="5"/>
      <c r="BL2465" s="5">
        <f t="shared" si="5"/>
        <v>3994.5</v>
      </c>
      <c r="BM2465" s="5"/>
      <c r="BN2465" s="5"/>
      <c r="BO2465" s="42">
        <f t="shared" si="6"/>
        <v>3994.5</v>
      </c>
      <c r="BP2465" s="44"/>
      <c r="BQ2465" s="45"/>
      <c r="BR2465" s="47"/>
      <c r="BS2465" s="45"/>
      <c r="BT2465" s="37"/>
      <c r="BU2465" s="5"/>
      <c r="BV2465" s="38"/>
      <c r="BW2465" s="48"/>
      <c r="BX2465" s="44"/>
      <c r="BY2465" s="44"/>
      <c r="BZ2465" s="33" t="s">
        <v>131</v>
      </c>
      <c r="CA2465" s="5"/>
      <c r="CB2465" s="5"/>
      <c r="CC2465" s="33" t="s">
        <v>177</v>
      </c>
      <c r="CD2465" s="5"/>
      <c r="CE2465" s="5"/>
      <c r="CF2465" s="33" t="s">
        <v>178</v>
      </c>
      <c r="CG2465" s="33" t="s">
        <v>15259</v>
      </c>
      <c r="CH2465" s="5"/>
      <c r="CI2465" s="5"/>
      <c r="CJ2465" s="5"/>
      <c r="CK2465" s="33"/>
      <c r="CL2465" s="49">
        <v>45000.0</v>
      </c>
      <c r="CM2465" s="33" t="s">
        <v>180</v>
      </c>
      <c r="CN2465" s="5"/>
      <c r="CO2465" s="33">
        <v>2.0</v>
      </c>
      <c r="CP2465" s="33" t="s">
        <v>181</v>
      </c>
      <c r="CQ2465" s="50" t="str">
        <f t="shared" si="7"/>
        <v>23/10/1968</v>
      </c>
      <c r="CR2465" s="33" t="s">
        <v>182</v>
      </c>
      <c r="CS2465" s="33">
        <v>5.0</v>
      </c>
      <c r="CT2465" s="33">
        <v>5.0</v>
      </c>
      <c r="CU2465" s="33">
        <v>3.0</v>
      </c>
      <c r="CV2465" s="33">
        <v>220.0</v>
      </c>
      <c r="CW2465" s="33">
        <v>5.01001008E8</v>
      </c>
      <c r="CX2465" s="33">
        <v>5.010010004E10</v>
      </c>
      <c r="CY2465" s="33">
        <v>-100.05717</v>
      </c>
      <c r="CZ2465" s="33">
        <v>20.777132</v>
      </c>
      <c r="DA2465" s="33">
        <v>4.191000874E9</v>
      </c>
      <c r="DB2465" s="33">
        <v>2.0</v>
      </c>
      <c r="DC2465" s="33" t="s">
        <v>8456</v>
      </c>
      <c r="DD2465" s="33">
        <v>2023.0</v>
      </c>
      <c r="DE2465" s="33" t="s">
        <v>184</v>
      </c>
      <c r="DF2465" s="33"/>
      <c r="DG2465" s="33" t="s">
        <v>185</v>
      </c>
      <c r="DH2465" s="33" t="s">
        <v>186</v>
      </c>
      <c r="DI2465" s="5"/>
      <c r="DJ2465" s="5"/>
    </row>
    <row r="2466">
      <c r="A2466" s="33" t="s">
        <v>15260</v>
      </c>
      <c r="B2466" s="34">
        <v>44952.0</v>
      </c>
      <c r="C2466" s="35" t="s">
        <v>137</v>
      </c>
      <c r="D2466" s="35" t="s">
        <v>139</v>
      </c>
      <c r="E2466" s="35" t="s">
        <v>142</v>
      </c>
      <c r="F2466" s="36" t="s">
        <v>144</v>
      </c>
      <c r="G2466" s="33" t="s">
        <v>15261</v>
      </c>
      <c r="H2466" s="33" t="s">
        <v>15262</v>
      </c>
      <c r="I2466" s="33" t="s">
        <v>9206</v>
      </c>
      <c r="J2466" s="33" t="s">
        <v>4184</v>
      </c>
      <c r="K2466" s="35" t="s">
        <v>421</v>
      </c>
      <c r="L2466" s="33" t="s">
        <v>15263</v>
      </c>
      <c r="M2466" s="33" t="s">
        <v>8450</v>
      </c>
      <c r="N2466" s="33" t="s">
        <v>15264</v>
      </c>
      <c r="O2466" s="5"/>
      <c r="P2466" s="35" t="s">
        <v>233</v>
      </c>
      <c r="Q2466" s="35" t="s">
        <v>9612</v>
      </c>
      <c r="R2466" s="33">
        <v>76270.0</v>
      </c>
      <c r="S2466" s="37"/>
      <c r="T2466" s="33"/>
      <c r="U2466" s="33">
        <v>4.41</v>
      </c>
      <c r="V2466" s="33" t="s">
        <v>154</v>
      </c>
      <c r="W2466" s="33"/>
      <c r="X2466" s="33"/>
      <c r="Y2466" s="5"/>
      <c r="Z2466" s="5"/>
      <c r="AA2466" s="33">
        <v>1.0</v>
      </c>
      <c r="AB2466" s="33"/>
      <c r="AC2466" s="33">
        <v>1.0</v>
      </c>
      <c r="AD2466" s="5"/>
      <c r="AE2466" s="5"/>
      <c r="AF2466" s="5"/>
      <c r="AG2466" s="16"/>
      <c r="AH2466" s="38" t="str">
        <f t="shared" si="1"/>
        <v/>
      </c>
      <c r="AI2466" s="39">
        <f t="shared" si="2"/>
        <v>1</v>
      </c>
      <c r="AJ2466" s="37" t="str">
        <f t="shared" si="3"/>
        <v/>
      </c>
      <c r="AK2466" s="41" t="str">
        <f t="shared" si="4"/>
        <v/>
      </c>
      <c r="AL2466" s="35" t="s">
        <v>233</v>
      </c>
      <c r="AM2466" s="33" t="s">
        <v>9612</v>
      </c>
      <c r="AN2466" s="33" t="s">
        <v>15161</v>
      </c>
      <c r="AO2466" s="41"/>
      <c r="AP2466" s="33" t="s">
        <v>169</v>
      </c>
      <c r="AQ2466" s="33" t="s">
        <v>170</v>
      </c>
      <c r="AR2466" s="33">
        <v>300.0</v>
      </c>
      <c r="AS2466" s="42"/>
      <c r="AT2466" s="42"/>
      <c r="AU2466" s="42"/>
      <c r="AV2466" s="42"/>
      <c r="AW2466" s="42"/>
      <c r="AX2466" s="5"/>
      <c r="AY2466" s="33"/>
      <c r="AZ2466" s="33" t="s">
        <v>15265</v>
      </c>
      <c r="BA2466" s="5"/>
      <c r="BB2466" s="5"/>
      <c r="BC2466" s="5" t="s">
        <v>15266</v>
      </c>
      <c r="BD2466" s="33" t="s">
        <v>173</v>
      </c>
      <c r="BE2466" s="41"/>
      <c r="BF2466" s="35"/>
      <c r="BG2466" s="33" t="s">
        <v>169</v>
      </c>
      <c r="BH2466" s="5"/>
      <c r="BI2466" s="33">
        <v>300.0</v>
      </c>
      <c r="BJ2466" s="33" t="s">
        <v>170</v>
      </c>
      <c r="BK2466" s="5"/>
      <c r="BL2466" s="5">
        <f t="shared" si="5"/>
        <v>3994.5</v>
      </c>
      <c r="BM2466" s="5"/>
      <c r="BN2466" s="5"/>
      <c r="BO2466" s="42">
        <f t="shared" si="6"/>
        <v>3994.5</v>
      </c>
      <c r="BP2466" s="44"/>
      <c r="BQ2466" s="45"/>
      <c r="BR2466" s="47"/>
      <c r="BS2466" s="45"/>
      <c r="BT2466" s="37"/>
      <c r="BU2466" s="5"/>
      <c r="BV2466" s="38"/>
      <c r="BW2466" s="48"/>
      <c r="BX2466" s="44"/>
      <c r="BY2466" s="44"/>
      <c r="BZ2466" s="33" t="s">
        <v>131</v>
      </c>
      <c r="CA2466" s="5"/>
      <c r="CB2466" s="5"/>
      <c r="CC2466" s="33" t="s">
        <v>177</v>
      </c>
      <c r="CD2466" s="5"/>
      <c r="CE2466" s="5"/>
      <c r="CF2466" s="33" t="s">
        <v>178</v>
      </c>
      <c r="CG2466" s="33" t="s">
        <v>15267</v>
      </c>
      <c r="CH2466" s="5"/>
      <c r="CI2466" s="5"/>
      <c r="CJ2466" s="5"/>
      <c r="CK2466" s="33"/>
      <c r="CL2466" s="49">
        <v>45000.0</v>
      </c>
      <c r="CM2466" s="33" t="s">
        <v>180</v>
      </c>
      <c r="CN2466" s="5"/>
      <c r="CO2466" s="33">
        <v>2.0</v>
      </c>
      <c r="CP2466" s="33" t="s">
        <v>181</v>
      </c>
      <c r="CQ2466" s="50" t="str">
        <f t="shared" si="7"/>
        <v>08/04/1958</v>
      </c>
      <c r="CR2466" s="33" t="s">
        <v>182</v>
      </c>
      <c r="CS2466" s="33">
        <v>5.0</v>
      </c>
      <c r="CT2466" s="33">
        <v>5.0</v>
      </c>
      <c r="CU2466" s="33">
        <v>28.0</v>
      </c>
      <c r="CV2466" s="33">
        <v>220.0</v>
      </c>
      <c r="CW2466" s="33">
        <v>5.0100101E8</v>
      </c>
      <c r="CX2466" s="5"/>
      <c r="CY2466" s="33">
        <v>-100.051724</v>
      </c>
      <c r="CZ2466" s="33">
        <v>20.790173</v>
      </c>
      <c r="DA2466" s="33">
        <v>4.421769219E9</v>
      </c>
      <c r="DB2466" s="33">
        <v>2.0</v>
      </c>
      <c r="DC2466" s="33" t="s">
        <v>8456</v>
      </c>
      <c r="DD2466" s="33">
        <v>2023.0</v>
      </c>
      <c r="DE2466" s="33" t="s">
        <v>184</v>
      </c>
      <c r="DF2466" s="33"/>
      <c r="DG2466" s="33" t="s">
        <v>185</v>
      </c>
      <c r="DH2466" s="33" t="s">
        <v>186</v>
      </c>
      <c r="DI2466" s="5"/>
      <c r="DJ2466" s="5"/>
    </row>
    <row r="2467">
      <c r="A2467" s="33" t="s">
        <v>15268</v>
      </c>
      <c r="B2467" s="34">
        <v>44952.0</v>
      </c>
      <c r="C2467" s="35" t="s">
        <v>137</v>
      </c>
      <c r="D2467" s="35" t="s">
        <v>139</v>
      </c>
      <c r="E2467" s="35" t="s">
        <v>142</v>
      </c>
      <c r="F2467" s="36" t="s">
        <v>144</v>
      </c>
      <c r="G2467" s="33" t="s">
        <v>15269</v>
      </c>
      <c r="H2467" s="33" t="s">
        <v>8129</v>
      </c>
      <c r="I2467" s="33" t="s">
        <v>9975</v>
      </c>
      <c r="J2467" s="33" t="s">
        <v>9206</v>
      </c>
      <c r="K2467" s="35" t="s">
        <v>421</v>
      </c>
      <c r="L2467" s="33" t="s">
        <v>8185</v>
      </c>
      <c r="M2467" s="33">
        <v>72.0</v>
      </c>
      <c r="N2467" s="33" t="s">
        <v>9612</v>
      </c>
      <c r="O2467" s="5"/>
      <c r="P2467" s="35" t="s">
        <v>233</v>
      </c>
      <c r="Q2467" s="35" t="s">
        <v>9612</v>
      </c>
      <c r="R2467" s="33">
        <v>76270.0</v>
      </c>
      <c r="S2467" s="37"/>
      <c r="T2467" s="33"/>
      <c r="U2467" s="33">
        <v>12.38</v>
      </c>
      <c r="V2467" s="33" t="s">
        <v>154</v>
      </c>
      <c r="W2467" s="33"/>
      <c r="X2467" s="33"/>
      <c r="Y2467" s="5"/>
      <c r="Z2467" s="5"/>
      <c r="AA2467" s="33">
        <v>1.0</v>
      </c>
      <c r="AB2467" s="33"/>
      <c r="AC2467" s="33">
        <v>1.0</v>
      </c>
      <c r="AD2467" s="5"/>
      <c r="AE2467" s="5"/>
      <c r="AF2467" s="5"/>
      <c r="AG2467" s="16"/>
      <c r="AH2467" s="38" t="str">
        <f t="shared" si="1"/>
        <v/>
      </c>
      <c r="AI2467" s="39">
        <f t="shared" si="2"/>
        <v>1</v>
      </c>
      <c r="AJ2467" s="37" t="str">
        <f t="shared" si="3"/>
        <v/>
      </c>
      <c r="AK2467" s="41" t="str">
        <f t="shared" si="4"/>
        <v/>
      </c>
      <c r="AL2467" s="35" t="s">
        <v>233</v>
      </c>
      <c r="AM2467" s="33" t="s">
        <v>9612</v>
      </c>
      <c r="AN2467" s="33" t="s">
        <v>15161</v>
      </c>
      <c r="AO2467" s="41"/>
      <c r="AP2467" s="33" t="s">
        <v>169</v>
      </c>
      <c r="AQ2467" s="33" t="s">
        <v>170</v>
      </c>
      <c r="AR2467" s="33">
        <v>300.0</v>
      </c>
      <c r="AS2467" s="42"/>
      <c r="AT2467" s="42"/>
      <c r="AU2467" s="42"/>
      <c r="AV2467" s="42"/>
      <c r="AW2467" s="42"/>
      <c r="AX2467" s="5"/>
      <c r="AY2467" s="33"/>
      <c r="AZ2467" s="33" t="s">
        <v>15270</v>
      </c>
      <c r="BA2467" s="5"/>
      <c r="BB2467" s="5"/>
      <c r="BC2467" s="5" t="s">
        <v>15271</v>
      </c>
      <c r="BD2467" s="33" t="s">
        <v>173</v>
      </c>
      <c r="BE2467" s="41"/>
      <c r="BF2467" s="35"/>
      <c r="BG2467" s="33" t="s">
        <v>169</v>
      </c>
      <c r="BH2467" s="5"/>
      <c r="BI2467" s="33">
        <v>300.0</v>
      </c>
      <c r="BJ2467" s="33" t="s">
        <v>170</v>
      </c>
      <c r="BK2467" s="5"/>
      <c r="BL2467" s="5">
        <f t="shared" si="5"/>
        <v>3994.5</v>
      </c>
      <c r="BM2467" s="5"/>
      <c r="BN2467" s="5"/>
      <c r="BO2467" s="42">
        <f t="shared" si="6"/>
        <v>3994.5</v>
      </c>
      <c r="BP2467" s="44"/>
      <c r="BQ2467" s="45"/>
      <c r="BR2467" s="47"/>
      <c r="BS2467" s="45"/>
      <c r="BT2467" s="37"/>
      <c r="BU2467" s="5"/>
      <c r="BV2467" s="38"/>
      <c r="BW2467" s="48"/>
      <c r="BX2467" s="44"/>
      <c r="BY2467" s="44"/>
      <c r="BZ2467" s="33" t="s">
        <v>131</v>
      </c>
      <c r="CA2467" s="5"/>
      <c r="CB2467" s="5"/>
      <c r="CC2467" s="33" t="s">
        <v>177</v>
      </c>
      <c r="CD2467" s="5"/>
      <c r="CE2467" s="5"/>
      <c r="CF2467" s="33" t="s">
        <v>178</v>
      </c>
      <c r="CG2467" s="33" t="s">
        <v>15272</v>
      </c>
      <c r="CH2467" s="5"/>
      <c r="CI2467" s="5"/>
      <c r="CJ2467" s="5"/>
      <c r="CK2467" s="33"/>
      <c r="CL2467" s="49">
        <v>45000.0</v>
      </c>
      <c r="CM2467" s="33" t="s">
        <v>180</v>
      </c>
      <c r="CN2467" s="5"/>
      <c r="CO2467" s="33">
        <v>2.0</v>
      </c>
      <c r="CP2467" s="33" t="s">
        <v>181</v>
      </c>
      <c r="CQ2467" s="50" t="str">
        <f t="shared" si="7"/>
        <v>13/08/1948</v>
      </c>
      <c r="CR2467" s="33" t="s">
        <v>182</v>
      </c>
      <c r="CS2467" s="33">
        <v>5.0</v>
      </c>
      <c r="CT2467" s="33">
        <v>5.0</v>
      </c>
      <c r="CU2467" s="33">
        <v>28.0</v>
      </c>
      <c r="CV2467" s="33">
        <v>220.0</v>
      </c>
      <c r="CW2467" s="33">
        <v>5.01001002E8</v>
      </c>
      <c r="CX2467" s="33">
        <v>5.0100100006E10</v>
      </c>
      <c r="CY2467" s="33">
        <v>-100.051321</v>
      </c>
      <c r="CZ2467" s="33">
        <v>20.789385</v>
      </c>
      <c r="DA2467" s="33">
        <v>7.297800468E9</v>
      </c>
      <c r="DB2467" s="33">
        <v>2.0</v>
      </c>
      <c r="DC2467" s="33" t="s">
        <v>8456</v>
      </c>
      <c r="DD2467" s="33">
        <v>2023.0</v>
      </c>
      <c r="DE2467" s="33" t="s">
        <v>184</v>
      </c>
      <c r="DF2467" s="33"/>
      <c r="DG2467" s="33" t="s">
        <v>185</v>
      </c>
      <c r="DH2467" s="33" t="s">
        <v>186</v>
      </c>
      <c r="DI2467" s="5"/>
      <c r="DJ2467" s="5"/>
    </row>
    <row r="2468">
      <c r="A2468" s="33" t="s">
        <v>15273</v>
      </c>
      <c r="B2468" s="34">
        <v>44952.0</v>
      </c>
      <c r="C2468" s="35" t="s">
        <v>137</v>
      </c>
      <c r="D2468" s="35" t="s">
        <v>139</v>
      </c>
      <c r="E2468" s="35" t="s">
        <v>142</v>
      </c>
      <c r="F2468" s="36" t="s">
        <v>144</v>
      </c>
      <c r="G2468" s="33" t="s">
        <v>15274</v>
      </c>
      <c r="H2468" s="33" t="s">
        <v>15275</v>
      </c>
      <c r="I2468" s="33" t="s">
        <v>9975</v>
      </c>
      <c r="J2468" s="33" t="s">
        <v>9206</v>
      </c>
      <c r="K2468" s="35" t="s">
        <v>421</v>
      </c>
      <c r="L2468" s="33" t="s">
        <v>15276</v>
      </c>
      <c r="M2468" s="33" t="s">
        <v>8450</v>
      </c>
      <c r="N2468" s="33" t="s">
        <v>9612</v>
      </c>
      <c r="O2468" s="5"/>
      <c r="P2468" s="35" t="s">
        <v>233</v>
      </c>
      <c r="Q2468" s="35" t="s">
        <v>9612</v>
      </c>
      <c r="R2468" s="33">
        <v>76270.0</v>
      </c>
      <c r="S2468" s="37"/>
      <c r="T2468" s="33"/>
      <c r="U2468" s="33">
        <v>6.19</v>
      </c>
      <c r="V2468" s="33" t="s">
        <v>154</v>
      </c>
      <c r="W2468" s="33"/>
      <c r="X2468" s="33"/>
      <c r="Y2468" s="5"/>
      <c r="Z2468" s="5"/>
      <c r="AA2468" s="33">
        <v>1.0</v>
      </c>
      <c r="AB2468" s="33"/>
      <c r="AC2468" s="33">
        <v>1.0</v>
      </c>
      <c r="AD2468" s="5"/>
      <c r="AE2468" s="5"/>
      <c r="AF2468" s="5"/>
      <c r="AG2468" s="16"/>
      <c r="AH2468" s="38" t="str">
        <f t="shared" si="1"/>
        <v/>
      </c>
      <c r="AI2468" s="39">
        <f t="shared" si="2"/>
        <v>1</v>
      </c>
      <c r="AJ2468" s="37" t="str">
        <f t="shared" si="3"/>
        <v/>
      </c>
      <c r="AK2468" s="41" t="str">
        <f t="shared" si="4"/>
        <v/>
      </c>
      <c r="AL2468" s="35" t="s">
        <v>233</v>
      </c>
      <c r="AM2468" s="33" t="s">
        <v>9612</v>
      </c>
      <c r="AN2468" s="33" t="s">
        <v>15161</v>
      </c>
      <c r="AO2468" s="41"/>
      <c r="AP2468" s="33" t="s">
        <v>169</v>
      </c>
      <c r="AQ2468" s="33" t="s">
        <v>170</v>
      </c>
      <c r="AR2468" s="33">
        <v>300.0</v>
      </c>
      <c r="AS2468" s="42"/>
      <c r="AT2468" s="42"/>
      <c r="AU2468" s="42"/>
      <c r="AV2468" s="42"/>
      <c r="AW2468" s="42"/>
      <c r="AX2468" s="5"/>
      <c r="AY2468" s="33"/>
      <c r="AZ2468" s="33" t="s">
        <v>15277</v>
      </c>
      <c r="BA2468" s="5"/>
      <c r="BB2468" s="5"/>
      <c r="BC2468" s="5" t="s">
        <v>15278</v>
      </c>
      <c r="BD2468" s="33" t="s">
        <v>173</v>
      </c>
      <c r="BE2468" s="41"/>
      <c r="BF2468" s="35"/>
      <c r="BG2468" s="33" t="s">
        <v>169</v>
      </c>
      <c r="BH2468" s="5"/>
      <c r="BI2468" s="33">
        <v>300.0</v>
      </c>
      <c r="BJ2468" s="33" t="s">
        <v>170</v>
      </c>
      <c r="BK2468" s="5"/>
      <c r="BL2468" s="5">
        <f t="shared" si="5"/>
        <v>3994.5</v>
      </c>
      <c r="BM2468" s="5"/>
      <c r="BN2468" s="5"/>
      <c r="BO2468" s="42">
        <f t="shared" si="6"/>
        <v>3994.5</v>
      </c>
      <c r="BP2468" s="44"/>
      <c r="BQ2468" s="45"/>
      <c r="BR2468" s="47"/>
      <c r="BS2468" s="45"/>
      <c r="BT2468" s="37"/>
      <c r="BU2468" s="5"/>
      <c r="BV2468" s="38"/>
      <c r="BW2468" s="48"/>
      <c r="BX2468" s="44"/>
      <c r="BY2468" s="44"/>
      <c r="BZ2468" s="33" t="s">
        <v>131</v>
      </c>
      <c r="CA2468" s="5"/>
      <c r="CB2468" s="5"/>
      <c r="CC2468" s="33" t="s">
        <v>177</v>
      </c>
      <c r="CD2468" s="5"/>
      <c r="CE2468" s="5"/>
      <c r="CF2468" s="33" t="s">
        <v>178</v>
      </c>
      <c r="CG2468" s="33" t="s">
        <v>15279</v>
      </c>
      <c r="CH2468" s="5"/>
      <c r="CI2468" s="5"/>
      <c r="CJ2468" s="5"/>
      <c r="CK2468" s="33"/>
      <c r="CL2468" s="49">
        <v>45000.0</v>
      </c>
      <c r="CM2468" s="33" t="s">
        <v>180</v>
      </c>
      <c r="CN2468" s="5"/>
      <c r="CO2468" s="33">
        <v>2.0</v>
      </c>
      <c r="CP2468" s="33" t="s">
        <v>181</v>
      </c>
      <c r="CQ2468" s="50" t="str">
        <f t="shared" si="7"/>
        <v>22/07/1946</v>
      </c>
      <c r="CR2468" s="33" t="s">
        <v>182</v>
      </c>
      <c r="CS2468" s="33">
        <v>5.0</v>
      </c>
      <c r="CT2468" s="33">
        <v>5.0</v>
      </c>
      <c r="CU2468" s="33">
        <v>28.0</v>
      </c>
      <c r="CV2468" s="33">
        <v>220.0</v>
      </c>
      <c r="CW2468" s="33">
        <v>5.01001002E8</v>
      </c>
      <c r="CX2468" s="33">
        <v>5.0100100003E10</v>
      </c>
      <c r="CY2468" s="33">
        <v>-100.051911</v>
      </c>
      <c r="CZ2468" s="33">
        <v>20.795574</v>
      </c>
      <c r="DA2468" s="33">
        <v>4.4219266E9</v>
      </c>
      <c r="DB2468" s="33">
        <v>1.0</v>
      </c>
      <c r="DC2468" s="33" t="s">
        <v>8456</v>
      </c>
      <c r="DD2468" s="33">
        <v>2023.0</v>
      </c>
      <c r="DE2468" s="33" t="s">
        <v>184</v>
      </c>
      <c r="DF2468" s="33"/>
      <c r="DG2468" s="33" t="s">
        <v>185</v>
      </c>
      <c r="DH2468" s="33" t="s">
        <v>186</v>
      </c>
      <c r="DI2468" s="5"/>
      <c r="DJ2468" s="5"/>
    </row>
    <row r="2469">
      <c r="A2469" s="33" t="s">
        <v>15280</v>
      </c>
      <c r="B2469" s="34">
        <v>44952.0</v>
      </c>
      <c r="C2469" s="35" t="s">
        <v>137</v>
      </c>
      <c r="D2469" s="35" t="s">
        <v>139</v>
      </c>
      <c r="E2469" s="35" t="s">
        <v>142</v>
      </c>
      <c r="F2469" s="36" t="s">
        <v>144</v>
      </c>
      <c r="G2469" s="33" t="s">
        <v>15281</v>
      </c>
      <c r="H2469" s="33" t="s">
        <v>15282</v>
      </c>
      <c r="I2469" s="33" t="s">
        <v>9975</v>
      </c>
      <c r="J2469" s="33" t="s">
        <v>231</v>
      </c>
      <c r="K2469" s="35" t="s">
        <v>5624</v>
      </c>
      <c r="L2469" s="33" t="s">
        <v>15283</v>
      </c>
      <c r="M2469" s="33" t="s">
        <v>8450</v>
      </c>
      <c r="N2469" s="33" t="s">
        <v>6705</v>
      </c>
      <c r="O2469" s="5"/>
      <c r="P2469" s="35" t="s">
        <v>233</v>
      </c>
      <c r="Q2469" s="35" t="s">
        <v>9612</v>
      </c>
      <c r="R2469" s="33">
        <v>76270.0</v>
      </c>
      <c r="S2469" s="37"/>
      <c r="T2469" s="33"/>
      <c r="U2469" s="33">
        <v>6.12</v>
      </c>
      <c r="V2469" s="33" t="s">
        <v>154</v>
      </c>
      <c r="W2469" s="33"/>
      <c r="X2469" s="33"/>
      <c r="Y2469" s="5"/>
      <c r="Z2469" s="5"/>
      <c r="AA2469" s="33">
        <v>1.0</v>
      </c>
      <c r="AB2469" s="33"/>
      <c r="AC2469" s="33">
        <v>1.0</v>
      </c>
      <c r="AD2469" s="5"/>
      <c r="AE2469" s="5"/>
      <c r="AF2469" s="5"/>
      <c r="AG2469" s="16"/>
      <c r="AH2469" s="38" t="str">
        <f t="shared" si="1"/>
        <v/>
      </c>
      <c r="AI2469" s="39">
        <f t="shared" si="2"/>
        <v>1</v>
      </c>
      <c r="AJ2469" s="37" t="str">
        <f t="shared" si="3"/>
        <v/>
      </c>
      <c r="AK2469" s="41" t="str">
        <f t="shared" si="4"/>
        <v/>
      </c>
      <c r="AL2469" s="35" t="s">
        <v>233</v>
      </c>
      <c r="AM2469" s="33" t="s">
        <v>9612</v>
      </c>
      <c r="AN2469" s="33" t="s">
        <v>15161</v>
      </c>
      <c r="AO2469" s="41"/>
      <c r="AP2469" s="33" t="s">
        <v>169</v>
      </c>
      <c r="AQ2469" s="33" t="s">
        <v>170</v>
      </c>
      <c r="AR2469" s="33">
        <v>300.0</v>
      </c>
      <c r="AS2469" s="42"/>
      <c r="AT2469" s="42"/>
      <c r="AU2469" s="42"/>
      <c r="AV2469" s="42"/>
      <c r="AW2469" s="42"/>
      <c r="AX2469" s="5"/>
      <c r="AY2469" s="33"/>
      <c r="AZ2469" s="33" t="s">
        <v>15284</v>
      </c>
      <c r="BA2469" s="5"/>
      <c r="BB2469" s="5"/>
      <c r="BC2469" s="5" t="s">
        <v>15285</v>
      </c>
      <c r="BD2469" s="33" t="s">
        <v>173</v>
      </c>
      <c r="BE2469" s="41"/>
      <c r="BF2469" s="35"/>
      <c r="BG2469" s="33" t="s">
        <v>169</v>
      </c>
      <c r="BH2469" s="5"/>
      <c r="BI2469" s="33">
        <v>300.0</v>
      </c>
      <c r="BJ2469" s="33" t="s">
        <v>170</v>
      </c>
      <c r="BK2469" s="5"/>
      <c r="BL2469" s="5">
        <f t="shared" si="5"/>
        <v>3994.5</v>
      </c>
      <c r="BM2469" s="5"/>
      <c r="BN2469" s="5"/>
      <c r="BO2469" s="42">
        <f t="shared" si="6"/>
        <v>3994.5</v>
      </c>
      <c r="BP2469" s="44"/>
      <c r="BQ2469" s="45"/>
      <c r="BR2469" s="47"/>
      <c r="BS2469" s="45"/>
      <c r="BT2469" s="37"/>
      <c r="BU2469" s="5"/>
      <c r="BV2469" s="38"/>
      <c r="BW2469" s="48"/>
      <c r="BX2469" s="44"/>
      <c r="BY2469" s="44"/>
      <c r="BZ2469" s="33" t="s">
        <v>131</v>
      </c>
      <c r="CA2469" s="5"/>
      <c r="CB2469" s="5"/>
      <c r="CC2469" s="33" t="s">
        <v>177</v>
      </c>
      <c r="CD2469" s="5"/>
      <c r="CE2469" s="5"/>
      <c r="CF2469" s="33" t="s">
        <v>178</v>
      </c>
      <c r="CG2469" s="33" t="s">
        <v>15286</v>
      </c>
      <c r="CH2469" s="5"/>
      <c r="CI2469" s="5"/>
      <c r="CJ2469" s="5"/>
      <c r="CK2469" s="33"/>
      <c r="CL2469" s="49">
        <v>45000.0</v>
      </c>
      <c r="CM2469" s="33" t="s">
        <v>180</v>
      </c>
      <c r="CN2469" s="5"/>
      <c r="CO2469" s="33">
        <v>2.0</v>
      </c>
      <c r="CP2469" s="33" t="s">
        <v>181</v>
      </c>
      <c r="CQ2469" s="50" t="str">
        <f t="shared" si="7"/>
        <v>14/02/1951</v>
      </c>
      <c r="CR2469" s="33" t="s">
        <v>182</v>
      </c>
      <c r="CS2469" s="33">
        <v>5.0</v>
      </c>
      <c r="CT2469" s="33">
        <v>5.0</v>
      </c>
      <c r="CU2469" s="33">
        <v>3.0</v>
      </c>
      <c r="CV2469" s="33">
        <v>220.0</v>
      </c>
      <c r="CW2469" s="33">
        <v>5.01001004E8</v>
      </c>
      <c r="CX2469" s="33">
        <v>5.0100100051E10</v>
      </c>
      <c r="CY2469" s="33">
        <v>-100.041778</v>
      </c>
      <c r="CZ2469" s="33">
        <v>20.784975</v>
      </c>
      <c r="DA2469" s="33">
        <v>4.4219266E9</v>
      </c>
      <c r="DB2469" s="33">
        <v>1.0</v>
      </c>
      <c r="DC2469" s="33" t="s">
        <v>8456</v>
      </c>
      <c r="DD2469" s="33">
        <v>2023.0</v>
      </c>
      <c r="DE2469" s="33" t="s">
        <v>184</v>
      </c>
      <c r="DF2469" s="33"/>
      <c r="DG2469" s="33" t="s">
        <v>185</v>
      </c>
      <c r="DH2469" s="33" t="s">
        <v>186</v>
      </c>
      <c r="DI2469" s="5"/>
      <c r="DJ2469" s="5"/>
    </row>
    <row r="2470">
      <c r="A2470" s="33" t="s">
        <v>15287</v>
      </c>
      <c r="B2470" s="34">
        <v>44952.0</v>
      </c>
      <c r="C2470" s="35" t="s">
        <v>137</v>
      </c>
      <c r="D2470" s="35" t="s">
        <v>139</v>
      </c>
      <c r="E2470" s="35" t="s">
        <v>142</v>
      </c>
      <c r="F2470" s="36" t="s">
        <v>144</v>
      </c>
      <c r="G2470" s="33" t="s">
        <v>15288</v>
      </c>
      <c r="H2470" s="33" t="s">
        <v>7136</v>
      </c>
      <c r="I2470" s="33" t="s">
        <v>231</v>
      </c>
      <c r="J2470" s="33" t="s">
        <v>1246</v>
      </c>
      <c r="K2470" s="35" t="s">
        <v>421</v>
      </c>
      <c r="L2470" s="33" t="s">
        <v>9870</v>
      </c>
      <c r="M2470" s="33" t="s">
        <v>8450</v>
      </c>
      <c r="N2470" s="33" t="s">
        <v>15289</v>
      </c>
      <c r="O2470" s="5"/>
      <c r="P2470" s="35" t="s">
        <v>233</v>
      </c>
      <c r="Q2470" s="35" t="s">
        <v>9612</v>
      </c>
      <c r="R2470" s="33">
        <v>76270.0</v>
      </c>
      <c r="S2470" s="37"/>
      <c r="T2470" s="33"/>
      <c r="U2470" s="33">
        <v>2.21</v>
      </c>
      <c r="V2470" s="33" t="s">
        <v>154</v>
      </c>
      <c r="W2470" s="33"/>
      <c r="X2470" s="33"/>
      <c r="Y2470" s="5"/>
      <c r="Z2470" s="5"/>
      <c r="AA2470" s="33">
        <v>1.0</v>
      </c>
      <c r="AB2470" s="33"/>
      <c r="AC2470" s="33">
        <v>1.0</v>
      </c>
      <c r="AD2470" s="5"/>
      <c r="AE2470" s="5"/>
      <c r="AF2470" s="5"/>
      <c r="AG2470" s="16"/>
      <c r="AH2470" s="38" t="str">
        <f t="shared" si="1"/>
        <v/>
      </c>
      <c r="AI2470" s="39" t="str">
        <f t="shared" si="2"/>
        <v/>
      </c>
      <c r="AJ2470" s="37" t="str">
        <f t="shared" si="3"/>
        <v/>
      </c>
      <c r="AK2470" s="41" t="str">
        <f t="shared" si="4"/>
        <v/>
      </c>
      <c r="AL2470" s="35" t="s">
        <v>233</v>
      </c>
      <c r="AM2470" s="33" t="s">
        <v>9612</v>
      </c>
      <c r="AN2470" s="33" t="s">
        <v>15161</v>
      </c>
      <c r="AO2470" s="41"/>
      <c r="AP2470" s="33" t="s">
        <v>169</v>
      </c>
      <c r="AQ2470" s="33" t="s">
        <v>170</v>
      </c>
      <c r="AR2470" s="33">
        <v>300.0</v>
      </c>
      <c r="AS2470" s="42"/>
      <c r="AT2470" s="42"/>
      <c r="AU2470" s="42"/>
      <c r="AV2470" s="42"/>
      <c r="AW2470" s="42"/>
      <c r="AX2470" s="5"/>
      <c r="AY2470" s="33"/>
      <c r="AZ2470" s="33" t="s">
        <v>15290</v>
      </c>
      <c r="BA2470" s="5"/>
      <c r="BB2470" s="5"/>
      <c r="BC2470" s="5" t="s">
        <v>15291</v>
      </c>
      <c r="BD2470" s="33" t="s">
        <v>173</v>
      </c>
      <c r="BE2470" s="41"/>
      <c r="BF2470" s="35"/>
      <c r="BG2470" s="33" t="s">
        <v>169</v>
      </c>
      <c r="BH2470" s="5"/>
      <c r="BI2470" s="33">
        <v>300.0</v>
      </c>
      <c r="BJ2470" s="33" t="s">
        <v>170</v>
      </c>
      <c r="BK2470" s="5"/>
      <c r="BL2470" s="5">
        <f t="shared" si="5"/>
        <v>3994.5</v>
      </c>
      <c r="BM2470" s="5"/>
      <c r="BN2470" s="5"/>
      <c r="BO2470" s="42">
        <f t="shared" si="6"/>
        <v>3994.5</v>
      </c>
      <c r="BP2470" s="44"/>
      <c r="BQ2470" s="45"/>
      <c r="BR2470" s="47"/>
      <c r="BS2470" s="45"/>
      <c r="BT2470" s="37"/>
      <c r="BU2470" s="5"/>
      <c r="BV2470" s="38"/>
      <c r="BW2470" s="48"/>
      <c r="BX2470" s="44"/>
      <c r="BY2470" s="44"/>
      <c r="BZ2470" s="33" t="s">
        <v>131</v>
      </c>
      <c r="CA2470" s="5"/>
      <c r="CB2470" s="5"/>
      <c r="CC2470" s="33" t="s">
        <v>177</v>
      </c>
      <c r="CD2470" s="5"/>
      <c r="CE2470" s="5"/>
      <c r="CF2470" s="33" t="s">
        <v>178</v>
      </c>
      <c r="CG2470" s="33" t="s">
        <v>15292</v>
      </c>
      <c r="CH2470" s="5"/>
      <c r="CI2470" s="5"/>
      <c r="CJ2470" s="5"/>
      <c r="CK2470" s="33"/>
      <c r="CL2470" s="49">
        <v>45000.0</v>
      </c>
      <c r="CM2470" s="33" t="s">
        <v>180</v>
      </c>
      <c r="CN2470" s="5"/>
      <c r="CO2470" s="33">
        <v>2.0</v>
      </c>
      <c r="CP2470" s="33" t="s">
        <v>181</v>
      </c>
      <c r="CQ2470" s="50" t="str">
        <f t="shared" si="7"/>
        <v>18/03/1973</v>
      </c>
      <c r="CR2470" s="33" t="s">
        <v>182</v>
      </c>
      <c r="CS2470" s="33">
        <v>5.0</v>
      </c>
      <c r="CT2470" s="33">
        <v>5.0</v>
      </c>
      <c r="CU2470" s="33">
        <v>28.0</v>
      </c>
      <c r="CV2470" s="33">
        <v>220.0</v>
      </c>
      <c r="CW2470" s="33">
        <v>5.01001002E8</v>
      </c>
      <c r="CX2470" s="33">
        <v>5.0100100005E10</v>
      </c>
      <c r="CY2470" s="33">
        <v>-100.051511</v>
      </c>
      <c r="CZ2470" s="33">
        <v>20.788817</v>
      </c>
      <c r="DA2470" s="33">
        <v>4.191175527E9</v>
      </c>
      <c r="DB2470" s="33">
        <v>2.0</v>
      </c>
      <c r="DC2470" s="33" t="s">
        <v>8456</v>
      </c>
      <c r="DD2470" s="33">
        <v>2023.0</v>
      </c>
      <c r="DE2470" s="33" t="s">
        <v>184</v>
      </c>
      <c r="DF2470" s="33"/>
      <c r="DG2470" s="33" t="s">
        <v>185</v>
      </c>
      <c r="DH2470" s="33" t="s">
        <v>186</v>
      </c>
      <c r="DI2470" s="5"/>
      <c r="DJ2470" s="5"/>
    </row>
    <row r="2471">
      <c r="A2471" s="33" t="s">
        <v>15293</v>
      </c>
      <c r="B2471" s="34">
        <v>44952.0</v>
      </c>
      <c r="C2471" s="35" t="s">
        <v>137</v>
      </c>
      <c r="D2471" s="35" t="s">
        <v>139</v>
      </c>
      <c r="E2471" s="35" t="s">
        <v>142</v>
      </c>
      <c r="F2471" s="36" t="s">
        <v>144</v>
      </c>
      <c r="G2471" s="33" t="s">
        <v>15294</v>
      </c>
      <c r="H2471" s="33" t="s">
        <v>15295</v>
      </c>
      <c r="I2471" s="33" t="s">
        <v>231</v>
      </c>
      <c r="J2471" s="33" t="s">
        <v>255</v>
      </c>
      <c r="K2471" s="35" t="s">
        <v>421</v>
      </c>
      <c r="L2471" s="33" t="s">
        <v>15296</v>
      </c>
      <c r="M2471" s="33">
        <v>9.0</v>
      </c>
      <c r="N2471" s="33" t="s">
        <v>1520</v>
      </c>
      <c r="O2471" s="5"/>
      <c r="P2471" s="35" t="s">
        <v>233</v>
      </c>
      <c r="Q2471" s="35" t="s">
        <v>9612</v>
      </c>
      <c r="R2471" s="33">
        <v>76270.0</v>
      </c>
      <c r="S2471" s="37"/>
      <c r="T2471" s="33"/>
      <c r="U2471" s="33">
        <v>3.41</v>
      </c>
      <c r="V2471" s="33" t="s">
        <v>154</v>
      </c>
      <c r="W2471" s="33"/>
      <c r="X2471" s="33"/>
      <c r="Y2471" s="5"/>
      <c r="Z2471" s="5"/>
      <c r="AA2471" s="33">
        <v>1.0</v>
      </c>
      <c r="AB2471" s="33"/>
      <c r="AC2471" s="33">
        <v>1.0</v>
      </c>
      <c r="AD2471" s="5"/>
      <c r="AE2471" s="5"/>
      <c r="AF2471" s="5"/>
      <c r="AG2471" s="16"/>
      <c r="AH2471" s="38" t="str">
        <f t="shared" si="1"/>
        <v/>
      </c>
      <c r="AI2471" s="39">
        <f t="shared" si="2"/>
        <v>1</v>
      </c>
      <c r="AJ2471" s="37" t="str">
        <f t="shared" si="3"/>
        <v/>
      </c>
      <c r="AK2471" s="41" t="str">
        <f t="shared" si="4"/>
        <v/>
      </c>
      <c r="AL2471" s="35" t="s">
        <v>233</v>
      </c>
      <c r="AM2471" s="33" t="s">
        <v>9612</v>
      </c>
      <c r="AN2471" s="33" t="s">
        <v>15161</v>
      </c>
      <c r="AO2471" s="41"/>
      <c r="AP2471" s="33" t="s">
        <v>169</v>
      </c>
      <c r="AQ2471" s="33" t="s">
        <v>170</v>
      </c>
      <c r="AR2471" s="33">
        <v>300.0</v>
      </c>
      <c r="AS2471" s="42"/>
      <c r="AT2471" s="42"/>
      <c r="AU2471" s="42"/>
      <c r="AV2471" s="42"/>
      <c r="AW2471" s="42"/>
      <c r="AX2471" s="5"/>
      <c r="AY2471" s="33"/>
      <c r="AZ2471" s="33" t="s">
        <v>15297</v>
      </c>
      <c r="BA2471" s="5"/>
      <c r="BB2471" s="5"/>
      <c r="BC2471" s="5" t="s">
        <v>15298</v>
      </c>
      <c r="BD2471" s="33" t="s">
        <v>173</v>
      </c>
      <c r="BE2471" s="41"/>
      <c r="BF2471" s="35"/>
      <c r="BG2471" s="33" t="s">
        <v>169</v>
      </c>
      <c r="BH2471" s="5"/>
      <c r="BI2471" s="33">
        <v>300.0</v>
      </c>
      <c r="BJ2471" s="33" t="s">
        <v>170</v>
      </c>
      <c r="BK2471" s="5"/>
      <c r="BL2471" s="5">
        <f t="shared" si="5"/>
        <v>3994.5</v>
      </c>
      <c r="BM2471" s="5"/>
      <c r="BN2471" s="5"/>
      <c r="BO2471" s="42">
        <f t="shared" si="6"/>
        <v>3994.5</v>
      </c>
      <c r="BP2471" s="44"/>
      <c r="BQ2471" s="45"/>
      <c r="BR2471" s="47"/>
      <c r="BS2471" s="45"/>
      <c r="BT2471" s="37"/>
      <c r="BU2471" s="5"/>
      <c r="BV2471" s="38"/>
      <c r="BW2471" s="48"/>
      <c r="BX2471" s="44"/>
      <c r="BY2471" s="44"/>
      <c r="BZ2471" s="33" t="s">
        <v>131</v>
      </c>
      <c r="CA2471" s="5"/>
      <c r="CB2471" s="5"/>
      <c r="CC2471" s="33" t="s">
        <v>177</v>
      </c>
      <c r="CD2471" s="5"/>
      <c r="CE2471" s="5"/>
      <c r="CF2471" s="33" t="s">
        <v>178</v>
      </c>
      <c r="CG2471" s="33" t="s">
        <v>15299</v>
      </c>
      <c r="CH2471" s="5"/>
      <c r="CI2471" s="5"/>
      <c r="CJ2471" s="5"/>
      <c r="CK2471" s="33"/>
      <c r="CL2471" s="49">
        <v>45000.0</v>
      </c>
      <c r="CM2471" s="33" t="s">
        <v>180</v>
      </c>
      <c r="CN2471" s="5"/>
      <c r="CO2471" s="33">
        <v>2.0</v>
      </c>
      <c r="CP2471" s="33" t="s">
        <v>181</v>
      </c>
      <c r="CQ2471" s="50" t="str">
        <f t="shared" si="7"/>
        <v>03/03/1928</v>
      </c>
      <c r="CR2471" s="33" t="s">
        <v>182</v>
      </c>
      <c r="CS2471" s="33">
        <v>5.0</v>
      </c>
      <c r="CT2471" s="33">
        <v>7.0</v>
      </c>
      <c r="CU2471" s="33">
        <v>28.0</v>
      </c>
      <c r="CV2471" s="33">
        <v>220.0</v>
      </c>
      <c r="CW2471" s="33">
        <v>5.01001002E8</v>
      </c>
      <c r="CX2471" s="33">
        <v>5.0100100049E10</v>
      </c>
      <c r="CY2471" s="33">
        <v>-100.044566</v>
      </c>
      <c r="CZ2471" s="33">
        <v>20.783462</v>
      </c>
      <c r="DA2471" s="33">
        <v>4.4219266E9</v>
      </c>
      <c r="DB2471" s="33">
        <v>1.0</v>
      </c>
      <c r="DC2471" s="33" t="s">
        <v>8456</v>
      </c>
      <c r="DD2471" s="33">
        <v>2023.0</v>
      </c>
      <c r="DE2471" s="33" t="s">
        <v>184</v>
      </c>
      <c r="DF2471" s="33"/>
      <c r="DG2471" s="33" t="s">
        <v>185</v>
      </c>
      <c r="DH2471" s="33" t="s">
        <v>186</v>
      </c>
      <c r="DI2471" s="5"/>
      <c r="DJ2471" s="5"/>
    </row>
    <row r="2472">
      <c r="A2472" s="33" t="s">
        <v>15300</v>
      </c>
      <c r="B2472" s="34">
        <v>44952.0</v>
      </c>
      <c r="C2472" s="35" t="s">
        <v>137</v>
      </c>
      <c r="D2472" s="35" t="s">
        <v>139</v>
      </c>
      <c r="E2472" s="35" t="s">
        <v>142</v>
      </c>
      <c r="F2472" s="36" t="s">
        <v>144</v>
      </c>
      <c r="G2472" s="33" t="s">
        <v>15301</v>
      </c>
      <c r="H2472" s="33" t="s">
        <v>1082</v>
      </c>
      <c r="I2472" s="33" t="s">
        <v>231</v>
      </c>
      <c r="J2472" s="33" t="s">
        <v>2201</v>
      </c>
      <c r="K2472" s="35" t="s">
        <v>5624</v>
      </c>
      <c r="L2472" s="33" t="s">
        <v>15263</v>
      </c>
      <c r="M2472" s="33">
        <v>37.0</v>
      </c>
      <c r="N2472" s="33" t="s">
        <v>15302</v>
      </c>
      <c r="O2472" s="5"/>
      <c r="P2472" s="35" t="s">
        <v>233</v>
      </c>
      <c r="Q2472" s="35" t="s">
        <v>9612</v>
      </c>
      <c r="R2472" s="33">
        <v>76270.0</v>
      </c>
      <c r="S2472" s="37"/>
      <c r="T2472" s="33"/>
      <c r="U2472" s="33">
        <v>4.82</v>
      </c>
      <c r="V2472" s="33" t="s">
        <v>154</v>
      </c>
      <c r="W2472" s="33"/>
      <c r="X2472" s="33"/>
      <c r="Y2472" s="5"/>
      <c r="Z2472" s="5"/>
      <c r="AA2472" s="33">
        <v>1.0</v>
      </c>
      <c r="AB2472" s="33"/>
      <c r="AC2472" s="33">
        <v>1.0</v>
      </c>
      <c r="AD2472" s="5"/>
      <c r="AE2472" s="5"/>
      <c r="AF2472" s="5"/>
      <c r="AG2472" s="16"/>
      <c r="AH2472" s="38" t="str">
        <f t="shared" si="1"/>
        <v/>
      </c>
      <c r="AI2472" s="39" t="str">
        <f t="shared" si="2"/>
        <v/>
      </c>
      <c r="AJ2472" s="37" t="str">
        <f t="shared" si="3"/>
        <v/>
      </c>
      <c r="AK2472" s="41" t="str">
        <f t="shared" si="4"/>
        <v/>
      </c>
      <c r="AL2472" s="35" t="s">
        <v>233</v>
      </c>
      <c r="AM2472" s="33" t="s">
        <v>9612</v>
      </c>
      <c r="AN2472" s="33" t="s">
        <v>15161</v>
      </c>
      <c r="AO2472" s="41"/>
      <c r="AP2472" s="33" t="s">
        <v>169</v>
      </c>
      <c r="AQ2472" s="33" t="s">
        <v>170</v>
      </c>
      <c r="AR2472" s="33">
        <v>300.0</v>
      </c>
      <c r="AS2472" s="42"/>
      <c r="AT2472" s="42"/>
      <c r="AU2472" s="42"/>
      <c r="AV2472" s="42"/>
      <c r="AW2472" s="42"/>
      <c r="AX2472" s="5"/>
      <c r="AY2472" s="33"/>
      <c r="AZ2472" s="33" t="s">
        <v>15303</v>
      </c>
      <c r="BA2472" s="5"/>
      <c r="BB2472" s="5"/>
      <c r="BC2472" s="5" t="s">
        <v>15304</v>
      </c>
      <c r="BD2472" s="33" t="s">
        <v>173</v>
      </c>
      <c r="BE2472" s="41"/>
      <c r="BF2472" s="35"/>
      <c r="BG2472" s="33" t="s">
        <v>169</v>
      </c>
      <c r="BH2472" s="5"/>
      <c r="BI2472" s="33">
        <v>300.0</v>
      </c>
      <c r="BJ2472" s="33" t="s">
        <v>170</v>
      </c>
      <c r="BK2472" s="5"/>
      <c r="BL2472" s="5">
        <f t="shared" si="5"/>
        <v>3994.5</v>
      </c>
      <c r="BM2472" s="5"/>
      <c r="BN2472" s="5"/>
      <c r="BO2472" s="42">
        <f t="shared" si="6"/>
        <v>3994.5</v>
      </c>
      <c r="BP2472" s="44"/>
      <c r="BQ2472" s="45"/>
      <c r="BR2472" s="47"/>
      <c r="BS2472" s="45"/>
      <c r="BT2472" s="37"/>
      <c r="BU2472" s="5"/>
      <c r="BV2472" s="38"/>
      <c r="BW2472" s="48"/>
      <c r="BX2472" s="44"/>
      <c r="BY2472" s="44"/>
      <c r="BZ2472" s="33" t="s">
        <v>131</v>
      </c>
      <c r="CA2472" s="5"/>
      <c r="CB2472" s="5"/>
      <c r="CC2472" s="33" t="s">
        <v>177</v>
      </c>
      <c r="CD2472" s="5"/>
      <c r="CE2472" s="5"/>
      <c r="CF2472" s="33" t="s">
        <v>178</v>
      </c>
      <c r="CG2472" s="33" t="s">
        <v>15305</v>
      </c>
      <c r="CH2472" s="5"/>
      <c r="CI2472" s="5"/>
      <c r="CJ2472" s="5"/>
      <c r="CK2472" s="33"/>
      <c r="CL2472" s="49">
        <v>45000.0</v>
      </c>
      <c r="CM2472" s="33" t="s">
        <v>180</v>
      </c>
      <c r="CN2472" s="5"/>
      <c r="CO2472" s="33">
        <v>2.0</v>
      </c>
      <c r="CP2472" s="33" t="s">
        <v>181</v>
      </c>
      <c r="CQ2472" s="50" t="str">
        <f t="shared" si="7"/>
        <v>09/09/1970</v>
      </c>
      <c r="CR2472" s="33" t="s">
        <v>182</v>
      </c>
      <c r="CS2472" s="33">
        <v>5.0</v>
      </c>
      <c r="CT2472" s="33">
        <v>5.0</v>
      </c>
      <c r="CU2472" s="33">
        <v>3.0</v>
      </c>
      <c r="CV2472" s="33">
        <v>220.0</v>
      </c>
      <c r="CW2472" s="33">
        <v>5.0100101E8</v>
      </c>
      <c r="CX2472" s="33">
        <v>5.0100100005E10</v>
      </c>
      <c r="CY2472" s="33">
        <v>-100.05152</v>
      </c>
      <c r="CZ2472" s="33">
        <v>20.786065</v>
      </c>
      <c r="DA2472" s="33">
        <v>4.192703408E9</v>
      </c>
      <c r="DB2472" s="33">
        <v>2.0</v>
      </c>
      <c r="DC2472" s="33" t="s">
        <v>8456</v>
      </c>
      <c r="DD2472" s="33">
        <v>2023.0</v>
      </c>
      <c r="DE2472" s="33" t="s">
        <v>184</v>
      </c>
      <c r="DF2472" s="33"/>
      <c r="DG2472" s="33" t="s">
        <v>185</v>
      </c>
      <c r="DH2472" s="33" t="s">
        <v>186</v>
      </c>
      <c r="DI2472" s="5"/>
      <c r="DJ2472" s="5"/>
    </row>
    <row r="2473">
      <c r="A2473" s="33" t="s">
        <v>15306</v>
      </c>
      <c r="B2473" s="34">
        <v>44952.0</v>
      </c>
      <c r="C2473" s="35" t="s">
        <v>137</v>
      </c>
      <c r="D2473" s="35" t="s">
        <v>139</v>
      </c>
      <c r="E2473" s="35" t="s">
        <v>142</v>
      </c>
      <c r="F2473" s="36" t="s">
        <v>144</v>
      </c>
      <c r="G2473" s="33" t="s">
        <v>15307</v>
      </c>
      <c r="H2473" s="33" t="s">
        <v>1843</v>
      </c>
      <c r="I2473" s="33" t="s">
        <v>231</v>
      </c>
      <c r="J2473" s="33" t="s">
        <v>2201</v>
      </c>
      <c r="K2473" s="35" t="s">
        <v>421</v>
      </c>
      <c r="L2473" s="33" t="s">
        <v>15308</v>
      </c>
      <c r="M2473" s="33" t="s">
        <v>8450</v>
      </c>
      <c r="N2473" s="33" t="s">
        <v>15302</v>
      </c>
      <c r="O2473" s="5"/>
      <c r="P2473" s="35" t="s">
        <v>233</v>
      </c>
      <c r="Q2473" s="35" t="s">
        <v>9612</v>
      </c>
      <c r="R2473" s="33">
        <v>76270.0</v>
      </c>
      <c r="S2473" s="37"/>
      <c r="T2473" s="33"/>
      <c r="U2473" s="33">
        <v>5.28</v>
      </c>
      <c r="V2473" s="33" t="s">
        <v>154</v>
      </c>
      <c r="W2473" s="33"/>
      <c r="X2473" s="33"/>
      <c r="Y2473" s="5"/>
      <c r="Z2473" s="5"/>
      <c r="AA2473" s="33">
        <v>1.0</v>
      </c>
      <c r="AB2473" s="33"/>
      <c r="AC2473" s="33">
        <v>1.0</v>
      </c>
      <c r="AD2473" s="5"/>
      <c r="AE2473" s="5"/>
      <c r="AF2473" s="5"/>
      <c r="AG2473" s="16"/>
      <c r="AH2473" s="38" t="str">
        <f t="shared" si="1"/>
        <v/>
      </c>
      <c r="AI2473" s="39" t="str">
        <f t="shared" si="2"/>
        <v/>
      </c>
      <c r="AJ2473" s="37" t="str">
        <f t="shared" si="3"/>
        <v/>
      </c>
      <c r="AK2473" s="41" t="str">
        <f t="shared" si="4"/>
        <v/>
      </c>
      <c r="AL2473" s="35" t="s">
        <v>233</v>
      </c>
      <c r="AM2473" s="33" t="s">
        <v>9612</v>
      </c>
      <c r="AN2473" s="33" t="s">
        <v>15161</v>
      </c>
      <c r="AO2473" s="41"/>
      <c r="AP2473" s="33" t="s">
        <v>169</v>
      </c>
      <c r="AQ2473" s="33" t="s">
        <v>170</v>
      </c>
      <c r="AR2473" s="33">
        <v>300.0</v>
      </c>
      <c r="AS2473" s="42"/>
      <c r="AT2473" s="42"/>
      <c r="AU2473" s="42"/>
      <c r="AV2473" s="42"/>
      <c r="AW2473" s="42"/>
      <c r="AX2473" s="5"/>
      <c r="AY2473" s="33"/>
      <c r="AZ2473" s="33" t="s">
        <v>15309</v>
      </c>
      <c r="BA2473" s="5"/>
      <c r="BB2473" s="5"/>
      <c r="BC2473" s="5" t="s">
        <v>15310</v>
      </c>
      <c r="BD2473" s="33" t="s">
        <v>173</v>
      </c>
      <c r="BE2473" s="41"/>
      <c r="BF2473" s="35"/>
      <c r="BG2473" s="33" t="s">
        <v>169</v>
      </c>
      <c r="BH2473" s="5"/>
      <c r="BI2473" s="33">
        <v>300.0</v>
      </c>
      <c r="BJ2473" s="33" t="s">
        <v>170</v>
      </c>
      <c r="BK2473" s="5"/>
      <c r="BL2473" s="5">
        <f t="shared" si="5"/>
        <v>3994.5</v>
      </c>
      <c r="BM2473" s="5"/>
      <c r="BN2473" s="5"/>
      <c r="BO2473" s="42">
        <f t="shared" si="6"/>
        <v>3994.5</v>
      </c>
      <c r="BP2473" s="44"/>
      <c r="BQ2473" s="45"/>
      <c r="BR2473" s="47"/>
      <c r="BS2473" s="45"/>
      <c r="BT2473" s="37"/>
      <c r="BU2473" s="5"/>
      <c r="BV2473" s="38"/>
      <c r="BW2473" s="48"/>
      <c r="BX2473" s="44"/>
      <c r="BY2473" s="44"/>
      <c r="BZ2473" s="33" t="s">
        <v>131</v>
      </c>
      <c r="CA2473" s="5"/>
      <c r="CB2473" s="5"/>
      <c r="CC2473" s="33" t="s">
        <v>177</v>
      </c>
      <c r="CD2473" s="5"/>
      <c r="CE2473" s="5"/>
      <c r="CF2473" s="33" t="s">
        <v>178</v>
      </c>
      <c r="CG2473" s="33" t="s">
        <v>15311</v>
      </c>
      <c r="CH2473" s="5"/>
      <c r="CI2473" s="5"/>
      <c r="CJ2473" s="5"/>
      <c r="CK2473" s="33"/>
      <c r="CL2473" s="49">
        <v>45000.0</v>
      </c>
      <c r="CM2473" s="33" t="s">
        <v>180</v>
      </c>
      <c r="CN2473" s="5"/>
      <c r="CO2473" s="33">
        <v>2.0</v>
      </c>
      <c r="CP2473" s="33" t="s">
        <v>181</v>
      </c>
      <c r="CQ2473" s="50" t="str">
        <f t="shared" si="7"/>
        <v>24/09/1980</v>
      </c>
      <c r="CR2473" s="33" t="s">
        <v>182</v>
      </c>
      <c r="CS2473" s="33">
        <v>5.0</v>
      </c>
      <c r="CT2473" s="33">
        <v>5.0</v>
      </c>
      <c r="CU2473" s="33">
        <v>28.0</v>
      </c>
      <c r="CV2473" s="33">
        <v>220.0</v>
      </c>
      <c r="CW2473" s="33">
        <v>5.0100101E8</v>
      </c>
      <c r="CX2473" s="33">
        <v>5.0100100005E10</v>
      </c>
      <c r="CY2473" s="33">
        <v>-100.05152</v>
      </c>
      <c r="CZ2473" s="33">
        <v>20.786065</v>
      </c>
      <c r="DA2473" s="33">
        <v>4.191172112E9</v>
      </c>
      <c r="DB2473" s="33">
        <v>2.0</v>
      </c>
      <c r="DC2473" s="33" t="s">
        <v>8456</v>
      </c>
      <c r="DD2473" s="33">
        <v>2023.0</v>
      </c>
      <c r="DE2473" s="33" t="s">
        <v>184</v>
      </c>
      <c r="DF2473" s="33"/>
      <c r="DG2473" s="33" t="s">
        <v>185</v>
      </c>
      <c r="DH2473" s="33" t="s">
        <v>186</v>
      </c>
      <c r="DI2473" s="5"/>
      <c r="DJ2473" s="5"/>
    </row>
    <row r="2474">
      <c r="A2474" s="33" t="s">
        <v>15312</v>
      </c>
      <c r="B2474" s="34">
        <v>44952.0</v>
      </c>
      <c r="C2474" s="35" t="s">
        <v>137</v>
      </c>
      <c r="D2474" s="35" t="s">
        <v>139</v>
      </c>
      <c r="E2474" s="35" t="s">
        <v>142</v>
      </c>
      <c r="F2474" s="36" t="s">
        <v>144</v>
      </c>
      <c r="G2474" s="33" t="s">
        <v>15313</v>
      </c>
      <c r="H2474" s="33" t="s">
        <v>15314</v>
      </c>
      <c r="I2474" s="33" t="s">
        <v>844</v>
      </c>
      <c r="J2474" s="33" t="s">
        <v>1619</v>
      </c>
      <c r="K2474" s="35" t="s">
        <v>421</v>
      </c>
      <c r="L2474" s="33" t="s">
        <v>15315</v>
      </c>
      <c r="M2474" s="33" t="s">
        <v>15316</v>
      </c>
      <c r="N2474" s="33" t="s">
        <v>15317</v>
      </c>
      <c r="O2474" s="5"/>
      <c r="P2474" s="35" t="s">
        <v>233</v>
      </c>
      <c r="Q2474" s="35" t="s">
        <v>9612</v>
      </c>
      <c r="R2474" s="33">
        <v>76270.0</v>
      </c>
      <c r="S2474" s="37"/>
      <c r="T2474" s="33"/>
      <c r="U2474" s="33">
        <v>5.64</v>
      </c>
      <c r="V2474" s="33" t="s">
        <v>154</v>
      </c>
      <c r="W2474" s="33"/>
      <c r="X2474" s="33"/>
      <c r="Y2474" s="5"/>
      <c r="Z2474" s="5"/>
      <c r="AA2474" s="33">
        <v>1.0</v>
      </c>
      <c r="AB2474" s="33"/>
      <c r="AC2474" s="33">
        <v>1.0</v>
      </c>
      <c r="AD2474" s="5"/>
      <c r="AE2474" s="5"/>
      <c r="AF2474" s="5"/>
      <c r="AG2474" s="16"/>
      <c r="AH2474" s="38" t="str">
        <f t="shared" si="1"/>
        <v/>
      </c>
      <c r="AI2474" s="39">
        <f t="shared" si="2"/>
        <v>1</v>
      </c>
      <c r="AJ2474" s="37" t="str">
        <f t="shared" si="3"/>
        <v/>
      </c>
      <c r="AK2474" s="41" t="str">
        <f t="shared" si="4"/>
        <v/>
      </c>
      <c r="AL2474" s="35" t="s">
        <v>233</v>
      </c>
      <c r="AM2474" s="33" t="s">
        <v>9612</v>
      </c>
      <c r="AN2474" s="33" t="s">
        <v>15161</v>
      </c>
      <c r="AO2474" s="41"/>
      <c r="AP2474" s="33" t="s">
        <v>169</v>
      </c>
      <c r="AQ2474" s="33" t="s">
        <v>170</v>
      </c>
      <c r="AR2474" s="33">
        <v>300.0</v>
      </c>
      <c r="AS2474" s="42"/>
      <c r="AT2474" s="42"/>
      <c r="AU2474" s="42"/>
      <c r="AV2474" s="42"/>
      <c r="AW2474" s="42"/>
      <c r="AX2474" s="5"/>
      <c r="AY2474" s="33"/>
      <c r="AZ2474" s="33" t="s">
        <v>15318</v>
      </c>
      <c r="BA2474" s="5"/>
      <c r="BB2474" s="5"/>
      <c r="BC2474" s="5" t="s">
        <v>15319</v>
      </c>
      <c r="BD2474" s="33" t="s">
        <v>173</v>
      </c>
      <c r="BE2474" s="41"/>
      <c r="BF2474" s="35"/>
      <c r="BG2474" s="33" t="s">
        <v>169</v>
      </c>
      <c r="BH2474" s="5"/>
      <c r="BI2474" s="33">
        <v>300.0</v>
      </c>
      <c r="BJ2474" s="33" t="s">
        <v>170</v>
      </c>
      <c r="BK2474" s="5"/>
      <c r="BL2474" s="5">
        <f t="shared" si="5"/>
        <v>3994.5</v>
      </c>
      <c r="BM2474" s="5"/>
      <c r="BN2474" s="5"/>
      <c r="BO2474" s="42">
        <f t="shared" si="6"/>
        <v>3994.5</v>
      </c>
      <c r="BP2474" s="44"/>
      <c r="BQ2474" s="45"/>
      <c r="BR2474" s="47"/>
      <c r="BS2474" s="45"/>
      <c r="BT2474" s="37"/>
      <c r="BU2474" s="5"/>
      <c r="BV2474" s="38"/>
      <c r="BW2474" s="48"/>
      <c r="BX2474" s="44"/>
      <c r="BY2474" s="44"/>
      <c r="BZ2474" s="33" t="s">
        <v>131</v>
      </c>
      <c r="CA2474" s="5"/>
      <c r="CB2474" s="5"/>
      <c r="CC2474" s="33" t="s">
        <v>177</v>
      </c>
      <c r="CD2474" s="5"/>
      <c r="CE2474" s="5"/>
      <c r="CF2474" s="33" t="s">
        <v>178</v>
      </c>
      <c r="CG2474" s="33" t="s">
        <v>15320</v>
      </c>
      <c r="CH2474" s="5"/>
      <c r="CI2474" s="5"/>
      <c r="CJ2474" s="5"/>
      <c r="CK2474" s="33"/>
      <c r="CL2474" s="49">
        <v>45000.0</v>
      </c>
      <c r="CM2474" s="33" t="s">
        <v>180</v>
      </c>
      <c r="CN2474" s="5"/>
      <c r="CO2474" s="33">
        <v>2.0</v>
      </c>
      <c r="CP2474" s="33" t="s">
        <v>181</v>
      </c>
      <c r="CQ2474" s="50" t="str">
        <f t="shared" si="7"/>
        <v>28/05/1963</v>
      </c>
      <c r="CR2474" s="33" t="s">
        <v>182</v>
      </c>
      <c r="CS2474" s="33">
        <v>5.0</v>
      </c>
      <c r="CT2474" s="33">
        <v>7.0</v>
      </c>
      <c r="CU2474" s="33">
        <v>28.0</v>
      </c>
      <c r="CV2474" s="33">
        <v>1083.0</v>
      </c>
      <c r="CW2474" s="5"/>
      <c r="CX2474" s="5"/>
      <c r="CY2474" s="33">
        <v>-100.071588</v>
      </c>
      <c r="CZ2474" s="33">
        <v>20.781241</v>
      </c>
      <c r="DA2474" s="33">
        <v>4.4219266E9</v>
      </c>
      <c r="DB2474" s="33">
        <v>1.0</v>
      </c>
      <c r="DC2474" s="33" t="s">
        <v>8456</v>
      </c>
      <c r="DD2474" s="33">
        <v>2023.0</v>
      </c>
      <c r="DE2474" s="33" t="s">
        <v>184</v>
      </c>
      <c r="DF2474" s="33"/>
      <c r="DG2474" s="33" t="s">
        <v>185</v>
      </c>
      <c r="DH2474" s="33" t="s">
        <v>186</v>
      </c>
      <c r="DI2474" s="5"/>
      <c r="DJ2474" s="5"/>
    </row>
    <row r="2475">
      <c r="A2475" s="33" t="s">
        <v>15321</v>
      </c>
      <c r="B2475" s="34">
        <v>44952.0</v>
      </c>
      <c r="C2475" s="35" t="s">
        <v>137</v>
      </c>
      <c r="D2475" s="35" t="s">
        <v>139</v>
      </c>
      <c r="E2475" s="35" t="s">
        <v>142</v>
      </c>
      <c r="F2475" s="36" t="s">
        <v>144</v>
      </c>
      <c r="G2475" s="33" t="s">
        <v>15322</v>
      </c>
      <c r="H2475" s="33" t="s">
        <v>581</v>
      </c>
      <c r="I2475" s="33" t="s">
        <v>1567</v>
      </c>
      <c r="J2475" s="33" t="s">
        <v>231</v>
      </c>
      <c r="K2475" s="35" t="s">
        <v>421</v>
      </c>
      <c r="L2475" s="33" t="s">
        <v>8185</v>
      </c>
      <c r="M2475" s="33">
        <v>22.0</v>
      </c>
      <c r="N2475" s="33" t="s">
        <v>1520</v>
      </c>
      <c r="O2475" s="5"/>
      <c r="P2475" s="35" t="s">
        <v>233</v>
      </c>
      <c r="Q2475" s="35" t="s">
        <v>9612</v>
      </c>
      <c r="R2475" s="33">
        <v>76270.0</v>
      </c>
      <c r="S2475" s="37"/>
      <c r="T2475" s="33"/>
      <c r="U2475" s="33">
        <v>5.38</v>
      </c>
      <c r="V2475" s="33" t="s">
        <v>154</v>
      </c>
      <c r="W2475" s="33"/>
      <c r="X2475" s="33"/>
      <c r="Y2475" s="5"/>
      <c r="Z2475" s="5"/>
      <c r="AA2475" s="33">
        <v>1.0</v>
      </c>
      <c r="AB2475" s="33"/>
      <c r="AC2475" s="33">
        <v>1.0</v>
      </c>
      <c r="AD2475" s="5"/>
      <c r="AE2475" s="5"/>
      <c r="AF2475" s="5"/>
      <c r="AG2475" s="16"/>
      <c r="AH2475" s="38" t="str">
        <f t="shared" si="1"/>
        <v/>
      </c>
      <c r="AI2475" s="39" t="str">
        <f t="shared" si="2"/>
        <v/>
      </c>
      <c r="AJ2475" s="37" t="str">
        <f t="shared" si="3"/>
        <v/>
      </c>
      <c r="AK2475" s="41" t="str">
        <f t="shared" si="4"/>
        <v/>
      </c>
      <c r="AL2475" s="35" t="s">
        <v>233</v>
      </c>
      <c r="AM2475" s="33" t="s">
        <v>9612</v>
      </c>
      <c r="AN2475" s="33" t="s">
        <v>15161</v>
      </c>
      <c r="AO2475" s="41"/>
      <c r="AP2475" s="33" t="s">
        <v>169</v>
      </c>
      <c r="AQ2475" s="33" t="s">
        <v>170</v>
      </c>
      <c r="AR2475" s="33">
        <v>300.0</v>
      </c>
      <c r="AS2475" s="42"/>
      <c r="AT2475" s="42"/>
      <c r="AU2475" s="42"/>
      <c r="AV2475" s="42"/>
      <c r="AW2475" s="42"/>
      <c r="AX2475" s="5"/>
      <c r="AY2475" s="33"/>
      <c r="AZ2475" s="33" t="s">
        <v>15323</v>
      </c>
      <c r="BA2475" s="5"/>
      <c r="BB2475" s="5"/>
      <c r="BC2475" s="5" t="s">
        <v>15324</v>
      </c>
      <c r="BD2475" s="33" t="s">
        <v>173</v>
      </c>
      <c r="BE2475" s="41"/>
      <c r="BF2475" s="35"/>
      <c r="BG2475" s="33" t="s">
        <v>169</v>
      </c>
      <c r="BH2475" s="5"/>
      <c r="BI2475" s="33">
        <v>300.0</v>
      </c>
      <c r="BJ2475" s="33" t="s">
        <v>170</v>
      </c>
      <c r="BK2475" s="5"/>
      <c r="BL2475" s="5">
        <f t="shared" si="5"/>
        <v>3994.5</v>
      </c>
      <c r="BM2475" s="5"/>
      <c r="BN2475" s="5"/>
      <c r="BO2475" s="42">
        <f t="shared" si="6"/>
        <v>3994.5</v>
      </c>
      <c r="BP2475" s="44"/>
      <c r="BQ2475" s="45"/>
      <c r="BR2475" s="47"/>
      <c r="BS2475" s="45"/>
      <c r="BT2475" s="37"/>
      <c r="BU2475" s="5"/>
      <c r="BV2475" s="38"/>
      <c r="BW2475" s="48"/>
      <c r="BX2475" s="44"/>
      <c r="BY2475" s="44"/>
      <c r="BZ2475" s="33" t="s">
        <v>131</v>
      </c>
      <c r="CA2475" s="5"/>
      <c r="CB2475" s="5"/>
      <c r="CC2475" s="33" t="s">
        <v>177</v>
      </c>
      <c r="CD2475" s="5"/>
      <c r="CE2475" s="5"/>
      <c r="CF2475" s="33" t="s">
        <v>178</v>
      </c>
      <c r="CG2475" s="33" t="s">
        <v>15325</v>
      </c>
      <c r="CH2475" s="5"/>
      <c r="CI2475" s="5"/>
      <c r="CJ2475" s="5"/>
      <c r="CK2475" s="33"/>
      <c r="CL2475" s="49">
        <v>45000.0</v>
      </c>
      <c r="CM2475" s="33" t="s">
        <v>180</v>
      </c>
      <c r="CN2475" s="5"/>
      <c r="CO2475" s="33">
        <v>2.0</v>
      </c>
      <c r="CP2475" s="33" t="s">
        <v>181</v>
      </c>
      <c r="CQ2475" s="50" t="str">
        <f t="shared" si="7"/>
        <v>19/01/1983</v>
      </c>
      <c r="CR2475" s="33" t="s">
        <v>182</v>
      </c>
      <c r="CS2475" s="33">
        <v>5.0</v>
      </c>
      <c r="CT2475" s="33">
        <v>5.0</v>
      </c>
      <c r="CU2475" s="33">
        <v>28.0</v>
      </c>
      <c r="CV2475" s="33">
        <v>220.0</v>
      </c>
      <c r="CW2475" s="33">
        <v>5.01001002E8</v>
      </c>
      <c r="CX2475" s="33">
        <v>5.0100100006E10</v>
      </c>
      <c r="CY2475" s="33">
        <v>-100.048312</v>
      </c>
      <c r="CZ2475" s="33">
        <v>20.788957</v>
      </c>
      <c r="DA2475" s="33">
        <v>4.191164084E9</v>
      </c>
      <c r="DB2475" s="33">
        <v>2.0</v>
      </c>
      <c r="DC2475" s="33" t="s">
        <v>8456</v>
      </c>
      <c r="DD2475" s="33">
        <v>2023.0</v>
      </c>
      <c r="DE2475" s="33" t="s">
        <v>184</v>
      </c>
      <c r="DF2475" s="33"/>
      <c r="DG2475" s="33" t="s">
        <v>185</v>
      </c>
      <c r="DH2475" s="33" t="s">
        <v>186</v>
      </c>
      <c r="DI2475" s="5"/>
      <c r="DJ2475" s="5"/>
    </row>
    <row r="2476">
      <c r="A2476" s="33" t="s">
        <v>15326</v>
      </c>
      <c r="B2476" s="34">
        <v>44952.0</v>
      </c>
      <c r="C2476" s="35" t="s">
        <v>137</v>
      </c>
      <c r="D2476" s="35" t="s">
        <v>139</v>
      </c>
      <c r="E2476" s="35" t="s">
        <v>142</v>
      </c>
      <c r="F2476" s="36" t="s">
        <v>144</v>
      </c>
      <c r="G2476" s="33" t="s">
        <v>15327</v>
      </c>
      <c r="H2476" s="33" t="s">
        <v>2438</v>
      </c>
      <c r="I2476" s="33" t="s">
        <v>1567</v>
      </c>
      <c r="J2476" s="33" t="s">
        <v>1805</v>
      </c>
      <c r="K2476" s="35" t="s">
        <v>5624</v>
      </c>
      <c r="L2476" s="33" t="s">
        <v>15246</v>
      </c>
      <c r="M2476" s="33" t="s">
        <v>8450</v>
      </c>
      <c r="N2476" s="33" t="s">
        <v>10583</v>
      </c>
      <c r="O2476" s="5"/>
      <c r="P2476" s="35" t="s">
        <v>233</v>
      </c>
      <c r="Q2476" s="35" t="s">
        <v>9612</v>
      </c>
      <c r="R2476" s="33">
        <v>76270.0</v>
      </c>
      <c r="S2476" s="37"/>
      <c r="T2476" s="33"/>
      <c r="U2476" s="33">
        <v>4.51</v>
      </c>
      <c r="V2476" s="33" t="s">
        <v>154</v>
      </c>
      <c r="W2476" s="33"/>
      <c r="X2476" s="33"/>
      <c r="Y2476" s="5"/>
      <c r="Z2476" s="5"/>
      <c r="AA2476" s="33">
        <v>1.0</v>
      </c>
      <c r="AB2476" s="33"/>
      <c r="AC2476" s="33">
        <v>1.0</v>
      </c>
      <c r="AD2476" s="5"/>
      <c r="AE2476" s="5"/>
      <c r="AF2476" s="5"/>
      <c r="AG2476" s="16"/>
      <c r="AH2476" s="38" t="str">
        <f t="shared" si="1"/>
        <v/>
      </c>
      <c r="AI2476" s="39">
        <f t="shared" si="2"/>
        <v>1</v>
      </c>
      <c r="AJ2476" s="37" t="str">
        <f t="shared" si="3"/>
        <v/>
      </c>
      <c r="AK2476" s="41" t="str">
        <f t="shared" si="4"/>
        <v/>
      </c>
      <c r="AL2476" s="35" t="s">
        <v>233</v>
      </c>
      <c r="AM2476" s="33" t="s">
        <v>9612</v>
      </c>
      <c r="AN2476" s="33" t="s">
        <v>15161</v>
      </c>
      <c r="AO2476" s="41"/>
      <c r="AP2476" s="33" t="s">
        <v>169</v>
      </c>
      <c r="AQ2476" s="33" t="s">
        <v>170</v>
      </c>
      <c r="AR2476" s="33">
        <v>300.0</v>
      </c>
      <c r="AS2476" s="42"/>
      <c r="AT2476" s="42"/>
      <c r="AU2476" s="42"/>
      <c r="AV2476" s="42"/>
      <c r="AW2476" s="42"/>
      <c r="AX2476" s="5"/>
      <c r="AY2476" s="33"/>
      <c r="AZ2476" s="33" t="s">
        <v>15328</v>
      </c>
      <c r="BA2476" s="5"/>
      <c r="BB2476" s="5"/>
      <c r="BC2476" s="5" t="s">
        <v>15329</v>
      </c>
      <c r="BD2476" s="33" t="s">
        <v>173</v>
      </c>
      <c r="BE2476" s="41"/>
      <c r="BF2476" s="35"/>
      <c r="BG2476" s="33" t="s">
        <v>169</v>
      </c>
      <c r="BH2476" s="5"/>
      <c r="BI2476" s="33">
        <v>300.0</v>
      </c>
      <c r="BJ2476" s="33" t="s">
        <v>170</v>
      </c>
      <c r="BK2476" s="5"/>
      <c r="BL2476" s="5">
        <f t="shared" si="5"/>
        <v>3994.5</v>
      </c>
      <c r="BM2476" s="5"/>
      <c r="BN2476" s="5"/>
      <c r="BO2476" s="42">
        <f t="shared" si="6"/>
        <v>3994.5</v>
      </c>
      <c r="BP2476" s="44"/>
      <c r="BQ2476" s="45"/>
      <c r="BR2476" s="47"/>
      <c r="BS2476" s="45"/>
      <c r="BT2476" s="37"/>
      <c r="BU2476" s="5"/>
      <c r="BV2476" s="38"/>
      <c r="BW2476" s="48"/>
      <c r="BX2476" s="44"/>
      <c r="BY2476" s="44"/>
      <c r="BZ2476" s="33" t="s">
        <v>131</v>
      </c>
      <c r="CA2476" s="5"/>
      <c r="CB2476" s="5"/>
      <c r="CC2476" s="33" t="s">
        <v>177</v>
      </c>
      <c r="CD2476" s="5"/>
      <c r="CE2476" s="5"/>
      <c r="CF2476" s="33" t="s">
        <v>178</v>
      </c>
      <c r="CG2476" s="33" t="s">
        <v>15330</v>
      </c>
      <c r="CH2476" s="5"/>
      <c r="CI2476" s="5"/>
      <c r="CJ2476" s="5"/>
      <c r="CK2476" s="33"/>
      <c r="CL2476" s="49">
        <v>45000.0</v>
      </c>
      <c r="CM2476" s="33" t="s">
        <v>180</v>
      </c>
      <c r="CN2476" s="5"/>
      <c r="CO2476" s="33">
        <v>2.0</v>
      </c>
      <c r="CP2476" s="33" t="s">
        <v>181</v>
      </c>
      <c r="CQ2476" s="50" t="str">
        <f t="shared" si="7"/>
        <v>28/02/1947</v>
      </c>
      <c r="CR2476" s="33" t="s">
        <v>182</v>
      </c>
      <c r="CS2476" s="33">
        <v>5.0</v>
      </c>
      <c r="CT2476" s="33">
        <v>5.0</v>
      </c>
      <c r="CU2476" s="33">
        <v>3.0</v>
      </c>
      <c r="CV2476" s="33">
        <v>220.0</v>
      </c>
      <c r="CW2476" s="33">
        <v>5.01001008E8</v>
      </c>
      <c r="CX2476" s="33">
        <v>5.0100100039E10</v>
      </c>
      <c r="CY2476" s="33">
        <v>-100.054203</v>
      </c>
      <c r="CZ2476" s="33">
        <v>20.778693</v>
      </c>
      <c r="DA2476" s="33">
        <v>4.4219266E9</v>
      </c>
      <c r="DB2476" s="33">
        <v>1.0</v>
      </c>
      <c r="DC2476" s="33" t="s">
        <v>8456</v>
      </c>
      <c r="DD2476" s="33">
        <v>2023.0</v>
      </c>
      <c r="DE2476" s="33" t="s">
        <v>184</v>
      </c>
      <c r="DF2476" s="33"/>
      <c r="DG2476" s="33" t="s">
        <v>185</v>
      </c>
      <c r="DH2476" s="33" t="s">
        <v>186</v>
      </c>
      <c r="DI2476" s="5"/>
      <c r="DJ2476" s="5"/>
    </row>
    <row r="2477">
      <c r="A2477" s="33" t="s">
        <v>15331</v>
      </c>
      <c r="B2477" s="34">
        <v>44952.0</v>
      </c>
      <c r="C2477" s="35" t="s">
        <v>137</v>
      </c>
      <c r="D2477" s="35" t="s">
        <v>139</v>
      </c>
      <c r="E2477" s="35" t="s">
        <v>142</v>
      </c>
      <c r="F2477" s="36" t="s">
        <v>144</v>
      </c>
      <c r="G2477" s="33" t="s">
        <v>15332</v>
      </c>
      <c r="H2477" s="33" t="s">
        <v>15333</v>
      </c>
      <c r="I2477" s="33" t="s">
        <v>1456</v>
      </c>
      <c r="J2477" s="33" t="s">
        <v>2201</v>
      </c>
      <c r="K2477" s="35" t="s">
        <v>421</v>
      </c>
      <c r="L2477" s="33" t="s">
        <v>15334</v>
      </c>
      <c r="M2477" s="33">
        <v>4.0</v>
      </c>
      <c r="N2477" s="33" t="s">
        <v>1520</v>
      </c>
      <c r="O2477" s="5"/>
      <c r="P2477" s="35" t="s">
        <v>233</v>
      </c>
      <c r="Q2477" s="35" t="s">
        <v>9612</v>
      </c>
      <c r="R2477" s="33">
        <v>76270.0</v>
      </c>
      <c r="S2477" s="37"/>
      <c r="T2477" s="33"/>
      <c r="U2477" s="33">
        <v>5.79</v>
      </c>
      <c r="V2477" s="33" t="s">
        <v>154</v>
      </c>
      <c r="W2477" s="33"/>
      <c r="X2477" s="33"/>
      <c r="Y2477" s="5"/>
      <c r="Z2477" s="5"/>
      <c r="AA2477" s="33">
        <v>1.0</v>
      </c>
      <c r="AB2477" s="33"/>
      <c r="AC2477" s="33">
        <v>1.0</v>
      </c>
      <c r="AD2477" s="5"/>
      <c r="AE2477" s="5"/>
      <c r="AF2477" s="5"/>
      <c r="AG2477" s="16"/>
      <c r="AH2477" s="38" t="str">
        <f t="shared" si="1"/>
        <v/>
      </c>
      <c r="AI2477" s="39">
        <f t="shared" si="2"/>
        <v>1</v>
      </c>
      <c r="AJ2477" s="37" t="str">
        <f t="shared" si="3"/>
        <v/>
      </c>
      <c r="AK2477" s="41" t="str">
        <f t="shared" si="4"/>
        <v/>
      </c>
      <c r="AL2477" s="35" t="s">
        <v>233</v>
      </c>
      <c r="AM2477" s="33" t="s">
        <v>9612</v>
      </c>
      <c r="AN2477" s="33" t="s">
        <v>15161</v>
      </c>
      <c r="AO2477" s="41"/>
      <c r="AP2477" s="33" t="s">
        <v>169</v>
      </c>
      <c r="AQ2477" s="33" t="s">
        <v>170</v>
      </c>
      <c r="AR2477" s="33">
        <v>300.0</v>
      </c>
      <c r="AS2477" s="42"/>
      <c r="AT2477" s="42"/>
      <c r="AU2477" s="42"/>
      <c r="AV2477" s="42"/>
      <c r="AW2477" s="42"/>
      <c r="AX2477" s="5"/>
      <c r="AY2477" s="33"/>
      <c r="AZ2477" s="33" t="s">
        <v>15335</v>
      </c>
      <c r="BA2477" s="5"/>
      <c r="BB2477" s="5"/>
      <c r="BC2477" s="5" t="s">
        <v>15336</v>
      </c>
      <c r="BD2477" s="33" t="s">
        <v>173</v>
      </c>
      <c r="BE2477" s="41"/>
      <c r="BF2477" s="35"/>
      <c r="BG2477" s="33" t="s">
        <v>169</v>
      </c>
      <c r="BH2477" s="5"/>
      <c r="BI2477" s="33">
        <v>300.0</v>
      </c>
      <c r="BJ2477" s="33" t="s">
        <v>170</v>
      </c>
      <c r="BK2477" s="5"/>
      <c r="BL2477" s="5">
        <f t="shared" si="5"/>
        <v>3994.5</v>
      </c>
      <c r="BM2477" s="5"/>
      <c r="BN2477" s="5"/>
      <c r="BO2477" s="42">
        <f t="shared" si="6"/>
        <v>3994.5</v>
      </c>
      <c r="BP2477" s="44"/>
      <c r="BQ2477" s="45"/>
      <c r="BR2477" s="47"/>
      <c r="BS2477" s="45"/>
      <c r="BT2477" s="37"/>
      <c r="BU2477" s="5"/>
      <c r="BV2477" s="38"/>
      <c r="BW2477" s="48"/>
      <c r="BX2477" s="44"/>
      <c r="BY2477" s="44"/>
      <c r="BZ2477" s="33" t="s">
        <v>131</v>
      </c>
      <c r="CA2477" s="5"/>
      <c r="CB2477" s="5"/>
      <c r="CC2477" s="33" t="s">
        <v>177</v>
      </c>
      <c r="CD2477" s="5"/>
      <c r="CE2477" s="5"/>
      <c r="CF2477" s="33" t="s">
        <v>178</v>
      </c>
      <c r="CG2477" s="33" t="s">
        <v>15337</v>
      </c>
      <c r="CH2477" s="5"/>
      <c r="CI2477" s="5"/>
      <c r="CJ2477" s="5"/>
      <c r="CK2477" s="33"/>
      <c r="CL2477" s="49">
        <v>45000.0</v>
      </c>
      <c r="CM2477" s="33" t="s">
        <v>180</v>
      </c>
      <c r="CN2477" s="5"/>
      <c r="CO2477" s="33">
        <v>2.0</v>
      </c>
      <c r="CP2477" s="33" t="s">
        <v>181</v>
      </c>
      <c r="CQ2477" s="50" t="str">
        <f t="shared" si="7"/>
        <v>23/06/1930</v>
      </c>
      <c r="CR2477" s="33" t="s">
        <v>182</v>
      </c>
      <c r="CS2477" s="33">
        <v>5.0</v>
      </c>
      <c r="CT2477" s="33">
        <v>5.0</v>
      </c>
      <c r="CU2477" s="33">
        <v>28.0</v>
      </c>
      <c r="CV2477" s="33">
        <v>220.0</v>
      </c>
      <c r="CW2477" s="33">
        <v>5.01001002E8</v>
      </c>
      <c r="CX2477" s="5"/>
      <c r="CY2477" s="33">
        <v>-100.042768</v>
      </c>
      <c r="CZ2477" s="33">
        <v>20.788712</v>
      </c>
      <c r="DA2477" s="33">
        <v>4.421366123E9</v>
      </c>
      <c r="DB2477" s="33">
        <v>2.0</v>
      </c>
      <c r="DC2477" s="33" t="s">
        <v>8456</v>
      </c>
      <c r="DD2477" s="33">
        <v>2023.0</v>
      </c>
      <c r="DE2477" s="33" t="s">
        <v>184</v>
      </c>
      <c r="DF2477" s="33"/>
      <c r="DG2477" s="33" t="s">
        <v>185</v>
      </c>
      <c r="DH2477" s="33" t="s">
        <v>186</v>
      </c>
      <c r="DI2477" s="5"/>
      <c r="DJ2477" s="5"/>
    </row>
    <row r="2478">
      <c r="A2478" s="33" t="s">
        <v>15338</v>
      </c>
      <c r="B2478" s="34">
        <v>44952.0</v>
      </c>
      <c r="C2478" s="35" t="s">
        <v>137</v>
      </c>
      <c r="D2478" s="35" t="s">
        <v>139</v>
      </c>
      <c r="E2478" s="35" t="s">
        <v>142</v>
      </c>
      <c r="F2478" s="36" t="s">
        <v>144</v>
      </c>
      <c r="G2478" s="33" t="s">
        <v>15339</v>
      </c>
      <c r="H2478" s="33" t="s">
        <v>294</v>
      </c>
      <c r="I2478" s="33" t="s">
        <v>15340</v>
      </c>
      <c r="J2478" s="33" t="s">
        <v>213</v>
      </c>
      <c r="K2478" s="35" t="s">
        <v>421</v>
      </c>
      <c r="L2478" s="33" t="s">
        <v>4367</v>
      </c>
      <c r="M2478" s="33">
        <v>62.0</v>
      </c>
      <c r="N2478" s="33" t="s">
        <v>15180</v>
      </c>
      <c r="O2478" s="5"/>
      <c r="P2478" s="35" t="s">
        <v>233</v>
      </c>
      <c r="Q2478" s="35" t="s">
        <v>9612</v>
      </c>
      <c r="R2478" s="33">
        <v>76272.0</v>
      </c>
      <c r="S2478" s="37"/>
      <c r="T2478" s="33"/>
      <c r="U2478" s="33">
        <v>6.47</v>
      </c>
      <c r="V2478" s="33" t="s">
        <v>154</v>
      </c>
      <c r="W2478" s="33"/>
      <c r="X2478" s="33"/>
      <c r="Y2478" s="5"/>
      <c r="Z2478" s="5"/>
      <c r="AA2478" s="33">
        <v>1.0</v>
      </c>
      <c r="AB2478" s="33"/>
      <c r="AC2478" s="33">
        <v>1.0</v>
      </c>
      <c r="AD2478" s="5"/>
      <c r="AE2478" s="5"/>
      <c r="AF2478" s="5"/>
      <c r="AG2478" s="16"/>
      <c r="AH2478" s="38" t="str">
        <f t="shared" si="1"/>
        <v/>
      </c>
      <c r="AI2478" s="39" t="str">
        <f t="shared" si="2"/>
        <v/>
      </c>
      <c r="AJ2478" s="37" t="str">
        <f t="shared" si="3"/>
        <v/>
      </c>
      <c r="AK2478" s="41" t="str">
        <f t="shared" si="4"/>
        <v/>
      </c>
      <c r="AL2478" s="35" t="s">
        <v>233</v>
      </c>
      <c r="AM2478" s="33" t="s">
        <v>9612</v>
      </c>
      <c r="AN2478" s="33" t="s">
        <v>15161</v>
      </c>
      <c r="AO2478" s="41"/>
      <c r="AP2478" s="33" t="s">
        <v>169</v>
      </c>
      <c r="AQ2478" s="33" t="s">
        <v>170</v>
      </c>
      <c r="AR2478" s="33">
        <v>300.0</v>
      </c>
      <c r="AS2478" s="42"/>
      <c r="AT2478" s="42"/>
      <c r="AU2478" s="42"/>
      <c r="AV2478" s="42"/>
      <c r="AW2478" s="42"/>
      <c r="AX2478" s="5"/>
      <c r="AY2478" s="33"/>
      <c r="AZ2478" s="33" t="s">
        <v>15341</v>
      </c>
      <c r="BA2478" s="5"/>
      <c r="BB2478" s="5"/>
      <c r="BC2478" s="5" t="s">
        <v>15342</v>
      </c>
      <c r="BD2478" s="33" t="s">
        <v>173</v>
      </c>
      <c r="BE2478" s="41"/>
      <c r="BF2478" s="35"/>
      <c r="BG2478" s="33" t="s">
        <v>169</v>
      </c>
      <c r="BH2478" s="5"/>
      <c r="BI2478" s="33">
        <v>300.0</v>
      </c>
      <c r="BJ2478" s="33" t="s">
        <v>170</v>
      </c>
      <c r="BK2478" s="5"/>
      <c r="BL2478" s="5">
        <f t="shared" si="5"/>
        <v>3994.5</v>
      </c>
      <c r="BM2478" s="5"/>
      <c r="BN2478" s="5"/>
      <c r="BO2478" s="42">
        <f t="shared" si="6"/>
        <v>3994.5</v>
      </c>
      <c r="BP2478" s="44"/>
      <c r="BQ2478" s="45"/>
      <c r="BR2478" s="47"/>
      <c r="BS2478" s="45"/>
      <c r="BT2478" s="37"/>
      <c r="BU2478" s="5"/>
      <c r="BV2478" s="38"/>
      <c r="BW2478" s="48"/>
      <c r="BX2478" s="44"/>
      <c r="BY2478" s="44"/>
      <c r="BZ2478" s="33" t="s">
        <v>131</v>
      </c>
      <c r="CA2478" s="5"/>
      <c r="CB2478" s="5"/>
      <c r="CC2478" s="33" t="s">
        <v>177</v>
      </c>
      <c r="CD2478" s="5"/>
      <c r="CE2478" s="5"/>
      <c r="CF2478" s="33" t="s">
        <v>178</v>
      </c>
      <c r="CG2478" s="33" t="s">
        <v>15343</v>
      </c>
      <c r="CH2478" s="5"/>
      <c r="CI2478" s="5"/>
      <c r="CJ2478" s="5"/>
      <c r="CK2478" s="33"/>
      <c r="CL2478" s="49">
        <v>45000.0</v>
      </c>
      <c r="CM2478" s="33" t="s">
        <v>180</v>
      </c>
      <c r="CN2478" s="5"/>
      <c r="CO2478" s="33">
        <v>2.0</v>
      </c>
      <c r="CP2478" s="33" t="s">
        <v>181</v>
      </c>
      <c r="CQ2478" s="50" t="str">
        <f t="shared" si="7"/>
        <v>01/07/1974</v>
      </c>
      <c r="CR2478" s="33" t="s">
        <v>182</v>
      </c>
      <c r="CS2478" s="33">
        <v>5.0</v>
      </c>
      <c r="CT2478" s="33">
        <v>5.0</v>
      </c>
      <c r="CU2478" s="33">
        <v>28.0</v>
      </c>
      <c r="CV2478" s="33">
        <v>220.0</v>
      </c>
      <c r="CW2478" s="33">
        <v>5.01001008E8</v>
      </c>
      <c r="CX2478" s="33">
        <v>5.0100100029E10</v>
      </c>
      <c r="CY2478" s="33">
        <v>-100.054228</v>
      </c>
      <c r="CZ2478" s="33">
        <v>20.777898</v>
      </c>
      <c r="DA2478" s="33">
        <v>4.411369684E9</v>
      </c>
      <c r="DB2478" s="33">
        <v>2.0</v>
      </c>
      <c r="DC2478" s="33" t="s">
        <v>8456</v>
      </c>
      <c r="DD2478" s="33">
        <v>2023.0</v>
      </c>
      <c r="DE2478" s="33" t="s">
        <v>184</v>
      </c>
      <c r="DF2478" s="33"/>
      <c r="DG2478" s="33" t="s">
        <v>185</v>
      </c>
      <c r="DH2478" s="33" t="s">
        <v>186</v>
      </c>
      <c r="DI2478" s="5"/>
      <c r="DJ2478" s="5"/>
    </row>
    <row r="2479">
      <c r="A2479" s="33" t="s">
        <v>15344</v>
      </c>
      <c r="B2479" s="34">
        <v>44952.0</v>
      </c>
      <c r="C2479" s="35" t="s">
        <v>137</v>
      </c>
      <c r="D2479" s="35" t="s">
        <v>139</v>
      </c>
      <c r="E2479" s="35" t="s">
        <v>142</v>
      </c>
      <c r="F2479" s="36" t="s">
        <v>144</v>
      </c>
      <c r="G2479" s="33" t="s">
        <v>15345</v>
      </c>
      <c r="H2479" s="33" t="s">
        <v>1811</v>
      </c>
      <c r="I2479" s="33" t="s">
        <v>10360</v>
      </c>
      <c r="J2479" s="33" t="s">
        <v>8473</v>
      </c>
      <c r="K2479" s="35" t="s">
        <v>5624</v>
      </c>
      <c r="L2479" s="33" t="s">
        <v>1255</v>
      </c>
      <c r="M2479" s="33" t="s">
        <v>8450</v>
      </c>
      <c r="N2479" s="33" t="s">
        <v>15180</v>
      </c>
      <c r="O2479" s="5"/>
      <c r="P2479" s="35" t="s">
        <v>233</v>
      </c>
      <c r="Q2479" s="35" t="s">
        <v>9612</v>
      </c>
      <c r="R2479" s="33">
        <v>76270.0</v>
      </c>
      <c r="S2479" s="37"/>
      <c r="T2479" s="33"/>
      <c r="U2479" s="33">
        <v>7.11</v>
      </c>
      <c r="V2479" s="33" t="s">
        <v>154</v>
      </c>
      <c r="W2479" s="33"/>
      <c r="X2479" s="33"/>
      <c r="Y2479" s="5"/>
      <c r="Z2479" s="5"/>
      <c r="AA2479" s="33">
        <v>1.0</v>
      </c>
      <c r="AB2479" s="33">
        <v>1.0</v>
      </c>
      <c r="AC2479" s="33"/>
      <c r="AD2479" s="5"/>
      <c r="AE2479" s="5"/>
      <c r="AF2479" s="5"/>
      <c r="AG2479" s="16"/>
      <c r="AH2479" s="38" t="str">
        <f t="shared" si="1"/>
        <v/>
      </c>
      <c r="AI2479" s="39" t="str">
        <f t="shared" si="2"/>
        <v/>
      </c>
      <c r="AJ2479" s="37" t="str">
        <f t="shared" si="3"/>
        <v/>
      </c>
      <c r="AK2479" s="41" t="str">
        <f t="shared" si="4"/>
        <v/>
      </c>
      <c r="AL2479" s="35" t="s">
        <v>233</v>
      </c>
      <c r="AM2479" s="33" t="s">
        <v>9612</v>
      </c>
      <c r="AN2479" s="33" t="s">
        <v>15161</v>
      </c>
      <c r="AO2479" s="41"/>
      <c r="AP2479" s="33" t="s">
        <v>169</v>
      </c>
      <c r="AQ2479" s="33" t="s">
        <v>170</v>
      </c>
      <c r="AR2479" s="33">
        <v>300.0</v>
      </c>
      <c r="AS2479" s="42"/>
      <c r="AT2479" s="42"/>
      <c r="AU2479" s="42"/>
      <c r="AV2479" s="42"/>
      <c r="AW2479" s="42"/>
      <c r="AX2479" s="5"/>
      <c r="AY2479" s="33"/>
      <c r="AZ2479" s="33" t="s">
        <v>15346</v>
      </c>
      <c r="BA2479" s="5"/>
      <c r="BB2479" s="5"/>
      <c r="BC2479" s="5" t="s">
        <v>15347</v>
      </c>
      <c r="BD2479" s="33" t="s">
        <v>173</v>
      </c>
      <c r="BE2479" s="41"/>
      <c r="BF2479" s="35"/>
      <c r="BG2479" s="33" t="s">
        <v>169</v>
      </c>
      <c r="BH2479" s="5"/>
      <c r="BI2479" s="33">
        <v>300.0</v>
      </c>
      <c r="BJ2479" s="33" t="s">
        <v>170</v>
      </c>
      <c r="BK2479" s="5"/>
      <c r="BL2479" s="5">
        <f t="shared" si="5"/>
        <v>3994.5</v>
      </c>
      <c r="BM2479" s="5"/>
      <c r="BN2479" s="5"/>
      <c r="BO2479" s="42">
        <f t="shared" si="6"/>
        <v>3994.5</v>
      </c>
      <c r="BP2479" s="44"/>
      <c r="BQ2479" s="45"/>
      <c r="BR2479" s="47"/>
      <c r="BS2479" s="45"/>
      <c r="BT2479" s="37"/>
      <c r="BU2479" s="5"/>
      <c r="BV2479" s="38"/>
      <c r="BW2479" s="48"/>
      <c r="BX2479" s="44"/>
      <c r="BY2479" s="44"/>
      <c r="BZ2479" s="33" t="s">
        <v>131</v>
      </c>
      <c r="CA2479" s="5"/>
      <c r="CB2479" s="5"/>
      <c r="CC2479" s="33" t="s">
        <v>177</v>
      </c>
      <c r="CD2479" s="5"/>
      <c r="CE2479" s="5"/>
      <c r="CF2479" s="33" t="s">
        <v>178</v>
      </c>
      <c r="CG2479" s="33" t="s">
        <v>15348</v>
      </c>
      <c r="CH2479" s="5"/>
      <c r="CI2479" s="5"/>
      <c r="CJ2479" s="5"/>
      <c r="CK2479" s="33"/>
      <c r="CL2479" s="49">
        <v>45000.0</v>
      </c>
      <c r="CM2479" s="33" t="s">
        <v>180</v>
      </c>
      <c r="CN2479" s="5"/>
      <c r="CO2479" s="33">
        <v>2.0</v>
      </c>
      <c r="CP2479" s="33" t="s">
        <v>181</v>
      </c>
      <c r="CQ2479" s="50" t="str">
        <f t="shared" si="7"/>
        <v>18/09/1971</v>
      </c>
      <c r="CR2479" s="33" t="s">
        <v>243</v>
      </c>
      <c r="CS2479" s="33">
        <v>5.0</v>
      </c>
      <c r="CT2479" s="33">
        <v>5.0</v>
      </c>
      <c r="CU2479" s="33">
        <v>3.0</v>
      </c>
      <c r="CV2479" s="33">
        <v>220.0</v>
      </c>
      <c r="CW2479" s="33">
        <v>5.01001008E8</v>
      </c>
      <c r="CX2479" s="33">
        <v>5.010010004E10</v>
      </c>
      <c r="CY2479" s="33">
        <v>-100.054527</v>
      </c>
      <c r="CZ2479" s="33">
        <v>20.776521</v>
      </c>
      <c r="DA2479" s="33">
        <v>4.191001893E9</v>
      </c>
      <c r="DB2479" s="33">
        <v>2.0</v>
      </c>
      <c r="DC2479" s="33" t="s">
        <v>8456</v>
      </c>
      <c r="DD2479" s="33">
        <v>2023.0</v>
      </c>
      <c r="DE2479" s="33" t="s">
        <v>184</v>
      </c>
      <c r="DF2479" s="33"/>
      <c r="DG2479" s="33" t="s">
        <v>185</v>
      </c>
      <c r="DH2479" s="33" t="s">
        <v>186</v>
      </c>
      <c r="DI2479" s="5"/>
      <c r="DJ2479" s="5"/>
    </row>
    <row r="2480">
      <c r="A2480" s="33" t="s">
        <v>15349</v>
      </c>
      <c r="B2480" s="34">
        <v>44952.0</v>
      </c>
      <c r="C2480" s="35" t="s">
        <v>137</v>
      </c>
      <c r="D2480" s="35" t="s">
        <v>139</v>
      </c>
      <c r="E2480" s="35" t="s">
        <v>142</v>
      </c>
      <c r="F2480" s="36" t="s">
        <v>144</v>
      </c>
      <c r="G2480" s="33" t="s">
        <v>15350</v>
      </c>
      <c r="H2480" s="33" t="s">
        <v>8364</v>
      </c>
      <c r="I2480" s="33" t="s">
        <v>213</v>
      </c>
      <c r="J2480" s="33" t="s">
        <v>9138</v>
      </c>
      <c r="K2480" s="35" t="s">
        <v>421</v>
      </c>
      <c r="L2480" s="33" t="s">
        <v>9611</v>
      </c>
      <c r="M2480" s="33" t="s">
        <v>8450</v>
      </c>
      <c r="N2480" s="33" t="s">
        <v>9612</v>
      </c>
      <c r="O2480" s="5"/>
      <c r="P2480" s="35" t="s">
        <v>233</v>
      </c>
      <c r="Q2480" s="35" t="s">
        <v>9612</v>
      </c>
      <c r="R2480" s="33">
        <v>76270.0</v>
      </c>
      <c r="S2480" s="37"/>
      <c r="T2480" s="33"/>
      <c r="U2480" s="33">
        <v>6.99</v>
      </c>
      <c r="V2480" s="33" t="s">
        <v>154</v>
      </c>
      <c r="W2480" s="33"/>
      <c r="X2480" s="33"/>
      <c r="Y2480" s="5"/>
      <c r="Z2480" s="5"/>
      <c r="AA2480" s="33">
        <v>1.0</v>
      </c>
      <c r="AB2480" s="33"/>
      <c r="AC2480" s="33">
        <v>1.0</v>
      </c>
      <c r="AD2480" s="5"/>
      <c r="AE2480" s="5"/>
      <c r="AF2480" s="5"/>
      <c r="AG2480" s="16"/>
      <c r="AH2480" s="38" t="str">
        <f t="shared" si="1"/>
        <v/>
      </c>
      <c r="AI2480" s="39">
        <f t="shared" si="2"/>
        <v>1</v>
      </c>
      <c r="AJ2480" s="37" t="str">
        <f t="shared" si="3"/>
        <v/>
      </c>
      <c r="AK2480" s="41" t="str">
        <f t="shared" si="4"/>
        <v/>
      </c>
      <c r="AL2480" s="35" t="s">
        <v>233</v>
      </c>
      <c r="AM2480" s="33" t="s">
        <v>9612</v>
      </c>
      <c r="AN2480" s="33" t="s">
        <v>15161</v>
      </c>
      <c r="AO2480" s="41"/>
      <c r="AP2480" s="33" t="s">
        <v>169</v>
      </c>
      <c r="AQ2480" s="33" t="s">
        <v>170</v>
      </c>
      <c r="AR2480" s="33">
        <v>300.0</v>
      </c>
      <c r="AS2480" s="42"/>
      <c r="AT2480" s="42"/>
      <c r="AU2480" s="42"/>
      <c r="AV2480" s="42"/>
      <c r="AW2480" s="42"/>
      <c r="AX2480" s="5"/>
      <c r="AY2480" s="33"/>
      <c r="AZ2480" s="33" t="s">
        <v>15351</v>
      </c>
      <c r="BA2480" s="5"/>
      <c r="BB2480" s="5"/>
      <c r="BC2480" s="5" t="s">
        <v>15352</v>
      </c>
      <c r="BD2480" s="33" t="s">
        <v>173</v>
      </c>
      <c r="BE2480" s="41"/>
      <c r="BF2480" s="35"/>
      <c r="BG2480" s="33" t="s">
        <v>169</v>
      </c>
      <c r="BH2480" s="5"/>
      <c r="BI2480" s="33">
        <v>300.0</v>
      </c>
      <c r="BJ2480" s="33" t="s">
        <v>170</v>
      </c>
      <c r="BK2480" s="5"/>
      <c r="BL2480" s="5">
        <f t="shared" si="5"/>
        <v>3994.5</v>
      </c>
      <c r="BM2480" s="5"/>
      <c r="BN2480" s="5"/>
      <c r="BO2480" s="42">
        <f t="shared" si="6"/>
        <v>3994.5</v>
      </c>
      <c r="BP2480" s="44"/>
      <c r="BQ2480" s="45"/>
      <c r="BR2480" s="47"/>
      <c r="BS2480" s="45"/>
      <c r="BT2480" s="37"/>
      <c r="BU2480" s="5"/>
      <c r="BV2480" s="38"/>
      <c r="BW2480" s="48"/>
      <c r="BX2480" s="44"/>
      <c r="BY2480" s="44"/>
      <c r="BZ2480" s="33" t="s">
        <v>131</v>
      </c>
      <c r="CA2480" s="5"/>
      <c r="CB2480" s="5"/>
      <c r="CC2480" s="33" t="s">
        <v>177</v>
      </c>
      <c r="CD2480" s="5"/>
      <c r="CE2480" s="5"/>
      <c r="CF2480" s="33" t="s">
        <v>178</v>
      </c>
      <c r="CG2480" s="33" t="s">
        <v>15353</v>
      </c>
      <c r="CH2480" s="5"/>
      <c r="CI2480" s="5"/>
      <c r="CJ2480" s="5"/>
      <c r="CK2480" s="33"/>
      <c r="CL2480" s="49">
        <v>45000.0</v>
      </c>
      <c r="CM2480" s="33" t="s">
        <v>180</v>
      </c>
      <c r="CN2480" s="5"/>
      <c r="CO2480" s="33">
        <v>2.0</v>
      </c>
      <c r="CP2480" s="33" t="s">
        <v>181</v>
      </c>
      <c r="CQ2480" s="50" t="str">
        <f t="shared" si="7"/>
        <v>16/09/1957</v>
      </c>
      <c r="CR2480" s="33" t="s">
        <v>182</v>
      </c>
      <c r="CS2480" s="33">
        <v>5.0</v>
      </c>
      <c r="CT2480" s="33">
        <v>5.0</v>
      </c>
      <c r="CU2480" s="33">
        <v>28.0</v>
      </c>
      <c r="CV2480" s="33">
        <v>220.0</v>
      </c>
      <c r="CW2480" s="33">
        <v>5.01001002E8</v>
      </c>
      <c r="CX2480" s="33">
        <v>5.0100100035E10</v>
      </c>
      <c r="CY2480" s="33">
        <v>-100.05101</v>
      </c>
      <c r="CZ2480" s="33">
        <v>20.781311</v>
      </c>
      <c r="DA2480" s="33">
        <v>4.191073967E9</v>
      </c>
      <c r="DB2480" s="33">
        <v>2.0</v>
      </c>
      <c r="DC2480" s="33" t="s">
        <v>8456</v>
      </c>
      <c r="DD2480" s="33">
        <v>2023.0</v>
      </c>
      <c r="DE2480" s="33" t="s">
        <v>184</v>
      </c>
      <c r="DF2480" s="33"/>
      <c r="DG2480" s="33" t="s">
        <v>185</v>
      </c>
      <c r="DH2480" s="33" t="s">
        <v>186</v>
      </c>
      <c r="DI2480" s="5"/>
      <c r="DJ2480" s="5"/>
    </row>
    <row r="2481">
      <c r="A2481" s="33" t="s">
        <v>15354</v>
      </c>
      <c r="B2481" s="34">
        <v>44952.0</v>
      </c>
      <c r="C2481" s="35" t="s">
        <v>137</v>
      </c>
      <c r="D2481" s="35" t="s">
        <v>139</v>
      </c>
      <c r="E2481" s="35" t="s">
        <v>142</v>
      </c>
      <c r="F2481" s="36" t="s">
        <v>144</v>
      </c>
      <c r="G2481" s="33" t="s">
        <v>15355</v>
      </c>
      <c r="H2481" s="33" t="s">
        <v>15356</v>
      </c>
      <c r="I2481" s="33" t="s">
        <v>213</v>
      </c>
      <c r="J2481" s="33" t="s">
        <v>9138</v>
      </c>
      <c r="K2481" s="35" t="s">
        <v>421</v>
      </c>
      <c r="L2481" s="33" t="s">
        <v>4367</v>
      </c>
      <c r="M2481" s="33" t="s">
        <v>8450</v>
      </c>
      <c r="N2481" s="33" t="s">
        <v>9612</v>
      </c>
      <c r="O2481" s="5"/>
      <c r="P2481" s="35" t="s">
        <v>233</v>
      </c>
      <c r="Q2481" s="35" t="s">
        <v>9612</v>
      </c>
      <c r="R2481" s="33">
        <v>76270.0</v>
      </c>
      <c r="S2481" s="37"/>
      <c r="T2481" s="33"/>
      <c r="U2481" s="33">
        <v>3.2</v>
      </c>
      <c r="V2481" s="33" t="s">
        <v>154</v>
      </c>
      <c r="W2481" s="33"/>
      <c r="X2481" s="33"/>
      <c r="Y2481" s="5"/>
      <c r="Z2481" s="5"/>
      <c r="AA2481" s="33">
        <v>1.0</v>
      </c>
      <c r="AB2481" s="33"/>
      <c r="AC2481" s="33">
        <v>1.0</v>
      </c>
      <c r="AD2481" s="5"/>
      <c r="AE2481" s="5"/>
      <c r="AF2481" s="5"/>
      <c r="AG2481" s="16"/>
      <c r="AH2481" s="38" t="str">
        <f t="shared" si="1"/>
        <v/>
      </c>
      <c r="AI2481" s="39">
        <f t="shared" si="2"/>
        <v>1</v>
      </c>
      <c r="AJ2481" s="37" t="str">
        <f t="shared" si="3"/>
        <v/>
      </c>
      <c r="AK2481" s="41" t="str">
        <f t="shared" si="4"/>
        <v/>
      </c>
      <c r="AL2481" s="35" t="s">
        <v>233</v>
      </c>
      <c r="AM2481" s="33" t="s">
        <v>9612</v>
      </c>
      <c r="AN2481" s="33" t="s">
        <v>15161</v>
      </c>
      <c r="AO2481" s="41"/>
      <c r="AP2481" s="33" t="s">
        <v>169</v>
      </c>
      <c r="AQ2481" s="33" t="s">
        <v>170</v>
      </c>
      <c r="AR2481" s="33">
        <v>300.0</v>
      </c>
      <c r="AS2481" s="42"/>
      <c r="AT2481" s="42"/>
      <c r="AU2481" s="42"/>
      <c r="AV2481" s="42"/>
      <c r="AW2481" s="42"/>
      <c r="AX2481" s="5"/>
      <c r="AY2481" s="33"/>
      <c r="AZ2481" s="33" t="s">
        <v>15357</v>
      </c>
      <c r="BA2481" s="5"/>
      <c r="BB2481" s="5"/>
      <c r="BC2481" s="5" t="s">
        <v>15358</v>
      </c>
      <c r="BD2481" s="33" t="s">
        <v>173</v>
      </c>
      <c r="BE2481" s="41"/>
      <c r="BF2481" s="35"/>
      <c r="BG2481" s="33" t="s">
        <v>169</v>
      </c>
      <c r="BH2481" s="5"/>
      <c r="BI2481" s="33">
        <v>300.0</v>
      </c>
      <c r="BJ2481" s="33" t="s">
        <v>170</v>
      </c>
      <c r="BK2481" s="5"/>
      <c r="BL2481" s="5">
        <f t="shared" si="5"/>
        <v>3994.5</v>
      </c>
      <c r="BM2481" s="5"/>
      <c r="BN2481" s="5"/>
      <c r="BO2481" s="42">
        <f t="shared" si="6"/>
        <v>3994.5</v>
      </c>
      <c r="BP2481" s="44"/>
      <c r="BQ2481" s="45"/>
      <c r="BR2481" s="47"/>
      <c r="BS2481" s="45"/>
      <c r="BT2481" s="37"/>
      <c r="BU2481" s="5"/>
      <c r="BV2481" s="38"/>
      <c r="BW2481" s="48"/>
      <c r="BX2481" s="44"/>
      <c r="BY2481" s="44"/>
      <c r="BZ2481" s="33" t="s">
        <v>131</v>
      </c>
      <c r="CA2481" s="5"/>
      <c r="CB2481" s="5"/>
      <c r="CC2481" s="33" t="s">
        <v>177</v>
      </c>
      <c r="CD2481" s="5"/>
      <c r="CE2481" s="5"/>
      <c r="CF2481" s="33" t="s">
        <v>178</v>
      </c>
      <c r="CG2481" s="33" t="s">
        <v>15359</v>
      </c>
      <c r="CH2481" s="5"/>
      <c r="CI2481" s="5"/>
      <c r="CJ2481" s="5"/>
      <c r="CK2481" s="33"/>
      <c r="CL2481" s="49">
        <v>45000.0</v>
      </c>
      <c r="CM2481" s="33" t="s">
        <v>180</v>
      </c>
      <c r="CN2481" s="5"/>
      <c r="CO2481" s="33">
        <v>2.0</v>
      </c>
      <c r="CP2481" s="33" t="s">
        <v>181</v>
      </c>
      <c r="CQ2481" s="50" t="str">
        <f t="shared" si="7"/>
        <v>04/07/1949</v>
      </c>
      <c r="CR2481" s="33" t="s">
        <v>182</v>
      </c>
      <c r="CS2481" s="33">
        <v>5.0</v>
      </c>
      <c r="CT2481" s="33">
        <v>5.0</v>
      </c>
      <c r="CU2481" s="33">
        <v>28.0</v>
      </c>
      <c r="CV2481" s="33">
        <v>220.0</v>
      </c>
      <c r="CW2481" s="33">
        <v>5.01001002E8</v>
      </c>
      <c r="CX2481" s="33">
        <v>5.0100100029E10</v>
      </c>
      <c r="CY2481" s="33">
        <v>-100.053356</v>
      </c>
      <c r="CZ2481" s="33">
        <v>20.781207</v>
      </c>
      <c r="DA2481" s="33">
        <v>4.42383379E9</v>
      </c>
      <c r="DB2481" s="33">
        <v>2.0</v>
      </c>
      <c r="DC2481" s="33" t="s">
        <v>8456</v>
      </c>
      <c r="DD2481" s="33">
        <v>2023.0</v>
      </c>
      <c r="DE2481" s="33" t="s">
        <v>184</v>
      </c>
      <c r="DF2481" s="33"/>
      <c r="DG2481" s="33" t="s">
        <v>185</v>
      </c>
      <c r="DH2481" s="33" t="s">
        <v>186</v>
      </c>
      <c r="DI2481" s="5"/>
      <c r="DJ2481" s="5"/>
    </row>
    <row r="2482">
      <c r="A2482" s="33" t="s">
        <v>15360</v>
      </c>
      <c r="B2482" s="34">
        <v>44952.0</v>
      </c>
      <c r="C2482" s="35" t="s">
        <v>137</v>
      </c>
      <c r="D2482" s="35" t="s">
        <v>139</v>
      </c>
      <c r="E2482" s="35" t="s">
        <v>142</v>
      </c>
      <c r="F2482" s="36" t="s">
        <v>144</v>
      </c>
      <c r="G2482" s="33" t="s">
        <v>15361</v>
      </c>
      <c r="H2482" s="33" t="s">
        <v>3290</v>
      </c>
      <c r="I2482" s="33" t="s">
        <v>213</v>
      </c>
      <c r="J2482" s="33" t="s">
        <v>204</v>
      </c>
      <c r="K2482" s="35" t="s">
        <v>421</v>
      </c>
      <c r="L2482" s="33" t="s">
        <v>8185</v>
      </c>
      <c r="M2482" s="33" t="s">
        <v>8450</v>
      </c>
      <c r="N2482" s="33" t="s">
        <v>9612</v>
      </c>
      <c r="O2482" s="5"/>
      <c r="P2482" s="35" t="s">
        <v>233</v>
      </c>
      <c r="Q2482" s="35" t="s">
        <v>9612</v>
      </c>
      <c r="R2482" s="33">
        <v>76270.0</v>
      </c>
      <c r="S2482" s="37"/>
      <c r="T2482" s="33"/>
      <c r="U2482" s="33">
        <v>2.75</v>
      </c>
      <c r="V2482" s="33" t="s">
        <v>154</v>
      </c>
      <c r="W2482" s="33"/>
      <c r="X2482" s="33"/>
      <c r="Y2482" s="5"/>
      <c r="Z2482" s="5"/>
      <c r="AA2482" s="33">
        <v>1.0</v>
      </c>
      <c r="AB2482" s="33"/>
      <c r="AC2482" s="33">
        <v>1.0</v>
      </c>
      <c r="AD2482" s="5"/>
      <c r="AE2482" s="5"/>
      <c r="AF2482" s="5"/>
      <c r="AG2482" s="16"/>
      <c r="AH2482" s="38" t="str">
        <f t="shared" si="1"/>
        <v/>
      </c>
      <c r="AI2482" s="39">
        <f t="shared" si="2"/>
        <v>1</v>
      </c>
      <c r="AJ2482" s="37" t="str">
        <f t="shared" si="3"/>
        <v/>
      </c>
      <c r="AK2482" s="41" t="str">
        <f t="shared" si="4"/>
        <v/>
      </c>
      <c r="AL2482" s="35" t="s">
        <v>233</v>
      </c>
      <c r="AM2482" s="33" t="s">
        <v>9612</v>
      </c>
      <c r="AN2482" s="33" t="s">
        <v>15161</v>
      </c>
      <c r="AO2482" s="41"/>
      <c r="AP2482" s="33" t="s">
        <v>169</v>
      </c>
      <c r="AQ2482" s="33" t="s">
        <v>170</v>
      </c>
      <c r="AR2482" s="33">
        <v>300.0</v>
      </c>
      <c r="AS2482" s="42"/>
      <c r="AT2482" s="42"/>
      <c r="AU2482" s="42"/>
      <c r="AV2482" s="42"/>
      <c r="AW2482" s="42"/>
      <c r="AX2482" s="5"/>
      <c r="AY2482" s="33"/>
      <c r="AZ2482" s="33" t="s">
        <v>15362</v>
      </c>
      <c r="BA2482" s="5"/>
      <c r="BB2482" s="5"/>
      <c r="BC2482" s="5" t="s">
        <v>15363</v>
      </c>
      <c r="BD2482" s="33" t="s">
        <v>173</v>
      </c>
      <c r="BE2482" s="41"/>
      <c r="BF2482" s="35"/>
      <c r="BG2482" s="33" t="s">
        <v>169</v>
      </c>
      <c r="BH2482" s="5"/>
      <c r="BI2482" s="33">
        <v>300.0</v>
      </c>
      <c r="BJ2482" s="33" t="s">
        <v>170</v>
      </c>
      <c r="BK2482" s="5"/>
      <c r="BL2482" s="5">
        <f t="shared" si="5"/>
        <v>3994.5</v>
      </c>
      <c r="BM2482" s="5"/>
      <c r="BN2482" s="5"/>
      <c r="BO2482" s="42">
        <f t="shared" si="6"/>
        <v>3994.5</v>
      </c>
      <c r="BP2482" s="44"/>
      <c r="BQ2482" s="45"/>
      <c r="BR2482" s="47"/>
      <c r="BS2482" s="45"/>
      <c r="BT2482" s="37"/>
      <c r="BU2482" s="5"/>
      <c r="BV2482" s="38"/>
      <c r="BW2482" s="48"/>
      <c r="BX2482" s="44"/>
      <c r="BY2482" s="44"/>
      <c r="BZ2482" s="33" t="s">
        <v>131</v>
      </c>
      <c r="CA2482" s="5"/>
      <c r="CB2482" s="5"/>
      <c r="CC2482" s="33" t="s">
        <v>177</v>
      </c>
      <c r="CD2482" s="5"/>
      <c r="CE2482" s="5"/>
      <c r="CF2482" s="33" t="s">
        <v>178</v>
      </c>
      <c r="CG2482" s="33" t="s">
        <v>15364</v>
      </c>
      <c r="CH2482" s="5"/>
      <c r="CI2482" s="5"/>
      <c r="CJ2482" s="5"/>
      <c r="CK2482" s="33"/>
      <c r="CL2482" s="49">
        <v>45000.0</v>
      </c>
      <c r="CM2482" s="33" t="s">
        <v>180</v>
      </c>
      <c r="CN2482" s="5"/>
      <c r="CO2482" s="33">
        <v>2.0</v>
      </c>
      <c r="CP2482" s="33" t="s">
        <v>181</v>
      </c>
      <c r="CQ2482" s="50" t="str">
        <f t="shared" si="7"/>
        <v>18/01/1943</v>
      </c>
      <c r="CR2482" s="33" t="s">
        <v>182</v>
      </c>
      <c r="CS2482" s="33">
        <v>5.0</v>
      </c>
      <c r="CT2482" s="33">
        <v>5.0</v>
      </c>
      <c r="CU2482" s="33">
        <v>28.0</v>
      </c>
      <c r="CV2482" s="33">
        <v>220.0</v>
      </c>
      <c r="CW2482" s="33">
        <v>5.01001002E8</v>
      </c>
      <c r="CX2482" s="33">
        <v>5.0100100006E10</v>
      </c>
      <c r="CY2482" s="33">
        <v>-100.051557</v>
      </c>
      <c r="CZ2482" s="33">
        <v>20.78927</v>
      </c>
      <c r="DA2482" s="33">
        <v>4.4219266E9</v>
      </c>
      <c r="DB2482" s="33">
        <v>1.0</v>
      </c>
      <c r="DC2482" s="33" t="s">
        <v>8456</v>
      </c>
      <c r="DD2482" s="33">
        <v>2023.0</v>
      </c>
      <c r="DE2482" s="33" t="s">
        <v>184</v>
      </c>
      <c r="DF2482" s="33"/>
      <c r="DG2482" s="33" t="s">
        <v>185</v>
      </c>
      <c r="DH2482" s="33" t="s">
        <v>186</v>
      </c>
      <c r="DI2482" s="5"/>
      <c r="DJ2482" s="5"/>
    </row>
    <row r="2483">
      <c r="A2483" s="33" t="s">
        <v>15365</v>
      </c>
      <c r="B2483" s="34">
        <v>44952.0</v>
      </c>
      <c r="C2483" s="35" t="s">
        <v>137</v>
      </c>
      <c r="D2483" s="35" t="s">
        <v>139</v>
      </c>
      <c r="E2483" s="35" t="s">
        <v>142</v>
      </c>
      <c r="F2483" s="36" t="s">
        <v>144</v>
      </c>
      <c r="G2483" s="33" t="s">
        <v>15366</v>
      </c>
      <c r="H2483" s="33" t="s">
        <v>15367</v>
      </c>
      <c r="I2483" s="33" t="s">
        <v>213</v>
      </c>
      <c r="J2483" s="33" t="s">
        <v>9138</v>
      </c>
      <c r="K2483" s="35" t="s">
        <v>421</v>
      </c>
      <c r="L2483" s="33" t="s">
        <v>15368</v>
      </c>
      <c r="M2483" s="33">
        <v>28.0</v>
      </c>
      <c r="N2483" s="33" t="s">
        <v>15180</v>
      </c>
      <c r="O2483" s="5"/>
      <c r="P2483" s="35" t="s">
        <v>233</v>
      </c>
      <c r="Q2483" s="35" t="s">
        <v>9612</v>
      </c>
      <c r="R2483" s="33">
        <v>76270.0</v>
      </c>
      <c r="S2483" s="37"/>
      <c r="T2483" s="33"/>
      <c r="U2483" s="33">
        <v>11.43</v>
      </c>
      <c r="V2483" s="33" t="s">
        <v>154</v>
      </c>
      <c r="W2483" s="33"/>
      <c r="X2483" s="33"/>
      <c r="Y2483" s="5"/>
      <c r="Z2483" s="5"/>
      <c r="AA2483" s="33">
        <v>1.0</v>
      </c>
      <c r="AB2483" s="33"/>
      <c r="AC2483" s="33">
        <v>1.0</v>
      </c>
      <c r="AD2483" s="5"/>
      <c r="AE2483" s="5"/>
      <c r="AF2483" s="5"/>
      <c r="AG2483" s="16"/>
      <c r="AH2483" s="38" t="str">
        <f t="shared" si="1"/>
        <v/>
      </c>
      <c r="AI2483" s="39">
        <f t="shared" si="2"/>
        <v>1</v>
      </c>
      <c r="AJ2483" s="37" t="str">
        <f t="shared" si="3"/>
        <v/>
      </c>
      <c r="AK2483" s="41" t="str">
        <f t="shared" si="4"/>
        <v/>
      </c>
      <c r="AL2483" s="35" t="s">
        <v>233</v>
      </c>
      <c r="AM2483" s="33" t="s">
        <v>9612</v>
      </c>
      <c r="AN2483" s="33" t="s">
        <v>15161</v>
      </c>
      <c r="AO2483" s="41"/>
      <c r="AP2483" s="33" t="s">
        <v>169</v>
      </c>
      <c r="AQ2483" s="33" t="s">
        <v>170</v>
      </c>
      <c r="AR2483" s="33">
        <v>300.0</v>
      </c>
      <c r="AS2483" s="42"/>
      <c r="AT2483" s="42"/>
      <c r="AU2483" s="42"/>
      <c r="AV2483" s="42"/>
      <c r="AW2483" s="42"/>
      <c r="AX2483" s="5"/>
      <c r="AY2483" s="33"/>
      <c r="AZ2483" s="33" t="s">
        <v>15369</v>
      </c>
      <c r="BA2483" s="5"/>
      <c r="BB2483" s="5"/>
      <c r="BC2483" s="5" t="s">
        <v>15370</v>
      </c>
      <c r="BD2483" s="33" t="s">
        <v>173</v>
      </c>
      <c r="BE2483" s="41"/>
      <c r="BF2483" s="35"/>
      <c r="BG2483" s="33" t="s">
        <v>169</v>
      </c>
      <c r="BH2483" s="5"/>
      <c r="BI2483" s="33">
        <v>300.0</v>
      </c>
      <c r="BJ2483" s="33" t="s">
        <v>170</v>
      </c>
      <c r="BK2483" s="5"/>
      <c r="BL2483" s="5">
        <f t="shared" si="5"/>
        <v>3994.5</v>
      </c>
      <c r="BM2483" s="5"/>
      <c r="BN2483" s="5"/>
      <c r="BO2483" s="42">
        <f t="shared" si="6"/>
        <v>3994.5</v>
      </c>
      <c r="BP2483" s="44"/>
      <c r="BQ2483" s="45"/>
      <c r="BR2483" s="47"/>
      <c r="BS2483" s="45"/>
      <c r="BT2483" s="37"/>
      <c r="BU2483" s="5"/>
      <c r="BV2483" s="38"/>
      <c r="BW2483" s="48"/>
      <c r="BX2483" s="44"/>
      <c r="BY2483" s="44"/>
      <c r="BZ2483" s="33" t="s">
        <v>131</v>
      </c>
      <c r="CA2483" s="5"/>
      <c r="CB2483" s="5"/>
      <c r="CC2483" s="33" t="s">
        <v>177</v>
      </c>
      <c r="CD2483" s="5"/>
      <c r="CE2483" s="5"/>
      <c r="CF2483" s="33" t="s">
        <v>178</v>
      </c>
      <c r="CG2483" s="33" t="s">
        <v>15371</v>
      </c>
      <c r="CH2483" s="5"/>
      <c r="CI2483" s="5"/>
      <c r="CJ2483" s="5"/>
      <c r="CK2483" s="33"/>
      <c r="CL2483" s="49">
        <v>45000.0</v>
      </c>
      <c r="CM2483" s="33" t="s">
        <v>180</v>
      </c>
      <c r="CN2483" s="5"/>
      <c r="CO2483" s="33">
        <v>2.0</v>
      </c>
      <c r="CP2483" s="33" t="s">
        <v>181</v>
      </c>
      <c r="CQ2483" s="50" t="str">
        <f t="shared" si="7"/>
        <v>13/01/1952</v>
      </c>
      <c r="CR2483" s="33" t="s">
        <v>182</v>
      </c>
      <c r="CS2483" s="33">
        <v>5.0</v>
      </c>
      <c r="CT2483" s="33">
        <v>5.0</v>
      </c>
      <c r="CU2483" s="33">
        <v>28.0</v>
      </c>
      <c r="CV2483" s="33">
        <v>220.0</v>
      </c>
      <c r="CW2483" s="33">
        <v>5.01001008E8</v>
      </c>
      <c r="CX2483" s="33">
        <v>5.0100100029E10</v>
      </c>
      <c r="CY2483" s="33">
        <v>-100.05294</v>
      </c>
      <c r="CZ2483" s="33">
        <v>20.781995</v>
      </c>
      <c r="DA2483" s="33">
        <v>4.191316301E9</v>
      </c>
      <c r="DB2483" s="33">
        <v>2.0</v>
      </c>
      <c r="DC2483" s="33" t="s">
        <v>8456</v>
      </c>
      <c r="DD2483" s="33">
        <v>2023.0</v>
      </c>
      <c r="DE2483" s="33" t="s">
        <v>184</v>
      </c>
      <c r="DF2483" s="33"/>
      <c r="DG2483" s="33" t="s">
        <v>185</v>
      </c>
      <c r="DH2483" s="33" t="s">
        <v>186</v>
      </c>
      <c r="DI2483" s="5"/>
      <c r="DJ2483" s="5"/>
    </row>
    <row r="2484">
      <c r="A2484" s="33" t="s">
        <v>15372</v>
      </c>
      <c r="B2484" s="34">
        <v>44952.0</v>
      </c>
      <c r="C2484" s="35" t="s">
        <v>137</v>
      </c>
      <c r="D2484" s="35" t="s">
        <v>139</v>
      </c>
      <c r="E2484" s="35" t="s">
        <v>142</v>
      </c>
      <c r="F2484" s="36" t="s">
        <v>144</v>
      </c>
      <c r="G2484" s="33" t="s">
        <v>15373</v>
      </c>
      <c r="H2484" s="33" t="s">
        <v>15374</v>
      </c>
      <c r="I2484" s="33" t="s">
        <v>213</v>
      </c>
      <c r="J2484" s="33" t="s">
        <v>9138</v>
      </c>
      <c r="K2484" s="35" t="s">
        <v>5624</v>
      </c>
      <c r="L2484" s="33" t="s">
        <v>4367</v>
      </c>
      <c r="M2484" s="33">
        <v>36.0</v>
      </c>
      <c r="N2484" s="33" t="s">
        <v>15180</v>
      </c>
      <c r="O2484" s="5"/>
      <c r="P2484" s="35" t="s">
        <v>233</v>
      </c>
      <c r="Q2484" s="35" t="s">
        <v>9612</v>
      </c>
      <c r="R2484" s="33">
        <v>76270.0</v>
      </c>
      <c r="S2484" s="37"/>
      <c r="T2484" s="33"/>
      <c r="U2484" s="33">
        <v>4.17</v>
      </c>
      <c r="V2484" s="33" t="s">
        <v>154</v>
      </c>
      <c r="W2484" s="33"/>
      <c r="X2484" s="33"/>
      <c r="Y2484" s="5"/>
      <c r="Z2484" s="5"/>
      <c r="AA2484" s="33">
        <v>1.0</v>
      </c>
      <c r="AB2484" s="33">
        <v>1.0</v>
      </c>
      <c r="AC2484" s="33"/>
      <c r="AD2484" s="5"/>
      <c r="AE2484" s="5"/>
      <c r="AF2484" s="5"/>
      <c r="AG2484" s="16"/>
      <c r="AH2484" s="38" t="str">
        <f t="shared" si="1"/>
        <v/>
      </c>
      <c r="AI2484" s="39" t="str">
        <f t="shared" si="2"/>
        <v/>
      </c>
      <c r="AJ2484" s="37" t="str">
        <f t="shared" si="3"/>
        <v/>
      </c>
      <c r="AK2484" s="41" t="str">
        <f t="shared" si="4"/>
        <v/>
      </c>
      <c r="AL2484" s="35" t="s">
        <v>233</v>
      </c>
      <c r="AM2484" s="33" t="s">
        <v>9612</v>
      </c>
      <c r="AN2484" s="33" t="s">
        <v>15161</v>
      </c>
      <c r="AO2484" s="41"/>
      <c r="AP2484" s="33" t="s">
        <v>169</v>
      </c>
      <c r="AQ2484" s="33" t="s">
        <v>170</v>
      </c>
      <c r="AR2484" s="33">
        <v>300.0</v>
      </c>
      <c r="AS2484" s="42"/>
      <c r="AT2484" s="42"/>
      <c r="AU2484" s="42"/>
      <c r="AV2484" s="42"/>
      <c r="AW2484" s="42"/>
      <c r="AX2484" s="5"/>
      <c r="AY2484" s="33"/>
      <c r="AZ2484" s="33" t="s">
        <v>15375</v>
      </c>
      <c r="BA2484" s="5"/>
      <c r="BB2484" s="5"/>
      <c r="BC2484" s="5" t="s">
        <v>15376</v>
      </c>
      <c r="BD2484" s="33" t="s">
        <v>173</v>
      </c>
      <c r="BE2484" s="41"/>
      <c r="BF2484" s="35"/>
      <c r="BG2484" s="33" t="s">
        <v>169</v>
      </c>
      <c r="BH2484" s="5"/>
      <c r="BI2484" s="33">
        <v>300.0</v>
      </c>
      <c r="BJ2484" s="33" t="s">
        <v>170</v>
      </c>
      <c r="BK2484" s="5"/>
      <c r="BL2484" s="5">
        <f t="shared" si="5"/>
        <v>3994.5</v>
      </c>
      <c r="BM2484" s="5"/>
      <c r="BN2484" s="5"/>
      <c r="BO2484" s="42">
        <f t="shared" si="6"/>
        <v>3994.5</v>
      </c>
      <c r="BP2484" s="44"/>
      <c r="BQ2484" s="45"/>
      <c r="BR2484" s="47"/>
      <c r="BS2484" s="45"/>
      <c r="BT2484" s="37"/>
      <c r="BU2484" s="5"/>
      <c r="BV2484" s="38"/>
      <c r="BW2484" s="48"/>
      <c r="BX2484" s="44"/>
      <c r="BY2484" s="44"/>
      <c r="BZ2484" s="33" t="s">
        <v>131</v>
      </c>
      <c r="CA2484" s="5"/>
      <c r="CB2484" s="5"/>
      <c r="CC2484" s="33" t="s">
        <v>177</v>
      </c>
      <c r="CD2484" s="5"/>
      <c r="CE2484" s="5"/>
      <c r="CF2484" s="33" t="s">
        <v>178</v>
      </c>
      <c r="CG2484" s="33" t="s">
        <v>15377</v>
      </c>
      <c r="CH2484" s="5"/>
      <c r="CI2484" s="5"/>
      <c r="CJ2484" s="5"/>
      <c r="CK2484" s="33"/>
      <c r="CL2484" s="49">
        <v>45000.0</v>
      </c>
      <c r="CM2484" s="33" t="s">
        <v>180</v>
      </c>
      <c r="CN2484" s="5"/>
      <c r="CO2484" s="33">
        <v>2.0</v>
      </c>
      <c r="CP2484" s="33" t="s">
        <v>181</v>
      </c>
      <c r="CQ2484" s="50" t="str">
        <f t="shared" si="7"/>
        <v>14/08/1967</v>
      </c>
      <c r="CR2484" s="33" t="s">
        <v>243</v>
      </c>
      <c r="CS2484" s="33">
        <v>5.0</v>
      </c>
      <c r="CT2484" s="33">
        <v>5.0</v>
      </c>
      <c r="CU2484" s="33">
        <v>3.0</v>
      </c>
      <c r="CV2484" s="33">
        <v>220.0</v>
      </c>
      <c r="CW2484" s="33">
        <v>5.01001008E8</v>
      </c>
      <c r="CX2484" s="33">
        <v>5.0100100029E10</v>
      </c>
      <c r="CY2484" s="33">
        <v>-100.052656</v>
      </c>
      <c r="CZ2484" s="33">
        <v>20.782461</v>
      </c>
      <c r="DA2484" s="33">
        <v>4.412134596E9</v>
      </c>
      <c r="DB2484" s="33">
        <v>2.0</v>
      </c>
      <c r="DC2484" s="33" t="s">
        <v>8456</v>
      </c>
      <c r="DD2484" s="33">
        <v>2023.0</v>
      </c>
      <c r="DE2484" s="33" t="s">
        <v>184</v>
      </c>
      <c r="DF2484" s="33"/>
      <c r="DG2484" s="33" t="s">
        <v>185</v>
      </c>
      <c r="DH2484" s="33" t="s">
        <v>186</v>
      </c>
      <c r="DI2484" s="5"/>
      <c r="DJ2484" s="5"/>
    </row>
    <row r="2485">
      <c r="A2485" s="33" t="s">
        <v>15378</v>
      </c>
      <c r="B2485" s="34">
        <v>44952.0</v>
      </c>
      <c r="C2485" s="35" t="s">
        <v>137</v>
      </c>
      <c r="D2485" s="35" t="s">
        <v>139</v>
      </c>
      <c r="E2485" s="35" t="s">
        <v>142</v>
      </c>
      <c r="F2485" s="36" t="s">
        <v>144</v>
      </c>
      <c r="G2485" s="33" t="s">
        <v>15379</v>
      </c>
      <c r="H2485" s="33" t="s">
        <v>2800</v>
      </c>
      <c r="I2485" s="33" t="s">
        <v>538</v>
      </c>
      <c r="J2485" s="33" t="s">
        <v>1656</v>
      </c>
      <c r="K2485" s="35" t="s">
        <v>5624</v>
      </c>
      <c r="L2485" s="33" t="s">
        <v>8185</v>
      </c>
      <c r="M2485" s="33" t="s">
        <v>8450</v>
      </c>
      <c r="N2485" s="33" t="s">
        <v>15302</v>
      </c>
      <c r="O2485" s="5"/>
      <c r="P2485" s="35" t="s">
        <v>233</v>
      </c>
      <c r="Q2485" s="35" t="s">
        <v>9612</v>
      </c>
      <c r="R2485" s="33">
        <v>76270.0</v>
      </c>
      <c r="S2485" s="37"/>
      <c r="T2485" s="33"/>
      <c r="U2485" s="33">
        <v>6.04</v>
      </c>
      <c r="V2485" s="33" t="s">
        <v>154</v>
      </c>
      <c r="W2485" s="33"/>
      <c r="X2485" s="33"/>
      <c r="Y2485" s="5"/>
      <c r="Z2485" s="5"/>
      <c r="AA2485" s="33">
        <v>1.0</v>
      </c>
      <c r="AB2485" s="33"/>
      <c r="AC2485" s="33">
        <v>1.0</v>
      </c>
      <c r="AD2485" s="5"/>
      <c r="AE2485" s="5"/>
      <c r="AF2485" s="5"/>
      <c r="AG2485" s="16"/>
      <c r="AH2485" s="38" t="str">
        <f t="shared" si="1"/>
        <v/>
      </c>
      <c r="AI2485" s="39" t="str">
        <f t="shared" si="2"/>
        <v/>
      </c>
      <c r="AJ2485" s="37" t="str">
        <f t="shared" si="3"/>
        <v/>
      </c>
      <c r="AK2485" s="41" t="str">
        <f t="shared" si="4"/>
        <v/>
      </c>
      <c r="AL2485" s="35" t="s">
        <v>233</v>
      </c>
      <c r="AM2485" s="33" t="s">
        <v>9612</v>
      </c>
      <c r="AN2485" s="33" t="s">
        <v>15161</v>
      </c>
      <c r="AO2485" s="41"/>
      <c r="AP2485" s="33" t="s">
        <v>169</v>
      </c>
      <c r="AQ2485" s="33" t="s">
        <v>170</v>
      </c>
      <c r="AR2485" s="33">
        <v>300.0</v>
      </c>
      <c r="AS2485" s="42"/>
      <c r="AT2485" s="42"/>
      <c r="AU2485" s="42"/>
      <c r="AV2485" s="42"/>
      <c r="AW2485" s="42"/>
      <c r="AX2485" s="5"/>
      <c r="AY2485" s="33"/>
      <c r="AZ2485" s="33" t="s">
        <v>15380</v>
      </c>
      <c r="BA2485" s="5"/>
      <c r="BB2485" s="5"/>
      <c r="BC2485" s="5" t="s">
        <v>15381</v>
      </c>
      <c r="BD2485" s="33" t="s">
        <v>173</v>
      </c>
      <c r="BE2485" s="41"/>
      <c r="BF2485" s="35"/>
      <c r="BG2485" s="33" t="s">
        <v>169</v>
      </c>
      <c r="BH2485" s="5"/>
      <c r="BI2485" s="33">
        <v>300.0</v>
      </c>
      <c r="BJ2485" s="33" t="s">
        <v>170</v>
      </c>
      <c r="BK2485" s="5"/>
      <c r="BL2485" s="5">
        <f t="shared" si="5"/>
        <v>3994.5</v>
      </c>
      <c r="BM2485" s="5"/>
      <c r="BN2485" s="5"/>
      <c r="BO2485" s="42">
        <f t="shared" si="6"/>
        <v>3994.5</v>
      </c>
      <c r="BP2485" s="44"/>
      <c r="BQ2485" s="45"/>
      <c r="BR2485" s="47"/>
      <c r="BS2485" s="45"/>
      <c r="BT2485" s="37"/>
      <c r="BU2485" s="5"/>
      <c r="BV2485" s="38"/>
      <c r="BW2485" s="48"/>
      <c r="BX2485" s="44"/>
      <c r="BY2485" s="44"/>
      <c r="BZ2485" s="33" t="s">
        <v>131</v>
      </c>
      <c r="CA2485" s="5"/>
      <c r="CB2485" s="5"/>
      <c r="CC2485" s="33" t="s">
        <v>177</v>
      </c>
      <c r="CD2485" s="5"/>
      <c r="CE2485" s="5"/>
      <c r="CF2485" s="33" t="s">
        <v>178</v>
      </c>
      <c r="CG2485" s="33" t="s">
        <v>15382</v>
      </c>
      <c r="CH2485" s="5"/>
      <c r="CI2485" s="5"/>
      <c r="CJ2485" s="5"/>
      <c r="CK2485" s="33"/>
      <c r="CL2485" s="49">
        <v>45000.0</v>
      </c>
      <c r="CM2485" s="33" t="s">
        <v>180</v>
      </c>
      <c r="CN2485" s="5"/>
      <c r="CO2485" s="33">
        <v>2.0</v>
      </c>
      <c r="CP2485" s="33" t="s">
        <v>181</v>
      </c>
      <c r="CQ2485" s="50" t="str">
        <f t="shared" si="7"/>
        <v>06/01/1969</v>
      </c>
      <c r="CR2485" s="33" t="s">
        <v>182</v>
      </c>
      <c r="CS2485" s="33">
        <v>5.0</v>
      </c>
      <c r="CT2485" s="33">
        <v>19.0</v>
      </c>
      <c r="CU2485" s="33">
        <v>3.0</v>
      </c>
      <c r="CV2485" s="33">
        <v>220.0</v>
      </c>
      <c r="CW2485" s="33">
        <v>5.0100101E8</v>
      </c>
      <c r="CX2485" s="33">
        <v>5.0100100117E10</v>
      </c>
      <c r="CY2485" s="33">
        <v>-100.051563</v>
      </c>
      <c r="CZ2485" s="33">
        <v>20.78927</v>
      </c>
      <c r="DA2485" s="33">
        <v>4.19105846E9</v>
      </c>
      <c r="DB2485" s="33">
        <v>2.0</v>
      </c>
      <c r="DC2485" s="33" t="s">
        <v>8456</v>
      </c>
      <c r="DD2485" s="33">
        <v>2023.0</v>
      </c>
      <c r="DE2485" s="33" t="s">
        <v>184</v>
      </c>
      <c r="DF2485" s="33"/>
      <c r="DG2485" s="33" t="s">
        <v>185</v>
      </c>
      <c r="DH2485" s="33" t="s">
        <v>186</v>
      </c>
      <c r="DI2485" s="5"/>
      <c r="DJ2485" s="5"/>
    </row>
    <row r="2486">
      <c r="A2486" s="33" t="s">
        <v>15383</v>
      </c>
      <c r="B2486" s="34">
        <v>44952.0</v>
      </c>
      <c r="C2486" s="35" t="s">
        <v>137</v>
      </c>
      <c r="D2486" s="35" t="s">
        <v>139</v>
      </c>
      <c r="E2486" s="35" t="s">
        <v>142</v>
      </c>
      <c r="F2486" s="36" t="s">
        <v>144</v>
      </c>
      <c r="G2486" s="33" t="s">
        <v>15384</v>
      </c>
      <c r="H2486" s="33" t="s">
        <v>15385</v>
      </c>
      <c r="I2486" s="33" t="s">
        <v>204</v>
      </c>
      <c r="J2486" s="33" t="s">
        <v>231</v>
      </c>
      <c r="K2486" s="35" t="s">
        <v>421</v>
      </c>
      <c r="L2486" s="33" t="s">
        <v>8185</v>
      </c>
      <c r="M2486" s="33">
        <v>57.0</v>
      </c>
      <c r="N2486" s="33" t="s">
        <v>9612</v>
      </c>
      <c r="O2486" s="5"/>
      <c r="P2486" s="35" t="s">
        <v>233</v>
      </c>
      <c r="Q2486" s="35" t="s">
        <v>9612</v>
      </c>
      <c r="R2486" s="33">
        <v>76270.0</v>
      </c>
      <c r="S2486" s="37"/>
      <c r="T2486" s="33"/>
      <c r="U2486" s="33">
        <v>8.06</v>
      </c>
      <c r="V2486" s="33" t="s">
        <v>154</v>
      </c>
      <c r="W2486" s="33"/>
      <c r="X2486" s="33"/>
      <c r="Y2486" s="5"/>
      <c r="Z2486" s="5"/>
      <c r="AA2486" s="33">
        <v>1.0</v>
      </c>
      <c r="AB2486" s="33"/>
      <c r="AC2486" s="33">
        <v>1.0</v>
      </c>
      <c r="AD2486" s="5"/>
      <c r="AE2486" s="5"/>
      <c r="AF2486" s="5"/>
      <c r="AG2486" s="16"/>
      <c r="AH2486" s="38" t="str">
        <f t="shared" si="1"/>
        <v/>
      </c>
      <c r="AI2486" s="39">
        <f t="shared" si="2"/>
        <v>1</v>
      </c>
      <c r="AJ2486" s="37" t="str">
        <f t="shared" si="3"/>
        <v/>
      </c>
      <c r="AK2486" s="41" t="str">
        <f t="shared" si="4"/>
        <v/>
      </c>
      <c r="AL2486" s="35" t="s">
        <v>233</v>
      </c>
      <c r="AM2486" s="33" t="s">
        <v>9612</v>
      </c>
      <c r="AN2486" s="33" t="s">
        <v>15161</v>
      </c>
      <c r="AO2486" s="41"/>
      <c r="AP2486" s="33" t="s">
        <v>169</v>
      </c>
      <c r="AQ2486" s="33" t="s">
        <v>170</v>
      </c>
      <c r="AR2486" s="33">
        <v>300.0</v>
      </c>
      <c r="AS2486" s="42"/>
      <c r="AT2486" s="42"/>
      <c r="AU2486" s="42"/>
      <c r="AV2486" s="42"/>
      <c r="AW2486" s="42"/>
      <c r="AX2486" s="5"/>
      <c r="AY2486" s="33"/>
      <c r="AZ2486" s="33" t="s">
        <v>15386</v>
      </c>
      <c r="BA2486" s="5"/>
      <c r="BB2486" s="5"/>
      <c r="BC2486" s="5" t="s">
        <v>15387</v>
      </c>
      <c r="BD2486" s="33" t="s">
        <v>173</v>
      </c>
      <c r="BE2486" s="41"/>
      <c r="BF2486" s="35"/>
      <c r="BG2486" s="33" t="s">
        <v>169</v>
      </c>
      <c r="BH2486" s="5"/>
      <c r="BI2486" s="33">
        <v>300.0</v>
      </c>
      <c r="BJ2486" s="33" t="s">
        <v>170</v>
      </c>
      <c r="BK2486" s="5"/>
      <c r="BL2486" s="5">
        <f t="shared" si="5"/>
        <v>3994.5</v>
      </c>
      <c r="BM2486" s="5"/>
      <c r="BN2486" s="5"/>
      <c r="BO2486" s="42">
        <f t="shared" si="6"/>
        <v>3994.5</v>
      </c>
      <c r="BP2486" s="44"/>
      <c r="BQ2486" s="45"/>
      <c r="BR2486" s="47"/>
      <c r="BS2486" s="45"/>
      <c r="BT2486" s="37"/>
      <c r="BU2486" s="5"/>
      <c r="BV2486" s="38"/>
      <c r="BW2486" s="48"/>
      <c r="BX2486" s="44"/>
      <c r="BY2486" s="44"/>
      <c r="BZ2486" s="33" t="s">
        <v>131</v>
      </c>
      <c r="CA2486" s="5"/>
      <c r="CB2486" s="5"/>
      <c r="CC2486" s="33" t="s">
        <v>177</v>
      </c>
      <c r="CD2486" s="5"/>
      <c r="CE2486" s="5"/>
      <c r="CF2486" s="33" t="s">
        <v>178</v>
      </c>
      <c r="CG2486" s="33" t="s">
        <v>15388</v>
      </c>
      <c r="CH2486" s="5"/>
      <c r="CI2486" s="5"/>
      <c r="CJ2486" s="5"/>
      <c r="CK2486" s="33"/>
      <c r="CL2486" s="49">
        <v>45000.0</v>
      </c>
      <c r="CM2486" s="33" t="s">
        <v>180</v>
      </c>
      <c r="CN2486" s="5"/>
      <c r="CO2486" s="33">
        <v>2.0</v>
      </c>
      <c r="CP2486" s="33" t="s">
        <v>181</v>
      </c>
      <c r="CQ2486" s="50" t="str">
        <f t="shared" si="7"/>
        <v>08/05/1958</v>
      </c>
      <c r="CR2486" s="33" t="s">
        <v>182</v>
      </c>
      <c r="CS2486" s="33">
        <v>5.0</v>
      </c>
      <c r="CT2486" s="33">
        <v>5.0</v>
      </c>
      <c r="CU2486" s="33">
        <v>28.0</v>
      </c>
      <c r="CV2486" s="33">
        <v>220.0</v>
      </c>
      <c r="CW2486" s="33">
        <v>5.0100101E8</v>
      </c>
      <c r="CX2486" s="33">
        <v>5.0100100117E10</v>
      </c>
      <c r="CY2486" s="33">
        <v>-100.051563</v>
      </c>
      <c r="CZ2486" s="33">
        <v>20.78927</v>
      </c>
      <c r="DA2486" s="33">
        <v>4.4219266E9</v>
      </c>
      <c r="DB2486" s="33">
        <v>1.0</v>
      </c>
      <c r="DC2486" s="33" t="s">
        <v>8456</v>
      </c>
      <c r="DD2486" s="33">
        <v>2023.0</v>
      </c>
      <c r="DE2486" s="33" t="s">
        <v>184</v>
      </c>
      <c r="DF2486" s="33"/>
      <c r="DG2486" s="33" t="s">
        <v>185</v>
      </c>
      <c r="DH2486" s="33" t="s">
        <v>186</v>
      </c>
      <c r="DI2486" s="5"/>
      <c r="DJ2486" s="5"/>
    </row>
    <row r="2487">
      <c r="A2487" s="33" t="s">
        <v>15389</v>
      </c>
      <c r="B2487" s="34">
        <v>44952.0</v>
      </c>
      <c r="C2487" s="35" t="s">
        <v>137</v>
      </c>
      <c r="D2487" s="35" t="s">
        <v>139</v>
      </c>
      <c r="E2487" s="35" t="s">
        <v>142</v>
      </c>
      <c r="F2487" s="36" t="s">
        <v>144</v>
      </c>
      <c r="G2487" s="33" t="s">
        <v>15390</v>
      </c>
      <c r="H2487" s="33" t="s">
        <v>15391</v>
      </c>
      <c r="I2487" s="33" t="s">
        <v>204</v>
      </c>
      <c r="J2487" s="33" t="s">
        <v>1619</v>
      </c>
      <c r="K2487" s="35" t="s">
        <v>5624</v>
      </c>
      <c r="L2487" s="33" t="s">
        <v>15368</v>
      </c>
      <c r="M2487" s="33" t="s">
        <v>8450</v>
      </c>
      <c r="N2487" s="33" t="s">
        <v>15180</v>
      </c>
      <c r="O2487" s="5"/>
      <c r="P2487" s="35" t="s">
        <v>233</v>
      </c>
      <c r="Q2487" s="35" t="s">
        <v>9612</v>
      </c>
      <c r="R2487" s="33">
        <v>76270.0</v>
      </c>
      <c r="S2487" s="37"/>
      <c r="T2487" s="33"/>
      <c r="U2487" s="33">
        <v>4.08</v>
      </c>
      <c r="V2487" s="33" t="s">
        <v>154</v>
      </c>
      <c r="W2487" s="33"/>
      <c r="X2487" s="33"/>
      <c r="Y2487" s="5"/>
      <c r="Z2487" s="5"/>
      <c r="AA2487" s="33">
        <v>1.0</v>
      </c>
      <c r="AB2487" s="33"/>
      <c r="AC2487" s="33">
        <v>1.0</v>
      </c>
      <c r="AD2487" s="5"/>
      <c r="AE2487" s="5"/>
      <c r="AF2487" s="5"/>
      <c r="AG2487" s="16"/>
      <c r="AH2487" s="38" t="str">
        <f t="shared" si="1"/>
        <v/>
      </c>
      <c r="AI2487" s="39">
        <f t="shared" si="2"/>
        <v>1</v>
      </c>
      <c r="AJ2487" s="37" t="str">
        <f t="shared" si="3"/>
        <v/>
      </c>
      <c r="AK2487" s="41" t="str">
        <f t="shared" si="4"/>
        <v/>
      </c>
      <c r="AL2487" s="35" t="s">
        <v>233</v>
      </c>
      <c r="AM2487" s="33" t="s">
        <v>9612</v>
      </c>
      <c r="AN2487" s="33" t="s">
        <v>15161</v>
      </c>
      <c r="AO2487" s="41"/>
      <c r="AP2487" s="33" t="s">
        <v>169</v>
      </c>
      <c r="AQ2487" s="33" t="s">
        <v>170</v>
      </c>
      <c r="AR2487" s="33">
        <v>300.0</v>
      </c>
      <c r="AS2487" s="42"/>
      <c r="AT2487" s="42"/>
      <c r="AU2487" s="42"/>
      <c r="AV2487" s="42"/>
      <c r="AW2487" s="42"/>
      <c r="AX2487" s="5"/>
      <c r="AY2487" s="33"/>
      <c r="AZ2487" s="33" t="s">
        <v>15392</v>
      </c>
      <c r="BA2487" s="5"/>
      <c r="BB2487" s="5"/>
      <c r="BC2487" s="5" t="s">
        <v>15393</v>
      </c>
      <c r="BD2487" s="33" t="s">
        <v>173</v>
      </c>
      <c r="BE2487" s="41"/>
      <c r="BF2487" s="35"/>
      <c r="BG2487" s="33" t="s">
        <v>169</v>
      </c>
      <c r="BH2487" s="5"/>
      <c r="BI2487" s="33">
        <v>300.0</v>
      </c>
      <c r="BJ2487" s="33" t="s">
        <v>170</v>
      </c>
      <c r="BK2487" s="5"/>
      <c r="BL2487" s="5">
        <f t="shared" si="5"/>
        <v>3994.5</v>
      </c>
      <c r="BM2487" s="5"/>
      <c r="BN2487" s="5"/>
      <c r="BO2487" s="42">
        <f t="shared" si="6"/>
        <v>3994.5</v>
      </c>
      <c r="BP2487" s="44"/>
      <c r="BQ2487" s="45"/>
      <c r="BR2487" s="47"/>
      <c r="BS2487" s="45"/>
      <c r="BT2487" s="37"/>
      <c r="BU2487" s="5"/>
      <c r="BV2487" s="38"/>
      <c r="BW2487" s="48"/>
      <c r="BX2487" s="44"/>
      <c r="BY2487" s="44"/>
      <c r="BZ2487" s="33" t="s">
        <v>131</v>
      </c>
      <c r="CA2487" s="5"/>
      <c r="CB2487" s="5"/>
      <c r="CC2487" s="33" t="s">
        <v>177</v>
      </c>
      <c r="CD2487" s="5"/>
      <c r="CE2487" s="5"/>
      <c r="CF2487" s="33" t="s">
        <v>178</v>
      </c>
      <c r="CG2487" s="33" t="s">
        <v>15394</v>
      </c>
      <c r="CH2487" s="5"/>
      <c r="CI2487" s="5"/>
      <c r="CJ2487" s="5"/>
      <c r="CK2487" s="33"/>
      <c r="CL2487" s="49">
        <v>45000.0</v>
      </c>
      <c r="CM2487" s="33" t="s">
        <v>180</v>
      </c>
      <c r="CN2487" s="5"/>
      <c r="CO2487" s="33">
        <v>2.0</v>
      </c>
      <c r="CP2487" s="33" t="s">
        <v>181</v>
      </c>
      <c r="CQ2487" s="50" t="str">
        <f t="shared" si="7"/>
        <v>13/09/1933</v>
      </c>
      <c r="CR2487" s="33" t="s">
        <v>182</v>
      </c>
      <c r="CS2487" s="33">
        <v>5.0</v>
      </c>
      <c r="CT2487" s="33">
        <v>5.0</v>
      </c>
      <c r="CU2487" s="33">
        <v>3.0</v>
      </c>
      <c r="CV2487" s="33">
        <v>220.0</v>
      </c>
      <c r="CW2487" s="33">
        <v>5.01001008E8</v>
      </c>
      <c r="CX2487" s="33">
        <v>5.0100100029E10</v>
      </c>
      <c r="CY2487" s="33">
        <v>-100.05414</v>
      </c>
      <c r="CZ2487" s="33">
        <v>20.77843</v>
      </c>
      <c r="DA2487" s="33">
        <v>4.4219266E9</v>
      </c>
      <c r="DB2487" s="33">
        <v>1.0</v>
      </c>
      <c r="DC2487" s="33" t="s">
        <v>8456</v>
      </c>
      <c r="DD2487" s="33">
        <v>2023.0</v>
      </c>
      <c r="DE2487" s="33" t="s">
        <v>184</v>
      </c>
      <c r="DF2487" s="33"/>
      <c r="DG2487" s="33" t="s">
        <v>185</v>
      </c>
      <c r="DH2487" s="33" t="s">
        <v>186</v>
      </c>
      <c r="DI2487" s="5"/>
      <c r="DJ2487" s="5"/>
    </row>
    <row r="2488">
      <c r="A2488" s="33" t="s">
        <v>15395</v>
      </c>
      <c r="B2488" s="34">
        <v>44952.0</v>
      </c>
      <c r="C2488" s="35" t="s">
        <v>137</v>
      </c>
      <c r="D2488" s="35" t="s">
        <v>139</v>
      </c>
      <c r="E2488" s="35" t="s">
        <v>142</v>
      </c>
      <c r="F2488" s="36" t="s">
        <v>144</v>
      </c>
      <c r="G2488" s="33" t="s">
        <v>15396</v>
      </c>
      <c r="H2488" s="33" t="s">
        <v>15397</v>
      </c>
      <c r="I2488" s="33" t="s">
        <v>204</v>
      </c>
      <c r="J2488" s="33" t="s">
        <v>439</v>
      </c>
      <c r="K2488" s="35" t="s">
        <v>421</v>
      </c>
      <c r="L2488" s="33" t="s">
        <v>15263</v>
      </c>
      <c r="M2488" s="33">
        <v>1.0</v>
      </c>
      <c r="N2488" s="33" t="s">
        <v>15302</v>
      </c>
      <c r="O2488" s="5"/>
      <c r="P2488" s="35" t="s">
        <v>233</v>
      </c>
      <c r="Q2488" s="35" t="s">
        <v>9612</v>
      </c>
      <c r="R2488" s="33">
        <v>76270.0</v>
      </c>
      <c r="S2488" s="37"/>
      <c r="T2488" s="33"/>
      <c r="U2488" s="33">
        <v>2.68</v>
      </c>
      <c r="V2488" s="33" t="s">
        <v>154</v>
      </c>
      <c r="W2488" s="33"/>
      <c r="X2488" s="33"/>
      <c r="Y2488" s="5"/>
      <c r="Z2488" s="5"/>
      <c r="AA2488" s="33">
        <v>1.0</v>
      </c>
      <c r="AB2488" s="33"/>
      <c r="AC2488" s="33">
        <v>1.0</v>
      </c>
      <c r="AD2488" s="5"/>
      <c r="AE2488" s="5"/>
      <c r="AF2488" s="5"/>
      <c r="AG2488" s="16"/>
      <c r="AH2488" s="38" t="str">
        <f t="shared" si="1"/>
        <v/>
      </c>
      <c r="AI2488" s="39">
        <f t="shared" si="2"/>
        <v>1</v>
      </c>
      <c r="AJ2488" s="37" t="str">
        <f t="shared" si="3"/>
        <v/>
      </c>
      <c r="AK2488" s="41" t="str">
        <f t="shared" si="4"/>
        <v/>
      </c>
      <c r="AL2488" s="35" t="s">
        <v>233</v>
      </c>
      <c r="AM2488" s="33" t="s">
        <v>9612</v>
      </c>
      <c r="AN2488" s="33" t="s">
        <v>15161</v>
      </c>
      <c r="AO2488" s="41"/>
      <c r="AP2488" s="33" t="s">
        <v>169</v>
      </c>
      <c r="AQ2488" s="33" t="s">
        <v>170</v>
      </c>
      <c r="AR2488" s="33">
        <v>300.0</v>
      </c>
      <c r="AS2488" s="42"/>
      <c r="AT2488" s="42"/>
      <c r="AU2488" s="42"/>
      <c r="AV2488" s="42"/>
      <c r="AW2488" s="42"/>
      <c r="AX2488" s="5"/>
      <c r="AY2488" s="33"/>
      <c r="AZ2488" s="33" t="s">
        <v>15398</v>
      </c>
      <c r="BA2488" s="5"/>
      <c r="BB2488" s="5"/>
      <c r="BC2488" s="5" t="s">
        <v>15399</v>
      </c>
      <c r="BD2488" s="33" t="s">
        <v>173</v>
      </c>
      <c r="BE2488" s="41"/>
      <c r="BF2488" s="35"/>
      <c r="BG2488" s="33" t="s">
        <v>169</v>
      </c>
      <c r="BH2488" s="5"/>
      <c r="BI2488" s="33">
        <v>300.0</v>
      </c>
      <c r="BJ2488" s="33" t="s">
        <v>170</v>
      </c>
      <c r="BK2488" s="5"/>
      <c r="BL2488" s="5">
        <f t="shared" si="5"/>
        <v>3994.5</v>
      </c>
      <c r="BM2488" s="5"/>
      <c r="BN2488" s="5"/>
      <c r="BO2488" s="42">
        <f t="shared" si="6"/>
        <v>3994.5</v>
      </c>
      <c r="BP2488" s="44"/>
      <c r="BQ2488" s="45"/>
      <c r="BR2488" s="47"/>
      <c r="BS2488" s="45"/>
      <c r="BT2488" s="37"/>
      <c r="BU2488" s="5"/>
      <c r="BV2488" s="38"/>
      <c r="BW2488" s="48"/>
      <c r="BX2488" s="44"/>
      <c r="BY2488" s="44"/>
      <c r="BZ2488" s="33" t="s">
        <v>131</v>
      </c>
      <c r="CA2488" s="5"/>
      <c r="CB2488" s="5"/>
      <c r="CC2488" s="33" t="s">
        <v>177</v>
      </c>
      <c r="CD2488" s="5"/>
      <c r="CE2488" s="5"/>
      <c r="CF2488" s="33" t="s">
        <v>178</v>
      </c>
      <c r="CG2488" s="33" t="s">
        <v>15400</v>
      </c>
      <c r="CH2488" s="5"/>
      <c r="CI2488" s="5"/>
      <c r="CJ2488" s="5"/>
      <c r="CK2488" s="33"/>
      <c r="CL2488" s="49">
        <v>45000.0</v>
      </c>
      <c r="CM2488" s="33" t="s">
        <v>180</v>
      </c>
      <c r="CN2488" s="5"/>
      <c r="CO2488" s="33">
        <v>2.0</v>
      </c>
      <c r="CP2488" s="33" t="s">
        <v>181</v>
      </c>
      <c r="CQ2488" s="50" t="str">
        <f t="shared" si="7"/>
        <v>29/06/1942</v>
      </c>
      <c r="CR2488" s="33" t="s">
        <v>182</v>
      </c>
      <c r="CS2488" s="33">
        <v>5.0</v>
      </c>
      <c r="CT2488" s="33">
        <v>5.0</v>
      </c>
      <c r="CU2488" s="33">
        <v>28.0</v>
      </c>
      <c r="CV2488" s="33">
        <v>220.0</v>
      </c>
      <c r="CW2488" s="33">
        <v>5.0100101E8</v>
      </c>
      <c r="CX2488" s="33">
        <v>5.0100100005E10</v>
      </c>
      <c r="CY2488" s="33">
        <v>-100.051536</v>
      </c>
      <c r="CZ2488" s="33">
        <v>20.78608</v>
      </c>
      <c r="DA2488" s="33">
        <v>5.53105678E9</v>
      </c>
      <c r="DB2488" s="33">
        <v>2.0</v>
      </c>
      <c r="DC2488" s="33" t="s">
        <v>8456</v>
      </c>
      <c r="DD2488" s="33">
        <v>2023.0</v>
      </c>
      <c r="DE2488" s="33" t="s">
        <v>184</v>
      </c>
      <c r="DF2488" s="33"/>
      <c r="DG2488" s="33" t="s">
        <v>185</v>
      </c>
      <c r="DH2488" s="33" t="s">
        <v>186</v>
      </c>
      <c r="DI2488" s="5"/>
      <c r="DJ2488" s="5"/>
    </row>
    <row r="2489">
      <c r="A2489" s="33" t="s">
        <v>15401</v>
      </c>
      <c r="B2489" s="34">
        <v>44952.0</v>
      </c>
      <c r="C2489" s="35" t="s">
        <v>137</v>
      </c>
      <c r="D2489" s="35" t="s">
        <v>139</v>
      </c>
      <c r="E2489" s="35" t="s">
        <v>142</v>
      </c>
      <c r="F2489" s="36" t="s">
        <v>144</v>
      </c>
      <c r="G2489" s="33" t="s">
        <v>15402</v>
      </c>
      <c r="H2489" s="33" t="s">
        <v>2525</v>
      </c>
      <c r="I2489" s="33" t="s">
        <v>1778</v>
      </c>
      <c r="J2489" s="33" t="s">
        <v>350</v>
      </c>
      <c r="K2489" s="35" t="s">
        <v>421</v>
      </c>
      <c r="L2489" s="33" t="s">
        <v>4367</v>
      </c>
      <c r="M2489" s="33">
        <v>27.0</v>
      </c>
      <c r="N2489" s="33" t="s">
        <v>1520</v>
      </c>
      <c r="O2489" s="5"/>
      <c r="P2489" s="35" t="s">
        <v>233</v>
      </c>
      <c r="Q2489" s="35" t="s">
        <v>9612</v>
      </c>
      <c r="R2489" s="33">
        <v>76270.0</v>
      </c>
      <c r="S2489" s="37"/>
      <c r="T2489" s="33"/>
      <c r="U2489" s="33">
        <v>1.59</v>
      </c>
      <c r="V2489" s="33" t="s">
        <v>154</v>
      </c>
      <c r="W2489" s="33"/>
      <c r="X2489" s="33"/>
      <c r="Y2489" s="5"/>
      <c r="Z2489" s="5"/>
      <c r="AA2489" s="33">
        <v>1.0</v>
      </c>
      <c r="AB2489" s="33"/>
      <c r="AC2489" s="33">
        <v>1.0</v>
      </c>
      <c r="AD2489" s="5"/>
      <c r="AE2489" s="5"/>
      <c r="AF2489" s="5"/>
      <c r="AG2489" s="16"/>
      <c r="AH2489" s="38" t="str">
        <f t="shared" si="1"/>
        <v/>
      </c>
      <c r="AI2489" s="39">
        <f t="shared" si="2"/>
        <v>1</v>
      </c>
      <c r="AJ2489" s="37" t="str">
        <f t="shared" si="3"/>
        <v/>
      </c>
      <c r="AK2489" s="41" t="str">
        <f t="shared" si="4"/>
        <v/>
      </c>
      <c r="AL2489" s="35" t="s">
        <v>233</v>
      </c>
      <c r="AM2489" s="33" t="s">
        <v>9612</v>
      </c>
      <c r="AN2489" s="33" t="s">
        <v>15161</v>
      </c>
      <c r="AO2489" s="41"/>
      <c r="AP2489" s="33" t="s">
        <v>169</v>
      </c>
      <c r="AQ2489" s="33" t="s">
        <v>170</v>
      </c>
      <c r="AR2489" s="33">
        <v>150.0</v>
      </c>
      <c r="AS2489" s="42"/>
      <c r="AT2489" s="42"/>
      <c r="AU2489" s="42"/>
      <c r="AV2489" s="42"/>
      <c r="AW2489" s="42"/>
      <c r="AX2489" s="5"/>
      <c r="AY2489" s="33"/>
      <c r="AZ2489" s="33" t="s">
        <v>15403</v>
      </c>
      <c r="BA2489" s="5"/>
      <c r="BB2489" s="5"/>
      <c r="BC2489" s="5" t="s">
        <v>15404</v>
      </c>
      <c r="BD2489" s="33" t="s">
        <v>173</v>
      </c>
      <c r="BE2489" s="41"/>
      <c r="BF2489" s="35"/>
      <c r="BG2489" s="33" t="s">
        <v>169</v>
      </c>
      <c r="BH2489" s="5"/>
      <c r="BI2489" s="33">
        <v>150.0</v>
      </c>
      <c r="BJ2489" s="33" t="s">
        <v>170</v>
      </c>
      <c r="BK2489" s="5"/>
      <c r="BL2489" s="5">
        <f t="shared" si="5"/>
        <v>1997.25</v>
      </c>
      <c r="BM2489" s="5"/>
      <c r="BN2489" s="5"/>
      <c r="BO2489" s="42">
        <f t="shared" si="6"/>
        <v>1997.25</v>
      </c>
      <c r="BP2489" s="44"/>
      <c r="BQ2489" s="45"/>
      <c r="BR2489" s="47"/>
      <c r="BS2489" s="45"/>
      <c r="BT2489" s="37"/>
      <c r="BU2489" s="5"/>
      <c r="BV2489" s="38"/>
      <c r="BW2489" s="48"/>
      <c r="BX2489" s="44"/>
      <c r="BY2489" s="44"/>
      <c r="BZ2489" s="33" t="s">
        <v>131</v>
      </c>
      <c r="CA2489" s="5"/>
      <c r="CB2489" s="5"/>
      <c r="CC2489" s="33" t="s">
        <v>177</v>
      </c>
      <c r="CD2489" s="5"/>
      <c r="CE2489" s="5"/>
      <c r="CF2489" s="33" t="s">
        <v>178</v>
      </c>
      <c r="CG2489" s="33" t="s">
        <v>15405</v>
      </c>
      <c r="CH2489" s="5"/>
      <c r="CI2489" s="5"/>
      <c r="CJ2489" s="5"/>
      <c r="CK2489" s="33"/>
      <c r="CL2489" s="49">
        <v>45000.0</v>
      </c>
      <c r="CM2489" s="33" t="s">
        <v>180</v>
      </c>
      <c r="CN2489" s="5"/>
      <c r="CO2489" s="33">
        <v>1.0</v>
      </c>
      <c r="CP2489" s="33" t="s">
        <v>181</v>
      </c>
      <c r="CQ2489" s="50" t="str">
        <f t="shared" si="7"/>
        <v>17/02/1966</v>
      </c>
      <c r="CR2489" s="33" t="s">
        <v>182</v>
      </c>
      <c r="CS2489" s="33">
        <v>5.0</v>
      </c>
      <c r="CT2489" s="33">
        <v>5.0</v>
      </c>
      <c r="CU2489" s="33">
        <v>28.0</v>
      </c>
      <c r="CV2489" s="33">
        <v>220.0</v>
      </c>
      <c r="CW2489" s="33">
        <v>5.01001002E8</v>
      </c>
      <c r="CX2489" s="33">
        <v>5.0100100029E10</v>
      </c>
      <c r="CY2489" s="33">
        <v>-100.051643</v>
      </c>
      <c r="CZ2489" s="33">
        <v>20.78364</v>
      </c>
      <c r="DA2489" s="33">
        <v>4.191124201E9</v>
      </c>
      <c r="DB2489" s="33">
        <v>2.0</v>
      </c>
      <c r="DC2489" s="33" t="s">
        <v>8456</v>
      </c>
      <c r="DD2489" s="33">
        <v>2023.0</v>
      </c>
      <c r="DE2489" s="33" t="s">
        <v>184</v>
      </c>
      <c r="DF2489" s="33"/>
      <c r="DG2489" s="33" t="s">
        <v>185</v>
      </c>
      <c r="DH2489" s="33" t="s">
        <v>186</v>
      </c>
      <c r="DI2489" s="5"/>
      <c r="DJ2489" s="5"/>
    </row>
    <row r="2490">
      <c r="A2490" s="33" t="s">
        <v>15406</v>
      </c>
      <c r="B2490" s="34">
        <v>44952.0</v>
      </c>
      <c r="C2490" s="35" t="s">
        <v>137</v>
      </c>
      <c r="D2490" s="35" t="s">
        <v>139</v>
      </c>
      <c r="E2490" s="35" t="s">
        <v>142</v>
      </c>
      <c r="F2490" s="36" t="s">
        <v>144</v>
      </c>
      <c r="G2490" s="33" t="s">
        <v>15407</v>
      </c>
      <c r="H2490" s="33" t="s">
        <v>3053</v>
      </c>
      <c r="I2490" s="33" t="s">
        <v>255</v>
      </c>
      <c r="J2490" s="33" t="s">
        <v>1648</v>
      </c>
      <c r="K2490" s="35" t="s">
        <v>5624</v>
      </c>
      <c r="L2490" s="33" t="s">
        <v>4367</v>
      </c>
      <c r="M2490" s="33">
        <v>67.0</v>
      </c>
      <c r="N2490" s="33" t="s">
        <v>15180</v>
      </c>
      <c r="O2490" s="5"/>
      <c r="P2490" s="35" t="s">
        <v>233</v>
      </c>
      <c r="Q2490" s="35" t="s">
        <v>9612</v>
      </c>
      <c r="R2490" s="33">
        <v>76270.0</v>
      </c>
      <c r="S2490" s="37"/>
      <c r="T2490" s="33"/>
      <c r="U2490" s="33">
        <v>7.68</v>
      </c>
      <c r="V2490" s="33" t="s">
        <v>154</v>
      </c>
      <c r="W2490" s="33"/>
      <c r="X2490" s="33"/>
      <c r="Y2490" s="5"/>
      <c r="Z2490" s="5"/>
      <c r="AA2490" s="33">
        <v>1.0</v>
      </c>
      <c r="AB2490" s="33"/>
      <c r="AC2490" s="33">
        <v>1.0</v>
      </c>
      <c r="AD2490" s="5"/>
      <c r="AE2490" s="5"/>
      <c r="AF2490" s="5"/>
      <c r="AG2490" s="16"/>
      <c r="AH2490" s="38" t="str">
        <f t="shared" si="1"/>
        <v/>
      </c>
      <c r="AI2490" s="39">
        <f t="shared" si="2"/>
        <v>1</v>
      </c>
      <c r="AJ2490" s="37" t="str">
        <f t="shared" si="3"/>
        <v/>
      </c>
      <c r="AK2490" s="41" t="str">
        <f t="shared" si="4"/>
        <v/>
      </c>
      <c r="AL2490" s="35" t="s">
        <v>233</v>
      </c>
      <c r="AM2490" s="33" t="s">
        <v>9612</v>
      </c>
      <c r="AN2490" s="33" t="s">
        <v>15161</v>
      </c>
      <c r="AO2490" s="41"/>
      <c r="AP2490" s="33" t="s">
        <v>169</v>
      </c>
      <c r="AQ2490" s="33" t="s">
        <v>170</v>
      </c>
      <c r="AR2490" s="33">
        <v>300.0</v>
      </c>
      <c r="AS2490" s="42"/>
      <c r="AT2490" s="42"/>
      <c r="AU2490" s="42"/>
      <c r="AV2490" s="42"/>
      <c r="AW2490" s="42"/>
      <c r="AX2490" s="5"/>
      <c r="AY2490" s="33"/>
      <c r="AZ2490" s="33" t="s">
        <v>15408</v>
      </c>
      <c r="BA2490" s="5"/>
      <c r="BB2490" s="5"/>
      <c r="BC2490" s="5" t="s">
        <v>15409</v>
      </c>
      <c r="BD2490" s="33" t="s">
        <v>173</v>
      </c>
      <c r="BE2490" s="41"/>
      <c r="BF2490" s="35"/>
      <c r="BG2490" s="33" t="s">
        <v>169</v>
      </c>
      <c r="BH2490" s="5"/>
      <c r="BI2490" s="33">
        <v>300.0</v>
      </c>
      <c r="BJ2490" s="33" t="s">
        <v>170</v>
      </c>
      <c r="BK2490" s="5"/>
      <c r="BL2490" s="5">
        <f t="shared" si="5"/>
        <v>3994.5</v>
      </c>
      <c r="BM2490" s="5"/>
      <c r="BN2490" s="5"/>
      <c r="BO2490" s="42">
        <f t="shared" si="6"/>
        <v>3994.5</v>
      </c>
      <c r="BP2490" s="44"/>
      <c r="BQ2490" s="45"/>
      <c r="BR2490" s="47"/>
      <c r="BS2490" s="45"/>
      <c r="BT2490" s="37"/>
      <c r="BU2490" s="5"/>
      <c r="BV2490" s="38"/>
      <c r="BW2490" s="48"/>
      <c r="BX2490" s="44"/>
      <c r="BY2490" s="44"/>
      <c r="BZ2490" s="33" t="s">
        <v>131</v>
      </c>
      <c r="CA2490" s="5"/>
      <c r="CB2490" s="5"/>
      <c r="CC2490" s="33" t="s">
        <v>177</v>
      </c>
      <c r="CD2490" s="5"/>
      <c r="CE2490" s="5"/>
      <c r="CF2490" s="33" t="s">
        <v>178</v>
      </c>
      <c r="CG2490" s="33" t="s">
        <v>15410</v>
      </c>
      <c r="CH2490" s="5"/>
      <c r="CI2490" s="5"/>
      <c r="CJ2490" s="5"/>
      <c r="CK2490" s="33"/>
      <c r="CL2490" s="49">
        <v>45000.0</v>
      </c>
      <c r="CM2490" s="33" t="s">
        <v>180</v>
      </c>
      <c r="CN2490" s="5"/>
      <c r="CO2490" s="33">
        <v>2.0</v>
      </c>
      <c r="CP2490" s="33" t="s">
        <v>181</v>
      </c>
      <c r="CQ2490" s="50" t="str">
        <f t="shared" si="7"/>
        <v>28/03/1949</v>
      </c>
      <c r="CR2490" s="33" t="s">
        <v>182</v>
      </c>
      <c r="CS2490" s="33">
        <v>5.0</v>
      </c>
      <c r="CT2490" s="33">
        <v>5.0</v>
      </c>
      <c r="CU2490" s="33">
        <v>3.0</v>
      </c>
      <c r="CV2490" s="33">
        <v>220.0</v>
      </c>
      <c r="CW2490" s="33">
        <v>5.01001008E8</v>
      </c>
      <c r="CX2490" s="33">
        <v>5.0100100029E10</v>
      </c>
      <c r="CY2490" s="33">
        <v>-100.05443</v>
      </c>
      <c r="CZ2490" s="33">
        <v>20.776596</v>
      </c>
      <c r="DA2490" s="33">
        <v>4.191814733E9</v>
      </c>
      <c r="DB2490" s="33">
        <v>2.0</v>
      </c>
      <c r="DC2490" s="33" t="s">
        <v>8456</v>
      </c>
      <c r="DD2490" s="33">
        <v>2023.0</v>
      </c>
      <c r="DE2490" s="33" t="s">
        <v>184</v>
      </c>
      <c r="DF2490" s="33"/>
      <c r="DG2490" s="33" t="s">
        <v>185</v>
      </c>
      <c r="DH2490" s="33" t="s">
        <v>186</v>
      </c>
      <c r="DI2490" s="5"/>
      <c r="DJ2490" s="5"/>
    </row>
    <row r="2491">
      <c r="A2491" s="33" t="s">
        <v>15411</v>
      </c>
      <c r="B2491" s="34">
        <v>44952.0</v>
      </c>
      <c r="C2491" s="35" t="s">
        <v>137</v>
      </c>
      <c r="D2491" s="35" t="s">
        <v>139</v>
      </c>
      <c r="E2491" s="35" t="s">
        <v>142</v>
      </c>
      <c r="F2491" s="36" t="s">
        <v>144</v>
      </c>
      <c r="G2491" s="33" t="s">
        <v>15412</v>
      </c>
      <c r="H2491" s="33" t="s">
        <v>15413</v>
      </c>
      <c r="I2491" s="33" t="s">
        <v>2201</v>
      </c>
      <c r="J2491" s="33" t="s">
        <v>8919</v>
      </c>
      <c r="K2491" s="35" t="s">
        <v>421</v>
      </c>
      <c r="L2491" s="33" t="s">
        <v>8185</v>
      </c>
      <c r="M2491" s="33" t="s">
        <v>8450</v>
      </c>
      <c r="N2491" s="33" t="s">
        <v>15302</v>
      </c>
      <c r="O2491" s="5"/>
      <c r="P2491" s="35" t="s">
        <v>233</v>
      </c>
      <c r="Q2491" s="35" t="s">
        <v>9612</v>
      </c>
      <c r="R2491" s="33">
        <v>76271.0</v>
      </c>
      <c r="S2491" s="37"/>
      <c r="T2491" s="33"/>
      <c r="U2491" s="33">
        <v>10.17</v>
      </c>
      <c r="V2491" s="33" t="s">
        <v>154</v>
      </c>
      <c r="W2491" s="33"/>
      <c r="X2491" s="33"/>
      <c r="Y2491" s="5"/>
      <c r="Z2491" s="5"/>
      <c r="AA2491" s="33">
        <v>1.0</v>
      </c>
      <c r="AB2491" s="33">
        <v>1.0</v>
      </c>
      <c r="AC2491" s="33"/>
      <c r="AD2491" s="5"/>
      <c r="AE2491" s="5"/>
      <c r="AF2491" s="5"/>
      <c r="AG2491" s="16"/>
      <c r="AH2491" s="38">
        <f t="shared" si="1"/>
        <v>1</v>
      </c>
      <c r="AI2491" s="39" t="str">
        <f t="shared" si="2"/>
        <v/>
      </c>
      <c r="AJ2491" s="37" t="str">
        <f t="shared" si="3"/>
        <v/>
      </c>
      <c r="AK2491" s="41" t="str">
        <f t="shared" si="4"/>
        <v/>
      </c>
      <c r="AL2491" s="35" t="s">
        <v>233</v>
      </c>
      <c r="AM2491" s="33" t="s">
        <v>9612</v>
      </c>
      <c r="AN2491" s="33" t="s">
        <v>15161</v>
      </c>
      <c r="AO2491" s="41"/>
      <c r="AP2491" s="33" t="s">
        <v>169</v>
      </c>
      <c r="AQ2491" s="33" t="s">
        <v>170</v>
      </c>
      <c r="AR2491" s="33">
        <v>300.0</v>
      </c>
      <c r="AS2491" s="42"/>
      <c r="AT2491" s="42"/>
      <c r="AU2491" s="42"/>
      <c r="AV2491" s="42"/>
      <c r="AW2491" s="42"/>
      <c r="AX2491" s="5"/>
      <c r="AY2491" s="33"/>
      <c r="AZ2491" s="33" t="s">
        <v>15414</v>
      </c>
      <c r="BA2491" s="5"/>
      <c r="BB2491" s="5"/>
      <c r="BC2491" s="5" t="s">
        <v>15415</v>
      </c>
      <c r="BD2491" s="33" t="s">
        <v>173</v>
      </c>
      <c r="BE2491" s="41"/>
      <c r="BF2491" s="35"/>
      <c r="BG2491" s="33" t="s">
        <v>169</v>
      </c>
      <c r="BH2491" s="5"/>
      <c r="BI2491" s="33">
        <v>300.0</v>
      </c>
      <c r="BJ2491" s="33" t="s">
        <v>170</v>
      </c>
      <c r="BK2491" s="5"/>
      <c r="BL2491" s="5">
        <f t="shared" si="5"/>
        <v>3994.5</v>
      </c>
      <c r="BM2491" s="5"/>
      <c r="BN2491" s="5"/>
      <c r="BO2491" s="42">
        <f t="shared" si="6"/>
        <v>3994.5</v>
      </c>
      <c r="BP2491" s="44"/>
      <c r="BQ2491" s="45"/>
      <c r="BR2491" s="47"/>
      <c r="BS2491" s="45"/>
      <c r="BT2491" s="37"/>
      <c r="BU2491" s="5"/>
      <c r="BV2491" s="38"/>
      <c r="BW2491" s="48"/>
      <c r="BX2491" s="44"/>
      <c r="BY2491" s="44"/>
      <c r="BZ2491" s="33" t="s">
        <v>131</v>
      </c>
      <c r="CA2491" s="5"/>
      <c r="CB2491" s="5"/>
      <c r="CC2491" s="33" t="s">
        <v>177</v>
      </c>
      <c r="CD2491" s="5"/>
      <c r="CE2491" s="5"/>
      <c r="CF2491" s="33" t="s">
        <v>178</v>
      </c>
      <c r="CG2491" s="33" t="s">
        <v>15416</v>
      </c>
      <c r="CH2491" s="5"/>
      <c r="CI2491" s="5"/>
      <c r="CJ2491" s="5"/>
      <c r="CK2491" s="33"/>
      <c r="CL2491" s="49">
        <v>45000.0</v>
      </c>
      <c r="CM2491" s="33" t="s">
        <v>180</v>
      </c>
      <c r="CN2491" s="5"/>
      <c r="CO2491" s="33">
        <v>2.0</v>
      </c>
      <c r="CP2491" s="33" t="s">
        <v>181</v>
      </c>
      <c r="CQ2491" s="50" t="str">
        <f t="shared" si="7"/>
        <v>24/03/1938</v>
      </c>
      <c r="CR2491" s="33" t="s">
        <v>243</v>
      </c>
      <c r="CS2491" s="33">
        <v>5.0</v>
      </c>
      <c r="CT2491" s="33">
        <v>19.0</v>
      </c>
      <c r="CU2491" s="33">
        <v>28.0</v>
      </c>
      <c r="CV2491" s="33">
        <v>220.0</v>
      </c>
      <c r="CW2491" s="33">
        <v>5.0100101E8</v>
      </c>
      <c r="CX2491" s="5"/>
      <c r="CY2491" s="33">
        <v>-100.051386</v>
      </c>
      <c r="CZ2491" s="33">
        <v>20.78941</v>
      </c>
      <c r="DA2491" s="33">
        <v>4.423521434E9</v>
      </c>
      <c r="DB2491" s="33">
        <v>2.0</v>
      </c>
      <c r="DC2491" s="33" t="s">
        <v>8456</v>
      </c>
      <c r="DD2491" s="33">
        <v>2023.0</v>
      </c>
      <c r="DE2491" s="33" t="s">
        <v>184</v>
      </c>
      <c r="DF2491" s="33"/>
      <c r="DG2491" s="33" t="s">
        <v>185</v>
      </c>
      <c r="DH2491" s="33" t="s">
        <v>186</v>
      </c>
      <c r="DI2491" s="5"/>
      <c r="DJ2491" s="5"/>
    </row>
    <row r="2492">
      <c r="A2492" s="33" t="s">
        <v>15417</v>
      </c>
      <c r="B2492" s="34">
        <v>44952.0</v>
      </c>
      <c r="C2492" s="35" t="s">
        <v>137</v>
      </c>
      <c r="D2492" s="35" t="s">
        <v>139</v>
      </c>
      <c r="E2492" s="35" t="s">
        <v>142</v>
      </c>
      <c r="F2492" s="36" t="s">
        <v>144</v>
      </c>
      <c r="G2492" s="33" t="s">
        <v>15418</v>
      </c>
      <c r="H2492" s="33" t="s">
        <v>15419</v>
      </c>
      <c r="I2492" s="33" t="s">
        <v>2201</v>
      </c>
      <c r="J2492" s="33" t="s">
        <v>204</v>
      </c>
      <c r="K2492" s="35" t="s">
        <v>5624</v>
      </c>
      <c r="L2492" s="33" t="s">
        <v>8185</v>
      </c>
      <c r="M2492" s="33">
        <v>66.0</v>
      </c>
      <c r="N2492" s="33" t="s">
        <v>15289</v>
      </c>
      <c r="O2492" s="5"/>
      <c r="P2492" s="35" t="s">
        <v>233</v>
      </c>
      <c r="Q2492" s="35" t="s">
        <v>9612</v>
      </c>
      <c r="R2492" s="33">
        <v>76270.0</v>
      </c>
      <c r="S2492" s="37"/>
      <c r="T2492" s="33"/>
      <c r="U2492" s="33">
        <v>7.05</v>
      </c>
      <c r="V2492" s="33" t="s">
        <v>154</v>
      </c>
      <c r="W2492" s="33"/>
      <c r="X2492" s="33"/>
      <c r="Y2492" s="5"/>
      <c r="Z2492" s="5"/>
      <c r="AA2492" s="33">
        <v>1.0</v>
      </c>
      <c r="AB2492" s="33"/>
      <c r="AC2492" s="33">
        <v>1.0</v>
      </c>
      <c r="AD2492" s="5"/>
      <c r="AE2492" s="5"/>
      <c r="AF2492" s="5"/>
      <c r="AG2492" s="16"/>
      <c r="AH2492" s="38" t="str">
        <f t="shared" si="1"/>
        <v/>
      </c>
      <c r="AI2492" s="39">
        <f t="shared" si="2"/>
        <v>1</v>
      </c>
      <c r="AJ2492" s="37" t="str">
        <f t="shared" si="3"/>
        <v/>
      </c>
      <c r="AK2492" s="41" t="str">
        <f t="shared" si="4"/>
        <v/>
      </c>
      <c r="AL2492" s="35" t="s">
        <v>233</v>
      </c>
      <c r="AM2492" s="33" t="s">
        <v>9612</v>
      </c>
      <c r="AN2492" s="33" t="s">
        <v>15161</v>
      </c>
      <c r="AO2492" s="41"/>
      <c r="AP2492" s="33" t="s">
        <v>169</v>
      </c>
      <c r="AQ2492" s="33" t="s">
        <v>170</v>
      </c>
      <c r="AR2492" s="33">
        <v>300.0</v>
      </c>
      <c r="AS2492" s="42"/>
      <c r="AT2492" s="42"/>
      <c r="AU2492" s="42"/>
      <c r="AV2492" s="42"/>
      <c r="AW2492" s="42"/>
      <c r="AX2492" s="5"/>
      <c r="AY2492" s="33"/>
      <c r="AZ2492" s="33" t="s">
        <v>15420</v>
      </c>
      <c r="BA2492" s="5"/>
      <c r="BB2492" s="5"/>
      <c r="BC2492" s="5" t="s">
        <v>15421</v>
      </c>
      <c r="BD2492" s="33" t="s">
        <v>173</v>
      </c>
      <c r="BE2492" s="41"/>
      <c r="BF2492" s="35"/>
      <c r="BG2492" s="33" t="s">
        <v>169</v>
      </c>
      <c r="BH2492" s="5"/>
      <c r="BI2492" s="33">
        <v>300.0</v>
      </c>
      <c r="BJ2492" s="33" t="s">
        <v>170</v>
      </c>
      <c r="BK2492" s="5"/>
      <c r="BL2492" s="5">
        <f t="shared" si="5"/>
        <v>3994.5</v>
      </c>
      <c r="BM2492" s="5"/>
      <c r="BN2492" s="5"/>
      <c r="BO2492" s="42">
        <f t="shared" si="6"/>
        <v>3994.5</v>
      </c>
      <c r="BP2492" s="44"/>
      <c r="BQ2492" s="45"/>
      <c r="BR2492" s="47"/>
      <c r="BS2492" s="45"/>
      <c r="BT2492" s="37"/>
      <c r="BU2492" s="5"/>
      <c r="BV2492" s="38"/>
      <c r="BW2492" s="48"/>
      <c r="BX2492" s="44"/>
      <c r="BY2492" s="44"/>
      <c r="BZ2492" s="33" t="s">
        <v>131</v>
      </c>
      <c r="CA2492" s="5"/>
      <c r="CB2492" s="5"/>
      <c r="CC2492" s="33" t="s">
        <v>177</v>
      </c>
      <c r="CD2492" s="5"/>
      <c r="CE2492" s="5"/>
      <c r="CF2492" s="33" t="s">
        <v>178</v>
      </c>
      <c r="CG2492" s="33" t="s">
        <v>15422</v>
      </c>
      <c r="CH2492" s="5"/>
      <c r="CI2492" s="5"/>
      <c r="CJ2492" s="5"/>
      <c r="CK2492" s="33"/>
      <c r="CL2492" s="49">
        <v>45000.0</v>
      </c>
      <c r="CM2492" s="33" t="s">
        <v>180</v>
      </c>
      <c r="CN2492" s="5"/>
      <c r="CO2492" s="33">
        <v>2.0</v>
      </c>
      <c r="CP2492" s="33" t="s">
        <v>181</v>
      </c>
      <c r="CQ2492" s="50" t="str">
        <f t="shared" si="7"/>
        <v>27/08/1963</v>
      </c>
      <c r="CR2492" s="33" t="s">
        <v>182</v>
      </c>
      <c r="CS2492" s="33">
        <v>5.0</v>
      </c>
      <c r="CT2492" s="33">
        <v>5.0</v>
      </c>
      <c r="CU2492" s="33">
        <v>3.0</v>
      </c>
      <c r="CV2492" s="33">
        <v>220.0</v>
      </c>
      <c r="CW2492" s="33">
        <v>5.01001011E8</v>
      </c>
      <c r="CX2492" s="33">
        <v>5.0100100006E10</v>
      </c>
      <c r="CY2492" s="33">
        <v>-100.050264</v>
      </c>
      <c r="CZ2492" s="33">
        <v>20.789149</v>
      </c>
      <c r="DA2492" s="33">
        <v>4.4219266E9</v>
      </c>
      <c r="DB2492" s="33">
        <v>1.0</v>
      </c>
      <c r="DC2492" s="33" t="s">
        <v>8456</v>
      </c>
      <c r="DD2492" s="33">
        <v>2023.0</v>
      </c>
      <c r="DE2492" s="33" t="s">
        <v>184</v>
      </c>
      <c r="DF2492" s="33"/>
      <c r="DG2492" s="33" t="s">
        <v>185</v>
      </c>
      <c r="DH2492" s="33" t="s">
        <v>186</v>
      </c>
      <c r="DI2492" s="5"/>
      <c r="DJ2492" s="5"/>
    </row>
    <row r="2493">
      <c r="A2493" s="33" t="s">
        <v>15423</v>
      </c>
      <c r="B2493" s="34">
        <v>44952.0</v>
      </c>
      <c r="C2493" s="35" t="s">
        <v>137</v>
      </c>
      <c r="D2493" s="35" t="s">
        <v>139</v>
      </c>
      <c r="E2493" s="35" t="s">
        <v>142</v>
      </c>
      <c r="F2493" s="36" t="s">
        <v>144</v>
      </c>
      <c r="G2493" s="33" t="s">
        <v>15424</v>
      </c>
      <c r="H2493" s="33" t="s">
        <v>15425</v>
      </c>
      <c r="I2493" s="33" t="s">
        <v>9206</v>
      </c>
      <c r="J2493" s="33" t="s">
        <v>844</v>
      </c>
      <c r="K2493" s="35" t="s">
        <v>421</v>
      </c>
      <c r="L2493" s="33" t="s">
        <v>3775</v>
      </c>
      <c r="M2493" s="33" t="s">
        <v>8450</v>
      </c>
      <c r="N2493" s="33" t="s">
        <v>10099</v>
      </c>
      <c r="O2493" s="5"/>
      <c r="P2493" s="35" t="s">
        <v>233</v>
      </c>
      <c r="Q2493" s="35" t="s">
        <v>10099</v>
      </c>
      <c r="R2493" s="33">
        <v>76286.0</v>
      </c>
      <c r="S2493" s="37"/>
      <c r="T2493" s="33"/>
      <c r="U2493" s="33">
        <v>6.16</v>
      </c>
      <c r="V2493" s="33" t="s">
        <v>154</v>
      </c>
      <c r="W2493" s="33"/>
      <c r="X2493" s="33"/>
      <c r="Y2493" s="5"/>
      <c r="Z2493" s="5"/>
      <c r="AA2493" s="33">
        <v>1.0</v>
      </c>
      <c r="AB2493" s="33">
        <v>1.0</v>
      </c>
      <c r="AC2493" s="33"/>
      <c r="AD2493" s="5"/>
      <c r="AE2493" s="5"/>
      <c r="AF2493" s="5"/>
      <c r="AG2493" s="16"/>
      <c r="AH2493" s="38">
        <f t="shared" si="1"/>
        <v>1</v>
      </c>
      <c r="AI2493" s="39" t="str">
        <f t="shared" si="2"/>
        <v/>
      </c>
      <c r="AJ2493" s="37" t="str">
        <f t="shared" si="3"/>
        <v/>
      </c>
      <c r="AK2493" s="41" t="str">
        <f t="shared" si="4"/>
        <v/>
      </c>
      <c r="AL2493" s="35" t="s">
        <v>233</v>
      </c>
      <c r="AM2493" s="33" t="s">
        <v>9612</v>
      </c>
      <c r="AN2493" s="33" t="s">
        <v>15161</v>
      </c>
      <c r="AO2493" s="41"/>
      <c r="AP2493" s="33" t="s">
        <v>169</v>
      </c>
      <c r="AQ2493" s="33" t="s">
        <v>170</v>
      </c>
      <c r="AR2493" s="33">
        <v>300.0</v>
      </c>
      <c r="AS2493" s="42"/>
      <c r="AT2493" s="42"/>
      <c r="AU2493" s="42"/>
      <c r="AV2493" s="42"/>
      <c r="AW2493" s="42"/>
      <c r="AX2493" s="5"/>
      <c r="AY2493" s="33"/>
      <c r="AZ2493" s="33" t="s">
        <v>15426</v>
      </c>
      <c r="BA2493" s="5"/>
      <c r="BB2493" s="5"/>
      <c r="BC2493" s="5" t="s">
        <v>15427</v>
      </c>
      <c r="BD2493" s="33" t="s">
        <v>173</v>
      </c>
      <c r="BE2493" s="41"/>
      <c r="BF2493" s="35"/>
      <c r="BG2493" s="33" t="s">
        <v>169</v>
      </c>
      <c r="BH2493" s="5"/>
      <c r="BI2493" s="33">
        <v>300.0</v>
      </c>
      <c r="BJ2493" s="33" t="s">
        <v>170</v>
      </c>
      <c r="BK2493" s="5"/>
      <c r="BL2493" s="5">
        <f t="shared" si="5"/>
        <v>3994.5</v>
      </c>
      <c r="BM2493" s="5"/>
      <c r="BN2493" s="5"/>
      <c r="BO2493" s="42">
        <f t="shared" si="6"/>
        <v>3994.5</v>
      </c>
      <c r="BP2493" s="44"/>
      <c r="BQ2493" s="45"/>
      <c r="BR2493" s="47"/>
      <c r="BS2493" s="45"/>
      <c r="BT2493" s="37"/>
      <c r="BU2493" s="5"/>
      <c r="BV2493" s="38"/>
      <c r="BW2493" s="48"/>
      <c r="BX2493" s="44"/>
      <c r="BY2493" s="44"/>
      <c r="BZ2493" s="33" t="s">
        <v>131</v>
      </c>
      <c r="CA2493" s="5"/>
      <c r="CB2493" s="5"/>
      <c r="CC2493" s="33" t="s">
        <v>177</v>
      </c>
      <c r="CD2493" s="5"/>
      <c r="CE2493" s="5"/>
      <c r="CF2493" s="33" t="s">
        <v>178</v>
      </c>
      <c r="CG2493" s="33" t="s">
        <v>15428</v>
      </c>
      <c r="CH2493" s="5"/>
      <c r="CI2493" s="5"/>
      <c r="CJ2493" s="5"/>
      <c r="CK2493" s="33"/>
      <c r="CL2493" s="49">
        <v>45000.0</v>
      </c>
      <c r="CM2493" s="33" t="s">
        <v>180</v>
      </c>
      <c r="CN2493" s="5"/>
      <c r="CO2493" s="33">
        <v>2.0</v>
      </c>
      <c r="CP2493" s="33" t="s">
        <v>181</v>
      </c>
      <c r="CQ2493" s="50" t="str">
        <f t="shared" si="7"/>
        <v>27/09/1949</v>
      </c>
      <c r="CR2493" s="33" t="s">
        <v>243</v>
      </c>
      <c r="CS2493" s="33">
        <v>5.0</v>
      </c>
      <c r="CT2493" s="33">
        <v>5.0</v>
      </c>
      <c r="CU2493" s="33">
        <v>28.0</v>
      </c>
      <c r="CV2493" s="33">
        <v>1882.0</v>
      </c>
      <c r="CW2493" s="5"/>
      <c r="CX2493" s="5"/>
      <c r="CY2493" s="33">
        <v>-100.032959</v>
      </c>
      <c r="CZ2493" s="33">
        <v>20.751938</v>
      </c>
      <c r="DA2493" s="33">
        <v>4.191914106E9</v>
      </c>
      <c r="DB2493" s="33">
        <v>2.0</v>
      </c>
      <c r="DC2493" s="33" t="s">
        <v>8456</v>
      </c>
      <c r="DD2493" s="33">
        <v>2023.0</v>
      </c>
      <c r="DE2493" s="33" t="s">
        <v>184</v>
      </c>
      <c r="DF2493" s="33"/>
      <c r="DG2493" s="33" t="s">
        <v>185</v>
      </c>
      <c r="DH2493" s="33" t="s">
        <v>186</v>
      </c>
      <c r="DI2493" s="5"/>
      <c r="DJ2493" s="5"/>
    </row>
    <row r="2494">
      <c r="A2494" s="33" t="s">
        <v>15429</v>
      </c>
      <c r="B2494" s="34">
        <v>44952.0</v>
      </c>
      <c r="C2494" s="35" t="s">
        <v>137</v>
      </c>
      <c r="D2494" s="35" t="s">
        <v>139</v>
      </c>
      <c r="E2494" s="35" t="s">
        <v>142</v>
      </c>
      <c r="F2494" s="36" t="s">
        <v>144</v>
      </c>
      <c r="G2494" s="33" t="s">
        <v>15430</v>
      </c>
      <c r="H2494" s="33" t="s">
        <v>1751</v>
      </c>
      <c r="I2494" s="33" t="s">
        <v>9975</v>
      </c>
      <c r="J2494" s="33" t="s">
        <v>231</v>
      </c>
      <c r="K2494" s="35" t="s">
        <v>421</v>
      </c>
      <c r="L2494" s="33" t="s">
        <v>3775</v>
      </c>
      <c r="M2494" s="33" t="s">
        <v>8450</v>
      </c>
      <c r="N2494" s="33" t="s">
        <v>10099</v>
      </c>
      <c r="O2494" s="5"/>
      <c r="P2494" s="35" t="s">
        <v>233</v>
      </c>
      <c r="Q2494" s="35" t="s">
        <v>10099</v>
      </c>
      <c r="R2494" s="33">
        <v>76286.0</v>
      </c>
      <c r="S2494" s="37"/>
      <c r="T2494" s="33"/>
      <c r="U2494" s="33">
        <v>8.62</v>
      </c>
      <c r="V2494" s="33" t="s">
        <v>154</v>
      </c>
      <c r="W2494" s="33"/>
      <c r="X2494" s="33"/>
      <c r="Y2494" s="5"/>
      <c r="Z2494" s="5"/>
      <c r="AA2494" s="33">
        <v>1.0</v>
      </c>
      <c r="AB2494" s="33"/>
      <c r="AC2494" s="33">
        <v>1.0</v>
      </c>
      <c r="AD2494" s="5"/>
      <c r="AE2494" s="5"/>
      <c r="AF2494" s="5"/>
      <c r="AG2494" s="16"/>
      <c r="AH2494" s="38" t="str">
        <f t="shared" si="1"/>
        <v/>
      </c>
      <c r="AI2494" s="39">
        <f t="shared" si="2"/>
        <v>1</v>
      </c>
      <c r="AJ2494" s="37" t="str">
        <f t="shared" si="3"/>
        <v/>
      </c>
      <c r="AK2494" s="41" t="str">
        <f t="shared" si="4"/>
        <v/>
      </c>
      <c r="AL2494" s="35" t="s">
        <v>233</v>
      </c>
      <c r="AM2494" s="33" t="s">
        <v>9612</v>
      </c>
      <c r="AN2494" s="33" t="s">
        <v>15161</v>
      </c>
      <c r="AO2494" s="41"/>
      <c r="AP2494" s="33" t="s">
        <v>169</v>
      </c>
      <c r="AQ2494" s="33" t="s">
        <v>170</v>
      </c>
      <c r="AR2494" s="33">
        <v>300.0</v>
      </c>
      <c r="AS2494" s="42"/>
      <c r="AT2494" s="42"/>
      <c r="AU2494" s="42"/>
      <c r="AV2494" s="42"/>
      <c r="AW2494" s="42"/>
      <c r="AX2494" s="5"/>
      <c r="AY2494" s="33"/>
      <c r="AZ2494" s="33" t="s">
        <v>15431</v>
      </c>
      <c r="BA2494" s="5"/>
      <c r="BB2494" s="5"/>
      <c r="BC2494" s="5" t="s">
        <v>15432</v>
      </c>
      <c r="BD2494" s="33" t="s">
        <v>173</v>
      </c>
      <c r="BE2494" s="41"/>
      <c r="BF2494" s="35"/>
      <c r="BG2494" s="33" t="s">
        <v>169</v>
      </c>
      <c r="BH2494" s="5"/>
      <c r="BI2494" s="33">
        <v>300.0</v>
      </c>
      <c r="BJ2494" s="33" t="s">
        <v>170</v>
      </c>
      <c r="BK2494" s="5"/>
      <c r="BL2494" s="5">
        <f t="shared" si="5"/>
        <v>3994.5</v>
      </c>
      <c r="BM2494" s="5"/>
      <c r="BN2494" s="5"/>
      <c r="BO2494" s="42">
        <f t="shared" si="6"/>
        <v>3994.5</v>
      </c>
      <c r="BP2494" s="44"/>
      <c r="BQ2494" s="45"/>
      <c r="BR2494" s="47"/>
      <c r="BS2494" s="45"/>
      <c r="BT2494" s="37"/>
      <c r="BU2494" s="5"/>
      <c r="BV2494" s="38"/>
      <c r="BW2494" s="48"/>
      <c r="BX2494" s="44"/>
      <c r="BY2494" s="44"/>
      <c r="BZ2494" s="33" t="s">
        <v>131</v>
      </c>
      <c r="CA2494" s="5"/>
      <c r="CB2494" s="5"/>
      <c r="CC2494" s="33" t="s">
        <v>177</v>
      </c>
      <c r="CD2494" s="5"/>
      <c r="CE2494" s="5"/>
      <c r="CF2494" s="33" t="s">
        <v>178</v>
      </c>
      <c r="CG2494" s="33" t="s">
        <v>15433</v>
      </c>
      <c r="CH2494" s="5"/>
      <c r="CI2494" s="5"/>
      <c r="CJ2494" s="5"/>
      <c r="CK2494" s="33"/>
      <c r="CL2494" s="49">
        <v>45000.0</v>
      </c>
      <c r="CM2494" s="33" t="s">
        <v>180</v>
      </c>
      <c r="CN2494" s="5"/>
      <c r="CO2494" s="33">
        <v>2.0</v>
      </c>
      <c r="CP2494" s="33" t="s">
        <v>181</v>
      </c>
      <c r="CQ2494" s="50" t="str">
        <f t="shared" si="7"/>
        <v>07/05/1951</v>
      </c>
      <c r="CR2494" s="33" t="s">
        <v>182</v>
      </c>
      <c r="CS2494" s="33">
        <v>5.0</v>
      </c>
      <c r="CT2494" s="33">
        <v>5.0</v>
      </c>
      <c r="CU2494" s="33">
        <v>28.0</v>
      </c>
      <c r="CV2494" s="33">
        <v>1882.0</v>
      </c>
      <c r="CW2494" s="5"/>
      <c r="CX2494" s="5"/>
      <c r="CY2494" s="33">
        <v>-100.032959</v>
      </c>
      <c r="CZ2494" s="33">
        <v>20.751938</v>
      </c>
      <c r="DA2494" s="33">
        <v>4.191137546E9</v>
      </c>
      <c r="DB2494" s="33">
        <v>2.0</v>
      </c>
      <c r="DC2494" s="33" t="s">
        <v>8456</v>
      </c>
      <c r="DD2494" s="33">
        <v>2023.0</v>
      </c>
      <c r="DE2494" s="33" t="s">
        <v>184</v>
      </c>
      <c r="DF2494" s="33"/>
      <c r="DG2494" s="33" t="s">
        <v>185</v>
      </c>
      <c r="DH2494" s="33" t="s">
        <v>186</v>
      </c>
      <c r="DI2494" s="5"/>
      <c r="DJ2494" s="5"/>
    </row>
    <row r="2495">
      <c r="A2495" s="33" t="s">
        <v>15434</v>
      </c>
      <c r="B2495" s="34">
        <v>44952.0</v>
      </c>
      <c r="C2495" s="35" t="s">
        <v>137</v>
      </c>
      <c r="D2495" s="35" t="s">
        <v>139</v>
      </c>
      <c r="E2495" s="35" t="s">
        <v>142</v>
      </c>
      <c r="F2495" s="36" t="s">
        <v>144</v>
      </c>
      <c r="G2495" s="33" t="s">
        <v>15435</v>
      </c>
      <c r="H2495" s="33" t="s">
        <v>15436</v>
      </c>
      <c r="I2495" s="33" t="s">
        <v>213</v>
      </c>
      <c r="J2495" s="33" t="s">
        <v>6248</v>
      </c>
      <c r="K2495" s="35" t="s">
        <v>421</v>
      </c>
      <c r="L2495" s="33" t="s">
        <v>14686</v>
      </c>
      <c r="M2495" s="33" t="s">
        <v>8450</v>
      </c>
      <c r="N2495" s="33" t="s">
        <v>10099</v>
      </c>
      <c r="O2495" s="5"/>
      <c r="P2495" s="35" t="s">
        <v>233</v>
      </c>
      <c r="Q2495" s="35" t="s">
        <v>10099</v>
      </c>
      <c r="R2495" s="33">
        <v>76286.0</v>
      </c>
      <c r="S2495" s="37"/>
      <c r="T2495" s="33"/>
      <c r="U2495" s="33">
        <v>5.09</v>
      </c>
      <c r="V2495" s="33" t="s">
        <v>154</v>
      </c>
      <c r="W2495" s="33"/>
      <c r="X2495" s="33"/>
      <c r="Y2495" s="5"/>
      <c r="Z2495" s="5"/>
      <c r="AA2495" s="33">
        <v>1.0</v>
      </c>
      <c r="AB2495" s="33"/>
      <c r="AC2495" s="33">
        <v>1.0</v>
      </c>
      <c r="AD2495" s="5"/>
      <c r="AE2495" s="5"/>
      <c r="AF2495" s="5"/>
      <c r="AG2495" s="16"/>
      <c r="AH2495" s="38" t="str">
        <f t="shared" si="1"/>
        <v/>
      </c>
      <c r="AI2495" s="39">
        <f t="shared" si="2"/>
        <v>1</v>
      </c>
      <c r="AJ2495" s="37" t="str">
        <f t="shared" si="3"/>
        <v/>
      </c>
      <c r="AK2495" s="41" t="str">
        <f t="shared" si="4"/>
        <v/>
      </c>
      <c r="AL2495" s="35" t="s">
        <v>233</v>
      </c>
      <c r="AM2495" s="33" t="s">
        <v>9612</v>
      </c>
      <c r="AN2495" s="33" t="s">
        <v>15161</v>
      </c>
      <c r="AO2495" s="41"/>
      <c r="AP2495" s="33" t="s">
        <v>169</v>
      </c>
      <c r="AQ2495" s="33" t="s">
        <v>170</v>
      </c>
      <c r="AR2495" s="33">
        <v>300.0</v>
      </c>
      <c r="AS2495" s="42"/>
      <c r="AT2495" s="42"/>
      <c r="AU2495" s="42"/>
      <c r="AV2495" s="42"/>
      <c r="AW2495" s="42"/>
      <c r="AX2495" s="5"/>
      <c r="AY2495" s="33"/>
      <c r="AZ2495" s="33" t="s">
        <v>15437</v>
      </c>
      <c r="BA2495" s="5"/>
      <c r="BB2495" s="5"/>
      <c r="BC2495" s="5" t="s">
        <v>15438</v>
      </c>
      <c r="BD2495" s="33" t="s">
        <v>173</v>
      </c>
      <c r="BE2495" s="41"/>
      <c r="BF2495" s="35"/>
      <c r="BG2495" s="33" t="s">
        <v>169</v>
      </c>
      <c r="BH2495" s="5"/>
      <c r="BI2495" s="33">
        <v>300.0</v>
      </c>
      <c r="BJ2495" s="33" t="s">
        <v>170</v>
      </c>
      <c r="BK2495" s="5"/>
      <c r="BL2495" s="5">
        <f t="shared" si="5"/>
        <v>3994.5</v>
      </c>
      <c r="BM2495" s="5"/>
      <c r="BN2495" s="5"/>
      <c r="BO2495" s="42">
        <f t="shared" si="6"/>
        <v>3994.5</v>
      </c>
      <c r="BP2495" s="44"/>
      <c r="BQ2495" s="45"/>
      <c r="BR2495" s="47"/>
      <c r="BS2495" s="45"/>
      <c r="BT2495" s="37"/>
      <c r="BU2495" s="5"/>
      <c r="BV2495" s="38"/>
      <c r="BW2495" s="48"/>
      <c r="BX2495" s="44"/>
      <c r="BY2495" s="44"/>
      <c r="BZ2495" s="33" t="s">
        <v>131</v>
      </c>
      <c r="CA2495" s="5"/>
      <c r="CB2495" s="5"/>
      <c r="CC2495" s="33" t="s">
        <v>177</v>
      </c>
      <c r="CD2495" s="5"/>
      <c r="CE2495" s="5"/>
      <c r="CF2495" s="33" t="s">
        <v>178</v>
      </c>
      <c r="CG2495" s="33" t="s">
        <v>15439</v>
      </c>
      <c r="CH2495" s="5"/>
      <c r="CI2495" s="5"/>
      <c r="CJ2495" s="5"/>
      <c r="CK2495" s="33"/>
      <c r="CL2495" s="49">
        <v>45000.0</v>
      </c>
      <c r="CM2495" s="33" t="s">
        <v>180</v>
      </c>
      <c r="CN2495" s="5"/>
      <c r="CO2495" s="33">
        <v>2.0</v>
      </c>
      <c r="CP2495" s="33" t="s">
        <v>181</v>
      </c>
      <c r="CQ2495" s="50" t="str">
        <f t="shared" si="7"/>
        <v>26/02/1961</v>
      </c>
      <c r="CR2495" s="33" t="s">
        <v>182</v>
      </c>
      <c r="CS2495" s="33">
        <v>5.0</v>
      </c>
      <c r="CT2495" s="33">
        <v>5.0</v>
      </c>
      <c r="CU2495" s="33">
        <v>28.0</v>
      </c>
      <c r="CV2495" s="33">
        <v>1882.0</v>
      </c>
      <c r="CW2495" s="5"/>
      <c r="CX2495" s="5"/>
      <c r="CY2495" s="33">
        <v>-100.037894</v>
      </c>
      <c r="CZ2495" s="33">
        <v>20.751882</v>
      </c>
      <c r="DA2495" s="33">
        <v>4.42469823E9</v>
      </c>
      <c r="DB2495" s="33">
        <v>2.0</v>
      </c>
      <c r="DC2495" s="33" t="s">
        <v>8456</v>
      </c>
      <c r="DD2495" s="33">
        <v>2023.0</v>
      </c>
      <c r="DE2495" s="33" t="s">
        <v>184</v>
      </c>
      <c r="DF2495" s="33"/>
      <c r="DG2495" s="33" t="s">
        <v>185</v>
      </c>
      <c r="DH2495" s="33" t="s">
        <v>186</v>
      </c>
      <c r="DI2495" s="5"/>
      <c r="DJ2495" s="5"/>
    </row>
    <row r="2496">
      <c r="A2496" s="33" t="s">
        <v>15440</v>
      </c>
      <c r="B2496" s="34">
        <v>44952.0</v>
      </c>
      <c r="C2496" s="35" t="s">
        <v>137</v>
      </c>
      <c r="D2496" s="35" t="s">
        <v>139</v>
      </c>
      <c r="E2496" s="35" t="s">
        <v>142</v>
      </c>
      <c r="F2496" s="36" t="s">
        <v>144</v>
      </c>
      <c r="G2496" s="33" t="s">
        <v>15441</v>
      </c>
      <c r="H2496" s="33" t="s">
        <v>15442</v>
      </c>
      <c r="I2496" s="33" t="s">
        <v>213</v>
      </c>
      <c r="J2496" s="33" t="s">
        <v>1641</v>
      </c>
      <c r="K2496" s="35" t="s">
        <v>15443</v>
      </c>
      <c r="L2496" s="33" t="s">
        <v>15444</v>
      </c>
      <c r="M2496" s="33" t="s">
        <v>8450</v>
      </c>
      <c r="N2496" s="33" t="s">
        <v>15445</v>
      </c>
      <c r="O2496" s="5"/>
      <c r="P2496" s="35" t="s">
        <v>233</v>
      </c>
      <c r="Q2496" s="35" t="s">
        <v>15445</v>
      </c>
      <c r="R2496" s="33">
        <v>76270.0</v>
      </c>
      <c r="S2496" s="37"/>
      <c r="T2496" s="33"/>
      <c r="U2496" s="33">
        <v>8.3</v>
      </c>
      <c r="V2496" s="33" t="s">
        <v>154</v>
      </c>
      <c r="W2496" s="33"/>
      <c r="X2496" s="33"/>
      <c r="Y2496" s="5"/>
      <c r="Z2496" s="5"/>
      <c r="AA2496" s="33">
        <v>1.0</v>
      </c>
      <c r="AB2496" s="33"/>
      <c r="AC2496" s="33">
        <v>1.0</v>
      </c>
      <c r="AD2496" s="5"/>
      <c r="AE2496" s="5"/>
      <c r="AF2496" s="5"/>
      <c r="AG2496" s="16"/>
      <c r="AH2496" s="38" t="str">
        <f t="shared" si="1"/>
        <v/>
      </c>
      <c r="AI2496" s="39">
        <f t="shared" si="2"/>
        <v>1</v>
      </c>
      <c r="AJ2496" s="37" t="str">
        <f t="shared" si="3"/>
        <v/>
      </c>
      <c r="AK2496" s="41" t="str">
        <f t="shared" si="4"/>
        <v/>
      </c>
      <c r="AL2496" s="35" t="s">
        <v>233</v>
      </c>
      <c r="AM2496" s="33" t="s">
        <v>9612</v>
      </c>
      <c r="AN2496" s="33" t="s">
        <v>15161</v>
      </c>
      <c r="AO2496" s="41"/>
      <c r="AP2496" s="33" t="s">
        <v>169</v>
      </c>
      <c r="AQ2496" s="33" t="s">
        <v>170</v>
      </c>
      <c r="AR2496" s="33">
        <v>300.0</v>
      </c>
      <c r="AS2496" s="42"/>
      <c r="AT2496" s="42"/>
      <c r="AU2496" s="42"/>
      <c r="AV2496" s="42"/>
      <c r="AW2496" s="42"/>
      <c r="AX2496" s="5"/>
      <c r="AY2496" s="33"/>
      <c r="AZ2496" s="33" t="s">
        <v>15446</v>
      </c>
      <c r="BA2496" s="5"/>
      <c r="BB2496" s="5"/>
      <c r="BC2496" s="5" t="s">
        <v>15447</v>
      </c>
      <c r="BD2496" s="33" t="s">
        <v>173</v>
      </c>
      <c r="BE2496" s="41"/>
      <c r="BF2496" s="35"/>
      <c r="BG2496" s="33" t="s">
        <v>169</v>
      </c>
      <c r="BH2496" s="5"/>
      <c r="BI2496" s="33">
        <v>300.0</v>
      </c>
      <c r="BJ2496" s="33" t="s">
        <v>170</v>
      </c>
      <c r="BK2496" s="5"/>
      <c r="BL2496" s="5">
        <f t="shared" si="5"/>
        <v>3994.5</v>
      </c>
      <c r="BM2496" s="5"/>
      <c r="BN2496" s="5"/>
      <c r="BO2496" s="42">
        <f t="shared" si="6"/>
        <v>3994.5</v>
      </c>
      <c r="BP2496" s="44"/>
      <c r="BQ2496" s="45"/>
      <c r="BR2496" s="47"/>
      <c r="BS2496" s="45"/>
      <c r="BT2496" s="37"/>
      <c r="BU2496" s="5"/>
      <c r="BV2496" s="38"/>
      <c r="BW2496" s="48"/>
      <c r="BX2496" s="44"/>
      <c r="BY2496" s="44"/>
      <c r="BZ2496" s="33" t="s">
        <v>131</v>
      </c>
      <c r="CA2496" s="5"/>
      <c r="CB2496" s="5"/>
      <c r="CC2496" s="33" t="s">
        <v>177</v>
      </c>
      <c r="CD2496" s="5"/>
      <c r="CE2496" s="5"/>
      <c r="CF2496" s="33" t="s">
        <v>178</v>
      </c>
      <c r="CG2496" s="33" t="s">
        <v>15448</v>
      </c>
      <c r="CH2496" s="5"/>
      <c r="CI2496" s="5"/>
      <c r="CJ2496" s="5"/>
      <c r="CK2496" s="33"/>
      <c r="CL2496" s="49">
        <v>45000.0</v>
      </c>
      <c r="CM2496" s="33" t="s">
        <v>180</v>
      </c>
      <c r="CN2496" s="5"/>
      <c r="CO2496" s="33">
        <v>2.0</v>
      </c>
      <c r="CP2496" s="33" t="s">
        <v>181</v>
      </c>
      <c r="CQ2496" s="50" t="str">
        <f t="shared" si="7"/>
        <v>30/04/1943</v>
      </c>
      <c r="CR2496" s="33" t="s">
        <v>182</v>
      </c>
      <c r="CS2496" s="33">
        <v>5.0</v>
      </c>
      <c r="CT2496" s="33">
        <v>5.0</v>
      </c>
      <c r="CU2496" s="33">
        <v>16.0</v>
      </c>
      <c r="CV2496" s="33">
        <v>220.0</v>
      </c>
      <c r="CW2496" s="33">
        <v>5.01001002E8</v>
      </c>
      <c r="CX2496" s="5"/>
      <c r="CY2496" s="33">
        <v>-100.043682</v>
      </c>
      <c r="CZ2496" s="33">
        <v>20.786176</v>
      </c>
      <c r="DA2496" s="33">
        <v>4.411185455E9</v>
      </c>
      <c r="DB2496" s="33">
        <v>2.0</v>
      </c>
      <c r="DC2496" s="33" t="s">
        <v>8456</v>
      </c>
      <c r="DD2496" s="33">
        <v>2023.0</v>
      </c>
      <c r="DE2496" s="33" t="s">
        <v>184</v>
      </c>
      <c r="DF2496" s="33"/>
      <c r="DG2496" s="33" t="s">
        <v>185</v>
      </c>
      <c r="DH2496" s="33" t="s">
        <v>186</v>
      </c>
      <c r="DI2496" s="5"/>
      <c r="DJ2496" s="5"/>
    </row>
    <row r="2497">
      <c r="A2497" s="33" t="s">
        <v>15449</v>
      </c>
      <c r="B2497" s="34">
        <v>44952.0</v>
      </c>
      <c r="C2497" s="35" t="s">
        <v>137</v>
      </c>
      <c r="D2497" s="35" t="s">
        <v>139</v>
      </c>
      <c r="E2497" s="35" t="s">
        <v>142</v>
      </c>
      <c r="F2497" s="36" t="s">
        <v>144</v>
      </c>
      <c r="G2497" s="33" t="s">
        <v>15450</v>
      </c>
      <c r="H2497" s="33" t="s">
        <v>15451</v>
      </c>
      <c r="I2497" s="33" t="s">
        <v>6248</v>
      </c>
      <c r="J2497" s="33" t="s">
        <v>6248</v>
      </c>
      <c r="K2497" s="35" t="s">
        <v>5624</v>
      </c>
      <c r="L2497" s="33" t="s">
        <v>1255</v>
      </c>
      <c r="M2497" s="33" t="s">
        <v>8450</v>
      </c>
      <c r="N2497" s="33" t="s">
        <v>10583</v>
      </c>
      <c r="O2497" s="5"/>
      <c r="P2497" s="35" t="s">
        <v>233</v>
      </c>
      <c r="Q2497" s="35" t="s">
        <v>10583</v>
      </c>
      <c r="R2497" s="33">
        <v>76270.0</v>
      </c>
      <c r="S2497" s="37"/>
      <c r="T2497" s="33"/>
      <c r="U2497" s="33">
        <v>5.44</v>
      </c>
      <c r="V2497" s="33" t="s">
        <v>154</v>
      </c>
      <c r="W2497" s="33"/>
      <c r="X2497" s="33"/>
      <c r="Y2497" s="5"/>
      <c r="Z2497" s="5"/>
      <c r="AA2497" s="33">
        <v>1.0</v>
      </c>
      <c r="AB2497" s="33"/>
      <c r="AC2497" s="33">
        <v>1.0</v>
      </c>
      <c r="AD2497" s="5"/>
      <c r="AE2497" s="5"/>
      <c r="AF2497" s="5"/>
      <c r="AG2497" s="16"/>
      <c r="AH2497" s="38" t="str">
        <f t="shared" si="1"/>
        <v/>
      </c>
      <c r="AI2497" s="39">
        <f t="shared" si="2"/>
        <v>1</v>
      </c>
      <c r="AJ2497" s="37" t="str">
        <f t="shared" si="3"/>
        <v/>
      </c>
      <c r="AK2497" s="41" t="str">
        <f t="shared" si="4"/>
        <v/>
      </c>
      <c r="AL2497" s="35" t="s">
        <v>233</v>
      </c>
      <c r="AM2497" s="33" t="s">
        <v>9612</v>
      </c>
      <c r="AN2497" s="33" t="s">
        <v>15161</v>
      </c>
      <c r="AO2497" s="41"/>
      <c r="AP2497" s="33" t="s">
        <v>169</v>
      </c>
      <c r="AQ2497" s="33" t="s">
        <v>170</v>
      </c>
      <c r="AR2497" s="33">
        <v>300.0</v>
      </c>
      <c r="AS2497" s="42"/>
      <c r="AT2497" s="42"/>
      <c r="AU2497" s="42"/>
      <c r="AV2497" s="42"/>
      <c r="AW2497" s="42"/>
      <c r="AX2497" s="5"/>
      <c r="AY2497" s="33"/>
      <c r="AZ2497" s="33" t="s">
        <v>15452</v>
      </c>
      <c r="BA2497" s="5"/>
      <c r="BB2497" s="5"/>
      <c r="BC2497" s="5" t="s">
        <v>15453</v>
      </c>
      <c r="BD2497" s="33" t="s">
        <v>173</v>
      </c>
      <c r="BE2497" s="41"/>
      <c r="BF2497" s="35"/>
      <c r="BG2497" s="33" t="s">
        <v>169</v>
      </c>
      <c r="BH2497" s="5"/>
      <c r="BI2497" s="33">
        <v>300.0</v>
      </c>
      <c r="BJ2497" s="33" t="s">
        <v>170</v>
      </c>
      <c r="BK2497" s="5"/>
      <c r="BL2497" s="5">
        <f t="shared" si="5"/>
        <v>3994.5</v>
      </c>
      <c r="BM2497" s="5"/>
      <c r="BN2497" s="5"/>
      <c r="BO2497" s="42">
        <f t="shared" si="6"/>
        <v>3994.5</v>
      </c>
      <c r="BP2497" s="44"/>
      <c r="BQ2497" s="45"/>
      <c r="BR2497" s="47"/>
      <c r="BS2497" s="45"/>
      <c r="BT2497" s="37"/>
      <c r="BU2497" s="5"/>
      <c r="BV2497" s="38"/>
      <c r="BW2497" s="48"/>
      <c r="BX2497" s="44"/>
      <c r="BY2497" s="44"/>
      <c r="BZ2497" s="33" t="s">
        <v>131</v>
      </c>
      <c r="CA2497" s="5"/>
      <c r="CB2497" s="5"/>
      <c r="CC2497" s="33" t="s">
        <v>177</v>
      </c>
      <c r="CD2497" s="5"/>
      <c r="CE2497" s="5"/>
      <c r="CF2497" s="33" t="s">
        <v>178</v>
      </c>
      <c r="CG2497" s="33" t="s">
        <v>15454</v>
      </c>
      <c r="CH2497" s="5"/>
      <c r="CI2497" s="5"/>
      <c r="CJ2497" s="5"/>
      <c r="CK2497" s="33"/>
      <c r="CL2497" s="49">
        <v>45000.0</v>
      </c>
      <c r="CM2497" s="33" t="s">
        <v>180</v>
      </c>
      <c r="CN2497" s="5"/>
      <c r="CO2497" s="33">
        <v>2.0</v>
      </c>
      <c r="CP2497" s="33" t="s">
        <v>181</v>
      </c>
      <c r="CQ2497" s="50" t="str">
        <f t="shared" si="7"/>
        <v>14/05/1957</v>
      </c>
      <c r="CR2497" s="33" t="s">
        <v>182</v>
      </c>
      <c r="CS2497" s="33">
        <v>5.0</v>
      </c>
      <c r="CT2497" s="33">
        <v>5.0</v>
      </c>
      <c r="CU2497" s="33">
        <v>3.0</v>
      </c>
      <c r="CV2497" s="33">
        <v>220.0</v>
      </c>
      <c r="CW2497" s="33">
        <v>5.01001002E8</v>
      </c>
      <c r="CX2497" s="33">
        <v>5.010010004E10</v>
      </c>
      <c r="CY2497" s="33">
        <v>-100.05717</v>
      </c>
      <c r="CZ2497" s="33">
        <v>20.777139</v>
      </c>
      <c r="DA2497" s="33">
        <v>4.191080521E9</v>
      </c>
      <c r="DB2497" s="33">
        <v>2.0</v>
      </c>
      <c r="DC2497" s="33" t="s">
        <v>8456</v>
      </c>
      <c r="DD2497" s="33">
        <v>2023.0</v>
      </c>
      <c r="DE2497" s="33" t="s">
        <v>184</v>
      </c>
      <c r="DF2497" s="33"/>
      <c r="DG2497" s="33" t="s">
        <v>185</v>
      </c>
      <c r="DH2497" s="33" t="s">
        <v>186</v>
      </c>
      <c r="DI2497" s="5"/>
      <c r="DJ2497" s="5"/>
    </row>
    <row r="2498">
      <c r="A2498" s="33" t="s">
        <v>15455</v>
      </c>
      <c r="B2498" s="34">
        <v>44952.0</v>
      </c>
      <c r="C2498" s="35" t="s">
        <v>137</v>
      </c>
      <c r="D2498" s="35" t="s">
        <v>139</v>
      </c>
      <c r="E2498" s="35" t="s">
        <v>142</v>
      </c>
      <c r="F2498" s="36" t="s">
        <v>144</v>
      </c>
      <c r="G2498" s="33" t="s">
        <v>15456</v>
      </c>
      <c r="H2498" s="33" t="s">
        <v>498</v>
      </c>
      <c r="I2498" s="33" t="s">
        <v>439</v>
      </c>
      <c r="J2498" s="33" t="s">
        <v>439</v>
      </c>
      <c r="K2498" s="35" t="s">
        <v>5624</v>
      </c>
      <c r="L2498" s="33" t="s">
        <v>15457</v>
      </c>
      <c r="M2498" s="33" t="s">
        <v>8450</v>
      </c>
      <c r="N2498" s="33" t="s">
        <v>10755</v>
      </c>
      <c r="O2498" s="5"/>
      <c r="P2498" s="35" t="s">
        <v>233</v>
      </c>
      <c r="Q2498" s="35" t="s">
        <v>9754</v>
      </c>
      <c r="R2498" s="33">
        <v>76270.0</v>
      </c>
      <c r="S2498" s="37"/>
      <c r="T2498" s="33"/>
      <c r="U2498" s="33">
        <v>5.06</v>
      </c>
      <c r="V2498" s="33" t="s">
        <v>154</v>
      </c>
      <c r="W2498" s="33"/>
      <c r="X2498" s="33"/>
      <c r="Y2498" s="5"/>
      <c r="Z2498" s="5"/>
      <c r="AA2498" s="33">
        <v>1.0</v>
      </c>
      <c r="AB2498" s="33"/>
      <c r="AC2498" s="33">
        <v>1.0</v>
      </c>
      <c r="AD2498" s="5"/>
      <c r="AE2498" s="5"/>
      <c r="AF2498" s="5"/>
      <c r="AG2498" s="16"/>
      <c r="AH2498" s="38" t="str">
        <f t="shared" si="1"/>
        <v/>
      </c>
      <c r="AI2498" s="39">
        <f t="shared" si="2"/>
        <v>1</v>
      </c>
      <c r="AJ2498" s="37" t="str">
        <f t="shared" si="3"/>
        <v/>
      </c>
      <c r="AK2498" s="41" t="str">
        <f t="shared" si="4"/>
        <v/>
      </c>
      <c r="AL2498" s="35" t="s">
        <v>233</v>
      </c>
      <c r="AM2498" s="33" t="s">
        <v>9612</v>
      </c>
      <c r="AN2498" s="33" t="s">
        <v>15161</v>
      </c>
      <c r="AO2498" s="41"/>
      <c r="AP2498" s="33" t="s">
        <v>169</v>
      </c>
      <c r="AQ2498" s="33" t="s">
        <v>170</v>
      </c>
      <c r="AR2498" s="33">
        <v>300.0</v>
      </c>
      <c r="AS2498" s="42"/>
      <c r="AT2498" s="42"/>
      <c r="AU2498" s="42"/>
      <c r="AV2498" s="42"/>
      <c r="AW2498" s="42"/>
      <c r="AX2498" s="5"/>
      <c r="AY2498" s="33"/>
      <c r="AZ2498" s="33" t="s">
        <v>15458</v>
      </c>
      <c r="BA2498" s="5"/>
      <c r="BB2498" s="5"/>
      <c r="BC2498" s="5" t="s">
        <v>11306</v>
      </c>
      <c r="BD2498" s="33" t="s">
        <v>173</v>
      </c>
      <c r="BE2498" s="41"/>
      <c r="BF2498" s="35"/>
      <c r="BG2498" s="33" t="s">
        <v>169</v>
      </c>
      <c r="BH2498" s="5"/>
      <c r="BI2498" s="33">
        <v>300.0</v>
      </c>
      <c r="BJ2498" s="33" t="s">
        <v>170</v>
      </c>
      <c r="BK2498" s="5"/>
      <c r="BL2498" s="5">
        <f t="shared" si="5"/>
        <v>3994.5</v>
      </c>
      <c r="BM2498" s="5"/>
      <c r="BN2498" s="5"/>
      <c r="BO2498" s="42">
        <f t="shared" si="6"/>
        <v>3994.5</v>
      </c>
      <c r="BP2498" s="44"/>
      <c r="BQ2498" s="45"/>
      <c r="BR2498" s="47"/>
      <c r="BS2498" s="45"/>
      <c r="BT2498" s="37"/>
      <c r="BU2498" s="5"/>
      <c r="BV2498" s="38"/>
      <c r="BW2498" s="48"/>
      <c r="BX2498" s="44"/>
      <c r="BY2498" s="44"/>
      <c r="BZ2498" s="33" t="s">
        <v>131</v>
      </c>
      <c r="CA2498" s="5"/>
      <c r="CB2498" s="5"/>
      <c r="CC2498" s="33" t="s">
        <v>177</v>
      </c>
      <c r="CD2498" s="5"/>
      <c r="CE2498" s="5"/>
      <c r="CF2498" s="33" t="s">
        <v>178</v>
      </c>
      <c r="CG2498" s="33" t="s">
        <v>15459</v>
      </c>
      <c r="CH2498" s="5"/>
      <c r="CI2498" s="5"/>
      <c r="CJ2498" s="5"/>
      <c r="CK2498" s="33"/>
      <c r="CL2498" s="49">
        <v>45000.0</v>
      </c>
      <c r="CM2498" s="33" t="s">
        <v>180</v>
      </c>
      <c r="CN2498" s="5"/>
      <c r="CO2498" s="33">
        <v>2.0</v>
      </c>
      <c r="CP2498" s="33" t="s">
        <v>181</v>
      </c>
      <c r="CQ2498" s="50" t="str">
        <f t="shared" si="7"/>
        <v>23/12/1933</v>
      </c>
      <c r="CR2498" s="33" t="s">
        <v>182</v>
      </c>
      <c r="CS2498" s="33">
        <v>5.0</v>
      </c>
      <c r="CT2498" s="33">
        <v>5.0</v>
      </c>
      <c r="CU2498" s="33">
        <v>3.0</v>
      </c>
      <c r="CV2498" s="33">
        <v>1322.0</v>
      </c>
      <c r="CW2498" s="5"/>
      <c r="CX2498" s="5"/>
      <c r="CY2498" s="33">
        <v>-100.119031</v>
      </c>
      <c r="CZ2498" s="33">
        <v>20.80778</v>
      </c>
      <c r="DA2498" s="33">
        <v>4.425047174E9</v>
      </c>
      <c r="DB2498" s="33">
        <v>2.0</v>
      </c>
      <c r="DC2498" s="33" t="s">
        <v>8456</v>
      </c>
      <c r="DD2498" s="33">
        <v>2023.0</v>
      </c>
      <c r="DE2498" s="33" t="s">
        <v>184</v>
      </c>
      <c r="DF2498" s="33"/>
      <c r="DG2498" s="33" t="s">
        <v>185</v>
      </c>
      <c r="DH2498" s="33" t="s">
        <v>186</v>
      </c>
      <c r="DI2498" s="5"/>
      <c r="DJ2498" s="5"/>
    </row>
    <row r="2499">
      <c r="A2499" s="33" t="s">
        <v>15460</v>
      </c>
      <c r="B2499" s="34">
        <v>44952.0</v>
      </c>
      <c r="C2499" s="35" t="s">
        <v>137</v>
      </c>
      <c r="D2499" s="35" t="s">
        <v>139</v>
      </c>
      <c r="E2499" s="35" t="s">
        <v>142</v>
      </c>
      <c r="F2499" s="36" t="s">
        <v>144</v>
      </c>
      <c r="G2499" s="33" t="s">
        <v>15461</v>
      </c>
      <c r="H2499" s="33" t="s">
        <v>15462</v>
      </c>
      <c r="I2499" s="33" t="s">
        <v>2889</v>
      </c>
      <c r="J2499" s="33" t="s">
        <v>9975</v>
      </c>
      <c r="K2499" s="35" t="s">
        <v>421</v>
      </c>
      <c r="L2499" s="33" t="s">
        <v>3194</v>
      </c>
      <c r="M2499" s="33" t="s">
        <v>8450</v>
      </c>
      <c r="N2499" s="33" t="s">
        <v>15463</v>
      </c>
      <c r="O2499" s="5"/>
      <c r="P2499" s="35" t="s">
        <v>233</v>
      </c>
      <c r="Q2499" s="35" t="s">
        <v>15463</v>
      </c>
      <c r="R2499" s="33">
        <v>76276.0</v>
      </c>
      <c r="S2499" s="37"/>
      <c r="T2499" s="33"/>
      <c r="U2499" s="33">
        <v>2.08</v>
      </c>
      <c r="V2499" s="33" t="s">
        <v>154</v>
      </c>
      <c r="W2499" s="33"/>
      <c r="X2499" s="33"/>
      <c r="Y2499" s="5"/>
      <c r="Z2499" s="5"/>
      <c r="AA2499" s="33">
        <v>1.0</v>
      </c>
      <c r="AB2499" s="33"/>
      <c r="AC2499" s="33">
        <v>1.0</v>
      </c>
      <c r="AD2499" s="5"/>
      <c r="AE2499" s="5"/>
      <c r="AF2499" s="5"/>
      <c r="AG2499" s="16"/>
      <c r="AH2499" s="38" t="str">
        <f t="shared" si="1"/>
        <v/>
      </c>
      <c r="AI2499" s="39" t="str">
        <f t="shared" si="2"/>
        <v/>
      </c>
      <c r="AJ2499" s="37" t="str">
        <f t="shared" si="3"/>
        <v/>
      </c>
      <c r="AK2499" s="41" t="str">
        <f t="shared" si="4"/>
        <v/>
      </c>
      <c r="AL2499" s="35" t="s">
        <v>233</v>
      </c>
      <c r="AM2499" s="33" t="s">
        <v>9612</v>
      </c>
      <c r="AN2499" s="33" t="s">
        <v>15161</v>
      </c>
      <c r="AO2499" s="41"/>
      <c r="AP2499" s="33" t="s">
        <v>169</v>
      </c>
      <c r="AQ2499" s="33" t="s">
        <v>170</v>
      </c>
      <c r="AR2499" s="33">
        <v>300.0</v>
      </c>
      <c r="AS2499" s="42"/>
      <c r="AT2499" s="42"/>
      <c r="AU2499" s="42"/>
      <c r="AV2499" s="42"/>
      <c r="AW2499" s="42"/>
      <c r="AX2499" s="5"/>
      <c r="AY2499" s="33"/>
      <c r="AZ2499" s="33" t="s">
        <v>15464</v>
      </c>
      <c r="BA2499" s="5"/>
      <c r="BB2499" s="5"/>
      <c r="BC2499" s="5" t="s">
        <v>15465</v>
      </c>
      <c r="BD2499" s="33" t="s">
        <v>173</v>
      </c>
      <c r="BE2499" s="41"/>
      <c r="BF2499" s="35"/>
      <c r="BG2499" s="33" t="s">
        <v>169</v>
      </c>
      <c r="BH2499" s="5"/>
      <c r="BI2499" s="33">
        <v>300.0</v>
      </c>
      <c r="BJ2499" s="33" t="s">
        <v>170</v>
      </c>
      <c r="BK2499" s="5"/>
      <c r="BL2499" s="5">
        <f t="shared" si="5"/>
        <v>3994.5</v>
      </c>
      <c r="BM2499" s="5"/>
      <c r="BN2499" s="5"/>
      <c r="BO2499" s="42">
        <f t="shared" si="6"/>
        <v>3994.5</v>
      </c>
      <c r="BP2499" s="44"/>
      <c r="BQ2499" s="45"/>
      <c r="BR2499" s="47"/>
      <c r="BS2499" s="45"/>
      <c r="BT2499" s="37"/>
      <c r="BU2499" s="5"/>
      <c r="BV2499" s="38"/>
      <c r="BW2499" s="48"/>
      <c r="BX2499" s="44"/>
      <c r="BY2499" s="44"/>
      <c r="BZ2499" s="33" t="s">
        <v>131</v>
      </c>
      <c r="CA2499" s="5"/>
      <c r="CB2499" s="5"/>
      <c r="CC2499" s="33" t="s">
        <v>177</v>
      </c>
      <c r="CD2499" s="5"/>
      <c r="CE2499" s="5"/>
      <c r="CF2499" s="33" t="s">
        <v>178</v>
      </c>
      <c r="CG2499" s="33" t="s">
        <v>15466</v>
      </c>
      <c r="CH2499" s="5"/>
      <c r="CI2499" s="5"/>
      <c r="CJ2499" s="5"/>
      <c r="CK2499" s="33"/>
      <c r="CL2499" s="49">
        <v>45000.0</v>
      </c>
      <c r="CM2499" s="33" t="s">
        <v>180</v>
      </c>
      <c r="CN2499" s="5"/>
      <c r="CO2499" s="33">
        <v>2.0</v>
      </c>
      <c r="CP2499" s="33" t="s">
        <v>181</v>
      </c>
      <c r="CQ2499" s="50" t="str">
        <f t="shared" si="7"/>
        <v>14/08/1973</v>
      </c>
      <c r="CR2499" s="33" t="s">
        <v>182</v>
      </c>
      <c r="CS2499" s="33">
        <v>5.0</v>
      </c>
      <c r="CT2499" s="33">
        <v>5.0</v>
      </c>
      <c r="CU2499" s="33">
        <v>28.0</v>
      </c>
      <c r="CV2499" s="33">
        <v>530.0</v>
      </c>
      <c r="CW2499" s="5"/>
      <c r="CX2499" s="5"/>
      <c r="CY2499" s="33">
        <v>-100.057276</v>
      </c>
      <c r="CZ2499" s="33">
        <v>20.859782</v>
      </c>
      <c r="DA2499" s="33">
        <v>4.412477046E9</v>
      </c>
      <c r="DB2499" s="33">
        <v>2.0</v>
      </c>
      <c r="DC2499" s="33" t="s">
        <v>8456</v>
      </c>
      <c r="DD2499" s="33">
        <v>2023.0</v>
      </c>
      <c r="DE2499" s="33" t="s">
        <v>184</v>
      </c>
      <c r="DF2499" s="33"/>
      <c r="DG2499" s="33" t="s">
        <v>185</v>
      </c>
      <c r="DH2499" s="33" t="s">
        <v>186</v>
      </c>
      <c r="DI2499" s="5"/>
      <c r="DJ2499" s="5"/>
    </row>
    <row r="2500">
      <c r="A2500" s="33" t="s">
        <v>15467</v>
      </c>
      <c r="B2500" s="34">
        <v>44952.0</v>
      </c>
      <c r="C2500" s="35" t="s">
        <v>137</v>
      </c>
      <c r="D2500" s="35" t="s">
        <v>139</v>
      </c>
      <c r="E2500" s="35" t="s">
        <v>142</v>
      </c>
      <c r="F2500" s="36" t="s">
        <v>144</v>
      </c>
      <c r="G2500" s="33" t="s">
        <v>15468</v>
      </c>
      <c r="H2500" s="33" t="s">
        <v>882</v>
      </c>
      <c r="I2500" s="33" t="s">
        <v>9975</v>
      </c>
      <c r="J2500" s="33" t="s">
        <v>9206</v>
      </c>
      <c r="K2500" s="35" t="s">
        <v>421</v>
      </c>
      <c r="L2500" s="33" t="s">
        <v>151</v>
      </c>
      <c r="M2500" s="33" t="s">
        <v>8450</v>
      </c>
      <c r="N2500" s="33" t="s">
        <v>14766</v>
      </c>
      <c r="O2500" s="5"/>
      <c r="P2500" s="35" t="s">
        <v>233</v>
      </c>
      <c r="Q2500" s="35" t="s">
        <v>14766</v>
      </c>
      <c r="R2500" s="33">
        <v>76276.0</v>
      </c>
      <c r="S2500" s="37"/>
      <c r="T2500" s="33"/>
      <c r="U2500" s="33">
        <v>8.44</v>
      </c>
      <c r="V2500" s="33" t="s">
        <v>154</v>
      </c>
      <c r="W2500" s="33"/>
      <c r="X2500" s="33"/>
      <c r="Y2500" s="5"/>
      <c r="Z2500" s="5"/>
      <c r="AA2500" s="33">
        <v>1.0</v>
      </c>
      <c r="AB2500" s="33">
        <v>1.0</v>
      </c>
      <c r="AC2500" s="33"/>
      <c r="AD2500" s="5"/>
      <c r="AE2500" s="5"/>
      <c r="AF2500" s="5"/>
      <c r="AG2500" s="16"/>
      <c r="AH2500" s="38">
        <f t="shared" si="1"/>
        <v>1</v>
      </c>
      <c r="AI2500" s="39" t="str">
        <f t="shared" si="2"/>
        <v/>
      </c>
      <c r="AJ2500" s="37" t="str">
        <f t="shared" si="3"/>
        <v/>
      </c>
      <c r="AK2500" s="41" t="str">
        <f t="shared" si="4"/>
        <v/>
      </c>
      <c r="AL2500" s="35" t="s">
        <v>233</v>
      </c>
      <c r="AM2500" s="33" t="s">
        <v>9612</v>
      </c>
      <c r="AN2500" s="33" t="s">
        <v>15161</v>
      </c>
      <c r="AO2500" s="41"/>
      <c r="AP2500" s="33" t="s">
        <v>169</v>
      </c>
      <c r="AQ2500" s="33" t="s">
        <v>170</v>
      </c>
      <c r="AR2500" s="33">
        <v>300.0</v>
      </c>
      <c r="AS2500" s="42"/>
      <c r="AT2500" s="42"/>
      <c r="AU2500" s="42"/>
      <c r="AV2500" s="42"/>
      <c r="AW2500" s="42"/>
      <c r="AX2500" s="5"/>
      <c r="AY2500" s="33"/>
      <c r="AZ2500" s="33" t="s">
        <v>15469</v>
      </c>
      <c r="BA2500" s="5"/>
      <c r="BB2500" s="5"/>
      <c r="BC2500" s="5" t="s">
        <v>15470</v>
      </c>
      <c r="BD2500" s="33" t="s">
        <v>173</v>
      </c>
      <c r="BE2500" s="41"/>
      <c r="BF2500" s="35"/>
      <c r="BG2500" s="33" t="s">
        <v>169</v>
      </c>
      <c r="BH2500" s="5"/>
      <c r="BI2500" s="33">
        <v>300.0</v>
      </c>
      <c r="BJ2500" s="33" t="s">
        <v>170</v>
      </c>
      <c r="BK2500" s="5"/>
      <c r="BL2500" s="5">
        <f t="shared" si="5"/>
        <v>3994.5</v>
      </c>
      <c r="BM2500" s="5"/>
      <c r="BN2500" s="5"/>
      <c r="BO2500" s="42">
        <f t="shared" si="6"/>
        <v>3994.5</v>
      </c>
      <c r="BP2500" s="44"/>
      <c r="BQ2500" s="45"/>
      <c r="BR2500" s="47"/>
      <c r="BS2500" s="45"/>
      <c r="BT2500" s="37"/>
      <c r="BU2500" s="5"/>
      <c r="BV2500" s="38"/>
      <c r="BW2500" s="48"/>
      <c r="BX2500" s="44"/>
      <c r="BY2500" s="44"/>
      <c r="BZ2500" s="33" t="s">
        <v>131</v>
      </c>
      <c r="CA2500" s="5"/>
      <c r="CB2500" s="5"/>
      <c r="CC2500" s="33" t="s">
        <v>177</v>
      </c>
      <c r="CD2500" s="5"/>
      <c r="CE2500" s="5"/>
      <c r="CF2500" s="33" t="s">
        <v>178</v>
      </c>
      <c r="CG2500" s="33" t="s">
        <v>15471</v>
      </c>
      <c r="CH2500" s="5"/>
      <c r="CI2500" s="5"/>
      <c r="CJ2500" s="5"/>
      <c r="CK2500" s="33"/>
      <c r="CL2500" s="49">
        <v>45000.0</v>
      </c>
      <c r="CM2500" s="33" t="s">
        <v>180</v>
      </c>
      <c r="CN2500" s="5"/>
      <c r="CO2500" s="33">
        <v>2.0</v>
      </c>
      <c r="CP2500" s="33" t="s">
        <v>181</v>
      </c>
      <c r="CQ2500" s="50" t="str">
        <f t="shared" si="7"/>
        <v>04/01/1956</v>
      </c>
      <c r="CR2500" s="33" t="s">
        <v>243</v>
      </c>
      <c r="CS2500" s="33">
        <v>5.0</v>
      </c>
      <c r="CT2500" s="33">
        <v>5.0</v>
      </c>
      <c r="CU2500" s="33">
        <v>28.0</v>
      </c>
      <c r="CV2500" s="33">
        <v>1214.0</v>
      </c>
      <c r="CW2500" s="5"/>
      <c r="CX2500" s="5"/>
      <c r="CY2500" s="33">
        <v>-100.082306</v>
      </c>
      <c r="CZ2500" s="33">
        <v>20.830659</v>
      </c>
      <c r="DA2500" s="33">
        <v>4.4219266E9</v>
      </c>
      <c r="DB2500" s="33">
        <v>1.0</v>
      </c>
      <c r="DC2500" s="33" t="s">
        <v>8456</v>
      </c>
      <c r="DD2500" s="33">
        <v>2023.0</v>
      </c>
      <c r="DE2500" s="33" t="s">
        <v>184</v>
      </c>
      <c r="DF2500" s="33"/>
      <c r="DG2500" s="33" t="s">
        <v>185</v>
      </c>
      <c r="DH2500" s="33" t="s">
        <v>186</v>
      </c>
      <c r="DI2500" s="5"/>
      <c r="DJ2500" s="5"/>
    </row>
    <row r="2501">
      <c r="A2501" s="33" t="s">
        <v>15472</v>
      </c>
      <c r="B2501" s="34">
        <v>44952.0</v>
      </c>
      <c r="C2501" s="35" t="s">
        <v>137</v>
      </c>
      <c r="D2501" s="35" t="s">
        <v>139</v>
      </c>
      <c r="E2501" s="35" t="s">
        <v>142</v>
      </c>
      <c r="F2501" s="36" t="s">
        <v>144</v>
      </c>
      <c r="G2501" s="33" t="s">
        <v>15473</v>
      </c>
      <c r="H2501" s="33" t="s">
        <v>15474</v>
      </c>
      <c r="I2501" s="33" t="s">
        <v>2889</v>
      </c>
      <c r="J2501" s="33" t="s">
        <v>2331</v>
      </c>
      <c r="K2501" s="35" t="s">
        <v>421</v>
      </c>
      <c r="L2501" s="33" t="s">
        <v>151</v>
      </c>
      <c r="M2501" s="33" t="s">
        <v>8450</v>
      </c>
      <c r="N2501" s="33" t="s">
        <v>14766</v>
      </c>
      <c r="O2501" s="5"/>
      <c r="P2501" s="35" t="s">
        <v>233</v>
      </c>
      <c r="Q2501" s="35" t="s">
        <v>14766</v>
      </c>
      <c r="R2501" s="33">
        <v>76270.0</v>
      </c>
      <c r="S2501" s="37"/>
      <c r="T2501" s="33"/>
      <c r="U2501" s="33">
        <v>6.09</v>
      </c>
      <c r="V2501" s="33" t="s">
        <v>154</v>
      </c>
      <c r="W2501" s="33"/>
      <c r="X2501" s="33"/>
      <c r="Y2501" s="5"/>
      <c r="Z2501" s="5"/>
      <c r="AA2501" s="33">
        <v>1.0</v>
      </c>
      <c r="AB2501" s="33"/>
      <c r="AC2501" s="33">
        <v>1.0</v>
      </c>
      <c r="AD2501" s="5"/>
      <c r="AE2501" s="5"/>
      <c r="AF2501" s="5"/>
      <c r="AG2501" s="16"/>
      <c r="AH2501" s="38" t="str">
        <f t="shared" si="1"/>
        <v/>
      </c>
      <c r="AI2501" s="39">
        <f t="shared" si="2"/>
        <v>1</v>
      </c>
      <c r="AJ2501" s="37" t="str">
        <f t="shared" si="3"/>
        <v/>
      </c>
      <c r="AK2501" s="41" t="str">
        <f t="shared" si="4"/>
        <v/>
      </c>
      <c r="AL2501" s="35" t="s">
        <v>233</v>
      </c>
      <c r="AM2501" s="33" t="s">
        <v>9612</v>
      </c>
      <c r="AN2501" s="33" t="s">
        <v>15161</v>
      </c>
      <c r="AO2501" s="41"/>
      <c r="AP2501" s="33" t="s">
        <v>169</v>
      </c>
      <c r="AQ2501" s="33" t="s">
        <v>170</v>
      </c>
      <c r="AR2501" s="33">
        <v>300.0</v>
      </c>
      <c r="AS2501" s="42"/>
      <c r="AT2501" s="42"/>
      <c r="AU2501" s="42"/>
      <c r="AV2501" s="42"/>
      <c r="AW2501" s="42"/>
      <c r="AX2501" s="5"/>
      <c r="AY2501" s="33"/>
      <c r="AZ2501" s="33" t="s">
        <v>15475</v>
      </c>
      <c r="BA2501" s="5"/>
      <c r="BB2501" s="5"/>
      <c r="BC2501" s="33" t="s">
        <v>15476</v>
      </c>
      <c r="BD2501" s="33" t="s">
        <v>173</v>
      </c>
      <c r="BE2501" s="41"/>
      <c r="BF2501" s="35"/>
      <c r="BG2501" s="33" t="s">
        <v>169</v>
      </c>
      <c r="BH2501" s="5"/>
      <c r="BI2501" s="33">
        <v>300.0</v>
      </c>
      <c r="BJ2501" s="33" t="s">
        <v>170</v>
      </c>
      <c r="BK2501" s="5"/>
      <c r="BL2501" s="5">
        <f t="shared" si="5"/>
        <v>3994.5</v>
      </c>
      <c r="BM2501" s="5"/>
      <c r="BN2501" s="5"/>
      <c r="BO2501" s="42">
        <f t="shared" si="6"/>
        <v>3994.5</v>
      </c>
      <c r="BP2501" s="44"/>
      <c r="BQ2501" s="45"/>
      <c r="BR2501" s="47"/>
      <c r="BS2501" s="45"/>
      <c r="BT2501" s="37"/>
      <c r="BU2501" s="5"/>
      <c r="BV2501" s="38"/>
      <c r="BW2501" s="48"/>
      <c r="BX2501" s="44"/>
      <c r="BY2501" s="44"/>
      <c r="BZ2501" s="33" t="s">
        <v>131</v>
      </c>
      <c r="CA2501" s="5"/>
      <c r="CB2501" s="5"/>
      <c r="CC2501" s="33" t="s">
        <v>177</v>
      </c>
      <c r="CD2501" s="5"/>
      <c r="CE2501" s="5"/>
      <c r="CF2501" s="33" t="s">
        <v>178</v>
      </c>
      <c r="CG2501" s="33" t="s">
        <v>15477</v>
      </c>
      <c r="CH2501" s="5"/>
      <c r="CI2501" s="5"/>
      <c r="CJ2501" s="5"/>
      <c r="CK2501" s="33"/>
      <c r="CL2501" s="49">
        <v>45000.0</v>
      </c>
      <c r="CM2501" s="33" t="s">
        <v>180</v>
      </c>
      <c r="CN2501" s="5"/>
      <c r="CO2501" s="33">
        <v>2.0</v>
      </c>
      <c r="CP2501" s="33" t="s">
        <v>181</v>
      </c>
      <c r="CQ2501" s="50" t="str">
        <f t="shared" si="7"/>
        <v>19/06/1952</v>
      </c>
      <c r="CR2501" s="33" t="s">
        <v>182</v>
      </c>
      <c r="CS2501" s="33">
        <v>5.0</v>
      </c>
      <c r="CT2501" s="33">
        <v>5.0</v>
      </c>
      <c r="CU2501" s="33">
        <v>28.0</v>
      </c>
      <c r="CV2501" s="33">
        <v>1214.0</v>
      </c>
      <c r="CW2501" s="5"/>
      <c r="CX2501" s="5"/>
      <c r="CY2501" s="33">
        <v>-100.082306</v>
      </c>
      <c r="CZ2501" s="33">
        <v>20.830659</v>
      </c>
      <c r="DA2501" s="33">
        <v>4.4219266E9</v>
      </c>
      <c r="DB2501" s="33">
        <v>1.0</v>
      </c>
      <c r="DC2501" s="33" t="s">
        <v>8456</v>
      </c>
      <c r="DD2501" s="33">
        <v>2023.0</v>
      </c>
      <c r="DE2501" s="33" t="s">
        <v>184</v>
      </c>
      <c r="DF2501" s="33"/>
      <c r="DG2501" s="33" t="s">
        <v>185</v>
      </c>
      <c r="DH2501" s="33" t="s">
        <v>186</v>
      </c>
      <c r="DI2501" s="5"/>
      <c r="DJ2501" s="5"/>
    </row>
    <row r="2502">
      <c r="A2502" s="33" t="s">
        <v>15478</v>
      </c>
      <c r="B2502" s="34">
        <v>44952.0</v>
      </c>
      <c r="C2502" s="35" t="s">
        <v>137</v>
      </c>
      <c r="D2502" s="35" t="s">
        <v>139</v>
      </c>
      <c r="E2502" s="35" t="s">
        <v>142</v>
      </c>
      <c r="F2502" s="36" t="s">
        <v>144</v>
      </c>
      <c r="G2502" s="33" t="s">
        <v>15479</v>
      </c>
      <c r="H2502" s="33" t="s">
        <v>15480</v>
      </c>
      <c r="I2502" s="33" t="s">
        <v>2889</v>
      </c>
      <c r="J2502" s="33" t="s">
        <v>2201</v>
      </c>
      <c r="K2502" s="35" t="s">
        <v>16</v>
      </c>
      <c r="L2502" s="33" t="s">
        <v>15481</v>
      </c>
      <c r="M2502" s="33">
        <v>6.0</v>
      </c>
      <c r="N2502" s="33" t="s">
        <v>15482</v>
      </c>
      <c r="O2502" s="5"/>
      <c r="P2502" s="35" t="s">
        <v>1008</v>
      </c>
      <c r="Q2502" s="35" t="s">
        <v>15483</v>
      </c>
      <c r="R2502" s="33">
        <v>76270.0</v>
      </c>
      <c r="S2502" s="37"/>
      <c r="T2502" s="33"/>
      <c r="U2502" s="33">
        <v>4.09</v>
      </c>
      <c r="V2502" s="33" t="s">
        <v>154</v>
      </c>
      <c r="W2502" s="33"/>
      <c r="X2502" s="33"/>
      <c r="Y2502" s="5"/>
      <c r="Z2502" s="5"/>
      <c r="AA2502" s="33">
        <v>1.0</v>
      </c>
      <c r="AB2502" s="33"/>
      <c r="AC2502" s="33">
        <v>1.0</v>
      </c>
      <c r="AD2502" s="5"/>
      <c r="AE2502" s="5"/>
      <c r="AF2502" s="5"/>
      <c r="AG2502" s="16"/>
      <c r="AH2502" s="38" t="str">
        <f t="shared" si="1"/>
        <v/>
      </c>
      <c r="AI2502" s="39">
        <f t="shared" si="2"/>
        <v>1</v>
      </c>
      <c r="AJ2502" s="37" t="str">
        <f t="shared" si="3"/>
        <v/>
      </c>
      <c r="AK2502" s="41" t="str">
        <f t="shared" si="4"/>
        <v/>
      </c>
      <c r="AL2502" s="35" t="s">
        <v>233</v>
      </c>
      <c r="AM2502" s="33" t="s">
        <v>9612</v>
      </c>
      <c r="AN2502" s="33" t="s">
        <v>15161</v>
      </c>
      <c r="AO2502" s="41"/>
      <c r="AP2502" s="33" t="s">
        <v>169</v>
      </c>
      <c r="AQ2502" s="33" t="s">
        <v>170</v>
      </c>
      <c r="AR2502" s="33">
        <v>300.0</v>
      </c>
      <c r="AS2502" s="42"/>
      <c r="AT2502" s="42"/>
      <c r="AU2502" s="42"/>
      <c r="AV2502" s="42"/>
      <c r="AW2502" s="42"/>
      <c r="AX2502" s="5"/>
      <c r="AY2502" s="33"/>
      <c r="AZ2502" s="33" t="s">
        <v>15484</v>
      </c>
      <c r="BA2502" s="5"/>
      <c r="BB2502" s="5"/>
      <c r="BC2502" s="5" t="s">
        <v>15485</v>
      </c>
      <c r="BD2502" s="33" t="s">
        <v>173</v>
      </c>
      <c r="BE2502" s="41"/>
      <c r="BF2502" s="35"/>
      <c r="BG2502" s="33" t="s">
        <v>169</v>
      </c>
      <c r="BH2502" s="5"/>
      <c r="BI2502" s="33">
        <v>300.0</v>
      </c>
      <c r="BJ2502" s="33" t="s">
        <v>170</v>
      </c>
      <c r="BK2502" s="5"/>
      <c r="BL2502" s="5">
        <f t="shared" si="5"/>
        <v>3994.5</v>
      </c>
      <c r="BM2502" s="5"/>
      <c r="BN2502" s="5"/>
      <c r="BO2502" s="42">
        <f t="shared" si="6"/>
        <v>3994.5</v>
      </c>
      <c r="BP2502" s="44"/>
      <c r="BQ2502" s="45"/>
      <c r="BR2502" s="47"/>
      <c r="BS2502" s="45"/>
      <c r="BT2502" s="37"/>
      <c r="BU2502" s="5"/>
      <c r="BV2502" s="38"/>
      <c r="BW2502" s="48"/>
      <c r="BX2502" s="44"/>
      <c r="BY2502" s="44"/>
      <c r="BZ2502" s="33" t="s">
        <v>131</v>
      </c>
      <c r="CA2502" s="5"/>
      <c r="CB2502" s="5"/>
      <c r="CC2502" s="33" t="s">
        <v>177</v>
      </c>
      <c r="CD2502" s="5"/>
      <c r="CE2502" s="5"/>
      <c r="CF2502" s="33" t="s">
        <v>178</v>
      </c>
      <c r="CG2502" s="33" t="s">
        <v>15486</v>
      </c>
      <c r="CH2502" s="5"/>
      <c r="CI2502" s="5"/>
      <c r="CJ2502" s="5"/>
      <c r="CK2502" s="33"/>
      <c r="CL2502" s="49">
        <v>45000.0</v>
      </c>
      <c r="CM2502" s="33" t="s">
        <v>180</v>
      </c>
      <c r="CN2502" s="5"/>
      <c r="CO2502" s="33">
        <v>2.0</v>
      </c>
      <c r="CP2502" s="33" t="s">
        <v>181</v>
      </c>
      <c r="CQ2502" s="50" t="str">
        <f t="shared" si="7"/>
        <v>25/10/1939</v>
      </c>
      <c r="CR2502" s="33" t="s">
        <v>182</v>
      </c>
      <c r="CS2502" s="33">
        <v>14.0</v>
      </c>
      <c r="CT2502" s="33">
        <v>5.0</v>
      </c>
      <c r="CU2502" s="33">
        <v>7.0</v>
      </c>
      <c r="CV2502" s="33">
        <v>220.0</v>
      </c>
      <c r="CW2502" s="5"/>
      <c r="CX2502" s="5"/>
      <c r="CY2502" s="33">
        <v>-100.059071</v>
      </c>
      <c r="CZ2502" s="33">
        <v>20.77762</v>
      </c>
      <c r="DA2502" s="33">
        <v>4.423214623E9</v>
      </c>
      <c r="DB2502" s="33">
        <v>2.0</v>
      </c>
      <c r="DC2502" s="33" t="s">
        <v>8456</v>
      </c>
      <c r="DD2502" s="33">
        <v>2023.0</v>
      </c>
      <c r="DE2502" s="33" t="s">
        <v>184</v>
      </c>
      <c r="DF2502" s="33"/>
      <c r="DG2502" s="33" t="s">
        <v>185</v>
      </c>
      <c r="DH2502" s="33" t="s">
        <v>186</v>
      </c>
      <c r="DI2502" s="5"/>
      <c r="DJ2502" s="5"/>
    </row>
    <row r="2503">
      <c r="A2503" s="33" t="s">
        <v>15487</v>
      </c>
      <c r="B2503" s="34">
        <v>44953.0</v>
      </c>
      <c r="C2503" s="35" t="s">
        <v>137</v>
      </c>
      <c r="D2503" s="35" t="s">
        <v>139</v>
      </c>
      <c r="E2503" s="35" t="s">
        <v>142</v>
      </c>
      <c r="F2503" s="36" t="s">
        <v>144</v>
      </c>
      <c r="G2503" s="33" t="s">
        <v>15488</v>
      </c>
      <c r="H2503" s="33" t="s">
        <v>438</v>
      </c>
      <c r="I2503" s="33" t="s">
        <v>6248</v>
      </c>
      <c r="J2503" s="33" t="s">
        <v>6248</v>
      </c>
      <c r="K2503" s="35" t="s">
        <v>421</v>
      </c>
      <c r="L2503" s="33" t="s">
        <v>4367</v>
      </c>
      <c r="M2503" s="33">
        <v>98.0</v>
      </c>
      <c r="N2503" s="33" t="s">
        <v>15180</v>
      </c>
      <c r="O2503" s="5"/>
      <c r="P2503" s="35" t="s">
        <v>233</v>
      </c>
      <c r="Q2503" s="35" t="s">
        <v>15180</v>
      </c>
      <c r="R2503" s="33">
        <v>76270.0</v>
      </c>
      <c r="S2503" s="37"/>
      <c r="T2503" s="33"/>
      <c r="U2503" s="33">
        <v>7.42</v>
      </c>
      <c r="V2503" s="33" t="s">
        <v>154</v>
      </c>
      <c r="W2503" s="33"/>
      <c r="X2503" s="33"/>
      <c r="Y2503" s="5"/>
      <c r="Z2503" s="5"/>
      <c r="AA2503" s="33">
        <v>1.0</v>
      </c>
      <c r="AB2503" s="33"/>
      <c r="AC2503" s="33">
        <v>1.0</v>
      </c>
      <c r="AD2503" s="5"/>
      <c r="AE2503" s="5"/>
      <c r="AF2503" s="5"/>
      <c r="AG2503" s="16"/>
      <c r="AH2503" s="38" t="str">
        <f t="shared" si="1"/>
        <v/>
      </c>
      <c r="AI2503" s="39" t="str">
        <f t="shared" si="2"/>
        <v/>
      </c>
      <c r="AJ2503" s="37" t="str">
        <f t="shared" si="3"/>
        <v/>
      </c>
      <c r="AK2503" s="41" t="str">
        <f t="shared" si="4"/>
        <v/>
      </c>
      <c r="AL2503" s="35" t="s">
        <v>233</v>
      </c>
      <c r="AM2503" s="33" t="s">
        <v>15161</v>
      </c>
      <c r="AN2503" s="33" t="s">
        <v>15161</v>
      </c>
      <c r="AO2503" s="41"/>
      <c r="AP2503" s="33" t="s">
        <v>169</v>
      </c>
      <c r="AQ2503" s="33" t="s">
        <v>170</v>
      </c>
      <c r="AR2503" s="33">
        <v>300.0</v>
      </c>
      <c r="AS2503" s="42"/>
      <c r="AT2503" s="42"/>
      <c r="AU2503" s="42"/>
      <c r="AV2503" s="42"/>
      <c r="AW2503" s="42"/>
      <c r="AX2503" s="5"/>
      <c r="AY2503" s="33"/>
      <c r="AZ2503" s="33" t="s">
        <v>15489</v>
      </c>
      <c r="BA2503" s="5"/>
      <c r="BB2503" s="5"/>
      <c r="BC2503" s="5" t="s">
        <v>15490</v>
      </c>
      <c r="BD2503" s="33" t="s">
        <v>173</v>
      </c>
      <c r="BE2503" s="41"/>
      <c r="BF2503" s="35"/>
      <c r="BG2503" s="33" t="s">
        <v>169</v>
      </c>
      <c r="BH2503" s="5"/>
      <c r="BI2503" s="33">
        <v>300.0</v>
      </c>
      <c r="BJ2503" s="33" t="s">
        <v>170</v>
      </c>
      <c r="BK2503" s="5"/>
      <c r="BL2503" s="5">
        <f t="shared" si="5"/>
        <v>3994.5</v>
      </c>
      <c r="BM2503" s="5"/>
      <c r="BN2503" s="5"/>
      <c r="BO2503" s="42">
        <f t="shared" si="6"/>
        <v>3994.5</v>
      </c>
      <c r="BP2503" s="44"/>
      <c r="BQ2503" s="45"/>
      <c r="BR2503" s="47"/>
      <c r="BS2503" s="45"/>
      <c r="BT2503" s="37"/>
      <c r="BU2503" s="5"/>
      <c r="BV2503" s="38"/>
      <c r="BW2503" s="48"/>
      <c r="BX2503" s="44"/>
      <c r="BY2503" s="44"/>
      <c r="BZ2503" s="33" t="s">
        <v>131</v>
      </c>
      <c r="CA2503" s="5"/>
      <c r="CB2503" s="5"/>
      <c r="CC2503" s="33" t="s">
        <v>177</v>
      </c>
      <c r="CD2503" s="5"/>
      <c r="CE2503" s="5"/>
      <c r="CF2503" s="33" t="s">
        <v>178</v>
      </c>
      <c r="CG2503" s="33" t="s">
        <v>15491</v>
      </c>
      <c r="CH2503" s="5"/>
      <c r="CI2503" s="5"/>
      <c r="CJ2503" s="5"/>
      <c r="CK2503" s="33"/>
      <c r="CL2503" s="49">
        <v>45000.0</v>
      </c>
      <c r="CM2503" s="33" t="s">
        <v>180</v>
      </c>
      <c r="CN2503" s="5"/>
      <c r="CO2503" s="33">
        <v>2.0</v>
      </c>
      <c r="CP2503" s="33" t="s">
        <v>181</v>
      </c>
      <c r="CQ2503" s="50" t="str">
        <f t="shared" si="7"/>
        <v>01/09/1970</v>
      </c>
      <c r="CR2503" s="33" t="s">
        <v>182</v>
      </c>
      <c r="CS2503" s="33">
        <v>5.0</v>
      </c>
      <c r="CT2503" s="33">
        <v>5.0</v>
      </c>
      <c r="CU2503" s="33">
        <v>28.0</v>
      </c>
      <c r="CV2503" s="33">
        <v>220.0</v>
      </c>
      <c r="CW2503" s="5"/>
      <c r="CX2503" s="5"/>
      <c r="CY2503" s="33">
        <v>-100.059071</v>
      </c>
      <c r="CZ2503" s="33">
        <v>20.77762</v>
      </c>
      <c r="DA2503" s="33">
        <v>4.191032217E9</v>
      </c>
      <c r="DB2503" s="33">
        <v>2.0</v>
      </c>
      <c r="DC2503" s="33" t="s">
        <v>8456</v>
      </c>
      <c r="DD2503" s="33">
        <v>2023.0</v>
      </c>
      <c r="DE2503" s="33" t="s">
        <v>184</v>
      </c>
      <c r="DF2503" s="33"/>
      <c r="DG2503" s="33" t="s">
        <v>185</v>
      </c>
      <c r="DH2503" s="33" t="s">
        <v>186</v>
      </c>
      <c r="DI2503" s="5"/>
      <c r="DJ2503" s="5"/>
    </row>
    <row r="2504">
      <c r="A2504" s="33" t="s">
        <v>15492</v>
      </c>
      <c r="B2504" s="34">
        <v>44957.0</v>
      </c>
      <c r="C2504" s="35" t="s">
        <v>137</v>
      </c>
      <c r="D2504" s="35" t="s">
        <v>139</v>
      </c>
      <c r="E2504" s="35" t="s">
        <v>142</v>
      </c>
      <c r="F2504" s="36" t="s">
        <v>144</v>
      </c>
      <c r="G2504" s="33" t="s">
        <v>15493</v>
      </c>
      <c r="H2504" s="33" t="s">
        <v>3342</v>
      </c>
      <c r="I2504" s="33" t="s">
        <v>439</v>
      </c>
      <c r="J2504" s="33" t="s">
        <v>374</v>
      </c>
      <c r="K2504" s="35" t="s">
        <v>150</v>
      </c>
      <c r="L2504" s="33" t="s">
        <v>15494</v>
      </c>
      <c r="M2504" s="33" t="s">
        <v>8450</v>
      </c>
      <c r="N2504" s="33" t="s">
        <v>15495</v>
      </c>
      <c r="O2504" s="5"/>
      <c r="P2504" s="35" t="s">
        <v>234</v>
      </c>
      <c r="Q2504" s="35" t="s">
        <v>15495</v>
      </c>
      <c r="R2504" s="33">
        <v>76670.0</v>
      </c>
      <c r="S2504" s="37"/>
      <c r="T2504" s="33"/>
      <c r="U2504" s="33">
        <v>3.0</v>
      </c>
      <c r="V2504" s="33" t="s">
        <v>154</v>
      </c>
      <c r="W2504" s="33"/>
      <c r="X2504" s="33"/>
      <c r="Y2504" s="5"/>
      <c r="Z2504" s="5"/>
      <c r="AA2504" s="33">
        <v>1.0</v>
      </c>
      <c r="AB2504" s="33"/>
      <c r="AC2504" s="33">
        <v>1.0</v>
      </c>
      <c r="AD2504" s="5"/>
      <c r="AE2504" s="5"/>
      <c r="AF2504" s="5"/>
      <c r="AG2504" s="16"/>
      <c r="AH2504" s="38" t="str">
        <f t="shared" si="1"/>
        <v/>
      </c>
      <c r="AI2504" s="39">
        <f t="shared" si="2"/>
        <v>1</v>
      </c>
      <c r="AJ2504" s="37" t="str">
        <f t="shared" si="3"/>
        <v/>
      </c>
      <c r="AK2504" s="41" t="str">
        <f t="shared" si="4"/>
        <v/>
      </c>
      <c r="AL2504" s="35" t="s">
        <v>234</v>
      </c>
      <c r="AM2504" s="33" t="s">
        <v>15496</v>
      </c>
      <c r="AN2504" s="33" t="s">
        <v>15497</v>
      </c>
      <c r="AO2504" s="41"/>
      <c r="AP2504" s="33" t="s">
        <v>169</v>
      </c>
      <c r="AQ2504" s="33" t="s">
        <v>170</v>
      </c>
      <c r="AR2504" s="33">
        <v>450.0</v>
      </c>
      <c r="AS2504" s="42"/>
      <c r="AT2504" s="42"/>
      <c r="AU2504" s="42"/>
      <c r="AV2504" s="42"/>
      <c r="AW2504" s="42"/>
      <c r="AX2504" s="5"/>
      <c r="AY2504" s="33"/>
      <c r="AZ2504" s="33" t="s">
        <v>15498</v>
      </c>
      <c r="BA2504" s="5"/>
      <c r="BB2504" s="5"/>
      <c r="BC2504" s="5" t="s">
        <v>15499</v>
      </c>
      <c r="BD2504" s="33" t="s">
        <v>173</v>
      </c>
      <c r="BE2504" s="41"/>
      <c r="BF2504" s="35"/>
      <c r="BG2504" s="33" t="s">
        <v>169</v>
      </c>
      <c r="BH2504" s="5"/>
      <c r="BI2504" s="33">
        <v>450.0</v>
      </c>
      <c r="BJ2504" s="33" t="s">
        <v>170</v>
      </c>
      <c r="BK2504" s="5"/>
      <c r="BL2504" s="5">
        <f t="shared" si="5"/>
        <v>5991.75</v>
      </c>
      <c r="BM2504" s="5"/>
      <c r="BN2504" s="5"/>
      <c r="BO2504" s="42">
        <f t="shared" si="6"/>
        <v>5991.75</v>
      </c>
      <c r="BP2504" s="44"/>
      <c r="BQ2504" s="45"/>
      <c r="BR2504" s="47"/>
      <c r="BS2504" s="45"/>
      <c r="BT2504" s="37"/>
      <c r="BU2504" s="5"/>
      <c r="BV2504" s="38"/>
      <c r="BW2504" s="48"/>
      <c r="BX2504" s="44"/>
      <c r="BY2504" s="44"/>
      <c r="BZ2504" s="33" t="s">
        <v>131</v>
      </c>
      <c r="CA2504" s="5"/>
      <c r="CB2504" s="5"/>
      <c r="CC2504" s="33" t="s">
        <v>177</v>
      </c>
      <c r="CD2504" s="5"/>
      <c r="CE2504" s="5"/>
      <c r="CF2504" s="33" t="s">
        <v>178</v>
      </c>
      <c r="CG2504" s="33" t="s">
        <v>15500</v>
      </c>
      <c r="CH2504" s="5"/>
      <c r="CI2504" s="5"/>
      <c r="CJ2504" s="5"/>
      <c r="CK2504" s="33"/>
      <c r="CL2504" s="49">
        <v>44946.0</v>
      </c>
      <c r="CM2504" s="33" t="s">
        <v>180</v>
      </c>
      <c r="CN2504" s="5"/>
      <c r="CO2504" s="33">
        <v>3.0</v>
      </c>
      <c r="CP2504" s="33" t="s">
        <v>181</v>
      </c>
      <c r="CQ2504" s="50" t="str">
        <f t="shared" si="7"/>
        <v>28/02/1935</v>
      </c>
      <c r="CR2504" s="33" t="s">
        <v>182</v>
      </c>
      <c r="CS2504" s="33">
        <v>7.0</v>
      </c>
      <c r="CT2504" s="33">
        <v>5.0</v>
      </c>
      <c r="CU2504" s="33">
        <v>25.0</v>
      </c>
      <c r="CV2504" s="33">
        <v>328.0</v>
      </c>
      <c r="CW2504" s="33">
        <v>7.03091004E8</v>
      </c>
      <c r="CX2504" s="5"/>
      <c r="CY2504" s="33">
        <v>-99.846779</v>
      </c>
      <c r="CZ2504" s="33">
        <v>20.645423</v>
      </c>
      <c r="DA2504" s="33">
        <v>4.4219266E9</v>
      </c>
      <c r="DB2504" s="33">
        <v>1.0</v>
      </c>
      <c r="DC2504" s="33" t="s">
        <v>15501</v>
      </c>
      <c r="DD2504" s="33">
        <v>2023.0</v>
      </c>
      <c r="DE2504" s="33" t="s">
        <v>184</v>
      </c>
      <c r="DF2504" s="33"/>
      <c r="DG2504" s="33" t="s">
        <v>185</v>
      </c>
      <c r="DH2504" s="33" t="s">
        <v>186</v>
      </c>
      <c r="DI2504" s="5"/>
      <c r="DJ2504" s="5"/>
    </row>
    <row r="2505">
      <c r="A2505" s="33" t="s">
        <v>15502</v>
      </c>
      <c r="B2505" s="34">
        <v>44957.0</v>
      </c>
      <c r="C2505" s="35" t="s">
        <v>137</v>
      </c>
      <c r="D2505" s="35" t="s">
        <v>139</v>
      </c>
      <c r="E2505" s="35" t="s">
        <v>142</v>
      </c>
      <c r="F2505" s="36" t="s">
        <v>144</v>
      </c>
      <c r="G2505" s="33" t="s">
        <v>15503</v>
      </c>
      <c r="H2505" s="33" t="s">
        <v>4226</v>
      </c>
      <c r="I2505" s="33" t="s">
        <v>254</v>
      </c>
      <c r="J2505" s="33" t="s">
        <v>8197</v>
      </c>
      <c r="K2505" s="35" t="s">
        <v>150</v>
      </c>
      <c r="L2505" s="33" t="s">
        <v>8203</v>
      </c>
      <c r="M2505" s="33" t="s">
        <v>8450</v>
      </c>
      <c r="N2505" s="33" t="s">
        <v>15504</v>
      </c>
      <c r="O2505" s="5"/>
      <c r="P2505" s="35" t="s">
        <v>234</v>
      </c>
      <c r="Q2505" s="35" t="s">
        <v>1589</v>
      </c>
      <c r="R2505" s="33">
        <v>76677.0</v>
      </c>
      <c r="S2505" s="37"/>
      <c r="T2505" s="33"/>
      <c r="U2505" s="33">
        <v>8.6</v>
      </c>
      <c r="V2505" s="33" t="s">
        <v>154</v>
      </c>
      <c r="W2505" s="33"/>
      <c r="X2505" s="33"/>
      <c r="Y2505" s="5"/>
      <c r="Z2505" s="5"/>
      <c r="AA2505" s="33">
        <v>1.0</v>
      </c>
      <c r="AB2505" s="33"/>
      <c r="AC2505" s="33">
        <v>1.0</v>
      </c>
      <c r="AD2505" s="5"/>
      <c r="AE2505" s="5"/>
      <c r="AF2505" s="5"/>
      <c r="AG2505" s="16"/>
      <c r="AH2505" s="38" t="str">
        <f t="shared" si="1"/>
        <v/>
      </c>
      <c r="AI2505" s="39">
        <f t="shared" si="2"/>
        <v>1</v>
      </c>
      <c r="AJ2505" s="37" t="str">
        <f t="shared" si="3"/>
        <v/>
      </c>
      <c r="AK2505" s="41" t="str">
        <f t="shared" si="4"/>
        <v/>
      </c>
      <c r="AL2505" s="35" t="s">
        <v>234</v>
      </c>
      <c r="AM2505" s="33" t="s">
        <v>15496</v>
      </c>
      <c r="AN2505" s="33" t="s">
        <v>15497</v>
      </c>
      <c r="AO2505" s="41"/>
      <c r="AP2505" s="33" t="s">
        <v>169</v>
      </c>
      <c r="AQ2505" s="33" t="s">
        <v>170</v>
      </c>
      <c r="AR2505" s="33">
        <v>450.0</v>
      </c>
      <c r="AS2505" s="42"/>
      <c r="AT2505" s="42"/>
      <c r="AU2505" s="42"/>
      <c r="AV2505" s="42"/>
      <c r="AW2505" s="42"/>
      <c r="AX2505" s="5"/>
      <c r="AY2505" s="33"/>
      <c r="AZ2505" s="33" t="s">
        <v>15505</v>
      </c>
      <c r="BA2505" s="5"/>
      <c r="BB2505" s="5"/>
      <c r="BC2505" s="5" t="s">
        <v>15506</v>
      </c>
      <c r="BD2505" s="33" t="s">
        <v>173</v>
      </c>
      <c r="BE2505" s="41"/>
      <c r="BF2505" s="35"/>
      <c r="BG2505" s="33" t="s">
        <v>169</v>
      </c>
      <c r="BH2505" s="5"/>
      <c r="BI2505" s="33">
        <v>450.0</v>
      </c>
      <c r="BJ2505" s="33" t="s">
        <v>170</v>
      </c>
      <c r="BK2505" s="5"/>
      <c r="BL2505" s="5">
        <f t="shared" si="5"/>
        <v>5991.75</v>
      </c>
      <c r="BM2505" s="5"/>
      <c r="BN2505" s="5"/>
      <c r="BO2505" s="42">
        <f t="shared" si="6"/>
        <v>5991.75</v>
      </c>
      <c r="BP2505" s="44"/>
      <c r="BQ2505" s="45"/>
      <c r="BR2505" s="47"/>
      <c r="BS2505" s="45"/>
      <c r="BT2505" s="37"/>
      <c r="BU2505" s="5"/>
      <c r="BV2505" s="38"/>
      <c r="BW2505" s="48"/>
      <c r="BX2505" s="44"/>
      <c r="BY2505" s="44"/>
      <c r="BZ2505" s="33" t="s">
        <v>131</v>
      </c>
      <c r="CA2505" s="5"/>
      <c r="CB2505" s="5"/>
      <c r="CC2505" s="33" t="s">
        <v>177</v>
      </c>
      <c r="CD2505" s="5"/>
      <c r="CE2505" s="5"/>
      <c r="CF2505" s="33" t="s">
        <v>178</v>
      </c>
      <c r="CG2505" s="33" t="s">
        <v>15507</v>
      </c>
      <c r="CH2505" s="5"/>
      <c r="CI2505" s="5"/>
      <c r="CJ2505" s="5"/>
      <c r="CK2505" s="33"/>
      <c r="CL2505" s="49">
        <v>44946.0</v>
      </c>
      <c r="CM2505" s="33" t="s">
        <v>180</v>
      </c>
      <c r="CN2505" s="5"/>
      <c r="CO2505" s="33">
        <v>3.0</v>
      </c>
      <c r="CP2505" s="33" t="s">
        <v>181</v>
      </c>
      <c r="CQ2505" s="50" t="str">
        <f t="shared" si="7"/>
        <v>21/03/1958</v>
      </c>
      <c r="CR2505" s="33" t="s">
        <v>182</v>
      </c>
      <c r="CS2505" s="33">
        <v>7.0</v>
      </c>
      <c r="CT2505" s="33">
        <v>5.0</v>
      </c>
      <c r="CU2505" s="33">
        <v>25.0</v>
      </c>
      <c r="CV2505" s="33">
        <v>698.0</v>
      </c>
      <c r="CW2505" s="5"/>
      <c r="CX2505" s="5"/>
      <c r="CY2505" s="33">
        <v>-99.817032</v>
      </c>
      <c r="CZ2505" s="33">
        <v>20.659871</v>
      </c>
      <c r="DA2505" s="33">
        <v>4.412483526E9</v>
      </c>
      <c r="DB2505" s="33">
        <v>2.0</v>
      </c>
      <c r="DC2505" s="33" t="s">
        <v>15501</v>
      </c>
      <c r="DD2505" s="33">
        <v>2023.0</v>
      </c>
      <c r="DE2505" s="33" t="s">
        <v>184</v>
      </c>
      <c r="DF2505" s="33"/>
      <c r="DG2505" s="33" t="s">
        <v>185</v>
      </c>
      <c r="DH2505" s="33" t="s">
        <v>186</v>
      </c>
      <c r="DI2505" s="5"/>
      <c r="DJ2505" s="5"/>
    </row>
    <row r="2506">
      <c r="A2506" s="33" t="s">
        <v>15508</v>
      </c>
      <c r="B2506" s="34">
        <v>44957.0</v>
      </c>
      <c r="C2506" s="35" t="s">
        <v>137</v>
      </c>
      <c r="D2506" s="35" t="s">
        <v>139</v>
      </c>
      <c r="E2506" s="35" t="s">
        <v>142</v>
      </c>
      <c r="F2506" s="36" t="s">
        <v>144</v>
      </c>
      <c r="G2506" s="33" t="s">
        <v>15509</v>
      </c>
      <c r="H2506" s="33" t="s">
        <v>581</v>
      </c>
      <c r="I2506" s="33" t="s">
        <v>254</v>
      </c>
      <c r="J2506" s="33" t="s">
        <v>8197</v>
      </c>
      <c r="K2506" s="35" t="s">
        <v>150</v>
      </c>
      <c r="L2506" s="33" t="s">
        <v>15510</v>
      </c>
      <c r="M2506" s="33" t="s">
        <v>8450</v>
      </c>
      <c r="N2506" s="33" t="s">
        <v>15504</v>
      </c>
      <c r="O2506" s="5"/>
      <c r="P2506" s="35" t="s">
        <v>234</v>
      </c>
      <c r="Q2506" s="35" t="s">
        <v>15504</v>
      </c>
      <c r="R2506" s="33">
        <v>76670.0</v>
      </c>
      <c r="S2506" s="37"/>
      <c r="T2506" s="33"/>
      <c r="U2506" s="33">
        <v>2.16</v>
      </c>
      <c r="V2506" s="33" t="s">
        <v>154</v>
      </c>
      <c r="W2506" s="33"/>
      <c r="X2506" s="33"/>
      <c r="Y2506" s="5"/>
      <c r="Z2506" s="5"/>
      <c r="AA2506" s="33">
        <v>1.0</v>
      </c>
      <c r="AB2506" s="33"/>
      <c r="AC2506" s="33">
        <v>1.0</v>
      </c>
      <c r="AD2506" s="5"/>
      <c r="AE2506" s="5"/>
      <c r="AF2506" s="5"/>
      <c r="AG2506" s="16"/>
      <c r="AH2506" s="38" t="str">
        <f t="shared" si="1"/>
        <v/>
      </c>
      <c r="AI2506" s="39">
        <f t="shared" si="2"/>
        <v>1</v>
      </c>
      <c r="AJ2506" s="37" t="str">
        <f t="shared" si="3"/>
        <v/>
      </c>
      <c r="AK2506" s="41" t="str">
        <f t="shared" si="4"/>
        <v/>
      </c>
      <c r="AL2506" s="35" t="s">
        <v>234</v>
      </c>
      <c r="AM2506" s="33" t="s">
        <v>15496</v>
      </c>
      <c r="AN2506" s="33" t="s">
        <v>15497</v>
      </c>
      <c r="AO2506" s="41"/>
      <c r="AP2506" s="33" t="s">
        <v>169</v>
      </c>
      <c r="AQ2506" s="33" t="s">
        <v>170</v>
      </c>
      <c r="AR2506" s="33">
        <v>300.0</v>
      </c>
      <c r="AS2506" s="42"/>
      <c r="AT2506" s="42"/>
      <c r="AU2506" s="42"/>
      <c r="AV2506" s="42"/>
      <c r="AW2506" s="42"/>
      <c r="AX2506" s="5"/>
      <c r="AY2506" s="33"/>
      <c r="AZ2506" s="33" t="s">
        <v>15511</v>
      </c>
      <c r="BA2506" s="5"/>
      <c r="BB2506" s="5"/>
      <c r="BC2506" s="5" t="s">
        <v>15512</v>
      </c>
      <c r="BD2506" s="33" t="s">
        <v>173</v>
      </c>
      <c r="BE2506" s="41"/>
      <c r="BF2506" s="35"/>
      <c r="BG2506" s="33" t="s">
        <v>169</v>
      </c>
      <c r="BH2506" s="5"/>
      <c r="BI2506" s="33">
        <v>300.0</v>
      </c>
      <c r="BJ2506" s="33" t="s">
        <v>170</v>
      </c>
      <c r="BK2506" s="5"/>
      <c r="BL2506" s="5">
        <f t="shared" si="5"/>
        <v>3994.5</v>
      </c>
      <c r="BM2506" s="5"/>
      <c r="BN2506" s="5"/>
      <c r="BO2506" s="42">
        <f t="shared" si="6"/>
        <v>3994.5</v>
      </c>
      <c r="BP2506" s="44"/>
      <c r="BQ2506" s="45"/>
      <c r="BR2506" s="47"/>
      <c r="BS2506" s="45"/>
      <c r="BT2506" s="37"/>
      <c r="BU2506" s="5"/>
      <c r="BV2506" s="38"/>
      <c r="BW2506" s="48"/>
      <c r="BX2506" s="44"/>
      <c r="BY2506" s="44"/>
      <c r="BZ2506" s="33" t="s">
        <v>131</v>
      </c>
      <c r="CA2506" s="5"/>
      <c r="CB2506" s="5"/>
      <c r="CC2506" s="33" t="s">
        <v>177</v>
      </c>
      <c r="CD2506" s="5"/>
      <c r="CE2506" s="5"/>
      <c r="CF2506" s="33" t="s">
        <v>178</v>
      </c>
      <c r="CG2506" s="33" t="s">
        <v>15513</v>
      </c>
      <c r="CH2506" s="5"/>
      <c r="CI2506" s="5"/>
      <c r="CJ2506" s="5"/>
      <c r="CK2506" s="33"/>
      <c r="CL2506" s="49">
        <v>44946.0</v>
      </c>
      <c r="CM2506" s="33" t="s">
        <v>180</v>
      </c>
      <c r="CN2506" s="5"/>
      <c r="CO2506" s="33">
        <v>2.0</v>
      </c>
      <c r="CP2506" s="33" t="s">
        <v>181</v>
      </c>
      <c r="CQ2506" s="50" t="str">
        <f t="shared" si="7"/>
        <v>12/06/1952</v>
      </c>
      <c r="CR2506" s="33" t="s">
        <v>182</v>
      </c>
      <c r="CS2506" s="33">
        <v>7.0</v>
      </c>
      <c r="CT2506" s="33">
        <v>5.0</v>
      </c>
      <c r="CU2506" s="33">
        <v>25.0</v>
      </c>
      <c r="CV2506" s="33">
        <v>698.0</v>
      </c>
      <c r="CW2506" s="5"/>
      <c r="CX2506" s="5"/>
      <c r="CY2506" s="33">
        <v>-99.817032</v>
      </c>
      <c r="CZ2506" s="33">
        <v>20.659871</v>
      </c>
      <c r="DA2506" s="33">
        <v>4.4219266E9</v>
      </c>
      <c r="DB2506" s="33">
        <v>1.0</v>
      </c>
      <c r="DC2506" s="33" t="s">
        <v>15501</v>
      </c>
      <c r="DD2506" s="33">
        <v>2023.0</v>
      </c>
      <c r="DE2506" s="33" t="s">
        <v>184</v>
      </c>
      <c r="DF2506" s="33"/>
      <c r="DG2506" s="33" t="s">
        <v>185</v>
      </c>
      <c r="DH2506" s="33" t="s">
        <v>186</v>
      </c>
      <c r="DI2506" s="5"/>
      <c r="DJ2506" s="5"/>
    </row>
    <row r="2507">
      <c r="A2507" s="33" t="s">
        <v>15514</v>
      </c>
      <c r="B2507" s="34">
        <v>44957.0</v>
      </c>
      <c r="C2507" s="35" t="s">
        <v>137</v>
      </c>
      <c r="D2507" s="35" t="s">
        <v>139</v>
      </c>
      <c r="E2507" s="35" t="s">
        <v>142</v>
      </c>
      <c r="F2507" s="36" t="s">
        <v>144</v>
      </c>
      <c r="G2507" s="33" t="s">
        <v>15515</v>
      </c>
      <c r="H2507" s="33" t="s">
        <v>4137</v>
      </c>
      <c r="I2507" s="33" t="s">
        <v>8197</v>
      </c>
      <c r="J2507" s="33" t="s">
        <v>254</v>
      </c>
      <c r="K2507" s="35" t="s">
        <v>150</v>
      </c>
      <c r="L2507" s="33" t="s">
        <v>15516</v>
      </c>
      <c r="M2507" s="33" t="s">
        <v>8450</v>
      </c>
      <c r="N2507" s="33" t="s">
        <v>15504</v>
      </c>
      <c r="O2507" s="5"/>
      <c r="P2507" s="35" t="s">
        <v>234</v>
      </c>
      <c r="Q2507" s="35" t="s">
        <v>15504</v>
      </c>
      <c r="R2507" s="33">
        <v>76677.0</v>
      </c>
      <c r="S2507" s="37"/>
      <c r="T2507" s="33"/>
      <c r="U2507" s="33">
        <v>4.72</v>
      </c>
      <c r="V2507" s="33" t="s">
        <v>154</v>
      </c>
      <c r="W2507" s="33"/>
      <c r="X2507" s="33"/>
      <c r="Y2507" s="5"/>
      <c r="Z2507" s="5"/>
      <c r="AA2507" s="33">
        <v>1.0</v>
      </c>
      <c r="AB2507" s="33"/>
      <c r="AC2507" s="33">
        <v>1.0</v>
      </c>
      <c r="AD2507" s="5"/>
      <c r="AE2507" s="5"/>
      <c r="AF2507" s="5"/>
      <c r="AG2507" s="16"/>
      <c r="AH2507" s="38" t="str">
        <f t="shared" si="1"/>
        <v/>
      </c>
      <c r="AI2507" s="39" t="str">
        <f t="shared" si="2"/>
        <v/>
      </c>
      <c r="AJ2507" s="37" t="str">
        <f t="shared" si="3"/>
        <v/>
      </c>
      <c r="AK2507" s="41" t="str">
        <f t="shared" si="4"/>
        <v/>
      </c>
      <c r="AL2507" s="35" t="s">
        <v>234</v>
      </c>
      <c r="AM2507" s="33" t="s">
        <v>15496</v>
      </c>
      <c r="AN2507" s="33" t="s">
        <v>15497</v>
      </c>
      <c r="AO2507" s="41"/>
      <c r="AP2507" s="33" t="s">
        <v>169</v>
      </c>
      <c r="AQ2507" s="33" t="s">
        <v>170</v>
      </c>
      <c r="AR2507" s="33">
        <v>450.0</v>
      </c>
      <c r="AS2507" s="42"/>
      <c r="AT2507" s="42"/>
      <c r="AU2507" s="42"/>
      <c r="AV2507" s="42"/>
      <c r="AW2507" s="42"/>
      <c r="AX2507" s="5"/>
      <c r="AY2507" s="33"/>
      <c r="AZ2507" s="33" t="s">
        <v>15517</v>
      </c>
      <c r="BA2507" s="5"/>
      <c r="BB2507" s="5"/>
      <c r="BC2507" s="5" t="s">
        <v>15518</v>
      </c>
      <c r="BD2507" s="33" t="s">
        <v>173</v>
      </c>
      <c r="BE2507" s="41"/>
      <c r="BF2507" s="35"/>
      <c r="BG2507" s="33" t="s">
        <v>169</v>
      </c>
      <c r="BH2507" s="5"/>
      <c r="BI2507" s="33">
        <v>450.0</v>
      </c>
      <c r="BJ2507" s="33" t="s">
        <v>170</v>
      </c>
      <c r="BK2507" s="5"/>
      <c r="BL2507" s="5">
        <f t="shared" si="5"/>
        <v>5991.75</v>
      </c>
      <c r="BM2507" s="5"/>
      <c r="BN2507" s="5"/>
      <c r="BO2507" s="42">
        <f t="shared" si="6"/>
        <v>5991.75</v>
      </c>
      <c r="BP2507" s="44"/>
      <c r="BQ2507" s="45"/>
      <c r="BR2507" s="47"/>
      <c r="BS2507" s="45"/>
      <c r="BT2507" s="37"/>
      <c r="BU2507" s="5"/>
      <c r="BV2507" s="38"/>
      <c r="BW2507" s="48"/>
      <c r="BX2507" s="44"/>
      <c r="BY2507" s="44"/>
      <c r="BZ2507" s="33" t="s">
        <v>131</v>
      </c>
      <c r="CA2507" s="5"/>
      <c r="CB2507" s="5"/>
      <c r="CC2507" s="33" t="s">
        <v>177</v>
      </c>
      <c r="CD2507" s="5"/>
      <c r="CE2507" s="5"/>
      <c r="CF2507" s="33" t="s">
        <v>178</v>
      </c>
      <c r="CG2507" s="33" t="s">
        <v>15519</v>
      </c>
      <c r="CH2507" s="5"/>
      <c r="CI2507" s="5"/>
      <c r="CJ2507" s="5"/>
      <c r="CK2507" s="33"/>
      <c r="CL2507" s="49">
        <v>44946.0</v>
      </c>
      <c r="CM2507" s="33" t="s">
        <v>180</v>
      </c>
      <c r="CN2507" s="5"/>
      <c r="CO2507" s="33">
        <v>3.0</v>
      </c>
      <c r="CP2507" s="33" t="s">
        <v>181</v>
      </c>
      <c r="CQ2507" s="50" t="str">
        <f t="shared" si="7"/>
        <v>16/01/1971</v>
      </c>
      <c r="CR2507" s="33" t="s">
        <v>182</v>
      </c>
      <c r="CS2507" s="33">
        <v>7.0</v>
      </c>
      <c r="CT2507" s="33">
        <v>5.0</v>
      </c>
      <c r="CU2507" s="33">
        <v>25.0</v>
      </c>
      <c r="CV2507" s="33">
        <v>698.0</v>
      </c>
      <c r="CW2507" s="5"/>
      <c r="CX2507" s="5"/>
      <c r="CY2507" s="33">
        <v>-99.817032</v>
      </c>
      <c r="CZ2507" s="33">
        <v>20.659871</v>
      </c>
      <c r="DA2507" s="33">
        <v>4.4219266E9</v>
      </c>
      <c r="DB2507" s="33">
        <v>1.0</v>
      </c>
      <c r="DC2507" s="33" t="s">
        <v>15501</v>
      </c>
      <c r="DD2507" s="33">
        <v>2023.0</v>
      </c>
      <c r="DE2507" s="33" t="s">
        <v>184</v>
      </c>
      <c r="DF2507" s="33"/>
      <c r="DG2507" s="33" t="s">
        <v>185</v>
      </c>
      <c r="DH2507" s="33" t="s">
        <v>186</v>
      </c>
      <c r="DI2507" s="5"/>
      <c r="DJ2507" s="5"/>
    </row>
    <row r="2508">
      <c r="A2508" s="33" t="s">
        <v>15520</v>
      </c>
      <c r="B2508" s="34">
        <v>44957.0</v>
      </c>
      <c r="C2508" s="35" t="s">
        <v>137</v>
      </c>
      <c r="D2508" s="35" t="s">
        <v>139</v>
      </c>
      <c r="E2508" s="35" t="s">
        <v>142</v>
      </c>
      <c r="F2508" s="36" t="s">
        <v>144</v>
      </c>
      <c r="G2508" s="33" t="s">
        <v>15521</v>
      </c>
      <c r="H2508" s="33" t="s">
        <v>4993</v>
      </c>
      <c r="I2508" s="33" t="s">
        <v>8197</v>
      </c>
      <c r="J2508" s="33" t="s">
        <v>1641</v>
      </c>
      <c r="K2508" s="35" t="s">
        <v>150</v>
      </c>
      <c r="L2508" s="33" t="s">
        <v>8203</v>
      </c>
      <c r="M2508" s="33" t="s">
        <v>8450</v>
      </c>
      <c r="N2508" s="33" t="s">
        <v>15504</v>
      </c>
      <c r="O2508" s="5"/>
      <c r="P2508" s="35" t="s">
        <v>234</v>
      </c>
      <c r="Q2508" s="35" t="s">
        <v>15504</v>
      </c>
      <c r="R2508" s="33">
        <v>76677.0</v>
      </c>
      <c r="S2508" s="37"/>
      <c r="T2508" s="33"/>
      <c r="U2508" s="33">
        <v>3.1</v>
      </c>
      <c r="V2508" s="33" t="s">
        <v>154</v>
      </c>
      <c r="W2508" s="33"/>
      <c r="X2508" s="33"/>
      <c r="Y2508" s="5"/>
      <c r="Z2508" s="5"/>
      <c r="AA2508" s="33">
        <v>1.0</v>
      </c>
      <c r="AB2508" s="33"/>
      <c r="AC2508" s="33">
        <v>1.0</v>
      </c>
      <c r="AD2508" s="5"/>
      <c r="AE2508" s="5"/>
      <c r="AF2508" s="5"/>
      <c r="AG2508" s="16"/>
      <c r="AH2508" s="38" t="str">
        <f t="shared" si="1"/>
        <v/>
      </c>
      <c r="AI2508" s="39">
        <f t="shared" si="2"/>
        <v>1</v>
      </c>
      <c r="AJ2508" s="37" t="str">
        <f t="shared" si="3"/>
        <v/>
      </c>
      <c r="AK2508" s="41" t="str">
        <f t="shared" si="4"/>
        <v/>
      </c>
      <c r="AL2508" s="35" t="s">
        <v>234</v>
      </c>
      <c r="AM2508" s="33" t="s">
        <v>15496</v>
      </c>
      <c r="AN2508" s="33" t="s">
        <v>15497</v>
      </c>
      <c r="AO2508" s="41"/>
      <c r="AP2508" s="33" t="s">
        <v>169</v>
      </c>
      <c r="AQ2508" s="33" t="s">
        <v>170</v>
      </c>
      <c r="AR2508" s="33">
        <v>450.0</v>
      </c>
      <c r="AS2508" s="42"/>
      <c r="AT2508" s="42"/>
      <c r="AU2508" s="42"/>
      <c r="AV2508" s="42"/>
      <c r="AW2508" s="42"/>
      <c r="AX2508" s="5"/>
      <c r="AY2508" s="33"/>
      <c r="AZ2508" s="33" t="s">
        <v>15522</v>
      </c>
      <c r="BA2508" s="5"/>
      <c r="BB2508" s="5"/>
      <c r="BC2508" s="5" t="s">
        <v>15523</v>
      </c>
      <c r="BD2508" s="33" t="s">
        <v>173</v>
      </c>
      <c r="BE2508" s="41"/>
      <c r="BF2508" s="35"/>
      <c r="BG2508" s="33" t="s">
        <v>169</v>
      </c>
      <c r="BH2508" s="5"/>
      <c r="BI2508" s="33">
        <v>450.0</v>
      </c>
      <c r="BJ2508" s="33" t="s">
        <v>170</v>
      </c>
      <c r="BK2508" s="5"/>
      <c r="BL2508" s="5">
        <f t="shared" si="5"/>
        <v>5991.75</v>
      </c>
      <c r="BM2508" s="5"/>
      <c r="BN2508" s="5"/>
      <c r="BO2508" s="42">
        <f t="shared" si="6"/>
        <v>5991.75</v>
      </c>
      <c r="BP2508" s="44"/>
      <c r="BQ2508" s="45"/>
      <c r="BR2508" s="47"/>
      <c r="BS2508" s="45"/>
      <c r="BT2508" s="37"/>
      <c r="BU2508" s="5"/>
      <c r="BV2508" s="38"/>
      <c r="BW2508" s="48"/>
      <c r="BX2508" s="44"/>
      <c r="BY2508" s="44"/>
      <c r="BZ2508" s="33" t="s">
        <v>131</v>
      </c>
      <c r="CA2508" s="5"/>
      <c r="CB2508" s="5"/>
      <c r="CC2508" s="33" t="s">
        <v>177</v>
      </c>
      <c r="CD2508" s="5"/>
      <c r="CE2508" s="5"/>
      <c r="CF2508" s="33" t="s">
        <v>178</v>
      </c>
      <c r="CG2508" s="33" t="s">
        <v>15524</v>
      </c>
      <c r="CH2508" s="5"/>
      <c r="CI2508" s="5"/>
      <c r="CJ2508" s="5"/>
      <c r="CK2508" s="33"/>
      <c r="CL2508" s="49">
        <v>44946.0</v>
      </c>
      <c r="CM2508" s="33" t="s">
        <v>180</v>
      </c>
      <c r="CN2508" s="5"/>
      <c r="CO2508" s="33">
        <v>3.0</v>
      </c>
      <c r="CP2508" s="33" t="s">
        <v>181</v>
      </c>
      <c r="CQ2508" s="50" t="str">
        <f t="shared" si="7"/>
        <v>06/09/1932</v>
      </c>
      <c r="CR2508" s="33" t="s">
        <v>182</v>
      </c>
      <c r="CS2508" s="33">
        <v>7.0</v>
      </c>
      <c r="CT2508" s="33">
        <v>5.0</v>
      </c>
      <c r="CU2508" s="33">
        <v>25.0</v>
      </c>
      <c r="CV2508" s="33">
        <v>698.0</v>
      </c>
      <c r="CW2508" s="5"/>
      <c r="CX2508" s="5"/>
      <c r="CY2508" s="33">
        <v>-99.817032</v>
      </c>
      <c r="CZ2508" s="33">
        <v>20.659871</v>
      </c>
      <c r="DA2508" s="33">
        <v>4.4219266E9</v>
      </c>
      <c r="DB2508" s="33">
        <v>1.0</v>
      </c>
      <c r="DC2508" s="33" t="s">
        <v>15501</v>
      </c>
      <c r="DD2508" s="33">
        <v>2023.0</v>
      </c>
      <c r="DE2508" s="33" t="s">
        <v>184</v>
      </c>
      <c r="DF2508" s="33"/>
      <c r="DG2508" s="33" t="s">
        <v>185</v>
      </c>
      <c r="DH2508" s="33" t="s">
        <v>186</v>
      </c>
      <c r="DI2508" s="5"/>
      <c r="DJ2508" s="5"/>
    </row>
    <row r="2509">
      <c r="A2509" s="33" t="s">
        <v>15525</v>
      </c>
      <c r="B2509" s="34">
        <v>44957.0</v>
      </c>
      <c r="C2509" s="35" t="s">
        <v>137</v>
      </c>
      <c r="D2509" s="35" t="s">
        <v>139</v>
      </c>
      <c r="E2509" s="35" t="s">
        <v>142</v>
      </c>
      <c r="F2509" s="36" t="s">
        <v>144</v>
      </c>
      <c r="G2509" s="33" t="s">
        <v>15526</v>
      </c>
      <c r="H2509" s="33" t="s">
        <v>367</v>
      </c>
      <c r="I2509" s="33" t="s">
        <v>8197</v>
      </c>
      <c r="J2509" s="33" t="s">
        <v>231</v>
      </c>
      <c r="K2509" s="35" t="s">
        <v>150</v>
      </c>
      <c r="L2509" s="33" t="s">
        <v>15516</v>
      </c>
      <c r="M2509" s="33" t="s">
        <v>8450</v>
      </c>
      <c r="N2509" s="33" t="s">
        <v>15504</v>
      </c>
      <c r="O2509" s="5"/>
      <c r="P2509" s="35" t="s">
        <v>234</v>
      </c>
      <c r="Q2509" s="35" t="s">
        <v>15504</v>
      </c>
      <c r="R2509" s="33">
        <v>76677.0</v>
      </c>
      <c r="S2509" s="37"/>
      <c r="T2509" s="33"/>
      <c r="U2509" s="33">
        <v>4.77</v>
      </c>
      <c r="V2509" s="33" t="s">
        <v>154</v>
      </c>
      <c r="W2509" s="33"/>
      <c r="X2509" s="33"/>
      <c r="Y2509" s="5"/>
      <c r="Z2509" s="5"/>
      <c r="AA2509" s="33">
        <v>1.0</v>
      </c>
      <c r="AB2509" s="33"/>
      <c r="AC2509" s="33">
        <v>1.0</v>
      </c>
      <c r="AD2509" s="5"/>
      <c r="AE2509" s="5"/>
      <c r="AF2509" s="5"/>
      <c r="AG2509" s="16"/>
      <c r="AH2509" s="38" t="str">
        <f t="shared" si="1"/>
        <v/>
      </c>
      <c r="AI2509" s="39">
        <f t="shared" si="2"/>
        <v>1</v>
      </c>
      <c r="AJ2509" s="37" t="str">
        <f t="shared" si="3"/>
        <v/>
      </c>
      <c r="AK2509" s="41" t="str">
        <f t="shared" si="4"/>
        <v/>
      </c>
      <c r="AL2509" s="35" t="s">
        <v>234</v>
      </c>
      <c r="AM2509" s="33" t="s">
        <v>15496</v>
      </c>
      <c r="AN2509" s="33" t="s">
        <v>15497</v>
      </c>
      <c r="AO2509" s="41"/>
      <c r="AP2509" s="33" t="s">
        <v>169</v>
      </c>
      <c r="AQ2509" s="33" t="s">
        <v>170</v>
      </c>
      <c r="AR2509" s="33">
        <v>450.0</v>
      </c>
      <c r="AS2509" s="42"/>
      <c r="AT2509" s="42"/>
      <c r="AU2509" s="42"/>
      <c r="AV2509" s="42"/>
      <c r="AW2509" s="42"/>
      <c r="AX2509" s="5"/>
      <c r="AY2509" s="33"/>
      <c r="AZ2509" s="33" t="s">
        <v>15527</v>
      </c>
      <c r="BA2509" s="5"/>
      <c r="BB2509" s="5"/>
      <c r="BC2509" s="5" t="s">
        <v>15528</v>
      </c>
      <c r="BD2509" s="33" t="s">
        <v>173</v>
      </c>
      <c r="BE2509" s="41"/>
      <c r="BF2509" s="35"/>
      <c r="BG2509" s="33" t="s">
        <v>169</v>
      </c>
      <c r="BH2509" s="5"/>
      <c r="BI2509" s="33">
        <v>450.0</v>
      </c>
      <c r="BJ2509" s="33" t="s">
        <v>170</v>
      </c>
      <c r="BK2509" s="5"/>
      <c r="BL2509" s="5">
        <f t="shared" si="5"/>
        <v>5991.75</v>
      </c>
      <c r="BM2509" s="5"/>
      <c r="BN2509" s="5"/>
      <c r="BO2509" s="42">
        <f t="shared" si="6"/>
        <v>5991.75</v>
      </c>
      <c r="BP2509" s="44"/>
      <c r="BQ2509" s="45"/>
      <c r="BR2509" s="47"/>
      <c r="BS2509" s="45"/>
      <c r="BT2509" s="37"/>
      <c r="BU2509" s="5"/>
      <c r="BV2509" s="38"/>
      <c r="BW2509" s="48"/>
      <c r="BX2509" s="44"/>
      <c r="BY2509" s="44"/>
      <c r="BZ2509" s="33" t="s">
        <v>131</v>
      </c>
      <c r="CA2509" s="5"/>
      <c r="CB2509" s="5"/>
      <c r="CC2509" s="33" t="s">
        <v>177</v>
      </c>
      <c r="CD2509" s="5"/>
      <c r="CE2509" s="5"/>
      <c r="CF2509" s="33" t="s">
        <v>178</v>
      </c>
      <c r="CG2509" s="33" t="s">
        <v>15529</v>
      </c>
      <c r="CH2509" s="5"/>
      <c r="CI2509" s="5"/>
      <c r="CJ2509" s="5"/>
      <c r="CK2509" s="33"/>
      <c r="CL2509" s="49">
        <v>44946.0</v>
      </c>
      <c r="CM2509" s="33" t="s">
        <v>180</v>
      </c>
      <c r="CN2509" s="5"/>
      <c r="CO2509" s="33">
        <v>3.0</v>
      </c>
      <c r="CP2509" s="33" t="s">
        <v>181</v>
      </c>
      <c r="CQ2509" s="50" t="str">
        <f t="shared" si="7"/>
        <v>08/04/1962</v>
      </c>
      <c r="CR2509" s="33" t="s">
        <v>182</v>
      </c>
      <c r="CS2509" s="33">
        <v>7.0</v>
      </c>
      <c r="CT2509" s="33">
        <v>5.0</v>
      </c>
      <c r="CU2509" s="33">
        <v>25.0</v>
      </c>
      <c r="CV2509" s="33">
        <v>698.0</v>
      </c>
      <c r="CW2509" s="5"/>
      <c r="CX2509" s="5"/>
      <c r="CY2509" s="33">
        <v>-99.817032</v>
      </c>
      <c r="CZ2509" s="33">
        <v>20.659871</v>
      </c>
      <c r="DA2509" s="33">
        <v>4.4219266E9</v>
      </c>
      <c r="DB2509" s="33">
        <v>1.0</v>
      </c>
      <c r="DC2509" s="33" t="s">
        <v>15501</v>
      </c>
      <c r="DD2509" s="33">
        <v>2023.0</v>
      </c>
      <c r="DE2509" s="33" t="s">
        <v>184</v>
      </c>
      <c r="DF2509" s="33"/>
      <c r="DG2509" s="33" t="s">
        <v>185</v>
      </c>
      <c r="DH2509" s="33" t="s">
        <v>186</v>
      </c>
      <c r="DI2509" s="5"/>
      <c r="DJ2509" s="5"/>
    </row>
    <row r="2510">
      <c r="A2510" s="33" t="s">
        <v>15530</v>
      </c>
      <c r="B2510" s="34">
        <v>44957.0</v>
      </c>
      <c r="C2510" s="35" t="s">
        <v>137</v>
      </c>
      <c r="D2510" s="35" t="s">
        <v>139</v>
      </c>
      <c r="E2510" s="35" t="s">
        <v>142</v>
      </c>
      <c r="F2510" s="36" t="s">
        <v>144</v>
      </c>
      <c r="G2510" s="33" t="s">
        <v>15531</v>
      </c>
      <c r="H2510" s="33" t="s">
        <v>545</v>
      </c>
      <c r="I2510" s="33" t="s">
        <v>254</v>
      </c>
      <c r="J2510" s="33" t="s">
        <v>213</v>
      </c>
      <c r="K2510" s="35" t="s">
        <v>150</v>
      </c>
      <c r="L2510" s="33" t="s">
        <v>10462</v>
      </c>
      <c r="M2510" s="33" t="s">
        <v>8450</v>
      </c>
      <c r="N2510" s="33" t="s">
        <v>15504</v>
      </c>
      <c r="O2510" s="5"/>
      <c r="P2510" s="35" t="s">
        <v>234</v>
      </c>
      <c r="Q2510" s="35" t="s">
        <v>15504</v>
      </c>
      <c r="R2510" s="33">
        <v>76679.0</v>
      </c>
      <c r="S2510" s="37"/>
      <c r="T2510" s="33"/>
      <c r="U2510" s="33">
        <v>4.69</v>
      </c>
      <c r="V2510" s="33" t="s">
        <v>154</v>
      </c>
      <c r="W2510" s="33"/>
      <c r="X2510" s="33"/>
      <c r="Y2510" s="5"/>
      <c r="Z2510" s="5"/>
      <c r="AA2510" s="33">
        <v>1.0</v>
      </c>
      <c r="AB2510" s="33"/>
      <c r="AC2510" s="33">
        <v>1.0</v>
      </c>
      <c r="AD2510" s="5"/>
      <c r="AE2510" s="5"/>
      <c r="AF2510" s="5"/>
      <c r="AG2510" s="16"/>
      <c r="AH2510" s="38" t="str">
        <f t="shared" si="1"/>
        <v/>
      </c>
      <c r="AI2510" s="39" t="str">
        <f t="shared" si="2"/>
        <v/>
      </c>
      <c r="AJ2510" s="37" t="str">
        <f t="shared" si="3"/>
        <v/>
      </c>
      <c r="AK2510" s="41" t="str">
        <f t="shared" si="4"/>
        <v/>
      </c>
      <c r="AL2510" s="35" t="s">
        <v>234</v>
      </c>
      <c r="AM2510" s="33" t="s">
        <v>15496</v>
      </c>
      <c r="AN2510" s="33" t="s">
        <v>15497</v>
      </c>
      <c r="AO2510" s="41"/>
      <c r="AP2510" s="33" t="s">
        <v>169</v>
      </c>
      <c r="AQ2510" s="33" t="s">
        <v>170</v>
      </c>
      <c r="AR2510" s="33">
        <v>450.0</v>
      </c>
      <c r="AS2510" s="42"/>
      <c r="AT2510" s="42"/>
      <c r="AU2510" s="42"/>
      <c r="AV2510" s="42"/>
      <c r="AW2510" s="42"/>
      <c r="AX2510" s="5"/>
      <c r="AY2510" s="33"/>
      <c r="AZ2510" s="33" t="s">
        <v>15532</v>
      </c>
      <c r="BA2510" s="5"/>
      <c r="BB2510" s="5"/>
      <c r="BC2510" s="5" t="s">
        <v>15533</v>
      </c>
      <c r="BD2510" s="33" t="s">
        <v>173</v>
      </c>
      <c r="BE2510" s="41"/>
      <c r="BF2510" s="35"/>
      <c r="BG2510" s="33" t="s">
        <v>169</v>
      </c>
      <c r="BH2510" s="5"/>
      <c r="BI2510" s="33">
        <v>450.0</v>
      </c>
      <c r="BJ2510" s="33" t="s">
        <v>170</v>
      </c>
      <c r="BK2510" s="5"/>
      <c r="BL2510" s="5">
        <f t="shared" si="5"/>
        <v>5991.75</v>
      </c>
      <c r="BM2510" s="5"/>
      <c r="BN2510" s="5"/>
      <c r="BO2510" s="42">
        <f t="shared" si="6"/>
        <v>5991.75</v>
      </c>
      <c r="BP2510" s="44"/>
      <c r="BQ2510" s="45"/>
      <c r="BR2510" s="47"/>
      <c r="BS2510" s="45"/>
      <c r="BT2510" s="37"/>
      <c r="BU2510" s="5"/>
      <c r="BV2510" s="38"/>
      <c r="BW2510" s="48"/>
      <c r="BX2510" s="44"/>
      <c r="BY2510" s="44"/>
      <c r="BZ2510" s="33" t="s">
        <v>131</v>
      </c>
      <c r="CA2510" s="5"/>
      <c r="CB2510" s="5"/>
      <c r="CC2510" s="33" t="s">
        <v>177</v>
      </c>
      <c r="CD2510" s="5"/>
      <c r="CE2510" s="5"/>
      <c r="CF2510" s="33" t="s">
        <v>178</v>
      </c>
      <c r="CG2510" s="33" t="s">
        <v>15534</v>
      </c>
      <c r="CH2510" s="5"/>
      <c r="CI2510" s="5"/>
      <c r="CJ2510" s="5"/>
      <c r="CK2510" s="33"/>
      <c r="CL2510" s="49">
        <v>44946.0</v>
      </c>
      <c r="CM2510" s="33" t="s">
        <v>180</v>
      </c>
      <c r="CN2510" s="5"/>
      <c r="CO2510" s="33">
        <v>3.0</v>
      </c>
      <c r="CP2510" s="33" t="s">
        <v>181</v>
      </c>
      <c r="CQ2510" s="50" t="str">
        <f t="shared" si="7"/>
        <v>12/02/1977</v>
      </c>
      <c r="CR2510" s="33" t="s">
        <v>182</v>
      </c>
      <c r="CS2510" s="33">
        <v>7.0</v>
      </c>
      <c r="CT2510" s="33">
        <v>5.0</v>
      </c>
      <c r="CU2510" s="33">
        <v>25.0</v>
      </c>
      <c r="CV2510" s="33">
        <v>698.0</v>
      </c>
      <c r="CW2510" s="5"/>
      <c r="CX2510" s="5"/>
      <c r="CY2510" s="33">
        <v>-99.817032</v>
      </c>
      <c r="CZ2510" s="33">
        <v>20.659871</v>
      </c>
      <c r="DA2510" s="33">
        <v>4.4219266E9</v>
      </c>
      <c r="DB2510" s="33">
        <v>1.0</v>
      </c>
      <c r="DC2510" s="33" t="s">
        <v>15501</v>
      </c>
      <c r="DD2510" s="33">
        <v>2023.0</v>
      </c>
      <c r="DE2510" s="33" t="s">
        <v>184</v>
      </c>
      <c r="DF2510" s="33"/>
      <c r="DG2510" s="33" t="s">
        <v>185</v>
      </c>
      <c r="DH2510" s="33" t="s">
        <v>186</v>
      </c>
      <c r="DI2510" s="5"/>
      <c r="DJ2510" s="5"/>
    </row>
    <row r="2511">
      <c r="A2511" s="33" t="s">
        <v>15535</v>
      </c>
      <c r="B2511" s="34">
        <v>44957.0</v>
      </c>
      <c r="C2511" s="35" t="s">
        <v>137</v>
      </c>
      <c r="D2511" s="35" t="s">
        <v>139</v>
      </c>
      <c r="E2511" s="35" t="s">
        <v>142</v>
      </c>
      <c r="F2511" s="36" t="s">
        <v>144</v>
      </c>
      <c r="G2511" s="33" t="s">
        <v>15536</v>
      </c>
      <c r="H2511" s="33" t="s">
        <v>1503</v>
      </c>
      <c r="I2511" s="33" t="s">
        <v>2201</v>
      </c>
      <c r="J2511" s="33" t="s">
        <v>15537</v>
      </c>
      <c r="K2511" s="35" t="s">
        <v>150</v>
      </c>
      <c r="L2511" s="33" t="s">
        <v>15538</v>
      </c>
      <c r="M2511" s="33">
        <v>44.0</v>
      </c>
      <c r="N2511" s="33" t="s">
        <v>5576</v>
      </c>
      <c r="O2511" s="5"/>
      <c r="P2511" s="35" t="s">
        <v>1001</v>
      </c>
      <c r="Q2511" s="35" t="s">
        <v>15539</v>
      </c>
      <c r="R2511" s="33">
        <v>76803.0</v>
      </c>
      <c r="S2511" s="37"/>
      <c r="T2511" s="33"/>
      <c r="U2511" s="33">
        <v>10.0</v>
      </c>
      <c r="V2511" s="33" t="s">
        <v>154</v>
      </c>
      <c r="W2511" s="33"/>
      <c r="X2511" s="33"/>
      <c r="Y2511" s="5"/>
      <c r="Z2511" s="5"/>
      <c r="AA2511" s="33">
        <v>1.0</v>
      </c>
      <c r="AB2511" s="33"/>
      <c r="AC2511" s="33">
        <v>1.0</v>
      </c>
      <c r="AD2511" s="5"/>
      <c r="AE2511" s="5"/>
      <c r="AF2511" s="5"/>
      <c r="AG2511" s="16"/>
      <c r="AH2511" s="38" t="str">
        <f t="shared" si="1"/>
        <v/>
      </c>
      <c r="AI2511" s="39" t="str">
        <f t="shared" si="2"/>
        <v/>
      </c>
      <c r="AJ2511" s="37" t="str">
        <f t="shared" si="3"/>
        <v/>
      </c>
      <c r="AK2511" s="41" t="str">
        <f t="shared" si="4"/>
        <v/>
      </c>
      <c r="AL2511" s="35" t="s">
        <v>234</v>
      </c>
      <c r="AM2511" s="33" t="s">
        <v>234</v>
      </c>
      <c r="AN2511" s="33" t="s">
        <v>234</v>
      </c>
      <c r="AO2511" s="41"/>
      <c r="AP2511" s="33" t="s">
        <v>169</v>
      </c>
      <c r="AQ2511" s="33" t="s">
        <v>170</v>
      </c>
      <c r="AR2511" s="33">
        <v>450.0</v>
      </c>
      <c r="AS2511" s="42"/>
      <c r="AT2511" s="42"/>
      <c r="AU2511" s="42"/>
      <c r="AV2511" s="42"/>
      <c r="AW2511" s="42"/>
      <c r="AX2511" s="5"/>
      <c r="AY2511" s="33"/>
      <c r="AZ2511" s="33" t="s">
        <v>15540</v>
      </c>
      <c r="BA2511" s="5"/>
      <c r="BB2511" s="5"/>
      <c r="BC2511" s="5" t="s">
        <v>15541</v>
      </c>
      <c r="BD2511" s="33" t="s">
        <v>173</v>
      </c>
      <c r="BE2511" s="41"/>
      <c r="BF2511" s="35"/>
      <c r="BG2511" s="33" t="s">
        <v>169</v>
      </c>
      <c r="BH2511" s="5"/>
      <c r="BI2511" s="33">
        <v>450.0</v>
      </c>
      <c r="BJ2511" s="33" t="s">
        <v>170</v>
      </c>
      <c r="BK2511" s="5"/>
      <c r="BL2511" s="5">
        <f t="shared" si="5"/>
        <v>5991.75</v>
      </c>
      <c r="BM2511" s="5"/>
      <c r="BN2511" s="5"/>
      <c r="BO2511" s="42">
        <f t="shared" si="6"/>
        <v>5991.75</v>
      </c>
      <c r="BP2511" s="44"/>
      <c r="BQ2511" s="45"/>
      <c r="BR2511" s="47"/>
      <c r="BS2511" s="45"/>
      <c r="BT2511" s="37"/>
      <c r="BU2511" s="5"/>
      <c r="BV2511" s="38"/>
      <c r="BW2511" s="48"/>
      <c r="BX2511" s="44"/>
      <c r="BY2511" s="44"/>
      <c r="BZ2511" s="33" t="s">
        <v>131</v>
      </c>
      <c r="CA2511" s="5"/>
      <c r="CB2511" s="5"/>
      <c r="CC2511" s="33" t="s">
        <v>177</v>
      </c>
      <c r="CD2511" s="5"/>
      <c r="CE2511" s="5"/>
      <c r="CF2511" s="33" t="s">
        <v>178</v>
      </c>
      <c r="CG2511" s="33" t="s">
        <v>15542</v>
      </c>
      <c r="CH2511" s="5"/>
      <c r="CI2511" s="5"/>
      <c r="CJ2511" s="5"/>
      <c r="CK2511" s="33"/>
      <c r="CL2511" s="49">
        <v>44946.0</v>
      </c>
      <c r="CM2511" s="33" t="s">
        <v>180</v>
      </c>
      <c r="CN2511" s="5"/>
      <c r="CO2511" s="33">
        <v>3.0</v>
      </c>
      <c r="CP2511" s="33" t="s">
        <v>181</v>
      </c>
      <c r="CQ2511" s="50" t="str">
        <f t="shared" si="7"/>
        <v>05/07/1979</v>
      </c>
      <c r="CR2511" s="33" t="s">
        <v>182</v>
      </c>
      <c r="CS2511" s="33">
        <v>16.0</v>
      </c>
      <c r="CT2511" s="33">
        <v>5.0</v>
      </c>
      <c r="CU2511" s="33">
        <v>25.0</v>
      </c>
      <c r="CV2511" s="33">
        <v>1258.0</v>
      </c>
      <c r="CW2511" s="5"/>
      <c r="CX2511" s="5"/>
      <c r="CY2511" s="33">
        <v>-99.8210625</v>
      </c>
      <c r="CZ2511" s="33">
        <v>20.6409375</v>
      </c>
      <c r="DA2511" s="33">
        <v>4.4219266E9</v>
      </c>
      <c r="DB2511" s="33">
        <v>1.0</v>
      </c>
      <c r="DC2511" s="33" t="s">
        <v>15501</v>
      </c>
      <c r="DD2511" s="33">
        <v>2023.0</v>
      </c>
      <c r="DE2511" s="33" t="s">
        <v>184</v>
      </c>
      <c r="DF2511" s="33"/>
      <c r="DG2511" s="33" t="s">
        <v>185</v>
      </c>
      <c r="DH2511" s="33" t="s">
        <v>186</v>
      </c>
      <c r="DI2511" s="5"/>
      <c r="DJ2511" s="5"/>
    </row>
    <row r="2512">
      <c r="A2512" s="33" t="s">
        <v>15543</v>
      </c>
      <c r="B2512" s="34">
        <v>44957.0</v>
      </c>
      <c r="C2512" s="35" t="s">
        <v>137</v>
      </c>
      <c r="D2512" s="35" t="s">
        <v>139</v>
      </c>
      <c r="E2512" s="35" t="s">
        <v>142</v>
      </c>
      <c r="F2512" s="36" t="s">
        <v>144</v>
      </c>
      <c r="G2512" s="33" t="s">
        <v>15544</v>
      </c>
      <c r="H2512" s="33" t="s">
        <v>1602</v>
      </c>
      <c r="I2512" s="33" t="s">
        <v>231</v>
      </c>
      <c r="J2512" s="33" t="s">
        <v>2201</v>
      </c>
      <c r="K2512" s="35" t="s">
        <v>421</v>
      </c>
      <c r="L2512" s="33" t="s">
        <v>9611</v>
      </c>
      <c r="M2512" s="33">
        <v>106.0</v>
      </c>
      <c r="N2512" s="33" t="s">
        <v>234</v>
      </c>
      <c r="O2512" s="5"/>
      <c r="P2512" s="35" t="s">
        <v>234</v>
      </c>
      <c r="Q2512" s="35" t="s">
        <v>15545</v>
      </c>
      <c r="R2512" s="33">
        <v>76650.0</v>
      </c>
      <c r="S2512" s="37"/>
      <c r="T2512" s="33"/>
      <c r="U2512" s="33">
        <v>4.11</v>
      </c>
      <c r="V2512" s="33" t="s">
        <v>154</v>
      </c>
      <c r="W2512" s="33"/>
      <c r="X2512" s="33"/>
      <c r="Y2512" s="5"/>
      <c r="Z2512" s="5"/>
      <c r="AA2512" s="33">
        <v>1.0</v>
      </c>
      <c r="AB2512" s="33"/>
      <c r="AC2512" s="33">
        <v>1.0</v>
      </c>
      <c r="AD2512" s="5"/>
      <c r="AE2512" s="5"/>
      <c r="AF2512" s="5"/>
      <c r="AG2512" s="16"/>
      <c r="AH2512" s="38" t="str">
        <f t="shared" si="1"/>
        <v/>
      </c>
      <c r="AI2512" s="39" t="str">
        <f t="shared" si="2"/>
        <v/>
      </c>
      <c r="AJ2512" s="37" t="str">
        <f t="shared" si="3"/>
        <v/>
      </c>
      <c r="AK2512" s="41" t="str">
        <f t="shared" si="4"/>
        <v/>
      </c>
      <c r="AL2512" s="35" t="s">
        <v>234</v>
      </c>
      <c r="AM2512" s="33" t="s">
        <v>234</v>
      </c>
      <c r="AN2512" s="33" t="s">
        <v>234</v>
      </c>
      <c r="AO2512" s="41"/>
      <c r="AP2512" s="33" t="s">
        <v>169</v>
      </c>
      <c r="AQ2512" s="33" t="s">
        <v>170</v>
      </c>
      <c r="AR2512" s="33">
        <v>450.0</v>
      </c>
      <c r="AS2512" s="42"/>
      <c r="AT2512" s="42"/>
      <c r="AU2512" s="42"/>
      <c r="AV2512" s="42"/>
      <c r="AW2512" s="42"/>
      <c r="AX2512" s="5"/>
      <c r="AY2512" s="33"/>
      <c r="AZ2512" s="33" t="s">
        <v>15546</v>
      </c>
      <c r="BA2512" s="5"/>
      <c r="BB2512" s="5"/>
      <c r="BC2512" s="5" t="s">
        <v>15547</v>
      </c>
      <c r="BD2512" s="33" t="s">
        <v>173</v>
      </c>
      <c r="BE2512" s="41"/>
      <c r="BF2512" s="35"/>
      <c r="BG2512" s="33" t="s">
        <v>169</v>
      </c>
      <c r="BH2512" s="5"/>
      <c r="BI2512" s="33">
        <v>450.0</v>
      </c>
      <c r="BJ2512" s="33" t="s">
        <v>170</v>
      </c>
      <c r="BK2512" s="5"/>
      <c r="BL2512" s="5">
        <f t="shared" si="5"/>
        <v>5991.75</v>
      </c>
      <c r="BM2512" s="5"/>
      <c r="BN2512" s="5"/>
      <c r="BO2512" s="42">
        <f t="shared" si="6"/>
        <v>5991.75</v>
      </c>
      <c r="BP2512" s="44"/>
      <c r="BQ2512" s="45"/>
      <c r="BR2512" s="47"/>
      <c r="BS2512" s="45"/>
      <c r="BT2512" s="37"/>
      <c r="BU2512" s="5"/>
      <c r="BV2512" s="38"/>
      <c r="BW2512" s="48"/>
      <c r="BX2512" s="44"/>
      <c r="BY2512" s="44"/>
      <c r="BZ2512" s="33" t="s">
        <v>131</v>
      </c>
      <c r="CA2512" s="5"/>
      <c r="CB2512" s="5"/>
      <c r="CC2512" s="33" t="s">
        <v>177</v>
      </c>
      <c r="CD2512" s="5"/>
      <c r="CE2512" s="5"/>
      <c r="CF2512" s="33" t="s">
        <v>178</v>
      </c>
      <c r="CG2512" s="33" t="s">
        <v>15548</v>
      </c>
      <c r="CH2512" s="5"/>
      <c r="CI2512" s="5"/>
      <c r="CJ2512" s="5"/>
      <c r="CK2512" s="33"/>
      <c r="CL2512" s="49">
        <v>44946.0</v>
      </c>
      <c r="CM2512" s="33" t="s">
        <v>180</v>
      </c>
      <c r="CN2512" s="5"/>
      <c r="CO2512" s="33">
        <v>3.0</v>
      </c>
      <c r="CP2512" s="33" t="s">
        <v>181</v>
      </c>
      <c r="CQ2512" s="50" t="str">
        <f t="shared" si="7"/>
        <v>08/03/1970</v>
      </c>
      <c r="CR2512" s="33" t="s">
        <v>182</v>
      </c>
      <c r="CS2512" s="33">
        <v>7.0</v>
      </c>
      <c r="CT2512" s="33">
        <v>5.0</v>
      </c>
      <c r="CU2512" s="33">
        <v>28.0</v>
      </c>
      <c r="CV2512" s="33">
        <v>1664.0</v>
      </c>
      <c r="CW2512" s="33">
        <v>7.01001005E8</v>
      </c>
      <c r="CX2512" s="33">
        <v>7.0100100037E10</v>
      </c>
      <c r="CY2512" s="33">
        <v>-99.8962279</v>
      </c>
      <c r="CZ2512" s="33">
        <v>20.6713387</v>
      </c>
      <c r="DA2512" s="33">
        <v>4.4219266E9</v>
      </c>
      <c r="DB2512" s="33">
        <v>1.0</v>
      </c>
      <c r="DC2512" s="33" t="s">
        <v>15501</v>
      </c>
      <c r="DD2512" s="33">
        <v>2023.0</v>
      </c>
      <c r="DE2512" s="33" t="s">
        <v>184</v>
      </c>
      <c r="DF2512" s="33"/>
      <c r="DG2512" s="33" t="s">
        <v>185</v>
      </c>
      <c r="DH2512" s="33" t="s">
        <v>186</v>
      </c>
      <c r="DI2512" s="5"/>
      <c r="DJ2512" s="5"/>
    </row>
    <row r="2513">
      <c r="A2513" s="33" t="s">
        <v>15549</v>
      </c>
      <c r="B2513" s="34">
        <v>44957.0</v>
      </c>
      <c r="C2513" s="35" t="s">
        <v>137</v>
      </c>
      <c r="D2513" s="35" t="s">
        <v>139</v>
      </c>
      <c r="E2513" s="35" t="s">
        <v>142</v>
      </c>
      <c r="F2513" s="36" t="s">
        <v>144</v>
      </c>
      <c r="G2513" s="33" t="s">
        <v>15550</v>
      </c>
      <c r="H2513" s="33" t="s">
        <v>3364</v>
      </c>
      <c r="I2513" s="33" t="s">
        <v>204</v>
      </c>
      <c r="J2513" s="33" t="s">
        <v>204</v>
      </c>
      <c r="K2513" s="35" t="s">
        <v>150</v>
      </c>
      <c r="L2513" s="33" t="s">
        <v>15551</v>
      </c>
      <c r="M2513" s="33" t="s">
        <v>8450</v>
      </c>
      <c r="N2513" s="33" t="s">
        <v>15552</v>
      </c>
      <c r="O2513" s="5"/>
      <c r="P2513" s="35" t="s">
        <v>234</v>
      </c>
      <c r="Q2513" s="35" t="s">
        <v>15551</v>
      </c>
      <c r="R2513" s="33">
        <v>76670.0</v>
      </c>
      <c r="S2513" s="37"/>
      <c r="T2513" s="33"/>
      <c r="U2513" s="33">
        <v>3.25</v>
      </c>
      <c r="V2513" s="33" t="s">
        <v>154</v>
      </c>
      <c r="W2513" s="33"/>
      <c r="X2513" s="33"/>
      <c r="Y2513" s="5"/>
      <c r="Z2513" s="5"/>
      <c r="AA2513" s="33">
        <v>1.0</v>
      </c>
      <c r="AB2513" s="33"/>
      <c r="AC2513" s="33">
        <v>1.0</v>
      </c>
      <c r="AD2513" s="5"/>
      <c r="AE2513" s="5"/>
      <c r="AF2513" s="5"/>
      <c r="AG2513" s="16"/>
      <c r="AH2513" s="38" t="str">
        <f t="shared" si="1"/>
        <v/>
      </c>
      <c r="AI2513" s="39">
        <f t="shared" si="2"/>
        <v>1</v>
      </c>
      <c r="AJ2513" s="37" t="str">
        <f t="shared" si="3"/>
        <v/>
      </c>
      <c r="AK2513" s="41" t="str">
        <f t="shared" si="4"/>
        <v/>
      </c>
      <c r="AL2513" s="35" t="s">
        <v>234</v>
      </c>
      <c r="AM2513" s="33" t="s">
        <v>15496</v>
      </c>
      <c r="AN2513" s="33" t="s">
        <v>15497</v>
      </c>
      <c r="AO2513" s="41"/>
      <c r="AP2513" s="33" t="s">
        <v>169</v>
      </c>
      <c r="AQ2513" s="33" t="s">
        <v>170</v>
      </c>
      <c r="AR2513" s="33">
        <v>450.0</v>
      </c>
      <c r="AS2513" s="42"/>
      <c r="AT2513" s="42"/>
      <c r="AU2513" s="42"/>
      <c r="AV2513" s="42"/>
      <c r="AW2513" s="42"/>
      <c r="AX2513" s="5"/>
      <c r="AY2513" s="33"/>
      <c r="AZ2513" s="33" t="s">
        <v>15553</v>
      </c>
      <c r="BA2513" s="5"/>
      <c r="BB2513" s="5"/>
      <c r="BC2513" s="5" t="s">
        <v>15554</v>
      </c>
      <c r="BD2513" s="33" t="s">
        <v>173</v>
      </c>
      <c r="BE2513" s="41"/>
      <c r="BF2513" s="35"/>
      <c r="BG2513" s="33" t="s">
        <v>169</v>
      </c>
      <c r="BH2513" s="5"/>
      <c r="BI2513" s="33">
        <v>450.0</v>
      </c>
      <c r="BJ2513" s="33" t="s">
        <v>170</v>
      </c>
      <c r="BK2513" s="5"/>
      <c r="BL2513" s="5">
        <f t="shared" si="5"/>
        <v>5991.75</v>
      </c>
      <c r="BM2513" s="5"/>
      <c r="BN2513" s="5"/>
      <c r="BO2513" s="42">
        <f t="shared" si="6"/>
        <v>5991.75</v>
      </c>
      <c r="BP2513" s="44"/>
      <c r="BQ2513" s="45"/>
      <c r="BR2513" s="47"/>
      <c r="BS2513" s="45"/>
      <c r="BT2513" s="37"/>
      <c r="BU2513" s="5"/>
      <c r="BV2513" s="38"/>
      <c r="BW2513" s="48"/>
      <c r="BX2513" s="44"/>
      <c r="BY2513" s="44"/>
      <c r="BZ2513" s="33" t="s">
        <v>131</v>
      </c>
      <c r="CA2513" s="5"/>
      <c r="CB2513" s="5"/>
      <c r="CC2513" s="33" t="s">
        <v>177</v>
      </c>
      <c r="CD2513" s="5"/>
      <c r="CE2513" s="5"/>
      <c r="CF2513" s="33" t="s">
        <v>178</v>
      </c>
      <c r="CG2513" s="33" t="s">
        <v>15555</v>
      </c>
      <c r="CH2513" s="5"/>
      <c r="CI2513" s="5"/>
      <c r="CJ2513" s="5"/>
      <c r="CK2513" s="33"/>
      <c r="CL2513" s="49">
        <v>44946.0</v>
      </c>
      <c r="CM2513" s="33" t="s">
        <v>180</v>
      </c>
      <c r="CN2513" s="5"/>
      <c r="CO2513" s="33">
        <v>3.0</v>
      </c>
      <c r="CP2513" s="33" t="s">
        <v>181</v>
      </c>
      <c r="CQ2513" s="50" t="str">
        <f t="shared" si="7"/>
        <v>23/03/1961</v>
      </c>
      <c r="CR2513" s="33" t="s">
        <v>182</v>
      </c>
      <c r="CS2513" s="33">
        <v>7.0</v>
      </c>
      <c r="CT2513" s="33">
        <v>5.0</v>
      </c>
      <c r="CU2513" s="33">
        <v>25.0</v>
      </c>
      <c r="CV2513" s="33">
        <v>328.0</v>
      </c>
      <c r="CW2513" s="33">
        <v>7.03006E8</v>
      </c>
      <c r="CX2513" s="5"/>
      <c r="CY2513" s="33">
        <v>-99.8346569</v>
      </c>
      <c r="CZ2513" s="33">
        <v>20.6416667</v>
      </c>
      <c r="DA2513" s="33">
        <v>4.412043003E9</v>
      </c>
      <c r="DB2513" s="33">
        <v>2.0</v>
      </c>
      <c r="DC2513" s="33" t="s">
        <v>15501</v>
      </c>
      <c r="DD2513" s="33">
        <v>2023.0</v>
      </c>
      <c r="DE2513" s="33" t="s">
        <v>184</v>
      </c>
      <c r="DF2513" s="33"/>
      <c r="DG2513" s="33" t="s">
        <v>185</v>
      </c>
      <c r="DH2513" s="33" t="s">
        <v>186</v>
      </c>
      <c r="DI2513" s="5"/>
      <c r="DJ2513" s="5"/>
    </row>
    <row r="2514">
      <c r="A2514" s="33" t="s">
        <v>15556</v>
      </c>
      <c r="B2514" s="34">
        <v>44957.0</v>
      </c>
      <c r="C2514" s="35" t="s">
        <v>137</v>
      </c>
      <c r="D2514" s="35" t="s">
        <v>139</v>
      </c>
      <c r="E2514" s="35" t="s">
        <v>142</v>
      </c>
      <c r="F2514" s="36" t="s">
        <v>144</v>
      </c>
      <c r="G2514" s="33" t="s">
        <v>15557</v>
      </c>
      <c r="H2514" s="33" t="s">
        <v>15558</v>
      </c>
      <c r="I2514" s="33" t="s">
        <v>3107</v>
      </c>
      <c r="J2514" s="33" t="s">
        <v>2808</v>
      </c>
      <c r="K2514" s="35" t="s">
        <v>150</v>
      </c>
      <c r="L2514" s="33" t="s">
        <v>1914</v>
      </c>
      <c r="M2514" s="33" t="s">
        <v>8450</v>
      </c>
      <c r="N2514" s="33" t="s">
        <v>15559</v>
      </c>
      <c r="O2514" s="5"/>
      <c r="P2514" s="35" t="s">
        <v>234</v>
      </c>
      <c r="Q2514" s="35" t="s">
        <v>15560</v>
      </c>
      <c r="R2514" s="33">
        <v>76670.0</v>
      </c>
      <c r="S2514" s="37"/>
      <c r="T2514" s="33"/>
      <c r="U2514" s="33">
        <v>4.82</v>
      </c>
      <c r="V2514" s="33" t="s">
        <v>154</v>
      </c>
      <c r="W2514" s="33"/>
      <c r="X2514" s="33"/>
      <c r="Y2514" s="5"/>
      <c r="Z2514" s="5"/>
      <c r="AA2514" s="33">
        <v>1.0</v>
      </c>
      <c r="AB2514" s="33"/>
      <c r="AC2514" s="33">
        <v>1.0</v>
      </c>
      <c r="AD2514" s="5"/>
      <c r="AE2514" s="5"/>
      <c r="AF2514" s="5"/>
      <c r="AG2514" s="16"/>
      <c r="AH2514" s="38" t="str">
        <f t="shared" si="1"/>
        <v/>
      </c>
      <c r="AI2514" s="39" t="str">
        <f t="shared" si="2"/>
        <v/>
      </c>
      <c r="AJ2514" s="37" t="str">
        <f t="shared" si="3"/>
        <v/>
      </c>
      <c r="AK2514" s="41" t="str">
        <f t="shared" si="4"/>
        <v/>
      </c>
      <c r="AL2514" s="35" t="s">
        <v>234</v>
      </c>
      <c r="AM2514" s="33" t="s">
        <v>15496</v>
      </c>
      <c r="AN2514" s="33" t="s">
        <v>15497</v>
      </c>
      <c r="AO2514" s="41"/>
      <c r="AP2514" s="33" t="s">
        <v>169</v>
      </c>
      <c r="AQ2514" s="33" t="s">
        <v>170</v>
      </c>
      <c r="AR2514" s="33">
        <v>450.0</v>
      </c>
      <c r="AS2514" s="42"/>
      <c r="AT2514" s="42"/>
      <c r="AU2514" s="42"/>
      <c r="AV2514" s="42"/>
      <c r="AW2514" s="42"/>
      <c r="AX2514" s="5"/>
      <c r="AY2514" s="33"/>
      <c r="AZ2514" s="33" t="s">
        <v>15561</v>
      </c>
      <c r="BA2514" s="5"/>
      <c r="BB2514" s="5"/>
      <c r="BC2514" s="5" t="s">
        <v>15562</v>
      </c>
      <c r="BD2514" s="33" t="s">
        <v>173</v>
      </c>
      <c r="BE2514" s="41"/>
      <c r="BF2514" s="35"/>
      <c r="BG2514" s="33" t="s">
        <v>169</v>
      </c>
      <c r="BH2514" s="5"/>
      <c r="BI2514" s="33">
        <v>450.0</v>
      </c>
      <c r="BJ2514" s="33" t="s">
        <v>170</v>
      </c>
      <c r="BK2514" s="5"/>
      <c r="BL2514" s="5">
        <f t="shared" si="5"/>
        <v>5991.75</v>
      </c>
      <c r="BM2514" s="5"/>
      <c r="BN2514" s="5"/>
      <c r="BO2514" s="42">
        <f t="shared" si="6"/>
        <v>5991.75</v>
      </c>
      <c r="BP2514" s="44"/>
      <c r="BQ2514" s="45"/>
      <c r="BR2514" s="47"/>
      <c r="BS2514" s="45"/>
      <c r="BT2514" s="37"/>
      <c r="BU2514" s="5"/>
      <c r="BV2514" s="38"/>
      <c r="BW2514" s="48"/>
      <c r="BX2514" s="44"/>
      <c r="BY2514" s="44"/>
      <c r="BZ2514" s="33" t="s">
        <v>131</v>
      </c>
      <c r="CA2514" s="5"/>
      <c r="CB2514" s="5"/>
      <c r="CC2514" s="33" t="s">
        <v>177</v>
      </c>
      <c r="CD2514" s="5"/>
      <c r="CE2514" s="5"/>
      <c r="CF2514" s="33" t="s">
        <v>178</v>
      </c>
      <c r="CG2514" s="33" t="s">
        <v>15563</v>
      </c>
      <c r="CH2514" s="5"/>
      <c r="CI2514" s="5"/>
      <c r="CJ2514" s="5"/>
      <c r="CK2514" s="33"/>
      <c r="CL2514" s="49">
        <v>44946.0</v>
      </c>
      <c r="CM2514" s="33" t="s">
        <v>180</v>
      </c>
      <c r="CN2514" s="5"/>
      <c r="CO2514" s="33">
        <v>3.0</v>
      </c>
      <c r="CP2514" s="33" t="s">
        <v>181</v>
      </c>
      <c r="CQ2514" s="50" t="str">
        <f t="shared" si="7"/>
        <v>14/07/1969</v>
      </c>
      <c r="CR2514" s="33" t="s">
        <v>182</v>
      </c>
      <c r="CS2514" s="33">
        <v>7.0</v>
      </c>
      <c r="CT2514" s="33">
        <v>5.0</v>
      </c>
      <c r="CU2514" s="33">
        <v>25.0</v>
      </c>
      <c r="CV2514" s="33">
        <v>328.0</v>
      </c>
      <c r="CW2514" s="33">
        <v>7.03006E8</v>
      </c>
      <c r="CX2514" s="5"/>
      <c r="CY2514" s="33">
        <v>-99.833761</v>
      </c>
      <c r="CZ2514" s="33">
        <v>20.631892</v>
      </c>
      <c r="DA2514" s="33">
        <v>4.4219266E9</v>
      </c>
      <c r="DB2514" s="33">
        <v>1.0</v>
      </c>
      <c r="DC2514" s="33" t="s">
        <v>15501</v>
      </c>
      <c r="DD2514" s="33">
        <v>2023.0</v>
      </c>
      <c r="DE2514" s="33" t="s">
        <v>184</v>
      </c>
      <c r="DF2514" s="33"/>
      <c r="DG2514" s="33" t="s">
        <v>185</v>
      </c>
      <c r="DH2514" s="33" t="s">
        <v>186</v>
      </c>
      <c r="DI2514" s="5"/>
      <c r="DJ2514" s="5"/>
    </row>
    <row r="2515">
      <c r="A2515" s="33" t="s">
        <v>15564</v>
      </c>
      <c r="B2515" s="34">
        <v>44957.0</v>
      </c>
      <c r="C2515" s="35" t="s">
        <v>137</v>
      </c>
      <c r="D2515" s="35" t="s">
        <v>139</v>
      </c>
      <c r="E2515" s="35" t="s">
        <v>142</v>
      </c>
      <c r="F2515" s="36" t="s">
        <v>144</v>
      </c>
      <c r="G2515" s="33" t="s">
        <v>15565</v>
      </c>
      <c r="H2515" s="33" t="s">
        <v>498</v>
      </c>
      <c r="I2515" s="33" t="s">
        <v>374</v>
      </c>
      <c r="J2515" s="33" t="s">
        <v>8472</v>
      </c>
      <c r="K2515" s="35" t="s">
        <v>150</v>
      </c>
      <c r="L2515" s="33" t="s">
        <v>15566</v>
      </c>
      <c r="M2515" s="33" t="s">
        <v>8450</v>
      </c>
      <c r="N2515" s="33" t="s">
        <v>15559</v>
      </c>
      <c r="O2515" s="5"/>
      <c r="P2515" s="35" t="s">
        <v>234</v>
      </c>
      <c r="Q2515" s="35" t="s">
        <v>15560</v>
      </c>
      <c r="R2515" s="33">
        <v>76670.0</v>
      </c>
      <c r="S2515" s="37"/>
      <c r="T2515" s="33"/>
      <c r="U2515" s="33">
        <v>4.63</v>
      </c>
      <c r="V2515" s="33" t="s">
        <v>154</v>
      </c>
      <c r="W2515" s="33"/>
      <c r="X2515" s="33"/>
      <c r="Y2515" s="5"/>
      <c r="Z2515" s="5"/>
      <c r="AA2515" s="33">
        <v>1.0</v>
      </c>
      <c r="AB2515" s="33"/>
      <c r="AC2515" s="33">
        <v>1.0</v>
      </c>
      <c r="AD2515" s="5"/>
      <c r="AE2515" s="5"/>
      <c r="AF2515" s="5"/>
      <c r="AG2515" s="16"/>
      <c r="AH2515" s="38" t="str">
        <f t="shared" si="1"/>
        <v/>
      </c>
      <c r="AI2515" s="39">
        <f t="shared" si="2"/>
        <v>1</v>
      </c>
      <c r="AJ2515" s="37" t="str">
        <f t="shared" si="3"/>
        <v/>
      </c>
      <c r="AK2515" s="41" t="str">
        <f t="shared" si="4"/>
        <v/>
      </c>
      <c r="AL2515" s="35" t="s">
        <v>234</v>
      </c>
      <c r="AM2515" s="33" t="s">
        <v>15496</v>
      </c>
      <c r="AN2515" s="33" t="s">
        <v>15497</v>
      </c>
      <c r="AO2515" s="41"/>
      <c r="AP2515" s="33" t="s">
        <v>169</v>
      </c>
      <c r="AQ2515" s="33" t="s">
        <v>170</v>
      </c>
      <c r="AR2515" s="33">
        <v>450.0</v>
      </c>
      <c r="AS2515" s="42"/>
      <c r="AT2515" s="42"/>
      <c r="AU2515" s="42"/>
      <c r="AV2515" s="42"/>
      <c r="AW2515" s="42"/>
      <c r="AX2515" s="5"/>
      <c r="AY2515" s="33"/>
      <c r="AZ2515" s="33" t="s">
        <v>15567</v>
      </c>
      <c r="BA2515" s="5"/>
      <c r="BB2515" s="5"/>
      <c r="BC2515" s="5" t="s">
        <v>15568</v>
      </c>
      <c r="BD2515" s="33" t="s">
        <v>173</v>
      </c>
      <c r="BE2515" s="41"/>
      <c r="BF2515" s="35"/>
      <c r="BG2515" s="33" t="s">
        <v>169</v>
      </c>
      <c r="BH2515" s="5"/>
      <c r="BI2515" s="33">
        <v>450.0</v>
      </c>
      <c r="BJ2515" s="33" t="s">
        <v>170</v>
      </c>
      <c r="BK2515" s="5"/>
      <c r="BL2515" s="5">
        <f t="shared" si="5"/>
        <v>5991.75</v>
      </c>
      <c r="BM2515" s="5"/>
      <c r="BN2515" s="5"/>
      <c r="BO2515" s="42">
        <f t="shared" si="6"/>
        <v>5991.75</v>
      </c>
      <c r="BP2515" s="44"/>
      <c r="BQ2515" s="45"/>
      <c r="BR2515" s="47"/>
      <c r="BS2515" s="45"/>
      <c r="BT2515" s="37"/>
      <c r="BU2515" s="5"/>
      <c r="BV2515" s="38"/>
      <c r="BW2515" s="48"/>
      <c r="BX2515" s="44"/>
      <c r="BY2515" s="44"/>
      <c r="BZ2515" s="33" t="s">
        <v>131</v>
      </c>
      <c r="CA2515" s="5"/>
      <c r="CB2515" s="5"/>
      <c r="CC2515" s="33" t="s">
        <v>177</v>
      </c>
      <c r="CD2515" s="5"/>
      <c r="CE2515" s="5"/>
      <c r="CF2515" s="33" t="s">
        <v>178</v>
      </c>
      <c r="CG2515" s="33" t="s">
        <v>15569</v>
      </c>
      <c r="CH2515" s="5"/>
      <c r="CI2515" s="5"/>
      <c r="CJ2515" s="5"/>
      <c r="CK2515" s="33"/>
      <c r="CL2515" s="49">
        <v>44946.0</v>
      </c>
      <c r="CM2515" s="33" t="s">
        <v>180</v>
      </c>
      <c r="CN2515" s="5"/>
      <c r="CO2515" s="33">
        <v>3.0</v>
      </c>
      <c r="CP2515" s="33" t="s">
        <v>181</v>
      </c>
      <c r="CQ2515" s="50" t="str">
        <f t="shared" si="7"/>
        <v>23/03/1933</v>
      </c>
      <c r="CR2515" s="33" t="s">
        <v>182</v>
      </c>
      <c r="CS2515" s="33">
        <v>7.0</v>
      </c>
      <c r="CT2515" s="33">
        <v>5.0</v>
      </c>
      <c r="CU2515" s="33">
        <v>25.0</v>
      </c>
      <c r="CV2515" s="33">
        <v>328.0</v>
      </c>
      <c r="CW2515" s="33">
        <v>7.03091002E8</v>
      </c>
      <c r="CX2515" s="5"/>
      <c r="CY2515" s="33">
        <v>-99.831032</v>
      </c>
      <c r="CZ2515" s="33">
        <v>20.637636</v>
      </c>
      <c r="DA2515" s="33">
        <v>4.4219266E9</v>
      </c>
      <c r="DB2515" s="33">
        <v>1.0</v>
      </c>
      <c r="DC2515" s="33" t="s">
        <v>15501</v>
      </c>
      <c r="DD2515" s="33">
        <v>2023.0</v>
      </c>
      <c r="DE2515" s="33" t="s">
        <v>184</v>
      </c>
      <c r="DF2515" s="33"/>
      <c r="DG2515" s="33" t="s">
        <v>185</v>
      </c>
      <c r="DH2515" s="33" t="s">
        <v>186</v>
      </c>
      <c r="DI2515" s="5"/>
      <c r="DJ2515" s="5"/>
    </row>
    <row r="2516">
      <c r="A2516" s="33" t="s">
        <v>15570</v>
      </c>
      <c r="B2516" s="34">
        <v>44957.0</v>
      </c>
      <c r="C2516" s="35" t="s">
        <v>137</v>
      </c>
      <c r="D2516" s="35" t="s">
        <v>139</v>
      </c>
      <c r="E2516" s="35" t="s">
        <v>142</v>
      </c>
      <c r="F2516" s="36" t="s">
        <v>144</v>
      </c>
      <c r="G2516" s="33" t="s">
        <v>15571</v>
      </c>
      <c r="H2516" s="33" t="s">
        <v>15572</v>
      </c>
      <c r="I2516" s="33" t="s">
        <v>374</v>
      </c>
      <c r="J2516" s="33" t="s">
        <v>606</v>
      </c>
      <c r="K2516" s="35" t="s">
        <v>150</v>
      </c>
      <c r="L2516" s="33" t="s">
        <v>15573</v>
      </c>
      <c r="M2516" s="33" t="s">
        <v>8450</v>
      </c>
      <c r="N2516" s="33" t="s">
        <v>15559</v>
      </c>
      <c r="O2516" s="5"/>
      <c r="P2516" s="35" t="s">
        <v>234</v>
      </c>
      <c r="Q2516" s="35" t="s">
        <v>15560</v>
      </c>
      <c r="R2516" s="33">
        <v>76670.0</v>
      </c>
      <c r="S2516" s="37"/>
      <c r="T2516" s="33"/>
      <c r="U2516" s="33">
        <v>3.78</v>
      </c>
      <c r="V2516" s="33" t="s">
        <v>154</v>
      </c>
      <c r="W2516" s="33"/>
      <c r="X2516" s="33"/>
      <c r="Y2516" s="5"/>
      <c r="Z2516" s="5"/>
      <c r="AA2516" s="33">
        <v>1.0</v>
      </c>
      <c r="AB2516" s="33"/>
      <c r="AC2516" s="33">
        <v>1.0</v>
      </c>
      <c r="AD2516" s="5"/>
      <c r="AE2516" s="5"/>
      <c r="AF2516" s="5"/>
      <c r="AG2516" s="16"/>
      <c r="AH2516" s="38" t="str">
        <f t="shared" si="1"/>
        <v/>
      </c>
      <c r="AI2516" s="39">
        <f t="shared" si="2"/>
        <v>1</v>
      </c>
      <c r="AJ2516" s="37" t="str">
        <f t="shared" si="3"/>
        <v/>
      </c>
      <c r="AK2516" s="41" t="str">
        <f t="shared" si="4"/>
        <v/>
      </c>
      <c r="AL2516" s="35" t="s">
        <v>234</v>
      </c>
      <c r="AM2516" s="33" t="s">
        <v>15496</v>
      </c>
      <c r="AN2516" s="33" t="s">
        <v>15497</v>
      </c>
      <c r="AO2516" s="41"/>
      <c r="AP2516" s="33" t="s">
        <v>169</v>
      </c>
      <c r="AQ2516" s="33" t="s">
        <v>170</v>
      </c>
      <c r="AR2516" s="33">
        <v>450.0</v>
      </c>
      <c r="AS2516" s="42"/>
      <c r="AT2516" s="42"/>
      <c r="AU2516" s="42"/>
      <c r="AV2516" s="42"/>
      <c r="AW2516" s="42"/>
      <c r="AX2516" s="5"/>
      <c r="AY2516" s="33"/>
      <c r="AZ2516" s="33" t="s">
        <v>15574</v>
      </c>
      <c r="BA2516" s="5"/>
      <c r="BB2516" s="5"/>
      <c r="BC2516" s="5" t="s">
        <v>15575</v>
      </c>
      <c r="BD2516" s="33" t="s">
        <v>173</v>
      </c>
      <c r="BE2516" s="41"/>
      <c r="BF2516" s="35"/>
      <c r="BG2516" s="33" t="s">
        <v>169</v>
      </c>
      <c r="BH2516" s="5"/>
      <c r="BI2516" s="33">
        <v>450.0</v>
      </c>
      <c r="BJ2516" s="33" t="s">
        <v>170</v>
      </c>
      <c r="BK2516" s="5"/>
      <c r="BL2516" s="5">
        <f t="shared" si="5"/>
        <v>5991.75</v>
      </c>
      <c r="BM2516" s="5"/>
      <c r="BN2516" s="5"/>
      <c r="BO2516" s="42">
        <f t="shared" si="6"/>
        <v>5991.75</v>
      </c>
      <c r="BP2516" s="44"/>
      <c r="BQ2516" s="45"/>
      <c r="BR2516" s="47"/>
      <c r="BS2516" s="45"/>
      <c r="BT2516" s="37"/>
      <c r="BU2516" s="5"/>
      <c r="BV2516" s="38"/>
      <c r="BW2516" s="48"/>
      <c r="BX2516" s="44"/>
      <c r="BY2516" s="44"/>
      <c r="BZ2516" s="33" t="s">
        <v>131</v>
      </c>
      <c r="CA2516" s="5"/>
      <c r="CB2516" s="5"/>
      <c r="CC2516" s="33" t="s">
        <v>177</v>
      </c>
      <c r="CD2516" s="5"/>
      <c r="CE2516" s="5"/>
      <c r="CF2516" s="33" t="s">
        <v>178</v>
      </c>
      <c r="CG2516" s="33" t="s">
        <v>15576</v>
      </c>
      <c r="CH2516" s="5"/>
      <c r="CI2516" s="5"/>
      <c r="CJ2516" s="5"/>
      <c r="CK2516" s="33"/>
      <c r="CL2516" s="49">
        <v>44946.0</v>
      </c>
      <c r="CM2516" s="33" t="s">
        <v>180</v>
      </c>
      <c r="CN2516" s="5"/>
      <c r="CO2516" s="33">
        <v>3.0</v>
      </c>
      <c r="CP2516" s="33" t="s">
        <v>181</v>
      </c>
      <c r="CQ2516" s="50" t="str">
        <f t="shared" si="7"/>
        <v>23/10/1948</v>
      </c>
      <c r="CR2516" s="33" t="s">
        <v>182</v>
      </c>
      <c r="CS2516" s="33">
        <v>7.0</v>
      </c>
      <c r="CT2516" s="33">
        <v>5.0</v>
      </c>
      <c r="CU2516" s="33">
        <v>25.0</v>
      </c>
      <c r="CV2516" s="33">
        <v>328.0</v>
      </c>
      <c r="CW2516" s="33">
        <v>7.03091002E8</v>
      </c>
      <c r="CX2516" s="33">
        <v>7.030910301E10</v>
      </c>
      <c r="CY2516" s="33">
        <v>-99.827529</v>
      </c>
      <c r="CZ2516" s="33">
        <v>20.635074</v>
      </c>
      <c r="DA2516" s="33">
        <v>4.4219266E9</v>
      </c>
      <c r="DB2516" s="33">
        <v>1.0</v>
      </c>
      <c r="DC2516" s="33" t="s">
        <v>15501</v>
      </c>
      <c r="DD2516" s="33">
        <v>2023.0</v>
      </c>
      <c r="DE2516" s="33" t="s">
        <v>184</v>
      </c>
      <c r="DF2516" s="33"/>
      <c r="DG2516" s="33" t="s">
        <v>185</v>
      </c>
      <c r="DH2516" s="33" t="s">
        <v>186</v>
      </c>
      <c r="DI2516" s="5"/>
      <c r="DJ2516" s="5"/>
    </row>
    <row r="2517">
      <c r="A2517" s="33" t="s">
        <v>15577</v>
      </c>
      <c r="B2517" s="34">
        <v>44957.0</v>
      </c>
      <c r="C2517" s="35" t="s">
        <v>137</v>
      </c>
      <c r="D2517" s="35" t="s">
        <v>139</v>
      </c>
      <c r="E2517" s="35" t="s">
        <v>142</v>
      </c>
      <c r="F2517" s="36" t="s">
        <v>144</v>
      </c>
      <c r="G2517" s="33" t="s">
        <v>15578</v>
      </c>
      <c r="H2517" s="33" t="s">
        <v>246</v>
      </c>
      <c r="I2517" s="33" t="s">
        <v>1589</v>
      </c>
      <c r="J2517" s="33" t="s">
        <v>9620</v>
      </c>
      <c r="K2517" s="35" t="s">
        <v>150</v>
      </c>
      <c r="L2517" s="33" t="s">
        <v>15579</v>
      </c>
      <c r="M2517" s="33" t="s">
        <v>8450</v>
      </c>
      <c r="N2517" s="33" t="s">
        <v>15559</v>
      </c>
      <c r="O2517" s="5"/>
      <c r="P2517" s="35" t="s">
        <v>234</v>
      </c>
      <c r="Q2517" s="35" t="s">
        <v>15560</v>
      </c>
      <c r="R2517" s="33">
        <v>76670.0</v>
      </c>
      <c r="S2517" s="37"/>
      <c r="T2517" s="33"/>
      <c r="U2517" s="33">
        <v>5.3</v>
      </c>
      <c r="V2517" s="33" t="s">
        <v>154</v>
      </c>
      <c r="W2517" s="33"/>
      <c r="X2517" s="33"/>
      <c r="Y2517" s="5"/>
      <c r="Z2517" s="5"/>
      <c r="AA2517" s="33">
        <v>1.0</v>
      </c>
      <c r="AB2517" s="33"/>
      <c r="AC2517" s="33">
        <v>1.0</v>
      </c>
      <c r="AD2517" s="5"/>
      <c r="AE2517" s="5"/>
      <c r="AF2517" s="5"/>
      <c r="AG2517" s="16"/>
      <c r="AH2517" s="38" t="str">
        <f t="shared" si="1"/>
        <v/>
      </c>
      <c r="AI2517" s="39">
        <f t="shared" si="2"/>
        <v>1</v>
      </c>
      <c r="AJ2517" s="37" t="str">
        <f t="shared" si="3"/>
        <v/>
      </c>
      <c r="AK2517" s="41" t="str">
        <f t="shared" si="4"/>
        <v/>
      </c>
      <c r="AL2517" s="35" t="s">
        <v>234</v>
      </c>
      <c r="AM2517" s="33" t="s">
        <v>15496</v>
      </c>
      <c r="AN2517" s="33" t="s">
        <v>15497</v>
      </c>
      <c r="AO2517" s="41"/>
      <c r="AP2517" s="33" t="s">
        <v>169</v>
      </c>
      <c r="AQ2517" s="33" t="s">
        <v>170</v>
      </c>
      <c r="AR2517" s="33">
        <v>450.0</v>
      </c>
      <c r="AS2517" s="42"/>
      <c r="AT2517" s="42"/>
      <c r="AU2517" s="42"/>
      <c r="AV2517" s="42"/>
      <c r="AW2517" s="42"/>
      <c r="AX2517" s="5"/>
      <c r="AY2517" s="33"/>
      <c r="AZ2517" s="33" t="s">
        <v>15580</v>
      </c>
      <c r="BA2517" s="5"/>
      <c r="BB2517" s="5"/>
      <c r="BC2517" s="5" t="s">
        <v>15581</v>
      </c>
      <c r="BD2517" s="33" t="s">
        <v>173</v>
      </c>
      <c r="BE2517" s="41"/>
      <c r="BF2517" s="35"/>
      <c r="BG2517" s="33" t="s">
        <v>169</v>
      </c>
      <c r="BH2517" s="5"/>
      <c r="BI2517" s="33">
        <v>450.0</v>
      </c>
      <c r="BJ2517" s="33" t="s">
        <v>170</v>
      </c>
      <c r="BK2517" s="5"/>
      <c r="BL2517" s="5">
        <f t="shared" si="5"/>
        <v>5991.75</v>
      </c>
      <c r="BM2517" s="5"/>
      <c r="BN2517" s="5"/>
      <c r="BO2517" s="42">
        <f t="shared" si="6"/>
        <v>5991.75</v>
      </c>
      <c r="BP2517" s="44"/>
      <c r="BQ2517" s="45"/>
      <c r="BR2517" s="47"/>
      <c r="BS2517" s="45"/>
      <c r="BT2517" s="37"/>
      <c r="BU2517" s="5"/>
      <c r="BV2517" s="38"/>
      <c r="BW2517" s="48"/>
      <c r="BX2517" s="44"/>
      <c r="BY2517" s="44"/>
      <c r="BZ2517" s="33" t="s">
        <v>131</v>
      </c>
      <c r="CA2517" s="5"/>
      <c r="CB2517" s="5"/>
      <c r="CC2517" s="33" t="s">
        <v>177</v>
      </c>
      <c r="CD2517" s="5"/>
      <c r="CE2517" s="5"/>
      <c r="CF2517" s="33" t="s">
        <v>178</v>
      </c>
      <c r="CG2517" s="33" t="s">
        <v>15582</v>
      </c>
      <c r="CH2517" s="5"/>
      <c r="CI2517" s="5"/>
      <c r="CJ2517" s="5"/>
      <c r="CK2517" s="33"/>
      <c r="CL2517" s="49">
        <v>44946.0</v>
      </c>
      <c r="CM2517" s="33" t="s">
        <v>180</v>
      </c>
      <c r="CN2517" s="5"/>
      <c r="CO2517" s="33">
        <v>3.0</v>
      </c>
      <c r="CP2517" s="33" t="s">
        <v>181</v>
      </c>
      <c r="CQ2517" s="50" t="str">
        <f t="shared" si="7"/>
        <v>13/10/1934</v>
      </c>
      <c r="CR2517" s="33" t="s">
        <v>182</v>
      </c>
      <c r="CS2517" s="33">
        <v>7.0</v>
      </c>
      <c r="CT2517" s="33">
        <v>5.0</v>
      </c>
      <c r="CU2517" s="33">
        <v>25.0</v>
      </c>
      <c r="CV2517" s="33">
        <v>328.0</v>
      </c>
      <c r="CW2517" s="33">
        <v>7.03091002E8</v>
      </c>
      <c r="CX2517" s="33">
        <v>7.0309100071E10</v>
      </c>
      <c r="CY2517" s="33">
        <v>-99.834572</v>
      </c>
      <c r="CZ2517" s="33">
        <v>20.639319</v>
      </c>
      <c r="DA2517" s="33">
        <v>4.4219266E9</v>
      </c>
      <c r="DB2517" s="33">
        <v>1.0</v>
      </c>
      <c r="DC2517" s="33" t="s">
        <v>15501</v>
      </c>
      <c r="DD2517" s="33">
        <v>2023.0</v>
      </c>
      <c r="DE2517" s="33" t="s">
        <v>184</v>
      </c>
      <c r="DF2517" s="33"/>
      <c r="DG2517" s="33" t="s">
        <v>185</v>
      </c>
      <c r="DH2517" s="33" t="s">
        <v>186</v>
      </c>
      <c r="DI2517" s="5"/>
      <c r="DJ2517" s="5"/>
    </row>
    <row r="2518">
      <c r="A2518" s="33" t="s">
        <v>15583</v>
      </c>
      <c r="B2518" s="34">
        <v>44957.0</v>
      </c>
      <c r="C2518" s="35" t="s">
        <v>137</v>
      </c>
      <c r="D2518" s="35" t="s">
        <v>139</v>
      </c>
      <c r="E2518" s="35" t="s">
        <v>142</v>
      </c>
      <c r="F2518" s="36" t="s">
        <v>144</v>
      </c>
      <c r="G2518" s="33" t="s">
        <v>15584</v>
      </c>
      <c r="H2518" s="33" t="s">
        <v>3918</v>
      </c>
      <c r="I2518" s="33" t="s">
        <v>9620</v>
      </c>
      <c r="J2518" s="33" t="s">
        <v>9620</v>
      </c>
      <c r="K2518" s="35" t="s">
        <v>150</v>
      </c>
      <c r="L2518" s="33" t="s">
        <v>15585</v>
      </c>
      <c r="M2518" s="33" t="s">
        <v>8450</v>
      </c>
      <c r="N2518" s="33" t="s">
        <v>15559</v>
      </c>
      <c r="O2518" s="5"/>
      <c r="P2518" s="35" t="s">
        <v>234</v>
      </c>
      <c r="Q2518" s="35" t="s">
        <v>15560</v>
      </c>
      <c r="R2518" s="33">
        <v>76670.0</v>
      </c>
      <c r="S2518" s="37"/>
      <c r="T2518" s="33"/>
      <c r="U2518" s="33">
        <v>4.99</v>
      </c>
      <c r="V2518" s="33" t="s">
        <v>154</v>
      </c>
      <c r="W2518" s="33"/>
      <c r="X2518" s="33"/>
      <c r="Y2518" s="5"/>
      <c r="Z2518" s="5"/>
      <c r="AA2518" s="33">
        <v>1.0</v>
      </c>
      <c r="AB2518" s="33"/>
      <c r="AC2518" s="33">
        <v>1.0</v>
      </c>
      <c r="AD2518" s="5"/>
      <c r="AE2518" s="5"/>
      <c r="AF2518" s="5"/>
      <c r="AG2518" s="16"/>
      <c r="AH2518" s="38" t="str">
        <f t="shared" si="1"/>
        <v/>
      </c>
      <c r="AI2518" s="39">
        <f t="shared" si="2"/>
        <v>1</v>
      </c>
      <c r="AJ2518" s="37" t="str">
        <f t="shared" si="3"/>
        <v/>
      </c>
      <c r="AK2518" s="41" t="str">
        <f t="shared" si="4"/>
        <v/>
      </c>
      <c r="AL2518" s="35" t="s">
        <v>234</v>
      </c>
      <c r="AM2518" s="33" t="s">
        <v>15496</v>
      </c>
      <c r="AN2518" s="33" t="s">
        <v>15497</v>
      </c>
      <c r="AO2518" s="41"/>
      <c r="AP2518" s="33" t="s">
        <v>169</v>
      </c>
      <c r="AQ2518" s="33" t="s">
        <v>170</v>
      </c>
      <c r="AR2518" s="33">
        <v>450.0</v>
      </c>
      <c r="AS2518" s="42"/>
      <c r="AT2518" s="42"/>
      <c r="AU2518" s="42"/>
      <c r="AV2518" s="42"/>
      <c r="AW2518" s="42"/>
      <c r="AX2518" s="5"/>
      <c r="AY2518" s="33"/>
      <c r="AZ2518" s="33" t="s">
        <v>15586</v>
      </c>
      <c r="BA2518" s="5"/>
      <c r="BB2518" s="5"/>
      <c r="BC2518" s="5" t="s">
        <v>15587</v>
      </c>
      <c r="BD2518" s="33" t="s">
        <v>173</v>
      </c>
      <c r="BE2518" s="41"/>
      <c r="BF2518" s="35"/>
      <c r="BG2518" s="33" t="s">
        <v>169</v>
      </c>
      <c r="BH2518" s="5"/>
      <c r="BI2518" s="33">
        <v>450.0</v>
      </c>
      <c r="BJ2518" s="33" t="s">
        <v>170</v>
      </c>
      <c r="BK2518" s="5"/>
      <c r="BL2518" s="5">
        <f t="shared" si="5"/>
        <v>5991.75</v>
      </c>
      <c r="BM2518" s="5"/>
      <c r="BN2518" s="5"/>
      <c r="BO2518" s="42">
        <f t="shared" si="6"/>
        <v>5991.75</v>
      </c>
      <c r="BP2518" s="44"/>
      <c r="BQ2518" s="45"/>
      <c r="BR2518" s="47"/>
      <c r="BS2518" s="45"/>
      <c r="BT2518" s="37"/>
      <c r="BU2518" s="5"/>
      <c r="BV2518" s="38"/>
      <c r="BW2518" s="48"/>
      <c r="BX2518" s="44"/>
      <c r="BY2518" s="44"/>
      <c r="BZ2518" s="33" t="s">
        <v>131</v>
      </c>
      <c r="CA2518" s="5"/>
      <c r="CB2518" s="5"/>
      <c r="CC2518" s="33" t="s">
        <v>177</v>
      </c>
      <c r="CD2518" s="5"/>
      <c r="CE2518" s="5"/>
      <c r="CF2518" s="33" t="s">
        <v>178</v>
      </c>
      <c r="CG2518" s="33" t="s">
        <v>15588</v>
      </c>
      <c r="CH2518" s="5"/>
      <c r="CI2518" s="5"/>
      <c r="CJ2518" s="5"/>
      <c r="CK2518" s="33"/>
      <c r="CL2518" s="49">
        <v>44946.0</v>
      </c>
      <c r="CM2518" s="33" t="s">
        <v>180</v>
      </c>
      <c r="CN2518" s="5"/>
      <c r="CO2518" s="33">
        <v>3.0</v>
      </c>
      <c r="CP2518" s="33" t="s">
        <v>181</v>
      </c>
      <c r="CQ2518" s="50" t="str">
        <f t="shared" si="7"/>
        <v>13/03/1944</v>
      </c>
      <c r="CR2518" s="33" t="s">
        <v>182</v>
      </c>
      <c r="CS2518" s="33">
        <v>7.0</v>
      </c>
      <c r="CT2518" s="33">
        <v>5.0</v>
      </c>
      <c r="CU2518" s="33">
        <v>25.0</v>
      </c>
      <c r="CV2518" s="33">
        <v>328.0</v>
      </c>
      <c r="CW2518" s="33">
        <v>7.03091002E8</v>
      </c>
      <c r="CX2518" s="33">
        <v>7.0309100071E10</v>
      </c>
      <c r="CY2518" s="33">
        <v>-99.834572</v>
      </c>
      <c r="CZ2518" s="33">
        <v>20.639319</v>
      </c>
      <c r="DA2518" s="33">
        <v>4.4219266E9</v>
      </c>
      <c r="DB2518" s="33">
        <v>1.0</v>
      </c>
      <c r="DC2518" s="33" t="s">
        <v>15501</v>
      </c>
      <c r="DD2518" s="33">
        <v>2023.0</v>
      </c>
      <c r="DE2518" s="33" t="s">
        <v>184</v>
      </c>
      <c r="DF2518" s="33"/>
      <c r="DG2518" s="33" t="s">
        <v>185</v>
      </c>
      <c r="DH2518" s="33" t="s">
        <v>186</v>
      </c>
      <c r="DI2518" s="5"/>
      <c r="DJ2518" s="5"/>
    </row>
    <row r="2519">
      <c r="A2519" s="33" t="s">
        <v>15589</v>
      </c>
      <c r="B2519" s="34">
        <v>44957.0</v>
      </c>
      <c r="C2519" s="35" t="s">
        <v>137</v>
      </c>
      <c r="D2519" s="35" t="s">
        <v>139</v>
      </c>
      <c r="E2519" s="35" t="s">
        <v>142</v>
      </c>
      <c r="F2519" s="36" t="s">
        <v>144</v>
      </c>
      <c r="G2519" s="33" t="s">
        <v>15590</v>
      </c>
      <c r="H2519" s="33" t="s">
        <v>3522</v>
      </c>
      <c r="I2519" s="33" t="s">
        <v>9620</v>
      </c>
      <c r="J2519" s="33" t="s">
        <v>9620</v>
      </c>
      <c r="K2519" s="35" t="s">
        <v>150</v>
      </c>
      <c r="L2519" s="33" t="s">
        <v>15585</v>
      </c>
      <c r="M2519" s="33">
        <v>1.0</v>
      </c>
      <c r="N2519" s="33" t="s">
        <v>15559</v>
      </c>
      <c r="O2519" s="5"/>
      <c r="P2519" s="35" t="s">
        <v>234</v>
      </c>
      <c r="Q2519" s="35" t="s">
        <v>15560</v>
      </c>
      <c r="R2519" s="33">
        <v>76670.0</v>
      </c>
      <c r="S2519" s="37"/>
      <c r="T2519" s="33"/>
      <c r="U2519" s="33">
        <v>2.59</v>
      </c>
      <c r="V2519" s="33" t="s">
        <v>154</v>
      </c>
      <c r="W2519" s="33"/>
      <c r="X2519" s="33"/>
      <c r="Y2519" s="5"/>
      <c r="Z2519" s="5"/>
      <c r="AA2519" s="33">
        <v>1.0</v>
      </c>
      <c r="AB2519" s="33"/>
      <c r="AC2519" s="33">
        <v>1.0</v>
      </c>
      <c r="AD2519" s="5"/>
      <c r="AE2519" s="5"/>
      <c r="AF2519" s="5"/>
      <c r="AG2519" s="16"/>
      <c r="AH2519" s="38" t="str">
        <f t="shared" si="1"/>
        <v/>
      </c>
      <c r="AI2519" s="39">
        <f t="shared" si="2"/>
        <v>1</v>
      </c>
      <c r="AJ2519" s="37" t="str">
        <f t="shared" si="3"/>
        <v/>
      </c>
      <c r="AK2519" s="41" t="str">
        <f t="shared" si="4"/>
        <v/>
      </c>
      <c r="AL2519" s="35" t="s">
        <v>234</v>
      </c>
      <c r="AM2519" s="33" t="s">
        <v>15496</v>
      </c>
      <c r="AN2519" s="33" t="s">
        <v>15497</v>
      </c>
      <c r="AO2519" s="41"/>
      <c r="AP2519" s="33" t="s">
        <v>169</v>
      </c>
      <c r="AQ2519" s="33" t="s">
        <v>170</v>
      </c>
      <c r="AR2519" s="33">
        <v>300.0</v>
      </c>
      <c r="AS2519" s="42"/>
      <c r="AT2519" s="42"/>
      <c r="AU2519" s="42"/>
      <c r="AV2519" s="42"/>
      <c r="AW2519" s="42"/>
      <c r="AX2519" s="5"/>
      <c r="AY2519" s="33"/>
      <c r="AZ2519" s="33" t="s">
        <v>15591</v>
      </c>
      <c r="BA2519" s="5"/>
      <c r="BB2519" s="5"/>
      <c r="BC2519" s="5" t="s">
        <v>15592</v>
      </c>
      <c r="BD2519" s="33" t="s">
        <v>173</v>
      </c>
      <c r="BE2519" s="41"/>
      <c r="BF2519" s="35"/>
      <c r="BG2519" s="33" t="s">
        <v>169</v>
      </c>
      <c r="BH2519" s="5"/>
      <c r="BI2519" s="33">
        <v>300.0</v>
      </c>
      <c r="BJ2519" s="33" t="s">
        <v>170</v>
      </c>
      <c r="BK2519" s="5"/>
      <c r="BL2519" s="5">
        <f t="shared" si="5"/>
        <v>3994.5</v>
      </c>
      <c r="BM2519" s="5"/>
      <c r="BN2519" s="5"/>
      <c r="BO2519" s="42">
        <f t="shared" si="6"/>
        <v>3994.5</v>
      </c>
      <c r="BP2519" s="44"/>
      <c r="BQ2519" s="45"/>
      <c r="BR2519" s="47"/>
      <c r="BS2519" s="45"/>
      <c r="BT2519" s="37"/>
      <c r="BU2519" s="5"/>
      <c r="BV2519" s="38"/>
      <c r="BW2519" s="48"/>
      <c r="BX2519" s="44"/>
      <c r="BY2519" s="44"/>
      <c r="BZ2519" s="33" t="s">
        <v>131</v>
      </c>
      <c r="CA2519" s="5"/>
      <c r="CB2519" s="5"/>
      <c r="CC2519" s="33" t="s">
        <v>177</v>
      </c>
      <c r="CD2519" s="5"/>
      <c r="CE2519" s="5"/>
      <c r="CF2519" s="33" t="s">
        <v>178</v>
      </c>
      <c r="CG2519" s="33" t="s">
        <v>15593</v>
      </c>
      <c r="CH2519" s="5"/>
      <c r="CI2519" s="5"/>
      <c r="CJ2519" s="5"/>
      <c r="CK2519" s="33"/>
      <c r="CL2519" s="49">
        <v>44946.0</v>
      </c>
      <c r="CM2519" s="33" t="s">
        <v>180</v>
      </c>
      <c r="CN2519" s="5"/>
      <c r="CO2519" s="33">
        <v>2.0</v>
      </c>
      <c r="CP2519" s="33" t="s">
        <v>181</v>
      </c>
      <c r="CQ2519" s="50" t="str">
        <f t="shared" si="7"/>
        <v>18/05/1950</v>
      </c>
      <c r="CR2519" s="33" t="s">
        <v>182</v>
      </c>
      <c r="CS2519" s="33">
        <v>7.0</v>
      </c>
      <c r="CT2519" s="33">
        <v>5.0</v>
      </c>
      <c r="CU2519" s="33">
        <v>25.0</v>
      </c>
      <c r="CV2519" s="33">
        <v>328.0</v>
      </c>
      <c r="CW2519" s="33">
        <v>7.03091002E8</v>
      </c>
      <c r="CX2519" s="33">
        <v>7.0309100071E10</v>
      </c>
      <c r="CY2519" s="33">
        <v>-99.834564</v>
      </c>
      <c r="CZ2519" s="33">
        <v>20.639304</v>
      </c>
      <c r="DA2519" s="33">
        <v>4.4219266E9</v>
      </c>
      <c r="DB2519" s="33">
        <v>1.0</v>
      </c>
      <c r="DC2519" s="33" t="s">
        <v>15501</v>
      </c>
      <c r="DD2519" s="33">
        <v>2023.0</v>
      </c>
      <c r="DE2519" s="33" t="s">
        <v>184</v>
      </c>
      <c r="DF2519" s="33"/>
      <c r="DG2519" s="33" t="s">
        <v>185</v>
      </c>
      <c r="DH2519" s="33" t="s">
        <v>186</v>
      </c>
      <c r="DI2519" s="5"/>
      <c r="DJ2519" s="5"/>
    </row>
    <row r="2520">
      <c r="A2520" s="33" t="s">
        <v>15594</v>
      </c>
      <c r="B2520" s="34">
        <v>44957.0</v>
      </c>
      <c r="C2520" s="35" t="s">
        <v>137</v>
      </c>
      <c r="D2520" s="35" t="s">
        <v>139</v>
      </c>
      <c r="E2520" s="35" t="s">
        <v>142</v>
      </c>
      <c r="F2520" s="36" t="s">
        <v>144</v>
      </c>
      <c r="G2520" s="33" t="s">
        <v>15595</v>
      </c>
      <c r="H2520" s="33" t="s">
        <v>430</v>
      </c>
      <c r="I2520" s="33" t="s">
        <v>9620</v>
      </c>
      <c r="J2520" s="33" t="s">
        <v>439</v>
      </c>
      <c r="K2520" s="35" t="s">
        <v>150</v>
      </c>
      <c r="L2520" s="33" t="s">
        <v>15596</v>
      </c>
      <c r="M2520" s="33">
        <v>22.0</v>
      </c>
      <c r="N2520" s="33" t="s">
        <v>15559</v>
      </c>
      <c r="O2520" s="5"/>
      <c r="P2520" s="35" t="s">
        <v>234</v>
      </c>
      <c r="Q2520" s="35" t="s">
        <v>15560</v>
      </c>
      <c r="R2520" s="33">
        <v>76670.0</v>
      </c>
      <c r="S2520" s="37"/>
      <c r="T2520" s="33"/>
      <c r="U2520" s="33">
        <v>4.25</v>
      </c>
      <c r="V2520" s="33" t="s">
        <v>154</v>
      </c>
      <c r="W2520" s="33"/>
      <c r="X2520" s="33"/>
      <c r="Y2520" s="5"/>
      <c r="Z2520" s="5"/>
      <c r="AA2520" s="33">
        <v>1.0</v>
      </c>
      <c r="AB2520" s="33"/>
      <c r="AC2520" s="33">
        <v>1.0</v>
      </c>
      <c r="AD2520" s="5"/>
      <c r="AE2520" s="5"/>
      <c r="AF2520" s="5"/>
      <c r="AG2520" s="16"/>
      <c r="AH2520" s="38" t="str">
        <f t="shared" si="1"/>
        <v/>
      </c>
      <c r="AI2520" s="39">
        <f t="shared" si="2"/>
        <v>1</v>
      </c>
      <c r="AJ2520" s="37" t="str">
        <f t="shared" si="3"/>
        <v/>
      </c>
      <c r="AK2520" s="41" t="str">
        <f t="shared" si="4"/>
        <v/>
      </c>
      <c r="AL2520" s="35" t="s">
        <v>234</v>
      </c>
      <c r="AM2520" s="33" t="s">
        <v>15496</v>
      </c>
      <c r="AN2520" s="33" t="s">
        <v>15497</v>
      </c>
      <c r="AO2520" s="41"/>
      <c r="AP2520" s="33" t="s">
        <v>169</v>
      </c>
      <c r="AQ2520" s="33" t="s">
        <v>170</v>
      </c>
      <c r="AR2520" s="33">
        <v>450.0</v>
      </c>
      <c r="AS2520" s="42"/>
      <c r="AT2520" s="42"/>
      <c r="AU2520" s="42"/>
      <c r="AV2520" s="42"/>
      <c r="AW2520" s="42"/>
      <c r="AX2520" s="5"/>
      <c r="AY2520" s="33"/>
      <c r="AZ2520" s="33" t="s">
        <v>15597</v>
      </c>
      <c r="BA2520" s="5"/>
      <c r="BB2520" s="5"/>
      <c r="BC2520" s="5" t="s">
        <v>15598</v>
      </c>
      <c r="BD2520" s="33" t="s">
        <v>173</v>
      </c>
      <c r="BE2520" s="41"/>
      <c r="BF2520" s="35"/>
      <c r="BG2520" s="33" t="s">
        <v>169</v>
      </c>
      <c r="BH2520" s="5"/>
      <c r="BI2520" s="33">
        <v>450.0</v>
      </c>
      <c r="BJ2520" s="33" t="s">
        <v>170</v>
      </c>
      <c r="BK2520" s="5"/>
      <c r="BL2520" s="5">
        <f t="shared" si="5"/>
        <v>5991.75</v>
      </c>
      <c r="BM2520" s="5"/>
      <c r="BN2520" s="5"/>
      <c r="BO2520" s="42">
        <f t="shared" si="6"/>
        <v>5991.75</v>
      </c>
      <c r="BP2520" s="44"/>
      <c r="BQ2520" s="45"/>
      <c r="BR2520" s="47"/>
      <c r="BS2520" s="45"/>
      <c r="BT2520" s="37"/>
      <c r="BU2520" s="5"/>
      <c r="BV2520" s="38"/>
      <c r="BW2520" s="48"/>
      <c r="BX2520" s="44"/>
      <c r="BY2520" s="44"/>
      <c r="BZ2520" s="33" t="s">
        <v>131</v>
      </c>
      <c r="CA2520" s="5"/>
      <c r="CB2520" s="5"/>
      <c r="CC2520" s="33" t="s">
        <v>177</v>
      </c>
      <c r="CD2520" s="5"/>
      <c r="CE2520" s="5"/>
      <c r="CF2520" s="33" t="s">
        <v>178</v>
      </c>
      <c r="CG2520" s="33" t="s">
        <v>15599</v>
      </c>
      <c r="CH2520" s="5"/>
      <c r="CI2520" s="5"/>
      <c r="CJ2520" s="5"/>
      <c r="CK2520" s="33"/>
      <c r="CL2520" s="49">
        <v>44946.0</v>
      </c>
      <c r="CM2520" s="33" t="s">
        <v>180</v>
      </c>
      <c r="CN2520" s="5"/>
      <c r="CO2520" s="33">
        <v>3.0</v>
      </c>
      <c r="CP2520" s="33" t="s">
        <v>181</v>
      </c>
      <c r="CQ2520" s="50" t="str">
        <f t="shared" si="7"/>
        <v>11/07/1963</v>
      </c>
      <c r="CR2520" s="33" t="s">
        <v>182</v>
      </c>
      <c r="CS2520" s="33">
        <v>7.0</v>
      </c>
      <c r="CT2520" s="33">
        <v>5.0</v>
      </c>
      <c r="CU2520" s="33">
        <v>25.0</v>
      </c>
      <c r="CV2520" s="33">
        <v>328.0</v>
      </c>
      <c r="CW2520" s="33">
        <v>7.03091002E8</v>
      </c>
      <c r="CX2520" s="33">
        <v>7.0309104038E10</v>
      </c>
      <c r="CY2520" s="33">
        <v>-99.8273865</v>
      </c>
      <c r="CZ2520" s="33">
        <v>20.6353469</v>
      </c>
      <c r="DA2520" s="33">
        <v>4.4219266E9</v>
      </c>
      <c r="DB2520" s="33">
        <v>1.0</v>
      </c>
      <c r="DC2520" s="33" t="s">
        <v>15501</v>
      </c>
      <c r="DD2520" s="33">
        <v>2023.0</v>
      </c>
      <c r="DE2520" s="33" t="s">
        <v>184</v>
      </c>
      <c r="DF2520" s="33"/>
      <c r="DG2520" s="33" t="s">
        <v>185</v>
      </c>
      <c r="DH2520" s="33" t="s">
        <v>186</v>
      </c>
      <c r="DI2520" s="5"/>
      <c r="DJ2520" s="5"/>
    </row>
    <row r="2521">
      <c r="A2521" s="33" t="s">
        <v>15600</v>
      </c>
      <c r="B2521" s="34">
        <v>44957.0</v>
      </c>
      <c r="C2521" s="35" t="s">
        <v>137</v>
      </c>
      <c r="D2521" s="35" t="s">
        <v>139</v>
      </c>
      <c r="E2521" s="35" t="s">
        <v>142</v>
      </c>
      <c r="F2521" s="36" t="s">
        <v>144</v>
      </c>
      <c r="G2521" s="33" t="s">
        <v>15601</v>
      </c>
      <c r="H2521" s="33" t="s">
        <v>15602</v>
      </c>
      <c r="I2521" s="33" t="s">
        <v>9620</v>
      </c>
      <c r="J2521" s="33" t="s">
        <v>439</v>
      </c>
      <c r="K2521" s="35" t="s">
        <v>150</v>
      </c>
      <c r="L2521" s="33" t="s">
        <v>15596</v>
      </c>
      <c r="M2521" s="33" t="s">
        <v>8450</v>
      </c>
      <c r="N2521" s="33" t="s">
        <v>15559</v>
      </c>
      <c r="O2521" s="5"/>
      <c r="P2521" s="35" t="s">
        <v>234</v>
      </c>
      <c r="Q2521" s="35" t="s">
        <v>15560</v>
      </c>
      <c r="R2521" s="33">
        <v>76670.0</v>
      </c>
      <c r="S2521" s="37"/>
      <c r="T2521" s="33"/>
      <c r="U2521" s="33">
        <v>3.63</v>
      </c>
      <c r="V2521" s="33" t="s">
        <v>154</v>
      </c>
      <c r="W2521" s="33"/>
      <c r="X2521" s="33"/>
      <c r="Y2521" s="5"/>
      <c r="Z2521" s="5"/>
      <c r="AA2521" s="33">
        <v>1.0</v>
      </c>
      <c r="AB2521" s="33"/>
      <c r="AC2521" s="33">
        <v>1.0</v>
      </c>
      <c r="AD2521" s="5"/>
      <c r="AE2521" s="5"/>
      <c r="AF2521" s="5"/>
      <c r="AG2521" s="16"/>
      <c r="AH2521" s="38" t="str">
        <f t="shared" si="1"/>
        <v/>
      </c>
      <c r="AI2521" s="39">
        <f t="shared" si="2"/>
        <v>1</v>
      </c>
      <c r="AJ2521" s="37" t="str">
        <f t="shared" si="3"/>
        <v/>
      </c>
      <c r="AK2521" s="41" t="str">
        <f t="shared" si="4"/>
        <v/>
      </c>
      <c r="AL2521" s="35" t="s">
        <v>234</v>
      </c>
      <c r="AM2521" s="33" t="s">
        <v>15496</v>
      </c>
      <c r="AN2521" s="33" t="s">
        <v>15497</v>
      </c>
      <c r="AO2521" s="41"/>
      <c r="AP2521" s="33" t="s">
        <v>169</v>
      </c>
      <c r="AQ2521" s="33" t="s">
        <v>170</v>
      </c>
      <c r="AR2521" s="33">
        <v>450.0</v>
      </c>
      <c r="AS2521" s="42"/>
      <c r="AT2521" s="42"/>
      <c r="AU2521" s="42"/>
      <c r="AV2521" s="42"/>
      <c r="AW2521" s="42"/>
      <c r="AX2521" s="5"/>
      <c r="AY2521" s="33"/>
      <c r="AZ2521" s="33" t="s">
        <v>15603</v>
      </c>
      <c r="BA2521" s="5"/>
      <c r="BB2521" s="5"/>
      <c r="BC2521" s="5" t="s">
        <v>15604</v>
      </c>
      <c r="BD2521" s="33" t="s">
        <v>173</v>
      </c>
      <c r="BE2521" s="41"/>
      <c r="BF2521" s="35"/>
      <c r="BG2521" s="33" t="s">
        <v>169</v>
      </c>
      <c r="BH2521" s="5"/>
      <c r="BI2521" s="33">
        <v>450.0</v>
      </c>
      <c r="BJ2521" s="33" t="s">
        <v>170</v>
      </c>
      <c r="BK2521" s="5"/>
      <c r="BL2521" s="5">
        <f t="shared" si="5"/>
        <v>5991.75</v>
      </c>
      <c r="BM2521" s="5"/>
      <c r="BN2521" s="5"/>
      <c r="BO2521" s="42">
        <f t="shared" si="6"/>
        <v>5991.75</v>
      </c>
      <c r="BP2521" s="44"/>
      <c r="BQ2521" s="45"/>
      <c r="BR2521" s="47"/>
      <c r="BS2521" s="45"/>
      <c r="BT2521" s="37"/>
      <c r="BU2521" s="5"/>
      <c r="BV2521" s="38"/>
      <c r="BW2521" s="48"/>
      <c r="BX2521" s="44"/>
      <c r="BY2521" s="44"/>
      <c r="BZ2521" s="33" t="s">
        <v>131</v>
      </c>
      <c r="CA2521" s="5"/>
      <c r="CB2521" s="5"/>
      <c r="CC2521" s="33" t="s">
        <v>177</v>
      </c>
      <c r="CD2521" s="5"/>
      <c r="CE2521" s="5"/>
      <c r="CF2521" s="33" t="s">
        <v>178</v>
      </c>
      <c r="CG2521" s="33" t="s">
        <v>15605</v>
      </c>
      <c r="CH2521" s="5"/>
      <c r="CI2521" s="5"/>
      <c r="CJ2521" s="5"/>
      <c r="CK2521" s="33"/>
      <c r="CL2521" s="49">
        <v>44946.0</v>
      </c>
      <c r="CM2521" s="33" t="s">
        <v>180</v>
      </c>
      <c r="CN2521" s="5"/>
      <c r="CO2521" s="33">
        <v>3.0</v>
      </c>
      <c r="CP2521" s="33" t="s">
        <v>181</v>
      </c>
      <c r="CQ2521" s="50" t="str">
        <f t="shared" si="7"/>
        <v>26/12/1953</v>
      </c>
      <c r="CR2521" s="33" t="s">
        <v>182</v>
      </c>
      <c r="CS2521" s="33">
        <v>7.0</v>
      </c>
      <c r="CT2521" s="33">
        <v>5.0</v>
      </c>
      <c r="CU2521" s="33">
        <v>25.0</v>
      </c>
      <c r="CV2521" s="33">
        <v>328.0</v>
      </c>
      <c r="CW2521" s="33">
        <v>7.03091002E8</v>
      </c>
      <c r="CX2521" s="33">
        <v>7.0309104038E10</v>
      </c>
      <c r="CY2521" s="33">
        <v>-99.8273865</v>
      </c>
      <c r="CZ2521" s="33">
        <v>20.6353469</v>
      </c>
      <c r="DA2521" s="33">
        <v>4.4219266E9</v>
      </c>
      <c r="DB2521" s="33">
        <v>1.0</v>
      </c>
      <c r="DC2521" s="33" t="s">
        <v>15501</v>
      </c>
      <c r="DD2521" s="33">
        <v>2023.0</v>
      </c>
      <c r="DE2521" s="33" t="s">
        <v>184</v>
      </c>
      <c r="DF2521" s="33"/>
      <c r="DG2521" s="33" t="s">
        <v>185</v>
      </c>
      <c r="DH2521" s="33" t="s">
        <v>186</v>
      </c>
      <c r="DI2521" s="5"/>
      <c r="DJ2521" s="5"/>
    </row>
    <row r="2522">
      <c r="A2522" s="33" t="s">
        <v>15606</v>
      </c>
      <c r="B2522" s="34">
        <v>44957.0</v>
      </c>
      <c r="C2522" s="35" t="s">
        <v>137</v>
      </c>
      <c r="D2522" s="35" t="s">
        <v>139</v>
      </c>
      <c r="E2522" s="35" t="s">
        <v>142</v>
      </c>
      <c r="F2522" s="36" t="s">
        <v>144</v>
      </c>
      <c r="G2522" s="33" t="s">
        <v>15607</v>
      </c>
      <c r="H2522" s="33" t="s">
        <v>3811</v>
      </c>
      <c r="I2522" s="33" t="s">
        <v>9620</v>
      </c>
      <c r="J2522" s="33" t="s">
        <v>439</v>
      </c>
      <c r="K2522" s="35" t="s">
        <v>150</v>
      </c>
      <c r="L2522" s="33" t="s">
        <v>15596</v>
      </c>
      <c r="M2522" s="33" t="s">
        <v>8450</v>
      </c>
      <c r="N2522" s="33" t="s">
        <v>15559</v>
      </c>
      <c r="O2522" s="5"/>
      <c r="P2522" s="35" t="s">
        <v>234</v>
      </c>
      <c r="Q2522" s="35" t="s">
        <v>15560</v>
      </c>
      <c r="R2522" s="33">
        <v>76670.0</v>
      </c>
      <c r="S2522" s="37"/>
      <c r="T2522" s="33"/>
      <c r="U2522" s="33">
        <v>1.91</v>
      </c>
      <c r="V2522" s="33" t="s">
        <v>154</v>
      </c>
      <c r="W2522" s="33"/>
      <c r="X2522" s="33"/>
      <c r="Y2522" s="5"/>
      <c r="Z2522" s="5"/>
      <c r="AA2522" s="33">
        <v>1.0</v>
      </c>
      <c r="AB2522" s="33"/>
      <c r="AC2522" s="33">
        <v>1.0</v>
      </c>
      <c r="AD2522" s="5"/>
      <c r="AE2522" s="5"/>
      <c r="AF2522" s="5"/>
      <c r="AG2522" s="16"/>
      <c r="AH2522" s="38" t="str">
        <f t="shared" si="1"/>
        <v/>
      </c>
      <c r="AI2522" s="39">
        <f t="shared" si="2"/>
        <v>1</v>
      </c>
      <c r="AJ2522" s="37" t="str">
        <f t="shared" si="3"/>
        <v/>
      </c>
      <c r="AK2522" s="41" t="str">
        <f t="shared" si="4"/>
        <v/>
      </c>
      <c r="AL2522" s="35" t="s">
        <v>234</v>
      </c>
      <c r="AM2522" s="33" t="s">
        <v>15496</v>
      </c>
      <c r="AN2522" s="33" t="s">
        <v>15497</v>
      </c>
      <c r="AO2522" s="41"/>
      <c r="AP2522" s="33" t="s">
        <v>169</v>
      </c>
      <c r="AQ2522" s="33" t="s">
        <v>170</v>
      </c>
      <c r="AR2522" s="33">
        <v>150.0</v>
      </c>
      <c r="AS2522" s="42"/>
      <c r="AT2522" s="42"/>
      <c r="AU2522" s="42"/>
      <c r="AV2522" s="42"/>
      <c r="AW2522" s="42"/>
      <c r="AX2522" s="5"/>
      <c r="AY2522" s="33"/>
      <c r="AZ2522" s="33" t="s">
        <v>15608</v>
      </c>
      <c r="BA2522" s="5"/>
      <c r="BB2522" s="5"/>
      <c r="BC2522" s="5" t="s">
        <v>15609</v>
      </c>
      <c r="BD2522" s="33" t="s">
        <v>173</v>
      </c>
      <c r="BE2522" s="41"/>
      <c r="BF2522" s="35"/>
      <c r="BG2522" s="33" t="s">
        <v>169</v>
      </c>
      <c r="BH2522" s="5"/>
      <c r="BI2522" s="33">
        <v>150.0</v>
      </c>
      <c r="BJ2522" s="33" t="s">
        <v>170</v>
      </c>
      <c r="BK2522" s="5"/>
      <c r="BL2522" s="5">
        <f t="shared" si="5"/>
        <v>1997.25</v>
      </c>
      <c r="BM2522" s="5"/>
      <c r="BN2522" s="5"/>
      <c r="BO2522" s="42">
        <f t="shared" si="6"/>
        <v>1997.25</v>
      </c>
      <c r="BP2522" s="44"/>
      <c r="BQ2522" s="45"/>
      <c r="BR2522" s="47"/>
      <c r="BS2522" s="45"/>
      <c r="BT2522" s="37"/>
      <c r="BU2522" s="5"/>
      <c r="BV2522" s="38"/>
      <c r="BW2522" s="48"/>
      <c r="BX2522" s="44"/>
      <c r="BY2522" s="44"/>
      <c r="BZ2522" s="33" t="s">
        <v>131</v>
      </c>
      <c r="CA2522" s="5"/>
      <c r="CB2522" s="5"/>
      <c r="CC2522" s="33" t="s">
        <v>177</v>
      </c>
      <c r="CD2522" s="5"/>
      <c r="CE2522" s="5"/>
      <c r="CF2522" s="33" t="s">
        <v>178</v>
      </c>
      <c r="CG2522" s="33" t="s">
        <v>15610</v>
      </c>
      <c r="CH2522" s="5"/>
      <c r="CI2522" s="5"/>
      <c r="CJ2522" s="5"/>
      <c r="CK2522" s="33"/>
      <c r="CL2522" s="49">
        <v>44946.0</v>
      </c>
      <c r="CM2522" s="33" t="s">
        <v>180</v>
      </c>
      <c r="CN2522" s="5"/>
      <c r="CO2522" s="33">
        <v>1.0</v>
      </c>
      <c r="CP2522" s="33" t="s">
        <v>181</v>
      </c>
      <c r="CQ2522" s="50" t="str">
        <f t="shared" si="7"/>
        <v>01/10/1950</v>
      </c>
      <c r="CR2522" s="33" t="s">
        <v>182</v>
      </c>
      <c r="CS2522" s="33">
        <v>7.0</v>
      </c>
      <c r="CT2522" s="33">
        <v>5.0</v>
      </c>
      <c r="CU2522" s="33">
        <v>25.0</v>
      </c>
      <c r="CV2522" s="33">
        <v>328.0</v>
      </c>
      <c r="CW2522" s="33">
        <v>7.03091002E8</v>
      </c>
      <c r="CX2522" s="33">
        <v>7.0309104038E10</v>
      </c>
      <c r="CY2522" s="33">
        <v>-99.8273865</v>
      </c>
      <c r="CZ2522" s="33">
        <v>20.6353469</v>
      </c>
      <c r="DA2522" s="33">
        <v>4.4219266E9</v>
      </c>
      <c r="DB2522" s="33">
        <v>1.0</v>
      </c>
      <c r="DC2522" s="33" t="s">
        <v>15501</v>
      </c>
      <c r="DD2522" s="33">
        <v>2023.0</v>
      </c>
      <c r="DE2522" s="33" t="s">
        <v>184</v>
      </c>
      <c r="DF2522" s="33"/>
      <c r="DG2522" s="33" t="s">
        <v>185</v>
      </c>
      <c r="DH2522" s="33" t="s">
        <v>186</v>
      </c>
      <c r="DI2522" s="5"/>
      <c r="DJ2522" s="5"/>
    </row>
    <row r="2523">
      <c r="A2523" s="33" t="s">
        <v>15611</v>
      </c>
      <c r="B2523" s="34">
        <v>44957.0</v>
      </c>
      <c r="C2523" s="35" t="s">
        <v>137</v>
      </c>
      <c r="D2523" s="35" t="s">
        <v>139</v>
      </c>
      <c r="E2523" s="35" t="s">
        <v>142</v>
      </c>
      <c r="F2523" s="36" t="s">
        <v>144</v>
      </c>
      <c r="G2523" s="33" t="s">
        <v>15612</v>
      </c>
      <c r="H2523" s="33" t="s">
        <v>5582</v>
      </c>
      <c r="I2523" s="33" t="s">
        <v>9620</v>
      </c>
      <c r="J2523" s="33" t="s">
        <v>439</v>
      </c>
      <c r="K2523" s="35" t="s">
        <v>150</v>
      </c>
      <c r="L2523" s="33" t="s">
        <v>15585</v>
      </c>
      <c r="M2523" s="33" t="s">
        <v>8450</v>
      </c>
      <c r="N2523" s="33" t="s">
        <v>15559</v>
      </c>
      <c r="O2523" s="5"/>
      <c r="P2523" s="35" t="s">
        <v>234</v>
      </c>
      <c r="Q2523" s="35" t="s">
        <v>15560</v>
      </c>
      <c r="R2523" s="33">
        <v>76670.0</v>
      </c>
      <c r="S2523" s="37"/>
      <c r="T2523" s="33"/>
      <c r="U2523" s="33">
        <v>6.1</v>
      </c>
      <c r="V2523" s="33" t="s">
        <v>154</v>
      </c>
      <c r="W2523" s="33"/>
      <c r="X2523" s="33"/>
      <c r="Y2523" s="5"/>
      <c r="Z2523" s="5"/>
      <c r="AA2523" s="33">
        <v>1.0</v>
      </c>
      <c r="AB2523" s="33"/>
      <c r="AC2523" s="33">
        <v>1.0</v>
      </c>
      <c r="AD2523" s="5"/>
      <c r="AE2523" s="5"/>
      <c r="AF2523" s="5"/>
      <c r="AG2523" s="16"/>
      <c r="AH2523" s="38" t="str">
        <f t="shared" si="1"/>
        <v/>
      </c>
      <c r="AI2523" s="39">
        <f t="shared" si="2"/>
        <v>1</v>
      </c>
      <c r="AJ2523" s="37" t="str">
        <f t="shared" si="3"/>
        <v/>
      </c>
      <c r="AK2523" s="41" t="str">
        <f t="shared" si="4"/>
        <v/>
      </c>
      <c r="AL2523" s="35" t="s">
        <v>234</v>
      </c>
      <c r="AM2523" s="33" t="s">
        <v>15496</v>
      </c>
      <c r="AN2523" s="33" t="s">
        <v>15497</v>
      </c>
      <c r="AO2523" s="41"/>
      <c r="AP2523" s="33" t="s">
        <v>169</v>
      </c>
      <c r="AQ2523" s="33" t="s">
        <v>170</v>
      </c>
      <c r="AR2523" s="33">
        <v>450.0</v>
      </c>
      <c r="AS2523" s="42"/>
      <c r="AT2523" s="42"/>
      <c r="AU2523" s="42"/>
      <c r="AV2523" s="42"/>
      <c r="AW2523" s="42"/>
      <c r="AX2523" s="5"/>
      <c r="AY2523" s="33"/>
      <c r="AZ2523" s="33" t="s">
        <v>15613</v>
      </c>
      <c r="BA2523" s="5"/>
      <c r="BB2523" s="5"/>
      <c r="BC2523" s="5" t="s">
        <v>15614</v>
      </c>
      <c r="BD2523" s="33" t="s">
        <v>173</v>
      </c>
      <c r="BE2523" s="41"/>
      <c r="BF2523" s="35"/>
      <c r="BG2523" s="33" t="s">
        <v>169</v>
      </c>
      <c r="BH2523" s="5"/>
      <c r="BI2523" s="33">
        <v>450.0</v>
      </c>
      <c r="BJ2523" s="33" t="s">
        <v>170</v>
      </c>
      <c r="BK2523" s="5"/>
      <c r="BL2523" s="5">
        <f t="shared" si="5"/>
        <v>5991.75</v>
      </c>
      <c r="BM2523" s="5"/>
      <c r="BN2523" s="5"/>
      <c r="BO2523" s="42">
        <f t="shared" si="6"/>
        <v>5991.75</v>
      </c>
      <c r="BP2523" s="44"/>
      <c r="BQ2523" s="45"/>
      <c r="BR2523" s="47"/>
      <c r="BS2523" s="45"/>
      <c r="BT2523" s="37"/>
      <c r="BU2523" s="5"/>
      <c r="BV2523" s="38"/>
      <c r="BW2523" s="48"/>
      <c r="BX2523" s="44"/>
      <c r="BY2523" s="44"/>
      <c r="BZ2523" s="33" t="s">
        <v>131</v>
      </c>
      <c r="CA2523" s="5"/>
      <c r="CB2523" s="5"/>
      <c r="CC2523" s="33" t="s">
        <v>177</v>
      </c>
      <c r="CD2523" s="5"/>
      <c r="CE2523" s="5"/>
      <c r="CF2523" s="33" t="s">
        <v>178</v>
      </c>
      <c r="CG2523" s="33" t="s">
        <v>15615</v>
      </c>
      <c r="CH2523" s="5"/>
      <c r="CI2523" s="5"/>
      <c r="CJ2523" s="5"/>
      <c r="CK2523" s="33"/>
      <c r="CL2523" s="49">
        <v>44946.0</v>
      </c>
      <c r="CM2523" s="33" t="s">
        <v>180</v>
      </c>
      <c r="CN2523" s="5"/>
      <c r="CO2523" s="33">
        <v>3.0</v>
      </c>
      <c r="CP2523" s="33" t="s">
        <v>181</v>
      </c>
      <c r="CQ2523" s="50" t="str">
        <f t="shared" si="7"/>
        <v>01/04/1958</v>
      </c>
      <c r="CR2523" s="33" t="s">
        <v>182</v>
      </c>
      <c r="CS2523" s="33">
        <v>7.0</v>
      </c>
      <c r="CT2523" s="33">
        <v>5.0</v>
      </c>
      <c r="CU2523" s="33">
        <v>25.0</v>
      </c>
      <c r="CV2523" s="33">
        <v>328.0</v>
      </c>
      <c r="CW2523" s="33">
        <v>7.03091002E8</v>
      </c>
      <c r="CX2523" s="33">
        <v>7.0309100071E10</v>
      </c>
      <c r="CY2523" s="33">
        <v>-99.831512</v>
      </c>
      <c r="CZ2523" s="33">
        <v>20.636902</v>
      </c>
      <c r="DA2523" s="33">
        <v>4.4219266E9</v>
      </c>
      <c r="DB2523" s="33">
        <v>1.0</v>
      </c>
      <c r="DC2523" s="33" t="s">
        <v>15501</v>
      </c>
      <c r="DD2523" s="33">
        <v>2023.0</v>
      </c>
      <c r="DE2523" s="33" t="s">
        <v>184</v>
      </c>
      <c r="DF2523" s="33"/>
      <c r="DG2523" s="33" t="s">
        <v>185</v>
      </c>
      <c r="DH2523" s="33" t="s">
        <v>186</v>
      </c>
      <c r="DI2523" s="5"/>
      <c r="DJ2523" s="5"/>
    </row>
    <row r="2524">
      <c r="A2524" s="33" t="s">
        <v>15616</v>
      </c>
      <c r="B2524" s="34">
        <v>44957.0</v>
      </c>
      <c r="C2524" s="35" t="s">
        <v>137</v>
      </c>
      <c r="D2524" s="35" t="s">
        <v>139</v>
      </c>
      <c r="E2524" s="35" t="s">
        <v>142</v>
      </c>
      <c r="F2524" s="36" t="s">
        <v>144</v>
      </c>
      <c r="G2524" s="33" t="s">
        <v>15617</v>
      </c>
      <c r="H2524" s="33" t="s">
        <v>475</v>
      </c>
      <c r="I2524" s="33" t="s">
        <v>9620</v>
      </c>
      <c r="J2524" s="33" t="s">
        <v>439</v>
      </c>
      <c r="K2524" s="35" t="s">
        <v>150</v>
      </c>
      <c r="L2524" s="33" t="s">
        <v>15618</v>
      </c>
      <c r="M2524" s="33" t="s">
        <v>8450</v>
      </c>
      <c r="N2524" s="33" t="s">
        <v>15559</v>
      </c>
      <c r="O2524" s="5"/>
      <c r="P2524" s="35" t="s">
        <v>234</v>
      </c>
      <c r="Q2524" s="35" t="s">
        <v>15560</v>
      </c>
      <c r="R2524" s="33">
        <v>76670.0</v>
      </c>
      <c r="S2524" s="37"/>
      <c r="T2524" s="33"/>
      <c r="U2524" s="33">
        <v>3.4</v>
      </c>
      <c r="V2524" s="33" t="s">
        <v>154</v>
      </c>
      <c r="W2524" s="33"/>
      <c r="X2524" s="33"/>
      <c r="Y2524" s="5"/>
      <c r="Z2524" s="5"/>
      <c r="AA2524" s="33">
        <v>1.0</v>
      </c>
      <c r="AB2524" s="33"/>
      <c r="AC2524" s="33">
        <v>1.0</v>
      </c>
      <c r="AD2524" s="5"/>
      <c r="AE2524" s="5"/>
      <c r="AF2524" s="5"/>
      <c r="AG2524" s="16"/>
      <c r="AH2524" s="38" t="str">
        <f t="shared" si="1"/>
        <v/>
      </c>
      <c r="AI2524" s="39" t="str">
        <f t="shared" si="2"/>
        <v/>
      </c>
      <c r="AJ2524" s="37" t="str">
        <f t="shared" si="3"/>
        <v/>
      </c>
      <c r="AK2524" s="41" t="str">
        <f t="shared" si="4"/>
        <v/>
      </c>
      <c r="AL2524" s="35" t="s">
        <v>234</v>
      </c>
      <c r="AM2524" s="33" t="s">
        <v>15496</v>
      </c>
      <c r="AN2524" s="33" t="s">
        <v>15497</v>
      </c>
      <c r="AO2524" s="41"/>
      <c r="AP2524" s="33" t="s">
        <v>169</v>
      </c>
      <c r="AQ2524" s="33" t="s">
        <v>170</v>
      </c>
      <c r="AR2524" s="33">
        <v>450.0</v>
      </c>
      <c r="AS2524" s="42"/>
      <c r="AT2524" s="42"/>
      <c r="AU2524" s="42"/>
      <c r="AV2524" s="42"/>
      <c r="AW2524" s="42"/>
      <c r="AX2524" s="5"/>
      <c r="AY2524" s="33"/>
      <c r="AZ2524" s="33" t="s">
        <v>15619</v>
      </c>
      <c r="BA2524" s="5"/>
      <c r="BB2524" s="5"/>
      <c r="BC2524" s="5" t="s">
        <v>15620</v>
      </c>
      <c r="BD2524" s="33" t="s">
        <v>173</v>
      </c>
      <c r="BE2524" s="41"/>
      <c r="BF2524" s="35"/>
      <c r="BG2524" s="33" t="s">
        <v>169</v>
      </c>
      <c r="BH2524" s="5"/>
      <c r="BI2524" s="33">
        <v>450.0</v>
      </c>
      <c r="BJ2524" s="33" t="s">
        <v>170</v>
      </c>
      <c r="BK2524" s="5"/>
      <c r="BL2524" s="5">
        <f t="shared" si="5"/>
        <v>5991.75</v>
      </c>
      <c r="BM2524" s="5"/>
      <c r="BN2524" s="5"/>
      <c r="BO2524" s="42">
        <f t="shared" si="6"/>
        <v>5991.75</v>
      </c>
      <c r="BP2524" s="44"/>
      <c r="BQ2524" s="45"/>
      <c r="BR2524" s="47"/>
      <c r="BS2524" s="45"/>
      <c r="BT2524" s="37"/>
      <c r="BU2524" s="5"/>
      <c r="BV2524" s="38"/>
      <c r="BW2524" s="48"/>
      <c r="BX2524" s="44"/>
      <c r="BY2524" s="44"/>
      <c r="BZ2524" s="33" t="s">
        <v>131</v>
      </c>
      <c r="CA2524" s="5"/>
      <c r="CB2524" s="5"/>
      <c r="CC2524" s="33" t="s">
        <v>177</v>
      </c>
      <c r="CD2524" s="5"/>
      <c r="CE2524" s="5"/>
      <c r="CF2524" s="33" t="s">
        <v>178</v>
      </c>
      <c r="CG2524" s="33" t="s">
        <v>15621</v>
      </c>
      <c r="CH2524" s="5"/>
      <c r="CI2524" s="5"/>
      <c r="CJ2524" s="5"/>
      <c r="CK2524" s="33"/>
      <c r="CL2524" s="49">
        <v>44946.0</v>
      </c>
      <c r="CM2524" s="33" t="s">
        <v>180</v>
      </c>
      <c r="CN2524" s="5"/>
      <c r="CO2524" s="33">
        <v>3.0</v>
      </c>
      <c r="CP2524" s="33" t="s">
        <v>181</v>
      </c>
      <c r="CQ2524" s="50" t="str">
        <f t="shared" si="7"/>
        <v>15/10/1984</v>
      </c>
      <c r="CR2524" s="33" t="s">
        <v>182</v>
      </c>
      <c r="CS2524" s="33">
        <v>7.0</v>
      </c>
      <c r="CT2524" s="33">
        <v>18.0</v>
      </c>
      <c r="CU2524" s="33">
        <v>25.0</v>
      </c>
      <c r="CV2524" s="33">
        <v>328.0</v>
      </c>
      <c r="CW2524" s="33">
        <v>7.03091002E8</v>
      </c>
      <c r="CX2524" s="33">
        <v>7.0309100122E10</v>
      </c>
      <c r="CY2524" s="33">
        <v>-99.8296055</v>
      </c>
      <c r="CZ2524" s="33">
        <v>20.6352169</v>
      </c>
      <c r="DA2524" s="33">
        <v>4.4219266E9</v>
      </c>
      <c r="DB2524" s="33">
        <v>1.0</v>
      </c>
      <c r="DC2524" s="33" t="s">
        <v>15501</v>
      </c>
      <c r="DD2524" s="33">
        <v>2023.0</v>
      </c>
      <c r="DE2524" s="33" t="s">
        <v>184</v>
      </c>
      <c r="DF2524" s="33"/>
      <c r="DG2524" s="33" t="s">
        <v>185</v>
      </c>
      <c r="DH2524" s="33" t="s">
        <v>186</v>
      </c>
      <c r="DI2524" s="5"/>
      <c r="DJ2524" s="5"/>
    </row>
    <row r="2525">
      <c r="A2525" s="33" t="s">
        <v>15622</v>
      </c>
      <c r="B2525" s="34">
        <v>44957.0</v>
      </c>
      <c r="C2525" s="35" t="s">
        <v>137</v>
      </c>
      <c r="D2525" s="35" t="s">
        <v>139</v>
      </c>
      <c r="E2525" s="35" t="s">
        <v>142</v>
      </c>
      <c r="F2525" s="36" t="s">
        <v>144</v>
      </c>
      <c r="G2525" s="33" t="s">
        <v>15623</v>
      </c>
      <c r="H2525" s="33" t="s">
        <v>5754</v>
      </c>
      <c r="I2525" s="33" t="s">
        <v>9620</v>
      </c>
      <c r="J2525" s="33" t="s">
        <v>247</v>
      </c>
      <c r="K2525" s="35" t="s">
        <v>150</v>
      </c>
      <c r="L2525" s="33" t="s">
        <v>15585</v>
      </c>
      <c r="M2525" s="33" t="s">
        <v>8450</v>
      </c>
      <c r="N2525" s="33" t="s">
        <v>15559</v>
      </c>
      <c r="O2525" s="5"/>
      <c r="P2525" s="35" t="s">
        <v>234</v>
      </c>
      <c r="Q2525" s="35" t="s">
        <v>15560</v>
      </c>
      <c r="R2525" s="33">
        <v>76670.0</v>
      </c>
      <c r="S2525" s="37"/>
      <c r="T2525" s="33"/>
      <c r="U2525" s="33">
        <v>3.19</v>
      </c>
      <c r="V2525" s="33" t="s">
        <v>154</v>
      </c>
      <c r="W2525" s="33"/>
      <c r="X2525" s="33"/>
      <c r="Y2525" s="5"/>
      <c r="Z2525" s="5"/>
      <c r="AA2525" s="33">
        <v>1.0</v>
      </c>
      <c r="AB2525" s="33"/>
      <c r="AC2525" s="33">
        <v>1.0</v>
      </c>
      <c r="AD2525" s="5"/>
      <c r="AE2525" s="5"/>
      <c r="AF2525" s="5"/>
      <c r="AG2525" s="16"/>
      <c r="AH2525" s="38" t="str">
        <f t="shared" si="1"/>
        <v/>
      </c>
      <c r="AI2525" s="39">
        <f t="shared" si="2"/>
        <v>1</v>
      </c>
      <c r="AJ2525" s="37" t="str">
        <f t="shared" si="3"/>
        <v/>
      </c>
      <c r="AK2525" s="41" t="str">
        <f t="shared" si="4"/>
        <v/>
      </c>
      <c r="AL2525" s="35" t="s">
        <v>234</v>
      </c>
      <c r="AM2525" s="33" t="s">
        <v>15496</v>
      </c>
      <c r="AN2525" s="33" t="s">
        <v>15497</v>
      </c>
      <c r="AO2525" s="41"/>
      <c r="AP2525" s="33" t="s">
        <v>169</v>
      </c>
      <c r="AQ2525" s="33" t="s">
        <v>170</v>
      </c>
      <c r="AR2525" s="33">
        <v>450.0</v>
      </c>
      <c r="AS2525" s="42"/>
      <c r="AT2525" s="42"/>
      <c r="AU2525" s="42"/>
      <c r="AV2525" s="42"/>
      <c r="AW2525" s="42"/>
      <c r="AX2525" s="5"/>
      <c r="AY2525" s="33"/>
      <c r="AZ2525" s="33" t="s">
        <v>15624</v>
      </c>
      <c r="BA2525" s="5"/>
      <c r="BB2525" s="5"/>
      <c r="BC2525" s="5" t="s">
        <v>15625</v>
      </c>
      <c r="BD2525" s="33" t="s">
        <v>173</v>
      </c>
      <c r="BE2525" s="41"/>
      <c r="BF2525" s="35"/>
      <c r="BG2525" s="33" t="s">
        <v>169</v>
      </c>
      <c r="BH2525" s="5"/>
      <c r="BI2525" s="33">
        <v>450.0</v>
      </c>
      <c r="BJ2525" s="33" t="s">
        <v>170</v>
      </c>
      <c r="BK2525" s="5"/>
      <c r="BL2525" s="5">
        <f t="shared" si="5"/>
        <v>5991.75</v>
      </c>
      <c r="BM2525" s="5"/>
      <c r="BN2525" s="5"/>
      <c r="BO2525" s="42">
        <f t="shared" si="6"/>
        <v>5991.75</v>
      </c>
      <c r="BP2525" s="44"/>
      <c r="BQ2525" s="45"/>
      <c r="BR2525" s="47"/>
      <c r="BS2525" s="45"/>
      <c r="BT2525" s="37"/>
      <c r="BU2525" s="5"/>
      <c r="BV2525" s="38"/>
      <c r="BW2525" s="48"/>
      <c r="BX2525" s="44"/>
      <c r="BY2525" s="44"/>
      <c r="BZ2525" s="33" t="s">
        <v>131</v>
      </c>
      <c r="CA2525" s="5"/>
      <c r="CB2525" s="5"/>
      <c r="CC2525" s="33" t="s">
        <v>177</v>
      </c>
      <c r="CD2525" s="5"/>
      <c r="CE2525" s="5"/>
      <c r="CF2525" s="33" t="s">
        <v>178</v>
      </c>
      <c r="CG2525" s="33" t="s">
        <v>15626</v>
      </c>
      <c r="CH2525" s="5"/>
      <c r="CI2525" s="5"/>
      <c r="CJ2525" s="5"/>
      <c r="CK2525" s="33"/>
      <c r="CL2525" s="49">
        <v>44946.0</v>
      </c>
      <c r="CM2525" s="33" t="s">
        <v>180</v>
      </c>
      <c r="CN2525" s="5"/>
      <c r="CO2525" s="33">
        <v>3.0</v>
      </c>
      <c r="CP2525" s="33" t="s">
        <v>181</v>
      </c>
      <c r="CQ2525" s="50" t="str">
        <f t="shared" si="7"/>
        <v>10/04/1949</v>
      </c>
      <c r="CR2525" s="33" t="s">
        <v>182</v>
      </c>
      <c r="CS2525" s="33">
        <v>7.0</v>
      </c>
      <c r="CT2525" s="33">
        <v>5.0</v>
      </c>
      <c r="CU2525" s="33">
        <v>25.0</v>
      </c>
      <c r="CV2525" s="33">
        <v>328.0</v>
      </c>
      <c r="CW2525" s="33">
        <v>7.03091002E8</v>
      </c>
      <c r="CX2525" s="33">
        <v>7.0309100122E10</v>
      </c>
      <c r="CY2525" s="33">
        <v>-99.8296055</v>
      </c>
      <c r="CZ2525" s="33">
        <v>20.6352169</v>
      </c>
      <c r="DA2525" s="33">
        <v>4.4219266E9</v>
      </c>
      <c r="DB2525" s="33">
        <v>1.0</v>
      </c>
      <c r="DC2525" s="33" t="s">
        <v>15501</v>
      </c>
      <c r="DD2525" s="33">
        <v>2023.0</v>
      </c>
      <c r="DE2525" s="33" t="s">
        <v>184</v>
      </c>
      <c r="DF2525" s="33"/>
      <c r="DG2525" s="33" t="s">
        <v>185</v>
      </c>
      <c r="DH2525" s="33" t="s">
        <v>186</v>
      </c>
      <c r="DI2525" s="5"/>
      <c r="DJ2525" s="5"/>
    </row>
    <row r="2526">
      <c r="A2526" s="33" t="s">
        <v>15627</v>
      </c>
      <c r="B2526" s="34">
        <v>44957.0</v>
      </c>
      <c r="C2526" s="35" t="s">
        <v>137</v>
      </c>
      <c r="D2526" s="35" t="s">
        <v>139</v>
      </c>
      <c r="E2526" s="35" t="s">
        <v>142</v>
      </c>
      <c r="F2526" s="36" t="s">
        <v>144</v>
      </c>
      <c r="G2526" s="33" t="s">
        <v>15628</v>
      </c>
      <c r="H2526" s="33" t="s">
        <v>1926</v>
      </c>
      <c r="I2526" s="33" t="s">
        <v>9620</v>
      </c>
      <c r="J2526" s="33" t="s">
        <v>204</v>
      </c>
      <c r="K2526" s="35" t="s">
        <v>150</v>
      </c>
      <c r="L2526" s="33" t="s">
        <v>2468</v>
      </c>
      <c r="M2526" s="33" t="s">
        <v>8450</v>
      </c>
      <c r="N2526" s="33" t="s">
        <v>15559</v>
      </c>
      <c r="O2526" s="5"/>
      <c r="P2526" s="35" t="s">
        <v>234</v>
      </c>
      <c r="Q2526" s="35" t="s">
        <v>15560</v>
      </c>
      <c r="R2526" s="33">
        <v>76670.0</v>
      </c>
      <c r="S2526" s="37"/>
      <c r="T2526" s="33"/>
      <c r="U2526" s="33">
        <v>4.09</v>
      </c>
      <c r="V2526" s="33" t="s">
        <v>154</v>
      </c>
      <c r="W2526" s="33"/>
      <c r="X2526" s="33"/>
      <c r="Y2526" s="5"/>
      <c r="Z2526" s="5"/>
      <c r="AA2526" s="33">
        <v>1.0</v>
      </c>
      <c r="AB2526" s="33">
        <v>1.0</v>
      </c>
      <c r="AC2526" s="33"/>
      <c r="AD2526" s="5"/>
      <c r="AE2526" s="5"/>
      <c r="AF2526" s="5"/>
      <c r="AG2526" s="16"/>
      <c r="AH2526" s="38">
        <f t="shared" si="1"/>
        <v>1</v>
      </c>
      <c r="AI2526" s="39" t="str">
        <f t="shared" si="2"/>
        <v/>
      </c>
      <c r="AJ2526" s="37" t="str">
        <f t="shared" si="3"/>
        <v/>
      </c>
      <c r="AK2526" s="41" t="str">
        <f t="shared" si="4"/>
        <v/>
      </c>
      <c r="AL2526" s="35" t="s">
        <v>234</v>
      </c>
      <c r="AM2526" s="33" t="s">
        <v>15496</v>
      </c>
      <c r="AN2526" s="33" t="s">
        <v>15497</v>
      </c>
      <c r="AO2526" s="41"/>
      <c r="AP2526" s="33" t="s">
        <v>169</v>
      </c>
      <c r="AQ2526" s="33" t="s">
        <v>170</v>
      </c>
      <c r="AR2526" s="33">
        <v>450.0</v>
      </c>
      <c r="AS2526" s="42"/>
      <c r="AT2526" s="42"/>
      <c r="AU2526" s="42"/>
      <c r="AV2526" s="42"/>
      <c r="AW2526" s="42"/>
      <c r="AX2526" s="5"/>
      <c r="AY2526" s="33"/>
      <c r="AZ2526" s="33" t="s">
        <v>15629</v>
      </c>
      <c r="BA2526" s="5"/>
      <c r="BB2526" s="5"/>
      <c r="BC2526" s="5" t="s">
        <v>15630</v>
      </c>
      <c r="BD2526" s="33" t="s">
        <v>173</v>
      </c>
      <c r="BE2526" s="41"/>
      <c r="BF2526" s="35"/>
      <c r="BG2526" s="33" t="s">
        <v>169</v>
      </c>
      <c r="BH2526" s="5"/>
      <c r="BI2526" s="33">
        <v>450.0</v>
      </c>
      <c r="BJ2526" s="33" t="s">
        <v>170</v>
      </c>
      <c r="BK2526" s="5"/>
      <c r="BL2526" s="5">
        <f t="shared" si="5"/>
        <v>5991.75</v>
      </c>
      <c r="BM2526" s="5"/>
      <c r="BN2526" s="5"/>
      <c r="BO2526" s="42">
        <f t="shared" si="6"/>
        <v>5991.75</v>
      </c>
      <c r="BP2526" s="44"/>
      <c r="BQ2526" s="45"/>
      <c r="BR2526" s="47"/>
      <c r="BS2526" s="45"/>
      <c r="BT2526" s="37"/>
      <c r="BU2526" s="5"/>
      <c r="BV2526" s="38"/>
      <c r="BW2526" s="48"/>
      <c r="BX2526" s="44"/>
      <c r="BY2526" s="44"/>
      <c r="BZ2526" s="33" t="s">
        <v>131</v>
      </c>
      <c r="CA2526" s="5"/>
      <c r="CB2526" s="5"/>
      <c r="CC2526" s="33" t="s">
        <v>177</v>
      </c>
      <c r="CD2526" s="5"/>
      <c r="CE2526" s="5"/>
      <c r="CF2526" s="33" t="s">
        <v>178</v>
      </c>
      <c r="CG2526" s="33" t="s">
        <v>15631</v>
      </c>
      <c r="CH2526" s="5"/>
      <c r="CI2526" s="5"/>
      <c r="CJ2526" s="5"/>
      <c r="CK2526" s="33"/>
      <c r="CL2526" s="49">
        <v>44946.0</v>
      </c>
      <c r="CM2526" s="33" t="s">
        <v>180</v>
      </c>
      <c r="CN2526" s="5"/>
      <c r="CO2526" s="33">
        <v>3.0</v>
      </c>
      <c r="CP2526" s="33" t="s">
        <v>181</v>
      </c>
      <c r="CQ2526" s="50" t="str">
        <f t="shared" si="7"/>
        <v>13/06/1940</v>
      </c>
      <c r="CR2526" s="33" t="s">
        <v>243</v>
      </c>
      <c r="CS2526" s="33">
        <v>7.0</v>
      </c>
      <c r="CT2526" s="33">
        <v>5.0</v>
      </c>
      <c r="CU2526" s="33">
        <v>25.0</v>
      </c>
      <c r="CV2526" s="33">
        <v>328.0</v>
      </c>
      <c r="CW2526" s="33">
        <v>7.03091002E8</v>
      </c>
      <c r="CX2526" s="33">
        <v>7.0309100122E10</v>
      </c>
      <c r="CY2526" s="33">
        <v>-99.828361</v>
      </c>
      <c r="CZ2526" s="33">
        <v>20.635671</v>
      </c>
      <c r="DA2526" s="33">
        <v>4.4219266E9</v>
      </c>
      <c r="DB2526" s="33">
        <v>1.0</v>
      </c>
      <c r="DC2526" s="33" t="s">
        <v>15501</v>
      </c>
      <c r="DD2526" s="33">
        <v>2023.0</v>
      </c>
      <c r="DE2526" s="33" t="s">
        <v>184</v>
      </c>
      <c r="DF2526" s="33"/>
      <c r="DG2526" s="33" t="s">
        <v>185</v>
      </c>
      <c r="DH2526" s="33" t="s">
        <v>186</v>
      </c>
      <c r="DI2526" s="5"/>
      <c r="DJ2526" s="5"/>
    </row>
    <row r="2527">
      <c r="A2527" s="33" t="s">
        <v>15632</v>
      </c>
      <c r="B2527" s="34">
        <v>44957.0</v>
      </c>
      <c r="C2527" s="35" t="s">
        <v>137</v>
      </c>
      <c r="D2527" s="35" t="s">
        <v>139</v>
      </c>
      <c r="E2527" s="35" t="s">
        <v>142</v>
      </c>
      <c r="F2527" s="36" t="s">
        <v>144</v>
      </c>
      <c r="G2527" s="33" t="s">
        <v>15633</v>
      </c>
      <c r="H2527" s="33" t="s">
        <v>9689</v>
      </c>
      <c r="I2527" s="33" t="s">
        <v>9620</v>
      </c>
      <c r="J2527" s="33" t="s">
        <v>204</v>
      </c>
      <c r="K2527" s="35" t="s">
        <v>150</v>
      </c>
      <c r="L2527" s="33" t="s">
        <v>15585</v>
      </c>
      <c r="M2527" s="33" t="s">
        <v>8450</v>
      </c>
      <c r="N2527" s="33" t="s">
        <v>15559</v>
      </c>
      <c r="O2527" s="5"/>
      <c r="P2527" s="35" t="s">
        <v>234</v>
      </c>
      <c r="Q2527" s="35" t="s">
        <v>15560</v>
      </c>
      <c r="R2527" s="33">
        <v>76670.0</v>
      </c>
      <c r="S2527" s="37"/>
      <c r="T2527" s="33"/>
      <c r="U2527" s="33">
        <v>1.48</v>
      </c>
      <c r="V2527" s="33" t="s">
        <v>154</v>
      </c>
      <c r="W2527" s="33"/>
      <c r="X2527" s="33"/>
      <c r="Y2527" s="5"/>
      <c r="Z2527" s="5"/>
      <c r="AA2527" s="33">
        <v>1.0</v>
      </c>
      <c r="AB2527" s="33"/>
      <c r="AC2527" s="33">
        <v>1.0</v>
      </c>
      <c r="AD2527" s="5"/>
      <c r="AE2527" s="5"/>
      <c r="AF2527" s="5"/>
      <c r="AG2527" s="16"/>
      <c r="AH2527" s="38" t="str">
        <f t="shared" si="1"/>
        <v/>
      </c>
      <c r="AI2527" s="39">
        <f t="shared" si="2"/>
        <v>1</v>
      </c>
      <c r="AJ2527" s="37" t="str">
        <f t="shared" si="3"/>
        <v/>
      </c>
      <c r="AK2527" s="41" t="str">
        <f t="shared" si="4"/>
        <v/>
      </c>
      <c r="AL2527" s="35" t="s">
        <v>234</v>
      </c>
      <c r="AM2527" s="33" t="s">
        <v>15496</v>
      </c>
      <c r="AN2527" s="33" t="s">
        <v>15497</v>
      </c>
      <c r="AO2527" s="41"/>
      <c r="AP2527" s="33" t="s">
        <v>169</v>
      </c>
      <c r="AQ2527" s="33" t="s">
        <v>170</v>
      </c>
      <c r="AR2527" s="33">
        <v>150.0</v>
      </c>
      <c r="AS2527" s="42"/>
      <c r="AT2527" s="42"/>
      <c r="AU2527" s="42"/>
      <c r="AV2527" s="42"/>
      <c r="AW2527" s="42"/>
      <c r="AX2527" s="5"/>
      <c r="AY2527" s="33"/>
      <c r="AZ2527" s="33" t="s">
        <v>15634</v>
      </c>
      <c r="BA2527" s="5"/>
      <c r="BB2527" s="5"/>
      <c r="BC2527" s="5" t="s">
        <v>15635</v>
      </c>
      <c r="BD2527" s="33" t="s">
        <v>173</v>
      </c>
      <c r="BE2527" s="41"/>
      <c r="BF2527" s="35"/>
      <c r="BG2527" s="33" t="s">
        <v>169</v>
      </c>
      <c r="BH2527" s="5"/>
      <c r="BI2527" s="33">
        <v>150.0</v>
      </c>
      <c r="BJ2527" s="33" t="s">
        <v>170</v>
      </c>
      <c r="BK2527" s="5"/>
      <c r="BL2527" s="5">
        <f t="shared" si="5"/>
        <v>1997.25</v>
      </c>
      <c r="BM2527" s="5"/>
      <c r="BN2527" s="5"/>
      <c r="BO2527" s="42">
        <f t="shared" si="6"/>
        <v>1997.25</v>
      </c>
      <c r="BP2527" s="44"/>
      <c r="BQ2527" s="45"/>
      <c r="BR2527" s="47"/>
      <c r="BS2527" s="45"/>
      <c r="BT2527" s="37"/>
      <c r="BU2527" s="5"/>
      <c r="BV2527" s="38"/>
      <c r="BW2527" s="48"/>
      <c r="BX2527" s="44"/>
      <c r="BY2527" s="44"/>
      <c r="BZ2527" s="33" t="s">
        <v>131</v>
      </c>
      <c r="CA2527" s="5"/>
      <c r="CB2527" s="5"/>
      <c r="CC2527" s="33" t="s">
        <v>177</v>
      </c>
      <c r="CD2527" s="5"/>
      <c r="CE2527" s="5"/>
      <c r="CF2527" s="33" t="s">
        <v>178</v>
      </c>
      <c r="CG2527" s="33" t="s">
        <v>15636</v>
      </c>
      <c r="CH2527" s="5"/>
      <c r="CI2527" s="5"/>
      <c r="CJ2527" s="5"/>
      <c r="CK2527" s="33"/>
      <c r="CL2527" s="49">
        <v>44946.0</v>
      </c>
      <c r="CM2527" s="33" t="s">
        <v>180</v>
      </c>
      <c r="CN2527" s="5"/>
      <c r="CO2527" s="33">
        <v>1.0</v>
      </c>
      <c r="CP2527" s="33" t="s">
        <v>181</v>
      </c>
      <c r="CQ2527" s="50" t="str">
        <f t="shared" si="7"/>
        <v>24/12/1958</v>
      </c>
      <c r="CR2527" s="33" t="s">
        <v>182</v>
      </c>
      <c r="CS2527" s="33">
        <v>7.0</v>
      </c>
      <c r="CT2527" s="33">
        <v>5.0</v>
      </c>
      <c r="CU2527" s="33">
        <v>25.0</v>
      </c>
      <c r="CV2527" s="33">
        <v>328.0</v>
      </c>
      <c r="CW2527" s="33">
        <v>7.03091002E8</v>
      </c>
      <c r="CX2527" s="33">
        <v>7.0309100071E10</v>
      </c>
      <c r="CY2527" s="33">
        <v>-99.83458</v>
      </c>
      <c r="CZ2527" s="33">
        <v>20.639324</v>
      </c>
      <c r="DA2527" s="33">
        <v>4.4219266E9</v>
      </c>
      <c r="DB2527" s="33">
        <v>1.0</v>
      </c>
      <c r="DC2527" s="33" t="s">
        <v>15501</v>
      </c>
      <c r="DD2527" s="33">
        <v>2023.0</v>
      </c>
      <c r="DE2527" s="33" t="s">
        <v>184</v>
      </c>
      <c r="DF2527" s="33"/>
      <c r="DG2527" s="33" t="s">
        <v>185</v>
      </c>
      <c r="DH2527" s="33" t="s">
        <v>186</v>
      </c>
      <c r="DI2527" s="5"/>
      <c r="DJ2527" s="5"/>
    </row>
    <row r="2528">
      <c r="A2528" s="33" t="s">
        <v>15637</v>
      </c>
      <c r="B2528" s="34">
        <v>44957.0</v>
      </c>
      <c r="C2528" s="35" t="s">
        <v>137</v>
      </c>
      <c r="D2528" s="35" t="s">
        <v>139</v>
      </c>
      <c r="E2528" s="35" t="s">
        <v>142</v>
      </c>
      <c r="F2528" s="36" t="s">
        <v>144</v>
      </c>
      <c r="G2528" s="33" t="s">
        <v>15638</v>
      </c>
      <c r="H2528" s="33" t="s">
        <v>15639</v>
      </c>
      <c r="I2528" s="33" t="s">
        <v>9620</v>
      </c>
      <c r="J2528" s="33" t="s">
        <v>204</v>
      </c>
      <c r="K2528" s="35" t="s">
        <v>150</v>
      </c>
      <c r="L2528" s="33" t="s">
        <v>9917</v>
      </c>
      <c r="M2528" s="33" t="s">
        <v>8450</v>
      </c>
      <c r="N2528" s="33" t="s">
        <v>15559</v>
      </c>
      <c r="O2528" s="5"/>
      <c r="P2528" s="35" t="s">
        <v>234</v>
      </c>
      <c r="Q2528" s="35" t="s">
        <v>15560</v>
      </c>
      <c r="R2528" s="33">
        <v>76670.0</v>
      </c>
      <c r="S2528" s="37"/>
      <c r="T2528" s="33"/>
      <c r="U2528" s="33">
        <v>1.96</v>
      </c>
      <c r="V2528" s="33" t="s">
        <v>154</v>
      </c>
      <c r="W2528" s="33"/>
      <c r="X2528" s="33"/>
      <c r="Y2528" s="5"/>
      <c r="Z2528" s="5"/>
      <c r="AA2528" s="33">
        <v>1.0</v>
      </c>
      <c r="AB2528" s="33"/>
      <c r="AC2528" s="33">
        <v>1.0</v>
      </c>
      <c r="AD2528" s="5"/>
      <c r="AE2528" s="5"/>
      <c r="AF2528" s="5"/>
      <c r="AG2528" s="16"/>
      <c r="AH2528" s="38" t="str">
        <f t="shared" si="1"/>
        <v/>
      </c>
      <c r="AI2528" s="39">
        <f t="shared" si="2"/>
        <v>1</v>
      </c>
      <c r="AJ2528" s="37" t="str">
        <f t="shared" si="3"/>
        <v/>
      </c>
      <c r="AK2528" s="41" t="str">
        <f t="shared" si="4"/>
        <v/>
      </c>
      <c r="AL2528" s="35" t="s">
        <v>234</v>
      </c>
      <c r="AM2528" s="33" t="s">
        <v>15496</v>
      </c>
      <c r="AN2528" s="33" t="s">
        <v>15497</v>
      </c>
      <c r="AO2528" s="41"/>
      <c r="AP2528" s="33" t="s">
        <v>169</v>
      </c>
      <c r="AQ2528" s="33" t="s">
        <v>170</v>
      </c>
      <c r="AR2528" s="33">
        <v>150.0</v>
      </c>
      <c r="AS2528" s="42"/>
      <c r="AT2528" s="42"/>
      <c r="AU2528" s="42"/>
      <c r="AV2528" s="42"/>
      <c r="AW2528" s="42"/>
      <c r="AX2528" s="5"/>
      <c r="AY2528" s="33"/>
      <c r="AZ2528" s="33" t="s">
        <v>15640</v>
      </c>
      <c r="BA2528" s="5"/>
      <c r="BB2528" s="5"/>
      <c r="BC2528" s="5" t="s">
        <v>15641</v>
      </c>
      <c r="BD2528" s="33" t="s">
        <v>173</v>
      </c>
      <c r="BE2528" s="41"/>
      <c r="BF2528" s="35"/>
      <c r="BG2528" s="33" t="s">
        <v>169</v>
      </c>
      <c r="BH2528" s="5"/>
      <c r="BI2528" s="33">
        <v>150.0</v>
      </c>
      <c r="BJ2528" s="33" t="s">
        <v>170</v>
      </c>
      <c r="BK2528" s="5"/>
      <c r="BL2528" s="5">
        <f t="shared" si="5"/>
        <v>1997.25</v>
      </c>
      <c r="BM2528" s="5"/>
      <c r="BN2528" s="5"/>
      <c r="BO2528" s="42">
        <f t="shared" si="6"/>
        <v>1997.25</v>
      </c>
      <c r="BP2528" s="44"/>
      <c r="BQ2528" s="45"/>
      <c r="BR2528" s="47"/>
      <c r="BS2528" s="45"/>
      <c r="BT2528" s="37"/>
      <c r="BU2528" s="5"/>
      <c r="BV2528" s="38"/>
      <c r="BW2528" s="48"/>
      <c r="BX2528" s="44"/>
      <c r="BY2528" s="44"/>
      <c r="BZ2528" s="33" t="s">
        <v>131</v>
      </c>
      <c r="CA2528" s="5"/>
      <c r="CB2528" s="5"/>
      <c r="CC2528" s="33" t="s">
        <v>177</v>
      </c>
      <c r="CD2528" s="5"/>
      <c r="CE2528" s="5"/>
      <c r="CF2528" s="33" t="s">
        <v>178</v>
      </c>
      <c r="CG2528" s="33" t="s">
        <v>15642</v>
      </c>
      <c r="CH2528" s="5"/>
      <c r="CI2528" s="5"/>
      <c r="CJ2528" s="5"/>
      <c r="CK2528" s="33"/>
      <c r="CL2528" s="49">
        <v>44946.0</v>
      </c>
      <c r="CM2528" s="33" t="s">
        <v>180</v>
      </c>
      <c r="CN2528" s="5"/>
      <c r="CO2528" s="33">
        <v>1.0</v>
      </c>
      <c r="CP2528" s="33" t="s">
        <v>181</v>
      </c>
      <c r="CQ2528" s="50" t="str">
        <f t="shared" si="7"/>
        <v>27/11/1957</v>
      </c>
      <c r="CR2528" s="33" t="s">
        <v>182</v>
      </c>
      <c r="CS2528" s="33">
        <v>7.0</v>
      </c>
      <c r="CT2528" s="33">
        <v>5.0</v>
      </c>
      <c r="CU2528" s="33">
        <v>25.0</v>
      </c>
      <c r="CV2528" s="33">
        <v>328.0</v>
      </c>
      <c r="CW2528" s="33">
        <v>7.03091002E8</v>
      </c>
      <c r="CX2528" s="33">
        <v>7.0309100071E10</v>
      </c>
      <c r="CY2528" s="33">
        <v>-99.83458</v>
      </c>
      <c r="CZ2528" s="33">
        <v>20.639324</v>
      </c>
      <c r="DA2528" s="33">
        <v>4.4219266E9</v>
      </c>
      <c r="DB2528" s="33">
        <v>1.0</v>
      </c>
      <c r="DC2528" s="33" t="s">
        <v>15501</v>
      </c>
      <c r="DD2528" s="33">
        <v>2023.0</v>
      </c>
      <c r="DE2528" s="33" t="s">
        <v>184</v>
      </c>
      <c r="DF2528" s="33"/>
      <c r="DG2528" s="33" t="s">
        <v>185</v>
      </c>
      <c r="DH2528" s="33" t="s">
        <v>186</v>
      </c>
      <c r="DI2528" s="5"/>
      <c r="DJ2528" s="5"/>
    </row>
    <row r="2529">
      <c r="A2529" s="33" t="s">
        <v>15643</v>
      </c>
      <c r="B2529" s="34">
        <v>44957.0</v>
      </c>
      <c r="C2529" s="35" t="s">
        <v>137</v>
      </c>
      <c r="D2529" s="35" t="s">
        <v>139</v>
      </c>
      <c r="E2529" s="35" t="s">
        <v>142</v>
      </c>
      <c r="F2529" s="36" t="s">
        <v>144</v>
      </c>
      <c r="G2529" s="33" t="s">
        <v>15644</v>
      </c>
      <c r="H2529" s="33" t="s">
        <v>5832</v>
      </c>
      <c r="I2529" s="33" t="s">
        <v>9620</v>
      </c>
      <c r="J2529" s="33" t="s">
        <v>204</v>
      </c>
      <c r="K2529" s="35" t="s">
        <v>150</v>
      </c>
      <c r="L2529" s="33" t="s">
        <v>15579</v>
      </c>
      <c r="M2529" s="33" t="s">
        <v>8450</v>
      </c>
      <c r="N2529" s="33" t="s">
        <v>15559</v>
      </c>
      <c r="O2529" s="5"/>
      <c r="P2529" s="35" t="s">
        <v>234</v>
      </c>
      <c r="Q2529" s="35" t="s">
        <v>15560</v>
      </c>
      <c r="R2529" s="33">
        <v>76650.0</v>
      </c>
      <c r="S2529" s="37"/>
      <c r="T2529" s="33"/>
      <c r="U2529" s="33">
        <v>5.66</v>
      </c>
      <c r="V2529" s="33" t="s">
        <v>154</v>
      </c>
      <c r="W2529" s="33"/>
      <c r="X2529" s="33"/>
      <c r="Y2529" s="5"/>
      <c r="Z2529" s="5"/>
      <c r="AA2529" s="33">
        <v>1.0</v>
      </c>
      <c r="AB2529" s="33"/>
      <c r="AC2529" s="33">
        <v>1.0</v>
      </c>
      <c r="AD2529" s="5"/>
      <c r="AE2529" s="5"/>
      <c r="AF2529" s="5"/>
      <c r="AG2529" s="16"/>
      <c r="AH2529" s="38" t="str">
        <f t="shared" si="1"/>
        <v/>
      </c>
      <c r="AI2529" s="39">
        <f t="shared" si="2"/>
        <v>1</v>
      </c>
      <c r="AJ2529" s="37" t="str">
        <f t="shared" si="3"/>
        <v/>
      </c>
      <c r="AK2529" s="41" t="str">
        <f t="shared" si="4"/>
        <v/>
      </c>
      <c r="AL2529" s="35" t="s">
        <v>234</v>
      </c>
      <c r="AM2529" s="33" t="s">
        <v>15496</v>
      </c>
      <c r="AN2529" s="33" t="s">
        <v>15497</v>
      </c>
      <c r="AO2529" s="41"/>
      <c r="AP2529" s="33" t="s">
        <v>169</v>
      </c>
      <c r="AQ2529" s="33" t="s">
        <v>170</v>
      </c>
      <c r="AR2529" s="33">
        <v>450.0</v>
      </c>
      <c r="AS2529" s="42"/>
      <c r="AT2529" s="42"/>
      <c r="AU2529" s="42"/>
      <c r="AV2529" s="42"/>
      <c r="AW2529" s="42"/>
      <c r="AX2529" s="5"/>
      <c r="AY2529" s="33"/>
      <c r="AZ2529" s="33" t="s">
        <v>15645</v>
      </c>
      <c r="BA2529" s="5"/>
      <c r="BB2529" s="5"/>
      <c r="BC2529" s="5" t="s">
        <v>15646</v>
      </c>
      <c r="BD2529" s="33" t="s">
        <v>173</v>
      </c>
      <c r="BE2529" s="41"/>
      <c r="BF2529" s="35"/>
      <c r="BG2529" s="33" t="s">
        <v>169</v>
      </c>
      <c r="BH2529" s="5"/>
      <c r="BI2529" s="33">
        <v>450.0</v>
      </c>
      <c r="BJ2529" s="33" t="s">
        <v>170</v>
      </c>
      <c r="BK2529" s="5"/>
      <c r="BL2529" s="5">
        <f t="shared" si="5"/>
        <v>5991.75</v>
      </c>
      <c r="BM2529" s="5"/>
      <c r="BN2529" s="5"/>
      <c r="BO2529" s="42">
        <f t="shared" si="6"/>
        <v>5991.75</v>
      </c>
      <c r="BP2529" s="44"/>
      <c r="BQ2529" s="45"/>
      <c r="BR2529" s="47"/>
      <c r="BS2529" s="45"/>
      <c r="BT2529" s="37"/>
      <c r="BU2529" s="5"/>
      <c r="BV2529" s="38"/>
      <c r="BW2529" s="48"/>
      <c r="BX2529" s="44"/>
      <c r="BY2529" s="44"/>
      <c r="BZ2529" s="33" t="s">
        <v>131</v>
      </c>
      <c r="CA2529" s="5"/>
      <c r="CB2529" s="5"/>
      <c r="CC2529" s="33" t="s">
        <v>177</v>
      </c>
      <c r="CD2529" s="5"/>
      <c r="CE2529" s="5"/>
      <c r="CF2529" s="33" t="s">
        <v>178</v>
      </c>
      <c r="CG2529" s="33" t="s">
        <v>15647</v>
      </c>
      <c r="CH2529" s="5"/>
      <c r="CI2529" s="5"/>
      <c r="CJ2529" s="5"/>
      <c r="CK2529" s="33"/>
      <c r="CL2529" s="49">
        <v>44946.0</v>
      </c>
      <c r="CM2529" s="33" t="s">
        <v>180</v>
      </c>
      <c r="CN2529" s="5"/>
      <c r="CO2529" s="33">
        <v>3.0</v>
      </c>
      <c r="CP2529" s="33" t="s">
        <v>181</v>
      </c>
      <c r="CQ2529" s="50" t="str">
        <f t="shared" si="7"/>
        <v>09/01/1933</v>
      </c>
      <c r="CR2529" s="33" t="s">
        <v>182</v>
      </c>
      <c r="CS2529" s="33">
        <v>7.0</v>
      </c>
      <c r="CT2529" s="33">
        <v>5.0</v>
      </c>
      <c r="CU2529" s="33">
        <v>25.0</v>
      </c>
      <c r="CV2529" s="33">
        <v>328.0</v>
      </c>
      <c r="CW2529" s="33">
        <v>7.03091002E8</v>
      </c>
      <c r="CX2529" s="33">
        <v>7.0309100071E10</v>
      </c>
      <c r="CY2529" s="33">
        <v>-99.83458</v>
      </c>
      <c r="CZ2529" s="33">
        <v>20.639324</v>
      </c>
      <c r="DA2529" s="33">
        <v>4.4219266E9</v>
      </c>
      <c r="DB2529" s="33">
        <v>1.0</v>
      </c>
      <c r="DC2529" s="33" t="s">
        <v>15501</v>
      </c>
      <c r="DD2529" s="33">
        <v>2023.0</v>
      </c>
      <c r="DE2529" s="33" t="s">
        <v>184</v>
      </c>
      <c r="DF2529" s="33"/>
      <c r="DG2529" s="33" t="s">
        <v>185</v>
      </c>
      <c r="DH2529" s="33" t="s">
        <v>186</v>
      </c>
      <c r="DI2529" s="5"/>
      <c r="DJ2529" s="5"/>
    </row>
    <row r="2530">
      <c r="A2530" s="33" t="s">
        <v>15648</v>
      </c>
      <c r="B2530" s="34">
        <v>44957.0</v>
      </c>
      <c r="C2530" s="35" t="s">
        <v>137</v>
      </c>
      <c r="D2530" s="35" t="s">
        <v>139</v>
      </c>
      <c r="E2530" s="35" t="s">
        <v>142</v>
      </c>
      <c r="F2530" s="36" t="s">
        <v>144</v>
      </c>
      <c r="G2530" s="33" t="s">
        <v>15649</v>
      </c>
      <c r="H2530" s="33" t="s">
        <v>3767</v>
      </c>
      <c r="I2530" s="33" t="s">
        <v>9620</v>
      </c>
      <c r="J2530" s="33" t="s">
        <v>204</v>
      </c>
      <c r="K2530" s="35" t="s">
        <v>150</v>
      </c>
      <c r="L2530" s="33" t="s">
        <v>3768</v>
      </c>
      <c r="M2530" s="33" t="s">
        <v>8450</v>
      </c>
      <c r="N2530" s="33" t="s">
        <v>15559</v>
      </c>
      <c r="O2530" s="5"/>
      <c r="P2530" s="35" t="s">
        <v>234</v>
      </c>
      <c r="Q2530" s="35" t="s">
        <v>15560</v>
      </c>
      <c r="R2530" s="33">
        <v>76670.0</v>
      </c>
      <c r="S2530" s="37"/>
      <c r="T2530" s="33"/>
      <c r="U2530" s="33">
        <v>3.19</v>
      </c>
      <c r="V2530" s="33" t="s">
        <v>154</v>
      </c>
      <c r="W2530" s="33"/>
      <c r="X2530" s="33"/>
      <c r="Y2530" s="5"/>
      <c r="Z2530" s="5"/>
      <c r="AA2530" s="33">
        <v>1.0</v>
      </c>
      <c r="AB2530" s="33"/>
      <c r="AC2530" s="33">
        <v>1.0</v>
      </c>
      <c r="AD2530" s="5"/>
      <c r="AE2530" s="5"/>
      <c r="AF2530" s="5"/>
      <c r="AG2530" s="16"/>
      <c r="AH2530" s="38" t="str">
        <f t="shared" si="1"/>
        <v/>
      </c>
      <c r="AI2530" s="39">
        <f t="shared" si="2"/>
        <v>1</v>
      </c>
      <c r="AJ2530" s="37" t="str">
        <f t="shared" si="3"/>
        <v/>
      </c>
      <c r="AK2530" s="41" t="str">
        <f t="shared" si="4"/>
        <v/>
      </c>
      <c r="AL2530" s="35" t="s">
        <v>234</v>
      </c>
      <c r="AM2530" s="33" t="s">
        <v>15496</v>
      </c>
      <c r="AN2530" s="33" t="s">
        <v>15497</v>
      </c>
      <c r="AO2530" s="41"/>
      <c r="AP2530" s="33" t="s">
        <v>169</v>
      </c>
      <c r="AQ2530" s="33" t="s">
        <v>170</v>
      </c>
      <c r="AR2530" s="33">
        <v>450.0</v>
      </c>
      <c r="AS2530" s="42"/>
      <c r="AT2530" s="42"/>
      <c r="AU2530" s="42"/>
      <c r="AV2530" s="42"/>
      <c r="AW2530" s="42"/>
      <c r="AX2530" s="5"/>
      <c r="AY2530" s="33"/>
      <c r="AZ2530" s="33" t="s">
        <v>15650</v>
      </c>
      <c r="BA2530" s="5"/>
      <c r="BB2530" s="5"/>
      <c r="BC2530" s="5" t="s">
        <v>15651</v>
      </c>
      <c r="BD2530" s="33" t="s">
        <v>173</v>
      </c>
      <c r="BE2530" s="41"/>
      <c r="BF2530" s="35"/>
      <c r="BG2530" s="33" t="s">
        <v>169</v>
      </c>
      <c r="BH2530" s="5"/>
      <c r="BI2530" s="33">
        <v>450.0</v>
      </c>
      <c r="BJ2530" s="33" t="s">
        <v>170</v>
      </c>
      <c r="BK2530" s="5"/>
      <c r="BL2530" s="5">
        <f t="shared" si="5"/>
        <v>5991.75</v>
      </c>
      <c r="BM2530" s="5"/>
      <c r="BN2530" s="5"/>
      <c r="BO2530" s="42">
        <f t="shared" si="6"/>
        <v>5991.75</v>
      </c>
      <c r="BP2530" s="44"/>
      <c r="BQ2530" s="45"/>
      <c r="BR2530" s="47"/>
      <c r="BS2530" s="45"/>
      <c r="BT2530" s="37"/>
      <c r="BU2530" s="5"/>
      <c r="BV2530" s="38"/>
      <c r="BW2530" s="48"/>
      <c r="BX2530" s="44"/>
      <c r="BY2530" s="44"/>
      <c r="BZ2530" s="33" t="s">
        <v>131</v>
      </c>
      <c r="CA2530" s="5"/>
      <c r="CB2530" s="5"/>
      <c r="CC2530" s="33" t="s">
        <v>177</v>
      </c>
      <c r="CD2530" s="5"/>
      <c r="CE2530" s="5"/>
      <c r="CF2530" s="33" t="s">
        <v>178</v>
      </c>
      <c r="CG2530" s="33" t="s">
        <v>15652</v>
      </c>
      <c r="CH2530" s="5"/>
      <c r="CI2530" s="5"/>
      <c r="CJ2530" s="5"/>
      <c r="CK2530" s="33"/>
      <c r="CL2530" s="49">
        <v>44946.0</v>
      </c>
      <c r="CM2530" s="33" t="s">
        <v>180</v>
      </c>
      <c r="CN2530" s="5"/>
      <c r="CO2530" s="33">
        <v>3.0</v>
      </c>
      <c r="CP2530" s="33" t="s">
        <v>181</v>
      </c>
      <c r="CQ2530" s="50" t="str">
        <f t="shared" si="7"/>
        <v>11/03/1955</v>
      </c>
      <c r="CR2530" s="33" t="s">
        <v>182</v>
      </c>
      <c r="CS2530" s="33">
        <v>7.0</v>
      </c>
      <c r="CT2530" s="33">
        <v>5.0</v>
      </c>
      <c r="CU2530" s="33">
        <v>25.0</v>
      </c>
      <c r="CV2530" s="33">
        <v>328.0</v>
      </c>
      <c r="CW2530" s="33">
        <v>7.03091002E8</v>
      </c>
      <c r="CX2530" s="33">
        <v>7.0309100023E10</v>
      </c>
      <c r="CY2530" s="33">
        <v>-99.836061</v>
      </c>
      <c r="CZ2530" s="33">
        <v>20.639725</v>
      </c>
      <c r="DA2530" s="33">
        <v>4.4219266E9</v>
      </c>
      <c r="DB2530" s="33">
        <v>1.0</v>
      </c>
      <c r="DC2530" s="33" t="s">
        <v>15501</v>
      </c>
      <c r="DD2530" s="33">
        <v>2023.0</v>
      </c>
      <c r="DE2530" s="33" t="s">
        <v>184</v>
      </c>
      <c r="DF2530" s="33"/>
      <c r="DG2530" s="33" t="s">
        <v>185</v>
      </c>
      <c r="DH2530" s="33" t="s">
        <v>186</v>
      </c>
      <c r="DI2530" s="5"/>
      <c r="DJ2530" s="5"/>
    </row>
    <row r="2531">
      <c r="A2531" s="33" t="s">
        <v>15653</v>
      </c>
      <c r="B2531" s="34">
        <v>44957.0</v>
      </c>
      <c r="C2531" s="35" t="s">
        <v>137</v>
      </c>
      <c r="D2531" s="35" t="s">
        <v>139</v>
      </c>
      <c r="E2531" s="35" t="s">
        <v>142</v>
      </c>
      <c r="F2531" s="36" t="s">
        <v>144</v>
      </c>
      <c r="G2531" s="33" t="s">
        <v>15654</v>
      </c>
      <c r="H2531" s="33" t="s">
        <v>2622</v>
      </c>
      <c r="I2531" s="33" t="s">
        <v>231</v>
      </c>
      <c r="J2531" s="33" t="s">
        <v>447</v>
      </c>
      <c r="K2531" s="35" t="s">
        <v>150</v>
      </c>
      <c r="L2531" s="33" t="s">
        <v>15573</v>
      </c>
      <c r="M2531" s="33" t="s">
        <v>8450</v>
      </c>
      <c r="N2531" s="33" t="s">
        <v>15559</v>
      </c>
      <c r="O2531" s="5"/>
      <c r="P2531" s="35" t="s">
        <v>234</v>
      </c>
      <c r="Q2531" s="35" t="s">
        <v>15560</v>
      </c>
      <c r="R2531" s="33">
        <v>76670.0</v>
      </c>
      <c r="S2531" s="37"/>
      <c r="T2531" s="33"/>
      <c r="U2531" s="33">
        <v>4.36</v>
      </c>
      <c r="V2531" s="33" t="s">
        <v>154</v>
      </c>
      <c r="W2531" s="33"/>
      <c r="X2531" s="33"/>
      <c r="Y2531" s="5"/>
      <c r="Z2531" s="5"/>
      <c r="AA2531" s="33">
        <v>1.0</v>
      </c>
      <c r="AB2531" s="33"/>
      <c r="AC2531" s="33">
        <v>1.0</v>
      </c>
      <c r="AD2531" s="5"/>
      <c r="AE2531" s="5"/>
      <c r="AF2531" s="5"/>
      <c r="AG2531" s="16"/>
      <c r="AH2531" s="38" t="str">
        <f t="shared" si="1"/>
        <v/>
      </c>
      <c r="AI2531" s="39">
        <f t="shared" si="2"/>
        <v>1</v>
      </c>
      <c r="AJ2531" s="37" t="str">
        <f t="shared" si="3"/>
        <v/>
      </c>
      <c r="AK2531" s="41" t="str">
        <f t="shared" si="4"/>
        <v/>
      </c>
      <c r="AL2531" s="35" t="s">
        <v>234</v>
      </c>
      <c r="AM2531" s="33" t="s">
        <v>15496</v>
      </c>
      <c r="AN2531" s="33" t="s">
        <v>15497</v>
      </c>
      <c r="AO2531" s="41"/>
      <c r="AP2531" s="33" t="s">
        <v>169</v>
      </c>
      <c r="AQ2531" s="33" t="s">
        <v>170</v>
      </c>
      <c r="AR2531" s="33">
        <v>450.0</v>
      </c>
      <c r="AS2531" s="42"/>
      <c r="AT2531" s="42"/>
      <c r="AU2531" s="42"/>
      <c r="AV2531" s="42"/>
      <c r="AW2531" s="42"/>
      <c r="AX2531" s="5"/>
      <c r="AY2531" s="33"/>
      <c r="AZ2531" s="33" t="s">
        <v>15655</v>
      </c>
      <c r="BA2531" s="5"/>
      <c r="BB2531" s="5"/>
      <c r="BC2531" s="5" t="s">
        <v>15656</v>
      </c>
      <c r="BD2531" s="33" t="s">
        <v>173</v>
      </c>
      <c r="BE2531" s="41"/>
      <c r="BF2531" s="35"/>
      <c r="BG2531" s="33" t="s">
        <v>169</v>
      </c>
      <c r="BH2531" s="5"/>
      <c r="BI2531" s="33">
        <v>450.0</v>
      </c>
      <c r="BJ2531" s="33" t="s">
        <v>170</v>
      </c>
      <c r="BK2531" s="5"/>
      <c r="BL2531" s="5">
        <f t="shared" si="5"/>
        <v>5991.75</v>
      </c>
      <c r="BM2531" s="5"/>
      <c r="BN2531" s="5"/>
      <c r="BO2531" s="42">
        <f t="shared" si="6"/>
        <v>5991.75</v>
      </c>
      <c r="BP2531" s="44"/>
      <c r="BQ2531" s="45"/>
      <c r="BR2531" s="47"/>
      <c r="BS2531" s="45"/>
      <c r="BT2531" s="37"/>
      <c r="BU2531" s="5"/>
      <c r="BV2531" s="38"/>
      <c r="BW2531" s="48"/>
      <c r="BX2531" s="44"/>
      <c r="BY2531" s="44"/>
      <c r="BZ2531" s="33" t="s">
        <v>131</v>
      </c>
      <c r="CA2531" s="5"/>
      <c r="CB2531" s="5"/>
      <c r="CC2531" s="33" t="s">
        <v>177</v>
      </c>
      <c r="CD2531" s="5"/>
      <c r="CE2531" s="5"/>
      <c r="CF2531" s="33" t="s">
        <v>178</v>
      </c>
      <c r="CG2531" s="33" t="s">
        <v>15657</v>
      </c>
      <c r="CH2531" s="5"/>
      <c r="CI2531" s="5"/>
      <c r="CJ2531" s="5"/>
      <c r="CK2531" s="33"/>
      <c r="CL2531" s="49">
        <v>44946.0</v>
      </c>
      <c r="CM2531" s="33" t="s">
        <v>180</v>
      </c>
      <c r="CN2531" s="5"/>
      <c r="CO2531" s="33">
        <v>3.0</v>
      </c>
      <c r="CP2531" s="33" t="s">
        <v>181</v>
      </c>
      <c r="CQ2531" s="50" t="str">
        <f t="shared" si="7"/>
        <v>01/10/1964</v>
      </c>
      <c r="CR2531" s="33" t="s">
        <v>182</v>
      </c>
      <c r="CS2531" s="33">
        <v>7.0</v>
      </c>
      <c r="CT2531" s="33">
        <v>5.0</v>
      </c>
      <c r="CU2531" s="33">
        <v>25.0</v>
      </c>
      <c r="CV2531" s="33">
        <v>328.0</v>
      </c>
      <c r="CW2531" s="33">
        <v>7.03091002E8</v>
      </c>
      <c r="CX2531" s="33">
        <v>7.0309100023E10</v>
      </c>
      <c r="CY2531" s="33">
        <v>-99.822338</v>
      </c>
      <c r="CZ2531" s="33">
        <v>20.634981</v>
      </c>
      <c r="DA2531" s="33">
        <v>4.4219266E9</v>
      </c>
      <c r="DB2531" s="33">
        <v>1.0</v>
      </c>
      <c r="DC2531" s="33" t="s">
        <v>15501</v>
      </c>
      <c r="DD2531" s="33">
        <v>2023.0</v>
      </c>
      <c r="DE2531" s="33" t="s">
        <v>184</v>
      </c>
      <c r="DF2531" s="33"/>
      <c r="DG2531" s="33" t="s">
        <v>185</v>
      </c>
      <c r="DH2531" s="33" t="s">
        <v>186</v>
      </c>
      <c r="DI2531" s="5"/>
      <c r="DJ2531" s="5"/>
    </row>
    <row r="2532">
      <c r="A2532" s="33" t="s">
        <v>15658</v>
      </c>
      <c r="B2532" s="34">
        <v>44957.0</v>
      </c>
      <c r="C2532" s="35" t="s">
        <v>137</v>
      </c>
      <c r="D2532" s="35" t="s">
        <v>139</v>
      </c>
      <c r="E2532" s="35" t="s">
        <v>142</v>
      </c>
      <c r="F2532" s="36" t="s">
        <v>144</v>
      </c>
      <c r="G2532" s="33" t="s">
        <v>15659</v>
      </c>
      <c r="H2532" s="33" t="s">
        <v>15660</v>
      </c>
      <c r="I2532" s="33" t="s">
        <v>149</v>
      </c>
      <c r="J2532" s="33" t="s">
        <v>204</v>
      </c>
      <c r="K2532" s="35" t="s">
        <v>421</v>
      </c>
      <c r="L2532" s="33" t="s">
        <v>232</v>
      </c>
      <c r="M2532" s="33" t="s">
        <v>15661</v>
      </c>
      <c r="N2532" s="33" t="s">
        <v>15496</v>
      </c>
      <c r="O2532" s="5"/>
      <c r="P2532" s="35" t="s">
        <v>234</v>
      </c>
      <c r="Q2532" s="35" t="s">
        <v>15662</v>
      </c>
      <c r="R2532" s="33">
        <v>76670.0</v>
      </c>
      <c r="S2532" s="37"/>
      <c r="T2532" s="33"/>
      <c r="U2532" s="33">
        <v>9.0</v>
      </c>
      <c r="V2532" s="33" t="s">
        <v>154</v>
      </c>
      <c r="W2532" s="33"/>
      <c r="X2532" s="33"/>
      <c r="Y2532" s="5"/>
      <c r="Z2532" s="5"/>
      <c r="AA2532" s="33">
        <v>1.0</v>
      </c>
      <c r="AB2532" s="33">
        <v>1.0</v>
      </c>
      <c r="AC2532" s="33"/>
      <c r="AD2532" s="5"/>
      <c r="AE2532" s="5"/>
      <c r="AF2532" s="5"/>
      <c r="AG2532" s="16"/>
      <c r="AH2532" s="38">
        <f t="shared" si="1"/>
        <v>1</v>
      </c>
      <c r="AI2532" s="39" t="str">
        <f t="shared" si="2"/>
        <v/>
      </c>
      <c r="AJ2532" s="37" t="str">
        <f t="shared" si="3"/>
        <v/>
      </c>
      <c r="AK2532" s="41" t="str">
        <f t="shared" si="4"/>
        <v/>
      </c>
      <c r="AL2532" s="35" t="s">
        <v>234</v>
      </c>
      <c r="AM2532" s="33" t="s">
        <v>234</v>
      </c>
      <c r="AN2532" s="33" t="s">
        <v>234</v>
      </c>
      <c r="AO2532" s="41"/>
      <c r="AP2532" s="33" t="s">
        <v>169</v>
      </c>
      <c r="AQ2532" s="33" t="s">
        <v>170</v>
      </c>
      <c r="AR2532" s="33">
        <v>450.0</v>
      </c>
      <c r="AS2532" s="42"/>
      <c r="AT2532" s="42"/>
      <c r="AU2532" s="42"/>
      <c r="AV2532" s="42"/>
      <c r="AW2532" s="42"/>
      <c r="AX2532" s="5"/>
      <c r="AY2532" s="33"/>
      <c r="AZ2532" s="33" t="s">
        <v>15663</v>
      </c>
      <c r="BA2532" s="5"/>
      <c r="BB2532" s="5"/>
      <c r="BC2532" s="5" t="s">
        <v>15664</v>
      </c>
      <c r="BD2532" s="33" t="s">
        <v>173</v>
      </c>
      <c r="BE2532" s="41"/>
      <c r="BF2532" s="35"/>
      <c r="BG2532" s="33" t="s">
        <v>169</v>
      </c>
      <c r="BH2532" s="5"/>
      <c r="BI2532" s="33">
        <v>450.0</v>
      </c>
      <c r="BJ2532" s="33" t="s">
        <v>170</v>
      </c>
      <c r="BK2532" s="5"/>
      <c r="BL2532" s="5">
        <f t="shared" si="5"/>
        <v>5991.75</v>
      </c>
      <c r="BM2532" s="5"/>
      <c r="BN2532" s="5"/>
      <c r="BO2532" s="42">
        <f t="shared" si="6"/>
        <v>5991.75</v>
      </c>
      <c r="BP2532" s="44"/>
      <c r="BQ2532" s="45"/>
      <c r="BR2532" s="47"/>
      <c r="BS2532" s="45"/>
      <c r="BT2532" s="37"/>
      <c r="BU2532" s="5"/>
      <c r="BV2532" s="38"/>
      <c r="BW2532" s="48"/>
      <c r="BX2532" s="44"/>
      <c r="BY2532" s="44"/>
      <c r="BZ2532" s="33" t="s">
        <v>131</v>
      </c>
      <c r="CA2532" s="5"/>
      <c r="CB2532" s="5"/>
      <c r="CC2532" s="33" t="s">
        <v>177</v>
      </c>
      <c r="CD2532" s="5"/>
      <c r="CE2532" s="5"/>
      <c r="CF2532" s="33" t="s">
        <v>178</v>
      </c>
      <c r="CG2532" s="33" t="s">
        <v>15665</v>
      </c>
      <c r="CH2532" s="5"/>
      <c r="CI2532" s="5"/>
      <c r="CJ2532" s="5"/>
      <c r="CK2532" s="33"/>
      <c r="CL2532" s="49">
        <v>44946.0</v>
      </c>
      <c r="CM2532" s="33" t="s">
        <v>180</v>
      </c>
      <c r="CN2532" s="5"/>
      <c r="CO2532" s="33">
        <v>3.0</v>
      </c>
      <c r="CP2532" s="33" t="s">
        <v>181</v>
      </c>
      <c r="CQ2532" s="50" t="str">
        <f t="shared" si="7"/>
        <v>31/12/1939</v>
      </c>
      <c r="CR2532" s="33" t="s">
        <v>243</v>
      </c>
      <c r="CS2532" s="33">
        <v>7.0</v>
      </c>
      <c r="CT2532" s="33">
        <v>5.0</v>
      </c>
      <c r="CU2532" s="33">
        <v>28.0</v>
      </c>
      <c r="CV2532" s="33">
        <v>328.0</v>
      </c>
      <c r="CW2532" s="33">
        <v>7.03091001E8</v>
      </c>
      <c r="CX2532" s="33">
        <v>7.0309100081E10</v>
      </c>
      <c r="CY2532" s="33">
        <v>-99.851306</v>
      </c>
      <c r="CZ2532" s="33">
        <v>20.636674</v>
      </c>
      <c r="DA2532" s="33">
        <v>4.4219266E9</v>
      </c>
      <c r="DB2532" s="33">
        <v>1.0</v>
      </c>
      <c r="DC2532" s="33" t="s">
        <v>15501</v>
      </c>
      <c r="DD2532" s="33">
        <v>2023.0</v>
      </c>
      <c r="DE2532" s="33" t="s">
        <v>184</v>
      </c>
      <c r="DF2532" s="33"/>
      <c r="DG2532" s="33" t="s">
        <v>185</v>
      </c>
      <c r="DH2532" s="33" t="s">
        <v>186</v>
      </c>
      <c r="DI2532" s="5"/>
      <c r="DJ2532" s="5"/>
    </row>
    <row r="2533">
      <c r="A2533" s="33" t="s">
        <v>15666</v>
      </c>
      <c r="B2533" s="34">
        <v>44957.0</v>
      </c>
      <c r="C2533" s="35" t="s">
        <v>137</v>
      </c>
      <c r="D2533" s="35" t="s">
        <v>139</v>
      </c>
      <c r="E2533" s="35" t="s">
        <v>142</v>
      </c>
      <c r="F2533" s="36" t="s">
        <v>144</v>
      </c>
      <c r="G2533" s="33" t="s">
        <v>15667</v>
      </c>
      <c r="H2533" s="33" t="s">
        <v>15668</v>
      </c>
      <c r="I2533" s="33" t="s">
        <v>3169</v>
      </c>
      <c r="J2533" s="33" t="s">
        <v>1519</v>
      </c>
      <c r="K2533" s="35" t="s">
        <v>421</v>
      </c>
      <c r="L2533" s="33" t="s">
        <v>331</v>
      </c>
      <c r="M2533" s="33" t="s">
        <v>15661</v>
      </c>
      <c r="N2533" s="33" t="s">
        <v>15496</v>
      </c>
      <c r="O2533" s="5"/>
      <c r="P2533" s="35" t="s">
        <v>234</v>
      </c>
      <c r="Q2533" s="35" t="s">
        <v>15662</v>
      </c>
      <c r="R2533" s="33">
        <v>76670.0</v>
      </c>
      <c r="S2533" s="37"/>
      <c r="T2533" s="33"/>
      <c r="U2533" s="33">
        <v>6.45</v>
      </c>
      <c r="V2533" s="33" t="s">
        <v>154</v>
      </c>
      <c r="W2533" s="33"/>
      <c r="X2533" s="33"/>
      <c r="Y2533" s="5"/>
      <c r="Z2533" s="5"/>
      <c r="AA2533" s="33">
        <v>1.0</v>
      </c>
      <c r="AB2533" s="33">
        <v>1.0</v>
      </c>
      <c r="AC2533" s="33"/>
      <c r="AD2533" s="5"/>
      <c r="AE2533" s="5"/>
      <c r="AF2533" s="5"/>
      <c r="AG2533" s="16"/>
      <c r="AH2533" s="38">
        <f t="shared" si="1"/>
        <v>1</v>
      </c>
      <c r="AI2533" s="39" t="str">
        <f t="shared" si="2"/>
        <v/>
      </c>
      <c r="AJ2533" s="37" t="str">
        <f t="shared" si="3"/>
        <v/>
      </c>
      <c r="AK2533" s="41" t="str">
        <f t="shared" si="4"/>
        <v/>
      </c>
      <c r="AL2533" s="35" t="s">
        <v>234</v>
      </c>
      <c r="AM2533" s="33" t="s">
        <v>234</v>
      </c>
      <c r="AN2533" s="33" t="s">
        <v>234</v>
      </c>
      <c r="AO2533" s="41"/>
      <c r="AP2533" s="33" t="s">
        <v>169</v>
      </c>
      <c r="AQ2533" s="33" t="s">
        <v>170</v>
      </c>
      <c r="AR2533" s="33">
        <v>450.0</v>
      </c>
      <c r="AS2533" s="42"/>
      <c r="AT2533" s="42"/>
      <c r="AU2533" s="42"/>
      <c r="AV2533" s="42"/>
      <c r="AW2533" s="42"/>
      <c r="AX2533" s="5"/>
      <c r="AY2533" s="33"/>
      <c r="AZ2533" s="33" t="s">
        <v>15669</v>
      </c>
      <c r="BA2533" s="5"/>
      <c r="BB2533" s="5"/>
      <c r="BC2533" s="5" t="s">
        <v>15670</v>
      </c>
      <c r="BD2533" s="33" t="s">
        <v>173</v>
      </c>
      <c r="BE2533" s="41"/>
      <c r="BF2533" s="35"/>
      <c r="BG2533" s="33" t="s">
        <v>169</v>
      </c>
      <c r="BH2533" s="5"/>
      <c r="BI2533" s="33">
        <v>450.0</v>
      </c>
      <c r="BJ2533" s="33" t="s">
        <v>170</v>
      </c>
      <c r="BK2533" s="5"/>
      <c r="BL2533" s="5">
        <f t="shared" si="5"/>
        <v>5991.75</v>
      </c>
      <c r="BM2533" s="5"/>
      <c r="BN2533" s="5"/>
      <c r="BO2533" s="42">
        <f t="shared" si="6"/>
        <v>5991.75</v>
      </c>
      <c r="BP2533" s="44"/>
      <c r="BQ2533" s="45"/>
      <c r="BR2533" s="47"/>
      <c r="BS2533" s="45"/>
      <c r="BT2533" s="37"/>
      <c r="BU2533" s="5"/>
      <c r="BV2533" s="38"/>
      <c r="BW2533" s="48"/>
      <c r="BX2533" s="44"/>
      <c r="BY2533" s="44"/>
      <c r="BZ2533" s="33" t="s">
        <v>131</v>
      </c>
      <c r="CA2533" s="5"/>
      <c r="CB2533" s="5"/>
      <c r="CC2533" s="33" t="s">
        <v>177</v>
      </c>
      <c r="CD2533" s="5"/>
      <c r="CE2533" s="5"/>
      <c r="CF2533" s="33" t="s">
        <v>178</v>
      </c>
      <c r="CG2533" s="33" t="s">
        <v>15671</v>
      </c>
      <c r="CH2533" s="5"/>
      <c r="CI2533" s="5"/>
      <c r="CJ2533" s="5"/>
      <c r="CK2533" s="33"/>
      <c r="CL2533" s="49">
        <v>44946.0</v>
      </c>
      <c r="CM2533" s="33" t="s">
        <v>180</v>
      </c>
      <c r="CN2533" s="5"/>
      <c r="CO2533" s="33">
        <v>3.0</v>
      </c>
      <c r="CP2533" s="33" t="s">
        <v>181</v>
      </c>
      <c r="CQ2533" s="50" t="str">
        <f t="shared" si="7"/>
        <v>05/01/1945</v>
      </c>
      <c r="CR2533" s="33" t="s">
        <v>243</v>
      </c>
      <c r="CS2533" s="33">
        <v>7.0</v>
      </c>
      <c r="CT2533" s="33">
        <v>5.0</v>
      </c>
      <c r="CU2533" s="33">
        <v>28.0</v>
      </c>
      <c r="CV2533" s="33">
        <v>328.0</v>
      </c>
      <c r="CW2533" s="33">
        <v>7.03091001E8</v>
      </c>
      <c r="CX2533" s="33">
        <v>7.0309100021E10</v>
      </c>
      <c r="CY2533" s="33">
        <v>-99.849369</v>
      </c>
      <c r="CZ2533" s="33">
        <v>20.636182</v>
      </c>
      <c r="DA2533" s="33">
        <v>4.4219266E9</v>
      </c>
      <c r="DB2533" s="33">
        <v>1.0</v>
      </c>
      <c r="DC2533" s="33" t="s">
        <v>15501</v>
      </c>
      <c r="DD2533" s="33">
        <v>2023.0</v>
      </c>
      <c r="DE2533" s="33" t="s">
        <v>184</v>
      </c>
      <c r="DF2533" s="33"/>
      <c r="DG2533" s="33" t="s">
        <v>185</v>
      </c>
      <c r="DH2533" s="33" t="s">
        <v>186</v>
      </c>
      <c r="DI2533" s="5"/>
      <c r="DJ2533" s="5"/>
    </row>
    <row r="2534">
      <c r="A2534" s="33" t="s">
        <v>15672</v>
      </c>
      <c r="B2534" s="34">
        <v>44957.0</v>
      </c>
      <c r="C2534" s="35" t="s">
        <v>137</v>
      </c>
      <c r="D2534" s="35" t="s">
        <v>139</v>
      </c>
      <c r="E2534" s="35" t="s">
        <v>142</v>
      </c>
      <c r="F2534" s="36" t="s">
        <v>144</v>
      </c>
      <c r="G2534" s="33" t="s">
        <v>15673</v>
      </c>
      <c r="H2534" s="33" t="s">
        <v>15674</v>
      </c>
      <c r="I2534" s="33" t="s">
        <v>1519</v>
      </c>
      <c r="J2534" s="33" t="s">
        <v>231</v>
      </c>
      <c r="K2534" s="35" t="s">
        <v>421</v>
      </c>
      <c r="L2534" s="33" t="s">
        <v>6667</v>
      </c>
      <c r="M2534" s="33" t="s">
        <v>15661</v>
      </c>
      <c r="N2534" s="33" t="s">
        <v>15496</v>
      </c>
      <c r="O2534" s="5"/>
      <c r="P2534" s="35" t="s">
        <v>234</v>
      </c>
      <c r="Q2534" s="35" t="s">
        <v>15662</v>
      </c>
      <c r="R2534" s="33">
        <v>76670.0</v>
      </c>
      <c r="S2534" s="37"/>
      <c r="T2534" s="33"/>
      <c r="U2534" s="33">
        <v>9.21</v>
      </c>
      <c r="V2534" s="33" t="s">
        <v>154</v>
      </c>
      <c r="W2534" s="33"/>
      <c r="X2534" s="33"/>
      <c r="Y2534" s="5"/>
      <c r="Z2534" s="5"/>
      <c r="AA2534" s="33">
        <v>1.0</v>
      </c>
      <c r="AB2534" s="33">
        <v>1.0</v>
      </c>
      <c r="AC2534" s="33"/>
      <c r="AD2534" s="5"/>
      <c r="AE2534" s="5"/>
      <c r="AF2534" s="5"/>
      <c r="AG2534" s="16"/>
      <c r="AH2534" s="38">
        <f t="shared" si="1"/>
        <v>1</v>
      </c>
      <c r="AI2534" s="39" t="str">
        <f t="shared" si="2"/>
        <v/>
      </c>
      <c r="AJ2534" s="37" t="str">
        <f t="shared" si="3"/>
        <v/>
      </c>
      <c r="AK2534" s="41" t="str">
        <f t="shared" si="4"/>
        <v/>
      </c>
      <c r="AL2534" s="35" t="s">
        <v>234</v>
      </c>
      <c r="AM2534" s="33" t="s">
        <v>234</v>
      </c>
      <c r="AN2534" s="33" t="s">
        <v>234</v>
      </c>
      <c r="AO2534" s="41"/>
      <c r="AP2534" s="33" t="s">
        <v>169</v>
      </c>
      <c r="AQ2534" s="33" t="s">
        <v>170</v>
      </c>
      <c r="AR2534" s="33">
        <v>450.0</v>
      </c>
      <c r="AS2534" s="42"/>
      <c r="AT2534" s="42"/>
      <c r="AU2534" s="42"/>
      <c r="AV2534" s="42"/>
      <c r="AW2534" s="42"/>
      <c r="AX2534" s="5"/>
      <c r="AY2534" s="33"/>
      <c r="AZ2534" s="33" t="s">
        <v>15675</v>
      </c>
      <c r="BA2534" s="5"/>
      <c r="BB2534" s="5"/>
      <c r="BC2534" s="5" t="s">
        <v>15676</v>
      </c>
      <c r="BD2534" s="33" t="s">
        <v>173</v>
      </c>
      <c r="BE2534" s="41"/>
      <c r="BF2534" s="35"/>
      <c r="BG2534" s="33" t="s">
        <v>169</v>
      </c>
      <c r="BH2534" s="5"/>
      <c r="BI2534" s="33">
        <v>450.0</v>
      </c>
      <c r="BJ2534" s="33" t="s">
        <v>170</v>
      </c>
      <c r="BK2534" s="5"/>
      <c r="BL2534" s="5">
        <f t="shared" si="5"/>
        <v>5991.75</v>
      </c>
      <c r="BM2534" s="5"/>
      <c r="BN2534" s="5"/>
      <c r="BO2534" s="42">
        <f t="shared" si="6"/>
        <v>5991.75</v>
      </c>
      <c r="BP2534" s="44"/>
      <c r="BQ2534" s="45"/>
      <c r="BR2534" s="47"/>
      <c r="BS2534" s="45"/>
      <c r="BT2534" s="37"/>
      <c r="BU2534" s="5"/>
      <c r="BV2534" s="38"/>
      <c r="BW2534" s="48"/>
      <c r="BX2534" s="44"/>
      <c r="BY2534" s="44"/>
      <c r="BZ2534" s="33" t="s">
        <v>131</v>
      </c>
      <c r="CA2534" s="5"/>
      <c r="CB2534" s="5"/>
      <c r="CC2534" s="33" t="s">
        <v>177</v>
      </c>
      <c r="CD2534" s="5"/>
      <c r="CE2534" s="5"/>
      <c r="CF2534" s="33" t="s">
        <v>178</v>
      </c>
      <c r="CG2534" s="33" t="s">
        <v>15677</v>
      </c>
      <c r="CH2534" s="5"/>
      <c r="CI2534" s="5"/>
      <c r="CJ2534" s="5"/>
      <c r="CK2534" s="33"/>
      <c r="CL2534" s="49">
        <v>44946.0</v>
      </c>
      <c r="CM2534" s="33" t="s">
        <v>180</v>
      </c>
      <c r="CN2534" s="5"/>
      <c r="CO2534" s="33">
        <v>3.0</v>
      </c>
      <c r="CP2534" s="33" t="s">
        <v>181</v>
      </c>
      <c r="CQ2534" s="50" t="str">
        <f t="shared" si="7"/>
        <v>03/09/1954</v>
      </c>
      <c r="CR2534" s="33" t="s">
        <v>243</v>
      </c>
      <c r="CS2534" s="33">
        <v>7.0</v>
      </c>
      <c r="CT2534" s="33">
        <v>5.0</v>
      </c>
      <c r="CU2534" s="33">
        <v>28.0</v>
      </c>
      <c r="CV2534" s="33">
        <v>328.0</v>
      </c>
      <c r="CW2534" s="33">
        <v>7.03091001E8</v>
      </c>
      <c r="CX2534" s="33">
        <v>7.0309104026E10</v>
      </c>
      <c r="CY2534" s="33">
        <v>-99.9362418</v>
      </c>
      <c r="CZ2534" s="33">
        <v>20.7373047</v>
      </c>
      <c r="DA2534" s="33">
        <v>4.4219266E9</v>
      </c>
      <c r="DB2534" s="33">
        <v>1.0</v>
      </c>
      <c r="DC2534" s="33" t="s">
        <v>15501</v>
      </c>
      <c r="DD2534" s="33">
        <v>2023.0</v>
      </c>
      <c r="DE2534" s="33" t="s">
        <v>184</v>
      </c>
      <c r="DF2534" s="33"/>
      <c r="DG2534" s="33" t="s">
        <v>185</v>
      </c>
      <c r="DH2534" s="33" t="s">
        <v>186</v>
      </c>
      <c r="DI2534" s="5"/>
      <c r="DJ2534" s="5"/>
    </row>
    <row r="2535">
      <c r="A2535" s="33" t="s">
        <v>15678</v>
      </c>
      <c r="B2535" s="34">
        <v>44957.0</v>
      </c>
      <c r="C2535" s="35" t="s">
        <v>137</v>
      </c>
      <c r="D2535" s="35" t="s">
        <v>139</v>
      </c>
      <c r="E2535" s="35" t="s">
        <v>142</v>
      </c>
      <c r="F2535" s="36" t="s">
        <v>144</v>
      </c>
      <c r="G2535" s="33" t="s">
        <v>15679</v>
      </c>
      <c r="H2535" s="33" t="s">
        <v>14794</v>
      </c>
      <c r="I2535" s="33" t="s">
        <v>10202</v>
      </c>
      <c r="J2535" s="33" t="s">
        <v>15680</v>
      </c>
      <c r="K2535" s="35" t="s">
        <v>421</v>
      </c>
      <c r="L2535" s="33" t="s">
        <v>1013</v>
      </c>
      <c r="M2535" s="33" t="s">
        <v>15661</v>
      </c>
      <c r="N2535" s="33" t="s">
        <v>15496</v>
      </c>
      <c r="O2535" s="5"/>
      <c r="P2535" s="35" t="s">
        <v>234</v>
      </c>
      <c r="Q2535" s="35" t="s">
        <v>15662</v>
      </c>
      <c r="R2535" s="33">
        <v>76670.0</v>
      </c>
      <c r="S2535" s="37"/>
      <c r="T2535" s="33"/>
      <c r="U2535" s="33">
        <v>7.76</v>
      </c>
      <c r="V2535" s="33" t="s">
        <v>154</v>
      </c>
      <c r="W2535" s="33"/>
      <c r="X2535" s="33"/>
      <c r="Y2535" s="5"/>
      <c r="Z2535" s="5"/>
      <c r="AA2535" s="33">
        <v>1.0</v>
      </c>
      <c r="AB2535" s="33"/>
      <c r="AC2535" s="33">
        <v>1.0</v>
      </c>
      <c r="AD2535" s="5"/>
      <c r="AE2535" s="5"/>
      <c r="AF2535" s="5"/>
      <c r="AG2535" s="16"/>
      <c r="AH2535" s="38" t="str">
        <f t="shared" si="1"/>
        <v/>
      </c>
      <c r="AI2535" s="39">
        <f t="shared" si="2"/>
        <v>1</v>
      </c>
      <c r="AJ2535" s="37" t="str">
        <f t="shared" si="3"/>
        <v/>
      </c>
      <c r="AK2535" s="41" t="str">
        <f t="shared" si="4"/>
        <v/>
      </c>
      <c r="AL2535" s="35" t="s">
        <v>234</v>
      </c>
      <c r="AM2535" s="33" t="s">
        <v>234</v>
      </c>
      <c r="AN2535" s="33" t="s">
        <v>234</v>
      </c>
      <c r="AO2535" s="41"/>
      <c r="AP2535" s="33" t="s">
        <v>169</v>
      </c>
      <c r="AQ2535" s="33" t="s">
        <v>170</v>
      </c>
      <c r="AR2535" s="33">
        <v>450.0</v>
      </c>
      <c r="AS2535" s="42"/>
      <c r="AT2535" s="42"/>
      <c r="AU2535" s="42"/>
      <c r="AV2535" s="42"/>
      <c r="AW2535" s="42"/>
      <c r="AX2535" s="5"/>
      <c r="AY2535" s="33"/>
      <c r="AZ2535" s="33" t="s">
        <v>15681</v>
      </c>
      <c r="BA2535" s="5"/>
      <c r="BB2535" s="5"/>
      <c r="BC2535" s="5" t="s">
        <v>15682</v>
      </c>
      <c r="BD2535" s="33" t="s">
        <v>173</v>
      </c>
      <c r="BE2535" s="41"/>
      <c r="BF2535" s="35"/>
      <c r="BG2535" s="33" t="s">
        <v>169</v>
      </c>
      <c r="BH2535" s="5"/>
      <c r="BI2535" s="33">
        <v>450.0</v>
      </c>
      <c r="BJ2535" s="33" t="s">
        <v>170</v>
      </c>
      <c r="BK2535" s="5"/>
      <c r="BL2535" s="5">
        <f t="shared" si="5"/>
        <v>5991.75</v>
      </c>
      <c r="BM2535" s="5"/>
      <c r="BN2535" s="5"/>
      <c r="BO2535" s="42">
        <f t="shared" si="6"/>
        <v>5991.75</v>
      </c>
      <c r="BP2535" s="44"/>
      <c r="BQ2535" s="45"/>
      <c r="BR2535" s="47"/>
      <c r="BS2535" s="45"/>
      <c r="BT2535" s="37"/>
      <c r="BU2535" s="5"/>
      <c r="BV2535" s="38"/>
      <c r="BW2535" s="48"/>
      <c r="BX2535" s="44"/>
      <c r="BY2535" s="44"/>
      <c r="BZ2535" s="33" t="s">
        <v>131</v>
      </c>
      <c r="CA2535" s="5"/>
      <c r="CB2535" s="5"/>
      <c r="CC2535" s="33" t="s">
        <v>177</v>
      </c>
      <c r="CD2535" s="5"/>
      <c r="CE2535" s="5"/>
      <c r="CF2535" s="33" t="s">
        <v>178</v>
      </c>
      <c r="CG2535" s="33" t="s">
        <v>15683</v>
      </c>
      <c r="CH2535" s="5"/>
      <c r="CI2535" s="5"/>
      <c r="CJ2535" s="5"/>
      <c r="CK2535" s="33"/>
      <c r="CL2535" s="49">
        <v>44946.0</v>
      </c>
      <c r="CM2535" s="33" t="s">
        <v>180</v>
      </c>
      <c r="CN2535" s="5"/>
      <c r="CO2535" s="33">
        <v>3.0</v>
      </c>
      <c r="CP2535" s="33" t="s">
        <v>181</v>
      </c>
      <c r="CQ2535" s="50" t="str">
        <f t="shared" si="7"/>
        <v>02/11/1949</v>
      </c>
      <c r="CR2535" s="33" t="s">
        <v>182</v>
      </c>
      <c r="CS2535" s="33">
        <v>7.0</v>
      </c>
      <c r="CT2535" s="33">
        <v>3.0</v>
      </c>
      <c r="CU2535" s="33">
        <v>28.0</v>
      </c>
      <c r="CV2535" s="33">
        <v>328.0</v>
      </c>
      <c r="CW2535" s="33">
        <v>7.03091001E8</v>
      </c>
      <c r="CX2535" s="33">
        <v>7.030910004E10</v>
      </c>
      <c r="CY2535" s="33">
        <v>-99.851091</v>
      </c>
      <c r="CZ2535" s="33">
        <v>20.640649</v>
      </c>
      <c r="DA2535" s="33">
        <v>4.4219266E9</v>
      </c>
      <c r="DB2535" s="33">
        <v>1.0</v>
      </c>
      <c r="DC2535" s="33" t="s">
        <v>15501</v>
      </c>
      <c r="DD2535" s="33">
        <v>2023.0</v>
      </c>
      <c r="DE2535" s="33" t="s">
        <v>184</v>
      </c>
      <c r="DF2535" s="33"/>
      <c r="DG2535" s="33" t="s">
        <v>185</v>
      </c>
      <c r="DH2535" s="33" t="s">
        <v>186</v>
      </c>
      <c r="DI2535" s="5"/>
      <c r="DJ2535" s="5"/>
    </row>
    <row r="2536">
      <c r="A2536" s="33" t="s">
        <v>15684</v>
      </c>
      <c r="B2536" s="34">
        <v>44957.0</v>
      </c>
      <c r="C2536" s="35" t="s">
        <v>137</v>
      </c>
      <c r="D2536" s="35" t="s">
        <v>139</v>
      </c>
      <c r="E2536" s="35" t="s">
        <v>142</v>
      </c>
      <c r="F2536" s="36" t="s">
        <v>144</v>
      </c>
      <c r="G2536" s="33" t="s">
        <v>15685</v>
      </c>
      <c r="H2536" s="33" t="s">
        <v>246</v>
      </c>
      <c r="I2536" s="33" t="s">
        <v>4380</v>
      </c>
      <c r="J2536" s="33" t="s">
        <v>1449</v>
      </c>
      <c r="K2536" s="35" t="s">
        <v>421</v>
      </c>
      <c r="L2536" s="33" t="s">
        <v>331</v>
      </c>
      <c r="M2536" s="33" t="s">
        <v>15661</v>
      </c>
      <c r="N2536" s="33" t="s">
        <v>15496</v>
      </c>
      <c r="O2536" s="5"/>
      <c r="P2536" s="35" t="s">
        <v>234</v>
      </c>
      <c r="Q2536" s="35" t="s">
        <v>15662</v>
      </c>
      <c r="R2536" s="33">
        <v>76670.0</v>
      </c>
      <c r="S2536" s="37"/>
      <c r="T2536" s="33"/>
      <c r="U2536" s="33">
        <v>7.66</v>
      </c>
      <c r="V2536" s="33" t="s">
        <v>154</v>
      </c>
      <c r="W2536" s="33"/>
      <c r="X2536" s="33"/>
      <c r="Y2536" s="5"/>
      <c r="Z2536" s="5"/>
      <c r="AA2536" s="33">
        <v>1.0</v>
      </c>
      <c r="AB2536" s="33"/>
      <c r="AC2536" s="33">
        <v>1.0</v>
      </c>
      <c r="AD2536" s="5"/>
      <c r="AE2536" s="5"/>
      <c r="AF2536" s="5"/>
      <c r="AG2536" s="16"/>
      <c r="AH2536" s="38" t="str">
        <f t="shared" si="1"/>
        <v/>
      </c>
      <c r="AI2536" s="39">
        <f t="shared" si="2"/>
        <v>1</v>
      </c>
      <c r="AJ2536" s="37" t="str">
        <f t="shared" si="3"/>
        <v/>
      </c>
      <c r="AK2536" s="41" t="str">
        <f t="shared" si="4"/>
        <v/>
      </c>
      <c r="AL2536" s="35" t="s">
        <v>234</v>
      </c>
      <c r="AM2536" s="33" t="s">
        <v>234</v>
      </c>
      <c r="AN2536" s="33" t="s">
        <v>234</v>
      </c>
      <c r="AO2536" s="41"/>
      <c r="AP2536" s="33" t="s">
        <v>169</v>
      </c>
      <c r="AQ2536" s="33" t="s">
        <v>170</v>
      </c>
      <c r="AR2536" s="33">
        <v>450.0</v>
      </c>
      <c r="AS2536" s="42"/>
      <c r="AT2536" s="42"/>
      <c r="AU2536" s="42"/>
      <c r="AV2536" s="42"/>
      <c r="AW2536" s="42"/>
      <c r="AX2536" s="5"/>
      <c r="AY2536" s="33"/>
      <c r="AZ2536" s="33" t="s">
        <v>15686</v>
      </c>
      <c r="BA2536" s="5"/>
      <c r="BB2536" s="5"/>
      <c r="BC2536" s="5" t="s">
        <v>15687</v>
      </c>
      <c r="BD2536" s="33" t="s">
        <v>173</v>
      </c>
      <c r="BE2536" s="41"/>
      <c r="BF2536" s="35"/>
      <c r="BG2536" s="33" t="s">
        <v>169</v>
      </c>
      <c r="BH2536" s="5"/>
      <c r="BI2536" s="33">
        <v>450.0</v>
      </c>
      <c r="BJ2536" s="33" t="s">
        <v>170</v>
      </c>
      <c r="BK2536" s="5"/>
      <c r="BL2536" s="5">
        <f t="shared" si="5"/>
        <v>5991.75</v>
      </c>
      <c r="BM2536" s="5"/>
      <c r="BN2536" s="5"/>
      <c r="BO2536" s="42">
        <f t="shared" si="6"/>
        <v>5991.75</v>
      </c>
      <c r="BP2536" s="44"/>
      <c r="BQ2536" s="45"/>
      <c r="BR2536" s="47"/>
      <c r="BS2536" s="45"/>
      <c r="BT2536" s="37"/>
      <c r="BU2536" s="5"/>
      <c r="BV2536" s="38"/>
      <c r="BW2536" s="48"/>
      <c r="BX2536" s="44"/>
      <c r="BY2536" s="44"/>
      <c r="BZ2536" s="33" t="s">
        <v>131</v>
      </c>
      <c r="CA2536" s="5"/>
      <c r="CB2536" s="5"/>
      <c r="CC2536" s="33" t="s">
        <v>177</v>
      </c>
      <c r="CD2536" s="5"/>
      <c r="CE2536" s="5"/>
      <c r="CF2536" s="33" t="s">
        <v>178</v>
      </c>
      <c r="CG2536" s="33" t="s">
        <v>15688</v>
      </c>
      <c r="CH2536" s="5"/>
      <c r="CI2536" s="5"/>
      <c r="CJ2536" s="5"/>
      <c r="CK2536" s="33"/>
      <c r="CL2536" s="49">
        <v>44946.0</v>
      </c>
      <c r="CM2536" s="33" t="s">
        <v>180</v>
      </c>
      <c r="CN2536" s="5"/>
      <c r="CO2536" s="33">
        <v>3.0</v>
      </c>
      <c r="CP2536" s="33" t="s">
        <v>181</v>
      </c>
      <c r="CQ2536" s="50" t="str">
        <f t="shared" si="7"/>
        <v>27/04/1956</v>
      </c>
      <c r="CR2536" s="33" t="s">
        <v>182</v>
      </c>
      <c r="CS2536" s="33">
        <v>7.0</v>
      </c>
      <c r="CT2536" s="33">
        <v>5.0</v>
      </c>
      <c r="CU2536" s="33">
        <v>28.0</v>
      </c>
      <c r="CV2536" s="33">
        <v>328.0</v>
      </c>
      <c r="CW2536" s="33">
        <v>7.03091001E8</v>
      </c>
      <c r="CX2536" s="33">
        <v>7.0309100021E10</v>
      </c>
      <c r="CY2536" s="33">
        <v>-99.849369</v>
      </c>
      <c r="CZ2536" s="33">
        <v>20.636182</v>
      </c>
      <c r="DA2536" s="33">
        <v>4.4219266E9</v>
      </c>
      <c r="DB2536" s="33">
        <v>1.0</v>
      </c>
      <c r="DC2536" s="33" t="s">
        <v>15501</v>
      </c>
      <c r="DD2536" s="33">
        <v>2023.0</v>
      </c>
      <c r="DE2536" s="33" t="s">
        <v>184</v>
      </c>
      <c r="DF2536" s="33"/>
      <c r="DG2536" s="33" t="s">
        <v>185</v>
      </c>
      <c r="DH2536" s="33" t="s">
        <v>186</v>
      </c>
      <c r="DI2536" s="5"/>
      <c r="DJ2536" s="5"/>
    </row>
    <row r="2537">
      <c r="A2537" s="33" t="s">
        <v>15689</v>
      </c>
      <c r="B2537" s="34">
        <v>44957.0</v>
      </c>
      <c r="C2537" s="35" t="s">
        <v>137</v>
      </c>
      <c r="D2537" s="35" t="s">
        <v>139</v>
      </c>
      <c r="E2537" s="35" t="s">
        <v>142</v>
      </c>
      <c r="F2537" s="36" t="s">
        <v>144</v>
      </c>
      <c r="G2537" s="33" t="s">
        <v>15690</v>
      </c>
      <c r="H2537" s="33" t="s">
        <v>15691</v>
      </c>
      <c r="I2537" s="33" t="s">
        <v>4380</v>
      </c>
      <c r="J2537" s="33" t="s">
        <v>1449</v>
      </c>
      <c r="K2537" s="35" t="s">
        <v>421</v>
      </c>
      <c r="L2537" s="33" t="s">
        <v>331</v>
      </c>
      <c r="M2537" s="33">
        <v>134.0</v>
      </c>
      <c r="N2537" s="33" t="s">
        <v>15496</v>
      </c>
      <c r="O2537" s="5"/>
      <c r="P2537" s="35" t="s">
        <v>234</v>
      </c>
      <c r="Q2537" s="35" t="s">
        <v>15662</v>
      </c>
      <c r="R2537" s="33">
        <v>76670.0</v>
      </c>
      <c r="S2537" s="37"/>
      <c r="T2537" s="33"/>
      <c r="U2537" s="33">
        <v>3.75</v>
      </c>
      <c r="V2537" s="33" t="s">
        <v>154</v>
      </c>
      <c r="W2537" s="33"/>
      <c r="X2537" s="33"/>
      <c r="Y2537" s="5"/>
      <c r="Z2537" s="5"/>
      <c r="AA2537" s="33">
        <v>1.0</v>
      </c>
      <c r="AB2537" s="33"/>
      <c r="AC2537" s="33">
        <v>1.0</v>
      </c>
      <c r="AD2537" s="5"/>
      <c r="AE2537" s="5"/>
      <c r="AF2537" s="5"/>
      <c r="AG2537" s="16"/>
      <c r="AH2537" s="38" t="str">
        <f t="shared" si="1"/>
        <v/>
      </c>
      <c r="AI2537" s="39">
        <f t="shared" si="2"/>
        <v>1</v>
      </c>
      <c r="AJ2537" s="37" t="str">
        <f t="shared" si="3"/>
        <v/>
      </c>
      <c r="AK2537" s="41" t="str">
        <f t="shared" si="4"/>
        <v/>
      </c>
      <c r="AL2537" s="35" t="s">
        <v>234</v>
      </c>
      <c r="AM2537" s="33" t="s">
        <v>234</v>
      </c>
      <c r="AN2537" s="33" t="s">
        <v>234</v>
      </c>
      <c r="AO2537" s="41"/>
      <c r="AP2537" s="33" t="s">
        <v>169</v>
      </c>
      <c r="AQ2537" s="33" t="s">
        <v>170</v>
      </c>
      <c r="AR2537" s="33">
        <v>450.0</v>
      </c>
      <c r="AS2537" s="42"/>
      <c r="AT2537" s="42"/>
      <c r="AU2537" s="42"/>
      <c r="AV2537" s="42"/>
      <c r="AW2537" s="42"/>
      <c r="AX2537" s="5"/>
      <c r="AY2537" s="33"/>
      <c r="AZ2537" s="33" t="s">
        <v>15692</v>
      </c>
      <c r="BA2537" s="5"/>
      <c r="BB2537" s="5"/>
      <c r="BC2537" s="5" t="s">
        <v>15693</v>
      </c>
      <c r="BD2537" s="33" t="s">
        <v>173</v>
      </c>
      <c r="BE2537" s="41"/>
      <c r="BF2537" s="35"/>
      <c r="BG2537" s="33" t="s">
        <v>169</v>
      </c>
      <c r="BH2537" s="5"/>
      <c r="BI2537" s="33">
        <v>450.0</v>
      </c>
      <c r="BJ2537" s="33" t="s">
        <v>170</v>
      </c>
      <c r="BK2537" s="5"/>
      <c r="BL2537" s="5">
        <f t="shared" si="5"/>
        <v>5991.75</v>
      </c>
      <c r="BM2537" s="5"/>
      <c r="BN2537" s="5"/>
      <c r="BO2537" s="42">
        <f t="shared" si="6"/>
        <v>5991.75</v>
      </c>
      <c r="BP2537" s="44"/>
      <c r="BQ2537" s="45"/>
      <c r="BR2537" s="47"/>
      <c r="BS2537" s="45"/>
      <c r="BT2537" s="37"/>
      <c r="BU2537" s="5"/>
      <c r="BV2537" s="38"/>
      <c r="BW2537" s="48"/>
      <c r="BX2537" s="44"/>
      <c r="BY2537" s="44"/>
      <c r="BZ2537" s="33" t="s">
        <v>131</v>
      </c>
      <c r="CA2537" s="5"/>
      <c r="CB2537" s="5"/>
      <c r="CC2537" s="33" t="s">
        <v>177</v>
      </c>
      <c r="CD2537" s="5"/>
      <c r="CE2537" s="5"/>
      <c r="CF2537" s="33" t="s">
        <v>178</v>
      </c>
      <c r="CG2537" s="33" t="s">
        <v>15694</v>
      </c>
      <c r="CH2537" s="5"/>
      <c r="CI2537" s="5"/>
      <c r="CJ2537" s="5"/>
      <c r="CK2537" s="33"/>
      <c r="CL2537" s="49">
        <v>44946.0</v>
      </c>
      <c r="CM2537" s="33" t="s">
        <v>180</v>
      </c>
      <c r="CN2537" s="5"/>
      <c r="CO2537" s="33">
        <v>3.0</v>
      </c>
      <c r="CP2537" s="33" t="s">
        <v>181</v>
      </c>
      <c r="CQ2537" s="50" t="str">
        <f t="shared" si="7"/>
        <v>27/08/1953</v>
      </c>
      <c r="CR2537" s="33" t="s">
        <v>182</v>
      </c>
      <c r="CS2537" s="33">
        <v>7.0</v>
      </c>
      <c r="CT2537" s="33">
        <v>5.0</v>
      </c>
      <c r="CU2537" s="33">
        <v>28.0</v>
      </c>
      <c r="CV2537" s="33">
        <v>328.0</v>
      </c>
      <c r="CW2537" s="33">
        <v>7.03091001E8</v>
      </c>
      <c r="CX2537" s="33">
        <v>7.0309100021E10</v>
      </c>
      <c r="CY2537" s="33">
        <v>-99.849369</v>
      </c>
      <c r="CZ2537" s="33">
        <v>20.636182</v>
      </c>
      <c r="DA2537" s="33">
        <v>4.4219266E9</v>
      </c>
      <c r="DB2537" s="33">
        <v>1.0</v>
      </c>
      <c r="DC2537" s="33" t="s">
        <v>15501</v>
      </c>
      <c r="DD2537" s="33">
        <v>2023.0</v>
      </c>
      <c r="DE2537" s="33" t="s">
        <v>184</v>
      </c>
      <c r="DF2537" s="33"/>
      <c r="DG2537" s="33" t="s">
        <v>185</v>
      </c>
      <c r="DH2537" s="33" t="s">
        <v>186</v>
      </c>
      <c r="DI2537" s="5"/>
      <c r="DJ2537" s="5"/>
    </row>
    <row r="2538">
      <c r="A2538" s="33" t="s">
        <v>15695</v>
      </c>
      <c r="B2538" s="34">
        <v>44957.0</v>
      </c>
      <c r="C2538" s="35" t="s">
        <v>137</v>
      </c>
      <c r="D2538" s="35" t="s">
        <v>139</v>
      </c>
      <c r="E2538" s="35" t="s">
        <v>142</v>
      </c>
      <c r="F2538" s="36" t="s">
        <v>144</v>
      </c>
      <c r="G2538" s="33" t="s">
        <v>15696</v>
      </c>
      <c r="H2538" s="33" t="s">
        <v>2296</v>
      </c>
      <c r="I2538" s="33" t="s">
        <v>149</v>
      </c>
      <c r="J2538" s="33" t="s">
        <v>190</v>
      </c>
      <c r="K2538" s="35" t="s">
        <v>421</v>
      </c>
      <c r="L2538" s="33" t="s">
        <v>15697</v>
      </c>
      <c r="M2538" s="33">
        <v>7.0</v>
      </c>
      <c r="N2538" s="33" t="s">
        <v>15496</v>
      </c>
      <c r="O2538" s="5"/>
      <c r="P2538" s="35" t="s">
        <v>234</v>
      </c>
      <c r="Q2538" s="35" t="s">
        <v>15662</v>
      </c>
      <c r="R2538" s="33">
        <v>76670.0</v>
      </c>
      <c r="S2538" s="37"/>
      <c r="T2538" s="33"/>
      <c r="U2538" s="33">
        <v>3.74</v>
      </c>
      <c r="V2538" s="33" t="s">
        <v>154</v>
      </c>
      <c r="W2538" s="33"/>
      <c r="X2538" s="33"/>
      <c r="Y2538" s="5"/>
      <c r="Z2538" s="5"/>
      <c r="AA2538" s="33">
        <v>1.0</v>
      </c>
      <c r="AB2538" s="33"/>
      <c r="AC2538" s="33">
        <v>1.0</v>
      </c>
      <c r="AD2538" s="5"/>
      <c r="AE2538" s="5"/>
      <c r="AF2538" s="5"/>
      <c r="AG2538" s="16"/>
      <c r="AH2538" s="38" t="str">
        <f t="shared" si="1"/>
        <v/>
      </c>
      <c r="AI2538" s="39" t="str">
        <f t="shared" si="2"/>
        <v/>
      </c>
      <c r="AJ2538" s="37" t="str">
        <f t="shared" si="3"/>
        <v/>
      </c>
      <c r="AK2538" s="41" t="str">
        <f t="shared" si="4"/>
        <v/>
      </c>
      <c r="AL2538" s="35" t="s">
        <v>234</v>
      </c>
      <c r="AM2538" s="33" t="s">
        <v>234</v>
      </c>
      <c r="AN2538" s="33" t="s">
        <v>234</v>
      </c>
      <c r="AO2538" s="41"/>
      <c r="AP2538" s="33" t="s">
        <v>169</v>
      </c>
      <c r="AQ2538" s="33" t="s">
        <v>170</v>
      </c>
      <c r="AR2538" s="33">
        <v>450.0</v>
      </c>
      <c r="AS2538" s="42"/>
      <c r="AT2538" s="42"/>
      <c r="AU2538" s="42"/>
      <c r="AV2538" s="42"/>
      <c r="AW2538" s="42"/>
      <c r="AX2538" s="5"/>
      <c r="AY2538" s="33"/>
      <c r="AZ2538" s="33" t="s">
        <v>15698</v>
      </c>
      <c r="BA2538" s="5"/>
      <c r="BB2538" s="5"/>
      <c r="BC2538" s="5" t="s">
        <v>15699</v>
      </c>
      <c r="BD2538" s="33" t="s">
        <v>173</v>
      </c>
      <c r="BE2538" s="41"/>
      <c r="BF2538" s="35"/>
      <c r="BG2538" s="33" t="s">
        <v>169</v>
      </c>
      <c r="BH2538" s="5"/>
      <c r="BI2538" s="33">
        <v>450.0</v>
      </c>
      <c r="BJ2538" s="33" t="s">
        <v>170</v>
      </c>
      <c r="BK2538" s="5"/>
      <c r="BL2538" s="5">
        <f t="shared" si="5"/>
        <v>5991.75</v>
      </c>
      <c r="BM2538" s="5"/>
      <c r="BN2538" s="5"/>
      <c r="BO2538" s="42">
        <f t="shared" si="6"/>
        <v>5991.75</v>
      </c>
      <c r="BP2538" s="44"/>
      <c r="BQ2538" s="45"/>
      <c r="BR2538" s="47"/>
      <c r="BS2538" s="45"/>
      <c r="BT2538" s="37"/>
      <c r="BU2538" s="5"/>
      <c r="BV2538" s="38"/>
      <c r="BW2538" s="48"/>
      <c r="BX2538" s="44"/>
      <c r="BY2538" s="44"/>
      <c r="BZ2538" s="33" t="s">
        <v>131</v>
      </c>
      <c r="CA2538" s="5"/>
      <c r="CB2538" s="5"/>
      <c r="CC2538" s="33" t="s">
        <v>177</v>
      </c>
      <c r="CD2538" s="5"/>
      <c r="CE2538" s="5"/>
      <c r="CF2538" s="33" t="s">
        <v>178</v>
      </c>
      <c r="CG2538" s="33" t="s">
        <v>15700</v>
      </c>
      <c r="CH2538" s="5"/>
      <c r="CI2538" s="5"/>
      <c r="CJ2538" s="5"/>
      <c r="CK2538" s="33"/>
      <c r="CL2538" s="49">
        <v>44946.0</v>
      </c>
      <c r="CM2538" s="33" t="s">
        <v>180</v>
      </c>
      <c r="CN2538" s="5"/>
      <c r="CO2538" s="33">
        <v>3.0</v>
      </c>
      <c r="CP2538" s="33" t="s">
        <v>181</v>
      </c>
      <c r="CQ2538" s="50" t="str">
        <f t="shared" si="7"/>
        <v>19/02/1987</v>
      </c>
      <c r="CR2538" s="33" t="s">
        <v>182</v>
      </c>
      <c r="CS2538" s="33">
        <v>7.0</v>
      </c>
      <c r="CT2538" s="33">
        <v>5.0</v>
      </c>
      <c r="CU2538" s="33">
        <v>28.0</v>
      </c>
      <c r="CV2538" s="33">
        <v>328.0</v>
      </c>
      <c r="CW2538" s="33">
        <v>7.03091001E8</v>
      </c>
      <c r="CX2538" s="33">
        <v>7.0309100108E10</v>
      </c>
      <c r="CY2538" s="33">
        <v>-99.8531468</v>
      </c>
      <c r="CZ2538" s="33">
        <v>20.635016</v>
      </c>
      <c r="DA2538" s="33">
        <v>4.4219266E9</v>
      </c>
      <c r="DB2538" s="33">
        <v>1.0</v>
      </c>
      <c r="DC2538" s="33" t="s">
        <v>15501</v>
      </c>
      <c r="DD2538" s="33">
        <v>2023.0</v>
      </c>
      <c r="DE2538" s="33" t="s">
        <v>184</v>
      </c>
      <c r="DF2538" s="33"/>
      <c r="DG2538" s="33" t="s">
        <v>185</v>
      </c>
      <c r="DH2538" s="33" t="s">
        <v>186</v>
      </c>
      <c r="DI2538" s="5"/>
      <c r="DJ2538" s="5"/>
    </row>
    <row r="2539">
      <c r="A2539" s="33" t="s">
        <v>15701</v>
      </c>
      <c r="B2539" s="34">
        <v>44957.0</v>
      </c>
      <c r="C2539" s="35" t="s">
        <v>137</v>
      </c>
      <c r="D2539" s="35" t="s">
        <v>139</v>
      </c>
      <c r="E2539" s="35" t="s">
        <v>142</v>
      </c>
      <c r="F2539" s="36" t="s">
        <v>144</v>
      </c>
      <c r="G2539" s="33" t="s">
        <v>15702</v>
      </c>
      <c r="H2539" s="33" t="s">
        <v>15703</v>
      </c>
      <c r="I2539" s="33" t="s">
        <v>231</v>
      </c>
      <c r="J2539" s="33" t="s">
        <v>15704</v>
      </c>
      <c r="K2539" s="35" t="s">
        <v>421</v>
      </c>
      <c r="L2539" s="33" t="s">
        <v>5674</v>
      </c>
      <c r="M2539" s="33" t="s">
        <v>15661</v>
      </c>
      <c r="N2539" s="33" t="s">
        <v>15496</v>
      </c>
      <c r="O2539" s="5"/>
      <c r="P2539" s="35" t="s">
        <v>234</v>
      </c>
      <c r="Q2539" s="35" t="s">
        <v>15662</v>
      </c>
      <c r="R2539" s="33">
        <v>76670.0</v>
      </c>
      <c r="S2539" s="37"/>
      <c r="T2539" s="33"/>
      <c r="U2539" s="33">
        <v>4.6</v>
      </c>
      <c r="V2539" s="33" t="s">
        <v>154</v>
      </c>
      <c r="W2539" s="33"/>
      <c r="X2539" s="33"/>
      <c r="Y2539" s="5"/>
      <c r="Z2539" s="5"/>
      <c r="AA2539" s="33">
        <v>1.0</v>
      </c>
      <c r="AB2539" s="33">
        <v>1.0</v>
      </c>
      <c r="AC2539" s="33"/>
      <c r="AD2539" s="5"/>
      <c r="AE2539" s="5"/>
      <c r="AF2539" s="5"/>
      <c r="AG2539" s="16"/>
      <c r="AH2539" s="38">
        <f t="shared" si="1"/>
        <v>1</v>
      </c>
      <c r="AI2539" s="39" t="str">
        <f t="shared" si="2"/>
        <v/>
      </c>
      <c r="AJ2539" s="37" t="str">
        <f t="shared" si="3"/>
        <v/>
      </c>
      <c r="AK2539" s="41" t="str">
        <f t="shared" si="4"/>
        <v/>
      </c>
      <c r="AL2539" s="35" t="s">
        <v>234</v>
      </c>
      <c r="AM2539" s="33" t="s">
        <v>234</v>
      </c>
      <c r="AN2539" s="33" t="s">
        <v>234</v>
      </c>
      <c r="AO2539" s="41"/>
      <c r="AP2539" s="33" t="s">
        <v>169</v>
      </c>
      <c r="AQ2539" s="33" t="s">
        <v>170</v>
      </c>
      <c r="AR2539" s="33">
        <v>450.0</v>
      </c>
      <c r="AS2539" s="42"/>
      <c r="AT2539" s="42"/>
      <c r="AU2539" s="42"/>
      <c r="AV2539" s="42"/>
      <c r="AW2539" s="42"/>
      <c r="AX2539" s="5"/>
      <c r="AY2539" s="33"/>
      <c r="AZ2539" s="33" t="s">
        <v>15705</v>
      </c>
      <c r="BA2539" s="5"/>
      <c r="BB2539" s="5"/>
      <c r="BC2539" s="5" t="s">
        <v>15706</v>
      </c>
      <c r="BD2539" s="33" t="s">
        <v>173</v>
      </c>
      <c r="BE2539" s="41"/>
      <c r="BF2539" s="35"/>
      <c r="BG2539" s="33" t="s">
        <v>169</v>
      </c>
      <c r="BH2539" s="5"/>
      <c r="BI2539" s="33">
        <v>450.0</v>
      </c>
      <c r="BJ2539" s="33" t="s">
        <v>170</v>
      </c>
      <c r="BK2539" s="5"/>
      <c r="BL2539" s="5">
        <f t="shared" si="5"/>
        <v>5991.75</v>
      </c>
      <c r="BM2539" s="5"/>
      <c r="BN2539" s="5"/>
      <c r="BO2539" s="42">
        <f t="shared" si="6"/>
        <v>5991.75</v>
      </c>
      <c r="BP2539" s="44"/>
      <c r="BQ2539" s="45"/>
      <c r="BR2539" s="47"/>
      <c r="BS2539" s="45"/>
      <c r="BT2539" s="37"/>
      <c r="BU2539" s="5"/>
      <c r="BV2539" s="38"/>
      <c r="BW2539" s="48"/>
      <c r="BX2539" s="44"/>
      <c r="BY2539" s="44"/>
      <c r="BZ2539" s="33" t="s">
        <v>131</v>
      </c>
      <c r="CA2539" s="5"/>
      <c r="CB2539" s="5"/>
      <c r="CC2539" s="33" t="s">
        <v>177</v>
      </c>
      <c r="CD2539" s="5"/>
      <c r="CE2539" s="5"/>
      <c r="CF2539" s="33" t="s">
        <v>178</v>
      </c>
      <c r="CG2539" s="33" t="s">
        <v>15707</v>
      </c>
      <c r="CH2539" s="5"/>
      <c r="CI2539" s="5"/>
      <c r="CJ2539" s="5"/>
      <c r="CK2539" s="33"/>
      <c r="CL2539" s="49">
        <v>44946.0</v>
      </c>
      <c r="CM2539" s="33" t="s">
        <v>180</v>
      </c>
      <c r="CN2539" s="5"/>
      <c r="CO2539" s="33">
        <v>3.0</v>
      </c>
      <c r="CP2539" s="33" t="s">
        <v>181</v>
      </c>
      <c r="CQ2539" s="50" t="str">
        <f t="shared" si="7"/>
        <v>26/04/1964</v>
      </c>
      <c r="CR2539" s="33" t="s">
        <v>243</v>
      </c>
      <c r="CS2539" s="33">
        <v>7.0</v>
      </c>
      <c r="CT2539" s="33">
        <v>18.0</v>
      </c>
      <c r="CU2539" s="33">
        <v>28.0</v>
      </c>
      <c r="CV2539" s="33">
        <v>328.0</v>
      </c>
      <c r="CW2539" s="33">
        <v>7.03091001E8</v>
      </c>
      <c r="CX2539" s="33">
        <v>7.0309103008E10</v>
      </c>
      <c r="CY2539" s="33">
        <v>-99.8487683</v>
      </c>
      <c r="CZ2539" s="33">
        <v>20.641644</v>
      </c>
      <c r="DA2539" s="33">
        <v>4.4219266E9</v>
      </c>
      <c r="DB2539" s="33">
        <v>1.0</v>
      </c>
      <c r="DC2539" s="33" t="s">
        <v>15501</v>
      </c>
      <c r="DD2539" s="33">
        <v>2023.0</v>
      </c>
      <c r="DE2539" s="33" t="s">
        <v>184</v>
      </c>
      <c r="DF2539" s="33"/>
      <c r="DG2539" s="33" t="s">
        <v>185</v>
      </c>
      <c r="DH2539" s="33" t="s">
        <v>186</v>
      </c>
      <c r="DI2539" s="5"/>
      <c r="DJ2539" s="5"/>
    </row>
    <row r="2540">
      <c r="A2540" s="33" t="s">
        <v>15708</v>
      </c>
      <c r="B2540" s="34">
        <v>44957.0</v>
      </c>
      <c r="C2540" s="35" t="s">
        <v>137</v>
      </c>
      <c r="D2540" s="35" t="s">
        <v>139</v>
      </c>
      <c r="E2540" s="35" t="s">
        <v>142</v>
      </c>
      <c r="F2540" s="36" t="s">
        <v>144</v>
      </c>
      <c r="G2540" s="33" t="s">
        <v>15709</v>
      </c>
      <c r="H2540" s="33" t="s">
        <v>1945</v>
      </c>
      <c r="I2540" s="33" t="s">
        <v>149</v>
      </c>
      <c r="J2540" s="33" t="s">
        <v>4380</v>
      </c>
      <c r="K2540" s="35" t="s">
        <v>421</v>
      </c>
      <c r="L2540" s="33" t="s">
        <v>15710</v>
      </c>
      <c r="M2540" s="33" t="s">
        <v>15661</v>
      </c>
      <c r="N2540" s="33" t="s">
        <v>15711</v>
      </c>
      <c r="O2540" s="5"/>
      <c r="P2540" s="35" t="s">
        <v>234</v>
      </c>
      <c r="Q2540" s="35" t="s">
        <v>15662</v>
      </c>
      <c r="R2540" s="33">
        <v>76663.0</v>
      </c>
      <c r="S2540" s="37"/>
      <c r="T2540" s="33"/>
      <c r="U2540" s="33">
        <v>7.8</v>
      </c>
      <c r="V2540" s="33" t="s">
        <v>154</v>
      </c>
      <c r="W2540" s="33"/>
      <c r="X2540" s="33"/>
      <c r="Y2540" s="5"/>
      <c r="Z2540" s="5"/>
      <c r="AA2540" s="33">
        <v>1.0</v>
      </c>
      <c r="AB2540" s="33"/>
      <c r="AC2540" s="33">
        <v>1.0</v>
      </c>
      <c r="AD2540" s="5"/>
      <c r="AE2540" s="5"/>
      <c r="AF2540" s="5"/>
      <c r="AG2540" s="16"/>
      <c r="AH2540" s="38" t="str">
        <f t="shared" si="1"/>
        <v/>
      </c>
      <c r="AI2540" s="39" t="str">
        <f t="shared" si="2"/>
        <v/>
      </c>
      <c r="AJ2540" s="37" t="str">
        <f t="shared" si="3"/>
        <v/>
      </c>
      <c r="AK2540" s="41" t="str">
        <f t="shared" si="4"/>
        <v/>
      </c>
      <c r="AL2540" s="35" t="s">
        <v>234</v>
      </c>
      <c r="AM2540" s="33" t="s">
        <v>234</v>
      </c>
      <c r="AN2540" s="33" t="s">
        <v>234</v>
      </c>
      <c r="AO2540" s="41"/>
      <c r="AP2540" s="33" t="s">
        <v>169</v>
      </c>
      <c r="AQ2540" s="33" t="s">
        <v>170</v>
      </c>
      <c r="AR2540" s="33">
        <v>450.0</v>
      </c>
      <c r="AS2540" s="42"/>
      <c r="AT2540" s="42"/>
      <c r="AU2540" s="42"/>
      <c r="AV2540" s="42"/>
      <c r="AW2540" s="42"/>
      <c r="AX2540" s="5"/>
      <c r="AY2540" s="33"/>
      <c r="AZ2540" s="33" t="s">
        <v>15712</v>
      </c>
      <c r="BA2540" s="5"/>
      <c r="BB2540" s="5"/>
      <c r="BC2540" s="5" t="s">
        <v>15713</v>
      </c>
      <c r="BD2540" s="33" t="s">
        <v>173</v>
      </c>
      <c r="BE2540" s="41"/>
      <c r="BF2540" s="35"/>
      <c r="BG2540" s="33" t="s">
        <v>169</v>
      </c>
      <c r="BH2540" s="5"/>
      <c r="BI2540" s="33">
        <v>450.0</v>
      </c>
      <c r="BJ2540" s="33" t="s">
        <v>170</v>
      </c>
      <c r="BK2540" s="5"/>
      <c r="BL2540" s="5">
        <f t="shared" si="5"/>
        <v>5991.75</v>
      </c>
      <c r="BM2540" s="5"/>
      <c r="BN2540" s="5"/>
      <c r="BO2540" s="42">
        <f t="shared" si="6"/>
        <v>5991.75</v>
      </c>
      <c r="BP2540" s="44"/>
      <c r="BQ2540" s="45"/>
      <c r="BR2540" s="47"/>
      <c r="BS2540" s="45"/>
      <c r="BT2540" s="37"/>
      <c r="BU2540" s="5"/>
      <c r="BV2540" s="38"/>
      <c r="BW2540" s="48"/>
      <c r="BX2540" s="44"/>
      <c r="BY2540" s="44"/>
      <c r="BZ2540" s="33" t="s">
        <v>131</v>
      </c>
      <c r="CA2540" s="5"/>
      <c r="CB2540" s="5"/>
      <c r="CC2540" s="33" t="s">
        <v>177</v>
      </c>
      <c r="CD2540" s="5"/>
      <c r="CE2540" s="5"/>
      <c r="CF2540" s="33" t="s">
        <v>178</v>
      </c>
      <c r="CG2540" s="33" t="s">
        <v>15714</v>
      </c>
      <c r="CH2540" s="5"/>
      <c r="CI2540" s="5"/>
      <c r="CJ2540" s="5"/>
      <c r="CK2540" s="33"/>
      <c r="CL2540" s="49">
        <v>44946.0</v>
      </c>
      <c r="CM2540" s="33" t="s">
        <v>180</v>
      </c>
      <c r="CN2540" s="5"/>
      <c r="CO2540" s="33">
        <v>3.0</v>
      </c>
      <c r="CP2540" s="33" t="s">
        <v>181</v>
      </c>
      <c r="CQ2540" s="50" t="str">
        <f t="shared" si="7"/>
        <v>27/03/1968</v>
      </c>
      <c r="CR2540" s="33" t="s">
        <v>182</v>
      </c>
      <c r="CS2540" s="33">
        <v>7.0</v>
      </c>
      <c r="CT2540" s="33">
        <v>5.0</v>
      </c>
      <c r="CU2540" s="33">
        <v>28.0</v>
      </c>
      <c r="CV2540" s="33">
        <v>328.0</v>
      </c>
      <c r="CW2540" s="33">
        <v>7.03078E8</v>
      </c>
      <c r="CX2540" s="33">
        <v>7.03078E10</v>
      </c>
      <c r="CY2540" s="33">
        <v>-99.8487683</v>
      </c>
      <c r="CZ2540" s="33">
        <v>20.641644</v>
      </c>
      <c r="DA2540" s="33">
        <v>4.4219266E9</v>
      </c>
      <c r="DB2540" s="33">
        <v>1.0</v>
      </c>
      <c r="DC2540" s="33" t="s">
        <v>15501</v>
      </c>
      <c r="DD2540" s="33">
        <v>2023.0</v>
      </c>
      <c r="DE2540" s="33" t="s">
        <v>184</v>
      </c>
      <c r="DF2540" s="33"/>
      <c r="DG2540" s="33" t="s">
        <v>185</v>
      </c>
      <c r="DH2540" s="33" t="s">
        <v>186</v>
      </c>
      <c r="DI2540" s="5"/>
      <c r="DJ2540" s="5"/>
    </row>
    <row r="2541">
      <c r="A2541" s="33" t="s">
        <v>15715</v>
      </c>
      <c r="B2541" s="34">
        <v>44957.0</v>
      </c>
      <c r="C2541" s="35" t="s">
        <v>137</v>
      </c>
      <c r="D2541" s="35" t="s">
        <v>139</v>
      </c>
      <c r="E2541" s="35" t="s">
        <v>142</v>
      </c>
      <c r="F2541" s="36" t="s">
        <v>144</v>
      </c>
      <c r="G2541" s="33" t="s">
        <v>15716</v>
      </c>
      <c r="H2541" s="33" t="s">
        <v>15717</v>
      </c>
      <c r="I2541" s="33" t="s">
        <v>15718</v>
      </c>
      <c r="J2541" s="33" t="s">
        <v>2201</v>
      </c>
      <c r="K2541" s="35" t="s">
        <v>421</v>
      </c>
      <c r="L2541" s="33" t="s">
        <v>331</v>
      </c>
      <c r="M2541" s="33">
        <v>82.0</v>
      </c>
      <c r="N2541" s="33" t="s">
        <v>15496</v>
      </c>
      <c r="O2541" s="5"/>
      <c r="P2541" s="35" t="s">
        <v>234</v>
      </c>
      <c r="Q2541" s="35" t="s">
        <v>15662</v>
      </c>
      <c r="R2541" s="33">
        <v>76670.0</v>
      </c>
      <c r="S2541" s="37"/>
      <c r="T2541" s="33"/>
      <c r="U2541" s="33">
        <v>7.61</v>
      </c>
      <c r="V2541" s="33" t="s">
        <v>154</v>
      </c>
      <c r="W2541" s="33"/>
      <c r="X2541" s="33"/>
      <c r="Y2541" s="5"/>
      <c r="Z2541" s="5"/>
      <c r="AA2541" s="33">
        <v>1.0</v>
      </c>
      <c r="AB2541" s="33"/>
      <c r="AC2541" s="33">
        <v>1.0</v>
      </c>
      <c r="AD2541" s="5"/>
      <c r="AE2541" s="5"/>
      <c r="AF2541" s="5"/>
      <c r="AG2541" s="16"/>
      <c r="AH2541" s="38" t="str">
        <f t="shared" si="1"/>
        <v/>
      </c>
      <c r="AI2541" s="39">
        <f t="shared" si="2"/>
        <v>1</v>
      </c>
      <c r="AJ2541" s="37" t="str">
        <f t="shared" si="3"/>
        <v/>
      </c>
      <c r="AK2541" s="41" t="str">
        <f t="shared" si="4"/>
        <v/>
      </c>
      <c r="AL2541" s="35" t="s">
        <v>234</v>
      </c>
      <c r="AM2541" s="33" t="s">
        <v>234</v>
      </c>
      <c r="AN2541" s="33" t="s">
        <v>234</v>
      </c>
      <c r="AO2541" s="41"/>
      <c r="AP2541" s="33" t="s">
        <v>169</v>
      </c>
      <c r="AQ2541" s="33" t="s">
        <v>170</v>
      </c>
      <c r="AR2541" s="33">
        <v>450.0</v>
      </c>
      <c r="AS2541" s="42"/>
      <c r="AT2541" s="42"/>
      <c r="AU2541" s="42"/>
      <c r="AV2541" s="42"/>
      <c r="AW2541" s="42"/>
      <c r="AX2541" s="5"/>
      <c r="AY2541" s="33"/>
      <c r="AZ2541" s="33" t="s">
        <v>15719</v>
      </c>
      <c r="BA2541" s="5"/>
      <c r="BB2541" s="5"/>
      <c r="BC2541" s="5" t="s">
        <v>15720</v>
      </c>
      <c r="BD2541" s="33" t="s">
        <v>173</v>
      </c>
      <c r="BE2541" s="41"/>
      <c r="BF2541" s="35"/>
      <c r="BG2541" s="33" t="s">
        <v>169</v>
      </c>
      <c r="BH2541" s="5"/>
      <c r="BI2541" s="33">
        <v>450.0</v>
      </c>
      <c r="BJ2541" s="33" t="s">
        <v>170</v>
      </c>
      <c r="BK2541" s="5"/>
      <c r="BL2541" s="5">
        <f t="shared" si="5"/>
        <v>5991.75</v>
      </c>
      <c r="BM2541" s="5"/>
      <c r="BN2541" s="5"/>
      <c r="BO2541" s="42">
        <f t="shared" si="6"/>
        <v>5991.75</v>
      </c>
      <c r="BP2541" s="44"/>
      <c r="BQ2541" s="45"/>
      <c r="BR2541" s="47"/>
      <c r="BS2541" s="45"/>
      <c r="BT2541" s="37"/>
      <c r="BU2541" s="5"/>
      <c r="BV2541" s="38"/>
      <c r="BW2541" s="48"/>
      <c r="BX2541" s="44"/>
      <c r="BY2541" s="44"/>
      <c r="BZ2541" s="33" t="s">
        <v>131</v>
      </c>
      <c r="CA2541" s="5"/>
      <c r="CB2541" s="5"/>
      <c r="CC2541" s="33" t="s">
        <v>177</v>
      </c>
      <c r="CD2541" s="5"/>
      <c r="CE2541" s="5"/>
      <c r="CF2541" s="33" t="s">
        <v>178</v>
      </c>
      <c r="CG2541" s="33" t="s">
        <v>15721</v>
      </c>
      <c r="CH2541" s="5"/>
      <c r="CI2541" s="5"/>
      <c r="CJ2541" s="5"/>
      <c r="CK2541" s="33"/>
      <c r="CL2541" s="49">
        <v>44946.0</v>
      </c>
      <c r="CM2541" s="33" t="s">
        <v>180</v>
      </c>
      <c r="CN2541" s="5"/>
      <c r="CO2541" s="33">
        <v>3.0</v>
      </c>
      <c r="CP2541" s="33" t="s">
        <v>181</v>
      </c>
      <c r="CQ2541" s="50" t="str">
        <f t="shared" si="7"/>
        <v>07/10/1943</v>
      </c>
      <c r="CR2541" s="33" t="s">
        <v>182</v>
      </c>
      <c r="CS2541" s="33">
        <v>7.0</v>
      </c>
      <c r="CT2541" s="33">
        <v>5.0</v>
      </c>
      <c r="CU2541" s="33">
        <v>28.0</v>
      </c>
      <c r="CV2541" s="33">
        <v>328.0</v>
      </c>
      <c r="CW2541" s="33">
        <v>7.03091001E8</v>
      </c>
      <c r="CX2541" s="33">
        <v>7.0309100021E10</v>
      </c>
      <c r="CY2541" s="33">
        <v>-99.8487683</v>
      </c>
      <c r="CZ2541" s="33">
        <v>20.641644</v>
      </c>
      <c r="DA2541" s="33">
        <v>4.4219266E9</v>
      </c>
      <c r="DB2541" s="33">
        <v>1.0</v>
      </c>
      <c r="DC2541" s="33" t="s">
        <v>15501</v>
      </c>
      <c r="DD2541" s="33">
        <v>2023.0</v>
      </c>
      <c r="DE2541" s="33" t="s">
        <v>184</v>
      </c>
      <c r="DF2541" s="33"/>
      <c r="DG2541" s="33" t="s">
        <v>185</v>
      </c>
      <c r="DH2541" s="33" t="s">
        <v>186</v>
      </c>
      <c r="DI2541" s="5"/>
      <c r="DJ2541" s="5"/>
    </row>
    <row r="2542">
      <c r="A2542" s="33" t="s">
        <v>15722</v>
      </c>
      <c r="B2542" s="34">
        <v>44957.0</v>
      </c>
      <c r="C2542" s="35" t="s">
        <v>137</v>
      </c>
      <c r="D2542" s="35" t="s">
        <v>139</v>
      </c>
      <c r="E2542" s="35" t="s">
        <v>142</v>
      </c>
      <c r="F2542" s="36" t="s">
        <v>144</v>
      </c>
      <c r="G2542" s="33" t="s">
        <v>15723</v>
      </c>
      <c r="H2542" s="33" t="s">
        <v>15724</v>
      </c>
      <c r="I2542" s="33" t="s">
        <v>231</v>
      </c>
      <c r="J2542" s="33" t="s">
        <v>15725</v>
      </c>
      <c r="K2542" s="35" t="s">
        <v>421</v>
      </c>
      <c r="L2542" s="33" t="s">
        <v>331</v>
      </c>
      <c r="M2542" s="33" t="s">
        <v>15661</v>
      </c>
      <c r="N2542" s="33" t="s">
        <v>15496</v>
      </c>
      <c r="O2542" s="5"/>
      <c r="P2542" s="35" t="s">
        <v>234</v>
      </c>
      <c r="Q2542" s="35" t="s">
        <v>15662</v>
      </c>
      <c r="R2542" s="33">
        <v>76670.0</v>
      </c>
      <c r="S2542" s="37"/>
      <c r="T2542" s="33"/>
      <c r="U2542" s="33">
        <v>2.79</v>
      </c>
      <c r="V2542" s="33" t="s">
        <v>154</v>
      </c>
      <c r="W2542" s="33"/>
      <c r="X2542" s="33"/>
      <c r="Y2542" s="5"/>
      <c r="Z2542" s="5"/>
      <c r="AA2542" s="33">
        <v>1.0</v>
      </c>
      <c r="AB2542" s="33">
        <v>1.0</v>
      </c>
      <c r="AC2542" s="33"/>
      <c r="AD2542" s="5"/>
      <c r="AE2542" s="5"/>
      <c r="AF2542" s="5"/>
      <c r="AG2542" s="16"/>
      <c r="AH2542" s="38">
        <f t="shared" si="1"/>
        <v>1</v>
      </c>
      <c r="AI2542" s="39" t="str">
        <f t="shared" si="2"/>
        <v/>
      </c>
      <c r="AJ2542" s="37" t="str">
        <f t="shared" si="3"/>
        <v/>
      </c>
      <c r="AK2542" s="41" t="str">
        <f t="shared" si="4"/>
        <v/>
      </c>
      <c r="AL2542" s="35" t="s">
        <v>234</v>
      </c>
      <c r="AM2542" s="33" t="s">
        <v>234</v>
      </c>
      <c r="AN2542" s="33" t="s">
        <v>234</v>
      </c>
      <c r="AO2542" s="41"/>
      <c r="AP2542" s="33" t="s">
        <v>169</v>
      </c>
      <c r="AQ2542" s="33" t="s">
        <v>170</v>
      </c>
      <c r="AR2542" s="33">
        <v>300.0</v>
      </c>
      <c r="AS2542" s="42"/>
      <c r="AT2542" s="42"/>
      <c r="AU2542" s="42"/>
      <c r="AV2542" s="42"/>
      <c r="AW2542" s="42"/>
      <c r="AX2542" s="5"/>
      <c r="AY2542" s="33"/>
      <c r="AZ2542" s="33" t="s">
        <v>15726</v>
      </c>
      <c r="BA2542" s="5"/>
      <c r="BB2542" s="5"/>
      <c r="BC2542" s="5" t="s">
        <v>15727</v>
      </c>
      <c r="BD2542" s="33" t="s">
        <v>173</v>
      </c>
      <c r="BE2542" s="41"/>
      <c r="BF2542" s="35"/>
      <c r="BG2542" s="33" t="s">
        <v>169</v>
      </c>
      <c r="BH2542" s="5"/>
      <c r="BI2542" s="33">
        <v>300.0</v>
      </c>
      <c r="BJ2542" s="33" t="s">
        <v>170</v>
      </c>
      <c r="BK2542" s="5"/>
      <c r="BL2542" s="5">
        <f t="shared" si="5"/>
        <v>3994.5</v>
      </c>
      <c r="BM2542" s="5"/>
      <c r="BN2542" s="5"/>
      <c r="BO2542" s="42">
        <f t="shared" si="6"/>
        <v>3994.5</v>
      </c>
      <c r="BP2542" s="44"/>
      <c r="BQ2542" s="45"/>
      <c r="BR2542" s="47"/>
      <c r="BS2542" s="45"/>
      <c r="BT2542" s="37"/>
      <c r="BU2542" s="5"/>
      <c r="BV2542" s="38"/>
      <c r="BW2542" s="48"/>
      <c r="BX2542" s="44"/>
      <c r="BY2542" s="44"/>
      <c r="BZ2542" s="33" t="s">
        <v>131</v>
      </c>
      <c r="CA2542" s="5"/>
      <c r="CB2542" s="5"/>
      <c r="CC2542" s="33" t="s">
        <v>177</v>
      </c>
      <c r="CD2542" s="5"/>
      <c r="CE2542" s="5"/>
      <c r="CF2542" s="33" t="s">
        <v>178</v>
      </c>
      <c r="CG2542" s="33" t="s">
        <v>15728</v>
      </c>
      <c r="CH2542" s="5"/>
      <c r="CI2542" s="5"/>
      <c r="CJ2542" s="5"/>
      <c r="CK2542" s="33"/>
      <c r="CL2542" s="49">
        <v>44946.0</v>
      </c>
      <c r="CM2542" s="33" t="s">
        <v>180</v>
      </c>
      <c r="CN2542" s="5"/>
      <c r="CO2542" s="33">
        <v>2.0</v>
      </c>
      <c r="CP2542" s="33" t="s">
        <v>181</v>
      </c>
      <c r="CQ2542" s="50" t="str">
        <f t="shared" si="7"/>
        <v>10/02/1954</v>
      </c>
      <c r="CR2542" s="33" t="s">
        <v>243</v>
      </c>
      <c r="CS2542" s="33">
        <v>7.0</v>
      </c>
      <c r="CT2542" s="33">
        <v>3.0</v>
      </c>
      <c r="CU2542" s="33">
        <v>28.0</v>
      </c>
      <c r="CV2542" s="33">
        <v>328.0</v>
      </c>
      <c r="CW2542" s="33">
        <v>7.03091001E8</v>
      </c>
      <c r="CX2542" s="33">
        <v>7.0309100021E10</v>
      </c>
      <c r="CY2542" s="33">
        <v>-99.8487683</v>
      </c>
      <c r="CZ2542" s="33">
        <v>20.641644</v>
      </c>
      <c r="DA2542" s="33">
        <v>4.4219266E9</v>
      </c>
      <c r="DB2542" s="33">
        <v>1.0</v>
      </c>
      <c r="DC2542" s="33" t="s">
        <v>15501</v>
      </c>
      <c r="DD2542" s="33">
        <v>2023.0</v>
      </c>
      <c r="DE2542" s="33" t="s">
        <v>184</v>
      </c>
      <c r="DF2542" s="33"/>
      <c r="DG2542" s="33" t="s">
        <v>185</v>
      </c>
      <c r="DH2542" s="33" t="s">
        <v>186</v>
      </c>
      <c r="DI2542" s="5"/>
      <c r="DJ2542" s="5"/>
    </row>
    <row r="2543">
      <c r="A2543" s="33" t="s">
        <v>15729</v>
      </c>
      <c r="B2543" s="34">
        <v>44957.0</v>
      </c>
      <c r="C2543" s="35" t="s">
        <v>137</v>
      </c>
      <c r="D2543" s="35" t="s">
        <v>139</v>
      </c>
      <c r="E2543" s="35" t="s">
        <v>142</v>
      </c>
      <c r="F2543" s="36" t="s">
        <v>144</v>
      </c>
      <c r="G2543" s="33" t="s">
        <v>15730</v>
      </c>
      <c r="H2543" s="33" t="s">
        <v>3053</v>
      </c>
      <c r="I2543" s="33" t="s">
        <v>9620</v>
      </c>
      <c r="J2543" s="33" t="s">
        <v>447</v>
      </c>
      <c r="K2543" s="35" t="s">
        <v>421</v>
      </c>
      <c r="L2543" s="33" t="s">
        <v>4284</v>
      </c>
      <c r="M2543" s="33">
        <v>106.0</v>
      </c>
      <c r="N2543" s="33" t="s">
        <v>15731</v>
      </c>
      <c r="O2543" s="5"/>
      <c r="P2543" s="35" t="s">
        <v>234</v>
      </c>
      <c r="Q2543" s="35" t="s">
        <v>15662</v>
      </c>
      <c r="R2543" s="33">
        <v>76650.0</v>
      </c>
      <c r="S2543" s="37"/>
      <c r="T2543" s="33"/>
      <c r="U2543" s="33">
        <v>6.31</v>
      </c>
      <c r="V2543" s="33" t="s">
        <v>154</v>
      </c>
      <c r="W2543" s="33"/>
      <c r="X2543" s="33"/>
      <c r="Y2543" s="5"/>
      <c r="Z2543" s="5"/>
      <c r="AA2543" s="33">
        <v>1.0</v>
      </c>
      <c r="AB2543" s="33"/>
      <c r="AC2543" s="33">
        <v>1.0</v>
      </c>
      <c r="AD2543" s="5"/>
      <c r="AE2543" s="5"/>
      <c r="AF2543" s="5"/>
      <c r="AG2543" s="16"/>
      <c r="AH2543" s="38" t="str">
        <f t="shared" si="1"/>
        <v/>
      </c>
      <c r="AI2543" s="39" t="str">
        <f t="shared" si="2"/>
        <v/>
      </c>
      <c r="AJ2543" s="37" t="str">
        <f t="shared" si="3"/>
        <v/>
      </c>
      <c r="AK2543" s="41" t="str">
        <f t="shared" si="4"/>
        <v/>
      </c>
      <c r="AL2543" s="35" t="s">
        <v>234</v>
      </c>
      <c r="AM2543" s="33" t="s">
        <v>234</v>
      </c>
      <c r="AN2543" s="33" t="s">
        <v>234</v>
      </c>
      <c r="AO2543" s="41"/>
      <c r="AP2543" s="33" t="s">
        <v>169</v>
      </c>
      <c r="AQ2543" s="33" t="s">
        <v>170</v>
      </c>
      <c r="AR2543" s="33">
        <v>450.0</v>
      </c>
      <c r="AS2543" s="42"/>
      <c r="AT2543" s="42"/>
      <c r="AU2543" s="42"/>
      <c r="AV2543" s="42"/>
      <c r="AW2543" s="42"/>
      <c r="AX2543" s="5"/>
      <c r="AY2543" s="33"/>
      <c r="AZ2543" s="33" t="s">
        <v>15732</v>
      </c>
      <c r="BA2543" s="5"/>
      <c r="BB2543" s="5"/>
      <c r="BC2543" s="5" t="s">
        <v>15733</v>
      </c>
      <c r="BD2543" s="33" t="s">
        <v>173</v>
      </c>
      <c r="BE2543" s="41"/>
      <c r="BF2543" s="35"/>
      <c r="BG2543" s="33" t="s">
        <v>169</v>
      </c>
      <c r="BH2543" s="5"/>
      <c r="BI2543" s="33">
        <v>450.0</v>
      </c>
      <c r="BJ2543" s="33" t="s">
        <v>170</v>
      </c>
      <c r="BK2543" s="5"/>
      <c r="BL2543" s="5">
        <f t="shared" si="5"/>
        <v>5991.75</v>
      </c>
      <c r="BM2543" s="5"/>
      <c r="BN2543" s="5"/>
      <c r="BO2543" s="42">
        <f t="shared" si="6"/>
        <v>5991.75</v>
      </c>
      <c r="BP2543" s="44"/>
      <c r="BQ2543" s="45"/>
      <c r="BR2543" s="47"/>
      <c r="BS2543" s="45"/>
      <c r="BT2543" s="37"/>
      <c r="BU2543" s="5"/>
      <c r="BV2543" s="38"/>
      <c r="BW2543" s="48"/>
      <c r="BX2543" s="44"/>
      <c r="BY2543" s="44"/>
      <c r="BZ2543" s="33" t="s">
        <v>131</v>
      </c>
      <c r="CA2543" s="5"/>
      <c r="CB2543" s="5"/>
      <c r="CC2543" s="33" t="s">
        <v>177</v>
      </c>
      <c r="CD2543" s="5"/>
      <c r="CE2543" s="5"/>
      <c r="CF2543" s="33" t="s">
        <v>178</v>
      </c>
      <c r="CG2543" s="33" t="s">
        <v>15734</v>
      </c>
      <c r="CH2543" s="5"/>
      <c r="CI2543" s="5"/>
      <c r="CJ2543" s="5"/>
      <c r="CK2543" s="33"/>
      <c r="CL2543" s="49">
        <v>44946.0</v>
      </c>
      <c r="CM2543" s="33" t="s">
        <v>180</v>
      </c>
      <c r="CN2543" s="5"/>
      <c r="CO2543" s="33">
        <v>3.0</v>
      </c>
      <c r="CP2543" s="33" t="s">
        <v>181</v>
      </c>
      <c r="CQ2543" s="50" t="str">
        <f t="shared" si="7"/>
        <v>09/06/1967</v>
      </c>
      <c r="CR2543" s="33" t="s">
        <v>182</v>
      </c>
      <c r="CS2543" s="33">
        <v>7.0</v>
      </c>
      <c r="CT2543" s="33">
        <v>5.0</v>
      </c>
      <c r="CU2543" s="33">
        <v>28.0</v>
      </c>
      <c r="CV2543" s="33">
        <v>1664.0</v>
      </c>
      <c r="CW2543" s="33">
        <v>7.01001005E8</v>
      </c>
      <c r="CX2543" s="33">
        <v>7.0100100037E10</v>
      </c>
      <c r="CY2543" s="33">
        <v>-99.8962279</v>
      </c>
      <c r="CZ2543" s="33">
        <v>20.6713387</v>
      </c>
      <c r="DA2543" s="33">
        <v>4.4219266E9</v>
      </c>
      <c r="DB2543" s="33">
        <v>1.0</v>
      </c>
      <c r="DC2543" s="33" t="s">
        <v>15501</v>
      </c>
      <c r="DD2543" s="33">
        <v>2023.0</v>
      </c>
      <c r="DE2543" s="33" t="s">
        <v>184</v>
      </c>
      <c r="DF2543" s="33"/>
      <c r="DG2543" s="33" t="s">
        <v>185</v>
      </c>
      <c r="DH2543" s="33" t="s">
        <v>186</v>
      </c>
      <c r="DI2543" s="5"/>
      <c r="DJ2543" s="5"/>
    </row>
    <row r="2544">
      <c r="A2544" s="33" t="s">
        <v>15735</v>
      </c>
      <c r="B2544" s="34">
        <v>44957.0</v>
      </c>
      <c r="C2544" s="35" t="s">
        <v>137</v>
      </c>
      <c r="D2544" s="35" t="s">
        <v>139</v>
      </c>
      <c r="E2544" s="35" t="s">
        <v>142</v>
      </c>
      <c r="F2544" s="36" t="s">
        <v>144</v>
      </c>
      <c r="G2544" s="33" t="s">
        <v>15736</v>
      </c>
      <c r="H2544" s="33" t="s">
        <v>5213</v>
      </c>
      <c r="I2544" s="33" t="s">
        <v>204</v>
      </c>
      <c r="J2544" s="33" t="s">
        <v>15737</v>
      </c>
      <c r="K2544" s="35" t="s">
        <v>421</v>
      </c>
      <c r="L2544" s="33" t="s">
        <v>1013</v>
      </c>
      <c r="M2544" s="33" t="s">
        <v>15661</v>
      </c>
      <c r="N2544" s="33" t="s">
        <v>15496</v>
      </c>
      <c r="O2544" s="5"/>
      <c r="P2544" s="35" t="s">
        <v>234</v>
      </c>
      <c r="Q2544" s="35" t="s">
        <v>15662</v>
      </c>
      <c r="R2544" s="33">
        <v>76671.0</v>
      </c>
      <c r="S2544" s="37"/>
      <c r="T2544" s="33"/>
      <c r="U2544" s="33">
        <v>5.14</v>
      </c>
      <c r="V2544" s="33" t="s">
        <v>154</v>
      </c>
      <c r="W2544" s="33"/>
      <c r="X2544" s="33"/>
      <c r="Y2544" s="5"/>
      <c r="Z2544" s="5"/>
      <c r="AA2544" s="33">
        <v>1.0</v>
      </c>
      <c r="AB2544" s="33">
        <v>1.0</v>
      </c>
      <c r="AC2544" s="33"/>
      <c r="AD2544" s="5"/>
      <c r="AE2544" s="5"/>
      <c r="AF2544" s="5"/>
      <c r="AG2544" s="16"/>
      <c r="AH2544" s="38">
        <f t="shared" si="1"/>
        <v>1</v>
      </c>
      <c r="AI2544" s="39" t="str">
        <f t="shared" si="2"/>
        <v/>
      </c>
      <c r="AJ2544" s="37" t="str">
        <f t="shared" si="3"/>
        <v/>
      </c>
      <c r="AK2544" s="41" t="str">
        <f t="shared" si="4"/>
        <v/>
      </c>
      <c r="AL2544" s="35" t="s">
        <v>234</v>
      </c>
      <c r="AM2544" s="33" t="s">
        <v>234</v>
      </c>
      <c r="AN2544" s="33" t="s">
        <v>234</v>
      </c>
      <c r="AO2544" s="41"/>
      <c r="AP2544" s="33" t="s">
        <v>169</v>
      </c>
      <c r="AQ2544" s="33" t="s">
        <v>170</v>
      </c>
      <c r="AR2544" s="33">
        <v>450.0</v>
      </c>
      <c r="AS2544" s="42"/>
      <c r="AT2544" s="42"/>
      <c r="AU2544" s="42"/>
      <c r="AV2544" s="42"/>
      <c r="AW2544" s="42"/>
      <c r="AX2544" s="5"/>
      <c r="AY2544" s="33"/>
      <c r="AZ2544" s="33" t="s">
        <v>15738</v>
      </c>
      <c r="BA2544" s="5"/>
      <c r="BB2544" s="5"/>
      <c r="BC2544" s="5" t="s">
        <v>15739</v>
      </c>
      <c r="BD2544" s="33" t="s">
        <v>173</v>
      </c>
      <c r="BE2544" s="41"/>
      <c r="BF2544" s="35"/>
      <c r="BG2544" s="33" t="s">
        <v>169</v>
      </c>
      <c r="BH2544" s="5"/>
      <c r="BI2544" s="33">
        <v>450.0</v>
      </c>
      <c r="BJ2544" s="33" t="s">
        <v>170</v>
      </c>
      <c r="BK2544" s="5"/>
      <c r="BL2544" s="5">
        <f t="shared" si="5"/>
        <v>5991.75</v>
      </c>
      <c r="BM2544" s="5"/>
      <c r="BN2544" s="5"/>
      <c r="BO2544" s="42">
        <f t="shared" si="6"/>
        <v>5991.75</v>
      </c>
      <c r="BP2544" s="44"/>
      <c r="BQ2544" s="45"/>
      <c r="BR2544" s="47"/>
      <c r="BS2544" s="45"/>
      <c r="BT2544" s="37"/>
      <c r="BU2544" s="5"/>
      <c r="BV2544" s="38"/>
      <c r="BW2544" s="48"/>
      <c r="BX2544" s="44"/>
      <c r="BY2544" s="44"/>
      <c r="BZ2544" s="33" t="s">
        <v>131</v>
      </c>
      <c r="CA2544" s="5"/>
      <c r="CB2544" s="5"/>
      <c r="CC2544" s="33" t="s">
        <v>177</v>
      </c>
      <c r="CD2544" s="5"/>
      <c r="CE2544" s="5"/>
      <c r="CF2544" s="33" t="s">
        <v>178</v>
      </c>
      <c r="CG2544" s="33" t="s">
        <v>15740</v>
      </c>
      <c r="CH2544" s="5"/>
      <c r="CI2544" s="5"/>
      <c r="CJ2544" s="5"/>
      <c r="CK2544" s="33"/>
      <c r="CL2544" s="49">
        <v>44946.0</v>
      </c>
      <c r="CM2544" s="33" t="s">
        <v>180</v>
      </c>
      <c r="CN2544" s="5"/>
      <c r="CO2544" s="33">
        <v>3.0</v>
      </c>
      <c r="CP2544" s="33" t="s">
        <v>181</v>
      </c>
      <c r="CQ2544" s="50" t="str">
        <f t="shared" si="7"/>
        <v>20/01/1942</v>
      </c>
      <c r="CR2544" s="33" t="s">
        <v>243</v>
      </c>
      <c r="CS2544" s="33">
        <v>7.0</v>
      </c>
      <c r="CT2544" s="33">
        <v>5.0</v>
      </c>
      <c r="CU2544" s="33">
        <v>28.0</v>
      </c>
      <c r="CV2544" s="33">
        <v>328.0</v>
      </c>
      <c r="CW2544" s="33">
        <v>7.03091001E8</v>
      </c>
      <c r="CX2544" s="33">
        <v>7.030910004E10</v>
      </c>
      <c r="CY2544" s="33">
        <v>-99.8287213</v>
      </c>
      <c r="CZ2544" s="33">
        <v>20.6892302</v>
      </c>
      <c r="DA2544" s="33">
        <v>4.4219266E9</v>
      </c>
      <c r="DB2544" s="33">
        <v>1.0</v>
      </c>
      <c r="DC2544" s="33" t="s">
        <v>15501</v>
      </c>
      <c r="DD2544" s="33">
        <v>2023.0</v>
      </c>
      <c r="DE2544" s="33" t="s">
        <v>184</v>
      </c>
      <c r="DF2544" s="33"/>
      <c r="DG2544" s="33" t="s">
        <v>185</v>
      </c>
      <c r="DH2544" s="33" t="s">
        <v>186</v>
      </c>
      <c r="DI2544" s="5"/>
      <c r="DJ2544" s="5"/>
    </row>
    <row r="2545">
      <c r="A2545" s="33" t="s">
        <v>15741</v>
      </c>
      <c r="B2545" s="34">
        <v>44957.0</v>
      </c>
      <c r="C2545" s="35" t="s">
        <v>137</v>
      </c>
      <c r="D2545" s="35" t="s">
        <v>139</v>
      </c>
      <c r="E2545" s="35" t="s">
        <v>142</v>
      </c>
      <c r="F2545" s="36" t="s">
        <v>144</v>
      </c>
      <c r="G2545" s="33" t="s">
        <v>15742</v>
      </c>
      <c r="H2545" s="33" t="s">
        <v>294</v>
      </c>
      <c r="I2545" s="33" t="s">
        <v>204</v>
      </c>
      <c r="J2545" s="33" t="s">
        <v>2201</v>
      </c>
      <c r="K2545" s="35" t="s">
        <v>421</v>
      </c>
      <c r="L2545" s="33" t="s">
        <v>1013</v>
      </c>
      <c r="M2545" s="33" t="s">
        <v>15661</v>
      </c>
      <c r="N2545" s="33" t="s">
        <v>15496</v>
      </c>
      <c r="O2545" s="5"/>
      <c r="P2545" s="35" t="s">
        <v>234</v>
      </c>
      <c r="Q2545" s="35" t="s">
        <v>15662</v>
      </c>
      <c r="R2545" s="33">
        <v>76670.0</v>
      </c>
      <c r="S2545" s="37"/>
      <c r="T2545" s="33"/>
      <c r="U2545" s="33">
        <v>7.27</v>
      </c>
      <c r="V2545" s="33" t="s">
        <v>154</v>
      </c>
      <c r="W2545" s="33"/>
      <c r="X2545" s="33"/>
      <c r="Y2545" s="5"/>
      <c r="Z2545" s="5"/>
      <c r="AA2545" s="33">
        <v>1.0</v>
      </c>
      <c r="AB2545" s="33"/>
      <c r="AC2545" s="33">
        <v>1.0</v>
      </c>
      <c r="AD2545" s="5"/>
      <c r="AE2545" s="5"/>
      <c r="AF2545" s="5"/>
      <c r="AG2545" s="16"/>
      <c r="AH2545" s="38" t="str">
        <f t="shared" si="1"/>
        <v/>
      </c>
      <c r="AI2545" s="39">
        <f t="shared" si="2"/>
        <v>1</v>
      </c>
      <c r="AJ2545" s="37" t="str">
        <f t="shared" si="3"/>
        <v/>
      </c>
      <c r="AK2545" s="41" t="str">
        <f t="shared" si="4"/>
        <v/>
      </c>
      <c r="AL2545" s="35" t="s">
        <v>234</v>
      </c>
      <c r="AM2545" s="33" t="s">
        <v>234</v>
      </c>
      <c r="AN2545" s="33" t="s">
        <v>234</v>
      </c>
      <c r="AO2545" s="41"/>
      <c r="AP2545" s="33" t="s">
        <v>169</v>
      </c>
      <c r="AQ2545" s="33" t="s">
        <v>170</v>
      </c>
      <c r="AR2545" s="33">
        <v>450.0</v>
      </c>
      <c r="AS2545" s="42"/>
      <c r="AT2545" s="42"/>
      <c r="AU2545" s="42"/>
      <c r="AV2545" s="42"/>
      <c r="AW2545" s="42"/>
      <c r="AX2545" s="5"/>
      <c r="AY2545" s="33"/>
      <c r="AZ2545" s="33" t="s">
        <v>15743</v>
      </c>
      <c r="BA2545" s="5"/>
      <c r="BB2545" s="5"/>
      <c r="BC2545" s="5" t="s">
        <v>15744</v>
      </c>
      <c r="BD2545" s="33" t="s">
        <v>173</v>
      </c>
      <c r="BE2545" s="41"/>
      <c r="BF2545" s="35"/>
      <c r="BG2545" s="33" t="s">
        <v>169</v>
      </c>
      <c r="BH2545" s="5"/>
      <c r="BI2545" s="33">
        <v>450.0</v>
      </c>
      <c r="BJ2545" s="33" t="s">
        <v>170</v>
      </c>
      <c r="BK2545" s="5"/>
      <c r="BL2545" s="5">
        <f t="shared" si="5"/>
        <v>5991.75</v>
      </c>
      <c r="BM2545" s="5"/>
      <c r="BN2545" s="5"/>
      <c r="BO2545" s="42">
        <f t="shared" si="6"/>
        <v>5991.75</v>
      </c>
      <c r="BP2545" s="44"/>
      <c r="BQ2545" s="45"/>
      <c r="BR2545" s="47"/>
      <c r="BS2545" s="45"/>
      <c r="BT2545" s="37"/>
      <c r="BU2545" s="5"/>
      <c r="BV2545" s="38"/>
      <c r="BW2545" s="48"/>
      <c r="BX2545" s="44"/>
      <c r="BY2545" s="44"/>
      <c r="BZ2545" s="33" t="s">
        <v>131</v>
      </c>
      <c r="CA2545" s="5"/>
      <c r="CB2545" s="5"/>
      <c r="CC2545" s="33" t="s">
        <v>177</v>
      </c>
      <c r="CD2545" s="5"/>
      <c r="CE2545" s="5"/>
      <c r="CF2545" s="33" t="s">
        <v>178</v>
      </c>
      <c r="CG2545" s="33" t="s">
        <v>15745</v>
      </c>
      <c r="CH2545" s="5"/>
      <c r="CI2545" s="5"/>
      <c r="CJ2545" s="5"/>
      <c r="CK2545" s="33"/>
      <c r="CL2545" s="49">
        <v>44946.0</v>
      </c>
      <c r="CM2545" s="33" t="s">
        <v>180</v>
      </c>
      <c r="CN2545" s="5"/>
      <c r="CO2545" s="33">
        <v>3.0</v>
      </c>
      <c r="CP2545" s="33" t="s">
        <v>181</v>
      </c>
      <c r="CQ2545" s="50" t="str">
        <f t="shared" si="7"/>
        <v>31/12/1965</v>
      </c>
      <c r="CR2545" s="33" t="s">
        <v>182</v>
      </c>
      <c r="CS2545" s="33">
        <v>7.0</v>
      </c>
      <c r="CT2545" s="33">
        <v>5.0</v>
      </c>
      <c r="CU2545" s="33">
        <v>28.0</v>
      </c>
      <c r="CV2545" s="33">
        <v>328.0</v>
      </c>
      <c r="CW2545" s="33">
        <v>7.03091001E8</v>
      </c>
      <c r="CX2545" s="33">
        <v>7.030910004E10</v>
      </c>
      <c r="CY2545" s="33">
        <v>-99.8287213</v>
      </c>
      <c r="CZ2545" s="33">
        <v>20.6892302</v>
      </c>
      <c r="DA2545" s="33">
        <v>4.4219266E9</v>
      </c>
      <c r="DB2545" s="33">
        <v>1.0</v>
      </c>
      <c r="DC2545" s="33" t="s">
        <v>15501</v>
      </c>
      <c r="DD2545" s="33">
        <v>2023.0</v>
      </c>
      <c r="DE2545" s="33" t="s">
        <v>184</v>
      </c>
      <c r="DF2545" s="33"/>
      <c r="DG2545" s="33" t="s">
        <v>185</v>
      </c>
      <c r="DH2545" s="33" t="s">
        <v>186</v>
      </c>
      <c r="DI2545" s="5"/>
      <c r="DJ2545" s="5"/>
    </row>
    <row r="2546">
      <c r="A2546" s="33" t="s">
        <v>15746</v>
      </c>
      <c r="B2546" s="34">
        <v>44957.0</v>
      </c>
      <c r="C2546" s="35" t="s">
        <v>137</v>
      </c>
      <c r="D2546" s="35" t="s">
        <v>139</v>
      </c>
      <c r="E2546" s="35" t="s">
        <v>142</v>
      </c>
      <c r="F2546" s="36" t="s">
        <v>144</v>
      </c>
      <c r="G2546" s="33" t="s">
        <v>15747</v>
      </c>
      <c r="H2546" s="33" t="s">
        <v>15748</v>
      </c>
      <c r="I2546" s="33" t="s">
        <v>247</v>
      </c>
      <c r="J2546" s="33" t="s">
        <v>455</v>
      </c>
      <c r="K2546" s="35" t="s">
        <v>150</v>
      </c>
      <c r="L2546" s="33" t="s">
        <v>1255</v>
      </c>
      <c r="M2546" s="33">
        <v>34.0</v>
      </c>
      <c r="N2546" s="33" t="s">
        <v>1520</v>
      </c>
      <c r="O2546" s="5"/>
      <c r="P2546" s="35" t="s">
        <v>234</v>
      </c>
      <c r="Q2546" s="35" t="s">
        <v>1520</v>
      </c>
      <c r="R2546" s="33">
        <v>76670.0</v>
      </c>
      <c r="S2546" s="37"/>
      <c r="T2546" s="33"/>
      <c r="U2546" s="33">
        <v>5.13</v>
      </c>
      <c r="V2546" s="33" t="s">
        <v>154</v>
      </c>
      <c r="W2546" s="33"/>
      <c r="X2546" s="33"/>
      <c r="Y2546" s="5"/>
      <c r="Z2546" s="5"/>
      <c r="AA2546" s="33">
        <v>1.0</v>
      </c>
      <c r="AB2546" s="33">
        <v>1.0</v>
      </c>
      <c r="AC2546" s="33"/>
      <c r="AD2546" s="5"/>
      <c r="AE2546" s="5"/>
      <c r="AF2546" s="5"/>
      <c r="AG2546" s="16"/>
      <c r="AH2546" s="38">
        <f t="shared" si="1"/>
        <v>1</v>
      </c>
      <c r="AI2546" s="39" t="str">
        <f t="shared" si="2"/>
        <v/>
      </c>
      <c r="AJ2546" s="37" t="str">
        <f t="shared" si="3"/>
        <v/>
      </c>
      <c r="AK2546" s="41" t="str">
        <f t="shared" si="4"/>
        <v/>
      </c>
      <c r="AL2546" s="35" t="s">
        <v>234</v>
      </c>
      <c r="AM2546" s="33" t="s">
        <v>15496</v>
      </c>
      <c r="AN2546" s="33" t="s">
        <v>15497</v>
      </c>
      <c r="AO2546" s="41"/>
      <c r="AP2546" s="33" t="s">
        <v>169</v>
      </c>
      <c r="AQ2546" s="33" t="s">
        <v>170</v>
      </c>
      <c r="AR2546" s="33">
        <v>450.0</v>
      </c>
      <c r="AS2546" s="42"/>
      <c r="AT2546" s="42"/>
      <c r="AU2546" s="42"/>
      <c r="AV2546" s="42"/>
      <c r="AW2546" s="42"/>
      <c r="AX2546" s="5"/>
      <c r="AY2546" s="33"/>
      <c r="AZ2546" s="33" t="s">
        <v>15749</v>
      </c>
      <c r="BA2546" s="5"/>
      <c r="BB2546" s="5"/>
      <c r="BC2546" s="5" t="s">
        <v>15750</v>
      </c>
      <c r="BD2546" s="33" t="s">
        <v>173</v>
      </c>
      <c r="BE2546" s="41"/>
      <c r="BF2546" s="35"/>
      <c r="BG2546" s="33" t="s">
        <v>169</v>
      </c>
      <c r="BH2546" s="5"/>
      <c r="BI2546" s="33">
        <v>450.0</v>
      </c>
      <c r="BJ2546" s="33" t="s">
        <v>170</v>
      </c>
      <c r="BK2546" s="5"/>
      <c r="BL2546" s="5">
        <f t="shared" si="5"/>
        <v>5991.75</v>
      </c>
      <c r="BM2546" s="5"/>
      <c r="BN2546" s="5"/>
      <c r="BO2546" s="42">
        <f t="shared" si="6"/>
        <v>5991.75</v>
      </c>
      <c r="BP2546" s="44"/>
      <c r="BQ2546" s="45"/>
      <c r="BR2546" s="47"/>
      <c r="BS2546" s="45"/>
      <c r="BT2546" s="37"/>
      <c r="BU2546" s="5"/>
      <c r="BV2546" s="38"/>
      <c r="BW2546" s="48"/>
      <c r="BX2546" s="44"/>
      <c r="BY2546" s="44"/>
      <c r="BZ2546" s="33" t="s">
        <v>131</v>
      </c>
      <c r="CA2546" s="5"/>
      <c r="CB2546" s="5"/>
      <c r="CC2546" s="33" t="s">
        <v>177</v>
      </c>
      <c r="CD2546" s="5"/>
      <c r="CE2546" s="5"/>
      <c r="CF2546" s="33" t="s">
        <v>178</v>
      </c>
      <c r="CG2546" s="33" t="s">
        <v>15751</v>
      </c>
      <c r="CH2546" s="5"/>
      <c r="CI2546" s="5"/>
      <c r="CJ2546" s="5"/>
      <c r="CK2546" s="33"/>
      <c r="CL2546" s="49">
        <v>44946.0</v>
      </c>
      <c r="CM2546" s="33" t="s">
        <v>180</v>
      </c>
      <c r="CN2546" s="5"/>
      <c r="CO2546" s="33">
        <v>3.0</v>
      </c>
      <c r="CP2546" s="33" t="s">
        <v>181</v>
      </c>
      <c r="CQ2546" s="50" t="str">
        <f t="shared" si="7"/>
        <v>24/04/1945</v>
      </c>
      <c r="CR2546" s="33" t="s">
        <v>243</v>
      </c>
      <c r="CS2546" s="33">
        <v>7.0</v>
      </c>
      <c r="CT2546" s="33">
        <v>5.0</v>
      </c>
      <c r="CU2546" s="33">
        <v>25.0</v>
      </c>
      <c r="CV2546" s="33">
        <v>328.0</v>
      </c>
      <c r="CW2546" s="33">
        <v>7.01061E8</v>
      </c>
      <c r="CX2546" s="5"/>
      <c r="CY2546" s="33">
        <v>-99.837073</v>
      </c>
      <c r="CZ2546" s="33">
        <v>20.6387325</v>
      </c>
      <c r="DA2546" s="33">
        <v>4.4219266E9</v>
      </c>
      <c r="DB2546" s="33">
        <v>1.0</v>
      </c>
      <c r="DC2546" s="33" t="s">
        <v>15501</v>
      </c>
      <c r="DD2546" s="33">
        <v>2023.0</v>
      </c>
      <c r="DE2546" s="33" t="s">
        <v>184</v>
      </c>
      <c r="DF2546" s="33"/>
      <c r="DG2546" s="33" t="s">
        <v>185</v>
      </c>
      <c r="DH2546" s="33" t="s">
        <v>186</v>
      </c>
      <c r="DI2546" s="5"/>
      <c r="DJ2546" s="5"/>
    </row>
    <row r="2547">
      <c r="A2547" s="33" t="s">
        <v>15752</v>
      </c>
      <c r="B2547" s="34">
        <v>44957.0</v>
      </c>
      <c r="C2547" s="35" t="s">
        <v>137</v>
      </c>
      <c r="D2547" s="35" t="s">
        <v>139</v>
      </c>
      <c r="E2547" s="35" t="s">
        <v>142</v>
      </c>
      <c r="F2547" s="36" t="s">
        <v>144</v>
      </c>
      <c r="G2547" s="33" t="s">
        <v>15753</v>
      </c>
      <c r="H2547" s="33" t="s">
        <v>8840</v>
      </c>
      <c r="I2547" s="33" t="s">
        <v>8696</v>
      </c>
      <c r="J2547" s="33" t="s">
        <v>204</v>
      </c>
      <c r="K2547" s="35" t="s">
        <v>421</v>
      </c>
      <c r="L2547" s="33" t="s">
        <v>15754</v>
      </c>
      <c r="M2547" s="33">
        <v>109.0</v>
      </c>
      <c r="N2547" s="33" t="s">
        <v>15755</v>
      </c>
      <c r="O2547" s="5"/>
      <c r="P2547" s="35" t="s">
        <v>234</v>
      </c>
      <c r="Q2547" s="35" t="s">
        <v>1520</v>
      </c>
      <c r="R2547" s="33">
        <v>76650.0</v>
      </c>
      <c r="S2547" s="37"/>
      <c r="T2547" s="33"/>
      <c r="U2547" s="33">
        <v>6.57</v>
      </c>
      <c r="V2547" s="33" t="s">
        <v>154</v>
      </c>
      <c r="W2547" s="33"/>
      <c r="X2547" s="33"/>
      <c r="Y2547" s="5"/>
      <c r="Z2547" s="5"/>
      <c r="AA2547" s="33">
        <v>1.0</v>
      </c>
      <c r="AB2547" s="33">
        <v>1.0</v>
      </c>
      <c r="AC2547" s="33"/>
      <c r="AD2547" s="5"/>
      <c r="AE2547" s="5"/>
      <c r="AF2547" s="5"/>
      <c r="AG2547" s="16"/>
      <c r="AH2547" s="38">
        <f t="shared" si="1"/>
        <v>1</v>
      </c>
      <c r="AI2547" s="39" t="str">
        <f t="shared" si="2"/>
        <v/>
      </c>
      <c r="AJ2547" s="37" t="str">
        <f t="shared" si="3"/>
        <v/>
      </c>
      <c r="AK2547" s="41" t="str">
        <f t="shared" si="4"/>
        <v/>
      </c>
      <c r="AL2547" s="35" t="s">
        <v>234</v>
      </c>
      <c r="AM2547" s="33" t="s">
        <v>234</v>
      </c>
      <c r="AN2547" s="33" t="s">
        <v>234</v>
      </c>
      <c r="AO2547" s="41"/>
      <c r="AP2547" s="33" t="s">
        <v>169</v>
      </c>
      <c r="AQ2547" s="33" t="s">
        <v>170</v>
      </c>
      <c r="AR2547" s="33">
        <v>450.0</v>
      </c>
      <c r="AS2547" s="42"/>
      <c r="AT2547" s="42"/>
      <c r="AU2547" s="42"/>
      <c r="AV2547" s="42"/>
      <c r="AW2547" s="42"/>
      <c r="AX2547" s="5"/>
      <c r="AY2547" s="33"/>
      <c r="AZ2547" s="33" t="s">
        <v>15756</v>
      </c>
      <c r="BA2547" s="5"/>
      <c r="BB2547" s="5"/>
      <c r="BC2547" s="5" t="s">
        <v>15757</v>
      </c>
      <c r="BD2547" s="33" t="s">
        <v>173</v>
      </c>
      <c r="BE2547" s="41"/>
      <c r="BF2547" s="35"/>
      <c r="BG2547" s="33" t="s">
        <v>169</v>
      </c>
      <c r="BH2547" s="5"/>
      <c r="BI2547" s="33">
        <v>450.0</v>
      </c>
      <c r="BJ2547" s="33" t="s">
        <v>170</v>
      </c>
      <c r="BK2547" s="5"/>
      <c r="BL2547" s="5">
        <f t="shared" si="5"/>
        <v>5991.75</v>
      </c>
      <c r="BM2547" s="5"/>
      <c r="BN2547" s="5"/>
      <c r="BO2547" s="42">
        <f t="shared" si="6"/>
        <v>5991.75</v>
      </c>
      <c r="BP2547" s="44"/>
      <c r="BQ2547" s="45"/>
      <c r="BR2547" s="47"/>
      <c r="BS2547" s="45"/>
      <c r="BT2547" s="37"/>
      <c r="BU2547" s="5"/>
      <c r="BV2547" s="38"/>
      <c r="BW2547" s="48"/>
      <c r="BX2547" s="44"/>
      <c r="BY2547" s="44"/>
      <c r="BZ2547" s="33" t="s">
        <v>131</v>
      </c>
      <c r="CA2547" s="5"/>
      <c r="CB2547" s="5"/>
      <c r="CC2547" s="33" t="s">
        <v>177</v>
      </c>
      <c r="CD2547" s="5"/>
      <c r="CE2547" s="5"/>
      <c r="CF2547" s="33" t="s">
        <v>178</v>
      </c>
      <c r="CG2547" s="33" t="s">
        <v>15758</v>
      </c>
      <c r="CH2547" s="5"/>
      <c r="CI2547" s="5"/>
      <c r="CJ2547" s="5"/>
      <c r="CK2547" s="33"/>
      <c r="CL2547" s="49">
        <v>44946.0</v>
      </c>
      <c r="CM2547" s="33" t="s">
        <v>180</v>
      </c>
      <c r="CN2547" s="5"/>
      <c r="CO2547" s="33">
        <v>3.0</v>
      </c>
      <c r="CP2547" s="33" t="s">
        <v>181</v>
      </c>
      <c r="CQ2547" s="50" t="str">
        <f t="shared" si="7"/>
        <v>15/05/1941</v>
      </c>
      <c r="CR2547" s="33" t="s">
        <v>243</v>
      </c>
      <c r="CS2547" s="33">
        <v>7.0</v>
      </c>
      <c r="CT2547" s="33">
        <v>5.0</v>
      </c>
      <c r="CU2547" s="33">
        <v>28.0</v>
      </c>
      <c r="CV2547" s="33">
        <v>1664.0</v>
      </c>
      <c r="CW2547" s="33">
        <v>7.01001001E8</v>
      </c>
      <c r="CX2547" s="33">
        <v>7.0100100003E10</v>
      </c>
      <c r="CY2547" s="33">
        <v>-99.8982431</v>
      </c>
      <c r="CZ2547" s="33">
        <v>20.6683622</v>
      </c>
      <c r="DA2547" s="33">
        <v>4.4219266E9</v>
      </c>
      <c r="DB2547" s="33">
        <v>1.0</v>
      </c>
      <c r="DC2547" s="33" t="s">
        <v>15501</v>
      </c>
      <c r="DD2547" s="33">
        <v>2023.0</v>
      </c>
      <c r="DE2547" s="33" t="s">
        <v>184</v>
      </c>
      <c r="DF2547" s="33"/>
      <c r="DG2547" s="33" t="s">
        <v>185</v>
      </c>
      <c r="DH2547" s="33" t="s">
        <v>186</v>
      </c>
      <c r="DI2547" s="5"/>
      <c r="DJ2547" s="5"/>
    </row>
    <row r="2548">
      <c r="A2548" s="33" t="s">
        <v>15759</v>
      </c>
      <c r="B2548" s="34">
        <v>44957.0</v>
      </c>
      <c r="C2548" s="35" t="s">
        <v>137</v>
      </c>
      <c r="D2548" s="35" t="s">
        <v>139</v>
      </c>
      <c r="E2548" s="35" t="s">
        <v>142</v>
      </c>
      <c r="F2548" s="36" t="s">
        <v>144</v>
      </c>
      <c r="G2548" s="33" t="s">
        <v>15760</v>
      </c>
      <c r="H2548" s="33" t="s">
        <v>3740</v>
      </c>
      <c r="I2548" s="33" t="s">
        <v>254</v>
      </c>
      <c r="J2548" s="33" t="s">
        <v>15761</v>
      </c>
      <c r="K2548" s="35" t="s">
        <v>150</v>
      </c>
      <c r="L2548" s="33" t="s">
        <v>3768</v>
      </c>
      <c r="M2548" s="33" t="s">
        <v>8450</v>
      </c>
      <c r="N2548" s="33" t="s">
        <v>8123</v>
      </c>
      <c r="O2548" s="5"/>
      <c r="P2548" s="35" t="s">
        <v>153</v>
      </c>
      <c r="Q2548" s="35" t="s">
        <v>15762</v>
      </c>
      <c r="R2548" s="33">
        <v>76514.0</v>
      </c>
      <c r="S2548" s="37"/>
      <c r="T2548" s="33"/>
      <c r="U2548" s="33">
        <v>8.57</v>
      </c>
      <c r="V2548" s="33" t="s">
        <v>154</v>
      </c>
      <c r="W2548" s="33"/>
      <c r="X2548" s="33"/>
      <c r="Y2548" s="5"/>
      <c r="Z2548" s="5"/>
      <c r="AA2548" s="33">
        <v>1.0</v>
      </c>
      <c r="AB2548" s="33"/>
      <c r="AC2548" s="33">
        <v>1.0</v>
      </c>
      <c r="AD2548" s="5"/>
      <c r="AE2548" s="5"/>
      <c r="AF2548" s="5"/>
      <c r="AG2548" s="16"/>
      <c r="AH2548" s="38" t="str">
        <f t="shared" si="1"/>
        <v/>
      </c>
      <c r="AI2548" s="39" t="str">
        <f t="shared" si="2"/>
        <v/>
      </c>
      <c r="AJ2548" s="37" t="str">
        <f t="shared" si="3"/>
        <v/>
      </c>
      <c r="AK2548" s="41" t="str">
        <f t="shared" si="4"/>
        <v/>
      </c>
      <c r="AL2548" s="35" t="s">
        <v>234</v>
      </c>
      <c r="AM2548" s="33" t="s">
        <v>15496</v>
      </c>
      <c r="AN2548" s="33" t="s">
        <v>15497</v>
      </c>
      <c r="AO2548" s="41"/>
      <c r="AP2548" s="33" t="s">
        <v>169</v>
      </c>
      <c r="AQ2548" s="33" t="s">
        <v>170</v>
      </c>
      <c r="AR2548" s="33">
        <v>450.0</v>
      </c>
      <c r="AS2548" s="42"/>
      <c r="AT2548" s="42"/>
      <c r="AU2548" s="42"/>
      <c r="AV2548" s="42"/>
      <c r="AW2548" s="42"/>
      <c r="AX2548" s="5"/>
      <c r="AY2548" s="33"/>
      <c r="AZ2548" s="33" t="s">
        <v>15763</v>
      </c>
      <c r="BA2548" s="5"/>
      <c r="BB2548" s="5"/>
      <c r="BC2548" s="5" t="s">
        <v>15764</v>
      </c>
      <c r="BD2548" s="33" t="s">
        <v>173</v>
      </c>
      <c r="BE2548" s="41"/>
      <c r="BF2548" s="35"/>
      <c r="BG2548" s="33" t="s">
        <v>169</v>
      </c>
      <c r="BH2548" s="5"/>
      <c r="BI2548" s="33">
        <v>450.0</v>
      </c>
      <c r="BJ2548" s="33" t="s">
        <v>170</v>
      </c>
      <c r="BK2548" s="5"/>
      <c r="BL2548" s="5">
        <f t="shared" si="5"/>
        <v>5991.75</v>
      </c>
      <c r="BM2548" s="5"/>
      <c r="BN2548" s="5"/>
      <c r="BO2548" s="42">
        <f t="shared" si="6"/>
        <v>5991.75</v>
      </c>
      <c r="BP2548" s="44"/>
      <c r="BQ2548" s="45"/>
      <c r="BR2548" s="47"/>
      <c r="BS2548" s="45"/>
      <c r="BT2548" s="37"/>
      <c r="BU2548" s="5"/>
      <c r="BV2548" s="38"/>
      <c r="BW2548" s="48"/>
      <c r="BX2548" s="44"/>
      <c r="BY2548" s="44"/>
      <c r="BZ2548" s="33" t="s">
        <v>131</v>
      </c>
      <c r="CA2548" s="5"/>
      <c r="CB2548" s="5"/>
      <c r="CC2548" s="33" t="s">
        <v>177</v>
      </c>
      <c r="CD2548" s="5"/>
      <c r="CE2548" s="5"/>
      <c r="CF2548" s="33" t="s">
        <v>178</v>
      </c>
      <c r="CG2548" s="33" t="s">
        <v>15765</v>
      </c>
      <c r="CH2548" s="5"/>
      <c r="CI2548" s="5"/>
      <c r="CJ2548" s="5"/>
      <c r="CK2548" s="33"/>
      <c r="CL2548" s="49">
        <v>44946.0</v>
      </c>
      <c r="CM2548" s="33" t="s">
        <v>180</v>
      </c>
      <c r="CN2548" s="5"/>
      <c r="CO2548" s="33">
        <v>3.0</v>
      </c>
      <c r="CP2548" s="33" t="s">
        <v>181</v>
      </c>
      <c r="CQ2548" s="50" t="str">
        <f t="shared" si="7"/>
        <v>10/02/1974</v>
      </c>
      <c r="CR2548" s="33" t="s">
        <v>182</v>
      </c>
      <c r="CS2548" s="33">
        <v>4.0</v>
      </c>
      <c r="CT2548" s="33">
        <v>5.0</v>
      </c>
      <c r="CU2548" s="33">
        <v>25.0</v>
      </c>
      <c r="CV2548" s="33">
        <v>997.0</v>
      </c>
      <c r="CW2548" s="5"/>
      <c r="CX2548" s="5"/>
      <c r="CY2548" s="33">
        <v>-99.869673</v>
      </c>
      <c r="CZ2548" s="33">
        <v>20.651572</v>
      </c>
      <c r="DA2548" s="33">
        <v>4.4219266E9</v>
      </c>
      <c r="DB2548" s="33">
        <v>1.0</v>
      </c>
      <c r="DC2548" s="33" t="s">
        <v>15501</v>
      </c>
      <c r="DD2548" s="33">
        <v>2023.0</v>
      </c>
      <c r="DE2548" s="33" t="s">
        <v>184</v>
      </c>
      <c r="DF2548" s="33"/>
      <c r="DG2548" s="33" t="s">
        <v>185</v>
      </c>
      <c r="DH2548" s="33" t="s">
        <v>186</v>
      </c>
      <c r="DI2548" s="5"/>
      <c r="DJ2548" s="5"/>
    </row>
    <row r="2549">
      <c r="A2549" s="33" t="s">
        <v>15766</v>
      </c>
      <c r="B2549" s="34">
        <v>44957.0</v>
      </c>
      <c r="C2549" s="35" t="s">
        <v>137</v>
      </c>
      <c r="D2549" s="35" t="s">
        <v>139</v>
      </c>
      <c r="E2549" s="35" t="s">
        <v>142</v>
      </c>
      <c r="F2549" s="36" t="s">
        <v>144</v>
      </c>
      <c r="G2549" s="33" t="s">
        <v>15767</v>
      </c>
      <c r="H2549" s="33" t="s">
        <v>1963</v>
      </c>
      <c r="I2549" s="33" t="s">
        <v>213</v>
      </c>
      <c r="J2549" s="33" t="s">
        <v>447</v>
      </c>
      <c r="K2549" s="35" t="s">
        <v>966</v>
      </c>
      <c r="L2549" s="33" t="s">
        <v>1052</v>
      </c>
      <c r="M2549" s="33">
        <v>132.0</v>
      </c>
      <c r="N2549" s="33" t="s">
        <v>6847</v>
      </c>
      <c r="O2549" s="5"/>
      <c r="P2549" s="35" t="s">
        <v>234</v>
      </c>
      <c r="Q2549" s="35" t="s">
        <v>15768</v>
      </c>
      <c r="R2549" s="33">
        <v>76650.0</v>
      </c>
      <c r="S2549" s="37"/>
      <c r="T2549" s="33"/>
      <c r="U2549" s="33">
        <v>5.35</v>
      </c>
      <c r="V2549" s="33" t="s">
        <v>154</v>
      </c>
      <c r="W2549" s="33"/>
      <c r="X2549" s="33"/>
      <c r="Y2549" s="5"/>
      <c r="Z2549" s="5"/>
      <c r="AA2549" s="33">
        <v>1.0</v>
      </c>
      <c r="AB2549" s="33">
        <v>1.0</v>
      </c>
      <c r="AC2549" s="33"/>
      <c r="AD2549" s="5"/>
      <c r="AE2549" s="5"/>
      <c r="AF2549" s="5"/>
      <c r="AG2549" s="16"/>
      <c r="AH2549" s="38">
        <f t="shared" si="1"/>
        <v>1</v>
      </c>
      <c r="AI2549" s="39" t="str">
        <f t="shared" si="2"/>
        <v/>
      </c>
      <c r="AJ2549" s="37" t="str">
        <f t="shared" si="3"/>
        <v/>
      </c>
      <c r="AK2549" s="41" t="str">
        <f t="shared" si="4"/>
        <v/>
      </c>
      <c r="AL2549" s="35" t="s">
        <v>234</v>
      </c>
      <c r="AM2549" s="33" t="s">
        <v>234</v>
      </c>
      <c r="AN2549" s="33" t="s">
        <v>234</v>
      </c>
      <c r="AO2549" s="41"/>
      <c r="AP2549" s="33" t="s">
        <v>169</v>
      </c>
      <c r="AQ2549" s="33" t="s">
        <v>170</v>
      </c>
      <c r="AR2549" s="33">
        <v>450.0</v>
      </c>
      <c r="AS2549" s="42"/>
      <c r="AT2549" s="42"/>
      <c r="AU2549" s="42"/>
      <c r="AV2549" s="42"/>
      <c r="AW2549" s="42"/>
      <c r="AX2549" s="5"/>
      <c r="AY2549" s="33"/>
      <c r="AZ2549" s="33" t="s">
        <v>15769</v>
      </c>
      <c r="BA2549" s="5"/>
      <c r="BB2549" s="5"/>
      <c r="BC2549" s="5" t="s">
        <v>15770</v>
      </c>
      <c r="BD2549" s="33" t="s">
        <v>173</v>
      </c>
      <c r="BE2549" s="41"/>
      <c r="BF2549" s="35"/>
      <c r="BG2549" s="33" t="s">
        <v>169</v>
      </c>
      <c r="BH2549" s="5"/>
      <c r="BI2549" s="33">
        <v>450.0</v>
      </c>
      <c r="BJ2549" s="33" t="s">
        <v>170</v>
      </c>
      <c r="BK2549" s="5"/>
      <c r="BL2549" s="5">
        <f t="shared" si="5"/>
        <v>5991.75</v>
      </c>
      <c r="BM2549" s="5"/>
      <c r="BN2549" s="5"/>
      <c r="BO2549" s="42">
        <f t="shared" si="6"/>
        <v>5991.75</v>
      </c>
      <c r="BP2549" s="44"/>
      <c r="BQ2549" s="45"/>
      <c r="BR2549" s="47"/>
      <c r="BS2549" s="45"/>
      <c r="BT2549" s="37"/>
      <c r="BU2549" s="5"/>
      <c r="BV2549" s="38"/>
      <c r="BW2549" s="48"/>
      <c r="BX2549" s="44"/>
      <c r="BY2549" s="44"/>
      <c r="BZ2549" s="33" t="s">
        <v>131</v>
      </c>
      <c r="CA2549" s="5"/>
      <c r="CB2549" s="5"/>
      <c r="CC2549" s="33" t="s">
        <v>177</v>
      </c>
      <c r="CD2549" s="5"/>
      <c r="CE2549" s="5"/>
      <c r="CF2549" s="33" t="s">
        <v>178</v>
      </c>
      <c r="CG2549" s="33" t="s">
        <v>15771</v>
      </c>
      <c r="CH2549" s="5"/>
      <c r="CI2549" s="5"/>
      <c r="CJ2549" s="5"/>
      <c r="CK2549" s="33"/>
      <c r="CL2549" s="49">
        <v>44946.0</v>
      </c>
      <c r="CM2549" s="33" t="s">
        <v>180</v>
      </c>
      <c r="CN2549" s="5"/>
      <c r="CO2549" s="33">
        <v>3.0</v>
      </c>
      <c r="CP2549" s="33" t="s">
        <v>181</v>
      </c>
      <c r="CQ2549" s="50" t="str">
        <f t="shared" si="7"/>
        <v>14/02/1950</v>
      </c>
      <c r="CR2549" s="33" t="s">
        <v>243</v>
      </c>
      <c r="CS2549" s="33">
        <v>7.0</v>
      </c>
      <c r="CT2549" s="33">
        <v>5.0</v>
      </c>
      <c r="CU2549" s="33">
        <v>5.0</v>
      </c>
      <c r="CV2549" s="33">
        <v>2131.0</v>
      </c>
      <c r="CW2549" s="5"/>
      <c r="CX2549" s="5"/>
      <c r="CY2549" s="33">
        <v>-99.9052336</v>
      </c>
      <c r="CZ2549" s="33">
        <v>20.6592232</v>
      </c>
      <c r="DA2549" s="33">
        <v>4.4219266E9</v>
      </c>
      <c r="DB2549" s="33">
        <v>1.0</v>
      </c>
      <c r="DC2549" s="33" t="s">
        <v>15501</v>
      </c>
      <c r="DD2549" s="33">
        <v>2023.0</v>
      </c>
      <c r="DE2549" s="33" t="s">
        <v>184</v>
      </c>
      <c r="DF2549" s="33"/>
      <c r="DG2549" s="33" t="s">
        <v>185</v>
      </c>
      <c r="DH2549" s="33" t="s">
        <v>186</v>
      </c>
      <c r="DI2549" s="5"/>
      <c r="DJ2549" s="5"/>
    </row>
    <row r="2550">
      <c r="A2550" s="33" t="s">
        <v>15772</v>
      </c>
      <c r="B2550" s="34">
        <v>44957.0</v>
      </c>
      <c r="C2550" s="35" t="s">
        <v>137</v>
      </c>
      <c r="D2550" s="35" t="s">
        <v>139</v>
      </c>
      <c r="E2550" s="35" t="s">
        <v>142</v>
      </c>
      <c r="F2550" s="36" t="s">
        <v>144</v>
      </c>
      <c r="G2550" s="33" t="s">
        <v>15773</v>
      </c>
      <c r="H2550" s="33" t="s">
        <v>15016</v>
      </c>
      <c r="I2550" s="33" t="s">
        <v>204</v>
      </c>
      <c r="J2550" s="33" t="s">
        <v>1456</v>
      </c>
      <c r="K2550" s="35" t="s">
        <v>421</v>
      </c>
      <c r="L2550" s="33" t="s">
        <v>1738</v>
      </c>
      <c r="M2550" s="33">
        <v>136.0</v>
      </c>
      <c r="N2550" s="33" t="s">
        <v>15755</v>
      </c>
      <c r="O2550" s="5"/>
      <c r="P2550" s="35" t="s">
        <v>234</v>
      </c>
      <c r="Q2550" s="35" t="s">
        <v>15768</v>
      </c>
      <c r="R2550" s="33">
        <v>76650.0</v>
      </c>
      <c r="S2550" s="37"/>
      <c r="T2550" s="33"/>
      <c r="U2550" s="33">
        <v>6.62</v>
      </c>
      <c r="V2550" s="33" t="s">
        <v>154</v>
      </c>
      <c r="W2550" s="33"/>
      <c r="X2550" s="33"/>
      <c r="Y2550" s="5"/>
      <c r="Z2550" s="5"/>
      <c r="AA2550" s="33">
        <v>1.0</v>
      </c>
      <c r="AB2550" s="33">
        <v>1.0</v>
      </c>
      <c r="AC2550" s="33"/>
      <c r="AD2550" s="5"/>
      <c r="AE2550" s="5"/>
      <c r="AF2550" s="5"/>
      <c r="AG2550" s="16"/>
      <c r="AH2550" s="38">
        <f t="shared" si="1"/>
        <v>1</v>
      </c>
      <c r="AI2550" s="39" t="str">
        <f t="shared" si="2"/>
        <v/>
      </c>
      <c r="AJ2550" s="37" t="str">
        <f t="shared" si="3"/>
        <v/>
      </c>
      <c r="AK2550" s="41" t="str">
        <f t="shared" si="4"/>
        <v/>
      </c>
      <c r="AL2550" s="35" t="s">
        <v>234</v>
      </c>
      <c r="AM2550" s="33" t="s">
        <v>234</v>
      </c>
      <c r="AN2550" s="33" t="s">
        <v>234</v>
      </c>
      <c r="AO2550" s="41"/>
      <c r="AP2550" s="33" t="s">
        <v>169</v>
      </c>
      <c r="AQ2550" s="33" t="s">
        <v>170</v>
      </c>
      <c r="AR2550" s="33">
        <v>450.0</v>
      </c>
      <c r="AS2550" s="42"/>
      <c r="AT2550" s="42"/>
      <c r="AU2550" s="42"/>
      <c r="AV2550" s="42"/>
      <c r="AW2550" s="42"/>
      <c r="AX2550" s="5"/>
      <c r="AY2550" s="33"/>
      <c r="AZ2550" s="33" t="s">
        <v>15774</v>
      </c>
      <c r="BA2550" s="5"/>
      <c r="BB2550" s="5"/>
      <c r="BC2550" s="5" t="s">
        <v>15775</v>
      </c>
      <c r="BD2550" s="33" t="s">
        <v>173</v>
      </c>
      <c r="BE2550" s="41"/>
      <c r="BF2550" s="35"/>
      <c r="BG2550" s="33" t="s">
        <v>169</v>
      </c>
      <c r="BH2550" s="5"/>
      <c r="BI2550" s="33">
        <v>450.0</v>
      </c>
      <c r="BJ2550" s="33" t="s">
        <v>170</v>
      </c>
      <c r="BK2550" s="5"/>
      <c r="BL2550" s="5">
        <f t="shared" si="5"/>
        <v>5991.75</v>
      </c>
      <c r="BM2550" s="5"/>
      <c r="BN2550" s="5"/>
      <c r="BO2550" s="42">
        <f t="shared" si="6"/>
        <v>5991.75</v>
      </c>
      <c r="BP2550" s="44"/>
      <c r="BQ2550" s="45"/>
      <c r="BR2550" s="47"/>
      <c r="BS2550" s="45"/>
      <c r="BT2550" s="37"/>
      <c r="BU2550" s="5"/>
      <c r="BV2550" s="38"/>
      <c r="BW2550" s="48"/>
      <c r="BX2550" s="44"/>
      <c r="BY2550" s="44"/>
      <c r="BZ2550" s="33" t="s">
        <v>131</v>
      </c>
      <c r="CA2550" s="5"/>
      <c r="CB2550" s="5"/>
      <c r="CC2550" s="33" t="s">
        <v>177</v>
      </c>
      <c r="CD2550" s="5"/>
      <c r="CE2550" s="5"/>
      <c r="CF2550" s="33" t="s">
        <v>178</v>
      </c>
      <c r="CG2550" s="33" t="s">
        <v>15776</v>
      </c>
      <c r="CH2550" s="5"/>
      <c r="CI2550" s="5"/>
      <c r="CJ2550" s="5"/>
      <c r="CK2550" s="33"/>
      <c r="CL2550" s="49">
        <v>44946.0</v>
      </c>
      <c r="CM2550" s="33" t="s">
        <v>180</v>
      </c>
      <c r="CN2550" s="5"/>
      <c r="CO2550" s="33">
        <v>3.0</v>
      </c>
      <c r="CP2550" s="33" t="s">
        <v>181</v>
      </c>
      <c r="CQ2550" s="50" t="str">
        <f t="shared" si="7"/>
        <v>20/04/1938</v>
      </c>
      <c r="CR2550" s="33" t="s">
        <v>243</v>
      </c>
      <c r="CS2550" s="33">
        <v>7.0</v>
      </c>
      <c r="CT2550" s="33">
        <v>5.0</v>
      </c>
      <c r="CU2550" s="33">
        <v>28.0</v>
      </c>
      <c r="CV2550" s="33">
        <v>1664.0</v>
      </c>
      <c r="CW2550" s="33">
        <v>7.01001001E8</v>
      </c>
      <c r="CX2550" s="33">
        <v>7.0100100016E10</v>
      </c>
      <c r="CY2550" s="33">
        <v>-99.8976241</v>
      </c>
      <c r="CZ2550" s="33">
        <v>20.6638902</v>
      </c>
      <c r="DA2550" s="33">
        <v>4.4219266E9</v>
      </c>
      <c r="DB2550" s="33">
        <v>1.0</v>
      </c>
      <c r="DC2550" s="33" t="s">
        <v>15501</v>
      </c>
      <c r="DD2550" s="33">
        <v>2023.0</v>
      </c>
      <c r="DE2550" s="33" t="s">
        <v>184</v>
      </c>
      <c r="DF2550" s="33"/>
      <c r="DG2550" s="33" t="s">
        <v>185</v>
      </c>
      <c r="DH2550" s="33" t="s">
        <v>186</v>
      </c>
      <c r="DI2550" s="5"/>
      <c r="DJ2550" s="5"/>
    </row>
    <row r="2551">
      <c r="A2551" s="33" t="s">
        <v>15777</v>
      </c>
      <c r="B2551" s="34">
        <v>44957.0</v>
      </c>
      <c r="C2551" s="35" t="s">
        <v>137</v>
      </c>
      <c r="D2551" s="35" t="s">
        <v>139</v>
      </c>
      <c r="E2551" s="35" t="s">
        <v>142</v>
      </c>
      <c r="F2551" s="36" t="s">
        <v>144</v>
      </c>
      <c r="G2551" s="33" t="s">
        <v>15778</v>
      </c>
      <c r="H2551" s="33" t="s">
        <v>15779</v>
      </c>
      <c r="I2551" s="33" t="s">
        <v>391</v>
      </c>
      <c r="J2551" s="33" t="s">
        <v>1449</v>
      </c>
      <c r="K2551" s="35" t="s">
        <v>16</v>
      </c>
      <c r="L2551" s="33" t="s">
        <v>539</v>
      </c>
      <c r="M2551" s="33">
        <v>33.0</v>
      </c>
      <c r="N2551" s="33" t="s">
        <v>15780</v>
      </c>
      <c r="O2551" s="5"/>
      <c r="P2551" s="35" t="s">
        <v>1077</v>
      </c>
      <c r="Q2551" s="35" t="s">
        <v>15781</v>
      </c>
      <c r="R2551" s="33">
        <v>76799.0</v>
      </c>
      <c r="S2551" s="37"/>
      <c r="T2551" s="33"/>
      <c r="U2551" s="33">
        <v>6.78</v>
      </c>
      <c r="V2551" s="33" t="s">
        <v>154</v>
      </c>
      <c r="W2551" s="33"/>
      <c r="X2551" s="33"/>
      <c r="Y2551" s="5"/>
      <c r="Z2551" s="5"/>
      <c r="AA2551" s="33">
        <v>1.0</v>
      </c>
      <c r="AB2551" s="33"/>
      <c r="AC2551" s="33">
        <v>1.0</v>
      </c>
      <c r="AD2551" s="5"/>
      <c r="AE2551" s="5"/>
      <c r="AF2551" s="5"/>
      <c r="AG2551" s="16"/>
      <c r="AH2551" s="38" t="str">
        <f t="shared" si="1"/>
        <v/>
      </c>
      <c r="AI2551" s="39" t="str">
        <f t="shared" si="2"/>
        <v/>
      </c>
      <c r="AJ2551" s="37" t="str">
        <f t="shared" si="3"/>
        <v/>
      </c>
      <c r="AK2551" s="41" t="str">
        <f t="shared" si="4"/>
        <v/>
      </c>
      <c r="AL2551" s="35" t="s">
        <v>234</v>
      </c>
      <c r="AM2551" s="33" t="s">
        <v>4723</v>
      </c>
      <c r="AN2551" s="33" t="s">
        <v>15782</v>
      </c>
      <c r="AO2551" s="41"/>
      <c r="AP2551" s="33" t="s">
        <v>169</v>
      </c>
      <c r="AQ2551" s="33" t="s">
        <v>170</v>
      </c>
      <c r="AR2551" s="33">
        <v>450.0</v>
      </c>
      <c r="AS2551" s="42"/>
      <c r="AT2551" s="42"/>
      <c r="AU2551" s="42"/>
      <c r="AV2551" s="42"/>
      <c r="AW2551" s="42"/>
      <c r="AX2551" s="5"/>
      <c r="AY2551" s="33"/>
      <c r="AZ2551" s="33" t="s">
        <v>15783</v>
      </c>
      <c r="BA2551" s="5"/>
      <c r="BB2551" s="5"/>
      <c r="BC2551" s="5" t="s">
        <v>15784</v>
      </c>
      <c r="BD2551" s="33" t="s">
        <v>173</v>
      </c>
      <c r="BE2551" s="41"/>
      <c r="BF2551" s="35"/>
      <c r="BG2551" s="33" t="s">
        <v>169</v>
      </c>
      <c r="BH2551" s="5"/>
      <c r="BI2551" s="33">
        <v>450.0</v>
      </c>
      <c r="BJ2551" s="33" t="s">
        <v>170</v>
      </c>
      <c r="BK2551" s="5"/>
      <c r="BL2551" s="5">
        <f t="shared" si="5"/>
        <v>5991.75</v>
      </c>
      <c r="BM2551" s="5"/>
      <c r="BN2551" s="5"/>
      <c r="BO2551" s="42">
        <f t="shared" si="6"/>
        <v>5991.75</v>
      </c>
      <c r="BP2551" s="44"/>
      <c r="BQ2551" s="45"/>
      <c r="BR2551" s="47"/>
      <c r="BS2551" s="45"/>
      <c r="BT2551" s="37"/>
      <c r="BU2551" s="5"/>
      <c r="BV2551" s="38"/>
      <c r="BW2551" s="48"/>
      <c r="BX2551" s="44"/>
      <c r="BY2551" s="44"/>
      <c r="BZ2551" s="33" t="s">
        <v>131</v>
      </c>
      <c r="CA2551" s="5"/>
      <c r="CB2551" s="5"/>
      <c r="CC2551" s="33" t="s">
        <v>177</v>
      </c>
      <c r="CD2551" s="5"/>
      <c r="CE2551" s="5"/>
      <c r="CF2551" s="33" t="s">
        <v>178</v>
      </c>
      <c r="CG2551" s="33" t="s">
        <v>15785</v>
      </c>
      <c r="CH2551" s="5"/>
      <c r="CI2551" s="5"/>
      <c r="CJ2551" s="5"/>
      <c r="CK2551" s="33"/>
      <c r="CL2551" s="49">
        <v>44946.0</v>
      </c>
      <c r="CM2551" s="33" t="s">
        <v>180</v>
      </c>
      <c r="CN2551" s="5"/>
      <c r="CO2551" s="33">
        <v>3.0</v>
      </c>
      <c r="CP2551" s="33" t="s">
        <v>181</v>
      </c>
      <c r="CQ2551" s="50" t="str">
        <f t="shared" si="7"/>
        <v>01/02/1967</v>
      </c>
      <c r="CR2551" s="33" t="s">
        <v>182</v>
      </c>
      <c r="CS2551" s="33">
        <v>17.0</v>
      </c>
      <c r="CT2551" s="33">
        <v>5.0</v>
      </c>
      <c r="CU2551" s="33">
        <v>7.0</v>
      </c>
      <c r="CV2551" s="33">
        <v>1787.0</v>
      </c>
      <c r="CW2551" s="5"/>
      <c r="CX2551" s="5"/>
      <c r="CY2551" s="33">
        <v>-99.869459</v>
      </c>
      <c r="CZ2551" s="33">
        <v>20.6156898</v>
      </c>
      <c r="DA2551" s="33">
        <v>4.1422652173E10</v>
      </c>
      <c r="DB2551" s="33">
        <v>2.0</v>
      </c>
      <c r="DC2551" s="33" t="s">
        <v>15501</v>
      </c>
      <c r="DD2551" s="33">
        <v>2023.0</v>
      </c>
      <c r="DE2551" s="33" t="s">
        <v>184</v>
      </c>
      <c r="DF2551" s="33"/>
      <c r="DG2551" s="33" t="s">
        <v>185</v>
      </c>
      <c r="DH2551" s="33" t="s">
        <v>186</v>
      </c>
      <c r="DI2551" s="5"/>
      <c r="DJ2551" s="5"/>
    </row>
    <row r="2552">
      <c r="A2552" s="33" t="s">
        <v>15786</v>
      </c>
      <c r="B2552" s="34">
        <v>44957.0</v>
      </c>
      <c r="C2552" s="35" t="s">
        <v>137</v>
      </c>
      <c r="D2552" s="35" t="s">
        <v>139</v>
      </c>
      <c r="E2552" s="35" t="s">
        <v>142</v>
      </c>
      <c r="F2552" s="36" t="s">
        <v>144</v>
      </c>
      <c r="G2552" s="33" t="s">
        <v>15787</v>
      </c>
      <c r="H2552" s="33" t="s">
        <v>3053</v>
      </c>
      <c r="I2552" s="33" t="s">
        <v>2714</v>
      </c>
      <c r="J2552" s="33" t="s">
        <v>2331</v>
      </c>
      <c r="K2552" s="35" t="s">
        <v>150</v>
      </c>
      <c r="L2552" s="33" t="s">
        <v>15788</v>
      </c>
      <c r="M2552" s="33">
        <v>28.0</v>
      </c>
      <c r="N2552" s="33" t="s">
        <v>15789</v>
      </c>
      <c r="O2552" s="5"/>
      <c r="P2552" s="35" t="s">
        <v>234</v>
      </c>
      <c r="Q2552" s="35" t="s">
        <v>15789</v>
      </c>
      <c r="R2552" s="33">
        <v>76676.0</v>
      </c>
      <c r="S2552" s="37"/>
      <c r="T2552" s="33"/>
      <c r="U2552" s="33">
        <v>4.84</v>
      </c>
      <c r="V2552" s="33" t="s">
        <v>154</v>
      </c>
      <c r="W2552" s="33"/>
      <c r="X2552" s="33"/>
      <c r="Y2552" s="5"/>
      <c r="Z2552" s="5"/>
      <c r="AA2552" s="33">
        <v>1.0</v>
      </c>
      <c r="AB2552" s="33"/>
      <c r="AC2552" s="33">
        <v>1.0</v>
      </c>
      <c r="AD2552" s="5"/>
      <c r="AE2552" s="5"/>
      <c r="AF2552" s="5"/>
      <c r="AG2552" s="16"/>
      <c r="AH2552" s="38" t="str">
        <f t="shared" si="1"/>
        <v/>
      </c>
      <c r="AI2552" s="39">
        <f t="shared" si="2"/>
        <v>1</v>
      </c>
      <c r="AJ2552" s="37" t="str">
        <f t="shared" si="3"/>
        <v/>
      </c>
      <c r="AK2552" s="41" t="str">
        <f t="shared" si="4"/>
        <v/>
      </c>
      <c r="AL2552" s="35" t="s">
        <v>234</v>
      </c>
      <c r="AM2552" s="33" t="s">
        <v>15789</v>
      </c>
      <c r="AN2552" s="33" t="s">
        <v>15790</v>
      </c>
      <c r="AO2552" s="41"/>
      <c r="AP2552" s="33" t="s">
        <v>169</v>
      </c>
      <c r="AQ2552" s="33" t="s">
        <v>170</v>
      </c>
      <c r="AR2552" s="33">
        <v>450.0</v>
      </c>
      <c r="AS2552" s="42"/>
      <c r="AT2552" s="42"/>
      <c r="AU2552" s="42"/>
      <c r="AV2552" s="42"/>
      <c r="AW2552" s="42"/>
      <c r="AX2552" s="5"/>
      <c r="AY2552" s="33"/>
      <c r="AZ2552" s="33" t="s">
        <v>15791</v>
      </c>
      <c r="BA2552" s="5"/>
      <c r="BB2552" s="5"/>
      <c r="BC2552" s="33" t="s">
        <v>15792</v>
      </c>
      <c r="BD2552" s="33" t="s">
        <v>173</v>
      </c>
      <c r="BE2552" s="41"/>
      <c r="BF2552" s="35"/>
      <c r="BG2552" s="33" t="s">
        <v>169</v>
      </c>
      <c r="BH2552" s="5"/>
      <c r="BI2552" s="33">
        <v>450.0</v>
      </c>
      <c r="BJ2552" s="33" t="s">
        <v>170</v>
      </c>
      <c r="BK2552" s="5"/>
      <c r="BL2552" s="5">
        <f t="shared" si="5"/>
        <v>5991.75</v>
      </c>
      <c r="BM2552" s="5"/>
      <c r="BN2552" s="5"/>
      <c r="BO2552" s="42">
        <f t="shared" si="6"/>
        <v>5991.75</v>
      </c>
      <c r="BP2552" s="44"/>
      <c r="BQ2552" s="45"/>
      <c r="BR2552" s="47"/>
      <c r="BS2552" s="45"/>
      <c r="BT2552" s="37"/>
      <c r="BU2552" s="5"/>
      <c r="BV2552" s="38"/>
      <c r="BW2552" s="48"/>
      <c r="BX2552" s="44"/>
      <c r="BY2552" s="44"/>
      <c r="BZ2552" s="33" t="s">
        <v>131</v>
      </c>
      <c r="CA2552" s="5"/>
      <c r="CB2552" s="5"/>
      <c r="CC2552" s="33" t="s">
        <v>177</v>
      </c>
      <c r="CD2552" s="5"/>
      <c r="CE2552" s="5"/>
      <c r="CF2552" s="33" t="s">
        <v>178</v>
      </c>
      <c r="CG2552" s="33" t="s">
        <v>15793</v>
      </c>
      <c r="CH2552" s="5"/>
      <c r="CI2552" s="5"/>
      <c r="CJ2552" s="5"/>
      <c r="CK2552" s="33"/>
      <c r="CL2552" s="49">
        <v>44946.0</v>
      </c>
      <c r="CM2552" s="33" t="s">
        <v>180</v>
      </c>
      <c r="CN2552" s="5"/>
      <c r="CO2552" s="33">
        <v>3.0</v>
      </c>
      <c r="CP2552" s="33" t="s">
        <v>181</v>
      </c>
      <c r="CQ2552" s="50" t="str">
        <f t="shared" si="7"/>
        <v>15/09/1954</v>
      </c>
      <c r="CR2552" s="33" t="s">
        <v>182</v>
      </c>
      <c r="CS2552" s="33">
        <v>7.0</v>
      </c>
      <c r="CT2552" s="33">
        <v>5.0</v>
      </c>
      <c r="CU2552" s="33">
        <v>25.0</v>
      </c>
      <c r="CV2552" s="33">
        <v>1004.0</v>
      </c>
      <c r="CW2552" s="5"/>
      <c r="CX2552" s="5"/>
      <c r="CY2552" s="33">
        <v>-99.794588</v>
      </c>
      <c r="CZ2552" s="33">
        <v>20.6156898</v>
      </c>
      <c r="DA2552" s="33">
        <v>4.4219266E9</v>
      </c>
      <c r="DB2552" s="33">
        <v>1.0</v>
      </c>
      <c r="DC2552" s="33" t="s">
        <v>15501</v>
      </c>
      <c r="DD2552" s="33">
        <v>2023.0</v>
      </c>
      <c r="DE2552" s="33" t="s">
        <v>184</v>
      </c>
      <c r="DF2552" s="33"/>
      <c r="DG2552" s="33" t="s">
        <v>185</v>
      </c>
      <c r="DH2552" s="33" t="s">
        <v>186</v>
      </c>
      <c r="DI2552" s="5"/>
      <c r="DJ2552" s="5"/>
    </row>
    <row r="2553">
      <c r="A2553" s="33" t="s">
        <v>15794</v>
      </c>
      <c r="B2553" s="34">
        <v>44957.0</v>
      </c>
      <c r="C2553" s="35" t="s">
        <v>137</v>
      </c>
      <c r="D2553" s="35" t="s">
        <v>139</v>
      </c>
      <c r="E2553" s="35" t="s">
        <v>142</v>
      </c>
      <c r="F2553" s="36" t="s">
        <v>144</v>
      </c>
      <c r="G2553" s="33" t="s">
        <v>15795</v>
      </c>
      <c r="H2553" s="33" t="s">
        <v>507</v>
      </c>
      <c r="I2553" s="33" t="s">
        <v>374</v>
      </c>
      <c r="J2553" s="33" t="s">
        <v>2714</v>
      </c>
      <c r="K2553" s="35" t="s">
        <v>150</v>
      </c>
      <c r="L2553" s="33" t="s">
        <v>15788</v>
      </c>
      <c r="M2553" s="33">
        <v>14.0</v>
      </c>
      <c r="N2553" s="33" t="s">
        <v>15789</v>
      </c>
      <c r="O2553" s="5"/>
      <c r="P2553" s="35" t="s">
        <v>234</v>
      </c>
      <c r="Q2553" s="35" t="s">
        <v>15789</v>
      </c>
      <c r="R2553" s="33">
        <v>76670.0</v>
      </c>
      <c r="S2553" s="37"/>
      <c r="T2553" s="33"/>
      <c r="U2553" s="33">
        <v>3.59</v>
      </c>
      <c r="V2553" s="33" t="s">
        <v>154</v>
      </c>
      <c r="W2553" s="33"/>
      <c r="X2553" s="33"/>
      <c r="Y2553" s="5"/>
      <c r="Z2553" s="5"/>
      <c r="AA2553" s="33">
        <v>1.0</v>
      </c>
      <c r="AB2553" s="33">
        <v>1.0</v>
      </c>
      <c r="AC2553" s="33"/>
      <c r="AD2553" s="5"/>
      <c r="AE2553" s="5"/>
      <c r="AF2553" s="5"/>
      <c r="AG2553" s="16"/>
      <c r="AH2553" s="38">
        <f t="shared" si="1"/>
        <v>1</v>
      </c>
      <c r="AI2553" s="39" t="str">
        <f t="shared" si="2"/>
        <v/>
      </c>
      <c r="AJ2553" s="37" t="str">
        <f t="shared" si="3"/>
        <v/>
      </c>
      <c r="AK2553" s="41" t="str">
        <f t="shared" si="4"/>
        <v/>
      </c>
      <c r="AL2553" s="35" t="s">
        <v>234</v>
      </c>
      <c r="AM2553" s="33" t="s">
        <v>15789</v>
      </c>
      <c r="AN2553" s="33" t="s">
        <v>15790</v>
      </c>
      <c r="AO2553" s="41"/>
      <c r="AP2553" s="33" t="s">
        <v>169</v>
      </c>
      <c r="AQ2553" s="33" t="s">
        <v>170</v>
      </c>
      <c r="AR2553" s="33">
        <v>450.0</v>
      </c>
      <c r="AS2553" s="42"/>
      <c r="AT2553" s="42"/>
      <c r="AU2553" s="42"/>
      <c r="AV2553" s="42"/>
      <c r="AW2553" s="42"/>
      <c r="AX2553" s="5"/>
      <c r="AY2553" s="33"/>
      <c r="AZ2553" s="33" t="s">
        <v>15796</v>
      </c>
      <c r="BA2553" s="5"/>
      <c r="BB2553" s="5"/>
      <c r="BC2553" s="5" t="s">
        <v>15797</v>
      </c>
      <c r="BD2553" s="33" t="s">
        <v>173</v>
      </c>
      <c r="BE2553" s="41"/>
      <c r="BF2553" s="35"/>
      <c r="BG2553" s="33" t="s">
        <v>169</v>
      </c>
      <c r="BH2553" s="5"/>
      <c r="BI2553" s="33">
        <v>450.0</v>
      </c>
      <c r="BJ2553" s="33" t="s">
        <v>170</v>
      </c>
      <c r="BK2553" s="5"/>
      <c r="BL2553" s="5">
        <f t="shared" si="5"/>
        <v>5991.75</v>
      </c>
      <c r="BM2553" s="5"/>
      <c r="BN2553" s="5"/>
      <c r="BO2553" s="42">
        <f t="shared" si="6"/>
        <v>5991.75</v>
      </c>
      <c r="BP2553" s="44"/>
      <c r="BQ2553" s="45"/>
      <c r="BR2553" s="47"/>
      <c r="BS2553" s="45"/>
      <c r="BT2553" s="37"/>
      <c r="BU2553" s="5"/>
      <c r="BV2553" s="38"/>
      <c r="BW2553" s="48"/>
      <c r="BX2553" s="44"/>
      <c r="BY2553" s="44"/>
      <c r="BZ2553" s="33" t="s">
        <v>131</v>
      </c>
      <c r="CA2553" s="5"/>
      <c r="CB2553" s="5"/>
      <c r="CC2553" s="33" t="s">
        <v>177</v>
      </c>
      <c r="CD2553" s="5"/>
      <c r="CE2553" s="5"/>
      <c r="CF2553" s="33" t="s">
        <v>178</v>
      </c>
      <c r="CG2553" s="33" t="s">
        <v>15798</v>
      </c>
      <c r="CH2553" s="5"/>
      <c r="CI2553" s="5"/>
      <c r="CJ2553" s="5"/>
      <c r="CK2553" s="33"/>
      <c r="CL2553" s="49">
        <v>44946.0</v>
      </c>
      <c r="CM2553" s="33" t="s">
        <v>180</v>
      </c>
      <c r="CN2553" s="5"/>
      <c r="CO2553" s="33">
        <v>3.0</v>
      </c>
      <c r="CP2553" s="33" t="s">
        <v>181</v>
      </c>
      <c r="CQ2553" s="50" t="str">
        <f t="shared" si="7"/>
        <v>11/02/1943</v>
      </c>
      <c r="CR2553" s="33" t="s">
        <v>243</v>
      </c>
      <c r="CS2553" s="33">
        <v>7.0</v>
      </c>
      <c r="CT2553" s="33">
        <v>5.0</v>
      </c>
      <c r="CU2553" s="33">
        <v>25.0</v>
      </c>
      <c r="CV2553" s="33">
        <v>1004.0</v>
      </c>
      <c r="CW2553" s="5"/>
      <c r="CX2553" s="5"/>
      <c r="CY2553" s="33">
        <v>-99.794588</v>
      </c>
      <c r="CZ2553" s="33">
        <v>20.6156898</v>
      </c>
      <c r="DA2553" s="33">
        <v>4.4219266E9</v>
      </c>
      <c r="DB2553" s="33">
        <v>1.0</v>
      </c>
      <c r="DC2553" s="33" t="s">
        <v>15501</v>
      </c>
      <c r="DD2553" s="33">
        <v>2023.0</v>
      </c>
      <c r="DE2553" s="33" t="s">
        <v>184</v>
      </c>
      <c r="DF2553" s="33"/>
      <c r="DG2553" s="33" t="s">
        <v>185</v>
      </c>
      <c r="DH2553" s="33" t="s">
        <v>186</v>
      </c>
      <c r="DI2553" s="5"/>
      <c r="DJ2553" s="5"/>
    </row>
    <row r="2554">
      <c r="A2554" s="33" t="s">
        <v>15799</v>
      </c>
      <c r="B2554" s="34">
        <v>44957.0</v>
      </c>
      <c r="C2554" s="35" t="s">
        <v>137</v>
      </c>
      <c r="D2554" s="35" t="s">
        <v>139</v>
      </c>
      <c r="E2554" s="35" t="s">
        <v>142</v>
      </c>
      <c r="F2554" s="36" t="s">
        <v>144</v>
      </c>
      <c r="G2554" s="33" t="s">
        <v>15800</v>
      </c>
      <c r="H2554" s="33" t="s">
        <v>3767</v>
      </c>
      <c r="I2554" s="33" t="s">
        <v>374</v>
      </c>
      <c r="J2554" s="33" t="s">
        <v>2714</v>
      </c>
      <c r="K2554" s="35" t="s">
        <v>150</v>
      </c>
      <c r="L2554" s="33" t="s">
        <v>15788</v>
      </c>
      <c r="M2554" s="33">
        <v>15.0</v>
      </c>
      <c r="N2554" s="33" t="s">
        <v>15789</v>
      </c>
      <c r="O2554" s="5"/>
      <c r="P2554" s="35" t="s">
        <v>234</v>
      </c>
      <c r="Q2554" s="35" t="s">
        <v>15789</v>
      </c>
      <c r="R2554" s="33">
        <v>76676.0</v>
      </c>
      <c r="S2554" s="37"/>
      <c r="T2554" s="33"/>
      <c r="U2554" s="33">
        <v>3.61</v>
      </c>
      <c r="V2554" s="33" t="s">
        <v>154</v>
      </c>
      <c r="W2554" s="33"/>
      <c r="X2554" s="33"/>
      <c r="Y2554" s="5"/>
      <c r="Z2554" s="5"/>
      <c r="AA2554" s="33">
        <v>1.0</v>
      </c>
      <c r="AB2554" s="33"/>
      <c r="AC2554" s="33">
        <v>1.0</v>
      </c>
      <c r="AD2554" s="5"/>
      <c r="AE2554" s="5"/>
      <c r="AF2554" s="5"/>
      <c r="AG2554" s="16"/>
      <c r="AH2554" s="38" t="str">
        <f t="shared" si="1"/>
        <v/>
      </c>
      <c r="AI2554" s="39">
        <f t="shared" si="2"/>
        <v>1</v>
      </c>
      <c r="AJ2554" s="37" t="str">
        <f t="shared" si="3"/>
        <v/>
      </c>
      <c r="AK2554" s="41" t="str">
        <f t="shared" si="4"/>
        <v/>
      </c>
      <c r="AL2554" s="35" t="s">
        <v>234</v>
      </c>
      <c r="AM2554" s="33" t="s">
        <v>15789</v>
      </c>
      <c r="AN2554" s="33" t="s">
        <v>15790</v>
      </c>
      <c r="AO2554" s="41"/>
      <c r="AP2554" s="33" t="s">
        <v>169</v>
      </c>
      <c r="AQ2554" s="33" t="s">
        <v>170</v>
      </c>
      <c r="AR2554" s="33">
        <v>450.0</v>
      </c>
      <c r="AS2554" s="42"/>
      <c r="AT2554" s="42"/>
      <c r="AU2554" s="42"/>
      <c r="AV2554" s="42"/>
      <c r="AW2554" s="42"/>
      <c r="AX2554" s="5"/>
      <c r="AY2554" s="33"/>
      <c r="AZ2554" s="33" t="s">
        <v>15801</v>
      </c>
      <c r="BA2554" s="5"/>
      <c r="BB2554" s="5"/>
      <c r="BC2554" s="5" t="s">
        <v>15802</v>
      </c>
      <c r="BD2554" s="33" t="s">
        <v>173</v>
      </c>
      <c r="BE2554" s="41"/>
      <c r="BF2554" s="35"/>
      <c r="BG2554" s="33" t="s">
        <v>169</v>
      </c>
      <c r="BH2554" s="5"/>
      <c r="BI2554" s="33">
        <v>450.0</v>
      </c>
      <c r="BJ2554" s="33" t="s">
        <v>170</v>
      </c>
      <c r="BK2554" s="5"/>
      <c r="BL2554" s="5">
        <f t="shared" si="5"/>
        <v>5991.75</v>
      </c>
      <c r="BM2554" s="5"/>
      <c r="BN2554" s="5"/>
      <c r="BO2554" s="42">
        <f t="shared" si="6"/>
        <v>5991.75</v>
      </c>
      <c r="BP2554" s="44"/>
      <c r="BQ2554" s="45"/>
      <c r="BR2554" s="47"/>
      <c r="BS2554" s="45"/>
      <c r="BT2554" s="37"/>
      <c r="BU2554" s="5"/>
      <c r="BV2554" s="38"/>
      <c r="BW2554" s="48"/>
      <c r="BX2554" s="44"/>
      <c r="BY2554" s="44"/>
      <c r="BZ2554" s="33" t="s">
        <v>131</v>
      </c>
      <c r="CA2554" s="5"/>
      <c r="CB2554" s="5"/>
      <c r="CC2554" s="33" t="s">
        <v>177</v>
      </c>
      <c r="CD2554" s="5"/>
      <c r="CE2554" s="5"/>
      <c r="CF2554" s="33" t="s">
        <v>178</v>
      </c>
      <c r="CG2554" s="33" t="s">
        <v>15803</v>
      </c>
      <c r="CH2554" s="5"/>
      <c r="CI2554" s="5"/>
      <c r="CJ2554" s="5"/>
      <c r="CK2554" s="33"/>
      <c r="CL2554" s="49">
        <v>44946.0</v>
      </c>
      <c r="CM2554" s="33" t="s">
        <v>180</v>
      </c>
      <c r="CN2554" s="5"/>
      <c r="CO2554" s="33">
        <v>3.0</v>
      </c>
      <c r="CP2554" s="33" t="s">
        <v>181</v>
      </c>
      <c r="CQ2554" s="50" t="str">
        <f t="shared" si="7"/>
        <v>18/02/1947</v>
      </c>
      <c r="CR2554" s="33" t="s">
        <v>182</v>
      </c>
      <c r="CS2554" s="33">
        <v>7.0</v>
      </c>
      <c r="CT2554" s="33">
        <v>5.0</v>
      </c>
      <c r="CU2554" s="33">
        <v>25.0</v>
      </c>
      <c r="CV2554" s="33">
        <v>1004.0</v>
      </c>
      <c r="CW2554" s="5"/>
      <c r="CX2554" s="5"/>
      <c r="CY2554" s="33">
        <v>-99.794588</v>
      </c>
      <c r="CZ2554" s="33">
        <v>20.6156898</v>
      </c>
      <c r="DA2554" s="33">
        <v>4.4219266E9</v>
      </c>
      <c r="DB2554" s="33">
        <v>1.0</v>
      </c>
      <c r="DC2554" s="33" t="s">
        <v>15501</v>
      </c>
      <c r="DD2554" s="33">
        <v>2023.0</v>
      </c>
      <c r="DE2554" s="33" t="s">
        <v>184</v>
      </c>
      <c r="DF2554" s="33"/>
      <c r="DG2554" s="33" t="s">
        <v>185</v>
      </c>
      <c r="DH2554" s="33" t="s">
        <v>186</v>
      </c>
      <c r="DI2554" s="5"/>
      <c r="DJ2554" s="5"/>
    </row>
    <row r="2555">
      <c r="A2555" s="33" t="s">
        <v>15804</v>
      </c>
      <c r="B2555" s="34">
        <v>44957.0</v>
      </c>
      <c r="C2555" s="35" t="s">
        <v>137</v>
      </c>
      <c r="D2555" s="35" t="s">
        <v>139</v>
      </c>
      <c r="E2555" s="35" t="s">
        <v>142</v>
      </c>
      <c r="F2555" s="36" t="s">
        <v>144</v>
      </c>
      <c r="G2555" s="33" t="s">
        <v>15805</v>
      </c>
      <c r="H2555" s="33" t="s">
        <v>5691</v>
      </c>
      <c r="I2555" s="33" t="s">
        <v>374</v>
      </c>
      <c r="J2555" s="33" t="s">
        <v>2714</v>
      </c>
      <c r="K2555" s="35" t="s">
        <v>150</v>
      </c>
      <c r="L2555" s="33" t="s">
        <v>15788</v>
      </c>
      <c r="M2555" s="33">
        <v>6.0</v>
      </c>
      <c r="N2555" s="33" t="s">
        <v>15789</v>
      </c>
      <c r="O2555" s="5"/>
      <c r="P2555" s="35" t="s">
        <v>234</v>
      </c>
      <c r="Q2555" s="35" t="s">
        <v>15789</v>
      </c>
      <c r="R2555" s="33">
        <v>76697.0</v>
      </c>
      <c r="S2555" s="37"/>
      <c r="T2555" s="33"/>
      <c r="U2555" s="33">
        <v>5.08</v>
      </c>
      <c r="V2555" s="33" t="s">
        <v>154</v>
      </c>
      <c r="W2555" s="33"/>
      <c r="X2555" s="33"/>
      <c r="Y2555" s="5"/>
      <c r="Z2555" s="5"/>
      <c r="AA2555" s="33">
        <v>1.0</v>
      </c>
      <c r="AB2555" s="33">
        <v>1.0</v>
      </c>
      <c r="AC2555" s="33"/>
      <c r="AD2555" s="5"/>
      <c r="AE2555" s="5"/>
      <c r="AF2555" s="5"/>
      <c r="AG2555" s="16"/>
      <c r="AH2555" s="38">
        <f t="shared" si="1"/>
        <v>1</v>
      </c>
      <c r="AI2555" s="39" t="str">
        <f t="shared" si="2"/>
        <v/>
      </c>
      <c r="AJ2555" s="37" t="str">
        <f t="shared" si="3"/>
        <v/>
      </c>
      <c r="AK2555" s="41" t="str">
        <f t="shared" si="4"/>
        <v/>
      </c>
      <c r="AL2555" s="35" t="s">
        <v>234</v>
      </c>
      <c r="AM2555" s="33" t="s">
        <v>15789</v>
      </c>
      <c r="AN2555" s="33" t="s">
        <v>15790</v>
      </c>
      <c r="AO2555" s="41"/>
      <c r="AP2555" s="33" t="s">
        <v>169</v>
      </c>
      <c r="AQ2555" s="33" t="s">
        <v>170</v>
      </c>
      <c r="AR2555" s="33">
        <v>450.0</v>
      </c>
      <c r="AS2555" s="42"/>
      <c r="AT2555" s="42"/>
      <c r="AU2555" s="42"/>
      <c r="AV2555" s="42"/>
      <c r="AW2555" s="42"/>
      <c r="AX2555" s="5"/>
      <c r="AY2555" s="33"/>
      <c r="AZ2555" s="33" t="s">
        <v>15806</v>
      </c>
      <c r="BA2555" s="5"/>
      <c r="BB2555" s="5"/>
      <c r="BC2555" s="5" t="s">
        <v>15807</v>
      </c>
      <c r="BD2555" s="33" t="s">
        <v>173</v>
      </c>
      <c r="BE2555" s="41"/>
      <c r="BF2555" s="35"/>
      <c r="BG2555" s="33" t="s">
        <v>169</v>
      </c>
      <c r="BH2555" s="5"/>
      <c r="BI2555" s="33">
        <v>450.0</v>
      </c>
      <c r="BJ2555" s="33" t="s">
        <v>170</v>
      </c>
      <c r="BK2555" s="5"/>
      <c r="BL2555" s="5">
        <f t="shared" si="5"/>
        <v>5991.75</v>
      </c>
      <c r="BM2555" s="5"/>
      <c r="BN2555" s="5"/>
      <c r="BO2555" s="42">
        <f t="shared" si="6"/>
        <v>5991.75</v>
      </c>
      <c r="BP2555" s="44"/>
      <c r="BQ2555" s="45"/>
      <c r="BR2555" s="47"/>
      <c r="BS2555" s="45"/>
      <c r="BT2555" s="37"/>
      <c r="BU2555" s="5"/>
      <c r="BV2555" s="38"/>
      <c r="BW2555" s="48"/>
      <c r="BX2555" s="44"/>
      <c r="BY2555" s="44"/>
      <c r="BZ2555" s="33" t="s">
        <v>131</v>
      </c>
      <c r="CA2555" s="5"/>
      <c r="CB2555" s="5"/>
      <c r="CC2555" s="33" t="s">
        <v>177</v>
      </c>
      <c r="CD2555" s="5"/>
      <c r="CE2555" s="5"/>
      <c r="CF2555" s="33" t="s">
        <v>178</v>
      </c>
      <c r="CG2555" s="33" t="s">
        <v>15808</v>
      </c>
      <c r="CH2555" s="5"/>
      <c r="CI2555" s="5"/>
      <c r="CJ2555" s="5"/>
      <c r="CK2555" s="33"/>
      <c r="CL2555" s="49">
        <v>44946.0</v>
      </c>
      <c r="CM2555" s="33" t="s">
        <v>180</v>
      </c>
      <c r="CN2555" s="5"/>
      <c r="CO2555" s="33">
        <v>3.0</v>
      </c>
      <c r="CP2555" s="33" t="s">
        <v>181</v>
      </c>
      <c r="CQ2555" s="50" t="str">
        <f t="shared" si="7"/>
        <v>17/11/1934</v>
      </c>
      <c r="CR2555" s="33" t="s">
        <v>243</v>
      </c>
      <c r="CS2555" s="33">
        <v>7.0</v>
      </c>
      <c r="CT2555" s="33">
        <v>5.0</v>
      </c>
      <c r="CU2555" s="33">
        <v>25.0</v>
      </c>
      <c r="CV2555" s="33">
        <v>1004.0</v>
      </c>
      <c r="CW2555" s="5"/>
      <c r="CX2555" s="5"/>
      <c r="CY2555" s="33">
        <v>-99.794588</v>
      </c>
      <c r="CZ2555" s="33">
        <v>20.6156898</v>
      </c>
      <c r="DA2555" s="33">
        <v>4.4219266E9</v>
      </c>
      <c r="DB2555" s="33">
        <v>1.0</v>
      </c>
      <c r="DC2555" s="33" t="s">
        <v>15501</v>
      </c>
      <c r="DD2555" s="33">
        <v>2023.0</v>
      </c>
      <c r="DE2555" s="33" t="s">
        <v>184</v>
      </c>
      <c r="DF2555" s="33"/>
      <c r="DG2555" s="33" t="s">
        <v>185</v>
      </c>
      <c r="DH2555" s="33" t="s">
        <v>186</v>
      </c>
      <c r="DI2555" s="5"/>
      <c r="DJ2555" s="5"/>
    </row>
    <row r="2556">
      <c r="A2556" s="33" t="s">
        <v>15809</v>
      </c>
      <c r="B2556" s="34">
        <v>44957.0</v>
      </c>
      <c r="C2556" s="35" t="s">
        <v>137</v>
      </c>
      <c r="D2556" s="35" t="s">
        <v>139</v>
      </c>
      <c r="E2556" s="35" t="s">
        <v>142</v>
      </c>
      <c r="F2556" s="36" t="s">
        <v>144</v>
      </c>
      <c r="G2556" s="33" t="s">
        <v>15810</v>
      </c>
      <c r="H2556" s="33" t="s">
        <v>475</v>
      </c>
      <c r="I2556" s="33" t="s">
        <v>254</v>
      </c>
      <c r="J2556" s="33" t="s">
        <v>439</v>
      </c>
      <c r="K2556" s="35" t="s">
        <v>150</v>
      </c>
      <c r="L2556" s="33" t="s">
        <v>15788</v>
      </c>
      <c r="M2556" s="33">
        <v>22.0</v>
      </c>
      <c r="N2556" s="33" t="s">
        <v>15789</v>
      </c>
      <c r="O2556" s="5"/>
      <c r="P2556" s="35" t="s">
        <v>234</v>
      </c>
      <c r="Q2556" s="35" t="s">
        <v>15789</v>
      </c>
      <c r="R2556" s="33">
        <v>76670.0</v>
      </c>
      <c r="S2556" s="37"/>
      <c r="T2556" s="33"/>
      <c r="U2556" s="33">
        <v>3.98</v>
      </c>
      <c r="V2556" s="33" t="s">
        <v>154</v>
      </c>
      <c r="W2556" s="33"/>
      <c r="X2556" s="33"/>
      <c r="Y2556" s="5"/>
      <c r="Z2556" s="5"/>
      <c r="AA2556" s="33">
        <v>1.0</v>
      </c>
      <c r="AB2556" s="33"/>
      <c r="AC2556" s="33">
        <v>1.0</v>
      </c>
      <c r="AD2556" s="5"/>
      <c r="AE2556" s="5"/>
      <c r="AF2556" s="5"/>
      <c r="AG2556" s="16"/>
      <c r="AH2556" s="38" t="str">
        <f t="shared" si="1"/>
        <v/>
      </c>
      <c r="AI2556" s="39">
        <f t="shared" si="2"/>
        <v>1</v>
      </c>
      <c r="AJ2556" s="37" t="str">
        <f t="shared" si="3"/>
        <v/>
      </c>
      <c r="AK2556" s="41" t="str">
        <f t="shared" si="4"/>
        <v/>
      </c>
      <c r="AL2556" s="35" t="s">
        <v>234</v>
      </c>
      <c r="AM2556" s="33" t="s">
        <v>15789</v>
      </c>
      <c r="AN2556" s="33" t="s">
        <v>15790</v>
      </c>
      <c r="AO2556" s="41"/>
      <c r="AP2556" s="33" t="s">
        <v>169</v>
      </c>
      <c r="AQ2556" s="33" t="s">
        <v>170</v>
      </c>
      <c r="AR2556" s="33">
        <v>450.0</v>
      </c>
      <c r="AS2556" s="42"/>
      <c r="AT2556" s="42"/>
      <c r="AU2556" s="42"/>
      <c r="AV2556" s="42"/>
      <c r="AW2556" s="42"/>
      <c r="AX2556" s="5"/>
      <c r="AY2556" s="33"/>
      <c r="AZ2556" s="33" t="s">
        <v>15811</v>
      </c>
      <c r="BA2556" s="5"/>
      <c r="BB2556" s="5"/>
      <c r="BC2556" s="5" t="s">
        <v>15812</v>
      </c>
      <c r="BD2556" s="33" t="s">
        <v>173</v>
      </c>
      <c r="BE2556" s="41"/>
      <c r="BF2556" s="35"/>
      <c r="BG2556" s="33" t="s">
        <v>169</v>
      </c>
      <c r="BH2556" s="5"/>
      <c r="BI2556" s="33">
        <v>450.0</v>
      </c>
      <c r="BJ2556" s="33" t="s">
        <v>170</v>
      </c>
      <c r="BK2556" s="5"/>
      <c r="BL2556" s="5">
        <f t="shared" si="5"/>
        <v>5991.75</v>
      </c>
      <c r="BM2556" s="5"/>
      <c r="BN2556" s="5"/>
      <c r="BO2556" s="42">
        <f t="shared" si="6"/>
        <v>5991.75</v>
      </c>
      <c r="BP2556" s="44"/>
      <c r="BQ2556" s="45"/>
      <c r="BR2556" s="47"/>
      <c r="BS2556" s="45"/>
      <c r="BT2556" s="37"/>
      <c r="BU2556" s="5"/>
      <c r="BV2556" s="38"/>
      <c r="BW2556" s="48"/>
      <c r="BX2556" s="44"/>
      <c r="BY2556" s="44"/>
      <c r="BZ2556" s="33" t="s">
        <v>131</v>
      </c>
      <c r="CA2556" s="5"/>
      <c r="CB2556" s="5"/>
      <c r="CC2556" s="33" t="s">
        <v>177</v>
      </c>
      <c r="CD2556" s="5"/>
      <c r="CE2556" s="5"/>
      <c r="CF2556" s="33" t="s">
        <v>178</v>
      </c>
      <c r="CG2556" s="33" t="s">
        <v>15813</v>
      </c>
      <c r="CH2556" s="5"/>
      <c r="CI2556" s="5"/>
      <c r="CJ2556" s="5"/>
      <c r="CK2556" s="33"/>
      <c r="CL2556" s="49">
        <v>44946.0</v>
      </c>
      <c r="CM2556" s="33" t="s">
        <v>180</v>
      </c>
      <c r="CN2556" s="5"/>
      <c r="CO2556" s="33">
        <v>3.0</v>
      </c>
      <c r="CP2556" s="33" t="s">
        <v>181</v>
      </c>
      <c r="CQ2556" s="50" t="str">
        <f t="shared" si="7"/>
        <v>28/08/1961</v>
      </c>
      <c r="CR2556" s="33" t="s">
        <v>182</v>
      </c>
      <c r="CS2556" s="33">
        <v>7.0</v>
      </c>
      <c r="CT2556" s="33">
        <v>5.0</v>
      </c>
      <c r="CU2556" s="33">
        <v>25.0</v>
      </c>
      <c r="CV2556" s="33">
        <v>1004.0</v>
      </c>
      <c r="CW2556" s="5"/>
      <c r="CX2556" s="5"/>
      <c r="CY2556" s="33">
        <v>-99.794588</v>
      </c>
      <c r="CZ2556" s="33">
        <v>20.6156898</v>
      </c>
      <c r="DA2556" s="33">
        <v>4.4219266E9</v>
      </c>
      <c r="DB2556" s="33">
        <v>1.0</v>
      </c>
      <c r="DC2556" s="33" t="s">
        <v>15501</v>
      </c>
      <c r="DD2556" s="33">
        <v>2023.0</v>
      </c>
      <c r="DE2556" s="33" t="s">
        <v>184</v>
      </c>
      <c r="DF2556" s="33"/>
      <c r="DG2556" s="33" t="s">
        <v>185</v>
      </c>
      <c r="DH2556" s="33" t="s">
        <v>186</v>
      </c>
      <c r="DI2556" s="5"/>
      <c r="DJ2556" s="5"/>
    </row>
    <row r="2557">
      <c r="A2557" s="33" t="s">
        <v>15814</v>
      </c>
      <c r="B2557" s="34">
        <v>44957.0</v>
      </c>
      <c r="C2557" s="35" t="s">
        <v>137</v>
      </c>
      <c r="D2557" s="35" t="s">
        <v>139</v>
      </c>
      <c r="E2557" s="35" t="s">
        <v>142</v>
      </c>
      <c r="F2557" s="36" t="s">
        <v>144</v>
      </c>
      <c r="G2557" s="33" t="s">
        <v>15815</v>
      </c>
      <c r="H2557" s="33" t="s">
        <v>246</v>
      </c>
      <c r="I2557" s="33" t="s">
        <v>439</v>
      </c>
      <c r="J2557" s="33" t="s">
        <v>374</v>
      </c>
      <c r="K2557" s="35" t="s">
        <v>150</v>
      </c>
      <c r="L2557" s="33" t="s">
        <v>15788</v>
      </c>
      <c r="M2557" s="33">
        <v>8.0</v>
      </c>
      <c r="N2557" s="33" t="s">
        <v>15789</v>
      </c>
      <c r="O2557" s="5"/>
      <c r="P2557" s="35" t="s">
        <v>234</v>
      </c>
      <c r="Q2557" s="35" t="s">
        <v>15789</v>
      </c>
      <c r="R2557" s="33">
        <v>76670.0</v>
      </c>
      <c r="S2557" s="37"/>
      <c r="T2557" s="33"/>
      <c r="U2557" s="33">
        <v>3.77</v>
      </c>
      <c r="V2557" s="33" t="s">
        <v>154</v>
      </c>
      <c r="W2557" s="33"/>
      <c r="X2557" s="33"/>
      <c r="Y2557" s="5"/>
      <c r="Z2557" s="5"/>
      <c r="AA2557" s="33">
        <v>1.0</v>
      </c>
      <c r="AB2557" s="33"/>
      <c r="AC2557" s="33">
        <v>1.0</v>
      </c>
      <c r="AD2557" s="5"/>
      <c r="AE2557" s="5"/>
      <c r="AF2557" s="5"/>
      <c r="AG2557" s="16"/>
      <c r="AH2557" s="38" t="str">
        <f t="shared" si="1"/>
        <v/>
      </c>
      <c r="AI2557" s="39" t="str">
        <f t="shared" si="2"/>
        <v/>
      </c>
      <c r="AJ2557" s="37" t="str">
        <f t="shared" si="3"/>
        <v/>
      </c>
      <c r="AK2557" s="41" t="str">
        <f t="shared" si="4"/>
        <v/>
      </c>
      <c r="AL2557" s="35" t="s">
        <v>234</v>
      </c>
      <c r="AM2557" s="33" t="s">
        <v>15789</v>
      </c>
      <c r="AN2557" s="33" t="s">
        <v>15790</v>
      </c>
      <c r="AO2557" s="41"/>
      <c r="AP2557" s="33" t="s">
        <v>169</v>
      </c>
      <c r="AQ2557" s="33" t="s">
        <v>170</v>
      </c>
      <c r="AR2557" s="33">
        <v>450.0</v>
      </c>
      <c r="AS2557" s="42"/>
      <c r="AT2557" s="42"/>
      <c r="AU2557" s="42"/>
      <c r="AV2557" s="42"/>
      <c r="AW2557" s="42"/>
      <c r="AX2557" s="5"/>
      <c r="AY2557" s="33"/>
      <c r="AZ2557" s="33" t="s">
        <v>15816</v>
      </c>
      <c r="BA2557" s="5"/>
      <c r="BB2557" s="5"/>
      <c r="BC2557" s="5" t="s">
        <v>15817</v>
      </c>
      <c r="BD2557" s="33" t="s">
        <v>173</v>
      </c>
      <c r="BE2557" s="41"/>
      <c r="BF2557" s="35"/>
      <c r="BG2557" s="33" t="s">
        <v>169</v>
      </c>
      <c r="BH2557" s="5"/>
      <c r="BI2557" s="33">
        <v>450.0</v>
      </c>
      <c r="BJ2557" s="33" t="s">
        <v>170</v>
      </c>
      <c r="BK2557" s="5"/>
      <c r="BL2557" s="5">
        <f t="shared" si="5"/>
        <v>5991.75</v>
      </c>
      <c r="BM2557" s="5"/>
      <c r="BN2557" s="5"/>
      <c r="BO2557" s="42">
        <f t="shared" si="6"/>
        <v>5991.75</v>
      </c>
      <c r="BP2557" s="44"/>
      <c r="BQ2557" s="45"/>
      <c r="BR2557" s="47"/>
      <c r="BS2557" s="45"/>
      <c r="BT2557" s="37"/>
      <c r="BU2557" s="5"/>
      <c r="BV2557" s="38"/>
      <c r="BW2557" s="48"/>
      <c r="BX2557" s="44"/>
      <c r="BY2557" s="44"/>
      <c r="BZ2557" s="33" t="s">
        <v>131</v>
      </c>
      <c r="CA2557" s="5"/>
      <c r="CB2557" s="5"/>
      <c r="CC2557" s="33" t="s">
        <v>177</v>
      </c>
      <c r="CD2557" s="5"/>
      <c r="CE2557" s="5"/>
      <c r="CF2557" s="33" t="s">
        <v>178</v>
      </c>
      <c r="CG2557" s="33" t="s">
        <v>15818</v>
      </c>
      <c r="CH2557" s="5"/>
      <c r="CI2557" s="5"/>
      <c r="CJ2557" s="5"/>
      <c r="CK2557" s="33"/>
      <c r="CL2557" s="49">
        <v>44946.0</v>
      </c>
      <c r="CM2557" s="33" t="s">
        <v>180</v>
      </c>
      <c r="CN2557" s="5"/>
      <c r="CO2557" s="33">
        <v>3.0</v>
      </c>
      <c r="CP2557" s="33" t="s">
        <v>181</v>
      </c>
      <c r="CQ2557" s="50" t="str">
        <f t="shared" si="7"/>
        <v>25/04/1967</v>
      </c>
      <c r="CR2557" s="33" t="s">
        <v>182</v>
      </c>
      <c r="CS2557" s="33">
        <v>7.0</v>
      </c>
      <c r="CT2557" s="33">
        <v>5.0</v>
      </c>
      <c r="CU2557" s="33">
        <v>25.0</v>
      </c>
      <c r="CV2557" s="33">
        <v>1004.0</v>
      </c>
      <c r="CW2557" s="5"/>
      <c r="CX2557" s="5"/>
      <c r="CY2557" s="33">
        <v>-99.794588</v>
      </c>
      <c r="CZ2557" s="33">
        <v>20.6156898</v>
      </c>
      <c r="DA2557" s="33">
        <v>4.4219266E9</v>
      </c>
      <c r="DB2557" s="33">
        <v>1.0</v>
      </c>
      <c r="DC2557" s="33" t="s">
        <v>15501</v>
      </c>
      <c r="DD2557" s="33">
        <v>2023.0</v>
      </c>
      <c r="DE2557" s="33" t="s">
        <v>184</v>
      </c>
      <c r="DF2557" s="33"/>
      <c r="DG2557" s="33" t="s">
        <v>185</v>
      </c>
      <c r="DH2557" s="33" t="s">
        <v>186</v>
      </c>
      <c r="DI2557" s="5"/>
      <c r="DJ2557" s="5"/>
    </row>
    <row r="2558">
      <c r="A2558" s="33" t="s">
        <v>15819</v>
      </c>
      <c r="B2558" s="34">
        <v>44957.0</v>
      </c>
      <c r="C2558" s="35" t="s">
        <v>137</v>
      </c>
      <c r="D2558" s="35" t="s">
        <v>139</v>
      </c>
      <c r="E2558" s="35" t="s">
        <v>142</v>
      </c>
      <c r="F2558" s="36" t="s">
        <v>144</v>
      </c>
      <c r="G2558" s="33" t="s">
        <v>15820</v>
      </c>
      <c r="H2558" s="33" t="s">
        <v>515</v>
      </c>
      <c r="I2558" s="33" t="s">
        <v>439</v>
      </c>
      <c r="J2558" s="33" t="s">
        <v>980</v>
      </c>
      <c r="K2558" s="35" t="s">
        <v>150</v>
      </c>
      <c r="L2558" s="33" t="s">
        <v>15788</v>
      </c>
      <c r="M2558" s="33">
        <v>5.0</v>
      </c>
      <c r="N2558" s="33" t="s">
        <v>15789</v>
      </c>
      <c r="O2558" s="5"/>
      <c r="P2558" s="35" t="s">
        <v>234</v>
      </c>
      <c r="Q2558" s="35" t="s">
        <v>15789</v>
      </c>
      <c r="R2558" s="33">
        <v>76670.0</v>
      </c>
      <c r="S2558" s="37"/>
      <c r="T2558" s="33"/>
      <c r="U2558" s="33">
        <v>3.8</v>
      </c>
      <c r="V2558" s="33" t="s">
        <v>154</v>
      </c>
      <c r="W2558" s="33"/>
      <c r="X2558" s="33"/>
      <c r="Y2558" s="5"/>
      <c r="Z2558" s="5"/>
      <c r="AA2558" s="33">
        <v>1.0</v>
      </c>
      <c r="AB2558" s="33"/>
      <c r="AC2558" s="33">
        <v>1.0</v>
      </c>
      <c r="AD2558" s="5"/>
      <c r="AE2558" s="5"/>
      <c r="AF2558" s="5"/>
      <c r="AG2558" s="16"/>
      <c r="AH2558" s="38" t="str">
        <f t="shared" si="1"/>
        <v/>
      </c>
      <c r="AI2558" s="39">
        <f t="shared" si="2"/>
        <v>1</v>
      </c>
      <c r="AJ2558" s="37" t="str">
        <f t="shared" si="3"/>
        <v/>
      </c>
      <c r="AK2558" s="41" t="str">
        <f t="shared" si="4"/>
        <v/>
      </c>
      <c r="AL2558" s="35" t="s">
        <v>234</v>
      </c>
      <c r="AM2558" s="33" t="s">
        <v>15789</v>
      </c>
      <c r="AN2558" s="33" t="s">
        <v>15790</v>
      </c>
      <c r="AO2558" s="41"/>
      <c r="AP2558" s="33" t="s">
        <v>169</v>
      </c>
      <c r="AQ2558" s="33" t="s">
        <v>170</v>
      </c>
      <c r="AR2558" s="33">
        <v>450.0</v>
      </c>
      <c r="AS2558" s="42"/>
      <c r="AT2558" s="42"/>
      <c r="AU2558" s="42"/>
      <c r="AV2558" s="42"/>
      <c r="AW2558" s="42"/>
      <c r="AX2558" s="5"/>
      <c r="AY2558" s="33"/>
      <c r="AZ2558" s="33" t="s">
        <v>15821</v>
      </c>
      <c r="BA2558" s="5"/>
      <c r="BB2558" s="5"/>
      <c r="BC2558" s="5" t="s">
        <v>15822</v>
      </c>
      <c r="BD2558" s="33" t="s">
        <v>173</v>
      </c>
      <c r="BE2558" s="41"/>
      <c r="BF2558" s="35"/>
      <c r="BG2558" s="33" t="s">
        <v>169</v>
      </c>
      <c r="BH2558" s="5"/>
      <c r="BI2558" s="33">
        <v>450.0</v>
      </c>
      <c r="BJ2558" s="33" t="s">
        <v>170</v>
      </c>
      <c r="BK2558" s="5"/>
      <c r="BL2558" s="5">
        <f t="shared" si="5"/>
        <v>5991.75</v>
      </c>
      <c r="BM2558" s="5"/>
      <c r="BN2558" s="5"/>
      <c r="BO2558" s="42">
        <f t="shared" si="6"/>
        <v>5991.75</v>
      </c>
      <c r="BP2558" s="44"/>
      <c r="BQ2558" s="45"/>
      <c r="BR2558" s="47"/>
      <c r="BS2558" s="45"/>
      <c r="BT2558" s="37"/>
      <c r="BU2558" s="5"/>
      <c r="BV2558" s="38"/>
      <c r="BW2558" s="48"/>
      <c r="BX2558" s="44"/>
      <c r="BY2558" s="44"/>
      <c r="BZ2558" s="33" t="s">
        <v>131</v>
      </c>
      <c r="CA2558" s="5"/>
      <c r="CB2558" s="5"/>
      <c r="CC2558" s="33" t="s">
        <v>177</v>
      </c>
      <c r="CD2558" s="5"/>
      <c r="CE2558" s="5"/>
      <c r="CF2558" s="33" t="s">
        <v>178</v>
      </c>
      <c r="CG2558" s="33" t="s">
        <v>15823</v>
      </c>
      <c r="CH2558" s="5"/>
      <c r="CI2558" s="5"/>
      <c r="CJ2558" s="5"/>
      <c r="CK2558" s="33"/>
      <c r="CL2558" s="49">
        <v>44946.0</v>
      </c>
      <c r="CM2558" s="33" t="s">
        <v>180</v>
      </c>
      <c r="CN2558" s="5"/>
      <c r="CO2558" s="33">
        <v>3.0</v>
      </c>
      <c r="CP2558" s="33" t="s">
        <v>181</v>
      </c>
      <c r="CQ2558" s="50" t="str">
        <f t="shared" si="7"/>
        <v>05/05/1940</v>
      </c>
      <c r="CR2558" s="33" t="s">
        <v>182</v>
      </c>
      <c r="CS2558" s="33">
        <v>7.0</v>
      </c>
      <c r="CT2558" s="33">
        <v>5.0</v>
      </c>
      <c r="CU2558" s="33">
        <v>25.0</v>
      </c>
      <c r="CV2558" s="33">
        <v>1004.0</v>
      </c>
      <c r="CW2558" s="5"/>
      <c r="CX2558" s="5"/>
      <c r="CY2558" s="33">
        <v>-99.794588</v>
      </c>
      <c r="CZ2558" s="33">
        <v>20.6156898</v>
      </c>
      <c r="DA2558" s="33">
        <v>4.4219266E9</v>
      </c>
      <c r="DB2558" s="33">
        <v>1.0</v>
      </c>
      <c r="DC2558" s="33" t="s">
        <v>15501</v>
      </c>
      <c r="DD2558" s="33">
        <v>2023.0</v>
      </c>
      <c r="DE2558" s="33" t="s">
        <v>184</v>
      </c>
      <c r="DF2558" s="33"/>
      <c r="DG2558" s="33" t="s">
        <v>185</v>
      </c>
      <c r="DH2558" s="33" t="s">
        <v>186</v>
      </c>
      <c r="DI2558" s="5"/>
      <c r="DJ2558" s="5"/>
    </row>
    <row r="2559">
      <c r="A2559" s="33" t="s">
        <v>15824</v>
      </c>
      <c r="B2559" s="34">
        <v>44957.0</v>
      </c>
      <c r="C2559" s="35" t="s">
        <v>137</v>
      </c>
      <c r="D2559" s="35" t="s">
        <v>139</v>
      </c>
      <c r="E2559" s="35" t="s">
        <v>142</v>
      </c>
      <c r="F2559" s="36" t="s">
        <v>144</v>
      </c>
      <c r="G2559" s="33" t="s">
        <v>15825</v>
      </c>
      <c r="H2559" s="33" t="s">
        <v>3438</v>
      </c>
      <c r="I2559" s="33" t="s">
        <v>439</v>
      </c>
      <c r="J2559" s="33" t="s">
        <v>2877</v>
      </c>
      <c r="K2559" s="35" t="s">
        <v>150</v>
      </c>
      <c r="L2559" s="33" t="s">
        <v>15788</v>
      </c>
      <c r="M2559" s="33" t="s">
        <v>8450</v>
      </c>
      <c r="N2559" s="33" t="s">
        <v>15789</v>
      </c>
      <c r="O2559" s="5"/>
      <c r="P2559" s="35" t="s">
        <v>234</v>
      </c>
      <c r="Q2559" s="35" t="s">
        <v>15789</v>
      </c>
      <c r="R2559" s="33">
        <v>76676.0</v>
      </c>
      <c r="S2559" s="37"/>
      <c r="T2559" s="33"/>
      <c r="U2559" s="33">
        <v>4.46</v>
      </c>
      <c r="V2559" s="33" t="s">
        <v>154</v>
      </c>
      <c r="W2559" s="33"/>
      <c r="X2559" s="33"/>
      <c r="Y2559" s="5"/>
      <c r="Z2559" s="5"/>
      <c r="AA2559" s="33">
        <v>1.0</v>
      </c>
      <c r="AB2559" s="33"/>
      <c r="AC2559" s="33">
        <v>1.0</v>
      </c>
      <c r="AD2559" s="5"/>
      <c r="AE2559" s="5"/>
      <c r="AF2559" s="5"/>
      <c r="AG2559" s="16"/>
      <c r="AH2559" s="38" t="str">
        <f t="shared" si="1"/>
        <v/>
      </c>
      <c r="AI2559" s="39" t="str">
        <f t="shared" si="2"/>
        <v/>
      </c>
      <c r="AJ2559" s="37" t="str">
        <f t="shared" si="3"/>
        <v/>
      </c>
      <c r="AK2559" s="41" t="str">
        <f t="shared" si="4"/>
        <v/>
      </c>
      <c r="AL2559" s="35" t="s">
        <v>234</v>
      </c>
      <c r="AM2559" s="33" t="s">
        <v>15789</v>
      </c>
      <c r="AN2559" s="33" t="s">
        <v>15790</v>
      </c>
      <c r="AO2559" s="41"/>
      <c r="AP2559" s="33" t="s">
        <v>169</v>
      </c>
      <c r="AQ2559" s="33" t="s">
        <v>170</v>
      </c>
      <c r="AR2559" s="33">
        <v>450.0</v>
      </c>
      <c r="AS2559" s="42"/>
      <c r="AT2559" s="42"/>
      <c r="AU2559" s="42"/>
      <c r="AV2559" s="42"/>
      <c r="AW2559" s="42"/>
      <c r="AX2559" s="5"/>
      <c r="AY2559" s="33"/>
      <c r="AZ2559" s="33" t="s">
        <v>15826</v>
      </c>
      <c r="BA2559" s="5"/>
      <c r="BB2559" s="5"/>
      <c r="BC2559" s="5" t="s">
        <v>15827</v>
      </c>
      <c r="BD2559" s="33" t="s">
        <v>173</v>
      </c>
      <c r="BE2559" s="41"/>
      <c r="BF2559" s="35"/>
      <c r="BG2559" s="33" t="s">
        <v>169</v>
      </c>
      <c r="BH2559" s="5"/>
      <c r="BI2559" s="33">
        <v>450.0</v>
      </c>
      <c r="BJ2559" s="33" t="s">
        <v>170</v>
      </c>
      <c r="BK2559" s="5"/>
      <c r="BL2559" s="5">
        <f t="shared" si="5"/>
        <v>5991.75</v>
      </c>
      <c r="BM2559" s="5"/>
      <c r="BN2559" s="5"/>
      <c r="BO2559" s="42">
        <f t="shared" si="6"/>
        <v>5991.75</v>
      </c>
      <c r="BP2559" s="44"/>
      <c r="BQ2559" s="45"/>
      <c r="BR2559" s="47"/>
      <c r="BS2559" s="45"/>
      <c r="BT2559" s="37"/>
      <c r="BU2559" s="5"/>
      <c r="BV2559" s="38"/>
      <c r="BW2559" s="48"/>
      <c r="BX2559" s="44"/>
      <c r="BY2559" s="44"/>
      <c r="BZ2559" s="33" t="s">
        <v>131</v>
      </c>
      <c r="CA2559" s="5"/>
      <c r="CB2559" s="5"/>
      <c r="CC2559" s="33" t="s">
        <v>177</v>
      </c>
      <c r="CD2559" s="5"/>
      <c r="CE2559" s="5"/>
      <c r="CF2559" s="33" t="s">
        <v>178</v>
      </c>
      <c r="CG2559" s="33" t="s">
        <v>15828</v>
      </c>
      <c r="CH2559" s="5"/>
      <c r="CI2559" s="5"/>
      <c r="CJ2559" s="5"/>
      <c r="CK2559" s="33"/>
      <c r="CL2559" s="49">
        <v>44946.0</v>
      </c>
      <c r="CM2559" s="33" t="s">
        <v>180</v>
      </c>
      <c r="CN2559" s="5"/>
      <c r="CO2559" s="33">
        <v>3.0</v>
      </c>
      <c r="CP2559" s="33" t="s">
        <v>181</v>
      </c>
      <c r="CQ2559" s="50" t="str">
        <f t="shared" si="7"/>
        <v>07/02/1982</v>
      </c>
      <c r="CR2559" s="33" t="s">
        <v>182</v>
      </c>
      <c r="CS2559" s="33">
        <v>7.0</v>
      </c>
      <c r="CT2559" s="33">
        <v>5.0</v>
      </c>
      <c r="CU2559" s="33">
        <v>25.0</v>
      </c>
      <c r="CV2559" s="33">
        <v>1004.0</v>
      </c>
      <c r="CW2559" s="5"/>
      <c r="CX2559" s="5"/>
      <c r="CY2559" s="33">
        <v>-99.794588</v>
      </c>
      <c r="CZ2559" s="33">
        <v>20.6156898</v>
      </c>
      <c r="DA2559" s="33">
        <v>4.4219266E9</v>
      </c>
      <c r="DB2559" s="33">
        <v>1.0</v>
      </c>
      <c r="DC2559" s="33" t="s">
        <v>15501</v>
      </c>
      <c r="DD2559" s="33">
        <v>2023.0</v>
      </c>
      <c r="DE2559" s="33" t="s">
        <v>184</v>
      </c>
      <c r="DF2559" s="33"/>
      <c r="DG2559" s="33" t="s">
        <v>185</v>
      </c>
      <c r="DH2559" s="33" t="s">
        <v>186</v>
      </c>
      <c r="DI2559" s="5"/>
      <c r="DJ2559" s="5"/>
    </row>
    <row r="2560">
      <c r="A2560" s="33" t="s">
        <v>15829</v>
      </c>
      <c r="B2560" s="34">
        <v>44957.0</v>
      </c>
      <c r="C2560" s="35" t="s">
        <v>137</v>
      </c>
      <c r="D2560" s="35" t="s">
        <v>139</v>
      </c>
      <c r="E2560" s="35" t="s">
        <v>142</v>
      </c>
      <c r="F2560" s="36" t="s">
        <v>144</v>
      </c>
      <c r="G2560" s="33" t="s">
        <v>15830</v>
      </c>
      <c r="H2560" s="33" t="s">
        <v>330</v>
      </c>
      <c r="I2560" s="33" t="s">
        <v>439</v>
      </c>
      <c r="J2560" s="33" t="s">
        <v>2877</v>
      </c>
      <c r="K2560" s="35" t="s">
        <v>150</v>
      </c>
      <c r="L2560" s="33" t="s">
        <v>15788</v>
      </c>
      <c r="M2560" s="33">
        <v>27.0</v>
      </c>
      <c r="N2560" s="33" t="s">
        <v>15789</v>
      </c>
      <c r="O2560" s="5"/>
      <c r="P2560" s="35" t="s">
        <v>234</v>
      </c>
      <c r="Q2560" s="35" t="s">
        <v>15789</v>
      </c>
      <c r="R2560" s="33">
        <v>76670.0</v>
      </c>
      <c r="S2560" s="37"/>
      <c r="T2560" s="33"/>
      <c r="U2560" s="33">
        <v>5.2</v>
      </c>
      <c r="V2560" s="33" t="s">
        <v>154</v>
      </c>
      <c r="W2560" s="33"/>
      <c r="X2560" s="33"/>
      <c r="Y2560" s="5"/>
      <c r="Z2560" s="5"/>
      <c r="AA2560" s="33">
        <v>1.0</v>
      </c>
      <c r="AB2560" s="33"/>
      <c r="AC2560" s="33">
        <v>1.0</v>
      </c>
      <c r="AD2560" s="5"/>
      <c r="AE2560" s="5"/>
      <c r="AF2560" s="5"/>
      <c r="AG2560" s="16"/>
      <c r="AH2560" s="38" t="str">
        <f t="shared" si="1"/>
        <v/>
      </c>
      <c r="AI2560" s="39">
        <f t="shared" si="2"/>
        <v>1</v>
      </c>
      <c r="AJ2560" s="37" t="str">
        <f t="shared" si="3"/>
        <v/>
      </c>
      <c r="AK2560" s="41" t="str">
        <f t="shared" si="4"/>
        <v/>
      </c>
      <c r="AL2560" s="35" t="s">
        <v>234</v>
      </c>
      <c r="AM2560" s="33" t="s">
        <v>15789</v>
      </c>
      <c r="AN2560" s="33" t="s">
        <v>15790</v>
      </c>
      <c r="AO2560" s="41"/>
      <c r="AP2560" s="33" t="s">
        <v>169</v>
      </c>
      <c r="AQ2560" s="33" t="s">
        <v>170</v>
      </c>
      <c r="AR2560" s="33">
        <v>450.0</v>
      </c>
      <c r="AS2560" s="42"/>
      <c r="AT2560" s="42"/>
      <c r="AU2560" s="42"/>
      <c r="AV2560" s="42"/>
      <c r="AW2560" s="42"/>
      <c r="AX2560" s="5"/>
      <c r="AY2560" s="33"/>
      <c r="AZ2560" s="33" t="s">
        <v>15831</v>
      </c>
      <c r="BA2560" s="5"/>
      <c r="BB2560" s="5"/>
      <c r="BC2560" s="5" t="s">
        <v>15832</v>
      </c>
      <c r="BD2560" s="33" t="s">
        <v>173</v>
      </c>
      <c r="BE2560" s="41"/>
      <c r="BF2560" s="35"/>
      <c r="BG2560" s="33" t="s">
        <v>169</v>
      </c>
      <c r="BH2560" s="5"/>
      <c r="BI2560" s="33">
        <v>450.0</v>
      </c>
      <c r="BJ2560" s="33" t="s">
        <v>170</v>
      </c>
      <c r="BK2560" s="5"/>
      <c r="BL2560" s="5">
        <f t="shared" si="5"/>
        <v>5991.75</v>
      </c>
      <c r="BM2560" s="5"/>
      <c r="BN2560" s="5"/>
      <c r="BO2560" s="42">
        <f t="shared" si="6"/>
        <v>5991.75</v>
      </c>
      <c r="BP2560" s="44"/>
      <c r="BQ2560" s="45"/>
      <c r="BR2560" s="47"/>
      <c r="BS2560" s="45"/>
      <c r="BT2560" s="37"/>
      <c r="BU2560" s="5"/>
      <c r="BV2560" s="38"/>
      <c r="BW2560" s="48"/>
      <c r="BX2560" s="44"/>
      <c r="BY2560" s="44"/>
      <c r="BZ2560" s="33" t="s">
        <v>131</v>
      </c>
      <c r="CA2560" s="5"/>
      <c r="CB2560" s="5"/>
      <c r="CC2560" s="33" t="s">
        <v>177</v>
      </c>
      <c r="CD2560" s="5"/>
      <c r="CE2560" s="5"/>
      <c r="CF2560" s="33" t="s">
        <v>178</v>
      </c>
      <c r="CG2560" s="33" t="s">
        <v>15833</v>
      </c>
      <c r="CH2560" s="5"/>
      <c r="CI2560" s="5"/>
      <c r="CJ2560" s="5"/>
      <c r="CK2560" s="33"/>
      <c r="CL2560" s="49">
        <v>44946.0</v>
      </c>
      <c r="CM2560" s="33" t="s">
        <v>180</v>
      </c>
      <c r="CN2560" s="5"/>
      <c r="CO2560" s="33">
        <v>3.0</v>
      </c>
      <c r="CP2560" s="33" t="s">
        <v>181</v>
      </c>
      <c r="CQ2560" s="50" t="str">
        <f t="shared" si="7"/>
        <v>25/12/1960</v>
      </c>
      <c r="CR2560" s="33" t="s">
        <v>182</v>
      </c>
      <c r="CS2560" s="33">
        <v>7.0</v>
      </c>
      <c r="CT2560" s="33">
        <v>5.0</v>
      </c>
      <c r="CU2560" s="33">
        <v>25.0</v>
      </c>
      <c r="CV2560" s="33">
        <v>1004.0</v>
      </c>
      <c r="CW2560" s="5"/>
      <c r="CX2560" s="5"/>
      <c r="CY2560" s="33">
        <v>-99.794588</v>
      </c>
      <c r="CZ2560" s="33">
        <v>20.6156898</v>
      </c>
      <c r="DA2560" s="33">
        <v>4.4219266E9</v>
      </c>
      <c r="DB2560" s="33">
        <v>1.0</v>
      </c>
      <c r="DC2560" s="33" t="s">
        <v>15501</v>
      </c>
      <c r="DD2560" s="33">
        <v>2023.0</v>
      </c>
      <c r="DE2560" s="33" t="s">
        <v>184</v>
      </c>
      <c r="DF2560" s="33"/>
      <c r="DG2560" s="33" t="s">
        <v>185</v>
      </c>
      <c r="DH2560" s="33" t="s">
        <v>186</v>
      </c>
      <c r="DI2560" s="5"/>
      <c r="DJ2560" s="5"/>
    </row>
    <row r="2561">
      <c r="A2561" s="33" t="s">
        <v>15834</v>
      </c>
      <c r="B2561" s="34">
        <v>44957.0</v>
      </c>
      <c r="C2561" s="35" t="s">
        <v>137</v>
      </c>
      <c r="D2561" s="35" t="s">
        <v>139</v>
      </c>
      <c r="E2561" s="35" t="s">
        <v>142</v>
      </c>
      <c r="F2561" s="36" t="s">
        <v>144</v>
      </c>
      <c r="G2561" s="33" t="s">
        <v>15835</v>
      </c>
      <c r="H2561" s="33" t="s">
        <v>660</v>
      </c>
      <c r="I2561" s="33" t="s">
        <v>2877</v>
      </c>
      <c r="J2561" s="33" t="s">
        <v>439</v>
      </c>
      <c r="K2561" s="35" t="s">
        <v>150</v>
      </c>
      <c r="L2561" s="33" t="s">
        <v>15788</v>
      </c>
      <c r="M2561" s="33">
        <v>30.0</v>
      </c>
      <c r="N2561" s="33" t="s">
        <v>15789</v>
      </c>
      <c r="O2561" s="5"/>
      <c r="P2561" s="35" t="s">
        <v>234</v>
      </c>
      <c r="Q2561" s="35" t="s">
        <v>15789</v>
      </c>
      <c r="R2561" s="33">
        <v>76676.0</v>
      </c>
      <c r="S2561" s="37"/>
      <c r="T2561" s="33"/>
      <c r="U2561" s="33">
        <v>1.15</v>
      </c>
      <c r="V2561" s="33" t="s">
        <v>154</v>
      </c>
      <c r="W2561" s="33"/>
      <c r="X2561" s="33"/>
      <c r="Y2561" s="5"/>
      <c r="Z2561" s="5"/>
      <c r="AA2561" s="33">
        <v>1.0</v>
      </c>
      <c r="AB2561" s="33"/>
      <c r="AC2561" s="33">
        <v>1.0</v>
      </c>
      <c r="AD2561" s="5"/>
      <c r="AE2561" s="5"/>
      <c r="AF2561" s="5"/>
      <c r="AG2561" s="16"/>
      <c r="AH2561" s="38" t="str">
        <f t="shared" si="1"/>
        <v/>
      </c>
      <c r="AI2561" s="39">
        <f t="shared" si="2"/>
        <v>1</v>
      </c>
      <c r="AJ2561" s="37" t="str">
        <f t="shared" si="3"/>
        <v/>
      </c>
      <c r="AK2561" s="41" t="str">
        <f t="shared" si="4"/>
        <v/>
      </c>
      <c r="AL2561" s="35" t="s">
        <v>234</v>
      </c>
      <c r="AM2561" s="33" t="s">
        <v>15789</v>
      </c>
      <c r="AN2561" s="33" t="s">
        <v>15790</v>
      </c>
      <c r="AO2561" s="41"/>
      <c r="AP2561" s="33" t="s">
        <v>169</v>
      </c>
      <c r="AQ2561" s="33" t="s">
        <v>170</v>
      </c>
      <c r="AR2561" s="33">
        <v>150.0</v>
      </c>
      <c r="AS2561" s="42"/>
      <c r="AT2561" s="42"/>
      <c r="AU2561" s="42"/>
      <c r="AV2561" s="42"/>
      <c r="AW2561" s="42"/>
      <c r="AX2561" s="5"/>
      <c r="AY2561" s="33"/>
      <c r="AZ2561" s="33" t="s">
        <v>15836</v>
      </c>
      <c r="BA2561" s="5"/>
      <c r="BB2561" s="5"/>
      <c r="BC2561" s="5" t="s">
        <v>15837</v>
      </c>
      <c r="BD2561" s="33" t="s">
        <v>173</v>
      </c>
      <c r="BE2561" s="41"/>
      <c r="BF2561" s="35"/>
      <c r="BG2561" s="33" t="s">
        <v>169</v>
      </c>
      <c r="BH2561" s="5"/>
      <c r="BI2561" s="33">
        <v>150.0</v>
      </c>
      <c r="BJ2561" s="33" t="s">
        <v>170</v>
      </c>
      <c r="BK2561" s="5"/>
      <c r="BL2561" s="5">
        <f t="shared" si="5"/>
        <v>1997.25</v>
      </c>
      <c r="BM2561" s="5"/>
      <c r="BN2561" s="5"/>
      <c r="BO2561" s="42">
        <f t="shared" si="6"/>
        <v>1997.25</v>
      </c>
      <c r="BP2561" s="44"/>
      <c r="BQ2561" s="45"/>
      <c r="BR2561" s="47"/>
      <c r="BS2561" s="45"/>
      <c r="BT2561" s="37"/>
      <c r="BU2561" s="5"/>
      <c r="BV2561" s="38"/>
      <c r="BW2561" s="48"/>
      <c r="BX2561" s="44"/>
      <c r="BY2561" s="44"/>
      <c r="BZ2561" s="33" t="s">
        <v>131</v>
      </c>
      <c r="CA2561" s="5"/>
      <c r="CB2561" s="5"/>
      <c r="CC2561" s="33" t="s">
        <v>177</v>
      </c>
      <c r="CD2561" s="5"/>
      <c r="CE2561" s="5"/>
      <c r="CF2561" s="33" t="s">
        <v>178</v>
      </c>
      <c r="CG2561" s="33" t="s">
        <v>15838</v>
      </c>
      <c r="CH2561" s="5"/>
      <c r="CI2561" s="5"/>
      <c r="CJ2561" s="5"/>
      <c r="CK2561" s="33"/>
      <c r="CL2561" s="49">
        <v>44946.0</v>
      </c>
      <c r="CM2561" s="33" t="s">
        <v>180</v>
      </c>
      <c r="CN2561" s="5"/>
      <c r="CO2561" s="33">
        <v>1.0</v>
      </c>
      <c r="CP2561" s="33" t="s">
        <v>181</v>
      </c>
      <c r="CQ2561" s="50" t="str">
        <f t="shared" si="7"/>
        <v>28/06/1964</v>
      </c>
      <c r="CR2561" s="33" t="s">
        <v>182</v>
      </c>
      <c r="CS2561" s="33">
        <v>7.0</v>
      </c>
      <c r="CT2561" s="33">
        <v>5.0</v>
      </c>
      <c r="CU2561" s="33">
        <v>25.0</v>
      </c>
      <c r="CV2561" s="33">
        <v>1004.0</v>
      </c>
      <c r="CW2561" s="5"/>
      <c r="CX2561" s="5"/>
      <c r="CY2561" s="33">
        <v>-99.794588</v>
      </c>
      <c r="CZ2561" s="33">
        <v>20.6156898</v>
      </c>
      <c r="DA2561" s="33">
        <v>4.4219266E9</v>
      </c>
      <c r="DB2561" s="33">
        <v>1.0</v>
      </c>
      <c r="DC2561" s="33" t="s">
        <v>15501</v>
      </c>
      <c r="DD2561" s="33">
        <v>2023.0</v>
      </c>
      <c r="DE2561" s="33" t="s">
        <v>184</v>
      </c>
      <c r="DF2561" s="33"/>
      <c r="DG2561" s="33" t="s">
        <v>185</v>
      </c>
      <c r="DH2561" s="33" t="s">
        <v>186</v>
      </c>
      <c r="DI2561" s="5"/>
      <c r="DJ2561" s="5"/>
    </row>
    <row r="2562">
      <c r="A2562" s="33" t="s">
        <v>15839</v>
      </c>
      <c r="B2562" s="34">
        <v>44957.0</v>
      </c>
      <c r="C2562" s="35" t="s">
        <v>137</v>
      </c>
      <c r="D2562" s="35" t="s">
        <v>139</v>
      </c>
      <c r="E2562" s="35" t="s">
        <v>142</v>
      </c>
      <c r="F2562" s="36" t="s">
        <v>144</v>
      </c>
      <c r="G2562" s="33" t="s">
        <v>15840</v>
      </c>
      <c r="H2562" s="33" t="s">
        <v>545</v>
      </c>
      <c r="I2562" s="33" t="s">
        <v>247</v>
      </c>
      <c r="J2562" s="33" t="s">
        <v>374</v>
      </c>
      <c r="K2562" s="35" t="s">
        <v>150</v>
      </c>
      <c r="L2562" s="33" t="s">
        <v>15788</v>
      </c>
      <c r="M2562" s="33">
        <v>29.0</v>
      </c>
      <c r="N2562" s="33" t="s">
        <v>15789</v>
      </c>
      <c r="O2562" s="5"/>
      <c r="P2562" s="35" t="s">
        <v>234</v>
      </c>
      <c r="Q2562" s="35" t="s">
        <v>15789</v>
      </c>
      <c r="R2562" s="33">
        <v>76670.0</v>
      </c>
      <c r="S2562" s="37"/>
      <c r="T2562" s="33"/>
      <c r="U2562" s="33">
        <v>5.22</v>
      </c>
      <c r="V2562" s="33" t="s">
        <v>154</v>
      </c>
      <c r="W2562" s="33"/>
      <c r="X2562" s="33"/>
      <c r="Y2562" s="5"/>
      <c r="Z2562" s="5"/>
      <c r="AA2562" s="33">
        <v>1.0</v>
      </c>
      <c r="AB2562" s="33"/>
      <c r="AC2562" s="33">
        <v>1.0</v>
      </c>
      <c r="AD2562" s="5"/>
      <c r="AE2562" s="5"/>
      <c r="AF2562" s="5"/>
      <c r="AG2562" s="16"/>
      <c r="AH2562" s="38" t="str">
        <f t="shared" si="1"/>
        <v/>
      </c>
      <c r="AI2562" s="39">
        <f t="shared" si="2"/>
        <v>1</v>
      </c>
      <c r="AJ2562" s="37" t="str">
        <f t="shared" si="3"/>
        <v/>
      </c>
      <c r="AK2562" s="41" t="str">
        <f t="shared" si="4"/>
        <v/>
      </c>
      <c r="AL2562" s="35" t="s">
        <v>234</v>
      </c>
      <c r="AM2562" s="33" t="s">
        <v>15789</v>
      </c>
      <c r="AN2562" s="33" t="s">
        <v>15790</v>
      </c>
      <c r="AO2562" s="41"/>
      <c r="AP2562" s="33" t="s">
        <v>169</v>
      </c>
      <c r="AQ2562" s="33" t="s">
        <v>170</v>
      </c>
      <c r="AR2562" s="33">
        <v>450.0</v>
      </c>
      <c r="AS2562" s="42"/>
      <c r="AT2562" s="42"/>
      <c r="AU2562" s="42"/>
      <c r="AV2562" s="42"/>
      <c r="AW2562" s="42"/>
      <c r="AX2562" s="5"/>
      <c r="AY2562" s="33"/>
      <c r="AZ2562" s="33" t="s">
        <v>15841</v>
      </c>
      <c r="BA2562" s="5"/>
      <c r="BB2562" s="5"/>
      <c r="BC2562" s="5" t="s">
        <v>15842</v>
      </c>
      <c r="BD2562" s="33" t="s">
        <v>173</v>
      </c>
      <c r="BE2562" s="41"/>
      <c r="BF2562" s="35"/>
      <c r="BG2562" s="33" t="s">
        <v>169</v>
      </c>
      <c r="BH2562" s="5"/>
      <c r="BI2562" s="33">
        <v>450.0</v>
      </c>
      <c r="BJ2562" s="33" t="s">
        <v>170</v>
      </c>
      <c r="BK2562" s="5"/>
      <c r="BL2562" s="5">
        <f t="shared" si="5"/>
        <v>5991.75</v>
      </c>
      <c r="BM2562" s="5"/>
      <c r="BN2562" s="5"/>
      <c r="BO2562" s="42">
        <f t="shared" si="6"/>
        <v>5991.75</v>
      </c>
      <c r="BP2562" s="44"/>
      <c r="BQ2562" s="45"/>
      <c r="BR2562" s="47"/>
      <c r="BS2562" s="45"/>
      <c r="BT2562" s="37"/>
      <c r="BU2562" s="5"/>
      <c r="BV2562" s="38"/>
      <c r="BW2562" s="48"/>
      <c r="BX2562" s="44"/>
      <c r="BY2562" s="44"/>
      <c r="BZ2562" s="33" t="s">
        <v>131</v>
      </c>
      <c r="CA2562" s="5"/>
      <c r="CB2562" s="5"/>
      <c r="CC2562" s="33" t="s">
        <v>177</v>
      </c>
      <c r="CD2562" s="5"/>
      <c r="CE2562" s="5"/>
      <c r="CF2562" s="33" t="s">
        <v>178</v>
      </c>
      <c r="CG2562" s="33" t="s">
        <v>15843</v>
      </c>
      <c r="CH2562" s="5"/>
      <c r="CI2562" s="5"/>
      <c r="CJ2562" s="5"/>
      <c r="CK2562" s="33"/>
      <c r="CL2562" s="49">
        <v>44946.0</v>
      </c>
      <c r="CM2562" s="33" t="s">
        <v>180</v>
      </c>
      <c r="CN2562" s="5"/>
      <c r="CO2562" s="33">
        <v>3.0</v>
      </c>
      <c r="CP2562" s="33" t="s">
        <v>181</v>
      </c>
      <c r="CQ2562" s="50" t="str">
        <f t="shared" si="7"/>
        <v>04/04/1952</v>
      </c>
      <c r="CR2562" s="33" t="s">
        <v>182</v>
      </c>
      <c r="CS2562" s="33">
        <v>7.0</v>
      </c>
      <c r="CT2562" s="33">
        <v>5.0</v>
      </c>
      <c r="CU2562" s="33">
        <v>25.0</v>
      </c>
      <c r="CV2562" s="33">
        <v>1004.0</v>
      </c>
      <c r="CW2562" s="5"/>
      <c r="CX2562" s="5"/>
      <c r="CY2562" s="33">
        <v>-99.794588</v>
      </c>
      <c r="CZ2562" s="33">
        <v>20.6156898</v>
      </c>
      <c r="DA2562" s="33">
        <v>4.4219266E9</v>
      </c>
      <c r="DB2562" s="33">
        <v>1.0</v>
      </c>
      <c r="DC2562" s="33" t="s">
        <v>15501</v>
      </c>
      <c r="DD2562" s="33">
        <v>2023.0</v>
      </c>
      <c r="DE2562" s="33" t="s">
        <v>184</v>
      </c>
      <c r="DF2562" s="33"/>
      <c r="DG2562" s="33" t="s">
        <v>185</v>
      </c>
      <c r="DH2562" s="33" t="s">
        <v>186</v>
      </c>
      <c r="DI2562" s="5"/>
      <c r="DJ2562" s="5"/>
    </row>
    <row r="2563">
      <c r="A2563" s="33" t="s">
        <v>15844</v>
      </c>
      <c r="B2563" s="34">
        <v>44957.0</v>
      </c>
      <c r="C2563" s="35" t="s">
        <v>137</v>
      </c>
      <c r="D2563" s="35" t="s">
        <v>139</v>
      </c>
      <c r="E2563" s="35" t="s">
        <v>142</v>
      </c>
      <c r="F2563" s="36" t="s">
        <v>144</v>
      </c>
      <c r="G2563" s="33" t="s">
        <v>15845</v>
      </c>
      <c r="H2563" s="33" t="s">
        <v>390</v>
      </c>
      <c r="I2563" s="33" t="s">
        <v>247</v>
      </c>
      <c r="J2563" s="33" t="s">
        <v>374</v>
      </c>
      <c r="K2563" s="35" t="s">
        <v>150</v>
      </c>
      <c r="L2563" s="33" t="s">
        <v>15788</v>
      </c>
      <c r="M2563" s="33">
        <v>18.0</v>
      </c>
      <c r="N2563" s="33" t="s">
        <v>15789</v>
      </c>
      <c r="O2563" s="5"/>
      <c r="P2563" s="35" t="s">
        <v>234</v>
      </c>
      <c r="Q2563" s="35" t="s">
        <v>15789</v>
      </c>
      <c r="R2563" s="33">
        <v>76670.0</v>
      </c>
      <c r="S2563" s="37"/>
      <c r="T2563" s="33"/>
      <c r="U2563" s="33">
        <v>1.79</v>
      </c>
      <c r="V2563" s="33" t="s">
        <v>154</v>
      </c>
      <c r="W2563" s="33"/>
      <c r="X2563" s="33"/>
      <c r="Y2563" s="5"/>
      <c r="Z2563" s="5"/>
      <c r="AA2563" s="33">
        <v>1.0</v>
      </c>
      <c r="AB2563" s="33"/>
      <c r="AC2563" s="33">
        <v>1.0</v>
      </c>
      <c r="AD2563" s="5"/>
      <c r="AE2563" s="5"/>
      <c r="AF2563" s="5"/>
      <c r="AG2563" s="16"/>
      <c r="AH2563" s="38" t="str">
        <f t="shared" si="1"/>
        <v/>
      </c>
      <c r="AI2563" s="39" t="str">
        <f t="shared" si="2"/>
        <v/>
      </c>
      <c r="AJ2563" s="37" t="str">
        <f t="shared" si="3"/>
        <v/>
      </c>
      <c r="AK2563" s="41" t="str">
        <f t="shared" si="4"/>
        <v/>
      </c>
      <c r="AL2563" s="35" t="s">
        <v>234</v>
      </c>
      <c r="AM2563" s="33" t="s">
        <v>15789</v>
      </c>
      <c r="AN2563" s="33" t="s">
        <v>15790</v>
      </c>
      <c r="AO2563" s="41"/>
      <c r="AP2563" s="33" t="s">
        <v>169</v>
      </c>
      <c r="AQ2563" s="33" t="s">
        <v>170</v>
      </c>
      <c r="AR2563" s="33">
        <v>150.0</v>
      </c>
      <c r="AS2563" s="42"/>
      <c r="AT2563" s="42"/>
      <c r="AU2563" s="42"/>
      <c r="AV2563" s="42"/>
      <c r="AW2563" s="42"/>
      <c r="AX2563" s="5"/>
      <c r="AY2563" s="33"/>
      <c r="AZ2563" s="33" t="s">
        <v>15846</v>
      </c>
      <c r="BA2563" s="5"/>
      <c r="BB2563" s="5"/>
      <c r="BC2563" s="5" t="s">
        <v>15847</v>
      </c>
      <c r="BD2563" s="33" t="s">
        <v>173</v>
      </c>
      <c r="BE2563" s="41"/>
      <c r="BF2563" s="35"/>
      <c r="BG2563" s="33" t="s">
        <v>169</v>
      </c>
      <c r="BH2563" s="5"/>
      <c r="BI2563" s="33">
        <v>150.0</v>
      </c>
      <c r="BJ2563" s="33" t="s">
        <v>170</v>
      </c>
      <c r="BK2563" s="5"/>
      <c r="BL2563" s="5">
        <f t="shared" si="5"/>
        <v>1997.25</v>
      </c>
      <c r="BM2563" s="5"/>
      <c r="BN2563" s="5"/>
      <c r="BO2563" s="42">
        <f t="shared" si="6"/>
        <v>1997.25</v>
      </c>
      <c r="BP2563" s="44"/>
      <c r="BQ2563" s="45"/>
      <c r="BR2563" s="47"/>
      <c r="BS2563" s="45"/>
      <c r="BT2563" s="37"/>
      <c r="BU2563" s="5"/>
      <c r="BV2563" s="38"/>
      <c r="BW2563" s="48"/>
      <c r="BX2563" s="44"/>
      <c r="BY2563" s="44"/>
      <c r="BZ2563" s="33" t="s">
        <v>131</v>
      </c>
      <c r="CA2563" s="5"/>
      <c r="CB2563" s="5"/>
      <c r="CC2563" s="33" t="s">
        <v>177</v>
      </c>
      <c r="CD2563" s="5"/>
      <c r="CE2563" s="5"/>
      <c r="CF2563" s="33" t="s">
        <v>178</v>
      </c>
      <c r="CG2563" s="33" t="s">
        <v>15848</v>
      </c>
      <c r="CH2563" s="5"/>
      <c r="CI2563" s="5"/>
      <c r="CJ2563" s="5"/>
      <c r="CK2563" s="33"/>
      <c r="CL2563" s="49">
        <v>44946.0</v>
      </c>
      <c r="CM2563" s="33" t="s">
        <v>180</v>
      </c>
      <c r="CN2563" s="5"/>
      <c r="CO2563" s="33">
        <v>1.0</v>
      </c>
      <c r="CP2563" s="33" t="s">
        <v>181</v>
      </c>
      <c r="CQ2563" s="50" t="str">
        <f t="shared" si="7"/>
        <v>12/11/1969</v>
      </c>
      <c r="CR2563" s="33" t="s">
        <v>182</v>
      </c>
      <c r="CS2563" s="33">
        <v>7.0</v>
      </c>
      <c r="CT2563" s="33">
        <v>5.0</v>
      </c>
      <c r="CU2563" s="33">
        <v>25.0</v>
      </c>
      <c r="CV2563" s="33">
        <v>1004.0</v>
      </c>
      <c r="CW2563" s="5"/>
      <c r="CX2563" s="5"/>
      <c r="CY2563" s="33">
        <v>-99.794588</v>
      </c>
      <c r="CZ2563" s="33">
        <v>20.6156898</v>
      </c>
      <c r="DA2563" s="33">
        <v>4.4219266E9</v>
      </c>
      <c r="DB2563" s="33">
        <v>1.0</v>
      </c>
      <c r="DC2563" s="33" t="s">
        <v>15501</v>
      </c>
      <c r="DD2563" s="33">
        <v>2023.0</v>
      </c>
      <c r="DE2563" s="33" t="s">
        <v>184</v>
      </c>
      <c r="DF2563" s="33"/>
      <c r="DG2563" s="33" t="s">
        <v>185</v>
      </c>
      <c r="DH2563" s="33" t="s">
        <v>186</v>
      </c>
      <c r="DI2563" s="5"/>
      <c r="DJ2563" s="5"/>
    </row>
    <row r="2564">
      <c r="A2564" s="33" t="s">
        <v>15849</v>
      </c>
      <c r="B2564" s="34">
        <v>44957.0</v>
      </c>
      <c r="C2564" s="35" t="s">
        <v>137</v>
      </c>
      <c r="D2564" s="35" t="s">
        <v>139</v>
      </c>
      <c r="E2564" s="35" t="s">
        <v>142</v>
      </c>
      <c r="F2564" s="36" t="s">
        <v>144</v>
      </c>
      <c r="G2564" s="33" t="s">
        <v>15850</v>
      </c>
      <c r="H2564" s="33" t="s">
        <v>330</v>
      </c>
      <c r="I2564" s="33" t="s">
        <v>247</v>
      </c>
      <c r="J2564" s="33" t="s">
        <v>374</v>
      </c>
      <c r="K2564" s="35" t="s">
        <v>150</v>
      </c>
      <c r="L2564" s="33" t="s">
        <v>15788</v>
      </c>
      <c r="M2564" s="33">
        <v>12.0</v>
      </c>
      <c r="N2564" s="33" t="s">
        <v>15789</v>
      </c>
      <c r="O2564" s="5"/>
      <c r="P2564" s="35" t="s">
        <v>234</v>
      </c>
      <c r="Q2564" s="35" t="s">
        <v>15789</v>
      </c>
      <c r="R2564" s="33">
        <v>76650.0</v>
      </c>
      <c r="S2564" s="37"/>
      <c r="T2564" s="33"/>
      <c r="U2564" s="33">
        <v>3.55</v>
      </c>
      <c r="V2564" s="33" t="s">
        <v>154</v>
      </c>
      <c r="W2564" s="33"/>
      <c r="X2564" s="33"/>
      <c r="Y2564" s="5"/>
      <c r="Z2564" s="5"/>
      <c r="AA2564" s="33">
        <v>1.0</v>
      </c>
      <c r="AB2564" s="33"/>
      <c r="AC2564" s="33">
        <v>1.0</v>
      </c>
      <c r="AD2564" s="5"/>
      <c r="AE2564" s="5"/>
      <c r="AF2564" s="5"/>
      <c r="AG2564" s="16"/>
      <c r="AH2564" s="38" t="str">
        <f t="shared" si="1"/>
        <v/>
      </c>
      <c r="AI2564" s="39">
        <f t="shared" si="2"/>
        <v>1</v>
      </c>
      <c r="AJ2564" s="37" t="str">
        <f t="shared" si="3"/>
        <v/>
      </c>
      <c r="AK2564" s="41" t="str">
        <f t="shared" si="4"/>
        <v/>
      </c>
      <c r="AL2564" s="35" t="s">
        <v>234</v>
      </c>
      <c r="AM2564" s="33" t="s">
        <v>15789</v>
      </c>
      <c r="AN2564" s="33" t="s">
        <v>15790</v>
      </c>
      <c r="AO2564" s="41"/>
      <c r="AP2564" s="33" t="s">
        <v>169</v>
      </c>
      <c r="AQ2564" s="33" t="s">
        <v>170</v>
      </c>
      <c r="AR2564" s="33">
        <v>450.0</v>
      </c>
      <c r="AS2564" s="42"/>
      <c r="AT2564" s="42"/>
      <c r="AU2564" s="42"/>
      <c r="AV2564" s="42"/>
      <c r="AW2564" s="42"/>
      <c r="AX2564" s="5"/>
      <c r="AY2564" s="33"/>
      <c r="AZ2564" s="33" t="s">
        <v>15851</v>
      </c>
      <c r="BA2564" s="5"/>
      <c r="BB2564" s="5"/>
      <c r="BC2564" s="5" t="s">
        <v>15852</v>
      </c>
      <c r="BD2564" s="33" t="s">
        <v>173</v>
      </c>
      <c r="BE2564" s="41"/>
      <c r="BF2564" s="35"/>
      <c r="BG2564" s="33" t="s">
        <v>169</v>
      </c>
      <c r="BH2564" s="5"/>
      <c r="BI2564" s="33">
        <v>450.0</v>
      </c>
      <c r="BJ2564" s="33" t="s">
        <v>170</v>
      </c>
      <c r="BK2564" s="5"/>
      <c r="BL2564" s="5">
        <f t="shared" si="5"/>
        <v>5991.75</v>
      </c>
      <c r="BM2564" s="5"/>
      <c r="BN2564" s="5"/>
      <c r="BO2564" s="42">
        <f t="shared" si="6"/>
        <v>5991.75</v>
      </c>
      <c r="BP2564" s="44"/>
      <c r="BQ2564" s="45"/>
      <c r="BR2564" s="47"/>
      <c r="BS2564" s="45"/>
      <c r="BT2564" s="37"/>
      <c r="BU2564" s="5"/>
      <c r="BV2564" s="38"/>
      <c r="BW2564" s="48"/>
      <c r="BX2564" s="44"/>
      <c r="BY2564" s="44"/>
      <c r="BZ2564" s="33" t="s">
        <v>131</v>
      </c>
      <c r="CA2564" s="5"/>
      <c r="CB2564" s="5"/>
      <c r="CC2564" s="33" t="s">
        <v>177</v>
      </c>
      <c r="CD2564" s="5"/>
      <c r="CE2564" s="5"/>
      <c r="CF2564" s="33" t="s">
        <v>178</v>
      </c>
      <c r="CG2564" s="33" t="s">
        <v>15853</v>
      </c>
      <c r="CH2564" s="5"/>
      <c r="CI2564" s="5"/>
      <c r="CJ2564" s="5"/>
      <c r="CK2564" s="33"/>
      <c r="CL2564" s="49">
        <v>44946.0</v>
      </c>
      <c r="CM2564" s="33" t="s">
        <v>180</v>
      </c>
      <c r="CN2564" s="5"/>
      <c r="CO2564" s="33">
        <v>3.0</v>
      </c>
      <c r="CP2564" s="33" t="s">
        <v>181</v>
      </c>
      <c r="CQ2564" s="50" t="str">
        <f t="shared" si="7"/>
        <v>12/12/1963</v>
      </c>
      <c r="CR2564" s="33" t="s">
        <v>182</v>
      </c>
      <c r="CS2564" s="33">
        <v>7.0</v>
      </c>
      <c r="CT2564" s="33">
        <v>5.0</v>
      </c>
      <c r="CU2564" s="33">
        <v>25.0</v>
      </c>
      <c r="CV2564" s="33">
        <v>1004.0</v>
      </c>
      <c r="CW2564" s="5"/>
      <c r="CX2564" s="5"/>
      <c r="CY2564" s="33">
        <v>-99.794588</v>
      </c>
      <c r="CZ2564" s="33">
        <v>20.6156898</v>
      </c>
      <c r="DA2564" s="33">
        <v>4.4219266E9</v>
      </c>
      <c r="DB2564" s="33">
        <v>1.0</v>
      </c>
      <c r="DC2564" s="33" t="s">
        <v>15501</v>
      </c>
      <c r="DD2564" s="33">
        <v>2023.0</v>
      </c>
      <c r="DE2564" s="33" t="s">
        <v>184</v>
      </c>
      <c r="DF2564" s="33"/>
      <c r="DG2564" s="33" t="s">
        <v>185</v>
      </c>
      <c r="DH2564" s="33" t="s">
        <v>186</v>
      </c>
      <c r="DI2564" s="5"/>
      <c r="DJ2564" s="5"/>
    </row>
    <row r="2565">
      <c r="A2565" s="33" t="s">
        <v>15854</v>
      </c>
      <c r="B2565" s="34">
        <v>44957.0</v>
      </c>
      <c r="C2565" s="35" t="s">
        <v>137</v>
      </c>
      <c r="D2565" s="35" t="s">
        <v>139</v>
      </c>
      <c r="E2565" s="35" t="s">
        <v>142</v>
      </c>
      <c r="F2565" s="36" t="s">
        <v>144</v>
      </c>
      <c r="G2565" s="33" t="s">
        <v>15855</v>
      </c>
      <c r="H2565" s="33" t="s">
        <v>246</v>
      </c>
      <c r="I2565" s="33" t="s">
        <v>247</v>
      </c>
      <c r="J2565" s="33" t="s">
        <v>374</v>
      </c>
      <c r="K2565" s="35" t="s">
        <v>150</v>
      </c>
      <c r="L2565" s="33" t="s">
        <v>15788</v>
      </c>
      <c r="M2565" s="33">
        <v>6.0</v>
      </c>
      <c r="N2565" s="33" t="s">
        <v>15789</v>
      </c>
      <c r="O2565" s="5"/>
      <c r="P2565" s="35" t="s">
        <v>234</v>
      </c>
      <c r="Q2565" s="35" t="s">
        <v>15789</v>
      </c>
      <c r="R2565" s="33">
        <v>76676.0</v>
      </c>
      <c r="S2565" s="37"/>
      <c r="T2565" s="33"/>
      <c r="U2565" s="33">
        <v>1.28</v>
      </c>
      <c r="V2565" s="33" t="s">
        <v>154</v>
      </c>
      <c r="W2565" s="33"/>
      <c r="X2565" s="33"/>
      <c r="Y2565" s="5"/>
      <c r="Z2565" s="5"/>
      <c r="AA2565" s="33">
        <v>1.0</v>
      </c>
      <c r="AB2565" s="33"/>
      <c r="AC2565" s="33">
        <v>1.0</v>
      </c>
      <c r="AD2565" s="5"/>
      <c r="AE2565" s="5"/>
      <c r="AF2565" s="5"/>
      <c r="AG2565" s="16"/>
      <c r="AH2565" s="38" t="str">
        <f t="shared" si="1"/>
        <v/>
      </c>
      <c r="AI2565" s="39">
        <f t="shared" si="2"/>
        <v>1</v>
      </c>
      <c r="AJ2565" s="37" t="str">
        <f t="shared" si="3"/>
        <v/>
      </c>
      <c r="AK2565" s="41" t="str">
        <f t="shared" si="4"/>
        <v/>
      </c>
      <c r="AL2565" s="35" t="s">
        <v>234</v>
      </c>
      <c r="AM2565" s="33" t="s">
        <v>15789</v>
      </c>
      <c r="AN2565" s="33" t="s">
        <v>15790</v>
      </c>
      <c r="AO2565" s="41"/>
      <c r="AP2565" s="33" t="s">
        <v>169</v>
      </c>
      <c r="AQ2565" s="33" t="s">
        <v>170</v>
      </c>
      <c r="AR2565" s="33">
        <v>150.0</v>
      </c>
      <c r="AS2565" s="42"/>
      <c r="AT2565" s="42"/>
      <c r="AU2565" s="42"/>
      <c r="AV2565" s="42"/>
      <c r="AW2565" s="42"/>
      <c r="AX2565" s="5"/>
      <c r="AY2565" s="33"/>
      <c r="AZ2565" s="33" t="s">
        <v>15856</v>
      </c>
      <c r="BA2565" s="5"/>
      <c r="BB2565" s="5"/>
      <c r="BC2565" s="5" t="s">
        <v>15857</v>
      </c>
      <c r="BD2565" s="33" t="s">
        <v>173</v>
      </c>
      <c r="BE2565" s="41"/>
      <c r="BF2565" s="35"/>
      <c r="BG2565" s="33" t="s">
        <v>169</v>
      </c>
      <c r="BH2565" s="5"/>
      <c r="BI2565" s="33">
        <v>150.0</v>
      </c>
      <c r="BJ2565" s="33" t="s">
        <v>170</v>
      </c>
      <c r="BK2565" s="5"/>
      <c r="BL2565" s="5">
        <f t="shared" si="5"/>
        <v>1997.25</v>
      </c>
      <c r="BM2565" s="5"/>
      <c r="BN2565" s="5"/>
      <c r="BO2565" s="42">
        <f t="shared" si="6"/>
        <v>1997.25</v>
      </c>
      <c r="BP2565" s="44"/>
      <c r="BQ2565" s="45"/>
      <c r="BR2565" s="47"/>
      <c r="BS2565" s="45"/>
      <c r="BT2565" s="37"/>
      <c r="BU2565" s="5"/>
      <c r="BV2565" s="38"/>
      <c r="BW2565" s="48"/>
      <c r="BX2565" s="44"/>
      <c r="BY2565" s="44"/>
      <c r="BZ2565" s="33" t="s">
        <v>131</v>
      </c>
      <c r="CA2565" s="5"/>
      <c r="CB2565" s="5"/>
      <c r="CC2565" s="33" t="s">
        <v>177</v>
      </c>
      <c r="CD2565" s="5"/>
      <c r="CE2565" s="5"/>
      <c r="CF2565" s="33" t="s">
        <v>178</v>
      </c>
      <c r="CG2565" s="33" t="s">
        <v>15858</v>
      </c>
      <c r="CH2565" s="5"/>
      <c r="CI2565" s="5"/>
      <c r="CJ2565" s="5"/>
      <c r="CK2565" s="33"/>
      <c r="CL2565" s="49">
        <v>44946.0</v>
      </c>
      <c r="CM2565" s="33" t="s">
        <v>180</v>
      </c>
      <c r="CN2565" s="5"/>
      <c r="CO2565" s="33">
        <v>1.0</v>
      </c>
      <c r="CP2565" s="33" t="s">
        <v>181</v>
      </c>
      <c r="CQ2565" s="50" t="str">
        <f t="shared" si="7"/>
        <v>25/02/1964</v>
      </c>
      <c r="CR2565" s="33" t="s">
        <v>182</v>
      </c>
      <c r="CS2565" s="33">
        <v>7.0</v>
      </c>
      <c r="CT2565" s="33">
        <v>5.0</v>
      </c>
      <c r="CU2565" s="33">
        <v>25.0</v>
      </c>
      <c r="CV2565" s="33">
        <v>1004.0</v>
      </c>
      <c r="CW2565" s="5"/>
      <c r="CX2565" s="5"/>
      <c r="CY2565" s="33">
        <v>-99.794588</v>
      </c>
      <c r="CZ2565" s="33">
        <v>20.6156898</v>
      </c>
      <c r="DA2565" s="33">
        <v>4.4219266E9</v>
      </c>
      <c r="DB2565" s="33">
        <v>1.0</v>
      </c>
      <c r="DC2565" s="33" t="s">
        <v>15501</v>
      </c>
      <c r="DD2565" s="33">
        <v>2023.0</v>
      </c>
      <c r="DE2565" s="33" t="s">
        <v>184</v>
      </c>
      <c r="DF2565" s="33"/>
      <c r="DG2565" s="33" t="s">
        <v>185</v>
      </c>
      <c r="DH2565" s="33" t="s">
        <v>186</v>
      </c>
      <c r="DI2565" s="5"/>
      <c r="DJ2565" s="5"/>
    </row>
    <row r="2566">
      <c r="A2566" s="33" t="s">
        <v>15859</v>
      </c>
      <c r="B2566" s="34">
        <v>44957.0</v>
      </c>
      <c r="C2566" s="35" t="s">
        <v>137</v>
      </c>
      <c r="D2566" s="35" t="s">
        <v>139</v>
      </c>
      <c r="E2566" s="35" t="s">
        <v>142</v>
      </c>
      <c r="F2566" s="36" t="s">
        <v>144</v>
      </c>
      <c r="G2566" s="33" t="s">
        <v>15860</v>
      </c>
      <c r="H2566" s="33" t="s">
        <v>1713</v>
      </c>
      <c r="I2566" s="33" t="s">
        <v>247</v>
      </c>
      <c r="J2566" s="33" t="s">
        <v>391</v>
      </c>
      <c r="K2566" s="35" t="s">
        <v>150</v>
      </c>
      <c r="L2566" s="33" t="s">
        <v>15788</v>
      </c>
      <c r="M2566" s="33">
        <v>9.0</v>
      </c>
      <c r="N2566" s="33" t="s">
        <v>15789</v>
      </c>
      <c r="O2566" s="5"/>
      <c r="P2566" s="35" t="s">
        <v>234</v>
      </c>
      <c r="Q2566" s="35" t="s">
        <v>15789</v>
      </c>
      <c r="R2566" s="33">
        <v>76670.0</v>
      </c>
      <c r="S2566" s="37"/>
      <c r="T2566" s="33"/>
      <c r="U2566" s="33">
        <v>6.38</v>
      </c>
      <c r="V2566" s="33" t="s">
        <v>154</v>
      </c>
      <c r="W2566" s="33"/>
      <c r="X2566" s="33"/>
      <c r="Y2566" s="5"/>
      <c r="Z2566" s="5"/>
      <c r="AA2566" s="33">
        <v>1.0</v>
      </c>
      <c r="AB2566" s="33"/>
      <c r="AC2566" s="33">
        <v>1.0</v>
      </c>
      <c r="AD2566" s="5"/>
      <c r="AE2566" s="5"/>
      <c r="AF2566" s="5"/>
      <c r="AG2566" s="16"/>
      <c r="AH2566" s="38" t="str">
        <f t="shared" si="1"/>
        <v/>
      </c>
      <c r="AI2566" s="39" t="str">
        <f t="shared" si="2"/>
        <v/>
      </c>
      <c r="AJ2566" s="37" t="str">
        <f t="shared" si="3"/>
        <v/>
      </c>
      <c r="AK2566" s="41" t="str">
        <f t="shared" si="4"/>
        <v/>
      </c>
      <c r="AL2566" s="35" t="s">
        <v>234</v>
      </c>
      <c r="AM2566" s="33" t="s">
        <v>15789</v>
      </c>
      <c r="AN2566" s="33" t="s">
        <v>15790</v>
      </c>
      <c r="AO2566" s="41"/>
      <c r="AP2566" s="33" t="s">
        <v>169</v>
      </c>
      <c r="AQ2566" s="33" t="s">
        <v>170</v>
      </c>
      <c r="AR2566" s="33">
        <v>450.0</v>
      </c>
      <c r="AS2566" s="42"/>
      <c r="AT2566" s="42"/>
      <c r="AU2566" s="42"/>
      <c r="AV2566" s="42"/>
      <c r="AW2566" s="42"/>
      <c r="AX2566" s="5"/>
      <c r="AY2566" s="33"/>
      <c r="AZ2566" s="33" t="s">
        <v>15861</v>
      </c>
      <c r="BA2566" s="5"/>
      <c r="BB2566" s="5"/>
      <c r="BC2566" s="5" t="s">
        <v>15862</v>
      </c>
      <c r="BD2566" s="33" t="s">
        <v>173</v>
      </c>
      <c r="BE2566" s="41"/>
      <c r="BF2566" s="35"/>
      <c r="BG2566" s="33" t="s">
        <v>169</v>
      </c>
      <c r="BH2566" s="5"/>
      <c r="BI2566" s="33">
        <v>450.0</v>
      </c>
      <c r="BJ2566" s="33" t="s">
        <v>170</v>
      </c>
      <c r="BK2566" s="5"/>
      <c r="BL2566" s="5">
        <f t="shared" si="5"/>
        <v>5991.75</v>
      </c>
      <c r="BM2566" s="5"/>
      <c r="BN2566" s="5"/>
      <c r="BO2566" s="42">
        <f t="shared" si="6"/>
        <v>5991.75</v>
      </c>
      <c r="BP2566" s="44"/>
      <c r="BQ2566" s="45"/>
      <c r="BR2566" s="47"/>
      <c r="BS2566" s="45"/>
      <c r="BT2566" s="37"/>
      <c r="BU2566" s="5"/>
      <c r="BV2566" s="38"/>
      <c r="BW2566" s="48"/>
      <c r="BX2566" s="44"/>
      <c r="BY2566" s="44"/>
      <c r="BZ2566" s="33" t="s">
        <v>131</v>
      </c>
      <c r="CA2566" s="5"/>
      <c r="CB2566" s="5"/>
      <c r="CC2566" s="33" t="s">
        <v>177</v>
      </c>
      <c r="CD2566" s="5"/>
      <c r="CE2566" s="5"/>
      <c r="CF2566" s="33" t="s">
        <v>178</v>
      </c>
      <c r="CG2566" s="33" t="s">
        <v>15863</v>
      </c>
      <c r="CH2566" s="5"/>
      <c r="CI2566" s="5"/>
      <c r="CJ2566" s="5"/>
      <c r="CK2566" s="33"/>
      <c r="CL2566" s="49">
        <v>44946.0</v>
      </c>
      <c r="CM2566" s="33" t="s">
        <v>180</v>
      </c>
      <c r="CN2566" s="5"/>
      <c r="CO2566" s="33">
        <v>3.0</v>
      </c>
      <c r="CP2566" s="33" t="s">
        <v>181</v>
      </c>
      <c r="CQ2566" s="50" t="str">
        <f t="shared" si="7"/>
        <v>01/01/1981</v>
      </c>
      <c r="CR2566" s="33" t="s">
        <v>182</v>
      </c>
      <c r="CS2566" s="33">
        <v>7.0</v>
      </c>
      <c r="CT2566" s="33">
        <v>5.0</v>
      </c>
      <c r="CU2566" s="33">
        <v>25.0</v>
      </c>
      <c r="CV2566" s="33">
        <v>1004.0</v>
      </c>
      <c r="CW2566" s="5"/>
      <c r="CX2566" s="5"/>
      <c r="CY2566" s="33">
        <v>-99.794588</v>
      </c>
      <c r="CZ2566" s="33">
        <v>20.6156898</v>
      </c>
      <c r="DA2566" s="33">
        <v>4.4219266E9</v>
      </c>
      <c r="DB2566" s="33">
        <v>1.0</v>
      </c>
      <c r="DC2566" s="33" t="s">
        <v>15501</v>
      </c>
      <c r="DD2566" s="33">
        <v>2023.0</v>
      </c>
      <c r="DE2566" s="33" t="s">
        <v>184</v>
      </c>
      <c r="DF2566" s="33"/>
      <c r="DG2566" s="33" t="s">
        <v>185</v>
      </c>
      <c r="DH2566" s="33" t="s">
        <v>186</v>
      </c>
      <c r="DI2566" s="5"/>
      <c r="DJ2566" s="5"/>
    </row>
    <row r="2567">
      <c r="A2567" s="33" t="s">
        <v>15864</v>
      </c>
      <c r="B2567" s="34">
        <v>44957.0</v>
      </c>
      <c r="C2567" s="35" t="s">
        <v>137</v>
      </c>
      <c r="D2567" s="35" t="s">
        <v>139</v>
      </c>
      <c r="E2567" s="35" t="s">
        <v>142</v>
      </c>
      <c r="F2567" s="36" t="s">
        <v>144</v>
      </c>
      <c r="G2567" s="33" t="s">
        <v>15865</v>
      </c>
      <c r="H2567" s="33" t="s">
        <v>2019</v>
      </c>
      <c r="I2567" s="33" t="s">
        <v>2877</v>
      </c>
      <c r="J2567" s="33" t="s">
        <v>231</v>
      </c>
      <c r="K2567" s="35" t="s">
        <v>150</v>
      </c>
      <c r="L2567" s="33" t="s">
        <v>15788</v>
      </c>
      <c r="M2567" s="33">
        <v>24.0</v>
      </c>
      <c r="N2567" s="33" t="s">
        <v>15789</v>
      </c>
      <c r="O2567" s="5"/>
      <c r="P2567" s="35" t="s">
        <v>234</v>
      </c>
      <c r="Q2567" s="35" t="s">
        <v>15789</v>
      </c>
      <c r="R2567" s="33">
        <v>76670.0</v>
      </c>
      <c r="S2567" s="37"/>
      <c r="T2567" s="33"/>
      <c r="U2567" s="33">
        <v>5.12</v>
      </c>
      <c r="V2567" s="33" t="s">
        <v>154</v>
      </c>
      <c r="W2567" s="33"/>
      <c r="X2567" s="33"/>
      <c r="Y2567" s="5"/>
      <c r="Z2567" s="5"/>
      <c r="AA2567" s="33">
        <v>1.0</v>
      </c>
      <c r="AB2567" s="33"/>
      <c r="AC2567" s="33">
        <v>1.0</v>
      </c>
      <c r="AD2567" s="5"/>
      <c r="AE2567" s="5"/>
      <c r="AF2567" s="5"/>
      <c r="AG2567" s="16"/>
      <c r="AH2567" s="38" t="str">
        <f t="shared" si="1"/>
        <v/>
      </c>
      <c r="AI2567" s="39">
        <f t="shared" si="2"/>
        <v>1</v>
      </c>
      <c r="AJ2567" s="37" t="str">
        <f t="shared" si="3"/>
        <v/>
      </c>
      <c r="AK2567" s="41" t="str">
        <f t="shared" si="4"/>
        <v/>
      </c>
      <c r="AL2567" s="35" t="s">
        <v>234</v>
      </c>
      <c r="AM2567" s="33" t="s">
        <v>15789</v>
      </c>
      <c r="AN2567" s="33" t="s">
        <v>15790</v>
      </c>
      <c r="AO2567" s="41"/>
      <c r="AP2567" s="33" t="s">
        <v>169</v>
      </c>
      <c r="AQ2567" s="33" t="s">
        <v>170</v>
      </c>
      <c r="AR2567" s="33">
        <v>450.0</v>
      </c>
      <c r="AS2567" s="42"/>
      <c r="AT2567" s="42"/>
      <c r="AU2567" s="42"/>
      <c r="AV2567" s="42"/>
      <c r="AW2567" s="42"/>
      <c r="AX2567" s="5"/>
      <c r="AY2567" s="33"/>
      <c r="AZ2567" s="33" t="s">
        <v>15866</v>
      </c>
      <c r="BA2567" s="5"/>
      <c r="BB2567" s="5"/>
      <c r="BC2567" s="5" t="s">
        <v>15867</v>
      </c>
      <c r="BD2567" s="33" t="s">
        <v>173</v>
      </c>
      <c r="BE2567" s="41"/>
      <c r="BF2567" s="35"/>
      <c r="BG2567" s="33" t="s">
        <v>169</v>
      </c>
      <c r="BH2567" s="5"/>
      <c r="BI2567" s="33">
        <v>450.0</v>
      </c>
      <c r="BJ2567" s="33" t="s">
        <v>170</v>
      </c>
      <c r="BK2567" s="5"/>
      <c r="BL2567" s="5">
        <f t="shared" si="5"/>
        <v>5991.75</v>
      </c>
      <c r="BM2567" s="5"/>
      <c r="BN2567" s="5"/>
      <c r="BO2567" s="42">
        <f t="shared" si="6"/>
        <v>5991.75</v>
      </c>
      <c r="BP2567" s="44"/>
      <c r="BQ2567" s="45"/>
      <c r="BR2567" s="47"/>
      <c r="BS2567" s="45"/>
      <c r="BT2567" s="37"/>
      <c r="BU2567" s="5"/>
      <c r="BV2567" s="38"/>
      <c r="BW2567" s="48"/>
      <c r="BX2567" s="44"/>
      <c r="BY2567" s="44"/>
      <c r="BZ2567" s="33" t="s">
        <v>131</v>
      </c>
      <c r="CA2567" s="5"/>
      <c r="CB2567" s="5"/>
      <c r="CC2567" s="33" t="s">
        <v>177</v>
      </c>
      <c r="CD2567" s="5"/>
      <c r="CE2567" s="5"/>
      <c r="CF2567" s="33" t="s">
        <v>178</v>
      </c>
      <c r="CG2567" s="33" t="s">
        <v>15868</v>
      </c>
      <c r="CH2567" s="5"/>
      <c r="CI2567" s="5"/>
      <c r="CJ2567" s="5"/>
      <c r="CK2567" s="33"/>
      <c r="CL2567" s="49">
        <v>44946.0</v>
      </c>
      <c r="CM2567" s="33" t="s">
        <v>180</v>
      </c>
      <c r="CN2567" s="5"/>
      <c r="CO2567" s="33">
        <v>3.0</v>
      </c>
      <c r="CP2567" s="33" t="s">
        <v>181</v>
      </c>
      <c r="CQ2567" s="50" t="str">
        <f t="shared" si="7"/>
        <v>23/03/1946</v>
      </c>
      <c r="CR2567" s="33" t="s">
        <v>182</v>
      </c>
      <c r="CS2567" s="33">
        <v>7.0</v>
      </c>
      <c r="CT2567" s="33">
        <v>5.0</v>
      </c>
      <c r="CU2567" s="33">
        <v>25.0</v>
      </c>
      <c r="CV2567" s="33">
        <v>1004.0</v>
      </c>
      <c r="CW2567" s="5"/>
      <c r="CX2567" s="5"/>
      <c r="CY2567" s="33">
        <v>-99.794588</v>
      </c>
      <c r="CZ2567" s="33">
        <v>20.6156898</v>
      </c>
      <c r="DA2567" s="33">
        <v>4.4219266E9</v>
      </c>
      <c r="DB2567" s="33">
        <v>1.0</v>
      </c>
      <c r="DC2567" s="33" t="s">
        <v>15501</v>
      </c>
      <c r="DD2567" s="33">
        <v>2023.0</v>
      </c>
      <c r="DE2567" s="33" t="s">
        <v>184</v>
      </c>
      <c r="DF2567" s="33"/>
      <c r="DG2567" s="33" t="s">
        <v>185</v>
      </c>
      <c r="DH2567" s="33" t="s">
        <v>186</v>
      </c>
      <c r="DI2567" s="5"/>
      <c r="DJ2567" s="5"/>
    </row>
    <row r="2568">
      <c r="A2568" s="33" t="s">
        <v>15869</v>
      </c>
      <c r="B2568" s="34">
        <v>44957.0</v>
      </c>
      <c r="C2568" s="35" t="s">
        <v>137</v>
      </c>
      <c r="D2568" s="35" t="s">
        <v>139</v>
      </c>
      <c r="E2568" s="35" t="s">
        <v>142</v>
      </c>
      <c r="F2568" s="36" t="s">
        <v>144</v>
      </c>
      <c r="G2568" s="33" t="s">
        <v>15870</v>
      </c>
      <c r="H2568" s="33" t="s">
        <v>498</v>
      </c>
      <c r="I2568" s="33" t="s">
        <v>1799</v>
      </c>
      <c r="J2568" s="33" t="s">
        <v>13957</v>
      </c>
      <c r="K2568" s="35" t="s">
        <v>421</v>
      </c>
      <c r="L2568" s="33" t="s">
        <v>9286</v>
      </c>
      <c r="M2568" s="33">
        <v>3.0</v>
      </c>
      <c r="N2568" s="33" t="s">
        <v>9286</v>
      </c>
      <c r="O2568" s="5"/>
      <c r="P2568" s="35" t="s">
        <v>234</v>
      </c>
      <c r="Q2568" s="35" t="s">
        <v>15871</v>
      </c>
      <c r="R2568" s="33">
        <v>76667.0</v>
      </c>
      <c r="S2568" s="37"/>
      <c r="T2568" s="33"/>
      <c r="U2568" s="33">
        <v>4.48</v>
      </c>
      <c r="V2568" s="33" t="s">
        <v>154</v>
      </c>
      <c r="W2568" s="33"/>
      <c r="X2568" s="33"/>
      <c r="Y2568" s="5"/>
      <c r="Z2568" s="5"/>
      <c r="AA2568" s="33">
        <v>1.0</v>
      </c>
      <c r="AB2568" s="33"/>
      <c r="AC2568" s="33">
        <v>1.0</v>
      </c>
      <c r="AD2568" s="5"/>
      <c r="AE2568" s="5"/>
      <c r="AF2568" s="5"/>
      <c r="AG2568" s="16"/>
      <c r="AH2568" s="38" t="str">
        <f t="shared" si="1"/>
        <v/>
      </c>
      <c r="AI2568" s="39">
        <f t="shared" si="2"/>
        <v>1</v>
      </c>
      <c r="AJ2568" s="37" t="str">
        <f t="shared" si="3"/>
        <v/>
      </c>
      <c r="AK2568" s="41" t="str">
        <f t="shared" si="4"/>
        <v/>
      </c>
      <c r="AL2568" s="35" t="s">
        <v>234</v>
      </c>
      <c r="AM2568" s="33" t="s">
        <v>234</v>
      </c>
      <c r="AN2568" s="33" t="s">
        <v>234</v>
      </c>
      <c r="AO2568" s="41"/>
      <c r="AP2568" s="33" t="s">
        <v>169</v>
      </c>
      <c r="AQ2568" s="33" t="s">
        <v>170</v>
      </c>
      <c r="AR2568" s="33">
        <v>450.0</v>
      </c>
      <c r="AS2568" s="42"/>
      <c r="AT2568" s="42"/>
      <c r="AU2568" s="42"/>
      <c r="AV2568" s="42"/>
      <c r="AW2568" s="42"/>
      <c r="AX2568" s="5"/>
      <c r="AY2568" s="33"/>
      <c r="AZ2568" s="33" t="s">
        <v>15872</v>
      </c>
      <c r="BA2568" s="5"/>
      <c r="BB2568" s="5"/>
      <c r="BC2568" s="5" t="s">
        <v>15873</v>
      </c>
      <c r="BD2568" s="33" t="s">
        <v>173</v>
      </c>
      <c r="BE2568" s="41"/>
      <c r="BF2568" s="35"/>
      <c r="BG2568" s="33" t="s">
        <v>169</v>
      </c>
      <c r="BH2568" s="5"/>
      <c r="BI2568" s="33">
        <v>450.0</v>
      </c>
      <c r="BJ2568" s="33" t="s">
        <v>170</v>
      </c>
      <c r="BK2568" s="5"/>
      <c r="BL2568" s="5">
        <f t="shared" si="5"/>
        <v>5991.75</v>
      </c>
      <c r="BM2568" s="5"/>
      <c r="BN2568" s="5"/>
      <c r="BO2568" s="42">
        <f t="shared" si="6"/>
        <v>5991.75</v>
      </c>
      <c r="BP2568" s="44"/>
      <c r="BQ2568" s="45"/>
      <c r="BR2568" s="47"/>
      <c r="BS2568" s="45"/>
      <c r="BT2568" s="37"/>
      <c r="BU2568" s="5"/>
      <c r="BV2568" s="38"/>
      <c r="BW2568" s="48"/>
      <c r="BX2568" s="44"/>
      <c r="BY2568" s="44"/>
      <c r="BZ2568" s="33" t="s">
        <v>131</v>
      </c>
      <c r="CA2568" s="5"/>
      <c r="CB2568" s="5"/>
      <c r="CC2568" s="33" t="s">
        <v>177</v>
      </c>
      <c r="CD2568" s="5"/>
      <c r="CE2568" s="5"/>
      <c r="CF2568" s="33" t="s">
        <v>178</v>
      </c>
      <c r="CG2568" s="33" t="s">
        <v>15874</v>
      </c>
      <c r="CH2568" s="5"/>
      <c r="CI2568" s="5"/>
      <c r="CJ2568" s="5"/>
      <c r="CK2568" s="33"/>
      <c r="CL2568" s="49">
        <v>44946.0</v>
      </c>
      <c r="CM2568" s="33" t="s">
        <v>180</v>
      </c>
      <c r="CN2568" s="5"/>
      <c r="CO2568" s="33">
        <v>3.0</v>
      </c>
      <c r="CP2568" s="33" t="s">
        <v>181</v>
      </c>
      <c r="CQ2568" s="50" t="str">
        <f t="shared" si="7"/>
        <v>21/05/1959</v>
      </c>
      <c r="CR2568" s="33" t="s">
        <v>182</v>
      </c>
      <c r="CS2568" s="33">
        <v>7.0</v>
      </c>
      <c r="CT2568" s="33">
        <v>5.0</v>
      </c>
      <c r="CU2568" s="33">
        <v>28.0</v>
      </c>
      <c r="CV2568" s="33">
        <v>1004.0</v>
      </c>
      <c r="CW2568" s="5"/>
      <c r="CX2568" s="5"/>
      <c r="CY2568" s="33">
        <v>-99.794588</v>
      </c>
      <c r="CZ2568" s="33">
        <v>20.6156898</v>
      </c>
      <c r="DA2568" s="33">
        <v>4.4219266E9</v>
      </c>
      <c r="DB2568" s="33">
        <v>1.0</v>
      </c>
      <c r="DC2568" s="33" t="s">
        <v>15501</v>
      </c>
      <c r="DD2568" s="33">
        <v>2023.0</v>
      </c>
      <c r="DE2568" s="33" t="s">
        <v>184</v>
      </c>
      <c r="DF2568" s="33"/>
      <c r="DG2568" s="33" t="s">
        <v>185</v>
      </c>
      <c r="DH2568" s="33" t="s">
        <v>186</v>
      </c>
      <c r="DI2568" s="5"/>
      <c r="DJ2568" s="5"/>
    </row>
    <row r="2569">
      <c r="A2569" s="33" t="s">
        <v>15875</v>
      </c>
      <c r="B2569" s="34">
        <v>44957.0</v>
      </c>
      <c r="C2569" s="35" t="s">
        <v>137</v>
      </c>
      <c r="D2569" s="35" t="s">
        <v>139</v>
      </c>
      <c r="E2569" s="35" t="s">
        <v>142</v>
      </c>
      <c r="F2569" s="36" t="s">
        <v>144</v>
      </c>
      <c r="G2569" s="33" t="s">
        <v>15876</v>
      </c>
      <c r="H2569" s="33" t="s">
        <v>413</v>
      </c>
      <c r="I2569" s="33" t="s">
        <v>391</v>
      </c>
      <c r="J2569" s="33" t="s">
        <v>2201</v>
      </c>
      <c r="K2569" s="35" t="s">
        <v>150</v>
      </c>
      <c r="L2569" s="33" t="s">
        <v>15877</v>
      </c>
      <c r="M2569" s="33">
        <v>21.0</v>
      </c>
      <c r="N2569" s="33" t="s">
        <v>15878</v>
      </c>
      <c r="O2569" s="5"/>
      <c r="P2569" s="35" t="s">
        <v>234</v>
      </c>
      <c r="Q2569" s="35" t="s">
        <v>15878</v>
      </c>
      <c r="R2569" s="33">
        <v>76675.0</v>
      </c>
      <c r="S2569" s="37"/>
      <c r="T2569" s="33"/>
      <c r="U2569" s="33">
        <v>8.58</v>
      </c>
      <c r="V2569" s="33" t="s">
        <v>154</v>
      </c>
      <c r="W2569" s="33"/>
      <c r="X2569" s="33"/>
      <c r="Y2569" s="5"/>
      <c r="Z2569" s="5"/>
      <c r="AA2569" s="33">
        <v>1.0</v>
      </c>
      <c r="AB2569" s="33">
        <v>1.0</v>
      </c>
      <c r="AC2569" s="33"/>
      <c r="AD2569" s="5"/>
      <c r="AE2569" s="5"/>
      <c r="AF2569" s="5"/>
      <c r="AG2569" s="16"/>
      <c r="AH2569" s="38" t="str">
        <f t="shared" si="1"/>
        <v/>
      </c>
      <c r="AI2569" s="39" t="str">
        <f t="shared" si="2"/>
        <v/>
      </c>
      <c r="AJ2569" s="37" t="str">
        <f t="shared" si="3"/>
        <v/>
      </c>
      <c r="AK2569" s="41" t="str">
        <f t="shared" si="4"/>
        <v/>
      </c>
      <c r="AL2569" s="35" t="s">
        <v>234</v>
      </c>
      <c r="AM2569" s="33" t="s">
        <v>15878</v>
      </c>
      <c r="AN2569" s="33" t="s">
        <v>15878</v>
      </c>
      <c r="AO2569" s="41"/>
      <c r="AP2569" s="33" t="s">
        <v>169</v>
      </c>
      <c r="AQ2569" s="33" t="s">
        <v>170</v>
      </c>
      <c r="AR2569" s="33">
        <v>450.0</v>
      </c>
      <c r="AS2569" s="42"/>
      <c r="AT2569" s="42"/>
      <c r="AU2569" s="42"/>
      <c r="AV2569" s="42"/>
      <c r="AW2569" s="42"/>
      <c r="AX2569" s="5"/>
      <c r="AY2569" s="33"/>
      <c r="AZ2569" s="33" t="s">
        <v>15879</v>
      </c>
      <c r="BA2569" s="5"/>
      <c r="BB2569" s="5"/>
      <c r="BC2569" s="5" t="s">
        <v>15880</v>
      </c>
      <c r="BD2569" s="33" t="s">
        <v>173</v>
      </c>
      <c r="BE2569" s="41"/>
      <c r="BF2569" s="35"/>
      <c r="BG2569" s="33" t="s">
        <v>169</v>
      </c>
      <c r="BH2569" s="5"/>
      <c r="BI2569" s="33">
        <v>450.0</v>
      </c>
      <c r="BJ2569" s="33" t="s">
        <v>170</v>
      </c>
      <c r="BK2569" s="5"/>
      <c r="BL2569" s="5">
        <f t="shared" si="5"/>
        <v>5991.75</v>
      </c>
      <c r="BM2569" s="5"/>
      <c r="BN2569" s="5"/>
      <c r="BO2569" s="42">
        <f t="shared" si="6"/>
        <v>5991.75</v>
      </c>
      <c r="BP2569" s="44"/>
      <c r="BQ2569" s="45"/>
      <c r="BR2569" s="47"/>
      <c r="BS2569" s="45"/>
      <c r="BT2569" s="37"/>
      <c r="BU2569" s="5"/>
      <c r="BV2569" s="38"/>
      <c r="BW2569" s="48"/>
      <c r="BX2569" s="44"/>
      <c r="BY2569" s="44"/>
      <c r="BZ2569" s="33" t="s">
        <v>131</v>
      </c>
      <c r="CA2569" s="5"/>
      <c r="CB2569" s="5"/>
      <c r="CC2569" s="33" t="s">
        <v>177</v>
      </c>
      <c r="CD2569" s="5"/>
      <c r="CE2569" s="5"/>
      <c r="CF2569" s="33" t="s">
        <v>178</v>
      </c>
      <c r="CG2569" s="33" t="s">
        <v>15881</v>
      </c>
      <c r="CH2569" s="5"/>
      <c r="CI2569" s="5"/>
      <c r="CJ2569" s="5"/>
      <c r="CK2569" s="33"/>
      <c r="CL2569" s="49">
        <v>44946.0</v>
      </c>
      <c r="CM2569" s="33" t="s">
        <v>180</v>
      </c>
      <c r="CN2569" s="5"/>
      <c r="CO2569" s="33">
        <v>3.0</v>
      </c>
      <c r="CP2569" s="33" t="s">
        <v>181</v>
      </c>
      <c r="CQ2569" s="50" t="str">
        <f t="shared" si="7"/>
        <v>28/06/1970</v>
      </c>
      <c r="CR2569" s="33" t="s">
        <v>243</v>
      </c>
      <c r="CS2569" s="33">
        <v>7.0</v>
      </c>
      <c r="CT2569" s="33">
        <v>5.0</v>
      </c>
      <c r="CU2569" s="33">
        <v>25.0</v>
      </c>
      <c r="CV2569" s="33">
        <v>1638.0</v>
      </c>
      <c r="CW2569" s="5"/>
      <c r="CX2569" s="5"/>
      <c r="CY2569" s="33">
        <v>-99.8736371</v>
      </c>
      <c r="CZ2569" s="33">
        <v>20.6156898</v>
      </c>
      <c r="DA2569" s="33">
        <v>4.411225049E9</v>
      </c>
      <c r="DB2569" s="33">
        <v>2.0</v>
      </c>
      <c r="DC2569" s="33" t="s">
        <v>15501</v>
      </c>
      <c r="DD2569" s="33">
        <v>2023.0</v>
      </c>
      <c r="DE2569" s="33" t="s">
        <v>184</v>
      </c>
      <c r="DF2569" s="33"/>
      <c r="DG2569" s="33" t="s">
        <v>185</v>
      </c>
      <c r="DH2569" s="33" t="s">
        <v>186</v>
      </c>
      <c r="DI2569" s="5"/>
      <c r="DJ2569" s="5"/>
    </row>
    <row r="2570">
      <c r="A2570" s="33" t="s">
        <v>15882</v>
      </c>
      <c r="B2570" s="34">
        <v>44957.0</v>
      </c>
      <c r="C2570" s="35" t="s">
        <v>137</v>
      </c>
      <c r="D2570" s="35" t="s">
        <v>139</v>
      </c>
      <c r="E2570" s="35" t="s">
        <v>142</v>
      </c>
      <c r="F2570" s="36" t="s">
        <v>144</v>
      </c>
      <c r="G2570" s="33" t="s">
        <v>15883</v>
      </c>
      <c r="H2570" s="33" t="s">
        <v>3510</v>
      </c>
      <c r="I2570" s="33" t="s">
        <v>149</v>
      </c>
      <c r="J2570" s="33" t="s">
        <v>476</v>
      </c>
      <c r="K2570" s="35" t="s">
        <v>150</v>
      </c>
      <c r="L2570" s="33" t="s">
        <v>10462</v>
      </c>
      <c r="M2570" s="33" t="s">
        <v>8450</v>
      </c>
      <c r="N2570" s="33" t="s">
        <v>15878</v>
      </c>
      <c r="O2570" s="5"/>
      <c r="P2570" s="35" t="s">
        <v>234</v>
      </c>
      <c r="Q2570" s="35" t="s">
        <v>15878</v>
      </c>
      <c r="R2570" s="33">
        <v>76675.0</v>
      </c>
      <c r="S2570" s="37"/>
      <c r="T2570" s="33"/>
      <c r="U2570" s="33">
        <v>7.87</v>
      </c>
      <c r="V2570" s="33" t="s">
        <v>154</v>
      </c>
      <c r="W2570" s="33"/>
      <c r="X2570" s="33"/>
      <c r="Y2570" s="5"/>
      <c r="Z2570" s="5"/>
      <c r="AA2570" s="33">
        <v>1.0</v>
      </c>
      <c r="AB2570" s="33"/>
      <c r="AC2570" s="33">
        <v>1.0</v>
      </c>
      <c r="AD2570" s="5"/>
      <c r="AE2570" s="5"/>
      <c r="AF2570" s="5"/>
      <c r="AG2570" s="16"/>
      <c r="AH2570" s="38" t="str">
        <f t="shared" si="1"/>
        <v/>
      </c>
      <c r="AI2570" s="39" t="str">
        <f t="shared" si="2"/>
        <v/>
      </c>
      <c r="AJ2570" s="37" t="str">
        <f t="shared" si="3"/>
        <v/>
      </c>
      <c r="AK2570" s="41" t="str">
        <f t="shared" si="4"/>
        <v/>
      </c>
      <c r="AL2570" s="35" t="s">
        <v>234</v>
      </c>
      <c r="AM2570" s="33" t="s">
        <v>15878</v>
      </c>
      <c r="AN2570" s="33" t="s">
        <v>15878</v>
      </c>
      <c r="AO2570" s="41"/>
      <c r="AP2570" s="33" t="s">
        <v>169</v>
      </c>
      <c r="AQ2570" s="33" t="s">
        <v>170</v>
      </c>
      <c r="AR2570" s="33">
        <v>450.0</v>
      </c>
      <c r="AS2570" s="42"/>
      <c r="AT2570" s="42"/>
      <c r="AU2570" s="42"/>
      <c r="AV2570" s="42"/>
      <c r="AW2570" s="42"/>
      <c r="AX2570" s="5"/>
      <c r="AY2570" s="33"/>
      <c r="AZ2570" s="33" t="s">
        <v>15884</v>
      </c>
      <c r="BA2570" s="5"/>
      <c r="BB2570" s="5"/>
      <c r="BC2570" s="5" t="s">
        <v>15885</v>
      </c>
      <c r="BD2570" s="33" t="s">
        <v>173</v>
      </c>
      <c r="BE2570" s="41"/>
      <c r="BF2570" s="35"/>
      <c r="BG2570" s="33" t="s">
        <v>169</v>
      </c>
      <c r="BH2570" s="5"/>
      <c r="BI2570" s="33">
        <v>450.0</v>
      </c>
      <c r="BJ2570" s="33" t="s">
        <v>170</v>
      </c>
      <c r="BK2570" s="5"/>
      <c r="BL2570" s="5">
        <f t="shared" si="5"/>
        <v>5991.75</v>
      </c>
      <c r="BM2570" s="5"/>
      <c r="BN2570" s="5"/>
      <c r="BO2570" s="42">
        <f t="shared" si="6"/>
        <v>5991.75</v>
      </c>
      <c r="BP2570" s="44"/>
      <c r="BQ2570" s="45"/>
      <c r="BR2570" s="47"/>
      <c r="BS2570" s="45"/>
      <c r="BT2570" s="37"/>
      <c r="BU2570" s="5"/>
      <c r="BV2570" s="38"/>
      <c r="BW2570" s="48"/>
      <c r="BX2570" s="44"/>
      <c r="BY2570" s="44"/>
      <c r="BZ2570" s="33" t="s">
        <v>131</v>
      </c>
      <c r="CA2570" s="5"/>
      <c r="CB2570" s="5"/>
      <c r="CC2570" s="33" t="s">
        <v>177</v>
      </c>
      <c r="CD2570" s="5"/>
      <c r="CE2570" s="5"/>
      <c r="CF2570" s="33" t="s">
        <v>178</v>
      </c>
      <c r="CG2570" s="33" t="s">
        <v>15886</v>
      </c>
      <c r="CH2570" s="5"/>
      <c r="CI2570" s="5"/>
      <c r="CJ2570" s="5"/>
      <c r="CK2570" s="33"/>
      <c r="CL2570" s="49">
        <v>44946.0</v>
      </c>
      <c r="CM2570" s="33" t="s">
        <v>180</v>
      </c>
      <c r="CN2570" s="5"/>
      <c r="CO2570" s="33">
        <v>3.0</v>
      </c>
      <c r="CP2570" s="33" t="s">
        <v>181</v>
      </c>
      <c r="CQ2570" s="50" t="str">
        <f t="shared" si="7"/>
        <v>31/05/1972</v>
      </c>
      <c r="CR2570" s="33" t="s">
        <v>182</v>
      </c>
      <c r="CS2570" s="33">
        <v>7.0</v>
      </c>
      <c r="CT2570" s="33">
        <v>5.0</v>
      </c>
      <c r="CU2570" s="33">
        <v>25.0</v>
      </c>
      <c r="CV2570" s="33">
        <v>1638.0</v>
      </c>
      <c r="CW2570" s="5"/>
      <c r="CX2570" s="5"/>
      <c r="CY2570" s="33">
        <v>-99.871998</v>
      </c>
      <c r="CZ2570" s="33">
        <v>20.6156898</v>
      </c>
      <c r="DA2570" s="33">
        <v>4.142313471E9</v>
      </c>
      <c r="DB2570" s="33">
        <v>2.0</v>
      </c>
      <c r="DC2570" s="33" t="s">
        <v>15501</v>
      </c>
      <c r="DD2570" s="33">
        <v>2023.0</v>
      </c>
      <c r="DE2570" s="33" t="s">
        <v>184</v>
      </c>
      <c r="DF2570" s="33"/>
      <c r="DG2570" s="33" t="s">
        <v>185</v>
      </c>
      <c r="DH2570" s="33" t="s">
        <v>186</v>
      </c>
      <c r="DI2570" s="5"/>
      <c r="DJ2570" s="5"/>
    </row>
    <row r="2571">
      <c r="A2571" s="33" t="s">
        <v>15887</v>
      </c>
      <c r="B2571" s="34">
        <v>44957.0</v>
      </c>
      <c r="C2571" s="35" t="s">
        <v>137</v>
      </c>
      <c r="D2571" s="35" t="s">
        <v>139</v>
      </c>
      <c r="E2571" s="35" t="s">
        <v>142</v>
      </c>
      <c r="F2571" s="36" t="s">
        <v>144</v>
      </c>
      <c r="G2571" s="33" t="s">
        <v>15888</v>
      </c>
      <c r="H2571" s="33" t="s">
        <v>498</v>
      </c>
      <c r="I2571" s="33" t="s">
        <v>439</v>
      </c>
      <c r="J2571" s="33" t="s">
        <v>715</v>
      </c>
      <c r="K2571" s="35" t="s">
        <v>150</v>
      </c>
      <c r="L2571" s="33" t="s">
        <v>15889</v>
      </c>
      <c r="M2571" s="33">
        <v>23.0</v>
      </c>
      <c r="N2571" s="33" t="s">
        <v>15878</v>
      </c>
      <c r="O2571" s="5"/>
      <c r="P2571" s="35" t="s">
        <v>234</v>
      </c>
      <c r="Q2571" s="35" t="s">
        <v>15878</v>
      </c>
      <c r="R2571" s="33">
        <v>76675.0</v>
      </c>
      <c r="S2571" s="37"/>
      <c r="T2571" s="33"/>
      <c r="U2571" s="33">
        <v>5.06</v>
      </c>
      <c r="V2571" s="33" t="s">
        <v>154</v>
      </c>
      <c r="W2571" s="33"/>
      <c r="X2571" s="33"/>
      <c r="Y2571" s="5"/>
      <c r="Z2571" s="5"/>
      <c r="AA2571" s="33">
        <v>1.0</v>
      </c>
      <c r="AB2571" s="33"/>
      <c r="AC2571" s="33">
        <v>1.0</v>
      </c>
      <c r="AD2571" s="5"/>
      <c r="AE2571" s="5"/>
      <c r="AF2571" s="5"/>
      <c r="AG2571" s="16"/>
      <c r="AH2571" s="38" t="str">
        <f t="shared" si="1"/>
        <v/>
      </c>
      <c r="AI2571" s="39">
        <f t="shared" si="2"/>
        <v>1</v>
      </c>
      <c r="AJ2571" s="37" t="str">
        <f t="shared" si="3"/>
        <v/>
      </c>
      <c r="AK2571" s="41" t="str">
        <f t="shared" si="4"/>
        <v/>
      </c>
      <c r="AL2571" s="35" t="s">
        <v>234</v>
      </c>
      <c r="AM2571" s="33" t="s">
        <v>15878</v>
      </c>
      <c r="AN2571" s="33" t="s">
        <v>15878</v>
      </c>
      <c r="AO2571" s="41"/>
      <c r="AP2571" s="33" t="s">
        <v>169</v>
      </c>
      <c r="AQ2571" s="33" t="s">
        <v>170</v>
      </c>
      <c r="AR2571" s="33">
        <v>450.0</v>
      </c>
      <c r="AS2571" s="42"/>
      <c r="AT2571" s="42"/>
      <c r="AU2571" s="42"/>
      <c r="AV2571" s="42"/>
      <c r="AW2571" s="42"/>
      <c r="AX2571" s="5"/>
      <c r="AY2571" s="33"/>
      <c r="AZ2571" s="33" t="s">
        <v>15890</v>
      </c>
      <c r="BA2571" s="5"/>
      <c r="BB2571" s="5"/>
      <c r="BC2571" s="5" t="s">
        <v>15891</v>
      </c>
      <c r="BD2571" s="33" t="s">
        <v>173</v>
      </c>
      <c r="BE2571" s="41"/>
      <c r="BF2571" s="35"/>
      <c r="BG2571" s="33" t="s">
        <v>169</v>
      </c>
      <c r="BH2571" s="5"/>
      <c r="BI2571" s="33">
        <v>450.0</v>
      </c>
      <c r="BJ2571" s="33" t="s">
        <v>170</v>
      </c>
      <c r="BK2571" s="5"/>
      <c r="BL2571" s="5">
        <f t="shared" si="5"/>
        <v>5991.75</v>
      </c>
      <c r="BM2571" s="5"/>
      <c r="BN2571" s="5"/>
      <c r="BO2571" s="42">
        <f t="shared" si="6"/>
        <v>5991.75</v>
      </c>
      <c r="BP2571" s="44"/>
      <c r="BQ2571" s="45"/>
      <c r="BR2571" s="47"/>
      <c r="BS2571" s="45"/>
      <c r="BT2571" s="37"/>
      <c r="BU2571" s="5"/>
      <c r="BV2571" s="38"/>
      <c r="BW2571" s="48"/>
      <c r="BX2571" s="44"/>
      <c r="BY2571" s="44"/>
      <c r="BZ2571" s="33" t="s">
        <v>131</v>
      </c>
      <c r="CA2571" s="5"/>
      <c r="CB2571" s="5"/>
      <c r="CC2571" s="33" t="s">
        <v>177</v>
      </c>
      <c r="CD2571" s="5"/>
      <c r="CE2571" s="5"/>
      <c r="CF2571" s="33" t="s">
        <v>178</v>
      </c>
      <c r="CG2571" s="33" t="s">
        <v>15892</v>
      </c>
      <c r="CH2571" s="5"/>
      <c r="CI2571" s="5"/>
      <c r="CJ2571" s="5"/>
      <c r="CK2571" s="33"/>
      <c r="CL2571" s="49">
        <v>44946.0</v>
      </c>
      <c r="CM2571" s="33" t="s">
        <v>180</v>
      </c>
      <c r="CN2571" s="5"/>
      <c r="CO2571" s="33">
        <v>3.0</v>
      </c>
      <c r="CP2571" s="33" t="s">
        <v>181</v>
      </c>
      <c r="CQ2571" s="50" t="str">
        <f t="shared" si="7"/>
        <v>02/11/1951</v>
      </c>
      <c r="CR2571" s="33" t="s">
        <v>182</v>
      </c>
      <c r="CS2571" s="33">
        <v>7.0</v>
      </c>
      <c r="CT2571" s="33">
        <v>5.0</v>
      </c>
      <c r="CU2571" s="33">
        <v>25.0</v>
      </c>
      <c r="CV2571" s="33">
        <v>1638.0</v>
      </c>
      <c r="CW2571" s="5"/>
      <c r="CX2571" s="5"/>
      <c r="CY2571" s="33">
        <v>-99.8724658</v>
      </c>
      <c r="CZ2571" s="33">
        <v>20.6156898</v>
      </c>
      <c r="DA2571" s="33">
        <v>4.411982019E9</v>
      </c>
      <c r="DB2571" s="33">
        <v>2.0</v>
      </c>
      <c r="DC2571" s="33" t="s">
        <v>15501</v>
      </c>
      <c r="DD2571" s="33">
        <v>2023.0</v>
      </c>
      <c r="DE2571" s="33" t="s">
        <v>184</v>
      </c>
      <c r="DF2571" s="33"/>
      <c r="DG2571" s="33" t="s">
        <v>185</v>
      </c>
      <c r="DH2571" s="33" t="s">
        <v>186</v>
      </c>
      <c r="DI2571" s="5"/>
      <c r="DJ2571" s="5"/>
    </row>
    <row r="2572">
      <c r="A2572" s="33" t="s">
        <v>15893</v>
      </c>
      <c r="B2572" s="34">
        <v>44957.0</v>
      </c>
      <c r="C2572" s="35" t="s">
        <v>137</v>
      </c>
      <c r="D2572" s="35" t="s">
        <v>139</v>
      </c>
      <c r="E2572" s="35" t="s">
        <v>142</v>
      </c>
      <c r="F2572" s="36" t="s">
        <v>144</v>
      </c>
      <c r="G2572" s="33" t="s">
        <v>15894</v>
      </c>
      <c r="H2572" s="33" t="s">
        <v>15895</v>
      </c>
      <c r="I2572" s="33" t="s">
        <v>439</v>
      </c>
      <c r="J2572" s="33" t="s">
        <v>5481</v>
      </c>
      <c r="K2572" s="35" t="s">
        <v>150</v>
      </c>
      <c r="L2572" s="33" t="s">
        <v>15896</v>
      </c>
      <c r="M2572" s="33">
        <v>1.0</v>
      </c>
      <c r="N2572" s="33" t="s">
        <v>15878</v>
      </c>
      <c r="O2572" s="5"/>
      <c r="P2572" s="35" t="s">
        <v>234</v>
      </c>
      <c r="Q2572" s="35" t="s">
        <v>15878</v>
      </c>
      <c r="R2572" s="33">
        <v>76675.0</v>
      </c>
      <c r="S2572" s="37"/>
      <c r="T2572" s="33"/>
      <c r="U2572" s="33">
        <v>9.34</v>
      </c>
      <c r="V2572" s="33" t="s">
        <v>154</v>
      </c>
      <c r="W2572" s="33"/>
      <c r="X2572" s="33"/>
      <c r="Y2572" s="5"/>
      <c r="Z2572" s="5"/>
      <c r="AA2572" s="33">
        <v>1.0</v>
      </c>
      <c r="AB2572" s="33"/>
      <c r="AC2572" s="33">
        <v>1.0</v>
      </c>
      <c r="AD2572" s="5"/>
      <c r="AE2572" s="5"/>
      <c r="AF2572" s="5"/>
      <c r="AG2572" s="16"/>
      <c r="AH2572" s="38" t="str">
        <f t="shared" si="1"/>
        <v/>
      </c>
      <c r="AI2572" s="39">
        <f t="shared" si="2"/>
        <v>1</v>
      </c>
      <c r="AJ2572" s="37" t="str">
        <f t="shared" si="3"/>
        <v/>
      </c>
      <c r="AK2572" s="41" t="str">
        <f t="shared" si="4"/>
        <v/>
      </c>
      <c r="AL2572" s="35" t="s">
        <v>234</v>
      </c>
      <c r="AM2572" s="33" t="s">
        <v>15878</v>
      </c>
      <c r="AN2572" s="33" t="s">
        <v>15878</v>
      </c>
      <c r="AO2572" s="41"/>
      <c r="AP2572" s="33" t="s">
        <v>169</v>
      </c>
      <c r="AQ2572" s="33" t="s">
        <v>170</v>
      </c>
      <c r="AR2572" s="33">
        <v>450.0</v>
      </c>
      <c r="AS2572" s="42"/>
      <c r="AT2572" s="42"/>
      <c r="AU2572" s="42"/>
      <c r="AV2572" s="42"/>
      <c r="AW2572" s="42"/>
      <c r="AX2572" s="5"/>
      <c r="AY2572" s="33"/>
      <c r="AZ2572" s="33" t="s">
        <v>15897</v>
      </c>
      <c r="BA2572" s="5"/>
      <c r="BB2572" s="5"/>
      <c r="BC2572" s="5" t="s">
        <v>15898</v>
      </c>
      <c r="BD2572" s="33" t="s">
        <v>173</v>
      </c>
      <c r="BE2572" s="41"/>
      <c r="BF2572" s="35"/>
      <c r="BG2572" s="33" t="s">
        <v>169</v>
      </c>
      <c r="BH2572" s="5"/>
      <c r="BI2572" s="33">
        <v>450.0</v>
      </c>
      <c r="BJ2572" s="33" t="s">
        <v>170</v>
      </c>
      <c r="BK2572" s="5"/>
      <c r="BL2572" s="5">
        <f t="shared" si="5"/>
        <v>5991.75</v>
      </c>
      <c r="BM2572" s="5"/>
      <c r="BN2572" s="5"/>
      <c r="BO2572" s="42">
        <f t="shared" si="6"/>
        <v>5991.75</v>
      </c>
      <c r="BP2572" s="44"/>
      <c r="BQ2572" s="45"/>
      <c r="BR2572" s="47"/>
      <c r="BS2572" s="45"/>
      <c r="BT2572" s="37"/>
      <c r="BU2572" s="5"/>
      <c r="BV2572" s="38"/>
      <c r="BW2572" s="48"/>
      <c r="BX2572" s="44"/>
      <c r="BY2572" s="44"/>
      <c r="BZ2572" s="33" t="s">
        <v>131</v>
      </c>
      <c r="CA2572" s="5"/>
      <c r="CB2572" s="5"/>
      <c r="CC2572" s="33" t="s">
        <v>177</v>
      </c>
      <c r="CD2572" s="5"/>
      <c r="CE2572" s="5"/>
      <c r="CF2572" s="33" t="s">
        <v>178</v>
      </c>
      <c r="CG2572" s="33" t="s">
        <v>15899</v>
      </c>
      <c r="CH2572" s="5"/>
      <c r="CI2572" s="5"/>
      <c r="CJ2572" s="5"/>
      <c r="CK2572" s="33"/>
      <c r="CL2572" s="49">
        <v>44946.0</v>
      </c>
      <c r="CM2572" s="33" t="s">
        <v>180</v>
      </c>
      <c r="CN2572" s="5"/>
      <c r="CO2572" s="33">
        <v>3.0</v>
      </c>
      <c r="CP2572" s="33" t="s">
        <v>181</v>
      </c>
      <c r="CQ2572" s="50" t="str">
        <f t="shared" si="7"/>
        <v>01/12/1950</v>
      </c>
      <c r="CR2572" s="33" t="s">
        <v>182</v>
      </c>
      <c r="CS2572" s="33">
        <v>7.0</v>
      </c>
      <c r="CT2572" s="33">
        <v>5.0</v>
      </c>
      <c r="CU2572" s="33">
        <v>25.0</v>
      </c>
      <c r="CV2572" s="33">
        <v>1638.0</v>
      </c>
      <c r="CW2572" s="5"/>
      <c r="CX2572" s="5"/>
      <c r="CY2572" s="33">
        <v>-99.8719444</v>
      </c>
      <c r="CZ2572" s="33">
        <v>20.6156898</v>
      </c>
      <c r="DA2572" s="33">
        <v>4.411032922E9</v>
      </c>
      <c r="DB2572" s="33">
        <v>2.0</v>
      </c>
      <c r="DC2572" s="33" t="s">
        <v>15501</v>
      </c>
      <c r="DD2572" s="33">
        <v>2023.0</v>
      </c>
      <c r="DE2572" s="33" t="s">
        <v>184</v>
      </c>
      <c r="DF2572" s="33"/>
      <c r="DG2572" s="33" t="s">
        <v>185</v>
      </c>
      <c r="DH2572" s="33" t="s">
        <v>186</v>
      </c>
      <c r="DI2572" s="5"/>
      <c r="DJ2572" s="5"/>
    </row>
    <row r="2573">
      <c r="A2573" s="33" t="s">
        <v>15900</v>
      </c>
      <c r="B2573" s="34">
        <v>44957.0</v>
      </c>
      <c r="C2573" s="35" t="s">
        <v>137</v>
      </c>
      <c r="D2573" s="35" t="s">
        <v>139</v>
      </c>
      <c r="E2573" s="35" t="s">
        <v>142</v>
      </c>
      <c r="F2573" s="36" t="s">
        <v>144</v>
      </c>
      <c r="G2573" s="33" t="s">
        <v>15901</v>
      </c>
      <c r="H2573" s="33" t="s">
        <v>15902</v>
      </c>
      <c r="I2573" s="33" t="s">
        <v>439</v>
      </c>
      <c r="J2573" s="33" t="s">
        <v>149</v>
      </c>
      <c r="K2573" s="35" t="s">
        <v>150</v>
      </c>
      <c r="L2573" s="33" t="s">
        <v>15903</v>
      </c>
      <c r="M2573" s="33" t="s">
        <v>8450</v>
      </c>
      <c r="N2573" s="33" t="s">
        <v>15878</v>
      </c>
      <c r="O2573" s="5"/>
      <c r="P2573" s="35" t="s">
        <v>234</v>
      </c>
      <c r="Q2573" s="35" t="s">
        <v>15878</v>
      </c>
      <c r="R2573" s="33">
        <v>76675.0</v>
      </c>
      <c r="S2573" s="37"/>
      <c r="T2573" s="33"/>
      <c r="U2573" s="33">
        <v>10.69</v>
      </c>
      <c r="V2573" s="33" t="s">
        <v>154</v>
      </c>
      <c r="W2573" s="33"/>
      <c r="X2573" s="33"/>
      <c r="Y2573" s="5"/>
      <c r="Z2573" s="5"/>
      <c r="AA2573" s="33">
        <v>1.0</v>
      </c>
      <c r="AB2573" s="33"/>
      <c r="AC2573" s="33">
        <v>1.0</v>
      </c>
      <c r="AD2573" s="5"/>
      <c r="AE2573" s="5"/>
      <c r="AF2573" s="5"/>
      <c r="AG2573" s="16"/>
      <c r="AH2573" s="38" t="str">
        <f t="shared" si="1"/>
        <v/>
      </c>
      <c r="AI2573" s="39">
        <f t="shared" si="2"/>
        <v>1</v>
      </c>
      <c r="AJ2573" s="37" t="str">
        <f t="shared" si="3"/>
        <v/>
      </c>
      <c r="AK2573" s="41" t="str">
        <f t="shared" si="4"/>
        <v/>
      </c>
      <c r="AL2573" s="35" t="s">
        <v>234</v>
      </c>
      <c r="AM2573" s="33" t="s">
        <v>15878</v>
      </c>
      <c r="AN2573" s="33" t="s">
        <v>15878</v>
      </c>
      <c r="AO2573" s="41"/>
      <c r="AP2573" s="33" t="s">
        <v>169</v>
      </c>
      <c r="AQ2573" s="33" t="s">
        <v>170</v>
      </c>
      <c r="AR2573" s="33">
        <v>450.0</v>
      </c>
      <c r="AS2573" s="42"/>
      <c r="AT2573" s="42"/>
      <c r="AU2573" s="42"/>
      <c r="AV2573" s="42"/>
      <c r="AW2573" s="42"/>
      <c r="AX2573" s="5"/>
      <c r="AY2573" s="33"/>
      <c r="AZ2573" s="33" t="s">
        <v>15904</v>
      </c>
      <c r="BA2573" s="5"/>
      <c r="BB2573" s="5"/>
      <c r="BC2573" s="5" t="s">
        <v>15905</v>
      </c>
      <c r="BD2573" s="33" t="s">
        <v>173</v>
      </c>
      <c r="BE2573" s="41"/>
      <c r="BF2573" s="35"/>
      <c r="BG2573" s="33" t="s">
        <v>169</v>
      </c>
      <c r="BH2573" s="5"/>
      <c r="BI2573" s="33">
        <v>450.0</v>
      </c>
      <c r="BJ2573" s="33" t="s">
        <v>170</v>
      </c>
      <c r="BK2573" s="5"/>
      <c r="BL2573" s="5">
        <f t="shared" si="5"/>
        <v>5991.75</v>
      </c>
      <c r="BM2573" s="5"/>
      <c r="BN2573" s="5"/>
      <c r="BO2573" s="42">
        <f t="shared" si="6"/>
        <v>5991.75</v>
      </c>
      <c r="BP2573" s="44"/>
      <c r="BQ2573" s="45"/>
      <c r="BR2573" s="47"/>
      <c r="BS2573" s="45"/>
      <c r="BT2573" s="37"/>
      <c r="BU2573" s="5"/>
      <c r="BV2573" s="38"/>
      <c r="BW2573" s="48"/>
      <c r="BX2573" s="44"/>
      <c r="BY2573" s="44"/>
      <c r="BZ2573" s="33" t="s">
        <v>131</v>
      </c>
      <c r="CA2573" s="5"/>
      <c r="CB2573" s="5"/>
      <c r="CC2573" s="33" t="s">
        <v>177</v>
      </c>
      <c r="CD2573" s="5"/>
      <c r="CE2573" s="5"/>
      <c r="CF2573" s="33" t="s">
        <v>178</v>
      </c>
      <c r="CG2573" s="33" t="s">
        <v>15906</v>
      </c>
      <c r="CH2573" s="5"/>
      <c r="CI2573" s="5"/>
      <c r="CJ2573" s="5"/>
      <c r="CK2573" s="33"/>
      <c r="CL2573" s="49">
        <v>44946.0</v>
      </c>
      <c r="CM2573" s="33" t="s">
        <v>180</v>
      </c>
      <c r="CN2573" s="5"/>
      <c r="CO2573" s="33">
        <v>3.0</v>
      </c>
      <c r="CP2573" s="33" t="s">
        <v>181</v>
      </c>
      <c r="CQ2573" s="50" t="str">
        <f t="shared" si="7"/>
        <v>27/04/1962</v>
      </c>
      <c r="CR2573" s="33" t="s">
        <v>182</v>
      </c>
      <c r="CS2573" s="33">
        <v>7.0</v>
      </c>
      <c r="CT2573" s="33">
        <v>5.0</v>
      </c>
      <c r="CU2573" s="33">
        <v>25.0</v>
      </c>
      <c r="CV2573" s="33">
        <v>1638.0</v>
      </c>
      <c r="CW2573" s="5"/>
      <c r="CX2573" s="5"/>
      <c r="CY2573" s="33">
        <v>-99.8719444</v>
      </c>
      <c r="CZ2573" s="33">
        <v>20.6156898</v>
      </c>
      <c r="DA2573" s="33">
        <v>4.4219266E9</v>
      </c>
      <c r="DB2573" s="33">
        <v>1.0</v>
      </c>
      <c r="DC2573" s="33" t="s">
        <v>15501</v>
      </c>
      <c r="DD2573" s="33">
        <v>2023.0</v>
      </c>
      <c r="DE2573" s="33" t="s">
        <v>184</v>
      </c>
      <c r="DF2573" s="33"/>
      <c r="DG2573" s="33" t="s">
        <v>185</v>
      </c>
      <c r="DH2573" s="33" t="s">
        <v>186</v>
      </c>
      <c r="DI2573" s="5"/>
      <c r="DJ2573" s="5"/>
    </row>
    <row r="2574">
      <c r="A2574" s="33" t="s">
        <v>15907</v>
      </c>
      <c r="B2574" s="34">
        <v>44957.0</v>
      </c>
      <c r="C2574" s="35" t="s">
        <v>137</v>
      </c>
      <c r="D2574" s="35" t="s">
        <v>139</v>
      </c>
      <c r="E2574" s="35" t="s">
        <v>142</v>
      </c>
      <c r="F2574" s="36" t="s">
        <v>144</v>
      </c>
      <c r="G2574" s="33" t="s">
        <v>15908</v>
      </c>
      <c r="H2574" s="33" t="s">
        <v>3392</v>
      </c>
      <c r="I2574" s="33" t="s">
        <v>439</v>
      </c>
      <c r="J2574" s="33" t="s">
        <v>439</v>
      </c>
      <c r="K2574" s="35" t="s">
        <v>150</v>
      </c>
      <c r="L2574" s="33" t="s">
        <v>10462</v>
      </c>
      <c r="M2574" s="33" t="s">
        <v>8450</v>
      </c>
      <c r="N2574" s="33" t="s">
        <v>15878</v>
      </c>
      <c r="O2574" s="5"/>
      <c r="P2574" s="35" t="s">
        <v>234</v>
      </c>
      <c r="Q2574" s="35" t="s">
        <v>15878</v>
      </c>
      <c r="R2574" s="33">
        <v>76675.0</v>
      </c>
      <c r="S2574" s="37"/>
      <c r="T2574" s="33"/>
      <c r="U2574" s="33">
        <v>10.57</v>
      </c>
      <c r="V2574" s="33" t="s">
        <v>154</v>
      </c>
      <c r="W2574" s="33"/>
      <c r="X2574" s="33"/>
      <c r="Y2574" s="5"/>
      <c r="Z2574" s="5"/>
      <c r="AA2574" s="33">
        <v>1.0</v>
      </c>
      <c r="AB2574" s="33"/>
      <c r="AC2574" s="33">
        <v>1.0</v>
      </c>
      <c r="AD2574" s="5"/>
      <c r="AE2574" s="5"/>
      <c r="AF2574" s="5"/>
      <c r="AG2574" s="16"/>
      <c r="AH2574" s="38" t="str">
        <f t="shared" si="1"/>
        <v/>
      </c>
      <c r="AI2574" s="39">
        <f t="shared" si="2"/>
        <v>1</v>
      </c>
      <c r="AJ2574" s="37" t="str">
        <f t="shared" si="3"/>
        <v/>
      </c>
      <c r="AK2574" s="41" t="str">
        <f t="shared" si="4"/>
        <v/>
      </c>
      <c r="AL2574" s="35" t="s">
        <v>234</v>
      </c>
      <c r="AM2574" s="33" t="s">
        <v>15878</v>
      </c>
      <c r="AN2574" s="33" t="s">
        <v>15878</v>
      </c>
      <c r="AO2574" s="41"/>
      <c r="AP2574" s="33" t="s">
        <v>169</v>
      </c>
      <c r="AQ2574" s="33" t="s">
        <v>170</v>
      </c>
      <c r="AR2574" s="33">
        <v>450.0</v>
      </c>
      <c r="AS2574" s="42"/>
      <c r="AT2574" s="42"/>
      <c r="AU2574" s="42"/>
      <c r="AV2574" s="42"/>
      <c r="AW2574" s="42"/>
      <c r="AX2574" s="5"/>
      <c r="AY2574" s="33"/>
      <c r="AZ2574" s="33" t="s">
        <v>15909</v>
      </c>
      <c r="BA2574" s="5"/>
      <c r="BB2574" s="5"/>
      <c r="BC2574" s="5" t="s">
        <v>15910</v>
      </c>
      <c r="BD2574" s="33" t="s">
        <v>173</v>
      </c>
      <c r="BE2574" s="41"/>
      <c r="BF2574" s="35"/>
      <c r="BG2574" s="33" t="s">
        <v>169</v>
      </c>
      <c r="BH2574" s="5"/>
      <c r="BI2574" s="33">
        <v>450.0</v>
      </c>
      <c r="BJ2574" s="33" t="s">
        <v>170</v>
      </c>
      <c r="BK2574" s="5"/>
      <c r="BL2574" s="5">
        <f t="shared" si="5"/>
        <v>5991.75</v>
      </c>
      <c r="BM2574" s="5"/>
      <c r="BN2574" s="5"/>
      <c r="BO2574" s="42">
        <f t="shared" si="6"/>
        <v>5991.75</v>
      </c>
      <c r="BP2574" s="44"/>
      <c r="BQ2574" s="45"/>
      <c r="BR2574" s="47"/>
      <c r="BS2574" s="45"/>
      <c r="BT2574" s="37"/>
      <c r="BU2574" s="5"/>
      <c r="BV2574" s="38"/>
      <c r="BW2574" s="48"/>
      <c r="BX2574" s="44"/>
      <c r="BY2574" s="44"/>
      <c r="BZ2574" s="33" t="s">
        <v>131</v>
      </c>
      <c r="CA2574" s="5"/>
      <c r="CB2574" s="5"/>
      <c r="CC2574" s="33" t="s">
        <v>177</v>
      </c>
      <c r="CD2574" s="5"/>
      <c r="CE2574" s="5"/>
      <c r="CF2574" s="33" t="s">
        <v>178</v>
      </c>
      <c r="CG2574" s="33" t="s">
        <v>15911</v>
      </c>
      <c r="CH2574" s="5"/>
      <c r="CI2574" s="5"/>
      <c r="CJ2574" s="5"/>
      <c r="CK2574" s="33"/>
      <c r="CL2574" s="49">
        <v>44946.0</v>
      </c>
      <c r="CM2574" s="33" t="s">
        <v>180</v>
      </c>
      <c r="CN2574" s="5"/>
      <c r="CO2574" s="33">
        <v>3.0</v>
      </c>
      <c r="CP2574" s="33" t="s">
        <v>181</v>
      </c>
      <c r="CQ2574" s="50" t="str">
        <f t="shared" si="7"/>
        <v>07/08/1940</v>
      </c>
      <c r="CR2574" s="33" t="s">
        <v>182</v>
      </c>
      <c r="CS2574" s="33">
        <v>7.0</v>
      </c>
      <c r="CT2574" s="33">
        <v>5.0</v>
      </c>
      <c r="CU2574" s="33">
        <v>25.0</v>
      </c>
      <c r="CV2574" s="33">
        <v>1638.0</v>
      </c>
      <c r="CW2574" s="5"/>
      <c r="CX2574" s="5"/>
      <c r="CY2574" s="33">
        <v>-99.874381</v>
      </c>
      <c r="CZ2574" s="33">
        <v>20.6156898</v>
      </c>
      <c r="DA2574" s="33">
        <v>4.411982061E9</v>
      </c>
      <c r="DB2574" s="33">
        <v>2.0</v>
      </c>
      <c r="DC2574" s="33" t="s">
        <v>15501</v>
      </c>
      <c r="DD2574" s="33">
        <v>2023.0</v>
      </c>
      <c r="DE2574" s="33" t="s">
        <v>184</v>
      </c>
      <c r="DF2574" s="33"/>
      <c r="DG2574" s="33" t="s">
        <v>185</v>
      </c>
      <c r="DH2574" s="33" t="s">
        <v>186</v>
      </c>
      <c r="DI2574" s="5"/>
      <c r="DJ2574" s="5"/>
    </row>
    <row r="2575">
      <c r="A2575" s="33" t="s">
        <v>15912</v>
      </c>
      <c r="B2575" s="34">
        <v>44957.0</v>
      </c>
      <c r="C2575" s="35" t="s">
        <v>137</v>
      </c>
      <c r="D2575" s="35" t="s">
        <v>139</v>
      </c>
      <c r="E2575" s="35" t="s">
        <v>142</v>
      </c>
      <c r="F2575" s="36" t="s">
        <v>144</v>
      </c>
      <c r="G2575" s="33" t="s">
        <v>15913</v>
      </c>
      <c r="H2575" s="33" t="s">
        <v>15914</v>
      </c>
      <c r="I2575" s="33" t="s">
        <v>439</v>
      </c>
      <c r="J2575" s="33" t="s">
        <v>231</v>
      </c>
      <c r="K2575" s="35" t="s">
        <v>150</v>
      </c>
      <c r="L2575" s="33" t="s">
        <v>15915</v>
      </c>
      <c r="M2575" s="33">
        <v>8.0</v>
      </c>
      <c r="N2575" s="33" t="s">
        <v>15878</v>
      </c>
      <c r="O2575" s="5"/>
      <c r="P2575" s="35" t="s">
        <v>234</v>
      </c>
      <c r="Q2575" s="35" t="s">
        <v>15878</v>
      </c>
      <c r="R2575" s="33">
        <v>76675.0</v>
      </c>
      <c r="S2575" s="37"/>
      <c r="T2575" s="33"/>
      <c r="U2575" s="33">
        <v>5.41</v>
      </c>
      <c r="V2575" s="33" t="s">
        <v>154</v>
      </c>
      <c r="W2575" s="33"/>
      <c r="X2575" s="33"/>
      <c r="Y2575" s="5"/>
      <c r="Z2575" s="5"/>
      <c r="AA2575" s="33">
        <v>1.0</v>
      </c>
      <c r="AB2575" s="33"/>
      <c r="AC2575" s="33">
        <v>1.0</v>
      </c>
      <c r="AD2575" s="5"/>
      <c r="AE2575" s="5"/>
      <c r="AF2575" s="5"/>
      <c r="AG2575" s="16"/>
      <c r="AH2575" s="38" t="str">
        <f t="shared" si="1"/>
        <v/>
      </c>
      <c r="AI2575" s="39">
        <f t="shared" si="2"/>
        <v>1</v>
      </c>
      <c r="AJ2575" s="37" t="str">
        <f t="shared" si="3"/>
        <v/>
      </c>
      <c r="AK2575" s="41" t="str">
        <f t="shared" si="4"/>
        <v/>
      </c>
      <c r="AL2575" s="35" t="s">
        <v>234</v>
      </c>
      <c r="AM2575" s="33" t="s">
        <v>15878</v>
      </c>
      <c r="AN2575" s="33" t="s">
        <v>15878</v>
      </c>
      <c r="AO2575" s="41"/>
      <c r="AP2575" s="33" t="s">
        <v>169</v>
      </c>
      <c r="AQ2575" s="33" t="s">
        <v>170</v>
      </c>
      <c r="AR2575" s="33">
        <v>450.0</v>
      </c>
      <c r="AS2575" s="42"/>
      <c r="AT2575" s="42"/>
      <c r="AU2575" s="42"/>
      <c r="AV2575" s="42"/>
      <c r="AW2575" s="42"/>
      <c r="AX2575" s="5"/>
      <c r="AY2575" s="33"/>
      <c r="AZ2575" s="33" t="s">
        <v>15916</v>
      </c>
      <c r="BA2575" s="5"/>
      <c r="BB2575" s="5"/>
      <c r="BC2575" s="5" t="s">
        <v>15917</v>
      </c>
      <c r="BD2575" s="33" t="s">
        <v>173</v>
      </c>
      <c r="BE2575" s="41"/>
      <c r="BF2575" s="35"/>
      <c r="BG2575" s="33" t="s">
        <v>169</v>
      </c>
      <c r="BH2575" s="5"/>
      <c r="BI2575" s="33">
        <v>450.0</v>
      </c>
      <c r="BJ2575" s="33" t="s">
        <v>170</v>
      </c>
      <c r="BK2575" s="5"/>
      <c r="BL2575" s="5">
        <f t="shared" si="5"/>
        <v>5991.75</v>
      </c>
      <c r="BM2575" s="5"/>
      <c r="BN2575" s="5"/>
      <c r="BO2575" s="42">
        <f t="shared" si="6"/>
        <v>5991.75</v>
      </c>
      <c r="BP2575" s="44"/>
      <c r="BQ2575" s="45"/>
      <c r="BR2575" s="47"/>
      <c r="BS2575" s="45"/>
      <c r="BT2575" s="37"/>
      <c r="BU2575" s="5"/>
      <c r="BV2575" s="38"/>
      <c r="BW2575" s="48"/>
      <c r="BX2575" s="44"/>
      <c r="BY2575" s="44"/>
      <c r="BZ2575" s="33" t="s">
        <v>131</v>
      </c>
      <c r="CA2575" s="5"/>
      <c r="CB2575" s="5"/>
      <c r="CC2575" s="33" t="s">
        <v>177</v>
      </c>
      <c r="CD2575" s="5"/>
      <c r="CE2575" s="5"/>
      <c r="CF2575" s="33" t="s">
        <v>178</v>
      </c>
      <c r="CG2575" s="33" t="s">
        <v>15918</v>
      </c>
      <c r="CH2575" s="5"/>
      <c r="CI2575" s="5"/>
      <c r="CJ2575" s="5"/>
      <c r="CK2575" s="33"/>
      <c r="CL2575" s="49">
        <v>44946.0</v>
      </c>
      <c r="CM2575" s="33" t="s">
        <v>180</v>
      </c>
      <c r="CN2575" s="5"/>
      <c r="CO2575" s="33">
        <v>3.0</v>
      </c>
      <c r="CP2575" s="33" t="s">
        <v>181</v>
      </c>
      <c r="CQ2575" s="50" t="str">
        <f t="shared" si="7"/>
        <v>14/12/1947</v>
      </c>
      <c r="CR2575" s="33" t="s">
        <v>182</v>
      </c>
      <c r="CS2575" s="33">
        <v>7.0</v>
      </c>
      <c r="CT2575" s="33">
        <v>5.0</v>
      </c>
      <c r="CU2575" s="33">
        <v>25.0</v>
      </c>
      <c r="CV2575" s="33">
        <v>1638.0</v>
      </c>
      <c r="CW2575" s="5"/>
      <c r="CX2575" s="5"/>
      <c r="CY2575" s="33">
        <v>-99.8746241</v>
      </c>
      <c r="CZ2575" s="33">
        <v>20.6156898</v>
      </c>
      <c r="DA2575" s="33">
        <v>4.412125412E9</v>
      </c>
      <c r="DB2575" s="33">
        <v>2.0</v>
      </c>
      <c r="DC2575" s="33" t="s">
        <v>15501</v>
      </c>
      <c r="DD2575" s="33">
        <v>2023.0</v>
      </c>
      <c r="DE2575" s="33" t="s">
        <v>184</v>
      </c>
      <c r="DF2575" s="33"/>
      <c r="DG2575" s="33" t="s">
        <v>185</v>
      </c>
      <c r="DH2575" s="33" t="s">
        <v>186</v>
      </c>
      <c r="DI2575" s="5"/>
      <c r="DJ2575" s="5"/>
    </row>
    <row r="2576">
      <c r="A2576" s="33" t="s">
        <v>15919</v>
      </c>
      <c r="B2576" s="34">
        <v>44957.0</v>
      </c>
      <c r="C2576" s="35" t="s">
        <v>137</v>
      </c>
      <c r="D2576" s="35" t="s">
        <v>139</v>
      </c>
      <c r="E2576" s="35" t="s">
        <v>142</v>
      </c>
      <c r="F2576" s="36" t="s">
        <v>144</v>
      </c>
      <c r="G2576" s="33" t="s">
        <v>15920</v>
      </c>
      <c r="H2576" s="33" t="s">
        <v>4906</v>
      </c>
      <c r="I2576" s="33" t="s">
        <v>439</v>
      </c>
      <c r="J2576" s="33" t="s">
        <v>231</v>
      </c>
      <c r="K2576" s="35" t="s">
        <v>150</v>
      </c>
      <c r="L2576" s="33" t="s">
        <v>15896</v>
      </c>
      <c r="M2576" s="33">
        <v>3.0</v>
      </c>
      <c r="N2576" s="33" t="s">
        <v>15878</v>
      </c>
      <c r="O2576" s="5"/>
      <c r="P2576" s="35" t="s">
        <v>234</v>
      </c>
      <c r="Q2576" s="35" t="s">
        <v>15878</v>
      </c>
      <c r="R2576" s="33">
        <v>76675.0</v>
      </c>
      <c r="S2576" s="37"/>
      <c r="T2576" s="33"/>
      <c r="U2576" s="33">
        <v>2.64</v>
      </c>
      <c r="V2576" s="33" t="s">
        <v>154</v>
      </c>
      <c r="W2576" s="33"/>
      <c r="X2576" s="33"/>
      <c r="Y2576" s="5"/>
      <c r="Z2576" s="5"/>
      <c r="AA2576" s="33">
        <v>1.0</v>
      </c>
      <c r="AB2576" s="33"/>
      <c r="AC2576" s="33">
        <v>1.0</v>
      </c>
      <c r="AD2576" s="5"/>
      <c r="AE2576" s="5"/>
      <c r="AF2576" s="5"/>
      <c r="AG2576" s="16"/>
      <c r="AH2576" s="38" t="str">
        <f t="shared" si="1"/>
        <v/>
      </c>
      <c r="AI2576" s="39">
        <f t="shared" si="2"/>
        <v>1</v>
      </c>
      <c r="AJ2576" s="37" t="str">
        <f t="shared" si="3"/>
        <v/>
      </c>
      <c r="AK2576" s="41" t="str">
        <f t="shared" si="4"/>
        <v/>
      </c>
      <c r="AL2576" s="35" t="s">
        <v>234</v>
      </c>
      <c r="AM2576" s="33" t="s">
        <v>15878</v>
      </c>
      <c r="AN2576" s="33" t="s">
        <v>15878</v>
      </c>
      <c r="AO2576" s="41"/>
      <c r="AP2576" s="33" t="s">
        <v>169</v>
      </c>
      <c r="AQ2576" s="33" t="s">
        <v>170</v>
      </c>
      <c r="AR2576" s="33">
        <v>300.0</v>
      </c>
      <c r="AS2576" s="42"/>
      <c r="AT2576" s="42"/>
      <c r="AU2576" s="42"/>
      <c r="AV2576" s="42"/>
      <c r="AW2576" s="42"/>
      <c r="AX2576" s="5"/>
      <c r="AY2576" s="33"/>
      <c r="AZ2576" s="33" t="s">
        <v>15921</v>
      </c>
      <c r="BA2576" s="5"/>
      <c r="BB2576" s="5"/>
      <c r="BC2576" s="5" t="s">
        <v>15922</v>
      </c>
      <c r="BD2576" s="33" t="s">
        <v>173</v>
      </c>
      <c r="BE2576" s="41"/>
      <c r="BF2576" s="35"/>
      <c r="BG2576" s="33" t="s">
        <v>169</v>
      </c>
      <c r="BH2576" s="5"/>
      <c r="BI2576" s="33">
        <v>300.0</v>
      </c>
      <c r="BJ2576" s="33" t="s">
        <v>170</v>
      </c>
      <c r="BK2576" s="5"/>
      <c r="BL2576" s="5">
        <f t="shared" si="5"/>
        <v>3994.5</v>
      </c>
      <c r="BM2576" s="5"/>
      <c r="BN2576" s="5"/>
      <c r="BO2576" s="42">
        <f t="shared" si="6"/>
        <v>3994.5</v>
      </c>
      <c r="BP2576" s="44"/>
      <c r="BQ2576" s="45"/>
      <c r="BR2576" s="47"/>
      <c r="BS2576" s="45"/>
      <c r="BT2576" s="37"/>
      <c r="BU2576" s="5"/>
      <c r="BV2576" s="38"/>
      <c r="BW2576" s="48"/>
      <c r="BX2576" s="44"/>
      <c r="BY2576" s="44"/>
      <c r="BZ2576" s="33" t="s">
        <v>131</v>
      </c>
      <c r="CA2576" s="5"/>
      <c r="CB2576" s="5"/>
      <c r="CC2576" s="33" t="s">
        <v>177</v>
      </c>
      <c r="CD2576" s="5"/>
      <c r="CE2576" s="5"/>
      <c r="CF2576" s="33" t="s">
        <v>178</v>
      </c>
      <c r="CG2576" s="33" t="s">
        <v>15923</v>
      </c>
      <c r="CH2576" s="5"/>
      <c r="CI2576" s="5"/>
      <c r="CJ2576" s="5"/>
      <c r="CK2576" s="33"/>
      <c r="CL2576" s="49">
        <v>44946.0</v>
      </c>
      <c r="CM2576" s="33" t="s">
        <v>180</v>
      </c>
      <c r="CN2576" s="5"/>
      <c r="CO2576" s="33">
        <v>2.0</v>
      </c>
      <c r="CP2576" s="33" t="s">
        <v>181</v>
      </c>
      <c r="CQ2576" s="50" t="str">
        <f t="shared" si="7"/>
        <v>08/10/1950</v>
      </c>
      <c r="CR2576" s="33" t="s">
        <v>182</v>
      </c>
      <c r="CS2576" s="33">
        <v>7.0</v>
      </c>
      <c r="CT2576" s="33">
        <v>5.0</v>
      </c>
      <c r="CU2576" s="33">
        <v>25.0</v>
      </c>
      <c r="CV2576" s="33">
        <v>1638.0</v>
      </c>
      <c r="CW2576" s="5"/>
      <c r="CX2576" s="5"/>
      <c r="CY2576" s="33">
        <v>-99.871661</v>
      </c>
      <c r="CZ2576" s="33">
        <v>20.6156898</v>
      </c>
      <c r="DA2576" s="33">
        <v>4.4219266E9</v>
      </c>
      <c r="DB2576" s="33">
        <v>1.0</v>
      </c>
      <c r="DC2576" s="33" t="s">
        <v>15501</v>
      </c>
      <c r="DD2576" s="33">
        <v>2023.0</v>
      </c>
      <c r="DE2576" s="33" t="s">
        <v>184</v>
      </c>
      <c r="DF2576" s="33"/>
      <c r="DG2576" s="33" t="s">
        <v>185</v>
      </c>
      <c r="DH2576" s="33" t="s">
        <v>186</v>
      </c>
      <c r="DI2576" s="5"/>
      <c r="DJ2576" s="5"/>
    </row>
    <row r="2577">
      <c r="A2577" s="33" t="s">
        <v>15924</v>
      </c>
      <c r="B2577" s="34">
        <v>44957.0</v>
      </c>
      <c r="C2577" s="35" t="s">
        <v>137</v>
      </c>
      <c r="D2577" s="35" t="s">
        <v>139</v>
      </c>
      <c r="E2577" s="35" t="s">
        <v>142</v>
      </c>
      <c r="F2577" s="36" t="s">
        <v>144</v>
      </c>
      <c r="G2577" s="33" t="s">
        <v>15925</v>
      </c>
      <c r="H2577" s="33" t="s">
        <v>2019</v>
      </c>
      <c r="I2577" s="33" t="s">
        <v>1641</v>
      </c>
      <c r="J2577" s="33" t="s">
        <v>5593</v>
      </c>
      <c r="K2577" s="35" t="s">
        <v>150</v>
      </c>
      <c r="L2577" s="33" t="s">
        <v>15926</v>
      </c>
      <c r="M2577" s="33">
        <v>2.0</v>
      </c>
      <c r="N2577" s="33" t="s">
        <v>15878</v>
      </c>
      <c r="O2577" s="5"/>
      <c r="P2577" s="35" t="s">
        <v>234</v>
      </c>
      <c r="Q2577" s="35" t="s">
        <v>15878</v>
      </c>
      <c r="R2577" s="33">
        <v>76675.0</v>
      </c>
      <c r="S2577" s="37"/>
      <c r="T2577" s="33"/>
      <c r="U2577" s="33">
        <v>5.99</v>
      </c>
      <c r="V2577" s="33" t="s">
        <v>154</v>
      </c>
      <c r="W2577" s="33"/>
      <c r="X2577" s="33"/>
      <c r="Y2577" s="5"/>
      <c r="Z2577" s="5"/>
      <c r="AA2577" s="33">
        <v>1.0</v>
      </c>
      <c r="AB2577" s="33"/>
      <c r="AC2577" s="33">
        <v>1.0</v>
      </c>
      <c r="AD2577" s="5"/>
      <c r="AE2577" s="5"/>
      <c r="AF2577" s="5"/>
      <c r="AG2577" s="16"/>
      <c r="AH2577" s="38" t="str">
        <f t="shared" si="1"/>
        <v/>
      </c>
      <c r="AI2577" s="39">
        <f t="shared" si="2"/>
        <v>1</v>
      </c>
      <c r="AJ2577" s="37" t="str">
        <f t="shared" si="3"/>
        <v/>
      </c>
      <c r="AK2577" s="41" t="str">
        <f t="shared" si="4"/>
        <v/>
      </c>
      <c r="AL2577" s="35" t="s">
        <v>234</v>
      </c>
      <c r="AM2577" s="33" t="s">
        <v>15878</v>
      </c>
      <c r="AN2577" s="33" t="s">
        <v>15878</v>
      </c>
      <c r="AO2577" s="41"/>
      <c r="AP2577" s="33" t="s">
        <v>169</v>
      </c>
      <c r="AQ2577" s="33" t="s">
        <v>170</v>
      </c>
      <c r="AR2577" s="33">
        <v>450.0</v>
      </c>
      <c r="AS2577" s="42"/>
      <c r="AT2577" s="42"/>
      <c r="AU2577" s="42"/>
      <c r="AV2577" s="42"/>
      <c r="AW2577" s="42"/>
      <c r="AX2577" s="5"/>
      <c r="AY2577" s="33"/>
      <c r="AZ2577" s="33" t="s">
        <v>15927</v>
      </c>
      <c r="BA2577" s="5"/>
      <c r="BB2577" s="5"/>
      <c r="BC2577" s="5" t="s">
        <v>15928</v>
      </c>
      <c r="BD2577" s="33" t="s">
        <v>173</v>
      </c>
      <c r="BE2577" s="41"/>
      <c r="BF2577" s="35"/>
      <c r="BG2577" s="33" t="s">
        <v>169</v>
      </c>
      <c r="BH2577" s="5"/>
      <c r="BI2577" s="33">
        <v>450.0</v>
      </c>
      <c r="BJ2577" s="33" t="s">
        <v>170</v>
      </c>
      <c r="BK2577" s="5"/>
      <c r="BL2577" s="5">
        <f t="shared" si="5"/>
        <v>5991.75</v>
      </c>
      <c r="BM2577" s="5"/>
      <c r="BN2577" s="5"/>
      <c r="BO2577" s="42">
        <f t="shared" si="6"/>
        <v>5991.75</v>
      </c>
      <c r="BP2577" s="44"/>
      <c r="BQ2577" s="45"/>
      <c r="BR2577" s="47"/>
      <c r="BS2577" s="45"/>
      <c r="BT2577" s="37"/>
      <c r="BU2577" s="5"/>
      <c r="BV2577" s="38"/>
      <c r="BW2577" s="48"/>
      <c r="BX2577" s="44"/>
      <c r="BY2577" s="44"/>
      <c r="BZ2577" s="33" t="s">
        <v>131</v>
      </c>
      <c r="CA2577" s="5"/>
      <c r="CB2577" s="5"/>
      <c r="CC2577" s="33" t="s">
        <v>177</v>
      </c>
      <c r="CD2577" s="5"/>
      <c r="CE2577" s="5"/>
      <c r="CF2577" s="33" t="s">
        <v>178</v>
      </c>
      <c r="CG2577" s="33" t="s">
        <v>15929</v>
      </c>
      <c r="CH2577" s="5"/>
      <c r="CI2577" s="5"/>
      <c r="CJ2577" s="5"/>
      <c r="CK2577" s="33"/>
      <c r="CL2577" s="49">
        <v>44946.0</v>
      </c>
      <c r="CM2577" s="33" t="s">
        <v>180</v>
      </c>
      <c r="CN2577" s="5"/>
      <c r="CO2577" s="33">
        <v>3.0</v>
      </c>
      <c r="CP2577" s="33" t="s">
        <v>181</v>
      </c>
      <c r="CQ2577" s="50" t="str">
        <f t="shared" si="7"/>
        <v>15/07/1944</v>
      </c>
      <c r="CR2577" s="33" t="s">
        <v>182</v>
      </c>
      <c r="CS2577" s="33">
        <v>7.0</v>
      </c>
      <c r="CT2577" s="33">
        <v>5.0</v>
      </c>
      <c r="CU2577" s="33">
        <v>25.0</v>
      </c>
      <c r="CV2577" s="33">
        <v>1638.0</v>
      </c>
      <c r="CW2577" s="5"/>
      <c r="CX2577" s="5"/>
      <c r="CY2577" s="33">
        <v>-99.8714172</v>
      </c>
      <c r="CZ2577" s="33">
        <v>20.6156898</v>
      </c>
      <c r="DA2577" s="33">
        <v>4.4219266E9</v>
      </c>
      <c r="DB2577" s="33">
        <v>1.0</v>
      </c>
      <c r="DC2577" s="33" t="s">
        <v>15501</v>
      </c>
      <c r="DD2577" s="33">
        <v>2023.0</v>
      </c>
      <c r="DE2577" s="33" t="s">
        <v>184</v>
      </c>
      <c r="DF2577" s="33"/>
      <c r="DG2577" s="33" t="s">
        <v>185</v>
      </c>
      <c r="DH2577" s="33" t="s">
        <v>186</v>
      </c>
      <c r="DI2577" s="5"/>
      <c r="DJ2577" s="5"/>
    </row>
    <row r="2578">
      <c r="A2578" s="33" t="s">
        <v>15930</v>
      </c>
      <c r="B2578" s="34">
        <v>44957.0</v>
      </c>
      <c r="C2578" s="35" t="s">
        <v>137</v>
      </c>
      <c r="D2578" s="35" t="s">
        <v>139</v>
      </c>
      <c r="E2578" s="35" t="s">
        <v>142</v>
      </c>
      <c r="F2578" s="36" t="s">
        <v>144</v>
      </c>
      <c r="G2578" s="33" t="s">
        <v>15931</v>
      </c>
      <c r="H2578" s="33" t="s">
        <v>15932</v>
      </c>
      <c r="I2578" s="33" t="s">
        <v>1641</v>
      </c>
      <c r="J2578" s="33" t="s">
        <v>231</v>
      </c>
      <c r="K2578" s="35" t="s">
        <v>150</v>
      </c>
      <c r="L2578" s="33" t="s">
        <v>15933</v>
      </c>
      <c r="M2578" s="33">
        <v>14.0</v>
      </c>
      <c r="N2578" s="33" t="s">
        <v>15878</v>
      </c>
      <c r="O2578" s="5"/>
      <c r="P2578" s="35" t="s">
        <v>234</v>
      </c>
      <c r="Q2578" s="35" t="s">
        <v>15878</v>
      </c>
      <c r="R2578" s="33">
        <v>76675.0</v>
      </c>
      <c r="S2578" s="37"/>
      <c r="T2578" s="33"/>
      <c r="U2578" s="33">
        <v>6.82</v>
      </c>
      <c r="V2578" s="33" t="s">
        <v>154</v>
      </c>
      <c r="W2578" s="33"/>
      <c r="X2578" s="33"/>
      <c r="Y2578" s="5"/>
      <c r="Z2578" s="5"/>
      <c r="AA2578" s="33">
        <v>1.0</v>
      </c>
      <c r="AB2578" s="33">
        <v>1.0</v>
      </c>
      <c r="AC2578" s="33"/>
      <c r="AD2578" s="5"/>
      <c r="AE2578" s="5"/>
      <c r="AF2578" s="5"/>
      <c r="AG2578" s="16"/>
      <c r="AH2578" s="38">
        <f t="shared" si="1"/>
        <v>1</v>
      </c>
      <c r="AI2578" s="39" t="str">
        <f t="shared" si="2"/>
        <v/>
      </c>
      <c r="AJ2578" s="37" t="str">
        <f t="shared" si="3"/>
        <v/>
      </c>
      <c r="AK2578" s="41" t="str">
        <f t="shared" si="4"/>
        <v/>
      </c>
      <c r="AL2578" s="35" t="s">
        <v>234</v>
      </c>
      <c r="AM2578" s="33" t="s">
        <v>15878</v>
      </c>
      <c r="AN2578" s="33" t="s">
        <v>15878</v>
      </c>
      <c r="AO2578" s="41"/>
      <c r="AP2578" s="33" t="s">
        <v>169</v>
      </c>
      <c r="AQ2578" s="33" t="s">
        <v>170</v>
      </c>
      <c r="AR2578" s="33">
        <v>450.0</v>
      </c>
      <c r="AS2578" s="42"/>
      <c r="AT2578" s="42"/>
      <c r="AU2578" s="42"/>
      <c r="AV2578" s="42"/>
      <c r="AW2578" s="42"/>
      <c r="AX2578" s="5"/>
      <c r="AY2578" s="33"/>
      <c r="AZ2578" s="33" t="s">
        <v>15934</v>
      </c>
      <c r="BA2578" s="5"/>
      <c r="BB2578" s="5"/>
      <c r="BC2578" s="5" t="s">
        <v>15935</v>
      </c>
      <c r="BD2578" s="33" t="s">
        <v>173</v>
      </c>
      <c r="BE2578" s="41"/>
      <c r="BF2578" s="35"/>
      <c r="BG2578" s="33" t="s">
        <v>169</v>
      </c>
      <c r="BH2578" s="5"/>
      <c r="BI2578" s="33">
        <v>450.0</v>
      </c>
      <c r="BJ2578" s="33" t="s">
        <v>170</v>
      </c>
      <c r="BK2578" s="5"/>
      <c r="BL2578" s="5">
        <f t="shared" si="5"/>
        <v>5991.75</v>
      </c>
      <c r="BM2578" s="5"/>
      <c r="BN2578" s="5"/>
      <c r="BO2578" s="42">
        <f t="shared" si="6"/>
        <v>5991.75</v>
      </c>
      <c r="BP2578" s="44"/>
      <c r="BQ2578" s="45"/>
      <c r="BR2578" s="47"/>
      <c r="BS2578" s="45"/>
      <c r="BT2578" s="37"/>
      <c r="BU2578" s="5"/>
      <c r="BV2578" s="38"/>
      <c r="BW2578" s="48"/>
      <c r="BX2578" s="44"/>
      <c r="BY2578" s="44"/>
      <c r="BZ2578" s="33" t="s">
        <v>131</v>
      </c>
      <c r="CA2578" s="5"/>
      <c r="CB2578" s="5"/>
      <c r="CC2578" s="33" t="s">
        <v>177</v>
      </c>
      <c r="CD2578" s="5"/>
      <c r="CE2578" s="5"/>
      <c r="CF2578" s="33" t="s">
        <v>178</v>
      </c>
      <c r="CG2578" s="33" t="s">
        <v>15936</v>
      </c>
      <c r="CH2578" s="5"/>
      <c r="CI2578" s="5"/>
      <c r="CJ2578" s="5"/>
      <c r="CK2578" s="33"/>
      <c r="CL2578" s="49">
        <v>44946.0</v>
      </c>
      <c r="CM2578" s="33" t="s">
        <v>180</v>
      </c>
      <c r="CN2578" s="5"/>
      <c r="CO2578" s="33">
        <v>3.0</v>
      </c>
      <c r="CP2578" s="33" t="s">
        <v>181</v>
      </c>
      <c r="CQ2578" s="50" t="str">
        <f t="shared" si="7"/>
        <v>09/02/1938</v>
      </c>
      <c r="CR2578" s="33" t="s">
        <v>243</v>
      </c>
      <c r="CS2578" s="33">
        <v>7.0</v>
      </c>
      <c r="CT2578" s="33">
        <v>5.0</v>
      </c>
      <c r="CU2578" s="33">
        <v>25.0</v>
      </c>
      <c r="CV2578" s="33">
        <v>1638.0</v>
      </c>
      <c r="CW2578" s="5"/>
      <c r="CX2578" s="5"/>
      <c r="CY2578" s="33">
        <v>-99.8718569</v>
      </c>
      <c r="CZ2578" s="33">
        <v>20.6156898</v>
      </c>
      <c r="DA2578" s="33">
        <v>4.4219266E9</v>
      </c>
      <c r="DB2578" s="33">
        <v>1.0</v>
      </c>
      <c r="DC2578" s="33" t="s">
        <v>15501</v>
      </c>
      <c r="DD2578" s="33">
        <v>2023.0</v>
      </c>
      <c r="DE2578" s="33" t="s">
        <v>184</v>
      </c>
      <c r="DF2578" s="33"/>
      <c r="DG2578" s="33" t="s">
        <v>185</v>
      </c>
      <c r="DH2578" s="33" t="s">
        <v>186</v>
      </c>
      <c r="DI2578" s="5"/>
      <c r="DJ2578" s="5"/>
    </row>
    <row r="2579">
      <c r="A2579" s="33" t="s">
        <v>15937</v>
      </c>
      <c r="B2579" s="34">
        <v>44957.0</v>
      </c>
      <c r="C2579" s="35" t="s">
        <v>137</v>
      </c>
      <c r="D2579" s="35" t="s">
        <v>139</v>
      </c>
      <c r="E2579" s="35" t="s">
        <v>142</v>
      </c>
      <c r="F2579" s="36" t="s">
        <v>144</v>
      </c>
      <c r="G2579" s="33" t="s">
        <v>15938</v>
      </c>
      <c r="H2579" s="33" t="s">
        <v>3675</v>
      </c>
      <c r="I2579" s="33" t="s">
        <v>231</v>
      </c>
      <c r="J2579" s="33" t="s">
        <v>8626</v>
      </c>
      <c r="K2579" s="35" t="s">
        <v>150</v>
      </c>
      <c r="L2579" s="33" t="s">
        <v>15939</v>
      </c>
      <c r="M2579" s="33">
        <v>2.0</v>
      </c>
      <c r="N2579" s="33" t="s">
        <v>15878</v>
      </c>
      <c r="O2579" s="5"/>
      <c r="P2579" s="35" t="s">
        <v>234</v>
      </c>
      <c r="Q2579" s="35" t="s">
        <v>15878</v>
      </c>
      <c r="R2579" s="33">
        <v>76675.0</v>
      </c>
      <c r="S2579" s="37"/>
      <c r="T2579" s="33"/>
      <c r="U2579" s="33">
        <v>4.75</v>
      </c>
      <c r="V2579" s="33" t="s">
        <v>154</v>
      </c>
      <c r="W2579" s="33"/>
      <c r="X2579" s="33"/>
      <c r="Y2579" s="5"/>
      <c r="Z2579" s="5"/>
      <c r="AA2579" s="33">
        <v>1.0</v>
      </c>
      <c r="AB2579" s="33">
        <v>1.0</v>
      </c>
      <c r="AC2579" s="33"/>
      <c r="AD2579" s="5"/>
      <c r="AE2579" s="5"/>
      <c r="AF2579" s="5"/>
      <c r="AG2579" s="16"/>
      <c r="AH2579" s="38" t="str">
        <f t="shared" si="1"/>
        <v/>
      </c>
      <c r="AI2579" s="39" t="str">
        <f t="shared" si="2"/>
        <v/>
      </c>
      <c r="AJ2579" s="37" t="str">
        <f t="shared" si="3"/>
        <v/>
      </c>
      <c r="AK2579" s="41" t="str">
        <f t="shared" si="4"/>
        <v/>
      </c>
      <c r="AL2579" s="35" t="s">
        <v>234</v>
      </c>
      <c r="AM2579" s="33" t="s">
        <v>15878</v>
      </c>
      <c r="AN2579" s="33" t="s">
        <v>15878</v>
      </c>
      <c r="AO2579" s="41"/>
      <c r="AP2579" s="33" t="s">
        <v>169</v>
      </c>
      <c r="AQ2579" s="33" t="s">
        <v>170</v>
      </c>
      <c r="AR2579" s="33">
        <v>450.0</v>
      </c>
      <c r="AS2579" s="42"/>
      <c r="AT2579" s="42"/>
      <c r="AU2579" s="42"/>
      <c r="AV2579" s="42"/>
      <c r="AW2579" s="42"/>
      <c r="AX2579" s="5"/>
      <c r="AY2579" s="33"/>
      <c r="AZ2579" s="33" t="s">
        <v>15940</v>
      </c>
      <c r="BA2579" s="5"/>
      <c r="BB2579" s="5"/>
      <c r="BC2579" s="5" t="s">
        <v>15941</v>
      </c>
      <c r="BD2579" s="33" t="s">
        <v>173</v>
      </c>
      <c r="BE2579" s="41"/>
      <c r="BF2579" s="35"/>
      <c r="BG2579" s="33" t="s">
        <v>169</v>
      </c>
      <c r="BH2579" s="5"/>
      <c r="BI2579" s="33">
        <v>450.0</v>
      </c>
      <c r="BJ2579" s="33" t="s">
        <v>170</v>
      </c>
      <c r="BK2579" s="5"/>
      <c r="BL2579" s="5">
        <f t="shared" si="5"/>
        <v>5991.75</v>
      </c>
      <c r="BM2579" s="5"/>
      <c r="BN2579" s="5"/>
      <c r="BO2579" s="42">
        <f t="shared" si="6"/>
        <v>5991.75</v>
      </c>
      <c r="BP2579" s="44"/>
      <c r="BQ2579" s="45"/>
      <c r="BR2579" s="47"/>
      <c r="BS2579" s="45"/>
      <c r="BT2579" s="37"/>
      <c r="BU2579" s="5"/>
      <c r="BV2579" s="38"/>
      <c r="BW2579" s="48"/>
      <c r="BX2579" s="44"/>
      <c r="BY2579" s="44"/>
      <c r="BZ2579" s="33" t="s">
        <v>131</v>
      </c>
      <c r="CA2579" s="5"/>
      <c r="CB2579" s="5"/>
      <c r="CC2579" s="33" t="s">
        <v>177</v>
      </c>
      <c r="CD2579" s="5"/>
      <c r="CE2579" s="5"/>
      <c r="CF2579" s="33" t="s">
        <v>178</v>
      </c>
      <c r="CG2579" s="33" t="s">
        <v>15942</v>
      </c>
      <c r="CH2579" s="5"/>
      <c r="CI2579" s="5"/>
      <c r="CJ2579" s="5"/>
      <c r="CK2579" s="33"/>
      <c r="CL2579" s="49">
        <v>44946.0</v>
      </c>
      <c r="CM2579" s="33" t="s">
        <v>180</v>
      </c>
      <c r="CN2579" s="5"/>
      <c r="CO2579" s="33">
        <v>3.0</v>
      </c>
      <c r="CP2579" s="33" t="s">
        <v>181</v>
      </c>
      <c r="CQ2579" s="50" t="str">
        <f t="shared" si="7"/>
        <v>28/02/1970</v>
      </c>
      <c r="CR2579" s="33" t="s">
        <v>243</v>
      </c>
      <c r="CS2579" s="33">
        <v>7.0</v>
      </c>
      <c r="CT2579" s="33">
        <v>5.0</v>
      </c>
      <c r="CU2579" s="33">
        <v>25.0</v>
      </c>
      <c r="CV2579" s="33">
        <v>1638.0</v>
      </c>
      <c r="CW2579" s="5"/>
      <c r="CX2579" s="5"/>
      <c r="CY2579" s="33">
        <v>-99.8733634</v>
      </c>
      <c r="CZ2579" s="33">
        <v>20.6156898</v>
      </c>
      <c r="DA2579" s="33">
        <v>4.411365089E9</v>
      </c>
      <c r="DB2579" s="33">
        <v>2.0</v>
      </c>
      <c r="DC2579" s="33" t="s">
        <v>15501</v>
      </c>
      <c r="DD2579" s="33">
        <v>2023.0</v>
      </c>
      <c r="DE2579" s="33" t="s">
        <v>184</v>
      </c>
      <c r="DF2579" s="33"/>
      <c r="DG2579" s="33" t="s">
        <v>185</v>
      </c>
      <c r="DH2579" s="33" t="s">
        <v>186</v>
      </c>
      <c r="DI2579" s="5"/>
      <c r="DJ2579" s="5"/>
    </row>
    <row r="2580">
      <c r="A2580" s="33" t="s">
        <v>15943</v>
      </c>
      <c r="B2580" s="34">
        <v>44957.0</v>
      </c>
      <c r="C2580" s="35" t="s">
        <v>137</v>
      </c>
      <c r="D2580" s="35" t="s">
        <v>139</v>
      </c>
      <c r="E2580" s="35" t="s">
        <v>142</v>
      </c>
      <c r="F2580" s="36" t="s">
        <v>144</v>
      </c>
      <c r="G2580" s="33" t="s">
        <v>15944</v>
      </c>
      <c r="H2580" s="33" t="s">
        <v>498</v>
      </c>
      <c r="I2580" s="33" t="s">
        <v>231</v>
      </c>
      <c r="J2580" s="33" t="s">
        <v>447</v>
      </c>
      <c r="K2580" s="35" t="s">
        <v>150</v>
      </c>
      <c r="L2580" s="33" t="s">
        <v>15889</v>
      </c>
      <c r="M2580" s="33" t="s">
        <v>8450</v>
      </c>
      <c r="N2580" s="33" t="s">
        <v>15878</v>
      </c>
      <c r="O2580" s="5"/>
      <c r="P2580" s="35" t="s">
        <v>234</v>
      </c>
      <c r="Q2580" s="35" t="s">
        <v>15878</v>
      </c>
      <c r="R2580" s="33">
        <v>76675.0</v>
      </c>
      <c r="S2580" s="37"/>
      <c r="T2580" s="33"/>
      <c r="U2580" s="33">
        <v>2.19</v>
      </c>
      <c r="V2580" s="33" t="s">
        <v>154</v>
      </c>
      <c r="W2580" s="33"/>
      <c r="X2580" s="33"/>
      <c r="Y2580" s="5"/>
      <c r="Z2580" s="5"/>
      <c r="AA2580" s="33">
        <v>1.0</v>
      </c>
      <c r="AB2580" s="33"/>
      <c r="AC2580" s="33">
        <v>1.0</v>
      </c>
      <c r="AD2580" s="5"/>
      <c r="AE2580" s="5"/>
      <c r="AF2580" s="5"/>
      <c r="AG2580" s="16"/>
      <c r="AH2580" s="38" t="str">
        <f t="shared" si="1"/>
        <v/>
      </c>
      <c r="AI2580" s="39" t="str">
        <f t="shared" si="2"/>
        <v/>
      </c>
      <c r="AJ2580" s="37" t="str">
        <f t="shared" si="3"/>
        <v/>
      </c>
      <c r="AK2580" s="41" t="str">
        <f t="shared" si="4"/>
        <v/>
      </c>
      <c r="AL2580" s="35" t="s">
        <v>234</v>
      </c>
      <c r="AM2580" s="33" t="s">
        <v>15878</v>
      </c>
      <c r="AN2580" s="33" t="s">
        <v>15878</v>
      </c>
      <c r="AO2580" s="41"/>
      <c r="AP2580" s="33" t="s">
        <v>169</v>
      </c>
      <c r="AQ2580" s="33" t="s">
        <v>170</v>
      </c>
      <c r="AR2580" s="33">
        <v>300.0</v>
      </c>
      <c r="AS2580" s="42"/>
      <c r="AT2580" s="42"/>
      <c r="AU2580" s="42"/>
      <c r="AV2580" s="42"/>
      <c r="AW2580" s="42"/>
      <c r="AX2580" s="5"/>
      <c r="AY2580" s="33"/>
      <c r="AZ2580" s="33" t="s">
        <v>15945</v>
      </c>
      <c r="BA2580" s="5"/>
      <c r="BB2580" s="5"/>
      <c r="BC2580" s="5" t="s">
        <v>15946</v>
      </c>
      <c r="BD2580" s="33" t="s">
        <v>173</v>
      </c>
      <c r="BE2580" s="41"/>
      <c r="BF2580" s="35"/>
      <c r="BG2580" s="33" t="s">
        <v>169</v>
      </c>
      <c r="BH2580" s="5"/>
      <c r="BI2580" s="33">
        <v>300.0</v>
      </c>
      <c r="BJ2580" s="33" t="s">
        <v>170</v>
      </c>
      <c r="BK2580" s="5"/>
      <c r="BL2580" s="5">
        <f t="shared" si="5"/>
        <v>3994.5</v>
      </c>
      <c r="BM2580" s="5"/>
      <c r="BN2580" s="5"/>
      <c r="BO2580" s="42">
        <f t="shared" si="6"/>
        <v>3994.5</v>
      </c>
      <c r="BP2580" s="44"/>
      <c r="BQ2580" s="45"/>
      <c r="BR2580" s="47"/>
      <c r="BS2580" s="45"/>
      <c r="BT2580" s="37"/>
      <c r="BU2580" s="5"/>
      <c r="BV2580" s="38"/>
      <c r="BW2580" s="48"/>
      <c r="BX2580" s="44"/>
      <c r="BY2580" s="44"/>
      <c r="BZ2580" s="33" t="s">
        <v>131</v>
      </c>
      <c r="CA2580" s="5"/>
      <c r="CB2580" s="5"/>
      <c r="CC2580" s="33" t="s">
        <v>177</v>
      </c>
      <c r="CD2580" s="5"/>
      <c r="CE2580" s="5"/>
      <c r="CF2580" s="33" t="s">
        <v>178</v>
      </c>
      <c r="CG2580" s="33" t="s">
        <v>15947</v>
      </c>
      <c r="CH2580" s="5"/>
      <c r="CI2580" s="5"/>
      <c r="CJ2580" s="5"/>
      <c r="CK2580" s="33"/>
      <c r="CL2580" s="49">
        <v>44946.0</v>
      </c>
      <c r="CM2580" s="33" t="s">
        <v>180</v>
      </c>
      <c r="CN2580" s="5"/>
      <c r="CO2580" s="33">
        <v>2.0</v>
      </c>
      <c r="CP2580" s="33" t="s">
        <v>181</v>
      </c>
      <c r="CQ2580" s="50" t="str">
        <f t="shared" si="7"/>
        <v>08/09/1968</v>
      </c>
      <c r="CR2580" s="33" t="s">
        <v>182</v>
      </c>
      <c r="CS2580" s="33">
        <v>7.0</v>
      </c>
      <c r="CT2580" s="33">
        <v>5.0</v>
      </c>
      <c r="CU2580" s="33">
        <v>25.0</v>
      </c>
      <c r="CV2580" s="33">
        <v>1638.0</v>
      </c>
      <c r="CW2580" s="5"/>
      <c r="CX2580" s="5"/>
      <c r="CY2580" s="33">
        <v>-99.8724658</v>
      </c>
      <c r="CZ2580" s="33">
        <v>20.6156898</v>
      </c>
      <c r="DA2580" s="33">
        <v>4.141071959E9</v>
      </c>
      <c r="DB2580" s="33">
        <v>2.0</v>
      </c>
      <c r="DC2580" s="33" t="s">
        <v>15501</v>
      </c>
      <c r="DD2580" s="33">
        <v>2023.0</v>
      </c>
      <c r="DE2580" s="33" t="s">
        <v>184</v>
      </c>
      <c r="DF2580" s="33"/>
      <c r="DG2580" s="33" t="s">
        <v>185</v>
      </c>
      <c r="DH2580" s="33" t="s">
        <v>186</v>
      </c>
      <c r="DI2580" s="5"/>
      <c r="DJ2580" s="5"/>
    </row>
    <row r="2581">
      <c r="A2581" s="33" t="s">
        <v>15948</v>
      </c>
      <c r="B2581" s="34">
        <v>44957.0</v>
      </c>
      <c r="C2581" s="35" t="s">
        <v>137</v>
      </c>
      <c r="D2581" s="35" t="s">
        <v>139</v>
      </c>
      <c r="E2581" s="35" t="s">
        <v>142</v>
      </c>
      <c r="F2581" s="36" t="s">
        <v>144</v>
      </c>
      <c r="G2581" s="33" t="s">
        <v>15949</v>
      </c>
      <c r="H2581" s="33" t="s">
        <v>475</v>
      </c>
      <c r="I2581" s="33" t="s">
        <v>231</v>
      </c>
      <c r="J2581" s="33" t="s">
        <v>447</v>
      </c>
      <c r="K2581" s="35" t="s">
        <v>150</v>
      </c>
      <c r="L2581" s="33" t="s">
        <v>15889</v>
      </c>
      <c r="M2581" s="33">
        <v>20.0</v>
      </c>
      <c r="N2581" s="33" t="s">
        <v>15878</v>
      </c>
      <c r="O2581" s="5"/>
      <c r="P2581" s="35" t="s">
        <v>234</v>
      </c>
      <c r="Q2581" s="35" t="s">
        <v>15878</v>
      </c>
      <c r="R2581" s="33">
        <v>76697.0</v>
      </c>
      <c r="S2581" s="37"/>
      <c r="T2581" s="33"/>
      <c r="U2581" s="33">
        <v>4.55</v>
      </c>
      <c r="V2581" s="33" t="s">
        <v>154</v>
      </c>
      <c r="W2581" s="33"/>
      <c r="X2581" s="33"/>
      <c r="Y2581" s="5"/>
      <c r="Z2581" s="5"/>
      <c r="AA2581" s="33">
        <v>1.0</v>
      </c>
      <c r="AB2581" s="33"/>
      <c r="AC2581" s="33">
        <v>1.0</v>
      </c>
      <c r="AD2581" s="5"/>
      <c r="AE2581" s="5"/>
      <c r="AF2581" s="5"/>
      <c r="AG2581" s="16"/>
      <c r="AH2581" s="38" t="str">
        <f t="shared" si="1"/>
        <v/>
      </c>
      <c r="AI2581" s="39">
        <f t="shared" si="2"/>
        <v>1</v>
      </c>
      <c r="AJ2581" s="37" t="str">
        <f t="shared" si="3"/>
        <v/>
      </c>
      <c r="AK2581" s="41" t="str">
        <f t="shared" si="4"/>
        <v/>
      </c>
      <c r="AL2581" s="35" t="s">
        <v>234</v>
      </c>
      <c r="AM2581" s="33" t="s">
        <v>15878</v>
      </c>
      <c r="AN2581" s="33" t="s">
        <v>15878</v>
      </c>
      <c r="AO2581" s="41"/>
      <c r="AP2581" s="33" t="s">
        <v>169</v>
      </c>
      <c r="AQ2581" s="33" t="s">
        <v>170</v>
      </c>
      <c r="AR2581" s="33">
        <v>450.0</v>
      </c>
      <c r="AS2581" s="42"/>
      <c r="AT2581" s="42"/>
      <c r="AU2581" s="42"/>
      <c r="AV2581" s="42"/>
      <c r="AW2581" s="42"/>
      <c r="AX2581" s="5"/>
      <c r="AY2581" s="33"/>
      <c r="AZ2581" s="33" t="s">
        <v>15950</v>
      </c>
      <c r="BA2581" s="5"/>
      <c r="BB2581" s="5"/>
      <c r="BC2581" s="5" t="s">
        <v>15951</v>
      </c>
      <c r="BD2581" s="33" t="s">
        <v>173</v>
      </c>
      <c r="BE2581" s="41"/>
      <c r="BF2581" s="35"/>
      <c r="BG2581" s="33" t="s">
        <v>169</v>
      </c>
      <c r="BH2581" s="5"/>
      <c r="BI2581" s="33">
        <v>450.0</v>
      </c>
      <c r="BJ2581" s="33" t="s">
        <v>170</v>
      </c>
      <c r="BK2581" s="5"/>
      <c r="BL2581" s="5">
        <f t="shared" si="5"/>
        <v>5991.75</v>
      </c>
      <c r="BM2581" s="5"/>
      <c r="BN2581" s="5"/>
      <c r="BO2581" s="42">
        <f t="shared" si="6"/>
        <v>5991.75</v>
      </c>
      <c r="BP2581" s="44"/>
      <c r="BQ2581" s="45"/>
      <c r="BR2581" s="47"/>
      <c r="BS2581" s="45"/>
      <c r="BT2581" s="37"/>
      <c r="BU2581" s="5"/>
      <c r="BV2581" s="38"/>
      <c r="BW2581" s="48"/>
      <c r="BX2581" s="44"/>
      <c r="BY2581" s="44"/>
      <c r="BZ2581" s="33" t="s">
        <v>131</v>
      </c>
      <c r="CA2581" s="5"/>
      <c r="CB2581" s="5"/>
      <c r="CC2581" s="33" t="s">
        <v>177</v>
      </c>
      <c r="CD2581" s="5"/>
      <c r="CE2581" s="5"/>
      <c r="CF2581" s="33" t="s">
        <v>178</v>
      </c>
      <c r="CG2581" s="33" t="s">
        <v>15952</v>
      </c>
      <c r="CH2581" s="5"/>
      <c r="CI2581" s="5"/>
      <c r="CJ2581" s="5"/>
      <c r="CK2581" s="33"/>
      <c r="CL2581" s="49">
        <v>44946.0</v>
      </c>
      <c r="CM2581" s="33" t="s">
        <v>180</v>
      </c>
      <c r="CN2581" s="5"/>
      <c r="CO2581" s="33">
        <v>3.0</v>
      </c>
      <c r="CP2581" s="33" t="s">
        <v>181</v>
      </c>
      <c r="CQ2581" s="50" t="str">
        <f t="shared" si="7"/>
        <v>29/09/1960</v>
      </c>
      <c r="CR2581" s="33" t="s">
        <v>182</v>
      </c>
      <c r="CS2581" s="33">
        <v>7.0</v>
      </c>
      <c r="CT2581" s="33">
        <v>5.0</v>
      </c>
      <c r="CU2581" s="33">
        <v>25.0</v>
      </c>
      <c r="CV2581" s="33">
        <v>1638.0</v>
      </c>
      <c r="CW2581" s="5"/>
      <c r="CX2581" s="5"/>
      <c r="CY2581" s="33">
        <v>-99.8724658</v>
      </c>
      <c r="CZ2581" s="33">
        <v>20.6156898</v>
      </c>
      <c r="DA2581" s="33">
        <v>4.4219266E9</v>
      </c>
      <c r="DB2581" s="33">
        <v>1.0</v>
      </c>
      <c r="DC2581" s="33" t="s">
        <v>15501</v>
      </c>
      <c r="DD2581" s="33">
        <v>2023.0</v>
      </c>
      <c r="DE2581" s="33" t="s">
        <v>184</v>
      </c>
      <c r="DF2581" s="33"/>
      <c r="DG2581" s="33" t="s">
        <v>185</v>
      </c>
      <c r="DH2581" s="33" t="s">
        <v>186</v>
      </c>
      <c r="DI2581" s="5"/>
      <c r="DJ2581" s="5"/>
    </row>
    <row r="2582">
      <c r="A2582" s="33" t="s">
        <v>15953</v>
      </c>
      <c r="B2582" s="34">
        <v>44957.0</v>
      </c>
      <c r="C2582" s="35" t="s">
        <v>137</v>
      </c>
      <c r="D2582" s="35" t="s">
        <v>139</v>
      </c>
      <c r="E2582" s="35" t="s">
        <v>142</v>
      </c>
      <c r="F2582" s="36" t="s">
        <v>144</v>
      </c>
      <c r="G2582" s="33" t="s">
        <v>15954</v>
      </c>
      <c r="H2582" s="33" t="s">
        <v>15955</v>
      </c>
      <c r="I2582" s="33" t="s">
        <v>414</v>
      </c>
      <c r="J2582" s="33" t="s">
        <v>149</v>
      </c>
      <c r="K2582" s="35" t="s">
        <v>150</v>
      </c>
      <c r="L2582" s="33" t="s">
        <v>15956</v>
      </c>
      <c r="M2582" s="33">
        <v>15.0</v>
      </c>
      <c r="N2582" s="33" t="s">
        <v>15878</v>
      </c>
      <c r="O2582" s="5"/>
      <c r="P2582" s="35" t="s">
        <v>234</v>
      </c>
      <c r="Q2582" s="35" t="s">
        <v>15878</v>
      </c>
      <c r="R2582" s="33">
        <v>76675.0</v>
      </c>
      <c r="S2582" s="37"/>
      <c r="T2582" s="33"/>
      <c r="U2582" s="33">
        <v>4.98</v>
      </c>
      <c r="V2582" s="33" t="s">
        <v>154</v>
      </c>
      <c r="W2582" s="33"/>
      <c r="X2582" s="33"/>
      <c r="Y2582" s="5"/>
      <c r="Z2582" s="5"/>
      <c r="AA2582" s="33">
        <v>1.0</v>
      </c>
      <c r="AB2582" s="33"/>
      <c r="AC2582" s="33">
        <v>1.0</v>
      </c>
      <c r="AD2582" s="5"/>
      <c r="AE2582" s="5"/>
      <c r="AF2582" s="5"/>
      <c r="AG2582" s="16"/>
      <c r="AH2582" s="38" t="str">
        <f t="shared" si="1"/>
        <v/>
      </c>
      <c r="AI2582" s="39">
        <f t="shared" si="2"/>
        <v>1</v>
      </c>
      <c r="AJ2582" s="37" t="str">
        <f t="shared" si="3"/>
        <v/>
      </c>
      <c r="AK2582" s="41" t="str">
        <f t="shared" si="4"/>
        <v/>
      </c>
      <c r="AL2582" s="35" t="s">
        <v>234</v>
      </c>
      <c r="AM2582" s="33" t="s">
        <v>15878</v>
      </c>
      <c r="AN2582" s="33" t="s">
        <v>15878</v>
      </c>
      <c r="AO2582" s="41"/>
      <c r="AP2582" s="33" t="s">
        <v>169</v>
      </c>
      <c r="AQ2582" s="33" t="s">
        <v>170</v>
      </c>
      <c r="AR2582" s="33">
        <v>450.0</v>
      </c>
      <c r="AS2582" s="42"/>
      <c r="AT2582" s="42"/>
      <c r="AU2582" s="42"/>
      <c r="AV2582" s="42"/>
      <c r="AW2582" s="42"/>
      <c r="AX2582" s="5"/>
      <c r="AY2582" s="33"/>
      <c r="AZ2582" s="33" t="s">
        <v>15957</v>
      </c>
      <c r="BA2582" s="5"/>
      <c r="BB2582" s="5"/>
      <c r="BC2582" s="5" t="s">
        <v>15958</v>
      </c>
      <c r="BD2582" s="33" t="s">
        <v>173</v>
      </c>
      <c r="BE2582" s="41"/>
      <c r="BF2582" s="35"/>
      <c r="BG2582" s="33" t="s">
        <v>169</v>
      </c>
      <c r="BH2582" s="5"/>
      <c r="BI2582" s="33">
        <v>450.0</v>
      </c>
      <c r="BJ2582" s="33" t="s">
        <v>170</v>
      </c>
      <c r="BK2582" s="5"/>
      <c r="BL2582" s="5">
        <f t="shared" si="5"/>
        <v>5991.75</v>
      </c>
      <c r="BM2582" s="5"/>
      <c r="BN2582" s="5"/>
      <c r="BO2582" s="42">
        <f t="shared" si="6"/>
        <v>5991.75</v>
      </c>
      <c r="BP2582" s="44"/>
      <c r="BQ2582" s="45"/>
      <c r="BR2582" s="47"/>
      <c r="BS2582" s="45"/>
      <c r="BT2582" s="37"/>
      <c r="BU2582" s="5"/>
      <c r="BV2582" s="38"/>
      <c r="BW2582" s="48"/>
      <c r="BX2582" s="44"/>
      <c r="BY2582" s="44"/>
      <c r="BZ2582" s="33" t="s">
        <v>131</v>
      </c>
      <c r="CA2582" s="5"/>
      <c r="CB2582" s="5"/>
      <c r="CC2582" s="33" t="s">
        <v>177</v>
      </c>
      <c r="CD2582" s="5"/>
      <c r="CE2582" s="5"/>
      <c r="CF2582" s="33" t="s">
        <v>178</v>
      </c>
      <c r="CG2582" s="33" t="s">
        <v>15959</v>
      </c>
      <c r="CH2582" s="5"/>
      <c r="CI2582" s="5"/>
      <c r="CJ2582" s="5"/>
      <c r="CK2582" s="33"/>
      <c r="CL2582" s="49">
        <v>44946.0</v>
      </c>
      <c r="CM2582" s="33" t="s">
        <v>180</v>
      </c>
      <c r="CN2582" s="5"/>
      <c r="CO2582" s="33">
        <v>3.0</v>
      </c>
      <c r="CP2582" s="33" t="s">
        <v>181</v>
      </c>
      <c r="CQ2582" s="50" t="str">
        <f t="shared" si="7"/>
        <v>21/07/1953</v>
      </c>
      <c r="CR2582" s="33" t="s">
        <v>182</v>
      </c>
      <c r="CS2582" s="33">
        <v>7.0</v>
      </c>
      <c r="CT2582" s="33">
        <v>5.0</v>
      </c>
      <c r="CU2582" s="33">
        <v>25.0</v>
      </c>
      <c r="CV2582" s="33">
        <v>1638.0</v>
      </c>
      <c r="CW2582" s="5"/>
      <c r="CX2582" s="5"/>
      <c r="CY2582" s="33">
        <v>-99.8719444</v>
      </c>
      <c r="CZ2582" s="33">
        <v>20.6156898</v>
      </c>
      <c r="DA2582" s="33">
        <v>4.412485786E9</v>
      </c>
      <c r="DB2582" s="33">
        <v>2.0</v>
      </c>
      <c r="DC2582" s="33" t="s">
        <v>15501</v>
      </c>
      <c r="DD2582" s="33">
        <v>2023.0</v>
      </c>
      <c r="DE2582" s="33" t="s">
        <v>184</v>
      </c>
      <c r="DF2582" s="33"/>
      <c r="DG2582" s="33" t="s">
        <v>185</v>
      </c>
      <c r="DH2582" s="33" t="s">
        <v>186</v>
      </c>
      <c r="DI2582" s="5"/>
      <c r="DJ2582" s="5"/>
    </row>
    <row r="2583">
      <c r="A2583" s="33" t="s">
        <v>15960</v>
      </c>
      <c r="B2583" s="34">
        <v>44957.0</v>
      </c>
      <c r="C2583" s="35" t="s">
        <v>137</v>
      </c>
      <c r="D2583" s="35" t="s">
        <v>139</v>
      </c>
      <c r="E2583" s="35" t="s">
        <v>142</v>
      </c>
      <c r="F2583" s="36" t="s">
        <v>144</v>
      </c>
      <c r="G2583" s="33" t="s">
        <v>15961</v>
      </c>
      <c r="H2583" s="33" t="s">
        <v>660</v>
      </c>
      <c r="I2583" s="33" t="s">
        <v>476</v>
      </c>
      <c r="J2583" s="33" t="s">
        <v>447</v>
      </c>
      <c r="K2583" s="35" t="s">
        <v>150</v>
      </c>
      <c r="L2583" s="33" t="s">
        <v>15962</v>
      </c>
      <c r="M2583" s="33">
        <v>1.0</v>
      </c>
      <c r="N2583" s="33" t="s">
        <v>15878</v>
      </c>
      <c r="O2583" s="5"/>
      <c r="P2583" s="35" t="s">
        <v>234</v>
      </c>
      <c r="Q2583" s="35" t="s">
        <v>15878</v>
      </c>
      <c r="R2583" s="33">
        <v>76675.0</v>
      </c>
      <c r="S2583" s="37"/>
      <c r="T2583" s="33"/>
      <c r="U2583" s="33">
        <v>4.94</v>
      </c>
      <c r="V2583" s="33" t="s">
        <v>154</v>
      </c>
      <c r="W2583" s="33"/>
      <c r="X2583" s="33"/>
      <c r="Y2583" s="5"/>
      <c r="Z2583" s="5"/>
      <c r="AA2583" s="33">
        <v>1.0</v>
      </c>
      <c r="AB2583" s="33"/>
      <c r="AC2583" s="33">
        <v>1.0</v>
      </c>
      <c r="AD2583" s="5"/>
      <c r="AE2583" s="5"/>
      <c r="AF2583" s="5"/>
      <c r="AG2583" s="16"/>
      <c r="AH2583" s="38" t="str">
        <f t="shared" si="1"/>
        <v/>
      </c>
      <c r="AI2583" s="39">
        <f t="shared" si="2"/>
        <v>1</v>
      </c>
      <c r="AJ2583" s="37" t="str">
        <f t="shared" si="3"/>
        <v/>
      </c>
      <c r="AK2583" s="41" t="str">
        <f t="shared" si="4"/>
        <v/>
      </c>
      <c r="AL2583" s="35" t="s">
        <v>234</v>
      </c>
      <c r="AM2583" s="33" t="s">
        <v>15878</v>
      </c>
      <c r="AN2583" s="33" t="s">
        <v>15878</v>
      </c>
      <c r="AO2583" s="41"/>
      <c r="AP2583" s="33" t="s">
        <v>169</v>
      </c>
      <c r="AQ2583" s="33" t="s">
        <v>170</v>
      </c>
      <c r="AR2583" s="33">
        <v>450.0</v>
      </c>
      <c r="AS2583" s="42"/>
      <c r="AT2583" s="42"/>
      <c r="AU2583" s="42"/>
      <c r="AV2583" s="42"/>
      <c r="AW2583" s="42"/>
      <c r="AX2583" s="5"/>
      <c r="AY2583" s="33"/>
      <c r="AZ2583" s="33" t="s">
        <v>15963</v>
      </c>
      <c r="BA2583" s="5"/>
      <c r="BB2583" s="5"/>
      <c r="BC2583" s="5" t="s">
        <v>15964</v>
      </c>
      <c r="BD2583" s="33" t="s">
        <v>173</v>
      </c>
      <c r="BE2583" s="41"/>
      <c r="BF2583" s="35"/>
      <c r="BG2583" s="33" t="s">
        <v>169</v>
      </c>
      <c r="BH2583" s="5"/>
      <c r="BI2583" s="33">
        <v>450.0</v>
      </c>
      <c r="BJ2583" s="33" t="s">
        <v>170</v>
      </c>
      <c r="BK2583" s="5"/>
      <c r="BL2583" s="5">
        <f t="shared" si="5"/>
        <v>5991.75</v>
      </c>
      <c r="BM2583" s="5"/>
      <c r="BN2583" s="5"/>
      <c r="BO2583" s="42">
        <f t="shared" si="6"/>
        <v>5991.75</v>
      </c>
      <c r="BP2583" s="44"/>
      <c r="BQ2583" s="45"/>
      <c r="BR2583" s="47"/>
      <c r="BS2583" s="45"/>
      <c r="BT2583" s="37"/>
      <c r="BU2583" s="5"/>
      <c r="BV2583" s="38"/>
      <c r="BW2583" s="48"/>
      <c r="BX2583" s="44"/>
      <c r="BY2583" s="44"/>
      <c r="BZ2583" s="33" t="s">
        <v>131</v>
      </c>
      <c r="CA2583" s="5"/>
      <c r="CB2583" s="5"/>
      <c r="CC2583" s="33" t="s">
        <v>177</v>
      </c>
      <c r="CD2583" s="5"/>
      <c r="CE2583" s="5"/>
      <c r="CF2583" s="33" t="s">
        <v>178</v>
      </c>
      <c r="CG2583" s="33" t="s">
        <v>15965</v>
      </c>
      <c r="CH2583" s="5"/>
      <c r="CI2583" s="5"/>
      <c r="CJ2583" s="5"/>
      <c r="CK2583" s="33"/>
      <c r="CL2583" s="49">
        <v>44946.0</v>
      </c>
      <c r="CM2583" s="33" t="s">
        <v>180</v>
      </c>
      <c r="CN2583" s="5"/>
      <c r="CO2583" s="33">
        <v>3.0</v>
      </c>
      <c r="CP2583" s="33" t="s">
        <v>181</v>
      </c>
      <c r="CQ2583" s="50" t="str">
        <f t="shared" si="7"/>
        <v>03/08/1965</v>
      </c>
      <c r="CR2583" s="33" t="s">
        <v>182</v>
      </c>
      <c r="CS2583" s="33">
        <v>7.0</v>
      </c>
      <c r="CT2583" s="33">
        <v>5.0</v>
      </c>
      <c r="CU2583" s="33">
        <v>25.0</v>
      </c>
      <c r="CV2583" s="33">
        <v>1638.0</v>
      </c>
      <c r="CW2583" s="5"/>
      <c r="CX2583" s="5"/>
      <c r="CY2583" s="33">
        <v>-99.87595</v>
      </c>
      <c r="CZ2583" s="33">
        <v>20.6156898</v>
      </c>
      <c r="DA2583" s="33">
        <v>4.411352839E9</v>
      </c>
      <c r="DB2583" s="33">
        <v>2.0</v>
      </c>
      <c r="DC2583" s="33" t="s">
        <v>15501</v>
      </c>
      <c r="DD2583" s="33">
        <v>2023.0</v>
      </c>
      <c r="DE2583" s="33" t="s">
        <v>184</v>
      </c>
      <c r="DF2583" s="33"/>
      <c r="DG2583" s="33" t="s">
        <v>185</v>
      </c>
      <c r="DH2583" s="33" t="s">
        <v>186</v>
      </c>
      <c r="DI2583" s="5"/>
      <c r="DJ2583" s="5"/>
    </row>
    <row r="2584">
      <c r="A2584" s="33" t="s">
        <v>15966</v>
      </c>
      <c r="B2584" s="34">
        <v>44957.0</v>
      </c>
      <c r="C2584" s="35" t="s">
        <v>137</v>
      </c>
      <c r="D2584" s="35" t="s">
        <v>139</v>
      </c>
      <c r="E2584" s="35" t="s">
        <v>142</v>
      </c>
      <c r="F2584" s="36" t="s">
        <v>144</v>
      </c>
      <c r="G2584" s="33" t="s">
        <v>15967</v>
      </c>
      <c r="H2584" s="33" t="s">
        <v>488</v>
      </c>
      <c r="I2584" s="33" t="s">
        <v>204</v>
      </c>
      <c r="J2584" s="33" t="s">
        <v>5341</v>
      </c>
      <c r="K2584" s="35" t="s">
        <v>150</v>
      </c>
      <c r="L2584" s="33" t="s">
        <v>15968</v>
      </c>
      <c r="M2584" s="33">
        <v>4.0</v>
      </c>
      <c r="N2584" s="33" t="s">
        <v>15878</v>
      </c>
      <c r="O2584" s="5"/>
      <c r="P2584" s="35" t="s">
        <v>234</v>
      </c>
      <c r="Q2584" s="35" t="s">
        <v>15878</v>
      </c>
      <c r="R2584" s="33">
        <v>76675.0</v>
      </c>
      <c r="S2584" s="37"/>
      <c r="T2584" s="33"/>
      <c r="U2584" s="33">
        <v>5.64</v>
      </c>
      <c r="V2584" s="33" t="s">
        <v>154</v>
      </c>
      <c r="W2584" s="33"/>
      <c r="X2584" s="33"/>
      <c r="Y2584" s="5"/>
      <c r="Z2584" s="5"/>
      <c r="AA2584" s="33">
        <v>1.0</v>
      </c>
      <c r="AB2584" s="33"/>
      <c r="AC2584" s="33">
        <v>1.0</v>
      </c>
      <c r="AD2584" s="5"/>
      <c r="AE2584" s="5"/>
      <c r="AF2584" s="5"/>
      <c r="AG2584" s="16"/>
      <c r="AH2584" s="38" t="str">
        <f t="shared" si="1"/>
        <v/>
      </c>
      <c r="AI2584" s="39">
        <f t="shared" si="2"/>
        <v>1</v>
      </c>
      <c r="AJ2584" s="37" t="str">
        <f t="shared" si="3"/>
        <v/>
      </c>
      <c r="AK2584" s="41" t="str">
        <f t="shared" si="4"/>
        <v/>
      </c>
      <c r="AL2584" s="35" t="s">
        <v>234</v>
      </c>
      <c r="AM2584" s="33" t="s">
        <v>15878</v>
      </c>
      <c r="AN2584" s="33" t="s">
        <v>15878</v>
      </c>
      <c r="AO2584" s="41"/>
      <c r="AP2584" s="33" t="s">
        <v>169</v>
      </c>
      <c r="AQ2584" s="33" t="s">
        <v>170</v>
      </c>
      <c r="AR2584" s="33">
        <v>450.0</v>
      </c>
      <c r="AS2584" s="42"/>
      <c r="AT2584" s="42"/>
      <c r="AU2584" s="42"/>
      <c r="AV2584" s="42"/>
      <c r="AW2584" s="42"/>
      <c r="AX2584" s="5"/>
      <c r="AY2584" s="33"/>
      <c r="AZ2584" s="33" t="s">
        <v>15969</v>
      </c>
      <c r="BA2584" s="5"/>
      <c r="BB2584" s="5"/>
      <c r="BC2584" s="5" t="s">
        <v>15970</v>
      </c>
      <c r="BD2584" s="33" t="s">
        <v>173</v>
      </c>
      <c r="BE2584" s="41"/>
      <c r="BF2584" s="35"/>
      <c r="BG2584" s="33" t="s">
        <v>169</v>
      </c>
      <c r="BH2584" s="5"/>
      <c r="BI2584" s="33">
        <v>450.0</v>
      </c>
      <c r="BJ2584" s="33" t="s">
        <v>170</v>
      </c>
      <c r="BK2584" s="5"/>
      <c r="BL2584" s="5">
        <f t="shared" si="5"/>
        <v>5991.75</v>
      </c>
      <c r="BM2584" s="5"/>
      <c r="BN2584" s="5"/>
      <c r="BO2584" s="42">
        <f t="shared" si="6"/>
        <v>5991.75</v>
      </c>
      <c r="BP2584" s="44"/>
      <c r="BQ2584" s="45"/>
      <c r="BR2584" s="47"/>
      <c r="BS2584" s="45"/>
      <c r="BT2584" s="37"/>
      <c r="BU2584" s="5"/>
      <c r="BV2584" s="38"/>
      <c r="BW2584" s="48"/>
      <c r="BX2584" s="44"/>
      <c r="BY2584" s="44"/>
      <c r="BZ2584" s="33" t="s">
        <v>131</v>
      </c>
      <c r="CA2584" s="5"/>
      <c r="CB2584" s="5"/>
      <c r="CC2584" s="33" t="s">
        <v>177</v>
      </c>
      <c r="CD2584" s="5"/>
      <c r="CE2584" s="5"/>
      <c r="CF2584" s="33" t="s">
        <v>178</v>
      </c>
      <c r="CG2584" s="33" t="s">
        <v>15971</v>
      </c>
      <c r="CH2584" s="5"/>
      <c r="CI2584" s="5"/>
      <c r="CJ2584" s="5"/>
      <c r="CK2584" s="33"/>
      <c r="CL2584" s="49">
        <v>44946.0</v>
      </c>
      <c r="CM2584" s="33" t="s">
        <v>180</v>
      </c>
      <c r="CN2584" s="5"/>
      <c r="CO2584" s="33">
        <v>3.0</v>
      </c>
      <c r="CP2584" s="33" t="s">
        <v>181</v>
      </c>
      <c r="CQ2584" s="50" t="str">
        <f t="shared" si="7"/>
        <v>13/06/1952</v>
      </c>
      <c r="CR2584" s="33" t="s">
        <v>182</v>
      </c>
      <c r="CS2584" s="33">
        <v>7.0</v>
      </c>
      <c r="CT2584" s="33">
        <v>5.0</v>
      </c>
      <c r="CU2584" s="33">
        <v>25.0</v>
      </c>
      <c r="CV2584" s="33">
        <v>1638.0</v>
      </c>
      <c r="CW2584" s="5"/>
      <c r="CX2584" s="5"/>
      <c r="CY2584" s="33">
        <v>-99.8713773</v>
      </c>
      <c r="CZ2584" s="33">
        <v>20.6156898</v>
      </c>
      <c r="DA2584" s="33">
        <v>4.411982111E9</v>
      </c>
      <c r="DB2584" s="33">
        <v>2.0</v>
      </c>
      <c r="DC2584" s="33" t="s">
        <v>15501</v>
      </c>
      <c r="DD2584" s="33">
        <v>2023.0</v>
      </c>
      <c r="DE2584" s="33" t="s">
        <v>184</v>
      </c>
      <c r="DF2584" s="33"/>
      <c r="DG2584" s="33" t="s">
        <v>185</v>
      </c>
      <c r="DH2584" s="33" t="s">
        <v>186</v>
      </c>
      <c r="DI2584" s="5"/>
      <c r="DJ2584" s="5"/>
    </row>
    <row r="2585">
      <c r="A2585" s="33" t="s">
        <v>15972</v>
      </c>
      <c r="B2585" s="34">
        <v>44957.0</v>
      </c>
      <c r="C2585" s="35" t="s">
        <v>137</v>
      </c>
      <c r="D2585" s="35" t="s">
        <v>139</v>
      </c>
      <c r="E2585" s="35" t="s">
        <v>142</v>
      </c>
      <c r="F2585" s="36" t="s">
        <v>144</v>
      </c>
      <c r="G2585" s="33" t="s">
        <v>15973</v>
      </c>
      <c r="H2585" s="33" t="s">
        <v>15974</v>
      </c>
      <c r="I2585" s="33" t="s">
        <v>204</v>
      </c>
      <c r="J2585" s="33" t="s">
        <v>5341</v>
      </c>
      <c r="K2585" s="35" t="s">
        <v>150</v>
      </c>
      <c r="L2585" s="33" t="s">
        <v>15889</v>
      </c>
      <c r="M2585" s="33">
        <v>9.0</v>
      </c>
      <c r="N2585" s="33" t="s">
        <v>15878</v>
      </c>
      <c r="O2585" s="5"/>
      <c r="P2585" s="35" t="s">
        <v>234</v>
      </c>
      <c r="Q2585" s="35" t="s">
        <v>15878</v>
      </c>
      <c r="R2585" s="33">
        <v>76675.0</v>
      </c>
      <c r="S2585" s="37"/>
      <c r="T2585" s="33"/>
      <c r="U2585" s="33">
        <v>8.08</v>
      </c>
      <c r="V2585" s="33" t="s">
        <v>154</v>
      </c>
      <c r="W2585" s="33"/>
      <c r="X2585" s="33"/>
      <c r="Y2585" s="5"/>
      <c r="Z2585" s="5"/>
      <c r="AA2585" s="33">
        <v>1.0</v>
      </c>
      <c r="AB2585" s="33">
        <v>1.0</v>
      </c>
      <c r="AC2585" s="33"/>
      <c r="AD2585" s="5"/>
      <c r="AE2585" s="5"/>
      <c r="AF2585" s="5"/>
      <c r="AG2585" s="16"/>
      <c r="AH2585" s="38" t="str">
        <f t="shared" si="1"/>
        <v/>
      </c>
      <c r="AI2585" s="39" t="str">
        <f t="shared" si="2"/>
        <v/>
      </c>
      <c r="AJ2585" s="37" t="str">
        <f t="shared" si="3"/>
        <v/>
      </c>
      <c r="AK2585" s="41" t="str">
        <f t="shared" si="4"/>
        <v/>
      </c>
      <c r="AL2585" s="35" t="s">
        <v>234</v>
      </c>
      <c r="AM2585" s="33" t="s">
        <v>15878</v>
      </c>
      <c r="AN2585" s="33" t="s">
        <v>15878</v>
      </c>
      <c r="AO2585" s="41"/>
      <c r="AP2585" s="33" t="s">
        <v>169</v>
      </c>
      <c r="AQ2585" s="33" t="s">
        <v>170</v>
      </c>
      <c r="AR2585" s="33">
        <v>450.0</v>
      </c>
      <c r="AS2585" s="42"/>
      <c r="AT2585" s="42"/>
      <c r="AU2585" s="42"/>
      <c r="AV2585" s="42"/>
      <c r="AW2585" s="42"/>
      <c r="AX2585" s="5"/>
      <c r="AY2585" s="33"/>
      <c r="AZ2585" s="33" t="s">
        <v>15975</v>
      </c>
      <c r="BA2585" s="5"/>
      <c r="BB2585" s="5"/>
      <c r="BC2585" s="5" t="s">
        <v>15976</v>
      </c>
      <c r="BD2585" s="33" t="s">
        <v>173</v>
      </c>
      <c r="BE2585" s="41"/>
      <c r="BF2585" s="35"/>
      <c r="BG2585" s="33" t="s">
        <v>169</v>
      </c>
      <c r="BH2585" s="5"/>
      <c r="BI2585" s="33">
        <v>450.0</v>
      </c>
      <c r="BJ2585" s="33" t="s">
        <v>170</v>
      </c>
      <c r="BK2585" s="5"/>
      <c r="BL2585" s="5">
        <f t="shared" si="5"/>
        <v>5991.75</v>
      </c>
      <c r="BM2585" s="5"/>
      <c r="BN2585" s="5"/>
      <c r="BO2585" s="42">
        <f t="shared" si="6"/>
        <v>5991.75</v>
      </c>
      <c r="BP2585" s="44"/>
      <c r="BQ2585" s="45"/>
      <c r="BR2585" s="47"/>
      <c r="BS2585" s="45"/>
      <c r="BT2585" s="37"/>
      <c r="BU2585" s="5"/>
      <c r="BV2585" s="38"/>
      <c r="BW2585" s="48"/>
      <c r="BX2585" s="44"/>
      <c r="BY2585" s="44"/>
      <c r="BZ2585" s="33" t="s">
        <v>131</v>
      </c>
      <c r="CA2585" s="5"/>
      <c r="CB2585" s="5"/>
      <c r="CC2585" s="33" t="s">
        <v>177</v>
      </c>
      <c r="CD2585" s="5"/>
      <c r="CE2585" s="5"/>
      <c r="CF2585" s="33" t="s">
        <v>178</v>
      </c>
      <c r="CG2585" s="33" t="s">
        <v>15977</v>
      </c>
      <c r="CH2585" s="5"/>
      <c r="CI2585" s="5"/>
      <c r="CJ2585" s="5"/>
      <c r="CK2585" s="33"/>
      <c r="CL2585" s="49">
        <v>44946.0</v>
      </c>
      <c r="CM2585" s="33" t="s">
        <v>180</v>
      </c>
      <c r="CN2585" s="5"/>
      <c r="CO2585" s="33">
        <v>3.0</v>
      </c>
      <c r="CP2585" s="33" t="s">
        <v>181</v>
      </c>
      <c r="CQ2585" s="50" t="str">
        <f t="shared" si="7"/>
        <v>08/10/1978</v>
      </c>
      <c r="CR2585" s="33" t="s">
        <v>243</v>
      </c>
      <c r="CS2585" s="33">
        <v>7.0</v>
      </c>
      <c r="CT2585" s="33">
        <v>5.0</v>
      </c>
      <c r="CU2585" s="33">
        <v>25.0</v>
      </c>
      <c r="CV2585" s="33">
        <v>1638.0</v>
      </c>
      <c r="CW2585" s="5"/>
      <c r="CX2585" s="5"/>
      <c r="CY2585" s="33">
        <v>-99.8720477</v>
      </c>
      <c r="CZ2585" s="33">
        <v>20.6156898</v>
      </c>
      <c r="DA2585" s="33">
        <v>4.411093741E9</v>
      </c>
      <c r="DB2585" s="33">
        <v>2.0</v>
      </c>
      <c r="DC2585" s="33" t="s">
        <v>15501</v>
      </c>
      <c r="DD2585" s="33">
        <v>2023.0</v>
      </c>
      <c r="DE2585" s="33" t="s">
        <v>184</v>
      </c>
      <c r="DF2585" s="33"/>
      <c r="DG2585" s="33" t="s">
        <v>185</v>
      </c>
      <c r="DH2585" s="33" t="s">
        <v>186</v>
      </c>
      <c r="DI2585" s="5"/>
      <c r="DJ2585" s="5"/>
    </row>
    <row r="2586">
      <c r="A2586" s="33" t="s">
        <v>15978</v>
      </c>
      <c r="B2586" s="34">
        <v>44957.0</v>
      </c>
      <c r="C2586" s="35" t="s">
        <v>137</v>
      </c>
      <c r="D2586" s="35" t="s">
        <v>139</v>
      </c>
      <c r="E2586" s="35" t="s">
        <v>142</v>
      </c>
      <c r="F2586" s="36" t="s">
        <v>144</v>
      </c>
      <c r="G2586" s="33" t="s">
        <v>15979</v>
      </c>
      <c r="H2586" s="33" t="s">
        <v>3364</v>
      </c>
      <c r="I2586" s="33" t="s">
        <v>5341</v>
      </c>
      <c r="J2586" s="33" t="s">
        <v>149</v>
      </c>
      <c r="K2586" s="35" t="s">
        <v>150</v>
      </c>
      <c r="L2586" s="33" t="s">
        <v>15980</v>
      </c>
      <c r="M2586" s="33" t="s">
        <v>8450</v>
      </c>
      <c r="N2586" s="33" t="s">
        <v>15878</v>
      </c>
      <c r="O2586" s="5"/>
      <c r="P2586" s="35" t="s">
        <v>234</v>
      </c>
      <c r="Q2586" s="35" t="s">
        <v>15878</v>
      </c>
      <c r="R2586" s="33">
        <v>76675.0</v>
      </c>
      <c r="S2586" s="37"/>
      <c r="T2586" s="33"/>
      <c r="U2586" s="33">
        <v>9.04</v>
      </c>
      <c r="V2586" s="33" t="s">
        <v>154</v>
      </c>
      <c r="W2586" s="33"/>
      <c r="X2586" s="33"/>
      <c r="Y2586" s="5"/>
      <c r="Z2586" s="5"/>
      <c r="AA2586" s="33">
        <v>1.0</v>
      </c>
      <c r="AB2586" s="33"/>
      <c r="AC2586" s="33">
        <v>1.0</v>
      </c>
      <c r="AD2586" s="5"/>
      <c r="AE2586" s="5"/>
      <c r="AF2586" s="5"/>
      <c r="AG2586" s="16"/>
      <c r="AH2586" s="38" t="str">
        <f t="shared" si="1"/>
        <v/>
      </c>
      <c r="AI2586" s="39">
        <f t="shared" si="2"/>
        <v>1</v>
      </c>
      <c r="AJ2586" s="37" t="str">
        <f t="shared" si="3"/>
        <v/>
      </c>
      <c r="AK2586" s="41" t="str">
        <f t="shared" si="4"/>
        <v/>
      </c>
      <c r="AL2586" s="35" t="s">
        <v>234</v>
      </c>
      <c r="AM2586" s="33" t="s">
        <v>15878</v>
      </c>
      <c r="AN2586" s="33" t="s">
        <v>15878</v>
      </c>
      <c r="AO2586" s="41"/>
      <c r="AP2586" s="33" t="s">
        <v>169</v>
      </c>
      <c r="AQ2586" s="33" t="s">
        <v>170</v>
      </c>
      <c r="AR2586" s="33">
        <v>450.0</v>
      </c>
      <c r="AS2586" s="42"/>
      <c r="AT2586" s="42"/>
      <c r="AU2586" s="42"/>
      <c r="AV2586" s="42"/>
      <c r="AW2586" s="42"/>
      <c r="AX2586" s="5"/>
      <c r="AY2586" s="33"/>
      <c r="AZ2586" s="33" t="s">
        <v>15981</v>
      </c>
      <c r="BA2586" s="5"/>
      <c r="BB2586" s="5"/>
      <c r="BC2586" s="5" t="s">
        <v>15982</v>
      </c>
      <c r="BD2586" s="33" t="s">
        <v>173</v>
      </c>
      <c r="BE2586" s="41"/>
      <c r="BF2586" s="35"/>
      <c r="BG2586" s="33" t="s">
        <v>169</v>
      </c>
      <c r="BH2586" s="5"/>
      <c r="BI2586" s="33">
        <v>450.0</v>
      </c>
      <c r="BJ2586" s="33" t="s">
        <v>170</v>
      </c>
      <c r="BK2586" s="5"/>
      <c r="BL2586" s="5">
        <f t="shared" si="5"/>
        <v>5991.75</v>
      </c>
      <c r="BM2586" s="5"/>
      <c r="BN2586" s="5"/>
      <c r="BO2586" s="42">
        <f t="shared" si="6"/>
        <v>5991.75</v>
      </c>
      <c r="BP2586" s="44"/>
      <c r="BQ2586" s="45"/>
      <c r="BR2586" s="47"/>
      <c r="BS2586" s="45"/>
      <c r="BT2586" s="37"/>
      <c r="BU2586" s="5"/>
      <c r="BV2586" s="38"/>
      <c r="BW2586" s="48"/>
      <c r="BX2586" s="44"/>
      <c r="BY2586" s="44"/>
      <c r="BZ2586" s="33" t="s">
        <v>131</v>
      </c>
      <c r="CA2586" s="5"/>
      <c r="CB2586" s="5"/>
      <c r="CC2586" s="33" t="s">
        <v>177</v>
      </c>
      <c r="CD2586" s="5"/>
      <c r="CE2586" s="5"/>
      <c r="CF2586" s="33" t="s">
        <v>178</v>
      </c>
      <c r="CG2586" s="33" t="s">
        <v>15983</v>
      </c>
      <c r="CH2586" s="5"/>
      <c r="CI2586" s="5"/>
      <c r="CJ2586" s="5"/>
      <c r="CK2586" s="33"/>
      <c r="CL2586" s="49">
        <v>44946.0</v>
      </c>
      <c r="CM2586" s="33" t="s">
        <v>180</v>
      </c>
      <c r="CN2586" s="5"/>
      <c r="CO2586" s="33">
        <v>3.0</v>
      </c>
      <c r="CP2586" s="33" t="s">
        <v>181</v>
      </c>
      <c r="CQ2586" s="50" t="str">
        <f t="shared" si="7"/>
        <v>24/04/1938</v>
      </c>
      <c r="CR2586" s="33" t="s">
        <v>182</v>
      </c>
      <c r="CS2586" s="33">
        <v>7.0</v>
      </c>
      <c r="CT2586" s="33">
        <v>5.0</v>
      </c>
      <c r="CU2586" s="33">
        <v>25.0</v>
      </c>
      <c r="CV2586" s="33">
        <v>1638.0</v>
      </c>
      <c r="CW2586" s="5"/>
      <c r="CX2586" s="5"/>
      <c r="CY2586" s="33">
        <v>-99.8754411</v>
      </c>
      <c r="CZ2586" s="33">
        <v>20.6156898</v>
      </c>
      <c r="DA2586" s="33">
        <v>4.4219266E9</v>
      </c>
      <c r="DB2586" s="33">
        <v>1.0</v>
      </c>
      <c r="DC2586" s="33" t="s">
        <v>15501</v>
      </c>
      <c r="DD2586" s="33">
        <v>2023.0</v>
      </c>
      <c r="DE2586" s="33" t="s">
        <v>184</v>
      </c>
      <c r="DF2586" s="33"/>
      <c r="DG2586" s="33" t="s">
        <v>185</v>
      </c>
      <c r="DH2586" s="33" t="s">
        <v>186</v>
      </c>
      <c r="DI2586" s="5"/>
      <c r="DJ2586" s="5"/>
    </row>
    <row r="2587">
      <c r="A2587" s="33" t="s">
        <v>15984</v>
      </c>
      <c r="B2587" s="34">
        <v>44957.0</v>
      </c>
      <c r="C2587" s="35" t="s">
        <v>137</v>
      </c>
      <c r="D2587" s="35" t="s">
        <v>139</v>
      </c>
      <c r="E2587" s="35" t="s">
        <v>142</v>
      </c>
      <c r="F2587" s="36" t="s">
        <v>144</v>
      </c>
      <c r="G2587" s="33" t="s">
        <v>15985</v>
      </c>
      <c r="H2587" s="33" t="s">
        <v>8278</v>
      </c>
      <c r="I2587" s="33" t="s">
        <v>5341</v>
      </c>
      <c r="J2587" s="33" t="s">
        <v>149</v>
      </c>
      <c r="K2587" s="35" t="s">
        <v>150</v>
      </c>
      <c r="L2587" s="33" t="s">
        <v>15889</v>
      </c>
      <c r="M2587" s="33">
        <v>5.0</v>
      </c>
      <c r="N2587" s="33" t="s">
        <v>15878</v>
      </c>
      <c r="O2587" s="5"/>
      <c r="P2587" s="35" t="s">
        <v>234</v>
      </c>
      <c r="Q2587" s="35" t="s">
        <v>15878</v>
      </c>
      <c r="R2587" s="33">
        <v>76675.0</v>
      </c>
      <c r="S2587" s="37"/>
      <c r="T2587" s="33"/>
      <c r="U2587" s="33">
        <v>9.97</v>
      </c>
      <c r="V2587" s="33" t="s">
        <v>154</v>
      </c>
      <c r="W2587" s="33"/>
      <c r="X2587" s="33"/>
      <c r="Y2587" s="5"/>
      <c r="Z2587" s="5"/>
      <c r="AA2587" s="33">
        <v>1.0</v>
      </c>
      <c r="AB2587" s="33"/>
      <c r="AC2587" s="33">
        <v>1.0</v>
      </c>
      <c r="AD2587" s="5"/>
      <c r="AE2587" s="5"/>
      <c r="AF2587" s="5"/>
      <c r="AG2587" s="16"/>
      <c r="AH2587" s="38" t="str">
        <f t="shared" si="1"/>
        <v/>
      </c>
      <c r="AI2587" s="39">
        <f t="shared" si="2"/>
        <v>1</v>
      </c>
      <c r="AJ2587" s="37" t="str">
        <f t="shared" si="3"/>
        <v/>
      </c>
      <c r="AK2587" s="41" t="str">
        <f t="shared" si="4"/>
        <v/>
      </c>
      <c r="AL2587" s="35" t="s">
        <v>234</v>
      </c>
      <c r="AM2587" s="33" t="s">
        <v>15878</v>
      </c>
      <c r="AN2587" s="33" t="s">
        <v>15878</v>
      </c>
      <c r="AO2587" s="41"/>
      <c r="AP2587" s="33" t="s">
        <v>169</v>
      </c>
      <c r="AQ2587" s="33" t="s">
        <v>170</v>
      </c>
      <c r="AR2587" s="33">
        <v>450.0</v>
      </c>
      <c r="AS2587" s="42"/>
      <c r="AT2587" s="42"/>
      <c r="AU2587" s="42"/>
      <c r="AV2587" s="42"/>
      <c r="AW2587" s="42"/>
      <c r="AX2587" s="5"/>
      <c r="AY2587" s="33"/>
      <c r="AZ2587" s="33" t="s">
        <v>15986</v>
      </c>
      <c r="BA2587" s="5"/>
      <c r="BB2587" s="5"/>
      <c r="BC2587" s="5" t="s">
        <v>15987</v>
      </c>
      <c r="BD2587" s="33" t="s">
        <v>173</v>
      </c>
      <c r="BE2587" s="41"/>
      <c r="BF2587" s="35"/>
      <c r="BG2587" s="33" t="s">
        <v>169</v>
      </c>
      <c r="BH2587" s="5"/>
      <c r="BI2587" s="33">
        <v>450.0</v>
      </c>
      <c r="BJ2587" s="33" t="s">
        <v>170</v>
      </c>
      <c r="BK2587" s="5"/>
      <c r="BL2587" s="5">
        <f t="shared" si="5"/>
        <v>5991.75</v>
      </c>
      <c r="BM2587" s="5"/>
      <c r="BN2587" s="5"/>
      <c r="BO2587" s="42">
        <f t="shared" si="6"/>
        <v>5991.75</v>
      </c>
      <c r="BP2587" s="44"/>
      <c r="BQ2587" s="45"/>
      <c r="BR2587" s="47"/>
      <c r="BS2587" s="45"/>
      <c r="BT2587" s="37"/>
      <c r="BU2587" s="5"/>
      <c r="BV2587" s="38"/>
      <c r="BW2587" s="48"/>
      <c r="BX2587" s="44"/>
      <c r="BY2587" s="44"/>
      <c r="BZ2587" s="33" t="s">
        <v>131</v>
      </c>
      <c r="CA2587" s="5"/>
      <c r="CB2587" s="5"/>
      <c r="CC2587" s="33" t="s">
        <v>177</v>
      </c>
      <c r="CD2587" s="5"/>
      <c r="CE2587" s="5"/>
      <c r="CF2587" s="33" t="s">
        <v>178</v>
      </c>
      <c r="CG2587" s="33" t="s">
        <v>15988</v>
      </c>
      <c r="CH2587" s="5"/>
      <c r="CI2587" s="5"/>
      <c r="CJ2587" s="5"/>
      <c r="CK2587" s="33"/>
      <c r="CL2587" s="49">
        <v>44946.0</v>
      </c>
      <c r="CM2587" s="33" t="s">
        <v>180</v>
      </c>
      <c r="CN2587" s="5"/>
      <c r="CO2587" s="33">
        <v>3.0</v>
      </c>
      <c r="CP2587" s="33" t="s">
        <v>181</v>
      </c>
      <c r="CQ2587" s="50" t="str">
        <f t="shared" si="7"/>
        <v>12/01/1946</v>
      </c>
      <c r="CR2587" s="33" t="s">
        <v>182</v>
      </c>
      <c r="CS2587" s="33">
        <v>7.0</v>
      </c>
      <c r="CT2587" s="33">
        <v>5.0</v>
      </c>
      <c r="CU2587" s="33">
        <v>25.0</v>
      </c>
      <c r="CV2587" s="33">
        <v>1638.0</v>
      </c>
      <c r="CW2587" s="5"/>
      <c r="CX2587" s="5"/>
      <c r="CY2587" s="33">
        <v>-99.8724658</v>
      </c>
      <c r="CZ2587" s="33">
        <v>20.6156898</v>
      </c>
      <c r="DA2587" s="33">
        <v>4.4219266E9</v>
      </c>
      <c r="DB2587" s="33">
        <v>1.0</v>
      </c>
      <c r="DC2587" s="33" t="s">
        <v>15501</v>
      </c>
      <c r="DD2587" s="33">
        <v>2023.0</v>
      </c>
      <c r="DE2587" s="33" t="s">
        <v>184</v>
      </c>
      <c r="DF2587" s="33"/>
      <c r="DG2587" s="33" t="s">
        <v>185</v>
      </c>
      <c r="DH2587" s="33" t="s">
        <v>186</v>
      </c>
      <c r="DI2587" s="5"/>
      <c r="DJ2587" s="5"/>
    </row>
    <row r="2588">
      <c r="A2588" s="33" t="s">
        <v>15989</v>
      </c>
      <c r="B2588" s="34">
        <v>44957.0</v>
      </c>
      <c r="C2588" s="35" t="s">
        <v>137</v>
      </c>
      <c r="D2588" s="35" t="s">
        <v>139</v>
      </c>
      <c r="E2588" s="35" t="s">
        <v>142</v>
      </c>
      <c r="F2588" s="36" t="s">
        <v>144</v>
      </c>
      <c r="G2588" s="33" t="s">
        <v>15990</v>
      </c>
      <c r="H2588" s="33" t="s">
        <v>6450</v>
      </c>
      <c r="I2588" s="33" t="s">
        <v>5341</v>
      </c>
      <c r="J2588" s="33" t="s">
        <v>231</v>
      </c>
      <c r="K2588" s="35" t="s">
        <v>150</v>
      </c>
      <c r="L2588" s="33" t="s">
        <v>15889</v>
      </c>
      <c r="M2588" s="33">
        <v>9.0</v>
      </c>
      <c r="N2588" s="33" t="s">
        <v>15878</v>
      </c>
      <c r="O2588" s="5"/>
      <c r="P2588" s="35" t="s">
        <v>234</v>
      </c>
      <c r="Q2588" s="35" t="s">
        <v>15878</v>
      </c>
      <c r="R2588" s="33">
        <v>76675.0</v>
      </c>
      <c r="S2588" s="37"/>
      <c r="T2588" s="33"/>
      <c r="U2588" s="33">
        <v>9.47</v>
      </c>
      <c r="V2588" s="33" t="s">
        <v>154</v>
      </c>
      <c r="W2588" s="33"/>
      <c r="X2588" s="33"/>
      <c r="Y2588" s="5"/>
      <c r="Z2588" s="5"/>
      <c r="AA2588" s="33">
        <v>1.0</v>
      </c>
      <c r="AB2588" s="33">
        <v>1.0</v>
      </c>
      <c r="AC2588" s="33"/>
      <c r="AD2588" s="5"/>
      <c r="AE2588" s="5"/>
      <c r="AF2588" s="5"/>
      <c r="AG2588" s="16"/>
      <c r="AH2588" s="38">
        <f t="shared" si="1"/>
        <v>1</v>
      </c>
      <c r="AI2588" s="39" t="str">
        <f t="shared" si="2"/>
        <v/>
      </c>
      <c r="AJ2588" s="37" t="str">
        <f t="shared" si="3"/>
        <v/>
      </c>
      <c r="AK2588" s="41" t="str">
        <f t="shared" si="4"/>
        <v/>
      </c>
      <c r="AL2588" s="35" t="s">
        <v>234</v>
      </c>
      <c r="AM2588" s="33" t="s">
        <v>15878</v>
      </c>
      <c r="AN2588" s="33" t="s">
        <v>15878</v>
      </c>
      <c r="AO2588" s="41"/>
      <c r="AP2588" s="33" t="s">
        <v>169</v>
      </c>
      <c r="AQ2588" s="33" t="s">
        <v>170</v>
      </c>
      <c r="AR2588" s="33">
        <v>450.0</v>
      </c>
      <c r="AS2588" s="42"/>
      <c r="AT2588" s="42"/>
      <c r="AU2588" s="42"/>
      <c r="AV2588" s="42"/>
      <c r="AW2588" s="42"/>
      <c r="AX2588" s="5"/>
      <c r="AY2588" s="33"/>
      <c r="AZ2588" s="33" t="s">
        <v>15991</v>
      </c>
      <c r="BA2588" s="5"/>
      <c r="BB2588" s="5"/>
      <c r="BC2588" s="5" t="s">
        <v>15992</v>
      </c>
      <c r="BD2588" s="33" t="s">
        <v>173</v>
      </c>
      <c r="BE2588" s="41"/>
      <c r="BF2588" s="35"/>
      <c r="BG2588" s="33" t="s">
        <v>169</v>
      </c>
      <c r="BH2588" s="5"/>
      <c r="BI2588" s="33">
        <v>450.0</v>
      </c>
      <c r="BJ2588" s="33" t="s">
        <v>170</v>
      </c>
      <c r="BK2588" s="5"/>
      <c r="BL2588" s="5">
        <f t="shared" si="5"/>
        <v>5991.75</v>
      </c>
      <c r="BM2588" s="5"/>
      <c r="BN2588" s="5"/>
      <c r="BO2588" s="42">
        <f t="shared" si="6"/>
        <v>5991.75</v>
      </c>
      <c r="BP2588" s="44"/>
      <c r="BQ2588" s="45"/>
      <c r="BR2588" s="47"/>
      <c r="BS2588" s="45"/>
      <c r="BT2588" s="37"/>
      <c r="BU2588" s="5"/>
      <c r="BV2588" s="38"/>
      <c r="BW2588" s="48"/>
      <c r="BX2588" s="44"/>
      <c r="BY2588" s="44"/>
      <c r="BZ2588" s="33" t="s">
        <v>131</v>
      </c>
      <c r="CA2588" s="5"/>
      <c r="CB2588" s="5"/>
      <c r="CC2588" s="33" t="s">
        <v>177</v>
      </c>
      <c r="CD2588" s="5"/>
      <c r="CE2588" s="5"/>
      <c r="CF2588" s="33" t="s">
        <v>178</v>
      </c>
      <c r="CG2588" s="33" t="s">
        <v>15993</v>
      </c>
      <c r="CH2588" s="5"/>
      <c r="CI2588" s="5"/>
      <c r="CJ2588" s="5"/>
      <c r="CK2588" s="33"/>
      <c r="CL2588" s="49">
        <v>44946.0</v>
      </c>
      <c r="CM2588" s="33" t="s">
        <v>180</v>
      </c>
      <c r="CN2588" s="5"/>
      <c r="CO2588" s="33">
        <v>3.0</v>
      </c>
      <c r="CP2588" s="33" t="s">
        <v>181</v>
      </c>
      <c r="CQ2588" s="50" t="str">
        <f t="shared" si="7"/>
        <v>15/12/1962</v>
      </c>
      <c r="CR2588" s="33" t="s">
        <v>243</v>
      </c>
      <c r="CS2588" s="33">
        <v>7.0</v>
      </c>
      <c r="CT2588" s="33">
        <v>5.0</v>
      </c>
      <c r="CU2588" s="33">
        <v>25.0</v>
      </c>
      <c r="CV2588" s="33">
        <v>1638.0</v>
      </c>
      <c r="CW2588" s="5"/>
      <c r="CX2588" s="5"/>
      <c r="CY2588" s="33">
        <v>-99.8720477</v>
      </c>
      <c r="CZ2588" s="33">
        <v>20.6156898</v>
      </c>
      <c r="DA2588" s="33">
        <v>4.4219266E9</v>
      </c>
      <c r="DB2588" s="33">
        <v>1.0</v>
      </c>
      <c r="DC2588" s="33" t="s">
        <v>15501</v>
      </c>
      <c r="DD2588" s="33">
        <v>2023.0</v>
      </c>
      <c r="DE2588" s="33" t="s">
        <v>184</v>
      </c>
      <c r="DF2588" s="33"/>
      <c r="DG2588" s="33" t="s">
        <v>185</v>
      </c>
      <c r="DH2588" s="33" t="s">
        <v>186</v>
      </c>
      <c r="DI2588" s="5"/>
      <c r="DJ2588" s="5"/>
    </row>
    <row r="2589">
      <c r="A2589" s="33" t="s">
        <v>15994</v>
      </c>
      <c r="B2589" s="34">
        <v>44957.0</v>
      </c>
      <c r="C2589" s="35" t="s">
        <v>137</v>
      </c>
      <c r="D2589" s="35" t="s">
        <v>139</v>
      </c>
      <c r="E2589" s="35" t="s">
        <v>142</v>
      </c>
      <c r="F2589" s="36" t="s">
        <v>144</v>
      </c>
      <c r="G2589" s="33" t="s">
        <v>15995</v>
      </c>
      <c r="H2589" s="33" t="s">
        <v>799</v>
      </c>
      <c r="I2589" s="33" t="s">
        <v>5341</v>
      </c>
      <c r="J2589" s="33" t="s">
        <v>231</v>
      </c>
      <c r="K2589" s="35" t="s">
        <v>150</v>
      </c>
      <c r="L2589" s="33" t="s">
        <v>15877</v>
      </c>
      <c r="M2589" s="33">
        <v>7.0</v>
      </c>
      <c r="N2589" s="33" t="s">
        <v>15878</v>
      </c>
      <c r="O2589" s="5"/>
      <c r="P2589" s="35" t="s">
        <v>234</v>
      </c>
      <c r="Q2589" s="35" t="s">
        <v>15878</v>
      </c>
      <c r="R2589" s="33">
        <v>76675.0</v>
      </c>
      <c r="S2589" s="37"/>
      <c r="T2589" s="33"/>
      <c r="U2589" s="33">
        <v>9.61</v>
      </c>
      <c r="V2589" s="33" t="s">
        <v>154</v>
      </c>
      <c r="W2589" s="33"/>
      <c r="X2589" s="33"/>
      <c r="Y2589" s="5"/>
      <c r="Z2589" s="5"/>
      <c r="AA2589" s="33">
        <v>1.0</v>
      </c>
      <c r="AB2589" s="33"/>
      <c r="AC2589" s="33">
        <v>1.0</v>
      </c>
      <c r="AD2589" s="5"/>
      <c r="AE2589" s="5"/>
      <c r="AF2589" s="5"/>
      <c r="AG2589" s="16"/>
      <c r="AH2589" s="38" t="str">
        <f t="shared" si="1"/>
        <v/>
      </c>
      <c r="AI2589" s="39">
        <f t="shared" si="2"/>
        <v>1</v>
      </c>
      <c r="AJ2589" s="37" t="str">
        <f t="shared" si="3"/>
        <v/>
      </c>
      <c r="AK2589" s="41" t="str">
        <f t="shared" si="4"/>
        <v/>
      </c>
      <c r="AL2589" s="35" t="s">
        <v>234</v>
      </c>
      <c r="AM2589" s="33" t="s">
        <v>15878</v>
      </c>
      <c r="AN2589" s="33" t="s">
        <v>15878</v>
      </c>
      <c r="AO2589" s="41"/>
      <c r="AP2589" s="33" t="s">
        <v>169</v>
      </c>
      <c r="AQ2589" s="33" t="s">
        <v>170</v>
      </c>
      <c r="AR2589" s="33">
        <v>450.0</v>
      </c>
      <c r="AS2589" s="42"/>
      <c r="AT2589" s="42"/>
      <c r="AU2589" s="42"/>
      <c r="AV2589" s="42"/>
      <c r="AW2589" s="42"/>
      <c r="AX2589" s="5"/>
      <c r="AY2589" s="33"/>
      <c r="AZ2589" s="33" t="s">
        <v>15996</v>
      </c>
      <c r="BA2589" s="5"/>
      <c r="BB2589" s="5"/>
      <c r="BC2589" s="5" t="s">
        <v>15997</v>
      </c>
      <c r="BD2589" s="33" t="s">
        <v>173</v>
      </c>
      <c r="BE2589" s="41"/>
      <c r="BF2589" s="35"/>
      <c r="BG2589" s="33" t="s">
        <v>169</v>
      </c>
      <c r="BH2589" s="5"/>
      <c r="BI2589" s="33">
        <v>450.0</v>
      </c>
      <c r="BJ2589" s="33" t="s">
        <v>170</v>
      </c>
      <c r="BK2589" s="5"/>
      <c r="BL2589" s="5">
        <f t="shared" si="5"/>
        <v>5991.75</v>
      </c>
      <c r="BM2589" s="5"/>
      <c r="BN2589" s="5"/>
      <c r="BO2589" s="42">
        <f t="shared" si="6"/>
        <v>5991.75</v>
      </c>
      <c r="BP2589" s="44"/>
      <c r="BQ2589" s="45"/>
      <c r="BR2589" s="47"/>
      <c r="BS2589" s="45"/>
      <c r="BT2589" s="37"/>
      <c r="BU2589" s="5"/>
      <c r="BV2589" s="38"/>
      <c r="BW2589" s="48"/>
      <c r="BX2589" s="44"/>
      <c r="BY2589" s="44"/>
      <c r="BZ2589" s="33" t="s">
        <v>131</v>
      </c>
      <c r="CA2589" s="5"/>
      <c r="CB2589" s="5"/>
      <c r="CC2589" s="33" t="s">
        <v>177</v>
      </c>
      <c r="CD2589" s="5"/>
      <c r="CE2589" s="5"/>
      <c r="CF2589" s="33" t="s">
        <v>178</v>
      </c>
      <c r="CG2589" s="33" t="s">
        <v>15998</v>
      </c>
      <c r="CH2589" s="5"/>
      <c r="CI2589" s="5"/>
      <c r="CJ2589" s="5"/>
      <c r="CK2589" s="33"/>
      <c r="CL2589" s="49">
        <v>44946.0</v>
      </c>
      <c r="CM2589" s="33" t="s">
        <v>180</v>
      </c>
      <c r="CN2589" s="5"/>
      <c r="CO2589" s="33">
        <v>3.0</v>
      </c>
      <c r="CP2589" s="33" t="s">
        <v>181</v>
      </c>
      <c r="CQ2589" s="50" t="str">
        <f t="shared" si="7"/>
        <v>26/11/1954</v>
      </c>
      <c r="CR2589" s="33" t="s">
        <v>182</v>
      </c>
      <c r="CS2589" s="33">
        <v>7.0</v>
      </c>
      <c r="CT2589" s="33">
        <v>5.0</v>
      </c>
      <c r="CU2589" s="33">
        <v>25.0</v>
      </c>
      <c r="CV2589" s="33">
        <v>1638.0</v>
      </c>
      <c r="CW2589" s="5"/>
      <c r="CX2589" s="5"/>
      <c r="CY2589" s="33">
        <v>-99.8736371</v>
      </c>
      <c r="CZ2589" s="33">
        <v>20.6156898</v>
      </c>
      <c r="DA2589" s="33">
        <v>4.4219266E9</v>
      </c>
      <c r="DB2589" s="33">
        <v>1.0</v>
      </c>
      <c r="DC2589" s="33" t="s">
        <v>15501</v>
      </c>
      <c r="DD2589" s="33">
        <v>2023.0</v>
      </c>
      <c r="DE2589" s="33" t="s">
        <v>184</v>
      </c>
      <c r="DF2589" s="33"/>
      <c r="DG2589" s="33" t="s">
        <v>185</v>
      </c>
      <c r="DH2589" s="33" t="s">
        <v>186</v>
      </c>
      <c r="DI2589" s="5"/>
      <c r="DJ2589" s="5"/>
    </row>
    <row r="2590">
      <c r="A2590" s="33" t="s">
        <v>15999</v>
      </c>
      <c r="B2590" s="34">
        <v>44957.0</v>
      </c>
      <c r="C2590" s="35" t="s">
        <v>137</v>
      </c>
      <c r="D2590" s="35" t="s">
        <v>139</v>
      </c>
      <c r="E2590" s="35" t="s">
        <v>142</v>
      </c>
      <c r="F2590" s="36" t="s">
        <v>144</v>
      </c>
      <c r="G2590" s="33" t="s">
        <v>16000</v>
      </c>
      <c r="H2590" s="33" t="s">
        <v>7431</v>
      </c>
      <c r="I2590" s="33" t="s">
        <v>5341</v>
      </c>
      <c r="J2590" s="33" t="s">
        <v>11310</v>
      </c>
      <c r="K2590" s="35" t="s">
        <v>150</v>
      </c>
      <c r="L2590" s="33" t="s">
        <v>16001</v>
      </c>
      <c r="M2590" s="33">
        <v>1.0</v>
      </c>
      <c r="N2590" s="33" t="s">
        <v>15878</v>
      </c>
      <c r="O2590" s="5"/>
      <c r="P2590" s="35" t="s">
        <v>234</v>
      </c>
      <c r="Q2590" s="35" t="s">
        <v>15878</v>
      </c>
      <c r="R2590" s="33">
        <v>76675.0</v>
      </c>
      <c r="S2590" s="37"/>
      <c r="T2590" s="33"/>
      <c r="U2590" s="33">
        <v>3.97</v>
      </c>
      <c r="V2590" s="33" t="s">
        <v>154</v>
      </c>
      <c r="W2590" s="33"/>
      <c r="X2590" s="33"/>
      <c r="Y2590" s="5"/>
      <c r="Z2590" s="5"/>
      <c r="AA2590" s="33">
        <v>1.0</v>
      </c>
      <c r="AB2590" s="33">
        <v>1.0</v>
      </c>
      <c r="AC2590" s="33"/>
      <c r="AD2590" s="5"/>
      <c r="AE2590" s="5"/>
      <c r="AF2590" s="5"/>
      <c r="AG2590" s="16"/>
      <c r="AH2590" s="38">
        <f t="shared" si="1"/>
        <v>1</v>
      </c>
      <c r="AI2590" s="39" t="str">
        <f t="shared" si="2"/>
        <v/>
      </c>
      <c r="AJ2590" s="37" t="str">
        <f t="shared" si="3"/>
        <v/>
      </c>
      <c r="AK2590" s="41" t="str">
        <f t="shared" si="4"/>
        <v/>
      </c>
      <c r="AL2590" s="35" t="s">
        <v>234</v>
      </c>
      <c r="AM2590" s="33" t="s">
        <v>15878</v>
      </c>
      <c r="AN2590" s="33" t="s">
        <v>15878</v>
      </c>
      <c r="AO2590" s="41"/>
      <c r="AP2590" s="33" t="s">
        <v>169</v>
      </c>
      <c r="AQ2590" s="33" t="s">
        <v>170</v>
      </c>
      <c r="AR2590" s="33">
        <v>450.0</v>
      </c>
      <c r="AS2590" s="42"/>
      <c r="AT2590" s="42"/>
      <c r="AU2590" s="42"/>
      <c r="AV2590" s="42"/>
      <c r="AW2590" s="42"/>
      <c r="AX2590" s="5"/>
      <c r="AY2590" s="33"/>
      <c r="AZ2590" s="33" t="s">
        <v>16002</v>
      </c>
      <c r="BA2590" s="5"/>
      <c r="BB2590" s="5"/>
      <c r="BC2590" s="5" t="s">
        <v>16003</v>
      </c>
      <c r="BD2590" s="33" t="s">
        <v>173</v>
      </c>
      <c r="BE2590" s="41"/>
      <c r="BF2590" s="35"/>
      <c r="BG2590" s="33" t="s">
        <v>169</v>
      </c>
      <c r="BH2590" s="5"/>
      <c r="BI2590" s="33">
        <v>450.0</v>
      </c>
      <c r="BJ2590" s="33" t="s">
        <v>170</v>
      </c>
      <c r="BK2590" s="5"/>
      <c r="BL2590" s="5">
        <f t="shared" si="5"/>
        <v>5991.75</v>
      </c>
      <c r="BM2590" s="5"/>
      <c r="BN2590" s="5"/>
      <c r="BO2590" s="42">
        <f t="shared" si="6"/>
        <v>5991.75</v>
      </c>
      <c r="BP2590" s="44"/>
      <c r="BQ2590" s="45"/>
      <c r="BR2590" s="47"/>
      <c r="BS2590" s="45"/>
      <c r="BT2590" s="37"/>
      <c r="BU2590" s="5"/>
      <c r="BV2590" s="38"/>
      <c r="BW2590" s="48"/>
      <c r="BX2590" s="44"/>
      <c r="BY2590" s="44"/>
      <c r="BZ2590" s="33" t="s">
        <v>131</v>
      </c>
      <c r="CA2590" s="5"/>
      <c r="CB2590" s="5"/>
      <c r="CC2590" s="33" t="s">
        <v>177</v>
      </c>
      <c r="CD2590" s="5"/>
      <c r="CE2590" s="5"/>
      <c r="CF2590" s="33" t="s">
        <v>178</v>
      </c>
      <c r="CG2590" s="33" t="s">
        <v>16004</v>
      </c>
      <c r="CH2590" s="5"/>
      <c r="CI2590" s="5"/>
      <c r="CJ2590" s="5"/>
      <c r="CK2590" s="33"/>
      <c r="CL2590" s="49">
        <v>44946.0</v>
      </c>
      <c r="CM2590" s="33" t="s">
        <v>180</v>
      </c>
      <c r="CN2590" s="5"/>
      <c r="CO2590" s="33">
        <v>3.0</v>
      </c>
      <c r="CP2590" s="33" t="s">
        <v>181</v>
      </c>
      <c r="CQ2590" s="50" t="str">
        <f t="shared" si="7"/>
        <v>01/03/1939</v>
      </c>
      <c r="CR2590" s="33" t="s">
        <v>243</v>
      </c>
      <c r="CS2590" s="33">
        <v>7.0</v>
      </c>
      <c r="CT2590" s="33">
        <v>5.0</v>
      </c>
      <c r="CU2590" s="33">
        <v>25.0</v>
      </c>
      <c r="CV2590" s="33">
        <v>1638.0</v>
      </c>
      <c r="CW2590" s="5"/>
      <c r="CX2590" s="5"/>
      <c r="CY2590" s="33">
        <v>-99.8746241</v>
      </c>
      <c r="CZ2590" s="33">
        <v>20.6156898</v>
      </c>
      <c r="DA2590" s="33">
        <v>4.411982005E9</v>
      </c>
      <c r="DB2590" s="33">
        <v>2.0</v>
      </c>
      <c r="DC2590" s="33" t="s">
        <v>15501</v>
      </c>
      <c r="DD2590" s="33">
        <v>2023.0</v>
      </c>
      <c r="DE2590" s="33" t="s">
        <v>184</v>
      </c>
      <c r="DF2590" s="33"/>
      <c r="DG2590" s="33" t="s">
        <v>185</v>
      </c>
      <c r="DH2590" s="33" t="s">
        <v>186</v>
      </c>
      <c r="DI2590" s="5"/>
      <c r="DJ2590" s="5"/>
    </row>
    <row r="2591">
      <c r="A2591" s="33" t="s">
        <v>16005</v>
      </c>
      <c r="B2591" s="34">
        <v>44957.0</v>
      </c>
      <c r="C2591" s="35" t="s">
        <v>137</v>
      </c>
      <c r="D2591" s="35" t="s">
        <v>139</v>
      </c>
      <c r="E2591" s="35" t="s">
        <v>142</v>
      </c>
      <c r="F2591" s="36" t="s">
        <v>144</v>
      </c>
      <c r="G2591" s="33" t="s">
        <v>16006</v>
      </c>
      <c r="H2591" s="33" t="s">
        <v>581</v>
      </c>
      <c r="I2591" s="33" t="s">
        <v>5341</v>
      </c>
      <c r="J2591" s="33" t="s">
        <v>392</v>
      </c>
      <c r="K2591" s="35" t="s">
        <v>150</v>
      </c>
      <c r="L2591" s="33" t="s">
        <v>15896</v>
      </c>
      <c r="M2591" s="33">
        <v>4.0</v>
      </c>
      <c r="N2591" s="33" t="s">
        <v>15878</v>
      </c>
      <c r="O2591" s="5"/>
      <c r="P2591" s="35" t="s">
        <v>234</v>
      </c>
      <c r="Q2591" s="35" t="s">
        <v>15878</v>
      </c>
      <c r="R2591" s="33">
        <v>76675.0</v>
      </c>
      <c r="S2591" s="37"/>
      <c r="T2591" s="33"/>
      <c r="U2591" s="33">
        <v>8.39</v>
      </c>
      <c r="V2591" s="33" t="s">
        <v>154</v>
      </c>
      <c r="W2591" s="33"/>
      <c r="X2591" s="33"/>
      <c r="Y2591" s="5"/>
      <c r="Z2591" s="5"/>
      <c r="AA2591" s="33">
        <v>1.0</v>
      </c>
      <c r="AB2591" s="33"/>
      <c r="AC2591" s="33">
        <v>1.0</v>
      </c>
      <c r="AD2591" s="5"/>
      <c r="AE2591" s="5"/>
      <c r="AF2591" s="5"/>
      <c r="AG2591" s="16"/>
      <c r="AH2591" s="38" t="str">
        <f t="shared" si="1"/>
        <v/>
      </c>
      <c r="AI2591" s="39">
        <f t="shared" si="2"/>
        <v>1</v>
      </c>
      <c r="AJ2591" s="37" t="str">
        <f t="shared" si="3"/>
        <v/>
      </c>
      <c r="AK2591" s="41" t="str">
        <f t="shared" si="4"/>
        <v/>
      </c>
      <c r="AL2591" s="35" t="s">
        <v>234</v>
      </c>
      <c r="AM2591" s="33" t="s">
        <v>15878</v>
      </c>
      <c r="AN2591" s="33" t="s">
        <v>15878</v>
      </c>
      <c r="AO2591" s="41"/>
      <c r="AP2591" s="33" t="s">
        <v>169</v>
      </c>
      <c r="AQ2591" s="33" t="s">
        <v>170</v>
      </c>
      <c r="AR2591" s="33">
        <v>450.0</v>
      </c>
      <c r="AS2591" s="42"/>
      <c r="AT2591" s="42"/>
      <c r="AU2591" s="42"/>
      <c r="AV2591" s="42"/>
      <c r="AW2591" s="42"/>
      <c r="AX2591" s="5"/>
      <c r="AY2591" s="33"/>
      <c r="AZ2591" s="33" t="s">
        <v>16007</v>
      </c>
      <c r="BA2591" s="5"/>
      <c r="BB2591" s="5"/>
      <c r="BC2591" s="5" t="s">
        <v>16008</v>
      </c>
      <c r="BD2591" s="33" t="s">
        <v>173</v>
      </c>
      <c r="BE2591" s="41"/>
      <c r="BF2591" s="35"/>
      <c r="BG2591" s="33" t="s">
        <v>169</v>
      </c>
      <c r="BH2591" s="5"/>
      <c r="BI2591" s="33">
        <v>450.0</v>
      </c>
      <c r="BJ2591" s="33" t="s">
        <v>170</v>
      </c>
      <c r="BK2591" s="5"/>
      <c r="BL2591" s="5">
        <f t="shared" si="5"/>
        <v>5991.75</v>
      </c>
      <c r="BM2591" s="5"/>
      <c r="BN2591" s="5"/>
      <c r="BO2591" s="42">
        <f t="shared" si="6"/>
        <v>5991.75</v>
      </c>
      <c r="BP2591" s="44"/>
      <c r="BQ2591" s="45"/>
      <c r="BR2591" s="47"/>
      <c r="BS2591" s="45"/>
      <c r="BT2591" s="37"/>
      <c r="BU2591" s="5"/>
      <c r="BV2591" s="38"/>
      <c r="BW2591" s="48"/>
      <c r="BX2591" s="44"/>
      <c r="BY2591" s="44"/>
      <c r="BZ2591" s="33" t="s">
        <v>131</v>
      </c>
      <c r="CA2591" s="5"/>
      <c r="CB2591" s="5"/>
      <c r="CC2591" s="33" t="s">
        <v>177</v>
      </c>
      <c r="CD2591" s="5"/>
      <c r="CE2591" s="5"/>
      <c r="CF2591" s="33" t="s">
        <v>178</v>
      </c>
      <c r="CG2591" s="33" t="s">
        <v>16009</v>
      </c>
      <c r="CH2591" s="5"/>
      <c r="CI2591" s="5"/>
      <c r="CJ2591" s="5"/>
      <c r="CK2591" s="33"/>
      <c r="CL2591" s="49">
        <v>44946.0</v>
      </c>
      <c r="CM2591" s="33" t="s">
        <v>180</v>
      </c>
      <c r="CN2591" s="5"/>
      <c r="CO2591" s="33">
        <v>3.0</v>
      </c>
      <c r="CP2591" s="33" t="s">
        <v>181</v>
      </c>
      <c r="CQ2591" s="50" t="str">
        <f t="shared" si="7"/>
        <v>12/01/1948</v>
      </c>
      <c r="CR2591" s="33" t="s">
        <v>182</v>
      </c>
      <c r="CS2591" s="33">
        <v>7.0</v>
      </c>
      <c r="CT2591" s="33">
        <v>5.0</v>
      </c>
      <c r="CU2591" s="33">
        <v>25.0</v>
      </c>
      <c r="CV2591" s="33">
        <v>1638.0</v>
      </c>
      <c r="CW2591" s="5"/>
      <c r="CX2591" s="5"/>
      <c r="CY2591" s="33">
        <v>-99.8719444</v>
      </c>
      <c r="CZ2591" s="33">
        <v>20.6156898</v>
      </c>
      <c r="DA2591" s="33">
        <v>4.4219266E9</v>
      </c>
      <c r="DB2591" s="33">
        <v>1.0</v>
      </c>
      <c r="DC2591" s="33" t="s">
        <v>15501</v>
      </c>
      <c r="DD2591" s="33">
        <v>2023.0</v>
      </c>
      <c r="DE2591" s="33" t="s">
        <v>184</v>
      </c>
      <c r="DF2591" s="33"/>
      <c r="DG2591" s="33" t="s">
        <v>185</v>
      </c>
      <c r="DH2591" s="33" t="s">
        <v>186</v>
      </c>
      <c r="DI2591" s="5"/>
      <c r="DJ2591" s="5"/>
    </row>
    <row r="2592">
      <c r="A2592" s="33" t="s">
        <v>16010</v>
      </c>
      <c r="B2592" s="34">
        <v>44957.0</v>
      </c>
      <c r="C2592" s="35" t="s">
        <v>137</v>
      </c>
      <c r="D2592" s="35" t="s">
        <v>139</v>
      </c>
      <c r="E2592" s="35" t="s">
        <v>142</v>
      </c>
      <c r="F2592" s="36" t="s">
        <v>144</v>
      </c>
      <c r="G2592" s="33" t="s">
        <v>16011</v>
      </c>
      <c r="H2592" s="33" t="s">
        <v>13145</v>
      </c>
      <c r="I2592" s="33" t="s">
        <v>5341</v>
      </c>
      <c r="J2592" s="33" t="s">
        <v>392</v>
      </c>
      <c r="K2592" s="35" t="s">
        <v>150</v>
      </c>
      <c r="L2592" s="33" t="s">
        <v>15877</v>
      </c>
      <c r="M2592" s="33">
        <v>10.0</v>
      </c>
      <c r="N2592" s="33" t="s">
        <v>15878</v>
      </c>
      <c r="O2592" s="5"/>
      <c r="P2592" s="35" t="s">
        <v>234</v>
      </c>
      <c r="Q2592" s="35" t="s">
        <v>15878</v>
      </c>
      <c r="R2592" s="33">
        <v>76675.0</v>
      </c>
      <c r="S2592" s="37"/>
      <c r="T2592" s="33"/>
      <c r="U2592" s="33">
        <v>3.83</v>
      </c>
      <c r="V2592" s="33" t="s">
        <v>154</v>
      </c>
      <c r="W2592" s="33"/>
      <c r="X2592" s="33"/>
      <c r="Y2592" s="5"/>
      <c r="Z2592" s="5"/>
      <c r="AA2592" s="33">
        <v>1.0</v>
      </c>
      <c r="AB2592" s="33">
        <v>1.0</v>
      </c>
      <c r="AC2592" s="33"/>
      <c r="AD2592" s="5"/>
      <c r="AE2592" s="5"/>
      <c r="AF2592" s="5"/>
      <c r="AG2592" s="16"/>
      <c r="AH2592" s="38">
        <f t="shared" si="1"/>
        <v>1</v>
      </c>
      <c r="AI2592" s="39" t="str">
        <f t="shared" si="2"/>
        <v/>
      </c>
      <c r="AJ2592" s="37" t="str">
        <f t="shared" si="3"/>
        <v/>
      </c>
      <c r="AK2592" s="41" t="str">
        <f t="shared" si="4"/>
        <v/>
      </c>
      <c r="AL2592" s="35" t="s">
        <v>234</v>
      </c>
      <c r="AM2592" s="33" t="s">
        <v>15878</v>
      </c>
      <c r="AN2592" s="33" t="s">
        <v>15878</v>
      </c>
      <c r="AO2592" s="41"/>
      <c r="AP2592" s="33" t="s">
        <v>169</v>
      </c>
      <c r="AQ2592" s="33" t="s">
        <v>170</v>
      </c>
      <c r="AR2592" s="33">
        <v>450.0</v>
      </c>
      <c r="AS2592" s="42"/>
      <c r="AT2592" s="42"/>
      <c r="AU2592" s="42"/>
      <c r="AV2592" s="42"/>
      <c r="AW2592" s="42"/>
      <c r="AX2592" s="5"/>
      <c r="AY2592" s="33"/>
      <c r="AZ2592" s="33" t="s">
        <v>16012</v>
      </c>
      <c r="BA2592" s="5"/>
      <c r="BB2592" s="5"/>
      <c r="BC2592" s="5" t="s">
        <v>16013</v>
      </c>
      <c r="BD2592" s="33" t="s">
        <v>173</v>
      </c>
      <c r="BE2592" s="41"/>
      <c r="BF2592" s="35"/>
      <c r="BG2592" s="33" t="s">
        <v>169</v>
      </c>
      <c r="BH2592" s="5"/>
      <c r="BI2592" s="33">
        <v>450.0</v>
      </c>
      <c r="BJ2592" s="33" t="s">
        <v>170</v>
      </c>
      <c r="BK2592" s="5"/>
      <c r="BL2592" s="5">
        <f t="shared" si="5"/>
        <v>5991.75</v>
      </c>
      <c r="BM2592" s="5"/>
      <c r="BN2592" s="5"/>
      <c r="BO2592" s="42">
        <f t="shared" si="6"/>
        <v>5991.75</v>
      </c>
      <c r="BP2592" s="44"/>
      <c r="BQ2592" s="45"/>
      <c r="BR2592" s="47"/>
      <c r="BS2592" s="45"/>
      <c r="BT2592" s="37"/>
      <c r="BU2592" s="5"/>
      <c r="BV2592" s="38"/>
      <c r="BW2592" s="48"/>
      <c r="BX2592" s="44"/>
      <c r="BY2592" s="44"/>
      <c r="BZ2592" s="33" t="s">
        <v>131</v>
      </c>
      <c r="CA2592" s="5"/>
      <c r="CB2592" s="5"/>
      <c r="CC2592" s="33" t="s">
        <v>177</v>
      </c>
      <c r="CD2592" s="5"/>
      <c r="CE2592" s="5"/>
      <c r="CF2592" s="33" t="s">
        <v>178</v>
      </c>
      <c r="CG2592" s="33" t="s">
        <v>16014</v>
      </c>
      <c r="CH2592" s="5"/>
      <c r="CI2592" s="5"/>
      <c r="CJ2592" s="5"/>
      <c r="CK2592" s="33"/>
      <c r="CL2592" s="49">
        <v>44946.0</v>
      </c>
      <c r="CM2592" s="33" t="s">
        <v>180</v>
      </c>
      <c r="CN2592" s="5"/>
      <c r="CO2592" s="33">
        <v>3.0</v>
      </c>
      <c r="CP2592" s="33" t="s">
        <v>181</v>
      </c>
      <c r="CQ2592" s="50" t="str">
        <f t="shared" si="7"/>
        <v>05/10/1929</v>
      </c>
      <c r="CR2592" s="33" t="s">
        <v>243</v>
      </c>
      <c r="CS2592" s="33">
        <v>7.0</v>
      </c>
      <c r="CT2592" s="33">
        <v>5.0</v>
      </c>
      <c r="CU2592" s="33">
        <v>25.0</v>
      </c>
      <c r="CV2592" s="33">
        <v>1638.0</v>
      </c>
      <c r="CW2592" s="5"/>
      <c r="CX2592" s="5"/>
      <c r="CY2592" s="33">
        <v>-99.8736371</v>
      </c>
      <c r="CZ2592" s="33">
        <v>20.6156898</v>
      </c>
      <c r="DA2592" s="33">
        <v>4.141092655E9</v>
      </c>
      <c r="DB2592" s="33">
        <v>2.0</v>
      </c>
      <c r="DC2592" s="33" t="s">
        <v>15501</v>
      </c>
      <c r="DD2592" s="33">
        <v>2023.0</v>
      </c>
      <c r="DE2592" s="33" t="s">
        <v>184</v>
      </c>
      <c r="DF2592" s="33"/>
      <c r="DG2592" s="33" t="s">
        <v>185</v>
      </c>
      <c r="DH2592" s="33" t="s">
        <v>186</v>
      </c>
      <c r="DI2592" s="5"/>
      <c r="DJ2592" s="5"/>
    </row>
    <row r="2593">
      <c r="A2593" s="33" t="s">
        <v>16015</v>
      </c>
      <c r="B2593" s="34">
        <v>44957.0</v>
      </c>
      <c r="C2593" s="35" t="s">
        <v>137</v>
      </c>
      <c r="D2593" s="35" t="s">
        <v>139</v>
      </c>
      <c r="E2593" s="35" t="s">
        <v>142</v>
      </c>
      <c r="F2593" s="36" t="s">
        <v>144</v>
      </c>
      <c r="G2593" s="33" t="s">
        <v>16016</v>
      </c>
      <c r="H2593" s="33" t="s">
        <v>1566</v>
      </c>
      <c r="I2593" s="33" t="s">
        <v>447</v>
      </c>
      <c r="J2593" s="33" t="s">
        <v>231</v>
      </c>
      <c r="K2593" s="35" t="s">
        <v>150</v>
      </c>
      <c r="L2593" s="33" t="s">
        <v>15889</v>
      </c>
      <c r="M2593" s="33" t="s">
        <v>8450</v>
      </c>
      <c r="N2593" s="33" t="s">
        <v>15878</v>
      </c>
      <c r="O2593" s="5"/>
      <c r="P2593" s="35" t="s">
        <v>234</v>
      </c>
      <c r="Q2593" s="35" t="s">
        <v>15878</v>
      </c>
      <c r="R2593" s="33">
        <v>76697.0</v>
      </c>
      <c r="S2593" s="37"/>
      <c r="T2593" s="33"/>
      <c r="U2593" s="33">
        <v>8.86</v>
      </c>
      <c r="V2593" s="33" t="s">
        <v>154</v>
      </c>
      <c r="W2593" s="33"/>
      <c r="X2593" s="33"/>
      <c r="Y2593" s="5"/>
      <c r="Z2593" s="5"/>
      <c r="AA2593" s="33">
        <v>1.0</v>
      </c>
      <c r="AB2593" s="33"/>
      <c r="AC2593" s="33">
        <v>1.0</v>
      </c>
      <c r="AD2593" s="5"/>
      <c r="AE2593" s="5"/>
      <c r="AF2593" s="5"/>
      <c r="AG2593" s="16"/>
      <c r="AH2593" s="38" t="str">
        <f t="shared" si="1"/>
        <v/>
      </c>
      <c r="AI2593" s="39">
        <f t="shared" si="2"/>
        <v>1</v>
      </c>
      <c r="AJ2593" s="37" t="str">
        <f t="shared" si="3"/>
        <v/>
      </c>
      <c r="AK2593" s="41" t="str">
        <f t="shared" si="4"/>
        <v/>
      </c>
      <c r="AL2593" s="35" t="s">
        <v>234</v>
      </c>
      <c r="AM2593" s="33" t="s">
        <v>15878</v>
      </c>
      <c r="AN2593" s="33" t="s">
        <v>15878</v>
      </c>
      <c r="AO2593" s="41"/>
      <c r="AP2593" s="33" t="s">
        <v>169</v>
      </c>
      <c r="AQ2593" s="33" t="s">
        <v>170</v>
      </c>
      <c r="AR2593" s="33">
        <v>450.0</v>
      </c>
      <c r="AS2593" s="42"/>
      <c r="AT2593" s="42"/>
      <c r="AU2593" s="42"/>
      <c r="AV2593" s="42"/>
      <c r="AW2593" s="42"/>
      <c r="AX2593" s="5"/>
      <c r="AY2593" s="33"/>
      <c r="AZ2593" s="33" t="s">
        <v>16017</v>
      </c>
      <c r="BA2593" s="5"/>
      <c r="BB2593" s="5"/>
      <c r="BC2593" s="5" t="s">
        <v>16018</v>
      </c>
      <c r="BD2593" s="33" t="s">
        <v>173</v>
      </c>
      <c r="BE2593" s="41"/>
      <c r="BF2593" s="35"/>
      <c r="BG2593" s="33" t="s">
        <v>169</v>
      </c>
      <c r="BH2593" s="5"/>
      <c r="BI2593" s="33">
        <v>450.0</v>
      </c>
      <c r="BJ2593" s="33" t="s">
        <v>170</v>
      </c>
      <c r="BK2593" s="5"/>
      <c r="BL2593" s="5">
        <f t="shared" si="5"/>
        <v>5991.75</v>
      </c>
      <c r="BM2593" s="5"/>
      <c r="BN2593" s="5"/>
      <c r="BO2593" s="42">
        <f t="shared" si="6"/>
        <v>5991.75</v>
      </c>
      <c r="BP2593" s="44"/>
      <c r="BQ2593" s="45"/>
      <c r="BR2593" s="47"/>
      <c r="BS2593" s="45"/>
      <c r="BT2593" s="37"/>
      <c r="BU2593" s="5"/>
      <c r="BV2593" s="38"/>
      <c r="BW2593" s="48"/>
      <c r="BX2593" s="44"/>
      <c r="BY2593" s="44"/>
      <c r="BZ2593" s="33" t="s">
        <v>131</v>
      </c>
      <c r="CA2593" s="5"/>
      <c r="CB2593" s="5"/>
      <c r="CC2593" s="33" t="s">
        <v>177</v>
      </c>
      <c r="CD2593" s="5"/>
      <c r="CE2593" s="5"/>
      <c r="CF2593" s="33" t="s">
        <v>178</v>
      </c>
      <c r="CG2593" s="33" t="s">
        <v>16019</v>
      </c>
      <c r="CH2593" s="5"/>
      <c r="CI2593" s="5"/>
      <c r="CJ2593" s="5"/>
      <c r="CK2593" s="33"/>
      <c r="CL2593" s="49">
        <v>44946.0</v>
      </c>
      <c r="CM2593" s="33" t="s">
        <v>180</v>
      </c>
      <c r="CN2593" s="5"/>
      <c r="CO2593" s="33">
        <v>3.0</v>
      </c>
      <c r="CP2593" s="33" t="s">
        <v>181</v>
      </c>
      <c r="CQ2593" s="50" t="str">
        <f t="shared" si="7"/>
        <v>11/05/1965</v>
      </c>
      <c r="CR2593" s="33" t="s">
        <v>182</v>
      </c>
      <c r="CS2593" s="33">
        <v>7.0</v>
      </c>
      <c r="CT2593" s="33">
        <v>5.0</v>
      </c>
      <c r="CU2593" s="33">
        <v>25.0</v>
      </c>
      <c r="CV2593" s="33">
        <v>1638.0</v>
      </c>
      <c r="CW2593" s="5"/>
      <c r="CX2593" s="5"/>
      <c r="CY2593" s="33">
        <v>-99.8724658</v>
      </c>
      <c r="CZ2593" s="33">
        <v>20.6156898</v>
      </c>
      <c r="DA2593" s="33">
        <v>4.141143544E9</v>
      </c>
      <c r="DB2593" s="33">
        <v>2.0</v>
      </c>
      <c r="DC2593" s="33" t="s">
        <v>15501</v>
      </c>
      <c r="DD2593" s="33">
        <v>2023.0</v>
      </c>
      <c r="DE2593" s="33" t="s">
        <v>184</v>
      </c>
      <c r="DF2593" s="33"/>
      <c r="DG2593" s="33" t="s">
        <v>185</v>
      </c>
      <c r="DH2593" s="33" t="s">
        <v>186</v>
      </c>
      <c r="DI2593" s="5"/>
      <c r="DJ2593" s="5"/>
    </row>
    <row r="2594">
      <c r="A2594" s="33" t="s">
        <v>16020</v>
      </c>
      <c r="B2594" s="34">
        <v>44957.0</v>
      </c>
      <c r="C2594" s="35" t="s">
        <v>137</v>
      </c>
      <c r="D2594" s="35" t="s">
        <v>139</v>
      </c>
      <c r="E2594" s="35" t="s">
        <v>142</v>
      </c>
      <c r="F2594" s="36" t="s">
        <v>144</v>
      </c>
      <c r="G2594" s="33" t="s">
        <v>16021</v>
      </c>
      <c r="H2594" s="33" t="s">
        <v>3664</v>
      </c>
      <c r="I2594" s="33" t="s">
        <v>11310</v>
      </c>
      <c r="J2594" s="33" t="s">
        <v>537</v>
      </c>
      <c r="K2594" s="35" t="s">
        <v>150</v>
      </c>
      <c r="L2594" s="33" t="s">
        <v>15980</v>
      </c>
      <c r="M2594" s="33">
        <v>8.0</v>
      </c>
      <c r="N2594" s="33" t="s">
        <v>15878</v>
      </c>
      <c r="O2594" s="5"/>
      <c r="P2594" s="35" t="s">
        <v>234</v>
      </c>
      <c r="Q2594" s="35" t="s">
        <v>15878</v>
      </c>
      <c r="R2594" s="33">
        <v>76675.0</v>
      </c>
      <c r="S2594" s="37"/>
      <c r="T2594" s="33"/>
      <c r="U2594" s="33">
        <v>7.24</v>
      </c>
      <c r="V2594" s="33" t="s">
        <v>154</v>
      </c>
      <c r="W2594" s="33"/>
      <c r="X2594" s="33"/>
      <c r="Y2594" s="5"/>
      <c r="Z2594" s="5"/>
      <c r="AA2594" s="33">
        <v>1.0</v>
      </c>
      <c r="AB2594" s="33">
        <v>1.0</v>
      </c>
      <c r="AC2594" s="33"/>
      <c r="AD2594" s="5"/>
      <c r="AE2594" s="5"/>
      <c r="AF2594" s="5"/>
      <c r="AG2594" s="16"/>
      <c r="AH2594" s="38">
        <f t="shared" si="1"/>
        <v>1</v>
      </c>
      <c r="AI2594" s="39" t="str">
        <f t="shared" si="2"/>
        <v/>
      </c>
      <c r="AJ2594" s="37" t="str">
        <f t="shared" si="3"/>
        <v/>
      </c>
      <c r="AK2594" s="41" t="str">
        <f t="shared" si="4"/>
        <v/>
      </c>
      <c r="AL2594" s="35" t="s">
        <v>234</v>
      </c>
      <c r="AM2594" s="33" t="s">
        <v>15878</v>
      </c>
      <c r="AN2594" s="33" t="s">
        <v>15878</v>
      </c>
      <c r="AO2594" s="41"/>
      <c r="AP2594" s="33" t="s">
        <v>169</v>
      </c>
      <c r="AQ2594" s="33" t="s">
        <v>170</v>
      </c>
      <c r="AR2594" s="33">
        <v>450.0</v>
      </c>
      <c r="AS2594" s="42"/>
      <c r="AT2594" s="42"/>
      <c r="AU2594" s="42"/>
      <c r="AV2594" s="42"/>
      <c r="AW2594" s="42"/>
      <c r="AX2594" s="5"/>
      <c r="AY2594" s="33"/>
      <c r="AZ2594" s="33" t="s">
        <v>16022</v>
      </c>
      <c r="BA2594" s="5"/>
      <c r="BB2594" s="5"/>
      <c r="BC2594" s="5" t="s">
        <v>16023</v>
      </c>
      <c r="BD2594" s="33" t="s">
        <v>173</v>
      </c>
      <c r="BE2594" s="41"/>
      <c r="BF2594" s="35"/>
      <c r="BG2594" s="33" t="s">
        <v>169</v>
      </c>
      <c r="BH2594" s="5"/>
      <c r="BI2594" s="33">
        <v>450.0</v>
      </c>
      <c r="BJ2594" s="33" t="s">
        <v>170</v>
      </c>
      <c r="BK2594" s="5"/>
      <c r="BL2594" s="5">
        <f t="shared" si="5"/>
        <v>5991.75</v>
      </c>
      <c r="BM2594" s="5"/>
      <c r="BN2594" s="5"/>
      <c r="BO2594" s="42">
        <f t="shared" si="6"/>
        <v>5991.75</v>
      </c>
      <c r="BP2594" s="44"/>
      <c r="BQ2594" s="45"/>
      <c r="BR2594" s="47"/>
      <c r="BS2594" s="45"/>
      <c r="BT2594" s="37"/>
      <c r="BU2594" s="5"/>
      <c r="BV2594" s="38"/>
      <c r="BW2594" s="48"/>
      <c r="BX2594" s="44"/>
      <c r="BY2594" s="44"/>
      <c r="BZ2594" s="33" t="s">
        <v>131</v>
      </c>
      <c r="CA2594" s="5"/>
      <c r="CB2594" s="5"/>
      <c r="CC2594" s="33" t="s">
        <v>177</v>
      </c>
      <c r="CD2594" s="5"/>
      <c r="CE2594" s="5"/>
      <c r="CF2594" s="33" t="s">
        <v>178</v>
      </c>
      <c r="CG2594" s="33" t="s">
        <v>16024</v>
      </c>
      <c r="CH2594" s="5"/>
      <c r="CI2594" s="5"/>
      <c r="CJ2594" s="5"/>
      <c r="CK2594" s="33"/>
      <c r="CL2594" s="49">
        <v>44946.0</v>
      </c>
      <c r="CM2594" s="33" t="s">
        <v>180</v>
      </c>
      <c r="CN2594" s="5"/>
      <c r="CO2594" s="33">
        <v>3.0</v>
      </c>
      <c r="CP2594" s="33" t="s">
        <v>181</v>
      </c>
      <c r="CQ2594" s="50" t="str">
        <f t="shared" si="7"/>
        <v>05/08/1954</v>
      </c>
      <c r="CR2594" s="33" t="s">
        <v>243</v>
      </c>
      <c r="CS2594" s="33">
        <v>7.0</v>
      </c>
      <c r="CT2594" s="33">
        <v>5.0</v>
      </c>
      <c r="CU2594" s="33">
        <v>25.0</v>
      </c>
      <c r="CV2594" s="33">
        <v>1638.0</v>
      </c>
      <c r="CW2594" s="5"/>
      <c r="CX2594" s="5"/>
      <c r="CY2594" s="33">
        <v>-99.8754411</v>
      </c>
      <c r="CZ2594" s="33">
        <v>20.6156898</v>
      </c>
      <c r="DA2594" s="33">
        <v>4.4219266E9</v>
      </c>
      <c r="DB2594" s="33">
        <v>1.0</v>
      </c>
      <c r="DC2594" s="33" t="s">
        <v>15501</v>
      </c>
      <c r="DD2594" s="33">
        <v>2023.0</v>
      </c>
      <c r="DE2594" s="33" t="s">
        <v>184</v>
      </c>
      <c r="DF2594" s="33"/>
      <c r="DG2594" s="33" t="s">
        <v>185</v>
      </c>
      <c r="DH2594" s="33" t="s">
        <v>186</v>
      </c>
      <c r="DI2594" s="5"/>
      <c r="DJ2594" s="5"/>
    </row>
    <row r="2595">
      <c r="A2595" s="33" t="s">
        <v>16025</v>
      </c>
      <c r="B2595" s="34">
        <v>44957.0</v>
      </c>
      <c r="C2595" s="35" t="s">
        <v>137</v>
      </c>
      <c r="D2595" s="35" t="s">
        <v>139</v>
      </c>
      <c r="E2595" s="35" t="s">
        <v>142</v>
      </c>
      <c r="F2595" s="36" t="s">
        <v>144</v>
      </c>
      <c r="G2595" s="33" t="s">
        <v>16026</v>
      </c>
      <c r="H2595" s="33" t="s">
        <v>5942</v>
      </c>
      <c r="I2595" s="33" t="s">
        <v>11310</v>
      </c>
      <c r="J2595" s="33" t="s">
        <v>149</v>
      </c>
      <c r="K2595" s="35" t="s">
        <v>150</v>
      </c>
      <c r="L2595" s="33" t="s">
        <v>15956</v>
      </c>
      <c r="M2595" s="33">
        <v>13.0</v>
      </c>
      <c r="N2595" s="33" t="s">
        <v>15878</v>
      </c>
      <c r="O2595" s="5"/>
      <c r="P2595" s="35" t="s">
        <v>234</v>
      </c>
      <c r="Q2595" s="35" t="s">
        <v>15878</v>
      </c>
      <c r="R2595" s="33">
        <v>76675.0</v>
      </c>
      <c r="S2595" s="37"/>
      <c r="T2595" s="33"/>
      <c r="U2595" s="33">
        <v>5.56</v>
      </c>
      <c r="V2595" s="33" t="s">
        <v>154</v>
      </c>
      <c r="W2595" s="33"/>
      <c r="X2595" s="33"/>
      <c r="Y2595" s="5"/>
      <c r="Z2595" s="5"/>
      <c r="AA2595" s="33">
        <v>1.0</v>
      </c>
      <c r="AB2595" s="33"/>
      <c r="AC2595" s="33">
        <v>1.0</v>
      </c>
      <c r="AD2595" s="5"/>
      <c r="AE2595" s="5"/>
      <c r="AF2595" s="5"/>
      <c r="AG2595" s="16"/>
      <c r="AH2595" s="38" t="str">
        <f t="shared" si="1"/>
        <v/>
      </c>
      <c r="AI2595" s="39">
        <f t="shared" si="2"/>
        <v>1</v>
      </c>
      <c r="AJ2595" s="37" t="str">
        <f t="shared" si="3"/>
        <v/>
      </c>
      <c r="AK2595" s="41" t="str">
        <f t="shared" si="4"/>
        <v/>
      </c>
      <c r="AL2595" s="35" t="s">
        <v>234</v>
      </c>
      <c r="AM2595" s="33" t="s">
        <v>15878</v>
      </c>
      <c r="AN2595" s="33" t="s">
        <v>15878</v>
      </c>
      <c r="AO2595" s="41"/>
      <c r="AP2595" s="33" t="s">
        <v>169</v>
      </c>
      <c r="AQ2595" s="33" t="s">
        <v>170</v>
      </c>
      <c r="AR2595" s="33">
        <v>450.0</v>
      </c>
      <c r="AS2595" s="42"/>
      <c r="AT2595" s="42"/>
      <c r="AU2595" s="42"/>
      <c r="AV2595" s="42"/>
      <c r="AW2595" s="42"/>
      <c r="AX2595" s="5"/>
      <c r="AY2595" s="33"/>
      <c r="AZ2595" s="33" t="s">
        <v>16027</v>
      </c>
      <c r="BA2595" s="5"/>
      <c r="BB2595" s="5"/>
      <c r="BC2595" s="5" t="s">
        <v>16028</v>
      </c>
      <c r="BD2595" s="33" t="s">
        <v>173</v>
      </c>
      <c r="BE2595" s="41"/>
      <c r="BF2595" s="35"/>
      <c r="BG2595" s="33" t="s">
        <v>169</v>
      </c>
      <c r="BH2595" s="5"/>
      <c r="BI2595" s="33">
        <v>450.0</v>
      </c>
      <c r="BJ2595" s="33" t="s">
        <v>170</v>
      </c>
      <c r="BK2595" s="5"/>
      <c r="BL2595" s="5">
        <f t="shared" si="5"/>
        <v>5991.75</v>
      </c>
      <c r="BM2595" s="5"/>
      <c r="BN2595" s="5"/>
      <c r="BO2595" s="42">
        <f t="shared" si="6"/>
        <v>5991.75</v>
      </c>
      <c r="BP2595" s="44"/>
      <c r="BQ2595" s="45"/>
      <c r="BR2595" s="47"/>
      <c r="BS2595" s="45"/>
      <c r="BT2595" s="37"/>
      <c r="BU2595" s="5"/>
      <c r="BV2595" s="38"/>
      <c r="BW2595" s="48"/>
      <c r="BX2595" s="44"/>
      <c r="BY2595" s="44"/>
      <c r="BZ2595" s="33" t="s">
        <v>131</v>
      </c>
      <c r="CA2595" s="5"/>
      <c r="CB2595" s="5"/>
      <c r="CC2595" s="33" t="s">
        <v>177</v>
      </c>
      <c r="CD2595" s="5"/>
      <c r="CE2595" s="5"/>
      <c r="CF2595" s="33" t="s">
        <v>178</v>
      </c>
      <c r="CG2595" s="33" t="s">
        <v>16029</v>
      </c>
      <c r="CH2595" s="5"/>
      <c r="CI2595" s="5"/>
      <c r="CJ2595" s="5"/>
      <c r="CK2595" s="33"/>
      <c r="CL2595" s="49">
        <v>44946.0</v>
      </c>
      <c r="CM2595" s="33" t="s">
        <v>180</v>
      </c>
      <c r="CN2595" s="5"/>
      <c r="CO2595" s="33">
        <v>3.0</v>
      </c>
      <c r="CP2595" s="33" t="s">
        <v>181</v>
      </c>
      <c r="CQ2595" s="50" t="str">
        <f t="shared" si="7"/>
        <v>30/06/1942</v>
      </c>
      <c r="CR2595" s="33" t="s">
        <v>182</v>
      </c>
      <c r="CS2595" s="33">
        <v>7.0</v>
      </c>
      <c r="CT2595" s="33">
        <v>5.0</v>
      </c>
      <c r="CU2595" s="33">
        <v>25.0</v>
      </c>
      <c r="CV2595" s="33">
        <v>1638.0</v>
      </c>
      <c r="CW2595" s="5"/>
      <c r="CX2595" s="5"/>
      <c r="CY2595" s="33">
        <v>-99.8719444</v>
      </c>
      <c r="CZ2595" s="33">
        <v>20.6156898</v>
      </c>
      <c r="DA2595" s="33">
        <v>4.411982123E9</v>
      </c>
      <c r="DB2595" s="33">
        <v>2.0</v>
      </c>
      <c r="DC2595" s="33" t="s">
        <v>15501</v>
      </c>
      <c r="DD2595" s="33">
        <v>2023.0</v>
      </c>
      <c r="DE2595" s="33" t="s">
        <v>184</v>
      </c>
      <c r="DF2595" s="33"/>
      <c r="DG2595" s="33" t="s">
        <v>185</v>
      </c>
      <c r="DH2595" s="33" t="s">
        <v>186</v>
      </c>
      <c r="DI2595" s="5"/>
      <c r="DJ2595" s="5"/>
    </row>
    <row r="2596">
      <c r="A2596" s="33" t="s">
        <v>16030</v>
      </c>
      <c r="B2596" s="34">
        <v>44957.0</v>
      </c>
      <c r="C2596" s="35" t="s">
        <v>137</v>
      </c>
      <c r="D2596" s="35" t="s">
        <v>139</v>
      </c>
      <c r="E2596" s="35" t="s">
        <v>142</v>
      </c>
      <c r="F2596" s="36" t="s">
        <v>144</v>
      </c>
      <c r="G2596" s="33" t="s">
        <v>16031</v>
      </c>
      <c r="H2596" s="33" t="s">
        <v>2414</v>
      </c>
      <c r="I2596" s="33" t="s">
        <v>11310</v>
      </c>
      <c r="J2596" s="33" t="s">
        <v>231</v>
      </c>
      <c r="K2596" s="35" t="s">
        <v>150</v>
      </c>
      <c r="L2596" s="33" t="s">
        <v>16032</v>
      </c>
      <c r="M2596" s="33">
        <v>4.0</v>
      </c>
      <c r="N2596" s="33" t="s">
        <v>15878</v>
      </c>
      <c r="O2596" s="5"/>
      <c r="P2596" s="35" t="s">
        <v>234</v>
      </c>
      <c r="Q2596" s="35" t="s">
        <v>15878</v>
      </c>
      <c r="R2596" s="33">
        <v>76675.0</v>
      </c>
      <c r="S2596" s="37"/>
      <c r="T2596" s="33"/>
      <c r="U2596" s="33">
        <v>8.48</v>
      </c>
      <c r="V2596" s="33" t="s">
        <v>154</v>
      </c>
      <c r="W2596" s="33"/>
      <c r="X2596" s="33"/>
      <c r="Y2596" s="5"/>
      <c r="Z2596" s="5"/>
      <c r="AA2596" s="33">
        <v>1.0</v>
      </c>
      <c r="AB2596" s="33">
        <v>1.0</v>
      </c>
      <c r="AC2596" s="33"/>
      <c r="AD2596" s="5"/>
      <c r="AE2596" s="5"/>
      <c r="AF2596" s="5"/>
      <c r="AG2596" s="16"/>
      <c r="AH2596" s="38">
        <f t="shared" si="1"/>
        <v>1</v>
      </c>
      <c r="AI2596" s="39" t="str">
        <f t="shared" si="2"/>
        <v/>
      </c>
      <c r="AJ2596" s="37" t="str">
        <f t="shared" si="3"/>
        <v/>
      </c>
      <c r="AK2596" s="41" t="str">
        <f t="shared" si="4"/>
        <v/>
      </c>
      <c r="AL2596" s="35" t="s">
        <v>234</v>
      </c>
      <c r="AM2596" s="33" t="s">
        <v>15878</v>
      </c>
      <c r="AN2596" s="33" t="s">
        <v>15878</v>
      </c>
      <c r="AO2596" s="41"/>
      <c r="AP2596" s="33" t="s">
        <v>169</v>
      </c>
      <c r="AQ2596" s="33" t="s">
        <v>170</v>
      </c>
      <c r="AR2596" s="33">
        <v>450.0</v>
      </c>
      <c r="AS2596" s="42"/>
      <c r="AT2596" s="42"/>
      <c r="AU2596" s="42"/>
      <c r="AV2596" s="42"/>
      <c r="AW2596" s="42"/>
      <c r="AX2596" s="5"/>
      <c r="AY2596" s="33"/>
      <c r="AZ2596" s="33" t="s">
        <v>16033</v>
      </c>
      <c r="BA2596" s="5"/>
      <c r="BB2596" s="5"/>
      <c r="BC2596" s="5" t="s">
        <v>16034</v>
      </c>
      <c r="BD2596" s="33" t="s">
        <v>173</v>
      </c>
      <c r="BE2596" s="41"/>
      <c r="BF2596" s="35"/>
      <c r="BG2596" s="33" t="s">
        <v>169</v>
      </c>
      <c r="BH2596" s="5"/>
      <c r="BI2596" s="33">
        <v>450.0</v>
      </c>
      <c r="BJ2596" s="33" t="s">
        <v>170</v>
      </c>
      <c r="BK2596" s="5"/>
      <c r="BL2596" s="5">
        <f t="shared" si="5"/>
        <v>5991.75</v>
      </c>
      <c r="BM2596" s="5"/>
      <c r="BN2596" s="5"/>
      <c r="BO2596" s="42">
        <f t="shared" si="6"/>
        <v>5991.75</v>
      </c>
      <c r="BP2596" s="44"/>
      <c r="BQ2596" s="45"/>
      <c r="BR2596" s="47"/>
      <c r="BS2596" s="45"/>
      <c r="BT2596" s="37"/>
      <c r="BU2596" s="5"/>
      <c r="BV2596" s="38"/>
      <c r="BW2596" s="48"/>
      <c r="BX2596" s="44"/>
      <c r="BY2596" s="44"/>
      <c r="BZ2596" s="33" t="s">
        <v>131</v>
      </c>
      <c r="CA2596" s="5"/>
      <c r="CB2596" s="5"/>
      <c r="CC2596" s="33" t="s">
        <v>177</v>
      </c>
      <c r="CD2596" s="5"/>
      <c r="CE2596" s="5"/>
      <c r="CF2596" s="33" t="s">
        <v>178</v>
      </c>
      <c r="CG2596" s="33" t="s">
        <v>16035</v>
      </c>
      <c r="CH2596" s="5"/>
      <c r="CI2596" s="5"/>
      <c r="CJ2596" s="5"/>
      <c r="CK2596" s="33"/>
      <c r="CL2596" s="49">
        <v>44946.0</v>
      </c>
      <c r="CM2596" s="33" t="s">
        <v>180</v>
      </c>
      <c r="CN2596" s="5"/>
      <c r="CO2596" s="33">
        <v>3.0</v>
      </c>
      <c r="CP2596" s="33" t="s">
        <v>181</v>
      </c>
      <c r="CQ2596" s="50" t="str">
        <f t="shared" si="7"/>
        <v>17/02/1952</v>
      </c>
      <c r="CR2596" s="33" t="s">
        <v>243</v>
      </c>
      <c r="CS2596" s="33">
        <v>7.0</v>
      </c>
      <c r="CT2596" s="33">
        <v>5.0</v>
      </c>
      <c r="CU2596" s="33">
        <v>25.0</v>
      </c>
      <c r="CV2596" s="33">
        <v>1638.0</v>
      </c>
      <c r="CW2596" s="5"/>
      <c r="CX2596" s="5"/>
      <c r="CY2596" s="33">
        <v>-99.8749198</v>
      </c>
      <c r="CZ2596" s="33">
        <v>20.6156898</v>
      </c>
      <c r="DA2596" s="33">
        <v>4.411982035E9</v>
      </c>
      <c r="DB2596" s="33">
        <v>2.0</v>
      </c>
      <c r="DC2596" s="33" t="s">
        <v>15501</v>
      </c>
      <c r="DD2596" s="33">
        <v>2023.0</v>
      </c>
      <c r="DE2596" s="33" t="s">
        <v>184</v>
      </c>
      <c r="DF2596" s="33"/>
      <c r="DG2596" s="33" t="s">
        <v>185</v>
      </c>
      <c r="DH2596" s="33" t="s">
        <v>186</v>
      </c>
      <c r="DI2596" s="5"/>
      <c r="DJ2596" s="5"/>
    </row>
    <row r="2597">
      <c r="A2597" s="33" t="s">
        <v>16036</v>
      </c>
      <c r="B2597" s="34">
        <v>44957.0</v>
      </c>
      <c r="C2597" s="35" t="s">
        <v>137</v>
      </c>
      <c r="D2597" s="35" t="s">
        <v>139</v>
      </c>
      <c r="E2597" s="35" t="s">
        <v>142</v>
      </c>
      <c r="F2597" s="36" t="s">
        <v>144</v>
      </c>
      <c r="G2597" s="33" t="s">
        <v>16037</v>
      </c>
      <c r="H2597" s="33" t="s">
        <v>15668</v>
      </c>
      <c r="I2597" s="33" t="s">
        <v>11310</v>
      </c>
      <c r="J2597" s="33" t="s">
        <v>5341</v>
      </c>
      <c r="K2597" s="35" t="s">
        <v>150</v>
      </c>
      <c r="L2597" s="33" t="s">
        <v>16038</v>
      </c>
      <c r="M2597" s="33">
        <v>1.0</v>
      </c>
      <c r="N2597" s="33" t="s">
        <v>15878</v>
      </c>
      <c r="O2597" s="5"/>
      <c r="P2597" s="35" t="s">
        <v>234</v>
      </c>
      <c r="Q2597" s="35" t="s">
        <v>15878</v>
      </c>
      <c r="R2597" s="33">
        <v>76675.0</v>
      </c>
      <c r="S2597" s="37"/>
      <c r="T2597" s="33"/>
      <c r="U2597" s="33">
        <v>3.86</v>
      </c>
      <c r="V2597" s="33" t="s">
        <v>154</v>
      </c>
      <c r="W2597" s="33"/>
      <c r="X2597" s="33"/>
      <c r="Y2597" s="5"/>
      <c r="Z2597" s="5"/>
      <c r="AA2597" s="33">
        <v>1.0</v>
      </c>
      <c r="AB2597" s="33">
        <v>1.0</v>
      </c>
      <c r="AC2597" s="33"/>
      <c r="AD2597" s="5"/>
      <c r="AE2597" s="5"/>
      <c r="AF2597" s="5"/>
      <c r="AG2597" s="16"/>
      <c r="AH2597" s="38">
        <f t="shared" si="1"/>
        <v>1</v>
      </c>
      <c r="AI2597" s="39" t="str">
        <f t="shared" si="2"/>
        <v/>
      </c>
      <c r="AJ2597" s="37" t="str">
        <f t="shared" si="3"/>
        <v/>
      </c>
      <c r="AK2597" s="41" t="str">
        <f t="shared" si="4"/>
        <v/>
      </c>
      <c r="AL2597" s="35" t="s">
        <v>234</v>
      </c>
      <c r="AM2597" s="33" t="s">
        <v>15878</v>
      </c>
      <c r="AN2597" s="33" t="s">
        <v>15878</v>
      </c>
      <c r="AO2597" s="41"/>
      <c r="AP2597" s="33" t="s">
        <v>169</v>
      </c>
      <c r="AQ2597" s="33" t="s">
        <v>170</v>
      </c>
      <c r="AR2597" s="33">
        <v>450.0</v>
      </c>
      <c r="AS2597" s="42"/>
      <c r="AT2597" s="42"/>
      <c r="AU2597" s="42"/>
      <c r="AV2597" s="42"/>
      <c r="AW2597" s="42"/>
      <c r="AX2597" s="5"/>
      <c r="AY2597" s="33"/>
      <c r="AZ2597" s="33" t="s">
        <v>16039</v>
      </c>
      <c r="BA2597" s="5"/>
      <c r="BB2597" s="5"/>
      <c r="BC2597" s="5" t="s">
        <v>16040</v>
      </c>
      <c r="BD2597" s="33" t="s">
        <v>173</v>
      </c>
      <c r="BE2597" s="41"/>
      <c r="BF2597" s="35"/>
      <c r="BG2597" s="33" t="s">
        <v>169</v>
      </c>
      <c r="BH2597" s="5"/>
      <c r="BI2597" s="33">
        <v>450.0</v>
      </c>
      <c r="BJ2597" s="33" t="s">
        <v>170</v>
      </c>
      <c r="BK2597" s="5"/>
      <c r="BL2597" s="5">
        <f t="shared" si="5"/>
        <v>5991.75</v>
      </c>
      <c r="BM2597" s="5"/>
      <c r="BN2597" s="5"/>
      <c r="BO2597" s="42">
        <f t="shared" si="6"/>
        <v>5991.75</v>
      </c>
      <c r="BP2597" s="44"/>
      <c r="BQ2597" s="45"/>
      <c r="BR2597" s="47"/>
      <c r="BS2597" s="45"/>
      <c r="BT2597" s="37"/>
      <c r="BU2597" s="5"/>
      <c r="BV2597" s="38"/>
      <c r="BW2597" s="48"/>
      <c r="BX2597" s="44"/>
      <c r="BY2597" s="44"/>
      <c r="BZ2597" s="33" t="s">
        <v>131</v>
      </c>
      <c r="CA2597" s="5"/>
      <c r="CB2597" s="5"/>
      <c r="CC2597" s="33" t="s">
        <v>177</v>
      </c>
      <c r="CD2597" s="5"/>
      <c r="CE2597" s="5"/>
      <c r="CF2597" s="33" t="s">
        <v>178</v>
      </c>
      <c r="CG2597" s="33" t="s">
        <v>16041</v>
      </c>
      <c r="CH2597" s="5"/>
      <c r="CI2597" s="5"/>
      <c r="CJ2597" s="5"/>
      <c r="CK2597" s="33"/>
      <c r="CL2597" s="49">
        <v>44946.0</v>
      </c>
      <c r="CM2597" s="33" t="s">
        <v>180</v>
      </c>
      <c r="CN2597" s="5"/>
      <c r="CO2597" s="33">
        <v>3.0</v>
      </c>
      <c r="CP2597" s="33" t="s">
        <v>181</v>
      </c>
      <c r="CQ2597" s="50" t="str">
        <f t="shared" si="7"/>
        <v>05/01/1946</v>
      </c>
      <c r="CR2597" s="33" t="s">
        <v>243</v>
      </c>
      <c r="CS2597" s="33">
        <v>7.0</v>
      </c>
      <c r="CT2597" s="33">
        <v>5.0</v>
      </c>
      <c r="CU2597" s="33">
        <v>25.0</v>
      </c>
      <c r="CV2597" s="33">
        <v>1638.0</v>
      </c>
      <c r="CW2597" s="5"/>
      <c r="CX2597" s="5"/>
      <c r="CY2597" s="33">
        <v>-99.87576</v>
      </c>
      <c r="CZ2597" s="33">
        <v>20.6156898</v>
      </c>
      <c r="DA2597" s="33">
        <v>4.4219266E9</v>
      </c>
      <c r="DB2597" s="33">
        <v>1.0</v>
      </c>
      <c r="DC2597" s="33" t="s">
        <v>15501</v>
      </c>
      <c r="DD2597" s="33">
        <v>2023.0</v>
      </c>
      <c r="DE2597" s="33" t="s">
        <v>184</v>
      </c>
      <c r="DF2597" s="33"/>
      <c r="DG2597" s="33" t="s">
        <v>185</v>
      </c>
      <c r="DH2597" s="33" t="s">
        <v>186</v>
      </c>
      <c r="DI2597" s="5"/>
      <c r="DJ2597" s="5"/>
    </row>
    <row r="2598">
      <c r="A2598" s="33" t="s">
        <v>16042</v>
      </c>
      <c r="B2598" s="34">
        <v>44957.0</v>
      </c>
      <c r="C2598" s="35" t="s">
        <v>137</v>
      </c>
      <c r="D2598" s="35" t="s">
        <v>139</v>
      </c>
      <c r="E2598" s="35" t="s">
        <v>142</v>
      </c>
      <c r="F2598" s="36" t="s">
        <v>144</v>
      </c>
      <c r="G2598" s="33" t="s">
        <v>16043</v>
      </c>
      <c r="H2598" s="33" t="s">
        <v>5708</v>
      </c>
      <c r="I2598" s="33" t="s">
        <v>439</v>
      </c>
      <c r="J2598" s="33" t="s">
        <v>1633</v>
      </c>
      <c r="K2598" s="35" t="s">
        <v>150</v>
      </c>
      <c r="L2598" s="33" t="s">
        <v>16044</v>
      </c>
      <c r="M2598" s="33">
        <v>6.0</v>
      </c>
      <c r="N2598" s="33" t="s">
        <v>15878</v>
      </c>
      <c r="O2598" s="5"/>
      <c r="P2598" s="35" t="s">
        <v>234</v>
      </c>
      <c r="Q2598" s="35" t="s">
        <v>15878</v>
      </c>
      <c r="R2598" s="33">
        <v>76675.0</v>
      </c>
      <c r="S2598" s="37"/>
      <c r="T2598" s="33"/>
      <c r="U2598" s="33">
        <v>3.68</v>
      </c>
      <c r="V2598" s="33" t="s">
        <v>154</v>
      </c>
      <c r="W2598" s="33"/>
      <c r="X2598" s="33"/>
      <c r="Y2598" s="5"/>
      <c r="Z2598" s="5"/>
      <c r="AA2598" s="33">
        <v>1.0</v>
      </c>
      <c r="AB2598" s="33"/>
      <c r="AC2598" s="33">
        <v>1.0</v>
      </c>
      <c r="AD2598" s="5"/>
      <c r="AE2598" s="5"/>
      <c r="AF2598" s="5"/>
      <c r="AG2598" s="16"/>
      <c r="AH2598" s="38" t="str">
        <f t="shared" si="1"/>
        <v/>
      </c>
      <c r="AI2598" s="39" t="str">
        <f t="shared" si="2"/>
        <v/>
      </c>
      <c r="AJ2598" s="37" t="str">
        <f t="shared" si="3"/>
        <v/>
      </c>
      <c r="AK2598" s="41" t="str">
        <f t="shared" si="4"/>
        <v/>
      </c>
      <c r="AL2598" s="35" t="s">
        <v>234</v>
      </c>
      <c r="AM2598" s="33" t="s">
        <v>15878</v>
      </c>
      <c r="AN2598" s="33" t="s">
        <v>15878</v>
      </c>
      <c r="AO2598" s="41"/>
      <c r="AP2598" s="33" t="s">
        <v>169</v>
      </c>
      <c r="AQ2598" s="33" t="s">
        <v>170</v>
      </c>
      <c r="AR2598" s="33">
        <v>450.0</v>
      </c>
      <c r="AS2598" s="42"/>
      <c r="AT2598" s="42"/>
      <c r="AU2598" s="42"/>
      <c r="AV2598" s="42"/>
      <c r="AW2598" s="42"/>
      <c r="AX2598" s="5"/>
      <c r="AY2598" s="33"/>
      <c r="AZ2598" s="33" t="s">
        <v>16045</v>
      </c>
      <c r="BA2598" s="5"/>
      <c r="BB2598" s="5"/>
      <c r="BC2598" s="5" t="s">
        <v>16046</v>
      </c>
      <c r="BD2598" s="33" t="s">
        <v>173</v>
      </c>
      <c r="BE2598" s="41"/>
      <c r="BF2598" s="35"/>
      <c r="BG2598" s="33" t="s">
        <v>169</v>
      </c>
      <c r="BH2598" s="5"/>
      <c r="BI2598" s="33">
        <v>450.0</v>
      </c>
      <c r="BJ2598" s="33" t="s">
        <v>170</v>
      </c>
      <c r="BK2598" s="5"/>
      <c r="BL2598" s="5">
        <f t="shared" si="5"/>
        <v>5991.75</v>
      </c>
      <c r="BM2598" s="5"/>
      <c r="BN2598" s="5"/>
      <c r="BO2598" s="42">
        <f t="shared" si="6"/>
        <v>5991.75</v>
      </c>
      <c r="BP2598" s="44"/>
      <c r="BQ2598" s="45"/>
      <c r="BR2598" s="47"/>
      <c r="BS2598" s="45"/>
      <c r="BT2598" s="37"/>
      <c r="BU2598" s="5"/>
      <c r="BV2598" s="38"/>
      <c r="BW2598" s="48"/>
      <c r="BX2598" s="44"/>
      <c r="BY2598" s="44"/>
      <c r="BZ2598" s="33" t="s">
        <v>131</v>
      </c>
      <c r="CA2598" s="5"/>
      <c r="CB2598" s="5"/>
      <c r="CC2598" s="33" t="s">
        <v>177</v>
      </c>
      <c r="CD2598" s="5"/>
      <c r="CE2598" s="5"/>
      <c r="CF2598" s="33" t="s">
        <v>178</v>
      </c>
      <c r="CG2598" s="33" t="s">
        <v>16047</v>
      </c>
      <c r="CH2598" s="5"/>
      <c r="CI2598" s="5"/>
      <c r="CJ2598" s="5"/>
      <c r="CK2598" s="33"/>
      <c r="CL2598" s="49">
        <v>44946.0</v>
      </c>
      <c r="CM2598" s="33" t="s">
        <v>180</v>
      </c>
      <c r="CN2598" s="5"/>
      <c r="CO2598" s="33">
        <v>3.0</v>
      </c>
      <c r="CP2598" s="33" t="s">
        <v>181</v>
      </c>
      <c r="CQ2598" s="50" t="str">
        <f t="shared" si="7"/>
        <v>05/04/1973</v>
      </c>
      <c r="CR2598" s="33" t="s">
        <v>182</v>
      </c>
      <c r="CS2598" s="33">
        <v>7.0</v>
      </c>
      <c r="CT2598" s="33">
        <v>5.0</v>
      </c>
      <c r="CU2598" s="33">
        <v>25.0</v>
      </c>
      <c r="CV2598" s="33">
        <v>1196.0</v>
      </c>
      <c r="CW2598" s="5"/>
      <c r="CX2598" s="5"/>
      <c r="CY2598" s="33">
        <v>-99.842971</v>
      </c>
      <c r="CZ2598" s="33">
        <v>20.6156898</v>
      </c>
      <c r="DA2598" s="33">
        <v>4.4219266E9</v>
      </c>
      <c r="DB2598" s="33">
        <v>1.0</v>
      </c>
      <c r="DC2598" s="33" t="s">
        <v>15501</v>
      </c>
      <c r="DD2598" s="33">
        <v>2023.0</v>
      </c>
      <c r="DE2598" s="33" t="s">
        <v>184</v>
      </c>
      <c r="DF2598" s="33"/>
      <c r="DG2598" s="33" t="s">
        <v>185</v>
      </c>
      <c r="DH2598" s="33" t="s">
        <v>186</v>
      </c>
      <c r="DI2598" s="5"/>
      <c r="DJ2598" s="5"/>
    </row>
    <row r="2599">
      <c r="A2599" s="33" t="s">
        <v>16048</v>
      </c>
      <c r="B2599" s="34">
        <v>44957.0</v>
      </c>
      <c r="C2599" s="35" t="s">
        <v>137</v>
      </c>
      <c r="D2599" s="35" t="s">
        <v>139</v>
      </c>
      <c r="E2599" s="35" t="s">
        <v>142</v>
      </c>
      <c r="F2599" s="36" t="s">
        <v>144</v>
      </c>
      <c r="G2599" s="33" t="s">
        <v>16049</v>
      </c>
      <c r="H2599" s="33" t="s">
        <v>3455</v>
      </c>
      <c r="I2599" s="33" t="s">
        <v>537</v>
      </c>
      <c r="J2599" s="33" t="s">
        <v>11310</v>
      </c>
      <c r="K2599" s="35" t="s">
        <v>150</v>
      </c>
      <c r="L2599" s="33" t="s">
        <v>15915</v>
      </c>
      <c r="M2599" s="33">
        <v>4.0</v>
      </c>
      <c r="N2599" s="33" t="s">
        <v>15878</v>
      </c>
      <c r="O2599" s="5"/>
      <c r="P2599" s="35" t="s">
        <v>234</v>
      </c>
      <c r="Q2599" s="35" t="s">
        <v>15878</v>
      </c>
      <c r="R2599" s="33">
        <v>76675.0</v>
      </c>
      <c r="S2599" s="37"/>
      <c r="T2599" s="33"/>
      <c r="U2599" s="33">
        <v>5.29</v>
      </c>
      <c r="V2599" s="33" t="s">
        <v>154</v>
      </c>
      <c r="W2599" s="33"/>
      <c r="X2599" s="33"/>
      <c r="Y2599" s="5"/>
      <c r="Z2599" s="5"/>
      <c r="AA2599" s="33">
        <v>1.0</v>
      </c>
      <c r="AB2599" s="33">
        <v>1.0</v>
      </c>
      <c r="AC2599" s="33"/>
      <c r="AD2599" s="5"/>
      <c r="AE2599" s="5"/>
      <c r="AF2599" s="5"/>
      <c r="AG2599" s="16"/>
      <c r="AH2599" s="38">
        <f t="shared" si="1"/>
        <v>1</v>
      </c>
      <c r="AI2599" s="39" t="str">
        <f t="shared" si="2"/>
        <v/>
      </c>
      <c r="AJ2599" s="37" t="str">
        <f t="shared" si="3"/>
        <v/>
      </c>
      <c r="AK2599" s="41" t="str">
        <f t="shared" si="4"/>
        <v/>
      </c>
      <c r="AL2599" s="35" t="s">
        <v>234</v>
      </c>
      <c r="AM2599" s="33" t="s">
        <v>15878</v>
      </c>
      <c r="AN2599" s="33" t="s">
        <v>15878</v>
      </c>
      <c r="AO2599" s="41"/>
      <c r="AP2599" s="33" t="s">
        <v>169</v>
      </c>
      <c r="AQ2599" s="33" t="s">
        <v>170</v>
      </c>
      <c r="AR2599" s="33">
        <v>450.0</v>
      </c>
      <c r="AS2599" s="42"/>
      <c r="AT2599" s="42"/>
      <c r="AU2599" s="42"/>
      <c r="AV2599" s="42"/>
      <c r="AW2599" s="42"/>
      <c r="AX2599" s="5"/>
      <c r="AY2599" s="33"/>
      <c r="AZ2599" s="33" t="s">
        <v>16050</v>
      </c>
      <c r="BA2599" s="5"/>
      <c r="BB2599" s="5"/>
      <c r="BC2599" s="5" t="s">
        <v>16051</v>
      </c>
      <c r="BD2599" s="33" t="s">
        <v>173</v>
      </c>
      <c r="BE2599" s="41"/>
      <c r="BF2599" s="35"/>
      <c r="BG2599" s="33" t="s">
        <v>169</v>
      </c>
      <c r="BH2599" s="5"/>
      <c r="BI2599" s="33">
        <v>450.0</v>
      </c>
      <c r="BJ2599" s="33" t="s">
        <v>170</v>
      </c>
      <c r="BK2599" s="5"/>
      <c r="BL2599" s="5">
        <f t="shared" si="5"/>
        <v>5991.75</v>
      </c>
      <c r="BM2599" s="5"/>
      <c r="BN2599" s="5"/>
      <c r="BO2599" s="42">
        <f t="shared" si="6"/>
        <v>5991.75</v>
      </c>
      <c r="BP2599" s="44"/>
      <c r="BQ2599" s="45"/>
      <c r="BR2599" s="47"/>
      <c r="BS2599" s="45"/>
      <c r="BT2599" s="37"/>
      <c r="BU2599" s="5"/>
      <c r="BV2599" s="38"/>
      <c r="BW2599" s="48"/>
      <c r="BX2599" s="44"/>
      <c r="BY2599" s="44"/>
      <c r="BZ2599" s="33" t="s">
        <v>131</v>
      </c>
      <c r="CA2599" s="5"/>
      <c r="CB2599" s="5"/>
      <c r="CC2599" s="33" t="s">
        <v>177</v>
      </c>
      <c r="CD2599" s="5"/>
      <c r="CE2599" s="5"/>
      <c r="CF2599" s="33" t="s">
        <v>178</v>
      </c>
      <c r="CG2599" s="33" t="s">
        <v>16052</v>
      </c>
      <c r="CH2599" s="5"/>
      <c r="CI2599" s="5"/>
      <c r="CJ2599" s="5"/>
      <c r="CK2599" s="33"/>
      <c r="CL2599" s="49">
        <v>44946.0</v>
      </c>
      <c r="CM2599" s="33" t="s">
        <v>180</v>
      </c>
      <c r="CN2599" s="5"/>
      <c r="CO2599" s="33">
        <v>3.0</v>
      </c>
      <c r="CP2599" s="33" t="s">
        <v>181</v>
      </c>
      <c r="CQ2599" s="50" t="str">
        <f t="shared" si="7"/>
        <v>16/05/1946</v>
      </c>
      <c r="CR2599" s="33" t="s">
        <v>243</v>
      </c>
      <c r="CS2599" s="33">
        <v>7.0</v>
      </c>
      <c r="CT2599" s="33">
        <v>5.0</v>
      </c>
      <c r="CU2599" s="33">
        <v>25.0</v>
      </c>
      <c r="CV2599" s="33">
        <v>1638.0</v>
      </c>
      <c r="CW2599" s="5"/>
      <c r="CX2599" s="5"/>
      <c r="CY2599" s="33">
        <v>-99.8746241</v>
      </c>
      <c r="CZ2599" s="33">
        <v>20.6156898</v>
      </c>
      <c r="DA2599" s="33">
        <v>4.411358918E9</v>
      </c>
      <c r="DB2599" s="33">
        <v>2.0</v>
      </c>
      <c r="DC2599" s="33" t="s">
        <v>15501</v>
      </c>
      <c r="DD2599" s="33">
        <v>2023.0</v>
      </c>
      <c r="DE2599" s="33" t="s">
        <v>184</v>
      </c>
      <c r="DF2599" s="33"/>
      <c r="DG2599" s="33" t="s">
        <v>185</v>
      </c>
      <c r="DH2599" s="33" t="s">
        <v>186</v>
      </c>
      <c r="DI2599" s="5"/>
      <c r="DJ2599" s="5"/>
    </row>
    <row r="2600">
      <c r="A2600" s="33" t="s">
        <v>16053</v>
      </c>
      <c r="B2600" s="34">
        <v>44957.0</v>
      </c>
      <c r="C2600" s="35" t="s">
        <v>137</v>
      </c>
      <c r="D2600" s="35" t="s">
        <v>139</v>
      </c>
      <c r="E2600" s="35" t="s">
        <v>142</v>
      </c>
      <c r="F2600" s="36" t="s">
        <v>144</v>
      </c>
      <c r="G2600" s="33" t="s">
        <v>16054</v>
      </c>
      <c r="H2600" s="33" t="s">
        <v>16055</v>
      </c>
      <c r="I2600" s="33" t="s">
        <v>11310</v>
      </c>
      <c r="J2600" s="33" t="s">
        <v>149</v>
      </c>
      <c r="K2600" s="35" t="s">
        <v>150</v>
      </c>
      <c r="L2600" s="33" t="s">
        <v>15956</v>
      </c>
      <c r="M2600" s="33">
        <v>11.0</v>
      </c>
      <c r="N2600" s="33" t="s">
        <v>15878</v>
      </c>
      <c r="O2600" s="5"/>
      <c r="P2600" s="35" t="s">
        <v>234</v>
      </c>
      <c r="Q2600" s="35" t="s">
        <v>15878</v>
      </c>
      <c r="R2600" s="33">
        <v>76675.0</v>
      </c>
      <c r="S2600" s="37"/>
      <c r="T2600" s="33"/>
      <c r="U2600" s="33">
        <v>3.05</v>
      </c>
      <c r="V2600" s="33" t="s">
        <v>154</v>
      </c>
      <c r="W2600" s="33"/>
      <c r="X2600" s="33"/>
      <c r="Y2600" s="5"/>
      <c r="Z2600" s="5"/>
      <c r="AA2600" s="33">
        <v>1.0</v>
      </c>
      <c r="AB2600" s="33"/>
      <c r="AC2600" s="33">
        <v>1.0</v>
      </c>
      <c r="AD2600" s="5"/>
      <c r="AE2600" s="5"/>
      <c r="AF2600" s="5"/>
      <c r="AG2600" s="16"/>
      <c r="AH2600" s="38" t="str">
        <f t="shared" si="1"/>
        <v/>
      </c>
      <c r="AI2600" s="39">
        <f t="shared" si="2"/>
        <v>1</v>
      </c>
      <c r="AJ2600" s="37" t="str">
        <f t="shared" si="3"/>
        <v/>
      </c>
      <c r="AK2600" s="41" t="str">
        <f t="shared" si="4"/>
        <v/>
      </c>
      <c r="AL2600" s="35" t="s">
        <v>234</v>
      </c>
      <c r="AM2600" s="33" t="s">
        <v>15878</v>
      </c>
      <c r="AN2600" s="33" t="s">
        <v>15878</v>
      </c>
      <c r="AO2600" s="41"/>
      <c r="AP2600" s="33" t="s">
        <v>169</v>
      </c>
      <c r="AQ2600" s="33" t="s">
        <v>170</v>
      </c>
      <c r="AR2600" s="33">
        <v>450.0</v>
      </c>
      <c r="AS2600" s="42"/>
      <c r="AT2600" s="42"/>
      <c r="AU2600" s="42"/>
      <c r="AV2600" s="42"/>
      <c r="AW2600" s="42"/>
      <c r="AX2600" s="5"/>
      <c r="AY2600" s="33"/>
      <c r="AZ2600" s="33" t="s">
        <v>16056</v>
      </c>
      <c r="BA2600" s="5"/>
      <c r="BB2600" s="5"/>
      <c r="BC2600" s="5" t="s">
        <v>16057</v>
      </c>
      <c r="BD2600" s="33" t="s">
        <v>173</v>
      </c>
      <c r="BE2600" s="41"/>
      <c r="BF2600" s="35"/>
      <c r="BG2600" s="33" t="s">
        <v>169</v>
      </c>
      <c r="BH2600" s="5"/>
      <c r="BI2600" s="33">
        <v>450.0</v>
      </c>
      <c r="BJ2600" s="33" t="s">
        <v>170</v>
      </c>
      <c r="BK2600" s="5"/>
      <c r="BL2600" s="5">
        <f t="shared" si="5"/>
        <v>5991.75</v>
      </c>
      <c r="BM2600" s="5"/>
      <c r="BN2600" s="5"/>
      <c r="BO2600" s="42">
        <f t="shared" si="6"/>
        <v>5991.75</v>
      </c>
      <c r="BP2600" s="44"/>
      <c r="BQ2600" s="45"/>
      <c r="BR2600" s="47"/>
      <c r="BS2600" s="45"/>
      <c r="BT2600" s="37"/>
      <c r="BU2600" s="5"/>
      <c r="BV2600" s="38"/>
      <c r="BW2600" s="48"/>
      <c r="BX2600" s="44"/>
      <c r="BY2600" s="44"/>
      <c r="BZ2600" s="33" t="s">
        <v>131</v>
      </c>
      <c r="CA2600" s="5"/>
      <c r="CB2600" s="5"/>
      <c r="CC2600" s="33" t="s">
        <v>177</v>
      </c>
      <c r="CD2600" s="5"/>
      <c r="CE2600" s="5"/>
      <c r="CF2600" s="33" t="s">
        <v>178</v>
      </c>
      <c r="CG2600" s="33" t="s">
        <v>16058</v>
      </c>
      <c r="CH2600" s="5"/>
      <c r="CI2600" s="5"/>
      <c r="CJ2600" s="5"/>
      <c r="CK2600" s="33"/>
      <c r="CL2600" s="49">
        <v>44946.0</v>
      </c>
      <c r="CM2600" s="33" t="s">
        <v>180</v>
      </c>
      <c r="CN2600" s="5"/>
      <c r="CO2600" s="33">
        <v>3.0</v>
      </c>
      <c r="CP2600" s="33" t="s">
        <v>181</v>
      </c>
      <c r="CQ2600" s="50" t="str">
        <f t="shared" si="7"/>
        <v>30/12/1961</v>
      </c>
      <c r="CR2600" s="33" t="s">
        <v>182</v>
      </c>
      <c r="CS2600" s="33">
        <v>7.0</v>
      </c>
      <c r="CT2600" s="33">
        <v>5.0</v>
      </c>
      <c r="CU2600" s="33">
        <v>25.0</v>
      </c>
      <c r="CV2600" s="33">
        <v>1638.0</v>
      </c>
      <c r="CW2600" s="5"/>
      <c r="CX2600" s="5"/>
      <c r="CY2600" s="33">
        <v>-99.8719444</v>
      </c>
      <c r="CZ2600" s="33">
        <v>20.6156898</v>
      </c>
      <c r="DA2600" s="33">
        <v>4.411317273E9</v>
      </c>
      <c r="DB2600" s="33">
        <v>2.0</v>
      </c>
      <c r="DC2600" s="33" t="s">
        <v>15501</v>
      </c>
      <c r="DD2600" s="33">
        <v>2023.0</v>
      </c>
      <c r="DE2600" s="33" t="s">
        <v>184</v>
      </c>
      <c r="DF2600" s="33"/>
      <c r="DG2600" s="33" t="s">
        <v>185</v>
      </c>
      <c r="DH2600" s="33" t="s">
        <v>186</v>
      </c>
      <c r="DI2600" s="5"/>
      <c r="DJ2600" s="5"/>
    </row>
    <row r="2601">
      <c r="A2601" s="33" t="s">
        <v>16059</v>
      </c>
      <c r="B2601" s="34">
        <v>44957.0</v>
      </c>
      <c r="C2601" s="35" t="s">
        <v>137</v>
      </c>
      <c r="D2601" s="35" t="s">
        <v>139</v>
      </c>
      <c r="E2601" s="35" t="s">
        <v>142</v>
      </c>
      <c r="F2601" s="36" t="s">
        <v>144</v>
      </c>
      <c r="G2601" s="33" t="s">
        <v>16060</v>
      </c>
      <c r="H2601" s="33" t="s">
        <v>3740</v>
      </c>
      <c r="I2601" s="33" t="s">
        <v>5341</v>
      </c>
      <c r="J2601" s="33" t="s">
        <v>358</v>
      </c>
      <c r="K2601" s="35" t="s">
        <v>150</v>
      </c>
      <c r="L2601" s="33" t="s">
        <v>15889</v>
      </c>
      <c r="M2601" s="33">
        <v>12.0</v>
      </c>
      <c r="N2601" s="33" t="s">
        <v>15878</v>
      </c>
      <c r="O2601" s="5"/>
      <c r="P2601" s="35" t="s">
        <v>234</v>
      </c>
      <c r="Q2601" s="35" t="s">
        <v>15878</v>
      </c>
      <c r="R2601" s="33">
        <v>76675.0</v>
      </c>
      <c r="S2601" s="37"/>
      <c r="T2601" s="33"/>
      <c r="U2601" s="33">
        <v>9.88</v>
      </c>
      <c r="V2601" s="33" t="s">
        <v>154</v>
      </c>
      <c r="W2601" s="33"/>
      <c r="X2601" s="33"/>
      <c r="Y2601" s="5"/>
      <c r="Z2601" s="5"/>
      <c r="AA2601" s="33">
        <v>1.0</v>
      </c>
      <c r="AB2601" s="33"/>
      <c r="AC2601" s="33">
        <v>1.0</v>
      </c>
      <c r="AD2601" s="5"/>
      <c r="AE2601" s="5"/>
      <c r="AF2601" s="5"/>
      <c r="AG2601" s="16"/>
      <c r="AH2601" s="38" t="str">
        <f t="shared" si="1"/>
        <v/>
      </c>
      <c r="AI2601" s="39">
        <f t="shared" si="2"/>
        <v>1</v>
      </c>
      <c r="AJ2601" s="37" t="str">
        <f t="shared" si="3"/>
        <v/>
      </c>
      <c r="AK2601" s="41" t="str">
        <f t="shared" si="4"/>
        <v/>
      </c>
      <c r="AL2601" s="35" t="s">
        <v>234</v>
      </c>
      <c r="AM2601" s="33" t="s">
        <v>15878</v>
      </c>
      <c r="AN2601" s="33" t="s">
        <v>15878</v>
      </c>
      <c r="AO2601" s="41"/>
      <c r="AP2601" s="33" t="s">
        <v>169</v>
      </c>
      <c r="AQ2601" s="33" t="s">
        <v>170</v>
      </c>
      <c r="AR2601" s="33">
        <v>450.0</v>
      </c>
      <c r="AS2601" s="42"/>
      <c r="AT2601" s="42"/>
      <c r="AU2601" s="42"/>
      <c r="AV2601" s="42"/>
      <c r="AW2601" s="42"/>
      <c r="AX2601" s="5"/>
      <c r="AY2601" s="33"/>
      <c r="AZ2601" s="33" t="s">
        <v>16061</v>
      </c>
      <c r="BA2601" s="5"/>
      <c r="BB2601" s="5"/>
      <c r="BC2601" s="5" t="s">
        <v>16062</v>
      </c>
      <c r="BD2601" s="33" t="s">
        <v>173</v>
      </c>
      <c r="BE2601" s="41"/>
      <c r="BF2601" s="35"/>
      <c r="BG2601" s="33" t="s">
        <v>169</v>
      </c>
      <c r="BH2601" s="5"/>
      <c r="BI2601" s="33">
        <v>450.0</v>
      </c>
      <c r="BJ2601" s="33" t="s">
        <v>170</v>
      </c>
      <c r="BK2601" s="5"/>
      <c r="BL2601" s="5">
        <f t="shared" si="5"/>
        <v>5991.75</v>
      </c>
      <c r="BM2601" s="5"/>
      <c r="BN2601" s="5"/>
      <c r="BO2601" s="42">
        <f t="shared" si="6"/>
        <v>5991.75</v>
      </c>
      <c r="BP2601" s="44"/>
      <c r="BQ2601" s="45"/>
      <c r="BR2601" s="47"/>
      <c r="BS2601" s="45"/>
      <c r="BT2601" s="37"/>
      <c r="BU2601" s="5"/>
      <c r="BV2601" s="38"/>
      <c r="BW2601" s="48"/>
      <c r="BX2601" s="44"/>
      <c r="BY2601" s="44"/>
      <c r="BZ2601" s="33" t="s">
        <v>131</v>
      </c>
      <c r="CA2601" s="5"/>
      <c r="CB2601" s="5"/>
      <c r="CC2601" s="33" t="s">
        <v>177</v>
      </c>
      <c r="CD2601" s="5"/>
      <c r="CE2601" s="5"/>
      <c r="CF2601" s="33" t="s">
        <v>178</v>
      </c>
      <c r="CG2601" s="33" t="s">
        <v>16063</v>
      </c>
      <c r="CH2601" s="5"/>
      <c r="CI2601" s="5"/>
      <c r="CJ2601" s="5"/>
      <c r="CK2601" s="33"/>
      <c r="CL2601" s="49">
        <v>44946.0</v>
      </c>
      <c r="CM2601" s="33" t="s">
        <v>180</v>
      </c>
      <c r="CN2601" s="5"/>
      <c r="CO2601" s="33">
        <v>3.0</v>
      </c>
      <c r="CP2601" s="33" t="s">
        <v>181</v>
      </c>
      <c r="CQ2601" s="50" t="str">
        <f t="shared" si="7"/>
        <v>25/02/1964</v>
      </c>
      <c r="CR2601" s="33" t="s">
        <v>182</v>
      </c>
      <c r="CS2601" s="33">
        <v>7.0</v>
      </c>
      <c r="CT2601" s="33">
        <v>5.0</v>
      </c>
      <c r="CU2601" s="33">
        <v>25.0</v>
      </c>
      <c r="CV2601" s="33">
        <v>1638.0</v>
      </c>
      <c r="CW2601" s="5"/>
      <c r="CX2601" s="5"/>
      <c r="CY2601" s="33">
        <v>-99.8724658</v>
      </c>
      <c r="CZ2601" s="33">
        <v>20.6156898</v>
      </c>
      <c r="DA2601" s="33">
        <v>4.4219266E9</v>
      </c>
      <c r="DB2601" s="33">
        <v>1.0</v>
      </c>
      <c r="DC2601" s="33" t="s">
        <v>15501</v>
      </c>
      <c r="DD2601" s="33">
        <v>2023.0</v>
      </c>
      <c r="DE2601" s="33" t="s">
        <v>184</v>
      </c>
      <c r="DF2601" s="33"/>
      <c r="DG2601" s="33" t="s">
        <v>185</v>
      </c>
      <c r="DH2601" s="33" t="s">
        <v>186</v>
      </c>
      <c r="DI2601" s="5"/>
      <c r="DJ2601" s="5"/>
    </row>
    <row r="2602">
      <c r="A2602" s="33" t="s">
        <v>16064</v>
      </c>
      <c r="B2602" s="34">
        <v>44957.0</v>
      </c>
      <c r="C2602" s="35" t="s">
        <v>137</v>
      </c>
      <c r="D2602" s="35" t="s">
        <v>139</v>
      </c>
      <c r="E2602" s="35" t="s">
        <v>142</v>
      </c>
      <c r="F2602" s="36" t="s">
        <v>144</v>
      </c>
      <c r="G2602" s="33" t="s">
        <v>16065</v>
      </c>
      <c r="H2602" s="33" t="s">
        <v>469</v>
      </c>
      <c r="I2602" s="33" t="s">
        <v>447</v>
      </c>
      <c r="J2602" s="33" t="s">
        <v>391</v>
      </c>
      <c r="K2602" s="35" t="s">
        <v>421</v>
      </c>
      <c r="L2602" s="33" t="s">
        <v>15889</v>
      </c>
      <c r="M2602" s="33">
        <v>11.0</v>
      </c>
      <c r="N2602" s="33" t="s">
        <v>15878</v>
      </c>
      <c r="O2602" s="5"/>
      <c r="P2602" s="35" t="s">
        <v>234</v>
      </c>
      <c r="Q2602" s="35" t="s">
        <v>15878</v>
      </c>
      <c r="R2602" s="33">
        <v>76675.0</v>
      </c>
      <c r="S2602" s="37"/>
      <c r="T2602" s="33"/>
      <c r="U2602" s="33">
        <v>8.72</v>
      </c>
      <c r="V2602" s="33" t="s">
        <v>154</v>
      </c>
      <c r="W2602" s="33"/>
      <c r="X2602" s="33"/>
      <c r="Y2602" s="5"/>
      <c r="Z2602" s="5"/>
      <c r="AA2602" s="33">
        <v>1.0</v>
      </c>
      <c r="AB2602" s="33"/>
      <c r="AC2602" s="33">
        <v>1.0</v>
      </c>
      <c r="AD2602" s="5"/>
      <c r="AE2602" s="5"/>
      <c r="AF2602" s="5"/>
      <c r="AG2602" s="16"/>
      <c r="AH2602" s="38" t="str">
        <f t="shared" si="1"/>
        <v/>
      </c>
      <c r="AI2602" s="39">
        <f t="shared" si="2"/>
        <v>1</v>
      </c>
      <c r="AJ2602" s="37" t="str">
        <f t="shared" si="3"/>
        <v/>
      </c>
      <c r="AK2602" s="41" t="str">
        <f t="shared" si="4"/>
        <v/>
      </c>
      <c r="AL2602" s="35" t="s">
        <v>234</v>
      </c>
      <c r="AM2602" s="33" t="s">
        <v>234</v>
      </c>
      <c r="AN2602" s="33" t="s">
        <v>234</v>
      </c>
      <c r="AO2602" s="41"/>
      <c r="AP2602" s="33" t="s">
        <v>169</v>
      </c>
      <c r="AQ2602" s="33" t="s">
        <v>170</v>
      </c>
      <c r="AR2602" s="33">
        <v>450.0</v>
      </c>
      <c r="AS2602" s="42"/>
      <c r="AT2602" s="42"/>
      <c r="AU2602" s="42"/>
      <c r="AV2602" s="42"/>
      <c r="AW2602" s="42"/>
      <c r="AX2602" s="5"/>
      <c r="AY2602" s="33"/>
      <c r="AZ2602" s="33" t="s">
        <v>16066</v>
      </c>
      <c r="BA2602" s="5"/>
      <c r="BB2602" s="5"/>
      <c r="BC2602" s="5" t="s">
        <v>16067</v>
      </c>
      <c r="BD2602" s="33" t="s">
        <v>173</v>
      </c>
      <c r="BE2602" s="41"/>
      <c r="BF2602" s="35"/>
      <c r="BG2602" s="33" t="s">
        <v>169</v>
      </c>
      <c r="BH2602" s="5"/>
      <c r="BI2602" s="33">
        <v>450.0</v>
      </c>
      <c r="BJ2602" s="33" t="s">
        <v>170</v>
      </c>
      <c r="BK2602" s="5"/>
      <c r="BL2602" s="5">
        <f t="shared" si="5"/>
        <v>5991.75</v>
      </c>
      <c r="BM2602" s="5"/>
      <c r="BN2602" s="5"/>
      <c r="BO2602" s="42">
        <f t="shared" si="6"/>
        <v>5991.75</v>
      </c>
      <c r="BP2602" s="44"/>
      <c r="BQ2602" s="45"/>
      <c r="BR2602" s="47"/>
      <c r="BS2602" s="45"/>
      <c r="BT2602" s="37"/>
      <c r="BU2602" s="5"/>
      <c r="BV2602" s="38"/>
      <c r="BW2602" s="48"/>
      <c r="BX2602" s="44"/>
      <c r="BY2602" s="44"/>
      <c r="BZ2602" s="33" t="s">
        <v>131</v>
      </c>
      <c r="CA2602" s="5"/>
      <c r="CB2602" s="5"/>
      <c r="CC2602" s="33" t="s">
        <v>177</v>
      </c>
      <c r="CD2602" s="5"/>
      <c r="CE2602" s="5"/>
      <c r="CF2602" s="33" t="s">
        <v>178</v>
      </c>
      <c r="CG2602" s="33" t="s">
        <v>16068</v>
      </c>
      <c r="CH2602" s="5"/>
      <c r="CI2602" s="5"/>
      <c r="CJ2602" s="5"/>
      <c r="CK2602" s="33"/>
      <c r="CL2602" s="49">
        <v>44946.0</v>
      </c>
      <c r="CM2602" s="33" t="s">
        <v>180</v>
      </c>
      <c r="CN2602" s="5"/>
      <c r="CO2602" s="33">
        <v>3.0</v>
      </c>
      <c r="CP2602" s="33" t="s">
        <v>181</v>
      </c>
      <c r="CQ2602" s="50" t="str">
        <f t="shared" si="7"/>
        <v>14/12/1964</v>
      </c>
      <c r="CR2602" s="33" t="s">
        <v>182</v>
      </c>
      <c r="CS2602" s="33">
        <v>7.0</v>
      </c>
      <c r="CT2602" s="33">
        <v>5.0</v>
      </c>
      <c r="CU2602" s="33">
        <v>28.0</v>
      </c>
      <c r="CV2602" s="33">
        <v>1638.0</v>
      </c>
      <c r="CW2602" s="5"/>
      <c r="CX2602" s="5"/>
      <c r="CY2602" s="33">
        <v>-99.8724658</v>
      </c>
      <c r="CZ2602" s="33">
        <v>20.6156898</v>
      </c>
      <c r="DA2602" s="33">
        <v>4.4219266E9</v>
      </c>
      <c r="DB2602" s="33">
        <v>1.0</v>
      </c>
      <c r="DC2602" s="33" t="s">
        <v>15501</v>
      </c>
      <c r="DD2602" s="33">
        <v>2023.0</v>
      </c>
      <c r="DE2602" s="33" t="s">
        <v>184</v>
      </c>
      <c r="DF2602" s="33"/>
      <c r="DG2602" s="33" t="s">
        <v>185</v>
      </c>
      <c r="DH2602" s="33" t="s">
        <v>186</v>
      </c>
      <c r="DI2602" s="5"/>
      <c r="DJ2602" s="5"/>
    </row>
    <row r="2603">
      <c r="A2603" s="33" t="s">
        <v>16069</v>
      </c>
      <c r="B2603" s="34">
        <v>44942.0</v>
      </c>
      <c r="C2603" s="35" t="s">
        <v>137</v>
      </c>
      <c r="D2603" s="35" t="s">
        <v>139</v>
      </c>
      <c r="E2603" s="35" t="s">
        <v>142</v>
      </c>
      <c r="F2603" s="36" t="s">
        <v>144</v>
      </c>
      <c r="G2603" s="33" t="s">
        <v>16070</v>
      </c>
      <c r="H2603" s="33" t="s">
        <v>1933</v>
      </c>
      <c r="I2603" s="33" t="s">
        <v>414</v>
      </c>
      <c r="J2603" s="33" t="s">
        <v>149</v>
      </c>
      <c r="K2603" s="35" t="s">
        <v>150</v>
      </c>
      <c r="L2603" s="33" t="s">
        <v>15877</v>
      </c>
      <c r="M2603" s="33">
        <v>6.0</v>
      </c>
      <c r="N2603" s="33" t="s">
        <v>15878</v>
      </c>
      <c r="O2603" s="5"/>
      <c r="P2603" s="35" t="s">
        <v>234</v>
      </c>
      <c r="Q2603" s="35" t="s">
        <v>15878</v>
      </c>
      <c r="R2603" s="33">
        <v>76675.0</v>
      </c>
      <c r="S2603" s="37"/>
      <c r="T2603" s="33"/>
      <c r="U2603" s="33">
        <v>3.0</v>
      </c>
      <c r="V2603" s="33" t="s">
        <v>154</v>
      </c>
      <c r="W2603" s="33"/>
      <c r="X2603" s="33"/>
      <c r="Y2603" s="5"/>
      <c r="Z2603" s="5"/>
      <c r="AA2603" s="33">
        <v>1.0</v>
      </c>
      <c r="AB2603" s="33"/>
      <c r="AC2603" s="33">
        <v>1.0</v>
      </c>
      <c r="AD2603" s="5"/>
      <c r="AE2603" s="5"/>
      <c r="AF2603" s="5"/>
      <c r="AG2603" s="16"/>
      <c r="AH2603" s="38" t="str">
        <f t="shared" si="1"/>
        <v/>
      </c>
      <c r="AI2603" s="39">
        <f t="shared" si="2"/>
        <v>1</v>
      </c>
      <c r="AJ2603" s="37" t="str">
        <f t="shared" si="3"/>
        <v/>
      </c>
      <c r="AK2603" s="41" t="str">
        <f t="shared" si="4"/>
        <v/>
      </c>
      <c r="AL2603" s="35" t="s">
        <v>234</v>
      </c>
      <c r="AM2603" s="33" t="s">
        <v>15878</v>
      </c>
      <c r="AN2603" s="33" t="s">
        <v>15878</v>
      </c>
      <c r="AO2603" s="41"/>
      <c r="AP2603" s="33" t="s">
        <v>169</v>
      </c>
      <c r="AQ2603" s="33" t="s">
        <v>170</v>
      </c>
      <c r="AR2603" s="33">
        <v>450.0</v>
      </c>
      <c r="AS2603" s="42"/>
      <c r="AT2603" s="42"/>
      <c r="AU2603" s="42"/>
      <c r="AV2603" s="42"/>
      <c r="AW2603" s="42"/>
      <c r="AX2603" s="5"/>
      <c r="AY2603" s="33"/>
      <c r="AZ2603" s="33" t="s">
        <v>16071</v>
      </c>
      <c r="BA2603" s="5"/>
      <c r="BB2603" s="5"/>
      <c r="BC2603" s="5" t="s">
        <v>16072</v>
      </c>
      <c r="BD2603" s="33" t="s">
        <v>173</v>
      </c>
      <c r="BE2603" s="41"/>
      <c r="BF2603" s="35"/>
      <c r="BG2603" s="33" t="s">
        <v>169</v>
      </c>
      <c r="BH2603" s="5"/>
      <c r="BI2603" s="33">
        <v>450.0</v>
      </c>
      <c r="BJ2603" s="33" t="s">
        <v>170</v>
      </c>
      <c r="BK2603" s="5"/>
      <c r="BL2603" s="5">
        <f t="shared" si="5"/>
        <v>5991.75</v>
      </c>
      <c r="BM2603" s="5"/>
      <c r="BN2603" s="5"/>
      <c r="BO2603" s="42">
        <f t="shared" si="6"/>
        <v>5991.75</v>
      </c>
      <c r="BP2603" s="44"/>
      <c r="BQ2603" s="45"/>
      <c r="BR2603" s="47"/>
      <c r="BS2603" s="45"/>
      <c r="BT2603" s="37"/>
      <c r="BU2603" s="5"/>
      <c r="BV2603" s="38"/>
      <c r="BW2603" s="48"/>
      <c r="BX2603" s="44"/>
      <c r="BY2603" s="44"/>
      <c r="BZ2603" s="33" t="s">
        <v>131</v>
      </c>
      <c r="CA2603" s="5"/>
      <c r="CB2603" s="5"/>
      <c r="CC2603" s="33" t="s">
        <v>177</v>
      </c>
      <c r="CD2603" s="5"/>
      <c r="CE2603" s="5"/>
      <c r="CF2603" s="33" t="s">
        <v>178</v>
      </c>
      <c r="CG2603" s="33" t="s">
        <v>16073</v>
      </c>
      <c r="CH2603" s="5"/>
      <c r="CI2603" s="5"/>
      <c r="CJ2603" s="5"/>
      <c r="CK2603" s="33"/>
      <c r="CL2603" s="49">
        <v>44946.0</v>
      </c>
      <c r="CM2603" s="33" t="s">
        <v>180</v>
      </c>
      <c r="CN2603" s="5"/>
      <c r="CO2603" s="33">
        <v>3.0</v>
      </c>
      <c r="CP2603" s="33" t="s">
        <v>181</v>
      </c>
      <c r="CQ2603" s="50" t="str">
        <f t="shared" si="7"/>
        <v>20/01/1959</v>
      </c>
      <c r="CR2603" s="33" t="s">
        <v>182</v>
      </c>
      <c r="CS2603" s="33">
        <v>7.0</v>
      </c>
      <c r="CT2603" s="33">
        <v>5.0</v>
      </c>
      <c r="CU2603" s="33">
        <v>25.0</v>
      </c>
      <c r="CV2603" s="33">
        <v>1638.0</v>
      </c>
      <c r="CW2603" s="5"/>
      <c r="CX2603" s="5"/>
      <c r="CY2603" s="33">
        <v>-99.8736371</v>
      </c>
      <c r="CZ2603" s="33">
        <v>20.6190636</v>
      </c>
      <c r="DA2603" s="33">
        <v>4.4219266E9</v>
      </c>
      <c r="DB2603" s="33">
        <v>1.0</v>
      </c>
      <c r="DC2603" s="33" t="s">
        <v>15501</v>
      </c>
      <c r="DD2603" s="33">
        <v>2023.0</v>
      </c>
      <c r="DE2603" s="33" t="s">
        <v>184</v>
      </c>
      <c r="DF2603" s="33"/>
      <c r="DG2603" s="33" t="s">
        <v>185</v>
      </c>
      <c r="DH2603" s="33" t="s">
        <v>186</v>
      </c>
      <c r="DI2603" s="5"/>
      <c r="DJ2603" s="5"/>
    </row>
    <row r="2604">
      <c r="A2604" s="33" t="s">
        <v>16074</v>
      </c>
      <c r="B2604" s="34">
        <v>44957.0</v>
      </c>
      <c r="C2604" s="35" t="s">
        <v>137</v>
      </c>
      <c r="D2604" s="35" t="s">
        <v>139</v>
      </c>
      <c r="E2604" s="35" t="s">
        <v>142</v>
      </c>
      <c r="F2604" s="36" t="s">
        <v>144</v>
      </c>
      <c r="G2604" s="33" t="s">
        <v>16075</v>
      </c>
      <c r="H2604" s="33" t="s">
        <v>12780</v>
      </c>
      <c r="I2604" s="33" t="s">
        <v>1656</v>
      </c>
      <c r="J2604" s="33" t="s">
        <v>16076</v>
      </c>
      <c r="K2604" s="35" t="s">
        <v>421</v>
      </c>
      <c r="L2604" s="33" t="s">
        <v>13256</v>
      </c>
      <c r="M2604" s="33" t="s">
        <v>15661</v>
      </c>
      <c r="N2604" s="33" t="s">
        <v>13256</v>
      </c>
      <c r="O2604" s="5"/>
      <c r="P2604" s="35" t="s">
        <v>234</v>
      </c>
      <c r="Q2604" s="35" t="s">
        <v>16077</v>
      </c>
      <c r="R2604" s="33">
        <v>76667.0</v>
      </c>
      <c r="S2604" s="37"/>
      <c r="T2604" s="33"/>
      <c r="U2604" s="33">
        <v>7.72</v>
      </c>
      <c r="V2604" s="33" t="s">
        <v>154</v>
      </c>
      <c r="W2604" s="33"/>
      <c r="X2604" s="33"/>
      <c r="Y2604" s="5"/>
      <c r="Z2604" s="5"/>
      <c r="AA2604" s="33">
        <v>1.0</v>
      </c>
      <c r="AB2604" s="33">
        <v>1.0</v>
      </c>
      <c r="AC2604" s="33"/>
      <c r="AD2604" s="5"/>
      <c r="AE2604" s="5"/>
      <c r="AF2604" s="5"/>
      <c r="AG2604" s="16"/>
      <c r="AH2604" s="38" t="str">
        <f t="shared" si="1"/>
        <v/>
      </c>
      <c r="AI2604" s="39" t="str">
        <f t="shared" si="2"/>
        <v/>
      </c>
      <c r="AJ2604" s="37" t="str">
        <f t="shared" si="3"/>
        <v/>
      </c>
      <c r="AK2604" s="41" t="str">
        <f t="shared" si="4"/>
        <v/>
      </c>
      <c r="AL2604" s="35" t="s">
        <v>234</v>
      </c>
      <c r="AM2604" s="33" t="s">
        <v>234</v>
      </c>
      <c r="AN2604" s="33" t="s">
        <v>234</v>
      </c>
      <c r="AO2604" s="41"/>
      <c r="AP2604" s="33" t="s">
        <v>169</v>
      </c>
      <c r="AQ2604" s="33" t="s">
        <v>170</v>
      </c>
      <c r="AR2604" s="33">
        <v>450.0</v>
      </c>
      <c r="AS2604" s="42"/>
      <c r="AT2604" s="42"/>
      <c r="AU2604" s="42"/>
      <c r="AV2604" s="42"/>
      <c r="AW2604" s="42"/>
      <c r="AX2604" s="5"/>
      <c r="AY2604" s="33"/>
      <c r="AZ2604" s="33" t="s">
        <v>16078</v>
      </c>
      <c r="BA2604" s="5"/>
      <c r="BB2604" s="5"/>
      <c r="BC2604" s="5" t="s">
        <v>16079</v>
      </c>
      <c r="BD2604" s="33" t="s">
        <v>173</v>
      </c>
      <c r="BE2604" s="41"/>
      <c r="BF2604" s="35"/>
      <c r="BG2604" s="33" t="s">
        <v>169</v>
      </c>
      <c r="BH2604" s="5"/>
      <c r="BI2604" s="33">
        <v>450.0</v>
      </c>
      <c r="BJ2604" s="33" t="s">
        <v>170</v>
      </c>
      <c r="BK2604" s="5"/>
      <c r="BL2604" s="5">
        <f t="shared" si="5"/>
        <v>5991.75</v>
      </c>
      <c r="BM2604" s="5"/>
      <c r="BN2604" s="5"/>
      <c r="BO2604" s="42">
        <f t="shared" si="6"/>
        <v>5991.75</v>
      </c>
      <c r="BP2604" s="44"/>
      <c r="BQ2604" s="45"/>
      <c r="BR2604" s="47"/>
      <c r="BS2604" s="45"/>
      <c r="BT2604" s="37"/>
      <c r="BU2604" s="5"/>
      <c r="BV2604" s="38"/>
      <c r="BW2604" s="48"/>
      <c r="BX2604" s="44"/>
      <c r="BY2604" s="44"/>
      <c r="BZ2604" s="33" t="s">
        <v>131</v>
      </c>
      <c r="CA2604" s="5"/>
      <c r="CB2604" s="5"/>
      <c r="CC2604" s="33" t="s">
        <v>177</v>
      </c>
      <c r="CD2604" s="5"/>
      <c r="CE2604" s="5"/>
      <c r="CF2604" s="33" t="s">
        <v>178</v>
      </c>
      <c r="CG2604" s="33" t="s">
        <v>16080</v>
      </c>
      <c r="CH2604" s="5"/>
      <c r="CI2604" s="5"/>
      <c r="CJ2604" s="5"/>
      <c r="CK2604" s="33"/>
      <c r="CL2604" s="49">
        <v>44946.0</v>
      </c>
      <c r="CM2604" s="33" t="s">
        <v>180</v>
      </c>
      <c r="CN2604" s="5"/>
      <c r="CO2604" s="33">
        <v>3.0</v>
      </c>
      <c r="CP2604" s="33" t="s">
        <v>181</v>
      </c>
      <c r="CQ2604" s="50" t="str">
        <f t="shared" si="7"/>
        <v>03/05/1973</v>
      </c>
      <c r="CR2604" s="33" t="s">
        <v>243</v>
      </c>
      <c r="CS2604" s="33">
        <v>7.0</v>
      </c>
      <c r="CT2604" s="33">
        <v>5.0</v>
      </c>
      <c r="CU2604" s="33">
        <v>28.0</v>
      </c>
      <c r="CV2604" s="33">
        <v>172.0</v>
      </c>
      <c r="CW2604" s="5"/>
      <c r="CX2604" s="5"/>
      <c r="CY2604" s="33">
        <v>-99.939916</v>
      </c>
      <c r="CZ2604" s="33">
        <v>20.656883</v>
      </c>
      <c r="DA2604" s="33">
        <v>4.4219266E9</v>
      </c>
      <c r="DB2604" s="33">
        <v>1.0</v>
      </c>
      <c r="DC2604" s="33" t="s">
        <v>15501</v>
      </c>
      <c r="DD2604" s="33">
        <v>2023.0</v>
      </c>
      <c r="DE2604" s="33" t="s">
        <v>184</v>
      </c>
      <c r="DF2604" s="33"/>
      <c r="DG2604" s="33" t="s">
        <v>185</v>
      </c>
      <c r="DH2604" s="33" t="s">
        <v>186</v>
      </c>
      <c r="DI2604" s="5"/>
      <c r="DJ2604" s="5"/>
    </row>
    <row r="2605">
      <c r="A2605" s="33" t="s">
        <v>16081</v>
      </c>
      <c r="B2605" s="34">
        <v>44957.0</v>
      </c>
      <c r="C2605" s="35" t="s">
        <v>137</v>
      </c>
      <c r="D2605" s="35" t="s">
        <v>139</v>
      </c>
      <c r="E2605" s="35" t="s">
        <v>142</v>
      </c>
      <c r="F2605" s="36" t="s">
        <v>144</v>
      </c>
      <c r="G2605" s="33" t="s">
        <v>16082</v>
      </c>
      <c r="H2605" s="33" t="s">
        <v>545</v>
      </c>
      <c r="I2605" s="33" t="s">
        <v>204</v>
      </c>
      <c r="J2605" s="33" t="s">
        <v>247</v>
      </c>
      <c r="K2605" s="35" t="s">
        <v>150</v>
      </c>
      <c r="L2605" s="33" t="s">
        <v>1752</v>
      </c>
      <c r="M2605" s="33">
        <v>6.0</v>
      </c>
      <c r="N2605" s="33" t="s">
        <v>1683</v>
      </c>
      <c r="O2605" s="5"/>
      <c r="P2605" s="35" t="s">
        <v>153</v>
      </c>
      <c r="Q2605" s="35" t="s">
        <v>1683</v>
      </c>
      <c r="R2605" s="33">
        <v>76505.0</v>
      </c>
      <c r="S2605" s="37"/>
      <c r="T2605" s="33"/>
      <c r="U2605" s="33">
        <v>1.94</v>
      </c>
      <c r="V2605" s="33" t="s">
        <v>154</v>
      </c>
      <c r="W2605" s="33"/>
      <c r="X2605" s="33"/>
      <c r="Y2605" s="5"/>
      <c r="Z2605" s="5"/>
      <c r="AA2605" s="33">
        <v>1.0</v>
      </c>
      <c r="AB2605" s="33"/>
      <c r="AC2605" s="33">
        <v>1.0</v>
      </c>
      <c r="AD2605" s="5"/>
      <c r="AE2605" s="5"/>
      <c r="AF2605" s="5"/>
      <c r="AG2605" s="16"/>
      <c r="AH2605" s="38" t="str">
        <f t="shared" si="1"/>
        <v/>
      </c>
      <c r="AI2605" s="39">
        <f t="shared" si="2"/>
        <v>1</v>
      </c>
      <c r="AJ2605" s="37" t="str">
        <f t="shared" si="3"/>
        <v/>
      </c>
      <c r="AK2605" s="41" t="str">
        <f t="shared" si="4"/>
        <v/>
      </c>
      <c r="AL2605" s="35" t="s">
        <v>234</v>
      </c>
      <c r="AM2605" s="33" t="s">
        <v>15496</v>
      </c>
      <c r="AN2605" s="33" t="s">
        <v>15497</v>
      </c>
      <c r="AO2605" s="41"/>
      <c r="AP2605" s="33" t="s">
        <v>169</v>
      </c>
      <c r="AQ2605" s="33" t="s">
        <v>170</v>
      </c>
      <c r="AR2605" s="33">
        <v>150.0</v>
      </c>
      <c r="AS2605" s="42"/>
      <c r="AT2605" s="42"/>
      <c r="AU2605" s="42"/>
      <c r="AV2605" s="42"/>
      <c r="AW2605" s="42"/>
      <c r="AX2605" s="5"/>
      <c r="AY2605" s="33"/>
      <c r="AZ2605" s="33" t="s">
        <v>16083</v>
      </c>
      <c r="BA2605" s="5"/>
      <c r="BB2605" s="5"/>
      <c r="BC2605" s="5" t="s">
        <v>16084</v>
      </c>
      <c r="BD2605" s="33" t="s">
        <v>173</v>
      </c>
      <c r="BE2605" s="41"/>
      <c r="BF2605" s="35"/>
      <c r="BG2605" s="33" t="s">
        <v>169</v>
      </c>
      <c r="BH2605" s="5"/>
      <c r="BI2605" s="33">
        <v>150.0</v>
      </c>
      <c r="BJ2605" s="33" t="s">
        <v>170</v>
      </c>
      <c r="BK2605" s="5"/>
      <c r="BL2605" s="5">
        <f t="shared" si="5"/>
        <v>1997.25</v>
      </c>
      <c r="BM2605" s="5"/>
      <c r="BN2605" s="5"/>
      <c r="BO2605" s="42">
        <f t="shared" si="6"/>
        <v>1997.25</v>
      </c>
      <c r="BP2605" s="44"/>
      <c r="BQ2605" s="45"/>
      <c r="BR2605" s="47"/>
      <c r="BS2605" s="45"/>
      <c r="BT2605" s="37"/>
      <c r="BU2605" s="5"/>
      <c r="BV2605" s="38"/>
      <c r="BW2605" s="48"/>
      <c r="BX2605" s="44"/>
      <c r="BY2605" s="44"/>
      <c r="BZ2605" s="33" t="s">
        <v>131</v>
      </c>
      <c r="CA2605" s="5"/>
      <c r="CB2605" s="5"/>
      <c r="CC2605" s="33" t="s">
        <v>177</v>
      </c>
      <c r="CD2605" s="5"/>
      <c r="CE2605" s="5"/>
      <c r="CF2605" s="33" t="s">
        <v>178</v>
      </c>
      <c r="CG2605" s="33" t="s">
        <v>16085</v>
      </c>
      <c r="CH2605" s="5"/>
      <c r="CI2605" s="5"/>
      <c r="CJ2605" s="5"/>
      <c r="CK2605" s="33"/>
      <c r="CL2605" s="49">
        <v>44946.0</v>
      </c>
      <c r="CM2605" s="33" t="s">
        <v>180</v>
      </c>
      <c r="CN2605" s="5"/>
      <c r="CO2605" s="33">
        <v>1.0</v>
      </c>
      <c r="CP2605" s="33" t="s">
        <v>181</v>
      </c>
      <c r="CQ2605" s="50" t="str">
        <f t="shared" si="7"/>
        <v>04/04/1941</v>
      </c>
      <c r="CR2605" s="33" t="s">
        <v>182</v>
      </c>
      <c r="CS2605" s="33">
        <v>4.0</v>
      </c>
      <c r="CT2605" s="33">
        <v>5.0</v>
      </c>
      <c r="CU2605" s="33">
        <v>25.0</v>
      </c>
      <c r="CV2605" s="33">
        <v>2119.0</v>
      </c>
      <c r="CW2605" s="5"/>
      <c r="CX2605" s="5"/>
      <c r="CY2605" s="33">
        <v>-99.818524</v>
      </c>
      <c r="CZ2605" s="33">
        <v>20.693211</v>
      </c>
      <c r="DA2605" s="33">
        <v>4.4219266E9</v>
      </c>
      <c r="DB2605" s="33">
        <v>1.0</v>
      </c>
      <c r="DC2605" s="33" t="s">
        <v>15501</v>
      </c>
      <c r="DD2605" s="33">
        <v>2023.0</v>
      </c>
      <c r="DE2605" s="33" t="s">
        <v>184</v>
      </c>
      <c r="DF2605" s="33"/>
      <c r="DG2605" s="33" t="s">
        <v>185</v>
      </c>
      <c r="DH2605" s="33" t="s">
        <v>186</v>
      </c>
      <c r="DI2605" s="5"/>
      <c r="DJ2605" s="5"/>
    </row>
    <row r="2606">
      <c r="A2606" s="33" t="s">
        <v>16086</v>
      </c>
      <c r="B2606" s="34">
        <v>44957.0</v>
      </c>
      <c r="C2606" s="35" t="s">
        <v>137</v>
      </c>
      <c r="D2606" s="35" t="s">
        <v>139</v>
      </c>
      <c r="E2606" s="35" t="s">
        <v>142</v>
      </c>
      <c r="F2606" s="36" t="s">
        <v>144</v>
      </c>
      <c r="G2606" s="33" t="s">
        <v>16087</v>
      </c>
      <c r="H2606" s="33" t="s">
        <v>660</v>
      </c>
      <c r="I2606" s="33" t="s">
        <v>5445</v>
      </c>
      <c r="J2606" s="33" t="s">
        <v>204</v>
      </c>
      <c r="K2606" s="35" t="s">
        <v>421</v>
      </c>
      <c r="L2606" s="33" t="s">
        <v>16088</v>
      </c>
      <c r="M2606" s="33" t="s">
        <v>15661</v>
      </c>
      <c r="N2606" s="33" t="s">
        <v>16089</v>
      </c>
      <c r="O2606" s="5"/>
      <c r="P2606" s="35" t="s">
        <v>1077</v>
      </c>
      <c r="Q2606" s="35" t="s">
        <v>4395</v>
      </c>
      <c r="R2606" s="33">
        <v>76796.0</v>
      </c>
      <c r="S2606" s="37"/>
      <c r="T2606" s="33"/>
      <c r="U2606" s="33">
        <v>9.51</v>
      </c>
      <c r="V2606" s="33" t="s">
        <v>154</v>
      </c>
      <c r="W2606" s="33"/>
      <c r="X2606" s="33"/>
      <c r="Y2606" s="5"/>
      <c r="Z2606" s="5"/>
      <c r="AA2606" s="33">
        <v>1.0</v>
      </c>
      <c r="AB2606" s="33"/>
      <c r="AC2606" s="33">
        <v>1.0</v>
      </c>
      <c r="AD2606" s="5"/>
      <c r="AE2606" s="5"/>
      <c r="AF2606" s="5"/>
      <c r="AG2606" s="16"/>
      <c r="AH2606" s="38" t="str">
        <f t="shared" si="1"/>
        <v/>
      </c>
      <c r="AI2606" s="39" t="str">
        <f t="shared" si="2"/>
        <v/>
      </c>
      <c r="AJ2606" s="37" t="str">
        <f t="shared" si="3"/>
        <v/>
      </c>
      <c r="AK2606" s="41" t="str">
        <f t="shared" si="4"/>
        <v/>
      </c>
      <c r="AL2606" s="35" t="s">
        <v>234</v>
      </c>
      <c r="AM2606" s="33" t="s">
        <v>234</v>
      </c>
      <c r="AN2606" s="33" t="s">
        <v>234</v>
      </c>
      <c r="AO2606" s="41"/>
      <c r="AP2606" s="33" t="s">
        <v>169</v>
      </c>
      <c r="AQ2606" s="33" t="s">
        <v>170</v>
      </c>
      <c r="AR2606" s="33">
        <v>450.0</v>
      </c>
      <c r="AS2606" s="42"/>
      <c r="AT2606" s="42"/>
      <c r="AU2606" s="42"/>
      <c r="AV2606" s="42"/>
      <c r="AW2606" s="42"/>
      <c r="AX2606" s="5"/>
      <c r="AY2606" s="33"/>
      <c r="AZ2606" s="33" t="s">
        <v>16090</v>
      </c>
      <c r="BA2606" s="5"/>
      <c r="BB2606" s="5"/>
      <c r="BC2606" s="5" t="s">
        <v>16091</v>
      </c>
      <c r="BD2606" s="33" t="s">
        <v>173</v>
      </c>
      <c r="BE2606" s="41"/>
      <c r="BF2606" s="35"/>
      <c r="BG2606" s="33" t="s">
        <v>169</v>
      </c>
      <c r="BH2606" s="5"/>
      <c r="BI2606" s="33">
        <v>450.0</v>
      </c>
      <c r="BJ2606" s="33" t="s">
        <v>170</v>
      </c>
      <c r="BK2606" s="5"/>
      <c r="BL2606" s="5">
        <f t="shared" si="5"/>
        <v>5991.75</v>
      </c>
      <c r="BM2606" s="5"/>
      <c r="BN2606" s="5"/>
      <c r="BO2606" s="42">
        <f t="shared" si="6"/>
        <v>5991.75</v>
      </c>
      <c r="BP2606" s="44"/>
      <c r="BQ2606" s="45"/>
      <c r="BR2606" s="47"/>
      <c r="BS2606" s="45"/>
      <c r="BT2606" s="37"/>
      <c r="BU2606" s="5"/>
      <c r="BV2606" s="38"/>
      <c r="BW2606" s="48"/>
      <c r="BX2606" s="44"/>
      <c r="BY2606" s="44"/>
      <c r="BZ2606" s="33" t="s">
        <v>131</v>
      </c>
      <c r="CA2606" s="5"/>
      <c r="CB2606" s="5"/>
      <c r="CC2606" s="33" t="s">
        <v>177</v>
      </c>
      <c r="CD2606" s="5"/>
      <c r="CE2606" s="5"/>
      <c r="CF2606" s="33" t="s">
        <v>178</v>
      </c>
      <c r="CG2606" s="33" t="s">
        <v>16092</v>
      </c>
      <c r="CH2606" s="5"/>
      <c r="CI2606" s="5"/>
      <c r="CJ2606" s="5"/>
      <c r="CK2606" s="33"/>
      <c r="CL2606" s="49">
        <v>44946.0</v>
      </c>
      <c r="CM2606" s="33" t="s">
        <v>180</v>
      </c>
      <c r="CN2606" s="5"/>
      <c r="CO2606" s="33">
        <v>3.0</v>
      </c>
      <c r="CP2606" s="33" t="s">
        <v>181</v>
      </c>
      <c r="CQ2606" s="50" t="str">
        <f t="shared" si="7"/>
        <v>28/04/1971</v>
      </c>
      <c r="CR2606" s="33" t="s">
        <v>182</v>
      </c>
      <c r="CS2606" s="33">
        <v>17.0</v>
      </c>
      <c r="CT2606" s="33">
        <v>5.0</v>
      </c>
      <c r="CU2606" s="33">
        <v>28.0</v>
      </c>
      <c r="CV2606" s="33">
        <v>456.0</v>
      </c>
      <c r="CW2606" s="5"/>
      <c r="CX2606" s="5"/>
      <c r="CY2606" s="33">
        <v>-99.8927373</v>
      </c>
      <c r="CZ2606" s="33">
        <v>20.5602862</v>
      </c>
      <c r="DA2606" s="33">
        <v>4.4219266E9</v>
      </c>
      <c r="DB2606" s="33">
        <v>1.0</v>
      </c>
      <c r="DC2606" s="33" t="s">
        <v>15501</v>
      </c>
      <c r="DD2606" s="33">
        <v>2023.0</v>
      </c>
      <c r="DE2606" s="33" t="s">
        <v>184</v>
      </c>
      <c r="DF2606" s="33"/>
      <c r="DG2606" s="33" t="s">
        <v>185</v>
      </c>
      <c r="DH2606" s="33" t="s">
        <v>186</v>
      </c>
      <c r="DI2606" s="5"/>
      <c r="DJ2606" s="5"/>
    </row>
    <row r="2607">
      <c r="A2607" s="33" t="s">
        <v>16093</v>
      </c>
      <c r="B2607" s="34">
        <v>44957.0</v>
      </c>
      <c r="C2607" s="35" t="s">
        <v>137</v>
      </c>
      <c r="D2607" s="35" t="s">
        <v>139</v>
      </c>
      <c r="E2607" s="35" t="s">
        <v>142</v>
      </c>
      <c r="F2607" s="36" t="s">
        <v>144</v>
      </c>
      <c r="G2607" s="33" t="s">
        <v>16094</v>
      </c>
      <c r="H2607" s="33" t="s">
        <v>16095</v>
      </c>
      <c r="I2607" s="33" t="s">
        <v>2201</v>
      </c>
      <c r="J2607" s="33" t="s">
        <v>8696</v>
      </c>
      <c r="K2607" s="35" t="s">
        <v>150</v>
      </c>
      <c r="L2607" s="33" t="s">
        <v>15754</v>
      </c>
      <c r="M2607" s="33">
        <v>103.0</v>
      </c>
      <c r="N2607" s="33" t="s">
        <v>1520</v>
      </c>
      <c r="O2607" s="5"/>
      <c r="P2607" s="35" t="s">
        <v>234</v>
      </c>
      <c r="Q2607" s="35" t="s">
        <v>234</v>
      </c>
      <c r="R2607" s="33">
        <v>76650.0</v>
      </c>
      <c r="S2607" s="37"/>
      <c r="T2607" s="33"/>
      <c r="U2607" s="33">
        <v>14.32</v>
      </c>
      <c r="V2607" s="33" t="s">
        <v>154</v>
      </c>
      <c r="W2607" s="33"/>
      <c r="X2607" s="33"/>
      <c r="Y2607" s="5"/>
      <c r="Z2607" s="5"/>
      <c r="AA2607" s="33">
        <v>1.0</v>
      </c>
      <c r="AB2607" s="33">
        <v>1.0</v>
      </c>
      <c r="AC2607" s="33"/>
      <c r="AD2607" s="5"/>
      <c r="AE2607" s="5"/>
      <c r="AF2607" s="5"/>
      <c r="AG2607" s="16"/>
      <c r="AH2607" s="38">
        <f t="shared" si="1"/>
        <v>1</v>
      </c>
      <c r="AI2607" s="39" t="str">
        <f t="shared" si="2"/>
        <v/>
      </c>
      <c r="AJ2607" s="37" t="str">
        <f t="shared" si="3"/>
        <v/>
      </c>
      <c r="AK2607" s="41" t="str">
        <f t="shared" si="4"/>
        <v/>
      </c>
      <c r="AL2607" s="35" t="s">
        <v>234</v>
      </c>
      <c r="AM2607" s="33" t="s">
        <v>234</v>
      </c>
      <c r="AN2607" s="33" t="s">
        <v>234</v>
      </c>
      <c r="AO2607" s="41"/>
      <c r="AP2607" s="33" t="s">
        <v>169</v>
      </c>
      <c r="AQ2607" s="33" t="s">
        <v>170</v>
      </c>
      <c r="AR2607" s="33">
        <v>450.0</v>
      </c>
      <c r="AS2607" s="42"/>
      <c r="AT2607" s="42"/>
      <c r="AU2607" s="42"/>
      <c r="AV2607" s="42"/>
      <c r="AW2607" s="42"/>
      <c r="AX2607" s="5"/>
      <c r="AY2607" s="33"/>
      <c r="AZ2607" s="33" t="s">
        <v>16096</v>
      </c>
      <c r="BA2607" s="5"/>
      <c r="BB2607" s="5"/>
      <c r="BC2607" s="5" t="s">
        <v>16097</v>
      </c>
      <c r="BD2607" s="33" t="s">
        <v>173</v>
      </c>
      <c r="BE2607" s="41"/>
      <c r="BF2607" s="35"/>
      <c r="BG2607" s="33" t="s">
        <v>169</v>
      </c>
      <c r="BH2607" s="5"/>
      <c r="BI2607" s="33">
        <v>450.0</v>
      </c>
      <c r="BJ2607" s="33" t="s">
        <v>170</v>
      </c>
      <c r="BK2607" s="5"/>
      <c r="BL2607" s="5">
        <f t="shared" si="5"/>
        <v>5991.75</v>
      </c>
      <c r="BM2607" s="5"/>
      <c r="BN2607" s="5"/>
      <c r="BO2607" s="42">
        <f t="shared" si="6"/>
        <v>5991.75</v>
      </c>
      <c r="BP2607" s="44"/>
      <c r="BQ2607" s="45"/>
      <c r="BR2607" s="47"/>
      <c r="BS2607" s="45"/>
      <c r="BT2607" s="37"/>
      <c r="BU2607" s="5"/>
      <c r="BV2607" s="38"/>
      <c r="BW2607" s="48"/>
      <c r="BX2607" s="44"/>
      <c r="BY2607" s="44"/>
      <c r="BZ2607" s="33" t="s">
        <v>131</v>
      </c>
      <c r="CA2607" s="5"/>
      <c r="CB2607" s="5"/>
      <c r="CC2607" s="33" t="s">
        <v>177</v>
      </c>
      <c r="CD2607" s="5"/>
      <c r="CE2607" s="5"/>
      <c r="CF2607" s="33" t="s">
        <v>178</v>
      </c>
      <c r="CG2607" s="33" t="s">
        <v>16098</v>
      </c>
      <c r="CH2607" s="5"/>
      <c r="CI2607" s="5"/>
      <c r="CJ2607" s="5"/>
      <c r="CK2607" s="33"/>
      <c r="CL2607" s="49">
        <v>44946.0</v>
      </c>
      <c r="CM2607" s="33" t="s">
        <v>180</v>
      </c>
      <c r="CN2607" s="5"/>
      <c r="CO2607" s="33">
        <v>3.0</v>
      </c>
      <c r="CP2607" s="33" t="s">
        <v>181</v>
      </c>
      <c r="CQ2607" s="50" t="str">
        <f t="shared" si="7"/>
        <v>29/01/1952</v>
      </c>
      <c r="CR2607" s="33" t="s">
        <v>243</v>
      </c>
      <c r="CS2607" s="33">
        <v>7.0</v>
      </c>
      <c r="CT2607" s="33">
        <v>5.0</v>
      </c>
      <c r="CU2607" s="33">
        <v>25.0</v>
      </c>
      <c r="CV2607" s="33">
        <v>1664.0</v>
      </c>
      <c r="CW2607" s="33">
        <v>7.01001001E8</v>
      </c>
      <c r="CX2607" s="33">
        <v>7.0100100003E10</v>
      </c>
      <c r="CY2607" s="33">
        <v>-99.8982431</v>
      </c>
      <c r="CZ2607" s="33">
        <v>20.6683622</v>
      </c>
      <c r="DA2607" s="33">
        <v>4.4219266E9</v>
      </c>
      <c r="DB2607" s="33">
        <v>1.0</v>
      </c>
      <c r="DC2607" s="33" t="s">
        <v>15501</v>
      </c>
      <c r="DD2607" s="33">
        <v>2023.0</v>
      </c>
      <c r="DE2607" s="33" t="s">
        <v>184</v>
      </c>
      <c r="DF2607" s="33"/>
      <c r="DG2607" s="33" t="s">
        <v>185</v>
      </c>
      <c r="DH2607" s="33" t="s">
        <v>186</v>
      </c>
      <c r="DI2607" s="5"/>
      <c r="DJ2607" s="5"/>
    </row>
    <row r="2608">
      <c r="A2608" s="33" t="s">
        <v>16099</v>
      </c>
      <c r="B2608" s="34">
        <v>44957.0</v>
      </c>
      <c r="C2608" s="35" t="s">
        <v>137</v>
      </c>
      <c r="D2608" s="35" t="s">
        <v>139</v>
      </c>
      <c r="E2608" s="35" t="s">
        <v>142</v>
      </c>
      <c r="F2608" s="36" t="s">
        <v>144</v>
      </c>
      <c r="G2608" s="33" t="s">
        <v>16100</v>
      </c>
      <c r="H2608" s="33" t="s">
        <v>16101</v>
      </c>
      <c r="I2608" s="33" t="s">
        <v>8696</v>
      </c>
      <c r="J2608" s="33" t="s">
        <v>2201</v>
      </c>
      <c r="K2608" s="35" t="s">
        <v>150</v>
      </c>
      <c r="L2608" s="33" t="s">
        <v>15754</v>
      </c>
      <c r="M2608" s="33">
        <v>103.0</v>
      </c>
      <c r="N2608" s="33" t="s">
        <v>1520</v>
      </c>
      <c r="O2608" s="5"/>
      <c r="P2608" s="35" t="s">
        <v>234</v>
      </c>
      <c r="Q2608" s="35" t="s">
        <v>234</v>
      </c>
      <c r="R2608" s="33">
        <v>76650.0</v>
      </c>
      <c r="S2608" s="37"/>
      <c r="T2608" s="33"/>
      <c r="U2608" s="33">
        <v>8.23</v>
      </c>
      <c r="V2608" s="33" t="s">
        <v>154</v>
      </c>
      <c r="W2608" s="33"/>
      <c r="X2608" s="33"/>
      <c r="Y2608" s="5"/>
      <c r="Z2608" s="5"/>
      <c r="AA2608" s="33">
        <v>1.0</v>
      </c>
      <c r="AB2608" s="33"/>
      <c r="AC2608" s="33">
        <v>1.0</v>
      </c>
      <c r="AD2608" s="5"/>
      <c r="AE2608" s="5"/>
      <c r="AF2608" s="5"/>
      <c r="AG2608" s="16"/>
      <c r="AH2608" s="38" t="str">
        <f t="shared" si="1"/>
        <v/>
      </c>
      <c r="AI2608" s="39" t="str">
        <f t="shared" si="2"/>
        <v/>
      </c>
      <c r="AJ2608" s="37" t="str">
        <f t="shared" si="3"/>
        <v/>
      </c>
      <c r="AK2608" s="41" t="str">
        <f t="shared" si="4"/>
        <v/>
      </c>
      <c r="AL2608" s="35" t="s">
        <v>234</v>
      </c>
      <c r="AM2608" s="33" t="s">
        <v>234</v>
      </c>
      <c r="AN2608" s="33" t="s">
        <v>234</v>
      </c>
      <c r="AO2608" s="41"/>
      <c r="AP2608" s="33" t="s">
        <v>169</v>
      </c>
      <c r="AQ2608" s="33" t="s">
        <v>170</v>
      </c>
      <c r="AR2608" s="33">
        <v>450.0</v>
      </c>
      <c r="AS2608" s="42"/>
      <c r="AT2608" s="42"/>
      <c r="AU2608" s="42"/>
      <c r="AV2608" s="42"/>
      <c r="AW2608" s="42"/>
      <c r="AX2608" s="5"/>
      <c r="AY2608" s="33"/>
      <c r="AZ2608" s="33" t="s">
        <v>16102</v>
      </c>
      <c r="BA2608" s="5"/>
      <c r="BB2608" s="5"/>
      <c r="BC2608" s="5" t="s">
        <v>16103</v>
      </c>
      <c r="BD2608" s="33" t="s">
        <v>173</v>
      </c>
      <c r="BE2608" s="41"/>
      <c r="BF2608" s="35"/>
      <c r="BG2608" s="33" t="s">
        <v>169</v>
      </c>
      <c r="BH2608" s="5"/>
      <c r="BI2608" s="33">
        <v>450.0</v>
      </c>
      <c r="BJ2608" s="33" t="s">
        <v>170</v>
      </c>
      <c r="BK2608" s="5"/>
      <c r="BL2608" s="5">
        <f t="shared" si="5"/>
        <v>5991.75</v>
      </c>
      <c r="BM2608" s="5"/>
      <c r="BN2608" s="5"/>
      <c r="BO2608" s="42">
        <f t="shared" si="6"/>
        <v>5991.75</v>
      </c>
      <c r="BP2608" s="44"/>
      <c r="BQ2608" s="45"/>
      <c r="BR2608" s="47"/>
      <c r="BS2608" s="45"/>
      <c r="BT2608" s="37"/>
      <c r="BU2608" s="5"/>
      <c r="BV2608" s="38"/>
      <c r="BW2608" s="48"/>
      <c r="BX2608" s="44"/>
      <c r="BY2608" s="44"/>
      <c r="BZ2608" s="33" t="s">
        <v>131</v>
      </c>
      <c r="CA2608" s="5"/>
      <c r="CB2608" s="5"/>
      <c r="CC2608" s="33" t="s">
        <v>177</v>
      </c>
      <c r="CD2608" s="5"/>
      <c r="CE2608" s="5"/>
      <c r="CF2608" s="33" t="s">
        <v>178</v>
      </c>
      <c r="CG2608" s="33" t="s">
        <v>16104</v>
      </c>
      <c r="CH2608" s="5"/>
      <c r="CI2608" s="5"/>
      <c r="CJ2608" s="5"/>
      <c r="CK2608" s="33"/>
      <c r="CL2608" s="49">
        <v>44946.0</v>
      </c>
      <c r="CM2608" s="33" t="s">
        <v>180</v>
      </c>
      <c r="CN2608" s="5"/>
      <c r="CO2608" s="33">
        <v>3.0</v>
      </c>
      <c r="CP2608" s="33" t="s">
        <v>181</v>
      </c>
      <c r="CQ2608" s="50" t="str">
        <f t="shared" si="7"/>
        <v>24/09/1980</v>
      </c>
      <c r="CR2608" s="33" t="s">
        <v>182</v>
      </c>
      <c r="CS2608" s="33">
        <v>7.0</v>
      </c>
      <c r="CT2608" s="33">
        <v>5.0</v>
      </c>
      <c r="CU2608" s="33">
        <v>25.0</v>
      </c>
      <c r="CV2608" s="33">
        <v>1664.0</v>
      </c>
      <c r="CW2608" s="33">
        <v>7.01001001E8</v>
      </c>
      <c r="CX2608" s="33">
        <v>7.0100100003E10</v>
      </c>
      <c r="CY2608" s="33">
        <v>-99.8982431</v>
      </c>
      <c r="CZ2608" s="33">
        <v>20.6683622</v>
      </c>
      <c r="DA2608" s="33">
        <v>4.4219266E9</v>
      </c>
      <c r="DB2608" s="33">
        <v>1.0</v>
      </c>
      <c r="DC2608" s="33" t="s">
        <v>15501</v>
      </c>
      <c r="DD2608" s="33">
        <v>2023.0</v>
      </c>
      <c r="DE2608" s="33" t="s">
        <v>184</v>
      </c>
      <c r="DF2608" s="33"/>
      <c r="DG2608" s="33" t="s">
        <v>185</v>
      </c>
      <c r="DH2608" s="33" t="s">
        <v>186</v>
      </c>
      <c r="DI2608" s="5"/>
      <c r="DJ2608" s="5"/>
    </row>
    <row r="2609">
      <c r="A2609" s="33" t="s">
        <v>16105</v>
      </c>
      <c r="B2609" s="34">
        <v>44957.0</v>
      </c>
      <c r="C2609" s="35" t="s">
        <v>137</v>
      </c>
      <c r="D2609" s="35" t="s">
        <v>139</v>
      </c>
      <c r="E2609" s="35" t="s">
        <v>142</v>
      </c>
      <c r="F2609" s="36" t="s">
        <v>144</v>
      </c>
      <c r="G2609" s="33" t="s">
        <v>16106</v>
      </c>
      <c r="H2609" s="33" t="s">
        <v>16107</v>
      </c>
      <c r="I2609" s="33" t="s">
        <v>8696</v>
      </c>
      <c r="J2609" s="33" t="s">
        <v>2201</v>
      </c>
      <c r="K2609" s="35" t="s">
        <v>16</v>
      </c>
      <c r="L2609" s="33" t="s">
        <v>16044</v>
      </c>
      <c r="M2609" s="33">
        <v>222.0</v>
      </c>
      <c r="N2609" s="33" t="s">
        <v>1520</v>
      </c>
      <c r="O2609" s="5"/>
      <c r="P2609" s="35" t="s">
        <v>234</v>
      </c>
      <c r="Q2609" s="35" t="s">
        <v>234</v>
      </c>
      <c r="R2609" s="33">
        <v>76650.0</v>
      </c>
      <c r="S2609" s="37"/>
      <c r="T2609" s="33"/>
      <c r="U2609" s="33">
        <v>7.53</v>
      </c>
      <c r="V2609" s="33" t="s">
        <v>154</v>
      </c>
      <c r="W2609" s="33"/>
      <c r="X2609" s="33"/>
      <c r="Y2609" s="5"/>
      <c r="Z2609" s="5"/>
      <c r="AA2609" s="33">
        <v>1.0</v>
      </c>
      <c r="AB2609" s="33"/>
      <c r="AC2609" s="33">
        <v>1.0</v>
      </c>
      <c r="AD2609" s="5"/>
      <c r="AE2609" s="5"/>
      <c r="AF2609" s="5"/>
      <c r="AG2609" s="16"/>
      <c r="AH2609" s="38" t="str">
        <f t="shared" si="1"/>
        <v/>
      </c>
      <c r="AI2609" s="39" t="str">
        <f t="shared" si="2"/>
        <v/>
      </c>
      <c r="AJ2609" s="37" t="str">
        <f t="shared" si="3"/>
        <v/>
      </c>
      <c r="AK2609" s="41" t="str">
        <f t="shared" si="4"/>
        <v/>
      </c>
      <c r="AL2609" s="35" t="s">
        <v>234</v>
      </c>
      <c r="AM2609" s="33" t="s">
        <v>234</v>
      </c>
      <c r="AN2609" s="33" t="s">
        <v>234</v>
      </c>
      <c r="AO2609" s="41"/>
      <c r="AP2609" s="33" t="s">
        <v>169</v>
      </c>
      <c r="AQ2609" s="33" t="s">
        <v>170</v>
      </c>
      <c r="AR2609" s="33">
        <v>450.0</v>
      </c>
      <c r="AS2609" s="42"/>
      <c r="AT2609" s="42"/>
      <c r="AU2609" s="42"/>
      <c r="AV2609" s="42"/>
      <c r="AW2609" s="42"/>
      <c r="AX2609" s="5"/>
      <c r="AY2609" s="33"/>
      <c r="AZ2609" s="33" t="s">
        <v>16108</v>
      </c>
      <c r="BA2609" s="5"/>
      <c r="BB2609" s="5"/>
      <c r="BC2609" s="5" t="s">
        <v>16109</v>
      </c>
      <c r="BD2609" s="33" t="s">
        <v>173</v>
      </c>
      <c r="BE2609" s="41"/>
      <c r="BF2609" s="35"/>
      <c r="BG2609" s="33" t="s">
        <v>169</v>
      </c>
      <c r="BH2609" s="5"/>
      <c r="BI2609" s="33">
        <v>450.0</v>
      </c>
      <c r="BJ2609" s="33" t="s">
        <v>170</v>
      </c>
      <c r="BK2609" s="5"/>
      <c r="BL2609" s="5">
        <f t="shared" si="5"/>
        <v>5991.75</v>
      </c>
      <c r="BM2609" s="5"/>
      <c r="BN2609" s="5"/>
      <c r="BO2609" s="42">
        <f t="shared" si="6"/>
        <v>5991.75</v>
      </c>
      <c r="BP2609" s="44"/>
      <c r="BQ2609" s="45"/>
      <c r="BR2609" s="47"/>
      <c r="BS2609" s="45"/>
      <c r="BT2609" s="37"/>
      <c r="BU2609" s="5"/>
      <c r="BV2609" s="38"/>
      <c r="BW2609" s="48"/>
      <c r="BX2609" s="44"/>
      <c r="BY2609" s="44"/>
      <c r="BZ2609" s="33" t="s">
        <v>131</v>
      </c>
      <c r="CA2609" s="5"/>
      <c r="CB2609" s="5"/>
      <c r="CC2609" s="33" t="s">
        <v>177</v>
      </c>
      <c r="CD2609" s="5"/>
      <c r="CE2609" s="5"/>
      <c r="CF2609" s="33" t="s">
        <v>178</v>
      </c>
      <c r="CG2609" s="33" t="s">
        <v>16110</v>
      </c>
      <c r="CH2609" s="5"/>
      <c r="CI2609" s="5"/>
      <c r="CJ2609" s="5"/>
      <c r="CK2609" s="33"/>
      <c r="CL2609" s="49">
        <v>44946.0</v>
      </c>
      <c r="CM2609" s="33" t="s">
        <v>180</v>
      </c>
      <c r="CN2609" s="5"/>
      <c r="CO2609" s="33">
        <v>3.0</v>
      </c>
      <c r="CP2609" s="33" t="s">
        <v>181</v>
      </c>
      <c r="CQ2609" s="50" t="str">
        <f t="shared" si="7"/>
        <v>09/07/1975</v>
      </c>
      <c r="CR2609" s="33" t="s">
        <v>182</v>
      </c>
      <c r="CS2609" s="33">
        <v>7.0</v>
      </c>
      <c r="CT2609" s="33">
        <v>5.0</v>
      </c>
      <c r="CU2609" s="33">
        <v>7.0</v>
      </c>
      <c r="CV2609" s="33">
        <v>1664.0</v>
      </c>
      <c r="CW2609" s="33">
        <v>7.01121E8</v>
      </c>
      <c r="CX2609" s="5"/>
      <c r="CY2609" s="33">
        <v>-99.8966849</v>
      </c>
      <c r="CZ2609" s="33">
        <v>20.6620319</v>
      </c>
      <c r="DA2609" s="33">
        <v>4.4219266E9</v>
      </c>
      <c r="DB2609" s="33">
        <v>1.0</v>
      </c>
      <c r="DC2609" s="33" t="s">
        <v>15501</v>
      </c>
      <c r="DD2609" s="33">
        <v>2023.0</v>
      </c>
      <c r="DE2609" s="33" t="s">
        <v>184</v>
      </c>
      <c r="DF2609" s="33"/>
      <c r="DG2609" s="33" t="s">
        <v>185</v>
      </c>
      <c r="DH2609" s="33" t="s">
        <v>186</v>
      </c>
      <c r="DI2609" s="5"/>
      <c r="DJ2609" s="5"/>
    </row>
    <row r="2610">
      <c r="A2610" s="33" t="s">
        <v>16111</v>
      </c>
      <c r="B2610" s="34">
        <v>44957.0</v>
      </c>
      <c r="C2610" s="35" t="s">
        <v>137</v>
      </c>
      <c r="D2610" s="35" t="s">
        <v>139</v>
      </c>
      <c r="E2610" s="35" t="s">
        <v>142</v>
      </c>
      <c r="F2610" s="36" t="s">
        <v>144</v>
      </c>
      <c r="G2610" s="33" t="s">
        <v>16112</v>
      </c>
      <c r="H2610" s="33" t="s">
        <v>14101</v>
      </c>
      <c r="I2610" s="33" t="s">
        <v>231</v>
      </c>
      <c r="J2610" s="33" t="s">
        <v>414</v>
      </c>
      <c r="K2610" s="35" t="s">
        <v>421</v>
      </c>
      <c r="L2610" s="33" t="s">
        <v>16113</v>
      </c>
      <c r="M2610" s="33" t="s">
        <v>15661</v>
      </c>
      <c r="N2610" s="33" t="s">
        <v>15711</v>
      </c>
      <c r="O2610" s="5"/>
      <c r="P2610" s="35" t="s">
        <v>234</v>
      </c>
      <c r="Q2610" s="35" t="s">
        <v>234</v>
      </c>
      <c r="R2610" s="33">
        <v>76663.0</v>
      </c>
      <c r="S2610" s="37"/>
      <c r="T2610" s="33"/>
      <c r="U2610" s="33">
        <v>7.21</v>
      </c>
      <c r="V2610" s="33" t="s">
        <v>154</v>
      </c>
      <c r="W2610" s="33"/>
      <c r="X2610" s="33"/>
      <c r="Y2610" s="5"/>
      <c r="Z2610" s="5"/>
      <c r="AA2610" s="33">
        <v>1.0</v>
      </c>
      <c r="AB2610" s="33">
        <v>1.0</v>
      </c>
      <c r="AC2610" s="33"/>
      <c r="AD2610" s="5"/>
      <c r="AE2610" s="5"/>
      <c r="AF2610" s="5"/>
      <c r="AG2610" s="16"/>
      <c r="AH2610" s="38">
        <f t="shared" si="1"/>
        <v>1</v>
      </c>
      <c r="AI2610" s="39" t="str">
        <f t="shared" si="2"/>
        <v/>
      </c>
      <c r="AJ2610" s="37" t="str">
        <f t="shared" si="3"/>
        <v/>
      </c>
      <c r="AK2610" s="41" t="str">
        <f t="shared" si="4"/>
        <v/>
      </c>
      <c r="AL2610" s="35" t="s">
        <v>234</v>
      </c>
      <c r="AM2610" s="33" t="s">
        <v>234</v>
      </c>
      <c r="AN2610" s="33" t="s">
        <v>234</v>
      </c>
      <c r="AO2610" s="41"/>
      <c r="AP2610" s="33" t="s">
        <v>169</v>
      </c>
      <c r="AQ2610" s="33" t="s">
        <v>170</v>
      </c>
      <c r="AR2610" s="33">
        <v>450.0</v>
      </c>
      <c r="AS2610" s="42"/>
      <c r="AT2610" s="42"/>
      <c r="AU2610" s="42"/>
      <c r="AV2610" s="42"/>
      <c r="AW2610" s="42"/>
      <c r="AX2610" s="5"/>
      <c r="AY2610" s="33"/>
      <c r="AZ2610" s="33" t="s">
        <v>16114</v>
      </c>
      <c r="BA2610" s="5"/>
      <c r="BB2610" s="5"/>
      <c r="BC2610" s="5" t="s">
        <v>16115</v>
      </c>
      <c r="BD2610" s="33" t="s">
        <v>173</v>
      </c>
      <c r="BE2610" s="41"/>
      <c r="BF2610" s="35"/>
      <c r="BG2610" s="33" t="s">
        <v>169</v>
      </c>
      <c r="BH2610" s="5"/>
      <c r="BI2610" s="33">
        <v>450.0</v>
      </c>
      <c r="BJ2610" s="33" t="s">
        <v>170</v>
      </c>
      <c r="BK2610" s="5"/>
      <c r="BL2610" s="5">
        <f t="shared" si="5"/>
        <v>5991.75</v>
      </c>
      <c r="BM2610" s="5"/>
      <c r="BN2610" s="5"/>
      <c r="BO2610" s="42">
        <f t="shared" si="6"/>
        <v>5991.75</v>
      </c>
      <c r="BP2610" s="44"/>
      <c r="BQ2610" s="45"/>
      <c r="BR2610" s="47"/>
      <c r="BS2610" s="45"/>
      <c r="BT2610" s="37"/>
      <c r="BU2610" s="5"/>
      <c r="BV2610" s="38"/>
      <c r="BW2610" s="48"/>
      <c r="BX2610" s="44"/>
      <c r="BY2610" s="44"/>
      <c r="BZ2610" s="33" t="s">
        <v>131</v>
      </c>
      <c r="CA2610" s="5"/>
      <c r="CB2610" s="5"/>
      <c r="CC2610" s="33" t="s">
        <v>177</v>
      </c>
      <c r="CD2610" s="5"/>
      <c r="CE2610" s="5"/>
      <c r="CF2610" s="33" t="s">
        <v>178</v>
      </c>
      <c r="CG2610" s="33" t="s">
        <v>16116</v>
      </c>
      <c r="CH2610" s="5"/>
      <c r="CI2610" s="5"/>
      <c r="CJ2610" s="5"/>
      <c r="CK2610" s="33"/>
      <c r="CL2610" s="49">
        <v>44946.0</v>
      </c>
      <c r="CM2610" s="33" t="s">
        <v>180</v>
      </c>
      <c r="CN2610" s="5"/>
      <c r="CO2610" s="33">
        <v>3.0</v>
      </c>
      <c r="CP2610" s="33" t="s">
        <v>181</v>
      </c>
      <c r="CQ2610" s="50" t="str">
        <f t="shared" si="7"/>
        <v>10/07/1945</v>
      </c>
      <c r="CR2610" s="33" t="s">
        <v>243</v>
      </c>
      <c r="CS2610" s="33">
        <v>7.0</v>
      </c>
      <c r="CT2610" s="33">
        <v>5.0</v>
      </c>
      <c r="CU2610" s="33">
        <v>28.0</v>
      </c>
      <c r="CV2610" s="33">
        <v>1664.0</v>
      </c>
      <c r="CW2610" s="33">
        <v>7.01121E8</v>
      </c>
      <c r="CX2610" s="5"/>
      <c r="CY2610" s="33">
        <v>-99.864264</v>
      </c>
      <c r="CZ2610" s="33">
        <v>20.6487423</v>
      </c>
      <c r="DA2610" s="33">
        <v>4.4219266E9</v>
      </c>
      <c r="DB2610" s="33">
        <v>1.0</v>
      </c>
      <c r="DC2610" s="33" t="s">
        <v>15501</v>
      </c>
      <c r="DD2610" s="33">
        <v>2023.0</v>
      </c>
      <c r="DE2610" s="33" t="s">
        <v>184</v>
      </c>
      <c r="DF2610" s="33"/>
      <c r="DG2610" s="33" t="s">
        <v>185</v>
      </c>
      <c r="DH2610" s="33" t="s">
        <v>186</v>
      </c>
      <c r="DI2610" s="5"/>
      <c r="DJ2610" s="5"/>
    </row>
    <row r="2611">
      <c r="A2611" s="33" t="s">
        <v>16117</v>
      </c>
      <c r="B2611" s="34">
        <v>44957.0</v>
      </c>
      <c r="C2611" s="35" t="s">
        <v>137</v>
      </c>
      <c r="D2611" s="35" t="s">
        <v>139</v>
      </c>
      <c r="E2611" s="35" t="s">
        <v>142</v>
      </c>
      <c r="F2611" s="36" t="s">
        <v>144</v>
      </c>
      <c r="G2611" s="33" t="s">
        <v>16118</v>
      </c>
      <c r="H2611" s="33" t="s">
        <v>16119</v>
      </c>
      <c r="I2611" s="33" t="s">
        <v>439</v>
      </c>
      <c r="J2611" s="33" t="s">
        <v>537</v>
      </c>
      <c r="K2611" s="35" t="s">
        <v>421</v>
      </c>
      <c r="L2611" s="33" t="s">
        <v>16120</v>
      </c>
      <c r="M2611" s="33">
        <v>110.0</v>
      </c>
      <c r="N2611" s="33" t="s">
        <v>234</v>
      </c>
      <c r="O2611" s="5"/>
      <c r="P2611" s="35" t="s">
        <v>234</v>
      </c>
      <c r="Q2611" s="35" t="s">
        <v>234</v>
      </c>
      <c r="R2611" s="33">
        <v>76650.0</v>
      </c>
      <c r="S2611" s="37"/>
      <c r="T2611" s="33"/>
      <c r="U2611" s="33">
        <v>17.25</v>
      </c>
      <c r="V2611" s="33" t="s">
        <v>154</v>
      </c>
      <c r="W2611" s="33"/>
      <c r="X2611" s="33"/>
      <c r="Y2611" s="5"/>
      <c r="Z2611" s="5"/>
      <c r="AA2611" s="33">
        <v>1.0</v>
      </c>
      <c r="AB2611" s="33">
        <v>1.0</v>
      </c>
      <c r="AC2611" s="33"/>
      <c r="AD2611" s="5"/>
      <c r="AE2611" s="5"/>
      <c r="AF2611" s="5"/>
      <c r="AG2611" s="16"/>
      <c r="AH2611" s="38">
        <f t="shared" si="1"/>
        <v>1</v>
      </c>
      <c r="AI2611" s="39" t="str">
        <f t="shared" si="2"/>
        <v/>
      </c>
      <c r="AJ2611" s="37" t="str">
        <f t="shared" si="3"/>
        <v/>
      </c>
      <c r="AK2611" s="41" t="str">
        <f t="shared" si="4"/>
        <v/>
      </c>
      <c r="AL2611" s="35" t="s">
        <v>234</v>
      </c>
      <c r="AM2611" s="33" t="s">
        <v>234</v>
      </c>
      <c r="AN2611" s="33" t="s">
        <v>234</v>
      </c>
      <c r="AO2611" s="41"/>
      <c r="AP2611" s="33" t="s">
        <v>169</v>
      </c>
      <c r="AQ2611" s="33" t="s">
        <v>170</v>
      </c>
      <c r="AR2611" s="33">
        <v>450.0</v>
      </c>
      <c r="AS2611" s="42"/>
      <c r="AT2611" s="42"/>
      <c r="AU2611" s="42"/>
      <c r="AV2611" s="42"/>
      <c r="AW2611" s="42"/>
      <c r="AX2611" s="5"/>
      <c r="AY2611" s="33"/>
      <c r="AZ2611" s="33" t="s">
        <v>16121</v>
      </c>
      <c r="BA2611" s="5"/>
      <c r="BB2611" s="5"/>
      <c r="BC2611" s="5" t="s">
        <v>16122</v>
      </c>
      <c r="BD2611" s="33" t="s">
        <v>173</v>
      </c>
      <c r="BE2611" s="41"/>
      <c r="BF2611" s="35"/>
      <c r="BG2611" s="33" t="s">
        <v>169</v>
      </c>
      <c r="BH2611" s="5"/>
      <c r="BI2611" s="33">
        <v>450.0</v>
      </c>
      <c r="BJ2611" s="33" t="s">
        <v>170</v>
      </c>
      <c r="BK2611" s="5"/>
      <c r="BL2611" s="5">
        <f t="shared" si="5"/>
        <v>5991.75</v>
      </c>
      <c r="BM2611" s="5"/>
      <c r="BN2611" s="5"/>
      <c r="BO2611" s="42">
        <f t="shared" si="6"/>
        <v>5991.75</v>
      </c>
      <c r="BP2611" s="44"/>
      <c r="BQ2611" s="45"/>
      <c r="BR2611" s="47"/>
      <c r="BS2611" s="45"/>
      <c r="BT2611" s="37"/>
      <c r="BU2611" s="5"/>
      <c r="BV2611" s="38"/>
      <c r="BW2611" s="48"/>
      <c r="BX2611" s="44"/>
      <c r="BY2611" s="44"/>
      <c r="BZ2611" s="33" t="s">
        <v>131</v>
      </c>
      <c r="CA2611" s="5"/>
      <c r="CB2611" s="5"/>
      <c r="CC2611" s="33" t="s">
        <v>177</v>
      </c>
      <c r="CD2611" s="5"/>
      <c r="CE2611" s="5"/>
      <c r="CF2611" s="33" t="s">
        <v>178</v>
      </c>
      <c r="CG2611" s="33" t="s">
        <v>16123</v>
      </c>
      <c r="CH2611" s="5"/>
      <c r="CI2611" s="5"/>
      <c r="CJ2611" s="5"/>
      <c r="CK2611" s="33"/>
      <c r="CL2611" s="49">
        <v>44946.0</v>
      </c>
      <c r="CM2611" s="33" t="s">
        <v>180</v>
      </c>
      <c r="CN2611" s="5"/>
      <c r="CO2611" s="33">
        <v>3.0</v>
      </c>
      <c r="CP2611" s="33" t="s">
        <v>181</v>
      </c>
      <c r="CQ2611" s="50" t="str">
        <f t="shared" si="7"/>
        <v>28/01/1951</v>
      </c>
      <c r="CR2611" s="33" t="s">
        <v>243</v>
      </c>
      <c r="CS2611" s="33">
        <v>7.0</v>
      </c>
      <c r="CT2611" s="33">
        <v>5.0</v>
      </c>
      <c r="CU2611" s="33">
        <v>28.0</v>
      </c>
      <c r="CV2611" s="33">
        <v>1664.0</v>
      </c>
      <c r="CW2611" s="33">
        <v>7.01121E8</v>
      </c>
      <c r="CX2611" s="5"/>
      <c r="CY2611" s="33">
        <v>-99.8978858</v>
      </c>
      <c r="CZ2611" s="33">
        <v>20.6691747</v>
      </c>
      <c r="DA2611" s="33">
        <v>4.4219266E9</v>
      </c>
      <c r="DB2611" s="33">
        <v>1.0</v>
      </c>
      <c r="DC2611" s="33" t="s">
        <v>15501</v>
      </c>
      <c r="DD2611" s="33">
        <v>2023.0</v>
      </c>
      <c r="DE2611" s="33" t="s">
        <v>184</v>
      </c>
      <c r="DF2611" s="33"/>
      <c r="DG2611" s="33" t="s">
        <v>185</v>
      </c>
      <c r="DH2611" s="33" t="s">
        <v>186</v>
      </c>
      <c r="DI2611" s="5"/>
      <c r="DJ2611" s="5"/>
    </row>
    <row r="2612">
      <c r="A2612" s="33" t="s">
        <v>16124</v>
      </c>
      <c r="B2612" s="34">
        <v>44957.0</v>
      </c>
      <c r="C2612" s="35" t="s">
        <v>137</v>
      </c>
      <c r="D2612" s="35" t="s">
        <v>139</v>
      </c>
      <c r="E2612" s="35" t="s">
        <v>142</v>
      </c>
      <c r="F2612" s="36" t="s">
        <v>144</v>
      </c>
      <c r="G2612" s="33" t="s">
        <v>16125</v>
      </c>
      <c r="H2612" s="33" t="s">
        <v>16126</v>
      </c>
      <c r="I2612" s="33" t="s">
        <v>2201</v>
      </c>
      <c r="J2612" s="33" t="s">
        <v>8696</v>
      </c>
      <c r="K2612" s="35" t="s">
        <v>421</v>
      </c>
      <c r="L2612" s="33" t="s">
        <v>1520</v>
      </c>
      <c r="M2612" s="33" t="s">
        <v>8450</v>
      </c>
      <c r="N2612" s="33" t="s">
        <v>13932</v>
      </c>
      <c r="O2612" s="5"/>
      <c r="P2612" s="35" t="s">
        <v>234</v>
      </c>
      <c r="Q2612" s="35" t="s">
        <v>234</v>
      </c>
      <c r="R2612" s="33">
        <v>76650.0</v>
      </c>
      <c r="S2612" s="37"/>
      <c r="T2612" s="33"/>
      <c r="U2612" s="33">
        <v>10.0</v>
      </c>
      <c r="V2612" s="33" t="s">
        <v>154</v>
      </c>
      <c r="W2612" s="33"/>
      <c r="X2612" s="33"/>
      <c r="Y2612" s="5"/>
      <c r="Z2612" s="5"/>
      <c r="AA2612" s="33">
        <v>1.0</v>
      </c>
      <c r="AB2612" s="33">
        <v>1.0</v>
      </c>
      <c r="AC2612" s="33"/>
      <c r="AD2612" s="5"/>
      <c r="AE2612" s="5"/>
      <c r="AF2612" s="5"/>
      <c r="AG2612" s="16"/>
      <c r="AH2612" s="38">
        <f t="shared" si="1"/>
        <v>1</v>
      </c>
      <c r="AI2612" s="39" t="str">
        <f t="shared" si="2"/>
        <v/>
      </c>
      <c r="AJ2612" s="37" t="str">
        <f t="shared" si="3"/>
        <v/>
      </c>
      <c r="AK2612" s="41" t="str">
        <f t="shared" si="4"/>
        <v/>
      </c>
      <c r="AL2612" s="35" t="s">
        <v>234</v>
      </c>
      <c r="AM2612" s="33" t="s">
        <v>234</v>
      </c>
      <c r="AN2612" s="33" t="s">
        <v>234</v>
      </c>
      <c r="AO2612" s="41"/>
      <c r="AP2612" s="33" t="s">
        <v>169</v>
      </c>
      <c r="AQ2612" s="33" t="s">
        <v>170</v>
      </c>
      <c r="AR2612" s="33">
        <v>450.0</v>
      </c>
      <c r="AS2612" s="42"/>
      <c r="AT2612" s="42"/>
      <c r="AU2612" s="42"/>
      <c r="AV2612" s="42"/>
      <c r="AW2612" s="42"/>
      <c r="AX2612" s="5"/>
      <c r="AY2612" s="33"/>
      <c r="AZ2612" s="33" t="s">
        <v>16127</v>
      </c>
      <c r="BA2612" s="5"/>
      <c r="BB2612" s="5"/>
      <c r="BC2612" s="5" t="s">
        <v>16128</v>
      </c>
      <c r="BD2612" s="33" t="s">
        <v>173</v>
      </c>
      <c r="BE2612" s="41"/>
      <c r="BF2612" s="35"/>
      <c r="BG2612" s="33" t="s">
        <v>169</v>
      </c>
      <c r="BH2612" s="5"/>
      <c r="BI2612" s="33">
        <v>450.0</v>
      </c>
      <c r="BJ2612" s="33" t="s">
        <v>170</v>
      </c>
      <c r="BK2612" s="5"/>
      <c r="BL2612" s="5">
        <f t="shared" si="5"/>
        <v>5991.75</v>
      </c>
      <c r="BM2612" s="5"/>
      <c r="BN2612" s="5"/>
      <c r="BO2612" s="42">
        <f t="shared" si="6"/>
        <v>5991.75</v>
      </c>
      <c r="BP2612" s="44"/>
      <c r="BQ2612" s="45"/>
      <c r="BR2612" s="47"/>
      <c r="BS2612" s="45"/>
      <c r="BT2612" s="37"/>
      <c r="BU2612" s="5"/>
      <c r="BV2612" s="38"/>
      <c r="BW2612" s="48"/>
      <c r="BX2612" s="44"/>
      <c r="BY2612" s="44"/>
      <c r="BZ2612" s="33" t="s">
        <v>131</v>
      </c>
      <c r="CA2612" s="5"/>
      <c r="CB2612" s="5"/>
      <c r="CC2612" s="33" t="s">
        <v>177</v>
      </c>
      <c r="CD2612" s="5"/>
      <c r="CE2612" s="5"/>
      <c r="CF2612" s="33" t="s">
        <v>178</v>
      </c>
      <c r="CG2612" s="33" t="s">
        <v>16129</v>
      </c>
      <c r="CH2612" s="5"/>
      <c r="CI2612" s="5"/>
      <c r="CJ2612" s="5"/>
      <c r="CK2612" s="33"/>
      <c r="CL2612" s="49">
        <v>44946.0</v>
      </c>
      <c r="CM2612" s="33" t="s">
        <v>180</v>
      </c>
      <c r="CN2612" s="5"/>
      <c r="CO2612" s="33">
        <v>3.0</v>
      </c>
      <c r="CP2612" s="33" t="s">
        <v>181</v>
      </c>
      <c r="CQ2612" s="50" t="str">
        <f t="shared" si="7"/>
        <v>31/01/1955</v>
      </c>
      <c r="CR2612" s="33" t="s">
        <v>243</v>
      </c>
      <c r="CS2612" s="33">
        <v>7.0</v>
      </c>
      <c r="CT2612" s="33">
        <v>5.0</v>
      </c>
      <c r="CU2612" s="33">
        <v>28.0</v>
      </c>
      <c r="CV2612" s="33">
        <v>1664.0</v>
      </c>
      <c r="CW2612" s="33">
        <v>7.01121E8</v>
      </c>
      <c r="CX2612" s="5"/>
      <c r="CY2612" s="33">
        <v>-99.8978858</v>
      </c>
      <c r="CZ2612" s="33">
        <v>20.6691747</v>
      </c>
      <c r="DA2612" s="33">
        <v>4.4219266E9</v>
      </c>
      <c r="DB2612" s="33">
        <v>1.0</v>
      </c>
      <c r="DC2612" s="33" t="s">
        <v>15501</v>
      </c>
      <c r="DD2612" s="33">
        <v>2023.0</v>
      </c>
      <c r="DE2612" s="33" t="s">
        <v>184</v>
      </c>
      <c r="DF2612" s="33"/>
      <c r="DG2612" s="33" t="s">
        <v>185</v>
      </c>
      <c r="DH2612" s="33" t="s">
        <v>186</v>
      </c>
      <c r="DI2612" s="5"/>
      <c r="DJ2612" s="5"/>
    </row>
    <row r="2613">
      <c r="A2613" s="33" t="s">
        <v>16130</v>
      </c>
      <c r="B2613" s="34">
        <v>44957.0</v>
      </c>
      <c r="C2613" s="35" t="s">
        <v>137</v>
      </c>
      <c r="D2613" s="35" t="s">
        <v>139</v>
      </c>
      <c r="E2613" s="35" t="s">
        <v>142</v>
      </c>
      <c r="F2613" s="36" t="s">
        <v>144</v>
      </c>
      <c r="G2613" s="33" t="s">
        <v>16131</v>
      </c>
      <c r="H2613" s="33" t="s">
        <v>16132</v>
      </c>
      <c r="I2613" s="33" t="s">
        <v>439</v>
      </c>
      <c r="J2613" s="33" t="s">
        <v>605</v>
      </c>
      <c r="K2613" s="35" t="s">
        <v>150</v>
      </c>
      <c r="L2613" s="33" t="s">
        <v>539</v>
      </c>
      <c r="M2613" s="33" t="s">
        <v>8450</v>
      </c>
      <c r="N2613" s="33" t="s">
        <v>4723</v>
      </c>
      <c r="O2613" s="5"/>
      <c r="P2613" s="35" t="s">
        <v>234</v>
      </c>
      <c r="Q2613" s="35" t="s">
        <v>14361</v>
      </c>
      <c r="R2613" s="33">
        <v>76697.0</v>
      </c>
      <c r="S2613" s="37"/>
      <c r="T2613" s="33"/>
      <c r="U2613" s="33">
        <v>6.55</v>
      </c>
      <c r="V2613" s="33" t="s">
        <v>154</v>
      </c>
      <c r="W2613" s="33"/>
      <c r="X2613" s="33"/>
      <c r="Y2613" s="5"/>
      <c r="Z2613" s="5"/>
      <c r="AA2613" s="33">
        <v>1.0</v>
      </c>
      <c r="AB2613" s="33">
        <v>1.0</v>
      </c>
      <c r="AC2613" s="33"/>
      <c r="AD2613" s="5"/>
      <c r="AE2613" s="5"/>
      <c r="AF2613" s="5"/>
      <c r="AG2613" s="16"/>
      <c r="AH2613" s="38" t="str">
        <f t="shared" si="1"/>
        <v/>
      </c>
      <c r="AI2613" s="39" t="str">
        <f t="shared" si="2"/>
        <v/>
      </c>
      <c r="AJ2613" s="37" t="str">
        <f t="shared" si="3"/>
        <v/>
      </c>
      <c r="AK2613" s="41" t="str">
        <f t="shared" si="4"/>
        <v/>
      </c>
      <c r="AL2613" s="35" t="s">
        <v>234</v>
      </c>
      <c r="AM2613" s="33" t="s">
        <v>4723</v>
      </c>
      <c r="AN2613" s="33" t="s">
        <v>15782</v>
      </c>
      <c r="AO2613" s="41"/>
      <c r="AP2613" s="33" t="s">
        <v>169</v>
      </c>
      <c r="AQ2613" s="33" t="s">
        <v>170</v>
      </c>
      <c r="AR2613" s="33">
        <v>450.0</v>
      </c>
      <c r="AS2613" s="42"/>
      <c r="AT2613" s="42"/>
      <c r="AU2613" s="42"/>
      <c r="AV2613" s="42"/>
      <c r="AW2613" s="42"/>
      <c r="AX2613" s="5"/>
      <c r="AY2613" s="33"/>
      <c r="AZ2613" s="33" t="s">
        <v>16133</v>
      </c>
      <c r="BA2613" s="5"/>
      <c r="BB2613" s="5"/>
      <c r="BC2613" s="5" t="s">
        <v>16134</v>
      </c>
      <c r="BD2613" s="33" t="s">
        <v>173</v>
      </c>
      <c r="BE2613" s="41"/>
      <c r="BF2613" s="35"/>
      <c r="BG2613" s="33" t="s">
        <v>169</v>
      </c>
      <c r="BH2613" s="5"/>
      <c r="BI2613" s="33">
        <v>450.0</v>
      </c>
      <c r="BJ2613" s="33" t="s">
        <v>170</v>
      </c>
      <c r="BK2613" s="5"/>
      <c r="BL2613" s="5">
        <f t="shared" si="5"/>
        <v>5991.75</v>
      </c>
      <c r="BM2613" s="5"/>
      <c r="BN2613" s="5"/>
      <c r="BO2613" s="42">
        <f t="shared" si="6"/>
        <v>5991.75</v>
      </c>
      <c r="BP2613" s="44"/>
      <c r="BQ2613" s="45"/>
      <c r="BR2613" s="47"/>
      <c r="BS2613" s="45"/>
      <c r="BT2613" s="37"/>
      <c r="BU2613" s="5"/>
      <c r="BV2613" s="38"/>
      <c r="BW2613" s="48"/>
      <c r="BX2613" s="44"/>
      <c r="BY2613" s="44"/>
      <c r="BZ2613" s="33" t="s">
        <v>131</v>
      </c>
      <c r="CA2613" s="5"/>
      <c r="CB2613" s="5"/>
      <c r="CC2613" s="33" t="s">
        <v>177</v>
      </c>
      <c r="CD2613" s="5"/>
      <c r="CE2613" s="5"/>
      <c r="CF2613" s="33" t="s">
        <v>178</v>
      </c>
      <c r="CG2613" s="33" t="s">
        <v>16135</v>
      </c>
      <c r="CH2613" s="5"/>
      <c r="CI2613" s="5"/>
      <c r="CJ2613" s="5"/>
      <c r="CK2613" s="33"/>
      <c r="CL2613" s="49">
        <v>44946.0</v>
      </c>
      <c r="CM2613" s="33" t="s">
        <v>180</v>
      </c>
      <c r="CN2613" s="5"/>
      <c r="CO2613" s="33">
        <v>3.0</v>
      </c>
      <c r="CP2613" s="33" t="s">
        <v>181</v>
      </c>
      <c r="CQ2613" s="50" t="str">
        <f t="shared" si="7"/>
        <v>22/03/1968</v>
      </c>
      <c r="CR2613" s="33" t="s">
        <v>243</v>
      </c>
      <c r="CS2613" s="33">
        <v>7.0</v>
      </c>
      <c r="CT2613" s="33">
        <v>5.0</v>
      </c>
      <c r="CU2613" s="33">
        <v>25.0</v>
      </c>
      <c r="CV2613" s="33">
        <v>1720.0</v>
      </c>
      <c r="CW2613" s="5"/>
      <c r="CX2613" s="5"/>
      <c r="CY2613" s="33">
        <v>-99.840565</v>
      </c>
      <c r="CZ2613" s="33">
        <v>20.569011</v>
      </c>
      <c r="DA2613" s="33">
        <v>4.4219266E9</v>
      </c>
      <c r="DB2613" s="33">
        <v>1.0</v>
      </c>
      <c r="DC2613" s="33" t="s">
        <v>15501</v>
      </c>
      <c r="DD2613" s="33">
        <v>2023.0</v>
      </c>
      <c r="DE2613" s="33" t="s">
        <v>184</v>
      </c>
      <c r="DF2613" s="33"/>
      <c r="DG2613" s="33" t="s">
        <v>185</v>
      </c>
      <c r="DH2613" s="33" t="s">
        <v>186</v>
      </c>
      <c r="DI2613" s="5"/>
      <c r="DJ2613" s="5"/>
    </row>
    <row r="2614">
      <c r="A2614" s="33" t="s">
        <v>16136</v>
      </c>
      <c r="B2614" s="34">
        <v>44957.0</v>
      </c>
      <c r="C2614" s="35" t="s">
        <v>137</v>
      </c>
      <c r="D2614" s="35" t="s">
        <v>139</v>
      </c>
      <c r="E2614" s="35" t="s">
        <v>142</v>
      </c>
      <c r="F2614" s="36" t="s">
        <v>144</v>
      </c>
      <c r="G2614" s="33" t="s">
        <v>16137</v>
      </c>
      <c r="H2614" s="33" t="s">
        <v>330</v>
      </c>
      <c r="I2614" s="33" t="s">
        <v>1456</v>
      </c>
      <c r="J2614" s="33" t="s">
        <v>374</v>
      </c>
      <c r="K2614" s="35" t="s">
        <v>421</v>
      </c>
      <c r="L2614" s="33" t="s">
        <v>3775</v>
      </c>
      <c r="M2614" s="33" t="s">
        <v>15661</v>
      </c>
      <c r="N2614" s="33" t="s">
        <v>234</v>
      </c>
      <c r="O2614" s="5"/>
      <c r="P2614" s="35" t="s">
        <v>234</v>
      </c>
      <c r="Q2614" s="35" t="s">
        <v>16138</v>
      </c>
      <c r="R2614" s="33">
        <v>76655.0</v>
      </c>
      <c r="S2614" s="37"/>
      <c r="T2614" s="33"/>
      <c r="U2614" s="33">
        <v>1.26</v>
      </c>
      <c r="V2614" s="33" t="s">
        <v>154</v>
      </c>
      <c r="W2614" s="33"/>
      <c r="X2614" s="33"/>
      <c r="Y2614" s="5"/>
      <c r="Z2614" s="5"/>
      <c r="AA2614" s="33">
        <v>1.0</v>
      </c>
      <c r="AB2614" s="33"/>
      <c r="AC2614" s="33">
        <v>1.0</v>
      </c>
      <c r="AD2614" s="5"/>
      <c r="AE2614" s="5"/>
      <c r="AF2614" s="5"/>
      <c r="AG2614" s="16"/>
      <c r="AH2614" s="38" t="str">
        <f t="shared" si="1"/>
        <v/>
      </c>
      <c r="AI2614" s="39">
        <f t="shared" si="2"/>
        <v>1</v>
      </c>
      <c r="AJ2614" s="37" t="str">
        <f t="shared" si="3"/>
        <v/>
      </c>
      <c r="AK2614" s="41" t="str">
        <f t="shared" si="4"/>
        <v/>
      </c>
      <c r="AL2614" s="35" t="s">
        <v>234</v>
      </c>
      <c r="AM2614" s="33" t="s">
        <v>234</v>
      </c>
      <c r="AN2614" s="33" t="s">
        <v>234</v>
      </c>
      <c r="AO2614" s="41"/>
      <c r="AP2614" s="33" t="s">
        <v>169</v>
      </c>
      <c r="AQ2614" s="33" t="s">
        <v>170</v>
      </c>
      <c r="AR2614" s="33">
        <v>150.0</v>
      </c>
      <c r="AS2614" s="42"/>
      <c r="AT2614" s="42"/>
      <c r="AU2614" s="42"/>
      <c r="AV2614" s="42"/>
      <c r="AW2614" s="42"/>
      <c r="AX2614" s="5"/>
      <c r="AY2614" s="33"/>
      <c r="AZ2614" s="33" t="s">
        <v>16139</v>
      </c>
      <c r="BA2614" s="5"/>
      <c r="BB2614" s="5"/>
      <c r="BC2614" s="5" t="s">
        <v>16140</v>
      </c>
      <c r="BD2614" s="33" t="s">
        <v>173</v>
      </c>
      <c r="BE2614" s="41"/>
      <c r="BF2614" s="35"/>
      <c r="BG2614" s="33" t="s">
        <v>169</v>
      </c>
      <c r="BH2614" s="5"/>
      <c r="BI2614" s="33">
        <v>150.0</v>
      </c>
      <c r="BJ2614" s="33" t="s">
        <v>170</v>
      </c>
      <c r="BK2614" s="5"/>
      <c r="BL2614" s="5">
        <f t="shared" si="5"/>
        <v>1997.25</v>
      </c>
      <c r="BM2614" s="5"/>
      <c r="BN2614" s="5"/>
      <c r="BO2614" s="42">
        <f t="shared" si="6"/>
        <v>1997.25</v>
      </c>
      <c r="BP2614" s="44"/>
      <c r="BQ2614" s="45"/>
      <c r="BR2614" s="47"/>
      <c r="BS2614" s="45"/>
      <c r="BT2614" s="37"/>
      <c r="BU2614" s="5"/>
      <c r="BV2614" s="38"/>
      <c r="BW2614" s="48"/>
      <c r="BX2614" s="44"/>
      <c r="BY2614" s="44"/>
      <c r="BZ2614" s="33" t="s">
        <v>131</v>
      </c>
      <c r="CA2614" s="5"/>
      <c r="CB2614" s="5"/>
      <c r="CC2614" s="33" t="s">
        <v>177</v>
      </c>
      <c r="CD2614" s="5"/>
      <c r="CE2614" s="5"/>
      <c r="CF2614" s="33" t="s">
        <v>178</v>
      </c>
      <c r="CG2614" s="33" t="s">
        <v>16141</v>
      </c>
      <c r="CH2614" s="5"/>
      <c r="CI2614" s="5"/>
      <c r="CJ2614" s="5"/>
      <c r="CK2614" s="33"/>
      <c r="CL2614" s="49">
        <v>44946.0</v>
      </c>
      <c r="CM2614" s="33" t="s">
        <v>180</v>
      </c>
      <c r="CN2614" s="5"/>
      <c r="CO2614" s="33">
        <v>1.0</v>
      </c>
      <c r="CP2614" s="33" t="s">
        <v>181</v>
      </c>
      <c r="CQ2614" s="50" t="str">
        <f t="shared" si="7"/>
        <v>07/07/1957</v>
      </c>
      <c r="CR2614" s="33" t="s">
        <v>182</v>
      </c>
      <c r="CS2614" s="33">
        <v>7.0</v>
      </c>
      <c r="CT2614" s="33">
        <v>5.0</v>
      </c>
      <c r="CU2614" s="33">
        <v>28.0</v>
      </c>
      <c r="CV2614" s="33">
        <v>1664.0</v>
      </c>
      <c r="CW2614" s="33">
        <v>7.01001007E8</v>
      </c>
      <c r="CX2614" s="33">
        <v>7.0100100029E10</v>
      </c>
      <c r="CY2614" s="33">
        <v>-99.896393</v>
      </c>
      <c r="CZ2614" s="33">
        <v>20.6567149</v>
      </c>
      <c r="DA2614" s="33">
        <v>4.4219266E9</v>
      </c>
      <c r="DB2614" s="33">
        <v>1.0</v>
      </c>
      <c r="DC2614" s="33" t="s">
        <v>15501</v>
      </c>
      <c r="DD2614" s="33">
        <v>2023.0</v>
      </c>
      <c r="DE2614" s="33" t="s">
        <v>184</v>
      </c>
      <c r="DF2614" s="33"/>
      <c r="DG2614" s="33" t="s">
        <v>185</v>
      </c>
      <c r="DH2614" s="33" t="s">
        <v>186</v>
      </c>
      <c r="DI2614" s="5"/>
      <c r="DJ2614" s="5"/>
    </row>
    <row r="2615">
      <c r="A2615" s="33" t="s">
        <v>16142</v>
      </c>
      <c r="B2615" s="34">
        <v>44957.0</v>
      </c>
      <c r="C2615" s="35" t="s">
        <v>137</v>
      </c>
      <c r="D2615" s="35" t="s">
        <v>139</v>
      </c>
      <c r="E2615" s="35" t="s">
        <v>142</v>
      </c>
      <c r="F2615" s="36" t="s">
        <v>144</v>
      </c>
      <c r="G2615" s="33" t="s">
        <v>16143</v>
      </c>
      <c r="H2615" s="33" t="s">
        <v>581</v>
      </c>
      <c r="I2615" s="33" t="s">
        <v>1633</v>
      </c>
      <c r="J2615" s="33" t="s">
        <v>10785</v>
      </c>
      <c r="K2615" s="35" t="s">
        <v>150</v>
      </c>
      <c r="L2615" s="33" t="s">
        <v>16144</v>
      </c>
      <c r="M2615" s="33" t="s">
        <v>8450</v>
      </c>
      <c r="N2615" s="33" t="s">
        <v>4723</v>
      </c>
      <c r="O2615" s="5"/>
      <c r="P2615" s="35" t="s">
        <v>234</v>
      </c>
      <c r="Q2615" s="35" t="s">
        <v>4723</v>
      </c>
      <c r="R2615" s="33">
        <v>76697.0</v>
      </c>
      <c r="S2615" s="37"/>
      <c r="T2615" s="33"/>
      <c r="U2615" s="33">
        <v>6.63</v>
      </c>
      <c r="V2615" s="33" t="s">
        <v>154</v>
      </c>
      <c r="W2615" s="33"/>
      <c r="X2615" s="33"/>
      <c r="Y2615" s="5"/>
      <c r="Z2615" s="5"/>
      <c r="AA2615" s="33">
        <v>1.0</v>
      </c>
      <c r="AB2615" s="33"/>
      <c r="AC2615" s="33">
        <v>1.0</v>
      </c>
      <c r="AD2615" s="5"/>
      <c r="AE2615" s="5"/>
      <c r="AF2615" s="5"/>
      <c r="AG2615" s="16"/>
      <c r="AH2615" s="38" t="str">
        <f t="shared" si="1"/>
        <v/>
      </c>
      <c r="AI2615" s="39">
        <f t="shared" si="2"/>
        <v>1</v>
      </c>
      <c r="AJ2615" s="37" t="str">
        <f t="shared" si="3"/>
        <v/>
      </c>
      <c r="AK2615" s="41" t="str">
        <f t="shared" si="4"/>
        <v/>
      </c>
      <c r="AL2615" s="35" t="s">
        <v>234</v>
      </c>
      <c r="AM2615" s="33" t="s">
        <v>4723</v>
      </c>
      <c r="AN2615" s="33" t="s">
        <v>15782</v>
      </c>
      <c r="AO2615" s="41"/>
      <c r="AP2615" s="33" t="s">
        <v>169</v>
      </c>
      <c r="AQ2615" s="33" t="s">
        <v>170</v>
      </c>
      <c r="AR2615" s="33">
        <v>450.0</v>
      </c>
      <c r="AS2615" s="42"/>
      <c r="AT2615" s="42"/>
      <c r="AU2615" s="42"/>
      <c r="AV2615" s="42"/>
      <c r="AW2615" s="42"/>
      <c r="AX2615" s="5"/>
      <c r="AY2615" s="33"/>
      <c r="AZ2615" s="33" t="s">
        <v>16145</v>
      </c>
      <c r="BA2615" s="5"/>
      <c r="BB2615" s="5"/>
      <c r="BC2615" s="5" t="s">
        <v>16146</v>
      </c>
      <c r="BD2615" s="33" t="s">
        <v>173</v>
      </c>
      <c r="BE2615" s="41"/>
      <c r="BF2615" s="35"/>
      <c r="BG2615" s="33" t="s">
        <v>169</v>
      </c>
      <c r="BH2615" s="5"/>
      <c r="BI2615" s="33">
        <v>450.0</v>
      </c>
      <c r="BJ2615" s="33" t="s">
        <v>170</v>
      </c>
      <c r="BK2615" s="5"/>
      <c r="BL2615" s="5">
        <f t="shared" si="5"/>
        <v>5991.75</v>
      </c>
      <c r="BM2615" s="5"/>
      <c r="BN2615" s="5"/>
      <c r="BO2615" s="42">
        <f t="shared" si="6"/>
        <v>5991.75</v>
      </c>
      <c r="BP2615" s="44"/>
      <c r="BQ2615" s="45"/>
      <c r="BR2615" s="47"/>
      <c r="BS2615" s="45"/>
      <c r="BT2615" s="37"/>
      <c r="BU2615" s="5"/>
      <c r="BV2615" s="38"/>
      <c r="BW2615" s="48"/>
      <c r="BX2615" s="44"/>
      <c r="BY2615" s="44"/>
      <c r="BZ2615" s="33" t="s">
        <v>131</v>
      </c>
      <c r="CA2615" s="5"/>
      <c r="CB2615" s="5"/>
      <c r="CC2615" s="33" t="s">
        <v>177</v>
      </c>
      <c r="CD2615" s="5"/>
      <c r="CE2615" s="5"/>
      <c r="CF2615" s="33" t="s">
        <v>178</v>
      </c>
      <c r="CG2615" s="33" t="s">
        <v>16147</v>
      </c>
      <c r="CH2615" s="5"/>
      <c r="CI2615" s="5"/>
      <c r="CJ2615" s="5"/>
      <c r="CK2615" s="33"/>
      <c r="CL2615" s="49">
        <v>44946.0</v>
      </c>
      <c r="CM2615" s="33" t="s">
        <v>180</v>
      </c>
      <c r="CN2615" s="5"/>
      <c r="CO2615" s="33">
        <v>3.0</v>
      </c>
      <c r="CP2615" s="33" t="s">
        <v>181</v>
      </c>
      <c r="CQ2615" s="50" t="str">
        <f t="shared" si="7"/>
        <v>06/05/1966</v>
      </c>
      <c r="CR2615" s="33" t="s">
        <v>182</v>
      </c>
      <c r="CS2615" s="33">
        <v>7.0</v>
      </c>
      <c r="CT2615" s="33">
        <v>5.0</v>
      </c>
      <c r="CU2615" s="33">
        <v>25.0</v>
      </c>
      <c r="CV2615" s="33">
        <v>1787.0</v>
      </c>
      <c r="CW2615" s="5"/>
      <c r="CX2615" s="5"/>
      <c r="CY2615" s="33">
        <v>-99.840565</v>
      </c>
      <c r="CZ2615" s="33">
        <v>20.569011</v>
      </c>
      <c r="DA2615" s="33">
        <v>4.142806131E9</v>
      </c>
      <c r="DB2615" s="33">
        <v>2.0</v>
      </c>
      <c r="DC2615" s="33" t="s">
        <v>15501</v>
      </c>
      <c r="DD2615" s="33">
        <v>2023.0</v>
      </c>
      <c r="DE2615" s="33" t="s">
        <v>184</v>
      </c>
      <c r="DF2615" s="33"/>
      <c r="DG2615" s="33" t="s">
        <v>185</v>
      </c>
      <c r="DH2615" s="33" t="s">
        <v>186</v>
      </c>
      <c r="DI2615" s="5"/>
      <c r="DJ2615" s="5"/>
    </row>
    <row r="2616">
      <c r="A2616" s="33" t="s">
        <v>16148</v>
      </c>
      <c r="B2616" s="34">
        <v>44957.0</v>
      </c>
      <c r="C2616" s="35" t="s">
        <v>137</v>
      </c>
      <c r="D2616" s="35" t="s">
        <v>139</v>
      </c>
      <c r="E2616" s="35" t="s">
        <v>142</v>
      </c>
      <c r="F2616" s="36" t="s">
        <v>144</v>
      </c>
      <c r="G2616" s="33" t="s">
        <v>16149</v>
      </c>
      <c r="H2616" s="33" t="s">
        <v>8084</v>
      </c>
      <c r="I2616" s="33" t="s">
        <v>1633</v>
      </c>
      <c r="J2616" s="33" t="s">
        <v>10785</v>
      </c>
      <c r="K2616" s="35" t="s">
        <v>150</v>
      </c>
      <c r="L2616" s="33" t="s">
        <v>10462</v>
      </c>
      <c r="M2616" s="33" t="s">
        <v>8450</v>
      </c>
      <c r="N2616" s="33" t="s">
        <v>4723</v>
      </c>
      <c r="O2616" s="5"/>
      <c r="P2616" s="35" t="s">
        <v>234</v>
      </c>
      <c r="Q2616" s="35" t="s">
        <v>4723</v>
      </c>
      <c r="R2616" s="33">
        <v>76697.0</v>
      </c>
      <c r="S2616" s="37"/>
      <c r="T2616" s="33"/>
      <c r="U2616" s="33">
        <v>7.76</v>
      </c>
      <c r="V2616" s="33" t="s">
        <v>154</v>
      </c>
      <c r="W2616" s="33"/>
      <c r="X2616" s="33"/>
      <c r="Y2616" s="5"/>
      <c r="Z2616" s="5"/>
      <c r="AA2616" s="33">
        <v>1.0</v>
      </c>
      <c r="AB2616" s="33">
        <v>1.0</v>
      </c>
      <c r="AC2616" s="33"/>
      <c r="AD2616" s="5"/>
      <c r="AE2616" s="5"/>
      <c r="AF2616" s="5"/>
      <c r="AG2616" s="16"/>
      <c r="AH2616" s="38">
        <f t="shared" si="1"/>
        <v>1</v>
      </c>
      <c r="AI2616" s="39" t="str">
        <f t="shared" si="2"/>
        <v/>
      </c>
      <c r="AJ2616" s="37" t="str">
        <f t="shared" si="3"/>
        <v/>
      </c>
      <c r="AK2616" s="41" t="str">
        <f t="shared" si="4"/>
        <v/>
      </c>
      <c r="AL2616" s="35" t="s">
        <v>234</v>
      </c>
      <c r="AM2616" s="33" t="s">
        <v>4723</v>
      </c>
      <c r="AN2616" s="33" t="s">
        <v>15782</v>
      </c>
      <c r="AO2616" s="41"/>
      <c r="AP2616" s="33" t="s">
        <v>169</v>
      </c>
      <c r="AQ2616" s="33" t="s">
        <v>170</v>
      </c>
      <c r="AR2616" s="33">
        <v>450.0</v>
      </c>
      <c r="AS2616" s="42"/>
      <c r="AT2616" s="42"/>
      <c r="AU2616" s="42"/>
      <c r="AV2616" s="42"/>
      <c r="AW2616" s="42"/>
      <c r="AX2616" s="5"/>
      <c r="AY2616" s="33"/>
      <c r="AZ2616" s="33" t="s">
        <v>16150</v>
      </c>
      <c r="BA2616" s="5"/>
      <c r="BB2616" s="5"/>
      <c r="BC2616" s="5" t="s">
        <v>16151</v>
      </c>
      <c r="BD2616" s="33" t="s">
        <v>173</v>
      </c>
      <c r="BE2616" s="41"/>
      <c r="BF2616" s="35"/>
      <c r="BG2616" s="33" t="s">
        <v>169</v>
      </c>
      <c r="BH2616" s="5"/>
      <c r="BI2616" s="33">
        <v>450.0</v>
      </c>
      <c r="BJ2616" s="33" t="s">
        <v>170</v>
      </c>
      <c r="BK2616" s="5"/>
      <c r="BL2616" s="5">
        <f t="shared" si="5"/>
        <v>5991.75</v>
      </c>
      <c r="BM2616" s="5"/>
      <c r="BN2616" s="5"/>
      <c r="BO2616" s="42">
        <f t="shared" si="6"/>
        <v>5991.75</v>
      </c>
      <c r="BP2616" s="44"/>
      <c r="BQ2616" s="45"/>
      <c r="BR2616" s="47"/>
      <c r="BS2616" s="45"/>
      <c r="BT2616" s="37"/>
      <c r="BU2616" s="5"/>
      <c r="BV2616" s="38"/>
      <c r="BW2616" s="48"/>
      <c r="BX2616" s="44"/>
      <c r="BY2616" s="44"/>
      <c r="BZ2616" s="33" t="s">
        <v>131</v>
      </c>
      <c r="CA2616" s="5"/>
      <c r="CB2616" s="5"/>
      <c r="CC2616" s="33" t="s">
        <v>177</v>
      </c>
      <c r="CD2616" s="5"/>
      <c r="CE2616" s="5"/>
      <c r="CF2616" s="33" t="s">
        <v>178</v>
      </c>
      <c r="CG2616" s="33" t="s">
        <v>16152</v>
      </c>
      <c r="CH2616" s="5"/>
      <c r="CI2616" s="5"/>
      <c r="CJ2616" s="5"/>
      <c r="CK2616" s="33"/>
      <c r="CL2616" s="49">
        <v>44946.0</v>
      </c>
      <c r="CM2616" s="33" t="s">
        <v>180</v>
      </c>
      <c r="CN2616" s="5"/>
      <c r="CO2616" s="33">
        <v>3.0</v>
      </c>
      <c r="CP2616" s="33" t="s">
        <v>181</v>
      </c>
      <c r="CQ2616" s="50" t="str">
        <f t="shared" si="7"/>
        <v>14/07/1954</v>
      </c>
      <c r="CR2616" s="33" t="s">
        <v>243</v>
      </c>
      <c r="CS2616" s="33">
        <v>7.0</v>
      </c>
      <c r="CT2616" s="33">
        <v>5.0</v>
      </c>
      <c r="CU2616" s="33">
        <v>25.0</v>
      </c>
      <c r="CV2616" s="33">
        <v>1720.0</v>
      </c>
      <c r="CW2616" s="5"/>
      <c r="CX2616" s="5"/>
      <c r="CY2616" s="33">
        <v>-99.84194</v>
      </c>
      <c r="CZ2616" s="33">
        <v>20.569398</v>
      </c>
      <c r="DA2616" s="33">
        <v>4.141126158E9</v>
      </c>
      <c r="DB2616" s="33">
        <v>2.0</v>
      </c>
      <c r="DC2616" s="33" t="s">
        <v>15501</v>
      </c>
      <c r="DD2616" s="33">
        <v>2023.0</v>
      </c>
      <c r="DE2616" s="33" t="s">
        <v>184</v>
      </c>
      <c r="DF2616" s="33"/>
      <c r="DG2616" s="33" t="s">
        <v>185</v>
      </c>
      <c r="DH2616" s="33" t="s">
        <v>186</v>
      </c>
      <c r="DI2616" s="5"/>
      <c r="DJ2616" s="5"/>
    </row>
    <row r="2617">
      <c r="A2617" s="33" t="s">
        <v>16153</v>
      </c>
      <c r="B2617" s="34">
        <v>44957.0</v>
      </c>
      <c r="C2617" s="35" t="s">
        <v>137</v>
      </c>
      <c r="D2617" s="35" t="s">
        <v>139</v>
      </c>
      <c r="E2617" s="35" t="s">
        <v>142</v>
      </c>
      <c r="F2617" s="36" t="s">
        <v>144</v>
      </c>
      <c r="G2617" s="33" t="s">
        <v>16154</v>
      </c>
      <c r="H2617" s="33" t="s">
        <v>7649</v>
      </c>
      <c r="I2617" s="33" t="s">
        <v>359</v>
      </c>
      <c r="J2617" s="33" t="s">
        <v>2085</v>
      </c>
      <c r="K2617" s="35" t="s">
        <v>150</v>
      </c>
      <c r="L2617" s="33" t="s">
        <v>16155</v>
      </c>
      <c r="M2617" s="33" t="s">
        <v>8450</v>
      </c>
      <c r="N2617" s="33" t="s">
        <v>4723</v>
      </c>
      <c r="O2617" s="5"/>
      <c r="P2617" s="35" t="s">
        <v>234</v>
      </c>
      <c r="Q2617" s="35" t="s">
        <v>4723</v>
      </c>
      <c r="R2617" s="33">
        <v>76697.0</v>
      </c>
      <c r="S2617" s="37"/>
      <c r="T2617" s="33"/>
      <c r="U2617" s="33">
        <v>7.17</v>
      </c>
      <c r="V2617" s="33" t="s">
        <v>154</v>
      </c>
      <c r="W2617" s="33"/>
      <c r="X2617" s="33"/>
      <c r="Y2617" s="5"/>
      <c r="Z2617" s="5"/>
      <c r="AA2617" s="33">
        <v>1.0</v>
      </c>
      <c r="AB2617" s="33"/>
      <c r="AC2617" s="33">
        <v>1.0</v>
      </c>
      <c r="AD2617" s="5"/>
      <c r="AE2617" s="5"/>
      <c r="AF2617" s="5"/>
      <c r="AG2617" s="16"/>
      <c r="AH2617" s="38" t="str">
        <f t="shared" si="1"/>
        <v/>
      </c>
      <c r="AI2617" s="39">
        <f t="shared" si="2"/>
        <v>1</v>
      </c>
      <c r="AJ2617" s="37" t="str">
        <f t="shared" si="3"/>
        <v/>
      </c>
      <c r="AK2617" s="41" t="str">
        <f t="shared" si="4"/>
        <v/>
      </c>
      <c r="AL2617" s="35" t="s">
        <v>234</v>
      </c>
      <c r="AM2617" s="33" t="s">
        <v>4723</v>
      </c>
      <c r="AN2617" s="33" t="s">
        <v>15782</v>
      </c>
      <c r="AO2617" s="41"/>
      <c r="AP2617" s="33" t="s">
        <v>169</v>
      </c>
      <c r="AQ2617" s="33" t="s">
        <v>170</v>
      </c>
      <c r="AR2617" s="33">
        <v>450.0</v>
      </c>
      <c r="AS2617" s="42"/>
      <c r="AT2617" s="42"/>
      <c r="AU2617" s="42"/>
      <c r="AV2617" s="42"/>
      <c r="AW2617" s="42"/>
      <c r="AX2617" s="5"/>
      <c r="AY2617" s="33"/>
      <c r="AZ2617" s="33" t="s">
        <v>16156</v>
      </c>
      <c r="BA2617" s="5"/>
      <c r="BB2617" s="5"/>
      <c r="BC2617" s="5" t="s">
        <v>16157</v>
      </c>
      <c r="BD2617" s="33" t="s">
        <v>173</v>
      </c>
      <c r="BE2617" s="41"/>
      <c r="BF2617" s="35"/>
      <c r="BG2617" s="33" t="s">
        <v>169</v>
      </c>
      <c r="BH2617" s="5"/>
      <c r="BI2617" s="33">
        <v>450.0</v>
      </c>
      <c r="BJ2617" s="33" t="s">
        <v>170</v>
      </c>
      <c r="BK2617" s="5"/>
      <c r="BL2617" s="5">
        <f t="shared" si="5"/>
        <v>5991.75</v>
      </c>
      <c r="BM2617" s="5"/>
      <c r="BN2617" s="5"/>
      <c r="BO2617" s="42">
        <f t="shared" si="6"/>
        <v>5991.75</v>
      </c>
      <c r="BP2617" s="44"/>
      <c r="BQ2617" s="45"/>
      <c r="BR2617" s="47"/>
      <c r="BS2617" s="45"/>
      <c r="BT2617" s="37"/>
      <c r="BU2617" s="5"/>
      <c r="BV2617" s="38"/>
      <c r="BW2617" s="48"/>
      <c r="BX2617" s="44"/>
      <c r="BY2617" s="44"/>
      <c r="BZ2617" s="33" t="s">
        <v>131</v>
      </c>
      <c r="CA2617" s="5"/>
      <c r="CB2617" s="5"/>
      <c r="CC2617" s="33" t="s">
        <v>177</v>
      </c>
      <c r="CD2617" s="5"/>
      <c r="CE2617" s="5"/>
      <c r="CF2617" s="33" t="s">
        <v>178</v>
      </c>
      <c r="CG2617" s="33" t="s">
        <v>16158</v>
      </c>
      <c r="CH2617" s="5"/>
      <c r="CI2617" s="5"/>
      <c r="CJ2617" s="5"/>
      <c r="CK2617" s="33"/>
      <c r="CL2617" s="49">
        <v>44946.0</v>
      </c>
      <c r="CM2617" s="33" t="s">
        <v>180</v>
      </c>
      <c r="CN2617" s="5"/>
      <c r="CO2617" s="33">
        <v>3.0</v>
      </c>
      <c r="CP2617" s="33" t="s">
        <v>181</v>
      </c>
      <c r="CQ2617" s="50" t="str">
        <f t="shared" si="7"/>
        <v>09/09/1955</v>
      </c>
      <c r="CR2617" s="33" t="s">
        <v>182</v>
      </c>
      <c r="CS2617" s="33">
        <v>7.0</v>
      </c>
      <c r="CT2617" s="33">
        <v>5.0</v>
      </c>
      <c r="CU2617" s="33">
        <v>25.0</v>
      </c>
      <c r="CV2617" s="33">
        <v>1720.0</v>
      </c>
      <c r="CW2617" s="5"/>
      <c r="CX2617" s="5"/>
      <c r="CY2617" s="33">
        <v>-99.84194</v>
      </c>
      <c r="CZ2617" s="33">
        <v>20.569398</v>
      </c>
      <c r="DA2617" s="33">
        <v>4.271526798E9</v>
      </c>
      <c r="DB2617" s="33">
        <v>2.0</v>
      </c>
      <c r="DC2617" s="33" t="s">
        <v>15501</v>
      </c>
      <c r="DD2617" s="33">
        <v>2023.0</v>
      </c>
      <c r="DE2617" s="33" t="s">
        <v>184</v>
      </c>
      <c r="DF2617" s="33"/>
      <c r="DG2617" s="33" t="s">
        <v>185</v>
      </c>
      <c r="DH2617" s="33" t="s">
        <v>186</v>
      </c>
      <c r="DI2617" s="5"/>
      <c r="DJ2617" s="5"/>
    </row>
    <row r="2618">
      <c r="A2618" s="33" t="s">
        <v>16159</v>
      </c>
      <c r="B2618" s="34">
        <v>44957.0</v>
      </c>
      <c r="C2618" s="35" t="s">
        <v>137</v>
      </c>
      <c r="D2618" s="35" t="s">
        <v>139</v>
      </c>
      <c r="E2618" s="35" t="s">
        <v>142</v>
      </c>
      <c r="F2618" s="36" t="s">
        <v>144</v>
      </c>
      <c r="G2618" s="33" t="s">
        <v>16160</v>
      </c>
      <c r="H2618" s="33" t="s">
        <v>4143</v>
      </c>
      <c r="I2618" s="33" t="s">
        <v>247</v>
      </c>
      <c r="J2618" s="33" t="s">
        <v>359</v>
      </c>
      <c r="K2618" s="35" t="s">
        <v>150</v>
      </c>
      <c r="L2618" s="33" t="s">
        <v>10462</v>
      </c>
      <c r="M2618" s="33" t="s">
        <v>8450</v>
      </c>
      <c r="N2618" s="33" t="s">
        <v>4723</v>
      </c>
      <c r="O2618" s="5"/>
      <c r="P2618" s="35" t="s">
        <v>234</v>
      </c>
      <c r="Q2618" s="35" t="s">
        <v>4723</v>
      </c>
      <c r="R2618" s="33">
        <v>76697.0</v>
      </c>
      <c r="S2618" s="37"/>
      <c r="T2618" s="33"/>
      <c r="U2618" s="33">
        <v>8.71</v>
      </c>
      <c r="V2618" s="33" t="s">
        <v>154</v>
      </c>
      <c r="W2618" s="33"/>
      <c r="X2618" s="33"/>
      <c r="Y2618" s="5"/>
      <c r="Z2618" s="5"/>
      <c r="AA2618" s="33">
        <v>1.0</v>
      </c>
      <c r="AB2618" s="33"/>
      <c r="AC2618" s="33">
        <v>1.0</v>
      </c>
      <c r="AD2618" s="5"/>
      <c r="AE2618" s="5"/>
      <c r="AF2618" s="5"/>
      <c r="AG2618" s="16"/>
      <c r="AH2618" s="38" t="str">
        <f t="shared" si="1"/>
        <v/>
      </c>
      <c r="AI2618" s="39">
        <f t="shared" si="2"/>
        <v>1</v>
      </c>
      <c r="AJ2618" s="37" t="str">
        <f t="shared" si="3"/>
        <v/>
      </c>
      <c r="AK2618" s="41" t="str">
        <f t="shared" si="4"/>
        <v/>
      </c>
      <c r="AL2618" s="35" t="s">
        <v>234</v>
      </c>
      <c r="AM2618" s="33" t="s">
        <v>4723</v>
      </c>
      <c r="AN2618" s="33" t="s">
        <v>15782</v>
      </c>
      <c r="AO2618" s="41"/>
      <c r="AP2618" s="33" t="s">
        <v>169</v>
      </c>
      <c r="AQ2618" s="33" t="s">
        <v>170</v>
      </c>
      <c r="AR2618" s="33">
        <v>450.0</v>
      </c>
      <c r="AS2618" s="42"/>
      <c r="AT2618" s="42"/>
      <c r="AU2618" s="42"/>
      <c r="AV2618" s="42"/>
      <c r="AW2618" s="42"/>
      <c r="AX2618" s="5"/>
      <c r="AY2618" s="33"/>
      <c r="AZ2618" s="33" t="s">
        <v>16161</v>
      </c>
      <c r="BA2618" s="5"/>
      <c r="BB2618" s="5"/>
      <c r="BC2618" s="5" t="s">
        <v>16162</v>
      </c>
      <c r="BD2618" s="33" t="s">
        <v>173</v>
      </c>
      <c r="BE2618" s="41"/>
      <c r="BF2618" s="35"/>
      <c r="BG2618" s="33" t="s">
        <v>169</v>
      </c>
      <c r="BH2618" s="5"/>
      <c r="BI2618" s="33">
        <v>450.0</v>
      </c>
      <c r="BJ2618" s="33" t="s">
        <v>170</v>
      </c>
      <c r="BK2618" s="5"/>
      <c r="BL2618" s="5">
        <f t="shared" si="5"/>
        <v>5991.75</v>
      </c>
      <c r="BM2618" s="5"/>
      <c r="BN2618" s="5"/>
      <c r="BO2618" s="42">
        <f t="shared" si="6"/>
        <v>5991.75</v>
      </c>
      <c r="BP2618" s="44"/>
      <c r="BQ2618" s="45"/>
      <c r="BR2618" s="47"/>
      <c r="BS2618" s="45"/>
      <c r="BT2618" s="37"/>
      <c r="BU2618" s="5"/>
      <c r="BV2618" s="38"/>
      <c r="BW2618" s="48"/>
      <c r="BX2618" s="44"/>
      <c r="BY2618" s="44"/>
      <c r="BZ2618" s="33" t="s">
        <v>131</v>
      </c>
      <c r="CA2618" s="5"/>
      <c r="CB2618" s="5"/>
      <c r="CC2618" s="33" t="s">
        <v>177</v>
      </c>
      <c r="CD2618" s="5"/>
      <c r="CE2618" s="5"/>
      <c r="CF2618" s="33" t="s">
        <v>178</v>
      </c>
      <c r="CG2618" s="33" t="s">
        <v>16163</v>
      </c>
      <c r="CH2618" s="5"/>
      <c r="CI2618" s="5"/>
      <c r="CJ2618" s="5"/>
      <c r="CK2618" s="33"/>
      <c r="CL2618" s="49">
        <v>44946.0</v>
      </c>
      <c r="CM2618" s="33" t="s">
        <v>180</v>
      </c>
      <c r="CN2618" s="5"/>
      <c r="CO2618" s="33">
        <v>3.0</v>
      </c>
      <c r="CP2618" s="33" t="s">
        <v>181</v>
      </c>
      <c r="CQ2618" s="50" t="str">
        <f t="shared" si="7"/>
        <v>09/01/1953</v>
      </c>
      <c r="CR2618" s="33" t="s">
        <v>182</v>
      </c>
      <c r="CS2618" s="33">
        <v>7.0</v>
      </c>
      <c r="CT2618" s="33">
        <v>5.0</v>
      </c>
      <c r="CU2618" s="33">
        <v>25.0</v>
      </c>
      <c r="CV2618" s="33">
        <v>1720.0</v>
      </c>
      <c r="CW2618" s="5"/>
      <c r="CX2618" s="5"/>
      <c r="CY2618" s="33">
        <v>-99.84194</v>
      </c>
      <c r="CZ2618" s="33">
        <v>20.569398</v>
      </c>
      <c r="DA2618" s="33">
        <v>4.142311529E9</v>
      </c>
      <c r="DB2618" s="33">
        <v>2.0</v>
      </c>
      <c r="DC2618" s="33" t="s">
        <v>15501</v>
      </c>
      <c r="DD2618" s="33">
        <v>2023.0</v>
      </c>
      <c r="DE2618" s="33" t="s">
        <v>184</v>
      </c>
      <c r="DF2618" s="33"/>
      <c r="DG2618" s="33" t="s">
        <v>185</v>
      </c>
      <c r="DH2618" s="33" t="s">
        <v>186</v>
      </c>
      <c r="DI2618" s="5"/>
      <c r="DJ2618" s="5"/>
    </row>
    <row r="2619">
      <c r="A2619" s="33" t="s">
        <v>16164</v>
      </c>
      <c r="B2619" s="34">
        <v>44957.0</v>
      </c>
      <c r="C2619" s="35" t="s">
        <v>137</v>
      </c>
      <c r="D2619" s="35" t="s">
        <v>139</v>
      </c>
      <c r="E2619" s="35" t="s">
        <v>142</v>
      </c>
      <c r="F2619" s="36" t="s">
        <v>144</v>
      </c>
      <c r="G2619" s="33" t="s">
        <v>16165</v>
      </c>
      <c r="H2619" s="33" t="s">
        <v>1945</v>
      </c>
      <c r="I2619" s="33" t="s">
        <v>1633</v>
      </c>
      <c r="J2619" s="33" t="s">
        <v>2877</v>
      </c>
      <c r="K2619" s="35" t="s">
        <v>150</v>
      </c>
      <c r="L2619" s="33" t="s">
        <v>10462</v>
      </c>
      <c r="M2619" s="33" t="s">
        <v>8450</v>
      </c>
      <c r="N2619" s="33" t="s">
        <v>4723</v>
      </c>
      <c r="O2619" s="5"/>
      <c r="P2619" s="35" t="s">
        <v>234</v>
      </c>
      <c r="Q2619" s="35" t="s">
        <v>4723</v>
      </c>
      <c r="R2619" s="33">
        <v>76697.0</v>
      </c>
      <c r="S2619" s="37"/>
      <c r="T2619" s="33"/>
      <c r="U2619" s="33">
        <v>7.68</v>
      </c>
      <c r="V2619" s="33" t="s">
        <v>154</v>
      </c>
      <c r="W2619" s="33"/>
      <c r="X2619" s="33"/>
      <c r="Y2619" s="5"/>
      <c r="Z2619" s="5"/>
      <c r="AA2619" s="33">
        <v>1.0</v>
      </c>
      <c r="AB2619" s="33"/>
      <c r="AC2619" s="33">
        <v>1.0</v>
      </c>
      <c r="AD2619" s="5"/>
      <c r="AE2619" s="5"/>
      <c r="AF2619" s="5"/>
      <c r="AG2619" s="16"/>
      <c r="AH2619" s="38" t="str">
        <f t="shared" si="1"/>
        <v/>
      </c>
      <c r="AI2619" s="39" t="str">
        <f t="shared" si="2"/>
        <v/>
      </c>
      <c r="AJ2619" s="37" t="str">
        <f t="shared" si="3"/>
        <v/>
      </c>
      <c r="AK2619" s="41" t="str">
        <f t="shared" si="4"/>
        <v/>
      </c>
      <c r="AL2619" s="35" t="s">
        <v>234</v>
      </c>
      <c r="AM2619" s="33" t="s">
        <v>4723</v>
      </c>
      <c r="AN2619" s="33" t="s">
        <v>15782</v>
      </c>
      <c r="AO2619" s="41"/>
      <c r="AP2619" s="33" t="s">
        <v>169</v>
      </c>
      <c r="AQ2619" s="33" t="s">
        <v>170</v>
      </c>
      <c r="AR2619" s="33">
        <v>450.0</v>
      </c>
      <c r="AS2619" s="42"/>
      <c r="AT2619" s="42"/>
      <c r="AU2619" s="42"/>
      <c r="AV2619" s="42"/>
      <c r="AW2619" s="42"/>
      <c r="AX2619" s="5"/>
      <c r="AY2619" s="33"/>
      <c r="AZ2619" s="33" t="s">
        <v>16166</v>
      </c>
      <c r="BA2619" s="5"/>
      <c r="BB2619" s="5"/>
      <c r="BC2619" s="5" t="s">
        <v>16167</v>
      </c>
      <c r="BD2619" s="33" t="s">
        <v>173</v>
      </c>
      <c r="BE2619" s="41"/>
      <c r="BF2619" s="35"/>
      <c r="BG2619" s="33" t="s">
        <v>169</v>
      </c>
      <c r="BH2619" s="5"/>
      <c r="BI2619" s="33">
        <v>450.0</v>
      </c>
      <c r="BJ2619" s="33" t="s">
        <v>170</v>
      </c>
      <c r="BK2619" s="5"/>
      <c r="BL2619" s="5">
        <f t="shared" si="5"/>
        <v>5991.75</v>
      </c>
      <c r="BM2619" s="5"/>
      <c r="BN2619" s="5"/>
      <c r="BO2619" s="42">
        <f t="shared" si="6"/>
        <v>5991.75</v>
      </c>
      <c r="BP2619" s="44"/>
      <c r="BQ2619" s="45"/>
      <c r="BR2619" s="47"/>
      <c r="BS2619" s="45"/>
      <c r="BT2619" s="37"/>
      <c r="BU2619" s="5"/>
      <c r="BV2619" s="38"/>
      <c r="BW2619" s="48"/>
      <c r="BX2619" s="44"/>
      <c r="BY2619" s="44"/>
      <c r="BZ2619" s="33" t="s">
        <v>131</v>
      </c>
      <c r="CA2619" s="5"/>
      <c r="CB2619" s="5"/>
      <c r="CC2619" s="33" t="s">
        <v>177</v>
      </c>
      <c r="CD2619" s="5"/>
      <c r="CE2619" s="5"/>
      <c r="CF2619" s="33" t="s">
        <v>178</v>
      </c>
      <c r="CG2619" s="33" t="s">
        <v>16168</v>
      </c>
      <c r="CH2619" s="5"/>
      <c r="CI2619" s="5"/>
      <c r="CJ2619" s="5"/>
      <c r="CK2619" s="33"/>
      <c r="CL2619" s="49">
        <v>44946.0</v>
      </c>
      <c r="CM2619" s="33" t="s">
        <v>180</v>
      </c>
      <c r="CN2619" s="5"/>
      <c r="CO2619" s="33">
        <v>3.0</v>
      </c>
      <c r="CP2619" s="33" t="s">
        <v>181</v>
      </c>
      <c r="CQ2619" s="50" t="str">
        <f t="shared" si="7"/>
        <v>08/02/1968</v>
      </c>
      <c r="CR2619" s="33" t="s">
        <v>182</v>
      </c>
      <c r="CS2619" s="33">
        <v>7.0</v>
      </c>
      <c r="CT2619" s="33">
        <v>5.0</v>
      </c>
      <c r="CU2619" s="33">
        <v>25.0</v>
      </c>
      <c r="CV2619" s="33">
        <v>1720.0</v>
      </c>
      <c r="CW2619" s="5"/>
      <c r="CX2619" s="5"/>
      <c r="CY2619" s="33">
        <v>-99.84194</v>
      </c>
      <c r="CZ2619" s="33">
        <v>20.569398</v>
      </c>
      <c r="DA2619" s="33">
        <v>4.141075155E9</v>
      </c>
      <c r="DB2619" s="33">
        <v>2.0</v>
      </c>
      <c r="DC2619" s="33" t="s">
        <v>15501</v>
      </c>
      <c r="DD2619" s="33">
        <v>2023.0</v>
      </c>
      <c r="DE2619" s="33" t="s">
        <v>184</v>
      </c>
      <c r="DF2619" s="33"/>
      <c r="DG2619" s="33" t="s">
        <v>185</v>
      </c>
      <c r="DH2619" s="33" t="s">
        <v>186</v>
      </c>
      <c r="DI2619" s="5"/>
      <c r="DJ2619" s="5"/>
    </row>
    <row r="2620">
      <c r="A2620" s="33" t="s">
        <v>16169</v>
      </c>
      <c r="B2620" s="34">
        <v>44957.0</v>
      </c>
      <c r="C2620" s="35" t="s">
        <v>137</v>
      </c>
      <c r="D2620" s="35" t="s">
        <v>139</v>
      </c>
      <c r="E2620" s="35" t="s">
        <v>142</v>
      </c>
      <c r="F2620" s="36" t="s">
        <v>144</v>
      </c>
      <c r="G2620" s="33" t="s">
        <v>16170</v>
      </c>
      <c r="H2620" s="33" t="s">
        <v>16171</v>
      </c>
      <c r="I2620" s="33" t="s">
        <v>1633</v>
      </c>
      <c r="J2620" s="33" t="s">
        <v>247</v>
      </c>
      <c r="K2620" s="35" t="s">
        <v>150</v>
      </c>
      <c r="L2620" s="33" t="s">
        <v>10462</v>
      </c>
      <c r="M2620" s="33" t="s">
        <v>8450</v>
      </c>
      <c r="N2620" s="33" t="s">
        <v>4723</v>
      </c>
      <c r="O2620" s="5"/>
      <c r="P2620" s="35" t="s">
        <v>234</v>
      </c>
      <c r="Q2620" s="35" t="s">
        <v>4723</v>
      </c>
      <c r="R2620" s="33">
        <v>76697.0</v>
      </c>
      <c r="S2620" s="37"/>
      <c r="T2620" s="33"/>
      <c r="U2620" s="33">
        <v>8.71</v>
      </c>
      <c r="V2620" s="33" t="s">
        <v>154</v>
      </c>
      <c r="W2620" s="33"/>
      <c r="X2620" s="33"/>
      <c r="Y2620" s="5"/>
      <c r="Z2620" s="5"/>
      <c r="AA2620" s="33">
        <v>1.0</v>
      </c>
      <c r="AB2620" s="33"/>
      <c r="AC2620" s="33">
        <v>1.0</v>
      </c>
      <c r="AD2620" s="5"/>
      <c r="AE2620" s="5"/>
      <c r="AF2620" s="5"/>
      <c r="AG2620" s="16"/>
      <c r="AH2620" s="38" t="str">
        <f t="shared" si="1"/>
        <v/>
      </c>
      <c r="AI2620" s="39">
        <f t="shared" si="2"/>
        <v>1</v>
      </c>
      <c r="AJ2620" s="37" t="str">
        <f t="shared" si="3"/>
        <v/>
      </c>
      <c r="AK2620" s="41" t="str">
        <f t="shared" si="4"/>
        <v/>
      </c>
      <c r="AL2620" s="35" t="s">
        <v>234</v>
      </c>
      <c r="AM2620" s="33" t="s">
        <v>4723</v>
      </c>
      <c r="AN2620" s="33" t="s">
        <v>15782</v>
      </c>
      <c r="AO2620" s="41"/>
      <c r="AP2620" s="33" t="s">
        <v>169</v>
      </c>
      <c r="AQ2620" s="33" t="s">
        <v>170</v>
      </c>
      <c r="AR2620" s="33">
        <v>450.0</v>
      </c>
      <c r="AS2620" s="42"/>
      <c r="AT2620" s="42"/>
      <c r="AU2620" s="42"/>
      <c r="AV2620" s="42"/>
      <c r="AW2620" s="42"/>
      <c r="AX2620" s="5"/>
      <c r="AY2620" s="33"/>
      <c r="AZ2620" s="33" t="s">
        <v>16172</v>
      </c>
      <c r="BA2620" s="5"/>
      <c r="BB2620" s="5"/>
      <c r="BC2620" s="5" t="s">
        <v>16173</v>
      </c>
      <c r="BD2620" s="33" t="s">
        <v>173</v>
      </c>
      <c r="BE2620" s="41"/>
      <c r="BF2620" s="35"/>
      <c r="BG2620" s="33" t="s">
        <v>169</v>
      </c>
      <c r="BH2620" s="5"/>
      <c r="BI2620" s="33">
        <v>450.0</v>
      </c>
      <c r="BJ2620" s="33" t="s">
        <v>170</v>
      </c>
      <c r="BK2620" s="5"/>
      <c r="BL2620" s="5">
        <f t="shared" si="5"/>
        <v>5991.75</v>
      </c>
      <c r="BM2620" s="5"/>
      <c r="BN2620" s="5"/>
      <c r="BO2620" s="42">
        <f t="shared" si="6"/>
        <v>5991.75</v>
      </c>
      <c r="BP2620" s="44"/>
      <c r="BQ2620" s="45"/>
      <c r="BR2620" s="47"/>
      <c r="BS2620" s="45"/>
      <c r="BT2620" s="37"/>
      <c r="BU2620" s="5"/>
      <c r="BV2620" s="38"/>
      <c r="BW2620" s="48"/>
      <c r="BX2620" s="44"/>
      <c r="BY2620" s="44"/>
      <c r="BZ2620" s="33" t="s">
        <v>131</v>
      </c>
      <c r="CA2620" s="5"/>
      <c r="CB2620" s="5"/>
      <c r="CC2620" s="33" t="s">
        <v>177</v>
      </c>
      <c r="CD2620" s="5"/>
      <c r="CE2620" s="5"/>
      <c r="CF2620" s="33" t="s">
        <v>178</v>
      </c>
      <c r="CG2620" s="33" t="s">
        <v>16174</v>
      </c>
      <c r="CH2620" s="5"/>
      <c r="CI2620" s="5"/>
      <c r="CJ2620" s="5"/>
      <c r="CK2620" s="33"/>
      <c r="CL2620" s="49">
        <v>44946.0</v>
      </c>
      <c r="CM2620" s="33" t="s">
        <v>180</v>
      </c>
      <c r="CN2620" s="5"/>
      <c r="CO2620" s="33">
        <v>3.0</v>
      </c>
      <c r="CP2620" s="33" t="s">
        <v>181</v>
      </c>
      <c r="CQ2620" s="50" t="str">
        <f t="shared" si="7"/>
        <v>26/06/1952</v>
      </c>
      <c r="CR2620" s="33" t="s">
        <v>182</v>
      </c>
      <c r="CS2620" s="33">
        <v>7.0</v>
      </c>
      <c r="CT2620" s="33">
        <v>5.0</v>
      </c>
      <c r="CU2620" s="33">
        <v>25.0</v>
      </c>
      <c r="CV2620" s="33">
        <v>1720.0</v>
      </c>
      <c r="CW2620" s="5"/>
      <c r="CX2620" s="5"/>
      <c r="CY2620" s="33">
        <v>-99.84194</v>
      </c>
      <c r="CZ2620" s="33">
        <v>20.569398</v>
      </c>
      <c r="DA2620" s="33">
        <v>4.142311754E9</v>
      </c>
      <c r="DB2620" s="33">
        <v>2.0</v>
      </c>
      <c r="DC2620" s="33" t="s">
        <v>15501</v>
      </c>
      <c r="DD2620" s="33">
        <v>2023.0</v>
      </c>
      <c r="DE2620" s="33" t="s">
        <v>184</v>
      </c>
      <c r="DF2620" s="33"/>
      <c r="DG2620" s="33" t="s">
        <v>185</v>
      </c>
      <c r="DH2620" s="33" t="s">
        <v>186</v>
      </c>
      <c r="DI2620" s="5"/>
      <c r="DJ2620" s="5"/>
    </row>
    <row r="2621">
      <c r="A2621" s="33" t="s">
        <v>16175</v>
      </c>
      <c r="B2621" s="34">
        <v>44957.0</v>
      </c>
      <c r="C2621" s="35" t="s">
        <v>137</v>
      </c>
      <c r="D2621" s="35" t="s">
        <v>139</v>
      </c>
      <c r="E2621" s="35" t="s">
        <v>142</v>
      </c>
      <c r="F2621" s="36" t="s">
        <v>144</v>
      </c>
      <c r="G2621" s="33" t="s">
        <v>16176</v>
      </c>
      <c r="H2621" s="33" t="s">
        <v>3722</v>
      </c>
      <c r="I2621" s="33" t="s">
        <v>1633</v>
      </c>
      <c r="J2621" s="33" t="s">
        <v>220</v>
      </c>
      <c r="K2621" s="35" t="s">
        <v>150</v>
      </c>
      <c r="L2621" s="33" t="s">
        <v>10462</v>
      </c>
      <c r="M2621" s="33" t="s">
        <v>8450</v>
      </c>
      <c r="N2621" s="33" t="s">
        <v>4723</v>
      </c>
      <c r="O2621" s="5"/>
      <c r="P2621" s="35" t="s">
        <v>234</v>
      </c>
      <c r="Q2621" s="35" t="s">
        <v>4723</v>
      </c>
      <c r="R2621" s="33">
        <v>76697.0</v>
      </c>
      <c r="S2621" s="37"/>
      <c r="T2621" s="33"/>
      <c r="U2621" s="33">
        <v>4.11</v>
      </c>
      <c r="V2621" s="33" t="s">
        <v>154</v>
      </c>
      <c r="W2621" s="33"/>
      <c r="X2621" s="33"/>
      <c r="Y2621" s="5"/>
      <c r="Z2621" s="5"/>
      <c r="AA2621" s="33">
        <v>1.0</v>
      </c>
      <c r="AB2621" s="33"/>
      <c r="AC2621" s="33">
        <v>1.0</v>
      </c>
      <c r="AD2621" s="5"/>
      <c r="AE2621" s="5"/>
      <c r="AF2621" s="5"/>
      <c r="AG2621" s="16"/>
      <c r="AH2621" s="38" t="str">
        <f t="shared" si="1"/>
        <v/>
      </c>
      <c r="AI2621" s="39">
        <f t="shared" si="2"/>
        <v>1</v>
      </c>
      <c r="AJ2621" s="37" t="str">
        <f t="shared" si="3"/>
        <v/>
      </c>
      <c r="AK2621" s="41" t="str">
        <f t="shared" si="4"/>
        <v/>
      </c>
      <c r="AL2621" s="35" t="s">
        <v>234</v>
      </c>
      <c r="AM2621" s="33" t="s">
        <v>4723</v>
      </c>
      <c r="AN2621" s="33" t="s">
        <v>15782</v>
      </c>
      <c r="AO2621" s="41"/>
      <c r="AP2621" s="33" t="s">
        <v>169</v>
      </c>
      <c r="AQ2621" s="33" t="s">
        <v>170</v>
      </c>
      <c r="AR2621" s="33">
        <v>450.0</v>
      </c>
      <c r="AS2621" s="42"/>
      <c r="AT2621" s="42"/>
      <c r="AU2621" s="42"/>
      <c r="AV2621" s="42"/>
      <c r="AW2621" s="42"/>
      <c r="AX2621" s="5"/>
      <c r="AY2621" s="33"/>
      <c r="AZ2621" s="33" t="s">
        <v>16177</v>
      </c>
      <c r="BA2621" s="5"/>
      <c r="BB2621" s="5"/>
      <c r="BC2621" s="5" t="s">
        <v>16178</v>
      </c>
      <c r="BD2621" s="33" t="s">
        <v>173</v>
      </c>
      <c r="BE2621" s="41"/>
      <c r="BF2621" s="35"/>
      <c r="BG2621" s="33" t="s">
        <v>169</v>
      </c>
      <c r="BH2621" s="5"/>
      <c r="BI2621" s="33">
        <v>450.0</v>
      </c>
      <c r="BJ2621" s="33" t="s">
        <v>170</v>
      </c>
      <c r="BK2621" s="5"/>
      <c r="BL2621" s="5">
        <f t="shared" si="5"/>
        <v>5991.75</v>
      </c>
      <c r="BM2621" s="5"/>
      <c r="BN2621" s="5"/>
      <c r="BO2621" s="42">
        <f t="shared" si="6"/>
        <v>5991.75</v>
      </c>
      <c r="BP2621" s="44"/>
      <c r="BQ2621" s="45"/>
      <c r="BR2621" s="47"/>
      <c r="BS2621" s="45"/>
      <c r="BT2621" s="37"/>
      <c r="BU2621" s="5"/>
      <c r="BV2621" s="38"/>
      <c r="BW2621" s="48"/>
      <c r="BX2621" s="44"/>
      <c r="BY2621" s="44"/>
      <c r="BZ2621" s="33" t="s">
        <v>131</v>
      </c>
      <c r="CA2621" s="5"/>
      <c r="CB2621" s="5"/>
      <c r="CC2621" s="33" t="s">
        <v>177</v>
      </c>
      <c r="CD2621" s="5"/>
      <c r="CE2621" s="5"/>
      <c r="CF2621" s="33" t="s">
        <v>178</v>
      </c>
      <c r="CG2621" s="33" t="s">
        <v>16179</v>
      </c>
      <c r="CH2621" s="5"/>
      <c r="CI2621" s="5"/>
      <c r="CJ2621" s="5"/>
      <c r="CK2621" s="33"/>
      <c r="CL2621" s="49">
        <v>44946.0</v>
      </c>
      <c r="CM2621" s="33" t="s">
        <v>180</v>
      </c>
      <c r="CN2621" s="5"/>
      <c r="CO2621" s="33">
        <v>3.0</v>
      </c>
      <c r="CP2621" s="33" t="s">
        <v>181</v>
      </c>
      <c r="CQ2621" s="50" t="str">
        <f t="shared" si="7"/>
        <v>20/07/1946</v>
      </c>
      <c r="CR2621" s="33" t="s">
        <v>182</v>
      </c>
      <c r="CS2621" s="33">
        <v>7.0</v>
      </c>
      <c r="CT2621" s="33">
        <v>5.0</v>
      </c>
      <c r="CU2621" s="33">
        <v>25.0</v>
      </c>
      <c r="CV2621" s="33">
        <v>1720.0</v>
      </c>
      <c r="CW2621" s="5"/>
      <c r="CX2621" s="5"/>
      <c r="CY2621" s="33">
        <v>-99.84194</v>
      </c>
      <c r="CZ2621" s="33">
        <v>20.569398</v>
      </c>
      <c r="DA2621" s="33">
        <v>4.141014971E9</v>
      </c>
      <c r="DB2621" s="33">
        <v>2.0</v>
      </c>
      <c r="DC2621" s="33" t="s">
        <v>15501</v>
      </c>
      <c r="DD2621" s="33">
        <v>2023.0</v>
      </c>
      <c r="DE2621" s="33" t="s">
        <v>184</v>
      </c>
      <c r="DF2621" s="33"/>
      <c r="DG2621" s="33" t="s">
        <v>185</v>
      </c>
      <c r="DH2621" s="33" t="s">
        <v>186</v>
      </c>
      <c r="DI2621" s="5"/>
      <c r="DJ2621" s="5"/>
    </row>
    <row r="2622">
      <c r="A2622" s="33" t="s">
        <v>16180</v>
      </c>
      <c r="B2622" s="34">
        <v>44957.0</v>
      </c>
      <c r="C2622" s="35" t="s">
        <v>137</v>
      </c>
      <c r="D2622" s="35" t="s">
        <v>139</v>
      </c>
      <c r="E2622" s="35" t="s">
        <v>142</v>
      </c>
      <c r="F2622" s="36" t="s">
        <v>144</v>
      </c>
      <c r="G2622" s="33" t="s">
        <v>16181</v>
      </c>
      <c r="H2622" s="33" t="s">
        <v>498</v>
      </c>
      <c r="I2622" s="33" t="s">
        <v>391</v>
      </c>
      <c r="J2622" s="33" t="s">
        <v>1633</v>
      </c>
      <c r="K2622" s="35" t="s">
        <v>150</v>
      </c>
      <c r="L2622" s="33" t="s">
        <v>10462</v>
      </c>
      <c r="M2622" s="33" t="s">
        <v>8450</v>
      </c>
      <c r="N2622" s="33" t="s">
        <v>4723</v>
      </c>
      <c r="O2622" s="5"/>
      <c r="P2622" s="35" t="s">
        <v>234</v>
      </c>
      <c r="Q2622" s="35" t="s">
        <v>4723</v>
      </c>
      <c r="R2622" s="33">
        <v>76697.0</v>
      </c>
      <c r="S2622" s="37"/>
      <c r="T2622" s="33"/>
      <c r="U2622" s="33">
        <v>6.56</v>
      </c>
      <c r="V2622" s="33" t="s">
        <v>154</v>
      </c>
      <c r="W2622" s="33"/>
      <c r="X2622" s="33"/>
      <c r="Y2622" s="5"/>
      <c r="Z2622" s="5"/>
      <c r="AA2622" s="33">
        <v>1.0</v>
      </c>
      <c r="AB2622" s="33"/>
      <c r="AC2622" s="33">
        <v>1.0</v>
      </c>
      <c r="AD2622" s="5"/>
      <c r="AE2622" s="5"/>
      <c r="AF2622" s="5"/>
      <c r="AG2622" s="16"/>
      <c r="AH2622" s="38" t="str">
        <f t="shared" si="1"/>
        <v/>
      </c>
      <c r="AI2622" s="39">
        <f t="shared" si="2"/>
        <v>1</v>
      </c>
      <c r="AJ2622" s="37" t="str">
        <f t="shared" si="3"/>
        <v/>
      </c>
      <c r="AK2622" s="41" t="str">
        <f t="shared" si="4"/>
        <v/>
      </c>
      <c r="AL2622" s="35" t="s">
        <v>234</v>
      </c>
      <c r="AM2622" s="33" t="s">
        <v>4723</v>
      </c>
      <c r="AN2622" s="33" t="s">
        <v>15782</v>
      </c>
      <c r="AO2622" s="41"/>
      <c r="AP2622" s="33" t="s">
        <v>169</v>
      </c>
      <c r="AQ2622" s="33" t="s">
        <v>170</v>
      </c>
      <c r="AR2622" s="33">
        <v>450.0</v>
      </c>
      <c r="AS2622" s="42"/>
      <c r="AT2622" s="42"/>
      <c r="AU2622" s="42"/>
      <c r="AV2622" s="42"/>
      <c r="AW2622" s="42"/>
      <c r="AX2622" s="5"/>
      <c r="AY2622" s="33"/>
      <c r="AZ2622" s="33" t="s">
        <v>16182</v>
      </c>
      <c r="BA2622" s="5"/>
      <c r="BB2622" s="5"/>
      <c r="BC2622" s="5" t="s">
        <v>16183</v>
      </c>
      <c r="BD2622" s="33" t="s">
        <v>173</v>
      </c>
      <c r="BE2622" s="41"/>
      <c r="BF2622" s="35"/>
      <c r="BG2622" s="33" t="s">
        <v>169</v>
      </c>
      <c r="BH2622" s="5"/>
      <c r="BI2622" s="33">
        <v>450.0</v>
      </c>
      <c r="BJ2622" s="33" t="s">
        <v>170</v>
      </c>
      <c r="BK2622" s="5"/>
      <c r="BL2622" s="5">
        <f t="shared" si="5"/>
        <v>5991.75</v>
      </c>
      <c r="BM2622" s="5"/>
      <c r="BN2622" s="5"/>
      <c r="BO2622" s="42">
        <f t="shared" si="6"/>
        <v>5991.75</v>
      </c>
      <c r="BP2622" s="44"/>
      <c r="BQ2622" s="45"/>
      <c r="BR2622" s="47"/>
      <c r="BS2622" s="45"/>
      <c r="BT2622" s="37"/>
      <c r="BU2622" s="5"/>
      <c r="BV2622" s="38"/>
      <c r="BW2622" s="48"/>
      <c r="BX2622" s="44"/>
      <c r="BY2622" s="44"/>
      <c r="BZ2622" s="33" t="s">
        <v>131</v>
      </c>
      <c r="CA2622" s="5"/>
      <c r="CB2622" s="5"/>
      <c r="CC2622" s="33" t="s">
        <v>177</v>
      </c>
      <c r="CD2622" s="5"/>
      <c r="CE2622" s="5"/>
      <c r="CF2622" s="33" t="s">
        <v>178</v>
      </c>
      <c r="CG2622" s="33" t="s">
        <v>16184</v>
      </c>
      <c r="CH2622" s="5"/>
      <c r="CI2622" s="5"/>
      <c r="CJ2622" s="5"/>
      <c r="CK2622" s="33"/>
      <c r="CL2622" s="49">
        <v>44946.0</v>
      </c>
      <c r="CM2622" s="33" t="s">
        <v>180</v>
      </c>
      <c r="CN2622" s="5"/>
      <c r="CO2622" s="33">
        <v>3.0</v>
      </c>
      <c r="CP2622" s="33" t="s">
        <v>181</v>
      </c>
      <c r="CQ2622" s="50" t="str">
        <f t="shared" si="7"/>
        <v>11/04/1939</v>
      </c>
      <c r="CR2622" s="33" t="s">
        <v>182</v>
      </c>
      <c r="CS2622" s="33">
        <v>7.0</v>
      </c>
      <c r="CT2622" s="33">
        <v>5.0</v>
      </c>
      <c r="CU2622" s="33">
        <v>25.0</v>
      </c>
      <c r="CV2622" s="33">
        <v>1720.0</v>
      </c>
      <c r="CW2622" s="5"/>
      <c r="CX2622" s="5"/>
      <c r="CY2622" s="33">
        <v>-99.84194</v>
      </c>
      <c r="CZ2622" s="33">
        <v>20.569398</v>
      </c>
      <c r="DA2622" s="33">
        <v>4.141181862E9</v>
      </c>
      <c r="DB2622" s="33">
        <v>2.0</v>
      </c>
      <c r="DC2622" s="33" t="s">
        <v>15501</v>
      </c>
      <c r="DD2622" s="33">
        <v>2023.0</v>
      </c>
      <c r="DE2622" s="33" t="s">
        <v>184</v>
      </c>
      <c r="DF2622" s="33"/>
      <c r="DG2622" s="33" t="s">
        <v>185</v>
      </c>
      <c r="DH2622" s="33" t="s">
        <v>186</v>
      </c>
      <c r="DI2622" s="5"/>
      <c r="DJ2622" s="5"/>
    </row>
    <row r="2623">
      <c r="A2623" s="33" t="s">
        <v>16185</v>
      </c>
      <c r="B2623" s="34">
        <v>44957.0</v>
      </c>
      <c r="C2623" s="35" t="s">
        <v>137</v>
      </c>
      <c r="D2623" s="35" t="s">
        <v>139</v>
      </c>
      <c r="E2623" s="35" t="s">
        <v>142</v>
      </c>
      <c r="F2623" s="36" t="s">
        <v>144</v>
      </c>
      <c r="G2623" s="33" t="s">
        <v>16186</v>
      </c>
      <c r="H2623" s="33" t="s">
        <v>7818</v>
      </c>
      <c r="I2623" s="33" t="s">
        <v>4695</v>
      </c>
      <c r="J2623" s="33" t="s">
        <v>350</v>
      </c>
      <c r="K2623" s="35" t="s">
        <v>150</v>
      </c>
      <c r="L2623" s="33" t="s">
        <v>16144</v>
      </c>
      <c r="M2623" s="33" t="s">
        <v>8450</v>
      </c>
      <c r="N2623" s="33" t="s">
        <v>4723</v>
      </c>
      <c r="O2623" s="5"/>
      <c r="P2623" s="35" t="s">
        <v>234</v>
      </c>
      <c r="Q2623" s="35" t="s">
        <v>4723</v>
      </c>
      <c r="R2623" s="33">
        <v>76697.0</v>
      </c>
      <c r="S2623" s="37"/>
      <c r="T2623" s="33"/>
      <c r="U2623" s="33">
        <v>5.94</v>
      </c>
      <c r="V2623" s="33" t="s">
        <v>154</v>
      </c>
      <c r="W2623" s="33"/>
      <c r="X2623" s="33"/>
      <c r="Y2623" s="5"/>
      <c r="Z2623" s="5"/>
      <c r="AA2623" s="33">
        <v>1.0</v>
      </c>
      <c r="AB2623" s="33"/>
      <c r="AC2623" s="33">
        <v>1.0</v>
      </c>
      <c r="AD2623" s="5"/>
      <c r="AE2623" s="5"/>
      <c r="AF2623" s="5"/>
      <c r="AG2623" s="16"/>
      <c r="AH2623" s="38" t="str">
        <f t="shared" si="1"/>
        <v/>
      </c>
      <c r="AI2623" s="39" t="str">
        <f t="shared" si="2"/>
        <v/>
      </c>
      <c r="AJ2623" s="37" t="str">
        <f t="shared" si="3"/>
        <v/>
      </c>
      <c r="AK2623" s="41" t="str">
        <f t="shared" si="4"/>
        <v/>
      </c>
      <c r="AL2623" s="35" t="s">
        <v>234</v>
      </c>
      <c r="AM2623" s="33" t="s">
        <v>4723</v>
      </c>
      <c r="AN2623" s="33" t="s">
        <v>15782</v>
      </c>
      <c r="AO2623" s="41"/>
      <c r="AP2623" s="33" t="s">
        <v>169</v>
      </c>
      <c r="AQ2623" s="33" t="s">
        <v>170</v>
      </c>
      <c r="AR2623" s="33">
        <v>450.0</v>
      </c>
      <c r="AS2623" s="42"/>
      <c r="AT2623" s="42"/>
      <c r="AU2623" s="42"/>
      <c r="AV2623" s="42"/>
      <c r="AW2623" s="42"/>
      <c r="AX2623" s="5"/>
      <c r="AY2623" s="33"/>
      <c r="AZ2623" s="33" t="s">
        <v>16187</v>
      </c>
      <c r="BA2623" s="5"/>
      <c r="BB2623" s="5"/>
      <c r="BC2623" s="5" t="s">
        <v>16188</v>
      </c>
      <c r="BD2623" s="33" t="s">
        <v>173</v>
      </c>
      <c r="BE2623" s="41"/>
      <c r="BF2623" s="35"/>
      <c r="BG2623" s="33" t="s">
        <v>169</v>
      </c>
      <c r="BH2623" s="5"/>
      <c r="BI2623" s="33">
        <v>450.0</v>
      </c>
      <c r="BJ2623" s="33" t="s">
        <v>170</v>
      </c>
      <c r="BK2623" s="5"/>
      <c r="BL2623" s="5">
        <f t="shared" si="5"/>
        <v>5991.75</v>
      </c>
      <c r="BM2623" s="5"/>
      <c r="BN2623" s="5"/>
      <c r="BO2623" s="42">
        <f t="shared" si="6"/>
        <v>5991.75</v>
      </c>
      <c r="BP2623" s="44"/>
      <c r="BQ2623" s="45"/>
      <c r="BR2623" s="47"/>
      <c r="BS2623" s="45"/>
      <c r="BT2623" s="37"/>
      <c r="BU2623" s="5"/>
      <c r="BV2623" s="38"/>
      <c r="BW2623" s="48"/>
      <c r="BX2623" s="44"/>
      <c r="BY2623" s="44"/>
      <c r="BZ2623" s="33" t="s">
        <v>131</v>
      </c>
      <c r="CA2623" s="5"/>
      <c r="CB2623" s="5"/>
      <c r="CC2623" s="33" t="s">
        <v>177</v>
      </c>
      <c r="CD2623" s="5"/>
      <c r="CE2623" s="5"/>
      <c r="CF2623" s="33" t="s">
        <v>178</v>
      </c>
      <c r="CG2623" s="33" t="s">
        <v>16189</v>
      </c>
      <c r="CH2623" s="5"/>
      <c r="CI2623" s="5"/>
      <c r="CJ2623" s="5"/>
      <c r="CK2623" s="33"/>
      <c r="CL2623" s="49">
        <v>44946.0</v>
      </c>
      <c r="CM2623" s="33" t="s">
        <v>180</v>
      </c>
      <c r="CN2623" s="5"/>
      <c r="CO2623" s="33">
        <v>3.0</v>
      </c>
      <c r="CP2623" s="33" t="s">
        <v>181</v>
      </c>
      <c r="CQ2623" s="50" t="str">
        <f t="shared" si="7"/>
        <v>10/01/1970</v>
      </c>
      <c r="CR2623" s="33" t="s">
        <v>182</v>
      </c>
      <c r="CS2623" s="33">
        <v>7.0</v>
      </c>
      <c r="CT2623" s="33">
        <v>5.0</v>
      </c>
      <c r="CU2623" s="33">
        <v>25.0</v>
      </c>
      <c r="CV2623" s="33">
        <v>1720.0</v>
      </c>
      <c r="CW2623" s="5"/>
      <c r="CX2623" s="5"/>
      <c r="CY2623" s="33">
        <v>-99.84194</v>
      </c>
      <c r="CZ2623" s="33">
        <v>20.569398</v>
      </c>
      <c r="DA2623" s="33">
        <v>4.141128905E9</v>
      </c>
      <c r="DB2623" s="33">
        <v>2.0</v>
      </c>
      <c r="DC2623" s="33" t="s">
        <v>15501</v>
      </c>
      <c r="DD2623" s="33">
        <v>2023.0</v>
      </c>
      <c r="DE2623" s="33" t="s">
        <v>184</v>
      </c>
      <c r="DF2623" s="33"/>
      <c r="DG2623" s="33" t="s">
        <v>185</v>
      </c>
      <c r="DH2623" s="33" t="s">
        <v>186</v>
      </c>
      <c r="DI2623" s="5"/>
      <c r="DJ2623" s="5"/>
    </row>
    <row r="2624">
      <c r="A2624" s="33" t="s">
        <v>16190</v>
      </c>
      <c r="B2624" s="34">
        <v>44957.0</v>
      </c>
      <c r="C2624" s="35" t="s">
        <v>137</v>
      </c>
      <c r="D2624" s="35" t="s">
        <v>139</v>
      </c>
      <c r="E2624" s="35" t="s">
        <v>142</v>
      </c>
      <c r="F2624" s="36" t="s">
        <v>144</v>
      </c>
      <c r="G2624" s="33" t="s">
        <v>16191</v>
      </c>
      <c r="H2624" s="33" t="s">
        <v>2008</v>
      </c>
      <c r="I2624" s="33" t="s">
        <v>359</v>
      </c>
      <c r="J2624" s="33" t="s">
        <v>2877</v>
      </c>
      <c r="K2624" s="35" t="s">
        <v>150</v>
      </c>
      <c r="L2624" s="33" t="s">
        <v>16144</v>
      </c>
      <c r="M2624" s="33" t="s">
        <v>8450</v>
      </c>
      <c r="N2624" s="33" t="s">
        <v>4723</v>
      </c>
      <c r="O2624" s="5"/>
      <c r="P2624" s="35" t="s">
        <v>234</v>
      </c>
      <c r="Q2624" s="35" t="s">
        <v>4723</v>
      </c>
      <c r="R2624" s="33">
        <v>76697.0</v>
      </c>
      <c r="S2624" s="37"/>
      <c r="T2624" s="33"/>
      <c r="U2624" s="33">
        <v>7.61</v>
      </c>
      <c r="V2624" s="33" t="s">
        <v>154</v>
      </c>
      <c r="W2624" s="33"/>
      <c r="X2624" s="33"/>
      <c r="Y2624" s="5"/>
      <c r="Z2624" s="5"/>
      <c r="AA2624" s="33">
        <v>1.0</v>
      </c>
      <c r="AB2624" s="33"/>
      <c r="AC2624" s="33">
        <v>1.0</v>
      </c>
      <c r="AD2624" s="5"/>
      <c r="AE2624" s="5"/>
      <c r="AF2624" s="5"/>
      <c r="AG2624" s="16"/>
      <c r="AH2624" s="38" t="str">
        <f t="shared" si="1"/>
        <v/>
      </c>
      <c r="AI2624" s="39">
        <f t="shared" si="2"/>
        <v>1</v>
      </c>
      <c r="AJ2624" s="37" t="str">
        <f t="shared" si="3"/>
        <v/>
      </c>
      <c r="AK2624" s="41" t="str">
        <f t="shared" si="4"/>
        <v/>
      </c>
      <c r="AL2624" s="35" t="s">
        <v>234</v>
      </c>
      <c r="AM2624" s="33" t="s">
        <v>4723</v>
      </c>
      <c r="AN2624" s="33" t="s">
        <v>15782</v>
      </c>
      <c r="AO2624" s="41"/>
      <c r="AP2624" s="33" t="s">
        <v>169</v>
      </c>
      <c r="AQ2624" s="33" t="s">
        <v>170</v>
      </c>
      <c r="AR2624" s="33">
        <v>450.0</v>
      </c>
      <c r="AS2624" s="42"/>
      <c r="AT2624" s="42"/>
      <c r="AU2624" s="42"/>
      <c r="AV2624" s="42"/>
      <c r="AW2624" s="42"/>
      <c r="AX2624" s="5"/>
      <c r="AY2624" s="33"/>
      <c r="AZ2624" s="33" t="s">
        <v>16192</v>
      </c>
      <c r="BA2624" s="5"/>
      <c r="BB2624" s="5"/>
      <c r="BC2624" s="5" t="s">
        <v>16193</v>
      </c>
      <c r="BD2624" s="33" t="s">
        <v>173</v>
      </c>
      <c r="BE2624" s="41"/>
      <c r="BF2624" s="35"/>
      <c r="BG2624" s="33" t="s">
        <v>169</v>
      </c>
      <c r="BH2624" s="5"/>
      <c r="BI2624" s="33">
        <v>450.0</v>
      </c>
      <c r="BJ2624" s="33" t="s">
        <v>170</v>
      </c>
      <c r="BK2624" s="5"/>
      <c r="BL2624" s="5">
        <f t="shared" si="5"/>
        <v>5991.75</v>
      </c>
      <c r="BM2624" s="5"/>
      <c r="BN2624" s="5"/>
      <c r="BO2624" s="42">
        <f t="shared" si="6"/>
        <v>5991.75</v>
      </c>
      <c r="BP2624" s="44"/>
      <c r="BQ2624" s="45"/>
      <c r="BR2624" s="47"/>
      <c r="BS2624" s="45"/>
      <c r="BT2624" s="37"/>
      <c r="BU2624" s="5"/>
      <c r="BV2624" s="38"/>
      <c r="BW2624" s="48"/>
      <c r="BX2624" s="44"/>
      <c r="BY2624" s="44"/>
      <c r="BZ2624" s="33" t="s">
        <v>131</v>
      </c>
      <c r="CA2624" s="5"/>
      <c r="CB2624" s="5"/>
      <c r="CC2624" s="33" t="s">
        <v>177</v>
      </c>
      <c r="CD2624" s="5"/>
      <c r="CE2624" s="5"/>
      <c r="CF2624" s="33" t="s">
        <v>178</v>
      </c>
      <c r="CG2624" s="33" t="s">
        <v>16194</v>
      </c>
      <c r="CH2624" s="5"/>
      <c r="CI2624" s="5"/>
      <c r="CJ2624" s="5"/>
      <c r="CK2624" s="33"/>
      <c r="CL2624" s="49">
        <v>44946.0</v>
      </c>
      <c r="CM2624" s="33" t="s">
        <v>180</v>
      </c>
      <c r="CN2624" s="5"/>
      <c r="CO2624" s="33">
        <v>3.0</v>
      </c>
      <c r="CP2624" s="33" t="s">
        <v>181</v>
      </c>
      <c r="CQ2624" s="50" t="str">
        <f t="shared" si="7"/>
        <v>31/03/1963</v>
      </c>
      <c r="CR2624" s="33" t="s">
        <v>182</v>
      </c>
      <c r="CS2624" s="33">
        <v>7.0</v>
      </c>
      <c r="CT2624" s="33">
        <v>5.0</v>
      </c>
      <c r="CU2624" s="33">
        <v>25.0</v>
      </c>
      <c r="CV2624" s="33">
        <v>1720.0</v>
      </c>
      <c r="CW2624" s="5"/>
      <c r="CX2624" s="5"/>
      <c r="CY2624" s="33">
        <v>-99.84194</v>
      </c>
      <c r="CZ2624" s="33">
        <v>20.569398</v>
      </c>
      <c r="DA2624" s="33">
        <v>4.141040964E9</v>
      </c>
      <c r="DB2624" s="33">
        <v>2.0</v>
      </c>
      <c r="DC2624" s="33" t="s">
        <v>15501</v>
      </c>
      <c r="DD2624" s="33">
        <v>2023.0</v>
      </c>
      <c r="DE2624" s="33" t="s">
        <v>184</v>
      </c>
      <c r="DF2624" s="33"/>
      <c r="DG2624" s="33" t="s">
        <v>185</v>
      </c>
      <c r="DH2624" s="33" t="s">
        <v>186</v>
      </c>
      <c r="DI2624" s="5"/>
      <c r="DJ2624" s="5"/>
    </row>
    <row r="2625">
      <c r="A2625" s="33" t="s">
        <v>16195</v>
      </c>
      <c r="B2625" s="34">
        <v>44957.0</v>
      </c>
      <c r="C2625" s="35" t="s">
        <v>137</v>
      </c>
      <c r="D2625" s="35" t="s">
        <v>139</v>
      </c>
      <c r="E2625" s="35" t="s">
        <v>142</v>
      </c>
      <c r="F2625" s="36" t="s">
        <v>144</v>
      </c>
      <c r="G2625" s="33" t="s">
        <v>16196</v>
      </c>
      <c r="H2625" s="33" t="s">
        <v>3740</v>
      </c>
      <c r="I2625" s="33" t="s">
        <v>1633</v>
      </c>
      <c r="J2625" s="33" t="s">
        <v>10785</v>
      </c>
      <c r="K2625" s="35" t="s">
        <v>150</v>
      </c>
      <c r="L2625" s="33" t="s">
        <v>10462</v>
      </c>
      <c r="M2625" s="33" t="s">
        <v>8450</v>
      </c>
      <c r="N2625" s="33" t="s">
        <v>4723</v>
      </c>
      <c r="O2625" s="5"/>
      <c r="P2625" s="35" t="s">
        <v>234</v>
      </c>
      <c r="Q2625" s="35" t="s">
        <v>4723</v>
      </c>
      <c r="R2625" s="33">
        <v>76697.0</v>
      </c>
      <c r="S2625" s="37"/>
      <c r="T2625" s="33"/>
      <c r="U2625" s="33">
        <v>7.76</v>
      </c>
      <c r="V2625" s="33" t="s">
        <v>154</v>
      </c>
      <c r="W2625" s="33"/>
      <c r="X2625" s="33"/>
      <c r="Y2625" s="5"/>
      <c r="Z2625" s="5"/>
      <c r="AA2625" s="33">
        <v>1.0</v>
      </c>
      <c r="AB2625" s="33"/>
      <c r="AC2625" s="33">
        <v>1.0</v>
      </c>
      <c r="AD2625" s="5"/>
      <c r="AE2625" s="5"/>
      <c r="AF2625" s="5"/>
      <c r="AG2625" s="16"/>
      <c r="AH2625" s="38" t="str">
        <f t="shared" si="1"/>
        <v/>
      </c>
      <c r="AI2625" s="39" t="str">
        <f t="shared" si="2"/>
        <v/>
      </c>
      <c r="AJ2625" s="37" t="str">
        <f t="shared" si="3"/>
        <v/>
      </c>
      <c r="AK2625" s="41" t="str">
        <f t="shared" si="4"/>
        <v/>
      </c>
      <c r="AL2625" s="35" t="s">
        <v>234</v>
      </c>
      <c r="AM2625" s="33" t="s">
        <v>4723</v>
      </c>
      <c r="AN2625" s="33" t="s">
        <v>15782</v>
      </c>
      <c r="AO2625" s="41"/>
      <c r="AP2625" s="33" t="s">
        <v>169</v>
      </c>
      <c r="AQ2625" s="33" t="s">
        <v>170</v>
      </c>
      <c r="AR2625" s="33">
        <v>450.0</v>
      </c>
      <c r="AS2625" s="42"/>
      <c r="AT2625" s="42"/>
      <c r="AU2625" s="42"/>
      <c r="AV2625" s="42"/>
      <c r="AW2625" s="42"/>
      <c r="AX2625" s="5"/>
      <c r="AY2625" s="33"/>
      <c r="AZ2625" s="33" t="s">
        <v>16197</v>
      </c>
      <c r="BA2625" s="5"/>
      <c r="BB2625" s="5"/>
      <c r="BC2625" s="5" t="s">
        <v>16198</v>
      </c>
      <c r="BD2625" s="33" t="s">
        <v>173</v>
      </c>
      <c r="BE2625" s="41"/>
      <c r="BF2625" s="35"/>
      <c r="BG2625" s="33" t="s">
        <v>169</v>
      </c>
      <c r="BH2625" s="5"/>
      <c r="BI2625" s="33">
        <v>450.0</v>
      </c>
      <c r="BJ2625" s="33" t="s">
        <v>170</v>
      </c>
      <c r="BK2625" s="5"/>
      <c r="BL2625" s="5">
        <f t="shared" si="5"/>
        <v>5991.75</v>
      </c>
      <c r="BM2625" s="5"/>
      <c r="BN2625" s="5"/>
      <c r="BO2625" s="42">
        <f t="shared" si="6"/>
        <v>5991.75</v>
      </c>
      <c r="BP2625" s="44"/>
      <c r="BQ2625" s="45"/>
      <c r="BR2625" s="47"/>
      <c r="BS2625" s="45"/>
      <c r="BT2625" s="37"/>
      <c r="BU2625" s="5"/>
      <c r="BV2625" s="38"/>
      <c r="BW2625" s="48"/>
      <c r="BX2625" s="44"/>
      <c r="BY2625" s="44"/>
      <c r="BZ2625" s="33" t="s">
        <v>131</v>
      </c>
      <c r="CA2625" s="5"/>
      <c r="CB2625" s="5"/>
      <c r="CC2625" s="33" t="s">
        <v>177</v>
      </c>
      <c r="CD2625" s="5"/>
      <c r="CE2625" s="5"/>
      <c r="CF2625" s="33" t="s">
        <v>178</v>
      </c>
      <c r="CG2625" s="33" t="s">
        <v>16199</v>
      </c>
      <c r="CH2625" s="5"/>
      <c r="CI2625" s="5"/>
      <c r="CJ2625" s="5"/>
      <c r="CK2625" s="33"/>
      <c r="CL2625" s="49">
        <v>44946.0</v>
      </c>
      <c r="CM2625" s="33" t="s">
        <v>180</v>
      </c>
      <c r="CN2625" s="5"/>
      <c r="CO2625" s="33">
        <v>3.0</v>
      </c>
      <c r="CP2625" s="33" t="s">
        <v>181</v>
      </c>
      <c r="CQ2625" s="50" t="str">
        <f t="shared" si="7"/>
        <v>11/01/1969</v>
      </c>
      <c r="CR2625" s="33" t="s">
        <v>182</v>
      </c>
      <c r="CS2625" s="33">
        <v>7.0</v>
      </c>
      <c r="CT2625" s="33">
        <v>5.0</v>
      </c>
      <c r="CU2625" s="33">
        <v>25.0</v>
      </c>
      <c r="CV2625" s="33">
        <v>1720.0</v>
      </c>
      <c r="CW2625" s="5"/>
      <c r="CX2625" s="5"/>
      <c r="CY2625" s="33">
        <v>-99.84194</v>
      </c>
      <c r="CZ2625" s="33">
        <v>20.569398</v>
      </c>
      <c r="DA2625" s="33">
        <v>4.142318156E9</v>
      </c>
      <c r="DB2625" s="33">
        <v>2.0</v>
      </c>
      <c r="DC2625" s="33" t="s">
        <v>15501</v>
      </c>
      <c r="DD2625" s="33">
        <v>2023.0</v>
      </c>
      <c r="DE2625" s="33" t="s">
        <v>184</v>
      </c>
      <c r="DF2625" s="33"/>
      <c r="DG2625" s="33" t="s">
        <v>185</v>
      </c>
      <c r="DH2625" s="33" t="s">
        <v>186</v>
      </c>
      <c r="DI2625" s="5"/>
      <c r="DJ2625" s="5"/>
    </row>
    <row r="2626">
      <c r="A2626" s="33" t="s">
        <v>16200</v>
      </c>
      <c r="B2626" s="34">
        <v>44957.0</v>
      </c>
      <c r="C2626" s="35" t="s">
        <v>137</v>
      </c>
      <c r="D2626" s="35" t="s">
        <v>139</v>
      </c>
      <c r="E2626" s="35" t="s">
        <v>142</v>
      </c>
      <c r="F2626" s="36" t="s">
        <v>144</v>
      </c>
      <c r="G2626" s="33" t="s">
        <v>16201</v>
      </c>
      <c r="H2626" s="33" t="s">
        <v>16202</v>
      </c>
      <c r="I2626" s="33" t="s">
        <v>359</v>
      </c>
      <c r="J2626" s="33" t="s">
        <v>1927</v>
      </c>
      <c r="K2626" s="35" t="s">
        <v>150</v>
      </c>
      <c r="L2626" s="33" t="s">
        <v>16144</v>
      </c>
      <c r="M2626" s="33" t="s">
        <v>8450</v>
      </c>
      <c r="N2626" s="33" t="s">
        <v>4723</v>
      </c>
      <c r="O2626" s="5"/>
      <c r="P2626" s="35" t="s">
        <v>234</v>
      </c>
      <c r="Q2626" s="35" t="s">
        <v>4723</v>
      </c>
      <c r="R2626" s="33">
        <v>76697.0</v>
      </c>
      <c r="S2626" s="37"/>
      <c r="T2626" s="33"/>
      <c r="U2626" s="33">
        <v>9.58</v>
      </c>
      <c r="V2626" s="33" t="s">
        <v>154</v>
      </c>
      <c r="W2626" s="33"/>
      <c r="X2626" s="33"/>
      <c r="Y2626" s="5"/>
      <c r="Z2626" s="5"/>
      <c r="AA2626" s="33">
        <v>1.0</v>
      </c>
      <c r="AB2626" s="33"/>
      <c r="AC2626" s="33">
        <v>1.0</v>
      </c>
      <c r="AD2626" s="5"/>
      <c r="AE2626" s="5"/>
      <c r="AF2626" s="5"/>
      <c r="AG2626" s="16"/>
      <c r="AH2626" s="38" t="str">
        <f t="shared" si="1"/>
        <v/>
      </c>
      <c r="AI2626" s="39" t="str">
        <f t="shared" si="2"/>
        <v/>
      </c>
      <c r="AJ2626" s="37" t="str">
        <f t="shared" si="3"/>
        <v/>
      </c>
      <c r="AK2626" s="41" t="str">
        <f t="shared" si="4"/>
        <v/>
      </c>
      <c r="AL2626" s="35" t="s">
        <v>234</v>
      </c>
      <c r="AM2626" s="33" t="s">
        <v>4723</v>
      </c>
      <c r="AN2626" s="33" t="s">
        <v>15782</v>
      </c>
      <c r="AO2626" s="41"/>
      <c r="AP2626" s="33" t="s">
        <v>169</v>
      </c>
      <c r="AQ2626" s="33" t="s">
        <v>170</v>
      </c>
      <c r="AR2626" s="33">
        <v>450.0</v>
      </c>
      <c r="AS2626" s="42"/>
      <c r="AT2626" s="42"/>
      <c r="AU2626" s="42"/>
      <c r="AV2626" s="42"/>
      <c r="AW2626" s="42"/>
      <c r="AX2626" s="5"/>
      <c r="AY2626" s="33"/>
      <c r="AZ2626" s="33" t="s">
        <v>16203</v>
      </c>
      <c r="BA2626" s="5"/>
      <c r="BB2626" s="5"/>
      <c r="BC2626" s="5" t="s">
        <v>16204</v>
      </c>
      <c r="BD2626" s="33" t="s">
        <v>173</v>
      </c>
      <c r="BE2626" s="41"/>
      <c r="BF2626" s="35"/>
      <c r="BG2626" s="33" t="s">
        <v>169</v>
      </c>
      <c r="BH2626" s="5"/>
      <c r="BI2626" s="33">
        <v>450.0</v>
      </c>
      <c r="BJ2626" s="33" t="s">
        <v>170</v>
      </c>
      <c r="BK2626" s="5"/>
      <c r="BL2626" s="5">
        <f t="shared" si="5"/>
        <v>5991.75</v>
      </c>
      <c r="BM2626" s="5"/>
      <c r="BN2626" s="5"/>
      <c r="BO2626" s="42">
        <f t="shared" si="6"/>
        <v>5991.75</v>
      </c>
      <c r="BP2626" s="44"/>
      <c r="BQ2626" s="45"/>
      <c r="BR2626" s="47"/>
      <c r="BS2626" s="45"/>
      <c r="BT2626" s="37"/>
      <c r="BU2626" s="5"/>
      <c r="BV2626" s="38"/>
      <c r="BW2626" s="48"/>
      <c r="BX2626" s="44"/>
      <c r="BY2626" s="44"/>
      <c r="BZ2626" s="33" t="s">
        <v>131</v>
      </c>
      <c r="CA2626" s="5"/>
      <c r="CB2626" s="5"/>
      <c r="CC2626" s="33" t="s">
        <v>177</v>
      </c>
      <c r="CD2626" s="5"/>
      <c r="CE2626" s="5"/>
      <c r="CF2626" s="33" t="s">
        <v>178</v>
      </c>
      <c r="CG2626" s="33" t="s">
        <v>16205</v>
      </c>
      <c r="CH2626" s="5"/>
      <c r="CI2626" s="5"/>
      <c r="CJ2626" s="5"/>
      <c r="CK2626" s="33"/>
      <c r="CL2626" s="49">
        <v>44946.0</v>
      </c>
      <c r="CM2626" s="33" t="s">
        <v>180</v>
      </c>
      <c r="CN2626" s="5"/>
      <c r="CO2626" s="33">
        <v>3.0</v>
      </c>
      <c r="CP2626" s="33" t="s">
        <v>181</v>
      </c>
      <c r="CQ2626" s="50" t="str">
        <f t="shared" si="7"/>
        <v>05/09/1981</v>
      </c>
      <c r="CR2626" s="33" t="s">
        <v>182</v>
      </c>
      <c r="CS2626" s="33">
        <v>7.0</v>
      </c>
      <c r="CT2626" s="33">
        <v>5.0</v>
      </c>
      <c r="CU2626" s="33">
        <v>25.0</v>
      </c>
      <c r="CV2626" s="33">
        <v>1720.0</v>
      </c>
      <c r="CW2626" s="5"/>
      <c r="CX2626" s="5"/>
      <c r="CY2626" s="33">
        <v>-99.84194</v>
      </c>
      <c r="CZ2626" s="33">
        <v>20.569398</v>
      </c>
      <c r="DA2626" s="33">
        <v>4.141199312E9</v>
      </c>
      <c r="DB2626" s="33">
        <v>2.0</v>
      </c>
      <c r="DC2626" s="33" t="s">
        <v>15501</v>
      </c>
      <c r="DD2626" s="33">
        <v>2023.0</v>
      </c>
      <c r="DE2626" s="33" t="s">
        <v>184</v>
      </c>
      <c r="DF2626" s="33"/>
      <c r="DG2626" s="33" t="s">
        <v>185</v>
      </c>
      <c r="DH2626" s="33" t="s">
        <v>186</v>
      </c>
      <c r="DI2626" s="5"/>
      <c r="DJ2626" s="5"/>
    </row>
    <row r="2627">
      <c r="A2627" s="33" t="s">
        <v>16206</v>
      </c>
      <c r="B2627" s="34">
        <v>44957.0</v>
      </c>
      <c r="C2627" s="35" t="s">
        <v>137</v>
      </c>
      <c r="D2627" s="35" t="s">
        <v>139</v>
      </c>
      <c r="E2627" s="35" t="s">
        <v>142</v>
      </c>
      <c r="F2627" s="36" t="s">
        <v>144</v>
      </c>
      <c r="G2627" s="33" t="s">
        <v>16207</v>
      </c>
      <c r="H2627" s="33" t="s">
        <v>16208</v>
      </c>
      <c r="I2627" s="33" t="s">
        <v>359</v>
      </c>
      <c r="J2627" s="33" t="s">
        <v>2877</v>
      </c>
      <c r="K2627" s="35" t="s">
        <v>150</v>
      </c>
      <c r="L2627" s="33" t="s">
        <v>16144</v>
      </c>
      <c r="M2627" s="33" t="s">
        <v>8450</v>
      </c>
      <c r="N2627" s="33" t="s">
        <v>4723</v>
      </c>
      <c r="O2627" s="5"/>
      <c r="P2627" s="35" t="s">
        <v>234</v>
      </c>
      <c r="Q2627" s="35" t="s">
        <v>4723</v>
      </c>
      <c r="R2627" s="33">
        <v>76697.0</v>
      </c>
      <c r="S2627" s="37"/>
      <c r="T2627" s="33"/>
      <c r="U2627" s="33">
        <v>4.98</v>
      </c>
      <c r="V2627" s="33" t="s">
        <v>154</v>
      </c>
      <c r="W2627" s="33"/>
      <c r="X2627" s="33"/>
      <c r="Y2627" s="5"/>
      <c r="Z2627" s="5"/>
      <c r="AA2627" s="33">
        <v>1.0</v>
      </c>
      <c r="AB2627" s="33"/>
      <c r="AC2627" s="33">
        <v>1.0</v>
      </c>
      <c r="AD2627" s="5"/>
      <c r="AE2627" s="5"/>
      <c r="AF2627" s="5"/>
      <c r="AG2627" s="16"/>
      <c r="AH2627" s="38" t="str">
        <f t="shared" si="1"/>
        <v/>
      </c>
      <c r="AI2627" s="39">
        <f t="shared" si="2"/>
        <v>1</v>
      </c>
      <c r="AJ2627" s="37" t="str">
        <f t="shared" si="3"/>
        <v/>
      </c>
      <c r="AK2627" s="41" t="str">
        <f t="shared" si="4"/>
        <v/>
      </c>
      <c r="AL2627" s="35" t="s">
        <v>234</v>
      </c>
      <c r="AM2627" s="33" t="s">
        <v>4723</v>
      </c>
      <c r="AN2627" s="33" t="s">
        <v>15782</v>
      </c>
      <c r="AO2627" s="41"/>
      <c r="AP2627" s="33" t="s">
        <v>169</v>
      </c>
      <c r="AQ2627" s="33" t="s">
        <v>170</v>
      </c>
      <c r="AR2627" s="33">
        <v>450.0</v>
      </c>
      <c r="AS2627" s="42"/>
      <c r="AT2627" s="42"/>
      <c r="AU2627" s="42"/>
      <c r="AV2627" s="42"/>
      <c r="AW2627" s="42"/>
      <c r="AX2627" s="5"/>
      <c r="AY2627" s="33"/>
      <c r="AZ2627" s="33" t="s">
        <v>16209</v>
      </c>
      <c r="BA2627" s="5"/>
      <c r="BB2627" s="5"/>
      <c r="BC2627" s="5" t="s">
        <v>16210</v>
      </c>
      <c r="BD2627" s="33" t="s">
        <v>173</v>
      </c>
      <c r="BE2627" s="41"/>
      <c r="BF2627" s="35"/>
      <c r="BG2627" s="33" t="s">
        <v>169</v>
      </c>
      <c r="BH2627" s="5"/>
      <c r="BI2627" s="33">
        <v>450.0</v>
      </c>
      <c r="BJ2627" s="33" t="s">
        <v>170</v>
      </c>
      <c r="BK2627" s="5"/>
      <c r="BL2627" s="5">
        <f t="shared" si="5"/>
        <v>5991.75</v>
      </c>
      <c r="BM2627" s="5"/>
      <c r="BN2627" s="5"/>
      <c r="BO2627" s="42">
        <f t="shared" si="6"/>
        <v>5991.75</v>
      </c>
      <c r="BP2627" s="44"/>
      <c r="BQ2627" s="45"/>
      <c r="BR2627" s="47"/>
      <c r="BS2627" s="45"/>
      <c r="BT2627" s="37"/>
      <c r="BU2627" s="5"/>
      <c r="BV2627" s="38"/>
      <c r="BW2627" s="48"/>
      <c r="BX2627" s="44"/>
      <c r="BY2627" s="44"/>
      <c r="BZ2627" s="33" t="s">
        <v>131</v>
      </c>
      <c r="CA2627" s="5"/>
      <c r="CB2627" s="5"/>
      <c r="CC2627" s="33" t="s">
        <v>177</v>
      </c>
      <c r="CD2627" s="5"/>
      <c r="CE2627" s="5"/>
      <c r="CF2627" s="33" t="s">
        <v>178</v>
      </c>
      <c r="CG2627" s="33" t="s">
        <v>16211</v>
      </c>
      <c r="CH2627" s="5"/>
      <c r="CI2627" s="5"/>
      <c r="CJ2627" s="5"/>
      <c r="CK2627" s="33"/>
      <c r="CL2627" s="49">
        <v>44946.0</v>
      </c>
      <c r="CM2627" s="33" t="s">
        <v>180</v>
      </c>
      <c r="CN2627" s="5"/>
      <c r="CO2627" s="33">
        <v>3.0</v>
      </c>
      <c r="CP2627" s="33" t="s">
        <v>181</v>
      </c>
      <c r="CQ2627" s="50" t="str">
        <f t="shared" si="7"/>
        <v>09/04/1962</v>
      </c>
      <c r="CR2627" s="33" t="s">
        <v>182</v>
      </c>
      <c r="CS2627" s="33">
        <v>7.0</v>
      </c>
      <c r="CT2627" s="33">
        <v>5.0</v>
      </c>
      <c r="CU2627" s="33">
        <v>25.0</v>
      </c>
      <c r="CV2627" s="33">
        <v>1720.0</v>
      </c>
      <c r="CW2627" s="5"/>
      <c r="CX2627" s="5"/>
      <c r="CY2627" s="33">
        <v>-99.84194</v>
      </c>
      <c r="CZ2627" s="33">
        <v>20.569398</v>
      </c>
      <c r="DA2627" s="33">
        <v>5.570694418E9</v>
      </c>
      <c r="DB2627" s="33">
        <v>2.0</v>
      </c>
      <c r="DC2627" s="33" t="s">
        <v>15501</v>
      </c>
      <c r="DD2627" s="33">
        <v>2023.0</v>
      </c>
      <c r="DE2627" s="33" t="s">
        <v>184</v>
      </c>
      <c r="DF2627" s="33"/>
      <c r="DG2627" s="33" t="s">
        <v>185</v>
      </c>
      <c r="DH2627" s="33" t="s">
        <v>186</v>
      </c>
      <c r="DI2627" s="5"/>
      <c r="DJ2627" s="5"/>
    </row>
    <row r="2628">
      <c r="A2628" s="33" t="s">
        <v>16212</v>
      </c>
      <c r="B2628" s="34">
        <v>44957.0</v>
      </c>
      <c r="C2628" s="35" t="s">
        <v>137</v>
      </c>
      <c r="D2628" s="35" t="s">
        <v>139</v>
      </c>
      <c r="E2628" s="35" t="s">
        <v>142</v>
      </c>
      <c r="F2628" s="36" t="s">
        <v>144</v>
      </c>
      <c r="G2628" s="33" t="s">
        <v>16213</v>
      </c>
      <c r="H2628" s="33" t="s">
        <v>1983</v>
      </c>
      <c r="I2628" s="33" t="s">
        <v>1633</v>
      </c>
      <c r="J2628" s="33" t="s">
        <v>220</v>
      </c>
      <c r="K2628" s="35" t="s">
        <v>150</v>
      </c>
      <c r="L2628" s="33" t="s">
        <v>10462</v>
      </c>
      <c r="M2628" s="33" t="s">
        <v>8450</v>
      </c>
      <c r="N2628" s="33" t="s">
        <v>4723</v>
      </c>
      <c r="O2628" s="5"/>
      <c r="P2628" s="35" t="s">
        <v>234</v>
      </c>
      <c r="Q2628" s="35" t="s">
        <v>4723</v>
      </c>
      <c r="R2628" s="33">
        <v>76697.0</v>
      </c>
      <c r="S2628" s="37"/>
      <c r="T2628" s="33"/>
      <c r="U2628" s="33">
        <v>2.79</v>
      </c>
      <c r="V2628" s="33" t="s">
        <v>154</v>
      </c>
      <c r="W2628" s="33"/>
      <c r="X2628" s="33"/>
      <c r="Y2628" s="5"/>
      <c r="Z2628" s="5"/>
      <c r="AA2628" s="33">
        <v>1.0</v>
      </c>
      <c r="AB2628" s="33"/>
      <c r="AC2628" s="33">
        <v>1.0</v>
      </c>
      <c r="AD2628" s="5"/>
      <c r="AE2628" s="5"/>
      <c r="AF2628" s="5"/>
      <c r="AG2628" s="16"/>
      <c r="AH2628" s="38" t="str">
        <f t="shared" si="1"/>
        <v/>
      </c>
      <c r="AI2628" s="39" t="str">
        <f t="shared" si="2"/>
        <v/>
      </c>
      <c r="AJ2628" s="37" t="str">
        <f t="shared" si="3"/>
        <v/>
      </c>
      <c r="AK2628" s="41" t="str">
        <f t="shared" si="4"/>
        <v/>
      </c>
      <c r="AL2628" s="35" t="s">
        <v>234</v>
      </c>
      <c r="AM2628" s="33" t="s">
        <v>4723</v>
      </c>
      <c r="AN2628" s="33" t="s">
        <v>15782</v>
      </c>
      <c r="AO2628" s="41"/>
      <c r="AP2628" s="33" t="s">
        <v>169</v>
      </c>
      <c r="AQ2628" s="33" t="s">
        <v>170</v>
      </c>
      <c r="AR2628" s="33">
        <v>300.0</v>
      </c>
      <c r="AS2628" s="42"/>
      <c r="AT2628" s="42"/>
      <c r="AU2628" s="42"/>
      <c r="AV2628" s="42"/>
      <c r="AW2628" s="42"/>
      <c r="AX2628" s="5"/>
      <c r="AY2628" s="33"/>
      <c r="AZ2628" s="33" t="s">
        <v>16214</v>
      </c>
      <c r="BA2628" s="5"/>
      <c r="BB2628" s="5"/>
      <c r="BC2628" s="5" t="s">
        <v>16215</v>
      </c>
      <c r="BD2628" s="33" t="s">
        <v>173</v>
      </c>
      <c r="BE2628" s="41"/>
      <c r="BF2628" s="35"/>
      <c r="BG2628" s="33" t="s">
        <v>169</v>
      </c>
      <c r="BH2628" s="5"/>
      <c r="BI2628" s="33">
        <v>300.0</v>
      </c>
      <c r="BJ2628" s="33" t="s">
        <v>170</v>
      </c>
      <c r="BK2628" s="5"/>
      <c r="BL2628" s="5">
        <f t="shared" si="5"/>
        <v>3994.5</v>
      </c>
      <c r="BM2628" s="5"/>
      <c r="BN2628" s="5"/>
      <c r="BO2628" s="42">
        <f t="shared" si="6"/>
        <v>3994.5</v>
      </c>
      <c r="BP2628" s="44"/>
      <c r="BQ2628" s="45"/>
      <c r="BR2628" s="47"/>
      <c r="BS2628" s="45"/>
      <c r="BT2628" s="37"/>
      <c r="BU2628" s="5"/>
      <c r="BV2628" s="38"/>
      <c r="BW2628" s="48"/>
      <c r="BX2628" s="44"/>
      <c r="BY2628" s="44"/>
      <c r="BZ2628" s="33" t="s">
        <v>131</v>
      </c>
      <c r="CA2628" s="5"/>
      <c r="CB2628" s="5"/>
      <c r="CC2628" s="33" t="s">
        <v>177</v>
      </c>
      <c r="CD2628" s="5"/>
      <c r="CE2628" s="5"/>
      <c r="CF2628" s="33" t="s">
        <v>178</v>
      </c>
      <c r="CG2628" s="33" t="s">
        <v>16216</v>
      </c>
      <c r="CH2628" s="5"/>
      <c r="CI2628" s="5"/>
      <c r="CJ2628" s="5"/>
      <c r="CK2628" s="33"/>
      <c r="CL2628" s="49">
        <v>44946.0</v>
      </c>
      <c r="CM2628" s="33" t="s">
        <v>180</v>
      </c>
      <c r="CN2628" s="5"/>
      <c r="CO2628" s="33">
        <v>2.0</v>
      </c>
      <c r="CP2628" s="33" t="s">
        <v>181</v>
      </c>
      <c r="CQ2628" s="50" t="str">
        <f t="shared" si="7"/>
        <v>05/09/1967</v>
      </c>
      <c r="CR2628" s="33" t="s">
        <v>182</v>
      </c>
      <c r="CS2628" s="33">
        <v>7.0</v>
      </c>
      <c r="CT2628" s="33">
        <v>5.0</v>
      </c>
      <c r="CU2628" s="33">
        <v>25.0</v>
      </c>
      <c r="CV2628" s="33">
        <v>1720.0</v>
      </c>
      <c r="CW2628" s="5"/>
      <c r="CX2628" s="5"/>
      <c r="CY2628" s="33">
        <v>-99.84194</v>
      </c>
      <c r="CZ2628" s="33">
        <v>20.569398</v>
      </c>
      <c r="DA2628" s="33">
        <v>4.4219266E9</v>
      </c>
      <c r="DB2628" s="33">
        <v>1.0</v>
      </c>
      <c r="DC2628" s="33" t="s">
        <v>15501</v>
      </c>
      <c r="DD2628" s="33">
        <v>2023.0</v>
      </c>
      <c r="DE2628" s="33" t="s">
        <v>184</v>
      </c>
      <c r="DF2628" s="33"/>
      <c r="DG2628" s="33" t="s">
        <v>185</v>
      </c>
      <c r="DH2628" s="33" t="s">
        <v>186</v>
      </c>
      <c r="DI2628" s="5"/>
      <c r="DJ2628" s="5"/>
    </row>
    <row r="2629">
      <c r="A2629" s="33" t="s">
        <v>16217</v>
      </c>
      <c r="B2629" s="34">
        <v>44957.0</v>
      </c>
      <c r="C2629" s="35" t="s">
        <v>137</v>
      </c>
      <c r="D2629" s="35" t="s">
        <v>139</v>
      </c>
      <c r="E2629" s="35" t="s">
        <v>142</v>
      </c>
      <c r="F2629" s="36" t="s">
        <v>144</v>
      </c>
      <c r="G2629" s="33" t="s">
        <v>16213</v>
      </c>
      <c r="H2629" s="33" t="s">
        <v>16218</v>
      </c>
      <c r="I2629" s="33" t="s">
        <v>4703</v>
      </c>
      <c r="J2629" s="33" t="s">
        <v>359</v>
      </c>
      <c r="K2629" s="35" t="s">
        <v>150</v>
      </c>
      <c r="L2629" s="33" t="s">
        <v>10462</v>
      </c>
      <c r="M2629" s="33" t="s">
        <v>8450</v>
      </c>
      <c r="N2629" s="33" t="s">
        <v>4723</v>
      </c>
      <c r="O2629" s="5"/>
      <c r="P2629" s="35" t="s">
        <v>234</v>
      </c>
      <c r="Q2629" s="35" t="s">
        <v>4723</v>
      </c>
      <c r="R2629" s="33">
        <v>76697.0</v>
      </c>
      <c r="S2629" s="37"/>
      <c r="T2629" s="33"/>
      <c r="U2629" s="33">
        <v>8.65</v>
      </c>
      <c r="V2629" s="33" t="s">
        <v>154</v>
      </c>
      <c r="W2629" s="33"/>
      <c r="X2629" s="33"/>
      <c r="Y2629" s="5"/>
      <c r="Z2629" s="5"/>
      <c r="AA2629" s="33">
        <v>1.0</v>
      </c>
      <c r="AB2629" s="33"/>
      <c r="AC2629" s="33">
        <v>1.0</v>
      </c>
      <c r="AD2629" s="5"/>
      <c r="AE2629" s="5"/>
      <c r="AF2629" s="5"/>
      <c r="AG2629" s="16"/>
      <c r="AH2629" s="38" t="str">
        <f t="shared" si="1"/>
        <v/>
      </c>
      <c r="AI2629" s="39" t="str">
        <f t="shared" si="2"/>
        <v/>
      </c>
      <c r="AJ2629" s="37" t="str">
        <f t="shared" si="3"/>
        <v/>
      </c>
      <c r="AK2629" s="41" t="str">
        <f t="shared" si="4"/>
        <v/>
      </c>
      <c r="AL2629" s="35" t="s">
        <v>234</v>
      </c>
      <c r="AM2629" s="33" t="s">
        <v>4723</v>
      </c>
      <c r="AN2629" s="33" t="s">
        <v>15782</v>
      </c>
      <c r="AO2629" s="41"/>
      <c r="AP2629" s="33" t="s">
        <v>169</v>
      </c>
      <c r="AQ2629" s="33" t="s">
        <v>170</v>
      </c>
      <c r="AR2629" s="33">
        <v>450.0</v>
      </c>
      <c r="AS2629" s="42"/>
      <c r="AT2629" s="42"/>
      <c r="AU2629" s="42"/>
      <c r="AV2629" s="42"/>
      <c r="AW2629" s="42"/>
      <c r="AX2629" s="5"/>
      <c r="AY2629" s="33"/>
      <c r="AZ2629" s="33" t="s">
        <v>16219</v>
      </c>
      <c r="BA2629" s="5"/>
      <c r="BB2629" s="5"/>
      <c r="BC2629" s="5" t="s">
        <v>16220</v>
      </c>
      <c r="BD2629" s="33" t="s">
        <v>173</v>
      </c>
      <c r="BE2629" s="41"/>
      <c r="BF2629" s="35"/>
      <c r="BG2629" s="33" t="s">
        <v>169</v>
      </c>
      <c r="BH2629" s="5"/>
      <c r="BI2629" s="33">
        <v>450.0</v>
      </c>
      <c r="BJ2629" s="33" t="s">
        <v>170</v>
      </c>
      <c r="BK2629" s="5"/>
      <c r="BL2629" s="5">
        <f t="shared" si="5"/>
        <v>5991.75</v>
      </c>
      <c r="BM2629" s="5"/>
      <c r="BN2629" s="5"/>
      <c r="BO2629" s="42">
        <f t="shared" si="6"/>
        <v>5991.75</v>
      </c>
      <c r="BP2629" s="44"/>
      <c r="BQ2629" s="45"/>
      <c r="BR2629" s="47"/>
      <c r="BS2629" s="45"/>
      <c r="BT2629" s="37"/>
      <c r="BU2629" s="5"/>
      <c r="BV2629" s="38"/>
      <c r="BW2629" s="48"/>
      <c r="BX2629" s="44"/>
      <c r="BY2629" s="44"/>
      <c r="BZ2629" s="33" t="s">
        <v>131</v>
      </c>
      <c r="CA2629" s="5"/>
      <c r="CB2629" s="5"/>
      <c r="CC2629" s="33" t="s">
        <v>177</v>
      </c>
      <c r="CD2629" s="5"/>
      <c r="CE2629" s="5"/>
      <c r="CF2629" s="33" t="s">
        <v>178</v>
      </c>
      <c r="CG2629" s="33" t="s">
        <v>16216</v>
      </c>
      <c r="CH2629" s="5"/>
      <c r="CI2629" s="5"/>
      <c r="CJ2629" s="5"/>
      <c r="CK2629" s="33"/>
      <c r="CL2629" s="49">
        <v>44946.0</v>
      </c>
      <c r="CM2629" s="33" t="s">
        <v>180</v>
      </c>
      <c r="CN2629" s="5"/>
      <c r="CO2629" s="33">
        <v>3.0</v>
      </c>
      <c r="CP2629" s="33" t="s">
        <v>181</v>
      </c>
      <c r="CQ2629" s="50" t="str">
        <f t="shared" si="7"/>
        <v>05/09/1967</v>
      </c>
      <c r="CR2629" s="33" t="s">
        <v>182</v>
      </c>
      <c r="CS2629" s="33">
        <v>7.0</v>
      </c>
      <c r="CT2629" s="33">
        <v>5.0</v>
      </c>
      <c r="CU2629" s="33">
        <v>25.0</v>
      </c>
      <c r="CV2629" s="33">
        <v>1720.0</v>
      </c>
      <c r="CW2629" s="5"/>
      <c r="CX2629" s="5"/>
      <c r="CY2629" s="33">
        <v>-99.84194</v>
      </c>
      <c r="CZ2629" s="33">
        <v>20.569398</v>
      </c>
      <c r="DA2629" s="33">
        <v>4.4219266E9</v>
      </c>
      <c r="DB2629" s="33">
        <v>1.0</v>
      </c>
      <c r="DC2629" s="33" t="s">
        <v>15501</v>
      </c>
      <c r="DD2629" s="33">
        <v>2023.0</v>
      </c>
      <c r="DE2629" s="33" t="s">
        <v>184</v>
      </c>
      <c r="DF2629" s="33"/>
      <c r="DG2629" s="33" t="s">
        <v>185</v>
      </c>
      <c r="DH2629" s="33" t="s">
        <v>186</v>
      </c>
      <c r="DI2629" s="5"/>
      <c r="DJ2629" s="5"/>
    </row>
    <row r="2630">
      <c r="A2630" s="33" t="s">
        <v>16221</v>
      </c>
      <c r="B2630" s="34">
        <v>44957.0</v>
      </c>
      <c r="C2630" s="35" t="s">
        <v>137</v>
      </c>
      <c r="D2630" s="35" t="s">
        <v>139</v>
      </c>
      <c r="E2630" s="35" t="s">
        <v>142</v>
      </c>
      <c r="F2630" s="36" t="s">
        <v>144</v>
      </c>
      <c r="G2630" s="33" t="s">
        <v>16222</v>
      </c>
      <c r="H2630" s="33" t="s">
        <v>1706</v>
      </c>
      <c r="I2630" s="33" t="s">
        <v>439</v>
      </c>
      <c r="J2630" s="33" t="s">
        <v>204</v>
      </c>
      <c r="K2630" s="35" t="s">
        <v>421</v>
      </c>
      <c r="L2630" s="33" t="s">
        <v>16223</v>
      </c>
      <c r="M2630" s="33">
        <v>114.0</v>
      </c>
      <c r="N2630" s="33" t="s">
        <v>6847</v>
      </c>
      <c r="O2630" s="5"/>
      <c r="P2630" s="35" t="s">
        <v>234</v>
      </c>
      <c r="Q2630" s="35" t="s">
        <v>6847</v>
      </c>
      <c r="R2630" s="33">
        <v>76750.0</v>
      </c>
      <c r="S2630" s="37"/>
      <c r="T2630" s="33"/>
      <c r="U2630" s="33">
        <v>3.22</v>
      </c>
      <c r="V2630" s="33" t="s">
        <v>154</v>
      </c>
      <c r="W2630" s="33"/>
      <c r="X2630" s="33"/>
      <c r="Y2630" s="5"/>
      <c r="Z2630" s="5"/>
      <c r="AA2630" s="33">
        <v>1.0</v>
      </c>
      <c r="AB2630" s="33"/>
      <c r="AC2630" s="33">
        <v>1.0</v>
      </c>
      <c r="AD2630" s="5"/>
      <c r="AE2630" s="5"/>
      <c r="AF2630" s="5"/>
      <c r="AG2630" s="16"/>
      <c r="AH2630" s="38" t="str">
        <f t="shared" si="1"/>
        <v/>
      </c>
      <c r="AI2630" s="39" t="str">
        <f t="shared" si="2"/>
        <v/>
      </c>
      <c r="AJ2630" s="37" t="str">
        <f t="shared" si="3"/>
        <v/>
      </c>
      <c r="AK2630" s="41" t="str">
        <f t="shared" si="4"/>
        <v/>
      </c>
      <c r="AL2630" s="35" t="s">
        <v>234</v>
      </c>
      <c r="AM2630" s="33" t="s">
        <v>234</v>
      </c>
      <c r="AN2630" s="33" t="s">
        <v>234</v>
      </c>
      <c r="AO2630" s="41"/>
      <c r="AP2630" s="33" t="s">
        <v>169</v>
      </c>
      <c r="AQ2630" s="33" t="s">
        <v>170</v>
      </c>
      <c r="AR2630" s="33">
        <v>450.0</v>
      </c>
      <c r="AS2630" s="42"/>
      <c r="AT2630" s="42"/>
      <c r="AU2630" s="42"/>
      <c r="AV2630" s="42"/>
      <c r="AW2630" s="42"/>
      <c r="AX2630" s="5"/>
      <c r="AY2630" s="33"/>
      <c r="AZ2630" s="33" t="s">
        <v>16224</v>
      </c>
      <c r="BA2630" s="5"/>
      <c r="BB2630" s="5"/>
      <c r="BC2630" s="5" t="s">
        <v>16225</v>
      </c>
      <c r="BD2630" s="33" t="s">
        <v>173</v>
      </c>
      <c r="BE2630" s="41"/>
      <c r="BF2630" s="35"/>
      <c r="BG2630" s="33" t="s">
        <v>169</v>
      </c>
      <c r="BH2630" s="5"/>
      <c r="BI2630" s="33">
        <v>450.0</v>
      </c>
      <c r="BJ2630" s="33" t="s">
        <v>170</v>
      </c>
      <c r="BK2630" s="5"/>
      <c r="BL2630" s="5">
        <f t="shared" si="5"/>
        <v>5991.75</v>
      </c>
      <c r="BM2630" s="5"/>
      <c r="BN2630" s="5"/>
      <c r="BO2630" s="42">
        <f t="shared" si="6"/>
        <v>5991.75</v>
      </c>
      <c r="BP2630" s="44"/>
      <c r="BQ2630" s="45"/>
      <c r="BR2630" s="47"/>
      <c r="BS2630" s="45"/>
      <c r="BT2630" s="37"/>
      <c r="BU2630" s="5"/>
      <c r="BV2630" s="38"/>
      <c r="BW2630" s="48"/>
      <c r="BX2630" s="44"/>
      <c r="BY2630" s="44"/>
      <c r="BZ2630" s="33" t="s">
        <v>131</v>
      </c>
      <c r="CA2630" s="5"/>
      <c r="CB2630" s="5"/>
      <c r="CC2630" s="33" t="s">
        <v>177</v>
      </c>
      <c r="CD2630" s="5"/>
      <c r="CE2630" s="5"/>
      <c r="CF2630" s="33" t="s">
        <v>178</v>
      </c>
      <c r="CG2630" s="33" t="s">
        <v>16226</v>
      </c>
      <c r="CH2630" s="5"/>
      <c r="CI2630" s="5"/>
      <c r="CJ2630" s="5"/>
      <c r="CK2630" s="33"/>
      <c r="CL2630" s="49">
        <v>44946.0</v>
      </c>
      <c r="CM2630" s="33" t="s">
        <v>180</v>
      </c>
      <c r="CN2630" s="5"/>
      <c r="CO2630" s="33">
        <v>3.0</v>
      </c>
      <c r="CP2630" s="33" t="s">
        <v>181</v>
      </c>
      <c r="CQ2630" s="50" t="str">
        <f t="shared" si="7"/>
        <v>29/11/1981</v>
      </c>
      <c r="CR2630" s="33" t="s">
        <v>182</v>
      </c>
      <c r="CS2630" s="33">
        <v>7.0</v>
      </c>
      <c r="CT2630" s="33">
        <v>5.0</v>
      </c>
      <c r="CU2630" s="33">
        <v>28.0</v>
      </c>
      <c r="CV2630" s="33">
        <v>2131.0</v>
      </c>
      <c r="CW2630" s="5"/>
      <c r="CX2630" s="5"/>
      <c r="CY2630" s="33">
        <v>-99.9037487</v>
      </c>
      <c r="CZ2630" s="33">
        <v>20.6623552</v>
      </c>
      <c r="DA2630" s="33">
        <v>4.4219266E9</v>
      </c>
      <c r="DB2630" s="33">
        <v>1.0</v>
      </c>
      <c r="DC2630" s="33" t="s">
        <v>15501</v>
      </c>
      <c r="DD2630" s="33">
        <v>2023.0</v>
      </c>
      <c r="DE2630" s="33" t="s">
        <v>184</v>
      </c>
      <c r="DF2630" s="33"/>
      <c r="DG2630" s="33" t="s">
        <v>185</v>
      </c>
      <c r="DH2630" s="33" t="s">
        <v>186</v>
      </c>
      <c r="DI2630" s="5"/>
      <c r="DJ2630" s="5"/>
    </row>
    <row r="2631">
      <c r="A2631" s="33" t="s">
        <v>16227</v>
      </c>
      <c r="B2631" s="34">
        <v>44957.0</v>
      </c>
      <c r="C2631" s="35" t="s">
        <v>137</v>
      </c>
      <c r="D2631" s="35" t="s">
        <v>139</v>
      </c>
      <c r="E2631" s="35" t="s">
        <v>142</v>
      </c>
      <c r="F2631" s="36" t="s">
        <v>144</v>
      </c>
      <c r="G2631" s="33" t="s">
        <v>16228</v>
      </c>
      <c r="H2631" s="33" t="s">
        <v>498</v>
      </c>
      <c r="I2631" s="33" t="s">
        <v>255</v>
      </c>
      <c r="J2631" s="33" t="s">
        <v>149</v>
      </c>
      <c r="K2631" s="35" t="s">
        <v>421</v>
      </c>
      <c r="L2631" s="33" t="s">
        <v>8934</v>
      </c>
      <c r="M2631" s="33" t="s">
        <v>15661</v>
      </c>
      <c r="N2631" s="33" t="s">
        <v>16229</v>
      </c>
      <c r="O2631" s="5"/>
      <c r="P2631" s="35" t="s">
        <v>1077</v>
      </c>
      <c r="Q2631" s="35" t="s">
        <v>16229</v>
      </c>
      <c r="R2631" s="33">
        <v>76791.0</v>
      </c>
      <c r="S2631" s="37"/>
      <c r="T2631" s="33"/>
      <c r="U2631" s="33">
        <v>11.8</v>
      </c>
      <c r="V2631" s="33" t="s">
        <v>154</v>
      </c>
      <c r="W2631" s="33"/>
      <c r="X2631" s="33"/>
      <c r="Y2631" s="5"/>
      <c r="Z2631" s="5"/>
      <c r="AA2631" s="33">
        <v>1.0</v>
      </c>
      <c r="AB2631" s="33"/>
      <c r="AC2631" s="33">
        <v>1.0</v>
      </c>
      <c r="AD2631" s="5"/>
      <c r="AE2631" s="5"/>
      <c r="AF2631" s="5"/>
      <c r="AG2631" s="16"/>
      <c r="AH2631" s="38" t="str">
        <f t="shared" si="1"/>
        <v/>
      </c>
      <c r="AI2631" s="39">
        <f t="shared" si="2"/>
        <v>1</v>
      </c>
      <c r="AJ2631" s="37" t="str">
        <f t="shared" si="3"/>
        <v/>
      </c>
      <c r="AK2631" s="41" t="str">
        <f t="shared" si="4"/>
        <v/>
      </c>
      <c r="AL2631" s="35" t="s">
        <v>234</v>
      </c>
      <c r="AM2631" s="33" t="s">
        <v>234</v>
      </c>
      <c r="AN2631" s="33" t="s">
        <v>234</v>
      </c>
      <c r="AO2631" s="41"/>
      <c r="AP2631" s="33" t="s">
        <v>169</v>
      </c>
      <c r="AQ2631" s="33" t="s">
        <v>170</v>
      </c>
      <c r="AR2631" s="33">
        <v>450.0</v>
      </c>
      <c r="AS2631" s="42"/>
      <c r="AT2631" s="42"/>
      <c r="AU2631" s="42"/>
      <c r="AV2631" s="42"/>
      <c r="AW2631" s="42"/>
      <c r="AX2631" s="5"/>
      <c r="AY2631" s="33"/>
      <c r="AZ2631" s="33" t="s">
        <v>16230</v>
      </c>
      <c r="BA2631" s="5"/>
      <c r="BB2631" s="5"/>
      <c r="BC2631" s="5" t="s">
        <v>16231</v>
      </c>
      <c r="BD2631" s="33" t="s">
        <v>173</v>
      </c>
      <c r="BE2631" s="41"/>
      <c r="BF2631" s="35"/>
      <c r="BG2631" s="33" t="s">
        <v>169</v>
      </c>
      <c r="BH2631" s="5"/>
      <c r="BI2631" s="33">
        <v>450.0</v>
      </c>
      <c r="BJ2631" s="33" t="s">
        <v>170</v>
      </c>
      <c r="BK2631" s="5"/>
      <c r="BL2631" s="5">
        <f t="shared" si="5"/>
        <v>5991.75</v>
      </c>
      <c r="BM2631" s="5"/>
      <c r="BN2631" s="5"/>
      <c r="BO2631" s="42">
        <f t="shared" si="6"/>
        <v>5991.75</v>
      </c>
      <c r="BP2631" s="44"/>
      <c r="BQ2631" s="45"/>
      <c r="BR2631" s="47"/>
      <c r="BS2631" s="45"/>
      <c r="BT2631" s="37"/>
      <c r="BU2631" s="5"/>
      <c r="BV2631" s="38"/>
      <c r="BW2631" s="48"/>
      <c r="BX2631" s="44"/>
      <c r="BY2631" s="44"/>
      <c r="BZ2631" s="33" t="s">
        <v>131</v>
      </c>
      <c r="CA2631" s="5"/>
      <c r="CB2631" s="5"/>
      <c r="CC2631" s="33" t="s">
        <v>177</v>
      </c>
      <c r="CD2631" s="5"/>
      <c r="CE2631" s="5"/>
      <c r="CF2631" s="33" t="s">
        <v>178</v>
      </c>
      <c r="CG2631" s="33" t="s">
        <v>16232</v>
      </c>
      <c r="CH2631" s="5"/>
      <c r="CI2631" s="5"/>
      <c r="CJ2631" s="5"/>
      <c r="CK2631" s="33"/>
      <c r="CL2631" s="49">
        <v>44946.0</v>
      </c>
      <c r="CM2631" s="33" t="s">
        <v>180</v>
      </c>
      <c r="CN2631" s="5"/>
      <c r="CO2631" s="33">
        <v>3.0</v>
      </c>
      <c r="CP2631" s="33" t="s">
        <v>181</v>
      </c>
      <c r="CQ2631" s="50" t="str">
        <f t="shared" si="7"/>
        <v>03/07/1950</v>
      </c>
      <c r="CR2631" s="33" t="s">
        <v>182</v>
      </c>
      <c r="CS2631" s="33">
        <v>17.0</v>
      </c>
      <c r="CT2631" s="33">
        <v>5.0</v>
      </c>
      <c r="CU2631" s="33">
        <v>28.0</v>
      </c>
      <c r="CV2631" s="33">
        <v>1839.0</v>
      </c>
      <c r="CW2631" s="5"/>
      <c r="CX2631" s="5"/>
      <c r="CY2631" s="33">
        <v>-99.9389049</v>
      </c>
      <c r="CZ2631" s="33">
        <v>20.4751142</v>
      </c>
      <c r="DA2631" s="33">
        <v>4.4219266E9</v>
      </c>
      <c r="DB2631" s="33">
        <v>1.0</v>
      </c>
      <c r="DC2631" s="33" t="s">
        <v>15501</v>
      </c>
      <c r="DD2631" s="33">
        <v>2023.0</v>
      </c>
      <c r="DE2631" s="33" t="s">
        <v>184</v>
      </c>
      <c r="DF2631" s="33"/>
      <c r="DG2631" s="33" t="s">
        <v>185</v>
      </c>
      <c r="DH2631" s="33" t="s">
        <v>186</v>
      </c>
      <c r="DI2631" s="5"/>
      <c r="DJ2631" s="5"/>
    </row>
    <row r="2632">
      <c r="A2632" s="33" t="s">
        <v>16233</v>
      </c>
      <c r="B2632" s="34">
        <v>44957.0</v>
      </c>
      <c r="C2632" s="35" t="s">
        <v>137</v>
      </c>
      <c r="D2632" s="35" t="s">
        <v>139</v>
      </c>
      <c r="E2632" s="35" t="s">
        <v>142</v>
      </c>
      <c r="F2632" s="36" t="s">
        <v>144</v>
      </c>
      <c r="G2632" s="33" t="s">
        <v>16234</v>
      </c>
      <c r="H2632" s="33" t="s">
        <v>16235</v>
      </c>
      <c r="I2632" s="33" t="s">
        <v>247</v>
      </c>
      <c r="J2632" s="33" t="s">
        <v>204</v>
      </c>
      <c r="K2632" s="35" t="s">
        <v>150</v>
      </c>
      <c r="L2632" s="33" t="s">
        <v>1457</v>
      </c>
      <c r="M2632" s="33" t="s">
        <v>8450</v>
      </c>
      <c r="N2632" s="33" t="s">
        <v>1612</v>
      </c>
      <c r="O2632" s="5"/>
      <c r="P2632" s="35" t="s">
        <v>153</v>
      </c>
      <c r="Q2632" s="35" t="s">
        <v>1612</v>
      </c>
      <c r="R2632" s="33">
        <v>76505.0</v>
      </c>
      <c r="S2632" s="37"/>
      <c r="T2632" s="33"/>
      <c r="U2632" s="33">
        <v>5.24</v>
      </c>
      <c r="V2632" s="33" t="s">
        <v>154</v>
      </c>
      <c r="W2632" s="33"/>
      <c r="X2632" s="33"/>
      <c r="Y2632" s="5"/>
      <c r="Z2632" s="5"/>
      <c r="AA2632" s="33">
        <v>1.0</v>
      </c>
      <c r="AB2632" s="33">
        <v>1.0</v>
      </c>
      <c r="AC2632" s="33"/>
      <c r="AD2632" s="5"/>
      <c r="AE2632" s="5"/>
      <c r="AF2632" s="5"/>
      <c r="AG2632" s="16"/>
      <c r="AH2632" s="38" t="str">
        <f t="shared" si="1"/>
        <v/>
      </c>
      <c r="AI2632" s="39" t="str">
        <f t="shared" si="2"/>
        <v/>
      </c>
      <c r="AJ2632" s="37" t="str">
        <f t="shared" si="3"/>
        <v/>
      </c>
      <c r="AK2632" s="41" t="str">
        <f t="shared" si="4"/>
        <v/>
      </c>
      <c r="AL2632" s="35" t="s">
        <v>234</v>
      </c>
      <c r="AM2632" s="33" t="s">
        <v>15496</v>
      </c>
      <c r="AN2632" s="33" t="s">
        <v>15497</v>
      </c>
      <c r="AO2632" s="41"/>
      <c r="AP2632" s="33" t="s">
        <v>169</v>
      </c>
      <c r="AQ2632" s="33" t="s">
        <v>170</v>
      </c>
      <c r="AR2632" s="33">
        <v>450.0</v>
      </c>
      <c r="AS2632" s="42"/>
      <c r="AT2632" s="42"/>
      <c r="AU2632" s="42"/>
      <c r="AV2632" s="42"/>
      <c r="AW2632" s="42"/>
      <c r="AX2632" s="5"/>
      <c r="AY2632" s="33"/>
      <c r="AZ2632" s="33" t="s">
        <v>16236</v>
      </c>
      <c r="BA2632" s="5"/>
      <c r="BB2632" s="5"/>
      <c r="BC2632" s="5" t="s">
        <v>16237</v>
      </c>
      <c r="BD2632" s="33" t="s">
        <v>173</v>
      </c>
      <c r="BE2632" s="41"/>
      <c r="BF2632" s="35"/>
      <c r="BG2632" s="33" t="s">
        <v>169</v>
      </c>
      <c r="BH2632" s="5"/>
      <c r="BI2632" s="33">
        <v>450.0</v>
      </c>
      <c r="BJ2632" s="33" t="s">
        <v>170</v>
      </c>
      <c r="BK2632" s="5"/>
      <c r="BL2632" s="5">
        <f t="shared" si="5"/>
        <v>5991.75</v>
      </c>
      <c r="BM2632" s="5"/>
      <c r="BN2632" s="5"/>
      <c r="BO2632" s="42">
        <f t="shared" si="6"/>
        <v>5991.75</v>
      </c>
      <c r="BP2632" s="44"/>
      <c r="BQ2632" s="45"/>
      <c r="BR2632" s="47"/>
      <c r="BS2632" s="45"/>
      <c r="BT2632" s="37"/>
      <c r="BU2632" s="5"/>
      <c r="BV2632" s="38"/>
      <c r="BW2632" s="48"/>
      <c r="BX2632" s="44"/>
      <c r="BY2632" s="44"/>
      <c r="BZ2632" s="33" t="s">
        <v>131</v>
      </c>
      <c r="CA2632" s="5"/>
      <c r="CB2632" s="5"/>
      <c r="CC2632" s="33" t="s">
        <v>177</v>
      </c>
      <c r="CD2632" s="5"/>
      <c r="CE2632" s="5"/>
      <c r="CF2632" s="33" t="s">
        <v>178</v>
      </c>
      <c r="CG2632" s="33" t="s">
        <v>16238</v>
      </c>
      <c r="CH2632" s="5"/>
      <c r="CI2632" s="5"/>
      <c r="CJ2632" s="5"/>
      <c r="CK2632" s="33"/>
      <c r="CL2632" s="49">
        <v>44946.0</v>
      </c>
      <c r="CM2632" s="33" t="s">
        <v>180</v>
      </c>
      <c r="CN2632" s="5"/>
      <c r="CO2632" s="33">
        <v>3.0</v>
      </c>
      <c r="CP2632" s="33" t="s">
        <v>181</v>
      </c>
      <c r="CQ2632" s="50" t="str">
        <f t="shared" si="7"/>
        <v>02/01/1980</v>
      </c>
      <c r="CR2632" s="33" t="s">
        <v>243</v>
      </c>
      <c r="CS2632" s="33">
        <v>4.0</v>
      </c>
      <c r="CT2632" s="33">
        <v>5.0</v>
      </c>
      <c r="CU2632" s="33">
        <v>25.0</v>
      </c>
      <c r="CV2632" s="33">
        <v>1726.0</v>
      </c>
      <c r="CW2632" s="33">
        <v>4.01001009E8</v>
      </c>
      <c r="CX2632" s="33">
        <v>4.0100100209E10</v>
      </c>
      <c r="CY2632" s="33">
        <v>-99.8323942</v>
      </c>
      <c r="CZ2632" s="33">
        <v>20.6832318</v>
      </c>
      <c r="DA2632" s="33">
        <v>4.4219266E9</v>
      </c>
      <c r="DB2632" s="33">
        <v>1.0</v>
      </c>
      <c r="DC2632" s="33" t="s">
        <v>15501</v>
      </c>
      <c r="DD2632" s="33">
        <v>2023.0</v>
      </c>
      <c r="DE2632" s="33" t="s">
        <v>184</v>
      </c>
      <c r="DF2632" s="33"/>
      <c r="DG2632" s="33" t="s">
        <v>185</v>
      </c>
      <c r="DH2632" s="33" t="s">
        <v>186</v>
      </c>
      <c r="DI2632" s="5"/>
      <c r="DJ2632" s="5"/>
    </row>
    <row r="2633">
      <c r="A2633" s="33" t="s">
        <v>16239</v>
      </c>
      <c r="B2633" s="34">
        <v>44957.0</v>
      </c>
      <c r="C2633" s="35" t="s">
        <v>137</v>
      </c>
      <c r="D2633" s="35" t="s">
        <v>139</v>
      </c>
      <c r="E2633" s="35" t="s">
        <v>142</v>
      </c>
      <c r="F2633" s="36" t="s">
        <v>144</v>
      </c>
      <c r="G2633" s="33" t="s">
        <v>16240</v>
      </c>
      <c r="H2633" s="33" t="s">
        <v>16241</v>
      </c>
      <c r="I2633" s="33" t="s">
        <v>247</v>
      </c>
      <c r="J2633" s="33" t="s">
        <v>1805</v>
      </c>
      <c r="K2633" s="35" t="s">
        <v>150</v>
      </c>
      <c r="L2633" s="33" t="s">
        <v>8946</v>
      </c>
      <c r="M2633" s="33" t="s">
        <v>8450</v>
      </c>
      <c r="N2633" s="33" t="s">
        <v>1612</v>
      </c>
      <c r="O2633" s="5"/>
      <c r="P2633" s="35" t="s">
        <v>153</v>
      </c>
      <c r="Q2633" s="35" t="s">
        <v>1612</v>
      </c>
      <c r="R2633" s="33">
        <v>76505.0</v>
      </c>
      <c r="S2633" s="37"/>
      <c r="T2633" s="33"/>
      <c r="U2633" s="33">
        <v>6.07</v>
      </c>
      <c r="V2633" s="33" t="s">
        <v>154</v>
      </c>
      <c r="W2633" s="33"/>
      <c r="X2633" s="33"/>
      <c r="Y2633" s="5"/>
      <c r="Z2633" s="5"/>
      <c r="AA2633" s="33">
        <v>1.0</v>
      </c>
      <c r="AB2633" s="33"/>
      <c r="AC2633" s="33">
        <v>1.0</v>
      </c>
      <c r="AD2633" s="5"/>
      <c r="AE2633" s="5"/>
      <c r="AF2633" s="5"/>
      <c r="AG2633" s="16"/>
      <c r="AH2633" s="38" t="str">
        <f t="shared" si="1"/>
        <v/>
      </c>
      <c r="AI2633" s="39">
        <f t="shared" si="2"/>
        <v>1</v>
      </c>
      <c r="AJ2633" s="37" t="str">
        <f t="shared" si="3"/>
        <v/>
      </c>
      <c r="AK2633" s="41" t="str">
        <f t="shared" si="4"/>
        <v/>
      </c>
      <c r="AL2633" s="35" t="s">
        <v>234</v>
      </c>
      <c r="AM2633" s="33" t="s">
        <v>15496</v>
      </c>
      <c r="AN2633" s="33" t="s">
        <v>15497</v>
      </c>
      <c r="AO2633" s="41"/>
      <c r="AP2633" s="33" t="s">
        <v>169</v>
      </c>
      <c r="AQ2633" s="33" t="s">
        <v>170</v>
      </c>
      <c r="AR2633" s="33">
        <v>450.0</v>
      </c>
      <c r="AS2633" s="42"/>
      <c r="AT2633" s="42"/>
      <c r="AU2633" s="42"/>
      <c r="AV2633" s="42"/>
      <c r="AW2633" s="42"/>
      <c r="AX2633" s="5"/>
      <c r="AY2633" s="33"/>
      <c r="AZ2633" s="33" t="s">
        <v>16242</v>
      </c>
      <c r="BA2633" s="5"/>
      <c r="BB2633" s="5"/>
      <c r="BC2633" s="5" t="s">
        <v>16243</v>
      </c>
      <c r="BD2633" s="33" t="s">
        <v>173</v>
      </c>
      <c r="BE2633" s="41"/>
      <c r="BF2633" s="35"/>
      <c r="BG2633" s="33" t="s">
        <v>169</v>
      </c>
      <c r="BH2633" s="5"/>
      <c r="BI2633" s="33">
        <v>450.0</v>
      </c>
      <c r="BJ2633" s="33" t="s">
        <v>170</v>
      </c>
      <c r="BK2633" s="5"/>
      <c r="BL2633" s="5">
        <f t="shared" si="5"/>
        <v>5991.75</v>
      </c>
      <c r="BM2633" s="5"/>
      <c r="BN2633" s="5"/>
      <c r="BO2633" s="42">
        <f t="shared" si="6"/>
        <v>5991.75</v>
      </c>
      <c r="BP2633" s="44"/>
      <c r="BQ2633" s="45"/>
      <c r="BR2633" s="47"/>
      <c r="BS2633" s="45"/>
      <c r="BT2633" s="37"/>
      <c r="BU2633" s="5"/>
      <c r="BV2633" s="38"/>
      <c r="BW2633" s="48"/>
      <c r="BX2633" s="44"/>
      <c r="BY2633" s="44"/>
      <c r="BZ2633" s="33" t="s">
        <v>131</v>
      </c>
      <c r="CA2633" s="5"/>
      <c r="CB2633" s="5"/>
      <c r="CC2633" s="33" t="s">
        <v>177</v>
      </c>
      <c r="CD2633" s="5"/>
      <c r="CE2633" s="5"/>
      <c r="CF2633" s="33" t="s">
        <v>178</v>
      </c>
      <c r="CG2633" s="33" t="s">
        <v>16244</v>
      </c>
      <c r="CH2633" s="5"/>
      <c r="CI2633" s="5"/>
      <c r="CJ2633" s="5"/>
      <c r="CK2633" s="33"/>
      <c r="CL2633" s="49">
        <v>44946.0</v>
      </c>
      <c r="CM2633" s="33" t="s">
        <v>180</v>
      </c>
      <c r="CN2633" s="5"/>
      <c r="CO2633" s="33">
        <v>3.0</v>
      </c>
      <c r="CP2633" s="33" t="s">
        <v>181</v>
      </c>
      <c r="CQ2633" s="50" t="str">
        <f t="shared" si="7"/>
        <v>31/10/1946</v>
      </c>
      <c r="CR2633" s="33" t="s">
        <v>182</v>
      </c>
      <c r="CS2633" s="33">
        <v>4.0</v>
      </c>
      <c r="CT2633" s="33">
        <v>5.0</v>
      </c>
      <c r="CU2633" s="33">
        <v>25.0</v>
      </c>
      <c r="CV2633" s="33">
        <v>1726.0</v>
      </c>
      <c r="CW2633" s="33">
        <v>4.01001009E8</v>
      </c>
      <c r="CX2633" s="33">
        <v>4.010010023E10</v>
      </c>
      <c r="CY2633" s="33">
        <v>-99.829019</v>
      </c>
      <c r="CZ2633" s="33">
        <v>20.685286</v>
      </c>
      <c r="DA2633" s="33">
        <v>4.4219266E9</v>
      </c>
      <c r="DB2633" s="33">
        <v>1.0</v>
      </c>
      <c r="DC2633" s="33" t="s">
        <v>15501</v>
      </c>
      <c r="DD2633" s="33">
        <v>2023.0</v>
      </c>
      <c r="DE2633" s="33" t="s">
        <v>184</v>
      </c>
      <c r="DF2633" s="33"/>
      <c r="DG2633" s="33" t="s">
        <v>185</v>
      </c>
      <c r="DH2633" s="33" t="s">
        <v>186</v>
      </c>
      <c r="DI2633" s="5"/>
      <c r="DJ2633" s="5"/>
    </row>
    <row r="2634">
      <c r="A2634" s="33" t="s">
        <v>16245</v>
      </c>
      <c r="B2634" s="34">
        <v>44957.0</v>
      </c>
      <c r="C2634" s="35" t="s">
        <v>137</v>
      </c>
      <c r="D2634" s="35" t="s">
        <v>139</v>
      </c>
      <c r="E2634" s="35" t="s">
        <v>142</v>
      </c>
      <c r="F2634" s="36" t="s">
        <v>144</v>
      </c>
      <c r="G2634" s="33" t="s">
        <v>16246</v>
      </c>
      <c r="H2634" s="33" t="s">
        <v>2414</v>
      </c>
      <c r="I2634" s="33" t="s">
        <v>15718</v>
      </c>
      <c r="J2634" s="33" t="s">
        <v>1619</v>
      </c>
      <c r="K2634" s="35" t="s">
        <v>421</v>
      </c>
      <c r="L2634" s="33" t="s">
        <v>16247</v>
      </c>
      <c r="M2634" s="33">
        <v>118.0</v>
      </c>
      <c r="N2634" s="33" t="s">
        <v>16248</v>
      </c>
      <c r="O2634" s="5"/>
      <c r="P2634" s="35" t="s">
        <v>234</v>
      </c>
      <c r="Q2634" s="35" t="s">
        <v>1812</v>
      </c>
      <c r="R2634" s="33">
        <v>76650.0</v>
      </c>
      <c r="S2634" s="37"/>
      <c r="T2634" s="33"/>
      <c r="U2634" s="33">
        <v>6.79</v>
      </c>
      <c r="V2634" s="33" t="s">
        <v>154</v>
      </c>
      <c r="W2634" s="33"/>
      <c r="X2634" s="33"/>
      <c r="Y2634" s="5"/>
      <c r="Z2634" s="5"/>
      <c r="AA2634" s="33">
        <v>1.0</v>
      </c>
      <c r="AB2634" s="33">
        <v>1.0</v>
      </c>
      <c r="AC2634" s="33"/>
      <c r="AD2634" s="5"/>
      <c r="AE2634" s="5"/>
      <c r="AF2634" s="5"/>
      <c r="AG2634" s="16"/>
      <c r="AH2634" s="38">
        <f t="shared" si="1"/>
        <v>1</v>
      </c>
      <c r="AI2634" s="39" t="str">
        <f t="shared" si="2"/>
        <v/>
      </c>
      <c r="AJ2634" s="37" t="str">
        <f t="shared" si="3"/>
        <v/>
      </c>
      <c r="AK2634" s="41" t="str">
        <f t="shared" si="4"/>
        <v/>
      </c>
      <c r="AL2634" s="35" t="s">
        <v>234</v>
      </c>
      <c r="AM2634" s="33" t="s">
        <v>234</v>
      </c>
      <c r="AN2634" s="33" t="s">
        <v>234</v>
      </c>
      <c r="AO2634" s="41"/>
      <c r="AP2634" s="33" t="s">
        <v>169</v>
      </c>
      <c r="AQ2634" s="33" t="s">
        <v>170</v>
      </c>
      <c r="AR2634" s="33">
        <v>450.0</v>
      </c>
      <c r="AS2634" s="42"/>
      <c r="AT2634" s="42"/>
      <c r="AU2634" s="42"/>
      <c r="AV2634" s="42"/>
      <c r="AW2634" s="42"/>
      <c r="AX2634" s="5"/>
      <c r="AY2634" s="33"/>
      <c r="AZ2634" s="33" t="s">
        <v>16249</v>
      </c>
      <c r="BA2634" s="5"/>
      <c r="BB2634" s="5"/>
      <c r="BC2634" s="5" t="s">
        <v>16250</v>
      </c>
      <c r="BD2634" s="33" t="s">
        <v>173</v>
      </c>
      <c r="BE2634" s="41"/>
      <c r="BF2634" s="35"/>
      <c r="BG2634" s="33" t="s">
        <v>169</v>
      </c>
      <c r="BH2634" s="5"/>
      <c r="BI2634" s="33">
        <v>450.0</v>
      </c>
      <c r="BJ2634" s="33" t="s">
        <v>170</v>
      </c>
      <c r="BK2634" s="5"/>
      <c r="BL2634" s="5">
        <f t="shared" si="5"/>
        <v>5991.75</v>
      </c>
      <c r="BM2634" s="5"/>
      <c r="BN2634" s="5"/>
      <c r="BO2634" s="42">
        <f t="shared" si="6"/>
        <v>5991.75</v>
      </c>
      <c r="BP2634" s="44"/>
      <c r="BQ2634" s="45"/>
      <c r="BR2634" s="47"/>
      <c r="BS2634" s="45"/>
      <c r="BT2634" s="37"/>
      <c r="BU2634" s="5"/>
      <c r="BV2634" s="38"/>
      <c r="BW2634" s="48"/>
      <c r="BX2634" s="44"/>
      <c r="BY2634" s="44"/>
      <c r="BZ2634" s="33" t="s">
        <v>131</v>
      </c>
      <c r="CA2634" s="5"/>
      <c r="CB2634" s="5"/>
      <c r="CC2634" s="33" t="s">
        <v>177</v>
      </c>
      <c r="CD2634" s="5"/>
      <c r="CE2634" s="5"/>
      <c r="CF2634" s="33" t="s">
        <v>178</v>
      </c>
      <c r="CG2634" s="33" t="s">
        <v>16251</v>
      </c>
      <c r="CH2634" s="5"/>
      <c r="CI2634" s="5"/>
      <c r="CJ2634" s="5"/>
      <c r="CK2634" s="33"/>
      <c r="CL2634" s="49">
        <v>44946.0</v>
      </c>
      <c r="CM2634" s="33" t="s">
        <v>180</v>
      </c>
      <c r="CN2634" s="5"/>
      <c r="CO2634" s="33">
        <v>3.0</v>
      </c>
      <c r="CP2634" s="33" t="s">
        <v>181</v>
      </c>
      <c r="CQ2634" s="50" t="str">
        <f t="shared" si="7"/>
        <v>20/12/1933</v>
      </c>
      <c r="CR2634" s="33" t="s">
        <v>243</v>
      </c>
      <c r="CS2634" s="33">
        <v>7.0</v>
      </c>
      <c r="CT2634" s="33">
        <v>5.0</v>
      </c>
      <c r="CU2634" s="33">
        <v>28.0</v>
      </c>
      <c r="CV2634" s="33">
        <v>1664.0</v>
      </c>
      <c r="CW2634" s="33">
        <v>7.01001013E8</v>
      </c>
      <c r="CX2634" s="33">
        <v>7.0100100028E10</v>
      </c>
      <c r="CY2634" s="33">
        <v>-99.8915338</v>
      </c>
      <c r="CZ2634" s="33">
        <v>20.6655281</v>
      </c>
      <c r="DA2634" s="33">
        <v>4.4219266E9</v>
      </c>
      <c r="DB2634" s="33">
        <v>1.0</v>
      </c>
      <c r="DC2634" s="33" t="s">
        <v>15501</v>
      </c>
      <c r="DD2634" s="33">
        <v>2023.0</v>
      </c>
      <c r="DE2634" s="33" t="s">
        <v>184</v>
      </c>
      <c r="DF2634" s="33"/>
      <c r="DG2634" s="33" t="s">
        <v>185</v>
      </c>
      <c r="DH2634" s="33" t="s">
        <v>186</v>
      </c>
      <c r="DI2634" s="5"/>
      <c r="DJ2634" s="5"/>
    </row>
    <row r="2635">
      <c r="A2635" s="33" t="s">
        <v>16252</v>
      </c>
      <c r="B2635" s="34">
        <v>44957.0</v>
      </c>
      <c r="C2635" s="35" t="s">
        <v>137</v>
      </c>
      <c r="D2635" s="35" t="s">
        <v>139</v>
      </c>
      <c r="E2635" s="35" t="s">
        <v>142</v>
      </c>
      <c r="F2635" s="36" t="s">
        <v>144</v>
      </c>
      <c r="G2635" s="33" t="s">
        <v>16253</v>
      </c>
      <c r="H2635" s="33" t="s">
        <v>5504</v>
      </c>
      <c r="I2635" s="33" t="s">
        <v>447</v>
      </c>
      <c r="J2635" s="33" t="s">
        <v>499</v>
      </c>
      <c r="K2635" s="35" t="s">
        <v>421</v>
      </c>
      <c r="L2635" s="33" t="s">
        <v>16254</v>
      </c>
      <c r="M2635" s="33">
        <v>14.0</v>
      </c>
      <c r="N2635" s="33" t="s">
        <v>16255</v>
      </c>
      <c r="O2635" s="5"/>
      <c r="P2635" s="35" t="s">
        <v>234</v>
      </c>
      <c r="Q2635" s="35" t="s">
        <v>16255</v>
      </c>
      <c r="R2635" s="33">
        <v>76670.0</v>
      </c>
      <c r="S2635" s="37"/>
      <c r="T2635" s="33"/>
      <c r="U2635" s="33">
        <v>8.03</v>
      </c>
      <c r="V2635" s="33" t="s">
        <v>154</v>
      </c>
      <c r="W2635" s="33"/>
      <c r="X2635" s="33"/>
      <c r="Y2635" s="5"/>
      <c r="Z2635" s="5"/>
      <c r="AA2635" s="33">
        <v>1.0</v>
      </c>
      <c r="AB2635" s="33">
        <v>1.0</v>
      </c>
      <c r="AC2635" s="33"/>
      <c r="AD2635" s="5"/>
      <c r="AE2635" s="5"/>
      <c r="AF2635" s="5"/>
      <c r="AG2635" s="16"/>
      <c r="AH2635" s="38">
        <f t="shared" si="1"/>
        <v>1</v>
      </c>
      <c r="AI2635" s="39" t="str">
        <f t="shared" si="2"/>
        <v/>
      </c>
      <c r="AJ2635" s="37" t="str">
        <f t="shared" si="3"/>
        <v/>
      </c>
      <c r="AK2635" s="41" t="str">
        <f t="shared" si="4"/>
        <v/>
      </c>
      <c r="AL2635" s="35" t="s">
        <v>234</v>
      </c>
      <c r="AM2635" s="33" t="s">
        <v>234</v>
      </c>
      <c r="AN2635" s="33" t="s">
        <v>234</v>
      </c>
      <c r="AO2635" s="41"/>
      <c r="AP2635" s="33" t="s">
        <v>169</v>
      </c>
      <c r="AQ2635" s="33" t="s">
        <v>170</v>
      </c>
      <c r="AR2635" s="33">
        <v>450.0</v>
      </c>
      <c r="AS2635" s="42"/>
      <c r="AT2635" s="42"/>
      <c r="AU2635" s="42"/>
      <c r="AV2635" s="42"/>
      <c r="AW2635" s="42"/>
      <c r="AX2635" s="5"/>
      <c r="AY2635" s="33"/>
      <c r="AZ2635" s="33" t="s">
        <v>16256</v>
      </c>
      <c r="BA2635" s="5"/>
      <c r="BB2635" s="5"/>
      <c r="BC2635" s="5" t="s">
        <v>16257</v>
      </c>
      <c r="BD2635" s="33" t="s">
        <v>173</v>
      </c>
      <c r="BE2635" s="41"/>
      <c r="BF2635" s="35"/>
      <c r="BG2635" s="33" t="s">
        <v>169</v>
      </c>
      <c r="BH2635" s="5"/>
      <c r="BI2635" s="33">
        <v>450.0</v>
      </c>
      <c r="BJ2635" s="33" t="s">
        <v>170</v>
      </c>
      <c r="BK2635" s="5"/>
      <c r="BL2635" s="5">
        <f t="shared" si="5"/>
        <v>5991.75</v>
      </c>
      <c r="BM2635" s="5"/>
      <c r="BN2635" s="5"/>
      <c r="BO2635" s="42">
        <f t="shared" si="6"/>
        <v>5991.75</v>
      </c>
      <c r="BP2635" s="44"/>
      <c r="BQ2635" s="45"/>
      <c r="BR2635" s="47"/>
      <c r="BS2635" s="45"/>
      <c r="BT2635" s="37"/>
      <c r="BU2635" s="5"/>
      <c r="BV2635" s="38"/>
      <c r="BW2635" s="48"/>
      <c r="BX2635" s="44"/>
      <c r="BY2635" s="44"/>
      <c r="BZ2635" s="33" t="s">
        <v>131</v>
      </c>
      <c r="CA2635" s="5"/>
      <c r="CB2635" s="5"/>
      <c r="CC2635" s="33" t="s">
        <v>177</v>
      </c>
      <c r="CD2635" s="5"/>
      <c r="CE2635" s="5"/>
      <c r="CF2635" s="33" t="s">
        <v>178</v>
      </c>
      <c r="CG2635" s="33" t="s">
        <v>16258</v>
      </c>
      <c r="CH2635" s="5"/>
      <c r="CI2635" s="5"/>
      <c r="CJ2635" s="5"/>
      <c r="CK2635" s="33"/>
      <c r="CL2635" s="49">
        <v>44946.0</v>
      </c>
      <c r="CM2635" s="33" t="s">
        <v>180</v>
      </c>
      <c r="CN2635" s="5"/>
      <c r="CO2635" s="33">
        <v>3.0</v>
      </c>
      <c r="CP2635" s="33" t="s">
        <v>181</v>
      </c>
      <c r="CQ2635" s="50" t="str">
        <f t="shared" si="7"/>
        <v>05/12/1959</v>
      </c>
      <c r="CR2635" s="33" t="s">
        <v>243</v>
      </c>
      <c r="CS2635" s="33">
        <v>7.0</v>
      </c>
      <c r="CT2635" s="33">
        <v>5.0</v>
      </c>
      <c r="CU2635" s="33">
        <v>28.0</v>
      </c>
      <c r="CV2635" s="33">
        <v>362.0</v>
      </c>
      <c r="CW2635" s="5"/>
      <c r="CX2635" s="5"/>
      <c r="CY2635" s="33">
        <v>-99.9139332</v>
      </c>
      <c r="CZ2635" s="33">
        <v>20.6746451</v>
      </c>
      <c r="DA2635" s="33">
        <v>4.4219266E9</v>
      </c>
      <c r="DB2635" s="33">
        <v>1.0</v>
      </c>
      <c r="DC2635" s="33" t="s">
        <v>15501</v>
      </c>
      <c r="DD2635" s="33">
        <v>2023.0</v>
      </c>
      <c r="DE2635" s="33" t="s">
        <v>184</v>
      </c>
      <c r="DF2635" s="33"/>
      <c r="DG2635" s="33" t="s">
        <v>185</v>
      </c>
      <c r="DH2635" s="33" t="s">
        <v>186</v>
      </c>
      <c r="DI2635" s="5"/>
      <c r="DJ2635" s="5"/>
    </row>
    <row r="2636">
      <c r="A2636" s="33" t="s">
        <v>16259</v>
      </c>
      <c r="B2636" s="34">
        <v>44957.0</v>
      </c>
      <c r="C2636" s="35" t="s">
        <v>137</v>
      </c>
      <c r="D2636" s="35" t="s">
        <v>139</v>
      </c>
      <c r="E2636" s="35" t="s">
        <v>142</v>
      </c>
      <c r="F2636" s="36" t="s">
        <v>144</v>
      </c>
      <c r="G2636" s="33" t="s">
        <v>16260</v>
      </c>
      <c r="H2636" s="33" t="s">
        <v>16261</v>
      </c>
      <c r="I2636" s="33" t="s">
        <v>439</v>
      </c>
      <c r="J2636" s="33" t="s">
        <v>204</v>
      </c>
      <c r="K2636" s="35" t="s">
        <v>421</v>
      </c>
      <c r="L2636" s="33" t="s">
        <v>16262</v>
      </c>
      <c r="M2636" s="33" t="s">
        <v>15661</v>
      </c>
      <c r="N2636" s="33" t="s">
        <v>16262</v>
      </c>
      <c r="O2636" s="5"/>
      <c r="P2636" s="35" t="s">
        <v>234</v>
      </c>
      <c r="Q2636" s="35" t="s">
        <v>16262</v>
      </c>
      <c r="R2636" s="33">
        <v>76670.0</v>
      </c>
      <c r="S2636" s="37"/>
      <c r="T2636" s="33"/>
      <c r="U2636" s="33">
        <v>6.65</v>
      </c>
      <c r="V2636" s="33" t="s">
        <v>154</v>
      </c>
      <c r="W2636" s="33"/>
      <c r="X2636" s="33"/>
      <c r="Y2636" s="5"/>
      <c r="Z2636" s="5"/>
      <c r="AA2636" s="33">
        <v>1.0</v>
      </c>
      <c r="AB2636" s="33"/>
      <c r="AC2636" s="33">
        <v>1.0</v>
      </c>
      <c r="AD2636" s="5"/>
      <c r="AE2636" s="5"/>
      <c r="AF2636" s="5"/>
      <c r="AG2636" s="16"/>
      <c r="AH2636" s="38" t="str">
        <f t="shared" si="1"/>
        <v/>
      </c>
      <c r="AI2636" s="39" t="str">
        <f t="shared" si="2"/>
        <v/>
      </c>
      <c r="AJ2636" s="37" t="str">
        <f t="shared" si="3"/>
        <v/>
      </c>
      <c r="AK2636" s="41" t="str">
        <f t="shared" si="4"/>
        <v/>
      </c>
      <c r="AL2636" s="35" t="s">
        <v>234</v>
      </c>
      <c r="AM2636" s="33" t="s">
        <v>234</v>
      </c>
      <c r="AN2636" s="33" t="s">
        <v>234</v>
      </c>
      <c r="AO2636" s="41"/>
      <c r="AP2636" s="33" t="s">
        <v>169</v>
      </c>
      <c r="AQ2636" s="33" t="s">
        <v>170</v>
      </c>
      <c r="AR2636" s="33">
        <v>450.0</v>
      </c>
      <c r="AS2636" s="42"/>
      <c r="AT2636" s="42"/>
      <c r="AU2636" s="42"/>
      <c r="AV2636" s="42"/>
      <c r="AW2636" s="42"/>
      <c r="AX2636" s="5"/>
      <c r="AY2636" s="33"/>
      <c r="AZ2636" s="33" t="s">
        <v>16263</v>
      </c>
      <c r="BA2636" s="5"/>
      <c r="BB2636" s="5"/>
      <c r="BC2636" s="5" t="s">
        <v>16264</v>
      </c>
      <c r="BD2636" s="33" t="s">
        <v>173</v>
      </c>
      <c r="BE2636" s="41"/>
      <c r="BF2636" s="35"/>
      <c r="BG2636" s="33" t="s">
        <v>169</v>
      </c>
      <c r="BH2636" s="5"/>
      <c r="BI2636" s="33">
        <v>450.0</v>
      </c>
      <c r="BJ2636" s="33" t="s">
        <v>170</v>
      </c>
      <c r="BK2636" s="5"/>
      <c r="BL2636" s="5">
        <f t="shared" si="5"/>
        <v>5991.75</v>
      </c>
      <c r="BM2636" s="5"/>
      <c r="BN2636" s="5"/>
      <c r="BO2636" s="42">
        <f t="shared" si="6"/>
        <v>5991.75</v>
      </c>
      <c r="BP2636" s="44"/>
      <c r="BQ2636" s="45"/>
      <c r="BR2636" s="47"/>
      <c r="BS2636" s="45"/>
      <c r="BT2636" s="37"/>
      <c r="BU2636" s="5"/>
      <c r="BV2636" s="38"/>
      <c r="BW2636" s="48"/>
      <c r="BX2636" s="44"/>
      <c r="BY2636" s="44"/>
      <c r="BZ2636" s="33" t="s">
        <v>131</v>
      </c>
      <c r="CA2636" s="5"/>
      <c r="CB2636" s="5"/>
      <c r="CC2636" s="33" t="s">
        <v>177</v>
      </c>
      <c r="CD2636" s="5"/>
      <c r="CE2636" s="5"/>
      <c r="CF2636" s="33" t="s">
        <v>178</v>
      </c>
      <c r="CG2636" s="33" t="s">
        <v>16265</v>
      </c>
      <c r="CH2636" s="5"/>
      <c r="CI2636" s="5"/>
      <c r="CJ2636" s="5"/>
      <c r="CK2636" s="33"/>
      <c r="CL2636" s="49">
        <v>44946.0</v>
      </c>
      <c r="CM2636" s="33" t="s">
        <v>180</v>
      </c>
      <c r="CN2636" s="5"/>
      <c r="CO2636" s="33">
        <v>3.0</v>
      </c>
      <c r="CP2636" s="33" t="s">
        <v>181</v>
      </c>
      <c r="CQ2636" s="50" t="str">
        <f t="shared" si="7"/>
        <v>13/04/1969</v>
      </c>
      <c r="CR2636" s="33" t="s">
        <v>182</v>
      </c>
      <c r="CS2636" s="33">
        <v>7.0</v>
      </c>
      <c r="CT2636" s="33">
        <v>5.0</v>
      </c>
      <c r="CU2636" s="33">
        <v>28.0</v>
      </c>
      <c r="CV2636" s="33">
        <v>1820.0</v>
      </c>
      <c r="CW2636" s="5"/>
      <c r="CX2636" s="5"/>
      <c r="CY2636" s="33">
        <v>-99.8962279</v>
      </c>
      <c r="CZ2636" s="33">
        <v>20.6713387</v>
      </c>
      <c r="DA2636" s="33">
        <v>4.4219266E9</v>
      </c>
      <c r="DB2636" s="33">
        <v>1.0</v>
      </c>
      <c r="DC2636" s="33" t="s">
        <v>15501</v>
      </c>
      <c r="DD2636" s="33">
        <v>2023.0</v>
      </c>
      <c r="DE2636" s="33" t="s">
        <v>184</v>
      </c>
      <c r="DF2636" s="33"/>
      <c r="DG2636" s="33" t="s">
        <v>185</v>
      </c>
      <c r="DH2636" s="33" t="s">
        <v>186</v>
      </c>
      <c r="DI2636" s="5"/>
      <c r="DJ2636" s="5"/>
    </row>
    <row r="2637">
      <c r="A2637" s="33" t="s">
        <v>16266</v>
      </c>
      <c r="B2637" s="34">
        <v>44957.0</v>
      </c>
      <c r="C2637" s="35" t="s">
        <v>137</v>
      </c>
      <c r="D2637" s="35" t="s">
        <v>139</v>
      </c>
      <c r="E2637" s="35" t="s">
        <v>142</v>
      </c>
      <c r="F2637" s="36" t="s">
        <v>144</v>
      </c>
      <c r="G2637" s="33" t="s">
        <v>16267</v>
      </c>
      <c r="H2637" s="33" t="s">
        <v>2414</v>
      </c>
      <c r="I2637" s="33" t="s">
        <v>9620</v>
      </c>
      <c r="J2637" s="33" t="s">
        <v>358</v>
      </c>
      <c r="K2637" s="35" t="s">
        <v>150</v>
      </c>
      <c r="L2637" s="33" t="s">
        <v>16268</v>
      </c>
      <c r="M2637" s="33" t="s">
        <v>8450</v>
      </c>
      <c r="N2637" s="33" t="s">
        <v>16268</v>
      </c>
      <c r="O2637" s="5"/>
      <c r="P2637" s="35" t="s">
        <v>234</v>
      </c>
      <c r="Q2637" s="35" t="s">
        <v>16268</v>
      </c>
      <c r="R2637" s="33">
        <v>76676.0</v>
      </c>
      <c r="S2637" s="37"/>
      <c r="T2637" s="33"/>
      <c r="U2637" s="33">
        <v>5.84</v>
      </c>
      <c r="V2637" s="33" t="s">
        <v>154</v>
      </c>
      <c r="W2637" s="33"/>
      <c r="X2637" s="33"/>
      <c r="Y2637" s="5"/>
      <c r="Z2637" s="5"/>
      <c r="AA2637" s="33">
        <v>1.0</v>
      </c>
      <c r="AB2637" s="33">
        <v>1.0</v>
      </c>
      <c r="AC2637" s="33"/>
      <c r="AD2637" s="5"/>
      <c r="AE2637" s="5"/>
      <c r="AF2637" s="5"/>
      <c r="AG2637" s="16"/>
      <c r="AH2637" s="38">
        <f t="shared" si="1"/>
        <v>1</v>
      </c>
      <c r="AI2637" s="39" t="str">
        <f t="shared" si="2"/>
        <v/>
      </c>
      <c r="AJ2637" s="37" t="str">
        <f t="shared" si="3"/>
        <v/>
      </c>
      <c r="AK2637" s="41" t="str">
        <f t="shared" si="4"/>
        <v/>
      </c>
      <c r="AL2637" s="35" t="s">
        <v>234</v>
      </c>
      <c r="AM2637" s="33" t="s">
        <v>16269</v>
      </c>
      <c r="AN2637" s="33" t="s">
        <v>16269</v>
      </c>
      <c r="AO2637" s="41"/>
      <c r="AP2637" s="33" t="s">
        <v>169</v>
      </c>
      <c r="AQ2637" s="33" t="s">
        <v>170</v>
      </c>
      <c r="AR2637" s="33">
        <v>450.0</v>
      </c>
      <c r="AS2637" s="42"/>
      <c r="AT2637" s="42"/>
      <c r="AU2637" s="42"/>
      <c r="AV2637" s="42"/>
      <c r="AW2637" s="42"/>
      <c r="AX2637" s="5"/>
      <c r="AY2637" s="33"/>
      <c r="AZ2637" s="33" t="s">
        <v>16270</v>
      </c>
      <c r="BA2637" s="5"/>
      <c r="BB2637" s="5"/>
      <c r="BC2637" s="5" t="s">
        <v>16271</v>
      </c>
      <c r="BD2637" s="33" t="s">
        <v>173</v>
      </c>
      <c r="BE2637" s="41"/>
      <c r="BF2637" s="35"/>
      <c r="BG2637" s="33" t="s">
        <v>169</v>
      </c>
      <c r="BH2637" s="5"/>
      <c r="BI2637" s="33">
        <v>450.0</v>
      </c>
      <c r="BJ2637" s="33" t="s">
        <v>170</v>
      </c>
      <c r="BK2637" s="5"/>
      <c r="BL2637" s="5">
        <f t="shared" si="5"/>
        <v>5991.75</v>
      </c>
      <c r="BM2637" s="5"/>
      <c r="BN2637" s="5"/>
      <c r="BO2637" s="42">
        <f t="shared" si="6"/>
        <v>5991.75</v>
      </c>
      <c r="BP2637" s="44"/>
      <c r="BQ2637" s="45"/>
      <c r="BR2637" s="47"/>
      <c r="BS2637" s="45"/>
      <c r="BT2637" s="37"/>
      <c r="BU2637" s="5"/>
      <c r="BV2637" s="38"/>
      <c r="BW2637" s="48"/>
      <c r="BX2637" s="44"/>
      <c r="BY2637" s="44"/>
      <c r="BZ2637" s="33" t="s">
        <v>131</v>
      </c>
      <c r="CA2637" s="5"/>
      <c r="CB2637" s="5"/>
      <c r="CC2637" s="33" t="s">
        <v>177</v>
      </c>
      <c r="CD2637" s="5"/>
      <c r="CE2637" s="5"/>
      <c r="CF2637" s="33" t="s">
        <v>178</v>
      </c>
      <c r="CG2637" s="33" t="s">
        <v>16272</v>
      </c>
      <c r="CH2637" s="5"/>
      <c r="CI2637" s="5"/>
      <c r="CJ2637" s="5"/>
      <c r="CK2637" s="33"/>
      <c r="CL2637" s="49">
        <v>44946.0</v>
      </c>
      <c r="CM2637" s="33" t="s">
        <v>180</v>
      </c>
      <c r="CN2637" s="5"/>
      <c r="CO2637" s="33">
        <v>3.0</v>
      </c>
      <c r="CP2637" s="33" t="s">
        <v>181</v>
      </c>
      <c r="CQ2637" s="50" t="str">
        <f t="shared" si="7"/>
        <v>02/01/1937</v>
      </c>
      <c r="CR2637" s="33" t="s">
        <v>243</v>
      </c>
      <c r="CS2637" s="33">
        <v>7.0</v>
      </c>
      <c r="CT2637" s="33">
        <v>5.0</v>
      </c>
      <c r="CU2637" s="33">
        <v>25.0</v>
      </c>
      <c r="CV2637" s="33">
        <v>1203.0</v>
      </c>
      <c r="CW2637" s="5"/>
      <c r="CX2637" s="5"/>
      <c r="CY2637" s="33">
        <v>-99.792554</v>
      </c>
      <c r="CZ2637" s="33">
        <v>20.616708</v>
      </c>
      <c r="DA2637" s="33">
        <v>4.4219266E9</v>
      </c>
      <c r="DB2637" s="33">
        <v>1.0</v>
      </c>
      <c r="DC2637" s="33" t="s">
        <v>15501</v>
      </c>
      <c r="DD2637" s="33">
        <v>2023.0</v>
      </c>
      <c r="DE2637" s="33" t="s">
        <v>184</v>
      </c>
      <c r="DF2637" s="33"/>
      <c r="DG2637" s="33" t="s">
        <v>185</v>
      </c>
      <c r="DH2637" s="33" t="s">
        <v>186</v>
      </c>
      <c r="DI2637" s="5"/>
      <c r="DJ2637" s="5"/>
    </row>
    <row r="2638">
      <c r="A2638" s="33" t="s">
        <v>16273</v>
      </c>
      <c r="B2638" s="34">
        <v>44957.0</v>
      </c>
      <c r="C2638" s="35" t="s">
        <v>137</v>
      </c>
      <c r="D2638" s="35" t="s">
        <v>139</v>
      </c>
      <c r="E2638" s="35" t="s">
        <v>142</v>
      </c>
      <c r="F2638" s="36" t="s">
        <v>144</v>
      </c>
      <c r="G2638" s="33" t="s">
        <v>16274</v>
      </c>
      <c r="H2638" s="33" t="s">
        <v>294</v>
      </c>
      <c r="I2638" s="33" t="s">
        <v>16275</v>
      </c>
      <c r="J2638" s="33" t="s">
        <v>231</v>
      </c>
      <c r="K2638" s="35" t="s">
        <v>150</v>
      </c>
      <c r="L2638" s="33" t="s">
        <v>2905</v>
      </c>
      <c r="M2638" s="33" t="s">
        <v>8450</v>
      </c>
      <c r="N2638" s="33" t="s">
        <v>16268</v>
      </c>
      <c r="O2638" s="5"/>
      <c r="P2638" s="35" t="s">
        <v>234</v>
      </c>
      <c r="Q2638" s="35" t="s">
        <v>16268</v>
      </c>
      <c r="R2638" s="33">
        <v>76670.0</v>
      </c>
      <c r="S2638" s="37"/>
      <c r="T2638" s="33"/>
      <c r="U2638" s="33">
        <v>1.7</v>
      </c>
      <c r="V2638" s="33" t="s">
        <v>154</v>
      </c>
      <c r="W2638" s="33"/>
      <c r="X2638" s="33"/>
      <c r="Y2638" s="5"/>
      <c r="Z2638" s="5"/>
      <c r="AA2638" s="33">
        <v>1.0</v>
      </c>
      <c r="AB2638" s="33"/>
      <c r="AC2638" s="33">
        <v>1.0</v>
      </c>
      <c r="AD2638" s="5"/>
      <c r="AE2638" s="5"/>
      <c r="AF2638" s="5"/>
      <c r="AG2638" s="16"/>
      <c r="AH2638" s="38" t="str">
        <f t="shared" si="1"/>
        <v/>
      </c>
      <c r="AI2638" s="39">
        <f t="shared" si="2"/>
        <v>1</v>
      </c>
      <c r="AJ2638" s="37" t="str">
        <f t="shared" si="3"/>
        <v/>
      </c>
      <c r="AK2638" s="41" t="str">
        <f t="shared" si="4"/>
        <v/>
      </c>
      <c r="AL2638" s="35" t="s">
        <v>234</v>
      </c>
      <c r="AM2638" s="33" t="s">
        <v>16269</v>
      </c>
      <c r="AN2638" s="33" t="s">
        <v>16269</v>
      </c>
      <c r="AO2638" s="41"/>
      <c r="AP2638" s="33" t="s">
        <v>169</v>
      </c>
      <c r="AQ2638" s="33" t="s">
        <v>170</v>
      </c>
      <c r="AR2638" s="33">
        <v>150.0</v>
      </c>
      <c r="AS2638" s="42"/>
      <c r="AT2638" s="42"/>
      <c r="AU2638" s="42"/>
      <c r="AV2638" s="42"/>
      <c r="AW2638" s="42"/>
      <c r="AX2638" s="5"/>
      <c r="AY2638" s="33"/>
      <c r="AZ2638" s="33" t="s">
        <v>16276</v>
      </c>
      <c r="BA2638" s="5"/>
      <c r="BB2638" s="5"/>
      <c r="BC2638" s="5" t="s">
        <v>16277</v>
      </c>
      <c r="BD2638" s="33" t="s">
        <v>173</v>
      </c>
      <c r="BE2638" s="41"/>
      <c r="BF2638" s="35"/>
      <c r="BG2638" s="33" t="s">
        <v>169</v>
      </c>
      <c r="BH2638" s="5"/>
      <c r="BI2638" s="33">
        <v>150.0</v>
      </c>
      <c r="BJ2638" s="33" t="s">
        <v>170</v>
      </c>
      <c r="BK2638" s="5"/>
      <c r="BL2638" s="5">
        <f t="shared" si="5"/>
        <v>1997.25</v>
      </c>
      <c r="BM2638" s="5"/>
      <c r="BN2638" s="5"/>
      <c r="BO2638" s="42">
        <f t="shared" si="6"/>
        <v>1997.25</v>
      </c>
      <c r="BP2638" s="44"/>
      <c r="BQ2638" s="45"/>
      <c r="BR2638" s="47"/>
      <c r="BS2638" s="45"/>
      <c r="BT2638" s="37"/>
      <c r="BU2638" s="5"/>
      <c r="BV2638" s="38"/>
      <c r="BW2638" s="48"/>
      <c r="BX2638" s="44"/>
      <c r="BY2638" s="44"/>
      <c r="BZ2638" s="33" t="s">
        <v>131</v>
      </c>
      <c r="CA2638" s="5"/>
      <c r="CB2638" s="5"/>
      <c r="CC2638" s="33" t="s">
        <v>177</v>
      </c>
      <c r="CD2638" s="5"/>
      <c r="CE2638" s="5"/>
      <c r="CF2638" s="33" t="s">
        <v>178</v>
      </c>
      <c r="CG2638" s="33" t="s">
        <v>16278</v>
      </c>
      <c r="CH2638" s="5"/>
      <c r="CI2638" s="5"/>
      <c r="CJ2638" s="5"/>
      <c r="CK2638" s="33"/>
      <c r="CL2638" s="49">
        <v>44946.0</v>
      </c>
      <c r="CM2638" s="33" t="s">
        <v>180</v>
      </c>
      <c r="CN2638" s="5"/>
      <c r="CO2638" s="33">
        <v>1.0</v>
      </c>
      <c r="CP2638" s="33" t="s">
        <v>181</v>
      </c>
      <c r="CQ2638" s="50" t="str">
        <f t="shared" si="7"/>
        <v>02/04/1958</v>
      </c>
      <c r="CR2638" s="33" t="s">
        <v>182</v>
      </c>
      <c r="CS2638" s="33">
        <v>7.0</v>
      </c>
      <c r="CT2638" s="33">
        <v>5.0</v>
      </c>
      <c r="CU2638" s="33">
        <v>25.0</v>
      </c>
      <c r="CV2638" s="33">
        <v>1203.0</v>
      </c>
      <c r="CW2638" s="5"/>
      <c r="CX2638" s="5"/>
      <c r="CY2638" s="33">
        <v>-99.792554</v>
      </c>
      <c r="CZ2638" s="33">
        <v>20.616708</v>
      </c>
      <c r="DA2638" s="33">
        <v>4.4219266E9</v>
      </c>
      <c r="DB2638" s="33">
        <v>1.0</v>
      </c>
      <c r="DC2638" s="33" t="s">
        <v>15501</v>
      </c>
      <c r="DD2638" s="33">
        <v>2023.0</v>
      </c>
      <c r="DE2638" s="33" t="s">
        <v>184</v>
      </c>
      <c r="DF2638" s="33"/>
      <c r="DG2638" s="33" t="s">
        <v>185</v>
      </c>
      <c r="DH2638" s="33" t="s">
        <v>186</v>
      </c>
      <c r="DI2638" s="5"/>
      <c r="DJ2638" s="5"/>
    </row>
    <row r="2639">
      <c r="A2639" s="33" t="s">
        <v>16279</v>
      </c>
      <c r="B2639" s="34">
        <v>44957.0</v>
      </c>
      <c r="C2639" s="35" t="s">
        <v>137</v>
      </c>
      <c r="D2639" s="35" t="s">
        <v>139</v>
      </c>
      <c r="E2639" s="35" t="s">
        <v>142</v>
      </c>
      <c r="F2639" s="36" t="s">
        <v>144</v>
      </c>
      <c r="G2639" s="33" t="s">
        <v>16280</v>
      </c>
      <c r="H2639" s="33" t="s">
        <v>3871</v>
      </c>
      <c r="I2639" s="33" t="s">
        <v>455</v>
      </c>
      <c r="J2639" s="33" t="s">
        <v>439</v>
      </c>
      <c r="K2639" s="35" t="s">
        <v>150</v>
      </c>
      <c r="L2639" s="33" t="s">
        <v>2905</v>
      </c>
      <c r="M2639" s="33" t="s">
        <v>8450</v>
      </c>
      <c r="N2639" s="33" t="s">
        <v>16268</v>
      </c>
      <c r="O2639" s="5"/>
      <c r="P2639" s="35" t="s">
        <v>234</v>
      </c>
      <c r="Q2639" s="35" t="s">
        <v>16268</v>
      </c>
      <c r="R2639" s="33">
        <v>76670.0</v>
      </c>
      <c r="S2639" s="37"/>
      <c r="T2639" s="33"/>
      <c r="U2639" s="33">
        <v>1.74</v>
      </c>
      <c r="V2639" s="33" t="s">
        <v>154</v>
      </c>
      <c r="W2639" s="33"/>
      <c r="X2639" s="33"/>
      <c r="Y2639" s="5"/>
      <c r="Z2639" s="5"/>
      <c r="AA2639" s="33">
        <v>1.0</v>
      </c>
      <c r="AB2639" s="33"/>
      <c r="AC2639" s="33">
        <v>1.0</v>
      </c>
      <c r="AD2639" s="5"/>
      <c r="AE2639" s="5"/>
      <c r="AF2639" s="5"/>
      <c r="AG2639" s="16"/>
      <c r="AH2639" s="38" t="str">
        <f t="shared" si="1"/>
        <v/>
      </c>
      <c r="AI2639" s="39">
        <f t="shared" si="2"/>
        <v>1</v>
      </c>
      <c r="AJ2639" s="37" t="str">
        <f t="shared" si="3"/>
        <v/>
      </c>
      <c r="AK2639" s="41" t="str">
        <f t="shared" si="4"/>
        <v/>
      </c>
      <c r="AL2639" s="35" t="s">
        <v>234</v>
      </c>
      <c r="AM2639" s="33" t="s">
        <v>16269</v>
      </c>
      <c r="AN2639" s="33" t="s">
        <v>16269</v>
      </c>
      <c r="AO2639" s="41"/>
      <c r="AP2639" s="33" t="s">
        <v>169</v>
      </c>
      <c r="AQ2639" s="33" t="s">
        <v>170</v>
      </c>
      <c r="AR2639" s="33">
        <v>150.0</v>
      </c>
      <c r="AS2639" s="42"/>
      <c r="AT2639" s="42"/>
      <c r="AU2639" s="42"/>
      <c r="AV2639" s="42"/>
      <c r="AW2639" s="42"/>
      <c r="AX2639" s="5"/>
      <c r="AY2639" s="33"/>
      <c r="AZ2639" s="33" t="s">
        <v>16281</v>
      </c>
      <c r="BA2639" s="5"/>
      <c r="BB2639" s="5"/>
      <c r="BC2639" s="5" t="s">
        <v>16282</v>
      </c>
      <c r="BD2639" s="33" t="s">
        <v>173</v>
      </c>
      <c r="BE2639" s="41"/>
      <c r="BF2639" s="35"/>
      <c r="BG2639" s="33" t="s">
        <v>169</v>
      </c>
      <c r="BH2639" s="5"/>
      <c r="BI2639" s="33">
        <v>150.0</v>
      </c>
      <c r="BJ2639" s="33" t="s">
        <v>170</v>
      </c>
      <c r="BK2639" s="5"/>
      <c r="BL2639" s="5">
        <f t="shared" si="5"/>
        <v>1997.25</v>
      </c>
      <c r="BM2639" s="5"/>
      <c r="BN2639" s="5"/>
      <c r="BO2639" s="42">
        <f t="shared" si="6"/>
        <v>1997.25</v>
      </c>
      <c r="BP2639" s="44"/>
      <c r="BQ2639" s="45"/>
      <c r="BR2639" s="47"/>
      <c r="BS2639" s="45"/>
      <c r="BT2639" s="37"/>
      <c r="BU2639" s="5"/>
      <c r="BV2639" s="38"/>
      <c r="BW2639" s="48"/>
      <c r="BX2639" s="44"/>
      <c r="BY2639" s="44"/>
      <c r="BZ2639" s="33" t="s">
        <v>131</v>
      </c>
      <c r="CA2639" s="5"/>
      <c r="CB2639" s="5"/>
      <c r="CC2639" s="33" t="s">
        <v>177</v>
      </c>
      <c r="CD2639" s="5"/>
      <c r="CE2639" s="5"/>
      <c r="CF2639" s="33" t="s">
        <v>178</v>
      </c>
      <c r="CG2639" s="33" t="s">
        <v>16283</v>
      </c>
      <c r="CH2639" s="5"/>
      <c r="CI2639" s="5"/>
      <c r="CJ2639" s="5"/>
      <c r="CK2639" s="33"/>
      <c r="CL2639" s="49">
        <v>44946.0</v>
      </c>
      <c r="CM2639" s="33" t="s">
        <v>180</v>
      </c>
      <c r="CN2639" s="5"/>
      <c r="CO2639" s="33">
        <v>1.0</v>
      </c>
      <c r="CP2639" s="33" t="s">
        <v>181</v>
      </c>
      <c r="CQ2639" s="50" t="str">
        <f t="shared" si="7"/>
        <v>19/09/1961</v>
      </c>
      <c r="CR2639" s="33" t="s">
        <v>182</v>
      </c>
      <c r="CS2639" s="33">
        <v>7.0</v>
      </c>
      <c r="CT2639" s="33">
        <v>5.0</v>
      </c>
      <c r="CU2639" s="33">
        <v>25.0</v>
      </c>
      <c r="CV2639" s="33">
        <v>1203.0</v>
      </c>
      <c r="CW2639" s="5"/>
      <c r="CX2639" s="5"/>
      <c r="CY2639" s="33">
        <v>-99.79258</v>
      </c>
      <c r="CZ2639" s="33">
        <v>20.616789</v>
      </c>
      <c r="DA2639" s="33">
        <v>4.4219266E9</v>
      </c>
      <c r="DB2639" s="33">
        <v>1.0</v>
      </c>
      <c r="DC2639" s="33" t="s">
        <v>15501</v>
      </c>
      <c r="DD2639" s="33">
        <v>2023.0</v>
      </c>
      <c r="DE2639" s="33" t="s">
        <v>184</v>
      </c>
      <c r="DF2639" s="33"/>
      <c r="DG2639" s="33" t="s">
        <v>185</v>
      </c>
      <c r="DH2639" s="33" t="s">
        <v>186</v>
      </c>
      <c r="DI2639" s="5"/>
      <c r="DJ2639" s="5"/>
    </row>
    <row r="2640">
      <c r="A2640" s="33" t="s">
        <v>16284</v>
      </c>
      <c r="B2640" s="34">
        <v>44957.0</v>
      </c>
      <c r="C2640" s="35" t="s">
        <v>137</v>
      </c>
      <c r="D2640" s="35" t="s">
        <v>139</v>
      </c>
      <c r="E2640" s="35" t="s">
        <v>142</v>
      </c>
      <c r="F2640" s="36" t="s">
        <v>144</v>
      </c>
      <c r="G2640" s="33" t="s">
        <v>16285</v>
      </c>
      <c r="H2640" s="33" t="s">
        <v>16286</v>
      </c>
      <c r="I2640" s="33" t="s">
        <v>204</v>
      </c>
      <c r="J2640" s="33" t="s">
        <v>980</v>
      </c>
      <c r="K2640" s="35" t="s">
        <v>150</v>
      </c>
      <c r="L2640" s="33" t="s">
        <v>16268</v>
      </c>
      <c r="M2640" s="33" t="s">
        <v>8450</v>
      </c>
      <c r="N2640" s="33" t="s">
        <v>16268</v>
      </c>
      <c r="O2640" s="5"/>
      <c r="P2640" s="35" t="s">
        <v>234</v>
      </c>
      <c r="Q2640" s="35" t="s">
        <v>16268</v>
      </c>
      <c r="R2640" s="33">
        <v>76676.0</v>
      </c>
      <c r="S2640" s="37"/>
      <c r="T2640" s="33"/>
      <c r="U2640" s="33">
        <v>2.47</v>
      </c>
      <c r="V2640" s="33" t="s">
        <v>154</v>
      </c>
      <c r="W2640" s="33"/>
      <c r="X2640" s="33"/>
      <c r="Y2640" s="5"/>
      <c r="Z2640" s="5"/>
      <c r="AA2640" s="33">
        <v>1.0</v>
      </c>
      <c r="AB2640" s="33"/>
      <c r="AC2640" s="33">
        <v>1.0</v>
      </c>
      <c r="AD2640" s="5"/>
      <c r="AE2640" s="5"/>
      <c r="AF2640" s="5"/>
      <c r="AG2640" s="16"/>
      <c r="AH2640" s="38" t="str">
        <f t="shared" si="1"/>
        <v/>
      </c>
      <c r="AI2640" s="39">
        <f t="shared" si="2"/>
        <v>1</v>
      </c>
      <c r="AJ2640" s="37" t="str">
        <f t="shared" si="3"/>
        <v/>
      </c>
      <c r="AK2640" s="41" t="str">
        <f t="shared" si="4"/>
        <v/>
      </c>
      <c r="AL2640" s="35" t="s">
        <v>234</v>
      </c>
      <c r="AM2640" s="33" t="s">
        <v>16269</v>
      </c>
      <c r="AN2640" s="33" t="s">
        <v>16269</v>
      </c>
      <c r="AO2640" s="41"/>
      <c r="AP2640" s="33" t="s">
        <v>169</v>
      </c>
      <c r="AQ2640" s="33" t="s">
        <v>170</v>
      </c>
      <c r="AR2640" s="33">
        <v>300.0</v>
      </c>
      <c r="AS2640" s="42"/>
      <c r="AT2640" s="42"/>
      <c r="AU2640" s="42"/>
      <c r="AV2640" s="42"/>
      <c r="AW2640" s="42"/>
      <c r="AX2640" s="5"/>
      <c r="AY2640" s="33"/>
      <c r="AZ2640" s="33" t="s">
        <v>16287</v>
      </c>
      <c r="BA2640" s="5"/>
      <c r="BB2640" s="5"/>
      <c r="BC2640" s="5" t="s">
        <v>16288</v>
      </c>
      <c r="BD2640" s="33" t="s">
        <v>173</v>
      </c>
      <c r="BE2640" s="41"/>
      <c r="BF2640" s="35"/>
      <c r="BG2640" s="33" t="s">
        <v>169</v>
      </c>
      <c r="BH2640" s="5"/>
      <c r="BI2640" s="33">
        <v>300.0</v>
      </c>
      <c r="BJ2640" s="33" t="s">
        <v>170</v>
      </c>
      <c r="BK2640" s="5"/>
      <c r="BL2640" s="5">
        <f t="shared" si="5"/>
        <v>3994.5</v>
      </c>
      <c r="BM2640" s="5"/>
      <c r="BN2640" s="5"/>
      <c r="BO2640" s="42">
        <f t="shared" si="6"/>
        <v>3994.5</v>
      </c>
      <c r="BP2640" s="44"/>
      <c r="BQ2640" s="45"/>
      <c r="BR2640" s="47"/>
      <c r="BS2640" s="45"/>
      <c r="BT2640" s="37"/>
      <c r="BU2640" s="5"/>
      <c r="BV2640" s="38"/>
      <c r="BW2640" s="48"/>
      <c r="BX2640" s="44"/>
      <c r="BY2640" s="44"/>
      <c r="BZ2640" s="33" t="s">
        <v>131</v>
      </c>
      <c r="CA2640" s="5"/>
      <c r="CB2640" s="5"/>
      <c r="CC2640" s="33" t="s">
        <v>177</v>
      </c>
      <c r="CD2640" s="5"/>
      <c r="CE2640" s="5"/>
      <c r="CF2640" s="33" t="s">
        <v>178</v>
      </c>
      <c r="CG2640" s="33" t="s">
        <v>16289</v>
      </c>
      <c r="CH2640" s="5"/>
      <c r="CI2640" s="5"/>
      <c r="CJ2640" s="5"/>
      <c r="CK2640" s="33"/>
      <c r="CL2640" s="49">
        <v>44946.0</v>
      </c>
      <c r="CM2640" s="33" t="s">
        <v>180</v>
      </c>
      <c r="CN2640" s="5"/>
      <c r="CO2640" s="33">
        <v>2.0</v>
      </c>
      <c r="CP2640" s="33" t="s">
        <v>181</v>
      </c>
      <c r="CQ2640" s="50" t="str">
        <f t="shared" si="7"/>
        <v>26/07/1959</v>
      </c>
      <c r="CR2640" s="33" t="s">
        <v>182</v>
      </c>
      <c r="CS2640" s="33">
        <v>7.0</v>
      </c>
      <c r="CT2640" s="33">
        <v>5.0</v>
      </c>
      <c r="CU2640" s="33">
        <v>25.0</v>
      </c>
      <c r="CV2640" s="33">
        <v>1203.0</v>
      </c>
      <c r="CW2640" s="5"/>
      <c r="CX2640" s="5"/>
      <c r="CY2640" s="33">
        <v>-99.79052</v>
      </c>
      <c r="CZ2640" s="33">
        <v>20.61602</v>
      </c>
      <c r="DA2640" s="33">
        <v>4.4219266E9</v>
      </c>
      <c r="DB2640" s="33">
        <v>1.0</v>
      </c>
      <c r="DC2640" s="33" t="s">
        <v>15501</v>
      </c>
      <c r="DD2640" s="33">
        <v>2023.0</v>
      </c>
      <c r="DE2640" s="33" t="s">
        <v>184</v>
      </c>
      <c r="DF2640" s="33"/>
      <c r="DG2640" s="33" t="s">
        <v>185</v>
      </c>
      <c r="DH2640" s="33" t="s">
        <v>186</v>
      </c>
      <c r="DI2640" s="5"/>
      <c r="DJ2640" s="5"/>
    </row>
    <row r="2641">
      <c r="A2641" s="33" t="s">
        <v>16290</v>
      </c>
      <c r="B2641" s="34">
        <v>44957.0</v>
      </c>
      <c r="C2641" s="35" t="s">
        <v>137</v>
      </c>
      <c r="D2641" s="35" t="s">
        <v>139</v>
      </c>
      <c r="E2641" s="35" t="s">
        <v>142</v>
      </c>
      <c r="F2641" s="36" t="s">
        <v>144</v>
      </c>
      <c r="G2641" s="33" t="s">
        <v>16291</v>
      </c>
      <c r="H2641" s="33" t="s">
        <v>4028</v>
      </c>
      <c r="I2641" s="33" t="s">
        <v>204</v>
      </c>
      <c r="J2641" s="33" t="s">
        <v>2085</v>
      </c>
      <c r="K2641" s="35" t="s">
        <v>150</v>
      </c>
      <c r="L2641" s="33" t="s">
        <v>16292</v>
      </c>
      <c r="M2641" s="33" t="s">
        <v>8450</v>
      </c>
      <c r="N2641" s="33" t="s">
        <v>16269</v>
      </c>
      <c r="O2641" s="5"/>
      <c r="P2641" s="35" t="s">
        <v>234</v>
      </c>
      <c r="Q2641" s="35" t="s">
        <v>16268</v>
      </c>
      <c r="R2641" s="33">
        <v>76670.0</v>
      </c>
      <c r="S2641" s="37"/>
      <c r="T2641" s="33"/>
      <c r="U2641" s="33">
        <v>4.29</v>
      </c>
      <c r="V2641" s="33" t="s">
        <v>154</v>
      </c>
      <c r="W2641" s="33"/>
      <c r="X2641" s="33"/>
      <c r="Y2641" s="5"/>
      <c r="Z2641" s="5"/>
      <c r="AA2641" s="33">
        <v>1.0</v>
      </c>
      <c r="AB2641" s="33">
        <v>1.0</v>
      </c>
      <c r="AC2641" s="33"/>
      <c r="AD2641" s="5"/>
      <c r="AE2641" s="5"/>
      <c r="AF2641" s="5"/>
      <c r="AG2641" s="16"/>
      <c r="AH2641" s="38" t="str">
        <f t="shared" si="1"/>
        <v/>
      </c>
      <c r="AI2641" s="39" t="str">
        <f t="shared" si="2"/>
        <v/>
      </c>
      <c r="AJ2641" s="37" t="str">
        <f t="shared" si="3"/>
        <v/>
      </c>
      <c r="AK2641" s="41" t="str">
        <f t="shared" si="4"/>
        <v/>
      </c>
      <c r="AL2641" s="35" t="s">
        <v>234</v>
      </c>
      <c r="AM2641" s="33" t="s">
        <v>16269</v>
      </c>
      <c r="AN2641" s="33" t="s">
        <v>16269</v>
      </c>
      <c r="AO2641" s="41"/>
      <c r="AP2641" s="33" t="s">
        <v>169</v>
      </c>
      <c r="AQ2641" s="33" t="s">
        <v>170</v>
      </c>
      <c r="AR2641" s="33">
        <v>450.0</v>
      </c>
      <c r="AS2641" s="42"/>
      <c r="AT2641" s="42"/>
      <c r="AU2641" s="42"/>
      <c r="AV2641" s="42"/>
      <c r="AW2641" s="42"/>
      <c r="AX2641" s="5"/>
      <c r="AY2641" s="33"/>
      <c r="AZ2641" s="33" t="s">
        <v>16293</v>
      </c>
      <c r="BA2641" s="5"/>
      <c r="BB2641" s="5"/>
      <c r="BC2641" s="5" t="s">
        <v>16294</v>
      </c>
      <c r="BD2641" s="33" t="s">
        <v>173</v>
      </c>
      <c r="BE2641" s="41"/>
      <c r="BF2641" s="35"/>
      <c r="BG2641" s="33" t="s">
        <v>169</v>
      </c>
      <c r="BH2641" s="5"/>
      <c r="BI2641" s="33">
        <v>450.0</v>
      </c>
      <c r="BJ2641" s="33" t="s">
        <v>170</v>
      </c>
      <c r="BK2641" s="5"/>
      <c r="BL2641" s="5">
        <f t="shared" si="5"/>
        <v>5991.75</v>
      </c>
      <c r="BM2641" s="5"/>
      <c r="BN2641" s="5"/>
      <c r="BO2641" s="42">
        <f t="shared" si="6"/>
        <v>5991.75</v>
      </c>
      <c r="BP2641" s="44"/>
      <c r="BQ2641" s="45"/>
      <c r="BR2641" s="47"/>
      <c r="BS2641" s="45"/>
      <c r="BT2641" s="37"/>
      <c r="BU2641" s="5"/>
      <c r="BV2641" s="38"/>
      <c r="BW2641" s="48"/>
      <c r="BX2641" s="44"/>
      <c r="BY2641" s="44"/>
      <c r="BZ2641" s="33" t="s">
        <v>131</v>
      </c>
      <c r="CA2641" s="5"/>
      <c r="CB2641" s="5"/>
      <c r="CC2641" s="33" t="s">
        <v>177</v>
      </c>
      <c r="CD2641" s="5"/>
      <c r="CE2641" s="5"/>
      <c r="CF2641" s="33" t="s">
        <v>178</v>
      </c>
      <c r="CG2641" s="33" t="s">
        <v>16295</v>
      </c>
      <c r="CH2641" s="5"/>
      <c r="CI2641" s="5"/>
      <c r="CJ2641" s="5"/>
      <c r="CK2641" s="33"/>
      <c r="CL2641" s="49">
        <v>44946.0</v>
      </c>
      <c r="CM2641" s="33" t="s">
        <v>180</v>
      </c>
      <c r="CN2641" s="5"/>
      <c r="CO2641" s="33">
        <v>3.0</v>
      </c>
      <c r="CP2641" s="33" t="s">
        <v>181</v>
      </c>
      <c r="CQ2641" s="50" t="str">
        <f t="shared" si="7"/>
        <v>09/11/1971</v>
      </c>
      <c r="CR2641" s="33" t="s">
        <v>243</v>
      </c>
      <c r="CS2641" s="33">
        <v>7.0</v>
      </c>
      <c r="CT2641" s="33">
        <v>5.0</v>
      </c>
      <c r="CU2641" s="33">
        <v>25.0</v>
      </c>
      <c r="CV2641" s="33">
        <v>1203.0</v>
      </c>
      <c r="CW2641" s="5"/>
      <c r="CX2641" s="5"/>
      <c r="CY2641" s="33">
        <v>-99.790724</v>
      </c>
      <c r="CZ2641" s="33">
        <v>20.614546</v>
      </c>
      <c r="DA2641" s="33">
        <v>4.4219266E9</v>
      </c>
      <c r="DB2641" s="33">
        <v>1.0</v>
      </c>
      <c r="DC2641" s="33" t="s">
        <v>15501</v>
      </c>
      <c r="DD2641" s="33">
        <v>2023.0</v>
      </c>
      <c r="DE2641" s="33" t="s">
        <v>184</v>
      </c>
      <c r="DF2641" s="33"/>
      <c r="DG2641" s="33" t="s">
        <v>185</v>
      </c>
      <c r="DH2641" s="33" t="s">
        <v>186</v>
      </c>
      <c r="DI2641" s="5"/>
      <c r="DJ2641" s="5"/>
    </row>
    <row r="2642">
      <c r="A2642" s="33" t="s">
        <v>16296</v>
      </c>
      <c r="B2642" s="34">
        <v>44957.0</v>
      </c>
      <c r="C2642" s="35" t="s">
        <v>137</v>
      </c>
      <c r="D2642" s="35" t="s">
        <v>139</v>
      </c>
      <c r="E2642" s="35" t="s">
        <v>142</v>
      </c>
      <c r="F2642" s="36" t="s">
        <v>144</v>
      </c>
      <c r="G2642" s="33" t="s">
        <v>16297</v>
      </c>
      <c r="H2642" s="33" t="s">
        <v>16298</v>
      </c>
      <c r="I2642" s="33" t="s">
        <v>350</v>
      </c>
      <c r="J2642" s="33" t="s">
        <v>374</v>
      </c>
      <c r="K2642" s="35" t="s">
        <v>150</v>
      </c>
      <c r="L2642" s="33" t="s">
        <v>10462</v>
      </c>
      <c r="M2642" s="33" t="s">
        <v>8450</v>
      </c>
      <c r="N2642" s="33" t="s">
        <v>16269</v>
      </c>
      <c r="O2642" s="5"/>
      <c r="P2642" s="35" t="s">
        <v>234</v>
      </c>
      <c r="Q2642" s="35" t="s">
        <v>16268</v>
      </c>
      <c r="R2642" s="33">
        <v>76676.0</v>
      </c>
      <c r="S2642" s="37"/>
      <c r="T2642" s="33"/>
      <c r="U2642" s="33">
        <v>5.16</v>
      </c>
      <c r="V2642" s="33" t="s">
        <v>154</v>
      </c>
      <c r="W2642" s="33"/>
      <c r="X2642" s="33"/>
      <c r="Y2642" s="5"/>
      <c r="Z2642" s="5"/>
      <c r="AA2642" s="33">
        <v>1.0</v>
      </c>
      <c r="AB2642" s="33"/>
      <c r="AC2642" s="33">
        <v>1.0</v>
      </c>
      <c r="AD2642" s="5"/>
      <c r="AE2642" s="5"/>
      <c r="AF2642" s="5"/>
      <c r="AG2642" s="16"/>
      <c r="AH2642" s="38" t="str">
        <f t="shared" si="1"/>
        <v/>
      </c>
      <c r="AI2642" s="39">
        <f t="shared" si="2"/>
        <v>1</v>
      </c>
      <c r="AJ2642" s="37" t="str">
        <f t="shared" si="3"/>
        <v/>
      </c>
      <c r="AK2642" s="41" t="str">
        <f t="shared" si="4"/>
        <v/>
      </c>
      <c r="AL2642" s="35" t="s">
        <v>234</v>
      </c>
      <c r="AM2642" s="33" t="s">
        <v>16269</v>
      </c>
      <c r="AN2642" s="33" t="s">
        <v>16269</v>
      </c>
      <c r="AO2642" s="41"/>
      <c r="AP2642" s="33" t="s">
        <v>169</v>
      </c>
      <c r="AQ2642" s="33" t="s">
        <v>170</v>
      </c>
      <c r="AR2642" s="33">
        <v>450.0</v>
      </c>
      <c r="AS2642" s="42"/>
      <c r="AT2642" s="42"/>
      <c r="AU2642" s="42"/>
      <c r="AV2642" s="42"/>
      <c r="AW2642" s="42"/>
      <c r="AX2642" s="5"/>
      <c r="AY2642" s="33"/>
      <c r="AZ2642" s="33" t="s">
        <v>16299</v>
      </c>
      <c r="BA2642" s="5"/>
      <c r="BB2642" s="5"/>
      <c r="BC2642" s="5" t="s">
        <v>16300</v>
      </c>
      <c r="BD2642" s="33" t="s">
        <v>173</v>
      </c>
      <c r="BE2642" s="41"/>
      <c r="BF2642" s="35"/>
      <c r="BG2642" s="33" t="s">
        <v>169</v>
      </c>
      <c r="BH2642" s="5"/>
      <c r="BI2642" s="33">
        <v>450.0</v>
      </c>
      <c r="BJ2642" s="33" t="s">
        <v>170</v>
      </c>
      <c r="BK2642" s="5"/>
      <c r="BL2642" s="5">
        <f t="shared" si="5"/>
        <v>5991.75</v>
      </c>
      <c r="BM2642" s="5"/>
      <c r="BN2642" s="5"/>
      <c r="BO2642" s="42">
        <f t="shared" si="6"/>
        <v>5991.75</v>
      </c>
      <c r="BP2642" s="44"/>
      <c r="BQ2642" s="45"/>
      <c r="BR2642" s="47"/>
      <c r="BS2642" s="45"/>
      <c r="BT2642" s="37"/>
      <c r="BU2642" s="5"/>
      <c r="BV2642" s="38"/>
      <c r="BW2642" s="48"/>
      <c r="BX2642" s="44"/>
      <c r="BY2642" s="44"/>
      <c r="BZ2642" s="33" t="s">
        <v>131</v>
      </c>
      <c r="CA2642" s="5"/>
      <c r="CB2642" s="5"/>
      <c r="CC2642" s="33" t="s">
        <v>177</v>
      </c>
      <c r="CD2642" s="5"/>
      <c r="CE2642" s="5"/>
      <c r="CF2642" s="33" t="s">
        <v>178</v>
      </c>
      <c r="CG2642" s="33" t="s">
        <v>16301</v>
      </c>
      <c r="CH2642" s="5"/>
      <c r="CI2642" s="5"/>
      <c r="CJ2642" s="5"/>
      <c r="CK2642" s="33"/>
      <c r="CL2642" s="49">
        <v>44946.0</v>
      </c>
      <c r="CM2642" s="33" t="s">
        <v>180</v>
      </c>
      <c r="CN2642" s="5"/>
      <c r="CO2642" s="33">
        <v>3.0</v>
      </c>
      <c r="CP2642" s="33" t="s">
        <v>181</v>
      </c>
      <c r="CQ2642" s="50" t="str">
        <f t="shared" si="7"/>
        <v>12/03/1939</v>
      </c>
      <c r="CR2642" s="33" t="s">
        <v>182</v>
      </c>
      <c r="CS2642" s="33">
        <v>7.0</v>
      </c>
      <c r="CT2642" s="33">
        <v>5.0</v>
      </c>
      <c r="CU2642" s="33">
        <v>25.0</v>
      </c>
      <c r="CV2642" s="33">
        <v>1203.0</v>
      </c>
      <c r="CW2642" s="5"/>
      <c r="CX2642" s="5"/>
      <c r="CY2642" s="33">
        <v>-99.7919444</v>
      </c>
      <c r="CZ2642" s="33">
        <v>20.6155555</v>
      </c>
      <c r="DA2642" s="33">
        <v>4.4219266E9</v>
      </c>
      <c r="DB2642" s="33">
        <v>1.0</v>
      </c>
      <c r="DC2642" s="33" t="s">
        <v>15501</v>
      </c>
      <c r="DD2642" s="33">
        <v>2023.0</v>
      </c>
      <c r="DE2642" s="33" t="s">
        <v>184</v>
      </c>
      <c r="DF2642" s="33"/>
      <c r="DG2642" s="33" t="s">
        <v>185</v>
      </c>
      <c r="DH2642" s="33" t="s">
        <v>186</v>
      </c>
      <c r="DI2642" s="5"/>
      <c r="DJ2642" s="5"/>
    </row>
    <row r="2643">
      <c r="A2643" s="33" t="s">
        <v>16302</v>
      </c>
      <c r="B2643" s="34">
        <v>44957.0</v>
      </c>
      <c r="C2643" s="35" t="s">
        <v>137</v>
      </c>
      <c r="D2643" s="35" t="s">
        <v>139</v>
      </c>
      <c r="E2643" s="35" t="s">
        <v>142</v>
      </c>
      <c r="F2643" s="36" t="s">
        <v>144</v>
      </c>
      <c r="G2643" s="33" t="s">
        <v>16303</v>
      </c>
      <c r="H2643" s="33" t="s">
        <v>4906</v>
      </c>
      <c r="I2643" s="33" t="s">
        <v>350</v>
      </c>
      <c r="J2643" s="33" t="s">
        <v>220</v>
      </c>
      <c r="K2643" s="35" t="s">
        <v>150</v>
      </c>
      <c r="L2643" s="33" t="s">
        <v>4483</v>
      </c>
      <c r="M2643" s="33" t="s">
        <v>8450</v>
      </c>
      <c r="N2643" s="33" t="s">
        <v>16269</v>
      </c>
      <c r="O2643" s="5"/>
      <c r="P2643" s="35" t="s">
        <v>234</v>
      </c>
      <c r="Q2643" s="35" t="s">
        <v>16268</v>
      </c>
      <c r="R2643" s="33">
        <v>76670.0</v>
      </c>
      <c r="S2643" s="37"/>
      <c r="T2643" s="33"/>
      <c r="U2643" s="33">
        <v>1.67</v>
      </c>
      <c r="V2643" s="33" t="s">
        <v>154</v>
      </c>
      <c r="W2643" s="33"/>
      <c r="X2643" s="33"/>
      <c r="Y2643" s="5"/>
      <c r="Z2643" s="5"/>
      <c r="AA2643" s="33">
        <v>1.0</v>
      </c>
      <c r="AB2643" s="33"/>
      <c r="AC2643" s="33">
        <v>1.0</v>
      </c>
      <c r="AD2643" s="5"/>
      <c r="AE2643" s="5"/>
      <c r="AF2643" s="5"/>
      <c r="AG2643" s="16"/>
      <c r="AH2643" s="38" t="str">
        <f t="shared" si="1"/>
        <v/>
      </c>
      <c r="AI2643" s="39">
        <f t="shared" si="2"/>
        <v>1</v>
      </c>
      <c r="AJ2643" s="37" t="str">
        <f t="shared" si="3"/>
        <v/>
      </c>
      <c r="AK2643" s="41" t="str">
        <f t="shared" si="4"/>
        <v/>
      </c>
      <c r="AL2643" s="35" t="s">
        <v>234</v>
      </c>
      <c r="AM2643" s="33" t="s">
        <v>16269</v>
      </c>
      <c r="AN2643" s="33" t="s">
        <v>16269</v>
      </c>
      <c r="AO2643" s="41"/>
      <c r="AP2643" s="33" t="s">
        <v>169</v>
      </c>
      <c r="AQ2643" s="33" t="s">
        <v>170</v>
      </c>
      <c r="AR2643" s="33">
        <v>150.0</v>
      </c>
      <c r="AS2643" s="42"/>
      <c r="AT2643" s="42"/>
      <c r="AU2643" s="42"/>
      <c r="AV2643" s="42"/>
      <c r="AW2643" s="42"/>
      <c r="AX2643" s="5"/>
      <c r="AY2643" s="33"/>
      <c r="AZ2643" s="33" t="s">
        <v>16304</v>
      </c>
      <c r="BA2643" s="5"/>
      <c r="BB2643" s="5"/>
      <c r="BC2643" s="5" t="s">
        <v>16305</v>
      </c>
      <c r="BD2643" s="33" t="s">
        <v>173</v>
      </c>
      <c r="BE2643" s="41"/>
      <c r="BF2643" s="35"/>
      <c r="BG2643" s="33" t="s">
        <v>169</v>
      </c>
      <c r="BH2643" s="5"/>
      <c r="BI2643" s="33">
        <v>150.0</v>
      </c>
      <c r="BJ2643" s="33" t="s">
        <v>170</v>
      </c>
      <c r="BK2643" s="5"/>
      <c r="BL2643" s="5">
        <f t="shared" si="5"/>
        <v>1997.25</v>
      </c>
      <c r="BM2643" s="5"/>
      <c r="BN2643" s="5"/>
      <c r="BO2643" s="42">
        <f t="shared" si="6"/>
        <v>1997.25</v>
      </c>
      <c r="BP2643" s="44"/>
      <c r="BQ2643" s="45"/>
      <c r="BR2643" s="47"/>
      <c r="BS2643" s="45"/>
      <c r="BT2643" s="37"/>
      <c r="BU2643" s="5"/>
      <c r="BV2643" s="38"/>
      <c r="BW2643" s="48"/>
      <c r="BX2643" s="44"/>
      <c r="BY2643" s="44"/>
      <c r="BZ2643" s="33" t="s">
        <v>131</v>
      </c>
      <c r="CA2643" s="5"/>
      <c r="CB2643" s="5"/>
      <c r="CC2643" s="33" t="s">
        <v>177</v>
      </c>
      <c r="CD2643" s="5"/>
      <c r="CE2643" s="5"/>
      <c r="CF2643" s="33" t="s">
        <v>178</v>
      </c>
      <c r="CG2643" s="33" t="s">
        <v>16306</v>
      </c>
      <c r="CH2643" s="5"/>
      <c r="CI2643" s="5"/>
      <c r="CJ2643" s="5"/>
      <c r="CK2643" s="33"/>
      <c r="CL2643" s="49">
        <v>44946.0</v>
      </c>
      <c r="CM2643" s="33" t="s">
        <v>180</v>
      </c>
      <c r="CN2643" s="5"/>
      <c r="CO2643" s="33">
        <v>1.0</v>
      </c>
      <c r="CP2643" s="33" t="s">
        <v>181</v>
      </c>
      <c r="CQ2643" s="50" t="str">
        <f t="shared" si="7"/>
        <v>10/09/1958</v>
      </c>
      <c r="CR2643" s="33" t="s">
        <v>182</v>
      </c>
      <c r="CS2643" s="33">
        <v>7.0</v>
      </c>
      <c r="CT2643" s="33">
        <v>5.0</v>
      </c>
      <c r="CU2643" s="33">
        <v>25.0</v>
      </c>
      <c r="CV2643" s="33">
        <v>1203.0</v>
      </c>
      <c r="CW2643" s="5"/>
      <c r="CX2643" s="5"/>
      <c r="CY2643" s="33">
        <v>-99.7919444</v>
      </c>
      <c r="CZ2643" s="33">
        <v>20.6155555</v>
      </c>
      <c r="DA2643" s="33">
        <v>4.142314094E9</v>
      </c>
      <c r="DB2643" s="33">
        <v>2.0</v>
      </c>
      <c r="DC2643" s="33" t="s">
        <v>15501</v>
      </c>
      <c r="DD2643" s="33">
        <v>2023.0</v>
      </c>
      <c r="DE2643" s="33" t="s">
        <v>184</v>
      </c>
      <c r="DF2643" s="33"/>
      <c r="DG2643" s="33" t="s">
        <v>185</v>
      </c>
      <c r="DH2643" s="33" t="s">
        <v>186</v>
      </c>
      <c r="DI2643" s="5"/>
      <c r="DJ2643" s="5"/>
    </row>
    <row r="2644">
      <c r="A2644" s="33" t="s">
        <v>16307</v>
      </c>
      <c r="B2644" s="34">
        <v>44957.0</v>
      </c>
      <c r="C2644" s="35" t="s">
        <v>137</v>
      </c>
      <c r="D2644" s="35" t="s">
        <v>139</v>
      </c>
      <c r="E2644" s="35" t="s">
        <v>142</v>
      </c>
      <c r="F2644" s="36" t="s">
        <v>144</v>
      </c>
      <c r="G2644" s="33" t="s">
        <v>16308</v>
      </c>
      <c r="H2644" s="33" t="s">
        <v>3966</v>
      </c>
      <c r="I2644" s="33" t="s">
        <v>2201</v>
      </c>
      <c r="J2644" s="33" t="s">
        <v>247</v>
      </c>
      <c r="K2644" s="35" t="s">
        <v>150</v>
      </c>
      <c r="L2644" s="33" t="s">
        <v>2905</v>
      </c>
      <c r="M2644" s="33" t="s">
        <v>8450</v>
      </c>
      <c r="N2644" s="33" t="s">
        <v>16268</v>
      </c>
      <c r="O2644" s="5"/>
      <c r="P2644" s="35" t="s">
        <v>234</v>
      </c>
      <c r="Q2644" s="35" t="s">
        <v>16268</v>
      </c>
      <c r="R2644" s="33">
        <v>76670.0</v>
      </c>
      <c r="S2644" s="37"/>
      <c r="T2644" s="33"/>
      <c r="U2644" s="33">
        <v>3.24</v>
      </c>
      <c r="V2644" s="33" t="s">
        <v>154</v>
      </c>
      <c r="W2644" s="33"/>
      <c r="X2644" s="33"/>
      <c r="Y2644" s="5"/>
      <c r="Z2644" s="5"/>
      <c r="AA2644" s="33">
        <v>1.0</v>
      </c>
      <c r="AB2644" s="33">
        <v>1.0</v>
      </c>
      <c r="AC2644" s="33"/>
      <c r="AD2644" s="5"/>
      <c r="AE2644" s="5"/>
      <c r="AF2644" s="5"/>
      <c r="AG2644" s="16"/>
      <c r="AH2644" s="38">
        <f t="shared" si="1"/>
        <v>1</v>
      </c>
      <c r="AI2644" s="39" t="str">
        <f t="shared" si="2"/>
        <v/>
      </c>
      <c r="AJ2644" s="37" t="str">
        <f t="shared" si="3"/>
        <v/>
      </c>
      <c r="AK2644" s="41" t="str">
        <f t="shared" si="4"/>
        <v/>
      </c>
      <c r="AL2644" s="35" t="s">
        <v>234</v>
      </c>
      <c r="AM2644" s="33" t="s">
        <v>16269</v>
      </c>
      <c r="AN2644" s="33" t="s">
        <v>16269</v>
      </c>
      <c r="AO2644" s="41"/>
      <c r="AP2644" s="33" t="s">
        <v>169</v>
      </c>
      <c r="AQ2644" s="33" t="s">
        <v>170</v>
      </c>
      <c r="AR2644" s="33">
        <v>450.0</v>
      </c>
      <c r="AS2644" s="42"/>
      <c r="AT2644" s="42"/>
      <c r="AU2644" s="42"/>
      <c r="AV2644" s="42"/>
      <c r="AW2644" s="42"/>
      <c r="AX2644" s="5"/>
      <c r="AY2644" s="33"/>
      <c r="AZ2644" s="33" t="s">
        <v>16309</v>
      </c>
      <c r="BA2644" s="5"/>
      <c r="BB2644" s="5"/>
      <c r="BC2644" s="5" t="s">
        <v>16310</v>
      </c>
      <c r="BD2644" s="33" t="s">
        <v>173</v>
      </c>
      <c r="BE2644" s="41"/>
      <c r="BF2644" s="35"/>
      <c r="BG2644" s="33" t="s">
        <v>169</v>
      </c>
      <c r="BH2644" s="5"/>
      <c r="BI2644" s="33">
        <v>450.0</v>
      </c>
      <c r="BJ2644" s="33" t="s">
        <v>170</v>
      </c>
      <c r="BK2644" s="5"/>
      <c r="BL2644" s="5">
        <f t="shared" si="5"/>
        <v>5991.75</v>
      </c>
      <c r="BM2644" s="5"/>
      <c r="BN2644" s="5"/>
      <c r="BO2644" s="42">
        <f t="shared" si="6"/>
        <v>5991.75</v>
      </c>
      <c r="BP2644" s="44"/>
      <c r="BQ2644" s="45"/>
      <c r="BR2644" s="47"/>
      <c r="BS2644" s="45"/>
      <c r="BT2644" s="37"/>
      <c r="BU2644" s="5"/>
      <c r="BV2644" s="38"/>
      <c r="BW2644" s="48"/>
      <c r="BX2644" s="44"/>
      <c r="BY2644" s="44"/>
      <c r="BZ2644" s="33" t="s">
        <v>131</v>
      </c>
      <c r="CA2644" s="5"/>
      <c r="CB2644" s="5"/>
      <c r="CC2644" s="33" t="s">
        <v>177</v>
      </c>
      <c r="CD2644" s="5"/>
      <c r="CE2644" s="5"/>
      <c r="CF2644" s="33" t="s">
        <v>178</v>
      </c>
      <c r="CG2644" s="33" t="s">
        <v>16311</v>
      </c>
      <c r="CH2644" s="5"/>
      <c r="CI2644" s="5"/>
      <c r="CJ2644" s="5"/>
      <c r="CK2644" s="33"/>
      <c r="CL2644" s="49">
        <v>44946.0</v>
      </c>
      <c r="CM2644" s="33" t="s">
        <v>180</v>
      </c>
      <c r="CN2644" s="5"/>
      <c r="CO2644" s="33">
        <v>3.0</v>
      </c>
      <c r="CP2644" s="33" t="s">
        <v>181</v>
      </c>
      <c r="CQ2644" s="50" t="str">
        <f t="shared" si="7"/>
        <v>10/05/1955</v>
      </c>
      <c r="CR2644" s="33" t="s">
        <v>243</v>
      </c>
      <c r="CS2644" s="33">
        <v>7.0</v>
      </c>
      <c r="CT2644" s="33">
        <v>5.0</v>
      </c>
      <c r="CU2644" s="33">
        <v>25.0</v>
      </c>
      <c r="CV2644" s="33">
        <v>1203.0</v>
      </c>
      <c r="CW2644" s="5"/>
      <c r="CX2644" s="5"/>
      <c r="CY2644" s="33">
        <v>-99.7922802</v>
      </c>
      <c r="CZ2644" s="33">
        <v>20.615023</v>
      </c>
      <c r="DA2644" s="33">
        <v>4.411316656E9</v>
      </c>
      <c r="DB2644" s="33">
        <v>2.0</v>
      </c>
      <c r="DC2644" s="33" t="s">
        <v>15501</v>
      </c>
      <c r="DD2644" s="33">
        <v>2023.0</v>
      </c>
      <c r="DE2644" s="33" t="s">
        <v>184</v>
      </c>
      <c r="DF2644" s="33"/>
      <c r="DG2644" s="33" t="s">
        <v>185</v>
      </c>
      <c r="DH2644" s="33" t="s">
        <v>186</v>
      </c>
      <c r="DI2644" s="5"/>
      <c r="DJ2644" s="5"/>
    </row>
    <row r="2645">
      <c r="A2645" s="33" t="s">
        <v>16312</v>
      </c>
      <c r="B2645" s="34">
        <v>44957.0</v>
      </c>
      <c r="C2645" s="35" t="s">
        <v>137</v>
      </c>
      <c r="D2645" s="35" t="s">
        <v>139</v>
      </c>
      <c r="E2645" s="35" t="s">
        <v>142</v>
      </c>
      <c r="F2645" s="36" t="s">
        <v>144</v>
      </c>
      <c r="G2645" s="33" t="s">
        <v>16313</v>
      </c>
      <c r="H2645" s="33" t="s">
        <v>545</v>
      </c>
      <c r="I2645" s="33" t="s">
        <v>7268</v>
      </c>
      <c r="J2645" s="33" t="s">
        <v>203</v>
      </c>
      <c r="K2645" s="35" t="s">
        <v>150</v>
      </c>
      <c r="L2645" s="33" t="s">
        <v>10462</v>
      </c>
      <c r="M2645" s="33" t="s">
        <v>8450</v>
      </c>
      <c r="N2645" s="33" t="s">
        <v>16268</v>
      </c>
      <c r="O2645" s="5"/>
      <c r="P2645" s="35" t="s">
        <v>234</v>
      </c>
      <c r="Q2645" s="35" t="s">
        <v>16268</v>
      </c>
      <c r="R2645" s="33">
        <v>76670.0</v>
      </c>
      <c r="S2645" s="37"/>
      <c r="T2645" s="33"/>
      <c r="U2645" s="33">
        <v>7.17</v>
      </c>
      <c r="V2645" s="33" t="s">
        <v>154</v>
      </c>
      <c r="W2645" s="33"/>
      <c r="X2645" s="33"/>
      <c r="Y2645" s="5"/>
      <c r="Z2645" s="5"/>
      <c r="AA2645" s="33">
        <v>1.0</v>
      </c>
      <c r="AB2645" s="33"/>
      <c r="AC2645" s="33">
        <v>1.0</v>
      </c>
      <c r="AD2645" s="5"/>
      <c r="AE2645" s="5"/>
      <c r="AF2645" s="5"/>
      <c r="AG2645" s="16"/>
      <c r="AH2645" s="38" t="str">
        <f t="shared" si="1"/>
        <v/>
      </c>
      <c r="AI2645" s="39">
        <f t="shared" si="2"/>
        <v>1</v>
      </c>
      <c r="AJ2645" s="37" t="str">
        <f t="shared" si="3"/>
        <v/>
      </c>
      <c r="AK2645" s="41" t="str">
        <f t="shared" si="4"/>
        <v/>
      </c>
      <c r="AL2645" s="35" t="s">
        <v>234</v>
      </c>
      <c r="AM2645" s="33" t="s">
        <v>16269</v>
      </c>
      <c r="AN2645" s="33" t="s">
        <v>16269</v>
      </c>
      <c r="AO2645" s="41"/>
      <c r="AP2645" s="33" t="s">
        <v>169</v>
      </c>
      <c r="AQ2645" s="33" t="s">
        <v>170</v>
      </c>
      <c r="AR2645" s="33">
        <v>450.0</v>
      </c>
      <c r="AS2645" s="42"/>
      <c r="AT2645" s="42"/>
      <c r="AU2645" s="42"/>
      <c r="AV2645" s="42"/>
      <c r="AW2645" s="42"/>
      <c r="AX2645" s="5"/>
      <c r="AY2645" s="33"/>
      <c r="AZ2645" s="33" t="s">
        <v>16314</v>
      </c>
      <c r="BA2645" s="5"/>
      <c r="BB2645" s="5"/>
      <c r="BC2645" s="5" t="s">
        <v>16315</v>
      </c>
      <c r="BD2645" s="33" t="s">
        <v>173</v>
      </c>
      <c r="BE2645" s="41"/>
      <c r="BF2645" s="35"/>
      <c r="BG2645" s="33" t="s">
        <v>169</v>
      </c>
      <c r="BH2645" s="5"/>
      <c r="BI2645" s="33">
        <v>450.0</v>
      </c>
      <c r="BJ2645" s="33" t="s">
        <v>170</v>
      </c>
      <c r="BK2645" s="5"/>
      <c r="BL2645" s="5">
        <f t="shared" si="5"/>
        <v>5991.75</v>
      </c>
      <c r="BM2645" s="5"/>
      <c r="BN2645" s="5"/>
      <c r="BO2645" s="42">
        <f t="shared" si="6"/>
        <v>5991.75</v>
      </c>
      <c r="BP2645" s="44"/>
      <c r="BQ2645" s="45"/>
      <c r="BR2645" s="47"/>
      <c r="BS2645" s="45"/>
      <c r="BT2645" s="37"/>
      <c r="BU2645" s="5"/>
      <c r="BV2645" s="38"/>
      <c r="BW2645" s="48"/>
      <c r="BX2645" s="44"/>
      <c r="BY2645" s="44"/>
      <c r="BZ2645" s="33" t="s">
        <v>131</v>
      </c>
      <c r="CA2645" s="5"/>
      <c r="CB2645" s="5"/>
      <c r="CC2645" s="33" t="s">
        <v>177</v>
      </c>
      <c r="CD2645" s="5"/>
      <c r="CE2645" s="5"/>
      <c r="CF2645" s="33" t="s">
        <v>178</v>
      </c>
      <c r="CG2645" s="33" t="s">
        <v>16316</v>
      </c>
      <c r="CH2645" s="5"/>
      <c r="CI2645" s="5"/>
      <c r="CJ2645" s="5"/>
      <c r="CK2645" s="33"/>
      <c r="CL2645" s="49">
        <v>44946.0</v>
      </c>
      <c r="CM2645" s="33" t="s">
        <v>180</v>
      </c>
      <c r="CN2645" s="5"/>
      <c r="CO2645" s="33">
        <v>3.0</v>
      </c>
      <c r="CP2645" s="33" t="s">
        <v>181</v>
      </c>
      <c r="CQ2645" s="50" t="str">
        <f t="shared" si="7"/>
        <v>10/01/1963</v>
      </c>
      <c r="CR2645" s="33" t="s">
        <v>182</v>
      </c>
      <c r="CS2645" s="33">
        <v>7.0</v>
      </c>
      <c r="CT2645" s="33">
        <v>5.0</v>
      </c>
      <c r="CU2645" s="33">
        <v>25.0</v>
      </c>
      <c r="CV2645" s="33">
        <v>1203.0</v>
      </c>
      <c r="CW2645" s="5"/>
      <c r="CX2645" s="5"/>
      <c r="CY2645" s="33">
        <v>-99.7919444</v>
      </c>
      <c r="CZ2645" s="33">
        <v>20.6155555</v>
      </c>
      <c r="DA2645" s="33">
        <v>4.4219266E9</v>
      </c>
      <c r="DB2645" s="33">
        <v>1.0</v>
      </c>
      <c r="DC2645" s="33" t="s">
        <v>15501</v>
      </c>
      <c r="DD2645" s="33">
        <v>2023.0</v>
      </c>
      <c r="DE2645" s="33" t="s">
        <v>184</v>
      </c>
      <c r="DF2645" s="33"/>
      <c r="DG2645" s="33" t="s">
        <v>185</v>
      </c>
      <c r="DH2645" s="33" t="s">
        <v>186</v>
      </c>
      <c r="DI2645" s="5"/>
      <c r="DJ2645" s="5"/>
    </row>
    <row r="2646">
      <c r="A2646" s="33" t="s">
        <v>16317</v>
      </c>
      <c r="B2646" s="34">
        <v>44957.0</v>
      </c>
      <c r="C2646" s="35" t="s">
        <v>137</v>
      </c>
      <c r="D2646" s="35" t="s">
        <v>139</v>
      </c>
      <c r="E2646" s="35" t="s">
        <v>142</v>
      </c>
      <c r="F2646" s="36" t="s">
        <v>144</v>
      </c>
      <c r="G2646" s="33" t="s">
        <v>16318</v>
      </c>
      <c r="H2646" s="33" t="s">
        <v>2008</v>
      </c>
      <c r="I2646" s="33" t="s">
        <v>203</v>
      </c>
      <c r="J2646" s="33" t="s">
        <v>439</v>
      </c>
      <c r="K2646" s="35" t="s">
        <v>150</v>
      </c>
      <c r="L2646" s="33" t="s">
        <v>2905</v>
      </c>
      <c r="M2646" s="33" t="s">
        <v>8450</v>
      </c>
      <c r="N2646" s="33" t="s">
        <v>16269</v>
      </c>
      <c r="O2646" s="5"/>
      <c r="P2646" s="35" t="s">
        <v>234</v>
      </c>
      <c r="Q2646" s="35" t="s">
        <v>16269</v>
      </c>
      <c r="R2646" s="33">
        <v>76676.0</v>
      </c>
      <c r="S2646" s="37"/>
      <c r="T2646" s="33"/>
      <c r="U2646" s="33">
        <v>2.49</v>
      </c>
      <c r="V2646" s="33" t="s">
        <v>154</v>
      </c>
      <c r="W2646" s="33"/>
      <c r="X2646" s="33"/>
      <c r="Y2646" s="5"/>
      <c r="Z2646" s="5"/>
      <c r="AA2646" s="33">
        <v>1.0</v>
      </c>
      <c r="AB2646" s="33"/>
      <c r="AC2646" s="33">
        <v>1.0</v>
      </c>
      <c r="AD2646" s="5"/>
      <c r="AE2646" s="5"/>
      <c r="AF2646" s="5"/>
      <c r="AG2646" s="16"/>
      <c r="AH2646" s="38" t="str">
        <f t="shared" si="1"/>
        <v/>
      </c>
      <c r="AI2646" s="39">
        <f t="shared" si="2"/>
        <v>1</v>
      </c>
      <c r="AJ2646" s="37" t="str">
        <f t="shared" si="3"/>
        <v/>
      </c>
      <c r="AK2646" s="41" t="str">
        <f t="shared" si="4"/>
        <v/>
      </c>
      <c r="AL2646" s="35" t="s">
        <v>234</v>
      </c>
      <c r="AM2646" s="33" t="s">
        <v>16269</v>
      </c>
      <c r="AN2646" s="33" t="s">
        <v>16269</v>
      </c>
      <c r="AO2646" s="41"/>
      <c r="AP2646" s="33" t="s">
        <v>169</v>
      </c>
      <c r="AQ2646" s="33" t="s">
        <v>170</v>
      </c>
      <c r="AR2646" s="33">
        <v>300.0</v>
      </c>
      <c r="AS2646" s="42"/>
      <c r="AT2646" s="42"/>
      <c r="AU2646" s="42"/>
      <c r="AV2646" s="42"/>
      <c r="AW2646" s="42"/>
      <c r="AX2646" s="5"/>
      <c r="AY2646" s="33"/>
      <c r="AZ2646" s="33" t="s">
        <v>16319</v>
      </c>
      <c r="BA2646" s="5"/>
      <c r="BB2646" s="5"/>
      <c r="BC2646" s="5" t="s">
        <v>16320</v>
      </c>
      <c r="BD2646" s="33" t="s">
        <v>173</v>
      </c>
      <c r="BE2646" s="41"/>
      <c r="BF2646" s="35"/>
      <c r="BG2646" s="33" t="s">
        <v>169</v>
      </c>
      <c r="BH2646" s="5"/>
      <c r="BI2646" s="33">
        <v>300.0</v>
      </c>
      <c r="BJ2646" s="33" t="s">
        <v>170</v>
      </c>
      <c r="BK2646" s="5"/>
      <c r="BL2646" s="5">
        <f t="shared" si="5"/>
        <v>3994.5</v>
      </c>
      <c r="BM2646" s="5"/>
      <c r="BN2646" s="5"/>
      <c r="BO2646" s="42">
        <f t="shared" si="6"/>
        <v>3994.5</v>
      </c>
      <c r="BP2646" s="44"/>
      <c r="BQ2646" s="45"/>
      <c r="BR2646" s="47"/>
      <c r="BS2646" s="45"/>
      <c r="BT2646" s="37"/>
      <c r="BU2646" s="5"/>
      <c r="BV2646" s="38"/>
      <c r="BW2646" s="48"/>
      <c r="BX2646" s="44"/>
      <c r="BY2646" s="44"/>
      <c r="BZ2646" s="33" t="s">
        <v>131</v>
      </c>
      <c r="CA2646" s="5"/>
      <c r="CB2646" s="5"/>
      <c r="CC2646" s="33" t="s">
        <v>177</v>
      </c>
      <c r="CD2646" s="5"/>
      <c r="CE2646" s="5"/>
      <c r="CF2646" s="33" t="s">
        <v>178</v>
      </c>
      <c r="CG2646" s="33" t="s">
        <v>16321</v>
      </c>
      <c r="CH2646" s="5"/>
      <c r="CI2646" s="5"/>
      <c r="CJ2646" s="5"/>
      <c r="CK2646" s="33"/>
      <c r="CL2646" s="49">
        <v>44946.0</v>
      </c>
      <c r="CM2646" s="33" t="s">
        <v>180</v>
      </c>
      <c r="CN2646" s="5"/>
      <c r="CO2646" s="33">
        <v>2.0</v>
      </c>
      <c r="CP2646" s="33" t="s">
        <v>181</v>
      </c>
      <c r="CQ2646" s="50" t="str">
        <f t="shared" si="7"/>
        <v>12/11/1953</v>
      </c>
      <c r="CR2646" s="33" t="s">
        <v>182</v>
      </c>
      <c r="CS2646" s="33">
        <v>7.0</v>
      </c>
      <c r="CT2646" s="33">
        <v>5.0</v>
      </c>
      <c r="CU2646" s="33">
        <v>25.0</v>
      </c>
      <c r="CV2646" s="33">
        <v>1203.0</v>
      </c>
      <c r="CW2646" s="5"/>
      <c r="CX2646" s="5"/>
      <c r="CY2646" s="33">
        <v>-99.7922802</v>
      </c>
      <c r="CZ2646" s="33">
        <v>20.615023</v>
      </c>
      <c r="DA2646" s="33">
        <v>4.4219266E9</v>
      </c>
      <c r="DB2646" s="33">
        <v>1.0</v>
      </c>
      <c r="DC2646" s="33" t="s">
        <v>15501</v>
      </c>
      <c r="DD2646" s="33">
        <v>2023.0</v>
      </c>
      <c r="DE2646" s="33" t="s">
        <v>184</v>
      </c>
      <c r="DF2646" s="33"/>
      <c r="DG2646" s="33" t="s">
        <v>185</v>
      </c>
      <c r="DH2646" s="33" t="s">
        <v>186</v>
      </c>
      <c r="DI2646" s="5"/>
      <c r="DJ2646" s="5"/>
    </row>
    <row r="2647">
      <c r="A2647" s="33" t="s">
        <v>16322</v>
      </c>
      <c r="B2647" s="34">
        <v>44957.0</v>
      </c>
      <c r="C2647" s="35" t="s">
        <v>137</v>
      </c>
      <c r="D2647" s="35" t="s">
        <v>139</v>
      </c>
      <c r="E2647" s="35" t="s">
        <v>142</v>
      </c>
      <c r="F2647" s="36" t="s">
        <v>144</v>
      </c>
      <c r="G2647" s="33" t="s">
        <v>16323</v>
      </c>
      <c r="H2647" s="33" t="s">
        <v>2426</v>
      </c>
      <c r="I2647" s="33" t="s">
        <v>439</v>
      </c>
      <c r="J2647" s="33" t="s">
        <v>350</v>
      </c>
      <c r="K2647" s="35" t="s">
        <v>150</v>
      </c>
      <c r="L2647" s="33" t="s">
        <v>2905</v>
      </c>
      <c r="M2647" s="33" t="s">
        <v>8450</v>
      </c>
      <c r="N2647" s="33" t="s">
        <v>16269</v>
      </c>
      <c r="O2647" s="5"/>
      <c r="P2647" s="35" t="s">
        <v>234</v>
      </c>
      <c r="Q2647" s="35" t="s">
        <v>16269</v>
      </c>
      <c r="R2647" s="33">
        <v>76676.0</v>
      </c>
      <c r="S2647" s="37"/>
      <c r="T2647" s="33"/>
      <c r="U2647" s="33">
        <v>3.49</v>
      </c>
      <c r="V2647" s="33" t="s">
        <v>154</v>
      </c>
      <c r="W2647" s="33"/>
      <c r="X2647" s="33"/>
      <c r="Y2647" s="5"/>
      <c r="Z2647" s="5"/>
      <c r="AA2647" s="33">
        <v>1.0</v>
      </c>
      <c r="AB2647" s="33"/>
      <c r="AC2647" s="33">
        <v>1.0</v>
      </c>
      <c r="AD2647" s="5"/>
      <c r="AE2647" s="5"/>
      <c r="AF2647" s="5"/>
      <c r="AG2647" s="16"/>
      <c r="AH2647" s="38" t="str">
        <f t="shared" si="1"/>
        <v/>
      </c>
      <c r="AI2647" s="39">
        <f t="shared" si="2"/>
        <v>1</v>
      </c>
      <c r="AJ2647" s="37" t="str">
        <f t="shared" si="3"/>
        <v/>
      </c>
      <c r="AK2647" s="41" t="str">
        <f t="shared" si="4"/>
        <v/>
      </c>
      <c r="AL2647" s="35" t="s">
        <v>234</v>
      </c>
      <c r="AM2647" s="33" t="s">
        <v>16269</v>
      </c>
      <c r="AN2647" s="33" t="s">
        <v>16269</v>
      </c>
      <c r="AO2647" s="41"/>
      <c r="AP2647" s="33" t="s">
        <v>169</v>
      </c>
      <c r="AQ2647" s="33" t="s">
        <v>170</v>
      </c>
      <c r="AR2647" s="33">
        <v>450.0</v>
      </c>
      <c r="AS2647" s="42"/>
      <c r="AT2647" s="42"/>
      <c r="AU2647" s="42"/>
      <c r="AV2647" s="42"/>
      <c r="AW2647" s="42"/>
      <c r="AX2647" s="5"/>
      <c r="AY2647" s="33"/>
      <c r="AZ2647" s="33" t="s">
        <v>16324</v>
      </c>
      <c r="BA2647" s="5"/>
      <c r="BB2647" s="5"/>
      <c r="BC2647" s="5" t="s">
        <v>16325</v>
      </c>
      <c r="BD2647" s="33" t="s">
        <v>173</v>
      </c>
      <c r="BE2647" s="41"/>
      <c r="BF2647" s="35"/>
      <c r="BG2647" s="33" t="s">
        <v>169</v>
      </c>
      <c r="BH2647" s="5"/>
      <c r="BI2647" s="33">
        <v>450.0</v>
      </c>
      <c r="BJ2647" s="33" t="s">
        <v>170</v>
      </c>
      <c r="BK2647" s="5"/>
      <c r="BL2647" s="5">
        <f t="shared" si="5"/>
        <v>5991.75</v>
      </c>
      <c r="BM2647" s="5"/>
      <c r="BN2647" s="5"/>
      <c r="BO2647" s="42">
        <f t="shared" si="6"/>
        <v>5991.75</v>
      </c>
      <c r="BP2647" s="44"/>
      <c r="BQ2647" s="45"/>
      <c r="BR2647" s="47"/>
      <c r="BS2647" s="45"/>
      <c r="BT2647" s="37"/>
      <c r="BU2647" s="5"/>
      <c r="BV2647" s="38"/>
      <c r="BW2647" s="48"/>
      <c r="BX2647" s="44"/>
      <c r="BY2647" s="44"/>
      <c r="BZ2647" s="33" t="s">
        <v>131</v>
      </c>
      <c r="CA2647" s="5"/>
      <c r="CB2647" s="5"/>
      <c r="CC2647" s="33" t="s">
        <v>177</v>
      </c>
      <c r="CD2647" s="5"/>
      <c r="CE2647" s="5"/>
      <c r="CF2647" s="33" t="s">
        <v>178</v>
      </c>
      <c r="CG2647" s="33" t="s">
        <v>16326</v>
      </c>
      <c r="CH2647" s="5"/>
      <c r="CI2647" s="5"/>
      <c r="CJ2647" s="5"/>
      <c r="CK2647" s="33"/>
      <c r="CL2647" s="49">
        <v>44946.0</v>
      </c>
      <c r="CM2647" s="33" t="s">
        <v>180</v>
      </c>
      <c r="CN2647" s="5"/>
      <c r="CO2647" s="33">
        <v>3.0</v>
      </c>
      <c r="CP2647" s="33" t="s">
        <v>181</v>
      </c>
      <c r="CQ2647" s="50" t="str">
        <f t="shared" si="7"/>
        <v>10/10/1951</v>
      </c>
      <c r="CR2647" s="33" t="s">
        <v>182</v>
      </c>
      <c r="CS2647" s="33">
        <v>7.0</v>
      </c>
      <c r="CT2647" s="33">
        <v>5.0</v>
      </c>
      <c r="CU2647" s="33">
        <v>25.0</v>
      </c>
      <c r="CV2647" s="33">
        <v>1203.0</v>
      </c>
      <c r="CW2647" s="5"/>
      <c r="CX2647" s="5"/>
      <c r="CY2647" s="33">
        <v>-99.7922802</v>
      </c>
      <c r="CZ2647" s="33">
        <v>20.615023</v>
      </c>
      <c r="DA2647" s="33">
        <v>4.4219266E9</v>
      </c>
      <c r="DB2647" s="33">
        <v>1.0</v>
      </c>
      <c r="DC2647" s="33" t="s">
        <v>15501</v>
      </c>
      <c r="DD2647" s="33">
        <v>2023.0</v>
      </c>
      <c r="DE2647" s="33" t="s">
        <v>184</v>
      </c>
      <c r="DF2647" s="33"/>
      <c r="DG2647" s="33" t="s">
        <v>185</v>
      </c>
      <c r="DH2647" s="33" t="s">
        <v>186</v>
      </c>
      <c r="DI2647" s="5"/>
      <c r="DJ2647" s="5"/>
    </row>
    <row r="2648">
      <c r="A2648" s="33" t="s">
        <v>16327</v>
      </c>
      <c r="B2648" s="34">
        <v>44957.0</v>
      </c>
      <c r="C2648" s="35" t="s">
        <v>137</v>
      </c>
      <c r="D2648" s="35" t="s">
        <v>139</v>
      </c>
      <c r="E2648" s="35" t="s">
        <v>142</v>
      </c>
      <c r="F2648" s="36" t="s">
        <v>144</v>
      </c>
      <c r="G2648" s="33" t="s">
        <v>16328</v>
      </c>
      <c r="H2648" s="33" t="s">
        <v>3740</v>
      </c>
      <c r="I2648" s="33" t="s">
        <v>439</v>
      </c>
      <c r="J2648" s="33" t="s">
        <v>350</v>
      </c>
      <c r="K2648" s="35" t="s">
        <v>150</v>
      </c>
      <c r="L2648" s="33" t="s">
        <v>4483</v>
      </c>
      <c r="M2648" s="33" t="s">
        <v>8450</v>
      </c>
      <c r="N2648" s="33" t="s">
        <v>16269</v>
      </c>
      <c r="O2648" s="5"/>
      <c r="P2648" s="35" t="s">
        <v>234</v>
      </c>
      <c r="Q2648" s="35" t="s">
        <v>16269</v>
      </c>
      <c r="R2648" s="33">
        <v>76676.0</v>
      </c>
      <c r="S2648" s="37"/>
      <c r="T2648" s="33"/>
      <c r="U2648" s="33">
        <v>3.36</v>
      </c>
      <c r="V2648" s="33" t="s">
        <v>154</v>
      </c>
      <c r="W2648" s="33"/>
      <c r="X2648" s="33"/>
      <c r="Y2648" s="5"/>
      <c r="Z2648" s="5"/>
      <c r="AA2648" s="33">
        <v>1.0</v>
      </c>
      <c r="AB2648" s="33"/>
      <c r="AC2648" s="33">
        <v>1.0</v>
      </c>
      <c r="AD2648" s="5"/>
      <c r="AE2648" s="5"/>
      <c r="AF2648" s="5"/>
      <c r="AG2648" s="16"/>
      <c r="AH2648" s="38" t="str">
        <f t="shared" si="1"/>
        <v/>
      </c>
      <c r="AI2648" s="39">
        <f t="shared" si="2"/>
        <v>1</v>
      </c>
      <c r="AJ2648" s="37" t="str">
        <f t="shared" si="3"/>
        <v/>
      </c>
      <c r="AK2648" s="41" t="str">
        <f t="shared" si="4"/>
        <v/>
      </c>
      <c r="AL2648" s="35" t="s">
        <v>234</v>
      </c>
      <c r="AM2648" s="33" t="s">
        <v>16269</v>
      </c>
      <c r="AN2648" s="33" t="s">
        <v>16269</v>
      </c>
      <c r="AO2648" s="41"/>
      <c r="AP2648" s="33" t="s">
        <v>169</v>
      </c>
      <c r="AQ2648" s="33" t="s">
        <v>170</v>
      </c>
      <c r="AR2648" s="33">
        <v>450.0</v>
      </c>
      <c r="AS2648" s="42"/>
      <c r="AT2648" s="42"/>
      <c r="AU2648" s="42"/>
      <c r="AV2648" s="42"/>
      <c r="AW2648" s="42"/>
      <c r="AX2648" s="5"/>
      <c r="AY2648" s="33"/>
      <c r="AZ2648" s="33" t="s">
        <v>16329</v>
      </c>
      <c r="BA2648" s="5"/>
      <c r="BB2648" s="5"/>
      <c r="BC2648" s="5" t="s">
        <v>16330</v>
      </c>
      <c r="BD2648" s="33" t="s">
        <v>173</v>
      </c>
      <c r="BE2648" s="41"/>
      <c r="BF2648" s="35"/>
      <c r="BG2648" s="33" t="s">
        <v>169</v>
      </c>
      <c r="BH2648" s="5"/>
      <c r="BI2648" s="33">
        <v>450.0</v>
      </c>
      <c r="BJ2648" s="33" t="s">
        <v>170</v>
      </c>
      <c r="BK2648" s="5"/>
      <c r="BL2648" s="5">
        <f t="shared" si="5"/>
        <v>5991.75</v>
      </c>
      <c r="BM2648" s="5"/>
      <c r="BN2648" s="5"/>
      <c r="BO2648" s="42">
        <f t="shared" si="6"/>
        <v>5991.75</v>
      </c>
      <c r="BP2648" s="44"/>
      <c r="BQ2648" s="45"/>
      <c r="BR2648" s="47"/>
      <c r="BS2648" s="45"/>
      <c r="BT2648" s="37"/>
      <c r="BU2648" s="5"/>
      <c r="BV2648" s="38"/>
      <c r="BW2648" s="48"/>
      <c r="BX2648" s="44"/>
      <c r="BY2648" s="44"/>
      <c r="BZ2648" s="33" t="s">
        <v>131</v>
      </c>
      <c r="CA2648" s="5"/>
      <c r="CB2648" s="5"/>
      <c r="CC2648" s="33" t="s">
        <v>177</v>
      </c>
      <c r="CD2648" s="5"/>
      <c r="CE2648" s="5"/>
      <c r="CF2648" s="33" t="s">
        <v>178</v>
      </c>
      <c r="CG2648" s="33" t="s">
        <v>16331</v>
      </c>
      <c r="CH2648" s="5"/>
      <c r="CI2648" s="5"/>
      <c r="CJ2648" s="5"/>
      <c r="CK2648" s="33"/>
      <c r="CL2648" s="49">
        <v>44946.0</v>
      </c>
      <c r="CM2648" s="33" t="s">
        <v>180</v>
      </c>
      <c r="CN2648" s="5"/>
      <c r="CO2648" s="33">
        <v>3.0</v>
      </c>
      <c r="CP2648" s="33" t="s">
        <v>181</v>
      </c>
      <c r="CQ2648" s="50" t="str">
        <f t="shared" si="7"/>
        <v>07/02/1946</v>
      </c>
      <c r="CR2648" s="33" t="s">
        <v>182</v>
      </c>
      <c r="CS2648" s="33">
        <v>7.0</v>
      </c>
      <c r="CT2648" s="33">
        <v>5.0</v>
      </c>
      <c r="CU2648" s="33">
        <v>25.0</v>
      </c>
      <c r="CV2648" s="33">
        <v>1203.0</v>
      </c>
      <c r="CW2648" s="5"/>
      <c r="CX2648" s="5"/>
      <c r="CY2648" s="33">
        <v>-99.7919444</v>
      </c>
      <c r="CZ2648" s="33">
        <v>20.6155555</v>
      </c>
      <c r="DA2648" s="33">
        <v>4.4219266E9</v>
      </c>
      <c r="DB2648" s="33">
        <v>1.0</v>
      </c>
      <c r="DC2648" s="33" t="s">
        <v>15501</v>
      </c>
      <c r="DD2648" s="33">
        <v>2023.0</v>
      </c>
      <c r="DE2648" s="33" t="s">
        <v>184</v>
      </c>
      <c r="DF2648" s="33"/>
      <c r="DG2648" s="33" t="s">
        <v>185</v>
      </c>
      <c r="DH2648" s="33" t="s">
        <v>186</v>
      </c>
      <c r="DI2648" s="5"/>
      <c r="DJ2648" s="5"/>
    </row>
    <row r="2649">
      <c r="A2649" s="33" t="s">
        <v>16332</v>
      </c>
      <c r="B2649" s="34">
        <v>44957.0</v>
      </c>
      <c r="C2649" s="35" t="s">
        <v>137</v>
      </c>
      <c r="D2649" s="35" t="s">
        <v>139</v>
      </c>
      <c r="E2649" s="35" t="s">
        <v>142</v>
      </c>
      <c r="F2649" s="36" t="s">
        <v>144</v>
      </c>
      <c r="G2649" s="33" t="s">
        <v>16333</v>
      </c>
      <c r="H2649" s="33" t="s">
        <v>498</v>
      </c>
      <c r="I2649" s="33" t="s">
        <v>204</v>
      </c>
      <c r="J2649" s="33" t="s">
        <v>2085</v>
      </c>
      <c r="K2649" s="35" t="s">
        <v>150</v>
      </c>
      <c r="L2649" s="33" t="s">
        <v>2905</v>
      </c>
      <c r="M2649" s="33" t="s">
        <v>8450</v>
      </c>
      <c r="N2649" s="33" t="s">
        <v>16269</v>
      </c>
      <c r="O2649" s="5"/>
      <c r="P2649" s="35" t="s">
        <v>234</v>
      </c>
      <c r="Q2649" s="35" t="s">
        <v>16269</v>
      </c>
      <c r="R2649" s="33">
        <v>76676.0</v>
      </c>
      <c r="S2649" s="37"/>
      <c r="T2649" s="33"/>
      <c r="U2649" s="33">
        <v>1.29</v>
      </c>
      <c r="V2649" s="33" t="s">
        <v>154</v>
      </c>
      <c r="W2649" s="33"/>
      <c r="X2649" s="33"/>
      <c r="Y2649" s="5"/>
      <c r="Z2649" s="5"/>
      <c r="AA2649" s="33">
        <v>1.0</v>
      </c>
      <c r="AB2649" s="33"/>
      <c r="AC2649" s="33">
        <v>1.0</v>
      </c>
      <c r="AD2649" s="5"/>
      <c r="AE2649" s="5"/>
      <c r="AF2649" s="5"/>
      <c r="AG2649" s="16"/>
      <c r="AH2649" s="38" t="str">
        <f t="shared" si="1"/>
        <v/>
      </c>
      <c r="AI2649" s="39">
        <f t="shared" si="2"/>
        <v>1</v>
      </c>
      <c r="AJ2649" s="37" t="str">
        <f t="shared" si="3"/>
        <v/>
      </c>
      <c r="AK2649" s="41" t="str">
        <f t="shared" si="4"/>
        <v/>
      </c>
      <c r="AL2649" s="35" t="s">
        <v>234</v>
      </c>
      <c r="AM2649" s="33" t="s">
        <v>16269</v>
      </c>
      <c r="AN2649" s="33" t="s">
        <v>16269</v>
      </c>
      <c r="AO2649" s="41"/>
      <c r="AP2649" s="33" t="s">
        <v>169</v>
      </c>
      <c r="AQ2649" s="33" t="s">
        <v>170</v>
      </c>
      <c r="AR2649" s="33">
        <v>150.0</v>
      </c>
      <c r="AS2649" s="42"/>
      <c r="AT2649" s="42"/>
      <c r="AU2649" s="42"/>
      <c r="AV2649" s="42"/>
      <c r="AW2649" s="42"/>
      <c r="AX2649" s="5"/>
      <c r="AY2649" s="33"/>
      <c r="AZ2649" s="33" t="s">
        <v>16334</v>
      </c>
      <c r="BA2649" s="5"/>
      <c r="BB2649" s="5"/>
      <c r="BC2649" s="5" t="s">
        <v>16335</v>
      </c>
      <c r="BD2649" s="33" t="s">
        <v>173</v>
      </c>
      <c r="BE2649" s="41"/>
      <c r="BF2649" s="35"/>
      <c r="BG2649" s="33" t="s">
        <v>169</v>
      </c>
      <c r="BH2649" s="5"/>
      <c r="BI2649" s="33">
        <v>150.0</v>
      </c>
      <c r="BJ2649" s="33" t="s">
        <v>170</v>
      </c>
      <c r="BK2649" s="5"/>
      <c r="BL2649" s="5">
        <f t="shared" si="5"/>
        <v>1997.25</v>
      </c>
      <c r="BM2649" s="5"/>
      <c r="BN2649" s="5"/>
      <c r="BO2649" s="42">
        <f t="shared" si="6"/>
        <v>1997.25</v>
      </c>
      <c r="BP2649" s="44"/>
      <c r="BQ2649" s="45"/>
      <c r="BR2649" s="47"/>
      <c r="BS2649" s="45"/>
      <c r="BT2649" s="37"/>
      <c r="BU2649" s="5"/>
      <c r="BV2649" s="38"/>
      <c r="BW2649" s="48"/>
      <c r="BX2649" s="44"/>
      <c r="BY2649" s="44"/>
      <c r="BZ2649" s="33" t="s">
        <v>131</v>
      </c>
      <c r="CA2649" s="5"/>
      <c r="CB2649" s="5"/>
      <c r="CC2649" s="33" t="s">
        <v>177</v>
      </c>
      <c r="CD2649" s="5"/>
      <c r="CE2649" s="5"/>
      <c r="CF2649" s="33" t="s">
        <v>178</v>
      </c>
      <c r="CG2649" s="33" t="s">
        <v>16336</v>
      </c>
      <c r="CH2649" s="5"/>
      <c r="CI2649" s="5"/>
      <c r="CJ2649" s="5"/>
      <c r="CK2649" s="33"/>
      <c r="CL2649" s="49">
        <v>44946.0</v>
      </c>
      <c r="CM2649" s="33" t="s">
        <v>180</v>
      </c>
      <c r="CN2649" s="5"/>
      <c r="CO2649" s="33">
        <v>1.0</v>
      </c>
      <c r="CP2649" s="33" t="s">
        <v>181</v>
      </c>
      <c r="CQ2649" s="50" t="str">
        <f t="shared" si="7"/>
        <v>25/03/1949</v>
      </c>
      <c r="CR2649" s="33" t="s">
        <v>182</v>
      </c>
      <c r="CS2649" s="33">
        <v>7.0</v>
      </c>
      <c r="CT2649" s="33">
        <v>5.0</v>
      </c>
      <c r="CU2649" s="33">
        <v>25.0</v>
      </c>
      <c r="CV2649" s="33">
        <v>1203.0</v>
      </c>
      <c r="CW2649" s="5"/>
      <c r="CX2649" s="5"/>
      <c r="CY2649" s="33">
        <v>-99.7922802</v>
      </c>
      <c r="CZ2649" s="33">
        <v>20.615023</v>
      </c>
      <c r="DA2649" s="33">
        <v>4.4219266E9</v>
      </c>
      <c r="DB2649" s="33">
        <v>1.0</v>
      </c>
      <c r="DC2649" s="33" t="s">
        <v>15501</v>
      </c>
      <c r="DD2649" s="33">
        <v>2023.0</v>
      </c>
      <c r="DE2649" s="33" t="s">
        <v>184</v>
      </c>
      <c r="DF2649" s="33"/>
      <c r="DG2649" s="33" t="s">
        <v>185</v>
      </c>
      <c r="DH2649" s="33" t="s">
        <v>186</v>
      </c>
      <c r="DI2649" s="5"/>
      <c r="DJ2649" s="5"/>
    </row>
    <row r="2650">
      <c r="A2650" s="33" t="s">
        <v>16337</v>
      </c>
      <c r="B2650" s="34">
        <v>44957.0</v>
      </c>
      <c r="C2650" s="35" t="s">
        <v>137</v>
      </c>
      <c r="D2650" s="35" t="s">
        <v>139</v>
      </c>
      <c r="E2650" s="35" t="s">
        <v>142</v>
      </c>
      <c r="F2650" s="36" t="s">
        <v>144</v>
      </c>
      <c r="G2650" s="33" t="s">
        <v>16338</v>
      </c>
      <c r="H2650" s="33" t="s">
        <v>581</v>
      </c>
      <c r="I2650" s="33" t="s">
        <v>204</v>
      </c>
      <c r="J2650" s="33" t="s">
        <v>2085</v>
      </c>
      <c r="K2650" s="35" t="s">
        <v>150</v>
      </c>
      <c r="L2650" s="33" t="s">
        <v>10462</v>
      </c>
      <c r="M2650" s="33" t="s">
        <v>8450</v>
      </c>
      <c r="N2650" s="33" t="s">
        <v>16269</v>
      </c>
      <c r="O2650" s="5"/>
      <c r="P2650" s="35" t="s">
        <v>234</v>
      </c>
      <c r="Q2650" s="35" t="s">
        <v>16269</v>
      </c>
      <c r="R2650" s="33">
        <v>76670.0</v>
      </c>
      <c r="S2650" s="37"/>
      <c r="T2650" s="33"/>
      <c r="U2650" s="33">
        <v>2.08</v>
      </c>
      <c r="V2650" s="33" t="s">
        <v>154</v>
      </c>
      <c r="W2650" s="33"/>
      <c r="X2650" s="33"/>
      <c r="Y2650" s="5"/>
      <c r="Z2650" s="5"/>
      <c r="AA2650" s="33">
        <v>1.0</v>
      </c>
      <c r="AB2650" s="33"/>
      <c r="AC2650" s="33">
        <v>1.0</v>
      </c>
      <c r="AD2650" s="5"/>
      <c r="AE2650" s="5"/>
      <c r="AF2650" s="5"/>
      <c r="AG2650" s="16"/>
      <c r="AH2650" s="38" t="str">
        <f t="shared" si="1"/>
        <v/>
      </c>
      <c r="AI2650" s="39">
        <f t="shared" si="2"/>
        <v>1</v>
      </c>
      <c r="AJ2650" s="37" t="str">
        <f t="shared" si="3"/>
        <v/>
      </c>
      <c r="AK2650" s="41" t="str">
        <f t="shared" si="4"/>
        <v/>
      </c>
      <c r="AL2650" s="35" t="s">
        <v>234</v>
      </c>
      <c r="AM2650" s="33" t="s">
        <v>16269</v>
      </c>
      <c r="AN2650" s="33" t="s">
        <v>16269</v>
      </c>
      <c r="AO2650" s="41"/>
      <c r="AP2650" s="33" t="s">
        <v>169</v>
      </c>
      <c r="AQ2650" s="33" t="s">
        <v>170</v>
      </c>
      <c r="AR2650" s="33">
        <v>300.0</v>
      </c>
      <c r="AS2650" s="42"/>
      <c r="AT2650" s="42"/>
      <c r="AU2650" s="42"/>
      <c r="AV2650" s="42"/>
      <c r="AW2650" s="42"/>
      <c r="AX2650" s="5"/>
      <c r="AY2650" s="33"/>
      <c r="AZ2650" s="33" t="s">
        <v>16339</v>
      </c>
      <c r="BA2650" s="5"/>
      <c r="BB2650" s="5"/>
      <c r="BC2650" s="5" t="s">
        <v>16340</v>
      </c>
      <c r="BD2650" s="33" t="s">
        <v>173</v>
      </c>
      <c r="BE2650" s="41"/>
      <c r="BF2650" s="35"/>
      <c r="BG2650" s="33" t="s">
        <v>169</v>
      </c>
      <c r="BH2650" s="5"/>
      <c r="BI2650" s="33">
        <v>300.0</v>
      </c>
      <c r="BJ2650" s="33" t="s">
        <v>170</v>
      </c>
      <c r="BK2650" s="5"/>
      <c r="BL2650" s="5">
        <f t="shared" si="5"/>
        <v>3994.5</v>
      </c>
      <c r="BM2650" s="5"/>
      <c r="BN2650" s="5"/>
      <c r="BO2650" s="42">
        <f t="shared" si="6"/>
        <v>3994.5</v>
      </c>
      <c r="BP2650" s="44"/>
      <c r="BQ2650" s="45"/>
      <c r="BR2650" s="47"/>
      <c r="BS2650" s="45"/>
      <c r="BT2650" s="37"/>
      <c r="BU2650" s="5"/>
      <c r="BV2650" s="38"/>
      <c r="BW2650" s="48"/>
      <c r="BX2650" s="44"/>
      <c r="BY2650" s="44"/>
      <c r="BZ2650" s="33" t="s">
        <v>131</v>
      </c>
      <c r="CA2650" s="5"/>
      <c r="CB2650" s="5"/>
      <c r="CC2650" s="33" t="s">
        <v>177</v>
      </c>
      <c r="CD2650" s="5"/>
      <c r="CE2650" s="5"/>
      <c r="CF2650" s="33" t="s">
        <v>178</v>
      </c>
      <c r="CG2650" s="33" t="s">
        <v>16341</v>
      </c>
      <c r="CH2650" s="5"/>
      <c r="CI2650" s="5"/>
      <c r="CJ2650" s="5"/>
      <c r="CK2650" s="33"/>
      <c r="CL2650" s="49">
        <v>44946.0</v>
      </c>
      <c r="CM2650" s="33" t="s">
        <v>180</v>
      </c>
      <c r="CN2650" s="5"/>
      <c r="CO2650" s="33">
        <v>2.0</v>
      </c>
      <c r="CP2650" s="33" t="s">
        <v>181</v>
      </c>
      <c r="CQ2650" s="50" t="str">
        <f t="shared" si="7"/>
        <v>16/02/1951</v>
      </c>
      <c r="CR2650" s="33" t="s">
        <v>182</v>
      </c>
      <c r="CS2650" s="33">
        <v>7.0</v>
      </c>
      <c r="CT2650" s="33">
        <v>5.0</v>
      </c>
      <c r="CU2650" s="33">
        <v>25.0</v>
      </c>
      <c r="CV2650" s="33">
        <v>1203.0</v>
      </c>
      <c r="CW2650" s="5"/>
      <c r="CX2650" s="5"/>
      <c r="CY2650" s="33">
        <v>-99.7922802</v>
      </c>
      <c r="CZ2650" s="33">
        <v>20.615023</v>
      </c>
      <c r="DA2650" s="33">
        <v>4.4219266E9</v>
      </c>
      <c r="DB2650" s="33">
        <v>1.0</v>
      </c>
      <c r="DC2650" s="33" t="s">
        <v>15501</v>
      </c>
      <c r="DD2650" s="33">
        <v>2023.0</v>
      </c>
      <c r="DE2650" s="33" t="s">
        <v>184</v>
      </c>
      <c r="DF2650" s="33"/>
      <c r="DG2650" s="33" t="s">
        <v>185</v>
      </c>
      <c r="DH2650" s="33" t="s">
        <v>186</v>
      </c>
      <c r="DI2650" s="5"/>
      <c r="DJ2650" s="5"/>
    </row>
    <row r="2651">
      <c r="A2651" s="33" t="s">
        <v>16342</v>
      </c>
      <c r="B2651" s="34">
        <v>44957.0</v>
      </c>
      <c r="C2651" s="35" t="s">
        <v>137</v>
      </c>
      <c r="D2651" s="35" t="s">
        <v>139</v>
      </c>
      <c r="E2651" s="35" t="s">
        <v>142</v>
      </c>
      <c r="F2651" s="36" t="s">
        <v>144</v>
      </c>
      <c r="G2651" s="33" t="s">
        <v>16343</v>
      </c>
      <c r="H2651" s="33" t="s">
        <v>16344</v>
      </c>
      <c r="I2651" s="33" t="s">
        <v>204</v>
      </c>
      <c r="J2651" s="33" t="s">
        <v>2085</v>
      </c>
      <c r="K2651" s="35" t="s">
        <v>150</v>
      </c>
      <c r="L2651" s="33" t="s">
        <v>2905</v>
      </c>
      <c r="M2651" s="33" t="s">
        <v>8450</v>
      </c>
      <c r="N2651" s="33" t="s">
        <v>16269</v>
      </c>
      <c r="O2651" s="5"/>
      <c r="P2651" s="35" t="s">
        <v>234</v>
      </c>
      <c r="Q2651" s="35" t="s">
        <v>16269</v>
      </c>
      <c r="R2651" s="33">
        <v>76676.0</v>
      </c>
      <c r="S2651" s="37"/>
      <c r="T2651" s="33"/>
      <c r="U2651" s="33">
        <v>1.91</v>
      </c>
      <c r="V2651" s="33" t="s">
        <v>154</v>
      </c>
      <c r="W2651" s="33"/>
      <c r="X2651" s="33"/>
      <c r="Y2651" s="5"/>
      <c r="Z2651" s="5"/>
      <c r="AA2651" s="33">
        <v>1.0</v>
      </c>
      <c r="AB2651" s="33">
        <v>1.0</v>
      </c>
      <c r="AC2651" s="33"/>
      <c r="AD2651" s="5"/>
      <c r="AE2651" s="5"/>
      <c r="AF2651" s="5"/>
      <c r="AG2651" s="16"/>
      <c r="AH2651" s="38">
        <f t="shared" si="1"/>
        <v>1</v>
      </c>
      <c r="AI2651" s="39" t="str">
        <f t="shared" si="2"/>
        <v/>
      </c>
      <c r="AJ2651" s="37" t="str">
        <f t="shared" si="3"/>
        <v/>
      </c>
      <c r="AK2651" s="41" t="str">
        <f t="shared" si="4"/>
        <v/>
      </c>
      <c r="AL2651" s="35" t="s">
        <v>234</v>
      </c>
      <c r="AM2651" s="33" t="s">
        <v>16269</v>
      </c>
      <c r="AN2651" s="33" t="s">
        <v>16269</v>
      </c>
      <c r="AO2651" s="41"/>
      <c r="AP2651" s="33" t="s">
        <v>169</v>
      </c>
      <c r="AQ2651" s="33" t="s">
        <v>170</v>
      </c>
      <c r="AR2651" s="33">
        <v>150.0</v>
      </c>
      <c r="AS2651" s="42"/>
      <c r="AT2651" s="42"/>
      <c r="AU2651" s="42"/>
      <c r="AV2651" s="42"/>
      <c r="AW2651" s="42"/>
      <c r="AX2651" s="5"/>
      <c r="AY2651" s="33"/>
      <c r="AZ2651" s="33" t="s">
        <v>16345</v>
      </c>
      <c r="BA2651" s="5"/>
      <c r="BB2651" s="5"/>
      <c r="BC2651" s="5" t="s">
        <v>16346</v>
      </c>
      <c r="BD2651" s="33" t="s">
        <v>173</v>
      </c>
      <c r="BE2651" s="41"/>
      <c r="BF2651" s="35"/>
      <c r="BG2651" s="33" t="s">
        <v>169</v>
      </c>
      <c r="BH2651" s="5"/>
      <c r="BI2651" s="33">
        <v>150.0</v>
      </c>
      <c r="BJ2651" s="33" t="s">
        <v>170</v>
      </c>
      <c r="BK2651" s="5"/>
      <c r="BL2651" s="5">
        <f t="shared" si="5"/>
        <v>1997.25</v>
      </c>
      <c r="BM2651" s="5"/>
      <c r="BN2651" s="5"/>
      <c r="BO2651" s="42">
        <f t="shared" si="6"/>
        <v>1997.25</v>
      </c>
      <c r="BP2651" s="44"/>
      <c r="BQ2651" s="45"/>
      <c r="BR2651" s="47"/>
      <c r="BS2651" s="45"/>
      <c r="BT2651" s="37"/>
      <c r="BU2651" s="5"/>
      <c r="BV2651" s="38"/>
      <c r="BW2651" s="48"/>
      <c r="BX2651" s="44"/>
      <c r="BY2651" s="44"/>
      <c r="BZ2651" s="33" t="s">
        <v>131</v>
      </c>
      <c r="CA2651" s="5"/>
      <c r="CB2651" s="5"/>
      <c r="CC2651" s="33" t="s">
        <v>177</v>
      </c>
      <c r="CD2651" s="5"/>
      <c r="CE2651" s="5"/>
      <c r="CF2651" s="33" t="s">
        <v>178</v>
      </c>
      <c r="CG2651" s="33" t="s">
        <v>16347</v>
      </c>
      <c r="CH2651" s="5"/>
      <c r="CI2651" s="5"/>
      <c r="CJ2651" s="5"/>
      <c r="CK2651" s="33"/>
      <c r="CL2651" s="49">
        <v>44946.0</v>
      </c>
      <c r="CM2651" s="33" t="s">
        <v>180</v>
      </c>
      <c r="CN2651" s="5"/>
      <c r="CO2651" s="33">
        <v>1.0</v>
      </c>
      <c r="CP2651" s="33" t="s">
        <v>181</v>
      </c>
      <c r="CQ2651" s="50" t="str">
        <f t="shared" si="7"/>
        <v>29/06/1963</v>
      </c>
      <c r="CR2651" s="33" t="s">
        <v>243</v>
      </c>
      <c r="CS2651" s="33">
        <v>7.0</v>
      </c>
      <c r="CT2651" s="33">
        <v>5.0</v>
      </c>
      <c r="CU2651" s="33">
        <v>25.0</v>
      </c>
      <c r="CV2651" s="33">
        <v>1203.0</v>
      </c>
      <c r="CW2651" s="5"/>
      <c r="CX2651" s="5"/>
      <c r="CY2651" s="33">
        <v>-99.7922802</v>
      </c>
      <c r="CZ2651" s="33">
        <v>20.615023</v>
      </c>
      <c r="DA2651" s="33">
        <v>4.4219266E9</v>
      </c>
      <c r="DB2651" s="33">
        <v>1.0</v>
      </c>
      <c r="DC2651" s="33" t="s">
        <v>15501</v>
      </c>
      <c r="DD2651" s="33">
        <v>2023.0</v>
      </c>
      <c r="DE2651" s="33" t="s">
        <v>184</v>
      </c>
      <c r="DF2651" s="33"/>
      <c r="DG2651" s="33" t="s">
        <v>185</v>
      </c>
      <c r="DH2651" s="33" t="s">
        <v>186</v>
      </c>
      <c r="DI2651" s="5"/>
      <c r="DJ2651" s="5"/>
    </row>
    <row r="2652">
      <c r="A2652" s="33" t="s">
        <v>16348</v>
      </c>
      <c r="B2652" s="34">
        <v>44957.0</v>
      </c>
      <c r="C2652" s="35" t="s">
        <v>137</v>
      </c>
      <c r="D2652" s="35" t="s">
        <v>139</v>
      </c>
      <c r="E2652" s="35" t="s">
        <v>142</v>
      </c>
      <c r="F2652" s="36" t="s">
        <v>144</v>
      </c>
      <c r="G2652" s="33" t="s">
        <v>16349</v>
      </c>
      <c r="H2652" s="33" t="s">
        <v>488</v>
      </c>
      <c r="I2652" s="33" t="s">
        <v>4131</v>
      </c>
      <c r="J2652" s="33" t="s">
        <v>2085</v>
      </c>
      <c r="K2652" s="35" t="s">
        <v>150</v>
      </c>
      <c r="L2652" s="33" t="s">
        <v>4483</v>
      </c>
      <c r="M2652" s="33" t="s">
        <v>8450</v>
      </c>
      <c r="N2652" s="33" t="s">
        <v>16269</v>
      </c>
      <c r="O2652" s="5"/>
      <c r="P2652" s="35" t="s">
        <v>234</v>
      </c>
      <c r="Q2652" s="35" t="s">
        <v>16269</v>
      </c>
      <c r="R2652" s="33">
        <v>76670.0</v>
      </c>
      <c r="S2652" s="37"/>
      <c r="T2652" s="33"/>
      <c r="U2652" s="33">
        <v>2.37</v>
      </c>
      <c r="V2652" s="33" t="s">
        <v>154</v>
      </c>
      <c r="W2652" s="33"/>
      <c r="X2652" s="33"/>
      <c r="Y2652" s="5"/>
      <c r="Z2652" s="5"/>
      <c r="AA2652" s="33">
        <v>1.0</v>
      </c>
      <c r="AB2652" s="33"/>
      <c r="AC2652" s="33">
        <v>1.0</v>
      </c>
      <c r="AD2652" s="5"/>
      <c r="AE2652" s="5"/>
      <c r="AF2652" s="5"/>
      <c r="AG2652" s="16"/>
      <c r="AH2652" s="38" t="str">
        <f t="shared" si="1"/>
        <v/>
      </c>
      <c r="AI2652" s="39">
        <f t="shared" si="2"/>
        <v>1</v>
      </c>
      <c r="AJ2652" s="37" t="str">
        <f t="shared" si="3"/>
        <v/>
      </c>
      <c r="AK2652" s="41" t="str">
        <f t="shared" si="4"/>
        <v/>
      </c>
      <c r="AL2652" s="35" t="s">
        <v>234</v>
      </c>
      <c r="AM2652" s="33" t="s">
        <v>16269</v>
      </c>
      <c r="AN2652" s="33" t="s">
        <v>16269</v>
      </c>
      <c r="AO2652" s="41"/>
      <c r="AP2652" s="33" t="s">
        <v>169</v>
      </c>
      <c r="AQ2652" s="33" t="s">
        <v>170</v>
      </c>
      <c r="AR2652" s="33">
        <v>300.0</v>
      </c>
      <c r="AS2652" s="42"/>
      <c r="AT2652" s="42"/>
      <c r="AU2652" s="42"/>
      <c r="AV2652" s="42"/>
      <c r="AW2652" s="42"/>
      <c r="AX2652" s="5"/>
      <c r="AY2652" s="33"/>
      <c r="AZ2652" s="33" t="s">
        <v>16350</v>
      </c>
      <c r="BA2652" s="5"/>
      <c r="BB2652" s="5"/>
      <c r="BC2652" s="5" t="s">
        <v>16351</v>
      </c>
      <c r="BD2652" s="33" t="s">
        <v>173</v>
      </c>
      <c r="BE2652" s="41"/>
      <c r="BF2652" s="35"/>
      <c r="BG2652" s="33" t="s">
        <v>169</v>
      </c>
      <c r="BH2652" s="5"/>
      <c r="BI2652" s="33">
        <v>300.0</v>
      </c>
      <c r="BJ2652" s="33" t="s">
        <v>170</v>
      </c>
      <c r="BK2652" s="5"/>
      <c r="BL2652" s="5">
        <f t="shared" si="5"/>
        <v>3994.5</v>
      </c>
      <c r="BM2652" s="5"/>
      <c r="BN2652" s="5"/>
      <c r="BO2652" s="42">
        <f t="shared" si="6"/>
        <v>3994.5</v>
      </c>
      <c r="BP2652" s="44"/>
      <c r="BQ2652" s="45"/>
      <c r="BR2652" s="47"/>
      <c r="BS2652" s="45"/>
      <c r="BT2652" s="37"/>
      <c r="BU2652" s="5"/>
      <c r="BV2652" s="38"/>
      <c r="BW2652" s="48"/>
      <c r="BX2652" s="44"/>
      <c r="BY2652" s="44"/>
      <c r="BZ2652" s="33" t="s">
        <v>131</v>
      </c>
      <c r="CA2652" s="5"/>
      <c r="CB2652" s="5"/>
      <c r="CC2652" s="33" t="s">
        <v>177</v>
      </c>
      <c r="CD2652" s="5"/>
      <c r="CE2652" s="5"/>
      <c r="CF2652" s="33" t="s">
        <v>178</v>
      </c>
      <c r="CG2652" s="33" t="s">
        <v>16352</v>
      </c>
      <c r="CH2652" s="5"/>
      <c r="CI2652" s="5"/>
      <c r="CJ2652" s="5"/>
      <c r="CK2652" s="33"/>
      <c r="CL2652" s="49">
        <v>44946.0</v>
      </c>
      <c r="CM2652" s="33" t="s">
        <v>180</v>
      </c>
      <c r="CN2652" s="5"/>
      <c r="CO2652" s="33">
        <v>2.0</v>
      </c>
      <c r="CP2652" s="33" t="s">
        <v>181</v>
      </c>
      <c r="CQ2652" s="50" t="str">
        <f t="shared" si="7"/>
        <v>07/11/1953</v>
      </c>
      <c r="CR2652" s="33" t="s">
        <v>182</v>
      </c>
      <c r="CS2652" s="33">
        <v>7.0</v>
      </c>
      <c r="CT2652" s="33">
        <v>5.0</v>
      </c>
      <c r="CU2652" s="33">
        <v>25.0</v>
      </c>
      <c r="CV2652" s="33">
        <v>1203.0</v>
      </c>
      <c r="CW2652" s="5"/>
      <c r="CX2652" s="5"/>
      <c r="CY2652" s="33">
        <v>-99.791746</v>
      </c>
      <c r="CZ2652" s="33">
        <v>20.616007</v>
      </c>
      <c r="DA2652" s="33">
        <v>4.4219266E9</v>
      </c>
      <c r="DB2652" s="33">
        <v>1.0</v>
      </c>
      <c r="DC2652" s="33" t="s">
        <v>15501</v>
      </c>
      <c r="DD2652" s="33">
        <v>2023.0</v>
      </c>
      <c r="DE2652" s="33" t="s">
        <v>184</v>
      </c>
      <c r="DF2652" s="33"/>
      <c r="DG2652" s="33" t="s">
        <v>185</v>
      </c>
      <c r="DH2652" s="33" t="s">
        <v>186</v>
      </c>
      <c r="DI2652" s="5"/>
      <c r="DJ2652" s="5"/>
    </row>
    <row r="2653">
      <c r="A2653" s="33" t="s">
        <v>16353</v>
      </c>
      <c r="B2653" s="34">
        <v>44957.0</v>
      </c>
      <c r="C2653" s="35" t="s">
        <v>137</v>
      </c>
      <c r="D2653" s="35" t="s">
        <v>139</v>
      </c>
      <c r="E2653" s="35" t="s">
        <v>142</v>
      </c>
      <c r="F2653" s="36" t="s">
        <v>144</v>
      </c>
      <c r="G2653" s="33" t="s">
        <v>16354</v>
      </c>
      <c r="H2653" s="33" t="s">
        <v>8265</v>
      </c>
      <c r="I2653" s="33" t="s">
        <v>350</v>
      </c>
      <c r="J2653" s="33" t="s">
        <v>220</v>
      </c>
      <c r="K2653" s="35" t="s">
        <v>150</v>
      </c>
      <c r="L2653" s="33" t="s">
        <v>4483</v>
      </c>
      <c r="M2653" s="33" t="s">
        <v>8450</v>
      </c>
      <c r="N2653" s="33" t="s">
        <v>16269</v>
      </c>
      <c r="O2653" s="5"/>
      <c r="P2653" s="35" t="s">
        <v>234</v>
      </c>
      <c r="Q2653" s="35" t="s">
        <v>16269</v>
      </c>
      <c r="R2653" s="33">
        <v>76676.0</v>
      </c>
      <c r="S2653" s="37"/>
      <c r="T2653" s="33"/>
      <c r="U2653" s="33">
        <v>2.36</v>
      </c>
      <c r="V2653" s="33" t="s">
        <v>154</v>
      </c>
      <c r="W2653" s="33"/>
      <c r="X2653" s="33"/>
      <c r="Y2653" s="5"/>
      <c r="Z2653" s="5"/>
      <c r="AA2653" s="33">
        <v>1.0</v>
      </c>
      <c r="AB2653" s="33"/>
      <c r="AC2653" s="33">
        <v>1.0</v>
      </c>
      <c r="AD2653" s="5"/>
      <c r="AE2653" s="5"/>
      <c r="AF2653" s="5"/>
      <c r="AG2653" s="16"/>
      <c r="AH2653" s="38" t="str">
        <f t="shared" si="1"/>
        <v/>
      </c>
      <c r="AI2653" s="39">
        <f t="shared" si="2"/>
        <v>1</v>
      </c>
      <c r="AJ2653" s="37" t="str">
        <f t="shared" si="3"/>
        <v/>
      </c>
      <c r="AK2653" s="41" t="str">
        <f t="shared" si="4"/>
        <v/>
      </c>
      <c r="AL2653" s="35" t="s">
        <v>234</v>
      </c>
      <c r="AM2653" s="33" t="s">
        <v>16269</v>
      </c>
      <c r="AN2653" s="33" t="s">
        <v>16269</v>
      </c>
      <c r="AO2653" s="41"/>
      <c r="AP2653" s="33" t="s">
        <v>169</v>
      </c>
      <c r="AQ2653" s="33" t="s">
        <v>170</v>
      </c>
      <c r="AR2653" s="33">
        <v>300.0</v>
      </c>
      <c r="AS2653" s="42"/>
      <c r="AT2653" s="42"/>
      <c r="AU2653" s="42"/>
      <c r="AV2653" s="42"/>
      <c r="AW2653" s="42"/>
      <c r="AX2653" s="5"/>
      <c r="AY2653" s="33"/>
      <c r="AZ2653" s="33" t="s">
        <v>16355</v>
      </c>
      <c r="BA2653" s="5"/>
      <c r="BB2653" s="5"/>
      <c r="BC2653" s="5" t="s">
        <v>16356</v>
      </c>
      <c r="BD2653" s="33" t="s">
        <v>173</v>
      </c>
      <c r="BE2653" s="41"/>
      <c r="BF2653" s="35"/>
      <c r="BG2653" s="33" t="s">
        <v>169</v>
      </c>
      <c r="BH2653" s="5"/>
      <c r="BI2653" s="33">
        <v>300.0</v>
      </c>
      <c r="BJ2653" s="33" t="s">
        <v>170</v>
      </c>
      <c r="BK2653" s="5"/>
      <c r="BL2653" s="5">
        <f t="shared" si="5"/>
        <v>3994.5</v>
      </c>
      <c r="BM2653" s="5"/>
      <c r="BN2653" s="5"/>
      <c r="BO2653" s="42">
        <f t="shared" si="6"/>
        <v>3994.5</v>
      </c>
      <c r="BP2653" s="44"/>
      <c r="BQ2653" s="45"/>
      <c r="BR2653" s="47"/>
      <c r="BS2653" s="45"/>
      <c r="BT2653" s="37"/>
      <c r="BU2653" s="5"/>
      <c r="BV2653" s="38"/>
      <c r="BW2653" s="48"/>
      <c r="BX2653" s="44"/>
      <c r="BY2653" s="44"/>
      <c r="BZ2653" s="33" t="s">
        <v>131</v>
      </c>
      <c r="CA2653" s="5"/>
      <c r="CB2653" s="5"/>
      <c r="CC2653" s="33" t="s">
        <v>177</v>
      </c>
      <c r="CD2653" s="5"/>
      <c r="CE2653" s="5"/>
      <c r="CF2653" s="33" t="s">
        <v>178</v>
      </c>
      <c r="CG2653" s="33" t="s">
        <v>16357</v>
      </c>
      <c r="CH2653" s="5"/>
      <c r="CI2653" s="5"/>
      <c r="CJ2653" s="5"/>
      <c r="CK2653" s="33"/>
      <c r="CL2653" s="49">
        <v>44946.0</v>
      </c>
      <c r="CM2653" s="33" t="s">
        <v>180</v>
      </c>
      <c r="CN2653" s="5"/>
      <c r="CO2653" s="33">
        <v>2.0</v>
      </c>
      <c r="CP2653" s="33" t="s">
        <v>181</v>
      </c>
      <c r="CQ2653" s="50" t="str">
        <f t="shared" si="7"/>
        <v>22/07/1951</v>
      </c>
      <c r="CR2653" s="33" t="s">
        <v>182</v>
      </c>
      <c r="CS2653" s="33">
        <v>7.0</v>
      </c>
      <c r="CT2653" s="33">
        <v>5.0</v>
      </c>
      <c r="CU2653" s="33">
        <v>25.0</v>
      </c>
      <c r="CV2653" s="33">
        <v>1203.0</v>
      </c>
      <c r="CW2653" s="5"/>
      <c r="CX2653" s="5"/>
      <c r="CY2653" s="33">
        <v>-99.791888</v>
      </c>
      <c r="CZ2653" s="33">
        <v>20.615996</v>
      </c>
      <c r="DA2653" s="33">
        <v>4.411022588E9</v>
      </c>
      <c r="DB2653" s="33">
        <v>2.0</v>
      </c>
      <c r="DC2653" s="33" t="s">
        <v>15501</v>
      </c>
      <c r="DD2653" s="33">
        <v>2023.0</v>
      </c>
      <c r="DE2653" s="33" t="s">
        <v>184</v>
      </c>
      <c r="DF2653" s="33"/>
      <c r="DG2653" s="33" t="s">
        <v>185</v>
      </c>
      <c r="DH2653" s="33" t="s">
        <v>186</v>
      </c>
      <c r="DI2653" s="5"/>
      <c r="DJ2653" s="5"/>
    </row>
    <row r="2654">
      <c r="A2654" s="33" t="s">
        <v>16358</v>
      </c>
      <c r="B2654" s="34">
        <v>44957.0</v>
      </c>
      <c r="C2654" s="35" t="s">
        <v>137</v>
      </c>
      <c r="D2654" s="35" t="s">
        <v>139</v>
      </c>
      <c r="E2654" s="35" t="s">
        <v>142</v>
      </c>
      <c r="F2654" s="36" t="s">
        <v>144</v>
      </c>
      <c r="G2654" s="33" t="s">
        <v>16359</v>
      </c>
      <c r="H2654" s="33" t="s">
        <v>2876</v>
      </c>
      <c r="I2654" s="33" t="s">
        <v>350</v>
      </c>
      <c r="J2654" s="33" t="s">
        <v>980</v>
      </c>
      <c r="K2654" s="35" t="s">
        <v>150</v>
      </c>
      <c r="L2654" s="33" t="s">
        <v>16360</v>
      </c>
      <c r="M2654" s="33" t="s">
        <v>8450</v>
      </c>
      <c r="N2654" s="33" t="s">
        <v>16269</v>
      </c>
      <c r="O2654" s="5"/>
      <c r="P2654" s="35" t="s">
        <v>234</v>
      </c>
      <c r="Q2654" s="35" t="s">
        <v>16269</v>
      </c>
      <c r="R2654" s="33">
        <v>76676.0</v>
      </c>
      <c r="S2654" s="37"/>
      <c r="T2654" s="33"/>
      <c r="U2654" s="33">
        <v>1.38</v>
      </c>
      <c r="V2654" s="33" t="s">
        <v>154</v>
      </c>
      <c r="W2654" s="33"/>
      <c r="X2654" s="33"/>
      <c r="Y2654" s="5"/>
      <c r="Z2654" s="5"/>
      <c r="AA2654" s="33">
        <v>1.0</v>
      </c>
      <c r="AB2654" s="33"/>
      <c r="AC2654" s="33">
        <v>1.0</v>
      </c>
      <c r="AD2654" s="5"/>
      <c r="AE2654" s="5"/>
      <c r="AF2654" s="5"/>
      <c r="AG2654" s="16"/>
      <c r="AH2654" s="38" t="str">
        <f t="shared" si="1"/>
        <v/>
      </c>
      <c r="AI2654" s="39">
        <f t="shared" si="2"/>
        <v>1</v>
      </c>
      <c r="AJ2654" s="37" t="str">
        <f t="shared" si="3"/>
        <v/>
      </c>
      <c r="AK2654" s="41" t="str">
        <f t="shared" si="4"/>
        <v/>
      </c>
      <c r="AL2654" s="35" t="s">
        <v>234</v>
      </c>
      <c r="AM2654" s="33" t="s">
        <v>16269</v>
      </c>
      <c r="AN2654" s="33" t="s">
        <v>16269</v>
      </c>
      <c r="AO2654" s="41"/>
      <c r="AP2654" s="33" t="s">
        <v>169</v>
      </c>
      <c r="AQ2654" s="33" t="s">
        <v>170</v>
      </c>
      <c r="AR2654" s="33">
        <v>150.0</v>
      </c>
      <c r="AS2654" s="42"/>
      <c r="AT2654" s="42"/>
      <c r="AU2654" s="42"/>
      <c r="AV2654" s="42"/>
      <c r="AW2654" s="42"/>
      <c r="AX2654" s="5"/>
      <c r="AY2654" s="33"/>
      <c r="AZ2654" s="33" t="s">
        <v>16361</v>
      </c>
      <c r="BA2654" s="5"/>
      <c r="BB2654" s="5"/>
      <c r="BC2654" s="5" t="s">
        <v>16362</v>
      </c>
      <c r="BD2654" s="33" t="s">
        <v>173</v>
      </c>
      <c r="BE2654" s="41"/>
      <c r="BF2654" s="35"/>
      <c r="BG2654" s="33" t="s">
        <v>169</v>
      </c>
      <c r="BH2654" s="5"/>
      <c r="BI2654" s="33">
        <v>150.0</v>
      </c>
      <c r="BJ2654" s="33" t="s">
        <v>170</v>
      </c>
      <c r="BK2654" s="5"/>
      <c r="BL2654" s="5">
        <f t="shared" si="5"/>
        <v>1997.25</v>
      </c>
      <c r="BM2654" s="5"/>
      <c r="BN2654" s="5"/>
      <c r="BO2654" s="42">
        <f t="shared" si="6"/>
        <v>1997.25</v>
      </c>
      <c r="BP2654" s="44"/>
      <c r="BQ2654" s="45"/>
      <c r="BR2654" s="47"/>
      <c r="BS2654" s="45"/>
      <c r="BT2654" s="37"/>
      <c r="BU2654" s="5"/>
      <c r="BV2654" s="38"/>
      <c r="BW2654" s="48"/>
      <c r="BX2654" s="44"/>
      <c r="BY2654" s="44"/>
      <c r="BZ2654" s="33" t="s">
        <v>131</v>
      </c>
      <c r="CA2654" s="5"/>
      <c r="CB2654" s="5"/>
      <c r="CC2654" s="33" t="s">
        <v>177</v>
      </c>
      <c r="CD2654" s="5"/>
      <c r="CE2654" s="5"/>
      <c r="CF2654" s="33" t="s">
        <v>178</v>
      </c>
      <c r="CG2654" s="33" t="s">
        <v>16363</v>
      </c>
      <c r="CH2654" s="5"/>
      <c r="CI2654" s="5"/>
      <c r="CJ2654" s="5"/>
      <c r="CK2654" s="33"/>
      <c r="CL2654" s="49">
        <v>44946.0</v>
      </c>
      <c r="CM2654" s="33" t="s">
        <v>180</v>
      </c>
      <c r="CN2654" s="5"/>
      <c r="CO2654" s="33">
        <v>1.0</v>
      </c>
      <c r="CP2654" s="33" t="s">
        <v>181</v>
      </c>
      <c r="CQ2654" s="50" t="str">
        <f t="shared" si="7"/>
        <v>23/10/1952</v>
      </c>
      <c r="CR2654" s="33" t="s">
        <v>182</v>
      </c>
      <c r="CS2654" s="33">
        <v>7.0</v>
      </c>
      <c r="CT2654" s="33">
        <v>5.0</v>
      </c>
      <c r="CU2654" s="33">
        <v>25.0</v>
      </c>
      <c r="CV2654" s="33">
        <v>1203.0</v>
      </c>
      <c r="CW2654" s="5"/>
      <c r="CX2654" s="5"/>
      <c r="CY2654" s="33">
        <v>-99.7928468</v>
      </c>
      <c r="CZ2654" s="33">
        <v>20.6144205</v>
      </c>
      <c r="DA2654" s="33">
        <v>4.4219266E9</v>
      </c>
      <c r="DB2654" s="33">
        <v>1.0</v>
      </c>
      <c r="DC2654" s="33" t="s">
        <v>15501</v>
      </c>
      <c r="DD2654" s="33">
        <v>2023.0</v>
      </c>
      <c r="DE2654" s="33" t="s">
        <v>184</v>
      </c>
      <c r="DF2654" s="33"/>
      <c r="DG2654" s="33" t="s">
        <v>185</v>
      </c>
      <c r="DH2654" s="33" t="s">
        <v>186</v>
      </c>
      <c r="DI2654" s="5"/>
      <c r="DJ2654" s="5"/>
    </row>
    <row r="2655">
      <c r="A2655" s="33" t="s">
        <v>16364</v>
      </c>
      <c r="B2655" s="34">
        <v>44957.0</v>
      </c>
      <c r="C2655" s="35" t="s">
        <v>137</v>
      </c>
      <c r="D2655" s="35" t="s">
        <v>139</v>
      </c>
      <c r="E2655" s="35" t="s">
        <v>142</v>
      </c>
      <c r="F2655" s="36" t="s">
        <v>144</v>
      </c>
      <c r="G2655" s="33" t="s">
        <v>16365</v>
      </c>
      <c r="H2655" s="33" t="s">
        <v>16366</v>
      </c>
      <c r="I2655" s="33" t="s">
        <v>16367</v>
      </c>
      <c r="J2655" s="33" t="s">
        <v>538</v>
      </c>
      <c r="K2655" s="35" t="s">
        <v>150</v>
      </c>
      <c r="L2655" s="33" t="s">
        <v>16292</v>
      </c>
      <c r="M2655" s="33" t="s">
        <v>8450</v>
      </c>
      <c r="N2655" s="33" t="s">
        <v>16269</v>
      </c>
      <c r="O2655" s="5"/>
      <c r="P2655" s="35" t="s">
        <v>234</v>
      </c>
      <c r="Q2655" s="35" t="s">
        <v>16269</v>
      </c>
      <c r="R2655" s="33">
        <v>76676.0</v>
      </c>
      <c r="S2655" s="37"/>
      <c r="T2655" s="33"/>
      <c r="U2655" s="33">
        <v>5.6</v>
      </c>
      <c r="V2655" s="33" t="s">
        <v>154</v>
      </c>
      <c r="W2655" s="33"/>
      <c r="X2655" s="33"/>
      <c r="Y2655" s="5"/>
      <c r="Z2655" s="5"/>
      <c r="AA2655" s="33">
        <v>1.0</v>
      </c>
      <c r="AB2655" s="33"/>
      <c r="AC2655" s="33">
        <v>1.0</v>
      </c>
      <c r="AD2655" s="5"/>
      <c r="AE2655" s="5"/>
      <c r="AF2655" s="5"/>
      <c r="AG2655" s="16"/>
      <c r="AH2655" s="38" t="str">
        <f t="shared" si="1"/>
        <v/>
      </c>
      <c r="AI2655" s="39" t="str">
        <f t="shared" si="2"/>
        <v/>
      </c>
      <c r="AJ2655" s="37" t="str">
        <f t="shared" si="3"/>
        <v/>
      </c>
      <c r="AK2655" s="41" t="str">
        <f t="shared" si="4"/>
        <v/>
      </c>
      <c r="AL2655" s="35" t="s">
        <v>234</v>
      </c>
      <c r="AM2655" s="33" t="s">
        <v>16269</v>
      </c>
      <c r="AN2655" s="33" t="s">
        <v>16269</v>
      </c>
      <c r="AO2655" s="41"/>
      <c r="AP2655" s="33" t="s">
        <v>169</v>
      </c>
      <c r="AQ2655" s="33" t="s">
        <v>170</v>
      </c>
      <c r="AR2655" s="33">
        <v>450.0</v>
      </c>
      <c r="AS2655" s="42"/>
      <c r="AT2655" s="42"/>
      <c r="AU2655" s="42"/>
      <c r="AV2655" s="42"/>
      <c r="AW2655" s="42"/>
      <c r="AX2655" s="5"/>
      <c r="AY2655" s="33"/>
      <c r="AZ2655" s="33" t="s">
        <v>16368</v>
      </c>
      <c r="BA2655" s="5"/>
      <c r="BB2655" s="5"/>
      <c r="BC2655" s="5" t="s">
        <v>16369</v>
      </c>
      <c r="BD2655" s="33" t="s">
        <v>173</v>
      </c>
      <c r="BE2655" s="41"/>
      <c r="BF2655" s="35"/>
      <c r="BG2655" s="33" t="s">
        <v>169</v>
      </c>
      <c r="BH2655" s="5"/>
      <c r="BI2655" s="33">
        <v>450.0</v>
      </c>
      <c r="BJ2655" s="33" t="s">
        <v>170</v>
      </c>
      <c r="BK2655" s="5"/>
      <c r="BL2655" s="5">
        <f t="shared" si="5"/>
        <v>5991.75</v>
      </c>
      <c r="BM2655" s="5"/>
      <c r="BN2655" s="5"/>
      <c r="BO2655" s="42">
        <f t="shared" si="6"/>
        <v>5991.75</v>
      </c>
      <c r="BP2655" s="44"/>
      <c r="BQ2655" s="45"/>
      <c r="BR2655" s="47"/>
      <c r="BS2655" s="45"/>
      <c r="BT2655" s="37"/>
      <c r="BU2655" s="5"/>
      <c r="BV2655" s="38"/>
      <c r="BW2655" s="48"/>
      <c r="BX2655" s="44"/>
      <c r="BY2655" s="44"/>
      <c r="BZ2655" s="33" t="s">
        <v>131</v>
      </c>
      <c r="CA2655" s="5"/>
      <c r="CB2655" s="5"/>
      <c r="CC2655" s="33" t="s">
        <v>177</v>
      </c>
      <c r="CD2655" s="5"/>
      <c r="CE2655" s="5"/>
      <c r="CF2655" s="33" t="s">
        <v>178</v>
      </c>
      <c r="CG2655" s="33" t="s">
        <v>16370</v>
      </c>
      <c r="CH2655" s="5"/>
      <c r="CI2655" s="5"/>
      <c r="CJ2655" s="5"/>
      <c r="CK2655" s="33"/>
      <c r="CL2655" s="49">
        <v>44946.0</v>
      </c>
      <c r="CM2655" s="33" t="s">
        <v>180</v>
      </c>
      <c r="CN2655" s="5"/>
      <c r="CO2655" s="33">
        <v>3.0</v>
      </c>
      <c r="CP2655" s="33" t="s">
        <v>181</v>
      </c>
      <c r="CQ2655" s="50" t="str">
        <f t="shared" si="7"/>
        <v>22/11/1977</v>
      </c>
      <c r="CR2655" s="33" t="s">
        <v>182</v>
      </c>
      <c r="CS2655" s="33">
        <v>7.0</v>
      </c>
      <c r="CT2655" s="33">
        <v>5.0</v>
      </c>
      <c r="CU2655" s="33">
        <v>25.0</v>
      </c>
      <c r="CV2655" s="33">
        <v>1203.0</v>
      </c>
      <c r="CW2655" s="5"/>
      <c r="CX2655" s="5"/>
      <c r="CY2655" s="33">
        <v>-99.790593</v>
      </c>
      <c r="CZ2655" s="33">
        <v>20.615003</v>
      </c>
      <c r="DA2655" s="33">
        <v>4.411231014E9</v>
      </c>
      <c r="DB2655" s="33">
        <v>2.0</v>
      </c>
      <c r="DC2655" s="33" t="s">
        <v>15501</v>
      </c>
      <c r="DD2655" s="33">
        <v>2023.0</v>
      </c>
      <c r="DE2655" s="33" t="s">
        <v>184</v>
      </c>
      <c r="DF2655" s="33"/>
      <c r="DG2655" s="33" t="s">
        <v>185</v>
      </c>
      <c r="DH2655" s="33" t="s">
        <v>186</v>
      </c>
      <c r="DI2655" s="5"/>
      <c r="DJ2655" s="5"/>
    </row>
    <row r="2656">
      <c r="A2656" s="33" t="s">
        <v>16371</v>
      </c>
      <c r="B2656" s="34">
        <v>44957.0</v>
      </c>
      <c r="C2656" s="35" t="s">
        <v>137</v>
      </c>
      <c r="D2656" s="35" t="s">
        <v>139</v>
      </c>
      <c r="E2656" s="35" t="s">
        <v>142</v>
      </c>
      <c r="F2656" s="36" t="s">
        <v>144</v>
      </c>
      <c r="G2656" s="33" t="s">
        <v>16372</v>
      </c>
      <c r="H2656" s="33" t="s">
        <v>1017</v>
      </c>
      <c r="I2656" s="33" t="s">
        <v>7268</v>
      </c>
      <c r="J2656" s="33" t="s">
        <v>203</v>
      </c>
      <c r="K2656" s="35" t="s">
        <v>150</v>
      </c>
      <c r="L2656" s="33" t="s">
        <v>2905</v>
      </c>
      <c r="M2656" s="33" t="s">
        <v>8450</v>
      </c>
      <c r="N2656" s="33" t="s">
        <v>16269</v>
      </c>
      <c r="O2656" s="5"/>
      <c r="P2656" s="35" t="s">
        <v>234</v>
      </c>
      <c r="Q2656" s="35" t="s">
        <v>16269</v>
      </c>
      <c r="R2656" s="33">
        <v>76670.0</v>
      </c>
      <c r="S2656" s="37"/>
      <c r="T2656" s="33"/>
      <c r="U2656" s="33">
        <v>2.23</v>
      </c>
      <c r="V2656" s="33" t="s">
        <v>154</v>
      </c>
      <c r="W2656" s="33"/>
      <c r="X2656" s="33"/>
      <c r="Y2656" s="5"/>
      <c r="Z2656" s="5"/>
      <c r="AA2656" s="33">
        <v>1.0</v>
      </c>
      <c r="AB2656" s="33"/>
      <c r="AC2656" s="33">
        <v>1.0</v>
      </c>
      <c r="AD2656" s="5"/>
      <c r="AE2656" s="5"/>
      <c r="AF2656" s="5"/>
      <c r="AG2656" s="16"/>
      <c r="AH2656" s="38" t="str">
        <f t="shared" si="1"/>
        <v/>
      </c>
      <c r="AI2656" s="39">
        <f t="shared" si="2"/>
        <v>1</v>
      </c>
      <c r="AJ2656" s="37" t="str">
        <f t="shared" si="3"/>
        <v/>
      </c>
      <c r="AK2656" s="41" t="str">
        <f t="shared" si="4"/>
        <v/>
      </c>
      <c r="AL2656" s="35" t="s">
        <v>234</v>
      </c>
      <c r="AM2656" s="33" t="s">
        <v>16269</v>
      </c>
      <c r="AN2656" s="33" t="s">
        <v>16269</v>
      </c>
      <c r="AO2656" s="41"/>
      <c r="AP2656" s="33" t="s">
        <v>169</v>
      </c>
      <c r="AQ2656" s="33" t="s">
        <v>170</v>
      </c>
      <c r="AR2656" s="33">
        <v>300.0</v>
      </c>
      <c r="AS2656" s="42"/>
      <c r="AT2656" s="42"/>
      <c r="AU2656" s="42"/>
      <c r="AV2656" s="42"/>
      <c r="AW2656" s="42"/>
      <c r="AX2656" s="5"/>
      <c r="AY2656" s="33"/>
      <c r="AZ2656" s="33" t="s">
        <v>16373</v>
      </c>
      <c r="BA2656" s="5"/>
      <c r="BB2656" s="5"/>
      <c r="BC2656" s="5" t="s">
        <v>16374</v>
      </c>
      <c r="BD2656" s="33" t="s">
        <v>173</v>
      </c>
      <c r="BE2656" s="41"/>
      <c r="BF2656" s="35"/>
      <c r="BG2656" s="33" t="s">
        <v>169</v>
      </c>
      <c r="BH2656" s="5"/>
      <c r="BI2656" s="33">
        <v>300.0</v>
      </c>
      <c r="BJ2656" s="33" t="s">
        <v>170</v>
      </c>
      <c r="BK2656" s="5"/>
      <c r="BL2656" s="5">
        <f t="shared" si="5"/>
        <v>3994.5</v>
      </c>
      <c r="BM2656" s="5"/>
      <c r="BN2656" s="5"/>
      <c r="BO2656" s="42">
        <f t="shared" si="6"/>
        <v>3994.5</v>
      </c>
      <c r="BP2656" s="44"/>
      <c r="BQ2656" s="45"/>
      <c r="BR2656" s="47"/>
      <c r="BS2656" s="45"/>
      <c r="BT2656" s="37"/>
      <c r="BU2656" s="5"/>
      <c r="BV2656" s="38"/>
      <c r="BW2656" s="48"/>
      <c r="BX2656" s="44"/>
      <c r="BY2656" s="44"/>
      <c r="BZ2656" s="33" t="s">
        <v>131</v>
      </c>
      <c r="CA2656" s="5"/>
      <c r="CB2656" s="5"/>
      <c r="CC2656" s="33" t="s">
        <v>177</v>
      </c>
      <c r="CD2656" s="5"/>
      <c r="CE2656" s="5"/>
      <c r="CF2656" s="33" t="s">
        <v>178</v>
      </c>
      <c r="CG2656" s="33" t="s">
        <v>16375</v>
      </c>
      <c r="CH2656" s="5"/>
      <c r="CI2656" s="5"/>
      <c r="CJ2656" s="5"/>
      <c r="CK2656" s="33"/>
      <c r="CL2656" s="49">
        <v>44946.0</v>
      </c>
      <c r="CM2656" s="33" t="s">
        <v>180</v>
      </c>
      <c r="CN2656" s="5"/>
      <c r="CO2656" s="33">
        <v>2.0</v>
      </c>
      <c r="CP2656" s="33" t="s">
        <v>181</v>
      </c>
      <c r="CQ2656" s="50" t="str">
        <f t="shared" si="7"/>
        <v>30/06/1954</v>
      </c>
      <c r="CR2656" s="33" t="s">
        <v>182</v>
      </c>
      <c r="CS2656" s="33">
        <v>7.0</v>
      </c>
      <c r="CT2656" s="33">
        <v>5.0</v>
      </c>
      <c r="CU2656" s="33">
        <v>25.0</v>
      </c>
      <c r="CV2656" s="33">
        <v>1203.0</v>
      </c>
      <c r="CW2656" s="5"/>
      <c r="CX2656" s="5"/>
      <c r="CY2656" s="33">
        <v>-99.7922802</v>
      </c>
      <c r="CZ2656" s="33">
        <v>20.615023</v>
      </c>
      <c r="DA2656" s="33">
        <v>4.4219266E9</v>
      </c>
      <c r="DB2656" s="33">
        <v>1.0</v>
      </c>
      <c r="DC2656" s="33" t="s">
        <v>15501</v>
      </c>
      <c r="DD2656" s="33">
        <v>2023.0</v>
      </c>
      <c r="DE2656" s="33" t="s">
        <v>184</v>
      </c>
      <c r="DF2656" s="33"/>
      <c r="DG2656" s="33" t="s">
        <v>185</v>
      </c>
      <c r="DH2656" s="33" t="s">
        <v>186</v>
      </c>
      <c r="DI2656" s="5"/>
      <c r="DJ2656" s="5"/>
    </row>
    <row r="2657">
      <c r="A2657" s="33" t="s">
        <v>16376</v>
      </c>
      <c r="B2657" s="34">
        <v>44957.0</v>
      </c>
      <c r="C2657" s="35" t="s">
        <v>137</v>
      </c>
      <c r="D2657" s="35" t="s">
        <v>139</v>
      </c>
      <c r="E2657" s="35" t="s">
        <v>142</v>
      </c>
      <c r="F2657" s="36" t="s">
        <v>144</v>
      </c>
      <c r="G2657" s="33" t="s">
        <v>16377</v>
      </c>
      <c r="H2657" s="33" t="s">
        <v>6565</v>
      </c>
      <c r="I2657" s="33" t="s">
        <v>7268</v>
      </c>
      <c r="J2657" s="33" t="s">
        <v>203</v>
      </c>
      <c r="K2657" s="35" t="s">
        <v>150</v>
      </c>
      <c r="L2657" s="33" t="s">
        <v>16378</v>
      </c>
      <c r="M2657" s="33" t="s">
        <v>8450</v>
      </c>
      <c r="N2657" s="33" t="s">
        <v>16269</v>
      </c>
      <c r="O2657" s="5"/>
      <c r="P2657" s="35" t="s">
        <v>234</v>
      </c>
      <c r="Q2657" s="35" t="s">
        <v>16269</v>
      </c>
      <c r="R2657" s="33">
        <v>76650.0</v>
      </c>
      <c r="S2657" s="37"/>
      <c r="T2657" s="33"/>
      <c r="U2657" s="33">
        <v>7.63</v>
      </c>
      <c r="V2657" s="33" t="s">
        <v>154</v>
      </c>
      <c r="W2657" s="33"/>
      <c r="X2657" s="33"/>
      <c r="Y2657" s="5"/>
      <c r="Z2657" s="5"/>
      <c r="AA2657" s="33">
        <v>1.0</v>
      </c>
      <c r="AB2657" s="33">
        <v>1.0</v>
      </c>
      <c r="AC2657" s="33"/>
      <c r="AD2657" s="5"/>
      <c r="AE2657" s="5"/>
      <c r="AF2657" s="5"/>
      <c r="AG2657" s="16"/>
      <c r="AH2657" s="38">
        <f t="shared" si="1"/>
        <v>1</v>
      </c>
      <c r="AI2657" s="39" t="str">
        <f t="shared" si="2"/>
        <v/>
      </c>
      <c r="AJ2657" s="37" t="str">
        <f t="shared" si="3"/>
        <v/>
      </c>
      <c r="AK2657" s="41" t="str">
        <f t="shared" si="4"/>
        <v/>
      </c>
      <c r="AL2657" s="35" t="s">
        <v>234</v>
      </c>
      <c r="AM2657" s="33" t="s">
        <v>16269</v>
      </c>
      <c r="AN2657" s="33" t="s">
        <v>16269</v>
      </c>
      <c r="AO2657" s="41"/>
      <c r="AP2657" s="33" t="s">
        <v>169</v>
      </c>
      <c r="AQ2657" s="33" t="s">
        <v>170</v>
      </c>
      <c r="AR2657" s="33">
        <v>300.0</v>
      </c>
      <c r="AS2657" s="42"/>
      <c r="AT2657" s="42"/>
      <c r="AU2657" s="42"/>
      <c r="AV2657" s="42"/>
      <c r="AW2657" s="42"/>
      <c r="AX2657" s="5"/>
      <c r="AY2657" s="33"/>
      <c r="AZ2657" s="33" t="s">
        <v>16379</v>
      </c>
      <c r="BA2657" s="5"/>
      <c r="BB2657" s="5"/>
      <c r="BC2657" s="5" t="s">
        <v>16380</v>
      </c>
      <c r="BD2657" s="33" t="s">
        <v>173</v>
      </c>
      <c r="BE2657" s="41"/>
      <c r="BF2657" s="35"/>
      <c r="BG2657" s="33" t="s">
        <v>169</v>
      </c>
      <c r="BH2657" s="5"/>
      <c r="BI2657" s="33">
        <v>300.0</v>
      </c>
      <c r="BJ2657" s="33" t="s">
        <v>170</v>
      </c>
      <c r="BK2657" s="5"/>
      <c r="BL2657" s="5">
        <f t="shared" si="5"/>
        <v>3994.5</v>
      </c>
      <c r="BM2657" s="5"/>
      <c r="BN2657" s="5"/>
      <c r="BO2657" s="42">
        <f t="shared" si="6"/>
        <v>3994.5</v>
      </c>
      <c r="BP2657" s="44"/>
      <c r="BQ2657" s="45"/>
      <c r="BR2657" s="47"/>
      <c r="BS2657" s="45"/>
      <c r="BT2657" s="37"/>
      <c r="BU2657" s="5"/>
      <c r="BV2657" s="38"/>
      <c r="BW2657" s="48"/>
      <c r="BX2657" s="44"/>
      <c r="BY2657" s="44"/>
      <c r="BZ2657" s="33" t="s">
        <v>131</v>
      </c>
      <c r="CA2657" s="5"/>
      <c r="CB2657" s="5"/>
      <c r="CC2657" s="33" t="s">
        <v>177</v>
      </c>
      <c r="CD2657" s="5"/>
      <c r="CE2657" s="5"/>
      <c r="CF2657" s="33" t="s">
        <v>178</v>
      </c>
      <c r="CG2657" s="33" t="s">
        <v>16381</v>
      </c>
      <c r="CH2657" s="5"/>
      <c r="CI2657" s="5"/>
      <c r="CJ2657" s="5"/>
      <c r="CK2657" s="33"/>
      <c r="CL2657" s="49">
        <v>44946.0</v>
      </c>
      <c r="CM2657" s="33" t="s">
        <v>180</v>
      </c>
      <c r="CN2657" s="5"/>
      <c r="CO2657" s="33">
        <v>2.0</v>
      </c>
      <c r="CP2657" s="33" t="s">
        <v>181</v>
      </c>
      <c r="CQ2657" s="50" t="str">
        <f t="shared" si="7"/>
        <v>20/01/1944</v>
      </c>
      <c r="CR2657" s="33" t="s">
        <v>243</v>
      </c>
      <c r="CS2657" s="33">
        <v>7.0</v>
      </c>
      <c r="CT2657" s="33">
        <v>5.0</v>
      </c>
      <c r="CU2657" s="33">
        <v>25.0</v>
      </c>
      <c r="CV2657" s="33">
        <v>1203.0</v>
      </c>
      <c r="CW2657" s="5"/>
      <c r="CX2657" s="5"/>
      <c r="CY2657" s="33">
        <v>-99.7928468</v>
      </c>
      <c r="CZ2657" s="33">
        <v>20.6144205</v>
      </c>
      <c r="DA2657" s="33">
        <v>4.4219266E9</v>
      </c>
      <c r="DB2657" s="33">
        <v>1.0</v>
      </c>
      <c r="DC2657" s="33" t="s">
        <v>15501</v>
      </c>
      <c r="DD2657" s="33">
        <v>2023.0</v>
      </c>
      <c r="DE2657" s="33" t="s">
        <v>184</v>
      </c>
      <c r="DF2657" s="33"/>
      <c r="DG2657" s="33" t="s">
        <v>185</v>
      </c>
      <c r="DH2657" s="33" t="s">
        <v>186</v>
      </c>
      <c r="DI2657" s="5"/>
      <c r="DJ2657" s="5"/>
    </row>
    <row r="2658">
      <c r="A2658" s="33" t="s">
        <v>16382</v>
      </c>
      <c r="B2658" s="34">
        <v>44957.0</v>
      </c>
      <c r="C2658" s="35" t="s">
        <v>137</v>
      </c>
      <c r="D2658" s="35" t="s">
        <v>139</v>
      </c>
      <c r="E2658" s="35" t="s">
        <v>142</v>
      </c>
      <c r="F2658" s="36" t="s">
        <v>144</v>
      </c>
      <c r="G2658" s="33" t="s">
        <v>16383</v>
      </c>
      <c r="H2658" s="33" t="s">
        <v>1082</v>
      </c>
      <c r="I2658" s="33" t="s">
        <v>2877</v>
      </c>
      <c r="J2658" s="33" t="s">
        <v>204</v>
      </c>
      <c r="K2658" s="35" t="s">
        <v>150</v>
      </c>
      <c r="L2658" s="33" t="s">
        <v>4483</v>
      </c>
      <c r="M2658" s="33" t="s">
        <v>8450</v>
      </c>
      <c r="N2658" s="33" t="s">
        <v>16269</v>
      </c>
      <c r="O2658" s="5"/>
      <c r="P2658" s="35" t="s">
        <v>234</v>
      </c>
      <c r="Q2658" s="35" t="s">
        <v>16269</v>
      </c>
      <c r="R2658" s="33">
        <v>76676.0</v>
      </c>
      <c r="S2658" s="37"/>
      <c r="T2658" s="33"/>
      <c r="U2658" s="33">
        <v>1.01</v>
      </c>
      <c r="V2658" s="33" t="s">
        <v>154</v>
      </c>
      <c r="W2658" s="33"/>
      <c r="X2658" s="33"/>
      <c r="Y2658" s="5"/>
      <c r="Z2658" s="5"/>
      <c r="AA2658" s="33">
        <v>1.0</v>
      </c>
      <c r="AB2658" s="33"/>
      <c r="AC2658" s="33">
        <v>1.0</v>
      </c>
      <c r="AD2658" s="5"/>
      <c r="AE2658" s="5"/>
      <c r="AF2658" s="5"/>
      <c r="AG2658" s="16"/>
      <c r="AH2658" s="38" t="str">
        <f t="shared" si="1"/>
        <v/>
      </c>
      <c r="AI2658" s="39">
        <f t="shared" si="2"/>
        <v>1</v>
      </c>
      <c r="AJ2658" s="37" t="str">
        <f t="shared" si="3"/>
        <v/>
      </c>
      <c r="AK2658" s="41" t="str">
        <f t="shared" si="4"/>
        <v/>
      </c>
      <c r="AL2658" s="35" t="s">
        <v>234</v>
      </c>
      <c r="AM2658" s="33" t="s">
        <v>16269</v>
      </c>
      <c r="AN2658" s="33" t="s">
        <v>16269</v>
      </c>
      <c r="AO2658" s="41"/>
      <c r="AP2658" s="33" t="s">
        <v>169</v>
      </c>
      <c r="AQ2658" s="33" t="s">
        <v>170</v>
      </c>
      <c r="AR2658" s="33">
        <v>150.0</v>
      </c>
      <c r="AS2658" s="42"/>
      <c r="AT2658" s="42"/>
      <c r="AU2658" s="42"/>
      <c r="AV2658" s="42"/>
      <c r="AW2658" s="42"/>
      <c r="AX2658" s="5"/>
      <c r="AY2658" s="33"/>
      <c r="AZ2658" s="33" t="s">
        <v>16384</v>
      </c>
      <c r="BA2658" s="5"/>
      <c r="BB2658" s="5"/>
      <c r="BC2658" s="5" t="s">
        <v>16385</v>
      </c>
      <c r="BD2658" s="33" t="s">
        <v>173</v>
      </c>
      <c r="BE2658" s="41"/>
      <c r="BF2658" s="35"/>
      <c r="BG2658" s="33" t="s">
        <v>169</v>
      </c>
      <c r="BH2658" s="5"/>
      <c r="BI2658" s="33">
        <v>150.0</v>
      </c>
      <c r="BJ2658" s="33" t="s">
        <v>170</v>
      </c>
      <c r="BK2658" s="5"/>
      <c r="BL2658" s="5">
        <f t="shared" si="5"/>
        <v>1997.25</v>
      </c>
      <c r="BM2658" s="5"/>
      <c r="BN2658" s="5"/>
      <c r="BO2658" s="42">
        <f t="shared" si="6"/>
        <v>1997.25</v>
      </c>
      <c r="BP2658" s="44"/>
      <c r="BQ2658" s="45"/>
      <c r="BR2658" s="47"/>
      <c r="BS2658" s="45"/>
      <c r="BT2658" s="37"/>
      <c r="BU2658" s="5"/>
      <c r="BV2658" s="38"/>
      <c r="BW2658" s="48"/>
      <c r="BX2658" s="44"/>
      <c r="BY2658" s="44"/>
      <c r="BZ2658" s="33" t="s">
        <v>131</v>
      </c>
      <c r="CA2658" s="5"/>
      <c r="CB2658" s="5"/>
      <c r="CC2658" s="33" t="s">
        <v>177</v>
      </c>
      <c r="CD2658" s="5"/>
      <c r="CE2658" s="5"/>
      <c r="CF2658" s="33" t="s">
        <v>178</v>
      </c>
      <c r="CG2658" s="33" t="s">
        <v>16386</v>
      </c>
      <c r="CH2658" s="5"/>
      <c r="CI2658" s="5"/>
      <c r="CJ2658" s="5"/>
      <c r="CK2658" s="33"/>
      <c r="CL2658" s="49">
        <v>44946.0</v>
      </c>
      <c r="CM2658" s="33" t="s">
        <v>180</v>
      </c>
      <c r="CN2658" s="5"/>
      <c r="CO2658" s="33">
        <v>1.0</v>
      </c>
      <c r="CP2658" s="33" t="s">
        <v>181</v>
      </c>
      <c r="CQ2658" s="50" t="str">
        <f t="shared" si="7"/>
        <v>31/01/1956</v>
      </c>
      <c r="CR2658" s="33" t="s">
        <v>182</v>
      </c>
      <c r="CS2658" s="33">
        <v>7.0</v>
      </c>
      <c r="CT2658" s="33">
        <v>5.0</v>
      </c>
      <c r="CU2658" s="33">
        <v>25.0</v>
      </c>
      <c r="CV2658" s="33">
        <v>1203.0</v>
      </c>
      <c r="CW2658" s="5"/>
      <c r="CX2658" s="5"/>
      <c r="CY2658" s="33">
        <v>-99.7919444</v>
      </c>
      <c r="CZ2658" s="33">
        <v>20.6155555</v>
      </c>
      <c r="DA2658" s="33">
        <v>4.4219266E9</v>
      </c>
      <c r="DB2658" s="33">
        <v>1.0</v>
      </c>
      <c r="DC2658" s="33" t="s">
        <v>15501</v>
      </c>
      <c r="DD2658" s="33">
        <v>2023.0</v>
      </c>
      <c r="DE2658" s="33" t="s">
        <v>184</v>
      </c>
      <c r="DF2658" s="33"/>
      <c r="DG2658" s="33" t="s">
        <v>185</v>
      </c>
      <c r="DH2658" s="33" t="s">
        <v>186</v>
      </c>
      <c r="DI2658" s="5"/>
      <c r="DJ2658" s="5"/>
    </row>
    <row r="2659">
      <c r="A2659" s="33" t="s">
        <v>16387</v>
      </c>
      <c r="B2659" s="34">
        <v>44957.0</v>
      </c>
      <c r="C2659" s="35" t="s">
        <v>137</v>
      </c>
      <c r="D2659" s="35" t="s">
        <v>139</v>
      </c>
      <c r="E2659" s="35" t="s">
        <v>142</v>
      </c>
      <c r="F2659" s="36" t="s">
        <v>144</v>
      </c>
      <c r="G2659" s="33" t="s">
        <v>16388</v>
      </c>
      <c r="H2659" s="33" t="s">
        <v>16389</v>
      </c>
      <c r="I2659" s="33" t="s">
        <v>2877</v>
      </c>
      <c r="J2659" s="33" t="s">
        <v>350</v>
      </c>
      <c r="K2659" s="35" t="s">
        <v>150</v>
      </c>
      <c r="L2659" s="33" t="s">
        <v>16269</v>
      </c>
      <c r="M2659" s="33" t="s">
        <v>8450</v>
      </c>
      <c r="N2659" s="33" t="s">
        <v>16269</v>
      </c>
      <c r="O2659" s="5"/>
      <c r="P2659" s="35" t="s">
        <v>234</v>
      </c>
      <c r="Q2659" s="35" t="s">
        <v>16269</v>
      </c>
      <c r="R2659" s="33">
        <v>76670.0</v>
      </c>
      <c r="S2659" s="37"/>
      <c r="T2659" s="33"/>
      <c r="U2659" s="33">
        <v>2.0</v>
      </c>
      <c r="V2659" s="33" t="s">
        <v>154</v>
      </c>
      <c r="W2659" s="33"/>
      <c r="X2659" s="33"/>
      <c r="Y2659" s="5"/>
      <c r="Z2659" s="5"/>
      <c r="AA2659" s="33">
        <v>1.0</v>
      </c>
      <c r="AB2659" s="33"/>
      <c r="AC2659" s="33">
        <v>1.0</v>
      </c>
      <c r="AD2659" s="5"/>
      <c r="AE2659" s="5"/>
      <c r="AF2659" s="5"/>
      <c r="AG2659" s="16"/>
      <c r="AH2659" s="38" t="str">
        <f t="shared" si="1"/>
        <v/>
      </c>
      <c r="AI2659" s="39">
        <f t="shared" si="2"/>
        <v>1</v>
      </c>
      <c r="AJ2659" s="37" t="str">
        <f t="shared" si="3"/>
        <v/>
      </c>
      <c r="AK2659" s="41" t="str">
        <f t="shared" si="4"/>
        <v/>
      </c>
      <c r="AL2659" s="35" t="s">
        <v>234</v>
      </c>
      <c r="AM2659" s="33" t="s">
        <v>16269</v>
      </c>
      <c r="AN2659" s="33" t="s">
        <v>16269</v>
      </c>
      <c r="AO2659" s="41"/>
      <c r="AP2659" s="33" t="s">
        <v>169</v>
      </c>
      <c r="AQ2659" s="33" t="s">
        <v>170</v>
      </c>
      <c r="AR2659" s="33">
        <v>300.0</v>
      </c>
      <c r="AS2659" s="42"/>
      <c r="AT2659" s="42"/>
      <c r="AU2659" s="42"/>
      <c r="AV2659" s="42"/>
      <c r="AW2659" s="42"/>
      <c r="AX2659" s="5"/>
      <c r="AY2659" s="33"/>
      <c r="AZ2659" s="33" t="s">
        <v>16390</v>
      </c>
      <c r="BA2659" s="5"/>
      <c r="BB2659" s="5"/>
      <c r="BC2659" s="5" t="s">
        <v>16391</v>
      </c>
      <c r="BD2659" s="33" t="s">
        <v>173</v>
      </c>
      <c r="BE2659" s="41"/>
      <c r="BF2659" s="35"/>
      <c r="BG2659" s="33" t="s">
        <v>169</v>
      </c>
      <c r="BH2659" s="5"/>
      <c r="BI2659" s="33">
        <v>300.0</v>
      </c>
      <c r="BJ2659" s="33" t="s">
        <v>170</v>
      </c>
      <c r="BK2659" s="5"/>
      <c r="BL2659" s="5">
        <f t="shared" si="5"/>
        <v>3994.5</v>
      </c>
      <c r="BM2659" s="5"/>
      <c r="BN2659" s="5"/>
      <c r="BO2659" s="42">
        <f t="shared" si="6"/>
        <v>3994.5</v>
      </c>
      <c r="BP2659" s="44"/>
      <c r="BQ2659" s="45"/>
      <c r="BR2659" s="47"/>
      <c r="BS2659" s="45"/>
      <c r="BT2659" s="37"/>
      <c r="BU2659" s="5"/>
      <c r="BV2659" s="38"/>
      <c r="BW2659" s="48"/>
      <c r="BX2659" s="44"/>
      <c r="BY2659" s="44"/>
      <c r="BZ2659" s="33" t="s">
        <v>131</v>
      </c>
      <c r="CA2659" s="5"/>
      <c r="CB2659" s="5"/>
      <c r="CC2659" s="33" t="s">
        <v>177</v>
      </c>
      <c r="CD2659" s="5"/>
      <c r="CE2659" s="5"/>
      <c r="CF2659" s="33" t="s">
        <v>178</v>
      </c>
      <c r="CG2659" s="33" t="s">
        <v>16392</v>
      </c>
      <c r="CH2659" s="5"/>
      <c r="CI2659" s="5"/>
      <c r="CJ2659" s="5"/>
      <c r="CK2659" s="33"/>
      <c r="CL2659" s="49">
        <v>44946.0</v>
      </c>
      <c r="CM2659" s="33" t="s">
        <v>180</v>
      </c>
      <c r="CN2659" s="5"/>
      <c r="CO2659" s="33">
        <v>2.0</v>
      </c>
      <c r="CP2659" s="33" t="s">
        <v>181</v>
      </c>
      <c r="CQ2659" s="50" t="str">
        <f t="shared" si="7"/>
        <v>19/11/1961</v>
      </c>
      <c r="CR2659" s="33" t="s">
        <v>182</v>
      </c>
      <c r="CS2659" s="33">
        <v>7.0</v>
      </c>
      <c r="CT2659" s="33">
        <v>5.0</v>
      </c>
      <c r="CU2659" s="33">
        <v>25.0</v>
      </c>
      <c r="CV2659" s="33">
        <v>1203.0</v>
      </c>
      <c r="CW2659" s="5"/>
      <c r="CX2659" s="5"/>
      <c r="CY2659" s="33">
        <v>-99.7919444</v>
      </c>
      <c r="CZ2659" s="33">
        <v>20.6155555</v>
      </c>
      <c r="DA2659" s="33">
        <v>4.4219266E9</v>
      </c>
      <c r="DB2659" s="33">
        <v>1.0</v>
      </c>
      <c r="DC2659" s="33" t="s">
        <v>15501</v>
      </c>
      <c r="DD2659" s="33">
        <v>2023.0</v>
      </c>
      <c r="DE2659" s="33" t="s">
        <v>184</v>
      </c>
      <c r="DF2659" s="33"/>
      <c r="DG2659" s="33" t="s">
        <v>185</v>
      </c>
      <c r="DH2659" s="33" t="s">
        <v>186</v>
      </c>
      <c r="DI2659" s="5"/>
      <c r="DJ2659" s="5"/>
    </row>
    <row r="2660">
      <c r="A2660" s="33" t="s">
        <v>16393</v>
      </c>
      <c r="B2660" s="34">
        <v>44957.0</v>
      </c>
      <c r="C2660" s="35" t="s">
        <v>137</v>
      </c>
      <c r="D2660" s="35" t="s">
        <v>139</v>
      </c>
      <c r="E2660" s="35" t="s">
        <v>142</v>
      </c>
      <c r="F2660" s="36" t="s">
        <v>144</v>
      </c>
      <c r="G2660" s="33" t="s">
        <v>16394</v>
      </c>
      <c r="H2660" s="33" t="s">
        <v>16395</v>
      </c>
      <c r="I2660" s="33" t="s">
        <v>231</v>
      </c>
      <c r="J2660" s="33" t="s">
        <v>204</v>
      </c>
      <c r="K2660" s="35" t="s">
        <v>150</v>
      </c>
      <c r="L2660" s="33" t="s">
        <v>6457</v>
      </c>
      <c r="M2660" s="33">
        <v>4.0</v>
      </c>
      <c r="N2660" s="33" t="s">
        <v>8817</v>
      </c>
      <c r="O2660" s="5"/>
      <c r="P2660" s="35" t="s">
        <v>233</v>
      </c>
      <c r="Q2660" s="35" t="s">
        <v>8817</v>
      </c>
      <c r="R2660" s="33">
        <v>76299.0</v>
      </c>
      <c r="S2660" s="37"/>
      <c r="T2660" s="33"/>
      <c r="U2660" s="33">
        <v>14.82</v>
      </c>
      <c r="V2660" s="33" t="s">
        <v>154</v>
      </c>
      <c r="W2660" s="33"/>
      <c r="X2660" s="33"/>
      <c r="Y2660" s="5"/>
      <c r="Z2660" s="5"/>
      <c r="AA2660" s="33">
        <v>1.0</v>
      </c>
      <c r="AB2660" s="33"/>
      <c r="AC2660" s="33">
        <v>1.0</v>
      </c>
      <c r="AD2660" s="5"/>
      <c r="AE2660" s="5"/>
      <c r="AF2660" s="5"/>
      <c r="AG2660" s="16"/>
      <c r="AH2660" s="38" t="str">
        <f t="shared" si="1"/>
        <v/>
      </c>
      <c r="AI2660" s="39">
        <f t="shared" si="2"/>
        <v>1</v>
      </c>
      <c r="AJ2660" s="37" t="str">
        <f t="shared" si="3"/>
        <v/>
      </c>
      <c r="AK2660" s="41" t="str">
        <f t="shared" si="4"/>
        <v/>
      </c>
      <c r="AL2660" s="35" t="s">
        <v>234</v>
      </c>
      <c r="AM2660" s="33" t="s">
        <v>234</v>
      </c>
      <c r="AN2660" s="33" t="s">
        <v>234</v>
      </c>
      <c r="AO2660" s="41"/>
      <c r="AP2660" s="33" t="s">
        <v>169</v>
      </c>
      <c r="AQ2660" s="33" t="s">
        <v>170</v>
      </c>
      <c r="AR2660" s="33">
        <v>450.0</v>
      </c>
      <c r="AS2660" s="42"/>
      <c r="AT2660" s="42"/>
      <c r="AU2660" s="42"/>
      <c r="AV2660" s="42"/>
      <c r="AW2660" s="42"/>
      <c r="AX2660" s="5"/>
      <c r="AY2660" s="33"/>
      <c r="AZ2660" s="33" t="s">
        <v>16396</v>
      </c>
      <c r="BA2660" s="5"/>
      <c r="BB2660" s="5"/>
      <c r="BC2660" s="5" t="s">
        <v>16397</v>
      </c>
      <c r="BD2660" s="33" t="s">
        <v>173</v>
      </c>
      <c r="BE2660" s="41"/>
      <c r="BF2660" s="35"/>
      <c r="BG2660" s="33" t="s">
        <v>169</v>
      </c>
      <c r="BH2660" s="5"/>
      <c r="BI2660" s="33">
        <v>450.0</v>
      </c>
      <c r="BJ2660" s="33" t="s">
        <v>170</v>
      </c>
      <c r="BK2660" s="5"/>
      <c r="BL2660" s="5">
        <f t="shared" si="5"/>
        <v>5991.75</v>
      </c>
      <c r="BM2660" s="5"/>
      <c r="BN2660" s="5"/>
      <c r="BO2660" s="42">
        <f t="shared" si="6"/>
        <v>5991.75</v>
      </c>
      <c r="BP2660" s="44"/>
      <c r="BQ2660" s="45"/>
      <c r="BR2660" s="47"/>
      <c r="BS2660" s="45"/>
      <c r="BT2660" s="37"/>
      <c r="BU2660" s="5"/>
      <c r="BV2660" s="38"/>
      <c r="BW2660" s="48"/>
      <c r="BX2660" s="44"/>
      <c r="BY2660" s="44"/>
      <c r="BZ2660" s="33" t="s">
        <v>131</v>
      </c>
      <c r="CA2660" s="5"/>
      <c r="CB2660" s="5"/>
      <c r="CC2660" s="33" t="s">
        <v>177</v>
      </c>
      <c r="CD2660" s="5"/>
      <c r="CE2660" s="5"/>
      <c r="CF2660" s="33" t="s">
        <v>178</v>
      </c>
      <c r="CG2660" s="33" t="s">
        <v>16398</v>
      </c>
      <c r="CH2660" s="5"/>
      <c r="CI2660" s="5"/>
      <c r="CJ2660" s="5"/>
      <c r="CK2660" s="33"/>
      <c r="CL2660" s="49">
        <v>44946.0</v>
      </c>
      <c r="CM2660" s="33" t="s">
        <v>180</v>
      </c>
      <c r="CN2660" s="5"/>
      <c r="CO2660" s="33">
        <v>3.0</v>
      </c>
      <c r="CP2660" s="33" t="s">
        <v>181</v>
      </c>
      <c r="CQ2660" s="50" t="str">
        <f t="shared" si="7"/>
        <v>22/09/1959</v>
      </c>
      <c r="CR2660" s="33" t="s">
        <v>182</v>
      </c>
      <c r="CS2660" s="33">
        <v>5.0</v>
      </c>
      <c r="CT2660" s="33">
        <v>5.0</v>
      </c>
      <c r="CU2660" s="33">
        <v>25.0</v>
      </c>
      <c r="CV2660" s="33">
        <v>1740.0</v>
      </c>
      <c r="CW2660" s="5"/>
      <c r="CX2660" s="5"/>
      <c r="CY2660" s="33">
        <v>-99.9546753</v>
      </c>
      <c r="CZ2660" s="33">
        <v>20.6839311</v>
      </c>
      <c r="DA2660" s="33">
        <v>4.4219266E9</v>
      </c>
      <c r="DB2660" s="33">
        <v>1.0</v>
      </c>
      <c r="DC2660" s="33" t="s">
        <v>15501</v>
      </c>
      <c r="DD2660" s="33">
        <v>2023.0</v>
      </c>
      <c r="DE2660" s="33" t="s">
        <v>184</v>
      </c>
      <c r="DF2660" s="33"/>
      <c r="DG2660" s="33" t="s">
        <v>185</v>
      </c>
      <c r="DH2660" s="33" t="s">
        <v>186</v>
      </c>
      <c r="DI2660" s="5"/>
      <c r="DJ2660" s="5"/>
    </row>
    <row r="2661">
      <c r="A2661" s="33" t="s">
        <v>16399</v>
      </c>
      <c r="B2661" s="34">
        <v>44957.0</v>
      </c>
      <c r="C2661" s="35" t="s">
        <v>137</v>
      </c>
      <c r="D2661" s="35" t="s">
        <v>139</v>
      </c>
      <c r="E2661" s="35" t="s">
        <v>142</v>
      </c>
      <c r="F2661" s="36" t="s">
        <v>144</v>
      </c>
      <c r="G2661" s="33" t="s">
        <v>16400</v>
      </c>
      <c r="H2661" s="33" t="s">
        <v>1269</v>
      </c>
      <c r="I2661" s="33" t="s">
        <v>231</v>
      </c>
      <c r="J2661" s="33" t="s">
        <v>447</v>
      </c>
      <c r="K2661" s="35" t="s">
        <v>150</v>
      </c>
      <c r="L2661" s="33" t="s">
        <v>16401</v>
      </c>
      <c r="M2661" s="33" t="s">
        <v>8450</v>
      </c>
      <c r="N2661" s="33" t="s">
        <v>16401</v>
      </c>
      <c r="O2661" s="5"/>
      <c r="P2661" s="35" t="s">
        <v>234</v>
      </c>
      <c r="Q2661" s="35" t="s">
        <v>16401</v>
      </c>
      <c r="R2661" s="33">
        <v>76670.0</v>
      </c>
      <c r="S2661" s="37"/>
      <c r="T2661" s="33"/>
      <c r="U2661" s="33">
        <v>2.79</v>
      </c>
      <c r="V2661" s="33" t="s">
        <v>154</v>
      </c>
      <c r="W2661" s="33"/>
      <c r="X2661" s="33"/>
      <c r="Y2661" s="5"/>
      <c r="Z2661" s="5"/>
      <c r="AA2661" s="33">
        <v>1.0</v>
      </c>
      <c r="AB2661" s="33"/>
      <c r="AC2661" s="33">
        <v>1.0</v>
      </c>
      <c r="AD2661" s="5"/>
      <c r="AE2661" s="5"/>
      <c r="AF2661" s="5"/>
      <c r="AG2661" s="16"/>
      <c r="AH2661" s="38" t="str">
        <f t="shared" si="1"/>
        <v/>
      </c>
      <c r="AI2661" s="39">
        <f t="shared" si="2"/>
        <v>1</v>
      </c>
      <c r="AJ2661" s="37" t="str">
        <f t="shared" si="3"/>
        <v/>
      </c>
      <c r="AK2661" s="41" t="str">
        <f t="shared" si="4"/>
        <v/>
      </c>
      <c r="AL2661" s="35" t="s">
        <v>234</v>
      </c>
      <c r="AM2661" s="33" t="s">
        <v>15496</v>
      </c>
      <c r="AN2661" s="33" t="s">
        <v>15497</v>
      </c>
      <c r="AO2661" s="41"/>
      <c r="AP2661" s="33" t="s">
        <v>169</v>
      </c>
      <c r="AQ2661" s="33" t="s">
        <v>170</v>
      </c>
      <c r="AR2661" s="33">
        <v>300.0</v>
      </c>
      <c r="AS2661" s="42"/>
      <c r="AT2661" s="42"/>
      <c r="AU2661" s="42"/>
      <c r="AV2661" s="42"/>
      <c r="AW2661" s="42"/>
      <c r="AX2661" s="5"/>
      <c r="AY2661" s="33"/>
      <c r="AZ2661" s="33" t="s">
        <v>16402</v>
      </c>
      <c r="BA2661" s="5"/>
      <c r="BB2661" s="5"/>
      <c r="BC2661" s="5" t="s">
        <v>16403</v>
      </c>
      <c r="BD2661" s="33" t="s">
        <v>173</v>
      </c>
      <c r="BE2661" s="41"/>
      <c r="BF2661" s="35"/>
      <c r="BG2661" s="33" t="s">
        <v>169</v>
      </c>
      <c r="BH2661" s="5"/>
      <c r="BI2661" s="33">
        <v>300.0</v>
      </c>
      <c r="BJ2661" s="33" t="s">
        <v>170</v>
      </c>
      <c r="BK2661" s="5"/>
      <c r="BL2661" s="5">
        <f t="shared" si="5"/>
        <v>3994.5</v>
      </c>
      <c r="BM2661" s="5"/>
      <c r="BN2661" s="5"/>
      <c r="BO2661" s="42">
        <f t="shared" si="6"/>
        <v>3994.5</v>
      </c>
      <c r="BP2661" s="44"/>
      <c r="BQ2661" s="45"/>
      <c r="BR2661" s="47"/>
      <c r="BS2661" s="45"/>
      <c r="BT2661" s="37"/>
      <c r="BU2661" s="5"/>
      <c r="BV2661" s="38"/>
      <c r="BW2661" s="48"/>
      <c r="BX2661" s="44"/>
      <c r="BY2661" s="44"/>
      <c r="BZ2661" s="33" t="s">
        <v>131</v>
      </c>
      <c r="CA2661" s="5"/>
      <c r="CB2661" s="5"/>
      <c r="CC2661" s="33" t="s">
        <v>177</v>
      </c>
      <c r="CD2661" s="5"/>
      <c r="CE2661" s="5"/>
      <c r="CF2661" s="33" t="s">
        <v>178</v>
      </c>
      <c r="CG2661" s="33" t="s">
        <v>16404</v>
      </c>
      <c r="CH2661" s="5"/>
      <c r="CI2661" s="5"/>
      <c r="CJ2661" s="5"/>
      <c r="CK2661" s="33"/>
      <c r="CL2661" s="49">
        <v>44946.0</v>
      </c>
      <c r="CM2661" s="33" t="s">
        <v>180</v>
      </c>
      <c r="CN2661" s="5"/>
      <c r="CO2661" s="33">
        <v>2.0</v>
      </c>
      <c r="CP2661" s="33" t="s">
        <v>181</v>
      </c>
      <c r="CQ2661" s="50" t="str">
        <f t="shared" si="7"/>
        <v>25/11/1945</v>
      </c>
      <c r="CR2661" s="33" t="s">
        <v>182</v>
      </c>
      <c r="CS2661" s="33">
        <v>7.0</v>
      </c>
      <c r="CT2661" s="33">
        <v>5.0</v>
      </c>
      <c r="CU2661" s="33">
        <v>25.0</v>
      </c>
      <c r="CV2661" s="33">
        <v>2376.0</v>
      </c>
      <c r="CW2661" s="5"/>
      <c r="CX2661" s="5"/>
      <c r="CY2661" s="33">
        <v>-99.8216097</v>
      </c>
      <c r="CZ2661" s="33">
        <v>20.6343829</v>
      </c>
      <c r="DA2661" s="33">
        <v>4.4219266E9</v>
      </c>
      <c r="DB2661" s="33">
        <v>1.0</v>
      </c>
      <c r="DC2661" s="33" t="s">
        <v>15501</v>
      </c>
      <c r="DD2661" s="33">
        <v>2023.0</v>
      </c>
      <c r="DE2661" s="33" t="s">
        <v>184</v>
      </c>
      <c r="DF2661" s="33"/>
      <c r="DG2661" s="33" t="s">
        <v>185</v>
      </c>
      <c r="DH2661" s="33" t="s">
        <v>186</v>
      </c>
      <c r="DI2661" s="5"/>
      <c r="DJ2661" s="5"/>
    </row>
    <row r="2662">
      <c r="A2662" s="33" t="s">
        <v>16405</v>
      </c>
      <c r="B2662" s="34">
        <v>44957.0</v>
      </c>
      <c r="C2662" s="35" t="s">
        <v>137</v>
      </c>
      <c r="D2662" s="35" t="s">
        <v>139</v>
      </c>
      <c r="E2662" s="35" t="s">
        <v>142</v>
      </c>
      <c r="F2662" s="36" t="s">
        <v>144</v>
      </c>
      <c r="G2662" s="33" t="s">
        <v>16406</v>
      </c>
      <c r="H2662" s="33" t="s">
        <v>7825</v>
      </c>
      <c r="I2662" s="33" t="s">
        <v>231</v>
      </c>
      <c r="J2662" s="33" t="s">
        <v>447</v>
      </c>
      <c r="K2662" s="35" t="s">
        <v>150</v>
      </c>
      <c r="L2662" s="33" t="s">
        <v>16401</v>
      </c>
      <c r="M2662" s="33" t="s">
        <v>8450</v>
      </c>
      <c r="N2662" s="33" t="s">
        <v>16401</v>
      </c>
      <c r="O2662" s="5"/>
      <c r="P2662" s="35" t="s">
        <v>234</v>
      </c>
      <c r="Q2662" s="35" t="s">
        <v>16401</v>
      </c>
      <c r="R2662" s="33">
        <v>76674.0</v>
      </c>
      <c r="S2662" s="37"/>
      <c r="T2662" s="33"/>
      <c r="U2662" s="33">
        <v>2.05</v>
      </c>
      <c r="V2662" s="33" t="s">
        <v>154</v>
      </c>
      <c r="W2662" s="33"/>
      <c r="X2662" s="33"/>
      <c r="Y2662" s="5"/>
      <c r="Z2662" s="5"/>
      <c r="AA2662" s="33">
        <v>1.0</v>
      </c>
      <c r="AB2662" s="33"/>
      <c r="AC2662" s="33">
        <v>1.0</v>
      </c>
      <c r="AD2662" s="5"/>
      <c r="AE2662" s="5"/>
      <c r="AF2662" s="5"/>
      <c r="AG2662" s="16"/>
      <c r="AH2662" s="38" t="str">
        <f t="shared" si="1"/>
        <v/>
      </c>
      <c r="AI2662" s="39">
        <f t="shared" si="2"/>
        <v>1</v>
      </c>
      <c r="AJ2662" s="37" t="str">
        <f t="shared" si="3"/>
        <v/>
      </c>
      <c r="AK2662" s="41" t="str">
        <f t="shared" si="4"/>
        <v/>
      </c>
      <c r="AL2662" s="35" t="s">
        <v>234</v>
      </c>
      <c r="AM2662" s="33" t="s">
        <v>15496</v>
      </c>
      <c r="AN2662" s="33" t="s">
        <v>15497</v>
      </c>
      <c r="AO2662" s="41"/>
      <c r="AP2662" s="33" t="s">
        <v>169</v>
      </c>
      <c r="AQ2662" s="33" t="s">
        <v>170</v>
      </c>
      <c r="AR2662" s="33">
        <v>300.0</v>
      </c>
      <c r="AS2662" s="42"/>
      <c r="AT2662" s="42"/>
      <c r="AU2662" s="42"/>
      <c r="AV2662" s="42"/>
      <c r="AW2662" s="42"/>
      <c r="AX2662" s="5"/>
      <c r="AY2662" s="33"/>
      <c r="AZ2662" s="33" t="s">
        <v>16407</v>
      </c>
      <c r="BA2662" s="5"/>
      <c r="BB2662" s="5"/>
      <c r="BC2662" s="5" t="s">
        <v>16408</v>
      </c>
      <c r="BD2662" s="33" t="s">
        <v>173</v>
      </c>
      <c r="BE2662" s="41"/>
      <c r="BF2662" s="35"/>
      <c r="BG2662" s="33" t="s">
        <v>169</v>
      </c>
      <c r="BH2662" s="5"/>
      <c r="BI2662" s="33">
        <v>300.0</v>
      </c>
      <c r="BJ2662" s="33" t="s">
        <v>170</v>
      </c>
      <c r="BK2662" s="5"/>
      <c r="BL2662" s="5">
        <f t="shared" si="5"/>
        <v>3994.5</v>
      </c>
      <c r="BM2662" s="5"/>
      <c r="BN2662" s="5"/>
      <c r="BO2662" s="42">
        <f t="shared" si="6"/>
        <v>3994.5</v>
      </c>
      <c r="BP2662" s="44"/>
      <c r="BQ2662" s="45"/>
      <c r="BR2662" s="47"/>
      <c r="BS2662" s="45"/>
      <c r="BT2662" s="37"/>
      <c r="BU2662" s="5"/>
      <c r="BV2662" s="38"/>
      <c r="BW2662" s="48"/>
      <c r="BX2662" s="44"/>
      <c r="BY2662" s="44"/>
      <c r="BZ2662" s="33" t="s">
        <v>131</v>
      </c>
      <c r="CA2662" s="5"/>
      <c r="CB2662" s="5"/>
      <c r="CC2662" s="33" t="s">
        <v>177</v>
      </c>
      <c r="CD2662" s="5"/>
      <c r="CE2662" s="5"/>
      <c r="CF2662" s="33" t="s">
        <v>178</v>
      </c>
      <c r="CG2662" s="33" t="s">
        <v>16409</v>
      </c>
      <c r="CH2662" s="5"/>
      <c r="CI2662" s="5"/>
      <c r="CJ2662" s="5"/>
      <c r="CK2662" s="33"/>
      <c r="CL2662" s="49">
        <v>44946.0</v>
      </c>
      <c r="CM2662" s="33" t="s">
        <v>180</v>
      </c>
      <c r="CN2662" s="5"/>
      <c r="CO2662" s="33">
        <v>2.0</v>
      </c>
      <c r="CP2662" s="33" t="s">
        <v>181</v>
      </c>
      <c r="CQ2662" s="50" t="str">
        <f t="shared" si="7"/>
        <v>03/05/1948</v>
      </c>
      <c r="CR2662" s="33" t="s">
        <v>182</v>
      </c>
      <c r="CS2662" s="33">
        <v>7.0</v>
      </c>
      <c r="CT2662" s="33">
        <v>5.0</v>
      </c>
      <c r="CU2662" s="33">
        <v>25.0</v>
      </c>
      <c r="CV2662" s="33">
        <v>2376.0</v>
      </c>
      <c r="CW2662" s="5"/>
      <c r="CX2662" s="5"/>
      <c r="CY2662" s="33">
        <v>-99.8216097</v>
      </c>
      <c r="CZ2662" s="33">
        <v>20.6343829</v>
      </c>
      <c r="DA2662" s="33">
        <v>4.4219266E9</v>
      </c>
      <c r="DB2662" s="33">
        <v>1.0</v>
      </c>
      <c r="DC2662" s="33" t="s">
        <v>15501</v>
      </c>
      <c r="DD2662" s="33">
        <v>2023.0</v>
      </c>
      <c r="DE2662" s="33" t="s">
        <v>184</v>
      </c>
      <c r="DF2662" s="33"/>
      <c r="DG2662" s="33" t="s">
        <v>185</v>
      </c>
      <c r="DH2662" s="33" t="s">
        <v>186</v>
      </c>
      <c r="DI2662" s="5"/>
      <c r="DJ2662" s="5"/>
    </row>
    <row r="2663">
      <c r="A2663" s="33" t="s">
        <v>16410</v>
      </c>
      <c r="B2663" s="34">
        <v>44957.0</v>
      </c>
      <c r="C2663" s="35" t="s">
        <v>137</v>
      </c>
      <c r="D2663" s="35" t="s">
        <v>139</v>
      </c>
      <c r="E2663" s="35" t="s">
        <v>142</v>
      </c>
      <c r="F2663" s="36" t="s">
        <v>144</v>
      </c>
      <c r="G2663" s="33" t="s">
        <v>16411</v>
      </c>
      <c r="H2663" s="33" t="s">
        <v>246</v>
      </c>
      <c r="I2663" s="33" t="s">
        <v>439</v>
      </c>
      <c r="J2663" s="33" t="s">
        <v>8626</v>
      </c>
      <c r="K2663" s="35" t="s">
        <v>150</v>
      </c>
      <c r="L2663" s="33" t="s">
        <v>1156</v>
      </c>
      <c r="M2663" s="33">
        <v>8.0</v>
      </c>
      <c r="N2663" s="33" t="s">
        <v>16412</v>
      </c>
      <c r="O2663" s="5"/>
      <c r="P2663" s="35" t="s">
        <v>234</v>
      </c>
      <c r="Q2663" s="35" t="s">
        <v>16412</v>
      </c>
      <c r="R2663" s="33">
        <v>76686.0</v>
      </c>
      <c r="S2663" s="37"/>
      <c r="T2663" s="33"/>
      <c r="U2663" s="33">
        <v>3.82</v>
      </c>
      <c r="V2663" s="33" t="s">
        <v>154</v>
      </c>
      <c r="W2663" s="33"/>
      <c r="X2663" s="33"/>
      <c r="Y2663" s="5"/>
      <c r="Z2663" s="5"/>
      <c r="AA2663" s="33">
        <v>1.0</v>
      </c>
      <c r="AB2663" s="33"/>
      <c r="AC2663" s="33">
        <v>1.0</v>
      </c>
      <c r="AD2663" s="5"/>
      <c r="AE2663" s="5"/>
      <c r="AF2663" s="5"/>
      <c r="AG2663" s="16"/>
      <c r="AH2663" s="38" t="str">
        <f t="shared" si="1"/>
        <v/>
      </c>
      <c r="AI2663" s="39">
        <f t="shared" si="2"/>
        <v>1</v>
      </c>
      <c r="AJ2663" s="37" t="str">
        <f t="shared" si="3"/>
        <v/>
      </c>
      <c r="AK2663" s="41" t="str">
        <f t="shared" si="4"/>
        <v/>
      </c>
      <c r="AL2663" s="35" t="s">
        <v>234</v>
      </c>
      <c r="AM2663" s="33" t="s">
        <v>16412</v>
      </c>
      <c r="AN2663" s="33" t="s">
        <v>16412</v>
      </c>
      <c r="AO2663" s="41"/>
      <c r="AP2663" s="33" t="s">
        <v>169</v>
      </c>
      <c r="AQ2663" s="33" t="s">
        <v>170</v>
      </c>
      <c r="AR2663" s="33">
        <v>450.0</v>
      </c>
      <c r="AS2663" s="42"/>
      <c r="AT2663" s="42"/>
      <c r="AU2663" s="42"/>
      <c r="AV2663" s="42"/>
      <c r="AW2663" s="42"/>
      <c r="AX2663" s="5"/>
      <c r="AY2663" s="33"/>
      <c r="AZ2663" s="33" t="s">
        <v>16413</v>
      </c>
      <c r="BA2663" s="5"/>
      <c r="BB2663" s="5"/>
      <c r="BC2663" s="5" t="s">
        <v>16414</v>
      </c>
      <c r="BD2663" s="33" t="s">
        <v>173</v>
      </c>
      <c r="BE2663" s="41"/>
      <c r="BF2663" s="35"/>
      <c r="BG2663" s="33" t="s">
        <v>169</v>
      </c>
      <c r="BH2663" s="5"/>
      <c r="BI2663" s="33">
        <v>450.0</v>
      </c>
      <c r="BJ2663" s="33" t="s">
        <v>170</v>
      </c>
      <c r="BK2663" s="5"/>
      <c r="BL2663" s="5">
        <f t="shared" si="5"/>
        <v>5991.75</v>
      </c>
      <c r="BM2663" s="5"/>
      <c r="BN2663" s="5"/>
      <c r="BO2663" s="42">
        <f t="shared" si="6"/>
        <v>5991.75</v>
      </c>
      <c r="BP2663" s="44"/>
      <c r="BQ2663" s="45"/>
      <c r="BR2663" s="47"/>
      <c r="BS2663" s="45"/>
      <c r="BT2663" s="37"/>
      <c r="BU2663" s="5"/>
      <c r="BV2663" s="38"/>
      <c r="BW2663" s="48"/>
      <c r="BX2663" s="44"/>
      <c r="BY2663" s="44"/>
      <c r="BZ2663" s="33" t="s">
        <v>131</v>
      </c>
      <c r="CA2663" s="5"/>
      <c r="CB2663" s="5"/>
      <c r="CC2663" s="33" t="s">
        <v>177</v>
      </c>
      <c r="CD2663" s="5"/>
      <c r="CE2663" s="5"/>
      <c r="CF2663" s="33" t="s">
        <v>178</v>
      </c>
      <c r="CG2663" s="33" t="s">
        <v>16415</v>
      </c>
      <c r="CH2663" s="5"/>
      <c r="CI2663" s="5"/>
      <c r="CJ2663" s="5"/>
      <c r="CK2663" s="33"/>
      <c r="CL2663" s="49">
        <v>44946.0</v>
      </c>
      <c r="CM2663" s="33" t="s">
        <v>180</v>
      </c>
      <c r="CN2663" s="5"/>
      <c r="CO2663" s="33">
        <v>3.0</v>
      </c>
      <c r="CP2663" s="33" t="s">
        <v>181</v>
      </c>
      <c r="CQ2663" s="50" t="str">
        <f t="shared" si="7"/>
        <v>19/05/1954</v>
      </c>
      <c r="CR2663" s="33" t="s">
        <v>182</v>
      </c>
      <c r="CS2663" s="33">
        <v>7.0</v>
      </c>
      <c r="CT2663" s="33">
        <v>5.0</v>
      </c>
      <c r="CU2663" s="33">
        <v>25.0</v>
      </c>
      <c r="CV2663" s="33">
        <v>2054.0</v>
      </c>
      <c r="CW2663" s="5"/>
      <c r="CX2663" s="5"/>
      <c r="CY2663" s="33">
        <v>-99.876568</v>
      </c>
      <c r="CZ2663" s="33">
        <v>20.692393</v>
      </c>
      <c r="DA2663" s="33">
        <v>4.4219266E9</v>
      </c>
      <c r="DB2663" s="33">
        <v>1.0</v>
      </c>
      <c r="DC2663" s="33" t="s">
        <v>15501</v>
      </c>
      <c r="DD2663" s="33">
        <v>2023.0</v>
      </c>
      <c r="DE2663" s="33" t="s">
        <v>184</v>
      </c>
      <c r="DF2663" s="33"/>
      <c r="DG2663" s="33" t="s">
        <v>185</v>
      </c>
      <c r="DH2663" s="33" t="s">
        <v>186</v>
      </c>
      <c r="DI2663" s="5"/>
      <c r="DJ2663" s="5"/>
    </row>
    <row r="2664">
      <c r="A2664" s="33" t="s">
        <v>16416</v>
      </c>
      <c r="B2664" s="34">
        <v>44957.0</v>
      </c>
      <c r="C2664" s="35" t="s">
        <v>137</v>
      </c>
      <c r="D2664" s="35" t="s">
        <v>139</v>
      </c>
      <c r="E2664" s="35" t="s">
        <v>142</v>
      </c>
      <c r="F2664" s="36" t="s">
        <v>144</v>
      </c>
      <c r="G2664" s="33" t="s">
        <v>16417</v>
      </c>
      <c r="H2664" s="33" t="s">
        <v>16418</v>
      </c>
      <c r="I2664" s="33" t="s">
        <v>10202</v>
      </c>
      <c r="J2664" s="33" t="s">
        <v>231</v>
      </c>
      <c r="K2664" s="35" t="s">
        <v>150</v>
      </c>
      <c r="L2664" s="33" t="s">
        <v>351</v>
      </c>
      <c r="M2664" s="33">
        <v>8.0</v>
      </c>
      <c r="N2664" s="33" t="s">
        <v>16412</v>
      </c>
      <c r="O2664" s="5"/>
      <c r="P2664" s="35" t="s">
        <v>234</v>
      </c>
      <c r="Q2664" s="35" t="s">
        <v>16412</v>
      </c>
      <c r="R2664" s="33">
        <v>76686.0</v>
      </c>
      <c r="S2664" s="37"/>
      <c r="T2664" s="33"/>
      <c r="U2664" s="33">
        <v>6.03</v>
      </c>
      <c r="V2664" s="33" t="s">
        <v>154</v>
      </c>
      <c r="W2664" s="33"/>
      <c r="X2664" s="33"/>
      <c r="Y2664" s="5"/>
      <c r="Z2664" s="5"/>
      <c r="AA2664" s="33">
        <v>1.0</v>
      </c>
      <c r="AB2664" s="33"/>
      <c r="AC2664" s="33">
        <v>1.0</v>
      </c>
      <c r="AD2664" s="5"/>
      <c r="AE2664" s="5"/>
      <c r="AF2664" s="5"/>
      <c r="AG2664" s="16"/>
      <c r="AH2664" s="38" t="str">
        <f t="shared" si="1"/>
        <v/>
      </c>
      <c r="AI2664" s="39">
        <f t="shared" si="2"/>
        <v>1</v>
      </c>
      <c r="AJ2664" s="37" t="str">
        <f t="shared" si="3"/>
        <v/>
      </c>
      <c r="AK2664" s="41" t="str">
        <f t="shared" si="4"/>
        <v/>
      </c>
      <c r="AL2664" s="35" t="s">
        <v>234</v>
      </c>
      <c r="AM2664" s="33" t="s">
        <v>16412</v>
      </c>
      <c r="AN2664" s="33" t="s">
        <v>16412</v>
      </c>
      <c r="AO2664" s="41"/>
      <c r="AP2664" s="33" t="s">
        <v>169</v>
      </c>
      <c r="AQ2664" s="33" t="s">
        <v>170</v>
      </c>
      <c r="AR2664" s="33">
        <v>450.0</v>
      </c>
      <c r="AS2664" s="42"/>
      <c r="AT2664" s="42"/>
      <c r="AU2664" s="42"/>
      <c r="AV2664" s="42"/>
      <c r="AW2664" s="42"/>
      <c r="AX2664" s="5"/>
      <c r="AY2664" s="33"/>
      <c r="AZ2664" s="33" t="s">
        <v>16419</v>
      </c>
      <c r="BA2664" s="5"/>
      <c r="BB2664" s="5"/>
      <c r="BC2664" s="5" t="s">
        <v>16420</v>
      </c>
      <c r="BD2664" s="33" t="s">
        <v>173</v>
      </c>
      <c r="BE2664" s="41"/>
      <c r="BF2664" s="35"/>
      <c r="BG2664" s="33" t="s">
        <v>169</v>
      </c>
      <c r="BH2664" s="5"/>
      <c r="BI2664" s="33">
        <v>450.0</v>
      </c>
      <c r="BJ2664" s="33" t="s">
        <v>170</v>
      </c>
      <c r="BK2664" s="5"/>
      <c r="BL2664" s="5">
        <f t="shared" si="5"/>
        <v>5991.75</v>
      </c>
      <c r="BM2664" s="5"/>
      <c r="BN2664" s="5"/>
      <c r="BO2664" s="42">
        <f t="shared" si="6"/>
        <v>5991.75</v>
      </c>
      <c r="BP2664" s="44"/>
      <c r="BQ2664" s="45"/>
      <c r="BR2664" s="47"/>
      <c r="BS2664" s="45"/>
      <c r="BT2664" s="37"/>
      <c r="BU2664" s="5"/>
      <c r="BV2664" s="38"/>
      <c r="BW2664" s="48"/>
      <c r="BX2664" s="44"/>
      <c r="BY2664" s="44"/>
      <c r="BZ2664" s="33" t="s">
        <v>131</v>
      </c>
      <c r="CA2664" s="5"/>
      <c r="CB2664" s="5"/>
      <c r="CC2664" s="33" t="s">
        <v>177</v>
      </c>
      <c r="CD2664" s="5"/>
      <c r="CE2664" s="5"/>
      <c r="CF2664" s="33" t="s">
        <v>178</v>
      </c>
      <c r="CG2664" s="33" t="s">
        <v>16421</v>
      </c>
      <c r="CH2664" s="5"/>
      <c r="CI2664" s="5"/>
      <c r="CJ2664" s="5"/>
      <c r="CK2664" s="33"/>
      <c r="CL2664" s="49">
        <v>44946.0</v>
      </c>
      <c r="CM2664" s="33" t="s">
        <v>180</v>
      </c>
      <c r="CN2664" s="5"/>
      <c r="CO2664" s="33">
        <v>3.0</v>
      </c>
      <c r="CP2664" s="33" t="s">
        <v>181</v>
      </c>
      <c r="CQ2664" s="50" t="str">
        <f t="shared" si="7"/>
        <v>25/03/1958</v>
      </c>
      <c r="CR2664" s="33" t="s">
        <v>182</v>
      </c>
      <c r="CS2664" s="33">
        <v>7.0</v>
      </c>
      <c r="CT2664" s="33">
        <v>5.0</v>
      </c>
      <c r="CU2664" s="33">
        <v>25.0</v>
      </c>
      <c r="CV2664" s="33">
        <v>2054.0</v>
      </c>
      <c r="CW2664" s="5"/>
      <c r="CX2664" s="5"/>
      <c r="CY2664" s="33">
        <v>-99.876025</v>
      </c>
      <c r="CZ2664" s="33">
        <v>20.691783</v>
      </c>
      <c r="DA2664" s="33">
        <v>4.4219266E9</v>
      </c>
      <c r="DB2664" s="33">
        <v>1.0</v>
      </c>
      <c r="DC2664" s="33" t="s">
        <v>15501</v>
      </c>
      <c r="DD2664" s="33">
        <v>2023.0</v>
      </c>
      <c r="DE2664" s="33" t="s">
        <v>184</v>
      </c>
      <c r="DF2664" s="33"/>
      <c r="DG2664" s="33" t="s">
        <v>185</v>
      </c>
      <c r="DH2664" s="33" t="s">
        <v>186</v>
      </c>
      <c r="DI2664" s="5"/>
      <c r="DJ2664" s="5"/>
    </row>
    <row r="2665">
      <c r="A2665" s="33" t="s">
        <v>16422</v>
      </c>
      <c r="B2665" s="34">
        <v>44957.0</v>
      </c>
      <c r="C2665" s="35" t="s">
        <v>137</v>
      </c>
      <c r="D2665" s="35" t="s">
        <v>139</v>
      </c>
      <c r="E2665" s="35" t="s">
        <v>142</v>
      </c>
      <c r="F2665" s="36" t="s">
        <v>144</v>
      </c>
      <c r="G2665" s="33" t="s">
        <v>16423</v>
      </c>
      <c r="H2665" s="33" t="s">
        <v>8422</v>
      </c>
      <c r="I2665" s="33" t="s">
        <v>439</v>
      </c>
      <c r="J2665" s="33" t="s">
        <v>1641</v>
      </c>
      <c r="K2665" s="35" t="s">
        <v>150</v>
      </c>
      <c r="L2665" s="33" t="s">
        <v>221</v>
      </c>
      <c r="M2665" s="33">
        <v>9.0</v>
      </c>
      <c r="N2665" s="33" t="s">
        <v>16412</v>
      </c>
      <c r="O2665" s="5"/>
      <c r="P2665" s="35" t="s">
        <v>234</v>
      </c>
      <c r="Q2665" s="35" t="s">
        <v>16412</v>
      </c>
      <c r="R2665" s="33">
        <v>76686.0</v>
      </c>
      <c r="S2665" s="37"/>
      <c r="T2665" s="33"/>
      <c r="U2665" s="33">
        <v>5.38</v>
      </c>
      <c r="V2665" s="33" t="s">
        <v>154</v>
      </c>
      <c r="W2665" s="33"/>
      <c r="X2665" s="33"/>
      <c r="Y2665" s="5"/>
      <c r="Z2665" s="5"/>
      <c r="AA2665" s="33">
        <v>1.0</v>
      </c>
      <c r="AB2665" s="33"/>
      <c r="AC2665" s="33">
        <v>1.0</v>
      </c>
      <c r="AD2665" s="5"/>
      <c r="AE2665" s="5"/>
      <c r="AF2665" s="5"/>
      <c r="AG2665" s="16"/>
      <c r="AH2665" s="38" t="str">
        <f t="shared" si="1"/>
        <v/>
      </c>
      <c r="AI2665" s="39">
        <f t="shared" si="2"/>
        <v>1</v>
      </c>
      <c r="AJ2665" s="37" t="str">
        <f t="shared" si="3"/>
        <v/>
      </c>
      <c r="AK2665" s="41" t="str">
        <f t="shared" si="4"/>
        <v/>
      </c>
      <c r="AL2665" s="35" t="s">
        <v>234</v>
      </c>
      <c r="AM2665" s="33" t="s">
        <v>16412</v>
      </c>
      <c r="AN2665" s="33" t="s">
        <v>16412</v>
      </c>
      <c r="AO2665" s="41"/>
      <c r="AP2665" s="33" t="s">
        <v>169</v>
      </c>
      <c r="AQ2665" s="33" t="s">
        <v>170</v>
      </c>
      <c r="AR2665" s="33">
        <v>450.0</v>
      </c>
      <c r="AS2665" s="42"/>
      <c r="AT2665" s="42"/>
      <c r="AU2665" s="42"/>
      <c r="AV2665" s="42"/>
      <c r="AW2665" s="42"/>
      <c r="AX2665" s="5"/>
      <c r="AY2665" s="33"/>
      <c r="AZ2665" s="33" t="s">
        <v>16424</v>
      </c>
      <c r="BA2665" s="5"/>
      <c r="BB2665" s="5"/>
      <c r="BC2665" s="5" t="s">
        <v>16425</v>
      </c>
      <c r="BD2665" s="33" t="s">
        <v>173</v>
      </c>
      <c r="BE2665" s="41"/>
      <c r="BF2665" s="35"/>
      <c r="BG2665" s="33" t="s">
        <v>169</v>
      </c>
      <c r="BH2665" s="5"/>
      <c r="BI2665" s="33">
        <v>450.0</v>
      </c>
      <c r="BJ2665" s="33" t="s">
        <v>170</v>
      </c>
      <c r="BK2665" s="5"/>
      <c r="BL2665" s="5">
        <f t="shared" si="5"/>
        <v>5991.75</v>
      </c>
      <c r="BM2665" s="5"/>
      <c r="BN2665" s="5"/>
      <c r="BO2665" s="42">
        <f t="shared" si="6"/>
        <v>5991.75</v>
      </c>
      <c r="BP2665" s="44"/>
      <c r="BQ2665" s="45"/>
      <c r="BR2665" s="47"/>
      <c r="BS2665" s="45"/>
      <c r="BT2665" s="37"/>
      <c r="BU2665" s="5"/>
      <c r="BV2665" s="38"/>
      <c r="BW2665" s="48"/>
      <c r="BX2665" s="44"/>
      <c r="BY2665" s="44"/>
      <c r="BZ2665" s="33" t="s">
        <v>131</v>
      </c>
      <c r="CA2665" s="5"/>
      <c r="CB2665" s="5"/>
      <c r="CC2665" s="33" t="s">
        <v>177</v>
      </c>
      <c r="CD2665" s="5"/>
      <c r="CE2665" s="5"/>
      <c r="CF2665" s="33" t="s">
        <v>178</v>
      </c>
      <c r="CG2665" s="33" t="s">
        <v>16426</v>
      </c>
      <c r="CH2665" s="5"/>
      <c r="CI2665" s="5"/>
      <c r="CJ2665" s="5"/>
      <c r="CK2665" s="33"/>
      <c r="CL2665" s="49">
        <v>44946.0</v>
      </c>
      <c r="CM2665" s="33" t="s">
        <v>180</v>
      </c>
      <c r="CN2665" s="5"/>
      <c r="CO2665" s="33">
        <v>3.0</v>
      </c>
      <c r="CP2665" s="33" t="s">
        <v>181</v>
      </c>
      <c r="CQ2665" s="50" t="str">
        <f t="shared" si="7"/>
        <v>01/08/1948</v>
      </c>
      <c r="CR2665" s="33" t="s">
        <v>182</v>
      </c>
      <c r="CS2665" s="33">
        <v>7.0</v>
      </c>
      <c r="CT2665" s="33">
        <v>5.0</v>
      </c>
      <c r="CU2665" s="33">
        <v>25.0</v>
      </c>
      <c r="CV2665" s="33">
        <v>2054.0</v>
      </c>
      <c r="CW2665" s="5"/>
      <c r="CX2665" s="5"/>
      <c r="CY2665" s="33">
        <v>-99.870386</v>
      </c>
      <c r="CZ2665" s="33">
        <v>20.692196</v>
      </c>
      <c r="DA2665" s="33">
        <v>4.4219266E9</v>
      </c>
      <c r="DB2665" s="33">
        <v>1.0</v>
      </c>
      <c r="DC2665" s="33" t="s">
        <v>15501</v>
      </c>
      <c r="DD2665" s="33">
        <v>2023.0</v>
      </c>
      <c r="DE2665" s="33" t="s">
        <v>184</v>
      </c>
      <c r="DF2665" s="33"/>
      <c r="DG2665" s="33" t="s">
        <v>185</v>
      </c>
      <c r="DH2665" s="33" t="s">
        <v>186</v>
      </c>
      <c r="DI2665" s="5"/>
      <c r="DJ2665" s="5"/>
    </row>
    <row r="2666">
      <c r="A2666" s="33" t="s">
        <v>16427</v>
      </c>
      <c r="B2666" s="34">
        <v>44957.0</v>
      </c>
      <c r="C2666" s="35" t="s">
        <v>137</v>
      </c>
      <c r="D2666" s="35" t="s">
        <v>139</v>
      </c>
      <c r="E2666" s="35" t="s">
        <v>142</v>
      </c>
      <c r="F2666" s="36" t="s">
        <v>144</v>
      </c>
      <c r="G2666" s="33" t="s">
        <v>16428</v>
      </c>
      <c r="H2666" s="33" t="s">
        <v>16429</v>
      </c>
      <c r="I2666" s="33" t="s">
        <v>10202</v>
      </c>
      <c r="J2666" s="33" t="s">
        <v>231</v>
      </c>
      <c r="K2666" s="35" t="s">
        <v>150</v>
      </c>
      <c r="L2666" s="33" t="s">
        <v>221</v>
      </c>
      <c r="M2666" s="33">
        <v>3.0</v>
      </c>
      <c r="N2666" s="33" t="s">
        <v>16412</v>
      </c>
      <c r="O2666" s="5"/>
      <c r="P2666" s="35" t="s">
        <v>234</v>
      </c>
      <c r="Q2666" s="35" t="s">
        <v>16412</v>
      </c>
      <c r="R2666" s="33">
        <v>76686.0</v>
      </c>
      <c r="S2666" s="37"/>
      <c r="T2666" s="33"/>
      <c r="U2666" s="33">
        <v>8.18</v>
      </c>
      <c r="V2666" s="33" t="s">
        <v>154</v>
      </c>
      <c r="W2666" s="33"/>
      <c r="X2666" s="33"/>
      <c r="Y2666" s="5"/>
      <c r="Z2666" s="5"/>
      <c r="AA2666" s="33">
        <v>1.0</v>
      </c>
      <c r="AB2666" s="33"/>
      <c r="AC2666" s="33">
        <v>1.0</v>
      </c>
      <c r="AD2666" s="5"/>
      <c r="AE2666" s="5"/>
      <c r="AF2666" s="5"/>
      <c r="AG2666" s="16"/>
      <c r="AH2666" s="38" t="str">
        <f t="shared" si="1"/>
        <v/>
      </c>
      <c r="AI2666" s="39">
        <f t="shared" si="2"/>
        <v>1</v>
      </c>
      <c r="AJ2666" s="37" t="str">
        <f t="shared" si="3"/>
        <v/>
      </c>
      <c r="AK2666" s="41" t="str">
        <f t="shared" si="4"/>
        <v/>
      </c>
      <c r="AL2666" s="35" t="s">
        <v>234</v>
      </c>
      <c r="AM2666" s="33" t="s">
        <v>16412</v>
      </c>
      <c r="AN2666" s="33" t="s">
        <v>16412</v>
      </c>
      <c r="AO2666" s="41"/>
      <c r="AP2666" s="33" t="s">
        <v>169</v>
      </c>
      <c r="AQ2666" s="33" t="s">
        <v>170</v>
      </c>
      <c r="AR2666" s="33">
        <v>450.0</v>
      </c>
      <c r="AS2666" s="42"/>
      <c r="AT2666" s="42"/>
      <c r="AU2666" s="42"/>
      <c r="AV2666" s="42"/>
      <c r="AW2666" s="42"/>
      <c r="AX2666" s="5"/>
      <c r="AY2666" s="33"/>
      <c r="AZ2666" s="33" t="s">
        <v>16430</v>
      </c>
      <c r="BA2666" s="5"/>
      <c r="BB2666" s="5"/>
      <c r="BC2666" s="5" t="s">
        <v>16431</v>
      </c>
      <c r="BD2666" s="33" t="s">
        <v>173</v>
      </c>
      <c r="BE2666" s="41"/>
      <c r="BF2666" s="35"/>
      <c r="BG2666" s="33" t="s">
        <v>169</v>
      </c>
      <c r="BH2666" s="5"/>
      <c r="BI2666" s="33">
        <v>450.0</v>
      </c>
      <c r="BJ2666" s="33" t="s">
        <v>170</v>
      </c>
      <c r="BK2666" s="5"/>
      <c r="BL2666" s="5">
        <f t="shared" si="5"/>
        <v>5991.75</v>
      </c>
      <c r="BM2666" s="5"/>
      <c r="BN2666" s="5"/>
      <c r="BO2666" s="42">
        <f t="shared" si="6"/>
        <v>5991.75</v>
      </c>
      <c r="BP2666" s="44"/>
      <c r="BQ2666" s="45"/>
      <c r="BR2666" s="47"/>
      <c r="BS2666" s="45"/>
      <c r="BT2666" s="37"/>
      <c r="BU2666" s="5"/>
      <c r="BV2666" s="38"/>
      <c r="BW2666" s="48"/>
      <c r="BX2666" s="44"/>
      <c r="BY2666" s="44"/>
      <c r="BZ2666" s="33" t="s">
        <v>131</v>
      </c>
      <c r="CA2666" s="5"/>
      <c r="CB2666" s="5"/>
      <c r="CC2666" s="33" t="s">
        <v>177</v>
      </c>
      <c r="CD2666" s="5"/>
      <c r="CE2666" s="5"/>
      <c r="CF2666" s="33" t="s">
        <v>178</v>
      </c>
      <c r="CG2666" s="33" t="s">
        <v>16432</v>
      </c>
      <c r="CH2666" s="5"/>
      <c r="CI2666" s="5"/>
      <c r="CJ2666" s="5"/>
      <c r="CK2666" s="33"/>
      <c r="CL2666" s="49">
        <v>44946.0</v>
      </c>
      <c r="CM2666" s="33" t="s">
        <v>180</v>
      </c>
      <c r="CN2666" s="5"/>
      <c r="CO2666" s="33">
        <v>3.0</v>
      </c>
      <c r="CP2666" s="33" t="s">
        <v>181</v>
      </c>
      <c r="CQ2666" s="50" t="str">
        <f t="shared" si="7"/>
        <v>05/06/1944</v>
      </c>
      <c r="CR2666" s="33" t="s">
        <v>182</v>
      </c>
      <c r="CS2666" s="33">
        <v>7.0</v>
      </c>
      <c r="CT2666" s="33">
        <v>5.0</v>
      </c>
      <c r="CU2666" s="33">
        <v>25.0</v>
      </c>
      <c r="CV2666" s="33">
        <v>2054.0</v>
      </c>
      <c r="CW2666" s="5"/>
      <c r="CX2666" s="5"/>
      <c r="CY2666" s="33">
        <v>-99.873399</v>
      </c>
      <c r="CZ2666" s="33">
        <v>20.692492</v>
      </c>
      <c r="DA2666" s="33">
        <v>4.4219266E9</v>
      </c>
      <c r="DB2666" s="33">
        <v>1.0</v>
      </c>
      <c r="DC2666" s="33" t="s">
        <v>15501</v>
      </c>
      <c r="DD2666" s="33">
        <v>2023.0</v>
      </c>
      <c r="DE2666" s="33" t="s">
        <v>184</v>
      </c>
      <c r="DF2666" s="33"/>
      <c r="DG2666" s="33" t="s">
        <v>185</v>
      </c>
      <c r="DH2666" s="33" t="s">
        <v>186</v>
      </c>
      <c r="DI2666" s="5"/>
      <c r="DJ2666" s="5"/>
    </row>
    <row r="2667">
      <c r="A2667" s="33" t="s">
        <v>16433</v>
      </c>
      <c r="B2667" s="34">
        <v>44957.0</v>
      </c>
      <c r="C2667" s="35" t="s">
        <v>137</v>
      </c>
      <c r="D2667" s="35" t="s">
        <v>139</v>
      </c>
      <c r="E2667" s="35" t="s">
        <v>142</v>
      </c>
      <c r="F2667" s="36" t="s">
        <v>144</v>
      </c>
      <c r="G2667" s="33" t="s">
        <v>16434</v>
      </c>
      <c r="H2667" s="33" t="s">
        <v>15660</v>
      </c>
      <c r="I2667" s="33" t="s">
        <v>1682</v>
      </c>
      <c r="J2667" s="33" t="s">
        <v>438</v>
      </c>
      <c r="K2667" s="35" t="s">
        <v>150</v>
      </c>
      <c r="L2667" s="33" t="s">
        <v>16435</v>
      </c>
      <c r="M2667" s="33">
        <v>101.0</v>
      </c>
      <c r="N2667" s="33" t="s">
        <v>16412</v>
      </c>
      <c r="O2667" s="5"/>
      <c r="P2667" s="35" t="s">
        <v>234</v>
      </c>
      <c r="Q2667" s="35" t="s">
        <v>16412</v>
      </c>
      <c r="R2667" s="33">
        <v>76686.0</v>
      </c>
      <c r="S2667" s="37"/>
      <c r="T2667" s="33"/>
      <c r="U2667" s="33">
        <v>3.08</v>
      </c>
      <c r="V2667" s="33" t="s">
        <v>154</v>
      </c>
      <c r="W2667" s="33"/>
      <c r="X2667" s="33"/>
      <c r="Y2667" s="5"/>
      <c r="Z2667" s="5"/>
      <c r="AA2667" s="33">
        <v>1.0</v>
      </c>
      <c r="AB2667" s="33">
        <v>1.0</v>
      </c>
      <c r="AC2667" s="33"/>
      <c r="AD2667" s="5"/>
      <c r="AE2667" s="5"/>
      <c r="AF2667" s="5"/>
      <c r="AG2667" s="16"/>
      <c r="AH2667" s="38">
        <f t="shared" si="1"/>
        <v>1</v>
      </c>
      <c r="AI2667" s="39" t="str">
        <f t="shared" si="2"/>
        <v/>
      </c>
      <c r="AJ2667" s="37" t="str">
        <f t="shared" si="3"/>
        <v/>
      </c>
      <c r="AK2667" s="41" t="str">
        <f t="shared" si="4"/>
        <v/>
      </c>
      <c r="AL2667" s="35" t="s">
        <v>234</v>
      </c>
      <c r="AM2667" s="33" t="s">
        <v>16412</v>
      </c>
      <c r="AN2667" s="33" t="s">
        <v>16412</v>
      </c>
      <c r="AO2667" s="41"/>
      <c r="AP2667" s="33" t="s">
        <v>169</v>
      </c>
      <c r="AQ2667" s="33" t="s">
        <v>170</v>
      </c>
      <c r="AR2667" s="33">
        <v>450.0</v>
      </c>
      <c r="AS2667" s="42"/>
      <c r="AT2667" s="42"/>
      <c r="AU2667" s="42"/>
      <c r="AV2667" s="42"/>
      <c r="AW2667" s="42"/>
      <c r="AX2667" s="5"/>
      <c r="AY2667" s="33"/>
      <c r="AZ2667" s="33" t="s">
        <v>16436</v>
      </c>
      <c r="BA2667" s="5"/>
      <c r="BB2667" s="5"/>
      <c r="BC2667" s="5" t="s">
        <v>16437</v>
      </c>
      <c r="BD2667" s="33" t="s">
        <v>173</v>
      </c>
      <c r="BE2667" s="41"/>
      <c r="BF2667" s="35"/>
      <c r="BG2667" s="33" t="s">
        <v>169</v>
      </c>
      <c r="BH2667" s="5"/>
      <c r="BI2667" s="33">
        <v>450.0</v>
      </c>
      <c r="BJ2667" s="33" t="s">
        <v>170</v>
      </c>
      <c r="BK2667" s="5"/>
      <c r="BL2667" s="5">
        <f t="shared" si="5"/>
        <v>5991.75</v>
      </c>
      <c r="BM2667" s="5"/>
      <c r="BN2667" s="5"/>
      <c r="BO2667" s="42">
        <f t="shared" si="6"/>
        <v>5991.75</v>
      </c>
      <c r="BP2667" s="44"/>
      <c r="BQ2667" s="45"/>
      <c r="BR2667" s="47"/>
      <c r="BS2667" s="45"/>
      <c r="BT2667" s="37"/>
      <c r="BU2667" s="5"/>
      <c r="BV2667" s="38"/>
      <c r="BW2667" s="48"/>
      <c r="BX2667" s="44"/>
      <c r="BY2667" s="44"/>
      <c r="BZ2667" s="33" t="s">
        <v>131</v>
      </c>
      <c r="CA2667" s="5"/>
      <c r="CB2667" s="5"/>
      <c r="CC2667" s="33" t="s">
        <v>177</v>
      </c>
      <c r="CD2667" s="5"/>
      <c r="CE2667" s="5"/>
      <c r="CF2667" s="33" t="s">
        <v>178</v>
      </c>
      <c r="CG2667" s="33" t="s">
        <v>16438</v>
      </c>
      <c r="CH2667" s="5"/>
      <c r="CI2667" s="5"/>
      <c r="CJ2667" s="5"/>
      <c r="CK2667" s="33"/>
      <c r="CL2667" s="49">
        <v>44946.0</v>
      </c>
      <c r="CM2667" s="33" t="s">
        <v>180</v>
      </c>
      <c r="CN2667" s="5"/>
      <c r="CO2667" s="33">
        <v>3.0</v>
      </c>
      <c r="CP2667" s="33" t="s">
        <v>181</v>
      </c>
      <c r="CQ2667" s="50" t="str">
        <f t="shared" si="7"/>
        <v>03/01/1949</v>
      </c>
      <c r="CR2667" s="33" t="s">
        <v>243</v>
      </c>
      <c r="CS2667" s="33">
        <v>7.0</v>
      </c>
      <c r="CT2667" s="33">
        <v>5.0</v>
      </c>
      <c r="CU2667" s="33">
        <v>25.0</v>
      </c>
      <c r="CV2667" s="33">
        <v>1664.0</v>
      </c>
      <c r="CW2667" s="33">
        <v>7.01001001E8</v>
      </c>
      <c r="CX2667" s="33">
        <v>7.0100100012E10</v>
      </c>
      <c r="CY2667" s="33">
        <v>-99.9004985</v>
      </c>
      <c r="CZ2667" s="33">
        <v>20.6676804</v>
      </c>
      <c r="DA2667" s="33">
        <v>4.4219266E9</v>
      </c>
      <c r="DB2667" s="33">
        <v>1.0</v>
      </c>
      <c r="DC2667" s="33" t="s">
        <v>15501</v>
      </c>
      <c r="DD2667" s="33">
        <v>2023.0</v>
      </c>
      <c r="DE2667" s="33" t="s">
        <v>184</v>
      </c>
      <c r="DF2667" s="33"/>
      <c r="DG2667" s="33" t="s">
        <v>185</v>
      </c>
      <c r="DH2667" s="33" t="s">
        <v>186</v>
      </c>
      <c r="DI2667" s="5"/>
      <c r="DJ2667" s="5"/>
    </row>
    <row r="2668">
      <c r="A2668" s="33" t="s">
        <v>16439</v>
      </c>
      <c r="B2668" s="34">
        <v>44957.0</v>
      </c>
      <c r="C2668" s="35" t="s">
        <v>137</v>
      </c>
      <c r="D2668" s="35" t="s">
        <v>139</v>
      </c>
      <c r="E2668" s="35" t="s">
        <v>142</v>
      </c>
      <c r="F2668" s="36" t="s">
        <v>144</v>
      </c>
      <c r="G2668" s="33" t="s">
        <v>16440</v>
      </c>
      <c r="H2668" s="33" t="s">
        <v>10309</v>
      </c>
      <c r="I2668" s="33" t="s">
        <v>247</v>
      </c>
      <c r="J2668" s="33" t="s">
        <v>204</v>
      </c>
      <c r="K2668" s="35" t="s">
        <v>150</v>
      </c>
      <c r="L2668" s="33" t="s">
        <v>16441</v>
      </c>
      <c r="M2668" s="33" t="s">
        <v>8450</v>
      </c>
      <c r="N2668" s="33" t="s">
        <v>16442</v>
      </c>
      <c r="O2668" s="5"/>
      <c r="P2668" s="35" t="s">
        <v>234</v>
      </c>
      <c r="Q2668" s="35" t="s">
        <v>16442</v>
      </c>
      <c r="R2668" s="33">
        <v>76670.0</v>
      </c>
      <c r="S2668" s="37"/>
      <c r="T2668" s="33"/>
      <c r="U2668" s="33">
        <v>4.63</v>
      </c>
      <c r="V2668" s="33" t="s">
        <v>154</v>
      </c>
      <c r="W2668" s="33"/>
      <c r="X2668" s="33"/>
      <c r="Y2668" s="5"/>
      <c r="Z2668" s="5"/>
      <c r="AA2668" s="33">
        <v>1.0</v>
      </c>
      <c r="AB2668" s="33"/>
      <c r="AC2668" s="33">
        <v>1.0</v>
      </c>
      <c r="AD2668" s="5"/>
      <c r="AE2668" s="5"/>
      <c r="AF2668" s="5"/>
      <c r="AG2668" s="16"/>
      <c r="AH2668" s="38" t="str">
        <f t="shared" si="1"/>
        <v/>
      </c>
      <c r="AI2668" s="39" t="str">
        <f t="shared" si="2"/>
        <v/>
      </c>
      <c r="AJ2668" s="37" t="str">
        <f t="shared" si="3"/>
        <v/>
      </c>
      <c r="AK2668" s="41" t="str">
        <f t="shared" si="4"/>
        <v/>
      </c>
      <c r="AL2668" s="35" t="s">
        <v>234</v>
      </c>
      <c r="AM2668" s="33" t="s">
        <v>16269</v>
      </c>
      <c r="AN2668" s="33" t="s">
        <v>16269</v>
      </c>
      <c r="AO2668" s="41"/>
      <c r="AP2668" s="33" t="s">
        <v>169</v>
      </c>
      <c r="AQ2668" s="33" t="s">
        <v>170</v>
      </c>
      <c r="AR2668" s="33">
        <v>450.0</v>
      </c>
      <c r="AS2668" s="42"/>
      <c r="AT2668" s="42"/>
      <c r="AU2668" s="42"/>
      <c r="AV2668" s="42"/>
      <c r="AW2668" s="42"/>
      <c r="AX2668" s="5"/>
      <c r="AY2668" s="33"/>
      <c r="AZ2668" s="33" t="s">
        <v>16443</v>
      </c>
      <c r="BA2668" s="5"/>
      <c r="BB2668" s="5"/>
      <c r="BC2668" s="5" t="s">
        <v>16444</v>
      </c>
      <c r="BD2668" s="33" t="s">
        <v>173</v>
      </c>
      <c r="BE2668" s="41"/>
      <c r="BF2668" s="35"/>
      <c r="BG2668" s="33" t="s">
        <v>169</v>
      </c>
      <c r="BH2668" s="5"/>
      <c r="BI2668" s="33">
        <v>450.0</v>
      </c>
      <c r="BJ2668" s="33" t="s">
        <v>170</v>
      </c>
      <c r="BK2668" s="5"/>
      <c r="BL2668" s="5">
        <f t="shared" si="5"/>
        <v>5991.75</v>
      </c>
      <c r="BM2668" s="5"/>
      <c r="BN2668" s="5"/>
      <c r="BO2668" s="42">
        <f t="shared" si="6"/>
        <v>5991.75</v>
      </c>
      <c r="BP2668" s="44"/>
      <c r="BQ2668" s="45"/>
      <c r="BR2668" s="47"/>
      <c r="BS2668" s="45"/>
      <c r="BT2668" s="37"/>
      <c r="BU2668" s="5"/>
      <c r="BV2668" s="38"/>
      <c r="BW2668" s="48"/>
      <c r="BX2668" s="44"/>
      <c r="BY2668" s="44"/>
      <c r="BZ2668" s="33" t="s">
        <v>131</v>
      </c>
      <c r="CA2668" s="5"/>
      <c r="CB2668" s="5"/>
      <c r="CC2668" s="33" t="s">
        <v>177</v>
      </c>
      <c r="CD2668" s="5"/>
      <c r="CE2668" s="5"/>
      <c r="CF2668" s="33" t="s">
        <v>178</v>
      </c>
      <c r="CG2668" s="33" t="s">
        <v>16445</v>
      </c>
      <c r="CH2668" s="5"/>
      <c r="CI2668" s="5"/>
      <c r="CJ2668" s="5"/>
      <c r="CK2668" s="33"/>
      <c r="CL2668" s="49">
        <v>44946.0</v>
      </c>
      <c r="CM2668" s="33" t="s">
        <v>180</v>
      </c>
      <c r="CN2668" s="5"/>
      <c r="CO2668" s="33">
        <v>3.0</v>
      </c>
      <c r="CP2668" s="33" t="s">
        <v>181</v>
      </c>
      <c r="CQ2668" s="50" t="str">
        <f t="shared" si="7"/>
        <v>14/11/1978</v>
      </c>
      <c r="CR2668" s="33" t="s">
        <v>182</v>
      </c>
      <c r="CS2668" s="33">
        <v>7.0</v>
      </c>
      <c r="CT2668" s="33">
        <v>5.0</v>
      </c>
      <c r="CU2668" s="33">
        <v>25.0</v>
      </c>
      <c r="CV2668" s="33">
        <v>1258.0</v>
      </c>
      <c r="CW2668" s="5"/>
      <c r="CX2668" s="5"/>
      <c r="CY2668" s="33">
        <v>-99.817379</v>
      </c>
      <c r="CZ2668" s="33">
        <v>20.632146</v>
      </c>
      <c r="DA2668" s="33">
        <v>4.4219266E9</v>
      </c>
      <c r="DB2668" s="33">
        <v>1.0</v>
      </c>
      <c r="DC2668" s="33" t="s">
        <v>15501</v>
      </c>
      <c r="DD2668" s="33">
        <v>2023.0</v>
      </c>
      <c r="DE2668" s="33" t="s">
        <v>184</v>
      </c>
      <c r="DF2668" s="33"/>
      <c r="DG2668" s="33" t="s">
        <v>185</v>
      </c>
      <c r="DH2668" s="33" t="s">
        <v>186</v>
      </c>
      <c r="DI2668" s="5"/>
      <c r="DJ2668" s="5"/>
    </row>
    <row r="2669">
      <c r="A2669" s="33" t="s">
        <v>16446</v>
      </c>
      <c r="B2669" s="34">
        <v>44957.0</v>
      </c>
      <c r="C2669" s="35" t="s">
        <v>137</v>
      </c>
      <c r="D2669" s="35" t="s">
        <v>139</v>
      </c>
      <c r="E2669" s="35" t="s">
        <v>142</v>
      </c>
      <c r="F2669" s="36" t="s">
        <v>144</v>
      </c>
      <c r="G2669" s="33" t="s">
        <v>16447</v>
      </c>
      <c r="H2669" s="33" t="s">
        <v>16448</v>
      </c>
      <c r="I2669" s="33" t="s">
        <v>204</v>
      </c>
      <c r="J2669" s="33" t="s">
        <v>2897</v>
      </c>
      <c r="K2669" s="35" t="s">
        <v>150</v>
      </c>
      <c r="L2669" s="33" t="s">
        <v>16449</v>
      </c>
      <c r="M2669" s="33" t="s">
        <v>8450</v>
      </c>
      <c r="N2669" s="33" t="s">
        <v>16442</v>
      </c>
      <c r="O2669" s="5"/>
      <c r="P2669" s="35" t="s">
        <v>234</v>
      </c>
      <c r="Q2669" s="35" t="s">
        <v>16442</v>
      </c>
      <c r="R2669" s="33">
        <v>76674.0</v>
      </c>
      <c r="S2669" s="37"/>
      <c r="T2669" s="33"/>
      <c r="U2669" s="33">
        <v>6.06</v>
      </c>
      <c r="V2669" s="33" t="s">
        <v>154</v>
      </c>
      <c r="W2669" s="33"/>
      <c r="X2669" s="33"/>
      <c r="Y2669" s="5"/>
      <c r="Z2669" s="5"/>
      <c r="AA2669" s="33">
        <v>1.0</v>
      </c>
      <c r="AB2669" s="33"/>
      <c r="AC2669" s="33">
        <v>1.0</v>
      </c>
      <c r="AD2669" s="5"/>
      <c r="AE2669" s="5"/>
      <c r="AF2669" s="5"/>
      <c r="AG2669" s="16"/>
      <c r="AH2669" s="38" t="str">
        <f t="shared" si="1"/>
        <v/>
      </c>
      <c r="AI2669" s="39">
        <f t="shared" si="2"/>
        <v>1</v>
      </c>
      <c r="AJ2669" s="37" t="str">
        <f t="shared" si="3"/>
        <v/>
      </c>
      <c r="AK2669" s="41" t="str">
        <f t="shared" si="4"/>
        <v/>
      </c>
      <c r="AL2669" s="35" t="s">
        <v>234</v>
      </c>
      <c r="AM2669" s="33" t="s">
        <v>16269</v>
      </c>
      <c r="AN2669" s="33" t="s">
        <v>16269</v>
      </c>
      <c r="AO2669" s="41"/>
      <c r="AP2669" s="33" t="s">
        <v>169</v>
      </c>
      <c r="AQ2669" s="33" t="s">
        <v>170</v>
      </c>
      <c r="AR2669" s="33">
        <v>450.0</v>
      </c>
      <c r="AS2669" s="42"/>
      <c r="AT2669" s="42"/>
      <c r="AU2669" s="42"/>
      <c r="AV2669" s="42"/>
      <c r="AW2669" s="42"/>
      <c r="AX2669" s="5"/>
      <c r="AY2669" s="33"/>
      <c r="AZ2669" s="33" t="s">
        <v>16450</v>
      </c>
      <c r="BA2669" s="5"/>
      <c r="BB2669" s="5"/>
      <c r="BC2669" s="5" t="s">
        <v>16451</v>
      </c>
      <c r="BD2669" s="33" t="s">
        <v>173</v>
      </c>
      <c r="BE2669" s="41"/>
      <c r="BF2669" s="35"/>
      <c r="BG2669" s="33" t="s">
        <v>169</v>
      </c>
      <c r="BH2669" s="5"/>
      <c r="BI2669" s="33">
        <v>450.0</v>
      </c>
      <c r="BJ2669" s="33" t="s">
        <v>170</v>
      </c>
      <c r="BK2669" s="5"/>
      <c r="BL2669" s="5">
        <f t="shared" si="5"/>
        <v>5991.75</v>
      </c>
      <c r="BM2669" s="5"/>
      <c r="BN2669" s="5"/>
      <c r="BO2669" s="42">
        <f t="shared" si="6"/>
        <v>5991.75</v>
      </c>
      <c r="BP2669" s="44"/>
      <c r="BQ2669" s="45"/>
      <c r="BR2669" s="47"/>
      <c r="BS2669" s="45"/>
      <c r="BT2669" s="37"/>
      <c r="BU2669" s="5"/>
      <c r="BV2669" s="38"/>
      <c r="BW2669" s="48"/>
      <c r="BX2669" s="44"/>
      <c r="BY2669" s="44"/>
      <c r="BZ2669" s="33" t="s">
        <v>131</v>
      </c>
      <c r="CA2669" s="5"/>
      <c r="CB2669" s="5"/>
      <c r="CC2669" s="33" t="s">
        <v>177</v>
      </c>
      <c r="CD2669" s="5"/>
      <c r="CE2669" s="5"/>
      <c r="CF2669" s="33" t="s">
        <v>178</v>
      </c>
      <c r="CG2669" s="33" t="s">
        <v>16452</v>
      </c>
      <c r="CH2669" s="5"/>
      <c r="CI2669" s="5"/>
      <c r="CJ2669" s="5"/>
      <c r="CK2669" s="33"/>
      <c r="CL2669" s="49">
        <v>44946.0</v>
      </c>
      <c r="CM2669" s="33" t="s">
        <v>180</v>
      </c>
      <c r="CN2669" s="5"/>
      <c r="CO2669" s="33">
        <v>3.0</v>
      </c>
      <c r="CP2669" s="33" t="s">
        <v>181</v>
      </c>
      <c r="CQ2669" s="50" t="str">
        <f t="shared" si="7"/>
        <v>03/11/1954</v>
      </c>
      <c r="CR2669" s="33" t="s">
        <v>182</v>
      </c>
      <c r="CS2669" s="33">
        <v>7.0</v>
      </c>
      <c r="CT2669" s="33">
        <v>5.0</v>
      </c>
      <c r="CU2669" s="33">
        <v>25.0</v>
      </c>
      <c r="CV2669" s="33">
        <v>1258.0</v>
      </c>
      <c r="CW2669" s="5"/>
      <c r="CX2669" s="5"/>
      <c r="CY2669" s="33">
        <v>-99.8155555</v>
      </c>
      <c r="CZ2669" s="33">
        <v>20.6291667</v>
      </c>
      <c r="DA2669" s="33">
        <v>4.4219266E9</v>
      </c>
      <c r="DB2669" s="33">
        <v>1.0</v>
      </c>
      <c r="DC2669" s="33" t="s">
        <v>15501</v>
      </c>
      <c r="DD2669" s="33">
        <v>2023.0</v>
      </c>
      <c r="DE2669" s="33" t="s">
        <v>184</v>
      </c>
      <c r="DF2669" s="33"/>
      <c r="DG2669" s="33" t="s">
        <v>185</v>
      </c>
      <c r="DH2669" s="33" t="s">
        <v>186</v>
      </c>
      <c r="DI2669" s="5"/>
      <c r="DJ2669" s="5"/>
    </row>
    <row r="2670">
      <c r="A2670" s="33" t="s">
        <v>16453</v>
      </c>
      <c r="B2670" s="34">
        <v>44957.0</v>
      </c>
      <c r="C2670" s="35" t="s">
        <v>137</v>
      </c>
      <c r="D2670" s="35" t="s">
        <v>139</v>
      </c>
      <c r="E2670" s="35" t="s">
        <v>142</v>
      </c>
      <c r="F2670" s="36" t="s">
        <v>144</v>
      </c>
      <c r="G2670" s="33" t="s">
        <v>16454</v>
      </c>
      <c r="H2670" s="33" t="s">
        <v>1879</v>
      </c>
      <c r="I2670" s="33" t="s">
        <v>204</v>
      </c>
      <c r="J2670" s="33" t="s">
        <v>247</v>
      </c>
      <c r="K2670" s="35" t="s">
        <v>150</v>
      </c>
      <c r="L2670" s="33" t="s">
        <v>16449</v>
      </c>
      <c r="M2670" s="33" t="s">
        <v>8450</v>
      </c>
      <c r="N2670" s="33" t="s">
        <v>16442</v>
      </c>
      <c r="O2670" s="5"/>
      <c r="P2670" s="35" t="s">
        <v>234</v>
      </c>
      <c r="Q2670" s="35" t="s">
        <v>16442</v>
      </c>
      <c r="R2670" s="33">
        <v>76674.0</v>
      </c>
      <c r="S2670" s="37"/>
      <c r="T2670" s="33"/>
      <c r="U2670" s="33">
        <v>4.29</v>
      </c>
      <c r="V2670" s="33" t="s">
        <v>154</v>
      </c>
      <c r="W2670" s="33"/>
      <c r="X2670" s="33"/>
      <c r="Y2670" s="5"/>
      <c r="Z2670" s="5"/>
      <c r="AA2670" s="33">
        <v>1.0</v>
      </c>
      <c r="AB2670" s="33"/>
      <c r="AC2670" s="33">
        <v>1.0</v>
      </c>
      <c r="AD2670" s="5"/>
      <c r="AE2670" s="5"/>
      <c r="AF2670" s="5"/>
      <c r="AG2670" s="16"/>
      <c r="AH2670" s="38" t="str">
        <f t="shared" si="1"/>
        <v/>
      </c>
      <c r="AI2670" s="39">
        <f t="shared" si="2"/>
        <v>1</v>
      </c>
      <c r="AJ2670" s="37" t="str">
        <f t="shared" si="3"/>
        <v/>
      </c>
      <c r="AK2670" s="41" t="str">
        <f t="shared" si="4"/>
        <v/>
      </c>
      <c r="AL2670" s="35" t="s">
        <v>234</v>
      </c>
      <c r="AM2670" s="33" t="s">
        <v>16269</v>
      </c>
      <c r="AN2670" s="33" t="s">
        <v>16269</v>
      </c>
      <c r="AO2670" s="41"/>
      <c r="AP2670" s="33" t="s">
        <v>169</v>
      </c>
      <c r="AQ2670" s="33" t="s">
        <v>170</v>
      </c>
      <c r="AR2670" s="33">
        <v>450.0</v>
      </c>
      <c r="AS2670" s="42"/>
      <c r="AT2670" s="42"/>
      <c r="AU2670" s="42"/>
      <c r="AV2670" s="42"/>
      <c r="AW2670" s="42"/>
      <c r="AX2670" s="5"/>
      <c r="AY2670" s="33"/>
      <c r="AZ2670" s="33" t="s">
        <v>16455</v>
      </c>
      <c r="BA2670" s="5"/>
      <c r="BB2670" s="5"/>
      <c r="BC2670" s="5" t="s">
        <v>16456</v>
      </c>
      <c r="BD2670" s="33" t="s">
        <v>173</v>
      </c>
      <c r="BE2670" s="41"/>
      <c r="BF2670" s="35"/>
      <c r="BG2670" s="33" t="s">
        <v>169</v>
      </c>
      <c r="BH2670" s="5"/>
      <c r="BI2670" s="33">
        <v>450.0</v>
      </c>
      <c r="BJ2670" s="33" t="s">
        <v>170</v>
      </c>
      <c r="BK2670" s="5"/>
      <c r="BL2670" s="5">
        <f t="shared" si="5"/>
        <v>5991.75</v>
      </c>
      <c r="BM2670" s="5"/>
      <c r="BN2670" s="5"/>
      <c r="BO2670" s="42">
        <f t="shared" si="6"/>
        <v>5991.75</v>
      </c>
      <c r="BP2670" s="44"/>
      <c r="BQ2670" s="45"/>
      <c r="BR2670" s="47"/>
      <c r="BS2670" s="45"/>
      <c r="BT2670" s="37"/>
      <c r="BU2670" s="5"/>
      <c r="BV2670" s="38"/>
      <c r="BW2670" s="48"/>
      <c r="BX2670" s="44"/>
      <c r="BY2670" s="44"/>
      <c r="BZ2670" s="33" t="s">
        <v>131</v>
      </c>
      <c r="CA2670" s="5"/>
      <c r="CB2670" s="5"/>
      <c r="CC2670" s="33" t="s">
        <v>177</v>
      </c>
      <c r="CD2670" s="5"/>
      <c r="CE2670" s="5"/>
      <c r="CF2670" s="33" t="s">
        <v>178</v>
      </c>
      <c r="CG2670" s="33" t="s">
        <v>16457</v>
      </c>
      <c r="CH2670" s="5"/>
      <c r="CI2670" s="5"/>
      <c r="CJ2670" s="5"/>
      <c r="CK2670" s="33"/>
      <c r="CL2670" s="49">
        <v>44946.0</v>
      </c>
      <c r="CM2670" s="33" t="s">
        <v>180</v>
      </c>
      <c r="CN2670" s="5"/>
      <c r="CO2670" s="33">
        <v>3.0</v>
      </c>
      <c r="CP2670" s="33" t="s">
        <v>181</v>
      </c>
      <c r="CQ2670" s="50" t="str">
        <f t="shared" si="7"/>
        <v>13/10/1942</v>
      </c>
      <c r="CR2670" s="33" t="s">
        <v>182</v>
      </c>
      <c r="CS2670" s="33">
        <v>7.0</v>
      </c>
      <c r="CT2670" s="33">
        <v>5.0</v>
      </c>
      <c r="CU2670" s="33">
        <v>25.0</v>
      </c>
      <c r="CV2670" s="33">
        <v>1258.0</v>
      </c>
      <c r="CW2670" s="5"/>
      <c r="CX2670" s="5"/>
      <c r="CY2670" s="33">
        <v>-99.8155555</v>
      </c>
      <c r="CZ2670" s="33">
        <v>20.6291667</v>
      </c>
      <c r="DA2670" s="33">
        <v>4.4219266E9</v>
      </c>
      <c r="DB2670" s="33">
        <v>1.0</v>
      </c>
      <c r="DC2670" s="33" t="s">
        <v>15501</v>
      </c>
      <c r="DD2670" s="33">
        <v>2023.0</v>
      </c>
      <c r="DE2670" s="33" t="s">
        <v>184</v>
      </c>
      <c r="DF2670" s="33"/>
      <c r="DG2670" s="33" t="s">
        <v>185</v>
      </c>
      <c r="DH2670" s="33" t="s">
        <v>186</v>
      </c>
      <c r="DI2670" s="5"/>
      <c r="DJ2670" s="5"/>
    </row>
    <row r="2671">
      <c r="A2671" s="33" t="s">
        <v>16458</v>
      </c>
      <c r="B2671" s="34">
        <v>44957.0</v>
      </c>
      <c r="C2671" s="35" t="s">
        <v>137</v>
      </c>
      <c r="D2671" s="35" t="s">
        <v>139</v>
      </c>
      <c r="E2671" s="35" t="s">
        <v>142</v>
      </c>
      <c r="F2671" s="36" t="s">
        <v>144</v>
      </c>
      <c r="G2671" s="33" t="s">
        <v>16459</v>
      </c>
      <c r="H2671" s="33" t="s">
        <v>5754</v>
      </c>
      <c r="I2671" s="33" t="s">
        <v>204</v>
      </c>
      <c r="J2671" s="33" t="s">
        <v>247</v>
      </c>
      <c r="K2671" s="35" t="s">
        <v>150</v>
      </c>
      <c r="L2671" s="33" t="s">
        <v>16460</v>
      </c>
      <c r="M2671" s="33" t="s">
        <v>8450</v>
      </c>
      <c r="N2671" s="33" t="s">
        <v>16442</v>
      </c>
      <c r="O2671" s="5"/>
      <c r="P2671" s="35" t="s">
        <v>234</v>
      </c>
      <c r="Q2671" s="35" t="s">
        <v>16442</v>
      </c>
      <c r="R2671" s="33">
        <v>76674.0</v>
      </c>
      <c r="S2671" s="37"/>
      <c r="T2671" s="33"/>
      <c r="U2671" s="33">
        <v>2.15</v>
      </c>
      <c r="V2671" s="33" t="s">
        <v>154</v>
      </c>
      <c r="W2671" s="33"/>
      <c r="X2671" s="33"/>
      <c r="Y2671" s="5"/>
      <c r="Z2671" s="5"/>
      <c r="AA2671" s="33">
        <v>1.0</v>
      </c>
      <c r="AB2671" s="33"/>
      <c r="AC2671" s="33">
        <v>1.0</v>
      </c>
      <c r="AD2671" s="5"/>
      <c r="AE2671" s="5"/>
      <c r="AF2671" s="5"/>
      <c r="AG2671" s="16"/>
      <c r="AH2671" s="38" t="str">
        <f t="shared" si="1"/>
        <v/>
      </c>
      <c r="AI2671" s="39">
        <f t="shared" si="2"/>
        <v>1</v>
      </c>
      <c r="AJ2671" s="37" t="str">
        <f t="shared" si="3"/>
        <v/>
      </c>
      <c r="AK2671" s="41" t="str">
        <f t="shared" si="4"/>
        <v/>
      </c>
      <c r="AL2671" s="35" t="s">
        <v>234</v>
      </c>
      <c r="AM2671" s="33" t="s">
        <v>16269</v>
      </c>
      <c r="AN2671" s="33" t="s">
        <v>16269</v>
      </c>
      <c r="AO2671" s="41"/>
      <c r="AP2671" s="33" t="s">
        <v>169</v>
      </c>
      <c r="AQ2671" s="33" t="s">
        <v>170</v>
      </c>
      <c r="AR2671" s="33">
        <v>300.0</v>
      </c>
      <c r="AS2671" s="42"/>
      <c r="AT2671" s="42"/>
      <c r="AU2671" s="42"/>
      <c r="AV2671" s="42"/>
      <c r="AW2671" s="42"/>
      <c r="AX2671" s="5"/>
      <c r="AY2671" s="33"/>
      <c r="AZ2671" s="33" t="s">
        <v>16461</v>
      </c>
      <c r="BA2671" s="5"/>
      <c r="BB2671" s="5"/>
      <c r="BC2671" s="5" t="s">
        <v>16462</v>
      </c>
      <c r="BD2671" s="33" t="s">
        <v>173</v>
      </c>
      <c r="BE2671" s="41"/>
      <c r="BF2671" s="35"/>
      <c r="BG2671" s="33" t="s">
        <v>169</v>
      </c>
      <c r="BH2671" s="5"/>
      <c r="BI2671" s="33">
        <v>300.0</v>
      </c>
      <c r="BJ2671" s="33" t="s">
        <v>170</v>
      </c>
      <c r="BK2671" s="5"/>
      <c r="BL2671" s="5">
        <f t="shared" si="5"/>
        <v>3994.5</v>
      </c>
      <c r="BM2671" s="5"/>
      <c r="BN2671" s="5"/>
      <c r="BO2671" s="42">
        <f t="shared" si="6"/>
        <v>3994.5</v>
      </c>
      <c r="BP2671" s="44"/>
      <c r="BQ2671" s="45"/>
      <c r="BR2671" s="47"/>
      <c r="BS2671" s="45"/>
      <c r="BT2671" s="37"/>
      <c r="BU2671" s="5"/>
      <c r="BV2671" s="38"/>
      <c r="BW2671" s="48"/>
      <c r="BX2671" s="44"/>
      <c r="BY2671" s="44"/>
      <c r="BZ2671" s="33" t="s">
        <v>131</v>
      </c>
      <c r="CA2671" s="5"/>
      <c r="CB2671" s="5"/>
      <c r="CC2671" s="33" t="s">
        <v>177</v>
      </c>
      <c r="CD2671" s="5"/>
      <c r="CE2671" s="5"/>
      <c r="CF2671" s="33" t="s">
        <v>178</v>
      </c>
      <c r="CG2671" s="33" t="s">
        <v>16463</v>
      </c>
      <c r="CH2671" s="5"/>
      <c r="CI2671" s="5"/>
      <c r="CJ2671" s="5"/>
      <c r="CK2671" s="33"/>
      <c r="CL2671" s="49">
        <v>44946.0</v>
      </c>
      <c r="CM2671" s="33" t="s">
        <v>180</v>
      </c>
      <c r="CN2671" s="5"/>
      <c r="CO2671" s="33">
        <v>2.0</v>
      </c>
      <c r="CP2671" s="33" t="s">
        <v>181</v>
      </c>
      <c r="CQ2671" s="50" t="str">
        <f t="shared" si="7"/>
        <v>01/04/1948</v>
      </c>
      <c r="CR2671" s="33" t="s">
        <v>182</v>
      </c>
      <c r="CS2671" s="33">
        <v>7.0</v>
      </c>
      <c r="CT2671" s="33">
        <v>5.0</v>
      </c>
      <c r="CU2671" s="33">
        <v>25.0</v>
      </c>
      <c r="CV2671" s="33">
        <v>1258.0</v>
      </c>
      <c r="CW2671" s="5"/>
      <c r="CX2671" s="5"/>
      <c r="CY2671" s="33">
        <v>-99.8155555</v>
      </c>
      <c r="CZ2671" s="33">
        <v>20.6291667</v>
      </c>
      <c r="DA2671" s="33">
        <v>4.4219266E9</v>
      </c>
      <c r="DB2671" s="33">
        <v>1.0</v>
      </c>
      <c r="DC2671" s="33" t="s">
        <v>15501</v>
      </c>
      <c r="DD2671" s="33">
        <v>2023.0</v>
      </c>
      <c r="DE2671" s="33" t="s">
        <v>184</v>
      </c>
      <c r="DF2671" s="33"/>
      <c r="DG2671" s="33" t="s">
        <v>185</v>
      </c>
      <c r="DH2671" s="33" t="s">
        <v>186</v>
      </c>
      <c r="DI2671" s="5"/>
      <c r="DJ2671" s="5"/>
    </row>
    <row r="2672">
      <c r="A2672" s="33" t="s">
        <v>16464</v>
      </c>
      <c r="B2672" s="34">
        <v>44957.0</v>
      </c>
      <c r="C2672" s="35" t="s">
        <v>137</v>
      </c>
      <c r="D2672" s="35" t="s">
        <v>139</v>
      </c>
      <c r="E2672" s="35" t="s">
        <v>142</v>
      </c>
      <c r="F2672" s="36" t="s">
        <v>144</v>
      </c>
      <c r="G2672" s="33" t="s">
        <v>16465</v>
      </c>
      <c r="H2672" s="33" t="s">
        <v>581</v>
      </c>
      <c r="I2672" s="33" t="s">
        <v>455</v>
      </c>
      <c r="J2672" s="33" t="s">
        <v>455</v>
      </c>
      <c r="K2672" s="35" t="s">
        <v>150</v>
      </c>
      <c r="L2672" s="33" t="s">
        <v>16442</v>
      </c>
      <c r="M2672" s="33" t="s">
        <v>8450</v>
      </c>
      <c r="N2672" s="33" t="s">
        <v>16442</v>
      </c>
      <c r="O2672" s="5"/>
      <c r="P2672" s="35" t="s">
        <v>234</v>
      </c>
      <c r="Q2672" s="35" t="s">
        <v>16442</v>
      </c>
      <c r="R2672" s="33">
        <v>76674.0</v>
      </c>
      <c r="S2672" s="37"/>
      <c r="T2672" s="33"/>
      <c r="U2672" s="33">
        <v>3.83</v>
      </c>
      <c r="V2672" s="33" t="s">
        <v>154</v>
      </c>
      <c r="W2672" s="33"/>
      <c r="X2672" s="33"/>
      <c r="Y2672" s="5"/>
      <c r="Z2672" s="5"/>
      <c r="AA2672" s="33">
        <v>1.0</v>
      </c>
      <c r="AB2672" s="33"/>
      <c r="AC2672" s="33">
        <v>1.0</v>
      </c>
      <c r="AD2672" s="5"/>
      <c r="AE2672" s="5"/>
      <c r="AF2672" s="5"/>
      <c r="AG2672" s="16"/>
      <c r="AH2672" s="38" t="str">
        <f t="shared" si="1"/>
        <v/>
      </c>
      <c r="AI2672" s="39">
        <f t="shared" si="2"/>
        <v>1</v>
      </c>
      <c r="AJ2672" s="37" t="str">
        <f t="shared" si="3"/>
        <v/>
      </c>
      <c r="AK2672" s="41" t="str">
        <f t="shared" si="4"/>
        <v/>
      </c>
      <c r="AL2672" s="35" t="s">
        <v>234</v>
      </c>
      <c r="AM2672" s="33" t="s">
        <v>15496</v>
      </c>
      <c r="AN2672" s="33" t="s">
        <v>15497</v>
      </c>
      <c r="AO2672" s="41"/>
      <c r="AP2672" s="33" t="s">
        <v>169</v>
      </c>
      <c r="AQ2672" s="33" t="s">
        <v>170</v>
      </c>
      <c r="AR2672" s="33">
        <v>450.0</v>
      </c>
      <c r="AS2672" s="42"/>
      <c r="AT2672" s="42"/>
      <c r="AU2672" s="42"/>
      <c r="AV2672" s="42"/>
      <c r="AW2672" s="42"/>
      <c r="AX2672" s="5"/>
      <c r="AY2672" s="33"/>
      <c r="AZ2672" s="33" t="s">
        <v>16466</v>
      </c>
      <c r="BA2672" s="5"/>
      <c r="BB2672" s="5"/>
      <c r="BC2672" s="5" t="s">
        <v>16467</v>
      </c>
      <c r="BD2672" s="33" t="s">
        <v>173</v>
      </c>
      <c r="BE2672" s="41"/>
      <c r="BF2672" s="35"/>
      <c r="BG2672" s="33" t="s">
        <v>169</v>
      </c>
      <c r="BH2672" s="5"/>
      <c r="BI2672" s="33">
        <v>450.0</v>
      </c>
      <c r="BJ2672" s="33" t="s">
        <v>170</v>
      </c>
      <c r="BK2672" s="5"/>
      <c r="BL2672" s="5">
        <f t="shared" si="5"/>
        <v>5991.75</v>
      </c>
      <c r="BM2672" s="5"/>
      <c r="BN2672" s="5"/>
      <c r="BO2672" s="42">
        <f t="shared" si="6"/>
        <v>5991.75</v>
      </c>
      <c r="BP2672" s="44"/>
      <c r="BQ2672" s="45"/>
      <c r="BR2672" s="47"/>
      <c r="BS2672" s="45"/>
      <c r="BT2672" s="37"/>
      <c r="BU2672" s="5"/>
      <c r="BV2672" s="38"/>
      <c r="BW2672" s="48"/>
      <c r="BX2672" s="44"/>
      <c r="BY2672" s="44"/>
      <c r="BZ2672" s="33" t="s">
        <v>131</v>
      </c>
      <c r="CA2672" s="5"/>
      <c r="CB2672" s="5"/>
      <c r="CC2672" s="33" t="s">
        <v>177</v>
      </c>
      <c r="CD2672" s="5"/>
      <c r="CE2672" s="5"/>
      <c r="CF2672" s="33" t="s">
        <v>178</v>
      </c>
      <c r="CG2672" s="33" t="s">
        <v>16468</v>
      </c>
      <c r="CH2672" s="5"/>
      <c r="CI2672" s="5"/>
      <c r="CJ2672" s="5"/>
      <c r="CK2672" s="33"/>
      <c r="CL2672" s="49">
        <v>44946.0</v>
      </c>
      <c r="CM2672" s="33" t="s">
        <v>180</v>
      </c>
      <c r="CN2672" s="5"/>
      <c r="CO2672" s="33">
        <v>3.0</v>
      </c>
      <c r="CP2672" s="33" t="s">
        <v>181</v>
      </c>
      <c r="CQ2672" s="50" t="str">
        <f t="shared" si="7"/>
        <v>24/06/1940</v>
      </c>
      <c r="CR2672" s="33" t="s">
        <v>182</v>
      </c>
      <c r="CS2672" s="33">
        <v>7.0</v>
      </c>
      <c r="CT2672" s="33">
        <v>5.0</v>
      </c>
      <c r="CU2672" s="33">
        <v>25.0</v>
      </c>
      <c r="CV2672" s="33">
        <v>1258.0</v>
      </c>
      <c r="CW2672" s="5"/>
      <c r="CX2672" s="5"/>
      <c r="CY2672" s="33">
        <v>-99.8155555</v>
      </c>
      <c r="CZ2672" s="33">
        <v>20.6291667</v>
      </c>
      <c r="DA2672" s="33">
        <v>4.4219266E9</v>
      </c>
      <c r="DB2672" s="33">
        <v>1.0</v>
      </c>
      <c r="DC2672" s="33" t="s">
        <v>15501</v>
      </c>
      <c r="DD2672" s="33">
        <v>2023.0</v>
      </c>
      <c r="DE2672" s="33" t="s">
        <v>184</v>
      </c>
      <c r="DF2672" s="33"/>
      <c r="DG2672" s="33" t="s">
        <v>185</v>
      </c>
      <c r="DH2672" s="33" t="s">
        <v>186</v>
      </c>
      <c r="DI2672" s="5"/>
      <c r="DJ2672" s="5"/>
    </row>
    <row r="2673">
      <c r="A2673" s="33" t="s">
        <v>16469</v>
      </c>
      <c r="B2673" s="34">
        <v>44957.0</v>
      </c>
      <c r="C2673" s="35" t="s">
        <v>137</v>
      </c>
      <c r="D2673" s="35" t="s">
        <v>139</v>
      </c>
      <c r="E2673" s="35" t="s">
        <v>142</v>
      </c>
      <c r="F2673" s="36" t="s">
        <v>144</v>
      </c>
      <c r="G2673" s="33" t="s">
        <v>16470</v>
      </c>
      <c r="H2673" s="33" t="s">
        <v>6474</v>
      </c>
      <c r="I2673" s="33" t="s">
        <v>455</v>
      </c>
      <c r="J2673" s="33" t="s">
        <v>980</v>
      </c>
      <c r="K2673" s="35" t="s">
        <v>150</v>
      </c>
      <c r="L2673" s="33" t="s">
        <v>16442</v>
      </c>
      <c r="M2673" s="33" t="s">
        <v>8450</v>
      </c>
      <c r="N2673" s="33" t="s">
        <v>16442</v>
      </c>
      <c r="O2673" s="5"/>
      <c r="P2673" s="35" t="s">
        <v>234</v>
      </c>
      <c r="Q2673" s="35" t="s">
        <v>16442</v>
      </c>
      <c r="R2673" s="33">
        <v>76670.0</v>
      </c>
      <c r="S2673" s="37"/>
      <c r="T2673" s="33"/>
      <c r="U2673" s="33">
        <v>6.47</v>
      </c>
      <c r="V2673" s="33" t="s">
        <v>154</v>
      </c>
      <c r="W2673" s="33"/>
      <c r="X2673" s="33"/>
      <c r="Y2673" s="5"/>
      <c r="Z2673" s="5"/>
      <c r="AA2673" s="33">
        <v>1.0</v>
      </c>
      <c r="AB2673" s="33"/>
      <c r="AC2673" s="33">
        <v>1.0</v>
      </c>
      <c r="AD2673" s="5"/>
      <c r="AE2673" s="5"/>
      <c r="AF2673" s="5"/>
      <c r="AG2673" s="16"/>
      <c r="AH2673" s="38" t="str">
        <f t="shared" si="1"/>
        <v/>
      </c>
      <c r="AI2673" s="39">
        <f t="shared" si="2"/>
        <v>1</v>
      </c>
      <c r="AJ2673" s="37" t="str">
        <f t="shared" si="3"/>
        <v/>
      </c>
      <c r="AK2673" s="41" t="str">
        <f t="shared" si="4"/>
        <v/>
      </c>
      <c r="AL2673" s="35" t="s">
        <v>234</v>
      </c>
      <c r="AM2673" s="33" t="s">
        <v>15496</v>
      </c>
      <c r="AN2673" s="33" t="s">
        <v>15497</v>
      </c>
      <c r="AO2673" s="41"/>
      <c r="AP2673" s="33" t="s">
        <v>169</v>
      </c>
      <c r="AQ2673" s="33" t="s">
        <v>170</v>
      </c>
      <c r="AR2673" s="33">
        <v>450.0</v>
      </c>
      <c r="AS2673" s="42"/>
      <c r="AT2673" s="42"/>
      <c r="AU2673" s="42"/>
      <c r="AV2673" s="42"/>
      <c r="AW2673" s="42"/>
      <c r="AX2673" s="5"/>
      <c r="AY2673" s="33"/>
      <c r="AZ2673" s="33" t="s">
        <v>16471</v>
      </c>
      <c r="BA2673" s="5"/>
      <c r="BB2673" s="5"/>
      <c r="BC2673" s="5" t="s">
        <v>16472</v>
      </c>
      <c r="BD2673" s="33" t="s">
        <v>173</v>
      </c>
      <c r="BE2673" s="41"/>
      <c r="BF2673" s="35"/>
      <c r="BG2673" s="33" t="s">
        <v>169</v>
      </c>
      <c r="BH2673" s="5"/>
      <c r="BI2673" s="33">
        <v>450.0</v>
      </c>
      <c r="BJ2673" s="33" t="s">
        <v>170</v>
      </c>
      <c r="BK2673" s="5"/>
      <c r="BL2673" s="5">
        <f t="shared" si="5"/>
        <v>5991.75</v>
      </c>
      <c r="BM2673" s="5"/>
      <c r="BN2673" s="5"/>
      <c r="BO2673" s="42">
        <f t="shared" si="6"/>
        <v>5991.75</v>
      </c>
      <c r="BP2673" s="44"/>
      <c r="BQ2673" s="45"/>
      <c r="BR2673" s="47"/>
      <c r="BS2673" s="45"/>
      <c r="BT2673" s="37"/>
      <c r="BU2673" s="5"/>
      <c r="BV2673" s="38"/>
      <c r="BW2673" s="48"/>
      <c r="BX2673" s="44"/>
      <c r="BY2673" s="44"/>
      <c r="BZ2673" s="33" t="s">
        <v>131</v>
      </c>
      <c r="CA2673" s="5"/>
      <c r="CB2673" s="5"/>
      <c r="CC2673" s="33" t="s">
        <v>177</v>
      </c>
      <c r="CD2673" s="5"/>
      <c r="CE2673" s="5"/>
      <c r="CF2673" s="33" t="s">
        <v>178</v>
      </c>
      <c r="CG2673" s="33" t="s">
        <v>16473</v>
      </c>
      <c r="CH2673" s="5"/>
      <c r="CI2673" s="5"/>
      <c r="CJ2673" s="5"/>
      <c r="CK2673" s="33"/>
      <c r="CL2673" s="49">
        <v>44946.0</v>
      </c>
      <c r="CM2673" s="33" t="s">
        <v>180</v>
      </c>
      <c r="CN2673" s="5"/>
      <c r="CO2673" s="33">
        <v>3.0</v>
      </c>
      <c r="CP2673" s="33" t="s">
        <v>181</v>
      </c>
      <c r="CQ2673" s="50" t="str">
        <f t="shared" si="7"/>
        <v>15/02/1928</v>
      </c>
      <c r="CR2673" s="33" t="s">
        <v>182</v>
      </c>
      <c r="CS2673" s="33">
        <v>7.0</v>
      </c>
      <c r="CT2673" s="33">
        <v>5.0</v>
      </c>
      <c r="CU2673" s="33">
        <v>25.0</v>
      </c>
      <c r="CV2673" s="33">
        <v>1258.0</v>
      </c>
      <c r="CW2673" s="5"/>
      <c r="CX2673" s="5"/>
      <c r="CY2673" s="33">
        <v>-99.8155555</v>
      </c>
      <c r="CZ2673" s="33">
        <v>20.6291667</v>
      </c>
      <c r="DA2673" s="33">
        <v>4.4219266E9</v>
      </c>
      <c r="DB2673" s="33">
        <v>1.0</v>
      </c>
      <c r="DC2673" s="33" t="s">
        <v>15501</v>
      </c>
      <c r="DD2673" s="33">
        <v>2023.0</v>
      </c>
      <c r="DE2673" s="33" t="s">
        <v>184</v>
      </c>
      <c r="DF2673" s="33"/>
      <c r="DG2673" s="33" t="s">
        <v>185</v>
      </c>
      <c r="DH2673" s="33" t="s">
        <v>186</v>
      </c>
      <c r="DI2673" s="5"/>
      <c r="DJ2673" s="5"/>
    </row>
    <row r="2674">
      <c r="A2674" s="33" t="s">
        <v>16474</v>
      </c>
      <c r="B2674" s="34">
        <v>44957.0</v>
      </c>
      <c r="C2674" s="35" t="s">
        <v>137</v>
      </c>
      <c r="D2674" s="35" t="s">
        <v>139</v>
      </c>
      <c r="E2674" s="35" t="s">
        <v>142</v>
      </c>
      <c r="F2674" s="36" t="s">
        <v>144</v>
      </c>
      <c r="G2674" s="33" t="s">
        <v>16475</v>
      </c>
      <c r="H2674" s="33" t="s">
        <v>413</v>
      </c>
      <c r="I2674" s="33" t="s">
        <v>455</v>
      </c>
      <c r="J2674" s="33" t="s">
        <v>204</v>
      </c>
      <c r="K2674" s="35" t="s">
        <v>150</v>
      </c>
      <c r="L2674" s="33" t="s">
        <v>16442</v>
      </c>
      <c r="M2674" s="33" t="s">
        <v>8450</v>
      </c>
      <c r="N2674" s="33" t="s">
        <v>16442</v>
      </c>
      <c r="O2674" s="5"/>
      <c r="P2674" s="35" t="s">
        <v>234</v>
      </c>
      <c r="Q2674" s="35" t="s">
        <v>16442</v>
      </c>
      <c r="R2674" s="33">
        <v>76670.0</v>
      </c>
      <c r="S2674" s="37"/>
      <c r="T2674" s="33"/>
      <c r="U2674" s="33">
        <v>7.44</v>
      </c>
      <c r="V2674" s="33" t="s">
        <v>154</v>
      </c>
      <c r="W2674" s="33"/>
      <c r="X2674" s="33"/>
      <c r="Y2674" s="5"/>
      <c r="Z2674" s="5"/>
      <c r="AA2674" s="33">
        <v>1.0</v>
      </c>
      <c r="AB2674" s="33">
        <v>1.0</v>
      </c>
      <c r="AC2674" s="33"/>
      <c r="AD2674" s="5"/>
      <c r="AE2674" s="5"/>
      <c r="AF2674" s="5"/>
      <c r="AG2674" s="16"/>
      <c r="AH2674" s="38">
        <f t="shared" si="1"/>
        <v>1</v>
      </c>
      <c r="AI2674" s="39" t="str">
        <f t="shared" si="2"/>
        <v/>
      </c>
      <c r="AJ2674" s="37" t="str">
        <f t="shared" si="3"/>
        <v/>
      </c>
      <c r="AK2674" s="41" t="str">
        <f t="shared" si="4"/>
        <v/>
      </c>
      <c r="AL2674" s="35" t="s">
        <v>234</v>
      </c>
      <c r="AM2674" s="33" t="s">
        <v>15496</v>
      </c>
      <c r="AN2674" s="33" t="s">
        <v>15497</v>
      </c>
      <c r="AO2674" s="41"/>
      <c r="AP2674" s="33" t="s">
        <v>169</v>
      </c>
      <c r="AQ2674" s="33" t="s">
        <v>170</v>
      </c>
      <c r="AR2674" s="33">
        <v>450.0</v>
      </c>
      <c r="AS2674" s="42"/>
      <c r="AT2674" s="42"/>
      <c r="AU2674" s="42"/>
      <c r="AV2674" s="42"/>
      <c r="AW2674" s="42"/>
      <c r="AX2674" s="5"/>
      <c r="AY2674" s="33"/>
      <c r="AZ2674" s="33" t="s">
        <v>16476</v>
      </c>
      <c r="BA2674" s="5"/>
      <c r="BB2674" s="5"/>
      <c r="BC2674" s="5" t="s">
        <v>16477</v>
      </c>
      <c r="BD2674" s="33" t="s">
        <v>173</v>
      </c>
      <c r="BE2674" s="41"/>
      <c r="BF2674" s="35"/>
      <c r="BG2674" s="33" t="s">
        <v>169</v>
      </c>
      <c r="BH2674" s="5"/>
      <c r="BI2674" s="33">
        <v>450.0</v>
      </c>
      <c r="BJ2674" s="33" t="s">
        <v>170</v>
      </c>
      <c r="BK2674" s="5"/>
      <c r="BL2674" s="5">
        <f t="shared" si="5"/>
        <v>5991.75</v>
      </c>
      <c r="BM2674" s="5"/>
      <c r="BN2674" s="5"/>
      <c r="BO2674" s="42">
        <f t="shared" si="6"/>
        <v>5991.75</v>
      </c>
      <c r="BP2674" s="44"/>
      <c r="BQ2674" s="45"/>
      <c r="BR2674" s="47"/>
      <c r="BS2674" s="45"/>
      <c r="BT2674" s="37"/>
      <c r="BU2674" s="5"/>
      <c r="BV2674" s="38"/>
      <c r="BW2674" s="48"/>
      <c r="BX2674" s="44"/>
      <c r="BY2674" s="44"/>
      <c r="BZ2674" s="33" t="s">
        <v>131</v>
      </c>
      <c r="CA2674" s="5"/>
      <c r="CB2674" s="5"/>
      <c r="CC2674" s="33" t="s">
        <v>177</v>
      </c>
      <c r="CD2674" s="5"/>
      <c r="CE2674" s="5"/>
      <c r="CF2674" s="33" t="s">
        <v>178</v>
      </c>
      <c r="CG2674" s="33" t="s">
        <v>16478</v>
      </c>
      <c r="CH2674" s="5"/>
      <c r="CI2674" s="5"/>
      <c r="CJ2674" s="5"/>
      <c r="CK2674" s="33"/>
      <c r="CL2674" s="49">
        <v>44946.0</v>
      </c>
      <c r="CM2674" s="33" t="s">
        <v>180</v>
      </c>
      <c r="CN2674" s="5"/>
      <c r="CO2674" s="33">
        <v>3.0</v>
      </c>
      <c r="CP2674" s="33" t="s">
        <v>181</v>
      </c>
      <c r="CQ2674" s="50" t="str">
        <f t="shared" si="7"/>
        <v>12/01/1966</v>
      </c>
      <c r="CR2674" s="33" t="s">
        <v>243</v>
      </c>
      <c r="CS2674" s="33">
        <v>7.0</v>
      </c>
      <c r="CT2674" s="33">
        <v>5.0</v>
      </c>
      <c r="CU2674" s="33">
        <v>25.0</v>
      </c>
      <c r="CV2674" s="33">
        <v>1258.0</v>
      </c>
      <c r="CW2674" s="5"/>
      <c r="CX2674" s="5"/>
      <c r="CY2674" s="33">
        <v>-99.8155555</v>
      </c>
      <c r="CZ2674" s="33">
        <v>20.6291667</v>
      </c>
      <c r="DA2674" s="33">
        <v>4.4219266E9</v>
      </c>
      <c r="DB2674" s="33">
        <v>1.0</v>
      </c>
      <c r="DC2674" s="33" t="s">
        <v>15501</v>
      </c>
      <c r="DD2674" s="33">
        <v>2023.0</v>
      </c>
      <c r="DE2674" s="33" t="s">
        <v>184</v>
      </c>
      <c r="DF2674" s="33"/>
      <c r="DG2674" s="33" t="s">
        <v>185</v>
      </c>
      <c r="DH2674" s="33" t="s">
        <v>186</v>
      </c>
      <c r="DI2674" s="5"/>
      <c r="DJ2674" s="5"/>
    </row>
    <row r="2675">
      <c r="A2675" s="33" t="s">
        <v>16479</v>
      </c>
      <c r="B2675" s="34">
        <v>44957.0</v>
      </c>
      <c r="C2675" s="35" t="s">
        <v>137</v>
      </c>
      <c r="D2675" s="35" t="s">
        <v>139</v>
      </c>
      <c r="E2675" s="35" t="s">
        <v>142</v>
      </c>
      <c r="F2675" s="36" t="s">
        <v>144</v>
      </c>
      <c r="G2675" s="33" t="s">
        <v>16480</v>
      </c>
      <c r="H2675" s="33" t="s">
        <v>15016</v>
      </c>
      <c r="I2675" s="33" t="s">
        <v>247</v>
      </c>
      <c r="J2675" s="33" t="s">
        <v>358</v>
      </c>
      <c r="K2675" s="35" t="s">
        <v>150</v>
      </c>
      <c r="L2675" s="33" t="s">
        <v>16442</v>
      </c>
      <c r="M2675" s="33" t="s">
        <v>8450</v>
      </c>
      <c r="N2675" s="33" t="s">
        <v>16442</v>
      </c>
      <c r="O2675" s="5"/>
      <c r="P2675" s="35" t="s">
        <v>234</v>
      </c>
      <c r="Q2675" s="35" t="s">
        <v>16442</v>
      </c>
      <c r="R2675" s="33">
        <v>76674.0</v>
      </c>
      <c r="S2675" s="37"/>
      <c r="T2675" s="33"/>
      <c r="U2675" s="33">
        <v>3.92</v>
      </c>
      <c r="V2675" s="33" t="s">
        <v>154</v>
      </c>
      <c r="W2675" s="33"/>
      <c r="X2675" s="33"/>
      <c r="Y2675" s="5"/>
      <c r="Z2675" s="5"/>
      <c r="AA2675" s="33">
        <v>1.0</v>
      </c>
      <c r="AB2675" s="33">
        <v>1.0</v>
      </c>
      <c r="AC2675" s="33"/>
      <c r="AD2675" s="5"/>
      <c r="AE2675" s="5"/>
      <c r="AF2675" s="5"/>
      <c r="AG2675" s="16"/>
      <c r="AH2675" s="38">
        <f t="shared" si="1"/>
        <v>1</v>
      </c>
      <c r="AI2675" s="39" t="str">
        <f t="shared" si="2"/>
        <v/>
      </c>
      <c r="AJ2675" s="37" t="str">
        <f t="shared" si="3"/>
        <v/>
      </c>
      <c r="AK2675" s="41" t="str">
        <f t="shared" si="4"/>
        <v/>
      </c>
      <c r="AL2675" s="35" t="s">
        <v>234</v>
      </c>
      <c r="AM2675" s="33" t="s">
        <v>15496</v>
      </c>
      <c r="AN2675" s="33" t="s">
        <v>15497</v>
      </c>
      <c r="AO2675" s="41"/>
      <c r="AP2675" s="33" t="s">
        <v>169</v>
      </c>
      <c r="AQ2675" s="33" t="s">
        <v>170</v>
      </c>
      <c r="AR2675" s="33">
        <v>450.0</v>
      </c>
      <c r="AS2675" s="42"/>
      <c r="AT2675" s="42"/>
      <c r="AU2675" s="42"/>
      <c r="AV2675" s="42"/>
      <c r="AW2675" s="42"/>
      <c r="AX2675" s="5"/>
      <c r="AY2675" s="33"/>
      <c r="AZ2675" s="33" t="s">
        <v>16481</v>
      </c>
      <c r="BA2675" s="5"/>
      <c r="BB2675" s="5"/>
      <c r="BC2675" s="5" t="s">
        <v>16482</v>
      </c>
      <c r="BD2675" s="33" t="s">
        <v>173</v>
      </c>
      <c r="BE2675" s="41"/>
      <c r="BF2675" s="35"/>
      <c r="BG2675" s="33" t="s">
        <v>169</v>
      </c>
      <c r="BH2675" s="5"/>
      <c r="BI2675" s="33">
        <v>450.0</v>
      </c>
      <c r="BJ2675" s="33" t="s">
        <v>170</v>
      </c>
      <c r="BK2675" s="5"/>
      <c r="BL2675" s="5">
        <f t="shared" si="5"/>
        <v>5991.75</v>
      </c>
      <c r="BM2675" s="5"/>
      <c r="BN2675" s="5"/>
      <c r="BO2675" s="42">
        <f t="shared" si="6"/>
        <v>5991.75</v>
      </c>
      <c r="BP2675" s="44"/>
      <c r="BQ2675" s="45"/>
      <c r="BR2675" s="47"/>
      <c r="BS2675" s="45"/>
      <c r="BT2675" s="37"/>
      <c r="BU2675" s="5"/>
      <c r="BV2675" s="38"/>
      <c r="BW2675" s="48"/>
      <c r="BX2675" s="44"/>
      <c r="BY2675" s="44"/>
      <c r="BZ2675" s="33" t="s">
        <v>131</v>
      </c>
      <c r="CA2675" s="5"/>
      <c r="CB2675" s="5"/>
      <c r="CC2675" s="33" t="s">
        <v>177</v>
      </c>
      <c r="CD2675" s="5"/>
      <c r="CE2675" s="5"/>
      <c r="CF2675" s="33" t="s">
        <v>178</v>
      </c>
      <c r="CG2675" s="33" t="s">
        <v>16483</v>
      </c>
      <c r="CH2675" s="5"/>
      <c r="CI2675" s="5"/>
      <c r="CJ2675" s="5"/>
      <c r="CK2675" s="33"/>
      <c r="CL2675" s="49">
        <v>44946.0</v>
      </c>
      <c r="CM2675" s="33" t="s">
        <v>180</v>
      </c>
      <c r="CN2675" s="5"/>
      <c r="CO2675" s="33">
        <v>3.0</v>
      </c>
      <c r="CP2675" s="33" t="s">
        <v>181</v>
      </c>
      <c r="CQ2675" s="50" t="str">
        <f t="shared" si="7"/>
        <v>01/02/1959</v>
      </c>
      <c r="CR2675" s="33" t="s">
        <v>243</v>
      </c>
      <c r="CS2675" s="33">
        <v>7.0</v>
      </c>
      <c r="CT2675" s="33">
        <v>5.0</v>
      </c>
      <c r="CU2675" s="33">
        <v>25.0</v>
      </c>
      <c r="CV2675" s="33">
        <v>1258.0</v>
      </c>
      <c r="CW2675" s="5"/>
      <c r="CX2675" s="5"/>
      <c r="CY2675" s="33">
        <v>-99.8155555</v>
      </c>
      <c r="CZ2675" s="33">
        <v>20.6291667</v>
      </c>
      <c r="DA2675" s="33">
        <v>4.4219266E9</v>
      </c>
      <c r="DB2675" s="33">
        <v>1.0</v>
      </c>
      <c r="DC2675" s="33" t="s">
        <v>15501</v>
      </c>
      <c r="DD2675" s="33">
        <v>2023.0</v>
      </c>
      <c r="DE2675" s="33" t="s">
        <v>184</v>
      </c>
      <c r="DF2675" s="33"/>
      <c r="DG2675" s="33" t="s">
        <v>185</v>
      </c>
      <c r="DH2675" s="33" t="s">
        <v>186</v>
      </c>
      <c r="DI2675" s="5"/>
      <c r="DJ2675" s="5"/>
    </row>
    <row r="2676">
      <c r="A2676" s="33" t="s">
        <v>16484</v>
      </c>
      <c r="B2676" s="34">
        <v>44957.0</v>
      </c>
      <c r="C2676" s="35" t="s">
        <v>137</v>
      </c>
      <c r="D2676" s="35" t="s">
        <v>139</v>
      </c>
      <c r="E2676" s="35" t="s">
        <v>142</v>
      </c>
      <c r="F2676" s="36" t="s">
        <v>144</v>
      </c>
      <c r="G2676" s="33" t="s">
        <v>16485</v>
      </c>
      <c r="H2676" s="33" t="s">
        <v>7467</v>
      </c>
      <c r="I2676" s="33" t="s">
        <v>247</v>
      </c>
      <c r="J2676" s="33" t="s">
        <v>455</v>
      </c>
      <c r="K2676" s="35" t="s">
        <v>150</v>
      </c>
      <c r="L2676" s="33" t="s">
        <v>10462</v>
      </c>
      <c r="M2676" s="33" t="s">
        <v>8450</v>
      </c>
      <c r="N2676" s="33" t="s">
        <v>16442</v>
      </c>
      <c r="O2676" s="5"/>
      <c r="P2676" s="35" t="s">
        <v>234</v>
      </c>
      <c r="Q2676" s="35" t="s">
        <v>16442</v>
      </c>
      <c r="R2676" s="33">
        <v>76674.0</v>
      </c>
      <c r="S2676" s="37"/>
      <c r="T2676" s="33"/>
      <c r="U2676" s="33">
        <v>2.3</v>
      </c>
      <c r="V2676" s="33" t="s">
        <v>154</v>
      </c>
      <c r="W2676" s="33"/>
      <c r="X2676" s="33"/>
      <c r="Y2676" s="5"/>
      <c r="Z2676" s="5"/>
      <c r="AA2676" s="33">
        <v>1.0</v>
      </c>
      <c r="AB2676" s="33"/>
      <c r="AC2676" s="33">
        <v>1.0</v>
      </c>
      <c r="AD2676" s="5"/>
      <c r="AE2676" s="5"/>
      <c r="AF2676" s="5"/>
      <c r="AG2676" s="16"/>
      <c r="AH2676" s="38" t="str">
        <f t="shared" si="1"/>
        <v/>
      </c>
      <c r="AI2676" s="39">
        <f t="shared" si="2"/>
        <v>1</v>
      </c>
      <c r="AJ2676" s="37" t="str">
        <f t="shared" si="3"/>
        <v/>
      </c>
      <c r="AK2676" s="41" t="str">
        <f t="shared" si="4"/>
        <v/>
      </c>
      <c r="AL2676" s="35" t="s">
        <v>234</v>
      </c>
      <c r="AM2676" s="33" t="s">
        <v>15496</v>
      </c>
      <c r="AN2676" s="33" t="s">
        <v>15497</v>
      </c>
      <c r="AO2676" s="41"/>
      <c r="AP2676" s="33" t="s">
        <v>169</v>
      </c>
      <c r="AQ2676" s="33" t="s">
        <v>170</v>
      </c>
      <c r="AR2676" s="33">
        <v>300.0</v>
      </c>
      <c r="AS2676" s="42"/>
      <c r="AT2676" s="42"/>
      <c r="AU2676" s="42"/>
      <c r="AV2676" s="42"/>
      <c r="AW2676" s="42"/>
      <c r="AX2676" s="5"/>
      <c r="AY2676" s="33"/>
      <c r="AZ2676" s="33" t="s">
        <v>16486</v>
      </c>
      <c r="BA2676" s="5"/>
      <c r="BB2676" s="5"/>
      <c r="BC2676" s="5" t="s">
        <v>16487</v>
      </c>
      <c r="BD2676" s="33" t="s">
        <v>173</v>
      </c>
      <c r="BE2676" s="41"/>
      <c r="BF2676" s="35"/>
      <c r="BG2676" s="33" t="s">
        <v>169</v>
      </c>
      <c r="BH2676" s="5"/>
      <c r="BI2676" s="33">
        <v>300.0</v>
      </c>
      <c r="BJ2676" s="33" t="s">
        <v>170</v>
      </c>
      <c r="BK2676" s="5"/>
      <c r="BL2676" s="5">
        <f t="shared" si="5"/>
        <v>3994.5</v>
      </c>
      <c r="BM2676" s="5"/>
      <c r="BN2676" s="5"/>
      <c r="BO2676" s="42">
        <f t="shared" si="6"/>
        <v>3994.5</v>
      </c>
      <c r="BP2676" s="44"/>
      <c r="BQ2676" s="45"/>
      <c r="BR2676" s="47"/>
      <c r="BS2676" s="45"/>
      <c r="BT2676" s="37"/>
      <c r="BU2676" s="5"/>
      <c r="BV2676" s="38"/>
      <c r="BW2676" s="48"/>
      <c r="BX2676" s="44"/>
      <c r="BY2676" s="44"/>
      <c r="BZ2676" s="33" t="s">
        <v>131</v>
      </c>
      <c r="CA2676" s="5"/>
      <c r="CB2676" s="5"/>
      <c r="CC2676" s="33" t="s">
        <v>177</v>
      </c>
      <c r="CD2676" s="5"/>
      <c r="CE2676" s="5"/>
      <c r="CF2676" s="33" t="s">
        <v>178</v>
      </c>
      <c r="CG2676" s="33" t="s">
        <v>16488</v>
      </c>
      <c r="CH2676" s="5"/>
      <c r="CI2676" s="5"/>
      <c r="CJ2676" s="5"/>
      <c r="CK2676" s="33"/>
      <c r="CL2676" s="49">
        <v>44946.0</v>
      </c>
      <c r="CM2676" s="33" t="s">
        <v>180</v>
      </c>
      <c r="CN2676" s="5"/>
      <c r="CO2676" s="33">
        <v>2.0</v>
      </c>
      <c r="CP2676" s="33" t="s">
        <v>181</v>
      </c>
      <c r="CQ2676" s="50" t="str">
        <f t="shared" si="7"/>
        <v>25/05/1955</v>
      </c>
      <c r="CR2676" s="33" t="s">
        <v>182</v>
      </c>
      <c r="CS2676" s="33">
        <v>7.0</v>
      </c>
      <c r="CT2676" s="33">
        <v>5.0</v>
      </c>
      <c r="CU2676" s="33">
        <v>25.0</v>
      </c>
      <c r="CV2676" s="33">
        <v>1258.0</v>
      </c>
      <c r="CW2676" s="5"/>
      <c r="CX2676" s="5"/>
      <c r="CY2676" s="33">
        <v>-99.8155555</v>
      </c>
      <c r="CZ2676" s="33">
        <v>20.6291667</v>
      </c>
      <c r="DA2676" s="33">
        <v>4.4219266E9</v>
      </c>
      <c r="DB2676" s="33">
        <v>1.0</v>
      </c>
      <c r="DC2676" s="33" t="s">
        <v>15501</v>
      </c>
      <c r="DD2676" s="33">
        <v>2023.0</v>
      </c>
      <c r="DE2676" s="33" t="s">
        <v>184</v>
      </c>
      <c r="DF2676" s="33"/>
      <c r="DG2676" s="33" t="s">
        <v>185</v>
      </c>
      <c r="DH2676" s="33" t="s">
        <v>186</v>
      </c>
      <c r="DI2676" s="5"/>
      <c r="DJ2676" s="5"/>
    </row>
    <row r="2677">
      <c r="A2677" s="33" t="s">
        <v>16489</v>
      </c>
      <c r="B2677" s="34">
        <v>44957.0</v>
      </c>
      <c r="C2677" s="35" t="s">
        <v>137</v>
      </c>
      <c r="D2677" s="35" t="s">
        <v>139</v>
      </c>
      <c r="E2677" s="35" t="s">
        <v>142</v>
      </c>
      <c r="F2677" s="36" t="s">
        <v>144</v>
      </c>
      <c r="G2677" s="33" t="s">
        <v>16490</v>
      </c>
      <c r="H2677" s="33" t="s">
        <v>16491</v>
      </c>
      <c r="I2677" s="33" t="s">
        <v>231</v>
      </c>
      <c r="J2677" s="33" t="s">
        <v>439</v>
      </c>
      <c r="K2677" s="35" t="s">
        <v>421</v>
      </c>
      <c r="L2677" s="33" t="s">
        <v>16492</v>
      </c>
      <c r="M2677" s="33" t="s">
        <v>15661</v>
      </c>
      <c r="N2677" s="33" t="s">
        <v>2781</v>
      </c>
      <c r="O2677" s="5"/>
      <c r="P2677" s="35" t="s">
        <v>234</v>
      </c>
      <c r="Q2677" s="35" t="s">
        <v>2781</v>
      </c>
      <c r="R2677" s="33">
        <v>76650.0</v>
      </c>
      <c r="S2677" s="37"/>
      <c r="T2677" s="33"/>
      <c r="U2677" s="33">
        <v>6.42</v>
      </c>
      <c r="V2677" s="33" t="s">
        <v>154</v>
      </c>
      <c r="W2677" s="33"/>
      <c r="X2677" s="33"/>
      <c r="Y2677" s="5"/>
      <c r="Z2677" s="5"/>
      <c r="AA2677" s="33">
        <v>1.0</v>
      </c>
      <c r="AB2677" s="33">
        <v>1.0</v>
      </c>
      <c r="AC2677" s="33"/>
      <c r="AD2677" s="5"/>
      <c r="AE2677" s="5"/>
      <c r="AF2677" s="5"/>
      <c r="AG2677" s="16"/>
      <c r="AH2677" s="38">
        <f t="shared" si="1"/>
        <v>1</v>
      </c>
      <c r="AI2677" s="39" t="str">
        <f t="shared" si="2"/>
        <v/>
      </c>
      <c r="AJ2677" s="37" t="str">
        <f t="shared" si="3"/>
        <v/>
      </c>
      <c r="AK2677" s="41" t="str">
        <f t="shared" si="4"/>
        <v/>
      </c>
      <c r="AL2677" s="35" t="s">
        <v>234</v>
      </c>
      <c r="AM2677" s="33" t="s">
        <v>234</v>
      </c>
      <c r="AN2677" s="33" t="s">
        <v>234</v>
      </c>
      <c r="AO2677" s="41"/>
      <c r="AP2677" s="33" t="s">
        <v>169</v>
      </c>
      <c r="AQ2677" s="33" t="s">
        <v>170</v>
      </c>
      <c r="AR2677" s="33">
        <v>450.0</v>
      </c>
      <c r="AS2677" s="42"/>
      <c r="AT2677" s="42"/>
      <c r="AU2677" s="42"/>
      <c r="AV2677" s="42"/>
      <c r="AW2677" s="42"/>
      <c r="AX2677" s="5"/>
      <c r="AY2677" s="33"/>
      <c r="AZ2677" s="33" t="s">
        <v>16493</v>
      </c>
      <c r="BA2677" s="5"/>
      <c r="BB2677" s="5"/>
      <c r="BC2677" s="5" t="s">
        <v>16494</v>
      </c>
      <c r="BD2677" s="33" t="s">
        <v>173</v>
      </c>
      <c r="BE2677" s="41"/>
      <c r="BF2677" s="35"/>
      <c r="BG2677" s="33" t="s">
        <v>169</v>
      </c>
      <c r="BH2677" s="5"/>
      <c r="BI2677" s="33">
        <v>450.0</v>
      </c>
      <c r="BJ2677" s="33" t="s">
        <v>170</v>
      </c>
      <c r="BK2677" s="5"/>
      <c r="BL2677" s="5">
        <f t="shared" si="5"/>
        <v>5991.75</v>
      </c>
      <c r="BM2677" s="5"/>
      <c r="BN2677" s="5"/>
      <c r="BO2677" s="42">
        <f t="shared" si="6"/>
        <v>5991.75</v>
      </c>
      <c r="BP2677" s="44"/>
      <c r="BQ2677" s="45"/>
      <c r="BR2677" s="47"/>
      <c r="BS2677" s="45"/>
      <c r="BT2677" s="37"/>
      <c r="BU2677" s="5"/>
      <c r="BV2677" s="38"/>
      <c r="BW2677" s="48"/>
      <c r="BX2677" s="44"/>
      <c r="BY2677" s="44"/>
      <c r="BZ2677" s="33" t="s">
        <v>131</v>
      </c>
      <c r="CA2677" s="5"/>
      <c r="CB2677" s="5"/>
      <c r="CC2677" s="33" t="s">
        <v>177</v>
      </c>
      <c r="CD2677" s="5"/>
      <c r="CE2677" s="5"/>
      <c r="CF2677" s="33" t="s">
        <v>178</v>
      </c>
      <c r="CG2677" s="33" t="s">
        <v>16495</v>
      </c>
      <c r="CH2677" s="5"/>
      <c r="CI2677" s="5"/>
      <c r="CJ2677" s="5"/>
      <c r="CK2677" s="33"/>
      <c r="CL2677" s="49">
        <v>44946.0</v>
      </c>
      <c r="CM2677" s="33" t="s">
        <v>180</v>
      </c>
      <c r="CN2677" s="5"/>
      <c r="CO2677" s="33">
        <v>3.0</v>
      </c>
      <c r="CP2677" s="33" t="s">
        <v>181</v>
      </c>
      <c r="CQ2677" s="50" t="str">
        <f t="shared" si="7"/>
        <v>28/11/1956</v>
      </c>
      <c r="CR2677" s="33" t="s">
        <v>243</v>
      </c>
      <c r="CS2677" s="33">
        <v>7.0</v>
      </c>
      <c r="CT2677" s="33">
        <v>5.0</v>
      </c>
      <c r="CU2677" s="33">
        <v>28.0</v>
      </c>
      <c r="CV2677" s="33">
        <v>760.0</v>
      </c>
      <c r="CW2677" s="5"/>
      <c r="CX2677" s="5"/>
      <c r="CY2677" s="33">
        <v>-99.9361626</v>
      </c>
      <c r="CZ2677" s="33">
        <v>20.677565</v>
      </c>
      <c r="DA2677" s="33">
        <v>4.4219266E9</v>
      </c>
      <c r="DB2677" s="33">
        <v>1.0</v>
      </c>
      <c r="DC2677" s="33" t="s">
        <v>15501</v>
      </c>
      <c r="DD2677" s="33">
        <v>2023.0</v>
      </c>
      <c r="DE2677" s="33" t="s">
        <v>184</v>
      </c>
      <c r="DF2677" s="33"/>
      <c r="DG2677" s="33" t="s">
        <v>185</v>
      </c>
      <c r="DH2677" s="33" t="s">
        <v>186</v>
      </c>
      <c r="DI2677" s="5"/>
      <c r="DJ2677" s="5"/>
    </row>
    <row r="2678">
      <c r="A2678" s="33" t="s">
        <v>16496</v>
      </c>
      <c r="B2678" s="34">
        <v>44957.0</v>
      </c>
      <c r="C2678" s="35" t="s">
        <v>137</v>
      </c>
      <c r="D2678" s="35" t="s">
        <v>139</v>
      </c>
      <c r="E2678" s="35" t="s">
        <v>142</v>
      </c>
      <c r="F2678" s="36" t="s">
        <v>144</v>
      </c>
      <c r="G2678" s="33" t="s">
        <v>16497</v>
      </c>
      <c r="H2678" s="33" t="s">
        <v>16498</v>
      </c>
      <c r="I2678" s="33" t="s">
        <v>439</v>
      </c>
      <c r="J2678" s="33" t="s">
        <v>439</v>
      </c>
      <c r="K2678" s="35" t="s">
        <v>421</v>
      </c>
      <c r="L2678" s="33" t="s">
        <v>16492</v>
      </c>
      <c r="M2678" s="33" t="s">
        <v>15661</v>
      </c>
      <c r="N2678" s="33" t="s">
        <v>2781</v>
      </c>
      <c r="O2678" s="5"/>
      <c r="P2678" s="35" t="s">
        <v>234</v>
      </c>
      <c r="Q2678" s="35" t="s">
        <v>2781</v>
      </c>
      <c r="R2678" s="33">
        <v>76650.0</v>
      </c>
      <c r="S2678" s="37"/>
      <c r="T2678" s="33"/>
      <c r="U2678" s="33">
        <v>4.41</v>
      </c>
      <c r="V2678" s="33" t="s">
        <v>154</v>
      </c>
      <c r="W2678" s="33"/>
      <c r="X2678" s="33"/>
      <c r="Y2678" s="5"/>
      <c r="Z2678" s="5"/>
      <c r="AA2678" s="33">
        <v>1.0</v>
      </c>
      <c r="AB2678" s="33">
        <v>1.0</v>
      </c>
      <c r="AC2678" s="33"/>
      <c r="AD2678" s="5"/>
      <c r="AE2678" s="5"/>
      <c r="AF2678" s="5"/>
      <c r="AG2678" s="16"/>
      <c r="AH2678" s="38">
        <f t="shared" si="1"/>
        <v>1</v>
      </c>
      <c r="AI2678" s="39" t="str">
        <f t="shared" si="2"/>
        <v/>
      </c>
      <c r="AJ2678" s="37" t="str">
        <f t="shared" si="3"/>
        <v/>
      </c>
      <c r="AK2678" s="41" t="str">
        <f t="shared" si="4"/>
        <v/>
      </c>
      <c r="AL2678" s="35" t="s">
        <v>234</v>
      </c>
      <c r="AM2678" s="33" t="s">
        <v>234</v>
      </c>
      <c r="AN2678" s="33" t="s">
        <v>234</v>
      </c>
      <c r="AO2678" s="41"/>
      <c r="AP2678" s="33" t="s">
        <v>169</v>
      </c>
      <c r="AQ2678" s="33" t="s">
        <v>170</v>
      </c>
      <c r="AR2678" s="33">
        <v>450.0</v>
      </c>
      <c r="AS2678" s="42"/>
      <c r="AT2678" s="42"/>
      <c r="AU2678" s="42"/>
      <c r="AV2678" s="42"/>
      <c r="AW2678" s="42"/>
      <c r="AX2678" s="5"/>
      <c r="AY2678" s="33"/>
      <c r="AZ2678" s="33" t="s">
        <v>16499</v>
      </c>
      <c r="BA2678" s="5"/>
      <c r="BB2678" s="5"/>
      <c r="BC2678" s="5" t="s">
        <v>16500</v>
      </c>
      <c r="BD2678" s="33" t="s">
        <v>173</v>
      </c>
      <c r="BE2678" s="41"/>
      <c r="BF2678" s="35"/>
      <c r="BG2678" s="33" t="s">
        <v>169</v>
      </c>
      <c r="BH2678" s="5"/>
      <c r="BI2678" s="33">
        <v>450.0</v>
      </c>
      <c r="BJ2678" s="33" t="s">
        <v>170</v>
      </c>
      <c r="BK2678" s="5"/>
      <c r="BL2678" s="5">
        <f t="shared" si="5"/>
        <v>5991.75</v>
      </c>
      <c r="BM2678" s="5"/>
      <c r="BN2678" s="5"/>
      <c r="BO2678" s="42">
        <f t="shared" si="6"/>
        <v>5991.75</v>
      </c>
      <c r="BP2678" s="44"/>
      <c r="BQ2678" s="45"/>
      <c r="BR2678" s="47"/>
      <c r="BS2678" s="45"/>
      <c r="BT2678" s="37"/>
      <c r="BU2678" s="5"/>
      <c r="BV2678" s="38"/>
      <c r="BW2678" s="48"/>
      <c r="BX2678" s="44"/>
      <c r="BY2678" s="44"/>
      <c r="BZ2678" s="33" t="s">
        <v>131</v>
      </c>
      <c r="CA2678" s="5"/>
      <c r="CB2678" s="5"/>
      <c r="CC2678" s="33" t="s">
        <v>177</v>
      </c>
      <c r="CD2678" s="5"/>
      <c r="CE2678" s="5"/>
      <c r="CF2678" s="33" t="s">
        <v>178</v>
      </c>
      <c r="CG2678" s="33" t="s">
        <v>16501</v>
      </c>
      <c r="CH2678" s="5"/>
      <c r="CI2678" s="5"/>
      <c r="CJ2678" s="5"/>
      <c r="CK2678" s="33"/>
      <c r="CL2678" s="49">
        <v>44946.0</v>
      </c>
      <c r="CM2678" s="33" t="s">
        <v>180</v>
      </c>
      <c r="CN2678" s="5"/>
      <c r="CO2678" s="33">
        <v>3.0</v>
      </c>
      <c r="CP2678" s="33" t="s">
        <v>181</v>
      </c>
      <c r="CQ2678" s="50" t="str">
        <f t="shared" si="7"/>
        <v>17/08/1945</v>
      </c>
      <c r="CR2678" s="33" t="s">
        <v>243</v>
      </c>
      <c r="CS2678" s="33">
        <v>7.0</v>
      </c>
      <c r="CT2678" s="33">
        <v>5.0</v>
      </c>
      <c r="CU2678" s="33">
        <v>28.0</v>
      </c>
      <c r="CV2678" s="33">
        <v>760.0</v>
      </c>
      <c r="CW2678" s="5"/>
      <c r="CX2678" s="5"/>
      <c r="CY2678" s="33">
        <v>-99.9361626</v>
      </c>
      <c r="CZ2678" s="33">
        <v>20.677565</v>
      </c>
      <c r="DA2678" s="33">
        <v>4.4219266E9</v>
      </c>
      <c r="DB2678" s="33">
        <v>1.0</v>
      </c>
      <c r="DC2678" s="33" t="s">
        <v>15501</v>
      </c>
      <c r="DD2678" s="33">
        <v>2023.0</v>
      </c>
      <c r="DE2678" s="33" t="s">
        <v>184</v>
      </c>
      <c r="DF2678" s="33"/>
      <c r="DG2678" s="33" t="s">
        <v>185</v>
      </c>
      <c r="DH2678" s="33" t="s">
        <v>186</v>
      </c>
      <c r="DI2678" s="5"/>
      <c r="DJ2678" s="5"/>
    </row>
    <row r="2679">
      <c r="A2679" s="33" t="s">
        <v>16502</v>
      </c>
      <c r="B2679" s="34">
        <v>44957.0</v>
      </c>
      <c r="C2679" s="35" t="s">
        <v>137</v>
      </c>
      <c r="D2679" s="35" t="s">
        <v>139</v>
      </c>
      <c r="E2679" s="35" t="s">
        <v>142</v>
      </c>
      <c r="F2679" s="36" t="s">
        <v>144</v>
      </c>
      <c r="G2679" s="33" t="s">
        <v>16503</v>
      </c>
      <c r="H2679" s="33" t="s">
        <v>1566</v>
      </c>
      <c r="I2679" s="33" t="s">
        <v>439</v>
      </c>
      <c r="J2679" s="33" t="s">
        <v>204</v>
      </c>
      <c r="K2679" s="35" t="s">
        <v>421</v>
      </c>
      <c r="L2679" s="33" t="s">
        <v>16492</v>
      </c>
      <c r="M2679" s="33" t="s">
        <v>15661</v>
      </c>
      <c r="N2679" s="33" t="s">
        <v>2781</v>
      </c>
      <c r="O2679" s="5"/>
      <c r="P2679" s="35" t="s">
        <v>234</v>
      </c>
      <c r="Q2679" s="35" t="s">
        <v>2781</v>
      </c>
      <c r="R2679" s="33">
        <v>76650.0</v>
      </c>
      <c r="S2679" s="37"/>
      <c r="T2679" s="33"/>
      <c r="U2679" s="33">
        <v>7.4</v>
      </c>
      <c r="V2679" s="33" t="s">
        <v>154</v>
      </c>
      <c r="W2679" s="33"/>
      <c r="X2679" s="33"/>
      <c r="Y2679" s="5"/>
      <c r="Z2679" s="5"/>
      <c r="AA2679" s="33">
        <v>1.0</v>
      </c>
      <c r="AB2679" s="33"/>
      <c r="AC2679" s="33">
        <v>1.0</v>
      </c>
      <c r="AD2679" s="5"/>
      <c r="AE2679" s="5"/>
      <c r="AF2679" s="5"/>
      <c r="AG2679" s="16"/>
      <c r="AH2679" s="38" t="str">
        <f t="shared" si="1"/>
        <v/>
      </c>
      <c r="AI2679" s="39">
        <f t="shared" si="2"/>
        <v>1</v>
      </c>
      <c r="AJ2679" s="37" t="str">
        <f t="shared" si="3"/>
        <v/>
      </c>
      <c r="AK2679" s="41" t="str">
        <f t="shared" si="4"/>
        <v/>
      </c>
      <c r="AL2679" s="35" t="s">
        <v>234</v>
      </c>
      <c r="AM2679" s="33" t="s">
        <v>234</v>
      </c>
      <c r="AN2679" s="33" t="s">
        <v>234</v>
      </c>
      <c r="AO2679" s="41"/>
      <c r="AP2679" s="33" t="s">
        <v>169</v>
      </c>
      <c r="AQ2679" s="33" t="s">
        <v>170</v>
      </c>
      <c r="AR2679" s="33">
        <v>450.0</v>
      </c>
      <c r="AS2679" s="42"/>
      <c r="AT2679" s="42"/>
      <c r="AU2679" s="42"/>
      <c r="AV2679" s="42"/>
      <c r="AW2679" s="42"/>
      <c r="AX2679" s="5"/>
      <c r="AY2679" s="33"/>
      <c r="AZ2679" s="33" t="s">
        <v>16504</v>
      </c>
      <c r="BA2679" s="5"/>
      <c r="BB2679" s="5"/>
      <c r="BC2679" s="5" t="s">
        <v>16505</v>
      </c>
      <c r="BD2679" s="33" t="s">
        <v>173</v>
      </c>
      <c r="BE2679" s="41"/>
      <c r="BF2679" s="35"/>
      <c r="BG2679" s="33" t="s">
        <v>169</v>
      </c>
      <c r="BH2679" s="5"/>
      <c r="BI2679" s="33">
        <v>450.0</v>
      </c>
      <c r="BJ2679" s="33" t="s">
        <v>170</v>
      </c>
      <c r="BK2679" s="5"/>
      <c r="BL2679" s="5">
        <f t="shared" si="5"/>
        <v>5991.75</v>
      </c>
      <c r="BM2679" s="5"/>
      <c r="BN2679" s="5"/>
      <c r="BO2679" s="42">
        <f t="shared" si="6"/>
        <v>5991.75</v>
      </c>
      <c r="BP2679" s="44"/>
      <c r="BQ2679" s="45"/>
      <c r="BR2679" s="47"/>
      <c r="BS2679" s="45"/>
      <c r="BT2679" s="37"/>
      <c r="BU2679" s="5"/>
      <c r="BV2679" s="38"/>
      <c r="BW2679" s="48"/>
      <c r="BX2679" s="44"/>
      <c r="BY2679" s="44"/>
      <c r="BZ2679" s="33" t="s">
        <v>131</v>
      </c>
      <c r="CA2679" s="5"/>
      <c r="CB2679" s="5"/>
      <c r="CC2679" s="33" t="s">
        <v>177</v>
      </c>
      <c r="CD2679" s="5"/>
      <c r="CE2679" s="5"/>
      <c r="CF2679" s="33" t="s">
        <v>178</v>
      </c>
      <c r="CG2679" s="33" t="s">
        <v>16506</v>
      </c>
      <c r="CH2679" s="5"/>
      <c r="CI2679" s="5"/>
      <c r="CJ2679" s="5"/>
      <c r="CK2679" s="33"/>
      <c r="CL2679" s="49">
        <v>44946.0</v>
      </c>
      <c r="CM2679" s="33" t="s">
        <v>180</v>
      </c>
      <c r="CN2679" s="5"/>
      <c r="CO2679" s="33">
        <v>3.0</v>
      </c>
      <c r="CP2679" s="33" t="s">
        <v>181</v>
      </c>
      <c r="CQ2679" s="50" t="str">
        <f t="shared" si="7"/>
        <v>20/07/1948</v>
      </c>
      <c r="CR2679" s="33" t="s">
        <v>182</v>
      </c>
      <c r="CS2679" s="33">
        <v>7.0</v>
      </c>
      <c r="CT2679" s="33">
        <v>5.0</v>
      </c>
      <c r="CU2679" s="33">
        <v>28.0</v>
      </c>
      <c r="CV2679" s="33">
        <v>760.0</v>
      </c>
      <c r="CW2679" s="5"/>
      <c r="CX2679" s="5"/>
      <c r="CY2679" s="33">
        <v>-99.9361626</v>
      </c>
      <c r="CZ2679" s="33">
        <v>20.677565</v>
      </c>
      <c r="DA2679" s="33">
        <v>4.4219266E9</v>
      </c>
      <c r="DB2679" s="33">
        <v>1.0</v>
      </c>
      <c r="DC2679" s="33" t="s">
        <v>15501</v>
      </c>
      <c r="DD2679" s="33">
        <v>2023.0</v>
      </c>
      <c r="DE2679" s="33" t="s">
        <v>184</v>
      </c>
      <c r="DF2679" s="33"/>
      <c r="DG2679" s="33" t="s">
        <v>185</v>
      </c>
      <c r="DH2679" s="33" t="s">
        <v>186</v>
      </c>
      <c r="DI2679" s="5"/>
      <c r="DJ2679" s="5"/>
    </row>
    <row r="2680">
      <c r="A2680" s="33" t="s">
        <v>16507</v>
      </c>
      <c r="B2680" s="34">
        <v>44957.0</v>
      </c>
      <c r="C2680" s="35" t="s">
        <v>137</v>
      </c>
      <c r="D2680" s="35" t="s">
        <v>139</v>
      </c>
      <c r="E2680" s="35" t="s">
        <v>142</v>
      </c>
      <c r="F2680" s="36" t="s">
        <v>144</v>
      </c>
      <c r="G2680" s="33" t="s">
        <v>16508</v>
      </c>
      <c r="H2680" s="33" t="s">
        <v>16509</v>
      </c>
      <c r="I2680" s="33" t="s">
        <v>255</v>
      </c>
      <c r="J2680" s="33" t="s">
        <v>231</v>
      </c>
      <c r="K2680" s="35" t="s">
        <v>421</v>
      </c>
      <c r="L2680" s="33" t="s">
        <v>6457</v>
      </c>
      <c r="M2680" s="33">
        <v>14.0</v>
      </c>
      <c r="N2680" s="33" t="s">
        <v>2781</v>
      </c>
      <c r="O2680" s="5"/>
      <c r="P2680" s="35" t="s">
        <v>234</v>
      </c>
      <c r="Q2680" s="35" t="s">
        <v>2781</v>
      </c>
      <c r="R2680" s="33">
        <v>76667.0</v>
      </c>
      <c r="S2680" s="37"/>
      <c r="T2680" s="33"/>
      <c r="U2680" s="33">
        <v>5.18</v>
      </c>
      <c r="V2680" s="33" t="s">
        <v>154</v>
      </c>
      <c r="W2680" s="33"/>
      <c r="X2680" s="33"/>
      <c r="Y2680" s="5"/>
      <c r="Z2680" s="5"/>
      <c r="AA2680" s="33">
        <v>1.0</v>
      </c>
      <c r="AB2680" s="33"/>
      <c r="AC2680" s="33">
        <v>1.0</v>
      </c>
      <c r="AD2680" s="5"/>
      <c r="AE2680" s="5"/>
      <c r="AF2680" s="5"/>
      <c r="AG2680" s="16"/>
      <c r="AH2680" s="38" t="str">
        <f t="shared" si="1"/>
        <v/>
      </c>
      <c r="AI2680" s="39">
        <f t="shared" si="2"/>
        <v>1</v>
      </c>
      <c r="AJ2680" s="37" t="str">
        <f t="shared" si="3"/>
        <v/>
      </c>
      <c r="AK2680" s="41" t="str">
        <f t="shared" si="4"/>
        <v/>
      </c>
      <c r="AL2680" s="35" t="s">
        <v>234</v>
      </c>
      <c r="AM2680" s="33" t="s">
        <v>234</v>
      </c>
      <c r="AN2680" s="33" t="s">
        <v>234</v>
      </c>
      <c r="AO2680" s="41"/>
      <c r="AP2680" s="33" t="s">
        <v>169</v>
      </c>
      <c r="AQ2680" s="33" t="s">
        <v>170</v>
      </c>
      <c r="AR2680" s="33">
        <v>450.0</v>
      </c>
      <c r="AS2680" s="42"/>
      <c r="AT2680" s="42"/>
      <c r="AU2680" s="42"/>
      <c r="AV2680" s="42"/>
      <c r="AW2680" s="42"/>
      <c r="AX2680" s="5"/>
      <c r="AY2680" s="33"/>
      <c r="AZ2680" s="33" t="s">
        <v>16510</v>
      </c>
      <c r="BA2680" s="5"/>
      <c r="BB2680" s="5"/>
      <c r="BC2680" s="5" t="s">
        <v>16511</v>
      </c>
      <c r="BD2680" s="33" t="s">
        <v>173</v>
      </c>
      <c r="BE2680" s="41"/>
      <c r="BF2680" s="35"/>
      <c r="BG2680" s="33" t="s">
        <v>169</v>
      </c>
      <c r="BH2680" s="5"/>
      <c r="BI2680" s="33">
        <v>450.0</v>
      </c>
      <c r="BJ2680" s="33" t="s">
        <v>170</v>
      </c>
      <c r="BK2680" s="5"/>
      <c r="BL2680" s="5">
        <f t="shared" si="5"/>
        <v>5991.75</v>
      </c>
      <c r="BM2680" s="5"/>
      <c r="BN2680" s="5"/>
      <c r="BO2680" s="42">
        <f t="shared" si="6"/>
        <v>5991.75</v>
      </c>
      <c r="BP2680" s="44"/>
      <c r="BQ2680" s="45"/>
      <c r="BR2680" s="47"/>
      <c r="BS2680" s="45"/>
      <c r="BT2680" s="37"/>
      <c r="BU2680" s="5"/>
      <c r="BV2680" s="38"/>
      <c r="BW2680" s="48"/>
      <c r="BX2680" s="44"/>
      <c r="BY2680" s="44"/>
      <c r="BZ2680" s="33" t="s">
        <v>131</v>
      </c>
      <c r="CA2680" s="5"/>
      <c r="CB2680" s="5"/>
      <c r="CC2680" s="33" t="s">
        <v>177</v>
      </c>
      <c r="CD2680" s="5"/>
      <c r="CE2680" s="5"/>
      <c r="CF2680" s="33" t="s">
        <v>178</v>
      </c>
      <c r="CG2680" s="33" t="s">
        <v>16512</v>
      </c>
      <c r="CH2680" s="5"/>
      <c r="CI2680" s="5"/>
      <c r="CJ2680" s="5"/>
      <c r="CK2680" s="33"/>
      <c r="CL2680" s="49">
        <v>44946.0</v>
      </c>
      <c r="CM2680" s="33" t="s">
        <v>180</v>
      </c>
      <c r="CN2680" s="5"/>
      <c r="CO2680" s="33">
        <v>3.0</v>
      </c>
      <c r="CP2680" s="33" t="s">
        <v>181</v>
      </c>
      <c r="CQ2680" s="50" t="str">
        <f t="shared" si="7"/>
        <v>14/11/1952</v>
      </c>
      <c r="CR2680" s="33" t="s">
        <v>182</v>
      </c>
      <c r="CS2680" s="33">
        <v>7.0</v>
      </c>
      <c r="CT2680" s="33">
        <v>5.0</v>
      </c>
      <c r="CU2680" s="33">
        <v>28.0</v>
      </c>
      <c r="CV2680" s="33">
        <v>760.0</v>
      </c>
      <c r="CW2680" s="5"/>
      <c r="CX2680" s="5"/>
      <c r="CY2680" s="33">
        <v>-99.9361626</v>
      </c>
      <c r="CZ2680" s="33">
        <v>20.677565</v>
      </c>
      <c r="DA2680" s="33">
        <v>4.4219266E9</v>
      </c>
      <c r="DB2680" s="33">
        <v>1.0</v>
      </c>
      <c r="DC2680" s="33" t="s">
        <v>15501</v>
      </c>
      <c r="DD2680" s="33">
        <v>2023.0</v>
      </c>
      <c r="DE2680" s="33" t="s">
        <v>184</v>
      </c>
      <c r="DF2680" s="33"/>
      <c r="DG2680" s="33" t="s">
        <v>185</v>
      </c>
      <c r="DH2680" s="33" t="s">
        <v>186</v>
      </c>
      <c r="DI2680" s="5"/>
      <c r="DJ2680" s="5"/>
    </row>
    <row r="2681">
      <c r="A2681" s="33" t="s">
        <v>16513</v>
      </c>
      <c r="B2681" s="34">
        <v>44957.0</v>
      </c>
      <c r="C2681" s="35" t="s">
        <v>137</v>
      </c>
      <c r="D2681" s="35" t="s">
        <v>139</v>
      </c>
      <c r="E2681" s="35" t="s">
        <v>142</v>
      </c>
      <c r="F2681" s="36" t="s">
        <v>144</v>
      </c>
      <c r="G2681" s="33" t="s">
        <v>16514</v>
      </c>
      <c r="H2681" s="33" t="s">
        <v>4226</v>
      </c>
      <c r="I2681" s="33" t="s">
        <v>439</v>
      </c>
      <c r="J2681" s="33" t="s">
        <v>16515</v>
      </c>
      <c r="K2681" s="35" t="s">
        <v>421</v>
      </c>
      <c r="L2681" s="33" t="s">
        <v>10462</v>
      </c>
      <c r="M2681" s="33" t="s">
        <v>8450</v>
      </c>
      <c r="N2681" s="33" t="s">
        <v>2781</v>
      </c>
      <c r="O2681" s="5"/>
      <c r="P2681" s="35" t="s">
        <v>234</v>
      </c>
      <c r="Q2681" s="35" t="s">
        <v>2781</v>
      </c>
      <c r="R2681" s="33">
        <v>76667.0</v>
      </c>
      <c r="S2681" s="37"/>
      <c r="T2681" s="33"/>
      <c r="U2681" s="33">
        <v>4.34</v>
      </c>
      <c r="V2681" s="33" t="s">
        <v>154</v>
      </c>
      <c r="W2681" s="33"/>
      <c r="X2681" s="33"/>
      <c r="Y2681" s="5"/>
      <c r="Z2681" s="5"/>
      <c r="AA2681" s="33">
        <v>1.0</v>
      </c>
      <c r="AB2681" s="33"/>
      <c r="AC2681" s="33">
        <v>1.0</v>
      </c>
      <c r="AD2681" s="5"/>
      <c r="AE2681" s="5"/>
      <c r="AF2681" s="5"/>
      <c r="AG2681" s="16"/>
      <c r="AH2681" s="38" t="str">
        <f t="shared" si="1"/>
        <v/>
      </c>
      <c r="AI2681" s="39" t="str">
        <f t="shared" si="2"/>
        <v/>
      </c>
      <c r="AJ2681" s="37" t="str">
        <f t="shared" si="3"/>
        <v/>
      </c>
      <c r="AK2681" s="41" t="str">
        <f t="shared" si="4"/>
        <v/>
      </c>
      <c r="AL2681" s="35" t="s">
        <v>234</v>
      </c>
      <c r="AM2681" s="33" t="s">
        <v>234</v>
      </c>
      <c r="AN2681" s="33" t="s">
        <v>234</v>
      </c>
      <c r="AO2681" s="41"/>
      <c r="AP2681" s="33" t="s">
        <v>169</v>
      </c>
      <c r="AQ2681" s="33" t="s">
        <v>170</v>
      </c>
      <c r="AR2681" s="33">
        <v>450.0</v>
      </c>
      <c r="AS2681" s="42"/>
      <c r="AT2681" s="42"/>
      <c r="AU2681" s="42"/>
      <c r="AV2681" s="42"/>
      <c r="AW2681" s="42"/>
      <c r="AX2681" s="5"/>
      <c r="AY2681" s="33"/>
      <c r="AZ2681" s="33" t="s">
        <v>16516</v>
      </c>
      <c r="BA2681" s="5"/>
      <c r="BB2681" s="5"/>
      <c r="BC2681" s="5" t="s">
        <v>16517</v>
      </c>
      <c r="BD2681" s="33" t="s">
        <v>173</v>
      </c>
      <c r="BE2681" s="41"/>
      <c r="BF2681" s="35"/>
      <c r="BG2681" s="33" t="s">
        <v>169</v>
      </c>
      <c r="BH2681" s="5"/>
      <c r="BI2681" s="33">
        <v>450.0</v>
      </c>
      <c r="BJ2681" s="33" t="s">
        <v>170</v>
      </c>
      <c r="BK2681" s="5"/>
      <c r="BL2681" s="5">
        <f t="shared" si="5"/>
        <v>5991.75</v>
      </c>
      <c r="BM2681" s="5"/>
      <c r="BN2681" s="5"/>
      <c r="BO2681" s="42">
        <f t="shared" si="6"/>
        <v>5991.75</v>
      </c>
      <c r="BP2681" s="44"/>
      <c r="BQ2681" s="45"/>
      <c r="BR2681" s="47"/>
      <c r="BS2681" s="45"/>
      <c r="BT2681" s="37"/>
      <c r="BU2681" s="5"/>
      <c r="BV2681" s="38"/>
      <c r="BW2681" s="48"/>
      <c r="BX2681" s="44"/>
      <c r="BY2681" s="44"/>
      <c r="BZ2681" s="33" t="s">
        <v>131</v>
      </c>
      <c r="CA2681" s="5"/>
      <c r="CB2681" s="5"/>
      <c r="CC2681" s="33" t="s">
        <v>177</v>
      </c>
      <c r="CD2681" s="5"/>
      <c r="CE2681" s="5"/>
      <c r="CF2681" s="33" t="s">
        <v>178</v>
      </c>
      <c r="CG2681" s="33" t="s">
        <v>16518</v>
      </c>
      <c r="CH2681" s="5"/>
      <c r="CI2681" s="5"/>
      <c r="CJ2681" s="5"/>
      <c r="CK2681" s="33"/>
      <c r="CL2681" s="49">
        <v>44946.0</v>
      </c>
      <c r="CM2681" s="33" t="s">
        <v>180</v>
      </c>
      <c r="CN2681" s="5"/>
      <c r="CO2681" s="33">
        <v>3.0</v>
      </c>
      <c r="CP2681" s="33" t="s">
        <v>181</v>
      </c>
      <c r="CQ2681" s="50" t="str">
        <f t="shared" si="7"/>
        <v>05/04/1978</v>
      </c>
      <c r="CR2681" s="33" t="s">
        <v>182</v>
      </c>
      <c r="CS2681" s="33">
        <v>7.0</v>
      </c>
      <c r="CT2681" s="33">
        <v>5.0</v>
      </c>
      <c r="CU2681" s="33">
        <v>28.0</v>
      </c>
      <c r="CV2681" s="33">
        <v>760.0</v>
      </c>
      <c r="CW2681" s="5"/>
      <c r="CX2681" s="5"/>
      <c r="CY2681" s="33">
        <v>-99.9361626</v>
      </c>
      <c r="CZ2681" s="33">
        <v>20.677565</v>
      </c>
      <c r="DA2681" s="33">
        <v>4.4219266E9</v>
      </c>
      <c r="DB2681" s="33">
        <v>1.0</v>
      </c>
      <c r="DC2681" s="33" t="s">
        <v>15501</v>
      </c>
      <c r="DD2681" s="33">
        <v>2023.0</v>
      </c>
      <c r="DE2681" s="33" t="s">
        <v>184</v>
      </c>
      <c r="DF2681" s="33"/>
      <c r="DG2681" s="33" t="s">
        <v>185</v>
      </c>
      <c r="DH2681" s="33" t="s">
        <v>186</v>
      </c>
      <c r="DI2681" s="5"/>
      <c r="DJ2681" s="5"/>
    </row>
    <row r="2682">
      <c r="A2682" s="33" t="s">
        <v>16519</v>
      </c>
      <c r="B2682" s="34">
        <v>44957.0</v>
      </c>
      <c r="C2682" s="35" t="s">
        <v>137</v>
      </c>
      <c r="D2682" s="35" t="s">
        <v>139</v>
      </c>
      <c r="E2682" s="35" t="s">
        <v>142</v>
      </c>
      <c r="F2682" s="36" t="s">
        <v>144</v>
      </c>
      <c r="G2682" s="33" t="s">
        <v>16520</v>
      </c>
      <c r="H2682" s="33" t="s">
        <v>5445</v>
      </c>
      <c r="I2682" s="33" t="s">
        <v>4380</v>
      </c>
      <c r="J2682" s="33" t="s">
        <v>204</v>
      </c>
      <c r="K2682" s="35" t="s">
        <v>421</v>
      </c>
      <c r="L2682" s="33" t="s">
        <v>16521</v>
      </c>
      <c r="M2682" s="33" t="s">
        <v>15661</v>
      </c>
      <c r="N2682" s="33" t="s">
        <v>16522</v>
      </c>
      <c r="O2682" s="5"/>
      <c r="P2682" s="35" t="s">
        <v>234</v>
      </c>
      <c r="Q2682" s="35" t="s">
        <v>16522</v>
      </c>
      <c r="R2682" s="33">
        <v>76650.0</v>
      </c>
      <c r="S2682" s="37"/>
      <c r="T2682" s="33"/>
      <c r="U2682" s="33">
        <v>7.44</v>
      </c>
      <c r="V2682" s="33" t="s">
        <v>154</v>
      </c>
      <c r="W2682" s="33"/>
      <c r="X2682" s="33"/>
      <c r="Y2682" s="5"/>
      <c r="Z2682" s="5"/>
      <c r="AA2682" s="33">
        <v>1.0</v>
      </c>
      <c r="AB2682" s="33"/>
      <c r="AC2682" s="33">
        <v>1.0</v>
      </c>
      <c r="AD2682" s="5"/>
      <c r="AE2682" s="5"/>
      <c r="AF2682" s="5"/>
      <c r="AG2682" s="16"/>
      <c r="AH2682" s="38" t="str">
        <f t="shared" si="1"/>
        <v/>
      </c>
      <c r="AI2682" s="39" t="str">
        <f t="shared" si="2"/>
        <v/>
      </c>
      <c r="AJ2682" s="37" t="str">
        <f t="shared" si="3"/>
        <v/>
      </c>
      <c r="AK2682" s="41" t="str">
        <f t="shared" si="4"/>
        <v/>
      </c>
      <c r="AL2682" s="35" t="s">
        <v>234</v>
      </c>
      <c r="AM2682" s="33" t="s">
        <v>234</v>
      </c>
      <c r="AN2682" s="33" t="s">
        <v>234</v>
      </c>
      <c r="AO2682" s="41"/>
      <c r="AP2682" s="33" t="s">
        <v>169</v>
      </c>
      <c r="AQ2682" s="33" t="s">
        <v>170</v>
      </c>
      <c r="AR2682" s="33">
        <v>450.0</v>
      </c>
      <c r="AS2682" s="42"/>
      <c r="AT2682" s="42"/>
      <c r="AU2682" s="42"/>
      <c r="AV2682" s="42"/>
      <c r="AW2682" s="42"/>
      <c r="AX2682" s="5"/>
      <c r="AY2682" s="33"/>
      <c r="AZ2682" s="33" t="s">
        <v>16523</v>
      </c>
      <c r="BA2682" s="5"/>
      <c r="BB2682" s="5"/>
      <c r="BC2682" s="5" t="s">
        <v>16524</v>
      </c>
      <c r="BD2682" s="33" t="s">
        <v>173</v>
      </c>
      <c r="BE2682" s="41"/>
      <c r="BF2682" s="35"/>
      <c r="BG2682" s="33" t="s">
        <v>169</v>
      </c>
      <c r="BH2682" s="5"/>
      <c r="BI2682" s="33">
        <v>450.0</v>
      </c>
      <c r="BJ2682" s="33" t="s">
        <v>170</v>
      </c>
      <c r="BK2682" s="5"/>
      <c r="BL2682" s="5">
        <f t="shared" si="5"/>
        <v>5991.75</v>
      </c>
      <c r="BM2682" s="5"/>
      <c r="BN2682" s="5"/>
      <c r="BO2682" s="42">
        <f t="shared" si="6"/>
        <v>5991.75</v>
      </c>
      <c r="BP2682" s="44"/>
      <c r="BQ2682" s="45"/>
      <c r="BR2682" s="47"/>
      <c r="BS2682" s="45"/>
      <c r="BT2682" s="37"/>
      <c r="BU2682" s="5"/>
      <c r="BV2682" s="38"/>
      <c r="BW2682" s="48"/>
      <c r="BX2682" s="44"/>
      <c r="BY2682" s="44"/>
      <c r="BZ2682" s="33" t="s">
        <v>131</v>
      </c>
      <c r="CA2682" s="5"/>
      <c r="CB2682" s="5"/>
      <c r="CC2682" s="33" t="s">
        <v>177</v>
      </c>
      <c r="CD2682" s="5"/>
      <c r="CE2682" s="5"/>
      <c r="CF2682" s="33" t="s">
        <v>178</v>
      </c>
      <c r="CG2682" s="33" t="s">
        <v>16525</v>
      </c>
      <c r="CH2682" s="5"/>
      <c r="CI2682" s="5"/>
      <c r="CJ2682" s="5"/>
      <c r="CK2682" s="33"/>
      <c r="CL2682" s="49">
        <v>44946.0</v>
      </c>
      <c r="CM2682" s="33" t="s">
        <v>180</v>
      </c>
      <c r="CN2682" s="5"/>
      <c r="CO2682" s="33">
        <v>3.0</v>
      </c>
      <c r="CP2682" s="33" t="s">
        <v>181</v>
      </c>
      <c r="CQ2682" s="50" t="str">
        <f t="shared" si="7"/>
        <v>24/03/1967</v>
      </c>
      <c r="CR2682" s="33" t="s">
        <v>182</v>
      </c>
      <c r="CS2682" s="33">
        <v>7.0</v>
      </c>
      <c r="CT2682" s="33">
        <v>5.0</v>
      </c>
      <c r="CU2682" s="33">
        <v>28.0</v>
      </c>
      <c r="CV2682" s="33">
        <v>1664.0</v>
      </c>
      <c r="CW2682" s="33">
        <v>7.01089001E8</v>
      </c>
      <c r="CX2682" s="33">
        <v>7.0108900013E10</v>
      </c>
      <c r="CY2682" s="33">
        <v>-99.8965938</v>
      </c>
      <c r="CZ2682" s="33">
        <v>20.6748702</v>
      </c>
      <c r="DA2682" s="33">
        <v>4.4219266E9</v>
      </c>
      <c r="DB2682" s="33">
        <v>1.0</v>
      </c>
      <c r="DC2682" s="33" t="s">
        <v>15501</v>
      </c>
      <c r="DD2682" s="33">
        <v>2023.0</v>
      </c>
      <c r="DE2682" s="33" t="s">
        <v>184</v>
      </c>
      <c r="DF2682" s="33"/>
      <c r="DG2682" s="33" t="s">
        <v>185</v>
      </c>
      <c r="DH2682" s="33" t="s">
        <v>186</v>
      </c>
      <c r="DI2682" s="5"/>
      <c r="DJ2682" s="5"/>
    </row>
    <row r="2683">
      <c r="A2683" s="33" t="s">
        <v>16526</v>
      </c>
      <c r="B2683" s="34">
        <v>44957.0</v>
      </c>
      <c r="C2683" s="35" t="s">
        <v>137</v>
      </c>
      <c r="D2683" s="35" t="s">
        <v>139</v>
      </c>
      <c r="E2683" s="35" t="s">
        <v>142</v>
      </c>
      <c r="F2683" s="36" t="s">
        <v>144</v>
      </c>
      <c r="G2683" s="33" t="s">
        <v>16527</v>
      </c>
      <c r="H2683" s="33" t="s">
        <v>1579</v>
      </c>
      <c r="I2683" s="33" t="s">
        <v>149</v>
      </c>
      <c r="J2683" s="33" t="s">
        <v>231</v>
      </c>
      <c r="K2683" s="35" t="s">
        <v>421</v>
      </c>
      <c r="L2683" s="33" t="s">
        <v>5487</v>
      </c>
      <c r="M2683" s="33" t="s">
        <v>15661</v>
      </c>
      <c r="N2683" s="33" t="s">
        <v>13256</v>
      </c>
      <c r="O2683" s="5"/>
      <c r="P2683" s="35" t="s">
        <v>234</v>
      </c>
      <c r="Q2683" s="35" t="s">
        <v>13256</v>
      </c>
      <c r="R2683" s="33">
        <v>76667.0</v>
      </c>
      <c r="S2683" s="37"/>
      <c r="T2683" s="33"/>
      <c r="U2683" s="33">
        <v>2.4</v>
      </c>
      <c r="V2683" s="33" t="s">
        <v>154</v>
      </c>
      <c r="W2683" s="33"/>
      <c r="X2683" s="33"/>
      <c r="Y2683" s="5"/>
      <c r="Z2683" s="5"/>
      <c r="AA2683" s="33">
        <v>1.0</v>
      </c>
      <c r="AB2683" s="33">
        <v>1.0</v>
      </c>
      <c r="AC2683" s="33"/>
      <c r="AD2683" s="5"/>
      <c r="AE2683" s="5"/>
      <c r="AF2683" s="5"/>
      <c r="AG2683" s="16"/>
      <c r="AH2683" s="38">
        <f t="shared" si="1"/>
        <v>1</v>
      </c>
      <c r="AI2683" s="39" t="str">
        <f t="shared" si="2"/>
        <v/>
      </c>
      <c r="AJ2683" s="37" t="str">
        <f t="shared" si="3"/>
        <v/>
      </c>
      <c r="AK2683" s="41" t="str">
        <f t="shared" si="4"/>
        <v/>
      </c>
      <c r="AL2683" s="35" t="s">
        <v>234</v>
      </c>
      <c r="AM2683" s="33" t="s">
        <v>234</v>
      </c>
      <c r="AN2683" s="33" t="s">
        <v>234</v>
      </c>
      <c r="AO2683" s="41"/>
      <c r="AP2683" s="33" t="s">
        <v>169</v>
      </c>
      <c r="AQ2683" s="33" t="s">
        <v>170</v>
      </c>
      <c r="AR2683" s="33">
        <v>300.0</v>
      </c>
      <c r="AS2683" s="42"/>
      <c r="AT2683" s="42"/>
      <c r="AU2683" s="42"/>
      <c r="AV2683" s="42"/>
      <c r="AW2683" s="42"/>
      <c r="AX2683" s="5"/>
      <c r="AY2683" s="33"/>
      <c r="AZ2683" s="33" t="s">
        <v>16528</v>
      </c>
      <c r="BA2683" s="5"/>
      <c r="BB2683" s="5"/>
      <c r="BC2683" s="5" t="s">
        <v>16529</v>
      </c>
      <c r="BD2683" s="33" t="s">
        <v>173</v>
      </c>
      <c r="BE2683" s="41"/>
      <c r="BF2683" s="35"/>
      <c r="BG2683" s="33" t="s">
        <v>169</v>
      </c>
      <c r="BH2683" s="5"/>
      <c r="BI2683" s="33">
        <v>300.0</v>
      </c>
      <c r="BJ2683" s="33" t="s">
        <v>170</v>
      </c>
      <c r="BK2683" s="5"/>
      <c r="BL2683" s="5">
        <f t="shared" si="5"/>
        <v>3994.5</v>
      </c>
      <c r="BM2683" s="5"/>
      <c r="BN2683" s="5"/>
      <c r="BO2683" s="42">
        <f t="shared" si="6"/>
        <v>3994.5</v>
      </c>
      <c r="BP2683" s="44"/>
      <c r="BQ2683" s="45"/>
      <c r="BR2683" s="47"/>
      <c r="BS2683" s="45"/>
      <c r="BT2683" s="37"/>
      <c r="BU2683" s="5"/>
      <c r="BV2683" s="38"/>
      <c r="BW2683" s="48"/>
      <c r="BX2683" s="44"/>
      <c r="BY2683" s="44"/>
      <c r="BZ2683" s="33" t="s">
        <v>131</v>
      </c>
      <c r="CA2683" s="5"/>
      <c r="CB2683" s="5"/>
      <c r="CC2683" s="33" t="s">
        <v>177</v>
      </c>
      <c r="CD2683" s="5"/>
      <c r="CE2683" s="5"/>
      <c r="CF2683" s="33" t="s">
        <v>178</v>
      </c>
      <c r="CG2683" s="33" t="s">
        <v>16530</v>
      </c>
      <c r="CH2683" s="5"/>
      <c r="CI2683" s="5"/>
      <c r="CJ2683" s="5"/>
      <c r="CK2683" s="33"/>
      <c r="CL2683" s="49">
        <v>44946.0</v>
      </c>
      <c r="CM2683" s="33" t="s">
        <v>180</v>
      </c>
      <c r="CN2683" s="5"/>
      <c r="CO2683" s="33">
        <v>2.0</v>
      </c>
      <c r="CP2683" s="33" t="s">
        <v>181</v>
      </c>
      <c r="CQ2683" s="50" t="str">
        <f t="shared" si="7"/>
        <v>13/01/1957</v>
      </c>
      <c r="CR2683" s="33" t="s">
        <v>243</v>
      </c>
      <c r="CS2683" s="33">
        <v>7.0</v>
      </c>
      <c r="CT2683" s="33">
        <v>5.0</v>
      </c>
      <c r="CU2683" s="33">
        <v>28.0</v>
      </c>
      <c r="CV2683" s="33">
        <v>1197.0</v>
      </c>
      <c r="CW2683" s="5"/>
      <c r="CX2683" s="5"/>
      <c r="CY2683" s="33">
        <v>-99.9705554</v>
      </c>
      <c r="CZ2683" s="33">
        <v>20.6494445</v>
      </c>
      <c r="DA2683" s="33">
        <v>4.4219266E9</v>
      </c>
      <c r="DB2683" s="33">
        <v>1.0</v>
      </c>
      <c r="DC2683" s="33" t="s">
        <v>15501</v>
      </c>
      <c r="DD2683" s="33">
        <v>2023.0</v>
      </c>
      <c r="DE2683" s="33" t="s">
        <v>184</v>
      </c>
      <c r="DF2683" s="33"/>
      <c r="DG2683" s="33" t="s">
        <v>185</v>
      </c>
      <c r="DH2683" s="33" t="s">
        <v>186</v>
      </c>
      <c r="DI2683" s="5"/>
      <c r="DJ2683" s="5"/>
    </row>
    <row r="2684">
      <c r="A2684" s="33" t="s">
        <v>16531</v>
      </c>
      <c r="B2684" s="34">
        <v>44957.0</v>
      </c>
      <c r="C2684" s="35" t="s">
        <v>137</v>
      </c>
      <c r="D2684" s="35" t="s">
        <v>139</v>
      </c>
      <c r="E2684" s="35" t="s">
        <v>142</v>
      </c>
      <c r="F2684" s="36" t="s">
        <v>144</v>
      </c>
      <c r="G2684" s="33" t="s">
        <v>16532</v>
      </c>
      <c r="H2684" s="33" t="s">
        <v>16533</v>
      </c>
      <c r="I2684" s="33" t="s">
        <v>350</v>
      </c>
      <c r="J2684" s="33" t="s">
        <v>149</v>
      </c>
      <c r="K2684" s="35" t="s">
        <v>421</v>
      </c>
      <c r="L2684" s="33" t="s">
        <v>351</v>
      </c>
      <c r="M2684" s="33" t="s">
        <v>15661</v>
      </c>
      <c r="N2684" s="33" t="s">
        <v>234</v>
      </c>
      <c r="O2684" s="5"/>
      <c r="P2684" s="35" t="s">
        <v>234</v>
      </c>
      <c r="Q2684" s="35" t="s">
        <v>13256</v>
      </c>
      <c r="R2684" s="33">
        <v>76650.0</v>
      </c>
      <c r="S2684" s="37"/>
      <c r="T2684" s="33"/>
      <c r="U2684" s="33">
        <v>4.81</v>
      </c>
      <c r="V2684" s="33" t="s">
        <v>154</v>
      </c>
      <c r="W2684" s="33"/>
      <c r="X2684" s="33"/>
      <c r="Y2684" s="5"/>
      <c r="Z2684" s="5"/>
      <c r="AA2684" s="33">
        <v>1.0</v>
      </c>
      <c r="AB2684" s="33">
        <v>1.0</v>
      </c>
      <c r="AC2684" s="33"/>
      <c r="AD2684" s="5"/>
      <c r="AE2684" s="5"/>
      <c r="AF2684" s="5"/>
      <c r="AG2684" s="16"/>
      <c r="AH2684" s="38">
        <f t="shared" si="1"/>
        <v>1</v>
      </c>
      <c r="AI2684" s="39" t="str">
        <f t="shared" si="2"/>
        <v/>
      </c>
      <c r="AJ2684" s="37" t="str">
        <f t="shared" si="3"/>
        <v/>
      </c>
      <c r="AK2684" s="41" t="str">
        <f t="shared" si="4"/>
        <v/>
      </c>
      <c r="AL2684" s="35" t="s">
        <v>234</v>
      </c>
      <c r="AM2684" s="33" t="s">
        <v>234</v>
      </c>
      <c r="AN2684" s="33" t="s">
        <v>234</v>
      </c>
      <c r="AO2684" s="41"/>
      <c r="AP2684" s="33" t="s">
        <v>169</v>
      </c>
      <c r="AQ2684" s="33" t="s">
        <v>170</v>
      </c>
      <c r="AR2684" s="33">
        <v>450.0</v>
      </c>
      <c r="AS2684" s="42"/>
      <c r="AT2684" s="42"/>
      <c r="AU2684" s="42"/>
      <c r="AV2684" s="42"/>
      <c r="AW2684" s="42"/>
      <c r="AX2684" s="5"/>
      <c r="AY2684" s="33"/>
      <c r="AZ2684" s="33" t="s">
        <v>16534</v>
      </c>
      <c r="BA2684" s="5"/>
      <c r="BB2684" s="5"/>
      <c r="BC2684" s="5" t="s">
        <v>16535</v>
      </c>
      <c r="BD2684" s="33" t="s">
        <v>173</v>
      </c>
      <c r="BE2684" s="41"/>
      <c r="BF2684" s="35"/>
      <c r="BG2684" s="33" t="s">
        <v>169</v>
      </c>
      <c r="BH2684" s="5"/>
      <c r="BI2684" s="33">
        <v>450.0</v>
      </c>
      <c r="BJ2684" s="33" t="s">
        <v>170</v>
      </c>
      <c r="BK2684" s="5"/>
      <c r="BL2684" s="5">
        <f t="shared" si="5"/>
        <v>5991.75</v>
      </c>
      <c r="BM2684" s="5"/>
      <c r="BN2684" s="5"/>
      <c r="BO2684" s="42">
        <f t="shared" si="6"/>
        <v>5991.75</v>
      </c>
      <c r="BP2684" s="44"/>
      <c r="BQ2684" s="45"/>
      <c r="BR2684" s="47"/>
      <c r="BS2684" s="45"/>
      <c r="BT2684" s="37"/>
      <c r="BU2684" s="5"/>
      <c r="BV2684" s="38"/>
      <c r="BW2684" s="48"/>
      <c r="BX2684" s="44"/>
      <c r="BY2684" s="44"/>
      <c r="BZ2684" s="33" t="s">
        <v>131</v>
      </c>
      <c r="CA2684" s="5"/>
      <c r="CB2684" s="5"/>
      <c r="CC2684" s="33" t="s">
        <v>177</v>
      </c>
      <c r="CD2684" s="5"/>
      <c r="CE2684" s="5"/>
      <c r="CF2684" s="33" t="s">
        <v>178</v>
      </c>
      <c r="CG2684" s="33" t="s">
        <v>16536</v>
      </c>
      <c r="CH2684" s="5"/>
      <c r="CI2684" s="5"/>
      <c r="CJ2684" s="5"/>
      <c r="CK2684" s="33"/>
      <c r="CL2684" s="49">
        <v>44946.0</v>
      </c>
      <c r="CM2684" s="33" t="s">
        <v>180</v>
      </c>
      <c r="CN2684" s="5"/>
      <c r="CO2684" s="33">
        <v>3.0</v>
      </c>
      <c r="CP2684" s="33" t="s">
        <v>181</v>
      </c>
      <c r="CQ2684" s="50" t="str">
        <f t="shared" si="7"/>
        <v>05/01/1939</v>
      </c>
      <c r="CR2684" s="33" t="s">
        <v>243</v>
      </c>
      <c r="CS2684" s="33">
        <v>7.0</v>
      </c>
      <c r="CT2684" s="33">
        <v>5.0</v>
      </c>
      <c r="CU2684" s="33">
        <v>28.0</v>
      </c>
      <c r="CV2684" s="33">
        <v>1197.0</v>
      </c>
      <c r="CW2684" s="5"/>
      <c r="CX2684" s="5"/>
      <c r="CY2684" s="33">
        <v>-99.9705554</v>
      </c>
      <c r="CZ2684" s="33">
        <v>20.6494445</v>
      </c>
      <c r="DA2684" s="33">
        <v>4.4219266E9</v>
      </c>
      <c r="DB2684" s="33">
        <v>1.0</v>
      </c>
      <c r="DC2684" s="33" t="s">
        <v>15501</v>
      </c>
      <c r="DD2684" s="33">
        <v>2023.0</v>
      </c>
      <c r="DE2684" s="33" t="s">
        <v>184</v>
      </c>
      <c r="DF2684" s="33"/>
      <c r="DG2684" s="33" t="s">
        <v>185</v>
      </c>
      <c r="DH2684" s="33" t="s">
        <v>186</v>
      </c>
      <c r="DI2684" s="5"/>
      <c r="DJ2684" s="5"/>
    </row>
    <row r="2685">
      <c r="A2685" s="33" t="s">
        <v>16537</v>
      </c>
      <c r="B2685" s="34">
        <v>44957.0</v>
      </c>
      <c r="C2685" s="35" t="s">
        <v>137</v>
      </c>
      <c r="D2685" s="35" t="s">
        <v>139</v>
      </c>
      <c r="E2685" s="35" t="s">
        <v>142</v>
      </c>
      <c r="F2685" s="36" t="s">
        <v>144</v>
      </c>
      <c r="G2685" s="33" t="s">
        <v>16538</v>
      </c>
      <c r="H2685" s="33" t="s">
        <v>1689</v>
      </c>
      <c r="I2685" s="33" t="s">
        <v>359</v>
      </c>
      <c r="J2685" s="33" t="s">
        <v>5341</v>
      </c>
      <c r="K2685" s="35" t="s">
        <v>421</v>
      </c>
      <c r="L2685" s="33" t="s">
        <v>16539</v>
      </c>
      <c r="M2685" s="33">
        <v>113.0</v>
      </c>
      <c r="N2685" s="33" t="s">
        <v>13256</v>
      </c>
      <c r="O2685" s="5"/>
      <c r="P2685" s="35" t="s">
        <v>234</v>
      </c>
      <c r="Q2685" s="35" t="s">
        <v>13256</v>
      </c>
      <c r="R2685" s="33">
        <v>76650.0</v>
      </c>
      <c r="S2685" s="37"/>
      <c r="T2685" s="33"/>
      <c r="U2685" s="33">
        <v>6.09</v>
      </c>
      <c r="V2685" s="33" t="s">
        <v>154</v>
      </c>
      <c r="W2685" s="33"/>
      <c r="X2685" s="33"/>
      <c r="Y2685" s="5"/>
      <c r="Z2685" s="5"/>
      <c r="AA2685" s="33">
        <v>1.0</v>
      </c>
      <c r="AB2685" s="33">
        <v>1.0</v>
      </c>
      <c r="AC2685" s="33"/>
      <c r="AD2685" s="5"/>
      <c r="AE2685" s="5"/>
      <c r="AF2685" s="5"/>
      <c r="AG2685" s="16"/>
      <c r="AH2685" s="38">
        <f t="shared" si="1"/>
        <v>1</v>
      </c>
      <c r="AI2685" s="39" t="str">
        <f t="shared" si="2"/>
        <v/>
      </c>
      <c r="AJ2685" s="37" t="str">
        <f t="shared" si="3"/>
        <v/>
      </c>
      <c r="AK2685" s="41" t="str">
        <f t="shared" si="4"/>
        <v/>
      </c>
      <c r="AL2685" s="35" t="s">
        <v>234</v>
      </c>
      <c r="AM2685" s="33" t="s">
        <v>234</v>
      </c>
      <c r="AN2685" s="33" t="s">
        <v>234</v>
      </c>
      <c r="AO2685" s="41"/>
      <c r="AP2685" s="33" t="s">
        <v>169</v>
      </c>
      <c r="AQ2685" s="33" t="s">
        <v>170</v>
      </c>
      <c r="AR2685" s="33">
        <v>450.0</v>
      </c>
      <c r="AS2685" s="42"/>
      <c r="AT2685" s="42"/>
      <c r="AU2685" s="42"/>
      <c r="AV2685" s="42"/>
      <c r="AW2685" s="42"/>
      <c r="AX2685" s="5"/>
      <c r="AY2685" s="33"/>
      <c r="AZ2685" s="33" t="s">
        <v>16540</v>
      </c>
      <c r="BA2685" s="5"/>
      <c r="BB2685" s="5"/>
      <c r="BC2685" s="5" t="s">
        <v>16541</v>
      </c>
      <c r="BD2685" s="33" t="s">
        <v>173</v>
      </c>
      <c r="BE2685" s="41"/>
      <c r="BF2685" s="35"/>
      <c r="BG2685" s="33" t="s">
        <v>169</v>
      </c>
      <c r="BH2685" s="5"/>
      <c r="BI2685" s="33">
        <v>450.0</v>
      </c>
      <c r="BJ2685" s="33" t="s">
        <v>170</v>
      </c>
      <c r="BK2685" s="5"/>
      <c r="BL2685" s="5">
        <f t="shared" si="5"/>
        <v>5991.75</v>
      </c>
      <c r="BM2685" s="5"/>
      <c r="BN2685" s="5"/>
      <c r="BO2685" s="42">
        <f t="shared" si="6"/>
        <v>5991.75</v>
      </c>
      <c r="BP2685" s="44"/>
      <c r="BQ2685" s="45"/>
      <c r="BR2685" s="47"/>
      <c r="BS2685" s="45"/>
      <c r="BT2685" s="37"/>
      <c r="BU2685" s="5"/>
      <c r="BV2685" s="38"/>
      <c r="BW2685" s="48"/>
      <c r="BX2685" s="44"/>
      <c r="BY2685" s="44"/>
      <c r="BZ2685" s="33" t="s">
        <v>131</v>
      </c>
      <c r="CA2685" s="5"/>
      <c r="CB2685" s="5"/>
      <c r="CC2685" s="33" t="s">
        <v>177</v>
      </c>
      <c r="CD2685" s="5"/>
      <c r="CE2685" s="5"/>
      <c r="CF2685" s="33" t="s">
        <v>178</v>
      </c>
      <c r="CG2685" s="33" t="s">
        <v>16542</v>
      </c>
      <c r="CH2685" s="5"/>
      <c r="CI2685" s="5"/>
      <c r="CJ2685" s="5"/>
      <c r="CK2685" s="33"/>
      <c r="CL2685" s="49">
        <v>44946.0</v>
      </c>
      <c r="CM2685" s="33" t="s">
        <v>180</v>
      </c>
      <c r="CN2685" s="5"/>
      <c r="CO2685" s="33">
        <v>3.0</v>
      </c>
      <c r="CP2685" s="33" t="s">
        <v>181</v>
      </c>
      <c r="CQ2685" s="50" t="str">
        <f t="shared" si="7"/>
        <v>03/10/1949</v>
      </c>
      <c r="CR2685" s="33" t="s">
        <v>243</v>
      </c>
      <c r="CS2685" s="33">
        <v>7.0</v>
      </c>
      <c r="CT2685" s="33">
        <v>5.0</v>
      </c>
      <c r="CU2685" s="33">
        <v>28.0</v>
      </c>
      <c r="CV2685" s="33">
        <v>1197.0</v>
      </c>
      <c r="CW2685" s="5"/>
      <c r="CX2685" s="5"/>
      <c r="CY2685" s="33">
        <v>-99.9705554</v>
      </c>
      <c r="CZ2685" s="33">
        <v>20.6494445</v>
      </c>
      <c r="DA2685" s="33">
        <v>4.4219266E9</v>
      </c>
      <c r="DB2685" s="33">
        <v>1.0</v>
      </c>
      <c r="DC2685" s="33" t="s">
        <v>15501</v>
      </c>
      <c r="DD2685" s="33">
        <v>2023.0</v>
      </c>
      <c r="DE2685" s="33" t="s">
        <v>184</v>
      </c>
      <c r="DF2685" s="33"/>
      <c r="DG2685" s="33" t="s">
        <v>185</v>
      </c>
      <c r="DH2685" s="33" t="s">
        <v>186</v>
      </c>
      <c r="DI2685" s="5"/>
      <c r="DJ2685" s="5"/>
    </row>
    <row r="2686">
      <c r="A2686" s="33" t="s">
        <v>16543</v>
      </c>
      <c r="B2686" s="34">
        <v>44957.0</v>
      </c>
      <c r="C2686" s="35" t="s">
        <v>137</v>
      </c>
      <c r="D2686" s="35" t="s">
        <v>139</v>
      </c>
      <c r="E2686" s="35" t="s">
        <v>142</v>
      </c>
      <c r="F2686" s="36" t="s">
        <v>144</v>
      </c>
      <c r="G2686" s="33" t="s">
        <v>16544</v>
      </c>
      <c r="H2686" s="33" t="s">
        <v>420</v>
      </c>
      <c r="I2686" s="33" t="s">
        <v>5780</v>
      </c>
      <c r="J2686" s="33" t="s">
        <v>254</v>
      </c>
      <c r="K2686" s="35" t="s">
        <v>421</v>
      </c>
      <c r="L2686" s="33" t="s">
        <v>16539</v>
      </c>
      <c r="M2686" s="33" t="s">
        <v>15661</v>
      </c>
      <c r="N2686" s="33" t="s">
        <v>16545</v>
      </c>
      <c r="O2686" s="5"/>
      <c r="P2686" s="35" t="s">
        <v>234</v>
      </c>
      <c r="Q2686" s="35" t="s">
        <v>13256</v>
      </c>
      <c r="R2686" s="33">
        <v>76667.0</v>
      </c>
      <c r="S2686" s="37"/>
      <c r="T2686" s="33"/>
      <c r="U2686" s="33">
        <v>4.4</v>
      </c>
      <c r="V2686" s="33" t="s">
        <v>154</v>
      </c>
      <c r="W2686" s="33"/>
      <c r="X2686" s="33"/>
      <c r="Y2686" s="5"/>
      <c r="Z2686" s="5"/>
      <c r="AA2686" s="33">
        <v>1.0</v>
      </c>
      <c r="AB2686" s="33"/>
      <c r="AC2686" s="33">
        <v>1.0</v>
      </c>
      <c r="AD2686" s="5"/>
      <c r="AE2686" s="5"/>
      <c r="AF2686" s="5"/>
      <c r="AG2686" s="16"/>
      <c r="AH2686" s="38" t="str">
        <f t="shared" si="1"/>
        <v/>
      </c>
      <c r="AI2686" s="39">
        <f t="shared" si="2"/>
        <v>1</v>
      </c>
      <c r="AJ2686" s="37" t="str">
        <f t="shared" si="3"/>
        <v/>
      </c>
      <c r="AK2686" s="41" t="str">
        <f t="shared" si="4"/>
        <v/>
      </c>
      <c r="AL2686" s="35" t="s">
        <v>234</v>
      </c>
      <c r="AM2686" s="33" t="s">
        <v>234</v>
      </c>
      <c r="AN2686" s="33" t="s">
        <v>234</v>
      </c>
      <c r="AO2686" s="41"/>
      <c r="AP2686" s="33" t="s">
        <v>169</v>
      </c>
      <c r="AQ2686" s="33" t="s">
        <v>170</v>
      </c>
      <c r="AR2686" s="33">
        <v>450.0</v>
      </c>
      <c r="AS2686" s="42"/>
      <c r="AT2686" s="42"/>
      <c r="AU2686" s="42"/>
      <c r="AV2686" s="42"/>
      <c r="AW2686" s="42"/>
      <c r="AX2686" s="5"/>
      <c r="AY2686" s="33"/>
      <c r="AZ2686" s="33" t="s">
        <v>16546</v>
      </c>
      <c r="BA2686" s="5"/>
      <c r="BB2686" s="5"/>
      <c r="BC2686" s="5" t="s">
        <v>16547</v>
      </c>
      <c r="BD2686" s="33" t="s">
        <v>173</v>
      </c>
      <c r="BE2686" s="41"/>
      <c r="BF2686" s="35"/>
      <c r="BG2686" s="33" t="s">
        <v>169</v>
      </c>
      <c r="BH2686" s="5"/>
      <c r="BI2686" s="33">
        <v>450.0</v>
      </c>
      <c r="BJ2686" s="33" t="s">
        <v>170</v>
      </c>
      <c r="BK2686" s="5"/>
      <c r="BL2686" s="5">
        <f t="shared" si="5"/>
        <v>5991.75</v>
      </c>
      <c r="BM2686" s="5"/>
      <c r="BN2686" s="5"/>
      <c r="BO2686" s="42">
        <f t="shared" si="6"/>
        <v>5991.75</v>
      </c>
      <c r="BP2686" s="44"/>
      <c r="BQ2686" s="45"/>
      <c r="BR2686" s="47"/>
      <c r="BS2686" s="45"/>
      <c r="BT2686" s="37"/>
      <c r="BU2686" s="5"/>
      <c r="BV2686" s="38"/>
      <c r="BW2686" s="48"/>
      <c r="BX2686" s="44"/>
      <c r="BY2686" s="44"/>
      <c r="BZ2686" s="33" t="s">
        <v>131</v>
      </c>
      <c r="CA2686" s="5"/>
      <c r="CB2686" s="5"/>
      <c r="CC2686" s="33" t="s">
        <v>177</v>
      </c>
      <c r="CD2686" s="5"/>
      <c r="CE2686" s="5"/>
      <c r="CF2686" s="33" t="s">
        <v>178</v>
      </c>
      <c r="CG2686" s="33" t="s">
        <v>16548</v>
      </c>
      <c r="CH2686" s="5"/>
      <c r="CI2686" s="5"/>
      <c r="CJ2686" s="5"/>
      <c r="CK2686" s="33"/>
      <c r="CL2686" s="49">
        <v>44946.0</v>
      </c>
      <c r="CM2686" s="33" t="s">
        <v>180</v>
      </c>
      <c r="CN2686" s="5"/>
      <c r="CO2686" s="33">
        <v>3.0</v>
      </c>
      <c r="CP2686" s="33" t="s">
        <v>181</v>
      </c>
      <c r="CQ2686" s="50" t="str">
        <f t="shared" si="7"/>
        <v>29/11/1961</v>
      </c>
      <c r="CR2686" s="33" t="s">
        <v>182</v>
      </c>
      <c r="CS2686" s="33">
        <v>7.0</v>
      </c>
      <c r="CT2686" s="33">
        <v>5.0</v>
      </c>
      <c r="CU2686" s="33">
        <v>28.0</v>
      </c>
      <c r="CV2686" s="33">
        <v>1197.0</v>
      </c>
      <c r="CW2686" s="5"/>
      <c r="CX2686" s="5"/>
      <c r="CY2686" s="33">
        <v>-99.9705554</v>
      </c>
      <c r="CZ2686" s="33">
        <v>20.6494445</v>
      </c>
      <c r="DA2686" s="33">
        <v>4.4219266E9</v>
      </c>
      <c r="DB2686" s="33">
        <v>1.0</v>
      </c>
      <c r="DC2686" s="33" t="s">
        <v>15501</v>
      </c>
      <c r="DD2686" s="33">
        <v>2023.0</v>
      </c>
      <c r="DE2686" s="33" t="s">
        <v>184</v>
      </c>
      <c r="DF2686" s="33"/>
      <c r="DG2686" s="33" t="s">
        <v>185</v>
      </c>
      <c r="DH2686" s="33" t="s">
        <v>186</v>
      </c>
      <c r="DI2686" s="5"/>
      <c r="DJ2686" s="5"/>
    </row>
    <row r="2687">
      <c r="A2687" s="33" t="s">
        <v>16549</v>
      </c>
      <c r="B2687" s="34">
        <v>44957.0</v>
      </c>
      <c r="C2687" s="35" t="s">
        <v>137</v>
      </c>
      <c r="D2687" s="35" t="s">
        <v>139</v>
      </c>
      <c r="E2687" s="35" t="s">
        <v>142</v>
      </c>
      <c r="F2687" s="36" t="s">
        <v>144</v>
      </c>
      <c r="G2687" s="33" t="s">
        <v>16550</v>
      </c>
      <c r="H2687" s="33" t="s">
        <v>16551</v>
      </c>
      <c r="I2687" s="33" t="s">
        <v>149</v>
      </c>
      <c r="J2687" s="33" t="s">
        <v>231</v>
      </c>
      <c r="K2687" s="35" t="s">
        <v>421</v>
      </c>
      <c r="L2687" s="33" t="s">
        <v>16539</v>
      </c>
      <c r="M2687" s="33">
        <v>102.0</v>
      </c>
      <c r="N2687" s="33" t="s">
        <v>13256</v>
      </c>
      <c r="O2687" s="5"/>
      <c r="P2687" s="35" t="s">
        <v>234</v>
      </c>
      <c r="Q2687" s="35" t="s">
        <v>13256</v>
      </c>
      <c r="R2687" s="33">
        <v>76667.0</v>
      </c>
      <c r="S2687" s="37"/>
      <c r="T2687" s="33"/>
      <c r="U2687" s="33">
        <v>3.78</v>
      </c>
      <c r="V2687" s="33" t="s">
        <v>154</v>
      </c>
      <c r="W2687" s="33"/>
      <c r="X2687" s="33"/>
      <c r="Y2687" s="5"/>
      <c r="Z2687" s="5"/>
      <c r="AA2687" s="33">
        <v>1.0</v>
      </c>
      <c r="AB2687" s="33">
        <v>1.0</v>
      </c>
      <c r="AC2687" s="33"/>
      <c r="AD2687" s="5"/>
      <c r="AE2687" s="5"/>
      <c r="AF2687" s="5"/>
      <c r="AG2687" s="16"/>
      <c r="AH2687" s="38" t="str">
        <f t="shared" si="1"/>
        <v/>
      </c>
      <c r="AI2687" s="39" t="str">
        <f t="shared" si="2"/>
        <v/>
      </c>
      <c r="AJ2687" s="37" t="str">
        <f t="shared" si="3"/>
        <v/>
      </c>
      <c r="AK2687" s="41" t="str">
        <f t="shared" si="4"/>
        <v/>
      </c>
      <c r="AL2687" s="35" t="s">
        <v>234</v>
      </c>
      <c r="AM2687" s="33" t="s">
        <v>234</v>
      </c>
      <c r="AN2687" s="33" t="s">
        <v>234</v>
      </c>
      <c r="AO2687" s="41"/>
      <c r="AP2687" s="33" t="s">
        <v>169</v>
      </c>
      <c r="AQ2687" s="33" t="s">
        <v>170</v>
      </c>
      <c r="AR2687" s="33">
        <v>450.0</v>
      </c>
      <c r="AS2687" s="42"/>
      <c r="AT2687" s="42"/>
      <c r="AU2687" s="42"/>
      <c r="AV2687" s="42"/>
      <c r="AW2687" s="42"/>
      <c r="AX2687" s="5"/>
      <c r="AY2687" s="33"/>
      <c r="AZ2687" s="33" t="s">
        <v>16552</v>
      </c>
      <c r="BA2687" s="5"/>
      <c r="BB2687" s="5"/>
      <c r="BC2687" s="5" t="s">
        <v>16553</v>
      </c>
      <c r="BD2687" s="33" t="s">
        <v>173</v>
      </c>
      <c r="BE2687" s="41"/>
      <c r="BF2687" s="35"/>
      <c r="BG2687" s="33" t="s">
        <v>169</v>
      </c>
      <c r="BH2687" s="5"/>
      <c r="BI2687" s="33">
        <v>450.0</v>
      </c>
      <c r="BJ2687" s="33" t="s">
        <v>170</v>
      </c>
      <c r="BK2687" s="5"/>
      <c r="BL2687" s="5">
        <f t="shared" si="5"/>
        <v>5991.75</v>
      </c>
      <c r="BM2687" s="5"/>
      <c r="BN2687" s="5"/>
      <c r="BO2687" s="42">
        <f t="shared" si="6"/>
        <v>5991.75</v>
      </c>
      <c r="BP2687" s="44"/>
      <c r="BQ2687" s="45"/>
      <c r="BR2687" s="47"/>
      <c r="BS2687" s="45"/>
      <c r="BT2687" s="37"/>
      <c r="BU2687" s="5"/>
      <c r="BV2687" s="38"/>
      <c r="BW2687" s="48"/>
      <c r="BX2687" s="44"/>
      <c r="BY2687" s="44"/>
      <c r="BZ2687" s="33" t="s">
        <v>131</v>
      </c>
      <c r="CA2687" s="5"/>
      <c r="CB2687" s="5"/>
      <c r="CC2687" s="33" t="s">
        <v>177</v>
      </c>
      <c r="CD2687" s="5"/>
      <c r="CE2687" s="5"/>
      <c r="CF2687" s="33" t="s">
        <v>178</v>
      </c>
      <c r="CG2687" s="33" t="s">
        <v>16554</v>
      </c>
      <c r="CH2687" s="5"/>
      <c r="CI2687" s="5"/>
      <c r="CJ2687" s="5"/>
      <c r="CK2687" s="33"/>
      <c r="CL2687" s="49">
        <v>44946.0</v>
      </c>
      <c r="CM2687" s="33" t="s">
        <v>180</v>
      </c>
      <c r="CN2687" s="5"/>
      <c r="CO2687" s="33">
        <v>3.0</v>
      </c>
      <c r="CP2687" s="33" t="s">
        <v>181</v>
      </c>
      <c r="CQ2687" s="50" t="str">
        <f t="shared" si="7"/>
        <v>22/02/1980</v>
      </c>
      <c r="CR2687" s="33" t="s">
        <v>243</v>
      </c>
      <c r="CS2687" s="33">
        <v>7.0</v>
      </c>
      <c r="CT2687" s="33">
        <v>5.0</v>
      </c>
      <c r="CU2687" s="33">
        <v>28.0</v>
      </c>
      <c r="CV2687" s="33">
        <v>1197.0</v>
      </c>
      <c r="CW2687" s="5"/>
      <c r="CX2687" s="5"/>
      <c r="CY2687" s="33">
        <v>-99.9705554</v>
      </c>
      <c r="CZ2687" s="33">
        <v>20.6494445</v>
      </c>
      <c r="DA2687" s="33">
        <v>4.4219266E9</v>
      </c>
      <c r="DB2687" s="33">
        <v>1.0</v>
      </c>
      <c r="DC2687" s="33" t="s">
        <v>15501</v>
      </c>
      <c r="DD2687" s="33">
        <v>2023.0</v>
      </c>
      <c r="DE2687" s="33" t="s">
        <v>184</v>
      </c>
      <c r="DF2687" s="33"/>
      <c r="DG2687" s="33" t="s">
        <v>185</v>
      </c>
      <c r="DH2687" s="33" t="s">
        <v>186</v>
      </c>
      <c r="DI2687" s="5"/>
      <c r="DJ2687" s="5"/>
    </row>
    <row r="2688">
      <c r="A2688" s="33" t="s">
        <v>16555</v>
      </c>
      <c r="B2688" s="34">
        <v>44957.0</v>
      </c>
      <c r="C2688" s="35" t="s">
        <v>137</v>
      </c>
      <c r="D2688" s="35" t="s">
        <v>139</v>
      </c>
      <c r="E2688" s="35" t="s">
        <v>142</v>
      </c>
      <c r="F2688" s="36" t="s">
        <v>144</v>
      </c>
      <c r="G2688" s="33" t="s">
        <v>16556</v>
      </c>
      <c r="H2688" s="33" t="s">
        <v>413</v>
      </c>
      <c r="I2688" s="33" t="s">
        <v>447</v>
      </c>
      <c r="J2688" s="33" t="s">
        <v>499</v>
      </c>
      <c r="K2688" s="35" t="s">
        <v>421</v>
      </c>
      <c r="L2688" s="33" t="s">
        <v>16539</v>
      </c>
      <c r="M2688" s="33" t="s">
        <v>15661</v>
      </c>
      <c r="N2688" s="33" t="s">
        <v>13256</v>
      </c>
      <c r="O2688" s="5"/>
      <c r="P2688" s="35" t="s">
        <v>234</v>
      </c>
      <c r="Q2688" s="35" t="s">
        <v>13256</v>
      </c>
      <c r="R2688" s="33">
        <v>76667.0</v>
      </c>
      <c r="S2688" s="37"/>
      <c r="T2688" s="33"/>
      <c r="U2688" s="33">
        <v>7.02</v>
      </c>
      <c r="V2688" s="33" t="s">
        <v>154</v>
      </c>
      <c r="W2688" s="33"/>
      <c r="X2688" s="33"/>
      <c r="Y2688" s="5"/>
      <c r="Z2688" s="5"/>
      <c r="AA2688" s="33">
        <v>1.0</v>
      </c>
      <c r="AB2688" s="33">
        <v>1.0</v>
      </c>
      <c r="AC2688" s="33"/>
      <c r="AD2688" s="5"/>
      <c r="AE2688" s="5"/>
      <c r="AF2688" s="5"/>
      <c r="AG2688" s="16"/>
      <c r="AH2688" s="38">
        <f t="shared" si="1"/>
        <v>1</v>
      </c>
      <c r="AI2688" s="39" t="str">
        <f t="shared" si="2"/>
        <v/>
      </c>
      <c r="AJ2688" s="37" t="str">
        <f t="shared" si="3"/>
        <v/>
      </c>
      <c r="AK2688" s="41" t="str">
        <f t="shared" si="4"/>
        <v/>
      </c>
      <c r="AL2688" s="35" t="s">
        <v>234</v>
      </c>
      <c r="AM2688" s="33" t="s">
        <v>234</v>
      </c>
      <c r="AN2688" s="33" t="s">
        <v>234</v>
      </c>
      <c r="AO2688" s="41"/>
      <c r="AP2688" s="33" t="s">
        <v>169</v>
      </c>
      <c r="AQ2688" s="33" t="s">
        <v>170</v>
      </c>
      <c r="AR2688" s="33">
        <v>450.0</v>
      </c>
      <c r="AS2688" s="42"/>
      <c r="AT2688" s="42"/>
      <c r="AU2688" s="42"/>
      <c r="AV2688" s="42"/>
      <c r="AW2688" s="42"/>
      <c r="AX2688" s="5"/>
      <c r="AY2688" s="33"/>
      <c r="AZ2688" s="33" t="s">
        <v>16557</v>
      </c>
      <c r="BA2688" s="5"/>
      <c r="BB2688" s="5"/>
      <c r="BC2688" s="5" t="s">
        <v>16558</v>
      </c>
      <c r="BD2688" s="33" t="s">
        <v>173</v>
      </c>
      <c r="BE2688" s="41"/>
      <c r="BF2688" s="35"/>
      <c r="BG2688" s="33" t="s">
        <v>169</v>
      </c>
      <c r="BH2688" s="5"/>
      <c r="BI2688" s="33">
        <v>450.0</v>
      </c>
      <c r="BJ2688" s="33" t="s">
        <v>170</v>
      </c>
      <c r="BK2688" s="5"/>
      <c r="BL2688" s="5">
        <f t="shared" si="5"/>
        <v>5991.75</v>
      </c>
      <c r="BM2688" s="5"/>
      <c r="BN2688" s="5"/>
      <c r="BO2688" s="42">
        <f t="shared" si="6"/>
        <v>5991.75</v>
      </c>
      <c r="BP2688" s="44"/>
      <c r="BQ2688" s="45"/>
      <c r="BR2688" s="47"/>
      <c r="BS2688" s="45"/>
      <c r="BT2688" s="37"/>
      <c r="BU2688" s="5"/>
      <c r="BV2688" s="38"/>
      <c r="BW2688" s="48"/>
      <c r="BX2688" s="44"/>
      <c r="BY2688" s="44"/>
      <c r="BZ2688" s="33" t="s">
        <v>131</v>
      </c>
      <c r="CA2688" s="5"/>
      <c r="CB2688" s="5"/>
      <c r="CC2688" s="33" t="s">
        <v>177</v>
      </c>
      <c r="CD2688" s="5"/>
      <c r="CE2688" s="5"/>
      <c r="CF2688" s="33" t="s">
        <v>178</v>
      </c>
      <c r="CG2688" s="33" t="s">
        <v>16559</v>
      </c>
      <c r="CH2688" s="5"/>
      <c r="CI2688" s="5"/>
      <c r="CJ2688" s="5"/>
      <c r="CK2688" s="33"/>
      <c r="CL2688" s="49">
        <v>44946.0</v>
      </c>
      <c r="CM2688" s="33" t="s">
        <v>180</v>
      </c>
      <c r="CN2688" s="5"/>
      <c r="CO2688" s="33">
        <v>3.0</v>
      </c>
      <c r="CP2688" s="33" t="s">
        <v>181</v>
      </c>
      <c r="CQ2688" s="50" t="str">
        <f t="shared" si="7"/>
        <v>01/12/1945</v>
      </c>
      <c r="CR2688" s="33" t="s">
        <v>243</v>
      </c>
      <c r="CS2688" s="33">
        <v>7.0</v>
      </c>
      <c r="CT2688" s="33">
        <v>5.0</v>
      </c>
      <c r="CU2688" s="33">
        <v>28.0</v>
      </c>
      <c r="CV2688" s="33">
        <v>1197.0</v>
      </c>
      <c r="CW2688" s="5"/>
      <c r="CX2688" s="5"/>
      <c r="CY2688" s="33">
        <v>-99.9705554</v>
      </c>
      <c r="CZ2688" s="33">
        <v>20.6494445</v>
      </c>
      <c r="DA2688" s="33">
        <v>4.4219266E9</v>
      </c>
      <c r="DB2688" s="33">
        <v>1.0</v>
      </c>
      <c r="DC2688" s="33" t="s">
        <v>15501</v>
      </c>
      <c r="DD2688" s="33">
        <v>2023.0</v>
      </c>
      <c r="DE2688" s="33" t="s">
        <v>184</v>
      </c>
      <c r="DF2688" s="33"/>
      <c r="DG2688" s="33" t="s">
        <v>185</v>
      </c>
      <c r="DH2688" s="33" t="s">
        <v>186</v>
      </c>
      <c r="DI2688" s="5"/>
      <c r="DJ2688" s="5"/>
    </row>
    <row r="2689">
      <c r="A2689" s="33" t="s">
        <v>16560</v>
      </c>
      <c r="B2689" s="34">
        <v>44957.0</v>
      </c>
      <c r="C2689" s="35" t="s">
        <v>137</v>
      </c>
      <c r="D2689" s="35" t="s">
        <v>139</v>
      </c>
      <c r="E2689" s="35" t="s">
        <v>142</v>
      </c>
      <c r="F2689" s="36" t="s">
        <v>144</v>
      </c>
      <c r="G2689" s="33" t="s">
        <v>16561</v>
      </c>
      <c r="H2689" s="33" t="s">
        <v>1758</v>
      </c>
      <c r="I2689" s="33" t="s">
        <v>2201</v>
      </c>
      <c r="J2689" s="33" t="s">
        <v>7268</v>
      </c>
      <c r="K2689" s="35" t="s">
        <v>421</v>
      </c>
      <c r="L2689" s="33" t="s">
        <v>16562</v>
      </c>
      <c r="M2689" s="33">
        <v>105.0</v>
      </c>
      <c r="N2689" s="33" t="s">
        <v>13256</v>
      </c>
      <c r="O2689" s="5"/>
      <c r="P2689" s="35" t="s">
        <v>234</v>
      </c>
      <c r="Q2689" s="35" t="s">
        <v>13256</v>
      </c>
      <c r="R2689" s="33">
        <v>76667.0</v>
      </c>
      <c r="S2689" s="37"/>
      <c r="T2689" s="33"/>
      <c r="U2689" s="33">
        <v>4.96</v>
      </c>
      <c r="V2689" s="33" t="s">
        <v>154</v>
      </c>
      <c r="W2689" s="33"/>
      <c r="X2689" s="33"/>
      <c r="Y2689" s="5"/>
      <c r="Z2689" s="5"/>
      <c r="AA2689" s="33">
        <v>1.0</v>
      </c>
      <c r="AB2689" s="33"/>
      <c r="AC2689" s="33">
        <v>1.0</v>
      </c>
      <c r="AD2689" s="5"/>
      <c r="AE2689" s="5"/>
      <c r="AF2689" s="5"/>
      <c r="AG2689" s="16"/>
      <c r="AH2689" s="38" t="str">
        <f t="shared" si="1"/>
        <v/>
      </c>
      <c r="AI2689" s="39">
        <f t="shared" si="2"/>
        <v>1</v>
      </c>
      <c r="AJ2689" s="37" t="str">
        <f t="shared" si="3"/>
        <v/>
      </c>
      <c r="AK2689" s="41" t="str">
        <f t="shared" si="4"/>
        <v/>
      </c>
      <c r="AL2689" s="35" t="s">
        <v>234</v>
      </c>
      <c r="AM2689" s="33" t="s">
        <v>234</v>
      </c>
      <c r="AN2689" s="33" t="s">
        <v>234</v>
      </c>
      <c r="AO2689" s="41"/>
      <c r="AP2689" s="33" t="s">
        <v>169</v>
      </c>
      <c r="AQ2689" s="33" t="s">
        <v>170</v>
      </c>
      <c r="AR2689" s="33">
        <v>450.0</v>
      </c>
      <c r="AS2689" s="42"/>
      <c r="AT2689" s="42"/>
      <c r="AU2689" s="42"/>
      <c r="AV2689" s="42"/>
      <c r="AW2689" s="42"/>
      <c r="AX2689" s="5"/>
      <c r="AY2689" s="33"/>
      <c r="AZ2689" s="33" t="s">
        <v>16563</v>
      </c>
      <c r="BA2689" s="5"/>
      <c r="BB2689" s="5"/>
      <c r="BC2689" s="5" t="s">
        <v>16564</v>
      </c>
      <c r="BD2689" s="33" t="s">
        <v>173</v>
      </c>
      <c r="BE2689" s="41"/>
      <c r="BF2689" s="35"/>
      <c r="BG2689" s="33" t="s">
        <v>169</v>
      </c>
      <c r="BH2689" s="5"/>
      <c r="BI2689" s="33">
        <v>450.0</v>
      </c>
      <c r="BJ2689" s="33" t="s">
        <v>170</v>
      </c>
      <c r="BK2689" s="5"/>
      <c r="BL2689" s="5">
        <f t="shared" si="5"/>
        <v>5991.75</v>
      </c>
      <c r="BM2689" s="5"/>
      <c r="BN2689" s="5"/>
      <c r="BO2689" s="42">
        <f t="shared" si="6"/>
        <v>5991.75</v>
      </c>
      <c r="BP2689" s="44"/>
      <c r="BQ2689" s="45"/>
      <c r="BR2689" s="47"/>
      <c r="BS2689" s="45"/>
      <c r="BT2689" s="37"/>
      <c r="BU2689" s="5"/>
      <c r="BV2689" s="38"/>
      <c r="BW2689" s="48"/>
      <c r="BX2689" s="44"/>
      <c r="BY2689" s="44"/>
      <c r="BZ2689" s="33" t="s">
        <v>131</v>
      </c>
      <c r="CA2689" s="5"/>
      <c r="CB2689" s="5"/>
      <c r="CC2689" s="33" t="s">
        <v>177</v>
      </c>
      <c r="CD2689" s="5"/>
      <c r="CE2689" s="5"/>
      <c r="CF2689" s="33" t="s">
        <v>178</v>
      </c>
      <c r="CG2689" s="33" t="s">
        <v>16565</v>
      </c>
      <c r="CH2689" s="5"/>
      <c r="CI2689" s="5"/>
      <c r="CJ2689" s="5"/>
      <c r="CK2689" s="33"/>
      <c r="CL2689" s="49">
        <v>44946.0</v>
      </c>
      <c r="CM2689" s="33" t="s">
        <v>180</v>
      </c>
      <c r="CN2689" s="5"/>
      <c r="CO2689" s="33">
        <v>3.0</v>
      </c>
      <c r="CP2689" s="33" t="s">
        <v>181</v>
      </c>
      <c r="CQ2689" s="50" t="str">
        <f t="shared" si="7"/>
        <v>06/09/1947</v>
      </c>
      <c r="CR2689" s="33" t="s">
        <v>182</v>
      </c>
      <c r="CS2689" s="33">
        <v>7.0</v>
      </c>
      <c r="CT2689" s="33">
        <v>5.0</v>
      </c>
      <c r="CU2689" s="33">
        <v>28.0</v>
      </c>
      <c r="CV2689" s="33">
        <v>1197.0</v>
      </c>
      <c r="CW2689" s="5"/>
      <c r="CX2689" s="5"/>
      <c r="CY2689" s="33">
        <v>-99.9705554</v>
      </c>
      <c r="CZ2689" s="33">
        <v>20.6494445</v>
      </c>
      <c r="DA2689" s="33">
        <v>4.4219266E9</v>
      </c>
      <c r="DB2689" s="33">
        <v>1.0</v>
      </c>
      <c r="DC2689" s="33" t="s">
        <v>15501</v>
      </c>
      <c r="DD2689" s="33">
        <v>2023.0</v>
      </c>
      <c r="DE2689" s="33" t="s">
        <v>184</v>
      </c>
      <c r="DF2689" s="33"/>
      <c r="DG2689" s="33" t="s">
        <v>185</v>
      </c>
      <c r="DH2689" s="33" t="s">
        <v>186</v>
      </c>
      <c r="DI2689" s="5"/>
      <c r="DJ2689" s="5"/>
    </row>
    <row r="2690">
      <c r="A2690" s="33" t="s">
        <v>16566</v>
      </c>
      <c r="B2690" s="34">
        <v>44957.0</v>
      </c>
      <c r="C2690" s="35" t="s">
        <v>137</v>
      </c>
      <c r="D2690" s="35" t="s">
        <v>139</v>
      </c>
      <c r="E2690" s="35" t="s">
        <v>142</v>
      </c>
      <c r="F2690" s="36" t="s">
        <v>144</v>
      </c>
      <c r="G2690" s="33" t="s">
        <v>16567</v>
      </c>
      <c r="H2690" s="33" t="s">
        <v>420</v>
      </c>
      <c r="I2690" s="33" t="s">
        <v>5780</v>
      </c>
      <c r="J2690" s="33" t="s">
        <v>439</v>
      </c>
      <c r="K2690" s="35" t="s">
        <v>421</v>
      </c>
      <c r="L2690" s="33" t="s">
        <v>16539</v>
      </c>
      <c r="M2690" s="33" t="s">
        <v>15661</v>
      </c>
      <c r="N2690" s="33" t="s">
        <v>13256</v>
      </c>
      <c r="O2690" s="5"/>
      <c r="P2690" s="35" t="s">
        <v>234</v>
      </c>
      <c r="Q2690" s="35" t="s">
        <v>13256</v>
      </c>
      <c r="R2690" s="33">
        <v>76667.0</v>
      </c>
      <c r="S2690" s="37"/>
      <c r="T2690" s="33"/>
      <c r="U2690" s="33">
        <v>9.32</v>
      </c>
      <c r="V2690" s="33" t="s">
        <v>154</v>
      </c>
      <c r="W2690" s="33"/>
      <c r="X2690" s="33"/>
      <c r="Y2690" s="5"/>
      <c r="Z2690" s="5"/>
      <c r="AA2690" s="33">
        <v>1.0</v>
      </c>
      <c r="AB2690" s="33"/>
      <c r="AC2690" s="33">
        <v>1.0</v>
      </c>
      <c r="AD2690" s="5"/>
      <c r="AE2690" s="5"/>
      <c r="AF2690" s="5"/>
      <c r="AG2690" s="16"/>
      <c r="AH2690" s="38" t="str">
        <f t="shared" si="1"/>
        <v/>
      </c>
      <c r="AI2690" s="39">
        <f t="shared" si="2"/>
        <v>1</v>
      </c>
      <c r="AJ2690" s="37" t="str">
        <f t="shared" si="3"/>
        <v/>
      </c>
      <c r="AK2690" s="41" t="str">
        <f t="shared" si="4"/>
        <v/>
      </c>
      <c r="AL2690" s="35" t="s">
        <v>234</v>
      </c>
      <c r="AM2690" s="33" t="s">
        <v>234</v>
      </c>
      <c r="AN2690" s="33" t="s">
        <v>234</v>
      </c>
      <c r="AO2690" s="41"/>
      <c r="AP2690" s="33" t="s">
        <v>169</v>
      </c>
      <c r="AQ2690" s="33" t="s">
        <v>170</v>
      </c>
      <c r="AR2690" s="33">
        <v>450.0</v>
      </c>
      <c r="AS2690" s="42"/>
      <c r="AT2690" s="42"/>
      <c r="AU2690" s="42"/>
      <c r="AV2690" s="42"/>
      <c r="AW2690" s="42"/>
      <c r="AX2690" s="5"/>
      <c r="AY2690" s="33"/>
      <c r="AZ2690" s="33" t="s">
        <v>16568</v>
      </c>
      <c r="BA2690" s="5"/>
      <c r="BB2690" s="5"/>
      <c r="BC2690" s="5" t="s">
        <v>16569</v>
      </c>
      <c r="BD2690" s="33" t="s">
        <v>173</v>
      </c>
      <c r="BE2690" s="41"/>
      <c r="BF2690" s="35"/>
      <c r="BG2690" s="33" t="s">
        <v>169</v>
      </c>
      <c r="BH2690" s="5"/>
      <c r="BI2690" s="33">
        <v>450.0</v>
      </c>
      <c r="BJ2690" s="33" t="s">
        <v>170</v>
      </c>
      <c r="BK2690" s="5"/>
      <c r="BL2690" s="5">
        <f t="shared" si="5"/>
        <v>5991.75</v>
      </c>
      <c r="BM2690" s="5"/>
      <c r="BN2690" s="5"/>
      <c r="BO2690" s="42">
        <f t="shared" si="6"/>
        <v>5991.75</v>
      </c>
      <c r="BP2690" s="44"/>
      <c r="BQ2690" s="45"/>
      <c r="BR2690" s="47"/>
      <c r="BS2690" s="45"/>
      <c r="BT2690" s="37"/>
      <c r="BU2690" s="5"/>
      <c r="BV2690" s="38"/>
      <c r="BW2690" s="48"/>
      <c r="BX2690" s="44"/>
      <c r="BY2690" s="44"/>
      <c r="BZ2690" s="33" t="s">
        <v>131</v>
      </c>
      <c r="CA2690" s="5"/>
      <c r="CB2690" s="5"/>
      <c r="CC2690" s="33" t="s">
        <v>177</v>
      </c>
      <c r="CD2690" s="5"/>
      <c r="CE2690" s="5"/>
      <c r="CF2690" s="33" t="s">
        <v>178</v>
      </c>
      <c r="CG2690" s="33" t="s">
        <v>16570</v>
      </c>
      <c r="CH2690" s="5"/>
      <c r="CI2690" s="5"/>
      <c r="CJ2690" s="5"/>
      <c r="CK2690" s="33"/>
      <c r="CL2690" s="49">
        <v>44946.0</v>
      </c>
      <c r="CM2690" s="33" t="s">
        <v>180</v>
      </c>
      <c r="CN2690" s="5"/>
      <c r="CO2690" s="33">
        <v>3.0</v>
      </c>
      <c r="CP2690" s="33" t="s">
        <v>181</v>
      </c>
      <c r="CQ2690" s="50" t="str">
        <f t="shared" si="7"/>
        <v>26/07/1941</v>
      </c>
      <c r="CR2690" s="33" t="s">
        <v>182</v>
      </c>
      <c r="CS2690" s="33">
        <v>7.0</v>
      </c>
      <c r="CT2690" s="33">
        <v>5.0</v>
      </c>
      <c r="CU2690" s="33">
        <v>28.0</v>
      </c>
      <c r="CV2690" s="33">
        <v>1197.0</v>
      </c>
      <c r="CW2690" s="5"/>
      <c r="CX2690" s="5"/>
      <c r="CY2690" s="33">
        <v>-99.9705554</v>
      </c>
      <c r="CZ2690" s="33">
        <v>20.6494445</v>
      </c>
      <c r="DA2690" s="33">
        <v>4.4219266E9</v>
      </c>
      <c r="DB2690" s="33">
        <v>1.0</v>
      </c>
      <c r="DC2690" s="33" t="s">
        <v>15501</v>
      </c>
      <c r="DD2690" s="33">
        <v>2023.0</v>
      </c>
      <c r="DE2690" s="33" t="s">
        <v>184</v>
      </c>
      <c r="DF2690" s="33"/>
      <c r="DG2690" s="33" t="s">
        <v>185</v>
      </c>
      <c r="DH2690" s="33" t="s">
        <v>186</v>
      </c>
      <c r="DI2690" s="5"/>
      <c r="DJ2690" s="5"/>
    </row>
    <row r="2691">
      <c r="A2691" s="33" t="s">
        <v>16571</v>
      </c>
      <c r="B2691" s="34">
        <v>44957.0</v>
      </c>
      <c r="C2691" s="35" t="s">
        <v>137</v>
      </c>
      <c r="D2691" s="35" t="s">
        <v>139</v>
      </c>
      <c r="E2691" s="35" t="s">
        <v>142</v>
      </c>
      <c r="F2691" s="36" t="s">
        <v>144</v>
      </c>
      <c r="G2691" s="33" t="s">
        <v>16572</v>
      </c>
      <c r="H2691" s="33" t="s">
        <v>1017</v>
      </c>
      <c r="I2691" s="33" t="s">
        <v>16076</v>
      </c>
      <c r="J2691" s="33" t="s">
        <v>439</v>
      </c>
      <c r="K2691" s="35" t="s">
        <v>421</v>
      </c>
      <c r="L2691" s="33" t="s">
        <v>16539</v>
      </c>
      <c r="M2691" s="33" t="s">
        <v>15661</v>
      </c>
      <c r="N2691" s="33" t="s">
        <v>13256</v>
      </c>
      <c r="O2691" s="5"/>
      <c r="P2691" s="35" t="s">
        <v>234</v>
      </c>
      <c r="Q2691" s="35" t="s">
        <v>13256</v>
      </c>
      <c r="R2691" s="33">
        <v>76667.0</v>
      </c>
      <c r="S2691" s="37"/>
      <c r="T2691" s="33"/>
      <c r="U2691" s="33">
        <v>8.3</v>
      </c>
      <c r="V2691" s="33" t="s">
        <v>154</v>
      </c>
      <c r="W2691" s="33"/>
      <c r="X2691" s="33"/>
      <c r="Y2691" s="5"/>
      <c r="Z2691" s="5"/>
      <c r="AA2691" s="33">
        <v>1.0</v>
      </c>
      <c r="AB2691" s="33"/>
      <c r="AC2691" s="33">
        <v>1.0</v>
      </c>
      <c r="AD2691" s="5"/>
      <c r="AE2691" s="5"/>
      <c r="AF2691" s="5"/>
      <c r="AG2691" s="16"/>
      <c r="AH2691" s="38" t="str">
        <f t="shared" si="1"/>
        <v/>
      </c>
      <c r="AI2691" s="39">
        <f t="shared" si="2"/>
        <v>1</v>
      </c>
      <c r="AJ2691" s="37" t="str">
        <f t="shared" si="3"/>
        <v/>
      </c>
      <c r="AK2691" s="41" t="str">
        <f t="shared" si="4"/>
        <v/>
      </c>
      <c r="AL2691" s="35" t="s">
        <v>234</v>
      </c>
      <c r="AM2691" s="33" t="s">
        <v>234</v>
      </c>
      <c r="AN2691" s="33" t="s">
        <v>234</v>
      </c>
      <c r="AO2691" s="41"/>
      <c r="AP2691" s="33" t="s">
        <v>169</v>
      </c>
      <c r="AQ2691" s="33" t="s">
        <v>170</v>
      </c>
      <c r="AR2691" s="33">
        <v>450.0</v>
      </c>
      <c r="AS2691" s="42"/>
      <c r="AT2691" s="42"/>
      <c r="AU2691" s="42"/>
      <c r="AV2691" s="42"/>
      <c r="AW2691" s="42"/>
      <c r="AX2691" s="5"/>
      <c r="AY2691" s="33"/>
      <c r="AZ2691" s="33" t="s">
        <v>16573</v>
      </c>
      <c r="BA2691" s="5"/>
      <c r="BB2691" s="5"/>
      <c r="BC2691" s="5" t="s">
        <v>16574</v>
      </c>
      <c r="BD2691" s="33" t="s">
        <v>173</v>
      </c>
      <c r="BE2691" s="41"/>
      <c r="BF2691" s="35"/>
      <c r="BG2691" s="33" t="s">
        <v>169</v>
      </c>
      <c r="BH2691" s="5"/>
      <c r="BI2691" s="33">
        <v>450.0</v>
      </c>
      <c r="BJ2691" s="33" t="s">
        <v>170</v>
      </c>
      <c r="BK2691" s="5"/>
      <c r="BL2691" s="5">
        <f t="shared" si="5"/>
        <v>5991.75</v>
      </c>
      <c r="BM2691" s="5"/>
      <c r="BN2691" s="5"/>
      <c r="BO2691" s="42">
        <f t="shared" si="6"/>
        <v>5991.75</v>
      </c>
      <c r="BP2691" s="44"/>
      <c r="BQ2691" s="45"/>
      <c r="BR2691" s="47"/>
      <c r="BS2691" s="45"/>
      <c r="BT2691" s="37"/>
      <c r="BU2691" s="5"/>
      <c r="BV2691" s="38"/>
      <c r="BW2691" s="48"/>
      <c r="BX2691" s="44"/>
      <c r="BY2691" s="44"/>
      <c r="BZ2691" s="33" t="s">
        <v>131</v>
      </c>
      <c r="CA2691" s="5"/>
      <c r="CB2691" s="5"/>
      <c r="CC2691" s="33" t="s">
        <v>177</v>
      </c>
      <c r="CD2691" s="5"/>
      <c r="CE2691" s="5"/>
      <c r="CF2691" s="33" t="s">
        <v>178</v>
      </c>
      <c r="CG2691" s="33" t="s">
        <v>16575</v>
      </c>
      <c r="CH2691" s="5"/>
      <c r="CI2691" s="5"/>
      <c r="CJ2691" s="5"/>
      <c r="CK2691" s="33"/>
      <c r="CL2691" s="49">
        <v>44946.0</v>
      </c>
      <c r="CM2691" s="33" t="s">
        <v>180</v>
      </c>
      <c r="CN2691" s="5"/>
      <c r="CO2691" s="33">
        <v>3.0</v>
      </c>
      <c r="CP2691" s="33" t="s">
        <v>181</v>
      </c>
      <c r="CQ2691" s="50" t="str">
        <f t="shared" si="7"/>
        <v>08/08/1945</v>
      </c>
      <c r="CR2691" s="33" t="s">
        <v>182</v>
      </c>
      <c r="CS2691" s="33">
        <v>7.0</v>
      </c>
      <c r="CT2691" s="33">
        <v>5.0</v>
      </c>
      <c r="CU2691" s="33">
        <v>28.0</v>
      </c>
      <c r="CV2691" s="33">
        <v>1197.0</v>
      </c>
      <c r="CW2691" s="5"/>
      <c r="CX2691" s="5"/>
      <c r="CY2691" s="33">
        <v>-99.9705554</v>
      </c>
      <c r="CZ2691" s="33">
        <v>20.6494445</v>
      </c>
      <c r="DA2691" s="33">
        <v>4.4219266E9</v>
      </c>
      <c r="DB2691" s="33">
        <v>1.0</v>
      </c>
      <c r="DC2691" s="33" t="s">
        <v>15501</v>
      </c>
      <c r="DD2691" s="33">
        <v>2023.0</v>
      </c>
      <c r="DE2691" s="33" t="s">
        <v>184</v>
      </c>
      <c r="DF2691" s="33"/>
      <c r="DG2691" s="33" t="s">
        <v>185</v>
      </c>
      <c r="DH2691" s="33" t="s">
        <v>186</v>
      </c>
      <c r="DI2691" s="5"/>
      <c r="DJ2691" s="5"/>
    </row>
    <row r="2692">
      <c r="A2692" s="33" t="s">
        <v>16576</v>
      </c>
      <c r="B2692" s="34">
        <v>44957.0</v>
      </c>
      <c r="C2692" s="35" t="s">
        <v>137</v>
      </c>
      <c r="D2692" s="35" t="s">
        <v>139</v>
      </c>
      <c r="E2692" s="35" t="s">
        <v>142</v>
      </c>
      <c r="F2692" s="36" t="s">
        <v>144</v>
      </c>
      <c r="G2692" s="33" t="s">
        <v>16577</v>
      </c>
      <c r="H2692" s="33" t="s">
        <v>1648</v>
      </c>
      <c r="I2692" s="33" t="s">
        <v>439</v>
      </c>
      <c r="J2692" s="33" t="s">
        <v>1656</v>
      </c>
      <c r="K2692" s="35" t="s">
        <v>421</v>
      </c>
      <c r="L2692" s="33" t="s">
        <v>16539</v>
      </c>
      <c r="M2692" s="33">
        <v>10.0</v>
      </c>
      <c r="N2692" s="33" t="s">
        <v>13256</v>
      </c>
      <c r="O2692" s="5"/>
      <c r="P2692" s="35" t="s">
        <v>234</v>
      </c>
      <c r="Q2692" s="35" t="s">
        <v>13256</v>
      </c>
      <c r="R2692" s="33">
        <v>76667.0</v>
      </c>
      <c r="S2692" s="37"/>
      <c r="T2692" s="33"/>
      <c r="U2692" s="33">
        <v>7.59</v>
      </c>
      <c r="V2692" s="33" t="s">
        <v>154</v>
      </c>
      <c r="W2692" s="33"/>
      <c r="X2692" s="33"/>
      <c r="Y2692" s="5"/>
      <c r="Z2692" s="5"/>
      <c r="AA2692" s="33">
        <v>1.0</v>
      </c>
      <c r="AB2692" s="33"/>
      <c r="AC2692" s="33">
        <v>1.0</v>
      </c>
      <c r="AD2692" s="5"/>
      <c r="AE2692" s="5"/>
      <c r="AF2692" s="5"/>
      <c r="AG2692" s="16"/>
      <c r="AH2692" s="38" t="str">
        <f t="shared" si="1"/>
        <v/>
      </c>
      <c r="AI2692" s="39">
        <f t="shared" si="2"/>
        <v>1</v>
      </c>
      <c r="AJ2692" s="37" t="str">
        <f t="shared" si="3"/>
        <v/>
      </c>
      <c r="AK2692" s="41" t="str">
        <f t="shared" si="4"/>
        <v/>
      </c>
      <c r="AL2692" s="35" t="s">
        <v>234</v>
      </c>
      <c r="AM2692" s="33" t="s">
        <v>234</v>
      </c>
      <c r="AN2692" s="33" t="s">
        <v>234</v>
      </c>
      <c r="AO2692" s="41"/>
      <c r="AP2692" s="33" t="s">
        <v>169</v>
      </c>
      <c r="AQ2692" s="33" t="s">
        <v>170</v>
      </c>
      <c r="AR2692" s="33">
        <v>450.0</v>
      </c>
      <c r="AS2692" s="42"/>
      <c r="AT2692" s="42"/>
      <c r="AU2692" s="42"/>
      <c r="AV2692" s="42"/>
      <c r="AW2692" s="42"/>
      <c r="AX2692" s="5"/>
      <c r="AY2692" s="33"/>
      <c r="AZ2692" s="33" t="s">
        <v>16578</v>
      </c>
      <c r="BA2692" s="5"/>
      <c r="BB2692" s="5"/>
      <c r="BC2692" s="5" t="s">
        <v>16579</v>
      </c>
      <c r="BD2692" s="33" t="s">
        <v>173</v>
      </c>
      <c r="BE2692" s="41"/>
      <c r="BF2692" s="35"/>
      <c r="BG2692" s="33" t="s">
        <v>169</v>
      </c>
      <c r="BH2692" s="5"/>
      <c r="BI2692" s="33">
        <v>450.0</v>
      </c>
      <c r="BJ2692" s="33" t="s">
        <v>170</v>
      </c>
      <c r="BK2692" s="5"/>
      <c r="BL2692" s="5">
        <f t="shared" si="5"/>
        <v>5991.75</v>
      </c>
      <c r="BM2692" s="5"/>
      <c r="BN2692" s="5"/>
      <c r="BO2692" s="42">
        <f t="shared" si="6"/>
        <v>5991.75</v>
      </c>
      <c r="BP2692" s="44"/>
      <c r="BQ2692" s="45"/>
      <c r="BR2692" s="47"/>
      <c r="BS2692" s="45"/>
      <c r="BT2692" s="37"/>
      <c r="BU2692" s="5"/>
      <c r="BV2692" s="38"/>
      <c r="BW2692" s="48"/>
      <c r="BX2692" s="44"/>
      <c r="BY2692" s="44"/>
      <c r="BZ2692" s="33" t="s">
        <v>131</v>
      </c>
      <c r="CA2692" s="5"/>
      <c r="CB2692" s="5"/>
      <c r="CC2692" s="33" t="s">
        <v>177</v>
      </c>
      <c r="CD2692" s="5"/>
      <c r="CE2692" s="5"/>
      <c r="CF2692" s="33" t="s">
        <v>178</v>
      </c>
      <c r="CG2692" s="33" t="s">
        <v>16580</v>
      </c>
      <c r="CH2692" s="5"/>
      <c r="CI2692" s="5"/>
      <c r="CJ2692" s="5"/>
      <c r="CK2692" s="33"/>
      <c r="CL2692" s="49">
        <v>44946.0</v>
      </c>
      <c r="CM2692" s="33" t="s">
        <v>180</v>
      </c>
      <c r="CN2692" s="5"/>
      <c r="CO2692" s="33">
        <v>3.0</v>
      </c>
      <c r="CP2692" s="33" t="s">
        <v>181</v>
      </c>
      <c r="CQ2692" s="50" t="str">
        <f t="shared" si="7"/>
        <v>15/04/1938</v>
      </c>
      <c r="CR2692" s="33" t="s">
        <v>182</v>
      </c>
      <c r="CS2692" s="33">
        <v>7.0</v>
      </c>
      <c r="CT2692" s="33">
        <v>5.0</v>
      </c>
      <c r="CU2692" s="33">
        <v>28.0</v>
      </c>
      <c r="CV2692" s="33">
        <v>1197.0</v>
      </c>
      <c r="CW2692" s="5"/>
      <c r="CX2692" s="5"/>
      <c r="CY2692" s="33">
        <v>-99.9705554</v>
      </c>
      <c r="CZ2692" s="33">
        <v>20.6494445</v>
      </c>
      <c r="DA2692" s="33">
        <v>4.4219266E9</v>
      </c>
      <c r="DB2692" s="33">
        <v>1.0</v>
      </c>
      <c r="DC2692" s="33" t="s">
        <v>15501</v>
      </c>
      <c r="DD2692" s="33">
        <v>2023.0</v>
      </c>
      <c r="DE2692" s="33" t="s">
        <v>184</v>
      </c>
      <c r="DF2692" s="33"/>
      <c r="DG2692" s="33" t="s">
        <v>185</v>
      </c>
      <c r="DH2692" s="33" t="s">
        <v>186</v>
      </c>
      <c r="DI2692" s="5"/>
      <c r="DJ2692" s="5"/>
    </row>
    <row r="2693">
      <c r="A2693" s="33" t="s">
        <v>16581</v>
      </c>
      <c r="B2693" s="34">
        <v>44957.0</v>
      </c>
      <c r="C2693" s="35" t="s">
        <v>137</v>
      </c>
      <c r="D2693" s="35" t="s">
        <v>139</v>
      </c>
      <c r="E2693" s="35" t="s">
        <v>142</v>
      </c>
      <c r="F2693" s="36" t="s">
        <v>144</v>
      </c>
      <c r="G2693" s="33" t="s">
        <v>16582</v>
      </c>
      <c r="H2693" s="33" t="s">
        <v>2129</v>
      </c>
      <c r="I2693" s="33" t="s">
        <v>359</v>
      </c>
      <c r="J2693" s="33" t="s">
        <v>5833</v>
      </c>
      <c r="K2693" s="35" t="s">
        <v>421</v>
      </c>
      <c r="L2693" s="33" t="s">
        <v>16583</v>
      </c>
      <c r="M2693" s="33" t="s">
        <v>15661</v>
      </c>
      <c r="N2693" s="33" t="s">
        <v>13932</v>
      </c>
      <c r="O2693" s="5"/>
      <c r="P2693" s="35" t="s">
        <v>233</v>
      </c>
      <c r="Q2693" s="35" t="s">
        <v>13932</v>
      </c>
      <c r="R2693" s="33">
        <v>76684.0</v>
      </c>
      <c r="S2693" s="37"/>
      <c r="T2693" s="33"/>
      <c r="U2693" s="33">
        <v>4.32</v>
      </c>
      <c r="V2693" s="33" t="s">
        <v>154</v>
      </c>
      <c r="W2693" s="33"/>
      <c r="X2693" s="33"/>
      <c r="Y2693" s="5"/>
      <c r="Z2693" s="5"/>
      <c r="AA2693" s="33">
        <v>1.0</v>
      </c>
      <c r="AB2693" s="33"/>
      <c r="AC2693" s="33">
        <v>1.0</v>
      </c>
      <c r="AD2693" s="5"/>
      <c r="AE2693" s="5"/>
      <c r="AF2693" s="5"/>
      <c r="AG2693" s="16"/>
      <c r="AH2693" s="38" t="str">
        <f t="shared" si="1"/>
        <v/>
      </c>
      <c r="AI2693" s="39">
        <f t="shared" si="2"/>
        <v>1</v>
      </c>
      <c r="AJ2693" s="37" t="str">
        <f t="shared" si="3"/>
        <v/>
      </c>
      <c r="AK2693" s="41" t="str">
        <f t="shared" si="4"/>
        <v/>
      </c>
      <c r="AL2693" s="35" t="s">
        <v>234</v>
      </c>
      <c r="AM2693" s="33" t="s">
        <v>234</v>
      </c>
      <c r="AN2693" s="33" t="s">
        <v>234</v>
      </c>
      <c r="AO2693" s="41"/>
      <c r="AP2693" s="33" t="s">
        <v>169</v>
      </c>
      <c r="AQ2693" s="33" t="s">
        <v>170</v>
      </c>
      <c r="AR2693" s="33">
        <v>450.0</v>
      </c>
      <c r="AS2693" s="42"/>
      <c r="AT2693" s="42"/>
      <c r="AU2693" s="42"/>
      <c r="AV2693" s="42"/>
      <c r="AW2693" s="42"/>
      <c r="AX2693" s="5"/>
      <c r="AY2693" s="33"/>
      <c r="AZ2693" s="33" t="s">
        <v>16584</v>
      </c>
      <c r="BA2693" s="5"/>
      <c r="BB2693" s="5"/>
      <c r="BC2693" s="5" t="s">
        <v>16585</v>
      </c>
      <c r="BD2693" s="33" t="s">
        <v>173</v>
      </c>
      <c r="BE2693" s="41"/>
      <c r="BF2693" s="35"/>
      <c r="BG2693" s="33" t="s">
        <v>169</v>
      </c>
      <c r="BH2693" s="5"/>
      <c r="BI2693" s="33">
        <v>450.0</v>
      </c>
      <c r="BJ2693" s="33" t="s">
        <v>170</v>
      </c>
      <c r="BK2693" s="5"/>
      <c r="BL2693" s="5">
        <f t="shared" si="5"/>
        <v>5991.75</v>
      </c>
      <c r="BM2693" s="5"/>
      <c r="BN2693" s="5"/>
      <c r="BO2693" s="42">
        <f t="shared" si="6"/>
        <v>5991.75</v>
      </c>
      <c r="BP2693" s="44"/>
      <c r="BQ2693" s="45"/>
      <c r="BR2693" s="47"/>
      <c r="BS2693" s="45"/>
      <c r="BT2693" s="37"/>
      <c r="BU2693" s="5"/>
      <c r="BV2693" s="38"/>
      <c r="BW2693" s="48"/>
      <c r="BX2693" s="44"/>
      <c r="BY2693" s="44"/>
      <c r="BZ2693" s="33" t="s">
        <v>131</v>
      </c>
      <c r="CA2693" s="5"/>
      <c r="CB2693" s="5"/>
      <c r="CC2693" s="33" t="s">
        <v>177</v>
      </c>
      <c r="CD2693" s="5"/>
      <c r="CE2693" s="5"/>
      <c r="CF2693" s="33" t="s">
        <v>178</v>
      </c>
      <c r="CG2693" s="33" t="s">
        <v>16586</v>
      </c>
      <c r="CH2693" s="5"/>
      <c r="CI2693" s="5"/>
      <c r="CJ2693" s="5"/>
      <c r="CK2693" s="33"/>
      <c r="CL2693" s="49">
        <v>44946.0</v>
      </c>
      <c r="CM2693" s="33" t="s">
        <v>180</v>
      </c>
      <c r="CN2693" s="5"/>
      <c r="CO2693" s="33">
        <v>3.0</v>
      </c>
      <c r="CP2693" s="33" t="s">
        <v>181</v>
      </c>
      <c r="CQ2693" s="50" t="str">
        <f t="shared" si="7"/>
        <v>17/06/1952</v>
      </c>
      <c r="CR2693" s="33" t="s">
        <v>182</v>
      </c>
      <c r="CS2693" s="33">
        <v>5.0</v>
      </c>
      <c r="CT2693" s="33">
        <v>5.0</v>
      </c>
      <c r="CU2693" s="33">
        <v>28.0</v>
      </c>
      <c r="CV2693" s="33">
        <v>565.0</v>
      </c>
      <c r="CW2693" s="5"/>
      <c r="CX2693" s="5"/>
      <c r="CY2693" s="33">
        <v>-99.950891</v>
      </c>
      <c r="CZ2693" s="33">
        <v>20.637486</v>
      </c>
      <c r="DA2693" s="33">
        <v>4.4219266E9</v>
      </c>
      <c r="DB2693" s="33">
        <v>1.0</v>
      </c>
      <c r="DC2693" s="33" t="s">
        <v>15501</v>
      </c>
      <c r="DD2693" s="33">
        <v>2023.0</v>
      </c>
      <c r="DE2693" s="33" t="s">
        <v>184</v>
      </c>
      <c r="DF2693" s="33"/>
      <c r="DG2693" s="33" t="s">
        <v>185</v>
      </c>
      <c r="DH2693" s="33" t="s">
        <v>186</v>
      </c>
      <c r="DI2693" s="5"/>
      <c r="DJ2693" s="5"/>
    </row>
    <row r="2694">
      <c r="A2694" s="33" t="s">
        <v>16587</v>
      </c>
      <c r="B2694" s="34">
        <v>44957.0</v>
      </c>
      <c r="C2694" s="35" t="s">
        <v>137</v>
      </c>
      <c r="D2694" s="35" t="s">
        <v>139</v>
      </c>
      <c r="E2694" s="35" t="s">
        <v>142</v>
      </c>
      <c r="F2694" s="36" t="s">
        <v>144</v>
      </c>
      <c r="G2694" s="33" t="s">
        <v>16588</v>
      </c>
      <c r="H2694" s="33" t="s">
        <v>16589</v>
      </c>
      <c r="I2694" s="33" t="s">
        <v>13957</v>
      </c>
      <c r="J2694" s="33" t="s">
        <v>213</v>
      </c>
      <c r="K2694" s="35" t="s">
        <v>421</v>
      </c>
      <c r="L2694" s="33" t="s">
        <v>16590</v>
      </c>
      <c r="M2694" s="33">
        <v>51.0</v>
      </c>
      <c r="N2694" s="33" t="s">
        <v>13932</v>
      </c>
      <c r="O2694" s="5"/>
      <c r="P2694" s="35" t="s">
        <v>233</v>
      </c>
      <c r="Q2694" s="35" t="s">
        <v>13932</v>
      </c>
      <c r="R2694" s="33">
        <v>76690.0</v>
      </c>
      <c r="S2694" s="37"/>
      <c r="T2694" s="33"/>
      <c r="U2694" s="33">
        <v>6.93</v>
      </c>
      <c r="V2694" s="33" t="s">
        <v>154</v>
      </c>
      <c r="W2694" s="33"/>
      <c r="X2694" s="33"/>
      <c r="Y2694" s="5"/>
      <c r="Z2694" s="5"/>
      <c r="AA2694" s="33">
        <v>1.0</v>
      </c>
      <c r="AB2694" s="33">
        <v>1.0</v>
      </c>
      <c r="AC2694" s="33"/>
      <c r="AD2694" s="5"/>
      <c r="AE2694" s="5"/>
      <c r="AF2694" s="5"/>
      <c r="AG2694" s="16"/>
      <c r="AH2694" s="38">
        <f t="shared" si="1"/>
        <v>1</v>
      </c>
      <c r="AI2694" s="39" t="str">
        <f t="shared" si="2"/>
        <v/>
      </c>
      <c r="AJ2694" s="37" t="str">
        <f t="shared" si="3"/>
        <v/>
      </c>
      <c r="AK2694" s="41" t="str">
        <f t="shared" si="4"/>
        <v/>
      </c>
      <c r="AL2694" s="35" t="s">
        <v>234</v>
      </c>
      <c r="AM2694" s="33" t="s">
        <v>234</v>
      </c>
      <c r="AN2694" s="33" t="s">
        <v>234</v>
      </c>
      <c r="AO2694" s="41"/>
      <c r="AP2694" s="33" t="s">
        <v>169</v>
      </c>
      <c r="AQ2694" s="33" t="s">
        <v>170</v>
      </c>
      <c r="AR2694" s="33">
        <v>450.0</v>
      </c>
      <c r="AS2694" s="42"/>
      <c r="AT2694" s="42"/>
      <c r="AU2694" s="42"/>
      <c r="AV2694" s="42"/>
      <c r="AW2694" s="42"/>
      <c r="AX2694" s="5"/>
      <c r="AY2694" s="33"/>
      <c r="AZ2694" s="33" t="s">
        <v>16591</v>
      </c>
      <c r="BA2694" s="5"/>
      <c r="BB2694" s="5"/>
      <c r="BC2694" s="5" t="s">
        <v>16592</v>
      </c>
      <c r="BD2694" s="33" t="s">
        <v>173</v>
      </c>
      <c r="BE2694" s="41"/>
      <c r="BF2694" s="35"/>
      <c r="BG2694" s="33" t="s">
        <v>169</v>
      </c>
      <c r="BH2694" s="5"/>
      <c r="BI2694" s="33">
        <v>450.0</v>
      </c>
      <c r="BJ2694" s="33" t="s">
        <v>170</v>
      </c>
      <c r="BK2694" s="5"/>
      <c r="BL2694" s="5">
        <f t="shared" si="5"/>
        <v>5991.75</v>
      </c>
      <c r="BM2694" s="5"/>
      <c r="BN2694" s="5"/>
      <c r="BO2694" s="42">
        <f t="shared" si="6"/>
        <v>5991.75</v>
      </c>
      <c r="BP2694" s="44"/>
      <c r="BQ2694" s="45"/>
      <c r="BR2694" s="47"/>
      <c r="BS2694" s="45"/>
      <c r="BT2694" s="37"/>
      <c r="BU2694" s="5"/>
      <c r="BV2694" s="38"/>
      <c r="BW2694" s="48"/>
      <c r="BX2694" s="44"/>
      <c r="BY2694" s="44"/>
      <c r="BZ2694" s="33" t="s">
        <v>131</v>
      </c>
      <c r="CA2694" s="5"/>
      <c r="CB2694" s="5"/>
      <c r="CC2694" s="33" t="s">
        <v>177</v>
      </c>
      <c r="CD2694" s="5"/>
      <c r="CE2694" s="5"/>
      <c r="CF2694" s="33" t="s">
        <v>178</v>
      </c>
      <c r="CG2694" s="33" t="s">
        <v>16593</v>
      </c>
      <c r="CH2694" s="5"/>
      <c r="CI2694" s="5"/>
      <c r="CJ2694" s="5"/>
      <c r="CK2694" s="33"/>
      <c r="CL2694" s="49">
        <v>44946.0</v>
      </c>
      <c r="CM2694" s="33" t="s">
        <v>180</v>
      </c>
      <c r="CN2694" s="5"/>
      <c r="CO2694" s="33">
        <v>3.0</v>
      </c>
      <c r="CP2694" s="33" t="s">
        <v>181</v>
      </c>
      <c r="CQ2694" s="50" t="str">
        <f t="shared" si="7"/>
        <v>26/09/1943</v>
      </c>
      <c r="CR2694" s="33" t="s">
        <v>243</v>
      </c>
      <c r="CS2694" s="33">
        <v>5.0</v>
      </c>
      <c r="CT2694" s="33">
        <v>5.0</v>
      </c>
      <c r="CU2694" s="33">
        <v>28.0</v>
      </c>
      <c r="CV2694" s="33">
        <v>565.0</v>
      </c>
      <c r="CW2694" s="5"/>
      <c r="CX2694" s="5"/>
      <c r="CY2694" s="33">
        <v>-99.950891</v>
      </c>
      <c r="CZ2694" s="33">
        <v>20.637486</v>
      </c>
      <c r="DA2694" s="33">
        <v>4.4219266E9</v>
      </c>
      <c r="DB2694" s="33">
        <v>1.0</v>
      </c>
      <c r="DC2694" s="33" t="s">
        <v>15501</v>
      </c>
      <c r="DD2694" s="33">
        <v>2023.0</v>
      </c>
      <c r="DE2694" s="33" t="s">
        <v>184</v>
      </c>
      <c r="DF2694" s="33"/>
      <c r="DG2694" s="33" t="s">
        <v>185</v>
      </c>
      <c r="DH2694" s="33" t="s">
        <v>186</v>
      </c>
      <c r="DI2694" s="5"/>
      <c r="DJ2694" s="5"/>
    </row>
    <row r="2695">
      <c r="A2695" s="33" t="s">
        <v>16594</v>
      </c>
      <c r="B2695" s="34">
        <v>44957.0</v>
      </c>
      <c r="C2695" s="35" t="s">
        <v>137</v>
      </c>
      <c r="D2695" s="35" t="s">
        <v>139</v>
      </c>
      <c r="E2695" s="35" t="s">
        <v>142</v>
      </c>
      <c r="F2695" s="36" t="s">
        <v>144</v>
      </c>
      <c r="G2695" s="33" t="s">
        <v>16595</v>
      </c>
      <c r="H2695" s="33" t="s">
        <v>16596</v>
      </c>
      <c r="I2695" s="33" t="s">
        <v>5833</v>
      </c>
      <c r="J2695" s="33" t="s">
        <v>282</v>
      </c>
      <c r="K2695" s="35" t="s">
        <v>421</v>
      </c>
      <c r="L2695" s="33" t="s">
        <v>16597</v>
      </c>
      <c r="M2695" s="33" t="s">
        <v>15661</v>
      </c>
      <c r="N2695" s="33" t="s">
        <v>13932</v>
      </c>
      <c r="O2695" s="5"/>
      <c r="P2695" s="35" t="s">
        <v>233</v>
      </c>
      <c r="Q2695" s="35" t="s">
        <v>13932</v>
      </c>
      <c r="R2695" s="33">
        <v>76690.0</v>
      </c>
      <c r="S2695" s="37"/>
      <c r="T2695" s="33"/>
      <c r="U2695" s="33">
        <v>4.58</v>
      </c>
      <c r="V2695" s="33" t="s">
        <v>154</v>
      </c>
      <c r="W2695" s="33"/>
      <c r="X2695" s="33"/>
      <c r="Y2695" s="5"/>
      <c r="Z2695" s="5"/>
      <c r="AA2695" s="33">
        <v>1.0</v>
      </c>
      <c r="AB2695" s="33"/>
      <c r="AC2695" s="33">
        <v>1.0</v>
      </c>
      <c r="AD2695" s="5"/>
      <c r="AE2695" s="5"/>
      <c r="AF2695" s="5"/>
      <c r="AG2695" s="16"/>
      <c r="AH2695" s="38" t="str">
        <f t="shared" si="1"/>
        <v/>
      </c>
      <c r="AI2695" s="39">
        <f t="shared" si="2"/>
        <v>1</v>
      </c>
      <c r="AJ2695" s="37" t="str">
        <f t="shared" si="3"/>
        <v/>
      </c>
      <c r="AK2695" s="41" t="str">
        <f t="shared" si="4"/>
        <v/>
      </c>
      <c r="AL2695" s="35" t="s">
        <v>234</v>
      </c>
      <c r="AM2695" s="33" t="s">
        <v>234</v>
      </c>
      <c r="AN2695" s="33" t="s">
        <v>234</v>
      </c>
      <c r="AO2695" s="41"/>
      <c r="AP2695" s="33" t="s">
        <v>169</v>
      </c>
      <c r="AQ2695" s="33" t="s">
        <v>170</v>
      </c>
      <c r="AR2695" s="33">
        <v>450.0</v>
      </c>
      <c r="AS2695" s="42"/>
      <c r="AT2695" s="42"/>
      <c r="AU2695" s="42"/>
      <c r="AV2695" s="42"/>
      <c r="AW2695" s="42"/>
      <c r="AX2695" s="5"/>
      <c r="AY2695" s="33"/>
      <c r="AZ2695" s="33" t="s">
        <v>16598</v>
      </c>
      <c r="BA2695" s="5"/>
      <c r="BB2695" s="5"/>
      <c r="BC2695" s="5" t="s">
        <v>16599</v>
      </c>
      <c r="BD2695" s="33" t="s">
        <v>173</v>
      </c>
      <c r="BE2695" s="41"/>
      <c r="BF2695" s="35"/>
      <c r="BG2695" s="33" t="s">
        <v>169</v>
      </c>
      <c r="BH2695" s="5"/>
      <c r="BI2695" s="33">
        <v>450.0</v>
      </c>
      <c r="BJ2695" s="33" t="s">
        <v>170</v>
      </c>
      <c r="BK2695" s="5"/>
      <c r="BL2695" s="5">
        <f t="shared" si="5"/>
        <v>5991.75</v>
      </c>
      <c r="BM2695" s="5"/>
      <c r="BN2695" s="5"/>
      <c r="BO2695" s="42">
        <f t="shared" si="6"/>
        <v>5991.75</v>
      </c>
      <c r="BP2695" s="44"/>
      <c r="BQ2695" s="45"/>
      <c r="BR2695" s="47"/>
      <c r="BS2695" s="45"/>
      <c r="BT2695" s="37"/>
      <c r="BU2695" s="5"/>
      <c r="BV2695" s="38"/>
      <c r="BW2695" s="48"/>
      <c r="BX2695" s="44"/>
      <c r="BY2695" s="44"/>
      <c r="BZ2695" s="33" t="s">
        <v>131</v>
      </c>
      <c r="CA2695" s="5"/>
      <c r="CB2695" s="5"/>
      <c r="CC2695" s="33" t="s">
        <v>177</v>
      </c>
      <c r="CD2695" s="5"/>
      <c r="CE2695" s="5"/>
      <c r="CF2695" s="33" t="s">
        <v>178</v>
      </c>
      <c r="CG2695" s="33" t="s">
        <v>16600</v>
      </c>
      <c r="CH2695" s="5"/>
      <c r="CI2695" s="5"/>
      <c r="CJ2695" s="5"/>
      <c r="CK2695" s="33"/>
      <c r="CL2695" s="49">
        <v>44946.0</v>
      </c>
      <c r="CM2695" s="33" t="s">
        <v>180</v>
      </c>
      <c r="CN2695" s="5"/>
      <c r="CO2695" s="33">
        <v>3.0</v>
      </c>
      <c r="CP2695" s="33" t="s">
        <v>181</v>
      </c>
      <c r="CQ2695" s="50" t="str">
        <f t="shared" si="7"/>
        <v>19/04/1942</v>
      </c>
      <c r="CR2695" s="33" t="s">
        <v>182</v>
      </c>
      <c r="CS2695" s="33">
        <v>5.0</v>
      </c>
      <c r="CT2695" s="33">
        <v>5.0</v>
      </c>
      <c r="CU2695" s="33">
        <v>28.0</v>
      </c>
      <c r="CV2695" s="33">
        <v>565.0</v>
      </c>
      <c r="CW2695" s="5"/>
      <c r="CX2695" s="5"/>
      <c r="CY2695" s="33">
        <v>-99.950891</v>
      </c>
      <c r="CZ2695" s="33">
        <v>20.637486</v>
      </c>
      <c r="DA2695" s="33">
        <v>4.4219266E9</v>
      </c>
      <c r="DB2695" s="33">
        <v>1.0</v>
      </c>
      <c r="DC2695" s="33" t="s">
        <v>15501</v>
      </c>
      <c r="DD2695" s="33">
        <v>2023.0</v>
      </c>
      <c r="DE2695" s="33" t="s">
        <v>184</v>
      </c>
      <c r="DF2695" s="33"/>
      <c r="DG2695" s="33" t="s">
        <v>185</v>
      </c>
      <c r="DH2695" s="33" t="s">
        <v>186</v>
      </c>
      <c r="DI2695" s="5"/>
      <c r="DJ2695" s="5"/>
    </row>
    <row r="2696">
      <c r="A2696" s="33" t="s">
        <v>16601</v>
      </c>
      <c r="B2696" s="34">
        <v>44957.0</v>
      </c>
      <c r="C2696" s="35" t="s">
        <v>137</v>
      </c>
      <c r="D2696" s="35" t="s">
        <v>139</v>
      </c>
      <c r="E2696" s="35" t="s">
        <v>142</v>
      </c>
      <c r="F2696" s="36" t="s">
        <v>144</v>
      </c>
      <c r="G2696" s="33" t="s">
        <v>16602</v>
      </c>
      <c r="H2696" s="33" t="s">
        <v>16603</v>
      </c>
      <c r="I2696" s="33" t="s">
        <v>5833</v>
      </c>
      <c r="J2696" s="33" t="s">
        <v>13164</v>
      </c>
      <c r="K2696" s="35" t="s">
        <v>421</v>
      </c>
      <c r="L2696" s="33" t="s">
        <v>16604</v>
      </c>
      <c r="M2696" s="33" t="s">
        <v>15661</v>
      </c>
      <c r="N2696" s="33" t="s">
        <v>13932</v>
      </c>
      <c r="O2696" s="5"/>
      <c r="P2696" s="35" t="s">
        <v>233</v>
      </c>
      <c r="Q2696" s="35" t="s">
        <v>13932</v>
      </c>
      <c r="R2696" s="33">
        <v>76690.0</v>
      </c>
      <c r="S2696" s="37"/>
      <c r="T2696" s="33"/>
      <c r="U2696" s="33">
        <v>6.35</v>
      </c>
      <c r="V2696" s="33" t="s">
        <v>154</v>
      </c>
      <c r="W2696" s="33"/>
      <c r="X2696" s="33"/>
      <c r="Y2696" s="5"/>
      <c r="Z2696" s="5"/>
      <c r="AA2696" s="33">
        <v>1.0</v>
      </c>
      <c r="AB2696" s="33">
        <v>1.0</v>
      </c>
      <c r="AC2696" s="33"/>
      <c r="AD2696" s="5"/>
      <c r="AE2696" s="5"/>
      <c r="AF2696" s="5"/>
      <c r="AG2696" s="16"/>
      <c r="AH2696" s="38">
        <f t="shared" si="1"/>
        <v>1</v>
      </c>
      <c r="AI2696" s="39" t="str">
        <f t="shared" si="2"/>
        <v/>
      </c>
      <c r="AJ2696" s="37" t="str">
        <f t="shared" si="3"/>
        <v/>
      </c>
      <c r="AK2696" s="41" t="str">
        <f t="shared" si="4"/>
        <v/>
      </c>
      <c r="AL2696" s="35" t="s">
        <v>234</v>
      </c>
      <c r="AM2696" s="33" t="s">
        <v>234</v>
      </c>
      <c r="AN2696" s="33" t="s">
        <v>234</v>
      </c>
      <c r="AO2696" s="41"/>
      <c r="AP2696" s="33" t="s">
        <v>169</v>
      </c>
      <c r="AQ2696" s="33" t="s">
        <v>170</v>
      </c>
      <c r="AR2696" s="33">
        <v>450.0</v>
      </c>
      <c r="AS2696" s="42"/>
      <c r="AT2696" s="42"/>
      <c r="AU2696" s="42"/>
      <c r="AV2696" s="42"/>
      <c r="AW2696" s="42"/>
      <c r="AX2696" s="5"/>
      <c r="AY2696" s="33"/>
      <c r="AZ2696" s="33" t="s">
        <v>16605</v>
      </c>
      <c r="BA2696" s="5"/>
      <c r="BB2696" s="5"/>
      <c r="BC2696" s="5" t="s">
        <v>16606</v>
      </c>
      <c r="BD2696" s="33" t="s">
        <v>173</v>
      </c>
      <c r="BE2696" s="41"/>
      <c r="BF2696" s="35"/>
      <c r="BG2696" s="33" t="s">
        <v>169</v>
      </c>
      <c r="BH2696" s="5"/>
      <c r="BI2696" s="33">
        <v>450.0</v>
      </c>
      <c r="BJ2696" s="33" t="s">
        <v>170</v>
      </c>
      <c r="BK2696" s="5"/>
      <c r="BL2696" s="5">
        <f t="shared" si="5"/>
        <v>5991.75</v>
      </c>
      <c r="BM2696" s="5"/>
      <c r="BN2696" s="5"/>
      <c r="BO2696" s="42">
        <f t="shared" si="6"/>
        <v>5991.75</v>
      </c>
      <c r="BP2696" s="44"/>
      <c r="BQ2696" s="45"/>
      <c r="BR2696" s="47"/>
      <c r="BS2696" s="45"/>
      <c r="BT2696" s="37"/>
      <c r="BU2696" s="5"/>
      <c r="BV2696" s="38"/>
      <c r="BW2696" s="48"/>
      <c r="BX2696" s="44"/>
      <c r="BY2696" s="44"/>
      <c r="BZ2696" s="33" t="s">
        <v>131</v>
      </c>
      <c r="CA2696" s="5"/>
      <c r="CB2696" s="5"/>
      <c r="CC2696" s="33" t="s">
        <v>177</v>
      </c>
      <c r="CD2696" s="5"/>
      <c r="CE2696" s="5"/>
      <c r="CF2696" s="33" t="s">
        <v>178</v>
      </c>
      <c r="CG2696" s="33" t="s">
        <v>16607</v>
      </c>
      <c r="CH2696" s="5"/>
      <c r="CI2696" s="5"/>
      <c r="CJ2696" s="5"/>
      <c r="CK2696" s="33"/>
      <c r="CL2696" s="49">
        <v>44946.0</v>
      </c>
      <c r="CM2696" s="33" t="s">
        <v>180</v>
      </c>
      <c r="CN2696" s="5"/>
      <c r="CO2696" s="33">
        <v>3.0</v>
      </c>
      <c r="CP2696" s="33" t="s">
        <v>181</v>
      </c>
      <c r="CQ2696" s="50" t="str">
        <f t="shared" si="7"/>
        <v>26/11/1939</v>
      </c>
      <c r="CR2696" s="33" t="s">
        <v>243</v>
      </c>
      <c r="CS2696" s="33">
        <v>5.0</v>
      </c>
      <c r="CT2696" s="33">
        <v>5.0</v>
      </c>
      <c r="CU2696" s="33">
        <v>28.0</v>
      </c>
      <c r="CV2696" s="33">
        <v>565.0</v>
      </c>
      <c r="CW2696" s="5"/>
      <c r="CX2696" s="5"/>
      <c r="CY2696" s="33">
        <v>-99.950891</v>
      </c>
      <c r="CZ2696" s="33">
        <v>20.637486</v>
      </c>
      <c r="DA2696" s="33">
        <v>4.4219266E9</v>
      </c>
      <c r="DB2696" s="33">
        <v>1.0</v>
      </c>
      <c r="DC2696" s="33" t="s">
        <v>15501</v>
      </c>
      <c r="DD2696" s="33">
        <v>2023.0</v>
      </c>
      <c r="DE2696" s="33" t="s">
        <v>184</v>
      </c>
      <c r="DF2696" s="33"/>
      <c r="DG2696" s="33" t="s">
        <v>185</v>
      </c>
      <c r="DH2696" s="33" t="s">
        <v>186</v>
      </c>
      <c r="DI2696" s="5"/>
      <c r="DJ2696" s="5"/>
    </row>
    <row r="2697">
      <c r="A2697" s="33" t="s">
        <v>16608</v>
      </c>
      <c r="B2697" s="34">
        <v>44957.0</v>
      </c>
      <c r="C2697" s="35" t="s">
        <v>137</v>
      </c>
      <c r="D2697" s="35" t="s">
        <v>139</v>
      </c>
      <c r="E2697" s="35" t="s">
        <v>142</v>
      </c>
      <c r="F2697" s="36" t="s">
        <v>144</v>
      </c>
      <c r="G2697" s="33" t="s">
        <v>16609</v>
      </c>
      <c r="H2697" s="33" t="s">
        <v>16610</v>
      </c>
      <c r="I2697" s="33" t="s">
        <v>5833</v>
      </c>
      <c r="J2697" s="33" t="s">
        <v>359</v>
      </c>
      <c r="K2697" s="35" t="s">
        <v>421</v>
      </c>
      <c r="L2697" s="33" t="s">
        <v>16604</v>
      </c>
      <c r="M2697" s="33" t="s">
        <v>15661</v>
      </c>
      <c r="N2697" s="33" t="s">
        <v>13932</v>
      </c>
      <c r="O2697" s="5"/>
      <c r="P2697" s="35" t="s">
        <v>233</v>
      </c>
      <c r="Q2697" s="35" t="s">
        <v>13932</v>
      </c>
      <c r="R2697" s="33">
        <v>76691.0</v>
      </c>
      <c r="S2697" s="37"/>
      <c r="T2697" s="33"/>
      <c r="U2697" s="33">
        <v>9.63</v>
      </c>
      <c r="V2697" s="33" t="s">
        <v>154</v>
      </c>
      <c r="W2697" s="33"/>
      <c r="X2697" s="33"/>
      <c r="Y2697" s="5"/>
      <c r="Z2697" s="5"/>
      <c r="AA2697" s="33">
        <v>1.0</v>
      </c>
      <c r="AB2697" s="33"/>
      <c r="AC2697" s="33">
        <v>1.0</v>
      </c>
      <c r="AD2697" s="5"/>
      <c r="AE2697" s="5"/>
      <c r="AF2697" s="5"/>
      <c r="AG2697" s="16"/>
      <c r="AH2697" s="38" t="str">
        <f t="shared" si="1"/>
        <v/>
      </c>
      <c r="AI2697" s="39">
        <f t="shared" si="2"/>
        <v>1</v>
      </c>
      <c r="AJ2697" s="37" t="str">
        <f t="shared" si="3"/>
        <v/>
      </c>
      <c r="AK2697" s="41" t="str">
        <f t="shared" si="4"/>
        <v/>
      </c>
      <c r="AL2697" s="35" t="s">
        <v>234</v>
      </c>
      <c r="AM2697" s="33" t="s">
        <v>234</v>
      </c>
      <c r="AN2697" s="33" t="s">
        <v>234</v>
      </c>
      <c r="AO2697" s="41"/>
      <c r="AP2697" s="33" t="s">
        <v>169</v>
      </c>
      <c r="AQ2697" s="33" t="s">
        <v>170</v>
      </c>
      <c r="AR2697" s="33">
        <v>450.0</v>
      </c>
      <c r="AS2697" s="42"/>
      <c r="AT2697" s="42"/>
      <c r="AU2697" s="42"/>
      <c r="AV2697" s="42"/>
      <c r="AW2697" s="42"/>
      <c r="AX2697" s="5"/>
      <c r="AY2697" s="33"/>
      <c r="AZ2697" s="33" t="s">
        <v>16611</v>
      </c>
      <c r="BA2697" s="5"/>
      <c r="BB2697" s="5"/>
      <c r="BC2697" s="5" t="s">
        <v>16612</v>
      </c>
      <c r="BD2697" s="33" t="s">
        <v>173</v>
      </c>
      <c r="BE2697" s="41"/>
      <c r="BF2697" s="35"/>
      <c r="BG2697" s="33" t="s">
        <v>169</v>
      </c>
      <c r="BH2697" s="5"/>
      <c r="BI2697" s="33">
        <v>450.0</v>
      </c>
      <c r="BJ2697" s="33" t="s">
        <v>170</v>
      </c>
      <c r="BK2697" s="5"/>
      <c r="BL2697" s="5">
        <f t="shared" si="5"/>
        <v>5991.75</v>
      </c>
      <c r="BM2697" s="5"/>
      <c r="BN2697" s="5"/>
      <c r="BO2697" s="42">
        <f t="shared" si="6"/>
        <v>5991.75</v>
      </c>
      <c r="BP2697" s="44"/>
      <c r="BQ2697" s="45"/>
      <c r="BR2697" s="47"/>
      <c r="BS2697" s="45"/>
      <c r="BT2697" s="37"/>
      <c r="BU2697" s="5"/>
      <c r="BV2697" s="38"/>
      <c r="BW2697" s="48"/>
      <c r="BX2697" s="44"/>
      <c r="BY2697" s="44"/>
      <c r="BZ2697" s="33" t="s">
        <v>131</v>
      </c>
      <c r="CA2697" s="5"/>
      <c r="CB2697" s="5"/>
      <c r="CC2697" s="33" t="s">
        <v>177</v>
      </c>
      <c r="CD2697" s="5"/>
      <c r="CE2697" s="5"/>
      <c r="CF2697" s="33" t="s">
        <v>178</v>
      </c>
      <c r="CG2697" s="33" t="s">
        <v>16613</v>
      </c>
      <c r="CH2697" s="5"/>
      <c r="CI2697" s="5"/>
      <c r="CJ2697" s="5"/>
      <c r="CK2697" s="33"/>
      <c r="CL2697" s="49">
        <v>44946.0</v>
      </c>
      <c r="CM2697" s="33" t="s">
        <v>180</v>
      </c>
      <c r="CN2697" s="5"/>
      <c r="CO2697" s="33">
        <v>3.0</v>
      </c>
      <c r="CP2697" s="33" t="s">
        <v>181</v>
      </c>
      <c r="CQ2697" s="50" t="str">
        <f t="shared" si="7"/>
        <v>13/12/1937</v>
      </c>
      <c r="CR2697" s="33" t="s">
        <v>182</v>
      </c>
      <c r="CS2697" s="33">
        <v>5.0</v>
      </c>
      <c r="CT2697" s="33">
        <v>5.0</v>
      </c>
      <c r="CU2697" s="33">
        <v>28.0</v>
      </c>
      <c r="CV2697" s="33">
        <v>565.0</v>
      </c>
      <c r="CW2697" s="5"/>
      <c r="CX2697" s="5"/>
      <c r="CY2697" s="33">
        <v>-99.950891</v>
      </c>
      <c r="CZ2697" s="33">
        <v>20.637486</v>
      </c>
      <c r="DA2697" s="33">
        <v>4.4219266E9</v>
      </c>
      <c r="DB2697" s="33">
        <v>1.0</v>
      </c>
      <c r="DC2697" s="33" t="s">
        <v>15501</v>
      </c>
      <c r="DD2697" s="33">
        <v>2023.0</v>
      </c>
      <c r="DE2697" s="33" t="s">
        <v>184</v>
      </c>
      <c r="DF2697" s="33"/>
      <c r="DG2697" s="33" t="s">
        <v>185</v>
      </c>
      <c r="DH2697" s="33" t="s">
        <v>186</v>
      </c>
      <c r="DI2697" s="5"/>
      <c r="DJ2697" s="5"/>
    </row>
    <row r="2698">
      <c r="A2698" s="33" t="s">
        <v>16614</v>
      </c>
      <c r="B2698" s="34">
        <v>44957.0</v>
      </c>
      <c r="C2698" s="35" t="s">
        <v>137</v>
      </c>
      <c r="D2698" s="35" t="s">
        <v>139</v>
      </c>
      <c r="E2698" s="35" t="s">
        <v>142</v>
      </c>
      <c r="F2698" s="36" t="s">
        <v>144</v>
      </c>
      <c r="G2698" s="33" t="s">
        <v>16615</v>
      </c>
      <c r="H2698" s="33" t="s">
        <v>16616</v>
      </c>
      <c r="I2698" s="33" t="s">
        <v>1799</v>
      </c>
      <c r="J2698" s="33" t="s">
        <v>16076</v>
      </c>
      <c r="K2698" s="35" t="s">
        <v>421</v>
      </c>
      <c r="L2698" s="33" t="s">
        <v>9870</v>
      </c>
      <c r="M2698" s="33" t="s">
        <v>15661</v>
      </c>
      <c r="N2698" s="33" t="s">
        <v>13932</v>
      </c>
      <c r="O2698" s="5"/>
      <c r="P2698" s="35" t="s">
        <v>233</v>
      </c>
      <c r="Q2698" s="35" t="s">
        <v>13932</v>
      </c>
      <c r="R2698" s="33">
        <v>76290.0</v>
      </c>
      <c r="S2698" s="37"/>
      <c r="T2698" s="33"/>
      <c r="U2698" s="33">
        <v>5.48</v>
      </c>
      <c r="V2698" s="33" t="s">
        <v>154</v>
      </c>
      <c r="W2698" s="33"/>
      <c r="X2698" s="33"/>
      <c r="Y2698" s="5"/>
      <c r="Z2698" s="5"/>
      <c r="AA2698" s="33">
        <v>1.0</v>
      </c>
      <c r="AB2698" s="33">
        <v>1.0</v>
      </c>
      <c r="AC2698" s="33"/>
      <c r="AD2698" s="5"/>
      <c r="AE2698" s="5"/>
      <c r="AF2698" s="5"/>
      <c r="AG2698" s="16"/>
      <c r="AH2698" s="38">
        <f t="shared" si="1"/>
        <v>1</v>
      </c>
      <c r="AI2698" s="39" t="str">
        <f t="shared" si="2"/>
        <v/>
      </c>
      <c r="AJ2698" s="37" t="str">
        <f t="shared" si="3"/>
        <v/>
      </c>
      <c r="AK2698" s="41" t="str">
        <f t="shared" si="4"/>
        <v/>
      </c>
      <c r="AL2698" s="35" t="s">
        <v>234</v>
      </c>
      <c r="AM2698" s="33" t="s">
        <v>234</v>
      </c>
      <c r="AN2698" s="33" t="s">
        <v>234</v>
      </c>
      <c r="AO2698" s="41"/>
      <c r="AP2698" s="33" t="s">
        <v>169</v>
      </c>
      <c r="AQ2698" s="33" t="s">
        <v>170</v>
      </c>
      <c r="AR2698" s="33">
        <v>450.0</v>
      </c>
      <c r="AS2698" s="42"/>
      <c r="AT2698" s="42"/>
      <c r="AU2698" s="42"/>
      <c r="AV2698" s="42"/>
      <c r="AW2698" s="42"/>
      <c r="AX2698" s="5"/>
      <c r="AY2698" s="33"/>
      <c r="AZ2698" s="33" t="s">
        <v>16617</v>
      </c>
      <c r="BA2698" s="5"/>
      <c r="BB2698" s="5"/>
      <c r="BC2698" s="5" t="s">
        <v>16618</v>
      </c>
      <c r="BD2698" s="33" t="s">
        <v>173</v>
      </c>
      <c r="BE2698" s="41"/>
      <c r="BF2698" s="35"/>
      <c r="BG2698" s="33" t="s">
        <v>169</v>
      </c>
      <c r="BH2698" s="5"/>
      <c r="BI2698" s="33">
        <v>450.0</v>
      </c>
      <c r="BJ2698" s="33" t="s">
        <v>170</v>
      </c>
      <c r="BK2698" s="5"/>
      <c r="BL2698" s="5">
        <f t="shared" si="5"/>
        <v>5991.75</v>
      </c>
      <c r="BM2698" s="5"/>
      <c r="BN2698" s="5"/>
      <c r="BO2698" s="42">
        <f t="shared" si="6"/>
        <v>5991.75</v>
      </c>
      <c r="BP2698" s="44"/>
      <c r="BQ2698" s="45"/>
      <c r="BR2698" s="47"/>
      <c r="BS2698" s="45"/>
      <c r="BT2698" s="37"/>
      <c r="BU2698" s="5"/>
      <c r="BV2698" s="38"/>
      <c r="BW2698" s="48"/>
      <c r="BX2698" s="44"/>
      <c r="BY2698" s="44"/>
      <c r="BZ2698" s="33" t="s">
        <v>131</v>
      </c>
      <c r="CA2698" s="5"/>
      <c r="CB2698" s="5"/>
      <c r="CC2698" s="33" t="s">
        <v>177</v>
      </c>
      <c r="CD2698" s="5"/>
      <c r="CE2698" s="5"/>
      <c r="CF2698" s="33" t="s">
        <v>178</v>
      </c>
      <c r="CG2698" s="33" t="s">
        <v>16619</v>
      </c>
      <c r="CH2698" s="5"/>
      <c r="CI2698" s="5"/>
      <c r="CJ2698" s="5"/>
      <c r="CK2698" s="33"/>
      <c r="CL2698" s="49">
        <v>44946.0</v>
      </c>
      <c r="CM2698" s="33" t="s">
        <v>180</v>
      </c>
      <c r="CN2698" s="5"/>
      <c r="CO2698" s="33">
        <v>3.0</v>
      </c>
      <c r="CP2698" s="33" t="s">
        <v>181</v>
      </c>
      <c r="CQ2698" s="50" t="str">
        <f t="shared" si="7"/>
        <v>12/06/1946</v>
      </c>
      <c r="CR2698" s="33" t="s">
        <v>243</v>
      </c>
      <c r="CS2698" s="33">
        <v>5.0</v>
      </c>
      <c r="CT2698" s="33">
        <v>5.0</v>
      </c>
      <c r="CU2698" s="33">
        <v>28.0</v>
      </c>
      <c r="CV2698" s="33">
        <v>565.0</v>
      </c>
      <c r="CW2698" s="5"/>
      <c r="CX2698" s="5"/>
      <c r="CY2698" s="33">
        <v>-99.950891</v>
      </c>
      <c r="CZ2698" s="33">
        <v>20.637486</v>
      </c>
      <c r="DA2698" s="33">
        <v>4.4219266E9</v>
      </c>
      <c r="DB2698" s="33">
        <v>1.0</v>
      </c>
      <c r="DC2698" s="33" t="s">
        <v>15501</v>
      </c>
      <c r="DD2698" s="33">
        <v>2023.0</v>
      </c>
      <c r="DE2698" s="33" t="s">
        <v>184</v>
      </c>
      <c r="DF2698" s="33"/>
      <c r="DG2698" s="33" t="s">
        <v>185</v>
      </c>
      <c r="DH2698" s="33" t="s">
        <v>186</v>
      </c>
      <c r="DI2698" s="5"/>
      <c r="DJ2698" s="5"/>
    </row>
    <row r="2699">
      <c r="A2699" s="33" t="s">
        <v>16620</v>
      </c>
      <c r="B2699" s="34">
        <v>44957.0</v>
      </c>
      <c r="C2699" s="35" t="s">
        <v>137</v>
      </c>
      <c r="D2699" s="35" t="s">
        <v>139</v>
      </c>
      <c r="E2699" s="35" t="s">
        <v>142</v>
      </c>
      <c r="F2699" s="36" t="s">
        <v>144</v>
      </c>
      <c r="G2699" s="33" t="s">
        <v>16621</v>
      </c>
      <c r="H2699" s="33" t="s">
        <v>16622</v>
      </c>
      <c r="I2699" s="33" t="s">
        <v>5833</v>
      </c>
      <c r="J2699" s="33" t="s">
        <v>282</v>
      </c>
      <c r="K2699" s="35" t="s">
        <v>421</v>
      </c>
      <c r="L2699" s="33" t="s">
        <v>16604</v>
      </c>
      <c r="M2699" s="33" t="s">
        <v>15661</v>
      </c>
      <c r="N2699" s="33" t="s">
        <v>13932</v>
      </c>
      <c r="O2699" s="5"/>
      <c r="P2699" s="35" t="s">
        <v>234</v>
      </c>
      <c r="Q2699" s="35" t="s">
        <v>13932</v>
      </c>
      <c r="R2699" s="33">
        <v>76290.0</v>
      </c>
      <c r="S2699" s="37"/>
      <c r="T2699" s="33"/>
      <c r="U2699" s="33">
        <v>7.4</v>
      </c>
      <c r="V2699" s="33" t="s">
        <v>154</v>
      </c>
      <c r="W2699" s="33"/>
      <c r="X2699" s="33"/>
      <c r="Y2699" s="5"/>
      <c r="Z2699" s="5"/>
      <c r="AA2699" s="33">
        <v>1.0</v>
      </c>
      <c r="AB2699" s="33">
        <v>1.0</v>
      </c>
      <c r="AC2699" s="33"/>
      <c r="AD2699" s="5"/>
      <c r="AE2699" s="5"/>
      <c r="AF2699" s="5"/>
      <c r="AG2699" s="16"/>
      <c r="AH2699" s="38">
        <f t="shared" si="1"/>
        <v>1</v>
      </c>
      <c r="AI2699" s="39" t="str">
        <f t="shared" si="2"/>
        <v/>
      </c>
      <c r="AJ2699" s="37" t="str">
        <f t="shared" si="3"/>
        <v/>
      </c>
      <c r="AK2699" s="41" t="str">
        <f t="shared" si="4"/>
        <v/>
      </c>
      <c r="AL2699" s="35" t="s">
        <v>234</v>
      </c>
      <c r="AM2699" s="33" t="s">
        <v>234</v>
      </c>
      <c r="AN2699" s="33" t="s">
        <v>234</v>
      </c>
      <c r="AO2699" s="41"/>
      <c r="AP2699" s="33" t="s">
        <v>169</v>
      </c>
      <c r="AQ2699" s="33" t="s">
        <v>170</v>
      </c>
      <c r="AR2699" s="33">
        <v>450.0</v>
      </c>
      <c r="AS2699" s="42"/>
      <c r="AT2699" s="42"/>
      <c r="AU2699" s="42"/>
      <c r="AV2699" s="42"/>
      <c r="AW2699" s="42"/>
      <c r="AX2699" s="5"/>
      <c r="AY2699" s="33"/>
      <c r="AZ2699" s="33" t="s">
        <v>16623</v>
      </c>
      <c r="BA2699" s="5"/>
      <c r="BB2699" s="5"/>
      <c r="BC2699" s="5" t="s">
        <v>16624</v>
      </c>
      <c r="BD2699" s="33" t="s">
        <v>173</v>
      </c>
      <c r="BE2699" s="41"/>
      <c r="BF2699" s="35"/>
      <c r="BG2699" s="33" t="s">
        <v>169</v>
      </c>
      <c r="BH2699" s="5"/>
      <c r="BI2699" s="33">
        <v>450.0</v>
      </c>
      <c r="BJ2699" s="33" t="s">
        <v>170</v>
      </c>
      <c r="BK2699" s="5"/>
      <c r="BL2699" s="5">
        <f t="shared" si="5"/>
        <v>5991.75</v>
      </c>
      <c r="BM2699" s="5"/>
      <c r="BN2699" s="5"/>
      <c r="BO2699" s="42">
        <f t="shared" si="6"/>
        <v>5991.75</v>
      </c>
      <c r="BP2699" s="44"/>
      <c r="BQ2699" s="45"/>
      <c r="BR2699" s="47"/>
      <c r="BS2699" s="45"/>
      <c r="BT2699" s="37"/>
      <c r="BU2699" s="5"/>
      <c r="BV2699" s="38"/>
      <c r="BW2699" s="48"/>
      <c r="BX2699" s="44"/>
      <c r="BY2699" s="44"/>
      <c r="BZ2699" s="33" t="s">
        <v>131</v>
      </c>
      <c r="CA2699" s="5"/>
      <c r="CB2699" s="5"/>
      <c r="CC2699" s="33" t="s">
        <v>177</v>
      </c>
      <c r="CD2699" s="5"/>
      <c r="CE2699" s="5"/>
      <c r="CF2699" s="33" t="s">
        <v>178</v>
      </c>
      <c r="CG2699" s="33" t="s">
        <v>16625</v>
      </c>
      <c r="CH2699" s="5"/>
      <c r="CI2699" s="5"/>
      <c r="CJ2699" s="5"/>
      <c r="CK2699" s="33"/>
      <c r="CL2699" s="49">
        <v>44946.0</v>
      </c>
      <c r="CM2699" s="33" t="s">
        <v>180</v>
      </c>
      <c r="CN2699" s="5"/>
      <c r="CO2699" s="33">
        <v>3.0</v>
      </c>
      <c r="CP2699" s="33" t="s">
        <v>181</v>
      </c>
      <c r="CQ2699" s="50" t="str">
        <f t="shared" si="7"/>
        <v>02/02/1951</v>
      </c>
      <c r="CR2699" s="33" t="s">
        <v>243</v>
      </c>
      <c r="CS2699" s="33">
        <v>7.0</v>
      </c>
      <c r="CT2699" s="33">
        <v>5.0</v>
      </c>
      <c r="CU2699" s="33">
        <v>28.0</v>
      </c>
      <c r="CV2699" s="33">
        <v>565.0</v>
      </c>
      <c r="CW2699" s="5"/>
      <c r="CX2699" s="5"/>
      <c r="CY2699" s="33">
        <v>-99.950891</v>
      </c>
      <c r="CZ2699" s="33">
        <v>20.637486</v>
      </c>
      <c r="DA2699" s="33">
        <v>4.4219266E9</v>
      </c>
      <c r="DB2699" s="33">
        <v>1.0</v>
      </c>
      <c r="DC2699" s="33" t="s">
        <v>15501</v>
      </c>
      <c r="DD2699" s="33">
        <v>2023.0</v>
      </c>
      <c r="DE2699" s="33" t="s">
        <v>184</v>
      </c>
      <c r="DF2699" s="33"/>
      <c r="DG2699" s="33" t="s">
        <v>185</v>
      </c>
      <c r="DH2699" s="33" t="s">
        <v>186</v>
      </c>
      <c r="DI2699" s="5"/>
      <c r="DJ2699" s="5"/>
    </row>
    <row r="2700">
      <c r="A2700" s="33" t="s">
        <v>16626</v>
      </c>
      <c r="B2700" s="34">
        <v>44957.0</v>
      </c>
      <c r="C2700" s="35" t="s">
        <v>137</v>
      </c>
      <c r="D2700" s="35" t="s">
        <v>139</v>
      </c>
      <c r="E2700" s="35" t="s">
        <v>142</v>
      </c>
      <c r="F2700" s="36" t="s">
        <v>144</v>
      </c>
      <c r="G2700" s="33" t="s">
        <v>16627</v>
      </c>
      <c r="H2700" s="33" t="s">
        <v>3364</v>
      </c>
      <c r="I2700" s="33" t="s">
        <v>1641</v>
      </c>
      <c r="J2700" s="33" t="s">
        <v>12060</v>
      </c>
      <c r="K2700" s="35" t="s">
        <v>421</v>
      </c>
      <c r="L2700" s="33" t="s">
        <v>16583</v>
      </c>
      <c r="M2700" s="33" t="s">
        <v>15661</v>
      </c>
      <c r="N2700" s="33" t="s">
        <v>13932</v>
      </c>
      <c r="O2700" s="5"/>
      <c r="P2700" s="35" t="s">
        <v>234</v>
      </c>
      <c r="Q2700" s="35" t="s">
        <v>13932</v>
      </c>
      <c r="R2700" s="33">
        <v>76290.0</v>
      </c>
      <c r="S2700" s="37"/>
      <c r="T2700" s="33"/>
      <c r="U2700" s="33">
        <v>9.0</v>
      </c>
      <c r="V2700" s="33" t="s">
        <v>154</v>
      </c>
      <c r="W2700" s="33"/>
      <c r="X2700" s="33"/>
      <c r="Y2700" s="5"/>
      <c r="Z2700" s="5"/>
      <c r="AA2700" s="33">
        <v>1.0</v>
      </c>
      <c r="AB2700" s="33"/>
      <c r="AC2700" s="33">
        <v>1.0</v>
      </c>
      <c r="AD2700" s="5"/>
      <c r="AE2700" s="5"/>
      <c r="AF2700" s="5"/>
      <c r="AG2700" s="16"/>
      <c r="AH2700" s="38" t="str">
        <f t="shared" si="1"/>
        <v/>
      </c>
      <c r="AI2700" s="39">
        <f t="shared" si="2"/>
        <v>1</v>
      </c>
      <c r="AJ2700" s="37" t="str">
        <f t="shared" si="3"/>
        <v/>
      </c>
      <c r="AK2700" s="41" t="str">
        <f t="shared" si="4"/>
        <v/>
      </c>
      <c r="AL2700" s="35" t="s">
        <v>234</v>
      </c>
      <c r="AM2700" s="33" t="s">
        <v>234</v>
      </c>
      <c r="AN2700" s="33" t="s">
        <v>234</v>
      </c>
      <c r="AO2700" s="41"/>
      <c r="AP2700" s="33" t="s">
        <v>169</v>
      </c>
      <c r="AQ2700" s="33" t="s">
        <v>170</v>
      </c>
      <c r="AR2700" s="33">
        <v>450.0</v>
      </c>
      <c r="AS2700" s="42"/>
      <c r="AT2700" s="42"/>
      <c r="AU2700" s="42"/>
      <c r="AV2700" s="42"/>
      <c r="AW2700" s="42"/>
      <c r="AX2700" s="5"/>
      <c r="AY2700" s="33"/>
      <c r="AZ2700" s="33" t="s">
        <v>16628</v>
      </c>
      <c r="BA2700" s="5"/>
      <c r="BB2700" s="5"/>
      <c r="BC2700" s="5" t="s">
        <v>16629</v>
      </c>
      <c r="BD2700" s="33" t="s">
        <v>173</v>
      </c>
      <c r="BE2700" s="41"/>
      <c r="BF2700" s="35"/>
      <c r="BG2700" s="33" t="s">
        <v>169</v>
      </c>
      <c r="BH2700" s="5"/>
      <c r="BI2700" s="33">
        <v>450.0</v>
      </c>
      <c r="BJ2700" s="33" t="s">
        <v>170</v>
      </c>
      <c r="BK2700" s="5"/>
      <c r="BL2700" s="5">
        <f t="shared" si="5"/>
        <v>5991.75</v>
      </c>
      <c r="BM2700" s="5"/>
      <c r="BN2700" s="5"/>
      <c r="BO2700" s="42">
        <f t="shared" si="6"/>
        <v>5991.75</v>
      </c>
      <c r="BP2700" s="44"/>
      <c r="BQ2700" s="45"/>
      <c r="BR2700" s="47"/>
      <c r="BS2700" s="45"/>
      <c r="BT2700" s="37"/>
      <c r="BU2700" s="5"/>
      <c r="BV2700" s="38"/>
      <c r="BW2700" s="48"/>
      <c r="BX2700" s="44"/>
      <c r="BY2700" s="44"/>
      <c r="BZ2700" s="33" t="s">
        <v>131</v>
      </c>
      <c r="CA2700" s="5"/>
      <c r="CB2700" s="5"/>
      <c r="CC2700" s="33" t="s">
        <v>177</v>
      </c>
      <c r="CD2700" s="5"/>
      <c r="CE2700" s="5"/>
      <c r="CF2700" s="33" t="s">
        <v>178</v>
      </c>
      <c r="CG2700" s="33" t="s">
        <v>16630</v>
      </c>
      <c r="CH2700" s="5"/>
      <c r="CI2700" s="5"/>
      <c r="CJ2700" s="5"/>
      <c r="CK2700" s="33"/>
      <c r="CL2700" s="49">
        <v>44946.0</v>
      </c>
      <c r="CM2700" s="33" t="s">
        <v>180</v>
      </c>
      <c r="CN2700" s="5"/>
      <c r="CO2700" s="33">
        <v>3.0</v>
      </c>
      <c r="CP2700" s="33" t="s">
        <v>181</v>
      </c>
      <c r="CQ2700" s="50" t="str">
        <f t="shared" si="7"/>
        <v>23/03/1942</v>
      </c>
      <c r="CR2700" s="33" t="s">
        <v>182</v>
      </c>
      <c r="CS2700" s="33">
        <v>7.0</v>
      </c>
      <c r="CT2700" s="33">
        <v>5.0</v>
      </c>
      <c r="CU2700" s="33">
        <v>28.0</v>
      </c>
      <c r="CV2700" s="33">
        <v>565.0</v>
      </c>
      <c r="CW2700" s="5"/>
      <c r="CX2700" s="5"/>
      <c r="CY2700" s="33">
        <v>-99.950891</v>
      </c>
      <c r="CZ2700" s="33">
        <v>20.637486</v>
      </c>
      <c r="DA2700" s="33">
        <v>4.4219266E9</v>
      </c>
      <c r="DB2700" s="33">
        <v>1.0</v>
      </c>
      <c r="DC2700" s="33" t="s">
        <v>15501</v>
      </c>
      <c r="DD2700" s="33">
        <v>2023.0</v>
      </c>
      <c r="DE2700" s="33" t="s">
        <v>184</v>
      </c>
      <c r="DF2700" s="33"/>
      <c r="DG2700" s="33" t="s">
        <v>185</v>
      </c>
      <c r="DH2700" s="33" t="s">
        <v>186</v>
      </c>
      <c r="DI2700" s="5"/>
      <c r="DJ2700" s="5"/>
    </row>
    <row r="2701">
      <c r="A2701" s="33" t="s">
        <v>16631</v>
      </c>
      <c r="B2701" s="34">
        <v>44957.0</v>
      </c>
      <c r="C2701" s="35" t="s">
        <v>137</v>
      </c>
      <c r="D2701" s="35" t="s">
        <v>139</v>
      </c>
      <c r="E2701" s="35" t="s">
        <v>142</v>
      </c>
      <c r="F2701" s="36" t="s">
        <v>144</v>
      </c>
      <c r="G2701" s="33" t="s">
        <v>16632</v>
      </c>
      <c r="H2701" s="33" t="s">
        <v>312</v>
      </c>
      <c r="I2701" s="33" t="s">
        <v>13957</v>
      </c>
      <c r="J2701" s="33" t="s">
        <v>439</v>
      </c>
      <c r="K2701" s="35" t="s">
        <v>421</v>
      </c>
      <c r="L2701" s="33" t="s">
        <v>16633</v>
      </c>
      <c r="M2701" s="33" t="s">
        <v>8450</v>
      </c>
      <c r="N2701" s="33" t="s">
        <v>13932</v>
      </c>
      <c r="O2701" s="5"/>
      <c r="P2701" s="35" t="s">
        <v>233</v>
      </c>
      <c r="Q2701" s="35" t="s">
        <v>13932</v>
      </c>
      <c r="R2701" s="33">
        <v>76290.0</v>
      </c>
      <c r="S2701" s="37"/>
      <c r="T2701" s="33"/>
      <c r="U2701" s="33">
        <v>9.76</v>
      </c>
      <c r="V2701" s="33" t="s">
        <v>154</v>
      </c>
      <c r="W2701" s="33"/>
      <c r="X2701" s="33"/>
      <c r="Y2701" s="5"/>
      <c r="Z2701" s="5"/>
      <c r="AA2701" s="33">
        <v>1.0</v>
      </c>
      <c r="AB2701" s="33">
        <v>1.0</v>
      </c>
      <c r="AC2701" s="33"/>
      <c r="AD2701" s="5"/>
      <c r="AE2701" s="5"/>
      <c r="AF2701" s="5"/>
      <c r="AG2701" s="16"/>
      <c r="AH2701" s="38">
        <f t="shared" si="1"/>
        <v>1</v>
      </c>
      <c r="AI2701" s="39" t="str">
        <f t="shared" si="2"/>
        <v/>
      </c>
      <c r="AJ2701" s="37" t="str">
        <f t="shared" si="3"/>
        <v/>
      </c>
      <c r="AK2701" s="41" t="str">
        <f t="shared" si="4"/>
        <v/>
      </c>
      <c r="AL2701" s="35" t="s">
        <v>234</v>
      </c>
      <c r="AM2701" s="33" t="s">
        <v>234</v>
      </c>
      <c r="AN2701" s="33" t="s">
        <v>234</v>
      </c>
      <c r="AO2701" s="41"/>
      <c r="AP2701" s="33" t="s">
        <v>169</v>
      </c>
      <c r="AQ2701" s="33" t="s">
        <v>170</v>
      </c>
      <c r="AR2701" s="33">
        <v>450.0</v>
      </c>
      <c r="AS2701" s="42"/>
      <c r="AT2701" s="42"/>
      <c r="AU2701" s="42"/>
      <c r="AV2701" s="42"/>
      <c r="AW2701" s="42"/>
      <c r="AX2701" s="5"/>
      <c r="AY2701" s="33"/>
      <c r="AZ2701" s="33" t="s">
        <v>16634</v>
      </c>
      <c r="BA2701" s="5"/>
      <c r="BB2701" s="5"/>
      <c r="BC2701" s="5" t="s">
        <v>16635</v>
      </c>
      <c r="BD2701" s="33" t="s">
        <v>173</v>
      </c>
      <c r="BE2701" s="41"/>
      <c r="BF2701" s="35"/>
      <c r="BG2701" s="33" t="s">
        <v>169</v>
      </c>
      <c r="BH2701" s="5"/>
      <c r="BI2701" s="33">
        <v>450.0</v>
      </c>
      <c r="BJ2701" s="33" t="s">
        <v>170</v>
      </c>
      <c r="BK2701" s="5"/>
      <c r="BL2701" s="5">
        <f t="shared" si="5"/>
        <v>5991.75</v>
      </c>
      <c r="BM2701" s="5"/>
      <c r="BN2701" s="5"/>
      <c r="BO2701" s="42">
        <f t="shared" si="6"/>
        <v>5991.75</v>
      </c>
      <c r="BP2701" s="44"/>
      <c r="BQ2701" s="45"/>
      <c r="BR2701" s="47"/>
      <c r="BS2701" s="45"/>
      <c r="BT2701" s="37"/>
      <c r="BU2701" s="5"/>
      <c r="BV2701" s="38"/>
      <c r="BW2701" s="48"/>
      <c r="BX2701" s="44"/>
      <c r="BY2701" s="44"/>
      <c r="BZ2701" s="33" t="s">
        <v>131</v>
      </c>
      <c r="CA2701" s="5"/>
      <c r="CB2701" s="5"/>
      <c r="CC2701" s="33" t="s">
        <v>177</v>
      </c>
      <c r="CD2701" s="5"/>
      <c r="CE2701" s="5"/>
      <c r="CF2701" s="33" t="s">
        <v>178</v>
      </c>
      <c r="CG2701" s="33" t="s">
        <v>16636</v>
      </c>
      <c r="CH2701" s="5"/>
      <c r="CI2701" s="5"/>
      <c r="CJ2701" s="5"/>
      <c r="CK2701" s="33"/>
      <c r="CL2701" s="49">
        <v>44946.0</v>
      </c>
      <c r="CM2701" s="33" t="s">
        <v>180</v>
      </c>
      <c r="CN2701" s="5"/>
      <c r="CO2701" s="33">
        <v>3.0</v>
      </c>
      <c r="CP2701" s="33" t="s">
        <v>181</v>
      </c>
      <c r="CQ2701" s="50" t="str">
        <f t="shared" si="7"/>
        <v>30/04/1957</v>
      </c>
      <c r="CR2701" s="33" t="s">
        <v>243</v>
      </c>
      <c r="CS2701" s="33">
        <v>5.0</v>
      </c>
      <c r="CT2701" s="33">
        <v>5.0</v>
      </c>
      <c r="CU2701" s="33">
        <v>28.0</v>
      </c>
      <c r="CV2701" s="33">
        <v>565.0</v>
      </c>
      <c r="CW2701" s="5"/>
      <c r="CX2701" s="5"/>
      <c r="CY2701" s="33">
        <v>-99.950891</v>
      </c>
      <c r="CZ2701" s="33">
        <v>20.637486</v>
      </c>
      <c r="DA2701" s="33">
        <v>4.4219266E9</v>
      </c>
      <c r="DB2701" s="33">
        <v>1.0</v>
      </c>
      <c r="DC2701" s="33" t="s">
        <v>15501</v>
      </c>
      <c r="DD2701" s="33">
        <v>2023.0</v>
      </c>
      <c r="DE2701" s="33" t="s">
        <v>184</v>
      </c>
      <c r="DF2701" s="33"/>
      <c r="DG2701" s="33" t="s">
        <v>185</v>
      </c>
      <c r="DH2701" s="33" t="s">
        <v>186</v>
      </c>
      <c r="DI2701" s="5"/>
      <c r="DJ2701" s="5"/>
    </row>
    <row r="2702">
      <c r="A2702" s="33" t="s">
        <v>16637</v>
      </c>
      <c r="B2702" s="34">
        <v>44957.0</v>
      </c>
      <c r="C2702" s="35" t="s">
        <v>137</v>
      </c>
      <c r="D2702" s="35" t="s">
        <v>139</v>
      </c>
      <c r="E2702" s="35" t="s">
        <v>142</v>
      </c>
      <c r="F2702" s="36" t="s">
        <v>144</v>
      </c>
      <c r="G2702" s="33" t="s">
        <v>16638</v>
      </c>
      <c r="H2702" s="33" t="s">
        <v>3664</v>
      </c>
      <c r="I2702" s="33" t="s">
        <v>350</v>
      </c>
      <c r="J2702" s="33" t="s">
        <v>537</v>
      </c>
      <c r="K2702" s="35" t="s">
        <v>16</v>
      </c>
      <c r="L2702" s="33" t="s">
        <v>16639</v>
      </c>
      <c r="M2702" s="33">
        <v>39.0</v>
      </c>
      <c r="N2702" s="33" t="s">
        <v>16640</v>
      </c>
      <c r="O2702" s="5"/>
      <c r="P2702" s="35" t="s">
        <v>1008</v>
      </c>
      <c r="Q2702" s="35" t="s">
        <v>6414</v>
      </c>
      <c r="R2702" s="33">
        <v>76158.0</v>
      </c>
      <c r="S2702" s="37"/>
      <c r="T2702" s="33"/>
      <c r="U2702" s="33">
        <v>5.06</v>
      </c>
      <c r="V2702" s="33" t="s">
        <v>154</v>
      </c>
      <c r="W2702" s="33"/>
      <c r="X2702" s="33"/>
      <c r="Y2702" s="5"/>
      <c r="Z2702" s="5"/>
      <c r="AA2702" s="33">
        <v>1.0</v>
      </c>
      <c r="AB2702" s="33">
        <v>1.0</v>
      </c>
      <c r="AC2702" s="33"/>
      <c r="AD2702" s="5"/>
      <c r="AE2702" s="5"/>
      <c r="AF2702" s="5"/>
      <c r="AG2702" s="16"/>
      <c r="AH2702" s="38">
        <f t="shared" si="1"/>
        <v>1</v>
      </c>
      <c r="AI2702" s="39" t="str">
        <f t="shared" si="2"/>
        <v/>
      </c>
      <c r="AJ2702" s="37" t="str">
        <f t="shared" si="3"/>
        <v/>
      </c>
      <c r="AK2702" s="41" t="str">
        <f t="shared" si="4"/>
        <v/>
      </c>
      <c r="AL2702" s="35" t="s">
        <v>234</v>
      </c>
      <c r="AM2702" s="33" t="s">
        <v>234</v>
      </c>
      <c r="AN2702" s="33" t="s">
        <v>234</v>
      </c>
      <c r="AO2702" s="41"/>
      <c r="AP2702" s="33" t="s">
        <v>169</v>
      </c>
      <c r="AQ2702" s="33" t="s">
        <v>170</v>
      </c>
      <c r="AR2702" s="33">
        <v>450.0</v>
      </c>
      <c r="AS2702" s="42"/>
      <c r="AT2702" s="42"/>
      <c r="AU2702" s="42"/>
      <c r="AV2702" s="42"/>
      <c r="AW2702" s="42"/>
      <c r="AX2702" s="5"/>
      <c r="AY2702" s="33"/>
      <c r="AZ2702" s="33" t="s">
        <v>16641</v>
      </c>
      <c r="BA2702" s="5"/>
      <c r="BB2702" s="5"/>
      <c r="BC2702" s="5" t="s">
        <v>16642</v>
      </c>
      <c r="BD2702" s="33" t="s">
        <v>173</v>
      </c>
      <c r="BE2702" s="41"/>
      <c r="BF2702" s="35"/>
      <c r="BG2702" s="33" t="s">
        <v>169</v>
      </c>
      <c r="BH2702" s="5"/>
      <c r="BI2702" s="33">
        <v>450.0</v>
      </c>
      <c r="BJ2702" s="33" t="s">
        <v>170</v>
      </c>
      <c r="BK2702" s="5"/>
      <c r="BL2702" s="5">
        <f t="shared" si="5"/>
        <v>5991.75</v>
      </c>
      <c r="BM2702" s="5"/>
      <c r="BN2702" s="5"/>
      <c r="BO2702" s="42">
        <f t="shared" si="6"/>
        <v>5991.75</v>
      </c>
      <c r="BP2702" s="44"/>
      <c r="BQ2702" s="45"/>
      <c r="BR2702" s="47"/>
      <c r="BS2702" s="45"/>
      <c r="BT2702" s="37"/>
      <c r="BU2702" s="5"/>
      <c r="BV2702" s="38"/>
      <c r="BW2702" s="48"/>
      <c r="BX2702" s="44"/>
      <c r="BY2702" s="44"/>
      <c r="BZ2702" s="33" t="s">
        <v>131</v>
      </c>
      <c r="CA2702" s="5"/>
      <c r="CB2702" s="5"/>
      <c r="CC2702" s="33" t="s">
        <v>177</v>
      </c>
      <c r="CD2702" s="5"/>
      <c r="CE2702" s="5"/>
      <c r="CF2702" s="33" t="s">
        <v>178</v>
      </c>
      <c r="CG2702" s="33" t="s">
        <v>16643</v>
      </c>
      <c r="CH2702" s="5"/>
      <c r="CI2702" s="5"/>
      <c r="CJ2702" s="5"/>
      <c r="CK2702" s="33"/>
      <c r="CL2702" s="49">
        <v>44946.0</v>
      </c>
      <c r="CM2702" s="33" t="s">
        <v>180</v>
      </c>
      <c r="CN2702" s="5"/>
      <c r="CO2702" s="33">
        <v>3.0</v>
      </c>
      <c r="CP2702" s="33" t="s">
        <v>181</v>
      </c>
      <c r="CQ2702" s="50" t="str">
        <f t="shared" si="7"/>
        <v>13/11/1954</v>
      </c>
      <c r="CR2702" s="33" t="s">
        <v>243</v>
      </c>
      <c r="CS2702" s="33">
        <v>14.0</v>
      </c>
      <c r="CT2702" s="33">
        <v>5.0</v>
      </c>
      <c r="CU2702" s="33">
        <v>7.0</v>
      </c>
      <c r="CV2702" s="33">
        <v>193.0</v>
      </c>
      <c r="CW2702" s="33">
        <v>1.40100108E9</v>
      </c>
      <c r="CX2702" s="33">
        <v>1.40100101869E11</v>
      </c>
      <c r="CY2702" s="33">
        <v>-100.396988</v>
      </c>
      <c r="CZ2702" s="33">
        <v>20.607782</v>
      </c>
      <c r="DA2702" s="33">
        <v>4.4219266E9</v>
      </c>
      <c r="DB2702" s="33">
        <v>1.0</v>
      </c>
      <c r="DC2702" s="33" t="s">
        <v>15501</v>
      </c>
      <c r="DD2702" s="33">
        <v>2023.0</v>
      </c>
      <c r="DE2702" s="33" t="s">
        <v>184</v>
      </c>
      <c r="DF2702" s="33"/>
      <c r="DG2702" s="33" t="s">
        <v>185</v>
      </c>
      <c r="DH2702" s="33" t="s">
        <v>186</v>
      </c>
      <c r="DI2702" s="5"/>
      <c r="DJ2702" s="5"/>
    </row>
    <row r="2703">
      <c r="A2703" s="33" t="s">
        <v>16644</v>
      </c>
      <c r="B2703" s="34">
        <v>44957.0</v>
      </c>
      <c r="C2703" s="35" t="s">
        <v>137</v>
      </c>
      <c r="D2703" s="35" t="s">
        <v>139</v>
      </c>
      <c r="E2703" s="35" t="s">
        <v>142</v>
      </c>
      <c r="F2703" s="36" t="s">
        <v>144</v>
      </c>
      <c r="G2703" s="33" t="s">
        <v>16645</v>
      </c>
      <c r="H2703" s="33" t="s">
        <v>1225</v>
      </c>
      <c r="I2703" s="33" t="s">
        <v>13055</v>
      </c>
      <c r="J2703" s="33" t="s">
        <v>447</v>
      </c>
      <c r="K2703" s="35" t="s">
        <v>421</v>
      </c>
      <c r="L2703" s="33" t="s">
        <v>9286</v>
      </c>
      <c r="M2703" s="33" t="s">
        <v>15661</v>
      </c>
      <c r="N2703" s="33" t="s">
        <v>9286</v>
      </c>
      <c r="O2703" s="5"/>
      <c r="P2703" s="35" t="s">
        <v>234</v>
      </c>
      <c r="Q2703" s="35" t="s">
        <v>9286</v>
      </c>
      <c r="R2703" s="33">
        <v>76667.0</v>
      </c>
      <c r="S2703" s="37"/>
      <c r="T2703" s="33"/>
      <c r="U2703" s="33">
        <v>5.49</v>
      </c>
      <c r="V2703" s="33" t="s">
        <v>154</v>
      </c>
      <c r="W2703" s="33"/>
      <c r="X2703" s="33"/>
      <c r="Y2703" s="5"/>
      <c r="Z2703" s="5"/>
      <c r="AA2703" s="33">
        <v>1.0</v>
      </c>
      <c r="AB2703" s="33"/>
      <c r="AC2703" s="33">
        <v>1.0</v>
      </c>
      <c r="AD2703" s="5"/>
      <c r="AE2703" s="5"/>
      <c r="AF2703" s="5"/>
      <c r="AG2703" s="16"/>
      <c r="AH2703" s="38" t="str">
        <f t="shared" si="1"/>
        <v/>
      </c>
      <c r="AI2703" s="39">
        <f t="shared" si="2"/>
        <v>1</v>
      </c>
      <c r="AJ2703" s="37" t="str">
        <f t="shared" si="3"/>
        <v/>
      </c>
      <c r="AK2703" s="41" t="str">
        <f t="shared" si="4"/>
        <v/>
      </c>
      <c r="AL2703" s="35" t="s">
        <v>234</v>
      </c>
      <c r="AM2703" s="33" t="s">
        <v>234</v>
      </c>
      <c r="AN2703" s="33" t="s">
        <v>234</v>
      </c>
      <c r="AO2703" s="41"/>
      <c r="AP2703" s="33" t="s">
        <v>169</v>
      </c>
      <c r="AQ2703" s="33" t="s">
        <v>170</v>
      </c>
      <c r="AR2703" s="33">
        <v>450.0</v>
      </c>
      <c r="AS2703" s="42"/>
      <c r="AT2703" s="42"/>
      <c r="AU2703" s="42"/>
      <c r="AV2703" s="42"/>
      <c r="AW2703" s="42"/>
      <c r="AX2703" s="5"/>
      <c r="AY2703" s="33"/>
      <c r="AZ2703" s="33" t="s">
        <v>16646</v>
      </c>
      <c r="BA2703" s="5"/>
      <c r="BB2703" s="5"/>
      <c r="BC2703" s="5" t="s">
        <v>16647</v>
      </c>
      <c r="BD2703" s="33" t="s">
        <v>173</v>
      </c>
      <c r="BE2703" s="41"/>
      <c r="BF2703" s="35"/>
      <c r="BG2703" s="33" t="s">
        <v>169</v>
      </c>
      <c r="BH2703" s="5"/>
      <c r="BI2703" s="33">
        <v>450.0</v>
      </c>
      <c r="BJ2703" s="33" t="s">
        <v>170</v>
      </c>
      <c r="BK2703" s="5"/>
      <c r="BL2703" s="5">
        <f t="shared" si="5"/>
        <v>5991.75</v>
      </c>
      <c r="BM2703" s="5"/>
      <c r="BN2703" s="5"/>
      <c r="BO2703" s="42">
        <f t="shared" si="6"/>
        <v>5991.75</v>
      </c>
      <c r="BP2703" s="44"/>
      <c r="BQ2703" s="45"/>
      <c r="BR2703" s="47"/>
      <c r="BS2703" s="45"/>
      <c r="BT2703" s="37"/>
      <c r="BU2703" s="5"/>
      <c r="BV2703" s="38"/>
      <c r="BW2703" s="48"/>
      <c r="BX2703" s="44"/>
      <c r="BY2703" s="44"/>
      <c r="BZ2703" s="33" t="s">
        <v>131</v>
      </c>
      <c r="CA2703" s="5"/>
      <c r="CB2703" s="5"/>
      <c r="CC2703" s="33" t="s">
        <v>177</v>
      </c>
      <c r="CD2703" s="5"/>
      <c r="CE2703" s="5"/>
      <c r="CF2703" s="33" t="s">
        <v>178</v>
      </c>
      <c r="CG2703" s="33" t="s">
        <v>16648</v>
      </c>
      <c r="CH2703" s="5"/>
      <c r="CI2703" s="5"/>
      <c r="CJ2703" s="5"/>
      <c r="CK2703" s="33"/>
      <c r="CL2703" s="49">
        <v>44946.0</v>
      </c>
      <c r="CM2703" s="33" t="s">
        <v>180</v>
      </c>
      <c r="CN2703" s="5"/>
      <c r="CO2703" s="33">
        <v>3.0</v>
      </c>
      <c r="CP2703" s="33" t="s">
        <v>181</v>
      </c>
      <c r="CQ2703" s="50" t="str">
        <f t="shared" si="7"/>
        <v>29/12/1948</v>
      </c>
      <c r="CR2703" s="33" t="s">
        <v>182</v>
      </c>
      <c r="CS2703" s="33">
        <v>7.0</v>
      </c>
      <c r="CT2703" s="33">
        <v>5.0</v>
      </c>
      <c r="CU2703" s="33">
        <v>28.0</v>
      </c>
      <c r="CV2703" s="33">
        <v>2362.0</v>
      </c>
      <c r="CW2703" s="5"/>
      <c r="CX2703" s="5"/>
      <c r="CY2703" s="33">
        <v>-99.946394</v>
      </c>
      <c r="CZ2703" s="33">
        <v>20.631972</v>
      </c>
      <c r="DA2703" s="33">
        <v>4.4219266E9</v>
      </c>
      <c r="DB2703" s="33">
        <v>1.0</v>
      </c>
      <c r="DC2703" s="33" t="s">
        <v>15501</v>
      </c>
      <c r="DD2703" s="33">
        <v>2023.0</v>
      </c>
      <c r="DE2703" s="33" t="s">
        <v>184</v>
      </c>
      <c r="DF2703" s="33"/>
      <c r="DG2703" s="33" t="s">
        <v>185</v>
      </c>
      <c r="DH2703" s="33" t="s">
        <v>186</v>
      </c>
      <c r="DI2703" s="5"/>
      <c r="DJ2703" s="5"/>
    </row>
    <row r="2704">
      <c r="A2704" s="33" t="s">
        <v>16649</v>
      </c>
      <c r="B2704" s="34">
        <v>44957.0</v>
      </c>
      <c r="C2704" s="35" t="s">
        <v>137</v>
      </c>
      <c r="D2704" s="35" t="s">
        <v>139</v>
      </c>
      <c r="E2704" s="35" t="s">
        <v>142</v>
      </c>
      <c r="F2704" s="36" t="s">
        <v>144</v>
      </c>
      <c r="G2704" s="33" t="s">
        <v>16650</v>
      </c>
      <c r="H2704" s="33" t="s">
        <v>5832</v>
      </c>
      <c r="I2704" s="33" t="s">
        <v>1799</v>
      </c>
      <c r="J2704" s="33" t="s">
        <v>13957</v>
      </c>
      <c r="K2704" s="35" t="s">
        <v>421</v>
      </c>
      <c r="L2704" s="33" t="s">
        <v>8203</v>
      </c>
      <c r="M2704" s="33" t="s">
        <v>15661</v>
      </c>
      <c r="N2704" s="33" t="s">
        <v>234</v>
      </c>
      <c r="O2704" s="5"/>
      <c r="P2704" s="35" t="s">
        <v>234</v>
      </c>
      <c r="Q2704" s="35" t="s">
        <v>9286</v>
      </c>
      <c r="R2704" s="33">
        <v>76650.0</v>
      </c>
      <c r="S2704" s="37"/>
      <c r="T2704" s="33"/>
      <c r="U2704" s="33">
        <v>5.32</v>
      </c>
      <c r="V2704" s="33" t="s">
        <v>154</v>
      </c>
      <c r="W2704" s="33"/>
      <c r="X2704" s="33"/>
      <c r="Y2704" s="5"/>
      <c r="Z2704" s="5"/>
      <c r="AA2704" s="33">
        <v>1.0</v>
      </c>
      <c r="AB2704" s="33"/>
      <c r="AC2704" s="33">
        <v>1.0</v>
      </c>
      <c r="AD2704" s="5"/>
      <c r="AE2704" s="5"/>
      <c r="AF2704" s="5"/>
      <c r="AG2704" s="16"/>
      <c r="AH2704" s="38" t="str">
        <f t="shared" si="1"/>
        <v/>
      </c>
      <c r="AI2704" s="39">
        <f t="shared" si="2"/>
        <v>1</v>
      </c>
      <c r="AJ2704" s="37" t="str">
        <f t="shared" si="3"/>
        <v/>
      </c>
      <c r="AK2704" s="41" t="str">
        <f t="shared" si="4"/>
        <v/>
      </c>
      <c r="AL2704" s="35" t="s">
        <v>234</v>
      </c>
      <c r="AM2704" s="33" t="s">
        <v>234</v>
      </c>
      <c r="AN2704" s="33" t="s">
        <v>234</v>
      </c>
      <c r="AO2704" s="41"/>
      <c r="AP2704" s="33" t="s">
        <v>169</v>
      </c>
      <c r="AQ2704" s="33" t="s">
        <v>170</v>
      </c>
      <c r="AR2704" s="33">
        <v>450.0</v>
      </c>
      <c r="AS2704" s="42"/>
      <c r="AT2704" s="42"/>
      <c r="AU2704" s="42"/>
      <c r="AV2704" s="42"/>
      <c r="AW2704" s="42"/>
      <c r="AX2704" s="5"/>
      <c r="AY2704" s="33"/>
      <c r="AZ2704" s="33" t="s">
        <v>16651</v>
      </c>
      <c r="BA2704" s="5"/>
      <c r="BB2704" s="5"/>
      <c r="BC2704" s="5" t="s">
        <v>16652</v>
      </c>
      <c r="BD2704" s="33" t="s">
        <v>173</v>
      </c>
      <c r="BE2704" s="41"/>
      <c r="BF2704" s="35"/>
      <c r="BG2704" s="33" t="s">
        <v>169</v>
      </c>
      <c r="BH2704" s="5"/>
      <c r="BI2704" s="33">
        <v>450.0</v>
      </c>
      <c r="BJ2704" s="33" t="s">
        <v>170</v>
      </c>
      <c r="BK2704" s="5"/>
      <c r="BL2704" s="5">
        <f t="shared" si="5"/>
        <v>5991.75</v>
      </c>
      <c r="BM2704" s="5"/>
      <c r="BN2704" s="5"/>
      <c r="BO2704" s="42">
        <f t="shared" si="6"/>
        <v>5991.75</v>
      </c>
      <c r="BP2704" s="44"/>
      <c r="BQ2704" s="45"/>
      <c r="BR2704" s="47"/>
      <c r="BS2704" s="45"/>
      <c r="BT2704" s="37"/>
      <c r="BU2704" s="5"/>
      <c r="BV2704" s="38"/>
      <c r="BW2704" s="48"/>
      <c r="BX2704" s="44"/>
      <c r="BY2704" s="44"/>
      <c r="BZ2704" s="33" t="s">
        <v>131</v>
      </c>
      <c r="CA2704" s="5"/>
      <c r="CB2704" s="5"/>
      <c r="CC2704" s="33" t="s">
        <v>177</v>
      </c>
      <c r="CD2704" s="5"/>
      <c r="CE2704" s="5"/>
      <c r="CF2704" s="33" t="s">
        <v>178</v>
      </c>
      <c r="CG2704" s="33" t="s">
        <v>16653</v>
      </c>
      <c r="CH2704" s="5"/>
      <c r="CI2704" s="5"/>
      <c r="CJ2704" s="5"/>
      <c r="CK2704" s="33"/>
      <c r="CL2704" s="49">
        <v>44946.0</v>
      </c>
      <c r="CM2704" s="33" t="s">
        <v>180</v>
      </c>
      <c r="CN2704" s="5"/>
      <c r="CO2704" s="33">
        <v>3.0</v>
      </c>
      <c r="CP2704" s="33" t="s">
        <v>181</v>
      </c>
      <c r="CQ2704" s="50" t="str">
        <f t="shared" si="7"/>
        <v>06/04/1958</v>
      </c>
      <c r="CR2704" s="33" t="s">
        <v>182</v>
      </c>
      <c r="CS2704" s="33">
        <v>7.0</v>
      </c>
      <c r="CT2704" s="33">
        <v>5.0</v>
      </c>
      <c r="CU2704" s="33">
        <v>28.0</v>
      </c>
      <c r="CV2704" s="33">
        <v>2362.0</v>
      </c>
      <c r="CW2704" s="5"/>
      <c r="CX2704" s="5"/>
      <c r="CY2704" s="33">
        <v>-99.946394</v>
      </c>
      <c r="CZ2704" s="33">
        <v>20.631972</v>
      </c>
      <c r="DA2704" s="33">
        <v>4.4219266E9</v>
      </c>
      <c r="DB2704" s="33">
        <v>1.0</v>
      </c>
      <c r="DC2704" s="33" t="s">
        <v>15501</v>
      </c>
      <c r="DD2704" s="33">
        <v>2023.0</v>
      </c>
      <c r="DE2704" s="33" t="s">
        <v>184</v>
      </c>
      <c r="DF2704" s="33"/>
      <c r="DG2704" s="33" t="s">
        <v>185</v>
      </c>
      <c r="DH2704" s="33" t="s">
        <v>186</v>
      </c>
      <c r="DI2704" s="5"/>
      <c r="DJ2704" s="5"/>
    </row>
    <row r="2705">
      <c r="A2705" s="33" t="s">
        <v>16654</v>
      </c>
      <c r="B2705" s="34">
        <v>44957.0</v>
      </c>
      <c r="C2705" s="35" t="s">
        <v>137</v>
      </c>
      <c r="D2705" s="35" t="s">
        <v>139</v>
      </c>
      <c r="E2705" s="35" t="s">
        <v>142</v>
      </c>
      <c r="F2705" s="36" t="s">
        <v>144</v>
      </c>
      <c r="G2705" s="33" t="s">
        <v>16655</v>
      </c>
      <c r="H2705" s="33" t="s">
        <v>4722</v>
      </c>
      <c r="I2705" s="33" t="s">
        <v>13055</v>
      </c>
      <c r="J2705" s="33" t="s">
        <v>447</v>
      </c>
      <c r="K2705" s="35" t="s">
        <v>421</v>
      </c>
      <c r="L2705" s="33" t="s">
        <v>8203</v>
      </c>
      <c r="M2705" s="33" t="s">
        <v>15661</v>
      </c>
      <c r="N2705" s="33" t="s">
        <v>9286</v>
      </c>
      <c r="O2705" s="5"/>
      <c r="P2705" s="35" t="s">
        <v>234</v>
      </c>
      <c r="Q2705" s="35" t="s">
        <v>9286</v>
      </c>
      <c r="R2705" s="33">
        <v>76667.0</v>
      </c>
      <c r="S2705" s="37"/>
      <c r="T2705" s="33"/>
      <c r="U2705" s="33">
        <v>7.14</v>
      </c>
      <c r="V2705" s="33" t="s">
        <v>154</v>
      </c>
      <c r="W2705" s="33"/>
      <c r="X2705" s="33"/>
      <c r="Y2705" s="5"/>
      <c r="Z2705" s="5"/>
      <c r="AA2705" s="33">
        <v>1.0</v>
      </c>
      <c r="AB2705" s="33"/>
      <c r="AC2705" s="33">
        <v>1.0</v>
      </c>
      <c r="AD2705" s="5"/>
      <c r="AE2705" s="5"/>
      <c r="AF2705" s="5"/>
      <c r="AG2705" s="16"/>
      <c r="AH2705" s="38" t="str">
        <f t="shared" si="1"/>
        <v/>
      </c>
      <c r="AI2705" s="39">
        <f t="shared" si="2"/>
        <v>1</v>
      </c>
      <c r="AJ2705" s="37" t="str">
        <f t="shared" si="3"/>
        <v/>
      </c>
      <c r="AK2705" s="41" t="str">
        <f t="shared" si="4"/>
        <v/>
      </c>
      <c r="AL2705" s="35" t="s">
        <v>234</v>
      </c>
      <c r="AM2705" s="33" t="s">
        <v>234</v>
      </c>
      <c r="AN2705" s="33" t="s">
        <v>234</v>
      </c>
      <c r="AO2705" s="41"/>
      <c r="AP2705" s="33" t="s">
        <v>169</v>
      </c>
      <c r="AQ2705" s="33" t="s">
        <v>170</v>
      </c>
      <c r="AR2705" s="33">
        <v>450.0</v>
      </c>
      <c r="AS2705" s="42"/>
      <c r="AT2705" s="42"/>
      <c r="AU2705" s="42"/>
      <c r="AV2705" s="42"/>
      <c r="AW2705" s="42"/>
      <c r="AX2705" s="5"/>
      <c r="AY2705" s="33"/>
      <c r="AZ2705" s="33" t="s">
        <v>16656</v>
      </c>
      <c r="BA2705" s="5"/>
      <c r="BB2705" s="5"/>
      <c r="BC2705" s="5" t="s">
        <v>16657</v>
      </c>
      <c r="BD2705" s="33" t="s">
        <v>173</v>
      </c>
      <c r="BE2705" s="41"/>
      <c r="BF2705" s="35"/>
      <c r="BG2705" s="33" t="s">
        <v>169</v>
      </c>
      <c r="BH2705" s="5"/>
      <c r="BI2705" s="33">
        <v>450.0</v>
      </c>
      <c r="BJ2705" s="33" t="s">
        <v>170</v>
      </c>
      <c r="BK2705" s="5"/>
      <c r="BL2705" s="5">
        <f t="shared" si="5"/>
        <v>5991.75</v>
      </c>
      <c r="BM2705" s="5"/>
      <c r="BN2705" s="5"/>
      <c r="BO2705" s="42">
        <f t="shared" si="6"/>
        <v>5991.75</v>
      </c>
      <c r="BP2705" s="44"/>
      <c r="BQ2705" s="45"/>
      <c r="BR2705" s="47"/>
      <c r="BS2705" s="45"/>
      <c r="BT2705" s="37"/>
      <c r="BU2705" s="5"/>
      <c r="BV2705" s="38"/>
      <c r="BW2705" s="48"/>
      <c r="BX2705" s="44"/>
      <c r="BY2705" s="44"/>
      <c r="BZ2705" s="33" t="s">
        <v>131</v>
      </c>
      <c r="CA2705" s="5"/>
      <c r="CB2705" s="5"/>
      <c r="CC2705" s="33" t="s">
        <v>177</v>
      </c>
      <c r="CD2705" s="5"/>
      <c r="CE2705" s="5"/>
      <c r="CF2705" s="33" t="s">
        <v>178</v>
      </c>
      <c r="CG2705" s="33" t="s">
        <v>16658</v>
      </c>
      <c r="CH2705" s="5"/>
      <c r="CI2705" s="5"/>
      <c r="CJ2705" s="5"/>
      <c r="CK2705" s="33"/>
      <c r="CL2705" s="49">
        <v>44946.0</v>
      </c>
      <c r="CM2705" s="33" t="s">
        <v>180</v>
      </c>
      <c r="CN2705" s="5"/>
      <c r="CO2705" s="33">
        <v>3.0</v>
      </c>
      <c r="CP2705" s="33" t="s">
        <v>181</v>
      </c>
      <c r="CQ2705" s="50" t="str">
        <f t="shared" si="7"/>
        <v>09/08/1960</v>
      </c>
      <c r="CR2705" s="33" t="s">
        <v>182</v>
      </c>
      <c r="CS2705" s="33">
        <v>7.0</v>
      </c>
      <c r="CT2705" s="33">
        <v>5.0</v>
      </c>
      <c r="CU2705" s="33">
        <v>28.0</v>
      </c>
      <c r="CV2705" s="33">
        <v>2362.0</v>
      </c>
      <c r="CW2705" s="5"/>
      <c r="CX2705" s="5"/>
      <c r="CY2705" s="33">
        <v>-99.946394</v>
      </c>
      <c r="CZ2705" s="33">
        <v>20.631972</v>
      </c>
      <c r="DA2705" s="33">
        <v>4.4219266E9</v>
      </c>
      <c r="DB2705" s="33">
        <v>1.0</v>
      </c>
      <c r="DC2705" s="33" t="s">
        <v>15501</v>
      </c>
      <c r="DD2705" s="33">
        <v>2023.0</v>
      </c>
      <c r="DE2705" s="33" t="s">
        <v>184</v>
      </c>
      <c r="DF2705" s="33"/>
      <c r="DG2705" s="33" t="s">
        <v>185</v>
      </c>
      <c r="DH2705" s="33" t="s">
        <v>186</v>
      </c>
      <c r="DI2705" s="5"/>
      <c r="DJ2705" s="5"/>
    </row>
    <row r="2706">
      <c r="A2706" s="33" t="s">
        <v>16659</v>
      </c>
      <c r="B2706" s="34">
        <v>44957.0</v>
      </c>
      <c r="C2706" s="35" t="s">
        <v>137</v>
      </c>
      <c r="D2706" s="35" t="s">
        <v>139</v>
      </c>
      <c r="E2706" s="35" t="s">
        <v>142</v>
      </c>
      <c r="F2706" s="36" t="s">
        <v>144</v>
      </c>
      <c r="G2706" s="33" t="s">
        <v>16660</v>
      </c>
      <c r="H2706" s="33" t="s">
        <v>16661</v>
      </c>
      <c r="I2706" s="33" t="s">
        <v>391</v>
      </c>
      <c r="J2706" s="33" t="s">
        <v>10202</v>
      </c>
      <c r="K2706" s="35" t="s">
        <v>421</v>
      </c>
      <c r="L2706" s="33" t="s">
        <v>3113</v>
      </c>
      <c r="M2706" s="33">
        <v>119.0</v>
      </c>
      <c r="N2706" s="33" t="s">
        <v>16662</v>
      </c>
      <c r="O2706" s="5"/>
      <c r="P2706" s="35" t="s">
        <v>1077</v>
      </c>
      <c r="Q2706" s="35" t="s">
        <v>16662</v>
      </c>
      <c r="R2706" s="33">
        <v>76791.0</v>
      </c>
      <c r="S2706" s="37"/>
      <c r="T2706" s="33"/>
      <c r="U2706" s="33">
        <v>5.68</v>
      </c>
      <c r="V2706" s="33" t="s">
        <v>154</v>
      </c>
      <c r="W2706" s="33"/>
      <c r="X2706" s="33"/>
      <c r="Y2706" s="5"/>
      <c r="Z2706" s="5"/>
      <c r="AA2706" s="33">
        <v>1.0</v>
      </c>
      <c r="AB2706" s="33"/>
      <c r="AC2706" s="33">
        <v>1.0</v>
      </c>
      <c r="AD2706" s="5"/>
      <c r="AE2706" s="5"/>
      <c r="AF2706" s="5"/>
      <c r="AG2706" s="16"/>
      <c r="AH2706" s="38" t="str">
        <f t="shared" si="1"/>
        <v/>
      </c>
      <c r="AI2706" s="39">
        <f t="shared" si="2"/>
        <v>1</v>
      </c>
      <c r="AJ2706" s="37" t="str">
        <f t="shared" si="3"/>
        <v/>
      </c>
      <c r="AK2706" s="41" t="str">
        <f t="shared" si="4"/>
        <v/>
      </c>
      <c r="AL2706" s="35" t="s">
        <v>234</v>
      </c>
      <c r="AM2706" s="33" t="s">
        <v>234</v>
      </c>
      <c r="AN2706" s="33" t="s">
        <v>234</v>
      </c>
      <c r="AO2706" s="41"/>
      <c r="AP2706" s="33" t="s">
        <v>169</v>
      </c>
      <c r="AQ2706" s="33" t="s">
        <v>170</v>
      </c>
      <c r="AR2706" s="33">
        <v>450.0</v>
      </c>
      <c r="AS2706" s="42"/>
      <c r="AT2706" s="42"/>
      <c r="AU2706" s="42"/>
      <c r="AV2706" s="42"/>
      <c r="AW2706" s="42"/>
      <c r="AX2706" s="5"/>
      <c r="AY2706" s="33"/>
      <c r="AZ2706" s="33" t="s">
        <v>16663</v>
      </c>
      <c r="BA2706" s="5"/>
      <c r="BB2706" s="5"/>
      <c r="BC2706" s="5" t="s">
        <v>16664</v>
      </c>
      <c r="BD2706" s="33" t="s">
        <v>173</v>
      </c>
      <c r="BE2706" s="41"/>
      <c r="BF2706" s="35"/>
      <c r="BG2706" s="33" t="s">
        <v>169</v>
      </c>
      <c r="BH2706" s="5"/>
      <c r="BI2706" s="33">
        <v>450.0</v>
      </c>
      <c r="BJ2706" s="33" t="s">
        <v>170</v>
      </c>
      <c r="BK2706" s="5"/>
      <c r="BL2706" s="5">
        <f t="shared" si="5"/>
        <v>5991.75</v>
      </c>
      <c r="BM2706" s="5"/>
      <c r="BN2706" s="5"/>
      <c r="BO2706" s="42">
        <f t="shared" si="6"/>
        <v>5991.75</v>
      </c>
      <c r="BP2706" s="44"/>
      <c r="BQ2706" s="45"/>
      <c r="BR2706" s="47"/>
      <c r="BS2706" s="45"/>
      <c r="BT2706" s="37"/>
      <c r="BU2706" s="5"/>
      <c r="BV2706" s="38"/>
      <c r="BW2706" s="48"/>
      <c r="BX2706" s="44"/>
      <c r="BY2706" s="44"/>
      <c r="BZ2706" s="33" t="s">
        <v>131</v>
      </c>
      <c r="CA2706" s="5"/>
      <c r="CB2706" s="5"/>
      <c r="CC2706" s="33" t="s">
        <v>177</v>
      </c>
      <c r="CD2706" s="5"/>
      <c r="CE2706" s="5"/>
      <c r="CF2706" s="33" t="s">
        <v>178</v>
      </c>
      <c r="CG2706" s="33" t="s">
        <v>16665</v>
      </c>
      <c r="CH2706" s="5"/>
      <c r="CI2706" s="5"/>
      <c r="CJ2706" s="5"/>
      <c r="CK2706" s="33"/>
      <c r="CL2706" s="49">
        <v>44946.0</v>
      </c>
      <c r="CM2706" s="33" t="s">
        <v>180</v>
      </c>
      <c r="CN2706" s="5"/>
      <c r="CO2706" s="33">
        <v>3.0</v>
      </c>
      <c r="CP2706" s="33" t="s">
        <v>181</v>
      </c>
      <c r="CQ2706" s="50" t="str">
        <f t="shared" si="7"/>
        <v>21/01/1951</v>
      </c>
      <c r="CR2706" s="33" t="s">
        <v>182</v>
      </c>
      <c r="CS2706" s="33">
        <v>17.0</v>
      </c>
      <c r="CT2706" s="33">
        <v>5.0</v>
      </c>
      <c r="CU2706" s="33">
        <v>28.0</v>
      </c>
      <c r="CV2706" s="33">
        <v>1414.0</v>
      </c>
      <c r="CW2706" s="5"/>
      <c r="CX2706" s="5"/>
      <c r="CY2706" s="33">
        <v>-99.97579</v>
      </c>
      <c r="CZ2706" s="33">
        <v>20.615712</v>
      </c>
      <c r="DA2706" s="33">
        <v>4.4219266E9</v>
      </c>
      <c r="DB2706" s="33">
        <v>1.0</v>
      </c>
      <c r="DC2706" s="33" t="s">
        <v>15501</v>
      </c>
      <c r="DD2706" s="33">
        <v>2023.0</v>
      </c>
      <c r="DE2706" s="33" t="s">
        <v>184</v>
      </c>
      <c r="DF2706" s="33"/>
      <c r="DG2706" s="33" t="s">
        <v>185</v>
      </c>
      <c r="DH2706" s="33" t="s">
        <v>186</v>
      </c>
      <c r="DI2706" s="5"/>
      <c r="DJ2706" s="5"/>
    </row>
    <row r="2707">
      <c r="A2707" s="33" t="s">
        <v>16666</v>
      </c>
      <c r="B2707" s="34">
        <v>44957.0</v>
      </c>
      <c r="C2707" s="35" t="s">
        <v>137</v>
      </c>
      <c r="D2707" s="35" t="s">
        <v>139</v>
      </c>
      <c r="E2707" s="35" t="s">
        <v>142</v>
      </c>
      <c r="F2707" s="36" t="s">
        <v>144</v>
      </c>
      <c r="G2707" s="33" t="s">
        <v>16667</v>
      </c>
      <c r="H2707" s="33" t="s">
        <v>9516</v>
      </c>
      <c r="I2707" s="33" t="s">
        <v>247</v>
      </c>
      <c r="J2707" s="33" t="s">
        <v>455</v>
      </c>
      <c r="K2707" s="35" t="s">
        <v>150</v>
      </c>
      <c r="L2707" s="33" t="s">
        <v>1255</v>
      </c>
      <c r="M2707" s="33" t="s">
        <v>8450</v>
      </c>
      <c r="N2707" s="33" t="s">
        <v>15560</v>
      </c>
      <c r="O2707" s="5"/>
      <c r="P2707" s="35" t="s">
        <v>234</v>
      </c>
      <c r="Q2707" s="35" t="s">
        <v>15573</v>
      </c>
      <c r="R2707" s="33">
        <v>76670.0</v>
      </c>
      <c r="S2707" s="37"/>
      <c r="T2707" s="33"/>
      <c r="U2707" s="33">
        <v>4.9</v>
      </c>
      <c r="V2707" s="33" t="s">
        <v>154</v>
      </c>
      <c r="W2707" s="33"/>
      <c r="X2707" s="33"/>
      <c r="Y2707" s="5"/>
      <c r="Z2707" s="5"/>
      <c r="AA2707" s="33">
        <v>1.0</v>
      </c>
      <c r="AB2707" s="33"/>
      <c r="AC2707" s="33">
        <v>1.0</v>
      </c>
      <c r="AD2707" s="5"/>
      <c r="AE2707" s="5"/>
      <c r="AF2707" s="5"/>
      <c r="AG2707" s="16"/>
      <c r="AH2707" s="38" t="str">
        <f t="shared" si="1"/>
        <v/>
      </c>
      <c r="AI2707" s="39">
        <f t="shared" si="2"/>
        <v>1</v>
      </c>
      <c r="AJ2707" s="37" t="str">
        <f t="shared" si="3"/>
        <v/>
      </c>
      <c r="AK2707" s="41" t="str">
        <f t="shared" si="4"/>
        <v/>
      </c>
      <c r="AL2707" s="35" t="s">
        <v>234</v>
      </c>
      <c r="AM2707" s="33" t="s">
        <v>15496</v>
      </c>
      <c r="AN2707" s="33" t="s">
        <v>15497</v>
      </c>
      <c r="AO2707" s="41"/>
      <c r="AP2707" s="33" t="s">
        <v>169</v>
      </c>
      <c r="AQ2707" s="33" t="s">
        <v>170</v>
      </c>
      <c r="AR2707" s="33">
        <v>450.0</v>
      </c>
      <c r="AS2707" s="42"/>
      <c r="AT2707" s="42"/>
      <c r="AU2707" s="42"/>
      <c r="AV2707" s="42"/>
      <c r="AW2707" s="42"/>
      <c r="AX2707" s="5"/>
      <c r="AY2707" s="33"/>
      <c r="AZ2707" s="33" t="s">
        <v>16668</v>
      </c>
      <c r="BA2707" s="5"/>
      <c r="BB2707" s="5"/>
      <c r="BC2707" s="5" t="s">
        <v>16669</v>
      </c>
      <c r="BD2707" s="33" t="s">
        <v>173</v>
      </c>
      <c r="BE2707" s="41"/>
      <c r="BF2707" s="35"/>
      <c r="BG2707" s="33" t="s">
        <v>169</v>
      </c>
      <c r="BH2707" s="5"/>
      <c r="BI2707" s="33">
        <v>450.0</v>
      </c>
      <c r="BJ2707" s="33" t="s">
        <v>170</v>
      </c>
      <c r="BK2707" s="5"/>
      <c r="BL2707" s="5">
        <f t="shared" si="5"/>
        <v>5991.75</v>
      </c>
      <c r="BM2707" s="5"/>
      <c r="BN2707" s="5"/>
      <c r="BO2707" s="42">
        <f t="shared" si="6"/>
        <v>5991.75</v>
      </c>
      <c r="BP2707" s="44"/>
      <c r="BQ2707" s="45"/>
      <c r="BR2707" s="47"/>
      <c r="BS2707" s="45"/>
      <c r="BT2707" s="37"/>
      <c r="BU2707" s="5"/>
      <c r="BV2707" s="38"/>
      <c r="BW2707" s="48"/>
      <c r="BX2707" s="44"/>
      <c r="BY2707" s="44"/>
      <c r="BZ2707" s="33" t="s">
        <v>131</v>
      </c>
      <c r="CA2707" s="5"/>
      <c r="CB2707" s="5"/>
      <c r="CC2707" s="33" t="s">
        <v>177</v>
      </c>
      <c r="CD2707" s="5"/>
      <c r="CE2707" s="5"/>
      <c r="CF2707" s="33" t="s">
        <v>178</v>
      </c>
      <c r="CG2707" s="33" t="s">
        <v>16670</v>
      </c>
      <c r="CH2707" s="5"/>
      <c r="CI2707" s="5"/>
      <c r="CJ2707" s="5"/>
      <c r="CK2707" s="33"/>
      <c r="CL2707" s="49">
        <v>44946.0</v>
      </c>
      <c r="CM2707" s="33" t="s">
        <v>180</v>
      </c>
      <c r="CN2707" s="5"/>
      <c r="CO2707" s="33">
        <v>3.0</v>
      </c>
      <c r="CP2707" s="33" t="s">
        <v>181</v>
      </c>
      <c r="CQ2707" s="50" t="str">
        <f t="shared" si="7"/>
        <v>24/08/1930</v>
      </c>
      <c r="CR2707" s="33" t="s">
        <v>182</v>
      </c>
      <c r="CS2707" s="33">
        <v>7.0</v>
      </c>
      <c r="CT2707" s="33">
        <v>5.0</v>
      </c>
      <c r="CU2707" s="33">
        <v>25.0</v>
      </c>
      <c r="CV2707" s="33">
        <v>328.0</v>
      </c>
      <c r="CW2707" s="33">
        <v>7.03091002E8</v>
      </c>
      <c r="CX2707" s="33">
        <v>7.0309100025E10</v>
      </c>
      <c r="CY2707" s="33">
        <v>-99.8368964</v>
      </c>
      <c r="CZ2707" s="33">
        <v>20.6429026</v>
      </c>
      <c r="DA2707" s="33">
        <v>4.4219266E9</v>
      </c>
      <c r="DB2707" s="33">
        <v>1.0</v>
      </c>
      <c r="DC2707" s="33" t="s">
        <v>15501</v>
      </c>
      <c r="DD2707" s="33">
        <v>2023.0</v>
      </c>
      <c r="DE2707" s="33" t="s">
        <v>184</v>
      </c>
      <c r="DF2707" s="33"/>
      <c r="DG2707" s="33" t="s">
        <v>185</v>
      </c>
      <c r="DH2707" s="33" t="s">
        <v>186</v>
      </c>
      <c r="DI2707" s="5"/>
      <c r="DJ2707" s="5"/>
    </row>
    <row r="2708">
      <c r="A2708" s="33" t="s">
        <v>16671</v>
      </c>
      <c r="B2708" s="34">
        <v>44957.0</v>
      </c>
      <c r="C2708" s="35" t="s">
        <v>137</v>
      </c>
      <c r="D2708" s="35" t="s">
        <v>139</v>
      </c>
      <c r="E2708" s="35" t="s">
        <v>142</v>
      </c>
      <c r="F2708" s="36" t="s">
        <v>144</v>
      </c>
      <c r="G2708" s="33" t="s">
        <v>16672</v>
      </c>
      <c r="H2708" s="33" t="s">
        <v>16673</v>
      </c>
      <c r="I2708" s="33" t="s">
        <v>204</v>
      </c>
      <c r="J2708" s="33" t="s">
        <v>255</v>
      </c>
      <c r="K2708" s="35" t="s">
        <v>150</v>
      </c>
      <c r="L2708" s="33" t="s">
        <v>15560</v>
      </c>
      <c r="M2708" s="33" t="s">
        <v>8450</v>
      </c>
      <c r="N2708" s="33" t="s">
        <v>15560</v>
      </c>
      <c r="O2708" s="5"/>
      <c r="P2708" s="35" t="s">
        <v>234</v>
      </c>
      <c r="Q2708" s="35" t="s">
        <v>15573</v>
      </c>
      <c r="R2708" s="33">
        <v>76670.0</v>
      </c>
      <c r="S2708" s="37"/>
      <c r="T2708" s="33"/>
      <c r="U2708" s="33">
        <v>2.56</v>
      </c>
      <c r="V2708" s="33" t="s">
        <v>154</v>
      </c>
      <c r="W2708" s="33"/>
      <c r="X2708" s="33"/>
      <c r="Y2708" s="5"/>
      <c r="Z2708" s="5"/>
      <c r="AA2708" s="33">
        <v>1.0</v>
      </c>
      <c r="AB2708" s="33">
        <v>1.0</v>
      </c>
      <c r="AC2708" s="33"/>
      <c r="AD2708" s="5"/>
      <c r="AE2708" s="5"/>
      <c r="AF2708" s="5"/>
      <c r="AG2708" s="16"/>
      <c r="AH2708" s="38">
        <f t="shared" si="1"/>
        <v>1</v>
      </c>
      <c r="AI2708" s="39" t="str">
        <f t="shared" si="2"/>
        <v/>
      </c>
      <c r="AJ2708" s="37" t="str">
        <f t="shared" si="3"/>
        <v/>
      </c>
      <c r="AK2708" s="41" t="str">
        <f t="shared" si="4"/>
        <v/>
      </c>
      <c r="AL2708" s="35" t="s">
        <v>234</v>
      </c>
      <c r="AM2708" s="33" t="s">
        <v>15496</v>
      </c>
      <c r="AN2708" s="33" t="s">
        <v>15497</v>
      </c>
      <c r="AO2708" s="41"/>
      <c r="AP2708" s="33" t="s">
        <v>169</v>
      </c>
      <c r="AQ2708" s="33" t="s">
        <v>170</v>
      </c>
      <c r="AR2708" s="33">
        <v>300.0</v>
      </c>
      <c r="AS2708" s="42"/>
      <c r="AT2708" s="42"/>
      <c r="AU2708" s="42"/>
      <c r="AV2708" s="42"/>
      <c r="AW2708" s="42"/>
      <c r="AX2708" s="5"/>
      <c r="AY2708" s="33"/>
      <c r="AZ2708" s="33" t="s">
        <v>16674</v>
      </c>
      <c r="BA2708" s="5"/>
      <c r="BB2708" s="5"/>
      <c r="BC2708" s="5" t="s">
        <v>16675</v>
      </c>
      <c r="BD2708" s="33" t="s">
        <v>173</v>
      </c>
      <c r="BE2708" s="41"/>
      <c r="BF2708" s="35"/>
      <c r="BG2708" s="33" t="s">
        <v>169</v>
      </c>
      <c r="BH2708" s="5"/>
      <c r="BI2708" s="33">
        <v>300.0</v>
      </c>
      <c r="BJ2708" s="33" t="s">
        <v>170</v>
      </c>
      <c r="BK2708" s="5"/>
      <c r="BL2708" s="5">
        <f t="shared" si="5"/>
        <v>3994.5</v>
      </c>
      <c r="BM2708" s="5"/>
      <c r="BN2708" s="5"/>
      <c r="BO2708" s="42">
        <f t="shared" si="6"/>
        <v>3994.5</v>
      </c>
      <c r="BP2708" s="44"/>
      <c r="BQ2708" s="45"/>
      <c r="BR2708" s="47"/>
      <c r="BS2708" s="45"/>
      <c r="BT2708" s="37"/>
      <c r="BU2708" s="5"/>
      <c r="BV2708" s="38"/>
      <c r="BW2708" s="48"/>
      <c r="BX2708" s="44"/>
      <c r="BY2708" s="44"/>
      <c r="BZ2708" s="33" t="s">
        <v>131</v>
      </c>
      <c r="CA2708" s="5"/>
      <c r="CB2708" s="5"/>
      <c r="CC2708" s="33" t="s">
        <v>177</v>
      </c>
      <c r="CD2708" s="5"/>
      <c r="CE2708" s="5"/>
      <c r="CF2708" s="33" t="s">
        <v>178</v>
      </c>
      <c r="CG2708" s="33" t="s">
        <v>16676</v>
      </c>
      <c r="CH2708" s="5"/>
      <c r="CI2708" s="5"/>
      <c r="CJ2708" s="5"/>
      <c r="CK2708" s="33"/>
      <c r="CL2708" s="49">
        <v>44946.0</v>
      </c>
      <c r="CM2708" s="33" t="s">
        <v>180</v>
      </c>
      <c r="CN2708" s="5"/>
      <c r="CO2708" s="33">
        <v>2.0</v>
      </c>
      <c r="CP2708" s="33" t="s">
        <v>181</v>
      </c>
      <c r="CQ2708" s="50" t="str">
        <f t="shared" si="7"/>
        <v>16/04/1937</v>
      </c>
      <c r="CR2708" s="33" t="s">
        <v>243</v>
      </c>
      <c r="CS2708" s="33">
        <v>7.0</v>
      </c>
      <c r="CT2708" s="33">
        <v>5.0</v>
      </c>
      <c r="CU2708" s="33">
        <v>25.0</v>
      </c>
      <c r="CV2708" s="33">
        <v>328.0</v>
      </c>
      <c r="CW2708" s="33">
        <v>7.03091002E8</v>
      </c>
      <c r="CX2708" s="33">
        <v>7.0309100071E10</v>
      </c>
      <c r="CY2708" s="33">
        <v>-99.834542</v>
      </c>
      <c r="CZ2708" s="33">
        <v>20.639304</v>
      </c>
      <c r="DA2708" s="33">
        <v>4.4219266E9</v>
      </c>
      <c r="DB2708" s="33">
        <v>1.0</v>
      </c>
      <c r="DC2708" s="33" t="s">
        <v>15501</v>
      </c>
      <c r="DD2708" s="33">
        <v>2023.0</v>
      </c>
      <c r="DE2708" s="33" t="s">
        <v>184</v>
      </c>
      <c r="DF2708" s="33"/>
      <c r="DG2708" s="33" t="s">
        <v>185</v>
      </c>
      <c r="DH2708" s="33" t="s">
        <v>186</v>
      </c>
      <c r="DI2708" s="5"/>
      <c r="DJ2708" s="5"/>
    </row>
    <row r="2709">
      <c r="A2709" s="33" t="s">
        <v>16677</v>
      </c>
      <c r="B2709" s="34">
        <v>44957.0</v>
      </c>
      <c r="C2709" s="35" t="s">
        <v>137</v>
      </c>
      <c r="D2709" s="35" t="s">
        <v>139</v>
      </c>
      <c r="E2709" s="35" t="s">
        <v>142</v>
      </c>
      <c r="F2709" s="36" t="s">
        <v>144</v>
      </c>
      <c r="G2709" s="33" t="s">
        <v>16678</v>
      </c>
      <c r="H2709" s="33" t="s">
        <v>715</v>
      </c>
      <c r="I2709" s="33" t="s">
        <v>350</v>
      </c>
      <c r="J2709" s="33" t="s">
        <v>980</v>
      </c>
      <c r="K2709" s="35" t="s">
        <v>150</v>
      </c>
      <c r="L2709" s="33" t="s">
        <v>15560</v>
      </c>
      <c r="M2709" s="33" t="s">
        <v>8450</v>
      </c>
      <c r="N2709" s="33" t="s">
        <v>15560</v>
      </c>
      <c r="O2709" s="5"/>
      <c r="P2709" s="35" t="s">
        <v>234</v>
      </c>
      <c r="Q2709" s="35" t="s">
        <v>15573</v>
      </c>
      <c r="R2709" s="33">
        <v>76670.0</v>
      </c>
      <c r="S2709" s="37"/>
      <c r="T2709" s="33"/>
      <c r="U2709" s="33">
        <v>3.89</v>
      </c>
      <c r="V2709" s="33" t="s">
        <v>154</v>
      </c>
      <c r="W2709" s="33"/>
      <c r="X2709" s="33"/>
      <c r="Y2709" s="5"/>
      <c r="Z2709" s="5"/>
      <c r="AA2709" s="33">
        <v>1.0</v>
      </c>
      <c r="AB2709" s="33"/>
      <c r="AC2709" s="33">
        <v>1.0</v>
      </c>
      <c r="AD2709" s="5"/>
      <c r="AE2709" s="5"/>
      <c r="AF2709" s="5"/>
      <c r="AG2709" s="16"/>
      <c r="AH2709" s="38" t="str">
        <f t="shared" si="1"/>
        <v/>
      </c>
      <c r="AI2709" s="39">
        <f t="shared" si="2"/>
        <v>1</v>
      </c>
      <c r="AJ2709" s="37" t="str">
        <f t="shared" si="3"/>
        <v/>
      </c>
      <c r="AK2709" s="41" t="str">
        <f t="shared" si="4"/>
        <v/>
      </c>
      <c r="AL2709" s="35" t="s">
        <v>234</v>
      </c>
      <c r="AM2709" s="33" t="s">
        <v>15496</v>
      </c>
      <c r="AN2709" s="33" t="s">
        <v>15497</v>
      </c>
      <c r="AO2709" s="41"/>
      <c r="AP2709" s="33" t="s">
        <v>169</v>
      </c>
      <c r="AQ2709" s="33" t="s">
        <v>170</v>
      </c>
      <c r="AR2709" s="33">
        <v>450.0</v>
      </c>
      <c r="AS2709" s="42"/>
      <c r="AT2709" s="42"/>
      <c r="AU2709" s="42"/>
      <c r="AV2709" s="42"/>
      <c r="AW2709" s="42"/>
      <c r="AX2709" s="5"/>
      <c r="AY2709" s="33"/>
      <c r="AZ2709" s="33" t="s">
        <v>16679</v>
      </c>
      <c r="BA2709" s="5"/>
      <c r="BB2709" s="5"/>
      <c r="BC2709" s="5" t="s">
        <v>16680</v>
      </c>
      <c r="BD2709" s="33" t="s">
        <v>173</v>
      </c>
      <c r="BE2709" s="41"/>
      <c r="BF2709" s="35"/>
      <c r="BG2709" s="33" t="s">
        <v>169</v>
      </c>
      <c r="BH2709" s="5"/>
      <c r="BI2709" s="33">
        <v>450.0</v>
      </c>
      <c r="BJ2709" s="33" t="s">
        <v>170</v>
      </c>
      <c r="BK2709" s="5"/>
      <c r="BL2709" s="5">
        <f t="shared" si="5"/>
        <v>5991.75</v>
      </c>
      <c r="BM2709" s="5"/>
      <c r="BN2709" s="5"/>
      <c r="BO2709" s="42">
        <f t="shared" si="6"/>
        <v>5991.75</v>
      </c>
      <c r="BP2709" s="44"/>
      <c r="BQ2709" s="45"/>
      <c r="BR2709" s="47"/>
      <c r="BS2709" s="45"/>
      <c r="BT2709" s="37"/>
      <c r="BU2709" s="5"/>
      <c r="BV2709" s="38"/>
      <c r="BW2709" s="48"/>
      <c r="BX2709" s="44"/>
      <c r="BY2709" s="44"/>
      <c r="BZ2709" s="33" t="s">
        <v>131</v>
      </c>
      <c r="CA2709" s="5"/>
      <c r="CB2709" s="5"/>
      <c r="CC2709" s="33" t="s">
        <v>177</v>
      </c>
      <c r="CD2709" s="5"/>
      <c r="CE2709" s="5"/>
      <c r="CF2709" s="33" t="s">
        <v>178</v>
      </c>
      <c r="CG2709" s="33" t="s">
        <v>16681</v>
      </c>
      <c r="CH2709" s="5"/>
      <c r="CI2709" s="5"/>
      <c r="CJ2709" s="5"/>
      <c r="CK2709" s="33"/>
      <c r="CL2709" s="49">
        <v>44946.0</v>
      </c>
      <c r="CM2709" s="33" t="s">
        <v>180</v>
      </c>
      <c r="CN2709" s="5"/>
      <c r="CO2709" s="33">
        <v>3.0</v>
      </c>
      <c r="CP2709" s="33" t="s">
        <v>181</v>
      </c>
      <c r="CQ2709" s="50" t="str">
        <f t="shared" si="7"/>
        <v>28/09/1950</v>
      </c>
      <c r="CR2709" s="33" t="s">
        <v>182</v>
      </c>
      <c r="CS2709" s="33">
        <v>7.0</v>
      </c>
      <c r="CT2709" s="33">
        <v>5.0</v>
      </c>
      <c r="CU2709" s="33">
        <v>25.0</v>
      </c>
      <c r="CV2709" s="33">
        <v>328.0</v>
      </c>
      <c r="CW2709" s="33">
        <v>7.03091002E8</v>
      </c>
      <c r="CX2709" s="33">
        <v>7.0309100071E10</v>
      </c>
      <c r="CY2709" s="33">
        <v>-99.834542</v>
      </c>
      <c r="CZ2709" s="33">
        <v>20.639304</v>
      </c>
      <c r="DA2709" s="33">
        <v>4.4219266E9</v>
      </c>
      <c r="DB2709" s="33">
        <v>1.0</v>
      </c>
      <c r="DC2709" s="33" t="s">
        <v>15501</v>
      </c>
      <c r="DD2709" s="33">
        <v>2023.0</v>
      </c>
      <c r="DE2709" s="33" t="s">
        <v>184</v>
      </c>
      <c r="DF2709" s="33"/>
      <c r="DG2709" s="33" t="s">
        <v>185</v>
      </c>
      <c r="DH2709" s="33" t="s">
        <v>186</v>
      </c>
      <c r="DI2709" s="5"/>
      <c r="DJ2709" s="5"/>
    </row>
    <row r="2710">
      <c r="A2710" s="33" t="s">
        <v>16682</v>
      </c>
      <c r="B2710" s="34">
        <v>44957.0</v>
      </c>
      <c r="C2710" s="35" t="s">
        <v>137</v>
      </c>
      <c r="D2710" s="35" t="s">
        <v>139</v>
      </c>
      <c r="E2710" s="35" t="s">
        <v>142</v>
      </c>
      <c r="F2710" s="36" t="s">
        <v>144</v>
      </c>
      <c r="G2710" s="33" t="s">
        <v>16683</v>
      </c>
      <c r="H2710" s="33" t="s">
        <v>3510</v>
      </c>
      <c r="I2710" s="33" t="s">
        <v>16684</v>
      </c>
      <c r="J2710" s="33" t="s">
        <v>204</v>
      </c>
      <c r="K2710" s="35" t="s">
        <v>150</v>
      </c>
      <c r="L2710" s="33" t="s">
        <v>9917</v>
      </c>
      <c r="M2710" s="33" t="s">
        <v>8450</v>
      </c>
      <c r="N2710" s="33" t="s">
        <v>15560</v>
      </c>
      <c r="O2710" s="5"/>
      <c r="P2710" s="35" t="s">
        <v>234</v>
      </c>
      <c r="Q2710" s="35" t="s">
        <v>15573</v>
      </c>
      <c r="R2710" s="33">
        <v>76670.0</v>
      </c>
      <c r="S2710" s="37"/>
      <c r="T2710" s="33"/>
      <c r="U2710" s="33">
        <v>4.62</v>
      </c>
      <c r="V2710" s="33" t="s">
        <v>154</v>
      </c>
      <c r="W2710" s="33"/>
      <c r="X2710" s="33"/>
      <c r="Y2710" s="5"/>
      <c r="Z2710" s="5"/>
      <c r="AA2710" s="33">
        <v>1.0</v>
      </c>
      <c r="AB2710" s="33"/>
      <c r="AC2710" s="33">
        <v>1.0</v>
      </c>
      <c r="AD2710" s="5"/>
      <c r="AE2710" s="5"/>
      <c r="AF2710" s="5"/>
      <c r="AG2710" s="16"/>
      <c r="AH2710" s="38" t="str">
        <f t="shared" si="1"/>
        <v/>
      </c>
      <c r="AI2710" s="39" t="str">
        <f t="shared" si="2"/>
        <v/>
      </c>
      <c r="AJ2710" s="37" t="str">
        <f t="shared" si="3"/>
        <v/>
      </c>
      <c r="AK2710" s="41" t="str">
        <f t="shared" si="4"/>
        <v/>
      </c>
      <c r="AL2710" s="35" t="s">
        <v>234</v>
      </c>
      <c r="AM2710" s="33" t="s">
        <v>15496</v>
      </c>
      <c r="AN2710" s="33" t="s">
        <v>15497</v>
      </c>
      <c r="AO2710" s="41"/>
      <c r="AP2710" s="33" t="s">
        <v>169</v>
      </c>
      <c r="AQ2710" s="33" t="s">
        <v>170</v>
      </c>
      <c r="AR2710" s="33">
        <v>450.0</v>
      </c>
      <c r="AS2710" s="42"/>
      <c r="AT2710" s="42"/>
      <c r="AU2710" s="42"/>
      <c r="AV2710" s="42"/>
      <c r="AW2710" s="42"/>
      <c r="AX2710" s="5"/>
      <c r="AY2710" s="33"/>
      <c r="AZ2710" s="33" t="s">
        <v>16685</v>
      </c>
      <c r="BA2710" s="5"/>
      <c r="BB2710" s="5"/>
      <c r="BC2710" s="5" t="s">
        <v>16686</v>
      </c>
      <c r="BD2710" s="33" t="s">
        <v>173</v>
      </c>
      <c r="BE2710" s="41"/>
      <c r="BF2710" s="35"/>
      <c r="BG2710" s="33" t="s">
        <v>169</v>
      </c>
      <c r="BH2710" s="5"/>
      <c r="BI2710" s="33">
        <v>450.0</v>
      </c>
      <c r="BJ2710" s="33" t="s">
        <v>170</v>
      </c>
      <c r="BK2710" s="5"/>
      <c r="BL2710" s="5">
        <f t="shared" si="5"/>
        <v>5991.75</v>
      </c>
      <c r="BM2710" s="5"/>
      <c r="BN2710" s="5"/>
      <c r="BO2710" s="42">
        <f t="shared" si="6"/>
        <v>5991.75</v>
      </c>
      <c r="BP2710" s="44"/>
      <c r="BQ2710" s="45"/>
      <c r="BR2710" s="47"/>
      <c r="BS2710" s="45"/>
      <c r="BT2710" s="37"/>
      <c r="BU2710" s="5"/>
      <c r="BV2710" s="38"/>
      <c r="BW2710" s="48"/>
      <c r="BX2710" s="44"/>
      <c r="BY2710" s="44"/>
      <c r="BZ2710" s="33" t="s">
        <v>131</v>
      </c>
      <c r="CA2710" s="5"/>
      <c r="CB2710" s="5"/>
      <c r="CC2710" s="33" t="s">
        <v>177</v>
      </c>
      <c r="CD2710" s="5"/>
      <c r="CE2710" s="5"/>
      <c r="CF2710" s="33" t="s">
        <v>178</v>
      </c>
      <c r="CG2710" s="33" t="s">
        <v>16687</v>
      </c>
      <c r="CH2710" s="5"/>
      <c r="CI2710" s="5"/>
      <c r="CJ2710" s="5"/>
      <c r="CK2710" s="33"/>
      <c r="CL2710" s="49">
        <v>44946.0</v>
      </c>
      <c r="CM2710" s="33" t="s">
        <v>180</v>
      </c>
      <c r="CN2710" s="5"/>
      <c r="CO2710" s="33">
        <v>3.0</v>
      </c>
      <c r="CP2710" s="33" t="s">
        <v>181</v>
      </c>
      <c r="CQ2710" s="50" t="str">
        <f t="shared" si="7"/>
        <v>30/04/1967</v>
      </c>
      <c r="CR2710" s="33" t="s">
        <v>182</v>
      </c>
      <c r="CS2710" s="33">
        <v>7.0</v>
      </c>
      <c r="CT2710" s="33">
        <v>5.0</v>
      </c>
      <c r="CU2710" s="33">
        <v>25.0</v>
      </c>
      <c r="CV2710" s="33">
        <v>328.0</v>
      </c>
      <c r="CW2710" s="33">
        <v>7.03091002E8</v>
      </c>
      <c r="CX2710" s="33">
        <v>7.0309100071E10</v>
      </c>
      <c r="CY2710" s="33">
        <v>-99.834542</v>
      </c>
      <c r="CZ2710" s="33">
        <v>20.639304</v>
      </c>
      <c r="DA2710" s="33">
        <v>4.4219266E9</v>
      </c>
      <c r="DB2710" s="33">
        <v>1.0</v>
      </c>
      <c r="DC2710" s="33" t="s">
        <v>15501</v>
      </c>
      <c r="DD2710" s="33">
        <v>2023.0</v>
      </c>
      <c r="DE2710" s="33" t="s">
        <v>184</v>
      </c>
      <c r="DF2710" s="33"/>
      <c r="DG2710" s="33" t="s">
        <v>185</v>
      </c>
      <c r="DH2710" s="33" t="s">
        <v>186</v>
      </c>
      <c r="DI2710" s="5"/>
      <c r="DJ2710" s="5"/>
    </row>
    <row r="2711">
      <c r="A2711" s="33" t="s">
        <v>16688</v>
      </c>
      <c r="B2711" s="34">
        <v>44957.0</v>
      </c>
      <c r="C2711" s="35" t="s">
        <v>137</v>
      </c>
      <c r="D2711" s="35" t="s">
        <v>139</v>
      </c>
      <c r="E2711" s="35" t="s">
        <v>142</v>
      </c>
      <c r="F2711" s="36" t="s">
        <v>144</v>
      </c>
      <c r="G2711" s="33" t="s">
        <v>16689</v>
      </c>
      <c r="H2711" s="33" t="s">
        <v>581</v>
      </c>
      <c r="I2711" s="33" t="s">
        <v>374</v>
      </c>
      <c r="J2711" s="33" t="s">
        <v>204</v>
      </c>
      <c r="K2711" s="35" t="s">
        <v>150</v>
      </c>
      <c r="L2711" s="33" t="s">
        <v>16690</v>
      </c>
      <c r="M2711" s="33" t="s">
        <v>8450</v>
      </c>
      <c r="N2711" s="33" t="s">
        <v>15560</v>
      </c>
      <c r="O2711" s="5"/>
      <c r="P2711" s="35" t="s">
        <v>234</v>
      </c>
      <c r="Q2711" s="35" t="s">
        <v>15573</v>
      </c>
      <c r="R2711" s="33">
        <v>76670.0</v>
      </c>
      <c r="S2711" s="37"/>
      <c r="T2711" s="33"/>
      <c r="U2711" s="33">
        <v>2.98</v>
      </c>
      <c r="V2711" s="33" t="s">
        <v>154</v>
      </c>
      <c r="W2711" s="33"/>
      <c r="X2711" s="33"/>
      <c r="Y2711" s="5"/>
      <c r="Z2711" s="5"/>
      <c r="AA2711" s="33">
        <v>1.0</v>
      </c>
      <c r="AB2711" s="33"/>
      <c r="AC2711" s="33">
        <v>1.0</v>
      </c>
      <c r="AD2711" s="5"/>
      <c r="AE2711" s="5"/>
      <c r="AF2711" s="5"/>
      <c r="AG2711" s="16"/>
      <c r="AH2711" s="38" t="str">
        <f t="shared" si="1"/>
        <v/>
      </c>
      <c r="AI2711" s="39">
        <f t="shared" si="2"/>
        <v>1</v>
      </c>
      <c r="AJ2711" s="37" t="str">
        <f t="shared" si="3"/>
        <v/>
      </c>
      <c r="AK2711" s="41" t="str">
        <f t="shared" si="4"/>
        <v/>
      </c>
      <c r="AL2711" s="35" t="s">
        <v>234</v>
      </c>
      <c r="AM2711" s="33" t="s">
        <v>15496</v>
      </c>
      <c r="AN2711" s="33" t="s">
        <v>15497</v>
      </c>
      <c r="AO2711" s="41"/>
      <c r="AP2711" s="33" t="s">
        <v>169</v>
      </c>
      <c r="AQ2711" s="33" t="s">
        <v>170</v>
      </c>
      <c r="AR2711" s="33">
        <v>300.0</v>
      </c>
      <c r="AS2711" s="42"/>
      <c r="AT2711" s="42"/>
      <c r="AU2711" s="42"/>
      <c r="AV2711" s="42"/>
      <c r="AW2711" s="42"/>
      <c r="AX2711" s="5"/>
      <c r="AY2711" s="33"/>
      <c r="AZ2711" s="33" t="s">
        <v>16691</v>
      </c>
      <c r="BA2711" s="5"/>
      <c r="BB2711" s="5"/>
      <c r="BC2711" s="5" t="s">
        <v>16692</v>
      </c>
      <c r="BD2711" s="33" t="s">
        <v>173</v>
      </c>
      <c r="BE2711" s="41"/>
      <c r="BF2711" s="35"/>
      <c r="BG2711" s="33" t="s">
        <v>169</v>
      </c>
      <c r="BH2711" s="5"/>
      <c r="BI2711" s="33">
        <v>300.0</v>
      </c>
      <c r="BJ2711" s="33" t="s">
        <v>170</v>
      </c>
      <c r="BK2711" s="5"/>
      <c r="BL2711" s="5">
        <f t="shared" si="5"/>
        <v>3994.5</v>
      </c>
      <c r="BM2711" s="5"/>
      <c r="BN2711" s="5"/>
      <c r="BO2711" s="42">
        <f t="shared" si="6"/>
        <v>3994.5</v>
      </c>
      <c r="BP2711" s="44"/>
      <c r="BQ2711" s="45"/>
      <c r="BR2711" s="47"/>
      <c r="BS2711" s="45"/>
      <c r="BT2711" s="37"/>
      <c r="BU2711" s="5"/>
      <c r="BV2711" s="38"/>
      <c r="BW2711" s="48"/>
      <c r="BX2711" s="44"/>
      <c r="BY2711" s="44"/>
      <c r="BZ2711" s="33" t="s">
        <v>131</v>
      </c>
      <c r="CA2711" s="5"/>
      <c r="CB2711" s="5"/>
      <c r="CC2711" s="33" t="s">
        <v>177</v>
      </c>
      <c r="CD2711" s="5"/>
      <c r="CE2711" s="5"/>
      <c r="CF2711" s="33" t="s">
        <v>178</v>
      </c>
      <c r="CG2711" s="33" t="s">
        <v>16693</v>
      </c>
      <c r="CH2711" s="5"/>
      <c r="CI2711" s="5"/>
      <c r="CJ2711" s="5"/>
      <c r="CK2711" s="33"/>
      <c r="CL2711" s="49">
        <v>44946.0</v>
      </c>
      <c r="CM2711" s="33" t="s">
        <v>180</v>
      </c>
      <c r="CN2711" s="5"/>
      <c r="CO2711" s="33">
        <v>2.0</v>
      </c>
      <c r="CP2711" s="33" t="s">
        <v>181</v>
      </c>
      <c r="CQ2711" s="50" t="str">
        <f t="shared" si="7"/>
        <v>27/12/1958</v>
      </c>
      <c r="CR2711" s="33" t="s">
        <v>182</v>
      </c>
      <c r="CS2711" s="33">
        <v>7.0</v>
      </c>
      <c r="CT2711" s="33">
        <v>5.0</v>
      </c>
      <c r="CU2711" s="33">
        <v>25.0</v>
      </c>
      <c r="CV2711" s="33">
        <v>328.0</v>
      </c>
      <c r="CW2711" s="33">
        <v>7.03091002E8</v>
      </c>
      <c r="CX2711" s="33">
        <v>7.0309100071E10</v>
      </c>
      <c r="CY2711" s="33">
        <v>-99.834542</v>
      </c>
      <c r="CZ2711" s="33">
        <v>20.639304</v>
      </c>
      <c r="DA2711" s="33">
        <v>4.4219266E9</v>
      </c>
      <c r="DB2711" s="33">
        <v>1.0</v>
      </c>
      <c r="DC2711" s="33" t="s">
        <v>15501</v>
      </c>
      <c r="DD2711" s="33">
        <v>2023.0</v>
      </c>
      <c r="DE2711" s="33" t="s">
        <v>184</v>
      </c>
      <c r="DF2711" s="33"/>
      <c r="DG2711" s="33" t="s">
        <v>185</v>
      </c>
      <c r="DH2711" s="33" t="s">
        <v>186</v>
      </c>
      <c r="DI2711" s="5"/>
      <c r="DJ2711" s="5"/>
    </row>
    <row r="2712">
      <c r="A2712" s="33" t="s">
        <v>16694</v>
      </c>
      <c r="B2712" s="34">
        <v>44957.0</v>
      </c>
      <c r="C2712" s="35" t="s">
        <v>137</v>
      </c>
      <c r="D2712" s="35" t="s">
        <v>139</v>
      </c>
      <c r="E2712" s="35" t="s">
        <v>142</v>
      </c>
      <c r="F2712" s="36" t="s">
        <v>144</v>
      </c>
      <c r="G2712" s="33" t="s">
        <v>14889</v>
      </c>
      <c r="H2712" s="33" t="s">
        <v>1218</v>
      </c>
      <c r="I2712" s="33" t="s">
        <v>439</v>
      </c>
      <c r="J2712" s="33" t="s">
        <v>2260</v>
      </c>
      <c r="K2712" s="35" t="s">
        <v>421</v>
      </c>
      <c r="L2712" s="33" t="s">
        <v>16695</v>
      </c>
      <c r="M2712" s="33" t="s">
        <v>15661</v>
      </c>
      <c r="N2712" s="33" t="s">
        <v>16696</v>
      </c>
      <c r="O2712" s="5"/>
      <c r="P2712" s="35" t="s">
        <v>233</v>
      </c>
      <c r="Q2712" s="35" t="s">
        <v>8926</v>
      </c>
      <c r="R2712" s="33">
        <v>76290.0</v>
      </c>
      <c r="S2712" s="37"/>
      <c r="T2712" s="33"/>
      <c r="U2712" s="33">
        <v>3.23</v>
      </c>
      <c r="V2712" s="33" t="s">
        <v>154</v>
      </c>
      <c r="W2712" s="33"/>
      <c r="X2712" s="33"/>
      <c r="Y2712" s="5"/>
      <c r="Z2712" s="5"/>
      <c r="AA2712" s="33">
        <v>1.0</v>
      </c>
      <c r="AB2712" s="33">
        <v>1.0</v>
      </c>
      <c r="AC2712" s="33"/>
      <c r="AD2712" s="5"/>
      <c r="AE2712" s="5"/>
      <c r="AF2712" s="5"/>
      <c r="AG2712" s="16"/>
      <c r="AH2712" s="38">
        <f t="shared" si="1"/>
        <v>1</v>
      </c>
      <c r="AI2712" s="39" t="str">
        <f t="shared" si="2"/>
        <v/>
      </c>
      <c r="AJ2712" s="37" t="str">
        <f t="shared" si="3"/>
        <v/>
      </c>
      <c r="AK2712" s="41" t="str">
        <f t="shared" si="4"/>
        <v/>
      </c>
      <c r="AL2712" s="35" t="s">
        <v>234</v>
      </c>
      <c r="AM2712" s="33" t="s">
        <v>234</v>
      </c>
      <c r="AN2712" s="33" t="s">
        <v>234</v>
      </c>
      <c r="AO2712" s="41"/>
      <c r="AP2712" s="33" t="s">
        <v>169</v>
      </c>
      <c r="AQ2712" s="33" t="s">
        <v>170</v>
      </c>
      <c r="AR2712" s="33">
        <v>450.0</v>
      </c>
      <c r="AS2712" s="42"/>
      <c r="AT2712" s="42"/>
      <c r="AU2712" s="42"/>
      <c r="AV2712" s="42"/>
      <c r="AW2712" s="42"/>
      <c r="AX2712" s="5"/>
      <c r="AY2712" s="33"/>
      <c r="AZ2712" s="33" t="s">
        <v>16697</v>
      </c>
      <c r="BA2712" s="5"/>
      <c r="BB2712" s="5"/>
      <c r="BC2712" s="5" t="s">
        <v>14892</v>
      </c>
      <c r="BD2712" s="33" t="s">
        <v>173</v>
      </c>
      <c r="BE2712" s="41"/>
      <c r="BF2712" s="35"/>
      <c r="BG2712" s="33" t="s">
        <v>169</v>
      </c>
      <c r="BH2712" s="5"/>
      <c r="BI2712" s="33">
        <v>450.0</v>
      </c>
      <c r="BJ2712" s="33" t="s">
        <v>170</v>
      </c>
      <c r="BK2712" s="5"/>
      <c r="BL2712" s="5">
        <f t="shared" si="5"/>
        <v>5991.75</v>
      </c>
      <c r="BM2712" s="5"/>
      <c r="BN2712" s="5"/>
      <c r="BO2712" s="42">
        <f t="shared" si="6"/>
        <v>5991.75</v>
      </c>
      <c r="BP2712" s="44"/>
      <c r="BQ2712" s="45"/>
      <c r="BR2712" s="47"/>
      <c r="BS2712" s="45"/>
      <c r="BT2712" s="37"/>
      <c r="BU2712" s="5"/>
      <c r="BV2712" s="38"/>
      <c r="BW2712" s="48"/>
      <c r="BX2712" s="44"/>
      <c r="BY2712" s="44"/>
      <c r="BZ2712" s="33" t="s">
        <v>131</v>
      </c>
      <c r="CA2712" s="5"/>
      <c r="CB2712" s="5"/>
      <c r="CC2712" s="33" t="s">
        <v>177</v>
      </c>
      <c r="CD2712" s="5"/>
      <c r="CE2712" s="5"/>
      <c r="CF2712" s="33" t="s">
        <v>178</v>
      </c>
      <c r="CG2712" s="33" t="s">
        <v>14893</v>
      </c>
      <c r="CH2712" s="5"/>
      <c r="CI2712" s="5"/>
      <c r="CJ2712" s="5"/>
      <c r="CK2712" s="33"/>
      <c r="CL2712" s="49">
        <v>44946.0</v>
      </c>
      <c r="CM2712" s="33" t="s">
        <v>180</v>
      </c>
      <c r="CN2712" s="5"/>
      <c r="CO2712" s="33">
        <v>3.0</v>
      </c>
      <c r="CP2712" s="33" t="s">
        <v>181</v>
      </c>
      <c r="CQ2712" s="50" t="str">
        <f t="shared" si="7"/>
        <v>17/07/1948</v>
      </c>
      <c r="CR2712" s="33" t="s">
        <v>243</v>
      </c>
      <c r="CS2712" s="33">
        <v>5.0</v>
      </c>
      <c r="CT2712" s="33">
        <v>5.0</v>
      </c>
      <c r="CU2712" s="33">
        <v>28.0</v>
      </c>
      <c r="CV2712" s="33">
        <v>1902.0</v>
      </c>
      <c r="CW2712" s="5"/>
      <c r="CX2712" s="5"/>
      <c r="CY2712" s="33">
        <v>-99.962047</v>
      </c>
      <c r="CZ2712" s="33">
        <v>20.674184</v>
      </c>
      <c r="DA2712" s="33">
        <v>4.4219266E9</v>
      </c>
      <c r="DB2712" s="33">
        <v>1.0</v>
      </c>
      <c r="DC2712" s="33" t="s">
        <v>15501</v>
      </c>
      <c r="DD2712" s="33">
        <v>2023.0</v>
      </c>
      <c r="DE2712" s="33" t="s">
        <v>184</v>
      </c>
      <c r="DF2712" s="33"/>
      <c r="DG2712" s="33" t="s">
        <v>185</v>
      </c>
      <c r="DH2712" s="33" t="s">
        <v>186</v>
      </c>
      <c r="DI2712" s="5"/>
      <c r="DJ2712" s="5"/>
    </row>
    <row r="2713">
      <c r="A2713" s="33" t="s">
        <v>16698</v>
      </c>
      <c r="B2713" s="34">
        <v>44957.0</v>
      </c>
      <c r="C2713" s="35" t="s">
        <v>137</v>
      </c>
      <c r="D2713" s="35" t="s">
        <v>139</v>
      </c>
      <c r="E2713" s="35" t="s">
        <v>142</v>
      </c>
      <c r="F2713" s="36" t="s">
        <v>144</v>
      </c>
      <c r="G2713" s="33" t="s">
        <v>16699</v>
      </c>
      <c r="H2713" s="33" t="s">
        <v>430</v>
      </c>
      <c r="I2713" s="33" t="s">
        <v>255</v>
      </c>
      <c r="J2713" s="33" t="s">
        <v>2260</v>
      </c>
      <c r="K2713" s="35" t="s">
        <v>421</v>
      </c>
      <c r="L2713" s="33" t="s">
        <v>5309</v>
      </c>
      <c r="M2713" s="33" t="s">
        <v>15661</v>
      </c>
      <c r="N2713" s="33" t="s">
        <v>5309</v>
      </c>
      <c r="O2713" s="5"/>
      <c r="P2713" s="35" t="s">
        <v>233</v>
      </c>
      <c r="Q2713" s="35" t="s">
        <v>8934</v>
      </c>
      <c r="R2713" s="33">
        <v>76290.0</v>
      </c>
      <c r="S2713" s="37"/>
      <c r="T2713" s="33"/>
      <c r="U2713" s="33">
        <v>4.56</v>
      </c>
      <c r="V2713" s="33" t="s">
        <v>154</v>
      </c>
      <c r="W2713" s="33"/>
      <c r="X2713" s="33"/>
      <c r="Y2713" s="5"/>
      <c r="Z2713" s="5"/>
      <c r="AA2713" s="33">
        <v>1.0</v>
      </c>
      <c r="AB2713" s="33"/>
      <c r="AC2713" s="33">
        <v>1.0</v>
      </c>
      <c r="AD2713" s="5"/>
      <c r="AE2713" s="5"/>
      <c r="AF2713" s="5"/>
      <c r="AG2713" s="16"/>
      <c r="AH2713" s="38" t="str">
        <f t="shared" si="1"/>
        <v/>
      </c>
      <c r="AI2713" s="39" t="str">
        <f t="shared" si="2"/>
        <v/>
      </c>
      <c r="AJ2713" s="37" t="str">
        <f t="shared" si="3"/>
        <v/>
      </c>
      <c r="AK2713" s="41" t="str">
        <f t="shared" si="4"/>
        <v/>
      </c>
      <c r="AL2713" s="35" t="s">
        <v>234</v>
      </c>
      <c r="AM2713" s="33" t="s">
        <v>234</v>
      </c>
      <c r="AN2713" s="33" t="s">
        <v>234</v>
      </c>
      <c r="AO2713" s="41"/>
      <c r="AP2713" s="33" t="s">
        <v>169</v>
      </c>
      <c r="AQ2713" s="33" t="s">
        <v>170</v>
      </c>
      <c r="AR2713" s="33">
        <v>450.0</v>
      </c>
      <c r="AS2713" s="42"/>
      <c r="AT2713" s="42"/>
      <c r="AU2713" s="42"/>
      <c r="AV2713" s="42"/>
      <c r="AW2713" s="42"/>
      <c r="AX2713" s="5"/>
      <c r="AY2713" s="33"/>
      <c r="AZ2713" s="33" t="s">
        <v>16700</v>
      </c>
      <c r="BA2713" s="5"/>
      <c r="BB2713" s="5"/>
      <c r="BC2713" s="5" t="s">
        <v>16701</v>
      </c>
      <c r="BD2713" s="33" t="s">
        <v>173</v>
      </c>
      <c r="BE2713" s="41"/>
      <c r="BF2713" s="35"/>
      <c r="BG2713" s="33" t="s">
        <v>169</v>
      </c>
      <c r="BH2713" s="5"/>
      <c r="BI2713" s="33">
        <v>450.0</v>
      </c>
      <c r="BJ2713" s="33" t="s">
        <v>170</v>
      </c>
      <c r="BK2713" s="5"/>
      <c r="BL2713" s="5">
        <f t="shared" si="5"/>
        <v>5991.75</v>
      </c>
      <c r="BM2713" s="5"/>
      <c r="BN2713" s="5"/>
      <c r="BO2713" s="42">
        <f t="shared" si="6"/>
        <v>5991.75</v>
      </c>
      <c r="BP2713" s="44"/>
      <c r="BQ2713" s="45"/>
      <c r="BR2713" s="47"/>
      <c r="BS2713" s="45"/>
      <c r="BT2713" s="37"/>
      <c r="BU2713" s="5"/>
      <c r="BV2713" s="38"/>
      <c r="BW2713" s="48"/>
      <c r="BX2713" s="44"/>
      <c r="BY2713" s="44"/>
      <c r="BZ2713" s="33" t="s">
        <v>131</v>
      </c>
      <c r="CA2713" s="5"/>
      <c r="CB2713" s="5"/>
      <c r="CC2713" s="33" t="s">
        <v>177</v>
      </c>
      <c r="CD2713" s="5"/>
      <c r="CE2713" s="5"/>
      <c r="CF2713" s="33" t="s">
        <v>178</v>
      </c>
      <c r="CG2713" s="33" t="s">
        <v>16702</v>
      </c>
      <c r="CH2713" s="5"/>
      <c r="CI2713" s="5"/>
      <c r="CJ2713" s="5"/>
      <c r="CK2713" s="33"/>
      <c r="CL2713" s="49">
        <v>44946.0</v>
      </c>
      <c r="CM2713" s="33" t="s">
        <v>180</v>
      </c>
      <c r="CN2713" s="5"/>
      <c r="CO2713" s="33">
        <v>3.0</v>
      </c>
      <c r="CP2713" s="33" t="s">
        <v>181</v>
      </c>
      <c r="CQ2713" s="50" t="str">
        <f t="shared" si="7"/>
        <v>02/12/1972</v>
      </c>
      <c r="CR2713" s="33" t="s">
        <v>182</v>
      </c>
      <c r="CS2713" s="33">
        <v>5.0</v>
      </c>
      <c r="CT2713" s="33">
        <v>5.0</v>
      </c>
      <c r="CU2713" s="33">
        <v>28.0</v>
      </c>
      <c r="CV2713" s="33">
        <v>1395.0</v>
      </c>
      <c r="CW2713" s="5"/>
      <c r="CX2713" s="5"/>
      <c r="CY2713" s="33">
        <v>-99.976606</v>
      </c>
      <c r="CZ2713" s="33">
        <v>20.666806</v>
      </c>
      <c r="DA2713" s="33">
        <v>4.4219266E9</v>
      </c>
      <c r="DB2713" s="33">
        <v>1.0</v>
      </c>
      <c r="DC2713" s="33" t="s">
        <v>15501</v>
      </c>
      <c r="DD2713" s="33">
        <v>2023.0</v>
      </c>
      <c r="DE2713" s="33" t="s">
        <v>184</v>
      </c>
      <c r="DF2713" s="33"/>
      <c r="DG2713" s="33" t="s">
        <v>185</v>
      </c>
      <c r="DH2713" s="33" t="s">
        <v>186</v>
      </c>
      <c r="DI2713" s="5"/>
      <c r="DJ2713" s="5"/>
    </row>
    <row r="2714">
      <c r="A2714" s="33" t="s">
        <v>16703</v>
      </c>
      <c r="B2714" s="34">
        <v>44957.0</v>
      </c>
      <c r="C2714" s="35" t="s">
        <v>137</v>
      </c>
      <c r="D2714" s="35" t="s">
        <v>139</v>
      </c>
      <c r="E2714" s="35" t="s">
        <v>142</v>
      </c>
      <c r="F2714" s="36" t="s">
        <v>144</v>
      </c>
      <c r="G2714" s="33" t="s">
        <v>16704</v>
      </c>
      <c r="H2714" s="33" t="s">
        <v>16705</v>
      </c>
      <c r="I2714" s="33" t="s">
        <v>16076</v>
      </c>
      <c r="J2714" s="33" t="s">
        <v>439</v>
      </c>
      <c r="K2714" s="35" t="s">
        <v>421</v>
      </c>
      <c r="L2714" s="33" t="s">
        <v>3194</v>
      </c>
      <c r="M2714" s="33" t="s">
        <v>15661</v>
      </c>
      <c r="N2714" s="33" t="s">
        <v>8934</v>
      </c>
      <c r="O2714" s="5"/>
      <c r="P2714" s="35" t="s">
        <v>233</v>
      </c>
      <c r="Q2714" s="35" t="s">
        <v>8934</v>
      </c>
      <c r="R2714" s="33">
        <v>76290.0</v>
      </c>
      <c r="S2714" s="37"/>
      <c r="T2714" s="33"/>
      <c r="U2714" s="33">
        <v>8.87</v>
      </c>
      <c r="V2714" s="33" t="s">
        <v>154</v>
      </c>
      <c r="W2714" s="33"/>
      <c r="X2714" s="33"/>
      <c r="Y2714" s="5"/>
      <c r="Z2714" s="5"/>
      <c r="AA2714" s="33">
        <v>1.0</v>
      </c>
      <c r="AB2714" s="33">
        <v>1.0</v>
      </c>
      <c r="AC2714" s="33"/>
      <c r="AD2714" s="5"/>
      <c r="AE2714" s="5"/>
      <c r="AF2714" s="5"/>
      <c r="AG2714" s="16"/>
      <c r="AH2714" s="38">
        <f t="shared" si="1"/>
        <v>1</v>
      </c>
      <c r="AI2714" s="39" t="str">
        <f t="shared" si="2"/>
        <v/>
      </c>
      <c r="AJ2714" s="37" t="str">
        <f t="shared" si="3"/>
        <v/>
      </c>
      <c r="AK2714" s="41" t="str">
        <f t="shared" si="4"/>
        <v/>
      </c>
      <c r="AL2714" s="35" t="s">
        <v>234</v>
      </c>
      <c r="AM2714" s="33" t="s">
        <v>234</v>
      </c>
      <c r="AN2714" s="33" t="s">
        <v>234</v>
      </c>
      <c r="AO2714" s="41"/>
      <c r="AP2714" s="33" t="s">
        <v>169</v>
      </c>
      <c r="AQ2714" s="33" t="s">
        <v>170</v>
      </c>
      <c r="AR2714" s="33">
        <v>450.0</v>
      </c>
      <c r="AS2714" s="42"/>
      <c r="AT2714" s="42"/>
      <c r="AU2714" s="42"/>
      <c r="AV2714" s="42"/>
      <c r="AW2714" s="42"/>
      <c r="AX2714" s="5"/>
      <c r="AY2714" s="33"/>
      <c r="AZ2714" s="33" t="s">
        <v>16706</v>
      </c>
      <c r="BA2714" s="5"/>
      <c r="BB2714" s="5"/>
      <c r="BC2714" s="5" t="s">
        <v>16707</v>
      </c>
      <c r="BD2714" s="33" t="s">
        <v>173</v>
      </c>
      <c r="BE2714" s="41"/>
      <c r="BF2714" s="35"/>
      <c r="BG2714" s="33" t="s">
        <v>169</v>
      </c>
      <c r="BH2714" s="5"/>
      <c r="BI2714" s="33">
        <v>450.0</v>
      </c>
      <c r="BJ2714" s="33" t="s">
        <v>170</v>
      </c>
      <c r="BK2714" s="5"/>
      <c r="BL2714" s="5">
        <f t="shared" si="5"/>
        <v>5991.75</v>
      </c>
      <c r="BM2714" s="5"/>
      <c r="BN2714" s="5"/>
      <c r="BO2714" s="42">
        <f t="shared" si="6"/>
        <v>5991.75</v>
      </c>
      <c r="BP2714" s="44"/>
      <c r="BQ2714" s="45"/>
      <c r="BR2714" s="47"/>
      <c r="BS2714" s="45"/>
      <c r="BT2714" s="37"/>
      <c r="BU2714" s="5"/>
      <c r="BV2714" s="38"/>
      <c r="BW2714" s="48"/>
      <c r="BX2714" s="44"/>
      <c r="BY2714" s="44"/>
      <c r="BZ2714" s="33" t="s">
        <v>131</v>
      </c>
      <c r="CA2714" s="5"/>
      <c r="CB2714" s="5"/>
      <c r="CC2714" s="33" t="s">
        <v>177</v>
      </c>
      <c r="CD2714" s="5"/>
      <c r="CE2714" s="5"/>
      <c r="CF2714" s="33" t="s">
        <v>178</v>
      </c>
      <c r="CG2714" s="33" t="s">
        <v>16708</v>
      </c>
      <c r="CH2714" s="5"/>
      <c r="CI2714" s="5"/>
      <c r="CJ2714" s="5"/>
      <c r="CK2714" s="33"/>
      <c r="CL2714" s="49">
        <v>44946.0</v>
      </c>
      <c r="CM2714" s="33" t="s">
        <v>180</v>
      </c>
      <c r="CN2714" s="5"/>
      <c r="CO2714" s="33">
        <v>3.0</v>
      </c>
      <c r="CP2714" s="33" t="s">
        <v>181</v>
      </c>
      <c r="CQ2714" s="50" t="str">
        <f t="shared" si="7"/>
        <v>14/04/1950</v>
      </c>
      <c r="CR2714" s="33" t="s">
        <v>243</v>
      </c>
      <c r="CS2714" s="33">
        <v>5.0</v>
      </c>
      <c r="CT2714" s="33">
        <v>18.0</v>
      </c>
      <c r="CU2714" s="33">
        <v>28.0</v>
      </c>
      <c r="CV2714" s="33">
        <v>1395.0</v>
      </c>
      <c r="CW2714" s="5"/>
      <c r="CX2714" s="5"/>
      <c r="CY2714" s="33">
        <v>-99.976606</v>
      </c>
      <c r="CZ2714" s="33">
        <v>20.666806</v>
      </c>
      <c r="DA2714" s="33">
        <v>4.4219266E9</v>
      </c>
      <c r="DB2714" s="33">
        <v>1.0</v>
      </c>
      <c r="DC2714" s="33" t="s">
        <v>15501</v>
      </c>
      <c r="DD2714" s="33">
        <v>2023.0</v>
      </c>
      <c r="DE2714" s="33" t="s">
        <v>184</v>
      </c>
      <c r="DF2714" s="33"/>
      <c r="DG2714" s="33" t="s">
        <v>185</v>
      </c>
      <c r="DH2714" s="33" t="s">
        <v>186</v>
      </c>
      <c r="DI2714" s="5"/>
      <c r="DJ2714" s="5"/>
    </row>
    <row r="2715">
      <c r="A2715" s="33" t="s">
        <v>16709</v>
      </c>
      <c r="B2715" s="34">
        <v>44957.0</v>
      </c>
      <c r="C2715" s="35" t="s">
        <v>137</v>
      </c>
      <c r="D2715" s="35" t="s">
        <v>139</v>
      </c>
      <c r="E2715" s="35" t="s">
        <v>142</v>
      </c>
      <c r="F2715" s="36" t="s">
        <v>144</v>
      </c>
      <c r="G2715" s="33" t="s">
        <v>16710</v>
      </c>
      <c r="H2715" s="33" t="s">
        <v>16711</v>
      </c>
      <c r="I2715" s="33" t="s">
        <v>359</v>
      </c>
      <c r="J2715" s="33" t="s">
        <v>438</v>
      </c>
      <c r="K2715" s="35" t="s">
        <v>421</v>
      </c>
      <c r="L2715" s="33" t="s">
        <v>221</v>
      </c>
      <c r="M2715" s="33">
        <v>3.0</v>
      </c>
      <c r="N2715" s="33" t="s">
        <v>8934</v>
      </c>
      <c r="O2715" s="5"/>
      <c r="P2715" s="35" t="s">
        <v>233</v>
      </c>
      <c r="Q2715" s="35" t="s">
        <v>8934</v>
      </c>
      <c r="R2715" s="33">
        <v>76290.0</v>
      </c>
      <c r="S2715" s="37"/>
      <c r="T2715" s="33"/>
      <c r="U2715" s="33">
        <v>8.32</v>
      </c>
      <c r="V2715" s="33" t="s">
        <v>154</v>
      </c>
      <c r="W2715" s="33"/>
      <c r="X2715" s="33"/>
      <c r="Y2715" s="5"/>
      <c r="Z2715" s="5"/>
      <c r="AA2715" s="33">
        <v>1.0</v>
      </c>
      <c r="AB2715" s="33"/>
      <c r="AC2715" s="33">
        <v>1.0</v>
      </c>
      <c r="AD2715" s="5"/>
      <c r="AE2715" s="5"/>
      <c r="AF2715" s="5"/>
      <c r="AG2715" s="16"/>
      <c r="AH2715" s="38" t="str">
        <f t="shared" si="1"/>
        <v/>
      </c>
      <c r="AI2715" s="39">
        <f t="shared" si="2"/>
        <v>1</v>
      </c>
      <c r="AJ2715" s="37" t="str">
        <f t="shared" si="3"/>
        <v/>
      </c>
      <c r="AK2715" s="41" t="str">
        <f t="shared" si="4"/>
        <v/>
      </c>
      <c r="AL2715" s="35" t="s">
        <v>234</v>
      </c>
      <c r="AM2715" s="33" t="s">
        <v>234</v>
      </c>
      <c r="AN2715" s="33" t="s">
        <v>234</v>
      </c>
      <c r="AO2715" s="41"/>
      <c r="AP2715" s="33" t="s">
        <v>169</v>
      </c>
      <c r="AQ2715" s="33" t="s">
        <v>170</v>
      </c>
      <c r="AR2715" s="33">
        <v>450.0</v>
      </c>
      <c r="AS2715" s="42"/>
      <c r="AT2715" s="42"/>
      <c r="AU2715" s="42"/>
      <c r="AV2715" s="42"/>
      <c r="AW2715" s="42"/>
      <c r="AX2715" s="5"/>
      <c r="AY2715" s="33"/>
      <c r="AZ2715" s="33" t="s">
        <v>16712</v>
      </c>
      <c r="BA2715" s="5"/>
      <c r="BB2715" s="5"/>
      <c r="BC2715" s="5" t="s">
        <v>16713</v>
      </c>
      <c r="BD2715" s="33" t="s">
        <v>173</v>
      </c>
      <c r="BE2715" s="41"/>
      <c r="BF2715" s="35"/>
      <c r="BG2715" s="33" t="s">
        <v>169</v>
      </c>
      <c r="BH2715" s="5"/>
      <c r="BI2715" s="33">
        <v>450.0</v>
      </c>
      <c r="BJ2715" s="33" t="s">
        <v>170</v>
      </c>
      <c r="BK2715" s="5"/>
      <c r="BL2715" s="5">
        <f t="shared" si="5"/>
        <v>5991.75</v>
      </c>
      <c r="BM2715" s="5"/>
      <c r="BN2715" s="5"/>
      <c r="BO2715" s="42">
        <f t="shared" si="6"/>
        <v>5991.75</v>
      </c>
      <c r="BP2715" s="44"/>
      <c r="BQ2715" s="45"/>
      <c r="BR2715" s="47"/>
      <c r="BS2715" s="45"/>
      <c r="BT2715" s="37"/>
      <c r="BU2715" s="5"/>
      <c r="BV2715" s="38"/>
      <c r="BW2715" s="48"/>
      <c r="BX2715" s="44"/>
      <c r="BY2715" s="44"/>
      <c r="BZ2715" s="33" t="s">
        <v>131</v>
      </c>
      <c r="CA2715" s="5"/>
      <c r="CB2715" s="5"/>
      <c r="CC2715" s="33" t="s">
        <v>177</v>
      </c>
      <c r="CD2715" s="5"/>
      <c r="CE2715" s="5"/>
      <c r="CF2715" s="33" t="s">
        <v>178</v>
      </c>
      <c r="CG2715" s="33" t="s">
        <v>16714</v>
      </c>
      <c r="CH2715" s="5"/>
      <c r="CI2715" s="5"/>
      <c r="CJ2715" s="5"/>
      <c r="CK2715" s="33"/>
      <c r="CL2715" s="49">
        <v>44946.0</v>
      </c>
      <c r="CM2715" s="33" t="s">
        <v>180</v>
      </c>
      <c r="CN2715" s="5"/>
      <c r="CO2715" s="33">
        <v>3.0</v>
      </c>
      <c r="CP2715" s="33" t="s">
        <v>181</v>
      </c>
      <c r="CQ2715" s="50" t="str">
        <f t="shared" si="7"/>
        <v>13/10/1954</v>
      </c>
      <c r="CR2715" s="33" t="s">
        <v>182</v>
      </c>
      <c r="CS2715" s="33">
        <v>5.0</v>
      </c>
      <c r="CT2715" s="33">
        <v>18.0</v>
      </c>
      <c r="CU2715" s="33">
        <v>28.0</v>
      </c>
      <c r="CV2715" s="33">
        <v>1395.0</v>
      </c>
      <c r="CW2715" s="5"/>
      <c r="CX2715" s="5"/>
      <c r="CY2715" s="33">
        <v>-99.976606</v>
      </c>
      <c r="CZ2715" s="33">
        <v>20.666806</v>
      </c>
      <c r="DA2715" s="33">
        <v>4.4219266E9</v>
      </c>
      <c r="DB2715" s="33">
        <v>1.0</v>
      </c>
      <c r="DC2715" s="33" t="s">
        <v>15501</v>
      </c>
      <c r="DD2715" s="33">
        <v>2023.0</v>
      </c>
      <c r="DE2715" s="33" t="s">
        <v>184</v>
      </c>
      <c r="DF2715" s="33"/>
      <c r="DG2715" s="33" t="s">
        <v>185</v>
      </c>
      <c r="DH2715" s="33" t="s">
        <v>186</v>
      </c>
      <c r="DI2715" s="5"/>
      <c r="DJ2715" s="5"/>
    </row>
    <row r="2716">
      <c r="A2716" s="33" t="s">
        <v>16715</v>
      </c>
      <c r="B2716" s="34">
        <v>44957.0</v>
      </c>
      <c r="C2716" s="35" t="s">
        <v>137</v>
      </c>
      <c r="D2716" s="35" t="s">
        <v>139</v>
      </c>
      <c r="E2716" s="35" t="s">
        <v>142</v>
      </c>
      <c r="F2716" s="36" t="s">
        <v>144</v>
      </c>
      <c r="G2716" s="33" t="s">
        <v>16716</v>
      </c>
      <c r="H2716" s="33" t="s">
        <v>16717</v>
      </c>
      <c r="I2716" s="33" t="s">
        <v>204</v>
      </c>
      <c r="J2716" s="33" t="s">
        <v>16718</v>
      </c>
      <c r="K2716" s="35" t="s">
        <v>421</v>
      </c>
      <c r="L2716" s="33" t="s">
        <v>331</v>
      </c>
      <c r="M2716" s="33">
        <v>36.0</v>
      </c>
      <c r="N2716" s="33" t="s">
        <v>8934</v>
      </c>
      <c r="O2716" s="5"/>
      <c r="P2716" s="35" t="s">
        <v>233</v>
      </c>
      <c r="Q2716" s="35" t="s">
        <v>8934</v>
      </c>
      <c r="R2716" s="33">
        <v>76290.0</v>
      </c>
      <c r="S2716" s="37"/>
      <c r="T2716" s="33"/>
      <c r="U2716" s="33">
        <v>9.86</v>
      </c>
      <c r="V2716" s="33" t="s">
        <v>154</v>
      </c>
      <c r="W2716" s="33"/>
      <c r="X2716" s="33"/>
      <c r="Y2716" s="5"/>
      <c r="Z2716" s="5"/>
      <c r="AA2716" s="33">
        <v>1.0</v>
      </c>
      <c r="AB2716" s="33"/>
      <c r="AC2716" s="33">
        <v>1.0</v>
      </c>
      <c r="AD2716" s="5"/>
      <c r="AE2716" s="5"/>
      <c r="AF2716" s="5"/>
      <c r="AG2716" s="16"/>
      <c r="AH2716" s="38" t="str">
        <f t="shared" si="1"/>
        <v/>
      </c>
      <c r="AI2716" s="39">
        <f t="shared" si="2"/>
        <v>1</v>
      </c>
      <c r="AJ2716" s="37" t="str">
        <f t="shared" si="3"/>
        <v/>
      </c>
      <c r="AK2716" s="41" t="str">
        <f t="shared" si="4"/>
        <v/>
      </c>
      <c r="AL2716" s="35" t="s">
        <v>234</v>
      </c>
      <c r="AM2716" s="33" t="s">
        <v>234</v>
      </c>
      <c r="AN2716" s="33" t="s">
        <v>234</v>
      </c>
      <c r="AO2716" s="41"/>
      <c r="AP2716" s="33" t="s">
        <v>169</v>
      </c>
      <c r="AQ2716" s="33" t="s">
        <v>170</v>
      </c>
      <c r="AR2716" s="33">
        <v>450.0</v>
      </c>
      <c r="AS2716" s="42"/>
      <c r="AT2716" s="42"/>
      <c r="AU2716" s="42"/>
      <c r="AV2716" s="42"/>
      <c r="AW2716" s="42"/>
      <c r="AX2716" s="5"/>
      <c r="AY2716" s="33"/>
      <c r="AZ2716" s="33" t="s">
        <v>16719</v>
      </c>
      <c r="BA2716" s="5"/>
      <c r="BB2716" s="5"/>
      <c r="BC2716" s="5" t="s">
        <v>16720</v>
      </c>
      <c r="BD2716" s="33" t="s">
        <v>173</v>
      </c>
      <c r="BE2716" s="41"/>
      <c r="BF2716" s="35"/>
      <c r="BG2716" s="33" t="s">
        <v>169</v>
      </c>
      <c r="BH2716" s="5"/>
      <c r="BI2716" s="33">
        <v>450.0</v>
      </c>
      <c r="BJ2716" s="33" t="s">
        <v>170</v>
      </c>
      <c r="BK2716" s="5"/>
      <c r="BL2716" s="5">
        <f t="shared" si="5"/>
        <v>5991.75</v>
      </c>
      <c r="BM2716" s="5"/>
      <c r="BN2716" s="5"/>
      <c r="BO2716" s="42">
        <f t="shared" si="6"/>
        <v>5991.75</v>
      </c>
      <c r="BP2716" s="44"/>
      <c r="BQ2716" s="45"/>
      <c r="BR2716" s="47"/>
      <c r="BS2716" s="45"/>
      <c r="BT2716" s="37"/>
      <c r="BU2716" s="5"/>
      <c r="BV2716" s="38"/>
      <c r="BW2716" s="48"/>
      <c r="BX2716" s="44"/>
      <c r="BY2716" s="44"/>
      <c r="BZ2716" s="33" t="s">
        <v>131</v>
      </c>
      <c r="CA2716" s="5"/>
      <c r="CB2716" s="5"/>
      <c r="CC2716" s="33" t="s">
        <v>177</v>
      </c>
      <c r="CD2716" s="5"/>
      <c r="CE2716" s="5"/>
      <c r="CF2716" s="33" t="s">
        <v>178</v>
      </c>
      <c r="CG2716" s="33" t="s">
        <v>16721</v>
      </c>
      <c r="CH2716" s="5"/>
      <c r="CI2716" s="5"/>
      <c r="CJ2716" s="5"/>
      <c r="CK2716" s="33"/>
      <c r="CL2716" s="49">
        <v>44946.0</v>
      </c>
      <c r="CM2716" s="33" t="s">
        <v>180</v>
      </c>
      <c r="CN2716" s="5"/>
      <c r="CO2716" s="33">
        <v>3.0</v>
      </c>
      <c r="CP2716" s="33" t="s">
        <v>181</v>
      </c>
      <c r="CQ2716" s="50" t="str">
        <f t="shared" si="7"/>
        <v>23/11/1962</v>
      </c>
      <c r="CR2716" s="33" t="s">
        <v>182</v>
      </c>
      <c r="CS2716" s="33">
        <v>5.0</v>
      </c>
      <c r="CT2716" s="33">
        <v>5.0</v>
      </c>
      <c r="CU2716" s="33">
        <v>28.0</v>
      </c>
      <c r="CV2716" s="33">
        <v>1395.0</v>
      </c>
      <c r="CW2716" s="5"/>
      <c r="CX2716" s="5"/>
      <c r="CY2716" s="33">
        <v>-99.976606</v>
      </c>
      <c r="CZ2716" s="33">
        <v>20.666806</v>
      </c>
      <c r="DA2716" s="33">
        <v>4.4219266E9</v>
      </c>
      <c r="DB2716" s="33">
        <v>1.0</v>
      </c>
      <c r="DC2716" s="33" t="s">
        <v>15501</v>
      </c>
      <c r="DD2716" s="33">
        <v>2023.0</v>
      </c>
      <c r="DE2716" s="33" t="s">
        <v>184</v>
      </c>
      <c r="DF2716" s="33"/>
      <c r="DG2716" s="33" t="s">
        <v>185</v>
      </c>
      <c r="DH2716" s="33" t="s">
        <v>186</v>
      </c>
      <c r="DI2716" s="5"/>
      <c r="DJ2716" s="5"/>
    </row>
    <row r="2717">
      <c r="A2717" s="33" t="s">
        <v>16722</v>
      </c>
      <c r="B2717" s="34">
        <v>44957.0</v>
      </c>
      <c r="C2717" s="35" t="s">
        <v>137</v>
      </c>
      <c r="D2717" s="35" t="s">
        <v>139</v>
      </c>
      <c r="E2717" s="35" t="s">
        <v>142</v>
      </c>
      <c r="F2717" s="36" t="s">
        <v>144</v>
      </c>
      <c r="G2717" s="33" t="s">
        <v>16723</v>
      </c>
      <c r="H2717" s="33" t="s">
        <v>1155</v>
      </c>
      <c r="I2717" s="33" t="s">
        <v>844</v>
      </c>
      <c r="J2717" s="33" t="s">
        <v>11596</v>
      </c>
      <c r="K2717" s="35" t="s">
        <v>421</v>
      </c>
      <c r="L2717" s="33" t="s">
        <v>331</v>
      </c>
      <c r="M2717" s="33">
        <v>24.0</v>
      </c>
      <c r="N2717" s="33" t="s">
        <v>8934</v>
      </c>
      <c r="O2717" s="5"/>
      <c r="P2717" s="35" t="s">
        <v>233</v>
      </c>
      <c r="Q2717" s="35" t="s">
        <v>8934</v>
      </c>
      <c r="R2717" s="33">
        <v>76290.0</v>
      </c>
      <c r="S2717" s="37"/>
      <c r="T2717" s="33"/>
      <c r="U2717" s="33">
        <v>8.08</v>
      </c>
      <c r="V2717" s="33" t="s">
        <v>154</v>
      </c>
      <c r="W2717" s="33"/>
      <c r="X2717" s="33"/>
      <c r="Y2717" s="5"/>
      <c r="Z2717" s="5"/>
      <c r="AA2717" s="33">
        <v>1.0</v>
      </c>
      <c r="AB2717" s="33">
        <v>1.0</v>
      </c>
      <c r="AC2717" s="33"/>
      <c r="AD2717" s="5"/>
      <c r="AE2717" s="5"/>
      <c r="AF2717" s="5"/>
      <c r="AG2717" s="16"/>
      <c r="AH2717" s="38">
        <f t="shared" si="1"/>
        <v>1</v>
      </c>
      <c r="AI2717" s="39" t="str">
        <f t="shared" si="2"/>
        <v/>
      </c>
      <c r="AJ2717" s="37" t="str">
        <f t="shared" si="3"/>
        <v/>
      </c>
      <c r="AK2717" s="41" t="str">
        <f t="shared" si="4"/>
        <v/>
      </c>
      <c r="AL2717" s="35" t="s">
        <v>234</v>
      </c>
      <c r="AM2717" s="33" t="s">
        <v>234</v>
      </c>
      <c r="AN2717" s="33" t="s">
        <v>234</v>
      </c>
      <c r="AO2717" s="41"/>
      <c r="AP2717" s="33" t="s">
        <v>169</v>
      </c>
      <c r="AQ2717" s="33" t="s">
        <v>170</v>
      </c>
      <c r="AR2717" s="33">
        <v>450.0</v>
      </c>
      <c r="AS2717" s="42"/>
      <c r="AT2717" s="42"/>
      <c r="AU2717" s="42"/>
      <c r="AV2717" s="42"/>
      <c r="AW2717" s="42"/>
      <c r="AX2717" s="5"/>
      <c r="AY2717" s="33"/>
      <c r="AZ2717" s="33" t="s">
        <v>16724</v>
      </c>
      <c r="BA2717" s="5"/>
      <c r="BB2717" s="5"/>
      <c r="BC2717" s="5" t="s">
        <v>16725</v>
      </c>
      <c r="BD2717" s="33" t="s">
        <v>173</v>
      </c>
      <c r="BE2717" s="41"/>
      <c r="BF2717" s="35"/>
      <c r="BG2717" s="33" t="s">
        <v>169</v>
      </c>
      <c r="BH2717" s="5"/>
      <c r="BI2717" s="33">
        <v>450.0</v>
      </c>
      <c r="BJ2717" s="33" t="s">
        <v>170</v>
      </c>
      <c r="BK2717" s="5"/>
      <c r="BL2717" s="5">
        <f t="shared" si="5"/>
        <v>5991.75</v>
      </c>
      <c r="BM2717" s="5"/>
      <c r="BN2717" s="5"/>
      <c r="BO2717" s="42">
        <f t="shared" si="6"/>
        <v>5991.75</v>
      </c>
      <c r="BP2717" s="44"/>
      <c r="BQ2717" s="45"/>
      <c r="BR2717" s="47"/>
      <c r="BS2717" s="45"/>
      <c r="BT2717" s="37"/>
      <c r="BU2717" s="5"/>
      <c r="BV2717" s="38"/>
      <c r="BW2717" s="48"/>
      <c r="BX2717" s="44"/>
      <c r="BY2717" s="44"/>
      <c r="BZ2717" s="33" t="s">
        <v>131</v>
      </c>
      <c r="CA2717" s="5"/>
      <c r="CB2717" s="5"/>
      <c r="CC2717" s="33" t="s">
        <v>177</v>
      </c>
      <c r="CD2717" s="5"/>
      <c r="CE2717" s="5"/>
      <c r="CF2717" s="33" t="s">
        <v>178</v>
      </c>
      <c r="CG2717" s="33" t="s">
        <v>16726</v>
      </c>
      <c r="CH2717" s="5"/>
      <c r="CI2717" s="5"/>
      <c r="CJ2717" s="5"/>
      <c r="CK2717" s="33"/>
      <c r="CL2717" s="49">
        <v>44946.0</v>
      </c>
      <c r="CM2717" s="33" t="s">
        <v>180</v>
      </c>
      <c r="CN2717" s="5"/>
      <c r="CO2717" s="33">
        <v>3.0</v>
      </c>
      <c r="CP2717" s="33" t="s">
        <v>181</v>
      </c>
      <c r="CQ2717" s="50" t="str">
        <f t="shared" si="7"/>
        <v>24/08/1934</v>
      </c>
      <c r="CR2717" s="33" t="s">
        <v>243</v>
      </c>
      <c r="CS2717" s="33">
        <v>5.0</v>
      </c>
      <c r="CT2717" s="33">
        <v>5.0</v>
      </c>
      <c r="CU2717" s="33">
        <v>28.0</v>
      </c>
      <c r="CV2717" s="33">
        <v>1395.0</v>
      </c>
      <c r="CW2717" s="5"/>
      <c r="CX2717" s="5"/>
      <c r="CY2717" s="33">
        <v>-99.976606</v>
      </c>
      <c r="CZ2717" s="33">
        <v>20.666806</v>
      </c>
      <c r="DA2717" s="33">
        <v>4.4219266E9</v>
      </c>
      <c r="DB2717" s="33">
        <v>1.0</v>
      </c>
      <c r="DC2717" s="33" t="s">
        <v>15501</v>
      </c>
      <c r="DD2717" s="33">
        <v>2023.0</v>
      </c>
      <c r="DE2717" s="33" t="s">
        <v>184</v>
      </c>
      <c r="DF2717" s="33"/>
      <c r="DG2717" s="33" t="s">
        <v>185</v>
      </c>
      <c r="DH2717" s="33" t="s">
        <v>186</v>
      </c>
      <c r="DI2717" s="5"/>
      <c r="DJ2717" s="5"/>
    </row>
    <row r="2718">
      <c r="A2718" s="33" t="s">
        <v>16727</v>
      </c>
      <c r="B2718" s="34">
        <v>44957.0</v>
      </c>
      <c r="C2718" s="35" t="s">
        <v>137</v>
      </c>
      <c r="D2718" s="35" t="s">
        <v>139</v>
      </c>
      <c r="E2718" s="35" t="s">
        <v>142</v>
      </c>
      <c r="F2718" s="36" t="s">
        <v>144</v>
      </c>
      <c r="G2718" s="33" t="s">
        <v>16728</v>
      </c>
      <c r="H2718" s="33" t="s">
        <v>16729</v>
      </c>
      <c r="I2718" s="33" t="s">
        <v>439</v>
      </c>
      <c r="J2718" s="33" t="s">
        <v>2260</v>
      </c>
      <c r="K2718" s="35" t="s">
        <v>421</v>
      </c>
      <c r="L2718" s="33" t="s">
        <v>331</v>
      </c>
      <c r="M2718" s="33">
        <v>26.0</v>
      </c>
      <c r="N2718" s="33" t="s">
        <v>8934</v>
      </c>
      <c r="O2718" s="5"/>
      <c r="P2718" s="35" t="s">
        <v>233</v>
      </c>
      <c r="Q2718" s="35" t="s">
        <v>8934</v>
      </c>
      <c r="R2718" s="33">
        <v>76290.0</v>
      </c>
      <c r="S2718" s="37"/>
      <c r="T2718" s="33"/>
      <c r="U2718" s="33">
        <v>8.09</v>
      </c>
      <c r="V2718" s="33" t="s">
        <v>154</v>
      </c>
      <c r="W2718" s="33"/>
      <c r="X2718" s="33"/>
      <c r="Y2718" s="5"/>
      <c r="Z2718" s="5"/>
      <c r="AA2718" s="33">
        <v>1.0</v>
      </c>
      <c r="AB2718" s="33"/>
      <c r="AC2718" s="33">
        <v>1.0</v>
      </c>
      <c r="AD2718" s="5"/>
      <c r="AE2718" s="5"/>
      <c r="AF2718" s="5"/>
      <c r="AG2718" s="16"/>
      <c r="AH2718" s="38" t="str">
        <f t="shared" si="1"/>
        <v/>
      </c>
      <c r="AI2718" s="39">
        <f t="shared" si="2"/>
        <v>1</v>
      </c>
      <c r="AJ2718" s="37" t="str">
        <f t="shared" si="3"/>
        <v/>
      </c>
      <c r="AK2718" s="41" t="str">
        <f t="shared" si="4"/>
        <v/>
      </c>
      <c r="AL2718" s="35" t="s">
        <v>234</v>
      </c>
      <c r="AM2718" s="33" t="s">
        <v>234</v>
      </c>
      <c r="AN2718" s="33" t="s">
        <v>234</v>
      </c>
      <c r="AO2718" s="41"/>
      <c r="AP2718" s="33" t="s">
        <v>169</v>
      </c>
      <c r="AQ2718" s="33" t="s">
        <v>170</v>
      </c>
      <c r="AR2718" s="33">
        <v>450.0</v>
      </c>
      <c r="AS2718" s="42"/>
      <c r="AT2718" s="42"/>
      <c r="AU2718" s="42"/>
      <c r="AV2718" s="42"/>
      <c r="AW2718" s="42"/>
      <c r="AX2718" s="5"/>
      <c r="AY2718" s="33"/>
      <c r="AZ2718" s="33" t="s">
        <v>16730</v>
      </c>
      <c r="BA2718" s="5"/>
      <c r="BB2718" s="5"/>
      <c r="BC2718" s="5" t="s">
        <v>16731</v>
      </c>
      <c r="BD2718" s="33" t="s">
        <v>173</v>
      </c>
      <c r="BE2718" s="41"/>
      <c r="BF2718" s="35"/>
      <c r="BG2718" s="33" t="s">
        <v>169</v>
      </c>
      <c r="BH2718" s="5"/>
      <c r="BI2718" s="33">
        <v>450.0</v>
      </c>
      <c r="BJ2718" s="33" t="s">
        <v>170</v>
      </c>
      <c r="BK2718" s="5"/>
      <c r="BL2718" s="5">
        <f t="shared" si="5"/>
        <v>5991.75</v>
      </c>
      <c r="BM2718" s="5"/>
      <c r="BN2718" s="5"/>
      <c r="BO2718" s="42">
        <f t="shared" si="6"/>
        <v>5991.75</v>
      </c>
      <c r="BP2718" s="44"/>
      <c r="BQ2718" s="45"/>
      <c r="BR2718" s="47"/>
      <c r="BS2718" s="45"/>
      <c r="BT2718" s="37"/>
      <c r="BU2718" s="5"/>
      <c r="BV2718" s="38"/>
      <c r="BW2718" s="48"/>
      <c r="BX2718" s="44"/>
      <c r="BY2718" s="44"/>
      <c r="BZ2718" s="33" t="s">
        <v>131</v>
      </c>
      <c r="CA2718" s="5"/>
      <c r="CB2718" s="5"/>
      <c r="CC2718" s="33" t="s">
        <v>177</v>
      </c>
      <c r="CD2718" s="5"/>
      <c r="CE2718" s="5"/>
      <c r="CF2718" s="33" t="s">
        <v>178</v>
      </c>
      <c r="CG2718" s="33" t="s">
        <v>16732</v>
      </c>
      <c r="CH2718" s="5"/>
      <c r="CI2718" s="5"/>
      <c r="CJ2718" s="5"/>
      <c r="CK2718" s="33"/>
      <c r="CL2718" s="49">
        <v>44946.0</v>
      </c>
      <c r="CM2718" s="33" t="s">
        <v>180</v>
      </c>
      <c r="CN2718" s="5"/>
      <c r="CO2718" s="33">
        <v>3.0</v>
      </c>
      <c r="CP2718" s="33" t="s">
        <v>181</v>
      </c>
      <c r="CQ2718" s="50" t="str">
        <f t="shared" si="7"/>
        <v>20/02/1945</v>
      </c>
      <c r="CR2718" s="33" t="s">
        <v>182</v>
      </c>
      <c r="CS2718" s="33">
        <v>5.0</v>
      </c>
      <c r="CT2718" s="33">
        <v>5.0</v>
      </c>
      <c r="CU2718" s="33">
        <v>28.0</v>
      </c>
      <c r="CV2718" s="33">
        <v>1395.0</v>
      </c>
      <c r="CW2718" s="5"/>
      <c r="CX2718" s="5"/>
      <c r="CY2718" s="33">
        <v>-99.976606</v>
      </c>
      <c r="CZ2718" s="33">
        <v>20.666806</v>
      </c>
      <c r="DA2718" s="33">
        <v>4.4219266E9</v>
      </c>
      <c r="DB2718" s="33">
        <v>1.0</v>
      </c>
      <c r="DC2718" s="33" t="s">
        <v>15501</v>
      </c>
      <c r="DD2718" s="33">
        <v>2023.0</v>
      </c>
      <c r="DE2718" s="33" t="s">
        <v>184</v>
      </c>
      <c r="DF2718" s="33"/>
      <c r="DG2718" s="33" t="s">
        <v>185</v>
      </c>
      <c r="DH2718" s="33" t="s">
        <v>186</v>
      </c>
      <c r="DI2718" s="5"/>
      <c r="DJ2718" s="5"/>
    </row>
    <row r="2719">
      <c r="A2719" s="33" t="s">
        <v>16733</v>
      </c>
      <c r="B2719" s="34">
        <v>44957.0</v>
      </c>
      <c r="C2719" s="35" t="s">
        <v>137</v>
      </c>
      <c r="D2719" s="35" t="s">
        <v>139</v>
      </c>
      <c r="E2719" s="35" t="s">
        <v>142</v>
      </c>
      <c r="F2719" s="36" t="s">
        <v>144</v>
      </c>
      <c r="G2719" s="33" t="s">
        <v>16734</v>
      </c>
      <c r="H2719" s="33" t="s">
        <v>761</v>
      </c>
      <c r="I2719" s="33" t="s">
        <v>1927</v>
      </c>
      <c r="J2719" s="33" t="s">
        <v>1619</v>
      </c>
      <c r="K2719" s="35" t="s">
        <v>421</v>
      </c>
      <c r="L2719" s="33" t="s">
        <v>2317</v>
      </c>
      <c r="M2719" s="33" t="s">
        <v>15661</v>
      </c>
      <c r="N2719" s="33" t="s">
        <v>9612</v>
      </c>
      <c r="O2719" s="5"/>
      <c r="P2719" s="35" t="s">
        <v>233</v>
      </c>
      <c r="Q2719" s="35" t="s">
        <v>16696</v>
      </c>
      <c r="R2719" s="33">
        <v>76290.0</v>
      </c>
      <c r="S2719" s="37"/>
      <c r="T2719" s="33"/>
      <c r="U2719" s="33">
        <v>9.77</v>
      </c>
      <c r="V2719" s="33" t="s">
        <v>154</v>
      </c>
      <c r="W2719" s="33"/>
      <c r="X2719" s="33"/>
      <c r="Y2719" s="5"/>
      <c r="Z2719" s="5"/>
      <c r="AA2719" s="33">
        <v>1.0</v>
      </c>
      <c r="AB2719" s="33">
        <v>1.0</v>
      </c>
      <c r="AC2719" s="33"/>
      <c r="AD2719" s="5"/>
      <c r="AE2719" s="5"/>
      <c r="AF2719" s="5"/>
      <c r="AG2719" s="16"/>
      <c r="AH2719" s="38" t="str">
        <f t="shared" si="1"/>
        <v/>
      </c>
      <c r="AI2719" s="39" t="str">
        <f t="shared" si="2"/>
        <v/>
      </c>
      <c r="AJ2719" s="37" t="str">
        <f t="shared" si="3"/>
        <v/>
      </c>
      <c r="AK2719" s="41" t="str">
        <f t="shared" si="4"/>
        <v/>
      </c>
      <c r="AL2719" s="35" t="s">
        <v>234</v>
      </c>
      <c r="AM2719" s="33" t="s">
        <v>234</v>
      </c>
      <c r="AN2719" s="33" t="s">
        <v>234</v>
      </c>
      <c r="AO2719" s="41"/>
      <c r="AP2719" s="33" t="s">
        <v>169</v>
      </c>
      <c r="AQ2719" s="33" t="s">
        <v>170</v>
      </c>
      <c r="AR2719" s="33">
        <v>450.0</v>
      </c>
      <c r="AS2719" s="42"/>
      <c r="AT2719" s="42"/>
      <c r="AU2719" s="42"/>
      <c r="AV2719" s="42"/>
      <c r="AW2719" s="42"/>
      <c r="AX2719" s="5"/>
      <c r="AY2719" s="33"/>
      <c r="AZ2719" s="33" t="s">
        <v>16735</v>
      </c>
      <c r="BA2719" s="5"/>
      <c r="BB2719" s="5"/>
      <c r="BC2719" s="5" t="s">
        <v>16736</v>
      </c>
      <c r="BD2719" s="33" t="s">
        <v>173</v>
      </c>
      <c r="BE2719" s="41"/>
      <c r="BF2719" s="35"/>
      <c r="BG2719" s="33" t="s">
        <v>169</v>
      </c>
      <c r="BH2719" s="5"/>
      <c r="BI2719" s="33">
        <v>450.0</v>
      </c>
      <c r="BJ2719" s="33" t="s">
        <v>170</v>
      </c>
      <c r="BK2719" s="5"/>
      <c r="BL2719" s="5">
        <f t="shared" si="5"/>
        <v>5991.75</v>
      </c>
      <c r="BM2719" s="5"/>
      <c r="BN2719" s="5"/>
      <c r="BO2719" s="42">
        <f t="shared" si="6"/>
        <v>5991.75</v>
      </c>
      <c r="BP2719" s="44"/>
      <c r="BQ2719" s="45"/>
      <c r="BR2719" s="47"/>
      <c r="BS2719" s="45"/>
      <c r="BT2719" s="37"/>
      <c r="BU2719" s="5"/>
      <c r="BV2719" s="38"/>
      <c r="BW2719" s="48"/>
      <c r="BX2719" s="44"/>
      <c r="BY2719" s="44"/>
      <c r="BZ2719" s="33" t="s">
        <v>131</v>
      </c>
      <c r="CA2719" s="5"/>
      <c r="CB2719" s="5"/>
      <c r="CC2719" s="33" t="s">
        <v>177</v>
      </c>
      <c r="CD2719" s="5"/>
      <c r="CE2719" s="5"/>
      <c r="CF2719" s="33" t="s">
        <v>178</v>
      </c>
      <c r="CG2719" s="33" t="s">
        <v>16737</v>
      </c>
      <c r="CH2719" s="5"/>
      <c r="CI2719" s="5"/>
      <c r="CJ2719" s="5"/>
      <c r="CK2719" s="33"/>
      <c r="CL2719" s="49">
        <v>44946.0</v>
      </c>
      <c r="CM2719" s="33" t="s">
        <v>180</v>
      </c>
      <c r="CN2719" s="5"/>
      <c r="CO2719" s="33">
        <v>3.0</v>
      </c>
      <c r="CP2719" s="33" t="s">
        <v>181</v>
      </c>
      <c r="CQ2719" s="50" t="str">
        <f t="shared" si="7"/>
        <v>08/05/1967</v>
      </c>
      <c r="CR2719" s="33" t="s">
        <v>243</v>
      </c>
      <c r="CS2719" s="33">
        <v>5.0</v>
      </c>
      <c r="CT2719" s="33">
        <v>5.0</v>
      </c>
      <c r="CU2719" s="33">
        <v>28.0</v>
      </c>
      <c r="CV2719" s="33">
        <v>1902.0</v>
      </c>
      <c r="CW2719" s="5"/>
      <c r="CX2719" s="5"/>
      <c r="CY2719" s="33">
        <v>-99.962047</v>
      </c>
      <c r="CZ2719" s="33">
        <v>20.674184</v>
      </c>
      <c r="DA2719" s="33">
        <v>4.4219266E9</v>
      </c>
      <c r="DB2719" s="33">
        <v>1.0</v>
      </c>
      <c r="DC2719" s="33" t="s">
        <v>15501</v>
      </c>
      <c r="DD2719" s="33">
        <v>2023.0</v>
      </c>
      <c r="DE2719" s="33" t="s">
        <v>184</v>
      </c>
      <c r="DF2719" s="33"/>
      <c r="DG2719" s="33" t="s">
        <v>185</v>
      </c>
      <c r="DH2719" s="33" t="s">
        <v>186</v>
      </c>
      <c r="DI2719" s="5"/>
      <c r="DJ2719" s="5"/>
    </row>
    <row r="2720">
      <c r="A2720" s="33" t="s">
        <v>16738</v>
      </c>
      <c r="B2720" s="34">
        <v>44957.0</v>
      </c>
      <c r="C2720" s="35" t="s">
        <v>137</v>
      </c>
      <c r="D2720" s="35" t="s">
        <v>139</v>
      </c>
      <c r="E2720" s="35" t="s">
        <v>142</v>
      </c>
      <c r="F2720" s="36" t="s">
        <v>144</v>
      </c>
      <c r="G2720" s="33" t="s">
        <v>16739</v>
      </c>
      <c r="H2720" s="33" t="s">
        <v>16740</v>
      </c>
      <c r="I2720" s="33" t="s">
        <v>1927</v>
      </c>
      <c r="J2720" s="33" t="s">
        <v>9620</v>
      </c>
      <c r="K2720" s="35" t="s">
        <v>421</v>
      </c>
      <c r="L2720" s="33" t="s">
        <v>2317</v>
      </c>
      <c r="M2720" s="33" t="s">
        <v>15661</v>
      </c>
      <c r="N2720" s="33" t="s">
        <v>16696</v>
      </c>
      <c r="O2720" s="5"/>
      <c r="P2720" s="35" t="s">
        <v>233</v>
      </c>
      <c r="Q2720" s="35" t="s">
        <v>16741</v>
      </c>
      <c r="R2720" s="33">
        <v>76290.0</v>
      </c>
      <c r="S2720" s="37"/>
      <c r="T2720" s="33"/>
      <c r="U2720" s="33">
        <v>3.65</v>
      </c>
      <c r="V2720" s="33" t="s">
        <v>154</v>
      </c>
      <c r="W2720" s="33"/>
      <c r="X2720" s="33"/>
      <c r="Y2720" s="5"/>
      <c r="Z2720" s="5"/>
      <c r="AA2720" s="33">
        <v>1.0</v>
      </c>
      <c r="AB2720" s="33"/>
      <c r="AC2720" s="33">
        <v>1.0</v>
      </c>
      <c r="AD2720" s="5"/>
      <c r="AE2720" s="5"/>
      <c r="AF2720" s="5"/>
      <c r="AG2720" s="16"/>
      <c r="AH2720" s="38" t="str">
        <f t="shared" si="1"/>
        <v/>
      </c>
      <c r="AI2720" s="39" t="str">
        <f t="shared" si="2"/>
        <v/>
      </c>
      <c r="AJ2720" s="37" t="str">
        <f t="shared" si="3"/>
        <v/>
      </c>
      <c r="AK2720" s="41" t="str">
        <f t="shared" si="4"/>
        <v/>
      </c>
      <c r="AL2720" s="35" t="s">
        <v>234</v>
      </c>
      <c r="AM2720" s="33" t="s">
        <v>234</v>
      </c>
      <c r="AN2720" s="33" t="s">
        <v>234</v>
      </c>
      <c r="AO2720" s="41"/>
      <c r="AP2720" s="33" t="s">
        <v>169</v>
      </c>
      <c r="AQ2720" s="33" t="s">
        <v>170</v>
      </c>
      <c r="AR2720" s="33">
        <v>450.0</v>
      </c>
      <c r="AS2720" s="42"/>
      <c r="AT2720" s="42"/>
      <c r="AU2720" s="42"/>
      <c r="AV2720" s="42"/>
      <c r="AW2720" s="42"/>
      <c r="AX2720" s="5"/>
      <c r="AY2720" s="33"/>
      <c r="AZ2720" s="33" t="s">
        <v>16742</v>
      </c>
      <c r="BA2720" s="5"/>
      <c r="BB2720" s="5"/>
      <c r="BC2720" s="5" t="s">
        <v>16743</v>
      </c>
      <c r="BD2720" s="33" t="s">
        <v>173</v>
      </c>
      <c r="BE2720" s="41"/>
      <c r="BF2720" s="35"/>
      <c r="BG2720" s="33" t="s">
        <v>169</v>
      </c>
      <c r="BH2720" s="5"/>
      <c r="BI2720" s="33">
        <v>450.0</v>
      </c>
      <c r="BJ2720" s="33" t="s">
        <v>170</v>
      </c>
      <c r="BK2720" s="5"/>
      <c r="BL2720" s="5">
        <f t="shared" si="5"/>
        <v>5991.75</v>
      </c>
      <c r="BM2720" s="5"/>
      <c r="BN2720" s="5"/>
      <c r="BO2720" s="42">
        <f t="shared" si="6"/>
        <v>5991.75</v>
      </c>
      <c r="BP2720" s="44"/>
      <c r="BQ2720" s="45"/>
      <c r="BR2720" s="47"/>
      <c r="BS2720" s="45"/>
      <c r="BT2720" s="37"/>
      <c r="BU2720" s="5"/>
      <c r="BV2720" s="38"/>
      <c r="BW2720" s="48"/>
      <c r="BX2720" s="44"/>
      <c r="BY2720" s="44"/>
      <c r="BZ2720" s="33" t="s">
        <v>131</v>
      </c>
      <c r="CA2720" s="5"/>
      <c r="CB2720" s="5"/>
      <c r="CC2720" s="33" t="s">
        <v>177</v>
      </c>
      <c r="CD2720" s="5"/>
      <c r="CE2720" s="5"/>
      <c r="CF2720" s="33" t="s">
        <v>178</v>
      </c>
      <c r="CG2720" s="33" t="s">
        <v>16744</v>
      </c>
      <c r="CH2720" s="5"/>
      <c r="CI2720" s="5"/>
      <c r="CJ2720" s="5"/>
      <c r="CK2720" s="33"/>
      <c r="CL2720" s="49">
        <v>44946.0</v>
      </c>
      <c r="CM2720" s="33" t="s">
        <v>180</v>
      </c>
      <c r="CN2720" s="5"/>
      <c r="CO2720" s="33">
        <v>3.0</v>
      </c>
      <c r="CP2720" s="33" t="s">
        <v>181</v>
      </c>
      <c r="CQ2720" s="50" t="str">
        <f t="shared" si="7"/>
        <v>20/02/1967</v>
      </c>
      <c r="CR2720" s="33" t="s">
        <v>182</v>
      </c>
      <c r="CS2720" s="33">
        <v>5.0</v>
      </c>
      <c r="CT2720" s="33">
        <v>5.0</v>
      </c>
      <c r="CU2720" s="33">
        <v>28.0</v>
      </c>
      <c r="CV2720" s="33">
        <v>1902.0</v>
      </c>
      <c r="CW2720" s="5"/>
      <c r="CX2720" s="5"/>
      <c r="CY2720" s="33">
        <v>-99.962047</v>
      </c>
      <c r="CZ2720" s="33">
        <v>20.674184</v>
      </c>
      <c r="DA2720" s="33">
        <v>4.4219266E9</v>
      </c>
      <c r="DB2720" s="33">
        <v>1.0</v>
      </c>
      <c r="DC2720" s="33" t="s">
        <v>15501</v>
      </c>
      <c r="DD2720" s="33">
        <v>2023.0</v>
      </c>
      <c r="DE2720" s="33" t="s">
        <v>184</v>
      </c>
      <c r="DF2720" s="33"/>
      <c r="DG2720" s="33" t="s">
        <v>185</v>
      </c>
      <c r="DH2720" s="33" t="s">
        <v>186</v>
      </c>
      <c r="DI2720" s="5"/>
      <c r="DJ2720" s="5"/>
    </row>
    <row r="2721">
      <c r="A2721" s="33" t="s">
        <v>16745</v>
      </c>
      <c r="B2721" s="34">
        <v>44957.0</v>
      </c>
      <c r="C2721" s="35" t="s">
        <v>137</v>
      </c>
      <c r="D2721" s="35" t="s">
        <v>139</v>
      </c>
      <c r="E2721" s="35" t="s">
        <v>142</v>
      </c>
      <c r="F2721" s="36" t="s">
        <v>144</v>
      </c>
      <c r="G2721" s="33" t="s">
        <v>16746</v>
      </c>
      <c r="H2721" s="33" t="s">
        <v>16747</v>
      </c>
      <c r="I2721" s="33" t="s">
        <v>350</v>
      </c>
      <c r="J2721" s="33" t="s">
        <v>359</v>
      </c>
      <c r="K2721" s="35" t="s">
        <v>421</v>
      </c>
      <c r="L2721" s="33" t="s">
        <v>16748</v>
      </c>
      <c r="M2721" s="33" t="s">
        <v>15661</v>
      </c>
      <c r="N2721" s="33" t="s">
        <v>16749</v>
      </c>
      <c r="O2721" s="5"/>
      <c r="P2721" s="35" t="s">
        <v>1077</v>
      </c>
      <c r="Q2721" s="35" t="s">
        <v>16749</v>
      </c>
      <c r="R2721" s="33">
        <v>76790.0</v>
      </c>
      <c r="S2721" s="37"/>
      <c r="T2721" s="33"/>
      <c r="U2721" s="33">
        <v>12.36</v>
      </c>
      <c r="V2721" s="33" t="s">
        <v>154</v>
      </c>
      <c r="W2721" s="33"/>
      <c r="X2721" s="33"/>
      <c r="Y2721" s="5"/>
      <c r="Z2721" s="5"/>
      <c r="AA2721" s="33">
        <v>1.0</v>
      </c>
      <c r="AB2721" s="33">
        <v>1.0</v>
      </c>
      <c r="AC2721" s="33"/>
      <c r="AD2721" s="5"/>
      <c r="AE2721" s="5"/>
      <c r="AF2721" s="5"/>
      <c r="AG2721" s="16"/>
      <c r="AH2721" s="38" t="str">
        <f t="shared" si="1"/>
        <v/>
      </c>
      <c r="AI2721" s="39" t="str">
        <f t="shared" si="2"/>
        <v/>
      </c>
      <c r="AJ2721" s="37" t="str">
        <f t="shared" si="3"/>
        <v/>
      </c>
      <c r="AK2721" s="41" t="str">
        <f t="shared" si="4"/>
        <v/>
      </c>
      <c r="AL2721" s="35" t="s">
        <v>234</v>
      </c>
      <c r="AM2721" s="33" t="s">
        <v>234</v>
      </c>
      <c r="AN2721" s="33" t="s">
        <v>234</v>
      </c>
      <c r="AO2721" s="41"/>
      <c r="AP2721" s="33" t="s">
        <v>169</v>
      </c>
      <c r="AQ2721" s="33" t="s">
        <v>170</v>
      </c>
      <c r="AR2721" s="33">
        <v>450.0</v>
      </c>
      <c r="AS2721" s="42"/>
      <c r="AT2721" s="42"/>
      <c r="AU2721" s="42"/>
      <c r="AV2721" s="42"/>
      <c r="AW2721" s="42"/>
      <c r="AX2721" s="5"/>
      <c r="AY2721" s="33"/>
      <c r="AZ2721" s="33" t="s">
        <v>16750</v>
      </c>
      <c r="BA2721" s="5"/>
      <c r="BB2721" s="5"/>
      <c r="BC2721" s="5" t="s">
        <v>16751</v>
      </c>
      <c r="BD2721" s="33" t="s">
        <v>173</v>
      </c>
      <c r="BE2721" s="41"/>
      <c r="BF2721" s="35"/>
      <c r="BG2721" s="33" t="s">
        <v>169</v>
      </c>
      <c r="BH2721" s="5"/>
      <c r="BI2721" s="33">
        <v>450.0</v>
      </c>
      <c r="BJ2721" s="33" t="s">
        <v>170</v>
      </c>
      <c r="BK2721" s="5"/>
      <c r="BL2721" s="5">
        <f t="shared" si="5"/>
        <v>5991.75</v>
      </c>
      <c r="BM2721" s="5"/>
      <c r="BN2721" s="5"/>
      <c r="BO2721" s="42">
        <f t="shared" si="6"/>
        <v>5991.75</v>
      </c>
      <c r="BP2721" s="44"/>
      <c r="BQ2721" s="45"/>
      <c r="BR2721" s="47"/>
      <c r="BS2721" s="45"/>
      <c r="BT2721" s="37"/>
      <c r="BU2721" s="5"/>
      <c r="BV2721" s="38"/>
      <c r="BW2721" s="48"/>
      <c r="BX2721" s="44"/>
      <c r="BY2721" s="44"/>
      <c r="BZ2721" s="33" t="s">
        <v>131</v>
      </c>
      <c r="CA2721" s="5"/>
      <c r="CB2721" s="5"/>
      <c r="CC2721" s="33" t="s">
        <v>177</v>
      </c>
      <c r="CD2721" s="5"/>
      <c r="CE2721" s="5"/>
      <c r="CF2721" s="33" t="s">
        <v>178</v>
      </c>
      <c r="CG2721" s="33" t="s">
        <v>16752</v>
      </c>
      <c r="CH2721" s="5"/>
      <c r="CI2721" s="5"/>
      <c r="CJ2721" s="5"/>
      <c r="CK2721" s="33"/>
      <c r="CL2721" s="49">
        <v>44946.0</v>
      </c>
      <c r="CM2721" s="33" t="s">
        <v>180</v>
      </c>
      <c r="CN2721" s="5"/>
      <c r="CO2721" s="33">
        <v>3.0</v>
      </c>
      <c r="CP2721" s="33" t="s">
        <v>181</v>
      </c>
      <c r="CQ2721" s="50" t="str">
        <f t="shared" si="7"/>
        <v>03/03/1984</v>
      </c>
      <c r="CR2721" s="33" t="s">
        <v>243</v>
      </c>
      <c r="CS2721" s="33">
        <v>17.0</v>
      </c>
      <c r="CT2721" s="33">
        <v>5.0</v>
      </c>
      <c r="CU2721" s="33">
        <v>28.0</v>
      </c>
      <c r="CV2721" s="33">
        <v>944.0</v>
      </c>
      <c r="CW2721" s="33">
        <v>1.704032002E9</v>
      </c>
      <c r="CX2721" s="33">
        <v>1.70403200019E11</v>
      </c>
      <c r="CY2721" s="33">
        <v>-99.941491</v>
      </c>
      <c r="CZ2721" s="33">
        <v>20.602978</v>
      </c>
      <c r="DA2721" s="33">
        <v>4.4219266E9</v>
      </c>
      <c r="DB2721" s="33">
        <v>1.0</v>
      </c>
      <c r="DC2721" s="33" t="s">
        <v>15501</v>
      </c>
      <c r="DD2721" s="33">
        <v>2023.0</v>
      </c>
      <c r="DE2721" s="33" t="s">
        <v>184</v>
      </c>
      <c r="DF2721" s="33"/>
      <c r="DG2721" s="33" t="s">
        <v>185</v>
      </c>
      <c r="DH2721" s="33" t="s">
        <v>186</v>
      </c>
      <c r="DI2721" s="5"/>
      <c r="DJ2721" s="5"/>
    </row>
    <row r="2722">
      <c r="A2722" s="33" t="s">
        <v>16753</v>
      </c>
      <c r="B2722" s="34">
        <v>44957.0</v>
      </c>
      <c r="C2722" s="35" t="s">
        <v>137</v>
      </c>
      <c r="D2722" s="35" t="s">
        <v>139</v>
      </c>
      <c r="E2722" s="35" t="s">
        <v>142</v>
      </c>
      <c r="F2722" s="36" t="s">
        <v>144</v>
      </c>
      <c r="G2722" s="33" t="s">
        <v>16754</v>
      </c>
      <c r="H2722" s="33" t="s">
        <v>2622</v>
      </c>
      <c r="I2722" s="33" t="s">
        <v>1633</v>
      </c>
      <c r="J2722" s="33" t="s">
        <v>439</v>
      </c>
      <c r="K2722" s="35" t="s">
        <v>421</v>
      </c>
      <c r="L2722" s="33" t="s">
        <v>16755</v>
      </c>
      <c r="M2722" s="33">
        <v>1.0</v>
      </c>
      <c r="N2722" s="33" t="s">
        <v>16756</v>
      </c>
      <c r="O2722" s="5"/>
      <c r="P2722" s="35" t="s">
        <v>1077</v>
      </c>
      <c r="Q2722" s="35" t="s">
        <v>16749</v>
      </c>
      <c r="R2722" s="33">
        <v>76790.0</v>
      </c>
      <c r="S2722" s="37"/>
      <c r="T2722" s="33"/>
      <c r="U2722" s="33">
        <v>9.81</v>
      </c>
      <c r="V2722" s="33" t="s">
        <v>154</v>
      </c>
      <c r="W2722" s="33"/>
      <c r="X2722" s="33"/>
      <c r="Y2722" s="5"/>
      <c r="Z2722" s="5"/>
      <c r="AA2722" s="33">
        <v>1.0</v>
      </c>
      <c r="AB2722" s="33"/>
      <c r="AC2722" s="33">
        <v>1.0</v>
      </c>
      <c r="AD2722" s="5"/>
      <c r="AE2722" s="5"/>
      <c r="AF2722" s="5"/>
      <c r="AG2722" s="16"/>
      <c r="AH2722" s="38" t="str">
        <f t="shared" si="1"/>
        <v/>
      </c>
      <c r="AI2722" s="39">
        <f t="shared" si="2"/>
        <v>1</v>
      </c>
      <c r="AJ2722" s="37" t="str">
        <f t="shared" si="3"/>
        <v/>
      </c>
      <c r="AK2722" s="41" t="str">
        <f t="shared" si="4"/>
        <v/>
      </c>
      <c r="AL2722" s="35" t="s">
        <v>234</v>
      </c>
      <c r="AM2722" s="33" t="s">
        <v>234</v>
      </c>
      <c r="AN2722" s="33" t="s">
        <v>234</v>
      </c>
      <c r="AO2722" s="41"/>
      <c r="AP2722" s="33" t="s">
        <v>169</v>
      </c>
      <c r="AQ2722" s="33" t="s">
        <v>170</v>
      </c>
      <c r="AR2722" s="33">
        <v>450.0</v>
      </c>
      <c r="AS2722" s="42"/>
      <c r="AT2722" s="42"/>
      <c r="AU2722" s="42"/>
      <c r="AV2722" s="42"/>
      <c r="AW2722" s="42"/>
      <c r="AX2722" s="5"/>
      <c r="AY2722" s="33"/>
      <c r="AZ2722" s="33" t="s">
        <v>16757</v>
      </c>
      <c r="BA2722" s="5"/>
      <c r="BB2722" s="5"/>
      <c r="BC2722" s="5" t="s">
        <v>16758</v>
      </c>
      <c r="BD2722" s="33" t="s">
        <v>173</v>
      </c>
      <c r="BE2722" s="41"/>
      <c r="BF2722" s="35"/>
      <c r="BG2722" s="33" t="s">
        <v>169</v>
      </c>
      <c r="BH2722" s="5"/>
      <c r="BI2722" s="33">
        <v>450.0</v>
      </c>
      <c r="BJ2722" s="33" t="s">
        <v>170</v>
      </c>
      <c r="BK2722" s="5"/>
      <c r="BL2722" s="5">
        <f t="shared" si="5"/>
        <v>5991.75</v>
      </c>
      <c r="BM2722" s="5"/>
      <c r="BN2722" s="5"/>
      <c r="BO2722" s="42">
        <f t="shared" si="6"/>
        <v>5991.75</v>
      </c>
      <c r="BP2722" s="44"/>
      <c r="BQ2722" s="45"/>
      <c r="BR2722" s="47"/>
      <c r="BS2722" s="45"/>
      <c r="BT2722" s="37"/>
      <c r="BU2722" s="5"/>
      <c r="BV2722" s="38"/>
      <c r="BW2722" s="48"/>
      <c r="BX2722" s="44"/>
      <c r="BY2722" s="44"/>
      <c r="BZ2722" s="33" t="s">
        <v>131</v>
      </c>
      <c r="CA2722" s="5"/>
      <c r="CB2722" s="5"/>
      <c r="CC2722" s="33" t="s">
        <v>177</v>
      </c>
      <c r="CD2722" s="5"/>
      <c r="CE2722" s="5"/>
      <c r="CF2722" s="33" t="s">
        <v>178</v>
      </c>
      <c r="CG2722" s="33" t="s">
        <v>16759</v>
      </c>
      <c r="CH2722" s="5"/>
      <c r="CI2722" s="5"/>
      <c r="CJ2722" s="5"/>
      <c r="CK2722" s="33"/>
      <c r="CL2722" s="49">
        <v>44946.0</v>
      </c>
      <c r="CM2722" s="33" t="s">
        <v>180</v>
      </c>
      <c r="CN2722" s="5"/>
      <c r="CO2722" s="33">
        <v>3.0</v>
      </c>
      <c r="CP2722" s="33" t="s">
        <v>181</v>
      </c>
      <c r="CQ2722" s="50" t="str">
        <f t="shared" si="7"/>
        <v>28/04/1951</v>
      </c>
      <c r="CR2722" s="33" t="s">
        <v>182</v>
      </c>
      <c r="CS2722" s="33">
        <v>17.0</v>
      </c>
      <c r="CT2722" s="33">
        <v>5.0</v>
      </c>
      <c r="CU2722" s="33">
        <v>28.0</v>
      </c>
      <c r="CV2722" s="33">
        <v>944.0</v>
      </c>
      <c r="CW2722" s="33">
        <v>1.704032002E9</v>
      </c>
      <c r="CX2722" s="33">
        <v>1.70403200019E11</v>
      </c>
      <c r="CY2722" s="33">
        <v>-99.940464</v>
      </c>
      <c r="CZ2722" s="33">
        <v>20.602882</v>
      </c>
      <c r="DA2722" s="33">
        <v>4.4219266E9</v>
      </c>
      <c r="DB2722" s="33">
        <v>1.0</v>
      </c>
      <c r="DC2722" s="33" t="s">
        <v>15501</v>
      </c>
      <c r="DD2722" s="33">
        <v>2023.0</v>
      </c>
      <c r="DE2722" s="33" t="s">
        <v>184</v>
      </c>
      <c r="DF2722" s="33"/>
      <c r="DG2722" s="33" t="s">
        <v>185</v>
      </c>
      <c r="DH2722" s="33" t="s">
        <v>186</v>
      </c>
      <c r="DI2722" s="5"/>
      <c r="DJ2722" s="5"/>
    </row>
    <row r="2723">
      <c r="A2723" s="33" t="s">
        <v>16760</v>
      </c>
      <c r="B2723" s="34">
        <v>44957.0</v>
      </c>
      <c r="C2723" s="35" t="s">
        <v>137</v>
      </c>
      <c r="D2723" s="35" t="s">
        <v>139</v>
      </c>
      <c r="E2723" s="35" t="s">
        <v>142</v>
      </c>
      <c r="F2723" s="36" t="s">
        <v>144</v>
      </c>
      <c r="G2723" s="33" t="s">
        <v>16761</v>
      </c>
      <c r="H2723" s="33" t="s">
        <v>16762</v>
      </c>
      <c r="I2723" s="33" t="s">
        <v>231</v>
      </c>
      <c r="J2723" s="33" t="s">
        <v>15340</v>
      </c>
      <c r="K2723" s="35" t="s">
        <v>421</v>
      </c>
      <c r="L2723" s="33" t="s">
        <v>16763</v>
      </c>
      <c r="M2723" s="33">
        <v>9.0</v>
      </c>
      <c r="N2723" s="33" t="s">
        <v>16749</v>
      </c>
      <c r="O2723" s="5"/>
      <c r="P2723" s="35" t="s">
        <v>1077</v>
      </c>
      <c r="Q2723" s="35" t="s">
        <v>16749</v>
      </c>
      <c r="R2723" s="33">
        <v>76790.0</v>
      </c>
      <c r="S2723" s="37"/>
      <c r="T2723" s="33"/>
      <c r="U2723" s="33">
        <v>10.6</v>
      </c>
      <c r="V2723" s="33" t="s">
        <v>154</v>
      </c>
      <c r="W2723" s="33"/>
      <c r="X2723" s="33"/>
      <c r="Y2723" s="5"/>
      <c r="Z2723" s="5"/>
      <c r="AA2723" s="33">
        <v>1.0</v>
      </c>
      <c r="AB2723" s="33">
        <v>1.0</v>
      </c>
      <c r="AC2723" s="33"/>
      <c r="AD2723" s="5"/>
      <c r="AE2723" s="5"/>
      <c r="AF2723" s="5"/>
      <c r="AG2723" s="16"/>
      <c r="AH2723" s="38">
        <f t="shared" si="1"/>
        <v>1</v>
      </c>
      <c r="AI2723" s="39" t="str">
        <f t="shared" si="2"/>
        <v/>
      </c>
      <c r="AJ2723" s="37" t="str">
        <f t="shared" si="3"/>
        <v/>
      </c>
      <c r="AK2723" s="41" t="str">
        <f t="shared" si="4"/>
        <v/>
      </c>
      <c r="AL2723" s="35" t="s">
        <v>234</v>
      </c>
      <c r="AM2723" s="33" t="s">
        <v>234</v>
      </c>
      <c r="AN2723" s="33" t="s">
        <v>234</v>
      </c>
      <c r="AO2723" s="41"/>
      <c r="AP2723" s="33" t="s">
        <v>169</v>
      </c>
      <c r="AQ2723" s="33" t="s">
        <v>170</v>
      </c>
      <c r="AR2723" s="33">
        <v>450.0</v>
      </c>
      <c r="AS2723" s="42"/>
      <c r="AT2723" s="42"/>
      <c r="AU2723" s="42"/>
      <c r="AV2723" s="42"/>
      <c r="AW2723" s="42"/>
      <c r="AX2723" s="5"/>
      <c r="AY2723" s="33"/>
      <c r="AZ2723" s="33" t="s">
        <v>16764</v>
      </c>
      <c r="BA2723" s="5"/>
      <c r="BB2723" s="5"/>
      <c r="BC2723" s="5" t="s">
        <v>16765</v>
      </c>
      <c r="BD2723" s="33" t="s">
        <v>173</v>
      </c>
      <c r="BE2723" s="41"/>
      <c r="BF2723" s="35"/>
      <c r="BG2723" s="33" t="s">
        <v>169</v>
      </c>
      <c r="BH2723" s="5"/>
      <c r="BI2723" s="33">
        <v>450.0</v>
      </c>
      <c r="BJ2723" s="33" t="s">
        <v>170</v>
      </c>
      <c r="BK2723" s="5"/>
      <c r="BL2723" s="5">
        <f t="shared" si="5"/>
        <v>5991.75</v>
      </c>
      <c r="BM2723" s="5"/>
      <c r="BN2723" s="5"/>
      <c r="BO2723" s="42">
        <f t="shared" si="6"/>
        <v>5991.75</v>
      </c>
      <c r="BP2723" s="44"/>
      <c r="BQ2723" s="45"/>
      <c r="BR2723" s="47"/>
      <c r="BS2723" s="45"/>
      <c r="BT2723" s="37"/>
      <c r="BU2723" s="5"/>
      <c r="BV2723" s="38"/>
      <c r="BW2723" s="48"/>
      <c r="BX2723" s="44"/>
      <c r="BY2723" s="44"/>
      <c r="BZ2723" s="33" t="s">
        <v>131</v>
      </c>
      <c r="CA2723" s="5"/>
      <c r="CB2723" s="5"/>
      <c r="CC2723" s="33" t="s">
        <v>177</v>
      </c>
      <c r="CD2723" s="5"/>
      <c r="CE2723" s="5"/>
      <c r="CF2723" s="33" t="s">
        <v>178</v>
      </c>
      <c r="CG2723" s="33" t="s">
        <v>16766</v>
      </c>
      <c r="CH2723" s="5"/>
      <c r="CI2723" s="5"/>
      <c r="CJ2723" s="5"/>
      <c r="CK2723" s="33"/>
      <c r="CL2723" s="49">
        <v>44946.0</v>
      </c>
      <c r="CM2723" s="33" t="s">
        <v>180</v>
      </c>
      <c r="CN2723" s="5"/>
      <c r="CO2723" s="33">
        <v>3.0</v>
      </c>
      <c r="CP2723" s="33" t="s">
        <v>181</v>
      </c>
      <c r="CQ2723" s="50" t="str">
        <f t="shared" si="7"/>
        <v>09/05/1920</v>
      </c>
      <c r="CR2723" s="33" t="s">
        <v>243</v>
      </c>
      <c r="CS2723" s="33">
        <v>17.0</v>
      </c>
      <c r="CT2723" s="33">
        <v>5.0</v>
      </c>
      <c r="CU2723" s="33">
        <v>28.0</v>
      </c>
      <c r="CV2723" s="33">
        <v>944.0</v>
      </c>
      <c r="CW2723" s="33">
        <v>1.704032002E9</v>
      </c>
      <c r="CX2723" s="33">
        <v>1.70403200019E11</v>
      </c>
      <c r="CY2723" s="33">
        <v>-99.940464</v>
      </c>
      <c r="CZ2723" s="33">
        <v>20.602882</v>
      </c>
      <c r="DA2723" s="33">
        <v>4.4219266E9</v>
      </c>
      <c r="DB2723" s="33">
        <v>1.0</v>
      </c>
      <c r="DC2723" s="33" t="s">
        <v>15501</v>
      </c>
      <c r="DD2723" s="33">
        <v>2023.0</v>
      </c>
      <c r="DE2723" s="33" t="s">
        <v>184</v>
      </c>
      <c r="DF2723" s="33"/>
      <c r="DG2723" s="33" t="s">
        <v>185</v>
      </c>
      <c r="DH2723" s="33" t="s">
        <v>186</v>
      </c>
      <c r="DI2723" s="5"/>
      <c r="DJ2723" s="5"/>
    </row>
    <row r="2724">
      <c r="A2724" s="33" t="s">
        <v>16767</v>
      </c>
      <c r="B2724" s="34">
        <v>44957.0</v>
      </c>
      <c r="C2724" s="35" t="s">
        <v>137</v>
      </c>
      <c r="D2724" s="35" t="s">
        <v>139</v>
      </c>
      <c r="E2724" s="35" t="s">
        <v>142</v>
      </c>
      <c r="F2724" s="36" t="s">
        <v>144</v>
      </c>
      <c r="G2724" s="33" t="s">
        <v>16768</v>
      </c>
      <c r="H2724" s="33" t="s">
        <v>1448</v>
      </c>
      <c r="I2724" s="33" t="s">
        <v>350</v>
      </c>
      <c r="J2724" s="33" t="s">
        <v>255</v>
      </c>
      <c r="K2724" s="35" t="s">
        <v>421</v>
      </c>
      <c r="L2724" s="33" t="s">
        <v>16769</v>
      </c>
      <c r="M2724" s="33" t="s">
        <v>15661</v>
      </c>
      <c r="N2724" s="33" t="s">
        <v>16749</v>
      </c>
      <c r="O2724" s="5"/>
      <c r="P2724" s="35" t="s">
        <v>1077</v>
      </c>
      <c r="Q2724" s="35" t="s">
        <v>16749</v>
      </c>
      <c r="R2724" s="33">
        <v>76790.0</v>
      </c>
      <c r="S2724" s="37"/>
      <c r="T2724" s="33"/>
      <c r="U2724" s="33">
        <v>9.53</v>
      </c>
      <c r="V2724" s="33" t="s">
        <v>154</v>
      </c>
      <c r="W2724" s="33"/>
      <c r="X2724" s="33"/>
      <c r="Y2724" s="5"/>
      <c r="Z2724" s="5"/>
      <c r="AA2724" s="33">
        <v>1.0</v>
      </c>
      <c r="AB2724" s="33">
        <v>1.0</v>
      </c>
      <c r="AC2724" s="33"/>
      <c r="AD2724" s="5"/>
      <c r="AE2724" s="5"/>
      <c r="AF2724" s="5"/>
      <c r="AG2724" s="16"/>
      <c r="AH2724" s="38">
        <f t="shared" si="1"/>
        <v>1</v>
      </c>
      <c r="AI2724" s="39" t="str">
        <f t="shared" si="2"/>
        <v/>
      </c>
      <c r="AJ2724" s="37" t="str">
        <f t="shared" si="3"/>
        <v/>
      </c>
      <c r="AK2724" s="41" t="str">
        <f t="shared" si="4"/>
        <v/>
      </c>
      <c r="AL2724" s="35" t="s">
        <v>234</v>
      </c>
      <c r="AM2724" s="33" t="s">
        <v>234</v>
      </c>
      <c r="AN2724" s="33" t="s">
        <v>234</v>
      </c>
      <c r="AO2724" s="41"/>
      <c r="AP2724" s="33" t="s">
        <v>169</v>
      </c>
      <c r="AQ2724" s="33" t="s">
        <v>170</v>
      </c>
      <c r="AR2724" s="33">
        <v>450.0</v>
      </c>
      <c r="AS2724" s="42"/>
      <c r="AT2724" s="42"/>
      <c r="AU2724" s="42"/>
      <c r="AV2724" s="42"/>
      <c r="AW2724" s="42"/>
      <c r="AX2724" s="5"/>
      <c r="AY2724" s="33"/>
      <c r="AZ2724" s="33" t="s">
        <v>16770</v>
      </c>
      <c r="BA2724" s="5"/>
      <c r="BB2724" s="5"/>
      <c r="BC2724" s="5" t="s">
        <v>16771</v>
      </c>
      <c r="BD2724" s="33" t="s">
        <v>173</v>
      </c>
      <c r="BE2724" s="41"/>
      <c r="BF2724" s="35"/>
      <c r="BG2724" s="33" t="s">
        <v>169</v>
      </c>
      <c r="BH2724" s="5"/>
      <c r="BI2724" s="33">
        <v>450.0</v>
      </c>
      <c r="BJ2724" s="33" t="s">
        <v>170</v>
      </c>
      <c r="BK2724" s="5"/>
      <c r="BL2724" s="5">
        <f t="shared" si="5"/>
        <v>5991.75</v>
      </c>
      <c r="BM2724" s="5"/>
      <c r="BN2724" s="5"/>
      <c r="BO2724" s="42">
        <f t="shared" si="6"/>
        <v>5991.75</v>
      </c>
      <c r="BP2724" s="44"/>
      <c r="BQ2724" s="45"/>
      <c r="BR2724" s="47"/>
      <c r="BS2724" s="45"/>
      <c r="BT2724" s="37"/>
      <c r="BU2724" s="5"/>
      <c r="BV2724" s="38"/>
      <c r="BW2724" s="48"/>
      <c r="BX2724" s="44"/>
      <c r="BY2724" s="44"/>
      <c r="BZ2724" s="33" t="s">
        <v>131</v>
      </c>
      <c r="CA2724" s="5"/>
      <c r="CB2724" s="5"/>
      <c r="CC2724" s="33" t="s">
        <v>177</v>
      </c>
      <c r="CD2724" s="5"/>
      <c r="CE2724" s="5"/>
      <c r="CF2724" s="33" t="s">
        <v>178</v>
      </c>
      <c r="CG2724" s="33" t="s">
        <v>16772</v>
      </c>
      <c r="CH2724" s="5"/>
      <c r="CI2724" s="5"/>
      <c r="CJ2724" s="5"/>
      <c r="CK2724" s="33"/>
      <c r="CL2724" s="49">
        <v>44946.0</v>
      </c>
      <c r="CM2724" s="33" t="s">
        <v>180</v>
      </c>
      <c r="CN2724" s="5"/>
      <c r="CO2724" s="33">
        <v>3.0</v>
      </c>
      <c r="CP2724" s="33" t="s">
        <v>181</v>
      </c>
      <c r="CQ2724" s="50" t="str">
        <f t="shared" si="7"/>
        <v>13/09/1951</v>
      </c>
      <c r="CR2724" s="33" t="s">
        <v>243</v>
      </c>
      <c r="CS2724" s="33">
        <v>17.0</v>
      </c>
      <c r="CT2724" s="33">
        <v>5.0</v>
      </c>
      <c r="CU2724" s="33">
        <v>28.0</v>
      </c>
      <c r="CV2724" s="33">
        <v>944.0</v>
      </c>
      <c r="CW2724" s="33">
        <v>1.704032002E9</v>
      </c>
      <c r="CX2724" s="33">
        <v>1.70403200019E11</v>
      </c>
      <c r="CY2724" s="33">
        <v>-99.940464</v>
      </c>
      <c r="CZ2724" s="33">
        <v>20.602882</v>
      </c>
      <c r="DA2724" s="33">
        <v>4.4219266E9</v>
      </c>
      <c r="DB2724" s="33">
        <v>1.0</v>
      </c>
      <c r="DC2724" s="33" t="s">
        <v>15501</v>
      </c>
      <c r="DD2724" s="33">
        <v>2023.0</v>
      </c>
      <c r="DE2724" s="33" t="s">
        <v>184</v>
      </c>
      <c r="DF2724" s="33"/>
      <c r="DG2724" s="33" t="s">
        <v>185</v>
      </c>
      <c r="DH2724" s="33" t="s">
        <v>186</v>
      </c>
      <c r="DI2724" s="5"/>
      <c r="DJ2724" s="5"/>
    </row>
    <row r="2725">
      <c r="A2725" s="33" t="s">
        <v>16773</v>
      </c>
      <c r="B2725" s="34">
        <v>44957.0</v>
      </c>
      <c r="C2725" s="35" t="s">
        <v>137</v>
      </c>
      <c r="D2725" s="35" t="s">
        <v>139</v>
      </c>
      <c r="E2725" s="35" t="s">
        <v>142</v>
      </c>
      <c r="F2725" s="36" t="s">
        <v>144</v>
      </c>
      <c r="G2725" s="33" t="s">
        <v>16774</v>
      </c>
      <c r="H2725" s="33" t="s">
        <v>16775</v>
      </c>
      <c r="I2725" s="33" t="s">
        <v>9620</v>
      </c>
      <c r="J2725" s="33" t="s">
        <v>231</v>
      </c>
      <c r="K2725" s="35" t="s">
        <v>421</v>
      </c>
      <c r="L2725" s="33" t="s">
        <v>8857</v>
      </c>
      <c r="M2725" s="33" t="s">
        <v>15661</v>
      </c>
      <c r="N2725" s="33" t="s">
        <v>16749</v>
      </c>
      <c r="O2725" s="5"/>
      <c r="P2725" s="35" t="s">
        <v>1077</v>
      </c>
      <c r="Q2725" s="35" t="s">
        <v>16749</v>
      </c>
      <c r="R2725" s="33">
        <v>76790.0</v>
      </c>
      <c r="S2725" s="37"/>
      <c r="T2725" s="33"/>
      <c r="U2725" s="33">
        <v>13.57</v>
      </c>
      <c r="V2725" s="33" t="s">
        <v>154</v>
      </c>
      <c r="W2725" s="33"/>
      <c r="X2725" s="33"/>
      <c r="Y2725" s="5"/>
      <c r="Z2725" s="5"/>
      <c r="AA2725" s="33">
        <v>1.0</v>
      </c>
      <c r="AB2725" s="33">
        <v>1.0</v>
      </c>
      <c r="AC2725" s="33"/>
      <c r="AD2725" s="5"/>
      <c r="AE2725" s="5"/>
      <c r="AF2725" s="5"/>
      <c r="AG2725" s="16"/>
      <c r="AH2725" s="38" t="str">
        <f t="shared" si="1"/>
        <v>#VALUE!</v>
      </c>
      <c r="AI2725" s="39" t="str">
        <f t="shared" si="2"/>
        <v/>
      </c>
      <c r="AJ2725" s="37" t="str">
        <f t="shared" si="3"/>
        <v>#VALUE!</v>
      </c>
      <c r="AK2725" s="41" t="str">
        <f t="shared" si="4"/>
        <v/>
      </c>
      <c r="AL2725" s="35" t="s">
        <v>234</v>
      </c>
      <c r="AM2725" s="33" t="s">
        <v>234</v>
      </c>
      <c r="AN2725" s="33" t="s">
        <v>234</v>
      </c>
      <c r="AO2725" s="41"/>
      <c r="AP2725" s="33" t="s">
        <v>169</v>
      </c>
      <c r="AQ2725" s="33" t="s">
        <v>170</v>
      </c>
      <c r="AR2725" s="33">
        <v>450.0</v>
      </c>
      <c r="AS2725" s="42"/>
      <c r="AT2725" s="42"/>
      <c r="AU2725" s="42"/>
      <c r="AV2725" s="42"/>
      <c r="AW2725" s="42"/>
      <c r="AX2725" s="5"/>
      <c r="AY2725" s="33"/>
      <c r="AZ2725" s="33" t="s">
        <v>16776</v>
      </c>
      <c r="BA2725" s="5"/>
      <c r="BB2725" s="5"/>
      <c r="BC2725" s="5" t="s">
        <v>16777</v>
      </c>
      <c r="BD2725" s="33" t="s">
        <v>173</v>
      </c>
      <c r="BE2725" s="41"/>
      <c r="BF2725" s="35"/>
      <c r="BG2725" s="33" t="s">
        <v>169</v>
      </c>
      <c r="BH2725" s="5"/>
      <c r="BI2725" s="33">
        <v>450.0</v>
      </c>
      <c r="BJ2725" s="33" t="s">
        <v>170</v>
      </c>
      <c r="BK2725" s="5"/>
      <c r="BL2725" s="5">
        <f t="shared" si="5"/>
        <v>5991.75</v>
      </c>
      <c r="BM2725" s="5"/>
      <c r="BN2725" s="5"/>
      <c r="BO2725" s="42">
        <f t="shared" si="6"/>
        <v>5991.75</v>
      </c>
      <c r="BP2725" s="44"/>
      <c r="BQ2725" s="45"/>
      <c r="BR2725" s="47"/>
      <c r="BS2725" s="45"/>
      <c r="BT2725" s="37"/>
      <c r="BU2725" s="5"/>
      <c r="BV2725" s="38"/>
      <c r="BW2725" s="48"/>
      <c r="BX2725" s="44"/>
      <c r="BY2725" s="44"/>
      <c r="BZ2725" s="33" t="s">
        <v>131</v>
      </c>
      <c r="CA2725" s="5"/>
      <c r="CB2725" s="5"/>
      <c r="CC2725" s="33" t="s">
        <v>177</v>
      </c>
      <c r="CD2725" s="5"/>
      <c r="CE2725" s="5"/>
      <c r="CF2725" s="33" t="s">
        <v>178</v>
      </c>
      <c r="CG2725" s="33" t="s">
        <v>16778</v>
      </c>
      <c r="CH2725" s="5"/>
      <c r="CI2725" s="5"/>
      <c r="CJ2725" s="5"/>
      <c r="CK2725" s="33"/>
      <c r="CL2725" s="49">
        <v>44946.0</v>
      </c>
      <c r="CM2725" s="33" t="s">
        <v>180</v>
      </c>
      <c r="CN2725" s="5"/>
      <c r="CO2725" s="33">
        <v>3.0</v>
      </c>
      <c r="CP2725" s="33" t="s">
        <v>181</v>
      </c>
      <c r="CQ2725" s="50" t="str">
        <f t="shared" si="7"/>
        <v>28/85/1962</v>
      </c>
      <c r="CR2725" s="33" t="s">
        <v>243</v>
      </c>
      <c r="CS2725" s="33">
        <v>17.0</v>
      </c>
      <c r="CT2725" s="33">
        <v>18.0</v>
      </c>
      <c r="CU2725" s="33">
        <v>28.0</v>
      </c>
      <c r="CV2725" s="33">
        <v>944.0</v>
      </c>
      <c r="CW2725" s="33">
        <v>1.704032002E9</v>
      </c>
      <c r="CX2725" s="33">
        <v>1.70403200019E11</v>
      </c>
      <c r="CY2725" s="33">
        <v>-99.940464</v>
      </c>
      <c r="CZ2725" s="33">
        <v>20.602882</v>
      </c>
      <c r="DA2725" s="33">
        <v>4.4219266E9</v>
      </c>
      <c r="DB2725" s="33">
        <v>1.0</v>
      </c>
      <c r="DC2725" s="33" t="s">
        <v>15501</v>
      </c>
      <c r="DD2725" s="33">
        <v>2023.0</v>
      </c>
      <c r="DE2725" s="33" t="s">
        <v>184</v>
      </c>
      <c r="DF2725" s="33"/>
      <c r="DG2725" s="33" t="s">
        <v>185</v>
      </c>
      <c r="DH2725" s="33" t="s">
        <v>186</v>
      </c>
      <c r="DI2725" s="5"/>
      <c r="DJ2725" s="5"/>
    </row>
    <row r="2726">
      <c r="A2726" s="33" t="s">
        <v>16779</v>
      </c>
      <c r="B2726" s="34">
        <v>44957.0</v>
      </c>
      <c r="C2726" s="35" t="s">
        <v>137</v>
      </c>
      <c r="D2726" s="35" t="s">
        <v>139</v>
      </c>
      <c r="E2726" s="35" t="s">
        <v>142</v>
      </c>
      <c r="F2726" s="36" t="s">
        <v>144</v>
      </c>
      <c r="G2726" s="33" t="s">
        <v>16780</v>
      </c>
      <c r="H2726" s="33" t="s">
        <v>6389</v>
      </c>
      <c r="I2726" s="33" t="s">
        <v>359</v>
      </c>
      <c r="J2726" s="33" t="s">
        <v>4695</v>
      </c>
      <c r="K2726" s="35" t="s">
        <v>421</v>
      </c>
      <c r="L2726" s="33" t="s">
        <v>16781</v>
      </c>
      <c r="M2726" s="33" t="s">
        <v>15661</v>
      </c>
      <c r="N2726" s="33" t="s">
        <v>16749</v>
      </c>
      <c r="O2726" s="5"/>
      <c r="P2726" s="35" t="s">
        <v>1077</v>
      </c>
      <c r="Q2726" s="35" t="s">
        <v>16749</v>
      </c>
      <c r="R2726" s="33">
        <v>76790.0</v>
      </c>
      <c r="S2726" s="37"/>
      <c r="T2726" s="33"/>
      <c r="U2726" s="33">
        <v>10.0</v>
      </c>
      <c r="V2726" s="33" t="s">
        <v>154</v>
      </c>
      <c r="W2726" s="33"/>
      <c r="X2726" s="33"/>
      <c r="Y2726" s="5"/>
      <c r="Z2726" s="5"/>
      <c r="AA2726" s="33">
        <v>1.0</v>
      </c>
      <c r="AB2726" s="33">
        <v>1.0</v>
      </c>
      <c r="AC2726" s="33"/>
      <c r="AD2726" s="5"/>
      <c r="AE2726" s="5"/>
      <c r="AF2726" s="5"/>
      <c r="AG2726" s="16"/>
      <c r="AH2726" s="38" t="str">
        <f t="shared" si="1"/>
        <v/>
      </c>
      <c r="AI2726" s="39" t="str">
        <f t="shared" si="2"/>
        <v/>
      </c>
      <c r="AJ2726" s="37" t="str">
        <f t="shared" si="3"/>
        <v/>
      </c>
      <c r="AK2726" s="41" t="str">
        <f t="shared" si="4"/>
        <v/>
      </c>
      <c r="AL2726" s="35" t="s">
        <v>234</v>
      </c>
      <c r="AM2726" s="33" t="s">
        <v>234</v>
      </c>
      <c r="AN2726" s="33" t="s">
        <v>234</v>
      </c>
      <c r="AO2726" s="41"/>
      <c r="AP2726" s="33" t="s">
        <v>169</v>
      </c>
      <c r="AQ2726" s="33" t="s">
        <v>170</v>
      </c>
      <c r="AR2726" s="33">
        <v>450.0</v>
      </c>
      <c r="AS2726" s="42"/>
      <c r="AT2726" s="42"/>
      <c r="AU2726" s="42"/>
      <c r="AV2726" s="42"/>
      <c r="AW2726" s="42"/>
      <c r="AX2726" s="5"/>
      <c r="AY2726" s="33"/>
      <c r="AZ2726" s="33" t="s">
        <v>16782</v>
      </c>
      <c r="BA2726" s="5"/>
      <c r="BB2726" s="5"/>
      <c r="BC2726" s="5" t="s">
        <v>16783</v>
      </c>
      <c r="BD2726" s="33" t="s">
        <v>173</v>
      </c>
      <c r="BE2726" s="41"/>
      <c r="BF2726" s="35"/>
      <c r="BG2726" s="33" t="s">
        <v>169</v>
      </c>
      <c r="BH2726" s="5"/>
      <c r="BI2726" s="33">
        <v>450.0</v>
      </c>
      <c r="BJ2726" s="33" t="s">
        <v>170</v>
      </c>
      <c r="BK2726" s="5"/>
      <c r="BL2726" s="5">
        <f t="shared" si="5"/>
        <v>5991.75</v>
      </c>
      <c r="BM2726" s="5"/>
      <c r="BN2726" s="5"/>
      <c r="BO2726" s="42">
        <f t="shared" si="6"/>
        <v>5991.75</v>
      </c>
      <c r="BP2726" s="44"/>
      <c r="BQ2726" s="45"/>
      <c r="BR2726" s="47"/>
      <c r="BS2726" s="45"/>
      <c r="BT2726" s="37"/>
      <c r="BU2726" s="5"/>
      <c r="BV2726" s="38"/>
      <c r="BW2726" s="48"/>
      <c r="BX2726" s="44"/>
      <c r="BY2726" s="44"/>
      <c r="BZ2726" s="33" t="s">
        <v>131</v>
      </c>
      <c r="CA2726" s="5"/>
      <c r="CB2726" s="5"/>
      <c r="CC2726" s="33" t="s">
        <v>177</v>
      </c>
      <c r="CD2726" s="5"/>
      <c r="CE2726" s="5"/>
      <c r="CF2726" s="33" t="s">
        <v>178</v>
      </c>
      <c r="CG2726" s="33" t="s">
        <v>16784</v>
      </c>
      <c r="CH2726" s="5"/>
      <c r="CI2726" s="5"/>
      <c r="CJ2726" s="5"/>
      <c r="CK2726" s="33"/>
      <c r="CL2726" s="49">
        <v>44946.0</v>
      </c>
      <c r="CM2726" s="33" t="s">
        <v>180</v>
      </c>
      <c r="CN2726" s="5"/>
      <c r="CO2726" s="33">
        <v>3.0</v>
      </c>
      <c r="CP2726" s="33" t="s">
        <v>181</v>
      </c>
      <c r="CQ2726" s="50" t="str">
        <f t="shared" si="7"/>
        <v>17/05/1971</v>
      </c>
      <c r="CR2726" s="33" t="s">
        <v>243</v>
      </c>
      <c r="CS2726" s="33">
        <v>17.0</v>
      </c>
      <c r="CT2726" s="33">
        <v>5.0</v>
      </c>
      <c r="CU2726" s="33">
        <v>28.0</v>
      </c>
      <c r="CV2726" s="33">
        <v>944.0</v>
      </c>
      <c r="CW2726" s="33">
        <v>1.704032002E9</v>
      </c>
      <c r="CX2726" s="33">
        <v>1.70403200019E11</v>
      </c>
      <c r="CY2726" s="33">
        <v>-99.941491</v>
      </c>
      <c r="CZ2726" s="33">
        <v>20.602978</v>
      </c>
      <c r="DA2726" s="33">
        <v>4.4219266E9</v>
      </c>
      <c r="DB2726" s="33">
        <v>1.0</v>
      </c>
      <c r="DC2726" s="33" t="s">
        <v>15501</v>
      </c>
      <c r="DD2726" s="33">
        <v>2023.0</v>
      </c>
      <c r="DE2726" s="33" t="s">
        <v>184</v>
      </c>
      <c r="DF2726" s="33"/>
      <c r="DG2726" s="33" t="s">
        <v>185</v>
      </c>
      <c r="DH2726" s="33" t="s">
        <v>186</v>
      </c>
      <c r="DI2726" s="5"/>
      <c r="DJ2726" s="5"/>
    </row>
    <row r="2727">
      <c r="A2727" s="33" t="s">
        <v>16785</v>
      </c>
      <c r="B2727" s="34">
        <v>44957.0</v>
      </c>
      <c r="C2727" s="35" t="s">
        <v>137</v>
      </c>
      <c r="D2727" s="35" t="s">
        <v>139</v>
      </c>
      <c r="E2727" s="35" t="s">
        <v>142</v>
      </c>
      <c r="F2727" s="36" t="s">
        <v>144</v>
      </c>
      <c r="G2727" s="33" t="s">
        <v>16786</v>
      </c>
      <c r="H2727" s="33" t="s">
        <v>11457</v>
      </c>
      <c r="I2727" s="33" t="s">
        <v>1641</v>
      </c>
      <c r="J2727" s="33" t="s">
        <v>10202</v>
      </c>
      <c r="K2727" s="35" t="s">
        <v>421</v>
      </c>
      <c r="L2727" s="33" t="s">
        <v>11955</v>
      </c>
      <c r="M2727" s="33">
        <v>6.0</v>
      </c>
      <c r="N2727" s="33" t="s">
        <v>16749</v>
      </c>
      <c r="O2727" s="5"/>
      <c r="P2727" s="35" t="s">
        <v>1077</v>
      </c>
      <c r="Q2727" s="35" t="s">
        <v>16749</v>
      </c>
      <c r="R2727" s="33">
        <v>76650.0</v>
      </c>
      <c r="S2727" s="37"/>
      <c r="T2727" s="33"/>
      <c r="U2727" s="33">
        <v>3.0</v>
      </c>
      <c r="V2727" s="33" t="s">
        <v>154</v>
      </c>
      <c r="W2727" s="33"/>
      <c r="X2727" s="33"/>
      <c r="Y2727" s="5"/>
      <c r="Z2727" s="5"/>
      <c r="AA2727" s="33">
        <v>1.0</v>
      </c>
      <c r="AB2727" s="33">
        <v>1.0</v>
      </c>
      <c r="AC2727" s="33"/>
      <c r="AD2727" s="5"/>
      <c r="AE2727" s="5"/>
      <c r="AF2727" s="5"/>
      <c r="AG2727" s="16"/>
      <c r="AH2727" s="38" t="str">
        <f t="shared" si="1"/>
        <v/>
      </c>
      <c r="AI2727" s="39" t="str">
        <f t="shared" si="2"/>
        <v/>
      </c>
      <c r="AJ2727" s="37" t="str">
        <f t="shared" si="3"/>
        <v/>
      </c>
      <c r="AK2727" s="41" t="str">
        <f t="shared" si="4"/>
        <v/>
      </c>
      <c r="AL2727" s="35" t="s">
        <v>234</v>
      </c>
      <c r="AM2727" s="33" t="s">
        <v>234</v>
      </c>
      <c r="AN2727" s="33" t="s">
        <v>234</v>
      </c>
      <c r="AO2727" s="41"/>
      <c r="AP2727" s="33" t="s">
        <v>169</v>
      </c>
      <c r="AQ2727" s="33" t="s">
        <v>170</v>
      </c>
      <c r="AR2727" s="33">
        <v>450.0</v>
      </c>
      <c r="AS2727" s="42"/>
      <c r="AT2727" s="42"/>
      <c r="AU2727" s="42"/>
      <c r="AV2727" s="42"/>
      <c r="AW2727" s="42"/>
      <c r="AX2727" s="5"/>
      <c r="AY2727" s="33"/>
      <c r="AZ2727" s="33" t="s">
        <v>16787</v>
      </c>
      <c r="BA2727" s="5"/>
      <c r="BB2727" s="5"/>
      <c r="BC2727" s="5" t="s">
        <v>16788</v>
      </c>
      <c r="BD2727" s="33" t="s">
        <v>173</v>
      </c>
      <c r="BE2727" s="41"/>
      <c r="BF2727" s="35"/>
      <c r="BG2727" s="33" t="s">
        <v>169</v>
      </c>
      <c r="BH2727" s="5"/>
      <c r="BI2727" s="33">
        <v>450.0</v>
      </c>
      <c r="BJ2727" s="33" t="s">
        <v>170</v>
      </c>
      <c r="BK2727" s="5"/>
      <c r="BL2727" s="5">
        <f t="shared" si="5"/>
        <v>5991.75</v>
      </c>
      <c r="BM2727" s="5"/>
      <c r="BN2727" s="5"/>
      <c r="BO2727" s="42">
        <f t="shared" si="6"/>
        <v>5991.75</v>
      </c>
      <c r="BP2727" s="44"/>
      <c r="BQ2727" s="45"/>
      <c r="BR2727" s="47"/>
      <c r="BS2727" s="45"/>
      <c r="BT2727" s="37"/>
      <c r="BU2727" s="5"/>
      <c r="BV2727" s="38"/>
      <c r="BW2727" s="48"/>
      <c r="BX2727" s="44"/>
      <c r="BY2727" s="44"/>
      <c r="BZ2727" s="33" t="s">
        <v>131</v>
      </c>
      <c r="CA2727" s="5"/>
      <c r="CB2727" s="5"/>
      <c r="CC2727" s="33" t="s">
        <v>177</v>
      </c>
      <c r="CD2727" s="5"/>
      <c r="CE2727" s="5"/>
      <c r="CF2727" s="33" t="s">
        <v>178</v>
      </c>
      <c r="CG2727" s="33" t="s">
        <v>16789</v>
      </c>
      <c r="CH2727" s="5"/>
      <c r="CI2727" s="5"/>
      <c r="CJ2727" s="5"/>
      <c r="CK2727" s="33"/>
      <c r="CL2727" s="49">
        <v>44946.0</v>
      </c>
      <c r="CM2727" s="33" t="s">
        <v>180</v>
      </c>
      <c r="CN2727" s="5"/>
      <c r="CO2727" s="33">
        <v>3.0</v>
      </c>
      <c r="CP2727" s="33" t="s">
        <v>181</v>
      </c>
      <c r="CQ2727" s="50" t="str">
        <f t="shared" si="7"/>
        <v>26/08/1969</v>
      </c>
      <c r="CR2727" s="33" t="s">
        <v>243</v>
      </c>
      <c r="CS2727" s="33">
        <v>17.0</v>
      </c>
      <c r="CT2727" s="33">
        <v>5.0</v>
      </c>
      <c r="CU2727" s="33">
        <v>28.0</v>
      </c>
      <c r="CV2727" s="33">
        <v>944.0</v>
      </c>
      <c r="CW2727" s="33">
        <v>1.704032002E9</v>
      </c>
      <c r="CX2727" s="33">
        <v>1.70403200019E11</v>
      </c>
      <c r="CY2727" s="33">
        <v>-99.938549</v>
      </c>
      <c r="CZ2727" s="33">
        <v>20.604519</v>
      </c>
      <c r="DA2727" s="33">
        <v>4.4219266E9</v>
      </c>
      <c r="DB2727" s="33">
        <v>1.0</v>
      </c>
      <c r="DC2727" s="33" t="s">
        <v>15501</v>
      </c>
      <c r="DD2727" s="33">
        <v>2023.0</v>
      </c>
      <c r="DE2727" s="33" t="s">
        <v>184</v>
      </c>
      <c r="DF2727" s="33"/>
      <c r="DG2727" s="33" t="s">
        <v>185</v>
      </c>
      <c r="DH2727" s="33" t="s">
        <v>186</v>
      </c>
      <c r="DI2727" s="5"/>
      <c r="DJ2727" s="5"/>
    </row>
    <row r="2728">
      <c r="A2728" s="33" t="s">
        <v>16790</v>
      </c>
      <c r="B2728" s="34">
        <v>44957.0</v>
      </c>
      <c r="C2728" s="35" t="s">
        <v>137</v>
      </c>
      <c r="D2728" s="35" t="s">
        <v>139</v>
      </c>
      <c r="E2728" s="35" t="s">
        <v>142</v>
      </c>
      <c r="F2728" s="36" t="s">
        <v>144</v>
      </c>
      <c r="G2728" s="33" t="s">
        <v>16791</v>
      </c>
      <c r="H2728" s="33" t="s">
        <v>4415</v>
      </c>
      <c r="I2728" s="33" t="s">
        <v>204</v>
      </c>
      <c r="J2728" s="33" t="s">
        <v>439</v>
      </c>
      <c r="K2728" s="35" t="s">
        <v>16</v>
      </c>
      <c r="L2728" s="33" t="s">
        <v>16792</v>
      </c>
      <c r="M2728" s="33">
        <v>56.0</v>
      </c>
      <c r="N2728" s="33" t="s">
        <v>16793</v>
      </c>
      <c r="O2728" s="5"/>
      <c r="P2728" s="35" t="s">
        <v>16793</v>
      </c>
      <c r="Q2728" s="35" t="s">
        <v>16794</v>
      </c>
      <c r="R2728" s="33">
        <v>4369.0</v>
      </c>
      <c r="S2728" s="37"/>
      <c r="T2728" s="33"/>
      <c r="U2728" s="33">
        <v>10.0</v>
      </c>
      <c r="V2728" s="33" t="s">
        <v>154</v>
      </c>
      <c r="W2728" s="33"/>
      <c r="X2728" s="33"/>
      <c r="Y2728" s="5"/>
      <c r="Z2728" s="5"/>
      <c r="AA2728" s="33">
        <v>1.0</v>
      </c>
      <c r="AB2728" s="33"/>
      <c r="AC2728" s="33">
        <v>1.0</v>
      </c>
      <c r="AD2728" s="5"/>
      <c r="AE2728" s="5"/>
      <c r="AF2728" s="5"/>
      <c r="AG2728" s="16"/>
      <c r="AH2728" s="38" t="str">
        <f t="shared" si="1"/>
        <v/>
      </c>
      <c r="AI2728" s="39">
        <f t="shared" si="2"/>
        <v>1</v>
      </c>
      <c r="AJ2728" s="37" t="str">
        <f t="shared" si="3"/>
        <v/>
      </c>
      <c r="AK2728" s="41" t="str">
        <f t="shared" si="4"/>
        <v/>
      </c>
      <c r="AL2728" s="35" t="s">
        <v>234</v>
      </c>
      <c r="AM2728" s="33" t="s">
        <v>15496</v>
      </c>
      <c r="AN2728" s="33" t="s">
        <v>15497</v>
      </c>
      <c r="AO2728" s="41"/>
      <c r="AP2728" s="33" t="s">
        <v>169</v>
      </c>
      <c r="AQ2728" s="33" t="s">
        <v>170</v>
      </c>
      <c r="AR2728" s="33">
        <v>450.0</v>
      </c>
      <c r="AS2728" s="42"/>
      <c r="AT2728" s="42"/>
      <c r="AU2728" s="42"/>
      <c r="AV2728" s="42"/>
      <c r="AW2728" s="42"/>
      <c r="AX2728" s="5"/>
      <c r="AY2728" s="33"/>
      <c r="AZ2728" s="33" t="s">
        <v>16795</v>
      </c>
      <c r="BA2728" s="5"/>
      <c r="BB2728" s="5"/>
      <c r="BC2728" s="5" t="s">
        <v>16796</v>
      </c>
      <c r="BD2728" s="33" t="s">
        <v>173</v>
      </c>
      <c r="BE2728" s="41"/>
      <c r="BF2728" s="35"/>
      <c r="BG2728" s="33" t="s">
        <v>169</v>
      </c>
      <c r="BH2728" s="5"/>
      <c r="BI2728" s="33">
        <v>450.0</v>
      </c>
      <c r="BJ2728" s="33" t="s">
        <v>170</v>
      </c>
      <c r="BK2728" s="5"/>
      <c r="BL2728" s="5">
        <f t="shared" si="5"/>
        <v>5991.75</v>
      </c>
      <c r="BM2728" s="5"/>
      <c r="BN2728" s="5"/>
      <c r="BO2728" s="42">
        <f t="shared" si="6"/>
        <v>5991.75</v>
      </c>
      <c r="BP2728" s="44"/>
      <c r="BQ2728" s="45"/>
      <c r="BR2728" s="47"/>
      <c r="BS2728" s="45"/>
      <c r="BT2728" s="37"/>
      <c r="BU2728" s="5"/>
      <c r="BV2728" s="38"/>
      <c r="BW2728" s="48"/>
      <c r="BX2728" s="44"/>
      <c r="BY2728" s="44"/>
      <c r="BZ2728" s="33" t="s">
        <v>131</v>
      </c>
      <c r="CA2728" s="5"/>
      <c r="CB2728" s="5"/>
      <c r="CC2728" s="33" t="s">
        <v>177</v>
      </c>
      <c r="CD2728" s="5"/>
      <c r="CE2728" s="5"/>
      <c r="CF2728" s="33" t="s">
        <v>178</v>
      </c>
      <c r="CG2728" s="33" t="s">
        <v>16797</v>
      </c>
      <c r="CH2728" s="5"/>
      <c r="CI2728" s="5"/>
      <c r="CJ2728" s="5"/>
      <c r="CK2728" s="33"/>
      <c r="CL2728" s="49">
        <v>44946.0</v>
      </c>
      <c r="CM2728" s="33" t="s">
        <v>180</v>
      </c>
      <c r="CN2728" s="5"/>
      <c r="CO2728" s="33">
        <v>3.0</v>
      </c>
      <c r="CP2728" s="33" t="s">
        <v>181</v>
      </c>
      <c r="CQ2728" s="50" t="str">
        <f t="shared" si="7"/>
        <v>17/05/1944</v>
      </c>
      <c r="CR2728" s="33" t="s">
        <v>182</v>
      </c>
      <c r="CS2728" s="5"/>
      <c r="CT2728" s="33">
        <v>5.0</v>
      </c>
      <c r="CU2728" s="33">
        <v>7.0</v>
      </c>
      <c r="CV2728" s="33">
        <v>328.0</v>
      </c>
      <c r="CW2728" s="5"/>
      <c r="CX2728" s="5"/>
      <c r="CY2728" s="33">
        <v>-99.835134</v>
      </c>
      <c r="CZ2728" s="33">
        <v>20.642445</v>
      </c>
      <c r="DA2728" s="33">
        <v>4.4219266E9</v>
      </c>
      <c r="DB2728" s="33">
        <v>1.0</v>
      </c>
      <c r="DC2728" s="33" t="s">
        <v>15501</v>
      </c>
      <c r="DD2728" s="33">
        <v>2023.0</v>
      </c>
      <c r="DE2728" s="33" t="s">
        <v>184</v>
      </c>
      <c r="DF2728" s="33"/>
      <c r="DG2728" s="33" t="s">
        <v>185</v>
      </c>
      <c r="DH2728" s="33" t="s">
        <v>186</v>
      </c>
      <c r="DI2728" s="5"/>
      <c r="DJ2728" s="5"/>
    </row>
    <row r="2729">
      <c r="A2729" s="33" t="s">
        <v>16798</v>
      </c>
      <c r="B2729" s="34">
        <v>44957.0</v>
      </c>
      <c r="C2729" s="35" t="s">
        <v>137</v>
      </c>
      <c r="D2729" s="35" t="s">
        <v>139</v>
      </c>
      <c r="E2729" s="35" t="s">
        <v>142</v>
      </c>
      <c r="F2729" s="36" t="s">
        <v>144</v>
      </c>
      <c r="G2729" s="33" t="s">
        <v>16799</v>
      </c>
      <c r="H2729" s="33" t="s">
        <v>16800</v>
      </c>
      <c r="I2729" s="33" t="s">
        <v>414</v>
      </c>
      <c r="J2729" s="33" t="s">
        <v>5780</v>
      </c>
      <c r="K2729" s="35" t="s">
        <v>150</v>
      </c>
      <c r="L2729" s="33" t="s">
        <v>1759</v>
      </c>
      <c r="M2729" s="33" t="s">
        <v>8450</v>
      </c>
      <c r="N2729" s="33" t="s">
        <v>8123</v>
      </c>
      <c r="O2729" s="5"/>
      <c r="P2729" s="35" t="s">
        <v>234</v>
      </c>
      <c r="Q2729" s="35" t="s">
        <v>8123</v>
      </c>
      <c r="R2729" s="33">
        <v>76514.0</v>
      </c>
      <c r="S2729" s="37"/>
      <c r="T2729" s="33"/>
      <c r="U2729" s="33">
        <v>9.31</v>
      </c>
      <c r="V2729" s="33" t="s">
        <v>154</v>
      </c>
      <c r="W2729" s="33"/>
      <c r="X2729" s="33"/>
      <c r="Y2729" s="5"/>
      <c r="Z2729" s="5"/>
      <c r="AA2729" s="33">
        <v>1.0</v>
      </c>
      <c r="AB2729" s="33">
        <v>1.0</v>
      </c>
      <c r="AC2729" s="33"/>
      <c r="AD2729" s="5"/>
      <c r="AE2729" s="5"/>
      <c r="AF2729" s="5"/>
      <c r="AG2729" s="16"/>
      <c r="AH2729" s="38" t="str">
        <f t="shared" si="1"/>
        <v/>
      </c>
      <c r="AI2729" s="39" t="str">
        <f t="shared" si="2"/>
        <v/>
      </c>
      <c r="AJ2729" s="37" t="str">
        <f t="shared" si="3"/>
        <v/>
      </c>
      <c r="AK2729" s="41" t="str">
        <f t="shared" si="4"/>
        <v/>
      </c>
      <c r="AL2729" s="35" t="s">
        <v>234</v>
      </c>
      <c r="AM2729" s="33" t="s">
        <v>15496</v>
      </c>
      <c r="AN2729" s="33" t="s">
        <v>15497</v>
      </c>
      <c r="AO2729" s="41"/>
      <c r="AP2729" s="33" t="s">
        <v>169</v>
      </c>
      <c r="AQ2729" s="33" t="s">
        <v>170</v>
      </c>
      <c r="AR2729" s="33">
        <v>450.0</v>
      </c>
      <c r="AS2729" s="42"/>
      <c r="AT2729" s="42"/>
      <c r="AU2729" s="42"/>
      <c r="AV2729" s="42"/>
      <c r="AW2729" s="42"/>
      <c r="AX2729" s="5"/>
      <c r="AY2729" s="33"/>
      <c r="AZ2729" s="33" t="s">
        <v>16801</v>
      </c>
      <c r="BA2729" s="5"/>
      <c r="BB2729" s="5"/>
      <c r="BC2729" s="5" t="s">
        <v>16802</v>
      </c>
      <c r="BD2729" s="33" t="s">
        <v>173</v>
      </c>
      <c r="BE2729" s="41"/>
      <c r="BF2729" s="35"/>
      <c r="BG2729" s="33" t="s">
        <v>169</v>
      </c>
      <c r="BH2729" s="5"/>
      <c r="BI2729" s="33">
        <v>450.0</v>
      </c>
      <c r="BJ2729" s="33" t="s">
        <v>170</v>
      </c>
      <c r="BK2729" s="5"/>
      <c r="BL2729" s="5">
        <f t="shared" si="5"/>
        <v>5991.75</v>
      </c>
      <c r="BM2729" s="5"/>
      <c r="BN2729" s="5"/>
      <c r="BO2729" s="42">
        <f t="shared" si="6"/>
        <v>5991.75</v>
      </c>
      <c r="BP2729" s="44"/>
      <c r="BQ2729" s="45"/>
      <c r="BR2729" s="47"/>
      <c r="BS2729" s="45"/>
      <c r="BT2729" s="37"/>
      <c r="BU2729" s="5"/>
      <c r="BV2729" s="38"/>
      <c r="BW2729" s="48"/>
      <c r="BX2729" s="44"/>
      <c r="BY2729" s="44"/>
      <c r="BZ2729" s="33" t="s">
        <v>131</v>
      </c>
      <c r="CA2729" s="5"/>
      <c r="CB2729" s="5"/>
      <c r="CC2729" s="33" t="s">
        <v>177</v>
      </c>
      <c r="CD2729" s="5"/>
      <c r="CE2729" s="5"/>
      <c r="CF2729" s="33" t="s">
        <v>178</v>
      </c>
      <c r="CG2729" s="33" t="s">
        <v>16803</v>
      </c>
      <c r="CH2729" s="5"/>
      <c r="CI2729" s="5"/>
      <c r="CJ2729" s="5"/>
      <c r="CK2729" s="33"/>
      <c r="CL2729" s="49">
        <v>44946.0</v>
      </c>
      <c r="CM2729" s="33" t="s">
        <v>180</v>
      </c>
      <c r="CN2729" s="5"/>
      <c r="CO2729" s="33">
        <v>3.0</v>
      </c>
      <c r="CP2729" s="33" t="s">
        <v>181</v>
      </c>
      <c r="CQ2729" s="50" t="str">
        <f t="shared" si="7"/>
        <v>21/09/1985</v>
      </c>
      <c r="CR2729" s="33" t="s">
        <v>243</v>
      </c>
      <c r="CS2729" s="33">
        <v>7.0</v>
      </c>
      <c r="CT2729" s="33">
        <v>5.0</v>
      </c>
      <c r="CU2729" s="33">
        <v>25.0</v>
      </c>
      <c r="CV2729" s="33">
        <v>119.0</v>
      </c>
      <c r="CW2729" s="5"/>
      <c r="CX2729" s="5"/>
      <c r="CY2729" s="33">
        <v>-99.821115</v>
      </c>
      <c r="CZ2729" s="33">
        <v>20.667235</v>
      </c>
      <c r="DA2729" s="33">
        <v>4.4219266E9</v>
      </c>
      <c r="DB2729" s="33">
        <v>1.0</v>
      </c>
      <c r="DC2729" s="33" t="s">
        <v>15501</v>
      </c>
      <c r="DD2729" s="33">
        <v>2023.0</v>
      </c>
      <c r="DE2729" s="33" t="s">
        <v>184</v>
      </c>
      <c r="DF2729" s="33"/>
      <c r="DG2729" s="33" t="s">
        <v>185</v>
      </c>
      <c r="DH2729" s="33" t="s">
        <v>186</v>
      </c>
      <c r="DI2729" s="5"/>
      <c r="DJ2729" s="5"/>
    </row>
    <row r="2730">
      <c r="A2730" s="33" t="s">
        <v>16804</v>
      </c>
      <c r="B2730" s="34">
        <v>44957.0</v>
      </c>
      <c r="C2730" s="35" t="s">
        <v>137</v>
      </c>
      <c r="D2730" s="35" t="s">
        <v>139</v>
      </c>
      <c r="E2730" s="35" t="s">
        <v>142</v>
      </c>
      <c r="F2730" s="36" t="s">
        <v>144</v>
      </c>
      <c r="G2730" s="33" t="s">
        <v>16805</v>
      </c>
      <c r="H2730" s="33" t="s">
        <v>16806</v>
      </c>
      <c r="I2730" s="33" t="s">
        <v>414</v>
      </c>
      <c r="J2730" s="33" t="s">
        <v>1799</v>
      </c>
      <c r="K2730" s="35" t="s">
        <v>150</v>
      </c>
      <c r="L2730" s="33" t="s">
        <v>232</v>
      </c>
      <c r="M2730" s="33" t="s">
        <v>8450</v>
      </c>
      <c r="N2730" s="33" t="s">
        <v>8123</v>
      </c>
      <c r="O2730" s="5"/>
      <c r="P2730" s="35" t="s">
        <v>234</v>
      </c>
      <c r="Q2730" s="35" t="s">
        <v>8123</v>
      </c>
      <c r="R2730" s="33">
        <v>76514.0</v>
      </c>
      <c r="S2730" s="37"/>
      <c r="T2730" s="33"/>
      <c r="U2730" s="33">
        <v>5.76</v>
      </c>
      <c r="V2730" s="33" t="s">
        <v>154</v>
      </c>
      <c r="W2730" s="33"/>
      <c r="X2730" s="33"/>
      <c r="Y2730" s="5"/>
      <c r="Z2730" s="5"/>
      <c r="AA2730" s="33">
        <v>1.0</v>
      </c>
      <c r="AB2730" s="33"/>
      <c r="AC2730" s="33">
        <v>1.0</v>
      </c>
      <c r="AD2730" s="5"/>
      <c r="AE2730" s="5"/>
      <c r="AF2730" s="5"/>
      <c r="AG2730" s="16"/>
      <c r="AH2730" s="38" t="str">
        <f t="shared" si="1"/>
        <v/>
      </c>
      <c r="AI2730" s="39" t="str">
        <f t="shared" si="2"/>
        <v/>
      </c>
      <c r="AJ2730" s="37" t="str">
        <f t="shared" si="3"/>
        <v/>
      </c>
      <c r="AK2730" s="41" t="str">
        <f t="shared" si="4"/>
        <v/>
      </c>
      <c r="AL2730" s="35" t="s">
        <v>234</v>
      </c>
      <c r="AM2730" s="33" t="s">
        <v>15496</v>
      </c>
      <c r="AN2730" s="33" t="s">
        <v>15497</v>
      </c>
      <c r="AO2730" s="41"/>
      <c r="AP2730" s="33" t="s">
        <v>169</v>
      </c>
      <c r="AQ2730" s="33" t="s">
        <v>170</v>
      </c>
      <c r="AR2730" s="33">
        <v>450.0</v>
      </c>
      <c r="AS2730" s="42"/>
      <c r="AT2730" s="42"/>
      <c r="AU2730" s="42"/>
      <c r="AV2730" s="42"/>
      <c r="AW2730" s="42"/>
      <c r="AX2730" s="5"/>
      <c r="AY2730" s="33"/>
      <c r="AZ2730" s="33" t="s">
        <v>16807</v>
      </c>
      <c r="BA2730" s="5"/>
      <c r="BB2730" s="5"/>
      <c r="BC2730" s="5" t="s">
        <v>16808</v>
      </c>
      <c r="BD2730" s="33" t="s">
        <v>173</v>
      </c>
      <c r="BE2730" s="41"/>
      <c r="BF2730" s="35"/>
      <c r="BG2730" s="33" t="s">
        <v>169</v>
      </c>
      <c r="BH2730" s="5"/>
      <c r="BI2730" s="33">
        <v>450.0</v>
      </c>
      <c r="BJ2730" s="33" t="s">
        <v>170</v>
      </c>
      <c r="BK2730" s="5"/>
      <c r="BL2730" s="5">
        <f t="shared" si="5"/>
        <v>5991.75</v>
      </c>
      <c r="BM2730" s="5"/>
      <c r="BN2730" s="5"/>
      <c r="BO2730" s="42">
        <f t="shared" si="6"/>
        <v>5991.75</v>
      </c>
      <c r="BP2730" s="44"/>
      <c r="BQ2730" s="45"/>
      <c r="BR2730" s="47"/>
      <c r="BS2730" s="45"/>
      <c r="BT2730" s="37"/>
      <c r="BU2730" s="5"/>
      <c r="BV2730" s="38"/>
      <c r="BW2730" s="48"/>
      <c r="BX2730" s="44"/>
      <c r="BY2730" s="44"/>
      <c r="BZ2730" s="33" t="s">
        <v>131</v>
      </c>
      <c r="CA2730" s="5"/>
      <c r="CB2730" s="5"/>
      <c r="CC2730" s="33" t="s">
        <v>177</v>
      </c>
      <c r="CD2730" s="5"/>
      <c r="CE2730" s="5"/>
      <c r="CF2730" s="33" t="s">
        <v>178</v>
      </c>
      <c r="CG2730" s="33" t="s">
        <v>16809</v>
      </c>
      <c r="CH2730" s="5"/>
      <c r="CI2730" s="5"/>
      <c r="CJ2730" s="5"/>
      <c r="CK2730" s="33"/>
      <c r="CL2730" s="49">
        <v>44946.0</v>
      </c>
      <c r="CM2730" s="33" t="s">
        <v>180</v>
      </c>
      <c r="CN2730" s="5"/>
      <c r="CO2730" s="33">
        <v>3.0</v>
      </c>
      <c r="CP2730" s="33" t="s">
        <v>181</v>
      </c>
      <c r="CQ2730" s="50" t="str">
        <f t="shared" si="7"/>
        <v>26/05/1992</v>
      </c>
      <c r="CR2730" s="33" t="s">
        <v>182</v>
      </c>
      <c r="CS2730" s="33">
        <v>7.0</v>
      </c>
      <c r="CT2730" s="33">
        <v>5.0</v>
      </c>
      <c r="CU2730" s="33">
        <v>25.0</v>
      </c>
      <c r="CV2730" s="33">
        <v>119.0</v>
      </c>
      <c r="CW2730" s="5"/>
      <c r="CX2730" s="5"/>
      <c r="CY2730" s="33">
        <v>-99.821115</v>
      </c>
      <c r="CZ2730" s="33">
        <v>20.667235</v>
      </c>
      <c r="DA2730" s="33">
        <v>4.4219266E9</v>
      </c>
      <c r="DB2730" s="33">
        <v>1.0</v>
      </c>
      <c r="DC2730" s="33" t="s">
        <v>15501</v>
      </c>
      <c r="DD2730" s="33">
        <v>2023.0</v>
      </c>
      <c r="DE2730" s="33" t="s">
        <v>184</v>
      </c>
      <c r="DF2730" s="33"/>
      <c r="DG2730" s="33" t="s">
        <v>185</v>
      </c>
      <c r="DH2730" s="33" t="s">
        <v>186</v>
      </c>
      <c r="DI2730" s="5"/>
      <c r="DJ2730" s="5"/>
    </row>
    <row r="2731">
      <c r="A2731" s="33" t="s">
        <v>16810</v>
      </c>
      <c r="B2731" s="34">
        <v>44957.0</v>
      </c>
      <c r="C2731" s="35" t="s">
        <v>137</v>
      </c>
      <c r="D2731" s="35" t="s">
        <v>139</v>
      </c>
      <c r="E2731" s="35" t="s">
        <v>142</v>
      </c>
      <c r="F2731" s="36" t="s">
        <v>144</v>
      </c>
      <c r="G2731" s="33" t="s">
        <v>16811</v>
      </c>
      <c r="H2731" s="33" t="s">
        <v>10090</v>
      </c>
      <c r="I2731" s="33" t="s">
        <v>439</v>
      </c>
      <c r="J2731" s="33" t="s">
        <v>204</v>
      </c>
      <c r="K2731" s="35" t="s">
        <v>150</v>
      </c>
      <c r="L2731" s="33" t="s">
        <v>2317</v>
      </c>
      <c r="M2731" s="33" t="s">
        <v>8450</v>
      </c>
      <c r="N2731" s="33" t="s">
        <v>8123</v>
      </c>
      <c r="O2731" s="5"/>
      <c r="P2731" s="35" t="s">
        <v>153</v>
      </c>
      <c r="Q2731" s="35" t="s">
        <v>8123</v>
      </c>
      <c r="R2731" s="33">
        <v>76514.0</v>
      </c>
      <c r="S2731" s="37"/>
      <c r="T2731" s="33"/>
      <c r="U2731" s="33">
        <v>4.05</v>
      </c>
      <c r="V2731" s="33" t="s">
        <v>154</v>
      </c>
      <c r="W2731" s="33"/>
      <c r="X2731" s="33"/>
      <c r="Y2731" s="5"/>
      <c r="Z2731" s="5"/>
      <c r="AA2731" s="33">
        <v>1.0</v>
      </c>
      <c r="AB2731" s="33">
        <v>1.0</v>
      </c>
      <c r="AC2731" s="33"/>
      <c r="AD2731" s="5"/>
      <c r="AE2731" s="5"/>
      <c r="AF2731" s="5"/>
      <c r="AG2731" s="16"/>
      <c r="AH2731" s="38" t="str">
        <f t="shared" si="1"/>
        <v/>
      </c>
      <c r="AI2731" s="39" t="str">
        <f t="shared" si="2"/>
        <v/>
      </c>
      <c r="AJ2731" s="37" t="str">
        <f t="shared" si="3"/>
        <v/>
      </c>
      <c r="AK2731" s="41" t="str">
        <f t="shared" si="4"/>
        <v/>
      </c>
      <c r="AL2731" s="35" t="s">
        <v>234</v>
      </c>
      <c r="AM2731" s="33" t="s">
        <v>15496</v>
      </c>
      <c r="AN2731" s="33" t="s">
        <v>15497</v>
      </c>
      <c r="AO2731" s="41"/>
      <c r="AP2731" s="33" t="s">
        <v>169</v>
      </c>
      <c r="AQ2731" s="33" t="s">
        <v>170</v>
      </c>
      <c r="AR2731" s="33">
        <v>450.0</v>
      </c>
      <c r="AS2731" s="42"/>
      <c r="AT2731" s="42"/>
      <c r="AU2731" s="42"/>
      <c r="AV2731" s="42"/>
      <c r="AW2731" s="42"/>
      <c r="AX2731" s="5"/>
      <c r="AY2731" s="33"/>
      <c r="AZ2731" s="33" t="s">
        <v>16812</v>
      </c>
      <c r="BA2731" s="5"/>
      <c r="BB2731" s="5"/>
      <c r="BC2731" s="5" t="s">
        <v>16813</v>
      </c>
      <c r="BD2731" s="33" t="s">
        <v>173</v>
      </c>
      <c r="BE2731" s="41"/>
      <c r="BF2731" s="35"/>
      <c r="BG2731" s="33" t="s">
        <v>169</v>
      </c>
      <c r="BH2731" s="5"/>
      <c r="BI2731" s="33">
        <v>450.0</v>
      </c>
      <c r="BJ2731" s="33" t="s">
        <v>170</v>
      </c>
      <c r="BK2731" s="5"/>
      <c r="BL2731" s="5">
        <f t="shared" si="5"/>
        <v>5991.75</v>
      </c>
      <c r="BM2731" s="5"/>
      <c r="BN2731" s="5"/>
      <c r="BO2731" s="42">
        <f t="shared" si="6"/>
        <v>5991.75</v>
      </c>
      <c r="BP2731" s="44"/>
      <c r="BQ2731" s="45"/>
      <c r="BR2731" s="47"/>
      <c r="BS2731" s="45"/>
      <c r="BT2731" s="37"/>
      <c r="BU2731" s="5"/>
      <c r="BV2731" s="38"/>
      <c r="BW2731" s="48"/>
      <c r="BX2731" s="44"/>
      <c r="BY2731" s="44"/>
      <c r="BZ2731" s="33" t="s">
        <v>131</v>
      </c>
      <c r="CA2731" s="5"/>
      <c r="CB2731" s="5"/>
      <c r="CC2731" s="33" t="s">
        <v>177</v>
      </c>
      <c r="CD2731" s="5"/>
      <c r="CE2731" s="5"/>
      <c r="CF2731" s="33" t="s">
        <v>178</v>
      </c>
      <c r="CG2731" s="33" t="s">
        <v>16814</v>
      </c>
      <c r="CH2731" s="5"/>
      <c r="CI2731" s="5"/>
      <c r="CJ2731" s="5"/>
      <c r="CK2731" s="33"/>
      <c r="CL2731" s="49">
        <v>44946.0</v>
      </c>
      <c r="CM2731" s="33" t="s">
        <v>180</v>
      </c>
      <c r="CN2731" s="5"/>
      <c r="CO2731" s="33">
        <v>3.0</v>
      </c>
      <c r="CP2731" s="33" t="s">
        <v>181</v>
      </c>
      <c r="CQ2731" s="50" t="str">
        <f t="shared" si="7"/>
        <v>04/09/1970</v>
      </c>
      <c r="CR2731" s="33" t="s">
        <v>243</v>
      </c>
      <c r="CS2731" s="33">
        <v>4.0</v>
      </c>
      <c r="CT2731" s="33">
        <v>5.0</v>
      </c>
      <c r="CU2731" s="33">
        <v>25.0</v>
      </c>
      <c r="CV2731" s="33">
        <v>119.0</v>
      </c>
      <c r="CW2731" s="5"/>
      <c r="CX2731" s="5"/>
      <c r="CY2731" s="33">
        <v>-99.821115</v>
      </c>
      <c r="CZ2731" s="33">
        <v>20.667235</v>
      </c>
      <c r="DA2731" s="33">
        <v>4.4219266E9</v>
      </c>
      <c r="DB2731" s="33">
        <v>1.0</v>
      </c>
      <c r="DC2731" s="33" t="s">
        <v>15501</v>
      </c>
      <c r="DD2731" s="33">
        <v>2023.0</v>
      </c>
      <c r="DE2731" s="33" t="s">
        <v>184</v>
      </c>
      <c r="DF2731" s="33"/>
      <c r="DG2731" s="33" t="s">
        <v>185</v>
      </c>
      <c r="DH2731" s="33" t="s">
        <v>186</v>
      </c>
      <c r="DI2731" s="5"/>
      <c r="DJ2731" s="5"/>
    </row>
    <row r="2732">
      <c r="A2732" s="33" t="s">
        <v>16815</v>
      </c>
      <c r="B2732" s="34">
        <v>44957.0</v>
      </c>
      <c r="C2732" s="35" t="s">
        <v>137</v>
      </c>
      <c r="D2732" s="35" t="s">
        <v>139</v>
      </c>
      <c r="E2732" s="35" t="s">
        <v>142</v>
      </c>
      <c r="F2732" s="36" t="s">
        <v>144</v>
      </c>
      <c r="G2732" s="33" t="s">
        <v>16816</v>
      </c>
      <c r="H2732" s="33" t="s">
        <v>4271</v>
      </c>
      <c r="I2732" s="33" t="s">
        <v>16817</v>
      </c>
      <c r="J2732" s="33" t="s">
        <v>546</v>
      </c>
      <c r="K2732" s="35" t="s">
        <v>150</v>
      </c>
      <c r="L2732" s="33" t="s">
        <v>2317</v>
      </c>
      <c r="M2732" s="33" t="s">
        <v>8450</v>
      </c>
      <c r="N2732" s="33" t="s">
        <v>8123</v>
      </c>
      <c r="O2732" s="5"/>
      <c r="P2732" s="35" t="s">
        <v>153</v>
      </c>
      <c r="Q2732" s="35" t="s">
        <v>8123</v>
      </c>
      <c r="R2732" s="33">
        <v>76500.0</v>
      </c>
      <c r="S2732" s="37"/>
      <c r="T2732" s="33"/>
      <c r="U2732" s="33">
        <v>3.57</v>
      </c>
      <c r="V2732" s="33" t="s">
        <v>154</v>
      </c>
      <c r="W2732" s="33"/>
      <c r="X2732" s="33"/>
      <c r="Y2732" s="5"/>
      <c r="Z2732" s="5"/>
      <c r="AA2732" s="33">
        <v>1.0</v>
      </c>
      <c r="AB2732" s="33"/>
      <c r="AC2732" s="33">
        <v>1.0</v>
      </c>
      <c r="AD2732" s="5"/>
      <c r="AE2732" s="5"/>
      <c r="AF2732" s="5"/>
      <c r="AG2732" s="16"/>
      <c r="AH2732" s="38" t="str">
        <f t="shared" si="1"/>
        <v/>
      </c>
      <c r="AI2732" s="39" t="str">
        <f t="shared" si="2"/>
        <v/>
      </c>
      <c r="AJ2732" s="37" t="str">
        <f t="shared" si="3"/>
        <v/>
      </c>
      <c r="AK2732" s="41" t="str">
        <f t="shared" si="4"/>
        <v/>
      </c>
      <c r="AL2732" s="35" t="s">
        <v>234</v>
      </c>
      <c r="AM2732" s="33" t="s">
        <v>15496</v>
      </c>
      <c r="AN2732" s="33" t="s">
        <v>15497</v>
      </c>
      <c r="AO2732" s="41"/>
      <c r="AP2732" s="33" t="s">
        <v>169</v>
      </c>
      <c r="AQ2732" s="33" t="s">
        <v>170</v>
      </c>
      <c r="AR2732" s="33">
        <v>450.0</v>
      </c>
      <c r="AS2732" s="42"/>
      <c r="AT2732" s="42"/>
      <c r="AU2732" s="42"/>
      <c r="AV2732" s="42"/>
      <c r="AW2732" s="42"/>
      <c r="AX2732" s="5"/>
      <c r="AY2732" s="33"/>
      <c r="AZ2732" s="33" t="s">
        <v>16818</v>
      </c>
      <c r="BA2732" s="5"/>
      <c r="BB2732" s="5"/>
      <c r="BC2732" s="5" t="s">
        <v>16819</v>
      </c>
      <c r="BD2732" s="33" t="s">
        <v>173</v>
      </c>
      <c r="BE2732" s="41"/>
      <c r="BF2732" s="35"/>
      <c r="BG2732" s="33" t="s">
        <v>169</v>
      </c>
      <c r="BH2732" s="5"/>
      <c r="BI2732" s="33">
        <v>450.0</v>
      </c>
      <c r="BJ2732" s="33" t="s">
        <v>170</v>
      </c>
      <c r="BK2732" s="5"/>
      <c r="BL2732" s="5">
        <f t="shared" si="5"/>
        <v>5991.75</v>
      </c>
      <c r="BM2732" s="5"/>
      <c r="BN2732" s="5"/>
      <c r="BO2732" s="42">
        <f t="shared" si="6"/>
        <v>5991.75</v>
      </c>
      <c r="BP2732" s="44"/>
      <c r="BQ2732" s="45"/>
      <c r="BR2732" s="47"/>
      <c r="BS2732" s="45"/>
      <c r="BT2732" s="37"/>
      <c r="BU2732" s="5"/>
      <c r="BV2732" s="38"/>
      <c r="BW2732" s="48"/>
      <c r="BX2732" s="44"/>
      <c r="BY2732" s="44"/>
      <c r="BZ2732" s="33" t="s">
        <v>131</v>
      </c>
      <c r="CA2732" s="5"/>
      <c r="CB2732" s="5"/>
      <c r="CC2732" s="33" t="s">
        <v>177</v>
      </c>
      <c r="CD2732" s="5"/>
      <c r="CE2732" s="5"/>
      <c r="CF2732" s="33" t="s">
        <v>178</v>
      </c>
      <c r="CG2732" s="33" t="s">
        <v>16820</v>
      </c>
      <c r="CH2732" s="5"/>
      <c r="CI2732" s="5"/>
      <c r="CJ2732" s="5"/>
      <c r="CK2732" s="33"/>
      <c r="CL2732" s="49">
        <v>44946.0</v>
      </c>
      <c r="CM2732" s="33" t="s">
        <v>180</v>
      </c>
      <c r="CN2732" s="5"/>
      <c r="CO2732" s="33">
        <v>3.0</v>
      </c>
      <c r="CP2732" s="33" t="s">
        <v>181</v>
      </c>
      <c r="CQ2732" s="50" t="str">
        <f t="shared" si="7"/>
        <v>04/05/1972</v>
      </c>
      <c r="CR2732" s="33" t="s">
        <v>182</v>
      </c>
      <c r="CS2732" s="33">
        <v>4.0</v>
      </c>
      <c r="CT2732" s="33">
        <v>5.0</v>
      </c>
      <c r="CU2732" s="33">
        <v>25.0</v>
      </c>
      <c r="CV2732" s="33">
        <v>119.0</v>
      </c>
      <c r="CW2732" s="5"/>
      <c r="CX2732" s="5"/>
      <c r="CY2732" s="33">
        <v>-99.821115</v>
      </c>
      <c r="CZ2732" s="33">
        <v>20.667235</v>
      </c>
      <c r="DA2732" s="33">
        <v>4.422641732E9</v>
      </c>
      <c r="DB2732" s="33">
        <v>2.0</v>
      </c>
      <c r="DC2732" s="33" t="s">
        <v>15501</v>
      </c>
      <c r="DD2732" s="33">
        <v>2023.0</v>
      </c>
      <c r="DE2732" s="33" t="s">
        <v>184</v>
      </c>
      <c r="DF2732" s="33"/>
      <c r="DG2732" s="33" t="s">
        <v>185</v>
      </c>
      <c r="DH2732" s="33" t="s">
        <v>186</v>
      </c>
      <c r="DI2732" s="5"/>
      <c r="DJ2732" s="5"/>
    </row>
    <row r="2733">
      <c r="A2733" s="33" t="s">
        <v>16821</v>
      </c>
      <c r="B2733" s="34">
        <v>44957.0</v>
      </c>
      <c r="C2733" s="35" t="s">
        <v>137</v>
      </c>
      <c r="D2733" s="35" t="s">
        <v>139</v>
      </c>
      <c r="E2733" s="35" t="s">
        <v>142</v>
      </c>
      <c r="F2733" s="36" t="s">
        <v>144</v>
      </c>
      <c r="G2733" s="33" t="s">
        <v>16822</v>
      </c>
      <c r="H2733" s="33" t="s">
        <v>246</v>
      </c>
      <c r="I2733" s="33" t="s">
        <v>414</v>
      </c>
      <c r="J2733" s="33" t="s">
        <v>1799</v>
      </c>
      <c r="K2733" s="35" t="s">
        <v>150</v>
      </c>
      <c r="L2733" s="33" t="s">
        <v>1634</v>
      </c>
      <c r="M2733" s="33" t="s">
        <v>8450</v>
      </c>
      <c r="N2733" s="33" t="s">
        <v>8123</v>
      </c>
      <c r="O2733" s="5"/>
      <c r="P2733" s="35" t="s">
        <v>153</v>
      </c>
      <c r="Q2733" s="35" t="s">
        <v>8123</v>
      </c>
      <c r="R2733" s="33">
        <v>76500.0</v>
      </c>
      <c r="S2733" s="37"/>
      <c r="T2733" s="33"/>
      <c r="U2733" s="33">
        <v>9.44</v>
      </c>
      <c r="V2733" s="33" t="s">
        <v>154</v>
      </c>
      <c r="W2733" s="33"/>
      <c r="X2733" s="33"/>
      <c r="Y2733" s="5"/>
      <c r="Z2733" s="5"/>
      <c r="AA2733" s="33">
        <v>1.0</v>
      </c>
      <c r="AB2733" s="33"/>
      <c r="AC2733" s="33">
        <v>1.0</v>
      </c>
      <c r="AD2733" s="5"/>
      <c r="AE2733" s="5"/>
      <c r="AF2733" s="5"/>
      <c r="AG2733" s="16"/>
      <c r="AH2733" s="38" t="str">
        <f t="shared" si="1"/>
        <v/>
      </c>
      <c r="AI2733" s="39" t="str">
        <f t="shared" si="2"/>
        <v/>
      </c>
      <c r="AJ2733" s="37" t="str">
        <f t="shared" si="3"/>
        <v/>
      </c>
      <c r="AK2733" s="41" t="str">
        <f t="shared" si="4"/>
        <v/>
      </c>
      <c r="AL2733" s="35" t="s">
        <v>234</v>
      </c>
      <c r="AM2733" s="33" t="s">
        <v>15496</v>
      </c>
      <c r="AN2733" s="33" t="s">
        <v>15497</v>
      </c>
      <c r="AO2733" s="41"/>
      <c r="AP2733" s="33" t="s">
        <v>169</v>
      </c>
      <c r="AQ2733" s="33" t="s">
        <v>170</v>
      </c>
      <c r="AR2733" s="33">
        <v>450.0</v>
      </c>
      <c r="AS2733" s="42"/>
      <c r="AT2733" s="42"/>
      <c r="AU2733" s="42"/>
      <c r="AV2733" s="42"/>
      <c r="AW2733" s="42"/>
      <c r="AX2733" s="5"/>
      <c r="AY2733" s="33"/>
      <c r="AZ2733" s="33" t="s">
        <v>16823</v>
      </c>
      <c r="BA2733" s="5"/>
      <c r="BB2733" s="5"/>
      <c r="BC2733" s="5" t="s">
        <v>16824</v>
      </c>
      <c r="BD2733" s="33" t="s">
        <v>173</v>
      </c>
      <c r="BE2733" s="41"/>
      <c r="BF2733" s="35"/>
      <c r="BG2733" s="33" t="s">
        <v>169</v>
      </c>
      <c r="BH2733" s="5"/>
      <c r="BI2733" s="33">
        <v>450.0</v>
      </c>
      <c r="BJ2733" s="33" t="s">
        <v>170</v>
      </c>
      <c r="BK2733" s="5"/>
      <c r="BL2733" s="5">
        <f t="shared" si="5"/>
        <v>5991.75</v>
      </c>
      <c r="BM2733" s="5"/>
      <c r="BN2733" s="5"/>
      <c r="BO2733" s="42">
        <f t="shared" si="6"/>
        <v>5991.75</v>
      </c>
      <c r="BP2733" s="44"/>
      <c r="BQ2733" s="45"/>
      <c r="BR2733" s="47"/>
      <c r="BS2733" s="45"/>
      <c r="BT2733" s="37"/>
      <c r="BU2733" s="5"/>
      <c r="BV2733" s="38"/>
      <c r="BW2733" s="48"/>
      <c r="BX2733" s="44"/>
      <c r="BY2733" s="44"/>
      <c r="BZ2733" s="33" t="s">
        <v>131</v>
      </c>
      <c r="CA2733" s="5"/>
      <c r="CB2733" s="5"/>
      <c r="CC2733" s="33" t="s">
        <v>177</v>
      </c>
      <c r="CD2733" s="5"/>
      <c r="CE2733" s="5"/>
      <c r="CF2733" s="33" t="s">
        <v>178</v>
      </c>
      <c r="CG2733" s="33" t="s">
        <v>16825</v>
      </c>
      <c r="CH2733" s="5"/>
      <c r="CI2733" s="5"/>
      <c r="CJ2733" s="5"/>
      <c r="CK2733" s="33"/>
      <c r="CL2733" s="49">
        <v>44946.0</v>
      </c>
      <c r="CM2733" s="33" t="s">
        <v>180</v>
      </c>
      <c r="CN2733" s="5"/>
      <c r="CO2733" s="33">
        <v>3.0</v>
      </c>
      <c r="CP2733" s="33" t="s">
        <v>181</v>
      </c>
      <c r="CQ2733" s="50" t="str">
        <f t="shared" si="7"/>
        <v>19/05/1967</v>
      </c>
      <c r="CR2733" s="33" t="s">
        <v>182</v>
      </c>
      <c r="CS2733" s="33">
        <v>4.0</v>
      </c>
      <c r="CT2733" s="33">
        <v>5.0</v>
      </c>
      <c r="CU2733" s="33">
        <v>25.0</v>
      </c>
      <c r="CV2733" s="33">
        <v>119.0</v>
      </c>
      <c r="CW2733" s="5"/>
      <c r="CX2733" s="5"/>
      <c r="CY2733" s="33">
        <v>-99.821115</v>
      </c>
      <c r="CZ2733" s="33">
        <v>20.667235</v>
      </c>
      <c r="DA2733" s="33">
        <v>4.41140028E9</v>
      </c>
      <c r="DB2733" s="33">
        <v>2.0</v>
      </c>
      <c r="DC2733" s="33" t="s">
        <v>15501</v>
      </c>
      <c r="DD2733" s="33">
        <v>2023.0</v>
      </c>
      <c r="DE2733" s="33" t="s">
        <v>184</v>
      </c>
      <c r="DF2733" s="33"/>
      <c r="DG2733" s="33" t="s">
        <v>185</v>
      </c>
      <c r="DH2733" s="33" t="s">
        <v>186</v>
      </c>
      <c r="DI2733" s="5"/>
      <c r="DJ2733" s="5"/>
    </row>
    <row r="2734">
      <c r="A2734" s="33" t="s">
        <v>16826</v>
      </c>
      <c r="B2734" s="34">
        <v>44957.0</v>
      </c>
      <c r="C2734" s="35" t="s">
        <v>137</v>
      </c>
      <c r="D2734" s="35" t="s">
        <v>139</v>
      </c>
      <c r="E2734" s="35" t="s">
        <v>142</v>
      </c>
      <c r="F2734" s="36" t="s">
        <v>144</v>
      </c>
      <c r="G2734" s="33" t="s">
        <v>16827</v>
      </c>
      <c r="H2734" s="33" t="s">
        <v>4999</v>
      </c>
      <c r="I2734" s="33" t="s">
        <v>247</v>
      </c>
      <c r="J2734" s="33" t="s">
        <v>439</v>
      </c>
      <c r="K2734" s="35" t="s">
        <v>150</v>
      </c>
      <c r="L2734" s="33" t="s">
        <v>16828</v>
      </c>
      <c r="M2734" s="33">
        <v>103.0</v>
      </c>
      <c r="N2734" s="33" t="s">
        <v>15496</v>
      </c>
      <c r="O2734" s="5"/>
      <c r="P2734" s="35" t="s">
        <v>234</v>
      </c>
      <c r="Q2734" s="35" t="s">
        <v>15496</v>
      </c>
      <c r="R2734" s="33">
        <v>76670.0</v>
      </c>
      <c r="S2734" s="37"/>
      <c r="T2734" s="33"/>
      <c r="U2734" s="33">
        <v>4.83</v>
      </c>
      <c r="V2734" s="33" t="s">
        <v>154</v>
      </c>
      <c r="W2734" s="33"/>
      <c r="X2734" s="33"/>
      <c r="Y2734" s="5"/>
      <c r="Z2734" s="5"/>
      <c r="AA2734" s="33">
        <v>1.0</v>
      </c>
      <c r="AB2734" s="33">
        <v>1.0</v>
      </c>
      <c r="AC2734" s="33"/>
      <c r="AD2734" s="5"/>
      <c r="AE2734" s="5"/>
      <c r="AF2734" s="5"/>
      <c r="AG2734" s="16"/>
      <c r="AH2734" s="38" t="str">
        <f t="shared" si="1"/>
        <v/>
      </c>
      <c r="AI2734" s="39" t="str">
        <f t="shared" si="2"/>
        <v/>
      </c>
      <c r="AJ2734" s="37" t="str">
        <f t="shared" si="3"/>
        <v/>
      </c>
      <c r="AK2734" s="41" t="str">
        <f t="shared" si="4"/>
        <v/>
      </c>
      <c r="AL2734" s="35" t="s">
        <v>234</v>
      </c>
      <c r="AM2734" s="33" t="s">
        <v>15496</v>
      </c>
      <c r="AN2734" s="33" t="s">
        <v>15497</v>
      </c>
      <c r="AO2734" s="41"/>
      <c r="AP2734" s="33" t="s">
        <v>169</v>
      </c>
      <c r="AQ2734" s="33" t="s">
        <v>170</v>
      </c>
      <c r="AR2734" s="33">
        <v>450.0</v>
      </c>
      <c r="AS2734" s="42"/>
      <c r="AT2734" s="42"/>
      <c r="AU2734" s="42"/>
      <c r="AV2734" s="42"/>
      <c r="AW2734" s="42"/>
      <c r="AX2734" s="5"/>
      <c r="AY2734" s="33"/>
      <c r="AZ2734" s="33" t="s">
        <v>16829</v>
      </c>
      <c r="BA2734" s="5"/>
      <c r="BB2734" s="5"/>
      <c r="BC2734" s="5" t="s">
        <v>16830</v>
      </c>
      <c r="BD2734" s="33" t="s">
        <v>173</v>
      </c>
      <c r="BE2734" s="41"/>
      <c r="BF2734" s="35"/>
      <c r="BG2734" s="33" t="s">
        <v>169</v>
      </c>
      <c r="BH2734" s="5"/>
      <c r="BI2734" s="33">
        <v>450.0</v>
      </c>
      <c r="BJ2734" s="33" t="s">
        <v>170</v>
      </c>
      <c r="BK2734" s="5"/>
      <c r="BL2734" s="5">
        <f t="shared" si="5"/>
        <v>5991.75</v>
      </c>
      <c r="BM2734" s="5"/>
      <c r="BN2734" s="5"/>
      <c r="BO2734" s="42">
        <f t="shared" si="6"/>
        <v>5991.75</v>
      </c>
      <c r="BP2734" s="44"/>
      <c r="BQ2734" s="45"/>
      <c r="BR2734" s="47"/>
      <c r="BS2734" s="45"/>
      <c r="BT2734" s="37"/>
      <c r="BU2734" s="5"/>
      <c r="BV2734" s="38"/>
      <c r="BW2734" s="48"/>
      <c r="BX2734" s="44"/>
      <c r="BY2734" s="44"/>
      <c r="BZ2734" s="33" t="s">
        <v>131</v>
      </c>
      <c r="CA2734" s="5"/>
      <c r="CB2734" s="5"/>
      <c r="CC2734" s="33" t="s">
        <v>177</v>
      </c>
      <c r="CD2734" s="5"/>
      <c r="CE2734" s="5"/>
      <c r="CF2734" s="33" t="s">
        <v>178</v>
      </c>
      <c r="CG2734" s="33" t="s">
        <v>16831</v>
      </c>
      <c r="CH2734" s="5"/>
      <c r="CI2734" s="5"/>
      <c r="CJ2734" s="5"/>
      <c r="CK2734" s="33"/>
      <c r="CL2734" s="49">
        <v>44946.0</v>
      </c>
      <c r="CM2734" s="33" t="s">
        <v>180</v>
      </c>
      <c r="CN2734" s="5"/>
      <c r="CO2734" s="33">
        <v>3.0</v>
      </c>
      <c r="CP2734" s="33" t="s">
        <v>181</v>
      </c>
      <c r="CQ2734" s="50" t="str">
        <f t="shared" si="7"/>
        <v>11/02/1970</v>
      </c>
      <c r="CR2734" s="33" t="s">
        <v>243</v>
      </c>
      <c r="CS2734" s="33">
        <v>7.0</v>
      </c>
      <c r="CT2734" s="33">
        <v>5.0</v>
      </c>
      <c r="CU2734" s="33">
        <v>25.0</v>
      </c>
      <c r="CV2734" s="33">
        <v>328.0</v>
      </c>
      <c r="CW2734" s="33">
        <v>7.03006E8</v>
      </c>
      <c r="CX2734" s="33">
        <v>7.0300600003E10</v>
      </c>
      <c r="CY2734" s="33">
        <v>-99.834035</v>
      </c>
      <c r="CZ2734" s="33">
        <v>20.642545</v>
      </c>
      <c r="DA2734" s="33">
        <v>4.4219266E9</v>
      </c>
      <c r="DB2734" s="33">
        <v>1.0</v>
      </c>
      <c r="DC2734" s="33" t="s">
        <v>15501</v>
      </c>
      <c r="DD2734" s="33">
        <v>2023.0</v>
      </c>
      <c r="DE2734" s="33" t="s">
        <v>184</v>
      </c>
      <c r="DF2734" s="33"/>
      <c r="DG2734" s="33" t="s">
        <v>185</v>
      </c>
      <c r="DH2734" s="33" t="s">
        <v>186</v>
      </c>
      <c r="DI2734" s="5"/>
      <c r="DJ2734" s="5"/>
    </row>
    <row r="2735">
      <c r="A2735" s="33" t="s">
        <v>16832</v>
      </c>
      <c r="B2735" s="34">
        <v>44957.0</v>
      </c>
      <c r="C2735" s="35" t="s">
        <v>137</v>
      </c>
      <c r="D2735" s="35" t="s">
        <v>139</v>
      </c>
      <c r="E2735" s="35" t="s">
        <v>142</v>
      </c>
      <c r="F2735" s="36" t="s">
        <v>144</v>
      </c>
      <c r="G2735" s="33" t="s">
        <v>16833</v>
      </c>
      <c r="H2735" s="33" t="s">
        <v>16834</v>
      </c>
      <c r="I2735" s="33" t="s">
        <v>9620</v>
      </c>
      <c r="J2735" s="33" t="s">
        <v>439</v>
      </c>
      <c r="K2735" s="35" t="s">
        <v>150</v>
      </c>
      <c r="L2735" s="33" t="s">
        <v>16835</v>
      </c>
      <c r="M2735" s="33" t="s">
        <v>8450</v>
      </c>
      <c r="N2735" s="33" t="s">
        <v>15496</v>
      </c>
      <c r="O2735" s="5"/>
      <c r="P2735" s="35" t="s">
        <v>234</v>
      </c>
      <c r="Q2735" s="35" t="s">
        <v>15496</v>
      </c>
      <c r="R2735" s="33">
        <v>76670.0</v>
      </c>
      <c r="S2735" s="37"/>
      <c r="T2735" s="33"/>
      <c r="U2735" s="33">
        <v>3.39</v>
      </c>
      <c r="V2735" s="33" t="s">
        <v>154</v>
      </c>
      <c r="W2735" s="33"/>
      <c r="X2735" s="33"/>
      <c r="Y2735" s="5"/>
      <c r="Z2735" s="5"/>
      <c r="AA2735" s="33">
        <v>1.0</v>
      </c>
      <c r="AB2735" s="33"/>
      <c r="AC2735" s="33">
        <v>1.0</v>
      </c>
      <c r="AD2735" s="5"/>
      <c r="AE2735" s="5"/>
      <c r="AF2735" s="5"/>
      <c r="AG2735" s="16"/>
      <c r="AH2735" s="38" t="str">
        <f t="shared" si="1"/>
        <v/>
      </c>
      <c r="AI2735" s="39" t="str">
        <f t="shared" si="2"/>
        <v/>
      </c>
      <c r="AJ2735" s="37" t="str">
        <f t="shared" si="3"/>
        <v/>
      </c>
      <c r="AK2735" s="41" t="str">
        <f t="shared" si="4"/>
        <v/>
      </c>
      <c r="AL2735" s="35" t="s">
        <v>234</v>
      </c>
      <c r="AM2735" s="33" t="s">
        <v>15496</v>
      </c>
      <c r="AN2735" s="33" t="s">
        <v>15497</v>
      </c>
      <c r="AO2735" s="41"/>
      <c r="AP2735" s="33" t="s">
        <v>169</v>
      </c>
      <c r="AQ2735" s="33" t="s">
        <v>170</v>
      </c>
      <c r="AR2735" s="33">
        <v>450.0</v>
      </c>
      <c r="AS2735" s="42"/>
      <c r="AT2735" s="42"/>
      <c r="AU2735" s="42"/>
      <c r="AV2735" s="42"/>
      <c r="AW2735" s="42"/>
      <c r="AX2735" s="5"/>
      <c r="AY2735" s="33"/>
      <c r="AZ2735" s="33" t="s">
        <v>16836</v>
      </c>
      <c r="BA2735" s="5"/>
      <c r="BB2735" s="5"/>
      <c r="BC2735" s="5" t="s">
        <v>16837</v>
      </c>
      <c r="BD2735" s="33" t="s">
        <v>173</v>
      </c>
      <c r="BE2735" s="41"/>
      <c r="BF2735" s="35"/>
      <c r="BG2735" s="33" t="s">
        <v>169</v>
      </c>
      <c r="BH2735" s="5"/>
      <c r="BI2735" s="33">
        <v>450.0</v>
      </c>
      <c r="BJ2735" s="33" t="s">
        <v>170</v>
      </c>
      <c r="BK2735" s="5"/>
      <c r="BL2735" s="5">
        <f t="shared" si="5"/>
        <v>5991.75</v>
      </c>
      <c r="BM2735" s="5"/>
      <c r="BN2735" s="5"/>
      <c r="BO2735" s="42">
        <f t="shared" si="6"/>
        <v>5991.75</v>
      </c>
      <c r="BP2735" s="44"/>
      <c r="BQ2735" s="45"/>
      <c r="BR2735" s="47"/>
      <c r="BS2735" s="45"/>
      <c r="BT2735" s="37"/>
      <c r="BU2735" s="5"/>
      <c r="BV2735" s="38"/>
      <c r="BW2735" s="48"/>
      <c r="BX2735" s="44"/>
      <c r="BY2735" s="44"/>
      <c r="BZ2735" s="33" t="s">
        <v>131</v>
      </c>
      <c r="CA2735" s="5"/>
      <c r="CB2735" s="5"/>
      <c r="CC2735" s="33" t="s">
        <v>177</v>
      </c>
      <c r="CD2735" s="5"/>
      <c r="CE2735" s="5"/>
      <c r="CF2735" s="33" t="s">
        <v>178</v>
      </c>
      <c r="CG2735" s="33" t="s">
        <v>16838</v>
      </c>
      <c r="CH2735" s="5"/>
      <c r="CI2735" s="5"/>
      <c r="CJ2735" s="5"/>
      <c r="CK2735" s="33"/>
      <c r="CL2735" s="49">
        <v>44946.0</v>
      </c>
      <c r="CM2735" s="33" t="s">
        <v>180</v>
      </c>
      <c r="CN2735" s="5"/>
      <c r="CO2735" s="33">
        <v>3.0</v>
      </c>
      <c r="CP2735" s="33" t="s">
        <v>181</v>
      </c>
      <c r="CQ2735" s="50" t="str">
        <f t="shared" si="7"/>
        <v>01/02/1979</v>
      </c>
      <c r="CR2735" s="33" t="s">
        <v>182</v>
      </c>
      <c r="CS2735" s="33">
        <v>7.0</v>
      </c>
      <c r="CT2735" s="33">
        <v>5.0</v>
      </c>
      <c r="CU2735" s="33">
        <v>25.0</v>
      </c>
      <c r="CV2735" s="33">
        <v>1664.0</v>
      </c>
      <c r="CW2735" s="5"/>
      <c r="CX2735" s="5"/>
      <c r="CY2735" s="33">
        <v>-99.833681</v>
      </c>
      <c r="CZ2735" s="33">
        <v>20.645979</v>
      </c>
      <c r="DA2735" s="33">
        <v>4.4219266E9</v>
      </c>
      <c r="DB2735" s="33">
        <v>1.0</v>
      </c>
      <c r="DC2735" s="33" t="s">
        <v>15501</v>
      </c>
      <c r="DD2735" s="33">
        <v>2023.0</v>
      </c>
      <c r="DE2735" s="33" t="s">
        <v>184</v>
      </c>
      <c r="DF2735" s="33"/>
      <c r="DG2735" s="33" t="s">
        <v>185</v>
      </c>
      <c r="DH2735" s="33" t="s">
        <v>186</v>
      </c>
      <c r="DI2735" s="5"/>
      <c r="DJ2735" s="5"/>
    </row>
    <row r="2736">
      <c r="A2736" s="33" t="s">
        <v>16839</v>
      </c>
      <c r="B2736" s="34">
        <v>44957.0</v>
      </c>
      <c r="C2736" s="35" t="s">
        <v>137</v>
      </c>
      <c r="D2736" s="35" t="s">
        <v>139</v>
      </c>
      <c r="E2736" s="35" t="s">
        <v>142</v>
      </c>
      <c r="F2736" s="36" t="s">
        <v>144</v>
      </c>
      <c r="G2736" s="33" t="s">
        <v>16840</v>
      </c>
      <c r="H2736" s="33" t="s">
        <v>12616</v>
      </c>
      <c r="I2736" s="33" t="s">
        <v>9620</v>
      </c>
      <c r="J2736" s="33" t="s">
        <v>414</v>
      </c>
      <c r="K2736" s="35" t="s">
        <v>150</v>
      </c>
      <c r="L2736" s="33" t="s">
        <v>9917</v>
      </c>
      <c r="M2736" s="33" t="s">
        <v>15661</v>
      </c>
      <c r="N2736" s="33" t="s">
        <v>15496</v>
      </c>
      <c r="O2736" s="5"/>
      <c r="P2736" s="35" t="s">
        <v>234</v>
      </c>
      <c r="Q2736" s="35" t="s">
        <v>15496</v>
      </c>
      <c r="R2736" s="33">
        <v>76670.0</v>
      </c>
      <c r="S2736" s="37"/>
      <c r="T2736" s="33"/>
      <c r="U2736" s="33">
        <v>8.3</v>
      </c>
      <c r="V2736" s="33" t="s">
        <v>154</v>
      </c>
      <c r="W2736" s="33"/>
      <c r="X2736" s="33"/>
      <c r="Y2736" s="5"/>
      <c r="Z2736" s="5"/>
      <c r="AA2736" s="33">
        <v>1.0</v>
      </c>
      <c r="AB2736" s="33"/>
      <c r="AC2736" s="33">
        <v>1.0</v>
      </c>
      <c r="AD2736" s="5"/>
      <c r="AE2736" s="5"/>
      <c r="AF2736" s="5"/>
      <c r="AG2736" s="16"/>
      <c r="AH2736" s="38" t="str">
        <f t="shared" si="1"/>
        <v/>
      </c>
      <c r="AI2736" s="39" t="str">
        <f t="shared" si="2"/>
        <v/>
      </c>
      <c r="AJ2736" s="37" t="str">
        <f t="shared" si="3"/>
        <v/>
      </c>
      <c r="AK2736" s="41" t="str">
        <f t="shared" si="4"/>
        <v/>
      </c>
      <c r="AL2736" s="35" t="s">
        <v>234</v>
      </c>
      <c r="AM2736" s="33" t="s">
        <v>15496</v>
      </c>
      <c r="AN2736" s="33" t="s">
        <v>15497</v>
      </c>
      <c r="AO2736" s="41"/>
      <c r="AP2736" s="33" t="s">
        <v>169</v>
      </c>
      <c r="AQ2736" s="33" t="s">
        <v>170</v>
      </c>
      <c r="AR2736" s="33">
        <v>450.0</v>
      </c>
      <c r="AS2736" s="42"/>
      <c r="AT2736" s="42"/>
      <c r="AU2736" s="42"/>
      <c r="AV2736" s="42"/>
      <c r="AW2736" s="42"/>
      <c r="AX2736" s="5"/>
      <c r="AY2736" s="33"/>
      <c r="AZ2736" s="33" t="s">
        <v>16841</v>
      </c>
      <c r="BA2736" s="5"/>
      <c r="BB2736" s="5"/>
      <c r="BC2736" s="5" t="s">
        <v>16842</v>
      </c>
      <c r="BD2736" s="33" t="s">
        <v>173</v>
      </c>
      <c r="BE2736" s="41"/>
      <c r="BF2736" s="35"/>
      <c r="BG2736" s="33" t="s">
        <v>169</v>
      </c>
      <c r="BH2736" s="5"/>
      <c r="BI2736" s="33">
        <v>450.0</v>
      </c>
      <c r="BJ2736" s="33" t="s">
        <v>170</v>
      </c>
      <c r="BK2736" s="5"/>
      <c r="BL2736" s="5">
        <f t="shared" si="5"/>
        <v>5991.75</v>
      </c>
      <c r="BM2736" s="5"/>
      <c r="BN2736" s="5"/>
      <c r="BO2736" s="42">
        <f t="shared" si="6"/>
        <v>5991.75</v>
      </c>
      <c r="BP2736" s="44"/>
      <c r="BQ2736" s="45"/>
      <c r="BR2736" s="47"/>
      <c r="BS2736" s="45"/>
      <c r="BT2736" s="37"/>
      <c r="BU2736" s="5"/>
      <c r="BV2736" s="38"/>
      <c r="BW2736" s="48"/>
      <c r="BX2736" s="44"/>
      <c r="BY2736" s="44"/>
      <c r="BZ2736" s="33" t="s">
        <v>131</v>
      </c>
      <c r="CA2736" s="5"/>
      <c r="CB2736" s="5"/>
      <c r="CC2736" s="33" t="s">
        <v>177</v>
      </c>
      <c r="CD2736" s="5"/>
      <c r="CE2736" s="5"/>
      <c r="CF2736" s="33" t="s">
        <v>178</v>
      </c>
      <c r="CG2736" s="33" t="s">
        <v>16843</v>
      </c>
      <c r="CH2736" s="5"/>
      <c r="CI2736" s="5"/>
      <c r="CJ2736" s="5"/>
      <c r="CK2736" s="33"/>
      <c r="CL2736" s="49">
        <v>44946.0</v>
      </c>
      <c r="CM2736" s="33" t="s">
        <v>180</v>
      </c>
      <c r="CN2736" s="5"/>
      <c r="CO2736" s="33">
        <v>3.0</v>
      </c>
      <c r="CP2736" s="33" t="s">
        <v>181</v>
      </c>
      <c r="CQ2736" s="50" t="str">
        <f t="shared" si="7"/>
        <v>03/09/1978</v>
      </c>
      <c r="CR2736" s="33" t="s">
        <v>182</v>
      </c>
      <c r="CS2736" s="33">
        <v>7.0</v>
      </c>
      <c r="CT2736" s="33">
        <v>5.0</v>
      </c>
      <c r="CU2736" s="33">
        <v>25.0</v>
      </c>
      <c r="CV2736" s="33">
        <v>119.0</v>
      </c>
      <c r="CW2736" s="5"/>
      <c r="CX2736" s="5"/>
      <c r="CY2736" s="33">
        <v>-99.835625</v>
      </c>
      <c r="CZ2736" s="33">
        <v>20.642681</v>
      </c>
      <c r="DA2736" s="33">
        <v>4.4219266E9</v>
      </c>
      <c r="DB2736" s="33">
        <v>1.0</v>
      </c>
      <c r="DC2736" s="33" t="s">
        <v>15501</v>
      </c>
      <c r="DD2736" s="33">
        <v>2023.0</v>
      </c>
      <c r="DE2736" s="33" t="s">
        <v>184</v>
      </c>
      <c r="DF2736" s="33"/>
      <c r="DG2736" s="33" t="s">
        <v>185</v>
      </c>
      <c r="DH2736" s="33" t="s">
        <v>186</v>
      </c>
      <c r="DI2736" s="5"/>
      <c r="DJ2736" s="5"/>
    </row>
    <row r="2737">
      <c r="A2737" s="33" t="s">
        <v>16844</v>
      </c>
      <c r="B2737" s="34">
        <v>44957.0</v>
      </c>
      <c r="C2737" s="35" t="s">
        <v>137</v>
      </c>
      <c r="D2737" s="35" t="s">
        <v>139</v>
      </c>
      <c r="E2737" s="35" t="s">
        <v>142</v>
      </c>
      <c r="F2737" s="36" t="s">
        <v>144</v>
      </c>
      <c r="G2737" s="33" t="s">
        <v>16845</v>
      </c>
      <c r="H2737" s="33" t="s">
        <v>2815</v>
      </c>
      <c r="I2737" s="33" t="s">
        <v>8696</v>
      </c>
      <c r="J2737" s="33" t="s">
        <v>2201</v>
      </c>
      <c r="K2737" s="35" t="s">
        <v>421</v>
      </c>
      <c r="L2737" s="5"/>
      <c r="M2737" s="33" t="s">
        <v>15661</v>
      </c>
      <c r="N2737" s="33" t="s">
        <v>15496</v>
      </c>
      <c r="O2737" s="5"/>
      <c r="P2737" s="35" t="s">
        <v>234</v>
      </c>
      <c r="Q2737" s="35" t="s">
        <v>15496</v>
      </c>
      <c r="R2737" s="33">
        <v>76667.0</v>
      </c>
      <c r="S2737" s="37"/>
      <c r="T2737" s="33"/>
      <c r="U2737" s="33">
        <v>22.0</v>
      </c>
      <c r="V2737" s="33" t="s">
        <v>154</v>
      </c>
      <c r="W2737" s="33"/>
      <c r="X2737" s="33"/>
      <c r="Y2737" s="5"/>
      <c r="Z2737" s="5"/>
      <c r="AA2737" s="33">
        <v>1.0</v>
      </c>
      <c r="AB2737" s="33"/>
      <c r="AC2737" s="33">
        <v>1.0</v>
      </c>
      <c r="AD2737" s="5"/>
      <c r="AE2737" s="5"/>
      <c r="AF2737" s="5"/>
      <c r="AG2737" s="16"/>
      <c r="AH2737" s="38" t="str">
        <f t="shared" si="1"/>
        <v/>
      </c>
      <c r="AI2737" s="39">
        <f t="shared" si="2"/>
        <v>1</v>
      </c>
      <c r="AJ2737" s="37" t="str">
        <f t="shared" si="3"/>
        <v/>
      </c>
      <c r="AK2737" s="41" t="str">
        <f t="shared" si="4"/>
        <v/>
      </c>
      <c r="AL2737" s="35" t="s">
        <v>234</v>
      </c>
      <c r="AM2737" s="33" t="s">
        <v>15496</v>
      </c>
      <c r="AN2737" s="33" t="s">
        <v>15497</v>
      </c>
      <c r="AO2737" s="41"/>
      <c r="AP2737" s="33" t="s">
        <v>169</v>
      </c>
      <c r="AQ2737" s="33" t="s">
        <v>170</v>
      </c>
      <c r="AR2737" s="33">
        <v>450.0</v>
      </c>
      <c r="AS2737" s="42"/>
      <c r="AT2737" s="42"/>
      <c r="AU2737" s="42"/>
      <c r="AV2737" s="42"/>
      <c r="AW2737" s="42"/>
      <c r="AX2737" s="5"/>
      <c r="AY2737" s="33"/>
      <c r="AZ2737" s="33" t="s">
        <v>16846</v>
      </c>
      <c r="BA2737" s="5"/>
      <c r="BB2737" s="5"/>
      <c r="BC2737" s="5" t="s">
        <v>16847</v>
      </c>
      <c r="BD2737" s="33" t="s">
        <v>173</v>
      </c>
      <c r="BE2737" s="41"/>
      <c r="BF2737" s="35"/>
      <c r="BG2737" s="33" t="s">
        <v>169</v>
      </c>
      <c r="BH2737" s="5"/>
      <c r="BI2737" s="33">
        <v>450.0</v>
      </c>
      <c r="BJ2737" s="33" t="s">
        <v>170</v>
      </c>
      <c r="BK2737" s="5"/>
      <c r="BL2737" s="5">
        <f t="shared" si="5"/>
        <v>5991.75</v>
      </c>
      <c r="BM2737" s="5"/>
      <c r="BN2737" s="5"/>
      <c r="BO2737" s="42">
        <f t="shared" si="6"/>
        <v>5991.75</v>
      </c>
      <c r="BP2737" s="44"/>
      <c r="BQ2737" s="45"/>
      <c r="BR2737" s="47"/>
      <c r="BS2737" s="45"/>
      <c r="BT2737" s="37"/>
      <c r="BU2737" s="5"/>
      <c r="BV2737" s="38"/>
      <c r="BW2737" s="48"/>
      <c r="BX2737" s="44"/>
      <c r="BY2737" s="44"/>
      <c r="BZ2737" s="33" t="s">
        <v>131</v>
      </c>
      <c r="CA2737" s="5"/>
      <c r="CB2737" s="5"/>
      <c r="CC2737" s="33" t="s">
        <v>177</v>
      </c>
      <c r="CD2737" s="5"/>
      <c r="CE2737" s="5"/>
      <c r="CF2737" s="33" t="s">
        <v>178</v>
      </c>
      <c r="CG2737" s="33" t="s">
        <v>16848</v>
      </c>
      <c r="CH2737" s="5"/>
      <c r="CI2737" s="5"/>
      <c r="CJ2737" s="5"/>
      <c r="CK2737" s="33"/>
      <c r="CL2737" s="49">
        <v>44946.0</v>
      </c>
      <c r="CM2737" s="33" t="s">
        <v>180</v>
      </c>
      <c r="CN2737" s="5"/>
      <c r="CO2737" s="33">
        <v>3.0</v>
      </c>
      <c r="CP2737" s="33" t="s">
        <v>181</v>
      </c>
      <c r="CQ2737" s="50" t="str">
        <f t="shared" si="7"/>
        <v>26/04/1957</v>
      </c>
      <c r="CR2737" s="33" t="s">
        <v>182</v>
      </c>
      <c r="CS2737" s="33">
        <v>7.0</v>
      </c>
      <c r="CT2737" s="33">
        <v>5.0</v>
      </c>
      <c r="CU2737" s="33">
        <v>28.0</v>
      </c>
      <c r="CV2737" s="33">
        <v>328.0</v>
      </c>
      <c r="CW2737" s="5"/>
      <c r="CX2737" s="5"/>
      <c r="CY2737" s="33">
        <v>-99.836214</v>
      </c>
      <c r="CZ2737" s="33">
        <v>20.641961</v>
      </c>
      <c r="DA2737" s="33">
        <v>4.4219266E9</v>
      </c>
      <c r="DB2737" s="33">
        <v>1.0</v>
      </c>
      <c r="DC2737" s="33" t="s">
        <v>15501</v>
      </c>
      <c r="DD2737" s="33">
        <v>2023.0</v>
      </c>
      <c r="DE2737" s="33" t="s">
        <v>184</v>
      </c>
      <c r="DF2737" s="33"/>
      <c r="DG2737" s="33" t="s">
        <v>185</v>
      </c>
      <c r="DH2737" s="33" t="s">
        <v>186</v>
      </c>
      <c r="DI2737" s="5"/>
      <c r="DJ2737" s="5"/>
    </row>
    <row r="2738">
      <c r="A2738" s="33" t="s">
        <v>16849</v>
      </c>
      <c r="B2738" s="34">
        <v>44957.0</v>
      </c>
      <c r="C2738" s="35" t="s">
        <v>137</v>
      </c>
      <c r="D2738" s="35" t="s">
        <v>139</v>
      </c>
      <c r="E2738" s="35" t="s">
        <v>142</v>
      </c>
      <c r="F2738" s="36" t="s">
        <v>144</v>
      </c>
      <c r="G2738" s="33" t="s">
        <v>16850</v>
      </c>
      <c r="H2738" s="33" t="s">
        <v>3510</v>
      </c>
      <c r="I2738" s="33" t="s">
        <v>374</v>
      </c>
      <c r="J2738" s="33" t="s">
        <v>414</v>
      </c>
      <c r="K2738" s="35" t="s">
        <v>421</v>
      </c>
      <c r="L2738" s="33" t="s">
        <v>1013</v>
      </c>
      <c r="M2738" s="33" t="s">
        <v>15661</v>
      </c>
      <c r="N2738" s="33" t="s">
        <v>15496</v>
      </c>
      <c r="O2738" s="5"/>
      <c r="P2738" s="35" t="s">
        <v>234</v>
      </c>
      <c r="Q2738" s="35" t="s">
        <v>15496</v>
      </c>
      <c r="R2738" s="33">
        <v>76670.0</v>
      </c>
      <c r="S2738" s="37"/>
      <c r="T2738" s="33"/>
      <c r="U2738" s="33">
        <v>8.01</v>
      </c>
      <c r="V2738" s="33" t="s">
        <v>154</v>
      </c>
      <c r="W2738" s="33"/>
      <c r="X2738" s="33"/>
      <c r="Y2738" s="5"/>
      <c r="Z2738" s="5"/>
      <c r="AA2738" s="33">
        <v>1.0</v>
      </c>
      <c r="AB2738" s="33"/>
      <c r="AC2738" s="33">
        <v>1.0</v>
      </c>
      <c r="AD2738" s="5"/>
      <c r="AE2738" s="5"/>
      <c r="AF2738" s="5"/>
      <c r="AG2738" s="16"/>
      <c r="AH2738" s="38" t="str">
        <f t="shared" si="1"/>
        <v/>
      </c>
      <c r="AI2738" s="39" t="str">
        <f t="shared" si="2"/>
        <v/>
      </c>
      <c r="AJ2738" s="37" t="str">
        <f t="shared" si="3"/>
        <v/>
      </c>
      <c r="AK2738" s="41" t="str">
        <f t="shared" si="4"/>
        <v/>
      </c>
      <c r="AL2738" s="35" t="s">
        <v>234</v>
      </c>
      <c r="AM2738" s="33" t="s">
        <v>234</v>
      </c>
      <c r="AN2738" s="33" t="s">
        <v>234</v>
      </c>
      <c r="AO2738" s="41"/>
      <c r="AP2738" s="33" t="s">
        <v>169</v>
      </c>
      <c r="AQ2738" s="33" t="s">
        <v>170</v>
      </c>
      <c r="AR2738" s="33">
        <v>450.0</v>
      </c>
      <c r="AS2738" s="42"/>
      <c r="AT2738" s="42"/>
      <c r="AU2738" s="42"/>
      <c r="AV2738" s="42"/>
      <c r="AW2738" s="42"/>
      <c r="AX2738" s="5"/>
      <c r="AY2738" s="33"/>
      <c r="AZ2738" s="33" t="s">
        <v>16851</v>
      </c>
      <c r="BA2738" s="5"/>
      <c r="BB2738" s="5"/>
      <c r="BC2738" s="5" t="s">
        <v>16852</v>
      </c>
      <c r="BD2738" s="33" t="s">
        <v>173</v>
      </c>
      <c r="BE2738" s="41"/>
      <c r="BF2738" s="35"/>
      <c r="BG2738" s="33" t="s">
        <v>169</v>
      </c>
      <c r="BH2738" s="5"/>
      <c r="BI2738" s="33">
        <v>450.0</v>
      </c>
      <c r="BJ2738" s="33" t="s">
        <v>170</v>
      </c>
      <c r="BK2738" s="5"/>
      <c r="BL2738" s="5">
        <f t="shared" si="5"/>
        <v>5991.75</v>
      </c>
      <c r="BM2738" s="5"/>
      <c r="BN2738" s="5"/>
      <c r="BO2738" s="42">
        <f t="shared" si="6"/>
        <v>5991.75</v>
      </c>
      <c r="BP2738" s="44"/>
      <c r="BQ2738" s="45"/>
      <c r="BR2738" s="47"/>
      <c r="BS2738" s="45"/>
      <c r="BT2738" s="37"/>
      <c r="BU2738" s="5"/>
      <c r="BV2738" s="38"/>
      <c r="BW2738" s="48"/>
      <c r="BX2738" s="44"/>
      <c r="BY2738" s="44"/>
      <c r="BZ2738" s="33" t="s">
        <v>131</v>
      </c>
      <c r="CA2738" s="5"/>
      <c r="CB2738" s="5"/>
      <c r="CC2738" s="33" t="s">
        <v>177</v>
      </c>
      <c r="CD2738" s="5"/>
      <c r="CE2738" s="5"/>
      <c r="CF2738" s="33" t="s">
        <v>178</v>
      </c>
      <c r="CG2738" s="33" t="s">
        <v>16853</v>
      </c>
      <c r="CH2738" s="5"/>
      <c r="CI2738" s="5"/>
      <c r="CJ2738" s="5"/>
      <c r="CK2738" s="33"/>
      <c r="CL2738" s="49">
        <v>44946.0</v>
      </c>
      <c r="CM2738" s="33" t="s">
        <v>180</v>
      </c>
      <c r="CN2738" s="5"/>
      <c r="CO2738" s="33">
        <v>3.0</v>
      </c>
      <c r="CP2738" s="33" t="s">
        <v>181</v>
      </c>
      <c r="CQ2738" s="50" t="str">
        <f t="shared" si="7"/>
        <v>04/11/1971</v>
      </c>
      <c r="CR2738" s="33" t="s">
        <v>182</v>
      </c>
      <c r="CS2738" s="33">
        <v>7.0</v>
      </c>
      <c r="CT2738" s="33">
        <v>5.0</v>
      </c>
      <c r="CU2738" s="33">
        <v>28.0</v>
      </c>
      <c r="CV2738" s="33">
        <v>1664.0</v>
      </c>
      <c r="CW2738" s="5"/>
      <c r="CX2738" s="5"/>
      <c r="CY2738" s="33">
        <v>-99.851083</v>
      </c>
      <c r="CZ2738" s="33">
        <v>20.639935</v>
      </c>
      <c r="DA2738" s="33">
        <v>4.4219266E9</v>
      </c>
      <c r="DB2738" s="33">
        <v>1.0</v>
      </c>
      <c r="DC2738" s="33" t="s">
        <v>15501</v>
      </c>
      <c r="DD2738" s="33">
        <v>2023.0</v>
      </c>
      <c r="DE2738" s="33" t="s">
        <v>184</v>
      </c>
      <c r="DF2738" s="33"/>
      <c r="DG2738" s="33" t="s">
        <v>185</v>
      </c>
      <c r="DH2738" s="33" t="s">
        <v>186</v>
      </c>
      <c r="DI2738" s="5"/>
      <c r="DJ2738" s="5"/>
    </row>
    <row r="2739">
      <c r="A2739" s="33" t="s">
        <v>16854</v>
      </c>
      <c r="B2739" s="34">
        <v>44957.0</v>
      </c>
      <c r="C2739" s="35" t="s">
        <v>137</v>
      </c>
      <c r="D2739" s="35" t="s">
        <v>139</v>
      </c>
      <c r="E2739" s="35" t="s">
        <v>142</v>
      </c>
      <c r="F2739" s="36" t="s">
        <v>144</v>
      </c>
      <c r="G2739" s="33" t="s">
        <v>16855</v>
      </c>
      <c r="H2739" s="33" t="s">
        <v>246</v>
      </c>
      <c r="I2739" s="33" t="s">
        <v>204</v>
      </c>
      <c r="J2739" s="33" t="s">
        <v>149</v>
      </c>
      <c r="K2739" s="35" t="s">
        <v>421</v>
      </c>
      <c r="L2739" s="33" t="s">
        <v>1013</v>
      </c>
      <c r="M2739" s="33" t="s">
        <v>15661</v>
      </c>
      <c r="N2739" s="33" t="s">
        <v>16856</v>
      </c>
      <c r="O2739" s="5"/>
      <c r="P2739" s="35" t="s">
        <v>234</v>
      </c>
      <c r="Q2739" s="35" t="s">
        <v>15496</v>
      </c>
      <c r="R2739" s="33">
        <v>76670.0</v>
      </c>
      <c r="S2739" s="37"/>
      <c r="T2739" s="33"/>
      <c r="U2739" s="33">
        <v>6.76</v>
      </c>
      <c r="V2739" s="33" t="s">
        <v>154</v>
      </c>
      <c r="W2739" s="33"/>
      <c r="X2739" s="33"/>
      <c r="Y2739" s="5"/>
      <c r="Z2739" s="5"/>
      <c r="AA2739" s="33">
        <v>1.0</v>
      </c>
      <c r="AB2739" s="33"/>
      <c r="AC2739" s="33">
        <v>1.0</v>
      </c>
      <c r="AD2739" s="5"/>
      <c r="AE2739" s="5"/>
      <c r="AF2739" s="5"/>
      <c r="AG2739" s="16"/>
      <c r="AH2739" s="38" t="str">
        <f t="shared" si="1"/>
        <v/>
      </c>
      <c r="AI2739" s="39">
        <f t="shared" si="2"/>
        <v>1</v>
      </c>
      <c r="AJ2739" s="37" t="str">
        <f t="shared" si="3"/>
        <v/>
      </c>
      <c r="AK2739" s="41" t="str">
        <f t="shared" si="4"/>
        <v/>
      </c>
      <c r="AL2739" s="35" t="s">
        <v>234</v>
      </c>
      <c r="AM2739" s="33" t="s">
        <v>234</v>
      </c>
      <c r="AN2739" s="33" t="s">
        <v>234</v>
      </c>
      <c r="AO2739" s="41"/>
      <c r="AP2739" s="33" t="s">
        <v>169</v>
      </c>
      <c r="AQ2739" s="33" t="s">
        <v>170</v>
      </c>
      <c r="AR2739" s="33">
        <v>450.0</v>
      </c>
      <c r="AS2739" s="42"/>
      <c r="AT2739" s="42"/>
      <c r="AU2739" s="42"/>
      <c r="AV2739" s="42"/>
      <c r="AW2739" s="42"/>
      <c r="AX2739" s="5"/>
      <c r="AY2739" s="33"/>
      <c r="AZ2739" s="33" t="s">
        <v>16857</v>
      </c>
      <c r="BA2739" s="5"/>
      <c r="BB2739" s="5"/>
      <c r="BC2739" s="5" t="s">
        <v>16858</v>
      </c>
      <c r="BD2739" s="33" t="s">
        <v>173</v>
      </c>
      <c r="BE2739" s="41"/>
      <c r="BF2739" s="35"/>
      <c r="BG2739" s="33" t="s">
        <v>169</v>
      </c>
      <c r="BH2739" s="5"/>
      <c r="BI2739" s="33">
        <v>450.0</v>
      </c>
      <c r="BJ2739" s="33" t="s">
        <v>170</v>
      </c>
      <c r="BK2739" s="5"/>
      <c r="BL2739" s="5">
        <f t="shared" si="5"/>
        <v>5991.75</v>
      </c>
      <c r="BM2739" s="5"/>
      <c r="BN2739" s="5"/>
      <c r="BO2739" s="42">
        <f t="shared" si="6"/>
        <v>5991.75</v>
      </c>
      <c r="BP2739" s="44"/>
      <c r="BQ2739" s="45"/>
      <c r="BR2739" s="47"/>
      <c r="BS2739" s="45"/>
      <c r="BT2739" s="37"/>
      <c r="BU2739" s="5"/>
      <c r="BV2739" s="38"/>
      <c r="BW2739" s="48"/>
      <c r="BX2739" s="44"/>
      <c r="BY2739" s="44"/>
      <c r="BZ2739" s="33" t="s">
        <v>131</v>
      </c>
      <c r="CA2739" s="5"/>
      <c r="CB2739" s="5"/>
      <c r="CC2739" s="33" t="s">
        <v>177</v>
      </c>
      <c r="CD2739" s="5"/>
      <c r="CE2739" s="5"/>
      <c r="CF2739" s="33" t="s">
        <v>178</v>
      </c>
      <c r="CG2739" s="33" t="s">
        <v>16859</v>
      </c>
      <c r="CH2739" s="5"/>
      <c r="CI2739" s="5"/>
      <c r="CJ2739" s="5"/>
      <c r="CK2739" s="33"/>
      <c r="CL2739" s="49">
        <v>44946.0</v>
      </c>
      <c r="CM2739" s="33" t="s">
        <v>180</v>
      </c>
      <c r="CN2739" s="5"/>
      <c r="CO2739" s="33">
        <v>3.0</v>
      </c>
      <c r="CP2739" s="33" t="s">
        <v>181</v>
      </c>
      <c r="CQ2739" s="50" t="str">
        <f t="shared" si="7"/>
        <v>30/03/1961</v>
      </c>
      <c r="CR2739" s="33" t="s">
        <v>182</v>
      </c>
      <c r="CS2739" s="33">
        <v>7.0</v>
      </c>
      <c r="CT2739" s="33">
        <v>3.0</v>
      </c>
      <c r="CU2739" s="33">
        <v>28.0</v>
      </c>
      <c r="CV2739" s="33">
        <v>1664.0</v>
      </c>
      <c r="CW2739" s="5"/>
      <c r="CX2739" s="5"/>
      <c r="CY2739" s="33">
        <v>-99.851083</v>
      </c>
      <c r="CZ2739" s="33">
        <v>20.639935</v>
      </c>
      <c r="DA2739" s="33">
        <v>4.4219266E9</v>
      </c>
      <c r="DB2739" s="33">
        <v>1.0</v>
      </c>
      <c r="DC2739" s="33" t="s">
        <v>15501</v>
      </c>
      <c r="DD2739" s="33">
        <v>2023.0</v>
      </c>
      <c r="DE2739" s="33" t="s">
        <v>184</v>
      </c>
      <c r="DF2739" s="33"/>
      <c r="DG2739" s="33" t="s">
        <v>185</v>
      </c>
      <c r="DH2739" s="33" t="s">
        <v>186</v>
      </c>
      <c r="DI2739" s="5"/>
      <c r="DJ2739" s="5"/>
    </row>
    <row r="2740">
      <c r="A2740" s="33" t="s">
        <v>16860</v>
      </c>
      <c r="B2740" s="34">
        <v>44957.0</v>
      </c>
      <c r="C2740" s="35" t="s">
        <v>137</v>
      </c>
      <c r="D2740" s="35" t="s">
        <v>139</v>
      </c>
      <c r="E2740" s="35" t="s">
        <v>142</v>
      </c>
      <c r="F2740" s="36" t="s">
        <v>144</v>
      </c>
      <c r="G2740" s="33" t="s">
        <v>16861</v>
      </c>
      <c r="H2740" s="33" t="s">
        <v>498</v>
      </c>
      <c r="I2740" s="33" t="s">
        <v>374</v>
      </c>
      <c r="J2740" s="33" t="s">
        <v>190</v>
      </c>
      <c r="K2740" s="35" t="s">
        <v>421</v>
      </c>
      <c r="L2740" s="33" t="s">
        <v>16862</v>
      </c>
      <c r="M2740" s="33" t="s">
        <v>15661</v>
      </c>
      <c r="N2740" s="33" t="s">
        <v>15496</v>
      </c>
      <c r="O2740" s="5"/>
      <c r="P2740" s="35" t="s">
        <v>234</v>
      </c>
      <c r="Q2740" s="35" t="s">
        <v>15496</v>
      </c>
      <c r="R2740" s="33">
        <v>76670.0</v>
      </c>
      <c r="S2740" s="37"/>
      <c r="T2740" s="33"/>
      <c r="U2740" s="33">
        <v>7.71</v>
      </c>
      <c r="V2740" s="33" t="s">
        <v>154</v>
      </c>
      <c r="W2740" s="33"/>
      <c r="X2740" s="33"/>
      <c r="Y2740" s="5"/>
      <c r="Z2740" s="5"/>
      <c r="AA2740" s="33">
        <v>1.0</v>
      </c>
      <c r="AB2740" s="33"/>
      <c r="AC2740" s="33">
        <v>1.0</v>
      </c>
      <c r="AD2740" s="5"/>
      <c r="AE2740" s="5"/>
      <c r="AF2740" s="5"/>
      <c r="AG2740" s="16"/>
      <c r="AH2740" s="38" t="str">
        <f t="shared" si="1"/>
        <v/>
      </c>
      <c r="AI2740" s="39">
        <f t="shared" si="2"/>
        <v>1</v>
      </c>
      <c r="AJ2740" s="37" t="str">
        <f t="shared" si="3"/>
        <v/>
      </c>
      <c r="AK2740" s="41" t="str">
        <f t="shared" si="4"/>
        <v/>
      </c>
      <c r="AL2740" s="35" t="s">
        <v>234</v>
      </c>
      <c r="AM2740" s="33" t="s">
        <v>234</v>
      </c>
      <c r="AN2740" s="33" t="s">
        <v>234</v>
      </c>
      <c r="AO2740" s="41"/>
      <c r="AP2740" s="33" t="s">
        <v>169</v>
      </c>
      <c r="AQ2740" s="33" t="s">
        <v>170</v>
      </c>
      <c r="AR2740" s="33">
        <v>450.0</v>
      </c>
      <c r="AS2740" s="42"/>
      <c r="AT2740" s="42"/>
      <c r="AU2740" s="42"/>
      <c r="AV2740" s="42"/>
      <c r="AW2740" s="42"/>
      <c r="AX2740" s="5"/>
      <c r="AY2740" s="33"/>
      <c r="AZ2740" s="33" t="s">
        <v>16863</v>
      </c>
      <c r="BA2740" s="5"/>
      <c r="BB2740" s="5"/>
      <c r="BC2740" s="5" t="s">
        <v>16864</v>
      </c>
      <c r="BD2740" s="33" t="s">
        <v>173</v>
      </c>
      <c r="BE2740" s="41"/>
      <c r="BF2740" s="35"/>
      <c r="BG2740" s="33" t="s">
        <v>169</v>
      </c>
      <c r="BH2740" s="5"/>
      <c r="BI2740" s="33">
        <v>450.0</v>
      </c>
      <c r="BJ2740" s="33" t="s">
        <v>170</v>
      </c>
      <c r="BK2740" s="5"/>
      <c r="BL2740" s="5">
        <f t="shared" si="5"/>
        <v>5991.75</v>
      </c>
      <c r="BM2740" s="5"/>
      <c r="BN2740" s="5"/>
      <c r="BO2740" s="42">
        <f t="shared" si="6"/>
        <v>5991.75</v>
      </c>
      <c r="BP2740" s="44"/>
      <c r="BQ2740" s="45"/>
      <c r="BR2740" s="47"/>
      <c r="BS2740" s="45"/>
      <c r="BT2740" s="37"/>
      <c r="BU2740" s="5"/>
      <c r="BV2740" s="38"/>
      <c r="BW2740" s="48"/>
      <c r="BX2740" s="44"/>
      <c r="BY2740" s="44"/>
      <c r="BZ2740" s="33" t="s">
        <v>131</v>
      </c>
      <c r="CA2740" s="5"/>
      <c r="CB2740" s="5"/>
      <c r="CC2740" s="33" t="s">
        <v>177</v>
      </c>
      <c r="CD2740" s="5"/>
      <c r="CE2740" s="5"/>
      <c r="CF2740" s="33" t="s">
        <v>178</v>
      </c>
      <c r="CG2740" s="33" t="s">
        <v>16865</v>
      </c>
      <c r="CH2740" s="5"/>
      <c r="CI2740" s="5"/>
      <c r="CJ2740" s="5"/>
      <c r="CK2740" s="33"/>
      <c r="CL2740" s="49">
        <v>44946.0</v>
      </c>
      <c r="CM2740" s="33" t="s">
        <v>180</v>
      </c>
      <c r="CN2740" s="5"/>
      <c r="CO2740" s="33">
        <v>3.0</v>
      </c>
      <c r="CP2740" s="33" t="s">
        <v>181</v>
      </c>
      <c r="CQ2740" s="50" t="str">
        <f t="shared" si="7"/>
        <v>17/09/1938</v>
      </c>
      <c r="CR2740" s="33" t="s">
        <v>182</v>
      </c>
      <c r="CS2740" s="33">
        <v>7.0</v>
      </c>
      <c r="CT2740" s="33">
        <v>5.0</v>
      </c>
      <c r="CU2740" s="33">
        <v>28.0</v>
      </c>
      <c r="CV2740" s="33">
        <v>1664.0</v>
      </c>
      <c r="CW2740" s="5"/>
      <c r="CX2740" s="5"/>
      <c r="CY2740" s="33">
        <v>-99.851855</v>
      </c>
      <c r="CZ2740" s="33">
        <v>20.637897</v>
      </c>
      <c r="DA2740" s="33">
        <v>4.4219266E9</v>
      </c>
      <c r="DB2740" s="33">
        <v>1.0</v>
      </c>
      <c r="DC2740" s="33" t="s">
        <v>15501</v>
      </c>
      <c r="DD2740" s="33">
        <v>2023.0</v>
      </c>
      <c r="DE2740" s="33" t="s">
        <v>184</v>
      </c>
      <c r="DF2740" s="33"/>
      <c r="DG2740" s="33" t="s">
        <v>185</v>
      </c>
      <c r="DH2740" s="33" t="s">
        <v>186</v>
      </c>
      <c r="DI2740" s="5"/>
      <c r="DJ2740" s="5"/>
    </row>
    <row r="2741">
      <c r="A2741" s="33" t="s">
        <v>16866</v>
      </c>
      <c r="B2741" s="34">
        <v>44957.0</v>
      </c>
      <c r="C2741" s="35" t="s">
        <v>137</v>
      </c>
      <c r="D2741" s="35" t="s">
        <v>139</v>
      </c>
      <c r="E2741" s="35" t="s">
        <v>142</v>
      </c>
      <c r="F2741" s="36" t="s">
        <v>144</v>
      </c>
      <c r="G2741" s="33" t="s">
        <v>16867</v>
      </c>
      <c r="H2741" s="33" t="s">
        <v>672</v>
      </c>
      <c r="I2741" s="33" t="s">
        <v>190</v>
      </c>
      <c r="J2741" s="33" t="s">
        <v>374</v>
      </c>
      <c r="K2741" s="35" t="s">
        <v>421</v>
      </c>
      <c r="L2741" s="33" t="s">
        <v>232</v>
      </c>
      <c r="M2741" s="33" t="s">
        <v>8450</v>
      </c>
      <c r="N2741" s="33" t="s">
        <v>15496</v>
      </c>
      <c r="O2741" s="5"/>
      <c r="P2741" s="35" t="s">
        <v>234</v>
      </c>
      <c r="Q2741" s="35" t="s">
        <v>15496</v>
      </c>
      <c r="R2741" s="33">
        <v>76667.0</v>
      </c>
      <c r="S2741" s="37"/>
      <c r="T2741" s="33"/>
      <c r="U2741" s="33">
        <v>4.83</v>
      </c>
      <c r="V2741" s="33" t="s">
        <v>154</v>
      </c>
      <c r="W2741" s="33"/>
      <c r="X2741" s="33"/>
      <c r="Y2741" s="5"/>
      <c r="Z2741" s="5"/>
      <c r="AA2741" s="33">
        <v>1.0</v>
      </c>
      <c r="AB2741" s="33"/>
      <c r="AC2741" s="33">
        <v>1.0</v>
      </c>
      <c r="AD2741" s="5"/>
      <c r="AE2741" s="5"/>
      <c r="AF2741" s="5"/>
      <c r="AG2741" s="16"/>
      <c r="AH2741" s="38" t="str">
        <f t="shared" si="1"/>
        <v/>
      </c>
      <c r="AI2741" s="39">
        <f t="shared" si="2"/>
        <v>1</v>
      </c>
      <c r="AJ2741" s="37" t="str">
        <f t="shared" si="3"/>
        <v/>
      </c>
      <c r="AK2741" s="41" t="str">
        <f t="shared" si="4"/>
        <v/>
      </c>
      <c r="AL2741" s="35" t="s">
        <v>234</v>
      </c>
      <c r="AM2741" s="33" t="s">
        <v>234</v>
      </c>
      <c r="AN2741" s="33" t="s">
        <v>234</v>
      </c>
      <c r="AO2741" s="41"/>
      <c r="AP2741" s="33" t="s">
        <v>169</v>
      </c>
      <c r="AQ2741" s="33" t="s">
        <v>170</v>
      </c>
      <c r="AR2741" s="33">
        <v>450.0</v>
      </c>
      <c r="AS2741" s="42"/>
      <c r="AT2741" s="42"/>
      <c r="AU2741" s="42"/>
      <c r="AV2741" s="42"/>
      <c r="AW2741" s="42"/>
      <c r="AX2741" s="5"/>
      <c r="AY2741" s="33"/>
      <c r="AZ2741" s="33" t="s">
        <v>16868</v>
      </c>
      <c r="BA2741" s="5"/>
      <c r="BB2741" s="5"/>
      <c r="BC2741" s="5" t="s">
        <v>16869</v>
      </c>
      <c r="BD2741" s="33" t="s">
        <v>173</v>
      </c>
      <c r="BE2741" s="41"/>
      <c r="BF2741" s="35"/>
      <c r="BG2741" s="33" t="s">
        <v>169</v>
      </c>
      <c r="BH2741" s="5"/>
      <c r="BI2741" s="33">
        <v>450.0</v>
      </c>
      <c r="BJ2741" s="33" t="s">
        <v>170</v>
      </c>
      <c r="BK2741" s="5"/>
      <c r="BL2741" s="5">
        <f t="shared" si="5"/>
        <v>5991.75</v>
      </c>
      <c r="BM2741" s="5"/>
      <c r="BN2741" s="5"/>
      <c r="BO2741" s="42">
        <f t="shared" si="6"/>
        <v>5991.75</v>
      </c>
      <c r="BP2741" s="44"/>
      <c r="BQ2741" s="45"/>
      <c r="BR2741" s="47"/>
      <c r="BS2741" s="45"/>
      <c r="BT2741" s="37"/>
      <c r="BU2741" s="5"/>
      <c r="BV2741" s="38"/>
      <c r="BW2741" s="48"/>
      <c r="BX2741" s="44"/>
      <c r="BY2741" s="44"/>
      <c r="BZ2741" s="33" t="s">
        <v>131</v>
      </c>
      <c r="CA2741" s="5"/>
      <c r="CB2741" s="5"/>
      <c r="CC2741" s="33" t="s">
        <v>177</v>
      </c>
      <c r="CD2741" s="5"/>
      <c r="CE2741" s="5"/>
      <c r="CF2741" s="33" t="s">
        <v>178</v>
      </c>
      <c r="CG2741" s="33" t="s">
        <v>16870</v>
      </c>
      <c r="CH2741" s="5"/>
      <c r="CI2741" s="5"/>
      <c r="CJ2741" s="5"/>
      <c r="CK2741" s="33"/>
      <c r="CL2741" s="49">
        <v>44946.0</v>
      </c>
      <c r="CM2741" s="33" t="s">
        <v>180</v>
      </c>
      <c r="CN2741" s="5"/>
      <c r="CO2741" s="33">
        <v>3.0</v>
      </c>
      <c r="CP2741" s="33" t="s">
        <v>181</v>
      </c>
      <c r="CQ2741" s="50" t="str">
        <f t="shared" si="7"/>
        <v>22/09/1957</v>
      </c>
      <c r="CR2741" s="33" t="s">
        <v>182</v>
      </c>
      <c r="CS2741" s="33">
        <v>7.0</v>
      </c>
      <c r="CT2741" s="33">
        <v>5.0</v>
      </c>
      <c r="CU2741" s="33">
        <v>28.0</v>
      </c>
      <c r="CV2741" s="33">
        <v>1664.0</v>
      </c>
      <c r="CW2741" s="5"/>
      <c r="CX2741" s="5"/>
      <c r="CY2741" s="33">
        <v>-99.849768</v>
      </c>
      <c r="CZ2741" s="33">
        <v>20.641586</v>
      </c>
      <c r="DA2741" s="33">
        <v>4.4219266E9</v>
      </c>
      <c r="DB2741" s="33">
        <v>1.0</v>
      </c>
      <c r="DC2741" s="33" t="s">
        <v>15501</v>
      </c>
      <c r="DD2741" s="33">
        <v>2023.0</v>
      </c>
      <c r="DE2741" s="33" t="s">
        <v>184</v>
      </c>
      <c r="DF2741" s="33"/>
      <c r="DG2741" s="33" t="s">
        <v>185</v>
      </c>
      <c r="DH2741" s="33" t="s">
        <v>186</v>
      </c>
      <c r="DI2741" s="5"/>
      <c r="DJ2741" s="5"/>
    </row>
    <row r="2742">
      <c r="A2742" s="33" t="s">
        <v>16871</v>
      </c>
      <c r="B2742" s="34">
        <v>44957.0</v>
      </c>
      <c r="C2742" s="35" t="s">
        <v>137</v>
      </c>
      <c r="D2742" s="35" t="s">
        <v>139</v>
      </c>
      <c r="E2742" s="35" t="s">
        <v>142</v>
      </c>
      <c r="F2742" s="36" t="s">
        <v>144</v>
      </c>
      <c r="G2742" s="33" t="s">
        <v>16872</v>
      </c>
      <c r="H2742" s="33" t="s">
        <v>6395</v>
      </c>
      <c r="I2742" s="33" t="s">
        <v>2714</v>
      </c>
      <c r="J2742" s="33" t="s">
        <v>15737</v>
      </c>
      <c r="K2742" s="35" t="s">
        <v>421</v>
      </c>
      <c r="L2742" s="33" t="s">
        <v>1520</v>
      </c>
      <c r="M2742" s="33" t="s">
        <v>8450</v>
      </c>
      <c r="N2742" s="33" t="s">
        <v>2267</v>
      </c>
      <c r="O2742" s="5"/>
      <c r="P2742" s="35" t="s">
        <v>234</v>
      </c>
      <c r="Q2742" s="35" t="s">
        <v>15496</v>
      </c>
      <c r="R2742" s="33">
        <v>76650.0</v>
      </c>
      <c r="S2742" s="37"/>
      <c r="T2742" s="33"/>
      <c r="U2742" s="33">
        <v>9.81</v>
      </c>
      <c r="V2742" s="33" t="s">
        <v>154</v>
      </c>
      <c r="W2742" s="33"/>
      <c r="X2742" s="33"/>
      <c r="Y2742" s="5"/>
      <c r="Z2742" s="5"/>
      <c r="AA2742" s="33">
        <v>1.0</v>
      </c>
      <c r="AB2742" s="33"/>
      <c r="AC2742" s="33">
        <v>1.0</v>
      </c>
      <c r="AD2742" s="5"/>
      <c r="AE2742" s="5"/>
      <c r="AF2742" s="5"/>
      <c r="AG2742" s="16"/>
      <c r="AH2742" s="38" t="str">
        <f t="shared" si="1"/>
        <v/>
      </c>
      <c r="AI2742" s="39" t="str">
        <f t="shared" si="2"/>
        <v/>
      </c>
      <c r="AJ2742" s="37" t="str">
        <f t="shared" si="3"/>
        <v/>
      </c>
      <c r="AK2742" s="41" t="str">
        <f t="shared" si="4"/>
        <v/>
      </c>
      <c r="AL2742" s="35" t="s">
        <v>234</v>
      </c>
      <c r="AM2742" s="33" t="s">
        <v>234</v>
      </c>
      <c r="AN2742" s="33" t="s">
        <v>234</v>
      </c>
      <c r="AO2742" s="41"/>
      <c r="AP2742" s="33" t="s">
        <v>169</v>
      </c>
      <c r="AQ2742" s="33" t="s">
        <v>170</v>
      </c>
      <c r="AR2742" s="33">
        <v>450.0</v>
      </c>
      <c r="AS2742" s="42"/>
      <c r="AT2742" s="42"/>
      <c r="AU2742" s="42"/>
      <c r="AV2742" s="42"/>
      <c r="AW2742" s="42"/>
      <c r="AX2742" s="5"/>
      <c r="AY2742" s="33"/>
      <c r="AZ2742" s="33" t="s">
        <v>16873</v>
      </c>
      <c r="BA2742" s="5"/>
      <c r="BB2742" s="5"/>
      <c r="BC2742" s="5" t="s">
        <v>16874</v>
      </c>
      <c r="BD2742" s="33" t="s">
        <v>173</v>
      </c>
      <c r="BE2742" s="41"/>
      <c r="BF2742" s="35"/>
      <c r="BG2742" s="33" t="s">
        <v>169</v>
      </c>
      <c r="BH2742" s="5"/>
      <c r="BI2742" s="33">
        <v>450.0</v>
      </c>
      <c r="BJ2742" s="33" t="s">
        <v>170</v>
      </c>
      <c r="BK2742" s="5"/>
      <c r="BL2742" s="5">
        <f t="shared" si="5"/>
        <v>5991.75</v>
      </c>
      <c r="BM2742" s="5"/>
      <c r="BN2742" s="5"/>
      <c r="BO2742" s="42">
        <f t="shared" si="6"/>
        <v>5991.75</v>
      </c>
      <c r="BP2742" s="44"/>
      <c r="BQ2742" s="45"/>
      <c r="BR2742" s="47"/>
      <c r="BS2742" s="45"/>
      <c r="BT2742" s="37"/>
      <c r="BU2742" s="5"/>
      <c r="BV2742" s="38"/>
      <c r="BW2742" s="48"/>
      <c r="BX2742" s="44"/>
      <c r="BY2742" s="44"/>
      <c r="BZ2742" s="33" t="s">
        <v>131</v>
      </c>
      <c r="CA2742" s="5"/>
      <c r="CB2742" s="5"/>
      <c r="CC2742" s="33" t="s">
        <v>177</v>
      </c>
      <c r="CD2742" s="5"/>
      <c r="CE2742" s="5"/>
      <c r="CF2742" s="33" t="s">
        <v>178</v>
      </c>
      <c r="CG2742" s="33" t="s">
        <v>16875</v>
      </c>
      <c r="CH2742" s="5"/>
      <c r="CI2742" s="5"/>
      <c r="CJ2742" s="5"/>
      <c r="CK2742" s="33"/>
      <c r="CL2742" s="49">
        <v>44946.0</v>
      </c>
      <c r="CM2742" s="33" t="s">
        <v>180</v>
      </c>
      <c r="CN2742" s="5"/>
      <c r="CO2742" s="33">
        <v>3.0</v>
      </c>
      <c r="CP2742" s="33" t="s">
        <v>181</v>
      </c>
      <c r="CQ2742" s="50" t="str">
        <f t="shared" si="7"/>
        <v>17/12/1987</v>
      </c>
      <c r="CR2742" s="33" t="s">
        <v>182</v>
      </c>
      <c r="CS2742" s="33">
        <v>7.0</v>
      </c>
      <c r="CT2742" s="33">
        <v>5.0</v>
      </c>
      <c r="CU2742" s="33">
        <v>28.0</v>
      </c>
      <c r="CV2742" s="33">
        <v>1664.0</v>
      </c>
      <c r="CW2742" s="5"/>
      <c r="CX2742" s="5"/>
      <c r="CY2742" s="33">
        <v>-99.835129</v>
      </c>
      <c r="CZ2742" s="33">
        <v>20.64246</v>
      </c>
      <c r="DA2742" s="33">
        <v>4.41204119E9</v>
      </c>
      <c r="DB2742" s="33">
        <v>2.0</v>
      </c>
      <c r="DC2742" s="33" t="s">
        <v>15501</v>
      </c>
      <c r="DD2742" s="33">
        <v>2023.0</v>
      </c>
      <c r="DE2742" s="33" t="s">
        <v>184</v>
      </c>
      <c r="DF2742" s="33"/>
      <c r="DG2742" s="33" t="s">
        <v>185</v>
      </c>
      <c r="DH2742" s="33" t="s">
        <v>186</v>
      </c>
      <c r="DI2742" s="5"/>
      <c r="DJ2742" s="5"/>
    </row>
    <row r="2743">
      <c r="A2743" s="33" t="s">
        <v>16876</v>
      </c>
      <c r="B2743" s="34">
        <v>44956.0</v>
      </c>
      <c r="C2743" s="35" t="s">
        <v>137</v>
      </c>
      <c r="D2743" s="35" t="s">
        <v>139</v>
      </c>
      <c r="E2743" s="35" t="s">
        <v>142</v>
      </c>
      <c r="F2743" s="36" t="s">
        <v>144</v>
      </c>
      <c r="G2743" s="33" t="s">
        <v>16877</v>
      </c>
      <c r="H2743" s="33" t="s">
        <v>4675</v>
      </c>
      <c r="I2743" s="33" t="s">
        <v>4749</v>
      </c>
      <c r="J2743" s="33" t="s">
        <v>4749</v>
      </c>
      <c r="K2743" s="35" t="s">
        <v>150</v>
      </c>
      <c r="L2743" s="33" t="s">
        <v>151</v>
      </c>
      <c r="M2743" s="5"/>
      <c r="N2743" s="33" t="s">
        <v>16878</v>
      </c>
      <c r="O2743" s="5"/>
      <c r="P2743" s="35" t="s">
        <v>236</v>
      </c>
      <c r="Q2743" s="35" t="s">
        <v>16878</v>
      </c>
      <c r="R2743" s="33">
        <v>76485.0</v>
      </c>
      <c r="S2743" s="37"/>
      <c r="T2743" s="33"/>
      <c r="U2743" s="33">
        <v>0.5</v>
      </c>
      <c r="V2743" s="33" t="s">
        <v>154</v>
      </c>
      <c r="W2743" s="33"/>
      <c r="X2743" s="33"/>
      <c r="Y2743" s="5"/>
      <c r="Z2743" s="5"/>
      <c r="AA2743" s="33">
        <v>1.0</v>
      </c>
      <c r="AB2743" s="33"/>
      <c r="AC2743" s="33">
        <v>1.0</v>
      </c>
      <c r="AD2743" s="5"/>
      <c r="AE2743" s="5"/>
      <c r="AF2743" s="5"/>
      <c r="AG2743" s="16"/>
      <c r="AH2743" s="38" t="str">
        <f t="shared" si="1"/>
        <v/>
      </c>
      <c r="AI2743" s="39" t="str">
        <f t="shared" si="2"/>
        <v/>
      </c>
      <c r="AJ2743" s="37" t="str">
        <f t="shared" si="3"/>
        <v/>
      </c>
      <c r="AK2743" s="41" t="str">
        <f t="shared" si="4"/>
        <v/>
      </c>
      <c r="AL2743" s="35" t="s">
        <v>236</v>
      </c>
      <c r="AM2743" s="33" t="s">
        <v>16878</v>
      </c>
      <c r="AN2743" s="33" t="s">
        <v>16878</v>
      </c>
      <c r="AO2743" s="41"/>
      <c r="AP2743" s="33" t="s">
        <v>169</v>
      </c>
      <c r="AQ2743" s="33" t="s">
        <v>170</v>
      </c>
      <c r="AR2743" s="33">
        <v>150.0</v>
      </c>
      <c r="AS2743" s="42"/>
      <c r="AT2743" s="42"/>
      <c r="AU2743" s="42"/>
      <c r="AV2743" s="42"/>
      <c r="AW2743" s="42"/>
      <c r="AX2743" s="5"/>
      <c r="AY2743" s="33"/>
      <c r="AZ2743" s="33" t="s">
        <v>16879</v>
      </c>
      <c r="BA2743" s="5"/>
      <c r="BB2743" s="5"/>
      <c r="BC2743" s="5" t="s">
        <v>16880</v>
      </c>
      <c r="BD2743" s="33" t="s">
        <v>173</v>
      </c>
      <c r="BE2743" s="41"/>
      <c r="BF2743" s="35"/>
      <c r="BG2743" s="33" t="s">
        <v>169</v>
      </c>
      <c r="BH2743" s="5"/>
      <c r="BI2743" s="33">
        <v>150.0</v>
      </c>
      <c r="BJ2743" s="33" t="s">
        <v>170</v>
      </c>
      <c r="BK2743" s="5"/>
      <c r="BL2743" s="5">
        <f t="shared" si="5"/>
        <v>1997.25</v>
      </c>
      <c r="BM2743" s="5"/>
      <c r="BN2743" s="5"/>
      <c r="BO2743" s="42">
        <f t="shared" si="6"/>
        <v>1997.25</v>
      </c>
      <c r="BP2743" s="44"/>
      <c r="BQ2743" s="45"/>
      <c r="BR2743" s="47"/>
      <c r="BS2743" s="45"/>
      <c r="BT2743" s="37"/>
      <c r="BU2743" s="5"/>
      <c r="BV2743" s="38"/>
      <c r="BW2743" s="48"/>
      <c r="BX2743" s="44"/>
      <c r="BY2743" s="44"/>
      <c r="BZ2743" s="33" t="s">
        <v>131</v>
      </c>
      <c r="CA2743" s="5"/>
      <c r="CB2743" s="5"/>
      <c r="CC2743" s="33" t="s">
        <v>177</v>
      </c>
      <c r="CD2743" s="5"/>
      <c r="CE2743" s="5"/>
      <c r="CF2743" s="33" t="s">
        <v>178</v>
      </c>
      <c r="CG2743" s="33" t="s">
        <v>16881</v>
      </c>
      <c r="CH2743" s="5"/>
      <c r="CI2743" s="5"/>
      <c r="CJ2743" s="5"/>
      <c r="CK2743" s="33"/>
      <c r="CL2743" s="49">
        <v>44989.0</v>
      </c>
      <c r="CM2743" s="33" t="s">
        <v>180</v>
      </c>
      <c r="CN2743" s="5"/>
      <c r="CO2743" s="33">
        <v>0.5</v>
      </c>
      <c r="CP2743" s="33" t="s">
        <v>181</v>
      </c>
      <c r="CQ2743" s="50" t="str">
        <f t="shared" si="7"/>
        <v>25/05/1979</v>
      </c>
      <c r="CR2743" s="33" t="s">
        <v>182</v>
      </c>
      <c r="CS2743" s="33">
        <v>13.0</v>
      </c>
      <c r="CT2743" s="33">
        <v>5.0</v>
      </c>
      <c r="CU2743" s="33">
        <v>25.0</v>
      </c>
      <c r="CV2743" s="33">
        <v>1166.0</v>
      </c>
      <c r="CW2743" s="5"/>
      <c r="CX2743" s="5"/>
      <c r="CY2743" s="33">
        <v>-99.8032817</v>
      </c>
      <c r="CZ2743" s="33">
        <v>21.1541333</v>
      </c>
      <c r="DA2743" s="33">
        <v>4.4219266E9</v>
      </c>
      <c r="DB2743" s="33">
        <v>1.0</v>
      </c>
      <c r="DC2743" s="33" t="s">
        <v>16882</v>
      </c>
      <c r="DD2743" s="33">
        <v>2023.0</v>
      </c>
      <c r="DE2743" s="33" t="s">
        <v>184</v>
      </c>
      <c r="DF2743" s="33"/>
      <c r="DG2743" s="33" t="s">
        <v>185</v>
      </c>
      <c r="DH2743" s="33" t="s">
        <v>186</v>
      </c>
      <c r="DI2743" s="5"/>
      <c r="DJ2743" s="5"/>
    </row>
    <row r="2744">
      <c r="A2744" s="33" t="s">
        <v>16883</v>
      </c>
      <c r="B2744" s="34">
        <v>44956.0</v>
      </c>
      <c r="C2744" s="35" t="s">
        <v>137</v>
      </c>
      <c r="D2744" s="35" t="s">
        <v>139</v>
      </c>
      <c r="E2744" s="35" t="s">
        <v>142</v>
      </c>
      <c r="F2744" s="36" t="s">
        <v>144</v>
      </c>
      <c r="G2744" s="33" t="s">
        <v>16884</v>
      </c>
      <c r="H2744" s="33" t="s">
        <v>16885</v>
      </c>
      <c r="I2744" s="33" t="s">
        <v>4749</v>
      </c>
      <c r="J2744" s="33" t="s">
        <v>4749</v>
      </c>
      <c r="K2744" s="35" t="s">
        <v>150</v>
      </c>
      <c r="L2744" s="33" t="s">
        <v>151</v>
      </c>
      <c r="M2744" s="5"/>
      <c r="N2744" s="33" t="s">
        <v>16878</v>
      </c>
      <c r="O2744" s="5"/>
      <c r="P2744" s="35" t="s">
        <v>236</v>
      </c>
      <c r="Q2744" s="35" t="s">
        <v>16878</v>
      </c>
      <c r="R2744" s="33">
        <v>76485.0</v>
      </c>
      <c r="S2744" s="37"/>
      <c r="T2744" s="33"/>
      <c r="U2744" s="33">
        <v>1.0</v>
      </c>
      <c r="V2744" s="33" t="s">
        <v>154</v>
      </c>
      <c r="W2744" s="33"/>
      <c r="X2744" s="33"/>
      <c r="Y2744" s="5"/>
      <c r="Z2744" s="5"/>
      <c r="AA2744" s="33">
        <v>1.0</v>
      </c>
      <c r="AB2744" s="33"/>
      <c r="AC2744" s="33">
        <v>1.0</v>
      </c>
      <c r="AD2744" s="5"/>
      <c r="AE2744" s="5"/>
      <c r="AF2744" s="5"/>
      <c r="AG2744" s="16"/>
      <c r="AH2744" s="38" t="str">
        <f t="shared" si="1"/>
        <v/>
      </c>
      <c r="AI2744" s="39" t="str">
        <f t="shared" si="2"/>
        <v/>
      </c>
      <c r="AJ2744" s="37" t="str">
        <f t="shared" si="3"/>
        <v/>
      </c>
      <c r="AK2744" s="41" t="str">
        <f t="shared" si="4"/>
        <v/>
      </c>
      <c r="AL2744" s="35" t="s">
        <v>236</v>
      </c>
      <c r="AM2744" s="33" t="s">
        <v>16878</v>
      </c>
      <c r="AN2744" s="33" t="s">
        <v>16878</v>
      </c>
      <c r="AO2744" s="41"/>
      <c r="AP2744" s="33" t="s">
        <v>169</v>
      </c>
      <c r="AQ2744" s="33" t="s">
        <v>170</v>
      </c>
      <c r="AR2744" s="33">
        <v>150.0</v>
      </c>
      <c r="AS2744" s="42"/>
      <c r="AT2744" s="42"/>
      <c r="AU2744" s="42"/>
      <c r="AV2744" s="42"/>
      <c r="AW2744" s="42"/>
      <c r="AX2744" s="5"/>
      <c r="AY2744" s="33"/>
      <c r="AZ2744" s="33" t="s">
        <v>16886</v>
      </c>
      <c r="BA2744" s="5"/>
      <c r="BB2744" s="5"/>
      <c r="BC2744" s="5" t="s">
        <v>16887</v>
      </c>
      <c r="BD2744" s="33" t="s">
        <v>173</v>
      </c>
      <c r="BE2744" s="41"/>
      <c r="BF2744" s="35"/>
      <c r="BG2744" s="33" t="s">
        <v>169</v>
      </c>
      <c r="BH2744" s="5"/>
      <c r="BI2744" s="33">
        <v>150.0</v>
      </c>
      <c r="BJ2744" s="33" t="s">
        <v>170</v>
      </c>
      <c r="BK2744" s="5"/>
      <c r="BL2744" s="5">
        <f t="shared" si="5"/>
        <v>1997.25</v>
      </c>
      <c r="BM2744" s="5"/>
      <c r="BN2744" s="5"/>
      <c r="BO2744" s="42">
        <f t="shared" si="6"/>
        <v>1997.25</v>
      </c>
      <c r="BP2744" s="44"/>
      <c r="BQ2744" s="45"/>
      <c r="BR2744" s="47"/>
      <c r="BS2744" s="45"/>
      <c r="BT2744" s="37"/>
      <c r="BU2744" s="5"/>
      <c r="BV2744" s="38"/>
      <c r="BW2744" s="48"/>
      <c r="BX2744" s="44"/>
      <c r="BY2744" s="44"/>
      <c r="BZ2744" s="33" t="s">
        <v>131</v>
      </c>
      <c r="CA2744" s="5"/>
      <c r="CB2744" s="5"/>
      <c r="CC2744" s="33" t="s">
        <v>177</v>
      </c>
      <c r="CD2744" s="5"/>
      <c r="CE2744" s="5"/>
      <c r="CF2744" s="33" t="s">
        <v>178</v>
      </c>
      <c r="CG2744" s="33" t="s">
        <v>16888</v>
      </c>
      <c r="CH2744" s="5"/>
      <c r="CI2744" s="5"/>
      <c r="CJ2744" s="5"/>
      <c r="CK2744" s="33"/>
      <c r="CL2744" s="49">
        <v>44989.0</v>
      </c>
      <c r="CM2744" s="33" t="s">
        <v>180</v>
      </c>
      <c r="CN2744" s="5"/>
      <c r="CO2744" s="33">
        <v>1.0</v>
      </c>
      <c r="CP2744" s="33" t="s">
        <v>181</v>
      </c>
      <c r="CQ2744" s="50" t="str">
        <f t="shared" si="7"/>
        <v>02/05/1990</v>
      </c>
      <c r="CR2744" s="33" t="s">
        <v>182</v>
      </c>
      <c r="CS2744" s="33">
        <v>13.0</v>
      </c>
      <c r="CT2744" s="33">
        <v>5.0</v>
      </c>
      <c r="CU2744" s="33">
        <v>25.0</v>
      </c>
      <c r="CV2744" s="33">
        <v>1166.0</v>
      </c>
      <c r="CW2744" s="5"/>
      <c r="CX2744" s="5"/>
      <c r="CY2744" s="33">
        <v>-99.8032817</v>
      </c>
      <c r="CZ2744" s="33">
        <v>21.1541333</v>
      </c>
      <c r="DA2744" s="33">
        <v>4.4219266E9</v>
      </c>
      <c r="DB2744" s="33">
        <v>1.0</v>
      </c>
      <c r="DC2744" s="33" t="s">
        <v>16882</v>
      </c>
      <c r="DD2744" s="33">
        <v>2023.0</v>
      </c>
      <c r="DE2744" s="33" t="s">
        <v>184</v>
      </c>
      <c r="DF2744" s="33"/>
      <c r="DG2744" s="33" t="s">
        <v>185</v>
      </c>
      <c r="DH2744" s="33" t="s">
        <v>186</v>
      </c>
      <c r="DI2744" s="5"/>
      <c r="DJ2744" s="5"/>
    </row>
    <row r="2745">
      <c r="A2745" s="33" t="s">
        <v>16889</v>
      </c>
      <c r="B2745" s="34">
        <v>44956.0</v>
      </c>
      <c r="C2745" s="35" t="s">
        <v>137</v>
      </c>
      <c r="D2745" s="35" t="s">
        <v>139</v>
      </c>
      <c r="E2745" s="35" t="s">
        <v>142</v>
      </c>
      <c r="F2745" s="36" t="s">
        <v>144</v>
      </c>
      <c r="G2745" s="33" t="s">
        <v>16890</v>
      </c>
      <c r="H2745" s="33" t="s">
        <v>1648</v>
      </c>
      <c r="I2745" s="33" t="s">
        <v>4749</v>
      </c>
      <c r="J2745" s="33" t="s">
        <v>4749</v>
      </c>
      <c r="K2745" s="35" t="s">
        <v>150</v>
      </c>
      <c r="L2745" s="33" t="s">
        <v>151</v>
      </c>
      <c r="M2745" s="5"/>
      <c r="N2745" s="33" t="s">
        <v>16878</v>
      </c>
      <c r="O2745" s="5"/>
      <c r="P2745" s="35" t="s">
        <v>236</v>
      </c>
      <c r="Q2745" s="35" t="s">
        <v>16878</v>
      </c>
      <c r="R2745" s="33">
        <v>76490.0</v>
      </c>
      <c r="S2745" s="37"/>
      <c r="T2745" s="33"/>
      <c r="U2745" s="33">
        <v>0.5</v>
      </c>
      <c r="V2745" s="33" t="s">
        <v>154</v>
      </c>
      <c r="W2745" s="33"/>
      <c r="X2745" s="33"/>
      <c r="Y2745" s="5"/>
      <c r="Z2745" s="5"/>
      <c r="AA2745" s="33">
        <v>1.0</v>
      </c>
      <c r="AB2745" s="33"/>
      <c r="AC2745" s="33">
        <v>1.0</v>
      </c>
      <c r="AD2745" s="5"/>
      <c r="AE2745" s="5"/>
      <c r="AF2745" s="5"/>
      <c r="AG2745" s="16"/>
      <c r="AH2745" s="38" t="str">
        <f t="shared" si="1"/>
        <v/>
      </c>
      <c r="AI2745" s="39">
        <f t="shared" si="2"/>
        <v>1</v>
      </c>
      <c r="AJ2745" s="37" t="str">
        <f t="shared" si="3"/>
        <v/>
      </c>
      <c r="AK2745" s="41" t="str">
        <f t="shared" si="4"/>
        <v/>
      </c>
      <c r="AL2745" s="35" t="s">
        <v>236</v>
      </c>
      <c r="AM2745" s="33" t="s">
        <v>16878</v>
      </c>
      <c r="AN2745" s="33" t="s">
        <v>16878</v>
      </c>
      <c r="AO2745" s="41"/>
      <c r="AP2745" s="33" t="s">
        <v>169</v>
      </c>
      <c r="AQ2745" s="33" t="s">
        <v>170</v>
      </c>
      <c r="AR2745" s="33">
        <v>150.0</v>
      </c>
      <c r="AS2745" s="42"/>
      <c r="AT2745" s="42"/>
      <c r="AU2745" s="42"/>
      <c r="AV2745" s="42"/>
      <c r="AW2745" s="42"/>
      <c r="AX2745" s="5"/>
      <c r="AY2745" s="33"/>
      <c r="AZ2745" s="33" t="s">
        <v>16891</v>
      </c>
      <c r="BA2745" s="5"/>
      <c r="BB2745" s="5"/>
      <c r="BC2745" s="5" t="s">
        <v>16892</v>
      </c>
      <c r="BD2745" s="33" t="s">
        <v>173</v>
      </c>
      <c r="BE2745" s="41"/>
      <c r="BF2745" s="35"/>
      <c r="BG2745" s="33" t="s">
        <v>169</v>
      </c>
      <c r="BH2745" s="5"/>
      <c r="BI2745" s="33">
        <v>150.0</v>
      </c>
      <c r="BJ2745" s="33" t="s">
        <v>170</v>
      </c>
      <c r="BK2745" s="5"/>
      <c r="BL2745" s="5">
        <f t="shared" si="5"/>
        <v>1997.25</v>
      </c>
      <c r="BM2745" s="5"/>
      <c r="BN2745" s="5"/>
      <c r="BO2745" s="42">
        <f t="shared" si="6"/>
        <v>1997.25</v>
      </c>
      <c r="BP2745" s="44"/>
      <c r="BQ2745" s="45"/>
      <c r="BR2745" s="47"/>
      <c r="BS2745" s="45"/>
      <c r="BT2745" s="37"/>
      <c r="BU2745" s="5"/>
      <c r="BV2745" s="38"/>
      <c r="BW2745" s="48"/>
      <c r="BX2745" s="44"/>
      <c r="BY2745" s="44"/>
      <c r="BZ2745" s="33" t="s">
        <v>131</v>
      </c>
      <c r="CA2745" s="5"/>
      <c r="CB2745" s="5"/>
      <c r="CC2745" s="33" t="s">
        <v>177</v>
      </c>
      <c r="CD2745" s="5"/>
      <c r="CE2745" s="5"/>
      <c r="CF2745" s="33" t="s">
        <v>178</v>
      </c>
      <c r="CG2745" s="33" t="s">
        <v>16893</v>
      </c>
      <c r="CH2745" s="5"/>
      <c r="CI2745" s="5"/>
      <c r="CJ2745" s="5"/>
      <c r="CK2745" s="33"/>
      <c r="CL2745" s="49">
        <v>44989.0</v>
      </c>
      <c r="CM2745" s="33" t="s">
        <v>180</v>
      </c>
      <c r="CN2745" s="5"/>
      <c r="CO2745" s="33">
        <v>0.5</v>
      </c>
      <c r="CP2745" s="33" t="s">
        <v>181</v>
      </c>
      <c r="CQ2745" s="50" t="str">
        <f t="shared" si="7"/>
        <v>19/02/1962</v>
      </c>
      <c r="CR2745" s="33" t="s">
        <v>182</v>
      </c>
      <c r="CS2745" s="33">
        <v>13.0</v>
      </c>
      <c r="CT2745" s="33">
        <v>5.0</v>
      </c>
      <c r="CU2745" s="33">
        <v>25.0</v>
      </c>
      <c r="CV2745" s="33">
        <v>1166.0</v>
      </c>
      <c r="CW2745" s="5"/>
      <c r="CX2745" s="5"/>
      <c r="CY2745" s="33">
        <v>-99.8032817</v>
      </c>
      <c r="CZ2745" s="33">
        <v>21.1541333</v>
      </c>
      <c r="DA2745" s="33">
        <v>4.4219266E9</v>
      </c>
      <c r="DB2745" s="33">
        <v>1.0</v>
      </c>
      <c r="DC2745" s="33" t="s">
        <v>16882</v>
      </c>
      <c r="DD2745" s="33">
        <v>2023.0</v>
      </c>
      <c r="DE2745" s="33" t="s">
        <v>184</v>
      </c>
      <c r="DF2745" s="33"/>
      <c r="DG2745" s="33" t="s">
        <v>185</v>
      </c>
      <c r="DH2745" s="33" t="s">
        <v>186</v>
      </c>
      <c r="DI2745" s="5"/>
      <c r="DJ2745" s="5"/>
    </row>
    <row r="2746">
      <c r="A2746" s="33" t="s">
        <v>16894</v>
      </c>
      <c r="B2746" s="34">
        <v>44956.0</v>
      </c>
      <c r="C2746" s="35" t="s">
        <v>137</v>
      </c>
      <c r="D2746" s="35" t="s">
        <v>139</v>
      </c>
      <c r="E2746" s="35" t="s">
        <v>142</v>
      </c>
      <c r="F2746" s="36" t="s">
        <v>144</v>
      </c>
      <c r="G2746" s="33" t="s">
        <v>16895</v>
      </c>
      <c r="H2746" s="33" t="s">
        <v>2008</v>
      </c>
      <c r="I2746" s="33" t="s">
        <v>4749</v>
      </c>
      <c r="J2746" s="33" t="s">
        <v>4749</v>
      </c>
      <c r="K2746" s="35" t="s">
        <v>150</v>
      </c>
      <c r="L2746" s="33" t="s">
        <v>151</v>
      </c>
      <c r="M2746" s="5"/>
      <c r="N2746" s="33" t="s">
        <v>16878</v>
      </c>
      <c r="O2746" s="5"/>
      <c r="P2746" s="35" t="s">
        <v>236</v>
      </c>
      <c r="Q2746" s="35" t="s">
        <v>16878</v>
      </c>
      <c r="R2746" s="33">
        <v>76490.0</v>
      </c>
      <c r="S2746" s="37"/>
      <c r="T2746" s="33"/>
      <c r="U2746" s="33">
        <v>0.5</v>
      </c>
      <c r="V2746" s="33" t="s">
        <v>154</v>
      </c>
      <c r="W2746" s="33"/>
      <c r="X2746" s="33"/>
      <c r="Y2746" s="5"/>
      <c r="Z2746" s="5"/>
      <c r="AA2746" s="33">
        <v>1.0</v>
      </c>
      <c r="AB2746" s="33"/>
      <c r="AC2746" s="33">
        <v>1.0</v>
      </c>
      <c r="AD2746" s="5"/>
      <c r="AE2746" s="5"/>
      <c r="AF2746" s="5"/>
      <c r="AG2746" s="16"/>
      <c r="AH2746" s="38" t="str">
        <f t="shared" si="1"/>
        <v/>
      </c>
      <c r="AI2746" s="39">
        <f t="shared" si="2"/>
        <v>1</v>
      </c>
      <c r="AJ2746" s="37" t="str">
        <f t="shared" si="3"/>
        <v/>
      </c>
      <c r="AK2746" s="41" t="str">
        <f t="shared" si="4"/>
        <v/>
      </c>
      <c r="AL2746" s="35" t="s">
        <v>236</v>
      </c>
      <c r="AM2746" s="33" t="s">
        <v>16878</v>
      </c>
      <c r="AN2746" s="33" t="s">
        <v>16878</v>
      </c>
      <c r="AO2746" s="41"/>
      <c r="AP2746" s="33" t="s">
        <v>169</v>
      </c>
      <c r="AQ2746" s="33" t="s">
        <v>170</v>
      </c>
      <c r="AR2746" s="33">
        <v>150.0</v>
      </c>
      <c r="AS2746" s="42"/>
      <c r="AT2746" s="42"/>
      <c r="AU2746" s="42"/>
      <c r="AV2746" s="42"/>
      <c r="AW2746" s="42"/>
      <c r="AX2746" s="5"/>
      <c r="AY2746" s="33"/>
      <c r="AZ2746" s="33" t="s">
        <v>16896</v>
      </c>
      <c r="BA2746" s="5"/>
      <c r="BB2746" s="5"/>
      <c r="BC2746" s="5" t="s">
        <v>16897</v>
      </c>
      <c r="BD2746" s="33" t="s">
        <v>173</v>
      </c>
      <c r="BE2746" s="41"/>
      <c r="BF2746" s="35"/>
      <c r="BG2746" s="33" t="s">
        <v>169</v>
      </c>
      <c r="BH2746" s="5"/>
      <c r="BI2746" s="33">
        <v>150.0</v>
      </c>
      <c r="BJ2746" s="33" t="s">
        <v>170</v>
      </c>
      <c r="BK2746" s="5"/>
      <c r="BL2746" s="5">
        <f t="shared" si="5"/>
        <v>1997.25</v>
      </c>
      <c r="BM2746" s="5"/>
      <c r="BN2746" s="5"/>
      <c r="BO2746" s="42">
        <f t="shared" si="6"/>
        <v>1997.25</v>
      </c>
      <c r="BP2746" s="44"/>
      <c r="BQ2746" s="45"/>
      <c r="BR2746" s="47"/>
      <c r="BS2746" s="45"/>
      <c r="BT2746" s="37"/>
      <c r="BU2746" s="5"/>
      <c r="BV2746" s="38"/>
      <c r="BW2746" s="48"/>
      <c r="BX2746" s="44"/>
      <c r="BY2746" s="44"/>
      <c r="BZ2746" s="33" t="s">
        <v>131</v>
      </c>
      <c r="CA2746" s="5"/>
      <c r="CB2746" s="5"/>
      <c r="CC2746" s="33" t="s">
        <v>177</v>
      </c>
      <c r="CD2746" s="5"/>
      <c r="CE2746" s="5"/>
      <c r="CF2746" s="33" t="s">
        <v>178</v>
      </c>
      <c r="CG2746" s="33" t="s">
        <v>16898</v>
      </c>
      <c r="CH2746" s="5"/>
      <c r="CI2746" s="5"/>
      <c r="CJ2746" s="5"/>
      <c r="CK2746" s="33"/>
      <c r="CL2746" s="49">
        <v>44989.0</v>
      </c>
      <c r="CM2746" s="33" t="s">
        <v>180</v>
      </c>
      <c r="CN2746" s="5"/>
      <c r="CO2746" s="33">
        <v>0.5</v>
      </c>
      <c r="CP2746" s="33" t="s">
        <v>181</v>
      </c>
      <c r="CQ2746" s="50" t="str">
        <f t="shared" si="7"/>
        <v>08/11/1951</v>
      </c>
      <c r="CR2746" s="33" t="s">
        <v>182</v>
      </c>
      <c r="CS2746" s="33">
        <v>13.0</v>
      </c>
      <c r="CT2746" s="33">
        <v>5.0</v>
      </c>
      <c r="CU2746" s="33">
        <v>25.0</v>
      </c>
      <c r="CV2746" s="33">
        <v>1166.0</v>
      </c>
      <c r="CW2746" s="5"/>
      <c r="CX2746" s="5"/>
      <c r="CY2746" s="33">
        <v>-99.8032817</v>
      </c>
      <c r="CZ2746" s="33">
        <v>21.1541333</v>
      </c>
      <c r="DA2746" s="33">
        <v>4.4219266E9</v>
      </c>
      <c r="DB2746" s="33">
        <v>1.0</v>
      </c>
      <c r="DC2746" s="33" t="s">
        <v>16882</v>
      </c>
      <c r="DD2746" s="33">
        <v>2023.0</v>
      </c>
      <c r="DE2746" s="33" t="s">
        <v>184</v>
      </c>
      <c r="DF2746" s="33"/>
      <c r="DG2746" s="33" t="s">
        <v>185</v>
      </c>
      <c r="DH2746" s="33" t="s">
        <v>186</v>
      </c>
      <c r="DI2746" s="5"/>
      <c r="DJ2746" s="5"/>
    </row>
    <row r="2747">
      <c r="A2747" s="33" t="s">
        <v>16899</v>
      </c>
      <c r="B2747" s="34">
        <v>44956.0</v>
      </c>
      <c r="C2747" s="35" t="s">
        <v>137</v>
      </c>
      <c r="D2747" s="35" t="s">
        <v>139</v>
      </c>
      <c r="E2747" s="35" t="s">
        <v>142</v>
      </c>
      <c r="F2747" s="36" t="s">
        <v>144</v>
      </c>
      <c r="G2747" s="33" t="s">
        <v>16900</v>
      </c>
      <c r="H2747" s="33" t="s">
        <v>1262</v>
      </c>
      <c r="I2747" s="33" t="s">
        <v>4749</v>
      </c>
      <c r="J2747" s="33" t="s">
        <v>11287</v>
      </c>
      <c r="K2747" s="35" t="s">
        <v>150</v>
      </c>
      <c r="L2747" s="33" t="s">
        <v>151</v>
      </c>
      <c r="M2747" s="5"/>
      <c r="N2747" s="33" t="s">
        <v>16878</v>
      </c>
      <c r="O2747" s="5"/>
      <c r="P2747" s="35" t="s">
        <v>236</v>
      </c>
      <c r="Q2747" s="35" t="s">
        <v>16878</v>
      </c>
      <c r="R2747" s="33">
        <v>76485.0</v>
      </c>
      <c r="S2747" s="37"/>
      <c r="T2747" s="33"/>
      <c r="U2747" s="33">
        <v>0.5</v>
      </c>
      <c r="V2747" s="33" t="s">
        <v>154</v>
      </c>
      <c r="W2747" s="33"/>
      <c r="X2747" s="33"/>
      <c r="Y2747" s="5"/>
      <c r="Z2747" s="5"/>
      <c r="AA2747" s="33">
        <v>1.0</v>
      </c>
      <c r="AB2747" s="33"/>
      <c r="AC2747" s="33">
        <v>1.0</v>
      </c>
      <c r="AD2747" s="5"/>
      <c r="AE2747" s="5"/>
      <c r="AF2747" s="5"/>
      <c r="AG2747" s="16"/>
      <c r="AH2747" s="38" t="str">
        <f t="shared" si="1"/>
        <v/>
      </c>
      <c r="AI2747" s="39" t="str">
        <f t="shared" si="2"/>
        <v/>
      </c>
      <c r="AJ2747" s="37" t="str">
        <f t="shared" si="3"/>
        <v/>
      </c>
      <c r="AK2747" s="41" t="str">
        <f t="shared" si="4"/>
        <v/>
      </c>
      <c r="AL2747" s="35" t="s">
        <v>236</v>
      </c>
      <c r="AM2747" s="33" t="s">
        <v>16878</v>
      </c>
      <c r="AN2747" s="33" t="s">
        <v>16878</v>
      </c>
      <c r="AO2747" s="41"/>
      <c r="AP2747" s="33" t="s">
        <v>169</v>
      </c>
      <c r="AQ2747" s="33" t="s">
        <v>170</v>
      </c>
      <c r="AR2747" s="33">
        <v>150.0</v>
      </c>
      <c r="AS2747" s="42"/>
      <c r="AT2747" s="42"/>
      <c r="AU2747" s="42"/>
      <c r="AV2747" s="42"/>
      <c r="AW2747" s="42"/>
      <c r="AX2747" s="5"/>
      <c r="AY2747" s="33"/>
      <c r="AZ2747" s="33" t="s">
        <v>16901</v>
      </c>
      <c r="BA2747" s="5"/>
      <c r="BB2747" s="5"/>
      <c r="BC2747" s="5" t="s">
        <v>16902</v>
      </c>
      <c r="BD2747" s="33" t="s">
        <v>173</v>
      </c>
      <c r="BE2747" s="41"/>
      <c r="BF2747" s="35"/>
      <c r="BG2747" s="33" t="s">
        <v>169</v>
      </c>
      <c r="BH2747" s="5"/>
      <c r="BI2747" s="33">
        <v>150.0</v>
      </c>
      <c r="BJ2747" s="33" t="s">
        <v>170</v>
      </c>
      <c r="BK2747" s="5"/>
      <c r="BL2747" s="5">
        <f t="shared" si="5"/>
        <v>1997.25</v>
      </c>
      <c r="BM2747" s="5"/>
      <c r="BN2747" s="5"/>
      <c r="BO2747" s="42">
        <f t="shared" si="6"/>
        <v>1997.25</v>
      </c>
      <c r="BP2747" s="44"/>
      <c r="BQ2747" s="45"/>
      <c r="BR2747" s="47"/>
      <c r="BS2747" s="45"/>
      <c r="BT2747" s="37"/>
      <c r="BU2747" s="5"/>
      <c r="BV2747" s="38"/>
      <c r="BW2747" s="48"/>
      <c r="BX2747" s="44"/>
      <c r="BY2747" s="44"/>
      <c r="BZ2747" s="33" t="s">
        <v>131</v>
      </c>
      <c r="CA2747" s="5"/>
      <c r="CB2747" s="5"/>
      <c r="CC2747" s="33" t="s">
        <v>177</v>
      </c>
      <c r="CD2747" s="5"/>
      <c r="CE2747" s="5"/>
      <c r="CF2747" s="33" t="s">
        <v>178</v>
      </c>
      <c r="CG2747" s="33" t="s">
        <v>16903</v>
      </c>
      <c r="CH2747" s="5"/>
      <c r="CI2747" s="5"/>
      <c r="CJ2747" s="5"/>
      <c r="CK2747" s="33"/>
      <c r="CL2747" s="49">
        <v>44989.0</v>
      </c>
      <c r="CM2747" s="33" t="s">
        <v>180</v>
      </c>
      <c r="CN2747" s="5"/>
      <c r="CO2747" s="33">
        <v>0.5</v>
      </c>
      <c r="CP2747" s="33" t="s">
        <v>181</v>
      </c>
      <c r="CQ2747" s="50" t="str">
        <f t="shared" si="7"/>
        <v>24/12/1983</v>
      </c>
      <c r="CR2747" s="33" t="s">
        <v>182</v>
      </c>
      <c r="CS2747" s="33">
        <v>13.0</v>
      </c>
      <c r="CT2747" s="33">
        <v>5.0</v>
      </c>
      <c r="CU2747" s="33">
        <v>25.0</v>
      </c>
      <c r="CV2747" s="33">
        <v>1166.0</v>
      </c>
      <c r="CW2747" s="5"/>
      <c r="CX2747" s="5"/>
      <c r="CY2747" s="33">
        <v>-99.8032817</v>
      </c>
      <c r="CZ2747" s="33">
        <v>21.1541333</v>
      </c>
      <c r="DA2747" s="33">
        <v>4.4219266E9</v>
      </c>
      <c r="DB2747" s="33">
        <v>1.0</v>
      </c>
      <c r="DC2747" s="33" t="s">
        <v>16882</v>
      </c>
      <c r="DD2747" s="33">
        <v>2023.0</v>
      </c>
      <c r="DE2747" s="33" t="s">
        <v>184</v>
      </c>
      <c r="DF2747" s="33"/>
      <c r="DG2747" s="33" t="s">
        <v>185</v>
      </c>
      <c r="DH2747" s="33" t="s">
        <v>186</v>
      </c>
      <c r="DI2747" s="5"/>
      <c r="DJ2747" s="5"/>
    </row>
    <row r="2748">
      <c r="A2748" s="33" t="s">
        <v>16904</v>
      </c>
      <c r="B2748" s="34">
        <v>44956.0</v>
      </c>
      <c r="C2748" s="35" t="s">
        <v>137</v>
      </c>
      <c r="D2748" s="35" t="s">
        <v>139</v>
      </c>
      <c r="E2748" s="35" t="s">
        <v>142</v>
      </c>
      <c r="F2748" s="36" t="s">
        <v>144</v>
      </c>
      <c r="G2748" s="33" t="s">
        <v>16905</v>
      </c>
      <c r="H2748" s="33" t="s">
        <v>246</v>
      </c>
      <c r="I2748" s="33" t="s">
        <v>4749</v>
      </c>
      <c r="J2748" s="33" t="s">
        <v>4749</v>
      </c>
      <c r="K2748" s="35" t="s">
        <v>150</v>
      </c>
      <c r="L2748" s="33" t="s">
        <v>151</v>
      </c>
      <c r="M2748" s="5"/>
      <c r="N2748" s="33" t="s">
        <v>16878</v>
      </c>
      <c r="O2748" s="5"/>
      <c r="P2748" s="35" t="s">
        <v>236</v>
      </c>
      <c r="Q2748" s="35" t="s">
        <v>16878</v>
      </c>
      <c r="R2748" s="33">
        <v>76485.0</v>
      </c>
      <c r="S2748" s="37"/>
      <c r="T2748" s="33"/>
      <c r="U2748" s="33">
        <v>0.5</v>
      </c>
      <c r="V2748" s="33" t="s">
        <v>154</v>
      </c>
      <c r="W2748" s="33"/>
      <c r="X2748" s="33"/>
      <c r="Y2748" s="5"/>
      <c r="Z2748" s="5"/>
      <c r="AA2748" s="33">
        <v>1.0</v>
      </c>
      <c r="AB2748" s="33"/>
      <c r="AC2748" s="33">
        <v>1.0</v>
      </c>
      <c r="AD2748" s="5"/>
      <c r="AE2748" s="5"/>
      <c r="AF2748" s="5"/>
      <c r="AG2748" s="16"/>
      <c r="AH2748" s="38" t="str">
        <f t="shared" si="1"/>
        <v/>
      </c>
      <c r="AI2748" s="39">
        <f t="shared" si="2"/>
        <v>1</v>
      </c>
      <c r="AJ2748" s="37" t="str">
        <f t="shared" si="3"/>
        <v/>
      </c>
      <c r="AK2748" s="41" t="str">
        <f t="shared" si="4"/>
        <v/>
      </c>
      <c r="AL2748" s="35" t="s">
        <v>236</v>
      </c>
      <c r="AM2748" s="33" t="s">
        <v>16878</v>
      </c>
      <c r="AN2748" s="33" t="s">
        <v>16878</v>
      </c>
      <c r="AO2748" s="41"/>
      <c r="AP2748" s="33" t="s">
        <v>169</v>
      </c>
      <c r="AQ2748" s="33" t="s">
        <v>170</v>
      </c>
      <c r="AR2748" s="33">
        <v>150.0</v>
      </c>
      <c r="AS2748" s="42"/>
      <c r="AT2748" s="42"/>
      <c r="AU2748" s="42"/>
      <c r="AV2748" s="42"/>
      <c r="AW2748" s="42"/>
      <c r="AX2748" s="5"/>
      <c r="AY2748" s="33"/>
      <c r="AZ2748" s="33" t="s">
        <v>16906</v>
      </c>
      <c r="BA2748" s="5"/>
      <c r="BB2748" s="5"/>
      <c r="BC2748" s="5" t="s">
        <v>16907</v>
      </c>
      <c r="BD2748" s="33" t="s">
        <v>173</v>
      </c>
      <c r="BE2748" s="41"/>
      <c r="BF2748" s="35"/>
      <c r="BG2748" s="33" t="s">
        <v>169</v>
      </c>
      <c r="BH2748" s="5"/>
      <c r="BI2748" s="33">
        <v>150.0</v>
      </c>
      <c r="BJ2748" s="33" t="s">
        <v>170</v>
      </c>
      <c r="BK2748" s="5"/>
      <c r="BL2748" s="5">
        <f t="shared" si="5"/>
        <v>1997.25</v>
      </c>
      <c r="BM2748" s="5"/>
      <c r="BN2748" s="5"/>
      <c r="BO2748" s="42">
        <f t="shared" si="6"/>
        <v>1997.25</v>
      </c>
      <c r="BP2748" s="44"/>
      <c r="BQ2748" s="45"/>
      <c r="BR2748" s="47"/>
      <c r="BS2748" s="45"/>
      <c r="BT2748" s="37"/>
      <c r="BU2748" s="5"/>
      <c r="BV2748" s="38"/>
      <c r="BW2748" s="48"/>
      <c r="BX2748" s="44"/>
      <c r="BY2748" s="44"/>
      <c r="BZ2748" s="33" t="s">
        <v>131</v>
      </c>
      <c r="CA2748" s="5"/>
      <c r="CB2748" s="5"/>
      <c r="CC2748" s="33" t="s">
        <v>177</v>
      </c>
      <c r="CD2748" s="5"/>
      <c r="CE2748" s="5"/>
      <c r="CF2748" s="33" t="s">
        <v>178</v>
      </c>
      <c r="CG2748" s="33" t="s">
        <v>16908</v>
      </c>
      <c r="CH2748" s="5"/>
      <c r="CI2748" s="5"/>
      <c r="CJ2748" s="5"/>
      <c r="CK2748" s="33"/>
      <c r="CL2748" s="49">
        <v>44989.0</v>
      </c>
      <c r="CM2748" s="33" t="s">
        <v>180</v>
      </c>
      <c r="CN2748" s="5"/>
      <c r="CO2748" s="33">
        <v>0.5</v>
      </c>
      <c r="CP2748" s="33" t="s">
        <v>181</v>
      </c>
      <c r="CQ2748" s="50" t="str">
        <f t="shared" si="7"/>
        <v>18/11/1959</v>
      </c>
      <c r="CR2748" s="33" t="s">
        <v>182</v>
      </c>
      <c r="CS2748" s="33">
        <v>13.0</v>
      </c>
      <c r="CT2748" s="33">
        <v>5.0</v>
      </c>
      <c r="CU2748" s="33">
        <v>25.0</v>
      </c>
      <c r="CV2748" s="33">
        <v>1166.0</v>
      </c>
      <c r="CW2748" s="5"/>
      <c r="CX2748" s="5"/>
      <c r="CY2748" s="33">
        <v>-99.8032817</v>
      </c>
      <c r="CZ2748" s="33">
        <v>21.1541333</v>
      </c>
      <c r="DA2748" s="33">
        <v>4.4219266E9</v>
      </c>
      <c r="DB2748" s="33">
        <v>1.0</v>
      </c>
      <c r="DC2748" s="33" t="s">
        <v>16882</v>
      </c>
      <c r="DD2748" s="33">
        <v>2023.0</v>
      </c>
      <c r="DE2748" s="33" t="s">
        <v>184</v>
      </c>
      <c r="DF2748" s="33"/>
      <c r="DG2748" s="33" t="s">
        <v>185</v>
      </c>
      <c r="DH2748" s="33" t="s">
        <v>186</v>
      </c>
      <c r="DI2748" s="5"/>
      <c r="DJ2748" s="5"/>
    </row>
    <row r="2749">
      <c r="A2749" s="33" t="s">
        <v>16909</v>
      </c>
      <c r="B2749" s="34">
        <v>44956.0</v>
      </c>
      <c r="C2749" s="35" t="s">
        <v>137</v>
      </c>
      <c r="D2749" s="35" t="s">
        <v>139</v>
      </c>
      <c r="E2749" s="35" t="s">
        <v>142</v>
      </c>
      <c r="F2749" s="36" t="s">
        <v>144</v>
      </c>
      <c r="G2749" s="33" t="s">
        <v>16910</v>
      </c>
      <c r="H2749" s="33" t="s">
        <v>11248</v>
      </c>
      <c r="I2749" s="33" t="s">
        <v>255</v>
      </c>
      <c r="J2749" s="33" t="s">
        <v>16911</v>
      </c>
      <c r="K2749" s="35" t="s">
        <v>150</v>
      </c>
      <c r="L2749" s="33" t="s">
        <v>151</v>
      </c>
      <c r="M2749" s="5"/>
      <c r="N2749" s="33" t="s">
        <v>16878</v>
      </c>
      <c r="O2749" s="5"/>
      <c r="P2749" s="35" t="s">
        <v>236</v>
      </c>
      <c r="Q2749" s="35" t="s">
        <v>16878</v>
      </c>
      <c r="R2749" s="33">
        <v>76485.0</v>
      </c>
      <c r="S2749" s="37"/>
      <c r="T2749" s="33"/>
      <c r="U2749" s="33">
        <v>0.75</v>
      </c>
      <c r="V2749" s="33" t="s">
        <v>154</v>
      </c>
      <c r="W2749" s="33"/>
      <c r="X2749" s="33"/>
      <c r="Y2749" s="5"/>
      <c r="Z2749" s="5"/>
      <c r="AA2749" s="33">
        <v>1.0</v>
      </c>
      <c r="AB2749" s="33">
        <v>1.0</v>
      </c>
      <c r="AC2749" s="33"/>
      <c r="AD2749" s="5"/>
      <c r="AE2749" s="5"/>
      <c r="AF2749" s="5"/>
      <c r="AG2749" s="16"/>
      <c r="AH2749" s="38" t="str">
        <f t="shared" si="1"/>
        <v/>
      </c>
      <c r="AI2749" s="39" t="str">
        <f t="shared" si="2"/>
        <v/>
      </c>
      <c r="AJ2749" s="37" t="str">
        <f t="shared" si="3"/>
        <v/>
      </c>
      <c r="AK2749" s="41" t="str">
        <f t="shared" si="4"/>
        <v/>
      </c>
      <c r="AL2749" s="35" t="s">
        <v>236</v>
      </c>
      <c r="AM2749" s="33" t="s">
        <v>16878</v>
      </c>
      <c r="AN2749" s="33" t="s">
        <v>16878</v>
      </c>
      <c r="AO2749" s="41"/>
      <c r="AP2749" s="33" t="s">
        <v>169</v>
      </c>
      <c r="AQ2749" s="33" t="s">
        <v>170</v>
      </c>
      <c r="AR2749" s="33">
        <v>150.0</v>
      </c>
      <c r="AS2749" s="42"/>
      <c r="AT2749" s="42"/>
      <c r="AU2749" s="42"/>
      <c r="AV2749" s="42"/>
      <c r="AW2749" s="42"/>
      <c r="AX2749" s="5"/>
      <c r="AY2749" s="33"/>
      <c r="AZ2749" s="33" t="s">
        <v>16912</v>
      </c>
      <c r="BA2749" s="5"/>
      <c r="BB2749" s="5"/>
      <c r="BC2749" s="5" t="s">
        <v>16913</v>
      </c>
      <c r="BD2749" s="33" t="s">
        <v>173</v>
      </c>
      <c r="BE2749" s="41"/>
      <c r="BF2749" s="35"/>
      <c r="BG2749" s="33" t="s">
        <v>169</v>
      </c>
      <c r="BH2749" s="5"/>
      <c r="BI2749" s="33">
        <v>150.0</v>
      </c>
      <c r="BJ2749" s="33" t="s">
        <v>170</v>
      </c>
      <c r="BK2749" s="5"/>
      <c r="BL2749" s="5">
        <f t="shared" si="5"/>
        <v>1997.25</v>
      </c>
      <c r="BM2749" s="5"/>
      <c r="BN2749" s="5"/>
      <c r="BO2749" s="42">
        <f t="shared" si="6"/>
        <v>1997.25</v>
      </c>
      <c r="BP2749" s="44"/>
      <c r="BQ2749" s="45"/>
      <c r="BR2749" s="47"/>
      <c r="BS2749" s="45"/>
      <c r="BT2749" s="37"/>
      <c r="BU2749" s="5"/>
      <c r="BV2749" s="38"/>
      <c r="BW2749" s="48"/>
      <c r="BX2749" s="44"/>
      <c r="BY2749" s="44"/>
      <c r="BZ2749" s="33" t="s">
        <v>131</v>
      </c>
      <c r="CA2749" s="5"/>
      <c r="CB2749" s="5"/>
      <c r="CC2749" s="33" t="s">
        <v>177</v>
      </c>
      <c r="CD2749" s="5"/>
      <c r="CE2749" s="5"/>
      <c r="CF2749" s="33" t="s">
        <v>178</v>
      </c>
      <c r="CG2749" s="33" t="s">
        <v>16914</v>
      </c>
      <c r="CH2749" s="5"/>
      <c r="CI2749" s="5"/>
      <c r="CJ2749" s="5"/>
      <c r="CK2749" s="33"/>
      <c r="CL2749" s="49">
        <v>44989.0</v>
      </c>
      <c r="CM2749" s="33" t="s">
        <v>180</v>
      </c>
      <c r="CN2749" s="5"/>
      <c r="CO2749" s="33">
        <v>0.75</v>
      </c>
      <c r="CP2749" s="33" t="s">
        <v>181</v>
      </c>
      <c r="CQ2749" s="50" t="str">
        <f t="shared" si="7"/>
        <v>03/01/1980</v>
      </c>
      <c r="CR2749" s="33" t="s">
        <v>243</v>
      </c>
      <c r="CS2749" s="33">
        <v>13.0</v>
      </c>
      <c r="CT2749" s="33">
        <v>5.0</v>
      </c>
      <c r="CU2749" s="33">
        <v>25.0</v>
      </c>
      <c r="CV2749" s="33">
        <v>1166.0</v>
      </c>
      <c r="CW2749" s="5"/>
      <c r="CX2749" s="5"/>
      <c r="CY2749" s="33">
        <v>-99.8032817</v>
      </c>
      <c r="CZ2749" s="33">
        <v>21.1541333</v>
      </c>
      <c r="DA2749" s="33">
        <v>4.4219266E9</v>
      </c>
      <c r="DB2749" s="33">
        <v>1.0</v>
      </c>
      <c r="DC2749" s="33" t="s">
        <v>16882</v>
      </c>
      <c r="DD2749" s="33">
        <v>2023.0</v>
      </c>
      <c r="DE2749" s="33" t="s">
        <v>184</v>
      </c>
      <c r="DF2749" s="33"/>
      <c r="DG2749" s="33" t="s">
        <v>185</v>
      </c>
      <c r="DH2749" s="33" t="s">
        <v>186</v>
      </c>
      <c r="DI2749" s="5"/>
      <c r="DJ2749" s="5"/>
    </row>
    <row r="2750">
      <c r="A2750" s="33" t="s">
        <v>16915</v>
      </c>
      <c r="B2750" s="34">
        <v>44956.0</v>
      </c>
      <c r="C2750" s="35" t="s">
        <v>137</v>
      </c>
      <c r="D2750" s="35" t="s">
        <v>139</v>
      </c>
      <c r="E2750" s="35" t="s">
        <v>142</v>
      </c>
      <c r="F2750" s="36" t="s">
        <v>144</v>
      </c>
      <c r="G2750" s="33" t="s">
        <v>16916</v>
      </c>
      <c r="H2750" s="33" t="s">
        <v>16917</v>
      </c>
      <c r="I2750" s="33" t="s">
        <v>4749</v>
      </c>
      <c r="J2750" s="33" t="s">
        <v>4749</v>
      </c>
      <c r="K2750" s="35" t="s">
        <v>150</v>
      </c>
      <c r="L2750" s="33" t="s">
        <v>151</v>
      </c>
      <c r="M2750" s="5"/>
      <c r="N2750" s="33" t="s">
        <v>16878</v>
      </c>
      <c r="O2750" s="5"/>
      <c r="P2750" s="35" t="s">
        <v>236</v>
      </c>
      <c r="Q2750" s="35" t="s">
        <v>16878</v>
      </c>
      <c r="R2750" s="33">
        <v>76485.0</v>
      </c>
      <c r="S2750" s="37"/>
      <c r="T2750" s="33"/>
      <c r="U2750" s="33">
        <v>0.75</v>
      </c>
      <c r="V2750" s="33" t="s">
        <v>154</v>
      </c>
      <c r="W2750" s="33"/>
      <c r="X2750" s="33"/>
      <c r="Y2750" s="5"/>
      <c r="Z2750" s="5"/>
      <c r="AA2750" s="33">
        <v>1.0</v>
      </c>
      <c r="AB2750" s="33"/>
      <c r="AC2750" s="33">
        <v>1.0</v>
      </c>
      <c r="AD2750" s="5"/>
      <c r="AE2750" s="5"/>
      <c r="AF2750" s="5"/>
      <c r="AG2750" s="16"/>
      <c r="AH2750" s="38" t="str">
        <f t="shared" si="1"/>
        <v/>
      </c>
      <c r="AI2750" s="39">
        <f t="shared" si="2"/>
        <v>1</v>
      </c>
      <c r="AJ2750" s="37" t="str">
        <f t="shared" si="3"/>
        <v/>
      </c>
      <c r="AK2750" s="41" t="str">
        <f t="shared" si="4"/>
        <v/>
      </c>
      <c r="AL2750" s="35" t="s">
        <v>236</v>
      </c>
      <c r="AM2750" s="33" t="s">
        <v>16918</v>
      </c>
      <c r="AN2750" s="33" t="s">
        <v>16918</v>
      </c>
      <c r="AO2750" s="41"/>
      <c r="AP2750" s="33" t="s">
        <v>169</v>
      </c>
      <c r="AQ2750" s="33" t="s">
        <v>170</v>
      </c>
      <c r="AR2750" s="33">
        <v>150.0</v>
      </c>
      <c r="AS2750" s="42"/>
      <c r="AT2750" s="42"/>
      <c r="AU2750" s="42"/>
      <c r="AV2750" s="42"/>
      <c r="AW2750" s="42"/>
      <c r="AX2750" s="5"/>
      <c r="AY2750" s="33"/>
      <c r="AZ2750" s="33" t="s">
        <v>16919</v>
      </c>
      <c r="BA2750" s="5"/>
      <c r="BB2750" s="5"/>
      <c r="BC2750" s="5" t="s">
        <v>16920</v>
      </c>
      <c r="BD2750" s="33" t="s">
        <v>173</v>
      </c>
      <c r="BE2750" s="41"/>
      <c r="BF2750" s="35"/>
      <c r="BG2750" s="33" t="s">
        <v>169</v>
      </c>
      <c r="BH2750" s="5"/>
      <c r="BI2750" s="33">
        <v>150.0</v>
      </c>
      <c r="BJ2750" s="33" t="s">
        <v>170</v>
      </c>
      <c r="BK2750" s="5"/>
      <c r="BL2750" s="5">
        <f t="shared" si="5"/>
        <v>1997.25</v>
      </c>
      <c r="BM2750" s="5"/>
      <c r="BN2750" s="5"/>
      <c r="BO2750" s="42">
        <f t="shared" si="6"/>
        <v>1997.25</v>
      </c>
      <c r="BP2750" s="44"/>
      <c r="BQ2750" s="45"/>
      <c r="BR2750" s="47"/>
      <c r="BS2750" s="45"/>
      <c r="BT2750" s="37"/>
      <c r="BU2750" s="5"/>
      <c r="BV2750" s="38"/>
      <c r="BW2750" s="48"/>
      <c r="BX2750" s="44"/>
      <c r="BY2750" s="44"/>
      <c r="BZ2750" s="33" t="s">
        <v>131</v>
      </c>
      <c r="CA2750" s="5"/>
      <c r="CB2750" s="5"/>
      <c r="CC2750" s="33" t="s">
        <v>177</v>
      </c>
      <c r="CD2750" s="5"/>
      <c r="CE2750" s="5"/>
      <c r="CF2750" s="33" t="s">
        <v>178</v>
      </c>
      <c r="CG2750" s="33" t="s">
        <v>16921</v>
      </c>
      <c r="CH2750" s="5"/>
      <c r="CI2750" s="5"/>
      <c r="CJ2750" s="5"/>
      <c r="CK2750" s="33"/>
      <c r="CL2750" s="49">
        <v>44989.0</v>
      </c>
      <c r="CM2750" s="33" t="s">
        <v>180</v>
      </c>
      <c r="CN2750" s="5"/>
      <c r="CO2750" s="33">
        <v>0.75</v>
      </c>
      <c r="CP2750" s="33" t="s">
        <v>181</v>
      </c>
      <c r="CQ2750" s="50" t="str">
        <f t="shared" si="7"/>
        <v>28/02/1957</v>
      </c>
      <c r="CR2750" s="33" t="s">
        <v>182</v>
      </c>
      <c r="CS2750" s="33">
        <v>13.0</v>
      </c>
      <c r="CT2750" s="33">
        <v>5.0</v>
      </c>
      <c r="CU2750" s="33">
        <v>25.0</v>
      </c>
      <c r="CV2750" s="33">
        <v>1166.0</v>
      </c>
      <c r="CW2750" s="5"/>
      <c r="CX2750" s="5"/>
      <c r="CY2750" s="33">
        <v>-99.8032817</v>
      </c>
      <c r="CZ2750" s="33">
        <v>21.1541333</v>
      </c>
      <c r="DA2750" s="33">
        <v>4.4219266E9</v>
      </c>
      <c r="DB2750" s="33">
        <v>1.0</v>
      </c>
      <c r="DC2750" s="33" t="s">
        <v>16882</v>
      </c>
      <c r="DD2750" s="33">
        <v>2023.0</v>
      </c>
      <c r="DE2750" s="33" t="s">
        <v>184</v>
      </c>
      <c r="DF2750" s="33"/>
      <c r="DG2750" s="33" t="s">
        <v>185</v>
      </c>
      <c r="DH2750" s="33" t="s">
        <v>186</v>
      </c>
      <c r="DI2750" s="5"/>
      <c r="DJ2750" s="5"/>
    </row>
    <row r="2751">
      <c r="A2751" s="33" t="s">
        <v>16922</v>
      </c>
      <c r="B2751" s="34">
        <v>44952.0</v>
      </c>
      <c r="C2751" s="35" t="s">
        <v>137</v>
      </c>
      <c r="D2751" s="35" t="s">
        <v>139</v>
      </c>
      <c r="E2751" s="35" t="s">
        <v>142</v>
      </c>
      <c r="F2751" s="36" t="s">
        <v>144</v>
      </c>
      <c r="G2751" s="33" t="s">
        <v>16923</v>
      </c>
      <c r="H2751" s="33" t="s">
        <v>4226</v>
      </c>
      <c r="I2751" s="33" t="s">
        <v>358</v>
      </c>
      <c r="J2751" s="33" t="s">
        <v>546</v>
      </c>
      <c r="K2751" s="35" t="s">
        <v>150</v>
      </c>
      <c r="L2751" s="33" t="s">
        <v>10462</v>
      </c>
      <c r="M2751" s="5"/>
      <c r="N2751" s="33" t="s">
        <v>16918</v>
      </c>
      <c r="O2751" s="5"/>
      <c r="P2751" s="35" t="s">
        <v>236</v>
      </c>
      <c r="Q2751" s="35" t="s">
        <v>16918</v>
      </c>
      <c r="R2751" s="33">
        <v>76483.0</v>
      </c>
      <c r="S2751" s="37"/>
      <c r="T2751" s="33"/>
      <c r="U2751" s="33">
        <v>2.83</v>
      </c>
      <c r="V2751" s="33" t="s">
        <v>154</v>
      </c>
      <c r="W2751" s="33"/>
      <c r="X2751" s="33"/>
      <c r="Y2751" s="5"/>
      <c r="Z2751" s="5"/>
      <c r="AA2751" s="33">
        <v>1.0</v>
      </c>
      <c r="AB2751" s="33"/>
      <c r="AC2751" s="33">
        <v>1.0</v>
      </c>
      <c r="AD2751" s="5"/>
      <c r="AE2751" s="5"/>
      <c r="AF2751" s="5"/>
      <c r="AG2751" s="16"/>
      <c r="AH2751" s="38" t="str">
        <f t="shared" si="1"/>
        <v/>
      </c>
      <c r="AI2751" s="39">
        <f t="shared" si="2"/>
        <v>1</v>
      </c>
      <c r="AJ2751" s="37" t="str">
        <f t="shared" si="3"/>
        <v/>
      </c>
      <c r="AK2751" s="41" t="str">
        <f t="shared" si="4"/>
        <v/>
      </c>
      <c r="AL2751" s="35" t="s">
        <v>236</v>
      </c>
      <c r="AM2751" s="33" t="s">
        <v>16918</v>
      </c>
      <c r="AN2751" s="33" t="s">
        <v>16918</v>
      </c>
      <c r="AO2751" s="41"/>
      <c r="AP2751" s="33" t="s">
        <v>169</v>
      </c>
      <c r="AQ2751" s="33" t="s">
        <v>170</v>
      </c>
      <c r="AR2751" s="33">
        <v>300.0</v>
      </c>
      <c r="AS2751" s="42"/>
      <c r="AT2751" s="42"/>
      <c r="AU2751" s="42"/>
      <c r="AV2751" s="42"/>
      <c r="AW2751" s="42"/>
      <c r="AX2751" s="5"/>
      <c r="AY2751" s="33"/>
      <c r="AZ2751" s="33" t="s">
        <v>16924</v>
      </c>
      <c r="BA2751" s="5"/>
      <c r="BB2751" s="5"/>
      <c r="BC2751" s="5" t="s">
        <v>16925</v>
      </c>
      <c r="BD2751" s="33" t="s">
        <v>173</v>
      </c>
      <c r="BE2751" s="41"/>
      <c r="BF2751" s="35"/>
      <c r="BG2751" s="33" t="s">
        <v>169</v>
      </c>
      <c r="BH2751" s="5"/>
      <c r="BI2751" s="33">
        <v>300.0</v>
      </c>
      <c r="BJ2751" s="33" t="s">
        <v>170</v>
      </c>
      <c r="BK2751" s="5"/>
      <c r="BL2751" s="5">
        <f t="shared" si="5"/>
        <v>3994.5</v>
      </c>
      <c r="BM2751" s="5"/>
      <c r="BN2751" s="5"/>
      <c r="BO2751" s="42">
        <f t="shared" si="6"/>
        <v>3994.5</v>
      </c>
      <c r="BP2751" s="44"/>
      <c r="BQ2751" s="45"/>
      <c r="BR2751" s="47"/>
      <c r="BS2751" s="45"/>
      <c r="BT2751" s="37"/>
      <c r="BU2751" s="5"/>
      <c r="BV2751" s="38"/>
      <c r="BW2751" s="48"/>
      <c r="BX2751" s="44"/>
      <c r="BY2751" s="44"/>
      <c r="BZ2751" s="33" t="s">
        <v>131</v>
      </c>
      <c r="CA2751" s="5"/>
      <c r="CB2751" s="5"/>
      <c r="CC2751" s="33" t="s">
        <v>177</v>
      </c>
      <c r="CD2751" s="5"/>
      <c r="CE2751" s="5"/>
      <c r="CF2751" s="33" t="s">
        <v>178</v>
      </c>
      <c r="CG2751" s="33" t="s">
        <v>16926</v>
      </c>
      <c r="CH2751" s="5"/>
      <c r="CI2751" s="5"/>
      <c r="CJ2751" s="5"/>
      <c r="CK2751" s="33"/>
      <c r="CL2751" s="49">
        <v>44989.0</v>
      </c>
      <c r="CM2751" s="33" t="s">
        <v>180</v>
      </c>
      <c r="CN2751" s="5"/>
      <c r="CO2751" s="33">
        <v>2.0</v>
      </c>
      <c r="CP2751" s="33" t="s">
        <v>181</v>
      </c>
      <c r="CQ2751" s="50" t="str">
        <f t="shared" si="7"/>
        <v>17/03/1941</v>
      </c>
      <c r="CR2751" s="33" t="s">
        <v>182</v>
      </c>
      <c r="CS2751" s="33">
        <v>13.0</v>
      </c>
      <c r="CT2751" s="33">
        <v>5.0</v>
      </c>
      <c r="CU2751" s="33">
        <v>25.0</v>
      </c>
      <c r="CV2751" s="33">
        <v>1689.0</v>
      </c>
      <c r="CW2751" s="5"/>
      <c r="CX2751" s="5"/>
      <c r="CY2751" s="33">
        <v>-99.796587</v>
      </c>
      <c r="CZ2751" s="33">
        <v>21.156238</v>
      </c>
      <c r="DA2751" s="33">
        <v>4.4219266E9</v>
      </c>
      <c r="DB2751" s="33">
        <v>1.0</v>
      </c>
      <c r="DC2751" s="33" t="s">
        <v>16882</v>
      </c>
      <c r="DD2751" s="33">
        <v>2023.0</v>
      </c>
      <c r="DE2751" s="33" t="s">
        <v>184</v>
      </c>
      <c r="DF2751" s="33"/>
      <c r="DG2751" s="33" t="s">
        <v>185</v>
      </c>
      <c r="DH2751" s="33" t="s">
        <v>186</v>
      </c>
      <c r="DI2751" s="5"/>
      <c r="DJ2751" s="5"/>
    </row>
    <row r="2752">
      <c r="A2752" s="33" t="s">
        <v>16927</v>
      </c>
      <c r="B2752" s="34">
        <v>44952.0</v>
      </c>
      <c r="C2752" s="35" t="s">
        <v>137</v>
      </c>
      <c r="D2752" s="35" t="s">
        <v>139</v>
      </c>
      <c r="E2752" s="35" t="s">
        <v>142</v>
      </c>
      <c r="F2752" s="36" t="s">
        <v>144</v>
      </c>
      <c r="G2752" s="33" t="s">
        <v>16928</v>
      </c>
      <c r="H2752" s="33" t="s">
        <v>469</v>
      </c>
      <c r="I2752" s="33" t="s">
        <v>220</v>
      </c>
      <c r="J2752" s="33" t="s">
        <v>8473</v>
      </c>
      <c r="K2752" s="35" t="s">
        <v>150</v>
      </c>
      <c r="L2752" s="33" t="s">
        <v>10462</v>
      </c>
      <c r="M2752" s="33" t="s">
        <v>8450</v>
      </c>
      <c r="N2752" s="33" t="s">
        <v>16918</v>
      </c>
      <c r="O2752" s="5"/>
      <c r="P2752" s="35" t="s">
        <v>236</v>
      </c>
      <c r="Q2752" s="35" t="s">
        <v>16918</v>
      </c>
      <c r="R2752" s="33">
        <v>76483.0</v>
      </c>
      <c r="S2752" s="37"/>
      <c r="T2752" s="33"/>
      <c r="U2752" s="33">
        <v>1.84</v>
      </c>
      <c r="V2752" s="33" t="s">
        <v>154</v>
      </c>
      <c r="W2752" s="33"/>
      <c r="X2752" s="33"/>
      <c r="Y2752" s="5"/>
      <c r="Z2752" s="5"/>
      <c r="AA2752" s="33">
        <v>1.0</v>
      </c>
      <c r="AB2752" s="33"/>
      <c r="AC2752" s="33">
        <v>1.0</v>
      </c>
      <c r="AD2752" s="5"/>
      <c r="AE2752" s="5"/>
      <c r="AF2752" s="5"/>
      <c r="AG2752" s="16"/>
      <c r="AH2752" s="38" t="str">
        <f t="shared" si="1"/>
        <v/>
      </c>
      <c r="AI2752" s="39">
        <f t="shared" si="2"/>
        <v>1</v>
      </c>
      <c r="AJ2752" s="37" t="str">
        <f t="shared" si="3"/>
        <v/>
      </c>
      <c r="AK2752" s="41" t="str">
        <f t="shared" si="4"/>
        <v/>
      </c>
      <c r="AL2752" s="35" t="s">
        <v>236</v>
      </c>
      <c r="AM2752" s="33" t="s">
        <v>16918</v>
      </c>
      <c r="AN2752" s="33" t="s">
        <v>16918</v>
      </c>
      <c r="AO2752" s="41"/>
      <c r="AP2752" s="33" t="s">
        <v>169</v>
      </c>
      <c r="AQ2752" s="33" t="s">
        <v>170</v>
      </c>
      <c r="AR2752" s="33">
        <v>150.0</v>
      </c>
      <c r="AS2752" s="42"/>
      <c r="AT2752" s="42"/>
      <c r="AU2752" s="42"/>
      <c r="AV2752" s="42"/>
      <c r="AW2752" s="42"/>
      <c r="AX2752" s="5"/>
      <c r="AY2752" s="33"/>
      <c r="AZ2752" s="33" t="s">
        <v>16929</v>
      </c>
      <c r="BA2752" s="5"/>
      <c r="BB2752" s="5"/>
      <c r="BC2752" s="5" t="s">
        <v>16930</v>
      </c>
      <c r="BD2752" s="33" t="s">
        <v>173</v>
      </c>
      <c r="BE2752" s="41"/>
      <c r="BF2752" s="35"/>
      <c r="BG2752" s="33" t="s">
        <v>169</v>
      </c>
      <c r="BH2752" s="5"/>
      <c r="BI2752" s="33">
        <v>150.0</v>
      </c>
      <c r="BJ2752" s="33" t="s">
        <v>170</v>
      </c>
      <c r="BK2752" s="5"/>
      <c r="BL2752" s="5">
        <f t="shared" si="5"/>
        <v>1997.25</v>
      </c>
      <c r="BM2752" s="5"/>
      <c r="BN2752" s="5"/>
      <c r="BO2752" s="42">
        <f t="shared" si="6"/>
        <v>1997.25</v>
      </c>
      <c r="BP2752" s="44"/>
      <c r="BQ2752" s="45"/>
      <c r="BR2752" s="47"/>
      <c r="BS2752" s="45"/>
      <c r="BT2752" s="37"/>
      <c r="BU2752" s="5"/>
      <c r="BV2752" s="38"/>
      <c r="BW2752" s="48"/>
      <c r="BX2752" s="44"/>
      <c r="BY2752" s="44"/>
      <c r="BZ2752" s="33" t="s">
        <v>131</v>
      </c>
      <c r="CA2752" s="5"/>
      <c r="CB2752" s="5"/>
      <c r="CC2752" s="33" t="s">
        <v>177</v>
      </c>
      <c r="CD2752" s="5"/>
      <c r="CE2752" s="5"/>
      <c r="CF2752" s="33" t="s">
        <v>178</v>
      </c>
      <c r="CG2752" s="33" t="s">
        <v>16931</v>
      </c>
      <c r="CH2752" s="5"/>
      <c r="CI2752" s="5"/>
      <c r="CJ2752" s="5"/>
      <c r="CK2752" s="33"/>
      <c r="CL2752" s="49">
        <v>44989.0</v>
      </c>
      <c r="CM2752" s="33" t="s">
        <v>180</v>
      </c>
      <c r="CN2752" s="5"/>
      <c r="CO2752" s="33">
        <v>1.0</v>
      </c>
      <c r="CP2752" s="33" t="s">
        <v>181</v>
      </c>
      <c r="CQ2752" s="50" t="str">
        <f t="shared" si="7"/>
        <v>07/01/1955</v>
      </c>
      <c r="CR2752" s="33" t="s">
        <v>182</v>
      </c>
      <c r="CS2752" s="33">
        <v>13.0</v>
      </c>
      <c r="CT2752" s="33">
        <v>5.0</v>
      </c>
      <c r="CU2752" s="33">
        <v>25.0</v>
      </c>
      <c r="CV2752" s="33">
        <v>1689.0</v>
      </c>
      <c r="CW2752" s="5"/>
      <c r="CX2752" s="5"/>
      <c r="CY2752" s="33">
        <v>-99.796587</v>
      </c>
      <c r="CZ2752" s="33">
        <v>21.156238</v>
      </c>
      <c r="DA2752" s="33">
        <v>4.411360483E9</v>
      </c>
      <c r="DB2752" s="33">
        <v>2.0</v>
      </c>
      <c r="DC2752" s="33" t="s">
        <v>16882</v>
      </c>
      <c r="DD2752" s="33">
        <v>2023.0</v>
      </c>
      <c r="DE2752" s="33" t="s">
        <v>184</v>
      </c>
      <c r="DF2752" s="33"/>
      <c r="DG2752" s="33" t="s">
        <v>185</v>
      </c>
      <c r="DH2752" s="33" t="s">
        <v>186</v>
      </c>
      <c r="DI2752" s="5"/>
      <c r="DJ2752" s="5"/>
    </row>
    <row r="2753">
      <c r="A2753" s="33" t="s">
        <v>16932</v>
      </c>
      <c r="B2753" s="34">
        <v>44952.0</v>
      </c>
      <c r="C2753" s="35" t="s">
        <v>137</v>
      </c>
      <c r="D2753" s="35" t="s">
        <v>139</v>
      </c>
      <c r="E2753" s="35" t="s">
        <v>142</v>
      </c>
      <c r="F2753" s="36" t="s">
        <v>144</v>
      </c>
      <c r="G2753" s="33" t="s">
        <v>16933</v>
      </c>
      <c r="H2753" s="33" t="s">
        <v>16934</v>
      </c>
      <c r="I2753" s="33" t="s">
        <v>845</v>
      </c>
      <c r="J2753" s="33" t="s">
        <v>8625</v>
      </c>
      <c r="K2753" s="35" t="s">
        <v>150</v>
      </c>
      <c r="L2753" s="33" t="s">
        <v>10462</v>
      </c>
      <c r="M2753" s="33" t="s">
        <v>8450</v>
      </c>
      <c r="N2753" s="33" t="s">
        <v>16918</v>
      </c>
      <c r="O2753" s="5"/>
      <c r="P2753" s="35" t="s">
        <v>236</v>
      </c>
      <c r="Q2753" s="35" t="s">
        <v>16918</v>
      </c>
      <c r="R2753" s="33">
        <v>76483.0</v>
      </c>
      <c r="S2753" s="37"/>
      <c r="T2753" s="33"/>
      <c r="U2753" s="33">
        <v>1.25</v>
      </c>
      <c r="V2753" s="33" t="s">
        <v>154</v>
      </c>
      <c r="W2753" s="33"/>
      <c r="X2753" s="33"/>
      <c r="Y2753" s="5"/>
      <c r="Z2753" s="5"/>
      <c r="AA2753" s="33">
        <v>1.0</v>
      </c>
      <c r="AB2753" s="33"/>
      <c r="AC2753" s="33">
        <v>1.0</v>
      </c>
      <c r="AD2753" s="5"/>
      <c r="AE2753" s="5"/>
      <c r="AF2753" s="5"/>
      <c r="AG2753" s="16"/>
      <c r="AH2753" s="38" t="str">
        <f t="shared" si="1"/>
        <v/>
      </c>
      <c r="AI2753" s="39">
        <f t="shared" si="2"/>
        <v>1</v>
      </c>
      <c r="AJ2753" s="37" t="str">
        <f t="shared" si="3"/>
        <v/>
      </c>
      <c r="AK2753" s="41" t="str">
        <f t="shared" si="4"/>
        <v/>
      </c>
      <c r="AL2753" s="35" t="s">
        <v>236</v>
      </c>
      <c r="AM2753" s="33" t="s">
        <v>16918</v>
      </c>
      <c r="AN2753" s="33" t="s">
        <v>16918</v>
      </c>
      <c r="AO2753" s="41"/>
      <c r="AP2753" s="33" t="s">
        <v>169</v>
      </c>
      <c r="AQ2753" s="33" t="s">
        <v>170</v>
      </c>
      <c r="AR2753" s="33">
        <v>150.0</v>
      </c>
      <c r="AS2753" s="42"/>
      <c r="AT2753" s="42"/>
      <c r="AU2753" s="42"/>
      <c r="AV2753" s="42"/>
      <c r="AW2753" s="42"/>
      <c r="AX2753" s="5"/>
      <c r="AY2753" s="33"/>
      <c r="AZ2753" s="33" t="s">
        <v>16935</v>
      </c>
      <c r="BA2753" s="5"/>
      <c r="BB2753" s="5"/>
      <c r="BC2753" s="5" t="s">
        <v>16936</v>
      </c>
      <c r="BD2753" s="33" t="s">
        <v>173</v>
      </c>
      <c r="BE2753" s="41"/>
      <c r="BF2753" s="35"/>
      <c r="BG2753" s="33" t="s">
        <v>169</v>
      </c>
      <c r="BH2753" s="5"/>
      <c r="BI2753" s="33">
        <v>150.0</v>
      </c>
      <c r="BJ2753" s="33" t="s">
        <v>170</v>
      </c>
      <c r="BK2753" s="5"/>
      <c r="BL2753" s="5">
        <f t="shared" si="5"/>
        <v>1997.25</v>
      </c>
      <c r="BM2753" s="5"/>
      <c r="BN2753" s="5"/>
      <c r="BO2753" s="42">
        <f t="shared" si="6"/>
        <v>1997.25</v>
      </c>
      <c r="BP2753" s="44"/>
      <c r="BQ2753" s="45"/>
      <c r="BR2753" s="47"/>
      <c r="BS2753" s="45"/>
      <c r="BT2753" s="37"/>
      <c r="BU2753" s="5"/>
      <c r="BV2753" s="38"/>
      <c r="BW2753" s="48"/>
      <c r="BX2753" s="44"/>
      <c r="BY2753" s="44"/>
      <c r="BZ2753" s="33" t="s">
        <v>131</v>
      </c>
      <c r="CA2753" s="5"/>
      <c r="CB2753" s="5"/>
      <c r="CC2753" s="33" t="s">
        <v>177</v>
      </c>
      <c r="CD2753" s="5"/>
      <c r="CE2753" s="5"/>
      <c r="CF2753" s="33" t="s">
        <v>178</v>
      </c>
      <c r="CG2753" s="33" t="s">
        <v>16937</v>
      </c>
      <c r="CH2753" s="5"/>
      <c r="CI2753" s="5"/>
      <c r="CJ2753" s="5"/>
      <c r="CK2753" s="33"/>
      <c r="CL2753" s="49">
        <v>44989.0</v>
      </c>
      <c r="CM2753" s="33" t="s">
        <v>180</v>
      </c>
      <c r="CN2753" s="5"/>
      <c r="CO2753" s="33">
        <v>1.0</v>
      </c>
      <c r="CP2753" s="33" t="s">
        <v>181</v>
      </c>
      <c r="CQ2753" s="50" t="str">
        <f t="shared" si="7"/>
        <v>23/09/1945</v>
      </c>
      <c r="CR2753" s="33" t="s">
        <v>182</v>
      </c>
      <c r="CS2753" s="33">
        <v>13.0</v>
      </c>
      <c r="CT2753" s="33">
        <v>5.0</v>
      </c>
      <c r="CU2753" s="33">
        <v>25.0</v>
      </c>
      <c r="CV2753" s="33">
        <v>1689.0</v>
      </c>
      <c r="CW2753" s="5"/>
      <c r="CX2753" s="5"/>
      <c r="CY2753" s="33">
        <v>-99.796587</v>
      </c>
      <c r="CZ2753" s="33">
        <v>21.156238</v>
      </c>
      <c r="DA2753" s="33">
        <v>4.412655693E9</v>
      </c>
      <c r="DB2753" s="33">
        <v>2.0</v>
      </c>
      <c r="DC2753" s="33" t="s">
        <v>16882</v>
      </c>
      <c r="DD2753" s="33">
        <v>2023.0</v>
      </c>
      <c r="DE2753" s="33" t="s">
        <v>184</v>
      </c>
      <c r="DF2753" s="33"/>
      <c r="DG2753" s="33" t="s">
        <v>185</v>
      </c>
      <c r="DH2753" s="33" t="s">
        <v>186</v>
      </c>
      <c r="DI2753" s="5"/>
      <c r="DJ2753" s="5"/>
    </row>
    <row r="2754">
      <c r="A2754" s="33" t="s">
        <v>16938</v>
      </c>
      <c r="B2754" s="34">
        <v>44952.0</v>
      </c>
      <c r="C2754" s="35" t="s">
        <v>137</v>
      </c>
      <c r="D2754" s="35" t="s">
        <v>139</v>
      </c>
      <c r="E2754" s="35" t="s">
        <v>142</v>
      </c>
      <c r="F2754" s="36" t="s">
        <v>144</v>
      </c>
      <c r="G2754" s="33" t="s">
        <v>16939</v>
      </c>
      <c r="H2754" s="33" t="s">
        <v>3811</v>
      </c>
      <c r="I2754" s="33" t="s">
        <v>546</v>
      </c>
      <c r="J2754" s="33" t="s">
        <v>605</v>
      </c>
      <c r="K2754" s="35" t="s">
        <v>150</v>
      </c>
      <c r="L2754" s="33" t="s">
        <v>10462</v>
      </c>
      <c r="M2754" s="5"/>
      <c r="N2754" s="33" t="s">
        <v>16918</v>
      </c>
      <c r="O2754" s="5"/>
      <c r="P2754" s="35" t="s">
        <v>236</v>
      </c>
      <c r="Q2754" s="35" t="s">
        <v>16918</v>
      </c>
      <c r="R2754" s="33">
        <v>76483.0</v>
      </c>
      <c r="S2754" s="37"/>
      <c r="T2754" s="33"/>
      <c r="U2754" s="33">
        <v>1.83</v>
      </c>
      <c r="V2754" s="33" t="s">
        <v>154</v>
      </c>
      <c r="W2754" s="33"/>
      <c r="X2754" s="33"/>
      <c r="Y2754" s="5"/>
      <c r="Z2754" s="5"/>
      <c r="AA2754" s="33">
        <v>1.0</v>
      </c>
      <c r="AB2754" s="33"/>
      <c r="AC2754" s="33">
        <v>1.0</v>
      </c>
      <c r="AD2754" s="5"/>
      <c r="AE2754" s="5"/>
      <c r="AF2754" s="5"/>
      <c r="AG2754" s="16"/>
      <c r="AH2754" s="38" t="str">
        <f t="shared" si="1"/>
        <v/>
      </c>
      <c r="AI2754" s="39">
        <f t="shared" si="2"/>
        <v>1</v>
      </c>
      <c r="AJ2754" s="37" t="str">
        <f t="shared" si="3"/>
        <v/>
      </c>
      <c r="AK2754" s="41" t="str">
        <f t="shared" si="4"/>
        <v/>
      </c>
      <c r="AL2754" s="35" t="s">
        <v>236</v>
      </c>
      <c r="AM2754" s="33" t="s">
        <v>16918</v>
      </c>
      <c r="AN2754" s="33" t="s">
        <v>16918</v>
      </c>
      <c r="AO2754" s="41"/>
      <c r="AP2754" s="33" t="s">
        <v>169</v>
      </c>
      <c r="AQ2754" s="33" t="s">
        <v>170</v>
      </c>
      <c r="AR2754" s="33">
        <v>150.0</v>
      </c>
      <c r="AS2754" s="42"/>
      <c r="AT2754" s="42"/>
      <c r="AU2754" s="42"/>
      <c r="AV2754" s="42"/>
      <c r="AW2754" s="42"/>
      <c r="AX2754" s="5"/>
      <c r="AY2754" s="33"/>
      <c r="AZ2754" s="33" t="s">
        <v>16940</v>
      </c>
      <c r="BA2754" s="5"/>
      <c r="BB2754" s="5"/>
      <c r="BC2754" s="5" t="s">
        <v>16941</v>
      </c>
      <c r="BD2754" s="33" t="s">
        <v>173</v>
      </c>
      <c r="BE2754" s="41"/>
      <c r="BF2754" s="35"/>
      <c r="BG2754" s="33" t="s">
        <v>169</v>
      </c>
      <c r="BH2754" s="5"/>
      <c r="BI2754" s="33">
        <v>150.0</v>
      </c>
      <c r="BJ2754" s="33" t="s">
        <v>170</v>
      </c>
      <c r="BK2754" s="5"/>
      <c r="BL2754" s="5">
        <f t="shared" si="5"/>
        <v>1997.25</v>
      </c>
      <c r="BM2754" s="5"/>
      <c r="BN2754" s="5"/>
      <c r="BO2754" s="42">
        <f t="shared" si="6"/>
        <v>1997.25</v>
      </c>
      <c r="BP2754" s="44"/>
      <c r="BQ2754" s="45"/>
      <c r="BR2754" s="47"/>
      <c r="BS2754" s="45"/>
      <c r="BT2754" s="37"/>
      <c r="BU2754" s="5"/>
      <c r="BV2754" s="38"/>
      <c r="BW2754" s="48"/>
      <c r="BX2754" s="44"/>
      <c r="BY2754" s="44"/>
      <c r="BZ2754" s="33" t="s">
        <v>131</v>
      </c>
      <c r="CA2754" s="5"/>
      <c r="CB2754" s="5"/>
      <c r="CC2754" s="33" t="s">
        <v>177</v>
      </c>
      <c r="CD2754" s="5"/>
      <c r="CE2754" s="5"/>
      <c r="CF2754" s="33" t="s">
        <v>178</v>
      </c>
      <c r="CG2754" s="33" t="s">
        <v>16942</v>
      </c>
      <c r="CH2754" s="5"/>
      <c r="CI2754" s="5"/>
      <c r="CJ2754" s="5"/>
      <c r="CK2754" s="33"/>
      <c r="CL2754" s="49">
        <v>44989.0</v>
      </c>
      <c r="CM2754" s="33" t="s">
        <v>180</v>
      </c>
      <c r="CN2754" s="5"/>
      <c r="CO2754" s="33">
        <v>1.0</v>
      </c>
      <c r="CP2754" s="33" t="s">
        <v>181</v>
      </c>
      <c r="CQ2754" s="50" t="str">
        <f t="shared" si="7"/>
        <v>20/07/1939</v>
      </c>
      <c r="CR2754" s="33" t="s">
        <v>182</v>
      </c>
      <c r="CS2754" s="33">
        <v>13.0</v>
      </c>
      <c r="CT2754" s="33">
        <v>5.0</v>
      </c>
      <c r="CU2754" s="33">
        <v>25.0</v>
      </c>
      <c r="CV2754" s="33">
        <v>1689.0</v>
      </c>
      <c r="CW2754" s="5"/>
      <c r="CX2754" s="5"/>
      <c r="CY2754" s="33">
        <v>-99.796587</v>
      </c>
      <c r="CZ2754" s="33">
        <v>21.156238</v>
      </c>
      <c r="DA2754" s="33">
        <v>4.4219266E9</v>
      </c>
      <c r="DB2754" s="33">
        <v>1.0</v>
      </c>
      <c r="DC2754" s="33" t="s">
        <v>16882</v>
      </c>
      <c r="DD2754" s="33">
        <v>2023.0</v>
      </c>
      <c r="DE2754" s="33" t="s">
        <v>184</v>
      </c>
      <c r="DF2754" s="33"/>
      <c r="DG2754" s="33" t="s">
        <v>185</v>
      </c>
      <c r="DH2754" s="33" t="s">
        <v>186</v>
      </c>
      <c r="DI2754" s="5"/>
      <c r="DJ2754" s="5"/>
    </row>
    <row r="2755">
      <c r="A2755" s="33" t="s">
        <v>16943</v>
      </c>
      <c r="B2755" s="34">
        <v>44952.0</v>
      </c>
      <c r="C2755" s="35" t="s">
        <v>137</v>
      </c>
      <c r="D2755" s="35" t="s">
        <v>139</v>
      </c>
      <c r="E2755" s="35" t="s">
        <v>142</v>
      </c>
      <c r="F2755" s="36" t="s">
        <v>144</v>
      </c>
      <c r="G2755" s="33" t="s">
        <v>16944</v>
      </c>
      <c r="H2755" s="33" t="s">
        <v>16286</v>
      </c>
      <c r="I2755" s="33" t="s">
        <v>546</v>
      </c>
      <c r="J2755" s="33" t="s">
        <v>845</v>
      </c>
      <c r="K2755" s="35" t="s">
        <v>150</v>
      </c>
      <c r="L2755" s="33" t="s">
        <v>10462</v>
      </c>
      <c r="M2755" s="5"/>
      <c r="N2755" s="33" t="s">
        <v>16918</v>
      </c>
      <c r="O2755" s="5"/>
      <c r="P2755" s="35" t="s">
        <v>236</v>
      </c>
      <c r="Q2755" s="35" t="s">
        <v>16918</v>
      </c>
      <c r="R2755" s="33">
        <v>76483.0</v>
      </c>
      <c r="S2755" s="37"/>
      <c r="T2755" s="33"/>
      <c r="U2755" s="33">
        <v>2.39</v>
      </c>
      <c r="V2755" s="33" t="s">
        <v>154</v>
      </c>
      <c r="W2755" s="33"/>
      <c r="X2755" s="33"/>
      <c r="Y2755" s="5"/>
      <c r="Z2755" s="5"/>
      <c r="AA2755" s="33">
        <v>1.0</v>
      </c>
      <c r="AB2755" s="33"/>
      <c r="AC2755" s="33">
        <v>1.0</v>
      </c>
      <c r="AD2755" s="5"/>
      <c r="AE2755" s="5"/>
      <c r="AF2755" s="5"/>
      <c r="AG2755" s="16"/>
      <c r="AH2755" s="38" t="str">
        <f t="shared" si="1"/>
        <v/>
      </c>
      <c r="AI2755" s="39" t="str">
        <f t="shared" si="2"/>
        <v/>
      </c>
      <c r="AJ2755" s="37" t="str">
        <f t="shared" si="3"/>
        <v/>
      </c>
      <c r="AK2755" s="41" t="str">
        <f t="shared" si="4"/>
        <v/>
      </c>
      <c r="AL2755" s="35" t="s">
        <v>236</v>
      </c>
      <c r="AM2755" s="33" t="s">
        <v>16918</v>
      </c>
      <c r="AN2755" s="33" t="s">
        <v>16918</v>
      </c>
      <c r="AO2755" s="41"/>
      <c r="AP2755" s="33" t="s">
        <v>169</v>
      </c>
      <c r="AQ2755" s="33" t="s">
        <v>170</v>
      </c>
      <c r="AR2755" s="33">
        <v>300.0</v>
      </c>
      <c r="AS2755" s="42"/>
      <c r="AT2755" s="42"/>
      <c r="AU2755" s="42"/>
      <c r="AV2755" s="42"/>
      <c r="AW2755" s="42"/>
      <c r="AX2755" s="5"/>
      <c r="AY2755" s="33"/>
      <c r="AZ2755" s="33" t="s">
        <v>16945</v>
      </c>
      <c r="BA2755" s="5"/>
      <c r="BB2755" s="5"/>
      <c r="BC2755" s="5" t="s">
        <v>16946</v>
      </c>
      <c r="BD2755" s="33" t="s">
        <v>173</v>
      </c>
      <c r="BE2755" s="41"/>
      <c r="BF2755" s="35"/>
      <c r="BG2755" s="33" t="s">
        <v>169</v>
      </c>
      <c r="BH2755" s="5"/>
      <c r="BI2755" s="33">
        <v>300.0</v>
      </c>
      <c r="BJ2755" s="33" t="s">
        <v>170</v>
      </c>
      <c r="BK2755" s="5"/>
      <c r="BL2755" s="5">
        <f t="shared" si="5"/>
        <v>3994.5</v>
      </c>
      <c r="BM2755" s="5"/>
      <c r="BN2755" s="5"/>
      <c r="BO2755" s="42">
        <f t="shared" si="6"/>
        <v>3994.5</v>
      </c>
      <c r="BP2755" s="44"/>
      <c r="BQ2755" s="45"/>
      <c r="BR2755" s="47"/>
      <c r="BS2755" s="45"/>
      <c r="BT2755" s="37"/>
      <c r="BU2755" s="5"/>
      <c r="BV2755" s="38"/>
      <c r="BW2755" s="48"/>
      <c r="BX2755" s="44"/>
      <c r="BY2755" s="44"/>
      <c r="BZ2755" s="33" t="s">
        <v>131</v>
      </c>
      <c r="CA2755" s="5"/>
      <c r="CB2755" s="5"/>
      <c r="CC2755" s="33" t="s">
        <v>177</v>
      </c>
      <c r="CD2755" s="5"/>
      <c r="CE2755" s="5"/>
      <c r="CF2755" s="33" t="s">
        <v>178</v>
      </c>
      <c r="CG2755" s="33" t="s">
        <v>16947</v>
      </c>
      <c r="CH2755" s="5"/>
      <c r="CI2755" s="5"/>
      <c r="CJ2755" s="5"/>
      <c r="CK2755" s="33"/>
      <c r="CL2755" s="49">
        <v>44989.0</v>
      </c>
      <c r="CM2755" s="33" t="s">
        <v>180</v>
      </c>
      <c r="CN2755" s="5"/>
      <c r="CO2755" s="33">
        <v>2.0</v>
      </c>
      <c r="CP2755" s="33" t="s">
        <v>181</v>
      </c>
      <c r="CQ2755" s="50" t="str">
        <f t="shared" si="7"/>
        <v>26/07/1968</v>
      </c>
      <c r="CR2755" s="33" t="s">
        <v>182</v>
      </c>
      <c r="CS2755" s="33">
        <v>13.0</v>
      </c>
      <c r="CT2755" s="33">
        <v>5.0</v>
      </c>
      <c r="CU2755" s="33">
        <v>25.0</v>
      </c>
      <c r="CV2755" s="33">
        <v>1689.0</v>
      </c>
      <c r="CW2755" s="5"/>
      <c r="CX2755" s="5"/>
      <c r="CY2755" s="33">
        <v>-99.796587</v>
      </c>
      <c r="CZ2755" s="33">
        <v>21.156238</v>
      </c>
      <c r="DA2755" s="33">
        <v>4.4219266E9</v>
      </c>
      <c r="DB2755" s="33">
        <v>1.0</v>
      </c>
      <c r="DC2755" s="33" t="s">
        <v>16882</v>
      </c>
      <c r="DD2755" s="33">
        <v>2023.0</v>
      </c>
      <c r="DE2755" s="33" t="s">
        <v>184</v>
      </c>
      <c r="DF2755" s="33"/>
      <c r="DG2755" s="33" t="s">
        <v>185</v>
      </c>
      <c r="DH2755" s="33" t="s">
        <v>186</v>
      </c>
      <c r="DI2755" s="5"/>
      <c r="DJ2755" s="5"/>
    </row>
    <row r="2756">
      <c r="A2756" s="33" t="s">
        <v>16948</v>
      </c>
      <c r="B2756" s="34">
        <v>44952.0</v>
      </c>
      <c r="C2756" s="35" t="s">
        <v>137</v>
      </c>
      <c r="D2756" s="35" t="s">
        <v>139</v>
      </c>
      <c r="E2756" s="35" t="s">
        <v>142</v>
      </c>
      <c r="F2756" s="36" t="s">
        <v>144</v>
      </c>
      <c r="G2756" s="33" t="s">
        <v>16949</v>
      </c>
      <c r="H2756" s="33" t="s">
        <v>16950</v>
      </c>
      <c r="I2756" s="33" t="s">
        <v>546</v>
      </c>
      <c r="J2756" s="33" t="s">
        <v>9104</v>
      </c>
      <c r="K2756" s="35" t="s">
        <v>150</v>
      </c>
      <c r="L2756" s="33" t="s">
        <v>10462</v>
      </c>
      <c r="M2756" s="5"/>
      <c r="N2756" s="33" t="s">
        <v>16918</v>
      </c>
      <c r="O2756" s="5"/>
      <c r="P2756" s="35" t="s">
        <v>236</v>
      </c>
      <c r="Q2756" s="35" t="s">
        <v>16918</v>
      </c>
      <c r="R2756" s="33">
        <v>76480.0</v>
      </c>
      <c r="S2756" s="37"/>
      <c r="T2756" s="33"/>
      <c r="U2756" s="33">
        <v>8.12</v>
      </c>
      <c r="V2756" s="33" t="s">
        <v>154</v>
      </c>
      <c r="W2756" s="33"/>
      <c r="X2756" s="33"/>
      <c r="Y2756" s="5"/>
      <c r="Z2756" s="5"/>
      <c r="AA2756" s="33">
        <v>1.0</v>
      </c>
      <c r="AB2756" s="33"/>
      <c r="AC2756" s="33">
        <v>1.0</v>
      </c>
      <c r="AD2756" s="5"/>
      <c r="AE2756" s="5"/>
      <c r="AF2756" s="5"/>
      <c r="AG2756" s="16"/>
      <c r="AH2756" s="38" t="str">
        <f t="shared" si="1"/>
        <v/>
      </c>
      <c r="AI2756" s="39">
        <f t="shared" si="2"/>
        <v>1</v>
      </c>
      <c r="AJ2756" s="37" t="str">
        <f t="shared" si="3"/>
        <v/>
      </c>
      <c r="AK2756" s="41" t="str">
        <f t="shared" si="4"/>
        <v/>
      </c>
      <c r="AL2756" s="35" t="s">
        <v>236</v>
      </c>
      <c r="AM2756" s="33" t="s">
        <v>16918</v>
      </c>
      <c r="AN2756" s="33" t="s">
        <v>16918</v>
      </c>
      <c r="AO2756" s="41"/>
      <c r="AP2756" s="33" t="s">
        <v>169</v>
      </c>
      <c r="AQ2756" s="33" t="s">
        <v>170</v>
      </c>
      <c r="AR2756" s="33">
        <v>450.0</v>
      </c>
      <c r="AS2756" s="42"/>
      <c r="AT2756" s="42"/>
      <c r="AU2756" s="42"/>
      <c r="AV2756" s="42"/>
      <c r="AW2756" s="42"/>
      <c r="AX2756" s="5"/>
      <c r="AY2756" s="33"/>
      <c r="AZ2756" s="33" t="s">
        <v>16951</v>
      </c>
      <c r="BA2756" s="5"/>
      <c r="BB2756" s="5"/>
      <c r="BC2756" s="5" t="s">
        <v>16952</v>
      </c>
      <c r="BD2756" s="33" t="s">
        <v>173</v>
      </c>
      <c r="BE2756" s="41"/>
      <c r="BF2756" s="35"/>
      <c r="BG2756" s="33" t="s">
        <v>169</v>
      </c>
      <c r="BH2756" s="5"/>
      <c r="BI2756" s="33">
        <v>450.0</v>
      </c>
      <c r="BJ2756" s="33" t="s">
        <v>170</v>
      </c>
      <c r="BK2756" s="5"/>
      <c r="BL2756" s="5">
        <f t="shared" si="5"/>
        <v>5991.75</v>
      </c>
      <c r="BM2756" s="5"/>
      <c r="BN2756" s="5"/>
      <c r="BO2756" s="42">
        <f t="shared" si="6"/>
        <v>5991.75</v>
      </c>
      <c r="BP2756" s="44"/>
      <c r="BQ2756" s="45"/>
      <c r="BR2756" s="47"/>
      <c r="BS2756" s="45"/>
      <c r="BT2756" s="37"/>
      <c r="BU2756" s="5"/>
      <c r="BV2756" s="38"/>
      <c r="BW2756" s="48"/>
      <c r="BX2756" s="44"/>
      <c r="BY2756" s="44"/>
      <c r="BZ2756" s="33" t="s">
        <v>131</v>
      </c>
      <c r="CA2756" s="5"/>
      <c r="CB2756" s="5"/>
      <c r="CC2756" s="33" t="s">
        <v>177</v>
      </c>
      <c r="CD2756" s="5"/>
      <c r="CE2756" s="5"/>
      <c r="CF2756" s="33" t="s">
        <v>178</v>
      </c>
      <c r="CG2756" s="33" t="s">
        <v>16953</v>
      </c>
      <c r="CH2756" s="5"/>
      <c r="CI2756" s="5"/>
      <c r="CJ2756" s="5"/>
      <c r="CK2756" s="33"/>
      <c r="CL2756" s="49">
        <v>44989.0</v>
      </c>
      <c r="CM2756" s="33" t="s">
        <v>180</v>
      </c>
      <c r="CN2756" s="5"/>
      <c r="CO2756" s="33">
        <v>3.0</v>
      </c>
      <c r="CP2756" s="33" t="s">
        <v>181</v>
      </c>
      <c r="CQ2756" s="50" t="str">
        <f t="shared" si="7"/>
        <v>28/07/1943</v>
      </c>
      <c r="CR2756" s="33" t="s">
        <v>182</v>
      </c>
      <c r="CS2756" s="33">
        <v>13.0</v>
      </c>
      <c r="CT2756" s="33">
        <v>5.0</v>
      </c>
      <c r="CU2756" s="33">
        <v>25.0</v>
      </c>
      <c r="CV2756" s="33">
        <v>1689.0</v>
      </c>
      <c r="CW2756" s="5"/>
      <c r="CX2756" s="5"/>
      <c r="CY2756" s="33">
        <v>-99.796587</v>
      </c>
      <c r="CZ2756" s="33">
        <v>21.156238</v>
      </c>
      <c r="DA2756" s="33">
        <v>4.4219266E9</v>
      </c>
      <c r="DB2756" s="33">
        <v>1.0</v>
      </c>
      <c r="DC2756" s="33" t="s">
        <v>16882</v>
      </c>
      <c r="DD2756" s="33">
        <v>2023.0</v>
      </c>
      <c r="DE2756" s="33" t="s">
        <v>184</v>
      </c>
      <c r="DF2756" s="33"/>
      <c r="DG2756" s="33" t="s">
        <v>185</v>
      </c>
      <c r="DH2756" s="33" t="s">
        <v>186</v>
      </c>
      <c r="DI2756" s="5"/>
      <c r="DJ2756" s="5"/>
    </row>
    <row r="2757">
      <c r="A2757" s="33" t="s">
        <v>16954</v>
      </c>
      <c r="B2757" s="34">
        <v>44952.0</v>
      </c>
      <c r="C2757" s="35" t="s">
        <v>137</v>
      </c>
      <c r="D2757" s="35" t="s">
        <v>139</v>
      </c>
      <c r="E2757" s="35" t="s">
        <v>142</v>
      </c>
      <c r="F2757" s="36" t="s">
        <v>144</v>
      </c>
      <c r="G2757" s="33" t="s">
        <v>16955</v>
      </c>
      <c r="H2757" s="33" t="s">
        <v>10537</v>
      </c>
      <c r="I2757" s="33" t="s">
        <v>546</v>
      </c>
      <c r="J2757" s="33" t="s">
        <v>2085</v>
      </c>
      <c r="K2757" s="35" t="s">
        <v>150</v>
      </c>
      <c r="L2757" s="33" t="s">
        <v>10462</v>
      </c>
      <c r="M2757" s="33" t="s">
        <v>8450</v>
      </c>
      <c r="N2757" s="33" t="s">
        <v>16918</v>
      </c>
      <c r="O2757" s="5"/>
      <c r="P2757" s="35" t="s">
        <v>236</v>
      </c>
      <c r="Q2757" s="35" t="s">
        <v>16918</v>
      </c>
      <c r="R2757" s="33">
        <v>76483.0</v>
      </c>
      <c r="S2757" s="37"/>
      <c r="T2757" s="33"/>
      <c r="U2757" s="33">
        <v>3.06</v>
      </c>
      <c r="V2757" s="33" t="s">
        <v>154</v>
      </c>
      <c r="W2757" s="33"/>
      <c r="X2757" s="33"/>
      <c r="Y2757" s="5"/>
      <c r="Z2757" s="5"/>
      <c r="AA2757" s="33">
        <v>1.0</v>
      </c>
      <c r="AB2757" s="33"/>
      <c r="AC2757" s="33">
        <v>1.0</v>
      </c>
      <c r="AD2757" s="5"/>
      <c r="AE2757" s="5"/>
      <c r="AF2757" s="5"/>
      <c r="AG2757" s="16"/>
      <c r="AH2757" s="38" t="str">
        <f t="shared" si="1"/>
        <v/>
      </c>
      <c r="AI2757" s="39">
        <f t="shared" si="2"/>
        <v>1</v>
      </c>
      <c r="AJ2757" s="37" t="str">
        <f t="shared" si="3"/>
        <v/>
      </c>
      <c r="AK2757" s="41" t="str">
        <f t="shared" si="4"/>
        <v/>
      </c>
      <c r="AL2757" s="35" t="s">
        <v>236</v>
      </c>
      <c r="AM2757" s="33" t="s">
        <v>16918</v>
      </c>
      <c r="AN2757" s="33" t="s">
        <v>16918</v>
      </c>
      <c r="AO2757" s="41"/>
      <c r="AP2757" s="33" t="s">
        <v>169</v>
      </c>
      <c r="AQ2757" s="33" t="s">
        <v>170</v>
      </c>
      <c r="AR2757" s="33">
        <v>450.0</v>
      </c>
      <c r="AS2757" s="42"/>
      <c r="AT2757" s="42"/>
      <c r="AU2757" s="42"/>
      <c r="AV2757" s="42"/>
      <c r="AW2757" s="42"/>
      <c r="AX2757" s="5"/>
      <c r="AY2757" s="33"/>
      <c r="AZ2757" s="33" t="s">
        <v>16956</v>
      </c>
      <c r="BA2757" s="5"/>
      <c r="BB2757" s="5"/>
      <c r="BC2757" s="5" t="s">
        <v>16957</v>
      </c>
      <c r="BD2757" s="33" t="s">
        <v>173</v>
      </c>
      <c r="BE2757" s="41"/>
      <c r="BF2757" s="35"/>
      <c r="BG2757" s="33" t="s">
        <v>169</v>
      </c>
      <c r="BH2757" s="5"/>
      <c r="BI2757" s="33">
        <v>450.0</v>
      </c>
      <c r="BJ2757" s="33" t="s">
        <v>170</v>
      </c>
      <c r="BK2757" s="5"/>
      <c r="BL2757" s="5">
        <f t="shared" si="5"/>
        <v>5991.75</v>
      </c>
      <c r="BM2757" s="5"/>
      <c r="BN2757" s="5"/>
      <c r="BO2757" s="42">
        <f t="shared" si="6"/>
        <v>5991.75</v>
      </c>
      <c r="BP2757" s="44"/>
      <c r="BQ2757" s="45"/>
      <c r="BR2757" s="47"/>
      <c r="BS2757" s="45"/>
      <c r="BT2757" s="37"/>
      <c r="BU2757" s="5"/>
      <c r="BV2757" s="38"/>
      <c r="BW2757" s="48"/>
      <c r="BX2757" s="44"/>
      <c r="BY2757" s="44"/>
      <c r="BZ2757" s="33" t="s">
        <v>131</v>
      </c>
      <c r="CA2757" s="5"/>
      <c r="CB2757" s="5"/>
      <c r="CC2757" s="33" t="s">
        <v>177</v>
      </c>
      <c r="CD2757" s="5"/>
      <c r="CE2757" s="5"/>
      <c r="CF2757" s="33" t="s">
        <v>178</v>
      </c>
      <c r="CG2757" s="33" t="s">
        <v>16958</v>
      </c>
      <c r="CH2757" s="5"/>
      <c r="CI2757" s="5"/>
      <c r="CJ2757" s="5"/>
      <c r="CK2757" s="33"/>
      <c r="CL2757" s="49">
        <v>44989.0</v>
      </c>
      <c r="CM2757" s="33" t="s">
        <v>180</v>
      </c>
      <c r="CN2757" s="5"/>
      <c r="CO2757" s="33">
        <v>3.0</v>
      </c>
      <c r="CP2757" s="33" t="s">
        <v>181</v>
      </c>
      <c r="CQ2757" s="50" t="str">
        <f t="shared" si="7"/>
        <v>11/12/1934</v>
      </c>
      <c r="CR2757" s="33" t="s">
        <v>182</v>
      </c>
      <c r="CS2757" s="33">
        <v>13.0</v>
      </c>
      <c r="CT2757" s="33">
        <v>5.0</v>
      </c>
      <c r="CU2757" s="33">
        <v>25.0</v>
      </c>
      <c r="CV2757" s="33">
        <v>1689.0</v>
      </c>
      <c r="CW2757" s="5"/>
      <c r="CX2757" s="5"/>
      <c r="CY2757" s="33">
        <v>-99.796587</v>
      </c>
      <c r="CZ2757" s="33">
        <v>21.156238</v>
      </c>
      <c r="DA2757" s="33">
        <v>4.424356464E9</v>
      </c>
      <c r="DB2757" s="33">
        <v>2.0</v>
      </c>
      <c r="DC2757" s="33" t="s">
        <v>16882</v>
      </c>
      <c r="DD2757" s="33">
        <v>2023.0</v>
      </c>
      <c r="DE2757" s="33" t="s">
        <v>184</v>
      </c>
      <c r="DF2757" s="33"/>
      <c r="DG2757" s="33" t="s">
        <v>185</v>
      </c>
      <c r="DH2757" s="33" t="s">
        <v>186</v>
      </c>
      <c r="DI2757" s="5"/>
      <c r="DJ2757" s="5"/>
    </row>
    <row r="2758">
      <c r="A2758" s="33" t="s">
        <v>16959</v>
      </c>
      <c r="B2758" s="34">
        <v>44952.0</v>
      </c>
      <c r="C2758" s="35" t="s">
        <v>137</v>
      </c>
      <c r="D2758" s="35" t="s">
        <v>139</v>
      </c>
      <c r="E2758" s="35" t="s">
        <v>142</v>
      </c>
      <c r="F2758" s="36" t="s">
        <v>144</v>
      </c>
      <c r="G2758" s="33" t="s">
        <v>16960</v>
      </c>
      <c r="H2758" s="33" t="s">
        <v>16961</v>
      </c>
      <c r="I2758" s="33" t="s">
        <v>149</v>
      </c>
      <c r="J2758" s="33" t="s">
        <v>8473</v>
      </c>
      <c r="K2758" s="35" t="s">
        <v>150</v>
      </c>
      <c r="L2758" s="33" t="s">
        <v>10462</v>
      </c>
      <c r="M2758" s="33" t="s">
        <v>8450</v>
      </c>
      <c r="N2758" s="33" t="s">
        <v>16918</v>
      </c>
      <c r="O2758" s="5"/>
      <c r="P2758" s="35" t="s">
        <v>236</v>
      </c>
      <c r="Q2758" s="35" t="s">
        <v>16918</v>
      </c>
      <c r="R2758" s="33">
        <v>76483.0</v>
      </c>
      <c r="S2758" s="37"/>
      <c r="T2758" s="33"/>
      <c r="U2758" s="33">
        <v>1.2</v>
      </c>
      <c r="V2758" s="33" t="s">
        <v>154</v>
      </c>
      <c r="W2758" s="33"/>
      <c r="X2758" s="33"/>
      <c r="Y2758" s="5"/>
      <c r="Z2758" s="5"/>
      <c r="AA2758" s="33">
        <v>1.0</v>
      </c>
      <c r="AB2758" s="33">
        <v>1.0</v>
      </c>
      <c r="AC2758" s="33"/>
      <c r="AD2758" s="5"/>
      <c r="AE2758" s="5"/>
      <c r="AF2758" s="5"/>
      <c r="AG2758" s="16"/>
      <c r="AH2758" s="38">
        <f t="shared" si="1"/>
        <v>1</v>
      </c>
      <c r="AI2758" s="39" t="str">
        <f t="shared" si="2"/>
        <v/>
      </c>
      <c r="AJ2758" s="37" t="str">
        <f t="shared" si="3"/>
        <v/>
      </c>
      <c r="AK2758" s="41" t="str">
        <f t="shared" si="4"/>
        <v/>
      </c>
      <c r="AL2758" s="35" t="s">
        <v>236</v>
      </c>
      <c r="AM2758" s="33" t="s">
        <v>16918</v>
      </c>
      <c r="AN2758" s="33" t="s">
        <v>16918</v>
      </c>
      <c r="AO2758" s="41"/>
      <c r="AP2758" s="33" t="s">
        <v>169</v>
      </c>
      <c r="AQ2758" s="33" t="s">
        <v>170</v>
      </c>
      <c r="AR2758" s="33">
        <v>150.0</v>
      </c>
      <c r="AS2758" s="42"/>
      <c r="AT2758" s="42"/>
      <c r="AU2758" s="42"/>
      <c r="AV2758" s="42"/>
      <c r="AW2758" s="42"/>
      <c r="AX2758" s="5"/>
      <c r="AY2758" s="33"/>
      <c r="AZ2758" s="33" t="s">
        <v>16962</v>
      </c>
      <c r="BA2758" s="5"/>
      <c r="BB2758" s="5"/>
      <c r="BC2758" s="5" t="s">
        <v>16963</v>
      </c>
      <c r="BD2758" s="33" t="s">
        <v>173</v>
      </c>
      <c r="BE2758" s="41"/>
      <c r="BF2758" s="35"/>
      <c r="BG2758" s="33" t="s">
        <v>169</v>
      </c>
      <c r="BH2758" s="5"/>
      <c r="BI2758" s="33">
        <v>150.0</v>
      </c>
      <c r="BJ2758" s="33" t="s">
        <v>170</v>
      </c>
      <c r="BK2758" s="5"/>
      <c r="BL2758" s="5">
        <f t="shared" si="5"/>
        <v>1997.25</v>
      </c>
      <c r="BM2758" s="5"/>
      <c r="BN2758" s="5"/>
      <c r="BO2758" s="42">
        <f t="shared" si="6"/>
        <v>1997.25</v>
      </c>
      <c r="BP2758" s="44"/>
      <c r="BQ2758" s="45"/>
      <c r="BR2758" s="47"/>
      <c r="BS2758" s="45"/>
      <c r="BT2758" s="37"/>
      <c r="BU2758" s="5"/>
      <c r="BV2758" s="38"/>
      <c r="BW2758" s="48"/>
      <c r="BX2758" s="44"/>
      <c r="BY2758" s="44"/>
      <c r="BZ2758" s="33" t="s">
        <v>131</v>
      </c>
      <c r="CA2758" s="5"/>
      <c r="CB2758" s="5"/>
      <c r="CC2758" s="33" t="s">
        <v>177</v>
      </c>
      <c r="CD2758" s="5"/>
      <c r="CE2758" s="5"/>
      <c r="CF2758" s="33" t="s">
        <v>178</v>
      </c>
      <c r="CG2758" s="33" t="s">
        <v>16964</v>
      </c>
      <c r="CH2758" s="5"/>
      <c r="CI2758" s="5"/>
      <c r="CJ2758" s="5"/>
      <c r="CK2758" s="33"/>
      <c r="CL2758" s="49">
        <v>44989.0</v>
      </c>
      <c r="CM2758" s="33" t="s">
        <v>180</v>
      </c>
      <c r="CN2758" s="5"/>
      <c r="CO2758" s="33">
        <v>1.0</v>
      </c>
      <c r="CP2758" s="33" t="s">
        <v>181</v>
      </c>
      <c r="CQ2758" s="50" t="str">
        <f t="shared" si="7"/>
        <v>20/04/1962</v>
      </c>
      <c r="CR2758" s="33" t="s">
        <v>243</v>
      </c>
      <c r="CS2758" s="33">
        <v>13.0</v>
      </c>
      <c r="CT2758" s="33">
        <v>5.0</v>
      </c>
      <c r="CU2758" s="33">
        <v>25.0</v>
      </c>
      <c r="CV2758" s="33">
        <v>1689.0</v>
      </c>
      <c r="CW2758" s="5"/>
      <c r="CX2758" s="5"/>
      <c r="CY2758" s="33">
        <v>-99.796587</v>
      </c>
      <c r="CZ2758" s="33">
        <v>21.156238</v>
      </c>
      <c r="DA2758" s="33">
        <v>4.426534851E9</v>
      </c>
      <c r="DB2758" s="33">
        <v>2.0</v>
      </c>
      <c r="DC2758" s="33" t="s">
        <v>16882</v>
      </c>
      <c r="DD2758" s="33">
        <v>2023.0</v>
      </c>
      <c r="DE2758" s="33" t="s">
        <v>184</v>
      </c>
      <c r="DF2758" s="33"/>
      <c r="DG2758" s="33" t="s">
        <v>185</v>
      </c>
      <c r="DH2758" s="33" t="s">
        <v>186</v>
      </c>
      <c r="DI2758" s="5"/>
      <c r="DJ2758" s="5"/>
    </row>
    <row r="2759">
      <c r="A2759" s="33" t="s">
        <v>16965</v>
      </c>
      <c r="B2759" s="34">
        <v>44952.0</v>
      </c>
      <c r="C2759" s="35" t="s">
        <v>137</v>
      </c>
      <c r="D2759" s="35" t="s">
        <v>139</v>
      </c>
      <c r="E2759" s="35" t="s">
        <v>142</v>
      </c>
      <c r="F2759" s="36" t="s">
        <v>144</v>
      </c>
      <c r="G2759" s="33" t="s">
        <v>16966</v>
      </c>
      <c r="H2759" s="33" t="s">
        <v>16967</v>
      </c>
      <c r="I2759" s="33" t="s">
        <v>439</v>
      </c>
      <c r="J2759" s="33" t="s">
        <v>8473</v>
      </c>
      <c r="K2759" s="35" t="s">
        <v>150</v>
      </c>
      <c r="L2759" s="33" t="s">
        <v>10462</v>
      </c>
      <c r="M2759" s="5"/>
      <c r="N2759" s="33" t="s">
        <v>16918</v>
      </c>
      <c r="O2759" s="5"/>
      <c r="P2759" s="35" t="s">
        <v>236</v>
      </c>
      <c r="Q2759" s="35" t="s">
        <v>16918</v>
      </c>
      <c r="R2759" s="33">
        <v>76483.0</v>
      </c>
      <c r="S2759" s="37"/>
      <c r="T2759" s="33"/>
      <c r="U2759" s="33">
        <v>4.5</v>
      </c>
      <c r="V2759" s="33" t="s">
        <v>154</v>
      </c>
      <c r="W2759" s="33"/>
      <c r="X2759" s="33"/>
      <c r="Y2759" s="5"/>
      <c r="Z2759" s="5"/>
      <c r="AA2759" s="33">
        <v>1.0</v>
      </c>
      <c r="AB2759" s="33"/>
      <c r="AC2759" s="33">
        <v>1.0</v>
      </c>
      <c r="AD2759" s="5"/>
      <c r="AE2759" s="5"/>
      <c r="AF2759" s="5"/>
      <c r="AG2759" s="16"/>
      <c r="AH2759" s="38" t="str">
        <f t="shared" si="1"/>
        <v/>
      </c>
      <c r="AI2759" s="39">
        <f t="shared" si="2"/>
        <v>1</v>
      </c>
      <c r="AJ2759" s="37" t="str">
        <f t="shared" si="3"/>
        <v/>
      </c>
      <c r="AK2759" s="41" t="str">
        <f t="shared" si="4"/>
        <v/>
      </c>
      <c r="AL2759" s="35" t="s">
        <v>236</v>
      </c>
      <c r="AM2759" s="33" t="s">
        <v>16918</v>
      </c>
      <c r="AN2759" s="33" t="s">
        <v>16918</v>
      </c>
      <c r="AO2759" s="41"/>
      <c r="AP2759" s="33" t="s">
        <v>169</v>
      </c>
      <c r="AQ2759" s="33" t="s">
        <v>170</v>
      </c>
      <c r="AR2759" s="33">
        <v>450.0</v>
      </c>
      <c r="AS2759" s="42"/>
      <c r="AT2759" s="42"/>
      <c r="AU2759" s="42"/>
      <c r="AV2759" s="42"/>
      <c r="AW2759" s="42"/>
      <c r="AX2759" s="5"/>
      <c r="AY2759" s="33"/>
      <c r="AZ2759" s="33" t="s">
        <v>16968</v>
      </c>
      <c r="BA2759" s="5"/>
      <c r="BB2759" s="5"/>
      <c r="BC2759" s="5" t="s">
        <v>16969</v>
      </c>
      <c r="BD2759" s="33" t="s">
        <v>173</v>
      </c>
      <c r="BE2759" s="41"/>
      <c r="BF2759" s="35"/>
      <c r="BG2759" s="33" t="s">
        <v>169</v>
      </c>
      <c r="BH2759" s="5"/>
      <c r="BI2759" s="33">
        <v>450.0</v>
      </c>
      <c r="BJ2759" s="33" t="s">
        <v>170</v>
      </c>
      <c r="BK2759" s="5"/>
      <c r="BL2759" s="5">
        <f t="shared" si="5"/>
        <v>5991.75</v>
      </c>
      <c r="BM2759" s="5"/>
      <c r="BN2759" s="5"/>
      <c r="BO2759" s="42">
        <f t="shared" si="6"/>
        <v>5991.75</v>
      </c>
      <c r="BP2759" s="44"/>
      <c r="BQ2759" s="45"/>
      <c r="BR2759" s="47"/>
      <c r="BS2759" s="45"/>
      <c r="BT2759" s="37"/>
      <c r="BU2759" s="5"/>
      <c r="BV2759" s="38"/>
      <c r="BW2759" s="48"/>
      <c r="BX2759" s="44"/>
      <c r="BY2759" s="44"/>
      <c r="BZ2759" s="33" t="s">
        <v>131</v>
      </c>
      <c r="CA2759" s="5"/>
      <c r="CB2759" s="5"/>
      <c r="CC2759" s="33" t="s">
        <v>177</v>
      </c>
      <c r="CD2759" s="5"/>
      <c r="CE2759" s="5"/>
      <c r="CF2759" s="33" t="s">
        <v>178</v>
      </c>
      <c r="CG2759" s="33" t="s">
        <v>16970</v>
      </c>
      <c r="CH2759" s="5"/>
      <c r="CI2759" s="5"/>
      <c r="CJ2759" s="5"/>
      <c r="CK2759" s="33"/>
      <c r="CL2759" s="49">
        <v>44989.0</v>
      </c>
      <c r="CM2759" s="33" t="s">
        <v>180</v>
      </c>
      <c r="CN2759" s="5"/>
      <c r="CO2759" s="33">
        <v>3.0</v>
      </c>
      <c r="CP2759" s="33" t="s">
        <v>181</v>
      </c>
      <c r="CQ2759" s="50" t="str">
        <f t="shared" si="7"/>
        <v>01/11/1941</v>
      </c>
      <c r="CR2759" s="33" t="s">
        <v>182</v>
      </c>
      <c r="CS2759" s="33">
        <v>13.0</v>
      </c>
      <c r="CT2759" s="33">
        <v>5.0</v>
      </c>
      <c r="CU2759" s="33">
        <v>25.0</v>
      </c>
      <c r="CV2759" s="33">
        <v>1689.0</v>
      </c>
      <c r="CW2759" s="5"/>
      <c r="CX2759" s="5"/>
      <c r="CY2759" s="33">
        <v>-99.796587</v>
      </c>
      <c r="CZ2759" s="33">
        <v>21.156238</v>
      </c>
      <c r="DA2759" s="33">
        <v>4.4219266E9</v>
      </c>
      <c r="DB2759" s="33">
        <v>1.0</v>
      </c>
      <c r="DC2759" s="33" t="s">
        <v>16882</v>
      </c>
      <c r="DD2759" s="33">
        <v>2023.0</v>
      </c>
      <c r="DE2759" s="33" t="s">
        <v>184</v>
      </c>
      <c r="DF2759" s="33"/>
      <c r="DG2759" s="33" t="s">
        <v>185</v>
      </c>
      <c r="DH2759" s="33" t="s">
        <v>186</v>
      </c>
      <c r="DI2759" s="5"/>
      <c r="DJ2759" s="5"/>
    </row>
    <row r="2760">
      <c r="A2760" s="33" t="s">
        <v>16971</v>
      </c>
      <c r="B2760" s="34">
        <v>44952.0</v>
      </c>
      <c r="C2760" s="35" t="s">
        <v>137</v>
      </c>
      <c r="D2760" s="35" t="s">
        <v>139</v>
      </c>
      <c r="E2760" s="35" t="s">
        <v>142</v>
      </c>
      <c r="F2760" s="36" t="s">
        <v>144</v>
      </c>
      <c r="G2760" s="33" t="s">
        <v>16972</v>
      </c>
      <c r="H2760" s="33" t="s">
        <v>2008</v>
      </c>
      <c r="I2760" s="33" t="s">
        <v>439</v>
      </c>
      <c r="J2760" s="33" t="s">
        <v>231</v>
      </c>
      <c r="K2760" s="35" t="s">
        <v>150</v>
      </c>
      <c r="L2760" s="33" t="s">
        <v>10462</v>
      </c>
      <c r="M2760" s="33" t="s">
        <v>8450</v>
      </c>
      <c r="N2760" s="33" t="s">
        <v>16918</v>
      </c>
      <c r="O2760" s="5"/>
      <c r="P2760" s="35" t="s">
        <v>236</v>
      </c>
      <c r="Q2760" s="35" t="s">
        <v>16918</v>
      </c>
      <c r="R2760" s="33">
        <v>76484.0</v>
      </c>
      <c r="S2760" s="37"/>
      <c r="T2760" s="33"/>
      <c r="U2760" s="33">
        <v>2.01</v>
      </c>
      <c r="V2760" s="33" t="s">
        <v>154</v>
      </c>
      <c r="W2760" s="33"/>
      <c r="X2760" s="33"/>
      <c r="Y2760" s="5"/>
      <c r="Z2760" s="5"/>
      <c r="AA2760" s="33">
        <v>1.0</v>
      </c>
      <c r="AB2760" s="33"/>
      <c r="AC2760" s="33">
        <v>1.0</v>
      </c>
      <c r="AD2760" s="5"/>
      <c r="AE2760" s="5"/>
      <c r="AF2760" s="5"/>
      <c r="AG2760" s="16"/>
      <c r="AH2760" s="38" t="str">
        <f t="shared" si="1"/>
        <v/>
      </c>
      <c r="AI2760" s="39" t="str">
        <f t="shared" si="2"/>
        <v/>
      </c>
      <c r="AJ2760" s="37" t="str">
        <f t="shared" si="3"/>
        <v/>
      </c>
      <c r="AK2760" s="41" t="str">
        <f t="shared" si="4"/>
        <v/>
      </c>
      <c r="AL2760" s="35" t="s">
        <v>236</v>
      </c>
      <c r="AM2760" s="33" t="s">
        <v>16918</v>
      </c>
      <c r="AN2760" s="33" t="s">
        <v>16918</v>
      </c>
      <c r="AO2760" s="41"/>
      <c r="AP2760" s="33" t="s">
        <v>169</v>
      </c>
      <c r="AQ2760" s="33" t="s">
        <v>170</v>
      </c>
      <c r="AR2760" s="33">
        <v>300.0</v>
      </c>
      <c r="AS2760" s="42"/>
      <c r="AT2760" s="42"/>
      <c r="AU2760" s="42"/>
      <c r="AV2760" s="42"/>
      <c r="AW2760" s="42"/>
      <c r="AX2760" s="5"/>
      <c r="AY2760" s="33"/>
      <c r="AZ2760" s="33" t="s">
        <v>16973</v>
      </c>
      <c r="BA2760" s="5"/>
      <c r="BB2760" s="5"/>
      <c r="BC2760" s="5" t="s">
        <v>16974</v>
      </c>
      <c r="BD2760" s="33" t="s">
        <v>173</v>
      </c>
      <c r="BE2760" s="41"/>
      <c r="BF2760" s="35"/>
      <c r="BG2760" s="33" t="s">
        <v>169</v>
      </c>
      <c r="BH2760" s="5"/>
      <c r="BI2760" s="33">
        <v>300.0</v>
      </c>
      <c r="BJ2760" s="33" t="s">
        <v>170</v>
      </c>
      <c r="BK2760" s="5"/>
      <c r="BL2760" s="5">
        <f t="shared" si="5"/>
        <v>3994.5</v>
      </c>
      <c r="BM2760" s="5"/>
      <c r="BN2760" s="5"/>
      <c r="BO2760" s="42">
        <f t="shared" si="6"/>
        <v>3994.5</v>
      </c>
      <c r="BP2760" s="44"/>
      <c r="BQ2760" s="45"/>
      <c r="BR2760" s="47"/>
      <c r="BS2760" s="45"/>
      <c r="BT2760" s="37"/>
      <c r="BU2760" s="5"/>
      <c r="BV2760" s="38"/>
      <c r="BW2760" s="48"/>
      <c r="BX2760" s="44"/>
      <c r="BY2760" s="44"/>
      <c r="BZ2760" s="33" t="s">
        <v>131</v>
      </c>
      <c r="CA2760" s="5"/>
      <c r="CB2760" s="5"/>
      <c r="CC2760" s="33" t="s">
        <v>177</v>
      </c>
      <c r="CD2760" s="5"/>
      <c r="CE2760" s="5"/>
      <c r="CF2760" s="33" t="s">
        <v>178</v>
      </c>
      <c r="CG2760" s="33" t="s">
        <v>16975</v>
      </c>
      <c r="CH2760" s="5"/>
      <c r="CI2760" s="5"/>
      <c r="CJ2760" s="5"/>
      <c r="CK2760" s="33"/>
      <c r="CL2760" s="49">
        <v>44989.0</v>
      </c>
      <c r="CM2760" s="33" t="s">
        <v>180</v>
      </c>
      <c r="CN2760" s="5"/>
      <c r="CO2760" s="33">
        <v>2.0</v>
      </c>
      <c r="CP2760" s="33" t="s">
        <v>181</v>
      </c>
      <c r="CQ2760" s="50" t="str">
        <f t="shared" si="7"/>
        <v>29/10/1968</v>
      </c>
      <c r="CR2760" s="33" t="s">
        <v>182</v>
      </c>
      <c r="CS2760" s="33">
        <v>13.0</v>
      </c>
      <c r="CT2760" s="33">
        <v>5.0</v>
      </c>
      <c r="CU2760" s="33">
        <v>25.0</v>
      </c>
      <c r="CV2760" s="33">
        <v>1689.0</v>
      </c>
      <c r="CW2760" s="5"/>
      <c r="CX2760" s="5"/>
      <c r="CY2760" s="33">
        <v>-99.796587</v>
      </c>
      <c r="CZ2760" s="33">
        <v>21.156238</v>
      </c>
      <c r="DA2760" s="33">
        <v>4.411011026E9</v>
      </c>
      <c r="DB2760" s="33">
        <v>2.0</v>
      </c>
      <c r="DC2760" s="33" t="s">
        <v>16882</v>
      </c>
      <c r="DD2760" s="33">
        <v>2023.0</v>
      </c>
      <c r="DE2760" s="33" t="s">
        <v>184</v>
      </c>
      <c r="DF2760" s="33"/>
      <c r="DG2760" s="33" t="s">
        <v>185</v>
      </c>
      <c r="DH2760" s="33" t="s">
        <v>186</v>
      </c>
      <c r="DI2760" s="5"/>
      <c r="DJ2760" s="5"/>
    </row>
    <row r="2761">
      <c r="A2761" s="33" t="s">
        <v>16976</v>
      </c>
      <c r="B2761" s="34">
        <v>44952.0</v>
      </c>
      <c r="C2761" s="35" t="s">
        <v>137</v>
      </c>
      <c r="D2761" s="35" t="s">
        <v>139</v>
      </c>
      <c r="E2761" s="35" t="s">
        <v>142</v>
      </c>
      <c r="F2761" s="36" t="s">
        <v>144</v>
      </c>
      <c r="G2761" s="33" t="s">
        <v>16977</v>
      </c>
      <c r="H2761" s="33" t="s">
        <v>16978</v>
      </c>
      <c r="I2761" s="33" t="s">
        <v>439</v>
      </c>
      <c r="J2761" s="33" t="s">
        <v>5661</v>
      </c>
      <c r="K2761" s="35" t="s">
        <v>150</v>
      </c>
      <c r="L2761" s="33" t="s">
        <v>10462</v>
      </c>
      <c r="M2761" s="33" t="s">
        <v>8450</v>
      </c>
      <c r="N2761" s="33" t="s">
        <v>16918</v>
      </c>
      <c r="O2761" s="5"/>
      <c r="P2761" s="35" t="s">
        <v>236</v>
      </c>
      <c r="Q2761" s="35" t="s">
        <v>16918</v>
      </c>
      <c r="R2761" s="33">
        <v>76483.0</v>
      </c>
      <c r="S2761" s="37"/>
      <c r="T2761" s="33"/>
      <c r="U2761" s="33">
        <v>3.0</v>
      </c>
      <c r="V2761" s="33" t="s">
        <v>154</v>
      </c>
      <c r="W2761" s="33"/>
      <c r="X2761" s="33"/>
      <c r="Y2761" s="5"/>
      <c r="Z2761" s="5"/>
      <c r="AA2761" s="33">
        <v>1.0</v>
      </c>
      <c r="AB2761" s="33"/>
      <c r="AC2761" s="33">
        <v>1.0</v>
      </c>
      <c r="AD2761" s="5"/>
      <c r="AE2761" s="5"/>
      <c r="AF2761" s="5"/>
      <c r="AG2761" s="16"/>
      <c r="AH2761" s="38" t="str">
        <f t="shared" si="1"/>
        <v/>
      </c>
      <c r="AI2761" s="39">
        <f t="shared" si="2"/>
        <v>1</v>
      </c>
      <c r="AJ2761" s="37" t="str">
        <f t="shared" si="3"/>
        <v/>
      </c>
      <c r="AK2761" s="41" t="str">
        <f t="shared" si="4"/>
        <v/>
      </c>
      <c r="AL2761" s="35" t="s">
        <v>236</v>
      </c>
      <c r="AM2761" s="33" t="s">
        <v>16918</v>
      </c>
      <c r="AN2761" s="33" t="s">
        <v>16918</v>
      </c>
      <c r="AO2761" s="41"/>
      <c r="AP2761" s="33" t="s">
        <v>169</v>
      </c>
      <c r="AQ2761" s="33" t="s">
        <v>170</v>
      </c>
      <c r="AR2761" s="33">
        <v>450.0</v>
      </c>
      <c r="AS2761" s="42"/>
      <c r="AT2761" s="42"/>
      <c r="AU2761" s="42"/>
      <c r="AV2761" s="42"/>
      <c r="AW2761" s="42"/>
      <c r="AX2761" s="5"/>
      <c r="AY2761" s="33"/>
      <c r="AZ2761" s="33" t="s">
        <v>16979</v>
      </c>
      <c r="BA2761" s="5"/>
      <c r="BB2761" s="5"/>
      <c r="BC2761" s="5" t="s">
        <v>16980</v>
      </c>
      <c r="BD2761" s="33" t="s">
        <v>173</v>
      </c>
      <c r="BE2761" s="41"/>
      <c r="BF2761" s="35"/>
      <c r="BG2761" s="33" t="s">
        <v>169</v>
      </c>
      <c r="BH2761" s="5"/>
      <c r="BI2761" s="33">
        <v>450.0</v>
      </c>
      <c r="BJ2761" s="33" t="s">
        <v>170</v>
      </c>
      <c r="BK2761" s="5"/>
      <c r="BL2761" s="5">
        <f t="shared" si="5"/>
        <v>5991.75</v>
      </c>
      <c r="BM2761" s="5"/>
      <c r="BN2761" s="5"/>
      <c r="BO2761" s="42">
        <f t="shared" si="6"/>
        <v>5991.75</v>
      </c>
      <c r="BP2761" s="44"/>
      <c r="BQ2761" s="45"/>
      <c r="BR2761" s="47"/>
      <c r="BS2761" s="45"/>
      <c r="BT2761" s="37"/>
      <c r="BU2761" s="5"/>
      <c r="BV2761" s="38"/>
      <c r="BW2761" s="48"/>
      <c r="BX2761" s="44"/>
      <c r="BY2761" s="44"/>
      <c r="BZ2761" s="33" t="s">
        <v>131</v>
      </c>
      <c r="CA2761" s="5"/>
      <c r="CB2761" s="5"/>
      <c r="CC2761" s="33" t="s">
        <v>177</v>
      </c>
      <c r="CD2761" s="5"/>
      <c r="CE2761" s="5"/>
      <c r="CF2761" s="33" t="s">
        <v>178</v>
      </c>
      <c r="CG2761" s="33" t="s">
        <v>16981</v>
      </c>
      <c r="CH2761" s="5"/>
      <c r="CI2761" s="5"/>
      <c r="CJ2761" s="5"/>
      <c r="CK2761" s="33"/>
      <c r="CL2761" s="49">
        <v>44989.0</v>
      </c>
      <c r="CM2761" s="33" t="s">
        <v>180</v>
      </c>
      <c r="CN2761" s="5"/>
      <c r="CO2761" s="33">
        <v>3.0</v>
      </c>
      <c r="CP2761" s="33" t="s">
        <v>181</v>
      </c>
      <c r="CQ2761" s="50" t="str">
        <f t="shared" si="7"/>
        <v>15/03/1958</v>
      </c>
      <c r="CR2761" s="33" t="s">
        <v>182</v>
      </c>
      <c r="CS2761" s="33">
        <v>13.0</v>
      </c>
      <c r="CT2761" s="33">
        <v>5.0</v>
      </c>
      <c r="CU2761" s="33">
        <v>25.0</v>
      </c>
      <c r="CV2761" s="33">
        <v>1689.0</v>
      </c>
      <c r="CW2761" s="5"/>
      <c r="CX2761" s="5"/>
      <c r="CY2761" s="33">
        <v>-99.796587</v>
      </c>
      <c r="CZ2761" s="33">
        <v>21.156238</v>
      </c>
      <c r="DA2761" s="33">
        <v>4.411203282E9</v>
      </c>
      <c r="DB2761" s="33">
        <v>2.0</v>
      </c>
      <c r="DC2761" s="33" t="s">
        <v>16882</v>
      </c>
      <c r="DD2761" s="33">
        <v>2023.0</v>
      </c>
      <c r="DE2761" s="33" t="s">
        <v>184</v>
      </c>
      <c r="DF2761" s="33"/>
      <c r="DG2761" s="33" t="s">
        <v>185</v>
      </c>
      <c r="DH2761" s="33" t="s">
        <v>186</v>
      </c>
      <c r="DI2761" s="5"/>
      <c r="DJ2761" s="5"/>
    </row>
    <row r="2762">
      <c r="A2762" s="33" t="s">
        <v>16982</v>
      </c>
      <c r="B2762" s="34">
        <v>44952.0</v>
      </c>
      <c r="C2762" s="35" t="s">
        <v>137</v>
      </c>
      <c r="D2762" s="35" t="s">
        <v>139</v>
      </c>
      <c r="E2762" s="35" t="s">
        <v>142</v>
      </c>
      <c r="F2762" s="36" t="s">
        <v>144</v>
      </c>
      <c r="G2762" s="33" t="s">
        <v>16983</v>
      </c>
      <c r="H2762" s="33" t="s">
        <v>4495</v>
      </c>
      <c r="I2762" s="33" t="s">
        <v>8473</v>
      </c>
      <c r="J2762" s="33" t="s">
        <v>2085</v>
      </c>
      <c r="K2762" s="35" t="s">
        <v>150</v>
      </c>
      <c r="L2762" s="33" t="s">
        <v>10462</v>
      </c>
      <c r="M2762" s="33" t="s">
        <v>8450</v>
      </c>
      <c r="N2762" s="33" t="s">
        <v>16918</v>
      </c>
      <c r="O2762" s="5"/>
      <c r="P2762" s="35" t="s">
        <v>236</v>
      </c>
      <c r="Q2762" s="35" t="s">
        <v>16918</v>
      </c>
      <c r="R2762" s="33">
        <v>76483.0</v>
      </c>
      <c r="S2762" s="37"/>
      <c r="T2762" s="33"/>
      <c r="U2762" s="33">
        <v>3.16</v>
      </c>
      <c r="V2762" s="33" t="s">
        <v>154</v>
      </c>
      <c r="W2762" s="33"/>
      <c r="X2762" s="33"/>
      <c r="Y2762" s="5"/>
      <c r="Z2762" s="5"/>
      <c r="AA2762" s="33">
        <v>1.0</v>
      </c>
      <c r="AB2762" s="33"/>
      <c r="AC2762" s="33">
        <v>1.0</v>
      </c>
      <c r="AD2762" s="5"/>
      <c r="AE2762" s="5"/>
      <c r="AF2762" s="5"/>
      <c r="AG2762" s="16"/>
      <c r="AH2762" s="38" t="str">
        <f t="shared" si="1"/>
        <v/>
      </c>
      <c r="AI2762" s="39" t="str">
        <f t="shared" si="2"/>
        <v/>
      </c>
      <c r="AJ2762" s="37" t="str">
        <f t="shared" si="3"/>
        <v/>
      </c>
      <c r="AK2762" s="41" t="str">
        <f t="shared" si="4"/>
        <v/>
      </c>
      <c r="AL2762" s="35" t="s">
        <v>236</v>
      </c>
      <c r="AM2762" s="33" t="s">
        <v>16918</v>
      </c>
      <c r="AN2762" s="33" t="s">
        <v>16918</v>
      </c>
      <c r="AO2762" s="41"/>
      <c r="AP2762" s="33" t="s">
        <v>169</v>
      </c>
      <c r="AQ2762" s="33" t="s">
        <v>170</v>
      </c>
      <c r="AR2762" s="33">
        <v>450.0</v>
      </c>
      <c r="AS2762" s="42"/>
      <c r="AT2762" s="42"/>
      <c r="AU2762" s="42"/>
      <c r="AV2762" s="42"/>
      <c r="AW2762" s="42"/>
      <c r="AX2762" s="5"/>
      <c r="AY2762" s="33"/>
      <c r="AZ2762" s="33" t="s">
        <v>16984</v>
      </c>
      <c r="BA2762" s="5"/>
      <c r="BB2762" s="5"/>
      <c r="BC2762" s="5" t="s">
        <v>16985</v>
      </c>
      <c r="BD2762" s="33" t="s">
        <v>173</v>
      </c>
      <c r="BE2762" s="41"/>
      <c r="BF2762" s="35"/>
      <c r="BG2762" s="33" t="s">
        <v>169</v>
      </c>
      <c r="BH2762" s="5"/>
      <c r="BI2762" s="33">
        <v>450.0</v>
      </c>
      <c r="BJ2762" s="33" t="s">
        <v>170</v>
      </c>
      <c r="BK2762" s="5"/>
      <c r="BL2762" s="5">
        <f t="shared" si="5"/>
        <v>5991.75</v>
      </c>
      <c r="BM2762" s="5"/>
      <c r="BN2762" s="5"/>
      <c r="BO2762" s="42">
        <f t="shared" si="6"/>
        <v>5991.75</v>
      </c>
      <c r="BP2762" s="44"/>
      <c r="BQ2762" s="45"/>
      <c r="BR2762" s="47"/>
      <c r="BS2762" s="45"/>
      <c r="BT2762" s="37"/>
      <c r="BU2762" s="5"/>
      <c r="BV2762" s="38"/>
      <c r="BW2762" s="48"/>
      <c r="BX2762" s="44"/>
      <c r="BY2762" s="44"/>
      <c r="BZ2762" s="33" t="s">
        <v>131</v>
      </c>
      <c r="CA2762" s="5"/>
      <c r="CB2762" s="5"/>
      <c r="CC2762" s="33" t="s">
        <v>177</v>
      </c>
      <c r="CD2762" s="5"/>
      <c r="CE2762" s="5"/>
      <c r="CF2762" s="33" t="s">
        <v>178</v>
      </c>
      <c r="CG2762" s="33" t="s">
        <v>16986</v>
      </c>
      <c r="CH2762" s="5"/>
      <c r="CI2762" s="5"/>
      <c r="CJ2762" s="5"/>
      <c r="CK2762" s="33"/>
      <c r="CL2762" s="49">
        <v>44989.0</v>
      </c>
      <c r="CM2762" s="33" t="s">
        <v>180</v>
      </c>
      <c r="CN2762" s="5"/>
      <c r="CO2762" s="33">
        <v>3.0</v>
      </c>
      <c r="CP2762" s="33" t="s">
        <v>181</v>
      </c>
      <c r="CQ2762" s="50" t="str">
        <f t="shared" si="7"/>
        <v>21/11/1971</v>
      </c>
      <c r="CR2762" s="33" t="s">
        <v>182</v>
      </c>
      <c r="CS2762" s="33">
        <v>13.0</v>
      </c>
      <c r="CT2762" s="33">
        <v>5.0</v>
      </c>
      <c r="CU2762" s="33">
        <v>25.0</v>
      </c>
      <c r="CV2762" s="33">
        <v>1689.0</v>
      </c>
      <c r="CW2762" s="5"/>
      <c r="CX2762" s="5"/>
      <c r="CY2762" s="33">
        <v>-99.796587</v>
      </c>
      <c r="CZ2762" s="33">
        <v>21.156238</v>
      </c>
      <c r="DA2762" s="33">
        <v>4.412495402E9</v>
      </c>
      <c r="DB2762" s="33">
        <v>2.0</v>
      </c>
      <c r="DC2762" s="33" t="s">
        <v>16882</v>
      </c>
      <c r="DD2762" s="33">
        <v>2023.0</v>
      </c>
      <c r="DE2762" s="33" t="s">
        <v>184</v>
      </c>
      <c r="DF2762" s="33"/>
      <c r="DG2762" s="33" t="s">
        <v>185</v>
      </c>
      <c r="DH2762" s="33" t="s">
        <v>186</v>
      </c>
      <c r="DI2762" s="5"/>
      <c r="DJ2762" s="5"/>
    </row>
    <row r="2763">
      <c r="A2763" s="33" t="s">
        <v>16987</v>
      </c>
      <c r="B2763" s="34">
        <v>44952.0</v>
      </c>
      <c r="C2763" s="35" t="s">
        <v>137</v>
      </c>
      <c r="D2763" s="35" t="s">
        <v>139</v>
      </c>
      <c r="E2763" s="35" t="s">
        <v>142</v>
      </c>
      <c r="F2763" s="36" t="s">
        <v>144</v>
      </c>
      <c r="G2763" s="33" t="s">
        <v>16988</v>
      </c>
      <c r="H2763" s="33" t="s">
        <v>498</v>
      </c>
      <c r="I2763" s="33" t="s">
        <v>8473</v>
      </c>
      <c r="J2763" s="33" t="s">
        <v>439</v>
      </c>
      <c r="K2763" s="35" t="s">
        <v>150</v>
      </c>
      <c r="L2763" s="33" t="s">
        <v>10462</v>
      </c>
      <c r="M2763" s="5"/>
      <c r="N2763" s="33" t="s">
        <v>16918</v>
      </c>
      <c r="O2763" s="5"/>
      <c r="P2763" s="35" t="s">
        <v>236</v>
      </c>
      <c r="Q2763" s="35" t="s">
        <v>16918</v>
      </c>
      <c r="R2763" s="33">
        <v>76483.0</v>
      </c>
      <c r="S2763" s="37"/>
      <c r="T2763" s="33"/>
      <c r="U2763" s="33">
        <v>3.89</v>
      </c>
      <c r="V2763" s="33" t="s">
        <v>154</v>
      </c>
      <c r="W2763" s="33"/>
      <c r="X2763" s="33"/>
      <c r="Y2763" s="5"/>
      <c r="Z2763" s="5"/>
      <c r="AA2763" s="33">
        <v>1.0</v>
      </c>
      <c r="AB2763" s="33"/>
      <c r="AC2763" s="33">
        <v>1.0</v>
      </c>
      <c r="AD2763" s="5"/>
      <c r="AE2763" s="5"/>
      <c r="AF2763" s="5"/>
      <c r="AG2763" s="16"/>
      <c r="AH2763" s="38" t="str">
        <f t="shared" si="1"/>
        <v/>
      </c>
      <c r="AI2763" s="39">
        <f t="shared" si="2"/>
        <v>1</v>
      </c>
      <c r="AJ2763" s="37" t="str">
        <f t="shared" si="3"/>
        <v/>
      </c>
      <c r="AK2763" s="41" t="str">
        <f t="shared" si="4"/>
        <v/>
      </c>
      <c r="AL2763" s="35" t="s">
        <v>236</v>
      </c>
      <c r="AM2763" s="33" t="s">
        <v>16918</v>
      </c>
      <c r="AN2763" s="33" t="s">
        <v>16918</v>
      </c>
      <c r="AO2763" s="41"/>
      <c r="AP2763" s="33" t="s">
        <v>169</v>
      </c>
      <c r="AQ2763" s="33" t="s">
        <v>170</v>
      </c>
      <c r="AR2763" s="33">
        <v>450.0</v>
      </c>
      <c r="AS2763" s="42"/>
      <c r="AT2763" s="42"/>
      <c r="AU2763" s="42"/>
      <c r="AV2763" s="42"/>
      <c r="AW2763" s="42"/>
      <c r="AX2763" s="5"/>
      <c r="AY2763" s="33"/>
      <c r="AZ2763" s="33" t="s">
        <v>16989</v>
      </c>
      <c r="BA2763" s="5"/>
      <c r="BB2763" s="5"/>
      <c r="BC2763" s="5" t="s">
        <v>16990</v>
      </c>
      <c r="BD2763" s="33" t="s">
        <v>173</v>
      </c>
      <c r="BE2763" s="41"/>
      <c r="BF2763" s="35"/>
      <c r="BG2763" s="33" t="s">
        <v>169</v>
      </c>
      <c r="BH2763" s="5"/>
      <c r="BI2763" s="33">
        <v>450.0</v>
      </c>
      <c r="BJ2763" s="33" t="s">
        <v>170</v>
      </c>
      <c r="BK2763" s="5"/>
      <c r="BL2763" s="5">
        <f t="shared" si="5"/>
        <v>5991.75</v>
      </c>
      <c r="BM2763" s="5"/>
      <c r="BN2763" s="5"/>
      <c r="BO2763" s="42">
        <f t="shared" si="6"/>
        <v>5991.75</v>
      </c>
      <c r="BP2763" s="44"/>
      <c r="BQ2763" s="45"/>
      <c r="BR2763" s="47"/>
      <c r="BS2763" s="45"/>
      <c r="BT2763" s="37"/>
      <c r="BU2763" s="5"/>
      <c r="BV2763" s="38"/>
      <c r="BW2763" s="48"/>
      <c r="BX2763" s="44"/>
      <c r="BY2763" s="44"/>
      <c r="BZ2763" s="33" t="s">
        <v>131</v>
      </c>
      <c r="CA2763" s="5"/>
      <c r="CB2763" s="5"/>
      <c r="CC2763" s="33" t="s">
        <v>177</v>
      </c>
      <c r="CD2763" s="5"/>
      <c r="CE2763" s="5"/>
      <c r="CF2763" s="33" t="s">
        <v>178</v>
      </c>
      <c r="CG2763" s="33" t="s">
        <v>16991</v>
      </c>
      <c r="CH2763" s="5"/>
      <c r="CI2763" s="5"/>
      <c r="CJ2763" s="5"/>
      <c r="CK2763" s="33"/>
      <c r="CL2763" s="49">
        <v>44989.0</v>
      </c>
      <c r="CM2763" s="33" t="s">
        <v>180</v>
      </c>
      <c r="CN2763" s="5"/>
      <c r="CO2763" s="33">
        <v>3.0</v>
      </c>
      <c r="CP2763" s="33" t="s">
        <v>181</v>
      </c>
      <c r="CQ2763" s="50" t="str">
        <f t="shared" si="7"/>
        <v>20/02/1964</v>
      </c>
      <c r="CR2763" s="33" t="s">
        <v>182</v>
      </c>
      <c r="CS2763" s="33">
        <v>13.0</v>
      </c>
      <c r="CT2763" s="33">
        <v>5.0</v>
      </c>
      <c r="CU2763" s="33">
        <v>25.0</v>
      </c>
      <c r="CV2763" s="33">
        <v>1689.0</v>
      </c>
      <c r="CW2763" s="5"/>
      <c r="CX2763" s="5"/>
      <c r="CY2763" s="33">
        <v>-99.796587</v>
      </c>
      <c r="CZ2763" s="33">
        <v>21.156238</v>
      </c>
      <c r="DA2763" s="33">
        <v>4.4219266E9</v>
      </c>
      <c r="DB2763" s="33">
        <v>1.0</v>
      </c>
      <c r="DC2763" s="33" t="s">
        <v>16882</v>
      </c>
      <c r="DD2763" s="33">
        <v>2023.0</v>
      </c>
      <c r="DE2763" s="33" t="s">
        <v>184</v>
      </c>
      <c r="DF2763" s="33"/>
      <c r="DG2763" s="33" t="s">
        <v>185</v>
      </c>
      <c r="DH2763" s="33" t="s">
        <v>186</v>
      </c>
      <c r="DI2763" s="5"/>
      <c r="DJ2763" s="5"/>
    </row>
    <row r="2764">
      <c r="A2764" s="33" t="s">
        <v>16992</v>
      </c>
      <c r="B2764" s="34">
        <v>44952.0</v>
      </c>
      <c r="C2764" s="35" t="s">
        <v>137</v>
      </c>
      <c r="D2764" s="35" t="s">
        <v>139</v>
      </c>
      <c r="E2764" s="35" t="s">
        <v>142</v>
      </c>
      <c r="F2764" s="36" t="s">
        <v>144</v>
      </c>
      <c r="G2764" s="33" t="s">
        <v>16993</v>
      </c>
      <c r="H2764" s="33" t="s">
        <v>16994</v>
      </c>
      <c r="I2764" s="33" t="s">
        <v>8473</v>
      </c>
      <c r="J2764" s="33" t="s">
        <v>358</v>
      </c>
      <c r="K2764" s="35" t="s">
        <v>150</v>
      </c>
      <c r="L2764" s="33" t="s">
        <v>10462</v>
      </c>
      <c r="M2764" s="33" t="s">
        <v>8450</v>
      </c>
      <c r="N2764" s="33" t="s">
        <v>16918</v>
      </c>
      <c r="O2764" s="5"/>
      <c r="P2764" s="35" t="s">
        <v>236</v>
      </c>
      <c r="Q2764" s="35" t="s">
        <v>16918</v>
      </c>
      <c r="R2764" s="33">
        <v>76483.0</v>
      </c>
      <c r="S2764" s="37"/>
      <c r="T2764" s="33"/>
      <c r="U2764" s="33">
        <v>1.37</v>
      </c>
      <c r="V2764" s="33" t="s">
        <v>154</v>
      </c>
      <c r="W2764" s="33"/>
      <c r="X2764" s="33"/>
      <c r="Y2764" s="5"/>
      <c r="Z2764" s="5"/>
      <c r="AA2764" s="33">
        <v>1.0</v>
      </c>
      <c r="AB2764" s="33"/>
      <c r="AC2764" s="33">
        <v>1.0</v>
      </c>
      <c r="AD2764" s="5"/>
      <c r="AE2764" s="5"/>
      <c r="AF2764" s="5"/>
      <c r="AG2764" s="16"/>
      <c r="AH2764" s="38" t="str">
        <f t="shared" si="1"/>
        <v/>
      </c>
      <c r="AI2764" s="39" t="str">
        <f t="shared" si="2"/>
        <v/>
      </c>
      <c r="AJ2764" s="37" t="str">
        <f t="shared" si="3"/>
        <v/>
      </c>
      <c r="AK2764" s="41" t="str">
        <f t="shared" si="4"/>
        <v/>
      </c>
      <c r="AL2764" s="35" t="s">
        <v>236</v>
      </c>
      <c r="AM2764" s="33" t="s">
        <v>16918</v>
      </c>
      <c r="AN2764" s="33" t="s">
        <v>16918</v>
      </c>
      <c r="AO2764" s="41"/>
      <c r="AP2764" s="33" t="s">
        <v>169</v>
      </c>
      <c r="AQ2764" s="33" t="s">
        <v>170</v>
      </c>
      <c r="AR2764" s="33">
        <v>150.0</v>
      </c>
      <c r="AS2764" s="42"/>
      <c r="AT2764" s="42"/>
      <c r="AU2764" s="42"/>
      <c r="AV2764" s="42"/>
      <c r="AW2764" s="42"/>
      <c r="AX2764" s="5"/>
      <c r="AY2764" s="33"/>
      <c r="AZ2764" s="33" t="s">
        <v>16995</v>
      </c>
      <c r="BA2764" s="5"/>
      <c r="BB2764" s="5"/>
      <c r="BC2764" s="5" t="s">
        <v>16996</v>
      </c>
      <c r="BD2764" s="33" t="s">
        <v>173</v>
      </c>
      <c r="BE2764" s="41"/>
      <c r="BF2764" s="35"/>
      <c r="BG2764" s="33" t="s">
        <v>169</v>
      </c>
      <c r="BH2764" s="5"/>
      <c r="BI2764" s="33">
        <v>150.0</v>
      </c>
      <c r="BJ2764" s="33" t="s">
        <v>170</v>
      </c>
      <c r="BK2764" s="5"/>
      <c r="BL2764" s="5">
        <f t="shared" si="5"/>
        <v>1997.25</v>
      </c>
      <c r="BM2764" s="5"/>
      <c r="BN2764" s="5"/>
      <c r="BO2764" s="42">
        <f t="shared" si="6"/>
        <v>1997.25</v>
      </c>
      <c r="BP2764" s="44"/>
      <c r="BQ2764" s="45"/>
      <c r="BR2764" s="47"/>
      <c r="BS2764" s="45"/>
      <c r="BT2764" s="37"/>
      <c r="BU2764" s="5"/>
      <c r="BV2764" s="38"/>
      <c r="BW2764" s="48"/>
      <c r="BX2764" s="44"/>
      <c r="BY2764" s="44"/>
      <c r="BZ2764" s="33" t="s">
        <v>131</v>
      </c>
      <c r="CA2764" s="5"/>
      <c r="CB2764" s="5"/>
      <c r="CC2764" s="33" t="s">
        <v>177</v>
      </c>
      <c r="CD2764" s="5"/>
      <c r="CE2764" s="5"/>
      <c r="CF2764" s="33" t="s">
        <v>178</v>
      </c>
      <c r="CG2764" s="33" t="s">
        <v>16997</v>
      </c>
      <c r="CH2764" s="5"/>
      <c r="CI2764" s="5"/>
      <c r="CJ2764" s="5"/>
      <c r="CK2764" s="33"/>
      <c r="CL2764" s="49">
        <v>44989.0</v>
      </c>
      <c r="CM2764" s="33" t="s">
        <v>180</v>
      </c>
      <c r="CN2764" s="5"/>
      <c r="CO2764" s="33">
        <v>1.0</v>
      </c>
      <c r="CP2764" s="33" t="s">
        <v>181</v>
      </c>
      <c r="CQ2764" s="50" t="str">
        <f t="shared" si="7"/>
        <v>10/05/1970</v>
      </c>
      <c r="CR2764" s="33" t="s">
        <v>182</v>
      </c>
      <c r="CS2764" s="33">
        <v>13.0</v>
      </c>
      <c r="CT2764" s="33">
        <v>5.0</v>
      </c>
      <c r="CU2764" s="33">
        <v>25.0</v>
      </c>
      <c r="CV2764" s="33">
        <v>1689.0</v>
      </c>
      <c r="CW2764" s="5"/>
      <c r="CX2764" s="5"/>
      <c r="CY2764" s="33">
        <v>-99.796587</v>
      </c>
      <c r="CZ2764" s="33">
        <v>21.156238</v>
      </c>
      <c r="DA2764" s="33">
        <v>4.411132119E9</v>
      </c>
      <c r="DB2764" s="33">
        <v>2.0</v>
      </c>
      <c r="DC2764" s="33" t="s">
        <v>16882</v>
      </c>
      <c r="DD2764" s="33">
        <v>2023.0</v>
      </c>
      <c r="DE2764" s="33" t="s">
        <v>184</v>
      </c>
      <c r="DF2764" s="33"/>
      <c r="DG2764" s="33" t="s">
        <v>185</v>
      </c>
      <c r="DH2764" s="33" t="s">
        <v>186</v>
      </c>
      <c r="DI2764" s="5"/>
      <c r="DJ2764" s="5"/>
    </row>
    <row r="2765">
      <c r="A2765" s="33" t="s">
        <v>16998</v>
      </c>
      <c r="B2765" s="34">
        <v>44952.0</v>
      </c>
      <c r="C2765" s="35" t="s">
        <v>137</v>
      </c>
      <c r="D2765" s="35" t="s">
        <v>139</v>
      </c>
      <c r="E2765" s="35" t="s">
        <v>142</v>
      </c>
      <c r="F2765" s="36" t="s">
        <v>144</v>
      </c>
      <c r="G2765" s="33" t="s">
        <v>16999</v>
      </c>
      <c r="H2765" s="33" t="s">
        <v>17000</v>
      </c>
      <c r="I2765" s="33" t="s">
        <v>8473</v>
      </c>
      <c r="J2765" s="33" t="s">
        <v>9104</v>
      </c>
      <c r="K2765" s="35" t="s">
        <v>150</v>
      </c>
      <c r="L2765" s="33" t="s">
        <v>10462</v>
      </c>
      <c r="M2765" s="33" t="s">
        <v>8450</v>
      </c>
      <c r="N2765" s="33" t="s">
        <v>16918</v>
      </c>
      <c r="O2765" s="5"/>
      <c r="P2765" s="35" t="s">
        <v>236</v>
      </c>
      <c r="Q2765" s="35" t="s">
        <v>16918</v>
      </c>
      <c r="R2765" s="33">
        <v>76483.0</v>
      </c>
      <c r="S2765" s="37"/>
      <c r="T2765" s="33"/>
      <c r="U2765" s="33">
        <v>2.3</v>
      </c>
      <c r="V2765" s="33" t="s">
        <v>154</v>
      </c>
      <c r="W2765" s="33"/>
      <c r="X2765" s="33"/>
      <c r="Y2765" s="5"/>
      <c r="Z2765" s="5"/>
      <c r="AA2765" s="33">
        <v>1.0</v>
      </c>
      <c r="AB2765" s="33"/>
      <c r="AC2765" s="33">
        <v>1.0</v>
      </c>
      <c r="AD2765" s="5"/>
      <c r="AE2765" s="5"/>
      <c r="AF2765" s="5"/>
      <c r="AG2765" s="16"/>
      <c r="AH2765" s="38" t="str">
        <f t="shared" si="1"/>
        <v/>
      </c>
      <c r="AI2765" s="39">
        <f t="shared" si="2"/>
        <v>1</v>
      </c>
      <c r="AJ2765" s="37" t="str">
        <f t="shared" si="3"/>
        <v/>
      </c>
      <c r="AK2765" s="41" t="str">
        <f t="shared" si="4"/>
        <v/>
      </c>
      <c r="AL2765" s="35" t="s">
        <v>236</v>
      </c>
      <c r="AM2765" s="33" t="s">
        <v>16918</v>
      </c>
      <c r="AN2765" s="33" t="s">
        <v>16918</v>
      </c>
      <c r="AO2765" s="41"/>
      <c r="AP2765" s="33" t="s">
        <v>169</v>
      </c>
      <c r="AQ2765" s="33" t="s">
        <v>170</v>
      </c>
      <c r="AR2765" s="33">
        <v>300.0</v>
      </c>
      <c r="AS2765" s="42"/>
      <c r="AT2765" s="42"/>
      <c r="AU2765" s="42"/>
      <c r="AV2765" s="42"/>
      <c r="AW2765" s="42"/>
      <c r="AX2765" s="5"/>
      <c r="AY2765" s="33"/>
      <c r="AZ2765" s="33" t="s">
        <v>17001</v>
      </c>
      <c r="BA2765" s="5"/>
      <c r="BB2765" s="5"/>
      <c r="BC2765" s="5" t="s">
        <v>17002</v>
      </c>
      <c r="BD2765" s="33" t="s">
        <v>173</v>
      </c>
      <c r="BE2765" s="41"/>
      <c r="BF2765" s="35"/>
      <c r="BG2765" s="33" t="s">
        <v>169</v>
      </c>
      <c r="BH2765" s="5"/>
      <c r="BI2765" s="33">
        <v>300.0</v>
      </c>
      <c r="BJ2765" s="33" t="s">
        <v>170</v>
      </c>
      <c r="BK2765" s="5"/>
      <c r="BL2765" s="5">
        <f t="shared" si="5"/>
        <v>3994.5</v>
      </c>
      <c r="BM2765" s="5"/>
      <c r="BN2765" s="5"/>
      <c r="BO2765" s="42">
        <f t="shared" si="6"/>
        <v>3994.5</v>
      </c>
      <c r="BP2765" s="44"/>
      <c r="BQ2765" s="45"/>
      <c r="BR2765" s="47"/>
      <c r="BS2765" s="45"/>
      <c r="BT2765" s="37"/>
      <c r="BU2765" s="5"/>
      <c r="BV2765" s="38"/>
      <c r="BW2765" s="48"/>
      <c r="BX2765" s="44"/>
      <c r="BY2765" s="44"/>
      <c r="BZ2765" s="33" t="s">
        <v>131</v>
      </c>
      <c r="CA2765" s="5"/>
      <c r="CB2765" s="5"/>
      <c r="CC2765" s="33" t="s">
        <v>177</v>
      </c>
      <c r="CD2765" s="5"/>
      <c r="CE2765" s="5"/>
      <c r="CF2765" s="33" t="s">
        <v>178</v>
      </c>
      <c r="CG2765" s="33" t="s">
        <v>17003</v>
      </c>
      <c r="CH2765" s="5"/>
      <c r="CI2765" s="5"/>
      <c r="CJ2765" s="5"/>
      <c r="CK2765" s="33"/>
      <c r="CL2765" s="49">
        <v>44989.0</v>
      </c>
      <c r="CM2765" s="33" t="s">
        <v>180</v>
      </c>
      <c r="CN2765" s="5"/>
      <c r="CO2765" s="33">
        <v>2.0</v>
      </c>
      <c r="CP2765" s="33" t="s">
        <v>181</v>
      </c>
      <c r="CQ2765" s="50" t="str">
        <f t="shared" si="7"/>
        <v>09/12/1964</v>
      </c>
      <c r="CR2765" s="33" t="s">
        <v>182</v>
      </c>
      <c r="CS2765" s="33">
        <v>13.0</v>
      </c>
      <c r="CT2765" s="33">
        <v>5.0</v>
      </c>
      <c r="CU2765" s="33">
        <v>25.0</v>
      </c>
      <c r="CV2765" s="33">
        <v>1689.0</v>
      </c>
      <c r="CW2765" s="5"/>
      <c r="CX2765" s="5"/>
      <c r="CY2765" s="33">
        <v>-99.796587</v>
      </c>
      <c r="CZ2765" s="33">
        <v>21.156238</v>
      </c>
      <c r="DA2765" s="33">
        <v>4.415961139E9</v>
      </c>
      <c r="DB2765" s="33">
        <v>2.0</v>
      </c>
      <c r="DC2765" s="33" t="s">
        <v>16882</v>
      </c>
      <c r="DD2765" s="33">
        <v>2023.0</v>
      </c>
      <c r="DE2765" s="33" t="s">
        <v>184</v>
      </c>
      <c r="DF2765" s="33"/>
      <c r="DG2765" s="33" t="s">
        <v>185</v>
      </c>
      <c r="DH2765" s="33" t="s">
        <v>186</v>
      </c>
      <c r="DI2765" s="5"/>
      <c r="DJ2765" s="5"/>
    </row>
    <row r="2766">
      <c r="A2766" s="33" t="s">
        <v>17004</v>
      </c>
      <c r="B2766" s="34">
        <v>44952.0</v>
      </c>
      <c r="C2766" s="35" t="s">
        <v>137</v>
      </c>
      <c r="D2766" s="35" t="s">
        <v>139</v>
      </c>
      <c r="E2766" s="35" t="s">
        <v>142</v>
      </c>
      <c r="F2766" s="36" t="s">
        <v>144</v>
      </c>
      <c r="G2766" s="33" t="s">
        <v>17005</v>
      </c>
      <c r="H2766" s="33" t="s">
        <v>6722</v>
      </c>
      <c r="I2766" s="33" t="s">
        <v>8473</v>
      </c>
      <c r="J2766" s="33" t="s">
        <v>546</v>
      </c>
      <c r="K2766" s="35" t="s">
        <v>150</v>
      </c>
      <c r="L2766" s="33" t="s">
        <v>10462</v>
      </c>
      <c r="M2766" s="33" t="s">
        <v>8450</v>
      </c>
      <c r="N2766" s="33" t="s">
        <v>16918</v>
      </c>
      <c r="O2766" s="5"/>
      <c r="P2766" s="35" t="s">
        <v>236</v>
      </c>
      <c r="Q2766" s="35" t="s">
        <v>16918</v>
      </c>
      <c r="R2766" s="33">
        <v>76483.0</v>
      </c>
      <c r="S2766" s="37"/>
      <c r="T2766" s="33"/>
      <c r="U2766" s="33">
        <v>2.63</v>
      </c>
      <c r="V2766" s="33" t="s">
        <v>154</v>
      </c>
      <c r="W2766" s="33"/>
      <c r="X2766" s="33"/>
      <c r="Y2766" s="5"/>
      <c r="Z2766" s="5"/>
      <c r="AA2766" s="33">
        <v>1.0</v>
      </c>
      <c r="AB2766" s="33"/>
      <c r="AC2766" s="33">
        <v>1.0</v>
      </c>
      <c r="AD2766" s="5"/>
      <c r="AE2766" s="5"/>
      <c r="AF2766" s="5"/>
      <c r="AG2766" s="16"/>
      <c r="AH2766" s="38" t="str">
        <f t="shared" si="1"/>
        <v/>
      </c>
      <c r="AI2766" s="39">
        <f t="shared" si="2"/>
        <v>1</v>
      </c>
      <c r="AJ2766" s="37" t="str">
        <f t="shared" si="3"/>
        <v/>
      </c>
      <c r="AK2766" s="41" t="str">
        <f t="shared" si="4"/>
        <v/>
      </c>
      <c r="AL2766" s="35" t="s">
        <v>236</v>
      </c>
      <c r="AM2766" s="33" t="s">
        <v>16918</v>
      </c>
      <c r="AN2766" s="33" t="s">
        <v>16918</v>
      </c>
      <c r="AO2766" s="41"/>
      <c r="AP2766" s="33" t="s">
        <v>169</v>
      </c>
      <c r="AQ2766" s="33" t="s">
        <v>170</v>
      </c>
      <c r="AR2766" s="33">
        <v>300.0</v>
      </c>
      <c r="AS2766" s="42"/>
      <c r="AT2766" s="42"/>
      <c r="AU2766" s="42"/>
      <c r="AV2766" s="42"/>
      <c r="AW2766" s="42"/>
      <c r="AX2766" s="5"/>
      <c r="AY2766" s="33"/>
      <c r="AZ2766" s="33" t="s">
        <v>17006</v>
      </c>
      <c r="BA2766" s="5"/>
      <c r="BB2766" s="5"/>
      <c r="BC2766" s="5" t="s">
        <v>17007</v>
      </c>
      <c r="BD2766" s="33" t="s">
        <v>173</v>
      </c>
      <c r="BE2766" s="41"/>
      <c r="BF2766" s="35"/>
      <c r="BG2766" s="33" t="s">
        <v>169</v>
      </c>
      <c r="BH2766" s="5"/>
      <c r="BI2766" s="33">
        <v>300.0</v>
      </c>
      <c r="BJ2766" s="33" t="s">
        <v>170</v>
      </c>
      <c r="BK2766" s="5"/>
      <c r="BL2766" s="5">
        <f t="shared" si="5"/>
        <v>3994.5</v>
      </c>
      <c r="BM2766" s="5"/>
      <c r="BN2766" s="5"/>
      <c r="BO2766" s="42">
        <f t="shared" si="6"/>
        <v>3994.5</v>
      </c>
      <c r="BP2766" s="44"/>
      <c r="BQ2766" s="45"/>
      <c r="BR2766" s="47"/>
      <c r="BS2766" s="45"/>
      <c r="BT2766" s="37"/>
      <c r="BU2766" s="5"/>
      <c r="BV2766" s="38"/>
      <c r="BW2766" s="48"/>
      <c r="BX2766" s="44"/>
      <c r="BY2766" s="44"/>
      <c r="BZ2766" s="33" t="s">
        <v>131</v>
      </c>
      <c r="CA2766" s="5"/>
      <c r="CB2766" s="5"/>
      <c r="CC2766" s="33" t="s">
        <v>177</v>
      </c>
      <c r="CD2766" s="5"/>
      <c r="CE2766" s="5"/>
      <c r="CF2766" s="33" t="s">
        <v>178</v>
      </c>
      <c r="CG2766" s="33" t="s">
        <v>17008</v>
      </c>
      <c r="CH2766" s="5"/>
      <c r="CI2766" s="5"/>
      <c r="CJ2766" s="5"/>
      <c r="CK2766" s="33"/>
      <c r="CL2766" s="49">
        <v>44989.0</v>
      </c>
      <c r="CM2766" s="33" t="s">
        <v>180</v>
      </c>
      <c r="CN2766" s="5"/>
      <c r="CO2766" s="33">
        <v>2.0</v>
      </c>
      <c r="CP2766" s="33" t="s">
        <v>181</v>
      </c>
      <c r="CQ2766" s="50" t="str">
        <f t="shared" si="7"/>
        <v>09/05/1938</v>
      </c>
      <c r="CR2766" s="33" t="s">
        <v>182</v>
      </c>
      <c r="CS2766" s="33">
        <v>13.0</v>
      </c>
      <c r="CT2766" s="33">
        <v>5.0</v>
      </c>
      <c r="CU2766" s="33">
        <v>25.0</v>
      </c>
      <c r="CV2766" s="33">
        <v>1689.0</v>
      </c>
      <c r="CW2766" s="5"/>
      <c r="CX2766" s="5"/>
      <c r="CY2766" s="33">
        <v>-99.796587</v>
      </c>
      <c r="CZ2766" s="33">
        <v>21.156238</v>
      </c>
      <c r="DA2766" s="33">
        <v>4.411174542E9</v>
      </c>
      <c r="DB2766" s="33">
        <v>2.0</v>
      </c>
      <c r="DC2766" s="33" t="s">
        <v>16882</v>
      </c>
      <c r="DD2766" s="33">
        <v>2023.0</v>
      </c>
      <c r="DE2766" s="33" t="s">
        <v>184</v>
      </c>
      <c r="DF2766" s="33"/>
      <c r="DG2766" s="33" t="s">
        <v>185</v>
      </c>
      <c r="DH2766" s="33" t="s">
        <v>186</v>
      </c>
      <c r="DI2766" s="5"/>
      <c r="DJ2766" s="5"/>
    </row>
    <row r="2767">
      <c r="A2767" s="33" t="s">
        <v>17009</v>
      </c>
      <c r="B2767" s="34">
        <v>44952.0</v>
      </c>
      <c r="C2767" s="35" t="s">
        <v>137</v>
      </c>
      <c r="D2767" s="35" t="s">
        <v>139</v>
      </c>
      <c r="E2767" s="35" t="s">
        <v>142</v>
      </c>
      <c r="F2767" s="36" t="s">
        <v>144</v>
      </c>
      <c r="G2767" s="33" t="s">
        <v>17010</v>
      </c>
      <c r="H2767" s="33" t="s">
        <v>17011</v>
      </c>
      <c r="I2767" s="33" t="s">
        <v>8473</v>
      </c>
      <c r="J2767" s="33" t="s">
        <v>546</v>
      </c>
      <c r="K2767" s="35" t="s">
        <v>150</v>
      </c>
      <c r="L2767" s="33" t="s">
        <v>10462</v>
      </c>
      <c r="M2767" s="33" t="s">
        <v>8450</v>
      </c>
      <c r="N2767" s="33" t="s">
        <v>16918</v>
      </c>
      <c r="O2767" s="5"/>
      <c r="P2767" s="35" t="s">
        <v>236</v>
      </c>
      <c r="Q2767" s="35" t="s">
        <v>16918</v>
      </c>
      <c r="R2767" s="33">
        <v>76483.0</v>
      </c>
      <c r="S2767" s="37"/>
      <c r="T2767" s="33"/>
      <c r="U2767" s="33">
        <v>4.42</v>
      </c>
      <c r="V2767" s="33" t="s">
        <v>154</v>
      </c>
      <c r="W2767" s="33"/>
      <c r="X2767" s="33"/>
      <c r="Y2767" s="5"/>
      <c r="Z2767" s="5"/>
      <c r="AA2767" s="33">
        <v>1.0</v>
      </c>
      <c r="AB2767" s="33">
        <v>1.0</v>
      </c>
      <c r="AC2767" s="33"/>
      <c r="AD2767" s="5"/>
      <c r="AE2767" s="5"/>
      <c r="AF2767" s="5"/>
      <c r="AG2767" s="16"/>
      <c r="AH2767" s="38">
        <f t="shared" si="1"/>
        <v>1</v>
      </c>
      <c r="AI2767" s="39" t="str">
        <f t="shared" si="2"/>
        <v/>
      </c>
      <c r="AJ2767" s="37" t="str">
        <f t="shared" si="3"/>
        <v/>
      </c>
      <c r="AK2767" s="41" t="str">
        <f t="shared" si="4"/>
        <v/>
      </c>
      <c r="AL2767" s="35" t="s">
        <v>236</v>
      </c>
      <c r="AM2767" s="33" t="s">
        <v>16918</v>
      </c>
      <c r="AN2767" s="33" t="s">
        <v>16918</v>
      </c>
      <c r="AO2767" s="41"/>
      <c r="AP2767" s="33" t="s">
        <v>169</v>
      </c>
      <c r="AQ2767" s="33" t="s">
        <v>170</v>
      </c>
      <c r="AR2767" s="33">
        <v>450.0</v>
      </c>
      <c r="AS2767" s="42"/>
      <c r="AT2767" s="42"/>
      <c r="AU2767" s="42"/>
      <c r="AV2767" s="42"/>
      <c r="AW2767" s="42"/>
      <c r="AX2767" s="5"/>
      <c r="AY2767" s="33"/>
      <c r="AZ2767" s="33" t="s">
        <v>17012</v>
      </c>
      <c r="BA2767" s="5"/>
      <c r="BB2767" s="5"/>
      <c r="BC2767" s="5" t="s">
        <v>17013</v>
      </c>
      <c r="BD2767" s="33" t="s">
        <v>173</v>
      </c>
      <c r="BE2767" s="41"/>
      <c r="BF2767" s="35"/>
      <c r="BG2767" s="33" t="s">
        <v>169</v>
      </c>
      <c r="BH2767" s="5"/>
      <c r="BI2767" s="33">
        <v>450.0</v>
      </c>
      <c r="BJ2767" s="33" t="s">
        <v>170</v>
      </c>
      <c r="BK2767" s="5"/>
      <c r="BL2767" s="5">
        <f t="shared" si="5"/>
        <v>5991.75</v>
      </c>
      <c r="BM2767" s="5"/>
      <c r="BN2767" s="5"/>
      <c r="BO2767" s="42">
        <f t="shared" si="6"/>
        <v>5991.75</v>
      </c>
      <c r="BP2767" s="44"/>
      <c r="BQ2767" s="45"/>
      <c r="BR2767" s="47"/>
      <c r="BS2767" s="45"/>
      <c r="BT2767" s="37"/>
      <c r="BU2767" s="5"/>
      <c r="BV2767" s="38"/>
      <c r="BW2767" s="48"/>
      <c r="BX2767" s="44"/>
      <c r="BY2767" s="44"/>
      <c r="BZ2767" s="33" t="s">
        <v>131</v>
      </c>
      <c r="CA2767" s="5"/>
      <c r="CB2767" s="5"/>
      <c r="CC2767" s="33" t="s">
        <v>177</v>
      </c>
      <c r="CD2767" s="5"/>
      <c r="CE2767" s="5"/>
      <c r="CF2767" s="33" t="s">
        <v>178</v>
      </c>
      <c r="CG2767" s="33" t="s">
        <v>17014</v>
      </c>
      <c r="CH2767" s="5"/>
      <c r="CI2767" s="5"/>
      <c r="CJ2767" s="5"/>
      <c r="CK2767" s="33"/>
      <c r="CL2767" s="49">
        <v>44989.0</v>
      </c>
      <c r="CM2767" s="33" t="s">
        <v>180</v>
      </c>
      <c r="CN2767" s="5"/>
      <c r="CO2767" s="33">
        <v>3.0</v>
      </c>
      <c r="CP2767" s="33" t="s">
        <v>181</v>
      </c>
      <c r="CQ2767" s="50" t="str">
        <f t="shared" si="7"/>
        <v>21/09/1951</v>
      </c>
      <c r="CR2767" s="33" t="s">
        <v>243</v>
      </c>
      <c r="CS2767" s="33">
        <v>13.0</v>
      </c>
      <c r="CT2767" s="33">
        <v>5.0</v>
      </c>
      <c r="CU2767" s="33">
        <v>25.0</v>
      </c>
      <c r="CV2767" s="33">
        <v>1689.0</v>
      </c>
      <c r="CW2767" s="5"/>
      <c r="CX2767" s="5"/>
      <c r="CY2767" s="33">
        <v>-99.796587</v>
      </c>
      <c r="CZ2767" s="33">
        <v>21.156238</v>
      </c>
      <c r="DA2767" s="33">
        <v>4.411217831E9</v>
      </c>
      <c r="DB2767" s="33">
        <v>2.0</v>
      </c>
      <c r="DC2767" s="33" t="s">
        <v>16882</v>
      </c>
      <c r="DD2767" s="33">
        <v>2023.0</v>
      </c>
      <c r="DE2767" s="33" t="s">
        <v>184</v>
      </c>
      <c r="DF2767" s="33"/>
      <c r="DG2767" s="33" t="s">
        <v>185</v>
      </c>
      <c r="DH2767" s="33" t="s">
        <v>186</v>
      </c>
      <c r="DI2767" s="5"/>
      <c r="DJ2767" s="5"/>
    </row>
    <row r="2768">
      <c r="A2768" s="33" t="s">
        <v>17015</v>
      </c>
      <c r="B2768" s="34">
        <v>44952.0</v>
      </c>
      <c r="C2768" s="35" t="s">
        <v>137</v>
      </c>
      <c r="D2768" s="35" t="s">
        <v>139</v>
      </c>
      <c r="E2768" s="35" t="s">
        <v>142</v>
      </c>
      <c r="F2768" s="36" t="s">
        <v>144</v>
      </c>
      <c r="G2768" s="33" t="s">
        <v>17016</v>
      </c>
      <c r="H2768" s="33" t="s">
        <v>507</v>
      </c>
      <c r="I2768" s="33" t="s">
        <v>8473</v>
      </c>
      <c r="J2768" s="33" t="s">
        <v>546</v>
      </c>
      <c r="K2768" s="35" t="s">
        <v>150</v>
      </c>
      <c r="L2768" s="33" t="s">
        <v>10462</v>
      </c>
      <c r="M2768" s="33" t="s">
        <v>8450</v>
      </c>
      <c r="N2768" s="33" t="s">
        <v>16918</v>
      </c>
      <c r="O2768" s="5"/>
      <c r="P2768" s="35" t="s">
        <v>236</v>
      </c>
      <c r="Q2768" s="35" t="s">
        <v>16918</v>
      </c>
      <c r="R2768" s="33">
        <v>76480.0</v>
      </c>
      <c r="S2768" s="37"/>
      <c r="T2768" s="33"/>
      <c r="U2768" s="33">
        <v>2.49</v>
      </c>
      <c r="V2768" s="33" t="s">
        <v>154</v>
      </c>
      <c r="W2768" s="33"/>
      <c r="X2768" s="33"/>
      <c r="Y2768" s="5"/>
      <c r="Z2768" s="5"/>
      <c r="AA2768" s="33">
        <v>1.0</v>
      </c>
      <c r="AB2768" s="33">
        <v>1.0</v>
      </c>
      <c r="AC2768" s="33"/>
      <c r="AD2768" s="5"/>
      <c r="AE2768" s="5"/>
      <c r="AF2768" s="5"/>
      <c r="AG2768" s="16"/>
      <c r="AH2768" s="38">
        <f t="shared" si="1"/>
        <v>1</v>
      </c>
      <c r="AI2768" s="39" t="str">
        <f t="shared" si="2"/>
        <v/>
      </c>
      <c r="AJ2768" s="37" t="str">
        <f t="shared" si="3"/>
        <v/>
      </c>
      <c r="AK2768" s="41" t="str">
        <f t="shared" si="4"/>
        <v/>
      </c>
      <c r="AL2768" s="35" t="s">
        <v>236</v>
      </c>
      <c r="AM2768" s="33" t="s">
        <v>16918</v>
      </c>
      <c r="AN2768" s="33" t="s">
        <v>16918</v>
      </c>
      <c r="AO2768" s="41"/>
      <c r="AP2768" s="33" t="s">
        <v>169</v>
      </c>
      <c r="AQ2768" s="33" t="s">
        <v>170</v>
      </c>
      <c r="AR2768" s="33">
        <v>300.0</v>
      </c>
      <c r="AS2768" s="42"/>
      <c r="AT2768" s="42"/>
      <c r="AU2768" s="42"/>
      <c r="AV2768" s="42"/>
      <c r="AW2768" s="42"/>
      <c r="AX2768" s="5"/>
      <c r="AY2768" s="33"/>
      <c r="AZ2768" s="33" t="s">
        <v>17017</v>
      </c>
      <c r="BA2768" s="5"/>
      <c r="BB2768" s="5"/>
      <c r="BC2768" s="5" t="s">
        <v>17018</v>
      </c>
      <c r="BD2768" s="33" t="s">
        <v>173</v>
      </c>
      <c r="BE2768" s="41"/>
      <c r="BF2768" s="35"/>
      <c r="BG2768" s="33" t="s">
        <v>169</v>
      </c>
      <c r="BH2768" s="5"/>
      <c r="BI2768" s="33">
        <v>300.0</v>
      </c>
      <c r="BJ2768" s="33" t="s">
        <v>170</v>
      </c>
      <c r="BK2768" s="5"/>
      <c r="BL2768" s="5">
        <f t="shared" si="5"/>
        <v>3994.5</v>
      </c>
      <c r="BM2768" s="5"/>
      <c r="BN2768" s="5"/>
      <c r="BO2768" s="42">
        <f t="shared" si="6"/>
        <v>3994.5</v>
      </c>
      <c r="BP2768" s="44"/>
      <c r="BQ2768" s="45"/>
      <c r="BR2768" s="47"/>
      <c r="BS2768" s="45"/>
      <c r="BT2768" s="37"/>
      <c r="BU2768" s="5"/>
      <c r="BV2768" s="38"/>
      <c r="BW2768" s="48"/>
      <c r="BX2768" s="44"/>
      <c r="BY2768" s="44"/>
      <c r="BZ2768" s="33" t="s">
        <v>131</v>
      </c>
      <c r="CA2768" s="5"/>
      <c r="CB2768" s="5"/>
      <c r="CC2768" s="33" t="s">
        <v>177</v>
      </c>
      <c r="CD2768" s="5"/>
      <c r="CE2768" s="5"/>
      <c r="CF2768" s="33" t="s">
        <v>178</v>
      </c>
      <c r="CG2768" s="33" t="s">
        <v>17019</v>
      </c>
      <c r="CH2768" s="5"/>
      <c r="CI2768" s="5"/>
      <c r="CJ2768" s="5"/>
      <c r="CK2768" s="33"/>
      <c r="CL2768" s="49">
        <v>44989.0</v>
      </c>
      <c r="CM2768" s="33" t="s">
        <v>180</v>
      </c>
      <c r="CN2768" s="5"/>
      <c r="CO2768" s="33">
        <v>2.0</v>
      </c>
      <c r="CP2768" s="33" t="s">
        <v>181</v>
      </c>
      <c r="CQ2768" s="50" t="str">
        <f t="shared" si="7"/>
        <v>20/08/1962</v>
      </c>
      <c r="CR2768" s="33" t="s">
        <v>243</v>
      </c>
      <c r="CS2768" s="33">
        <v>13.0</v>
      </c>
      <c r="CT2768" s="33">
        <v>5.0</v>
      </c>
      <c r="CU2768" s="33">
        <v>25.0</v>
      </c>
      <c r="CV2768" s="33">
        <v>1689.0</v>
      </c>
      <c r="CW2768" s="5"/>
      <c r="CX2768" s="5"/>
      <c r="CY2768" s="33">
        <v>-99.796587</v>
      </c>
      <c r="CZ2768" s="33">
        <v>21.156238</v>
      </c>
      <c r="DA2768" s="33">
        <v>4.412031024E9</v>
      </c>
      <c r="DB2768" s="33">
        <v>2.0</v>
      </c>
      <c r="DC2768" s="33" t="s">
        <v>16882</v>
      </c>
      <c r="DD2768" s="33">
        <v>2023.0</v>
      </c>
      <c r="DE2768" s="33" t="s">
        <v>184</v>
      </c>
      <c r="DF2768" s="33"/>
      <c r="DG2768" s="33" t="s">
        <v>185</v>
      </c>
      <c r="DH2768" s="33" t="s">
        <v>186</v>
      </c>
      <c r="DI2768" s="5"/>
      <c r="DJ2768" s="5"/>
    </row>
    <row r="2769">
      <c r="A2769" s="33" t="s">
        <v>17020</v>
      </c>
      <c r="B2769" s="34">
        <v>44952.0</v>
      </c>
      <c r="C2769" s="35" t="s">
        <v>137</v>
      </c>
      <c r="D2769" s="35" t="s">
        <v>139</v>
      </c>
      <c r="E2769" s="35" t="s">
        <v>142</v>
      </c>
      <c r="F2769" s="36" t="s">
        <v>144</v>
      </c>
      <c r="G2769" s="33" t="s">
        <v>17021</v>
      </c>
      <c r="H2769" s="33" t="s">
        <v>10309</v>
      </c>
      <c r="I2769" s="33" t="s">
        <v>8473</v>
      </c>
      <c r="J2769" s="33" t="s">
        <v>546</v>
      </c>
      <c r="K2769" s="35" t="s">
        <v>150</v>
      </c>
      <c r="L2769" s="33" t="s">
        <v>10462</v>
      </c>
      <c r="M2769" s="33" t="s">
        <v>8450</v>
      </c>
      <c r="N2769" s="33" t="s">
        <v>16918</v>
      </c>
      <c r="O2769" s="5"/>
      <c r="P2769" s="35" t="s">
        <v>236</v>
      </c>
      <c r="Q2769" s="35" t="s">
        <v>16918</v>
      </c>
      <c r="R2769" s="33">
        <v>76483.0</v>
      </c>
      <c r="S2769" s="37"/>
      <c r="T2769" s="33"/>
      <c r="U2769" s="33">
        <v>1.26</v>
      </c>
      <c r="V2769" s="33" t="s">
        <v>154</v>
      </c>
      <c r="W2769" s="33"/>
      <c r="X2769" s="33"/>
      <c r="Y2769" s="5"/>
      <c r="Z2769" s="5"/>
      <c r="AA2769" s="33">
        <v>1.0</v>
      </c>
      <c r="AB2769" s="33"/>
      <c r="AC2769" s="33">
        <v>1.0</v>
      </c>
      <c r="AD2769" s="5"/>
      <c r="AE2769" s="5"/>
      <c r="AF2769" s="5"/>
      <c r="AG2769" s="16"/>
      <c r="AH2769" s="38" t="str">
        <f t="shared" si="1"/>
        <v/>
      </c>
      <c r="AI2769" s="39">
        <f t="shared" si="2"/>
        <v>1</v>
      </c>
      <c r="AJ2769" s="37" t="str">
        <f t="shared" si="3"/>
        <v/>
      </c>
      <c r="AK2769" s="41" t="str">
        <f t="shared" si="4"/>
        <v/>
      </c>
      <c r="AL2769" s="35" t="s">
        <v>236</v>
      </c>
      <c r="AM2769" s="33" t="s">
        <v>16918</v>
      </c>
      <c r="AN2769" s="33" t="s">
        <v>16918</v>
      </c>
      <c r="AO2769" s="41"/>
      <c r="AP2769" s="33" t="s">
        <v>169</v>
      </c>
      <c r="AQ2769" s="33" t="s">
        <v>170</v>
      </c>
      <c r="AR2769" s="33">
        <v>150.0</v>
      </c>
      <c r="AS2769" s="42"/>
      <c r="AT2769" s="42"/>
      <c r="AU2769" s="42"/>
      <c r="AV2769" s="42"/>
      <c r="AW2769" s="42"/>
      <c r="AX2769" s="5"/>
      <c r="AY2769" s="33"/>
      <c r="AZ2769" s="33" t="s">
        <v>17022</v>
      </c>
      <c r="BA2769" s="5"/>
      <c r="BB2769" s="5"/>
      <c r="BC2769" s="5" t="s">
        <v>17023</v>
      </c>
      <c r="BD2769" s="33" t="s">
        <v>173</v>
      </c>
      <c r="BE2769" s="41"/>
      <c r="BF2769" s="35"/>
      <c r="BG2769" s="33" t="s">
        <v>169</v>
      </c>
      <c r="BH2769" s="5"/>
      <c r="BI2769" s="33">
        <v>150.0</v>
      </c>
      <c r="BJ2769" s="33" t="s">
        <v>170</v>
      </c>
      <c r="BK2769" s="5"/>
      <c r="BL2769" s="5">
        <f t="shared" si="5"/>
        <v>1997.25</v>
      </c>
      <c r="BM2769" s="5"/>
      <c r="BN2769" s="5"/>
      <c r="BO2769" s="42">
        <f t="shared" si="6"/>
        <v>1997.25</v>
      </c>
      <c r="BP2769" s="44"/>
      <c r="BQ2769" s="45"/>
      <c r="BR2769" s="47"/>
      <c r="BS2769" s="45"/>
      <c r="BT2769" s="37"/>
      <c r="BU2769" s="5"/>
      <c r="BV2769" s="38"/>
      <c r="BW2769" s="48"/>
      <c r="BX2769" s="44"/>
      <c r="BY2769" s="44"/>
      <c r="BZ2769" s="33" t="s">
        <v>131</v>
      </c>
      <c r="CA2769" s="5"/>
      <c r="CB2769" s="5"/>
      <c r="CC2769" s="33" t="s">
        <v>177</v>
      </c>
      <c r="CD2769" s="5"/>
      <c r="CE2769" s="5"/>
      <c r="CF2769" s="33" t="s">
        <v>178</v>
      </c>
      <c r="CG2769" s="33" t="s">
        <v>17024</v>
      </c>
      <c r="CH2769" s="5"/>
      <c r="CI2769" s="5"/>
      <c r="CJ2769" s="5"/>
      <c r="CK2769" s="33"/>
      <c r="CL2769" s="49">
        <v>44989.0</v>
      </c>
      <c r="CM2769" s="33" t="s">
        <v>180</v>
      </c>
      <c r="CN2769" s="5"/>
      <c r="CO2769" s="33">
        <v>1.0</v>
      </c>
      <c r="CP2769" s="33" t="s">
        <v>181</v>
      </c>
      <c r="CQ2769" s="50" t="str">
        <f t="shared" si="7"/>
        <v>05/11/1959</v>
      </c>
      <c r="CR2769" s="33" t="s">
        <v>182</v>
      </c>
      <c r="CS2769" s="33">
        <v>13.0</v>
      </c>
      <c r="CT2769" s="33">
        <v>5.0</v>
      </c>
      <c r="CU2769" s="33">
        <v>25.0</v>
      </c>
      <c r="CV2769" s="33">
        <v>1689.0</v>
      </c>
      <c r="CW2769" s="5"/>
      <c r="CX2769" s="5"/>
      <c r="CY2769" s="33">
        <v>-99.796587</v>
      </c>
      <c r="CZ2769" s="33">
        <v>21.156238</v>
      </c>
      <c r="DA2769" s="33">
        <v>4.426096829E9</v>
      </c>
      <c r="DB2769" s="33">
        <v>2.0</v>
      </c>
      <c r="DC2769" s="33" t="s">
        <v>16882</v>
      </c>
      <c r="DD2769" s="33">
        <v>2023.0</v>
      </c>
      <c r="DE2769" s="33" t="s">
        <v>184</v>
      </c>
      <c r="DF2769" s="33"/>
      <c r="DG2769" s="33" t="s">
        <v>185</v>
      </c>
      <c r="DH2769" s="33" t="s">
        <v>186</v>
      </c>
      <c r="DI2769" s="5"/>
      <c r="DJ2769" s="5"/>
    </row>
    <row r="2770">
      <c r="A2770" s="33" t="s">
        <v>17025</v>
      </c>
      <c r="B2770" s="34">
        <v>44952.0</v>
      </c>
      <c r="C2770" s="35" t="s">
        <v>137</v>
      </c>
      <c r="D2770" s="35" t="s">
        <v>139</v>
      </c>
      <c r="E2770" s="35" t="s">
        <v>142</v>
      </c>
      <c r="F2770" s="36" t="s">
        <v>144</v>
      </c>
      <c r="G2770" s="33" t="s">
        <v>17026</v>
      </c>
      <c r="H2770" s="33" t="s">
        <v>17027</v>
      </c>
      <c r="I2770" s="33" t="s">
        <v>8473</v>
      </c>
      <c r="J2770" s="33" t="s">
        <v>358</v>
      </c>
      <c r="K2770" s="35" t="s">
        <v>150</v>
      </c>
      <c r="L2770" s="33" t="s">
        <v>10462</v>
      </c>
      <c r="M2770" s="33" t="s">
        <v>8450</v>
      </c>
      <c r="N2770" s="33" t="s">
        <v>16918</v>
      </c>
      <c r="O2770" s="5"/>
      <c r="P2770" s="35" t="s">
        <v>236</v>
      </c>
      <c r="Q2770" s="35" t="s">
        <v>16918</v>
      </c>
      <c r="R2770" s="33">
        <v>76483.0</v>
      </c>
      <c r="S2770" s="37"/>
      <c r="T2770" s="33"/>
      <c r="U2770" s="33">
        <v>2.22</v>
      </c>
      <c r="V2770" s="33" t="s">
        <v>154</v>
      </c>
      <c r="W2770" s="33"/>
      <c r="X2770" s="33"/>
      <c r="Y2770" s="5"/>
      <c r="Z2770" s="5"/>
      <c r="AA2770" s="33">
        <v>1.0</v>
      </c>
      <c r="AB2770" s="33"/>
      <c r="AC2770" s="33">
        <v>1.0</v>
      </c>
      <c r="AD2770" s="5"/>
      <c r="AE2770" s="5"/>
      <c r="AF2770" s="5"/>
      <c r="AG2770" s="16"/>
      <c r="AH2770" s="38" t="str">
        <f t="shared" si="1"/>
        <v/>
      </c>
      <c r="AI2770" s="39">
        <f t="shared" si="2"/>
        <v>1</v>
      </c>
      <c r="AJ2770" s="37" t="str">
        <f t="shared" si="3"/>
        <v/>
      </c>
      <c r="AK2770" s="41" t="str">
        <f t="shared" si="4"/>
        <v/>
      </c>
      <c r="AL2770" s="35" t="s">
        <v>236</v>
      </c>
      <c r="AM2770" s="33" t="s">
        <v>16918</v>
      </c>
      <c r="AN2770" s="33" t="s">
        <v>16918</v>
      </c>
      <c r="AO2770" s="41"/>
      <c r="AP2770" s="33" t="s">
        <v>169</v>
      </c>
      <c r="AQ2770" s="33" t="s">
        <v>170</v>
      </c>
      <c r="AR2770" s="33">
        <v>300.0</v>
      </c>
      <c r="AS2770" s="42"/>
      <c r="AT2770" s="42"/>
      <c r="AU2770" s="42"/>
      <c r="AV2770" s="42"/>
      <c r="AW2770" s="42"/>
      <c r="AX2770" s="5"/>
      <c r="AY2770" s="33"/>
      <c r="AZ2770" s="33" t="s">
        <v>17028</v>
      </c>
      <c r="BA2770" s="5"/>
      <c r="BB2770" s="5"/>
      <c r="BC2770" s="5" t="s">
        <v>17029</v>
      </c>
      <c r="BD2770" s="33" t="s">
        <v>173</v>
      </c>
      <c r="BE2770" s="41"/>
      <c r="BF2770" s="35"/>
      <c r="BG2770" s="33" t="s">
        <v>169</v>
      </c>
      <c r="BH2770" s="5"/>
      <c r="BI2770" s="33">
        <v>300.0</v>
      </c>
      <c r="BJ2770" s="33" t="s">
        <v>170</v>
      </c>
      <c r="BK2770" s="5"/>
      <c r="BL2770" s="5">
        <f t="shared" si="5"/>
        <v>3994.5</v>
      </c>
      <c r="BM2770" s="5"/>
      <c r="BN2770" s="5"/>
      <c r="BO2770" s="42">
        <f t="shared" si="6"/>
        <v>3994.5</v>
      </c>
      <c r="BP2770" s="44"/>
      <c r="BQ2770" s="45"/>
      <c r="BR2770" s="47"/>
      <c r="BS2770" s="45"/>
      <c r="BT2770" s="37"/>
      <c r="BU2770" s="5"/>
      <c r="BV2770" s="38"/>
      <c r="BW2770" s="48"/>
      <c r="BX2770" s="44"/>
      <c r="BY2770" s="44"/>
      <c r="BZ2770" s="33" t="s">
        <v>131</v>
      </c>
      <c r="CA2770" s="5"/>
      <c r="CB2770" s="5"/>
      <c r="CC2770" s="33" t="s">
        <v>177</v>
      </c>
      <c r="CD2770" s="5"/>
      <c r="CE2770" s="5"/>
      <c r="CF2770" s="33" t="s">
        <v>178</v>
      </c>
      <c r="CG2770" s="33" t="s">
        <v>17030</v>
      </c>
      <c r="CH2770" s="5"/>
      <c r="CI2770" s="5"/>
      <c r="CJ2770" s="5"/>
      <c r="CK2770" s="33"/>
      <c r="CL2770" s="49">
        <v>44989.0</v>
      </c>
      <c r="CM2770" s="33" t="s">
        <v>180</v>
      </c>
      <c r="CN2770" s="5"/>
      <c r="CO2770" s="33">
        <v>2.0</v>
      </c>
      <c r="CP2770" s="33" t="s">
        <v>181</v>
      </c>
      <c r="CQ2770" s="50" t="str">
        <f t="shared" si="7"/>
        <v>29/09/1951</v>
      </c>
      <c r="CR2770" s="33" t="s">
        <v>182</v>
      </c>
      <c r="CS2770" s="33">
        <v>13.0</v>
      </c>
      <c r="CT2770" s="33">
        <v>5.0</v>
      </c>
      <c r="CU2770" s="33">
        <v>25.0</v>
      </c>
      <c r="CV2770" s="33">
        <v>1689.0</v>
      </c>
      <c r="CW2770" s="5"/>
      <c r="CX2770" s="5"/>
      <c r="CY2770" s="33">
        <v>-99.796587</v>
      </c>
      <c r="CZ2770" s="33">
        <v>21.156238</v>
      </c>
      <c r="DA2770" s="33">
        <v>4.415961135E9</v>
      </c>
      <c r="DB2770" s="33">
        <v>2.0</v>
      </c>
      <c r="DC2770" s="33" t="s">
        <v>16882</v>
      </c>
      <c r="DD2770" s="33">
        <v>2023.0</v>
      </c>
      <c r="DE2770" s="33" t="s">
        <v>184</v>
      </c>
      <c r="DF2770" s="33"/>
      <c r="DG2770" s="33" t="s">
        <v>185</v>
      </c>
      <c r="DH2770" s="33" t="s">
        <v>186</v>
      </c>
      <c r="DI2770" s="5"/>
      <c r="DJ2770" s="5"/>
    </row>
    <row r="2771">
      <c r="A2771" s="33" t="s">
        <v>17031</v>
      </c>
      <c r="B2771" s="34">
        <v>44952.0</v>
      </c>
      <c r="C2771" s="35" t="s">
        <v>137</v>
      </c>
      <c r="D2771" s="35" t="s">
        <v>139</v>
      </c>
      <c r="E2771" s="35" t="s">
        <v>142</v>
      </c>
      <c r="F2771" s="36" t="s">
        <v>144</v>
      </c>
      <c r="G2771" s="33" t="s">
        <v>17032</v>
      </c>
      <c r="H2771" s="33" t="s">
        <v>17033</v>
      </c>
      <c r="I2771" s="33" t="s">
        <v>8473</v>
      </c>
      <c r="J2771" s="33" t="s">
        <v>358</v>
      </c>
      <c r="K2771" s="35" t="s">
        <v>150</v>
      </c>
      <c r="L2771" s="33" t="s">
        <v>10462</v>
      </c>
      <c r="M2771" s="33" t="s">
        <v>8450</v>
      </c>
      <c r="N2771" s="33" t="s">
        <v>16918</v>
      </c>
      <c r="O2771" s="5"/>
      <c r="P2771" s="35" t="s">
        <v>236</v>
      </c>
      <c r="Q2771" s="35" t="s">
        <v>16918</v>
      </c>
      <c r="R2771" s="33">
        <v>76433.0</v>
      </c>
      <c r="S2771" s="37"/>
      <c r="T2771" s="33"/>
      <c r="U2771" s="33">
        <v>7.09</v>
      </c>
      <c r="V2771" s="33" t="s">
        <v>154</v>
      </c>
      <c r="W2771" s="33"/>
      <c r="X2771" s="33"/>
      <c r="Y2771" s="5"/>
      <c r="Z2771" s="5"/>
      <c r="AA2771" s="33">
        <v>1.0</v>
      </c>
      <c r="AB2771" s="33"/>
      <c r="AC2771" s="33">
        <v>1.0</v>
      </c>
      <c r="AD2771" s="5"/>
      <c r="AE2771" s="5"/>
      <c r="AF2771" s="5"/>
      <c r="AG2771" s="16"/>
      <c r="AH2771" s="38" t="str">
        <f t="shared" si="1"/>
        <v/>
      </c>
      <c r="AI2771" s="39">
        <f t="shared" si="2"/>
        <v>1</v>
      </c>
      <c r="AJ2771" s="37" t="str">
        <f t="shared" si="3"/>
        <v/>
      </c>
      <c r="AK2771" s="41" t="str">
        <f t="shared" si="4"/>
        <v/>
      </c>
      <c r="AL2771" s="35" t="s">
        <v>236</v>
      </c>
      <c r="AM2771" s="33" t="s">
        <v>16918</v>
      </c>
      <c r="AN2771" s="33" t="s">
        <v>16918</v>
      </c>
      <c r="AO2771" s="41"/>
      <c r="AP2771" s="33" t="s">
        <v>169</v>
      </c>
      <c r="AQ2771" s="33" t="s">
        <v>170</v>
      </c>
      <c r="AR2771" s="33">
        <v>450.0</v>
      </c>
      <c r="AS2771" s="42"/>
      <c r="AT2771" s="42"/>
      <c r="AU2771" s="42"/>
      <c r="AV2771" s="42"/>
      <c r="AW2771" s="42"/>
      <c r="AX2771" s="5"/>
      <c r="AY2771" s="33"/>
      <c r="AZ2771" s="33" t="s">
        <v>17034</v>
      </c>
      <c r="BA2771" s="5"/>
      <c r="BB2771" s="5"/>
      <c r="BC2771" s="5" t="s">
        <v>17035</v>
      </c>
      <c r="BD2771" s="33" t="s">
        <v>173</v>
      </c>
      <c r="BE2771" s="41"/>
      <c r="BF2771" s="35"/>
      <c r="BG2771" s="33" t="s">
        <v>169</v>
      </c>
      <c r="BH2771" s="5"/>
      <c r="BI2771" s="33">
        <v>450.0</v>
      </c>
      <c r="BJ2771" s="33" t="s">
        <v>170</v>
      </c>
      <c r="BK2771" s="5"/>
      <c r="BL2771" s="5">
        <f t="shared" si="5"/>
        <v>5991.75</v>
      </c>
      <c r="BM2771" s="5"/>
      <c r="BN2771" s="5"/>
      <c r="BO2771" s="42">
        <f t="shared" si="6"/>
        <v>5991.75</v>
      </c>
      <c r="BP2771" s="44"/>
      <c r="BQ2771" s="45"/>
      <c r="BR2771" s="47"/>
      <c r="BS2771" s="45"/>
      <c r="BT2771" s="37"/>
      <c r="BU2771" s="5"/>
      <c r="BV2771" s="38"/>
      <c r="BW2771" s="48"/>
      <c r="BX2771" s="44"/>
      <c r="BY2771" s="44"/>
      <c r="BZ2771" s="33" t="s">
        <v>131</v>
      </c>
      <c r="CA2771" s="5"/>
      <c r="CB2771" s="5"/>
      <c r="CC2771" s="33" t="s">
        <v>177</v>
      </c>
      <c r="CD2771" s="5"/>
      <c r="CE2771" s="5"/>
      <c r="CF2771" s="33" t="s">
        <v>178</v>
      </c>
      <c r="CG2771" s="33" t="s">
        <v>17036</v>
      </c>
      <c r="CH2771" s="5"/>
      <c r="CI2771" s="5"/>
      <c r="CJ2771" s="5"/>
      <c r="CK2771" s="33"/>
      <c r="CL2771" s="49">
        <v>44989.0</v>
      </c>
      <c r="CM2771" s="33" t="s">
        <v>180</v>
      </c>
      <c r="CN2771" s="5"/>
      <c r="CO2771" s="33">
        <v>3.0</v>
      </c>
      <c r="CP2771" s="33" t="s">
        <v>181</v>
      </c>
      <c r="CQ2771" s="50" t="str">
        <f t="shared" si="7"/>
        <v>05/03/1961</v>
      </c>
      <c r="CR2771" s="33" t="s">
        <v>182</v>
      </c>
      <c r="CS2771" s="33">
        <v>13.0</v>
      </c>
      <c r="CT2771" s="33">
        <v>5.0</v>
      </c>
      <c r="CU2771" s="33">
        <v>25.0</v>
      </c>
      <c r="CV2771" s="33">
        <v>1689.0</v>
      </c>
      <c r="CW2771" s="5"/>
      <c r="CX2771" s="5"/>
      <c r="CY2771" s="33">
        <v>-99.796587</v>
      </c>
      <c r="CZ2771" s="33">
        <v>21.156238</v>
      </c>
      <c r="DA2771" s="33">
        <v>4.412767711E9</v>
      </c>
      <c r="DB2771" s="33">
        <v>2.0</v>
      </c>
      <c r="DC2771" s="33" t="s">
        <v>16882</v>
      </c>
      <c r="DD2771" s="33">
        <v>2023.0</v>
      </c>
      <c r="DE2771" s="33" t="s">
        <v>184</v>
      </c>
      <c r="DF2771" s="33"/>
      <c r="DG2771" s="33" t="s">
        <v>185</v>
      </c>
      <c r="DH2771" s="33" t="s">
        <v>186</v>
      </c>
      <c r="DI2771" s="5"/>
      <c r="DJ2771" s="5"/>
    </row>
    <row r="2772">
      <c r="A2772" s="33" t="s">
        <v>17037</v>
      </c>
      <c r="B2772" s="34">
        <v>44952.0</v>
      </c>
      <c r="C2772" s="35" t="s">
        <v>137</v>
      </c>
      <c r="D2772" s="35" t="s">
        <v>139</v>
      </c>
      <c r="E2772" s="35" t="s">
        <v>142</v>
      </c>
      <c r="F2772" s="36" t="s">
        <v>144</v>
      </c>
      <c r="G2772" s="33" t="s">
        <v>17038</v>
      </c>
      <c r="H2772" s="33" t="s">
        <v>3053</v>
      </c>
      <c r="I2772" s="33" t="s">
        <v>8473</v>
      </c>
      <c r="J2772" s="33" t="s">
        <v>9104</v>
      </c>
      <c r="K2772" s="35" t="s">
        <v>150</v>
      </c>
      <c r="L2772" s="33" t="s">
        <v>10462</v>
      </c>
      <c r="M2772" s="33" t="s">
        <v>8450</v>
      </c>
      <c r="N2772" s="33" t="s">
        <v>16918</v>
      </c>
      <c r="O2772" s="5"/>
      <c r="P2772" s="35" t="s">
        <v>236</v>
      </c>
      <c r="Q2772" s="35" t="s">
        <v>16918</v>
      </c>
      <c r="R2772" s="33">
        <v>76483.0</v>
      </c>
      <c r="S2772" s="37"/>
      <c r="T2772" s="33"/>
      <c r="U2772" s="33">
        <v>6.59</v>
      </c>
      <c r="V2772" s="33" t="s">
        <v>154</v>
      </c>
      <c r="W2772" s="33"/>
      <c r="X2772" s="33"/>
      <c r="Y2772" s="5"/>
      <c r="Z2772" s="5"/>
      <c r="AA2772" s="33">
        <v>1.0</v>
      </c>
      <c r="AB2772" s="33"/>
      <c r="AC2772" s="33">
        <v>1.0</v>
      </c>
      <c r="AD2772" s="5"/>
      <c r="AE2772" s="5"/>
      <c r="AF2772" s="5"/>
      <c r="AG2772" s="16"/>
      <c r="AH2772" s="38" t="str">
        <f t="shared" si="1"/>
        <v/>
      </c>
      <c r="AI2772" s="39">
        <f t="shared" si="2"/>
        <v>1</v>
      </c>
      <c r="AJ2772" s="37" t="str">
        <f t="shared" si="3"/>
        <v/>
      </c>
      <c r="AK2772" s="41" t="str">
        <f t="shared" si="4"/>
        <v/>
      </c>
      <c r="AL2772" s="35" t="s">
        <v>236</v>
      </c>
      <c r="AM2772" s="33" t="s">
        <v>16918</v>
      </c>
      <c r="AN2772" s="33" t="s">
        <v>16918</v>
      </c>
      <c r="AO2772" s="41"/>
      <c r="AP2772" s="33" t="s">
        <v>169</v>
      </c>
      <c r="AQ2772" s="33" t="s">
        <v>170</v>
      </c>
      <c r="AR2772" s="33">
        <v>450.0</v>
      </c>
      <c r="AS2772" s="42"/>
      <c r="AT2772" s="42"/>
      <c r="AU2772" s="42"/>
      <c r="AV2772" s="42"/>
      <c r="AW2772" s="42"/>
      <c r="AX2772" s="5"/>
      <c r="AY2772" s="33"/>
      <c r="AZ2772" s="33" t="s">
        <v>17039</v>
      </c>
      <c r="BA2772" s="5"/>
      <c r="BB2772" s="5"/>
      <c r="BC2772" s="5" t="s">
        <v>17040</v>
      </c>
      <c r="BD2772" s="33" t="s">
        <v>173</v>
      </c>
      <c r="BE2772" s="41"/>
      <c r="BF2772" s="35"/>
      <c r="BG2772" s="33" t="s">
        <v>169</v>
      </c>
      <c r="BH2772" s="5"/>
      <c r="BI2772" s="33">
        <v>450.0</v>
      </c>
      <c r="BJ2772" s="33" t="s">
        <v>170</v>
      </c>
      <c r="BK2772" s="5"/>
      <c r="BL2772" s="5">
        <f t="shared" si="5"/>
        <v>5991.75</v>
      </c>
      <c r="BM2772" s="5"/>
      <c r="BN2772" s="5"/>
      <c r="BO2772" s="42">
        <f t="shared" si="6"/>
        <v>5991.75</v>
      </c>
      <c r="BP2772" s="44"/>
      <c r="BQ2772" s="45"/>
      <c r="BR2772" s="47"/>
      <c r="BS2772" s="45"/>
      <c r="BT2772" s="37"/>
      <c r="BU2772" s="5"/>
      <c r="BV2772" s="38"/>
      <c r="BW2772" s="48"/>
      <c r="BX2772" s="44"/>
      <c r="BY2772" s="44"/>
      <c r="BZ2772" s="33" t="s">
        <v>131</v>
      </c>
      <c r="CA2772" s="5"/>
      <c r="CB2772" s="5"/>
      <c r="CC2772" s="33" t="s">
        <v>177</v>
      </c>
      <c r="CD2772" s="5"/>
      <c r="CE2772" s="5"/>
      <c r="CF2772" s="33" t="s">
        <v>178</v>
      </c>
      <c r="CG2772" s="33" t="s">
        <v>17041</v>
      </c>
      <c r="CH2772" s="5"/>
      <c r="CI2772" s="5"/>
      <c r="CJ2772" s="5"/>
      <c r="CK2772" s="33"/>
      <c r="CL2772" s="49">
        <v>44989.0</v>
      </c>
      <c r="CM2772" s="33" t="s">
        <v>180</v>
      </c>
      <c r="CN2772" s="5"/>
      <c r="CO2772" s="33">
        <v>3.0</v>
      </c>
      <c r="CP2772" s="33" t="s">
        <v>181</v>
      </c>
      <c r="CQ2772" s="50" t="str">
        <f t="shared" si="7"/>
        <v>10/04/1930</v>
      </c>
      <c r="CR2772" s="33" t="s">
        <v>182</v>
      </c>
      <c r="CS2772" s="33">
        <v>13.0</v>
      </c>
      <c r="CT2772" s="33">
        <v>5.0</v>
      </c>
      <c r="CU2772" s="33">
        <v>25.0</v>
      </c>
      <c r="CV2772" s="33">
        <v>1689.0</v>
      </c>
      <c r="CW2772" s="5"/>
      <c r="CX2772" s="5"/>
      <c r="CY2772" s="33">
        <v>-99.796587</v>
      </c>
      <c r="CZ2772" s="33">
        <v>21.156238</v>
      </c>
      <c r="DA2772" s="33">
        <v>4.41132751E9</v>
      </c>
      <c r="DB2772" s="33">
        <v>2.0</v>
      </c>
      <c r="DC2772" s="33" t="s">
        <v>16882</v>
      </c>
      <c r="DD2772" s="33">
        <v>2023.0</v>
      </c>
      <c r="DE2772" s="33" t="s">
        <v>184</v>
      </c>
      <c r="DF2772" s="33"/>
      <c r="DG2772" s="33" t="s">
        <v>185</v>
      </c>
      <c r="DH2772" s="33" t="s">
        <v>186</v>
      </c>
      <c r="DI2772" s="5"/>
      <c r="DJ2772" s="5"/>
    </row>
    <row r="2773">
      <c r="A2773" s="33" t="s">
        <v>17042</v>
      </c>
      <c r="B2773" s="34">
        <v>44952.0</v>
      </c>
      <c r="C2773" s="35" t="s">
        <v>137</v>
      </c>
      <c r="D2773" s="35" t="s">
        <v>139</v>
      </c>
      <c r="E2773" s="35" t="s">
        <v>142</v>
      </c>
      <c r="F2773" s="36" t="s">
        <v>144</v>
      </c>
      <c r="G2773" s="33" t="s">
        <v>17043</v>
      </c>
      <c r="H2773" s="33" t="s">
        <v>17044</v>
      </c>
      <c r="I2773" s="33" t="s">
        <v>8473</v>
      </c>
      <c r="J2773" s="33" t="s">
        <v>255</v>
      </c>
      <c r="K2773" s="35" t="s">
        <v>150</v>
      </c>
      <c r="L2773" s="33" t="s">
        <v>10462</v>
      </c>
      <c r="M2773" s="5"/>
      <c r="N2773" s="33" t="s">
        <v>16918</v>
      </c>
      <c r="O2773" s="5"/>
      <c r="P2773" s="35" t="s">
        <v>236</v>
      </c>
      <c r="Q2773" s="35" t="s">
        <v>16918</v>
      </c>
      <c r="R2773" s="33">
        <v>76483.0</v>
      </c>
      <c r="S2773" s="37"/>
      <c r="T2773" s="33"/>
      <c r="U2773" s="33">
        <v>1.71</v>
      </c>
      <c r="V2773" s="33" t="s">
        <v>154</v>
      </c>
      <c r="W2773" s="33"/>
      <c r="X2773" s="33"/>
      <c r="Y2773" s="5"/>
      <c r="Z2773" s="5"/>
      <c r="AA2773" s="33">
        <v>1.0</v>
      </c>
      <c r="AB2773" s="33"/>
      <c r="AC2773" s="33">
        <v>1.0</v>
      </c>
      <c r="AD2773" s="5"/>
      <c r="AE2773" s="5"/>
      <c r="AF2773" s="5"/>
      <c r="AG2773" s="16"/>
      <c r="AH2773" s="38" t="str">
        <f t="shared" si="1"/>
        <v/>
      </c>
      <c r="AI2773" s="39">
        <f t="shared" si="2"/>
        <v>1</v>
      </c>
      <c r="AJ2773" s="37" t="str">
        <f t="shared" si="3"/>
        <v/>
      </c>
      <c r="AK2773" s="41" t="str">
        <f t="shared" si="4"/>
        <v/>
      </c>
      <c r="AL2773" s="35" t="s">
        <v>236</v>
      </c>
      <c r="AM2773" s="33" t="s">
        <v>16918</v>
      </c>
      <c r="AN2773" s="33" t="s">
        <v>16918</v>
      </c>
      <c r="AO2773" s="41"/>
      <c r="AP2773" s="33" t="s">
        <v>169</v>
      </c>
      <c r="AQ2773" s="33" t="s">
        <v>170</v>
      </c>
      <c r="AR2773" s="33">
        <v>150.0</v>
      </c>
      <c r="AS2773" s="42"/>
      <c r="AT2773" s="42"/>
      <c r="AU2773" s="42"/>
      <c r="AV2773" s="42"/>
      <c r="AW2773" s="42"/>
      <c r="AX2773" s="5"/>
      <c r="AY2773" s="33"/>
      <c r="AZ2773" s="33" t="s">
        <v>17045</v>
      </c>
      <c r="BA2773" s="5"/>
      <c r="BB2773" s="5"/>
      <c r="BC2773" s="5" t="s">
        <v>17046</v>
      </c>
      <c r="BD2773" s="33" t="s">
        <v>173</v>
      </c>
      <c r="BE2773" s="41"/>
      <c r="BF2773" s="35"/>
      <c r="BG2773" s="33" t="s">
        <v>169</v>
      </c>
      <c r="BH2773" s="5"/>
      <c r="BI2773" s="33">
        <v>150.0</v>
      </c>
      <c r="BJ2773" s="33" t="s">
        <v>170</v>
      </c>
      <c r="BK2773" s="5"/>
      <c r="BL2773" s="5">
        <f t="shared" si="5"/>
        <v>1997.25</v>
      </c>
      <c r="BM2773" s="5"/>
      <c r="BN2773" s="5"/>
      <c r="BO2773" s="42">
        <f t="shared" si="6"/>
        <v>1997.25</v>
      </c>
      <c r="BP2773" s="44"/>
      <c r="BQ2773" s="45"/>
      <c r="BR2773" s="47"/>
      <c r="BS2773" s="45"/>
      <c r="BT2773" s="37"/>
      <c r="BU2773" s="5"/>
      <c r="BV2773" s="38"/>
      <c r="BW2773" s="48"/>
      <c r="BX2773" s="44"/>
      <c r="BY2773" s="44"/>
      <c r="BZ2773" s="33" t="s">
        <v>131</v>
      </c>
      <c r="CA2773" s="5"/>
      <c r="CB2773" s="5"/>
      <c r="CC2773" s="33" t="s">
        <v>177</v>
      </c>
      <c r="CD2773" s="5"/>
      <c r="CE2773" s="5"/>
      <c r="CF2773" s="33" t="s">
        <v>178</v>
      </c>
      <c r="CG2773" s="33" t="s">
        <v>17047</v>
      </c>
      <c r="CH2773" s="5"/>
      <c r="CI2773" s="5"/>
      <c r="CJ2773" s="5"/>
      <c r="CK2773" s="33"/>
      <c r="CL2773" s="49">
        <v>44989.0</v>
      </c>
      <c r="CM2773" s="33" t="s">
        <v>180</v>
      </c>
      <c r="CN2773" s="5"/>
      <c r="CO2773" s="33">
        <v>1.0</v>
      </c>
      <c r="CP2773" s="33" t="s">
        <v>181</v>
      </c>
      <c r="CQ2773" s="50" t="str">
        <f t="shared" si="7"/>
        <v>15/06/1957</v>
      </c>
      <c r="CR2773" s="33" t="s">
        <v>182</v>
      </c>
      <c r="CS2773" s="33">
        <v>13.0</v>
      </c>
      <c r="CT2773" s="33">
        <v>5.0</v>
      </c>
      <c r="CU2773" s="33">
        <v>25.0</v>
      </c>
      <c r="CV2773" s="33">
        <v>1689.0</v>
      </c>
      <c r="CW2773" s="5"/>
      <c r="CX2773" s="5"/>
      <c r="CY2773" s="33">
        <v>-99.796587</v>
      </c>
      <c r="CZ2773" s="33">
        <v>21.156238</v>
      </c>
      <c r="DA2773" s="33">
        <v>4.4219266E9</v>
      </c>
      <c r="DB2773" s="33">
        <v>1.0</v>
      </c>
      <c r="DC2773" s="33" t="s">
        <v>16882</v>
      </c>
      <c r="DD2773" s="33">
        <v>2023.0</v>
      </c>
      <c r="DE2773" s="33" t="s">
        <v>184</v>
      </c>
      <c r="DF2773" s="33"/>
      <c r="DG2773" s="33" t="s">
        <v>185</v>
      </c>
      <c r="DH2773" s="33" t="s">
        <v>186</v>
      </c>
      <c r="DI2773" s="5"/>
      <c r="DJ2773" s="5"/>
    </row>
    <row r="2774">
      <c r="A2774" s="33" t="s">
        <v>17048</v>
      </c>
      <c r="B2774" s="34">
        <v>44952.0</v>
      </c>
      <c r="C2774" s="35" t="s">
        <v>137</v>
      </c>
      <c r="D2774" s="35" t="s">
        <v>139</v>
      </c>
      <c r="E2774" s="35" t="s">
        <v>142</v>
      </c>
      <c r="F2774" s="36" t="s">
        <v>144</v>
      </c>
      <c r="G2774" s="33" t="s">
        <v>17049</v>
      </c>
      <c r="H2774" s="33" t="s">
        <v>1913</v>
      </c>
      <c r="I2774" s="33" t="s">
        <v>8473</v>
      </c>
      <c r="J2774" s="33" t="s">
        <v>2085</v>
      </c>
      <c r="K2774" s="35" t="s">
        <v>150</v>
      </c>
      <c r="L2774" s="33" t="s">
        <v>10462</v>
      </c>
      <c r="M2774" s="5"/>
      <c r="N2774" s="33" t="s">
        <v>16918</v>
      </c>
      <c r="O2774" s="5"/>
      <c r="P2774" s="35" t="s">
        <v>236</v>
      </c>
      <c r="Q2774" s="35" t="s">
        <v>16918</v>
      </c>
      <c r="R2774" s="33">
        <v>76485.0</v>
      </c>
      <c r="S2774" s="37"/>
      <c r="T2774" s="33"/>
      <c r="U2774" s="33">
        <v>1.43</v>
      </c>
      <c r="V2774" s="33" t="s">
        <v>154</v>
      </c>
      <c r="W2774" s="33"/>
      <c r="X2774" s="33"/>
      <c r="Y2774" s="5"/>
      <c r="Z2774" s="5"/>
      <c r="AA2774" s="33">
        <v>1.0</v>
      </c>
      <c r="AB2774" s="33"/>
      <c r="AC2774" s="33">
        <v>1.0</v>
      </c>
      <c r="AD2774" s="5"/>
      <c r="AE2774" s="5"/>
      <c r="AF2774" s="5"/>
      <c r="AG2774" s="16"/>
      <c r="AH2774" s="38" t="str">
        <f t="shared" si="1"/>
        <v/>
      </c>
      <c r="AI2774" s="39">
        <f t="shared" si="2"/>
        <v>1</v>
      </c>
      <c r="AJ2774" s="37" t="str">
        <f t="shared" si="3"/>
        <v/>
      </c>
      <c r="AK2774" s="41" t="str">
        <f t="shared" si="4"/>
        <v/>
      </c>
      <c r="AL2774" s="35" t="s">
        <v>236</v>
      </c>
      <c r="AM2774" s="33" t="s">
        <v>16918</v>
      </c>
      <c r="AN2774" s="33" t="s">
        <v>16918</v>
      </c>
      <c r="AO2774" s="41"/>
      <c r="AP2774" s="33" t="s">
        <v>169</v>
      </c>
      <c r="AQ2774" s="33" t="s">
        <v>170</v>
      </c>
      <c r="AR2774" s="33">
        <v>150.0</v>
      </c>
      <c r="AS2774" s="42"/>
      <c r="AT2774" s="42"/>
      <c r="AU2774" s="42"/>
      <c r="AV2774" s="42"/>
      <c r="AW2774" s="42"/>
      <c r="AX2774" s="5"/>
      <c r="AY2774" s="33"/>
      <c r="AZ2774" s="33" t="s">
        <v>17050</v>
      </c>
      <c r="BA2774" s="5"/>
      <c r="BB2774" s="5"/>
      <c r="BC2774" s="5" t="s">
        <v>17051</v>
      </c>
      <c r="BD2774" s="33" t="s">
        <v>173</v>
      </c>
      <c r="BE2774" s="41"/>
      <c r="BF2774" s="35"/>
      <c r="BG2774" s="33" t="s">
        <v>169</v>
      </c>
      <c r="BH2774" s="5"/>
      <c r="BI2774" s="33">
        <v>150.0</v>
      </c>
      <c r="BJ2774" s="33" t="s">
        <v>170</v>
      </c>
      <c r="BK2774" s="5"/>
      <c r="BL2774" s="5">
        <f t="shared" si="5"/>
        <v>1997.25</v>
      </c>
      <c r="BM2774" s="5"/>
      <c r="BN2774" s="5"/>
      <c r="BO2774" s="42">
        <f t="shared" si="6"/>
        <v>1997.25</v>
      </c>
      <c r="BP2774" s="44"/>
      <c r="BQ2774" s="45"/>
      <c r="BR2774" s="47"/>
      <c r="BS2774" s="45"/>
      <c r="BT2774" s="37"/>
      <c r="BU2774" s="5"/>
      <c r="BV2774" s="38"/>
      <c r="BW2774" s="48"/>
      <c r="BX2774" s="44"/>
      <c r="BY2774" s="44"/>
      <c r="BZ2774" s="33" t="s">
        <v>131</v>
      </c>
      <c r="CA2774" s="5"/>
      <c r="CB2774" s="5"/>
      <c r="CC2774" s="33" t="s">
        <v>177</v>
      </c>
      <c r="CD2774" s="5"/>
      <c r="CE2774" s="5"/>
      <c r="CF2774" s="33" t="s">
        <v>178</v>
      </c>
      <c r="CG2774" s="33" t="s">
        <v>17052</v>
      </c>
      <c r="CH2774" s="5"/>
      <c r="CI2774" s="5"/>
      <c r="CJ2774" s="5"/>
      <c r="CK2774" s="33"/>
      <c r="CL2774" s="49">
        <v>44989.0</v>
      </c>
      <c r="CM2774" s="33" t="s">
        <v>180</v>
      </c>
      <c r="CN2774" s="5"/>
      <c r="CO2774" s="33">
        <v>1.0</v>
      </c>
      <c r="CP2774" s="33" t="s">
        <v>181</v>
      </c>
      <c r="CQ2774" s="50" t="str">
        <f t="shared" si="7"/>
        <v>02/01/1954</v>
      </c>
      <c r="CR2774" s="33" t="s">
        <v>182</v>
      </c>
      <c r="CS2774" s="33">
        <v>13.0</v>
      </c>
      <c r="CT2774" s="33">
        <v>5.0</v>
      </c>
      <c r="CU2774" s="33">
        <v>25.0</v>
      </c>
      <c r="CV2774" s="33">
        <v>1689.0</v>
      </c>
      <c r="CW2774" s="5"/>
      <c r="CX2774" s="5"/>
      <c r="CY2774" s="33">
        <v>-99.796587</v>
      </c>
      <c r="CZ2774" s="33">
        <v>21.156238</v>
      </c>
      <c r="DA2774" s="33">
        <v>4.4219266E9</v>
      </c>
      <c r="DB2774" s="33">
        <v>1.0</v>
      </c>
      <c r="DC2774" s="33" t="s">
        <v>16882</v>
      </c>
      <c r="DD2774" s="33">
        <v>2023.0</v>
      </c>
      <c r="DE2774" s="33" t="s">
        <v>184</v>
      </c>
      <c r="DF2774" s="33"/>
      <c r="DG2774" s="33" t="s">
        <v>185</v>
      </c>
      <c r="DH2774" s="33" t="s">
        <v>186</v>
      </c>
      <c r="DI2774" s="5"/>
      <c r="DJ2774" s="5"/>
    </row>
    <row r="2775">
      <c r="A2775" s="33" t="s">
        <v>17053</v>
      </c>
      <c r="B2775" s="34">
        <v>44952.0</v>
      </c>
      <c r="C2775" s="35" t="s">
        <v>137</v>
      </c>
      <c r="D2775" s="35" t="s">
        <v>139</v>
      </c>
      <c r="E2775" s="35" t="s">
        <v>142</v>
      </c>
      <c r="F2775" s="36" t="s">
        <v>144</v>
      </c>
      <c r="G2775" s="33" t="s">
        <v>17054</v>
      </c>
      <c r="H2775" s="33" t="s">
        <v>5990</v>
      </c>
      <c r="I2775" s="33" t="s">
        <v>231</v>
      </c>
      <c r="J2775" s="33" t="s">
        <v>2085</v>
      </c>
      <c r="K2775" s="35" t="s">
        <v>150</v>
      </c>
      <c r="L2775" s="33" t="s">
        <v>10462</v>
      </c>
      <c r="M2775" s="5"/>
      <c r="N2775" s="33" t="s">
        <v>16918</v>
      </c>
      <c r="O2775" s="5"/>
      <c r="P2775" s="35" t="s">
        <v>236</v>
      </c>
      <c r="Q2775" s="35" t="s">
        <v>16918</v>
      </c>
      <c r="R2775" s="33">
        <v>76483.0</v>
      </c>
      <c r="S2775" s="37"/>
      <c r="T2775" s="33"/>
      <c r="U2775" s="33">
        <v>1.7</v>
      </c>
      <c r="V2775" s="33" t="s">
        <v>154</v>
      </c>
      <c r="W2775" s="33"/>
      <c r="X2775" s="33"/>
      <c r="Y2775" s="5"/>
      <c r="Z2775" s="5"/>
      <c r="AA2775" s="33">
        <v>1.0</v>
      </c>
      <c r="AB2775" s="33"/>
      <c r="AC2775" s="33">
        <v>1.0</v>
      </c>
      <c r="AD2775" s="5"/>
      <c r="AE2775" s="5"/>
      <c r="AF2775" s="5"/>
      <c r="AG2775" s="16"/>
      <c r="AH2775" s="38" t="str">
        <f t="shared" si="1"/>
        <v/>
      </c>
      <c r="AI2775" s="39">
        <f t="shared" si="2"/>
        <v>1</v>
      </c>
      <c r="AJ2775" s="37" t="str">
        <f t="shared" si="3"/>
        <v/>
      </c>
      <c r="AK2775" s="41" t="str">
        <f t="shared" si="4"/>
        <v/>
      </c>
      <c r="AL2775" s="35" t="s">
        <v>236</v>
      </c>
      <c r="AM2775" s="33" t="s">
        <v>16918</v>
      </c>
      <c r="AN2775" s="33" t="s">
        <v>16918</v>
      </c>
      <c r="AO2775" s="41"/>
      <c r="AP2775" s="33" t="s">
        <v>169</v>
      </c>
      <c r="AQ2775" s="33" t="s">
        <v>170</v>
      </c>
      <c r="AR2775" s="33">
        <v>150.0</v>
      </c>
      <c r="AS2775" s="42"/>
      <c r="AT2775" s="42"/>
      <c r="AU2775" s="42"/>
      <c r="AV2775" s="42"/>
      <c r="AW2775" s="42"/>
      <c r="AX2775" s="5"/>
      <c r="AY2775" s="33"/>
      <c r="AZ2775" s="33" t="s">
        <v>17055</v>
      </c>
      <c r="BA2775" s="5"/>
      <c r="BB2775" s="5"/>
      <c r="BC2775" s="5" t="s">
        <v>17056</v>
      </c>
      <c r="BD2775" s="33" t="s">
        <v>173</v>
      </c>
      <c r="BE2775" s="41"/>
      <c r="BF2775" s="35"/>
      <c r="BG2775" s="33" t="s">
        <v>169</v>
      </c>
      <c r="BH2775" s="5"/>
      <c r="BI2775" s="33">
        <v>150.0</v>
      </c>
      <c r="BJ2775" s="33" t="s">
        <v>170</v>
      </c>
      <c r="BK2775" s="5"/>
      <c r="BL2775" s="5">
        <f t="shared" si="5"/>
        <v>1997.25</v>
      </c>
      <c r="BM2775" s="5"/>
      <c r="BN2775" s="5"/>
      <c r="BO2775" s="42">
        <f t="shared" si="6"/>
        <v>1997.25</v>
      </c>
      <c r="BP2775" s="44"/>
      <c r="BQ2775" s="45"/>
      <c r="BR2775" s="47"/>
      <c r="BS2775" s="45"/>
      <c r="BT2775" s="37"/>
      <c r="BU2775" s="5"/>
      <c r="BV2775" s="38"/>
      <c r="BW2775" s="48"/>
      <c r="BX2775" s="44"/>
      <c r="BY2775" s="44"/>
      <c r="BZ2775" s="33" t="s">
        <v>131</v>
      </c>
      <c r="CA2775" s="5"/>
      <c r="CB2775" s="5"/>
      <c r="CC2775" s="33" t="s">
        <v>177</v>
      </c>
      <c r="CD2775" s="5"/>
      <c r="CE2775" s="5"/>
      <c r="CF2775" s="33" t="s">
        <v>178</v>
      </c>
      <c r="CG2775" s="33" t="s">
        <v>17057</v>
      </c>
      <c r="CH2775" s="5"/>
      <c r="CI2775" s="5"/>
      <c r="CJ2775" s="5"/>
      <c r="CK2775" s="33"/>
      <c r="CL2775" s="49">
        <v>44989.0</v>
      </c>
      <c r="CM2775" s="33" t="s">
        <v>180</v>
      </c>
      <c r="CN2775" s="5"/>
      <c r="CO2775" s="33">
        <v>1.0</v>
      </c>
      <c r="CP2775" s="33" t="s">
        <v>181</v>
      </c>
      <c r="CQ2775" s="50" t="str">
        <f t="shared" si="7"/>
        <v>15/05/1959</v>
      </c>
      <c r="CR2775" s="33" t="s">
        <v>182</v>
      </c>
      <c r="CS2775" s="33">
        <v>13.0</v>
      </c>
      <c r="CT2775" s="33">
        <v>5.0</v>
      </c>
      <c r="CU2775" s="33">
        <v>25.0</v>
      </c>
      <c r="CV2775" s="33">
        <v>1689.0</v>
      </c>
      <c r="CW2775" s="5"/>
      <c r="CX2775" s="5"/>
      <c r="CY2775" s="33">
        <v>-99.796587</v>
      </c>
      <c r="CZ2775" s="33">
        <v>21.156238</v>
      </c>
      <c r="DA2775" s="33">
        <v>4.4219266E9</v>
      </c>
      <c r="DB2775" s="33">
        <v>1.0</v>
      </c>
      <c r="DC2775" s="33" t="s">
        <v>16882</v>
      </c>
      <c r="DD2775" s="33">
        <v>2023.0</v>
      </c>
      <c r="DE2775" s="33" t="s">
        <v>184</v>
      </c>
      <c r="DF2775" s="33"/>
      <c r="DG2775" s="33" t="s">
        <v>185</v>
      </c>
      <c r="DH2775" s="33" t="s">
        <v>186</v>
      </c>
      <c r="DI2775" s="5"/>
      <c r="DJ2775" s="5"/>
    </row>
    <row r="2776">
      <c r="A2776" s="33" t="s">
        <v>17058</v>
      </c>
      <c r="B2776" s="34">
        <v>44952.0</v>
      </c>
      <c r="C2776" s="35" t="s">
        <v>137</v>
      </c>
      <c r="D2776" s="35" t="s">
        <v>139</v>
      </c>
      <c r="E2776" s="35" t="s">
        <v>142</v>
      </c>
      <c r="F2776" s="36" t="s">
        <v>144</v>
      </c>
      <c r="G2776" s="33" t="s">
        <v>17059</v>
      </c>
      <c r="H2776" s="33" t="s">
        <v>7783</v>
      </c>
      <c r="I2776" s="33" t="s">
        <v>231</v>
      </c>
      <c r="J2776" s="33" t="s">
        <v>9104</v>
      </c>
      <c r="K2776" s="35" t="s">
        <v>150</v>
      </c>
      <c r="L2776" s="33" t="s">
        <v>10462</v>
      </c>
      <c r="M2776" s="5"/>
      <c r="N2776" s="33" t="s">
        <v>16918</v>
      </c>
      <c r="O2776" s="5"/>
      <c r="P2776" s="35" t="s">
        <v>236</v>
      </c>
      <c r="Q2776" s="35" t="s">
        <v>16918</v>
      </c>
      <c r="R2776" s="33">
        <v>76483.0</v>
      </c>
      <c r="S2776" s="37"/>
      <c r="T2776" s="33"/>
      <c r="U2776" s="33">
        <v>1.18</v>
      </c>
      <c r="V2776" s="33" t="s">
        <v>154</v>
      </c>
      <c r="W2776" s="33"/>
      <c r="X2776" s="33"/>
      <c r="Y2776" s="5"/>
      <c r="Z2776" s="5"/>
      <c r="AA2776" s="33">
        <v>1.0</v>
      </c>
      <c r="AB2776" s="33">
        <v>1.0</v>
      </c>
      <c r="AC2776" s="33"/>
      <c r="AD2776" s="5"/>
      <c r="AE2776" s="5"/>
      <c r="AF2776" s="5"/>
      <c r="AG2776" s="16"/>
      <c r="AH2776" s="38">
        <f t="shared" si="1"/>
        <v>1</v>
      </c>
      <c r="AI2776" s="39" t="str">
        <f t="shared" si="2"/>
        <v/>
      </c>
      <c r="AJ2776" s="37" t="str">
        <f t="shared" si="3"/>
        <v/>
      </c>
      <c r="AK2776" s="41" t="str">
        <f t="shared" si="4"/>
        <v/>
      </c>
      <c r="AL2776" s="35" t="s">
        <v>236</v>
      </c>
      <c r="AM2776" s="33" t="s">
        <v>16918</v>
      </c>
      <c r="AN2776" s="33" t="s">
        <v>16918</v>
      </c>
      <c r="AO2776" s="41"/>
      <c r="AP2776" s="33" t="s">
        <v>169</v>
      </c>
      <c r="AQ2776" s="33" t="s">
        <v>170</v>
      </c>
      <c r="AR2776" s="33">
        <v>150.0</v>
      </c>
      <c r="AS2776" s="42"/>
      <c r="AT2776" s="42"/>
      <c r="AU2776" s="42"/>
      <c r="AV2776" s="42"/>
      <c r="AW2776" s="42"/>
      <c r="AX2776" s="5"/>
      <c r="AY2776" s="33"/>
      <c r="AZ2776" s="33" t="s">
        <v>17060</v>
      </c>
      <c r="BA2776" s="5"/>
      <c r="BB2776" s="5"/>
      <c r="BC2776" s="5" t="s">
        <v>17061</v>
      </c>
      <c r="BD2776" s="33" t="s">
        <v>173</v>
      </c>
      <c r="BE2776" s="41"/>
      <c r="BF2776" s="35"/>
      <c r="BG2776" s="33" t="s">
        <v>169</v>
      </c>
      <c r="BH2776" s="5"/>
      <c r="BI2776" s="33">
        <v>150.0</v>
      </c>
      <c r="BJ2776" s="33" t="s">
        <v>170</v>
      </c>
      <c r="BK2776" s="5"/>
      <c r="BL2776" s="5">
        <f t="shared" si="5"/>
        <v>1997.25</v>
      </c>
      <c r="BM2776" s="5"/>
      <c r="BN2776" s="5"/>
      <c r="BO2776" s="42">
        <f t="shared" si="6"/>
        <v>1997.25</v>
      </c>
      <c r="BP2776" s="44"/>
      <c r="BQ2776" s="45"/>
      <c r="BR2776" s="47"/>
      <c r="BS2776" s="45"/>
      <c r="BT2776" s="37"/>
      <c r="BU2776" s="5"/>
      <c r="BV2776" s="38"/>
      <c r="BW2776" s="48"/>
      <c r="BX2776" s="44"/>
      <c r="BY2776" s="44"/>
      <c r="BZ2776" s="33" t="s">
        <v>131</v>
      </c>
      <c r="CA2776" s="5"/>
      <c r="CB2776" s="5"/>
      <c r="CC2776" s="33" t="s">
        <v>177</v>
      </c>
      <c r="CD2776" s="5"/>
      <c r="CE2776" s="5"/>
      <c r="CF2776" s="33" t="s">
        <v>178</v>
      </c>
      <c r="CG2776" s="33" t="s">
        <v>17062</v>
      </c>
      <c r="CH2776" s="5"/>
      <c r="CI2776" s="5"/>
      <c r="CJ2776" s="5"/>
      <c r="CK2776" s="33"/>
      <c r="CL2776" s="49">
        <v>44989.0</v>
      </c>
      <c r="CM2776" s="33" t="s">
        <v>180</v>
      </c>
      <c r="CN2776" s="5"/>
      <c r="CO2776" s="33">
        <v>1.0</v>
      </c>
      <c r="CP2776" s="33" t="s">
        <v>181</v>
      </c>
      <c r="CQ2776" s="50" t="str">
        <f t="shared" si="7"/>
        <v>15/08/1946</v>
      </c>
      <c r="CR2776" s="33" t="s">
        <v>243</v>
      </c>
      <c r="CS2776" s="33">
        <v>13.0</v>
      </c>
      <c r="CT2776" s="33">
        <v>5.0</v>
      </c>
      <c r="CU2776" s="33">
        <v>25.0</v>
      </c>
      <c r="CV2776" s="33">
        <v>1689.0</v>
      </c>
      <c r="CW2776" s="5"/>
      <c r="CX2776" s="5"/>
      <c r="CY2776" s="33">
        <v>-99.796587</v>
      </c>
      <c r="CZ2776" s="33">
        <v>21.156238</v>
      </c>
      <c r="DA2776" s="33">
        <v>4.4219266E9</v>
      </c>
      <c r="DB2776" s="33">
        <v>1.0</v>
      </c>
      <c r="DC2776" s="33" t="s">
        <v>16882</v>
      </c>
      <c r="DD2776" s="33">
        <v>2023.0</v>
      </c>
      <c r="DE2776" s="33" t="s">
        <v>184</v>
      </c>
      <c r="DF2776" s="33"/>
      <c r="DG2776" s="33" t="s">
        <v>185</v>
      </c>
      <c r="DH2776" s="33" t="s">
        <v>186</v>
      </c>
      <c r="DI2776" s="5"/>
      <c r="DJ2776" s="5"/>
    </row>
    <row r="2777">
      <c r="A2777" s="33" t="s">
        <v>17063</v>
      </c>
      <c r="B2777" s="34">
        <v>44952.0</v>
      </c>
      <c r="C2777" s="35" t="s">
        <v>137</v>
      </c>
      <c r="D2777" s="35" t="s">
        <v>139</v>
      </c>
      <c r="E2777" s="35" t="s">
        <v>142</v>
      </c>
      <c r="F2777" s="36" t="s">
        <v>144</v>
      </c>
      <c r="G2777" s="33" t="s">
        <v>17064</v>
      </c>
      <c r="H2777" s="33" t="s">
        <v>2531</v>
      </c>
      <c r="I2777" s="33" t="s">
        <v>9104</v>
      </c>
      <c r="J2777" s="33" t="s">
        <v>489</v>
      </c>
      <c r="K2777" s="35" t="s">
        <v>150</v>
      </c>
      <c r="L2777" s="33" t="s">
        <v>10462</v>
      </c>
      <c r="M2777" s="5"/>
      <c r="N2777" s="33" t="s">
        <v>16918</v>
      </c>
      <c r="O2777" s="5"/>
      <c r="P2777" s="35" t="s">
        <v>236</v>
      </c>
      <c r="Q2777" s="35" t="s">
        <v>16918</v>
      </c>
      <c r="R2777" s="33">
        <v>76483.0</v>
      </c>
      <c r="S2777" s="37"/>
      <c r="T2777" s="33"/>
      <c r="U2777" s="33">
        <v>1.08</v>
      </c>
      <c r="V2777" s="33" t="s">
        <v>154</v>
      </c>
      <c r="W2777" s="33"/>
      <c r="X2777" s="33"/>
      <c r="Y2777" s="5"/>
      <c r="Z2777" s="5"/>
      <c r="AA2777" s="33">
        <v>1.0</v>
      </c>
      <c r="AB2777" s="33">
        <v>1.0</v>
      </c>
      <c r="AC2777" s="33"/>
      <c r="AD2777" s="5"/>
      <c r="AE2777" s="5"/>
      <c r="AF2777" s="5"/>
      <c r="AG2777" s="16"/>
      <c r="AH2777" s="38">
        <f t="shared" si="1"/>
        <v>1</v>
      </c>
      <c r="AI2777" s="39" t="str">
        <f t="shared" si="2"/>
        <v/>
      </c>
      <c r="AJ2777" s="37" t="str">
        <f t="shared" si="3"/>
        <v/>
      </c>
      <c r="AK2777" s="41" t="str">
        <f t="shared" si="4"/>
        <v/>
      </c>
      <c r="AL2777" s="35" t="s">
        <v>236</v>
      </c>
      <c r="AM2777" s="33" t="s">
        <v>16918</v>
      </c>
      <c r="AN2777" s="33" t="s">
        <v>16918</v>
      </c>
      <c r="AO2777" s="41"/>
      <c r="AP2777" s="33" t="s">
        <v>169</v>
      </c>
      <c r="AQ2777" s="33" t="s">
        <v>170</v>
      </c>
      <c r="AR2777" s="33">
        <v>150.0</v>
      </c>
      <c r="AS2777" s="42"/>
      <c r="AT2777" s="42"/>
      <c r="AU2777" s="42"/>
      <c r="AV2777" s="42"/>
      <c r="AW2777" s="42"/>
      <c r="AX2777" s="5"/>
      <c r="AY2777" s="33"/>
      <c r="AZ2777" s="33" t="s">
        <v>17065</v>
      </c>
      <c r="BA2777" s="5"/>
      <c r="BB2777" s="5"/>
      <c r="BC2777" s="5" t="s">
        <v>17066</v>
      </c>
      <c r="BD2777" s="33" t="s">
        <v>173</v>
      </c>
      <c r="BE2777" s="41"/>
      <c r="BF2777" s="35"/>
      <c r="BG2777" s="33" t="s">
        <v>169</v>
      </c>
      <c r="BH2777" s="5"/>
      <c r="BI2777" s="33">
        <v>150.0</v>
      </c>
      <c r="BJ2777" s="33" t="s">
        <v>170</v>
      </c>
      <c r="BK2777" s="5"/>
      <c r="BL2777" s="5">
        <f t="shared" si="5"/>
        <v>1997.25</v>
      </c>
      <c r="BM2777" s="5"/>
      <c r="BN2777" s="5"/>
      <c r="BO2777" s="42">
        <f t="shared" si="6"/>
        <v>1997.25</v>
      </c>
      <c r="BP2777" s="44"/>
      <c r="BQ2777" s="45"/>
      <c r="BR2777" s="47"/>
      <c r="BS2777" s="45"/>
      <c r="BT2777" s="37"/>
      <c r="BU2777" s="5"/>
      <c r="BV2777" s="38"/>
      <c r="BW2777" s="48"/>
      <c r="BX2777" s="44"/>
      <c r="BY2777" s="44"/>
      <c r="BZ2777" s="33" t="s">
        <v>131</v>
      </c>
      <c r="CA2777" s="5"/>
      <c r="CB2777" s="5"/>
      <c r="CC2777" s="33" t="s">
        <v>177</v>
      </c>
      <c r="CD2777" s="5"/>
      <c r="CE2777" s="5"/>
      <c r="CF2777" s="33" t="s">
        <v>178</v>
      </c>
      <c r="CG2777" s="33" t="s">
        <v>17067</v>
      </c>
      <c r="CH2777" s="5"/>
      <c r="CI2777" s="5"/>
      <c r="CJ2777" s="5"/>
      <c r="CK2777" s="33"/>
      <c r="CL2777" s="49">
        <v>44989.0</v>
      </c>
      <c r="CM2777" s="33" t="s">
        <v>180</v>
      </c>
      <c r="CN2777" s="5"/>
      <c r="CO2777" s="33">
        <v>1.0</v>
      </c>
      <c r="CP2777" s="33" t="s">
        <v>181</v>
      </c>
      <c r="CQ2777" s="50" t="str">
        <f t="shared" si="7"/>
        <v>03/06/1951</v>
      </c>
      <c r="CR2777" s="33" t="s">
        <v>243</v>
      </c>
      <c r="CS2777" s="33">
        <v>13.0</v>
      </c>
      <c r="CT2777" s="33">
        <v>5.0</v>
      </c>
      <c r="CU2777" s="33">
        <v>25.0</v>
      </c>
      <c r="CV2777" s="33">
        <v>1689.0</v>
      </c>
      <c r="CW2777" s="5"/>
      <c r="CX2777" s="5"/>
      <c r="CY2777" s="33">
        <v>-99.796587</v>
      </c>
      <c r="CZ2777" s="33">
        <v>21.156238</v>
      </c>
      <c r="DA2777" s="33">
        <v>4.4219266E9</v>
      </c>
      <c r="DB2777" s="33">
        <v>1.0</v>
      </c>
      <c r="DC2777" s="33" t="s">
        <v>16882</v>
      </c>
      <c r="DD2777" s="33">
        <v>2023.0</v>
      </c>
      <c r="DE2777" s="33" t="s">
        <v>184</v>
      </c>
      <c r="DF2777" s="33"/>
      <c r="DG2777" s="33" t="s">
        <v>185</v>
      </c>
      <c r="DH2777" s="33" t="s">
        <v>186</v>
      </c>
      <c r="DI2777" s="5"/>
      <c r="DJ2777" s="5"/>
    </row>
    <row r="2778">
      <c r="A2778" s="33" t="s">
        <v>17068</v>
      </c>
      <c r="B2778" s="34">
        <v>44952.0</v>
      </c>
      <c r="C2778" s="35" t="s">
        <v>137</v>
      </c>
      <c r="D2778" s="35" t="s">
        <v>139</v>
      </c>
      <c r="E2778" s="35" t="s">
        <v>142</v>
      </c>
      <c r="F2778" s="36" t="s">
        <v>144</v>
      </c>
      <c r="G2778" s="33" t="s">
        <v>17069</v>
      </c>
      <c r="H2778" s="33" t="s">
        <v>17070</v>
      </c>
      <c r="I2778" s="33" t="s">
        <v>9104</v>
      </c>
      <c r="J2778" s="33" t="s">
        <v>439</v>
      </c>
      <c r="K2778" s="35" t="s">
        <v>150</v>
      </c>
      <c r="L2778" s="33" t="s">
        <v>10462</v>
      </c>
      <c r="M2778" s="5"/>
      <c r="N2778" s="33" t="s">
        <v>16918</v>
      </c>
      <c r="O2778" s="5"/>
      <c r="P2778" s="35" t="s">
        <v>236</v>
      </c>
      <c r="Q2778" s="35" t="s">
        <v>16918</v>
      </c>
      <c r="R2778" s="33">
        <v>76480.0</v>
      </c>
      <c r="S2778" s="37"/>
      <c r="T2778" s="33"/>
      <c r="U2778" s="33">
        <v>3.26</v>
      </c>
      <c r="V2778" s="33" t="s">
        <v>154</v>
      </c>
      <c r="W2778" s="33"/>
      <c r="X2778" s="33"/>
      <c r="Y2778" s="5"/>
      <c r="Z2778" s="5"/>
      <c r="AA2778" s="33">
        <v>1.0</v>
      </c>
      <c r="AB2778" s="33"/>
      <c r="AC2778" s="33">
        <v>1.0</v>
      </c>
      <c r="AD2778" s="5"/>
      <c r="AE2778" s="5"/>
      <c r="AF2778" s="5"/>
      <c r="AG2778" s="16"/>
      <c r="AH2778" s="38" t="str">
        <f t="shared" si="1"/>
        <v/>
      </c>
      <c r="AI2778" s="39">
        <f t="shared" si="2"/>
        <v>1</v>
      </c>
      <c r="AJ2778" s="37" t="str">
        <f t="shared" si="3"/>
        <v/>
      </c>
      <c r="AK2778" s="41" t="str">
        <f t="shared" si="4"/>
        <v/>
      </c>
      <c r="AL2778" s="35" t="s">
        <v>236</v>
      </c>
      <c r="AM2778" s="33" t="s">
        <v>16918</v>
      </c>
      <c r="AN2778" s="33" t="s">
        <v>16918</v>
      </c>
      <c r="AO2778" s="41"/>
      <c r="AP2778" s="33" t="s">
        <v>169</v>
      </c>
      <c r="AQ2778" s="33" t="s">
        <v>170</v>
      </c>
      <c r="AR2778" s="33">
        <v>450.0</v>
      </c>
      <c r="AS2778" s="42"/>
      <c r="AT2778" s="42"/>
      <c r="AU2778" s="42"/>
      <c r="AV2778" s="42"/>
      <c r="AW2778" s="42"/>
      <c r="AX2778" s="5"/>
      <c r="AY2778" s="33"/>
      <c r="AZ2778" s="33" t="s">
        <v>17071</v>
      </c>
      <c r="BA2778" s="5"/>
      <c r="BB2778" s="5"/>
      <c r="BC2778" s="5" t="s">
        <v>17072</v>
      </c>
      <c r="BD2778" s="33" t="s">
        <v>173</v>
      </c>
      <c r="BE2778" s="41"/>
      <c r="BF2778" s="35"/>
      <c r="BG2778" s="33" t="s">
        <v>169</v>
      </c>
      <c r="BH2778" s="5"/>
      <c r="BI2778" s="33">
        <v>450.0</v>
      </c>
      <c r="BJ2778" s="33" t="s">
        <v>170</v>
      </c>
      <c r="BK2778" s="5"/>
      <c r="BL2778" s="5">
        <f t="shared" si="5"/>
        <v>5991.75</v>
      </c>
      <c r="BM2778" s="5"/>
      <c r="BN2778" s="5"/>
      <c r="BO2778" s="42">
        <f t="shared" si="6"/>
        <v>5991.75</v>
      </c>
      <c r="BP2778" s="44"/>
      <c r="BQ2778" s="45"/>
      <c r="BR2778" s="47"/>
      <c r="BS2778" s="45"/>
      <c r="BT2778" s="37"/>
      <c r="BU2778" s="5"/>
      <c r="BV2778" s="38"/>
      <c r="BW2778" s="48"/>
      <c r="BX2778" s="44"/>
      <c r="BY2778" s="44"/>
      <c r="BZ2778" s="33" t="s">
        <v>131</v>
      </c>
      <c r="CA2778" s="5"/>
      <c r="CB2778" s="5"/>
      <c r="CC2778" s="33" t="s">
        <v>177</v>
      </c>
      <c r="CD2778" s="5"/>
      <c r="CE2778" s="5"/>
      <c r="CF2778" s="33" t="s">
        <v>178</v>
      </c>
      <c r="CG2778" s="33" t="s">
        <v>17073</v>
      </c>
      <c r="CH2778" s="5"/>
      <c r="CI2778" s="5"/>
      <c r="CJ2778" s="5"/>
      <c r="CK2778" s="33"/>
      <c r="CL2778" s="49">
        <v>44989.0</v>
      </c>
      <c r="CM2778" s="33" t="s">
        <v>180</v>
      </c>
      <c r="CN2778" s="5"/>
      <c r="CO2778" s="33">
        <v>3.0</v>
      </c>
      <c r="CP2778" s="33" t="s">
        <v>181</v>
      </c>
      <c r="CQ2778" s="50" t="str">
        <f t="shared" si="7"/>
        <v>27/10/1927</v>
      </c>
      <c r="CR2778" s="33" t="s">
        <v>182</v>
      </c>
      <c r="CS2778" s="33">
        <v>13.0</v>
      </c>
      <c r="CT2778" s="33">
        <v>5.0</v>
      </c>
      <c r="CU2778" s="33">
        <v>25.0</v>
      </c>
      <c r="CV2778" s="33">
        <v>1689.0</v>
      </c>
      <c r="CW2778" s="5"/>
      <c r="CX2778" s="5"/>
      <c r="CY2778" s="33">
        <v>-99.796587</v>
      </c>
      <c r="CZ2778" s="33">
        <v>21.156238</v>
      </c>
      <c r="DA2778" s="33">
        <v>4.4219266E9</v>
      </c>
      <c r="DB2778" s="33">
        <v>1.0</v>
      </c>
      <c r="DC2778" s="33" t="s">
        <v>16882</v>
      </c>
      <c r="DD2778" s="33">
        <v>2023.0</v>
      </c>
      <c r="DE2778" s="33" t="s">
        <v>184</v>
      </c>
      <c r="DF2778" s="33"/>
      <c r="DG2778" s="33" t="s">
        <v>185</v>
      </c>
      <c r="DH2778" s="33" t="s">
        <v>186</v>
      </c>
      <c r="DI2778" s="5"/>
      <c r="DJ2778" s="5"/>
    </row>
    <row r="2779">
      <c r="A2779" s="33" t="s">
        <v>17074</v>
      </c>
      <c r="B2779" s="34">
        <v>44952.0</v>
      </c>
      <c r="C2779" s="35" t="s">
        <v>137</v>
      </c>
      <c r="D2779" s="35" t="s">
        <v>139</v>
      </c>
      <c r="E2779" s="35" t="s">
        <v>142</v>
      </c>
      <c r="F2779" s="36" t="s">
        <v>144</v>
      </c>
      <c r="G2779" s="33" t="s">
        <v>17075</v>
      </c>
      <c r="H2779" s="33" t="s">
        <v>17076</v>
      </c>
      <c r="I2779" s="33" t="s">
        <v>9104</v>
      </c>
      <c r="J2779" s="33" t="s">
        <v>9104</v>
      </c>
      <c r="K2779" s="35" t="s">
        <v>150</v>
      </c>
      <c r="L2779" s="33" t="s">
        <v>10462</v>
      </c>
      <c r="M2779" s="5"/>
      <c r="N2779" s="33" t="s">
        <v>16918</v>
      </c>
      <c r="O2779" s="5"/>
      <c r="P2779" s="35" t="s">
        <v>236</v>
      </c>
      <c r="Q2779" s="35" t="s">
        <v>16918</v>
      </c>
      <c r="R2779" s="33">
        <v>76483.0</v>
      </c>
      <c r="S2779" s="37"/>
      <c r="T2779" s="33"/>
      <c r="U2779" s="33">
        <v>1.82</v>
      </c>
      <c r="V2779" s="33" t="s">
        <v>154</v>
      </c>
      <c r="W2779" s="33"/>
      <c r="X2779" s="33"/>
      <c r="Y2779" s="5"/>
      <c r="Z2779" s="5"/>
      <c r="AA2779" s="33">
        <v>1.0</v>
      </c>
      <c r="AB2779" s="33"/>
      <c r="AC2779" s="33">
        <v>1.0</v>
      </c>
      <c r="AD2779" s="5"/>
      <c r="AE2779" s="5"/>
      <c r="AF2779" s="5"/>
      <c r="AG2779" s="16"/>
      <c r="AH2779" s="38" t="str">
        <f t="shared" si="1"/>
        <v/>
      </c>
      <c r="AI2779" s="39" t="str">
        <f t="shared" si="2"/>
        <v/>
      </c>
      <c r="AJ2779" s="37" t="str">
        <f t="shared" si="3"/>
        <v/>
      </c>
      <c r="AK2779" s="41" t="str">
        <f t="shared" si="4"/>
        <v/>
      </c>
      <c r="AL2779" s="35" t="s">
        <v>236</v>
      </c>
      <c r="AM2779" s="33" t="s">
        <v>16918</v>
      </c>
      <c r="AN2779" s="33" t="s">
        <v>16918</v>
      </c>
      <c r="AO2779" s="41"/>
      <c r="AP2779" s="33" t="s">
        <v>169</v>
      </c>
      <c r="AQ2779" s="33" t="s">
        <v>170</v>
      </c>
      <c r="AR2779" s="33">
        <v>150.0</v>
      </c>
      <c r="AS2779" s="42"/>
      <c r="AT2779" s="42"/>
      <c r="AU2779" s="42"/>
      <c r="AV2779" s="42"/>
      <c r="AW2779" s="42"/>
      <c r="AX2779" s="5"/>
      <c r="AY2779" s="33"/>
      <c r="AZ2779" s="33" t="s">
        <v>17077</v>
      </c>
      <c r="BA2779" s="5"/>
      <c r="BB2779" s="5"/>
      <c r="BC2779" s="5" t="s">
        <v>17078</v>
      </c>
      <c r="BD2779" s="33" t="s">
        <v>173</v>
      </c>
      <c r="BE2779" s="41"/>
      <c r="BF2779" s="35"/>
      <c r="BG2779" s="33" t="s">
        <v>169</v>
      </c>
      <c r="BH2779" s="5"/>
      <c r="BI2779" s="33">
        <v>150.0</v>
      </c>
      <c r="BJ2779" s="33" t="s">
        <v>170</v>
      </c>
      <c r="BK2779" s="5"/>
      <c r="BL2779" s="5">
        <f t="shared" si="5"/>
        <v>1997.25</v>
      </c>
      <c r="BM2779" s="5"/>
      <c r="BN2779" s="5"/>
      <c r="BO2779" s="42">
        <f t="shared" si="6"/>
        <v>1997.25</v>
      </c>
      <c r="BP2779" s="44"/>
      <c r="BQ2779" s="45"/>
      <c r="BR2779" s="47"/>
      <c r="BS2779" s="45"/>
      <c r="BT2779" s="37"/>
      <c r="BU2779" s="5"/>
      <c r="BV2779" s="38"/>
      <c r="BW2779" s="48"/>
      <c r="BX2779" s="44"/>
      <c r="BY2779" s="44"/>
      <c r="BZ2779" s="33" t="s">
        <v>131</v>
      </c>
      <c r="CA2779" s="5"/>
      <c r="CB2779" s="5"/>
      <c r="CC2779" s="33" t="s">
        <v>177</v>
      </c>
      <c r="CD2779" s="5"/>
      <c r="CE2779" s="5"/>
      <c r="CF2779" s="33" t="s">
        <v>178</v>
      </c>
      <c r="CG2779" s="33" t="s">
        <v>17079</v>
      </c>
      <c r="CH2779" s="5"/>
      <c r="CI2779" s="5"/>
      <c r="CJ2779" s="5"/>
      <c r="CK2779" s="33"/>
      <c r="CL2779" s="49">
        <v>44989.0</v>
      </c>
      <c r="CM2779" s="33" t="s">
        <v>180</v>
      </c>
      <c r="CN2779" s="5"/>
      <c r="CO2779" s="33">
        <v>1.0</v>
      </c>
      <c r="CP2779" s="33" t="s">
        <v>181</v>
      </c>
      <c r="CQ2779" s="50" t="str">
        <f t="shared" si="7"/>
        <v>03/01/1976</v>
      </c>
      <c r="CR2779" s="33" t="s">
        <v>182</v>
      </c>
      <c r="CS2779" s="33">
        <v>13.0</v>
      </c>
      <c r="CT2779" s="33">
        <v>5.0</v>
      </c>
      <c r="CU2779" s="33">
        <v>25.0</v>
      </c>
      <c r="CV2779" s="33">
        <v>1689.0</v>
      </c>
      <c r="CW2779" s="5"/>
      <c r="CX2779" s="5"/>
      <c r="CY2779" s="33">
        <v>-99.796587</v>
      </c>
      <c r="CZ2779" s="33">
        <v>21.156238</v>
      </c>
      <c r="DA2779" s="33">
        <v>4.4219266E9</v>
      </c>
      <c r="DB2779" s="33">
        <v>1.0</v>
      </c>
      <c r="DC2779" s="33" t="s">
        <v>16882</v>
      </c>
      <c r="DD2779" s="33">
        <v>2023.0</v>
      </c>
      <c r="DE2779" s="33" t="s">
        <v>184</v>
      </c>
      <c r="DF2779" s="33"/>
      <c r="DG2779" s="33" t="s">
        <v>185</v>
      </c>
      <c r="DH2779" s="33" t="s">
        <v>186</v>
      </c>
      <c r="DI2779" s="5"/>
      <c r="DJ2779" s="5"/>
    </row>
    <row r="2780">
      <c r="A2780" s="33" t="s">
        <v>17080</v>
      </c>
      <c r="B2780" s="34">
        <v>44952.0</v>
      </c>
      <c r="C2780" s="35" t="s">
        <v>137</v>
      </c>
      <c r="D2780" s="35" t="s">
        <v>139</v>
      </c>
      <c r="E2780" s="35" t="s">
        <v>142</v>
      </c>
      <c r="F2780" s="36" t="s">
        <v>144</v>
      </c>
      <c r="G2780" s="33" t="s">
        <v>17081</v>
      </c>
      <c r="H2780" s="33" t="s">
        <v>17082</v>
      </c>
      <c r="I2780" s="33" t="s">
        <v>255</v>
      </c>
      <c r="J2780" s="33" t="s">
        <v>255</v>
      </c>
      <c r="K2780" s="35" t="s">
        <v>150</v>
      </c>
      <c r="L2780" s="33" t="s">
        <v>10462</v>
      </c>
      <c r="M2780" s="33" t="s">
        <v>8450</v>
      </c>
      <c r="N2780" s="33" t="s">
        <v>16918</v>
      </c>
      <c r="O2780" s="5"/>
      <c r="P2780" s="35" t="s">
        <v>236</v>
      </c>
      <c r="Q2780" s="35" t="s">
        <v>16918</v>
      </c>
      <c r="R2780" s="33">
        <v>76483.0</v>
      </c>
      <c r="S2780" s="37"/>
      <c r="T2780" s="33"/>
      <c r="U2780" s="33">
        <v>2.73</v>
      </c>
      <c r="V2780" s="33" t="s">
        <v>154</v>
      </c>
      <c r="W2780" s="33"/>
      <c r="X2780" s="33"/>
      <c r="Y2780" s="5"/>
      <c r="Z2780" s="5"/>
      <c r="AA2780" s="33">
        <v>1.0</v>
      </c>
      <c r="AB2780" s="33">
        <v>1.0</v>
      </c>
      <c r="AC2780" s="33"/>
      <c r="AD2780" s="5"/>
      <c r="AE2780" s="5"/>
      <c r="AF2780" s="5"/>
      <c r="AG2780" s="16"/>
      <c r="AH2780" s="38">
        <f t="shared" si="1"/>
        <v>1</v>
      </c>
      <c r="AI2780" s="39" t="str">
        <f t="shared" si="2"/>
        <v/>
      </c>
      <c r="AJ2780" s="37" t="str">
        <f t="shared" si="3"/>
        <v/>
      </c>
      <c r="AK2780" s="41" t="str">
        <f t="shared" si="4"/>
        <v/>
      </c>
      <c r="AL2780" s="35" t="s">
        <v>236</v>
      </c>
      <c r="AM2780" s="33" t="s">
        <v>16918</v>
      </c>
      <c r="AN2780" s="33" t="s">
        <v>16918</v>
      </c>
      <c r="AO2780" s="41"/>
      <c r="AP2780" s="33" t="s">
        <v>169</v>
      </c>
      <c r="AQ2780" s="33" t="s">
        <v>170</v>
      </c>
      <c r="AR2780" s="33">
        <v>300.0</v>
      </c>
      <c r="AS2780" s="42"/>
      <c r="AT2780" s="42"/>
      <c r="AU2780" s="42"/>
      <c r="AV2780" s="42"/>
      <c r="AW2780" s="42"/>
      <c r="AX2780" s="5"/>
      <c r="AY2780" s="33"/>
      <c r="AZ2780" s="33" t="s">
        <v>17083</v>
      </c>
      <c r="BA2780" s="5"/>
      <c r="BB2780" s="5"/>
      <c r="BC2780" s="5" t="s">
        <v>17084</v>
      </c>
      <c r="BD2780" s="33" t="s">
        <v>173</v>
      </c>
      <c r="BE2780" s="41"/>
      <c r="BF2780" s="35"/>
      <c r="BG2780" s="33" t="s">
        <v>169</v>
      </c>
      <c r="BH2780" s="5"/>
      <c r="BI2780" s="33">
        <v>300.0</v>
      </c>
      <c r="BJ2780" s="33" t="s">
        <v>170</v>
      </c>
      <c r="BK2780" s="5"/>
      <c r="BL2780" s="5">
        <f t="shared" si="5"/>
        <v>3994.5</v>
      </c>
      <c r="BM2780" s="5"/>
      <c r="BN2780" s="5"/>
      <c r="BO2780" s="42">
        <f t="shared" si="6"/>
        <v>3994.5</v>
      </c>
      <c r="BP2780" s="44"/>
      <c r="BQ2780" s="45"/>
      <c r="BR2780" s="47"/>
      <c r="BS2780" s="45"/>
      <c r="BT2780" s="37"/>
      <c r="BU2780" s="5"/>
      <c r="BV2780" s="38"/>
      <c r="BW2780" s="48"/>
      <c r="BX2780" s="44"/>
      <c r="BY2780" s="44"/>
      <c r="BZ2780" s="33" t="s">
        <v>131</v>
      </c>
      <c r="CA2780" s="5"/>
      <c r="CB2780" s="5"/>
      <c r="CC2780" s="33" t="s">
        <v>177</v>
      </c>
      <c r="CD2780" s="5"/>
      <c r="CE2780" s="5"/>
      <c r="CF2780" s="33" t="s">
        <v>178</v>
      </c>
      <c r="CG2780" s="33" t="s">
        <v>17085</v>
      </c>
      <c r="CH2780" s="5"/>
      <c r="CI2780" s="5"/>
      <c r="CJ2780" s="5"/>
      <c r="CK2780" s="33"/>
      <c r="CL2780" s="49">
        <v>44989.0</v>
      </c>
      <c r="CM2780" s="33" t="s">
        <v>180</v>
      </c>
      <c r="CN2780" s="5"/>
      <c r="CO2780" s="33">
        <v>2.0</v>
      </c>
      <c r="CP2780" s="33" t="s">
        <v>181</v>
      </c>
      <c r="CQ2780" s="50" t="str">
        <f t="shared" si="7"/>
        <v>19/04/1955</v>
      </c>
      <c r="CR2780" s="33" t="s">
        <v>243</v>
      </c>
      <c r="CS2780" s="33">
        <v>13.0</v>
      </c>
      <c r="CT2780" s="33">
        <v>5.0</v>
      </c>
      <c r="CU2780" s="33">
        <v>25.0</v>
      </c>
      <c r="CV2780" s="33">
        <v>1689.0</v>
      </c>
      <c r="CW2780" s="5"/>
      <c r="CX2780" s="5"/>
      <c r="CY2780" s="33">
        <v>-99.796587</v>
      </c>
      <c r="CZ2780" s="33">
        <v>21.156238</v>
      </c>
      <c r="DA2780" s="33">
        <v>4.412492306E9</v>
      </c>
      <c r="DB2780" s="33">
        <v>2.0</v>
      </c>
      <c r="DC2780" s="33" t="s">
        <v>16882</v>
      </c>
      <c r="DD2780" s="33">
        <v>2023.0</v>
      </c>
      <c r="DE2780" s="33" t="s">
        <v>184</v>
      </c>
      <c r="DF2780" s="33"/>
      <c r="DG2780" s="33" t="s">
        <v>185</v>
      </c>
      <c r="DH2780" s="33" t="s">
        <v>186</v>
      </c>
      <c r="DI2780" s="5"/>
      <c r="DJ2780" s="5"/>
    </row>
    <row r="2781">
      <c r="A2781" s="33" t="s">
        <v>17086</v>
      </c>
      <c r="B2781" s="34">
        <v>44952.0</v>
      </c>
      <c r="C2781" s="35" t="s">
        <v>137</v>
      </c>
      <c r="D2781" s="35" t="s">
        <v>139</v>
      </c>
      <c r="E2781" s="35" t="s">
        <v>142</v>
      </c>
      <c r="F2781" s="36" t="s">
        <v>144</v>
      </c>
      <c r="G2781" s="33" t="s">
        <v>17087</v>
      </c>
      <c r="H2781" s="33" t="s">
        <v>1865</v>
      </c>
      <c r="I2781" s="33" t="s">
        <v>255</v>
      </c>
      <c r="J2781" s="33" t="s">
        <v>2085</v>
      </c>
      <c r="K2781" s="35" t="s">
        <v>150</v>
      </c>
      <c r="L2781" s="33" t="s">
        <v>10462</v>
      </c>
      <c r="M2781" s="33" t="s">
        <v>8450</v>
      </c>
      <c r="N2781" s="33" t="s">
        <v>16918</v>
      </c>
      <c r="O2781" s="5"/>
      <c r="P2781" s="35" t="s">
        <v>236</v>
      </c>
      <c r="Q2781" s="35" t="s">
        <v>16918</v>
      </c>
      <c r="R2781" s="33">
        <v>76483.0</v>
      </c>
      <c r="S2781" s="37"/>
      <c r="T2781" s="33"/>
      <c r="U2781" s="33">
        <v>1.63</v>
      </c>
      <c r="V2781" s="33" t="s">
        <v>154</v>
      </c>
      <c r="W2781" s="33"/>
      <c r="X2781" s="33"/>
      <c r="Y2781" s="5"/>
      <c r="Z2781" s="5"/>
      <c r="AA2781" s="33">
        <v>1.0</v>
      </c>
      <c r="AB2781" s="33"/>
      <c r="AC2781" s="33">
        <v>1.0</v>
      </c>
      <c r="AD2781" s="5"/>
      <c r="AE2781" s="5"/>
      <c r="AF2781" s="5"/>
      <c r="AG2781" s="16"/>
      <c r="AH2781" s="38" t="str">
        <f t="shared" si="1"/>
        <v/>
      </c>
      <c r="AI2781" s="39">
        <f t="shared" si="2"/>
        <v>1</v>
      </c>
      <c r="AJ2781" s="37" t="str">
        <f t="shared" si="3"/>
        <v/>
      </c>
      <c r="AK2781" s="41" t="str">
        <f t="shared" si="4"/>
        <v/>
      </c>
      <c r="AL2781" s="35" t="s">
        <v>236</v>
      </c>
      <c r="AM2781" s="33" t="s">
        <v>16918</v>
      </c>
      <c r="AN2781" s="33" t="s">
        <v>16918</v>
      </c>
      <c r="AO2781" s="41"/>
      <c r="AP2781" s="33" t="s">
        <v>169</v>
      </c>
      <c r="AQ2781" s="33" t="s">
        <v>170</v>
      </c>
      <c r="AR2781" s="33">
        <v>150.0</v>
      </c>
      <c r="AS2781" s="42"/>
      <c r="AT2781" s="42"/>
      <c r="AU2781" s="42"/>
      <c r="AV2781" s="42"/>
      <c r="AW2781" s="42"/>
      <c r="AX2781" s="5"/>
      <c r="AY2781" s="33"/>
      <c r="AZ2781" s="33" t="s">
        <v>17088</v>
      </c>
      <c r="BA2781" s="5"/>
      <c r="BB2781" s="5"/>
      <c r="BC2781" s="5" t="s">
        <v>17089</v>
      </c>
      <c r="BD2781" s="33" t="s">
        <v>173</v>
      </c>
      <c r="BE2781" s="41"/>
      <c r="BF2781" s="35"/>
      <c r="BG2781" s="33" t="s">
        <v>169</v>
      </c>
      <c r="BH2781" s="5"/>
      <c r="BI2781" s="33">
        <v>150.0</v>
      </c>
      <c r="BJ2781" s="33" t="s">
        <v>170</v>
      </c>
      <c r="BK2781" s="5"/>
      <c r="BL2781" s="5">
        <f t="shared" si="5"/>
        <v>1997.25</v>
      </c>
      <c r="BM2781" s="5"/>
      <c r="BN2781" s="5"/>
      <c r="BO2781" s="42">
        <f t="shared" si="6"/>
        <v>1997.25</v>
      </c>
      <c r="BP2781" s="44"/>
      <c r="BQ2781" s="45"/>
      <c r="BR2781" s="47"/>
      <c r="BS2781" s="45"/>
      <c r="BT2781" s="37"/>
      <c r="BU2781" s="5"/>
      <c r="BV2781" s="38"/>
      <c r="BW2781" s="48"/>
      <c r="BX2781" s="44"/>
      <c r="BY2781" s="44"/>
      <c r="BZ2781" s="33" t="s">
        <v>131</v>
      </c>
      <c r="CA2781" s="5"/>
      <c r="CB2781" s="5"/>
      <c r="CC2781" s="33" t="s">
        <v>177</v>
      </c>
      <c r="CD2781" s="5"/>
      <c r="CE2781" s="5"/>
      <c r="CF2781" s="33" t="s">
        <v>178</v>
      </c>
      <c r="CG2781" s="33" t="s">
        <v>17090</v>
      </c>
      <c r="CH2781" s="5"/>
      <c r="CI2781" s="5"/>
      <c r="CJ2781" s="5"/>
      <c r="CK2781" s="33"/>
      <c r="CL2781" s="49">
        <v>44989.0</v>
      </c>
      <c r="CM2781" s="33" t="s">
        <v>180</v>
      </c>
      <c r="CN2781" s="5"/>
      <c r="CO2781" s="33">
        <v>1.0</v>
      </c>
      <c r="CP2781" s="33" t="s">
        <v>181</v>
      </c>
      <c r="CQ2781" s="50" t="str">
        <f t="shared" si="7"/>
        <v>07/09/1939</v>
      </c>
      <c r="CR2781" s="33" t="s">
        <v>182</v>
      </c>
      <c r="CS2781" s="33">
        <v>13.0</v>
      </c>
      <c r="CT2781" s="33">
        <v>5.0</v>
      </c>
      <c r="CU2781" s="33">
        <v>25.0</v>
      </c>
      <c r="CV2781" s="33">
        <v>1689.0</v>
      </c>
      <c r="CW2781" s="5"/>
      <c r="CX2781" s="5"/>
      <c r="CY2781" s="33">
        <v>-99.796587</v>
      </c>
      <c r="CZ2781" s="33">
        <v>21.156238</v>
      </c>
      <c r="DA2781" s="33">
        <v>4.412769454E9</v>
      </c>
      <c r="DB2781" s="33">
        <v>2.0</v>
      </c>
      <c r="DC2781" s="33" t="s">
        <v>16882</v>
      </c>
      <c r="DD2781" s="33">
        <v>2023.0</v>
      </c>
      <c r="DE2781" s="33" t="s">
        <v>184</v>
      </c>
      <c r="DF2781" s="33"/>
      <c r="DG2781" s="33" t="s">
        <v>185</v>
      </c>
      <c r="DH2781" s="33" t="s">
        <v>186</v>
      </c>
      <c r="DI2781" s="5"/>
      <c r="DJ2781" s="5"/>
    </row>
    <row r="2782">
      <c r="A2782" s="33" t="s">
        <v>17091</v>
      </c>
      <c r="B2782" s="34">
        <v>44952.0</v>
      </c>
      <c r="C2782" s="35" t="s">
        <v>137</v>
      </c>
      <c r="D2782" s="35" t="s">
        <v>139</v>
      </c>
      <c r="E2782" s="35" t="s">
        <v>142</v>
      </c>
      <c r="F2782" s="36" t="s">
        <v>144</v>
      </c>
      <c r="G2782" s="33" t="s">
        <v>17092</v>
      </c>
      <c r="H2782" s="33" t="s">
        <v>8415</v>
      </c>
      <c r="I2782" s="33" t="s">
        <v>255</v>
      </c>
      <c r="J2782" s="33" t="s">
        <v>255</v>
      </c>
      <c r="K2782" s="35" t="s">
        <v>150</v>
      </c>
      <c r="L2782" s="33" t="s">
        <v>10462</v>
      </c>
      <c r="M2782" s="5"/>
      <c r="N2782" s="33" t="s">
        <v>16918</v>
      </c>
      <c r="O2782" s="5"/>
      <c r="P2782" s="35" t="s">
        <v>236</v>
      </c>
      <c r="Q2782" s="35" t="s">
        <v>16918</v>
      </c>
      <c r="R2782" s="33">
        <v>76483.0</v>
      </c>
      <c r="S2782" s="37"/>
      <c r="T2782" s="33"/>
      <c r="U2782" s="33">
        <v>1.03</v>
      </c>
      <c r="V2782" s="33" t="s">
        <v>154</v>
      </c>
      <c r="W2782" s="33"/>
      <c r="X2782" s="33"/>
      <c r="Y2782" s="5"/>
      <c r="Z2782" s="5"/>
      <c r="AA2782" s="33">
        <v>1.0</v>
      </c>
      <c r="AB2782" s="33">
        <v>1.0</v>
      </c>
      <c r="AC2782" s="33"/>
      <c r="AD2782" s="5"/>
      <c r="AE2782" s="5"/>
      <c r="AF2782" s="5"/>
      <c r="AG2782" s="16"/>
      <c r="AH2782" s="38">
        <f t="shared" si="1"/>
        <v>1</v>
      </c>
      <c r="AI2782" s="39" t="str">
        <f t="shared" si="2"/>
        <v/>
      </c>
      <c r="AJ2782" s="37" t="str">
        <f t="shared" si="3"/>
        <v/>
      </c>
      <c r="AK2782" s="41" t="str">
        <f t="shared" si="4"/>
        <v/>
      </c>
      <c r="AL2782" s="35" t="s">
        <v>236</v>
      </c>
      <c r="AM2782" s="33" t="s">
        <v>16918</v>
      </c>
      <c r="AN2782" s="33" t="s">
        <v>16918</v>
      </c>
      <c r="AO2782" s="41"/>
      <c r="AP2782" s="33" t="s">
        <v>169</v>
      </c>
      <c r="AQ2782" s="33" t="s">
        <v>170</v>
      </c>
      <c r="AR2782" s="33">
        <v>150.0</v>
      </c>
      <c r="AS2782" s="42"/>
      <c r="AT2782" s="42"/>
      <c r="AU2782" s="42"/>
      <c r="AV2782" s="42"/>
      <c r="AW2782" s="42"/>
      <c r="AX2782" s="5"/>
      <c r="AY2782" s="33"/>
      <c r="AZ2782" s="33" t="s">
        <v>17093</v>
      </c>
      <c r="BA2782" s="5"/>
      <c r="BB2782" s="5"/>
      <c r="BC2782" s="5" t="s">
        <v>17094</v>
      </c>
      <c r="BD2782" s="33" t="s">
        <v>173</v>
      </c>
      <c r="BE2782" s="41"/>
      <c r="BF2782" s="35"/>
      <c r="BG2782" s="33" t="s">
        <v>169</v>
      </c>
      <c r="BH2782" s="5"/>
      <c r="BI2782" s="33">
        <v>150.0</v>
      </c>
      <c r="BJ2782" s="33" t="s">
        <v>170</v>
      </c>
      <c r="BK2782" s="5"/>
      <c r="BL2782" s="5">
        <f t="shared" si="5"/>
        <v>1997.25</v>
      </c>
      <c r="BM2782" s="5"/>
      <c r="BN2782" s="5"/>
      <c r="BO2782" s="42">
        <f t="shared" si="6"/>
        <v>1997.25</v>
      </c>
      <c r="BP2782" s="44"/>
      <c r="BQ2782" s="45"/>
      <c r="BR2782" s="47"/>
      <c r="BS2782" s="45"/>
      <c r="BT2782" s="37"/>
      <c r="BU2782" s="5"/>
      <c r="BV2782" s="38"/>
      <c r="BW2782" s="48"/>
      <c r="BX2782" s="44"/>
      <c r="BY2782" s="44"/>
      <c r="BZ2782" s="33" t="s">
        <v>131</v>
      </c>
      <c r="CA2782" s="5"/>
      <c r="CB2782" s="5"/>
      <c r="CC2782" s="33" t="s">
        <v>177</v>
      </c>
      <c r="CD2782" s="5"/>
      <c r="CE2782" s="5"/>
      <c r="CF2782" s="33" t="s">
        <v>178</v>
      </c>
      <c r="CG2782" s="33" t="s">
        <v>17095</v>
      </c>
      <c r="CH2782" s="5"/>
      <c r="CI2782" s="5"/>
      <c r="CJ2782" s="5"/>
      <c r="CK2782" s="33"/>
      <c r="CL2782" s="49">
        <v>44989.0</v>
      </c>
      <c r="CM2782" s="33" t="s">
        <v>180</v>
      </c>
      <c r="CN2782" s="5"/>
      <c r="CO2782" s="33">
        <v>1.0</v>
      </c>
      <c r="CP2782" s="33" t="s">
        <v>181</v>
      </c>
      <c r="CQ2782" s="50" t="str">
        <f t="shared" si="7"/>
        <v>18/08/1940</v>
      </c>
      <c r="CR2782" s="33" t="s">
        <v>243</v>
      </c>
      <c r="CS2782" s="33">
        <v>13.0</v>
      </c>
      <c r="CT2782" s="33">
        <v>5.0</v>
      </c>
      <c r="CU2782" s="33">
        <v>25.0</v>
      </c>
      <c r="CV2782" s="33">
        <v>1689.0</v>
      </c>
      <c r="CW2782" s="5"/>
      <c r="CX2782" s="5"/>
      <c r="CY2782" s="33">
        <v>-99.796587</v>
      </c>
      <c r="CZ2782" s="33">
        <v>21.156238</v>
      </c>
      <c r="DA2782" s="33">
        <v>4.4219266E9</v>
      </c>
      <c r="DB2782" s="33">
        <v>1.0</v>
      </c>
      <c r="DC2782" s="33" t="s">
        <v>16882</v>
      </c>
      <c r="DD2782" s="33">
        <v>2023.0</v>
      </c>
      <c r="DE2782" s="33" t="s">
        <v>184</v>
      </c>
      <c r="DF2782" s="33"/>
      <c r="DG2782" s="33" t="s">
        <v>185</v>
      </c>
      <c r="DH2782" s="33" t="s">
        <v>186</v>
      </c>
      <c r="DI2782" s="5"/>
      <c r="DJ2782" s="5"/>
    </row>
    <row r="2783">
      <c r="A2783" s="33" t="s">
        <v>17096</v>
      </c>
      <c r="B2783" s="34">
        <v>44952.0</v>
      </c>
      <c r="C2783" s="35" t="s">
        <v>137</v>
      </c>
      <c r="D2783" s="35" t="s">
        <v>139</v>
      </c>
      <c r="E2783" s="35" t="s">
        <v>142</v>
      </c>
      <c r="F2783" s="36" t="s">
        <v>144</v>
      </c>
      <c r="G2783" s="33" t="s">
        <v>17097</v>
      </c>
      <c r="H2783" s="33" t="s">
        <v>5860</v>
      </c>
      <c r="I2783" s="33" t="s">
        <v>2085</v>
      </c>
      <c r="J2783" s="33" t="s">
        <v>8473</v>
      </c>
      <c r="K2783" s="35" t="s">
        <v>150</v>
      </c>
      <c r="L2783" s="33" t="s">
        <v>10462</v>
      </c>
      <c r="M2783" s="5"/>
      <c r="N2783" s="33" t="s">
        <v>16918</v>
      </c>
      <c r="O2783" s="5"/>
      <c r="P2783" s="35" t="s">
        <v>236</v>
      </c>
      <c r="Q2783" s="35" t="s">
        <v>16918</v>
      </c>
      <c r="R2783" s="33">
        <v>76483.0</v>
      </c>
      <c r="S2783" s="37"/>
      <c r="T2783" s="33"/>
      <c r="U2783" s="33">
        <v>2.72</v>
      </c>
      <c r="V2783" s="33" t="s">
        <v>154</v>
      </c>
      <c r="W2783" s="33"/>
      <c r="X2783" s="33"/>
      <c r="Y2783" s="5"/>
      <c r="Z2783" s="5"/>
      <c r="AA2783" s="33">
        <v>1.0</v>
      </c>
      <c r="AB2783" s="33"/>
      <c r="AC2783" s="33">
        <v>1.0</v>
      </c>
      <c r="AD2783" s="5"/>
      <c r="AE2783" s="5"/>
      <c r="AF2783" s="5"/>
      <c r="AG2783" s="16"/>
      <c r="AH2783" s="38" t="str">
        <f t="shared" si="1"/>
        <v/>
      </c>
      <c r="AI2783" s="39">
        <f t="shared" si="2"/>
        <v>1</v>
      </c>
      <c r="AJ2783" s="37" t="str">
        <f t="shared" si="3"/>
        <v/>
      </c>
      <c r="AK2783" s="41" t="str">
        <f t="shared" si="4"/>
        <v/>
      </c>
      <c r="AL2783" s="35" t="s">
        <v>236</v>
      </c>
      <c r="AM2783" s="33" t="s">
        <v>16918</v>
      </c>
      <c r="AN2783" s="33" t="s">
        <v>16918</v>
      </c>
      <c r="AO2783" s="41"/>
      <c r="AP2783" s="33" t="s">
        <v>169</v>
      </c>
      <c r="AQ2783" s="33" t="s">
        <v>170</v>
      </c>
      <c r="AR2783" s="33">
        <v>300.0</v>
      </c>
      <c r="AS2783" s="42"/>
      <c r="AT2783" s="42"/>
      <c r="AU2783" s="42"/>
      <c r="AV2783" s="42"/>
      <c r="AW2783" s="42"/>
      <c r="AX2783" s="5"/>
      <c r="AY2783" s="33"/>
      <c r="AZ2783" s="33" t="s">
        <v>17098</v>
      </c>
      <c r="BA2783" s="5"/>
      <c r="BB2783" s="5"/>
      <c r="BC2783" s="5" t="s">
        <v>17099</v>
      </c>
      <c r="BD2783" s="33" t="s">
        <v>173</v>
      </c>
      <c r="BE2783" s="41"/>
      <c r="BF2783" s="35"/>
      <c r="BG2783" s="33" t="s">
        <v>169</v>
      </c>
      <c r="BH2783" s="5"/>
      <c r="BI2783" s="33">
        <v>300.0</v>
      </c>
      <c r="BJ2783" s="33" t="s">
        <v>170</v>
      </c>
      <c r="BK2783" s="5"/>
      <c r="BL2783" s="5">
        <f t="shared" si="5"/>
        <v>3994.5</v>
      </c>
      <c r="BM2783" s="5"/>
      <c r="BN2783" s="5"/>
      <c r="BO2783" s="42">
        <f t="shared" si="6"/>
        <v>3994.5</v>
      </c>
      <c r="BP2783" s="44"/>
      <c r="BQ2783" s="45"/>
      <c r="BR2783" s="47"/>
      <c r="BS2783" s="45"/>
      <c r="BT2783" s="37"/>
      <c r="BU2783" s="5"/>
      <c r="BV2783" s="38"/>
      <c r="BW2783" s="48"/>
      <c r="BX2783" s="44"/>
      <c r="BY2783" s="44"/>
      <c r="BZ2783" s="33" t="s">
        <v>131</v>
      </c>
      <c r="CA2783" s="5"/>
      <c r="CB2783" s="5"/>
      <c r="CC2783" s="33" t="s">
        <v>177</v>
      </c>
      <c r="CD2783" s="5"/>
      <c r="CE2783" s="5"/>
      <c r="CF2783" s="33" t="s">
        <v>178</v>
      </c>
      <c r="CG2783" s="33" t="s">
        <v>17100</v>
      </c>
      <c r="CH2783" s="5"/>
      <c r="CI2783" s="5"/>
      <c r="CJ2783" s="5"/>
      <c r="CK2783" s="33"/>
      <c r="CL2783" s="49">
        <v>44989.0</v>
      </c>
      <c r="CM2783" s="33" t="s">
        <v>180</v>
      </c>
      <c r="CN2783" s="5"/>
      <c r="CO2783" s="33">
        <v>2.0</v>
      </c>
      <c r="CP2783" s="33" t="s">
        <v>181</v>
      </c>
      <c r="CQ2783" s="50" t="str">
        <f t="shared" si="7"/>
        <v>06/01/1939</v>
      </c>
      <c r="CR2783" s="33" t="s">
        <v>182</v>
      </c>
      <c r="CS2783" s="33">
        <v>13.0</v>
      </c>
      <c r="CT2783" s="33">
        <v>5.0</v>
      </c>
      <c r="CU2783" s="33">
        <v>25.0</v>
      </c>
      <c r="CV2783" s="33">
        <v>1689.0</v>
      </c>
      <c r="CW2783" s="5"/>
      <c r="CX2783" s="5"/>
      <c r="CY2783" s="33">
        <v>-99.796587</v>
      </c>
      <c r="CZ2783" s="33">
        <v>21.156238</v>
      </c>
      <c r="DA2783" s="33">
        <v>4.4219266E9</v>
      </c>
      <c r="DB2783" s="33">
        <v>1.0</v>
      </c>
      <c r="DC2783" s="33" t="s">
        <v>16882</v>
      </c>
      <c r="DD2783" s="33">
        <v>2023.0</v>
      </c>
      <c r="DE2783" s="33" t="s">
        <v>184</v>
      </c>
      <c r="DF2783" s="33"/>
      <c r="DG2783" s="33" t="s">
        <v>185</v>
      </c>
      <c r="DH2783" s="33" t="s">
        <v>186</v>
      </c>
      <c r="DI2783" s="5"/>
      <c r="DJ2783" s="5"/>
    </row>
    <row r="2784">
      <c r="A2784" s="33" t="s">
        <v>17101</v>
      </c>
      <c r="B2784" s="34">
        <v>44952.0</v>
      </c>
      <c r="C2784" s="35" t="s">
        <v>137</v>
      </c>
      <c r="D2784" s="35" t="s">
        <v>139</v>
      </c>
      <c r="E2784" s="35" t="s">
        <v>142</v>
      </c>
      <c r="F2784" s="36" t="s">
        <v>144</v>
      </c>
      <c r="G2784" s="33" t="s">
        <v>17102</v>
      </c>
      <c r="H2784" s="33" t="s">
        <v>2622</v>
      </c>
      <c r="I2784" s="33" t="s">
        <v>2085</v>
      </c>
      <c r="J2784" s="33" t="s">
        <v>8473</v>
      </c>
      <c r="K2784" s="35" t="s">
        <v>150</v>
      </c>
      <c r="L2784" s="33" t="s">
        <v>10462</v>
      </c>
      <c r="M2784" s="33" t="s">
        <v>8450</v>
      </c>
      <c r="N2784" s="33" t="s">
        <v>16918</v>
      </c>
      <c r="O2784" s="5"/>
      <c r="P2784" s="35" t="s">
        <v>236</v>
      </c>
      <c r="Q2784" s="35" t="s">
        <v>16918</v>
      </c>
      <c r="R2784" s="33">
        <v>76483.0</v>
      </c>
      <c r="S2784" s="37"/>
      <c r="T2784" s="33"/>
      <c r="U2784" s="33">
        <v>5.07</v>
      </c>
      <c r="V2784" s="33" t="s">
        <v>154</v>
      </c>
      <c r="W2784" s="33"/>
      <c r="X2784" s="33"/>
      <c r="Y2784" s="5"/>
      <c r="Z2784" s="5"/>
      <c r="AA2784" s="33">
        <v>1.0</v>
      </c>
      <c r="AB2784" s="33"/>
      <c r="AC2784" s="33">
        <v>1.0</v>
      </c>
      <c r="AD2784" s="5"/>
      <c r="AE2784" s="5"/>
      <c r="AF2784" s="5"/>
      <c r="AG2784" s="16"/>
      <c r="AH2784" s="38" t="str">
        <f t="shared" si="1"/>
        <v/>
      </c>
      <c r="AI2784" s="39">
        <f t="shared" si="2"/>
        <v>1</v>
      </c>
      <c r="AJ2784" s="37" t="str">
        <f t="shared" si="3"/>
        <v/>
      </c>
      <c r="AK2784" s="41" t="str">
        <f t="shared" si="4"/>
        <v/>
      </c>
      <c r="AL2784" s="35" t="s">
        <v>236</v>
      </c>
      <c r="AM2784" s="33" t="s">
        <v>16918</v>
      </c>
      <c r="AN2784" s="33" t="s">
        <v>16918</v>
      </c>
      <c r="AO2784" s="41"/>
      <c r="AP2784" s="33" t="s">
        <v>169</v>
      </c>
      <c r="AQ2784" s="33" t="s">
        <v>170</v>
      </c>
      <c r="AR2784" s="33">
        <v>450.0</v>
      </c>
      <c r="AS2784" s="42"/>
      <c r="AT2784" s="42"/>
      <c r="AU2784" s="42"/>
      <c r="AV2784" s="42"/>
      <c r="AW2784" s="42"/>
      <c r="AX2784" s="5"/>
      <c r="AY2784" s="33"/>
      <c r="AZ2784" s="33" t="s">
        <v>17103</v>
      </c>
      <c r="BA2784" s="5"/>
      <c r="BB2784" s="5"/>
      <c r="BC2784" s="5" t="s">
        <v>17104</v>
      </c>
      <c r="BD2784" s="33" t="s">
        <v>173</v>
      </c>
      <c r="BE2784" s="41"/>
      <c r="BF2784" s="35"/>
      <c r="BG2784" s="33" t="s">
        <v>169</v>
      </c>
      <c r="BH2784" s="5"/>
      <c r="BI2784" s="33">
        <v>450.0</v>
      </c>
      <c r="BJ2784" s="33" t="s">
        <v>170</v>
      </c>
      <c r="BK2784" s="5"/>
      <c r="BL2784" s="5">
        <f t="shared" si="5"/>
        <v>5991.75</v>
      </c>
      <c r="BM2784" s="5"/>
      <c r="BN2784" s="5"/>
      <c r="BO2784" s="42">
        <f t="shared" si="6"/>
        <v>5991.75</v>
      </c>
      <c r="BP2784" s="44"/>
      <c r="BQ2784" s="45"/>
      <c r="BR2784" s="47"/>
      <c r="BS2784" s="45"/>
      <c r="BT2784" s="37"/>
      <c r="BU2784" s="5"/>
      <c r="BV2784" s="38"/>
      <c r="BW2784" s="48"/>
      <c r="BX2784" s="44"/>
      <c r="BY2784" s="44"/>
      <c r="BZ2784" s="33" t="s">
        <v>131</v>
      </c>
      <c r="CA2784" s="5"/>
      <c r="CB2784" s="5"/>
      <c r="CC2784" s="33" t="s">
        <v>177</v>
      </c>
      <c r="CD2784" s="5"/>
      <c r="CE2784" s="5"/>
      <c r="CF2784" s="33" t="s">
        <v>178</v>
      </c>
      <c r="CG2784" s="33" t="s">
        <v>17105</v>
      </c>
      <c r="CH2784" s="5"/>
      <c r="CI2784" s="5"/>
      <c r="CJ2784" s="5"/>
      <c r="CK2784" s="33"/>
      <c r="CL2784" s="49">
        <v>44989.0</v>
      </c>
      <c r="CM2784" s="33" t="s">
        <v>180</v>
      </c>
      <c r="CN2784" s="5"/>
      <c r="CO2784" s="33">
        <v>3.0</v>
      </c>
      <c r="CP2784" s="33" t="s">
        <v>181</v>
      </c>
      <c r="CQ2784" s="50" t="str">
        <f t="shared" si="7"/>
        <v>31/10/1947</v>
      </c>
      <c r="CR2784" s="33" t="s">
        <v>182</v>
      </c>
      <c r="CS2784" s="33">
        <v>13.0</v>
      </c>
      <c r="CT2784" s="33">
        <v>5.0</v>
      </c>
      <c r="CU2784" s="33">
        <v>25.0</v>
      </c>
      <c r="CV2784" s="33">
        <v>1689.0</v>
      </c>
      <c r="CW2784" s="5"/>
      <c r="CX2784" s="5"/>
      <c r="CY2784" s="33">
        <v>-99.796587</v>
      </c>
      <c r="CZ2784" s="33">
        <v>21.156238</v>
      </c>
      <c r="DA2784" s="33">
        <v>3.314837938E9</v>
      </c>
      <c r="DB2784" s="33">
        <v>2.0</v>
      </c>
      <c r="DC2784" s="33" t="s">
        <v>16882</v>
      </c>
      <c r="DD2784" s="33">
        <v>2023.0</v>
      </c>
      <c r="DE2784" s="33" t="s">
        <v>184</v>
      </c>
      <c r="DF2784" s="33"/>
      <c r="DG2784" s="33" t="s">
        <v>185</v>
      </c>
      <c r="DH2784" s="33" t="s">
        <v>186</v>
      </c>
      <c r="DI2784" s="5"/>
      <c r="DJ2784" s="5"/>
    </row>
    <row r="2785">
      <c r="A2785" s="33" t="s">
        <v>17106</v>
      </c>
      <c r="B2785" s="34">
        <v>44952.0</v>
      </c>
      <c r="C2785" s="35" t="s">
        <v>137</v>
      </c>
      <c r="D2785" s="35" t="s">
        <v>139</v>
      </c>
      <c r="E2785" s="35" t="s">
        <v>142</v>
      </c>
      <c r="F2785" s="36" t="s">
        <v>144</v>
      </c>
      <c r="G2785" s="33" t="s">
        <v>17107</v>
      </c>
      <c r="H2785" s="33" t="s">
        <v>16429</v>
      </c>
      <c r="I2785" s="33" t="s">
        <v>2085</v>
      </c>
      <c r="J2785" s="33" t="s">
        <v>489</v>
      </c>
      <c r="K2785" s="35" t="s">
        <v>150</v>
      </c>
      <c r="L2785" s="33" t="s">
        <v>10462</v>
      </c>
      <c r="M2785" s="33" t="s">
        <v>8450</v>
      </c>
      <c r="N2785" s="33" t="s">
        <v>16918</v>
      </c>
      <c r="O2785" s="5"/>
      <c r="P2785" s="35" t="s">
        <v>236</v>
      </c>
      <c r="Q2785" s="35" t="s">
        <v>16918</v>
      </c>
      <c r="R2785" s="33">
        <v>76483.0</v>
      </c>
      <c r="S2785" s="37"/>
      <c r="T2785" s="33"/>
      <c r="U2785" s="33">
        <v>1.42</v>
      </c>
      <c r="V2785" s="33" t="s">
        <v>154</v>
      </c>
      <c r="W2785" s="33"/>
      <c r="X2785" s="33"/>
      <c r="Y2785" s="5"/>
      <c r="Z2785" s="5"/>
      <c r="AA2785" s="33">
        <v>1.0</v>
      </c>
      <c r="AB2785" s="33"/>
      <c r="AC2785" s="33">
        <v>1.0</v>
      </c>
      <c r="AD2785" s="5"/>
      <c r="AE2785" s="5"/>
      <c r="AF2785" s="5"/>
      <c r="AG2785" s="16"/>
      <c r="AH2785" s="38" t="str">
        <f t="shared" si="1"/>
        <v/>
      </c>
      <c r="AI2785" s="39">
        <f t="shared" si="2"/>
        <v>1</v>
      </c>
      <c r="AJ2785" s="37" t="str">
        <f t="shared" si="3"/>
        <v/>
      </c>
      <c r="AK2785" s="41" t="str">
        <f t="shared" si="4"/>
        <v/>
      </c>
      <c r="AL2785" s="35" t="s">
        <v>236</v>
      </c>
      <c r="AM2785" s="33" t="s">
        <v>16918</v>
      </c>
      <c r="AN2785" s="33" t="s">
        <v>16918</v>
      </c>
      <c r="AO2785" s="41"/>
      <c r="AP2785" s="33" t="s">
        <v>169</v>
      </c>
      <c r="AQ2785" s="33" t="s">
        <v>170</v>
      </c>
      <c r="AR2785" s="33">
        <v>150.0</v>
      </c>
      <c r="AS2785" s="42"/>
      <c r="AT2785" s="42"/>
      <c r="AU2785" s="42"/>
      <c r="AV2785" s="42"/>
      <c r="AW2785" s="42"/>
      <c r="AX2785" s="5"/>
      <c r="AY2785" s="33"/>
      <c r="AZ2785" s="33" t="s">
        <v>17108</v>
      </c>
      <c r="BA2785" s="5"/>
      <c r="BB2785" s="5"/>
      <c r="BC2785" s="5" t="s">
        <v>17109</v>
      </c>
      <c r="BD2785" s="33" t="s">
        <v>173</v>
      </c>
      <c r="BE2785" s="41"/>
      <c r="BF2785" s="35"/>
      <c r="BG2785" s="33" t="s">
        <v>169</v>
      </c>
      <c r="BH2785" s="5"/>
      <c r="BI2785" s="33">
        <v>150.0</v>
      </c>
      <c r="BJ2785" s="33" t="s">
        <v>170</v>
      </c>
      <c r="BK2785" s="5"/>
      <c r="BL2785" s="5">
        <f t="shared" si="5"/>
        <v>1997.25</v>
      </c>
      <c r="BM2785" s="5"/>
      <c r="BN2785" s="5"/>
      <c r="BO2785" s="42">
        <f t="shared" si="6"/>
        <v>1997.25</v>
      </c>
      <c r="BP2785" s="44"/>
      <c r="BQ2785" s="45"/>
      <c r="BR2785" s="47"/>
      <c r="BS2785" s="45"/>
      <c r="BT2785" s="37"/>
      <c r="BU2785" s="5"/>
      <c r="BV2785" s="38"/>
      <c r="BW2785" s="48"/>
      <c r="BX2785" s="44"/>
      <c r="BY2785" s="44"/>
      <c r="BZ2785" s="33" t="s">
        <v>131</v>
      </c>
      <c r="CA2785" s="5"/>
      <c r="CB2785" s="5"/>
      <c r="CC2785" s="33" t="s">
        <v>177</v>
      </c>
      <c r="CD2785" s="5"/>
      <c r="CE2785" s="5"/>
      <c r="CF2785" s="33" t="s">
        <v>178</v>
      </c>
      <c r="CG2785" s="33" t="s">
        <v>17110</v>
      </c>
      <c r="CH2785" s="5"/>
      <c r="CI2785" s="5"/>
      <c r="CJ2785" s="5"/>
      <c r="CK2785" s="33"/>
      <c r="CL2785" s="49">
        <v>44989.0</v>
      </c>
      <c r="CM2785" s="33" t="s">
        <v>180</v>
      </c>
      <c r="CN2785" s="5"/>
      <c r="CO2785" s="33">
        <v>1.0</v>
      </c>
      <c r="CP2785" s="33" t="s">
        <v>181</v>
      </c>
      <c r="CQ2785" s="50" t="str">
        <f t="shared" si="7"/>
        <v>08/05/1944</v>
      </c>
      <c r="CR2785" s="33" t="s">
        <v>182</v>
      </c>
      <c r="CS2785" s="33">
        <v>13.0</v>
      </c>
      <c r="CT2785" s="33">
        <v>5.0</v>
      </c>
      <c r="CU2785" s="33">
        <v>25.0</v>
      </c>
      <c r="CV2785" s="33">
        <v>1689.0</v>
      </c>
      <c r="CW2785" s="5"/>
      <c r="CX2785" s="5"/>
      <c r="CY2785" s="33">
        <v>-99.796587</v>
      </c>
      <c r="CZ2785" s="33">
        <v>21.156238</v>
      </c>
      <c r="DA2785" s="33">
        <v>4.421112773E9</v>
      </c>
      <c r="DB2785" s="33">
        <v>2.0</v>
      </c>
      <c r="DC2785" s="33" t="s">
        <v>16882</v>
      </c>
      <c r="DD2785" s="33">
        <v>2023.0</v>
      </c>
      <c r="DE2785" s="33" t="s">
        <v>184</v>
      </c>
      <c r="DF2785" s="33"/>
      <c r="DG2785" s="33" t="s">
        <v>185</v>
      </c>
      <c r="DH2785" s="33" t="s">
        <v>186</v>
      </c>
      <c r="DI2785" s="5"/>
      <c r="DJ2785" s="5"/>
    </row>
    <row r="2786">
      <c r="A2786" s="33" t="s">
        <v>17111</v>
      </c>
      <c r="B2786" s="34">
        <v>44956.0</v>
      </c>
      <c r="C2786" s="35" t="s">
        <v>137</v>
      </c>
      <c r="D2786" s="35" t="s">
        <v>139</v>
      </c>
      <c r="E2786" s="35" t="s">
        <v>142</v>
      </c>
      <c r="F2786" s="36" t="s">
        <v>144</v>
      </c>
      <c r="G2786" s="33" t="s">
        <v>17112</v>
      </c>
      <c r="H2786" s="33" t="s">
        <v>8364</v>
      </c>
      <c r="I2786" s="33" t="s">
        <v>845</v>
      </c>
      <c r="J2786" s="33" t="s">
        <v>2085</v>
      </c>
      <c r="K2786" s="35" t="s">
        <v>150</v>
      </c>
      <c r="L2786" s="33" t="s">
        <v>151</v>
      </c>
      <c r="M2786" s="5"/>
      <c r="N2786" s="33" t="s">
        <v>16918</v>
      </c>
      <c r="O2786" s="5"/>
      <c r="P2786" s="35" t="s">
        <v>236</v>
      </c>
      <c r="Q2786" s="35" t="s">
        <v>16918</v>
      </c>
      <c r="R2786" s="33">
        <v>76483.0</v>
      </c>
      <c r="S2786" s="37"/>
      <c r="T2786" s="33"/>
      <c r="U2786" s="33">
        <v>0.88</v>
      </c>
      <c r="V2786" s="33" t="s">
        <v>154</v>
      </c>
      <c r="W2786" s="33"/>
      <c r="X2786" s="33"/>
      <c r="Y2786" s="5"/>
      <c r="Z2786" s="5"/>
      <c r="AA2786" s="33">
        <v>1.0</v>
      </c>
      <c r="AB2786" s="33"/>
      <c r="AC2786" s="33">
        <v>1.0</v>
      </c>
      <c r="AD2786" s="5"/>
      <c r="AE2786" s="5"/>
      <c r="AF2786" s="5"/>
      <c r="AG2786" s="16"/>
      <c r="AH2786" s="38" t="str">
        <f t="shared" si="1"/>
        <v/>
      </c>
      <c r="AI2786" s="39" t="str">
        <f t="shared" si="2"/>
        <v/>
      </c>
      <c r="AJ2786" s="37" t="str">
        <f t="shared" si="3"/>
        <v/>
      </c>
      <c r="AK2786" s="41" t="str">
        <f t="shared" si="4"/>
        <v/>
      </c>
      <c r="AL2786" s="35" t="s">
        <v>236</v>
      </c>
      <c r="AM2786" s="33" t="s">
        <v>16918</v>
      </c>
      <c r="AN2786" s="33" t="s">
        <v>16918</v>
      </c>
      <c r="AO2786" s="41"/>
      <c r="AP2786" s="33" t="s">
        <v>169</v>
      </c>
      <c r="AQ2786" s="33" t="s">
        <v>170</v>
      </c>
      <c r="AR2786" s="33">
        <v>150.0</v>
      </c>
      <c r="AS2786" s="42"/>
      <c r="AT2786" s="42"/>
      <c r="AU2786" s="42"/>
      <c r="AV2786" s="42"/>
      <c r="AW2786" s="42"/>
      <c r="AX2786" s="5"/>
      <c r="AY2786" s="33"/>
      <c r="AZ2786" s="33" t="s">
        <v>17113</v>
      </c>
      <c r="BA2786" s="5"/>
      <c r="BB2786" s="5"/>
      <c r="BC2786" s="5" t="s">
        <v>17114</v>
      </c>
      <c r="BD2786" s="33" t="s">
        <v>173</v>
      </c>
      <c r="BE2786" s="41"/>
      <c r="BF2786" s="35"/>
      <c r="BG2786" s="33" t="s">
        <v>169</v>
      </c>
      <c r="BH2786" s="5"/>
      <c r="BI2786" s="33">
        <v>150.0</v>
      </c>
      <c r="BJ2786" s="33" t="s">
        <v>170</v>
      </c>
      <c r="BK2786" s="5"/>
      <c r="BL2786" s="5">
        <f t="shared" si="5"/>
        <v>1997.25</v>
      </c>
      <c r="BM2786" s="5"/>
      <c r="BN2786" s="5"/>
      <c r="BO2786" s="42">
        <f t="shared" si="6"/>
        <v>1997.25</v>
      </c>
      <c r="BP2786" s="44"/>
      <c r="BQ2786" s="45"/>
      <c r="BR2786" s="47"/>
      <c r="BS2786" s="45"/>
      <c r="BT2786" s="37"/>
      <c r="BU2786" s="5"/>
      <c r="BV2786" s="38"/>
      <c r="BW2786" s="48"/>
      <c r="BX2786" s="44"/>
      <c r="BY2786" s="44"/>
      <c r="BZ2786" s="33" t="s">
        <v>131</v>
      </c>
      <c r="CA2786" s="5"/>
      <c r="CB2786" s="5"/>
      <c r="CC2786" s="33" t="s">
        <v>177</v>
      </c>
      <c r="CD2786" s="5"/>
      <c r="CE2786" s="5"/>
      <c r="CF2786" s="33" t="s">
        <v>178</v>
      </c>
      <c r="CG2786" s="33" t="s">
        <v>17115</v>
      </c>
      <c r="CH2786" s="5"/>
      <c r="CI2786" s="5"/>
      <c r="CJ2786" s="5"/>
      <c r="CK2786" s="33"/>
      <c r="CL2786" s="49">
        <v>44989.0</v>
      </c>
      <c r="CM2786" s="33" t="s">
        <v>180</v>
      </c>
      <c r="CN2786" s="5"/>
      <c r="CO2786" s="33">
        <v>0.88</v>
      </c>
      <c r="CP2786" s="33" t="s">
        <v>181</v>
      </c>
      <c r="CQ2786" s="50" t="str">
        <f t="shared" si="7"/>
        <v>24/06/1978</v>
      </c>
      <c r="CR2786" s="33" t="s">
        <v>182</v>
      </c>
      <c r="CS2786" s="33">
        <v>13.0</v>
      </c>
      <c r="CT2786" s="33">
        <v>5.0</v>
      </c>
      <c r="CU2786" s="33">
        <v>25.0</v>
      </c>
      <c r="CV2786" s="33">
        <v>1689.0</v>
      </c>
      <c r="CW2786" s="5"/>
      <c r="CX2786" s="5"/>
      <c r="CY2786" s="33">
        <v>-99.796587</v>
      </c>
      <c r="CZ2786" s="33">
        <v>21.156238</v>
      </c>
      <c r="DA2786" s="33">
        <v>4.4219266E9</v>
      </c>
      <c r="DB2786" s="33">
        <v>1.0</v>
      </c>
      <c r="DC2786" s="33" t="s">
        <v>16882</v>
      </c>
      <c r="DD2786" s="33">
        <v>2023.0</v>
      </c>
      <c r="DE2786" s="33" t="s">
        <v>184</v>
      </c>
      <c r="DF2786" s="33"/>
      <c r="DG2786" s="33" t="s">
        <v>185</v>
      </c>
      <c r="DH2786" s="33" t="s">
        <v>186</v>
      </c>
      <c r="DI2786" s="5"/>
      <c r="DJ2786" s="5"/>
    </row>
    <row r="2787">
      <c r="A2787" s="33" t="s">
        <v>17116</v>
      </c>
      <c r="B2787" s="34">
        <v>44956.0</v>
      </c>
      <c r="C2787" s="35" t="s">
        <v>137</v>
      </c>
      <c r="D2787" s="35" t="s">
        <v>139</v>
      </c>
      <c r="E2787" s="35" t="s">
        <v>142</v>
      </c>
      <c r="F2787" s="36" t="s">
        <v>144</v>
      </c>
      <c r="G2787" s="33" t="s">
        <v>17117</v>
      </c>
      <c r="H2787" s="33" t="s">
        <v>5511</v>
      </c>
      <c r="I2787" s="33" t="s">
        <v>845</v>
      </c>
      <c r="J2787" s="33" t="s">
        <v>2085</v>
      </c>
      <c r="K2787" s="35" t="s">
        <v>150</v>
      </c>
      <c r="L2787" s="33" t="s">
        <v>151</v>
      </c>
      <c r="M2787" s="5"/>
      <c r="N2787" s="33" t="s">
        <v>16918</v>
      </c>
      <c r="O2787" s="5"/>
      <c r="P2787" s="35" t="s">
        <v>236</v>
      </c>
      <c r="Q2787" s="35" t="s">
        <v>16918</v>
      </c>
      <c r="R2787" s="33">
        <v>76483.0</v>
      </c>
      <c r="S2787" s="37"/>
      <c r="T2787" s="33"/>
      <c r="U2787" s="33">
        <v>0.44</v>
      </c>
      <c r="V2787" s="33" t="s">
        <v>154</v>
      </c>
      <c r="W2787" s="33"/>
      <c r="X2787" s="33"/>
      <c r="Y2787" s="5"/>
      <c r="Z2787" s="5"/>
      <c r="AA2787" s="33">
        <v>1.0</v>
      </c>
      <c r="AB2787" s="33"/>
      <c r="AC2787" s="33">
        <v>1.0</v>
      </c>
      <c r="AD2787" s="5"/>
      <c r="AE2787" s="5"/>
      <c r="AF2787" s="5"/>
      <c r="AG2787" s="16"/>
      <c r="AH2787" s="38" t="str">
        <f t="shared" si="1"/>
        <v/>
      </c>
      <c r="AI2787" s="39">
        <f t="shared" si="2"/>
        <v>1</v>
      </c>
      <c r="AJ2787" s="37" t="str">
        <f t="shared" si="3"/>
        <v/>
      </c>
      <c r="AK2787" s="41" t="str">
        <f t="shared" si="4"/>
        <v/>
      </c>
      <c r="AL2787" s="35" t="s">
        <v>236</v>
      </c>
      <c r="AM2787" s="33" t="s">
        <v>16918</v>
      </c>
      <c r="AN2787" s="33" t="s">
        <v>16918</v>
      </c>
      <c r="AO2787" s="41"/>
      <c r="AP2787" s="33" t="s">
        <v>169</v>
      </c>
      <c r="AQ2787" s="33" t="s">
        <v>170</v>
      </c>
      <c r="AR2787" s="33">
        <v>150.0</v>
      </c>
      <c r="AS2787" s="42"/>
      <c r="AT2787" s="42"/>
      <c r="AU2787" s="42"/>
      <c r="AV2787" s="42"/>
      <c r="AW2787" s="42"/>
      <c r="AX2787" s="5"/>
      <c r="AY2787" s="33"/>
      <c r="AZ2787" s="33" t="s">
        <v>17118</v>
      </c>
      <c r="BA2787" s="5"/>
      <c r="BB2787" s="5"/>
      <c r="BC2787" s="5" t="s">
        <v>17119</v>
      </c>
      <c r="BD2787" s="33" t="s">
        <v>173</v>
      </c>
      <c r="BE2787" s="41"/>
      <c r="BF2787" s="35"/>
      <c r="BG2787" s="33" t="s">
        <v>169</v>
      </c>
      <c r="BH2787" s="5"/>
      <c r="BI2787" s="33">
        <v>150.0</v>
      </c>
      <c r="BJ2787" s="33" t="s">
        <v>170</v>
      </c>
      <c r="BK2787" s="5"/>
      <c r="BL2787" s="5">
        <f t="shared" si="5"/>
        <v>1997.25</v>
      </c>
      <c r="BM2787" s="5"/>
      <c r="BN2787" s="5"/>
      <c r="BO2787" s="42">
        <f t="shared" si="6"/>
        <v>1997.25</v>
      </c>
      <c r="BP2787" s="44"/>
      <c r="BQ2787" s="45"/>
      <c r="BR2787" s="47"/>
      <c r="BS2787" s="45"/>
      <c r="BT2787" s="37"/>
      <c r="BU2787" s="5"/>
      <c r="BV2787" s="38"/>
      <c r="BW2787" s="48"/>
      <c r="BX2787" s="44"/>
      <c r="BY2787" s="44"/>
      <c r="BZ2787" s="33" t="s">
        <v>131</v>
      </c>
      <c r="CA2787" s="5"/>
      <c r="CB2787" s="5"/>
      <c r="CC2787" s="33" t="s">
        <v>177</v>
      </c>
      <c r="CD2787" s="5"/>
      <c r="CE2787" s="5"/>
      <c r="CF2787" s="33" t="s">
        <v>178</v>
      </c>
      <c r="CG2787" s="33" t="s">
        <v>17120</v>
      </c>
      <c r="CH2787" s="5"/>
      <c r="CI2787" s="5"/>
      <c r="CJ2787" s="5"/>
      <c r="CK2787" s="33"/>
      <c r="CL2787" s="49">
        <v>44989.0</v>
      </c>
      <c r="CM2787" s="33" t="s">
        <v>180</v>
      </c>
      <c r="CN2787" s="5"/>
      <c r="CO2787" s="33">
        <v>0.44</v>
      </c>
      <c r="CP2787" s="33" t="s">
        <v>181</v>
      </c>
      <c r="CQ2787" s="50" t="str">
        <f t="shared" si="7"/>
        <v>19/09/1960</v>
      </c>
      <c r="CR2787" s="33" t="s">
        <v>182</v>
      </c>
      <c r="CS2787" s="33">
        <v>13.0</v>
      </c>
      <c r="CT2787" s="33">
        <v>5.0</v>
      </c>
      <c r="CU2787" s="33">
        <v>25.0</v>
      </c>
      <c r="CV2787" s="33">
        <v>1689.0</v>
      </c>
      <c r="CW2787" s="5"/>
      <c r="CX2787" s="5"/>
      <c r="CY2787" s="33">
        <v>-99.796587</v>
      </c>
      <c r="CZ2787" s="33">
        <v>21.156238</v>
      </c>
      <c r="DA2787" s="33">
        <v>4.4219266E9</v>
      </c>
      <c r="DB2787" s="33">
        <v>1.0</v>
      </c>
      <c r="DC2787" s="33" t="s">
        <v>16882</v>
      </c>
      <c r="DD2787" s="33">
        <v>2023.0</v>
      </c>
      <c r="DE2787" s="33" t="s">
        <v>184</v>
      </c>
      <c r="DF2787" s="33"/>
      <c r="DG2787" s="33" t="s">
        <v>185</v>
      </c>
      <c r="DH2787" s="33" t="s">
        <v>186</v>
      </c>
      <c r="DI2787" s="5"/>
      <c r="DJ2787" s="5"/>
    </row>
    <row r="2788">
      <c r="A2788" s="33" t="s">
        <v>17121</v>
      </c>
      <c r="B2788" s="34">
        <v>44956.0</v>
      </c>
      <c r="C2788" s="35" t="s">
        <v>137</v>
      </c>
      <c r="D2788" s="35" t="s">
        <v>139</v>
      </c>
      <c r="E2788" s="35" t="s">
        <v>142</v>
      </c>
      <c r="F2788" s="36" t="s">
        <v>144</v>
      </c>
      <c r="G2788" s="33" t="s">
        <v>17122</v>
      </c>
      <c r="H2788" s="33" t="s">
        <v>17123</v>
      </c>
      <c r="I2788" s="33" t="s">
        <v>546</v>
      </c>
      <c r="J2788" s="33" t="s">
        <v>489</v>
      </c>
      <c r="K2788" s="35" t="s">
        <v>150</v>
      </c>
      <c r="L2788" s="33" t="s">
        <v>151</v>
      </c>
      <c r="M2788" s="5"/>
      <c r="N2788" s="33" t="s">
        <v>16918</v>
      </c>
      <c r="O2788" s="5"/>
      <c r="P2788" s="35" t="s">
        <v>236</v>
      </c>
      <c r="Q2788" s="35" t="s">
        <v>16918</v>
      </c>
      <c r="R2788" s="33">
        <v>76480.0</v>
      </c>
      <c r="S2788" s="37"/>
      <c r="T2788" s="33"/>
      <c r="U2788" s="33">
        <v>0.42</v>
      </c>
      <c r="V2788" s="33" t="s">
        <v>154</v>
      </c>
      <c r="W2788" s="33"/>
      <c r="X2788" s="33"/>
      <c r="Y2788" s="5"/>
      <c r="Z2788" s="5"/>
      <c r="AA2788" s="33">
        <v>1.0</v>
      </c>
      <c r="AB2788" s="33"/>
      <c r="AC2788" s="33">
        <v>1.0</v>
      </c>
      <c r="AD2788" s="5"/>
      <c r="AE2788" s="5"/>
      <c r="AF2788" s="5"/>
      <c r="AG2788" s="16"/>
      <c r="AH2788" s="38" t="str">
        <f t="shared" si="1"/>
        <v/>
      </c>
      <c r="AI2788" s="39">
        <f t="shared" si="2"/>
        <v>1</v>
      </c>
      <c r="AJ2788" s="37" t="str">
        <f t="shared" si="3"/>
        <v/>
      </c>
      <c r="AK2788" s="41" t="str">
        <f t="shared" si="4"/>
        <v/>
      </c>
      <c r="AL2788" s="35" t="s">
        <v>236</v>
      </c>
      <c r="AM2788" s="33" t="s">
        <v>16918</v>
      </c>
      <c r="AN2788" s="33" t="s">
        <v>16918</v>
      </c>
      <c r="AO2788" s="41"/>
      <c r="AP2788" s="33" t="s">
        <v>169</v>
      </c>
      <c r="AQ2788" s="33" t="s">
        <v>170</v>
      </c>
      <c r="AR2788" s="33">
        <v>150.0</v>
      </c>
      <c r="AS2788" s="42"/>
      <c r="AT2788" s="42"/>
      <c r="AU2788" s="42"/>
      <c r="AV2788" s="42"/>
      <c r="AW2788" s="42"/>
      <c r="AX2788" s="5"/>
      <c r="AY2788" s="33"/>
      <c r="AZ2788" s="33" t="s">
        <v>17124</v>
      </c>
      <c r="BA2788" s="5"/>
      <c r="BB2788" s="5"/>
      <c r="BC2788" s="5" t="s">
        <v>17125</v>
      </c>
      <c r="BD2788" s="33" t="s">
        <v>173</v>
      </c>
      <c r="BE2788" s="41"/>
      <c r="BF2788" s="35"/>
      <c r="BG2788" s="33" t="s">
        <v>169</v>
      </c>
      <c r="BH2788" s="5"/>
      <c r="BI2788" s="33">
        <v>150.0</v>
      </c>
      <c r="BJ2788" s="33" t="s">
        <v>170</v>
      </c>
      <c r="BK2788" s="5"/>
      <c r="BL2788" s="5">
        <f t="shared" si="5"/>
        <v>1997.25</v>
      </c>
      <c r="BM2788" s="5"/>
      <c r="BN2788" s="5"/>
      <c r="BO2788" s="42">
        <f t="shared" si="6"/>
        <v>1997.25</v>
      </c>
      <c r="BP2788" s="44"/>
      <c r="BQ2788" s="45"/>
      <c r="BR2788" s="47"/>
      <c r="BS2788" s="45"/>
      <c r="BT2788" s="37"/>
      <c r="BU2788" s="5"/>
      <c r="BV2788" s="38"/>
      <c r="BW2788" s="48"/>
      <c r="BX2788" s="44"/>
      <c r="BY2788" s="44"/>
      <c r="BZ2788" s="33" t="s">
        <v>131</v>
      </c>
      <c r="CA2788" s="5"/>
      <c r="CB2788" s="5"/>
      <c r="CC2788" s="33" t="s">
        <v>177</v>
      </c>
      <c r="CD2788" s="5"/>
      <c r="CE2788" s="5"/>
      <c r="CF2788" s="33" t="s">
        <v>178</v>
      </c>
      <c r="CG2788" s="33" t="s">
        <v>17126</v>
      </c>
      <c r="CH2788" s="5"/>
      <c r="CI2788" s="5"/>
      <c r="CJ2788" s="5"/>
      <c r="CK2788" s="33"/>
      <c r="CL2788" s="49">
        <v>44989.0</v>
      </c>
      <c r="CM2788" s="33" t="s">
        <v>180</v>
      </c>
      <c r="CN2788" s="5"/>
      <c r="CO2788" s="33">
        <v>0.42</v>
      </c>
      <c r="CP2788" s="33" t="s">
        <v>181</v>
      </c>
      <c r="CQ2788" s="50" t="str">
        <f t="shared" si="7"/>
        <v>17/05/1956</v>
      </c>
      <c r="CR2788" s="33" t="s">
        <v>182</v>
      </c>
      <c r="CS2788" s="33">
        <v>13.0</v>
      </c>
      <c r="CT2788" s="33">
        <v>5.0</v>
      </c>
      <c r="CU2788" s="33">
        <v>25.0</v>
      </c>
      <c r="CV2788" s="33">
        <v>1689.0</v>
      </c>
      <c r="CW2788" s="5"/>
      <c r="CX2788" s="5"/>
      <c r="CY2788" s="33">
        <v>-99.796587</v>
      </c>
      <c r="CZ2788" s="33">
        <v>21.156238</v>
      </c>
      <c r="DA2788" s="33">
        <v>4.4219266E9</v>
      </c>
      <c r="DB2788" s="33">
        <v>1.0</v>
      </c>
      <c r="DC2788" s="33" t="s">
        <v>16882</v>
      </c>
      <c r="DD2788" s="33">
        <v>2023.0</v>
      </c>
      <c r="DE2788" s="33" t="s">
        <v>184</v>
      </c>
      <c r="DF2788" s="33"/>
      <c r="DG2788" s="33" t="s">
        <v>185</v>
      </c>
      <c r="DH2788" s="33" t="s">
        <v>186</v>
      </c>
      <c r="DI2788" s="5"/>
      <c r="DJ2788" s="5"/>
    </row>
    <row r="2789">
      <c r="A2789" s="33" t="s">
        <v>17127</v>
      </c>
      <c r="B2789" s="34">
        <v>44956.0</v>
      </c>
      <c r="C2789" s="35" t="s">
        <v>137</v>
      </c>
      <c r="D2789" s="35" t="s">
        <v>139</v>
      </c>
      <c r="E2789" s="35" t="s">
        <v>142</v>
      </c>
      <c r="F2789" s="36" t="s">
        <v>144</v>
      </c>
      <c r="G2789" s="33" t="s">
        <v>17128</v>
      </c>
      <c r="H2789" s="33" t="s">
        <v>5990</v>
      </c>
      <c r="I2789" s="33" t="s">
        <v>546</v>
      </c>
      <c r="J2789" s="33" t="s">
        <v>255</v>
      </c>
      <c r="K2789" s="35" t="s">
        <v>150</v>
      </c>
      <c r="L2789" s="33" t="s">
        <v>151</v>
      </c>
      <c r="M2789" s="5"/>
      <c r="N2789" s="33" t="s">
        <v>16918</v>
      </c>
      <c r="O2789" s="5"/>
      <c r="P2789" s="35" t="s">
        <v>236</v>
      </c>
      <c r="Q2789" s="35" t="s">
        <v>16918</v>
      </c>
      <c r="R2789" s="33">
        <v>76483.0</v>
      </c>
      <c r="S2789" s="37"/>
      <c r="T2789" s="33"/>
      <c r="U2789" s="33">
        <v>0.62</v>
      </c>
      <c r="V2789" s="33" t="s">
        <v>154</v>
      </c>
      <c r="W2789" s="33"/>
      <c r="X2789" s="33"/>
      <c r="Y2789" s="5"/>
      <c r="Z2789" s="5"/>
      <c r="AA2789" s="33">
        <v>1.0</v>
      </c>
      <c r="AB2789" s="33"/>
      <c r="AC2789" s="33">
        <v>1.0</v>
      </c>
      <c r="AD2789" s="5"/>
      <c r="AE2789" s="5"/>
      <c r="AF2789" s="5"/>
      <c r="AG2789" s="16"/>
      <c r="AH2789" s="38" t="str">
        <f t="shared" si="1"/>
        <v/>
      </c>
      <c r="AI2789" s="39">
        <f t="shared" si="2"/>
        <v>1</v>
      </c>
      <c r="AJ2789" s="37" t="str">
        <f t="shared" si="3"/>
        <v/>
      </c>
      <c r="AK2789" s="41" t="str">
        <f t="shared" si="4"/>
        <v/>
      </c>
      <c r="AL2789" s="35" t="s">
        <v>236</v>
      </c>
      <c r="AM2789" s="33" t="s">
        <v>16918</v>
      </c>
      <c r="AN2789" s="33" t="s">
        <v>16918</v>
      </c>
      <c r="AO2789" s="41"/>
      <c r="AP2789" s="33" t="s">
        <v>169</v>
      </c>
      <c r="AQ2789" s="33" t="s">
        <v>170</v>
      </c>
      <c r="AR2789" s="33">
        <v>150.0</v>
      </c>
      <c r="AS2789" s="42"/>
      <c r="AT2789" s="42"/>
      <c r="AU2789" s="42"/>
      <c r="AV2789" s="42"/>
      <c r="AW2789" s="42"/>
      <c r="AX2789" s="5"/>
      <c r="AY2789" s="33"/>
      <c r="AZ2789" s="33" t="s">
        <v>17129</v>
      </c>
      <c r="BA2789" s="5"/>
      <c r="BB2789" s="5"/>
      <c r="BC2789" s="5" t="s">
        <v>17130</v>
      </c>
      <c r="BD2789" s="33" t="s">
        <v>173</v>
      </c>
      <c r="BE2789" s="41"/>
      <c r="BF2789" s="35"/>
      <c r="BG2789" s="33" t="s">
        <v>169</v>
      </c>
      <c r="BH2789" s="5"/>
      <c r="BI2789" s="33">
        <v>150.0</v>
      </c>
      <c r="BJ2789" s="33" t="s">
        <v>170</v>
      </c>
      <c r="BK2789" s="5"/>
      <c r="BL2789" s="5">
        <f t="shared" si="5"/>
        <v>1997.25</v>
      </c>
      <c r="BM2789" s="5"/>
      <c r="BN2789" s="5"/>
      <c r="BO2789" s="42">
        <f t="shared" si="6"/>
        <v>1997.25</v>
      </c>
      <c r="BP2789" s="44"/>
      <c r="BQ2789" s="45"/>
      <c r="BR2789" s="47"/>
      <c r="BS2789" s="45"/>
      <c r="BT2789" s="37"/>
      <c r="BU2789" s="5"/>
      <c r="BV2789" s="38"/>
      <c r="BW2789" s="48"/>
      <c r="BX2789" s="44"/>
      <c r="BY2789" s="44"/>
      <c r="BZ2789" s="33" t="s">
        <v>131</v>
      </c>
      <c r="CA2789" s="5"/>
      <c r="CB2789" s="5"/>
      <c r="CC2789" s="33" t="s">
        <v>177</v>
      </c>
      <c r="CD2789" s="5"/>
      <c r="CE2789" s="5"/>
      <c r="CF2789" s="33" t="s">
        <v>178</v>
      </c>
      <c r="CG2789" s="33" t="s">
        <v>17131</v>
      </c>
      <c r="CH2789" s="5"/>
      <c r="CI2789" s="5"/>
      <c r="CJ2789" s="5"/>
      <c r="CK2789" s="33"/>
      <c r="CL2789" s="49">
        <v>44989.0</v>
      </c>
      <c r="CM2789" s="33" t="s">
        <v>180</v>
      </c>
      <c r="CN2789" s="5"/>
      <c r="CO2789" s="33">
        <v>0.62</v>
      </c>
      <c r="CP2789" s="33" t="s">
        <v>181</v>
      </c>
      <c r="CQ2789" s="50" t="str">
        <f t="shared" si="7"/>
        <v>15/05/1963</v>
      </c>
      <c r="CR2789" s="33" t="s">
        <v>182</v>
      </c>
      <c r="CS2789" s="33">
        <v>13.0</v>
      </c>
      <c r="CT2789" s="33">
        <v>5.0</v>
      </c>
      <c r="CU2789" s="33">
        <v>25.0</v>
      </c>
      <c r="CV2789" s="33">
        <v>1689.0</v>
      </c>
      <c r="CW2789" s="5"/>
      <c r="CX2789" s="5"/>
      <c r="CY2789" s="33">
        <v>-99.796587</v>
      </c>
      <c r="CZ2789" s="33">
        <v>21.156238</v>
      </c>
      <c r="DA2789" s="33">
        <v>4.4219266E9</v>
      </c>
      <c r="DB2789" s="33">
        <v>1.0</v>
      </c>
      <c r="DC2789" s="33" t="s">
        <v>16882</v>
      </c>
      <c r="DD2789" s="33">
        <v>2023.0</v>
      </c>
      <c r="DE2789" s="33" t="s">
        <v>184</v>
      </c>
      <c r="DF2789" s="33"/>
      <c r="DG2789" s="33" t="s">
        <v>185</v>
      </c>
      <c r="DH2789" s="33" t="s">
        <v>186</v>
      </c>
      <c r="DI2789" s="5"/>
      <c r="DJ2789" s="5"/>
    </row>
    <row r="2790">
      <c r="A2790" s="33" t="s">
        <v>17132</v>
      </c>
      <c r="B2790" s="34">
        <v>44956.0</v>
      </c>
      <c r="C2790" s="35" t="s">
        <v>137</v>
      </c>
      <c r="D2790" s="35" t="s">
        <v>139</v>
      </c>
      <c r="E2790" s="35" t="s">
        <v>142</v>
      </c>
      <c r="F2790" s="36" t="s">
        <v>144</v>
      </c>
      <c r="G2790" s="33" t="s">
        <v>17133</v>
      </c>
      <c r="H2790" s="33" t="s">
        <v>294</v>
      </c>
      <c r="I2790" s="33" t="s">
        <v>8473</v>
      </c>
      <c r="J2790" s="33" t="s">
        <v>546</v>
      </c>
      <c r="K2790" s="35" t="s">
        <v>150</v>
      </c>
      <c r="L2790" s="33" t="s">
        <v>151</v>
      </c>
      <c r="M2790" s="5"/>
      <c r="N2790" s="33" t="s">
        <v>16918</v>
      </c>
      <c r="O2790" s="5"/>
      <c r="P2790" s="35" t="s">
        <v>236</v>
      </c>
      <c r="Q2790" s="35" t="s">
        <v>16918</v>
      </c>
      <c r="R2790" s="33">
        <v>76483.0</v>
      </c>
      <c r="S2790" s="37"/>
      <c r="T2790" s="33"/>
      <c r="U2790" s="33">
        <v>0.82</v>
      </c>
      <c r="V2790" s="33" t="s">
        <v>154</v>
      </c>
      <c r="W2790" s="33"/>
      <c r="X2790" s="33"/>
      <c r="Y2790" s="5"/>
      <c r="Z2790" s="5"/>
      <c r="AA2790" s="33">
        <v>1.0</v>
      </c>
      <c r="AB2790" s="33"/>
      <c r="AC2790" s="33">
        <v>1.0</v>
      </c>
      <c r="AD2790" s="5"/>
      <c r="AE2790" s="5"/>
      <c r="AF2790" s="5"/>
      <c r="AG2790" s="16"/>
      <c r="AH2790" s="38" t="str">
        <f t="shared" si="1"/>
        <v/>
      </c>
      <c r="AI2790" s="39">
        <f t="shared" si="2"/>
        <v>1</v>
      </c>
      <c r="AJ2790" s="37" t="str">
        <f t="shared" si="3"/>
        <v/>
      </c>
      <c r="AK2790" s="41" t="str">
        <f t="shared" si="4"/>
        <v/>
      </c>
      <c r="AL2790" s="35" t="s">
        <v>236</v>
      </c>
      <c r="AM2790" s="33" t="s">
        <v>16918</v>
      </c>
      <c r="AN2790" s="33" t="s">
        <v>16918</v>
      </c>
      <c r="AO2790" s="41"/>
      <c r="AP2790" s="33" t="s">
        <v>169</v>
      </c>
      <c r="AQ2790" s="33" t="s">
        <v>170</v>
      </c>
      <c r="AR2790" s="33">
        <v>150.0</v>
      </c>
      <c r="AS2790" s="42"/>
      <c r="AT2790" s="42"/>
      <c r="AU2790" s="42"/>
      <c r="AV2790" s="42"/>
      <c r="AW2790" s="42"/>
      <c r="AX2790" s="5"/>
      <c r="AY2790" s="33"/>
      <c r="AZ2790" s="33" t="s">
        <v>17134</v>
      </c>
      <c r="BA2790" s="5"/>
      <c r="BB2790" s="5"/>
      <c r="BC2790" s="5" t="s">
        <v>17135</v>
      </c>
      <c r="BD2790" s="33" t="s">
        <v>173</v>
      </c>
      <c r="BE2790" s="41"/>
      <c r="BF2790" s="35"/>
      <c r="BG2790" s="33" t="s">
        <v>169</v>
      </c>
      <c r="BH2790" s="5"/>
      <c r="BI2790" s="33">
        <v>150.0</v>
      </c>
      <c r="BJ2790" s="33" t="s">
        <v>170</v>
      </c>
      <c r="BK2790" s="5"/>
      <c r="BL2790" s="5">
        <f t="shared" si="5"/>
        <v>1997.25</v>
      </c>
      <c r="BM2790" s="5"/>
      <c r="BN2790" s="5"/>
      <c r="BO2790" s="42">
        <f t="shared" si="6"/>
        <v>1997.25</v>
      </c>
      <c r="BP2790" s="44"/>
      <c r="BQ2790" s="45"/>
      <c r="BR2790" s="47"/>
      <c r="BS2790" s="45"/>
      <c r="BT2790" s="37"/>
      <c r="BU2790" s="5"/>
      <c r="BV2790" s="38"/>
      <c r="BW2790" s="48"/>
      <c r="BX2790" s="44"/>
      <c r="BY2790" s="44"/>
      <c r="BZ2790" s="33" t="s">
        <v>131</v>
      </c>
      <c r="CA2790" s="5"/>
      <c r="CB2790" s="5"/>
      <c r="CC2790" s="33" t="s">
        <v>177</v>
      </c>
      <c r="CD2790" s="5"/>
      <c r="CE2790" s="5"/>
      <c r="CF2790" s="33" t="s">
        <v>178</v>
      </c>
      <c r="CG2790" s="33" t="s">
        <v>17136</v>
      </c>
      <c r="CH2790" s="5"/>
      <c r="CI2790" s="5"/>
      <c r="CJ2790" s="5"/>
      <c r="CK2790" s="33"/>
      <c r="CL2790" s="49">
        <v>44989.0</v>
      </c>
      <c r="CM2790" s="33" t="s">
        <v>180</v>
      </c>
      <c r="CN2790" s="5"/>
      <c r="CO2790" s="33">
        <v>0.82</v>
      </c>
      <c r="CP2790" s="33" t="s">
        <v>181</v>
      </c>
      <c r="CQ2790" s="50" t="str">
        <f t="shared" si="7"/>
        <v>29/01/1955</v>
      </c>
      <c r="CR2790" s="33" t="s">
        <v>182</v>
      </c>
      <c r="CS2790" s="33">
        <v>13.0</v>
      </c>
      <c r="CT2790" s="33">
        <v>5.0</v>
      </c>
      <c r="CU2790" s="33">
        <v>25.0</v>
      </c>
      <c r="CV2790" s="33">
        <v>1689.0</v>
      </c>
      <c r="CW2790" s="5"/>
      <c r="CX2790" s="5"/>
      <c r="CY2790" s="33">
        <v>-99.796587</v>
      </c>
      <c r="CZ2790" s="33">
        <v>21.156238</v>
      </c>
      <c r="DA2790" s="33">
        <v>4.4219266E9</v>
      </c>
      <c r="DB2790" s="33">
        <v>1.0</v>
      </c>
      <c r="DC2790" s="33" t="s">
        <v>16882</v>
      </c>
      <c r="DD2790" s="33">
        <v>2023.0</v>
      </c>
      <c r="DE2790" s="33" t="s">
        <v>184</v>
      </c>
      <c r="DF2790" s="33"/>
      <c r="DG2790" s="33" t="s">
        <v>185</v>
      </c>
      <c r="DH2790" s="33" t="s">
        <v>186</v>
      </c>
      <c r="DI2790" s="5"/>
      <c r="DJ2790" s="5"/>
    </row>
    <row r="2791">
      <c r="A2791" s="33" t="s">
        <v>17137</v>
      </c>
      <c r="B2791" s="34">
        <v>44956.0</v>
      </c>
      <c r="C2791" s="35" t="s">
        <v>137</v>
      </c>
      <c r="D2791" s="35" t="s">
        <v>139</v>
      </c>
      <c r="E2791" s="35" t="s">
        <v>142</v>
      </c>
      <c r="F2791" s="36" t="s">
        <v>144</v>
      </c>
      <c r="G2791" s="33" t="s">
        <v>17138</v>
      </c>
      <c r="H2791" s="33" t="s">
        <v>17139</v>
      </c>
      <c r="I2791" s="33" t="s">
        <v>231</v>
      </c>
      <c r="J2791" s="33" t="s">
        <v>9104</v>
      </c>
      <c r="K2791" s="35" t="s">
        <v>150</v>
      </c>
      <c r="L2791" s="33" t="s">
        <v>151</v>
      </c>
      <c r="M2791" s="5"/>
      <c r="N2791" s="33" t="s">
        <v>16918</v>
      </c>
      <c r="O2791" s="5"/>
      <c r="P2791" s="35" t="s">
        <v>236</v>
      </c>
      <c r="Q2791" s="35" t="s">
        <v>16918</v>
      </c>
      <c r="R2791" s="33">
        <v>76483.0</v>
      </c>
      <c r="S2791" s="37"/>
      <c r="T2791" s="33"/>
      <c r="U2791" s="33">
        <v>0.39</v>
      </c>
      <c r="V2791" s="33" t="s">
        <v>154</v>
      </c>
      <c r="W2791" s="33"/>
      <c r="X2791" s="33"/>
      <c r="Y2791" s="5"/>
      <c r="Z2791" s="5"/>
      <c r="AA2791" s="33">
        <v>1.0</v>
      </c>
      <c r="AB2791" s="33"/>
      <c r="AC2791" s="33">
        <v>1.0</v>
      </c>
      <c r="AD2791" s="5"/>
      <c r="AE2791" s="5"/>
      <c r="AF2791" s="5"/>
      <c r="AG2791" s="16"/>
      <c r="AH2791" s="38" t="str">
        <f t="shared" si="1"/>
        <v/>
      </c>
      <c r="AI2791" s="39">
        <f t="shared" si="2"/>
        <v>1</v>
      </c>
      <c r="AJ2791" s="37" t="str">
        <f t="shared" si="3"/>
        <v/>
      </c>
      <c r="AK2791" s="41" t="str">
        <f t="shared" si="4"/>
        <v/>
      </c>
      <c r="AL2791" s="35" t="s">
        <v>236</v>
      </c>
      <c r="AM2791" s="33" t="s">
        <v>16918</v>
      </c>
      <c r="AN2791" s="33" t="s">
        <v>16918</v>
      </c>
      <c r="AO2791" s="41"/>
      <c r="AP2791" s="33" t="s">
        <v>169</v>
      </c>
      <c r="AQ2791" s="33" t="s">
        <v>170</v>
      </c>
      <c r="AR2791" s="33">
        <v>150.0</v>
      </c>
      <c r="AS2791" s="42"/>
      <c r="AT2791" s="42"/>
      <c r="AU2791" s="42"/>
      <c r="AV2791" s="42"/>
      <c r="AW2791" s="42"/>
      <c r="AX2791" s="5"/>
      <c r="AY2791" s="33"/>
      <c r="AZ2791" s="33" t="s">
        <v>17140</v>
      </c>
      <c r="BA2791" s="5"/>
      <c r="BB2791" s="5"/>
      <c r="BC2791" s="5" t="s">
        <v>17141</v>
      </c>
      <c r="BD2791" s="33" t="s">
        <v>173</v>
      </c>
      <c r="BE2791" s="41"/>
      <c r="BF2791" s="35"/>
      <c r="BG2791" s="33" t="s">
        <v>169</v>
      </c>
      <c r="BH2791" s="5"/>
      <c r="BI2791" s="33">
        <v>150.0</v>
      </c>
      <c r="BJ2791" s="33" t="s">
        <v>170</v>
      </c>
      <c r="BK2791" s="5"/>
      <c r="BL2791" s="5">
        <f t="shared" si="5"/>
        <v>1997.25</v>
      </c>
      <c r="BM2791" s="5"/>
      <c r="BN2791" s="5"/>
      <c r="BO2791" s="42">
        <f t="shared" si="6"/>
        <v>1997.25</v>
      </c>
      <c r="BP2791" s="44"/>
      <c r="BQ2791" s="45"/>
      <c r="BR2791" s="47"/>
      <c r="BS2791" s="45"/>
      <c r="BT2791" s="37"/>
      <c r="BU2791" s="5"/>
      <c r="BV2791" s="38"/>
      <c r="BW2791" s="48"/>
      <c r="BX2791" s="44"/>
      <c r="BY2791" s="44"/>
      <c r="BZ2791" s="33" t="s">
        <v>131</v>
      </c>
      <c r="CA2791" s="5"/>
      <c r="CB2791" s="5"/>
      <c r="CC2791" s="33" t="s">
        <v>177</v>
      </c>
      <c r="CD2791" s="5"/>
      <c r="CE2791" s="5"/>
      <c r="CF2791" s="33" t="s">
        <v>178</v>
      </c>
      <c r="CG2791" s="33" t="s">
        <v>17142</v>
      </c>
      <c r="CH2791" s="5"/>
      <c r="CI2791" s="5"/>
      <c r="CJ2791" s="5"/>
      <c r="CK2791" s="33"/>
      <c r="CL2791" s="49">
        <v>44989.0</v>
      </c>
      <c r="CM2791" s="33" t="s">
        <v>180</v>
      </c>
      <c r="CN2791" s="5"/>
      <c r="CO2791" s="33">
        <v>0.39</v>
      </c>
      <c r="CP2791" s="33" t="s">
        <v>181</v>
      </c>
      <c r="CQ2791" s="50" t="str">
        <f t="shared" si="7"/>
        <v>05/01/1965</v>
      </c>
      <c r="CR2791" s="33" t="s">
        <v>182</v>
      </c>
      <c r="CS2791" s="33">
        <v>13.0</v>
      </c>
      <c r="CT2791" s="33">
        <v>5.0</v>
      </c>
      <c r="CU2791" s="33">
        <v>25.0</v>
      </c>
      <c r="CV2791" s="33">
        <v>1689.0</v>
      </c>
      <c r="CW2791" s="5"/>
      <c r="CX2791" s="5"/>
      <c r="CY2791" s="33">
        <v>-99.796587</v>
      </c>
      <c r="CZ2791" s="33">
        <v>21.156238</v>
      </c>
      <c r="DA2791" s="33">
        <v>4.4219266E9</v>
      </c>
      <c r="DB2791" s="33">
        <v>1.0</v>
      </c>
      <c r="DC2791" s="33" t="s">
        <v>16882</v>
      </c>
      <c r="DD2791" s="33">
        <v>2023.0</v>
      </c>
      <c r="DE2791" s="33" t="s">
        <v>184</v>
      </c>
      <c r="DF2791" s="33"/>
      <c r="DG2791" s="33" t="s">
        <v>185</v>
      </c>
      <c r="DH2791" s="33" t="s">
        <v>186</v>
      </c>
      <c r="DI2791" s="5"/>
      <c r="DJ2791" s="5"/>
    </row>
    <row r="2792">
      <c r="A2792" s="33" t="s">
        <v>17143</v>
      </c>
      <c r="B2792" s="34">
        <v>44956.0</v>
      </c>
      <c r="C2792" s="35" t="s">
        <v>137</v>
      </c>
      <c r="D2792" s="35" t="s">
        <v>139</v>
      </c>
      <c r="E2792" s="35" t="s">
        <v>142</v>
      </c>
      <c r="F2792" s="36" t="s">
        <v>144</v>
      </c>
      <c r="G2792" s="33" t="s">
        <v>17144</v>
      </c>
      <c r="H2792" s="33" t="s">
        <v>12714</v>
      </c>
      <c r="I2792" s="33" t="s">
        <v>231</v>
      </c>
      <c r="J2792" s="33" t="s">
        <v>9104</v>
      </c>
      <c r="K2792" s="35" t="s">
        <v>150</v>
      </c>
      <c r="L2792" s="33" t="s">
        <v>151</v>
      </c>
      <c r="M2792" s="5"/>
      <c r="N2792" s="33" t="s">
        <v>16918</v>
      </c>
      <c r="O2792" s="5"/>
      <c r="P2792" s="35" t="s">
        <v>236</v>
      </c>
      <c r="Q2792" s="35" t="s">
        <v>16918</v>
      </c>
      <c r="R2792" s="33">
        <v>76483.0</v>
      </c>
      <c r="S2792" s="37"/>
      <c r="T2792" s="33"/>
      <c r="U2792" s="33">
        <v>0.56</v>
      </c>
      <c r="V2792" s="33" t="s">
        <v>154</v>
      </c>
      <c r="W2792" s="33"/>
      <c r="X2792" s="33"/>
      <c r="Y2792" s="5"/>
      <c r="Z2792" s="5"/>
      <c r="AA2792" s="33">
        <v>1.0</v>
      </c>
      <c r="AB2792" s="33"/>
      <c r="AC2792" s="33">
        <v>1.0</v>
      </c>
      <c r="AD2792" s="5"/>
      <c r="AE2792" s="5"/>
      <c r="AF2792" s="5"/>
      <c r="AG2792" s="16"/>
      <c r="AH2792" s="38" t="str">
        <f t="shared" si="1"/>
        <v/>
      </c>
      <c r="AI2792" s="39">
        <f t="shared" si="2"/>
        <v>1</v>
      </c>
      <c r="AJ2792" s="37" t="str">
        <f t="shared" si="3"/>
        <v/>
      </c>
      <c r="AK2792" s="41" t="str">
        <f t="shared" si="4"/>
        <v/>
      </c>
      <c r="AL2792" s="35" t="s">
        <v>236</v>
      </c>
      <c r="AM2792" s="33" t="s">
        <v>16918</v>
      </c>
      <c r="AN2792" s="33" t="s">
        <v>16918</v>
      </c>
      <c r="AO2792" s="41"/>
      <c r="AP2792" s="33" t="s">
        <v>169</v>
      </c>
      <c r="AQ2792" s="33" t="s">
        <v>170</v>
      </c>
      <c r="AR2792" s="33">
        <v>150.0</v>
      </c>
      <c r="AS2792" s="42"/>
      <c r="AT2792" s="42"/>
      <c r="AU2792" s="42"/>
      <c r="AV2792" s="42"/>
      <c r="AW2792" s="42"/>
      <c r="AX2792" s="5"/>
      <c r="AY2792" s="33"/>
      <c r="AZ2792" s="33" t="s">
        <v>17145</v>
      </c>
      <c r="BA2792" s="5"/>
      <c r="BB2792" s="5"/>
      <c r="BC2792" s="5" t="s">
        <v>17146</v>
      </c>
      <c r="BD2792" s="33" t="s">
        <v>173</v>
      </c>
      <c r="BE2792" s="41"/>
      <c r="BF2792" s="35"/>
      <c r="BG2792" s="33" t="s">
        <v>169</v>
      </c>
      <c r="BH2792" s="5"/>
      <c r="BI2792" s="33">
        <v>150.0</v>
      </c>
      <c r="BJ2792" s="33" t="s">
        <v>170</v>
      </c>
      <c r="BK2792" s="5"/>
      <c r="BL2792" s="5">
        <f t="shared" si="5"/>
        <v>1997.25</v>
      </c>
      <c r="BM2792" s="5"/>
      <c r="BN2792" s="5"/>
      <c r="BO2792" s="42">
        <f t="shared" si="6"/>
        <v>1997.25</v>
      </c>
      <c r="BP2792" s="44"/>
      <c r="BQ2792" s="45"/>
      <c r="BR2792" s="47"/>
      <c r="BS2792" s="45"/>
      <c r="BT2792" s="37"/>
      <c r="BU2792" s="5"/>
      <c r="BV2792" s="38"/>
      <c r="BW2792" s="48"/>
      <c r="BX2792" s="44"/>
      <c r="BY2792" s="44"/>
      <c r="BZ2792" s="33" t="s">
        <v>131</v>
      </c>
      <c r="CA2792" s="5"/>
      <c r="CB2792" s="5"/>
      <c r="CC2792" s="33" t="s">
        <v>177</v>
      </c>
      <c r="CD2792" s="5"/>
      <c r="CE2792" s="5"/>
      <c r="CF2792" s="33" t="s">
        <v>178</v>
      </c>
      <c r="CG2792" s="33" t="s">
        <v>17147</v>
      </c>
      <c r="CH2792" s="5"/>
      <c r="CI2792" s="5"/>
      <c r="CJ2792" s="5"/>
      <c r="CK2792" s="33"/>
      <c r="CL2792" s="49">
        <v>44989.0</v>
      </c>
      <c r="CM2792" s="33" t="s">
        <v>180</v>
      </c>
      <c r="CN2792" s="5"/>
      <c r="CO2792" s="33">
        <v>0.56</v>
      </c>
      <c r="CP2792" s="33" t="s">
        <v>181</v>
      </c>
      <c r="CQ2792" s="50" t="str">
        <f t="shared" si="7"/>
        <v>20/01/1957</v>
      </c>
      <c r="CR2792" s="33" t="s">
        <v>182</v>
      </c>
      <c r="CS2792" s="33">
        <v>13.0</v>
      </c>
      <c r="CT2792" s="33">
        <v>5.0</v>
      </c>
      <c r="CU2792" s="33">
        <v>25.0</v>
      </c>
      <c r="CV2792" s="33">
        <v>1689.0</v>
      </c>
      <c r="CW2792" s="5"/>
      <c r="CX2792" s="5"/>
      <c r="CY2792" s="33">
        <v>-99.796587</v>
      </c>
      <c r="CZ2792" s="33">
        <v>21.156238</v>
      </c>
      <c r="DA2792" s="33">
        <v>4.4219266E9</v>
      </c>
      <c r="DB2792" s="33">
        <v>1.0</v>
      </c>
      <c r="DC2792" s="33" t="s">
        <v>16882</v>
      </c>
      <c r="DD2792" s="33">
        <v>2023.0</v>
      </c>
      <c r="DE2792" s="33" t="s">
        <v>184</v>
      </c>
      <c r="DF2792" s="33"/>
      <c r="DG2792" s="33" t="s">
        <v>185</v>
      </c>
      <c r="DH2792" s="33" t="s">
        <v>186</v>
      </c>
      <c r="DI2792" s="5"/>
      <c r="DJ2792" s="5"/>
    </row>
    <row r="2793">
      <c r="A2793" s="33" t="s">
        <v>17148</v>
      </c>
      <c r="B2793" s="34">
        <v>44956.0</v>
      </c>
      <c r="C2793" s="35" t="s">
        <v>137</v>
      </c>
      <c r="D2793" s="35" t="s">
        <v>139</v>
      </c>
      <c r="E2793" s="35" t="s">
        <v>142</v>
      </c>
      <c r="F2793" s="36" t="s">
        <v>144</v>
      </c>
      <c r="G2793" s="33" t="s">
        <v>17149</v>
      </c>
      <c r="H2793" s="33" t="s">
        <v>17150</v>
      </c>
      <c r="I2793" s="33" t="s">
        <v>9104</v>
      </c>
      <c r="J2793" s="33" t="s">
        <v>546</v>
      </c>
      <c r="K2793" s="35" t="s">
        <v>150</v>
      </c>
      <c r="L2793" s="33" t="s">
        <v>151</v>
      </c>
      <c r="M2793" s="5"/>
      <c r="N2793" s="33" t="s">
        <v>16918</v>
      </c>
      <c r="O2793" s="5"/>
      <c r="P2793" s="35" t="s">
        <v>236</v>
      </c>
      <c r="Q2793" s="35" t="s">
        <v>16918</v>
      </c>
      <c r="R2793" s="33">
        <v>76483.0</v>
      </c>
      <c r="S2793" s="37"/>
      <c r="T2793" s="33"/>
      <c r="U2793" s="33">
        <v>0.39</v>
      </c>
      <c r="V2793" s="33" t="s">
        <v>154</v>
      </c>
      <c r="W2793" s="33"/>
      <c r="X2793" s="33"/>
      <c r="Y2793" s="5"/>
      <c r="Z2793" s="5"/>
      <c r="AA2793" s="33">
        <v>1.0</v>
      </c>
      <c r="AB2793" s="33">
        <v>1.0</v>
      </c>
      <c r="AC2793" s="33"/>
      <c r="AD2793" s="5"/>
      <c r="AE2793" s="5"/>
      <c r="AF2793" s="5"/>
      <c r="AG2793" s="16"/>
      <c r="AH2793" s="38">
        <f t="shared" si="1"/>
        <v>1</v>
      </c>
      <c r="AI2793" s="39" t="str">
        <f t="shared" si="2"/>
        <v/>
      </c>
      <c r="AJ2793" s="37" t="str">
        <f t="shared" si="3"/>
        <v/>
      </c>
      <c r="AK2793" s="41" t="str">
        <f t="shared" si="4"/>
        <v/>
      </c>
      <c r="AL2793" s="35" t="s">
        <v>236</v>
      </c>
      <c r="AM2793" s="33" t="s">
        <v>16918</v>
      </c>
      <c r="AN2793" s="33" t="s">
        <v>16918</v>
      </c>
      <c r="AO2793" s="41"/>
      <c r="AP2793" s="33" t="s">
        <v>169</v>
      </c>
      <c r="AQ2793" s="33" t="s">
        <v>170</v>
      </c>
      <c r="AR2793" s="33">
        <v>150.0</v>
      </c>
      <c r="AS2793" s="42"/>
      <c r="AT2793" s="42"/>
      <c r="AU2793" s="42"/>
      <c r="AV2793" s="42"/>
      <c r="AW2793" s="42"/>
      <c r="AX2793" s="5"/>
      <c r="AY2793" s="33"/>
      <c r="AZ2793" s="33" t="s">
        <v>17151</v>
      </c>
      <c r="BA2793" s="5"/>
      <c r="BB2793" s="5"/>
      <c r="BC2793" s="5" t="s">
        <v>17152</v>
      </c>
      <c r="BD2793" s="33" t="s">
        <v>173</v>
      </c>
      <c r="BE2793" s="41"/>
      <c r="BF2793" s="35"/>
      <c r="BG2793" s="33" t="s">
        <v>169</v>
      </c>
      <c r="BH2793" s="5"/>
      <c r="BI2793" s="33">
        <v>150.0</v>
      </c>
      <c r="BJ2793" s="33" t="s">
        <v>170</v>
      </c>
      <c r="BK2793" s="5"/>
      <c r="BL2793" s="5">
        <f t="shared" si="5"/>
        <v>1997.25</v>
      </c>
      <c r="BM2793" s="5"/>
      <c r="BN2793" s="5"/>
      <c r="BO2793" s="42">
        <f t="shared" si="6"/>
        <v>1997.25</v>
      </c>
      <c r="BP2793" s="44"/>
      <c r="BQ2793" s="45"/>
      <c r="BR2793" s="47"/>
      <c r="BS2793" s="45"/>
      <c r="BT2793" s="37"/>
      <c r="BU2793" s="5"/>
      <c r="BV2793" s="38"/>
      <c r="BW2793" s="48"/>
      <c r="BX2793" s="44"/>
      <c r="BY2793" s="44"/>
      <c r="BZ2793" s="33" t="s">
        <v>131</v>
      </c>
      <c r="CA2793" s="5"/>
      <c r="CB2793" s="5"/>
      <c r="CC2793" s="33" t="s">
        <v>177</v>
      </c>
      <c r="CD2793" s="5"/>
      <c r="CE2793" s="5"/>
      <c r="CF2793" s="33" t="s">
        <v>178</v>
      </c>
      <c r="CG2793" s="33" t="s">
        <v>17153</v>
      </c>
      <c r="CH2793" s="5"/>
      <c r="CI2793" s="5"/>
      <c r="CJ2793" s="5"/>
      <c r="CK2793" s="33"/>
      <c r="CL2793" s="49">
        <v>44989.0</v>
      </c>
      <c r="CM2793" s="33" t="s">
        <v>180</v>
      </c>
      <c r="CN2793" s="5"/>
      <c r="CO2793" s="33">
        <v>0.39</v>
      </c>
      <c r="CP2793" s="33" t="s">
        <v>181</v>
      </c>
      <c r="CQ2793" s="50" t="str">
        <f t="shared" si="7"/>
        <v>08/01/1955</v>
      </c>
      <c r="CR2793" s="33" t="s">
        <v>243</v>
      </c>
      <c r="CS2793" s="33">
        <v>13.0</v>
      </c>
      <c r="CT2793" s="33">
        <v>5.0</v>
      </c>
      <c r="CU2793" s="33">
        <v>25.0</v>
      </c>
      <c r="CV2793" s="33">
        <v>1689.0</v>
      </c>
      <c r="CW2793" s="5"/>
      <c r="CX2793" s="5"/>
      <c r="CY2793" s="33">
        <v>-99.796587</v>
      </c>
      <c r="CZ2793" s="33">
        <v>21.156238</v>
      </c>
      <c r="DA2793" s="33">
        <v>4.4219266E9</v>
      </c>
      <c r="DB2793" s="33">
        <v>1.0</v>
      </c>
      <c r="DC2793" s="33" t="s">
        <v>16882</v>
      </c>
      <c r="DD2793" s="33">
        <v>2023.0</v>
      </c>
      <c r="DE2793" s="33" t="s">
        <v>184</v>
      </c>
      <c r="DF2793" s="33"/>
      <c r="DG2793" s="33" t="s">
        <v>185</v>
      </c>
      <c r="DH2793" s="33" t="s">
        <v>186</v>
      </c>
      <c r="DI2793" s="5"/>
      <c r="DJ2793" s="5"/>
    </row>
    <row r="2794">
      <c r="A2794" s="33" t="s">
        <v>17154</v>
      </c>
      <c r="B2794" s="34">
        <v>44956.0</v>
      </c>
      <c r="C2794" s="35" t="s">
        <v>137</v>
      </c>
      <c r="D2794" s="35" t="s">
        <v>139</v>
      </c>
      <c r="E2794" s="35" t="s">
        <v>142</v>
      </c>
      <c r="F2794" s="36" t="s">
        <v>144</v>
      </c>
      <c r="G2794" s="33" t="s">
        <v>17155</v>
      </c>
      <c r="H2794" s="33" t="s">
        <v>246</v>
      </c>
      <c r="I2794" s="33" t="s">
        <v>255</v>
      </c>
      <c r="J2794" s="33" t="s">
        <v>845</v>
      </c>
      <c r="K2794" s="35" t="s">
        <v>150</v>
      </c>
      <c r="L2794" s="33" t="s">
        <v>151</v>
      </c>
      <c r="M2794" s="5"/>
      <c r="N2794" s="33" t="s">
        <v>16918</v>
      </c>
      <c r="O2794" s="5"/>
      <c r="P2794" s="35" t="s">
        <v>236</v>
      </c>
      <c r="Q2794" s="35" t="s">
        <v>16918</v>
      </c>
      <c r="R2794" s="33">
        <v>76483.0</v>
      </c>
      <c r="S2794" s="37"/>
      <c r="T2794" s="33"/>
      <c r="U2794" s="33">
        <v>0.79</v>
      </c>
      <c r="V2794" s="33" t="s">
        <v>154</v>
      </c>
      <c r="W2794" s="33"/>
      <c r="X2794" s="33"/>
      <c r="Y2794" s="5"/>
      <c r="Z2794" s="5"/>
      <c r="AA2794" s="33">
        <v>1.0</v>
      </c>
      <c r="AB2794" s="33"/>
      <c r="AC2794" s="33">
        <v>1.0</v>
      </c>
      <c r="AD2794" s="5"/>
      <c r="AE2794" s="5"/>
      <c r="AF2794" s="5"/>
      <c r="AG2794" s="16"/>
      <c r="AH2794" s="38" t="str">
        <f t="shared" si="1"/>
        <v/>
      </c>
      <c r="AI2794" s="39">
        <f t="shared" si="2"/>
        <v>1</v>
      </c>
      <c r="AJ2794" s="37" t="str">
        <f t="shared" si="3"/>
        <v/>
      </c>
      <c r="AK2794" s="41" t="str">
        <f t="shared" si="4"/>
        <v/>
      </c>
      <c r="AL2794" s="35" t="s">
        <v>236</v>
      </c>
      <c r="AM2794" s="33" t="s">
        <v>16918</v>
      </c>
      <c r="AN2794" s="33" t="s">
        <v>16918</v>
      </c>
      <c r="AO2794" s="41"/>
      <c r="AP2794" s="33" t="s">
        <v>169</v>
      </c>
      <c r="AQ2794" s="33" t="s">
        <v>170</v>
      </c>
      <c r="AR2794" s="33">
        <v>150.0</v>
      </c>
      <c r="AS2794" s="42"/>
      <c r="AT2794" s="42"/>
      <c r="AU2794" s="42"/>
      <c r="AV2794" s="42"/>
      <c r="AW2794" s="42"/>
      <c r="AX2794" s="5"/>
      <c r="AY2794" s="33"/>
      <c r="AZ2794" s="33" t="s">
        <v>17156</v>
      </c>
      <c r="BA2794" s="5"/>
      <c r="BB2794" s="5"/>
      <c r="BC2794" s="5" t="s">
        <v>17157</v>
      </c>
      <c r="BD2794" s="33" t="s">
        <v>173</v>
      </c>
      <c r="BE2794" s="41"/>
      <c r="BF2794" s="35"/>
      <c r="BG2794" s="33" t="s">
        <v>169</v>
      </c>
      <c r="BH2794" s="5"/>
      <c r="BI2794" s="33">
        <v>150.0</v>
      </c>
      <c r="BJ2794" s="33" t="s">
        <v>170</v>
      </c>
      <c r="BK2794" s="5"/>
      <c r="BL2794" s="5">
        <f t="shared" si="5"/>
        <v>1997.25</v>
      </c>
      <c r="BM2794" s="5"/>
      <c r="BN2794" s="5"/>
      <c r="BO2794" s="42">
        <f t="shared" si="6"/>
        <v>1997.25</v>
      </c>
      <c r="BP2794" s="44"/>
      <c r="BQ2794" s="45"/>
      <c r="BR2794" s="47"/>
      <c r="BS2794" s="45"/>
      <c r="BT2794" s="37"/>
      <c r="BU2794" s="5"/>
      <c r="BV2794" s="38"/>
      <c r="BW2794" s="48"/>
      <c r="BX2794" s="44"/>
      <c r="BY2794" s="44"/>
      <c r="BZ2794" s="33" t="s">
        <v>131</v>
      </c>
      <c r="CA2794" s="5"/>
      <c r="CB2794" s="5"/>
      <c r="CC2794" s="33" t="s">
        <v>177</v>
      </c>
      <c r="CD2794" s="5"/>
      <c r="CE2794" s="5"/>
      <c r="CF2794" s="33" t="s">
        <v>178</v>
      </c>
      <c r="CG2794" s="33" t="s">
        <v>17158</v>
      </c>
      <c r="CH2794" s="5"/>
      <c r="CI2794" s="5"/>
      <c r="CJ2794" s="5"/>
      <c r="CK2794" s="33"/>
      <c r="CL2794" s="49">
        <v>44989.0</v>
      </c>
      <c r="CM2794" s="33" t="s">
        <v>180</v>
      </c>
      <c r="CN2794" s="5"/>
      <c r="CO2794" s="33">
        <v>0.79</v>
      </c>
      <c r="CP2794" s="33" t="s">
        <v>181</v>
      </c>
      <c r="CQ2794" s="50" t="str">
        <f t="shared" si="7"/>
        <v>16/07/1960</v>
      </c>
      <c r="CR2794" s="33" t="s">
        <v>182</v>
      </c>
      <c r="CS2794" s="33">
        <v>13.0</v>
      </c>
      <c r="CT2794" s="33">
        <v>5.0</v>
      </c>
      <c r="CU2794" s="33">
        <v>25.0</v>
      </c>
      <c r="CV2794" s="33">
        <v>1689.0</v>
      </c>
      <c r="CW2794" s="5"/>
      <c r="CX2794" s="5"/>
      <c r="CY2794" s="33">
        <v>-99.796587</v>
      </c>
      <c r="CZ2794" s="33">
        <v>21.156238</v>
      </c>
      <c r="DA2794" s="33">
        <v>4.4219266E9</v>
      </c>
      <c r="DB2794" s="33">
        <v>1.0</v>
      </c>
      <c r="DC2794" s="33" t="s">
        <v>16882</v>
      </c>
      <c r="DD2794" s="33">
        <v>2023.0</v>
      </c>
      <c r="DE2794" s="33" t="s">
        <v>184</v>
      </c>
      <c r="DF2794" s="33"/>
      <c r="DG2794" s="33" t="s">
        <v>185</v>
      </c>
      <c r="DH2794" s="33" t="s">
        <v>186</v>
      </c>
      <c r="DI2794" s="5"/>
      <c r="DJ2794" s="5"/>
    </row>
    <row r="2795">
      <c r="A2795" s="33" t="s">
        <v>17159</v>
      </c>
      <c r="B2795" s="34">
        <v>44956.0</v>
      </c>
      <c r="C2795" s="35" t="s">
        <v>137</v>
      </c>
      <c r="D2795" s="35" t="s">
        <v>139</v>
      </c>
      <c r="E2795" s="35" t="s">
        <v>142</v>
      </c>
      <c r="F2795" s="36" t="s">
        <v>144</v>
      </c>
      <c r="G2795" s="33" t="s">
        <v>17160</v>
      </c>
      <c r="H2795" s="33" t="s">
        <v>4580</v>
      </c>
      <c r="I2795" s="33" t="s">
        <v>255</v>
      </c>
      <c r="J2795" s="33" t="s">
        <v>546</v>
      </c>
      <c r="K2795" s="35" t="s">
        <v>150</v>
      </c>
      <c r="L2795" s="33" t="s">
        <v>151</v>
      </c>
      <c r="M2795" s="5"/>
      <c r="N2795" s="33" t="s">
        <v>16918</v>
      </c>
      <c r="O2795" s="5"/>
      <c r="P2795" s="35" t="s">
        <v>236</v>
      </c>
      <c r="Q2795" s="35" t="s">
        <v>16918</v>
      </c>
      <c r="R2795" s="33">
        <v>76480.0</v>
      </c>
      <c r="S2795" s="37"/>
      <c r="T2795" s="33"/>
      <c r="U2795" s="33">
        <v>0.33</v>
      </c>
      <c r="V2795" s="33" t="s">
        <v>154</v>
      </c>
      <c r="W2795" s="33"/>
      <c r="X2795" s="33"/>
      <c r="Y2795" s="5"/>
      <c r="Z2795" s="5"/>
      <c r="AA2795" s="33">
        <v>1.0</v>
      </c>
      <c r="AB2795" s="33"/>
      <c r="AC2795" s="33">
        <v>1.0</v>
      </c>
      <c r="AD2795" s="5"/>
      <c r="AE2795" s="5"/>
      <c r="AF2795" s="5"/>
      <c r="AG2795" s="16"/>
      <c r="AH2795" s="38" t="str">
        <f t="shared" si="1"/>
        <v/>
      </c>
      <c r="AI2795" s="39">
        <f t="shared" si="2"/>
        <v>1</v>
      </c>
      <c r="AJ2795" s="37" t="str">
        <f t="shared" si="3"/>
        <v/>
      </c>
      <c r="AK2795" s="41" t="str">
        <f t="shared" si="4"/>
        <v/>
      </c>
      <c r="AL2795" s="35" t="s">
        <v>236</v>
      </c>
      <c r="AM2795" s="33" t="s">
        <v>16918</v>
      </c>
      <c r="AN2795" s="33" t="s">
        <v>16918</v>
      </c>
      <c r="AO2795" s="41"/>
      <c r="AP2795" s="33" t="s">
        <v>169</v>
      </c>
      <c r="AQ2795" s="33" t="s">
        <v>170</v>
      </c>
      <c r="AR2795" s="33">
        <v>150.0</v>
      </c>
      <c r="AS2795" s="42"/>
      <c r="AT2795" s="42"/>
      <c r="AU2795" s="42"/>
      <c r="AV2795" s="42"/>
      <c r="AW2795" s="42"/>
      <c r="AX2795" s="5"/>
      <c r="AY2795" s="33"/>
      <c r="AZ2795" s="33" t="s">
        <v>17161</v>
      </c>
      <c r="BA2795" s="5"/>
      <c r="BB2795" s="5"/>
      <c r="BC2795" s="5" t="s">
        <v>17162</v>
      </c>
      <c r="BD2795" s="33" t="s">
        <v>173</v>
      </c>
      <c r="BE2795" s="41"/>
      <c r="BF2795" s="35"/>
      <c r="BG2795" s="33" t="s">
        <v>169</v>
      </c>
      <c r="BH2795" s="5"/>
      <c r="BI2795" s="33">
        <v>150.0</v>
      </c>
      <c r="BJ2795" s="33" t="s">
        <v>170</v>
      </c>
      <c r="BK2795" s="5"/>
      <c r="BL2795" s="5">
        <f t="shared" si="5"/>
        <v>1997.25</v>
      </c>
      <c r="BM2795" s="5"/>
      <c r="BN2795" s="5"/>
      <c r="BO2795" s="42">
        <f t="shared" si="6"/>
        <v>1997.25</v>
      </c>
      <c r="BP2795" s="44"/>
      <c r="BQ2795" s="45"/>
      <c r="BR2795" s="47"/>
      <c r="BS2795" s="45"/>
      <c r="BT2795" s="37"/>
      <c r="BU2795" s="5"/>
      <c r="BV2795" s="38"/>
      <c r="BW2795" s="48"/>
      <c r="BX2795" s="44"/>
      <c r="BY2795" s="44"/>
      <c r="BZ2795" s="33" t="s">
        <v>131</v>
      </c>
      <c r="CA2795" s="5"/>
      <c r="CB2795" s="5"/>
      <c r="CC2795" s="33" t="s">
        <v>177</v>
      </c>
      <c r="CD2795" s="5"/>
      <c r="CE2795" s="5"/>
      <c r="CF2795" s="33" t="s">
        <v>178</v>
      </c>
      <c r="CG2795" s="33" t="s">
        <v>17163</v>
      </c>
      <c r="CH2795" s="5"/>
      <c r="CI2795" s="5"/>
      <c r="CJ2795" s="5"/>
      <c r="CK2795" s="33"/>
      <c r="CL2795" s="49">
        <v>44989.0</v>
      </c>
      <c r="CM2795" s="33" t="s">
        <v>180</v>
      </c>
      <c r="CN2795" s="5"/>
      <c r="CO2795" s="33">
        <v>0.33</v>
      </c>
      <c r="CP2795" s="33" t="s">
        <v>181</v>
      </c>
      <c r="CQ2795" s="50" t="str">
        <f t="shared" si="7"/>
        <v>08/09/1942</v>
      </c>
      <c r="CR2795" s="33" t="s">
        <v>182</v>
      </c>
      <c r="CS2795" s="33">
        <v>13.0</v>
      </c>
      <c r="CT2795" s="33">
        <v>5.0</v>
      </c>
      <c r="CU2795" s="33">
        <v>25.0</v>
      </c>
      <c r="CV2795" s="33">
        <v>1689.0</v>
      </c>
      <c r="CW2795" s="5"/>
      <c r="CX2795" s="5"/>
      <c r="CY2795" s="33">
        <v>-99.796587</v>
      </c>
      <c r="CZ2795" s="33">
        <v>21.156238</v>
      </c>
      <c r="DA2795" s="33">
        <v>4.4219266E9</v>
      </c>
      <c r="DB2795" s="33">
        <v>1.0</v>
      </c>
      <c r="DC2795" s="33" t="s">
        <v>16882</v>
      </c>
      <c r="DD2795" s="33">
        <v>2023.0</v>
      </c>
      <c r="DE2795" s="33" t="s">
        <v>184</v>
      </c>
      <c r="DF2795" s="33"/>
      <c r="DG2795" s="33" t="s">
        <v>185</v>
      </c>
      <c r="DH2795" s="33" t="s">
        <v>186</v>
      </c>
      <c r="DI2795" s="5"/>
      <c r="DJ2795" s="5"/>
    </row>
    <row r="2796">
      <c r="A2796" s="33" t="s">
        <v>17164</v>
      </c>
      <c r="B2796" s="34">
        <v>44956.0</v>
      </c>
      <c r="C2796" s="35" t="s">
        <v>137</v>
      </c>
      <c r="D2796" s="35" t="s">
        <v>139</v>
      </c>
      <c r="E2796" s="35" t="s">
        <v>142</v>
      </c>
      <c r="F2796" s="36" t="s">
        <v>144</v>
      </c>
      <c r="G2796" s="33" t="s">
        <v>17165</v>
      </c>
      <c r="H2796" s="33" t="s">
        <v>5844</v>
      </c>
      <c r="I2796" s="33" t="s">
        <v>255</v>
      </c>
      <c r="J2796" s="33" t="s">
        <v>231</v>
      </c>
      <c r="K2796" s="35" t="s">
        <v>150</v>
      </c>
      <c r="L2796" s="33" t="s">
        <v>151</v>
      </c>
      <c r="M2796" s="5"/>
      <c r="N2796" s="33" t="s">
        <v>16918</v>
      </c>
      <c r="O2796" s="5"/>
      <c r="P2796" s="35" t="s">
        <v>236</v>
      </c>
      <c r="Q2796" s="35" t="s">
        <v>16918</v>
      </c>
      <c r="R2796" s="33">
        <v>76483.0</v>
      </c>
      <c r="S2796" s="37"/>
      <c r="T2796" s="33"/>
      <c r="U2796" s="33">
        <v>0.41</v>
      </c>
      <c r="V2796" s="33" t="s">
        <v>154</v>
      </c>
      <c r="W2796" s="33"/>
      <c r="X2796" s="33"/>
      <c r="Y2796" s="5"/>
      <c r="Z2796" s="5"/>
      <c r="AA2796" s="33">
        <v>1.0</v>
      </c>
      <c r="AB2796" s="33"/>
      <c r="AC2796" s="33">
        <v>1.0</v>
      </c>
      <c r="AD2796" s="5"/>
      <c r="AE2796" s="5"/>
      <c r="AF2796" s="5"/>
      <c r="AG2796" s="16"/>
      <c r="AH2796" s="38" t="str">
        <f t="shared" si="1"/>
        <v/>
      </c>
      <c r="AI2796" s="39">
        <f t="shared" si="2"/>
        <v>1</v>
      </c>
      <c r="AJ2796" s="37" t="str">
        <f t="shared" si="3"/>
        <v/>
      </c>
      <c r="AK2796" s="41" t="str">
        <f t="shared" si="4"/>
        <v/>
      </c>
      <c r="AL2796" s="35" t="s">
        <v>236</v>
      </c>
      <c r="AM2796" s="33" t="s">
        <v>16918</v>
      </c>
      <c r="AN2796" s="33" t="s">
        <v>16918</v>
      </c>
      <c r="AO2796" s="41"/>
      <c r="AP2796" s="33" t="s">
        <v>169</v>
      </c>
      <c r="AQ2796" s="33" t="s">
        <v>170</v>
      </c>
      <c r="AR2796" s="33">
        <v>150.0</v>
      </c>
      <c r="AS2796" s="42"/>
      <c r="AT2796" s="42"/>
      <c r="AU2796" s="42"/>
      <c r="AV2796" s="42"/>
      <c r="AW2796" s="42"/>
      <c r="AX2796" s="5"/>
      <c r="AY2796" s="33"/>
      <c r="AZ2796" s="33" t="s">
        <v>17166</v>
      </c>
      <c r="BA2796" s="5"/>
      <c r="BB2796" s="5"/>
      <c r="BC2796" s="5" t="s">
        <v>17167</v>
      </c>
      <c r="BD2796" s="33" t="s">
        <v>173</v>
      </c>
      <c r="BE2796" s="41"/>
      <c r="BF2796" s="35"/>
      <c r="BG2796" s="33" t="s">
        <v>169</v>
      </c>
      <c r="BH2796" s="5"/>
      <c r="BI2796" s="33">
        <v>150.0</v>
      </c>
      <c r="BJ2796" s="33" t="s">
        <v>170</v>
      </c>
      <c r="BK2796" s="5"/>
      <c r="BL2796" s="5">
        <f t="shared" si="5"/>
        <v>1997.25</v>
      </c>
      <c r="BM2796" s="5"/>
      <c r="BN2796" s="5"/>
      <c r="BO2796" s="42">
        <f t="shared" si="6"/>
        <v>1997.25</v>
      </c>
      <c r="BP2796" s="44"/>
      <c r="BQ2796" s="45"/>
      <c r="BR2796" s="47"/>
      <c r="BS2796" s="45"/>
      <c r="BT2796" s="37"/>
      <c r="BU2796" s="5"/>
      <c r="BV2796" s="38"/>
      <c r="BW2796" s="48"/>
      <c r="BX2796" s="44"/>
      <c r="BY2796" s="44"/>
      <c r="BZ2796" s="33" t="s">
        <v>131</v>
      </c>
      <c r="CA2796" s="5"/>
      <c r="CB2796" s="5"/>
      <c r="CC2796" s="33" t="s">
        <v>177</v>
      </c>
      <c r="CD2796" s="5"/>
      <c r="CE2796" s="5"/>
      <c r="CF2796" s="33" t="s">
        <v>178</v>
      </c>
      <c r="CG2796" s="33" t="s">
        <v>17168</v>
      </c>
      <c r="CH2796" s="5"/>
      <c r="CI2796" s="5"/>
      <c r="CJ2796" s="5"/>
      <c r="CK2796" s="33"/>
      <c r="CL2796" s="49">
        <v>44989.0</v>
      </c>
      <c r="CM2796" s="33" t="s">
        <v>180</v>
      </c>
      <c r="CN2796" s="5"/>
      <c r="CO2796" s="33">
        <v>0.41</v>
      </c>
      <c r="CP2796" s="33" t="s">
        <v>181</v>
      </c>
      <c r="CQ2796" s="50" t="str">
        <f t="shared" si="7"/>
        <v>28/02/1965</v>
      </c>
      <c r="CR2796" s="33" t="s">
        <v>182</v>
      </c>
      <c r="CS2796" s="33">
        <v>13.0</v>
      </c>
      <c r="CT2796" s="33">
        <v>5.0</v>
      </c>
      <c r="CU2796" s="33">
        <v>25.0</v>
      </c>
      <c r="CV2796" s="33">
        <v>1689.0</v>
      </c>
      <c r="CW2796" s="5"/>
      <c r="CX2796" s="5"/>
      <c r="CY2796" s="33">
        <v>-99.796587</v>
      </c>
      <c r="CZ2796" s="33">
        <v>21.156238</v>
      </c>
      <c r="DA2796" s="33">
        <v>4.4219266E9</v>
      </c>
      <c r="DB2796" s="33">
        <v>1.0</v>
      </c>
      <c r="DC2796" s="33" t="s">
        <v>16882</v>
      </c>
      <c r="DD2796" s="33">
        <v>2023.0</v>
      </c>
      <c r="DE2796" s="33" t="s">
        <v>184</v>
      </c>
      <c r="DF2796" s="33"/>
      <c r="DG2796" s="33" t="s">
        <v>185</v>
      </c>
      <c r="DH2796" s="33" t="s">
        <v>186</v>
      </c>
      <c r="DI2796" s="5"/>
      <c r="DJ2796" s="5"/>
    </row>
    <row r="2797">
      <c r="A2797" s="33" t="s">
        <v>17169</v>
      </c>
      <c r="B2797" s="34">
        <v>44952.0</v>
      </c>
      <c r="C2797" s="35" t="s">
        <v>137</v>
      </c>
      <c r="D2797" s="35" t="s">
        <v>139</v>
      </c>
      <c r="E2797" s="35" t="s">
        <v>142</v>
      </c>
      <c r="F2797" s="36" t="s">
        <v>144</v>
      </c>
      <c r="G2797" s="33" t="s">
        <v>17170</v>
      </c>
      <c r="H2797" s="33" t="s">
        <v>1566</v>
      </c>
      <c r="I2797" s="33" t="s">
        <v>11323</v>
      </c>
      <c r="J2797" s="33" t="s">
        <v>231</v>
      </c>
      <c r="K2797" s="35" t="s">
        <v>150</v>
      </c>
      <c r="L2797" s="33" t="s">
        <v>10462</v>
      </c>
      <c r="M2797" s="5"/>
      <c r="N2797" s="33" t="s">
        <v>17171</v>
      </c>
      <c r="O2797" s="5"/>
      <c r="P2797" s="35" t="s">
        <v>236</v>
      </c>
      <c r="Q2797" s="35" t="s">
        <v>17171</v>
      </c>
      <c r="R2797" s="33">
        <v>76485.0</v>
      </c>
      <c r="S2797" s="37"/>
      <c r="T2797" s="33"/>
      <c r="U2797" s="33">
        <v>1.08</v>
      </c>
      <c r="V2797" s="33" t="s">
        <v>154</v>
      </c>
      <c r="W2797" s="33"/>
      <c r="X2797" s="33"/>
      <c r="Y2797" s="5"/>
      <c r="Z2797" s="5"/>
      <c r="AA2797" s="33">
        <v>1.0</v>
      </c>
      <c r="AB2797" s="33"/>
      <c r="AC2797" s="33">
        <v>1.0</v>
      </c>
      <c r="AD2797" s="5"/>
      <c r="AE2797" s="5"/>
      <c r="AF2797" s="5"/>
      <c r="AG2797" s="16"/>
      <c r="AH2797" s="38" t="str">
        <f t="shared" si="1"/>
        <v/>
      </c>
      <c r="AI2797" s="39">
        <f t="shared" si="2"/>
        <v>1</v>
      </c>
      <c r="AJ2797" s="37" t="str">
        <f t="shared" si="3"/>
        <v/>
      </c>
      <c r="AK2797" s="41" t="str">
        <f t="shared" si="4"/>
        <v/>
      </c>
      <c r="AL2797" s="35" t="s">
        <v>236</v>
      </c>
      <c r="AM2797" s="33" t="s">
        <v>17172</v>
      </c>
      <c r="AN2797" s="33" t="s">
        <v>17173</v>
      </c>
      <c r="AO2797" s="41"/>
      <c r="AP2797" s="33" t="s">
        <v>169</v>
      </c>
      <c r="AQ2797" s="33" t="s">
        <v>170</v>
      </c>
      <c r="AR2797" s="33">
        <v>150.0</v>
      </c>
      <c r="AS2797" s="42"/>
      <c r="AT2797" s="42"/>
      <c r="AU2797" s="42"/>
      <c r="AV2797" s="42"/>
      <c r="AW2797" s="42"/>
      <c r="AX2797" s="5"/>
      <c r="AY2797" s="33"/>
      <c r="AZ2797" s="33" t="s">
        <v>17174</v>
      </c>
      <c r="BA2797" s="5"/>
      <c r="BB2797" s="5"/>
      <c r="BC2797" s="5" t="s">
        <v>17175</v>
      </c>
      <c r="BD2797" s="33" t="s">
        <v>173</v>
      </c>
      <c r="BE2797" s="41"/>
      <c r="BF2797" s="35"/>
      <c r="BG2797" s="33" t="s">
        <v>169</v>
      </c>
      <c r="BH2797" s="5"/>
      <c r="BI2797" s="33">
        <v>150.0</v>
      </c>
      <c r="BJ2797" s="33" t="s">
        <v>170</v>
      </c>
      <c r="BK2797" s="5"/>
      <c r="BL2797" s="5">
        <f t="shared" si="5"/>
        <v>1997.25</v>
      </c>
      <c r="BM2797" s="5"/>
      <c r="BN2797" s="5"/>
      <c r="BO2797" s="42">
        <f t="shared" si="6"/>
        <v>1997.25</v>
      </c>
      <c r="BP2797" s="44"/>
      <c r="BQ2797" s="45"/>
      <c r="BR2797" s="47"/>
      <c r="BS2797" s="45"/>
      <c r="BT2797" s="37"/>
      <c r="BU2797" s="5"/>
      <c r="BV2797" s="38"/>
      <c r="BW2797" s="48"/>
      <c r="BX2797" s="44"/>
      <c r="BY2797" s="44"/>
      <c r="BZ2797" s="33" t="s">
        <v>131</v>
      </c>
      <c r="CA2797" s="5"/>
      <c r="CB2797" s="5"/>
      <c r="CC2797" s="33" t="s">
        <v>177</v>
      </c>
      <c r="CD2797" s="5"/>
      <c r="CE2797" s="5"/>
      <c r="CF2797" s="33" t="s">
        <v>178</v>
      </c>
      <c r="CG2797" s="33" t="s">
        <v>17176</v>
      </c>
      <c r="CH2797" s="5"/>
      <c r="CI2797" s="5"/>
      <c r="CJ2797" s="5"/>
      <c r="CK2797" s="33"/>
      <c r="CL2797" s="49">
        <v>44989.0</v>
      </c>
      <c r="CM2797" s="33" t="s">
        <v>180</v>
      </c>
      <c r="CN2797" s="5"/>
      <c r="CO2797" s="33">
        <v>1.0</v>
      </c>
      <c r="CP2797" s="33" t="s">
        <v>181</v>
      </c>
      <c r="CQ2797" s="50" t="str">
        <f t="shared" si="7"/>
        <v>04/05/1943</v>
      </c>
      <c r="CR2797" s="33" t="s">
        <v>182</v>
      </c>
      <c r="CS2797" s="33">
        <v>13.0</v>
      </c>
      <c r="CT2797" s="33">
        <v>5.0</v>
      </c>
      <c r="CU2797" s="33">
        <v>25.0</v>
      </c>
      <c r="CV2797" s="33">
        <v>1597.0</v>
      </c>
      <c r="CW2797" s="5"/>
      <c r="CX2797" s="5"/>
      <c r="CY2797" s="33">
        <v>-99.846915</v>
      </c>
      <c r="CZ2797" s="33">
        <v>21.142896</v>
      </c>
      <c r="DA2797" s="33">
        <v>4.4219266E9</v>
      </c>
      <c r="DB2797" s="33">
        <v>1.0</v>
      </c>
      <c r="DC2797" s="33" t="s">
        <v>16882</v>
      </c>
      <c r="DD2797" s="33">
        <v>2023.0</v>
      </c>
      <c r="DE2797" s="33" t="s">
        <v>184</v>
      </c>
      <c r="DF2797" s="33"/>
      <c r="DG2797" s="33" t="s">
        <v>185</v>
      </c>
      <c r="DH2797" s="33" t="s">
        <v>186</v>
      </c>
      <c r="DI2797" s="5"/>
      <c r="DJ2797" s="5"/>
    </row>
    <row r="2798">
      <c r="A2798" s="33" t="s">
        <v>17177</v>
      </c>
      <c r="B2798" s="34">
        <v>44956.0</v>
      </c>
      <c r="C2798" s="35" t="s">
        <v>137</v>
      </c>
      <c r="D2798" s="35" t="s">
        <v>139</v>
      </c>
      <c r="E2798" s="35" t="s">
        <v>142</v>
      </c>
      <c r="F2798" s="36" t="s">
        <v>144</v>
      </c>
      <c r="G2798" s="33" t="s">
        <v>17178</v>
      </c>
      <c r="H2798" s="33" t="s">
        <v>1648</v>
      </c>
      <c r="I2798" s="33" t="s">
        <v>605</v>
      </c>
      <c r="J2798" s="33" t="s">
        <v>605</v>
      </c>
      <c r="K2798" s="35" t="s">
        <v>150</v>
      </c>
      <c r="L2798" s="33" t="s">
        <v>151</v>
      </c>
      <c r="M2798" s="5"/>
      <c r="N2798" s="33" t="s">
        <v>17171</v>
      </c>
      <c r="O2798" s="5"/>
      <c r="P2798" s="35" t="s">
        <v>236</v>
      </c>
      <c r="Q2798" s="35" t="s">
        <v>17171</v>
      </c>
      <c r="R2798" s="33">
        <v>76485.0</v>
      </c>
      <c r="S2798" s="37"/>
      <c r="T2798" s="33"/>
      <c r="U2798" s="33">
        <v>0.27</v>
      </c>
      <c r="V2798" s="33" t="s">
        <v>154</v>
      </c>
      <c r="W2798" s="33"/>
      <c r="X2798" s="33"/>
      <c r="Y2798" s="5"/>
      <c r="Z2798" s="5"/>
      <c r="AA2798" s="33">
        <v>1.0</v>
      </c>
      <c r="AB2798" s="33"/>
      <c r="AC2798" s="33">
        <v>1.0</v>
      </c>
      <c r="AD2798" s="5"/>
      <c r="AE2798" s="5"/>
      <c r="AF2798" s="5"/>
      <c r="AG2798" s="16"/>
      <c r="AH2798" s="38" t="str">
        <f t="shared" si="1"/>
        <v/>
      </c>
      <c r="AI2798" s="39">
        <f t="shared" si="2"/>
        <v>1</v>
      </c>
      <c r="AJ2798" s="37" t="str">
        <f t="shared" si="3"/>
        <v/>
      </c>
      <c r="AK2798" s="41" t="str">
        <f t="shared" si="4"/>
        <v/>
      </c>
      <c r="AL2798" s="35" t="s">
        <v>236</v>
      </c>
      <c r="AM2798" s="33" t="s">
        <v>17172</v>
      </c>
      <c r="AN2798" s="33" t="s">
        <v>17179</v>
      </c>
      <c r="AO2798" s="41"/>
      <c r="AP2798" s="33" t="s">
        <v>169</v>
      </c>
      <c r="AQ2798" s="33" t="s">
        <v>170</v>
      </c>
      <c r="AR2798" s="33">
        <v>150.0</v>
      </c>
      <c r="AS2798" s="42"/>
      <c r="AT2798" s="42"/>
      <c r="AU2798" s="42"/>
      <c r="AV2798" s="42"/>
      <c r="AW2798" s="42"/>
      <c r="AX2798" s="5"/>
      <c r="AY2798" s="33"/>
      <c r="AZ2798" s="33" t="s">
        <v>17180</v>
      </c>
      <c r="BA2798" s="5"/>
      <c r="BB2798" s="5"/>
      <c r="BC2798" s="5" t="s">
        <v>17181</v>
      </c>
      <c r="BD2798" s="33" t="s">
        <v>173</v>
      </c>
      <c r="BE2798" s="41"/>
      <c r="BF2798" s="35"/>
      <c r="BG2798" s="33" t="s">
        <v>169</v>
      </c>
      <c r="BH2798" s="5"/>
      <c r="BI2798" s="33">
        <v>150.0</v>
      </c>
      <c r="BJ2798" s="33" t="s">
        <v>170</v>
      </c>
      <c r="BK2798" s="5"/>
      <c r="BL2798" s="5">
        <f t="shared" si="5"/>
        <v>1997.25</v>
      </c>
      <c r="BM2798" s="5"/>
      <c r="BN2798" s="5"/>
      <c r="BO2798" s="42">
        <f t="shared" si="6"/>
        <v>1997.25</v>
      </c>
      <c r="BP2798" s="44"/>
      <c r="BQ2798" s="45"/>
      <c r="BR2798" s="47"/>
      <c r="BS2798" s="45"/>
      <c r="BT2798" s="37"/>
      <c r="BU2798" s="5"/>
      <c r="BV2798" s="38"/>
      <c r="BW2798" s="48"/>
      <c r="BX2798" s="44"/>
      <c r="BY2798" s="44"/>
      <c r="BZ2798" s="33" t="s">
        <v>131</v>
      </c>
      <c r="CA2798" s="5"/>
      <c r="CB2798" s="5"/>
      <c r="CC2798" s="33" t="s">
        <v>177</v>
      </c>
      <c r="CD2798" s="5"/>
      <c r="CE2798" s="5"/>
      <c r="CF2798" s="33" t="s">
        <v>178</v>
      </c>
      <c r="CG2798" s="33" t="s">
        <v>17182</v>
      </c>
      <c r="CH2798" s="5"/>
      <c r="CI2798" s="5"/>
      <c r="CJ2798" s="5"/>
      <c r="CK2798" s="33"/>
      <c r="CL2798" s="49">
        <v>44989.0</v>
      </c>
      <c r="CM2798" s="33" t="s">
        <v>180</v>
      </c>
      <c r="CN2798" s="5"/>
      <c r="CO2798" s="33">
        <v>0.27</v>
      </c>
      <c r="CP2798" s="33" t="s">
        <v>181</v>
      </c>
      <c r="CQ2798" s="50" t="str">
        <f t="shared" si="7"/>
        <v>28/02/1959</v>
      </c>
      <c r="CR2798" s="33" t="s">
        <v>182</v>
      </c>
      <c r="CS2798" s="33">
        <v>13.0</v>
      </c>
      <c r="CT2798" s="33">
        <v>5.0</v>
      </c>
      <c r="CU2798" s="33">
        <v>25.0</v>
      </c>
      <c r="CV2798" s="33">
        <v>1597.0</v>
      </c>
      <c r="CW2798" s="5"/>
      <c r="CX2798" s="5"/>
      <c r="CY2798" s="33">
        <v>-99.846915</v>
      </c>
      <c r="CZ2798" s="33">
        <v>21.142896</v>
      </c>
      <c r="DA2798" s="33">
        <v>4.4219266E9</v>
      </c>
      <c r="DB2798" s="33">
        <v>1.0</v>
      </c>
      <c r="DC2798" s="33" t="s">
        <v>16882</v>
      </c>
      <c r="DD2798" s="33">
        <v>2023.0</v>
      </c>
      <c r="DE2798" s="33" t="s">
        <v>184</v>
      </c>
      <c r="DF2798" s="33"/>
      <c r="DG2798" s="33" t="s">
        <v>185</v>
      </c>
      <c r="DH2798" s="33" t="s">
        <v>186</v>
      </c>
      <c r="DI2798" s="5"/>
      <c r="DJ2798" s="5"/>
    </row>
    <row r="2799">
      <c r="A2799" s="33" t="s">
        <v>17183</v>
      </c>
      <c r="B2799" s="34">
        <v>44956.0</v>
      </c>
      <c r="C2799" s="35" t="s">
        <v>137</v>
      </c>
      <c r="D2799" s="35" t="s">
        <v>139</v>
      </c>
      <c r="E2799" s="35" t="s">
        <v>142</v>
      </c>
      <c r="F2799" s="36" t="s">
        <v>144</v>
      </c>
      <c r="G2799" s="33" t="s">
        <v>17184</v>
      </c>
      <c r="H2799" s="33" t="s">
        <v>2800</v>
      </c>
      <c r="I2799" s="33" t="s">
        <v>8473</v>
      </c>
      <c r="J2799" s="33" t="s">
        <v>1964</v>
      </c>
      <c r="K2799" s="35" t="s">
        <v>150</v>
      </c>
      <c r="L2799" s="33" t="s">
        <v>151</v>
      </c>
      <c r="M2799" s="5"/>
      <c r="N2799" s="33" t="s">
        <v>16918</v>
      </c>
      <c r="O2799" s="5"/>
      <c r="P2799" s="35" t="s">
        <v>236</v>
      </c>
      <c r="Q2799" s="35" t="s">
        <v>17185</v>
      </c>
      <c r="R2799" s="33">
        <v>76483.0</v>
      </c>
      <c r="S2799" s="37"/>
      <c r="T2799" s="33"/>
      <c r="U2799" s="33">
        <v>0.45</v>
      </c>
      <c r="V2799" s="33" t="s">
        <v>154</v>
      </c>
      <c r="W2799" s="33"/>
      <c r="X2799" s="33"/>
      <c r="Y2799" s="5"/>
      <c r="Z2799" s="5"/>
      <c r="AA2799" s="33">
        <v>1.0</v>
      </c>
      <c r="AB2799" s="33"/>
      <c r="AC2799" s="33">
        <v>1.0</v>
      </c>
      <c r="AD2799" s="5"/>
      <c r="AE2799" s="5"/>
      <c r="AF2799" s="5"/>
      <c r="AG2799" s="16"/>
      <c r="AH2799" s="38" t="str">
        <f t="shared" si="1"/>
        <v/>
      </c>
      <c r="AI2799" s="39">
        <f t="shared" si="2"/>
        <v>1</v>
      </c>
      <c r="AJ2799" s="37" t="str">
        <f t="shared" si="3"/>
        <v/>
      </c>
      <c r="AK2799" s="41" t="str">
        <f t="shared" si="4"/>
        <v/>
      </c>
      <c r="AL2799" s="35" t="s">
        <v>236</v>
      </c>
      <c r="AM2799" s="33" t="s">
        <v>16918</v>
      </c>
      <c r="AN2799" s="33" t="s">
        <v>16918</v>
      </c>
      <c r="AO2799" s="41"/>
      <c r="AP2799" s="33" t="s">
        <v>169</v>
      </c>
      <c r="AQ2799" s="33" t="s">
        <v>170</v>
      </c>
      <c r="AR2799" s="33">
        <v>150.0</v>
      </c>
      <c r="AS2799" s="42"/>
      <c r="AT2799" s="42"/>
      <c r="AU2799" s="42"/>
      <c r="AV2799" s="42"/>
      <c r="AW2799" s="42"/>
      <c r="AX2799" s="5"/>
      <c r="AY2799" s="33"/>
      <c r="AZ2799" s="33" t="s">
        <v>17186</v>
      </c>
      <c r="BA2799" s="5"/>
      <c r="BB2799" s="5"/>
      <c r="BC2799" s="5" t="s">
        <v>17187</v>
      </c>
      <c r="BD2799" s="33" t="s">
        <v>173</v>
      </c>
      <c r="BE2799" s="41"/>
      <c r="BF2799" s="35"/>
      <c r="BG2799" s="33" t="s">
        <v>169</v>
      </c>
      <c r="BH2799" s="5"/>
      <c r="BI2799" s="33">
        <v>150.0</v>
      </c>
      <c r="BJ2799" s="33" t="s">
        <v>170</v>
      </c>
      <c r="BK2799" s="5"/>
      <c r="BL2799" s="5">
        <f t="shared" si="5"/>
        <v>1997.25</v>
      </c>
      <c r="BM2799" s="5"/>
      <c r="BN2799" s="5"/>
      <c r="BO2799" s="42">
        <f t="shared" si="6"/>
        <v>1997.25</v>
      </c>
      <c r="BP2799" s="44"/>
      <c r="BQ2799" s="45"/>
      <c r="BR2799" s="47"/>
      <c r="BS2799" s="45"/>
      <c r="BT2799" s="37"/>
      <c r="BU2799" s="5"/>
      <c r="BV2799" s="38"/>
      <c r="BW2799" s="48"/>
      <c r="BX2799" s="44"/>
      <c r="BY2799" s="44"/>
      <c r="BZ2799" s="33" t="s">
        <v>131</v>
      </c>
      <c r="CA2799" s="5"/>
      <c r="CB2799" s="5"/>
      <c r="CC2799" s="33" t="s">
        <v>177</v>
      </c>
      <c r="CD2799" s="5"/>
      <c r="CE2799" s="5"/>
      <c r="CF2799" s="33" t="s">
        <v>178</v>
      </c>
      <c r="CG2799" s="33" t="s">
        <v>17188</v>
      </c>
      <c r="CH2799" s="5"/>
      <c r="CI2799" s="5"/>
      <c r="CJ2799" s="5"/>
      <c r="CK2799" s="33"/>
      <c r="CL2799" s="49">
        <v>44989.0</v>
      </c>
      <c r="CM2799" s="33" t="s">
        <v>180</v>
      </c>
      <c r="CN2799" s="5"/>
      <c r="CO2799" s="33">
        <v>0.45</v>
      </c>
      <c r="CP2799" s="33" t="s">
        <v>181</v>
      </c>
      <c r="CQ2799" s="50" t="str">
        <f t="shared" si="7"/>
        <v>16/08/1958</v>
      </c>
      <c r="CR2799" s="33" t="s">
        <v>182</v>
      </c>
      <c r="CS2799" s="33">
        <v>13.0</v>
      </c>
      <c r="CT2799" s="33">
        <v>5.0</v>
      </c>
      <c r="CU2799" s="33">
        <v>25.0</v>
      </c>
      <c r="CV2799" s="33">
        <v>1689.0</v>
      </c>
      <c r="CW2799" s="5"/>
      <c r="CX2799" s="5"/>
      <c r="CY2799" s="33">
        <v>-99.796587</v>
      </c>
      <c r="CZ2799" s="33">
        <v>21.156238</v>
      </c>
      <c r="DA2799" s="33">
        <v>4.4219266E9</v>
      </c>
      <c r="DB2799" s="33">
        <v>1.0</v>
      </c>
      <c r="DC2799" s="33" t="s">
        <v>16882</v>
      </c>
      <c r="DD2799" s="33">
        <v>2023.0</v>
      </c>
      <c r="DE2799" s="33" t="s">
        <v>184</v>
      </c>
      <c r="DF2799" s="33"/>
      <c r="DG2799" s="33" t="s">
        <v>185</v>
      </c>
      <c r="DH2799" s="33" t="s">
        <v>186</v>
      </c>
      <c r="DI2799" s="5"/>
      <c r="DJ2799" s="5"/>
    </row>
    <row r="2800">
      <c r="A2800" s="33" t="s">
        <v>17189</v>
      </c>
      <c r="B2800" s="34">
        <v>44952.0</v>
      </c>
      <c r="C2800" s="35" t="s">
        <v>137</v>
      </c>
      <c r="D2800" s="35" t="s">
        <v>139</v>
      </c>
      <c r="E2800" s="35" t="s">
        <v>142</v>
      </c>
      <c r="F2800" s="36" t="s">
        <v>144</v>
      </c>
      <c r="G2800" s="33" t="s">
        <v>17190</v>
      </c>
      <c r="H2800" s="33" t="s">
        <v>6577</v>
      </c>
      <c r="I2800" s="33" t="s">
        <v>358</v>
      </c>
      <c r="J2800" s="33" t="s">
        <v>605</v>
      </c>
      <c r="K2800" s="35" t="s">
        <v>150</v>
      </c>
      <c r="L2800" s="33" t="s">
        <v>10462</v>
      </c>
      <c r="M2800" s="5"/>
      <c r="N2800" s="33" t="s">
        <v>17191</v>
      </c>
      <c r="O2800" s="5"/>
      <c r="P2800" s="35" t="s">
        <v>236</v>
      </c>
      <c r="Q2800" s="35" t="s">
        <v>17191</v>
      </c>
      <c r="R2800" s="33">
        <v>76486.0</v>
      </c>
      <c r="S2800" s="37"/>
      <c r="T2800" s="33"/>
      <c r="U2800" s="33">
        <v>1.11</v>
      </c>
      <c r="V2800" s="33" t="s">
        <v>154</v>
      </c>
      <c r="W2800" s="33"/>
      <c r="X2800" s="33"/>
      <c r="Y2800" s="5"/>
      <c r="Z2800" s="5"/>
      <c r="AA2800" s="33">
        <v>1.0</v>
      </c>
      <c r="AB2800" s="33"/>
      <c r="AC2800" s="33">
        <v>1.0</v>
      </c>
      <c r="AD2800" s="5"/>
      <c r="AE2800" s="5"/>
      <c r="AF2800" s="5"/>
      <c r="AG2800" s="16"/>
      <c r="AH2800" s="38" t="str">
        <f t="shared" si="1"/>
        <v/>
      </c>
      <c r="AI2800" s="39">
        <f t="shared" si="2"/>
        <v>1</v>
      </c>
      <c r="AJ2800" s="37" t="str">
        <f t="shared" si="3"/>
        <v/>
      </c>
      <c r="AK2800" s="41" t="str">
        <f t="shared" si="4"/>
        <v/>
      </c>
      <c r="AL2800" s="35" t="s">
        <v>236</v>
      </c>
      <c r="AM2800" s="33" t="s">
        <v>17172</v>
      </c>
      <c r="AN2800" s="33" t="s">
        <v>17173</v>
      </c>
      <c r="AO2800" s="41"/>
      <c r="AP2800" s="33" t="s">
        <v>169</v>
      </c>
      <c r="AQ2800" s="33" t="s">
        <v>170</v>
      </c>
      <c r="AR2800" s="33">
        <v>150.0</v>
      </c>
      <c r="AS2800" s="42"/>
      <c r="AT2800" s="42"/>
      <c r="AU2800" s="42"/>
      <c r="AV2800" s="42"/>
      <c r="AW2800" s="42"/>
      <c r="AX2800" s="5"/>
      <c r="AY2800" s="33"/>
      <c r="AZ2800" s="33" t="s">
        <v>17192</v>
      </c>
      <c r="BA2800" s="5"/>
      <c r="BB2800" s="5"/>
      <c r="BC2800" s="5" t="s">
        <v>17193</v>
      </c>
      <c r="BD2800" s="33" t="s">
        <v>173</v>
      </c>
      <c r="BE2800" s="41"/>
      <c r="BF2800" s="35"/>
      <c r="BG2800" s="33" t="s">
        <v>169</v>
      </c>
      <c r="BH2800" s="5"/>
      <c r="BI2800" s="33">
        <v>150.0</v>
      </c>
      <c r="BJ2800" s="33" t="s">
        <v>170</v>
      </c>
      <c r="BK2800" s="5"/>
      <c r="BL2800" s="5">
        <f t="shared" si="5"/>
        <v>1997.25</v>
      </c>
      <c r="BM2800" s="5"/>
      <c r="BN2800" s="5"/>
      <c r="BO2800" s="42">
        <f t="shared" si="6"/>
        <v>1997.25</v>
      </c>
      <c r="BP2800" s="44"/>
      <c r="BQ2800" s="45"/>
      <c r="BR2800" s="47"/>
      <c r="BS2800" s="45"/>
      <c r="BT2800" s="37"/>
      <c r="BU2800" s="5"/>
      <c r="BV2800" s="38"/>
      <c r="BW2800" s="48"/>
      <c r="BX2800" s="44"/>
      <c r="BY2800" s="44"/>
      <c r="BZ2800" s="33" t="s">
        <v>131</v>
      </c>
      <c r="CA2800" s="5"/>
      <c r="CB2800" s="5"/>
      <c r="CC2800" s="33" t="s">
        <v>177</v>
      </c>
      <c r="CD2800" s="5"/>
      <c r="CE2800" s="5"/>
      <c r="CF2800" s="33" t="s">
        <v>178</v>
      </c>
      <c r="CG2800" s="33" t="s">
        <v>17194</v>
      </c>
      <c r="CH2800" s="5"/>
      <c r="CI2800" s="5"/>
      <c r="CJ2800" s="5"/>
      <c r="CK2800" s="33"/>
      <c r="CL2800" s="49">
        <v>44989.0</v>
      </c>
      <c r="CM2800" s="33" t="s">
        <v>180</v>
      </c>
      <c r="CN2800" s="5"/>
      <c r="CO2800" s="33">
        <v>1.0</v>
      </c>
      <c r="CP2800" s="33" t="s">
        <v>181</v>
      </c>
      <c r="CQ2800" s="50" t="str">
        <f t="shared" si="7"/>
        <v>08/12/1948</v>
      </c>
      <c r="CR2800" s="33" t="s">
        <v>182</v>
      </c>
      <c r="CS2800" s="33">
        <v>13.0</v>
      </c>
      <c r="CT2800" s="33">
        <v>5.0</v>
      </c>
      <c r="CU2800" s="33">
        <v>25.0</v>
      </c>
      <c r="CV2800" s="33">
        <v>1718.0</v>
      </c>
      <c r="CW2800" s="5"/>
      <c r="CX2800" s="5"/>
      <c r="CY2800" s="33">
        <v>-99.914832</v>
      </c>
      <c r="CZ2800" s="33">
        <v>21.11427</v>
      </c>
      <c r="DA2800" s="33">
        <v>4.4219266E9</v>
      </c>
      <c r="DB2800" s="33">
        <v>1.0</v>
      </c>
      <c r="DC2800" s="33" t="s">
        <v>16882</v>
      </c>
      <c r="DD2800" s="33">
        <v>2023.0</v>
      </c>
      <c r="DE2800" s="33" t="s">
        <v>184</v>
      </c>
      <c r="DF2800" s="33"/>
      <c r="DG2800" s="33" t="s">
        <v>185</v>
      </c>
      <c r="DH2800" s="33" t="s">
        <v>186</v>
      </c>
      <c r="DI2800" s="5"/>
      <c r="DJ2800" s="5"/>
    </row>
    <row r="2801">
      <c r="A2801" s="33" t="s">
        <v>17195</v>
      </c>
      <c r="B2801" s="34">
        <v>44952.0</v>
      </c>
      <c r="C2801" s="35" t="s">
        <v>137</v>
      </c>
      <c r="D2801" s="35" t="s">
        <v>139</v>
      </c>
      <c r="E2801" s="35" t="s">
        <v>142</v>
      </c>
      <c r="F2801" s="36" t="s">
        <v>144</v>
      </c>
      <c r="G2801" s="33" t="s">
        <v>17196</v>
      </c>
      <c r="H2801" s="33" t="s">
        <v>515</v>
      </c>
      <c r="I2801" s="33" t="s">
        <v>11287</v>
      </c>
      <c r="J2801" s="33" t="s">
        <v>254</v>
      </c>
      <c r="K2801" s="35" t="s">
        <v>150</v>
      </c>
      <c r="L2801" s="33" t="s">
        <v>10462</v>
      </c>
      <c r="M2801" s="5"/>
      <c r="N2801" s="33" t="s">
        <v>17191</v>
      </c>
      <c r="O2801" s="5"/>
      <c r="P2801" s="35" t="s">
        <v>236</v>
      </c>
      <c r="Q2801" s="35" t="s">
        <v>17191</v>
      </c>
      <c r="R2801" s="33">
        <v>76486.0</v>
      </c>
      <c r="S2801" s="37"/>
      <c r="T2801" s="33"/>
      <c r="U2801" s="33">
        <v>3.19</v>
      </c>
      <c r="V2801" s="33" t="s">
        <v>154</v>
      </c>
      <c r="W2801" s="33"/>
      <c r="X2801" s="33"/>
      <c r="Y2801" s="5"/>
      <c r="Z2801" s="5"/>
      <c r="AA2801" s="33">
        <v>1.0</v>
      </c>
      <c r="AB2801" s="33"/>
      <c r="AC2801" s="33">
        <v>1.0</v>
      </c>
      <c r="AD2801" s="5"/>
      <c r="AE2801" s="5"/>
      <c r="AF2801" s="5"/>
      <c r="AG2801" s="16"/>
      <c r="AH2801" s="38" t="str">
        <f t="shared" si="1"/>
        <v/>
      </c>
      <c r="AI2801" s="39" t="str">
        <f t="shared" si="2"/>
        <v/>
      </c>
      <c r="AJ2801" s="37" t="str">
        <f t="shared" si="3"/>
        <v/>
      </c>
      <c r="AK2801" s="41" t="str">
        <f t="shared" si="4"/>
        <v/>
      </c>
      <c r="AL2801" s="35" t="s">
        <v>236</v>
      </c>
      <c r="AM2801" s="33" t="s">
        <v>17172</v>
      </c>
      <c r="AN2801" s="33" t="s">
        <v>17173</v>
      </c>
      <c r="AO2801" s="41"/>
      <c r="AP2801" s="33" t="s">
        <v>169</v>
      </c>
      <c r="AQ2801" s="33" t="s">
        <v>170</v>
      </c>
      <c r="AR2801" s="33">
        <v>450.0</v>
      </c>
      <c r="AS2801" s="42"/>
      <c r="AT2801" s="42"/>
      <c r="AU2801" s="42"/>
      <c r="AV2801" s="42"/>
      <c r="AW2801" s="42"/>
      <c r="AX2801" s="5"/>
      <c r="AY2801" s="33"/>
      <c r="AZ2801" s="33" t="s">
        <v>17197</v>
      </c>
      <c r="BA2801" s="5"/>
      <c r="BB2801" s="5"/>
      <c r="BC2801" s="5" t="s">
        <v>17198</v>
      </c>
      <c r="BD2801" s="33" t="s">
        <v>173</v>
      </c>
      <c r="BE2801" s="41"/>
      <c r="BF2801" s="35"/>
      <c r="BG2801" s="33" t="s">
        <v>169</v>
      </c>
      <c r="BH2801" s="5"/>
      <c r="BI2801" s="33">
        <v>450.0</v>
      </c>
      <c r="BJ2801" s="33" t="s">
        <v>170</v>
      </c>
      <c r="BK2801" s="5"/>
      <c r="BL2801" s="5">
        <f t="shared" si="5"/>
        <v>5991.75</v>
      </c>
      <c r="BM2801" s="5"/>
      <c r="BN2801" s="5"/>
      <c r="BO2801" s="42">
        <f t="shared" si="6"/>
        <v>5991.75</v>
      </c>
      <c r="BP2801" s="44"/>
      <c r="BQ2801" s="45"/>
      <c r="BR2801" s="47"/>
      <c r="BS2801" s="45"/>
      <c r="BT2801" s="37"/>
      <c r="BU2801" s="5"/>
      <c r="BV2801" s="38"/>
      <c r="BW2801" s="48"/>
      <c r="BX2801" s="44"/>
      <c r="BY2801" s="44"/>
      <c r="BZ2801" s="33" t="s">
        <v>131</v>
      </c>
      <c r="CA2801" s="5"/>
      <c r="CB2801" s="5"/>
      <c r="CC2801" s="33" t="s">
        <v>177</v>
      </c>
      <c r="CD2801" s="5"/>
      <c r="CE2801" s="5"/>
      <c r="CF2801" s="33" t="s">
        <v>178</v>
      </c>
      <c r="CG2801" s="33" t="s">
        <v>17199</v>
      </c>
      <c r="CH2801" s="5"/>
      <c r="CI2801" s="5"/>
      <c r="CJ2801" s="5"/>
      <c r="CK2801" s="33"/>
      <c r="CL2801" s="49">
        <v>44989.0</v>
      </c>
      <c r="CM2801" s="33" t="s">
        <v>180</v>
      </c>
      <c r="CN2801" s="5"/>
      <c r="CO2801" s="33">
        <v>3.0</v>
      </c>
      <c r="CP2801" s="33" t="s">
        <v>181</v>
      </c>
      <c r="CQ2801" s="50" t="str">
        <f t="shared" si="7"/>
        <v>25/07/1993</v>
      </c>
      <c r="CR2801" s="33" t="s">
        <v>182</v>
      </c>
      <c r="CS2801" s="33">
        <v>13.0</v>
      </c>
      <c r="CT2801" s="33">
        <v>5.0</v>
      </c>
      <c r="CU2801" s="33">
        <v>25.0</v>
      </c>
      <c r="CV2801" s="33">
        <v>1718.0</v>
      </c>
      <c r="CW2801" s="5"/>
      <c r="CX2801" s="5"/>
      <c r="CY2801" s="33">
        <v>-99.914832</v>
      </c>
      <c r="CZ2801" s="33">
        <v>21.11427</v>
      </c>
      <c r="DA2801" s="33">
        <v>4.4219266E9</v>
      </c>
      <c r="DB2801" s="33">
        <v>1.0</v>
      </c>
      <c r="DC2801" s="33" t="s">
        <v>16882</v>
      </c>
      <c r="DD2801" s="33">
        <v>2023.0</v>
      </c>
      <c r="DE2801" s="33" t="s">
        <v>184</v>
      </c>
      <c r="DF2801" s="33"/>
      <c r="DG2801" s="33" t="s">
        <v>185</v>
      </c>
      <c r="DH2801" s="33" t="s">
        <v>186</v>
      </c>
      <c r="DI2801" s="5"/>
      <c r="DJ2801" s="5"/>
    </row>
    <row r="2802">
      <c r="A2802" s="33" t="s">
        <v>17200</v>
      </c>
      <c r="B2802" s="34">
        <v>44952.0</v>
      </c>
      <c r="C2802" s="35" t="s">
        <v>137</v>
      </c>
      <c r="D2802" s="35" t="s">
        <v>139</v>
      </c>
      <c r="E2802" s="35" t="s">
        <v>142</v>
      </c>
      <c r="F2802" s="36" t="s">
        <v>144</v>
      </c>
      <c r="G2802" s="33" t="s">
        <v>17201</v>
      </c>
      <c r="H2802" s="33" t="s">
        <v>17202</v>
      </c>
      <c r="I2802" s="33" t="s">
        <v>358</v>
      </c>
      <c r="J2802" s="33" t="s">
        <v>9443</v>
      </c>
      <c r="K2802" s="35" t="s">
        <v>150</v>
      </c>
      <c r="L2802" s="33" t="s">
        <v>10462</v>
      </c>
      <c r="M2802" s="5"/>
      <c r="N2802" s="33" t="s">
        <v>17203</v>
      </c>
      <c r="O2802" s="5"/>
      <c r="P2802" s="35" t="s">
        <v>236</v>
      </c>
      <c r="Q2802" s="35" t="s">
        <v>17203</v>
      </c>
      <c r="R2802" s="33">
        <v>76486.0</v>
      </c>
      <c r="S2802" s="37"/>
      <c r="T2802" s="33"/>
      <c r="U2802" s="33">
        <v>2.26</v>
      </c>
      <c r="V2802" s="33" t="s">
        <v>154</v>
      </c>
      <c r="W2802" s="33"/>
      <c r="X2802" s="33"/>
      <c r="Y2802" s="5"/>
      <c r="Z2802" s="5"/>
      <c r="AA2802" s="33">
        <v>1.0</v>
      </c>
      <c r="AB2802" s="33">
        <v>1.0</v>
      </c>
      <c r="AC2802" s="33"/>
      <c r="AD2802" s="5"/>
      <c r="AE2802" s="5"/>
      <c r="AF2802" s="5"/>
      <c r="AG2802" s="16"/>
      <c r="AH2802" s="38">
        <f t="shared" si="1"/>
        <v>1</v>
      </c>
      <c r="AI2802" s="39" t="str">
        <f t="shared" si="2"/>
        <v/>
      </c>
      <c r="AJ2802" s="37" t="str">
        <f t="shared" si="3"/>
        <v/>
      </c>
      <c r="AK2802" s="41" t="str">
        <f t="shared" si="4"/>
        <v/>
      </c>
      <c r="AL2802" s="35" t="s">
        <v>236</v>
      </c>
      <c r="AM2802" s="33" t="s">
        <v>17204</v>
      </c>
      <c r="AN2802" s="33" t="s">
        <v>17204</v>
      </c>
      <c r="AO2802" s="41"/>
      <c r="AP2802" s="33" t="s">
        <v>169</v>
      </c>
      <c r="AQ2802" s="33" t="s">
        <v>170</v>
      </c>
      <c r="AR2802" s="33">
        <v>300.0</v>
      </c>
      <c r="AS2802" s="42"/>
      <c r="AT2802" s="42"/>
      <c r="AU2802" s="42"/>
      <c r="AV2802" s="42"/>
      <c r="AW2802" s="42"/>
      <c r="AX2802" s="5"/>
      <c r="AY2802" s="33"/>
      <c r="AZ2802" s="33" t="s">
        <v>17205</v>
      </c>
      <c r="BA2802" s="5"/>
      <c r="BB2802" s="5"/>
      <c r="BC2802" s="5" t="s">
        <v>17206</v>
      </c>
      <c r="BD2802" s="33" t="s">
        <v>173</v>
      </c>
      <c r="BE2802" s="41"/>
      <c r="BF2802" s="35"/>
      <c r="BG2802" s="33" t="s">
        <v>169</v>
      </c>
      <c r="BH2802" s="5"/>
      <c r="BI2802" s="33">
        <v>300.0</v>
      </c>
      <c r="BJ2802" s="33" t="s">
        <v>170</v>
      </c>
      <c r="BK2802" s="5"/>
      <c r="BL2802" s="5">
        <f t="shared" si="5"/>
        <v>3994.5</v>
      </c>
      <c r="BM2802" s="5"/>
      <c r="BN2802" s="5"/>
      <c r="BO2802" s="42">
        <f t="shared" si="6"/>
        <v>3994.5</v>
      </c>
      <c r="BP2802" s="44"/>
      <c r="BQ2802" s="45"/>
      <c r="BR2802" s="47"/>
      <c r="BS2802" s="45"/>
      <c r="BT2802" s="37"/>
      <c r="BU2802" s="5"/>
      <c r="BV2802" s="38"/>
      <c r="BW2802" s="48"/>
      <c r="BX2802" s="44"/>
      <c r="BY2802" s="44"/>
      <c r="BZ2802" s="33" t="s">
        <v>131</v>
      </c>
      <c r="CA2802" s="5"/>
      <c r="CB2802" s="5"/>
      <c r="CC2802" s="33" t="s">
        <v>177</v>
      </c>
      <c r="CD2802" s="5"/>
      <c r="CE2802" s="5"/>
      <c r="CF2802" s="33" t="s">
        <v>178</v>
      </c>
      <c r="CG2802" s="33" t="s">
        <v>17207</v>
      </c>
      <c r="CH2802" s="5"/>
      <c r="CI2802" s="5"/>
      <c r="CJ2802" s="5"/>
      <c r="CK2802" s="33"/>
      <c r="CL2802" s="49">
        <v>44989.0</v>
      </c>
      <c r="CM2802" s="33" t="s">
        <v>180</v>
      </c>
      <c r="CN2802" s="5"/>
      <c r="CO2802" s="33">
        <v>2.0</v>
      </c>
      <c r="CP2802" s="33" t="s">
        <v>181</v>
      </c>
      <c r="CQ2802" s="50" t="str">
        <f t="shared" si="7"/>
        <v>07/07/1959</v>
      </c>
      <c r="CR2802" s="33" t="s">
        <v>243</v>
      </c>
      <c r="CS2802" s="33">
        <v>13.0</v>
      </c>
      <c r="CT2802" s="33">
        <v>5.0</v>
      </c>
      <c r="CU2802" s="33">
        <v>25.0</v>
      </c>
      <c r="CV2802" s="33">
        <v>1718.0</v>
      </c>
      <c r="CW2802" s="5"/>
      <c r="CX2802" s="5"/>
      <c r="CY2802" s="33">
        <v>-99.914832</v>
      </c>
      <c r="CZ2802" s="33">
        <v>21.11427</v>
      </c>
      <c r="DA2802" s="33">
        <v>4.4219266E9</v>
      </c>
      <c r="DB2802" s="33">
        <v>1.0</v>
      </c>
      <c r="DC2802" s="33" t="s">
        <v>16882</v>
      </c>
      <c r="DD2802" s="33">
        <v>2023.0</v>
      </c>
      <c r="DE2802" s="33" t="s">
        <v>184</v>
      </c>
      <c r="DF2802" s="33"/>
      <c r="DG2802" s="33" t="s">
        <v>185</v>
      </c>
      <c r="DH2802" s="33" t="s">
        <v>186</v>
      </c>
      <c r="DI2802" s="5"/>
      <c r="DJ2802" s="5"/>
    </row>
    <row r="2803">
      <c r="A2803" s="33" t="s">
        <v>17208</v>
      </c>
      <c r="B2803" s="34">
        <v>44952.0</v>
      </c>
      <c r="C2803" s="35" t="s">
        <v>137</v>
      </c>
      <c r="D2803" s="35" t="s">
        <v>139</v>
      </c>
      <c r="E2803" s="35" t="s">
        <v>142</v>
      </c>
      <c r="F2803" s="36" t="s">
        <v>144</v>
      </c>
      <c r="G2803" s="33" t="s">
        <v>17209</v>
      </c>
      <c r="H2803" s="33" t="s">
        <v>3643</v>
      </c>
      <c r="I2803" s="33" t="s">
        <v>605</v>
      </c>
      <c r="J2803" s="33" t="s">
        <v>254</v>
      </c>
      <c r="K2803" s="35" t="s">
        <v>150</v>
      </c>
      <c r="L2803" s="33" t="s">
        <v>10462</v>
      </c>
      <c r="M2803" s="5"/>
      <c r="N2803" s="33" t="s">
        <v>17203</v>
      </c>
      <c r="O2803" s="5"/>
      <c r="P2803" s="35" t="s">
        <v>236</v>
      </c>
      <c r="Q2803" s="35" t="s">
        <v>17203</v>
      </c>
      <c r="R2803" s="33">
        <v>76470.0</v>
      </c>
      <c r="S2803" s="37"/>
      <c r="T2803" s="33"/>
      <c r="U2803" s="33">
        <v>3.98</v>
      </c>
      <c r="V2803" s="33" t="s">
        <v>154</v>
      </c>
      <c r="W2803" s="33"/>
      <c r="X2803" s="33"/>
      <c r="Y2803" s="5"/>
      <c r="Z2803" s="5"/>
      <c r="AA2803" s="33">
        <v>1.0</v>
      </c>
      <c r="AB2803" s="33"/>
      <c r="AC2803" s="33">
        <v>1.0</v>
      </c>
      <c r="AD2803" s="5"/>
      <c r="AE2803" s="5"/>
      <c r="AF2803" s="5"/>
      <c r="AG2803" s="16"/>
      <c r="AH2803" s="38" t="str">
        <f t="shared" si="1"/>
        <v/>
      </c>
      <c r="AI2803" s="39" t="str">
        <f t="shared" si="2"/>
        <v/>
      </c>
      <c r="AJ2803" s="37" t="str">
        <f t="shared" si="3"/>
        <v/>
      </c>
      <c r="AK2803" s="41" t="str">
        <f t="shared" si="4"/>
        <v/>
      </c>
      <c r="AL2803" s="35" t="s">
        <v>236</v>
      </c>
      <c r="AM2803" s="33" t="s">
        <v>17204</v>
      </c>
      <c r="AN2803" s="33" t="s">
        <v>17204</v>
      </c>
      <c r="AO2803" s="41"/>
      <c r="AP2803" s="33" t="s">
        <v>169</v>
      </c>
      <c r="AQ2803" s="33" t="s">
        <v>170</v>
      </c>
      <c r="AR2803" s="33">
        <v>450.0</v>
      </c>
      <c r="AS2803" s="42"/>
      <c r="AT2803" s="42"/>
      <c r="AU2803" s="42"/>
      <c r="AV2803" s="42"/>
      <c r="AW2803" s="42"/>
      <c r="AX2803" s="5"/>
      <c r="AY2803" s="33"/>
      <c r="AZ2803" s="33" t="s">
        <v>17210</v>
      </c>
      <c r="BA2803" s="5"/>
      <c r="BB2803" s="5"/>
      <c r="BC2803" s="5" t="s">
        <v>17211</v>
      </c>
      <c r="BD2803" s="33" t="s">
        <v>173</v>
      </c>
      <c r="BE2803" s="41"/>
      <c r="BF2803" s="35"/>
      <c r="BG2803" s="33" t="s">
        <v>169</v>
      </c>
      <c r="BH2803" s="5"/>
      <c r="BI2803" s="33">
        <v>450.0</v>
      </c>
      <c r="BJ2803" s="33" t="s">
        <v>170</v>
      </c>
      <c r="BK2803" s="5"/>
      <c r="BL2803" s="5">
        <f t="shared" si="5"/>
        <v>5991.75</v>
      </c>
      <c r="BM2803" s="5"/>
      <c r="BN2803" s="5"/>
      <c r="BO2803" s="42">
        <f t="shared" si="6"/>
        <v>5991.75</v>
      </c>
      <c r="BP2803" s="44"/>
      <c r="BQ2803" s="45"/>
      <c r="BR2803" s="47"/>
      <c r="BS2803" s="45"/>
      <c r="BT2803" s="37"/>
      <c r="BU2803" s="5"/>
      <c r="BV2803" s="38"/>
      <c r="BW2803" s="48"/>
      <c r="BX2803" s="44"/>
      <c r="BY2803" s="44"/>
      <c r="BZ2803" s="33" t="s">
        <v>131</v>
      </c>
      <c r="CA2803" s="5"/>
      <c r="CB2803" s="5"/>
      <c r="CC2803" s="33" t="s">
        <v>177</v>
      </c>
      <c r="CD2803" s="5"/>
      <c r="CE2803" s="5"/>
      <c r="CF2803" s="33" t="s">
        <v>178</v>
      </c>
      <c r="CG2803" s="33" t="s">
        <v>17212</v>
      </c>
      <c r="CH2803" s="5"/>
      <c r="CI2803" s="5"/>
      <c r="CJ2803" s="5"/>
      <c r="CK2803" s="33"/>
      <c r="CL2803" s="49">
        <v>44989.0</v>
      </c>
      <c r="CM2803" s="33" t="s">
        <v>180</v>
      </c>
      <c r="CN2803" s="5"/>
      <c r="CO2803" s="33">
        <v>3.0</v>
      </c>
      <c r="CP2803" s="33" t="s">
        <v>181</v>
      </c>
      <c r="CQ2803" s="50" t="str">
        <f t="shared" si="7"/>
        <v>11/05/1967</v>
      </c>
      <c r="CR2803" s="33" t="s">
        <v>182</v>
      </c>
      <c r="CS2803" s="33">
        <v>13.0</v>
      </c>
      <c r="CT2803" s="33">
        <v>5.0</v>
      </c>
      <c r="CU2803" s="33">
        <v>25.0</v>
      </c>
      <c r="CV2803" s="33">
        <v>1718.0</v>
      </c>
      <c r="CW2803" s="5"/>
      <c r="CX2803" s="5"/>
      <c r="CY2803" s="33">
        <v>-99.914832</v>
      </c>
      <c r="CZ2803" s="33">
        <v>21.11427</v>
      </c>
      <c r="DA2803" s="33">
        <v>4.4219266E9</v>
      </c>
      <c r="DB2803" s="33">
        <v>1.0</v>
      </c>
      <c r="DC2803" s="33" t="s">
        <v>16882</v>
      </c>
      <c r="DD2803" s="33">
        <v>2023.0</v>
      </c>
      <c r="DE2803" s="33" t="s">
        <v>184</v>
      </c>
      <c r="DF2803" s="33"/>
      <c r="DG2803" s="33" t="s">
        <v>185</v>
      </c>
      <c r="DH2803" s="33" t="s">
        <v>186</v>
      </c>
      <c r="DI2803" s="5"/>
      <c r="DJ2803" s="5"/>
    </row>
    <row r="2804">
      <c r="A2804" s="33" t="s">
        <v>17213</v>
      </c>
      <c r="B2804" s="34">
        <v>44952.0</v>
      </c>
      <c r="C2804" s="35" t="s">
        <v>137</v>
      </c>
      <c r="D2804" s="35" t="s">
        <v>139</v>
      </c>
      <c r="E2804" s="35" t="s">
        <v>142</v>
      </c>
      <c r="F2804" s="36" t="s">
        <v>144</v>
      </c>
      <c r="G2804" s="33" t="s">
        <v>17214</v>
      </c>
      <c r="H2804" s="33" t="s">
        <v>2414</v>
      </c>
      <c r="I2804" s="33" t="s">
        <v>1682</v>
      </c>
      <c r="J2804" s="33" t="s">
        <v>1580</v>
      </c>
      <c r="K2804" s="35" t="s">
        <v>150</v>
      </c>
      <c r="L2804" s="33" t="s">
        <v>10462</v>
      </c>
      <c r="M2804" s="5"/>
      <c r="N2804" s="33" t="s">
        <v>17203</v>
      </c>
      <c r="O2804" s="5"/>
      <c r="P2804" s="35" t="s">
        <v>236</v>
      </c>
      <c r="Q2804" s="35" t="s">
        <v>17203</v>
      </c>
      <c r="R2804" s="33">
        <v>76476.0</v>
      </c>
      <c r="S2804" s="37"/>
      <c r="T2804" s="33"/>
      <c r="U2804" s="33">
        <v>4.25</v>
      </c>
      <c r="V2804" s="33" t="s">
        <v>154</v>
      </c>
      <c r="W2804" s="33"/>
      <c r="X2804" s="33"/>
      <c r="Y2804" s="5"/>
      <c r="Z2804" s="5"/>
      <c r="AA2804" s="33">
        <v>1.0</v>
      </c>
      <c r="AB2804" s="33">
        <v>1.0</v>
      </c>
      <c r="AC2804" s="33"/>
      <c r="AD2804" s="5"/>
      <c r="AE2804" s="5"/>
      <c r="AF2804" s="5"/>
      <c r="AG2804" s="16"/>
      <c r="AH2804" s="38">
        <f t="shared" si="1"/>
        <v>1</v>
      </c>
      <c r="AI2804" s="39" t="str">
        <f t="shared" si="2"/>
        <v/>
      </c>
      <c r="AJ2804" s="37" t="str">
        <f t="shared" si="3"/>
        <v/>
      </c>
      <c r="AK2804" s="41" t="str">
        <f t="shared" si="4"/>
        <v/>
      </c>
      <c r="AL2804" s="35" t="s">
        <v>236</v>
      </c>
      <c r="AM2804" s="33" t="s">
        <v>17204</v>
      </c>
      <c r="AN2804" s="33" t="s">
        <v>17204</v>
      </c>
      <c r="AO2804" s="41"/>
      <c r="AP2804" s="33" t="s">
        <v>169</v>
      </c>
      <c r="AQ2804" s="33" t="s">
        <v>170</v>
      </c>
      <c r="AR2804" s="33">
        <v>450.0</v>
      </c>
      <c r="AS2804" s="42"/>
      <c r="AT2804" s="42"/>
      <c r="AU2804" s="42"/>
      <c r="AV2804" s="42"/>
      <c r="AW2804" s="42"/>
      <c r="AX2804" s="5"/>
      <c r="AY2804" s="33"/>
      <c r="AZ2804" s="33" t="s">
        <v>17215</v>
      </c>
      <c r="BA2804" s="5"/>
      <c r="BB2804" s="5"/>
      <c r="BC2804" s="5" t="s">
        <v>17216</v>
      </c>
      <c r="BD2804" s="33" t="s">
        <v>173</v>
      </c>
      <c r="BE2804" s="41"/>
      <c r="BF2804" s="35"/>
      <c r="BG2804" s="33" t="s">
        <v>169</v>
      </c>
      <c r="BH2804" s="5"/>
      <c r="BI2804" s="33">
        <v>450.0</v>
      </c>
      <c r="BJ2804" s="33" t="s">
        <v>170</v>
      </c>
      <c r="BK2804" s="5"/>
      <c r="BL2804" s="5">
        <f t="shared" si="5"/>
        <v>5991.75</v>
      </c>
      <c r="BM2804" s="5"/>
      <c r="BN2804" s="5"/>
      <c r="BO2804" s="42">
        <f t="shared" si="6"/>
        <v>5991.75</v>
      </c>
      <c r="BP2804" s="44"/>
      <c r="BQ2804" s="45"/>
      <c r="BR2804" s="47"/>
      <c r="BS2804" s="45"/>
      <c r="BT2804" s="37"/>
      <c r="BU2804" s="5"/>
      <c r="BV2804" s="38"/>
      <c r="BW2804" s="48"/>
      <c r="BX2804" s="44"/>
      <c r="BY2804" s="44"/>
      <c r="BZ2804" s="33" t="s">
        <v>131</v>
      </c>
      <c r="CA2804" s="5"/>
      <c r="CB2804" s="5"/>
      <c r="CC2804" s="33" t="s">
        <v>177</v>
      </c>
      <c r="CD2804" s="5"/>
      <c r="CE2804" s="5"/>
      <c r="CF2804" s="33" t="s">
        <v>178</v>
      </c>
      <c r="CG2804" s="33" t="s">
        <v>17217</v>
      </c>
      <c r="CH2804" s="5"/>
      <c r="CI2804" s="5"/>
      <c r="CJ2804" s="5"/>
      <c r="CK2804" s="33"/>
      <c r="CL2804" s="49">
        <v>44989.0</v>
      </c>
      <c r="CM2804" s="33" t="s">
        <v>180</v>
      </c>
      <c r="CN2804" s="5"/>
      <c r="CO2804" s="33">
        <v>3.0</v>
      </c>
      <c r="CP2804" s="33" t="s">
        <v>181</v>
      </c>
      <c r="CQ2804" s="50" t="str">
        <f t="shared" si="7"/>
        <v>11/03/1963</v>
      </c>
      <c r="CR2804" s="33" t="s">
        <v>243</v>
      </c>
      <c r="CS2804" s="33">
        <v>13.0</v>
      </c>
      <c r="CT2804" s="33">
        <v>5.0</v>
      </c>
      <c r="CU2804" s="33">
        <v>25.0</v>
      </c>
      <c r="CV2804" s="33">
        <v>1718.0</v>
      </c>
      <c r="CW2804" s="5"/>
      <c r="CX2804" s="5"/>
      <c r="CY2804" s="33">
        <v>-99.914832</v>
      </c>
      <c r="CZ2804" s="33">
        <v>21.11427</v>
      </c>
      <c r="DA2804" s="33">
        <v>4.4219266E9</v>
      </c>
      <c r="DB2804" s="33">
        <v>1.0</v>
      </c>
      <c r="DC2804" s="33" t="s">
        <v>16882</v>
      </c>
      <c r="DD2804" s="33">
        <v>2023.0</v>
      </c>
      <c r="DE2804" s="33" t="s">
        <v>184</v>
      </c>
      <c r="DF2804" s="33"/>
      <c r="DG2804" s="33" t="s">
        <v>185</v>
      </c>
      <c r="DH2804" s="33" t="s">
        <v>186</v>
      </c>
      <c r="DI2804" s="5"/>
      <c r="DJ2804" s="5"/>
    </row>
    <row r="2805">
      <c r="A2805" s="33" t="s">
        <v>17218</v>
      </c>
      <c r="B2805" s="34">
        <v>44952.0</v>
      </c>
      <c r="C2805" s="35" t="s">
        <v>137</v>
      </c>
      <c r="D2805" s="35" t="s">
        <v>139</v>
      </c>
      <c r="E2805" s="35" t="s">
        <v>142</v>
      </c>
      <c r="F2805" s="36" t="s">
        <v>144</v>
      </c>
      <c r="G2805" s="33" t="s">
        <v>17219</v>
      </c>
      <c r="H2805" s="33" t="s">
        <v>17220</v>
      </c>
      <c r="I2805" s="33" t="s">
        <v>17221</v>
      </c>
      <c r="J2805" s="33" t="s">
        <v>9443</v>
      </c>
      <c r="K2805" s="35" t="s">
        <v>150</v>
      </c>
      <c r="L2805" s="33" t="s">
        <v>10462</v>
      </c>
      <c r="M2805" s="5"/>
      <c r="N2805" s="33" t="s">
        <v>17203</v>
      </c>
      <c r="O2805" s="5"/>
      <c r="P2805" s="35" t="s">
        <v>236</v>
      </c>
      <c r="Q2805" s="35" t="s">
        <v>17203</v>
      </c>
      <c r="R2805" s="33">
        <v>76486.0</v>
      </c>
      <c r="S2805" s="37"/>
      <c r="T2805" s="33"/>
      <c r="U2805" s="33">
        <v>1.32</v>
      </c>
      <c r="V2805" s="33" t="s">
        <v>154</v>
      </c>
      <c r="W2805" s="33"/>
      <c r="X2805" s="33"/>
      <c r="Y2805" s="5"/>
      <c r="Z2805" s="5"/>
      <c r="AA2805" s="33">
        <v>1.0</v>
      </c>
      <c r="AB2805" s="33"/>
      <c r="AC2805" s="33">
        <v>1.0</v>
      </c>
      <c r="AD2805" s="5"/>
      <c r="AE2805" s="5"/>
      <c r="AF2805" s="5"/>
      <c r="AG2805" s="16"/>
      <c r="AH2805" s="38" t="str">
        <f t="shared" si="1"/>
        <v/>
      </c>
      <c r="AI2805" s="39">
        <f t="shared" si="2"/>
        <v>1</v>
      </c>
      <c r="AJ2805" s="37" t="str">
        <f t="shared" si="3"/>
        <v/>
      </c>
      <c r="AK2805" s="41" t="str">
        <f t="shared" si="4"/>
        <v/>
      </c>
      <c r="AL2805" s="35" t="s">
        <v>236</v>
      </c>
      <c r="AM2805" s="33" t="s">
        <v>17204</v>
      </c>
      <c r="AN2805" s="33" t="s">
        <v>17204</v>
      </c>
      <c r="AO2805" s="41"/>
      <c r="AP2805" s="33" t="s">
        <v>169</v>
      </c>
      <c r="AQ2805" s="33" t="s">
        <v>170</v>
      </c>
      <c r="AR2805" s="33">
        <v>150.0</v>
      </c>
      <c r="AS2805" s="42"/>
      <c r="AT2805" s="42"/>
      <c r="AU2805" s="42"/>
      <c r="AV2805" s="42"/>
      <c r="AW2805" s="42"/>
      <c r="AX2805" s="5"/>
      <c r="AY2805" s="33"/>
      <c r="AZ2805" s="33" t="s">
        <v>17222</v>
      </c>
      <c r="BA2805" s="5"/>
      <c r="BB2805" s="5"/>
      <c r="BC2805" s="5" t="s">
        <v>17223</v>
      </c>
      <c r="BD2805" s="33" t="s">
        <v>173</v>
      </c>
      <c r="BE2805" s="41"/>
      <c r="BF2805" s="35"/>
      <c r="BG2805" s="33" t="s">
        <v>169</v>
      </c>
      <c r="BH2805" s="5"/>
      <c r="BI2805" s="33">
        <v>150.0</v>
      </c>
      <c r="BJ2805" s="33" t="s">
        <v>170</v>
      </c>
      <c r="BK2805" s="5"/>
      <c r="BL2805" s="5">
        <f t="shared" si="5"/>
        <v>1997.25</v>
      </c>
      <c r="BM2805" s="5"/>
      <c r="BN2805" s="5"/>
      <c r="BO2805" s="42">
        <f t="shared" si="6"/>
        <v>1997.25</v>
      </c>
      <c r="BP2805" s="44"/>
      <c r="BQ2805" s="45"/>
      <c r="BR2805" s="47"/>
      <c r="BS2805" s="45"/>
      <c r="BT2805" s="37"/>
      <c r="BU2805" s="5"/>
      <c r="BV2805" s="38"/>
      <c r="BW2805" s="48"/>
      <c r="BX2805" s="44"/>
      <c r="BY2805" s="44"/>
      <c r="BZ2805" s="33" t="s">
        <v>131</v>
      </c>
      <c r="CA2805" s="5"/>
      <c r="CB2805" s="5"/>
      <c r="CC2805" s="33" t="s">
        <v>177</v>
      </c>
      <c r="CD2805" s="5"/>
      <c r="CE2805" s="5"/>
      <c r="CF2805" s="33" t="s">
        <v>178</v>
      </c>
      <c r="CG2805" s="33" t="s">
        <v>17224</v>
      </c>
      <c r="CH2805" s="5"/>
      <c r="CI2805" s="5"/>
      <c r="CJ2805" s="5"/>
      <c r="CK2805" s="33"/>
      <c r="CL2805" s="49">
        <v>44989.0</v>
      </c>
      <c r="CM2805" s="33" t="s">
        <v>180</v>
      </c>
      <c r="CN2805" s="5"/>
      <c r="CO2805" s="33">
        <v>1.0</v>
      </c>
      <c r="CP2805" s="33" t="s">
        <v>181</v>
      </c>
      <c r="CQ2805" s="50" t="str">
        <f t="shared" si="7"/>
        <v>17/02/1954</v>
      </c>
      <c r="CR2805" s="33" t="s">
        <v>182</v>
      </c>
      <c r="CS2805" s="33">
        <v>13.0</v>
      </c>
      <c r="CT2805" s="33">
        <v>5.0</v>
      </c>
      <c r="CU2805" s="33">
        <v>25.0</v>
      </c>
      <c r="CV2805" s="33">
        <v>1718.0</v>
      </c>
      <c r="CW2805" s="5"/>
      <c r="CX2805" s="5"/>
      <c r="CY2805" s="33">
        <v>-99.914832</v>
      </c>
      <c r="CZ2805" s="33">
        <v>21.11427</v>
      </c>
      <c r="DA2805" s="33">
        <v>4.4219266E9</v>
      </c>
      <c r="DB2805" s="33">
        <v>1.0</v>
      </c>
      <c r="DC2805" s="33" t="s">
        <v>16882</v>
      </c>
      <c r="DD2805" s="33">
        <v>2023.0</v>
      </c>
      <c r="DE2805" s="33" t="s">
        <v>184</v>
      </c>
      <c r="DF2805" s="33"/>
      <c r="DG2805" s="33" t="s">
        <v>185</v>
      </c>
      <c r="DH2805" s="33" t="s">
        <v>186</v>
      </c>
      <c r="DI2805" s="5"/>
      <c r="DJ2805" s="5"/>
    </row>
    <row r="2806">
      <c r="A2806" s="33" t="s">
        <v>17225</v>
      </c>
      <c r="B2806" s="34">
        <v>44956.0</v>
      </c>
      <c r="C2806" s="35" t="s">
        <v>137</v>
      </c>
      <c r="D2806" s="35" t="s">
        <v>139</v>
      </c>
      <c r="E2806" s="35" t="s">
        <v>142</v>
      </c>
      <c r="F2806" s="36" t="s">
        <v>144</v>
      </c>
      <c r="G2806" s="33" t="s">
        <v>17226</v>
      </c>
      <c r="H2806" s="33" t="s">
        <v>3664</v>
      </c>
      <c r="I2806" s="33" t="s">
        <v>11287</v>
      </c>
      <c r="J2806" s="33" t="s">
        <v>8704</v>
      </c>
      <c r="K2806" s="35" t="s">
        <v>150</v>
      </c>
      <c r="L2806" s="33" t="s">
        <v>151</v>
      </c>
      <c r="M2806" s="5"/>
      <c r="N2806" s="33" t="s">
        <v>17203</v>
      </c>
      <c r="O2806" s="5"/>
      <c r="P2806" s="35" t="s">
        <v>236</v>
      </c>
      <c r="Q2806" s="35" t="s">
        <v>17203</v>
      </c>
      <c r="R2806" s="33">
        <v>76486.0</v>
      </c>
      <c r="S2806" s="37"/>
      <c r="T2806" s="33"/>
      <c r="U2806" s="33">
        <v>0.56</v>
      </c>
      <c r="V2806" s="33" t="s">
        <v>154</v>
      </c>
      <c r="W2806" s="33"/>
      <c r="X2806" s="33"/>
      <c r="Y2806" s="5"/>
      <c r="Z2806" s="5"/>
      <c r="AA2806" s="33">
        <v>1.0</v>
      </c>
      <c r="AB2806" s="33">
        <v>1.0</v>
      </c>
      <c r="AC2806" s="33"/>
      <c r="AD2806" s="5"/>
      <c r="AE2806" s="5"/>
      <c r="AF2806" s="5"/>
      <c r="AG2806" s="16"/>
      <c r="AH2806" s="38">
        <f t="shared" si="1"/>
        <v>1</v>
      </c>
      <c r="AI2806" s="39" t="str">
        <f t="shared" si="2"/>
        <v/>
      </c>
      <c r="AJ2806" s="37" t="str">
        <f t="shared" si="3"/>
        <v/>
      </c>
      <c r="AK2806" s="41" t="str">
        <f t="shared" si="4"/>
        <v/>
      </c>
      <c r="AL2806" s="35" t="s">
        <v>236</v>
      </c>
      <c r="AM2806" s="33" t="s">
        <v>17172</v>
      </c>
      <c r="AN2806" s="33" t="s">
        <v>17179</v>
      </c>
      <c r="AO2806" s="41"/>
      <c r="AP2806" s="33" t="s">
        <v>169</v>
      </c>
      <c r="AQ2806" s="33" t="s">
        <v>170</v>
      </c>
      <c r="AR2806" s="33">
        <v>150.0</v>
      </c>
      <c r="AS2806" s="42"/>
      <c r="AT2806" s="42"/>
      <c r="AU2806" s="42"/>
      <c r="AV2806" s="42"/>
      <c r="AW2806" s="42"/>
      <c r="AX2806" s="5"/>
      <c r="AY2806" s="33"/>
      <c r="AZ2806" s="33" t="s">
        <v>17227</v>
      </c>
      <c r="BA2806" s="5"/>
      <c r="BB2806" s="5"/>
      <c r="BC2806" s="5" t="s">
        <v>17228</v>
      </c>
      <c r="BD2806" s="33" t="s">
        <v>173</v>
      </c>
      <c r="BE2806" s="41"/>
      <c r="BF2806" s="35"/>
      <c r="BG2806" s="33" t="s">
        <v>169</v>
      </c>
      <c r="BH2806" s="5"/>
      <c r="BI2806" s="33">
        <v>150.0</v>
      </c>
      <c r="BJ2806" s="33" t="s">
        <v>170</v>
      </c>
      <c r="BK2806" s="5"/>
      <c r="BL2806" s="5">
        <f t="shared" si="5"/>
        <v>1997.25</v>
      </c>
      <c r="BM2806" s="5"/>
      <c r="BN2806" s="5"/>
      <c r="BO2806" s="42">
        <f t="shared" si="6"/>
        <v>1997.25</v>
      </c>
      <c r="BP2806" s="44"/>
      <c r="BQ2806" s="45"/>
      <c r="BR2806" s="47"/>
      <c r="BS2806" s="45"/>
      <c r="BT2806" s="37"/>
      <c r="BU2806" s="5"/>
      <c r="BV2806" s="38"/>
      <c r="BW2806" s="48"/>
      <c r="BX2806" s="44"/>
      <c r="BY2806" s="44"/>
      <c r="BZ2806" s="33" t="s">
        <v>131</v>
      </c>
      <c r="CA2806" s="5"/>
      <c r="CB2806" s="5"/>
      <c r="CC2806" s="33" t="s">
        <v>177</v>
      </c>
      <c r="CD2806" s="5"/>
      <c r="CE2806" s="5"/>
      <c r="CF2806" s="33" t="s">
        <v>178</v>
      </c>
      <c r="CG2806" s="33" t="s">
        <v>17229</v>
      </c>
      <c r="CH2806" s="5"/>
      <c r="CI2806" s="5"/>
      <c r="CJ2806" s="5"/>
      <c r="CK2806" s="33"/>
      <c r="CL2806" s="49">
        <v>44989.0</v>
      </c>
      <c r="CM2806" s="33" t="s">
        <v>180</v>
      </c>
      <c r="CN2806" s="5"/>
      <c r="CO2806" s="33">
        <v>0.56</v>
      </c>
      <c r="CP2806" s="33" t="s">
        <v>181</v>
      </c>
      <c r="CQ2806" s="50" t="str">
        <f t="shared" si="7"/>
        <v>27/10/1953</v>
      </c>
      <c r="CR2806" s="33" t="s">
        <v>243</v>
      </c>
      <c r="CS2806" s="33">
        <v>13.0</v>
      </c>
      <c r="CT2806" s="33">
        <v>5.0</v>
      </c>
      <c r="CU2806" s="33">
        <v>25.0</v>
      </c>
      <c r="CV2806" s="33">
        <v>1718.0</v>
      </c>
      <c r="CW2806" s="5"/>
      <c r="CX2806" s="5"/>
      <c r="CY2806" s="33">
        <v>-99.914832</v>
      </c>
      <c r="CZ2806" s="33">
        <v>21.11427</v>
      </c>
      <c r="DA2806" s="33">
        <v>4.4219266E9</v>
      </c>
      <c r="DB2806" s="33">
        <v>1.0</v>
      </c>
      <c r="DC2806" s="33" t="s">
        <v>16882</v>
      </c>
      <c r="DD2806" s="33">
        <v>2023.0</v>
      </c>
      <c r="DE2806" s="33" t="s">
        <v>184</v>
      </c>
      <c r="DF2806" s="33"/>
      <c r="DG2806" s="33" t="s">
        <v>185</v>
      </c>
      <c r="DH2806" s="33" t="s">
        <v>186</v>
      </c>
      <c r="DI2806" s="5"/>
      <c r="DJ2806" s="5"/>
    </row>
    <row r="2807">
      <c r="A2807" s="33" t="s">
        <v>17230</v>
      </c>
      <c r="B2807" s="34">
        <v>44956.0</v>
      </c>
      <c r="C2807" s="35" t="s">
        <v>137</v>
      </c>
      <c r="D2807" s="35" t="s">
        <v>139</v>
      </c>
      <c r="E2807" s="35" t="s">
        <v>142</v>
      </c>
      <c r="F2807" s="36" t="s">
        <v>144</v>
      </c>
      <c r="G2807" s="33" t="s">
        <v>17231</v>
      </c>
      <c r="H2807" s="33" t="s">
        <v>17232</v>
      </c>
      <c r="I2807" s="33" t="s">
        <v>9443</v>
      </c>
      <c r="J2807" s="33" t="s">
        <v>358</v>
      </c>
      <c r="K2807" s="35" t="s">
        <v>150</v>
      </c>
      <c r="L2807" s="33" t="s">
        <v>151</v>
      </c>
      <c r="M2807" s="5"/>
      <c r="N2807" s="33" t="s">
        <v>17203</v>
      </c>
      <c r="O2807" s="5"/>
      <c r="P2807" s="35" t="s">
        <v>236</v>
      </c>
      <c r="Q2807" s="35" t="s">
        <v>17203</v>
      </c>
      <c r="R2807" s="33">
        <v>76486.0</v>
      </c>
      <c r="S2807" s="37"/>
      <c r="T2807" s="33"/>
      <c r="U2807" s="33">
        <v>0.58</v>
      </c>
      <c r="V2807" s="33" t="s">
        <v>154</v>
      </c>
      <c r="W2807" s="33"/>
      <c r="X2807" s="33"/>
      <c r="Y2807" s="5"/>
      <c r="Z2807" s="5"/>
      <c r="AA2807" s="33">
        <v>1.0</v>
      </c>
      <c r="AB2807" s="33"/>
      <c r="AC2807" s="33">
        <v>1.0</v>
      </c>
      <c r="AD2807" s="5"/>
      <c r="AE2807" s="5"/>
      <c r="AF2807" s="5"/>
      <c r="AG2807" s="16"/>
      <c r="AH2807" s="38" t="str">
        <f t="shared" si="1"/>
        <v/>
      </c>
      <c r="AI2807" s="39">
        <f t="shared" si="2"/>
        <v>1</v>
      </c>
      <c r="AJ2807" s="37" t="str">
        <f t="shared" si="3"/>
        <v/>
      </c>
      <c r="AK2807" s="41" t="str">
        <f t="shared" si="4"/>
        <v/>
      </c>
      <c r="AL2807" s="35" t="s">
        <v>236</v>
      </c>
      <c r="AM2807" s="33" t="s">
        <v>17172</v>
      </c>
      <c r="AN2807" s="33" t="s">
        <v>17179</v>
      </c>
      <c r="AO2807" s="41"/>
      <c r="AP2807" s="33" t="s">
        <v>169</v>
      </c>
      <c r="AQ2807" s="33" t="s">
        <v>170</v>
      </c>
      <c r="AR2807" s="33">
        <v>150.0</v>
      </c>
      <c r="AS2807" s="42"/>
      <c r="AT2807" s="42"/>
      <c r="AU2807" s="42"/>
      <c r="AV2807" s="42"/>
      <c r="AW2807" s="42"/>
      <c r="AX2807" s="5"/>
      <c r="AY2807" s="33"/>
      <c r="AZ2807" s="33" t="s">
        <v>17233</v>
      </c>
      <c r="BA2807" s="5"/>
      <c r="BB2807" s="5"/>
      <c r="BC2807" s="5" t="s">
        <v>17234</v>
      </c>
      <c r="BD2807" s="33" t="s">
        <v>173</v>
      </c>
      <c r="BE2807" s="41"/>
      <c r="BF2807" s="35"/>
      <c r="BG2807" s="33" t="s">
        <v>169</v>
      </c>
      <c r="BH2807" s="5"/>
      <c r="BI2807" s="33">
        <v>150.0</v>
      </c>
      <c r="BJ2807" s="33" t="s">
        <v>170</v>
      </c>
      <c r="BK2807" s="5"/>
      <c r="BL2807" s="5">
        <f t="shared" si="5"/>
        <v>1997.25</v>
      </c>
      <c r="BM2807" s="5"/>
      <c r="BN2807" s="5"/>
      <c r="BO2807" s="42">
        <f t="shared" si="6"/>
        <v>1997.25</v>
      </c>
      <c r="BP2807" s="44"/>
      <c r="BQ2807" s="45"/>
      <c r="BR2807" s="47"/>
      <c r="BS2807" s="45"/>
      <c r="BT2807" s="37"/>
      <c r="BU2807" s="5"/>
      <c r="BV2807" s="38"/>
      <c r="BW2807" s="48"/>
      <c r="BX2807" s="44"/>
      <c r="BY2807" s="44"/>
      <c r="BZ2807" s="33" t="s">
        <v>131</v>
      </c>
      <c r="CA2807" s="5"/>
      <c r="CB2807" s="5"/>
      <c r="CC2807" s="33" t="s">
        <v>177</v>
      </c>
      <c r="CD2807" s="5"/>
      <c r="CE2807" s="5"/>
      <c r="CF2807" s="33" t="s">
        <v>178</v>
      </c>
      <c r="CG2807" s="33" t="s">
        <v>17235</v>
      </c>
      <c r="CH2807" s="5"/>
      <c r="CI2807" s="5"/>
      <c r="CJ2807" s="5"/>
      <c r="CK2807" s="33"/>
      <c r="CL2807" s="49">
        <v>44989.0</v>
      </c>
      <c r="CM2807" s="33" t="s">
        <v>180</v>
      </c>
      <c r="CN2807" s="5"/>
      <c r="CO2807" s="33">
        <v>0.58</v>
      </c>
      <c r="CP2807" s="33" t="s">
        <v>181</v>
      </c>
      <c r="CQ2807" s="50" t="str">
        <f t="shared" si="7"/>
        <v>03/06/1956</v>
      </c>
      <c r="CR2807" s="33" t="s">
        <v>182</v>
      </c>
      <c r="CS2807" s="33">
        <v>13.0</v>
      </c>
      <c r="CT2807" s="33">
        <v>5.0</v>
      </c>
      <c r="CU2807" s="33">
        <v>25.0</v>
      </c>
      <c r="CV2807" s="33">
        <v>1718.0</v>
      </c>
      <c r="CW2807" s="5"/>
      <c r="CX2807" s="5"/>
      <c r="CY2807" s="33">
        <v>-99.914832</v>
      </c>
      <c r="CZ2807" s="33">
        <v>21.11427</v>
      </c>
      <c r="DA2807" s="33">
        <v>4.4219266E9</v>
      </c>
      <c r="DB2807" s="33">
        <v>1.0</v>
      </c>
      <c r="DC2807" s="33" t="s">
        <v>16882</v>
      </c>
      <c r="DD2807" s="33">
        <v>2023.0</v>
      </c>
      <c r="DE2807" s="33" t="s">
        <v>184</v>
      </c>
      <c r="DF2807" s="33"/>
      <c r="DG2807" s="33" t="s">
        <v>185</v>
      </c>
      <c r="DH2807" s="33" t="s">
        <v>186</v>
      </c>
      <c r="DI2807" s="5"/>
      <c r="DJ2807" s="5"/>
    </row>
    <row r="2808">
      <c r="A2808" s="33" t="s">
        <v>17236</v>
      </c>
      <c r="B2808" s="34">
        <v>44956.0</v>
      </c>
      <c r="C2808" s="35" t="s">
        <v>137</v>
      </c>
      <c r="D2808" s="35" t="s">
        <v>139</v>
      </c>
      <c r="E2808" s="35" t="s">
        <v>142</v>
      </c>
      <c r="F2808" s="36" t="s">
        <v>144</v>
      </c>
      <c r="G2808" s="33" t="s">
        <v>17237</v>
      </c>
      <c r="H2808" s="33" t="s">
        <v>10353</v>
      </c>
      <c r="I2808" s="33" t="s">
        <v>254</v>
      </c>
      <c r="J2808" s="33" t="s">
        <v>255</v>
      </c>
      <c r="K2808" s="35" t="s">
        <v>150</v>
      </c>
      <c r="L2808" s="33" t="s">
        <v>151</v>
      </c>
      <c r="M2808" s="5"/>
      <c r="N2808" s="33" t="s">
        <v>236</v>
      </c>
      <c r="O2808" s="5"/>
      <c r="P2808" s="35" t="s">
        <v>236</v>
      </c>
      <c r="Q2808" s="35" t="s">
        <v>17203</v>
      </c>
      <c r="R2808" s="33">
        <v>76486.0</v>
      </c>
      <c r="S2808" s="37"/>
      <c r="T2808" s="33"/>
      <c r="U2808" s="33">
        <v>0.25</v>
      </c>
      <c r="V2808" s="33" t="s">
        <v>154</v>
      </c>
      <c r="W2808" s="33"/>
      <c r="X2808" s="33"/>
      <c r="Y2808" s="5"/>
      <c r="Z2808" s="5"/>
      <c r="AA2808" s="33">
        <v>1.0</v>
      </c>
      <c r="AB2808" s="33"/>
      <c r="AC2808" s="33">
        <v>1.0</v>
      </c>
      <c r="AD2808" s="5"/>
      <c r="AE2808" s="5"/>
      <c r="AF2808" s="5"/>
      <c r="AG2808" s="16"/>
      <c r="AH2808" s="38" t="str">
        <f t="shared" si="1"/>
        <v/>
      </c>
      <c r="AI2808" s="39">
        <f t="shared" si="2"/>
        <v>1</v>
      </c>
      <c r="AJ2808" s="37" t="str">
        <f t="shared" si="3"/>
        <v/>
      </c>
      <c r="AK2808" s="41" t="str">
        <f t="shared" si="4"/>
        <v/>
      </c>
      <c r="AL2808" s="35" t="s">
        <v>236</v>
      </c>
      <c r="AM2808" s="33" t="s">
        <v>17238</v>
      </c>
      <c r="AN2808" s="33" t="s">
        <v>17203</v>
      </c>
      <c r="AO2808" s="41"/>
      <c r="AP2808" s="33" t="s">
        <v>169</v>
      </c>
      <c r="AQ2808" s="33" t="s">
        <v>170</v>
      </c>
      <c r="AR2808" s="33">
        <v>150.0</v>
      </c>
      <c r="AS2808" s="42"/>
      <c r="AT2808" s="42"/>
      <c r="AU2808" s="42"/>
      <c r="AV2808" s="42"/>
      <c r="AW2808" s="42"/>
      <c r="AX2808" s="5"/>
      <c r="AY2808" s="33"/>
      <c r="AZ2808" s="33" t="s">
        <v>17239</v>
      </c>
      <c r="BA2808" s="5"/>
      <c r="BB2808" s="5"/>
      <c r="BC2808" s="5" t="s">
        <v>17240</v>
      </c>
      <c r="BD2808" s="33" t="s">
        <v>173</v>
      </c>
      <c r="BE2808" s="41"/>
      <c r="BF2808" s="35"/>
      <c r="BG2808" s="33" t="s">
        <v>169</v>
      </c>
      <c r="BH2808" s="5"/>
      <c r="BI2808" s="33">
        <v>150.0</v>
      </c>
      <c r="BJ2808" s="33" t="s">
        <v>170</v>
      </c>
      <c r="BK2808" s="5"/>
      <c r="BL2808" s="5">
        <f t="shared" si="5"/>
        <v>1997.25</v>
      </c>
      <c r="BM2808" s="5"/>
      <c r="BN2808" s="5"/>
      <c r="BO2808" s="42">
        <f t="shared" si="6"/>
        <v>1997.25</v>
      </c>
      <c r="BP2808" s="44"/>
      <c r="BQ2808" s="45"/>
      <c r="BR2808" s="47"/>
      <c r="BS2808" s="45"/>
      <c r="BT2808" s="37"/>
      <c r="BU2808" s="5"/>
      <c r="BV2808" s="38"/>
      <c r="BW2808" s="48"/>
      <c r="BX2808" s="44"/>
      <c r="BY2808" s="44"/>
      <c r="BZ2808" s="33" t="s">
        <v>131</v>
      </c>
      <c r="CA2808" s="5"/>
      <c r="CB2808" s="5"/>
      <c r="CC2808" s="33" t="s">
        <v>177</v>
      </c>
      <c r="CD2808" s="5"/>
      <c r="CE2808" s="5"/>
      <c r="CF2808" s="33" t="s">
        <v>178</v>
      </c>
      <c r="CG2808" s="33" t="s">
        <v>17241</v>
      </c>
      <c r="CH2808" s="5"/>
      <c r="CI2808" s="5"/>
      <c r="CJ2808" s="5"/>
      <c r="CK2808" s="33"/>
      <c r="CL2808" s="49">
        <v>44989.0</v>
      </c>
      <c r="CM2808" s="33" t="s">
        <v>180</v>
      </c>
      <c r="CN2808" s="5"/>
      <c r="CO2808" s="33">
        <v>0.25</v>
      </c>
      <c r="CP2808" s="33" t="s">
        <v>181</v>
      </c>
      <c r="CQ2808" s="50" t="str">
        <f t="shared" si="7"/>
        <v>23/06/1944</v>
      </c>
      <c r="CR2808" s="33" t="s">
        <v>182</v>
      </c>
      <c r="CS2808" s="33">
        <v>13.0</v>
      </c>
      <c r="CT2808" s="33">
        <v>5.0</v>
      </c>
      <c r="CU2808" s="33">
        <v>25.0</v>
      </c>
      <c r="CV2808" s="33">
        <v>1718.0</v>
      </c>
      <c r="CW2808" s="5"/>
      <c r="CX2808" s="5"/>
      <c r="CY2808" s="33">
        <v>-99.914832</v>
      </c>
      <c r="CZ2808" s="33">
        <v>21.11427</v>
      </c>
      <c r="DA2808" s="33">
        <v>4.4219266E9</v>
      </c>
      <c r="DB2808" s="33">
        <v>1.0</v>
      </c>
      <c r="DC2808" s="33" t="s">
        <v>16882</v>
      </c>
      <c r="DD2808" s="33">
        <v>2023.0</v>
      </c>
      <c r="DE2808" s="33" t="s">
        <v>184</v>
      </c>
      <c r="DF2808" s="33"/>
      <c r="DG2808" s="33" t="s">
        <v>185</v>
      </c>
      <c r="DH2808" s="33" t="s">
        <v>186</v>
      </c>
      <c r="DI2808" s="5"/>
      <c r="DJ2808" s="5"/>
    </row>
    <row r="2809">
      <c r="A2809" s="33" t="s">
        <v>17242</v>
      </c>
      <c r="B2809" s="34">
        <v>44952.0</v>
      </c>
      <c r="C2809" s="35" t="s">
        <v>137</v>
      </c>
      <c r="D2809" s="35" t="s">
        <v>139</v>
      </c>
      <c r="E2809" s="35" t="s">
        <v>142</v>
      </c>
      <c r="F2809" s="36" t="s">
        <v>144</v>
      </c>
      <c r="G2809" s="33" t="s">
        <v>17243</v>
      </c>
      <c r="H2809" s="33" t="s">
        <v>2019</v>
      </c>
      <c r="I2809" s="33" t="s">
        <v>350</v>
      </c>
      <c r="J2809" s="33" t="s">
        <v>5661</v>
      </c>
      <c r="K2809" s="35" t="s">
        <v>150</v>
      </c>
      <c r="L2809" s="33" t="s">
        <v>17244</v>
      </c>
      <c r="M2809" s="33">
        <v>13.0</v>
      </c>
      <c r="N2809" s="33" t="s">
        <v>17245</v>
      </c>
      <c r="O2809" s="5"/>
      <c r="P2809" s="35" t="s">
        <v>236</v>
      </c>
      <c r="Q2809" s="35" t="s">
        <v>17245</v>
      </c>
      <c r="R2809" s="33">
        <v>76490.0</v>
      </c>
      <c r="S2809" s="37"/>
      <c r="T2809" s="33"/>
      <c r="U2809" s="33">
        <v>1.57</v>
      </c>
      <c r="V2809" s="33" t="s">
        <v>154</v>
      </c>
      <c r="W2809" s="33"/>
      <c r="X2809" s="33"/>
      <c r="Y2809" s="5"/>
      <c r="Z2809" s="5"/>
      <c r="AA2809" s="33">
        <v>1.0</v>
      </c>
      <c r="AB2809" s="33"/>
      <c r="AC2809" s="33">
        <v>1.0</v>
      </c>
      <c r="AD2809" s="5"/>
      <c r="AE2809" s="5"/>
      <c r="AF2809" s="5"/>
      <c r="AG2809" s="16"/>
      <c r="AH2809" s="38" t="str">
        <f t="shared" si="1"/>
        <v/>
      </c>
      <c r="AI2809" s="39">
        <f t="shared" si="2"/>
        <v>1</v>
      </c>
      <c r="AJ2809" s="37" t="str">
        <f t="shared" si="3"/>
        <v/>
      </c>
      <c r="AK2809" s="41" t="str">
        <f t="shared" si="4"/>
        <v/>
      </c>
      <c r="AL2809" s="35" t="s">
        <v>236</v>
      </c>
      <c r="AM2809" s="33" t="s">
        <v>17245</v>
      </c>
      <c r="AN2809" s="33" t="s">
        <v>17245</v>
      </c>
      <c r="AO2809" s="41"/>
      <c r="AP2809" s="33" t="s">
        <v>169</v>
      </c>
      <c r="AQ2809" s="33" t="s">
        <v>170</v>
      </c>
      <c r="AR2809" s="33">
        <v>150.0</v>
      </c>
      <c r="AS2809" s="42"/>
      <c r="AT2809" s="42"/>
      <c r="AU2809" s="42"/>
      <c r="AV2809" s="42"/>
      <c r="AW2809" s="42"/>
      <c r="AX2809" s="5"/>
      <c r="AY2809" s="33"/>
      <c r="AZ2809" s="33" t="s">
        <v>17246</v>
      </c>
      <c r="BA2809" s="5"/>
      <c r="BB2809" s="5"/>
      <c r="BC2809" s="5" t="s">
        <v>17247</v>
      </c>
      <c r="BD2809" s="33" t="s">
        <v>173</v>
      </c>
      <c r="BE2809" s="41"/>
      <c r="BF2809" s="35"/>
      <c r="BG2809" s="33" t="s">
        <v>169</v>
      </c>
      <c r="BH2809" s="5"/>
      <c r="BI2809" s="33">
        <v>150.0</v>
      </c>
      <c r="BJ2809" s="33" t="s">
        <v>170</v>
      </c>
      <c r="BK2809" s="5"/>
      <c r="BL2809" s="5">
        <f t="shared" si="5"/>
        <v>1997.25</v>
      </c>
      <c r="BM2809" s="5"/>
      <c r="BN2809" s="5"/>
      <c r="BO2809" s="42">
        <f t="shared" si="6"/>
        <v>1997.25</v>
      </c>
      <c r="BP2809" s="44"/>
      <c r="BQ2809" s="45"/>
      <c r="BR2809" s="47"/>
      <c r="BS2809" s="45"/>
      <c r="BT2809" s="37"/>
      <c r="BU2809" s="5"/>
      <c r="BV2809" s="38"/>
      <c r="BW2809" s="48"/>
      <c r="BX2809" s="44"/>
      <c r="BY2809" s="44"/>
      <c r="BZ2809" s="33" t="s">
        <v>131</v>
      </c>
      <c r="CA2809" s="5"/>
      <c r="CB2809" s="5"/>
      <c r="CC2809" s="33" t="s">
        <v>177</v>
      </c>
      <c r="CD2809" s="5"/>
      <c r="CE2809" s="5"/>
      <c r="CF2809" s="33" t="s">
        <v>178</v>
      </c>
      <c r="CG2809" s="33" t="s">
        <v>17248</v>
      </c>
      <c r="CH2809" s="5"/>
      <c r="CI2809" s="5"/>
      <c r="CJ2809" s="5"/>
      <c r="CK2809" s="33"/>
      <c r="CL2809" s="49">
        <v>44989.0</v>
      </c>
      <c r="CM2809" s="33" t="s">
        <v>180</v>
      </c>
      <c r="CN2809" s="5"/>
      <c r="CO2809" s="33">
        <v>1.0</v>
      </c>
      <c r="CP2809" s="33" t="s">
        <v>181</v>
      </c>
      <c r="CQ2809" s="50" t="str">
        <f t="shared" si="7"/>
        <v>02/06/1938</v>
      </c>
      <c r="CR2809" s="33" t="s">
        <v>182</v>
      </c>
      <c r="CS2809" s="33">
        <v>13.0</v>
      </c>
      <c r="CT2809" s="33">
        <v>5.0</v>
      </c>
      <c r="CU2809" s="33">
        <v>25.0</v>
      </c>
      <c r="CV2809" s="33">
        <v>2048.0</v>
      </c>
      <c r="CW2809" s="5"/>
      <c r="CX2809" s="5"/>
      <c r="CY2809" s="33">
        <v>-99.731805</v>
      </c>
      <c r="CZ2809" s="33">
        <v>21.104852</v>
      </c>
      <c r="DA2809" s="33">
        <v>4.4219266E9</v>
      </c>
      <c r="DB2809" s="33">
        <v>1.0</v>
      </c>
      <c r="DC2809" s="33" t="s">
        <v>16882</v>
      </c>
      <c r="DD2809" s="33">
        <v>2023.0</v>
      </c>
      <c r="DE2809" s="33" t="s">
        <v>184</v>
      </c>
      <c r="DF2809" s="33"/>
      <c r="DG2809" s="33" t="s">
        <v>185</v>
      </c>
      <c r="DH2809" s="33" t="s">
        <v>186</v>
      </c>
      <c r="DI2809" s="5"/>
      <c r="DJ2809" s="5"/>
    </row>
    <row r="2810">
      <c r="A2810" s="33" t="s">
        <v>17249</v>
      </c>
      <c r="B2810" s="34">
        <v>44956.0</v>
      </c>
      <c r="C2810" s="35" t="s">
        <v>137</v>
      </c>
      <c r="D2810" s="35" t="s">
        <v>139</v>
      </c>
      <c r="E2810" s="35" t="s">
        <v>142</v>
      </c>
      <c r="F2810" s="36" t="s">
        <v>144</v>
      </c>
      <c r="G2810" s="33" t="s">
        <v>17250</v>
      </c>
      <c r="H2810" s="33" t="s">
        <v>761</v>
      </c>
      <c r="I2810" s="33" t="s">
        <v>204</v>
      </c>
      <c r="J2810" s="33" t="s">
        <v>17251</v>
      </c>
      <c r="K2810" s="35" t="s">
        <v>150</v>
      </c>
      <c r="L2810" s="33" t="s">
        <v>17252</v>
      </c>
      <c r="M2810" s="5"/>
      <c r="N2810" s="33" t="s">
        <v>236</v>
      </c>
      <c r="O2810" s="5"/>
      <c r="P2810" s="35" t="s">
        <v>236</v>
      </c>
      <c r="Q2810" s="35" t="s">
        <v>17245</v>
      </c>
      <c r="R2810" s="33">
        <v>76490.0</v>
      </c>
      <c r="S2810" s="37"/>
      <c r="T2810" s="33"/>
      <c r="U2810" s="33">
        <v>0.95</v>
      </c>
      <c r="V2810" s="33" t="s">
        <v>154</v>
      </c>
      <c r="W2810" s="33"/>
      <c r="X2810" s="33"/>
      <c r="Y2810" s="5"/>
      <c r="Z2810" s="5"/>
      <c r="AA2810" s="33">
        <v>1.0</v>
      </c>
      <c r="AB2810" s="33">
        <v>1.0</v>
      </c>
      <c r="AC2810" s="33"/>
      <c r="AD2810" s="5"/>
      <c r="AE2810" s="5"/>
      <c r="AF2810" s="5"/>
      <c r="AG2810" s="16"/>
      <c r="AH2810" s="38">
        <f t="shared" si="1"/>
        <v>1</v>
      </c>
      <c r="AI2810" s="39" t="str">
        <f t="shared" si="2"/>
        <v/>
      </c>
      <c r="AJ2810" s="37" t="str">
        <f t="shared" si="3"/>
        <v/>
      </c>
      <c r="AK2810" s="41" t="str">
        <f t="shared" si="4"/>
        <v/>
      </c>
      <c r="AL2810" s="35" t="s">
        <v>236</v>
      </c>
      <c r="AM2810" s="33" t="s">
        <v>17245</v>
      </c>
      <c r="AN2810" s="33" t="s">
        <v>17245</v>
      </c>
      <c r="AO2810" s="41"/>
      <c r="AP2810" s="33" t="s">
        <v>169</v>
      </c>
      <c r="AQ2810" s="33" t="s">
        <v>170</v>
      </c>
      <c r="AR2810" s="33">
        <v>150.0</v>
      </c>
      <c r="AS2810" s="42"/>
      <c r="AT2810" s="42"/>
      <c r="AU2810" s="42"/>
      <c r="AV2810" s="42"/>
      <c r="AW2810" s="42"/>
      <c r="AX2810" s="5"/>
      <c r="AY2810" s="33"/>
      <c r="AZ2810" s="33" t="s">
        <v>17253</v>
      </c>
      <c r="BA2810" s="5"/>
      <c r="BB2810" s="5"/>
      <c r="BC2810" s="5" t="s">
        <v>17254</v>
      </c>
      <c r="BD2810" s="33" t="s">
        <v>173</v>
      </c>
      <c r="BE2810" s="41"/>
      <c r="BF2810" s="35"/>
      <c r="BG2810" s="33" t="s">
        <v>169</v>
      </c>
      <c r="BH2810" s="5"/>
      <c r="BI2810" s="33">
        <v>150.0</v>
      </c>
      <c r="BJ2810" s="33" t="s">
        <v>170</v>
      </c>
      <c r="BK2810" s="5"/>
      <c r="BL2810" s="5">
        <f t="shared" si="5"/>
        <v>1997.25</v>
      </c>
      <c r="BM2810" s="5"/>
      <c r="BN2810" s="5"/>
      <c r="BO2810" s="42">
        <f t="shared" si="6"/>
        <v>1997.25</v>
      </c>
      <c r="BP2810" s="44"/>
      <c r="BQ2810" s="45"/>
      <c r="BR2810" s="47"/>
      <c r="BS2810" s="45"/>
      <c r="BT2810" s="37"/>
      <c r="BU2810" s="5"/>
      <c r="BV2810" s="38"/>
      <c r="BW2810" s="48"/>
      <c r="BX2810" s="44"/>
      <c r="BY2810" s="44"/>
      <c r="BZ2810" s="33" t="s">
        <v>131</v>
      </c>
      <c r="CA2810" s="5"/>
      <c r="CB2810" s="5"/>
      <c r="CC2810" s="33" t="s">
        <v>177</v>
      </c>
      <c r="CD2810" s="5"/>
      <c r="CE2810" s="5"/>
      <c r="CF2810" s="33" t="s">
        <v>178</v>
      </c>
      <c r="CG2810" s="33" t="s">
        <v>17255</v>
      </c>
      <c r="CH2810" s="5"/>
      <c r="CI2810" s="5"/>
      <c r="CJ2810" s="5"/>
      <c r="CK2810" s="33"/>
      <c r="CL2810" s="49">
        <v>44989.0</v>
      </c>
      <c r="CM2810" s="33" t="s">
        <v>180</v>
      </c>
      <c r="CN2810" s="5"/>
      <c r="CO2810" s="33">
        <v>0.95</v>
      </c>
      <c r="CP2810" s="33" t="s">
        <v>181</v>
      </c>
      <c r="CQ2810" s="50" t="str">
        <f t="shared" si="7"/>
        <v>08/08/1955</v>
      </c>
      <c r="CR2810" s="33" t="s">
        <v>243</v>
      </c>
      <c r="CS2810" s="33">
        <v>13.0</v>
      </c>
      <c r="CT2810" s="33">
        <v>5.0</v>
      </c>
      <c r="CU2810" s="33">
        <v>25.0</v>
      </c>
      <c r="CV2810" s="33">
        <v>2048.0</v>
      </c>
      <c r="CW2810" s="5"/>
      <c r="CX2810" s="5"/>
      <c r="CY2810" s="33">
        <v>-99.731805</v>
      </c>
      <c r="CZ2810" s="33">
        <v>21.104852</v>
      </c>
      <c r="DA2810" s="33">
        <v>4.4219266E9</v>
      </c>
      <c r="DB2810" s="33">
        <v>1.0</v>
      </c>
      <c r="DC2810" s="33" t="s">
        <v>16882</v>
      </c>
      <c r="DD2810" s="33">
        <v>2023.0</v>
      </c>
      <c r="DE2810" s="33" t="s">
        <v>184</v>
      </c>
      <c r="DF2810" s="33"/>
      <c r="DG2810" s="33" t="s">
        <v>185</v>
      </c>
      <c r="DH2810" s="33" t="s">
        <v>186</v>
      </c>
      <c r="DI2810" s="5"/>
      <c r="DJ2810" s="5"/>
    </row>
    <row r="2811">
      <c r="A2811" s="33" t="s">
        <v>17256</v>
      </c>
      <c r="B2811" s="34">
        <v>44956.0</v>
      </c>
      <c r="C2811" s="35" t="s">
        <v>137</v>
      </c>
      <c r="D2811" s="35" t="s">
        <v>139</v>
      </c>
      <c r="E2811" s="35" t="s">
        <v>142</v>
      </c>
      <c r="F2811" s="36" t="s">
        <v>144</v>
      </c>
      <c r="G2811" s="33" t="s">
        <v>17257</v>
      </c>
      <c r="H2811" s="33" t="s">
        <v>17258</v>
      </c>
      <c r="I2811" s="33" t="s">
        <v>9104</v>
      </c>
      <c r="J2811" s="33" t="s">
        <v>1633</v>
      </c>
      <c r="K2811" s="35" t="s">
        <v>150</v>
      </c>
      <c r="L2811" s="33" t="s">
        <v>17252</v>
      </c>
      <c r="M2811" s="5"/>
      <c r="N2811" s="33" t="s">
        <v>236</v>
      </c>
      <c r="O2811" s="5"/>
      <c r="P2811" s="35" t="s">
        <v>236</v>
      </c>
      <c r="Q2811" s="35" t="s">
        <v>17245</v>
      </c>
      <c r="R2811" s="33">
        <v>76490.0</v>
      </c>
      <c r="S2811" s="37"/>
      <c r="T2811" s="33"/>
      <c r="U2811" s="33">
        <v>0.61</v>
      </c>
      <c r="V2811" s="33" t="s">
        <v>154</v>
      </c>
      <c r="W2811" s="33"/>
      <c r="X2811" s="33"/>
      <c r="Y2811" s="5"/>
      <c r="Z2811" s="5"/>
      <c r="AA2811" s="33">
        <v>1.0</v>
      </c>
      <c r="AB2811" s="33"/>
      <c r="AC2811" s="33">
        <v>1.0</v>
      </c>
      <c r="AD2811" s="5"/>
      <c r="AE2811" s="5"/>
      <c r="AF2811" s="5"/>
      <c r="AG2811" s="16"/>
      <c r="AH2811" s="38" t="str">
        <f t="shared" si="1"/>
        <v/>
      </c>
      <c r="AI2811" s="39">
        <f t="shared" si="2"/>
        <v>1</v>
      </c>
      <c r="AJ2811" s="37" t="str">
        <f t="shared" si="3"/>
        <v/>
      </c>
      <c r="AK2811" s="41" t="str">
        <f t="shared" si="4"/>
        <v/>
      </c>
      <c r="AL2811" s="35" t="s">
        <v>236</v>
      </c>
      <c r="AM2811" s="33" t="s">
        <v>17245</v>
      </c>
      <c r="AN2811" s="33" t="s">
        <v>17245</v>
      </c>
      <c r="AO2811" s="41"/>
      <c r="AP2811" s="33" t="s">
        <v>169</v>
      </c>
      <c r="AQ2811" s="33" t="s">
        <v>170</v>
      </c>
      <c r="AR2811" s="33">
        <v>150.0</v>
      </c>
      <c r="AS2811" s="42"/>
      <c r="AT2811" s="42"/>
      <c r="AU2811" s="42"/>
      <c r="AV2811" s="42"/>
      <c r="AW2811" s="42"/>
      <c r="AX2811" s="5"/>
      <c r="AY2811" s="33"/>
      <c r="AZ2811" s="33" t="s">
        <v>17259</v>
      </c>
      <c r="BA2811" s="5"/>
      <c r="BB2811" s="5"/>
      <c r="BC2811" s="5" t="s">
        <v>17260</v>
      </c>
      <c r="BD2811" s="33" t="s">
        <v>173</v>
      </c>
      <c r="BE2811" s="41"/>
      <c r="BF2811" s="35"/>
      <c r="BG2811" s="33" t="s">
        <v>169</v>
      </c>
      <c r="BH2811" s="5"/>
      <c r="BI2811" s="33">
        <v>150.0</v>
      </c>
      <c r="BJ2811" s="33" t="s">
        <v>170</v>
      </c>
      <c r="BK2811" s="5"/>
      <c r="BL2811" s="5">
        <f t="shared" si="5"/>
        <v>1997.25</v>
      </c>
      <c r="BM2811" s="5"/>
      <c r="BN2811" s="5"/>
      <c r="BO2811" s="42">
        <f t="shared" si="6"/>
        <v>1997.25</v>
      </c>
      <c r="BP2811" s="44"/>
      <c r="BQ2811" s="45"/>
      <c r="BR2811" s="47"/>
      <c r="BS2811" s="45"/>
      <c r="BT2811" s="37"/>
      <c r="BU2811" s="5"/>
      <c r="BV2811" s="38"/>
      <c r="BW2811" s="48"/>
      <c r="BX2811" s="44"/>
      <c r="BY2811" s="44"/>
      <c r="BZ2811" s="33" t="s">
        <v>131</v>
      </c>
      <c r="CA2811" s="5"/>
      <c r="CB2811" s="5"/>
      <c r="CC2811" s="33" t="s">
        <v>177</v>
      </c>
      <c r="CD2811" s="5"/>
      <c r="CE2811" s="5"/>
      <c r="CF2811" s="33" t="s">
        <v>178</v>
      </c>
      <c r="CG2811" s="33" t="s">
        <v>17261</v>
      </c>
      <c r="CH2811" s="5"/>
      <c r="CI2811" s="5"/>
      <c r="CJ2811" s="5"/>
      <c r="CK2811" s="33"/>
      <c r="CL2811" s="49">
        <v>44989.0</v>
      </c>
      <c r="CM2811" s="33" t="s">
        <v>180</v>
      </c>
      <c r="CN2811" s="5"/>
      <c r="CO2811" s="33">
        <v>0.61</v>
      </c>
      <c r="CP2811" s="33" t="s">
        <v>181</v>
      </c>
      <c r="CQ2811" s="50" t="str">
        <f t="shared" si="7"/>
        <v>02/11/1962</v>
      </c>
      <c r="CR2811" s="33" t="s">
        <v>182</v>
      </c>
      <c r="CS2811" s="33">
        <v>13.0</v>
      </c>
      <c r="CT2811" s="33">
        <v>5.0</v>
      </c>
      <c r="CU2811" s="33">
        <v>25.0</v>
      </c>
      <c r="CV2811" s="33">
        <v>2048.0</v>
      </c>
      <c r="CW2811" s="5"/>
      <c r="CX2811" s="5"/>
      <c r="CY2811" s="33">
        <v>-99.731805</v>
      </c>
      <c r="CZ2811" s="33">
        <v>21.104852</v>
      </c>
      <c r="DA2811" s="33">
        <v>4.4219266E9</v>
      </c>
      <c r="DB2811" s="33">
        <v>1.0</v>
      </c>
      <c r="DC2811" s="33" t="s">
        <v>16882</v>
      </c>
      <c r="DD2811" s="33">
        <v>2023.0</v>
      </c>
      <c r="DE2811" s="33" t="s">
        <v>184</v>
      </c>
      <c r="DF2811" s="33"/>
      <c r="DG2811" s="33" t="s">
        <v>185</v>
      </c>
      <c r="DH2811" s="33" t="s">
        <v>186</v>
      </c>
      <c r="DI2811" s="5"/>
      <c r="DJ2811" s="5"/>
    </row>
    <row r="2812">
      <c r="A2812" s="33" t="s">
        <v>17262</v>
      </c>
      <c r="B2812" s="34">
        <v>44956.0</v>
      </c>
      <c r="C2812" s="35" t="s">
        <v>137</v>
      </c>
      <c r="D2812" s="35" t="s">
        <v>139</v>
      </c>
      <c r="E2812" s="35" t="s">
        <v>142</v>
      </c>
      <c r="F2812" s="36" t="s">
        <v>144</v>
      </c>
      <c r="G2812" s="33" t="s">
        <v>17263</v>
      </c>
      <c r="H2812" s="33" t="s">
        <v>2455</v>
      </c>
      <c r="I2812" s="33" t="s">
        <v>1669</v>
      </c>
      <c r="J2812" s="33" t="s">
        <v>231</v>
      </c>
      <c r="K2812" s="35" t="s">
        <v>150</v>
      </c>
      <c r="L2812" s="33" t="s">
        <v>17264</v>
      </c>
      <c r="M2812" s="33">
        <v>1211.0</v>
      </c>
      <c r="N2812" s="33" t="s">
        <v>17265</v>
      </c>
      <c r="O2812" s="5"/>
      <c r="P2812" s="35" t="s">
        <v>236</v>
      </c>
      <c r="Q2812" s="35" t="s">
        <v>17245</v>
      </c>
      <c r="R2812" s="33">
        <v>76490.0</v>
      </c>
      <c r="S2812" s="37"/>
      <c r="T2812" s="33"/>
      <c r="U2812" s="33">
        <v>0.51</v>
      </c>
      <c r="V2812" s="33" t="s">
        <v>154</v>
      </c>
      <c r="W2812" s="33"/>
      <c r="X2812" s="33"/>
      <c r="Y2812" s="5"/>
      <c r="Z2812" s="5"/>
      <c r="AA2812" s="33">
        <v>1.0</v>
      </c>
      <c r="AB2812" s="33"/>
      <c r="AC2812" s="33">
        <v>1.0</v>
      </c>
      <c r="AD2812" s="5"/>
      <c r="AE2812" s="5"/>
      <c r="AF2812" s="5"/>
      <c r="AG2812" s="16"/>
      <c r="AH2812" s="38" t="str">
        <f t="shared" si="1"/>
        <v/>
      </c>
      <c r="AI2812" s="39">
        <f t="shared" si="2"/>
        <v>1</v>
      </c>
      <c r="AJ2812" s="37" t="str">
        <f t="shared" si="3"/>
        <v/>
      </c>
      <c r="AK2812" s="41" t="str">
        <f t="shared" si="4"/>
        <v/>
      </c>
      <c r="AL2812" s="35" t="s">
        <v>236</v>
      </c>
      <c r="AM2812" s="33" t="s">
        <v>17245</v>
      </c>
      <c r="AN2812" s="33" t="s">
        <v>17245</v>
      </c>
      <c r="AO2812" s="41"/>
      <c r="AP2812" s="33" t="s">
        <v>169</v>
      </c>
      <c r="AQ2812" s="33" t="s">
        <v>170</v>
      </c>
      <c r="AR2812" s="33">
        <v>150.0</v>
      </c>
      <c r="AS2812" s="42"/>
      <c r="AT2812" s="42"/>
      <c r="AU2812" s="42"/>
      <c r="AV2812" s="42"/>
      <c r="AW2812" s="42"/>
      <c r="AX2812" s="5"/>
      <c r="AY2812" s="33"/>
      <c r="AZ2812" s="33" t="s">
        <v>17266</v>
      </c>
      <c r="BA2812" s="5"/>
      <c r="BB2812" s="5"/>
      <c r="BC2812" s="5" t="s">
        <v>17267</v>
      </c>
      <c r="BD2812" s="33" t="s">
        <v>173</v>
      </c>
      <c r="BE2812" s="41"/>
      <c r="BF2812" s="35"/>
      <c r="BG2812" s="33" t="s">
        <v>169</v>
      </c>
      <c r="BH2812" s="5"/>
      <c r="BI2812" s="33">
        <v>150.0</v>
      </c>
      <c r="BJ2812" s="33" t="s">
        <v>170</v>
      </c>
      <c r="BK2812" s="5"/>
      <c r="BL2812" s="5">
        <f t="shared" si="5"/>
        <v>1997.25</v>
      </c>
      <c r="BM2812" s="5"/>
      <c r="BN2812" s="5"/>
      <c r="BO2812" s="42">
        <f t="shared" si="6"/>
        <v>1997.25</v>
      </c>
      <c r="BP2812" s="44"/>
      <c r="BQ2812" s="45"/>
      <c r="BR2812" s="47"/>
      <c r="BS2812" s="45"/>
      <c r="BT2812" s="37"/>
      <c r="BU2812" s="5"/>
      <c r="BV2812" s="38"/>
      <c r="BW2812" s="48"/>
      <c r="BX2812" s="44"/>
      <c r="BY2812" s="44"/>
      <c r="BZ2812" s="33" t="s">
        <v>131</v>
      </c>
      <c r="CA2812" s="5"/>
      <c r="CB2812" s="5"/>
      <c r="CC2812" s="33" t="s">
        <v>177</v>
      </c>
      <c r="CD2812" s="5"/>
      <c r="CE2812" s="5"/>
      <c r="CF2812" s="33" t="s">
        <v>178</v>
      </c>
      <c r="CG2812" s="33" t="s">
        <v>17268</v>
      </c>
      <c r="CH2812" s="5"/>
      <c r="CI2812" s="5"/>
      <c r="CJ2812" s="5"/>
      <c r="CK2812" s="33"/>
      <c r="CL2812" s="49">
        <v>44989.0</v>
      </c>
      <c r="CM2812" s="33" t="s">
        <v>180</v>
      </c>
      <c r="CN2812" s="5"/>
      <c r="CO2812" s="33">
        <v>0.51</v>
      </c>
      <c r="CP2812" s="33" t="s">
        <v>181</v>
      </c>
      <c r="CQ2812" s="50" t="str">
        <f t="shared" si="7"/>
        <v>07/09/1961</v>
      </c>
      <c r="CR2812" s="33" t="s">
        <v>182</v>
      </c>
      <c r="CS2812" s="33">
        <v>13.0</v>
      </c>
      <c r="CT2812" s="33">
        <v>3.0</v>
      </c>
      <c r="CU2812" s="33">
        <v>25.0</v>
      </c>
      <c r="CV2812" s="33">
        <v>2048.0</v>
      </c>
      <c r="CW2812" s="5"/>
      <c r="CX2812" s="5"/>
      <c r="CY2812" s="33">
        <v>-99.731805</v>
      </c>
      <c r="CZ2812" s="33">
        <v>21.104852</v>
      </c>
      <c r="DA2812" s="33">
        <v>4.4219266E9</v>
      </c>
      <c r="DB2812" s="33">
        <v>1.0</v>
      </c>
      <c r="DC2812" s="33" t="s">
        <v>16882</v>
      </c>
      <c r="DD2812" s="33">
        <v>2023.0</v>
      </c>
      <c r="DE2812" s="33" t="s">
        <v>184</v>
      </c>
      <c r="DF2812" s="33"/>
      <c r="DG2812" s="33" t="s">
        <v>185</v>
      </c>
      <c r="DH2812" s="33" t="s">
        <v>186</v>
      </c>
      <c r="DI2812" s="5"/>
      <c r="DJ2812" s="5"/>
    </row>
    <row r="2813">
      <c r="A2813" s="33" t="s">
        <v>17269</v>
      </c>
      <c r="B2813" s="34">
        <v>44956.0</v>
      </c>
      <c r="C2813" s="35" t="s">
        <v>137</v>
      </c>
      <c r="D2813" s="35" t="s">
        <v>139</v>
      </c>
      <c r="E2813" s="35" t="s">
        <v>142</v>
      </c>
      <c r="F2813" s="36" t="s">
        <v>144</v>
      </c>
      <c r="G2813" s="33" t="s">
        <v>17270</v>
      </c>
      <c r="H2813" s="33" t="s">
        <v>17271</v>
      </c>
      <c r="I2813" s="33" t="s">
        <v>17251</v>
      </c>
      <c r="J2813" s="33" t="s">
        <v>2503</v>
      </c>
      <c r="K2813" s="35" t="s">
        <v>150</v>
      </c>
      <c r="L2813" s="33" t="s">
        <v>17272</v>
      </c>
      <c r="M2813" s="33">
        <v>30.0</v>
      </c>
      <c r="N2813" s="33" t="s">
        <v>17273</v>
      </c>
      <c r="O2813" s="5"/>
      <c r="P2813" s="35" t="s">
        <v>236</v>
      </c>
      <c r="Q2813" s="35" t="s">
        <v>17245</v>
      </c>
      <c r="R2813" s="33">
        <v>76490.0</v>
      </c>
      <c r="S2813" s="37"/>
      <c r="T2813" s="33"/>
      <c r="U2813" s="33">
        <v>0.29</v>
      </c>
      <c r="V2813" s="33" t="s">
        <v>154</v>
      </c>
      <c r="W2813" s="33"/>
      <c r="X2813" s="33"/>
      <c r="Y2813" s="5"/>
      <c r="Z2813" s="5"/>
      <c r="AA2813" s="33">
        <v>1.0</v>
      </c>
      <c r="AB2813" s="33"/>
      <c r="AC2813" s="33">
        <v>1.0</v>
      </c>
      <c r="AD2813" s="5"/>
      <c r="AE2813" s="5"/>
      <c r="AF2813" s="5"/>
      <c r="AG2813" s="16"/>
      <c r="AH2813" s="38" t="str">
        <f t="shared" si="1"/>
        <v/>
      </c>
      <c r="AI2813" s="39">
        <f t="shared" si="2"/>
        <v>1</v>
      </c>
      <c r="AJ2813" s="37" t="str">
        <f t="shared" si="3"/>
        <v/>
      </c>
      <c r="AK2813" s="41" t="str">
        <f t="shared" si="4"/>
        <v/>
      </c>
      <c r="AL2813" s="35" t="s">
        <v>236</v>
      </c>
      <c r="AM2813" s="33" t="s">
        <v>17245</v>
      </c>
      <c r="AN2813" s="33" t="s">
        <v>17245</v>
      </c>
      <c r="AO2813" s="41"/>
      <c r="AP2813" s="33" t="s">
        <v>169</v>
      </c>
      <c r="AQ2813" s="33" t="s">
        <v>170</v>
      </c>
      <c r="AR2813" s="33">
        <v>150.0</v>
      </c>
      <c r="AS2813" s="42"/>
      <c r="AT2813" s="42"/>
      <c r="AU2813" s="42"/>
      <c r="AV2813" s="42"/>
      <c r="AW2813" s="42"/>
      <c r="AX2813" s="5"/>
      <c r="AY2813" s="33"/>
      <c r="AZ2813" s="33" t="s">
        <v>17274</v>
      </c>
      <c r="BA2813" s="5"/>
      <c r="BB2813" s="5"/>
      <c r="BC2813" s="5" t="s">
        <v>17275</v>
      </c>
      <c r="BD2813" s="33" t="s">
        <v>173</v>
      </c>
      <c r="BE2813" s="41"/>
      <c r="BF2813" s="35"/>
      <c r="BG2813" s="33" t="s">
        <v>169</v>
      </c>
      <c r="BH2813" s="5"/>
      <c r="BI2813" s="33">
        <v>150.0</v>
      </c>
      <c r="BJ2813" s="33" t="s">
        <v>170</v>
      </c>
      <c r="BK2813" s="5"/>
      <c r="BL2813" s="5">
        <f t="shared" si="5"/>
        <v>1997.25</v>
      </c>
      <c r="BM2813" s="5"/>
      <c r="BN2813" s="5"/>
      <c r="BO2813" s="42">
        <f t="shared" si="6"/>
        <v>1997.25</v>
      </c>
      <c r="BP2813" s="44"/>
      <c r="BQ2813" s="45"/>
      <c r="BR2813" s="47"/>
      <c r="BS2813" s="45"/>
      <c r="BT2813" s="37"/>
      <c r="BU2813" s="5"/>
      <c r="BV2813" s="38"/>
      <c r="BW2813" s="48"/>
      <c r="BX2813" s="44"/>
      <c r="BY2813" s="44"/>
      <c r="BZ2813" s="33" t="s">
        <v>131</v>
      </c>
      <c r="CA2813" s="5"/>
      <c r="CB2813" s="5"/>
      <c r="CC2813" s="33" t="s">
        <v>177</v>
      </c>
      <c r="CD2813" s="5"/>
      <c r="CE2813" s="5"/>
      <c r="CF2813" s="33" t="s">
        <v>178</v>
      </c>
      <c r="CG2813" s="33" t="s">
        <v>17276</v>
      </c>
      <c r="CH2813" s="5"/>
      <c r="CI2813" s="5"/>
      <c r="CJ2813" s="5"/>
      <c r="CK2813" s="33"/>
      <c r="CL2813" s="49">
        <v>44989.0</v>
      </c>
      <c r="CM2813" s="33" t="s">
        <v>180</v>
      </c>
      <c r="CN2813" s="5"/>
      <c r="CO2813" s="33">
        <v>0.29</v>
      </c>
      <c r="CP2813" s="33" t="s">
        <v>181</v>
      </c>
      <c r="CQ2813" s="50" t="str">
        <f t="shared" si="7"/>
        <v>11/02/1941</v>
      </c>
      <c r="CR2813" s="33" t="s">
        <v>182</v>
      </c>
      <c r="CS2813" s="33">
        <v>13.0</v>
      </c>
      <c r="CT2813" s="33">
        <v>5.0</v>
      </c>
      <c r="CU2813" s="33">
        <v>25.0</v>
      </c>
      <c r="CV2813" s="33">
        <v>2048.0</v>
      </c>
      <c r="CW2813" s="5"/>
      <c r="CX2813" s="5"/>
      <c r="CY2813" s="33">
        <v>-99.731805</v>
      </c>
      <c r="CZ2813" s="33">
        <v>21.104852</v>
      </c>
      <c r="DA2813" s="33">
        <v>4.4219266E9</v>
      </c>
      <c r="DB2813" s="33">
        <v>1.0</v>
      </c>
      <c r="DC2813" s="33" t="s">
        <v>16882</v>
      </c>
      <c r="DD2813" s="33">
        <v>2023.0</v>
      </c>
      <c r="DE2813" s="33" t="s">
        <v>184</v>
      </c>
      <c r="DF2813" s="33"/>
      <c r="DG2813" s="33" t="s">
        <v>185</v>
      </c>
      <c r="DH2813" s="33" t="s">
        <v>186</v>
      </c>
      <c r="DI2813" s="5"/>
      <c r="DJ2813" s="5"/>
    </row>
    <row r="2814">
      <c r="A2814" s="33" t="s">
        <v>17277</v>
      </c>
      <c r="B2814" s="34">
        <v>44956.0</v>
      </c>
      <c r="C2814" s="35" t="s">
        <v>137</v>
      </c>
      <c r="D2814" s="35" t="s">
        <v>139</v>
      </c>
      <c r="E2814" s="35" t="s">
        <v>142</v>
      </c>
      <c r="F2814" s="36" t="s">
        <v>144</v>
      </c>
      <c r="G2814" s="33" t="s">
        <v>17278</v>
      </c>
      <c r="H2814" s="33" t="s">
        <v>246</v>
      </c>
      <c r="I2814" s="33" t="s">
        <v>17279</v>
      </c>
      <c r="J2814" s="33" t="s">
        <v>845</v>
      </c>
      <c r="K2814" s="35" t="s">
        <v>150</v>
      </c>
      <c r="L2814" s="33" t="s">
        <v>17280</v>
      </c>
      <c r="M2814" s="33">
        <v>523.0</v>
      </c>
      <c r="N2814" s="33" t="s">
        <v>17281</v>
      </c>
      <c r="O2814" s="5"/>
      <c r="P2814" s="35" t="s">
        <v>236</v>
      </c>
      <c r="Q2814" s="35" t="s">
        <v>17245</v>
      </c>
      <c r="R2814" s="33">
        <v>76490.0</v>
      </c>
      <c r="S2814" s="37"/>
      <c r="T2814" s="33"/>
      <c r="U2814" s="33">
        <v>0.31</v>
      </c>
      <c r="V2814" s="33" t="s">
        <v>154</v>
      </c>
      <c r="W2814" s="33"/>
      <c r="X2814" s="33"/>
      <c r="Y2814" s="5"/>
      <c r="Z2814" s="5"/>
      <c r="AA2814" s="33">
        <v>1.0</v>
      </c>
      <c r="AB2814" s="33"/>
      <c r="AC2814" s="33">
        <v>1.0</v>
      </c>
      <c r="AD2814" s="5"/>
      <c r="AE2814" s="5"/>
      <c r="AF2814" s="5"/>
      <c r="AG2814" s="16"/>
      <c r="AH2814" s="38" t="str">
        <f t="shared" si="1"/>
        <v/>
      </c>
      <c r="AI2814" s="39">
        <f t="shared" si="2"/>
        <v>1</v>
      </c>
      <c r="AJ2814" s="37" t="str">
        <f t="shared" si="3"/>
        <v/>
      </c>
      <c r="AK2814" s="41" t="str">
        <f t="shared" si="4"/>
        <v/>
      </c>
      <c r="AL2814" s="35" t="s">
        <v>236</v>
      </c>
      <c r="AM2814" s="33" t="s">
        <v>17245</v>
      </c>
      <c r="AN2814" s="33" t="s">
        <v>17245</v>
      </c>
      <c r="AO2814" s="41"/>
      <c r="AP2814" s="33" t="s">
        <v>169</v>
      </c>
      <c r="AQ2814" s="33" t="s">
        <v>170</v>
      </c>
      <c r="AR2814" s="33">
        <v>150.0</v>
      </c>
      <c r="AS2814" s="42"/>
      <c r="AT2814" s="42"/>
      <c r="AU2814" s="42"/>
      <c r="AV2814" s="42"/>
      <c r="AW2814" s="42"/>
      <c r="AX2814" s="5"/>
      <c r="AY2814" s="33"/>
      <c r="AZ2814" s="33" t="s">
        <v>17282</v>
      </c>
      <c r="BA2814" s="5"/>
      <c r="BB2814" s="5"/>
      <c r="BC2814" s="5" t="s">
        <v>17283</v>
      </c>
      <c r="BD2814" s="33" t="s">
        <v>173</v>
      </c>
      <c r="BE2814" s="41"/>
      <c r="BF2814" s="35"/>
      <c r="BG2814" s="33" t="s">
        <v>169</v>
      </c>
      <c r="BH2814" s="5"/>
      <c r="BI2814" s="33">
        <v>150.0</v>
      </c>
      <c r="BJ2814" s="33" t="s">
        <v>170</v>
      </c>
      <c r="BK2814" s="5"/>
      <c r="BL2814" s="5">
        <f t="shared" si="5"/>
        <v>1997.25</v>
      </c>
      <c r="BM2814" s="5"/>
      <c r="BN2814" s="5"/>
      <c r="BO2814" s="42">
        <f t="shared" si="6"/>
        <v>1997.25</v>
      </c>
      <c r="BP2814" s="44"/>
      <c r="BQ2814" s="45"/>
      <c r="BR2814" s="47"/>
      <c r="BS2814" s="45"/>
      <c r="BT2814" s="37"/>
      <c r="BU2814" s="5"/>
      <c r="BV2814" s="38"/>
      <c r="BW2814" s="48"/>
      <c r="BX2814" s="44"/>
      <c r="BY2814" s="44"/>
      <c r="BZ2814" s="33" t="s">
        <v>131</v>
      </c>
      <c r="CA2814" s="5"/>
      <c r="CB2814" s="5"/>
      <c r="CC2814" s="33" t="s">
        <v>177</v>
      </c>
      <c r="CD2814" s="5"/>
      <c r="CE2814" s="5"/>
      <c r="CF2814" s="33" t="s">
        <v>178</v>
      </c>
      <c r="CG2814" s="33" t="s">
        <v>17284</v>
      </c>
      <c r="CH2814" s="5"/>
      <c r="CI2814" s="5"/>
      <c r="CJ2814" s="5"/>
      <c r="CK2814" s="33"/>
      <c r="CL2814" s="49">
        <v>44989.0</v>
      </c>
      <c r="CM2814" s="33" t="s">
        <v>180</v>
      </c>
      <c r="CN2814" s="5"/>
      <c r="CO2814" s="33">
        <v>0.31</v>
      </c>
      <c r="CP2814" s="33" t="s">
        <v>181</v>
      </c>
      <c r="CQ2814" s="50" t="str">
        <f t="shared" si="7"/>
        <v>18/11/1940</v>
      </c>
      <c r="CR2814" s="33" t="s">
        <v>182</v>
      </c>
      <c r="CS2814" s="33">
        <v>13.0</v>
      </c>
      <c r="CT2814" s="33">
        <v>5.0</v>
      </c>
      <c r="CU2814" s="33">
        <v>25.0</v>
      </c>
      <c r="CV2814" s="33">
        <v>2048.0</v>
      </c>
      <c r="CW2814" s="5"/>
      <c r="CX2814" s="5"/>
      <c r="CY2814" s="33">
        <v>-99.731805</v>
      </c>
      <c r="CZ2814" s="33">
        <v>21.104852</v>
      </c>
      <c r="DA2814" s="33">
        <v>4.4219266E9</v>
      </c>
      <c r="DB2814" s="33">
        <v>1.0</v>
      </c>
      <c r="DC2814" s="33" t="s">
        <v>16882</v>
      </c>
      <c r="DD2814" s="33">
        <v>2023.0</v>
      </c>
      <c r="DE2814" s="33" t="s">
        <v>184</v>
      </c>
      <c r="DF2814" s="33"/>
      <c r="DG2814" s="33" t="s">
        <v>185</v>
      </c>
      <c r="DH2814" s="33" t="s">
        <v>186</v>
      </c>
      <c r="DI2814" s="5"/>
      <c r="DJ2814" s="5"/>
    </row>
    <row r="2815">
      <c r="A2815" s="33" t="s">
        <v>17285</v>
      </c>
      <c r="B2815" s="34">
        <v>44956.0</v>
      </c>
      <c r="C2815" s="35" t="s">
        <v>137</v>
      </c>
      <c r="D2815" s="35" t="s">
        <v>139</v>
      </c>
      <c r="E2815" s="35" t="s">
        <v>142</v>
      </c>
      <c r="F2815" s="36" t="s">
        <v>144</v>
      </c>
      <c r="G2815" s="33" t="s">
        <v>17286</v>
      </c>
      <c r="H2815" s="33" t="s">
        <v>16616</v>
      </c>
      <c r="I2815" s="33" t="s">
        <v>2503</v>
      </c>
      <c r="J2815" s="33" t="s">
        <v>1669</v>
      </c>
      <c r="K2815" s="35" t="s">
        <v>150</v>
      </c>
      <c r="L2815" s="33" t="s">
        <v>17244</v>
      </c>
      <c r="M2815" s="33">
        <v>77.0</v>
      </c>
      <c r="N2815" s="33" t="s">
        <v>17245</v>
      </c>
      <c r="O2815" s="5"/>
      <c r="P2815" s="35" t="s">
        <v>236</v>
      </c>
      <c r="Q2815" s="35" t="s">
        <v>17245</v>
      </c>
      <c r="R2815" s="33">
        <v>76490.0</v>
      </c>
      <c r="S2815" s="37"/>
      <c r="T2815" s="33"/>
      <c r="U2815" s="33">
        <v>0.68</v>
      </c>
      <c r="V2815" s="33" t="s">
        <v>154</v>
      </c>
      <c r="W2815" s="33"/>
      <c r="X2815" s="33"/>
      <c r="Y2815" s="5"/>
      <c r="Z2815" s="5"/>
      <c r="AA2815" s="33">
        <v>1.0</v>
      </c>
      <c r="AB2815" s="33">
        <v>1.0</v>
      </c>
      <c r="AC2815" s="33"/>
      <c r="AD2815" s="5"/>
      <c r="AE2815" s="5"/>
      <c r="AF2815" s="5"/>
      <c r="AG2815" s="16"/>
      <c r="AH2815" s="38">
        <f t="shared" si="1"/>
        <v>1</v>
      </c>
      <c r="AI2815" s="39" t="str">
        <f t="shared" si="2"/>
        <v/>
      </c>
      <c r="AJ2815" s="37" t="str">
        <f t="shared" si="3"/>
        <v/>
      </c>
      <c r="AK2815" s="41" t="str">
        <f t="shared" si="4"/>
        <v/>
      </c>
      <c r="AL2815" s="35" t="s">
        <v>236</v>
      </c>
      <c r="AM2815" s="33" t="s">
        <v>17245</v>
      </c>
      <c r="AN2815" s="33" t="s">
        <v>17245</v>
      </c>
      <c r="AO2815" s="41"/>
      <c r="AP2815" s="33" t="s">
        <v>169</v>
      </c>
      <c r="AQ2815" s="33" t="s">
        <v>170</v>
      </c>
      <c r="AR2815" s="33">
        <v>150.0</v>
      </c>
      <c r="AS2815" s="42"/>
      <c r="AT2815" s="42"/>
      <c r="AU2815" s="42"/>
      <c r="AV2815" s="42"/>
      <c r="AW2815" s="42"/>
      <c r="AX2815" s="5"/>
      <c r="AY2815" s="33"/>
      <c r="AZ2815" s="33" t="s">
        <v>17287</v>
      </c>
      <c r="BA2815" s="5"/>
      <c r="BB2815" s="5"/>
      <c r="BC2815" s="5" t="s">
        <v>17288</v>
      </c>
      <c r="BD2815" s="33" t="s">
        <v>173</v>
      </c>
      <c r="BE2815" s="41"/>
      <c r="BF2815" s="35"/>
      <c r="BG2815" s="33" t="s">
        <v>169</v>
      </c>
      <c r="BH2815" s="5"/>
      <c r="BI2815" s="33">
        <v>150.0</v>
      </c>
      <c r="BJ2815" s="33" t="s">
        <v>170</v>
      </c>
      <c r="BK2815" s="5"/>
      <c r="BL2815" s="5">
        <f t="shared" si="5"/>
        <v>1997.25</v>
      </c>
      <c r="BM2815" s="5"/>
      <c r="BN2815" s="5"/>
      <c r="BO2815" s="42">
        <f t="shared" si="6"/>
        <v>1997.25</v>
      </c>
      <c r="BP2815" s="44"/>
      <c r="BQ2815" s="45"/>
      <c r="BR2815" s="47"/>
      <c r="BS2815" s="45"/>
      <c r="BT2815" s="37"/>
      <c r="BU2815" s="5"/>
      <c r="BV2815" s="38"/>
      <c r="BW2815" s="48"/>
      <c r="BX2815" s="44"/>
      <c r="BY2815" s="44"/>
      <c r="BZ2815" s="33" t="s">
        <v>131</v>
      </c>
      <c r="CA2815" s="5"/>
      <c r="CB2815" s="5"/>
      <c r="CC2815" s="33" t="s">
        <v>177</v>
      </c>
      <c r="CD2815" s="5"/>
      <c r="CE2815" s="5"/>
      <c r="CF2815" s="33" t="s">
        <v>178</v>
      </c>
      <c r="CG2815" s="33" t="s">
        <v>17289</v>
      </c>
      <c r="CH2815" s="5"/>
      <c r="CI2815" s="5"/>
      <c r="CJ2815" s="5"/>
      <c r="CK2815" s="33"/>
      <c r="CL2815" s="49">
        <v>44989.0</v>
      </c>
      <c r="CM2815" s="33" t="s">
        <v>180</v>
      </c>
      <c r="CN2815" s="5"/>
      <c r="CO2815" s="33">
        <v>0.68</v>
      </c>
      <c r="CP2815" s="33" t="s">
        <v>181</v>
      </c>
      <c r="CQ2815" s="50" t="str">
        <f t="shared" si="7"/>
        <v>24/04/1960</v>
      </c>
      <c r="CR2815" s="33" t="s">
        <v>243</v>
      </c>
      <c r="CS2815" s="33">
        <v>13.0</v>
      </c>
      <c r="CT2815" s="33">
        <v>5.0</v>
      </c>
      <c r="CU2815" s="33">
        <v>25.0</v>
      </c>
      <c r="CV2815" s="33">
        <v>2048.0</v>
      </c>
      <c r="CW2815" s="5"/>
      <c r="CX2815" s="5"/>
      <c r="CY2815" s="33">
        <v>-99.731805</v>
      </c>
      <c r="CZ2815" s="33">
        <v>21.104852</v>
      </c>
      <c r="DA2815" s="33">
        <v>4.4219266E9</v>
      </c>
      <c r="DB2815" s="33">
        <v>1.0</v>
      </c>
      <c r="DC2815" s="33" t="s">
        <v>16882</v>
      </c>
      <c r="DD2815" s="33">
        <v>2023.0</v>
      </c>
      <c r="DE2815" s="33" t="s">
        <v>184</v>
      </c>
      <c r="DF2815" s="33"/>
      <c r="DG2815" s="33" t="s">
        <v>185</v>
      </c>
      <c r="DH2815" s="33" t="s">
        <v>186</v>
      </c>
      <c r="DI2815" s="5"/>
      <c r="DJ2815" s="5"/>
    </row>
    <row r="2816">
      <c r="A2816" s="33" t="s">
        <v>17290</v>
      </c>
      <c r="B2816" s="34">
        <v>44956.0</v>
      </c>
      <c r="C2816" s="35" t="s">
        <v>137</v>
      </c>
      <c r="D2816" s="35" t="s">
        <v>139</v>
      </c>
      <c r="E2816" s="35" t="s">
        <v>142</v>
      </c>
      <c r="F2816" s="36" t="s">
        <v>144</v>
      </c>
      <c r="G2816" s="33" t="s">
        <v>17291</v>
      </c>
      <c r="H2816" s="33" t="s">
        <v>6395</v>
      </c>
      <c r="I2816" s="33" t="s">
        <v>17251</v>
      </c>
      <c r="J2816" s="33" t="s">
        <v>2503</v>
      </c>
      <c r="K2816" s="35" t="s">
        <v>150</v>
      </c>
      <c r="L2816" s="33" t="s">
        <v>1560</v>
      </c>
      <c r="M2816" s="33">
        <v>1022.0</v>
      </c>
      <c r="N2816" s="33" t="s">
        <v>17292</v>
      </c>
      <c r="O2816" s="5"/>
      <c r="P2816" s="35" t="s">
        <v>236</v>
      </c>
      <c r="Q2816" s="35" t="s">
        <v>17245</v>
      </c>
      <c r="R2816" s="33">
        <v>76490.0</v>
      </c>
      <c r="S2816" s="37"/>
      <c r="T2816" s="33"/>
      <c r="U2816" s="33">
        <v>0.66</v>
      </c>
      <c r="V2816" s="33" t="s">
        <v>154</v>
      </c>
      <c r="W2816" s="33"/>
      <c r="X2816" s="33"/>
      <c r="Y2816" s="5"/>
      <c r="Z2816" s="5"/>
      <c r="AA2816" s="33">
        <v>1.0</v>
      </c>
      <c r="AB2816" s="33"/>
      <c r="AC2816" s="33">
        <v>1.0</v>
      </c>
      <c r="AD2816" s="5"/>
      <c r="AE2816" s="5"/>
      <c r="AF2816" s="5"/>
      <c r="AG2816" s="16"/>
      <c r="AH2816" s="38" t="str">
        <f t="shared" si="1"/>
        <v/>
      </c>
      <c r="AI2816" s="39" t="str">
        <f t="shared" si="2"/>
        <v/>
      </c>
      <c r="AJ2816" s="37" t="str">
        <f t="shared" si="3"/>
        <v/>
      </c>
      <c r="AK2816" s="41" t="str">
        <f t="shared" si="4"/>
        <v/>
      </c>
      <c r="AL2816" s="35" t="s">
        <v>236</v>
      </c>
      <c r="AM2816" s="33" t="s">
        <v>17245</v>
      </c>
      <c r="AN2816" s="33" t="s">
        <v>17245</v>
      </c>
      <c r="AO2816" s="41"/>
      <c r="AP2816" s="33" t="s">
        <v>169</v>
      </c>
      <c r="AQ2816" s="33" t="s">
        <v>170</v>
      </c>
      <c r="AR2816" s="33">
        <v>150.0</v>
      </c>
      <c r="AS2816" s="42"/>
      <c r="AT2816" s="42"/>
      <c r="AU2816" s="42"/>
      <c r="AV2816" s="42"/>
      <c r="AW2816" s="42"/>
      <c r="AX2816" s="5"/>
      <c r="AY2816" s="33"/>
      <c r="AZ2816" s="33" t="s">
        <v>17293</v>
      </c>
      <c r="BA2816" s="5"/>
      <c r="BB2816" s="5"/>
      <c r="BC2816" s="5" t="s">
        <v>17294</v>
      </c>
      <c r="BD2816" s="33" t="s">
        <v>173</v>
      </c>
      <c r="BE2816" s="41"/>
      <c r="BF2816" s="35"/>
      <c r="BG2816" s="33" t="s">
        <v>169</v>
      </c>
      <c r="BH2816" s="5"/>
      <c r="BI2816" s="33">
        <v>150.0</v>
      </c>
      <c r="BJ2816" s="33" t="s">
        <v>170</v>
      </c>
      <c r="BK2816" s="5"/>
      <c r="BL2816" s="5">
        <f t="shared" si="5"/>
        <v>1997.25</v>
      </c>
      <c r="BM2816" s="5"/>
      <c r="BN2816" s="5"/>
      <c r="BO2816" s="42">
        <f t="shared" si="6"/>
        <v>1997.25</v>
      </c>
      <c r="BP2816" s="44"/>
      <c r="BQ2816" s="45"/>
      <c r="BR2816" s="47"/>
      <c r="BS2816" s="45"/>
      <c r="BT2816" s="37"/>
      <c r="BU2816" s="5"/>
      <c r="BV2816" s="38"/>
      <c r="BW2816" s="48"/>
      <c r="BX2816" s="44"/>
      <c r="BY2816" s="44"/>
      <c r="BZ2816" s="33" t="s">
        <v>131</v>
      </c>
      <c r="CA2816" s="5"/>
      <c r="CB2816" s="5"/>
      <c r="CC2816" s="33" t="s">
        <v>177</v>
      </c>
      <c r="CD2816" s="5"/>
      <c r="CE2816" s="5"/>
      <c r="CF2816" s="33" t="s">
        <v>178</v>
      </c>
      <c r="CG2816" s="33" t="s">
        <v>17295</v>
      </c>
      <c r="CH2816" s="5"/>
      <c r="CI2816" s="5"/>
      <c r="CJ2816" s="5"/>
      <c r="CK2816" s="33"/>
      <c r="CL2816" s="49">
        <v>44989.0</v>
      </c>
      <c r="CM2816" s="33" t="s">
        <v>180</v>
      </c>
      <c r="CN2816" s="5"/>
      <c r="CO2816" s="33">
        <v>0.66</v>
      </c>
      <c r="CP2816" s="33" t="s">
        <v>181</v>
      </c>
      <c r="CQ2816" s="50" t="str">
        <f t="shared" si="7"/>
        <v>24/12/1968</v>
      </c>
      <c r="CR2816" s="33" t="s">
        <v>182</v>
      </c>
      <c r="CS2816" s="33">
        <v>13.0</v>
      </c>
      <c r="CT2816" s="33">
        <v>5.0</v>
      </c>
      <c r="CU2816" s="33">
        <v>25.0</v>
      </c>
      <c r="CV2816" s="33">
        <v>2048.0</v>
      </c>
      <c r="CW2816" s="5"/>
      <c r="CX2816" s="5"/>
      <c r="CY2816" s="33">
        <v>-99.731805</v>
      </c>
      <c r="CZ2816" s="33">
        <v>21.104852</v>
      </c>
      <c r="DA2816" s="33">
        <v>4.4219266E9</v>
      </c>
      <c r="DB2816" s="33">
        <v>1.0</v>
      </c>
      <c r="DC2816" s="33" t="s">
        <v>16882</v>
      </c>
      <c r="DD2816" s="33">
        <v>2023.0</v>
      </c>
      <c r="DE2816" s="33" t="s">
        <v>184</v>
      </c>
      <c r="DF2816" s="33"/>
      <c r="DG2816" s="33" t="s">
        <v>185</v>
      </c>
      <c r="DH2816" s="33" t="s">
        <v>186</v>
      </c>
      <c r="DI2816" s="5"/>
      <c r="DJ2816" s="5"/>
    </row>
    <row r="2817">
      <c r="A2817" s="33" t="s">
        <v>17296</v>
      </c>
      <c r="B2817" s="34">
        <v>44952.0</v>
      </c>
      <c r="C2817" s="35" t="s">
        <v>137</v>
      </c>
      <c r="D2817" s="35" t="s">
        <v>139</v>
      </c>
      <c r="E2817" s="35" t="s">
        <v>142</v>
      </c>
      <c r="F2817" s="36" t="s">
        <v>144</v>
      </c>
      <c r="G2817" s="33" t="s">
        <v>17297</v>
      </c>
      <c r="H2817" s="33" t="s">
        <v>17298</v>
      </c>
      <c r="I2817" s="33" t="s">
        <v>605</v>
      </c>
      <c r="J2817" s="33" t="s">
        <v>213</v>
      </c>
      <c r="K2817" s="35" t="s">
        <v>150</v>
      </c>
      <c r="L2817" s="33" t="s">
        <v>10462</v>
      </c>
      <c r="M2817" s="5"/>
      <c r="N2817" s="33" t="s">
        <v>17299</v>
      </c>
      <c r="O2817" s="5"/>
      <c r="P2817" s="35" t="s">
        <v>236</v>
      </c>
      <c r="Q2817" s="35" t="s">
        <v>17299</v>
      </c>
      <c r="R2817" s="33">
        <v>76474.0</v>
      </c>
      <c r="S2817" s="37"/>
      <c r="T2817" s="33"/>
      <c r="U2817" s="33">
        <v>2.06</v>
      </c>
      <c r="V2817" s="33" t="s">
        <v>154</v>
      </c>
      <c r="W2817" s="33"/>
      <c r="X2817" s="33"/>
      <c r="Y2817" s="5"/>
      <c r="Z2817" s="5"/>
      <c r="AA2817" s="33">
        <v>1.0</v>
      </c>
      <c r="AB2817" s="33"/>
      <c r="AC2817" s="33">
        <v>1.0</v>
      </c>
      <c r="AD2817" s="5"/>
      <c r="AE2817" s="5"/>
      <c r="AF2817" s="5"/>
      <c r="AG2817" s="16"/>
      <c r="AH2817" s="38" t="str">
        <f t="shared" si="1"/>
        <v/>
      </c>
      <c r="AI2817" s="39">
        <f t="shared" si="2"/>
        <v>1</v>
      </c>
      <c r="AJ2817" s="37" t="str">
        <f t="shared" si="3"/>
        <v/>
      </c>
      <c r="AK2817" s="41" t="str">
        <f t="shared" si="4"/>
        <v/>
      </c>
      <c r="AL2817" s="35" t="s">
        <v>236</v>
      </c>
      <c r="AM2817" s="33" t="s">
        <v>17204</v>
      </c>
      <c r="AN2817" s="33" t="s">
        <v>17204</v>
      </c>
      <c r="AO2817" s="41"/>
      <c r="AP2817" s="33" t="s">
        <v>169</v>
      </c>
      <c r="AQ2817" s="33" t="s">
        <v>170</v>
      </c>
      <c r="AR2817" s="33">
        <v>300.0</v>
      </c>
      <c r="AS2817" s="42"/>
      <c r="AT2817" s="42"/>
      <c r="AU2817" s="42"/>
      <c r="AV2817" s="42"/>
      <c r="AW2817" s="42"/>
      <c r="AX2817" s="5"/>
      <c r="AY2817" s="33"/>
      <c r="AZ2817" s="33" t="s">
        <v>17300</v>
      </c>
      <c r="BA2817" s="5"/>
      <c r="BB2817" s="5"/>
      <c r="BC2817" s="5" t="s">
        <v>17301</v>
      </c>
      <c r="BD2817" s="33" t="s">
        <v>173</v>
      </c>
      <c r="BE2817" s="41"/>
      <c r="BF2817" s="35"/>
      <c r="BG2817" s="33" t="s">
        <v>169</v>
      </c>
      <c r="BH2817" s="5"/>
      <c r="BI2817" s="33">
        <v>300.0</v>
      </c>
      <c r="BJ2817" s="33" t="s">
        <v>170</v>
      </c>
      <c r="BK2817" s="5"/>
      <c r="BL2817" s="5">
        <f t="shared" si="5"/>
        <v>3994.5</v>
      </c>
      <c r="BM2817" s="5"/>
      <c r="BN2817" s="5"/>
      <c r="BO2817" s="42">
        <f t="shared" si="6"/>
        <v>3994.5</v>
      </c>
      <c r="BP2817" s="44"/>
      <c r="BQ2817" s="45"/>
      <c r="BR2817" s="47"/>
      <c r="BS2817" s="45"/>
      <c r="BT2817" s="37"/>
      <c r="BU2817" s="5"/>
      <c r="BV2817" s="38"/>
      <c r="BW2817" s="48"/>
      <c r="BX2817" s="44"/>
      <c r="BY2817" s="44"/>
      <c r="BZ2817" s="33" t="s">
        <v>131</v>
      </c>
      <c r="CA2817" s="5"/>
      <c r="CB2817" s="5"/>
      <c r="CC2817" s="33" t="s">
        <v>177</v>
      </c>
      <c r="CD2817" s="5"/>
      <c r="CE2817" s="5"/>
      <c r="CF2817" s="33" t="s">
        <v>178</v>
      </c>
      <c r="CG2817" s="33" t="s">
        <v>17302</v>
      </c>
      <c r="CH2817" s="5"/>
      <c r="CI2817" s="5"/>
      <c r="CJ2817" s="5"/>
      <c r="CK2817" s="33"/>
      <c r="CL2817" s="49">
        <v>44989.0</v>
      </c>
      <c r="CM2817" s="33" t="s">
        <v>180</v>
      </c>
      <c r="CN2817" s="5"/>
      <c r="CO2817" s="33">
        <v>2.0</v>
      </c>
      <c r="CP2817" s="33" t="s">
        <v>181</v>
      </c>
      <c r="CQ2817" s="50" t="str">
        <f t="shared" si="7"/>
        <v>15/04/1958</v>
      </c>
      <c r="CR2817" s="33" t="s">
        <v>182</v>
      </c>
      <c r="CS2817" s="33">
        <v>13.0</v>
      </c>
      <c r="CT2817" s="33">
        <v>5.0</v>
      </c>
      <c r="CU2817" s="33">
        <v>25.0</v>
      </c>
      <c r="CV2817" s="33">
        <v>215.0</v>
      </c>
      <c r="CW2817" s="5"/>
      <c r="CX2817" s="5"/>
      <c r="CY2817" s="33">
        <v>-99.9399999</v>
      </c>
      <c r="CZ2817" s="33">
        <v>21.1461111</v>
      </c>
      <c r="DA2817" s="33">
        <v>4.4219266E9</v>
      </c>
      <c r="DB2817" s="33">
        <v>1.0</v>
      </c>
      <c r="DC2817" s="33" t="s">
        <v>16882</v>
      </c>
      <c r="DD2817" s="33">
        <v>2023.0</v>
      </c>
      <c r="DE2817" s="33" t="s">
        <v>184</v>
      </c>
      <c r="DF2817" s="33"/>
      <c r="DG2817" s="33" t="s">
        <v>185</v>
      </c>
      <c r="DH2817" s="33" t="s">
        <v>186</v>
      </c>
      <c r="DI2817" s="5"/>
      <c r="DJ2817" s="5"/>
    </row>
    <row r="2818">
      <c r="A2818" s="33" t="s">
        <v>17303</v>
      </c>
      <c r="B2818" s="34">
        <v>44952.0</v>
      </c>
      <c r="C2818" s="35" t="s">
        <v>137</v>
      </c>
      <c r="D2818" s="35" t="s">
        <v>139</v>
      </c>
      <c r="E2818" s="35" t="s">
        <v>142</v>
      </c>
      <c r="F2818" s="36" t="s">
        <v>144</v>
      </c>
      <c r="G2818" s="33" t="s">
        <v>17304</v>
      </c>
      <c r="H2818" s="33" t="s">
        <v>17305</v>
      </c>
      <c r="I2818" s="33" t="s">
        <v>2675</v>
      </c>
      <c r="J2818" s="33" t="s">
        <v>6799</v>
      </c>
      <c r="K2818" s="35" t="s">
        <v>150</v>
      </c>
      <c r="L2818" s="33" t="s">
        <v>10462</v>
      </c>
      <c r="M2818" s="5"/>
      <c r="N2818" s="33" t="s">
        <v>17299</v>
      </c>
      <c r="O2818" s="5"/>
      <c r="P2818" s="35" t="s">
        <v>236</v>
      </c>
      <c r="Q2818" s="35" t="s">
        <v>17299</v>
      </c>
      <c r="R2818" s="33">
        <v>76474.0</v>
      </c>
      <c r="S2818" s="37"/>
      <c r="T2818" s="33"/>
      <c r="U2818" s="33">
        <v>3.9</v>
      </c>
      <c r="V2818" s="33" t="s">
        <v>154</v>
      </c>
      <c r="W2818" s="33"/>
      <c r="X2818" s="33"/>
      <c r="Y2818" s="5"/>
      <c r="Z2818" s="5"/>
      <c r="AA2818" s="33">
        <v>1.0</v>
      </c>
      <c r="AB2818" s="33"/>
      <c r="AC2818" s="33">
        <v>1.0</v>
      </c>
      <c r="AD2818" s="5"/>
      <c r="AE2818" s="5"/>
      <c r="AF2818" s="5"/>
      <c r="AG2818" s="16"/>
      <c r="AH2818" s="38" t="str">
        <f t="shared" si="1"/>
        <v/>
      </c>
      <c r="AI2818" s="39">
        <f t="shared" si="2"/>
        <v>1</v>
      </c>
      <c r="AJ2818" s="37" t="str">
        <f t="shared" si="3"/>
        <v/>
      </c>
      <c r="AK2818" s="41" t="str">
        <f t="shared" si="4"/>
        <v/>
      </c>
      <c r="AL2818" s="35" t="s">
        <v>236</v>
      </c>
      <c r="AM2818" s="33" t="s">
        <v>17204</v>
      </c>
      <c r="AN2818" s="33" t="s">
        <v>17204</v>
      </c>
      <c r="AO2818" s="41"/>
      <c r="AP2818" s="33" t="s">
        <v>169</v>
      </c>
      <c r="AQ2818" s="33" t="s">
        <v>170</v>
      </c>
      <c r="AR2818" s="33">
        <v>450.0</v>
      </c>
      <c r="AS2818" s="42"/>
      <c r="AT2818" s="42"/>
      <c r="AU2818" s="42"/>
      <c r="AV2818" s="42"/>
      <c r="AW2818" s="42"/>
      <c r="AX2818" s="5"/>
      <c r="AY2818" s="33"/>
      <c r="AZ2818" s="33" t="s">
        <v>17306</v>
      </c>
      <c r="BA2818" s="5"/>
      <c r="BB2818" s="5"/>
      <c r="BC2818" s="5" t="s">
        <v>17307</v>
      </c>
      <c r="BD2818" s="33" t="s">
        <v>173</v>
      </c>
      <c r="BE2818" s="41"/>
      <c r="BF2818" s="35"/>
      <c r="BG2818" s="33" t="s">
        <v>169</v>
      </c>
      <c r="BH2818" s="5"/>
      <c r="BI2818" s="33">
        <v>450.0</v>
      </c>
      <c r="BJ2818" s="33" t="s">
        <v>170</v>
      </c>
      <c r="BK2818" s="5"/>
      <c r="BL2818" s="5">
        <f t="shared" si="5"/>
        <v>5991.75</v>
      </c>
      <c r="BM2818" s="5"/>
      <c r="BN2818" s="5"/>
      <c r="BO2818" s="42">
        <f t="shared" si="6"/>
        <v>5991.75</v>
      </c>
      <c r="BP2818" s="44"/>
      <c r="BQ2818" s="45"/>
      <c r="BR2818" s="47"/>
      <c r="BS2818" s="45"/>
      <c r="BT2818" s="37"/>
      <c r="BU2818" s="5"/>
      <c r="BV2818" s="38"/>
      <c r="BW2818" s="48"/>
      <c r="BX2818" s="44"/>
      <c r="BY2818" s="44"/>
      <c r="BZ2818" s="33" t="s">
        <v>131</v>
      </c>
      <c r="CA2818" s="5"/>
      <c r="CB2818" s="5"/>
      <c r="CC2818" s="33" t="s">
        <v>177</v>
      </c>
      <c r="CD2818" s="5"/>
      <c r="CE2818" s="5"/>
      <c r="CF2818" s="33" t="s">
        <v>178</v>
      </c>
      <c r="CG2818" s="33" t="s">
        <v>17308</v>
      </c>
      <c r="CH2818" s="5"/>
      <c r="CI2818" s="5"/>
      <c r="CJ2818" s="5"/>
      <c r="CK2818" s="33"/>
      <c r="CL2818" s="49">
        <v>44989.0</v>
      </c>
      <c r="CM2818" s="33" t="s">
        <v>180</v>
      </c>
      <c r="CN2818" s="5"/>
      <c r="CO2818" s="33">
        <v>3.0</v>
      </c>
      <c r="CP2818" s="33" t="s">
        <v>181</v>
      </c>
      <c r="CQ2818" s="50" t="str">
        <f t="shared" si="7"/>
        <v>16/06/1944</v>
      </c>
      <c r="CR2818" s="33" t="s">
        <v>182</v>
      </c>
      <c r="CS2818" s="33">
        <v>13.0</v>
      </c>
      <c r="CT2818" s="33">
        <v>5.0</v>
      </c>
      <c r="CU2818" s="33">
        <v>25.0</v>
      </c>
      <c r="CV2818" s="33">
        <v>215.0</v>
      </c>
      <c r="CW2818" s="5"/>
      <c r="CX2818" s="5"/>
      <c r="CY2818" s="33">
        <v>-99.9399999</v>
      </c>
      <c r="CZ2818" s="33">
        <v>21.1461111</v>
      </c>
      <c r="DA2818" s="33">
        <v>4.4219266E9</v>
      </c>
      <c r="DB2818" s="33">
        <v>1.0</v>
      </c>
      <c r="DC2818" s="33" t="s">
        <v>16882</v>
      </c>
      <c r="DD2818" s="33">
        <v>2023.0</v>
      </c>
      <c r="DE2818" s="33" t="s">
        <v>184</v>
      </c>
      <c r="DF2818" s="33"/>
      <c r="DG2818" s="33" t="s">
        <v>185</v>
      </c>
      <c r="DH2818" s="33" t="s">
        <v>186</v>
      </c>
      <c r="DI2818" s="5"/>
      <c r="DJ2818" s="5"/>
    </row>
    <row r="2819">
      <c r="A2819" s="33" t="s">
        <v>17309</v>
      </c>
      <c r="B2819" s="34">
        <v>44952.0</v>
      </c>
      <c r="C2819" s="35" t="s">
        <v>137</v>
      </c>
      <c r="D2819" s="35" t="s">
        <v>139</v>
      </c>
      <c r="E2819" s="35" t="s">
        <v>142</v>
      </c>
      <c r="F2819" s="36" t="s">
        <v>144</v>
      </c>
      <c r="G2819" s="33" t="s">
        <v>17310</v>
      </c>
      <c r="H2819" s="33" t="s">
        <v>3059</v>
      </c>
      <c r="I2819" s="33" t="s">
        <v>213</v>
      </c>
      <c r="J2819" s="33" t="s">
        <v>359</v>
      </c>
      <c r="K2819" s="35" t="s">
        <v>150</v>
      </c>
      <c r="L2819" s="33" t="s">
        <v>10462</v>
      </c>
      <c r="M2819" s="5"/>
      <c r="N2819" s="33" t="s">
        <v>17299</v>
      </c>
      <c r="O2819" s="5"/>
      <c r="P2819" s="35" t="s">
        <v>236</v>
      </c>
      <c r="Q2819" s="35" t="s">
        <v>17299</v>
      </c>
      <c r="R2819" s="33">
        <v>76474.0</v>
      </c>
      <c r="S2819" s="37"/>
      <c r="T2819" s="33"/>
      <c r="U2819" s="33">
        <v>3.37</v>
      </c>
      <c r="V2819" s="33" t="s">
        <v>154</v>
      </c>
      <c r="W2819" s="33"/>
      <c r="X2819" s="33"/>
      <c r="Y2819" s="5"/>
      <c r="Z2819" s="5"/>
      <c r="AA2819" s="33">
        <v>1.0</v>
      </c>
      <c r="AB2819" s="33"/>
      <c r="AC2819" s="33">
        <v>1.0</v>
      </c>
      <c r="AD2819" s="5"/>
      <c r="AE2819" s="5"/>
      <c r="AF2819" s="5"/>
      <c r="AG2819" s="16"/>
      <c r="AH2819" s="38" t="str">
        <f t="shared" si="1"/>
        <v/>
      </c>
      <c r="AI2819" s="39">
        <f t="shared" si="2"/>
        <v>1</v>
      </c>
      <c r="AJ2819" s="37" t="str">
        <f t="shared" si="3"/>
        <v/>
      </c>
      <c r="AK2819" s="41" t="str">
        <f t="shared" si="4"/>
        <v/>
      </c>
      <c r="AL2819" s="35" t="s">
        <v>236</v>
      </c>
      <c r="AM2819" s="33" t="s">
        <v>17204</v>
      </c>
      <c r="AN2819" s="33" t="s">
        <v>17204</v>
      </c>
      <c r="AO2819" s="41"/>
      <c r="AP2819" s="33" t="s">
        <v>169</v>
      </c>
      <c r="AQ2819" s="33" t="s">
        <v>170</v>
      </c>
      <c r="AR2819" s="33">
        <v>450.0</v>
      </c>
      <c r="AS2819" s="42"/>
      <c r="AT2819" s="42"/>
      <c r="AU2819" s="42"/>
      <c r="AV2819" s="42"/>
      <c r="AW2819" s="42"/>
      <c r="AX2819" s="5"/>
      <c r="AY2819" s="33"/>
      <c r="AZ2819" s="33" t="s">
        <v>17311</v>
      </c>
      <c r="BA2819" s="5"/>
      <c r="BB2819" s="5"/>
      <c r="BC2819" s="5" t="s">
        <v>17312</v>
      </c>
      <c r="BD2819" s="33" t="s">
        <v>173</v>
      </c>
      <c r="BE2819" s="41"/>
      <c r="BF2819" s="35"/>
      <c r="BG2819" s="33" t="s">
        <v>169</v>
      </c>
      <c r="BH2819" s="5"/>
      <c r="BI2819" s="33">
        <v>450.0</v>
      </c>
      <c r="BJ2819" s="33" t="s">
        <v>170</v>
      </c>
      <c r="BK2819" s="5"/>
      <c r="BL2819" s="5">
        <f t="shared" si="5"/>
        <v>5991.75</v>
      </c>
      <c r="BM2819" s="5"/>
      <c r="BN2819" s="5"/>
      <c r="BO2819" s="42">
        <f t="shared" si="6"/>
        <v>5991.75</v>
      </c>
      <c r="BP2819" s="44"/>
      <c r="BQ2819" s="45"/>
      <c r="BR2819" s="47"/>
      <c r="BS2819" s="45"/>
      <c r="BT2819" s="37"/>
      <c r="BU2819" s="5"/>
      <c r="BV2819" s="38"/>
      <c r="BW2819" s="48"/>
      <c r="BX2819" s="44"/>
      <c r="BY2819" s="44"/>
      <c r="BZ2819" s="33" t="s">
        <v>131</v>
      </c>
      <c r="CA2819" s="5"/>
      <c r="CB2819" s="5"/>
      <c r="CC2819" s="33" t="s">
        <v>177</v>
      </c>
      <c r="CD2819" s="5"/>
      <c r="CE2819" s="5"/>
      <c r="CF2819" s="33" t="s">
        <v>178</v>
      </c>
      <c r="CG2819" s="33" t="s">
        <v>17313</v>
      </c>
      <c r="CH2819" s="5"/>
      <c r="CI2819" s="5"/>
      <c r="CJ2819" s="5"/>
      <c r="CK2819" s="33"/>
      <c r="CL2819" s="49">
        <v>44989.0</v>
      </c>
      <c r="CM2819" s="33" t="s">
        <v>180</v>
      </c>
      <c r="CN2819" s="5"/>
      <c r="CO2819" s="33">
        <v>3.0</v>
      </c>
      <c r="CP2819" s="33" t="s">
        <v>181</v>
      </c>
      <c r="CQ2819" s="50" t="str">
        <f t="shared" si="7"/>
        <v>27/02/1964</v>
      </c>
      <c r="CR2819" s="33" t="s">
        <v>182</v>
      </c>
      <c r="CS2819" s="33">
        <v>13.0</v>
      </c>
      <c r="CT2819" s="33">
        <v>5.0</v>
      </c>
      <c r="CU2819" s="33">
        <v>25.0</v>
      </c>
      <c r="CV2819" s="33">
        <v>215.0</v>
      </c>
      <c r="CW2819" s="5"/>
      <c r="CX2819" s="5"/>
      <c r="CY2819" s="33">
        <v>-99.9399999</v>
      </c>
      <c r="CZ2819" s="33">
        <v>21.1461111</v>
      </c>
      <c r="DA2819" s="33">
        <v>4.4219266E9</v>
      </c>
      <c r="DB2819" s="33">
        <v>1.0</v>
      </c>
      <c r="DC2819" s="33" t="s">
        <v>16882</v>
      </c>
      <c r="DD2819" s="33">
        <v>2023.0</v>
      </c>
      <c r="DE2819" s="33" t="s">
        <v>184</v>
      </c>
      <c r="DF2819" s="33"/>
      <c r="DG2819" s="33" t="s">
        <v>185</v>
      </c>
      <c r="DH2819" s="33" t="s">
        <v>186</v>
      </c>
      <c r="DI2819" s="5"/>
      <c r="DJ2819" s="5"/>
    </row>
    <row r="2820">
      <c r="A2820" s="33" t="s">
        <v>17314</v>
      </c>
      <c r="B2820" s="34">
        <v>44956.0</v>
      </c>
      <c r="C2820" s="35" t="s">
        <v>137</v>
      </c>
      <c r="D2820" s="35" t="s">
        <v>139</v>
      </c>
      <c r="E2820" s="35" t="s">
        <v>142</v>
      </c>
      <c r="F2820" s="36" t="s">
        <v>144</v>
      </c>
      <c r="G2820" s="33" t="s">
        <v>17315</v>
      </c>
      <c r="H2820" s="33" t="s">
        <v>17316</v>
      </c>
      <c r="I2820" s="33" t="s">
        <v>204</v>
      </c>
      <c r="J2820" s="33" t="s">
        <v>8696</v>
      </c>
      <c r="K2820" s="35" t="s">
        <v>150</v>
      </c>
      <c r="L2820" s="33" t="s">
        <v>151</v>
      </c>
      <c r="M2820" s="5"/>
      <c r="N2820" s="33" t="s">
        <v>17317</v>
      </c>
      <c r="O2820" s="5"/>
      <c r="P2820" s="35" t="s">
        <v>236</v>
      </c>
      <c r="Q2820" s="35" t="s">
        <v>17317</v>
      </c>
      <c r="R2820" s="33">
        <v>76478.0</v>
      </c>
      <c r="S2820" s="37"/>
      <c r="T2820" s="33"/>
      <c r="U2820" s="33">
        <v>0.25</v>
      </c>
      <c r="V2820" s="33" t="s">
        <v>154</v>
      </c>
      <c r="W2820" s="33"/>
      <c r="X2820" s="33"/>
      <c r="Y2820" s="5"/>
      <c r="Z2820" s="5"/>
      <c r="AA2820" s="33">
        <v>1.0</v>
      </c>
      <c r="AB2820" s="33">
        <v>1.0</v>
      </c>
      <c r="AC2820" s="33"/>
      <c r="AD2820" s="5"/>
      <c r="AE2820" s="5"/>
      <c r="AF2820" s="5"/>
      <c r="AG2820" s="16"/>
      <c r="AH2820" s="38" t="str">
        <f t="shared" si="1"/>
        <v/>
      </c>
      <c r="AI2820" s="39" t="str">
        <f t="shared" si="2"/>
        <v/>
      </c>
      <c r="AJ2820" s="37" t="str">
        <f t="shared" si="3"/>
        <v/>
      </c>
      <c r="AK2820" s="41" t="str">
        <f t="shared" si="4"/>
        <v/>
      </c>
      <c r="AL2820" s="35" t="s">
        <v>236</v>
      </c>
      <c r="AM2820" s="33" t="s">
        <v>17317</v>
      </c>
      <c r="AN2820" s="33" t="s">
        <v>17317</v>
      </c>
      <c r="AO2820" s="41"/>
      <c r="AP2820" s="33" t="s">
        <v>169</v>
      </c>
      <c r="AQ2820" s="33" t="s">
        <v>170</v>
      </c>
      <c r="AR2820" s="33">
        <v>150.0</v>
      </c>
      <c r="AS2820" s="42"/>
      <c r="AT2820" s="42"/>
      <c r="AU2820" s="42"/>
      <c r="AV2820" s="42"/>
      <c r="AW2820" s="42"/>
      <c r="AX2820" s="5"/>
      <c r="AY2820" s="33"/>
      <c r="AZ2820" s="33" t="s">
        <v>17318</v>
      </c>
      <c r="BA2820" s="5"/>
      <c r="BB2820" s="5"/>
      <c r="BC2820" s="5" t="s">
        <v>17319</v>
      </c>
      <c r="BD2820" s="33" t="s">
        <v>173</v>
      </c>
      <c r="BE2820" s="41"/>
      <c r="BF2820" s="35"/>
      <c r="BG2820" s="33" t="s">
        <v>169</v>
      </c>
      <c r="BH2820" s="5"/>
      <c r="BI2820" s="33">
        <v>150.0</v>
      </c>
      <c r="BJ2820" s="33" t="s">
        <v>170</v>
      </c>
      <c r="BK2820" s="5"/>
      <c r="BL2820" s="5">
        <f t="shared" si="5"/>
        <v>1997.25</v>
      </c>
      <c r="BM2820" s="5"/>
      <c r="BN2820" s="5"/>
      <c r="BO2820" s="42">
        <f t="shared" si="6"/>
        <v>1997.25</v>
      </c>
      <c r="BP2820" s="44"/>
      <c r="BQ2820" s="45"/>
      <c r="BR2820" s="47"/>
      <c r="BS2820" s="45"/>
      <c r="BT2820" s="37"/>
      <c r="BU2820" s="5"/>
      <c r="BV2820" s="38"/>
      <c r="BW2820" s="48"/>
      <c r="BX2820" s="44"/>
      <c r="BY2820" s="44"/>
      <c r="BZ2820" s="33" t="s">
        <v>131</v>
      </c>
      <c r="CA2820" s="5"/>
      <c r="CB2820" s="5"/>
      <c r="CC2820" s="33" t="s">
        <v>177</v>
      </c>
      <c r="CD2820" s="5"/>
      <c r="CE2820" s="5"/>
      <c r="CF2820" s="33" t="s">
        <v>178</v>
      </c>
      <c r="CG2820" s="33" t="s">
        <v>17320</v>
      </c>
      <c r="CH2820" s="5"/>
      <c r="CI2820" s="5"/>
      <c r="CJ2820" s="5"/>
      <c r="CK2820" s="33"/>
      <c r="CL2820" s="49">
        <v>44989.0</v>
      </c>
      <c r="CM2820" s="33" t="s">
        <v>180</v>
      </c>
      <c r="CN2820" s="5"/>
      <c r="CO2820" s="33">
        <v>0.25</v>
      </c>
      <c r="CP2820" s="33" t="s">
        <v>181</v>
      </c>
      <c r="CQ2820" s="50" t="str">
        <f t="shared" si="7"/>
        <v>26/03/1971</v>
      </c>
      <c r="CR2820" s="33" t="s">
        <v>243</v>
      </c>
      <c r="CS2820" s="33">
        <v>13.0</v>
      </c>
      <c r="CT2820" s="33">
        <v>5.0</v>
      </c>
      <c r="CU2820" s="33">
        <v>25.0</v>
      </c>
      <c r="CV2820" s="33">
        <v>1732.0</v>
      </c>
      <c r="CW2820" s="5"/>
      <c r="CX2820" s="5"/>
      <c r="CY2820" s="33">
        <v>-99.9580555</v>
      </c>
      <c r="CZ2820" s="33">
        <v>21.0847222</v>
      </c>
      <c r="DA2820" s="33">
        <v>4.4219266E9</v>
      </c>
      <c r="DB2820" s="33">
        <v>1.0</v>
      </c>
      <c r="DC2820" s="33" t="s">
        <v>16882</v>
      </c>
      <c r="DD2820" s="33">
        <v>2023.0</v>
      </c>
      <c r="DE2820" s="33" t="s">
        <v>184</v>
      </c>
      <c r="DF2820" s="33"/>
      <c r="DG2820" s="33" t="s">
        <v>185</v>
      </c>
      <c r="DH2820" s="33" t="s">
        <v>186</v>
      </c>
      <c r="DI2820" s="5"/>
      <c r="DJ2820" s="5"/>
    </row>
    <row r="2821">
      <c r="A2821" s="33" t="s">
        <v>17321</v>
      </c>
      <c r="B2821" s="34">
        <v>44956.0</v>
      </c>
      <c r="C2821" s="35" t="s">
        <v>137</v>
      </c>
      <c r="D2821" s="35" t="s">
        <v>139</v>
      </c>
      <c r="E2821" s="35" t="s">
        <v>142</v>
      </c>
      <c r="F2821" s="36" t="s">
        <v>144</v>
      </c>
      <c r="G2821" s="33" t="s">
        <v>17322</v>
      </c>
      <c r="H2821" s="33" t="s">
        <v>5323</v>
      </c>
      <c r="I2821" s="33" t="s">
        <v>4749</v>
      </c>
      <c r="J2821" s="33" t="s">
        <v>546</v>
      </c>
      <c r="K2821" s="35" t="s">
        <v>150</v>
      </c>
      <c r="L2821" s="33" t="s">
        <v>151</v>
      </c>
      <c r="M2821" s="5"/>
      <c r="N2821" s="33" t="s">
        <v>17323</v>
      </c>
      <c r="O2821" s="5"/>
      <c r="P2821" s="35" t="s">
        <v>236</v>
      </c>
      <c r="Q2821" s="35" t="s">
        <v>17323</v>
      </c>
      <c r="R2821" s="33">
        <v>76490.0</v>
      </c>
      <c r="S2821" s="37"/>
      <c r="T2821" s="33"/>
      <c r="U2821" s="33">
        <v>0.54</v>
      </c>
      <c r="V2821" s="33" t="s">
        <v>154</v>
      </c>
      <c r="W2821" s="33"/>
      <c r="X2821" s="33"/>
      <c r="Y2821" s="5"/>
      <c r="Z2821" s="5"/>
      <c r="AA2821" s="33">
        <v>1.0</v>
      </c>
      <c r="AB2821" s="33"/>
      <c r="AC2821" s="33">
        <v>1.0</v>
      </c>
      <c r="AD2821" s="5"/>
      <c r="AE2821" s="5"/>
      <c r="AF2821" s="5"/>
      <c r="AG2821" s="16"/>
      <c r="AH2821" s="38" t="str">
        <f t="shared" si="1"/>
        <v/>
      </c>
      <c r="AI2821" s="39">
        <f t="shared" si="2"/>
        <v>1</v>
      </c>
      <c r="AJ2821" s="37" t="str">
        <f t="shared" si="3"/>
        <v/>
      </c>
      <c r="AK2821" s="41" t="str">
        <f t="shared" si="4"/>
        <v/>
      </c>
      <c r="AL2821" s="35" t="s">
        <v>236</v>
      </c>
      <c r="AM2821" s="33" t="s">
        <v>17324</v>
      </c>
      <c r="AN2821" s="33" t="s">
        <v>17324</v>
      </c>
      <c r="AO2821" s="41"/>
      <c r="AP2821" s="33" t="s">
        <v>169</v>
      </c>
      <c r="AQ2821" s="33" t="s">
        <v>170</v>
      </c>
      <c r="AR2821" s="33">
        <v>150.0</v>
      </c>
      <c r="AS2821" s="42"/>
      <c r="AT2821" s="42"/>
      <c r="AU2821" s="42"/>
      <c r="AV2821" s="42"/>
      <c r="AW2821" s="42"/>
      <c r="AX2821" s="5"/>
      <c r="AY2821" s="33"/>
      <c r="AZ2821" s="33" t="s">
        <v>17325</v>
      </c>
      <c r="BA2821" s="5"/>
      <c r="BB2821" s="5"/>
      <c r="BC2821" s="5" t="s">
        <v>17326</v>
      </c>
      <c r="BD2821" s="33" t="s">
        <v>173</v>
      </c>
      <c r="BE2821" s="41"/>
      <c r="BF2821" s="35"/>
      <c r="BG2821" s="33" t="s">
        <v>169</v>
      </c>
      <c r="BH2821" s="5"/>
      <c r="BI2821" s="33">
        <v>150.0</v>
      </c>
      <c r="BJ2821" s="33" t="s">
        <v>170</v>
      </c>
      <c r="BK2821" s="5"/>
      <c r="BL2821" s="5">
        <f t="shared" si="5"/>
        <v>1997.25</v>
      </c>
      <c r="BM2821" s="5"/>
      <c r="BN2821" s="5"/>
      <c r="BO2821" s="42">
        <f t="shared" si="6"/>
        <v>1997.25</v>
      </c>
      <c r="BP2821" s="44"/>
      <c r="BQ2821" s="45"/>
      <c r="BR2821" s="47"/>
      <c r="BS2821" s="45"/>
      <c r="BT2821" s="37"/>
      <c r="BU2821" s="5"/>
      <c r="BV2821" s="38"/>
      <c r="BW2821" s="48"/>
      <c r="BX2821" s="44"/>
      <c r="BY2821" s="44"/>
      <c r="BZ2821" s="33" t="s">
        <v>131</v>
      </c>
      <c r="CA2821" s="5"/>
      <c r="CB2821" s="5"/>
      <c r="CC2821" s="33" t="s">
        <v>177</v>
      </c>
      <c r="CD2821" s="5"/>
      <c r="CE2821" s="5"/>
      <c r="CF2821" s="33" t="s">
        <v>178</v>
      </c>
      <c r="CG2821" s="33" t="s">
        <v>17327</v>
      </c>
      <c r="CH2821" s="5"/>
      <c r="CI2821" s="5"/>
      <c r="CJ2821" s="5"/>
      <c r="CK2821" s="33"/>
      <c r="CL2821" s="49">
        <v>44989.0</v>
      </c>
      <c r="CM2821" s="33" t="s">
        <v>180</v>
      </c>
      <c r="CN2821" s="5"/>
      <c r="CO2821" s="33">
        <v>0.54</v>
      </c>
      <c r="CP2821" s="33" t="s">
        <v>181</v>
      </c>
      <c r="CQ2821" s="50" t="str">
        <f t="shared" si="7"/>
        <v>26/06/1951</v>
      </c>
      <c r="CR2821" s="33" t="s">
        <v>182</v>
      </c>
      <c r="CS2821" s="33">
        <v>13.0</v>
      </c>
      <c r="CT2821" s="33">
        <v>5.0</v>
      </c>
      <c r="CU2821" s="33">
        <v>25.0</v>
      </c>
      <c r="CV2821" s="33">
        <v>1901.0</v>
      </c>
      <c r="CW2821" s="5"/>
      <c r="CX2821" s="5"/>
      <c r="CY2821" s="33">
        <v>-99.710385</v>
      </c>
      <c r="CZ2821" s="33">
        <v>21.102158</v>
      </c>
      <c r="DA2821" s="33">
        <v>4.4219266E9</v>
      </c>
      <c r="DB2821" s="33">
        <v>1.0</v>
      </c>
      <c r="DC2821" s="33" t="s">
        <v>16882</v>
      </c>
      <c r="DD2821" s="33">
        <v>2023.0</v>
      </c>
      <c r="DE2821" s="33" t="s">
        <v>184</v>
      </c>
      <c r="DF2821" s="33"/>
      <c r="DG2821" s="33" t="s">
        <v>185</v>
      </c>
      <c r="DH2821" s="33" t="s">
        <v>186</v>
      </c>
      <c r="DI2821" s="5"/>
      <c r="DJ2821" s="5"/>
    </row>
    <row r="2822">
      <c r="A2822" s="33" t="s">
        <v>17328</v>
      </c>
      <c r="B2822" s="34">
        <v>44956.0</v>
      </c>
      <c r="C2822" s="35" t="s">
        <v>137</v>
      </c>
      <c r="D2822" s="35" t="s">
        <v>139</v>
      </c>
      <c r="E2822" s="35" t="s">
        <v>142</v>
      </c>
      <c r="F2822" s="36" t="s">
        <v>144</v>
      </c>
      <c r="G2822" s="33" t="s">
        <v>17329</v>
      </c>
      <c r="H2822" s="33" t="s">
        <v>1713</v>
      </c>
      <c r="I2822" s="33" t="s">
        <v>4749</v>
      </c>
      <c r="J2822" s="33" t="s">
        <v>1682</v>
      </c>
      <c r="K2822" s="35" t="s">
        <v>150</v>
      </c>
      <c r="L2822" s="33" t="s">
        <v>151</v>
      </c>
      <c r="M2822" s="5"/>
      <c r="N2822" s="33" t="s">
        <v>17323</v>
      </c>
      <c r="O2822" s="5"/>
      <c r="P2822" s="35" t="s">
        <v>236</v>
      </c>
      <c r="Q2822" s="35" t="s">
        <v>17323</v>
      </c>
      <c r="R2822" s="33">
        <v>76490.0</v>
      </c>
      <c r="S2822" s="37"/>
      <c r="T2822" s="33"/>
      <c r="U2822" s="33">
        <v>1.0</v>
      </c>
      <c r="V2822" s="33" t="s">
        <v>154</v>
      </c>
      <c r="W2822" s="33"/>
      <c r="X2822" s="33"/>
      <c r="Y2822" s="5"/>
      <c r="Z2822" s="5"/>
      <c r="AA2822" s="33">
        <v>1.0</v>
      </c>
      <c r="AB2822" s="33"/>
      <c r="AC2822" s="33">
        <v>1.0</v>
      </c>
      <c r="AD2822" s="5"/>
      <c r="AE2822" s="5"/>
      <c r="AF2822" s="5"/>
      <c r="AG2822" s="16"/>
      <c r="AH2822" s="38" t="str">
        <f t="shared" si="1"/>
        <v/>
      </c>
      <c r="AI2822" s="39">
        <f t="shared" si="2"/>
        <v>1</v>
      </c>
      <c r="AJ2822" s="37" t="str">
        <f t="shared" si="3"/>
        <v/>
      </c>
      <c r="AK2822" s="41" t="str">
        <f t="shared" si="4"/>
        <v/>
      </c>
      <c r="AL2822" s="35" t="s">
        <v>236</v>
      </c>
      <c r="AM2822" s="33" t="s">
        <v>17324</v>
      </c>
      <c r="AN2822" s="33" t="s">
        <v>17324</v>
      </c>
      <c r="AO2822" s="41"/>
      <c r="AP2822" s="33" t="s">
        <v>169</v>
      </c>
      <c r="AQ2822" s="33" t="s">
        <v>170</v>
      </c>
      <c r="AR2822" s="33">
        <v>150.0</v>
      </c>
      <c r="AS2822" s="42"/>
      <c r="AT2822" s="42"/>
      <c r="AU2822" s="42"/>
      <c r="AV2822" s="42"/>
      <c r="AW2822" s="42"/>
      <c r="AX2822" s="5"/>
      <c r="AY2822" s="33"/>
      <c r="AZ2822" s="33" t="s">
        <v>17330</v>
      </c>
      <c r="BA2822" s="5"/>
      <c r="BB2822" s="5"/>
      <c r="BC2822" s="5" t="s">
        <v>17331</v>
      </c>
      <c r="BD2822" s="33" t="s">
        <v>173</v>
      </c>
      <c r="BE2822" s="41"/>
      <c r="BF2822" s="35"/>
      <c r="BG2822" s="33" t="s">
        <v>169</v>
      </c>
      <c r="BH2822" s="5"/>
      <c r="BI2822" s="33">
        <v>150.0</v>
      </c>
      <c r="BJ2822" s="33" t="s">
        <v>170</v>
      </c>
      <c r="BK2822" s="5"/>
      <c r="BL2822" s="5">
        <f t="shared" si="5"/>
        <v>1997.25</v>
      </c>
      <c r="BM2822" s="5"/>
      <c r="BN2822" s="5"/>
      <c r="BO2822" s="42">
        <f t="shared" si="6"/>
        <v>1997.25</v>
      </c>
      <c r="BP2822" s="44"/>
      <c r="BQ2822" s="45"/>
      <c r="BR2822" s="47"/>
      <c r="BS2822" s="45"/>
      <c r="BT2822" s="37"/>
      <c r="BU2822" s="5"/>
      <c r="BV2822" s="38"/>
      <c r="BW2822" s="48"/>
      <c r="BX2822" s="44"/>
      <c r="BY2822" s="44"/>
      <c r="BZ2822" s="33" t="s">
        <v>131</v>
      </c>
      <c r="CA2822" s="5"/>
      <c r="CB2822" s="5"/>
      <c r="CC2822" s="33" t="s">
        <v>177</v>
      </c>
      <c r="CD2822" s="5"/>
      <c r="CE2822" s="5"/>
      <c r="CF2822" s="33" t="s">
        <v>178</v>
      </c>
      <c r="CG2822" s="33" t="s">
        <v>17332</v>
      </c>
      <c r="CH2822" s="5"/>
      <c r="CI2822" s="5"/>
      <c r="CJ2822" s="5"/>
      <c r="CK2822" s="33"/>
      <c r="CL2822" s="49">
        <v>44989.0</v>
      </c>
      <c r="CM2822" s="33" t="s">
        <v>180</v>
      </c>
      <c r="CN2822" s="5"/>
      <c r="CO2822" s="33">
        <v>1.0</v>
      </c>
      <c r="CP2822" s="33" t="s">
        <v>181</v>
      </c>
      <c r="CQ2822" s="50" t="str">
        <f t="shared" si="7"/>
        <v>17/07/1947</v>
      </c>
      <c r="CR2822" s="33" t="s">
        <v>182</v>
      </c>
      <c r="CS2822" s="33">
        <v>13.0</v>
      </c>
      <c r="CT2822" s="33">
        <v>5.0</v>
      </c>
      <c r="CU2822" s="33">
        <v>25.0</v>
      </c>
      <c r="CV2822" s="33">
        <v>1901.0</v>
      </c>
      <c r="CW2822" s="5"/>
      <c r="CX2822" s="5"/>
      <c r="CY2822" s="33">
        <v>-99.710385</v>
      </c>
      <c r="CZ2822" s="33">
        <v>21.102158</v>
      </c>
      <c r="DA2822" s="33">
        <v>4.4219266E9</v>
      </c>
      <c r="DB2822" s="33">
        <v>1.0</v>
      </c>
      <c r="DC2822" s="33" t="s">
        <v>16882</v>
      </c>
      <c r="DD2822" s="33">
        <v>2023.0</v>
      </c>
      <c r="DE2822" s="33" t="s">
        <v>184</v>
      </c>
      <c r="DF2822" s="33"/>
      <c r="DG2822" s="33" t="s">
        <v>185</v>
      </c>
      <c r="DH2822" s="33" t="s">
        <v>186</v>
      </c>
      <c r="DI2822" s="5"/>
      <c r="DJ2822" s="5"/>
    </row>
    <row r="2823">
      <c r="A2823" s="33" t="s">
        <v>17333</v>
      </c>
      <c r="B2823" s="34">
        <v>44956.0</v>
      </c>
      <c r="C2823" s="35" t="s">
        <v>137</v>
      </c>
      <c r="D2823" s="35" t="s">
        <v>139</v>
      </c>
      <c r="E2823" s="35" t="s">
        <v>142</v>
      </c>
      <c r="F2823" s="36" t="s">
        <v>144</v>
      </c>
      <c r="G2823" s="33" t="s">
        <v>17334</v>
      </c>
      <c r="H2823" s="33" t="s">
        <v>17335</v>
      </c>
      <c r="I2823" s="33" t="s">
        <v>4749</v>
      </c>
      <c r="J2823" s="33" t="s">
        <v>1682</v>
      </c>
      <c r="K2823" s="35" t="s">
        <v>150</v>
      </c>
      <c r="L2823" s="33" t="s">
        <v>151</v>
      </c>
      <c r="M2823" s="5"/>
      <c r="N2823" s="33" t="s">
        <v>17323</v>
      </c>
      <c r="O2823" s="5"/>
      <c r="P2823" s="35" t="s">
        <v>236</v>
      </c>
      <c r="Q2823" s="35" t="s">
        <v>17323</v>
      </c>
      <c r="R2823" s="33">
        <v>76490.0</v>
      </c>
      <c r="S2823" s="37"/>
      <c r="T2823" s="33"/>
      <c r="U2823" s="33">
        <v>1.0</v>
      </c>
      <c r="V2823" s="33" t="s">
        <v>154</v>
      </c>
      <c r="W2823" s="33"/>
      <c r="X2823" s="33"/>
      <c r="Y2823" s="5"/>
      <c r="Z2823" s="5"/>
      <c r="AA2823" s="33">
        <v>1.0</v>
      </c>
      <c r="AB2823" s="33">
        <v>1.0</v>
      </c>
      <c r="AC2823" s="33"/>
      <c r="AD2823" s="5"/>
      <c r="AE2823" s="5"/>
      <c r="AF2823" s="5"/>
      <c r="AG2823" s="16"/>
      <c r="AH2823" s="38">
        <f t="shared" si="1"/>
        <v>1</v>
      </c>
      <c r="AI2823" s="39" t="str">
        <f t="shared" si="2"/>
        <v/>
      </c>
      <c r="AJ2823" s="37" t="str">
        <f t="shared" si="3"/>
        <v/>
      </c>
      <c r="AK2823" s="41" t="str">
        <f t="shared" si="4"/>
        <v/>
      </c>
      <c r="AL2823" s="35" t="s">
        <v>236</v>
      </c>
      <c r="AM2823" s="33" t="s">
        <v>17324</v>
      </c>
      <c r="AN2823" s="33" t="s">
        <v>17324</v>
      </c>
      <c r="AO2823" s="41"/>
      <c r="AP2823" s="33" t="s">
        <v>169</v>
      </c>
      <c r="AQ2823" s="33" t="s">
        <v>170</v>
      </c>
      <c r="AR2823" s="33">
        <v>150.0</v>
      </c>
      <c r="AS2823" s="42"/>
      <c r="AT2823" s="42"/>
      <c r="AU2823" s="42"/>
      <c r="AV2823" s="42"/>
      <c r="AW2823" s="42"/>
      <c r="AX2823" s="5"/>
      <c r="AY2823" s="33"/>
      <c r="AZ2823" s="33" t="s">
        <v>17336</v>
      </c>
      <c r="BA2823" s="5"/>
      <c r="BB2823" s="5"/>
      <c r="BC2823" s="5" t="s">
        <v>17337</v>
      </c>
      <c r="BD2823" s="33" t="s">
        <v>173</v>
      </c>
      <c r="BE2823" s="41"/>
      <c r="BF2823" s="35"/>
      <c r="BG2823" s="33" t="s">
        <v>169</v>
      </c>
      <c r="BH2823" s="5"/>
      <c r="BI2823" s="33">
        <v>150.0</v>
      </c>
      <c r="BJ2823" s="33" t="s">
        <v>170</v>
      </c>
      <c r="BK2823" s="5"/>
      <c r="BL2823" s="5">
        <f t="shared" si="5"/>
        <v>1997.25</v>
      </c>
      <c r="BM2823" s="5"/>
      <c r="BN2823" s="5"/>
      <c r="BO2823" s="42">
        <f t="shared" si="6"/>
        <v>1997.25</v>
      </c>
      <c r="BP2823" s="44"/>
      <c r="BQ2823" s="45"/>
      <c r="BR2823" s="47"/>
      <c r="BS2823" s="45"/>
      <c r="BT2823" s="37"/>
      <c r="BU2823" s="5"/>
      <c r="BV2823" s="38"/>
      <c r="BW2823" s="48"/>
      <c r="BX2823" s="44"/>
      <c r="BY2823" s="44"/>
      <c r="BZ2823" s="33" t="s">
        <v>131</v>
      </c>
      <c r="CA2823" s="5"/>
      <c r="CB2823" s="5"/>
      <c r="CC2823" s="33" t="s">
        <v>177</v>
      </c>
      <c r="CD2823" s="5"/>
      <c r="CE2823" s="5"/>
      <c r="CF2823" s="33" t="s">
        <v>178</v>
      </c>
      <c r="CG2823" s="33" t="s">
        <v>17338</v>
      </c>
      <c r="CH2823" s="5"/>
      <c r="CI2823" s="5"/>
      <c r="CJ2823" s="5"/>
      <c r="CK2823" s="33"/>
      <c r="CL2823" s="49">
        <v>44989.0</v>
      </c>
      <c r="CM2823" s="33" t="s">
        <v>180</v>
      </c>
      <c r="CN2823" s="5"/>
      <c r="CO2823" s="33">
        <v>1.0</v>
      </c>
      <c r="CP2823" s="33" t="s">
        <v>181</v>
      </c>
      <c r="CQ2823" s="50" t="str">
        <f t="shared" si="7"/>
        <v>10/11/1951</v>
      </c>
      <c r="CR2823" s="33" t="s">
        <v>243</v>
      </c>
      <c r="CS2823" s="33">
        <v>13.0</v>
      </c>
      <c r="CT2823" s="33">
        <v>5.0</v>
      </c>
      <c r="CU2823" s="33">
        <v>25.0</v>
      </c>
      <c r="CV2823" s="33">
        <v>1901.0</v>
      </c>
      <c r="CW2823" s="5"/>
      <c r="CX2823" s="5"/>
      <c r="CY2823" s="33">
        <v>-99.710385</v>
      </c>
      <c r="CZ2823" s="33">
        <v>21.102158</v>
      </c>
      <c r="DA2823" s="33">
        <v>4.4219266E9</v>
      </c>
      <c r="DB2823" s="33">
        <v>1.0</v>
      </c>
      <c r="DC2823" s="33" t="s">
        <v>16882</v>
      </c>
      <c r="DD2823" s="33">
        <v>2023.0</v>
      </c>
      <c r="DE2823" s="33" t="s">
        <v>184</v>
      </c>
      <c r="DF2823" s="33"/>
      <c r="DG2823" s="33" t="s">
        <v>185</v>
      </c>
      <c r="DH2823" s="33" t="s">
        <v>186</v>
      </c>
      <c r="DI2823" s="5"/>
      <c r="DJ2823" s="5"/>
    </row>
    <row r="2824">
      <c r="A2824" s="33" t="s">
        <v>17339</v>
      </c>
      <c r="B2824" s="34">
        <v>44956.0</v>
      </c>
      <c r="C2824" s="35" t="s">
        <v>137</v>
      </c>
      <c r="D2824" s="35" t="s">
        <v>139</v>
      </c>
      <c r="E2824" s="35" t="s">
        <v>142</v>
      </c>
      <c r="F2824" s="36" t="s">
        <v>144</v>
      </c>
      <c r="G2824" s="33" t="s">
        <v>17340</v>
      </c>
      <c r="H2824" s="33" t="s">
        <v>2896</v>
      </c>
      <c r="I2824" s="33" t="s">
        <v>17341</v>
      </c>
      <c r="J2824" s="33" t="s">
        <v>1656</v>
      </c>
      <c r="K2824" s="35" t="s">
        <v>150</v>
      </c>
      <c r="L2824" s="33" t="s">
        <v>151</v>
      </c>
      <c r="M2824" s="5"/>
      <c r="N2824" s="33" t="s">
        <v>17342</v>
      </c>
      <c r="O2824" s="5"/>
      <c r="P2824" s="35" t="s">
        <v>236</v>
      </c>
      <c r="Q2824" s="35" t="s">
        <v>17342</v>
      </c>
      <c r="R2824" s="33">
        <v>76478.0</v>
      </c>
      <c r="S2824" s="37"/>
      <c r="T2824" s="33"/>
      <c r="U2824" s="33">
        <v>1.0</v>
      </c>
      <c r="V2824" s="33" t="s">
        <v>154</v>
      </c>
      <c r="W2824" s="33"/>
      <c r="X2824" s="33"/>
      <c r="Y2824" s="5"/>
      <c r="Z2824" s="5"/>
      <c r="AA2824" s="33">
        <v>1.0</v>
      </c>
      <c r="AB2824" s="33"/>
      <c r="AC2824" s="33">
        <v>1.0</v>
      </c>
      <c r="AD2824" s="5"/>
      <c r="AE2824" s="5"/>
      <c r="AF2824" s="5"/>
      <c r="AG2824" s="16"/>
      <c r="AH2824" s="38" t="str">
        <f t="shared" si="1"/>
        <v/>
      </c>
      <c r="AI2824" s="39" t="str">
        <f t="shared" si="2"/>
        <v/>
      </c>
      <c r="AJ2824" s="37" t="str">
        <f t="shared" si="3"/>
        <v/>
      </c>
      <c r="AK2824" s="41" t="str">
        <f t="shared" si="4"/>
        <v/>
      </c>
      <c r="AL2824" s="35" t="s">
        <v>236</v>
      </c>
      <c r="AM2824" s="33" t="s">
        <v>17343</v>
      </c>
      <c r="AN2824" s="33" t="s">
        <v>17343</v>
      </c>
      <c r="AO2824" s="41"/>
      <c r="AP2824" s="33" t="s">
        <v>169</v>
      </c>
      <c r="AQ2824" s="33" t="s">
        <v>170</v>
      </c>
      <c r="AR2824" s="33">
        <v>150.0</v>
      </c>
      <c r="AS2824" s="42"/>
      <c r="AT2824" s="42"/>
      <c r="AU2824" s="42"/>
      <c r="AV2824" s="42"/>
      <c r="AW2824" s="42"/>
      <c r="AX2824" s="5"/>
      <c r="AY2824" s="33"/>
      <c r="AZ2824" s="33" t="s">
        <v>17344</v>
      </c>
      <c r="BA2824" s="5"/>
      <c r="BB2824" s="5"/>
      <c r="BC2824" s="5" t="s">
        <v>17345</v>
      </c>
      <c r="BD2824" s="33" t="s">
        <v>173</v>
      </c>
      <c r="BE2824" s="41"/>
      <c r="BF2824" s="35"/>
      <c r="BG2824" s="33" t="s">
        <v>169</v>
      </c>
      <c r="BH2824" s="5"/>
      <c r="BI2824" s="33">
        <v>150.0</v>
      </c>
      <c r="BJ2824" s="33" t="s">
        <v>170</v>
      </c>
      <c r="BK2824" s="5"/>
      <c r="BL2824" s="5">
        <f t="shared" si="5"/>
        <v>1997.25</v>
      </c>
      <c r="BM2824" s="5"/>
      <c r="BN2824" s="5"/>
      <c r="BO2824" s="42">
        <f t="shared" si="6"/>
        <v>1997.25</v>
      </c>
      <c r="BP2824" s="44"/>
      <c r="BQ2824" s="45"/>
      <c r="BR2824" s="47"/>
      <c r="BS2824" s="45"/>
      <c r="BT2824" s="37"/>
      <c r="BU2824" s="5"/>
      <c r="BV2824" s="38"/>
      <c r="BW2824" s="48"/>
      <c r="BX2824" s="44"/>
      <c r="BY2824" s="44"/>
      <c r="BZ2824" s="33" t="s">
        <v>131</v>
      </c>
      <c r="CA2824" s="5"/>
      <c r="CB2824" s="5"/>
      <c r="CC2824" s="33" t="s">
        <v>177</v>
      </c>
      <c r="CD2824" s="5"/>
      <c r="CE2824" s="5"/>
      <c r="CF2824" s="33" t="s">
        <v>178</v>
      </c>
      <c r="CG2824" s="33" t="s">
        <v>17346</v>
      </c>
      <c r="CH2824" s="5"/>
      <c r="CI2824" s="5"/>
      <c r="CJ2824" s="5"/>
      <c r="CK2824" s="33"/>
      <c r="CL2824" s="49">
        <v>44989.0</v>
      </c>
      <c r="CM2824" s="33" t="s">
        <v>180</v>
      </c>
      <c r="CN2824" s="5"/>
      <c r="CO2824" s="33">
        <v>1.0</v>
      </c>
      <c r="CP2824" s="33" t="s">
        <v>181</v>
      </c>
      <c r="CQ2824" s="50" t="str">
        <f t="shared" si="7"/>
        <v>29/06/1971</v>
      </c>
      <c r="CR2824" s="33" t="s">
        <v>182</v>
      </c>
      <c r="CS2824" s="33">
        <v>13.0</v>
      </c>
      <c r="CT2824" s="33">
        <v>5.0</v>
      </c>
      <c r="CU2824" s="33">
        <v>25.0</v>
      </c>
      <c r="CV2824" s="33">
        <v>1340.0</v>
      </c>
      <c r="CW2824" s="5"/>
      <c r="CX2824" s="5"/>
      <c r="CY2824" s="33">
        <v>-99.923203</v>
      </c>
      <c r="CZ2824" s="33">
        <v>21.067902</v>
      </c>
      <c r="DA2824" s="33">
        <v>4.4219266E9</v>
      </c>
      <c r="DB2824" s="33">
        <v>1.0</v>
      </c>
      <c r="DC2824" s="33" t="s">
        <v>16882</v>
      </c>
      <c r="DD2824" s="33">
        <v>2023.0</v>
      </c>
      <c r="DE2824" s="33" t="s">
        <v>184</v>
      </c>
      <c r="DF2824" s="33"/>
      <c r="DG2824" s="33" t="s">
        <v>185</v>
      </c>
      <c r="DH2824" s="33" t="s">
        <v>186</v>
      </c>
      <c r="DI2824" s="5"/>
      <c r="DJ2824" s="5"/>
    </row>
    <row r="2825">
      <c r="A2825" s="33" t="s">
        <v>17347</v>
      </c>
      <c r="B2825" s="34">
        <v>44956.0</v>
      </c>
      <c r="C2825" s="35" t="s">
        <v>137</v>
      </c>
      <c r="D2825" s="35" t="s">
        <v>139</v>
      </c>
      <c r="E2825" s="35" t="s">
        <v>142</v>
      </c>
      <c r="F2825" s="36" t="s">
        <v>144</v>
      </c>
      <c r="G2825" s="33" t="s">
        <v>17348</v>
      </c>
      <c r="H2825" s="33" t="s">
        <v>581</v>
      </c>
      <c r="I2825" s="33" t="s">
        <v>17341</v>
      </c>
      <c r="J2825" s="33" t="s">
        <v>439</v>
      </c>
      <c r="K2825" s="35" t="s">
        <v>150</v>
      </c>
      <c r="L2825" s="33" t="s">
        <v>151</v>
      </c>
      <c r="M2825" s="5"/>
      <c r="N2825" s="33" t="s">
        <v>17342</v>
      </c>
      <c r="O2825" s="5"/>
      <c r="P2825" s="35" t="s">
        <v>236</v>
      </c>
      <c r="Q2825" s="35" t="s">
        <v>17342</v>
      </c>
      <c r="R2825" s="33">
        <v>76478.0</v>
      </c>
      <c r="S2825" s="37"/>
      <c r="T2825" s="33"/>
      <c r="U2825" s="33">
        <v>0.5</v>
      </c>
      <c r="V2825" s="33" t="s">
        <v>154</v>
      </c>
      <c r="W2825" s="33"/>
      <c r="X2825" s="33"/>
      <c r="Y2825" s="5"/>
      <c r="Z2825" s="5"/>
      <c r="AA2825" s="33">
        <v>1.0</v>
      </c>
      <c r="AB2825" s="33"/>
      <c r="AC2825" s="33">
        <v>1.0</v>
      </c>
      <c r="AD2825" s="5"/>
      <c r="AE2825" s="5"/>
      <c r="AF2825" s="5"/>
      <c r="AG2825" s="16"/>
      <c r="AH2825" s="38" t="str">
        <f t="shared" si="1"/>
        <v/>
      </c>
      <c r="AI2825" s="39">
        <f t="shared" si="2"/>
        <v>1</v>
      </c>
      <c r="AJ2825" s="37" t="str">
        <f t="shared" si="3"/>
        <v/>
      </c>
      <c r="AK2825" s="41" t="str">
        <f t="shared" si="4"/>
        <v/>
      </c>
      <c r="AL2825" s="35" t="s">
        <v>236</v>
      </c>
      <c r="AM2825" s="33" t="s">
        <v>17343</v>
      </c>
      <c r="AN2825" s="33" t="s">
        <v>17343</v>
      </c>
      <c r="AO2825" s="41"/>
      <c r="AP2825" s="33" t="s">
        <v>169</v>
      </c>
      <c r="AQ2825" s="33" t="s">
        <v>170</v>
      </c>
      <c r="AR2825" s="33">
        <v>150.0</v>
      </c>
      <c r="AS2825" s="42"/>
      <c r="AT2825" s="42"/>
      <c r="AU2825" s="42"/>
      <c r="AV2825" s="42"/>
      <c r="AW2825" s="42"/>
      <c r="AX2825" s="5"/>
      <c r="AY2825" s="33"/>
      <c r="AZ2825" s="33" t="s">
        <v>17349</v>
      </c>
      <c r="BA2825" s="5"/>
      <c r="BB2825" s="5"/>
      <c r="BC2825" s="5" t="s">
        <v>17350</v>
      </c>
      <c r="BD2825" s="33" t="s">
        <v>173</v>
      </c>
      <c r="BE2825" s="41"/>
      <c r="BF2825" s="35"/>
      <c r="BG2825" s="33" t="s">
        <v>169</v>
      </c>
      <c r="BH2825" s="5"/>
      <c r="BI2825" s="33">
        <v>150.0</v>
      </c>
      <c r="BJ2825" s="33" t="s">
        <v>170</v>
      </c>
      <c r="BK2825" s="5"/>
      <c r="BL2825" s="5">
        <f t="shared" si="5"/>
        <v>1997.25</v>
      </c>
      <c r="BM2825" s="5"/>
      <c r="BN2825" s="5"/>
      <c r="BO2825" s="42">
        <f t="shared" si="6"/>
        <v>1997.25</v>
      </c>
      <c r="BP2825" s="44"/>
      <c r="BQ2825" s="45"/>
      <c r="BR2825" s="47"/>
      <c r="BS2825" s="45"/>
      <c r="BT2825" s="37"/>
      <c r="BU2825" s="5"/>
      <c r="BV2825" s="38"/>
      <c r="BW2825" s="48"/>
      <c r="BX2825" s="44"/>
      <c r="BY2825" s="44"/>
      <c r="BZ2825" s="33" t="s">
        <v>131</v>
      </c>
      <c r="CA2825" s="5"/>
      <c r="CB2825" s="5"/>
      <c r="CC2825" s="33" t="s">
        <v>177</v>
      </c>
      <c r="CD2825" s="5"/>
      <c r="CE2825" s="5"/>
      <c r="CF2825" s="33" t="s">
        <v>178</v>
      </c>
      <c r="CG2825" s="33" t="s">
        <v>17351</v>
      </c>
      <c r="CH2825" s="5"/>
      <c r="CI2825" s="5"/>
      <c r="CJ2825" s="5"/>
      <c r="CK2825" s="33"/>
      <c r="CL2825" s="49">
        <v>44989.0</v>
      </c>
      <c r="CM2825" s="33" t="s">
        <v>180</v>
      </c>
      <c r="CN2825" s="5"/>
      <c r="CO2825" s="33">
        <v>0.5</v>
      </c>
      <c r="CP2825" s="33" t="s">
        <v>181</v>
      </c>
      <c r="CQ2825" s="50" t="str">
        <f t="shared" si="7"/>
        <v>23/05/1945</v>
      </c>
      <c r="CR2825" s="33" t="s">
        <v>182</v>
      </c>
      <c r="CS2825" s="33">
        <v>13.0</v>
      </c>
      <c r="CT2825" s="33">
        <v>5.0</v>
      </c>
      <c r="CU2825" s="33">
        <v>25.0</v>
      </c>
      <c r="CV2825" s="33">
        <v>1340.0</v>
      </c>
      <c r="CW2825" s="5"/>
      <c r="CX2825" s="5"/>
      <c r="CY2825" s="33">
        <v>-99.923203</v>
      </c>
      <c r="CZ2825" s="33">
        <v>21.067902</v>
      </c>
      <c r="DA2825" s="33">
        <v>4.4219266E9</v>
      </c>
      <c r="DB2825" s="33">
        <v>1.0</v>
      </c>
      <c r="DC2825" s="33" t="s">
        <v>16882</v>
      </c>
      <c r="DD2825" s="33">
        <v>2023.0</v>
      </c>
      <c r="DE2825" s="33" t="s">
        <v>184</v>
      </c>
      <c r="DF2825" s="33"/>
      <c r="DG2825" s="33" t="s">
        <v>185</v>
      </c>
      <c r="DH2825" s="33" t="s">
        <v>186</v>
      </c>
      <c r="DI2825" s="5"/>
      <c r="DJ2825" s="5"/>
    </row>
    <row r="2826">
      <c r="A2826" s="33" t="s">
        <v>17352</v>
      </c>
      <c r="B2826" s="34">
        <v>44956.0</v>
      </c>
      <c r="C2826" s="35" t="s">
        <v>137</v>
      </c>
      <c r="D2826" s="35" t="s">
        <v>139</v>
      </c>
      <c r="E2826" s="35" t="s">
        <v>142</v>
      </c>
      <c r="F2826" s="36" t="s">
        <v>144</v>
      </c>
      <c r="G2826" s="33" t="s">
        <v>17353</v>
      </c>
      <c r="H2826" s="33" t="s">
        <v>3830</v>
      </c>
      <c r="I2826" s="33" t="s">
        <v>254</v>
      </c>
      <c r="J2826" s="33" t="s">
        <v>605</v>
      </c>
      <c r="K2826" s="35" t="s">
        <v>150</v>
      </c>
      <c r="L2826" s="33" t="s">
        <v>151</v>
      </c>
      <c r="M2826" s="5"/>
      <c r="N2826" s="33" t="s">
        <v>17342</v>
      </c>
      <c r="O2826" s="5"/>
      <c r="P2826" s="35" t="s">
        <v>236</v>
      </c>
      <c r="Q2826" s="35" t="s">
        <v>17342</v>
      </c>
      <c r="R2826" s="33">
        <v>76478.0</v>
      </c>
      <c r="S2826" s="37"/>
      <c r="T2826" s="33"/>
      <c r="U2826" s="33">
        <v>0.75</v>
      </c>
      <c r="V2826" s="33" t="s">
        <v>154</v>
      </c>
      <c r="W2826" s="33"/>
      <c r="X2826" s="33"/>
      <c r="Y2826" s="5"/>
      <c r="Z2826" s="5"/>
      <c r="AA2826" s="33">
        <v>1.0</v>
      </c>
      <c r="AB2826" s="33">
        <v>1.0</v>
      </c>
      <c r="AC2826" s="33"/>
      <c r="AD2826" s="5"/>
      <c r="AE2826" s="5"/>
      <c r="AF2826" s="5"/>
      <c r="AG2826" s="16"/>
      <c r="AH2826" s="38">
        <f t="shared" si="1"/>
        <v>1</v>
      </c>
      <c r="AI2826" s="39" t="str">
        <f t="shared" si="2"/>
        <v/>
      </c>
      <c r="AJ2826" s="37" t="str">
        <f t="shared" si="3"/>
        <v/>
      </c>
      <c r="AK2826" s="41" t="str">
        <f t="shared" si="4"/>
        <v/>
      </c>
      <c r="AL2826" s="35" t="s">
        <v>236</v>
      </c>
      <c r="AM2826" s="33" t="s">
        <v>17343</v>
      </c>
      <c r="AN2826" s="33" t="s">
        <v>17343</v>
      </c>
      <c r="AO2826" s="41"/>
      <c r="AP2826" s="33" t="s">
        <v>169</v>
      </c>
      <c r="AQ2826" s="33" t="s">
        <v>170</v>
      </c>
      <c r="AR2826" s="33">
        <v>150.0</v>
      </c>
      <c r="AS2826" s="42"/>
      <c r="AT2826" s="42"/>
      <c r="AU2826" s="42"/>
      <c r="AV2826" s="42"/>
      <c r="AW2826" s="42"/>
      <c r="AX2826" s="5"/>
      <c r="AY2826" s="33"/>
      <c r="AZ2826" s="33" t="s">
        <v>17354</v>
      </c>
      <c r="BA2826" s="5"/>
      <c r="BB2826" s="5"/>
      <c r="BC2826" s="5" t="s">
        <v>17355</v>
      </c>
      <c r="BD2826" s="33" t="s">
        <v>173</v>
      </c>
      <c r="BE2826" s="41"/>
      <c r="BF2826" s="35"/>
      <c r="BG2826" s="33" t="s">
        <v>169</v>
      </c>
      <c r="BH2826" s="5"/>
      <c r="BI2826" s="33">
        <v>150.0</v>
      </c>
      <c r="BJ2826" s="33" t="s">
        <v>170</v>
      </c>
      <c r="BK2826" s="5"/>
      <c r="BL2826" s="5">
        <f t="shared" si="5"/>
        <v>1997.25</v>
      </c>
      <c r="BM2826" s="5"/>
      <c r="BN2826" s="5"/>
      <c r="BO2826" s="42">
        <f t="shared" si="6"/>
        <v>1997.25</v>
      </c>
      <c r="BP2826" s="44"/>
      <c r="BQ2826" s="45"/>
      <c r="BR2826" s="47"/>
      <c r="BS2826" s="45"/>
      <c r="BT2826" s="37"/>
      <c r="BU2826" s="5"/>
      <c r="BV2826" s="38"/>
      <c r="BW2826" s="48"/>
      <c r="BX2826" s="44"/>
      <c r="BY2826" s="44"/>
      <c r="BZ2826" s="33" t="s">
        <v>131</v>
      </c>
      <c r="CA2826" s="5"/>
      <c r="CB2826" s="5"/>
      <c r="CC2826" s="33" t="s">
        <v>177</v>
      </c>
      <c r="CD2826" s="5"/>
      <c r="CE2826" s="5"/>
      <c r="CF2826" s="33" t="s">
        <v>178</v>
      </c>
      <c r="CG2826" s="33" t="s">
        <v>17356</v>
      </c>
      <c r="CH2826" s="5"/>
      <c r="CI2826" s="5"/>
      <c r="CJ2826" s="5"/>
      <c r="CK2826" s="33"/>
      <c r="CL2826" s="49">
        <v>44989.0</v>
      </c>
      <c r="CM2826" s="33" t="s">
        <v>180</v>
      </c>
      <c r="CN2826" s="5"/>
      <c r="CO2826" s="33">
        <v>0.75</v>
      </c>
      <c r="CP2826" s="33" t="s">
        <v>181</v>
      </c>
      <c r="CQ2826" s="50" t="str">
        <f t="shared" si="7"/>
        <v>03/12/1963</v>
      </c>
      <c r="CR2826" s="33" t="s">
        <v>243</v>
      </c>
      <c r="CS2826" s="33">
        <v>13.0</v>
      </c>
      <c r="CT2826" s="33">
        <v>5.0</v>
      </c>
      <c r="CU2826" s="33">
        <v>25.0</v>
      </c>
      <c r="CV2826" s="33">
        <v>1340.0</v>
      </c>
      <c r="CW2826" s="5"/>
      <c r="CX2826" s="5"/>
      <c r="CY2826" s="33">
        <v>-99.923203</v>
      </c>
      <c r="CZ2826" s="33">
        <v>21.067902</v>
      </c>
      <c r="DA2826" s="33">
        <v>4.4219266E9</v>
      </c>
      <c r="DB2826" s="33">
        <v>1.0</v>
      </c>
      <c r="DC2826" s="33" t="s">
        <v>16882</v>
      </c>
      <c r="DD2826" s="33">
        <v>2023.0</v>
      </c>
      <c r="DE2826" s="33" t="s">
        <v>184</v>
      </c>
      <c r="DF2826" s="33"/>
      <c r="DG2826" s="33" t="s">
        <v>185</v>
      </c>
      <c r="DH2826" s="33" t="s">
        <v>186</v>
      </c>
      <c r="DI2826" s="5"/>
      <c r="DJ2826" s="5"/>
    </row>
    <row r="2827">
      <c r="A2827" s="33" t="s">
        <v>17357</v>
      </c>
      <c r="B2827" s="34">
        <v>44956.0</v>
      </c>
      <c r="C2827" s="35" t="s">
        <v>137</v>
      </c>
      <c r="D2827" s="35" t="s">
        <v>139</v>
      </c>
      <c r="E2827" s="35" t="s">
        <v>142</v>
      </c>
      <c r="F2827" s="36" t="s">
        <v>144</v>
      </c>
      <c r="G2827" s="33" t="s">
        <v>17358</v>
      </c>
      <c r="H2827" s="33" t="s">
        <v>1609</v>
      </c>
      <c r="I2827" s="33" t="s">
        <v>2714</v>
      </c>
      <c r="J2827" s="33" t="s">
        <v>2085</v>
      </c>
      <c r="K2827" s="35" t="s">
        <v>150</v>
      </c>
      <c r="L2827" s="33" t="s">
        <v>151</v>
      </c>
      <c r="M2827" s="5"/>
      <c r="N2827" s="33" t="s">
        <v>17359</v>
      </c>
      <c r="O2827" s="5"/>
      <c r="P2827" s="35" t="s">
        <v>236</v>
      </c>
      <c r="Q2827" s="35" t="s">
        <v>17359</v>
      </c>
      <c r="R2827" s="33">
        <v>76496.0</v>
      </c>
      <c r="S2827" s="37"/>
      <c r="T2827" s="33"/>
      <c r="U2827" s="33">
        <v>0.44</v>
      </c>
      <c r="V2827" s="33" t="s">
        <v>154</v>
      </c>
      <c r="W2827" s="33"/>
      <c r="X2827" s="33"/>
      <c r="Y2827" s="5"/>
      <c r="Z2827" s="5"/>
      <c r="AA2827" s="33">
        <v>1.0</v>
      </c>
      <c r="AB2827" s="33"/>
      <c r="AC2827" s="33">
        <v>1.0</v>
      </c>
      <c r="AD2827" s="5"/>
      <c r="AE2827" s="5"/>
      <c r="AF2827" s="5"/>
      <c r="AG2827" s="16"/>
      <c r="AH2827" s="38" t="str">
        <f t="shared" si="1"/>
        <v/>
      </c>
      <c r="AI2827" s="39">
        <f t="shared" si="2"/>
        <v>1</v>
      </c>
      <c r="AJ2827" s="37" t="str">
        <f t="shared" si="3"/>
        <v/>
      </c>
      <c r="AK2827" s="41" t="str">
        <f t="shared" si="4"/>
        <v/>
      </c>
      <c r="AL2827" s="35" t="s">
        <v>236</v>
      </c>
      <c r="AM2827" s="33" t="s">
        <v>13719</v>
      </c>
      <c r="AN2827" s="33" t="s">
        <v>13719</v>
      </c>
      <c r="AO2827" s="41"/>
      <c r="AP2827" s="33" t="s">
        <v>169</v>
      </c>
      <c r="AQ2827" s="33" t="s">
        <v>170</v>
      </c>
      <c r="AR2827" s="33">
        <v>150.0</v>
      </c>
      <c r="AS2827" s="42"/>
      <c r="AT2827" s="42"/>
      <c r="AU2827" s="42"/>
      <c r="AV2827" s="42"/>
      <c r="AW2827" s="42"/>
      <c r="AX2827" s="5"/>
      <c r="AY2827" s="33"/>
      <c r="AZ2827" s="33" t="s">
        <v>17360</v>
      </c>
      <c r="BA2827" s="5"/>
      <c r="BB2827" s="5"/>
      <c r="BC2827" s="5" t="s">
        <v>17361</v>
      </c>
      <c r="BD2827" s="33" t="s">
        <v>173</v>
      </c>
      <c r="BE2827" s="41"/>
      <c r="BF2827" s="35"/>
      <c r="BG2827" s="33" t="s">
        <v>169</v>
      </c>
      <c r="BH2827" s="5"/>
      <c r="BI2827" s="33">
        <v>150.0</v>
      </c>
      <c r="BJ2827" s="33" t="s">
        <v>170</v>
      </c>
      <c r="BK2827" s="5"/>
      <c r="BL2827" s="5">
        <f t="shared" si="5"/>
        <v>1997.25</v>
      </c>
      <c r="BM2827" s="5"/>
      <c r="BN2827" s="5"/>
      <c r="BO2827" s="42">
        <f t="shared" si="6"/>
        <v>1997.25</v>
      </c>
      <c r="BP2827" s="44"/>
      <c r="BQ2827" s="45"/>
      <c r="BR2827" s="47"/>
      <c r="BS2827" s="45"/>
      <c r="BT2827" s="37"/>
      <c r="BU2827" s="5"/>
      <c r="BV2827" s="38"/>
      <c r="BW2827" s="48"/>
      <c r="BX2827" s="44"/>
      <c r="BY2827" s="44"/>
      <c r="BZ2827" s="33" t="s">
        <v>131</v>
      </c>
      <c r="CA2827" s="5"/>
      <c r="CB2827" s="5"/>
      <c r="CC2827" s="33" t="s">
        <v>177</v>
      </c>
      <c r="CD2827" s="5"/>
      <c r="CE2827" s="5"/>
      <c r="CF2827" s="33" t="s">
        <v>178</v>
      </c>
      <c r="CG2827" s="33" t="s">
        <v>17362</v>
      </c>
      <c r="CH2827" s="5"/>
      <c r="CI2827" s="5"/>
      <c r="CJ2827" s="5"/>
      <c r="CK2827" s="33"/>
      <c r="CL2827" s="49">
        <v>44989.0</v>
      </c>
      <c r="CM2827" s="33" t="s">
        <v>180</v>
      </c>
      <c r="CN2827" s="5"/>
      <c r="CO2827" s="33">
        <v>0.44</v>
      </c>
      <c r="CP2827" s="33" t="s">
        <v>181</v>
      </c>
      <c r="CQ2827" s="50" t="str">
        <f t="shared" si="7"/>
        <v>12/04/1963</v>
      </c>
      <c r="CR2827" s="33" t="s">
        <v>182</v>
      </c>
      <c r="CS2827" s="33">
        <v>13.0</v>
      </c>
      <c r="CT2827" s="33">
        <v>5.0</v>
      </c>
      <c r="CU2827" s="33">
        <v>25.0</v>
      </c>
      <c r="CV2827" s="33">
        <v>1318.0</v>
      </c>
      <c r="CW2827" s="5"/>
      <c r="CX2827" s="5"/>
      <c r="CY2827" s="33">
        <v>-99.7362935</v>
      </c>
      <c r="CZ2827" s="33">
        <v>21.036655</v>
      </c>
      <c r="DA2827" s="33">
        <v>4.4219266E9</v>
      </c>
      <c r="DB2827" s="33">
        <v>1.0</v>
      </c>
      <c r="DC2827" s="33" t="s">
        <v>16882</v>
      </c>
      <c r="DD2827" s="33">
        <v>2023.0</v>
      </c>
      <c r="DE2827" s="33" t="s">
        <v>184</v>
      </c>
      <c r="DF2827" s="33"/>
      <c r="DG2827" s="33" t="s">
        <v>185</v>
      </c>
      <c r="DH2827" s="33" t="s">
        <v>186</v>
      </c>
      <c r="DI2827" s="5"/>
      <c r="DJ2827" s="5"/>
    </row>
    <row r="2828">
      <c r="A2828" s="33" t="s">
        <v>17363</v>
      </c>
      <c r="B2828" s="34">
        <v>44956.0</v>
      </c>
      <c r="C2828" s="35" t="s">
        <v>137</v>
      </c>
      <c r="D2828" s="35" t="s">
        <v>139</v>
      </c>
      <c r="E2828" s="35" t="s">
        <v>142</v>
      </c>
      <c r="F2828" s="36" t="s">
        <v>144</v>
      </c>
      <c r="G2828" s="33" t="s">
        <v>17364</v>
      </c>
      <c r="H2828" s="33" t="s">
        <v>2821</v>
      </c>
      <c r="I2828" s="33" t="s">
        <v>605</v>
      </c>
      <c r="J2828" s="33" t="s">
        <v>13055</v>
      </c>
      <c r="K2828" s="35" t="s">
        <v>150</v>
      </c>
      <c r="L2828" s="33" t="s">
        <v>151</v>
      </c>
      <c r="M2828" s="5"/>
      <c r="N2828" s="33" t="s">
        <v>9119</v>
      </c>
      <c r="O2828" s="5"/>
      <c r="P2828" s="35" t="s">
        <v>236</v>
      </c>
      <c r="Q2828" s="35" t="s">
        <v>9119</v>
      </c>
      <c r="R2828" s="33">
        <v>76478.0</v>
      </c>
      <c r="S2828" s="37"/>
      <c r="T2828" s="33"/>
      <c r="U2828" s="33">
        <v>0.5</v>
      </c>
      <c r="V2828" s="33" t="s">
        <v>154</v>
      </c>
      <c r="W2828" s="33"/>
      <c r="X2828" s="33"/>
      <c r="Y2828" s="5"/>
      <c r="Z2828" s="5"/>
      <c r="AA2828" s="33">
        <v>1.0</v>
      </c>
      <c r="AB2828" s="33"/>
      <c r="AC2828" s="33">
        <v>1.0</v>
      </c>
      <c r="AD2828" s="5"/>
      <c r="AE2828" s="5"/>
      <c r="AF2828" s="5"/>
      <c r="AG2828" s="16"/>
      <c r="AH2828" s="38" t="str">
        <f t="shared" si="1"/>
        <v/>
      </c>
      <c r="AI2828" s="39" t="str">
        <f t="shared" si="2"/>
        <v/>
      </c>
      <c r="AJ2828" s="37" t="str">
        <f t="shared" si="3"/>
        <v/>
      </c>
      <c r="AK2828" s="41" t="str">
        <f t="shared" si="4"/>
        <v/>
      </c>
      <c r="AL2828" s="35" t="s">
        <v>236</v>
      </c>
      <c r="AM2828" s="33" t="s">
        <v>17343</v>
      </c>
      <c r="AN2828" s="33" t="s">
        <v>17343</v>
      </c>
      <c r="AO2828" s="41"/>
      <c r="AP2828" s="33" t="s">
        <v>169</v>
      </c>
      <c r="AQ2828" s="33" t="s">
        <v>170</v>
      </c>
      <c r="AR2828" s="33">
        <v>150.0</v>
      </c>
      <c r="AS2828" s="42"/>
      <c r="AT2828" s="42"/>
      <c r="AU2828" s="42"/>
      <c r="AV2828" s="42"/>
      <c r="AW2828" s="42"/>
      <c r="AX2828" s="5"/>
      <c r="AY2828" s="33"/>
      <c r="AZ2828" s="33" t="s">
        <v>17365</v>
      </c>
      <c r="BA2828" s="5"/>
      <c r="BB2828" s="5"/>
      <c r="BC2828" s="5" t="s">
        <v>17366</v>
      </c>
      <c r="BD2828" s="33" t="s">
        <v>173</v>
      </c>
      <c r="BE2828" s="41"/>
      <c r="BF2828" s="35"/>
      <c r="BG2828" s="33" t="s">
        <v>169</v>
      </c>
      <c r="BH2828" s="5"/>
      <c r="BI2828" s="33">
        <v>150.0</v>
      </c>
      <c r="BJ2828" s="33" t="s">
        <v>170</v>
      </c>
      <c r="BK2828" s="5"/>
      <c r="BL2828" s="5">
        <f t="shared" si="5"/>
        <v>1997.25</v>
      </c>
      <c r="BM2828" s="5"/>
      <c r="BN2828" s="5"/>
      <c r="BO2828" s="42">
        <f t="shared" si="6"/>
        <v>1997.25</v>
      </c>
      <c r="BP2828" s="44"/>
      <c r="BQ2828" s="45"/>
      <c r="BR2828" s="47"/>
      <c r="BS2828" s="45"/>
      <c r="BT2828" s="37"/>
      <c r="BU2828" s="5"/>
      <c r="BV2828" s="38"/>
      <c r="BW2828" s="48"/>
      <c r="BX2828" s="44"/>
      <c r="BY2828" s="44"/>
      <c r="BZ2828" s="33" t="s">
        <v>131</v>
      </c>
      <c r="CA2828" s="5"/>
      <c r="CB2828" s="5"/>
      <c r="CC2828" s="33" t="s">
        <v>177</v>
      </c>
      <c r="CD2828" s="5"/>
      <c r="CE2828" s="5"/>
      <c r="CF2828" s="33" t="s">
        <v>178</v>
      </c>
      <c r="CG2828" s="33" t="s">
        <v>17367</v>
      </c>
      <c r="CH2828" s="5"/>
      <c r="CI2828" s="5"/>
      <c r="CJ2828" s="5"/>
      <c r="CK2828" s="33"/>
      <c r="CL2828" s="49">
        <v>44989.0</v>
      </c>
      <c r="CM2828" s="33" t="s">
        <v>180</v>
      </c>
      <c r="CN2828" s="5"/>
      <c r="CO2828" s="33">
        <v>0.5</v>
      </c>
      <c r="CP2828" s="33" t="s">
        <v>181</v>
      </c>
      <c r="CQ2828" s="50" t="str">
        <f t="shared" si="7"/>
        <v>14/05/1972</v>
      </c>
      <c r="CR2828" s="33" t="s">
        <v>182</v>
      </c>
      <c r="CS2828" s="33">
        <v>13.0</v>
      </c>
      <c r="CT2828" s="33">
        <v>5.0</v>
      </c>
      <c r="CU2828" s="33">
        <v>25.0</v>
      </c>
      <c r="CV2828" s="33">
        <v>671.0</v>
      </c>
      <c r="CW2828" s="5"/>
      <c r="CX2828" s="5"/>
      <c r="CY2828" s="33">
        <v>-99.910028</v>
      </c>
      <c r="CZ2828" s="33">
        <v>21.057269</v>
      </c>
      <c r="DA2828" s="33">
        <v>4.4219266E9</v>
      </c>
      <c r="DB2828" s="33">
        <v>1.0</v>
      </c>
      <c r="DC2828" s="33" t="s">
        <v>16882</v>
      </c>
      <c r="DD2828" s="33">
        <v>2023.0</v>
      </c>
      <c r="DE2828" s="33" t="s">
        <v>184</v>
      </c>
      <c r="DF2828" s="33"/>
      <c r="DG2828" s="33" t="s">
        <v>185</v>
      </c>
      <c r="DH2828" s="33" t="s">
        <v>186</v>
      </c>
      <c r="DI2828" s="5"/>
      <c r="DJ2828" s="5"/>
    </row>
    <row r="2829">
      <c r="A2829" s="33" t="s">
        <v>17368</v>
      </c>
      <c r="B2829" s="34">
        <v>44956.0</v>
      </c>
      <c r="C2829" s="35" t="s">
        <v>137</v>
      </c>
      <c r="D2829" s="35" t="s">
        <v>139</v>
      </c>
      <c r="E2829" s="35" t="s">
        <v>142</v>
      </c>
      <c r="F2829" s="36" t="s">
        <v>144</v>
      </c>
      <c r="G2829" s="33" t="s">
        <v>17369</v>
      </c>
      <c r="H2829" s="33" t="s">
        <v>1199</v>
      </c>
      <c r="I2829" s="33" t="s">
        <v>605</v>
      </c>
      <c r="J2829" s="33" t="s">
        <v>13055</v>
      </c>
      <c r="K2829" s="35" t="s">
        <v>150</v>
      </c>
      <c r="L2829" s="33" t="s">
        <v>151</v>
      </c>
      <c r="M2829" s="5"/>
      <c r="N2829" s="33" t="s">
        <v>9119</v>
      </c>
      <c r="O2829" s="5"/>
      <c r="P2829" s="35" t="s">
        <v>236</v>
      </c>
      <c r="Q2829" s="35" t="s">
        <v>9119</v>
      </c>
      <c r="R2829" s="33">
        <v>76478.0</v>
      </c>
      <c r="S2829" s="37"/>
      <c r="T2829" s="33"/>
      <c r="U2829" s="33">
        <v>0.75</v>
      </c>
      <c r="V2829" s="33" t="s">
        <v>154</v>
      </c>
      <c r="W2829" s="33"/>
      <c r="X2829" s="33"/>
      <c r="Y2829" s="5"/>
      <c r="Z2829" s="5"/>
      <c r="AA2829" s="33">
        <v>1.0</v>
      </c>
      <c r="AB2829" s="33">
        <v>1.0</v>
      </c>
      <c r="AC2829" s="33"/>
      <c r="AD2829" s="5"/>
      <c r="AE2829" s="5"/>
      <c r="AF2829" s="5"/>
      <c r="AG2829" s="16"/>
      <c r="AH2829" s="38" t="str">
        <f t="shared" si="1"/>
        <v/>
      </c>
      <c r="AI2829" s="39" t="str">
        <f t="shared" si="2"/>
        <v/>
      </c>
      <c r="AJ2829" s="37" t="str">
        <f t="shared" si="3"/>
        <v/>
      </c>
      <c r="AK2829" s="41" t="str">
        <f t="shared" si="4"/>
        <v/>
      </c>
      <c r="AL2829" s="35" t="s">
        <v>236</v>
      </c>
      <c r="AM2829" s="33" t="s">
        <v>17343</v>
      </c>
      <c r="AN2829" s="33" t="s">
        <v>17343</v>
      </c>
      <c r="AO2829" s="41"/>
      <c r="AP2829" s="33" t="s">
        <v>169</v>
      </c>
      <c r="AQ2829" s="33" t="s">
        <v>170</v>
      </c>
      <c r="AR2829" s="33">
        <v>150.0</v>
      </c>
      <c r="AS2829" s="42"/>
      <c r="AT2829" s="42"/>
      <c r="AU2829" s="42"/>
      <c r="AV2829" s="42"/>
      <c r="AW2829" s="42"/>
      <c r="AX2829" s="5"/>
      <c r="AY2829" s="33"/>
      <c r="AZ2829" s="33" t="s">
        <v>17370</v>
      </c>
      <c r="BA2829" s="5"/>
      <c r="BB2829" s="5"/>
      <c r="BC2829" s="5" t="s">
        <v>17371</v>
      </c>
      <c r="BD2829" s="33" t="s">
        <v>173</v>
      </c>
      <c r="BE2829" s="41"/>
      <c r="BF2829" s="35"/>
      <c r="BG2829" s="33" t="s">
        <v>169</v>
      </c>
      <c r="BH2829" s="5"/>
      <c r="BI2829" s="33">
        <v>150.0</v>
      </c>
      <c r="BJ2829" s="33" t="s">
        <v>170</v>
      </c>
      <c r="BK2829" s="5"/>
      <c r="BL2829" s="5">
        <f t="shared" si="5"/>
        <v>1997.25</v>
      </c>
      <c r="BM2829" s="5"/>
      <c r="BN2829" s="5"/>
      <c r="BO2829" s="42">
        <f t="shared" si="6"/>
        <v>1997.25</v>
      </c>
      <c r="BP2829" s="44"/>
      <c r="BQ2829" s="45"/>
      <c r="BR2829" s="47"/>
      <c r="BS2829" s="45"/>
      <c r="BT2829" s="37"/>
      <c r="BU2829" s="5"/>
      <c r="BV2829" s="38"/>
      <c r="BW2829" s="48"/>
      <c r="BX2829" s="44"/>
      <c r="BY2829" s="44"/>
      <c r="BZ2829" s="33" t="s">
        <v>131</v>
      </c>
      <c r="CA2829" s="5"/>
      <c r="CB2829" s="5"/>
      <c r="CC2829" s="33" t="s">
        <v>177</v>
      </c>
      <c r="CD2829" s="5"/>
      <c r="CE2829" s="5"/>
      <c r="CF2829" s="33" t="s">
        <v>178</v>
      </c>
      <c r="CG2829" s="33" t="s">
        <v>17372</v>
      </c>
      <c r="CH2829" s="5"/>
      <c r="CI2829" s="5"/>
      <c r="CJ2829" s="5"/>
      <c r="CK2829" s="33"/>
      <c r="CL2829" s="49">
        <v>44989.0</v>
      </c>
      <c r="CM2829" s="33" t="s">
        <v>180</v>
      </c>
      <c r="CN2829" s="5"/>
      <c r="CO2829" s="33">
        <v>0.75</v>
      </c>
      <c r="CP2829" s="33" t="s">
        <v>181</v>
      </c>
      <c r="CQ2829" s="50" t="str">
        <f t="shared" si="7"/>
        <v>17/07/1974</v>
      </c>
      <c r="CR2829" s="33" t="s">
        <v>243</v>
      </c>
      <c r="CS2829" s="33">
        <v>13.0</v>
      </c>
      <c r="CT2829" s="33">
        <v>5.0</v>
      </c>
      <c r="CU2829" s="33">
        <v>25.0</v>
      </c>
      <c r="CV2829" s="33">
        <v>671.0</v>
      </c>
      <c r="CW2829" s="5"/>
      <c r="CX2829" s="5"/>
      <c r="CY2829" s="33">
        <v>-99.910028</v>
      </c>
      <c r="CZ2829" s="33">
        <v>21.057269</v>
      </c>
      <c r="DA2829" s="33">
        <v>4.4219266E9</v>
      </c>
      <c r="DB2829" s="33">
        <v>1.0</v>
      </c>
      <c r="DC2829" s="33" t="s">
        <v>16882</v>
      </c>
      <c r="DD2829" s="33">
        <v>2023.0</v>
      </c>
      <c r="DE2829" s="33" t="s">
        <v>184</v>
      </c>
      <c r="DF2829" s="33"/>
      <c r="DG2829" s="33" t="s">
        <v>185</v>
      </c>
      <c r="DH2829" s="33" t="s">
        <v>186</v>
      </c>
      <c r="DI2829" s="5"/>
      <c r="DJ2829" s="5"/>
    </row>
    <row r="2830">
      <c r="A2830" s="33" t="s">
        <v>17373</v>
      </c>
      <c r="B2830" s="34">
        <v>44956.0</v>
      </c>
      <c r="C2830" s="35" t="s">
        <v>137</v>
      </c>
      <c r="D2830" s="35" t="s">
        <v>139</v>
      </c>
      <c r="E2830" s="35" t="s">
        <v>142</v>
      </c>
      <c r="F2830" s="36" t="s">
        <v>144</v>
      </c>
      <c r="G2830" s="33" t="s">
        <v>17374</v>
      </c>
      <c r="H2830" s="33" t="s">
        <v>17375</v>
      </c>
      <c r="I2830" s="33" t="s">
        <v>17376</v>
      </c>
      <c r="J2830" s="33" t="s">
        <v>5593</v>
      </c>
      <c r="K2830" s="35" t="s">
        <v>150</v>
      </c>
      <c r="L2830" s="33" t="s">
        <v>151</v>
      </c>
      <c r="M2830" s="5"/>
      <c r="N2830" s="33" t="s">
        <v>9119</v>
      </c>
      <c r="O2830" s="5"/>
      <c r="P2830" s="35" t="s">
        <v>236</v>
      </c>
      <c r="Q2830" s="35" t="s">
        <v>9119</v>
      </c>
      <c r="R2830" s="33">
        <v>76478.0</v>
      </c>
      <c r="S2830" s="37"/>
      <c r="T2830" s="33"/>
      <c r="U2830" s="33">
        <v>0.5</v>
      </c>
      <c r="V2830" s="33" t="s">
        <v>154</v>
      </c>
      <c r="W2830" s="33"/>
      <c r="X2830" s="33"/>
      <c r="Y2830" s="5"/>
      <c r="Z2830" s="5"/>
      <c r="AA2830" s="33">
        <v>1.0</v>
      </c>
      <c r="AB2830" s="33">
        <v>1.0</v>
      </c>
      <c r="AC2830" s="33"/>
      <c r="AD2830" s="5"/>
      <c r="AE2830" s="5"/>
      <c r="AF2830" s="5"/>
      <c r="AG2830" s="16"/>
      <c r="AH2830" s="38" t="str">
        <f t="shared" si="1"/>
        <v/>
      </c>
      <c r="AI2830" s="39" t="str">
        <f t="shared" si="2"/>
        <v/>
      </c>
      <c r="AJ2830" s="37" t="str">
        <f t="shared" si="3"/>
        <v/>
      </c>
      <c r="AK2830" s="41" t="str">
        <f t="shared" si="4"/>
        <v/>
      </c>
      <c r="AL2830" s="35" t="s">
        <v>236</v>
      </c>
      <c r="AM2830" s="33" t="s">
        <v>17343</v>
      </c>
      <c r="AN2830" s="33" t="s">
        <v>17343</v>
      </c>
      <c r="AO2830" s="41"/>
      <c r="AP2830" s="33" t="s">
        <v>169</v>
      </c>
      <c r="AQ2830" s="33" t="s">
        <v>170</v>
      </c>
      <c r="AR2830" s="33">
        <v>150.0</v>
      </c>
      <c r="AS2830" s="42"/>
      <c r="AT2830" s="42"/>
      <c r="AU2830" s="42"/>
      <c r="AV2830" s="42"/>
      <c r="AW2830" s="42"/>
      <c r="AX2830" s="5"/>
      <c r="AY2830" s="33"/>
      <c r="AZ2830" s="33" t="s">
        <v>17377</v>
      </c>
      <c r="BA2830" s="5"/>
      <c r="BB2830" s="5"/>
      <c r="BC2830" s="5" t="s">
        <v>17378</v>
      </c>
      <c r="BD2830" s="33" t="s">
        <v>173</v>
      </c>
      <c r="BE2830" s="41"/>
      <c r="BF2830" s="35"/>
      <c r="BG2830" s="33" t="s">
        <v>169</v>
      </c>
      <c r="BH2830" s="5"/>
      <c r="BI2830" s="33">
        <v>150.0</v>
      </c>
      <c r="BJ2830" s="33" t="s">
        <v>170</v>
      </c>
      <c r="BK2830" s="5"/>
      <c r="BL2830" s="5">
        <f t="shared" si="5"/>
        <v>1997.25</v>
      </c>
      <c r="BM2830" s="5"/>
      <c r="BN2830" s="5"/>
      <c r="BO2830" s="42">
        <f t="shared" si="6"/>
        <v>1997.25</v>
      </c>
      <c r="BP2830" s="44"/>
      <c r="BQ2830" s="45"/>
      <c r="BR2830" s="47"/>
      <c r="BS2830" s="45"/>
      <c r="BT2830" s="37"/>
      <c r="BU2830" s="5"/>
      <c r="BV2830" s="38"/>
      <c r="BW2830" s="48"/>
      <c r="BX2830" s="44"/>
      <c r="BY2830" s="44"/>
      <c r="BZ2830" s="33" t="s">
        <v>131</v>
      </c>
      <c r="CA2830" s="5"/>
      <c r="CB2830" s="5"/>
      <c r="CC2830" s="33" t="s">
        <v>177</v>
      </c>
      <c r="CD2830" s="5"/>
      <c r="CE2830" s="5"/>
      <c r="CF2830" s="33" t="s">
        <v>178</v>
      </c>
      <c r="CG2830" s="33" t="s">
        <v>17379</v>
      </c>
      <c r="CH2830" s="5"/>
      <c r="CI2830" s="5"/>
      <c r="CJ2830" s="5"/>
      <c r="CK2830" s="33"/>
      <c r="CL2830" s="49">
        <v>44989.0</v>
      </c>
      <c r="CM2830" s="33" t="s">
        <v>180</v>
      </c>
      <c r="CN2830" s="5"/>
      <c r="CO2830" s="33">
        <v>0.5</v>
      </c>
      <c r="CP2830" s="33" t="s">
        <v>181</v>
      </c>
      <c r="CQ2830" s="50" t="str">
        <f t="shared" si="7"/>
        <v>30/08/1980</v>
      </c>
      <c r="CR2830" s="33" t="s">
        <v>243</v>
      </c>
      <c r="CS2830" s="33">
        <v>13.0</v>
      </c>
      <c r="CT2830" s="33">
        <v>5.0</v>
      </c>
      <c r="CU2830" s="33">
        <v>25.0</v>
      </c>
      <c r="CV2830" s="33">
        <v>671.0</v>
      </c>
      <c r="CW2830" s="5"/>
      <c r="CX2830" s="5"/>
      <c r="CY2830" s="33">
        <v>-99.910028</v>
      </c>
      <c r="CZ2830" s="33">
        <v>21.057269</v>
      </c>
      <c r="DA2830" s="33">
        <v>4.4219266E9</v>
      </c>
      <c r="DB2830" s="33">
        <v>1.0</v>
      </c>
      <c r="DC2830" s="33" t="s">
        <v>16882</v>
      </c>
      <c r="DD2830" s="33">
        <v>2023.0</v>
      </c>
      <c r="DE2830" s="33" t="s">
        <v>184</v>
      </c>
      <c r="DF2830" s="33"/>
      <c r="DG2830" s="33" t="s">
        <v>185</v>
      </c>
      <c r="DH2830" s="33" t="s">
        <v>186</v>
      </c>
      <c r="DI2830" s="5"/>
      <c r="DJ2830" s="5"/>
    </row>
    <row r="2831">
      <c r="A2831" s="33" t="s">
        <v>17380</v>
      </c>
      <c r="B2831" s="34">
        <v>44956.0</v>
      </c>
      <c r="C2831" s="35" t="s">
        <v>137</v>
      </c>
      <c r="D2831" s="35" t="s">
        <v>139</v>
      </c>
      <c r="E2831" s="35" t="s">
        <v>142</v>
      </c>
      <c r="F2831" s="36" t="s">
        <v>144</v>
      </c>
      <c r="G2831" s="33" t="s">
        <v>17381</v>
      </c>
      <c r="H2831" s="33" t="s">
        <v>1713</v>
      </c>
      <c r="I2831" s="33" t="s">
        <v>17376</v>
      </c>
      <c r="J2831" s="33" t="s">
        <v>5593</v>
      </c>
      <c r="K2831" s="35" t="s">
        <v>150</v>
      </c>
      <c r="L2831" s="33" t="s">
        <v>151</v>
      </c>
      <c r="M2831" s="5"/>
      <c r="N2831" s="33" t="s">
        <v>9119</v>
      </c>
      <c r="O2831" s="5"/>
      <c r="P2831" s="35" t="s">
        <v>236</v>
      </c>
      <c r="Q2831" s="35" t="s">
        <v>9119</v>
      </c>
      <c r="R2831" s="33">
        <v>76478.0</v>
      </c>
      <c r="S2831" s="37"/>
      <c r="T2831" s="33"/>
      <c r="U2831" s="33">
        <v>0.5</v>
      </c>
      <c r="V2831" s="33" t="s">
        <v>154</v>
      </c>
      <c r="W2831" s="33"/>
      <c r="X2831" s="33"/>
      <c r="Y2831" s="5"/>
      <c r="Z2831" s="5"/>
      <c r="AA2831" s="33">
        <v>1.0</v>
      </c>
      <c r="AB2831" s="33"/>
      <c r="AC2831" s="33">
        <v>1.0</v>
      </c>
      <c r="AD2831" s="5"/>
      <c r="AE2831" s="5"/>
      <c r="AF2831" s="5"/>
      <c r="AG2831" s="16"/>
      <c r="AH2831" s="38" t="str">
        <f t="shared" si="1"/>
        <v/>
      </c>
      <c r="AI2831" s="39" t="str">
        <f t="shared" si="2"/>
        <v/>
      </c>
      <c r="AJ2831" s="37" t="str">
        <f t="shared" si="3"/>
        <v/>
      </c>
      <c r="AK2831" s="41" t="str">
        <f t="shared" si="4"/>
        <v/>
      </c>
      <c r="AL2831" s="35" t="s">
        <v>236</v>
      </c>
      <c r="AM2831" s="33" t="s">
        <v>17343</v>
      </c>
      <c r="AN2831" s="33" t="s">
        <v>17343</v>
      </c>
      <c r="AO2831" s="41"/>
      <c r="AP2831" s="33" t="s">
        <v>169</v>
      </c>
      <c r="AQ2831" s="33" t="s">
        <v>170</v>
      </c>
      <c r="AR2831" s="33">
        <v>150.0</v>
      </c>
      <c r="AS2831" s="42"/>
      <c r="AT2831" s="42"/>
      <c r="AU2831" s="42"/>
      <c r="AV2831" s="42"/>
      <c r="AW2831" s="42"/>
      <c r="AX2831" s="5"/>
      <c r="AY2831" s="33"/>
      <c r="AZ2831" s="33" t="s">
        <v>17382</v>
      </c>
      <c r="BA2831" s="5"/>
      <c r="BB2831" s="5"/>
      <c r="BC2831" s="5" t="s">
        <v>17383</v>
      </c>
      <c r="BD2831" s="33" t="s">
        <v>173</v>
      </c>
      <c r="BE2831" s="41"/>
      <c r="BF2831" s="35"/>
      <c r="BG2831" s="33" t="s">
        <v>169</v>
      </c>
      <c r="BH2831" s="5"/>
      <c r="BI2831" s="33">
        <v>150.0</v>
      </c>
      <c r="BJ2831" s="33" t="s">
        <v>170</v>
      </c>
      <c r="BK2831" s="5"/>
      <c r="BL2831" s="5">
        <f t="shared" si="5"/>
        <v>1997.25</v>
      </c>
      <c r="BM2831" s="5"/>
      <c r="BN2831" s="5"/>
      <c r="BO2831" s="42">
        <f t="shared" si="6"/>
        <v>1997.25</v>
      </c>
      <c r="BP2831" s="44"/>
      <c r="BQ2831" s="45"/>
      <c r="BR2831" s="47"/>
      <c r="BS2831" s="45"/>
      <c r="BT2831" s="37"/>
      <c r="BU2831" s="5"/>
      <c r="BV2831" s="38"/>
      <c r="BW2831" s="48"/>
      <c r="BX2831" s="44"/>
      <c r="BY2831" s="44"/>
      <c r="BZ2831" s="33" t="s">
        <v>131</v>
      </c>
      <c r="CA2831" s="5"/>
      <c r="CB2831" s="5"/>
      <c r="CC2831" s="33" t="s">
        <v>177</v>
      </c>
      <c r="CD2831" s="5"/>
      <c r="CE2831" s="5"/>
      <c r="CF2831" s="33" t="s">
        <v>178</v>
      </c>
      <c r="CG2831" s="33" t="s">
        <v>17384</v>
      </c>
      <c r="CH2831" s="5"/>
      <c r="CI2831" s="5"/>
      <c r="CJ2831" s="5"/>
      <c r="CK2831" s="33"/>
      <c r="CL2831" s="49">
        <v>44989.0</v>
      </c>
      <c r="CM2831" s="33" t="s">
        <v>180</v>
      </c>
      <c r="CN2831" s="5"/>
      <c r="CO2831" s="33">
        <v>0.5</v>
      </c>
      <c r="CP2831" s="33" t="s">
        <v>181</v>
      </c>
      <c r="CQ2831" s="50" t="str">
        <f t="shared" si="7"/>
        <v>15/12/1975</v>
      </c>
      <c r="CR2831" s="33" t="s">
        <v>182</v>
      </c>
      <c r="CS2831" s="33">
        <v>13.0</v>
      </c>
      <c r="CT2831" s="33">
        <v>5.0</v>
      </c>
      <c r="CU2831" s="33">
        <v>25.0</v>
      </c>
      <c r="CV2831" s="33">
        <v>671.0</v>
      </c>
      <c r="CW2831" s="5"/>
      <c r="CX2831" s="5"/>
      <c r="CY2831" s="33">
        <v>-99.910028</v>
      </c>
      <c r="CZ2831" s="33">
        <v>21.057269</v>
      </c>
      <c r="DA2831" s="33">
        <v>4.4219266E9</v>
      </c>
      <c r="DB2831" s="33">
        <v>1.0</v>
      </c>
      <c r="DC2831" s="33" t="s">
        <v>16882</v>
      </c>
      <c r="DD2831" s="33">
        <v>2023.0</v>
      </c>
      <c r="DE2831" s="33" t="s">
        <v>184</v>
      </c>
      <c r="DF2831" s="33"/>
      <c r="DG2831" s="33" t="s">
        <v>185</v>
      </c>
      <c r="DH2831" s="33" t="s">
        <v>186</v>
      </c>
      <c r="DI2831" s="5"/>
      <c r="DJ2831" s="5"/>
    </row>
    <row r="2832">
      <c r="A2832" s="33" t="s">
        <v>17385</v>
      </c>
      <c r="B2832" s="34">
        <v>44956.0</v>
      </c>
      <c r="C2832" s="35" t="s">
        <v>137</v>
      </c>
      <c r="D2832" s="35" t="s">
        <v>139</v>
      </c>
      <c r="E2832" s="35" t="s">
        <v>142</v>
      </c>
      <c r="F2832" s="36" t="s">
        <v>144</v>
      </c>
      <c r="G2832" s="33" t="s">
        <v>17386</v>
      </c>
      <c r="H2832" s="33" t="s">
        <v>17387</v>
      </c>
      <c r="I2832" s="33" t="s">
        <v>11287</v>
      </c>
      <c r="J2832" s="33" t="s">
        <v>255</v>
      </c>
      <c r="K2832" s="35" t="s">
        <v>150</v>
      </c>
      <c r="L2832" s="33" t="s">
        <v>151</v>
      </c>
      <c r="M2832" s="5"/>
      <c r="N2832" s="33" t="s">
        <v>9119</v>
      </c>
      <c r="O2832" s="5"/>
      <c r="P2832" s="35" t="s">
        <v>236</v>
      </c>
      <c r="Q2832" s="35" t="s">
        <v>9119</v>
      </c>
      <c r="R2832" s="33">
        <v>76478.0</v>
      </c>
      <c r="S2832" s="37"/>
      <c r="T2832" s="33"/>
      <c r="U2832" s="33">
        <v>0.5</v>
      </c>
      <c r="V2832" s="33" t="s">
        <v>154</v>
      </c>
      <c r="W2832" s="33"/>
      <c r="X2832" s="33"/>
      <c r="Y2832" s="5"/>
      <c r="Z2832" s="5"/>
      <c r="AA2832" s="33">
        <v>1.0</v>
      </c>
      <c r="AB2832" s="33">
        <v>1.0</v>
      </c>
      <c r="AC2832" s="33"/>
      <c r="AD2832" s="5"/>
      <c r="AE2832" s="5"/>
      <c r="AF2832" s="5"/>
      <c r="AG2832" s="16"/>
      <c r="AH2832" s="38" t="str">
        <f t="shared" si="1"/>
        <v/>
      </c>
      <c r="AI2832" s="39" t="str">
        <f t="shared" si="2"/>
        <v/>
      </c>
      <c r="AJ2832" s="37" t="str">
        <f t="shared" si="3"/>
        <v/>
      </c>
      <c r="AK2832" s="41" t="str">
        <f t="shared" si="4"/>
        <v/>
      </c>
      <c r="AL2832" s="35" t="s">
        <v>236</v>
      </c>
      <c r="AM2832" s="33" t="s">
        <v>17343</v>
      </c>
      <c r="AN2832" s="33" t="s">
        <v>17343</v>
      </c>
      <c r="AO2832" s="41"/>
      <c r="AP2832" s="33" t="s">
        <v>169</v>
      </c>
      <c r="AQ2832" s="33" t="s">
        <v>170</v>
      </c>
      <c r="AR2832" s="33">
        <v>150.0</v>
      </c>
      <c r="AS2832" s="42"/>
      <c r="AT2832" s="42"/>
      <c r="AU2832" s="42"/>
      <c r="AV2832" s="42"/>
      <c r="AW2832" s="42"/>
      <c r="AX2832" s="5"/>
      <c r="AY2832" s="33"/>
      <c r="AZ2832" s="33" t="s">
        <v>17388</v>
      </c>
      <c r="BA2832" s="5"/>
      <c r="BB2832" s="5"/>
      <c r="BC2832" s="5" t="s">
        <v>17389</v>
      </c>
      <c r="BD2832" s="33" t="s">
        <v>173</v>
      </c>
      <c r="BE2832" s="41"/>
      <c r="BF2832" s="35"/>
      <c r="BG2832" s="33" t="s">
        <v>169</v>
      </c>
      <c r="BH2832" s="5"/>
      <c r="BI2832" s="33">
        <v>150.0</v>
      </c>
      <c r="BJ2832" s="33" t="s">
        <v>170</v>
      </c>
      <c r="BK2832" s="5"/>
      <c r="BL2832" s="5">
        <f t="shared" si="5"/>
        <v>1997.25</v>
      </c>
      <c r="BM2832" s="5"/>
      <c r="BN2832" s="5"/>
      <c r="BO2832" s="42">
        <f t="shared" si="6"/>
        <v>1997.25</v>
      </c>
      <c r="BP2832" s="44"/>
      <c r="BQ2832" s="45"/>
      <c r="BR2832" s="47"/>
      <c r="BS2832" s="45"/>
      <c r="BT2832" s="37"/>
      <c r="BU2832" s="5"/>
      <c r="BV2832" s="38"/>
      <c r="BW2832" s="48"/>
      <c r="BX2832" s="44"/>
      <c r="BY2832" s="44"/>
      <c r="BZ2832" s="33" t="s">
        <v>131</v>
      </c>
      <c r="CA2832" s="5"/>
      <c r="CB2832" s="5"/>
      <c r="CC2832" s="33" t="s">
        <v>177</v>
      </c>
      <c r="CD2832" s="5"/>
      <c r="CE2832" s="5"/>
      <c r="CF2832" s="33" t="s">
        <v>178</v>
      </c>
      <c r="CG2832" s="33" t="s">
        <v>17390</v>
      </c>
      <c r="CH2832" s="5"/>
      <c r="CI2832" s="5"/>
      <c r="CJ2832" s="5"/>
      <c r="CK2832" s="33"/>
      <c r="CL2832" s="49">
        <v>44989.0</v>
      </c>
      <c r="CM2832" s="33" t="s">
        <v>180</v>
      </c>
      <c r="CN2832" s="5"/>
      <c r="CO2832" s="33">
        <v>0.5</v>
      </c>
      <c r="CP2832" s="33" t="s">
        <v>181</v>
      </c>
      <c r="CQ2832" s="50" t="str">
        <f t="shared" si="7"/>
        <v>30/08/1989</v>
      </c>
      <c r="CR2832" s="33" t="s">
        <v>243</v>
      </c>
      <c r="CS2832" s="33">
        <v>13.0</v>
      </c>
      <c r="CT2832" s="33">
        <v>5.0</v>
      </c>
      <c r="CU2832" s="33">
        <v>25.0</v>
      </c>
      <c r="CV2832" s="33">
        <v>671.0</v>
      </c>
      <c r="CW2832" s="5"/>
      <c r="CX2832" s="5"/>
      <c r="CY2832" s="33">
        <v>-99.910028</v>
      </c>
      <c r="CZ2832" s="33">
        <v>21.057269</v>
      </c>
      <c r="DA2832" s="33">
        <v>4.4219266E9</v>
      </c>
      <c r="DB2832" s="33">
        <v>1.0</v>
      </c>
      <c r="DC2832" s="33" t="s">
        <v>16882</v>
      </c>
      <c r="DD2832" s="33">
        <v>2023.0</v>
      </c>
      <c r="DE2832" s="33" t="s">
        <v>184</v>
      </c>
      <c r="DF2832" s="33"/>
      <c r="DG2832" s="33" t="s">
        <v>185</v>
      </c>
      <c r="DH2832" s="33" t="s">
        <v>186</v>
      </c>
      <c r="DI2832" s="5"/>
      <c r="DJ2832" s="5"/>
    </row>
    <row r="2833">
      <c r="A2833" s="33" t="s">
        <v>17391</v>
      </c>
      <c r="B2833" s="34">
        <v>44956.0</v>
      </c>
      <c r="C2833" s="35" t="s">
        <v>137</v>
      </c>
      <c r="D2833" s="35" t="s">
        <v>139</v>
      </c>
      <c r="E2833" s="35" t="s">
        <v>142</v>
      </c>
      <c r="F2833" s="36" t="s">
        <v>144</v>
      </c>
      <c r="G2833" s="33" t="s">
        <v>17392</v>
      </c>
      <c r="H2833" s="33" t="s">
        <v>17393</v>
      </c>
      <c r="I2833" s="33" t="s">
        <v>358</v>
      </c>
      <c r="J2833" s="33" t="s">
        <v>254</v>
      </c>
      <c r="K2833" s="35" t="s">
        <v>150</v>
      </c>
      <c r="L2833" s="33" t="s">
        <v>151</v>
      </c>
      <c r="M2833" s="5"/>
      <c r="N2833" s="33" t="s">
        <v>9119</v>
      </c>
      <c r="O2833" s="5"/>
      <c r="P2833" s="35" t="s">
        <v>236</v>
      </c>
      <c r="Q2833" s="35" t="s">
        <v>9119</v>
      </c>
      <c r="R2833" s="33">
        <v>76478.0</v>
      </c>
      <c r="S2833" s="37"/>
      <c r="T2833" s="33"/>
      <c r="U2833" s="33">
        <v>0.5</v>
      </c>
      <c r="V2833" s="33" t="s">
        <v>154</v>
      </c>
      <c r="W2833" s="33"/>
      <c r="X2833" s="33"/>
      <c r="Y2833" s="5"/>
      <c r="Z2833" s="5"/>
      <c r="AA2833" s="33">
        <v>1.0</v>
      </c>
      <c r="AB2833" s="33">
        <v>1.0</v>
      </c>
      <c r="AC2833" s="33"/>
      <c r="AD2833" s="5"/>
      <c r="AE2833" s="5"/>
      <c r="AF2833" s="5"/>
      <c r="AG2833" s="16"/>
      <c r="AH2833" s="38" t="str">
        <f t="shared" si="1"/>
        <v/>
      </c>
      <c r="AI2833" s="39" t="str">
        <f t="shared" si="2"/>
        <v/>
      </c>
      <c r="AJ2833" s="37">
        <f t="shared" si="3"/>
        <v>1</v>
      </c>
      <c r="AK2833" s="41" t="str">
        <f t="shared" si="4"/>
        <v/>
      </c>
      <c r="AL2833" s="35" t="s">
        <v>236</v>
      </c>
      <c r="AM2833" s="33" t="s">
        <v>17343</v>
      </c>
      <c r="AN2833" s="33" t="s">
        <v>17343</v>
      </c>
      <c r="AO2833" s="41"/>
      <c r="AP2833" s="33" t="s">
        <v>169</v>
      </c>
      <c r="AQ2833" s="33" t="s">
        <v>170</v>
      </c>
      <c r="AR2833" s="33">
        <v>150.0</v>
      </c>
      <c r="AS2833" s="42"/>
      <c r="AT2833" s="42"/>
      <c r="AU2833" s="42"/>
      <c r="AV2833" s="42"/>
      <c r="AW2833" s="42"/>
      <c r="AX2833" s="5"/>
      <c r="AY2833" s="33"/>
      <c r="AZ2833" s="33" t="s">
        <v>17394</v>
      </c>
      <c r="BA2833" s="5"/>
      <c r="BB2833" s="5"/>
      <c r="BC2833" s="5" t="s">
        <v>17395</v>
      </c>
      <c r="BD2833" s="33" t="s">
        <v>173</v>
      </c>
      <c r="BE2833" s="41"/>
      <c r="BF2833" s="35"/>
      <c r="BG2833" s="33" t="s">
        <v>169</v>
      </c>
      <c r="BH2833" s="5"/>
      <c r="BI2833" s="33">
        <v>150.0</v>
      </c>
      <c r="BJ2833" s="33" t="s">
        <v>170</v>
      </c>
      <c r="BK2833" s="5"/>
      <c r="BL2833" s="5">
        <f t="shared" si="5"/>
        <v>1997.25</v>
      </c>
      <c r="BM2833" s="5"/>
      <c r="BN2833" s="5"/>
      <c r="BO2833" s="42">
        <f t="shared" si="6"/>
        <v>1997.25</v>
      </c>
      <c r="BP2833" s="44"/>
      <c r="BQ2833" s="45"/>
      <c r="BR2833" s="47"/>
      <c r="BS2833" s="45"/>
      <c r="BT2833" s="37"/>
      <c r="BU2833" s="5"/>
      <c r="BV2833" s="38"/>
      <c r="BW2833" s="48"/>
      <c r="BX2833" s="44"/>
      <c r="BY2833" s="44"/>
      <c r="BZ2833" s="33" t="s">
        <v>131</v>
      </c>
      <c r="CA2833" s="5"/>
      <c r="CB2833" s="5"/>
      <c r="CC2833" s="33" t="s">
        <v>177</v>
      </c>
      <c r="CD2833" s="5"/>
      <c r="CE2833" s="5"/>
      <c r="CF2833" s="33" t="s">
        <v>178</v>
      </c>
      <c r="CG2833" s="33" t="s">
        <v>17396</v>
      </c>
      <c r="CH2833" s="5"/>
      <c r="CI2833" s="5"/>
      <c r="CJ2833" s="5"/>
      <c r="CK2833" s="33"/>
      <c r="CL2833" s="49">
        <v>44989.0</v>
      </c>
      <c r="CM2833" s="33" t="s">
        <v>180</v>
      </c>
      <c r="CN2833" s="5"/>
      <c r="CO2833" s="33">
        <v>0.5</v>
      </c>
      <c r="CP2833" s="33" t="s">
        <v>181</v>
      </c>
      <c r="CQ2833" s="50" t="str">
        <f t="shared" si="7"/>
        <v>14/09/1997</v>
      </c>
      <c r="CR2833" s="33" t="s">
        <v>243</v>
      </c>
      <c r="CS2833" s="33">
        <v>13.0</v>
      </c>
      <c r="CT2833" s="33">
        <v>5.0</v>
      </c>
      <c r="CU2833" s="33">
        <v>25.0</v>
      </c>
      <c r="CV2833" s="33">
        <v>671.0</v>
      </c>
      <c r="CW2833" s="5"/>
      <c r="CX2833" s="5"/>
      <c r="CY2833" s="33">
        <v>-99.910028</v>
      </c>
      <c r="CZ2833" s="33">
        <v>21.057269</v>
      </c>
      <c r="DA2833" s="33">
        <v>4.4219266E9</v>
      </c>
      <c r="DB2833" s="33">
        <v>1.0</v>
      </c>
      <c r="DC2833" s="33" t="s">
        <v>16882</v>
      </c>
      <c r="DD2833" s="33">
        <v>2023.0</v>
      </c>
      <c r="DE2833" s="33" t="s">
        <v>184</v>
      </c>
      <c r="DF2833" s="33"/>
      <c r="DG2833" s="33" t="s">
        <v>185</v>
      </c>
      <c r="DH2833" s="33" t="s">
        <v>186</v>
      </c>
      <c r="DI2833" s="5"/>
      <c r="DJ2833" s="5"/>
    </row>
    <row r="2834">
      <c r="A2834" s="33" t="s">
        <v>17397</v>
      </c>
      <c r="B2834" s="34">
        <v>44956.0</v>
      </c>
      <c r="C2834" s="35" t="s">
        <v>137</v>
      </c>
      <c r="D2834" s="35" t="s">
        <v>139</v>
      </c>
      <c r="E2834" s="35" t="s">
        <v>142</v>
      </c>
      <c r="F2834" s="36" t="s">
        <v>144</v>
      </c>
      <c r="G2834" s="33" t="s">
        <v>17398</v>
      </c>
      <c r="H2834" s="33" t="s">
        <v>1758</v>
      </c>
      <c r="I2834" s="33" t="s">
        <v>255</v>
      </c>
      <c r="J2834" s="33" t="s">
        <v>605</v>
      </c>
      <c r="K2834" s="35" t="s">
        <v>150</v>
      </c>
      <c r="L2834" s="33" t="s">
        <v>151</v>
      </c>
      <c r="M2834" s="5"/>
      <c r="N2834" s="33" t="s">
        <v>9119</v>
      </c>
      <c r="O2834" s="5"/>
      <c r="P2834" s="35" t="s">
        <v>236</v>
      </c>
      <c r="Q2834" s="35" t="s">
        <v>9119</v>
      </c>
      <c r="R2834" s="33">
        <v>76478.0</v>
      </c>
      <c r="S2834" s="37"/>
      <c r="T2834" s="33"/>
      <c r="U2834" s="33">
        <v>0.5</v>
      </c>
      <c r="V2834" s="33" t="s">
        <v>154</v>
      </c>
      <c r="W2834" s="33"/>
      <c r="X2834" s="33"/>
      <c r="Y2834" s="5"/>
      <c r="Z2834" s="5"/>
      <c r="AA2834" s="33">
        <v>1.0</v>
      </c>
      <c r="AB2834" s="33"/>
      <c r="AC2834" s="33">
        <v>1.0</v>
      </c>
      <c r="AD2834" s="5"/>
      <c r="AE2834" s="5"/>
      <c r="AF2834" s="5"/>
      <c r="AG2834" s="16"/>
      <c r="AH2834" s="38" t="str">
        <f t="shared" si="1"/>
        <v/>
      </c>
      <c r="AI2834" s="39">
        <f t="shared" si="2"/>
        <v>1</v>
      </c>
      <c r="AJ2834" s="37" t="str">
        <f t="shared" si="3"/>
        <v/>
      </c>
      <c r="AK2834" s="41" t="str">
        <f t="shared" si="4"/>
        <v/>
      </c>
      <c r="AL2834" s="35" t="s">
        <v>236</v>
      </c>
      <c r="AM2834" s="33" t="s">
        <v>17343</v>
      </c>
      <c r="AN2834" s="33" t="s">
        <v>17343</v>
      </c>
      <c r="AO2834" s="41"/>
      <c r="AP2834" s="33" t="s">
        <v>169</v>
      </c>
      <c r="AQ2834" s="33" t="s">
        <v>170</v>
      </c>
      <c r="AR2834" s="33">
        <v>150.0</v>
      </c>
      <c r="AS2834" s="42"/>
      <c r="AT2834" s="42"/>
      <c r="AU2834" s="42"/>
      <c r="AV2834" s="42"/>
      <c r="AW2834" s="42"/>
      <c r="AX2834" s="5"/>
      <c r="AY2834" s="33"/>
      <c r="AZ2834" s="33" t="s">
        <v>17399</v>
      </c>
      <c r="BA2834" s="5"/>
      <c r="BB2834" s="5"/>
      <c r="BC2834" s="5" t="s">
        <v>17400</v>
      </c>
      <c r="BD2834" s="33" t="s">
        <v>173</v>
      </c>
      <c r="BE2834" s="41"/>
      <c r="BF2834" s="35"/>
      <c r="BG2834" s="33" t="s">
        <v>169</v>
      </c>
      <c r="BH2834" s="5"/>
      <c r="BI2834" s="33">
        <v>150.0</v>
      </c>
      <c r="BJ2834" s="33" t="s">
        <v>170</v>
      </c>
      <c r="BK2834" s="5"/>
      <c r="BL2834" s="5">
        <f t="shared" si="5"/>
        <v>1997.25</v>
      </c>
      <c r="BM2834" s="5"/>
      <c r="BN2834" s="5"/>
      <c r="BO2834" s="42">
        <f t="shared" si="6"/>
        <v>1997.25</v>
      </c>
      <c r="BP2834" s="44"/>
      <c r="BQ2834" s="45"/>
      <c r="BR2834" s="47"/>
      <c r="BS2834" s="45"/>
      <c r="BT2834" s="37"/>
      <c r="BU2834" s="5"/>
      <c r="BV2834" s="38"/>
      <c r="BW2834" s="48"/>
      <c r="BX2834" s="44"/>
      <c r="BY2834" s="44"/>
      <c r="BZ2834" s="33" t="s">
        <v>131</v>
      </c>
      <c r="CA2834" s="5"/>
      <c r="CB2834" s="5"/>
      <c r="CC2834" s="33" t="s">
        <v>177</v>
      </c>
      <c r="CD2834" s="5"/>
      <c r="CE2834" s="5"/>
      <c r="CF2834" s="33" t="s">
        <v>178</v>
      </c>
      <c r="CG2834" s="33" t="s">
        <v>17401</v>
      </c>
      <c r="CH2834" s="5"/>
      <c r="CI2834" s="5"/>
      <c r="CJ2834" s="5"/>
      <c r="CK2834" s="33"/>
      <c r="CL2834" s="49">
        <v>44989.0</v>
      </c>
      <c r="CM2834" s="33" t="s">
        <v>180</v>
      </c>
      <c r="CN2834" s="5"/>
      <c r="CO2834" s="33">
        <v>0.5</v>
      </c>
      <c r="CP2834" s="33" t="s">
        <v>181</v>
      </c>
      <c r="CQ2834" s="50" t="str">
        <f t="shared" si="7"/>
        <v>01/09/1945</v>
      </c>
      <c r="CR2834" s="33" t="s">
        <v>182</v>
      </c>
      <c r="CS2834" s="33">
        <v>13.0</v>
      </c>
      <c r="CT2834" s="33">
        <v>5.0</v>
      </c>
      <c r="CU2834" s="33">
        <v>25.0</v>
      </c>
      <c r="CV2834" s="33">
        <v>671.0</v>
      </c>
      <c r="CW2834" s="5"/>
      <c r="CX2834" s="5"/>
      <c r="CY2834" s="33">
        <v>-99.910028</v>
      </c>
      <c r="CZ2834" s="33">
        <v>21.057269</v>
      </c>
      <c r="DA2834" s="33">
        <v>4.4219266E9</v>
      </c>
      <c r="DB2834" s="33">
        <v>1.0</v>
      </c>
      <c r="DC2834" s="33" t="s">
        <v>16882</v>
      </c>
      <c r="DD2834" s="33">
        <v>2023.0</v>
      </c>
      <c r="DE2834" s="33" t="s">
        <v>184</v>
      </c>
      <c r="DF2834" s="33"/>
      <c r="DG2834" s="33" t="s">
        <v>185</v>
      </c>
      <c r="DH2834" s="33" t="s">
        <v>186</v>
      </c>
      <c r="DI2834" s="5"/>
      <c r="DJ2834" s="5"/>
    </row>
    <row r="2835">
      <c r="A2835" s="33" t="s">
        <v>17402</v>
      </c>
      <c r="B2835" s="34">
        <v>44956.0</v>
      </c>
      <c r="C2835" s="35" t="s">
        <v>137</v>
      </c>
      <c r="D2835" s="35" t="s">
        <v>139</v>
      </c>
      <c r="E2835" s="35" t="s">
        <v>142</v>
      </c>
      <c r="F2835" s="36" t="s">
        <v>144</v>
      </c>
      <c r="G2835" s="33" t="s">
        <v>17403</v>
      </c>
      <c r="H2835" s="33" t="s">
        <v>4394</v>
      </c>
      <c r="I2835" s="33" t="s">
        <v>1964</v>
      </c>
      <c r="J2835" s="33" t="s">
        <v>2331</v>
      </c>
      <c r="K2835" s="35" t="s">
        <v>150</v>
      </c>
      <c r="L2835" s="33" t="s">
        <v>151</v>
      </c>
      <c r="M2835" s="5"/>
      <c r="N2835" s="33" t="s">
        <v>9119</v>
      </c>
      <c r="O2835" s="5"/>
      <c r="P2835" s="35" t="s">
        <v>236</v>
      </c>
      <c r="Q2835" s="35" t="s">
        <v>9119</v>
      </c>
      <c r="R2835" s="33">
        <v>76478.0</v>
      </c>
      <c r="S2835" s="37"/>
      <c r="T2835" s="33"/>
      <c r="U2835" s="33">
        <v>0.75</v>
      </c>
      <c r="V2835" s="33" t="s">
        <v>154</v>
      </c>
      <c r="W2835" s="33"/>
      <c r="X2835" s="33"/>
      <c r="Y2835" s="5"/>
      <c r="Z2835" s="5"/>
      <c r="AA2835" s="33">
        <v>1.0</v>
      </c>
      <c r="AB2835" s="33"/>
      <c r="AC2835" s="33">
        <v>1.0</v>
      </c>
      <c r="AD2835" s="5"/>
      <c r="AE2835" s="5"/>
      <c r="AF2835" s="5"/>
      <c r="AG2835" s="16"/>
      <c r="AH2835" s="38" t="str">
        <f t="shared" si="1"/>
        <v/>
      </c>
      <c r="AI2835" s="39">
        <f t="shared" si="2"/>
        <v>1</v>
      </c>
      <c r="AJ2835" s="37" t="str">
        <f t="shared" si="3"/>
        <v/>
      </c>
      <c r="AK2835" s="41" t="str">
        <f t="shared" si="4"/>
        <v/>
      </c>
      <c r="AL2835" s="35" t="s">
        <v>236</v>
      </c>
      <c r="AM2835" s="33" t="s">
        <v>17343</v>
      </c>
      <c r="AN2835" s="33" t="s">
        <v>17343</v>
      </c>
      <c r="AO2835" s="41"/>
      <c r="AP2835" s="33" t="s">
        <v>169</v>
      </c>
      <c r="AQ2835" s="33" t="s">
        <v>170</v>
      </c>
      <c r="AR2835" s="33">
        <v>150.0</v>
      </c>
      <c r="AS2835" s="42"/>
      <c r="AT2835" s="42"/>
      <c r="AU2835" s="42"/>
      <c r="AV2835" s="42"/>
      <c r="AW2835" s="42"/>
      <c r="AX2835" s="5"/>
      <c r="AY2835" s="33"/>
      <c r="AZ2835" s="33" t="s">
        <v>17404</v>
      </c>
      <c r="BA2835" s="5"/>
      <c r="BB2835" s="5"/>
      <c r="BC2835" s="33" t="s">
        <v>17405</v>
      </c>
      <c r="BD2835" s="33" t="s">
        <v>173</v>
      </c>
      <c r="BE2835" s="41"/>
      <c r="BF2835" s="35"/>
      <c r="BG2835" s="33" t="s">
        <v>169</v>
      </c>
      <c r="BH2835" s="5"/>
      <c r="BI2835" s="33">
        <v>150.0</v>
      </c>
      <c r="BJ2835" s="33" t="s">
        <v>170</v>
      </c>
      <c r="BK2835" s="5"/>
      <c r="BL2835" s="5">
        <f t="shared" si="5"/>
        <v>1997.25</v>
      </c>
      <c r="BM2835" s="5"/>
      <c r="BN2835" s="5"/>
      <c r="BO2835" s="42">
        <f t="shared" si="6"/>
        <v>1997.25</v>
      </c>
      <c r="BP2835" s="44"/>
      <c r="BQ2835" s="45"/>
      <c r="BR2835" s="47"/>
      <c r="BS2835" s="45"/>
      <c r="BT2835" s="37"/>
      <c r="BU2835" s="5"/>
      <c r="BV2835" s="38"/>
      <c r="BW2835" s="48"/>
      <c r="BX2835" s="44"/>
      <c r="BY2835" s="44"/>
      <c r="BZ2835" s="33" t="s">
        <v>131</v>
      </c>
      <c r="CA2835" s="5"/>
      <c r="CB2835" s="5"/>
      <c r="CC2835" s="33" t="s">
        <v>177</v>
      </c>
      <c r="CD2835" s="5"/>
      <c r="CE2835" s="5"/>
      <c r="CF2835" s="33" t="s">
        <v>178</v>
      </c>
      <c r="CG2835" s="33" t="s">
        <v>17406</v>
      </c>
      <c r="CH2835" s="5"/>
      <c r="CI2835" s="5"/>
      <c r="CJ2835" s="5"/>
      <c r="CK2835" s="33"/>
      <c r="CL2835" s="49">
        <v>44989.0</v>
      </c>
      <c r="CM2835" s="33" t="s">
        <v>180</v>
      </c>
      <c r="CN2835" s="5"/>
      <c r="CO2835" s="33">
        <v>0.75</v>
      </c>
      <c r="CP2835" s="33" t="s">
        <v>181</v>
      </c>
      <c r="CQ2835" s="50" t="str">
        <f t="shared" si="7"/>
        <v>23/04/1953</v>
      </c>
      <c r="CR2835" s="33" t="s">
        <v>182</v>
      </c>
      <c r="CS2835" s="33">
        <v>13.0</v>
      </c>
      <c r="CT2835" s="33">
        <v>5.0</v>
      </c>
      <c r="CU2835" s="33">
        <v>25.0</v>
      </c>
      <c r="CV2835" s="33">
        <v>671.0</v>
      </c>
      <c r="CW2835" s="5"/>
      <c r="CX2835" s="5"/>
      <c r="CY2835" s="33">
        <v>-99.910028</v>
      </c>
      <c r="CZ2835" s="33">
        <v>21.057269</v>
      </c>
      <c r="DA2835" s="33">
        <v>4.4219266E9</v>
      </c>
      <c r="DB2835" s="33">
        <v>1.0</v>
      </c>
      <c r="DC2835" s="33" t="s">
        <v>16882</v>
      </c>
      <c r="DD2835" s="33">
        <v>2023.0</v>
      </c>
      <c r="DE2835" s="33" t="s">
        <v>184</v>
      </c>
      <c r="DF2835" s="33"/>
      <c r="DG2835" s="33" t="s">
        <v>185</v>
      </c>
      <c r="DH2835" s="33" t="s">
        <v>186</v>
      </c>
      <c r="DI2835" s="5"/>
      <c r="DJ2835" s="5"/>
    </row>
    <row r="2836">
      <c r="A2836" s="33" t="s">
        <v>17407</v>
      </c>
      <c r="B2836" s="34">
        <v>44956.0</v>
      </c>
      <c r="C2836" s="35" t="s">
        <v>137</v>
      </c>
      <c r="D2836" s="35" t="s">
        <v>139</v>
      </c>
      <c r="E2836" s="35" t="s">
        <v>142</v>
      </c>
      <c r="F2836" s="36" t="s">
        <v>144</v>
      </c>
      <c r="G2836" s="33" t="s">
        <v>17408</v>
      </c>
      <c r="H2836" s="33" t="s">
        <v>17409</v>
      </c>
      <c r="I2836" s="33" t="s">
        <v>358</v>
      </c>
      <c r="J2836" s="33" t="s">
        <v>11287</v>
      </c>
      <c r="K2836" s="35" t="s">
        <v>150</v>
      </c>
      <c r="L2836" s="33" t="s">
        <v>151</v>
      </c>
      <c r="M2836" s="5"/>
      <c r="N2836" s="33" t="s">
        <v>17410</v>
      </c>
      <c r="O2836" s="5"/>
      <c r="P2836" s="35" t="s">
        <v>236</v>
      </c>
      <c r="Q2836" s="35" t="s">
        <v>17410</v>
      </c>
      <c r="R2836" s="33">
        <v>76486.0</v>
      </c>
      <c r="S2836" s="37"/>
      <c r="T2836" s="33"/>
      <c r="U2836" s="33">
        <v>0.48</v>
      </c>
      <c r="V2836" s="33" t="s">
        <v>154</v>
      </c>
      <c r="W2836" s="33"/>
      <c r="X2836" s="33"/>
      <c r="Y2836" s="5"/>
      <c r="Z2836" s="5"/>
      <c r="AA2836" s="33">
        <v>1.0</v>
      </c>
      <c r="AB2836" s="33">
        <v>1.0</v>
      </c>
      <c r="AC2836" s="33"/>
      <c r="AD2836" s="5"/>
      <c r="AE2836" s="5"/>
      <c r="AF2836" s="5"/>
      <c r="AG2836" s="16"/>
      <c r="AH2836" s="38">
        <f t="shared" si="1"/>
        <v>1</v>
      </c>
      <c r="AI2836" s="39" t="str">
        <f t="shared" si="2"/>
        <v/>
      </c>
      <c r="AJ2836" s="37" t="str">
        <f t="shared" si="3"/>
        <v/>
      </c>
      <c r="AK2836" s="41" t="str">
        <f t="shared" si="4"/>
        <v/>
      </c>
      <c r="AL2836" s="35" t="s">
        <v>236</v>
      </c>
      <c r="AM2836" s="33" t="s">
        <v>17172</v>
      </c>
      <c r="AN2836" s="33" t="s">
        <v>17179</v>
      </c>
      <c r="AO2836" s="41"/>
      <c r="AP2836" s="33" t="s">
        <v>169</v>
      </c>
      <c r="AQ2836" s="33" t="s">
        <v>170</v>
      </c>
      <c r="AR2836" s="33">
        <v>150.0</v>
      </c>
      <c r="AS2836" s="42"/>
      <c r="AT2836" s="42"/>
      <c r="AU2836" s="42"/>
      <c r="AV2836" s="42"/>
      <c r="AW2836" s="42"/>
      <c r="AX2836" s="5"/>
      <c r="AY2836" s="33"/>
      <c r="AZ2836" s="33" t="s">
        <v>17411</v>
      </c>
      <c r="BA2836" s="5"/>
      <c r="BB2836" s="5"/>
      <c r="BC2836" s="5" t="s">
        <v>17412</v>
      </c>
      <c r="BD2836" s="33" t="s">
        <v>173</v>
      </c>
      <c r="BE2836" s="41"/>
      <c r="BF2836" s="35"/>
      <c r="BG2836" s="33" t="s">
        <v>169</v>
      </c>
      <c r="BH2836" s="5"/>
      <c r="BI2836" s="33">
        <v>150.0</v>
      </c>
      <c r="BJ2836" s="33" t="s">
        <v>170</v>
      </c>
      <c r="BK2836" s="5"/>
      <c r="BL2836" s="5">
        <f t="shared" si="5"/>
        <v>1997.25</v>
      </c>
      <c r="BM2836" s="5"/>
      <c r="BN2836" s="5"/>
      <c r="BO2836" s="42">
        <f t="shared" si="6"/>
        <v>1997.25</v>
      </c>
      <c r="BP2836" s="44"/>
      <c r="BQ2836" s="45"/>
      <c r="BR2836" s="47"/>
      <c r="BS2836" s="45"/>
      <c r="BT2836" s="37"/>
      <c r="BU2836" s="5"/>
      <c r="BV2836" s="38"/>
      <c r="BW2836" s="48"/>
      <c r="BX2836" s="44"/>
      <c r="BY2836" s="44"/>
      <c r="BZ2836" s="33" t="s">
        <v>131</v>
      </c>
      <c r="CA2836" s="5"/>
      <c r="CB2836" s="5"/>
      <c r="CC2836" s="33" t="s">
        <v>177</v>
      </c>
      <c r="CD2836" s="5"/>
      <c r="CE2836" s="5"/>
      <c r="CF2836" s="33" t="s">
        <v>178</v>
      </c>
      <c r="CG2836" s="33" t="s">
        <v>17413</v>
      </c>
      <c r="CH2836" s="5"/>
      <c r="CI2836" s="5"/>
      <c r="CJ2836" s="5"/>
      <c r="CK2836" s="33"/>
      <c r="CL2836" s="49">
        <v>44989.0</v>
      </c>
      <c r="CM2836" s="33" t="s">
        <v>180</v>
      </c>
      <c r="CN2836" s="5"/>
      <c r="CO2836" s="33">
        <v>0.48</v>
      </c>
      <c r="CP2836" s="33" t="s">
        <v>181</v>
      </c>
      <c r="CQ2836" s="50" t="str">
        <f t="shared" si="7"/>
        <v>18/11/1955</v>
      </c>
      <c r="CR2836" s="33" t="s">
        <v>243</v>
      </c>
      <c r="CS2836" s="33">
        <v>13.0</v>
      </c>
      <c r="CT2836" s="33">
        <v>5.0</v>
      </c>
      <c r="CU2836" s="33">
        <v>25.0</v>
      </c>
      <c r="CV2836" s="33">
        <v>1738.0</v>
      </c>
      <c r="CW2836" s="5"/>
      <c r="CX2836" s="5"/>
      <c r="CY2836" s="33">
        <v>-99.881049</v>
      </c>
      <c r="CZ2836" s="33">
        <v>20.98085</v>
      </c>
      <c r="DA2836" s="33">
        <v>4.4219266E9</v>
      </c>
      <c r="DB2836" s="33">
        <v>1.0</v>
      </c>
      <c r="DC2836" s="33" t="s">
        <v>16882</v>
      </c>
      <c r="DD2836" s="33">
        <v>2023.0</v>
      </c>
      <c r="DE2836" s="33" t="s">
        <v>184</v>
      </c>
      <c r="DF2836" s="33"/>
      <c r="DG2836" s="33" t="s">
        <v>185</v>
      </c>
      <c r="DH2836" s="33" t="s">
        <v>186</v>
      </c>
      <c r="DI2836" s="5"/>
      <c r="DJ2836" s="5"/>
    </row>
    <row r="2837">
      <c r="A2837" s="33" t="s">
        <v>17414</v>
      </c>
      <c r="B2837" s="34">
        <v>44956.0</v>
      </c>
      <c r="C2837" s="35" t="s">
        <v>137</v>
      </c>
      <c r="D2837" s="35" t="s">
        <v>139</v>
      </c>
      <c r="E2837" s="35" t="s">
        <v>142</v>
      </c>
      <c r="F2837" s="36" t="s">
        <v>144</v>
      </c>
      <c r="G2837" s="33" t="s">
        <v>17415</v>
      </c>
      <c r="H2837" s="33" t="s">
        <v>2455</v>
      </c>
      <c r="I2837" s="33" t="s">
        <v>5593</v>
      </c>
      <c r="J2837" s="33" t="s">
        <v>350</v>
      </c>
      <c r="K2837" s="35" t="s">
        <v>150</v>
      </c>
      <c r="L2837" s="33" t="s">
        <v>151</v>
      </c>
      <c r="M2837" s="5"/>
      <c r="N2837" s="33" t="s">
        <v>17410</v>
      </c>
      <c r="O2837" s="5"/>
      <c r="P2837" s="35" t="s">
        <v>236</v>
      </c>
      <c r="Q2837" s="35" t="s">
        <v>17410</v>
      </c>
      <c r="R2837" s="33">
        <v>76476.0</v>
      </c>
      <c r="S2837" s="37"/>
      <c r="T2837" s="33"/>
      <c r="U2837" s="33">
        <v>0.3</v>
      </c>
      <c r="V2837" s="33" t="s">
        <v>154</v>
      </c>
      <c r="W2837" s="33"/>
      <c r="X2837" s="33"/>
      <c r="Y2837" s="5"/>
      <c r="Z2837" s="5"/>
      <c r="AA2837" s="33">
        <v>1.0</v>
      </c>
      <c r="AB2837" s="33"/>
      <c r="AC2837" s="33">
        <v>1.0</v>
      </c>
      <c r="AD2837" s="5"/>
      <c r="AE2837" s="5"/>
      <c r="AF2837" s="5"/>
      <c r="AG2837" s="16"/>
      <c r="AH2837" s="38" t="str">
        <f t="shared" si="1"/>
        <v/>
      </c>
      <c r="AI2837" s="39">
        <f t="shared" si="2"/>
        <v>1</v>
      </c>
      <c r="AJ2837" s="37" t="str">
        <f t="shared" si="3"/>
        <v/>
      </c>
      <c r="AK2837" s="41" t="str">
        <f t="shared" si="4"/>
        <v/>
      </c>
      <c r="AL2837" s="35" t="s">
        <v>236</v>
      </c>
      <c r="AM2837" s="33" t="s">
        <v>17172</v>
      </c>
      <c r="AN2837" s="33" t="s">
        <v>17179</v>
      </c>
      <c r="AO2837" s="41"/>
      <c r="AP2837" s="33" t="s">
        <v>169</v>
      </c>
      <c r="AQ2837" s="33" t="s">
        <v>170</v>
      </c>
      <c r="AR2837" s="33">
        <v>150.0</v>
      </c>
      <c r="AS2837" s="42"/>
      <c r="AT2837" s="42"/>
      <c r="AU2837" s="42"/>
      <c r="AV2837" s="42"/>
      <c r="AW2837" s="42"/>
      <c r="AX2837" s="5"/>
      <c r="AY2837" s="33"/>
      <c r="AZ2837" s="33" t="s">
        <v>17416</v>
      </c>
      <c r="BA2837" s="5"/>
      <c r="BB2837" s="5"/>
      <c r="BC2837" s="5" t="s">
        <v>17417</v>
      </c>
      <c r="BD2837" s="33" t="s">
        <v>173</v>
      </c>
      <c r="BE2837" s="41"/>
      <c r="BF2837" s="35"/>
      <c r="BG2837" s="33" t="s">
        <v>169</v>
      </c>
      <c r="BH2837" s="5"/>
      <c r="BI2837" s="33">
        <v>150.0</v>
      </c>
      <c r="BJ2837" s="33" t="s">
        <v>170</v>
      </c>
      <c r="BK2837" s="5"/>
      <c r="BL2837" s="5">
        <f t="shared" si="5"/>
        <v>1997.25</v>
      </c>
      <c r="BM2837" s="5"/>
      <c r="BN2837" s="5"/>
      <c r="BO2837" s="42">
        <f t="shared" si="6"/>
        <v>1997.25</v>
      </c>
      <c r="BP2837" s="44"/>
      <c r="BQ2837" s="45"/>
      <c r="BR2837" s="47"/>
      <c r="BS2837" s="45"/>
      <c r="BT2837" s="37"/>
      <c r="BU2837" s="5"/>
      <c r="BV2837" s="38"/>
      <c r="BW2837" s="48"/>
      <c r="BX2837" s="44"/>
      <c r="BY2837" s="44"/>
      <c r="BZ2837" s="33" t="s">
        <v>131</v>
      </c>
      <c r="CA2837" s="5"/>
      <c r="CB2837" s="5"/>
      <c r="CC2837" s="33" t="s">
        <v>177</v>
      </c>
      <c r="CD2837" s="5"/>
      <c r="CE2837" s="5"/>
      <c r="CF2837" s="33" t="s">
        <v>178</v>
      </c>
      <c r="CG2837" s="33" t="s">
        <v>17418</v>
      </c>
      <c r="CH2837" s="5"/>
      <c r="CI2837" s="5"/>
      <c r="CJ2837" s="5"/>
      <c r="CK2837" s="33"/>
      <c r="CL2837" s="49">
        <v>44989.0</v>
      </c>
      <c r="CM2837" s="33" t="s">
        <v>180</v>
      </c>
      <c r="CN2837" s="5"/>
      <c r="CO2837" s="33">
        <v>0.3</v>
      </c>
      <c r="CP2837" s="33" t="s">
        <v>181</v>
      </c>
      <c r="CQ2837" s="50" t="str">
        <f t="shared" si="7"/>
        <v>23/12/1951</v>
      </c>
      <c r="CR2837" s="33" t="s">
        <v>182</v>
      </c>
      <c r="CS2837" s="33">
        <v>13.0</v>
      </c>
      <c r="CT2837" s="33">
        <v>5.0</v>
      </c>
      <c r="CU2837" s="33">
        <v>25.0</v>
      </c>
      <c r="CV2837" s="33">
        <v>1738.0</v>
      </c>
      <c r="CW2837" s="5"/>
      <c r="CX2837" s="5"/>
      <c r="CY2837" s="33">
        <v>-99.881049</v>
      </c>
      <c r="CZ2837" s="33">
        <v>20.98085</v>
      </c>
      <c r="DA2837" s="33">
        <v>4.4219266E9</v>
      </c>
      <c r="DB2837" s="33">
        <v>1.0</v>
      </c>
      <c r="DC2837" s="33" t="s">
        <v>16882</v>
      </c>
      <c r="DD2837" s="33">
        <v>2023.0</v>
      </c>
      <c r="DE2837" s="33" t="s">
        <v>184</v>
      </c>
      <c r="DF2837" s="33"/>
      <c r="DG2837" s="33" t="s">
        <v>185</v>
      </c>
      <c r="DH2837" s="33" t="s">
        <v>186</v>
      </c>
      <c r="DI2837" s="5"/>
      <c r="DJ2837" s="5"/>
    </row>
    <row r="2838">
      <c r="A2838" s="33" t="s">
        <v>17419</v>
      </c>
      <c r="B2838" s="34">
        <v>44956.0</v>
      </c>
      <c r="C2838" s="35" t="s">
        <v>137</v>
      </c>
      <c r="D2838" s="35" t="s">
        <v>139</v>
      </c>
      <c r="E2838" s="35" t="s">
        <v>142</v>
      </c>
      <c r="F2838" s="36" t="s">
        <v>144</v>
      </c>
      <c r="G2838" s="33" t="s">
        <v>17420</v>
      </c>
      <c r="H2838" s="33" t="s">
        <v>246</v>
      </c>
      <c r="I2838" s="33" t="s">
        <v>1669</v>
      </c>
      <c r="J2838" s="33" t="s">
        <v>255</v>
      </c>
      <c r="K2838" s="35" t="s">
        <v>150</v>
      </c>
      <c r="L2838" s="33" t="s">
        <v>151</v>
      </c>
      <c r="M2838" s="5"/>
      <c r="N2838" s="33" t="s">
        <v>17410</v>
      </c>
      <c r="O2838" s="5"/>
      <c r="P2838" s="35" t="s">
        <v>236</v>
      </c>
      <c r="Q2838" s="35" t="s">
        <v>17410</v>
      </c>
      <c r="R2838" s="33">
        <v>76476.0</v>
      </c>
      <c r="S2838" s="37"/>
      <c r="T2838" s="33"/>
      <c r="U2838" s="33">
        <v>0.77</v>
      </c>
      <c r="V2838" s="33" t="s">
        <v>154</v>
      </c>
      <c r="W2838" s="33"/>
      <c r="X2838" s="33"/>
      <c r="Y2838" s="5"/>
      <c r="Z2838" s="5"/>
      <c r="AA2838" s="33">
        <v>1.0</v>
      </c>
      <c r="AB2838" s="33"/>
      <c r="AC2838" s="33">
        <v>1.0</v>
      </c>
      <c r="AD2838" s="5"/>
      <c r="AE2838" s="5"/>
      <c r="AF2838" s="5"/>
      <c r="AG2838" s="16"/>
      <c r="AH2838" s="38" t="str">
        <f t="shared" si="1"/>
        <v/>
      </c>
      <c r="AI2838" s="39">
        <f t="shared" si="2"/>
        <v>1</v>
      </c>
      <c r="AJ2838" s="37" t="str">
        <f t="shared" si="3"/>
        <v/>
      </c>
      <c r="AK2838" s="41" t="str">
        <f t="shared" si="4"/>
        <v/>
      </c>
      <c r="AL2838" s="35" t="s">
        <v>236</v>
      </c>
      <c r="AM2838" s="33" t="s">
        <v>17172</v>
      </c>
      <c r="AN2838" s="33" t="s">
        <v>17179</v>
      </c>
      <c r="AO2838" s="41"/>
      <c r="AP2838" s="33" t="s">
        <v>169</v>
      </c>
      <c r="AQ2838" s="33" t="s">
        <v>170</v>
      </c>
      <c r="AR2838" s="33">
        <v>150.0</v>
      </c>
      <c r="AS2838" s="42"/>
      <c r="AT2838" s="42"/>
      <c r="AU2838" s="42"/>
      <c r="AV2838" s="42"/>
      <c r="AW2838" s="42"/>
      <c r="AX2838" s="5"/>
      <c r="AY2838" s="33"/>
      <c r="AZ2838" s="33" t="s">
        <v>17421</v>
      </c>
      <c r="BA2838" s="5"/>
      <c r="BB2838" s="5"/>
      <c r="BC2838" s="5" t="s">
        <v>17422</v>
      </c>
      <c r="BD2838" s="33" t="s">
        <v>173</v>
      </c>
      <c r="BE2838" s="41"/>
      <c r="BF2838" s="35"/>
      <c r="BG2838" s="33" t="s">
        <v>169</v>
      </c>
      <c r="BH2838" s="5"/>
      <c r="BI2838" s="33">
        <v>150.0</v>
      </c>
      <c r="BJ2838" s="33" t="s">
        <v>170</v>
      </c>
      <c r="BK2838" s="5"/>
      <c r="BL2838" s="5">
        <f t="shared" si="5"/>
        <v>1997.25</v>
      </c>
      <c r="BM2838" s="5"/>
      <c r="BN2838" s="5"/>
      <c r="BO2838" s="42">
        <f t="shared" si="6"/>
        <v>1997.25</v>
      </c>
      <c r="BP2838" s="44"/>
      <c r="BQ2838" s="45"/>
      <c r="BR2838" s="47"/>
      <c r="BS2838" s="45"/>
      <c r="BT2838" s="37"/>
      <c r="BU2838" s="5"/>
      <c r="BV2838" s="38"/>
      <c r="BW2838" s="48"/>
      <c r="BX2838" s="44"/>
      <c r="BY2838" s="44"/>
      <c r="BZ2838" s="33" t="s">
        <v>131</v>
      </c>
      <c r="CA2838" s="5"/>
      <c r="CB2838" s="5"/>
      <c r="CC2838" s="33" t="s">
        <v>177</v>
      </c>
      <c r="CD2838" s="5"/>
      <c r="CE2838" s="5"/>
      <c r="CF2838" s="33" t="s">
        <v>178</v>
      </c>
      <c r="CG2838" s="33" t="s">
        <v>17423</v>
      </c>
      <c r="CH2838" s="5"/>
      <c r="CI2838" s="5"/>
      <c r="CJ2838" s="5"/>
      <c r="CK2838" s="33"/>
      <c r="CL2838" s="49">
        <v>44989.0</v>
      </c>
      <c r="CM2838" s="33" t="s">
        <v>180</v>
      </c>
      <c r="CN2838" s="5"/>
      <c r="CO2838" s="33">
        <v>0.77</v>
      </c>
      <c r="CP2838" s="33" t="s">
        <v>181</v>
      </c>
      <c r="CQ2838" s="50" t="str">
        <f t="shared" si="7"/>
        <v>30/10/1945</v>
      </c>
      <c r="CR2838" s="33" t="s">
        <v>182</v>
      </c>
      <c r="CS2838" s="33">
        <v>13.0</v>
      </c>
      <c r="CT2838" s="33">
        <v>5.0</v>
      </c>
      <c r="CU2838" s="33">
        <v>25.0</v>
      </c>
      <c r="CV2838" s="33">
        <v>1738.0</v>
      </c>
      <c r="CW2838" s="5"/>
      <c r="CX2838" s="5"/>
      <c r="CY2838" s="33">
        <v>-99.881049</v>
      </c>
      <c r="CZ2838" s="33">
        <v>20.98085</v>
      </c>
      <c r="DA2838" s="33">
        <v>4.4219266E9</v>
      </c>
      <c r="DB2838" s="33">
        <v>1.0</v>
      </c>
      <c r="DC2838" s="33" t="s">
        <v>16882</v>
      </c>
      <c r="DD2838" s="33">
        <v>2023.0</v>
      </c>
      <c r="DE2838" s="33" t="s">
        <v>184</v>
      </c>
      <c r="DF2838" s="33"/>
      <c r="DG2838" s="33" t="s">
        <v>185</v>
      </c>
      <c r="DH2838" s="33" t="s">
        <v>186</v>
      </c>
      <c r="DI2838" s="5"/>
      <c r="DJ2838" s="5"/>
    </row>
    <row r="2839">
      <c r="A2839" s="33" t="s">
        <v>17424</v>
      </c>
      <c r="B2839" s="34">
        <v>44956.0</v>
      </c>
      <c r="C2839" s="35" t="s">
        <v>137</v>
      </c>
      <c r="D2839" s="35" t="s">
        <v>139</v>
      </c>
      <c r="E2839" s="35" t="s">
        <v>142</v>
      </c>
      <c r="F2839" s="36" t="s">
        <v>144</v>
      </c>
      <c r="G2839" s="33" t="s">
        <v>17425</v>
      </c>
      <c r="H2839" s="33" t="s">
        <v>17426</v>
      </c>
      <c r="I2839" s="33" t="s">
        <v>1669</v>
      </c>
      <c r="J2839" s="33" t="s">
        <v>255</v>
      </c>
      <c r="K2839" s="35" t="s">
        <v>150</v>
      </c>
      <c r="L2839" s="33" t="s">
        <v>151</v>
      </c>
      <c r="M2839" s="5"/>
      <c r="N2839" s="33" t="s">
        <v>17410</v>
      </c>
      <c r="O2839" s="5"/>
      <c r="P2839" s="35" t="s">
        <v>236</v>
      </c>
      <c r="Q2839" s="35" t="s">
        <v>17410</v>
      </c>
      <c r="R2839" s="33">
        <v>76476.0</v>
      </c>
      <c r="S2839" s="37"/>
      <c r="T2839" s="33"/>
      <c r="U2839" s="33">
        <v>0.61</v>
      </c>
      <c r="V2839" s="33" t="s">
        <v>154</v>
      </c>
      <c r="W2839" s="33"/>
      <c r="X2839" s="33"/>
      <c r="Y2839" s="5"/>
      <c r="Z2839" s="5"/>
      <c r="AA2839" s="33">
        <v>1.0</v>
      </c>
      <c r="AB2839" s="33"/>
      <c r="AC2839" s="33">
        <v>1.0</v>
      </c>
      <c r="AD2839" s="5"/>
      <c r="AE2839" s="5"/>
      <c r="AF2839" s="5"/>
      <c r="AG2839" s="16"/>
      <c r="AH2839" s="38" t="str">
        <f t="shared" si="1"/>
        <v/>
      </c>
      <c r="AI2839" s="39">
        <f t="shared" si="2"/>
        <v>1</v>
      </c>
      <c r="AJ2839" s="37" t="str">
        <f t="shared" si="3"/>
        <v/>
      </c>
      <c r="AK2839" s="41" t="str">
        <f t="shared" si="4"/>
        <v/>
      </c>
      <c r="AL2839" s="35" t="s">
        <v>236</v>
      </c>
      <c r="AM2839" s="33" t="s">
        <v>17172</v>
      </c>
      <c r="AN2839" s="33" t="s">
        <v>17179</v>
      </c>
      <c r="AO2839" s="41"/>
      <c r="AP2839" s="33" t="s">
        <v>169</v>
      </c>
      <c r="AQ2839" s="33" t="s">
        <v>170</v>
      </c>
      <c r="AR2839" s="33">
        <v>150.0</v>
      </c>
      <c r="AS2839" s="42"/>
      <c r="AT2839" s="42"/>
      <c r="AU2839" s="42"/>
      <c r="AV2839" s="42"/>
      <c r="AW2839" s="42"/>
      <c r="AX2839" s="5"/>
      <c r="AY2839" s="33"/>
      <c r="AZ2839" s="33" t="s">
        <v>17427</v>
      </c>
      <c r="BA2839" s="5"/>
      <c r="BB2839" s="5"/>
      <c r="BC2839" s="5" t="s">
        <v>17428</v>
      </c>
      <c r="BD2839" s="33" t="s">
        <v>173</v>
      </c>
      <c r="BE2839" s="41"/>
      <c r="BF2839" s="35"/>
      <c r="BG2839" s="33" t="s">
        <v>169</v>
      </c>
      <c r="BH2839" s="5"/>
      <c r="BI2839" s="33">
        <v>150.0</v>
      </c>
      <c r="BJ2839" s="33" t="s">
        <v>170</v>
      </c>
      <c r="BK2839" s="5"/>
      <c r="BL2839" s="5">
        <f t="shared" si="5"/>
        <v>1997.25</v>
      </c>
      <c r="BM2839" s="5"/>
      <c r="BN2839" s="5"/>
      <c r="BO2839" s="42">
        <f t="shared" si="6"/>
        <v>1997.25</v>
      </c>
      <c r="BP2839" s="44"/>
      <c r="BQ2839" s="45"/>
      <c r="BR2839" s="47"/>
      <c r="BS2839" s="45"/>
      <c r="BT2839" s="37"/>
      <c r="BU2839" s="5"/>
      <c r="BV2839" s="38"/>
      <c r="BW2839" s="48"/>
      <c r="BX2839" s="44"/>
      <c r="BY2839" s="44"/>
      <c r="BZ2839" s="33" t="s">
        <v>131</v>
      </c>
      <c r="CA2839" s="5"/>
      <c r="CB2839" s="5"/>
      <c r="CC2839" s="33" t="s">
        <v>177</v>
      </c>
      <c r="CD2839" s="5"/>
      <c r="CE2839" s="5"/>
      <c r="CF2839" s="33" t="s">
        <v>178</v>
      </c>
      <c r="CG2839" s="33" t="s">
        <v>17429</v>
      </c>
      <c r="CH2839" s="5"/>
      <c r="CI2839" s="5"/>
      <c r="CJ2839" s="5"/>
      <c r="CK2839" s="33"/>
      <c r="CL2839" s="49">
        <v>44989.0</v>
      </c>
      <c r="CM2839" s="33" t="s">
        <v>180</v>
      </c>
      <c r="CN2839" s="5"/>
      <c r="CO2839" s="33">
        <v>0.61</v>
      </c>
      <c r="CP2839" s="33" t="s">
        <v>181</v>
      </c>
      <c r="CQ2839" s="50" t="str">
        <f t="shared" si="7"/>
        <v>25/03/1940</v>
      </c>
      <c r="CR2839" s="33" t="s">
        <v>182</v>
      </c>
      <c r="CS2839" s="33">
        <v>13.0</v>
      </c>
      <c r="CT2839" s="33">
        <v>5.0</v>
      </c>
      <c r="CU2839" s="33">
        <v>25.0</v>
      </c>
      <c r="CV2839" s="33">
        <v>1738.0</v>
      </c>
      <c r="CW2839" s="5"/>
      <c r="CX2839" s="5"/>
      <c r="CY2839" s="33">
        <v>-99.881049</v>
      </c>
      <c r="CZ2839" s="33">
        <v>20.98085</v>
      </c>
      <c r="DA2839" s="33">
        <v>4.4219266E9</v>
      </c>
      <c r="DB2839" s="33">
        <v>1.0</v>
      </c>
      <c r="DC2839" s="33" t="s">
        <v>16882</v>
      </c>
      <c r="DD2839" s="33">
        <v>2023.0</v>
      </c>
      <c r="DE2839" s="33" t="s">
        <v>184</v>
      </c>
      <c r="DF2839" s="33"/>
      <c r="DG2839" s="33" t="s">
        <v>185</v>
      </c>
      <c r="DH2839" s="33" t="s">
        <v>186</v>
      </c>
      <c r="DI2839" s="5"/>
      <c r="DJ2839" s="5"/>
    </row>
    <row r="2840">
      <c r="A2840" s="33" t="s">
        <v>17430</v>
      </c>
      <c r="B2840" s="34">
        <v>44956.0</v>
      </c>
      <c r="C2840" s="35" t="s">
        <v>137</v>
      </c>
      <c r="D2840" s="35" t="s">
        <v>139</v>
      </c>
      <c r="E2840" s="35" t="s">
        <v>142</v>
      </c>
      <c r="F2840" s="36" t="s">
        <v>144</v>
      </c>
      <c r="G2840" s="33" t="s">
        <v>17431</v>
      </c>
      <c r="H2840" s="33" t="s">
        <v>2008</v>
      </c>
      <c r="I2840" s="33" t="s">
        <v>1669</v>
      </c>
      <c r="J2840" s="33" t="s">
        <v>358</v>
      </c>
      <c r="K2840" s="35" t="s">
        <v>150</v>
      </c>
      <c r="L2840" s="33" t="s">
        <v>151</v>
      </c>
      <c r="M2840" s="5"/>
      <c r="N2840" s="33" t="s">
        <v>17410</v>
      </c>
      <c r="O2840" s="5"/>
      <c r="P2840" s="35" t="s">
        <v>236</v>
      </c>
      <c r="Q2840" s="35" t="s">
        <v>17410</v>
      </c>
      <c r="R2840" s="33">
        <v>76486.0</v>
      </c>
      <c r="S2840" s="37"/>
      <c r="T2840" s="33"/>
      <c r="U2840" s="33">
        <v>0.26</v>
      </c>
      <c r="V2840" s="33" t="s">
        <v>154</v>
      </c>
      <c r="W2840" s="33"/>
      <c r="X2840" s="33"/>
      <c r="Y2840" s="5"/>
      <c r="Z2840" s="5"/>
      <c r="AA2840" s="33">
        <v>1.0</v>
      </c>
      <c r="AB2840" s="33"/>
      <c r="AC2840" s="33">
        <v>1.0</v>
      </c>
      <c r="AD2840" s="5"/>
      <c r="AE2840" s="5"/>
      <c r="AF2840" s="5"/>
      <c r="AG2840" s="16"/>
      <c r="AH2840" s="38" t="str">
        <f t="shared" si="1"/>
        <v/>
      </c>
      <c r="AI2840" s="39">
        <f t="shared" si="2"/>
        <v>1</v>
      </c>
      <c r="AJ2840" s="37" t="str">
        <f t="shared" si="3"/>
        <v/>
      </c>
      <c r="AK2840" s="41" t="str">
        <f t="shared" si="4"/>
        <v/>
      </c>
      <c r="AL2840" s="35" t="s">
        <v>236</v>
      </c>
      <c r="AM2840" s="33" t="s">
        <v>17172</v>
      </c>
      <c r="AN2840" s="33" t="s">
        <v>17179</v>
      </c>
      <c r="AO2840" s="41"/>
      <c r="AP2840" s="33" t="s">
        <v>169</v>
      </c>
      <c r="AQ2840" s="33" t="s">
        <v>170</v>
      </c>
      <c r="AR2840" s="33">
        <v>150.0</v>
      </c>
      <c r="AS2840" s="42"/>
      <c r="AT2840" s="42"/>
      <c r="AU2840" s="42"/>
      <c r="AV2840" s="42"/>
      <c r="AW2840" s="42"/>
      <c r="AX2840" s="5"/>
      <c r="AY2840" s="33"/>
      <c r="AZ2840" s="33" t="s">
        <v>17432</v>
      </c>
      <c r="BA2840" s="5"/>
      <c r="BB2840" s="5"/>
      <c r="BC2840" s="5" t="s">
        <v>17433</v>
      </c>
      <c r="BD2840" s="33" t="s">
        <v>173</v>
      </c>
      <c r="BE2840" s="41"/>
      <c r="BF2840" s="35"/>
      <c r="BG2840" s="33" t="s">
        <v>169</v>
      </c>
      <c r="BH2840" s="5"/>
      <c r="BI2840" s="33">
        <v>150.0</v>
      </c>
      <c r="BJ2840" s="33" t="s">
        <v>170</v>
      </c>
      <c r="BK2840" s="5"/>
      <c r="BL2840" s="5">
        <f t="shared" si="5"/>
        <v>1997.25</v>
      </c>
      <c r="BM2840" s="5"/>
      <c r="BN2840" s="5"/>
      <c r="BO2840" s="42">
        <f t="shared" si="6"/>
        <v>1997.25</v>
      </c>
      <c r="BP2840" s="44"/>
      <c r="BQ2840" s="45"/>
      <c r="BR2840" s="47"/>
      <c r="BS2840" s="45"/>
      <c r="BT2840" s="37"/>
      <c r="BU2840" s="5"/>
      <c r="BV2840" s="38"/>
      <c r="BW2840" s="48"/>
      <c r="BX2840" s="44"/>
      <c r="BY2840" s="44"/>
      <c r="BZ2840" s="33" t="s">
        <v>131</v>
      </c>
      <c r="CA2840" s="5"/>
      <c r="CB2840" s="5"/>
      <c r="CC2840" s="33" t="s">
        <v>177</v>
      </c>
      <c r="CD2840" s="5"/>
      <c r="CE2840" s="5"/>
      <c r="CF2840" s="33" t="s">
        <v>178</v>
      </c>
      <c r="CG2840" s="33" t="s">
        <v>17434</v>
      </c>
      <c r="CH2840" s="5"/>
      <c r="CI2840" s="5"/>
      <c r="CJ2840" s="5"/>
      <c r="CK2840" s="33"/>
      <c r="CL2840" s="49">
        <v>44989.0</v>
      </c>
      <c r="CM2840" s="33" t="s">
        <v>180</v>
      </c>
      <c r="CN2840" s="5"/>
      <c r="CO2840" s="33">
        <v>0.26</v>
      </c>
      <c r="CP2840" s="33" t="s">
        <v>181</v>
      </c>
      <c r="CQ2840" s="50" t="str">
        <f t="shared" si="7"/>
        <v>31/01/1951</v>
      </c>
      <c r="CR2840" s="33" t="s">
        <v>182</v>
      </c>
      <c r="CS2840" s="33">
        <v>13.0</v>
      </c>
      <c r="CT2840" s="33">
        <v>5.0</v>
      </c>
      <c r="CU2840" s="33">
        <v>25.0</v>
      </c>
      <c r="CV2840" s="33">
        <v>1738.0</v>
      </c>
      <c r="CW2840" s="5"/>
      <c r="CX2840" s="5"/>
      <c r="CY2840" s="33">
        <v>-99.881049</v>
      </c>
      <c r="CZ2840" s="33">
        <v>20.98085</v>
      </c>
      <c r="DA2840" s="33">
        <v>4.4219266E9</v>
      </c>
      <c r="DB2840" s="33">
        <v>1.0</v>
      </c>
      <c r="DC2840" s="33" t="s">
        <v>16882</v>
      </c>
      <c r="DD2840" s="33">
        <v>2023.0</v>
      </c>
      <c r="DE2840" s="33" t="s">
        <v>184</v>
      </c>
      <c r="DF2840" s="33"/>
      <c r="DG2840" s="33" t="s">
        <v>185</v>
      </c>
      <c r="DH2840" s="33" t="s">
        <v>186</v>
      </c>
      <c r="DI2840" s="5"/>
      <c r="DJ2840" s="5"/>
    </row>
    <row r="2841">
      <c r="A2841" s="33" t="s">
        <v>17435</v>
      </c>
      <c r="B2841" s="34">
        <v>44956.0</v>
      </c>
      <c r="C2841" s="35" t="s">
        <v>137</v>
      </c>
      <c r="D2841" s="35" t="s">
        <v>139</v>
      </c>
      <c r="E2841" s="35" t="s">
        <v>142</v>
      </c>
      <c r="F2841" s="36" t="s">
        <v>144</v>
      </c>
      <c r="G2841" s="33" t="s">
        <v>17436</v>
      </c>
      <c r="H2841" s="33" t="s">
        <v>3664</v>
      </c>
      <c r="I2841" s="33" t="s">
        <v>255</v>
      </c>
      <c r="J2841" s="33" t="s">
        <v>1745</v>
      </c>
      <c r="K2841" s="35" t="s">
        <v>150</v>
      </c>
      <c r="L2841" s="33" t="s">
        <v>151</v>
      </c>
      <c r="M2841" s="5"/>
      <c r="N2841" s="33" t="s">
        <v>17410</v>
      </c>
      <c r="O2841" s="5"/>
      <c r="P2841" s="35" t="s">
        <v>236</v>
      </c>
      <c r="Q2841" s="35" t="s">
        <v>17410</v>
      </c>
      <c r="R2841" s="33">
        <v>76486.0</v>
      </c>
      <c r="S2841" s="37"/>
      <c r="T2841" s="33"/>
      <c r="U2841" s="33">
        <v>0.42</v>
      </c>
      <c r="V2841" s="33" t="s">
        <v>154</v>
      </c>
      <c r="W2841" s="33"/>
      <c r="X2841" s="33"/>
      <c r="Y2841" s="5"/>
      <c r="Z2841" s="5"/>
      <c r="AA2841" s="33">
        <v>1.0</v>
      </c>
      <c r="AB2841" s="33">
        <v>1.0</v>
      </c>
      <c r="AC2841" s="33"/>
      <c r="AD2841" s="5"/>
      <c r="AE2841" s="5"/>
      <c r="AF2841" s="5"/>
      <c r="AG2841" s="16"/>
      <c r="AH2841" s="38">
        <f t="shared" si="1"/>
        <v>1</v>
      </c>
      <c r="AI2841" s="39" t="str">
        <f t="shared" si="2"/>
        <v/>
      </c>
      <c r="AJ2841" s="37" t="str">
        <f t="shared" si="3"/>
        <v/>
      </c>
      <c r="AK2841" s="41" t="str">
        <f t="shared" si="4"/>
        <v/>
      </c>
      <c r="AL2841" s="35" t="s">
        <v>236</v>
      </c>
      <c r="AM2841" s="33" t="s">
        <v>17172</v>
      </c>
      <c r="AN2841" s="33" t="s">
        <v>17179</v>
      </c>
      <c r="AO2841" s="41"/>
      <c r="AP2841" s="33" t="s">
        <v>169</v>
      </c>
      <c r="AQ2841" s="33" t="s">
        <v>170</v>
      </c>
      <c r="AR2841" s="33">
        <v>150.0</v>
      </c>
      <c r="AS2841" s="42"/>
      <c r="AT2841" s="42"/>
      <c r="AU2841" s="42"/>
      <c r="AV2841" s="42"/>
      <c r="AW2841" s="42"/>
      <c r="AX2841" s="5"/>
      <c r="AY2841" s="33"/>
      <c r="AZ2841" s="33" t="s">
        <v>17437</v>
      </c>
      <c r="BA2841" s="5"/>
      <c r="BB2841" s="5"/>
      <c r="BC2841" s="5" t="s">
        <v>17438</v>
      </c>
      <c r="BD2841" s="33" t="s">
        <v>173</v>
      </c>
      <c r="BE2841" s="41"/>
      <c r="BF2841" s="35"/>
      <c r="BG2841" s="33" t="s">
        <v>169</v>
      </c>
      <c r="BH2841" s="5"/>
      <c r="BI2841" s="33">
        <v>150.0</v>
      </c>
      <c r="BJ2841" s="33" t="s">
        <v>170</v>
      </c>
      <c r="BK2841" s="5"/>
      <c r="BL2841" s="5">
        <f t="shared" si="5"/>
        <v>1997.25</v>
      </c>
      <c r="BM2841" s="5"/>
      <c r="BN2841" s="5"/>
      <c r="BO2841" s="42">
        <f t="shared" si="6"/>
        <v>1997.25</v>
      </c>
      <c r="BP2841" s="44"/>
      <c r="BQ2841" s="45"/>
      <c r="BR2841" s="47"/>
      <c r="BS2841" s="45"/>
      <c r="BT2841" s="37"/>
      <c r="BU2841" s="5"/>
      <c r="BV2841" s="38"/>
      <c r="BW2841" s="48"/>
      <c r="BX2841" s="44"/>
      <c r="BY2841" s="44"/>
      <c r="BZ2841" s="33" t="s">
        <v>131</v>
      </c>
      <c r="CA2841" s="5"/>
      <c r="CB2841" s="5"/>
      <c r="CC2841" s="33" t="s">
        <v>177</v>
      </c>
      <c r="CD2841" s="5"/>
      <c r="CE2841" s="5"/>
      <c r="CF2841" s="33" t="s">
        <v>178</v>
      </c>
      <c r="CG2841" s="33" t="s">
        <v>17439</v>
      </c>
      <c r="CH2841" s="5"/>
      <c r="CI2841" s="5"/>
      <c r="CJ2841" s="5"/>
      <c r="CK2841" s="33"/>
      <c r="CL2841" s="49">
        <v>44989.0</v>
      </c>
      <c r="CM2841" s="33" t="s">
        <v>180</v>
      </c>
      <c r="CN2841" s="5"/>
      <c r="CO2841" s="33">
        <v>0.42</v>
      </c>
      <c r="CP2841" s="33" t="s">
        <v>181</v>
      </c>
      <c r="CQ2841" s="50" t="str">
        <f t="shared" si="7"/>
        <v>20/04/1935</v>
      </c>
      <c r="CR2841" s="33" t="s">
        <v>243</v>
      </c>
      <c r="CS2841" s="33">
        <v>13.0</v>
      </c>
      <c r="CT2841" s="33">
        <v>5.0</v>
      </c>
      <c r="CU2841" s="33">
        <v>25.0</v>
      </c>
      <c r="CV2841" s="33">
        <v>1738.0</v>
      </c>
      <c r="CW2841" s="5"/>
      <c r="CX2841" s="5"/>
      <c r="CY2841" s="33">
        <v>-99.881049</v>
      </c>
      <c r="CZ2841" s="33">
        <v>20.98085</v>
      </c>
      <c r="DA2841" s="33">
        <v>4.4219266E9</v>
      </c>
      <c r="DB2841" s="33">
        <v>1.0</v>
      </c>
      <c r="DC2841" s="33" t="s">
        <v>16882</v>
      </c>
      <c r="DD2841" s="33">
        <v>2023.0</v>
      </c>
      <c r="DE2841" s="33" t="s">
        <v>184</v>
      </c>
      <c r="DF2841" s="33"/>
      <c r="DG2841" s="33" t="s">
        <v>185</v>
      </c>
      <c r="DH2841" s="33" t="s">
        <v>186</v>
      </c>
      <c r="DI2841" s="5"/>
      <c r="DJ2841" s="5"/>
    </row>
    <row r="2842">
      <c r="A2842" s="33" t="s">
        <v>17440</v>
      </c>
      <c r="B2842" s="34">
        <v>44952.0</v>
      </c>
      <c r="C2842" s="35" t="s">
        <v>137</v>
      </c>
      <c r="D2842" s="35" t="s">
        <v>139</v>
      </c>
      <c r="E2842" s="35" t="s">
        <v>142</v>
      </c>
      <c r="F2842" s="36" t="s">
        <v>144</v>
      </c>
      <c r="G2842" s="33" t="s">
        <v>17441</v>
      </c>
      <c r="H2842" s="33" t="s">
        <v>3871</v>
      </c>
      <c r="I2842" s="33" t="s">
        <v>1589</v>
      </c>
      <c r="J2842" s="33" t="s">
        <v>359</v>
      </c>
      <c r="K2842" s="35" t="s">
        <v>150</v>
      </c>
      <c r="L2842" s="33" t="s">
        <v>10462</v>
      </c>
      <c r="M2842" s="5"/>
      <c r="N2842" s="33" t="s">
        <v>17442</v>
      </c>
      <c r="O2842" s="5"/>
      <c r="P2842" s="35" t="s">
        <v>236</v>
      </c>
      <c r="Q2842" s="35" t="s">
        <v>17442</v>
      </c>
      <c r="R2842" s="33">
        <v>76471.0</v>
      </c>
      <c r="S2842" s="37"/>
      <c r="T2842" s="33"/>
      <c r="U2842" s="33">
        <v>1.86</v>
      </c>
      <c r="V2842" s="33" t="s">
        <v>154</v>
      </c>
      <c r="W2842" s="33"/>
      <c r="X2842" s="33"/>
      <c r="Y2842" s="5"/>
      <c r="Z2842" s="5"/>
      <c r="AA2842" s="33">
        <v>1.0</v>
      </c>
      <c r="AB2842" s="33"/>
      <c r="AC2842" s="33">
        <v>1.0</v>
      </c>
      <c r="AD2842" s="5"/>
      <c r="AE2842" s="5"/>
      <c r="AF2842" s="5"/>
      <c r="AG2842" s="16"/>
      <c r="AH2842" s="38" t="str">
        <f t="shared" si="1"/>
        <v/>
      </c>
      <c r="AI2842" s="39">
        <f t="shared" si="2"/>
        <v>1</v>
      </c>
      <c r="AJ2842" s="37" t="str">
        <f t="shared" si="3"/>
        <v/>
      </c>
      <c r="AK2842" s="41" t="str">
        <f t="shared" si="4"/>
        <v/>
      </c>
      <c r="AL2842" s="35" t="s">
        <v>236</v>
      </c>
      <c r="AM2842" s="33" t="s">
        <v>17204</v>
      </c>
      <c r="AN2842" s="33" t="s">
        <v>17204</v>
      </c>
      <c r="AO2842" s="41"/>
      <c r="AP2842" s="33" t="s">
        <v>169</v>
      </c>
      <c r="AQ2842" s="33" t="s">
        <v>170</v>
      </c>
      <c r="AR2842" s="33">
        <v>150.0</v>
      </c>
      <c r="AS2842" s="42"/>
      <c r="AT2842" s="42"/>
      <c r="AU2842" s="42"/>
      <c r="AV2842" s="42"/>
      <c r="AW2842" s="42"/>
      <c r="AX2842" s="5"/>
      <c r="AY2842" s="33"/>
      <c r="AZ2842" s="33" t="s">
        <v>17443</v>
      </c>
      <c r="BA2842" s="5"/>
      <c r="BB2842" s="5"/>
      <c r="BC2842" s="5" t="s">
        <v>17444</v>
      </c>
      <c r="BD2842" s="33" t="s">
        <v>173</v>
      </c>
      <c r="BE2842" s="41"/>
      <c r="BF2842" s="35"/>
      <c r="BG2842" s="33" t="s">
        <v>169</v>
      </c>
      <c r="BH2842" s="5"/>
      <c r="BI2842" s="33">
        <v>150.0</v>
      </c>
      <c r="BJ2842" s="33" t="s">
        <v>170</v>
      </c>
      <c r="BK2842" s="5"/>
      <c r="BL2842" s="5">
        <f t="shared" si="5"/>
        <v>1997.25</v>
      </c>
      <c r="BM2842" s="5"/>
      <c r="BN2842" s="5"/>
      <c r="BO2842" s="42">
        <f t="shared" si="6"/>
        <v>1997.25</v>
      </c>
      <c r="BP2842" s="44"/>
      <c r="BQ2842" s="45"/>
      <c r="BR2842" s="47"/>
      <c r="BS2842" s="45"/>
      <c r="BT2842" s="37"/>
      <c r="BU2842" s="5"/>
      <c r="BV2842" s="38"/>
      <c r="BW2842" s="48"/>
      <c r="BX2842" s="44"/>
      <c r="BY2842" s="44"/>
      <c r="BZ2842" s="33" t="s">
        <v>131</v>
      </c>
      <c r="CA2842" s="5"/>
      <c r="CB2842" s="5"/>
      <c r="CC2842" s="33" t="s">
        <v>177</v>
      </c>
      <c r="CD2842" s="5"/>
      <c r="CE2842" s="5"/>
      <c r="CF2842" s="33" t="s">
        <v>178</v>
      </c>
      <c r="CG2842" s="33" t="s">
        <v>17445</v>
      </c>
      <c r="CH2842" s="5"/>
      <c r="CI2842" s="5"/>
      <c r="CJ2842" s="5"/>
      <c r="CK2842" s="33"/>
      <c r="CL2842" s="49">
        <v>44989.0</v>
      </c>
      <c r="CM2842" s="33" t="s">
        <v>180</v>
      </c>
      <c r="CN2842" s="5"/>
      <c r="CO2842" s="33">
        <v>1.0</v>
      </c>
      <c r="CP2842" s="33" t="s">
        <v>181</v>
      </c>
      <c r="CQ2842" s="50" t="str">
        <f t="shared" si="7"/>
        <v>23/01/1963</v>
      </c>
      <c r="CR2842" s="33" t="s">
        <v>182</v>
      </c>
      <c r="CS2842" s="33">
        <v>13.0</v>
      </c>
      <c r="CT2842" s="33">
        <v>5.0</v>
      </c>
      <c r="CU2842" s="33">
        <v>25.0</v>
      </c>
      <c r="CV2842" s="33">
        <v>384.0</v>
      </c>
      <c r="CW2842" s="5"/>
      <c r="CX2842" s="5"/>
      <c r="CY2842" s="33">
        <v>-99.945883</v>
      </c>
      <c r="CZ2842" s="33">
        <v>21.16599</v>
      </c>
      <c r="DA2842" s="33">
        <v>4.4219266E9</v>
      </c>
      <c r="DB2842" s="33">
        <v>1.0</v>
      </c>
      <c r="DC2842" s="33" t="s">
        <v>16882</v>
      </c>
      <c r="DD2842" s="33">
        <v>2023.0</v>
      </c>
      <c r="DE2842" s="33" t="s">
        <v>184</v>
      </c>
      <c r="DF2842" s="33"/>
      <c r="DG2842" s="33" t="s">
        <v>185</v>
      </c>
      <c r="DH2842" s="33" t="s">
        <v>186</v>
      </c>
      <c r="DI2842" s="5"/>
      <c r="DJ2842" s="5"/>
    </row>
    <row r="2843">
      <c r="A2843" s="33" t="s">
        <v>17446</v>
      </c>
      <c r="B2843" s="34">
        <v>44952.0</v>
      </c>
      <c r="C2843" s="35" t="s">
        <v>137</v>
      </c>
      <c r="D2843" s="35" t="s">
        <v>139</v>
      </c>
      <c r="E2843" s="35" t="s">
        <v>142</v>
      </c>
      <c r="F2843" s="36" t="s">
        <v>144</v>
      </c>
      <c r="G2843" s="33" t="s">
        <v>17447</v>
      </c>
      <c r="H2843" s="33" t="s">
        <v>2598</v>
      </c>
      <c r="I2843" s="33" t="s">
        <v>605</v>
      </c>
      <c r="J2843" s="33" t="s">
        <v>359</v>
      </c>
      <c r="K2843" s="35" t="s">
        <v>150</v>
      </c>
      <c r="L2843" s="33" t="s">
        <v>10462</v>
      </c>
      <c r="M2843" s="5"/>
      <c r="N2843" s="33" t="s">
        <v>17442</v>
      </c>
      <c r="O2843" s="5"/>
      <c r="P2843" s="35" t="s">
        <v>236</v>
      </c>
      <c r="Q2843" s="35" t="s">
        <v>17442</v>
      </c>
      <c r="R2843" s="33">
        <v>76471.0</v>
      </c>
      <c r="S2843" s="37"/>
      <c r="T2843" s="33"/>
      <c r="U2843" s="33">
        <v>1.39</v>
      </c>
      <c r="V2843" s="33" t="s">
        <v>154</v>
      </c>
      <c r="W2843" s="33"/>
      <c r="X2843" s="33"/>
      <c r="Y2843" s="5"/>
      <c r="Z2843" s="5"/>
      <c r="AA2843" s="33">
        <v>1.0</v>
      </c>
      <c r="AB2843" s="33">
        <v>1.0</v>
      </c>
      <c r="AC2843" s="33"/>
      <c r="AD2843" s="5"/>
      <c r="AE2843" s="5"/>
      <c r="AF2843" s="5"/>
      <c r="AG2843" s="16"/>
      <c r="AH2843" s="38">
        <f t="shared" si="1"/>
        <v>1</v>
      </c>
      <c r="AI2843" s="39" t="str">
        <f t="shared" si="2"/>
        <v/>
      </c>
      <c r="AJ2843" s="37" t="str">
        <f t="shared" si="3"/>
        <v/>
      </c>
      <c r="AK2843" s="41" t="str">
        <f t="shared" si="4"/>
        <v/>
      </c>
      <c r="AL2843" s="35" t="s">
        <v>236</v>
      </c>
      <c r="AM2843" s="33" t="s">
        <v>17204</v>
      </c>
      <c r="AN2843" s="33" t="s">
        <v>17204</v>
      </c>
      <c r="AO2843" s="41"/>
      <c r="AP2843" s="33" t="s">
        <v>169</v>
      </c>
      <c r="AQ2843" s="33" t="s">
        <v>170</v>
      </c>
      <c r="AR2843" s="33">
        <v>150.0</v>
      </c>
      <c r="AS2843" s="42"/>
      <c r="AT2843" s="42"/>
      <c r="AU2843" s="42"/>
      <c r="AV2843" s="42"/>
      <c r="AW2843" s="42"/>
      <c r="AX2843" s="5"/>
      <c r="AY2843" s="33"/>
      <c r="AZ2843" s="33" t="s">
        <v>17448</v>
      </c>
      <c r="BA2843" s="5"/>
      <c r="BB2843" s="5"/>
      <c r="BC2843" s="5" t="s">
        <v>17449</v>
      </c>
      <c r="BD2843" s="33" t="s">
        <v>173</v>
      </c>
      <c r="BE2843" s="41"/>
      <c r="BF2843" s="35"/>
      <c r="BG2843" s="33" t="s">
        <v>169</v>
      </c>
      <c r="BH2843" s="5"/>
      <c r="BI2843" s="33">
        <v>150.0</v>
      </c>
      <c r="BJ2843" s="33" t="s">
        <v>170</v>
      </c>
      <c r="BK2843" s="5"/>
      <c r="BL2843" s="5">
        <f t="shared" si="5"/>
        <v>1997.25</v>
      </c>
      <c r="BM2843" s="5"/>
      <c r="BN2843" s="5"/>
      <c r="BO2843" s="42">
        <f t="shared" si="6"/>
        <v>1997.25</v>
      </c>
      <c r="BP2843" s="44"/>
      <c r="BQ2843" s="45"/>
      <c r="BR2843" s="47"/>
      <c r="BS2843" s="45"/>
      <c r="BT2843" s="37"/>
      <c r="BU2843" s="5"/>
      <c r="BV2843" s="38"/>
      <c r="BW2843" s="48"/>
      <c r="BX2843" s="44"/>
      <c r="BY2843" s="44"/>
      <c r="BZ2843" s="33" t="s">
        <v>131</v>
      </c>
      <c r="CA2843" s="5"/>
      <c r="CB2843" s="5"/>
      <c r="CC2843" s="33" t="s">
        <v>177</v>
      </c>
      <c r="CD2843" s="5"/>
      <c r="CE2843" s="5"/>
      <c r="CF2843" s="33" t="s">
        <v>178</v>
      </c>
      <c r="CG2843" s="33" t="s">
        <v>17450</v>
      </c>
      <c r="CH2843" s="5"/>
      <c r="CI2843" s="5"/>
      <c r="CJ2843" s="5"/>
      <c r="CK2843" s="33"/>
      <c r="CL2843" s="49">
        <v>44989.0</v>
      </c>
      <c r="CM2843" s="33" t="s">
        <v>180</v>
      </c>
      <c r="CN2843" s="5"/>
      <c r="CO2843" s="33">
        <v>1.0</v>
      </c>
      <c r="CP2843" s="33" t="s">
        <v>181</v>
      </c>
      <c r="CQ2843" s="50" t="str">
        <f t="shared" si="7"/>
        <v>02/11/1944</v>
      </c>
      <c r="CR2843" s="33" t="s">
        <v>243</v>
      </c>
      <c r="CS2843" s="33">
        <v>13.0</v>
      </c>
      <c r="CT2843" s="33">
        <v>5.0</v>
      </c>
      <c r="CU2843" s="33">
        <v>25.0</v>
      </c>
      <c r="CV2843" s="33">
        <v>384.0</v>
      </c>
      <c r="CW2843" s="5"/>
      <c r="CX2843" s="5"/>
      <c r="CY2843" s="33">
        <v>-99.945883</v>
      </c>
      <c r="CZ2843" s="33">
        <v>21.16599</v>
      </c>
      <c r="DA2843" s="33">
        <v>4.4219266E9</v>
      </c>
      <c r="DB2843" s="33">
        <v>1.0</v>
      </c>
      <c r="DC2843" s="33" t="s">
        <v>16882</v>
      </c>
      <c r="DD2843" s="33">
        <v>2023.0</v>
      </c>
      <c r="DE2843" s="33" t="s">
        <v>184</v>
      </c>
      <c r="DF2843" s="33"/>
      <c r="DG2843" s="33" t="s">
        <v>185</v>
      </c>
      <c r="DH2843" s="33" t="s">
        <v>186</v>
      </c>
      <c r="DI2843" s="5"/>
      <c r="DJ2843" s="5"/>
    </row>
    <row r="2844">
      <c r="A2844" s="33" t="s">
        <v>17451</v>
      </c>
      <c r="B2844" s="34">
        <v>44952.0</v>
      </c>
      <c r="C2844" s="35" t="s">
        <v>137</v>
      </c>
      <c r="D2844" s="35" t="s">
        <v>139</v>
      </c>
      <c r="E2844" s="35" t="s">
        <v>142</v>
      </c>
      <c r="F2844" s="36" t="s">
        <v>144</v>
      </c>
      <c r="G2844" s="33" t="s">
        <v>17452</v>
      </c>
      <c r="H2844" s="33" t="s">
        <v>17453</v>
      </c>
      <c r="I2844" s="33" t="s">
        <v>1619</v>
      </c>
      <c r="J2844" s="33" t="s">
        <v>844</v>
      </c>
      <c r="K2844" s="35" t="s">
        <v>150</v>
      </c>
      <c r="L2844" s="33" t="s">
        <v>10462</v>
      </c>
      <c r="M2844" s="5"/>
      <c r="N2844" s="33" t="s">
        <v>17442</v>
      </c>
      <c r="O2844" s="5"/>
      <c r="P2844" s="35" t="s">
        <v>236</v>
      </c>
      <c r="Q2844" s="35" t="s">
        <v>17442</v>
      </c>
      <c r="R2844" s="33">
        <v>76471.0</v>
      </c>
      <c r="S2844" s="37"/>
      <c r="T2844" s="33"/>
      <c r="U2844" s="33">
        <v>3.63</v>
      </c>
      <c r="V2844" s="33" t="s">
        <v>154</v>
      </c>
      <c r="W2844" s="33"/>
      <c r="X2844" s="33"/>
      <c r="Y2844" s="5"/>
      <c r="Z2844" s="5"/>
      <c r="AA2844" s="33">
        <v>1.0</v>
      </c>
      <c r="AB2844" s="33"/>
      <c r="AC2844" s="33">
        <v>1.0</v>
      </c>
      <c r="AD2844" s="5"/>
      <c r="AE2844" s="5"/>
      <c r="AF2844" s="5"/>
      <c r="AG2844" s="16"/>
      <c r="AH2844" s="38" t="str">
        <f t="shared" si="1"/>
        <v/>
      </c>
      <c r="AI2844" s="39">
        <f t="shared" si="2"/>
        <v>1</v>
      </c>
      <c r="AJ2844" s="37" t="str">
        <f t="shared" si="3"/>
        <v/>
      </c>
      <c r="AK2844" s="41" t="str">
        <f t="shared" si="4"/>
        <v/>
      </c>
      <c r="AL2844" s="35" t="s">
        <v>236</v>
      </c>
      <c r="AM2844" s="33" t="s">
        <v>17204</v>
      </c>
      <c r="AN2844" s="33" t="s">
        <v>17204</v>
      </c>
      <c r="AO2844" s="41"/>
      <c r="AP2844" s="33" t="s">
        <v>169</v>
      </c>
      <c r="AQ2844" s="33" t="s">
        <v>170</v>
      </c>
      <c r="AR2844" s="33">
        <v>450.0</v>
      </c>
      <c r="AS2844" s="42"/>
      <c r="AT2844" s="42"/>
      <c r="AU2844" s="42"/>
      <c r="AV2844" s="42"/>
      <c r="AW2844" s="42"/>
      <c r="AX2844" s="5"/>
      <c r="AY2844" s="33"/>
      <c r="AZ2844" s="33" t="s">
        <v>17454</v>
      </c>
      <c r="BA2844" s="5"/>
      <c r="BB2844" s="5"/>
      <c r="BC2844" s="5" t="s">
        <v>17455</v>
      </c>
      <c r="BD2844" s="33" t="s">
        <v>173</v>
      </c>
      <c r="BE2844" s="41"/>
      <c r="BF2844" s="35"/>
      <c r="BG2844" s="33" t="s">
        <v>169</v>
      </c>
      <c r="BH2844" s="5"/>
      <c r="BI2844" s="33">
        <v>450.0</v>
      </c>
      <c r="BJ2844" s="33" t="s">
        <v>170</v>
      </c>
      <c r="BK2844" s="5"/>
      <c r="BL2844" s="5">
        <f t="shared" si="5"/>
        <v>5991.75</v>
      </c>
      <c r="BM2844" s="5"/>
      <c r="BN2844" s="5"/>
      <c r="BO2844" s="42">
        <f t="shared" si="6"/>
        <v>5991.75</v>
      </c>
      <c r="BP2844" s="44"/>
      <c r="BQ2844" s="45"/>
      <c r="BR2844" s="47"/>
      <c r="BS2844" s="45"/>
      <c r="BT2844" s="37"/>
      <c r="BU2844" s="5"/>
      <c r="BV2844" s="38"/>
      <c r="BW2844" s="48"/>
      <c r="BX2844" s="44"/>
      <c r="BY2844" s="44"/>
      <c r="BZ2844" s="33" t="s">
        <v>131</v>
      </c>
      <c r="CA2844" s="5"/>
      <c r="CB2844" s="5"/>
      <c r="CC2844" s="33" t="s">
        <v>177</v>
      </c>
      <c r="CD2844" s="5"/>
      <c r="CE2844" s="5"/>
      <c r="CF2844" s="33" t="s">
        <v>178</v>
      </c>
      <c r="CG2844" s="33" t="s">
        <v>17456</v>
      </c>
      <c r="CH2844" s="5"/>
      <c r="CI2844" s="5"/>
      <c r="CJ2844" s="5"/>
      <c r="CK2844" s="33"/>
      <c r="CL2844" s="49">
        <v>44989.0</v>
      </c>
      <c r="CM2844" s="33" t="s">
        <v>180</v>
      </c>
      <c r="CN2844" s="5"/>
      <c r="CO2844" s="33">
        <v>3.0</v>
      </c>
      <c r="CP2844" s="33" t="s">
        <v>181</v>
      </c>
      <c r="CQ2844" s="50" t="str">
        <f t="shared" si="7"/>
        <v>11/08/1957</v>
      </c>
      <c r="CR2844" s="33" t="s">
        <v>182</v>
      </c>
      <c r="CS2844" s="33">
        <v>13.0</v>
      </c>
      <c r="CT2844" s="33">
        <v>5.0</v>
      </c>
      <c r="CU2844" s="33">
        <v>25.0</v>
      </c>
      <c r="CV2844" s="33">
        <v>384.0</v>
      </c>
      <c r="CW2844" s="5"/>
      <c r="CX2844" s="5"/>
      <c r="CY2844" s="33">
        <v>-99.945883</v>
      </c>
      <c r="CZ2844" s="33">
        <v>21.16599</v>
      </c>
      <c r="DA2844" s="33">
        <v>4.4219266E9</v>
      </c>
      <c r="DB2844" s="33">
        <v>1.0</v>
      </c>
      <c r="DC2844" s="33" t="s">
        <v>16882</v>
      </c>
      <c r="DD2844" s="33">
        <v>2023.0</v>
      </c>
      <c r="DE2844" s="33" t="s">
        <v>184</v>
      </c>
      <c r="DF2844" s="33"/>
      <c r="DG2844" s="33" t="s">
        <v>185</v>
      </c>
      <c r="DH2844" s="33" t="s">
        <v>186</v>
      </c>
      <c r="DI2844" s="5"/>
      <c r="DJ2844" s="5"/>
    </row>
    <row r="2845">
      <c r="A2845" s="33" t="s">
        <v>17457</v>
      </c>
      <c r="B2845" s="34">
        <v>44952.0</v>
      </c>
      <c r="C2845" s="35" t="s">
        <v>137</v>
      </c>
      <c r="D2845" s="35" t="s">
        <v>139</v>
      </c>
      <c r="E2845" s="35" t="s">
        <v>142</v>
      </c>
      <c r="F2845" s="36" t="s">
        <v>144</v>
      </c>
      <c r="G2845" s="33" t="s">
        <v>17458</v>
      </c>
      <c r="H2845" s="33" t="s">
        <v>17459</v>
      </c>
      <c r="I2845" s="33" t="s">
        <v>844</v>
      </c>
      <c r="J2845" s="33" t="s">
        <v>2675</v>
      </c>
      <c r="K2845" s="35" t="s">
        <v>150</v>
      </c>
      <c r="L2845" s="33" t="s">
        <v>10462</v>
      </c>
      <c r="M2845" s="5"/>
      <c r="N2845" s="33" t="s">
        <v>17442</v>
      </c>
      <c r="O2845" s="5"/>
      <c r="P2845" s="35" t="s">
        <v>236</v>
      </c>
      <c r="Q2845" s="35" t="s">
        <v>17442</v>
      </c>
      <c r="R2845" s="33">
        <v>76474.0</v>
      </c>
      <c r="S2845" s="37"/>
      <c r="T2845" s="33"/>
      <c r="U2845" s="33">
        <v>1.87</v>
      </c>
      <c r="V2845" s="33" t="s">
        <v>154</v>
      </c>
      <c r="W2845" s="33"/>
      <c r="X2845" s="33"/>
      <c r="Y2845" s="5"/>
      <c r="Z2845" s="5"/>
      <c r="AA2845" s="33">
        <v>1.0</v>
      </c>
      <c r="AB2845" s="33"/>
      <c r="AC2845" s="33">
        <v>1.0</v>
      </c>
      <c r="AD2845" s="5"/>
      <c r="AE2845" s="5"/>
      <c r="AF2845" s="5"/>
      <c r="AG2845" s="16"/>
      <c r="AH2845" s="38" t="str">
        <f t="shared" si="1"/>
        <v/>
      </c>
      <c r="AI2845" s="39">
        <f t="shared" si="2"/>
        <v>1</v>
      </c>
      <c r="AJ2845" s="37" t="str">
        <f t="shared" si="3"/>
        <v/>
      </c>
      <c r="AK2845" s="41" t="str">
        <f t="shared" si="4"/>
        <v/>
      </c>
      <c r="AL2845" s="35" t="s">
        <v>236</v>
      </c>
      <c r="AM2845" s="33" t="s">
        <v>17204</v>
      </c>
      <c r="AN2845" s="33" t="s">
        <v>17204</v>
      </c>
      <c r="AO2845" s="41"/>
      <c r="AP2845" s="33" t="s">
        <v>169</v>
      </c>
      <c r="AQ2845" s="33" t="s">
        <v>170</v>
      </c>
      <c r="AR2845" s="33">
        <v>150.0</v>
      </c>
      <c r="AS2845" s="42"/>
      <c r="AT2845" s="42"/>
      <c r="AU2845" s="42"/>
      <c r="AV2845" s="42"/>
      <c r="AW2845" s="42"/>
      <c r="AX2845" s="5"/>
      <c r="AY2845" s="33"/>
      <c r="AZ2845" s="33" t="s">
        <v>17460</v>
      </c>
      <c r="BA2845" s="5"/>
      <c r="BB2845" s="5"/>
      <c r="BC2845" s="5" t="s">
        <v>17461</v>
      </c>
      <c r="BD2845" s="33" t="s">
        <v>173</v>
      </c>
      <c r="BE2845" s="41"/>
      <c r="BF2845" s="35"/>
      <c r="BG2845" s="33" t="s">
        <v>169</v>
      </c>
      <c r="BH2845" s="5"/>
      <c r="BI2845" s="33">
        <v>150.0</v>
      </c>
      <c r="BJ2845" s="33" t="s">
        <v>170</v>
      </c>
      <c r="BK2845" s="5"/>
      <c r="BL2845" s="5">
        <f t="shared" si="5"/>
        <v>1997.25</v>
      </c>
      <c r="BM2845" s="5"/>
      <c r="BN2845" s="5"/>
      <c r="BO2845" s="42">
        <f t="shared" si="6"/>
        <v>1997.25</v>
      </c>
      <c r="BP2845" s="44"/>
      <c r="BQ2845" s="45"/>
      <c r="BR2845" s="47"/>
      <c r="BS2845" s="45"/>
      <c r="BT2845" s="37"/>
      <c r="BU2845" s="5"/>
      <c r="BV2845" s="38"/>
      <c r="BW2845" s="48"/>
      <c r="BX2845" s="44"/>
      <c r="BY2845" s="44"/>
      <c r="BZ2845" s="33" t="s">
        <v>131</v>
      </c>
      <c r="CA2845" s="5"/>
      <c r="CB2845" s="5"/>
      <c r="CC2845" s="33" t="s">
        <v>177</v>
      </c>
      <c r="CD2845" s="5"/>
      <c r="CE2845" s="5"/>
      <c r="CF2845" s="33" t="s">
        <v>178</v>
      </c>
      <c r="CG2845" s="33" t="s">
        <v>17462</v>
      </c>
      <c r="CH2845" s="5"/>
      <c r="CI2845" s="5"/>
      <c r="CJ2845" s="5"/>
      <c r="CK2845" s="33"/>
      <c r="CL2845" s="49">
        <v>44989.0</v>
      </c>
      <c r="CM2845" s="33" t="s">
        <v>180</v>
      </c>
      <c r="CN2845" s="5"/>
      <c r="CO2845" s="33">
        <v>1.0</v>
      </c>
      <c r="CP2845" s="33" t="s">
        <v>181</v>
      </c>
      <c r="CQ2845" s="50" t="str">
        <f t="shared" si="7"/>
        <v>16/01/1952</v>
      </c>
      <c r="CR2845" s="33" t="s">
        <v>182</v>
      </c>
      <c r="CS2845" s="33">
        <v>13.0</v>
      </c>
      <c r="CT2845" s="33">
        <v>5.0</v>
      </c>
      <c r="CU2845" s="33">
        <v>25.0</v>
      </c>
      <c r="CV2845" s="33">
        <v>384.0</v>
      </c>
      <c r="CW2845" s="5"/>
      <c r="CX2845" s="5"/>
      <c r="CY2845" s="33">
        <v>-99.945883</v>
      </c>
      <c r="CZ2845" s="33">
        <v>21.16599</v>
      </c>
      <c r="DA2845" s="33">
        <v>4.4219266E9</v>
      </c>
      <c r="DB2845" s="33">
        <v>1.0</v>
      </c>
      <c r="DC2845" s="33" t="s">
        <v>16882</v>
      </c>
      <c r="DD2845" s="33">
        <v>2023.0</v>
      </c>
      <c r="DE2845" s="33" t="s">
        <v>184</v>
      </c>
      <c r="DF2845" s="33"/>
      <c r="DG2845" s="33" t="s">
        <v>185</v>
      </c>
      <c r="DH2845" s="33" t="s">
        <v>186</v>
      </c>
      <c r="DI2845" s="5"/>
      <c r="DJ2845" s="5"/>
    </row>
    <row r="2846">
      <c r="A2846" s="33" t="s">
        <v>17463</v>
      </c>
      <c r="B2846" s="34">
        <v>44952.0</v>
      </c>
      <c r="C2846" s="35" t="s">
        <v>137</v>
      </c>
      <c r="D2846" s="35" t="s">
        <v>139</v>
      </c>
      <c r="E2846" s="35" t="s">
        <v>142</v>
      </c>
      <c r="F2846" s="36" t="s">
        <v>144</v>
      </c>
      <c r="G2846" s="33" t="s">
        <v>17464</v>
      </c>
      <c r="H2846" s="33" t="s">
        <v>17465</v>
      </c>
      <c r="I2846" s="33" t="s">
        <v>359</v>
      </c>
      <c r="J2846" s="33" t="s">
        <v>17466</v>
      </c>
      <c r="K2846" s="35" t="s">
        <v>150</v>
      </c>
      <c r="L2846" s="33" t="s">
        <v>10462</v>
      </c>
      <c r="M2846" s="5"/>
      <c r="N2846" s="33" t="s">
        <v>17442</v>
      </c>
      <c r="O2846" s="5"/>
      <c r="P2846" s="35" t="s">
        <v>236</v>
      </c>
      <c r="Q2846" s="35" t="s">
        <v>17442</v>
      </c>
      <c r="R2846" s="33">
        <v>76474.0</v>
      </c>
      <c r="S2846" s="37"/>
      <c r="T2846" s="33"/>
      <c r="U2846" s="33">
        <v>2.24</v>
      </c>
      <c r="V2846" s="33" t="s">
        <v>154</v>
      </c>
      <c r="W2846" s="33"/>
      <c r="X2846" s="33"/>
      <c r="Y2846" s="5"/>
      <c r="Z2846" s="5"/>
      <c r="AA2846" s="33">
        <v>1.0</v>
      </c>
      <c r="AB2846" s="33">
        <v>1.0</v>
      </c>
      <c r="AC2846" s="33"/>
      <c r="AD2846" s="5"/>
      <c r="AE2846" s="5"/>
      <c r="AF2846" s="5"/>
      <c r="AG2846" s="16"/>
      <c r="AH2846" s="38">
        <f t="shared" si="1"/>
        <v>1</v>
      </c>
      <c r="AI2846" s="39" t="str">
        <f t="shared" si="2"/>
        <v/>
      </c>
      <c r="AJ2846" s="37" t="str">
        <f t="shared" si="3"/>
        <v/>
      </c>
      <c r="AK2846" s="41" t="str">
        <f t="shared" si="4"/>
        <v/>
      </c>
      <c r="AL2846" s="35" t="s">
        <v>236</v>
      </c>
      <c r="AM2846" s="33" t="s">
        <v>17204</v>
      </c>
      <c r="AN2846" s="33" t="s">
        <v>17204</v>
      </c>
      <c r="AO2846" s="41"/>
      <c r="AP2846" s="33" t="s">
        <v>169</v>
      </c>
      <c r="AQ2846" s="33" t="s">
        <v>170</v>
      </c>
      <c r="AR2846" s="33">
        <v>300.0</v>
      </c>
      <c r="AS2846" s="42"/>
      <c r="AT2846" s="42"/>
      <c r="AU2846" s="42"/>
      <c r="AV2846" s="42"/>
      <c r="AW2846" s="42"/>
      <c r="AX2846" s="5"/>
      <c r="AY2846" s="33"/>
      <c r="AZ2846" s="33" t="s">
        <v>17467</v>
      </c>
      <c r="BA2846" s="5"/>
      <c r="BB2846" s="5"/>
      <c r="BC2846" s="5" t="s">
        <v>17468</v>
      </c>
      <c r="BD2846" s="33" t="s">
        <v>173</v>
      </c>
      <c r="BE2846" s="41"/>
      <c r="BF2846" s="35"/>
      <c r="BG2846" s="33" t="s">
        <v>169</v>
      </c>
      <c r="BH2846" s="5"/>
      <c r="BI2846" s="33">
        <v>300.0</v>
      </c>
      <c r="BJ2846" s="33" t="s">
        <v>170</v>
      </c>
      <c r="BK2846" s="5"/>
      <c r="BL2846" s="5">
        <f t="shared" si="5"/>
        <v>3994.5</v>
      </c>
      <c r="BM2846" s="5"/>
      <c r="BN2846" s="5"/>
      <c r="BO2846" s="42">
        <f t="shared" si="6"/>
        <v>3994.5</v>
      </c>
      <c r="BP2846" s="44"/>
      <c r="BQ2846" s="45"/>
      <c r="BR2846" s="47"/>
      <c r="BS2846" s="45"/>
      <c r="BT2846" s="37"/>
      <c r="BU2846" s="5"/>
      <c r="BV2846" s="38"/>
      <c r="BW2846" s="48"/>
      <c r="BX2846" s="44"/>
      <c r="BY2846" s="44"/>
      <c r="BZ2846" s="33" t="s">
        <v>131</v>
      </c>
      <c r="CA2846" s="5"/>
      <c r="CB2846" s="5"/>
      <c r="CC2846" s="33" t="s">
        <v>177</v>
      </c>
      <c r="CD2846" s="5"/>
      <c r="CE2846" s="5"/>
      <c r="CF2846" s="33" t="s">
        <v>178</v>
      </c>
      <c r="CG2846" s="33" t="s">
        <v>17469</v>
      </c>
      <c r="CH2846" s="5"/>
      <c r="CI2846" s="5"/>
      <c r="CJ2846" s="5"/>
      <c r="CK2846" s="33"/>
      <c r="CL2846" s="49">
        <v>44989.0</v>
      </c>
      <c r="CM2846" s="33" t="s">
        <v>180</v>
      </c>
      <c r="CN2846" s="5"/>
      <c r="CO2846" s="33">
        <v>2.0</v>
      </c>
      <c r="CP2846" s="33" t="s">
        <v>181</v>
      </c>
      <c r="CQ2846" s="50" t="str">
        <f t="shared" si="7"/>
        <v>21/02/1945</v>
      </c>
      <c r="CR2846" s="33" t="s">
        <v>243</v>
      </c>
      <c r="CS2846" s="33">
        <v>13.0</v>
      </c>
      <c r="CT2846" s="33">
        <v>5.0</v>
      </c>
      <c r="CU2846" s="33">
        <v>25.0</v>
      </c>
      <c r="CV2846" s="33">
        <v>384.0</v>
      </c>
      <c r="CW2846" s="5"/>
      <c r="CX2846" s="5"/>
      <c r="CY2846" s="33">
        <v>-99.945883</v>
      </c>
      <c r="CZ2846" s="33">
        <v>21.16599</v>
      </c>
      <c r="DA2846" s="33">
        <v>4.4219266E9</v>
      </c>
      <c r="DB2846" s="33">
        <v>1.0</v>
      </c>
      <c r="DC2846" s="33" t="s">
        <v>16882</v>
      </c>
      <c r="DD2846" s="33">
        <v>2023.0</v>
      </c>
      <c r="DE2846" s="33" t="s">
        <v>184</v>
      </c>
      <c r="DF2846" s="33"/>
      <c r="DG2846" s="33" t="s">
        <v>185</v>
      </c>
      <c r="DH2846" s="33" t="s">
        <v>186</v>
      </c>
      <c r="DI2846" s="5"/>
      <c r="DJ2846" s="5"/>
    </row>
    <row r="2847">
      <c r="A2847" s="33" t="s">
        <v>17470</v>
      </c>
      <c r="B2847" s="34">
        <v>44956.0</v>
      </c>
      <c r="C2847" s="35" t="s">
        <v>137</v>
      </c>
      <c r="D2847" s="35" t="s">
        <v>139</v>
      </c>
      <c r="E2847" s="35" t="s">
        <v>142</v>
      </c>
      <c r="F2847" s="36" t="s">
        <v>144</v>
      </c>
      <c r="G2847" s="33" t="s">
        <v>17471</v>
      </c>
      <c r="H2847" s="33" t="s">
        <v>1713</v>
      </c>
      <c r="I2847" s="33" t="s">
        <v>9620</v>
      </c>
      <c r="J2847" s="33" t="s">
        <v>9620</v>
      </c>
      <c r="K2847" s="35" t="s">
        <v>150</v>
      </c>
      <c r="L2847" s="33" t="s">
        <v>151</v>
      </c>
      <c r="M2847" s="5"/>
      <c r="N2847" s="33" t="s">
        <v>236</v>
      </c>
      <c r="O2847" s="5"/>
      <c r="P2847" s="35" t="s">
        <v>236</v>
      </c>
      <c r="Q2847" s="35" t="s">
        <v>17442</v>
      </c>
      <c r="R2847" s="33">
        <v>76471.0</v>
      </c>
      <c r="S2847" s="37"/>
      <c r="T2847" s="33"/>
      <c r="U2847" s="33">
        <v>0.99</v>
      </c>
      <c r="V2847" s="33" t="s">
        <v>154</v>
      </c>
      <c r="W2847" s="33"/>
      <c r="X2847" s="33"/>
      <c r="Y2847" s="5"/>
      <c r="Z2847" s="5"/>
      <c r="AA2847" s="33">
        <v>1.0</v>
      </c>
      <c r="AB2847" s="33"/>
      <c r="AC2847" s="33">
        <v>1.0</v>
      </c>
      <c r="AD2847" s="5"/>
      <c r="AE2847" s="5"/>
      <c r="AF2847" s="5"/>
      <c r="AG2847" s="16"/>
      <c r="AH2847" s="38" t="str">
        <f t="shared" si="1"/>
        <v/>
      </c>
      <c r="AI2847" s="39" t="str">
        <f t="shared" si="2"/>
        <v/>
      </c>
      <c r="AJ2847" s="37" t="str">
        <f t="shared" si="3"/>
        <v/>
      </c>
      <c r="AK2847" s="41" t="str">
        <f t="shared" si="4"/>
        <v/>
      </c>
      <c r="AL2847" s="35" t="s">
        <v>236</v>
      </c>
      <c r="AM2847" s="33" t="s">
        <v>17238</v>
      </c>
      <c r="AN2847" s="33" t="s">
        <v>17203</v>
      </c>
      <c r="AO2847" s="41"/>
      <c r="AP2847" s="33" t="s">
        <v>169</v>
      </c>
      <c r="AQ2847" s="33" t="s">
        <v>170</v>
      </c>
      <c r="AR2847" s="33">
        <v>150.0</v>
      </c>
      <c r="AS2847" s="42"/>
      <c r="AT2847" s="42"/>
      <c r="AU2847" s="42"/>
      <c r="AV2847" s="42"/>
      <c r="AW2847" s="42"/>
      <c r="AX2847" s="5"/>
      <c r="AY2847" s="33"/>
      <c r="AZ2847" s="33" t="s">
        <v>17472</v>
      </c>
      <c r="BA2847" s="5"/>
      <c r="BB2847" s="5"/>
      <c r="BC2847" s="5" t="s">
        <v>17473</v>
      </c>
      <c r="BD2847" s="33" t="s">
        <v>173</v>
      </c>
      <c r="BE2847" s="41"/>
      <c r="BF2847" s="35"/>
      <c r="BG2847" s="33" t="s">
        <v>169</v>
      </c>
      <c r="BH2847" s="5"/>
      <c r="BI2847" s="33">
        <v>150.0</v>
      </c>
      <c r="BJ2847" s="33" t="s">
        <v>170</v>
      </c>
      <c r="BK2847" s="5"/>
      <c r="BL2847" s="5">
        <f t="shared" si="5"/>
        <v>1997.25</v>
      </c>
      <c r="BM2847" s="5"/>
      <c r="BN2847" s="5"/>
      <c r="BO2847" s="42">
        <f t="shared" si="6"/>
        <v>1997.25</v>
      </c>
      <c r="BP2847" s="44"/>
      <c r="BQ2847" s="45"/>
      <c r="BR2847" s="47"/>
      <c r="BS2847" s="45"/>
      <c r="BT2847" s="37"/>
      <c r="BU2847" s="5"/>
      <c r="BV2847" s="38"/>
      <c r="BW2847" s="48"/>
      <c r="BX2847" s="44"/>
      <c r="BY2847" s="44"/>
      <c r="BZ2847" s="33" t="s">
        <v>131</v>
      </c>
      <c r="CA2847" s="5"/>
      <c r="CB2847" s="5"/>
      <c r="CC2847" s="33" t="s">
        <v>177</v>
      </c>
      <c r="CD2847" s="5"/>
      <c r="CE2847" s="5"/>
      <c r="CF2847" s="33" t="s">
        <v>178</v>
      </c>
      <c r="CG2847" s="33" t="s">
        <v>17474</v>
      </c>
      <c r="CH2847" s="5"/>
      <c r="CI2847" s="5"/>
      <c r="CJ2847" s="5"/>
      <c r="CK2847" s="33"/>
      <c r="CL2847" s="49">
        <v>44989.0</v>
      </c>
      <c r="CM2847" s="33" t="s">
        <v>180</v>
      </c>
      <c r="CN2847" s="5"/>
      <c r="CO2847" s="33">
        <v>0.99</v>
      </c>
      <c r="CP2847" s="33" t="s">
        <v>181</v>
      </c>
      <c r="CQ2847" s="50" t="str">
        <f t="shared" si="7"/>
        <v>02/07/1977</v>
      </c>
      <c r="CR2847" s="33" t="s">
        <v>182</v>
      </c>
      <c r="CS2847" s="33">
        <v>13.0</v>
      </c>
      <c r="CT2847" s="33">
        <v>5.0</v>
      </c>
      <c r="CU2847" s="33">
        <v>25.0</v>
      </c>
      <c r="CV2847" s="33">
        <v>384.0</v>
      </c>
      <c r="CW2847" s="5"/>
      <c r="CX2847" s="5"/>
      <c r="CY2847" s="33">
        <v>-99.945883</v>
      </c>
      <c r="CZ2847" s="33">
        <v>21.16599</v>
      </c>
      <c r="DA2847" s="33">
        <v>4.4219266E9</v>
      </c>
      <c r="DB2847" s="33">
        <v>1.0</v>
      </c>
      <c r="DC2847" s="33" t="s">
        <v>16882</v>
      </c>
      <c r="DD2847" s="33">
        <v>2023.0</v>
      </c>
      <c r="DE2847" s="33" t="s">
        <v>184</v>
      </c>
      <c r="DF2847" s="33"/>
      <c r="DG2847" s="33" t="s">
        <v>185</v>
      </c>
      <c r="DH2847" s="33" t="s">
        <v>186</v>
      </c>
      <c r="DI2847" s="5"/>
      <c r="DJ2847" s="5"/>
    </row>
    <row r="2848">
      <c r="A2848" s="33" t="s">
        <v>17475</v>
      </c>
      <c r="B2848" s="34">
        <v>44956.0</v>
      </c>
      <c r="C2848" s="35" t="s">
        <v>137</v>
      </c>
      <c r="D2848" s="35" t="s">
        <v>139</v>
      </c>
      <c r="E2848" s="35" t="s">
        <v>142</v>
      </c>
      <c r="F2848" s="36" t="s">
        <v>144</v>
      </c>
      <c r="G2848" s="33" t="s">
        <v>17476</v>
      </c>
      <c r="H2848" s="33" t="s">
        <v>15462</v>
      </c>
      <c r="I2848" s="33" t="s">
        <v>1619</v>
      </c>
      <c r="J2848" s="33" t="s">
        <v>9220</v>
      </c>
      <c r="K2848" s="35" t="s">
        <v>150</v>
      </c>
      <c r="L2848" s="33" t="s">
        <v>151</v>
      </c>
      <c r="M2848" s="5"/>
      <c r="N2848" s="33" t="s">
        <v>236</v>
      </c>
      <c r="O2848" s="5"/>
      <c r="P2848" s="35" t="s">
        <v>236</v>
      </c>
      <c r="Q2848" s="35" t="s">
        <v>17442</v>
      </c>
      <c r="R2848" s="33">
        <v>76471.0</v>
      </c>
      <c r="S2848" s="37"/>
      <c r="T2848" s="33"/>
      <c r="U2848" s="33">
        <v>0.94</v>
      </c>
      <c r="V2848" s="33" t="s">
        <v>154</v>
      </c>
      <c r="W2848" s="33"/>
      <c r="X2848" s="33"/>
      <c r="Y2848" s="5"/>
      <c r="Z2848" s="5"/>
      <c r="AA2848" s="33">
        <v>1.0</v>
      </c>
      <c r="AB2848" s="33"/>
      <c r="AC2848" s="33">
        <v>1.0</v>
      </c>
      <c r="AD2848" s="5"/>
      <c r="AE2848" s="5"/>
      <c r="AF2848" s="5"/>
      <c r="AG2848" s="16"/>
      <c r="AH2848" s="38" t="str">
        <f t="shared" si="1"/>
        <v/>
      </c>
      <c r="AI2848" s="39">
        <f t="shared" si="2"/>
        <v>1</v>
      </c>
      <c r="AJ2848" s="37" t="str">
        <f t="shared" si="3"/>
        <v/>
      </c>
      <c r="AK2848" s="41" t="str">
        <f t="shared" si="4"/>
        <v/>
      </c>
      <c r="AL2848" s="35" t="s">
        <v>236</v>
      </c>
      <c r="AM2848" s="33" t="s">
        <v>17238</v>
      </c>
      <c r="AN2848" s="33" t="s">
        <v>17203</v>
      </c>
      <c r="AO2848" s="41"/>
      <c r="AP2848" s="33" t="s">
        <v>169</v>
      </c>
      <c r="AQ2848" s="33" t="s">
        <v>170</v>
      </c>
      <c r="AR2848" s="33">
        <v>150.0</v>
      </c>
      <c r="AS2848" s="42"/>
      <c r="AT2848" s="42"/>
      <c r="AU2848" s="42"/>
      <c r="AV2848" s="42"/>
      <c r="AW2848" s="42"/>
      <c r="AX2848" s="5"/>
      <c r="AY2848" s="33"/>
      <c r="AZ2848" s="33" t="s">
        <v>17477</v>
      </c>
      <c r="BA2848" s="5"/>
      <c r="BB2848" s="5"/>
      <c r="BC2848" s="5" t="s">
        <v>17478</v>
      </c>
      <c r="BD2848" s="33" t="s">
        <v>173</v>
      </c>
      <c r="BE2848" s="41"/>
      <c r="BF2848" s="35"/>
      <c r="BG2848" s="33" t="s">
        <v>169</v>
      </c>
      <c r="BH2848" s="5"/>
      <c r="BI2848" s="33">
        <v>150.0</v>
      </c>
      <c r="BJ2848" s="33" t="s">
        <v>170</v>
      </c>
      <c r="BK2848" s="5"/>
      <c r="BL2848" s="5">
        <f t="shared" si="5"/>
        <v>1997.25</v>
      </c>
      <c r="BM2848" s="5"/>
      <c r="BN2848" s="5"/>
      <c r="BO2848" s="42">
        <f t="shared" si="6"/>
        <v>1997.25</v>
      </c>
      <c r="BP2848" s="44"/>
      <c r="BQ2848" s="45"/>
      <c r="BR2848" s="47"/>
      <c r="BS2848" s="45"/>
      <c r="BT2848" s="37"/>
      <c r="BU2848" s="5"/>
      <c r="BV2848" s="38"/>
      <c r="BW2848" s="48"/>
      <c r="BX2848" s="44"/>
      <c r="BY2848" s="44"/>
      <c r="BZ2848" s="33" t="s">
        <v>131</v>
      </c>
      <c r="CA2848" s="5"/>
      <c r="CB2848" s="5"/>
      <c r="CC2848" s="33" t="s">
        <v>177</v>
      </c>
      <c r="CD2848" s="5"/>
      <c r="CE2848" s="5"/>
      <c r="CF2848" s="33" t="s">
        <v>178</v>
      </c>
      <c r="CG2848" s="33" t="s">
        <v>17479</v>
      </c>
      <c r="CH2848" s="5"/>
      <c r="CI2848" s="5"/>
      <c r="CJ2848" s="5"/>
      <c r="CK2848" s="33"/>
      <c r="CL2848" s="49">
        <v>44989.0</v>
      </c>
      <c r="CM2848" s="33" t="s">
        <v>180</v>
      </c>
      <c r="CN2848" s="5"/>
      <c r="CO2848" s="33">
        <v>0.94</v>
      </c>
      <c r="CP2848" s="33" t="s">
        <v>181</v>
      </c>
      <c r="CQ2848" s="50" t="str">
        <f t="shared" si="7"/>
        <v>18/06/1961</v>
      </c>
      <c r="CR2848" s="33" t="s">
        <v>182</v>
      </c>
      <c r="CS2848" s="33">
        <v>13.0</v>
      </c>
      <c r="CT2848" s="33">
        <v>5.0</v>
      </c>
      <c r="CU2848" s="33">
        <v>25.0</v>
      </c>
      <c r="CV2848" s="33">
        <v>384.0</v>
      </c>
      <c r="CW2848" s="5"/>
      <c r="CX2848" s="5"/>
      <c r="CY2848" s="33">
        <v>-99.945883</v>
      </c>
      <c r="CZ2848" s="33">
        <v>21.16599</v>
      </c>
      <c r="DA2848" s="33">
        <v>4.4219266E9</v>
      </c>
      <c r="DB2848" s="33">
        <v>1.0</v>
      </c>
      <c r="DC2848" s="33" t="s">
        <v>16882</v>
      </c>
      <c r="DD2848" s="33">
        <v>2023.0</v>
      </c>
      <c r="DE2848" s="33" t="s">
        <v>184</v>
      </c>
      <c r="DF2848" s="33"/>
      <c r="DG2848" s="33" t="s">
        <v>185</v>
      </c>
      <c r="DH2848" s="33" t="s">
        <v>186</v>
      </c>
      <c r="DI2848" s="5"/>
      <c r="DJ2848" s="5"/>
    </row>
    <row r="2849">
      <c r="A2849" s="33" t="s">
        <v>17480</v>
      </c>
      <c r="B2849" s="34">
        <v>44956.0</v>
      </c>
      <c r="C2849" s="35" t="s">
        <v>137</v>
      </c>
      <c r="D2849" s="35" t="s">
        <v>139</v>
      </c>
      <c r="E2849" s="35" t="s">
        <v>142</v>
      </c>
      <c r="F2849" s="36" t="s">
        <v>144</v>
      </c>
      <c r="G2849" s="33" t="s">
        <v>17481</v>
      </c>
      <c r="H2849" s="33" t="s">
        <v>17044</v>
      </c>
      <c r="I2849" s="33" t="s">
        <v>844</v>
      </c>
      <c r="J2849" s="33" t="s">
        <v>1927</v>
      </c>
      <c r="K2849" s="35" t="s">
        <v>150</v>
      </c>
      <c r="L2849" s="33" t="s">
        <v>151</v>
      </c>
      <c r="M2849" s="5"/>
      <c r="N2849" s="33" t="s">
        <v>236</v>
      </c>
      <c r="O2849" s="5"/>
      <c r="P2849" s="35" t="s">
        <v>236</v>
      </c>
      <c r="Q2849" s="35" t="s">
        <v>17442</v>
      </c>
      <c r="R2849" s="33">
        <v>76471.0</v>
      </c>
      <c r="S2849" s="37"/>
      <c r="T2849" s="33"/>
      <c r="U2849" s="33">
        <v>0.91</v>
      </c>
      <c r="V2849" s="33" t="s">
        <v>154</v>
      </c>
      <c r="W2849" s="33"/>
      <c r="X2849" s="33"/>
      <c r="Y2849" s="5"/>
      <c r="Z2849" s="5"/>
      <c r="AA2849" s="33">
        <v>1.0</v>
      </c>
      <c r="AB2849" s="33">
        <v>1.0</v>
      </c>
      <c r="AC2849" s="33"/>
      <c r="AD2849" s="5"/>
      <c r="AE2849" s="5"/>
      <c r="AF2849" s="5"/>
      <c r="AG2849" s="16"/>
      <c r="AH2849" s="38">
        <f t="shared" si="1"/>
        <v>1</v>
      </c>
      <c r="AI2849" s="39" t="str">
        <f t="shared" si="2"/>
        <v/>
      </c>
      <c r="AJ2849" s="37" t="str">
        <f t="shared" si="3"/>
        <v/>
      </c>
      <c r="AK2849" s="41" t="str">
        <f t="shared" si="4"/>
        <v/>
      </c>
      <c r="AL2849" s="35" t="s">
        <v>236</v>
      </c>
      <c r="AM2849" s="33" t="s">
        <v>17238</v>
      </c>
      <c r="AN2849" s="33" t="s">
        <v>17203</v>
      </c>
      <c r="AO2849" s="41"/>
      <c r="AP2849" s="33" t="s">
        <v>169</v>
      </c>
      <c r="AQ2849" s="33" t="s">
        <v>170</v>
      </c>
      <c r="AR2849" s="33">
        <v>150.0</v>
      </c>
      <c r="AS2849" s="42"/>
      <c r="AT2849" s="42"/>
      <c r="AU2849" s="42"/>
      <c r="AV2849" s="42"/>
      <c r="AW2849" s="42"/>
      <c r="AX2849" s="5"/>
      <c r="AY2849" s="33"/>
      <c r="AZ2849" s="33" t="s">
        <v>17482</v>
      </c>
      <c r="BA2849" s="5"/>
      <c r="BB2849" s="5"/>
      <c r="BC2849" s="5" t="s">
        <v>17483</v>
      </c>
      <c r="BD2849" s="33" t="s">
        <v>173</v>
      </c>
      <c r="BE2849" s="41"/>
      <c r="BF2849" s="35"/>
      <c r="BG2849" s="33" t="s">
        <v>169</v>
      </c>
      <c r="BH2849" s="5"/>
      <c r="BI2849" s="33">
        <v>150.0</v>
      </c>
      <c r="BJ2849" s="33" t="s">
        <v>170</v>
      </c>
      <c r="BK2849" s="5"/>
      <c r="BL2849" s="5">
        <f t="shared" si="5"/>
        <v>1997.25</v>
      </c>
      <c r="BM2849" s="5"/>
      <c r="BN2849" s="5"/>
      <c r="BO2849" s="42">
        <f t="shared" si="6"/>
        <v>1997.25</v>
      </c>
      <c r="BP2849" s="44"/>
      <c r="BQ2849" s="45"/>
      <c r="BR2849" s="47"/>
      <c r="BS2849" s="45"/>
      <c r="BT2849" s="37"/>
      <c r="BU2849" s="5"/>
      <c r="BV2849" s="38"/>
      <c r="BW2849" s="48"/>
      <c r="BX2849" s="44"/>
      <c r="BY2849" s="44"/>
      <c r="BZ2849" s="33" t="s">
        <v>131</v>
      </c>
      <c r="CA2849" s="5"/>
      <c r="CB2849" s="5"/>
      <c r="CC2849" s="33" t="s">
        <v>177</v>
      </c>
      <c r="CD2849" s="5"/>
      <c r="CE2849" s="5"/>
      <c r="CF2849" s="33" t="s">
        <v>178</v>
      </c>
      <c r="CG2849" s="33" t="s">
        <v>17484</v>
      </c>
      <c r="CH2849" s="5"/>
      <c r="CI2849" s="5"/>
      <c r="CJ2849" s="5"/>
      <c r="CK2849" s="33"/>
      <c r="CL2849" s="49">
        <v>44989.0</v>
      </c>
      <c r="CM2849" s="33" t="s">
        <v>180</v>
      </c>
      <c r="CN2849" s="5"/>
      <c r="CO2849" s="33">
        <v>0.91</v>
      </c>
      <c r="CP2849" s="33" t="s">
        <v>181</v>
      </c>
      <c r="CQ2849" s="50" t="str">
        <f t="shared" si="7"/>
        <v>30/07/1948</v>
      </c>
      <c r="CR2849" s="33" t="s">
        <v>243</v>
      </c>
      <c r="CS2849" s="33">
        <v>13.0</v>
      </c>
      <c r="CT2849" s="33">
        <v>5.0</v>
      </c>
      <c r="CU2849" s="33">
        <v>25.0</v>
      </c>
      <c r="CV2849" s="33">
        <v>384.0</v>
      </c>
      <c r="CW2849" s="5"/>
      <c r="CX2849" s="5"/>
      <c r="CY2849" s="33">
        <v>-99.945883</v>
      </c>
      <c r="CZ2849" s="33">
        <v>21.16599</v>
      </c>
      <c r="DA2849" s="33">
        <v>4.4219266E9</v>
      </c>
      <c r="DB2849" s="33">
        <v>1.0</v>
      </c>
      <c r="DC2849" s="33" t="s">
        <v>16882</v>
      </c>
      <c r="DD2849" s="33">
        <v>2023.0</v>
      </c>
      <c r="DE2849" s="33" t="s">
        <v>184</v>
      </c>
      <c r="DF2849" s="33"/>
      <c r="DG2849" s="33" t="s">
        <v>185</v>
      </c>
      <c r="DH2849" s="33" t="s">
        <v>186</v>
      </c>
      <c r="DI2849" s="5"/>
      <c r="DJ2849" s="5"/>
    </row>
    <row r="2850">
      <c r="A2850" s="33" t="s">
        <v>17485</v>
      </c>
      <c r="B2850" s="34">
        <v>44956.0</v>
      </c>
      <c r="C2850" s="35" t="s">
        <v>137</v>
      </c>
      <c r="D2850" s="35" t="s">
        <v>139</v>
      </c>
      <c r="E2850" s="35" t="s">
        <v>142</v>
      </c>
      <c r="F2850" s="36" t="s">
        <v>144</v>
      </c>
      <c r="G2850" s="33" t="s">
        <v>17486</v>
      </c>
      <c r="H2850" s="33" t="s">
        <v>367</v>
      </c>
      <c r="I2850" s="33" t="s">
        <v>605</v>
      </c>
      <c r="J2850" s="33" t="s">
        <v>358</v>
      </c>
      <c r="K2850" s="35" t="s">
        <v>150</v>
      </c>
      <c r="L2850" s="33" t="s">
        <v>151</v>
      </c>
      <c r="M2850" s="5"/>
      <c r="N2850" s="33" t="s">
        <v>12787</v>
      </c>
      <c r="O2850" s="5"/>
      <c r="P2850" s="35" t="s">
        <v>236</v>
      </c>
      <c r="Q2850" s="35" t="s">
        <v>12787</v>
      </c>
      <c r="R2850" s="33">
        <v>76485.0</v>
      </c>
      <c r="S2850" s="37"/>
      <c r="T2850" s="33"/>
      <c r="U2850" s="33">
        <v>0.46</v>
      </c>
      <c r="V2850" s="33" t="s">
        <v>154</v>
      </c>
      <c r="W2850" s="33"/>
      <c r="X2850" s="33"/>
      <c r="Y2850" s="5"/>
      <c r="Z2850" s="5"/>
      <c r="AA2850" s="33">
        <v>1.0</v>
      </c>
      <c r="AB2850" s="33"/>
      <c r="AC2850" s="33">
        <v>1.0</v>
      </c>
      <c r="AD2850" s="5"/>
      <c r="AE2850" s="5"/>
      <c r="AF2850" s="5"/>
      <c r="AG2850" s="16"/>
      <c r="AH2850" s="38" t="str">
        <f t="shared" si="1"/>
        <v/>
      </c>
      <c r="AI2850" s="39">
        <f t="shared" si="2"/>
        <v>1</v>
      </c>
      <c r="AJ2850" s="37" t="str">
        <f t="shared" si="3"/>
        <v/>
      </c>
      <c r="AK2850" s="41" t="str">
        <f t="shared" si="4"/>
        <v/>
      </c>
      <c r="AL2850" s="35" t="s">
        <v>236</v>
      </c>
      <c r="AM2850" s="33" t="s">
        <v>17172</v>
      </c>
      <c r="AN2850" s="33" t="s">
        <v>17179</v>
      </c>
      <c r="AO2850" s="41"/>
      <c r="AP2850" s="33" t="s">
        <v>169</v>
      </c>
      <c r="AQ2850" s="33" t="s">
        <v>170</v>
      </c>
      <c r="AR2850" s="33">
        <v>150.0</v>
      </c>
      <c r="AS2850" s="42"/>
      <c r="AT2850" s="42"/>
      <c r="AU2850" s="42"/>
      <c r="AV2850" s="42"/>
      <c r="AW2850" s="42"/>
      <c r="AX2850" s="5"/>
      <c r="AY2850" s="33"/>
      <c r="AZ2850" s="33" t="s">
        <v>17487</v>
      </c>
      <c r="BA2850" s="5"/>
      <c r="BB2850" s="5"/>
      <c r="BC2850" s="5" t="s">
        <v>17488</v>
      </c>
      <c r="BD2850" s="33" t="s">
        <v>173</v>
      </c>
      <c r="BE2850" s="41"/>
      <c r="BF2850" s="35"/>
      <c r="BG2850" s="33" t="s">
        <v>169</v>
      </c>
      <c r="BH2850" s="5"/>
      <c r="BI2850" s="33">
        <v>150.0</v>
      </c>
      <c r="BJ2850" s="33" t="s">
        <v>170</v>
      </c>
      <c r="BK2850" s="5"/>
      <c r="BL2850" s="5">
        <f t="shared" si="5"/>
        <v>1997.25</v>
      </c>
      <c r="BM2850" s="5"/>
      <c r="BN2850" s="5"/>
      <c r="BO2850" s="42">
        <f t="shared" si="6"/>
        <v>1997.25</v>
      </c>
      <c r="BP2850" s="44"/>
      <c r="BQ2850" s="45"/>
      <c r="BR2850" s="47"/>
      <c r="BS2850" s="45"/>
      <c r="BT2850" s="37"/>
      <c r="BU2850" s="5"/>
      <c r="BV2850" s="38"/>
      <c r="BW2850" s="48"/>
      <c r="BX2850" s="44"/>
      <c r="BY2850" s="44"/>
      <c r="BZ2850" s="33" t="s">
        <v>131</v>
      </c>
      <c r="CA2850" s="5"/>
      <c r="CB2850" s="5"/>
      <c r="CC2850" s="33" t="s">
        <v>177</v>
      </c>
      <c r="CD2850" s="5"/>
      <c r="CE2850" s="5"/>
      <c r="CF2850" s="33" t="s">
        <v>178</v>
      </c>
      <c r="CG2850" s="33" t="s">
        <v>17489</v>
      </c>
      <c r="CH2850" s="5"/>
      <c r="CI2850" s="5"/>
      <c r="CJ2850" s="5"/>
      <c r="CK2850" s="33"/>
      <c r="CL2850" s="49">
        <v>44989.0</v>
      </c>
      <c r="CM2850" s="33" t="s">
        <v>180</v>
      </c>
      <c r="CN2850" s="5"/>
      <c r="CO2850" s="33">
        <v>0.46</v>
      </c>
      <c r="CP2850" s="33" t="s">
        <v>181</v>
      </c>
      <c r="CQ2850" s="50" t="str">
        <f t="shared" si="7"/>
        <v>28/10/1943</v>
      </c>
      <c r="CR2850" s="33" t="s">
        <v>182</v>
      </c>
      <c r="CS2850" s="33">
        <v>13.0</v>
      </c>
      <c r="CT2850" s="33">
        <v>5.0</v>
      </c>
      <c r="CU2850" s="33">
        <v>25.0</v>
      </c>
      <c r="CV2850" s="33">
        <v>347.0</v>
      </c>
      <c r="CW2850" s="5"/>
      <c r="CX2850" s="5"/>
      <c r="CY2850" s="33">
        <v>-99.8266281</v>
      </c>
      <c r="CZ2850" s="33">
        <v>21.1401141</v>
      </c>
      <c r="DA2850" s="33">
        <v>4.4219266E9</v>
      </c>
      <c r="DB2850" s="33">
        <v>1.0</v>
      </c>
      <c r="DC2850" s="33" t="s">
        <v>16882</v>
      </c>
      <c r="DD2850" s="33">
        <v>2023.0</v>
      </c>
      <c r="DE2850" s="33" t="s">
        <v>184</v>
      </c>
      <c r="DF2850" s="33"/>
      <c r="DG2850" s="33" t="s">
        <v>185</v>
      </c>
      <c r="DH2850" s="33" t="s">
        <v>186</v>
      </c>
      <c r="DI2850" s="5"/>
      <c r="DJ2850" s="5"/>
    </row>
    <row r="2851">
      <c r="A2851" s="33" t="s">
        <v>17490</v>
      </c>
      <c r="B2851" s="34">
        <v>44956.0</v>
      </c>
      <c r="C2851" s="35" t="s">
        <v>137</v>
      </c>
      <c r="D2851" s="35" t="s">
        <v>139</v>
      </c>
      <c r="E2851" s="35" t="s">
        <v>142</v>
      </c>
      <c r="F2851" s="36" t="s">
        <v>144</v>
      </c>
      <c r="G2851" s="33" t="s">
        <v>17491</v>
      </c>
      <c r="H2851" s="33" t="s">
        <v>420</v>
      </c>
      <c r="I2851" s="33" t="s">
        <v>11287</v>
      </c>
      <c r="J2851" s="33" t="s">
        <v>358</v>
      </c>
      <c r="K2851" s="35" t="s">
        <v>150</v>
      </c>
      <c r="L2851" s="33" t="s">
        <v>151</v>
      </c>
      <c r="M2851" s="5"/>
      <c r="N2851" s="33" t="s">
        <v>17492</v>
      </c>
      <c r="O2851" s="5"/>
      <c r="P2851" s="35" t="s">
        <v>236</v>
      </c>
      <c r="Q2851" s="35" t="s">
        <v>17492</v>
      </c>
      <c r="R2851" s="33">
        <v>76486.0</v>
      </c>
      <c r="S2851" s="37"/>
      <c r="T2851" s="33"/>
      <c r="U2851" s="33">
        <v>0.5</v>
      </c>
      <c r="V2851" s="33" t="s">
        <v>154</v>
      </c>
      <c r="W2851" s="33"/>
      <c r="X2851" s="33"/>
      <c r="Y2851" s="5"/>
      <c r="Z2851" s="5"/>
      <c r="AA2851" s="33">
        <v>1.0</v>
      </c>
      <c r="AB2851" s="33"/>
      <c r="AC2851" s="33">
        <v>1.0</v>
      </c>
      <c r="AD2851" s="5"/>
      <c r="AE2851" s="5"/>
      <c r="AF2851" s="5"/>
      <c r="AG2851" s="16"/>
      <c r="AH2851" s="38" t="str">
        <f t="shared" si="1"/>
        <v/>
      </c>
      <c r="AI2851" s="39">
        <f t="shared" si="2"/>
        <v>1</v>
      </c>
      <c r="AJ2851" s="37" t="str">
        <f t="shared" si="3"/>
        <v/>
      </c>
      <c r="AK2851" s="41" t="str">
        <f t="shared" si="4"/>
        <v/>
      </c>
      <c r="AL2851" s="35" t="s">
        <v>236</v>
      </c>
      <c r="AM2851" s="33" t="s">
        <v>17172</v>
      </c>
      <c r="AN2851" s="33" t="s">
        <v>17179</v>
      </c>
      <c r="AO2851" s="41"/>
      <c r="AP2851" s="33" t="s">
        <v>169</v>
      </c>
      <c r="AQ2851" s="33" t="s">
        <v>170</v>
      </c>
      <c r="AR2851" s="33">
        <v>150.0</v>
      </c>
      <c r="AS2851" s="42"/>
      <c r="AT2851" s="42"/>
      <c r="AU2851" s="42"/>
      <c r="AV2851" s="42"/>
      <c r="AW2851" s="42"/>
      <c r="AX2851" s="5"/>
      <c r="AY2851" s="33"/>
      <c r="AZ2851" s="33" t="s">
        <v>17493</v>
      </c>
      <c r="BA2851" s="5"/>
      <c r="BB2851" s="5"/>
      <c r="BC2851" s="5" t="s">
        <v>17494</v>
      </c>
      <c r="BD2851" s="33" t="s">
        <v>173</v>
      </c>
      <c r="BE2851" s="41"/>
      <c r="BF2851" s="35"/>
      <c r="BG2851" s="33" t="s">
        <v>169</v>
      </c>
      <c r="BH2851" s="5"/>
      <c r="BI2851" s="33">
        <v>150.0</v>
      </c>
      <c r="BJ2851" s="33" t="s">
        <v>170</v>
      </c>
      <c r="BK2851" s="5"/>
      <c r="BL2851" s="5">
        <f t="shared" si="5"/>
        <v>1997.25</v>
      </c>
      <c r="BM2851" s="5"/>
      <c r="BN2851" s="5"/>
      <c r="BO2851" s="42">
        <f t="shared" si="6"/>
        <v>1997.25</v>
      </c>
      <c r="BP2851" s="44"/>
      <c r="BQ2851" s="45"/>
      <c r="BR2851" s="47"/>
      <c r="BS2851" s="45"/>
      <c r="BT2851" s="37"/>
      <c r="BU2851" s="5"/>
      <c r="BV2851" s="38"/>
      <c r="BW2851" s="48"/>
      <c r="BX2851" s="44"/>
      <c r="BY2851" s="44"/>
      <c r="BZ2851" s="33" t="s">
        <v>131</v>
      </c>
      <c r="CA2851" s="5"/>
      <c r="CB2851" s="5"/>
      <c r="CC2851" s="33" t="s">
        <v>177</v>
      </c>
      <c r="CD2851" s="5"/>
      <c r="CE2851" s="5"/>
      <c r="CF2851" s="33" t="s">
        <v>178</v>
      </c>
      <c r="CG2851" s="33" t="s">
        <v>17495</v>
      </c>
      <c r="CH2851" s="5"/>
      <c r="CI2851" s="5"/>
      <c r="CJ2851" s="5"/>
      <c r="CK2851" s="33"/>
      <c r="CL2851" s="49">
        <v>44989.0</v>
      </c>
      <c r="CM2851" s="33" t="s">
        <v>180</v>
      </c>
      <c r="CN2851" s="5"/>
      <c r="CO2851" s="33">
        <v>0.5</v>
      </c>
      <c r="CP2851" s="33" t="s">
        <v>181</v>
      </c>
      <c r="CQ2851" s="50" t="str">
        <f t="shared" si="7"/>
        <v>27/02/1963</v>
      </c>
      <c r="CR2851" s="33" t="s">
        <v>182</v>
      </c>
      <c r="CS2851" s="33">
        <v>13.0</v>
      </c>
      <c r="CT2851" s="33">
        <v>5.0</v>
      </c>
      <c r="CU2851" s="33">
        <v>25.0</v>
      </c>
      <c r="CV2851" s="33">
        <v>675.0</v>
      </c>
      <c r="CW2851" s="5"/>
      <c r="CX2851" s="5"/>
      <c r="CY2851" s="33">
        <v>-99.880174</v>
      </c>
      <c r="CZ2851" s="33">
        <v>21.111397</v>
      </c>
      <c r="DA2851" s="33">
        <v>4.4219266E9</v>
      </c>
      <c r="DB2851" s="33">
        <v>1.0</v>
      </c>
      <c r="DC2851" s="33" t="s">
        <v>16882</v>
      </c>
      <c r="DD2851" s="33">
        <v>2023.0</v>
      </c>
      <c r="DE2851" s="33" t="s">
        <v>184</v>
      </c>
      <c r="DF2851" s="33"/>
      <c r="DG2851" s="33" t="s">
        <v>185</v>
      </c>
      <c r="DH2851" s="33" t="s">
        <v>186</v>
      </c>
      <c r="DI2851" s="5"/>
      <c r="DJ2851" s="5"/>
    </row>
    <row r="2852">
      <c r="A2852" s="33" t="s">
        <v>17496</v>
      </c>
      <c r="B2852" s="34">
        <v>44956.0</v>
      </c>
      <c r="C2852" s="35" t="s">
        <v>137</v>
      </c>
      <c r="D2852" s="35" t="s">
        <v>139</v>
      </c>
      <c r="E2852" s="35" t="s">
        <v>142</v>
      </c>
      <c r="F2852" s="36" t="s">
        <v>144</v>
      </c>
      <c r="G2852" s="33" t="s">
        <v>17497</v>
      </c>
      <c r="H2852" s="33" t="s">
        <v>17498</v>
      </c>
      <c r="I2852" s="33" t="s">
        <v>844</v>
      </c>
      <c r="J2852" s="33" t="s">
        <v>12060</v>
      </c>
      <c r="K2852" s="35" t="s">
        <v>150</v>
      </c>
      <c r="L2852" s="33" t="s">
        <v>151</v>
      </c>
      <c r="M2852" s="5"/>
      <c r="N2852" s="33" t="s">
        <v>17492</v>
      </c>
      <c r="O2852" s="5"/>
      <c r="P2852" s="35" t="s">
        <v>236</v>
      </c>
      <c r="Q2852" s="35" t="s">
        <v>17492</v>
      </c>
      <c r="R2852" s="33">
        <v>76486.0</v>
      </c>
      <c r="S2852" s="37"/>
      <c r="T2852" s="33"/>
      <c r="U2852" s="33">
        <v>0.4</v>
      </c>
      <c r="V2852" s="33" t="s">
        <v>154</v>
      </c>
      <c r="W2852" s="33"/>
      <c r="X2852" s="33"/>
      <c r="Y2852" s="5"/>
      <c r="Z2852" s="5"/>
      <c r="AA2852" s="33">
        <v>1.0</v>
      </c>
      <c r="AB2852" s="33">
        <v>1.0</v>
      </c>
      <c r="AC2852" s="33"/>
      <c r="AD2852" s="5"/>
      <c r="AE2852" s="5"/>
      <c r="AF2852" s="5"/>
      <c r="AG2852" s="16"/>
      <c r="AH2852" s="38">
        <f t="shared" si="1"/>
        <v>1</v>
      </c>
      <c r="AI2852" s="39" t="str">
        <f t="shared" si="2"/>
        <v/>
      </c>
      <c r="AJ2852" s="37" t="str">
        <f t="shared" si="3"/>
        <v/>
      </c>
      <c r="AK2852" s="41" t="str">
        <f t="shared" si="4"/>
        <v/>
      </c>
      <c r="AL2852" s="35" t="s">
        <v>236</v>
      </c>
      <c r="AM2852" s="33" t="s">
        <v>17172</v>
      </c>
      <c r="AN2852" s="33" t="s">
        <v>17179</v>
      </c>
      <c r="AO2852" s="41"/>
      <c r="AP2852" s="33" t="s">
        <v>169</v>
      </c>
      <c r="AQ2852" s="33" t="s">
        <v>170</v>
      </c>
      <c r="AR2852" s="33">
        <v>150.0</v>
      </c>
      <c r="AS2852" s="42"/>
      <c r="AT2852" s="42"/>
      <c r="AU2852" s="42"/>
      <c r="AV2852" s="42"/>
      <c r="AW2852" s="42"/>
      <c r="AX2852" s="5"/>
      <c r="AY2852" s="33"/>
      <c r="AZ2852" s="33" t="s">
        <v>17499</v>
      </c>
      <c r="BA2852" s="5"/>
      <c r="BB2852" s="5"/>
      <c r="BC2852" s="5" t="s">
        <v>17500</v>
      </c>
      <c r="BD2852" s="33" t="s">
        <v>173</v>
      </c>
      <c r="BE2852" s="41"/>
      <c r="BF2852" s="35"/>
      <c r="BG2852" s="33" t="s">
        <v>169</v>
      </c>
      <c r="BH2852" s="5"/>
      <c r="BI2852" s="33">
        <v>150.0</v>
      </c>
      <c r="BJ2852" s="33" t="s">
        <v>170</v>
      </c>
      <c r="BK2852" s="5"/>
      <c r="BL2852" s="5">
        <f t="shared" si="5"/>
        <v>1997.25</v>
      </c>
      <c r="BM2852" s="5"/>
      <c r="BN2852" s="5"/>
      <c r="BO2852" s="42">
        <f t="shared" si="6"/>
        <v>1997.25</v>
      </c>
      <c r="BP2852" s="44"/>
      <c r="BQ2852" s="45"/>
      <c r="BR2852" s="47"/>
      <c r="BS2852" s="45"/>
      <c r="BT2852" s="37"/>
      <c r="BU2852" s="5"/>
      <c r="BV2852" s="38"/>
      <c r="BW2852" s="48"/>
      <c r="BX2852" s="44"/>
      <c r="BY2852" s="44"/>
      <c r="BZ2852" s="33" t="s">
        <v>131</v>
      </c>
      <c r="CA2852" s="5"/>
      <c r="CB2852" s="5"/>
      <c r="CC2852" s="33" t="s">
        <v>177</v>
      </c>
      <c r="CD2852" s="5"/>
      <c r="CE2852" s="5"/>
      <c r="CF2852" s="33" t="s">
        <v>178</v>
      </c>
      <c r="CG2852" s="33" t="s">
        <v>17501</v>
      </c>
      <c r="CH2852" s="5"/>
      <c r="CI2852" s="5"/>
      <c r="CJ2852" s="5"/>
      <c r="CK2852" s="33"/>
      <c r="CL2852" s="49">
        <v>44989.0</v>
      </c>
      <c r="CM2852" s="33" t="s">
        <v>180</v>
      </c>
      <c r="CN2852" s="5"/>
      <c r="CO2852" s="33">
        <v>0.4</v>
      </c>
      <c r="CP2852" s="33" t="s">
        <v>181</v>
      </c>
      <c r="CQ2852" s="50" t="str">
        <f t="shared" si="7"/>
        <v>14/05/1944</v>
      </c>
      <c r="CR2852" s="33" t="s">
        <v>243</v>
      </c>
      <c r="CS2852" s="33">
        <v>13.0</v>
      </c>
      <c r="CT2852" s="33">
        <v>5.0</v>
      </c>
      <c r="CU2852" s="33">
        <v>25.0</v>
      </c>
      <c r="CV2852" s="33">
        <v>675.0</v>
      </c>
      <c r="CW2852" s="5"/>
      <c r="CX2852" s="5"/>
      <c r="CY2852" s="33">
        <v>-99.880174</v>
      </c>
      <c r="CZ2852" s="33">
        <v>21.111397</v>
      </c>
      <c r="DA2852" s="33">
        <v>4.4219266E9</v>
      </c>
      <c r="DB2852" s="33">
        <v>1.0</v>
      </c>
      <c r="DC2852" s="33" t="s">
        <v>16882</v>
      </c>
      <c r="DD2852" s="33">
        <v>2023.0</v>
      </c>
      <c r="DE2852" s="33" t="s">
        <v>184</v>
      </c>
      <c r="DF2852" s="33"/>
      <c r="DG2852" s="33" t="s">
        <v>185</v>
      </c>
      <c r="DH2852" s="33" t="s">
        <v>186</v>
      </c>
      <c r="DI2852" s="5"/>
      <c r="DJ2852" s="5"/>
    </row>
    <row r="2853">
      <c r="A2853" s="33" t="s">
        <v>17502</v>
      </c>
      <c r="B2853" s="34">
        <v>44956.0</v>
      </c>
      <c r="C2853" s="35" t="s">
        <v>137</v>
      </c>
      <c r="D2853" s="35" t="s">
        <v>139</v>
      </c>
      <c r="E2853" s="35" t="s">
        <v>142</v>
      </c>
      <c r="F2853" s="36" t="s">
        <v>144</v>
      </c>
      <c r="G2853" s="33" t="s">
        <v>17503</v>
      </c>
      <c r="H2853" s="33" t="s">
        <v>1865</v>
      </c>
      <c r="I2853" s="33" t="s">
        <v>255</v>
      </c>
      <c r="J2853" s="33" t="s">
        <v>5593</v>
      </c>
      <c r="K2853" s="35" t="s">
        <v>150</v>
      </c>
      <c r="L2853" s="33" t="s">
        <v>151</v>
      </c>
      <c r="M2853" s="5"/>
      <c r="N2853" s="33" t="s">
        <v>17492</v>
      </c>
      <c r="O2853" s="5"/>
      <c r="P2853" s="35" t="s">
        <v>236</v>
      </c>
      <c r="Q2853" s="35" t="s">
        <v>17492</v>
      </c>
      <c r="R2853" s="33">
        <v>76486.0</v>
      </c>
      <c r="S2853" s="37"/>
      <c r="T2853" s="33"/>
      <c r="U2853" s="33">
        <v>0.99</v>
      </c>
      <c r="V2853" s="33" t="s">
        <v>154</v>
      </c>
      <c r="W2853" s="33"/>
      <c r="X2853" s="33"/>
      <c r="Y2853" s="5"/>
      <c r="Z2853" s="5"/>
      <c r="AA2853" s="33">
        <v>1.0</v>
      </c>
      <c r="AB2853" s="33"/>
      <c r="AC2853" s="33">
        <v>1.0</v>
      </c>
      <c r="AD2853" s="5"/>
      <c r="AE2853" s="5"/>
      <c r="AF2853" s="5"/>
      <c r="AG2853" s="16"/>
      <c r="AH2853" s="38" t="str">
        <f t="shared" si="1"/>
        <v/>
      </c>
      <c r="AI2853" s="39">
        <f t="shared" si="2"/>
        <v>1</v>
      </c>
      <c r="AJ2853" s="37" t="str">
        <f t="shared" si="3"/>
        <v/>
      </c>
      <c r="AK2853" s="41" t="str">
        <f t="shared" si="4"/>
        <v/>
      </c>
      <c r="AL2853" s="35" t="s">
        <v>236</v>
      </c>
      <c r="AM2853" s="33" t="s">
        <v>17172</v>
      </c>
      <c r="AN2853" s="33" t="s">
        <v>17179</v>
      </c>
      <c r="AO2853" s="41"/>
      <c r="AP2853" s="33" t="s">
        <v>169</v>
      </c>
      <c r="AQ2853" s="33" t="s">
        <v>170</v>
      </c>
      <c r="AR2853" s="33">
        <v>150.0</v>
      </c>
      <c r="AS2853" s="42"/>
      <c r="AT2853" s="42"/>
      <c r="AU2853" s="42"/>
      <c r="AV2853" s="42"/>
      <c r="AW2853" s="42"/>
      <c r="AX2853" s="5"/>
      <c r="AY2853" s="33"/>
      <c r="AZ2853" s="33" t="s">
        <v>17504</v>
      </c>
      <c r="BA2853" s="5"/>
      <c r="BB2853" s="5"/>
      <c r="BC2853" s="5" t="s">
        <v>17505</v>
      </c>
      <c r="BD2853" s="33" t="s">
        <v>173</v>
      </c>
      <c r="BE2853" s="41"/>
      <c r="BF2853" s="35"/>
      <c r="BG2853" s="33" t="s">
        <v>169</v>
      </c>
      <c r="BH2853" s="5"/>
      <c r="BI2853" s="33">
        <v>150.0</v>
      </c>
      <c r="BJ2853" s="33" t="s">
        <v>170</v>
      </c>
      <c r="BK2853" s="5"/>
      <c r="BL2853" s="5">
        <f t="shared" si="5"/>
        <v>1997.25</v>
      </c>
      <c r="BM2853" s="5"/>
      <c r="BN2853" s="5"/>
      <c r="BO2853" s="42">
        <f t="shared" si="6"/>
        <v>1997.25</v>
      </c>
      <c r="BP2853" s="44"/>
      <c r="BQ2853" s="45"/>
      <c r="BR2853" s="47"/>
      <c r="BS2853" s="45"/>
      <c r="BT2853" s="37"/>
      <c r="BU2853" s="5"/>
      <c r="BV2853" s="38"/>
      <c r="BW2853" s="48"/>
      <c r="BX2853" s="44"/>
      <c r="BY2853" s="44"/>
      <c r="BZ2853" s="33" t="s">
        <v>131</v>
      </c>
      <c r="CA2853" s="5"/>
      <c r="CB2853" s="5"/>
      <c r="CC2853" s="33" t="s">
        <v>177</v>
      </c>
      <c r="CD2853" s="5"/>
      <c r="CE2853" s="5"/>
      <c r="CF2853" s="33" t="s">
        <v>178</v>
      </c>
      <c r="CG2853" s="33" t="s">
        <v>17506</v>
      </c>
      <c r="CH2853" s="5"/>
      <c r="CI2853" s="5"/>
      <c r="CJ2853" s="5"/>
      <c r="CK2853" s="33"/>
      <c r="CL2853" s="49">
        <v>44989.0</v>
      </c>
      <c r="CM2853" s="33" t="s">
        <v>180</v>
      </c>
      <c r="CN2853" s="5"/>
      <c r="CO2853" s="33">
        <v>0.99</v>
      </c>
      <c r="CP2853" s="33" t="s">
        <v>181</v>
      </c>
      <c r="CQ2853" s="50" t="str">
        <f t="shared" si="7"/>
        <v>22/03/1935</v>
      </c>
      <c r="CR2853" s="33" t="s">
        <v>182</v>
      </c>
      <c r="CS2853" s="33">
        <v>13.0</v>
      </c>
      <c r="CT2853" s="33">
        <v>5.0</v>
      </c>
      <c r="CU2853" s="33">
        <v>25.0</v>
      </c>
      <c r="CV2853" s="33">
        <v>675.0</v>
      </c>
      <c r="CW2853" s="5"/>
      <c r="CX2853" s="5"/>
      <c r="CY2853" s="33">
        <v>-99.880174</v>
      </c>
      <c r="CZ2853" s="33">
        <v>21.111397</v>
      </c>
      <c r="DA2853" s="33">
        <v>4.4219266E9</v>
      </c>
      <c r="DB2853" s="33">
        <v>1.0</v>
      </c>
      <c r="DC2853" s="33" t="s">
        <v>16882</v>
      </c>
      <c r="DD2853" s="33">
        <v>2023.0</v>
      </c>
      <c r="DE2853" s="33" t="s">
        <v>184</v>
      </c>
      <c r="DF2853" s="33"/>
      <c r="DG2853" s="33" t="s">
        <v>185</v>
      </c>
      <c r="DH2853" s="33" t="s">
        <v>186</v>
      </c>
      <c r="DI2853" s="5"/>
      <c r="DJ2853" s="5"/>
    </row>
    <row r="2854">
      <c r="A2854" s="33" t="s">
        <v>17507</v>
      </c>
      <c r="B2854" s="34">
        <v>44956.0</v>
      </c>
      <c r="C2854" s="35" t="s">
        <v>137</v>
      </c>
      <c r="D2854" s="35" t="s">
        <v>139</v>
      </c>
      <c r="E2854" s="35" t="s">
        <v>142</v>
      </c>
      <c r="F2854" s="36" t="s">
        <v>144</v>
      </c>
      <c r="G2854" s="33" t="s">
        <v>17508</v>
      </c>
      <c r="H2854" s="33" t="s">
        <v>581</v>
      </c>
      <c r="I2854" s="33" t="s">
        <v>5341</v>
      </c>
      <c r="J2854" s="33" t="s">
        <v>13164</v>
      </c>
      <c r="K2854" s="35" t="s">
        <v>150</v>
      </c>
      <c r="L2854" s="33" t="s">
        <v>151</v>
      </c>
      <c r="M2854" s="5"/>
      <c r="N2854" s="33" t="s">
        <v>17509</v>
      </c>
      <c r="O2854" s="5"/>
      <c r="P2854" s="35" t="s">
        <v>236</v>
      </c>
      <c r="Q2854" s="35" t="s">
        <v>17509</v>
      </c>
      <c r="R2854" s="33">
        <v>76495.0</v>
      </c>
      <c r="S2854" s="37"/>
      <c r="T2854" s="33"/>
      <c r="U2854" s="33">
        <v>0.4</v>
      </c>
      <c r="V2854" s="33" t="s">
        <v>154</v>
      </c>
      <c r="W2854" s="33"/>
      <c r="X2854" s="33"/>
      <c r="Y2854" s="5"/>
      <c r="Z2854" s="5"/>
      <c r="AA2854" s="33">
        <v>1.0</v>
      </c>
      <c r="AB2854" s="33"/>
      <c r="AC2854" s="33">
        <v>1.0</v>
      </c>
      <c r="AD2854" s="5"/>
      <c r="AE2854" s="5"/>
      <c r="AF2854" s="5"/>
      <c r="AG2854" s="16"/>
      <c r="AH2854" s="38" t="str">
        <f t="shared" si="1"/>
        <v/>
      </c>
      <c r="AI2854" s="39">
        <f t="shared" si="2"/>
        <v>1</v>
      </c>
      <c r="AJ2854" s="37" t="str">
        <f t="shared" si="3"/>
        <v/>
      </c>
      <c r="AK2854" s="41" t="str">
        <f t="shared" si="4"/>
        <v/>
      </c>
      <c r="AL2854" s="35" t="s">
        <v>236</v>
      </c>
      <c r="AM2854" s="33" t="s">
        <v>17510</v>
      </c>
      <c r="AN2854" s="33" t="s">
        <v>17510</v>
      </c>
      <c r="AO2854" s="41"/>
      <c r="AP2854" s="33" t="s">
        <v>169</v>
      </c>
      <c r="AQ2854" s="33" t="s">
        <v>170</v>
      </c>
      <c r="AR2854" s="33">
        <v>150.0</v>
      </c>
      <c r="AS2854" s="42"/>
      <c r="AT2854" s="42"/>
      <c r="AU2854" s="42"/>
      <c r="AV2854" s="42"/>
      <c r="AW2854" s="42"/>
      <c r="AX2854" s="5"/>
      <c r="AY2854" s="33"/>
      <c r="AZ2854" s="33" t="s">
        <v>17511</v>
      </c>
      <c r="BA2854" s="5"/>
      <c r="BB2854" s="5"/>
      <c r="BC2854" s="5" t="s">
        <v>17512</v>
      </c>
      <c r="BD2854" s="33" t="s">
        <v>173</v>
      </c>
      <c r="BE2854" s="41"/>
      <c r="BF2854" s="35"/>
      <c r="BG2854" s="33" t="s">
        <v>169</v>
      </c>
      <c r="BH2854" s="5"/>
      <c r="BI2854" s="33">
        <v>150.0</v>
      </c>
      <c r="BJ2854" s="33" t="s">
        <v>170</v>
      </c>
      <c r="BK2854" s="5"/>
      <c r="BL2854" s="5">
        <f t="shared" si="5"/>
        <v>1997.25</v>
      </c>
      <c r="BM2854" s="5"/>
      <c r="BN2854" s="5"/>
      <c r="BO2854" s="42">
        <f t="shared" si="6"/>
        <v>1997.25</v>
      </c>
      <c r="BP2854" s="44"/>
      <c r="BQ2854" s="45"/>
      <c r="BR2854" s="47"/>
      <c r="BS2854" s="45"/>
      <c r="BT2854" s="37"/>
      <c r="BU2854" s="5"/>
      <c r="BV2854" s="38"/>
      <c r="BW2854" s="48"/>
      <c r="BX2854" s="44"/>
      <c r="BY2854" s="44"/>
      <c r="BZ2854" s="33" t="s">
        <v>131</v>
      </c>
      <c r="CA2854" s="5"/>
      <c r="CB2854" s="5"/>
      <c r="CC2854" s="33" t="s">
        <v>177</v>
      </c>
      <c r="CD2854" s="5"/>
      <c r="CE2854" s="5"/>
      <c r="CF2854" s="33" t="s">
        <v>178</v>
      </c>
      <c r="CG2854" s="33" t="s">
        <v>17513</v>
      </c>
      <c r="CH2854" s="5"/>
      <c r="CI2854" s="5"/>
      <c r="CJ2854" s="5"/>
      <c r="CK2854" s="33"/>
      <c r="CL2854" s="49">
        <v>44989.0</v>
      </c>
      <c r="CM2854" s="33" t="s">
        <v>180</v>
      </c>
      <c r="CN2854" s="5"/>
      <c r="CO2854" s="33">
        <v>0.4</v>
      </c>
      <c r="CP2854" s="33" t="s">
        <v>181</v>
      </c>
      <c r="CQ2854" s="50" t="str">
        <f t="shared" si="7"/>
        <v>23/06/1955</v>
      </c>
      <c r="CR2854" s="33" t="s">
        <v>182</v>
      </c>
      <c r="CS2854" s="33">
        <v>13.0</v>
      </c>
      <c r="CT2854" s="33">
        <v>5.0</v>
      </c>
      <c r="CU2854" s="33">
        <v>25.0</v>
      </c>
      <c r="CV2854" s="33">
        <v>260.0</v>
      </c>
      <c r="CW2854" s="5"/>
      <c r="CX2854" s="5"/>
      <c r="CY2854" s="33">
        <v>-99.779729</v>
      </c>
      <c r="CZ2854" s="33">
        <v>21.03301</v>
      </c>
      <c r="DA2854" s="33">
        <v>4.4219266E9</v>
      </c>
      <c r="DB2854" s="33">
        <v>1.0</v>
      </c>
      <c r="DC2854" s="33" t="s">
        <v>16882</v>
      </c>
      <c r="DD2854" s="33">
        <v>2023.0</v>
      </c>
      <c r="DE2854" s="33" t="s">
        <v>184</v>
      </c>
      <c r="DF2854" s="33"/>
      <c r="DG2854" s="33" t="s">
        <v>185</v>
      </c>
      <c r="DH2854" s="33" t="s">
        <v>186</v>
      </c>
      <c r="DI2854" s="5"/>
      <c r="DJ2854" s="5"/>
    </row>
    <row r="2855">
      <c r="A2855" s="33" t="s">
        <v>17514</v>
      </c>
      <c r="B2855" s="34">
        <v>44952.0</v>
      </c>
      <c r="C2855" s="35" t="s">
        <v>137</v>
      </c>
      <c r="D2855" s="35" t="s">
        <v>139</v>
      </c>
      <c r="E2855" s="35" t="s">
        <v>142</v>
      </c>
      <c r="F2855" s="36" t="s">
        <v>144</v>
      </c>
      <c r="G2855" s="33" t="s">
        <v>17515</v>
      </c>
      <c r="H2855" s="33" t="s">
        <v>1865</v>
      </c>
      <c r="I2855" s="33" t="s">
        <v>11287</v>
      </c>
      <c r="J2855" s="33" t="s">
        <v>439</v>
      </c>
      <c r="K2855" s="35" t="s">
        <v>150</v>
      </c>
      <c r="L2855" s="33" t="s">
        <v>10462</v>
      </c>
      <c r="M2855" s="5"/>
      <c r="N2855" s="33" t="s">
        <v>10099</v>
      </c>
      <c r="O2855" s="5"/>
      <c r="P2855" s="35" t="s">
        <v>236</v>
      </c>
      <c r="Q2855" s="35" t="s">
        <v>10099</v>
      </c>
      <c r="R2855" s="33">
        <v>76450.0</v>
      </c>
      <c r="S2855" s="37"/>
      <c r="T2855" s="33"/>
      <c r="U2855" s="33">
        <v>2.76</v>
      </c>
      <c r="V2855" s="33" t="s">
        <v>154</v>
      </c>
      <c r="W2855" s="33"/>
      <c r="X2855" s="33"/>
      <c r="Y2855" s="5"/>
      <c r="Z2855" s="5"/>
      <c r="AA2855" s="33">
        <v>1.0</v>
      </c>
      <c r="AB2855" s="33"/>
      <c r="AC2855" s="33">
        <v>1.0</v>
      </c>
      <c r="AD2855" s="5"/>
      <c r="AE2855" s="5"/>
      <c r="AF2855" s="5"/>
      <c r="AG2855" s="16"/>
      <c r="AH2855" s="38" t="str">
        <f t="shared" si="1"/>
        <v/>
      </c>
      <c r="AI2855" s="39" t="str">
        <f t="shared" si="2"/>
        <v/>
      </c>
      <c r="AJ2855" s="37" t="str">
        <f t="shared" si="3"/>
        <v/>
      </c>
      <c r="AK2855" s="41" t="str">
        <f t="shared" si="4"/>
        <v/>
      </c>
      <c r="AL2855" s="35" t="s">
        <v>236</v>
      </c>
      <c r="AM2855" s="33" t="s">
        <v>17172</v>
      </c>
      <c r="AN2855" s="33" t="s">
        <v>17173</v>
      </c>
      <c r="AO2855" s="41"/>
      <c r="AP2855" s="33" t="s">
        <v>169</v>
      </c>
      <c r="AQ2855" s="33" t="s">
        <v>170</v>
      </c>
      <c r="AR2855" s="33">
        <v>300.0</v>
      </c>
      <c r="AS2855" s="42"/>
      <c r="AT2855" s="42"/>
      <c r="AU2855" s="42"/>
      <c r="AV2855" s="42"/>
      <c r="AW2855" s="42"/>
      <c r="AX2855" s="5"/>
      <c r="AY2855" s="33"/>
      <c r="AZ2855" s="33" t="s">
        <v>17516</v>
      </c>
      <c r="BA2855" s="5"/>
      <c r="BB2855" s="5"/>
      <c r="BC2855" s="5" t="s">
        <v>17517</v>
      </c>
      <c r="BD2855" s="33" t="s">
        <v>173</v>
      </c>
      <c r="BE2855" s="41"/>
      <c r="BF2855" s="35"/>
      <c r="BG2855" s="33" t="s">
        <v>169</v>
      </c>
      <c r="BH2855" s="5"/>
      <c r="BI2855" s="33">
        <v>300.0</v>
      </c>
      <c r="BJ2855" s="33" t="s">
        <v>170</v>
      </c>
      <c r="BK2855" s="5"/>
      <c r="BL2855" s="5">
        <f t="shared" si="5"/>
        <v>3994.5</v>
      </c>
      <c r="BM2855" s="5"/>
      <c r="BN2855" s="5"/>
      <c r="BO2855" s="42">
        <f t="shared" si="6"/>
        <v>3994.5</v>
      </c>
      <c r="BP2855" s="44"/>
      <c r="BQ2855" s="45"/>
      <c r="BR2855" s="47"/>
      <c r="BS2855" s="45"/>
      <c r="BT2855" s="37"/>
      <c r="BU2855" s="5"/>
      <c r="BV2855" s="38"/>
      <c r="BW2855" s="48"/>
      <c r="BX2855" s="44"/>
      <c r="BY2855" s="44"/>
      <c r="BZ2855" s="33" t="s">
        <v>131</v>
      </c>
      <c r="CA2855" s="5"/>
      <c r="CB2855" s="5"/>
      <c r="CC2855" s="33" t="s">
        <v>177</v>
      </c>
      <c r="CD2855" s="5"/>
      <c r="CE2855" s="5"/>
      <c r="CF2855" s="33" t="s">
        <v>178</v>
      </c>
      <c r="CG2855" s="33" t="s">
        <v>17518</v>
      </c>
      <c r="CH2855" s="5"/>
      <c r="CI2855" s="5"/>
      <c r="CJ2855" s="5"/>
      <c r="CK2855" s="33"/>
      <c r="CL2855" s="49">
        <v>44989.0</v>
      </c>
      <c r="CM2855" s="33" t="s">
        <v>180</v>
      </c>
      <c r="CN2855" s="5"/>
      <c r="CO2855" s="33">
        <v>2.0</v>
      </c>
      <c r="CP2855" s="33" t="s">
        <v>181</v>
      </c>
      <c r="CQ2855" s="50" t="str">
        <f t="shared" si="7"/>
        <v>12/12/1970</v>
      </c>
      <c r="CR2855" s="33" t="s">
        <v>182</v>
      </c>
      <c r="CS2855" s="33">
        <v>13.0</v>
      </c>
      <c r="CT2855" s="33">
        <v>5.0</v>
      </c>
      <c r="CU2855" s="33">
        <v>25.0</v>
      </c>
      <c r="CV2855" s="33">
        <v>1622.0</v>
      </c>
      <c r="CW2855" s="5"/>
      <c r="CX2855" s="5"/>
      <c r="CY2855" s="33">
        <v>-99.8535</v>
      </c>
      <c r="CZ2855" s="33">
        <v>21.096247</v>
      </c>
      <c r="DA2855" s="33">
        <v>4.4219266E9</v>
      </c>
      <c r="DB2855" s="33">
        <v>1.0</v>
      </c>
      <c r="DC2855" s="33" t="s">
        <v>16882</v>
      </c>
      <c r="DD2855" s="33">
        <v>2023.0</v>
      </c>
      <c r="DE2855" s="33" t="s">
        <v>184</v>
      </c>
      <c r="DF2855" s="33"/>
      <c r="DG2855" s="33" t="s">
        <v>185</v>
      </c>
      <c r="DH2855" s="33" t="s">
        <v>186</v>
      </c>
      <c r="DI2855" s="5"/>
      <c r="DJ2855" s="5"/>
    </row>
    <row r="2856">
      <c r="A2856" s="33" t="s">
        <v>17519</v>
      </c>
      <c r="B2856" s="34">
        <v>44956.0</v>
      </c>
      <c r="C2856" s="35" t="s">
        <v>137</v>
      </c>
      <c r="D2856" s="35" t="s">
        <v>139</v>
      </c>
      <c r="E2856" s="35" t="s">
        <v>142</v>
      </c>
      <c r="F2856" s="36" t="s">
        <v>144</v>
      </c>
      <c r="G2856" s="33" t="s">
        <v>17520</v>
      </c>
      <c r="H2856" s="33" t="s">
        <v>2746</v>
      </c>
      <c r="I2856" s="33" t="s">
        <v>358</v>
      </c>
      <c r="J2856" s="33" t="s">
        <v>11287</v>
      </c>
      <c r="K2856" s="35" t="s">
        <v>150</v>
      </c>
      <c r="L2856" s="33" t="s">
        <v>151</v>
      </c>
      <c r="M2856" s="5"/>
      <c r="N2856" s="33" t="s">
        <v>10099</v>
      </c>
      <c r="O2856" s="5"/>
      <c r="P2856" s="35" t="s">
        <v>236</v>
      </c>
      <c r="Q2856" s="35" t="s">
        <v>10099</v>
      </c>
      <c r="R2856" s="33">
        <v>76486.0</v>
      </c>
      <c r="S2856" s="37"/>
      <c r="T2856" s="33"/>
      <c r="U2856" s="33">
        <v>0.49</v>
      </c>
      <c r="V2856" s="33" t="s">
        <v>154</v>
      </c>
      <c r="W2856" s="33"/>
      <c r="X2856" s="33"/>
      <c r="Y2856" s="5"/>
      <c r="Z2856" s="5"/>
      <c r="AA2856" s="33">
        <v>1.0</v>
      </c>
      <c r="AB2856" s="33">
        <v>1.0</v>
      </c>
      <c r="AC2856" s="33"/>
      <c r="AD2856" s="5"/>
      <c r="AE2856" s="5"/>
      <c r="AF2856" s="5"/>
      <c r="AG2856" s="16"/>
      <c r="AH2856" s="38">
        <f t="shared" si="1"/>
        <v>1</v>
      </c>
      <c r="AI2856" s="39" t="str">
        <f t="shared" si="2"/>
        <v/>
      </c>
      <c r="AJ2856" s="37" t="str">
        <f t="shared" si="3"/>
        <v/>
      </c>
      <c r="AK2856" s="41" t="str">
        <f t="shared" si="4"/>
        <v/>
      </c>
      <c r="AL2856" s="35" t="s">
        <v>236</v>
      </c>
      <c r="AM2856" s="33" t="s">
        <v>17172</v>
      </c>
      <c r="AN2856" s="33" t="s">
        <v>17179</v>
      </c>
      <c r="AO2856" s="41"/>
      <c r="AP2856" s="33" t="s">
        <v>169</v>
      </c>
      <c r="AQ2856" s="33" t="s">
        <v>170</v>
      </c>
      <c r="AR2856" s="33">
        <v>150.0</v>
      </c>
      <c r="AS2856" s="42"/>
      <c r="AT2856" s="42"/>
      <c r="AU2856" s="42"/>
      <c r="AV2856" s="42"/>
      <c r="AW2856" s="42"/>
      <c r="AX2856" s="5"/>
      <c r="AY2856" s="33"/>
      <c r="AZ2856" s="33" t="s">
        <v>17521</v>
      </c>
      <c r="BA2856" s="5"/>
      <c r="BB2856" s="5"/>
      <c r="BC2856" s="5" t="s">
        <v>17522</v>
      </c>
      <c r="BD2856" s="33" t="s">
        <v>173</v>
      </c>
      <c r="BE2856" s="41"/>
      <c r="BF2856" s="35"/>
      <c r="BG2856" s="33" t="s">
        <v>169</v>
      </c>
      <c r="BH2856" s="5"/>
      <c r="BI2856" s="33">
        <v>150.0</v>
      </c>
      <c r="BJ2856" s="33" t="s">
        <v>170</v>
      </c>
      <c r="BK2856" s="5"/>
      <c r="BL2856" s="5">
        <f t="shared" si="5"/>
        <v>1997.25</v>
      </c>
      <c r="BM2856" s="5"/>
      <c r="BN2856" s="5"/>
      <c r="BO2856" s="42">
        <f t="shared" si="6"/>
        <v>1997.25</v>
      </c>
      <c r="BP2856" s="44"/>
      <c r="BQ2856" s="45"/>
      <c r="BR2856" s="47"/>
      <c r="BS2856" s="45"/>
      <c r="BT2856" s="37"/>
      <c r="BU2856" s="5"/>
      <c r="BV2856" s="38"/>
      <c r="BW2856" s="48"/>
      <c r="BX2856" s="44"/>
      <c r="BY2856" s="44"/>
      <c r="BZ2856" s="33" t="s">
        <v>131</v>
      </c>
      <c r="CA2856" s="5"/>
      <c r="CB2856" s="5"/>
      <c r="CC2856" s="33" t="s">
        <v>177</v>
      </c>
      <c r="CD2856" s="5"/>
      <c r="CE2856" s="5"/>
      <c r="CF2856" s="33" t="s">
        <v>178</v>
      </c>
      <c r="CG2856" s="33" t="s">
        <v>17523</v>
      </c>
      <c r="CH2856" s="5"/>
      <c r="CI2856" s="5"/>
      <c r="CJ2856" s="5"/>
      <c r="CK2856" s="33"/>
      <c r="CL2856" s="49">
        <v>44989.0</v>
      </c>
      <c r="CM2856" s="33" t="s">
        <v>180</v>
      </c>
      <c r="CN2856" s="5"/>
      <c r="CO2856" s="33">
        <v>0.49</v>
      </c>
      <c r="CP2856" s="33" t="s">
        <v>181</v>
      </c>
      <c r="CQ2856" s="50" t="str">
        <f t="shared" si="7"/>
        <v>28/07/1956</v>
      </c>
      <c r="CR2856" s="33" t="s">
        <v>243</v>
      </c>
      <c r="CS2856" s="33">
        <v>13.0</v>
      </c>
      <c r="CT2856" s="33">
        <v>5.0</v>
      </c>
      <c r="CU2856" s="33">
        <v>25.0</v>
      </c>
      <c r="CV2856" s="33">
        <v>1622.0</v>
      </c>
      <c r="CW2856" s="5"/>
      <c r="CX2856" s="5"/>
      <c r="CY2856" s="33">
        <v>-99.8535</v>
      </c>
      <c r="CZ2856" s="33">
        <v>21.096247</v>
      </c>
      <c r="DA2856" s="33">
        <v>4.4219266E9</v>
      </c>
      <c r="DB2856" s="33">
        <v>1.0</v>
      </c>
      <c r="DC2856" s="33" t="s">
        <v>16882</v>
      </c>
      <c r="DD2856" s="33">
        <v>2023.0</v>
      </c>
      <c r="DE2856" s="33" t="s">
        <v>184</v>
      </c>
      <c r="DF2856" s="33"/>
      <c r="DG2856" s="33" t="s">
        <v>185</v>
      </c>
      <c r="DH2856" s="33" t="s">
        <v>186</v>
      </c>
      <c r="DI2856" s="5"/>
      <c r="DJ2856" s="5"/>
    </row>
    <row r="2857">
      <c r="A2857" s="33" t="s">
        <v>17524</v>
      </c>
      <c r="B2857" s="34">
        <v>44956.0</v>
      </c>
      <c r="C2857" s="35" t="s">
        <v>137</v>
      </c>
      <c r="D2857" s="35" t="s">
        <v>139</v>
      </c>
      <c r="E2857" s="35" t="s">
        <v>142</v>
      </c>
      <c r="F2857" s="36" t="s">
        <v>144</v>
      </c>
      <c r="G2857" s="33" t="s">
        <v>17525</v>
      </c>
      <c r="H2857" s="33" t="s">
        <v>2002</v>
      </c>
      <c r="I2857" s="33" t="s">
        <v>1669</v>
      </c>
      <c r="J2857" s="33" t="s">
        <v>2517</v>
      </c>
      <c r="K2857" s="35" t="s">
        <v>150</v>
      </c>
      <c r="L2857" s="33" t="s">
        <v>151</v>
      </c>
      <c r="M2857" s="5"/>
      <c r="N2857" s="33" t="s">
        <v>10099</v>
      </c>
      <c r="O2857" s="5"/>
      <c r="P2857" s="35" t="s">
        <v>236</v>
      </c>
      <c r="Q2857" s="35" t="s">
        <v>10099</v>
      </c>
      <c r="R2857" s="33">
        <v>76486.0</v>
      </c>
      <c r="S2857" s="37"/>
      <c r="T2857" s="33"/>
      <c r="U2857" s="33">
        <v>0.89</v>
      </c>
      <c r="V2857" s="33" t="s">
        <v>154</v>
      </c>
      <c r="W2857" s="33"/>
      <c r="X2857" s="33"/>
      <c r="Y2857" s="5"/>
      <c r="Z2857" s="5"/>
      <c r="AA2857" s="33">
        <v>1.0</v>
      </c>
      <c r="AB2857" s="33"/>
      <c r="AC2857" s="33">
        <v>1.0</v>
      </c>
      <c r="AD2857" s="5"/>
      <c r="AE2857" s="5"/>
      <c r="AF2857" s="5"/>
      <c r="AG2857" s="16"/>
      <c r="AH2857" s="38" t="str">
        <f t="shared" si="1"/>
        <v/>
      </c>
      <c r="AI2857" s="39">
        <f t="shared" si="2"/>
        <v>1</v>
      </c>
      <c r="AJ2857" s="37" t="str">
        <f t="shared" si="3"/>
        <v/>
      </c>
      <c r="AK2857" s="41" t="str">
        <f t="shared" si="4"/>
        <v/>
      </c>
      <c r="AL2857" s="35" t="s">
        <v>236</v>
      </c>
      <c r="AM2857" s="33" t="s">
        <v>17172</v>
      </c>
      <c r="AN2857" s="33" t="s">
        <v>17179</v>
      </c>
      <c r="AO2857" s="41"/>
      <c r="AP2857" s="33" t="s">
        <v>169</v>
      </c>
      <c r="AQ2857" s="33" t="s">
        <v>170</v>
      </c>
      <c r="AR2857" s="33">
        <v>150.0</v>
      </c>
      <c r="AS2857" s="42"/>
      <c r="AT2857" s="42"/>
      <c r="AU2857" s="42"/>
      <c r="AV2857" s="42"/>
      <c r="AW2857" s="42"/>
      <c r="AX2857" s="5"/>
      <c r="AY2857" s="33"/>
      <c r="AZ2857" s="33" t="s">
        <v>17526</v>
      </c>
      <c r="BA2857" s="5"/>
      <c r="BB2857" s="5"/>
      <c r="BC2857" s="5" t="s">
        <v>17527</v>
      </c>
      <c r="BD2857" s="33" t="s">
        <v>173</v>
      </c>
      <c r="BE2857" s="41"/>
      <c r="BF2857" s="35"/>
      <c r="BG2857" s="33" t="s">
        <v>169</v>
      </c>
      <c r="BH2857" s="5"/>
      <c r="BI2857" s="33">
        <v>150.0</v>
      </c>
      <c r="BJ2857" s="33" t="s">
        <v>170</v>
      </c>
      <c r="BK2857" s="5"/>
      <c r="BL2857" s="5">
        <f t="shared" si="5"/>
        <v>1997.25</v>
      </c>
      <c r="BM2857" s="5"/>
      <c r="BN2857" s="5"/>
      <c r="BO2857" s="42">
        <f t="shared" si="6"/>
        <v>1997.25</v>
      </c>
      <c r="BP2857" s="44"/>
      <c r="BQ2857" s="45"/>
      <c r="BR2857" s="47"/>
      <c r="BS2857" s="45"/>
      <c r="BT2857" s="37"/>
      <c r="BU2857" s="5"/>
      <c r="BV2857" s="38"/>
      <c r="BW2857" s="48"/>
      <c r="BX2857" s="44"/>
      <c r="BY2857" s="44"/>
      <c r="BZ2857" s="33" t="s">
        <v>131</v>
      </c>
      <c r="CA2857" s="5"/>
      <c r="CB2857" s="5"/>
      <c r="CC2857" s="33" t="s">
        <v>177</v>
      </c>
      <c r="CD2857" s="5"/>
      <c r="CE2857" s="5"/>
      <c r="CF2857" s="33" t="s">
        <v>178</v>
      </c>
      <c r="CG2857" s="33" t="s">
        <v>17528</v>
      </c>
      <c r="CH2857" s="5"/>
      <c r="CI2857" s="5"/>
      <c r="CJ2857" s="5"/>
      <c r="CK2857" s="33"/>
      <c r="CL2857" s="49">
        <v>44989.0</v>
      </c>
      <c r="CM2857" s="33" t="s">
        <v>180</v>
      </c>
      <c r="CN2857" s="5"/>
      <c r="CO2857" s="33">
        <v>0.89</v>
      </c>
      <c r="CP2857" s="33" t="s">
        <v>181</v>
      </c>
      <c r="CQ2857" s="50" t="str">
        <f t="shared" si="7"/>
        <v>08/07/1933</v>
      </c>
      <c r="CR2857" s="33" t="s">
        <v>182</v>
      </c>
      <c r="CS2857" s="33">
        <v>13.0</v>
      </c>
      <c r="CT2857" s="33">
        <v>5.0</v>
      </c>
      <c r="CU2857" s="33">
        <v>25.0</v>
      </c>
      <c r="CV2857" s="33">
        <v>1622.0</v>
      </c>
      <c r="CW2857" s="5"/>
      <c r="CX2857" s="5"/>
      <c r="CY2857" s="33">
        <v>-99.8535</v>
      </c>
      <c r="CZ2857" s="33">
        <v>21.096247</v>
      </c>
      <c r="DA2857" s="33">
        <v>4.4219266E9</v>
      </c>
      <c r="DB2857" s="33">
        <v>1.0</v>
      </c>
      <c r="DC2857" s="33" t="s">
        <v>16882</v>
      </c>
      <c r="DD2857" s="33">
        <v>2023.0</v>
      </c>
      <c r="DE2857" s="33" t="s">
        <v>184</v>
      </c>
      <c r="DF2857" s="33"/>
      <c r="DG2857" s="33" t="s">
        <v>185</v>
      </c>
      <c r="DH2857" s="33" t="s">
        <v>186</v>
      </c>
      <c r="DI2857" s="5"/>
      <c r="DJ2857" s="5"/>
    </row>
    <row r="2858">
      <c r="A2858" s="33" t="s">
        <v>17529</v>
      </c>
      <c r="B2858" s="34">
        <v>44952.0</v>
      </c>
      <c r="C2858" s="35" t="s">
        <v>137</v>
      </c>
      <c r="D2858" s="35" t="s">
        <v>139</v>
      </c>
      <c r="E2858" s="35" t="s">
        <v>142</v>
      </c>
      <c r="F2858" s="36" t="s">
        <v>144</v>
      </c>
      <c r="G2858" s="33" t="s">
        <v>17530</v>
      </c>
      <c r="H2858" s="33" t="s">
        <v>2531</v>
      </c>
      <c r="I2858" s="33" t="s">
        <v>9104</v>
      </c>
      <c r="J2858" s="33" t="s">
        <v>1669</v>
      </c>
      <c r="K2858" s="35" t="s">
        <v>150</v>
      </c>
      <c r="L2858" s="33" t="s">
        <v>10462</v>
      </c>
      <c r="M2858" s="5"/>
      <c r="N2858" s="33" t="s">
        <v>17531</v>
      </c>
      <c r="O2858" s="5"/>
      <c r="P2858" s="35" t="s">
        <v>236</v>
      </c>
      <c r="Q2858" s="35" t="s">
        <v>17531</v>
      </c>
      <c r="R2858" s="33">
        <v>76492.0</v>
      </c>
      <c r="S2858" s="37"/>
      <c r="T2858" s="33"/>
      <c r="U2858" s="33">
        <v>1.0</v>
      </c>
      <c r="V2858" s="33" t="s">
        <v>154</v>
      </c>
      <c r="W2858" s="33"/>
      <c r="X2858" s="33"/>
      <c r="Y2858" s="5"/>
      <c r="Z2858" s="5"/>
      <c r="AA2858" s="33">
        <v>1.0</v>
      </c>
      <c r="AB2858" s="33">
        <v>1.0</v>
      </c>
      <c r="AC2858" s="33"/>
      <c r="AD2858" s="5"/>
      <c r="AE2858" s="5"/>
      <c r="AF2858" s="5"/>
      <c r="AG2858" s="16"/>
      <c r="AH2858" s="38">
        <f t="shared" si="1"/>
        <v>1</v>
      </c>
      <c r="AI2858" s="39" t="str">
        <f t="shared" si="2"/>
        <v/>
      </c>
      <c r="AJ2858" s="37" t="str">
        <f t="shared" si="3"/>
        <v/>
      </c>
      <c r="AK2858" s="41" t="str">
        <f t="shared" si="4"/>
        <v/>
      </c>
      <c r="AL2858" s="35" t="s">
        <v>236</v>
      </c>
      <c r="AM2858" s="33" t="s">
        <v>17531</v>
      </c>
      <c r="AN2858" s="33" t="s">
        <v>17531</v>
      </c>
      <c r="AO2858" s="41"/>
      <c r="AP2858" s="33" t="s">
        <v>169</v>
      </c>
      <c r="AQ2858" s="33" t="s">
        <v>170</v>
      </c>
      <c r="AR2858" s="33">
        <v>150.0</v>
      </c>
      <c r="AS2858" s="42"/>
      <c r="AT2858" s="42"/>
      <c r="AU2858" s="42"/>
      <c r="AV2858" s="42"/>
      <c r="AW2858" s="42"/>
      <c r="AX2858" s="5"/>
      <c r="AY2858" s="33"/>
      <c r="AZ2858" s="33" t="s">
        <v>17532</v>
      </c>
      <c r="BA2858" s="5"/>
      <c r="BB2858" s="5"/>
      <c r="BC2858" s="5" t="s">
        <v>17533</v>
      </c>
      <c r="BD2858" s="33" t="s">
        <v>173</v>
      </c>
      <c r="BE2858" s="41"/>
      <c r="BF2858" s="35"/>
      <c r="BG2858" s="33" t="s">
        <v>169</v>
      </c>
      <c r="BH2858" s="5"/>
      <c r="BI2858" s="33">
        <v>150.0</v>
      </c>
      <c r="BJ2858" s="33" t="s">
        <v>170</v>
      </c>
      <c r="BK2858" s="5"/>
      <c r="BL2858" s="5">
        <f t="shared" si="5"/>
        <v>1997.25</v>
      </c>
      <c r="BM2858" s="5"/>
      <c r="BN2858" s="5"/>
      <c r="BO2858" s="42">
        <f t="shared" si="6"/>
        <v>1997.25</v>
      </c>
      <c r="BP2858" s="44"/>
      <c r="BQ2858" s="45"/>
      <c r="BR2858" s="47"/>
      <c r="BS2858" s="45"/>
      <c r="BT2858" s="37"/>
      <c r="BU2858" s="5"/>
      <c r="BV2858" s="38"/>
      <c r="BW2858" s="48"/>
      <c r="BX2858" s="44"/>
      <c r="BY2858" s="44"/>
      <c r="BZ2858" s="33" t="s">
        <v>131</v>
      </c>
      <c r="CA2858" s="5"/>
      <c r="CB2858" s="5"/>
      <c r="CC2858" s="33" t="s">
        <v>177</v>
      </c>
      <c r="CD2858" s="5"/>
      <c r="CE2858" s="5"/>
      <c r="CF2858" s="33" t="s">
        <v>178</v>
      </c>
      <c r="CG2858" s="33" t="s">
        <v>17534</v>
      </c>
      <c r="CH2858" s="5"/>
      <c r="CI2858" s="5"/>
      <c r="CJ2858" s="5"/>
      <c r="CK2858" s="33"/>
      <c r="CL2858" s="49">
        <v>44989.0</v>
      </c>
      <c r="CM2858" s="33" t="s">
        <v>180</v>
      </c>
      <c r="CN2858" s="5"/>
      <c r="CO2858" s="33">
        <v>1.0</v>
      </c>
      <c r="CP2858" s="33" t="s">
        <v>181</v>
      </c>
      <c r="CQ2858" s="50" t="str">
        <f t="shared" si="7"/>
        <v>17/12/1931</v>
      </c>
      <c r="CR2858" s="33" t="s">
        <v>243</v>
      </c>
      <c r="CS2858" s="33">
        <v>13.0</v>
      </c>
      <c r="CT2858" s="33">
        <v>5.0</v>
      </c>
      <c r="CU2858" s="33">
        <v>25.0</v>
      </c>
      <c r="CV2858" s="33">
        <v>894.0</v>
      </c>
      <c r="CW2858" s="5"/>
      <c r="CX2858" s="5"/>
      <c r="CY2858" s="33">
        <v>-99.768432</v>
      </c>
      <c r="CZ2858" s="33">
        <v>21.083457</v>
      </c>
      <c r="DA2858" s="33">
        <v>4.4219266E9</v>
      </c>
      <c r="DB2858" s="33">
        <v>1.0</v>
      </c>
      <c r="DC2858" s="33" t="s">
        <v>16882</v>
      </c>
      <c r="DD2858" s="33">
        <v>2023.0</v>
      </c>
      <c r="DE2858" s="33" t="s">
        <v>184</v>
      </c>
      <c r="DF2858" s="33"/>
      <c r="DG2858" s="33" t="s">
        <v>185</v>
      </c>
      <c r="DH2858" s="33" t="s">
        <v>186</v>
      </c>
      <c r="DI2858" s="5"/>
      <c r="DJ2858" s="5"/>
    </row>
    <row r="2859">
      <c r="A2859" s="33" t="s">
        <v>17535</v>
      </c>
      <c r="B2859" s="34">
        <v>44956.0</v>
      </c>
      <c r="C2859" s="35" t="s">
        <v>137</v>
      </c>
      <c r="D2859" s="35" t="s">
        <v>139</v>
      </c>
      <c r="E2859" s="35" t="s">
        <v>142</v>
      </c>
      <c r="F2859" s="36" t="s">
        <v>144</v>
      </c>
      <c r="G2859" s="33" t="s">
        <v>17536</v>
      </c>
      <c r="H2859" s="33" t="s">
        <v>1324</v>
      </c>
      <c r="I2859" s="33" t="s">
        <v>845</v>
      </c>
      <c r="J2859" s="33" t="s">
        <v>8974</v>
      </c>
      <c r="K2859" s="35" t="s">
        <v>150</v>
      </c>
      <c r="L2859" s="33" t="s">
        <v>151</v>
      </c>
      <c r="M2859" s="5"/>
      <c r="N2859" s="33" t="s">
        <v>17531</v>
      </c>
      <c r="O2859" s="5"/>
      <c r="P2859" s="35" t="s">
        <v>236</v>
      </c>
      <c r="Q2859" s="35" t="s">
        <v>17531</v>
      </c>
      <c r="R2859" s="33">
        <v>76595.0</v>
      </c>
      <c r="S2859" s="37"/>
      <c r="T2859" s="33"/>
      <c r="U2859" s="33">
        <v>0.32</v>
      </c>
      <c r="V2859" s="33" t="s">
        <v>154</v>
      </c>
      <c r="W2859" s="33"/>
      <c r="X2859" s="33"/>
      <c r="Y2859" s="5"/>
      <c r="Z2859" s="5"/>
      <c r="AA2859" s="33">
        <v>1.0</v>
      </c>
      <c r="AB2859" s="33">
        <v>1.0</v>
      </c>
      <c r="AC2859" s="33"/>
      <c r="AD2859" s="5"/>
      <c r="AE2859" s="5"/>
      <c r="AF2859" s="5"/>
      <c r="AG2859" s="16"/>
      <c r="AH2859" s="38">
        <f t="shared" si="1"/>
        <v>1</v>
      </c>
      <c r="AI2859" s="39" t="str">
        <f t="shared" si="2"/>
        <v/>
      </c>
      <c r="AJ2859" s="37" t="str">
        <f t="shared" si="3"/>
        <v/>
      </c>
      <c r="AK2859" s="41" t="str">
        <f t="shared" si="4"/>
        <v/>
      </c>
      <c r="AL2859" s="35" t="s">
        <v>236</v>
      </c>
      <c r="AM2859" s="33" t="s">
        <v>17531</v>
      </c>
      <c r="AN2859" s="33" t="s">
        <v>17531</v>
      </c>
      <c r="AO2859" s="41"/>
      <c r="AP2859" s="33" t="s">
        <v>169</v>
      </c>
      <c r="AQ2859" s="33" t="s">
        <v>170</v>
      </c>
      <c r="AR2859" s="33">
        <v>150.0</v>
      </c>
      <c r="AS2859" s="42"/>
      <c r="AT2859" s="42"/>
      <c r="AU2859" s="42"/>
      <c r="AV2859" s="42"/>
      <c r="AW2859" s="42"/>
      <c r="AX2859" s="5"/>
      <c r="AY2859" s="33"/>
      <c r="AZ2859" s="33" t="s">
        <v>17537</v>
      </c>
      <c r="BA2859" s="5"/>
      <c r="BB2859" s="5"/>
      <c r="BC2859" s="5" t="s">
        <v>17538</v>
      </c>
      <c r="BD2859" s="33" t="s">
        <v>173</v>
      </c>
      <c r="BE2859" s="41"/>
      <c r="BF2859" s="35"/>
      <c r="BG2859" s="33" t="s">
        <v>169</v>
      </c>
      <c r="BH2859" s="5"/>
      <c r="BI2859" s="33">
        <v>150.0</v>
      </c>
      <c r="BJ2859" s="33" t="s">
        <v>170</v>
      </c>
      <c r="BK2859" s="5"/>
      <c r="BL2859" s="5">
        <f t="shared" si="5"/>
        <v>1997.25</v>
      </c>
      <c r="BM2859" s="5"/>
      <c r="BN2859" s="5"/>
      <c r="BO2859" s="42">
        <f t="shared" si="6"/>
        <v>1997.25</v>
      </c>
      <c r="BP2859" s="44"/>
      <c r="BQ2859" s="45"/>
      <c r="BR2859" s="47"/>
      <c r="BS2859" s="45"/>
      <c r="BT2859" s="37"/>
      <c r="BU2859" s="5"/>
      <c r="BV2859" s="38"/>
      <c r="BW2859" s="48"/>
      <c r="BX2859" s="44"/>
      <c r="BY2859" s="44"/>
      <c r="BZ2859" s="33" t="s">
        <v>131</v>
      </c>
      <c r="CA2859" s="5"/>
      <c r="CB2859" s="5"/>
      <c r="CC2859" s="33" t="s">
        <v>177</v>
      </c>
      <c r="CD2859" s="5"/>
      <c r="CE2859" s="5"/>
      <c r="CF2859" s="33" t="s">
        <v>178</v>
      </c>
      <c r="CG2859" s="33" t="s">
        <v>17539</v>
      </c>
      <c r="CH2859" s="5"/>
      <c r="CI2859" s="5"/>
      <c r="CJ2859" s="5"/>
      <c r="CK2859" s="33"/>
      <c r="CL2859" s="49">
        <v>44989.0</v>
      </c>
      <c r="CM2859" s="33" t="s">
        <v>180</v>
      </c>
      <c r="CN2859" s="5"/>
      <c r="CO2859" s="33">
        <v>0.32</v>
      </c>
      <c r="CP2859" s="33" t="s">
        <v>181</v>
      </c>
      <c r="CQ2859" s="50" t="str">
        <f t="shared" si="7"/>
        <v>12/07/1926</v>
      </c>
      <c r="CR2859" s="33" t="s">
        <v>243</v>
      </c>
      <c r="CS2859" s="33">
        <v>13.0</v>
      </c>
      <c r="CT2859" s="33">
        <v>5.0</v>
      </c>
      <c r="CU2859" s="33">
        <v>25.0</v>
      </c>
      <c r="CV2859" s="33">
        <v>894.0</v>
      </c>
      <c r="CW2859" s="5"/>
      <c r="CX2859" s="5"/>
      <c r="CY2859" s="33">
        <v>-99.768432</v>
      </c>
      <c r="CZ2859" s="33">
        <v>21.083457</v>
      </c>
      <c r="DA2859" s="33">
        <v>4.4219266E9</v>
      </c>
      <c r="DB2859" s="33">
        <v>1.0</v>
      </c>
      <c r="DC2859" s="33" t="s">
        <v>16882</v>
      </c>
      <c r="DD2859" s="33">
        <v>2023.0</v>
      </c>
      <c r="DE2859" s="33" t="s">
        <v>184</v>
      </c>
      <c r="DF2859" s="33"/>
      <c r="DG2859" s="33" t="s">
        <v>185</v>
      </c>
      <c r="DH2859" s="33" t="s">
        <v>186</v>
      </c>
      <c r="DI2859" s="5"/>
      <c r="DJ2859" s="5"/>
    </row>
    <row r="2860">
      <c r="A2860" s="33" t="s">
        <v>17540</v>
      </c>
      <c r="B2860" s="34">
        <v>44956.0</v>
      </c>
      <c r="C2860" s="35" t="s">
        <v>137</v>
      </c>
      <c r="D2860" s="35" t="s">
        <v>139</v>
      </c>
      <c r="E2860" s="35" t="s">
        <v>142</v>
      </c>
      <c r="F2860" s="36" t="s">
        <v>144</v>
      </c>
      <c r="G2860" s="33" t="s">
        <v>17541</v>
      </c>
      <c r="H2860" s="33" t="s">
        <v>488</v>
      </c>
      <c r="I2860" s="33" t="s">
        <v>546</v>
      </c>
      <c r="J2860" s="33" t="s">
        <v>12060</v>
      </c>
      <c r="K2860" s="35" t="s">
        <v>150</v>
      </c>
      <c r="L2860" s="33" t="s">
        <v>151</v>
      </c>
      <c r="M2860" s="5"/>
      <c r="N2860" s="33" t="s">
        <v>17531</v>
      </c>
      <c r="O2860" s="5"/>
      <c r="P2860" s="35" t="s">
        <v>236</v>
      </c>
      <c r="Q2860" s="35" t="s">
        <v>17531</v>
      </c>
      <c r="R2860" s="33">
        <v>76492.0</v>
      </c>
      <c r="S2860" s="37"/>
      <c r="T2860" s="33"/>
      <c r="U2860" s="33">
        <v>0.72</v>
      </c>
      <c r="V2860" s="33" t="s">
        <v>154</v>
      </c>
      <c r="W2860" s="33"/>
      <c r="X2860" s="33"/>
      <c r="Y2860" s="5"/>
      <c r="Z2860" s="5"/>
      <c r="AA2860" s="33">
        <v>1.0</v>
      </c>
      <c r="AB2860" s="33"/>
      <c r="AC2860" s="33">
        <v>1.0</v>
      </c>
      <c r="AD2860" s="5"/>
      <c r="AE2860" s="5"/>
      <c r="AF2860" s="5"/>
      <c r="AG2860" s="16"/>
      <c r="AH2860" s="38" t="str">
        <f t="shared" si="1"/>
        <v/>
      </c>
      <c r="AI2860" s="39">
        <f t="shared" si="2"/>
        <v>1</v>
      </c>
      <c r="AJ2860" s="37" t="str">
        <f t="shared" si="3"/>
        <v/>
      </c>
      <c r="AK2860" s="41" t="str">
        <f t="shared" si="4"/>
        <v/>
      </c>
      <c r="AL2860" s="35" t="s">
        <v>236</v>
      </c>
      <c r="AM2860" s="33" t="s">
        <v>17531</v>
      </c>
      <c r="AN2860" s="33" t="s">
        <v>17531</v>
      </c>
      <c r="AO2860" s="41"/>
      <c r="AP2860" s="33" t="s">
        <v>169</v>
      </c>
      <c r="AQ2860" s="33" t="s">
        <v>170</v>
      </c>
      <c r="AR2860" s="33">
        <v>150.0</v>
      </c>
      <c r="AS2860" s="42"/>
      <c r="AT2860" s="42"/>
      <c r="AU2860" s="42"/>
      <c r="AV2860" s="42"/>
      <c r="AW2860" s="42"/>
      <c r="AX2860" s="5"/>
      <c r="AY2860" s="33"/>
      <c r="AZ2860" s="33" t="s">
        <v>17542</v>
      </c>
      <c r="BA2860" s="5"/>
      <c r="BB2860" s="5"/>
      <c r="BC2860" s="5" t="s">
        <v>17543</v>
      </c>
      <c r="BD2860" s="33" t="s">
        <v>173</v>
      </c>
      <c r="BE2860" s="41"/>
      <c r="BF2860" s="35"/>
      <c r="BG2860" s="33" t="s">
        <v>169</v>
      </c>
      <c r="BH2860" s="5"/>
      <c r="BI2860" s="33">
        <v>150.0</v>
      </c>
      <c r="BJ2860" s="33" t="s">
        <v>170</v>
      </c>
      <c r="BK2860" s="5"/>
      <c r="BL2860" s="5">
        <f t="shared" si="5"/>
        <v>1997.25</v>
      </c>
      <c r="BM2860" s="5"/>
      <c r="BN2860" s="5"/>
      <c r="BO2860" s="42">
        <f t="shared" si="6"/>
        <v>1997.25</v>
      </c>
      <c r="BP2860" s="44"/>
      <c r="BQ2860" s="45"/>
      <c r="BR2860" s="47"/>
      <c r="BS2860" s="45"/>
      <c r="BT2860" s="37"/>
      <c r="BU2860" s="5"/>
      <c r="BV2860" s="38"/>
      <c r="BW2860" s="48"/>
      <c r="BX2860" s="44"/>
      <c r="BY2860" s="44"/>
      <c r="BZ2860" s="33" t="s">
        <v>131</v>
      </c>
      <c r="CA2860" s="5"/>
      <c r="CB2860" s="5"/>
      <c r="CC2860" s="33" t="s">
        <v>177</v>
      </c>
      <c r="CD2860" s="5"/>
      <c r="CE2860" s="5"/>
      <c r="CF2860" s="33" t="s">
        <v>178</v>
      </c>
      <c r="CG2860" s="33" t="s">
        <v>17544</v>
      </c>
      <c r="CH2860" s="5"/>
      <c r="CI2860" s="5"/>
      <c r="CJ2860" s="5"/>
      <c r="CK2860" s="33"/>
      <c r="CL2860" s="49">
        <v>44989.0</v>
      </c>
      <c r="CM2860" s="33" t="s">
        <v>180</v>
      </c>
      <c r="CN2860" s="5"/>
      <c r="CO2860" s="33">
        <v>0.72</v>
      </c>
      <c r="CP2860" s="33" t="s">
        <v>181</v>
      </c>
      <c r="CQ2860" s="50" t="str">
        <f t="shared" si="7"/>
        <v>24/07/1956</v>
      </c>
      <c r="CR2860" s="33" t="s">
        <v>182</v>
      </c>
      <c r="CS2860" s="33">
        <v>13.0</v>
      </c>
      <c r="CT2860" s="33">
        <v>5.0</v>
      </c>
      <c r="CU2860" s="33">
        <v>25.0</v>
      </c>
      <c r="CV2860" s="33">
        <v>894.0</v>
      </c>
      <c r="CW2860" s="5"/>
      <c r="CX2860" s="5"/>
      <c r="CY2860" s="33">
        <v>-99.768432</v>
      </c>
      <c r="CZ2860" s="33">
        <v>21.083457</v>
      </c>
      <c r="DA2860" s="33">
        <v>4.4219266E9</v>
      </c>
      <c r="DB2860" s="33">
        <v>1.0</v>
      </c>
      <c r="DC2860" s="33" t="s">
        <v>16882</v>
      </c>
      <c r="DD2860" s="33">
        <v>2023.0</v>
      </c>
      <c r="DE2860" s="33" t="s">
        <v>184</v>
      </c>
      <c r="DF2860" s="33"/>
      <c r="DG2860" s="33" t="s">
        <v>185</v>
      </c>
      <c r="DH2860" s="33" t="s">
        <v>186</v>
      </c>
      <c r="DI2860" s="5"/>
      <c r="DJ2860" s="5"/>
    </row>
    <row r="2861">
      <c r="A2861" s="33" t="s">
        <v>17545</v>
      </c>
      <c r="B2861" s="34">
        <v>44956.0</v>
      </c>
      <c r="C2861" s="35" t="s">
        <v>137</v>
      </c>
      <c r="D2861" s="35" t="s">
        <v>139</v>
      </c>
      <c r="E2861" s="35" t="s">
        <v>142</v>
      </c>
      <c r="F2861" s="36" t="s">
        <v>144</v>
      </c>
      <c r="G2861" s="33" t="s">
        <v>17546</v>
      </c>
      <c r="H2861" s="33" t="s">
        <v>2525</v>
      </c>
      <c r="I2861" s="33" t="s">
        <v>12060</v>
      </c>
      <c r="J2861" s="33" t="s">
        <v>845</v>
      </c>
      <c r="K2861" s="35" t="s">
        <v>150</v>
      </c>
      <c r="L2861" s="33" t="s">
        <v>151</v>
      </c>
      <c r="M2861" s="5"/>
      <c r="N2861" s="33" t="s">
        <v>17531</v>
      </c>
      <c r="O2861" s="5"/>
      <c r="P2861" s="35" t="s">
        <v>236</v>
      </c>
      <c r="Q2861" s="35" t="s">
        <v>17531</v>
      </c>
      <c r="R2861" s="33">
        <v>76492.0</v>
      </c>
      <c r="S2861" s="37"/>
      <c r="T2861" s="33"/>
      <c r="U2861" s="33">
        <v>0.38</v>
      </c>
      <c r="V2861" s="33" t="s">
        <v>154</v>
      </c>
      <c r="W2861" s="33"/>
      <c r="X2861" s="33"/>
      <c r="Y2861" s="5"/>
      <c r="Z2861" s="5"/>
      <c r="AA2861" s="33">
        <v>1.0</v>
      </c>
      <c r="AB2861" s="33"/>
      <c r="AC2861" s="33">
        <v>1.0</v>
      </c>
      <c r="AD2861" s="5"/>
      <c r="AE2861" s="5"/>
      <c r="AF2861" s="5"/>
      <c r="AG2861" s="16"/>
      <c r="AH2861" s="38" t="str">
        <f t="shared" si="1"/>
        <v/>
      </c>
      <c r="AI2861" s="39">
        <f t="shared" si="2"/>
        <v>1</v>
      </c>
      <c r="AJ2861" s="37" t="str">
        <f t="shared" si="3"/>
        <v/>
      </c>
      <c r="AK2861" s="41" t="str">
        <f t="shared" si="4"/>
        <v/>
      </c>
      <c r="AL2861" s="35" t="s">
        <v>236</v>
      </c>
      <c r="AM2861" s="33" t="s">
        <v>17531</v>
      </c>
      <c r="AN2861" s="33" t="s">
        <v>17531</v>
      </c>
      <c r="AO2861" s="41"/>
      <c r="AP2861" s="33" t="s">
        <v>169</v>
      </c>
      <c r="AQ2861" s="33" t="s">
        <v>170</v>
      </c>
      <c r="AR2861" s="33">
        <v>150.0</v>
      </c>
      <c r="AS2861" s="42"/>
      <c r="AT2861" s="42"/>
      <c r="AU2861" s="42"/>
      <c r="AV2861" s="42"/>
      <c r="AW2861" s="42"/>
      <c r="AX2861" s="5"/>
      <c r="AY2861" s="33"/>
      <c r="AZ2861" s="33" t="s">
        <v>17547</v>
      </c>
      <c r="BA2861" s="5"/>
      <c r="BB2861" s="5"/>
      <c r="BC2861" s="5" t="s">
        <v>17548</v>
      </c>
      <c r="BD2861" s="33" t="s">
        <v>173</v>
      </c>
      <c r="BE2861" s="41"/>
      <c r="BF2861" s="35"/>
      <c r="BG2861" s="33" t="s">
        <v>169</v>
      </c>
      <c r="BH2861" s="5"/>
      <c r="BI2861" s="33">
        <v>150.0</v>
      </c>
      <c r="BJ2861" s="33" t="s">
        <v>170</v>
      </c>
      <c r="BK2861" s="5"/>
      <c r="BL2861" s="5">
        <f t="shared" si="5"/>
        <v>1997.25</v>
      </c>
      <c r="BM2861" s="5"/>
      <c r="BN2861" s="5"/>
      <c r="BO2861" s="42">
        <f t="shared" si="6"/>
        <v>1997.25</v>
      </c>
      <c r="BP2861" s="44"/>
      <c r="BQ2861" s="45"/>
      <c r="BR2861" s="47"/>
      <c r="BS2861" s="45"/>
      <c r="BT2861" s="37"/>
      <c r="BU2861" s="5"/>
      <c r="BV2861" s="38"/>
      <c r="BW2861" s="48"/>
      <c r="BX2861" s="44"/>
      <c r="BY2861" s="44"/>
      <c r="BZ2861" s="33" t="s">
        <v>131</v>
      </c>
      <c r="CA2861" s="5"/>
      <c r="CB2861" s="5"/>
      <c r="CC2861" s="33" t="s">
        <v>177</v>
      </c>
      <c r="CD2861" s="5"/>
      <c r="CE2861" s="5"/>
      <c r="CF2861" s="33" t="s">
        <v>178</v>
      </c>
      <c r="CG2861" s="33" t="s">
        <v>17549</v>
      </c>
      <c r="CH2861" s="5"/>
      <c r="CI2861" s="5"/>
      <c r="CJ2861" s="5"/>
      <c r="CK2861" s="33"/>
      <c r="CL2861" s="49">
        <v>44989.0</v>
      </c>
      <c r="CM2861" s="33" t="s">
        <v>180</v>
      </c>
      <c r="CN2861" s="5"/>
      <c r="CO2861" s="33">
        <v>0.38</v>
      </c>
      <c r="CP2861" s="33" t="s">
        <v>181</v>
      </c>
      <c r="CQ2861" s="50" t="str">
        <f t="shared" si="7"/>
        <v>04/04/1954</v>
      </c>
      <c r="CR2861" s="33" t="s">
        <v>182</v>
      </c>
      <c r="CS2861" s="33">
        <v>13.0</v>
      </c>
      <c r="CT2861" s="33">
        <v>5.0</v>
      </c>
      <c r="CU2861" s="33">
        <v>25.0</v>
      </c>
      <c r="CV2861" s="33">
        <v>894.0</v>
      </c>
      <c r="CW2861" s="5"/>
      <c r="CX2861" s="5"/>
      <c r="CY2861" s="33">
        <v>-99.768432</v>
      </c>
      <c r="CZ2861" s="33">
        <v>21.083457</v>
      </c>
      <c r="DA2861" s="33">
        <v>4.4219266E9</v>
      </c>
      <c r="DB2861" s="33">
        <v>1.0</v>
      </c>
      <c r="DC2861" s="33" t="s">
        <v>16882</v>
      </c>
      <c r="DD2861" s="33">
        <v>2023.0</v>
      </c>
      <c r="DE2861" s="33" t="s">
        <v>184</v>
      </c>
      <c r="DF2861" s="33"/>
      <c r="DG2861" s="33" t="s">
        <v>185</v>
      </c>
      <c r="DH2861" s="33" t="s">
        <v>186</v>
      </c>
      <c r="DI2861" s="5"/>
      <c r="DJ2861" s="5"/>
    </row>
    <row r="2862">
      <c r="A2862" s="33" t="s">
        <v>17550</v>
      </c>
      <c r="B2862" s="34">
        <v>44956.0</v>
      </c>
      <c r="C2862" s="35" t="s">
        <v>137</v>
      </c>
      <c r="D2862" s="35" t="s">
        <v>139</v>
      </c>
      <c r="E2862" s="35" t="s">
        <v>142</v>
      </c>
      <c r="F2862" s="36" t="s">
        <v>144</v>
      </c>
      <c r="G2862" s="33" t="s">
        <v>17551</v>
      </c>
      <c r="H2862" s="33" t="s">
        <v>4580</v>
      </c>
      <c r="I2862" s="33" t="s">
        <v>12060</v>
      </c>
      <c r="J2862" s="33" t="s">
        <v>845</v>
      </c>
      <c r="K2862" s="35" t="s">
        <v>150</v>
      </c>
      <c r="L2862" s="33" t="s">
        <v>151</v>
      </c>
      <c r="M2862" s="5"/>
      <c r="N2862" s="33" t="s">
        <v>17531</v>
      </c>
      <c r="O2862" s="5"/>
      <c r="P2862" s="35" t="s">
        <v>236</v>
      </c>
      <c r="Q2862" s="35" t="s">
        <v>17531</v>
      </c>
      <c r="R2862" s="33">
        <v>76492.0</v>
      </c>
      <c r="S2862" s="37"/>
      <c r="T2862" s="33"/>
      <c r="U2862" s="33">
        <v>0.58</v>
      </c>
      <c r="V2862" s="33" t="s">
        <v>154</v>
      </c>
      <c r="W2862" s="33"/>
      <c r="X2862" s="33"/>
      <c r="Y2862" s="5"/>
      <c r="Z2862" s="5"/>
      <c r="AA2862" s="33">
        <v>1.0</v>
      </c>
      <c r="AB2862" s="33"/>
      <c r="AC2862" s="33">
        <v>1.0</v>
      </c>
      <c r="AD2862" s="5"/>
      <c r="AE2862" s="5"/>
      <c r="AF2862" s="5"/>
      <c r="AG2862" s="16"/>
      <c r="AH2862" s="38" t="str">
        <f t="shared" si="1"/>
        <v/>
      </c>
      <c r="AI2862" s="39">
        <f t="shared" si="2"/>
        <v>1</v>
      </c>
      <c r="AJ2862" s="37" t="str">
        <f t="shared" si="3"/>
        <v/>
      </c>
      <c r="AK2862" s="41" t="str">
        <f t="shared" si="4"/>
        <v/>
      </c>
      <c r="AL2862" s="35" t="s">
        <v>236</v>
      </c>
      <c r="AM2862" s="33" t="s">
        <v>17531</v>
      </c>
      <c r="AN2862" s="33" t="s">
        <v>17531</v>
      </c>
      <c r="AO2862" s="41"/>
      <c r="AP2862" s="33" t="s">
        <v>169</v>
      </c>
      <c r="AQ2862" s="33" t="s">
        <v>170</v>
      </c>
      <c r="AR2862" s="33">
        <v>150.0</v>
      </c>
      <c r="AS2862" s="42"/>
      <c r="AT2862" s="42"/>
      <c r="AU2862" s="42"/>
      <c r="AV2862" s="42"/>
      <c r="AW2862" s="42"/>
      <c r="AX2862" s="5"/>
      <c r="AY2862" s="33"/>
      <c r="AZ2862" s="33" t="s">
        <v>17552</v>
      </c>
      <c r="BA2862" s="5"/>
      <c r="BB2862" s="5"/>
      <c r="BC2862" s="5" t="s">
        <v>17553</v>
      </c>
      <c r="BD2862" s="33" t="s">
        <v>173</v>
      </c>
      <c r="BE2862" s="41"/>
      <c r="BF2862" s="35"/>
      <c r="BG2862" s="33" t="s">
        <v>169</v>
      </c>
      <c r="BH2862" s="5"/>
      <c r="BI2862" s="33">
        <v>150.0</v>
      </c>
      <c r="BJ2862" s="33" t="s">
        <v>170</v>
      </c>
      <c r="BK2862" s="5"/>
      <c r="BL2862" s="5">
        <f t="shared" si="5"/>
        <v>1997.25</v>
      </c>
      <c r="BM2862" s="5"/>
      <c r="BN2862" s="5"/>
      <c r="BO2862" s="42">
        <f t="shared" si="6"/>
        <v>1997.25</v>
      </c>
      <c r="BP2862" s="44"/>
      <c r="BQ2862" s="45"/>
      <c r="BR2862" s="47"/>
      <c r="BS2862" s="45"/>
      <c r="BT2862" s="37"/>
      <c r="BU2862" s="5"/>
      <c r="BV2862" s="38"/>
      <c r="BW2862" s="48"/>
      <c r="BX2862" s="44"/>
      <c r="BY2862" s="44"/>
      <c r="BZ2862" s="33" t="s">
        <v>131</v>
      </c>
      <c r="CA2862" s="5"/>
      <c r="CB2862" s="5"/>
      <c r="CC2862" s="33" t="s">
        <v>177</v>
      </c>
      <c r="CD2862" s="5"/>
      <c r="CE2862" s="5"/>
      <c r="CF2862" s="33" t="s">
        <v>178</v>
      </c>
      <c r="CG2862" s="33" t="s">
        <v>17554</v>
      </c>
      <c r="CH2862" s="5"/>
      <c r="CI2862" s="5"/>
      <c r="CJ2862" s="5"/>
      <c r="CK2862" s="33"/>
      <c r="CL2862" s="49">
        <v>44989.0</v>
      </c>
      <c r="CM2862" s="33" t="s">
        <v>180</v>
      </c>
      <c r="CN2862" s="5"/>
      <c r="CO2862" s="33">
        <v>0.58</v>
      </c>
      <c r="CP2862" s="33" t="s">
        <v>181</v>
      </c>
      <c r="CQ2862" s="50" t="str">
        <f t="shared" si="7"/>
        <v>16/02/1950</v>
      </c>
      <c r="CR2862" s="33" t="s">
        <v>182</v>
      </c>
      <c r="CS2862" s="33">
        <v>13.0</v>
      </c>
      <c r="CT2862" s="33">
        <v>5.0</v>
      </c>
      <c r="CU2862" s="33">
        <v>25.0</v>
      </c>
      <c r="CV2862" s="33">
        <v>894.0</v>
      </c>
      <c r="CW2862" s="5"/>
      <c r="CX2862" s="5"/>
      <c r="CY2862" s="33">
        <v>-99.768432</v>
      </c>
      <c r="CZ2862" s="33">
        <v>21.083457</v>
      </c>
      <c r="DA2862" s="33">
        <v>4.4219266E9</v>
      </c>
      <c r="DB2862" s="33">
        <v>1.0</v>
      </c>
      <c r="DC2862" s="33" t="s">
        <v>16882</v>
      </c>
      <c r="DD2862" s="33">
        <v>2023.0</v>
      </c>
      <c r="DE2862" s="33" t="s">
        <v>184</v>
      </c>
      <c r="DF2862" s="33"/>
      <c r="DG2862" s="33" t="s">
        <v>185</v>
      </c>
      <c r="DH2862" s="33" t="s">
        <v>186</v>
      </c>
      <c r="DI2862" s="5"/>
      <c r="DJ2862" s="5"/>
    </row>
    <row r="2863">
      <c r="A2863" s="33" t="s">
        <v>17555</v>
      </c>
      <c r="B2863" s="34">
        <v>44956.0</v>
      </c>
      <c r="C2863" s="35" t="s">
        <v>137</v>
      </c>
      <c r="D2863" s="35" t="s">
        <v>139</v>
      </c>
      <c r="E2863" s="35" t="s">
        <v>142</v>
      </c>
      <c r="F2863" s="36" t="s">
        <v>144</v>
      </c>
      <c r="G2863" s="33" t="s">
        <v>17556</v>
      </c>
      <c r="H2863" s="33" t="s">
        <v>17557</v>
      </c>
      <c r="I2863" s="33" t="s">
        <v>8974</v>
      </c>
      <c r="J2863" s="33" t="s">
        <v>845</v>
      </c>
      <c r="K2863" s="35" t="s">
        <v>150</v>
      </c>
      <c r="L2863" s="33" t="s">
        <v>151</v>
      </c>
      <c r="M2863" s="5"/>
      <c r="N2863" s="33" t="s">
        <v>17531</v>
      </c>
      <c r="O2863" s="5"/>
      <c r="P2863" s="35" t="s">
        <v>236</v>
      </c>
      <c r="Q2863" s="35" t="s">
        <v>17531</v>
      </c>
      <c r="R2863" s="33">
        <v>76492.0</v>
      </c>
      <c r="S2863" s="37"/>
      <c r="T2863" s="33"/>
      <c r="U2863" s="33">
        <v>0.66</v>
      </c>
      <c r="V2863" s="33" t="s">
        <v>154</v>
      </c>
      <c r="W2863" s="33"/>
      <c r="X2863" s="33"/>
      <c r="Y2863" s="5"/>
      <c r="Z2863" s="5"/>
      <c r="AA2863" s="33">
        <v>1.0</v>
      </c>
      <c r="AB2863" s="33">
        <v>1.0</v>
      </c>
      <c r="AC2863" s="33"/>
      <c r="AD2863" s="5"/>
      <c r="AE2863" s="5"/>
      <c r="AF2863" s="5"/>
      <c r="AG2863" s="16"/>
      <c r="AH2863" s="38">
        <f t="shared" si="1"/>
        <v>1</v>
      </c>
      <c r="AI2863" s="39" t="str">
        <f t="shared" si="2"/>
        <v/>
      </c>
      <c r="AJ2863" s="37" t="str">
        <f t="shared" si="3"/>
        <v/>
      </c>
      <c r="AK2863" s="41" t="str">
        <f t="shared" si="4"/>
        <v/>
      </c>
      <c r="AL2863" s="35" t="s">
        <v>236</v>
      </c>
      <c r="AM2863" s="33" t="s">
        <v>17531</v>
      </c>
      <c r="AN2863" s="33" t="s">
        <v>17531</v>
      </c>
      <c r="AO2863" s="41"/>
      <c r="AP2863" s="33" t="s">
        <v>169</v>
      </c>
      <c r="AQ2863" s="33" t="s">
        <v>170</v>
      </c>
      <c r="AR2863" s="33">
        <v>150.0</v>
      </c>
      <c r="AS2863" s="42"/>
      <c r="AT2863" s="42"/>
      <c r="AU2863" s="42"/>
      <c r="AV2863" s="42"/>
      <c r="AW2863" s="42"/>
      <c r="AX2863" s="5"/>
      <c r="AY2863" s="33"/>
      <c r="AZ2863" s="33" t="s">
        <v>17558</v>
      </c>
      <c r="BA2863" s="5"/>
      <c r="BB2863" s="5"/>
      <c r="BC2863" s="5" t="s">
        <v>17559</v>
      </c>
      <c r="BD2863" s="33" t="s">
        <v>173</v>
      </c>
      <c r="BE2863" s="41"/>
      <c r="BF2863" s="35"/>
      <c r="BG2863" s="33" t="s">
        <v>169</v>
      </c>
      <c r="BH2863" s="5"/>
      <c r="BI2863" s="33">
        <v>150.0</v>
      </c>
      <c r="BJ2863" s="33" t="s">
        <v>170</v>
      </c>
      <c r="BK2863" s="5"/>
      <c r="BL2863" s="5">
        <f t="shared" si="5"/>
        <v>1997.25</v>
      </c>
      <c r="BM2863" s="5"/>
      <c r="BN2863" s="5"/>
      <c r="BO2863" s="42">
        <f t="shared" si="6"/>
        <v>1997.25</v>
      </c>
      <c r="BP2863" s="44"/>
      <c r="BQ2863" s="45"/>
      <c r="BR2863" s="47"/>
      <c r="BS2863" s="45"/>
      <c r="BT2863" s="37"/>
      <c r="BU2863" s="5"/>
      <c r="BV2863" s="38"/>
      <c r="BW2863" s="48"/>
      <c r="BX2863" s="44"/>
      <c r="BY2863" s="44"/>
      <c r="BZ2863" s="33" t="s">
        <v>131</v>
      </c>
      <c r="CA2863" s="5"/>
      <c r="CB2863" s="5"/>
      <c r="CC2863" s="33" t="s">
        <v>177</v>
      </c>
      <c r="CD2863" s="5"/>
      <c r="CE2863" s="5"/>
      <c r="CF2863" s="33" t="s">
        <v>178</v>
      </c>
      <c r="CG2863" s="33" t="s">
        <v>17560</v>
      </c>
      <c r="CH2863" s="5"/>
      <c r="CI2863" s="5"/>
      <c r="CJ2863" s="5"/>
      <c r="CK2863" s="33"/>
      <c r="CL2863" s="49">
        <v>44989.0</v>
      </c>
      <c r="CM2863" s="33" t="s">
        <v>180</v>
      </c>
      <c r="CN2863" s="5"/>
      <c r="CO2863" s="33">
        <v>0.66</v>
      </c>
      <c r="CP2863" s="33" t="s">
        <v>181</v>
      </c>
      <c r="CQ2863" s="50" t="str">
        <f t="shared" si="7"/>
        <v>14/07/1958</v>
      </c>
      <c r="CR2863" s="33" t="s">
        <v>243</v>
      </c>
      <c r="CS2863" s="33">
        <v>13.0</v>
      </c>
      <c r="CT2863" s="33">
        <v>5.0</v>
      </c>
      <c r="CU2863" s="33">
        <v>25.0</v>
      </c>
      <c r="CV2863" s="33">
        <v>894.0</v>
      </c>
      <c r="CW2863" s="5"/>
      <c r="CX2863" s="5"/>
      <c r="CY2863" s="33">
        <v>-99.768432</v>
      </c>
      <c r="CZ2863" s="33">
        <v>21.083457</v>
      </c>
      <c r="DA2863" s="33">
        <v>4.4219266E9</v>
      </c>
      <c r="DB2863" s="33">
        <v>1.0</v>
      </c>
      <c r="DC2863" s="33" t="s">
        <v>16882</v>
      </c>
      <c r="DD2863" s="33">
        <v>2023.0</v>
      </c>
      <c r="DE2863" s="33" t="s">
        <v>184</v>
      </c>
      <c r="DF2863" s="33"/>
      <c r="DG2863" s="33" t="s">
        <v>185</v>
      </c>
      <c r="DH2863" s="33" t="s">
        <v>186</v>
      </c>
      <c r="DI2863" s="5"/>
      <c r="DJ2863" s="5"/>
    </row>
    <row r="2864">
      <c r="A2864" s="33" t="s">
        <v>17561</v>
      </c>
      <c r="B2864" s="34">
        <v>44952.0</v>
      </c>
      <c r="C2864" s="35" t="s">
        <v>137</v>
      </c>
      <c r="D2864" s="35" t="s">
        <v>139</v>
      </c>
      <c r="E2864" s="35" t="s">
        <v>142</v>
      </c>
      <c r="F2864" s="36" t="s">
        <v>144</v>
      </c>
      <c r="G2864" s="33" t="s">
        <v>17562</v>
      </c>
      <c r="H2864" s="33" t="s">
        <v>3918</v>
      </c>
      <c r="I2864" s="33" t="s">
        <v>358</v>
      </c>
      <c r="J2864" s="33" t="s">
        <v>255</v>
      </c>
      <c r="K2864" s="35" t="s">
        <v>150</v>
      </c>
      <c r="L2864" s="33" t="s">
        <v>10462</v>
      </c>
      <c r="M2864" s="5"/>
      <c r="N2864" s="33" t="s">
        <v>17172</v>
      </c>
      <c r="O2864" s="5"/>
      <c r="P2864" s="35" t="s">
        <v>236</v>
      </c>
      <c r="Q2864" s="35" t="s">
        <v>17172</v>
      </c>
      <c r="R2864" s="33">
        <v>76485.0</v>
      </c>
      <c r="S2864" s="37"/>
      <c r="T2864" s="33"/>
      <c r="U2864" s="33">
        <v>1.7</v>
      </c>
      <c r="V2864" s="33" t="s">
        <v>154</v>
      </c>
      <c r="W2864" s="33"/>
      <c r="X2864" s="33"/>
      <c r="Y2864" s="5"/>
      <c r="Z2864" s="5"/>
      <c r="AA2864" s="33">
        <v>1.0</v>
      </c>
      <c r="AB2864" s="33"/>
      <c r="AC2864" s="33">
        <v>1.0</v>
      </c>
      <c r="AD2864" s="5"/>
      <c r="AE2864" s="5"/>
      <c r="AF2864" s="5"/>
      <c r="AG2864" s="16"/>
      <c r="AH2864" s="38" t="str">
        <f t="shared" si="1"/>
        <v/>
      </c>
      <c r="AI2864" s="39">
        <f t="shared" si="2"/>
        <v>1</v>
      </c>
      <c r="AJ2864" s="37" t="str">
        <f t="shared" si="3"/>
        <v/>
      </c>
      <c r="AK2864" s="41" t="str">
        <f t="shared" si="4"/>
        <v/>
      </c>
      <c r="AL2864" s="35" t="s">
        <v>236</v>
      </c>
      <c r="AM2864" s="33" t="s">
        <v>17172</v>
      </c>
      <c r="AN2864" s="33" t="s">
        <v>17173</v>
      </c>
      <c r="AO2864" s="41"/>
      <c r="AP2864" s="33" t="s">
        <v>169</v>
      </c>
      <c r="AQ2864" s="33" t="s">
        <v>170</v>
      </c>
      <c r="AR2864" s="33">
        <v>150.0</v>
      </c>
      <c r="AS2864" s="42"/>
      <c r="AT2864" s="42"/>
      <c r="AU2864" s="42"/>
      <c r="AV2864" s="42"/>
      <c r="AW2864" s="42"/>
      <c r="AX2864" s="5"/>
      <c r="AY2864" s="33"/>
      <c r="AZ2864" s="33" t="s">
        <v>17563</v>
      </c>
      <c r="BA2864" s="5"/>
      <c r="BB2864" s="5"/>
      <c r="BC2864" s="5" t="s">
        <v>17564</v>
      </c>
      <c r="BD2864" s="33" t="s">
        <v>173</v>
      </c>
      <c r="BE2864" s="41"/>
      <c r="BF2864" s="35"/>
      <c r="BG2864" s="33" t="s">
        <v>169</v>
      </c>
      <c r="BH2864" s="5"/>
      <c r="BI2864" s="33">
        <v>150.0</v>
      </c>
      <c r="BJ2864" s="33" t="s">
        <v>170</v>
      </c>
      <c r="BK2864" s="5"/>
      <c r="BL2864" s="5">
        <f t="shared" si="5"/>
        <v>1997.25</v>
      </c>
      <c r="BM2864" s="5"/>
      <c r="BN2864" s="5"/>
      <c r="BO2864" s="42">
        <f t="shared" si="6"/>
        <v>1997.25</v>
      </c>
      <c r="BP2864" s="44"/>
      <c r="BQ2864" s="45"/>
      <c r="BR2864" s="47"/>
      <c r="BS2864" s="45"/>
      <c r="BT2864" s="37"/>
      <c r="BU2864" s="5"/>
      <c r="BV2864" s="38"/>
      <c r="BW2864" s="48"/>
      <c r="BX2864" s="44"/>
      <c r="BY2864" s="44"/>
      <c r="BZ2864" s="33" t="s">
        <v>131</v>
      </c>
      <c r="CA2864" s="5"/>
      <c r="CB2864" s="5"/>
      <c r="CC2864" s="33" t="s">
        <v>177</v>
      </c>
      <c r="CD2864" s="5"/>
      <c r="CE2864" s="5"/>
      <c r="CF2864" s="33" t="s">
        <v>178</v>
      </c>
      <c r="CG2864" s="33" t="s">
        <v>17565</v>
      </c>
      <c r="CH2864" s="5"/>
      <c r="CI2864" s="5"/>
      <c r="CJ2864" s="5"/>
      <c r="CK2864" s="33"/>
      <c r="CL2864" s="49">
        <v>44989.0</v>
      </c>
      <c r="CM2864" s="33" t="s">
        <v>180</v>
      </c>
      <c r="CN2864" s="5"/>
      <c r="CO2864" s="33">
        <v>1.0</v>
      </c>
      <c r="CP2864" s="33" t="s">
        <v>181</v>
      </c>
      <c r="CQ2864" s="50" t="str">
        <f t="shared" si="7"/>
        <v>13/03/1953</v>
      </c>
      <c r="CR2864" s="33" t="s">
        <v>182</v>
      </c>
      <c r="CS2864" s="33">
        <v>13.0</v>
      </c>
      <c r="CT2864" s="33">
        <v>5.0</v>
      </c>
      <c r="CU2864" s="33">
        <v>25.0</v>
      </c>
      <c r="CV2864" s="33">
        <v>388.0</v>
      </c>
      <c r="CW2864" s="5"/>
      <c r="CX2864" s="5"/>
      <c r="CY2864" s="33">
        <v>-99.842579</v>
      </c>
      <c r="CZ2864" s="33">
        <v>21.128156</v>
      </c>
      <c r="DA2864" s="33">
        <v>4.4219266E9</v>
      </c>
      <c r="DB2864" s="33">
        <v>1.0</v>
      </c>
      <c r="DC2864" s="33" t="s">
        <v>16882</v>
      </c>
      <c r="DD2864" s="33">
        <v>2023.0</v>
      </c>
      <c r="DE2864" s="33" t="s">
        <v>184</v>
      </c>
      <c r="DF2864" s="33"/>
      <c r="DG2864" s="33" t="s">
        <v>185</v>
      </c>
      <c r="DH2864" s="33" t="s">
        <v>186</v>
      </c>
      <c r="DI2864" s="5"/>
      <c r="DJ2864" s="5"/>
    </row>
    <row r="2865">
      <c r="A2865" s="33" t="s">
        <v>17566</v>
      </c>
      <c r="B2865" s="34">
        <v>44952.0</v>
      </c>
      <c r="C2865" s="35" t="s">
        <v>137</v>
      </c>
      <c r="D2865" s="35" t="s">
        <v>139</v>
      </c>
      <c r="E2865" s="35" t="s">
        <v>142</v>
      </c>
      <c r="F2865" s="36" t="s">
        <v>144</v>
      </c>
      <c r="G2865" s="33" t="s">
        <v>17567</v>
      </c>
      <c r="H2865" s="33" t="s">
        <v>1262</v>
      </c>
      <c r="I2865" s="33" t="s">
        <v>358</v>
      </c>
      <c r="J2865" s="33" t="s">
        <v>11287</v>
      </c>
      <c r="K2865" s="35" t="s">
        <v>150</v>
      </c>
      <c r="L2865" s="33" t="s">
        <v>10462</v>
      </c>
      <c r="M2865" s="5"/>
      <c r="N2865" s="33" t="s">
        <v>17172</v>
      </c>
      <c r="O2865" s="5"/>
      <c r="P2865" s="35" t="s">
        <v>236</v>
      </c>
      <c r="Q2865" s="35" t="s">
        <v>17172</v>
      </c>
      <c r="R2865" s="33">
        <v>76485.0</v>
      </c>
      <c r="S2865" s="37"/>
      <c r="T2865" s="33"/>
      <c r="U2865" s="33">
        <v>1.11</v>
      </c>
      <c r="V2865" s="33" t="s">
        <v>154</v>
      </c>
      <c r="W2865" s="33"/>
      <c r="X2865" s="33"/>
      <c r="Y2865" s="5"/>
      <c r="Z2865" s="5"/>
      <c r="AA2865" s="33">
        <v>1.0</v>
      </c>
      <c r="AB2865" s="33"/>
      <c r="AC2865" s="33">
        <v>1.0</v>
      </c>
      <c r="AD2865" s="5"/>
      <c r="AE2865" s="5"/>
      <c r="AF2865" s="5"/>
      <c r="AG2865" s="16"/>
      <c r="AH2865" s="38" t="str">
        <f t="shared" si="1"/>
        <v/>
      </c>
      <c r="AI2865" s="39">
        <f t="shared" si="2"/>
        <v>1</v>
      </c>
      <c r="AJ2865" s="37" t="str">
        <f t="shared" si="3"/>
        <v/>
      </c>
      <c r="AK2865" s="41" t="str">
        <f t="shared" si="4"/>
        <v/>
      </c>
      <c r="AL2865" s="35" t="s">
        <v>236</v>
      </c>
      <c r="AM2865" s="33" t="s">
        <v>17172</v>
      </c>
      <c r="AN2865" s="33" t="s">
        <v>17173</v>
      </c>
      <c r="AO2865" s="41"/>
      <c r="AP2865" s="33" t="s">
        <v>169</v>
      </c>
      <c r="AQ2865" s="33" t="s">
        <v>170</v>
      </c>
      <c r="AR2865" s="33">
        <v>150.0</v>
      </c>
      <c r="AS2865" s="42"/>
      <c r="AT2865" s="42"/>
      <c r="AU2865" s="42"/>
      <c r="AV2865" s="42"/>
      <c r="AW2865" s="42"/>
      <c r="AX2865" s="5"/>
      <c r="AY2865" s="33"/>
      <c r="AZ2865" s="33" t="s">
        <v>17568</v>
      </c>
      <c r="BA2865" s="5"/>
      <c r="BB2865" s="5"/>
      <c r="BC2865" s="5" t="s">
        <v>17569</v>
      </c>
      <c r="BD2865" s="33" t="s">
        <v>173</v>
      </c>
      <c r="BE2865" s="41"/>
      <c r="BF2865" s="35"/>
      <c r="BG2865" s="33" t="s">
        <v>169</v>
      </c>
      <c r="BH2865" s="5"/>
      <c r="BI2865" s="33">
        <v>150.0</v>
      </c>
      <c r="BJ2865" s="33" t="s">
        <v>170</v>
      </c>
      <c r="BK2865" s="5"/>
      <c r="BL2865" s="5">
        <f t="shared" si="5"/>
        <v>1997.25</v>
      </c>
      <c r="BM2865" s="5"/>
      <c r="BN2865" s="5"/>
      <c r="BO2865" s="42">
        <f t="shared" si="6"/>
        <v>1997.25</v>
      </c>
      <c r="BP2865" s="44"/>
      <c r="BQ2865" s="45"/>
      <c r="BR2865" s="47"/>
      <c r="BS2865" s="45"/>
      <c r="BT2865" s="37"/>
      <c r="BU2865" s="5"/>
      <c r="BV2865" s="38"/>
      <c r="BW2865" s="48"/>
      <c r="BX2865" s="44"/>
      <c r="BY2865" s="44"/>
      <c r="BZ2865" s="33" t="s">
        <v>131</v>
      </c>
      <c r="CA2865" s="5"/>
      <c r="CB2865" s="5"/>
      <c r="CC2865" s="33" t="s">
        <v>177</v>
      </c>
      <c r="CD2865" s="5"/>
      <c r="CE2865" s="5"/>
      <c r="CF2865" s="33" t="s">
        <v>178</v>
      </c>
      <c r="CG2865" s="33" t="s">
        <v>17570</v>
      </c>
      <c r="CH2865" s="5"/>
      <c r="CI2865" s="5"/>
      <c r="CJ2865" s="5"/>
      <c r="CK2865" s="33"/>
      <c r="CL2865" s="49">
        <v>44989.0</v>
      </c>
      <c r="CM2865" s="33" t="s">
        <v>180</v>
      </c>
      <c r="CN2865" s="5"/>
      <c r="CO2865" s="33">
        <v>1.0</v>
      </c>
      <c r="CP2865" s="33" t="s">
        <v>181</v>
      </c>
      <c r="CQ2865" s="50" t="str">
        <f t="shared" si="7"/>
        <v>24/02/1952</v>
      </c>
      <c r="CR2865" s="33" t="s">
        <v>182</v>
      </c>
      <c r="CS2865" s="33">
        <v>13.0</v>
      </c>
      <c r="CT2865" s="33">
        <v>5.0</v>
      </c>
      <c r="CU2865" s="33">
        <v>25.0</v>
      </c>
      <c r="CV2865" s="33">
        <v>388.0</v>
      </c>
      <c r="CW2865" s="5"/>
      <c r="CX2865" s="5"/>
      <c r="CY2865" s="33">
        <v>-99.842579</v>
      </c>
      <c r="CZ2865" s="33">
        <v>21.128156</v>
      </c>
      <c r="DA2865" s="33">
        <v>4.4219266E9</v>
      </c>
      <c r="DB2865" s="33">
        <v>1.0</v>
      </c>
      <c r="DC2865" s="33" t="s">
        <v>16882</v>
      </c>
      <c r="DD2865" s="33">
        <v>2023.0</v>
      </c>
      <c r="DE2865" s="33" t="s">
        <v>184</v>
      </c>
      <c r="DF2865" s="33"/>
      <c r="DG2865" s="33" t="s">
        <v>185</v>
      </c>
      <c r="DH2865" s="33" t="s">
        <v>186</v>
      </c>
      <c r="DI2865" s="5"/>
      <c r="DJ2865" s="5"/>
    </row>
    <row r="2866">
      <c r="A2866" s="33" t="s">
        <v>17571</v>
      </c>
      <c r="B2866" s="34">
        <v>44952.0</v>
      </c>
      <c r="C2866" s="35" t="s">
        <v>137</v>
      </c>
      <c r="D2866" s="35" t="s">
        <v>139</v>
      </c>
      <c r="E2866" s="35" t="s">
        <v>142</v>
      </c>
      <c r="F2866" s="36" t="s">
        <v>144</v>
      </c>
      <c r="G2866" s="33" t="s">
        <v>17572</v>
      </c>
      <c r="H2866" s="33" t="s">
        <v>5434</v>
      </c>
      <c r="I2866" s="33" t="s">
        <v>358</v>
      </c>
      <c r="J2866" s="33" t="s">
        <v>255</v>
      </c>
      <c r="K2866" s="35" t="s">
        <v>150</v>
      </c>
      <c r="L2866" s="33" t="s">
        <v>10462</v>
      </c>
      <c r="M2866" s="5"/>
      <c r="N2866" s="33" t="s">
        <v>17172</v>
      </c>
      <c r="O2866" s="5"/>
      <c r="P2866" s="35" t="s">
        <v>236</v>
      </c>
      <c r="Q2866" s="35" t="s">
        <v>17172</v>
      </c>
      <c r="R2866" s="33">
        <v>76485.0</v>
      </c>
      <c r="S2866" s="37"/>
      <c r="T2866" s="33"/>
      <c r="U2866" s="33">
        <v>3.01</v>
      </c>
      <c r="V2866" s="33" t="s">
        <v>154</v>
      </c>
      <c r="W2866" s="33"/>
      <c r="X2866" s="33"/>
      <c r="Y2866" s="5"/>
      <c r="Z2866" s="5"/>
      <c r="AA2866" s="33">
        <v>1.0</v>
      </c>
      <c r="AB2866" s="33"/>
      <c r="AC2866" s="33">
        <v>1.0</v>
      </c>
      <c r="AD2866" s="5"/>
      <c r="AE2866" s="5"/>
      <c r="AF2866" s="5"/>
      <c r="AG2866" s="16"/>
      <c r="AH2866" s="38" t="str">
        <f t="shared" si="1"/>
        <v/>
      </c>
      <c r="AI2866" s="39">
        <f t="shared" si="2"/>
        <v>1</v>
      </c>
      <c r="AJ2866" s="37" t="str">
        <f t="shared" si="3"/>
        <v/>
      </c>
      <c r="AK2866" s="41" t="str">
        <f t="shared" si="4"/>
        <v/>
      </c>
      <c r="AL2866" s="35" t="s">
        <v>236</v>
      </c>
      <c r="AM2866" s="33" t="s">
        <v>17172</v>
      </c>
      <c r="AN2866" s="33" t="s">
        <v>17173</v>
      </c>
      <c r="AO2866" s="41"/>
      <c r="AP2866" s="33" t="s">
        <v>169</v>
      </c>
      <c r="AQ2866" s="33" t="s">
        <v>170</v>
      </c>
      <c r="AR2866" s="33">
        <v>450.0</v>
      </c>
      <c r="AS2866" s="42"/>
      <c r="AT2866" s="42"/>
      <c r="AU2866" s="42"/>
      <c r="AV2866" s="42"/>
      <c r="AW2866" s="42"/>
      <c r="AX2866" s="5"/>
      <c r="AY2866" s="33"/>
      <c r="AZ2866" s="33" t="s">
        <v>17573</v>
      </c>
      <c r="BA2866" s="5"/>
      <c r="BB2866" s="5"/>
      <c r="BC2866" s="5" t="s">
        <v>17574</v>
      </c>
      <c r="BD2866" s="33" t="s">
        <v>173</v>
      </c>
      <c r="BE2866" s="41"/>
      <c r="BF2866" s="35"/>
      <c r="BG2866" s="33" t="s">
        <v>169</v>
      </c>
      <c r="BH2866" s="5"/>
      <c r="BI2866" s="33">
        <v>450.0</v>
      </c>
      <c r="BJ2866" s="33" t="s">
        <v>170</v>
      </c>
      <c r="BK2866" s="5"/>
      <c r="BL2866" s="5">
        <f t="shared" si="5"/>
        <v>5991.75</v>
      </c>
      <c r="BM2866" s="5"/>
      <c r="BN2866" s="5"/>
      <c r="BO2866" s="42">
        <f t="shared" si="6"/>
        <v>5991.75</v>
      </c>
      <c r="BP2866" s="44"/>
      <c r="BQ2866" s="45"/>
      <c r="BR2866" s="47"/>
      <c r="BS2866" s="45"/>
      <c r="BT2866" s="37"/>
      <c r="BU2866" s="5"/>
      <c r="BV2866" s="38"/>
      <c r="BW2866" s="48"/>
      <c r="BX2866" s="44"/>
      <c r="BY2866" s="44"/>
      <c r="BZ2866" s="33" t="s">
        <v>131</v>
      </c>
      <c r="CA2866" s="5"/>
      <c r="CB2866" s="5"/>
      <c r="CC2866" s="33" t="s">
        <v>177</v>
      </c>
      <c r="CD2866" s="5"/>
      <c r="CE2866" s="5"/>
      <c r="CF2866" s="33" t="s">
        <v>178</v>
      </c>
      <c r="CG2866" s="33" t="s">
        <v>17575</v>
      </c>
      <c r="CH2866" s="5"/>
      <c r="CI2866" s="5"/>
      <c r="CJ2866" s="5"/>
      <c r="CK2866" s="33"/>
      <c r="CL2866" s="49">
        <v>44989.0</v>
      </c>
      <c r="CM2866" s="33" t="s">
        <v>180</v>
      </c>
      <c r="CN2866" s="5"/>
      <c r="CO2866" s="33">
        <v>3.0</v>
      </c>
      <c r="CP2866" s="33" t="s">
        <v>181</v>
      </c>
      <c r="CQ2866" s="50" t="str">
        <f t="shared" si="7"/>
        <v>03/06/1955</v>
      </c>
      <c r="CR2866" s="33" t="s">
        <v>182</v>
      </c>
      <c r="CS2866" s="33">
        <v>13.0</v>
      </c>
      <c r="CT2866" s="33">
        <v>5.0</v>
      </c>
      <c r="CU2866" s="33">
        <v>25.0</v>
      </c>
      <c r="CV2866" s="33">
        <v>388.0</v>
      </c>
      <c r="CW2866" s="5"/>
      <c r="CX2866" s="5"/>
      <c r="CY2866" s="33">
        <v>-99.842579</v>
      </c>
      <c r="CZ2866" s="33">
        <v>21.128156</v>
      </c>
      <c r="DA2866" s="33">
        <v>4.4219266E9</v>
      </c>
      <c r="DB2866" s="33">
        <v>1.0</v>
      </c>
      <c r="DC2866" s="33" t="s">
        <v>16882</v>
      </c>
      <c r="DD2866" s="33">
        <v>2023.0</v>
      </c>
      <c r="DE2866" s="33" t="s">
        <v>184</v>
      </c>
      <c r="DF2866" s="33"/>
      <c r="DG2866" s="33" t="s">
        <v>185</v>
      </c>
      <c r="DH2866" s="33" t="s">
        <v>186</v>
      </c>
      <c r="DI2866" s="5"/>
      <c r="DJ2866" s="5"/>
    </row>
    <row r="2867">
      <c r="A2867" s="33" t="s">
        <v>17576</v>
      </c>
      <c r="B2867" s="34">
        <v>44952.0</v>
      </c>
      <c r="C2867" s="35" t="s">
        <v>137</v>
      </c>
      <c r="D2867" s="35" t="s">
        <v>139</v>
      </c>
      <c r="E2867" s="35" t="s">
        <v>142</v>
      </c>
      <c r="F2867" s="36" t="s">
        <v>144</v>
      </c>
      <c r="G2867" s="33" t="s">
        <v>17577</v>
      </c>
      <c r="H2867" s="33" t="s">
        <v>17578</v>
      </c>
      <c r="I2867" s="33" t="s">
        <v>11323</v>
      </c>
      <c r="J2867" s="33" t="s">
        <v>2517</v>
      </c>
      <c r="K2867" s="35" t="s">
        <v>150</v>
      </c>
      <c r="L2867" s="33" t="s">
        <v>10462</v>
      </c>
      <c r="M2867" s="5"/>
      <c r="N2867" s="33" t="s">
        <v>17172</v>
      </c>
      <c r="O2867" s="5"/>
      <c r="P2867" s="35" t="s">
        <v>236</v>
      </c>
      <c r="Q2867" s="35" t="s">
        <v>17172</v>
      </c>
      <c r="R2867" s="33">
        <v>76485.0</v>
      </c>
      <c r="S2867" s="37"/>
      <c r="T2867" s="33"/>
      <c r="U2867" s="33">
        <v>2.56</v>
      </c>
      <c r="V2867" s="33" t="s">
        <v>154</v>
      </c>
      <c r="W2867" s="33"/>
      <c r="X2867" s="33"/>
      <c r="Y2867" s="5"/>
      <c r="Z2867" s="5"/>
      <c r="AA2867" s="33">
        <v>1.0</v>
      </c>
      <c r="AB2867" s="33">
        <v>1.0</v>
      </c>
      <c r="AC2867" s="33"/>
      <c r="AD2867" s="5"/>
      <c r="AE2867" s="5"/>
      <c r="AF2867" s="5"/>
      <c r="AG2867" s="16"/>
      <c r="AH2867" s="38">
        <f t="shared" si="1"/>
        <v>1</v>
      </c>
      <c r="AI2867" s="39" t="str">
        <f t="shared" si="2"/>
        <v/>
      </c>
      <c r="AJ2867" s="37" t="str">
        <f t="shared" si="3"/>
        <v/>
      </c>
      <c r="AK2867" s="41" t="str">
        <f t="shared" si="4"/>
        <v/>
      </c>
      <c r="AL2867" s="35" t="s">
        <v>236</v>
      </c>
      <c r="AM2867" s="33" t="s">
        <v>17172</v>
      </c>
      <c r="AN2867" s="33" t="s">
        <v>17173</v>
      </c>
      <c r="AO2867" s="41"/>
      <c r="AP2867" s="33" t="s">
        <v>169</v>
      </c>
      <c r="AQ2867" s="33" t="s">
        <v>170</v>
      </c>
      <c r="AR2867" s="33">
        <v>300.0</v>
      </c>
      <c r="AS2867" s="42"/>
      <c r="AT2867" s="42"/>
      <c r="AU2867" s="42"/>
      <c r="AV2867" s="42"/>
      <c r="AW2867" s="42"/>
      <c r="AX2867" s="5"/>
      <c r="AY2867" s="33"/>
      <c r="AZ2867" s="33" t="s">
        <v>17579</v>
      </c>
      <c r="BA2867" s="5"/>
      <c r="BB2867" s="5"/>
      <c r="BC2867" s="5" t="s">
        <v>17580</v>
      </c>
      <c r="BD2867" s="33" t="s">
        <v>173</v>
      </c>
      <c r="BE2867" s="41"/>
      <c r="BF2867" s="35"/>
      <c r="BG2867" s="33" t="s">
        <v>169</v>
      </c>
      <c r="BH2867" s="5"/>
      <c r="BI2867" s="33">
        <v>300.0</v>
      </c>
      <c r="BJ2867" s="33" t="s">
        <v>170</v>
      </c>
      <c r="BK2867" s="5"/>
      <c r="BL2867" s="5">
        <f t="shared" si="5"/>
        <v>3994.5</v>
      </c>
      <c r="BM2867" s="5"/>
      <c r="BN2867" s="5"/>
      <c r="BO2867" s="42">
        <f t="shared" si="6"/>
        <v>3994.5</v>
      </c>
      <c r="BP2867" s="44"/>
      <c r="BQ2867" s="45"/>
      <c r="BR2867" s="47"/>
      <c r="BS2867" s="45"/>
      <c r="BT2867" s="37"/>
      <c r="BU2867" s="5"/>
      <c r="BV2867" s="38"/>
      <c r="BW2867" s="48"/>
      <c r="BX2867" s="44"/>
      <c r="BY2867" s="44"/>
      <c r="BZ2867" s="33" t="s">
        <v>131</v>
      </c>
      <c r="CA2867" s="5"/>
      <c r="CB2867" s="5"/>
      <c r="CC2867" s="33" t="s">
        <v>177</v>
      </c>
      <c r="CD2867" s="5"/>
      <c r="CE2867" s="5"/>
      <c r="CF2867" s="33" t="s">
        <v>178</v>
      </c>
      <c r="CG2867" s="33" t="s">
        <v>17581</v>
      </c>
      <c r="CH2867" s="5"/>
      <c r="CI2867" s="5"/>
      <c r="CJ2867" s="5"/>
      <c r="CK2867" s="33"/>
      <c r="CL2867" s="49">
        <v>44989.0</v>
      </c>
      <c r="CM2867" s="33" t="s">
        <v>180</v>
      </c>
      <c r="CN2867" s="5"/>
      <c r="CO2867" s="33">
        <v>2.0</v>
      </c>
      <c r="CP2867" s="33" t="s">
        <v>181</v>
      </c>
      <c r="CQ2867" s="50" t="str">
        <f t="shared" si="7"/>
        <v>05/06/1942</v>
      </c>
      <c r="CR2867" s="33" t="s">
        <v>243</v>
      </c>
      <c r="CS2867" s="33">
        <v>13.0</v>
      </c>
      <c r="CT2867" s="33">
        <v>5.0</v>
      </c>
      <c r="CU2867" s="33">
        <v>25.0</v>
      </c>
      <c r="CV2867" s="33">
        <v>388.0</v>
      </c>
      <c r="CW2867" s="5"/>
      <c r="CX2867" s="5"/>
      <c r="CY2867" s="33">
        <v>-99.842579</v>
      </c>
      <c r="CZ2867" s="33">
        <v>21.128156</v>
      </c>
      <c r="DA2867" s="33">
        <v>4.4219266E9</v>
      </c>
      <c r="DB2867" s="33">
        <v>1.0</v>
      </c>
      <c r="DC2867" s="33" t="s">
        <v>16882</v>
      </c>
      <c r="DD2867" s="33">
        <v>2023.0</v>
      </c>
      <c r="DE2867" s="33" t="s">
        <v>184</v>
      </c>
      <c r="DF2867" s="33"/>
      <c r="DG2867" s="33" t="s">
        <v>185</v>
      </c>
      <c r="DH2867" s="33" t="s">
        <v>186</v>
      </c>
      <c r="DI2867" s="5"/>
      <c r="DJ2867" s="5"/>
    </row>
    <row r="2868">
      <c r="A2868" s="33" t="s">
        <v>17582</v>
      </c>
      <c r="B2868" s="34">
        <v>44952.0</v>
      </c>
      <c r="C2868" s="35" t="s">
        <v>137</v>
      </c>
      <c r="D2868" s="35" t="s">
        <v>139</v>
      </c>
      <c r="E2868" s="35" t="s">
        <v>142</v>
      </c>
      <c r="F2868" s="36" t="s">
        <v>144</v>
      </c>
      <c r="G2868" s="33" t="s">
        <v>17583</v>
      </c>
      <c r="H2868" s="33" t="s">
        <v>17584</v>
      </c>
      <c r="I2868" s="33" t="s">
        <v>11287</v>
      </c>
      <c r="J2868" s="33" t="s">
        <v>255</v>
      </c>
      <c r="K2868" s="35" t="s">
        <v>150</v>
      </c>
      <c r="L2868" s="33" t="s">
        <v>10462</v>
      </c>
      <c r="M2868" s="5"/>
      <c r="N2868" s="33" t="s">
        <v>17172</v>
      </c>
      <c r="O2868" s="5"/>
      <c r="P2868" s="35" t="s">
        <v>236</v>
      </c>
      <c r="Q2868" s="35" t="s">
        <v>17172</v>
      </c>
      <c r="R2868" s="33">
        <v>76485.0</v>
      </c>
      <c r="S2868" s="37"/>
      <c r="T2868" s="33"/>
      <c r="U2868" s="33">
        <v>1.21</v>
      </c>
      <c r="V2868" s="33" t="s">
        <v>154</v>
      </c>
      <c r="W2868" s="33"/>
      <c r="X2868" s="33"/>
      <c r="Y2868" s="5"/>
      <c r="Z2868" s="5"/>
      <c r="AA2868" s="33">
        <v>1.0</v>
      </c>
      <c r="AB2868" s="33">
        <v>1.0</v>
      </c>
      <c r="AC2868" s="33"/>
      <c r="AD2868" s="5"/>
      <c r="AE2868" s="5"/>
      <c r="AF2868" s="5"/>
      <c r="AG2868" s="16"/>
      <c r="AH2868" s="38">
        <f t="shared" si="1"/>
        <v>1</v>
      </c>
      <c r="AI2868" s="39" t="str">
        <f t="shared" si="2"/>
        <v/>
      </c>
      <c r="AJ2868" s="37" t="str">
        <f t="shared" si="3"/>
        <v/>
      </c>
      <c r="AK2868" s="41" t="str">
        <f t="shared" si="4"/>
        <v/>
      </c>
      <c r="AL2868" s="35" t="s">
        <v>236</v>
      </c>
      <c r="AM2868" s="33" t="s">
        <v>17172</v>
      </c>
      <c r="AN2868" s="33" t="s">
        <v>17173</v>
      </c>
      <c r="AO2868" s="41"/>
      <c r="AP2868" s="33" t="s">
        <v>169</v>
      </c>
      <c r="AQ2868" s="33" t="s">
        <v>170</v>
      </c>
      <c r="AR2868" s="33">
        <v>150.0</v>
      </c>
      <c r="AS2868" s="42"/>
      <c r="AT2868" s="42"/>
      <c r="AU2868" s="42"/>
      <c r="AV2868" s="42"/>
      <c r="AW2868" s="42"/>
      <c r="AX2868" s="5"/>
      <c r="AY2868" s="33"/>
      <c r="AZ2868" s="33" t="s">
        <v>17585</v>
      </c>
      <c r="BA2868" s="5"/>
      <c r="BB2868" s="5"/>
      <c r="BC2868" s="5" t="s">
        <v>17586</v>
      </c>
      <c r="BD2868" s="33" t="s">
        <v>173</v>
      </c>
      <c r="BE2868" s="41"/>
      <c r="BF2868" s="35"/>
      <c r="BG2868" s="33" t="s">
        <v>169</v>
      </c>
      <c r="BH2868" s="5"/>
      <c r="BI2868" s="33">
        <v>150.0</v>
      </c>
      <c r="BJ2868" s="33" t="s">
        <v>170</v>
      </c>
      <c r="BK2868" s="5"/>
      <c r="BL2868" s="5">
        <f t="shared" si="5"/>
        <v>1997.25</v>
      </c>
      <c r="BM2868" s="5"/>
      <c r="BN2868" s="5"/>
      <c r="BO2868" s="42">
        <f t="shared" si="6"/>
        <v>1997.25</v>
      </c>
      <c r="BP2868" s="44"/>
      <c r="BQ2868" s="45"/>
      <c r="BR2868" s="47"/>
      <c r="BS2868" s="45"/>
      <c r="BT2868" s="37"/>
      <c r="BU2868" s="5"/>
      <c r="BV2868" s="38"/>
      <c r="BW2868" s="48"/>
      <c r="BX2868" s="44"/>
      <c r="BY2868" s="44"/>
      <c r="BZ2868" s="33" t="s">
        <v>131</v>
      </c>
      <c r="CA2868" s="5"/>
      <c r="CB2868" s="5"/>
      <c r="CC2868" s="33" t="s">
        <v>177</v>
      </c>
      <c r="CD2868" s="5"/>
      <c r="CE2868" s="5"/>
      <c r="CF2868" s="33" t="s">
        <v>178</v>
      </c>
      <c r="CG2868" s="33" t="s">
        <v>17587</v>
      </c>
      <c r="CH2868" s="5"/>
      <c r="CI2868" s="5"/>
      <c r="CJ2868" s="5"/>
      <c r="CK2868" s="33"/>
      <c r="CL2868" s="49">
        <v>44989.0</v>
      </c>
      <c r="CM2868" s="33" t="s">
        <v>180</v>
      </c>
      <c r="CN2868" s="5"/>
      <c r="CO2868" s="33">
        <v>1.0</v>
      </c>
      <c r="CP2868" s="33" t="s">
        <v>181</v>
      </c>
      <c r="CQ2868" s="50" t="str">
        <f t="shared" si="7"/>
        <v>09/05/1961</v>
      </c>
      <c r="CR2868" s="33" t="s">
        <v>243</v>
      </c>
      <c r="CS2868" s="33">
        <v>13.0</v>
      </c>
      <c r="CT2868" s="33">
        <v>5.0</v>
      </c>
      <c r="CU2868" s="33">
        <v>25.0</v>
      </c>
      <c r="CV2868" s="33">
        <v>388.0</v>
      </c>
      <c r="CW2868" s="5"/>
      <c r="CX2868" s="5"/>
      <c r="CY2868" s="33">
        <v>-99.842579</v>
      </c>
      <c r="CZ2868" s="33">
        <v>21.128156</v>
      </c>
      <c r="DA2868" s="33">
        <v>4.4219266E9</v>
      </c>
      <c r="DB2868" s="33">
        <v>1.0</v>
      </c>
      <c r="DC2868" s="33" t="s">
        <v>16882</v>
      </c>
      <c r="DD2868" s="33">
        <v>2023.0</v>
      </c>
      <c r="DE2868" s="33" t="s">
        <v>184</v>
      </c>
      <c r="DF2868" s="33"/>
      <c r="DG2868" s="33" t="s">
        <v>185</v>
      </c>
      <c r="DH2868" s="33" t="s">
        <v>186</v>
      </c>
      <c r="DI2868" s="5"/>
      <c r="DJ2868" s="5"/>
    </row>
    <row r="2869">
      <c r="A2869" s="33" t="s">
        <v>17588</v>
      </c>
      <c r="B2869" s="34">
        <v>44952.0</v>
      </c>
      <c r="C2869" s="35" t="s">
        <v>137</v>
      </c>
      <c r="D2869" s="35" t="s">
        <v>139</v>
      </c>
      <c r="E2869" s="35" t="s">
        <v>142</v>
      </c>
      <c r="F2869" s="36" t="s">
        <v>144</v>
      </c>
      <c r="G2869" s="33" t="s">
        <v>17589</v>
      </c>
      <c r="H2869" s="33" t="s">
        <v>246</v>
      </c>
      <c r="I2869" s="33" t="s">
        <v>17590</v>
      </c>
      <c r="J2869" s="33" t="s">
        <v>605</v>
      </c>
      <c r="K2869" s="35" t="s">
        <v>150</v>
      </c>
      <c r="L2869" s="33" t="s">
        <v>10462</v>
      </c>
      <c r="M2869" s="5"/>
      <c r="N2869" s="33" t="s">
        <v>17172</v>
      </c>
      <c r="O2869" s="5"/>
      <c r="P2869" s="35" t="s">
        <v>236</v>
      </c>
      <c r="Q2869" s="35" t="s">
        <v>17172</v>
      </c>
      <c r="R2869" s="33">
        <v>76485.0</v>
      </c>
      <c r="S2869" s="37"/>
      <c r="T2869" s="33"/>
      <c r="U2869" s="33">
        <v>3.16</v>
      </c>
      <c r="V2869" s="33" t="s">
        <v>154</v>
      </c>
      <c r="W2869" s="33"/>
      <c r="X2869" s="33"/>
      <c r="Y2869" s="5"/>
      <c r="Z2869" s="5"/>
      <c r="AA2869" s="33">
        <v>1.0</v>
      </c>
      <c r="AB2869" s="33"/>
      <c r="AC2869" s="33">
        <v>1.0</v>
      </c>
      <c r="AD2869" s="5"/>
      <c r="AE2869" s="5"/>
      <c r="AF2869" s="5"/>
      <c r="AG2869" s="16"/>
      <c r="AH2869" s="38" t="str">
        <f t="shared" si="1"/>
        <v/>
      </c>
      <c r="AI2869" s="39">
        <f t="shared" si="2"/>
        <v>1</v>
      </c>
      <c r="AJ2869" s="37" t="str">
        <f t="shared" si="3"/>
        <v/>
      </c>
      <c r="AK2869" s="41" t="str">
        <f t="shared" si="4"/>
        <v/>
      </c>
      <c r="AL2869" s="35" t="s">
        <v>236</v>
      </c>
      <c r="AM2869" s="33" t="s">
        <v>17172</v>
      </c>
      <c r="AN2869" s="33" t="s">
        <v>17173</v>
      </c>
      <c r="AO2869" s="41"/>
      <c r="AP2869" s="33" t="s">
        <v>169</v>
      </c>
      <c r="AQ2869" s="33" t="s">
        <v>170</v>
      </c>
      <c r="AR2869" s="33">
        <v>450.0</v>
      </c>
      <c r="AS2869" s="42"/>
      <c r="AT2869" s="42"/>
      <c r="AU2869" s="42"/>
      <c r="AV2869" s="42"/>
      <c r="AW2869" s="42"/>
      <c r="AX2869" s="5"/>
      <c r="AY2869" s="33"/>
      <c r="AZ2869" s="33" t="s">
        <v>17591</v>
      </c>
      <c r="BA2869" s="5"/>
      <c r="BB2869" s="5"/>
      <c r="BC2869" s="5" t="s">
        <v>17592</v>
      </c>
      <c r="BD2869" s="33" t="s">
        <v>173</v>
      </c>
      <c r="BE2869" s="41"/>
      <c r="BF2869" s="35"/>
      <c r="BG2869" s="33" t="s">
        <v>169</v>
      </c>
      <c r="BH2869" s="5"/>
      <c r="BI2869" s="33">
        <v>450.0</v>
      </c>
      <c r="BJ2869" s="33" t="s">
        <v>170</v>
      </c>
      <c r="BK2869" s="5"/>
      <c r="BL2869" s="5">
        <f t="shared" si="5"/>
        <v>5991.75</v>
      </c>
      <c r="BM2869" s="5"/>
      <c r="BN2869" s="5"/>
      <c r="BO2869" s="42">
        <f t="shared" si="6"/>
        <v>5991.75</v>
      </c>
      <c r="BP2869" s="44"/>
      <c r="BQ2869" s="45"/>
      <c r="BR2869" s="47"/>
      <c r="BS2869" s="45"/>
      <c r="BT2869" s="37"/>
      <c r="BU2869" s="5"/>
      <c r="BV2869" s="38"/>
      <c r="BW2869" s="48"/>
      <c r="BX2869" s="44"/>
      <c r="BY2869" s="44"/>
      <c r="BZ2869" s="33" t="s">
        <v>131</v>
      </c>
      <c r="CA2869" s="5"/>
      <c r="CB2869" s="5"/>
      <c r="CC2869" s="33" t="s">
        <v>177</v>
      </c>
      <c r="CD2869" s="5"/>
      <c r="CE2869" s="5"/>
      <c r="CF2869" s="33" t="s">
        <v>178</v>
      </c>
      <c r="CG2869" s="33" t="s">
        <v>17593</v>
      </c>
      <c r="CH2869" s="5"/>
      <c r="CI2869" s="5"/>
      <c r="CJ2869" s="5"/>
      <c r="CK2869" s="33"/>
      <c r="CL2869" s="49">
        <v>44989.0</v>
      </c>
      <c r="CM2869" s="33" t="s">
        <v>180</v>
      </c>
      <c r="CN2869" s="5"/>
      <c r="CO2869" s="33">
        <v>3.0</v>
      </c>
      <c r="CP2869" s="33" t="s">
        <v>181</v>
      </c>
      <c r="CQ2869" s="50" t="str">
        <f t="shared" si="7"/>
        <v>06/06/1937</v>
      </c>
      <c r="CR2869" s="33" t="s">
        <v>182</v>
      </c>
      <c r="CS2869" s="33">
        <v>13.0</v>
      </c>
      <c r="CT2869" s="33">
        <v>5.0</v>
      </c>
      <c r="CU2869" s="33">
        <v>25.0</v>
      </c>
      <c r="CV2869" s="33">
        <v>388.0</v>
      </c>
      <c r="CW2869" s="5"/>
      <c r="CX2869" s="5"/>
      <c r="CY2869" s="33">
        <v>-99.842579</v>
      </c>
      <c r="CZ2869" s="33">
        <v>21.128156</v>
      </c>
      <c r="DA2869" s="33">
        <v>4.4219266E9</v>
      </c>
      <c r="DB2869" s="33">
        <v>1.0</v>
      </c>
      <c r="DC2869" s="33" t="s">
        <v>16882</v>
      </c>
      <c r="DD2869" s="33">
        <v>2023.0</v>
      </c>
      <c r="DE2869" s="33" t="s">
        <v>184</v>
      </c>
      <c r="DF2869" s="33"/>
      <c r="DG2869" s="33" t="s">
        <v>185</v>
      </c>
      <c r="DH2869" s="33" t="s">
        <v>186</v>
      </c>
      <c r="DI2869" s="5"/>
      <c r="DJ2869" s="5"/>
    </row>
    <row r="2870">
      <c r="A2870" s="33" t="s">
        <v>17594</v>
      </c>
      <c r="B2870" s="34">
        <v>44952.0</v>
      </c>
      <c r="C2870" s="35" t="s">
        <v>137</v>
      </c>
      <c r="D2870" s="35" t="s">
        <v>139</v>
      </c>
      <c r="E2870" s="35" t="s">
        <v>142</v>
      </c>
      <c r="F2870" s="36" t="s">
        <v>144</v>
      </c>
      <c r="G2870" s="33" t="s">
        <v>17595</v>
      </c>
      <c r="H2870" s="33" t="s">
        <v>488</v>
      </c>
      <c r="I2870" s="33" t="s">
        <v>605</v>
      </c>
      <c r="J2870" s="33" t="s">
        <v>231</v>
      </c>
      <c r="K2870" s="35" t="s">
        <v>150</v>
      </c>
      <c r="L2870" s="33" t="s">
        <v>10462</v>
      </c>
      <c r="M2870" s="5"/>
      <c r="N2870" s="33" t="s">
        <v>17172</v>
      </c>
      <c r="O2870" s="5"/>
      <c r="P2870" s="35" t="s">
        <v>236</v>
      </c>
      <c r="Q2870" s="35" t="s">
        <v>17172</v>
      </c>
      <c r="R2870" s="33">
        <v>76485.0</v>
      </c>
      <c r="S2870" s="37"/>
      <c r="T2870" s="33"/>
      <c r="U2870" s="33">
        <v>1.16</v>
      </c>
      <c r="V2870" s="33" t="s">
        <v>154</v>
      </c>
      <c r="W2870" s="33"/>
      <c r="X2870" s="33"/>
      <c r="Y2870" s="5"/>
      <c r="Z2870" s="5"/>
      <c r="AA2870" s="33">
        <v>1.0</v>
      </c>
      <c r="AB2870" s="33"/>
      <c r="AC2870" s="33">
        <v>1.0</v>
      </c>
      <c r="AD2870" s="5"/>
      <c r="AE2870" s="5"/>
      <c r="AF2870" s="5"/>
      <c r="AG2870" s="16"/>
      <c r="AH2870" s="38" t="str">
        <f t="shared" si="1"/>
        <v/>
      </c>
      <c r="AI2870" s="39">
        <f t="shared" si="2"/>
        <v>1</v>
      </c>
      <c r="AJ2870" s="37" t="str">
        <f t="shared" si="3"/>
        <v/>
      </c>
      <c r="AK2870" s="41" t="str">
        <f t="shared" si="4"/>
        <v/>
      </c>
      <c r="AL2870" s="35" t="s">
        <v>236</v>
      </c>
      <c r="AM2870" s="33" t="s">
        <v>17172</v>
      </c>
      <c r="AN2870" s="33" t="s">
        <v>17173</v>
      </c>
      <c r="AO2870" s="41"/>
      <c r="AP2870" s="33" t="s">
        <v>169</v>
      </c>
      <c r="AQ2870" s="33" t="s">
        <v>170</v>
      </c>
      <c r="AR2870" s="33">
        <v>150.0</v>
      </c>
      <c r="AS2870" s="42"/>
      <c r="AT2870" s="42"/>
      <c r="AU2870" s="42"/>
      <c r="AV2870" s="42"/>
      <c r="AW2870" s="42"/>
      <c r="AX2870" s="5"/>
      <c r="AY2870" s="33"/>
      <c r="AZ2870" s="33" t="s">
        <v>17596</v>
      </c>
      <c r="BA2870" s="5"/>
      <c r="BB2870" s="5"/>
      <c r="BC2870" s="5" t="s">
        <v>17597</v>
      </c>
      <c r="BD2870" s="33" t="s">
        <v>173</v>
      </c>
      <c r="BE2870" s="41"/>
      <c r="BF2870" s="35"/>
      <c r="BG2870" s="33" t="s">
        <v>169</v>
      </c>
      <c r="BH2870" s="5"/>
      <c r="BI2870" s="33">
        <v>150.0</v>
      </c>
      <c r="BJ2870" s="33" t="s">
        <v>170</v>
      </c>
      <c r="BK2870" s="5"/>
      <c r="BL2870" s="5">
        <f t="shared" si="5"/>
        <v>1997.25</v>
      </c>
      <c r="BM2870" s="5"/>
      <c r="BN2870" s="5"/>
      <c r="BO2870" s="42">
        <f t="shared" si="6"/>
        <v>1997.25</v>
      </c>
      <c r="BP2870" s="44"/>
      <c r="BQ2870" s="45"/>
      <c r="BR2870" s="47"/>
      <c r="BS2870" s="45"/>
      <c r="BT2870" s="37"/>
      <c r="BU2870" s="5"/>
      <c r="BV2870" s="38"/>
      <c r="BW2870" s="48"/>
      <c r="BX2870" s="44"/>
      <c r="BY2870" s="44"/>
      <c r="BZ2870" s="33" t="s">
        <v>131</v>
      </c>
      <c r="CA2870" s="5"/>
      <c r="CB2870" s="5"/>
      <c r="CC2870" s="33" t="s">
        <v>177</v>
      </c>
      <c r="CD2870" s="5"/>
      <c r="CE2870" s="5"/>
      <c r="CF2870" s="33" t="s">
        <v>178</v>
      </c>
      <c r="CG2870" s="33" t="s">
        <v>17598</v>
      </c>
      <c r="CH2870" s="5"/>
      <c r="CI2870" s="5"/>
      <c r="CJ2870" s="5"/>
      <c r="CK2870" s="33"/>
      <c r="CL2870" s="49">
        <v>44989.0</v>
      </c>
      <c r="CM2870" s="33" t="s">
        <v>180</v>
      </c>
      <c r="CN2870" s="5"/>
      <c r="CO2870" s="33">
        <v>1.0</v>
      </c>
      <c r="CP2870" s="33" t="s">
        <v>181</v>
      </c>
      <c r="CQ2870" s="50" t="str">
        <f t="shared" si="7"/>
        <v>17/07/1942</v>
      </c>
      <c r="CR2870" s="33" t="s">
        <v>182</v>
      </c>
      <c r="CS2870" s="33">
        <v>13.0</v>
      </c>
      <c r="CT2870" s="33">
        <v>5.0</v>
      </c>
      <c r="CU2870" s="33">
        <v>25.0</v>
      </c>
      <c r="CV2870" s="33">
        <v>388.0</v>
      </c>
      <c r="CW2870" s="5"/>
      <c r="CX2870" s="5"/>
      <c r="CY2870" s="33">
        <v>-99.842579</v>
      </c>
      <c r="CZ2870" s="33">
        <v>21.128156</v>
      </c>
      <c r="DA2870" s="33">
        <v>4.4219266E9</v>
      </c>
      <c r="DB2870" s="33">
        <v>1.0</v>
      </c>
      <c r="DC2870" s="33" t="s">
        <v>16882</v>
      </c>
      <c r="DD2870" s="33">
        <v>2023.0</v>
      </c>
      <c r="DE2870" s="33" t="s">
        <v>184</v>
      </c>
      <c r="DF2870" s="33"/>
      <c r="DG2870" s="33" t="s">
        <v>185</v>
      </c>
      <c r="DH2870" s="33" t="s">
        <v>186</v>
      </c>
      <c r="DI2870" s="5"/>
      <c r="DJ2870" s="5"/>
    </row>
    <row r="2871">
      <c r="A2871" s="33" t="s">
        <v>17599</v>
      </c>
      <c r="B2871" s="34">
        <v>44952.0</v>
      </c>
      <c r="C2871" s="35" t="s">
        <v>137</v>
      </c>
      <c r="D2871" s="35" t="s">
        <v>139</v>
      </c>
      <c r="E2871" s="35" t="s">
        <v>142</v>
      </c>
      <c r="F2871" s="36" t="s">
        <v>144</v>
      </c>
      <c r="G2871" s="33" t="s">
        <v>17600</v>
      </c>
      <c r="H2871" s="33" t="s">
        <v>715</v>
      </c>
      <c r="I2871" s="33" t="s">
        <v>231</v>
      </c>
      <c r="J2871" s="33" t="s">
        <v>255</v>
      </c>
      <c r="K2871" s="35" t="s">
        <v>150</v>
      </c>
      <c r="L2871" s="33" t="s">
        <v>10462</v>
      </c>
      <c r="M2871" s="5"/>
      <c r="N2871" s="33" t="s">
        <v>17172</v>
      </c>
      <c r="O2871" s="5"/>
      <c r="P2871" s="35" t="s">
        <v>236</v>
      </c>
      <c r="Q2871" s="35" t="s">
        <v>17172</v>
      </c>
      <c r="R2871" s="33">
        <v>76485.0</v>
      </c>
      <c r="S2871" s="37"/>
      <c r="T2871" s="33"/>
      <c r="U2871" s="33">
        <v>1.79</v>
      </c>
      <c r="V2871" s="33" t="s">
        <v>154</v>
      </c>
      <c r="W2871" s="33"/>
      <c r="X2871" s="33"/>
      <c r="Y2871" s="5"/>
      <c r="Z2871" s="5"/>
      <c r="AA2871" s="33">
        <v>1.0</v>
      </c>
      <c r="AB2871" s="33"/>
      <c r="AC2871" s="33">
        <v>1.0</v>
      </c>
      <c r="AD2871" s="5"/>
      <c r="AE2871" s="5"/>
      <c r="AF2871" s="5"/>
      <c r="AG2871" s="16"/>
      <c r="AH2871" s="38" t="str">
        <f t="shared" si="1"/>
        <v/>
      </c>
      <c r="AI2871" s="39">
        <f t="shared" si="2"/>
        <v>1</v>
      </c>
      <c r="AJ2871" s="37" t="str">
        <f t="shared" si="3"/>
        <v/>
      </c>
      <c r="AK2871" s="41" t="str">
        <f t="shared" si="4"/>
        <v/>
      </c>
      <c r="AL2871" s="35" t="s">
        <v>236</v>
      </c>
      <c r="AM2871" s="33" t="s">
        <v>17172</v>
      </c>
      <c r="AN2871" s="33" t="s">
        <v>17173</v>
      </c>
      <c r="AO2871" s="41"/>
      <c r="AP2871" s="33" t="s">
        <v>169</v>
      </c>
      <c r="AQ2871" s="33" t="s">
        <v>170</v>
      </c>
      <c r="AR2871" s="33">
        <v>150.0</v>
      </c>
      <c r="AS2871" s="42"/>
      <c r="AT2871" s="42"/>
      <c r="AU2871" s="42"/>
      <c r="AV2871" s="42"/>
      <c r="AW2871" s="42"/>
      <c r="AX2871" s="5"/>
      <c r="AY2871" s="33"/>
      <c r="AZ2871" s="33" t="s">
        <v>17601</v>
      </c>
      <c r="BA2871" s="5"/>
      <c r="BB2871" s="5"/>
      <c r="BC2871" s="5" t="s">
        <v>17602</v>
      </c>
      <c r="BD2871" s="33" t="s">
        <v>173</v>
      </c>
      <c r="BE2871" s="41"/>
      <c r="BF2871" s="35"/>
      <c r="BG2871" s="33" t="s">
        <v>169</v>
      </c>
      <c r="BH2871" s="5"/>
      <c r="BI2871" s="33">
        <v>150.0</v>
      </c>
      <c r="BJ2871" s="33" t="s">
        <v>170</v>
      </c>
      <c r="BK2871" s="5"/>
      <c r="BL2871" s="5">
        <f t="shared" si="5"/>
        <v>1997.25</v>
      </c>
      <c r="BM2871" s="5"/>
      <c r="BN2871" s="5"/>
      <c r="BO2871" s="42">
        <f t="shared" si="6"/>
        <v>1997.25</v>
      </c>
      <c r="BP2871" s="44"/>
      <c r="BQ2871" s="45"/>
      <c r="BR2871" s="47"/>
      <c r="BS2871" s="45"/>
      <c r="BT2871" s="37"/>
      <c r="BU2871" s="5"/>
      <c r="BV2871" s="38"/>
      <c r="BW2871" s="48"/>
      <c r="BX2871" s="44"/>
      <c r="BY2871" s="44"/>
      <c r="BZ2871" s="33" t="s">
        <v>131</v>
      </c>
      <c r="CA2871" s="5"/>
      <c r="CB2871" s="5"/>
      <c r="CC2871" s="33" t="s">
        <v>177</v>
      </c>
      <c r="CD2871" s="5"/>
      <c r="CE2871" s="5"/>
      <c r="CF2871" s="33" t="s">
        <v>178</v>
      </c>
      <c r="CG2871" s="33" t="s">
        <v>17603</v>
      </c>
      <c r="CH2871" s="5"/>
      <c r="CI2871" s="5"/>
      <c r="CJ2871" s="5"/>
      <c r="CK2871" s="33"/>
      <c r="CL2871" s="49">
        <v>44989.0</v>
      </c>
      <c r="CM2871" s="33" t="s">
        <v>180</v>
      </c>
      <c r="CN2871" s="5"/>
      <c r="CO2871" s="33">
        <v>1.0</v>
      </c>
      <c r="CP2871" s="33" t="s">
        <v>181</v>
      </c>
      <c r="CQ2871" s="50" t="str">
        <f t="shared" si="7"/>
        <v>28/02/1940</v>
      </c>
      <c r="CR2871" s="33" t="s">
        <v>182</v>
      </c>
      <c r="CS2871" s="33">
        <v>13.0</v>
      </c>
      <c r="CT2871" s="33">
        <v>5.0</v>
      </c>
      <c r="CU2871" s="33">
        <v>25.0</v>
      </c>
      <c r="CV2871" s="33">
        <v>388.0</v>
      </c>
      <c r="CW2871" s="5"/>
      <c r="CX2871" s="5"/>
      <c r="CY2871" s="33">
        <v>-99.842579</v>
      </c>
      <c r="CZ2871" s="33">
        <v>21.128156</v>
      </c>
      <c r="DA2871" s="33">
        <v>4.4219266E9</v>
      </c>
      <c r="DB2871" s="33">
        <v>1.0</v>
      </c>
      <c r="DC2871" s="33" t="s">
        <v>16882</v>
      </c>
      <c r="DD2871" s="33">
        <v>2023.0</v>
      </c>
      <c r="DE2871" s="33" t="s">
        <v>184</v>
      </c>
      <c r="DF2871" s="33"/>
      <c r="DG2871" s="33" t="s">
        <v>185</v>
      </c>
      <c r="DH2871" s="33" t="s">
        <v>186</v>
      </c>
      <c r="DI2871" s="5"/>
      <c r="DJ2871" s="5"/>
    </row>
    <row r="2872">
      <c r="A2872" s="33" t="s">
        <v>17604</v>
      </c>
      <c r="B2872" s="34">
        <v>44952.0</v>
      </c>
      <c r="C2872" s="35" t="s">
        <v>137</v>
      </c>
      <c r="D2872" s="35" t="s">
        <v>139</v>
      </c>
      <c r="E2872" s="35" t="s">
        <v>142</v>
      </c>
      <c r="F2872" s="36" t="s">
        <v>144</v>
      </c>
      <c r="G2872" s="33" t="s">
        <v>17605</v>
      </c>
      <c r="H2872" s="33" t="s">
        <v>3918</v>
      </c>
      <c r="I2872" s="33" t="s">
        <v>1964</v>
      </c>
      <c r="J2872" s="33" t="s">
        <v>844</v>
      </c>
      <c r="K2872" s="35" t="s">
        <v>150</v>
      </c>
      <c r="L2872" s="33" t="s">
        <v>10462</v>
      </c>
      <c r="M2872" s="5"/>
      <c r="N2872" s="33" t="s">
        <v>17172</v>
      </c>
      <c r="O2872" s="5"/>
      <c r="P2872" s="35" t="s">
        <v>236</v>
      </c>
      <c r="Q2872" s="35" t="s">
        <v>17172</v>
      </c>
      <c r="R2872" s="33">
        <v>76485.0</v>
      </c>
      <c r="S2872" s="37"/>
      <c r="T2872" s="33"/>
      <c r="U2872" s="33">
        <v>1.58</v>
      </c>
      <c r="V2872" s="33" t="s">
        <v>154</v>
      </c>
      <c r="W2872" s="33"/>
      <c r="X2872" s="33"/>
      <c r="Y2872" s="5"/>
      <c r="Z2872" s="5"/>
      <c r="AA2872" s="33">
        <v>1.0</v>
      </c>
      <c r="AB2872" s="33"/>
      <c r="AC2872" s="33">
        <v>1.0</v>
      </c>
      <c r="AD2872" s="5"/>
      <c r="AE2872" s="5"/>
      <c r="AF2872" s="5"/>
      <c r="AG2872" s="16"/>
      <c r="AH2872" s="38" t="str">
        <f t="shared" si="1"/>
        <v/>
      </c>
      <c r="AI2872" s="39">
        <f t="shared" si="2"/>
        <v>1</v>
      </c>
      <c r="AJ2872" s="37" t="str">
        <f t="shared" si="3"/>
        <v/>
      </c>
      <c r="AK2872" s="41" t="str">
        <f t="shared" si="4"/>
        <v/>
      </c>
      <c r="AL2872" s="35" t="s">
        <v>236</v>
      </c>
      <c r="AM2872" s="33" t="s">
        <v>17172</v>
      </c>
      <c r="AN2872" s="33" t="s">
        <v>17173</v>
      </c>
      <c r="AO2872" s="41"/>
      <c r="AP2872" s="33" t="s">
        <v>169</v>
      </c>
      <c r="AQ2872" s="33" t="s">
        <v>170</v>
      </c>
      <c r="AR2872" s="33">
        <v>150.0</v>
      </c>
      <c r="AS2872" s="42"/>
      <c r="AT2872" s="42"/>
      <c r="AU2872" s="42"/>
      <c r="AV2872" s="42"/>
      <c r="AW2872" s="42"/>
      <c r="AX2872" s="5"/>
      <c r="AY2872" s="33"/>
      <c r="AZ2872" s="33" t="s">
        <v>17606</v>
      </c>
      <c r="BA2872" s="5"/>
      <c r="BB2872" s="5"/>
      <c r="BC2872" s="5" t="s">
        <v>17607</v>
      </c>
      <c r="BD2872" s="33" t="s">
        <v>173</v>
      </c>
      <c r="BE2872" s="41"/>
      <c r="BF2872" s="35"/>
      <c r="BG2872" s="33" t="s">
        <v>169</v>
      </c>
      <c r="BH2872" s="5"/>
      <c r="BI2872" s="33">
        <v>150.0</v>
      </c>
      <c r="BJ2872" s="33" t="s">
        <v>170</v>
      </c>
      <c r="BK2872" s="5"/>
      <c r="BL2872" s="5">
        <f t="shared" si="5"/>
        <v>1997.25</v>
      </c>
      <c r="BM2872" s="5"/>
      <c r="BN2872" s="5"/>
      <c r="BO2872" s="42">
        <f t="shared" si="6"/>
        <v>1997.25</v>
      </c>
      <c r="BP2872" s="44"/>
      <c r="BQ2872" s="45"/>
      <c r="BR2872" s="47"/>
      <c r="BS2872" s="45"/>
      <c r="BT2872" s="37"/>
      <c r="BU2872" s="5"/>
      <c r="BV2872" s="38"/>
      <c r="BW2872" s="48"/>
      <c r="BX2872" s="44"/>
      <c r="BY2872" s="44"/>
      <c r="BZ2872" s="33" t="s">
        <v>131</v>
      </c>
      <c r="CA2872" s="5"/>
      <c r="CB2872" s="5"/>
      <c r="CC2872" s="33" t="s">
        <v>177</v>
      </c>
      <c r="CD2872" s="5"/>
      <c r="CE2872" s="5"/>
      <c r="CF2872" s="33" t="s">
        <v>178</v>
      </c>
      <c r="CG2872" s="33" t="s">
        <v>17608</v>
      </c>
      <c r="CH2872" s="5"/>
      <c r="CI2872" s="5"/>
      <c r="CJ2872" s="5"/>
      <c r="CK2872" s="33"/>
      <c r="CL2872" s="49">
        <v>44989.0</v>
      </c>
      <c r="CM2872" s="33" t="s">
        <v>180</v>
      </c>
      <c r="CN2872" s="5"/>
      <c r="CO2872" s="33">
        <v>1.0</v>
      </c>
      <c r="CP2872" s="33" t="s">
        <v>181</v>
      </c>
      <c r="CQ2872" s="50" t="str">
        <f t="shared" si="7"/>
        <v>01/07/1958</v>
      </c>
      <c r="CR2872" s="33" t="s">
        <v>182</v>
      </c>
      <c r="CS2872" s="33">
        <v>13.0</v>
      </c>
      <c r="CT2872" s="33">
        <v>5.0</v>
      </c>
      <c r="CU2872" s="33">
        <v>25.0</v>
      </c>
      <c r="CV2872" s="33">
        <v>388.0</v>
      </c>
      <c r="CW2872" s="5"/>
      <c r="CX2872" s="5"/>
      <c r="CY2872" s="33">
        <v>-99.842579</v>
      </c>
      <c r="CZ2872" s="33">
        <v>21.128156</v>
      </c>
      <c r="DA2872" s="33">
        <v>4.4219266E9</v>
      </c>
      <c r="DB2872" s="33">
        <v>1.0</v>
      </c>
      <c r="DC2872" s="33" t="s">
        <v>16882</v>
      </c>
      <c r="DD2872" s="33">
        <v>2023.0</v>
      </c>
      <c r="DE2872" s="33" t="s">
        <v>184</v>
      </c>
      <c r="DF2872" s="33"/>
      <c r="DG2872" s="33" t="s">
        <v>185</v>
      </c>
      <c r="DH2872" s="33" t="s">
        <v>186</v>
      </c>
      <c r="DI2872" s="5"/>
      <c r="DJ2872" s="5"/>
    </row>
    <row r="2873">
      <c r="A2873" s="33" t="s">
        <v>17609</v>
      </c>
      <c r="B2873" s="34">
        <v>44952.0</v>
      </c>
      <c r="C2873" s="35" t="s">
        <v>137</v>
      </c>
      <c r="D2873" s="35" t="s">
        <v>139</v>
      </c>
      <c r="E2873" s="35" t="s">
        <v>142</v>
      </c>
      <c r="F2873" s="36" t="s">
        <v>144</v>
      </c>
      <c r="G2873" s="33" t="s">
        <v>17610</v>
      </c>
      <c r="H2873" s="33" t="s">
        <v>3053</v>
      </c>
      <c r="I2873" s="33" t="s">
        <v>255</v>
      </c>
      <c r="J2873" s="33" t="s">
        <v>11323</v>
      </c>
      <c r="K2873" s="35" t="s">
        <v>150</v>
      </c>
      <c r="L2873" s="33" t="s">
        <v>10462</v>
      </c>
      <c r="M2873" s="5"/>
      <c r="N2873" s="33" t="s">
        <v>17172</v>
      </c>
      <c r="O2873" s="5"/>
      <c r="P2873" s="35" t="s">
        <v>236</v>
      </c>
      <c r="Q2873" s="35" t="s">
        <v>17172</v>
      </c>
      <c r="R2873" s="33">
        <v>76485.0</v>
      </c>
      <c r="S2873" s="37"/>
      <c r="T2873" s="33"/>
      <c r="U2873" s="33">
        <v>2.84</v>
      </c>
      <c r="V2873" s="33" t="s">
        <v>154</v>
      </c>
      <c r="W2873" s="33"/>
      <c r="X2873" s="33"/>
      <c r="Y2873" s="5"/>
      <c r="Z2873" s="5"/>
      <c r="AA2873" s="33">
        <v>1.0</v>
      </c>
      <c r="AB2873" s="33"/>
      <c r="AC2873" s="33">
        <v>1.0</v>
      </c>
      <c r="AD2873" s="5"/>
      <c r="AE2873" s="5"/>
      <c r="AF2873" s="5"/>
      <c r="AG2873" s="16"/>
      <c r="AH2873" s="38" t="str">
        <f t="shared" si="1"/>
        <v/>
      </c>
      <c r="AI2873" s="39">
        <f t="shared" si="2"/>
        <v>1</v>
      </c>
      <c r="AJ2873" s="37" t="str">
        <f t="shared" si="3"/>
        <v/>
      </c>
      <c r="AK2873" s="41" t="str">
        <f t="shared" si="4"/>
        <v/>
      </c>
      <c r="AL2873" s="35" t="s">
        <v>236</v>
      </c>
      <c r="AM2873" s="33" t="s">
        <v>17172</v>
      </c>
      <c r="AN2873" s="33" t="s">
        <v>17173</v>
      </c>
      <c r="AO2873" s="41"/>
      <c r="AP2873" s="33" t="s">
        <v>169</v>
      </c>
      <c r="AQ2873" s="33" t="s">
        <v>170</v>
      </c>
      <c r="AR2873" s="33">
        <v>300.0</v>
      </c>
      <c r="AS2873" s="42"/>
      <c r="AT2873" s="42"/>
      <c r="AU2873" s="42"/>
      <c r="AV2873" s="42"/>
      <c r="AW2873" s="42"/>
      <c r="AX2873" s="5"/>
      <c r="AY2873" s="33"/>
      <c r="AZ2873" s="33" t="s">
        <v>17611</v>
      </c>
      <c r="BA2873" s="5"/>
      <c r="BB2873" s="5"/>
      <c r="BC2873" s="5" t="s">
        <v>17612</v>
      </c>
      <c r="BD2873" s="33" t="s">
        <v>173</v>
      </c>
      <c r="BE2873" s="41"/>
      <c r="BF2873" s="35"/>
      <c r="BG2873" s="33" t="s">
        <v>169</v>
      </c>
      <c r="BH2873" s="5"/>
      <c r="BI2873" s="33">
        <v>300.0</v>
      </c>
      <c r="BJ2873" s="33" t="s">
        <v>170</v>
      </c>
      <c r="BK2873" s="5"/>
      <c r="BL2873" s="5">
        <f t="shared" si="5"/>
        <v>3994.5</v>
      </c>
      <c r="BM2873" s="5"/>
      <c r="BN2873" s="5"/>
      <c r="BO2873" s="42">
        <f t="shared" si="6"/>
        <v>3994.5</v>
      </c>
      <c r="BP2873" s="44"/>
      <c r="BQ2873" s="45"/>
      <c r="BR2873" s="47"/>
      <c r="BS2873" s="45"/>
      <c r="BT2873" s="37"/>
      <c r="BU2873" s="5"/>
      <c r="BV2873" s="38"/>
      <c r="BW2873" s="48"/>
      <c r="BX2873" s="44"/>
      <c r="BY2873" s="44"/>
      <c r="BZ2873" s="33" t="s">
        <v>131</v>
      </c>
      <c r="CA2873" s="5"/>
      <c r="CB2873" s="5"/>
      <c r="CC2873" s="33" t="s">
        <v>177</v>
      </c>
      <c r="CD2873" s="5"/>
      <c r="CE2873" s="5"/>
      <c r="CF2873" s="33" t="s">
        <v>178</v>
      </c>
      <c r="CG2873" s="33" t="s">
        <v>17613</v>
      </c>
      <c r="CH2873" s="5"/>
      <c r="CI2873" s="5"/>
      <c r="CJ2873" s="5"/>
      <c r="CK2873" s="33"/>
      <c r="CL2873" s="49">
        <v>44989.0</v>
      </c>
      <c r="CM2873" s="33" t="s">
        <v>180</v>
      </c>
      <c r="CN2873" s="5"/>
      <c r="CO2873" s="33">
        <v>2.0</v>
      </c>
      <c r="CP2873" s="33" t="s">
        <v>181</v>
      </c>
      <c r="CQ2873" s="50" t="str">
        <f t="shared" si="7"/>
        <v>06/04/1954</v>
      </c>
      <c r="CR2873" s="33" t="s">
        <v>182</v>
      </c>
      <c r="CS2873" s="33">
        <v>13.0</v>
      </c>
      <c r="CT2873" s="33">
        <v>5.0</v>
      </c>
      <c r="CU2873" s="33">
        <v>25.0</v>
      </c>
      <c r="CV2873" s="33">
        <v>388.0</v>
      </c>
      <c r="CW2873" s="5"/>
      <c r="CX2873" s="5"/>
      <c r="CY2873" s="33">
        <v>-99.842579</v>
      </c>
      <c r="CZ2873" s="33">
        <v>21.128156</v>
      </c>
      <c r="DA2873" s="33">
        <v>4.4219266E9</v>
      </c>
      <c r="DB2873" s="33">
        <v>1.0</v>
      </c>
      <c r="DC2873" s="33" t="s">
        <v>16882</v>
      </c>
      <c r="DD2873" s="33">
        <v>2023.0</v>
      </c>
      <c r="DE2873" s="33" t="s">
        <v>184</v>
      </c>
      <c r="DF2873" s="33"/>
      <c r="DG2873" s="33" t="s">
        <v>185</v>
      </c>
      <c r="DH2873" s="33" t="s">
        <v>186</v>
      </c>
      <c r="DI2873" s="5"/>
      <c r="DJ2873" s="5"/>
    </row>
    <row r="2874">
      <c r="A2874" s="33" t="s">
        <v>17614</v>
      </c>
      <c r="B2874" s="34">
        <v>44952.0</v>
      </c>
      <c r="C2874" s="35" t="s">
        <v>137</v>
      </c>
      <c r="D2874" s="35" t="s">
        <v>139</v>
      </c>
      <c r="E2874" s="35" t="s">
        <v>142</v>
      </c>
      <c r="F2874" s="36" t="s">
        <v>144</v>
      </c>
      <c r="G2874" s="33" t="s">
        <v>17615</v>
      </c>
      <c r="H2874" s="33" t="s">
        <v>246</v>
      </c>
      <c r="I2874" s="33" t="s">
        <v>255</v>
      </c>
      <c r="J2874" s="33" t="s">
        <v>255</v>
      </c>
      <c r="K2874" s="35" t="s">
        <v>150</v>
      </c>
      <c r="L2874" s="33" t="s">
        <v>10462</v>
      </c>
      <c r="M2874" s="5"/>
      <c r="N2874" s="33" t="s">
        <v>17172</v>
      </c>
      <c r="O2874" s="5"/>
      <c r="P2874" s="35" t="s">
        <v>236</v>
      </c>
      <c r="Q2874" s="35" t="s">
        <v>17172</v>
      </c>
      <c r="R2874" s="33">
        <v>76485.0</v>
      </c>
      <c r="S2874" s="37"/>
      <c r="T2874" s="33"/>
      <c r="U2874" s="33">
        <v>1.79</v>
      </c>
      <c r="V2874" s="33" t="s">
        <v>154</v>
      </c>
      <c r="W2874" s="33"/>
      <c r="X2874" s="33"/>
      <c r="Y2874" s="5"/>
      <c r="Z2874" s="5"/>
      <c r="AA2874" s="33">
        <v>1.0</v>
      </c>
      <c r="AB2874" s="33"/>
      <c r="AC2874" s="33">
        <v>1.0</v>
      </c>
      <c r="AD2874" s="5"/>
      <c r="AE2874" s="5"/>
      <c r="AF2874" s="5"/>
      <c r="AG2874" s="16"/>
      <c r="AH2874" s="38" t="str">
        <f t="shared" si="1"/>
        <v/>
      </c>
      <c r="AI2874" s="39">
        <f t="shared" si="2"/>
        <v>1</v>
      </c>
      <c r="AJ2874" s="37" t="str">
        <f t="shared" si="3"/>
        <v/>
      </c>
      <c r="AK2874" s="41" t="str">
        <f t="shared" si="4"/>
        <v/>
      </c>
      <c r="AL2874" s="35" t="s">
        <v>236</v>
      </c>
      <c r="AM2874" s="33" t="s">
        <v>17172</v>
      </c>
      <c r="AN2874" s="33" t="s">
        <v>17173</v>
      </c>
      <c r="AO2874" s="41"/>
      <c r="AP2874" s="33" t="s">
        <v>169</v>
      </c>
      <c r="AQ2874" s="33" t="s">
        <v>170</v>
      </c>
      <c r="AR2874" s="33">
        <v>150.0</v>
      </c>
      <c r="AS2874" s="42"/>
      <c r="AT2874" s="42"/>
      <c r="AU2874" s="42"/>
      <c r="AV2874" s="42"/>
      <c r="AW2874" s="42"/>
      <c r="AX2874" s="5"/>
      <c r="AY2874" s="33"/>
      <c r="AZ2874" s="33" t="s">
        <v>17616</v>
      </c>
      <c r="BA2874" s="5"/>
      <c r="BB2874" s="5"/>
      <c r="BC2874" s="5" t="s">
        <v>17617</v>
      </c>
      <c r="BD2874" s="33" t="s">
        <v>173</v>
      </c>
      <c r="BE2874" s="41"/>
      <c r="BF2874" s="35"/>
      <c r="BG2874" s="33" t="s">
        <v>169</v>
      </c>
      <c r="BH2874" s="5"/>
      <c r="BI2874" s="33">
        <v>150.0</v>
      </c>
      <c r="BJ2874" s="33" t="s">
        <v>170</v>
      </c>
      <c r="BK2874" s="5"/>
      <c r="BL2874" s="5">
        <f t="shared" si="5"/>
        <v>1997.25</v>
      </c>
      <c r="BM2874" s="5"/>
      <c r="BN2874" s="5"/>
      <c r="BO2874" s="42">
        <f t="shared" si="6"/>
        <v>1997.25</v>
      </c>
      <c r="BP2874" s="44"/>
      <c r="BQ2874" s="45"/>
      <c r="BR2874" s="47"/>
      <c r="BS2874" s="45"/>
      <c r="BT2874" s="37"/>
      <c r="BU2874" s="5"/>
      <c r="BV2874" s="38"/>
      <c r="BW2874" s="48"/>
      <c r="BX2874" s="44"/>
      <c r="BY2874" s="44"/>
      <c r="BZ2874" s="33" t="s">
        <v>131</v>
      </c>
      <c r="CA2874" s="5"/>
      <c r="CB2874" s="5"/>
      <c r="CC2874" s="33" t="s">
        <v>177</v>
      </c>
      <c r="CD2874" s="5"/>
      <c r="CE2874" s="5"/>
      <c r="CF2874" s="33" t="s">
        <v>178</v>
      </c>
      <c r="CG2874" s="33" t="s">
        <v>17618</v>
      </c>
      <c r="CH2874" s="5"/>
      <c r="CI2874" s="5"/>
      <c r="CJ2874" s="5"/>
      <c r="CK2874" s="33"/>
      <c r="CL2874" s="49">
        <v>44989.0</v>
      </c>
      <c r="CM2874" s="33" t="s">
        <v>180</v>
      </c>
      <c r="CN2874" s="5"/>
      <c r="CO2874" s="33">
        <v>1.0</v>
      </c>
      <c r="CP2874" s="33" t="s">
        <v>181</v>
      </c>
      <c r="CQ2874" s="50" t="str">
        <f t="shared" si="7"/>
        <v>22/07/1945</v>
      </c>
      <c r="CR2874" s="33" t="s">
        <v>182</v>
      </c>
      <c r="CS2874" s="33">
        <v>13.0</v>
      </c>
      <c r="CT2874" s="33">
        <v>5.0</v>
      </c>
      <c r="CU2874" s="33">
        <v>25.0</v>
      </c>
      <c r="CV2874" s="33">
        <v>388.0</v>
      </c>
      <c r="CW2874" s="5"/>
      <c r="CX2874" s="5"/>
      <c r="CY2874" s="33">
        <v>-99.842579</v>
      </c>
      <c r="CZ2874" s="33">
        <v>21.128156</v>
      </c>
      <c r="DA2874" s="33">
        <v>4.4219266E9</v>
      </c>
      <c r="DB2874" s="33">
        <v>1.0</v>
      </c>
      <c r="DC2874" s="33" t="s">
        <v>16882</v>
      </c>
      <c r="DD2874" s="33">
        <v>2023.0</v>
      </c>
      <c r="DE2874" s="33" t="s">
        <v>184</v>
      </c>
      <c r="DF2874" s="33"/>
      <c r="DG2874" s="33" t="s">
        <v>185</v>
      </c>
      <c r="DH2874" s="33" t="s">
        <v>186</v>
      </c>
      <c r="DI2874" s="5"/>
      <c r="DJ2874" s="5"/>
    </row>
    <row r="2875">
      <c r="A2875" s="33" t="s">
        <v>17619</v>
      </c>
      <c r="B2875" s="34">
        <v>44952.0</v>
      </c>
      <c r="C2875" s="35" t="s">
        <v>137</v>
      </c>
      <c r="D2875" s="35" t="s">
        <v>139</v>
      </c>
      <c r="E2875" s="35" t="s">
        <v>142</v>
      </c>
      <c r="F2875" s="36" t="s">
        <v>144</v>
      </c>
      <c r="G2875" s="33" t="s">
        <v>17620</v>
      </c>
      <c r="H2875" s="33" t="s">
        <v>1566</v>
      </c>
      <c r="I2875" s="33" t="s">
        <v>255</v>
      </c>
      <c r="J2875" s="33" t="s">
        <v>11323</v>
      </c>
      <c r="K2875" s="35" t="s">
        <v>150</v>
      </c>
      <c r="L2875" s="33" t="s">
        <v>10462</v>
      </c>
      <c r="M2875" s="5"/>
      <c r="N2875" s="33" t="s">
        <v>17172</v>
      </c>
      <c r="O2875" s="5"/>
      <c r="P2875" s="35" t="s">
        <v>236</v>
      </c>
      <c r="Q2875" s="35" t="s">
        <v>17172</v>
      </c>
      <c r="R2875" s="33">
        <v>76485.0</v>
      </c>
      <c r="S2875" s="37"/>
      <c r="T2875" s="33"/>
      <c r="U2875" s="33">
        <v>2.49</v>
      </c>
      <c r="V2875" s="33" t="s">
        <v>154</v>
      </c>
      <c r="W2875" s="33"/>
      <c r="X2875" s="33"/>
      <c r="Y2875" s="5"/>
      <c r="Z2875" s="5"/>
      <c r="AA2875" s="33">
        <v>1.0</v>
      </c>
      <c r="AB2875" s="33"/>
      <c r="AC2875" s="33">
        <v>1.0</v>
      </c>
      <c r="AD2875" s="5"/>
      <c r="AE2875" s="5"/>
      <c r="AF2875" s="5"/>
      <c r="AG2875" s="16"/>
      <c r="AH2875" s="38" t="str">
        <f t="shared" si="1"/>
        <v/>
      </c>
      <c r="AI2875" s="39">
        <f t="shared" si="2"/>
        <v>1</v>
      </c>
      <c r="AJ2875" s="37" t="str">
        <f t="shared" si="3"/>
        <v/>
      </c>
      <c r="AK2875" s="41" t="str">
        <f t="shared" si="4"/>
        <v/>
      </c>
      <c r="AL2875" s="35" t="s">
        <v>236</v>
      </c>
      <c r="AM2875" s="33" t="s">
        <v>17172</v>
      </c>
      <c r="AN2875" s="33" t="s">
        <v>17173</v>
      </c>
      <c r="AO2875" s="41"/>
      <c r="AP2875" s="33" t="s">
        <v>169</v>
      </c>
      <c r="AQ2875" s="33" t="s">
        <v>170</v>
      </c>
      <c r="AR2875" s="33">
        <v>300.0</v>
      </c>
      <c r="AS2875" s="42"/>
      <c r="AT2875" s="42"/>
      <c r="AU2875" s="42"/>
      <c r="AV2875" s="42"/>
      <c r="AW2875" s="42"/>
      <c r="AX2875" s="5"/>
      <c r="AY2875" s="33"/>
      <c r="AZ2875" s="33" t="s">
        <v>17621</v>
      </c>
      <c r="BA2875" s="5"/>
      <c r="BB2875" s="5"/>
      <c r="BC2875" s="5" t="s">
        <v>17622</v>
      </c>
      <c r="BD2875" s="33" t="s">
        <v>173</v>
      </c>
      <c r="BE2875" s="41"/>
      <c r="BF2875" s="35"/>
      <c r="BG2875" s="33" t="s">
        <v>169</v>
      </c>
      <c r="BH2875" s="5"/>
      <c r="BI2875" s="33">
        <v>300.0</v>
      </c>
      <c r="BJ2875" s="33" t="s">
        <v>170</v>
      </c>
      <c r="BK2875" s="5"/>
      <c r="BL2875" s="5">
        <f t="shared" si="5"/>
        <v>3994.5</v>
      </c>
      <c r="BM2875" s="5"/>
      <c r="BN2875" s="5"/>
      <c r="BO2875" s="42">
        <f t="shared" si="6"/>
        <v>3994.5</v>
      </c>
      <c r="BP2875" s="44"/>
      <c r="BQ2875" s="45"/>
      <c r="BR2875" s="47"/>
      <c r="BS2875" s="45"/>
      <c r="BT2875" s="37"/>
      <c r="BU2875" s="5"/>
      <c r="BV2875" s="38"/>
      <c r="BW2875" s="48"/>
      <c r="BX2875" s="44"/>
      <c r="BY2875" s="44"/>
      <c r="BZ2875" s="33" t="s">
        <v>131</v>
      </c>
      <c r="CA2875" s="5"/>
      <c r="CB2875" s="5"/>
      <c r="CC2875" s="33" t="s">
        <v>177</v>
      </c>
      <c r="CD2875" s="5"/>
      <c r="CE2875" s="5"/>
      <c r="CF2875" s="33" t="s">
        <v>178</v>
      </c>
      <c r="CG2875" s="33" t="s">
        <v>17623</v>
      </c>
      <c r="CH2875" s="5"/>
      <c r="CI2875" s="5"/>
      <c r="CJ2875" s="5"/>
      <c r="CK2875" s="33"/>
      <c r="CL2875" s="49">
        <v>44989.0</v>
      </c>
      <c r="CM2875" s="33" t="s">
        <v>180</v>
      </c>
      <c r="CN2875" s="5"/>
      <c r="CO2875" s="33">
        <v>2.0</v>
      </c>
      <c r="CP2875" s="33" t="s">
        <v>181</v>
      </c>
      <c r="CQ2875" s="50" t="str">
        <f t="shared" si="7"/>
        <v>07/07/1960</v>
      </c>
      <c r="CR2875" s="33" t="s">
        <v>182</v>
      </c>
      <c r="CS2875" s="33">
        <v>13.0</v>
      </c>
      <c r="CT2875" s="33">
        <v>5.0</v>
      </c>
      <c r="CU2875" s="33">
        <v>25.0</v>
      </c>
      <c r="CV2875" s="33">
        <v>388.0</v>
      </c>
      <c r="CW2875" s="5"/>
      <c r="CX2875" s="5"/>
      <c r="CY2875" s="33">
        <v>-99.842579</v>
      </c>
      <c r="CZ2875" s="33">
        <v>21.128156</v>
      </c>
      <c r="DA2875" s="33">
        <v>4.4219266E9</v>
      </c>
      <c r="DB2875" s="33">
        <v>1.0</v>
      </c>
      <c r="DC2875" s="33" t="s">
        <v>16882</v>
      </c>
      <c r="DD2875" s="33">
        <v>2023.0</v>
      </c>
      <c r="DE2875" s="33" t="s">
        <v>184</v>
      </c>
      <c r="DF2875" s="33"/>
      <c r="DG2875" s="33" t="s">
        <v>185</v>
      </c>
      <c r="DH2875" s="33" t="s">
        <v>186</v>
      </c>
      <c r="DI2875" s="5"/>
      <c r="DJ2875" s="5"/>
    </row>
    <row r="2876">
      <c r="A2876" s="33" t="s">
        <v>17624</v>
      </c>
      <c r="B2876" s="34">
        <v>44956.0</v>
      </c>
      <c r="C2876" s="35" t="s">
        <v>137</v>
      </c>
      <c r="D2876" s="35" t="s">
        <v>139</v>
      </c>
      <c r="E2876" s="35" t="s">
        <v>142</v>
      </c>
      <c r="F2876" s="36" t="s">
        <v>144</v>
      </c>
      <c r="G2876" s="33" t="s">
        <v>17625</v>
      </c>
      <c r="H2876" s="33" t="s">
        <v>3138</v>
      </c>
      <c r="I2876" s="33" t="s">
        <v>358</v>
      </c>
      <c r="J2876" s="33" t="s">
        <v>11287</v>
      </c>
      <c r="K2876" s="35" t="s">
        <v>150</v>
      </c>
      <c r="L2876" s="33" t="s">
        <v>151</v>
      </c>
      <c r="M2876" s="5"/>
      <c r="N2876" s="33" t="s">
        <v>17172</v>
      </c>
      <c r="O2876" s="5"/>
      <c r="P2876" s="35" t="s">
        <v>236</v>
      </c>
      <c r="Q2876" s="35" t="s">
        <v>17172</v>
      </c>
      <c r="R2876" s="33">
        <v>76485.0</v>
      </c>
      <c r="S2876" s="37"/>
      <c r="T2876" s="33"/>
      <c r="U2876" s="33">
        <v>0.26</v>
      </c>
      <c r="V2876" s="33" t="s">
        <v>154</v>
      </c>
      <c r="W2876" s="33"/>
      <c r="X2876" s="33"/>
      <c r="Y2876" s="5"/>
      <c r="Z2876" s="5"/>
      <c r="AA2876" s="33">
        <v>1.0</v>
      </c>
      <c r="AB2876" s="33"/>
      <c r="AC2876" s="33">
        <v>1.0</v>
      </c>
      <c r="AD2876" s="5"/>
      <c r="AE2876" s="5"/>
      <c r="AF2876" s="5"/>
      <c r="AG2876" s="16"/>
      <c r="AH2876" s="38" t="str">
        <f t="shared" si="1"/>
        <v/>
      </c>
      <c r="AI2876" s="39">
        <f t="shared" si="2"/>
        <v>1</v>
      </c>
      <c r="AJ2876" s="37" t="str">
        <f t="shared" si="3"/>
        <v/>
      </c>
      <c r="AK2876" s="41" t="str">
        <f t="shared" si="4"/>
        <v/>
      </c>
      <c r="AL2876" s="35" t="s">
        <v>236</v>
      </c>
      <c r="AM2876" s="33" t="s">
        <v>17172</v>
      </c>
      <c r="AN2876" s="33" t="s">
        <v>17179</v>
      </c>
      <c r="AO2876" s="41"/>
      <c r="AP2876" s="33" t="s">
        <v>169</v>
      </c>
      <c r="AQ2876" s="33" t="s">
        <v>170</v>
      </c>
      <c r="AR2876" s="33">
        <v>150.0</v>
      </c>
      <c r="AS2876" s="42"/>
      <c r="AT2876" s="42"/>
      <c r="AU2876" s="42"/>
      <c r="AV2876" s="42"/>
      <c r="AW2876" s="42"/>
      <c r="AX2876" s="5"/>
      <c r="AY2876" s="33"/>
      <c r="AZ2876" s="33" t="s">
        <v>17626</v>
      </c>
      <c r="BA2876" s="5"/>
      <c r="BB2876" s="5"/>
      <c r="BC2876" s="5" t="s">
        <v>17627</v>
      </c>
      <c r="BD2876" s="33" t="s">
        <v>173</v>
      </c>
      <c r="BE2876" s="41"/>
      <c r="BF2876" s="35"/>
      <c r="BG2876" s="33" t="s">
        <v>169</v>
      </c>
      <c r="BH2876" s="5"/>
      <c r="BI2876" s="33">
        <v>150.0</v>
      </c>
      <c r="BJ2876" s="33" t="s">
        <v>170</v>
      </c>
      <c r="BK2876" s="5"/>
      <c r="BL2876" s="5">
        <f t="shared" si="5"/>
        <v>1997.25</v>
      </c>
      <c r="BM2876" s="5"/>
      <c r="BN2876" s="5"/>
      <c r="BO2876" s="42">
        <f t="shared" si="6"/>
        <v>1997.25</v>
      </c>
      <c r="BP2876" s="44"/>
      <c r="BQ2876" s="45"/>
      <c r="BR2876" s="47"/>
      <c r="BS2876" s="45"/>
      <c r="BT2876" s="37"/>
      <c r="BU2876" s="5"/>
      <c r="BV2876" s="38"/>
      <c r="BW2876" s="48"/>
      <c r="BX2876" s="44"/>
      <c r="BY2876" s="44"/>
      <c r="BZ2876" s="33" t="s">
        <v>131</v>
      </c>
      <c r="CA2876" s="5"/>
      <c r="CB2876" s="5"/>
      <c r="CC2876" s="33" t="s">
        <v>177</v>
      </c>
      <c r="CD2876" s="5"/>
      <c r="CE2876" s="5"/>
      <c r="CF2876" s="33" t="s">
        <v>178</v>
      </c>
      <c r="CG2876" s="33" t="s">
        <v>17628</v>
      </c>
      <c r="CH2876" s="5"/>
      <c r="CI2876" s="5"/>
      <c r="CJ2876" s="5"/>
      <c r="CK2876" s="33"/>
      <c r="CL2876" s="49">
        <v>44989.0</v>
      </c>
      <c r="CM2876" s="33" t="s">
        <v>180</v>
      </c>
      <c r="CN2876" s="5"/>
      <c r="CO2876" s="33">
        <v>0.26</v>
      </c>
      <c r="CP2876" s="33" t="s">
        <v>181</v>
      </c>
      <c r="CQ2876" s="50" t="str">
        <f t="shared" si="7"/>
        <v>03/04/1958</v>
      </c>
      <c r="CR2876" s="33" t="s">
        <v>182</v>
      </c>
      <c r="CS2876" s="33">
        <v>13.0</v>
      </c>
      <c r="CT2876" s="33">
        <v>5.0</v>
      </c>
      <c r="CU2876" s="33">
        <v>25.0</v>
      </c>
      <c r="CV2876" s="33">
        <v>388.0</v>
      </c>
      <c r="CW2876" s="5"/>
      <c r="CX2876" s="5"/>
      <c r="CY2876" s="33">
        <v>-99.842579</v>
      </c>
      <c r="CZ2876" s="33">
        <v>21.128156</v>
      </c>
      <c r="DA2876" s="33">
        <v>4.4219266E9</v>
      </c>
      <c r="DB2876" s="33">
        <v>1.0</v>
      </c>
      <c r="DC2876" s="33" t="s">
        <v>16882</v>
      </c>
      <c r="DD2876" s="33">
        <v>2023.0</v>
      </c>
      <c r="DE2876" s="33" t="s">
        <v>184</v>
      </c>
      <c r="DF2876" s="33"/>
      <c r="DG2876" s="33" t="s">
        <v>185</v>
      </c>
      <c r="DH2876" s="33" t="s">
        <v>186</v>
      </c>
      <c r="DI2876" s="5"/>
      <c r="DJ2876" s="5"/>
    </row>
    <row r="2877">
      <c r="A2877" s="33" t="s">
        <v>17629</v>
      </c>
      <c r="B2877" s="34">
        <v>44956.0</v>
      </c>
      <c r="C2877" s="35" t="s">
        <v>137</v>
      </c>
      <c r="D2877" s="35" t="s">
        <v>139</v>
      </c>
      <c r="E2877" s="35" t="s">
        <v>142</v>
      </c>
      <c r="F2877" s="36" t="s">
        <v>144</v>
      </c>
      <c r="G2877" s="33" t="s">
        <v>17630</v>
      </c>
      <c r="H2877" s="33" t="s">
        <v>469</v>
      </c>
      <c r="I2877" s="33" t="s">
        <v>358</v>
      </c>
      <c r="J2877" s="33" t="s">
        <v>255</v>
      </c>
      <c r="K2877" s="35" t="s">
        <v>150</v>
      </c>
      <c r="L2877" s="33" t="s">
        <v>151</v>
      </c>
      <c r="M2877" s="5"/>
      <c r="N2877" s="33" t="s">
        <v>17172</v>
      </c>
      <c r="O2877" s="5"/>
      <c r="P2877" s="35" t="s">
        <v>236</v>
      </c>
      <c r="Q2877" s="35" t="s">
        <v>17172</v>
      </c>
      <c r="R2877" s="33">
        <v>76485.0</v>
      </c>
      <c r="S2877" s="37"/>
      <c r="T2877" s="33"/>
      <c r="U2877" s="33">
        <v>0.35</v>
      </c>
      <c r="V2877" s="33" t="s">
        <v>154</v>
      </c>
      <c r="W2877" s="33"/>
      <c r="X2877" s="33"/>
      <c r="Y2877" s="5"/>
      <c r="Z2877" s="5"/>
      <c r="AA2877" s="33">
        <v>1.0</v>
      </c>
      <c r="AB2877" s="33"/>
      <c r="AC2877" s="33">
        <v>1.0</v>
      </c>
      <c r="AD2877" s="5"/>
      <c r="AE2877" s="5"/>
      <c r="AF2877" s="5"/>
      <c r="AG2877" s="16"/>
      <c r="AH2877" s="38" t="str">
        <f t="shared" si="1"/>
        <v/>
      </c>
      <c r="AI2877" s="39">
        <f t="shared" si="2"/>
        <v>1</v>
      </c>
      <c r="AJ2877" s="37" t="str">
        <f t="shared" si="3"/>
        <v/>
      </c>
      <c r="AK2877" s="41" t="str">
        <f t="shared" si="4"/>
        <v/>
      </c>
      <c r="AL2877" s="35" t="s">
        <v>236</v>
      </c>
      <c r="AM2877" s="33" t="s">
        <v>17172</v>
      </c>
      <c r="AN2877" s="33" t="s">
        <v>17179</v>
      </c>
      <c r="AO2877" s="41"/>
      <c r="AP2877" s="33" t="s">
        <v>169</v>
      </c>
      <c r="AQ2877" s="33" t="s">
        <v>170</v>
      </c>
      <c r="AR2877" s="33">
        <v>150.0</v>
      </c>
      <c r="AS2877" s="42"/>
      <c r="AT2877" s="42"/>
      <c r="AU2877" s="42"/>
      <c r="AV2877" s="42"/>
      <c r="AW2877" s="42"/>
      <c r="AX2877" s="5"/>
      <c r="AY2877" s="33"/>
      <c r="AZ2877" s="33" t="s">
        <v>17631</v>
      </c>
      <c r="BA2877" s="5"/>
      <c r="BB2877" s="5"/>
      <c r="BC2877" s="5" t="s">
        <v>17632</v>
      </c>
      <c r="BD2877" s="33" t="s">
        <v>173</v>
      </c>
      <c r="BE2877" s="41"/>
      <c r="BF2877" s="35"/>
      <c r="BG2877" s="33" t="s">
        <v>169</v>
      </c>
      <c r="BH2877" s="5"/>
      <c r="BI2877" s="33">
        <v>150.0</v>
      </c>
      <c r="BJ2877" s="33" t="s">
        <v>170</v>
      </c>
      <c r="BK2877" s="5"/>
      <c r="BL2877" s="5">
        <f t="shared" si="5"/>
        <v>1997.25</v>
      </c>
      <c r="BM2877" s="5"/>
      <c r="BN2877" s="5"/>
      <c r="BO2877" s="42">
        <f t="shared" si="6"/>
        <v>1997.25</v>
      </c>
      <c r="BP2877" s="44"/>
      <c r="BQ2877" s="45"/>
      <c r="BR2877" s="47"/>
      <c r="BS2877" s="45"/>
      <c r="BT2877" s="37"/>
      <c r="BU2877" s="5"/>
      <c r="BV2877" s="38"/>
      <c r="BW2877" s="48"/>
      <c r="BX2877" s="44"/>
      <c r="BY2877" s="44"/>
      <c r="BZ2877" s="33" t="s">
        <v>131</v>
      </c>
      <c r="CA2877" s="5"/>
      <c r="CB2877" s="5"/>
      <c r="CC2877" s="33" t="s">
        <v>177</v>
      </c>
      <c r="CD2877" s="5"/>
      <c r="CE2877" s="5"/>
      <c r="CF2877" s="33" t="s">
        <v>178</v>
      </c>
      <c r="CG2877" s="33" t="s">
        <v>17633</v>
      </c>
      <c r="CH2877" s="5"/>
      <c r="CI2877" s="5"/>
      <c r="CJ2877" s="5"/>
      <c r="CK2877" s="33"/>
      <c r="CL2877" s="49">
        <v>44989.0</v>
      </c>
      <c r="CM2877" s="33" t="s">
        <v>180</v>
      </c>
      <c r="CN2877" s="5"/>
      <c r="CO2877" s="33">
        <v>0.35</v>
      </c>
      <c r="CP2877" s="33" t="s">
        <v>181</v>
      </c>
      <c r="CQ2877" s="50" t="str">
        <f t="shared" si="7"/>
        <v>25/03/1958</v>
      </c>
      <c r="CR2877" s="33" t="s">
        <v>182</v>
      </c>
      <c r="CS2877" s="33">
        <v>13.0</v>
      </c>
      <c r="CT2877" s="33">
        <v>5.0</v>
      </c>
      <c r="CU2877" s="33">
        <v>25.0</v>
      </c>
      <c r="CV2877" s="33">
        <v>388.0</v>
      </c>
      <c r="CW2877" s="5"/>
      <c r="CX2877" s="5"/>
      <c r="CY2877" s="33">
        <v>-99.842579</v>
      </c>
      <c r="CZ2877" s="33">
        <v>21.128156</v>
      </c>
      <c r="DA2877" s="33">
        <v>4.4219266E9</v>
      </c>
      <c r="DB2877" s="33">
        <v>1.0</v>
      </c>
      <c r="DC2877" s="33" t="s">
        <v>16882</v>
      </c>
      <c r="DD2877" s="33">
        <v>2023.0</v>
      </c>
      <c r="DE2877" s="33" t="s">
        <v>184</v>
      </c>
      <c r="DF2877" s="33"/>
      <c r="DG2877" s="33" t="s">
        <v>185</v>
      </c>
      <c r="DH2877" s="33" t="s">
        <v>186</v>
      </c>
      <c r="DI2877" s="5"/>
      <c r="DJ2877" s="5"/>
    </row>
    <row r="2878">
      <c r="A2878" s="33" t="s">
        <v>17634</v>
      </c>
      <c r="B2878" s="34">
        <v>44956.0</v>
      </c>
      <c r="C2878" s="35" t="s">
        <v>137</v>
      </c>
      <c r="D2878" s="35" t="s">
        <v>139</v>
      </c>
      <c r="E2878" s="35" t="s">
        <v>142</v>
      </c>
      <c r="F2878" s="36" t="s">
        <v>144</v>
      </c>
      <c r="G2878" s="33" t="s">
        <v>17635</v>
      </c>
      <c r="H2878" s="33" t="s">
        <v>17636</v>
      </c>
      <c r="I2878" s="33" t="s">
        <v>11287</v>
      </c>
      <c r="J2878" s="33" t="s">
        <v>255</v>
      </c>
      <c r="K2878" s="35" t="s">
        <v>150</v>
      </c>
      <c r="L2878" s="33" t="s">
        <v>151</v>
      </c>
      <c r="M2878" s="5"/>
      <c r="N2878" s="33" t="s">
        <v>17172</v>
      </c>
      <c r="O2878" s="5"/>
      <c r="P2878" s="35" t="s">
        <v>236</v>
      </c>
      <c r="Q2878" s="35" t="s">
        <v>17172</v>
      </c>
      <c r="R2878" s="33">
        <v>76485.0</v>
      </c>
      <c r="S2878" s="37"/>
      <c r="T2878" s="33"/>
      <c r="U2878" s="33">
        <v>0.29</v>
      </c>
      <c r="V2878" s="33" t="s">
        <v>154</v>
      </c>
      <c r="W2878" s="33"/>
      <c r="X2878" s="33"/>
      <c r="Y2878" s="5"/>
      <c r="Z2878" s="5"/>
      <c r="AA2878" s="33">
        <v>1.0</v>
      </c>
      <c r="AB2878" s="33">
        <v>1.0</v>
      </c>
      <c r="AC2878" s="33"/>
      <c r="AD2878" s="5"/>
      <c r="AE2878" s="5"/>
      <c r="AF2878" s="5"/>
      <c r="AG2878" s="16"/>
      <c r="AH2878" s="38">
        <f t="shared" si="1"/>
        <v>1</v>
      </c>
      <c r="AI2878" s="39" t="str">
        <f t="shared" si="2"/>
        <v/>
      </c>
      <c r="AJ2878" s="37" t="str">
        <f t="shared" si="3"/>
        <v/>
      </c>
      <c r="AK2878" s="41" t="str">
        <f t="shared" si="4"/>
        <v/>
      </c>
      <c r="AL2878" s="35" t="s">
        <v>236</v>
      </c>
      <c r="AM2878" s="33" t="s">
        <v>17172</v>
      </c>
      <c r="AN2878" s="33" t="s">
        <v>17179</v>
      </c>
      <c r="AO2878" s="41"/>
      <c r="AP2878" s="33" t="s">
        <v>169</v>
      </c>
      <c r="AQ2878" s="33" t="s">
        <v>170</v>
      </c>
      <c r="AR2878" s="33">
        <v>150.0</v>
      </c>
      <c r="AS2878" s="42"/>
      <c r="AT2878" s="42"/>
      <c r="AU2878" s="42"/>
      <c r="AV2878" s="42"/>
      <c r="AW2878" s="42"/>
      <c r="AX2878" s="5"/>
      <c r="AY2878" s="33"/>
      <c r="AZ2878" s="33" t="s">
        <v>17637</v>
      </c>
      <c r="BA2878" s="5"/>
      <c r="BB2878" s="5"/>
      <c r="BC2878" s="5" t="s">
        <v>17638</v>
      </c>
      <c r="BD2878" s="33" t="s">
        <v>173</v>
      </c>
      <c r="BE2878" s="41"/>
      <c r="BF2878" s="35"/>
      <c r="BG2878" s="33" t="s">
        <v>169</v>
      </c>
      <c r="BH2878" s="5"/>
      <c r="BI2878" s="33">
        <v>150.0</v>
      </c>
      <c r="BJ2878" s="33" t="s">
        <v>170</v>
      </c>
      <c r="BK2878" s="5"/>
      <c r="BL2878" s="5">
        <f t="shared" si="5"/>
        <v>1997.25</v>
      </c>
      <c r="BM2878" s="5"/>
      <c r="BN2878" s="5"/>
      <c r="BO2878" s="42">
        <f t="shared" si="6"/>
        <v>1997.25</v>
      </c>
      <c r="BP2878" s="44"/>
      <c r="BQ2878" s="45"/>
      <c r="BR2878" s="47"/>
      <c r="BS2878" s="45"/>
      <c r="BT2878" s="37"/>
      <c r="BU2878" s="5"/>
      <c r="BV2878" s="38"/>
      <c r="BW2878" s="48"/>
      <c r="BX2878" s="44"/>
      <c r="BY2878" s="44"/>
      <c r="BZ2878" s="33" t="s">
        <v>131</v>
      </c>
      <c r="CA2878" s="5"/>
      <c r="CB2878" s="5"/>
      <c r="CC2878" s="33" t="s">
        <v>177</v>
      </c>
      <c r="CD2878" s="5"/>
      <c r="CE2878" s="5"/>
      <c r="CF2878" s="33" t="s">
        <v>178</v>
      </c>
      <c r="CG2878" s="33" t="s">
        <v>17639</v>
      </c>
      <c r="CH2878" s="5"/>
      <c r="CI2878" s="5"/>
      <c r="CJ2878" s="5"/>
      <c r="CK2878" s="33"/>
      <c r="CL2878" s="49">
        <v>44989.0</v>
      </c>
      <c r="CM2878" s="33" t="s">
        <v>180</v>
      </c>
      <c r="CN2878" s="5"/>
      <c r="CO2878" s="33">
        <v>0.29</v>
      </c>
      <c r="CP2878" s="33" t="s">
        <v>181</v>
      </c>
      <c r="CQ2878" s="50" t="str">
        <f t="shared" si="7"/>
        <v>27/08/1959</v>
      </c>
      <c r="CR2878" s="33" t="s">
        <v>243</v>
      </c>
      <c r="CS2878" s="33">
        <v>13.0</v>
      </c>
      <c r="CT2878" s="33">
        <v>5.0</v>
      </c>
      <c r="CU2878" s="33">
        <v>25.0</v>
      </c>
      <c r="CV2878" s="33">
        <v>388.0</v>
      </c>
      <c r="CW2878" s="5"/>
      <c r="CX2878" s="5"/>
      <c r="CY2878" s="33">
        <v>-99.842579</v>
      </c>
      <c r="CZ2878" s="33">
        <v>21.128156</v>
      </c>
      <c r="DA2878" s="33">
        <v>4.4219266E9</v>
      </c>
      <c r="DB2878" s="33">
        <v>1.0</v>
      </c>
      <c r="DC2878" s="33" t="s">
        <v>16882</v>
      </c>
      <c r="DD2878" s="33">
        <v>2023.0</v>
      </c>
      <c r="DE2878" s="33" t="s">
        <v>184</v>
      </c>
      <c r="DF2878" s="33"/>
      <c r="DG2878" s="33" t="s">
        <v>185</v>
      </c>
      <c r="DH2878" s="33" t="s">
        <v>186</v>
      </c>
      <c r="DI2878" s="5"/>
      <c r="DJ2878" s="5"/>
    </row>
    <row r="2879">
      <c r="A2879" s="33" t="s">
        <v>17640</v>
      </c>
      <c r="B2879" s="34">
        <v>44956.0</v>
      </c>
      <c r="C2879" s="35" t="s">
        <v>137</v>
      </c>
      <c r="D2879" s="35" t="s">
        <v>139</v>
      </c>
      <c r="E2879" s="35" t="s">
        <v>142</v>
      </c>
      <c r="F2879" s="36" t="s">
        <v>144</v>
      </c>
      <c r="G2879" s="33" t="s">
        <v>17641</v>
      </c>
      <c r="H2879" s="33" t="s">
        <v>2426</v>
      </c>
      <c r="I2879" s="33" t="s">
        <v>11287</v>
      </c>
      <c r="J2879" s="33" t="s">
        <v>845</v>
      </c>
      <c r="K2879" s="35" t="s">
        <v>150</v>
      </c>
      <c r="L2879" s="33" t="s">
        <v>151</v>
      </c>
      <c r="M2879" s="5"/>
      <c r="N2879" s="33" t="s">
        <v>17172</v>
      </c>
      <c r="O2879" s="5"/>
      <c r="P2879" s="35" t="s">
        <v>236</v>
      </c>
      <c r="Q2879" s="35" t="s">
        <v>17172</v>
      </c>
      <c r="R2879" s="33">
        <v>76485.0</v>
      </c>
      <c r="S2879" s="37"/>
      <c r="T2879" s="33"/>
      <c r="U2879" s="33">
        <v>0.4</v>
      </c>
      <c r="V2879" s="33" t="s">
        <v>154</v>
      </c>
      <c r="W2879" s="33"/>
      <c r="X2879" s="33"/>
      <c r="Y2879" s="5"/>
      <c r="Z2879" s="5"/>
      <c r="AA2879" s="33">
        <v>1.0</v>
      </c>
      <c r="AB2879" s="33"/>
      <c r="AC2879" s="33">
        <v>1.0</v>
      </c>
      <c r="AD2879" s="5"/>
      <c r="AE2879" s="5"/>
      <c r="AF2879" s="5"/>
      <c r="AG2879" s="16"/>
      <c r="AH2879" s="38" t="str">
        <f t="shared" si="1"/>
        <v/>
      </c>
      <c r="AI2879" s="39">
        <f t="shared" si="2"/>
        <v>1</v>
      </c>
      <c r="AJ2879" s="37" t="str">
        <f t="shared" si="3"/>
        <v/>
      </c>
      <c r="AK2879" s="41" t="str">
        <f t="shared" si="4"/>
        <v/>
      </c>
      <c r="AL2879" s="35" t="s">
        <v>236</v>
      </c>
      <c r="AM2879" s="33" t="s">
        <v>17172</v>
      </c>
      <c r="AN2879" s="33" t="s">
        <v>17179</v>
      </c>
      <c r="AO2879" s="41"/>
      <c r="AP2879" s="33" t="s">
        <v>169</v>
      </c>
      <c r="AQ2879" s="33" t="s">
        <v>170</v>
      </c>
      <c r="AR2879" s="33">
        <v>150.0</v>
      </c>
      <c r="AS2879" s="42"/>
      <c r="AT2879" s="42"/>
      <c r="AU2879" s="42"/>
      <c r="AV2879" s="42"/>
      <c r="AW2879" s="42"/>
      <c r="AX2879" s="5"/>
      <c r="AY2879" s="33"/>
      <c r="AZ2879" s="33" t="s">
        <v>17642</v>
      </c>
      <c r="BA2879" s="5"/>
      <c r="BB2879" s="5"/>
      <c r="BC2879" s="5" t="s">
        <v>17643</v>
      </c>
      <c r="BD2879" s="33" t="s">
        <v>173</v>
      </c>
      <c r="BE2879" s="41"/>
      <c r="BF2879" s="35"/>
      <c r="BG2879" s="33" t="s">
        <v>169</v>
      </c>
      <c r="BH2879" s="5"/>
      <c r="BI2879" s="33">
        <v>150.0</v>
      </c>
      <c r="BJ2879" s="33" t="s">
        <v>170</v>
      </c>
      <c r="BK2879" s="5"/>
      <c r="BL2879" s="5">
        <f t="shared" si="5"/>
        <v>1997.25</v>
      </c>
      <c r="BM2879" s="5"/>
      <c r="BN2879" s="5"/>
      <c r="BO2879" s="42">
        <f t="shared" si="6"/>
        <v>1997.25</v>
      </c>
      <c r="BP2879" s="44"/>
      <c r="BQ2879" s="45"/>
      <c r="BR2879" s="47"/>
      <c r="BS2879" s="45"/>
      <c r="BT2879" s="37"/>
      <c r="BU2879" s="5"/>
      <c r="BV2879" s="38"/>
      <c r="BW2879" s="48"/>
      <c r="BX2879" s="44"/>
      <c r="BY2879" s="44"/>
      <c r="BZ2879" s="33" t="s">
        <v>131</v>
      </c>
      <c r="CA2879" s="5"/>
      <c r="CB2879" s="5"/>
      <c r="CC2879" s="33" t="s">
        <v>177</v>
      </c>
      <c r="CD2879" s="5"/>
      <c r="CE2879" s="5"/>
      <c r="CF2879" s="33" t="s">
        <v>178</v>
      </c>
      <c r="CG2879" s="33" t="s">
        <v>17644</v>
      </c>
      <c r="CH2879" s="5"/>
      <c r="CI2879" s="5"/>
      <c r="CJ2879" s="5"/>
      <c r="CK2879" s="33"/>
      <c r="CL2879" s="49">
        <v>44989.0</v>
      </c>
      <c r="CM2879" s="33" t="s">
        <v>180</v>
      </c>
      <c r="CN2879" s="5"/>
      <c r="CO2879" s="33">
        <v>0.4</v>
      </c>
      <c r="CP2879" s="33" t="s">
        <v>181</v>
      </c>
      <c r="CQ2879" s="50" t="str">
        <f t="shared" si="7"/>
        <v>02/06/1959</v>
      </c>
      <c r="CR2879" s="33" t="s">
        <v>182</v>
      </c>
      <c r="CS2879" s="33">
        <v>13.0</v>
      </c>
      <c r="CT2879" s="33">
        <v>5.0</v>
      </c>
      <c r="CU2879" s="33">
        <v>25.0</v>
      </c>
      <c r="CV2879" s="33">
        <v>388.0</v>
      </c>
      <c r="CW2879" s="5"/>
      <c r="CX2879" s="5"/>
      <c r="CY2879" s="33">
        <v>-99.842579</v>
      </c>
      <c r="CZ2879" s="33">
        <v>21.128156</v>
      </c>
      <c r="DA2879" s="33">
        <v>4.4219266E9</v>
      </c>
      <c r="DB2879" s="33">
        <v>1.0</v>
      </c>
      <c r="DC2879" s="33" t="s">
        <v>16882</v>
      </c>
      <c r="DD2879" s="33">
        <v>2023.0</v>
      </c>
      <c r="DE2879" s="33" t="s">
        <v>184</v>
      </c>
      <c r="DF2879" s="33"/>
      <c r="DG2879" s="33" t="s">
        <v>185</v>
      </c>
      <c r="DH2879" s="33" t="s">
        <v>186</v>
      </c>
      <c r="DI2879" s="5"/>
      <c r="DJ2879" s="5"/>
    </row>
    <row r="2880">
      <c r="A2880" s="33" t="s">
        <v>17645</v>
      </c>
      <c r="B2880" s="34">
        <v>44956.0</v>
      </c>
      <c r="C2880" s="35" t="s">
        <v>137</v>
      </c>
      <c r="D2880" s="35" t="s">
        <v>139</v>
      </c>
      <c r="E2880" s="35" t="s">
        <v>142</v>
      </c>
      <c r="F2880" s="36" t="s">
        <v>144</v>
      </c>
      <c r="G2880" s="33" t="s">
        <v>17646</v>
      </c>
      <c r="H2880" s="33" t="s">
        <v>17647</v>
      </c>
      <c r="I2880" s="33" t="s">
        <v>1669</v>
      </c>
      <c r="J2880" s="33" t="s">
        <v>1669</v>
      </c>
      <c r="K2880" s="35" t="s">
        <v>150</v>
      </c>
      <c r="L2880" s="33" t="s">
        <v>151</v>
      </c>
      <c r="M2880" s="5"/>
      <c r="N2880" s="33" t="s">
        <v>17172</v>
      </c>
      <c r="O2880" s="5"/>
      <c r="P2880" s="35" t="s">
        <v>236</v>
      </c>
      <c r="Q2880" s="35" t="s">
        <v>17172</v>
      </c>
      <c r="R2880" s="33">
        <v>76485.0</v>
      </c>
      <c r="S2880" s="37"/>
      <c r="T2880" s="33"/>
      <c r="U2880" s="33">
        <v>0.42</v>
      </c>
      <c r="V2880" s="33" t="s">
        <v>154</v>
      </c>
      <c r="W2880" s="33"/>
      <c r="X2880" s="33"/>
      <c r="Y2880" s="5"/>
      <c r="Z2880" s="5"/>
      <c r="AA2880" s="33">
        <v>1.0</v>
      </c>
      <c r="AB2880" s="33"/>
      <c r="AC2880" s="33">
        <v>1.0</v>
      </c>
      <c r="AD2880" s="5"/>
      <c r="AE2880" s="5"/>
      <c r="AF2880" s="5"/>
      <c r="AG2880" s="16"/>
      <c r="AH2880" s="38" t="str">
        <f t="shared" si="1"/>
        <v/>
      </c>
      <c r="AI2880" s="39">
        <f t="shared" si="2"/>
        <v>1</v>
      </c>
      <c r="AJ2880" s="37" t="str">
        <f t="shared" si="3"/>
        <v/>
      </c>
      <c r="AK2880" s="41" t="str">
        <f t="shared" si="4"/>
        <v/>
      </c>
      <c r="AL2880" s="35" t="s">
        <v>236</v>
      </c>
      <c r="AM2880" s="33" t="s">
        <v>17172</v>
      </c>
      <c r="AN2880" s="33" t="s">
        <v>17179</v>
      </c>
      <c r="AO2880" s="41"/>
      <c r="AP2880" s="33" t="s">
        <v>169</v>
      </c>
      <c r="AQ2880" s="33" t="s">
        <v>170</v>
      </c>
      <c r="AR2880" s="33">
        <v>150.0</v>
      </c>
      <c r="AS2880" s="42"/>
      <c r="AT2880" s="42"/>
      <c r="AU2880" s="42"/>
      <c r="AV2880" s="42"/>
      <c r="AW2880" s="42"/>
      <c r="AX2880" s="5"/>
      <c r="AY2880" s="33"/>
      <c r="AZ2880" s="33" t="s">
        <v>17648</v>
      </c>
      <c r="BA2880" s="5"/>
      <c r="BB2880" s="5"/>
      <c r="BC2880" s="5" t="s">
        <v>17649</v>
      </c>
      <c r="BD2880" s="33" t="s">
        <v>173</v>
      </c>
      <c r="BE2880" s="41"/>
      <c r="BF2880" s="35"/>
      <c r="BG2880" s="33" t="s">
        <v>169</v>
      </c>
      <c r="BH2880" s="5"/>
      <c r="BI2880" s="33">
        <v>150.0</v>
      </c>
      <c r="BJ2880" s="33" t="s">
        <v>170</v>
      </c>
      <c r="BK2880" s="5"/>
      <c r="BL2880" s="5">
        <f t="shared" si="5"/>
        <v>1997.25</v>
      </c>
      <c r="BM2880" s="5"/>
      <c r="BN2880" s="5"/>
      <c r="BO2880" s="42">
        <f t="shared" si="6"/>
        <v>1997.25</v>
      </c>
      <c r="BP2880" s="44"/>
      <c r="BQ2880" s="45"/>
      <c r="BR2880" s="47"/>
      <c r="BS2880" s="45"/>
      <c r="BT2880" s="37"/>
      <c r="BU2880" s="5"/>
      <c r="BV2880" s="38"/>
      <c r="BW2880" s="48"/>
      <c r="BX2880" s="44"/>
      <c r="BY2880" s="44"/>
      <c r="BZ2880" s="33" t="s">
        <v>131</v>
      </c>
      <c r="CA2880" s="5"/>
      <c r="CB2880" s="5"/>
      <c r="CC2880" s="33" t="s">
        <v>177</v>
      </c>
      <c r="CD2880" s="5"/>
      <c r="CE2880" s="5"/>
      <c r="CF2880" s="33" t="s">
        <v>178</v>
      </c>
      <c r="CG2880" s="33" t="s">
        <v>17650</v>
      </c>
      <c r="CH2880" s="5"/>
      <c r="CI2880" s="5"/>
      <c r="CJ2880" s="5"/>
      <c r="CK2880" s="33"/>
      <c r="CL2880" s="49">
        <v>44989.0</v>
      </c>
      <c r="CM2880" s="33" t="s">
        <v>180</v>
      </c>
      <c r="CN2880" s="5"/>
      <c r="CO2880" s="33">
        <v>0.42</v>
      </c>
      <c r="CP2880" s="33" t="s">
        <v>181</v>
      </c>
      <c r="CQ2880" s="50" t="str">
        <f t="shared" si="7"/>
        <v>22/02/1939</v>
      </c>
      <c r="CR2880" s="33" t="s">
        <v>182</v>
      </c>
      <c r="CS2880" s="33">
        <v>13.0</v>
      </c>
      <c r="CT2880" s="33">
        <v>5.0</v>
      </c>
      <c r="CU2880" s="33">
        <v>25.0</v>
      </c>
      <c r="CV2880" s="33">
        <v>388.0</v>
      </c>
      <c r="CW2880" s="5"/>
      <c r="CX2880" s="5"/>
      <c r="CY2880" s="33">
        <v>-99.842579</v>
      </c>
      <c r="CZ2880" s="33">
        <v>21.128156</v>
      </c>
      <c r="DA2880" s="33">
        <v>4.4219266E9</v>
      </c>
      <c r="DB2880" s="33">
        <v>1.0</v>
      </c>
      <c r="DC2880" s="33" t="s">
        <v>16882</v>
      </c>
      <c r="DD2880" s="33">
        <v>2023.0</v>
      </c>
      <c r="DE2880" s="33" t="s">
        <v>184</v>
      </c>
      <c r="DF2880" s="33"/>
      <c r="DG2880" s="33" t="s">
        <v>185</v>
      </c>
      <c r="DH2880" s="33" t="s">
        <v>186</v>
      </c>
      <c r="DI2880" s="5"/>
      <c r="DJ2880" s="5"/>
    </row>
    <row r="2881">
      <c r="A2881" s="33" t="s">
        <v>17651</v>
      </c>
      <c r="B2881" s="34">
        <v>44956.0</v>
      </c>
      <c r="C2881" s="35" t="s">
        <v>137</v>
      </c>
      <c r="D2881" s="35" t="s">
        <v>139</v>
      </c>
      <c r="E2881" s="35" t="s">
        <v>142</v>
      </c>
      <c r="F2881" s="36" t="s">
        <v>144</v>
      </c>
      <c r="G2881" s="33" t="s">
        <v>17652</v>
      </c>
      <c r="H2881" s="33" t="s">
        <v>12751</v>
      </c>
      <c r="I2881" s="33" t="s">
        <v>231</v>
      </c>
      <c r="J2881" s="33" t="s">
        <v>255</v>
      </c>
      <c r="K2881" s="35" t="s">
        <v>150</v>
      </c>
      <c r="L2881" s="33" t="s">
        <v>151</v>
      </c>
      <c r="M2881" s="5"/>
      <c r="N2881" s="33" t="s">
        <v>17172</v>
      </c>
      <c r="O2881" s="5"/>
      <c r="P2881" s="35" t="s">
        <v>236</v>
      </c>
      <c r="Q2881" s="35" t="s">
        <v>17172</v>
      </c>
      <c r="R2881" s="33">
        <v>76485.0</v>
      </c>
      <c r="S2881" s="37"/>
      <c r="T2881" s="33"/>
      <c r="U2881" s="33">
        <v>0.65</v>
      </c>
      <c r="V2881" s="33" t="s">
        <v>154</v>
      </c>
      <c r="W2881" s="33"/>
      <c r="X2881" s="33"/>
      <c r="Y2881" s="5"/>
      <c r="Z2881" s="5"/>
      <c r="AA2881" s="33">
        <v>1.0</v>
      </c>
      <c r="AB2881" s="33"/>
      <c r="AC2881" s="33">
        <v>1.0</v>
      </c>
      <c r="AD2881" s="5"/>
      <c r="AE2881" s="5"/>
      <c r="AF2881" s="5"/>
      <c r="AG2881" s="16"/>
      <c r="AH2881" s="38" t="str">
        <f t="shared" si="1"/>
        <v/>
      </c>
      <c r="AI2881" s="39">
        <f t="shared" si="2"/>
        <v>1</v>
      </c>
      <c r="AJ2881" s="37" t="str">
        <f t="shared" si="3"/>
        <v/>
      </c>
      <c r="AK2881" s="41" t="str">
        <f t="shared" si="4"/>
        <v/>
      </c>
      <c r="AL2881" s="35" t="s">
        <v>236</v>
      </c>
      <c r="AM2881" s="33" t="s">
        <v>17172</v>
      </c>
      <c r="AN2881" s="33" t="s">
        <v>17179</v>
      </c>
      <c r="AO2881" s="41"/>
      <c r="AP2881" s="33" t="s">
        <v>169</v>
      </c>
      <c r="AQ2881" s="33" t="s">
        <v>170</v>
      </c>
      <c r="AR2881" s="33">
        <v>150.0</v>
      </c>
      <c r="AS2881" s="42"/>
      <c r="AT2881" s="42"/>
      <c r="AU2881" s="42"/>
      <c r="AV2881" s="42"/>
      <c r="AW2881" s="42"/>
      <c r="AX2881" s="5"/>
      <c r="AY2881" s="33"/>
      <c r="AZ2881" s="33" t="s">
        <v>17653</v>
      </c>
      <c r="BA2881" s="5"/>
      <c r="BB2881" s="5"/>
      <c r="BC2881" s="5" t="s">
        <v>17654</v>
      </c>
      <c r="BD2881" s="33" t="s">
        <v>173</v>
      </c>
      <c r="BE2881" s="41"/>
      <c r="BF2881" s="35"/>
      <c r="BG2881" s="33" t="s">
        <v>169</v>
      </c>
      <c r="BH2881" s="5"/>
      <c r="BI2881" s="33">
        <v>150.0</v>
      </c>
      <c r="BJ2881" s="33" t="s">
        <v>170</v>
      </c>
      <c r="BK2881" s="5"/>
      <c r="BL2881" s="5">
        <f t="shared" si="5"/>
        <v>1997.25</v>
      </c>
      <c r="BM2881" s="5"/>
      <c r="BN2881" s="5"/>
      <c r="BO2881" s="42">
        <f t="shared" si="6"/>
        <v>1997.25</v>
      </c>
      <c r="BP2881" s="44"/>
      <c r="BQ2881" s="45"/>
      <c r="BR2881" s="47"/>
      <c r="BS2881" s="45"/>
      <c r="BT2881" s="37"/>
      <c r="BU2881" s="5"/>
      <c r="BV2881" s="38"/>
      <c r="BW2881" s="48"/>
      <c r="BX2881" s="44"/>
      <c r="BY2881" s="44"/>
      <c r="BZ2881" s="33" t="s">
        <v>131</v>
      </c>
      <c r="CA2881" s="5"/>
      <c r="CB2881" s="5"/>
      <c r="CC2881" s="33" t="s">
        <v>177</v>
      </c>
      <c r="CD2881" s="5"/>
      <c r="CE2881" s="5"/>
      <c r="CF2881" s="33" t="s">
        <v>178</v>
      </c>
      <c r="CG2881" s="33" t="s">
        <v>17655</v>
      </c>
      <c r="CH2881" s="5"/>
      <c r="CI2881" s="5"/>
      <c r="CJ2881" s="5"/>
      <c r="CK2881" s="33"/>
      <c r="CL2881" s="49">
        <v>44989.0</v>
      </c>
      <c r="CM2881" s="33" t="s">
        <v>180</v>
      </c>
      <c r="CN2881" s="5"/>
      <c r="CO2881" s="33">
        <v>0.65</v>
      </c>
      <c r="CP2881" s="33" t="s">
        <v>181</v>
      </c>
      <c r="CQ2881" s="50" t="str">
        <f t="shared" si="7"/>
        <v>02/06/1964</v>
      </c>
      <c r="CR2881" s="33" t="s">
        <v>182</v>
      </c>
      <c r="CS2881" s="33">
        <v>13.0</v>
      </c>
      <c r="CT2881" s="33">
        <v>5.0</v>
      </c>
      <c r="CU2881" s="33">
        <v>25.0</v>
      </c>
      <c r="CV2881" s="33">
        <v>388.0</v>
      </c>
      <c r="CW2881" s="5"/>
      <c r="CX2881" s="5"/>
      <c r="CY2881" s="33">
        <v>-99.842579</v>
      </c>
      <c r="CZ2881" s="33">
        <v>21.128156</v>
      </c>
      <c r="DA2881" s="33">
        <v>4.4219266E9</v>
      </c>
      <c r="DB2881" s="33">
        <v>1.0</v>
      </c>
      <c r="DC2881" s="33" t="s">
        <v>16882</v>
      </c>
      <c r="DD2881" s="33">
        <v>2023.0</v>
      </c>
      <c r="DE2881" s="33" t="s">
        <v>184</v>
      </c>
      <c r="DF2881" s="33"/>
      <c r="DG2881" s="33" t="s">
        <v>185</v>
      </c>
      <c r="DH2881" s="33" t="s">
        <v>186</v>
      </c>
      <c r="DI2881" s="5"/>
      <c r="DJ2881" s="5"/>
    </row>
    <row r="2882">
      <c r="A2882" s="33" t="s">
        <v>17656</v>
      </c>
      <c r="B2882" s="34">
        <v>44956.0</v>
      </c>
      <c r="C2882" s="35" t="s">
        <v>137</v>
      </c>
      <c r="D2882" s="35" t="s">
        <v>139</v>
      </c>
      <c r="E2882" s="35" t="s">
        <v>142</v>
      </c>
      <c r="F2882" s="36" t="s">
        <v>144</v>
      </c>
      <c r="G2882" s="33" t="s">
        <v>17657</v>
      </c>
      <c r="H2882" s="33" t="s">
        <v>9271</v>
      </c>
      <c r="I2882" s="33" t="s">
        <v>4813</v>
      </c>
      <c r="J2882" s="33" t="s">
        <v>11287</v>
      </c>
      <c r="K2882" s="35" t="s">
        <v>150</v>
      </c>
      <c r="L2882" s="33" t="s">
        <v>151</v>
      </c>
      <c r="M2882" s="5"/>
      <c r="N2882" s="33" t="s">
        <v>17172</v>
      </c>
      <c r="O2882" s="5"/>
      <c r="P2882" s="35" t="s">
        <v>236</v>
      </c>
      <c r="Q2882" s="35" t="s">
        <v>17172</v>
      </c>
      <c r="R2882" s="33">
        <v>76485.0</v>
      </c>
      <c r="S2882" s="37"/>
      <c r="T2882" s="33"/>
      <c r="U2882" s="33">
        <v>0.36</v>
      </c>
      <c r="V2882" s="33" t="s">
        <v>154</v>
      </c>
      <c r="W2882" s="33"/>
      <c r="X2882" s="33"/>
      <c r="Y2882" s="5"/>
      <c r="Z2882" s="5"/>
      <c r="AA2882" s="33">
        <v>1.0</v>
      </c>
      <c r="AB2882" s="33"/>
      <c r="AC2882" s="33">
        <v>1.0</v>
      </c>
      <c r="AD2882" s="5"/>
      <c r="AE2882" s="5"/>
      <c r="AF2882" s="5"/>
      <c r="AG2882" s="16"/>
      <c r="AH2882" s="38" t="str">
        <f t="shared" si="1"/>
        <v/>
      </c>
      <c r="AI2882" s="39">
        <f t="shared" si="2"/>
        <v>1</v>
      </c>
      <c r="AJ2882" s="37" t="str">
        <f t="shared" si="3"/>
        <v/>
      </c>
      <c r="AK2882" s="41" t="str">
        <f t="shared" si="4"/>
        <v/>
      </c>
      <c r="AL2882" s="35" t="s">
        <v>236</v>
      </c>
      <c r="AM2882" s="33" t="s">
        <v>17172</v>
      </c>
      <c r="AN2882" s="33" t="s">
        <v>17179</v>
      </c>
      <c r="AO2882" s="41"/>
      <c r="AP2882" s="33" t="s">
        <v>169</v>
      </c>
      <c r="AQ2882" s="33" t="s">
        <v>170</v>
      </c>
      <c r="AR2882" s="33">
        <v>150.0</v>
      </c>
      <c r="AS2882" s="42"/>
      <c r="AT2882" s="42"/>
      <c r="AU2882" s="42"/>
      <c r="AV2882" s="42"/>
      <c r="AW2882" s="42"/>
      <c r="AX2882" s="5"/>
      <c r="AY2882" s="33"/>
      <c r="AZ2882" s="33" t="s">
        <v>17658</v>
      </c>
      <c r="BA2882" s="5"/>
      <c r="BB2882" s="5"/>
      <c r="BC2882" s="5" t="s">
        <v>17659</v>
      </c>
      <c r="BD2882" s="33" t="s">
        <v>173</v>
      </c>
      <c r="BE2882" s="41"/>
      <c r="BF2882" s="35"/>
      <c r="BG2882" s="33" t="s">
        <v>169</v>
      </c>
      <c r="BH2882" s="5"/>
      <c r="BI2882" s="33">
        <v>150.0</v>
      </c>
      <c r="BJ2882" s="33" t="s">
        <v>170</v>
      </c>
      <c r="BK2882" s="5"/>
      <c r="BL2882" s="5">
        <f t="shared" si="5"/>
        <v>1997.25</v>
      </c>
      <c r="BM2882" s="5"/>
      <c r="BN2882" s="5"/>
      <c r="BO2882" s="42">
        <f t="shared" si="6"/>
        <v>1997.25</v>
      </c>
      <c r="BP2882" s="44"/>
      <c r="BQ2882" s="45"/>
      <c r="BR2882" s="47"/>
      <c r="BS2882" s="45"/>
      <c r="BT2882" s="37"/>
      <c r="BU2882" s="5"/>
      <c r="BV2882" s="38"/>
      <c r="BW2882" s="48"/>
      <c r="BX2882" s="44"/>
      <c r="BY2882" s="44"/>
      <c r="BZ2882" s="33" t="s">
        <v>131</v>
      </c>
      <c r="CA2882" s="5"/>
      <c r="CB2882" s="5"/>
      <c r="CC2882" s="33" t="s">
        <v>177</v>
      </c>
      <c r="CD2882" s="5"/>
      <c r="CE2882" s="5"/>
      <c r="CF2882" s="33" t="s">
        <v>178</v>
      </c>
      <c r="CG2882" s="33" t="s">
        <v>17660</v>
      </c>
      <c r="CH2882" s="5"/>
      <c r="CI2882" s="5"/>
      <c r="CJ2882" s="5"/>
      <c r="CK2882" s="33"/>
      <c r="CL2882" s="49">
        <v>44989.0</v>
      </c>
      <c r="CM2882" s="33" t="s">
        <v>180</v>
      </c>
      <c r="CN2882" s="5"/>
      <c r="CO2882" s="33">
        <v>0.36</v>
      </c>
      <c r="CP2882" s="33" t="s">
        <v>181</v>
      </c>
      <c r="CQ2882" s="50" t="str">
        <f t="shared" si="7"/>
        <v>30/10/1959</v>
      </c>
      <c r="CR2882" s="33" t="s">
        <v>182</v>
      </c>
      <c r="CS2882" s="33">
        <v>13.0</v>
      </c>
      <c r="CT2882" s="33">
        <v>5.0</v>
      </c>
      <c r="CU2882" s="33">
        <v>25.0</v>
      </c>
      <c r="CV2882" s="33">
        <v>388.0</v>
      </c>
      <c r="CW2882" s="5"/>
      <c r="CX2882" s="5"/>
      <c r="CY2882" s="33">
        <v>-99.842579</v>
      </c>
      <c r="CZ2882" s="33">
        <v>21.128156</v>
      </c>
      <c r="DA2882" s="33">
        <v>4.4219266E9</v>
      </c>
      <c r="DB2882" s="33">
        <v>1.0</v>
      </c>
      <c r="DC2882" s="33" t="s">
        <v>16882</v>
      </c>
      <c r="DD2882" s="33">
        <v>2023.0</v>
      </c>
      <c r="DE2882" s="33" t="s">
        <v>184</v>
      </c>
      <c r="DF2882" s="33"/>
      <c r="DG2882" s="33" t="s">
        <v>185</v>
      </c>
      <c r="DH2882" s="33" t="s">
        <v>186</v>
      </c>
      <c r="DI2882" s="5"/>
      <c r="DJ2882" s="5"/>
    </row>
    <row r="2883">
      <c r="A2883" s="33" t="s">
        <v>17661</v>
      </c>
      <c r="B2883" s="34">
        <v>44956.0</v>
      </c>
      <c r="C2883" s="35" t="s">
        <v>137</v>
      </c>
      <c r="D2883" s="35" t="s">
        <v>139</v>
      </c>
      <c r="E2883" s="35" t="s">
        <v>142</v>
      </c>
      <c r="F2883" s="36" t="s">
        <v>144</v>
      </c>
      <c r="G2883" s="33" t="s">
        <v>17662</v>
      </c>
      <c r="H2883" s="33" t="s">
        <v>12546</v>
      </c>
      <c r="I2883" s="33" t="s">
        <v>255</v>
      </c>
      <c r="J2883" s="33" t="s">
        <v>231</v>
      </c>
      <c r="K2883" s="35" t="s">
        <v>150</v>
      </c>
      <c r="L2883" s="33" t="s">
        <v>151</v>
      </c>
      <c r="M2883" s="5"/>
      <c r="N2883" s="33" t="s">
        <v>17172</v>
      </c>
      <c r="O2883" s="5"/>
      <c r="P2883" s="35" t="s">
        <v>236</v>
      </c>
      <c r="Q2883" s="35" t="s">
        <v>17172</v>
      </c>
      <c r="R2883" s="33">
        <v>76485.0</v>
      </c>
      <c r="S2883" s="37"/>
      <c r="T2883" s="33"/>
      <c r="U2883" s="33">
        <v>0.32</v>
      </c>
      <c r="V2883" s="33" t="s">
        <v>154</v>
      </c>
      <c r="W2883" s="33"/>
      <c r="X2883" s="33"/>
      <c r="Y2883" s="5"/>
      <c r="Z2883" s="5"/>
      <c r="AA2883" s="33">
        <v>1.0</v>
      </c>
      <c r="AB2883" s="33">
        <v>1.0</v>
      </c>
      <c r="AC2883" s="33"/>
      <c r="AD2883" s="5"/>
      <c r="AE2883" s="5"/>
      <c r="AF2883" s="5"/>
      <c r="AG2883" s="16"/>
      <c r="AH2883" s="38">
        <f t="shared" si="1"/>
        <v>1</v>
      </c>
      <c r="AI2883" s="39" t="str">
        <f t="shared" si="2"/>
        <v/>
      </c>
      <c r="AJ2883" s="37" t="str">
        <f t="shared" si="3"/>
        <v/>
      </c>
      <c r="AK2883" s="41" t="str">
        <f t="shared" si="4"/>
        <v/>
      </c>
      <c r="AL2883" s="35" t="s">
        <v>236</v>
      </c>
      <c r="AM2883" s="33" t="s">
        <v>17172</v>
      </c>
      <c r="AN2883" s="33" t="s">
        <v>17179</v>
      </c>
      <c r="AO2883" s="41"/>
      <c r="AP2883" s="33" t="s">
        <v>169</v>
      </c>
      <c r="AQ2883" s="33" t="s">
        <v>170</v>
      </c>
      <c r="AR2883" s="33">
        <v>150.0</v>
      </c>
      <c r="AS2883" s="42"/>
      <c r="AT2883" s="42"/>
      <c r="AU2883" s="42"/>
      <c r="AV2883" s="42"/>
      <c r="AW2883" s="42"/>
      <c r="AX2883" s="5"/>
      <c r="AY2883" s="33"/>
      <c r="AZ2883" s="33" t="s">
        <v>17663</v>
      </c>
      <c r="BA2883" s="5"/>
      <c r="BB2883" s="5"/>
      <c r="BC2883" s="5" t="s">
        <v>17664</v>
      </c>
      <c r="BD2883" s="33" t="s">
        <v>173</v>
      </c>
      <c r="BE2883" s="41"/>
      <c r="BF2883" s="35"/>
      <c r="BG2883" s="33" t="s">
        <v>169</v>
      </c>
      <c r="BH2883" s="5"/>
      <c r="BI2883" s="33">
        <v>150.0</v>
      </c>
      <c r="BJ2883" s="33" t="s">
        <v>170</v>
      </c>
      <c r="BK2883" s="5"/>
      <c r="BL2883" s="5">
        <f t="shared" si="5"/>
        <v>1997.25</v>
      </c>
      <c r="BM2883" s="5"/>
      <c r="BN2883" s="5"/>
      <c r="BO2883" s="42">
        <f t="shared" si="6"/>
        <v>1997.25</v>
      </c>
      <c r="BP2883" s="44"/>
      <c r="BQ2883" s="45"/>
      <c r="BR2883" s="47"/>
      <c r="BS2883" s="45"/>
      <c r="BT2883" s="37"/>
      <c r="BU2883" s="5"/>
      <c r="BV2883" s="38"/>
      <c r="BW2883" s="48"/>
      <c r="BX2883" s="44"/>
      <c r="BY2883" s="44"/>
      <c r="BZ2883" s="33" t="s">
        <v>131</v>
      </c>
      <c r="CA2883" s="5"/>
      <c r="CB2883" s="5"/>
      <c r="CC2883" s="33" t="s">
        <v>177</v>
      </c>
      <c r="CD2883" s="5"/>
      <c r="CE2883" s="5"/>
      <c r="CF2883" s="33" t="s">
        <v>178</v>
      </c>
      <c r="CG2883" s="33" t="s">
        <v>17665</v>
      </c>
      <c r="CH2883" s="5"/>
      <c r="CI2883" s="5"/>
      <c r="CJ2883" s="5"/>
      <c r="CK2883" s="33"/>
      <c r="CL2883" s="49">
        <v>44989.0</v>
      </c>
      <c r="CM2883" s="33" t="s">
        <v>180</v>
      </c>
      <c r="CN2883" s="5"/>
      <c r="CO2883" s="33">
        <v>0.32</v>
      </c>
      <c r="CP2883" s="33" t="s">
        <v>181</v>
      </c>
      <c r="CQ2883" s="50" t="str">
        <f t="shared" si="7"/>
        <v>29/12/1959</v>
      </c>
      <c r="CR2883" s="33" t="s">
        <v>243</v>
      </c>
      <c r="CS2883" s="33">
        <v>13.0</v>
      </c>
      <c r="CT2883" s="33">
        <v>5.0</v>
      </c>
      <c r="CU2883" s="33">
        <v>25.0</v>
      </c>
      <c r="CV2883" s="33">
        <v>388.0</v>
      </c>
      <c r="CW2883" s="5"/>
      <c r="CX2883" s="5"/>
      <c r="CY2883" s="33">
        <v>-99.842579</v>
      </c>
      <c r="CZ2883" s="33">
        <v>21.128156</v>
      </c>
      <c r="DA2883" s="33">
        <v>4.4219266E9</v>
      </c>
      <c r="DB2883" s="33">
        <v>1.0</v>
      </c>
      <c r="DC2883" s="33" t="s">
        <v>16882</v>
      </c>
      <c r="DD2883" s="33">
        <v>2023.0</v>
      </c>
      <c r="DE2883" s="33" t="s">
        <v>184</v>
      </c>
      <c r="DF2883" s="33"/>
      <c r="DG2883" s="33" t="s">
        <v>185</v>
      </c>
      <c r="DH2883" s="33" t="s">
        <v>186</v>
      </c>
      <c r="DI2883" s="5"/>
      <c r="DJ2883" s="5"/>
    </row>
    <row r="2884">
      <c r="A2884" s="33" t="s">
        <v>17666</v>
      </c>
      <c r="B2884" s="34">
        <v>44952.0</v>
      </c>
      <c r="C2884" s="35" t="s">
        <v>137</v>
      </c>
      <c r="D2884" s="35" t="s">
        <v>139</v>
      </c>
      <c r="E2884" s="35" t="s">
        <v>142</v>
      </c>
      <c r="F2884" s="36" t="s">
        <v>144</v>
      </c>
      <c r="G2884" s="33" t="s">
        <v>17667</v>
      </c>
      <c r="H2884" s="33" t="s">
        <v>17668</v>
      </c>
      <c r="I2884" s="33" t="s">
        <v>2675</v>
      </c>
      <c r="J2884" s="33" t="s">
        <v>844</v>
      </c>
      <c r="K2884" s="35" t="s">
        <v>150</v>
      </c>
      <c r="L2884" s="33" t="s">
        <v>10462</v>
      </c>
      <c r="M2884" s="5"/>
      <c r="N2884" s="33" t="s">
        <v>17669</v>
      </c>
      <c r="O2884" s="5"/>
      <c r="P2884" s="35" t="s">
        <v>236</v>
      </c>
      <c r="Q2884" s="35" t="s">
        <v>17669</v>
      </c>
      <c r="R2884" s="33">
        <v>76474.0</v>
      </c>
      <c r="S2884" s="37"/>
      <c r="T2884" s="33"/>
      <c r="U2884" s="33">
        <v>1.38</v>
      </c>
      <c r="V2884" s="33" t="s">
        <v>154</v>
      </c>
      <c r="W2884" s="33"/>
      <c r="X2884" s="33"/>
      <c r="Y2884" s="5"/>
      <c r="Z2884" s="5"/>
      <c r="AA2884" s="33">
        <v>1.0</v>
      </c>
      <c r="AB2884" s="33"/>
      <c r="AC2884" s="33">
        <v>1.0</v>
      </c>
      <c r="AD2884" s="5"/>
      <c r="AE2884" s="5"/>
      <c r="AF2884" s="5"/>
      <c r="AG2884" s="16"/>
      <c r="AH2884" s="38" t="str">
        <f t="shared" si="1"/>
        <v/>
      </c>
      <c r="AI2884" s="39">
        <f t="shared" si="2"/>
        <v>1</v>
      </c>
      <c r="AJ2884" s="37" t="str">
        <f t="shared" si="3"/>
        <v/>
      </c>
      <c r="AK2884" s="41" t="str">
        <f t="shared" si="4"/>
        <v/>
      </c>
      <c r="AL2884" s="35" t="s">
        <v>236</v>
      </c>
      <c r="AM2884" s="33" t="s">
        <v>17204</v>
      </c>
      <c r="AN2884" s="33" t="s">
        <v>17204</v>
      </c>
      <c r="AO2884" s="41"/>
      <c r="AP2884" s="33" t="s">
        <v>169</v>
      </c>
      <c r="AQ2884" s="33" t="s">
        <v>170</v>
      </c>
      <c r="AR2884" s="33">
        <v>150.0</v>
      </c>
      <c r="AS2884" s="42"/>
      <c r="AT2884" s="42"/>
      <c r="AU2884" s="42"/>
      <c r="AV2884" s="42"/>
      <c r="AW2884" s="42"/>
      <c r="AX2884" s="5"/>
      <c r="AY2884" s="33"/>
      <c r="AZ2884" s="33" t="s">
        <v>17670</v>
      </c>
      <c r="BA2884" s="5"/>
      <c r="BB2884" s="5"/>
      <c r="BC2884" s="5" t="s">
        <v>17671</v>
      </c>
      <c r="BD2884" s="33" t="s">
        <v>173</v>
      </c>
      <c r="BE2884" s="41"/>
      <c r="BF2884" s="35"/>
      <c r="BG2884" s="33" t="s">
        <v>169</v>
      </c>
      <c r="BH2884" s="5"/>
      <c r="BI2884" s="33">
        <v>150.0</v>
      </c>
      <c r="BJ2884" s="33" t="s">
        <v>170</v>
      </c>
      <c r="BK2884" s="5"/>
      <c r="BL2884" s="5">
        <f t="shared" si="5"/>
        <v>1997.25</v>
      </c>
      <c r="BM2884" s="5"/>
      <c r="BN2884" s="5"/>
      <c r="BO2884" s="42">
        <f t="shared" si="6"/>
        <v>1997.25</v>
      </c>
      <c r="BP2884" s="44"/>
      <c r="BQ2884" s="45"/>
      <c r="BR2884" s="47"/>
      <c r="BS2884" s="45"/>
      <c r="BT2884" s="37"/>
      <c r="BU2884" s="5"/>
      <c r="BV2884" s="38"/>
      <c r="BW2884" s="48"/>
      <c r="BX2884" s="44"/>
      <c r="BY2884" s="44"/>
      <c r="BZ2884" s="33" t="s">
        <v>131</v>
      </c>
      <c r="CA2884" s="5"/>
      <c r="CB2884" s="5"/>
      <c r="CC2884" s="33" t="s">
        <v>177</v>
      </c>
      <c r="CD2884" s="5"/>
      <c r="CE2884" s="5"/>
      <c r="CF2884" s="33" t="s">
        <v>178</v>
      </c>
      <c r="CG2884" s="33" t="s">
        <v>17672</v>
      </c>
      <c r="CH2884" s="5"/>
      <c r="CI2884" s="5"/>
      <c r="CJ2884" s="5"/>
      <c r="CK2884" s="33"/>
      <c r="CL2884" s="49">
        <v>44989.0</v>
      </c>
      <c r="CM2884" s="33" t="s">
        <v>180</v>
      </c>
      <c r="CN2884" s="5"/>
      <c r="CO2884" s="33">
        <v>1.0</v>
      </c>
      <c r="CP2884" s="33" t="s">
        <v>181</v>
      </c>
      <c r="CQ2884" s="50" t="str">
        <f t="shared" si="7"/>
        <v>26/07/1953</v>
      </c>
      <c r="CR2884" s="33" t="s">
        <v>182</v>
      </c>
      <c r="CS2884" s="33">
        <v>13.0</v>
      </c>
      <c r="CT2884" s="33">
        <v>5.0</v>
      </c>
      <c r="CU2884" s="33">
        <v>25.0</v>
      </c>
      <c r="CV2884" s="33">
        <v>34.0</v>
      </c>
      <c r="CW2884" s="5"/>
      <c r="CX2884" s="5"/>
      <c r="CY2884" s="33">
        <v>-99.9201935</v>
      </c>
      <c r="CZ2884" s="33">
        <v>21.150317</v>
      </c>
      <c r="DA2884" s="33">
        <v>4.4219266E9</v>
      </c>
      <c r="DB2884" s="33">
        <v>1.0</v>
      </c>
      <c r="DC2884" s="33" t="s">
        <v>16882</v>
      </c>
      <c r="DD2884" s="33">
        <v>2023.0</v>
      </c>
      <c r="DE2884" s="33" t="s">
        <v>184</v>
      </c>
      <c r="DF2884" s="33"/>
      <c r="DG2884" s="33" t="s">
        <v>185</v>
      </c>
      <c r="DH2884" s="33" t="s">
        <v>186</v>
      </c>
      <c r="DI2884" s="5"/>
      <c r="DJ2884" s="5"/>
    </row>
    <row r="2885">
      <c r="A2885" s="33" t="s">
        <v>17673</v>
      </c>
      <c r="B2885" s="34">
        <v>44952.0</v>
      </c>
      <c r="C2885" s="35" t="s">
        <v>137</v>
      </c>
      <c r="D2885" s="35" t="s">
        <v>139</v>
      </c>
      <c r="E2885" s="35" t="s">
        <v>142</v>
      </c>
      <c r="F2885" s="36" t="s">
        <v>144</v>
      </c>
      <c r="G2885" s="33" t="s">
        <v>17674</v>
      </c>
      <c r="H2885" s="33" t="s">
        <v>4586</v>
      </c>
      <c r="I2885" s="33" t="s">
        <v>2675</v>
      </c>
      <c r="J2885" s="33" t="s">
        <v>844</v>
      </c>
      <c r="K2885" s="35" t="s">
        <v>150</v>
      </c>
      <c r="L2885" s="33" t="s">
        <v>10462</v>
      </c>
      <c r="M2885" s="5"/>
      <c r="N2885" s="33" t="s">
        <v>17669</v>
      </c>
      <c r="O2885" s="5"/>
      <c r="P2885" s="35" t="s">
        <v>236</v>
      </c>
      <c r="Q2885" s="35" t="s">
        <v>17669</v>
      </c>
      <c r="R2885" s="33">
        <v>76474.0</v>
      </c>
      <c r="S2885" s="37"/>
      <c r="T2885" s="33"/>
      <c r="U2885" s="33">
        <v>2.59</v>
      </c>
      <c r="V2885" s="33" t="s">
        <v>154</v>
      </c>
      <c r="W2885" s="33"/>
      <c r="X2885" s="33"/>
      <c r="Y2885" s="5"/>
      <c r="Z2885" s="5"/>
      <c r="AA2885" s="33">
        <v>1.0</v>
      </c>
      <c r="AB2885" s="33"/>
      <c r="AC2885" s="33">
        <v>1.0</v>
      </c>
      <c r="AD2885" s="5"/>
      <c r="AE2885" s="5"/>
      <c r="AF2885" s="5"/>
      <c r="AG2885" s="16"/>
      <c r="AH2885" s="38" t="str">
        <f t="shared" si="1"/>
        <v/>
      </c>
      <c r="AI2885" s="39">
        <f t="shared" si="2"/>
        <v>1</v>
      </c>
      <c r="AJ2885" s="37" t="str">
        <f t="shared" si="3"/>
        <v/>
      </c>
      <c r="AK2885" s="41" t="str">
        <f t="shared" si="4"/>
        <v/>
      </c>
      <c r="AL2885" s="35" t="s">
        <v>236</v>
      </c>
      <c r="AM2885" s="33" t="s">
        <v>17204</v>
      </c>
      <c r="AN2885" s="33" t="s">
        <v>17204</v>
      </c>
      <c r="AO2885" s="41"/>
      <c r="AP2885" s="33" t="s">
        <v>169</v>
      </c>
      <c r="AQ2885" s="33" t="s">
        <v>170</v>
      </c>
      <c r="AR2885" s="33">
        <v>300.0</v>
      </c>
      <c r="AS2885" s="42"/>
      <c r="AT2885" s="42"/>
      <c r="AU2885" s="42"/>
      <c r="AV2885" s="42"/>
      <c r="AW2885" s="42"/>
      <c r="AX2885" s="5"/>
      <c r="AY2885" s="33"/>
      <c r="AZ2885" s="33" t="s">
        <v>17675</v>
      </c>
      <c r="BA2885" s="5"/>
      <c r="BB2885" s="5"/>
      <c r="BC2885" s="5" t="s">
        <v>17676</v>
      </c>
      <c r="BD2885" s="33" t="s">
        <v>173</v>
      </c>
      <c r="BE2885" s="41"/>
      <c r="BF2885" s="35"/>
      <c r="BG2885" s="33" t="s">
        <v>169</v>
      </c>
      <c r="BH2885" s="5"/>
      <c r="BI2885" s="33">
        <v>300.0</v>
      </c>
      <c r="BJ2885" s="33" t="s">
        <v>170</v>
      </c>
      <c r="BK2885" s="5"/>
      <c r="BL2885" s="5">
        <f t="shared" si="5"/>
        <v>3994.5</v>
      </c>
      <c r="BM2885" s="5"/>
      <c r="BN2885" s="5"/>
      <c r="BO2885" s="42">
        <f t="shared" si="6"/>
        <v>3994.5</v>
      </c>
      <c r="BP2885" s="44"/>
      <c r="BQ2885" s="45"/>
      <c r="BR2885" s="47"/>
      <c r="BS2885" s="45"/>
      <c r="BT2885" s="37"/>
      <c r="BU2885" s="5"/>
      <c r="BV2885" s="38"/>
      <c r="BW2885" s="48"/>
      <c r="BX2885" s="44"/>
      <c r="BY2885" s="44"/>
      <c r="BZ2885" s="33" t="s">
        <v>131</v>
      </c>
      <c r="CA2885" s="5"/>
      <c r="CB2885" s="5"/>
      <c r="CC2885" s="33" t="s">
        <v>177</v>
      </c>
      <c r="CD2885" s="5"/>
      <c r="CE2885" s="5"/>
      <c r="CF2885" s="33" t="s">
        <v>178</v>
      </c>
      <c r="CG2885" s="33" t="s">
        <v>17677</v>
      </c>
      <c r="CH2885" s="5"/>
      <c r="CI2885" s="5"/>
      <c r="CJ2885" s="5"/>
      <c r="CK2885" s="33"/>
      <c r="CL2885" s="49">
        <v>44989.0</v>
      </c>
      <c r="CM2885" s="33" t="s">
        <v>180</v>
      </c>
      <c r="CN2885" s="5"/>
      <c r="CO2885" s="33">
        <v>2.0</v>
      </c>
      <c r="CP2885" s="33" t="s">
        <v>181</v>
      </c>
      <c r="CQ2885" s="50" t="str">
        <f t="shared" si="7"/>
        <v>20/01/1939</v>
      </c>
      <c r="CR2885" s="33" t="s">
        <v>182</v>
      </c>
      <c r="CS2885" s="33">
        <v>13.0</v>
      </c>
      <c r="CT2885" s="33">
        <v>5.0</v>
      </c>
      <c r="CU2885" s="33">
        <v>25.0</v>
      </c>
      <c r="CV2885" s="33">
        <v>34.0</v>
      </c>
      <c r="CW2885" s="5"/>
      <c r="CX2885" s="5"/>
      <c r="CY2885" s="33">
        <v>-99.9201935</v>
      </c>
      <c r="CZ2885" s="33">
        <v>21.150317</v>
      </c>
      <c r="DA2885" s="33">
        <v>4.4219266E9</v>
      </c>
      <c r="DB2885" s="33">
        <v>1.0</v>
      </c>
      <c r="DC2885" s="33" t="s">
        <v>16882</v>
      </c>
      <c r="DD2885" s="33">
        <v>2023.0</v>
      </c>
      <c r="DE2885" s="33" t="s">
        <v>184</v>
      </c>
      <c r="DF2885" s="33"/>
      <c r="DG2885" s="33" t="s">
        <v>185</v>
      </c>
      <c r="DH2885" s="33" t="s">
        <v>186</v>
      </c>
      <c r="DI2885" s="5"/>
      <c r="DJ2885" s="5"/>
    </row>
    <row r="2886">
      <c r="A2886" s="33" t="s">
        <v>17678</v>
      </c>
      <c r="B2886" s="34">
        <v>44952.0</v>
      </c>
      <c r="C2886" s="35" t="s">
        <v>137</v>
      </c>
      <c r="D2886" s="35" t="s">
        <v>139</v>
      </c>
      <c r="E2886" s="35" t="s">
        <v>142</v>
      </c>
      <c r="F2886" s="36" t="s">
        <v>144</v>
      </c>
      <c r="G2886" s="33" t="s">
        <v>17679</v>
      </c>
      <c r="H2886" s="33" t="s">
        <v>2821</v>
      </c>
      <c r="I2886" s="33" t="s">
        <v>2675</v>
      </c>
      <c r="J2886" s="33" t="s">
        <v>12060</v>
      </c>
      <c r="K2886" s="35" t="s">
        <v>150</v>
      </c>
      <c r="L2886" s="33" t="s">
        <v>10462</v>
      </c>
      <c r="M2886" s="5"/>
      <c r="N2886" s="33" t="s">
        <v>17669</v>
      </c>
      <c r="O2886" s="5"/>
      <c r="P2886" s="35" t="s">
        <v>236</v>
      </c>
      <c r="Q2886" s="35" t="s">
        <v>17669</v>
      </c>
      <c r="R2886" s="33">
        <v>76476.0</v>
      </c>
      <c r="S2886" s="37"/>
      <c r="T2886" s="33"/>
      <c r="U2886" s="33">
        <v>2.04</v>
      </c>
      <c r="V2886" s="33" t="s">
        <v>154</v>
      </c>
      <c r="W2886" s="33"/>
      <c r="X2886" s="33"/>
      <c r="Y2886" s="5"/>
      <c r="Z2886" s="5"/>
      <c r="AA2886" s="33">
        <v>1.0</v>
      </c>
      <c r="AB2886" s="33"/>
      <c r="AC2886" s="33">
        <v>1.0</v>
      </c>
      <c r="AD2886" s="5"/>
      <c r="AE2886" s="5"/>
      <c r="AF2886" s="5"/>
      <c r="AG2886" s="16"/>
      <c r="AH2886" s="38" t="str">
        <f t="shared" si="1"/>
        <v/>
      </c>
      <c r="AI2886" s="39">
        <f t="shared" si="2"/>
        <v>1</v>
      </c>
      <c r="AJ2886" s="37" t="str">
        <f t="shared" si="3"/>
        <v/>
      </c>
      <c r="AK2886" s="41" t="str">
        <f t="shared" si="4"/>
        <v/>
      </c>
      <c r="AL2886" s="35" t="s">
        <v>236</v>
      </c>
      <c r="AM2886" s="33" t="s">
        <v>17204</v>
      </c>
      <c r="AN2886" s="33" t="s">
        <v>17204</v>
      </c>
      <c r="AO2886" s="41"/>
      <c r="AP2886" s="33" t="s">
        <v>169</v>
      </c>
      <c r="AQ2886" s="33" t="s">
        <v>170</v>
      </c>
      <c r="AR2886" s="33">
        <v>300.0</v>
      </c>
      <c r="AS2886" s="42"/>
      <c r="AT2886" s="42"/>
      <c r="AU2886" s="42"/>
      <c r="AV2886" s="42"/>
      <c r="AW2886" s="42"/>
      <c r="AX2886" s="5"/>
      <c r="AY2886" s="33"/>
      <c r="AZ2886" s="33" t="s">
        <v>17680</v>
      </c>
      <c r="BA2886" s="5"/>
      <c r="BB2886" s="5"/>
      <c r="BC2886" s="5" t="s">
        <v>17681</v>
      </c>
      <c r="BD2886" s="33" t="s">
        <v>173</v>
      </c>
      <c r="BE2886" s="41"/>
      <c r="BF2886" s="35"/>
      <c r="BG2886" s="33" t="s">
        <v>169</v>
      </c>
      <c r="BH2886" s="5"/>
      <c r="BI2886" s="33">
        <v>300.0</v>
      </c>
      <c r="BJ2886" s="33" t="s">
        <v>170</v>
      </c>
      <c r="BK2886" s="5"/>
      <c r="BL2886" s="5">
        <f t="shared" si="5"/>
        <v>3994.5</v>
      </c>
      <c r="BM2886" s="5"/>
      <c r="BN2886" s="5"/>
      <c r="BO2886" s="42">
        <f t="shared" si="6"/>
        <v>3994.5</v>
      </c>
      <c r="BP2886" s="44"/>
      <c r="BQ2886" s="45"/>
      <c r="BR2886" s="47"/>
      <c r="BS2886" s="45"/>
      <c r="BT2886" s="37"/>
      <c r="BU2886" s="5"/>
      <c r="BV2886" s="38"/>
      <c r="BW2886" s="48"/>
      <c r="BX2886" s="44"/>
      <c r="BY2886" s="44"/>
      <c r="BZ2886" s="33" t="s">
        <v>131</v>
      </c>
      <c r="CA2886" s="5"/>
      <c r="CB2886" s="5"/>
      <c r="CC2886" s="33" t="s">
        <v>177</v>
      </c>
      <c r="CD2886" s="5"/>
      <c r="CE2886" s="5"/>
      <c r="CF2886" s="33" t="s">
        <v>178</v>
      </c>
      <c r="CG2886" s="33" t="s">
        <v>17682</v>
      </c>
      <c r="CH2886" s="5"/>
      <c r="CI2886" s="5"/>
      <c r="CJ2886" s="5"/>
      <c r="CK2886" s="33"/>
      <c r="CL2886" s="49">
        <v>44989.0</v>
      </c>
      <c r="CM2886" s="33" t="s">
        <v>180</v>
      </c>
      <c r="CN2886" s="5"/>
      <c r="CO2886" s="33">
        <v>2.0</v>
      </c>
      <c r="CP2886" s="33" t="s">
        <v>181</v>
      </c>
      <c r="CQ2886" s="50" t="str">
        <f t="shared" si="7"/>
        <v>22/01/1962</v>
      </c>
      <c r="CR2886" s="33" t="s">
        <v>182</v>
      </c>
      <c r="CS2886" s="33">
        <v>13.0</v>
      </c>
      <c r="CT2886" s="33">
        <v>5.0</v>
      </c>
      <c r="CU2886" s="33">
        <v>25.0</v>
      </c>
      <c r="CV2886" s="33">
        <v>34.0</v>
      </c>
      <c r="CW2886" s="5"/>
      <c r="CX2886" s="5"/>
      <c r="CY2886" s="33">
        <v>-99.9201935</v>
      </c>
      <c r="CZ2886" s="33">
        <v>21.150317</v>
      </c>
      <c r="DA2886" s="33">
        <v>4.4219266E9</v>
      </c>
      <c r="DB2886" s="33">
        <v>1.0</v>
      </c>
      <c r="DC2886" s="33" t="s">
        <v>16882</v>
      </c>
      <c r="DD2886" s="33">
        <v>2023.0</v>
      </c>
      <c r="DE2886" s="33" t="s">
        <v>184</v>
      </c>
      <c r="DF2886" s="33"/>
      <c r="DG2886" s="33" t="s">
        <v>185</v>
      </c>
      <c r="DH2886" s="33" t="s">
        <v>186</v>
      </c>
      <c r="DI2886" s="5"/>
      <c r="DJ2886" s="5"/>
    </row>
    <row r="2887">
      <c r="A2887" s="33" t="s">
        <v>17683</v>
      </c>
      <c r="B2887" s="34">
        <v>44952.0</v>
      </c>
      <c r="C2887" s="35" t="s">
        <v>137</v>
      </c>
      <c r="D2887" s="35" t="s">
        <v>139</v>
      </c>
      <c r="E2887" s="35" t="s">
        <v>142</v>
      </c>
      <c r="F2887" s="36" t="s">
        <v>144</v>
      </c>
      <c r="G2887" s="33" t="s">
        <v>17684</v>
      </c>
      <c r="H2887" s="33" t="s">
        <v>17685</v>
      </c>
      <c r="I2887" s="33" t="s">
        <v>2675</v>
      </c>
      <c r="J2887" s="33" t="s">
        <v>844</v>
      </c>
      <c r="K2887" s="35" t="s">
        <v>150</v>
      </c>
      <c r="L2887" s="33" t="s">
        <v>10462</v>
      </c>
      <c r="M2887" s="5"/>
      <c r="N2887" s="33" t="s">
        <v>17669</v>
      </c>
      <c r="O2887" s="5"/>
      <c r="P2887" s="35" t="s">
        <v>236</v>
      </c>
      <c r="Q2887" s="35" t="s">
        <v>17669</v>
      </c>
      <c r="R2887" s="33">
        <v>76474.0</v>
      </c>
      <c r="S2887" s="37"/>
      <c r="T2887" s="33"/>
      <c r="U2887" s="33">
        <v>6.58</v>
      </c>
      <c r="V2887" s="33" t="s">
        <v>154</v>
      </c>
      <c r="W2887" s="33"/>
      <c r="X2887" s="33"/>
      <c r="Y2887" s="5"/>
      <c r="Z2887" s="5"/>
      <c r="AA2887" s="33">
        <v>1.0</v>
      </c>
      <c r="AB2887" s="33"/>
      <c r="AC2887" s="33">
        <v>1.0</v>
      </c>
      <c r="AD2887" s="5"/>
      <c r="AE2887" s="5"/>
      <c r="AF2887" s="5"/>
      <c r="AG2887" s="16"/>
      <c r="AH2887" s="38" t="str">
        <f t="shared" si="1"/>
        <v/>
      </c>
      <c r="AI2887" s="39">
        <f t="shared" si="2"/>
        <v>1</v>
      </c>
      <c r="AJ2887" s="37" t="str">
        <f t="shared" si="3"/>
        <v/>
      </c>
      <c r="AK2887" s="41" t="str">
        <f t="shared" si="4"/>
        <v/>
      </c>
      <c r="AL2887" s="35" t="s">
        <v>236</v>
      </c>
      <c r="AM2887" s="33" t="s">
        <v>17204</v>
      </c>
      <c r="AN2887" s="33" t="s">
        <v>17204</v>
      </c>
      <c r="AO2887" s="41"/>
      <c r="AP2887" s="33" t="s">
        <v>169</v>
      </c>
      <c r="AQ2887" s="33" t="s">
        <v>170</v>
      </c>
      <c r="AR2887" s="33">
        <v>450.0</v>
      </c>
      <c r="AS2887" s="42"/>
      <c r="AT2887" s="42"/>
      <c r="AU2887" s="42"/>
      <c r="AV2887" s="42"/>
      <c r="AW2887" s="42"/>
      <c r="AX2887" s="5"/>
      <c r="AY2887" s="33"/>
      <c r="AZ2887" s="33" t="s">
        <v>17686</v>
      </c>
      <c r="BA2887" s="5"/>
      <c r="BB2887" s="5"/>
      <c r="BC2887" s="5" t="s">
        <v>17687</v>
      </c>
      <c r="BD2887" s="33" t="s">
        <v>173</v>
      </c>
      <c r="BE2887" s="41"/>
      <c r="BF2887" s="35"/>
      <c r="BG2887" s="33" t="s">
        <v>169</v>
      </c>
      <c r="BH2887" s="5"/>
      <c r="BI2887" s="33">
        <v>450.0</v>
      </c>
      <c r="BJ2887" s="33" t="s">
        <v>170</v>
      </c>
      <c r="BK2887" s="5"/>
      <c r="BL2887" s="5">
        <f t="shared" si="5"/>
        <v>5991.75</v>
      </c>
      <c r="BM2887" s="5"/>
      <c r="BN2887" s="5"/>
      <c r="BO2887" s="42">
        <f t="shared" si="6"/>
        <v>5991.75</v>
      </c>
      <c r="BP2887" s="44"/>
      <c r="BQ2887" s="45"/>
      <c r="BR2887" s="47"/>
      <c r="BS2887" s="45"/>
      <c r="BT2887" s="37"/>
      <c r="BU2887" s="5"/>
      <c r="BV2887" s="38"/>
      <c r="BW2887" s="48"/>
      <c r="BX2887" s="44"/>
      <c r="BY2887" s="44"/>
      <c r="BZ2887" s="33" t="s">
        <v>131</v>
      </c>
      <c r="CA2887" s="5"/>
      <c r="CB2887" s="5"/>
      <c r="CC2887" s="33" t="s">
        <v>177</v>
      </c>
      <c r="CD2887" s="5"/>
      <c r="CE2887" s="5"/>
      <c r="CF2887" s="33" t="s">
        <v>178</v>
      </c>
      <c r="CG2887" s="33" t="s">
        <v>17688</v>
      </c>
      <c r="CH2887" s="5"/>
      <c r="CI2887" s="5"/>
      <c r="CJ2887" s="5"/>
      <c r="CK2887" s="33"/>
      <c r="CL2887" s="49">
        <v>44989.0</v>
      </c>
      <c r="CM2887" s="33" t="s">
        <v>180</v>
      </c>
      <c r="CN2887" s="5"/>
      <c r="CO2887" s="33">
        <v>3.0</v>
      </c>
      <c r="CP2887" s="33" t="s">
        <v>181</v>
      </c>
      <c r="CQ2887" s="50" t="str">
        <f t="shared" si="7"/>
        <v>10/01/1934</v>
      </c>
      <c r="CR2887" s="33" t="s">
        <v>182</v>
      </c>
      <c r="CS2887" s="33">
        <v>13.0</v>
      </c>
      <c r="CT2887" s="33">
        <v>5.0</v>
      </c>
      <c r="CU2887" s="33">
        <v>25.0</v>
      </c>
      <c r="CV2887" s="33">
        <v>34.0</v>
      </c>
      <c r="CW2887" s="5"/>
      <c r="CX2887" s="5"/>
      <c r="CY2887" s="33">
        <v>-99.9201935</v>
      </c>
      <c r="CZ2887" s="33">
        <v>21.150317</v>
      </c>
      <c r="DA2887" s="33">
        <v>4.4219266E9</v>
      </c>
      <c r="DB2887" s="33">
        <v>1.0</v>
      </c>
      <c r="DC2887" s="33" t="s">
        <v>16882</v>
      </c>
      <c r="DD2887" s="33">
        <v>2023.0</v>
      </c>
      <c r="DE2887" s="33" t="s">
        <v>184</v>
      </c>
      <c r="DF2887" s="33"/>
      <c r="DG2887" s="33" t="s">
        <v>185</v>
      </c>
      <c r="DH2887" s="33" t="s">
        <v>186</v>
      </c>
      <c r="DI2887" s="5"/>
      <c r="DJ2887" s="5"/>
    </row>
    <row r="2888">
      <c r="A2888" s="33" t="s">
        <v>17689</v>
      </c>
      <c r="B2888" s="34">
        <v>44952.0</v>
      </c>
      <c r="C2888" s="35" t="s">
        <v>137</v>
      </c>
      <c r="D2888" s="35" t="s">
        <v>139</v>
      </c>
      <c r="E2888" s="35" t="s">
        <v>142</v>
      </c>
      <c r="F2888" s="36" t="s">
        <v>144</v>
      </c>
      <c r="G2888" s="33" t="s">
        <v>17690</v>
      </c>
      <c r="H2888" s="33" t="s">
        <v>6002</v>
      </c>
      <c r="I2888" s="33" t="s">
        <v>9443</v>
      </c>
      <c r="J2888" s="33" t="s">
        <v>231</v>
      </c>
      <c r="K2888" s="35" t="s">
        <v>150</v>
      </c>
      <c r="L2888" s="33" t="s">
        <v>10462</v>
      </c>
      <c r="M2888" s="5"/>
      <c r="N2888" s="33" t="s">
        <v>17669</v>
      </c>
      <c r="O2888" s="5"/>
      <c r="P2888" s="35" t="s">
        <v>236</v>
      </c>
      <c r="Q2888" s="35" t="s">
        <v>17669</v>
      </c>
      <c r="R2888" s="33">
        <v>76474.0</v>
      </c>
      <c r="S2888" s="37"/>
      <c r="T2888" s="33"/>
      <c r="U2888" s="33">
        <v>1.19</v>
      </c>
      <c r="V2888" s="33" t="s">
        <v>154</v>
      </c>
      <c r="W2888" s="33"/>
      <c r="X2888" s="33"/>
      <c r="Y2888" s="5"/>
      <c r="Z2888" s="5"/>
      <c r="AA2888" s="33">
        <v>1.0</v>
      </c>
      <c r="AB2888" s="33"/>
      <c r="AC2888" s="33">
        <v>1.0</v>
      </c>
      <c r="AD2888" s="5"/>
      <c r="AE2888" s="5"/>
      <c r="AF2888" s="5"/>
      <c r="AG2888" s="16"/>
      <c r="AH2888" s="38" t="str">
        <f t="shared" si="1"/>
        <v/>
      </c>
      <c r="AI2888" s="39">
        <f t="shared" si="2"/>
        <v>1</v>
      </c>
      <c r="AJ2888" s="37" t="str">
        <f t="shared" si="3"/>
        <v/>
      </c>
      <c r="AK2888" s="41" t="str">
        <f t="shared" si="4"/>
        <v/>
      </c>
      <c r="AL2888" s="35" t="s">
        <v>236</v>
      </c>
      <c r="AM2888" s="33" t="s">
        <v>17204</v>
      </c>
      <c r="AN2888" s="33" t="s">
        <v>17204</v>
      </c>
      <c r="AO2888" s="41"/>
      <c r="AP2888" s="33" t="s">
        <v>169</v>
      </c>
      <c r="AQ2888" s="33" t="s">
        <v>170</v>
      </c>
      <c r="AR2888" s="33">
        <v>150.0</v>
      </c>
      <c r="AS2888" s="42"/>
      <c r="AT2888" s="42"/>
      <c r="AU2888" s="42"/>
      <c r="AV2888" s="42"/>
      <c r="AW2888" s="42"/>
      <c r="AX2888" s="5"/>
      <c r="AY2888" s="33"/>
      <c r="AZ2888" s="33" t="s">
        <v>17691</v>
      </c>
      <c r="BA2888" s="5"/>
      <c r="BB2888" s="5"/>
      <c r="BC2888" s="5" t="s">
        <v>17692</v>
      </c>
      <c r="BD2888" s="33" t="s">
        <v>173</v>
      </c>
      <c r="BE2888" s="41"/>
      <c r="BF2888" s="35"/>
      <c r="BG2888" s="33" t="s">
        <v>169</v>
      </c>
      <c r="BH2888" s="5"/>
      <c r="BI2888" s="33">
        <v>150.0</v>
      </c>
      <c r="BJ2888" s="33" t="s">
        <v>170</v>
      </c>
      <c r="BK2888" s="5"/>
      <c r="BL2888" s="5">
        <f t="shared" si="5"/>
        <v>1997.25</v>
      </c>
      <c r="BM2888" s="5"/>
      <c r="BN2888" s="5"/>
      <c r="BO2888" s="42">
        <f t="shared" si="6"/>
        <v>1997.25</v>
      </c>
      <c r="BP2888" s="44"/>
      <c r="BQ2888" s="45"/>
      <c r="BR2888" s="47"/>
      <c r="BS2888" s="45"/>
      <c r="BT2888" s="37"/>
      <c r="BU2888" s="5"/>
      <c r="BV2888" s="38"/>
      <c r="BW2888" s="48"/>
      <c r="BX2888" s="44"/>
      <c r="BY2888" s="44"/>
      <c r="BZ2888" s="33" t="s">
        <v>131</v>
      </c>
      <c r="CA2888" s="5"/>
      <c r="CB2888" s="5"/>
      <c r="CC2888" s="33" t="s">
        <v>177</v>
      </c>
      <c r="CD2888" s="5"/>
      <c r="CE2888" s="5"/>
      <c r="CF2888" s="33" t="s">
        <v>178</v>
      </c>
      <c r="CG2888" s="33" t="s">
        <v>17693</v>
      </c>
      <c r="CH2888" s="5"/>
      <c r="CI2888" s="5"/>
      <c r="CJ2888" s="5"/>
      <c r="CK2888" s="33"/>
      <c r="CL2888" s="49">
        <v>44989.0</v>
      </c>
      <c r="CM2888" s="33" t="s">
        <v>180</v>
      </c>
      <c r="CN2888" s="5"/>
      <c r="CO2888" s="33">
        <v>1.0</v>
      </c>
      <c r="CP2888" s="33" t="s">
        <v>181</v>
      </c>
      <c r="CQ2888" s="50" t="str">
        <f t="shared" si="7"/>
        <v>20/05/1940</v>
      </c>
      <c r="CR2888" s="33" t="s">
        <v>182</v>
      </c>
      <c r="CS2888" s="33">
        <v>13.0</v>
      </c>
      <c r="CT2888" s="33">
        <v>5.0</v>
      </c>
      <c r="CU2888" s="33">
        <v>25.0</v>
      </c>
      <c r="CV2888" s="33">
        <v>34.0</v>
      </c>
      <c r="CW2888" s="5"/>
      <c r="CX2888" s="5"/>
      <c r="CY2888" s="33">
        <v>-99.9201935</v>
      </c>
      <c r="CZ2888" s="33">
        <v>21.150317</v>
      </c>
      <c r="DA2888" s="33">
        <v>4.4219266E9</v>
      </c>
      <c r="DB2888" s="33">
        <v>1.0</v>
      </c>
      <c r="DC2888" s="33" t="s">
        <v>16882</v>
      </c>
      <c r="DD2888" s="33">
        <v>2023.0</v>
      </c>
      <c r="DE2888" s="33" t="s">
        <v>184</v>
      </c>
      <c r="DF2888" s="33"/>
      <c r="DG2888" s="33" t="s">
        <v>185</v>
      </c>
      <c r="DH2888" s="33" t="s">
        <v>186</v>
      </c>
      <c r="DI2888" s="5"/>
      <c r="DJ2888" s="5"/>
    </row>
    <row r="2889">
      <c r="A2889" s="33" t="s">
        <v>17694</v>
      </c>
      <c r="B2889" s="34">
        <v>44952.0</v>
      </c>
      <c r="C2889" s="35" t="s">
        <v>137</v>
      </c>
      <c r="D2889" s="35" t="s">
        <v>139</v>
      </c>
      <c r="E2889" s="35" t="s">
        <v>142</v>
      </c>
      <c r="F2889" s="36" t="s">
        <v>144</v>
      </c>
      <c r="G2889" s="33" t="s">
        <v>17695</v>
      </c>
      <c r="H2889" s="33" t="s">
        <v>4906</v>
      </c>
      <c r="I2889" s="33" t="s">
        <v>12060</v>
      </c>
      <c r="J2889" s="33" t="s">
        <v>17696</v>
      </c>
      <c r="K2889" s="35" t="s">
        <v>150</v>
      </c>
      <c r="L2889" s="33" t="s">
        <v>10462</v>
      </c>
      <c r="M2889" s="5"/>
      <c r="N2889" s="33" t="s">
        <v>17669</v>
      </c>
      <c r="O2889" s="5"/>
      <c r="P2889" s="35" t="s">
        <v>236</v>
      </c>
      <c r="Q2889" s="35" t="s">
        <v>17669</v>
      </c>
      <c r="R2889" s="33">
        <v>76474.0</v>
      </c>
      <c r="S2889" s="37"/>
      <c r="T2889" s="33"/>
      <c r="U2889" s="33">
        <v>5.1</v>
      </c>
      <c r="V2889" s="33" t="s">
        <v>154</v>
      </c>
      <c r="W2889" s="33"/>
      <c r="X2889" s="33"/>
      <c r="Y2889" s="5"/>
      <c r="Z2889" s="5"/>
      <c r="AA2889" s="33">
        <v>1.0</v>
      </c>
      <c r="AB2889" s="33"/>
      <c r="AC2889" s="33">
        <v>1.0</v>
      </c>
      <c r="AD2889" s="5"/>
      <c r="AE2889" s="5"/>
      <c r="AF2889" s="5"/>
      <c r="AG2889" s="16"/>
      <c r="AH2889" s="38" t="str">
        <f t="shared" si="1"/>
        <v/>
      </c>
      <c r="AI2889" s="39">
        <f t="shared" si="2"/>
        <v>1</v>
      </c>
      <c r="AJ2889" s="37" t="str">
        <f t="shared" si="3"/>
        <v/>
      </c>
      <c r="AK2889" s="41" t="str">
        <f t="shared" si="4"/>
        <v/>
      </c>
      <c r="AL2889" s="35" t="s">
        <v>236</v>
      </c>
      <c r="AM2889" s="33" t="s">
        <v>17204</v>
      </c>
      <c r="AN2889" s="33" t="s">
        <v>17204</v>
      </c>
      <c r="AO2889" s="41"/>
      <c r="AP2889" s="33" t="s">
        <v>169</v>
      </c>
      <c r="AQ2889" s="33" t="s">
        <v>170</v>
      </c>
      <c r="AR2889" s="33">
        <v>450.0</v>
      </c>
      <c r="AS2889" s="42"/>
      <c r="AT2889" s="42"/>
      <c r="AU2889" s="42"/>
      <c r="AV2889" s="42"/>
      <c r="AW2889" s="42"/>
      <c r="AX2889" s="5"/>
      <c r="AY2889" s="33"/>
      <c r="AZ2889" s="33" t="s">
        <v>17697</v>
      </c>
      <c r="BA2889" s="5"/>
      <c r="BB2889" s="5"/>
      <c r="BC2889" s="5" t="s">
        <v>17698</v>
      </c>
      <c r="BD2889" s="33" t="s">
        <v>173</v>
      </c>
      <c r="BE2889" s="41"/>
      <c r="BF2889" s="35"/>
      <c r="BG2889" s="33" t="s">
        <v>169</v>
      </c>
      <c r="BH2889" s="5"/>
      <c r="BI2889" s="33">
        <v>450.0</v>
      </c>
      <c r="BJ2889" s="33" t="s">
        <v>170</v>
      </c>
      <c r="BK2889" s="5"/>
      <c r="BL2889" s="5">
        <f t="shared" si="5"/>
        <v>5991.75</v>
      </c>
      <c r="BM2889" s="5"/>
      <c r="BN2889" s="5"/>
      <c r="BO2889" s="42">
        <f t="shared" si="6"/>
        <v>5991.75</v>
      </c>
      <c r="BP2889" s="44"/>
      <c r="BQ2889" s="45"/>
      <c r="BR2889" s="47"/>
      <c r="BS2889" s="45"/>
      <c r="BT2889" s="37"/>
      <c r="BU2889" s="5"/>
      <c r="BV2889" s="38"/>
      <c r="BW2889" s="48"/>
      <c r="BX2889" s="44"/>
      <c r="BY2889" s="44"/>
      <c r="BZ2889" s="33" t="s">
        <v>131</v>
      </c>
      <c r="CA2889" s="5"/>
      <c r="CB2889" s="5"/>
      <c r="CC2889" s="33" t="s">
        <v>177</v>
      </c>
      <c r="CD2889" s="5"/>
      <c r="CE2889" s="5"/>
      <c r="CF2889" s="33" t="s">
        <v>178</v>
      </c>
      <c r="CG2889" s="33" t="s">
        <v>17699</v>
      </c>
      <c r="CH2889" s="5"/>
      <c r="CI2889" s="5"/>
      <c r="CJ2889" s="5"/>
      <c r="CK2889" s="33"/>
      <c r="CL2889" s="49">
        <v>44989.0</v>
      </c>
      <c r="CM2889" s="33" t="s">
        <v>180</v>
      </c>
      <c r="CN2889" s="5"/>
      <c r="CO2889" s="33">
        <v>3.0</v>
      </c>
      <c r="CP2889" s="33" t="s">
        <v>181</v>
      </c>
      <c r="CQ2889" s="50" t="str">
        <f t="shared" si="7"/>
        <v>10/08/1954</v>
      </c>
      <c r="CR2889" s="33" t="s">
        <v>182</v>
      </c>
      <c r="CS2889" s="33">
        <v>13.0</v>
      </c>
      <c r="CT2889" s="33">
        <v>5.0</v>
      </c>
      <c r="CU2889" s="33">
        <v>25.0</v>
      </c>
      <c r="CV2889" s="33">
        <v>34.0</v>
      </c>
      <c r="CW2889" s="5"/>
      <c r="CX2889" s="5"/>
      <c r="CY2889" s="33">
        <v>-99.9201935</v>
      </c>
      <c r="CZ2889" s="33">
        <v>21.150317</v>
      </c>
      <c r="DA2889" s="33">
        <v>4.4219266E9</v>
      </c>
      <c r="DB2889" s="33">
        <v>1.0</v>
      </c>
      <c r="DC2889" s="33" t="s">
        <v>16882</v>
      </c>
      <c r="DD2889" s="33">
        <v>2023.0</v>
      </c>
      <c r="DE2889" s="33" t="s">
        <v>184</v>
      </c>
      <c r="DF2889" s="33"/>
      <c r="DG2889" s="33" t="s">
        <v>185</v>
      </c>
      <c r="DH2889" s="33" t="s">
        <v>186</v>
      </c>
      <c r="DI2889" s="5"/>
      <c r="DJ2889" s="5"/>
    </row>
    <row r="2890">
      <c r="A2890" s="33" t="s">
        <v>17700</v>
      </c>
      <c r="B2890" s="34">
        <v>44952.0</v>
      </c>
      <c r="C2890" s="35" t="s">
        <v>137</v>
      </c>
      <c r="D2890" s="35" t="s">
        <v>139</v>
      </c>
      <c r="E2890" s="35" t="s">
        <v>142</v>
      </c>
      <c r="F2890" s="36" t="s">
        <v>144</v>
      </c>
      <c r="G2890" s="33" t="s">
        <v>17701</v>
      </c>
      <c r="H2890" s="33" t="s">
        <v>7136</v>
      </c>
      <c r="I2890" s="33" t="s">
        <v>12060</v>
      </c>
      <c r="J2890" s="33" t="s">
        <v>17341</v>
      </c>
      <c r="K2890" s="35" t="s">
        <v>150</v>
      </c>
      <c r="L2890" s="33" t="s">
        <v>10462</v>
      </c>
      <c r="M2890" s="5"/>
      <c r="N2890" s="33" t="s">
        <v>17669</v>
      </c>
      <c r="O2890" s="5"/>
      <c r="P2890" s="35" t="s">
        <v>236</v>
      </c>
      <c r="Q2890" s="35" t="s">
        <v>17669</v>
      </c>
      <c r="R2890" s="33">
        <v>76474.0</v>
      </c>
      <c r="S2890" s="37"/>
      <c r="T2890" s="33"/>
      <c r="U2890" s="33">
        <v>4.44</v>
      </c>
      <c r="V2890" s="33" t="s">
        <v>154</v>
      </c>
      <c r="W2890" s="33"/>
      <c r="X2890" s="33"/>
      <c r="Y2890" s="5"/>
      <c r="Z2890" s="5"/>
      <c r="AA2890" s="33">
        <v>1.0</v>
      </c>
      <c r="AB2890" s="33"/>
      <c r="AC2890" s="33">
        <v>1.0</v>
      </c>
      <c r="AD2890" s="5"/>
      <c r="AE2890" s="5"/>
      <c r="AF2890" s="5"/>
      <c r="AG2890" s="16"/>
      <c r="AH2890" s="38" t="str">
        <f t="shared" si="1"/>
        <v/>
      </c>
      <c r="AI2890" s="39">
        <f t="shared" si="2"/>
        <v>1</v>
      </c>
      <c r="AJ2890" s="37" t="str">
        <f t="shared" si="3"/>
        <v/>
      </c>
      <c r="AK2890" s="41" t="str">
        <f t="shared" si="4"/>
        <v/>
      </c>
      <c r="AL2890" s="35" t="s">
        <v>236</v>
      </c>
      <c r="AM2890" s="33" t="s">
        <v>17204</v>
      </c>
      <c r="AN2890" s="33" t="s">
        <v>17204</v>
      </c>
      <c r="AO2890" s="41"/>
      <c r="AP2890" s="33" t="s">
        <v>169</v>
      </c>
      <c r="AQ2890" s="33" t="s">
        <v>170</v>
      </c>
      <c r="AR2890" s="33">
        <v>450.0</v>
      </c>
      <c r="AS2890" s="42"/>
      <c r="AT2890" s="42"/>
      <c r="AU2890" s="42"/>
      <c r="AV2890" s="42"/>
      <c r="AW2890" s="42"/>
      <c r="AX2890" s="5"/>
      <c r="AY2890" s="33"/>
      <c r="AZ2890" s="33" t="s">
        <v>17702</v>
      </c>
      <c r="BA2890" s="5"/>
      <c r="BB2890" s="5"/>
      <c r="BC2890" s="5" t="s">
        <v>17703</v>
      </c>
      <c r="BD2890" s="33" t="s">
        <v>173</v>
      </c>
      <c r="BE2890" s="41"/>
      <c r="BF2890" s="35"/>
      <c r="BG2890" s="33" t="s">
        <v>169</v>
      </c>
      <c r="BH2890" s="5"/>
      <c r="BI2890" s="33">
        <v>450.0</v>
      </c>
      <c r="BJ2890" s="33" t="s">
        <v>170</v>
      </c>
      <c r="BK2890" s="5"/>
      <c r="BL2890" s="5">
        <f t="shared" si="5"/>
        <v>5991.75</v>
      </c>
      <c r="BM2890" s="5"/>
      <c r="BN2890" s="5"/>
      <c r="BO2890" s="42">
        <f t="shared" si="6"/>
        <v>5991.75</v>
      </c>
      <c r="BP2890" s="44"/>
      <c r="BQ2890" s="45"/>
      <c r="BR2890" s="47"/>
      <c r="BS2890" s="45"/>
      <c r="BT2890" s="37"/>
      <c r="BU2890" s="5"/>
      <c r="BV2890" s="38"/>
      <c r="BW2890" s="48"/>
      <c r="BX2890" s="44"/>
      <c r="BY2890" s="44"/>
      <c r="BZ2890" s="33" t="s">
        <v>131</v>
      </c>
      <c r="CA2890" s="5"/>
      <c r="CB2890" s="5"/>
      <c r="CC2890" s="33" t="s">
        <v>177</v>
      </c>
      <c r="CD2890" s="5"/>
      <c r="CE2890" s="5"/>
      <c r="CF2890" s="33" t="s">
        <v>178</v>
      </c>
      <c r="CG2890" s="33" t="s">
        <v>17704</v>
      </c>
      <c r="CH2890" s="5"/>
      <c r="CI2890" s="5"/>
      <c r="CJ2890" s="5"/>
      <c r="CK2890" s="33"/>
      <c r="CL2890" s="49">
        <v>44989.0</v>
      </c>
      <c r="CM2890" s="33" t="s">
        <v>180</v>
      </c>
      <c r="CN2890" s="5"/>
      <c r="CO2890" s="33">
        <v>3.0</v>
      </c>
      <c r="CP2890" s="33" t="s">
        <v>181</v>
      </c>
      <c r="CQ2890" s="50" t="str">
        <f t="shared" si="7"/>
        <v>21/08/1959</v>
      </c>
      <c r="CR2890" s="33" t="s">
        <v>182</v>
      </c>
      <c r="CS2890" s="33">
        <v>13.0</v>
      </c>
      <c r="CT2890" s="33">
        <v>5.0</v>
      </c>
      <c r="CU2890" s="33">
        <v>25.0</v>
      </c>
      <c r="CV2890" s="33">
        <v>34.0</v>
      </c>
      <c r="CW2890" s="5"/>
      <c r="CX2890" s="5"/>
      <c r="CY2890" s="33">
        <v>-99.9201935</v>
      </c>
      <c r="CZ2890" s="33">
        <v>21.150317</v>
      </c>
      <c r="DA2890" s="33">
        <v>4.4219266E9</v>
      </c>
      <c r="DB2890" s="33">
        <v>1.0</v>
      </c>
      <c r="DC2890" s="33" t="s">
        <v>16882</v>
      </c>
      <c r="DD2890" s="33">
        <v>2023.0</v>
      </c>
      <c r="DE2890" s="33" t="s">
        <v>184</v>
      </c>
      <c r="DF2890" s="33"/>
      <c r="DG2890" s="33" t="s">
        <v>185</v>
      </c>
      <c r="DH2890" s="33" t="s">
        <v>186</v>
      </c>
      <c r="DI2890" s="5"/>
      <c r="DJ2890" s="5"/>
    </row>
    <row r="2891">
      <c r="A2891" s="33" t="s">
        <v>17705</v>
      </c>
      <c r="B2891" s="34">
        <v>44952.0</v>
      </c>
      <c r="C2891" s="35" t="s">
        <v>137</v>
      </c>
      <c r="D2891" s="35" t="s">
        <v>139</v>
      </c>
      <c r="E2891" s="35" t="s">
        <v>142</v>
      </c>
      <c r="F2891" s="36" t="s">
        <v>144</v>
      </c>
      <c r="G2891" s="33" t="s">
        <v>17706</v>
      </c>
      <c r="H2891" s="33" t="s">
        <v>1246</v>
      </c>
      <c r="I2891" s="33" t="s">
        <v>9220</v>
      </c>
      <c r="J2891" s="33" t="s">
        <v>17696</v>
      </c>
      <c r="K2891" s="35" t="s">
        <v>150</v>
      </c>
      <c r="L2891" s="33" t="s">
        <v>10462</v>
      </c>
      <c r="M2891" s="5"/>
      <c r="N2891" s="33" t="s">
        <v>17669</v>
      </c>
      <c r="O2891" s="5"/>
      <c r="P2891" s="35" t="s">
        <v>236</v>
      </c>
      <c r="Q2891" s="35" t="s">
        <v>17669</v>
      </c>
      <c r="R2891" s="33">
        <v>76474.0</v>
      </c>
      <c r="S2891" s="37"/>
      <c r="T2891" s="33"/>
      <c r="U2891" s="33">
        <v>4.43</v>
      </c>
      <c r="V2891" s="33" t="s">
        <v>154</v>
      </c>
      <c r="W2891" s="33"/>
      <c r="X2891" s="33"/>
      <c r="Y2891" s="5"/>
      <c r="Z2891" s="5"/>
      <c r="AA2891" s="33">
        <v>1.0</v>
      </c>
      <c r="AB2891" s="33"/>
      <c r="AC2891" s="33">
        <v>1.0</v>
      </c>
      <c r="AD2891" s="5"/>
      <c r="AE2891" s="5"/>
      <c r="AF2891" s="5"/>
      <c r="AG2891" s="16"/>
      <c r="AH2891" s="38" t="str">
        <f t="shared" si="1"/>
        <v/>
      </c>
      <c r="AI2891" s="39">
        <f t="shared" si="2"/>
        <v>1</v>
      </c>
      <c r="AJ2891" s="37" t="str">
        <f t="shared" si="3"/>
        <v/>
      </c>
      <c r="AK2891" s="41" t="str">
        <f t="shared" si="4"/>
        <v/>
      </c>
      <c r="AL2891" s="35" t="s">
        <v>236</v>
      </c>
      <c r="AM2891" s="33" t="s">
        <v>17204</v>
      </c>
      <c r="AN2891" s="33" t="s">
        <v>17204</v>
      </c>
      <c r="AO2891" s="41"/>
      <c r="AP2891" s="33" t="s">
        <v>169</v>
      </c>
      <c r="AQ2891" s="33" t="s">
        <v>170</v>
      </c>
      <c r="AR2891" s="33">
        <v>450.0</v>
      </c>
      <c r="AS2891" s="42"/>
      <c r="AT2891" s="42"/>
      <c r="AU2891" s="42"/>
      <c r="AV2891" s="42"/>
      <c r="AW2891" s="42"/>
      <c r="AX2891" s="5"/>
      <c r="AY2891" s="33"/>
      <c r="AZ2891" s="33" t="s">
        <v>17707</v>
      </c>
      <c r="BA2891" s="5"/>
      <c r="BB2891" s="5"/>
      <c r="BC2891" s="5" t="s">
        <v>17708</v>
      </c>
      <c r="BD2891" s="33" t="s">
        <v>173</v>
      </c>
      <c r="BE2891" s="41"/>
      <c r="BF2891" s="35"/>
      <c r="BG2891" s="33" t="s">
        <v>169</v>
      </c>
      <c r="BH2891" s="5"/>
      <c r="BI2891" s="33">
        <v>450.0</v>
      </c>
      <c r="BJ2891" s="33" t="s">
        <v>170</v>
      </c>
      <c r="BK2891" s="5"/>
      <c r="BL2891" s="5">
        <f t="shared" si="5"/>
        <v>5991.75</v>
      </c>
      <c r="BM2891" s="5"/>
      <c r="BN2891" s="5"/>
      <c r="BO2891" s="42">
        <f t="shared" si="6"/>
        <v>5991.75</v>
      </c>
      <c r="BP2891" s="44"/>
      <c r="BQ2891" s="45"/>
      <c r="BR2891" s="47"/>
      <c r="BS2891" s="45"/>
      <c r="BT2891" s="37"/>
      <c r="BU2891" s="5"/>
      <c r="BV2891" s="38"/>
      <c r="BW2891" s="48"/>
      <c r="BX2891" s="44"/>
      <c r="BY2891" s="44"/>
      <c r="BZ2891" s="33" t="s">
        <v>131</v>
      </c>
      <c r="CA2891" s="5"/>
      <c r="CB2891" s="5"/>
      <c r="CC2891" s="33" t="s">
        <v>177</v>
      </c>
      <c r="CD2891" s="5"/>
      <c r="CE2891" s="5"/>
      <c r="CF2891" s="33" t="s">
        <v>178</v>
      </c>
      <c r="CG2891" s="33" t="s">
        <v>17709</v>
      </c>
      <c r="CH2891" s="5"/>
      <c r="CI2891" s="5"/>
      <c r="CJ2891" s="5"/>
      <c r="CK2891" s="33"/>
      <c r="CL2891" s="49">
        <v>44989.0</v>
      </c>
      <c r="CM2891" s="33" t="s">
        <v>180</v>
      </c>
      <c r="CN2891" s="5"/>
      <c r="CO2891" s="33">
        <v>3.0</v>
      </c>
      <c r="CP2891" s="33" t="s">
        <v>181</v>
      </c>
      <c r="CQ2891" s="50" t="str">
        <f t="shared" si="7"/>
        <v>17/04/1943</v>
      </c>
      <c r="CR2891" s="33" t="s">
        <v>182</v>
      </c>
      <c r="CS2891" s="33">
        <v>13.0</v>
      </c>
      <c r="CT2891" s="33">
        <v>5.0</v>
      </c>
      <c r="CU2891" s="33">
        <v>25.0</v>
      </c>
      <c r="CV2891" s="33">
        <v>34.0</v>
      </c>
      <c r="CW2891" s="5"/>
      <c r="CX2891" s="5"/>
      <c r="CY2891" s="33">
        <v>-99.9201935</v>
      </c>
      <c r="CZ2891" s="33">
        <v>21.150317</v>
      </c>
      <c r="DA2891" s="33">
        <v>4.4219266E9</v>
      </c>
      <c r="DB2891" s="33">
        <v>1.0</v>
      </c>
      <c r="DC2891" s="33" t="s">
        <v>16882</v>
      </c>
      <c r="DD2891" s="33">
        <v>2023.0</v>
      </c>
      <c r="DE2891" s="33" t="s">
        <v>184</v>
      </c>
      <c r="DF2891" s="33"/>
      <c r="DG2891" s="33" t="s">
        <v>185</v>
      </c>
      <c r="DH2891" s="33" t="s">
        <v>186</v>
      </c>
      <c r="DI2891" s="5"/>
      <c r="DJ2891" s="5"/>
    </row>
    <row r="2892">
      <c r="A2892" s="33" t="s">
        <v>17710</v>
      </c>
      <c r="B2892" s="34">
        <v>44956.0</v>
      </c>
      <c r="C2892" s="35" t="s">
        <v>137</v>
      </c>
      <c r="D2892" s="35" t="s">
        <v>139</v>
      </c>
      <c r="E2892" s="35" t="s">
        <v>142</v>
      </c>
      <c r="F2892" s="36" t="s">
        <v>144</v>
      </c>
      <c r="G2892" s="33" t="s">
        <v>17711</v>
      </c>
      <c r="H2892" s="33" t="s">
        <v>4039</v>
      </c>
      <c r="I2892" s="33" t="s">
        <v>9443</v>
      </c>
      <c r="J2892" s="33" t="s">
        <v>12060</v>
      </c>
      <c r="K2892" s="35" t="s">
        <v>150</v>
      </c>
      <c r="L2892" s="33" t="s">
        <v>151</v>
      </c>
      <c r="M2892" s="5"/>
      <c r="N2892" s="33" t="s">
        <v>236</v>
      </c>
      <c r="O2892" s="5"/>
      <c r="P2892" s="35" t="s">
        <v>236</v>
      </c>
      <c r="Q2892" s="35" t="s">
        <v>17669</v>
      </c>
      <c r="R2892" s="33">
        <v>76474.0</v>
      </c>
      <c r="S2892" s="37"/>
      <c r="T2892" s="33"/>
      <c r="U2892" s="33">
        <v>0.83</v>
      </c>
      <c r="V2892" s="33" t="s">
        <v>154</v>
      </c>
      <c r="W2892" s="33"/>
      <c r="X2892" s="33"/>
      <c r="Y2892" s="5"/>
      <c r="Z2892" s="5"/>
      <c r="AA2892" s="33">
        <v>1.0</v>
      </c>
      <c r="AB2892" s="33"/>
      <c r="AC2892" s="33">
        <v>1.0</v>
      </c>
      <c r="AD2892" s="5"/>
      <c r="AE2892" s="5"/>
      <c r="AF2892" s="5"/>
      <c r="AG2892" s="16"/>
      <c r="AH2892" s="38" t="str">
        <f t="shared" si="1"/>
        <v/>
      </c>
      <c r="AI2892" s="39">
        <f t="shared" si="2"/>
        <v>1</v>
      </c>
      <c r="AJ2892" s="37" t="str">
        <f t="shared" si="3"/>
        <v/>
      </c>
      <c r="AK2892" s="41" t="str">
        <f t="shared" si="4"/>
        <v/>
      </c>
      <c r="AL2892" s="35" t="s">
        <v>236</v>
      </c>
      <c r="AM2892" s="33" t="s">
        <v>17238</v>
      </c>
      <c r="AN2892" s="33" t="s">
        <v>17203</v>
      </c>
      <c r="AO2892" s="41"/>
      <c r="AP2892" s="33" t="s">
        <v>169</v>
      </c>
      <c r="AQ2892" s="33" t="s">
        <v>170</v>
      </c>
      <c r="AR2892" s="33">
        <v>150.0</v>
      </c>
      <c r="AS2892" s="42"/>
      <c r="AT2892" s="42"/>
      <c r="AU2892" s="42"/>
      <c r="AV2892" s="42"/>
      <c r="AW2892" s="42"/>
      <c r="AX2892" s="5"/>
      <c r="AY2892" s="33"/>
      <c r="AZ2892" s="33" t="s">
        <v>17712</v>
      </c>
      <c r="BA2892" s="5"/>
      <c r="BB2892" s="5"/>
      <c r="BC2892" s="5" t="s">
        <v>17713</v>
      </c>
      <c r="BD2892" s="33" t="s">
        <v>173</v>
      </c>
      <c r="BE2892" s="41"/>
      <c r="BF2892" s="35"/>
      <c r="BG2892" s="33" t="s">
        <v>169</v>
      </c>
      <c r="BH2892" s="5"/>
      <c r="BI2892" s="33">
        <v>150.0</v>
      </c>
      <c r="BJ2892" s="33" t="s">
        <v>170</v>
      </c>
      <c r="BK2892" s="5"/>
      <c r="BL2892" s="5">
        <f t="shared" si="5"/>
        <v>1997.25</v>
      </c>
      <c r="BM2892" s="5"/>
      <c r="BN2892" s="5"/>
      <c r="BO2892" s="42">
        <f t="shared" si="6"/>
        <v>1997.25</v>
      </c>
      <c r="BP2892" s="44"/>
      <c r="BQ2892" s="45"/>
      <c r="BR2892" s="47"/>
      <c r="BS2892" s="45"/>
      <c r="BT2892" s="37"/>
      <c r="BU2892" s="5"/>
      <c r="BV2892" s="38"/>
      <c r="BW2892" s="48"/>
      <c r="BX2892" s="44"/>
      <c r="BY2892" s="44"/>
      <c r="BZ2892" s="33" t="s">
        <v>131</v>
      </c>
      <c r="CA2892" s="5"/>
      <c r="CB2892" s="5"/>
      <c r="CC2892" s="33" t="s">
        <v>177</v>
      </c>
      <c r="CD2892" s="5"/>
      <c r="CE2892" s="5"/>
      <c r="CF2892" s="33" t="s">
        <v>178</v>
      </c>
      <c r="CG2892" s="33" t="s">
        <v>17714</v>
      </c>
      <c r="CH2892" s="5"/>
      <c r="CI2892" s="5"/>
      <c r="CJ2892" s="5"/>
      <c r="CK2892" s="33"/>
      <c r="CL2892" s="49">
        <v>44989.0</v>
      </c>
      <c r="CM2892" s="33" t="s">
        <v>180</v>
      </c>
      <c r="CN2892" s="5"/>
      <c r="CO2892" s="33">
        <v>0.83</v>
      </c>
      <c r="CP2892" s="33" t="s">
        <v>181</v>
      </c>
      <c r="CQ2892" s="50" t="str">
        <f t="shared" si="7"/>
        <v>21/04/1950</v>
      </c>
      <c r="CR2892" s="33" t="s">
        <v>182</v>
      </c>
      <c r="CS2892" s="33">
        <v>13.0</v>
      </c>
      <c r="CT2892" s="33">
        <v>5.0</v>
      </c>
      <c r="CU2892" s="33">
        <v>25.0</v>
      </c>
      <c r="CV2892" s="33">
        <v>34.0</v>
      </c>
      <c r="CW2892" s="5"/>
      <c r="CX2892" s="5"/>
      <c r="CY2892" s="33">
        <v>-99.9201935</v>
      </c>
      <c r="CZ2892" s="33">
        <v>21.150317</v>
      </c>
      <c r="DA2892" s="33">
        <v>4.4219266E9</v>
      </c>
      <c r="DB2892" s="33">
        <v>1.0</v>
      </c>
      <c r="DC2892" s="33" t="s">
        <v>16882</v>
      </c>
      <c r="DD2892" s="33">
        <v>2023.0</v>
      </c>
      <c r="DE2892" s="33" t="s">
        <v>184</v>
      </c>
      <c r="DF2892" s="33"/>
      <c r="DG2892" s="33" t="s">
        <v>185</v>
      </c>
      <c r="DH2892" s="33" t="s">
        <v>186</v>
      </c>
      <c r="DI2892" s="5"/>
      <c r="DJ2892" s="5"/>
    </row>
    <row r="2893">
      <c r="A2893" s="33" t="s">
        <v>17715</v>
      </c>
      <c r="B2893" s="34">
        <v>44956.0</v>
      </c>
      <c r="C2893" s="35" t="s">
        <v>137</v>
      </c>
      <c r="D2893" s="35" t="s">
        <v>139</v>
      </c>
      <c r="E2893" s="35" t="s">
        <v>142</v>
      </c>
      <c r="F2893" s="36" t="s">
        <v>144</v>
      </c>
      <c r="G2893" s="33" t="s">
        <v>17716</v>
      </c>
      <c r="H2893" s="33" t="s">
        <v>1183</v>
      </c>
      <c r="I2893" s="33" t="s">
        <v>546</v>
      </c>
      <c r="J2893" s="33" t="s">
        <v>204</v>
      </c>
      <c r="K2893" s="35" t="s">
        <v>150</v>
      </c>
      <c r="L2893" s="33" t="s">
        <v>151</v>
      </c>
      <c r="M2893" s="5"/>
      <c r="N2893" s="33" t="s">
        <v>4395</v>
      </c>
      <c r="O2893" s="5"/>
      <c r="P2893" s="35" t="s">
        <v>236</v>
      </c>
      <c r="Q2893" s="35" t="s">
        <v>4395</v>
      </c>
      <c r="R2893" s="33">
        <v>76495.0</v>
      </c>
      <c r="S2893" s="37"/>
      <c r="T2893" s="33"/>
      <c r="U2893" s="33">
        <v>0.26</v>
      </c>
      <c r="V2893" s="33" t="s">
        <v>154</v>
      </c>
      <c r="W2893" s="33"/>
      <c r="X2893" s="33"/>
      <c r="Y2893" s="5"/>
      <c r="Z2893" s="5"/>
      <c r="AA2893" s="33">
        <v>1.0</v>
      </c>
      <c r="AB2893" s="33">
        <v>1.0</v>
      </c>
      <c r="AC2893" s="33"/>
      <c r="AD2893" s="5"/>
      <c r="AE2893" s="5"/>
      <c r="AF2893" s="5"/>
      <c r="AG2893" s="16"/>
      <c r="AH2893" s="38">
        <f t="shared" si="1"/>
        <v>1</v>
      </c>
      <c r="AI2893" s="39" t="str">
        <f t="shared" si="2"/>
        <v/>
      </c>
      <c r="AJ2893" s="37" t="str">
        <f t="shared" si="3"/>
        <v/>
      </c>
      <c r="AK2893" s="41" t="str">
        <f t="shared" si="4"/>
        <v/>
      </c>
      <c r="AL2893" s="35" t="s">
        <v>236</v>
      </c>
      <c r="AM2893" s="33" t="s">
        <v>17717</v>
      </c>
      <c r="AN2893" s="33" t="s">
        <v>17717</v>
      </c>
      <c r="AO2893" s="41"/>
      <c r="AP2893" s="33" t="s">
        <v>169</v>
      </c>
      <c r="AQ2893" s="33" t="s">
        <v>170</v>
      </c>
      <c r="AR2893" s="33">
        <v>150.0</v>
      </c>
      <c r="AS2893" s="42"/>
      <c r="AT2893" s="42"/>
      <c r="AU2893" s="42"/>
      <c r="AV2893" s="42"/>
      <c r="AW2893" s="42"/>
      <c r="AX2893" s="5"/>
      <c r="AY2893" s="33"/>
      <c r="AZ2893" s="33" t="s">
        <v>17718</v>
      </c>
      <c r="BA2893" s="5"/>
      <c r="BB2893" s="5"/>
      <c r="BC2893" s="5" t="s">
        <v>17719</v>
      </c>
      <c r="BD2893" s="33" t="s">
        <v>173</v>
      </c>
      <c r="BE2893" s="41"/>
      <c r="BF2893" s="35"/>
      <c r="BG2893" s="33" t="s">
        <v>169</v>
      </c>
      <c r="BH2893" s="5"/>
      <c r="BI2893" s="33">
        <v>150.0</v>
      </c>
      <c r="BJ2893" s="33" t="s">
        <v>170</v>
      </c>
      <c r="BK2893" s="5"/>
      <c r="BL2893" s="5">
        <f t="shared" si="5"/>
        <v>1997.25</v>
      </c>
      <c r="BM2893" s="5"/>
      <c r="BN2893" s="5"/>
      <c r="BO2893" s="42">
        <f t="shared" si="6"/>
        <v>1997.25</v>
      </c>
      <c r="BP2893" s="44"/>
      <c r="BQ2893" s="45"/>
      <c r="BR2893" s="47"/>
      <c r="BS2893" s="45"/>
      <c r="BT2893" s="37"/>
      <c r="BU2893" s="5"/>
      <c r="BV2893" s="38"/>
      <c r="BW2893" s="48"/>
      <c r="BX2893" s="44"/>
      <c r="BY2893" s="44"/>
      <c r="BZ2893" s="33" t="s">
        <v>131</v>
      </c>
      <c r="CA2893" s="5"/>
      <c r="CB2893" s="5"/>
      <c r="CC2893" s="33" t="s">
        <v>177</v>
      </c>
      <c r="CD2893" s="5"/>
      <c r="CE2893" s="5"/>
      <c r="CF2893" s="33" t="s">
        <v>178</v>
      </c>
      <c r="CG2893" s="33" t="s">
        <v>17720</v>
      </c>
      <c r="CH2893" s="5"/>
      <c r="CI2893" s="5"/>
      <c r="CJ2893" s="5"/>
      <c r="CK2893" s="33"/>
      <c r="CL2893" s="49">
        <v>44989.0</v>
      </c>
      <c r="CM2893" s="33" t="s">
        <v>180</v>
      </c>
      <c r="CN2893" s="5"/>
      <c r="CO2893" s="33">
        <v>0.26</v>
      </c>
      <c r="CP2893" s="33" t="s">
        <v>181</v>
      </c>
      <c r="CQ2893" s="50" t="str">
        <f t="shared" si="7"/>
        <v>24/07/1947</v>
      </c>
      <c r="CR2893" s="33" t="s">
        <v>243</v>
      </c>
      <c r="CS2893" s="33">
        <v>13.0</v>
      </c>
      <c r="CT2893" s="33">
        <v>5.0</v>
      </c>
      <c r="CU2893" s="33">
        <v>25.0</v>
      </c>
      <c r="CV2893" s="33">
        <v>979.0</v>
      </c>
      <c r="CW2893" s="5"/>
      <c r="CX2893" s="5"/>
      <c r="CY2893" s="33">
        <v>-99.749943</v>
      </c>
      <c r="CZ2893" s="33">
        <v>21.032078</v>
      </c>
      <c r="DA2893" s="33">
        <v>4.4219266E9</v>
      </c>
      <c r="DB2893" s="33">
        <v>1.0</v>
      </c>
      <c r="DC2893" s="33" t="s">
        <v>16882</v>
      </c>
      <c r="DD2893" s="33">
        <v>2023.0</v>
      </c>
      <c r="DE2893" s="33" t="s">
        <v>184</v>
      </c>
      <c r="DF2893" s="33"/>
      <c r="DG2893" s="33" t="s">
        <v>185</v>
      </c>
      <c r="DH2893" s="33" t="s">
        <v>186</v>
      </c>
      <c r="DI2893" s="5"/>
      <c r="DJ2893" s="5"/>
    </row>
    <row r="2894">
      <c r="A2894" s="33" t="s">
        <v>17721</v>
      </c>
      <c r="B2894" s="34">
        <v>44956.0</v>
      </c>
      <c r="C2894" s="35" t="s">
        <v>137</v>
      </c>
      <c r="D2894" s="35" t="s">
        <v>139</v>
      </c>
      <c r="E2894" s="35" t="s">
        <v>142</v>
      </c>
      <c r="F2894" s="36" t="s">
        <v>144</v>
      </c>
      <c r="G2894" s="33" t="s">
        <v>17722</v>
      </c>
      <c r="H2894" s="33" t="s">
        <v>3767</v>
      </c>
      <c r="I2894" s="33" t="s">
        <v>546</v>
      </c>
      <c r="J2894" s="33" t="s">
        <v>1641</v>
      </c>
      <c r="K2894" s="35" t="s">
        <v>150</v>
      </c>
      <c r="L2894" s="33" t="s">
        <v>151</v>
      </c>
      <c r="M2894" s="5"/>
      <c r="N2894" s="33" t="s">
        <v>4395</v>
      </c>
      <c r="O2894" s="5"/>
      <c r="P2894" s="35" t="s">
        <v>236</v>
      </c>
      <c r="Q2894" s="35" t="s">
        <v>4395</v>
      </c>
      <c r="R2894" s="33">
        <v>76495.0</v>
      </c>
      <c r="S2894" s="37"/>
      <c r="T2894" s="33"/>
      <c r="U2894" s="33">
        <v>0.51</v>
      </c>
      <c r="V2894" s="33" t="s">
        <v>154</v>
      </c>
      <c r="W2894" s="33"/>
      <c r="X2894" s="33"/>
      <c r="Y2894" s="5"/>
      <c r="Z2894" s="5"/>
      <c r="AA2894" s="33">
        <v>1.0</v>
      </c>
      <c r="AB2894" s="33"/>
      <c r="AC2894" s="33">
        <v>1.0</v>
      </c>
      <c r="AD2894" s="5"/>
      <c r="AE2894" s="5"/>
      <c r="AF2894" s="5"/>
      <c r="AG2894" s="16"/>
      <c r="AH2894" s="38" t="str">
        <f t="shared" si="1"/>
        <v/>
      </c>
      <c r="AI2894" s="39">
        <f t="shared" si="2"/>
        <v>1</v>
      </c>
      <c r="AJ2894" s="37" t="str">
        <f t="shared" si="3"/>
        <v/>
      </c>
      <c r="AK2894" s="41" t="str">
        <f t="shared" si="4"/>
        <v/>
      </c>
      <c r="AL2894" s="35" t="s">
        <v>236</v>
      </c>
      <c r="AM2894" s="33" t="s">
        <v>17717</v>
      </c>
      <c r="AN2894" s="33" t="s">
        <v>17717</v>
      </c>
      <c r="AO2894" s="41"/>
      <c r="AP2894" s="33" t="s">
        <v>169</v>
      </c>
      <c r="AQ2894" s="33" t="s">
        <v>170</v>
      </c>
      <c r="AR2894" s="33">
        <v>150.0</v>
      </c>
      <c r="AS2894" s="42"/>
      <c r="AT2894" s="42"/>
      <c r="AU2894" s="42"/>
      <c r="AV2894" s="42"/>
      <c r="AW2894" s="42"/>
      <c r="AX2894" s="5"/>
      <c r="AY2894" s="33"/>
      <c r="AZ2894" s="33" t="s">
        <v>17723</v>
      </c>
      <c r="BA2894" s="5"/>
      <c r="BB2894" s="5"/>
      <c r="BC2894" s="5" t="s">
        <v>17724</v>
      </c>
      <c r="BD2894" s="33" t="s">
        <v>173</v>
      </c>
      <c r="BE2894" s="41"/>
      <c r="BF2894" s="35"/>
      <c r="BG2894" s="33" t="s">
        <v>169</v>
      </c>
      <c r="BH2894" s="5"/>
      <c r="BI2894" s="33">
        <v>150.0</v>
      </c>
      <c r="BJ2894" s="33" t="s">
        <v>170</v>
      </c>
      <c r="BK2894" s="5"/>
      <c r="BL2894" s="5">
        <f t="shared" si="5"/>
        <v>1997.25</v>
      </c>
      <c r="BM2894" s="5"/>
      <c r="BN2894" s="5"/>
      <c r="BO2894" s="42">
        <f t="shared" si="6"/>
        <v>1997.25</v>
      </c>
      <c r="BP2894" s="44"/>
      <c r="BQ2894" s="45"/>
      <c r="BR2894" s="47"/>
      <c r="BS2894" s="45"/>
      <c r="BT2894" s="37"/>
      <c r="BU2894" s="5"/>
      <c r="BV2894" s="38"/>
      <c r="BW2894" s="48"/>
      <c r="BX2894" s="44"/>
      <c r="BY2894" s="44"/>
      <c r="BZ2894" s="33" t="s">
        <v>131</v>
      </c>
      <c r="CA2894" s="5"/>
      <c r="CB2894" s="5"/>
      <c r="CC2894" s="33" t="s">
        <v>177</v>
      </c>
      <c r="CD2894" s="5"/>
      <c r="CE2894" s="5"/>
      <c r="CF2894" s="33" t="s">
        <v>178</v>
      </c>
      <c r="CG2894" s="33" t="s">
        <v>17725</v>
      </c>
      <c r="CH2894" s="5"/>
      <c r="CI2894" s="5"/>
      <c r="CJ2894" s="5"/>
      <c r="CK2894" s="33"/>
      <c r="CL2894" s="49">
        <v>44989.0</v>
      </c>
      <c r="CM2894" s="33" t="s">
        <v>180</v>
      </c>
      <c r="CN2894" s="5"/>
      <c r="CO2894" s="33">
        <v>0.51</v>
      </c>
      <c r="CP2894" s="33" t="s">
        <v>181</v>
      </c>
      <c r="CQ2894" s="50" t="str">
        <f t="shared" si="7"/>
        <v>01/01/1959</v>
      </c>
      <c r="CR2894" s="33" t="s">
        <v>182</v>
      </c>
      <c r="CS2894" s="33">
        <v>13.0</v>
      </c>
      <c r="CT2894" s="33">
        <v>5.0</v>
      </c>
      <c r="CU2894" s="33">
        <v>25.0</v>
      </c>
      <c r="CV2894" s="33">
        <v>979.0</v>
      </c>
      <c r="CW2894" s="5"/>
      <c r="CX2894" s="5"/>
      <c r="CY2894" s="33">
        <v>-99.749943</v>
      </c>
      <c r="CZ2894" s="33">
        <v>21.032078</v>
      </c>
      <c r="DA2894" s="33">
        <v>4.4219266E9</v>
      </c>
      <c r="DB2894" s="33">
        <v>1.0</v>
      </c>
      <c r="DC2894" s="33" t="s">
        <v>16882</v>
      </c>
      <c r="DD2894" s="33">
        <v>2023.0</v>
      </c>
      <c r="DE2894" s="33" t="s">
        <v>184</v>
      </c>
      <c r="DF2894" s="33"/>
      <c r="DG2894" s="33" t="s">
        <v>185</v>
      </c>
      <c r="DH2894" s="33" t="s">
        <v>186</v>
      </c>
      <c r="DI2894" s="5"/>
      <c r="DJ2894" s="5"/>
    </row>
    <row r="2895">
      <c r="A2895" s="33" t="s">
        <v>17726</v>
      </c>
      <c r="B2895" s="34">
        <v>44956.0</v>
      </c>
      <c r="C2895" s="35" t="s">
        <v>137</v>
      </c>
      <c r="D2895" s="35" t="s">
        <v>139</v>
      </c>
      <c r="E2895" s="35" t="s">
        <v>142</v>
      </c>
      <c r="F2895" s="36" t="s">
        <v>144</v>
      </c>
      <c r="G2895" s="33" t="s">
        <v>17727</v>
      </c>
      <c r="H2895" s="33" t="s">
        <v>17728</v>
      </c>
      <c r="I2895" s="33" t="s">
        <v>605</v>
      </c>
      <c r="J2895" s="33" t="s">
        <v>4749</v>
      </c>
      <c r="K2895" s="35" t="s">
        <v>150</v>
      </c>
      <c r="L2895" s="33" t="s">
        <v>151</v>
      </c>
      <c r="M2895" s="5"/>
      <c r="N2895" s="33" t="s">
        <v>4395</v>
      </c>
      <c r="O2895" s="5"/>
      <c r="P2895" s="35" t="s">
        <v>236</v>
      </c>
      <c r="Q2895" s="35" t="s">
        <v>4395</v>
      </c>
      <c r="R2895" s="33">
        <v>76495.0</v>
      </c>
      <c r="S2895" s="37"/>
      <c r="T2895" s="33"/>
      <c r="U2895" s="33">
        <v>0.58</v>
      </c>
      <c r="V2895" s="33" t="s">
        <v>154</v>
      </c>
      <c r="W2895" s="33"/>
      <c r="X2895" s="33"/>
      <c r="Y2895" s="5"/>
      <c r="Z2895" s="5"/>
      <c r="AA2895" s="33">
        <v>1.0</v>
      </c>
      <c r="AB2895" s="33">
        <v>1.0</v>
      </c>
      <c r="AC2895" s="33"/>
      <c r="AD2895" s="5"/>
      <c r="AE2895" s="5"/>
      <c r="AF2895" s="5"/>
      <c r="AG2895" s="16"/>
      <c r="AH2895" s="38">
        <f t="shared" si="1"/>
        <v>1</v>
      </c>
      <c r="AI2895" s="39" t="str">
        <f t="shared" si="2"/>
        <v/>
      </c>
      <c r="AJ2895" s="37" t="str">
        <f t="shared" si="3"/>
        <v/>
      </c>
      <c r="AK2895" s="41" t="str">
        <f t="shared" si="4"/>
        <v/>
      </c>
      <c r="AL2895" s="35" t="s">
        <v>236</v>
      </c>
      <c r="AM2895" s="33" t="s">
        <v>17717</v>
      </c>
      <c r="AN2895" s="33" t="s">
        <v>17717</v>
      </c>
      <c r="AO2895" s="41"/>
      <c r="AP2895" s="33" t="s">
        <v>169</v>
      </c>
      <c r="AQ2895" s="33" t="s">
        <v>170</v>
      </c>
      <c r="AR2895" s="33">
        <v>150.0</v>
      </c>
      <c r="AS2895" s="42"/>
      <c r="AT2895" s="42"/>
      <c r="AU2895" s="42"/>
      <c r="AV2895" s="42"/>
      <c r="AW2895" s="42"/>
      <c r="AX2895" s="5"/>
      <c r="AY2895" s="33"/>
      <c r="AZ2895" s="33" t="s">
        <v>17729</v>
      </c>
      <c r="BA2895" s="5"/>
      <c r="BB2895" s="5"/>
      <c r="BC2895" s="5" t="s">
        <v>17730</v>
      </c>
      <c r="BD2895" s="33" t="s">
        <v>173</v>
      </c>
      <c r="BE2895" s="41"/>
      <c r="BF2895" s="35"/>
      <c r="BG2895" s="33" t="s">
        <v>169</v>
      </c>
      <c r="BH2895" s="5"/>
      <c r="BI2895" s="33">
        <v>150.0</v>
      </c>
      <c r="BJ2895" s="33" t="s">
        <v>170</v>
      </c>
      <c r="BK2895" s="5"/>
      <c r="BL2895" s="5">
        <f t="shared" si="5"/>
        <v>1997.25</v>
      </c>
      <c r="BM2895" s="5"/>
      <c r="BN2895" s="5"/>
      <c r="BO2895" s="42">
        <f t="shared" si="6"/>
        <v>1997.25</v>
      </c>
      <c r="BP2895" s="44"/>
      <c r="BQ2895" s="45"/>
      <c r="BR2895" s="47"/>
      <c r="BS2895" s="45"/>
      <c r="BT2895" s="37"/>
      <c r="BU2895" s="5"/>
      <c r="BV2895" s="38"/>
      <c r="BW2895" s="48"/>
      <c r="BX2895" s="44"/>
      <c r="BY2895" s="44"/>
      <c r="BZ2895" s="33" t="s">
        <v>131</v>
      </c>
      <c r="CA2895" s="5"/>
      <c r="CB2895" s="5"/>
      <c r="CC2895" s="33" t="s">
        <v>177</v>
      </c>
      <c r="CD2895" s="5"/>
      <c r="CE2895" s="5"/>
      <c r="CF2895" s="33" t="s">
        <v>178</v>
      </c>
      <c r="CG2895" s="33" t="s">
        <v>17731</v>
      </c>
      <c r="CH2895" s="5"/>
      <c r="CI2895" s="5"/>
      <c r="CJ2895" s="5"/>
      <c r="CK2895" s="33"/>
      <c r="CL2895" s="49">
        <v>44989.0</v>
      </c>
      <c r="CM2895" s="33" t="s">
        <v>180</v>
      </c>
      <c r="CN2895" s="5"/>
      <c r="CO2895" s="33">
        <v>0.58</v>
      </c>
      <c r="CP2895" s="33" t="s">
        <v>181</v>
      </c>
      <c r="CQ2895" s="50" t="str">
        <f t="shared" si="7"/>
        <v>29/01/1944</v>
      </c>
      <c r="CR2895" s="33" t="s">
        <v>243</v>
      </c>
      <c r="CS2895" s="33">
        <v>13.0</v>
      </c>
      <c r="CT2895" s="33">
        <v>5.0</v>
      </c>
      <c r="CU2895" s="33">
        <v>25.0</v>
      </c>
      <c r="CV2895" s="33">
        <v>979.0</v>
      </c>
      <c r="CW2895" s="5"/>
      <c r="CX2895" s="5"/>
      <c r="CY2895" s="33">
        <v>-99.749943</v>
      </c>
      <c r="CZ2895" s="33">
        <v>21.032078</v>
      </c>
      <c r="DA2895" s="33">
        <v>4.4219266E9</v>
      </c>
      <c r="DB2895" s="33">
        <v>1.0</v>
      </c>
      <c r="DC2895" s="33" t="s">
        <v>16882</v>
      </c>
      <c r="DD2895" s="33">
        <v>2023.0</v>
      </c>
      <c r="DE2895" s="33" t="s">
        <v>184</v>
      </c>
      <c r="DF2895" s="33"/>
      <c r="DG2895" s="33" t="s">
        <v>185</v>
      </c>
      <c r="DH2895" s="33" t="s">
        <v>186</v>
      </c>
      <c r="DI2895" s="5"/>
      <c r="DJ2895" s="5"/>
    </row>
    <row r="2896">
      <c r="A2896" s="33" t="s">
        <v>17732</v>
      </c>
      <c r="B2896" s="34">
        <v>44956.0</v>
      </c>
      <c r="C2896" s="35" t="s">
        <v>137</v>
      </c>
      <c r="D2896" s="35" t="s">
        <v>139</v>
      </c>
      <c r="E2896" s="35" t="s">
        <v>142</v>
      </c>
      <c r="F2896" s="36" t="s">
        <v>144</v>
      </c>
      <c r="G2896" s="33" t="s">
        <v>17733</v>
      </c>
      <c r="H2896" s="33" t="s">
        <v>2390</v>
      </c>
      <c r="I2896" s="33" t="s">
        <v>1641</v>
      </c>
      <c r="J2896" s="33" t="s">
        <v>546</v>
      </c>
      <c r="K2896" s="35" t="s">
        <v>150</v>
      </c>
      <c r="L2896" s="33" t="s">
        <v>151</v>
      </c>
      <c r="M2896" s="5"/>
      <c r="N2896" s="33" t="s">
        <v>4395</v>
      </c>
      <c r="O2896" s="5"/>
      <c r="P2896" s="35" t="s">
        <v>236</v>
      </c>
      <c r="Q2896" s="35" t="s">
        <v>4395</v>
      </c>
      <c r="R2896" s="33">
        <v>76495.0</v>
      </c>
      <c r="S2896" s="37"/>
      <c r="T2896" s="33"/>
      <c r="U2896" s="33">
        <v>0.31</v>
      </c>
      <c r="V2896" s="33" t="s">
        <v>154</v>
      </c>
      <c r="W2896" s="33"/>
      <c r="X2896" s="33"/>
      <c r="Y2896" s="5"/>
      <c r="Z2896" s="5"/>
      <c r="AA2896" s="33">
        <v>1.0</v>
      </c>
      <c r="AB2896" s="33"/>
      <c r="AC2896" s="33">
        <v>1.0</v>
      </c>
      <c r="AD2896" s="5"/>
      <c r="AE2896" s="5"/>
      <c r="AF2896" s="5"/>
      <c r="AG2896" s="16"/>
      <c r="AH2896" s="38" t="str">
        <f t="shared" si="1"/>
        <v/>
      </c>
      <c r="AI2896" s="39">
        <f t="shared" si="2"/>
        <v>1</v>
      </c>
      <c r="AJ2896" s="37" t="str">
        <f t="shared" si="3"/>
        <v/>
      </c>
      <c r="AK2896" s="41" t="str">
        <f t="shared" si="4"/>
        <v/>
      </c>
      <c r="AL2896" s="35" t="s">
        <v>236</v>
      </c>
      <c r="AM2896" s="33" t="s">
        <v>17717</v>
      </c>
      <c r="AN2896" s="33" t="s">
        <v>17717</v>
      </c>
      <c r="AO2896" s="41"/>
      <c r="AP2896" s="33" t="s">
        <v>169</v>
      </c>
      <c r="AQ2896" s="33" t="s">
        <v>170</v>
      </c>
      <c r="AR2896" s="33">
        <v>150.0</v>
      </c>
      <c r="AS2896" s="42"/>
      <c r="AT2896" s="42"/>
      <c r="AU2896" s="42"/>
      <c r="AV2896" s="42"/>
      <c r="AW2896" s="42"/>
      <c r="AX2896" s="5"/>
      <c r="AY2896" s="33"/>
      <c r="AZ2896" s="33" t="s">
        <v>17734</v>
      </c>
      <c r="BA2896" s="5"/>
      <c r="BB2896" s="5"/>
      <c r="BC2896" s="5" t="s">
        <v>17735</v>
      </c>
      <c r="BD2896" s="33" t="s">
        <v>173</v>
      </c>
      <c r="BE2896" s="41"/>
      <c r="BF2896" s="35"/>
      <c r="BG2896" s="33" t="s">
        <v>169</v>
      </c>
      <c r="BH2896" s="5"/>
      <c r="BI2896" s="33">
        <v>150.0</v>
      </c>
      <c r="BJ2896" s="33" t="s">
        <v>170</v>
      </c>
      <c r="BK2896" s="5"/>
      <c r="BL2896" s="5">
        <f t="shared" si="5"/>
        <v>1997.25</v>
      </c>
      <c r="BM2896" s="5"/>
      <c r="BN2896" s="5"/>
      <c r="BO2896" s="42">
        <f t="shared" si="6"/>
        <v>1997.25</v>
      </c>
      <c r="BP2896" s="44"/>
      <c r="BQ2896" s="45"/>
      <c r="BR2896" s="47"/>
      <c r="BS2896" s="45"/>
      <c r="BT2896" s="37"/>
      <c r="BU2896" s="5"/>
      <c r="BV2896" s="38"/>
      <c r="BW2896" s="48"/>
      <c r="BX2896" s="44"/>
      <c r="BY2896" s="44"/>
      <c r="BZ2896" s="33" t="s">
        <v>131</v>
      </c>
      <c r="CA2896" s="5"/>
      <c r="CB2896" s="5"/>
      <c r="CC2896" s="33" t="s">
        <v>177</v>
      </c>
      <c r="CD2896" s="5"/>
      <c r="CE2896" s="5"/>
      <c r="CF2896" s="33" t="s">
        <v>178</v>
      </c>
      <c r="CG2896" s="33" t="s">
        <v>17736</v>
      </c>
      <c r="CH2896" s="5"/>
      <c r="CI2896" s="5"/>
      <c r="CJ2896" s="5"/>
      <c r="CK2896" s="33"/>
      <c r="CL2896" s="49">
        <v>44989.0</v>
      </c>
      <c r="CM2896" s="33" t="s">
        <v>180</v>
      </c>
      <c r="CN2896" s="5"/>
      <c r="CO2896" s="33">
        <v>0.31</v>
      </c>
      <c r="CP2896" s="33" t="s">
        <v>181</v>
      </c>
      <c r="CQ2896" s="50" t="str">
        <f t="shared" si="7"/>
        <v>26/07/1933</v>
      </c>
      <c r="CR2896" s="33" t="s">
        <v>182</v>
      </c>
      <c r="CS2896" s="33">
        <v>13.0</v>
      </c>
      <c r="CT2896" s="33">
        <v>5.0</v>
      </c>
      <c r="CU2896" s="33">
        <v>25.0</v>
      </c>
      <c r="CV2896" s="33">
        <v>979.0</v>
      </c>
      <c r="CW2896" s="5"/>
      <c r="CX2896" s="5"/>
      <c r="CY2896" s="33">
        <v>-99.749943</v>
      </c>
      <c r="CZ2896" s="33">
        <v>21.032078</v>
      </c>
      <c r="DA2896" s="33">
        <v>4.4219266E9</v>
      </c>
      <c r="DB2896" s="33">
        <v>1.0</v>
      </c>
      <c r="DC2896" s="33" t="s">
        <v>16882</v>
      </c>
      <c r="DD2896" s="33">
        <v>2023.0</v>
      </c>
      <c r="DE2896" s="33" t="s">
        <v>184</v>
      </c>
      <c r="DF2896" s="33"/>
      <c r="DG2896" s="33" t="s">
        <v>185</v>
      </c>
      <c r="DH2896" s="33" t="s">
        <v>186</v>
      </c>
      <c r="DI2896" s="5"/>
      <c r="DJ2896" s="5"/>
    </row>
    <row r="2897">
      <c r="A2897" s="33" t="s">
        <v>17737</v>
      </c>
      <c r="B2897" s="34">
        <v>44956.0</v>
      </c>
      <c r="C2897" s="35" t="s">
        <v>137</v>
      </c>
      <c r="D2897" s="35" t="s">
        <v>139</v>
      </c>
      <c r="E2897" s="35" t="s">
        <v>142</v>
      </c>
      <c r="F2897" s="36" t="s">
        <v>144</v>
      </c>
      <c r="G2897" s="33" t="s">
        <v>17738</v>
      </c>
      <c r="H2897" s="33" t="s">
        <v>10353</v>
      </c>
      <c r="I2897" s="33" t="s">
        <v>5341</v>
      </c>
      <c r="J2897" s="33" t="s">
        <v>17251</v>
      </c>
      <c r="K2897" s="35" t="s">
        <v>150</v>
      </c>
      <c r="L2897" s="33" t="s">
        <v>151</v>
      </c>
      <c r="M2897" s="5"/>
      <c r="N2897" s="33" t="s">
        <v>4395</v>
      </c>
      <c r="O2897" s="5"/>
      <c r="P2897" s="35" t="s">
        <v>236</v>
      </c>
      <c r="Q2897" s="35" t="s">
        <v>4395</v>
      </c>
      <c r="R2897" s="33">
        <v>76495.0</v>
      </c>
      <c r="S2897" s="37"/>
      <c r="T2897" s="33"/>
      <c r="U2897" s="33">
        <v>0.6</v>
      </c>
      <c r="V2897" s="33" t="s">
        <v>154</v>
      </c>
      <c r="W2897" s="33"/>
      <c r="X2897" s="33"/>
      <c r="Y2897" s="5"/>
      <c r="Z2897" s="5"/>
      <c r="AA2897" s="33">
        <v>1.0</v>
      </c>
      <c r="AB2897" s="33"/>
      <c r="AC2897" s="33">
        <v>1.0</v>
      </c>
      <c r="AD2897" s="5"/>
      <c r="AE2897" s="5"/>
      <c r="AF2897" s="5"/>
      <c r="AG2897" s="16"/>
      <c r="AH2897" s="38" t="str">
        <f t="shared" si="1"/>
        <v/>
      </c>
      <c r="AI2897" s="39">
        <f t="shared" si="2"/>
        <v>1</v>
      </c>
      <c r="AJ2897" s="37" t="str">
        <f t="shared" si="3"/>
        <v/>
      </c>
      <c r="AK2897" s="41" t="str">
        <f t="shared" si="4"/>
        <v/>
      </c>
      <c r="AL2897" s="35" t="s">
        <v>236</v>
      </c>
      <c r="AM2897" s="33" t="s">
        <v>17717</v>
      </c>
      <c r="AN2897" s="33" t="s">
        <v>17717</v>
      </c>
      <c r="AO2897" s="41"/>
      <c r="AP2897" s="33" t="s">
        <v>169</v>
      </c>
      <c r="AQ2897" s="33" t="s">
        <v>170</v>
      </c>
      <c r="AR2897" s="33">
        <v>150.0</v>
      </c>
      <c r="AS2897" s="42"/>
      <c r="AT2897" s="42"/>
      <c r="AU2897" s="42"/>
      <c r="AV2897" s="42"/>
      <c r="AW2897" s="42"/>
      <c r="AX2897" s="5"/>
      <c r="AY2897" s="33"/>
      <c r="AZ2897" s="33" t="s">
        <v>17739</v>
      </c>
      <c r="BA2897" s="5"/>
      <c r="BB2897" s="5"/>
      <c r="BC2897" s="5" t="s">
        <v>17740</v>
      </c>
      <c r="BD2897" s="33" t="s">
        <v>173</v>
      </c>
      <c r="BE2897" s="41"/>
      <c r="BF2897" s="35"/>
      <c r="BG2897" s="33" t="s">
        <v>169</v>
      </c>
      <c r="BH2897" s="5"/>
      <c r="BI2897" s="33">
        <v>150.0</v>
      </c>
      <c r="BJ2897" s="33" t="s">
        <v>170</v>
      </c>
      <c r="BK2897" s="5"/>
      <c r="BL2897" s="5">
        <f t="shared" si="5"/>
        <v>1997.25</v>
      </c>
      <c r="BM2897" s="5"/>
      <c r="BN2897" s="5"/>
      <c r="BO2897" s="42">
        <f t="shared" si="6"/>
        <v>1997.25</v>
      </c>
      <c r="BP2897" s="44"/>
      <c r="BQ2897" s="45"/>
      <c r="BR2897" s="47"/>
      <c r="BS2897" s="45"/>
      <c r="BT2897" s="37"/>
      <c r="BU2897" s="5"/>
      <c r="BV2897" s="38"/>
      <c r="BW2897" s="48"/>
      <c r="BX2897" s="44"/>
      <c r="BY2897" s="44"/>
      <c r="BZ2897" s="33" t="s">
        <v>131</v>
      </c>
      <c r="CA2897" s="5"/>
      <c r="CB2897" s="5"/>
      <c r="CC2897" s="33" t="s">
        <v>177</v>
      </c>
      <c r="CD2897" s="5"/>
      <c r="CE2897" s="5"/>
      <c r="CF2897" s="33" t="s">
        <v>178</v>
      </c>
      <c r="CG2897" s="33" t="s">
        <v>17741</v>
      </c>
      <c r="CH2897" s="5"/>
      <c r="CI2897" s="5"/>
      <c r="CJ2897" s="5"/>
      <c r="CK2897" s="33"/>
      <c r="CL2897" s="49">
        <v>44989.0</v>
      </c>
      <c r="CM2897" s="33" t="s">
        <v>180</v>
      </c>
      <c r="CN2897" s="5"/>
      <c r="CO2897" s="33">
        <v>0.6</v>
      </c>
      <c r="CP2897" s="33" t="s">
        <v>181</v>
      </c>
      <c r="CQ2897" s="50" t="str">
        <f t="shared" si="7"/>
        <v>14/01/1950</v>
      </c>
      <c r="CR2897" s="33" t="s">
        <v>182</v>
      </c>
      <c r="CS2897" s="33">
        <v>13.0</v>
      </c>
      <c r="CT2897" s="33">
        <v>5.0</v>
      </c>
      <c r="CU2897" s="33">
        <v>25.0</v>
      </c>
      <c r="CV2897" s="33">
        <v>979.0</v>
      </c>
      <c r="CW2897" s="5"/>
      <c r="CX2897" s="5"/>
      <c r="CY2897" s="33">
        <v>-99.749943</v>
      </c>
      <c r="CZ2897" s="33">
        <v>21.032078</v>
      </c>
      <c r="DA2897" s="33">
        <v>4.4219266E9</v>
      </c>
      <c r="DB2897" s="33">
        <v>1.0</v>
      </c>
      <c r="DC2897" s="33" t="s">
        <v>16882</v>
      </c>
      <c r="DD2897" s="33">
        <v>2023.0</v>
      </c>
      <c r="DE2897" s="33" t="s">
        <v>184</v>
      </c>
      <c r="DF2897" s="33"/>
      <c r="DG2897" s="33" t="s">
        <v>185</v>
      </c>
      <c r="DH2897" s="33" t="s">
        <v>186</v>
      </c>
      <c r="DI2897" s="5"/>
      <c r="DJ2897" s="5"/>
    </row>
    <row r="2898">
      <c r="A2898" s="33" t="s">
        <v>17742</v>
      </c>
      <c r="B2898" s="34">
        <v>44956.0</v>
      </c>
      <c r="C2898" s="35" t="s">
        <v>137</v>
      </c>
      <c r="D2898" s="35" t="s">
        <v>139</v>
      </c>
      <c r="E2898" s="35" t="s">
        <v>142</v>
      </c>
      <c r="F2898" s="36" t="s">
        <v>144</v>
      </c>
      <c r="G2898" s="33" t="s">
        <v>17743</v>
      </c>
      <c r="H2898" s="33" t="s">
        <v>17636</v>
      </c>
      <c r="I2898" s="33" t="s">
        <v>358</v>
      </c>
      <c r="J2898" s="33" t="s">
        <v>254</v>
      </c>
      <c r="K2898" s="35" t="s">
        <v>150</v>
      </c>
      <c r="L2898" s="33" t="s">
        <v>151</v>
      </c>
      <c r="M2898" s="5"/>
      <c r="N2898" s="33" t="s">
        <v>17343</v>
      </c>
      <c r="O2898" s="5"/>
      <c r="P2898" s="35" t="s">
        <v>236</v>
      </c>
      <c r="Q2898" s="35" t="s">
        <v>17343</v>
      </c>
      <c r="R2898" s="33">
        <v>76478.0</v>
      </c>
      <c r="S2898" s="37"/>
      <c r="T2898" s="33"/>
      <c r="U2898" s="33">
        <v>0.5</v>
      </c>
      <c r="V2898" s="33" t="s">
        <v>154</v>
      </c>
      <c r="W2898" s="33"/>
      <c r="X2898" s="33"/>
      <c r="Y2898" s="5"/>
      <c r="Z2898" s="5"/>
      <c r="AA2898" s="33">
        <v>1.0</v>
      </c>
      <c r="AB2898" s="33">
        <v>1.0</v>
      </c>
      <c r="AC2898" s="33"/>
      <c r="AD2898" s="5"/>
      <c r="AE2898" s="5"/>
      <c r="AF2898" s="5"/>
      <c r="AG2898" s="16"/>
      <c r="AH2898" s="38" t="str">
        <f t="shared" si="1"/>
        <v/>
      </c>
      <c r="AI2898" s="39" t="str">
        <f t="shared" si="2"/>
        <v/>
      </c>
      <c r="AJ2898" s="37" t="str">
        <f t="shared" si="3"/>
        <v/>
      </c>
      <c r="AK2898" s="41" t="str">
        <f t="shared" si="4"/>
        <v/>
      </c>
      <c r="AL2898" s="35" t="s">
        <v>236</v>
      </c>
      <c r="AM2898" s="33" t="s">
        <v>17343</v>
      </c>
      <c r="AN2898" s="33" t="s">
        <v>17343</v>
      </c>
      <c r="AO2898" s="41"/>
      <c r="AP2898" s="33" t="s">
        <v>169</v>
      </c>
      <c r="AQ2898" s="33" t="s">
        <v>170</v>
      </c>
      <c r="AR2898" s="33">
        <v>150.0</v>
      </c>
      <c r="AS2898" s="42"/>
      <c r="AT2898" s="42"/>
      <c r="AU2898" s="42"/>
      <c r="AV2898" s="42"/>
      <c r="AW2898" s="42"/>
      <c r="AX2898" s="5"/>
      <c r="AY2898" s="33"/>
      <c r="AZ2898" s="33" t="s">
        <v>17744</v>
      </c>
      <c r="BA2898" s="5"/>
      <c r="BB2898" s="5"/>
      <c r="BC2898" s="5" t="s">
        <v>17745</v>
      </c>
      <c r="BD2898" s="33" t="s">
        <v>173</v>
      </c>
      <c r="BE2898" s="41"/>
      <c r="BF2898" s="35"/>
      <c r="BG2898" s="33" t="s">
        <v>169</v>
      </c>
      <c r="BH2898" s="5"/>
      <c r="BI2898" s="33">
        <v>150.0</v>
      </c>
      <c r="BJ2898" s="33" t="s">
        <v>170</v>
      </c>
      <c r="BK2898" s="5"/>
      <c r="BL2898" s="5">
        <f t="shared" si="5"/>
        <v>1997.25</v>
      </c>
      <c r="BM2898" s="5"/>
      <c r="BN2898" s="5"/>
      <c r="BO2898" s="42">
        <f t="shared" si="6"/>
        <v>1997.25</v>
      </c>
      <c r="BP2898" s="44"/>
      <c r="BQ2898" s="45"/>
      <c r="BR2898" s="47"/>
      <c r="BS2898" s="45"/>
      <c r="BT2898" s="37"/>
      <c r="BU2898" s="5"/>
      <c r="BV2898" s="38"/>
      <c r="BW2898" s="48"/>
      <c r="BX2898" s="44"/>
      <c r="BY2898" s="44"/>
      <c r="BZ2898" s="33" t="s">
        <v>131</v>
      </c>
      <c r="CA2898" s="5"/>
      <c r="CB2898" s="5"/>
      <c r="CC2898" s="33" t="s">
        <v>177</v>
      </c>
      <c r="CD2898" s="5"/>
      <c r="CE2898" s="5"/>
      <c r="CF2898" s="33" t="s">
        <v>178</v>
      </c>
      <c r="CG2898" s="33" t="s">
        <v>17746</v>
      </c>
      <c r="CH2898" s="5"/>
      <c r="CI2898" s="5"/>
      <c r="CJ2898" s="5"/>
      <c r="CK2898" s="33"/>
      <c r="CL2898" s="49">
        <v>44989.0</v>
      </c>
      <c r="CM2898" s="33" t="s">
        <v>180</v>
      </c>
      <c r="CN2898" s="5"/>
      <c r="CO2898" s="33">
        <v>0.5</v>
      </c>
      <c r="CP2898" s="33" t="s">
        <v>181</v>
      </c>
      <c r="CQ2898" s="50" t="str">
        <f t="shared" si="7"/>
        <v>25/01/1988</v>
      </c>
      <c r="CR2898" s="33" t="s">
        <v>243</v>
      </c>
      <c r="CS2898" s="33">
        <v>13.0</v>
      </c>
      <c r="CT2898" s="33">
        <v>5.0</v>
      </c>
      <c r="CU2898" s="33">
        <v>25.0</v>
      </c>
      <c r="CV2898" s="33">
        <v>11.0</v>
      </c>
      <c r="CW2898" s="5"/>
      <c r="CX2898" s="5"/>
      <c r="CY2898" s="33">
        <v>-99.8154261</v>
      </c>
      <c r="CZ2898" s="33">
        <v>21.0529889</v>
      </c>
      <c r="DA2898" s="33">
        <v>4.4219266E9</v>
      </c>
      <c r="DB2898" s="33">
        <v>1.0</v>
      </c>
      <c r="DC2898" s="33" t="s">
        <v>16882</v>
      </c>
      <c r="DD2898" s="33">
        <v>2023.0</v>
      </c>
      <c r="DE2898" s="33" t="s">
        <v>184</v>
      </c>
      <c r="DF2898" s="33"/>
      <c r="DG2898" s="33" t="s">
        <v>185</v>
      </c>
      <c r="DH2898" s="33" t="s">
        <v>186</v>
      </c>
      <c r="DI2898" s="5"/>
      <c r="DJ2898" s="5"/>
    </row>
    <row r="2899">
      <c r="A2899" s="33" t="s">
        <v>17747</v>
      </c>
      <c r="B2899" s="34">
        <v>44956.0</v>
      </c>
      <c r="C2899" s="35" t="s">
        <v>137</v>
      </c>
      <c r="D2899" s="35" t="s">
        <v>139</v>
      </c>
      <c r="E2899" s="35" t="s">
        <v>142</v>
      </c>
      <c r="F2899" s="36" t="s">
        <v>144</v>
      </c>
      <c r="G2899" s="33" t="s">
        <v>17748</v>
      </c>
      <c r="H2899" s="33" t="s">
        <v>3528</v>
      </c>
      <c r="I2899" s="33" t="s">
        <v>17341</v>
      </c>
      <c r="J2899" s="33" t="s">
        <v>12060</v>
      </c>
      <c r="K2899" s="35" t="s">
        <v>150</v>
      </c>
      <c r="L2899" s="33" t="s">
        <v>151</v>
      </c>
      <c r="M2899" s="5"/>
      <c r="N2899" s="33" t="s">
        <v>17343</v>
      </c>
      <c r="O2899" s="5"/>
      <c r="P2899" s="35" t="s">
        <v>236</v>
      </c>
      <c r="Q2899" s="35" t="s">
        <v>17343</v>
      </c>
      <c r="R2899" s="33">
        <v>76478.0</v>
      </c>
      <c r="S2899" s="37"/>
      <c r="T2899" s="33"/>
      <c r="U2899" s="33">
        <v>0.5</v>
      </c>
      <c r="V2899" s="33" t="s">
        <v>154</v>
      </c>
      <c r="W2899" s="33"/>
      <c r="X2899" s="33"/>
      <c r="Y2899" s="5"/>
      <c r="Z2899" s="5"/>
      <c r="AA2899" s="33">
        <v>1.0</v>
      </c>
      <c r="AB2899" s="33">
        <v>1.0</v>
      </c>
      <c r="AC2899" s="33"/>
      <c r="AD2899" s="5"/>
      <c r="AE2899" s="5"/>
      <c r="AF2899" s="5"/>
      <c r="AG2899" s="16"/>
      <c r="AH2899" s="38" t="str">
        <f t="shared" si="1"/>
        <v/>
      </c>
      <c r="AI2899" s="39" t="str">
        <f t="shared" si="2"/>
        <v/>
      </c>
      <c r="AJ2899" s="37" t="str">
        <f t="shared" si="3"/>
        <v/>
      </c>
      <c r="AK2899" s="41" t="str">
        <f t="shared" si="4"/>
        <v/>
      </c>
      <c r="AL2899" s="35" t="s">
        <v>236</v>
      </c>
      <c r="AM2899" s="33" t="s">
        <v>17343</v>
      </c>
      <c r="AN2899" s="33" t="s">
        <v>17343</v>
      </c>
      <c r="AO2899" s="41"/>
      <c r="AP2899" s="33" t="s">
        <v>169</v>
      </c>
      <c r="AQ2899" s="33" t="s">
        <v>170</v>
      </c>
      <c r="AR2899" s="33">
        <v>150.0</v>
      </c>
      <c r="AS2899" s="42"/>
      <c r="AT2899" s="42"/>
      <c r="AU2899" s="42"/>
      <c r="AV2899" s="42"/>
      <c r="AW2899" s="42"/>
      <c r="AX2899" s="5"/>
      <c r="AY2899" s="33"/>
      <c r="AZ2899" s="33" t="s">
        <v>17749</v>
      </c>
      <c r="BA2899" s="5"/>
      <c r="BB2899" s="5"/>
      <c r="BC2899" s="5" t="s">
        <v>17750</v>
      </c>
      <c r="BD2899" s="33" t="s">
        <v>173</v>
      </c>
      <c r="BE2899" s="41"/>
      <c r="BF2899" s="35"/>
      <c r="BG2899" s="33" t="s">
        <v>169</v>
      </c>
      <c r="BH2899" s="5"/>
      <c r="BI2899" s="33">
        <v>150.0</v>
      </c>
      <c r="BJ2899" s="33" t="s">
        <v>170</v>
      </c>
      <c r="BK2899" s="5"/>
      <c r="BL2899" s="5">
        <f t="shared" si="5"/>
        <v>1997.25</v>
      </c>
      <c r="BM2899" s="5"/>
      <c r="BN2899" s="5"/>
      <c r="BO2899" s="42">
        <f t="shared" si="6"/>
        <v>1997.25</v>
      </c>
      <c r="BP2899" s="44"/>
      <c r="BQ2899" s="45"/>
      <c r="BR2899" s="47"/>
      <c r="BS2899" s="45"/>
      <c r="BT2899" s="37"/>
      <c r="BU2899" s="5"/>
      <c r="BV2899" s="38"/>
      <c r="BW2899" s="48"/>
      <c r="BX2899" s="44"/>
      <c r="BY2899" s="44"/>
      <c r="BZ2899" s="33" t="s">
        <v>131</v>
      </c>
      <c r="CA2899" s="5"/>
      <c r="CB2899" s="5"/>
      <c r="CC2899" s="33" t="s">
        <v>177</v>
      </c>
      <c r="CD2899" s="5"/>
      <c r="CE2899" s="5"/>
      <c r="CF2899" s="33" t="s">
        <v>178</v>
      </c>
      <c r="CG2899" s="33" t="s">
        <v>17751</v>
      </c>
      <c r="CH2899" s="5"/>
      <c r="CI2899" s="5"/>
      <c r="CJ2899" s="5"/>
      <c r="CK2899" s="33"/>
      <c r="CL2899" s="49">
        <v>44989.0</v>
      </c>
      <c r="CM2899" s="33" t="s">
        <v>180</v>
      </c>
      <c r="CN2899" s="5"/>
      <c r="CO2899" s="33">
        <v>0.5</v>
      </c>
      <c r="CP2899" s="33" t="s">
        <v>181</v>
      </c>
      <c r="CQ2899" s="50" t="str">
        <f t="shared" si="7"/>
        <v>22/03/1967</v>
      </c>
      <c r="CR2899" s="33" t="s">
        <v>243</v>
      </c>
      <c r="CS2899" s="33">
        <v>13.0</v>
      </c>
      <c r="CT2899" s="33">
        <v>5.0</v>
      </c>
      <c r="CU2899" s="33">
        <v>25.0</v>
      </c>
      <c r="CV2899" s="33">
        <v>11.0</v>
      </c>
      <c r="CW2899" s="5"/>
      <c r="CX2899" s="5"/>
      <c r="CY2899" s="33">
        <v>-99.8154261</v>
      </c>
      <c r="CZ2899" s="33">
        <v>21.0529889</v>
      </c>
      <c r="DA2899" s="33">
        <v>4.4219266E9</v>
      </c>
      <c r="DB2899" s="33">
        <v>1.0</v>
      </c>
      <c r="DC2899" s="33" t="s">
        <v>16882</v>
      </c>
      <c r="DD2899" s="33">
        <v>2023.0</v>
      </c>
      <c r="DE2899" s="33" t="s">
        <v>184</v>
      </c>
      <c r="DF2899" s="33"/>
      <c r="DG2899" s="33" t="s">
        <v>185</v>
      </c>
      <c r="DH2899" s="33" t="s">
        <v>186</v>
      </c>
      <c r="DI2899" s="5"/>
      <c r="DJ2899" s="5"/>
    </row>
    <row r="2900">
      <c r="A2900" s="33" t="s">
        <v>17752</v>
      </c>
      <c r="B2900" s="34">
        <v>44956.0</v>
      </c>
      <c r="C2900" s="35" t="s">
        <v>137</v>
      </c>
      <c r="D2900" s="35" t="s">
        <v>139</v>
      </c>
      <c r="E2900" s="35" t="s">
        <v>142</v>
      </c>
      <c r="F2900" s="36" t="s">
        <v>144</v>
      </c>
      <c r="G2900" s="33" t="s">
        <v>17753</v>
      </c>
      <c r="H2900" s="33" t="s">
        <v>4546</v>
      </c>
      <c r="I2900" s="33" t="s">
        <v>17754</v>
      </c>
      <c r="J2900" s="33" t="s">
        <v>17755</v>
      </c>
      <c r="K2900" s="35" t="s">
        <v>150</v>
      </c>
      <c r="L2900" s="33" t="s">
        <v>151</v>
      </c>
      <c r="M2900" s="5"/>
      <c r="N2900" s="33" t="s">
        <v>17343</v>
      </c>
      <c r="O2900" s="5"/>
      <c r="P2900" s="35" t="s">
        <v>236</v>
      </c>
      <c r="Q2900" s="35" t="s">
        <v>17343</v>
      </c>
      <c r="R2900" s="33">
        <v>76478.0</v>
      </c>
      <c r="S2900" s="37"/>
      <c r="T2900" s="33"/>
      <c r="U2900" s="33">
        <v>0.75</v>
      </c>
      <c r="V2900" s="33" t="s">
        <v>154</v>
      </c>
      <c r="W2900" s="33"/>
      <c r="X2900" s="33"/>
      <c r="Y2900" s="5"/>
      <c r="Z2900" s="5"/>
      <c r="AA2900" s="33">
        <v>1.0</v>
      </c>
      <c r="AB2900" s="33">
        <v>1.0</v>
      </c>
      <c r="AC2900" s="33"/>
      <c r="AD2900" s="5"/>
      <c r="AE2900" s="5"/>
      <c r="AF2900" s="5"/>
      <c r="AG2900" s="16"/>
      <c r="AH2900" s="38">
        <f t="shared" si="1"/>
        <v>1</v>
      </c>
      <c r="AI2900" s="39" t="str">
        <f t="shared" si="2"/>
        <v/>
      </c>
      <c r="AJ2900" s="37" t="str">
        <f t="shared" si="3"/>
        <v/>
      </c>
      <c r="AK2900" s="41" t="str">
        <f t="shared" si="4"/>
        <v/>
      </c>
      <c r="AL2900" s="35" t="s">
        <v>236</v>
      </c>
      <c r="AM2900" s="33" t="s">
        <v>17343</v>
      </c>
      <c r="AN2900" s="33" t="s">
        <v>17343</v>
      </c>
      <c r="AO2900" s="41"/>
      <c r="AP2900" s="33" t="s">
        <v>169</v>
      </c>
      <c r="AQ2900" s="33" t="s">
        <v>170</v>
      </c>
      <c r="AR2900" s="33">
        <v>150.0</v>
      </c>
      <c r="AS2900" s="42"/>
      <c r="AT2900" s="42"/>
      <c r="AU2900" s="42"/>
      <c r="AV2900" s="42"/>
      <c r="AW2900" s="42"/>
      <c r="AX2900" s="5"/>
      <c r="AY2900" s="33"/>
      <c r="AZ2900" s="33" t="s">
        <v>17756</v>
      </c>
      <c r="BA2900" s="5"/>
      <c r="BB2900" s="5"/>
      <c r="BC2900" s="5" t="s">
        <v>17757</v>
      </c>
      <c r="BD2900" s="33" t="s">
        <v>173</v>
      </c>
      <c r="BE2900" s="41"/>
      <c r="BF2900" s="35"/>
      <c r="BG2900" s="33" t="s">
        <v>169</v>
      </c>
      <c r="BH2900" s="5"/>
      <c r="BI2900" s="33">
        <v>150.0</v>
      </c>
      <c r="BJ2900" s="33" t="s">
        <v>170</v>
      </c>
      <c r="BK2900" s="5"/>
      <c r="BL2900" s="5">
        <f t="shared" si="5"/>
        <v>1997.25</v>
      </c>
      <c r="BM2900" s="5"/>
      <c r="BN2900" s="5"/>
      <c r="BO2900" s="42">
        <f t="shared" si="6"/>
        <v>1997.25</v>
      </c>
      <c r="BP2900" s="44"/>
      <c r="BQ2900" s="45"/>
      <c r="BR2900" s="47"/>
      <c r="BS2900" s="45"/>
      <c r="BT2900" s="37"/>
      <c r="BU2900" s="5"/>
      <c r="BV2900" s="38"/>
      <c r="BW2900" s="48"/>
      <c r="BX2900" s="44"/>
      <c r="BY2900" s="44"/>
      <c r="BZ2900" s="33" t="s">
        <v>131</v>
      </c>
      <c r="CA2900" s="5"/>
      <c r="CB2900" s="5"/>
      <c r="CC2900" s="33" t="s">
        <v>177</v>
      </c>
      <c r="CD2900" s="5"/>
      <c r="CE2900" s="5"/>
      <c r="CF2900" s="33" t="s">
        <v>178</v>
      </c>
      <c r="CG2900" s="33" t="s">
        <v>17758</v>
      </c>
      <c r="CH2900" s="5"/>
      <c r="CI2900" s="5"/>
      <c r="CJ2900" s="5"/>
      <c r="CK2900" s="33"/>
      <c r="CL2900" s="49">
        <v>44989.0</v>
      </c>
      <c r="CM2900" s="33" t="s">
        <v>180</v>
      </c>
      <c r="CN2900" s="5"/>
      <c r="CO2900" s="33">
        <v>0.75</v>
      </c>
      <c r="CP2900" s="33" t="s">
        <v>181</v>
      </c>
      <c r="CQ2900" s="50" t="str">
        <f t="shared" si="7"/>
        <v>13/02/1961</v>
      </c>
      <c r="CR2900" s="33" t="s">
        <v>243</v>
      </c>
      <c r="CS2900" s="33">
        <v>13.0</v>
      </c>
      <c r="CT2900" s="33">
        <v>5.0</v>
      </c>
      <c r="CU2900" s="33">
        <v>25.0</v>
      </c>
      <c r="CV2900" s="33">
        <v>11.0</v>
      </c>
      <c r="CW2900" s="5"/>
      <c r="CX2900" s="5"/>
      <c r="CY2900" s="33">
        <v>-99.8154261</v>
      </c>
      <c r="CZ2900" s="33">
        <v>21.0529889</v>
      </c>
      <c r="DA2900" s="33">
        <v>4.4219266E9</v>
      </c>
      <c r="DB2900" s="33">
        <v>1.0</v>
      </c>
      <c r="DC2900" s="33" t="s">
        <v>16882</v>
      </c>
      <c r="DD2900" s="33">
        <v>2023.0</v>
      </c>
      <c r="DE2900" s="33" t="s">
        <v>184</v>
      </c>
      <c r="DF2900" s="33"/>
      <c r="DG2900" s="33" t="s">
        <v>185</v>
      </c>
      <c r="DH2900" s="33" t="s">
        <v>186</v>
      </c>
      <c r="DI2900" s="5"/>
      <c r="DJ2900" s="5"/>
    </row>
    <row r="2901">
      <c r="A2901" s="33" t="s">
        <v>17759</v>
      </c>
      <c r="B2901" s="34">
        <v>44956.0</v>
      </c>
      <c r="C2901" s="35" t="s">
        <v>137</v>
      </c>
      <c r="D2901" s="35" t="s">
        <v>139</v>
      </c>
      <c r="E2901" s="35" t="s">
        <v>142</v>
      </c>
      <c r="F2901" s="36" t="s">
        <v>144</v>
      </c>
      <c r="G2901" s="33" t="s">
        <v>17760</v>
      </c>
      <c r="H2901" s="33" t="s">
        <v>3918</v>
      </c>
      <c r="I2901" s="33" t="s">
        <v>358</v>
      </c>
      <c r="J2901" s="33" t="s">
        <v>17754</v>
      </c>
      <c r="K2901" s="35" t="s">
        <v>150</v>
      </c>
      <c r="L2901" s="33" t="s">
        <v>151</v>
      </c>
      <c r="M2901" s="5"/>
      <c r="N2901" s="33" t="s">
        <v>17343</v>
      </c>
      <c r="O2901" s="5"/>
      <c r="P2901" s="35" t="s">
        <v>236</v>
      </c>
      <c r="Q2901" s="35" t="s">
        <v>17343</v>
      </c>
      <c r="R2901" s="33">
        <v>76478.0</v>
      </c>
      <c r="S2901" s="37"/>
      <c r="T2901" s="33"/>
      <c r="U2901" s="33">
        <v>0.5</v>
      </c>
      <c r="V2901" s="33" t="s">
        <v>154</v>
      </c>
      <c r="W2901" s="33"/>
      <c r="X2901" s="33"/>
      <c r="Y2901" s="5"/>
      <c r="Z2901" s="5"/>
      <c r="AA2901" s="33">
        <v>1.0</v>
      </c>
      <c r="AB2901" s="33"/>
      <c r="AC2901" s="33">
        <v>1.0</v>
      </c>
      <c r="AD2901" s="5"/>
      <c r="AE2901" s="5"/>
      <c r="AF2901" s="5"/>
      <c r="AG2901" s="16"/>
      <c r="AH2901" s="38" t="str">
        <f t="shared" si="1"/>
        <v/>
      </c>
      <c r="AI2901" s="39" t="str">
        <f t="shared" si="2"/>
        <v/>
      </c>
      <c r="AJ2901" s="37" t="str">
        <f t="shared" si="3"/>
        <v/>
      </c>
      <c r="AK2901" s="41" t="str">
        <f t="shared" si="4"/>
        <v/>
      </c>
      <c r="AL2901" s="35" t="s">
        <v>236</v>
      </c>
      <c r="AM2901" s="33" t="s">
        <v>17343</v>
      </c>
      <c r="AN2901" s="33" t="s">
        <v>17343</v>
      </c>
      <c r="AO2901" s="41"/>
      <c r="AP2901" s="33" t="s">
        <v>169</v>
      </c>
      <c r="AQ2901" s="33" t="s">
        <v>170</v>
      </c>
      <c r="AR2901" s="33">
        <v>150.0</v>
      </c>
      <c r="AS2901" s="42"/>
      <c r="AT2901" s="42"/>
      <c r="AU2901" s="42"/>
      <c r="AV2901" s="42"/>
      <c r="AW2901" s="42"/>
      <c r="AX2901" s="5"/>
      <c r="AY2901" s="33"/>
      <c r="AZ2901" s="33" t="s">
        <v>17761</v>
      </c>
      <c r="BA2901" s="5"/>
      <c r="BB2901" s="5"/>
      <c r="BC2901" s="5" t="s">
        <v>17762</v>
      </c>
      <c r="BD2901" s="33" t="s">
        <v>173</v>
      </c>
      <c r="BE2901" s="41"/>
      <c r="BF2901" s="35"/>
      <c r="BG2901" s="33" t="s">
        <v>169</v>
      </c>
      <c r="BH2901" s="5"/>
      <c r="BI2901" s="33">
        <v>150.0</v>
      </c>
      <c r="BJ2901" s="33" t="s">
        <v>170</v>
      </c>
      <c r="BK2901" s="5"/>
      <c r="BL2901" s="5">
        <f t="shared" si="5"/>
        <v>1997.25</v>
      </c>
      <c r="BM2901" s="5"/>
      <c r="BN2901" s="5"/>
      <c r="BO2901" s="42">
        <f t="shared" si="6"/>
        <v>1997.25</v>
      </c>
      <c r="BP2901" s="44"/>
      <c r="BQ2901" s="45"/>
      <c r="BR2901" s="47"/>
      <c r="BS2901" s="45"/>
      <c r="BT2901" s="37"/>
      <c r="BU2901" s="5"/>
      <c r="BV2901" s="38"/>
      <c r="BW2901" s="48"/>
      <c r="BX2901" s="44"/>
      <c r="BY2901" s="44"/>
      <c r="BZ2901" s="33" t="s">
        <v>131</v>
      </c>
      <c r="CA2901" s="5"/>
      <c r="CB2901" s="5"/>
      <c r="CC2901" s="33" t="s">
        <v>177</v>
      </c>
      <c r="CD2901" s="5"/>
      <c r="CE2901" s="5"/>
      <c r="CF2901" s="33" t="s">
        <v>178</v>
      </c>
      <c r="CG2901" s="33" t="s">
        <v>17763</v>
      </c>
      <c r="CH2901" s="5"/>
      <c r="CI2901" s="5"/>
      <c r="CJ2901" s="5"/>
      <c r="CK2901" s="33"/>
      <c r="CL2901" s="49">
        <v>44989.0</v>
      </c>
      <c r="CM2901" s="33" t="s">
        <v>180</v>
      </c>
      <c r="CN2901" s="5"/>
      <c r="CO2901" s="33">
        <v>0.5</v>
      </c>
      <c r="CP2901" s="33" t="s">
        <v>181</v>
      </c>
      <c r="CQ2901" s="50" t="str">
        <f t="shared" si="7"/>
        <v>19/02/1981</v>
      </c>
      <c r="CR2901" s="33" t="s">
        <v>182</v>
      </c>
      <c r="CS2901" s="33">
        <v>13.0</v>
      </c>
      <c r="CT2901" s="33">
        <v>5.0</v>
      </c>
      <c r="CU2901" s="33">
        <v>25.0</v>
      </c>
      <c r="CV2901" s="33">
        <v>11.0</v>
      </c>
      <c r="CW2901" s="5"/>
      <c r="CX2901" s="5"/>
      <c r="CY2901" s="33">
        <v>-99.8154261</v>
      </c>
      <c r="CZ2901" s="33">
        <v>21.0529889</v>
      </c>
      <c r="DA2901" s="33">
        <v>4.4219266E9</v>
      </c>
      <c r="DB2901" s="33">
        <v>1.0</v>
      </c>
      <c r="DC2901" s="33" t="s">
        <v>16882</v>
      </c>
      <c r="DD2901" s="33">
        <v>2023.0</v>
      </c>
      <c r="DE2901" s="33" t="s">
        <v>184</v>
      </c>
      <c r="DF2901" s="33"/>
      <c r="DG2901" s="33" t="s">
        <v>185</v>
      </c>
      <c r="DH2901" s="33" t="s">
        <v>186</v>
      </c>
      <c r="DI2901" s="5"/>
      <c r="DJ2901" s="5"/>
    </row>
    <row r="2902">
      <c r="A2902" s="33" t="s">
        <v>17764</v>
      </c>
      <c r="B2902" s="34">
        <v>44956.0</v>
      </c>
      <c r="C2902" s="35" t="s">
        <v>137</v>
      </c>
      <c r="D2902" s="35" t="s">
        <v>139</v>
      </c>
      <c r="E2902" s="35" t="s">
        <v>142</v>
      </c>
      <c r="F2902" s="36" t="s">
        <v>144</v>
      </c>
      <c r="G2902" s="33" t="s">
        <v>17765</v>
      </c>
      <c r="H2902" s="33" t="s">
        <v>17766</v>
      </c>
      <c r="I2902" s="33" t="s">
        <v>358</v>
      </c>
      <c r="J2902" s="33" t="s">
        <v>255</v>
      </c>
      <c r="K2902" s="35" t="s">
        <v>150</v>
      </c>
      <c r="L2902" s="33" t="s">
        <v>151</v>
      </c>
      <c r="M2902" s="5"/>
      <c r="N2902" s="33" t="s">
        <v>17343</v>
      </c>
      <c r="O2902" s="5"/>
      <c r="P2902" s="35" t="s">
        <v>236</v>
      </c>
      <c r="Q2902" s="35" t="s">
        <v>17343</v>
      </c>
      <c r="R2902" s="33">
        <v>76478.0</v>
      </c>
      <c r="S2902" s="37"/>
      <c r="T2902" s="33"/>
      <c r="U2902" s="33">
        <v>0.5</v>
      </c>
      <c r="V2902" s="33" t="s">
        <v>154</v>
      </c>
      <c r="W2902" s="33"/>
      <c r="X2902" s="33"/>
      <c r="Y2902" s="5"/>
      <c r="Z2902" s="5"/>
      <c r="AA2902" s="33">
        <v>1.0</v>
      </c>
      <c r="AB2902" s="33">
        <v>1.0</v>
      </c>
      <c r="AC2902" s="33"/>
      <c r="AD2902" s="5"/>
      <c r="AE2902" s="5"/>
      <c r="AF2902" s="5"/>
      <c r="AG2902" s="16"/>
      <c r="AH2902" s="38">
        <f t="shared" si="1"/>
        <v>1</v>
      </c>
      <c r="AI2902" s="39" t="str">
        <f t="shared" si="2"/>
        <v/>
      </c>
      <c r="AJ2902" s="37" t="str">
        <f t="shared" si="3"/>
        <v/>
      </c>
      <c r="AK2902" s="41" t="str">
        <f t="shared" si="4"/>
        <v/>
      </c>
      <c r="AL2902" s="35" t="s">
        <v>236</v>
      </c>
      <c r="AM2902" s="33" t="s">
        <v>17343</v>
      </c>
      <c r="AN2902" s="33" t="s">
        <v>17343</v>
      </c>
      <c r="AO2902" s="41"/>
      <c r="AP2902" s="33" t="s">
        <v>169</v>
      </c>
      <c r="AQ2902" s="33" t="s">
        <v>170</v>
      </c>
      <c r="AR2902" s="33">
        <v>150.0</v>
      </c>
      <c r="AS2902" s="42"/>
      <c r="AT2902" s="42"/>
      <c r="AU2902" s="42"/>
      <c r="AV2902" s="42"/>
      <c r="AW2902" s="42"/>
      <c r="AX2902" s="5"/>
      <c r="AY2902" s="33"/>
      <c r="AZ2902" s="33" t="s">
        <v>17767</v>
      </c>
      <c r="BA2902" s="5"/>
      <c r="BB2902" s="5"/>
      <c r="BC2902" s="5" t="s">
        <v>17768</v>
      </c>
      <c r="BD2902" s="33" t="s">
        <v>173</v>
      </c>
      <c r="BE2902" s="41"/>
      <c r="BF2902" s="35"/>
      <c r="BG2902" s="33" t="s">
        <v>169</v>
      </c>
      <c r="BH2902" s="5"/>
      <c r="BI2902" s="33">
        <v>150.0</v>
      </c>
      <c r="BJ2902" s="33" t="s">
        <v>170</v>
      </c>
      <c r="BK2902" s="5"/>
      <c r="BL2902" s="5">
        <f t="shared" si="5"/>
        <v>1997.25</v>
      </c>
      <c r="BM2902" s="5"/>
      <c r="BN2902" s="5"/>
      <c r="BO2902" s="42">
        <f t="shared" si="6"/>
        <v>1997.25</v>
      </c>
      <c r="BP2902" s="44"/>
      <c r="BQ2902" s="45"/>
      <c r="BR2902" s="47"/>
      <c r="BS2902" s="45"/>
      <c r="BT2902" s="37"/>
      <c r="BU2902" s="5"/>
      <c r="BV2902" s="38"/>
      <c r="BW2902" s="48"/>
      <c r="BX2902" s="44"/>
      <c r="BY2902" s="44"/>
      <c r="BZ2902" s="33" t="s">
        <v>131</v>
      </c>
      <c r="CA2902" s="5"/>
      <c r="CB2902" s="5"/>
      <c r="CC2902" s="33" t="s">
        <v>177</v>
      </c>
      <c r="CD2902" s="5"/>
      <c r="CE2902" s="5"/>
      <c r="CF2902" s="33" t="s">
        <v>178</v>
      </c>
      <c r="CG2902" s="33" t="s">
        <v>17769</v>
      </c>
      <c r="CH2902" s="5"/>
      <c r="CI2902" s="5"/>
      <c r="CJ2902" s="5"/>
      <c r="CK2902" s="33"/>
      <c r="CL2902" s="49">
        <v>44989.0</v>
      </c>
      <c r="CM2902" s="33" t="s">
        <v>180</v>
      </c>
      <c r="CN2902" s="5"/>
      <c r="CO2902" s="33">
        <v>0.5</v>
      </c>
      <c r="CP2902" s="33" t="s">
        <v>181</v>
      </c>
      <c r="CQ2902" s="50" t="str">
        <f t="shared" si="7"/>
        <v>31/05/1966</v>
      </c>
      <c r="CR2902" s="33" t="s">
        <v>243</v>
      </c>
      <c r="CS2902" s="33">
        <v>13.0</v>
      </c>
      <c r="CT2902" s="33">
        <v>5.0</v>
      </c>
      <c r="CU2902" s="33">
        <v>25.0</v>
      </c>
      <c r="CV2902" s="33">
        <v>11.0</v>
      </c>
      <c r="CW2902" s="5"/>
      <c r="CX2902" s="5"/>
      <c r="CY2902" s="33">
        <v>-99.8154261</v>
      </c>
      <c r="CZ2902" s="33">
        <v>21.0529889</v>
      </c>
      <c r="DA2902" s="33">
        <v>4.4219266E9</v>
      </c>
      <c r="DB2902" s="33">
        <v>1.0</v>
      </c>
      <c r="DC2902" s="33" t="s">
        <v>16882</v>
      </c>
      <c r="DD2902" s="33">
        <v>2023.0</v>
      </c>
      <c r="DE2902" s="33" t="s">
        <v>184</v>
      </c>
      <c r="DF2902" s="33"/>
      <c r="DG2902" s="33" t="s">
        <v>185</v>
      </c>
      <c r="DH2902" s="33" t="s">
        <v>186</v>
      </c>
      <c r="DI2902" s="5"/>
      <c r="DJ2902" s="5"/>
    </row>
    <row r="2903">
      <c r="A2903" s="33" t="s">
        <v>17770</v>
      </c>
      <c r="B2903" s="34">
        <v>44956.0</v>
      </c>
      <c r="C2903" s="35" t="s">
        <v>137</v>
      </c>
      <c r="D2903" s="35" t="s">
        <v>139</v>
      </c>
      <c r="E2903" s="35" t="s">
        <v>142</v>
      </c>
      <c r="F2903" s="36" t="s">
        <v>144</v>
      </c>
      <c r="G2903" s="33" t="s">
        <v>17771</v>
      </c>
      <c r="H2903" s="33" t="s">
        <v>475</v>
      </c>
      <c r="I2903" s="33" t="s">
        <v>254</v>
      </c>
      <c r="J2903" s="33" t="s">
        <v>17341</v>
      </c>
      <c r="K2903" s="35" t="s">
        <v>150</v>
      </c>
      <c r="L2903" s="33" t="s">
        <v>151</v>
      </c>
      <c r="M2903" s="5"/>
      <c r="N2903" s="33" t="s">
        <v>17343</v>
      </c>
      <c r="O2903" s="5"/>
      <c r="P2903" s="35" t="s">
        <v>236</v>
      </c>
      <c r="Q2903" s="35" t="s">
        <v>17343</v>
      </c>
      <c r="R2903" s="33">
        <v>76478.0</v>
      </c>
      <c r="S2903" s="37"/>
      <c r="T2903" s="33"/>
      <c r="U2903" s="33">
        <v>0.5</v>
      </c>
      <c r="V2903" s="33" t="s">
        <v>154</v>
      </c>
      <c r="W2903" s="33"/>
      <c r="X2903" s="33"/>
      <c r="Y2903" s="5"/>
      <c r="Z2903" s="5"/>
      <c r="AA2903" s="33">
        <v>1.0</v>
      </c>
      <c r="AB2903" s="33"/>
      <c r="AC2903" s="33">
        <v>1.0</v>
      </c>
      <c r="AD2903" s="5"/>
      <c r="AE2903" s="5"/>
      <c r="AF2903" s="5"/>
      <c r="AG2903" s="16"/>
      <c r="AH2903" s="38" t="str">
        <f t="shared" si="1"/>
        <v/>
      </c>
      <c r="AI2903" s="39" t="str">
        <f t="shared" si="2"/>
        <v/>
      </c>
      <c r="AJ2903" s="37" t="str">
        <f t="shared" si="3"/>
        <v/>
      </c>
      <c r="AK2903" s="41" t="str">
        <f t="shared" si="4"/>
        <v/>
      </c>
      <c r="AL2903" s="35" t="s">
        <v>236</v>
      </c>
      <c r="AM2903" s="33" t="s">
        <v>17343</v>
      </c>
      <c r="AN2903" s="33" t="s">
        <v>17343</v>
      </c>
      <c r="AO2903" s="41"/>
      <c r="AP2903" s="33" t="s">
        <v>169</v>
      </c>
      <c r="AQ2903" s="33" t="s">
        <v>170</v>
      </c>
      <c r="AR2903" s="33">
        <v>150.0</v>
      </c>
      <c r="AS2903" s="42"/>
      <c r="AT2903" s="42"/>
      <c r="AU2903" s="42"/>
      <c r="AV2903" s="42"/>
      <c r="AW2903" s="42"/>
      <c r="AX2903" s="5"/>
      <c r="AY2903" s="33"/>
      <c r="AZ2903" s="33" t="s">
        <v>17772</v>
      </c>
      <c r="BA2903" s="5"/>
      <c r="BB2903" s="5"/>
      <c r="BC2903" s="5" t="s">
        <v>17773</v>
      </c>
      <c r="BD2903" s="33" t="s">
        <v>173</v>
      </c>
      <c r="BE2903" s="41"/>
      <c r="BF2903" s="35"/>
      <c r="BG2903" s="33" t="s">
        <v>169</v>
      </c>
      <c r="BH2903" s="5"/>
      <c r="BI2903" s="33">
        <v>150.0</v>
      </c>
      <c r="BJ2903" s="33" t="s">
        <v>170</v>
      </c>
      <c r="BK2903" s="5"/>
      <c r="BL2903" s="5">
        <f t="shared" si="5"/>
        <v>1997.25</v>
      </c>
      <c r="BM2903" s="5"/>
      <c r="BN2903" s="5"/>
      <c r="BO2903" s="42">
        <f t="shared" si="6"/>
        <v>1997.25</v>
      </c>
      <c r="BP2903" s="44"/>
      <c r="BQ2903" s="45"/>
      <c r="BR2903" s="47"/>
      <c r="BS2903" s="45"/>
      <c r="BT2903" s="37"/>
      <c r="BU2903" s="5"/>
      <c r="BV2903" s="38"/>
      <c r="BW2903" s="48"/>
      <c r="BX2903" s="44"/>
      <c r="BY2903" s="44"/>
      <c r="BZ2903" s="33" t="s">
        <v>131</v>
      </c>
      <c r="CA2903" s="5"/>
      <c r="CB2903" s="5"/>
      <c r="CC2903" s="33" t="s">
        <v>177</v>
      </c>
      <c r="CD2903" s="5"/>
      <c r="CE2903" s="5"/>
      <c r="CF2903" s="33" t="s">
        <v>178</v>
      </c>
      <c r="CG2903" s="33" t="s">
        <v>17774</v>
      </c>
      <c r="CH2903" s="5"/>
      <c r="CI2903" s="5"/>
      <c r="CJ2903" s="5"/>
      <c r="CK2903" s="33"/>
      <c r="CL2903" s="49">
        <v>44989.0</v>
      </c>
      <c r="CM2903" s="33" t="s">
        <v>180</v>
      </c>
      <c r="CN2903" s="5"/>
      <c r="CO2903" s="33">
        <v>0.5</v>
      </c>
      <c r="CP2903" s="33" t="s">
        <v>181</v>
      </c>
      <c r="CQ2903" s="50" t="str">
        <f t="shared" si="7"/>
        <v>21/09/1973</v>
      </c>
      <c r="CR2903" s="33" t="s">
        <v>182</v>
      </c>
      <c r="CS2903" s="33">
        <v>13.0</v>
      </c>
      <c r="CT2903" s="33">
        <v>5.0</v>
      </c>
      <c r="CU2903" s="33">
        <v>25.0</v>
      </c>
      <c r="CV2903" s="33">
        <v>11.0</v>
      </c>
      <c r="CW2903" s="5"/>
      <c r="CX2903" s="5"/>
      <c r="CY2903" s="33">
        <v>-99.8154261</v>
      </c>
      <c r="CZ2903" s="33">
        <v>21.0529889</v>
      </c>
      <c r="DA2903" s="33">
        <v>4.4219266E9</v>
      </c>
      <c r="DB2903" s="33">
        <v>1.0</v>
      </c>
      <c r="DC2903" s="33" t="s">
        <v>16882</v>
      </c>
      <c r="DD2903" s="33">
        <v>2023.0</v>
      </c>
      <c r="DE2903" s="33" t="s">
        <v>184</v>
      </c>
      <c r="DF2903" s="33"/>
      <c r="DG2903" s="33" t="s">
        <v>185</v>
      </c>
      <c r="DH2903" s="33" t="s">
        <v>186</v>
      </c>
      <c r="DI2903" s="5"/>
      <c r="DJ2903" s="5"/>
    </row>
    <row r="2904">
      <c r="A2904" s="33" t="s">
        <v>17775</v>
      </c>
      <c r="B2904" s="34">
        <v>44956.0</v>
      </c>
      <c r="C2904" s="35" t="s">
        <v>137</v>
      </c>
      <c r="D2904" s="35" t="s">
        <v>139</v>
      </c>
      <c r="E2904" s="35" t="s">
        <v>142</v>
      </c>
      <c r="F2904" s="36" t="s">
        <v>144</v>
      </c>
      <c r="G2904" s="33" t="s">
        <v>17776</v>
      </c>
      <c r="H2904" s="33" t="s">
        <v>3540</v>
      </c>
      <c r="I2904" s="33" t="s">
        <v>605</v>
      </c>
      <c r="J2904" s="33" t="s">
        <v>605</v>
      </c>
      <c r="K2904" s="35" t="s">
        <v>150</v>
      </c>
      <c r="L2904" s="33" t="s">
        <v>151</v>
      </c>
      <c r="M2904" s="5"/>
      <c r="N2904" s="33" t="s">
        <v>17343</v>
      </c>
      <c r="O2904" s="5"/>
      <c r="P2904" s="35" t="s">
        <v>236</v>
      </c>
      <c r="Q2904" s="35" t="s">
        <v>17343</v>
      </c>
      <c r="R2904" s="33">
        <v>76478.0</v>
      </c>
      <c r="S2904" s="37"/>
      <c r="T2904" s="33"/>
      <c r="U2904" s="33">
        <v>0.5</v>
      </c>
      <c r="V2904" s="33" t="s">
        <v>154</v>
      </c>
      <c r="W2904" s="33"/>
      <c r="X2904" s="33"/>
      <c r="Y2904" s="5"/>
      <c r="Z2904" s="5"/>
      <c r="AA2904" s="33">
        <v>1.0</v>
      </c>
      <c r="AB2904" s="33">
        <v>1.0</v>
      </c>
      <c r="AC2904" s="33"/>
      <c r="AD2904" s="5"/>
      <c r="AE2904" s="5"/>
      <c r="AF2904" s="5"/>
      <c r="AG2904" s="16"/>
      <c r="AH2904" s="38">
        <f t="shared" si="1"/>
        <v>1</v>
      </c>
      <c r="AI2904" s="39" t="str">
        <f t="shared" si="2"/>
        <v/>
      </c>
      <c r="AJ2904" s="37" t="str">
        <f t="shared" si="3"/>
        <v/>
      </c>
      <c r="AK2904" s="41" t="str">
        <f t="shared" si="4"/>
        <v/>
      </c>
      <c r="AL2904" s="35" t="s">
        <v>236</v>
      </c>
      <c r="AM2904" s="33" t="s">
        <v>17343</v>
      </c>
      <c r="AN2904" s="33" t="s">
        <v>17343</v>
      </c>
      <c r="AO2904" s="41"/>
      <c r="AP2904" s="33" t="s">
        <v>169</v>
      </c>
      <c r="AQ2904" s="33" t="s">
        <v>170</v>
      </c>
      <c r="AR2904" s="33">
        <v>150.0</v>
      </c>
      <c r="AS2904" s="42"/>
      <c r="AT2904" s="42"/>
      <c r="AU2904" s="42"/>
      <c r="AV2904" s="42"/>
      <c r="AW2904" s="42"/>
      <c r="AX2904" s="5"/>
      <c r="AY2904" s="33"/>
      <c r="AZ2904" s="33" t="s">
        <v>17777</v>
      </c>
      <c r="BA2904" s="5"/>
      <c r="BB2904" s="5"/>
      <c r="BC2904" s="5" t="s">
        <v>17778</v>
      </c>
      <c r="BD2904" s="33" t="s">
        <v>173</v>
      </c>
      <c r="BE2904" s="41"/>
      <c r="BF2904" s="35"/>
      <c r="BG2904" s="33" t="s">
        <v>169</v>
      </c>
      <c r="BH2904" s="5"/>
      <c r="BI2904" s="33">
        <v>150.0</v>
      </c>
      <c r="BJ2904" s="33" t="s">
        <v>170</v>
      </c>
      <c r="BK2904" s="5"/>
      <c r="BL2904" s="5">
        <f t="shared" si="5"/>
        <v>1997.25</v>
      </c>
      <c r="BM2904" s="5"/>
      <c r="BN2904" s="5"/>
      <c r="BO2904" s="42">
        <f t="shared" si="6"/>
        <v>1997.25</v>
      </c>
      <c r="BP2904" s="44"/>
      <c r="BQ2904" s="45"/>
      <c r="BR2904" s="47"/>
      <c r="BS2904" s="45"/>
      <c r="BT2904" s="37"/>
      <c r="BU2904" s="5"/>
      <c r="BV2904" s="38"/>
      <c r="BW2904" s="48"/>
      <c r="BX2904" s="44"/>
      <c r="BY2904" s="44"/>
      <c r="BZ2904" s="33" t="s">
        <v>131</v>
      </c>
      <c r="CA2904" s="5"/>
      <c r="CB2904" s="5"/>
      <c r="CC2904" s="33" t="s">
        <v>177</v>
      </c>
      <c r="CD2904" s="5"/>
      <c r="CE2904" s="5"/>
      <c r="CF2904" s="33" t="s">
        <v>178</v>
      </c>
      <c r="CG2904" s="33" t="s">
        <v>17779</v>
      </c>
      <c r="CH2904" s="5"/>
      <c r="CI2904" s="5"/>
      <c r="CJ2904" s="5"/>
      <c r="CK2904" s="33"/>
      <c r="CL2904" s="49">
        <v>44989.0</v>
      </c>
      <c r="CM2904" s="33" t="s">
        <v>180</v>
      </c>
      <c r="CN2904" s="5"/>
      <c r="CO2904" s="33">
        <v>0.5</v>
      </c>
      <c r="CP2904" s="33" t="s">
        <v>181</v>
      </c>
      <c r="CQ2904" s="50" t="str">
        <f t="shared" si="7"/>
        <v>05/09/1954</v>
      </c>
      <c r="CR2904" s="33" t="s">
        <v>243</v>
      </c>
      <c r="CS2904" s="33">
        <v>13.0</v>
      </c>
      <c r="CT2904" s="33">
        <v>5.0</v>
      </c>
      <c r="CU2904" s="33">
        <v>25.0</v>
      </c>
      <c r="CV2904" s="33">
        <v>11.0</v>
      </c>
      <c r="CW2904" s="5"/>
      <c r="CX2904" s="5"/>
      <c r="CY2904" s="33">
        <v>-99.8154261</v>
      </c>
      <c r="CZ2904" s="33">
        <v>21.0529889</v>
      </c>
      <c r="DA2904" s="33">
        <v>4.4219266E9</v>
      </c>
      <c r="DB2904" s="33">
        <v>1.0</v>
      </c>
      <c r="DC2904" s="33" t="s">
        <v>16882</v>
      </c>
      <c r="DD2904" s="33">
        <v>2023.0</v>
      </c>
      <c r="DE2904" s="33" t="s">
        <v>184</v>
      </c>
      <c r="DF2904" s="33"/>
      <c r="DG2904" s="33" t="s">
        <v>185</v>
      </c>
      <c r="DH2904" s="33" t="s">
        <v>186</v>
      </c>
      <c r="DI2904" s="5"/>
      <c r="DJ2904" s="5"/>
    </row>
    <row r="2905">
      <c r="A2905" s="33" t="s">
        <v>17780</v>
      </c>
      <c r="B2905" s="34">
        <v>44956.0</v>
      </c>
      <c r="C2905" s="35" t="s">
        <v>137</v>
      </c>
      <c r="D2905" s="35" t="s">
        <v>139</v>
      </c>
      <c r="E2905" s="35" t="s">
        <v>142</v>
      </c>
      <c r="F2905" s="36" t="s">
        <v>144</v>
      </c>
      <c r="G2905" s="33" t="s">
        <v>17781</v>
      </c>
      <c r="H2905" s="33" t="s">
        <v>3918</v>
      </c>
      <c r="I2905" s="33" t="s">
        <v>358</v>
      </c>
      <c r="J2905" s="33" t="s">
        <v>17341</v>
      </c>
      <c r="K2905" s="35" t="s">
        <v>150</v>
      </c>
      <c r="L2905" s="33" t="s">
        <v>151</v>
      </c>
      <c r="M2905" s="5"/>
      <c r="N2905" s="33" t="s">
        <v>17343</v>
      </c>
      <c r="O2905" s="5"/>
      <c r="P2905" s="35" t="s">
        <v>236</v>
      </c>
      <c r="Q2905" s="35" t="s">
        <v>17343</v>
      </c>
      <c r="R2905" s="33">
        <v>76478.0</v>
      </c>
      <c r="S2905" s="37"/>
      <c r="T2905" s="33"/>
      <c r="U2905" s="33">
        <v>0.25</v>
      </c>
      <c r="V2905" s="33" t="s">
        <v>154</v>
      </c>
      <c r="W2905" s="33"/>
      <c r="X2905" s="33"/>
      <c r="Y2905" s="5"/>
      <c r="Z2905" s="5"/>
      <c r="AA2905" s="33">
        <v>1.0</v>
      </c>
      <c r="AB2905" s="33"/>
      <c r="AC2905" s="33">
        <v>1.0</v>
      </c>
      <c r="AD2905" s="5"/>
      <c r="AE2905" s="5"/>
      <c r="AF2905" s="5"/>
      <c r="AG2905" s="16"/>
      <c r="AH2905" s="38" t="str">
        <f t="shared" si="1"/>
        <v/>
      </c>
      <c r="AI2905" s="39">
        <f t="shared" si="2"/>
        <v>1</v>
      </c>
      <c r="AJ2905" s="37" t="str">
        <f t="shared" si="3"/>
        <v/>
      </c>
      <c r="AK2905" s="41" t="str">
        <f t="shared" si="4"/>
        <v/>
      </c>
      <c r="AL2905" s="35" t="s">
        <v>236</v>
      </c>
      <c r="AM2905" s="33" t="s">
        <v>17343</v>
      </c>
      <c r="AN2905" s="33" t="s">
        <v>17343</v>
      </c>
      <c r="AO2905" s="41"/>
      <c r="AP2905" s="33" t="s">
        <v>169</v>
      </c>
      <c r="AQ2905" s="33" t="s">
        <v>170</v>
      </c>
      <c r="AR2905" s="33">
        <v>150.0</v>
      </c>
      <c r="AS2905" s="42"/>
      <c r="AT2905" s="42"/>
      <c r="AU2905" s="42"/>
      <c r="AV2905" s="42"/>
      <c r="AW2905" s="42"/>
      <c r="AX2905" s="5"/>
      <c r="AY2905" s="33"/>
      <c r="AZ2905" s="33" t="s">
        <v>17782</v>
      </c>
      <c r="BA2905" s="5"/>
      <c r="BB2905" s="5"/>
      <c r="BC2905" s="5" t="s">
        <v>17783</v>
      </c>
      <c r="BD2905" s="33" t="s">
        <v>173</v>
      </c>
      <c r="BE2905" s="41"/>
      <c r="BF2905" s="35"/>
      <c r="BG2905" s="33" t="s">
        <v>169</v>
      </c>
      <c r="BH2905" s="5"/>
      <c r="BI2905" s="33">
        <v>150.0</v>
      </c>
      <c r="BJ2905" s="33" t="s">
        <v>170</v>
      </c>
      <c r="BK2905" s="5"/>
      <c r="BL2905" s="5">
        <f t="shared" si="5"/>
        <v>1997.25</v>
      </c>
      <c r="BM2905" s="5"/>
      <c r="BN2905" s="5"/>
      <c r="BO2905" s="42">
        <f t="shared" si="6"/>
        <v>1997.25</v>
      </c>
      <c r="BP2905" s="44"/>
      <c r="BQ2905" s="45"/>
      <c r="BR2905" s="47"/>
      <c r="BS2905" s="45"/>
      <c r="BT2905" s="37"/>
      <c r="BU2905" s="5"/>
      <c r="BV2905" s="38"/>
      <c r="BW2905" s="48"/>
      <c r="BX2905" s="44"/>
      <c r="BY2905" s="44"/>
      <c r="BZ2905" s="33" t="s">
        <v>131</v>
      </c>
      <c r="CA2905" s="5"/>
      <c r="CB2905" s="5"/>
      <c r="CC2905" s="33" t="s">
        <v>177</v>
      </c>
      <c r="CD2905" s="5"/>
      <c r="CE2905" s="5"/>
      <c r="CF2905" s="33" t="s">
        <v>178</v>
      </c>
      <c r="CG2905" s="33" t="s">
        <v>17784</v>
      </c>
      <c r="CH2905" s="5"/>
      <c r="CI2905" s="5"/>
      <c r="CJ2905" s="5"/>
      <c r="CK2905" s="33"/>
      <c r="CL2905" s="49">
        <v>44989.0</v>
      </c>
      <c r="CM2905" s="33" t="s">
        <v>180</v>
      </c>
      <c r="CN2905" s="5"/>
      <c r="CO2905" s="33">
        <v>0.25</v>
      </c>
      <c r="CP2905" s="33" t="s">
        <v>181</v>
      </c>
      <c r="CQ2905" s="50" t="str">
        <f t="shared" si="7"/>
        <v>13/03/1934</v>
      </c>
      <c r="CR2905" s="33" t="s">
        <v>182</v>
      </c>
      <c r="CS2905" s="33">
        <v>13.0</v>
      </c>
      <c r="CT2905" s="33">
        <v>5.0</v>
      </c>
      <c r="CU2905" s="33">
        <v>25.0</v>
      </c>
      <c r="CV2905" s="33">
        <v>11.0</v>
      </c>
      <c r="CW2905" s="5"/>
      <c r="CX2905" s="5"/>
      <c r="CY2905" s="33">
        <v>-99.8154261</v>
      </c>
      <c r="CZ2905" s="33">
        <v>21.0529889</v>
      </c>
      <c r="DA2905" s="33">
        <v>4.4219266E9</v>
      </c>
      <c r="DB2905" s="33">
        <v>1.0</v>
      </c>
      <c r="DC2905" s="33" t="s">
        <v>16882</v>
      </c>
      <c r="DD2905" s="33">
        <v>2023.0</v>
      </c>
      <c r="DE2905" s="33" t="s">
        <v>184</v>
      </c>
      <c r="DF2905" s="33"/>
      <c r="DG2905" s="33" t="s">
        <v>185</v>
      </c>
      <c r="DH2905" s="33" t="s">
        <v>186</v>
      </c>
      <c r="DI2905" s="5"/>
      <c r="DJ2905" s="5"/>
    </row>
    <row r="2906">
      <c r="A2906" s="33" t="s">
        <v>17785</v>
      </c>
      <c r="B2906" s="34">
        <v>44956.0</v>
      </c>
      <c r="C2906" s="35" t="s">
        <v>137</v>
      </c>
      <c r="D2906" s="35" t="s">
        <v>139</v>
      </c>
      <c r="E2906" s="35" t="s">
        <v>142</v>
      </c>
      <c r="F2906" s="36" t="s">
        <v>144</v>
      </c>
      <c r="G2906" s="33" t="s">
        <v>17786</v>
      </c>
      <c r="H2906" s="33" t="s">
        <v>2008</v>
      </c>
      <c r="I2906" s="33" t="s">
        <v>358</v>
      </c>
      <c r="J2906" s="33" t="s">
        <v>17341</v>
      </c>
      <c r="K2906" s="35" t="s">
        <v>150</v>
      </c>
      <c r="L2906" s="33" t="s">
        <v>151</v>
      </c>
      <c r="M2906" s="5"/>
      <c r="N2906" s="33" t="s">
        <v>17343</v>
      </c>
      <c r="O2906" s="5"/>
      <c r="P2906" s="35" t="s">
        <v>236</v>
      </c>
      <c r="Q2906" s="35" t="s">
        <v>17343</v>
      </c>
      <c r="R2906" s="33">
        <v>76478.0</v>
      </c>
      <c r="S2906" s="37"/>
      <c r="T2906" s="33"/>
      <c r="U2906" s="33">
        <v>0.25</v>
      </c>
      <c r="V2906" s="33" t="s">
        <v>154</v>
      </c>
      <c r="W2906" s="33"/>
      <c r="X2906" s="33"/>
      <c r="Y2906" s="5"/>
      <c r="Z2906" s="5"/>
      <c r="AA2906" s="33">
        <v>1.0</v>
      </c>
      <c r="AB2906" s="33"/>
      <c r="AC2906" s="33">
        <v>1.0</v>
      </c>
      <c r="AD2906" s="5"/>
      <c r="AE2906" s="5"/>
      <c r="AF2906" s="5"/>
      <c r="AG2906" s="16"/>
      <c r="AH2906" s="38" t="str">
        <f t="shared" si="1"/>
        <v/>
      </c>
      <c r="AI2906" s="39">
        <f t="shared" si="2"/>
        <v>1</v>
      </c>
      <c r="AJ2906" s="37" t="str">
        <f t="shared" si="3"/>
        <v/>
      </c>
      <c r="AK2906" s="41" t="str">
        <f t="shared" si="4"/>
        <v/>
      </c>
      <c r="AL2906" s="35" t="s">
        <v>236</v>
      </c>
      <c r="AM2906" s="33" t="s">
        <v>17343</v>
      </c>
      <c r="AN2906" s="33" t="s">
        <v>17343</v>
      </c>
      <c r="AO2906" s="41"/>
      <c r="AP2906" s="33" t="s">
        <v>169</v>
      </c>
      <c r="AQ2906" s="33" t="s">
        <v>170</v>
      </c>
      <c r="AR2906" s="33">
        <v>150.0</v>
      </c>
      <c r="AS2906" s="42"/>
      <c r="AT2906" s="42"/>
      <c r="AU2906" s="42"/>
      <c r="AV2906" s="42"/>
      <c r="AW2906" s="42"/>
      <c r="AX2906" s="5"/>
      <c r="AY2906" s="33"/>
      <c r="AZ2906" s="33" t="s">
        <v>17787</v>
      </c>
      <c r="BA2906" s="5"/>
      <c r="BB2906" s="5"/>
      <c r="BC2906" s="5" t="s">
        <v>17788</v>
      </c>
      <c r="BD2906" s="33" t="s">
        <v>173</v>
      </c>
      <c r="BE2906" s="41"/>
      <c r="BF2906" s="35"/>
      <c r="BG2906" s="33" t="s">
        <v>169</v>
      </c>
      <c r="BH2906" s="5"/>
      <c r="BI2906" s="33">
        <v>150.0</v>
      </c>
      <c r="BJ2906" s="33" t="s">
        <v>170</v>
      </c>
      <c r="BK2906" s="5"/>
      <c r="BL2906" s="5">
        <f t="shared" si="5"/>
        <v>1997.25</v>
      </c>
      <c r="BM2906" s="5"/>
      <c r="BN2906" s="5"/>
      <c r="BO2906" s="42">
        <f t="shared" si="6"/>
        <v>1997.25</v>
      </c>
      <c r="BP2906" s="44"/>
      <c r="BQ2906" s="45"/>
      <c r="BR2906" s="47"/>
      <c r="BS2906" s="45"/>
      <c r="BT2906" s="37"/>
      <c r="BU2906" s="5"/>
      <c r="BV2906" s="38"/>
      <c r="BW2906" s="48"/>
      <c r="BX2906" s="44"/>
      <c r="BY2906" s="44"/>
      <c r="BZ2906" s="33" t="s">
        <v>131</v>
      </c>
      <c r="CA2906" s="5"/>
      <c r="CB2906" s="5"/>
      <c r="CC2906" s="33" t="s">
        <v>177</v>
      </c>
      <c r="CD2906" s="5"/>
      <c r="CE2906" s="5"/>
      <c r="CF2906" s="33" t="s">
        <v>178</v>
      </c>
      <c r="CG2906" s="33" t="s">
        <v>17789</v>
      </c>
      <c r="CH2906" s="5"/>
      <c r="CI2906" s="5"/>
      <c r="CJ2906" s="5"/>
      <c r="CK2906" s="33"/>
      <c r="CL2906" s="49">
        <v>44989.0</v>
      </c>
      <c r="CM2906" s="33" t="s">
        <v>180</v>
      </c>
      <c r="CN2906" s="5"/>
      <c r="CO2906" s="33">
        <v>0.25</v>
      </c>
      <c r="CP2906" s="33" t="s">
        <v>181</v>
      </c>
      <c r="CQ2906" s="50" t="str">
        <f t="shared" si="7"/>
        <v>02/07/1947</v>
      </c>
      <c r="CR2906" s="33" t="s">
        <v>182</v>
      </c>
      <c r="CS2906" s="33">
        <v>13.0</v>
      </c>
      <c r="CT2906" s="33">
        <v>5.0</v>
      </c>
      <c r="CU2906" s="33">
        <v>25.0</v>
      </c>
      <c r="CV2906" s="33">
        <v>11.0</v>
      </c>
      <c r="CW2906" s="5"/>
      <c r="CX2906" s="5"/>
      <c r="CY2906" s="33">
        <v>-99.8154261</v>
      </c>
      <c r="CZ2906" s="33">
        <v>21.0529889</v>
      </c>
      <c r="DA2906" s="33">
        <v>4.4219266E9</v>
      </c>
      <c r="DB2906" s="33">
        <v>1.0</v>
      </c>
      <c r="DC2906" s="33" t="s">
        <v>16882</v>
      </c>
      <c r="DD2906" s="33">
        <v>2023.0</v>
      </c>
      <c r="DE2906" s="33" t="s">
        <v>184</v>
      </c>
      <c r="DF2906" s="33"/>
      <c r="DG2906" s="33" t="s">
        <v>185</v>
      </c>
      <c r="DH2906" s="33" t="s">
        <v>186</v>
      </c>
      <c r="DI2906" s="5"/>
      <c r="DJ2906" s="5"/>
    </row>
    <row r="2907">
      <c r="A2907" s="33" t="s">
        <v>17790</v>
      </c>
      <c r="B2907" s="34">
        <v>44952.0</v>
      </c>
      <c r="C2907" s="35" t="s">
        <v>137</v>
      </c>
      <c r="D2907" s="35" t="s">
        <v>139</v>
      </c>
      <c r="E2907" s="35" t="s">
        <v>142</v>
      </c>
      <c r="F2907" s="36" t="s">
        <v>144</v>
      </c>
      <c r="G2907" s="33" t="s">
        <v>17791</v>
      </c>
      <c r="H2907" s="33" t="s">
        <v>1588</v>
      </c>
      <c r="I2907" s="33" t="s">
        <v>2517</v>
      </c>
      <c r="J2907" s="33" t="s">
        <v>1964</v>
      </c>
      <c r="K2907" s="35" t="s">
        <v>150</v>
      </c>
      <c r="L2907" s="33" t="s">
        <v>10462</v>
      </c>
      <c r="M2907" s="5"/>
      <c r="N2907" s="33" t="s">
        <v>17792</v>
      </c>
      <c r="O2907" s="5"/>
      <c r="P2907" s="35" t="s">
        <v>236</v>
      </c>
      <c r="Q2907" s="35" t="s">
        <v>17792</v>
      </c>
      <c r="R2907" s="33">
        <v>76485.0</v>
      </c>
      <c r="S2907" s="37"/>
      <c r="T2907" s="33"/>
      <c r="U2907" s="33">
        <v>1.7</v>
      </c>
      <c r="V2907" s="33" t="s">
        <v>154</v>
      </c>
      <c r="W2907" s="33"/>
      <c r="X2907" s="33"/>
      <c r="Y2907" s="5"/>
      <c r="Z2907" s="5"/>
      <c r="AA2907" s="33">
        <v>1.0</v>
      </c>
      <c r="AB2907" s="33"/>
      <c r="AC2907" s="33">
        <v>1.0</v>
      </c>
      <c r="AD2907" s="5"/>
      <c r="AE2907" s="5"/>
      <c r="AF2907" s="5"/>
      <c r="AG2907" s="16"/>
      <c r="AH2907" s="38" t="str">
        <f t="shared" si="1"/>
        <v/>
      </c>
      <c r="AI2907" s="39">
        <f t="shared" si="2"/>
        <v>1</v>
      </c>
      <c r="AJ2907" s="37" t="str">
        <f t="shared" si="3"/>
        <v/>
      </c>
      <c r="AK2907" s="41" t="str">
        <f t="shared" si="4"/>
        <v/>
      </c>
      <c r="AL2907" s="35" t="s">
        <v>236</v>
      </c>
      <c r="AM2907" s="33" t="s">
        <v>17172</v>
      </c>
      <c r="AN2907" s="33" t="s">
        <v>17173</v>
      </c>
      <c r="AO2907" s="41"/>
      <c r="AP2907" s="33" t="s">
        <v>169</v>
      </c>
      <c r="AQ2907" s="33" t="s">
        <v>170</v>
      </c>
      <c r="AR2907" s="33">
        <v>150.0</v>
      </c>
      <c r="AS2907" s="42"/>
      <c r="AT2907" s="42"/>
      <c r="AU2907" s="42"/>
      <c r="AV2907" s="42"/>
      <c r="AW2907" s="42"/>
      <c r="AX2907" s="5"/>
      <c r="AY2907" s="33"/>
      <c r="AZ2907" s="33" t="s">
        <v>17793</v>
      </c>
      <c r="BA2907" s="5"/>
      <c r="BB2907" s="5"/>
      <c r="BC2907" s="5" t="s">
        <v>17794</v>
      </c>
      <c r="BD2907" s="33" t="s">
        <v>173</v>
      </c>
      <c r="BE2907" s="41"/>
      <c r="BF2907" s="35"/>
      <c r="BG2907" s="33" t="s">
        <v>169</v>
      </c>
      <c r="BH2907" s="5"/>
      <c r="BI2907" s="33">
        <v>150.0</v>
      </c>
      <c r="BJ2907" s="33" t="s">
        <v>170</v>
      </c>
      <c r="BK2907" s="5"/>
      <c r="BL2907" s="5">
        <f t="shared" si="5"/>
        <v>1997.25</v>
      </c>
      <c r="BM2907" s="5"/>
      <c r="BN2907" s="5"/>
      <c r="BO2907" s="42">
        <f t="shared" si="6"/>
        <v>1997.25</v>
      </c>
      <c r="BP2907" s="44"/>
      <c r="BQ2907" s="45"/>
      <c r="BR2907" s="47"/>
      <c r="BS2907" s="45"/>
      <c r="BT2907" s="37"/>
      <c r="BU2907" s="5"/>
      <c r="BV2907" s="38"/>
      <c r="BW2907" s="48"/>
      <c r="BX2907" s="44"/>
      <c r="BY2907" s="44"/>
      <c r="BZ2907" s="33" t="s">
        <v>131</v>
      </c>
      <c r="CA2907" s="5"/>
      <c r="CB2907" s="5"/>
      <c r="CC2907" s="33" t="s">
        <v>177</v>
      </c>
      <c r="CD2907" s="5"/>
      <c r="CE2907" s="5"/>
      <c r="CF2907" s="33" t="s">
        <v>178</v>
      </c>
      <c r="CG2907" s="33" t="s">
        <v>17795</v>
      </c>
      <c r="CH2907" s="5"/>
      <c r="CI2907" s="5"/>
      <c r="CJ2907" s="5"/>
      <c r="CK2907" s="33"/>
      <c r="CL2907" s="49">
        <v>44989.0</v>
      </c>
      <c r="CM2907" s="33" t="s">
        <v>180</v>
      </c>
      <c r="CN2907" s="5"/>
      <c r="CO2907" s="33">
        <v>1.0</v>
      </c>
      <c r="CP2907" s="33" t="s">
        <v>181</v>
      </c>
      <c r="CQ2907" s="50" t="str">
        <f t="shared" si="7"/>
        <v>02/11/1961</v>
      </c>
      <c r="CR2907" s="33" t="s">
        <v>182</v>
      </c>
      <c r="CS2907" s="33">
        <v>13.0</v>
      </c>
      <c r="CT2907" s="33">
        <v>5.0</v>
      </c>
      <c r="CU2907" s="33">
        <v>25.0</v>
      </c>
      <c r="CV2907" s="33">
        <v>409.0</v>
      </c>
      <c r="CW2907" s="5"/>
      <c r="CX2907" s="5"/>
      <c r="CY2907" s="33">
        <v>-99.871989</v>
      </c>
      <c r="CZ2907" s="33">
        <v>21.163479</v>
      </c>
      <c r="DA2907" s="33">
        <v>4.4219266E9</v>
      </c>
      <c r="DB2907" s="33">
        <v>1.0</v>
      </c>
      <c r="DC2907" s="33" t="s">
        <v>16882</v>
      </c>
      <c r="DD2907" s="33">
        <v>2023.0</v>
      </c>
      <c r="DE2907" s="33" t="s">
        <v>184</v>
      </c>
      <c r="DF2907" s="33"/>
      <c r="DG2907" s="33" t="s">
        <v>185</v>
      </c>
      <c r="DH2907" s="33" t="s">
        <v>186</v>
      </c>
      <c r="DI2907" s="5"/>
      <c r="DJ2907" s="5"/>
    </row>
    <row r="2908">
      <c r="A2908" s="33" t="s">
        <v>17796</v>
      </c>
      <c r="B2908" s="34">
        <v>44952.0</v>
      </c>
      <c r="C2908" s="35" t="s">
        <v>137</v>
      </c>
      <c r="D2908" s="35" t="s">
        <v>139</v>
      </c>
      <c r="E2908" s="35" t="s">
        <v>142</v>
      </c>
      <c r="F2908" s="36" t="s">
        <v>144</v>
      </c>
      <c r="G2908" s="33" t="s">
        <v>17797</v>
      </c>
      <c r="H2908" s="33" t="s">
        <v>246</v>
      </c>
      <c r="I2908" s="33" t="s">
        <v>2517</v>
      </c>
      <c r="J2908" s="33" t="s">
        <v>1964</v>
      </c>
      <c r="K2908" s="35" t="s">
        <v>150</v>
      </c>
      <c r="L2908" s="33" t="s">
        <v>10462</v>
      </c>
      <c r="M2908" s="5"/>
      <c r="N2908" s="33" t="s">
        <v>17792</v>
      </c>
      <c r="O2908" s="5"/>
      <c r="P2908" s="35" t="s">
        <v>236</v>
      </c>
      <c r="Q2908" s="35" t="s">
        <v>17792</v>
      </c>
      <c r="R2908" s="33">
        <v>76485.0</v>
      </c>
      <c r="S2908" s="37"/>
      <c r="T2908" s="33"/>
      <c r="U2908" s="33">
        <v>1.34</v>
      </c>
      <c r="V2908" s="33" t="s">
        <v>154</v>
      </c>
      <c r="W2908" s="33"/>
      <c r="X2908" s="33"/>
      <c r="Y2908" s="5"/>
      <c r="Z2908" s="5"/>
      <c r="AA2908" s="33">
        <v>1.0</v>
      </c>
      <c r="AB2908" s="33">
        <v>1.0</v>
      </c>
      <c r="AC2908" s="33"/>
      <c r="AD2908" s="5"/>
      <c r="AE2908" s="5"/>
      <c r="AF2908" s="5"/>
      <c r="AG2908" s="16"/>
      <c r="AH2908" s="38">
        <f t="shared" si="1"/>
        <v>1</v>
      </c>
      <c r="AI2908" s="39" t="str">
        <f t="shared" si="2"/>
        <v/>
      </c>
      <c r="AJ2908" s="37" t="str">
        <f t="shared" si="3"/>
        <v/>
      </c>
      <c r="AK2908" s="41" t="str">
        <f t="shared" si="4"/>
        <v/>
      </c>
      <c r="AL2908" s="35" t="s">
        <v>236</v>
      </c>
      <c r="AM2908" s="33" t="s">
        <v>17172</v>
      </c>
      <c r="AN2908" s="33" t="s">
        <v>17173</v>
      </c>
      <c r="AO2908" s="41"/>
      <c r="AP2908" s="33" t="s">
        <v>169</v>
      </c>
      <c r="AQ2908" s="33" t="s">
        <v>170</v>
      </c>
      <c r="AR2908" s="33">
        <v>150.0</v>
      </c>
      <c r="AS2908" s="42"/>
      <c r="AT2908" s="42"/>
      <c r="AU2908" s="42"/>
      <c r="AV2908" s="42"/>
      <c r="AW2908" s="42"/>
      <c r="AX2908" s="5"/>
      <c r="AY2908" s="33"/>
      <c r="AZ2908" s="33" t="s">
        <v>17798</v>
      </c>
      <c r="BA2908" s="5"/>
      <c r="BB2908" s="5"/>
      <c r="BC2908" s="5" t="s">
        <v>17799</v>
      </c>
      <c r="BD2908" s="33" t="s">
        <v>173</v>
      </c>
      <c r="BE2908" s="41"/>
      <c r="BF2908" s="35"/>
      <c r="BG2908" s="33" t="s">
        <v>169</v>
      </c>
      <c r="BH2908" s="5"/>
      <c r="BI2908" s="33">
        <v>150.0</v>
      </c>
      <c r="BJ2908" s="33" t="s">
        <v>170</v>
      </c>
      <c r="BK2908" s="5"/>
      <c r="BL2908" s="5">
        <f t="shared" si="5"/>
        <v>1997.25</v>
      </c>
      <c r="BM2908" s="5"/>
      <c r="BN2908" s="5"/>
      <c r="BO2908" s="42">
        <f t="shared" si="6"/>
        <v>1997.25</v>
      </c>
      <c r="BP2908" s="44"/>
      <c r="BQ2908" s="45"/>
      <c r="BR2908" s="47"/>
      <c r="BS2908" s="45"/>
      <c r="BT2908" s="37"/>
      <c r="BU2908" s="5"/>
      <c r="BV2908" s="38"/>
      <c r="BW2908" s="48"/>
      <c r="BX2908" s="44"/>
      <c r="BY2908" s="44"/>
      <c r="BZ2908" s="33" t="s">
        <v>131</v>
      </c>
      <c r="CA2908" s="5"/>
      <c r="CB2908" s="5"/>
      <c r="CC2908" s="33" t="s">
        <v>177</v>
      </c>
      <c r="CD2908" s="5"/>
      <c r="CE2908" s="5"/>
      <c r="CF2908" s="33" t="s">
        <v>178</v>
      </c>
      <c r="CG2908" s="33" t="s">
        <v>17800</v>
      </c>
      <c r="CH2908" s="5"/>
      <c r="CI2908" s="5"/>
      <c r="CJ2908" s="5"/>
      <c r="CK2908" s="33"/>
      <c r="CL2908" s="49">
        <v>44989.0</v>
      </c>
      <c r="CM2908" s="33" t="s">
        <v>180</v>
      </c>
      <c r="CN2908" s="5"/>
      <c r="CO2908" s="33">
        <v>1.0</v>
      </c>
      <c r="CP2908" s="33" t="s">
        <v>181</v>
      </c>
      <c r="CQ2908" s="50" t="str">
        <f t="shared" si="7"/>
        <v>22/09/1931</v>
      </c>
      <c r="CR2908" s="33" t="s">
        <v>243</v>
      </c>
      <c r="CS2908" s="33">
        <v>13.0</v>
      </c>
      <c r="CT2908" s="33">
        <v>5.0</v>
      </c>
      <c r="CU2908" s="33">
        <v>25.0</v>
      </c>
      <c r="CV2908" s="33">
        <v>409.0</v>
      </c>
      <c r="CW2908" s="5"/>
      <c r="CX2908" s="5"/>
      <c r="CY2908" s="33">
        <v>-99.871989</v>
      </c>
      <c r="CZ2908" s="33">
        <v>21.163479</v>
      </c>
      <c r="DA2908" s="33">
        <v>4.4219266E9</v>
      </c>
      <c r="DB2908" s="33">
        <v>1.0</v>
      </c>
      <c r="DC2908" s="33" t="s">
        <v>16882</v>
      </c>
      <c r="DD2908" s="33">
        <v>2023.0</v>
      </c>
      <c r="DE2908" s="33" t="s">
        <v>184</v>
      </c>
      <c r="DF2908" s="33"/>
      <c r="DG2908" s="33" t="s">
        <v>185</v>
      </c>
      <c r="DH2908" s="33" t="s">
        <v>186</v>
      </c>
      <c r="DI2908" s="5"/>
      <c r="DJ2908" s="5"/>
    </row>
    <row r="2909">
      <c r="A2909" s="33" t="s">
        <v>17801</v>
      </c>
      <c r="B2909" s="34">
        <v>44952.0</v>
      </c>
      <c r="C2909" s="35" t="s">
        <v>137</v>
      </c>
      <c r="D2909" s="35" t="s">
        <v>139</v>
      </c>
      <c r="E2909" s="35" t="s">
        <v>142</v>
      </c>
      <c r="F2909" s="36" t="s">
        <v>144</v>
      </c>
      <c r="G2909" s="33" t="s">
        <v>17802</v>
      </c>
      <c r="H2909" s="33" t="s">
        <v>16261</v>
      </c>
      <c r="I2909" s="33" t="s">
        <v>2517</v>
      </c>
      <c r="J2909" s="33" t="s">
        <v>1964</v>
      </c>
      <c r="K2909" s="35" t="s">
        <v>150</v>
      </c>
      <c r="L2909" s="33" t="s">
        <v>10462</v>
      </c>
      <c r="M2909" s="5"/>
      <c r="N2909" s="33" t="s">
        <v>17792</v>
      </c>
      <c r="O2909" s="5"/>
      <c r="P2909" s="35" t="s">
        <v>236</v>
      </c>
      <c r="Q2909" s="35" t="s">
        <v>17792</v>
      </c>
      <c r="R2909" s="33">
        <v>76485.0</v>
      </c>
      <c r="S2909" s="37"/>
      <c r="T2909" s="33"/>
      <c r="U2909" s="33">
        <v>1.39</v>
      </c>
      <c r="V2909" s="33" t="s">
        <v>154</v>
      </c>
      <c r="W2909" s="33"/>
      <c r="X2909" s="33"/>
      <c r="Y2909" s="5"/>
      <c r="Z2909" s="5"/>
      <c r="AA2909" s="33">
        <v>1.0</v>
      </c>
      <c r="AB2909" s="33"/>
      <c r="AC2909" s="33">
        <v>1.0</v>
      </c>
      <c r="AD2909" s="5"/>
      <c r="AE2909" s="5"/>
      <c r="AF2909" s="5"/>
      <c r="AG2909" s="16"/>
      <c r="AH2909" s="38" t="str">
        <f t="shared" si="1"/>
        <v/>
      </c>
      <c r="AI2909" s="39">
        <f t="shared" si="2"/>
        <v>1</v>
      </c>
      <c r="AJ2909" s="37" t="str">
        <f t="shared" si="3"/>
        <v/>
      </c>
      <c r="AK2909" s="41" t="str">
        <f t="shared" si="4"/>
        <v/>
      </c>
      <c r="AL2909" s="35" t="s">
        <v>236</v>
      </c>
      <c r="AM2909" s="33" t="s">
        <v>17172</v>
      </c>
      <c r="AN2909" s="33" t="s">
        <v>17173</v>
      </c>
      <c r="AO2909" s="41"/>
      <c r="AP2909" s="33" t="s">
        <v>169</v>
      </c>
      <c r="AQ2909" s="33" t="s">
        <v>170</v>
      </c>
      <c r="AR2909" s="33">
        <v>150.0</v>
      </c>
      <c r="AS2909" s="42"/>
      <c r="AT2909" s="42"/>
      <c r="AU2909" s="42"/>
      <c r="AV2909" s="42"/>
      <c r="AW2909" s="42"/>
      <c r="AX2909" s="5"/>
      <c r="AY2909" s="33"/>
      <c r="AZ2909" s="33" t="s">
        <v>17803</v>
      </c>
      <c r="BA2909" s="5"/>
      <c r="BB2909" s="5"/>
      <c r="BC2909" s="5" t="s">
        <v>17804</v>
      </c>
      <c r="BD2909" s="33" t="s">
        <v>173</v>
      </c>
      <c r="BE2909" s="41"/>
      <c r="BF2909" s="35"/>
      <c r="BG2909" s="33" t="s">
        <v>169</v>
      </c>
      <c r="BH2909" s="5"/>
      <c r="BI2909" s="33">
        <v>150.0</v>
      </c>
      <c r="BJ2909" s="33" t="s">
        <v>170</v>
      </c>
      <c r="BK2909" s="5"/>
      <c r="BL2909" s="5">
        <f t="shared" si="5"/>
        <v>1997.25</v>
      </c>
      <c r="BM2909" s="5"/>
      <c r="BN2909" s="5"/>
      <c r="BO2909" s="42">
        <f t="shared" si="6"/>
        <v>1997.25</v>
      </c>
      <c r="BP2909" s="44"/>
      <c r="BQ2909" s="45"/>
      <c r="BR2909" s="47"/>
      <c r="BS2909" s="45"/>
      <c r="BT2909" s="37"/>
      <c r="BU2909" s="5"/>
      <c r="BV2909" s="38"/>
      <c r="BW2909" s="48"/>
      <c r="BX2909" s="44"/>
      <c r="BY2909" s="44"/>
      <c r="BZ2909" s="33" t="s">
        <v>131</v>
      </c>
      <c r="CA2909" s="5"/>
      <c r="CB2909" s="5"/>
      <c r="CC2909" s="33" t="s">
        <v>177</v>
      </c>
      <c r="CD2909" s="5"/>
      <c r="CE2909" s="5"/>
      <c r="CF2909" s="33" t="s">
        <v>178</v>
      </c>
      <c r="CG2909" s="33" t="s">
        <v>17805</v>
      </c>
      <c r="CH2909" s="5"/>
      <c r="CI2909" s="5"/>
      <c r="CJ2909" s="5"/>
      <c r="CK2909" s="33"/>
      <c r="CL2909" s="49">
        <v>44989.0</v>
      </c>
      <c r="CM2909" s="33" t="s">
        <v>180</v>
      </c>
      <c r="CN2909" s="5"/>
      <c r="CO2909" s="33">
        <v>1.0</v>
      </c>
      <c r="CP2909" s="33" t="s">
        <v>181</v>
      </c>
      <c r="CQ2909" s="50" t="str">
        <f t="shared" si="7"/>
        <v>20/08/1930</v>
      </c>
      <c r="CR2909" s="33" t="s">
        <v>182</v>
      </c>
      <c r="CS2909" s="33">
        <v>13.0</v>
      </c>
      <c r="CT2909" s="33">
        <v>5.0</v>
      </c>
      <c r="CU2909" s="33">
        <v>25.0</v>
      </c>
      <c r="CV2909" s="33">
        <v>409.0</v>
      </c>
      <c r="CW2909" s="5"/>
      <c r="CX2909" s="5"/>
      <c r="CY2909" s="33">
        <v>-99.871989</v>
      </c>
      <c r="CZ2909" s="33">
        <v>21.163479</v>
      </c>
      <c r="DA2909" s="33">
        <v>4.4219266E9</v>
      </c>
      <c r="DB2909" s="33">
        <v>1.0</v>
      </c>
      <c r="DC2909" s="33" t="s">
        <v>16882</v>
      </c>
      <c r="DD2909" s="33">
        <v>2023.0</v>
      </c>
      <c r="DE2909" s="33" t="s">
        <v>184</v>
      </c>
      <c r="DF2909" s="33"/>
      <c r="DG2909" s="33" t="s">
        <v>185</v>
      </c>
      <c r="DH2909" s="33" t="s">
        <v>186</v>
      </c>
      <c r="DI2909" s="5"/>
      <c r="DJ2909" s="5"/>
    </row>
    <row r="2910">
      <c r="A2910" s="33" t="s">
        <v>17806</v>
      </c>
      <c r="B2910" s="34">
        <v>44952.0</v>
      </c>
      <c r="C2910" s="35" t="s">
        <v>137</v>
      </c>
      <c r="D2910" s="35" t="s">
        <v>139</v>
      </c>
      <c r="E2910" s="35" t="s">
        <v>142</v>
      </c>
      <c r="F2910" s="36" t="s">
        <v>144</v>
      </c>
      <c r="G2910" s="33" t="s">
        <v>17807</v>
      </c>
      <c r="H2910" s="33" t="s">
        <v>269</v>
      </c>
      <c r="I2910" s="33" t="s">
        <v>2517</v>
      </c>
      <c r="J2910" s="33" t="s">
        <v>1964</v>
      </c>
      <c r="K2910" s="35" t="s">
        <v>150</v>
      </c>
      <c r="L2910" s="33" t="s">
        <v>10462</v>
      </c>
      <c r="M2910" s="5"/>
      <c r="N2910" s="33" t="s">
        <v>17792</v>
      </c>
      <c r="O2910" s="5"/>
      <c r="P2910" s="35" t="s">
        <v>236</v>
      </c>
      <c r="Q2910" s="35" t="s">
        <v>17792</v>
      </c>
      <c r="R2910" s="33">
        <v>76486.0</v>
      </c>
      <c r="S2910" s="37"/>
      <c r="T2910" s="33"/>
      <c r="U2910" s="33">
        <v>1.29</v>
      </c>
      <c r="V2910" s="33" t="s">
        <v>154</v>
      </c>
      <c r="W2910" s="33"/>
      <c r="X2910" s="33"/>
      <c r="Y2910" s="5"/>
      <c r="Z2910" s="5"/>
      <c r="AA2910" s="33">
        <v>1.0</v>
      </c>
      <c r="AB2910" s="33"/>
      <c r="AC2910" s="33">
        <v>1.0</v>
      </c>
      <c r="AD2910" s="5"/>
      <c r="AE2910" s="5"/>
      <c r="AF2910" s="5"/>
      <c r="AG2910" s="16"/>
      <c r="AH2910" s="38" t="str">
        <f t="shared" si="1"/>
        <v/>
      </c>
      <c r="AI2910" s="39">
        <f t="shared" si="2"/>
        <v>1</v>
      </c>
      <c r="AJ2910" s="37" t="str">
        <f t="shared" si="3"/>
        <v/>
      </c>
      <c r="AK2910" s="41" t="str">
        <f t="shared" si="4"/>
        <v/>
      </c>
      <c r="AL2910" s="35" t="s">
        <v>236</v>
      </c>
      <c r="AM2910" s="33" t="s">
        <v>17172</v>
      </c>
      <c r="AN2910" s="33" t="s">
        <v>17173</v>
      </c>
      <c r="AO2910" s="41"/>
      <c r="AP2910" s="33" t="s">
        <v>169</v>
      </c>
      <c r="AQ2910" s="33" t="s">
        <v>170</v>
      </c>
      <c r="AR2910" s="33">
        <v>150.0</v>
      </c>
      <c r="AS2910" s="42"/>
      <c r="AT2910" s="42"/>
      <c r="AU2910" s="42"/>
      <c r="AV2910" s="42"/>
      <c r="AW2910" s="42"/>
      <c r="AX2910" s="5"/>
      <c r="AY2910" s="33"/>
      <c r="AZ2910" s="33" t="s">
        <v>17808</v>
      </c>
      <c r="BA2910" s="5"/>
      <c r="BB2910" s="5"/>
      <c r="BC2910" s="5" t="s">
        <v>17809</v>
      </c>
      <c r="BD2910" s="33" t="s">
        <v>173</v>
      </c>
      <c r="BE2910" s="41"/>
      <c r="BF2910" s="35"/>
      <c r="BG2910" s="33" t="s">
        <v>169</v>
      </c>
      <c r="BH2910" s="5"/>
      <c r="BI2910" s="33">
        <v>150.0</v>
      </c>
      <c r="BJ2910" s="33" t="s">
        <v>170</v>
      </c>
      <c r="BK2910" s="5"/>
      <c r="BL2910" s="5">
        <f t="shared" si="5"/>
        <v>1997.25</v>
      </c>
      <c r="BM2910" s="5"/>
      <c r="BN2910" s="5"/>
      <c r="BO2910" s="42">
        <f t="shared" si="6"/>
        <v>1997.25</v>
      </c>
      <c r="BP2910" s="44"/>
      <c r="BQ2910" s="45"/>
      <c r="BR2910" s="47"/>
      <c r="BS2910" s="45"/>
      <c r="BT2910" s="37"/>
      <c r="BU2910" s="5"/>
      <c r="BV2910" s="38"/>
      <c r="BW2910" s="48"/>
      <c r="BX2910" s="44"/>
      <c r="BY2910" s="44"/>
      <c r="BZ2910" s="33" t="s">
        <v>131</v>
      </c>
      <c r="CA2910" s="5"/>
      <c r="CB2910" s="5"/>
      <c r="CC2910" s="33" t="s">
        <v>177</v>
      </c>
      <c r="CD2910" s="5"/>
      <c r="CE2910" s="5"/>
      <c r="CF2910" s="33" t="s">
        <v>178</v>
      </c>
      <c r="CG2910" s="33" t="s">
        <v>17810</v>
      </c>
      <c r="CH2910" s="5"/>
      <c r="CI2910" s="5"/>
      <c r="CJ2910" s="5"/>
      <c r="CK2910" s="33"/>
      <c r="CL2910" s="49">
        <v>44989.0</v>
      </c>
      <c r="CM2910" s="33" t="s">
        <v>180</v>
      </c>
      <c r="CN2910" s="5"/>
      <c r="CO2910" s="33">
        <v>1.0</v>
      </c>
      <c r="CP2910" s="33" t="s">
        <v>181</v>
      </c>
      <c r="CQ2910" s="50" t="str">
        <f t="shared" si="7"/>
        <v>03/02/1955</v>
      </c>
      <c r="CR2910" s="33" t="s">
        <v>182</v>
      </c>
      <c r="CS2910" s="33">
        <v>13.0</v>
      </c>
      <c r="CT2910" s="33">
        <v>5.0</v>
      </c>
      <c r="CU2910" s="33">
        <v>25.0</v>
      </c>
      <c r="CV2910" s="33">
        <v>409.0</v>
      </c>
      <c r="CW2910" s="5"/>
      <c r="CX2910" s="5"/>
      <c r="CY2910" s="33">
        <v>-99.871989</v>
      </c>
      <c r="CZ2910" s="33">
        <v>21.163479</v>
      </c>
      <c r="DA2910" s="33">
        <v>4.4219266E9</v>
      </c>
      <c r="DB2910" s="33">
        <v>1.0</v>
      </c>
      <c r="DC2910" s="33" t="s">
        <v>16882</v>
      </c>
      <c r="DD2910" s="33">
        <v>2023.0</v>
      </c>
      <c r="DE2910" s="33" t="s">
        <v>184</v>
      </c>
      <c r="DF2910" s="33"/>
      <c r="DG2910" s="33" t="s">
        <v>185</v>
      </c>
      <c r="DH2910" s="33" t="s">
        <v>186</v>
      </c>
      <c r="DI2910" s="5"/>
      <c r="DJ2910" s="5"/>
    </row>
    <row r="2911">
      <c r="A2911" s="33" t="s">
        <v>17811</v>
      </c>
      <c r="B2911" s="34">
        <v>44952.0</v>
      </c>
      <c r="C2911" s="35" t="s">
        <v>137</v>
      </c>
      <c r="D2911" s="35" t="s">
        <v>139</v>
      </c>
      <c r="E2911" s="35" t="s">
        <v>142</v>
      </c>
      <c r="F2911" s="36" t="s">
        <v>144</v>
      </c>
      <c r="G2911" s="33" t="s">
        <v>17812</v>
      </c>
      <c r="H2911" s="33" t="s">
        <v>17813</v>
      </c>
      <c r="I2911" s="33" t="s">
        <v>6799</v>
      </c>
      <c r="J2911" s="33" t="s">
        <v>1964</v>
      </c>
      <c r="K2911" s="35" t="s">
        <v>150</v>
      </c>
      <c r="L2911" s="33" t="s">
        <v>10462</v>
      </c>
      <c r="M2911" s="5"/>
      <c r="N2911" s="33" t="s">
        <v>17792</v>
      </c>
      <c r="O2911" s="5"/>
      <c r="P2911" s="35" t="s">
        <v>236</v>
      </c>
      <c r="Q2911" s="35" t="s">
        <v>17792</v>
      </c>
      <c r="R2911" s="33">
        <v>76486.0</v>
      </c>
      <c r="S2911" s="37"/>
      <c r="T2911" s="33"/>
      <c r="U2911" s="33">
        <v>3.52</v>
      </c>
      <c r="V2911" s="33" t="s">
        <v>154</v>
      </c>
      <c r="W2911" s="33"/>
      <c r="X2911" s="33"/>
      <c r="Y2911" s="5"/>
      <c r="Z2911" s="5"/>
      <c r="AA2911" s="33">
        <v>1.0</v>
      </c>
      <c r="AB2911" s="33"/>
      <c r="AC2911" s="33">
        <v>1.0</v>
      </c>
      <c r="AD2911" s="5"/>
      <c r="AE2911" s="5"/>
      <c r="AF2911" s="5"/>
      <c r="AG2911" s="16"/>
      <c r="AH2911" s="38" t="str">
        <f t="shared" si="1"/>
        <v/>
      </c>
      <c r="AI2911" s="39">
        <f t="shared" si="2"/>
        <v>1</v>
      </c>
      <c r="AJ2911" s="37" t="str">
        <f t="shared" si="3"/>
        <v/>
      </c>
      <c r="AK2911" s="41" t="str">
        <f t="shared" si="4"/>
        <v/>
      </c>
      <c r="AL2911" s="35" t="s">
        <v>236</v>
      </c>
      <c r="AM2911" s="33" t="s">
        <v>17172</v>
      </c>
      <c r="AN2911" s="33" t="s">
        <v>17173</v>
      </c>
      <c r="AO2911" s="41"/>
      <c r="AP2911" s="33" t="s">
        <v>169</v>
      </c>
      <c r="AQ2911" s="33" t="s">
        <v>170</v>
      </c>
      <c r="AR2911" s="33">
        <v>450.0</v>
      </c>
      <c r="AS2911" s="42"/>
      <c r="AT2911" s="42"/>
      <c r="AU2911" s="42"/>
      <c r="AV2911" s="42"/>
      <c r="AW2911" s="42"/>
      <c r="AX2911" s="5"/>
      <c r="AY2911" s="33"/>
      <c r="AZ2911" s="33" t="s">
        <v>17814</v>
      </c>
      <c r="BA2911" s="5"/>
      <c r="BB2911" s="5"/>
      <c r="BC2911" s="5" t="s">
        <v>17815</v>
      </c>
      <c r="BD2911" s="33" t="s">
        <v>173</v>
      </c>
      <c r="BE2911" s="41"/>
      <c r="BF2911" s="35"/>
      <c r="BG2911" s="33" t="s">
        <v>169</v>
      </c>
      <c r="BH2911" s="5"/>
      <c r="BI2911" s="33">
        <v>450.0</v>
      </c>
      <c r="BJ2911" s="33" t="s">
        <v>170</v>
      </c>
      <c r="BK2911" s="5"/>
      <c r="BL2911" s="5">
        <f t="shared" si="5"/>
        <v>5991.75</v>
      </c>
      <c r="BM2911" s="5"/>
      <c r="BN2911" s="5"/>
      <c r="BO2911" s="42">
        <f t="shared" si="6"/>
        <v>5991.75</v>
      </c>
      <c r="BP2911" s="44"/>
      <c r="BQ2911" s="45"/>
      <c r="BR2911" s="47"/>
      <c r="BS2911" s="45"/>
      <c r="BT2911" s="37"/>
      <c r="BU2911" s="5"/>
      <c r="BV2911" s="38"/>
      <c r="BW2911" s="48"/>
      <c r="BX2911" s="44"/>
      <c r="BY2911" s="44"/>
      <c r="BZ2911" s="33" t="s">
        <v>131</v>
      </c>
      <c r="CA2911" s="5"/>
      <c r="CB2911" s="5"/>
      <c r="CC2911" s="33" t="s">
        <v>177</v>
      </c>
      <c r="CD2911" s="5"/>
      <c r="CE2911" s="5"/>
      <c r="CF2911" s="33" t="s">
        <v>178</v>
      </c>
      <c r="CG2911" s="33" t="s">
        <v>17816</v>
      </c>
      <c r="CH2911" s="5"/>
      <c r="CI2911" s="5"/>
      <c r="CJ2911" s="5"/>
      <c r="CK2911" s="33"/>
      <c r="CL2911" s="49">
        <v>44989.0</v>
      </c>
      <c r="CM2911" s="33" t="s">
        <v>180</v>
      </c>
      <c r="CN2911" s="5"/>
      <c r="CO2911" s="33">
        <v>3.0</v>
      </c>
      <c r="CP2911" s="33" t="s">
        <v>181</v>
      </c>
      <c r="CQ2911" s="50" t="str">
        <f t="shared" si="7"/>
        <v>18/03/1942</v>
      </c>
      <c r="CR2911" s="33" t="s">
        <v>182</v>
      </c>
      <c r="CS2911" s="33">
        <v>13.0</v>
      </c>
      <c r="CT2911" s="33">
        <v>5.0</v>
      </c>
      <c r="CU2911" s="33">
        <v>25.0</v>
      </c>
      <c r="CV2911" s="33">
        <v>409.0</v>
      </c>
      <c r="CW2911" s="5"/>
      <c r="CX2911" s="5"/>
      <c r="CY2911" s="33">
        <v>-99.871989</v>
      </c>
      <c r="CZ2911" s="33">
        <v>21.163479</v>
      </c>
      <c r="DA2911" s="33">
        <v>4.4219266E9</v>
      </c>
      <c r="DB2911" s="33">
        <v>1.0</v>
      </c>
      <c r="DC2911" s="33" t="s">
        <v>16882</v>
      </c>
      <c r="DD2911" s="33">
        <v>2023.0</v>
      </c>
      <c r="DE2911" s="33" t="s">
        <v>184</v>
      </c>
      <c r="DF2911" s="33"/>
      <c r="DG2911" s="33" t="s">
        <v>185</v>
      </c>
      <c r="DH2911" s="33" t="s">
        <v>186</v>
      </c>
      <c r="DI2911" s="5"/>
      <c r="DJ2911" s="5"/>
    </row>
    <row r="2912">
      <c r="A2912" s="33" t="s">
        <v>17817</v>
      </c>
      <c r="B2912" s="34">
        <v>44952.0</v>
      </c>
      <c r="C2912" s="35" t="s">
        <v>137</v>
      </c>
      <c r="D2912" s="35" t="s">
        <v>139</v>
      </c>
      <c r="E2912" s="35" t="s">
        <v>142</v>
      </c>
      <c r="F2912" s="36" t="s">
        <v>144</v>
      </c>
      <c r="G2912" s="33" t="s">
        <v>17818</v>
      </c>
      <c r="H2912" s="33" t="s">
        <v>17426</v>
      </c>
      <c r="I2912" s="33" t="s">
        <v>5481</v>
      </c>
      <c r="J2912" s="33" t="s">
        <v>9770</v>
      </c>
      <c r="K2912" s="35" t="s">
        <v>150</v>
      </c>
      <c r="L2912" s="33" t="s">
        <v>151</v>
      </c>
      <c r="M2912" s="5"/>
      <c r="N2912" s="33" t="s">
        <v>17819</v>
      </c>
      <c r="O2912" s="5"/>
      <c r="P2912" s="35" t="s">
        <v>236</v>
      </c>
      <c r="Q2912" s="35" t="s">
        <v>17819</v>
      </c>
      <c r="R2912" s="33">
        <v>76460.0</v>
      </c>
      <c r="S2912" s="37"/>
      <c r="T2912" s="33"/>
      <c r="U2912" s="33">
        <v>1.0</v>
      </c>
      <c r="V2912" s="33" t="s">
        <v>154</v>
      </c>
      <c r="W2912" s="33"/>
      <c r="X2912" s="33"/>
      <c r="Y2912" s="5"/>
      <c r="Z2912" s="5"/>
      <c r="AA2912" s="33">
        <v>1.0</v>
      </c>
      <c r="AB2912" s="33"/>
      <c r="AC2912" s="33">
        <v>1.0</v>
      </c>
      <c r="AD2912" s="5"/>
      <c r="AE2912" s="5"/>
      <c r="AF2912" s="5"/>
      <c r="AG2912" s="16"/>
      <c r="AH2912" s="38" t="str">
        <f t="shared" si="1"/>
        <v/>
      </c>
      <c r="AI2912" s="39">
        <f t="shared" si="2"/>
        <v>1</v>
      </c>
      <c r="AJ2912" s="37" t="str">
        <f t="shared" si="3"/>
        <v/>
      </c>
      <c r="AK2912" s="41" t="str">
        <f t="shared" si="4"/>
        <v/>
      </c>
      <c r="AL2912" s="35" t="s">
        <v>236</v>
      </c>
      <c r="AM2912" s="33" t="s">
        <v>17820</v>
      </c>
      <c r="AN2912" s="33" t="s">
        <v>17820</v>
      </c>
      <c r="AO2912" s="41"/>
      <c r="AP2912" s="33" t="s">
        <v>169</v>
      </c>
      <c r="AQ2912" s="33" t="s">
        <v>170</v>
      </c>
      <c r="AR2912" s="33">
        <v>150.0</v>
      </c>
      <c r="AS2912" s="42"/>
      <c r="AT2912" s="42"/>
      <c r="AU2912" s="42"/>
      <c r="AV2912" s="42"/>
      <c r="AW2912" s="42"/>
      <c r="AX2912" s="5"/>
      <c r="AY2912" s="33"/>
      <c r="AZ2912" s="33" t="s">
        <v>17821</v>
      </c>
      <c r="BA2912" s="5"/>
      <c r="BB2912" s="5"/>
      <c r="BC2912" s="5" t="s">
        <v>17822</v>
      </c>
      <c r="BD2912" s="33" t="s">
        <v>173</v>
      </c>
      <c r="BE2912" s="41"/>
      <c r="BF2912" s="35"/>
      <c r="BG2912" s="33" t="s">
        <v>169</v>
      </c>
      <c r="BH2912" s="5"/>
      <c r="BI2912" s="33">
        <v>150.0</v>
      </c>
      <c r="BJ2912" s="33" t="s">
        <v>170</v>
      </c>
      <c r="BK2912" s="5"/>
      <c r="BL2912" s="5">
        <f t="shared" si="5"/>
        <v>1997.25</v>
      </c>
      <c r="BM2912" s="5"/>
      <c r="BN2912" s="5"/>
      <c r="BO2912" s="42">
        <f t="shared" si="6"/>
        <v>1997.25</v>
      </c>
      <c r="BP2912" s="44"/>
      <c r="BQ2912" s="45"/>
      <c r="BR2912" s="47"/>
      <c r="BS2912" s="45"/>
      <c r="BT2912" s="37"/>
      <c r="BU2912" s="5"/>
      <c r="BV2912" s="38"/>
      <c r="BW2912" s="48"/>
      <c r="BX2912" s="44"/>
      <c r="BY2912" s="44"/>
      <c r="BZ2912" s="33" t="s">
        <v>131</v>
      </c>
      <c r="CA2912" s="5"/>
      <c r="CB2912" s="5"/>
      <c r="CC2912" s="33" t="s">
        <v>177</v>
      </c>
      <c r="CD2912" s="5"/>
      <c r="CE2912" s="5"/>
      <c r="CF2912" s="33" t="s">
        <v>178</v>
      </c>
      <c r="CG2912" s="33" t="s">
        <v>17823</v>
      </c>
      <c r="CH2912" s="5"/>
      <c r="CI2912" s="5"/>
      <c r="CJ2912" s="5"/>
      <c r="CK2912" s="33"/>
      <c r="CL2912" s="49">
        <v>44989.0</v>
      </c>
      <c r="CM2912" s="33" t="s">
        <v>180</v>
      </c>
      <c r="CN2912" s="5"/>
      <c r="CO2912" s="33">
        <v>1.0</v>
      </c>
      <c r="CP2912" s="33" t="s">
        <v>181</v>
      </c>
      <c r="CQ2912" s="50" t="str">
        <f t="shared" si="7"/>
        <v>12/02/1962</v>
      </c>
      <c r="CR2912" s="33" t="s">
        <v>182</v>
      </c>
      <c r="CS2912" s="33">
        <v>13.0</v>
      </c>
      <c r="CT2912" s="33">
        <v>5.0</v>
      </c>
      <c r="CU2912" s="33">
        <v>25.0</v>
      </c>
      <c r="CV2912" s="33">
        <v>1893.0</v>
      </c>
      <c r="CW2912" s="5"/>
      <c r="CX2912" s="5"/>
      <c r="CY2912" s="33">
        <v>-99.756544</v>
      </c>
      <c r="CZ2912" s="33">
        <v>21.031032</v>
      </c>
      <c r="DA2912" s="33">
        <v>4.4219266E9</v>
      </c>
      <c r="DB2912" s="33">
        <v>1.0</v>
      </c>
      <c r="DC2912" s="33" t="s">
        <v>16882</v>
      </c>
      <c r="DD2912" s="33">
        <v>2023.0</v>
      </c>
      <c r="DE2912" s="33" t="s">
        <v>184</v>
      </c>
      <c r="DF2912" s="33"/>
      <c r="DG2912" s="33" t="s">
        <v>185</v>
      </c>
      <c r="DH2912" s="33" t="s">
        <v>186</v>
      </c>
      <c r="DI2912" s="5"/>
      <c r="DJ2912" s="5"/>
    </row>
    <row r="2913">
      <c r="A2913" s="33" t="s">
        <v>8477</v>
      </c>
      <c r="B2913" s="34">
        <v>44956.0</v>
      </c>
      <c r="C2913" s="35" t="s">
        <v>137</v>
      </c>
      <c r="D2913" s="35" t="s">
        <v>139</v>
      </c>
      <c r="E2913" s="35" t="s">
        <v>142</v>
      </c>
      <c r="F2913" s="36" t="s">
        <v>144</v>
      </c>
      <c r="G2913" s="33" t="s">
        <v>17824</v>
      </c>
      <c r="H2913" s="33" t="s">
        <v>4793</v>
      </c>
      <c r="I2913" s="33" t="s">
        <v>358</v>
      </c>
      <c r="J2913" s="33" t="s">
        <v>9220</v>
      </c>
      <c r="K2913" s="35" t="s">
        <v>150</v>
      </c>
      <c r="L2913" s="33" t="s">
        <v>151</v>
      </c>
      <c r="M2913" s="5"/>
      <c r="N2913" s="33" t="s">
        <v>17819</v>
      </c>
      <c r="O2913" s="5"/>
      <c r="P2913" s="35" t="s">
        <v>236</v>
      </c>
      <c r="Q2913" s="35" t="s">
        <v>17819</v>
      </c>
      <c r="R2913" s="33">
        <v>76494.0</v>
      </c>
      <c r="S2913" s="37"/>
      <c r="T2913" s="33"/>
      <c r="U2913" s="33">
        <v>0.82</v>
      </c>
      <c r="V2913" s="33" t="s">
        <v>154</v>
      </c>
      <c r="W2913" s="33"/>
      <c r="X2913" s="33"/>
      <c r="Y2913" s="5"/>
      <c r="Z2913" s="5"/>
      <c r="AA2913" s="33">
        <v>1.0</v>
      </c>
      <c r="AB2913" s="33"/>
      <c r="AC2913" s="33">
        <v>1.0</v>
      </c>
      <c r="AD2913" s="5"/>
      <c r="AE2913" s="5"/>
      <c r="AF2913" s="5"/>
      <c r="AG2913" s="16"/>
      <c r="AH2913" s="38" t="str">
        <f t="shared" si="1"/>
        <v/>
      </c>
      <c r="AI2913" s="39">
        <f t="shared" si="2"/>
        <v>1</v>
      </c>
      <c r="AJ2913" s="37" t="str">
        <f t="shared" si="3"/>
        <v/>
      </c>
      <c r="AK2913" s="41" t="str">
        <f t="shared" si="4"/>
        <v/>
      </c>
      <c r="AL2913" s="35" t="s">
        <v>236</v>
      </c>
      <c r="AM2913" s="33" t="s">
        <v>17825</v>
      </c>
      <c r="AN2913" s="33" t="s">
        <v>17825</v>
      </c>
      <c r="AO2913" s="41"/>
      <c r="AP2913" s="33" t="s">
        <v>169</v>
      </c>
      <c r="AQ2913" s="33" t="s">
        <v>170</v>
      </c>
      <c r="AR2913" s="33">
        <v>150.0</v>
      </c>
      <c r="AS2913" s="42"/>
      <c r="AT2913" s="42"/>
      <c r="AU2913" s="42"/>
      <c r="AV2913" s="42"/>
      <c r="AW2913" s="42"/>
      <c r="AX2913" s="5"/>
      <c r="AY2913" s="33"/>
      <c r="AZ2913" s="33" t="s">
        <v>17826</v>
      </c>
      <c r="BA2913" s="5"/>
      <c r="BB2913" s="5"/>
      <c r="BC2913" s="5" t="s">
        <v>17827</v>
      </c>
      <c r="BD2913" s="33" t="s">
        <v>173</v>
      </c>
      <c r="BE2913" s="41"/>
      <c r="BF2913" s="35"/>
      <c r="BG2913" s="33" t="s">
        <v>169</v>
      </c>
      <c r="BH2913" s="5"/>
      <c r="BI2913" s="33">
        <v>150.0</v>
      </c>
      <c r="BJ2913" s="33" t="s">
        <v>170</v>
      </c>
      <c r="BK2913" s="5"/>
      <c r="BL2913" s="5">
        <f t="shared" si="5"/>
        <v>1997.25</v>
      </c>
      <c r="BM2913" s="5"/>
      <c r="BN2913" s="5"/>
      <c r="BO2913" s="42">
        <f t="shared" si="6"/>
        <v>1997.25</v>
      </c>
      <c r="BP2913" s="44"/>
      <c r="BQ2913" s="45"/>
      <c r="BR2913" s="47"/>
      <c r="BS2913" s="45"/>
      <c r="BT2913" s="37"/>
      <c r="BU2913" s="5"/>
      <c r="BV2913" s="38"/>
      <c r="BW2913" s="48"/>
      <c r="BX2913" s="44"/>
      <c r="BY2913" s="44"/>
      <c r="BZ2913" s="33" t="s">
        <v>131</v>
      </c>
      <c r="CA2913" s="5"/>
      <c r="CB2913" s="5"/>
      <c r="CC2913" s="33" t="s">
        <v>177</v>
      </c>
      <c r="CD2913" s="5"/>
      <c r="CE2913" s="5"/>
      <c r="CF2913" s="33" t="s">
        <v>178</v>
      </c>
      <c r="CG2913" s="33" t="s">
        <v>17828</v>
      </c>
      <c r="CH2913" s="5"/>
      <c r="CI2913" s="5"/>
      <c r="CJ2913" s="5"/>
      <c r="CK2913" s="33"/>
      <c r="CL2913" s="49">
        <v>44989.0</v>
      </c>
      <c r="CM2913" s="33" t="s">
        <v>180</v>
      </c>
      <c r="CN2913" s="5"/>
      <c r="CO2913" s="33">
        <v>0.82</v>
      </c>
      <c r="CP2913" s="33" t="s">
        <v>181</v>
      </c>
      <c r="CQ2913" s="50" t="str">
        <f t="shared" si="7"/>
        <v>05/09/1940</v>
      </c>
      <c r="CR2913" s="33" t="s">
        <v>182</v>
      </c>
      <c r="CS2913" s="33">
        <v>13.0</v>
      </c>
      <c r="CT2913" s="33">
        <v>5.0</v>
      </c>
      <c r="CU2913" s="33">
        <v>25.0</v>
      </c>
      <c r="CV2913" s="33">
        <v>1893.0</v>
      </c>
      <c r="CW2913" s="5"/>
      <c r="CX2913" s="5"/>
      <c r="CY2913" s="33">
        <v>-99.756544</v>
      </c>
      <c r="CZ2913" s="33">
        <v>21.031032</v>
      </c>
      <c r="DA2913" s="33">
        <v>4.4219266E9</v>
      </c>
      <c r="DB2913" s="33">
        <v>1.0</v>
      </c>
      <c r="DC2913" s="33" t="s">
        <v>16882</v>
      </c>
      <c r="DD2913" s="33">
        <v>2023.0</v>
      </c>
      <c r="DE2913" s="33" t="s">
        <v>184</v>
      </c>
      <c r="DF2913" s="33"/>
      <c r="DG2913" s="33" t="s">
        <v>185</v>
      </c>
      <c r="DH2913" s="33" t="s">
        <v>186</v>
      </c>
      <c r="DI2913" s="5"/>
      <c r="DJ2913" s="5"/>
    </row>
    <row r="2914">
      <c r="A2914" s="33" t="s">
        <v>8523</v>
      </c>
      <c r="B2914" s="34">
        <v>44956.0</v>
      </c>
      <c r="C2914" s="35" t="s">
        <v>137</v>
      </c>
      <c r="D2914" s="35" t="s">
        <v>139</v>
      </c>
      <c r="E2914" s="35" t="s">
        <v>142</v>
      </c>
      <c r="F2914" s="36" t="s">
        <v>144</v>
      </c>
      <c r="G2914" s="33" t="s">
        <v>17829</v>
      </c>
      <c r="H2914" s="33" t="s">
        <v>17830</v>
      </c>
      <c r="I2914" s="33" t="s">
        <v>149</v>
      </c>
      <c r="J2914" s="33" t="s">
        <v>5833</v>
      </c>
      <c r="K2914" s="35" t="s">
        <v>150</v>
      </c>
      <c r="L2914" s="33" t="s">
        <v>151</v>
      </c>
      <c r="M2914" s="5"/>
      <c r="N2914" s="33" t="s">
        <v>17819</v>
      </c>
      <c r="O2914" s="5"/>
      <c r="P2914" s="35" t="s">
        <v>236</v>
      </c>
      <c r="Q2914" s="35" t="s">
        <v>17819</v>
      </c>
      <c r="R2914" s="33">
        <v>76494.0</v>
      </c>
      <c r="S2914" s="37"/>
      <c r="T2914" s="33"/>
      <c r="U2914" s="33">
        <v>0.67</v>
      </c>
      <c r="V2914" s="33" t="s">
        <v>154</v>
      </c>
      <c r="W2914" s="33"/>
      <c r="X2914" s="33"/>
      <c r="Y2914" s="5"/>
      <c r="Z2914" s="5"/>
      <c r="AA2914" s="33">
        <v>1.0</v>
      </c>
      <c r="AB2914" s="33">
        <v>1.0</v>
      </c>
      <c r="AC2914" s="33"/>
      <c r="AD2914" s="5"/>
      <c r="AE2914" s="5"/>
      <c r="AF2914" s="5"/>
      <c r="AG2914" s="16"/>
      <c r="AH2914" s="38">
        <f t="shared" si="1"/>
        <v>1</v>
      </c>
      <c r="AI2914" s="39" t="str">
        <f t="shared" si="2"/>
        <v/>
      </c>
      <c r="AJ2914" s="37" t="str">
        <f t="shared" si="3"/>
        <v/>
      </c>
      <c r="AK2914" s="41" t="str">
        <f t="shared" si="4"/>
        <v/>
      </c>
      <c r="AL2914" s="35" t="s">
        <v>236</v>
      </c>
      <c r="AM2914" s="33" t="s">
        <v>17825</v>
      </c>
      <c r="AN2914" s="33" t="s">
        <v>17825</v>
      </c>
      <c r="AO2914" s="41"/>
      <c r="AP2914" s="33" t="s">
        <v>169</v>
      </c>
      <c r="AQ2914" s="33" t="s">
        <v>170</v>
      </c>
      <c r="AR2914" s="33">
        <v>150.0</v>
      </c>
      <c r="AS2914" s="42"/>
      <c r="AT2914" s="42"/>
      <c r="AU2914" s="42"/>
      <c r="AV2914" s="42"/>
      <c r="AW2914" s="42"/>
      <c r="AX2914" s="5"/>
      <c r="AY2914" s="33"/>
      <c r="AZ2914" s="33" t="s">
        <v>17831</v>
      </c>
      <c r="BA2914" s="5"/>
      <c r="BB2914" s="5"/>
      <c r="BC2914" s="5" t="s">
        <v>17832</v>
      </c>
      <c r="BD2914" s="33" t="s">
        <v>173</v>
      </c>
      <c r="BE2914" s="41"/>
      <c r="BF2914" s="35"/>
      <c r="BG2914" s="33" t="s">
        <v>169</v>
      </c>
      <c r="BH2914" s="5"/>
      <c r="BI2914" s="33">
        <v>150.0</v>
      </c>
      <c r="BJ2914" s="33" t="s">
        <v>170</v>
      </c>
      <c r="BK2914" s="5"/>
      <c r="BL2914" s="5">
        <f t="shared" si="5"/>
        <v>1997.25</v>
      </c>
      <c r="BM2914" s="5"/>
      <c r="BN2914" s="5"/>
      <c r="BO2914" s="42">
        <f t="shared" si="6"/>
        <v>1997.25</v>
      </c>
      <c r="BP2914" s="44"/>
      <c r="BQ2914" s="45"/>
      <c r="BR2914" s="47"/>
      <c r="BS2914" s="45"/>
      <c r="BT2914" s="37"/>
      <c r="BU2914" s="5"/>
      <c r="BV2914" s="38"/>
      <c r="BW2914" s="48"/>
      <c r="BX2914" s="44"/>
      <c r="BY2914" s="44"/>
      <c r="BZ2914" s="33" t="s">
        <v>131</v>
      </c>
      <c r="CA2914" s="5"/>
      <c r="CB2914" s="5"/>
      <c r="CC2914" s="33" t="s">
        <v>177</v>
      </c>
      <c r="CD2914" s="5"/>
      <c r="CE2914" s="5"/>
      <c r="CF2914" s="33" t="s">
        <v>178</v>
      </c>
      <c r="CG2914" s="33" t="s">
        <v>17833</v>
      </c>
      <c r="CH2914" s="5"/>
      <c r="CI2914" s="5"/>
      <c r="CJ2914" s="5"/>
      <c r="CK2914" s="33"/>
      <c r="CL2914" s="49">
        <v>44989.0</v>
      </c>
      <c r="CM2914" s="33" t="s">
        <v>180</v>
      </c>
      <c r="CN2914" s="5"/>
      <c r="CO2914" s="33">
        <v>0.67</v>
      </c>
      <c r="CP2914" s="33" t="s">
        <v>181</v>
      </c>
      <c r="CQ2914" s="50" t="str">
        <f t="shared" si="7"/>
        <v>11/01/1939</v>
      </c>
      <c r="CR2914" s="33" t="s">
        <v>243</v>
      </c>
      <c r="CS2914" s="33">
        <v>13.0</v>
      </c>
      <c r="CT2914" s="33">
        <v>5.0</v>
      </c>
      <c r="CU2914" s="33">
        <v>25.0</v>
      </c>
      <c r="CV2914" s="33">
        <v>1893.0</v>
      </c>
      <c r="CW2914" s="5"/>
      <c r="CX2914" s="5"/>
      <c r="CY2914" s="33">
        <v>-99.756544</v>
      </c>
      <c r="CZ2914" s="33">
        <v>21.031032</v>
      </c>
      <c r="DA2914" s="33">
        <v>4.4219266E9</v>
      </c>
      <c r="DB2914" s="33">
        <v>1.0</v>
      </c>
      <c r="DC2914" s="33" t="s">
        <v>16882</v>
      </c>
      <c r="DD2914" s="33">
        <v>2023.0</v>
      </c>
      <c r="DE2914" s="33" t="s">
        <v>184</v>
      </c>
      <c r="DF2914" s="33"/>
      <c r="DG2914" s="33" t="s">
        <v>185</v>
      </c>
      <c r="DH2914" s="33" t="s">
        <v>186</v>
      </c>
      <c r="DI2914" s="5"/>
      <c r="DJ2914" s="5"/>
    </row>
    <row r="2915">
      <c r="A2915" s="33" t="s">
        <v>8530</v>
      </c>
      <c r="B2915" s="34">
        <v>44956.0</v>
      </c>
      <c r="C2915" s="35" t="s">
        <v>137</v>
      </c>
      <c r="D2915" s="35" t="s">
        <v>139</v>
      </c>
      <c r="E2915" s="35" t="s">
        <v>142</v>
      </c>
      <c r="F2915" s="36" t="s">
        <v>144</v>
      </c>
      <c r="G2915" s="33" t="s">
        <v>17834</v>
      </c>
      <c r="H2915" s="33" t="s">
        <v>14832</v>
      </c>
      <c r="I2915" s="33" t="s">
        <v>149</v>
      </c>
      <c r="J2915" s="33" t="s">
        <v>546</v>
      </c>
      <c r="K2915" s="35" t="s">
        <v>150</v>
      </c>
      <c r="L2915" s="33" t="s">
        <v>151</v>
      </c>
      <c r="M2915" s="5"/>
      <c r="N2915" s="33" t="s">
        <v>17819</v>
      </c>
      <c r="O2915" s="5"/>
      <c r="P2915" s="35" t="s">
        <v>236</v>
      </c>
      <c r="Q2915" s="35" t="s">
        <v>17819</v>
      </c>
      <c r="R2915" s="33">
        <v>76495.0</v>
      </c>
      <c r="S2915" s="37"/>
      <c r="T2915" s="33"/>
      <c r="U2915" s="33">
        <v>0.34</v>
      </c>
      <c r="V2915" s="33" t="s">
        <v>154</v>
      </c>
      <c r="W2915" s="33"/>
      <c r="X2915" s="33"/>
      <c r="Y2915" s="5"/>
      <c r="Z2915" s="5"/>
      <c r="AA2915" s="33">
        <v>1.0</v>
      </c>
      <c r="AB2915" s="33"/>
      <c r="AC2915" s="33">
        <v>1.0</v>
      </c>
      <c r="AD2915" s="5"/>
      <c r="AE2915" s="5"/>
      <c r="AF2915" s="5"/>
      <c r="AG2915" s="16"/>
      <c r="AH2915" s="38" t="str">
        <f t="shared" si="1"/>
        <v/>
      </c>
      <c r="AI2915" s="39">
        <f t="shared" si="2"/>
        <v>1</v>
      </c>
      <c r="AJ2915" s="37" t="str">
        <f t="shared" si="3"/>
        <v/>
      </c>
      <c r="AK2915" s="41" t="str">
        <f t="shared" si="4"/>
        <v/>
      </c>
      <c r="AL2915" s="35" t="s">
        <v>236</v>
      </c>
      <c r="AM2915" s="33" t="s">
        <v>17825</v>
      </c>
      <c r="AN2915" s="33" t="s">
        <v>17825</v>
      </c>
      <c r="AO2915" s="41"/>
      <c r="AP2915" s="33" t="s">
        <v>169</v>
      </c>
      <c r="AQ2915" s="33" t="s">
        <v>170</v>
      </c>
      <c r="AR2915" s="33">
        <v>150.0</v>
      </c>
      <c r="AS2915" s="42"/>
      <c r="AT2915" s="42"/>
      <c r="AU2915" s="42"/>
      <c r="AV2915" s="42"/>
      <c r="AW2915" s="42"/>
      <c r="AX2915" s="5"/>
      <c r="AY2915" s="33"/>
      <c r="AZ2915" s="33" t="s">
        <v>17835</v>
      </c>
      <c r="BA2915" s="5"/>
      <c r="BB2915" s="5"/>
      <c r="BC2915" s="5" t="s">
        <v>17836</v>
      </c>
      <c r="BD2915" s="33" t="s">
        <v>173</v>
      </c>
      <c r="BE2915" s="41"/>
      <c r="BF2915" s="35"/>
      <c r="BG2915" s="33" t="s">
        <v>169</v>
      </c>
      <c r="BH2915" s="5"/>
      <c r="BI2915" s="33">
        <v>150.0</v>
      </c>
      <c r="BJ2915" s="33" t="s">
        <v>170</v>
      </c>
      <c r="BK2915" s="5"/>
      <c r="BL2915" s="5">
        <f t="shared" si="5"/>
        <v>1997.25</v>
      </c>
      <c r="BM2915" s="5"/>
      <c r="BN2915" s="5"/>
      <c r="BO2915" s="42">
        <f t="shared" si="6"/>
        <v>1997.25</v>
      </c>
      <c r="BP2915" s="44"/>
      <c r="BQ2915" s="45"/>
      <c r="BR2915" s="47"/>
      <c r="BS2915" s="45"/>
      <c r="BT2915" s="37"/>
      <c r="BU2915" s="5"/>
      <c r="BV2915" s="38"/>
      <c r="BW2915" s="48"/>
      <c r="BX2915" s="44"/>
      <c r="BY2915" s="44"/>
      <c r="BZ2915" s="33" t="s">
        <v>131</v>
      </c>
      <c r="CA2915" s="5"/>
      <c r="CB2915" s="5"/>
      <c r="CC2915" s="33" t="s">
        <v>177</v>
      </c>
      <c r="CD2915" s="5"/>
      <c r="CE2915" s="5"/>
      <c r="CF2915" s="33" t="s">
        <v>178</v>
      </c>
      <c r="CG2915" s="33" t="s">
        <v>17837</v>
      </c>
      <c r="CH2915" s="5"/>
      <c r="CI2915" s="5"/>
      <c r="CJ2915" s="5"/>
      <c r="CK2915" s="33"/>
      <c r="CL2915" s="49">
        <v>44989.0</v>
      </c>
      <c r="CM2915" s="33" t="s">
        <v>180</v>
      </c>
      <c r="CN2915" s="5"/>
      <c r="CO2915" s="33">
        <v>0.34</v>
      </c>
      <c r="CP2915" s="33" t="s">
        <v>181</v>
      </c>
      <c r="CQ2915" s="50" t="str">
        <f t="shared" si="7"/>
        <v>09/04/1963</v>
      </c>
      <c r="CR2915" s="33" t="s">
        <v>182</v>
      </c>
      <c r="CS2915" s="33">
        <v>13.0</v>
      </c>
      <c r="CT2915" s="33">
        <v>5.0</v>
      </c>
      <c r="CU2915" s="33">
        <v>25.0</v>
      </c>
      <c r="CV2915" s="33">
        <v>1893.0</v>
      </c>
      <c r="CW2915" s="5"/>
      <c r="CX2915" s="5"/>
      <c r="CY2915" s="33">
        <v>-99.756544</v>
      </c>
      <c r="CZ2915" s="33">
        <v>21.031032</v>
      </c>
      <c r="DA2915" s="33">
        <v>4.4219266E9</v>
      </c>
      <c r="DB2915" s="33">
        <v>1.0</v>
      </c>
      <c r="DC2915" s="33" t="s">
        <v>16882</v>
      </c>
      <c r="DD2915" s="33">
        <v>2023.0</v>
      </c>
      <c r="DE2915" s="33" t="s">
        <v>184</v>
      </c>
      <c r="DF2915" s="33"/>
      <c r="DG2915" s="33" t="s">
        <v>185</v>
      </c>
      <c r="DH2915" s="33" t="s">
        <v>186</v>
      </c>
      <c r="DI2915" s="5"/>
      <c r="DJ2915" s="5"/>
    </row>
    <row r="2916">
      <c r="A2916" s="33" t="s">
        <v>8535</v>
      </c>
      <c r="B2916" s="34">
        <v>44956.0</v>
      </c>
      <c r="C2916" s="35" t="s">
        <v>137</v>
      </c>
      <c r="D2916" s="35" t="s">
        <v>139</v>
      </c>
      <c r="E2916" s="35" t="s">
        <v>142</v>
      </c>
      <c r="F2916" s="36" t="s">
        <v>144</v>
      </c>
      <c r="G2916" s="33" t="s">
        <v>17838</v>
      </c>
      <c r="H2916" s="33" t="s">
        <v>3912</v>
      </c>
      <c r="I2916" s="33" t="s">
        <v>149</v>
      </c>
      <c r="J2916" s="33" t="s">
        <v>358</v>
      </c>
      <c r="K2916" s="35" t="s">
        <v>150</v>
      </c>
      <c r="L2916" s="33" t="s">
        <v>151</v>
      </c>
      <c r="M2916" s="5"/>
      <c r="N2916" s="33" t="s">
        <v>17819</v>
      </c>
      <c r="O2916" s="5"/>
      <c r="P2916" s="35" t="s">
        <v>236</v>
      </c>
      <c r="Q2916" s="35" t="s">
        <v>17819</v>
      </c>
      <c r="R2916" s="33">
        <v>76495.0</v>
      </c>
      <c r="S2916" s="37"/>
      <c r="T2916" s="33"/>
      <c r="U2916" s="33">
        <v>0.49</v>
      </c>
      <c r="V2916" s="33" t="s">
        <v>154</v>
      </c>
      <c r="W2916" s="33"/>
      <c r="X2916" s="33"/>
      <c r="Y2916" s="5"/>
      <c r="Z2916" s="5"/>
      <c r="AA2916" s="33">
        <v>1.0</v>
      </c>
      <c r="AB2916" s="33"/>
      <c r="AC2916" s="33">
        <v>1.0</v>
      </c>
      <c r="AD2916" s="5"/>
      <c r="AE2916" s="5"/>
      <c r="AF2916" s="5"/>
      <c r="AG2916" s="16"/>
      <c r="AH2916" s="38" t="str">
        <f t="shared" si="1"/>
        <v/>
      </c>
      <c r="AI2916" s="39">
        <f t="shared" si="2"/>
        <v>1</v>
      </c>
      <c r="AJ2916" s="37" t="str">
        <f t="shared" si="3"/>
        <v/>
      </c>
      <c r="AK2916" s="41" t="str">
        <f t="shared" si="4"/>
        <v/>
      </c>
      <c r="AL2916" s="35" t="s">
        <v>236</v>
      </c>
      <c r="AM2916" s="33" t="s">
        <v>17825</v>
      </c>
      <c r="AN2916" s="33" t="s">
        <v>17825</v>
      </c>
      <c r="AO2916" s="41"/>
      <c r="AP2916" s="33" t="s">
        <v>169</v>
      </c>
      <c r="AQ2916" s="33" t="s">
        <v>170</v>
      </c>
      <c r="AR2916" s="33">
        <v>150.0</v>
      </c>
      <c r="AS2916" s="42"/>
      <c r="AT2916" s="42"/>
      <c r="AU2916" s="42"/>
      <c r="AV2916" s="42"/>
      <c r="AW2916" s="42"/>
      <c r="AX2916" s="5"/>
      <c r="AY2916" s="33"/>
      <c r="AZ2916" s="33" t="s">
        <v>17839</v>
      </c>
      <c r="BA2916" s="5"/>
      <c r="BB2916" s="5"/>
      <c r="BC2916" s="5" t="s">
        <v>17840</v>
      </c>
      <c r="BD2916" s="33" t="s">
        <v>173</v>
      </c>
      <c r="BE2916" s="41"/>
      <c r="BF2916" s="35"/>
      <c r="BG2916" s="33" t="s">
        <v>169</v>
      </c>
      <c r="BH2916" s="5"/>
      <c r="BI2916" s="33">
        <v>150.0</v>
      </c>
      <c r="BJ2916" s="33" t="s">
        <v>170</v>
      </c>
      <c r="BK2916" s="5"/>
      <c r="BL2916" s="5">
        <f t="shared" si="5"/>
        <v>1997.25</v>
      </c>
      <c r="BM2916" s="5"/>
      <c r="BN2916" s="5"/>
      <c r="BO2916" s="42">
        <f t="shared" si="6"/>
        <v>1997.25</v>
      </c>
      <c r="BP2916" s="44"/>
      <c r="BQ2916" s="45"/>
      <c r="BR2916" s="47"/>
      <c r="BS2916" s="45"/>
      <c r="BT2916" s="37"/>
      <c r="BU2916" s="5"/>
      <c r="BV2916" s="38"/>
      <c r="BW2916" s="48"/>
      <c r="BX2916" s="44"/>
      <c r="BY2916" s="44"/>
      <c r="BZ2916" s="33" t="s">
        <v>131</v>
      </c>
      <c r="CA2916" s="5"/>
      <c r="CB2916" s="5"/>
      <c r="CC2916" s="33" t="s">
        <v>177</v>
      </c>
      <c r="CD2916" s="5"/>
      <c r="CE2916" s="5"/>
      <c r="CF2916" s="33" t="s">
        <v>178</v>
      </c>
      <c r="CG2916" s="33" t="s">
        <v>17841</v>
      </c>
      <c r="CH2916" s="5"/>
      <c r="CI2916" s="5"/>
      <c r="CJ2916" s="5"/>
      <c r="CK2916" s="33"/>
      <c r="CL2916" s="49">
        <v>44989.0</v>
      </c>
      <c r="CM2916" s="33" t="s">
        <v>180</v>
      </c>
      <c r="CN2916" s="5"/>
      <c r="CO2916" s="33">
        <v>0.49</v>
      </c>
      <c r="CP2916" s="33" t="s">
        <v>181</v>
      </c>
      <c r="CQ2916" s="50" t="str">
        <f t="shared" si="7"/>
        <v>22/01/1942</v>
      </c>
      <c r="CR2916" s="33" t="s">
        <v>182</v>
      </c>
      <c r="CS2916" s="33">
        <v>13.0</v>
      </c>
      <c r="CT2916" s="33">
        <v>5.0</v>
      </c>
      <c r="CU2916" s="33">
        <v>25.0</v>
      </c>
      <c r="CV2916" s="33">
        <v>1893.0</v>
      </c>
      <c r="CW2916" s="5"/>
      <c r="CX2916" s="5"/>
      <c r="CY2916" s="33">
        <v>-99.756544</v>
      </c>
      <c r="CZ2916" s="33">
        <v>21.031032</v>
      </c>
      <c r="DA2916" s="33">
        <v>4.4219266E9</v>
      </c>
      <c r="DB2916" s="33">
        <v>1.0</v>
      </c>
      <c r="DC2916" s="33" t="s">
        <v>16882</v>
      </c>
      <c r="DD2916" s="33">
        <v>2023.0</v>
      </c>
      <c r="DE2916" s="33" t="s">
        <v>184</v>
      </c>
      <c r="DF2916" s="33"/>
      <c r="DG2916" s="33" t="s">
        <v>185</v>
      </c>
      <c r="DH2916" s="33" t="s">
        <v>186</v>
      </c>
      <c r="DI2916" s="5"/>
      <c r="DJ2916" s="5"/>
    </row>
    <row r="2917">
      <c r="A2917" s="33" t="s">
        <v>17842</v>
      </c>
      <c r="B2917" s="34">
        <v>44956.0</v>
      </c>
      <c r="C2917" s="35" t="s">
        <v>137</v>
      </c>
      <c r="D2917" s="35" t="s">
        <v>139</v>
      </c>
      <c r="E2917" s="35" t="s">
        <v>142</v>
      </c>
      <c r="F2917" s="36" t="s">
        <v>144</v>
      </c>
      <c r="G2917" s="33" t="s">
        <v>17843</v>
      </c>
      <c r="H2917" s="33" t="s">
        <v>17844</v>
      </c>
      <c r="I2917" s="33" t="s">
        <v>220</v>
      </c>
      <c r="J2917" s="33" t="s">
        <v>605</v>
      </c>
      <c r="K2917" s="35" t="s">
        <v>150</v>
      </c>
      <c r="L2917" s="33" t="s">
        <v>151</v>
      </c>
      <c r="M2917" s="5"/>
      <c r="N2917" s="33" t="s">
        <v>17717</v>
      </c>
      <c r="O2917" s="5"/>
      <c r="P2917" s="35" t="s">
        <v>236</v>
      </c>
      <c r="Q2917" s="35" t="s">
        <v>17717</v>
      </c>
      <c r="R2917" s="33">
        <v>76495.0</v>
      </c>
      <c r="S2917" s="37"/>
      <c r="T2917" s="33"/>
      <c r="U2917" s="33">
        <v>0.38</v>
      </c>
      <c r="V2917" s="33" t="s">
        <v>154</v>
      </c>
      <c r="W2917" s="33"/>
      <c r="X2917" s="33"/>
      <c r="Y2917" s="5"/>
      <c r="Z2917" s="5"/>
      <c r="AA2917" s="33">
        <v>1.0</v>
      </c>
      <c r="AB2917" s="33"/>
      <c r="AC2917" s="33">
        <v>1.0</v>
      </c>
      <c r="AD2917" s="5"/>
      <c r="AE2917" s="5"/>
      <c r="AF2917" s="5"/>
      <c r="AG2917" s="16"/>
      <c r="AH2917" s="38" t="str">
        <f t="shared" si="1"/>
        <v/>
      </c>
      <c r="AI2917" s="39">
        <f t="shared" si="2"/>
        <v>1</v>
      </c>
      <c r="AJ2917" s="37" t="str">
        <f t="shared" si="3"/>
        <v/>
      </c>
      <c r="AK2917" s="41" t="str">
        <f t="shared" si="4"/>
        <v/>
      </c>
      <c r="AL2917" s="35" t="s">
        <v>236</v>
      </c>
      <c r="AM2917" s="33" t="s">
        <v>17717</v>
      </c>
      <c r="AN2917" s="33" t="s">
        <v>17717</v>
      </c>
      <c r="AO2917" s="41"/>
      <c r="AP2917" s="33" t="s">
        <v>169</v>
      </c>
      <c r="AQ2917" s="33" t="s">
        <v>170</v>
      </c>
      <c r="AR2917" s="33">
        <v>150.0</v>
      </c>
      <c r="AS2917" s="42"/>
      <c r="AT2917" s="42"/>
      <c r="AU2917" s="42"/>
      <c r="AV2917" s="42"/>
      <c r="AW2917" s="42"/>
      <c r="AX2917" s="5"/>
      <c r="AY2917" s="33"/>
      <c r="AZ2917" s="33" t="s">
        <v>17845</v>
      </c>
      <c r="BA2917" s="5"/>
      <c r="BB2917" s="5"/>
      <c r="BC2917" s="5" t="s">
        <v>17846</v>
      </c>
      <c r="BD2917" s="33" t="s">
        <v>173</v>
      </c>
      <c r="BE2917" s="41"/>
      <c r="BF2917" s="35"/>
      <c r="BG2917" s="33" t="s">
        <v>169</v>
      </c>
      <c r="BH2917" s="5"/>
      <c r="BI2917" s="33">
        <v>150.0</v>
      </c>
      <c r="BJ2917" s="33" t="s">
        <v>170</v>
      </c>
      <c r="BK2917" s="5"/>
      <c r="BL2917" s="5">
        <f t="shared" si="5"/>
        <v>1997.25</v>
      </c>
      <c r="BM2917" s="5"/>
      <c r="BN2917" s="5"/>
      <c r="BO2917" s="42">
        <f t="shared" si="6"/>
        <v>1997.25</v>
      </c>
      <c r="BP2917" s="44"/>
      <c r="BQ2917" s="45"/>
      <c r="BR2917" s="47"/>
      <c r="BS2917" s="45"/>
      <c r="BT2917" s="37"/>
      <c r="BU2917" s="5"/>
      <c r="BV2917" s="38"/>
      <c r="BW2917" s="48"/>
      <c r="BX2917" s="44"/>
      <c r="BY2917" s="44"/>
      <c r="BZ2917" s="33" t="s">
        <v>131</v>
      </c>
      <c r="CA2917" s="5"/>
      <c r="CB2917" s="5"/>
      <c r="CC2917" s="33" t="s">
        <v>177</v>
      </c>
      <c r="CD2917" s="5"/>
      <c r="CE2917" s="5"/>
      <c r="CF2917" s="33" t="s">
        <v>178</v>
      </c>
      <c r="CG2917" s="33" t="s">
        <v>17847</v>
      </c>
      <c r="CH2917" s="5"/>
      <c r="CI2917" s="5"/>
      <c r="CJ2917" s="5"/>
      <c r="CK2917" s="33"/>
      <c r="CL2917" s="49">
        <v>44989.0</v>
      </c>
      <c r="CM2917" s="33" t="s">
        <v>180</v>
      </c>
      <c r="CN2917" s="5"/>
      <c r="CO2917" s="33">
        <v>0.38</v>
      </c>
      <c r="CP2917" s="33" t="s">
        <v>181</v>
      </c>
      <c r="CQ2917" s="50" t="str">
        <f t="shared" si="7"/>
        <v>05/12/1959</v>
      </c>
      <c r="CR2917" s="33" t="s">
        <v>182</v>
      </c>
      <c r="CS2917" s="33">
        <v>13.0</v>
      </c>
      <c r="CT2917" s="33">
        <v>5.0</v>
      </c>
      <c r="CU2917" s="33">
        <v>25.0</v>
      </c>
      <c r="CV2917" s="33">
        <v>877.0</v>
      </c>
      <c r="CW2917" s="5"/>
      <c r="CX2917" s="5"/>
      <c r="CY2917" s="33">
        <v>-99.7579632</v>
      </c>
      <c r="CZ2917" s="33">
        <v>21.0322222</v>
      </c>
      <c r="DA2917" s="33">
        <v>4.4219266E9</v>
      </c>
      <c r="DB2917" s="33">
        <v>1.0</v>
      </c>
      <c r="DC2917" s="33" t="s">
        <v>16882</v>
      </c>
      <c r="DD2917" s="33">
        <v>2023.0</v>
      </c>
      <c r="DE2917" s="33" t="s">
        <v>184</v>
      </c>
      <c r="DF2917" s="33"/>
      <c r="DG2917" s="33" t="s">
        <v>185</v>
      </c>
      <c r="DH2917" s="33" t="s">
        <v>186</v>
      </c>
      <c r="DI2917" s="5"/>
      <c r="DJ2917" s="5"/>
    </row>
    <row r="2918">
      <c r="A2918" s="33" t="s">
        <v>17848</v>
      </c>
      <c r="B2918" s="34">
        <v>44956.0</v>
      </c>
      <c r="C2918" s="35" t="s">
        <v>137</v>
      </c>
      <c r="D2918" s="35" t="s">
        <v>139</v>
      </c>
      <c r="E2918" s="35" t="s">
        <v>142</v>
      </c>
      <c r="F2918" s="36" t="s">
        <v>144</v>
      </c>
      <c r="G2918" s="33" t="s">
        <v>17849</v>
      </c>
      <c r="H2918" s="33" t="s">
        <v>17850</v>
      </c>
      <c r="I2918" s="33" t="s">
        <v>546</v>
      </c>
      <c r="J2918" s="33" t="s">
        <v>546</v>
      </c>
      <c r="K2918" s="35" t="s">
        <v>150</v>
      </c>
      <c r="L2918" s="33" t="s">
        <v>151</v>
      </c>
      <c r="M2918" s="5"/>
      <c r="N2918" s="33" t="s">
        <v>17717</v>
      </c>
      <c r="O2918" s="5"/>
      <c r="P2918" s="35" t="s">
        <v>236</v>
      </c>
      <c r="Q2918" s="35" t="s">
        <v>17717</v>
      </c>
      <c r="R2918" s="33">
        <v>76495.0</v>
      </c>
      <c r="S2918" s="37"/>
      <c r="T2918" s="33"/>
      <c r="U2918" s="33">
        <v>0.36</v>
      </c>
      <c r="V2918" s="33" t="s">
        <v>154</v>
      </c>
      <c r="W2918" s="33"/>
      <c r="X2918" s="33"/>
      <c r="Y2918" s="5"/>
      <c r="Z2918" s="5"/>
      <c r="AA2918" s="33">
        <v>1.0</v>
      </c>
      <c r="AB2918" s="33"/>
      <c r="AC2918" s="33">
        <v>1.0</v>
      </c>
      <c r="AD2918" s="5"/>
      <c r="AE2918" s="5"/>
      <c r="AF2918" s="5"/>
      <c r="AG2918" s="16"/>
      <c r="AH2918" s="38" t="str">
        <f t="shared" si="1"/>
        <v/>
      </c>
      <c r="AI2918" s="39" t="str">
        <f t="shared" si="2"/>
        <v/>
      </c>
      <c r="AJ2918" s="37" t="str">
        <f t="shared" si="3"/>
        <v/>
      </c>
      <c r="AK2918" s="41" t="str">
        <f t="shared" si="4"/>
        <v/>
      </c>
      <c r="AL2918" s="35" t="s">
        <v>236</v>
      </c>
      <c r="AM2918" s="33" t="s">
        <v>17717</v>
      </c>
      <c r="AN2918" s="33" t="s">
        <v>17717</v>
      </c>
      <c r="AO2918" s="41"/>
      <c r="AP2918" s="33" t="s">
        <v>169</v>
      </c>
      <c r="AQ2918" s="33" t="s">
        <v>170</v>
      </c>
      <c r="AR2918" s="33">
        <v>150.0</v>
      </c>
      <c r="AS2918" s="42"/>
      <c r="AT2918" s="42"/>
      <c r="AU2918" s="42"/>
      <c r="AV2918" s="42"/>
      <c r="AW2918" s="42"/>
      <c r="AX2918" s="5"/>
      <c r="AY2918" s="33"/>
      <c r="AZ2918" s="33" t="s">
        <v>17851</v>
      </c>
      <c r="BA2918" s="5"/>
      <c r="BB2918" s="5"/>
      <c r="BC2918" s="5" t="s">
        <v>17852</v>
      </c>
      <c r="BD2918" s="33" t="s">
        <v>173</v>
      </c>
      <c r="BE2918" s="41"/>
      <c r="BF2918" s="35"/>
      <c r="BG2918" s="33" t="s">
        <v>169</v>
      </c>
      <c r="BH2918" s="5"/>
      <c r="BI2918" s="33">
        <v>150.0</v>
      </c>
      <c r="BJ2918" s="33" t="s">
        <v>170</v>
      </c>
      <c r="BK2918" s="5"/>
      <c r="BL2918" s="5">
        <f t="shared" si="5"/>
        <v>1997.25</v>
      </c>
      <c r="BM2918" s="5"/>
      <c r="BN2918" s="5"/>
      <c r="BO2918" s="42">
        <f t="shared" si="6"/>
        <v>1997.25</v>
      </c>
      <c r="BP2918" s="44"/>
      <c r="BQ2918" s="45"/>
      <c r="BR2918" s="47"/>
      <c r="BS2918" s="45"/>
      <c r="BT2918" s="37"/>
      <c r="BU2918" s="5"/>
      <c r="BV2918" s="38"/>
      <c r="BW2918" s="48"/>
      <c r="BX2918" s="44"/>
      <c r="BY2918" s="44"/>
      <c r="BZ2918" s="33" t="s">
        <v>131</v>
      </c>
      <c r="CA2918" s="5"/>
      <c r="CB2918" s="5"/>
      <c r="CC2918" s="33" t="s">
        <v>177</v>
      </c>
      <c r="CD2918" s="5"/>
      <c r="CE2918" s="5"/>
      <c r="CF2918" s="33" t="s">
        <v>178</v>
      </c>
      <c r="CG2918" s="33" t="s">
        <v>17853</v>
      </c>
      <c r="CH2918" s="5"/>
      <c r="CI2918" s="5"/>
      <c r="CJ2918" s="5"/>
      <c r="CK2918" s="33"/>
      <c r="CL2918" s="49">
        <v>44989.0</v>
      </c>
      <c r="CM2918" s="33" t="s">
        <v>180</v>
      </c>
      <c r="CN2918" s="5"/>
      <c r="CO2918" s="33">
        <v>0.36</v>
      </c>
      <c r="CP2918" s="33" t="s">
        <v>181</v>
      </c>
      <c r="CQ2918" s="50" t="str">
        <f t="shared" si="7"/>
        <v>29/07/1987</v>
      </c>
      <c r="CR2918" s="33" t="s">
        <v>182</v>
      </c>
      <c r="CS2918" s="33">
        <v>13.0</v>
      </c>
      <c r="CT2918" s="33">
        <v>5.0</v>
      </c>
      <c r="CU2918" s="33">
        <v>25.0</v>
      </c>
      <c r="CV2918" s="33">
        <v>877.0</v>
      </c>
      <c r="CW2918" s="5"/>
      <c r="CX2918" s="5"/>
      <c r="CY2918" s="33">
        <v>-99.7579632</v>
      </c>
      <c r="CZ2918" s="33">
        <v>21.0322222</v>
      </c>
      <c r="DA2918" s="33">
        <v>4.4219266E9</v>
      </c>
      <c r="DB2918" s="33">
        <v>1.0</v>
      </c>
      <c r="DC2918" s="33" t="s">
        <v>16882</v>
      </c>
      <c r="DD2918" s="33">
        <v>2023.0</v>
      </c>
      <c r="DE2918" s="33" t="s">
        <v>184</v>
      </c>
      <c r="DF2918" s="33"/>
      <c r="DG2918" s="33" t="s">
        <v>185</v>
      </c>
      <c r="DH2918" s="33" t="s">
        <v>186</v>
      </c>
      <c r="DI2918" s="5"/>
      <c r="DJ2918" s="5"/>
    </row>
    <row r="2919">
      <c r="A2919" s="33" t="s">
        <v>17854</v>
      </c>
      <c r="B2919" s="34">
        <v>44956.0</v>
      </c>
      <c r="C2919" s="35" t="s">
        <v>137</v>
      </c>
      <c r="D2919" s="35" t="s">
        <v>139</v>
      </c>
      <c r="E2919" s="35" t="s">
        <v>142</v>
      </c>
      <c r="F2919" s="36" t="s">
        <v>144</v>
      </c>
      <c r="G2919" s="33" t="s">
        <v>17855</v>
      </c>
      <c r="H2919" s="33" t="s">
        <v>5529</v>
      </c>
      <c r="I2919" s="33" t="s">
        <v>1641</v>
      </c>
      <c r="J2919" s="33" t="s">
        <v>247</v>
      </c>
      <c r="K2919" s="35" t="s">
        <v>150</v>
      </c>
      <c r="L2919" s="33" t="s">
        <v>151</v>
      </c>
      <c r="M2919" s="5"/>
      <c r="N2919" s="33" t="s">
        <v>17717</v>
      </c>
      <c r="O2919" s="5"/>
      <c r="P2919" s="35" t="s">
        <v>236</v>
      </c>
      <c r="Q2919" s="35" t="s">
        <v>17717</v>
      </c>
      <c r="R2919" s="33">
        <v>76496.0</v>
      </c>
      <c r="S2919" s="37"/>
      <c r="T2919" s="33"/>
      <c r="U2919" s="33">
        <v>0.63</v>
      </c>
      <c r="V2919" s="33" t="s">
        <v>154</v>
      </c>
      <c r="W2919" s="33"/>
      <c r="X2919" s="33"/>
      <c r="Y2919" s="5"/>
      <c r="Z2919" s="5"/>
      <c r="AA2919" s="33">
        <v>1.0</v>
      </c>
      <c r="AB2919" s="33"/>
      <c r="AC2919" s="33">
        <v>1.0</v>
      </c>
      <c r="AD2919" s="5"/>
      <c r="AE2919" s="5"/>
      <c r="AF2919" s="5"/>
      <c r="AG2919" s="16"/>
      <c r="AH2919" s="38" t="str">
        <f t="shared" si="1"/>
        <v/>
      </c>
      <c r="AI2919" s="39" t="str">
        <f t="shared" si="2"/>
        <v/>
      </c>
      <c r="AJ2919" s="37" t="str">
        <f t="shared" si="3"/>
        <v/>
      </c>
      <c r="AK2919" s="41" t="str">
        <f t="shared" si="4"/>
        <v/>
      </c>
      <c r="AL2919" s="35" t="s">
        <v>236</v>
      </c>
      <c r="AM2919" s="33" t="s">
        <v>17717</v>
      </c>
      <c r="AN2919" s="33" t="s">
        <v>17717</v>
      </c>
      <c r="AO2919" s="41"/>
      <c r="AP2919" s="33" t="s">
        <v>169</v>
      </c>
      <c r="AQ2919" s="33" t="s">
        <v>170</v>
      </c>
      <c r="AR2919" s="33">
        <v>150.0</v>
      </c>
      <c r="AS2919" s="42"/>
      <c r="AT2919" s="42"/>
      <c r="AU2919" s="42"/>
      <c r="AV2919" s="42"/>
      <c r="AW2919" s="42"/>
      <c r="AX2919" s="5"/>
      <c r="AY2919" s="33"/>
      <c r="AZ2919" s="33" t="s">
        <v>17856</v>
      </c>
      <c r="BA2919" s="5"/>
      <c r="BB2919" s="5"/>
      <c r="BC2919" s="5" t="s">
        <v>17857</v>
      </c>
      <c r="BD2919" s="33" t="s">
        <v>173</v>
      </c>
      <c r="BE2919" s="41"/>
      <c r="BF2919" s="35"/>
      <c r="BG2919" s="33" t="s">
        <v>169</v>
      </c>
      <c r="BH2919" s="5"/>
      <c r="BI2919" s="33">
        <v>150.0</v>
      </c>
      <c r="BJ2919" s="33" t="s">
        <v>170</v>
      </c>
      <c r="BK2919" s="5"/>
      <c r="BL2919" s="5">
        <f t="shared" si="5"/>
        <v>1997.25</v>
      </c>
      <c r="BM2919" s="5"/>
      <c r="BN2919" s="5"/>
      <c r="BO2919" s="42">
        <f t="shared" si="6"/>
        <v>1997.25</v>
      </c>
      <c r="BP2919" s="44"/>
      <c r="BQ2919" s="45"/>
      <c r="BR2919" s="47"/>
      <c r="BS2919" s="45"/>
      <c r="BT2919" s="37"/>
      <c r="BU2919" s="5"/>
      <c r="BV2919" s="38"/>
      <c r="BW2919" s="48"/>
      <c r="BX2919" s="44"/>
      <c r="BY2919" s="44"/>
      <c r="BZ2919" s="33" t="s">
        <v>131</v>
      </c>
      <c r="CA2919" s="5"/>
      <c r="CB2919" s="5"/>
      <c r="CC2919" s="33" t="s">
        <v>177</v>
      </c>
      <c r="CD2919" s="5"/>
      <c r="CE2919" s="5"/>
      <c r="CF2919" s="33" t="s">
        <v>178</v>
      </c>
      <c r="CG2919" s="33" t="s">
        <v>17858</v>
      </c>
      <c r="CH2919" s="5"/>
      <c r="CI2919" s="5"/>
      <c r="CJ2919" s="5"/>
      <c r="CK2919" s="33"/>
      <c r="CL2919" s="49">
        <v>44989.0</v>
      </c>
      <c r="CM2919" s="33" t="s">
        <v>180</v>
      </c>
      <c r="CN2919" s="5"/>
      <c r="CO2919" s="33">
        <v>0.63</v>
      </c>
      <c r="CP2919" s="33" t="s">
        <v>181</v>
      </c>
      <c r="CQ2919" s="50" t="str">
        <f t="shared" si="7"/>
        <v>22/12/1966</v>
      </c>
      <c r="CR2919" s="33" t="s">
        <v>182</v>
      </c>
      <c r="CS2919" s="33">
        <v>13.0</v>
      </c>
      <c r="CT2919" s="33">
        <v>5.0</v>
      </c>
      <c r="CU2919" s="33">
        <v>25.0</v>
      </c>
      <c r="CV2919" s="33">
        <v>877.0</v>
      </c>
      <c r="CW2919" s="5"/>
      <c r="CX2919" s="5"/>
      <c r="CY2919" s="33">
        <v>-99.7579632</v>
      </c>
      <c r="CZ2919" s="33">
        <v>21.0322222</v>
      </c>
      <c r="DA2919" s="33">
        <v>4.4219266E9</v>
      </c>
      <c r="DB2919" s="33">
        <v>1.0</v>
      </c>
      <c r="DC2919" s="33" t="s">
        <v>16882</v>
      </c>
      <c r="DD2919" s="33">
        <v>2023.0</v>
      </c>
      <c r="DE2919" s="33" t="s">
        <v>184</v>
      </c>
      <c r="DF2919" s="33"/>
      <c r="DG2919" s="33" t="s">
        <v>185</v>
      </c>
      <c r="DH2919" s="33" t="s">
        <v>186</v>
      </c>
      <c r="DI2919" s="5"/>
      <c r="DJ2919" s="5"/>
    </row>
    <row r="2920">
      <c r="A2920" s="33" t="s">
        <v>17859</v>
      </c>
      <c r="B2920" s="34">
        <v>44956.0</v>
      </c>
      <c r="C2920" s="35" t="s">
        <v>137</v>
      </c>
      <c r="D2920" s="35" t="s">
        <v>139</v>
      </c>
      <c r="E2920" s="35" t="s">
        <v>142</v>
      </c>
      <c r="F2920" s="36" t="s">
        <v>144</v>
      </c>
      <c r="G2920" s="33" t="s">
        <v>17860</v>
      </c>
      <c r="H2920" s="33" t="s">
        <v>980</v>
      </c>
      <c r="I2920" s="33" t="s">
        <v>1641</v>
      </c>
      <c r="J2920" s="33" t="s">
        <v>2085</v>
      </c>
      <c r="K2920" s="35" t="s">
        <v>150</v>
      </c>
      <c r="L2920" s="33" t="s">
        <v>151</v>
      </c>
      <c r="M2920" s="5"/>
      <c r="N2920" s="33" t="s">
        <v>17717</v>
      </c>
      <c r="O2920" s="5"/>
      <c r="P2920" s="35" t="s">
        <v>236</v>
      </c>
      <c r="Q2920" s="35" t="s">
        <v>17717</v>
      </c>
      <c r="R2920" s="33">
        <v>76495.0</v>
      </c>
      <c r="S2920" s="37"/>
      <c r="T2920" s="33"/>
      <c r="U2920" s="33">
        <v>0.31</v>
      </c>
      <c r="V2920" s="33" t="s">
        <v>154</v>
      </c>
      <c r="W2920" s="33"/>
      <c r="X2920" s="33"/>
      <c r="Y2920" s="5"/>
      <c r="Z2920" s="5"/>
      <c r="AA2920" s="33">
        <v>1.0</v>
      </c>
      <c r="AB2920" s="33"/>
      <c r="AC2920" s="33">
        <v>1.0</v>
      </c>
      <c r="AD2920" s="5"/>
      <c r="AE2920" s="5"/>
      <c r="AF2920" s="5"/>
      <c r="AG2920" s="16"/>
      <c r="AH2920" s="38" t="str">
        <f t="shared" si="1"/>
        <v/>
      </c>
      <c r="AI2920" s="39">
        <f t="shared" si="2"/>
        <v>1</v>
      </c>
      <c r="AJ2920" s="37" t="str">
        <f t="shared" si="3"/>
        <v/>
      </c>
      <c r="AK2920" s="41" t="str">
        <f t="shared" si="4"/>
        <v/>
      </c>
      <c r="AL2920" s="35" t="s">
        <v>236</v>
      </c>
      <c r="AM2920" s="33" t="s">
        <v>17717</v>
      </c>
      <c r="AN2920" s="33" t="s">
        <v>17717</v>
      </c>
      <c r="AO2920" s="41"/>
      <c r="AP2920" s="33" t="s">
        <v>169</v>
      </c>
      <c r="AQ2920" s="33" t="s">
        <v>170</v>
      </c>
      <c r="AR2920" s="33">
        <v>150.0</v>
      </c>
      <c r="AS2920" s="42"/>
      <c r="AT2920" s="42"/>
      <c r="AU2920" s="42"/>
      <c r="AV2920" s="42"/>
      <c r="AW2920" s="42"/>
      <c r="AX2920" s="5"/>
      <c r="AY2920" s="33"/>
      <c r="AZ2920" s="33" t="s">
        <v>17861</v>
      </c>
      <c r="BA2920" s="5"/>
      <c r="BB2920" s="5"/>
      <c r="BC2920" s="5" t="s">
        <v>17862</v>
      </c>
      <c r="BD2920" s="33" t="s">
        <v>173</v>
      </c>
      <c r="BE2920" s="41"/>
      <c r="BF2920" s="35"/>
      <c r="BG2920" s="33" t="s">
        <v>169</v>
      </c>
      <c r="BH2920" s="5"/>
      <c r="BI2920" s="33">
        <v>150.0</v>
      </c>
      <c r="BJ2920" s="33" t="s">
        <v>170</v>
      </c>
      <c r="BK2920" s="5"/>
      <c r="BL2920" s="5">
        <f t="shared" si="5"/>
        <v>1997.25</v>
      </c>
      <c r="BM2920" s="5"/>
      <c r="BN2920" s="5"/>
      <c r="BO2920" s="42">
        <f t="shared" si="6"/>
        <v>1997.25</v>
      </c>
      <c r="BP2920" s="44"/>
      <c r="BQ2920" s="45"/>
      <c r="BR2920" s="47"/>
      <c r="BS2920" s="45"/>
      <c r="BT2920" s="37"/>
      <c r="BU2920" s="5"/>
      <c r="BV2920" s="38"/>
      <c r="BW2920" s="48"/>
      <c r="BX2920" s="44"/>
      <c r="BY2920" s="44"/>
      <c r="BZ2920" s="33" t="s">
        <v>131</v>
      </c>
      <c r="CA2920" s="5"/>
      <c r="CB2920" s="5"/>
      <c r="CC2920" s="33" t="s">
        <v>177</v>
      </c>
      <c r="CD2920" s="5"/>
      <c r="CE2920" s="5"/>
      <c r="CF2920" s="33" t="s">
        <v>178</v>
      </c>
      <c r="CG2920" s="33" t="s">
        <v>17863</v>
      </c>
      <c r="CH2920" s="5"/>
      <c r="CI2920" s="5"/>
      <c r="CJ2920" s="5"/>
      <c r="CK2920" s="33"/>
      <c r="CL2920" s="49">
        <v>44989.0</v>
      </c>
      <c r="CM2920" s="33" t="s">
        <v>180</v>
      </c>
      <c r="CN2920" s="5"/>
      <c r="CO2920" s="33">
        <v>0.31</v>
      </c>
      <c r="CP2920" s="33" t="s">
        <v>181</v>
      </c>
      <c r="CQ2920" s="50" t="str">
        <f t="shared" si="7"/>
        <v>31/08/1951</v>
      </c>
      <c r="CR2920" s="33" t="s">
        <v>182</v>
      </c>
      <c r="CS2920" s="33">
        <v>13.0</v>
      </c>
      <c r="CT2920" s="33">
        <v>5.0</v>
      </c>
      <c r="CU2920" s="33">
        <v>25.0</v>
      </c>
      <c r="CV2920" s="33">
        <v>877.0</v>
      </c>
      <c r="CW2920" s="5"/>
      <c r="CX2920" s="5"/>
      <c r="CY2920" s="33">
        <v>-99.7579632</v>
      </c>
      <c r="CZ2920" s="33">
        <v>21.0322222</v>
      </c>
      <c r="DA2920" s="33">
        <v>4.4219266E9</v>
      </c>
      <c r="DB2920" s="33">
        <v>1.0</v>
      </c>
      <c r="DC2920" s="33" t="s">
        <v>16882</v>
      </c>
      <c r="DD2920" s="33">
        <v>2023.0</v>
      </c>
      <c r="DE2920" s="33" t="s">
        <v>184</v>
      </c>
      <c r="DF2920" s="33"/>
      <c r="DG2920" s="33" t="s">
        <v>185</v>
      </c>
      <c r="DH2920" s="33" t="s">
        <v>186</v>
      </c>
      <c r="DI2920" s="5"/>
      <c r="DJ2920" s="5"/>
    </row>
    <row r="2921">
      <c r="A2921" s="33" t="s">
        <v>17864</v>
      </c>
      <c r="B2921" s="34">
        <v>44956.0</v>
      </c>
      <c r="C2921" s="35" t="s">
        <v>137</v>
      </c>
      <c r="D2921" s="35" t="s">
        <v>139</v>
      </c>
      <c r="E2921" s="35" t="s">
        <v>142</v>
      </c>
      <c r="F2921" s="36" t="s">
        <v>144</v>
      </c>
      <c r="G2921" s="33" t="s">
        <v>17865</v>
      </c>
      <c r="H2921" s="33" t="s">
        <v>17866</v>
      </c>
      <c r="I2921" s="33" t="s">
        <v>844</v>
      </c>
      <c r="J2921" s="33" t="s">
        <v>844</v>
      </c>
      <c r="K2921" s="35" t="s">
        <v>150</v>
      </c>
      <c r="L2921" s="33" t="s">
        <v>151</v>
      </c>
      <c r="M2921" s="5"/>
      <c r="N2921" s="33" t="s">
        <v>17717</v>
      </c>
      <c r="O2921" s="5"/>
      <c r="P2921" s="35" t="s">
        <v>236</v>
      </c>
      <c r="Q2921" s="35" t="s">
        <v>17717</v>
      </c>
      <c r="R2921" s="33">
        <v>76495.0</v>
      </c>
      <c r="S2921" s="37"/>
      <c r="T2921" s="33"/>
      <c r="U2921" s="33">
        <v>0.43</v>
      </c>
      <c r="V2921" s="33" t="s">
        <v>154</v>
      </c>
      <c r="W2921" s="33"/>
      <c r="X2921" s="33"/>
      <c r="Y2921" s="5"/>
      <c r="Z2921" s="5"/>
      <c r="AA2921" s="33">
        <v>1.0</v>
      </c>
      <c r="AB2921" s="33"/>
      <c r="AC2921" s="33">
        <v>1.0</v>
      </c>
      <c r="AD2921" s="5"/>
      <c r="AE2921" s="5"/>
      <c r="AF2921" s="5"/>
      <c r="AG2921" s="16"/>
      <c r="AH2921" s="38" t="str">
        <f t="shared" si="1"/>
        <v/>
      </c>
      <c r="AI2921" s="39">
        <f t="shared" si="2"/>
        <v>1</v>
      </c>
      <c r="AJ2921" s="37" t="str">
        <f t="shared" si="3"/>
        <v/>
      </c>
      <c r="AK2921" s="41" t="str">
        <f t="shared" si="4"/>
        <v/>
      </c>
      <c r="AL2921" s="35" t="s">
        <v>236</v>
      </c>
      <c r="AM2921" s="33" t="s">
        <v>17717</v>
      </c>
      <c r="AN2921" s="33" t="s">
        <v>17717</v>
      </c>
      <c r="AO2921" s="41"/>
      <c r="AP2921" s="33" t="s">
        <v>169</v>
      </c>
      <c r="AQ2921" s="33" t="s">
        <v>170</v>
      </c>
      <c r="AR2921" s="33">
        <v>150.0</v>
      </c>
      <c r="AS2921" s="42"/>
      <c r="AT2921" s="42"/>
      <c r="AU2921" s="42"/>
      <c r="AV2921" s="42"/>
      <c r="AW2921" s="42"/>
      <c r="AX2921" s="5"/>
      <c r="AY2921" s="33"/>
      <c r="AZ2921" s="33" t="s">
        <v>17867</v>
      </c>
      <c r="BA2921" s="5"/>
      <c r="BB2921" s="5"/>
      <c r="BC2921" s="5" t="s">
        <v>17868</v>
      </c>
      <c r="BD2921" s="33" t="s">
        <v>173</v>
      </c>
      <c r="BE2921" s="41"/>
      <c r="BF2921" s="35"/>
      <c r="BG2921" s="33" t="s">
        <v>169</v>
      </c>
      <c r="BH2921" s="5"/>
      <c r="BI2921" s="33">
        <v>150.0</v>
      </c>
      <c r="BJ2921" s="33" t="s">
        <v>170</v>
      </c>
      <c r="BK2921" s="5"/>
      <c r="BL2921" s="5">
        <f t="shared" si="5"/>
        <v>1997.25</v>
      </c>
      <c r="BM2921" s="5"/>
      <c r="BN2921" s="5"/>
      <c r="BO2921" s="42">
        <f t="shared" si="6"/>
        <v>1997.25</v>
      </c>
      <c r="BP2921" s="44"/>
      <c r="BQ2921" s="45"/>
      <c r="BR2921" s="47"/>
      <c r="BS2921" s="45"/>
      <c r="BT2921" s="37"/>
      <c r="BU2921" s="5"/>
      <c r="BV2921" s="38"/>
      <c r="BW2921" s="48"/>
      <c r="BX2921" s="44"/>
      <c r="BY2921" s="44"/>
      <c r="BZ2921" s="33" t="s">
        <v>131</v>
      </c>
      <c r="CA2921" s="5"/>
      <c r="CB2921" s="5"/>
      <c r="CC2921" s="33" t="s">
        <v>177</v>
      </c>
      <c r="CD2921" s="5"/>
      <c r="CE2921" s="5"/>
      <c r="CF2921" s="33" t="s">
        <v>178</v>
      </c>
      <c r="CG2921" s="33" t="s">
        <v>17869</v>
      </c>
      <c r="CH2921" s="5"/>
      <c r="CI2921" s="5"/>
      <c r="CJ2921" s="5"/>
      <c r="CK2921" s="33"/>
      <c r="CL2921" s="49">
        <v>44989.0</v>
      </c>
      <c r="CM2921" s="33" t="s">
        <v>180</v>
      </c>
      <c r="CN2921" s="5"/>
      <c r="CO2921" s="33">
        <v>0.43</v>
      </c>
      <c r="CP2921" s="33" t="s">
        <v>181</v>
      </c>
      <c r="CQ2921" s="50" t="str">
        <f t="shared" si="7"/>
        <v>25/05/1941</v>
      </c>
      <c r="CR2921" s="33" t="s">
        <v>182</v>
      </c>
      <c r="CS2921" s="33">
        <v>13.0</v>
      </c>
      <c r="CT2921" s="33">
        <v>5.0</v>
      </c>
      <c r="CU2921" s="33">
        <v>25.0</v>
      </c>
      <c r="CV2921" s="33">
        <v>877.0</v>
      </c>
      <c r="CW2921" s="5"/>
      <c r="CX2921" s="5"/>
      <c r="CY2921" s="33">
        <v>-99.7579632</v>
      </c>
      <c r="CZ2921" s="33">
        <v>21.0322222</v>
      </c>
      <c r="DA2921" s="33">
        <v>4.4219266E9</v>
      </c>
      <c r="DB2921" s="33">
        <v>1.0</v>
      </c>
      <c r="DC2921" s="33" t="s">
        <v>16882</v>
      </c>
      <c r="DD2921" s="33">
        <v>2023.0</v>
      </c>
      <c r="DE2921" s="33" t="s">
        <v>184</v>
      </c>
      <c r="DF2921" s="33"/>
      <c r="DG2921" s="33" t="s">
        <v>185</v>
      </c>
      <c r="DH2921" s="33" t="s">
        <v>186</v>
      </c>
      <c r="DI2921" s="5"/>
      <c r="DJ2921" s="5"/>
    </row>
    <row r="2922">
      <c r="A2922" s="33" t="s">
        <v>17870</v>
      </c>
      <c r="B2922" s="34">
        <v>44956.0</v>
      </c>
      <c r="C2922" s="35" t="s">
        <v>137</v>
      </c>
      <c r="D2922" s="35" t="s">
        <v>139</v>
      </c>
      <c r="E2922" s="35" t="s">
        <v>142</v>
      </c>
      <c r="F2922" s="36" t="s">
        <v>144</v>
      </c>
      <c r="G2922" s="33" t="s">
        <v>17871</v>
      </c>
      <c r="H2922" s="33" t="s">
        <v>5171</v>
      </c>
      <c r="I2922" s="33" t="s">
        <v>476</v>
      </c>
      <c r="J2922" s="33" t="s">
        <v>231</v>
      </c>
      <c r="K2922" s="35" t="s">
        <v>150</v>
      </c>
      <c r="L2922" s="33" t="s">
        <v>151</v>
      </c>
      <c r="M2922" s="5"/>
      <c r="N2922" s="33" t="s">
        <v>17717</v>
      </c>
      <c r="O2922" s="5"/>
      <c r="P2922" s="35" t="s">
        <v>236</v>
      </c>
      <c r="Q2922" s="35" t="s">
        <v>17717</v>
      </c>
      <c r="R2922" s="33">
        <v>76495.0</v>
      </c>
      <c r="S2922" s="37"/>
      <c r="T2922" s="33"/>
      <c r="U2922" s="33">
        <v>0.34</v>
      </c>
      <c r="V2922" s="33" t="s">
        <v>154</v>
      </c>
      <c r="W2922" s="33"/>
      <c r="X2922" s="33"/>
      <c r="Y2922" s="5"/>
      <c r="Z2922" s="5"/>
      <c r="AA2922" s="33">
        <v>1.0</v>
      </c>
      <c r="AB2922" s="33">
        <v>1.0</v>
      </c>
      <c r="AC2922" s="33"/>
      <c r="AD2922" s="5"/>
      <c r="AE2922" s="5"/>
      <c r="AF2922" s="5"/>
      <c r="AG2922" s="16"/>
      <c r="AH2922" s="38">
        <f t="shared" si="1"/>
        <v>1</v>
      </c>
      <c r="AI2922" s="39" t="str">
        <f t="shared" si="2"/>
        <v/>
      </c>
      <c r="AJ2922" s="37" t="str">
        <f t="shared" si="3"/>
        <v/>
      </c>
      <c r="AK2922" s="41" t="str">
        <f t="shared" si="4"/>
        <v/>
      </c>
      <c r="AL2922" s="35" t="s">
        <v>236</v>
      </c>
      <c r="AM2922" s="33" t="s">
        <v>17717</v>
      </c>
      <c r="AN2922" s="33" t="s">
        <v>17717</v>
      </c>
      <c r="AO2922" s="41"/>
      <c r="AP2922" s="33" t="s">
        <v>169</v>
      </c>
      <c r="AQ2922" s="33" t="s">
        <v>170</v>
      </c>
      <c r="AR2922" s="33">
        <v>150.0</v>
      </c>
      <c r="AS2922" s="42"/>
      <c r="AT2922" s="42"/>
      <c r="AU2922" s="42"/>
      <c r="AV2922" s="42"/>
      <c r="AW2922" s="42"/>
      <c r="AX2922" s="5"/>
      <c r="AY2922" s="33"/>
      <c r="AZ2922" s="33" t="s">
        <v>17872</v>
      </c>
      <c r="BA2922" s="5"/>
      <c r="BB2922" s="5"/>
      <c r="BC2922" s="5" t="s">
        <v>17873</v>
      </c>
      <c r="BD2922" s="33" t="s">
        <v>173</v>
      </c>
      <c r="BE2922" s="41"/>
      <c r="BF2922" s="35"/>
      <c r="BG2922" s="33" t="s">
        <v>169</v>
      </c>
      <c r="BH2922" s="5"/>
      <c r="BI2922" s="33">
        <v>150.0</v>
      </c>
      <c r="BJ2922" s="33" t="s">
        <v>170</v>
      </c>
      <c r="BK2922" s="5"/>
      <c r="BL2922" s="5">
        <f t="shared" si="5"/>
        <v>1997.25</v>
      </c>
      <c r="BM2922" s="5"/>
      <c r="BN2922" s="5"/>
      <c r="BO2922" s="42">
        <f t="shared" si="6"/>
        <v>1997.25</v>
      </c>
      <c r="BP2922" s="44"/>
      <c r="BQ2922" s="45"/>
      <c r="BR2922" s="47"/>
      <c r="BS2922" s="45"/>
      <c r="BT2922" s="37"/>
      <c r="BU2922" s="5"/>
      <c r="BV2922" s="38"/>
      <c r="BW2922" s="48"/>
      <c r="BX2922" s="44"/>
      <c r="BY2922" s="44"/>
      <c r="BZ2922" s="33" t="s">
        <v>131</v>
      </c>
      <c r="CA2922" s="5"/>
      <c r="CB2922" s="5"/>
      <c r="CC2922" s="33" t="s">
        <v>177</v>
      </c>
      <c r="CD2922" s="5"/>
      <c r="CE2922" s="5"/>
      <c r="CF2922" s="33" t="s">
        <v>178</v>
      </c>
      <c r="CG2922" s="33" t="s">
        <v>17874</v>
      </c>
      <c r="CH2922" s="5"/>
      <c r="CI2922" s="5"/>
      <c r="CJ2922" s="5"/>
      <c r="CK2922" s="33"/>
      <c r="CL2922" s="49">
        <v>44989.0</v>
      </c>
      <c r="CM2922" s="33" t="s">
        <v>180</v>
      </c>
      <c r="CN2922" s="5"/>
      <c r="CO2922" s="33">
        <v>0.34</v>
      </c>
      <c r="CP2922" s="33" t="s">
        <v>181</v>
      </c>
      <c r="CQ2922" s="50" t="str">
        <f t="shared" si="7"/>
        <v>12/03/1946</v>
      </c>
      <c r="CR2922" s="33" t="s">
        <v>243</v>
      </c>
      <c r="CS2922" s="33">
        <v>13.0</v>
      </c>
      <c r="CT2922" s="33">
        <v>5.0</v>
      </c>
      <c r="CU2922" s="33">
        <v>25.0</v>
      </c>
      <c r="CV2922" s="33">
        <v>877.0</v>
      </c>
      <c r="CW2922" s="5"/>
      <c r="CX2922" s="5"/>
      <c r="CY2922" s="33">
        <v>-99.7579632</v>
      </c>
      <c r="CZ2922" s="33">
        <v>21.0322222</v>
      </c>
      <c r="DA2922" s="33">
        <v>4.4219266E9</v>
      </c>
      <c r="DB2922" s="33">
        <v>1.0</v>
      </c>
      <c r="DC2922" s="33" t="s">
        <v>16882</v>
      </c>
      <c r="DD2922" s="33">
        <v>2023.0</v>
      </c>
      <c r="DE2922" s="33" t="s">
        <v>184</v>
      </c>
      <c r="DF2922" s="33"/>
      <c r="DG2922" s="33" t="s">
        <v>185</v>
      </c>
      <c r="DH2922" s="33" t="s">
        <v>186</v>
      </c>
      <c r="DI2922" s="5"/>
      <c r="DJ2922" s="5"/>
    </row>
    <row r="2923">
      <c r="A2923" s="33" t="s">
        <v>17875</v>
      </c>
      <c r="B2923" s="34">
        <v>44952.0</v>
      </c>
      <c r="C2923" s="35" t="s">
        <v>137</v>
      </c>
      <c r="D2923" s="35" t="s">
        <v>139</v>
      </c>
      <c r="E2923" s="35" t="s">
        <v>142</v>
      </c>
      <c r="F2923" s="36" t="s">
        <v>144</v>
      </c>
      <c r="G2923" s="33" t="s">
        <v>17876</v>
      </c>
      <c r="H2923" s="33" t="s">
        <v>12201</v>
      </c>
      <c r="I2923" s="33" t="s">
        <v>2517</v>
      </c>
      <c r="J2923" s="33" t="s">
        <v>17251</v>
      </c>
      <c r="K2923" s="35" t="s">
        <v>150</v>
      </c>
      <c r="L2923" s="33" t="s">
        <v>10462</v>
      </c>
      <c r="M2923" s="5"/>
      <c r="N2923" s="33" t="s">
        <v>17877</v>
      </c>
      <c r="O2923" s="5"/>
      <c r="P2923" s="35" t="s">
        <v>236</v>
      </c>
      <c r="Q2923" s="35" t="s">
        <v>17877</v>
      </c>
      <c r="R2923" s="33">
        <v>76495.0</v>
      </c>
      <c r="S2923" s="37"/>
      <c r="T2923" s="33"/>
      <c r="U2923" s="33">
        <v>1.21</v>
      </c>
      <c r="V2923" s="33" t="s">
        <v>154</v>
      </c>
      <c r="W2923" s="33"/>
      <c r="X2923" s="33"/>
      <c r="Y2923" s="5"/>
      <c r="Z2923" s="5"/>
      <c r="AA2923" s="33">
        <v>1.0</v>
      </c>
      <c r="AB2923" s="33">
        <v>1.0</v>
      </c>
      <c r="AC2923" s="33"/>
      <c r="AD2923" s="5"/>
      <c r="AE2923" s="5"/>
      <c r="AF2923" s="5"/>
      <c r="AG2923" s="16"/>
      <c r="AH2923" s="38">
        <f t="shared" si="1"/>
        <v>1</v>
      </c>
      <c r="AI2923" s="39" t="str">
        <f t="shared" si="2"/>
        <v/>
      </c>
      <c r="AJ2923" s="37" t="str">
        <f t="shared" si="3"/>
        <v/>
      </c>
      <c r="AK2923" s="41" t="str">
        <f t="shared" si="4"/>
        <v/>
      </c>
      <c r="AL2923" s="35" t="s">
        <v>236</v>
      </c>
      <c r="AM2923" s="33" t="s">
        <v>17877</v>
      </c>
      <c r="AN2923" s="33" t="s">
        <v>17877</v>
      </c>
      <c r="AO2923" s="41"/>
      <c r="AP2923" s="33" t="s">
        <v>169</v>
      </c>
      <c r="AQ2923" s="33" t="s">
        <v>170</v>
      </c>
      <c r="AR2923" s="33">
        <v>150.0</v>
      </c>
      <c r="AS2923" s="42"/>
      <c r="AT2923" s="42"/>
      <c r="AU2923" s="42"/>
      <c r="AV2923" s="42"/>
      <c r="AW2923" s="42"/>
      <c r="AX2923" s="5"/>
      <c r="AY2923" s="33"/>
      <c r="AZ2923" s="33" t="s">
        <v>17878</v>
      </c>
      <c r="BA2923" s="5"/>
      <c r="BB2923" s="5"/>
      <c r="BC2923" s="5" t="s">
        <v>17879</v>
      </c>
      <c r="BD2923" s="33" t="s">
        <v>173</v>
      </c>
      <c r="BE2923" s="41"/>
      <c r="BF2923" s="35"/>
      <c r="BG2923" s="33" t="s">
        <v>169</v>
      </c>
      <c r="BH2923" s="5"/>
      <c r="BI2923" s="33">
        <v>150.0</v>
      </c>
      <c r="BJ2923" s="33" t="s">
        <v>170</v>
      </c>
      <c r="BK2923" s="5"/>
      <c r="BL2923" s="5">
        <f t="shared" si="5"/>
        <v>1997.25</v>
      </c>
      <c r="BM2923" s="5"/>
      <c r="BN2923" s="5"/>
      <c r="BO2923" s="42">
        <f t="shared" si="6"/>
        <v>1997.25</v>
      </c>
      <c r="BP2923" s="44"/>
      <c r="BQ2923" s="45"/>
      <c r="BR2923" s="47"/>
      <c r="BS2923" s="45"/>
      <c r="BT2923" s="37"/>
      <c r="BU2923" s="5"/>
      <c r="BV2923" s="38"/>
      <c r="BW2923" s="48"/>
      <c r="BX2923" s="44"/>
      <c r="BY2923" s="44"/>
      <c r="BZ2923" s="33" t="s">
        <v>131</v>
      </c>
      <c r="CA2923" s="5"/>
      <c r="CB2923" s="5"/>
      <c r="CC2923" s="33" t="s">
        <v>177</v>
      </c>
      <c r="CD2923" s="5"/>
      <c r="CE2923" s="5"/>
      <c r="CF2923" s="33" t="s">
        <v>178</v>
      </c>
      <c r="CG2923" s="33" t="s">
        <v>17880</v>
      </c>
      <c r="CH2923" s="5"/>
      <c r="CI2923" s="5"/>
      <c r="CJ2923" s="5"/>
      <c r="CK2923" s="33"/>
      <c r="CL2923" s="49">
        <v>44989.0</v>
      </c>
      <c r="CM2923" s="33" t="s">
        <v>180</v>
      </c>
      <c r="CN2923" s="5"/>
      <c r="CO2923" s="33">
        <v>1.0</v>
      </c>
      <c r="CP2923" s="33" t="s">
        <v>181</v>
      </c>
      <c r="CQ2923" s="50" t="str">
        <f t="shared" si="7"/>
        <v>16/09/1953</v>
      </c>
      <c r="CR2923" s="33" t="s">
        <v>243</v>
      </c>
      <c r="CS2923" s="33">
        <v>13.0</v>
      </c>
      <c r="CT2923" s="33">
        <v>5.0</v>
      </c>
      <c r="CU2923" s="33">
        <v>25.0</v>
      </c>
      <c r="CV2923" s="33">
        <v>877.0</v>
      </c>
      <c r="CW2923" s="5"/>
      <c r="CX2923" s="5"/>
      <c r="CY2923" s="33">
        <v>-99.7579632</v>
      </c>
      <c r="CZ2923" s="33">
        <v>21.0322222</v>
      </c>
      <c r="DA2923" s="33">
        <v>4.4219266E9</v>
      </c>
      <c r="DB2923" s="33">
        <v>1.0</v>
      </c>
      <c r="DC2923" s="33" t="s">
        <v>16882</v>
      </c>
      <c r="DD2923" s="33">
        <v>2023.0</v>
      </c>
      <c r="DE2923" s="33" t="s">
        <v>184</v>
      </c>
      <c r="DF2923" s="33"/>
      <c r="DG2923" s="33" t="s">
        <v>185</v>
      </c>
      <c r="DH2923" s="33" t="s">
        <v>186</v>
      </c>
      <c r="DI2923" s="5"/>
      <c r="DJ2923" s="5"/>
    </row>
    <row r="2924">
      <c r="A2924" s="33" t="s">
        <v>17881</v>
      </c>
      <c r="B2924" s="34">
        <v>44956.0</v>
      </c>
      <c r="C2924" s="35" t="s">
        <v>137</v>
      </c>
      <c r="D2924" s="35" t="s">
        <v>139</v>
      </c>
      <c r="E2924" s="35" t="s">
        <v>142</v>
      </c>
      <c r="F2924" s="36" t="s">
        <v>144</v>
      </c>
      <c r="G2924" s="33" t="s">
        <v>17882</v>
      </c>
      <c r="H2924" s="33" t="s">
        <v>16429</v>
      </c>
      <c r="I2924" s="33" t="s">
        <v>220</v>
      </c>
      <c r="J2924" s="33" t="s">
        <v>17883</v>
      </c>
      <c r="K2924" s="35" t="s">
        <v>150</v>
      </c>
      <c r="L2924" s="33" t="s">
        <v>17884</v>
      </c>
      <c r="M2924" s="33">
        <v>15.0</v>
      </c>
      <c r="N2924" s="33" t="s">
        <v>17885</v>
      </c>
      <c r="O2924" s="5"/>
      <c r="P2924" s="35" t="s">
        <v>17886</v>
      </c>
      <c r="Q2924" s="35" t="s">
        <v>17887</v>
      </c>
      <c r="R2924" s="33">
        <v>62915.0</v>
      </c>
      <c r="S2924" s="37"/>
      <c r="T2924" s="33"/>
      <c r="U2924" s="33">
        <v>0.31</v>
      </c>
      <c r="V2924" s="33" t="s">
        <v>154</v>
      </c>
      <c r="W2924" s="33"/>
      <c r="X2924" s="33"/>
      <c r="Y2924" s="5"/>
      <c r="Z2924" s="5"/>
      <c r="AA2924" s="33">
        <v>1.0</v>
      </c>
      <c r="AB2924" s="33"/>
      <c r="AC2924" s="33">
        <v>1.0</v>
      </c>
      <c r="AD2924" s="5"/>
      <c r="AE2924" s="5"/>
      <c r="AF2924" s="5"/>
      <c r="AG2924" s="16"/>
      <c r="AH2924" s="38" t="str">
        <f t="shared" si="1"/>
        <v/>
      </c>
      <c r="AI2924" s="39" t="str">
        <f t="shared" si="2"/>
        <v/>
      </c>
      <c r="AJ2924" s="37" t="str">
        <f t="shared" si="3"/>
        <v/>
      </c>
      <c r="AK2924" s="41" t="str">
        <f t="shared" si="4"/>
        <v/>
      </c>
      <c r="AL2924" s="35" t="s">
        <v>236</v>
      </c>
      <c r="AM2924" s="33" t="s">
        <v>17717</v>
      </c>
      <c r="AN2924" s="33" t="s">
        <v>17717</v>
      </c>
      <c r="AO2924" s="41"/>
      <c r="AP2924" s="33" t="s">
        <v>169</v>
      </c>
      <c r="AQ2924" s="33" t="s">
        <v>170</v>
      </c>
      <c r="AR2924" s="33">
        <v>150.0</v>
      </c>
      <c r="AS2924" s="42"/>
      <c r="AT2924" s="42"/>
      <c r="AU2924" s="42"/>
      <c r="AV2924" s="42"/>
      <c r="AW2924" s="42"/>
      <c r="AX2924" s="5"/>
      <c r="AY2924" s="33"/>
      <c r="AZ2924" s="33" t="s">
        <v>17888</v>
      </c>
      <c r="BA2924" s="5"/>
      <c r="BB2924" s="5"/>
      <c r="BC2924" s="5" t="s">
        <v>17889</v>
      </c>
      <c r="BD2924" s="33" t="s">
        <v>173</v>
      </c>
      <c r="BE2924" s="41"/>
      <c r="BF2924" s="35"/>
      <c r="BG2924" s="33" t="s">
        <v>169</v>
      </c>
      <c r="BH2924" s="5"/>
      <c r="BI2924" s="33">
        <v>150.0</v>
      </c>
      <c r="BJ2924" s="33" t="s">
        <v>170</v>
      </c>
      <c r="BK2924" s="5"/>
      <c r="BL2924" s="5">
        <f t="shared" si="5"/>
        <v>1997.25</v>
      </c>
      <c r="BM2924" s="5"/>
      <c r="BN2924" s="5"/>
      <c r="BO2924" s="42">
        <f t="shared" si="6"/>
        <v>1997.25</v>
      </c>
      <c r="BP2924" s="44"/>
      <c r="BQ2924" s="45"/>
      <c r="BR2924" s="47"/>
      <c r="BS2924" s="45"/>
      <c r="BT2924" s="37"/>
      <c r="BU2924" s="5"/>
      <c r="BV2924" s="38"/>
      <c r="BW2924" s="48"/>
      <c r="BX2924" s="44"/>
      <c r="BY2924" s="44"/>
      <c r="BZ2924" s="33" t="s">
        <v>131</v>
      </c>
      <c r="CA2924" s="5"/>
      <c r="CB2924" s="5"/>
      <c r="CC2924" s="33" t="s">
        <v>177</v>
      </c>
      <c r="CD2924" s="5"/>
      <c r="CE2924" s="5"/>
      <c r="CF2924" s="33" t="s">
        <v>178</v>
      </c>
      <c r="CG2924" s="33" t="s">
        <v>17890</v>
      </c>
      <c r="CH2924" s="5"/>
      <c r="CI2924" s="5"/>
      <c r="CJ2924" s="5"/>
      <c r="CK2924" s="33"/>
      <c r="CL2924" s="49">
        <v>44989.0</v>
      </c>
      <c r="CM2924" s="33" t="s">
        <v>180</v>
      </c>
      <c r="CN2924" s="5"/>
      <c r="CO2924" s="33">
        <v>0.31</v>
      </c>
      <c r="CP2924" s="33" t="s">
        <v>181</v>
      </c>
      <c r="CQ2924" s="50" t="str">
        <f t="shared" si="7"/>
        <v>14/05/1979</v>
      </c>
      <c r="CR2924" s="33" t="s">
        <v>182</v>
      </c>
      <c r="CS2924" s="5"/>
      <c r="CT2924" s="33">
        <v>5.0</v>
      </c>
      <c r="CU2924" s="33">
        <v>25.0</v>
      </c>
      <c r="CV2924" s="33">
        <v>877.0</v>
      </c>
      <c r="CW2924" s="5"/>
      <c r="CX2924" s="5"/>
      <c r="CY2924" s="33">
        <v>-99.7579632</v>
      </c>
      <c r="CZ2924" s="33">
        <v>21.0322222</v>
      </c>
      <c r="DA2924" s="33">
        <v>4.4219266E9</v>
      </c>
      <c r="DB2924" s="33">
        <v>1.0</v>
      </c>
      <c r="DC2924" s="33" t="s">
        <v>16882</v>
      </c>
      <c r="DD2924" s="33">
        <v>2023.0</v>
      </c>
      <c r="DE2924" s="33" t="s">
        <v>184</v>
      </c>
      <c r="DF2924" s="33"/>
      <c r="DG2924" s="33" t="s">
        <v>185</v>
      </c>
      <c r="DH2924" s="33" t="s">
        <v>186</v>
      </c>
      <c r="DI2924" s="5"/>
      <c r="DJ2924" s="5"/>
    </row>
    <row r="2925">
      <c r="A2925" s="33" t="s">
        <v>17891</v>
      </c>
      <c r="B2925" s="34">
        <v>44952.0</v>
      </c>
      <c r="C2925" s="35" t="s">
        <v>137</v>
      </c>
      <c r="D2925" s="35" t="s">
        <v>139</v>
      </c>
      <c r="E2925" s="35" t="s">
        <v>142</v>
      </c>
      <c r="F2925" s="36" t="s">
        <v>144</v>
      </c>
      <c r="G2925" s="33" t="s">
        <v>17892</v>
      </c>
      <c r="H2925" s="33" t="s">
        <v>17893</v>
      </c>
      <c r="I2925" s="33" t="s">
        <v>1669</v>
      </c>
      <c r="J2925" s="33" t="s">
        <v>11287</v>
      </c>
      <c r="K2925" s="35" t="s">
        <v>150</v>
      </c>
      <c r="L2925" s="33" t="s">
        <v>10462</v>
      </c>
      <c r="M2925" s="5"/>
      <c r="N2925" s="33" t="s">
        <v>17894</v>
      </c>
      <c r="O2925" s="5"/>
      <c r="P2925" s="35" t="s">
        <v>236</v>
      </c>
      <c r="Q2925" s="35" t="s">
        <v>17894</v>
      </c>
      <c r="R2925" s="33">
        <v>76486.0</v>
      </c>
      <c r="S2925" s="37"/>
      <c r="T2925" s="33"/>
      <c r="U2925" s="33">
        <v>1.74</v>
      </c>
      <c r="V2925" s="33" t="s">
        <v>154</v>
      </c>
      <c r="W2925" s="33"/>
      <c r="X2925" s="33"/>
      <c r="Y2925" s="5"/>
      <c r="Z2925" s="5"/>
      <c r="AA2925" s="33">
        <v>1.0</v>
      </c>
      <c r="AB2925" s="33">
        <v>1.0</v>
      </c>
      <c r="AC2925" s="33"/>
      <c r="AD2925" s="5"/>
      <c r="AE2925" s="5"/>
      <c r="AF2925" s="5"/>
      <c r="AG2925" s="16"/>
      <c r="AH2925" s="38" t="str">
        <f t="shared" si="1"/>
        <v/>
      </c>
      <c r="AI2925" s="39" t="str">
        <f t="shared" si="2"/>
        <v/>
      </c>
      <c r="AJ2925" s="37" t="str">
        <f t="shared" si="3"/>
        <v/>
      </c>
      <c r="AK2925" s="41" t="str">
        <f t="shared" si="4"/>
        <v/>
      </c>
      <c r="AL2925" s="35" t="s">
        <v>236</v>
      </c>
      <c r="AM2925" s="33" t="s">
        <v>17172</v>
      </c>
      <c r="AN2925" s="33" t="s">
        <v>17173</v>
      </c>
      <c r="AO2925" s="41"/>
      <c r="AP2925" s="33" t="s">
        <v>169</v>
      </c>
      <c r="AQ2925" s="33" t="s">
        <v>170</v>
      </c>
      <c r="AR2925" s="33">
        <v>150.0</v>
      </c>
      <c r="AS2925" s="42"/>
      <c r="AT2925" s="42"/>
      <c r="AU2925" s="42"/>
      <c r="AV2925" s="42"/>
      <c r="AW2925" s="42"/>
      <c r="AX2925" s="5"/>
      <c r="AY2925" s="33"/>
      <c r="AZ2925" s="33" t="s">
        <v>17895</v>
      </c>
      <c r="BA2925" s="5"/>
      <c r="BB2925" s="5"/>
      <c r="BC2925" s="5" t="s">
        <v>17896</v>
      </c>
      <c r="BD2925" s="33" t="s">
        <v>173</v>
      </c>
      <c r="BE2925" s="41"/>
      <c r="BF2925" s="35"/>
      <c r="BG2925" s="33" t="s">
        <v>169</v>
      </c>
      <c r="BH2925" s="5"/>
      <c r="BI2925" s="33">
        <v>150.0</v>
      </c>
      <c r="BJ2925" s="33" t="s">
        <v>170</v>
      </c>
      <c r="BK2925" s="5"/>
      <c r="BL2925" s="5">
        <f t="shared" si="5"/>
        <v>1997.25</v>
      </c>
      <c r="BM2925" s="5"/>
      <c r="BN2925" s="5"/>
      <c r="BO2925" s="42">
        <f t="shared" si="6"/>
        <v>1997.25</v>
      </c>
      <c r="BP2925" s="44"/>
      <c r="BQ2925" s="45"/>
      <c r="BR2925" s="47"/>
      <c r="BS2925" s="45"/>
      <c r="BT2925" s="37"/>
      <c r="BU2925" s="5"/>
      <c r="BV2925" s="38"/>
      <c r="BW2925" s="48"/>
      <c r="BX2925" s="44"/>
      <c r="BY2925" s="44"/>
      <c r="BZ2925" s="33" t="s">
        <v>131</v>
      </c>
      <c r="CA2925" s="5"/>
      <c r="CB2925" s="5"/>
      <c r="CC2925" s="33" t="s">
        <v>177</v>
      </c>
      <c r="CD2925" s="5"/>
      <c r="CE2925" s="5"/>
      <c r="CF2925" s="33" t="s">
        <v>178</v>
      </c>
      <c r="CG2925" s="33" t="s">
        <v>17897</v>
      </c>
      <c r="CH2925" s="5"/>
      <c r="CI2925" s="5"/>
      <c r="CJ2925" s="5"/>
      <c r="CK2925" s="33"/>
      <c r="CL2925" s="49">
        <v>44989.0</v>
      </c>
      <c r="CM2925" s="33" t="s">
        <v>180</v>
      </c>
      <c r="CN2925" s="5"/>
      <c r="CO2925" s="33">
        <v>1.0</v>
      </c>
      <c r="CP2925" s="33" t="s">
        <v>181</v>
      </c>
      <c r="CQ2925" s="50" t="str">
        <f t="shared" si="7"/>
        <v>12/09/1969</v>
      </c>
      <c r="CR2925" s="33" t="s">
        <v>243</v>
      </c>
      <c r="CS2925" s="33">
        <v>13.0</v>
      </c>
      <c r="CT2925" s="33">
        <v>5.0</v>
      </c>
      <c r="CU2925" s="33">
        <v>25.0</v>
      </c>
      <c r="CV2925" s="33">
        <v>35.0</v>
      </c>
      <c r="CW2925" s="5"/>
      <c r="CX2925" s="5"/>
      <c r="CY2925" s="33">
        <v>-99.901922</v>
      </c>
      <c r="CZ2925" s="33">
        <v>21.146938</v>
      </c>
      <c r="DA2925" s="33">
        <v>4.4219266E9</v>
      </c>
      <c r="DB2925" s="33">
        <v>1.0</v>
      </c>
      <c r="DC2925" s="33" t="s">
        <v>16882</v>
      </c>
      <c r="DD2925" s="33">
        <v>2023.0</v>
      </c>
      <c r="DE2925" s="33" t="s">
        <v>184</v>
      </c>
      <c r="DF2925" s="33"/>
      <c r="DG2925" s="33" t="s">
        <v>185</v>
      </c>
      <c r="DH2925" s="33" t="s">
        <v>186</v>
      </c>
      <c r="DI2925" s="5"/>
      <c r="DJ2925" s="5"/>
    </row>
    <row r="2926">
      <c r="A2926" s="33" t="s">
        <v>8463</v>
      </c>
      <c r="B2926" s="34">
        <v>44956.0</v>
      </c>
      <c r="C2926" s="35" t="s">
        <v>137</v>
      </c>
      <c r="D2926" s="35" t="s">
        <v>139</v>
      </c>
      <c r="E2926" s="35" t="s">
        <v>142</v>
      </c>
      <c r="F2926" s="36" t="s">
        <v>144</v>
      </c>
      <c r="G2926" s="33" t="s">
        <v>17898</v>
      </c>
      <c r="H2926" s="33" t="s">
        <v>13110</v>
      </c>
      <c r="I2926" s="33" t="s">
        <v>2085</v>
      </c>
      <c r="J2926" s="33" t="s">
        <v>4749</v>
      </c>
      <c r="K2926" s="35" t="s">
        <v>150</v>
      </c>
      <c r="L2926" s="33" t="s">
        <v>151</v>
      </c>
      <c r="M2926" s="5"/>
      <c r="N2926" s="33" t="s">
        <v>17894</v>
      </c>
      <c r="O2926" s="5"/>
      <c r="P2926" s="35" t="s">
        <v>236</v>
      </c>
      <c r="Q2926" s="35" t="s">
        <v>17894</v>
      </c>
      <c r="R2926" s="33">
        <v>76496.0</v>
      </c>
      <c r="S2926" s="37"/>
      <c r="T2926" s="33"/>
      <c r="U2926" s="33">
        <v>0.46</v>
      </c>
      <c r="V2926" s="33" t="s">
        <v>154</v>
      </c>
      <c r="W2926" s="33"/>
      <c r="X2926" s="33"/>
      <c r="Y2926" s="5"/>
      <c r="Z2926" s="5"/>
      <c r="AA2926" s="33">
        <v>1.0</v>
      </c>
      <c r="AB2926" s="33"/>
      <c r="AC2926" s="33">
        <v>1.0</v>
      </c>
      <c r="AD2926" s="5"/>
      <c r="AE2926" s="5"/>
      <c r="AF2926" s="5"/>
      <c r="AG2926" s="16"/>
      <c r="AH2926" s="38" t="str">
        <f t="shared" si="1"/>
        <v/>
      </c>
      <c r="AI2926" s="39">
        <f t="shared" si="2"/>
        <v>1</v>
      </c>
      <c r="AJ2926" s="37" t="str">
        <f t="shared" si="3"/>
        <v/>
      </c>
      <c r="AK2926" s="41" t="str">
        <f t="shared" si="4"/>
        <v/>
      </c>
      <c r="AL2926" s="35" t="s">
        <v>236</v>
      </c>
      <c r="AM2926" s="33" t="s">
        <v>13719</v>
      </c>
      <c r="AN2926" s="33" t="s">
        <v>13719</v>
      </c>
      <c r="AO2926" s="41"/>
      <c r="AP2926" s="33" t="s">
        <v>169</v>
      </c>
      <c r="AQ2926" s="33" t="s">
        <v>170</v>
      </c>
      <c r="AR2926" s="33">
        <v>150.0</v>
      </c>
      <c r="AS2926" s="42"/>
      <c r="AT2926" s="42"/>
      <c r="AU2926" s="42"/>
      <c r="AV2926" s="42"/>
      <c r="AW2926" s="42"/>
      <c r="AX2926" s="5"/>
      <c r="AY2926" s="33"/>
      <c r="AZ2926" s="33" t="s">
        <v>17899</v>
      </c>
      <c r="BA2926" s="5"/>
      <c r="BB2926" s="5"/>
      <c r="BC2926" s="5" t="s">
        <v>17900</v>
      </c>
      <c r="BD2926" s="33" t="s">
        <v>173</v>
      </c>
      <c r="BE2926" s="41"/>
      <c r="BF2926" s="35"/>
      <c r="BG2926" s="33" t="s">
        <v>169</v>
      </c>
      <c r="BH2926" s="5"/>
      <c r="BI2926" s="33">
        <v>150.0</v>
      </c>
      <c r="BJ2926" s="33" t="s">
        <v>170</v>
      </c>
      <c r="BK2926" s="5"/>
      <c r="BL2926" s="5">
        <f t="shared" si="5"/>
        <v>1997.25</v>
      </c>
      <c r="BM2926" s="5"/>
      <c r="BN2926" s="5"/>
      <c r="BO2926" s="42">
        <f t="shared" si="6"/>
        <v>1997.25</v>
      </c>
      <c r="BP2926" s="44"/>
      <c r="BQ2926" s="45"/>
      <c r="BR2926" s="47"/>
      <c r="BS2926" s="45"/>
      <c r="BT2926" s="37"/>
      <c r="BU2926" s="5"/>
      <c r="BV2926" s="38"/>
      <c r="BW2926" s="48"/>
      <c r="BX2926" s="44"/>
      <c r="BY2926" s="44"/>
      <c r="BZ2926" s="33" t="s">
        <v>131</v>
      </c>
      <c r="CA2926" s="5"/>
      <c r="CB2926" s="5"/>
      <c r="CC2926" s="33" t="s">
        <v>177</v>
      </c>
      <c r="CD2926" s="5"/>
      <c r="CE2926" s="5"/>
      <c r="CF2926" s="33" t="s">
        <v>178</v>
      </c>
      <c r="CG2926" s="33" t="s">
        <v>17901</v>
      </c>
      <c r="CH2926" s="5"/>
      <c r="CI2926" s="5"/>
      <c r="CJ2926" s="5"/>
      <c r="CK2926" s="33"/>
      <c r="CL2926" s="49">
        <v>44989.0</v>
      </c>
      <c r="CM2926" s="33" t="s">
        <v>180</v>
      </c>
      <c r="CN2926" s="5"/>
      <c r="CO2926" s="33">
        <v>0.46</v>
      </c>
      <c r="CP2926" s="33" t="s">
        <v>181</v>
      </c>
      <c r="CQ2926" s="50" t="str">
        <f t="shared" si="7"/>
        <v>03/03/1952</v>
      </c>
      <c r="CR2926" s="33" t="s">
        <v>182</v>
      </c>
      <c r="CS2926" s="33">
        <v>13.0</v>
      </c>
      <c r="CT2926" s="33">
        <v>5.0</v>
      </c>
      <c r="CU2926" s="33">
        <v>25.0</v>
      </c>
      <c r="CV2926" s="33">
        <v>1412.0</v>
      </c>
      <c r="CW2926" s="5"/>
      <c r="CX2926" s="5"/>
      <c r="CY2926" s="33">
        <v>-99.8153072</v>
      </c>
      <c r="CZ2926" s="33">
        <v>21.0538723</v>
      </c>
      <c r="DA2926" s="33">
        <v>4.4219266E9</v>
      </c>
      <c r="DB2926" s="33">
        <v>1.0</v>
      </c>
      <c r="DC2926" s="33" t="s">
        <v>16882</v>
      </c>
      <c r="DD2926" s="33">
        <v>2023.0</v>
      </c>
      <c r="DE2926" s="33" t="s">
        <v>184</v>
      </c>
      <c r="DF2926" s="33"/>
      <c r="DG2926" s="33" t="s">
        <v>185</v>
      </c>
      <c r="DH2926" s="33" t="s">
        <v>186</v>
      </c>
      <c r="DI2926" s="5"/>
      <c r="DJ2926" s="5"/>
    </row>
    <row r="2927">
      <c r="A2927" s="33" t="s">
        <v>8469</v>
      </c>
      <c r="B2927" s="34">
        <v>44956.0</v>
      </c>
      <c r="C2927" s="35" t="s">
        <v>137</v>
      </c>
      <c r="D2927" s="35" t="s">
        <v>139</v>
      </c>
      <c r="E2927" s="35" t="s">
        <v>142</v>
      </c>
      <c r="F2927" s="36" t="s">
        <v>144</v>
      </c>
      <c r="G2927" s="33" t="s">
        <v>17902</v>
      </c>
      <c r="H2927" s="33" t="s">
        <v>11211</v>
      </c>
      <c r="I2927" s="33" t="s">
        <v>2085</v>
      </c>
      <c r="J2927" s="33" t="s">
        <v>231</v>
      </c>
      <c r="K2927" s="35" t="s">
        <v>150</v>
      </c>
      <c r="L2927" s="33" t="s">
        <v>151</v>
      </c>
      <c r="M2927" s="5"/>
      <c r="N2927" s="33" t="s">
        <v>17894</v>
      </c>
      <c r="O2927" s="5"/>
      <c r="P2927" s="35" t="s">
        <v>236</v>
      </c>
      <c r="Q2927" s="35" t="s">
        <v>17894</v>
      </c>
      <c r="R2927" s="33">
        <v>76496.0</v>
      </c>
      <c r="S2927" s="37"/>
      <c r="T2927" s="33"/>
      <c r="U2927" s="33">
        <v>0.36</v>
      </c>
      <c r="V2927" s="33" t="s">
        <v>154</v>
      </c>
      <c r="W2927" s="33"/>
      <c r="X2927" s="33"/>
      <c r="Y2927" s="5"/>
      <c r="Z2927" s="5"/>
      <c r="AA2927" s="33">
        <v>1.0</v>
      </c>
      <c r="AB2927" s="33"/>
      <c r="AC2927" s="33">
        <v>1.0</v>
      </c>
      <c r="AD2927" s="5"/>
      <c r="AE2927" s="5"/>
      <c r="AF2927" s="5"/>
      <c r="AG2927" s="16"/>
      <c r="AH2927" s="38" t="str">
        <f t="shared" si="1"/>
        <v/>
      </c>
      <c r="AI2927" s="39" t="str">
        <f t="shared" si="2"/>
        <v/>
      </c>
      <c r="AJ2927" s="37" t="str">
        <f t="shared" si="3"/>
        <v/>
      </c>
      <c r="AK2927" s="41" t="str">
        <f t="shared" si="4"/>
        <v/>
      </c>
      <c r="AL2927" s="35" t="s">
        <v>236</v>
      </c>
      <c r="AM2927" s="33" t="s">
        <v>13719</v>
      </c>
      <c r="AN2927" s="33" t="s">
        <v>13719</v>
      </c>
      <c r="AO2927" s="41"/>
      <c r="AP2927" s="33" t="s">
        <v>169</v>
      </c>
      <c r="AQ2927" s="33" t="s">
        <v>170</v>
      </c>
      <c r="AR2927" s="33">
        <v>150.0</v>
      </c>
      <c r="AS2927" s="42"/>
      <c r="AT2927" s="42"/>
      <c r="AU2927" s="42"/>
      <c r="AV2927" s="42"/>
      <c r="AW2927" s="42"/>
      <c r="AX2927" s="5"/>
      <c r="AY2927" s="33"/>
      <c r="AZ2927" s="33" t="s">
        <v>17903</v>
      </c>
      <c r="BA2927" s="5"/>
      <c r="BB2927" s="5"/>
      <c r="BC2927" s="5" t="s">
        <v>17904</v>
      </c>
      <c r="BD2927" s="33" t="s">
        <v>173</v>
      </c>
      <c r="BE2927" s="41"/>
      <c r="BF2927" s="35"/>
      <c r="BG2927" s="33" t="s">
        <v>169</v>
      </c>
      <c r="BH2927" s="5"/>
      <c r="BI2927" s="33">
        <v>150.0</v>
      </c>
      <c r="BJ2927" s="33" t="s">
        <v>170</v>
      </c>
      <c r="BK2927" s="5"/>
      <c r="BL2927" s="5">
        <f t="shared" si="5"/>
        <v>1997.25</v>
      </c>
      <c r="BM2927" s="5"/>
      <c r="BN2927" s="5"/>
      <c r="BO2927" s="42">
        <f t="shared" si="6"/>
        <v>1997.25</v>
      </c>
      <c r="BP2927" s="44"/>
      <c r="BQ2927" s="45"/>
      <c r="BR2927" s="47"/>
      <c r="BS2927" s="45"/>
      <c r="BT2927" s="37"/>
      <c r="BU2927" s="5"/>
      <c r="BV2927" s="38"/>
      <c r="BW2927" s="48"/>
      <c r="BX2927" s="44"/>
      <c r="BY2927" s="44"/>
      <c r="BZ2927" s="33" t="s">
        <v>131</v>
      </c>
      <c r="CA2927" s="5"/>
      <c r="CB2927" s="5"/>
      <c r="CC2927" s="33" t="s">
        <v>177</v>
      </c>
      <c r="CD2927" s="5"/>
      <c r="CE2927" s="5"/>
      <c r="CF2927" s="33" t="s">
        <v>178</v>
      </c>
      <c r="CG2927" s="33" t="s">
        <v>17905</v>
      </c>
      <c r="CH2927" s="5"/>
      <c r="CI2927" s="5"/>
      <c r="CJ2927" s="5"/>
      <c r="CK2927" s="33"/>
      <c r="CL2927" s="49">
        <v>44989.0</v>
      </c>
      <c r="CM2927" s="33" t="s">
        <v>180</v>
      </c>
      <c r="CN2927" s="5"/>
      <c r="CO2927" s="33">
        <v>0.36</v>
      </c>
      <c r="CP2927" s="33" t="s">
        <v>181</v>
      </c>
      <c r="CQ2927" s="50" t="str">
        <f t="shared" si="7"/>
        <v>21/03/1976</v>
      </c>
      <c r="CR2927" s="33" t="s">
        <v>182</v>
      </c>
      <c r="CS2927" s="33">
        <v>13.0</v>
      </c>
      <c r="CT2927" s="33">
        <v>5.0</v>
      </c>
      <c r="CU2927" s="33">
        <v>25.0</v>
      </c>
      <c r="CV2927" s="33">
        <v>1412.0</v>
      </c>
      <c r="CW2927" s="5"/>
      <c r="CX2927" s="5"/>
      <c r="CY2927" s="33">
        <v>-99.8153072</v>
      </c>
      <c r="CZ2927" s="33">
        <v>21.0538723</v>
      </c>
      <c r="DA2927" s="33">
        <v>4.4219266E9</v>
      </c>
      <c r="DB2927" s="33">
        <v>1.0</v>
      </c>
      <c r="DC2927" s="33" t="s">
        <v>16882</v>
      </c>
      <c r="DD2927" s="33">
        <v>2023.0</v>
      </c>
      <c r="DE2927" s="33" t="s">
        <v>184</v>
      </c>
      <c r="DF2927" s="33"/>
      <c r="DG2927" s="33" t="s">
        <v>185</v>
      </c>
      <c r="DH2927" s="33" t="s">
        <v>186</v>
      </c>
      <c r="DI2927" s="5"/>
      <c r="DJ2927" s="5"/>
    </row>
    <row r="2928">
      <c r="A2928" s="33" t="s">
        <v>17906</v>
      </c>
      <c r="B2928" s="34">
        <v>44952.0</v>
      </c>
      <c r="C2928" s="35" t="s">
        <v>137</v>
      </c>
      <c r="D2928" s="35" t="s">
        <v>139</v>
      </c>
      <c r="E2928" s="35" t="s">
        <v>142</v>
      </c>
      <c r="F2928" s="36" t="s">
        <v>144</v>
      </c>
      <c r="G2928" s="33" t="s">
        <v>17907</v>
      </c>
      <c r="H2928" s="33" t="s">
        <v>6692</v>
      </c>
      <c r="I2928" s="33" t="s">
        <v>546</v>
      </c>
      <c r="J2928" s="33" t="s">
        <v>1641</v>
      </c>
      <c r="K2928" s="35" t="s">
        <v>150</v>
      </c>
      <c r="L2928" s="33" t="s">
        <v>10462</v>
      </c>
      <c r="M2928" s="5"/>
      <c r="N2928" s="33" t="s">
        <v>17908</v>
      </c>
      <c r="O2928" s="5"/>
      <c r="P2928" s="35" t="s">
        <v>236</v>
      </c>
      <c r="Q2928" s="35" t="s">
        <v>17908</v>
      </c>
      <c r="R2928" s="33">
        <v>76496.0</v>
      </c>
      <c r="S2928" s="37"/>
      <c r="T2928" s="33"/>
      <c r="U2928" s="33">
        <v>1.13</v>
      </c>
      <c r="V2928" s="33" t="s">
        <v>154</v>
      </c>
      <c r="W2928" s="33"/>
      <c r="X2928" s="33"/>
      <c r="Y2928" s="5"/>
      <c r="Z2928" s="5"/>
      <c r="AA2928" s="33">
        <v>1.0</v>
      </c>
      <c r="AB2928" s="33">
        <v>1.0</v>
      </c>
      <c r="AC2928" s="33"/>
      <c r="AD2928" s="5"/>
      <c r="AE2928" s="5"/>
      <c r="AF2928" s="5"/>
      <c r="AG2928" s="16"/>
      <c r="AH2928" s="38">
        <f t="shared" si="1"/>
        <v>1</v>
      </c>
      <c r="AI2928" s="39" t="str">
        <f t="shared" si="2"/>
        <v/>
      </c>
      <c r="AJ2928" s="37" t="str">
        <f t="shared" si="3"/>
        <v/>
      </c>
      <c r="AK2928" s="41" t="str">
        <f t="shared" si="4"/>
        <v/>
      </c>
      <c r="AL2928" s="35" t="s">
        <v>236</v>
      </c>
      <c r="AM2928" s="33" t="s">
        <v>17877</v>
      </c>
      <c r="AN2928" s="33" t="s">
        <v>17877</v>
      </c>
      <c r="AO2928" s="41"/>
      <c r="AP2928" s="33" t="s">
        <v>169</v>
      </c>
      <c r="AQ2928" s="33" t="s">
        <v>170</v>
      </c>
      <c r="AR2928" s="33">
        <v>150.0</v>
      </c>
      <c r="AS2928" s="42"/>
      <c r="AT2928" s="42"/>
      <c r="AU2928" s="42"/>
      <c r="AV2928" s="42"/>
      <c r="AW2928" s="42"/>
      <c r="AX2928" s="5"/>
      <c r="AY2928" s="33"/>
      <c r="AZ2928" s="33" t="s">
        <v>17909</v>
      </c>
      <c r="BA2928" s="5"/>
      <c r="BB2928" s="5"/>
      <c r="BC2928" s="5" t="s">
        <v>17910</v>
      </c>
      <c r="BD2928" s="33" t="s">
        <v>173</v>
      </c>
      <c r="BE2928" s="41"/>
      <c r="BF2928" s="35"/>
      <c r="BG2928" s="33" t="s">
        <v>169</v>
      </c>
      <c r="BH2928" s="5"/>
      <c r="BI2928" s="33">
        <v>150.0</v>
      </c>
      <c r="BJ2928" s="33" t="s">
        <v>170</v>
      </c>
      <c r="BK2928" s="5"/>
      <c r="BL2928" s="5">
        <f t="shared" si="5"/>
        <v>1997.25</v>
      </c>
      <c r="BM2928" s="5"/>
      <c r="BN2928" s="5"/>
      <c r="BO2928" s="42">
        <f t="shared" si="6"/>
        <v>1997.25</v>
      </c>
      <c r="BP2928" s="44"/>
      <c r="BQ2928" s="45"/>
      <c r="BR2928" s="47"/>
      <c r="BS2928" s="45"/>
      <c r="BT2928" s="37"/>
      <c r="BU2928" s="5"/>
      <c r="BV2928" s="38"/>
      <c r="BW2928" s="48"/>
      <c r="BX2928" s="44"/>
      <c r="BY2928" s="44"/>
      <c r="BZ2928" s="33" t="s">
        <v>131</v>
      </c>
      <c r="CA2928" s="5"/>
      <c r="CB2928" s="5"/>
      <c r="CC2928" s="33" t="s">
        <v>177</v>
      </c>
      <c r="CD2928" s="5"/>
      <c r="CE2928" s="5"/>
      <c r="CF2928" s="33" t="s">
        <v>178</v>
      </c>
      <c r="CG2928" s="33" t="s">
        <v>17911</v>
      </c>
      <c r="CH2928" s="5"/>
      <c r="CI2928" s="5"/>
      <c r="CJ2928" s="5"/>
      <c r="CK2928" s="33"/>
      <c r="CL2928" s="49">
        <v>44989.0</v>
      </c>
      <c r="CM2928" s="33" t="s">
        <v>180</v>
      </c>
      <c r="CN2928" s="5"/>
      <c r="CO2928" s="33">
        <v>1.0</v>
      </c>
      <c r="CP2928" s="33" t="s">
        <v>181</v>
      </c>
      <c r="CQ2928" s="50" t="str">
        <f t="shared" si="7"/>
        <v>09/10/1951</v>
      </c>
      <c r="CR2928" s="33" t="s">
        <v>243</v>
      </c>
      <c r="CS2928" s="33">
        <v>13.0</v>
      </c>
      <c r="CT2928" s="33">
        <v>5.0</v>
      </c>
      <c r="CU2928" s="33">
        <v>25.0</v>
      </c>
      <c r="CV2928" s="33">
        <v>236.0</v>
      </c>
      <c r="CW2928" s="5"/>
      <c r="CX2928" s="5"/>
      <c r="CY2928" s="33">
        <v>-99.7429533</v>
      </c>
      <c r="CZ2928" s="33">
        <v>21.0293689</v>
      </c>
      <c r="DA2928" s="33">
        <v>4.4219266E9</v>
      </c>
      <c r="DB2928" s="33">
        <v>1.0</v>
      </c>
      <c r="DC2928" s="33" t="s">
        <v>16882</v>
      </c>
      <c r="DD2928" s="33">
        <v>2023.0</v>
      </c>
      <c r="DE2928" s="33" t="s">
        <v>184</v>
      </c>
      <c r="DF2928" s="33"/>
      <c r="DG2928" s="33" t="s">
        <v>185</v>
      </c>
      <c r="DH2928" s="33" t="s">
        <v>186</v>
      </c>
      <c r="DI2928" s="5"/>
      <c r="DJ2928" s="5"/>
    </row>
    <row r="2929">
      <c r="A2929" s="33" t="s">
        <v>17912</v>
      </c>
      <c r="B2929" s="34">
        <v>44956.0</v>
      </c>
      <c r="C2929" s="35" t="s">
        <v>137</v>
      </c>
      <c r="D2929" s="35" t="s">
        <v>139</v>
      </c>
      <c r="E2929" s="35" t="s">
        <v>142</v>
      </c>
      <c r="F2929" s="36" t="s">
        <v>144</v>
      </c>
      <c r="G2929" s="33" t="s">
        <v>17913</v>
      </c>
      <c r="H2929" s="33" t="s">
        <v>2008</v>
      </c>
      <c r="I2929" s="33" t="s">
        <v>17914</v>
      </c>
      <c r="J2929" s="33" t="s">
        <v>439</v>
      </c>
      <c r="K2929" s="35" t="s">
        <v>150</v>
      </c>
      <c r="L2929" s="33" t="s">
        <v>151</v>
      </c>
      <c r="M2929" s="5"/>
      <c r="N2929" s="33" t="s">
        <v>17908</v>
      </c>
      <c r="O2929" s="5"/>
      <c r="P2929" s="35" t="s">
        <v>236</v>
      </c>
      <c r="Q2929" s="35" t="s">
        <v>17908</v>
      </c>
      <c r="R2929" s="33">
        <v>76496.0</v>
      </c>
      <c r="S2929" s="37"/>
      <c r="T2929" s="33"/>
      <c r="U2929" s="33">
        <v>0.39</v>
      </c>
      <c r="V2929" s="33" t="s">
        <v>154</v>
      </c>
      <c r="W2929" s="33"/>
      <c r="X2929" s="33"/>
      <c r="Y2929" s="5"/>
      <c r="Z2929" s="5"/>
      <c r="AA2929" s="33">
        <v>1.0</v>
      </c>
      <c r="AB2929" s="33"/>
      <c r="AC2929" s="33">
        <v>1.0</v>
      </c>
      <c r="AD2929" s="5"/>
      <c r="AE2929" s="5"/>
      <c r="AF2929" s="5"/>
      <c r="AG2929" s="16"/>
      <c r="AH2929" s="38" t="str">
        <f t="shared" si="1"/>
        <v/>
      </c>
      <c r="AI2929" s="39" t="str">
        <f t="shared" si="2"/>
        <v/>
      </c>
      <c r="AJ2929" s="37" t="str">
        <f t="shared" si="3"/>
        <v/>
      </c>
      <c r="AK2929" s="41" t="str">
        <f t="shared" si="4"/>
        <v/>
      </c>
      <c r="AL2929" s="35" t="s">
        <v>236</v>
      </c>
      <c r="AM2929" s="33" t="s">
        <v>17717</v>
      </c>
      <c r="AN2929" s="33" t="s">
        <v>17717</v>
      </c>
      <c r="AO2929" s="41"/>
      <c r="AP2929" s="33" t="s">
        <v>169</v>
      </c>
      <c r="AQ2929" s="33" t="s">
        <v>170</v>
      </c>
      <c r="AR2929" s="33">
        <v>150.0</v>
      </c>
      <c r="AS2929" s="42"/>
      <c r="AT2929" s="42"/>
      <c r="AU2929" s="42"/>
      <c r="AV2929" s="42"/>
      <c r="AW2929" s="42"/>
      <c r="AX2929" s="5"/>
      <c r="AY2929" s="33"/>
      <c r="AZ2929" s="33" t="s">
        <v>17915</v>
      </c>
      <c r="BA2929" s="5"/>
      <c r="BB2929" s="5"/>
      <c r="BC2929" s="5" t="s">
        <v>17916</v>
      </c>
      <c r="BD2929" s="33" t="s">
        <v>173</v>
      </c>
      <c r="BE2929" s="41"/>
      <c r="BF2929" s="35"/>
      <c r="BG2929" s="33" t="s">
        <v>169</v>
      </c>
      <c r="BH2929" s="5"/>
      <c r="BI2929" s="33">
        <v>150.0</v>
      </c>
      <c r="BJ2929" s="33" t="s">
        <v>170</v>
      </c>
      <c r="BK2929" s="5"/>
      <c r="BL2929" s="5">
        <f t="shared" si="5"/>
        <v>1997.25</v>
      </c>
      <c r="BM2929" s="5"/>
      <c r="BN2929" s="5"/>
      <c r="BO2929" s="42">
        <f t="shared" si="6"/>
        <v>1997.25</v>
      </c>
      <c r="BP2929" s="44"/>
      <c r="BQ2929" s="45"/>
      <c r="BR2929" s="47"/>
      <c r="BS2929" s="45"/>
      <c r="BT2929" s="37"/>
      <c r="BU2929" s="5"/>
      <c r="BV2929" s="38"/>
      <c r="BW2929" s="48"/>
      <c r="BX2929" s="44"/>
      <c r="BY2929" s="44"/>
      <c r="BZ2929" s="33" t="s">
        <v>131</v>
      </c>
      <c r="CA2929" s="5"/>
      <c r="CB2929" s="5"/>
      <c r="CC2929" s="33" t="s">
        <v>177</v>
      </c>
      <c r="CD2929" s="5"/>
      <c r="CE2929" s="5"/>
      <c r="CF2929" s="33" t="s">
        <v>178</v>
      </c>
      <c r="CG2929" s="33" t="s">
        <v>17917</v>
      </c>
      <c r="CH2929" s="5"/>
      <c r="CI2929" s="5"/>
      <c r="CJ2929" s="5"/>
      <c r="CK2929" s="33"/>
      <c r="CL2929" s="49">
        <v>44989.0</v>
      </c>
      <c r="CM2929" s="33" t="s">
        <v>180</v>
      </c>
      <c r="CN2929" s="5"/>
      <c r="CO2929" s="33">
        <v>0.39</v>
      </c>
      <c r="CP2929" s="33" t="s">
        <v>181</v>
      </c>
      <c r="CQ2929" s="50" t="str">
        <f t="shared" si="7"/>
        <v>12/06/1974</v>
      </c>
      <c r="CR2929" s="33" t="s">
        <v>182</v>
      </c>
      <c r="CS2929" s="33">
        <v>13.0</v>
      </c>
      <c r="CT2929" s="33">
        <v>5.0</v>
      </c>
      <c r="CU2929" s="33">
        <v>25.0</v>
      </c>
      <c r="CV2929" s="33">
        <v>236.0</v>
      </c>
      <c r="CW2929" s="5"/>
      <c r="CX2929" s="5"/>
      <c r="CY2929" s="33">
        <v>-99.7429533</v>
      </c>
      <c r="CZ2929" s="33">
        <v>21.0293689</v>
      </c>
      <c r="DA2929" s="33">
        <v>4.4219266E9</v>
      </c>
      <c r="DB2929" s="33">
        <v>1.0</v>
      </c>
      <c r="DC2929" s="33" t="s">
        <v>16882</v>
      </c>
      <c r="DD2929" s="33">
        <v>2023.0</v>
      </c>
      <c r="DE2929" s="33" t="s">
        <v>184</v>
      </c>
      <c r="DF2929" s="33"/>
      <c r="DG2929" s="33" t="s">
        <v>185</v>
      </c>
      <c r="DH2929" s="33" t="s">
        <v>186</v>
      </c>
      <c r="DI2929" s="5"/>
      <c r="DJ2929" s="5"/>
    </row>
    <row r="2930">
      <c r="A2930" s="33" t="s">
        <v>17918</v>
      </c>
      <c r="B2930" s="34">
        <v>44956.0</v>
      </c>
      <c r="C2930" s="35" t="s">
        <v>137</v>
      </c>
      <c r="D2930" s="35" t="s">
        <v>139</v>
      </c>
      <c r="E2930" s="35" t="s">
        <v>142</v>
      </c>
      <c r="F2930" s="36" t="s">
        <v>144</v>
      </c>
      <c r="G2930" s="33" t="s">
        <v>17919</v>
      </c>
      <c r="H2930" s="33" t="s">
        <v>8278</v>
      </c>
      <c r="I2930" s="33" t="s">
        <v>231</v>
      </c>
      <c r="J2930" s="33" t="s">
        <v>2714</v>
      </c>
      <c r="K2930" s="35" t="s">
        <v>150</v>
      </c>
      <c r="L2930" s="33" t="s">
        <v>151</v>
      </c>
      <c r="M2930" s="5"/>
      <c r="N2930" s="33" t="s">
        <v>17908</v>
      </c>
      <c r="O2930" s="5"/>
      <c r="P2930" s="35" t="s">
        <v>236</v>
      </c>
      <c r="Q2930" s="35" t="s">
        <v>17908</v>
      </c>
      <c r="R2930" s="33">
        <v>76496.0</v>
      </c>
      <c r="S2930" s="37"/>
      <c r="T2930" s="33"/>
      <c r="U2930" s="33">
        <v>0.55</v>
      </c>
      <c r="V2930" s="33" t="s">
        <v>154</v>
      </c>
      <c r="W2930" s="33"/>
      <c r="X2930" s="33"/>
      <c r="Y2930" s="5"/>
      <c r="Z2930" s="5"/>
      <c r="AA2930" s="33">
        <v>1.0</v>
      </c>
      <c r="AB2930" s="33"/>
      <c r="AC2930" s="33">
        <v>1.0</v>
      </c>
      <c r="AD2930" s="5"/>
      <c r="AE2930" s="5"/>
      <c r="AF2930" s="5"/>
      <c r="AG2930" s="16"/>
      <c r="AH2930" s="38" t="str">
        <f t="shared" si="1"/>
        <v/>
      </c>
      <c r="AI2930" s="39" t="str">
        <f t="shared" si="2"/>
        <v/>
      </c>
      <c r="AJ2930" s="37" t="str">
        <f t="shared" si="3"/>
        <v/>
      </c>
      <c r="AK2930" s="41" t="str">
        <f t="shared" si="4"/>
        <v/>
      </c>
      <c r="AL2930" s="35" t="s">
        <v>236</v>
      </c>
      <c r="AM2930" s="33" t="s">
        <v>17717</v>
      </c>
      <c r="AN2930" s="33" t="s">
        <v>17717</v>
      </c>
      <c r="AO2930" s="41"/>
      <c r="AP2930" s="33" t="s">
        <v>169</v>
      </c>
      <c r="AQ2930" s="33" t="s">
        <v>170</v>
      </c>
      <c r="AR2930" s="33">
        <v>150.0</v>
      </c>
      <c r="AS2930" s="42"/>
      <c r="AT2930" s="42"/>
      <c r="AU2930" s="42"/>
      <c r="AV2930" s="42"/>
      <c r="AW2930" s="42"/>
      <c r="AX2930" s="5"/>
      <c r="AY2930" s="33"/>
      <c r="AZ2930" s="33" t="s">
        <v>17920</v>
      </c>
      <c r="BA2930" s="5"/>
      <c r="BB2930" s="5"/>
      <c r="BC2930" s="5" t="s">
        <v>17921</v>
      </c>
      <c r="BD2930" s="33" t="s">
        <v>173</v>
      </c>
      <c r="BE2930" s="41"/>
      <c r="BF2930" s="35"/>
      <c r="BG2930" s="33" t="s">
        <v>169</v>
      </c>
      <c r="BH2930" s="5"/>
      <c r="BI2930" s="33">
        <v>150.0</v>
      </c>
      <c r="BJ2930" s="33" t="s">
        <v>170</v>
      </c>
      <c r="BK2930" s="5"/>
      <c r="BL2930" s="5">
        <f t="shared" si="5"/>
        <v>1997.25</v>
      </c>
      <c r="BM2930" s="5"/>
      <c r="BN2930" s="5"/>
      <c r="BO2930" s="42">
        <f t="shared" si="6"/>
        <v>1997.25</v>
      </c>
      <c r="BP2930" s="44"/>
      <c r="BQ2930" s="45"/>
      <c r="BR2930" s="47"/>
      <c r="BS2930" s="45"/>
      <c r="BT2930" s="37"/>
      <c r="BU2930" s="5"/>
      <c r="BV2930" s="38"/>
      <c r="BW2930" s="48"/>
      <c r="BX2930" s="44"/>
      <c r="BY2930" s="44"/>
      <c r="BZ2930" s="33" t="s">
        <v>131</v>
      </c>
      <c r="CA2930" s="5"/>
      <c r="CB2930" s="5"/>
      <c r="CC2930" s="33" t="s">
        <v>177</v>
      </c>
      <c r="CD2930" s="5"/>
      <c r="CE2930" s="5"/>
      <c r="CF2930" s="33" t="s">
        <v>178</v>
      </c>
      <c r="CG2930" s="33" t="s">
        <v>17922</v>
      </c>
      <c r="CH2930" s="5"/>
      <c r="CI2930" s="5"/>
      <c r="CJ2930" s="5"/>
      <c r="CK2930" s="33"/>
      <c r="CL2930" s="49">
        <v>44989.0</v>
      </c>
      <c r="CM2930" s="33" t="s">
        <v>180</v>
      </c>
      <c r="CN2930" s="5"/>
      <c r="CO2930" s="33">
        <v>0.55</v>
      </c>
      <c r="CP2930" s="33" t="s">
        <v>181</v>
      </c>
      <c r="CQ2930" s="50" t="str">
        <f t="shared" si="7"/>
        <v>18/09/1969</v>
      </c>
      <c r="CR2930" s="33" t="s">
        <v>182</v>
      </c>
      <c r="CS2930" s="33">
        <v>13.0</v>
      </c>
      <c r="CT2930" s="33">
        <v>5.0</v>
      </c>
      <c r="CU2930" s="33">
        <v>25.0</v>
      </c>
      <c r="CV2930" s="33">
        <v>236.0</v>
      </c>
      <c r="CW2930" s="5"/>
      <c r="CX2930" s="5"/>
      <c r="CY2930" s="33">
        <v>-99.7429533</v>
      </c>
      <c r="CZ2930" s="33">
        <v>21.0293689</v>
      </c>
      <c r="DA2930" s="33">
        <v>4.4219266E9</v>
      </c>
      <c r="DB2930" s="33">
        <v>1.0</v>
      </c>
      <c r="DC2930" s="33" t="s">
        <v>16882</v>
      </c>
      <c r="DD2930" s="33">
        <v>2023.0</v>
      </c>
      <c r="DE2930" s="33" t="s">
        <v>184</v>
      </c>
      <c r="DF2930" s="33"/>
      <c r="DG2930" s="33" t="s">
        <v>185</v>
      </c>
      <c r="DH2930" s="33" t="s">
        <v>186</v>
      </c>
      <c r="DI2930" s="5"/>
      <c r="DJ2930" s="5"/>
    </row>
    <row r="2931">
      <c r="A2931" s="33" t="s">
        <v>17923</v>
      </c>
      <c r="B2931" s="34">
        <v>44956.0</v>
      </c>
      <c r="C2931" s="35" t="s">
        <v>137</v>
      </c>
      <c r="D2931" s="35" t="s">
        <v>139</v>
      </c>
      <c r="E2931" s="35" t="s">
        <v>142</v>
      </c>
      <c r="F2931" s="36" t="s">
        <v>144</v>
      </c>
      <c r="G2931" s="33" t="s">
        <v>17924</v>
      </c>
      <c r="H2931" s="33" t="s">
        <v>1448</v>
      </c>
      <c r="I2931" s="33" t="s">
        <v>9220</v>
      </c>
      <c r="J2931" s="33" t="s">
        <v>8625</v>
      </c>
      <c r="K2931" s="35" t="s">
        <v>150</v>
      </c>
      <c r="L2931" s="33" t="s">
        <v>351</v>
      </c>
      <c r="M2931" s="33">
        <v>23.0</v>
      </c>
      <c r="N2931" s="33" t="s">
        <v>17908</v>
      </c>
      <c r="O2931" s="5"/>
      <c r="P2931" s="35" t="s">
        <v>236</v>
      </c>
      <c r="Q2931" s="35" t="s">
        <v>17908</v>
      </c>
      <c r="R2931" s="33">
        <v>76450.0</v>
      </c>
      <c r="S2931" s="37"/>
      <c r="T2931" s="33"/>
      <c r="U2931" s="33">
        <v>0.67</v>
      </c>
      <c r="V2931" s="33" t="s">
        <v>154</v>
      </c>
      <c r="W2931" s="33"/>
      <c r="X2931" s="33"/>
      <c r="Y2931" s="5"/>
      <c r="Z2931" s="5"/>
      <c r="AA2931" s="33">
        <v>1.0</v>
      </c>
      <c r="AB2931" s="33">
        <v>1.0</v>
      </c>
      <c r="AC2931" s="33"/>
      <c r="AD2931" s="5"/>
      <c r="AE2931" s="5"/>
      <c r="AF2931" s="5"/>
      <c r="AG2931" s="16"/>
      <c r="AH2931" s="38">
        <f t="shared" si="1"/>
        <v>1</v>
      </c>
      <c r="AI2931" s="39" t="str">
        <f t="shared" si="2"/>
        <v/>
      </c>
      <c r="AJ2931" s="37" t="str">
        <f t="shared" si="3"/>
        <v/>
      </c>
      <c r="AK2931" s="41" t="str">
        <f t="shared" si="4"/>
        <v/>
      </c>
      <c r="AL2931" s="35" t="s">
        <v>236</v>
      </c>
      <c r="AM2931" s="33" t="s">
        <v>17717</v>
      </c>
      <c r="AN2931" s="33" t="s">
        <v>17717</v>
      </c>
      <c r="AO2931" s="41"/>
      <c r="AP2931" s="33" t="s">
        <v>169</v>
      </c>
      <c r="AQ2931" s="33" t="s">
        <v>170</v>
      </c>
      <c r="AR2931" s="33">
        <v>150.0</v>
      </c>
      <c r="AS2931" s="42"/>
      <c r="AT2931" s="42"/>
      <c r="AU2931" s="42"/>
      <c r="AV2931" s="42"/>
      <c r="AW2931" s="42"/>
      <c r="AX2931" s="5"/>
      <c r="AY2931" s="33"/>
      <c r="AZ2931" s="33" t="s">
        <v>17925</v>
      </c>
      <c r="BA2931" s="5"/>
      <c r="BB2931" s="5"/>
      <c r="BC2931" s="5" t="s">
        <v>17926</v>
      </c>
      <c r="BD2931" s="33" t="s">
        <v>173</v>
      </c>
      <c r="BE2931" s="41"/>
      <c r="BF2931" s="35"/>
      <c r="BG2931" s="33" t="s">
        <v>169</v>
      </c>
      <c r="BH2931" s="5"/>
      <c r="BI2931" s="33">
        <v>150.0</v>
      </c>
      <c r="BJ2931" s="33" t="s">
        <v>170</v>
      </c>
      <c r="BK2931" s="5"/>
      <c r="BL2931" s="5">
        <f t="shared" si="5"/>
        <v>1997.25</v>
      </c>
      <c r="BM2931" s="5"/>
      <c r="BN2931" s="5"/>
      <c r="BO2931" s="42">
        <f t="shared" si="6"/>
        <v>1997.25</v>
      </c>
      <c r="BP2931" s="44"/>
      <c r="BQ2931" s="45"/>
      <c r="BR2931" s="47"/>
      <c r="BS2931" s="45"/>
      <c r="BT2931" s="37"/>
      <c r="BU2931" s="5"/>
      <c r="BV2931" s="38"/>
      <c r="BW2931" s="48"/>
      <c r="BX2931" s="44"/>
      <c r="BY2931" s="44"/>
      <c r="BZ2931" s="33" t="s">
        <v>131</v>
      </c>
      <c r="CA2931" s="5"/>
      <c r="CB2931" s="5"/>
      <c r="CC2931" s="33" t="s">
        <v>177</v>
      </c>
      <c r="CD2931" s="5"/>
      <c r="CE2931" s="5"/>
      <c r="CF2931" s="33" t="s">
        <v>178</v>
      </c>
      <c r="CG2931" s="33" t="s">
        <v>17927</v>
      </c>
      <c r="CH2931" s="5"/>
      <c r="CI2931" s="5"/>
      <c r="CJ2931" s="5"/>
      <c r="CK2931" s="33"/>
      <c r="CL2931" s="49">
        <v>44989.0</v>
      </c>
      <c r="CM2931" s="33" t="s">
        <v>180</v>
      </c>
      <c r="CN2931" s="5"/>
      <c r="CO2931" s="33">
        <v>0.67</v>
      </c>
      <c r="CP2931" s="33" t="s">
        <v>181</v>
      </c>
      <c r="CQ2931" s="50" t="str">
        <f t="shared" si="7"/>
        <v>02/06/1947</v>
      </c>
      <c r="CR2931" s="33" t="s">
        <v>243</v>
      </c>
      <c r="CS2931" s="33">
        <v>13.0</v>
      </c>
      <c r="CT2931" s="33">
        <v>5.0</v>
      </c>
      <c r="CU2931" s="33">
        <v>25.0</v>
      </c>
      <c r="CV2931" s="33">
        <v>236.0</v>
      </c>
      <c r="CW2931" s="5"/>
      <c r="CX2931" s="5"/>
      <c r="CY2931" s="33">
        <v>-99.7429533</v>
      </c>
      <c r="CZ2931" s="33">
        <v>21.0293689</v>
      </c>
      <c r="DA2931" s="33">
        <v>4.4219266E9</v>
      </c>
      <c r="DB2931" s="33">
        <v>1.0</v>
      </c>
      <c r="DC2931" s="33" t="s">
        <v>16882</v>
      </c>
      <c r="DD2931" s="33">
        <v>2023.0</v>
      </c>
      <c r="DE2931" s="33" t="s">
        <v>184</v>
      </c>
      <c r="DF2931" s="33"/>
      <c r="DG2931" s="33" t="s">
        <v>185</v>
      </c>
      <c r="DH2931" s="33" t="s">
        <v>186</v>
      </c>
      <c r="DI2931" s="5"/>
      <c r="DJ2931" s="5"/>
    </row>
    <row r="2932">
      <c r="A2932" s="33" t="s">
        <v>17928</v>
      </c>
      <c r="B2932" s="34">
        <v>44956.0</v>
      </c>
      <c r="C2932" s="35" t="s">
        <v>137</v>
      </c>
      <c r="D2932" s="35" t="s">
        <v>139</v>
      </c>
      <c r="E2932" s="35" t="s">
        <v>142</v>
      </c>
      <c r="F2932" s="36" t="s">
        <v>144</v>
      </c>
      <c r="G2932" s="33" t="s">
        <v>17929</v>
      </c>
      <c r="H2932" s="33" t="s">
        <v>17930</v>
      </c>
      <c r="I2932" s="33" t="s">
        <v>439</v>
      </c>
      <c r="J2932" s="33" t="s">
        <v>17251</v>
      </c>
      <c r="K2932" s="35" t="s">
        <v>150</v>
      </c>
      <c r="L2932" s="33" t="s">
        <v>151</v>
      </c>
      <c r="M2932" s="5"/>
      <c r="N2932" s="33" t="s">
        <v>17908</v>
      </c>
      <c r="O2932" s="5"/>
      <c r="P2932" s="35" t="s">
        <v>236</v>
      </c>
      <c r="Q2932" s="35" t="s">
        <v>17908</v>
      </c>
      <c r="R2932" s="33">
        <v>76496.0</v>
      </c>
      <c r="S2932" s="37"/>
      <c r="T2932" s="33"/>
      <c r="U2932" s="33">
        <v>0.45</v>
      </c>
      <c r="V2932" s="33" t="s">
        <v>154</v>
      </c>
      <c r="W2932" s="33"/>
      <c r="X2932" s="33"/>
      <c r="Y2932" s="5"/>
      <c r="Z2932" s="5"/>
      <c r="AA2932" s="33">
        <v>1.0</v>
      </c>
      <c r="AB2932" s="33"/>
      <c r="AC2932" s="33">
        <v>1.0</v>
      </c>
      <c r="AD2932" s="5"/>
      <c r="AE2932" s="5"/>
      <c r="AF2932" s="5"/>
      <c r="AG2932" s="16"/>
      <c r="AH2932" s="38" t="str">
        <f t="shared" si="1"/>
        <v/>
      </c>
      <c r="AI2932" s="39">
        <f t="shared" si="2"/>
        <v>1</v>
      </c>
      <c r="AJ2932" s="37" t="str">
        <f t="shared" si="3"/>
        <v/>
      </c>
      <c r="AK2932" s="41" t="str">
        <f t="shared" si="4"/>
        <v/>
      </c>
      <c r="AL2932" s="35" t="s">
        <v>236</v>
      </c>
      <c r="AM2932" s="33" t="s">
        <v>13719</v>
      </c>
      <c r="AN2932" s="33" t="s">
        <v>13719</v>
      </c>
      <c r="AO2932" s="41"/>
      <c r="AP2932" s="33" t="s">
        <v>169</v>
      </c>
      <c r="AQ2932" s="33" t="s">
        <v>170</v>
      </c>
      <c r="AR2932" s="33">
        <v>150.0</v>
      </c>
      <c r="AS2932" s="42"/>
      <c r="AT2932" s="42"/>
      <c r="AU2932" s="42"/>
      <c r="AV2932" s="42"/>
      <c r="AW2932" s="42"/>
      <c r="AX2932" s="5"/>
      <c r="AY2932" s="33"/>
      <c r="AZ2932" s="33" t="s">
        <v>17931</v>
      </c>
      <c r="BA2932" s="5"/>
      <c r="BB2932" s="5"/>
      <c r="BC2932" s="5" t="s">
        <v>17932</v>
      </c>
      <c r="BD2932" s="33" t="s">
        <v>173</v>
      </c>
      <c r="BE2932" s="41"/>
      <c r="BF2932" s="35"/>
      <c r="BG2932" s="33" t="s">
        <v>169</v>
      </c>
      <c r="BH2932" s="5"/>
      <c r="BI2932" s="33">
        <v>150.0</v>
      </c>
      <c r="BJ2932" s="33" t="s">
        <v>170</v>
      </c>
      <c r="BK2932" s="5"/>
      <c r="BL2932" s="5">
        <f t="shared" si="5"/>
        <v>1997.25</v>
      </c>
      <c r="BM2932" s="5"/>
      <c r="BN2932" s="5"/>
      <c r="BO2932" s="42">
        <f t="shared" si="6"/>
        <v>1997.25</v>
      </c>
      <c r="BP2932" s="44"/>
      <c r="BQ2932" s="45"/>
      <c r="BR2932" s="47"/>
      <c r="BS2932" s="45"/>
      <c r="BT2932" s="37"/>
      <c r="BU2932" s="5"/>
      <c r="BV2932" s="38"/>
      <c r="BW2932" s="48"/>
      <c r="BX2932" s="44"/>
      <c r="BY2932" s="44"/>
      <c r="BZ2932" s="33" t="s">
        <v>131</v>
      </c>
      <c r="CA2932" s="5"/>
      <c r="CB2932" s="5"/>
      <c r="CC2932" s="33" t="s">
        <v>177</v>
      </c>
      <c r="CD2932" s="5"/>
      <c r="CE2932" s="5"/>
      <c r="CF2932" s="33" t="s">
        <v>178</v>
      </c>
      <c r="CG2932" s="33" t="s">
        <v>17933</v>
      </c>
      <c r="CH2932" s="5"/>
      <c r="CI2932" s="5"/>
      <c r="CJ2932" s="5"/>
      <c r="CK2932" s="33"/>
      <c r="CL2932" s="49">
        <v>44989.0</v>
      </c>
      <c r="CM2932" s="33" t="s">
        <v>180</v>
      </c>
      <c r="CN2932" s="5"/>
      <c r="CO2932" s="33">
        <v>0.45</v>
      </c>
      <c r="CP2932" s="33" t="s">
        <v>181</v>
      </c>
      <c r="CQ2932" s="50" t="str">
        <f t="shared" si="7"/>
        <v>11/02/1939</v>
      </c>
      <c r="CR2932" s="33" t="s">
        <v>182</v>
      </c>
      <c r="CS2932" s="33">
        <v>13.0</v>
      </c>
      <c r="CT2932" s="33">
        <v>5.0</v>
      </c>
      <c r="CU2932" s="33">
        <v>25.0</v>
      </c>
      <c r="CV2932" s="33">
        <v>236.0</v>
      </c>
      <c r="CW2932" s="5"/>
      <c r="CX2932" s="5"/>
      <c r="CY2932" s="33">
        <v>-99.7429533</v>
      </c>
      <c r="CZ2932" s="33">
        <v>21.0293689</v>
      </c>
      <c r="DA2932" s="33">
        <v>4.4219266E9</v>
      </c>
      <c r="DB2932" s="33">
        <v>1.0</v>
      </c>
      <c r="DC2932" s="33" t="s">
        <v>16882</v>
      </c>
      <c r="DD2932" s="33">
        <v>2023.0</v>
      </c>
      <c r="DE2932" s="33" t="s">
        <v>184</v>
      </c>
      <c r="DF2932" s="33"/>
      <c r="DG2932" s="33" t="s">
        <v>185</v>
      </c>
      <c r="DH2932" s="33" t="s">
        <v>186</v>
      </c>
      <c r="DI2932" s="5"/>
      <c r="DJ2932" s="5"/>
    </row>
    <row r="2933">
      <c r="A2933" s="33" t="s">
        <v>8457</v>
      </c>
      <c r="B2933" s="34">
        <v>44956.0</v>
      </c>
      <c r="C2933" s="35" t="s">
        <v>137</v>
      </c>
      <c r="D2933" s="35" t="s">
        <v>139</v>
      </c>
      <c r="E2933" s="35" t="s">
        <v>142</v>
      </c>
      <c r="F2933" s="36" t="s">
        <v>144</v>
      </c>
      <c r="G2933" s="33" t="s">
        <v>17934</v>
      </c>
      <c r="H2933" s="33" t="s">
        <v>17123</v>
      </c>
      <c r="I2933" s="33" t="s">
        <v>844</v>
      </c>
      <c r="J2933" s="33" t="s">
        <v>605</v>
      </c>
      <c r="K2933" s="35" t="s">
        <v>150</v>
      </c>
      <c r="L2933" s="33" t="s">
        <v>151</v>
      </c>
      <c r="M2933" s="5"/>
      <c r="N2933" s="33" t="s">
        <v>17908</v>
      </c>
      <c r="O2933" s="5"/>
      <c r="P2933" s="35" t="s">
        <v>236</v>
      </c>
      <c r="Q2933" s="35" t="s">
        <v>17908</v>
      </c>
      <c r="R2933" s="33">
        <v>76496.0</v>
      </c>
      <c r="S2933" s="37"/>
      <c r="T2933" s="33"/>
      <c r="U2933" s="33">
        <v>0.53</v>
      </c>
      <c r="V2933" s="33" t="s">
        <v>154</v>
      </c>
      <c r="W2933" s="33"/>
      <c r="X2933" s="33"/>
      <c r="Y2933" s="5"/>
      <c r="Z2933" s="5"/>
      <c r="AA2933" s="33">
        <v>1.0</v>
      </c>
      <c r="AB2933" s="33"/>
      <c r="AC2933" s="33">
        <v>1.0</v>
      </c>
      <c r="AD2933" s="5"/>
      <c r="AE2933" s="5"/>
      <c r="AF2933" s="5"/>
      <c r="AG2933" s="16"/>
      <c r="AH2933" s="38" t="str">
        <f t="shared" si="1"/>
        <v/>
      </c>
      <c r="AI2933" s="39">
        <f t="shared" si="2"/>
        <v>1</v>
      </c>
      <c r="AJ2933" s="37" t="str">
        <f t="shared" si="3"/>
        <v/>
      </c>
      <c r="AK2933" s="41" t="str">
        <f t="shared" si="4"/>
        <v/>
      </c>
      <c r="AL2933" s="35" t="s">
        <v>236</v>
      </c>
      <c r="AM2933" s="33" t="s">
        <v>13719</v>
      </c>
      <c r="AN2933" s="33" t="s">
        <v>13719</v>
      </c>
      <c r="AO2933" s="41"/>
      <c r="AP2933" s="33" t="s">
        <v>169</v>
      </c>
      <c r="AQ2933" s="33" t="s">
        <v>170</v>
      </c>
      <c r="AR2933" s="33">
        <v>150.0</v>
      </c>
      <c r="AS2933" s="42"/>
      <c r="AT2933" s="42"/>
      <c r="AU2933" s="42"/>
      <c r="AV2933" s="42"/>
      <c r="AW2933" s="42"/>
      <c r="AX2933" s="5"/>
      <c r="AY2933" s="33"/>
      <c r="AZ2933" s="33" t="s">
        <v>17935</v>
      </c>
      <c r="BA2933" s="5"/>
      <c r="BB2933" s="5"/>
      <c r="BC2933" s="5" t="s">
        <v>17936</v>
      </c>
      <c r="BD2933" s="33" t="s">
        <v>173</v>
      </c>
      <c r="BE2933" s="41"/>
      <c r="BF2933" s="35"/>
      <c r="BG2933" s="33" t="s">
        <v>169</v>
      </c>
      <c r="BH2933" s="5"/>
      <c r="BI2933" s="33">
        <v>150.0</v>
      </c>
      <c r="BJ2933" s="33" t="s">
        <v>170</v>
      </c>
      <c r="BK2933" s="5"/>
      <c r="BL2933" s="5">
        <f t="shared" si="5"/>
        <v>1997.25</v>
      </c>
      <c r="BM2933" s="5"/>
      <c r="BN2933" s="5"/>
      <c r="BO2933" s="42">
        <f t="shared" si="6"/>
        <v>1997.25</v>
      </c>
      <c r="BP2933" s="44"/>
      <c r="BQ2933" s="45"/>
      <c r="BR2933" s="47"/>
      <c r="BS2933" s="45"/>
      <c r="BT2933" s="37"/>
      <c r="BU2933" s="5"/>
      <c r="BV2933" s="38"/>
      <c r="BW2933" s="48"/>
      <c r="BX2933" s="44"/>
      <c r="BY2933" s="44"/>
      <c r="BZ2933" s="33" t="s">
        <v>131</v>
      </c>
      <c r="CA2933" s="5"/>
      <c r="CB2933" s="5"/>
      <c r="CC2933" s="33" t="s">
        <v>177</v>
      </c>
      <c r="CD2933" s="5"/>
      <c r="CE2933" s="5"/>
      <c r="CF2933" s="33" t="s">
        <v>178</v>
      </c>
      <c r="CG2933" s="33" t="s">
        <v>17937</v>
      </c>
      <c r="CH2933" s="5"/>
      <c r="CI2933" s="5"/>
      <c r="CJ2933" s="5"/>
      <c r="CK2933" s="33"/>
      <c r="CL2933" s="49">
        <v>44989.0</v>
      </c>
      <c r="CM2933" s="33" t="s">
        <v>180</v>
      </c>
      <c r="CN2933" s="5"/>
      <c r="CO2933" s="33">
        <v>0.53</v>
      </c>
      <c r="CP2933" s="33" t="s">
        <v>181</v>
      </c>
      <c r="CQ2933" s="50" t="str">
        <f t="shared" si="7"/>
        <v>25/10/1964</v>
      </c>
      <c r="CR2933" s="33" t="s">
        <v>182</v>
      </c>
      <c r="CS2933" s="33">
        <v>13.0</v>
      </c>
      <c r="CT2933" s="33">
        <v>5.0</v>
      </c>
      <c r="CU2933" s="33">
        <v>25.0</v>
      </c>
      <c r="CV2933" s="33">
        <v>236.0</v>
      </c>
      <c r="CW2933" s="5"/>
      <c r="CX2933" s="5"/>
      <c r="CY2933" s="33">
        <v>-99.7429533</v>
      </c>
      <c r="CZ2933" s="33">
        <v>21.0293689</v>
      </c>
      <c r="DA2933" s="33">
        <v>4.4219266E9</v>
      </c>
      <c r="DB2933" s="33">
        <v>1.0</v>
      </c>
      <c r="DC2933" s="33" t="s">
        <v>16882</v>
      </c>
      <c r="DD2933" s="33">
        <v>2023.0</v>
      </c>
      <c r="DE2933" s="33" t="s">
        <v>184</v>
      </c>
      <c r="DF2933" s="33"/>
      <c r="DG2933" s="33" t="s">
        <v>185</v>
      </c>
      <c r="DH2933" s="33" t="s">
        <v>186</v>
      </c>
      <c r="DI2933" s="5"/>
      <c r="DJ2933" s="5"/>
    </row>
    <row r="2934">
      <c r="A2934" s="33" t="s">
        <v>17938</v>
      </c>
      <c r="B2934" s="34">
        <v>44956.0</v>
      </c>
      <c r="C2934" s="35" t="s">
        <v>137</v>
      </c>
      <c r="D2934" s="35" t="s">
        <v>139</v>
      </c>
      <c r="E2934" s="35" t="s">
        <v>142</v>
      </c>
      <c r="F2934" s="36" t="s">
        <v>144</v>
      </c>
      <c r="G2934" s="33" t="s">
        <v>17939</v>
      </c>
      <c r="H2934" s="33" t="s">
        <v>17940</v>
      </c>
      <c r="I2934" s="33" t="s">
        <v>8704</v>
      </c>
      <c r="J2934" s="33" t="s">
        <v>1964</v>
      </c>
      <c r="K2934" s="35" t="s">
        <v>150</v>
      </c>
      <c r="L2934" s="33" t="s">
        <v>151</v>
      </c>
      <c r="M2934" s="5"/>
      <c r="N2934" s="33" t="s">
        <v>17941</v>
      </c>
      <c r="O2934" s="5"/>
      <c r="P2934" s="35" t="s">
        <v>236</v>
      </c>
      <c r="Q2934" s="35" t="s">
        <v>17941</v>
      </c>
      <c r="R2934" s="33">
        <v>76486.0</v>
      </c>
      <c r="S2934" s="37"/>
      <c r="T2934" s="33"/>
      <c r="U2934" s="33">
        <v>0.35</v>
      </c>
      <c r="V2934" s="33" t="s">
        <v>154</v>
      </c>
      <c r="W2934" s="33"/>
      <c r="X2934" s="33"/>
      <c r="Y2934" s="5"/>
      <c r="Z2934" s="5"/>
      <c r="AA2934" s="33">
        <v>1.0</v>
      </c>
      <c r="AB2934" s="33">
        <v>1.0</v>
      </c>
      <c r="AC2934" s="33"/>
      <c r="AD2934" s="5"/>
      <c r="AE2934" s="5"/>
      <c r="AF2934" s="5"/>
      <c r="AG2934" s="16"/>
      <c r="AH2934" s="38">
        <f t="shared" si="1"/>
        <v>1</v>
      </c>
      <c r="AI2934" s="39" t="str">
        <f t="shared" si="2"/>
        <v/>
      </c>
      <c r="AJ2934" s="37" t="str">
        <f t="shared" si="3"/>
        <v/>
      </c>
      <c r="AK2934" s="41" t="str">
        <f t="shared" si="4"/>
        <v/>
      </c>
      <c r="AL2934" s="35" t="s">
        <v>236</v>
      </c>
      <c r="AM2934" s="33" t="s">
        <v>17172</v>
      </c>
      <c r="AN2934" s="33" t="s">
        <v>17179</v>
      </c>
      <c r="AO2934" s="41"/>
      <c r="AP2934" s="33" t="s">
        <v>169</v>
      </c>
      <c r="AQ2934" s="33" t="s">
        <v>170</v>
      </c>
      <c r="AR2934" s="33">
        <v>150.0</v>
      </c>
      <c r="AS2934" s="42"/>
      <c r="AT2934" s="42"/>
      <c r="AU2934" s="42"/>
      <c r="AV2934" s="42"/>
      <c r="AW2934" s="42"/>
      <c r="AX2934" s="5"/>
      <c r="AY2934" s="33"/>
      <c r="AZ2934" s="33" t="s">
        <v>17942</v>
      </c>
      <c r="BA2934" s="5"/>
      <c r="BB2934" s="5"/>
      <c r="BC2934" s="5" t="s">
        <v>17943</v>
      </c>
      <c r="BD2934" s="33" t="s">
        <v>173</v>
      </c>
      <c r="BE2934" s="41"/>
      <c r="BF2934" s="35"/>
      <c r="BG2934" s="33" t="s">
        <v>169</v>
      </c>
      <c r="BH2934" s="5"/>
      <c r="BI2934" s="33">
        <v>150.0</v>
      </c>
      <c r="BJ2934" s="33" t="s">
        <v>170</v>
      </c>
      <c r="BK2934" s="5"/>
      <c r="BL2934" s="5">
        <f t="shared" si="5"/>
        <v>1997.25</v>
      </c>
      <c r="BM2934" s="5"/>
      <c r="BN2934" s="5"/>
      <c r="BO2934" s="42">
        <f t="shared" si="6"/>
        <v>1997.25</v>
      </c>
      <c r="BP2934" s="44"/>
      <c r="BQ2934" s="45"/>
      <c r="BR2934" s="47"/>
      <c r="BS2934" s="45"/>
      <c r="BT2934" s="37"/>
      <c r="BU2934" s="5"/>
      <c r="BV2934" s="38"/>
      <c r="BW2934" s="48"/>
      <c r="BX2934" s="44"/>
      <c r="BY2934" s="44"/>
      <c r="BZ2934" s="33" t="s">
        <v>131</v>
      </c>
      <c r="CA2934" s="5"/>
      <c r="CB2934" s="5"/>
      <c r="CC2934" s="33" t="s">
        <v>177</v>
      </c>
      <c r="CD2934" s="5"/>
      <c r="CE2934" s="5"/>
      <c r="CF2934" s="33" t="s">
        <v>178</v>
      </c>
      <c r="CG2934" s="33" t="s">
        <v>17944</v>
      </c>
      <c r="CH2934" s="5"/>
      <c r="CI2934" s="5"/>
      <c r="CJ2934" s="5"/>
      <c r="CK2934" s="33"/>
      <c r="CL2934" s="49">
        <v>44989.0</v>
      </c>
      <c r="CM2934" s="33" t="s">
        <v>180</v>
      </c>
      <c r="CN2934" s="5"/>
      <c r="CO2934" s="33">
        <v>0.35</v>
      </c>
      <c r="CP2934" s="33" t="s">
        <v>181</v>
      </c>
      <c r="CQ2934" s="50" t="str">
        <f t="shared" si="7"/>
        <v>30/10/1934</v>
      </c>
      <c r="CR2934" s="33" t="s">
        <v>243</v>
      </c>
      <c r="CS2934" s="33">
        <v>13.0</v>
      </c>
      <c r="CT2934" s="33">
        <v>5.0</v>
      </c>
      <c r="CU2934" s="33">
        <v>25.0</v>
      </c>
      <c r="CV2934" s="33">
        <v>55.0</v>
      </c>
      <c r="CW2934" s="5"/>
      <c r="CX2934" s="5"/>
      <c r="CY2934" s="33">
        <v>-99.8613783</v>
      </c>
      <c r="CZ2934" s="33">
        <v>21.133724</v>
      </c>
      <c r="DA2934" s="33">
        <v>4.4219266E9</v>
      </c>
      <c r="DB2934" s="33">
        <v>1.0</v>
      </c>
      <c r="DC2934" s="33" t="s">
        <v>16882</v>
      </c>
      <c r="DD2934" s="33">
        <v>2023.0</v>
      </c>
      <c r="DE2934" s="33" t="s">
        <v>184</v>
      </c>
      <c r="DF2934" s="33"/>
      <c r="DG2934" s="33" t="s">
        <v>185</v>
      </c>
      <c r="DH2934" s="33" t="s">
        <v>186</v>
      </c>
      <c r="DI2934" s="5"/>
      <c r="DJ2934" s="5"/>
    </row>
    <row r="2935">
      <c r="A2935" s="33" t="s">
        <v>17945</v>
      </c>
      <c r="B2935" s="34">
        <v>44952.0</v>
      </c>
      <c r="C2935" s="35" t="s">
        <v>137</v>
      </c>
      <c r="D2935" s="35" t="s">
        <v>139</v>
      </c>
      <c r="E2935" s="35" t="s">
        <v>142</v>
      </c>
      <c r="F2935" s="36" t="s">
        <v>144</v>
      </c>
      <c r="G2935" s="33" t="s">
        <v>17946</v>
      </c>
      <c r="H2935" s="33" t="s">
        <v>17947</v>
      </c>
      <c r="I2935" s="33" t="s">
        <v>204</v>
      </c>
      <c r="J2935" s="33" t="s">
        <v>546</v>
      </c>
      <c r="K2935" s="35" t="s">
        <v>150</v>
      </c>
      <c r="L2935" s="33" t="s">
        <v>10462</v>
      </c>
      <c r="M2935" s="5"/>
      <c r="N2935" s="33" t="s">
        <v>17948</v>
      </c>
      <c r="O2935" s="5"/>
      <c r="P2935" s="35" t="s">
        <v>236</v>
      </c>
      <c r="Q2935" s="35" t="s">
        <v>17948</v>
      </c>
      <c r="R2935" s="33">
        <v>76495.0</v>
      </c>
      <c r="S2935" s="37"/>
      <c r="T2935" s="33"/>
      <c r="U2935" s="33">
        <v>1.09</v>
      </c>
      <c r="V2935" s="33" t="s">
        <v>154</v>
      </c>
      <c r="W2935" s="33"/>
      <c r="X2935" s="33"/>
      <c r="Y2935" s="5"/>
      <c r="Z2935" s="5"/>
      <c r="AA2935" s="33">
        <v>1.0</v>
      </c>
      <c r="AB2935" s="33">
        <v>1.0</v>
      </c>
      <c r="AC2935" s="33"/>
      <c r="AD2935" s="5"/>
      <c r="AE2935" s="5"/>
      <c r="AF2935" s="5"/>
      <c r="AG2935" s="16"/>
      <c r="AH2935" s="38">
        <f t="shared" si="1"/>
        <v>1</v>
      </c>
      <c r="AI2935" s="39" t="str">
        <f t="shared" si="2"/>
        <v/>
      </c>
      <c r="AJ2935" s="37" t="str">
        <f t="shared" si="3"/>
        <v/>
      </c>
      <c r="AK2935" s="41" t="str">
        <f t="shared" si="4"/>
        <v/>
      </c>
      <c r="AL2935" s="35" t="s">
        <v>236</v>
      </c>
      <c r="AM2935" s="33" t="s">
        <v>17949</v>
      </c>
      <c r="AN2935" s="33" t="s">
        <v>17949</v>
      </c>
      <c r="AO2935" s="41"/>
      <c r="AP2935" s="33" t="s">
        <v>169</v>
      </c>
      <c r="AQ2935" s="33" t="s">
        <v>170</v>
      </c>
      <c r="AR2935" s="33">
        <v>150.0</v>
      </c>
      <c r="AS2935" s="42"/>
      <c r="AT2935" s="42"/>
      <c r="AU2935" s="42"/>
      <c r="AV2935" s="42"/>
      <c r="AW2935" s="42"/>
      <c r="AX2935" s="5"/>
      <c r="AY2935" s="33"/>
      <c r="AZ2935" s="33" t="s">
        <v>17950</v>
      </c>
      <c r="BA2935" s="5"/>
      <c r="BB2935" s="5"/>
      <c r="BC2935" s="5" t="s">
        <v>17951</v>
      </c>
      <c r="BD2935" s="33" t="s">
        <v>173</v>
      </c>
      <c r="BE2935" s="41"/>
      <c r="BF2935" s="35"/>
      <c r="BG2935" s="33" t="s">
        <v>169</v>
      </c>
      <c r="BH2935" s="5"/>
      <c r="BI2935" s="33">
        <v>150.0</v>
      </c>
      <c r="BJ2935" s="33" t="s">
        <v>170</v>
      </c>
      <c r="BK2935" s="5"/>
      <c r="BL2935" s="5">
        <f t="shared" si="5"/>
        <v>1997.25</v>
      </c>
      <c r="BM2935" s="5"/>
      <c r="BN2935" s="5"/>
      <c r="BO2935" s="42">
        <f t="shared" si="6"/>
        <v>1997.25</v>
      </c>
      <c r="BP2935" s="44"/>
      <c r="BQ2935" s="45"/>
      <c r="BR2935" s="47"/>
      <c r="BS2935" s="45"/>
      <c r="BT2935" s="37"/>
      <c r="BU2935" s="5"/>
      <c r="BV2935" s="38"/>
      <c r="BW2935" s="48"/>
      <c r="BX2935" s="44"/>
      <c r="BY2935" s="44"/>
      <c r="BZ2935" s="33" t="s">
        <v>131</v>
      </c>
      <c r="CA2935" s="5"/>
      <c r="CB2935" s="5"/>
      <c r="CC2935" s="33" t="s">
        <v>177</v>
      </c>
      <c r="CD2935" s="5"/>
      <c r="CE2935" s="5"/>
      <c r="CF2935" s="33" t="s">
        <v>178</v>
      </c>
      <c r="CG2935" s="33" t="s">
        <v>17952</v>
      </c>
      <c r="CH2935" s="5"/>
      <c r="CI2935" s="5"/>
      <c r="CJ2935" s="5"/>
      <c r="CK2935" s="33"/>
      <c r="CL2935" s="49">
        <v>44989.0</v>
      </c>
      <c r="CM2935" s="33" t="s">
        <v>180</v>
      </c>
      <c r="CN2935" s="5"/>
      <c r="CO2935" s="33">
        <v>1.0</v>
      </c>
      <c r="CP2935" s="33" t="s">
        <v>181</v>
      </c>
      <c r="CQ2935" s="50" t="str">
        <f t="shared" si="7"/>
        <v>26/05/1963</v>
      </c>
      <c r="CR2935" s="33" t="s">
        <v>243</v>
      </c>
      <c r="CS2935" s="33">
        <v>13.0</v>
      </c>
      <c r="CT2935" s="33">
        <v>5.0</v>
      </c>
      <c r="CU2935" s="33">
        <v>25.0</v>
      </c>
      <c r="CV2935" s="33">
        <v>980.0</v>
      </c>
      <c r="CW2935" s="5"/>
      <c r="CX2935" s="5"/>
      <c r="CY2935" s="33">
        <v>-99.774104</v>
      </c>
      <c r="CZ2935" s="33">
        <v>21.035053</v>
      </c>
      <c r="DA2935" s="33">
        <v>4.4219266E9</v>
      </c>
      <c r="DB2935" s="33">
        <v>1.0</v>
      </c>
      <c r="DC2935" s="33" t="s">
        <v>16882</v>
      </c>
      <c r="DD2935" s="33">
        <v>2023.0</v>
      </c>
      <c r="DE2935" s="33" t="s">
        <v>184</v>
      </c>
      <c r="DF2935" s="33"/>
      <c r="DG2935" s="33" t="s">
        <v>185</v>
      </c>
      <c r="DH2935" s="33" t="s">
        <v>186</v>
      </c>
      <c r="DI2935" s="5"/>
      <c r="DJ2935" s="5"/>
    </row>
    <row r="2936">
      <c r="A2936" s="33" t="s">
        <v>17953</v>
      </c>
      <c r="B2936" s="34">
        <v>44956.0</v>
      </c>
      <c r="C2936" s="35" t="s">
        <v>137</v>
      </c>
      <c r="D2936" s="35" t="s">
        <v>139</v>
      </c>
      <c r="E2936" s="35" t="s">
        <v>142</v>
      </c>
      <c r="F2936" s="36" t="s">
        <v>144</v>
      </c>
      <c r="G2936" s="33" t="s">
        <v>17954</v>
      </c>
      <c r="H2936" s="33" t="s">
        <v>1017</v>
      </c>
      <c r="I2936" s="33" t="s">
        <v>1669</v>
      </c>
      <c r="J2936" s="33" t="s">
        <v>1633</v>
      </c>
      <c r="K2936" s="35" t="s">
        <v>150</v>
      </c>
      <c r="L2936" s="33" t="s">
        <v>17238</v>
      </c>
      <c r="M2936" s="5"/>
      <c r="N2936" s="33" t="s">
        <v>17948</v>
      </c>
      <c r="O2936" s="5"/>
      <c r="P2936" s="35" t="s">
        <v>236</v>
      </c>
      <c r="Q2936" s="35" t="s">
        <v>17948</v>
      </c>
      <c r="R2936" s="33">
        <v>76495.0</v>
      </c>
      <c r="S2936" s="37"/>
      <c r="T2936" s="33"/>
      <c r="U2936" s="33">
        <v>0.65</v>
      </c>
      <c r="V2936" s="33" t="s">
        <v>154</v>
      </c>
      <c r="W2936" s="33"/>
      <c r="X2936" s="33"/>
      <c r="Y2936" s="5"/>
      <c r="Z2936" s="5"/>
      <c r="AA2936" s="33">
        <v>1.0</v>
      </c>
      <c r="AB2936" s="33"/>
      <c r="AC2936" s="33">
        <v>1.0</v>
      </c>
      <c r="AD2936" s="5"/>
      <c r="AE2936" s="5"/>
      <c r="AF2936" s="5"/>
      <c r="AG2936" s="16"/>
      <c r="AH2936" s="38" t="str">
        <f t="shared" si="1"/>
        <v/>
      </c>
      <c r="AI2936" s="39">
        <f t="shared" si="2"/>
        <v>1</v>
      </c>
      <c r="AJ2936" s="37" t="str">
        <f t="shared" si="3"/>
        <v/>
      </c>
      <c r="AK2936" s="41" t="str">
        <f t="shared" si="4"/>
        <v/>
      </c>
      <c r="AL2936" s="35" t="s">
        <v>236</v>
      </c>
      <c r="AM2936" s="33" t="s">
        <v>17955</v>
      </c>
      <c r="AN2936" s="33" t="s">
        <v>17956</v>
      </c>
      <c r="AO2936" s="41"/>
      <c r="AP2936" s="33" t="s">
        <v>169</v>
      </c>
      <c r="AQ2936" s="33" t="s">
        <v>170</v>
      </c>
      <c r="AR2936" s="33">
        <v>150.0</v>
      </c>
      <c r="AS2936" s="42"/>
      <c r="AT2936" s="42"/>
      <c r="AU2936" s="42"/>
      <c r="AV2936" s="42"/>
      <c r="AW2936" s="42"/>
      <c r="AX2936" s="5"/>
      <c r="AY2936" s="33"/>
      <c r="AZ2936" s="33" t="s">
        <v>17957</v>
      </c>
      <c r="BA2936" s="5"/>
      <c r="BB2936" s="5"/>
      <c r="BC2936" s="5" t="s">
        <v>17958</v>
      </c>
      <c r="BD2936" s="33" t="s">
        <v>173</v>
      </c>
      <c r="BE2936" s="41"/>
      <c r="BF2936" s="35"/>
      <c r="BG2936" s="33" t="s">
        <v>169</v>
      </c>
      <c r="BH2936" s="5"/>
      <c r="BI2936" s="33">
        <v>150.0</v>
      </c>
      <c r="BJ2936" s="33" t="s">
        <v>170</v>
      </c>
      <c r="BK2936" s="5"/>
      <c r="BL2936" s="5">
        <f t="shared" si="5"/>
        <v>1997.25</v>
      </c>
      <c r="BM2936" s="5"/>
      <c r="BN2936" s="5"/>
      <c r="BO2936" s="42">
        <f t="shared" si="6"/>
        <v>1997.25</v>
      </c>
      <c r="BP2936" s="44"/>
      <c r="BQ2936" s="45"/>
      <c r="BR2936" s="47"/>
      <c r="BS2936" s="45"/>
      <c r="BT2936" s="37"/>
      <c r="BU2936" s="5"/>
      <c r="BV2936" s="38"/>
      <c r="BW2936" s="48"/>
      <c r="BX2936" s="44"/>
      <c r="BY2936" s="44"/>
      <c r="BZ2936" s="33" t="s">
        <v>131</v>
      </c>
      <c r="CA2936" s="5"/>
      <c r="CB2936" s="5"/>
      <c r="CC2936" s="33" t="s">
        <v>177</v>
      </c>
      <c r="CD2936" s="5"/>
      <c r="CE2936" s="5"/>
      <c r="CF2936" s="33" t="s">
        <v>178</v>
      </c>
      <c r="CG2936" s="33" t="s">
        <v>17959</v>
      </c>
      <c r="CH2936" s="5"/>
      <c r="CI2936" s="5"/>
      <c r="CJ2936" s="5"/>
      <c r="CK2936" s="33"/>
      <c r="CL2936" s="49">
        <v>44989.0</v>
      </c>
      <c r="CM2936" s="33" t="s">
        <v>180</v>
      </c>
      <c r="CN2936" s="5"/>
      <c r="CO2936" s="33">
        <v>0.65</v>
      </c>
      <c r="CP2936" s="33" t="s">
        <v>181</v>
      </c>
      <c r="CQ2936" s="50" t="str">
        <f t="shared" si="7"/>
        <v>08/08/1965</v>
      </c>
      <c r="CR2936" s="33" t="s">
        <v>182</v>
      </c>
      <c r="CS2936" s="33">
        <v>13.0</v>
      </c>
      <c r="CT2936" s="33">
        <v>5.0</v>
      </c>
      <c r="CU2936" s="33">
        <v>25.0</v>
      </c>
      <c r="CV2936" s="33">
        <v>980.0</v>
      </c>
      <c r="CW2936" s="5"/>
      <c r="CX2936" s="5"/>
      <c r="CY2936" s="33">
        <v>-99.774104</v>
      </c>
      <c r="CZ2936" s="33">
        <v>21.035053</v>
      </c>
      <c r="DA2936" s="33">
        <v>4.4219266E9</v>
      </c>
      <c r="DB2936" s="33">
        <v>1.0</v>
      </c>
      <c r="DC2936" s="33" t="s">
        <v>16882</v>
      </c>
      <c r="DD2936" s="33">
        <v>2023.0</v>
      </c>
      <c r="DE2936" s="33" t="s">
        <v>184</v>
      </c>
      <c r="DF2936" s="33"/>
      <c r="DG2936" s="33" t="s">
        <v>185</v>
      </c>
      <c r="DH2936" s="33" t="s">
        <v>186</v>
      </c>
      <c r="DI2936" s="5"/>
      <c r="DJ2936" s="5"/>
    </row>
    <row r="2937">
      <c r="A2937" s="33" t="s">
        <v>8489</v>
      </c>
      <c r="B2937" s="34">
        <v>44956.0</v>
      </c>
      <c r="C2937" s="35" t="s">
        <v>137</v>
      </c>
      <c r="D2937" s="35" t="s">
        <v>139</v>
      </c>
      <c r="E2937" s="35" t="s">
        <v>142</v>
      </c>
      <c r="F2937" s="36" t="s">
        <v>144</v>
      </c>
      <c r="G2937" s="33" t="s">
        <v>17960</v>
      </c>
      <c r="H2937" s="33" t="s">
        <v>17044</v>
      </c>
      <c r="I2937" s="33" t="s">
        <v>12956</v>
      </c>
      <c r="J2937" s="33" t="s">
        <v>149</v>
      </c>
      <c r="K2937" s="35" t="s">
        <v>150</v>
      </c>
      <c r="L2937" s="33" t="s">
        <v>17961</v>
      </c>
      <c r="M2937" s="5"/>
      <c r="N2937" s="33" t="s">
        <v>17948</v>
      </c>
      <c r="O2937" s="5"/>
      <c r="P2937" s="35" t="s">
        <v>236</v>
      </c>
      <c r="Q2937" s="35" t="s">
        <v>17948</v>
      </c>
      <c r="R2937" s="33">
        <v>76495.0</v>
      </c>
      <c r="S2937" s="37"/>
      <c r="T2937" s="33"/>
      <c r="U2937" s="33">
        <v>0.88</v>
      </c>
      <c r="V2937" s="33" t="s">
        <v>154</v>
      </c>
      <c r="W2937" s="33"/>
      <c r="X2937" s="33"/>
      <c r="Y2937" s="5"/>
      <c r="Z2937" s="5"/>
      <c r="AA2937" s="33">
        <v>1.0</v>
      </c>
      <c r="AB2937" s="33"/>
      <c r="AC2937" s="33">
        <v>1.0</v>
      </c>
      <c r="AD2937" s="5"/>
      <c r="AE2937" s="5"/>
      <c r="AF2937" s="5"/>
      <c r="AG2937" s="16"/>
      <c r="AH2937" s="38" t="str">
        <f t="shared" si="1"/>
        <v/>
      </c>
      <c r="AI2937" s="39">
        <f t="shared" si="2"/>
        <v>1</v>
      </c>
      <c r="AJ2937" s="37" t="str">
        <f t="shared" si="3"/>
        <v/>
      </c>
      <c r="AK2937" s="41" t="str">
        <f t="shared" si="4"/>
        <v/>
      </c>
      <c r="AL2937" s="35" t="s">
        <v>236</v>
      </c>
      <c r="AM2937" s="33" t="s">
        <v>17825</v>
      </c>
      <c r="AN2937" s="33" t="s">
        <v>17825</v>
      </c>
      <c r="AO2937" s="41"/>
      <c r="AP2937" s="33" t="s">
        <v>169</v>
      </c>
      <c r="AQ2937" s="33" t="s">
        <v>170</v>
      </c>
      <c r="AR2937" s="33">
        <v>150.0</v>
      </c>
      <c r="AS2937" s="42"/>
      <c r="AT2937" s="42"/>
      <c r="AU2937" s="42"/>
      <c r="AV2937" s="42"/>
      <c r="AW2937" s="42"/>
      <c r="AX2937" s="5"/>
      <c r="AY2937" s="33"/>
      <c r="AZ2937" s="33" t="s">
        <v>17962</v>
      </c>
      <c r="BA2937" s="5"/>
      <c r="BB2937" s="5"/>
      <c r="BC2937" s="5" t="s">
        <v>17963</v>
      </c>
      <c r="BD2937" s="33" t="s">
        <v>173</v>
      </c>
      <c r="BE2937" s="41"/>
      <c r="BF2937" s="35"/>
      <c r="BG2937" s="33" t="s">
        <v>169</v>
      </c>
      <c r="BH2937" s="5"/>
      <c r="BI2937" s="33">
        <v>150.0</v>
      </c>
      <c r="BJ2937" s="33" t="s">
        <v>170</v>
      </c>
      <c r="BK2937" s="5"/>
      <c r="BL2937" s="5">
        <f t="shared" si="5"/>
        <v>1997.25</v>
      </c>
      <c r="BM2937" s="5"/>
      <c r="BN2937" s="5"/>
      <c r="BO2937" s="42">
        <f t="shared" si="6"/>
        <v>1997.25</v>
      </c>
      <c r="BP2937" s="44"/>
      <c r="BQ2937" s="45"/>
      <c r="BR2937" s="47"/>
      <c r="BS2937" s="45"/>
      <c r="BT2937" s="37"/>
      <c r="BU2937" s="5"/>
      <c r="BV2937" s="38"/>
      <c r="BW2937" s="48"/>
      <c r="BX2937" s="44"/>
      <c r="BY2937" s="44"/>
      <c r="BZ2937" s="33" t="s">
        <v>131</v>
      </c>
      <c r="CA2937" s="5"/>
      <c r="CB2937" s="5"/>
      <c r="CC2937" s="33" t="s">
        <v>177</v>
      </c>
      <c r="CD2937" s="5"/>
      <c r="CE2937" s="5"/>
      <c r="CF2937" s="33" t="s">
        <v>178</v>
      </c>
      <c r="CG2937" s="33" t="s">
        <v>17964</v>
      </c>
      <c r="CH2937" s="5"/>
      <c r="CI2937" s="5"/>
      <c r="CJ2937" s="5"/>
      <c r="CK2937" s="33"/>
      <c r="CL2937" s="49">
        <v>44989.0</v>
      </c>
      <c r="CM2937" s="33" t="s">
        <v>180</v>
      </c>
      <c r="CN2937" s="5"/>
      <c r="CO2937" s="33">
        <v>0.88</v>
      </c>
      <c r="CP2937" s="33" t="s">
        <v>181</v>
      </c>
      <c r="CQ2937" s="50" t="str">
        <f t="shared" si="7"/>
        <v>09/09/1960</v>
      </c>
      <c r="CR2937" s="33" t="s">
        <v>182</v>
      </c>
      <c r="CS2937" s="33">
        <v>13.0</v>
      </c>
      <c r="CT2937" s="33">
        <v>5.0</v>
      </c>
      <c r="CU2937" s="33">
        <v>25.0</v>
      </c>
      <c r="CV2937" s="33">
        <v>980.0</v>
      </c>
      <c r="CW2937" s="5"/>
      <c r="CX2937" s="5"/>
      <c r="CY2937" s="33">
        <v>-99.774104</v>
      </c>
      <c r="CZ2937" s="33">
        <v>21.035053</v>
      </c>
      <c r="DA2937" s="33">
        <v>4.4219266E9</v>
      </c>
      <c r="DB2937" s="33">
        <v>1.0</v>
      </c>
      <c r="DC2937" s="33" t="s">
        <v>16882</v>
      </c>
      <c r="DD2937" s="33">
        <v>2023.0</v>
      </c>
      <c r="DE2937" s="33" t="s">
        <v>184</v>
      </c>
      <c r="DF2937" s="33"/>
      <c r="DG2937" s="33" t="s">
        <v>185</v>
      </c>
      <c r="DH2937" s="33" t="s">
        <v>186</v>
      </c>
      <c r="DI2937" s="5"/>
      <c r="DJ2937" s="5"/>
    </row>
    <row r="2938">
      <c r="A2938" s="33" t="s">
        <v>8497</v>
      </c>
      <c r="B2938" s="34">
        <v>44956.0</v>
      </c>
      <c r="C2938" s="35" t="s">
        <v>137</v>
      </c>
      <c r="D2938" s="35" t="s">
        <v>139</v>
      </c>
      <c r="E2938" s="35" t="s">
        <v>142</v>
      </c>
      <c r="F2938" s="36" t="s">
        <v>144</v>
      </c>
      <c r="G2938" s="33" t="s">
        <v>17965</v>
      </c>
      <c r="H2938" s="33" t="s">
        <v>2129</v>
      </c>
      <c r="I2938" s="33" t="s">
        <v>12956</v>
      </c>
      <c r="J2938" s="33" t="s">
        <v>149</v>
      </c>
      <c r="K2938" s="35" t="s">
        <v>150</v>
      </c>
      <c r="L2938" s="33" t="s">
        <v>17961</v>
      </c>
      <c r="M2938" s="5"/>
      <c r="N2938" s="33" t="s">
        <v>17948</v>
      </c>
      <c r="O2938" s="5"/>
      <c r="P2938" s="35" t="s">
        <v>236</v>
      </c>
      <c r="Q2938" s="35" t="s">
        <v>17948</v>
      </c>
      <c r="R2938" s="33">
        <v>76495.0</v>
      </c>
      <c r="S2938" s="37"/>
      <c r="T2938" s="33"/>
      <c r="U2938" s="33">
        <v>0.51</v>
      </c>
      <c r="V2938" s="33" t="s">
        <v>154</v>
      </c>
      <c r="W2938" s="33"/>
      <c r="X2938" s="33"/>
      <c r="Y2938" s="5"/>
      <c r="Z2938" s="5"/>
      <c r="AA2938" s="33">
        <v>1.0</v>
      </c>
      <c r="AB2938" s="33"/>
      <c r="AC2938" s="33">
        <v>1.0</v>
      </c>
      <c r="AD2938" s="5"/>
      <c r="AE2938" s="5"/>
      <c r="AF2938" s="5"/>
      <c r="AG2938" s="16"/>
      <c r="AH2938" s="38" t="str">
        <f t="shared" si="1"/>
        <v/>
      </c>
      <c r="AI2938" s="39">
        <f t="shared" si="2"/>
        <v>1</v>
      </c>
      <c r="AJ2938" s="37" t="str">
        <f t="shared" si="3"/>
        <v/>
      </c>
      <c r="AK2938" s="41" t="str">
        <f t="shared" si="4"/>
        <v/>
      </c>
      <c r="AL2938" s="35" t="s">
        <v>236</v>
      </c>
      <c r="AM2938" s="33" t="s">
        <v>17825</v>
      </c>
      <c r="AN2938" s="33" t="s">
        <v>17825</v>
      </c>
      <c r="AO2938" s="41"/>
      <c r="AP2938" s="33" t="s">
        <v>169</v>
      </c>
      <c r="AQ2938" s="33" t="s">
        <v>170</v>
      </c>
      <c r="AR2938" s="33">
        <v>150.0</v>
      </c>
      <c r="AS2938" s="42"/>
      <c r="AT2938" s="42"/>
      <c r="AU2938" s="42"/>
      <c r="AV2938" s="42"/>
      <c r="AW2938" s="42"/>
      <c r="AX2938" s="5"/>
      <c r="AY2938" s="33"/>
      <c r="AZ2938" s="33" t="s">
        <v>17966</v>
      </c>
      <c r="BA2938" s="5"/>
      <c r="BB2938" s="5"/>
      <c r="BC2938" s="5" t="s">
        <v>17967</v>
      </c>
      <c r="BD2938" s="33" t="s">
        <v>173</v>
      </c>
      <c r="BE2938" s="41"/>
      <c r="BF2938" s="35"/>
      <c r="BG2938" s="33" t="s">
        <v>169</v>
      </c>
      <c r="BH2938" s="5"/>
      <c r="BI2938" s="33">
        <v>150.0</v>
      </c>
      <c r="BJ2938" s="33" t="s">
        <v>170</v>
      </c>
      <c r="BK2938" s="5"/>
      <c r="BL2938" s="5">
        <f t="shared" si="5"/>
        <v>1997.25</v>
      </c>
      <c r="BM2938" s="5"/>
      <c r="BN2938" s="5"/>
      <c r="BO2938" s="42">
        <f t="shared" si="6"/>
        <v>1997.25</v>
      </c>
      <c r="BP2938" s="44"/>
      <c r="BQ2938" s="45"/>
      <c r="BR2938" s="47"/>
      <c r="BS2938" s="45"/>
      <c r="BT2938" s="37"/>
      <c r="BU2938" s="5"/>
      <c r="BV2938" s="38"/>
      <c r="BW2938" s="48"/>
      <c r="BX2938" s="44"/>
      <c r="BY2938" s="44"/>
      <c r="BZ2938" s="33" t="s">
        <v>131</v>
      </c>
      <c r="CA2938" s="5"/>
      <c r="CB2938" s="5"/>
      <c r="CC2938" s="33" t="s">
        <v>177</v>
      </c>
      <c r="CD2938" s="5"/>
      <c r="CE2938" s="5"/>
      <c r="CF2938" s="33" t="s">
        <v>178</v>
      </c>
      <c r="CG2938" s="33" t="s">
        <v>17968</v>
      </c>
      <c r="CH2938" s="5"/>
      <c r="CI2938" s="5"/>
      <c r="CJ2938" s="5"/>
      <c r="CK2938" s="33"/>
      <c r="CL2938" s="49">
        <v>44989.0</v>
      </c>
      <c r="CM2938" s="33" t="s">
        <v>180</v>
      </c>
      <c r="CN2938" s="5"/>
      <c r="CO2938" s="33">
        <v>0.51</v>
      </c>
      <c r="CP2938" s="33" t="s">
        <v>181</v>
      </c>
      <c r="CQ2938" s="50" t="str">
        <f t="shared" si="7"/>
        <v>23/09/1962</v>
      </c>
      <c r="CR2938" s="33" t="s">
        <v>182</v>
      </c>
      <c r="CS2938" s="33">
        <v>13.0</v>
      </c>
      <c r="CT2938" s="33">
        <v>5.0</v>
      </c>
      <c r="CU2938" s="33">
        <v>25.0</v>
      </c>
      <c r="CV2938" s="33">
        <v>980.0</v>
      </c>
      <c r="CW2938" s="5"/>
      <c r="CX2938" s="5"/>
      <c r="CY2938" s="33">
        <v>-99.774104</v>
      </c>
      <c r="CZ2938" s="33">
        <v>21.035053</v>
      </c>
      <c r="DA2938" s="33">
        <v>4.4219266E9</v>
      </c>
      <c r="DB2938" s="33">
        <v>1.0</v>
      </c>
      <c r="DC2938" s="33" t="s">
        <v>16882</v>
      </c>
      <c r="DD2938" s="33">
        <v>2023.0</v>
      </c>
      <c r="DE2938" s="33" t="s">
        <v>184</v>
      </c>
      <c r="DF2938" s="33"/>
      <c r="DG2938" s="33" t="s">
        <v>185</v>
      </c>
      <c r="DH2938" s="33" t="s">
        <v>186</v>
      </c>
      <c r="DI2938" s="5"/>
      <c r="DJ2938" s="5"/>
    </row>
    <row r="2939">
      <c r="A2939" s="33" t="s">
        <v>8503</v>
      </c>
      <c r="B2939" s="34">
        <v>44956.0</v>
      </c>
      <c r="C2939" s="35" t="s">
        <v>137</v>
      </c>
      <c r="D2939" s="35" t="s">
        <v>139</v>
      </c>
      <c r="E2939" s="35" t="s">
        <v>142</v>
      </c>
      <c r="F2939" s="36" t="s">
        <v>144</v>
      </c>
      <c r="G2939" s="33" t="s">
        <v>17969</v>
      </c>
      <c r="H2939" s="33" t="s">
        <v>488</v>
      </c>
      <c r="I2939" s="33" t="s">
        <v>845</v>
      </c>
      <c r="J2939" s="33" t="s">
        <v>546</v>
      </c>
      <c r="K2939" s="35" t="s">
        <v>150</v>
      </c>
      <c r="L2939" s="33" t="s">
        <v>151</v>
      </c>
      <c r="M2939" s="5"/>
      <c r="N2939" s="33" t="s">
        <v>17948</v>
      </c>
      <c r="O2939" s="5"/>
      <c r="P2939" s="35" t="s">
        <v>236</v>
      </c>
      <c r="Q2939" s="35" t="s">
        <v>17948</v>
      </c>
      <c r="R2939" s="33">
        <v>76495.0</v>
      </c>
      <c r="S2939" s="37"/>
      <c r="T2939" s="33"/>
      <c r="U2939" s="33">
        <v>0.7</v>
      </c>
      <c r="V2939" s="33" t="s">
        <v>154</v>
      </c>
      <c r="W2939" s="33"/>
      <c r="X2939" s="33"/>
      <c r="Y2939" s="5"/>
      <c r="Z2939" s="5"/>
      <c r="AA2939" s="33">
        <v>1.0</v>
      </c>
      <c r="AB2939" s="33"/>
      <c r="AC2939" s="33">
        <v>1.0</v>
      </c>
      <c r="AD2939" s="5"/>
      <c r="AE2939" s="5"/>
      <c r="AF2939" s="5"/>
      <c r="AG2939" s="16"/>
      <c r="AH2939" s="38" t="str">
        <f t="shared" si="1"/>
        <v/>
      </c>
      <c r="AI2939" s="39">
        <f t="shared" si="2"/>
        <v>1</v>
      </c>
      <c r="AJ2939" s="37" t="str">
        <f t="shared" si="3"/>
        <v/>
      </c>
      <c r="AK2939" s="41" t="str">
        <f t="shared" si="4"/>
        <v/>
      </c>
      <c r="AL2939" s="35" t="s">
        <v>236</v>
      </c>
      <c r="AM2939" s="33" t="s">
        <v>17825</v>
      </c>
      <c r="AN2939" s="33" t="s">
        <v>17825</v>
      </c>
      <c r="AO2939" s="41"/>
      <c r="AP2939" s="33" t="s">
        <v>169</v>
      </c>
      <c r="AQ2939" s="33" t="s">
        <v>170</v>
      </c>
      <c r="AR2939" s="33">
        <v>150.0</v>
      </c>
      <c r="AS2939" s="42"/>
      <c r="AT2939" s="42"/>
      <c r="AU2939" s="42"/>
      <c r="AV2939" s="42"/>
      <c r="AW2939" s="42"/>
      <c r="AX2939" s="5"/>
      <c r="AY2939" s="33"/>
      <c r="AZ2939" s="33" t="s">
        <v>17970</v>
      </c>
      <c r="BA2939" s="5"/>
      <c r="BB2939" s="5"/>
      <c r="BC2939" s="5" t="s">
        <v>17971</v>
      </c>
      <c r="BD2939" s="33" t="s">
        <v>173</v>
      </c>
      <c r="BE2939" s="41"/>
      <c r="BF2939" s="35"/>
      <c r="BG2939" s="33" t="s">
        <v>169</v>
      </c>
      <c r="BH2939" s="5"/>
      <c r="BI2939" s="33">
        <v>150.0</v>
      </c>
      <c r="BJ2939" s="33" t="s">
        <v>170</v>
      </c>
      <c r="BK2939" s="5"/>
      <c r="BL2939" s="5">
        <f t="shared" si="5"/>
        <v>1997.25</v>
      </c>
      <c r="BM2939" s="5"/>
      <c r="BN2939" s="5"/>
      <c r="BO2939" s="42">
        <f t="shared" si="6"/>
        <v>1997.25</v>
      </c>
      <c r="BP2939" s="44"/>
      <c r="BQ2939" s="45"/>
      <c r="BR2939" s="47"/>
      <c r="BS2939" s="45"/>
      <c r="BT2939" s="37"/>
      <c r="BU2939" s="5"/>
      <c r="BV2939" s="38"/>
      <c r="BW2939" s="48"/>
      <c r="BX2939" s="44"/>
      <c r="BY2939" s="44"/>
      <c r="BZ2939" s="33" t="s">
        <v>131</v>
      </c>
      <c r="CA2939" s="5"/>
      <c r="CB2939" s="5"/>
      <c r="CC2939" s="33" t="s">
        <v>177</v>
      </c>
      <c r="CD2939" s="5"/>
      <c r="CE2939" s="5"/>
      <c r="CF2939" s="33" t="s">
        <v>178</v>
      </c>
      <c r="CG2939" s="33" t="s">
        <v>17972</v>
      </c>
      <c r="CH2939" s="5"/>
      <c r="CI2939" s="5"/>
      <c r="CJ2939" s="5"/>
      <c r="CK2939" s="33"/>
      <c r="CL2939" s="49">
        <v>44989.0</v>
      </c>
      <c r="CM2939" s="33" t="s">
        <v>180</v>
      </c>
      <c r="CN2939" s="5"/>
      <c r="CO2939" s="33">
        <v>0.7</v>
      </c>
      <c r="CP2939" s="33" t="s">
        <v>181</v>
      </c>
      <c r="CQ2939" s="50" t="str">
        <f t="shared" si="7"/>
        <v>09/11/1944</v>
      </c>
      <c r="CR2939" s="33" t="s">
        <v>182</v>
      </c>
      <c r="CS2939" s="33">
        <v>13.0</v>
      </c>
      <c r="CT2939" s="33">
        <v>5.0</v>
      </c>
      <c r="CU2939" s="33">
        <v>25.0</v>
      </c>
      <c r="CV2939" s="33">
        <v>980.0</v>
      </c>
      <c r="CW2939" s="5"/>
      <c r="CX2939" s="5"/>
      <c r="CY2939" s="33">
        <v>-99.774104</v>
      </c>
      <c r="CZ2939" s="33">
        <v>21.035053</v>
      </c>
      <c r="DA2939" s="33">
        <v>4.4219266E9</v>
      </c>
      <c r="DB2939" s="33">
        <v>1.0</v>
      </c>
      <c r="DC2939" s="33" t="s">
        <v>16882</v>
      </c>
      <c r="DD2939" s="33">
        <v>2023.0</v>
      </c>
      <c r="DE2939" s="33" t="s">
        <v>184</v>
      </c>
      <c r="DF2939" s="33"/>
      <c r="DG2939" s="33" t="s">
        <v>185</v>
      </c>
      <c r="DH2939" s="33" t="s">
        <v>186</v>
      </c>
      <c r="DI2939" s="5"/>
      <c r="DJ2939" s="5"/>
    </row>
    <row r="2940">
      <c r="A2940" s="33" t="s">
        <v>8541</v>
      </c>
      <c r="B2940" s="34">
        <v>44956.0</v>
      </c>
      <c r="C2940" s="35" t="s">
        <v>137</v>
      </c>
      <c r="D2940" s="35" t="s">
        <v>139</v>
      </c>
      <c r="E2940" s="35" t="s">
        <v>142</v>
      </c>
      <c r="F2940" s="36" t="s">
        <v>144</v>
      </c>
      <c r="G2940" s="33" t="s">
        <v>17973</v>
      </c>
      <c r="H2940" s="33" t="s">
        <v>246</v>
      </c>
      <c r="I2940" s="33" t="s">
        <v>605</v>
      </c>
      <c r="J2940" s="33" t="s">
        <v>1669</v>
      </c>
      <c r="K2940" s="35" t="s">
        <v>150</v>
      </c>
      <c r="L2940" s="33" t="s">
        <v>17974</v>
      </c>
      <c r="M2940" s="5"/>
      <c r="N2940" s="33" t="s">
        <v>17948</v>
      </c>
      <c r="O2940" s="5"/>
      <c r="P2940" s="35" t="s">
        <v>236</v>
      </c>
      <c r="Q2940" s="35" t="s">
        <v>17948</v>
      </c>
      <c r="R2940" s="33">
        <v>76495.0</v>
      </c>
      <c r="S2940" s="37"/>
      <c r="T2940" s="33"/>
      <c r="U2940" s="33">
        <v>0.74</v>
      </c>
      <c r="V2940" s="33" t="s">
        <v>154</v>
      </c>
      <c r="W2940" s="33"/>
      <c r="X2940" s="33"/>
      <c r="Y2940" s="5"/>
      <c r="Z2940" s="5"/>
      <c r="AA2940" s="33">
        <v>1.0</v>
      </c>
      <c r="AB2940" s="33"/>
      <c r="AC2940" s="33">
        <v>1.0</v>
      </c>
      <c r="AD2940" s="5"/>
      <c r="AE2940" s="5"/>
      <c r="AF2940" s="5"/>
      <c r="AG2940" s="16"/>
      <c r="AH2940" s="38" t="str">
        <f t="shared" si="1"/>
        <v/>
      </c>
      <c r="AI2940" s="39" t="str">
        <f t="shared" si="2"/>
        <v/>
      </c>
      <c r="AJ2940" s="37" t="str">
        <f t="shared" si="3"/>
        <v/>
      </c>
      <c r="AK2940" s="41" t="str">
        <f t="shared" si="4"/>
        <v/>
      </c>
      <c r="AL2940" s="35" t="s">
        <v>236</v>
      </c>
      <c r="AM2940" s="33" t="s">
        <v>17825</v>
      </c>
      <c r="AN2940" s="33" t="s">
        <v>17825</v>
      </c>
      <c r="AO2940" s="41"/>
      <c r="AP2940" s="33" t="s">
        <v>169</v>
      </c>
      <c r="AQ2940" s="33" t="s">
        <v>170</v>
      </c>
      <c r="AR2940" s="33">
        <v>150.0</v>
      </c>
      <c r="AS2940" s="42"/>
      <c r="AT2940" s="42"/>
      <c r="AU2940" s="42"/>
      <c r="AV2940" s="42"/>
      <c r="AW2940" s="42"/>
      <c r="AX2940" s="5"/>
      <c r="AY2940" s="33"/>
      <c r="AZ2940" s="33" t="s">
        <v>17975</v>
      </c>
      <c r="BA2940" s="5"/>
      <c r="BB2940" s="5"/>
      <c r="BC2940" s="5" t="s">
        <v>17976</v>
      </c>
      <c r="BD2940" s="33" t="s">
        <v>173</v>
      </c>
      <c r="BE2940" s="41"/>
      <c r="BF2940" s="35"/>
      <c r="BG2940" s="33" t="s">
        <v>169</v>
      </c>
      <c r="BH2940" s="5"/>
      <c r="BI2940" s="33">
        <v>150.0</v>
      </c>
      <c r="BJ2940" s="33" t="s">
        <v>170</v>
      </c>
      <c r="BK2940" s="5"/>
      <c r="BL2940" s="5">
        <f t="shared" si="5"/>
        <v>1997.25</v>
      </c>
      <c r="BM2940" s="5"/>
      <c r="BN2940" s="5"/>
      <c r="BO2940" s="42">
        <f t="shared" si="6"/>
        <v>1997.25</v>
      </c>
      <c r="BP2940" s="44"/>
      <c r="BQ2940" s="45"/>
      <c r="BR2940" s="47"/>
      <c r="BS2940" s="45"/>
      <c r="BT2940" s="37"/>
      <c r="BU2940" s="5"/>
      <c r="BV2940" s="38"/>
      <c r="BW2940" s="48"/>
      <c r="BX2940" s="44"/>
      <c r="BY2940" s="44"/>
      <c r="BZ2940" s="33" t="s">
        <v>131</v>
      </c>
      <c r="CA2940" s="5"/>
      <c r="CB2940" s="5"/>
      <c r="CC2940" s="33" t="s">
        <v>177</v>
      </c>
      <c r="CD2940" s="5"/>
      <c r="CE2940" s="5"/>
      <c r="CF2940" s="33" t="s">
        <v>178</v>
      </c>
      <c r="CG2940" s="33" t="s">
        <v>17977</v>
      </c>
      <c r="CH2940" s="5"/>
      <c r="CI2940" s="5"/>
      <c r="CJ2940" s="5"/>
      <c r="CK2940" s="33"/>
      <c r="CL2940" s="49">
        <v>44989.0</v>
      </c>
      <c r="CM2940" s="33" t="s">
        <v>180</v>
      </c>
      <c r="CN2940" s="5"/>
      <c r="CO2940" s="33">
        <v>0.74</v>
      </c>
      <c r="CP2940" s="33" t="s">
        <v>181</v>
      </c>
      <c r="CQ2940" s="50" t="str">
        <f t="shared" si="7"/>
        <v>25/04/1971</v>
      </c>
      <c r="CR2940" s="33" t="s">
        <v>182</v>
      </c>
      <c r="CS2940" s="33">
        <v>13.0</v>
      </c>
      <c r="CT2940" s="33">
        <v>5.0</v>
      </c>
      <c r="CU2940" s="33">
        <v>25.0</v>
      </c>
      <c r="CV2940" s="33">
        <v>980.0</v>
      </c>
      <c r="CW2940" s="5"/>
      <c r="CX2940" s="5"/>
      <c r="CY2940" s="33">
        <v>-99.774104</v>
      </c>
      <c r="CZ2940" s="33">
        <v>21.035053</v>
      </c>
      <c r="DA2940" s="33">
        <v>4.4219266E9</v>
      </c>
      <c r="DB2940" s="33">
        <v>1.0</v>
      </c>
      <c r="DC2940" s="33" t="s">
        <v>16882</v>
      </c>
      <c r="DD2940" s="33">
        <v>2023.0</v>
      </c>
      <c r="DE2940" s="33" t="s">
        <v>184</v>
      </c>
      <c r="DF2940" s="33"/>
      <c r="DG2940" s="33" t="s">
        <v>185</v>
      </c>
      <c r="DH2940" s="33" t="s">
        <v>186</v>
      </c>
      <c r="DI2940" s="5"/>
      <c r="DJ2940" s="5"/>
    </row>
    <row r="2941">
      <c r="A2941" s="33" t="s">
        <v>8557</v>
      </c>
      <c r="B2941" s="34">
        <v>44956.0</v>
      </c>
      <c r="C2941" s="35" t="s">
        <v>137</v>
      </c>
      <c r="D2941" s="35" t="s">
        <v>139</v>
      </c>
      <c r="E2941" s="35" t="s">
        <v>142</v>
      </c>
      <c r="F2941" s="36" t="s">
        <v>144</v>
      </c>
      <c r="G2941" s="33" t="s">
        <v>17978</v>
      </c>
      <c r="H2941" s="33" t="s">
        <v>8091</v>
      </c>
      <c r="I2941" s="33" t="s">
        <v>204</v>
      </c>
      <c r="J2941" s="33" t="s">
        <v>12956</v>
      </c>
      <c r="K2941" s="35" t="s">
        <v>150</v>
      </c>
      <c r="L2941" s="33" t="s">
        <v>17979</v>
      </c>
      <c r="M2941" s="5"/>
      <c r="N2941" s="33" t="s">
        <v>17948</v>
      </c>
      <c r="O2941" s="5"/>
      <c r="P2941" s="35" t="s">
        <v>236</v>
      </c>
      <c r="Q2941" s="35" t="s">
        <v>17948</v>
      </c>
      <c r="R2941" s="33">
        <v>76495.0</v>
      </c>
      <c r="S2941" s="37"/>
      <c r="T2941" s="33"/>
      <c r="U2941" s="33">
        <v>0.9</v>
      </c>
      <c r="V2941" s="33" t="s">
        <v>154</v>
      </c>
      <c r="W2941" s="33"/>
      <c r="X2941" s="33"/>
      <c r="Y2941" s="5"/>
      <c r="Z2941" s="5"/>
      <c r="AA2941" s="33">
        <v>1.0</v>
      </c>
      <c r="AB2941" s="33"/>
      <c r="AC2941" s="33">
        <v>1.0</v>
      </c>
      <c r="AD2941" s="5"/>
      <c r="AE2941" s="5"/>
      <c r="AF2941" s="5"/>
      <c r="AG2941" s="16"/>
      <c r="AH2941" s="38" t="str">
        <f t="shared" si="1"/>
        <v/>
      </c>
      <c r="AI2941" s="39" t="str">
        <f t="shared" si="2"/>
        <v/>
      </c>
      <c r="AJ2941" s="37" t="str">
        <f t="shared" si="3"/>
        <v/>
      </c>
      <c r="AK2941" s="41" t="str">
        <f t="shared" si="4"/>
        <v/>
      </c>
      <c r="AL2941" s="35" t="s">
        <v>236</v>
      </c>
      <c r="AM2941" s="33" t="s">
        <v>17825</v>
      </c>
      <c r="AN2941" s="33" t="s">
        <v>17825</v>
      </c>
      <c r="AO2941" s="41"/>
      <c r="AP2941" s="33" t="s">
        <v>169</v>
      </c>
      <c r="AQ2941" s="33" t="s">
        <v>170</v>
      </c>
      <c r="AR2941" s="33">
        <v>150.0</v>
      </c>
      <c r="AS2941" s="42"/>
      <c r="AT2941" s="42"/>
      <c r="AU2941" s="42"/>
      <c r="AV2941" s="42"/>
      <c r="AW2941" s="42"/>
      <c r="AX2941" s="5"/>
      <c r="AY2941" s="33"/>
      <c r="AZ2941" s="33" t="s">
        <v>17980</v>
      </c>
      <c r="BA2941" s="5"/>
      <c r="BB2941" s="5"/>
      <c r="BC2941" s="5" t="s">
        <v>17981</v>
      </c>
      <c r="BD2941" s="33" t="s">
        <v>173</v>
      </c>
      <c r="BE2941" s="41"/>
      <c r="BF2941" s="35"/>
      <c r="BG2941" s="33" t="s">
        <v>169</v>
      </c>
      <c r="BH2941" s="5"/>
      <c r="BI2941" s="33">
        <v>150.0</v>
      </c>
      <c r="BJ2941" s="33" t="s">
        <v>170</v>
      </c>
      <c r="BK2941" s="5"/>
      <c r="BL2941" s="5">
        <f t="shared" si="5"/>
        <v>1997.25</v>
      </c>
      <c r="BM2941" s="5"/>
      <c r="BN2941" s="5"/>
      <c r="BO2941" s="42">
        <f t="shared" si="6"/>
        <v>1997.25</v>
      </c>
      <c r="BP2941" s="44"/>
      <c r="BQ2941" s="45"/>
      <c r="BR2941" s="47"/>
      <c r="BS2941" s="45"/>
      <c r="BT2941" s="37"/>
      <c r="BU2941" s="5"/>
      <c r="BV2941" s="38"/>
      <c r="BW2941" s="48"/>
      <c r="BX2941" s="44"/>
      <c r="BY2941" s="44"/>
      <c r="BZ2941" s="33" t="s">
        <v>131</v>
      </c>
      <c r="CA2941" s="5"/>
      <c r="CB2941" s="5"/>
      <c r="CC2941" s="33" t="s">
        <v>177</v>
      </c>
      <c r="CD2941" s="5"/>
      <c r="CE2941" s="5"/>
      <c r="CF2941" s="33" t="s">
        <v>178</v>
      </c>
      <c r="CG2941" s="33" t="s">
        <v>17982</v>
      </c>
      <c r="CH2941" s="5"/>
      <c r="CI2941" s="5"/>
      <c r="CJ2941" s="5"/>
      <c r="CK2941" s="33"/>
      <c r="CL2941" s="49">
        <v>44989.0</v>
      </c>
      <c r="CM2941" s="33" t="s">
        <v>180</v>
      </c>
      <c r="CN2941" s="5"/>
      <c r="CO2941" s="33">
        <v>0.9</v>
      </c>
      <c r="CP2941" s="33" t="s">
        <v>181</v>
      </c>
      <c r="CQ2941" s="50" t="str">
        <f t="shared" si="7"/>
        <v>18/03/1968</v>
      </c>
      <c r="CR2941" s="33" t="s">
        <v>182</v>
      </c>
      <c r="CS2941" s="33">
        <v>13.0</v>
      </c>
      <c r="CT2941" s="33">
        <v>5.0</v>
      </c>
      <c r="CU2941" s="33">
        <v>25.0</v>
      </c>
      <c r="CV2941" s="33">
        <v>980.0</v>
      </c>
      <c r="CW2941" s="5"/>
      <c r="CX2941" s="5"/>
      <c r="CY2941" s="33">
        <v>-99.774104</v>
      </c>
      <c r="CZ2941" s="33">
        <v>21.035053</v>
      </c>
      <c r="DA2941" s="33">
        <v>4.4219266E9</v>
      </c>
      <c r="DB2941" s="33">
        <v>1.0</v>
      </c>
      <c r="DC2941" s="33" t="s">
        <v>16882</v>
      </c>
      <c r="DD2941" s="33">
        <v>2023.0</v>
      </c>
      <c r="DE2941" s="33" t="s">
        <v>184</v>
      </c>
      <c r="DF2941" s="33"/>
      <c r="DG2941" s="33" t="s">
        <v>185</v>
      </c>
      <c r="DH2941" s="33" t="s">
        <v>186</v>
      </c>
      <c r="DI2941" s="5"/>
      <c r="DJ2941" s="5"/>
    </row>
    <row r="2942">
      <c r="A2942" s="33" t="s">
        <v>8821</v>
      </c>
      <c r="B2942" s="34">
        <v>44956.0</v>
      </c>
      <c r="C2942" s="35" t="s">
        <v>137</v>
      </c>
      <c r="D2942" s="35" t="s">
        <v>139</v>
      </c>
      <c r="E2942" s="35" t="s">
        <v>142</v>
      </c>
      <c r="F2942" s="36" t="s">
        <v>144</v>
      </c>
      <c r="G2942" s="33" t="s">
        <v>17983</v>
      </c>
      <c r="H2942" s="33" t="s">
        <v>980</v>
      </c>
      <c r="I2942" s="33" t="s">
        <v>204</v>
      </c>
      <c r="J2942" s="33" t="s">
        <v>546</v>
      </c>
      <c r="K2942" s="35" t="s">
        <v>150</v>
      </c>
      <c r="L2942" s="33" t="s">
        <v>17238</v>
      </c>
      <c r="M2942" s="5"/>
      <c r="N2942" s="33" t="s">
        <v>17948</v>
      </c>
      <c r="O2942" s="5"/>
      <c r="P2942" s="35" t="s">
        <v>236</v>
      </c>
      <c r="Q2942" s="35" t="s">
        <v>17948</v>
      </c>
      <c r="R2942" s="33">
        <v>76495.0</v>
      </c>
      <c r="S2942" s="37"/>
      <c r="T2942" s="33"/>
      <c r="U2942" s="33">
        <v>0.69</v>
      </c>
      <c r="V2942" s="33" t="s">
        <v>154</v>
      </c>
      <c r="W2942" s="33"/>
      <c r="X2942" s="33"/>
      <c r="Y2942" s="5"/>
      <c r="Z2942" s="5"/>
      <c r="AA2942" s="33">
        <v>1.0</v>
      </c>
      <c r="AB2942" s="33"/>
      <c r="AC2942" s="33">
        <v>1.0</v>
      </c>
      <c r="AD2942" s="5"/>
      <c r="AE2942" s="5"/>
      <c r="AF2942" s="5"/>
      <c r="AG2942" s="16"/>
      <c r="AH2942" s="38" t="str">
        <f t="shared" si="1"/>
        <v/>
      </c>
      <c r="AI2942" s="39">
        <f t="shared" si="2"/>
        <v>1</v>
      </c>
      <c r="AJ2942" s="37" t="str">
        <f t="shared" si="3"/>
        <v/>
      </c>
      <c r="AK2942" s="41" t="str">
        <f t="shared" si="4"/>
        <v/>
      </c>
      <c r="AL2942" s="35" t="s">
        <v>236</v>
      </c>
      <c r="AM2942" s="33" t="s">
        <v>17825</v>
      </c>
      <c r="AN2942" s="33" t="s">
        <v>17825</v>
      </c>
      <c r="AO2942" s="41"/>
      <c r="AP2942" s="33" t="s">
        <v>169</v>
      </c>
      <c r="AQ2942" s="33" t="s">
        <v>170</v>
      </c>
      <c r="AR2942" s="33">
        <v>150.0</v>
      </c>
      <c r="AS2942" s="42"/>
      <c r="AT2942" s="42"/>
      <c r="AU2942" s="42"/>
      <c r="AV2942" s="42"/>
      <c r="AW2942" s="42"/>
      <c r="AX2942" s="5"/>
      <c r="AY2942" s="33"/>
      <c r="AZ2942" s="33" t="s">
        <v>17984</v>
      </c>
      <c r="BA2942" s="5"/>
      <c r="BB2942" s="5"/>
      <c r="BC2942" s="5" t="s">
        <v>17985</v>
      </c>
      <c r="BD2942" s="33" t="s">
        <v>173</v>
      </c>
      <c r="BE2942" s="41"/>
      <c r="BF2942" s="35"/>
      <c r="BG2942" s="33" t="s">
        <v>169</v>
      </c>
      <c r="BH2942" s="5"/>
      <c r="BI2942" s="33">
        <v>150.0</v>
      </c>
      <c r="BJ2942" s="33" t="s">
        <v>170</v>
      </c>
      <c r="BK2942" s="5"/>
      <c r="BL2942" s="5">
        <f t="shared" si="5"/>
        <v>1997.25</v>
      </c>
      <c r="BM2942" s="5"/>
      <c r="BN2942" s="5"/>
      <c r="BO2942" s="42">
        <f t="shared" si="6"/>
        <v>1997.25</v>
      </c>
      <c r="BP2942" s="44"/>
      <c r="BQ2942" s="45"/>
      <c r="BR2942" s="47"/>
      <c r="BS2942" s="45"/>
      <c r="BT2942" s="37"/>
      <c r="BU2942" s="5"/>
      <c r="BV2942" s="38"/>
      <c r="BW2942" s="48"/>
      <c r="BX2942" s="44"/>
      <c r="BY2942" s="44"/>
      <c r="BZ2942" s="33" t="s">
        <v>131</v>
      </c>
      <c r="CA2942" s="5"/>
      <c r="CB2942" s="5"/>
      <c r="CC2942" s="33" t="s">
        <v>177</v>
      </c>
      <c r="CD2942" s="5"/>
      <c r="CE2942" s="5"/>
      <c r="CF2942" s="33" t="s">
        <v>178</v>
      </c>
      <c r="CG2942" s="33" t="s">
        <v>17986</v>
      </c>
      <c r="CH2942" s="5"/>
      <c r="CI2942" s="5"/>
      <c r="CJ2942" s="5"/>
      <c r="CK2942" s="33"/>
      <c r="CL2942" s="49">
        <v>44989.0</v>
      </c>
      <c r="CM2942" s="33" t="s">
        <v>180</v>
      </c>
      <c r="CN2942" s="5"/>
      <c r="CO2942" s="33">
        <v>0.69</v>
      </c>
      <c r="CP2942" s="33" t="s">
        <v>181</v>
      </c>
      <c r="CQ2942" s="50" t="str">
        <f t="shared" si="7"/>
        <v>29/03/1959</v>
      </c>
      <c r="CR2942" s="33" t="s">
        <v>182</v>
      </c>
      <c r="CS2942" s="33">
        <v>13.0</v>
      </c>
      <c r="CT2942" s="33">
        <v>5.0</v>
      </c>
      <c r="CU2942" s="33">
        <v>25.0</v>
      </c>
      <c r="CV2942" s="33">
        <v>980.0</v>
      </c>
      <c r="CW2942" s="5"/>
      <c r="CX2942" s="5"/>
      <c r="CY2942" s="33">
        <v>-99.774104</v>
      </c>
      <c r="CZ2942" s="33">
        <v>21.035053</v>
      </c>
      <c r="DA2942" s="33">
        <v>4.4219266E9</v>
      </c>
      <c r="DB2942" s="33">
        <v>1.0</v>
      </c>
      <c r="DC2942" s="33" t="s">
        <v>16882</v>
      </c>
      <c r="DD2942" s="33">
        <v>2023.0</v>
      </c>
      <c r="DE2942" s="33" t="s">
        <v>184</v>
      </c>
      <c r="DF2942" s="33"/>
      <c r="DG2942" s="33" t="s">
        <v>185</v>
      </c>
      <c r="DH2942" s="33" t="s">
        <v>186</v>
      </c>
      <c r="DI2942" s="5"/>
      <c r="DJ2942" s="5"/>
    </row>
    <row r="2943">
      <c r="A2943" s="33" t="s">
        <v>17987</v>
      </c>
      <c r="B2943" s="34">
        <v>44952.0</v>
      </c>
      <c r="C2943" s="35" t="s">
        <v>137</v>
      </c>
      <c r="D2943" s="35" t="s">
        <v>139</v>
      </c>
      <c r="E2943" s="35" t="s">
        <v>142</v>
      </c>
      <c r="F2943" s="36" t="s">
        <v>144</v>
      </c>
      <c r="G2943" s="33" t="s">
        <v>17988</v>
      </c>
      <c r="H2943" s="33" t="s">
        <v>3569</v>
      </c>
      <c r="I2943" s="33" t="s">
        <v>2517</v>
      </c>
      <c r="J2943" s="33" t="s">
        <v>1964</v>
      </c>
      <c r="K2943" s="35" t="s">
        <v>150</v>
      </c>
      <c r="L2943" s="33" t="s">
        <v>10462</v>
      </c>
      <c r="M2943" s="5"/>
      <c r="N2943" s="33" t="s">
        <v>17989</v>
      </c>
      <c r="O2943" s="5"/>
      <c r="P2943" s="35" t="s">
        <v>236</v>
      </c>
      <c r="Q2943" s="35" t="s">
        <v>17989</v>
      </c>
      <c r="R2943" s="33">
        <v>76485.0</v>
      </c>
      <c r="S2943" s="37"/>
      <c r="T2943" s="33"/>
      <c r="U2943" s="33">
        <v>1.01</v>
      </c>
      <c r="V2943" s="33" t="s">
        <v>154</v>
      </c>
      <c r="W2943" s="33"/>
      <c r="X2943" s="33"/>
      <c r="Y2943" s="5"/>
      <c r="Z2943" s="5"/>
      <c r="AA2943" s="33">
        <v>1.0</v>
      </c>
      <c r="AB2943" s="33"/>
      <c r="AC2943" s="33">
        <v>1.0</v>
      </c>
      <c r="AD2943" s="5"/>
      <c r="AE2943" s="5"/>
      <c r="AF2943" s="5"/>
      <c r="AG2943" s="16"/>
      <c r="AH2943" s="38" t="str">
        <f t="shared" si="1"/>
        <v/>
      </c>
      <c r="AI2943" s="39" t="str">
        <f t="shared" si="2"/>
        <v/>
      </c>
      <c r="AJ2943" s="37" t="str">
        <f t="shared" si="3"/>
        <v/>
      </c>
      <c r="AK2943" s="41" t="str">
        <f t="shared" si="4"/>
        <v/>
      </c>
      <c r="AL2943" s="35" t="s">
        <v>236</v>
      </c>
      <c r="AM2943" s="33" t="s">
        <v>17172</v>
      </c>
      <c r="AN2943" s="33" t="s">
        <v>17173</v>
      </c>
      <c r="AO2943" s="41"/>
      <c r="AP2943" s="33" t="s">
        <v>169</v>
      </c>
      <c r="AQ2943" s="33" t="s">
        <v>170</v>
      </c>
      <c r="AR2943" s="33">
        <v>150.0</v>
      </c>
      <c r="AS2943" s="42"/>
      <c r="AT2943" s="42"/>
      <c r="AU2943" s="42"/>
      <c r="AV2943" s="42"/>
      <c r="AW2943" s="42"/>
      <c r="AX2943" s="5"/>
      <c r="AY2943" s="33"/>
      <c r="AZ2943" s="33" t="s">
        <v>17990</v>
      </c>
      <c r="BA2943" s="5"/>
      <c r="BB2943" s="5"/>
      <c r="BC2943" s="5" t="s">
        <v>17991</v>
      </c>
      <c r="BD2943" s="33" t="s">
        <v>173</v>
      </c>
      <c r="BE2943" s="41"/>
      <c r="BF2943" s="35"/>
      <c r="BG2943" s="33" t="s">
        <v>169</v>
      </c>
      <c r="BH2943" s="5"/>
      <c r="BI2943" s="33">
        <v>150.0</v>
      </c>
      <c r="BJ2943" s="33" t="s">
        <v>170</v>
      </c>
      <c r="BK2943" s="5"/>
      <c r="BL2943" s="5">
        <f t="shared" si="5"/>
        <v>1997.25</v>
      </c>
      <c r="BM2943" s="5"/>
      <c r="BN2943" s="5"/>
      <c r="BO2943" s="42">
        <f t="shared" si="6"/>
        <v>1997.25</v>
      </c>
      <c r="BP2943" s="44"/>
      <c r="BQ2943" s="45"/>
      <c r="BR2943" s="47"/>
      <c r="BS2943" s="45"/>
      <c r="BT2943" s="37"/>
      <c r="BU2943" s="5"/>
      <c r="BV2943" s="38"/>
      <c r="BW2943" s="48"/>
      <c r="BX2943" s="44"/>
      <c r="BY2943" s="44"/>
      <c r="BZ2943" s="33" t="s">
        <v>131</v>
      </c>
      <c r="CA2943" s="5"/>
      <c r="CB2943" s="5"/>
      <c r="CC2943" s="33" t="s">
        <v>177</v>
      </c>
      <c r="CD2943" s="5"/>
      <c r="CE2943" s="5"/>
      <c r="CF2943" s="33" t="s">
        <v>178</v>
      </c>
      <c r="CG2943" s="33" t="s">
        <v>17992</v>
      </c>
      <c r="CH2943" s="5"/>
      <c r="CI2943" s="5"/>
      <c r="CJ2943" s="5"/>
      <c r="CK2943" s="33"/>
      <c r="CL2943" s="49">
        <v>44989.0</v>
      </c>
      <c r="CM2943" s="33" t="s">
        <v>180</v>
      </c>
      <c r="CN2943" s="5"/>
      <c r="CO2943" s="33">
        <v>1.0</v>
      </c>
      <c r="CP2943" s="33" t="s">
        <v>181</v>
      </c>
      <c r="CQ2943" s="50" t="str">
        <f t="shared" si="7"/>
        <v>15/08/1972</v>
      </c>
      <c r="CR2943" s="33" t="s">
        <v>182</v>
      </c>
      <c r="CS2943" s="33">
        <v>13.0</v>
      </c>
      <c r="CT2943" s="33">
        <v>5.0</v>
      </c>
      <c r="CU2943" s="33">
        <v>25.0</v>
      </c>
      <c r="CV2943" s="33">
        <v>321.0</v>
      </c>
      <c r="CW2943" s="5"/>
      <c r="CX2943" s="5"/>
      <c r="CY2943" s="33">
        <v>-99.861976</v>
      </c>
      <c r="CZ2943" s="33">
        <v>21.137639</v>
      </c>
      <c r="DA2943" s="33">
        <v>4.4219266E9</v>
      </c>
      <c r="DB2943" s="33">
        <v>1.0</v>
      </c>
      <c r="DC2943" s="33" t="s">
        <v>16882</v>
      </c>
      <c r="DD2943" s="33">
        <v>2023.0</v>
      </c>
      <c r="DE2943" s="33" t="s">
        <v>184</v>
      </c>
      <c r="DF2943" s="33"/>
      <c r="DG2943" s="33" t="s">
        <v>185</v>
      </c>
      <c r="DH2943" s="33" t="s">
        <v>186</v>
      </c>
      <c r="DI2943" s="5"/>
      <c r="DJ2943" s="5"/>
    </row>
    <row r="2944">
      <c r="A2944" s="33" t="s">
        <v>17993</v>
      </c>
      <c r="B2944" s="34">
        <v>44952.0</v>
      </c>
      <c r="C2944" s="35" t="s">
        <v>137</v>
      </c>
      <c r="D2944" s="35" t="s">
        <v>139</v>
      </c>
      <c r="E2944" s="35" t="s">
        <v>142</v>
      </c>
      <c r="F2944" s="36" t="s">
        <v>144</v>
      </c>
      <c r="G2944" s="33" t="s">
        <v>17994</v>
      </c>
      <c r="H2944" s="33" t="s">
        <v>294</v>
      </c>
      <c r="I2944" s="33" t="s">
        <v>231</v>
      </c>
      <c r="J2944" s="33" t="s">
        <v>358</v>
      </c>
      <c r="K2944" s="35" t="s">
        <v>150</v>
      </c>
      <c r="L2944" s="33" t="s">
        <v>10462</v>
      </c>
      <c r="M2944" s="5"/>
      <c r="N2944" s="33" t="s">
        <v>17989</v>
      </c>
      <c r="O2944" s="5"/>
      <c r="P2944" s="35" t="s">
        <v>236</v>
      </c>
      <c r="Q2944" s="35" t="s">
        <v>17989</v>
      </c>
      <c r="R2944" s="33">
        <v>76485.0</v>
      </c>
      <c r="S2944" s="37"/>
      <c r="T2944" s="33"/>
      <c r="U2944" s="33">
        <v>2.24</v>
      </c>
      <c r="V2944" s="33" t="s">
        <v>154</v>
      </c>
      <c r="W2944" s="33"/>
      <c r="X2944" s="33"/>
      <c r="Y2944" s="5"/>
      <c r="Z2944" s="5"/>
      <c r="AA2944" s="33">
        <v>1.0</v>
      </c>
      <c r="AB2944" s="33"/>
      <c r="AC2944" s="33">
        <v>1.0</v>
      </c>
      <c r="AD2944" s="5"/>
      <c r="AE2944" s="5"/>
      <c r="AF2944" s="5"/>
      <c r="AG2944" s="16"/>
      <c r="AH2944" s="38" t="str">
        <f t="shared" si="1"/>
        <v/>
      </c>
      <c r="AI2944" s="39">
        <f t="shared" si="2"/>
        <v>1</v>
      </c>
      <c r="AJ2944" s="37" t="str">
        <f t="shared" si="3"/>
        <v/>
      </c>
      <c r="AK2944" s="41" t="str">
        <f t="shared" si="4"/>
        <v/>
      </c>
      <c r="AL2944" s="35" t="s">
        <v>236</v>
      </c>
      <c r="AM2944" s="33" t="s">
        <v>17172</v>
      </c>
      <c r="AN2944" s="33" t="s">
        <v>17173</v>
      </c>
      <c r="AO2944" s="41"/>
      <c r="AP2944" s="33" t="s">
        <v>169</v>
      </c>
      <c r="AQ2944" s="33" t="s">
        <v>170</v>
      </c>
      <c r="AR2944" s="33">
        <v>300.0</v>
      </c>
      <c r="AS2944" s="42"/>
      <c r="AT2944" s="42"/>
      <c r="AU2944" s="42"/>
      <c r="AV2944" s="42"/>
      <c r="AW2944" s="42"/>
      <c r="AX2944" s="5"/>
      <c r="AY2944" s="33"/>
      <c r="AZ2944" s="33" t="s">
        <v>17995</v>
      </c>
      <c r="BA2944" s="5"/>
      <c r="BB2944" s="5"/>
      <c r="BC2944" s="5" t="s">
        <v>17996</v>
      </c>
      <c r="BD2944" s="33" t="s">
        <v>173</v>
      </c>
      <c r="BE2944" s="41"/>
      <c r="BF2944" s="35"/>
      <c r="BG2944" s="33" t="s">
        <v>169</v>
      </c>
      <c r="BH2944" s="5"/>
      <c r="BI2944" s="33">
        <v>300.0</v>
      </c>
      <c r="BJ2944" s="33" t="s">
        <v>170</v>
      </c>
      <c r="BK2944" s="5"/>
      <c r="BL2944" s="5">
        <f t="shared" si="5"/>
        <v>3994.5</v>
      </c>
      <c r="BM2944" s="5"/>
      <c r="BN2944" s="5"/>
      <c r="BO2944" s="42">
        <f t="shared" si="6"/>
        <v>3994.5</v>
      </c>
      <c r="BP2944" s="44"/>
      <c r="BQ2944" s="45"/>
      <c r="BR2944" s="47"/>
      <c r="BS2944" s="45"/>
      <c r="BT2944" s="37"/>
      <c r="BU2944" s="5"/>
      <c r="BV2944" s="38"/>
      <c r="BW2944" s="48"/>
      <c r="BX2944" s="44"/>
      <c r="BY2944" s="44"/>
      <c r="BZ2944" s="33" t="s">
        <v>131</v>
      </c>
      <c r="CA2944" s="5"/>
      <c r="CB2944" s="5"/>
      <c r="CC2944" s="33" t="s">
        <v>177</v>
      </c>
      <c r="CD2944" s="5"/>
      <c r="CE2944" s="5"/>
      <c r="CF2944" s="33" t="s">
        <v>178</v>
      </c>
      <c r="CG2944" s="33" t="s">
        <v>17997</v>
      </c>
      <c r="CH2944" s="5"/>
      <c r="CI2944" s="5"/>
      <c r="CJ2944" s="5"/>
      <c r="CK2944" s="33"/>
      <c r="CL2944" s="49">
        <v>44989.0</v>
      </c>
      <c r="CM2944" s="33" t="s">
        <v>180</v>
      </c>
      <c r="CN2944" s="5"/>
      <c r="CO2944" s="33">
        <v>2.0</v>
      </c>
      <c r="CP2944" s="33" t="s">
        <v>181</v>
      </c>
      <c r="CQ2944" s="50" t="str">
        <f t="shared" si="7"/>
        <v>02/10/1942</v>
      </c>
      <c r="CR2944" s="33" t="s">
        <v>182</v>
      </c>
      <c r="CS2944" s="33">
        <v>13.0</v>
      </c>
      <c r="CT2944" s="33">
        <v>5.0</v>
      </c>
      <c r="CU2944" s="33">
        <v>25.0</v>
      </c>
      <c r="CV2944" s="33">
        <v>321.0</v>
      </c>
      <c r="CW2944" s="5"/>
      <c r="CX2944" s="5"/>
      <c r="CY2944" s="33">
        <v>-99.861976</v>
      </c>
      <c r="CZ2944" s="33">
        <v>21.137639</v>
      </c>
      <c r="DA2944" s="33">
        <v>4.4219266E9</v>
      </c>
      <c r="DB2944" s="33">
        <v>1.0</v>
      </c>
      <c r="DC2944" s="33" t="s">
        <v>16882</v>
      </c>
      <c r="DD2944" s="33">
        <v>2023.0</v>
      </c>
      <c r="DE2944" s="33" t="s">
        <v>184</v>
      </c>
      <c r="DF2944" s="33"/>
      <c r="DG2944" s="33" t="s">
        <v>185</v>
      </c>
      <c r="DH2944" s="33" t="s">
        <v>186</v>
      </c>
      <c r="DI2944" s="5"/>
      <c r="DJ2944" s="5"/>
    </row>
    <row r="2945">
      <c r="A2945" s="33" t="s">
        <v>17998</v>
      </c>
      <c r="B2945" s="34">
        <v>44956.0</v>
      </c>
      <c r="C2945" s="35" t="s">
        <v>137</v>
      </c>
      <c r="D2945" s="35" t="s">
        <v>139</v>
      </c>
      <c r="E2945" s="35" t="s">
        <v>142</v>
      </c>
      <c r="F2945" s="36" t="s">
        <v>144</v>
      </c>
      <c r="G2945" s="33" t="s">
        <v>17999</v>
      </c>
      <c r="H2945" s="33" t="s">
        <v>18000</v>
      </c>
      <c r="I2945" s="33" t="s">
        <v>546</v>
      </c>
      <c r="J2945" s="33" t="s">
        <v>1641</v>
      </c>
      <c r="K2945" s="35" t="s">
        <v>150</v>
      </c>
      <c r="L2945" s="33" t="s">
        <v>151</v>
      </c>
      <c r="M2945" s="5"/>
      <c r="N2945" s="33" t="s">
        <v>18001</v>
      </c>
      <c r="O2945" s="5"/>
      <c r="P2945" s="35" t="s">
        <v>236</v>
      </c>
      <c r="Q2945" s="35" t="s">
        <v>18001</v>
      </c>
      <c r="R2945" s="33">
        <v>76496.0</v>
      </c>
      <c r="S2945" s="37"/>
      <c r="T2945" s="33"/>
      <c r="U2945" s="33">
        <v>0.34</v>
      </c>
      <c r="V2945" s="33" t="s">
        <v>154</v>
      </c>
      <c r="W2945" s="33"/>
      <c r="X2945" s="33"/>
      <c r="Y2945" s="5"/>
      <c r="Z2945" s="5"/>
      <c r="AA2945" s="33">
        <v>1.0</v>
      </c>
      <c r="AB2945" s="33">
        <v>1.0</v>
      </c>
      <c r="AC2945" s="33"/>
      <c r="AD2945" s="5"/>
      <c r="AE2945" s="5"/>
      <c r="AF2945" s="5"/>
      <c r="AG2945" s="16"/>
      <c r="AH2945" s="38">
        <f t="shared" si="1"/>
        <v>1</v>
      </c>
      <c r="AI2945" s="39" t="str">
        <f t="shared" si="2"/>
        <v/>
      </c>
      <c r="AJ2945" s="37" t="str">
        <f t="shared" si="3"/>
        <v/>
      </c>
      <c r="AK2945" s="41" t="str">
        <f t="shared" si="4"/>
        <v/>
      </c>
      <c r="AL2945" s="35" t="s">
        <v>236</v>
      </c>
      <c r="AM2945" s="33" t="s">
        <v>17717</v>
      </c>
      <c r="AN2945" s="33" t="s">
        <v>17717</v>
      </c>
      <c r="AO2945" s="41"/>
      <c r="AP2945" s="33" t="s">
        <v>169</v>
      </c>
      <c r="AQ2945" s="33" t="s">
        <v>170</v>
      </c>
      <c r="AR2945" s="33">
        <v>150.0</v>
      </c>
      <c r="AS2945" s="42"/>
      <c r="AT2945" s="42"/>
      <c r="AU2945" s="42"/>
      <c r="AV2945" s="42"/>
      <c r="AW2945" s="42"/>
      <c r="AX2945" s="5"/>
      <c r="AY2945" s="33"/>
      <c r="AZ2945" s="33" t="s">
        <v>18002</v>
      </c>
      <c r="BA2945" s="5"/>
      <c r="BB2945" s="5"/>
      <c r="BC2945" s="5" t="s">
        <v>18003</v>
      </c>
      <c r="BD2945" s="33" t="s">
        <v>173</v>
      </c>
      <c r="BE2945" s="41"/>
      <c r="BF2945" s="35"/>
      <c r="BG2945" s="33" t="s">
        <v>169</v>
      </c>
      <c r="BH2945" s="5"/>
      <c r="BI2945" s="33">
        <v>150.0</v>
      </c>
      <c r="BJ2945" s="33" t="s">
        <v>170</v>
      </c>
      <c r="BK2945" s="5"/>
      <c r="BL2945" s="5">
        <f t="shared" si="5"/>
        <v>1997.25</v>
      </c>
      <c r="BM2945" s="5"/>
      <c r="BN2945" s="5"/>
      <c r="BO2945" s="42">
        <f t="shared" si="6"/>
        <v>1997.25</v>
      </c>
      <c r="BP2945" s="44"/>
      <c r="BQ2945" s="45"/>
      <c r="BR2945" s="47"/>
      <c r="BS2945" s="45"/>
      <c r="BT2945" s="37"/>
      <c r="BU2945" s="5"/>
      <c r="BV2945" s="38"/>
      <c r="BW2945" s="48"/>
      <c r="BX2945" s="44"/>
      <c r="BY2945" s="44"/>
      <c r="BZ2945" s="33" t="s">
        <v>131</v>
      </c>
      <c r="CA2945" s="5"/>
      <c r="CB2945" s="5"/>
      <c r="CC2945" s="33" t="s">
        <v>177</v>
      </c>
      <c r="CD2945" s="5"/>
      <c r="CE2945" s="5"/>
      <c r="CF2945" s="33" t="s">
        <v>178</v>
      </c>
      <c r="CG2945" s="33" t="s">
        <v>18004</v>
      </c>
      <c r="CH2945" s="5"/>
      <c r="CI2945" s="5"/>
      <c r="CJ2945" s="5"/>
      <c r="CK2945" s="33"/>
      <c r="CL2945" s="49">
        <v>44989.0</v>
      </c>
      <c r="CM2945" s="33" t="s">
        <v>180</v>
      </c>
      <c r="CN2945" s="5"/>
      <c r="CO2945" s="33">
        <v>0.34</v>
      </c>
      <c r="CP2945" s="33" t="s">
        <v>181</v>
      </c>
      <c r="CQ2945" s="50" t="str">
        <f t="shared" si="7"/>
        <v>23/06/1945</v>
      </c>
      <c r="CR2945" s="33" t="s">
        <v>243</v>
      </c>
      <c r="CS2945" s="33">
        <v>13.0</v>
      </c>
      <c r="CT2945" s="33">
        <v>5.0</v>
      </c>
      <c r="CU2945" s="33">
        <v>25.0</v>
      </c>
      <c r="CV2945" s="33">
        <v>877.0</v>
      </c>
      <c r="CW2945" s="5"/>
      <c r="CX2945" s="5"/>
      <c r="CY2945" s="33">
        <v>-99.7579632</v>
      </c>
      <c r="CZ2945" s="33">
        <v>21.0322222</v>
      </c>
      <c r="DA2945" s="33">
        <v>4.4219266E9</v>
      </c>
      <c r="DB2945" s="33">
        <v>1.0</v>
      </c>
      <c r="DC2945" s="33" t="s">
        <v>16882</v>
      </c>
      <c r="DD2945" s="33">
        <v>2023.0</v>
      </c>
      <c r="DE2945" s="33" t="s">
        <v>184</v>
      </c>
      <c r="DF2945" s="33"/>
      <c r="DG2945" s="33" t="s">
        <v>185</v>
      </c>
      <c r="DH2945" s="33" t="s">
        <v>186</v>
      </c>
      <c r="DI2945" s="5"/>
      <c r="DJ2945" s="5"/>
    </row>
    <row r="2946">
      <c r="A2946" s="33" t="s">
        <v>18005</v>
      </c>
      <c r="B2946" s="34">
        <v>44956.0</v>
      </c>
      <c r="C2946" s="35" t="s">
        <v>137</v>
      </c>
      <c r="D2946" s="35" t="s">
        <v>139</v>
      </c>
      <c r="E2946" s="35" t="s">
        <v>142</v>
      </c>
      <c r="F2946" s="36" t="s">
        <v>144</v>
      </c>
      <c r="G2946" s="33" t="s">
        <v>18006</v>
      </c>
      <c r="H2946" s="33" t="s">
        <v>3534</v>
      </c>
      <c r="I2946" s="33" t="s">
        <v>546</v>
      </c>
      <c r="J2946" s="33" t="s">
        <v>18007</v>
      </c>
      <c r="K2946" s="35" t="s">
        <v>150</v>
      </c>
      <c r="L2946" s="33" t="s">
        <v>18008</v>
      </c>
      <c r="M2946" s="5"/>
      <c r="N2946" s="33" t="s">
        <v>18001</v>
      </c>
      <c r="O2946" s="5"/>
      <c r="P2946" s="35" t="s">
        <v>236</v>
      </c>
      <c r="Q2946" s="35" t="s">
        <v>18001</v>
      </c>
      <c r="R2946" s="33">
        <v>76495.0</v>
      </c>
      <c r="S2946" s="37"/>
      <c r="T2946" s="33"/>
      <c r="U2946" s="33">
        <v>0.4</v>
      </c>
      <c r="V2946" s="33" t="s">
        <v>154</v>
      </c>
      <c r="W2946" s="33"/>
      <c r="X2946" s="33"/>
      <c r="Y2946" s="5"/>
      <c r="Z2946" s="5"/>
      <c r="AA2946" s="33">
        <v>1.0</v>
      </c>
      <c r="AB2946" s="33">
        <v>1.0</v>
      </c>
      <c r="AC2946" s="33"/>
      <c r="AD2946" s="5"/>
      <c r="AE2946" s="5"/>
      <c r="AF2946" s="5"/>
      <c r="AG2946" s="16"/>
      <c r="AH2946" s="38">
        <f t="shared" si="1"/>
        <v>1</v>
      </c>
      <c r="AI2946" s="39" t="str">
        <f t="shared" si="2"/>
        <v/>
      </c>
      <c r="AJ2946" s="37" t="str">
        <f t="shared" si="3"/>
        <v/>
      </c>
      <c r="AK2946" s="41" t="str">
        <f t="shared" si="4"/>
        <v/>
      </c>
      <c r="AL2946" s="35" t="s">
        <v>236</v>
      </c>
      <c r="AM2946" s="33" t="s">
        <v>17717</v>
      </c>
      <c r="AN2946" s="33" t="s">
        <v>17717</v>
      </c>
      <c r="AO2946" s="41"/>
      <c r="AP2946" s="33" t="s">
        <v>169</v>
      </c>
      <c r="AQ2946" s="33" t="s">
        <v>170</v>
      </c>
      <c r="AR2946" s="33">
        <v>150.0</v>
      </c>
      <c r="AS2946" s="42"/>
      <c r="AT2946" s="42"/>
      <c r="AU2946" s="42"/>
      <c r="AV2946" s="42"/>
      <c r="AW2946" s="42"/>
      <c r="AX2946" s="5"/>
      <c r="AY2946" s="33"/>
      <c r="AZ2946" s="33" t="s">
        <v>18009</v>
      </c>
      <c r="BA2946" s="5"/>
      <c r="BB2946" s="5"/>
      <c r="BC2946" s="5" t="s">
        <v>18010</v>
      </c>
      <c r="BD2946" s="33" t="s">
        <v>173</v>
      </c>
      <c r="BE2946" s="41"/>
      <c r="BF2946" s="35"/>
      <c r="BG2946" s="33" t="s">
        <v>169</v>
      </c>
      <c r="BH2946" s="5"/>
      <c r="BI2946" s="33">
        <v>150.0</v>
      </c>
      <c r="BJ2946" s="33" t="s">
        <v>170</v>
      </c>
      <c r="BK2946" s="5"/>
      <c r="BL2946" s="5">
        <f t="shared" si="5"/>
        <v>1997.25</v>
      </c>
      <c r="BM2946" s="5"/>
      <c r="BN2946" s="5"/>
      <c r="BO2946" s="42">
        <f t="shared" si="6"/>
        <v>1997.25</v>
      </c>
      <c r="BP2946" s="44"/>
      <c r="BQ2946" s="45"/>
      <c r="BR2946" s="47"/>
      <c r="BS2946" s="45"/>
      <c r="BT2946" s="37"/>
      <c r="BU2946" s="5"/>
      <c r="BV2946" s="38"/>
      <c r="BW2946" s="48"/>
      <c r="BX2946" s="44"/>
      <c r="BY2946" s="44"/>
      <c r="BZ2946" s="33" t="s">
        <v>131</v>
      </c>
      <c r="CA2946" s="5"/>
      <c r="CB2946" s="5"/>
      <c r="CC2946" s="33" t="s">
        <v>177</v>
      </c>
      <c r="CD2946" s="5"/>
      <c r="CE2946" s="5"/>
      <c r="CF2946" s="33" t="s">
        <v>178</v>
      </c>
      <c r="CG2946" s="33" t="s">
        <v>18011</v>
      </c>
      <c r="CH2946" s="5"/>
      <c r="CI2946" s="5"/>
      <c r="CJ2946" s="5"/>
      <c r="CK2946" s="33"/>
      <c r="CL2946" s="49">
        <v>44989.0</v>
      </c>
      <c r="CM2946" s="33" t="s">
        <v>180</v>
      </c>
      <c r="CN2946" s="5"/>
      <c r="CO2946" s="33">
        <v>0.4</v>
      </c>
      <c r="CP2946" s="33" t="s">
        <v>181</v>
      </c>
      <c r="CQ2946" s="50" t="str">
        <f t="shared" si="7"/>
        <v>30/05/1952</v>
      </c>
      <c r="CR2946" s="33" t="s">
        <v>243</v>
      </c>
      <c r="CS2946" s="33">
        <v>13.0</v>
      </c>
      <c r="CT2946" s="33">
        <v>5.0</v>
      </c>
      <c r="CU2946" s="33">
        <v>25.0</v>
      </c>
      <c r="CV2946" s="33">
        <v>877.0</v>
      </c>
      <c r="CW2946" s="5"/>
      <c r="CX2946" s="5"/>
      <c r="CY2946" s="33">
        <v>-99.7579632</v>
      </c>
      <c r="CZ2946" s="33">
        <v>21.0322222</v>
      </c>
      <c r="DA2946" s="33">
        <v>4.4219266E9</v>
      </c>
      <c r="DB2946" s="33">
        <v>1.0</v>
      </c>
      <c r="DC2946" s="33" t="s">
        <v>16882</v>
      </c>
      <c r="DD2946" s="33">
        <v>2023.0</v>
      </c>
      <c r="DE2946" s="33" t="s">
        <v>184</v>
      </c>
      <c r="DF2946" s="33"/>
      <c r="DG2946" s="33" t="s">
        <v>185</v>
      </c>
      <c r="DH2946" s="33" t="s">
        <v>186</v>
      </c>
      <c r="DI2946" s="5"/>
      <c r="DJ2946" s="5"/>
    </row>
    <row r="2947">
      <c r="A2947" s="33" t="s">
        <v>18012</v>
      </c>
      <c r="B2947" s="34">
        <v>44956.0</v>
      </c>
      <c r="C2947" s="35" t="s">
        <v>137</v>
      </c>
      <c r="D2947" s="35" t="s">
        <v>139</v>
      </c>
      <c r="E2947" s="35" t="s">
        <v>142</v>
      </c>
      <c r="F2947" s="36" t="s">
        <v>144</v>
      </c>
      <c r="G2947" s="33" t="s">
        <v>18013</v>
      </c>
      <c r="H2947" s="33" t="s">
        <v>882</v>
      </c>
      <c r="I2947" s="33" t="s">
        <v>4749</v>
      </c>
      <c r="J2947" s="33" t="s">
        <v>605</v>
      </c>
      <c r="K2947" s="35" t="s">
        <v>150</v>
      </c>
      <c r="L2947" s="33" t="s">
        <v>151</v>
      </c>
      <c r="M2947" s="5"/>
      <c r="N2947" s="33" t="s">
        <v>18001</v>
      </c>
      <c r="O2947" s="5"/>
      <c r="P2947" s="35" t="s">
        <v>236</v>
      </c>
      <c r="Q2947" s="35" t="s">
        <v>18001</v>
      </c>
      <c r="R2947" s="33">
        <v>76496.0</v>
      </c>
      <c r="S2947" s="37"/>
      <c r="T2947" s="33"/>
      <c r="U2947" s="33">
        <v>0.55</v>
      </c>
      <c r="V2947" s="33" t="s">
        <v>154</v>
      </c>
      <c r="W2947" s="33"/>
      <c r="X2947" s="33"/>
      <c r="Y2947" s="5"/>
      <c r="Z2947" s="5"/>
      <c r="AA2947" s="33">
        <v>1.0</v>
      </c>
      <c r="AB2947" s="33">
        <v>1.0</v>
      </c>
      <c r="AC2947" s="33"/>
      <c r="AD2947" s="5"/>
      <c r="AE2947" s="5"/>
      <c r="AF2947" s="5"/>
      <c r="AG2947" s="16"/>
      <c r="AH2947" s="38">
        <f t="shared" si="1"/>
        <v>1</v>
      </c>
      <c r="AI2947" s="39" t="str">
        <f t="shared" si="2"/>
        <v/>
      </c>
      <c r="AJ2947" s="37" t="str">
        <f t="shared" si="3"/>
        <v/>
      </c>
      <c r="AK2947" s="41" t="str">
        <f t="shared" si="4"/>
        <v/>
      </c>
      <c r="AL2947" s="35" t="s">
        <v>236</v>
      </c>
      <c r="AM2947" s="33" t="s">
        <v>17717</v>
      </c>
      <c r="AN2947" s="33" t="s">
        <v>17717</v>
      </c>
      <c r="AO2947" s="41"/>
      <c r="AP2947" s="33" t="s">
        <v>169</v>
      </c>
      <c r="AQ2947" s="33" t="s">
        <v>170</v>
      </c>
      <c r="AR2947" s="33">
        <v>150.0</v>
      </c>
      <c r="AS2947" s="42"/>
      <c r="AT2947" s="42"/>
      <c r="AU2947" s="42"/>
      <c r="AV2947" s="42"/>
      <c r="AW2947" s="42"/>
      <c r="AX2947" s="5"/>
      <c r="AY2947" s="33"/>
      <c r="AZ2947" s="33" t="s">
        <v>18014</v>
      </c>
      <c r="BA2947" s="5"/>
      <c r="BB2947" s="5"/>
      <c r="BC2947" s="5" t="s">
        <v>18015</v>
      </c>
      <c r="BD2947" s="33" t="s">
        <v>173</v>
      </c>
      <c r="BE2947" s="41"/>
      <c r="BF2947" s="35"/>
      <c r="BG2947" s="33" t="s">
        <v>169</v>
      </c>
      <c r="BH2947" s="5"/>
      <c r="BI2947" s="33">
        <v>150.0</v>
      </c>
      <c r="BJ2947" s="33" t="s">
        <v>170</v>
      </c>
      <c r="BK2947" s="5"/>
      <c r="BL2947" s="5">
        <f t="shared" si="5"/>
        <v>1997.25</v>
      </c>
      <c r="BM2947" s="5"/>
      <c r="BN2947" s="5"/>
      <c r="BO2947" s="42">
        <f t="shared" si="6"/>
        <v>1997.25</v>
      </c>
      <c r="BP2947" s="44"/>
      <c r="BQ2947" s="45"/>
      <c r="BR2947" s="47"/>
      <c r="BS2947" s="45"/>
      <c r="BT2947" s="37"/>
      <c r="BU2947" s="5"/>
      <c r="BV2947" s="38"/>
      <c r="BW2947" s="48"/>
      <c r="BX2947" s="44"/>
      <c r="BY2947" s="44"/>
      <c r="BZ2947" s="33" t="s">
        <v>131</v>
      </c>
      <c r="CA2947" s="5"/>
      <c r="CB2947" s="5"/>
      <c r="CC2947" s="33" t="s">
        <v>177</v>
      </c>
      <c r="CD2947" s="5"/>
      <c r="CE2947" s="5"/>
      <c r="CF2947" s="33" t="s">
        <v>178</v>
      </c>
      <c r="CG2947" s="33" t="s">
        <v>18016</v>
      </c>
      <c r="CH2947" s="5"/>
      <c r="CI2947" s="5"/>
      <c r="CJ2947" s="5"/>
      <c r="CK2947" s="33"/>
      <c r="CL2947" s="49">
        <v>44989.0</v>
      </c>
      <c r="CM2947" s="33" t="s">
        <v>180</v>
      </c>
      <c r="CN2947" s="5"/>
      <c r="CO2947" s="33">
        <v>0.55</v>
      </c>
      <c r="CP2947" s="33" t="s">
        <v>181</v>
      </c>
      <c r="CQ2947" s="50" t="str">
        <f t="shared" si="7"/>
        <v>22/01/1936</v>
      </c>
      <c r="CR2947" s="33" t="s">
        <v>243</v>
      </c>
      <c r="CS2947" s="33">
        <v>13.0</v>
      </c>
      <c r="CT2947" s="33">
        <v>5.0</v>
      </c>
      <c r="CU2947" s="33">
        <v>25.0</v>
      </c>
      <c r="CV2947" s="33">
        <v>877.0</v>
      </c>
      <c r="CW2947" s="5"/>
      <c r="CX2947" s="5"/>
      <c r="CY2947" s="33">
        <v>-99.7579632</v>
      </c>
      <c r="CZ2947" s="33">
        <v>21.0322222</v>
      </c>
      <c r="DA2947" s="33">
        <v>4.4219266E9</v>
      </c>
      <c r="DB2947" s="33">
        <v>1.0</v>
      </c>
      <c r="DC2947" s="33" t="s">
        <v>16882</v>
      </c>
      <c r="DD2947" s="33">
        <v>2023.0</v>
      </c>
      <c r="DE2947" s="33" t="s">
        <v>184</v>
      </c>
      <c r="DF2947" s="33"/>
      <c r="DG2947" s="33" t="s">
        <v>185</v>
      </c>
      <c r="DH2947" s="33" t="s">
        <v>186</v>
      </c>
      <c r="DI2947" s="5"/>
      <c r="DJ2947" s="5"/>
    </row>
    <row r="2948">
      <c r="A2948" s="33" t="s">
        <v>18017</v>
      </c>
      <c r="B2948" s="34">
        <v>44956.0</v>
      </c>
      <c r="C2948" s="35" t="s">
        <v>137</v>
      </c>
      <c r="D2948" s="35" t="s">
        <v>139</v>
      </c>
      <c r="E2948" s="35" t="s">
        <v>142</v>
      </c>
      <c r="F2948" s="36" t="s">
        <v>144</v>
      </c>
      <c r="G2948" s="33" t="s">
        <v>18018</v>
      </c>
      <c r="H2948" s="33" t="s">
        <v>4793</v>
      </c>
      <c r="I2948" s="33" t="s">
        <v>2517</v>
      </c>
      <c r="J2948" s="33" t="s">
        <v>1964</v>
      </c>
      <c r="K2948" s="35" t="s">
        <v>150</v>
      </c>
      <c r="L2948" s="33" t="s">
        <v>151</v>
      </c>
      <c r="M2948" s="5"/>
      <c r="N2948" s="33" t="s">
        <v>18019</v>
      </c>
      <c r="O2948" s="5"/>
      <c r="P2948" s="35" t="s">
        <v>236</v>
      </c>
      <c r="Q2948" s="35" t="s">
        <v>18019</v>
      </c>
      <c r="R2948" s="33">
        <v>76486.0</v>
      </c>
      <c r="S2948" s="37"/>
      <c r="T2948" s="33"/>
      <c r="U2948" s="33">
        <v>0.78</v>
      </c>
      <c r="V2948" s="33" t="s">
        <v>154</v>
      </c>
      <c r="W2948" s="33"/>
      <c r="X2948" s="33"/>
      <c r="Y2948" s="5"/>
      <c r="Z2948" s="5"/>
      <c r="AA2948" s="33">
        <v>1.0</v>
      </c>
      <c r="AB2948" s="33"/>
      <c r="AC2948" s="33">
        <v>1.0</v>
      </c>
      <c r="AD2948" s="5"/>
      <c r="AE2948" s="5"/>
      <c r="AF2948" s="5"/>
      <c r="AG2948" s="16"/>
      <c r="AH2948" s="38" t="str">
        <f t="shared" si="1"/>
        <v/>
      </c>
      <c r="AI2948" s="39">
        <f t="shared" si="2"/>
        <v>1</v>
      </c>
      <c r="AJ2948" s="37" t="str">
        <f t="shared" si="3"/>
        <v/>
      </c>
      <c r="AK2948" s="41" t="str">
        <f t="shared" si="4"/>
        <v/>
      </c>
      <c r="AL2948" s="35" t="s">
        <v>236</v>
      </c>
      <c r="AM2948" s="33" t="s">
        <v>17172</v>
      </c>
      <c r="AN2948" s="33" t="s">
        <v>17179</v>
      </c>
      <c r="AO2948" s="41"/>
      <c r="AP2948" s="33" t="s">
        <v>169</v>
      </c>
      <c r="AQ2948" s="33" t="s">
        <v>170</v>
      </c>
      <c r="AR2948" s="33">
        <v>150.0</v>
      </c>
      <c r="AS2948" s="42"/>
      <c r="AT2948" s="42"/>
      <c r="AU2948" s="42"/>
      <c r="AV2948" s="42"/>
      <c r="AW2948" s="42"/>
      <c r="AX2948" s="5"/>
      <c r="AY2948" s="33"/>
      <c r="AZ2948" s="33" t="s">
        <v>18020</v>
      </c>
      <c r="BA2948" s="5"/>
      <c r="BB2948" s="5"/>
      <c r="BC2948" s="5" t="s">
        <v>18021</v>
      </c>
      <c r="BD2948" s="33" t="s">
        <v>173</v>
      </c>
      <c r="BE2948" s="41"/>
      <c r="BF2948" s="35"/>
      <c r="BG2948" s="33" t="s">
        <v>169</v>
      </c>
      <c r="BH2948" s="5"/>
      <c r="BI2948" s="33">
        <v>150.0</v>
      </c>
      <c r="BJ2948" s="33" t="s">
        <v>170</v>
      </c>
      <c r="BK2948" s="5"/>
      <c r="BL2948" s="5">
        <f t="shared" si="5"/>
        <v>1997.25</v>
      </c>
      <c r="BM2948" s="5"/>
      <c r="BN2948" s="5"/>
      <c r="BO2948" s="42">
        <f t="shared" si="6"/>
        <v>1997.25</v>
      </c>
      <c r="BP2948" s="44"/>
      <c r="BQ2948" s="45"/>
      <c r="BR2948" s="47"/>
      <c r="BS2948" s="45"/>
      <c r="BT2948" s="37"/>
      <c r="BU2948" s="5"/>
      <c r="BV2948" s="38"/>
      <c r="BW2948" s="48"/>
      <c r="BX2948" s="44"/>
      <c r="BY2948" s="44"/>
      <c r="BZ2948" s="33" t="s">
        <v>131</v>
      </c>
      <c r="CA2948" s="5"/>
      <c r="CB2948" s="5"/>
      <c r="CC2948" s="33" t="s">
        <v>177</v>
      </c>
      <c r="CD2948" s="5"/>
      <c r="CE2948" s="5"/>
      <c r="CF2948" s="33" t="s">
        <v>178</v>
      </c>
      <c r="CG2948" s="33" t="s">
        <v>18022</v>
      </c>
      <c r="CH2948" s="5"/>
      <c r="CI2948" s="5"/>
      <c r="CJ2948" s="5"/>
      <c r="CK2948" s="33"/>
      <c r="CL2948" s="49">
        <v>44989.0</v>
      </c>
      <c r="CM2948" s="33" t="s">
        <v>180</v>
      </c>
      <c r="CN2948" s="5"/>
      <c r="CO2948" s="33">
        <v>0.78</v>
      </c>
      <c r="CP2948" s="33" t="s">
        <v>181</v>
      </c>
      <c r="CQ2948" s="50" t="str">
        <f t="shared" si="7"/>
        <v>10/08/1950</v>
      </c>
      <c r="CR2948" s="33" t="s">
        <v>182</v>
      </c>
      <c r="CS2948" s="33">
        <v>13.0</v>
      </c>
      <c r="CT2948" s="33">
        <v>5.0</v>
      </c>
      <c r="CU2948" s="33">
        <v>25.0</v>
      </c>
      <c r="CV2948" s="33">
        <v>708.0</v>
      </c>
      <c r="CW2948" s="5"/>
      <c r="CX2948" s="5"/>
      <c r="CY2948" s="33">
        <v>-99.8373713</v>
      </c>
      <c r="CZ2948" s="33">
        <v>21.1465353</v>
      </c>
      <c r="DA2948" s="33">
        <v>4.4219266E9</v>
      </c>
      <c r="DB2948" s="33">
        <v>1.0</v>
      </c>
      <c r="DC2948" s="33" t="s">
        <v>16882</v>
      </c>
      <c r="DD2948" s="33">
        <v>2023.0</v>
      </c>
      <c r="DE2948" s="33" t="s">
        <v>184</v>
      </c>
      <c r="DF2948" s="33"/>
      <c r="DG2948" s="33" t="s">
        <v>185</v>
      </c>
      <c r="DH2948" s="33" t="s">
        <v>186</v>
      </c>
      <c r="DI2948" s="5"/>
      <c r="DJ2948" s="5"/>
    </row>
    <row r="2949">
      <c r="A2949" s="33" t="s">
        <v>18023</v>
      </c>
      <c r="B2949" s="34">
        <v>44956.0</v>
      </c>
      <c r="C2949" s="35" t="s">
        <v>137</v>
      </c>
      <c r="D2949" s="35" t="s">
        <v>139</v>
      </c>
      <c r="E2949" s="35" t="s">
        <v>142</v>
      </c>
      <c r="F2949" s="36" t="s">
        <v>144</v>
      </c>
      <c r="G2949" s="33" t="s">
        <v>18024</v>
      </c>
      <c r="H2949" s="33" t="s">
        <v>2876</v>
      </c>
      <c r="I2949" s="33" t="s">
        <v>2517</v>
      </c>
      <c r="J2949" s="33" t="s">
        <v>1964</v>
      </c>
      <c r="K2949" s="35" t="s">
        <v>150</v>
      </c>
      <c r="L2949" s="33" t="s">
        <v>151</v>
      </c>
      <c r="M2949" s="5"/>
      <c r="N2949" s="33" t="s">
        <v>18019</v>
      </c>
      <c r="O2949" s="5"/>
      <c r="P2949" s="35" t="s">
        <v>236</v>
      </c>
      <c r="Q2949" s="35" t="s">
        <v>18019</v>
      </c>
      <c r="R2949" s="33">
        <v>76486.0</v>
      </c>
      <c r="S2949" s="37"/>
      <c r="T2949" s="33"/>
      <c r="U2949" s="33">
        <v>0.44</v>
      </c>
      <c r="V2949" s="33" t="s">
        <v>154</v>
      </c>
      <c r="W2949" s="33"/>
      <c r="X2949" s="33"/>
      <c r="Y2949" s="5"/>
      <c r="Z2949" s="5"/>
      <c r="AA2949" s="33">
        <v>1.0</v>
      </c>
      <c r="AB2949" s="33"/>
      <c r="AC2949" s="33">
        <v>1.0</v>
      </c>
      <c r="AD2949" s="5"/>
      <c r="AE2949" s="5"/>
      <c r="AF2949" s="5"/>
      <c r="AG2949" s="16"/>
      <c r="AH2949" s="38" t="str">
        <f t="shared" si="1"/>
        <v/>
      </c>
      <c r="AI2949" s="39">
        <f t="shared" si="2"/>
        <v>1</v>
      </c>
      <c r="AJ2949" s="37" t="str">
        <f t="shared" si="3"/>
        <v/>
      </c>
      <c r="AK2949" s="41" t="str">
        <f t="shared" si="4"/>
        <v/>
      </c>
      <c r="AL2949" s="35" t="s">
        <v>236</v>
      </c>
      <c r="AM2949" s="33" t="s">
        <v>17172</v>
      </c>
      <c r="AN2949" s="33" t="s">
        <v>17179</v>
      </c>
      <c r="AO2949" s="41"/>
      <c r="AP2949" s="33" t="s">
        <v>169</v>
      </c>
      <c r="AQ2949" s="33" t="s">
        <v>170</v>
      </c>
      <c r="AR2949" s="33">
        <v>150.0</v>
      </c>
      <c r="AS2949" s="42"/>
      <c r="AT2949" s="42"/>
      <c r="AU2949" s="42"/>
      <c r="AV2949" s="42"/>
      <c r="AW2949" s="42"/>
      <c r="AX2949" s="5"/>
      <c r="AY2949" s="33"/>
      <c r="AZ2949" s="33" t="s">
        <v>18025</v>
      </c>
      <c r="BA2949" s="5"/>
      <c r="BB2949" s="5"/>
      <c r="BC2949" s="5" t="s">
        <v>18026</v>
      </c>
      <c r="BD2949" s="33" t="s">
        <v>173</v>
      </c>
      <c r="BE2949" s="41"/>
      <c r="BF2949" s="35"/>
      <c r="BG2949" s="33" t="s">
        <v>169</v>
      </c>
      <c r="BH2949" s="5"/>
      <c r="BI2949" s="33">
        <v>150.0</v>
      </c>
      <c r="BJ2949" s="33" t="s">
        <v>170</v>
      </c>
      <c r="BK2949" s="5"/>
      <c r="BL2949" s="5">
        <f t="shared" si="5"/>
        <v>1997.25</v>
      </c>
      <c r="BM2949" s="5"/>
      <c r="BN2949" s="5"/>
      <c r="BO2949" s="42">
        <f t="shared" si="6"/>
        <v>1997.25</v>
      </c>
      <c r="BP2949" s="44"/>
      <c r="BQ2949" s="45"/>
      <c r="BR2949" s="47"/>
      <c r="BS2949" s="45"/>
      <c r="BT2949" s="37"/>
      <c r="BU2949" s="5"/>
      <c r="BV2949" s="38"/>
      <c r="BW2949" s="48"/>
      <c r="BX2949" s="44"/>
      <c r="BY2949" s="44"/>
      <c r="BZ2949" s="33" t="s">
        <v>131</v>
      </c>
      <c r="CA2949" s="5"/>
      <c r="CB2949" s="5"/>
      <c r="CC2949" s="33" t="s">
        <v>177</v>
      </c>
      <c r="CD2949" s="5"/>
      <c r="CE2949" s="5"/>
      <c r="CF2949" s="33" t="s">
        <v>178</v>
      </c>
      <c r="CG2949" s="33" t="s">
        <v>18027</v>
      </c>
      <c r="CH2949" s="5"/>
      <c r="CI2949" s="5"/>
      <c r="CJ2949" s="5"/>
      <c r="CK2949" s="33"/>
      <c r="CL2949" s="49">
        <v>44989.0</v>
      </c>
      <c r="CM2949" s="33" t="s">
        <v>180</v>
      </c>
      <c r="CN2949" s="5"/>
      <c r="CO2949" s="33">
        <v>0.44</v>
      </c>
      <c r="CP2949" s="33" t="s">
        <v>181</v>
      </c>
      <c r="CQ2949" s="50" t="str">
        <f t="shared" si="7"/>
        <v>13/10/1943</v>
      </c>
      <c r="CR2949" s="33" t="s">
        <v>182</v>
      </c>
      <c r="CS2949" s="33">
        <v>13.0</v>
      </c>
      <c r="CT2949" s="33">
        <v>5.0</v>
      </c>
      <c r="CU2949" s="33">
        <v>25.0</v>
      </c>
      <c r="CV2949" s="33">
        <v>708.0</v>
      </c>
      <c r="CW2949" s="5"/>
      <c r="CX2949" s="5"/>
      <c r="CY2949" s="33">
        <v>-99.8373713</v>
      </c>
      <c r="CZ2949" s="33">
        <v>21.1465353</v>
      </c>
      <c r="DA2949" s="33">
        <v>4.4219266E9</v>
      </c>
      <c r="DB2949" s="33">
        <v>1.0</v>
      </c>
      <c r="DC2949" s="33" t="s">
        <v>16882</v>
      </c>
      <c r="DD2949" s="33">
        <v>2023.0</v>
      </c>
      <c r="DE2949" s="33" t="s">
        <v>184</v>
      </c>
      <c r="DF2949" s="33"/>
      <c r="DG2949" s="33" t="s">
        <v>185</v>
      </c>
      <c r="DH2949" s="33" t="s">
        <v>186</v>
      </c>
      <c r="DI2949" s="5"/>
      <c r="DJ2949" s="5"/>
    </row>
    <row r="2950">
      <c r="A2950" s="33" t="s">
        <v>18028</v>
      </c>
      <c r="B2950" s="34">
        <v>44952.0</v>
      </c>
      <c r="C2950" s="35" t="s">
        <v>137</v>
      </c>
      <c r="D2950" s="35" t="s">
        <v>139</v>
      </c>
      <c r="E2950" s="35" t="s">
        <v>142</v>
      </c>
      <c r="F2950" s="36" t="s">
        <v>144</v>
      </c>
      <c r="G2950" s="33" t="s">
        <v>18029</v>
      </c>
      <c r="H2950" s="33" t="s">
        <v>4586</v>
      </c>
      <c r="I2950" s="33" t="s">
        <v>2675</v>
      </c>
      <c r="J2950" s="33" t="s">
        <v>605</v>
      </c>
      <c r="K2950" s="35" t="s">
        <v>150</v>
      </c>
      <c r="L2950" s="33" t="s">
        <v>10462</v>
      </c>
      <c r="M2950" s="5"/>
      <c r="N2950" s="33" t="s">
        <v>12722</v>
      </c>
      <c r="O2950" s="5"/>
      <c r="P2950" s="35" t="s">
        <v>236</v>
      </c>
      <c r="Q2950" s="35" t="s">
        <v>12722</v>
      </c>
      <c r="R2950" s="33">
        <v>76474.0</v>
      </c>
      <c r="S2950" s="37"/>
      <c r="T2950" s="33"/>
      <c r="U2950" s="33">
        <v>1.57</v>
      </c>
      <c r="V2950" s="33" t="s">
        <v>154</v>
      </c>
      <c r="W2950" s="33"/>
      <c r="X2950" s="33"/>
      <c r="Y2950" s="5"/>
      <c r="Z2950" s="5"/>
      <c r="AA2950" s="33">
        <v>1.0</v>
      </c>
      <c r="AB2950" s="33"/>
      <c r="AC2950" s="33">
        <v>1.0</v>
      </c>
      <c r="AD2950" s="5"/>
      <c r="AE2950" s="5"/>
      <c r="AF2950" s="5"/>
      <c r="AG2950" s="16"/>
      <c r="AH2950" s="38" t="str">
        <f t="shared" si="1"/>
        <v/>
      </c>
      <c r="AI2950" s="39">
        <f t="shared" si="2"/>
        <v>1</v>
      </c>
      <c r="AJ2950" s="37" t="str">
        <f t="shared" si="3"/>
        <v/>
      </c>
      <c r="AK2950" s="41" t="str">
        <f t="shared" si="4"/>
        <v/>
      </c>
      <c r="AL2950" s="35" t="s">
        <v>236</v>
      </c>
      <c r="AM2950" s="33" t="s">
        <v>17204</v>
      </c>
      <c r="AN2950" s="33" t="s">
        <v>17204</v>
      </c>
      <c r="AO2950" s="41"/>
      <c r="AP2950" s="33" t="s">
        <v>169</v>
      </c>
      <c r="AQ2950" s="33" t="s">
        <v>170</v>
      </c>
      <c r="AR2950" s="33">
        <v>150.0</v>
      </c>
      <c r="AS2950" s="42"/>
      <c r="AT2950" s="42"/>
      <c r="AU2950" s="42"/>
      <c r="AV2950" s="42"/>
      <c r="AW2950" s="42"/>
      <c r="AX2950" s="5"/>
      <c r="AY2950" s="33"/>
      <c r="AZ2950" s="33" t="s">
        <v>18030</v>
      </c>
      <c r="BA2950" s="5"/>
      <c r="BB2950" s="5"/>
      <c r="BC2950" s="5" t="s">
        <v>18031</v>
      </c>
      <c r="BD2950" s="33" t="s">
        <v>173</v>
      </c>
      <c r="BE2950" s="41"/>
      <c r="BF2950" s="35"/>
      <c r="BG2950" s="33" t="s">
        <v>169</v>
      </c>
      <c r="BH2950" s="5"/>
      <c r="BI2950" s="33">
        <v>150.0</v>
      </c>
      <c r="BJ2950" s="33" t="s">
        <v>170</v>
      </c>
      <c r="BK2950" s="5"/>
      <c r="BL2950" s="5">
        <f t="shared" si="5"/>
        <v>1997.25</v>
      </c>
      <c r="BM2950" s="5"/>
      <c r="BN2950" s="5"/>
      <c r="BO2950" s="42">
        <f t="shared" si="6"/>
        <v>1997.25</v>
      </c>
      <c r="BP2950" s="44"/>
      <c r="BQ2950" s="45"/>
      <c r="BR2950" s="47"/>
      <c r="BS2950" s="45"/>
      <c r="BT2950" s="37"/>
      <c r="BU2950" s="5"/>
      <c r="BV2950" s="38"/>
      <c r="BW2950" s="48"/>
      <c r="BX2950" s="44"/>
      <c r="BY2950" s="44"/>
      <c r="BZ2950" s="33" t="s">
        <v>131</v>
      </c>
      <c r="CA2950" s="5"/>
      <c r="CB2950" s="5"/>
      <c r="CC2950" s="33" t="s">
        <v>177</v>
      </c>
      <c r="CD2950" s="5"/>
      <c r="CE2950" s="5"/>
      <c r="CF2950" s="33" t="s">
        <v>178</v>
      </c>
      <c r="CG2950" s="33" t="s">
        <v>18032</v>
      </c>
      <c r="CH2950" s="5"/>
      <c r="CI2950" s="5"/>
      <c r="CJ2950" s="5"/>
      <c r="CK2950" s="33"/>
      <c r="CL2950" s="49">
        <v>44989.0</v>
      </c>
      <c r="CM2950" s="33" t="s">
        <v>180</v>
      </c>
      <c r="CN2950" s="5"/>
      <c r="CO2950" s="33">
        <v>1.0</v>
      </c>
      <c r="CP2950" s="33" t="s">
        <v>181</v>
      </c>
      <c r="CQ2950" s="50" t="str">
        <f t="shared" si="7"/>
        <v>23/08/1946</v>
      </c>
      <c r="CR2950" s="33" t="s">
        <v>182</v>
      </c>
      <c r="CS2950" s="33">
        <v>13.0</v>
      </c>
      <c r="CT2950" s="33">
        <v>5.0</v>
      </c>
      <c r="CU2950" s="33">
        <v>25.0</v>
      </c>
      <c r="CV2950" s="33">
        <v>708.0</v>
      </c>
      <c r="CW2950" s="5"/>
      <c r="CX2950" s="5"/>
      <c r="CY2950" s="33">
        <v>-99.8373713</v>
      </c>
      <c r="CZ2950" s="33">
        <v>21.1465353</v>
      </c>
      <c r="DA2950" s="33">
        <v>4.4219266E9</v>
      </c>
      <c r="DB2950" s="33">
        <v>1.0</v>
      </c>
      <c r="DC2950" s="33" t="s">
        <v>16882</v>
      </c>
      <c r="DD2950" s="33">
        <v>2023.0</v>
      </c>
      <c r="DE2950" s="33" t="s">
        <v>184</v>
      </c>
      <c r="DF2950" s="33"/>
      <c r="DG2950" s="33" t="s">
        <v>185</v>
      </c>
      <c r="DH2950" s="33" t="s">
        <v>186</v>
      </c>
      <c r="DI2950" s="5"/>
      <c r="DJ2950" s="5"/>
    </row>
    <row r="2951">
      <c r="A2951" s="33" t="s">
        <v>18033</v>
      </c>
      <c r="B2951" s="34">
        <v>44952.0</v>
      </c>
      <c r="C2951" s="35" t="s">
        <v>137</v>
      </c>
      <c r="D2951" s="35" t="s">
        <v>139</v>
      </c>
      <c r="E2951" s="35" t="s">
        <v>142</v>
      </c>
      <c r="F2951" s="36" t="s">
        <v>144</v>
      </c>
      <c r="G2951" s="33" t="s">
        <v>18034</v>
      </c>
      <c r="H2951" s="33" t="s">
        <v>312</v>
      </c>
      <c r="I2951" s="33" t="s">
        <v>359</v>
      </c>
      <c r="J2951" s="33" t="s">
        <v>17466</v>
      </c>
      <c r="K2951" s="35" t="s">
        <v>150</v>
      </c>
      <c r="L2951" s="33" t="s">
        <v>10462</v>
      </c>
      <c r="M2951" s="5"/>
      <c r="N2951" s="33" t="s">
        <v>12722</v>
      </c>
      <c r="O2951" s="5"/>
      <c r="P2951" s="35" t="s">
        <v>236</v>
      </c>
      <c r="Q2951" s="35" t="s">
        <v>12722</v>
      </c>
      <c r="R2951" s="33">
        <v>76476.0</v>
      </c>
      <c r="S2951" s="37"/>
      <c r="T2951" s="33"/>
      <c r="U2951" s="33">
        <v>2.12</v>
      </c>
      <c r="V2951" s="33" t="s">
        <v>154</v>
      </c>
      <c r="W2951" s="33"/>
      <c r="X2951" s="33"/>
      <c r="Y2951" s="5"/>
      <c r="Z2951" s="5"/>
      <c r="AA2951" s="33">
        <v>1.0</v>
      </c>
      <c r="AB2951" s="33">
        <v>1.0</v>
      </c>
      <c r="AC2951" s="33"/>
      <c r="AD2951" s="5"/>
      <c r="AE2951" s="5"/>
      <c r="AF2951" s="5"/>
      <c r="AG2951" s="16"/>
      <c r="AH2951" s="38">
        <f t="shared" si="1"/>
        <v>1</v>
      </c>
      <c r="AI2951" s="39" t="str">
        <f t="shared" si="2"/>
        <v/>
      </c>
      <c r="AJ2951" s="37" t="str">
        <f t="shared" si="3"/>
        <v/>
      </c>
      <c r="AK2951" s="41" t="str">
        <f t="shared" si="4"/>
        <v/>
      </c>
      <c r="AL2951" s="35" t="s">
        <v>236</v>
      </c>
      <c r="AM2951" s="33" t="s">
        <v>17204</v>
      </c>
      <c r="AN2951" s="33" t="s">
        <v>17204</v>
      </c>
      <c r="AO2951" s="41"/>
      <c r="AP2951" s="33" t="s">
        <v>169</v>
      </c>
      <c r="AQ2951" s="33" t="s">
        <v>170</v>
      </c>
      <c r="AR2951" s="33">
        <v>300.0</v>
      </c>
      <c r="AS2951" s="42"/>
      <c r="AT2951" s="42"/>
      <c r="AU2951" s="42"/>
      <c r="AV2951" s="42"/>
      <c r="AW2951" s="42"/>
      <c r="AX2951" s="5"/>
      <c r="AY2951" s="33"/>
      <c r="AZ2951" s="33" t="s">
        <v>18035</v>
      </c>
      <c r="BA2951" s="5"/>
      <c r="BB2951" s="5"/>
      <c r="BC2951" s="5" t="s">
        <v>18036</v>
      </c>
      <c r="BD2951" s="33" t="s">
        <v>173</v>
      </c>
      <c r="BE2951" s="41"/>
      <c r="BF2951" s="35"/>
      <c r="BG2951" s="33" t="s">
        <v>169</v>
      </c>
      <c r="BH2951" s="5"/>
      <c r="BI2951" s="33">
        <v>300.0</v>
      </c>
      <c r="BJ2951" s="33" t="s">
        <v>170</v>
      </c>
      <c r="BK2951" s="5"/>
      <c r="BL2951" s="5">
        <f t="shared" si="5"/>
        <v>3994.5</v>
      </c>
      <c r="BM2951" s="5"/>
      <c r="BN2951" s="5"/>
      <c r="BO2951" s="42">
        <f t="shared" si="6"/>
        <v>3994.5</v>
      </c>
      <c r="BP2951" s="44"/>
      <c r="BQ2951" s="45"/>
      <c r="BR2951" s="47"/>
      <c r="BS2951" s="45"/>
      <c r="BT2951" s="37"/>
      <c r="BU2951" s="5"/>
      <c r="BV2951" s="38"/>
      <c r="BW2951" s="48"/>
      <c r="BX2951" s="44"/>
      <c r="BY2951" s="44"/>
      <c r="BZ2951" s="33" t="s">
        <v>131</v>
      </c>
      <c r="CA2951" s="5"/>
      <c r="CB2951" s="5"/>
      <c r="CC2951" s="33" t="s">
        <v>177</v>
      </c>
      <c r="CD2951" s="5"/>
      <c r="CE2951" s="5"/>
      <c r="CF2951" s="33" t="s">
        <v>178</v>
      </c>
      <c r="CG2951" s="33" t="s">
        <v>18037</v>
      </c>
      <c r="CH2951" s="5"/>
      <c r="CI2951" s="5"/>
      <c r="CJ2951" s="5"/>
      <c r="CK2951" s="33"/>
      <c r="CL2951" s="49">
        <v>44989.0</v>
      </c>
      <c r="CM2951" s="33" t="s">
        <v>180</v>
      </c>
      <c r="CN2951" s="5"/>
      <c r="CO2951" s="33">
        <v>2.0</v>
      </c>
      <c r="CP2951" s="33" t="s">
        <v>181</v>
      </c>
      <c r="CQ2951" s="50" t="str">
        <f t="shared" si="7"/>
        <v>18/09/1937</v>
      </c>
      <c r="CR2951" s="33" t="s">
        <v>243</v>
      </c>
      <c r="CS2951" s="33">
        <v>13.0</v>
      </c>
      <c r="CT2951" s="33">
        <v>5.0</v>
      </c>
      <c r="CU2951" s="33">
        <v>25.0</v>
      </c>
      <c r="CV2951" s="33">
        <v>63.0</v>
      </c>
      <c r="CW2951" s="5"/>
      <c r="CX2951" s="5"/>
      <c r="CY2951" s="33">
        <v>-99.9038888</v>
      </c>
      <c r="CZ2951" s="33">
        <v>21.1505555</v>
      </c>
      <c r="DA2951" s="33">
        <v>4.4219266E9</v>
      </c>
      <c r="DB2951" s="33">
        <v>1.0</v>
      </c>
      <c r="DC2951" s="33" t="s">
        <v>16882</v>
      </c>
      <c r="DD2951" s="33">
        <v>2023.0</v>
      </c>
      <c r="DE2951" s="33" t="s">
        <v>184</v>
      </c>
      <c r="DF2951" s="33"/>
      <c r="DG2951" s="33" t="s">
        <v>185</v>
      </c>
      <c r="DH2951" s="33" t="s">
        <v>186</v>
      </c>
      <c r="DI2951" s="5"/>
      <c r="DJ2951" s="5"/>
    </row>
    <row r="2952">
      <c r="A2952" s="33" t="s">
        <v>18038</v>
      </c>
      <c r="B2952" s="34">
        <v>44952.0</v>
      </c>
      <c r="C2952" s="35" t="s">
        <v>137</v>
      </c>
      <c r="D2952" s="35" t="s">
        <v>139</v>
      </c>
      <c r="E2952" s="35" t="s">
        <v>142</v>
      </c>
      <c r="F2952" s="36" t="s">
        <v>144</v>
      </c>
      <c r="G2952" s="33" t="s">
        <v>18039</v>
      </c>
      <c r="H2952" s="33" t="s">
        <v>4586</v>
      </c>
      <c r="I2952" s="33" t="s">
        <v>9443</v>
      </c>
      <c r="J2952" s="33" t="s">
        <v>358</v>
      </c>
      <c r="K2952" s="35" t="s">
        <v>150</v>
      </c>
      <c r="L2952" s="33" t="s">
        <v>10462</v>
      </c>
      <c r="M2952" s="5"/>
      <c r="N2952" s="33" t="s">
        <v>12722</v>
      </c>
      <c r="O2952" s="5"/>
      <c r="P2952" s="35" t="s">
        <v>236</v>
      </c>
      <c r="Q2952" s="35" t="s">
        <v>12722</v>
      </c>
      <c r="R2952" s="33">
        <v>76474.0</v>
      </c>
      <c r="S2952" s="37"/>
      <c r="T2952" s="33"/>
      <c r="U2952" s="33">
        <v>1.46</v>
      </c>
      <c r="V2952" s="33" t="s">
        <v>154</v>
      </c>
      <c r="W2952" s="33"/>
      <c r="X2952" s="33"/>
      <c r="Y2952" s="5"/>
      <c r="Z2952" s="5"/>
      <c r="AA2952" s="33">
        <v>1.0</v>
      </c>
      <c r="AB2952" s="33"/>
      <c r="AC2952" s="33">
        <v>1.0</v>
      </c>
      <c r="AD2952" s="5"/>
      <c r="AE2952" s="5"/>
      <c r="AF2952" s="5"/>
      <c r="AG2952" s="16"/>
      <c r="AH2952" s="38" t="str">
        <f t="shared" si="1"/>
        <v/>
      </c>
      <c r="AI2952" s="39" t="str">
        <f t="shared" si="2"/>
        <v/>
      </c>
      <c r="AJ2952" s="37" t="str">
        <f t="shared" si="3"/>
        <v/>
      </c>
      <c r="AK2952" s="41" t="str">
        <f t="shared" si="4"/>
        <v/>
      </c>
      <c r="AL2952" s="35" t="s">
        <v>236</v>
      </c>
      <c r="AM2952" s="33" t="s">
        <v>17204</v>
      </c>
      <c r="AN2952" s="33" t="s">
        <v>17204</v>
      </c>
      <c r="AO2952" s="41"/>
      <c r="AP2952" s="33" t="s">
        <v>169</v>
      </c>
      <c r="AQ2952" s="33" t="s">
        <v>170</v>
      </c>
      <c r="AR2952" s="33">
        <v>150.0</v>
      </c>
      <c r="AS2952" s="42"/>
      <c r="AT2952" s="42"/>
      <c r="AU2952" s="42"/>
      <c r="AV2952" s="42"/>
      <c r="AW2952" s="42"/>
      <c r="AX2952" s="5"/>
      <c r="AY2952" s="33"/>
      <c r="AZ2952" s="33" t="s">
        <v>18040</v>
      </c>
      <c r="BA2952" s="5"/>
      <c r="BB2952" s="5"/>
      <c r="BC2952" s="5" t="s">
        <v>18041</v>
      </c>
      <c r="BD2952" s="33" t="s">
        <v>173</v>
      </c>
      <c r="BE2952" s="41"/>
      <c r="BF2952" s="35"/>
      <c r="BG2952" s="33" t="s">
        <v>169</v>
      </c>
      <c r="BH2952" s="5"/>
      <c r="BI2952" s="33">
        <v>150.0</v>
      </c>
      <c r="BJ2952" s="33" t="s">
        <v>170</v>
      </c>
      <c r="BK2952" s="5"/>
      <c r="BL2952" s="5">
        <f t="shared" si="5"/>
        <v>1997.25</v>
      </c>
      <c r="BM2952" s="5"/>
      <c r="BN2952" s="5"/>
      <c r="BO2952" s="42">
        <f t="shared" si="6"/>
        <v>1997.25</v>
      </c>
      <c r="BP2952" s="44"/>
      <c r="BQ2952" s="45"/>
      <c r="BR2952" s="47"/>
      <c r="BS2952" s="45"/>
      <c r="BT2952" s="37"/>
      <c r="BU2952" s="5"/>
      <c r="BV2952" s="38"/>
      <c r="BW2952" s="48"/>
      <c r="BX2952" s="44"/>
      <c r="BY2952" s="44"/>
      <c r="BZ2952" s="33" t="s">
        <v>131</v>
      </c>
      <c r="CA2952" s="5"/>
      <c r="CB2952" s="5"/>
      <c r="CC2952" s="33" t="s">
        <v>177</v>
      </c>
      <c r="CD2952" s="5"/>
      <c r="CE2952" s="5"/>
      <c r="CF2952" s="33" t="s">
        <v>178</v>
      </c>
      <c r="CG2952" s="33" t="s">
        <v>18042</v>
      </c>
      <c r="CH2952" s="5"/>
      <c r="CI2952" s="5"/>
      <c r="CJ2952" s="5"/>
      <c r="CK2952" s="33"/>
      <c r="CL2952" s="49">
        <v>44989.0</v>
      </c>
      <c r="CM2952" s="33" t="s">
        <v>180</v>
      </c>
      <c r="CN2952" s="5"/>
      <c r="CO2952" s="33">
        <v>1.0</v>
      </c>
      <c r="CP2952" s="33" t="s">
        <v>181</v>
      </c>
      <c r="CQ2952" s="50" t="str">
        <f t="shared" si="7"/>
        <v>21/06/1967</v>
      </c>
      <c r="CR2952" s="33" t="s">
        <v>182</v>
      </c>
      <c r="CS2952" s="33">
        <v>13.0</v>
      </c>
      <c r="CT2952" s="33">
        <v>5.0</v>
      </c>
      <c r="CU2952" s="33">
        <v>25.0</v>
      </c>
      <c r="CV2952" s="33">
        <v>63.0</v>
      </c>
      <c r="CW2952" s="5"/>
      <c r="CX2952" s="5"/>
      <c r="CY2952" s="33">
        <v>-99.9038888</v>
      </c>
      <c r="CZ2952" s="33">
        <v>21.1505555</v>
      </c>
      <c r="DA2952" s="33">
        <v>4.4219266E9</v>
      </c>
      <c r="DB2952" s="33">
        <v>1.0</v>
      </c>
      <c r="DC2952" s="33" t="s">
        <v>16882</v>
      </c>
      <c r="DD2952" s="33">
        <v>2023.0</v>
      </c>
      <c r="DE2952" s="33" t="s">
        <v>184</v>
      </c>
      <c r="DF2952" s="33"/>
      <c r="DG2952" s="33" t="s">
        <v>185</v>
      </c>
      <c r="DH2952" s="33" t="s">
        <v>186</v>
      </c>
      <c r="DI2952" s="5"/>
      <c r="DJ2952" s="5"/>
    </row>
    <row r="2953">
      <c r="A2953" s="33" t="s">
        <v>18043</v>
      </c>
      <c r="B2953" s="34">
        <v>44952.0</v>
      </c>
      <c r="C2953" s="35" t="s">
        <v>137</v>
      </c>
      <c r="D2953" s="35" t="s">
        <v>139</v>
      </c>
      <c r="E2953" s="35" t="s">
        <v>142</v>
      </c>
      <c r="F2953" s="36" t="s">
        <v>144</v>
      </c>
      <c r="G2953" s="33" t="s">
        <v>18044</v>
      </c>
      <c r="H2953" s="33" t="s">
        <v>438</v>
      </c>
      <c r="I2953" s="33" t="s">
        <v>11287</v>
      </c>
      <c r="J2953" s="33" t="s">
        <v>255</v>
      </c>
      <c r="K2953" s="35" t="s">
        <v>150</v>
      </c>
      <c r="L2953" s="33" t="s">
        <v>10462</v>
      </c>
      <c r="M2953" s="5"/>
      <c r="N2953" s="33" t="s">
        <v>16401</v>
      </c>
      <c r="O2953" s="5"/>
      <c r="P2953" s="35" t="s">
        <v>236</v>
      </c>
      <c r="Q2953" s="35" t="s">
        <v>16401</v>
      </c>
      <c r="R2953" s="33">
        <v>76486.0</v>
      </c>
      <c r="S2953" s="37"/>
      <c r="T2953" s="33"/>
      <c r="U2953" s="33">
        <v>1.11</v>
      </c>
      <c r="V2953" s="33" t="s">
        <v>154</v>
      </c>
      <c r="W2953" s="33"/>
      <c r="X2953" s="33"/>
      <c r="Y2953" s="5"/>
      <c r="Z2953" s="5"/>
      <c r="AA2953" s="33">
        <v>1.0</v>
      </c>
      <c r="AB2953" s="33"/>
      <c r="AC2953" s="33">
        <v>1.0</v>
      </c>
      <c r="AD2953" s="5"/>
      <c r="AE2953" s="5"/>
      <c r="AF2953" s="5"/>
      <c r="AG2953" s="16"/>
      <c r="AH2953" s="38" t="str">
        <f t="shared" si="1"/>
        <v/>
      </c>
      <c r="AI2953" s="39">
        <f t="shared" si="2"/>
        <v>1</v>
      </c>
      <c r="AJ2953" s="37" t="str">
        <f t="shared" si="3"/>
        <v/>
      </c>
      <c r="AK2953" s="41" t="str">
        <f t="shared" si="4"/>
        <v/>
      </c>
      <c r="AL2953" s="35" t="s">
        <v>236</v>
      </c>
      <c r="AM2953" s="33" t="s">
        <v>17172</v>
      </c>
      <c r="AN2953" s="33" t="s">
        <v>17173</v>
      </c>
      <c r="AO2953" s="41"/>
      <c r="AP2953" s="33" t="s">
        <v>169</v>
      </c>
      <c r="AQ2953" s="33" t="s">
        <v>170</v>
      </c>
      <c r="AR2953" s="33">
        <v>150.0</v>
      </c>
      <c r="AS2953" s="42"/>
      <c r="AT2953" s="42"/>
      <c r="AU2953" s="42"/>
      <c r="AV2953" s="42"/>
      <c r="AW2953" s="42"/>
      <c r="AX2953" s="5"/>
      <c r="AY2953" s="33"/>
      <c r="AZ2953" s="33" t="s">
        <v>18045</v>
      </c>
      <c r="BA2953" s="5"/>
      <c r="BB2953" s="5"/>
      <c r="BC2953" s="5" t="s">
        <v>18046</v>
      </c>
      <c r="BD2953" s="33" t="s">
        <v>173</v>
      </c>
      <c r="BE2953" s="41"/>
      <c r="BF2953" s="35"/>
      <c r="BG2953" s="33" t="s">
        <v>169</v>
      </c>
      <c r="BH2953" s="5"/>
      <c r="BI2953" s="33">
        <v>150.0</v>
      </c>
      <c r="BJ2953" s="33" t="s">
        <v>170</v>
      </c>
      <c r="BK2953" s="5"/>
      <c r="BL2953" s="5">
        <f t="shared" si="5"/>
        <v>1997.25</v>
      </c>
      <c r="BM2953" s="5"/>
      <c r="BN2953" s="5"/>
      <c r="BO2953" s="42">
        <f t="shared" si="6"/>
        <v>1997.25</v>
      </c>
      <c r="BP2953" s="44"/>
      <c r="BQ2953" s="45"/>
      <c r="BR2953" s="47"/>
      <c r="BS2953" s="45"/>
      <c r="BT2953" s="37"/>
      <c r="BU2953" s="5"/>
      <c r="BV2953" s="38"/>
      <c r="BW2953" s="48"/>
      <c r="BX2953" s="44"/>
      <c r="BY2953" s="44"/>
      <c r="BZ2953" s="33" t="s">
        <v>131</v>
      </c>
      <c r="CA2953" s="5"/>
      <c r="CB2953" s="5"/>
      <c r="CC2953" s="33" t="s">
        <v>177</v>
      </c>
      <c r="CD2953" s="5"/>
      <c r="CE2953" s="5"/>
      <c r="CF2953" s="33" t="s">
        <v>178</v>
      </c>
      <c r="CG2953" s="33" t="s">
        <v>18047</v>
      </c>
      <c r="CH2953" s="5"/>
      <c r="CI2953" s="5"/>
      <c r="CJ2953" s="5"/>
      <c r="CK2953" s="33"/>
      <c r="CL2953" s="49">
        <v>44989.0</v>
      </c>
      <c r="CM2953" s="33" t="s">
        <v>180</v>
      </c>
      <c r="CN2953" s="5"/>
      <c r="CO2953" s="33">
        <v>1.0</v>
      </c>
      <c r="CP2953" s="33" t="s">
        <v>181</v>
      </c>
      <c r="CQ2953" s="50" t="str">
        <f t="shared" si="7"/>
        <v>11/05/1953</v>
      </c>
      <c r="CR2953" s="33" t="s">
        <v>182</v>
      </c>
      <c r="CS2953" s="33">
        <v>13.0</v>
      </c>
      <c r="CT2953" s="33">
        <v>5.0</v>
      </c>
      <c r="CU2953" s="33">
        <v>25.0</v>
      </c>
      <c r="CV2953" s="33">
        <v>753.0</v>
      </c>
      <c r="CW2953" s="5"/>
      <c r="CX2953" s="5"/>
      <c r="CY2953" s="33">
        <v>-99.867238</v>
      </c>
      <c r="CZ2953" s="33">
        <v>21.141805</v>
      </c>
      <c r="DA2953" s="33">
        <v>4.4219266E9</v>
      </c>
      <c r="DB2953" s="33">
        <v>1.0</v>
      </c>
      <c r="DC2953" s="33" t="s">
        <v>16882</v>
      </c>
      <c r="DD2953" s="33">
        <v>2023.0</v>
      </c>
      <c r="DE2953" s="33" t="s">
        <v>184</v>
      </c>
      <c r="DF2953" s="33"/>
      <c r="DG2953" s="33" t="s">
        <v>185</v>
      </c>
      <c r="DH2953" s="33" t="s">
        <v>186</v>
      </c>
      <c r="DI2953" s="5"/>
      <c r="DJ2953" s="5"/>
    </row>
    <row r="2954">
      <c r="A2954" s="33" t="s">
        <v>18048</v>
      </c>
      <c r="B2954" s="34">
        <v>44956.0</v>
      </c>
      <c r="C2954" s="35" t="s">
        <v>137</v>
      </c>
      <c r="D2954" s="35" t="s">
        <v>139</v>
      </c>
      <c r="E2954" s="35" t="s">
        <v>142</v>
      </c>
      <c r="F2954" s="36" t="s">
        <v>144</v>
      </c>
      <c r="G2954" s="33" t="s">
        <v>18049</v>
      </c>
      <c r="H2954" s="33" t="s">
        <v>18050</v>
      </c>
      <c r="I2954" s="33" t="s">
        <v>11287</v>
      </c>
      <c r="J2954" s="33" t="s">
        <v>255</v>
      </c>
      <c r="K2954" s="35" t="s">
        <v>150</v>
      </c>
      <c r="L2954" s="33" t="s">
        <v>151</v>
      </c>
      <c r="M2954" s="5"/>
      <c r="N2954" s="33" t="s">
        <v>16401</v>
      </c>
      <c r="O2954" s="5"/>
      <c r="P2954" s="35" t="s">
        <v>236</v>
      </c>
      <c r="Q2954" s="35" t="s">
        <v>16401</v>
      </c>
      <c r="R2954" s="33">
        <v>76485.0</v>
      </c>
      <c r="S2954" s="37"/>
      <c r="T2954" s="33"/>
      <c r="U2954" s="33">
        <v>0.34</v>
      </c>
      <c r="V2954" s="33" t="s">
        <v>154</v>
      </c>
      <c r="W2954" s="33"/>
      <c r="X2954" s="33"/>
      <c r="Y2954" s="5"/>
      <c r="Z2954" s="5"/>
      <c r="AA2954" s="33">
        <v>1.0</v>
      </c>
      <c r="AB2954" s="33"/>
      <c r="AC2954" s="33">
        <v>1.0</v>
      </c>
      <c r="AD2954" s="5"/>
      <c r="AE2954" s="5"/>
      <c r="AF2954" s="5"/>
      <c r="AG2954" s="16"/>
      <c r="AH2954" s="38" t="str">
        <f t="shared" si="1"/>
        <v/>
      </c>
      <c r="AI2954" s="39">
        <f t="shared" si="2"/>
        <v>1</v>
      </c>
      <c r="AJ2954" s="37" t="str">
        <f t="shared" si="3"/>
        <v/>
      </c>
      <c r="AK2954" s="41" t="str">
        <f t="shared" si="4"/>
        <v/>
      </c>
      <c r="AL2954" s="35" t="s">
        <v>236</v>
      </c>
      <c r="AM2954" s="33" t="s">
        <v>17172</v>
      </c>
      <c r="AN2954" s="33" t="s">
        <v>17179</v>
      </c>
      <c r="AO2954" s="41"/>
      <c r="AP2954" s="33" t="s">
        <v>169</v>
      </c>
      <c r="AQ2954" s="33" t="s">
        <v>170</v>
      </c>
      <c r="AR2954" s="33">
        <v>150.0</v>
      </c>
      <c r="AS2954" s="42"/>
      <c r="AT2954" s="42"/>
      <c r="AU2954" s="42"/>
      <c r="AV2954" s="42"/>
      <c r="AW2954" s="42"/>
      <c r="AX2954" s="5"/>
      <c r="AY2954" s="33"/>
      <c r="AZ2954" s="33" t="s">
        <v>18051</v>
      </c>
      <c r="BA2954" s="5"/>
      <c r="BB2954" s="5"/>
      <c r="BC2954" s="5" t="s">
        <v>18052</v>
      </c>
      <c r="BD2954" s="33" t="s">
        <v>173</v>
      </c>
      <c r="BE2954" s="41"/>
      <c r="BF2954" s="35"/>
      <c r="BG2954" s="33" t="s">
        <v>169</v>
      </c>
      <c r="BH2954" s="5"/>
      <c r="BI2954" s="33">
        <v>150.0</v>
      </c>
      <c r="BJ2954" s="33" t="s">
        <v>170</v>
      </c>
      <c r="BK2954" s="5"/>
      <c r="BL2954" s="5">
        <f t="shared" si="5"/>
        <v>1997.25</v>
      </c>
      <c r="BM2954" s="5"/>
      <c r="BN2954" s="5"/>
      <c r="BO2954" s="42">
        <f t="shared" si="6"/>
        <v>1997.25</v>
      </c>
      <c r="BP2954" s="44"/>
      <c r="BQ2954" s="45"/>
      <c r="BR2954" s="47"/>
      <c r="BS2954" s="45"/>
      <c r="BT2954" s="37"/>
      <c r="BU2954" s="5"/>
      <c r="BV2954" s="38"/>
      <c r="BW2954" s="48"/>
      <c r="BX2954" s="44"/>
      <c r="BY2954" s="44"/>
      <c r="BZ2954" s="33" t="s">
        <v>131</v>
      </c>
      <c r="CA2954" s="5"/>
      <c r="CB2954" s="5"/>
      <c r="CC2954" s="33" t="s">
        <v>177</v>
      </c>
      <c r="CD2954" s="5"/>
      <c r="CE2954" s="5"/>
      <c r="CF2954" s="33" t="s">
        <v>178</v>
      </c>
      <c r="CG2954" s="33" t="s">
        <v>18053</v>
      </c>
      <c r="CH2954" s="5"/>
      <c r="CI2954" s="5"/>
      <c r="CJ2954" s="5"/>
      <c r="CK2954" s="33"/>
      <c r="CL2954" s="49">
        <v>44989.0</v>
      </c>
      <c r="CM2954" s="33" t="s">
        <v>180</v>
      </c>
      <c r="CN2954" s="5"/>
      <c r="CO2954" s="33">
        <v>0.34</v>
      </c>
      <c r="CP2954" s="33" t="s">
        <v>181</v>
      </c>
      <c r="CQ2954" s="50" t="str">
        <f t="shared" si="7"/>
        <v>29/03/1948</v>
      </c>
      <c r="CR2954" s="33" t="s">
        <v>182</v>
      </c>
      <c r="CS2954" s="33">
        <v>13.0</v>
      </c>
      <c r="CT2954" s="33">
        <v>5.0</v>
      </c>
      <c r="CU2954" s="33">
        <v>25.0</v>
      </c>
      <c r="CV2954" s="33">
        <v>753.0</v>
      </c>
      <c r="CW2954" s="5"/>
      <c r="CX2954" s="5"/>
      <c r="CY2954" s="33">
        <v>-99.867238</v>
      </c>
      <c r="CZ2954" s="33">
        <v>21.141805</v>
      </c>
      <c r="DA2954" s="33">
        <v>4.4219266E9</v>
      </c>
      <c r="DB2954" s="33">
        <v>1.0</v>
      </c>
      <c r="DC2954" s="33" t="s">
        <v>16882</v>
      </c>
      <c r="DD2954" s="33">
        <v>2023.0</v>
      </c>
      <c r="DE2954" s="33" t="s">
        <v>184</v>
      </c>
      <c r="DF2954" s="33"/>
      <c r="DG2954" s="33" t="s">
        <v>185</v>
      </c>
      <c r="DH2954" s="33" t="s">
        <v>186</v>
      </c>
      <c r="DI2954" s="5"/>
      <c r="DJ2954" s="5"/>
    </row>
    <row r="2955">
      <c r="A2955" s="33" t="s">
        <v>18054</v>
      </c>
      <c r="B2955" s="34">
        <v>44956.0</v>
      </c>
      <c r="C2955" s="35" t="s">
        <v>137</v>
      </c>
      <c r="D2955" s="35" t="s">
        <v>139</v>
      </c>
      <c r="E2955" s="35" t="s">
        <v>142</v>
      </c>
      <c r="F2955" s="36" t="s">
        <v>144</v>
      </c>
      <c r="G2955" s="33" t="s">
        <v>18055</v>
      </c>
      <c r="H2955" s="33" t="s">
        <v>3643</v>
      </c>
      <c r="I2955" s="33" t="s">
        <v>11287</v>
      </c>
      <c r="J2955" s="33" t="s">
        <v>255</v>
      </c>
      <c r="K2955" s="35" t="s">
        <v>150</v>
      </c>
      <c r="L2955" s="33" t="s">
        <v>151</v>
      </c>
      <c r="M2955" s="5"/>
      <c r="N2955" s="33" t="s">
        <v>16401</v>
      </c>
      <c r="O2955" s="5"/>
      <c r="P2955" s="35" t="s">
        <v>236</v>
      </c>
      <c r="Q2955" s="35" t="s">
        <v>16401</v>
      </c>
      <c r="R2955" s="33">
        <v>76485.0</v>
      </c>
      <c r="S2955" s="37"/>
      <c r="T2955" s="33"/>
      <c r="U2955" s="33">
        <v>0.5</v>
      </c>
      <c r="V2955" s="33" t="s">
        <v>154</v>
      </c>
      <c r="W2955" s="33"/>
      <c r="X2955" s="33"/>
      <c r="Y2955" s="5"/>
      <c r="Z2955" s="5"/>
      <c r="AA2955" s="33">
        <v>1.0</v>
      </c>
      <c r="AB2955" s="33"/>
      <c r="AC2955" s="33">
        <v>1.0</v>
      </c>
      <c r="AD2955" s="5"/>
      <c r="AE2955" s="5"/>
      <c r="AF2955" s="5"/>
      <c r="AG2955" s="16"/>
      <c r="AH2955" s="38" t="str">
        <f t="shared" si="1"/>
        <v/>
      </c>
      <c r="AI2955" s="39">
        <f t="shared" si="2"/>
        <v>1</v>
      </c>
      <c r="AJ2955" s="37" t="str">
        <f t="shared" si="3"/>
        <v/>
      </c>
      <c r="AK2955" s="41" t="str">
        <f t="shared" si="4"/>
        <v/>
      </c>
      <c r="AL2955" s="35" t="s">
        <v>236</v>
      </c>
      <c r="AM2955" s="33" t="s">
        <v>17172</v>
      </c>
      <c r="AN2955" s="33" t="s">
        <v>17179</v>
      </c>
      <c r="AO2955" s="41"/>
      <c r="AP2955" s="33" t="s">
        <v>169</v>
      </c>
      <c r="AQ2955" s="33" t="s">
        <v>170</v>
      </c>
      <c r="AR2955" s="33">
        <v>150.0</v>
      </c>
      <c r="AS2955" s="42"/>
      <c r="AT2955" s="42"/>
      <c r="AU2955" s="42"/>
      <c r="AV2955" s="42"/>
      <c r="AW2955" s="42"/>
      <c r="AX2955" s="5"/>
      <c r="AY2955" s="33"/>
      <c r="AZ2955" s="33" t="s">
        <v>18056</v>
      </c>
      <c r="BA2955" s="5"/>
      <c r="BB2955" s="5"/>
      <c r="BC2955" s="5" t="s">
        <v>18057</v>
      </c>
      <c r="BD2955" s="33" t="s">
        <v>173</v>
      </c>
      <c r="BE2955" s="41"/>
      <c r="BF2955" s="35"/>
      <c r="BG2955" s="33" t="s">
        <v>169</v>
      </c>
      <c r="BH2955" s="5"/>
      <c r="BI2955" s="33">
        <v>150.0</v>
      </c>
      <c r="BJ2955" s="33" t="s">
        <v>170</v>
      </c>
      <c r="BK2955" s="5"/>
      <c r="BL2955" s="5">
        <f t="shared" si="5"/>
        <v>1997.25</v>
      </c>
      <c r="BM2955" s="5"/>
      <c r="BN2955" s="5"/>
      <c r="BO2955" s="42">
        <f t="shared" si="6"/>
        <v>1997.25</v>
      </c>
      <c r="BP2955" s="44"/>
      <c r="BQ2955" s="45"/>
      <c r="BR2955" s="47"/>
      <c r="BS2955" s="45"/>
      <c r="BT2955" s="37"/>
      <c r="BU2955" s="5"/>
      <c r="BV2955" s="38"/>
      <c r="BW2955" s="48"/>
      <c r="BX2955" s="44"/>
      <c r="BY2955" s="44"/>
      <c r="BZ2955" s="33" t="s">
        <v>131</v>
      </c>
      <c r="CA2955" s="5"/>
      <c r="CB2955" s="5"/>
      <c r="CC2955" s="33" t="s">
        <v>177</v>
      </c>
      <c r="CD2955" s="5"/>
      <c r="CE2955" s="5"/>
      <c r="CF2955" s="33" t="s">
        <v>178</v>
      </c>
      <c r="CG2955" s="33" t="s">
        <v>18058</v>
      </c>
      <c r="CH2955" s="5"/>
      <c r="CI2955" s="5"/>
      <c r="CJ2955" s="5"/>
      <c r="CK2955" s="33"/>
      <c r="CL2955" s="49">
        <v>44989.0</v>
      </c>
      <c r="CM2955" s="33" t="s">
        <v>180</v>
      </c>
      <c r="CN2955" s="5"/>
      <c r="CO2955" s="33">
        <v>0.5</v>
      </c>
      <c r="CP2955" s="33" t="s">
        <v>181</v>
      </c>
      <c r="CQ2955" s="50" t="str">
        <f t="shared" si="7"/>
        <v>06/06/1959</v>
      </c>
      <c r="CR2955" s="33" t="s">
        <v>182</v>
      </c>
      <c r="CS2955" s="33">
        <v>13.0</v>
      </c>
      <c r="CT2955" s="33">
        <v>5.0</v>
      </c>
      <c r="CU2955" s="33">
        <v>25.0</v>
      </c>
      <c r="CV2955" s="33">
        <v>753.0</v>
      </c>
      <c r="CW2955" s="5"/>
      <c r="CX2955" s="5"/>
      <c r="CY2955" s="33">
        <v>-99.867238</v>
      </c>
      <c r="CZ2955" s="33">
        <v>21.141805</v>
      </c>
      <c r="DA2955" s="33">
        <v>4.4219266E9</v>
      </c>
      <c r="DB2955" s="33">
        <v>1.0</v>
      </c>
      <c r="DC2955" s="33" t="s">
        <v>16882</v>
      </c>
      <c r="DD2955" s="33">
        <v>2023.0</v>
      </c>
      <c r="DE2955" s="33" t="s">
        <v>184</v>
      </c>
      <c r="DF2955" s="33"/>
      <c r="DG2955" s="33" t="s">
        <v>185</v>
      </c>
      <c r="DH2955" s="33" t="s">
        <v>186</v>
      </c>
      <c r="DI2955" s="5"/>
      <c r="DJ2955" s="5"/>
    </row>
    <row r="2956">
      <c r="A2956" s="33" t="s">
        <v>18059</v>
      </c>
      <c r="B2956" s="34">
        <v>44956.0</v>
      </c>
      <c r="C2956" s="35" t="s">
        <v>137</v>
      </c>
      <c r="D2956" s="35" t="s">
        <v>139</v>
      </c>
      <c r="E2956" s="35" t="s">
        <v>142</v>
      </c>
      <c r="F2956" s="36" t="s">
        <v>144</v>
      </c>
      <c r="G2956" s="33" t="s">
        <v>18060</v>
      </c>
      <c r="H2956" s="33" t="s">
        <v>367</v>
      </c>
      <c r="I2956" s="33" t="s">
        <v>18007</v>
      </c>
      <c r="J2956" s="33" t="s">
        <v>8974</v>
      </c>
      <c r="K2956" s="35" t="s">
        <v>150</v>
      </c>
      <c r="L2956" s="33" t="s">
        <v>151</v>
      </c>
      <c r="M2956" s="5"/>
      <c r="N2956" s="33" t="s">
        <v>18061</v>
      </c>
      <c r="O2956" s="5"/>
      <c r="P2956" s="35" t="s">
        <v>236</v>
      </c>
      <c r="Q2956" s="35" t="s">
        <v>18061</v>
      </c>
      <c r="R2956" s="33">
        <v>76484.0</v>
      </c>
      <c r="S2956" s="37"/>
      <c r="T2956" s="33"/>
      <c r="U2956" s="33">
        <v>1.16</v>
      </c>
      <c r="V2956" s="33" t="s">
        <v>154</v>
      </c>
      <c r="W2956" s="33"/>
      <c r="X2956" s="33"/>
      <c r="Y2956" s="5"/>
      <c r="Z2956" s="5"/>
      <c r="AA2956" s="33">
        <v>1.0</v>
      </c>
      <c r="AB2956" s="33"/>
      <c r="AC2956" s="33">
        <v>1.0</v>
      </c>
      <c r="AD2956" s="5"/>
      <c r="AE2956" s="5"/>
      <c r="AF2956" s="5"/>
      <c r="AG2956" s="16"/>
      <c r="AH2956" s="38" t="str">
        <f t="shared" si="1"/>
        <v/>
      </c>
      <c r="AI2956" s="39">
        <f t="shared" si="2"/>
        <v>1</v>
      </c>
      <c r="AJ2956" s="37" t="str">
        <f t="shared" si="3"/>
        <v/>
      </c>
      <c r="AK2956" s="41" t="str">
        <f t="shared" si="4"/>
        <v/>
      </c>
      <c r="AL2956" s="35" t="s">
        <v>236</v>
      </c>
      <c r="AM2956" s="33" t="s">
        <v>18061</v>
      </c>
      <c r="AN2956" s="33" t="s">
        <v>18062</v>
      </c>
      <c r="AO2956" s="41"/>
      <c r="AP2956" s="33" t="s">
        <v>169</v>
      </c>
      <c r="AQ2956" s="33" t="s">
        <v>170</v>
      </c>
      <c r="AR2956" s="33">
        <v>150.0</v>
      </c>
      <c r="AS2956" s="42"/>
      <c r="AT2956" s="42"/>
      <c r="AU2956" s="42"/>
      <c r="AV2956" s="42"/>
      <c r="AW2956" s="42"/>
      <c r="AX2956" s="5"/>
      <c r="AY2956" s="33"/>
      <c r="AZ2956" s="33" t="s">
        <v>18063</v>
      </c>
      <c r="BA2956" s="5"/>
      <c r="BB2956" s="5"/>
      <c r="BC2956" s="5" t="s">
        <v>18064</v>
      </c>
      <c r="BD2956" s="33" t="s">
        <v>173</v>
      </c>
      <c r="BE2956" s="41"/>
      <c r="BF2956" s="35"/>
      <c r="BG2956" s="33" t="s">
        <v>169</v>
      </c>
      <c r="BH2956" s="5"/>
      <c r="BI2956" s="33">
        <v>150.0</v>
      </c>
      <c r="BJ2956" s="33" t="s">
        <v>170</v>
      </c>
      <c r="BK2956" s="5"/>
      <c r="BL2956" s="5">
        <f t="shared" si="5"/>
        <v>1997.25</v>
      </c>
      <c r="BM2956" s="5"/>
      <c r="BN2956" s="5"/>
      <c r="BO2956" s="42">
        <f t="shared" si="6"/>
        <v>1997.25</v>
      </c>
      <c r="BP2956" s="44"/>
      <c r="BQ2956" s="45"/>
      <c r="BR2956" s="47"/>
      <c r="BS2956" s="45"/>
      <c r="BT2956" s="37"/>
      <c r="BU2956" s="5"/>
      <c r="BV2956" s="38"/>
      <c r="BW2956" s="48"/>
      <c r="BX2956" s="44"/>
      <c r="BY2956" s="44"/>
      <c r="BZ2956" s="33" t="s">
        <v>131</v>
      </c>
      <c r="CA2956" s="5"/>
      <c r="CB2956" s="5"/>
      <c r="CC2956" s="33" t="s">
        <v>177</v>
      </c>
      <c r="CD2956" s="5"/>
      <c r="CE2956" s="5"/>
      <c r="CF2956" s="33" t="s">
        <v>178</v>
      </c>
      <c r="CG2956" s="33" t="s">
        <v>18065</v>
      </c>
      <c r="CH2956" s="5"/>
      <c r="CI2956" s="5"/>
      <c r="CJ2956" s="5"/>
      <c r="CK2956" s="33"/>
      <c r="CL2956" s="49">
        <v>44989.0</v>
      </c>
      <c r="CM2956" s="33" t="s">
        <v>180</v>
      </c>
      <c r="CN2956" s="5"/>
      <c r="CO2956" s="33">
        <v>1.0</v>
      </c>
      <c r="CP2956" s="33" t="s">
        <v>181</v>
      </c>
      <c r="CQ2956" s="50" t="str">
        <f t="shared" si="7"/>
        <v>15/11/1940</v>
      </c>
      <c r="CR2956" s="33" t="s">
        <v>182</v>
      </c>
      <c r="CS2956" s="33">
        <v>13.0</v>
      </c>
      <c r="CT2956" s="33">
        <v>5.0</v>
      </c>
      <c r="CU2956" s="33">
        <v>25.0</v>
      </c>
      <c r="CV2956" s="33">
        <v>1321.0</v>
      </c>
      <c r="CW2956" s="5"/>
      <c r="CX2956" s="5"/>
      <c r="CY2956" s="33">
        <v>-99.751944</v>
      </c>
      <c r="CZ2956" s="33">
        <v>21.132773</v>
      </c>
      <c r="DA2956" s="33">
        <v>4.4219266E9</v>
      </c>
      <c r="DB2956" s="33">
        <v>1.0</v>
      </c>
      <c r="DC2956" s="33" t="s">
        <v>16882</v>
      </c>
      <c r="DD2956" s="33">
        <v>2023.0</v>
      </c>
      <c r="DE2956" s="33" t="s">
        <v>184</v>
      </c>
      <c r="DF2956" s="33"/>
      <c r="DG2956" s="33" t="s">
        <v>185</v>
      </c>
      <c r="DH2956" s="33" t="s">
        <v>186</v>
      </c>
      <c r="DI2956" s="5"/>
      <c r="DJ2956" s="5"/>
    </row>
    <row r="2957">
      <c r="A2957" s="33" t="s">
        <v>18066</v>
      </c>
      <c r="B2957" s="34">
        <v>44956.0</v>
      </c>
      <c r="C2957" s="35" t="s">
        <v>137</v>
      </c>
      <c r="D2957" s="35" t="s">
        <v>139</v>
      </c>
      <c r="E2957" s="35" t="s">
        <v>142</v>
      </c>
      <c r="F2957" s="36" t="s">
        <v>144</v>
      </c>
      <c r="G2957" s="33" t="s">
        <v>18067</v>
      </c>
      <c r="H2957" s="33" t="s">
        <v>6517</v>
      </c>
      <c r="I2957" s="33" t="s">
        <v>18007</v>
      </c>
      <c r="J2957" s="33" t="s">
        <v>8974</v>
      </c>
      <c r="K2957" s="35" t="s">
        <v>150</v>
      </c>
      <c r="L2957" s="33" t="s">
        <v>151</v>
      </c>
      <c r="M2957" s="5"/>
      <c r="N2957" s="33" t="s">
        <v>18061</v>
      </c>
      <c r="O2957" s="5"/>
      <c r="P2957" s="35" t="s">
        <v>236</v>
      </c>
      <c r="Q2957" s="35" t="s">
        <v>18061</v>
      </c>
      <c r="R2957" s="33">
        <v>76484.0</v>
      </c>
      <c r="S2957" s="37"/>
      <c r="T2957" s="33"/>
      <c r="U2957" s="33">
        <v>1.04</v>
      </c>
      <c r="V2957" s="33" t="s">
        <v>154</v>
      </c>
      <c r="W2957" s="33"/>
      <c r="X2957" s="33"/>
      <c r="Y2957" s="5"/>
      <c r="Z2957" s="5"/>
      <c r="AA2957" s="33">
        <v>1.0</v>
      </c>
      <c r="AB2957" s="33"/>
      <c r="AC2957" s="33">
        <v>1.0</v>
      </c>
      <c r="AD2957" s="5"/>
      <c r="AE2957" s="5"/>
      <c r="AF2957" s="5"/>
      <c r="AG2957" s="16"/>
      <c r="AH2957" s="38" t="str">
        <f t="shared" si="1"/>
        <v/>
      </c>
      <c r="AI2957" s="39">
        <f t="shared" si="2"/>
        <v>1</v>
      </c>
      <c r="AJ2957" s="37" t="str">
        <f t="shared" si="3"/>
        <v/>
      </c>
      <c r="AK2957" s="41" t="str">
        <f t="shared" si="4"/>
        <v/>
      </c>
      <c r="AL2957" s="35" t="s">
        <v>236</v>
      </c>
      <c r="AM2957" s="33" t="s">
        <v>18061</v>
      </c>
      <c r="AN2957" s="33" t="s">
        <v>18062</v>
      </c>
      <c r="AO2957" s="41"/>
      <c r="AP2957" s="33" t="s">
        <v>169</v>
      </c>
      <c r="AQ2957" s="33" t="s">
        <v>170</v>
      </c>
      <c r="AR2957" s="33">
        <v>150.0</v>
      </c>
      <c r="AS2957" s="42"/>
      <c r="AT2957" s="42"/>
      <c r="AU2957" s="42"/>
      <c r="AV2957" s="42"/>
      <c r="AW2957" s="42"/>
      <c r="AX2957" s="5"/>
      <c r="AY2957" s="33"/>
      <c r="AZ2957" s="33" t="s">
        <v>18068</v>
      </c>
      <c r="BA2957" s="5"/>
      <c r="BB2957" s="5"/>
      <c r="BC2957" s="5" t="s">
        <v>18069</v>
      </c>
      <c r="BD2957" s="33" t="s">
        <v>173</v>
      </c>
      <c r="BE2957" s="41"/>
      <c r="BF2957" s="35"/>
      <c r="BG2957" s="33" t="s">
        <v>169</v>
      </c>
      <c r="BH2957" s="5"/>
      <c r="BI2957" s="33">
        <v>150.0</v>
      </c>
      <c r="BJ2957" s="33" t="s">
        <v>170</v>
      </c>
      <c r="BK2957" s="5"/>
      <c r="BL2957" s="5">
        <f t="shared" si="5"/>
        <v>1997.25</v>
      </c>
      <c r="BM2957" s="5"/>
      <c r="BN2957" s="5"/>
      <c r="BO2957" s="42">
        <f t="shared" si="6"/>
        <v>1997.25</v>
      </c>
      <c r="BP2957" s="44"/>
      <c r="BQ2957" s="45"/>
      <c r="BR2957" s="47"/>
      <c r="BS2957" s="45"/>
      <c r="BT2957" s="37"/>
      <c r="BU2957" s="5"/>
      <c r="BV2957" s="38"/>
      <c r="BW2957" s="48"/>
      <c r="BX2957" s="44"/>
      <c r="BY2957" s="44"/>
      <c r="BZ2957" s="33" t="s">
        <v>131</v>
      </c>
      <c r="CA2957" s="5"/>
      <c r="CB2957" s="5"/>
      <c r="CC2957" s="33" t="s">
        <v>177</v>
      </c>
      <c r="CD2957" s="5"/>
      <c r="CE2957" s="5"/>
      <c r="CF2957" s="33" t="s">
        <v>178</v>
      </c>
      <c r="CG2957" s="33" t="s">
        <v>18070</v>
      </c>
      <c r="CH2957" s="5"/>
      <c r="CI2957" s="5"/>
      <c r="CJ2957" s="5"/>
      <c r="CK2957" s="33"/>
      <c r="CL2957" s="49">
        <v>44989.0</v>
      </c>
      <c r="CM2957" s="33" t="s">
        <v>180</v>
      </c>
      <c r="CN2957" s="5"/>
      <c r="CO2957" s="33">
        <v>1.0</v>
      </c>
      <c r="CP2957" s="33" t="s">
        <v>181</v>
      </c>
      <c r="CQ2957" s="50" t="str">
        <f t="shared" si="7"/>
        <v>01/02/1948</v>
      </c>
      <c r="CR2957" s="33" t="s">
        <v>182</v>
      </c>
      <c r="CS2957" s="33">
        <v>13.0</v>
      </c>
      <c r="CT2957" s="33">
        <v>5.0</v>
      </c>
      <c r="CU2957" s="33">
        <v>25.0</v>
      </c>
      <c r="CV2957" s="33">
        <v>1321.0</v>
      </c>
      <c r="CW2957" s="5"/>
      <c r="CX2957" s="5"/>
      <c r="CY2957" s="33">
        <v>-99.751944</v>
      </c>
      <c r="CZ2957" s="33">
        <v>21.132773</v>
      </c>
      <c r="DA2957" s="33">
        <v>4.4219266E9</v>
      </c>
      <c r="DB2957" s="33">
        <v>1.0</v>
      </c>
      <c r="DC2957" s="33" t="s">
        <v>16882</v>
      </c>
      <c r="DD2957" s="33">
        <v>2023.0</v>
      </c>
      <c r="DE2957" s="33" t="s">
        <v>184</v>
      </c>
      <c r="DF2957" s="33"/>
      <c r="DG2957" s="33" t="s">
        <v>185</v>
      </c>
      <c r="DH2957" s="33" t="s">
        <v>186</v>
      </c>
      <c r="DI2957" s="5"/>
      <c r="DJ2957" s="5"/>
    </row>
    <row r="2958">
      <c r="A2958" s="33" t="s">
        <v>18071</v>
      </c>
      <c r="B2958" s="34">
        <v>44956.0</v>
      </c>
      <c r="C2958" s="35" t="s">
        <v>137</v>
      </c>
      <c r="D2958" s="35" t="s">
        <v>139</v>
      </c>
      <c r="E2958" s="35" t="s">
        <v>142</v>
      </c>
      <c r="F2958" s="36" t="s">
        <v>144</v>
      </c>
      <c r="G2958" s="33" t="s">
        <v>18072</v>
      </c>
      <c r="H2958" s="33" t="s">
        <v>2455</v>
      </c>
      <c r="I2958" s="33" t="s">
        <v>18007</v>
      </c>
      <c r="J2958" s="33" t="s">
        <v>8974</v>
      </c>
      <c r="K2958" s="35" t="s">
        <v>150</v>
      </c>
      <c r="L2958" s="33" t="s">
        <v>151</v>
      </c>
      <c r="M2958" s="5"/>
      <c r="N2958" s="33" t="s">
        <v>18061</v>
      </c>
      <c r="O2958" s="5"/>
      <c r="P2958" s="35" t="s">
        <v>236</v>
      </c>
      <c r="Q2958" s="35" t="s">
        <v>18061</v>
      </c>
      <c r="R2958" s="33">
        <v>76484.0</v>
      </c>
      <c r="S2958" s="37"/>
      <c r="T2958" s="33"/>
      <c r="U2958" s="33">
        <v>2.39</v>
      </c>
      <c r="V2958" s="33" t="s">
        <v>154</v>
      </c>
      <c r="W2958" s="33"/>
      <c r="X2958" s="33"/>
      <c r="Y2958" s="5"/>
      <c r="Z2958" s="5"/>
      <c r="AA2958" s="33">
        <v>1.0</v>
      </c>
      <c r="AB2958" s="33"/>
      <c r="AC2958" s="33">
        <v>1.0</v>
      </c>
      <c r="AD2958" s="5"/>
      <c r="AE2958" s="5"/>
      <c r="AF2958" s="5"/>
      <c r="AG2958" s="16"/>
      <c r="AH2958" s="38" t="str">
        <f t="shared" si="1"/>
        <v/>
      </c>
      <c r="AI2958" s="39">
        <f t="shared" si="2"/>
        <v>1</v>
      </c>
      <c r="AJ2958" s="37" t="str">
        <f t="shared" si="3"/>
        <v/>
      </c>
      <c r="AK2958" s="41" t="str">
        <f t="shared" si="4"/>
        <v/>
      </c>
      <c r="AL2958" s="35" t="s">
        <v>236</v>
      </c>
      <c r="AM2958" s="33" t="s">
        <v>18061</v>
      </c>
      <c r="AN2958" s="33" t="s">
        <v>18062</v>
      </c>
      <c r="AO2958" s="41"/>
      <c r="AP2958" s="33" t="s">
        <v>169</v>
      </c>
      <c r="AQ2958" s="33" t="s">
        <v>170</v>
      </c>
      <c r="AR2958" s="33">
        <v>150.0</v>
      </c>
      <c r="AS2958" s="42"/>
      <c r="AT2958" s="42"/>
      <c r="AU2958" s="42"/>
      <c r="AV2958" s="42"/>
      <c r="AW2958" s="42"/>
      <c r="AX2958" s="5"/>
      <c r="AY2958" s="33"/>
      <c r="AZ2958" s="33" t="s">
        <v>18073</v>
      </c>
      <c r="BA2958" s="5"/>
      <c r="BB2958" s="5"/>
      <c r="BC2958" s="5" t="s">
        <v>18074</v>
      </c>
      <c r="BD2958" s="33" t="s">
        <v>173</v>
      </c>
      <c r="BE2958" s="41"/>
      <c r="BF2958" s="35"/>
      <c r="BG2958" s="33" t="s">
        <v>169</v>
      </c>
      <c r="BH2958" s="5"/>
      <c r="BI2958" s="33">
        <v>150.0</v>
      </c>
      <c r="BJ2958" s="33" t="s">
        <v>170</v>
      </c>
      <c r="BK2958" s="5"/>
      <c r="BL2958" s="5">
        <f t="shared" si="5"/>
        <v>1997.25</v>
      </c>
      <c r="BM2958" s="5"/>
      <c r="BN2958" s="5"/>
      <c r="BO2958" s="42">
        <f t="shared" si="6"/>
        <v>1997.25</v>
      </c>
      <c r="BP2958" s="44"/>
      <c r="BQ2958" s="45"/>
      <c r="BR2958" s="47"/>
      <c r="BS2958" s="45"/>
      <c r="BT2958" s="37"/>
      <c r="BU2958" s="5"/>
      <c r="BV2958" s="38"/>
      <c r="BW2958" s="48"/>
      <c r="BX2958" s="44"/>
      <c r="BY2958" s="44"/>
      <c r="BZ2958" s="33" t="s">
        <v>131</v>
      </c>
      <c r="CA2958" s="5"/>
      <c r="CB2958" s="5"/>
      <c r="CC2958" s="33" t="s">
        <v>177</v>
      </c>
      <c r="CD2958" s="5"/>
      <c r="CE2958" s="5"/>
      <c r="CF2958" s="33" t="s">
        <v>178</v>
      </c>
      <c r="CG2958" s="33" t="s">
        <v>18075</v>
      </c>
      <c r="CH2958" s="5"/>
      <c r="CI2958" s="5"/>
      <c r="CJ2958" s="5"/>
      <c r="CK2958" s="33"/>
      <c r="CL2958" s="49">
        <v>44989.0</v>
      </c>
      <c r="CM2958" s="33" t="s">
        <v>180</v>
      </c>
      <c r="CN2958" s="5"/>
      <c r="CO2958" s="33">
        <v>1.0</v>
      </c>
      <c r="CP2958" s="33" t="s">
        <v>181</v>
      </c>
      <c r="CQ2958" s="50" t="str">
        <f t="shared" si="7"/>
        <v>09/08/1945</v>
      </c>
      <c r="CR2958" s="33" t="s">
        <v>182</v>
      </c>
      <c r="CS2958" s="33">
        <v>13.0</v>
      </c>
      <c r="CT2958" s="33">
        <v>5.0</v>
      </c>
      <c r="CU2958" s="33">
        <v>25.0</v>
      </c>
      <c r="CV2958" s="33">
        <v>1321.0</v>
      </c>
      <c r="CW2958" s="5"/>
      <c r="CX2958" s="5"/>
      <c r="CY2958" s="33">
        <v>-99.751944</v>
      </c>
      <c r="CZ2958" s="33">
        <v>21.132773</v>
      </c>
      <c r="DA2958" s="33">
        <v>4.4219266E9</v>
      </c>
      <c r="DB2958" s="33">
        <v>1.0</v>
      </c>
      <c r="DC2958" s="33" t="s">
        <v>16882</v>
      </c>
      <c r="DD2958" s="33">
        <v>2023.0</v>
      </c>
      <c r="DE2958" s="33" t="s">
        <v>184</v>
      </c>
      <c r="DF2958" s="33"/>
      <c r="DG2958" s="33" t="s">
        <v>185</v>
      </c>
      <c r="DH2958" s="33" t="s">
        <v>186</v>
      </c>
      <c r="DI2958" s="5"/>
      <c r="DJ2958" s="5"/>
    </row>
    <row r="2959">
      <c r="A2959" s="33" t="s">
        <v>18076</v>
      </c>
      <c r="B2959" s="34">
        <v>44956.0</v>
      </c>
      <c r="C2959" s="35" t="s">
        <v>137</v>
      </c>
      <c r="D2959" s="35" t="s">
        <v>139</v>
      </c>
      <c r="E2959" s="35" t="s">
        <v>142</v>
      </c>
      <c r="F2959" s="36" t="s">
        <v>144</v>
      </c>
      <c r="G2959" s="33" t="s">
        <v>18077</v>
      </c>
      <c r="H2959" s="33" t="s">
        <v>2855</v>
      </c>
      <c r="I2959" s="33" t="s">
        <v>18007</v>
      </c>
      <c r="J2959" s="33" t="s">
        <v>358</v>
      </c>
      <c r="K2959" s="35" t="s">
        <v>150</v>
      </c>
      <c r="L2959" s="33" t="s">
        <v>151</v>
      </c>
      <c r="M2959" s="5"/>
      <c r="N2959" s="33" t="s">
        <v>18061</v>
      </c>
      <c r="O2959" s="5"/>
      <c r="P2959" s="35" t="s">
        <v>236</v>
      </c>
      <c r="Q2959" s="35" t="s">
        <v>18061</v>
      </c>
      <c r="R2959" s="33">
        <v>76484.0</v>
      </c>
      <c r="S2959" s="37"/>
      <c r="T2959" s="33"/>
      <c r="U2959" s="33">
        <v>1.45</v>
      </c>
      <c r="V2959" s="33" t="s">
        <v>154</v>
      </c>
      <c r="W2959" s="33"/>
      <c r="X2959" s="33"/>
      <c r="Y2959" s="5"/>
      <c r="Z2959" s="5"/>
      <c r="AA2959" s="33">
        <v>1.0</v>
      </c>
      <c r="AB2959" s="33"/>
      <c r="AC2959" s="33">
        <v>1.0</v>
      </c>
      <c r="AD2959" s="5"/>
      <c r="AE2959" s="5"/>
      <c r="AF2959" s="5"/>
      <c r="AG2959" s="16"/>
      <c r="AH2959" s="38" t="str">
        <f t="shared" si="1"/>
        <v/>
      </c>
      <c r="AI2959" s="39">
        <f t="shared" si="2"/>
        <v>1</v>
      </c>
      <c r="AJ2959" s="37" t="str">
        <f t="shared" si="3"/>
        <v/>
      </c>
      <c r="AK2959" s="41" t="str">
        <f t="shared" si="4"/>
        <v/>
      </c>
      <c r="AL2959" s="35" t="s">
        <v>236</v>
      </c>
      <c r="AM2959" s="33" t="s">
        <v>18061</v>
      </c>
      <c r="AN2959" s="33" t="s">
        <v>18062</v>
      </c>
      <c r="AO2959" s="41"/>
      <c r="AP2959" s="33" t="s">
        <v>169</v>
      </c>
      <c r="AQ2959" s="33" t="s">
        <v>170</v>
      </c>
      <c r="AR2959" s="33">
        <v>150.0</v>
      </c>
      <c r="AS2959" s="42"/>
      <c r="AT2959" s="42"/>
      <c r="AU2959" s="42"/>
      <c r="AV2959" s="42"/>
      <c r="AW2959" s="42"/>
      <c r="AX2959" s="5"/>
      <c r="AY2959" s="33"/>
      <c r="AZ2959" s="33" t="s">
        <v>18078</v>
      </c>
      <c r="BA2959" s="5"/>
      <c r="BB2959" s="5"/>
      <c r="BC2959" s="5" t="s">
        <v>18079</v>
      </c>
      <c r="BD2959" s="33" t="s">
        <v>173</v>
      </c>
      <c r="BE2959" s="41"/>
      <c r="BF2959" s="35"/>
      <c r="BG2959" s="33" t="s">
        <v>169</v>
      </c>
      <c r="BH2959" s="5"/>
      <c r="BI2959" s="33">
        <v>150.0</v>
      </c>
      <c r="BJ2959" s="33" t="s">
        <v>170</v>
      </c>
      <c r="BK2959" s="5"/>
      <c r="BL2959" s="5">
        <f t="shared" si="5"/>
        <v>1997.25</v>
      </c>
      <c r="BM2959" s="5"/>
      <c r="BN2959" s="5"/>
      <c r="BO2959" s="42">
        <f t="shared" si="6"/>
        <v>1997.25</v>
      </c>
      <c r="BP2959" s="44"/>
      <c r="BQ2959" s="45"/>
      <c r="BR2959" s="47"/>
      <c r="BS2959" s="45"/>
      <c r="BT2959" s="37"/>
      <c r="BU2959" s="5"/>
      <c r="BV2959" s="38"/>
      <c r="BW2959" s="48"/>
      <c r="BX2959" s="44"/>
      <c r="BY2959" s="44"/>
      <c r="BZ2959" s="33" t="s">
        <v>131</v>
      </c>
      <c r="CA2959" s="5"/>
      <c r="CB2959" s="5"/>
      <c r="CC2959" s="33" t="s">
        <v>177</v>
      </c>
      <c r="CD2959" s="5"/>
      <c r="CE2959" s="5"/>
      <c r="CF2959" s="33" t="s">
        <v>178</v>
      </c>
      <c r="CG2959" s="33" t="s">
        <v>18080</v>
      </c>
      <c r="CH2959" s="5"/>
      <c r="CI2959" s="5"/>
      <c r="CJ2959" s="5"/>
      <c r="CK2959" s="33"/>
      <c r="CL2959" s="49">
        <v>44989.0</v>
      </c>
      <c r="CM2959" s="33" t="s">
        <v>180</v>
      </c>
      <c r="CN2959" s="5"/>
      <c r="CO2959" s="33">
        <v>1.0</v>
      </c>
      <c r="CP2959" s="33" t="s">
        <v>181</v>
      </c>
      <c r="CQ2959" s="50" t="str">
        <f t="shared" si="7"/>
        <v>14/05/1961</v>
      </c>
      <c r="CR2959" s="33" t="s">
        <v>182</v>
      </c>
      <c r="CS2959" s="33">
        <v>13.0</v>
      </c>
      <c r="CT2959" s="33">
        <v>5.0</v>
      </c>
      <c r="CU2959" s="33">
        <v>25.0</v>
      </c>
      <c r="CV2959" s="33">
        <v>1321.0</v>
      </c>
      <c r="CW2959" s="5"/>
      <c r="CX2959" s="5"/>
      <c r="CY2959" s="33">
        <v>-99.751944</v>
      </c>
      <c r="CZ2959" s="33">
        <v>21.132773</v>
      </c>
      <c r="DA2959" s="33">
        <v>4.4219266E9</v>
      </c>
      <c r="DB2959" s="33">
        <v>1.0</v>
      </c>
      <c r="DC2959" s="33" t="s">
        <v>16882</v>
      </c>
      <c r="DD2959" s="33">
        <v>2023.0</v>
      </c>
      <c r="DE2959" s="33" t="s">
        <v>184</v>
      </c>
      <c r="DF2959" s="33"/>
      <c r="DG2959" s="33" t="s">
        <v>185</v>
      </c>
      <c r="DH2959" s="33" t="s">
        <v>186</v>
      </c>
      <c r="DI2959" s="5"/>
      <c r="DJ2959" s="5"/>
    </row>
    <row r="2960">
      <c r="A2960" s="33" t="s">
        <v>18081</v>
      </c>
      <c r="B2960" s="34">
        <v>44956.0</v>
      </c>
      <c r="C2960" s="35" t="s">
        <v>137</v>
      </c>
      <c r="D2960" s="35" t="s">
        <v>139</v>
      </c>
      <c r="E2960" s="35" t="s">
        <v>142</v>
      </c>
      <c r="F2960" s="36" t="s">
        <v>144</v>
      </c>
      <c r="G2960" s="33" t="s">
        <v>18082</v>
      </c>
      <c r="H2960" s="33" t="s">
        <v>498</v>
      </c>
      <c r="I2960" s="33" t="s">
        <v>17251</v>
      </c>
      <c r="J2960" s="33" t="s">
        <v>13055</v>
      </c>
      <c r="K2960" s="35" t="s">
        <v>150</v>
      </c>
      <c r="L2960" s="33" t="s">
        <v>151</v>
      </c>
      <c r="M2960" s="5"/>
      <c r="N2960" s="33" t="s">
        <v>18061</v>
      </c>
      <c r="O2960" s="5"/>
      <c r="P2960" s="35" t="s">
        <v>236</v>
      </c>
      <c r="Q2960" s="35" t="s">
        <v>18061</v>
      </c>
      <c r="R2960" s="33">
        <v>76484.0</v>
      </c>
      <c r="S2960" s="37"/>
      <c r="T2960" s="33"/>
      <c r="U2960" s="33">
        <v>0.59</v>
      </c>
      <c r="V2960" s="33" t="s">
        <v>154</v>
      </c>
      <c r="W2960" s="33"/>
      <c r="X2960" s="33"/>
      <c r="Y2960" s="5"/>
      <c r="Z2960" s="5"/>
      <c r="AA2960" s="33">
        <v>1.0</v>
      </c>
      <c r="AB2960" s="33"/>
      <c r="AC2960" s="33">
        <v>1.0</v>
      </c>
      <c r="AD2960" s="5"/>
      <c r="AE2960" s="5"/>
      <c r="AF2960" s="5"/>
      <c r="AG2960" s="16"/>
      <c r="AH2960" s="38" t="str">
        <f t="shared" si="1"/>
        <v/>
      </c>
      <c r="AI2960" s="39">
        <f t="shared" si="2"/>
        <v>1</v>
      </c>
      <c r="AJ2960" s="37" t="str">
        <f t="shared" si="3"/>
        <v/>
      </c>
      <c r="AK2960" s="41" t="str">
        <f t="shared" si="4"/>
        <v/>
      </c>
      <c r="AL2960" s="35" t="s">
        <v>236</v>
      </c>
      <c r="AM2960" s="33" t="s">
        <v>18061</v>
      </c>
      <c r="AN2960" s="33" t="s">
        <v>18062</v>
      </c>
      <c r="AO2960" s="41"/>
      <c r="AP2960" s="33" t="s">
        <v>169</v>
      </c>
      <c r="AQ2960" s="33" t="s">
        <v>170</v>
      </c>
      <c r="AR2960" s="33">
        <v>150.0</v>
      </c>
      <c r="AS2960" s="42"/>
      <c r="AT2960" s="42"/>
      <c r="AU2960" s="42"/>
      <c r="AV2960" s="42"/>
      <c r="AW2960" s="42"/>
      <c r="AX2960" s="5"/>
      <c r="AY2960" s="33"/>
      <c r="AZ2960" s="33" t="s">
        <v>18083</v>
      </c>
      <c r="BA2960" s="5"/>
      <c r="BB2960" s="5"/>
      <c r="BC2960" s="5" t="s">
        <v>18084</v>
      </c>
      <c r="BD2960" s="33" t="s">
        <v>173</v>
      </c>
      <c r="BE2960" s="41"/>
      <c r="BF2960" s="35"/>
      <c r="BG2960" s="33" t="s">
        <v>169</v>
      </c>
      <c r="BH2960" s="5"/>
      <c r="BI2960" s="33">
        <v>150.0</v>
      </c>
      <c r="BJ2960" s="33" t="s">
        <v>170</v>
      </c>
      <c r="BK2960" s="5"/>
      <c r="BL2960" s="5">
        <f t="shared" si="5"/>
        <v>1997.25</v>
      </c>
      <c r="BM2960" s="5"/>
      <c r="BN2960" s="5"/>
      <c r="BO2960" s="42">
        <f t="shared" si="6"/>
        <v>1997.25</v>
      </c>
      <c r="BP2960" s="44"/>
      <c r="BQ2960" s="45"/>
      <c r="BR2960" s="47"/>
      <c r="BS2960" s="45"/>
      <c r="BT2960" s="37"/>
      <c r="BU2960" s="5"/>
      <c r="BV2960" s="38"/>
      <c r="BW2960" s="48"/>
      <c r="BX2960" s="44"/>
      <c r="BY2960" s="44"/>
      <c r="BZ2960" s="33" t="s">
        <v>131</v>
      </c>
      <c r="CA2960" s="5"/>
      <c r="CB2960" s="5"/>
      <c r="CC2960" s="33" t="s">
        <v>177</v>
      </c>
      <c r="CD2960" s="5"/>
      <c r="CE2960" s="5"/>
      <c r="CF2960" s="33" t="s">
        <v>178</v>
      </c>
      <c r="CG2960" s="33" t="s">
        <v>18085</v>
      </c>
      <c r="CH2960" s="5"/>
      <c r="CI2960" s="5"/>
      <c r="CJ2960" s="5"/>
      <c r="CK2960" s="33"/>
      <c r="CL2960" s="49">
        <v>44989.0</v>
      </c>
      <c r="CM2960" s="33" t="s">
        <v>180</v>
      </c>
      <c r="CN2960" s="5"/>
      <c r="CO2960" s="33">
        <v>0.59</v>
      </c>
      <c r="CP2960" s="33" t="s">
        <v>181</v>
      </c>
      <c r="CQ2960" s="50" t="str">
        <f t="shared" si="7"/>
        <v>26/12/1959</v>
      </c>
      <c r="CR2960" s="33" t="s">
        <v>182</v>
      </c>
      <c r="CS2960" s="33">
        <v>13.0</v>
      </c>
      <c r="CT2960" s="33">
        <v>5.0</v>
      </c>
      <c r="CU2960" s="33">
        <v>25.0</v>
      </c>
      <c r="CV2960" s="33">
        <v>1321.0</v>
      </c>
      <c r="CW2960" s="5"/>
      <c r="CX2960" s="5"/>
      <c r="CY2960" s="33">
        <v>-99.751944</v>
      </c>
      <c r="CZ2960" s="33">
        <v>21.132773</v>
      </c>
      <c r="DA2960" s="33">
        <v>4.4219266E9</v>
      </c>
      <c r="DB2960" s="33">
        <v>1.0</v>
      </c>
      <c r="DC2960" s="33" t="s">
        <v>16882</v>
      </c>
      <c r="DD2960" s="33">
        <v>2023.0</v>
      </c>
      <c r="DE2960" s="33" t="s">
        <v>184</v>
      </c>
      <c r="DF2960" s="33"/>
      <c r="DG2960" s="33" t="s">
        <v>185</v>
      </c>
      <c r="DH2960" s="33" t="s">
        <v>186</v>
      </c>
      <c r="DI2960" s="5"/>
      <c r="DJ2960" s="5"/>
    </row>
    <row r="2961">
      <c r="A2961" s="33" t="s">
        <v>18086</v>
      </c>
      <c r="B2961" s="34">
        <v>44956.0</v>
      </c>
      <c r="C2961" s="35" t="s">
        <v>137</v>
      </c>
      <c r="D2961" s="35" t="s">
        <v>139</v>
      </c>
      <c r="E2961" s="35" t="s">
        <v>142</v>
      </c>
      <c r="F2961" s="36" t="s">
        <v>144</v>
      </c>
      <c r="G2961" s="33" t="s">
        <v>18087</v>
      </c>
      <c r="H2961" s="33" t="s">
        <v>1017</v>
      </c>
      <c r="I2961" s="33" t="s">
        <v>358</v>
      </c>
      <c r="J2961" s="33" t="s">
        <v>231</v>
      </c>
      <c r="K2961" s="35" t="s">
        <v>150</v>
      </c>
      <c r="L2961" s="33" t="s">
        <v>151</v>
      </c>
      <c r="M2961" s="5"/>
      <c r="N2961" s="33" t="s">
        <v>18061</v>
      </c>
      <c r="O2961" s="5"/>
      <c r="P2961" s="35" t="s">
        <v>236</v>
      </c>
      <c r="Q2961" s="35" t="s">
        <v>18061</v>
      </c>
      <c r="R2961" s="33">
        <v>76484.0</v>
      </c>
      <c r="S2961" s="37"/>
      <c r="T2961" s="33"/>
      <c r="U2961" s="33">
        <v>0.72</v>
      </c>
      <c r="V2961" s="33" t="s">
        <v>154</v>
      </c>
      <c r="W2961" s="33"/>
      <c r="X2961" s="33"/>
      <c r="Y2961" s="5"/>
      <c r="Z2961" s="5"/>
      <c r="AA2961" s="33">
        <v>1.0</v>
      </c>
      <c r="AB2961" s="33"/>
      <c r="AC2961" s="33">
        <v>1.0</v>
      </c>
      <c r="AD2961" s="5"/>
      <c r="AE2961" s="5"/>
      <c r="AF2961" s="5"/>
      <c r="AG2961" s="16"/>
      <c r="AH2961" s="38" t="str">
        <f t="shared" si="1"/>
        <v/>
      </c>
      <c r="AI2961" s="39">
        <f t="shared" si="2"/>
        <v>1</v>
      </c>
      <c r="AJ2961" s="37" t="str">
        <f t="shared" si="3"/>
        <v/>
      </c>
      <c r="AK2961" s="41" t="str">
        <f t="shared" si="4"/>
        <v/>
      </c>
      <c r="AL2961" s="35" t="s">
        <v>236</v>
      </c>
      <c r="AM2961" s="33" t="s">
        <v>18061</v>
      </c>
      <c r="AN2961" s="33" t="s">
        <v>18062</v>
      </c>
      <c r="AO2961" s="41"/>
      <c r="AP2961" s="33" t="s">
        <v>169</v>
      </c>
      <c r="AQ2961" s="33" t="s">
        <v>170</v>
      </c>
      <c r="AR2961" s="33">
        <v>150.0</v>
      </c>
      <c r="AS2961" s="42"/>
      <c r="AT2961" s="42"/>
      <c r="AU2961" s="42"/>
      <c r="AV2961" s="42"/>
      <c r="AW2961" s="42"/>
      <c r="AX2961" s="5"/>
      <c r="AY2961" s="33"/>
      <c r="AZ2961" s="33" t="s">
        <v>18088</v>
      </c>
      <c r="BA2961" s="5"/>
      <c r="BB2961" s="5"/>
      <c r="BC2961" s="5" t="s">
        <v>18089</v>
      </c>
      <c r="BD2961" s="33" t="s">
        <v>173</v>
      </c>
      <c r="BE2961" s="41"/>
      <c r="BF2961" s="35"/>
      <c r="BG2961" s="33" t="s">
        <v>169</v>
      </c>
      <c r="BH2961" s="5"/>
      <c r="BI2961" s="33">
        <v>150.0</v>
      </c>
      <c r="BJ2961" s="33" t="s">
        <v>170</v>
      </c>
      <c r="BK2961" s="5"/>
      <c r="BL2961" s="5">
        <f t="shared" si="5"/>
        <v>1997.25</v>
      </c>
      <c r="BM2961" s="5"/>
      <c r="BN2961" s="5"/>
      <c r="BO2961" s="42">
        <f t="shared" si="6"/>
        <v>1997.25</v>
      </c>
      <c r="BP2961" s="44"/>
      <c r="BQ2961" s="45"/>
      <c r="BR2961" s="47"/>
      <c r="BS2961" s="45"/>
      <c r="BT2961" s="37"/>
      <c r="BU2961" s="5"/>
      <c r="BV2961" s="38"/>
      <c r="BW2961" s="48"/>
      <c r="BX2961" s="44"/>
      <c r="BY2961" s="44"/>
      <c r="BZ2961" s="33" t="s">
        <v>131</v>
      </c>
      <c r="CA2961" s="5"/>
      <c r="CB2961" s="5"/>
      <c r="CC2961" s="33" t="s">
        <v>177</v>
      </c>
      <c r="CD2961" s="5"/>
      <c r="CE2961" s="5"/>
      <c r="CF2961" s="33" t="s">
        <v>178</v>
      </c>
      <c r="CG2961" s="33" t="s">
        <v>18090</v>
      </c>
      <c r="CH2961" s="5"/>
      <c r="CI2961" s="5"/>
      <c r="CJ2961" s="5"/>
      <c r="CK2961" s="33"/>
      <c r="CL2961" s="49">
        <v>44989.0</v>
      </c>
      <c r="CM2961" s="33" t="s">
        <v>180</v>
      </c>
      <c r="CN2961" s="5"/>
      <c r="CO2961" s="33">
        <v>0.72</v>
      </c>
      <c r="CP2961" s="33" t="s">
        <v>181</v>
      </c>
      <c r="CQ2961" s="50" t="str">
        <f t="shared" si="7"/>
        <v>04/11/1934</v>
      </c>
      <c r="CR2961" s="33" t="s">
        <v>182</v>
      </c>
      <c r="CS2961" s="33">
        <v>13.0</v>
      </c>
      <c r="CT2961" s="33">
        <v>5.0</v>
      </c>
      <c r="CU2961" s="33">
        <v>25.0</v>
      </c>
      <c r="CV2961" s="33">
        <v>1321.0</v>
      </c>
      <c r="CW2961" s="5"/>
      <c r="CX2961" s="5"/>
      <c r="CY2961" s="33">
        <v>-99.751944</v>
      </c>
      <c r="CZ2961" s="33">
        <v>21.132773</v>
      </c>
      <c r="DA2961" s="33">
        <v>4.4219266E9</v>
      </c>
      <c r="DB2961" s="33">
        <v>1.0</v>
      </c>
      <c r="DC2961" s="33" t="s">
        <v>16882</v>
      </c>
      <c r="DD2961" s="33">
        <v>2023.0</v>
      </c>
      <c r="DE2961" s="33" t="s">
        <v>184</v>
      </c>
      <c r="DF2961" s="33"/>
      <c r="DG2961" s="33" t="s">
        <v>185</v>
      </c>
      <c r="DH2961" s="33" t="s">
        <v>186</v>
      </c>
      <c r="DI2961" s="5"/>
      <c r="DJ2961" s="5"/>
    </row>
    <row r="2962">
      <c r="A2962" s="33" t="s">
        <v>18091</v>
      </c>
      <c r="B2962" s="34">
        <v>44956.0</v>
      </c>
      <c r="C2962" s="35" t="s">
        <v>137</v>
      </c>
      <c r="D2962" s="35" t="s">
        <v>139</v>
      </c>
      <c r="E2962" s="35" t="s">
        <v>142</v>
      </c>
      <c r="F2962" s="36" t="s">
        <v>144</v>
      </c>
      <c r="G2962" s="33" t="s">
        <v>18092</v>
      </c>
      <c r="H2962" s="33" t="s">
        <v>390</v>
      </c>
      <c r="I2962" s="33" t="s">
        <v>11864</v>
      </c>
      <c r="J2962" s="33" t="s">
        <v>8974</v>
      </c>
      <c r="K2962" s="35" t="s">
        <v>150</v>
      </c>
      <c r="L2962" s="33" t="s">
        <v>151</v>
      </c>
      <c r="M2962" s="5"/>
      <c r="N2962" s="33" t="s">
        <v>18061</v>
      </c>
      <c r="O2962" s="5"/>
      <c r="P2962" s="35" t="s">
        <v>236</v>
      </c>
      <c r="Q2962" s="35" t="s">
        <v>18061</v>
      </c>
      <c r="R2962" s="33">
        <v>76484.0</v>
      </c>
      <c r="S2962" s="37"/>
      <c r="T2962" s="33"/>
      <c r="U2962" s="33">
        <v>0.45</v>
      </c>
      <c r="V2962" s="33" t="s">
        <v>154</v>
      </c>
      <c r="W2962" s="33"/>
      <c r="X2962" s="33"/>
      <c r="Y2962" s="5"/>
      <c r="Z2962" s="5"/>
      <c r="AA2962" s="33">
        <v>1.0</v>
      </c>
      <c r="AB2962" s="33"/>
      <c r="AC2962" s="33">
        <v>1.0</v>
      </c>
      <c r="AD2962" s="5"/>
      <c r="AE2962" s="5"/>
      <c r="AF2962" s="5"/>
      <c r="AG2962" s="16"/>
      <c r="AH2962" s="38" t="str">
        <f t="shared" si="1"/>
        <v/>
      </c>
      <c r="AI2962" s="39">
        <f t="shared" si="2"/>
        <v>1</v>
      </c>
      <c r="AJ2962" s="37" t="str">
        <f t="shared" si="3"/>
        <v/>
      </c>
      <c r="AK2962" s="41" t="str">
        <f t="shared" si="4"/>
        <v/>
      </c>
      <c r="AL2962" s="35" t="s">
        <v>236</v>
      </c>
      <c r="AM2962" s="33" t="s">
        <v>18061</v>
      </c>
      <c r="AN2962" s="33" t="s">
        <v>18062</v>
      </c>
      <c r="AO2962" s="41"/>
      <c r="AP2962" s="33" t="s">
        <v>169</v>
      </c>
      <c r="AQ2962" s="33" t="s">
        <v>170</v>
      </c>
      <c r="AR2962" s="33">
        <v>150.0</v>
      </c>
      <c r="AS2962" s="42"/>
      <c r="AT2962" s="42"/>
      <c r="AU2962" s="42"/>
      <c r="AV2962" s="42"/>
      <c r="AW2962" s="42"/>
      <c r="AX2962" s="5"/>
      <c r="AY2962" s="33"/>
      <c r="AZ2962" s="33" t="s">
        <v>18093</v>
      </c>
      <c r="BA2962" s="5"/>
      <c r="BB2962" s="5"/>
      <c r="BC2962" s="5" t="s">
        <v>18094</v>
      </c>
      <c r="BD2962" s="33" t="s">
        <v>173</v>
      </c>
      <c r="BE2962" s="41"/>
      <c r="BF2962" s="35"/>
      <c r="BG2962" s="33" t="s">
        <v>169</v>
      </c>
      <c r="BH2962" s="5"/>
      <c r="BI2962" s="33">
        <v>150.0</v>
      </c>
      <c r="BJ2962" s="33" t="s">
        <v>170</v>
      </c>
      <c r="BK2962" s="5"/>
      <c r="BL2962" s="5">
        <f t="shared" si="5"/>
        <v>1997.25</v>
      </c>
      <c r="BM2962" s="5"/>
      <c r="BN2962" s="5"/>
      <c r="BO2962" s="42">
        <f t="shared" si="6"/>
        <v>1997.25</v>
      </c>
      <c r="BP2962" s="44"/>
      <c r="BQ2962" s="45"/>
      <c r="BR2962" s="47"/>
      <c r="BS2962" s="45"/>
      <c r="BT2962" s="37"/>
      <c r="BU2962" s="5"/>
      <c r="BV2962" s="38"/>
      <c r="BW2962" s="48"/>
      <c r="BX2962" s="44"/>
      <c r="BY2962" s="44"/>
      <c r="BZ2962" s="33" t="s">
        <v>131</v>
      </c>
      <c r="CA2962" s="5"/>
      <c r="CB2962" s="5"/>
      <c r="CC2962" s="33" t="s">
        <v>177</v>
      </c>
      <c r="CD2962" s="5"/>
      <c r="CE2962" s="5"/>
      <c r="CF2962" s="33" t="s">
        <v>178</v>
      </c>
      <c r="CG2962" s="33" t="s">
        <v>18095</v>
      </c>
      <c r="CH2962" s="5"/>
      <c r="CI2962" s="5"/>
      <c r="CJ2962" s="5"/>
      <c r="CK2962" s="33"/>
      <c r="CL2962" s="49">
        <v>44989.0</v>
      </c>
      <c r="CM2962" s="33" t="s">
        <v>180</v>
      </c>
      <c r="CN2962" s="5"/>
      <c r="CO2962" s="33">
        <v>0.48</v>
      </c>
      <c r="CP2962" s="33" t="s">
        <v>181</v>
      </c>
      <c r="CQ2962" s="50" t="str">
        <f t="shared" si="7"/>
        <v>12/03/1957</v>
      </c>
      <c r="CR2962" s="33" t="s">
        <v>182</v>
      </c>
      <c r="CS2962" s="33">
        <v>13.0</v>
      </c>
      <c r="CT2962" s="33">
        <v>5.0</v>
      </c>
      <c r="CU2962" s="33">
        <v>25.0</v>
      </c>
      <c r="CV2962" s="33">
        <v>1321.0</v>
      </c>
      <c r="CW2962" s="5"/>
      <c r="CX2962" s="5"/>
      <c r="CY2962" s="33">
        <v>-99.751944</v>
      </c>
      <c r="CZ2962" s="33">
        <v>21.132773</v>
      </c>
      <c r="DA2962" s="33">
        <v>4.4219266E9</v>
      </c>
      <c r="DB2962" s="33">
        <v>1.0</v>
      </c>
      <c r="DC2962" s="33" t="s">
        <v>16882</v>
      </c>
      <c r="DD2962" s="33">
        <v>2023.0</v>
      </c>
      <c r="DE2962" s="33" t="s">
        <v>184</v>
      </c>
      <c r="DF2962" s="33"/>
      <c r="DG2962" s="33" t="s">
        <v>185</v>
      </c>
      <c r="DH2962" s="33" t="s">
        <v>186</v>
      </c>
      <c r="DI2962" s="5"/>
      <c r="DJ2962" s="5"/>
    </row>
    <row r="2963">
      <c r="A2963" s="33" t="s">
        <v>18096</v>
      </c>
      <c r="B2963" s="34">
        <v>44956.0</v>
      </c>
      <c r="C2963" s="35" t="s">
        <v>137</v>
      </c>
      <c r="D2963" s="35" t="s">
        <v>139</v>
      </c>
      <c r="E2963" s="35" t="s">
        <v>142</v>
      </c>
      <c r="F2963" s="36" t="s">
        <v>144</v>
      </c>
      <c r="G2963" s="33" t="s">
        <v>18097</v>
      </c>
      <c r="H2963" s="33" t="s">
        <v>18098</v>
      </c>
      <c r="I2963" s="33" t="s">
        <v>13055</v>
      </c>
      <c r="J2963" s="33" t="s">
        <v>358</v>
      </c>
      <c r="K2963" s="35" t="s">
        <v>150</v>
      </c>
      <c r="L2963" s="33" t="s">
        <v>151</v>
      </c>
      <c r="M2963" s="5"/>
      <c r="N2963" s="33" t="s">
        <v>18061</v>
      </c>
      <c r="O2963" s="5"/>
      <c r="P2963" s="35" t="s">
        <v>236</v>
      </c>
      <c r="Q2963" s="35" t="s">
        <v>18061</v>
      </c>
      <c r="R2963" s="33">
        <v>76484.0</v>
      </c>
      <c r="S2963" s="37"/>
      <c r="T2963" s="33"/>
      <c r="U2963" s="33">
        <v>0.75</v>
      </c>
      <c r="V2963" s="33" t="s">
        <v>154</v>
      </c>
      <c r="W2963" s="33"/>
      <c r="X2963" s="33"/>
      <c r="Y2963" s="5"/>
      <c r="Z2963" s="5"/>
      <c r="AA2963" s="33">
        <v>1.0</v>
      </c>
      <c r="AB2963" s="33"/>
      <c r="AC2963" s="33">
        <v>1.0</v>
      </c>
      <c r="AD2963" s="5"/>
      <c r="AE2963" s="5"/>
      <c r="AF2963" s="5"/>
      <c r="AG2963" s="16"/>
      <c r="AH2963" s="38" t="str">
        <f t="shared" si="1"/>
        <v/>
      </c>
      <c r="AI2963" s="39">
        <f t="shared" si="2"/>
        <v>1</v>
      </c>
      <c r="AJ2963" s="37" t="str">
        <f t="shared" si="3"/>
        <v/>
      </c>
      <c r="AK2963" s="41" t="str">
        <f t="shared" si="4"/>
        <v/>
      </c>
      <c r="AL2963" s="35" t="s">
        <v>236</v>
      </c>
      <c r="AM2963" s="33" t="s">
        <v>18061</v>
      </c>
      <c r="AN2963" s="33" t="s">
        <v>18062</v>
      </c>
      <c r="AO2963" s="41"/>
      <c r="AP2963" s="33" t="s">
        <v>169</v>
      </c>
      <c r="AQ2963" s="33" t="s">
        <v>170</v>
      </c>
      <c r="AR2963" s="33">
        <v>150.0</v>
      </c>
      <c r="AS2963" s="42"/>
      <c r="AT2963" s="42"/>
      <c r="AU2963" s="42"/>
      <c r="AV2963" s="42"/>
      <c r="AW2963" s="42"/>
      <c r="AX2963" s="5"/>
      <c r="AY2963" s="33"/>
      <c r="AZ2963" s="33" t="s">
        <v>18099</v>
      </c>
      <c r="BA2963" s="5"/>
      <c r="BB2963" s="5"/>
      <c r="BC2963" s="5" t="s">
        <v>18100</v>
      </c>
      <c r="BD2963" s="33" t="s">
        <v>173</v>
      </c>
      <c r="BE2963" s="41"/>
      <c r="BF2963" s="35"/>
      <c r="BG2963" s="33" t="s">
        <v>169</v>
      </c>
      <c r="BH2963" s="5"/>
      <c r="BI2963" s="33">
        <v>150.0</v>
      </c>
      <c r="BJ2963" s="33" t="s">
        <v>170</v>
      </c>
      <c r="BK2963" s="5"/>
      <c r="BL2963" s="5">
        <f t="shared" si="5"/>
        <v>1997.25</v>
      </c>
      <c r="BM2963" s="5"/>
      <c r="BN2963" s="5"/>
      <c r="BO2963" s="42">
        <f t="shared" si="6"/>
        <v>1997.25</v>
      </c>
      <c r="BP2963" s="44"/>
      <c r="BQ2963" s="45"/>
      <c r="BR2963" s="47"/>
      <c r="BS2963" s="45"/>
      <c r="BT2963" s="37"/>
      <c r="BU2963" s="5"/>
      <c r="BV2963" s="38"/>
      <c r="BW2963" s="48"/>
      <c r="BX2963" s="44"/>
      <c r="BY2963" s="44"/>
      <c r="BZ2963" s="33" t="s">
        <v>131</v>
      </c>
      <c r="CA2963" s="5"/>
      <c r="CB2963" s="5"/>
      <c r="CC2963" s="33" t="s">
        <v>177</v>
      </c>
      <c r="CD2963" s="5"/>
      <c r="CE2963" s="5"/>
      <c r="CF2963" s="33" t="s">
        <v>178</v>
      </c>
      <c r="CG2963" s="33" t="s">
        <v>18101</v>
      </c>
      <c r="CH2963" s="5"/>
      <c r="CI2963" s="5"/>
      <c r="CJ2963" s="5"/>
      <c r="CK2963" s="33"/>
      <c r="CL2963" s="49">
        <v>44989.0</v>
      </c>
      <c r="CM2963" s="33" t="s">
        <v>180</v>
      </c>
      <c r="CN2963" s="5"/>
      <c r="CO2963" s="33">
        <v>0.75</v>
      </c>
      <c r="CP2963" s="33" t="s">
        <v>181</v>
      </c>
      <c r="CQ2963" s="50" t="str">
        <f t="shared" si="7"/>
        <v>27/05/1942</v>
      </c>
      <c r="CR2963" s="33" t="s">
        <v>182</v>
      </c>
      <c r="CS2963" s="33">
        <v>13.0</v>
      </c>
      <c r="CT2963" s="33">
        <v>5.0</v>
      </c>
      <c r="CU2963" s="33">
        <v>25.0</v>
      </c>
      <c r="CV2963" s="33">
        <v>1321.0</v>
      </c>
      <c r="CW2963" s="5"/>
      <c r="CX2963" s="5"/>
      <c r="CY2963" s="33">
        <v>-99.751944</v>
      </c>
      <c r="CZ2963" s="33">
        <v>21.132773</v>
      </c>
      <c r="DA2963" s="33">
        <v>4.4219266E9</v>
      </c>
      <c r="DB2963" s="33">
        <v>1.0</v>
      </c>
      <c r="DC2963" s="33" t="s">
        <v>16882</v>
      </c>
      <c r="DD2963" s="33">
        <v>2023.0</v>
      </c>
      <c r="DE2963" s="33" t="s">
        <v>184</v>
      </c>
      <c r="DF2963" s="33"/>
      <c r="DG2963" s="33" t="s">
        <v>185</v>
      </c>
      <c r="DH2963" s="33" t="s">
        <v>186</v>
      </c>
      <c r="DI2963" s="5"/>
      <c r="DJ2963" s="5"/>
    </row>
    <row r="2964">
      <c r="A2964" s="33" t="s">
        <v>18102</v>
      </c>
      <c r="B2964" s="34">
        <v>44956.0</v>
      </c>
      <c r="C2964" s="35" t="s">
        <v>137</v>
      </c>
      <c r="D2964" s="35" t="s">
        <v>139</v>
      </c>
      <c r="E2964" s="35" t="s">
        <v>142</v>
      </c>
      <c r="F2964" s="36" t="s">
        <v>144</v>
      </c>
      <c r="G2964" s="33" t="s">
        <v>18103</v>
      </c>
      <c r="H2964" s="33" t="s">
        <v>18104</v>
      </c>
      <c r="I2964" s="33" t="s">
        <v>13055</v>
      </c>
      <c r="J2964" s="33" t="s">
        <v>13055</v>
      </c>
      <c r="K2964" s="35" t="s">
        <v>150</v>
      </c>
      <c r="L2964" s="33" t="s">
        <v>151</v>
      </c>
      <c r="M2964" s="5"/>
      <c r="N2964" s="33" t="s">
        <v>18061</v>
      </c>
      <c r="O2964" s="5"/>
      <c r="P2964" s="35" t="s">
        <v>236</v>
      </c>
      <c r="Q2964" s="35" t="s">
        <v>18061</v>
      </c>
      <c r="R2964" s="33">
        <v>76484.0</v>
      </c>
      <c r="S2964" s="37"/>
      <c r="T2964" s="33"/>
      <c r="U2964" s="33">
        <v>1.97</v>
      </c>
      <c r="V2964" s="33" t="s">
        <v>154</v>
      </c>
      <c r="W2964" s="33"/>
      <c r="X2964" s="33"/>
      <c r="Y2964" s="5"/>
      <c r="Z2964" s="5"/>
      <c r="AA2964" s="33">
        <v>1.0</v>
      </c>
      <c r="AB2964" s="33">
        <v>1.0</v>
      </c>
      <c r="AC2964" s="33"/>
      <c r="AD2964" s="5"/>
      <c r="AE2964" s="5"/>
      <c r="AF2964" s="5"/>
      <c r="AG2964" s="16"/>
      <c r="AH2964" s="38">
        <f t="shared" si="1"/>
        <v>1</v>
      </c>
      <c r="AI2964" s="39" t="str">
        <f t="shared" si="2"/>
        <v/>
      </c>
      <c r="AJ2964" s="37" t="str">
        <f t="shared" si="3"/>
        <v/>
      </c>
      <c r="AK2964" s="41" t="str">
        <f t="shared" si="4"/>
        <v/>
      </c>
      <c r="AL2964" s="35" t="s">
        <v>236</v>
      </c>
      <c r="AM2964" s="33" t="s">
        <v>18061</v>
      </c>
      <c r="AN2964" s="33" t="s">
        <v>18062</v>
      </c>
      <c r="AO2964" s="41"/>
      <c r="AP2964" s="33" t="s">
        <v>169</v>
      </c>
      <c r="AQ2964" s="33" t="s">
        <v>170</v>
      </c>
      <c r="AR2964" s="33">
        <v>150.0</v>
      </c>
      <c r="AS2964" s="42"/>
      <c r="AT2964" s="42"/>
      <c r="AU2964" s="42"/>
      <c r="AV2964" s="42"/>
      <c r="AW2964" s="42"/>
      <c r="AX2964" s="5"/>
      <c r="AY2964" s="33"/>
      <c r="AZ2964" s="33" t="s">
        <v>18105</v>
      </c>
      <c r="BA2964" s="5"/>
      <c r="BB2964" s="5"/>
      <c r="BC2964" s="5" t="s">
        <v>18106</v>
      </c>
      <c r="BD2964" s="33" t="s">
        <v>173</v>
      </c>
      <c r="BE2964" s="41"/>
      <c r="BF2964" s="35"/>
      <c r="BG2964" s="33" t="s">
        <v>169</v>
      </c>
      <c r="BH2964" s="5"/>
      <c r="BI2964" s="33">
        <v>150.0</v>
      </c>
      <c r="BJ2964" s="33" t="s">
        <v>170</v>
      </c>
      <c r="BK2964" s="5"/>
      <c r="BL2964" s="5">
        <f t="shared" si="5"/>
        <v>1997.25</v>
      </c>
      <c r="BM2964" s="5"/>
      <c r="BN2964" s="5"/>
      <c r="BO2964" s="42">
        <f t="shared" si="6"/>
        <v>1997.25</v>
      </c>
      <c r="BP2964" s="44"/>
      <c r="BQ2964" s="45"/>
      <c r="BR2964" s="47"/>
      <c r="BS2964" s="45"/>
      <c r="BT2964" s="37"/>
      <c r="BU2964" s="5"/>
      <c r="BV2964" s="38"/>
      <c r="BW2964" s="48"/>
      <c r="BX2964" s="44"/>
      <c r="BY2964" s="44"/>
      <c r="BZ2964" s="33" t="s">
        <v>131</v>
      </c>
      <c r="CA2964" s="5"/>
      <c r="CB2964" s="5"/>
      <c r="CC2964" s="33" t="s">
        <v>177</v>
      </c>
      <c r="CD2964" s="5"/>
      <c r="CE2964" s="5"/>
      <c r="CF2964" s="33" t="s">
        <v>178</v>
      </c>
      <c r="CG2964" s="33" t="s">
        <v>18107</v>
      </c>
      <c r="CH2964" s="5"/>
      <c r="CI2964" s="5"/>
      <c r="CJ2964" s="5"/>
      <c r="CK2964" s="33"/>
      <c r="CL2964" s="49">
        <v>44989.0</v>
      </c>
      <c r="CM2964" s="33" t="s">
        <v>180</v>
      </c>
      <c r="CN2964" s="5"/>
      <c r="CO2964" s="33">
        <v>1.0</v>
      </c>
      <c r="CP2964" s="33" t="s">
        <v>181</v>
      </c>
      <c r="CQ2964" s="50" t="str">
        <f t="shared" si="7"/>
        <v>22/01/1954</v>
      </c>
      <c r="CR2964" s="33" t="s">
        <v>243</v>
      </c>
      <c r="CS2964" s="33">
        <v>13.0</v>
      </c>
      <c r="CT2964" s="33">
        <v>5.0</v>
      </c>
      <c r="CU2964" s="33">
        <v>25.0</v>
      </c>
      <c r="CV2964" s="33">
        <v>1321.0</v>
      </c>
      <c r="CW2964" s="5"/>
      <c r="CX2964" s="5"/>
      <c r="CY2964" s="33">
        <v>-99.751944</v>
      </c>
      <c r="CZ2964" s="33">
        <v>21.132773</v>
      </c>
      <c r="DA2964" s="33">
        <v>4.4219266E9</v>
      </c>
      <c r="DB2964" s="33">
        <v>1.0</v>
      </c>
      <c r="DC2964" s="33" t="s">
        <v>16882</v>
      </c>
      <c r="DD2964" s="33">
        <v>2023.0</v>
      </c>
      <c r="DE2964" s="33" t="s">
        <v>184</v>
      </c>
      <c r="DF2964" s="33"/>
      <c r="DG2964" s="33" t="s">
        <v>185</v>
      </c>
      <c r="DH2964" s="33" t="s">
        <v>186</v>
      </c>
      <c r="DI2964" s="5"/>
      <c r="DJ2964" s="5"/>
    </row>
    <row r="2965">
      <c r="A2965" s="33" t="s">
        <v>18108</v>
      </c>
      <c r="B2965" s="34">
        <v>44956.0</v>
      </c>
      <c r="C2965" s="35" t="s">
        <v>137</v>
      </c>
      <c r="D2965" s="35" t="s">
        <v>139</v>
      </c>
      <c r="E2965" s="35" t="s">
        <v>142</v>
      </c>
      <c r="F2965" s="36" t="s">
        <v>144</v>
      </c>
      <c r="G2965" s="33" t="s">
        <v>18109</v>
      </c>
      <c r="H2965" s="33" t="s">
        <v>5959</v>
      </c>
      <c r="I2965" s="33" t="s">
        <v>11864</v>
      </c>
      <c r="J2965" s="33" t="s">
        <v>358</v>
      </c>
      <c r="K2965" s="35" t="s">
        <v>150</v>
      </c>
      <c r="L2965" s="33" t="s">
        <v>151</v>
      </c>
      <c r="M2965" s="5"/>
      <c r="N2965" s="33" t="s">
        <v>18061</v>
      </c>
      <c r="O2965" s="5"/>
      <c r="P2965" s="35" t="s">
        <v>236</v>
      </c>
      <c r="Q2965" s="35" t="s">
        <v>18061</v>
      </c>
      <c r="R2965" s="33">
        <v>76484.0</v>
      </c>
      <c r="S2965" s="37"/>
      <c r="T2965" s="33"/>
      <c r="U2965" s="33">
        <v>0.82</v>
      </c>
      <c r="V2965" s="33" t="s">
        <v>154</v>
      </c>
      <c r="W2965" s="33"/>
      <c r="X2965" s="33"/>
      <c r="Y2965" s="5"/>
      <c r="Z2965" s="5"/>
      <c r="AA2965" s="33">
        <v>1.0</v>
      </c>
      <c r="AB2965" s="33"/>
      <c r="AC2965" s="33">
        <v>1.0</v>
      </c>
      <c r="AD2965" s="5"/>
      <c r="AE2965" s="5"/>
      <c r="AF2965" s="5"/>
      <c r="AG2965" s="16"/>
      <c r="AH2965" s="38" t="str">
        <f t="shared" si="1"/>
        <v/>
      </c>
      <c r="AI2965" s="39">
        <f t="shared" si="2"/>
        <v>1</v>
      </c>
      <c r="AJ2965" s="37" t="str">
        <f t="shared" si="3"/>
        <v/>
      </c>
      <c r="AK2965" s="41" t="str">
        <f t="shared" si="4"/>
        <v/>
      </c>
      <c r="AL2965" s="35" t="s">
        <v>236</v>
      </c>
      <c r="AM2965" s="33" t="s">
        <v>18061</v>
      </c>
      <c r="AN2965" s="33" t="s">
        <v>18062</v>
      </c>
      <c r="AO2965" s="41"/>
      <c r="AP2965" s="33" t="s">
        <v>169</v>
      </c>
      <c r="AQ2965" s="33" t="s">
        <v>170</v>
      </c>
      <c r="AR2965" s="33">
        <v>150.0</v>
      </c>
      <c r="AS2965" s="42"/>
      <c r="AT2965" s="42"/>
      <c r="AU2965" s="42"/>
      <c r="AV2965" s="42"/>
      <c r="AW2965" s="42"/>
      <c r="AX2965" s="5"/>
      <c r="AY2965" s="33"/>
      <c r="AZ2965" s="33" t="s">
        <v>18110</v>
      </c>
      <c r="BA2965" s="5"/>
      <c r="BB2965" s="5"/>
      <c r="BC2965" s="5" t="s">
        <v>18111</v>
      </c>
      <c r="BD2965" s="33" t="s">
        <v>173</v>
      </c>
      <c r="BE2965" s="41"/>
      <c r="BF2965" s="35"/>
      <c r="BG2965" s="33" t="s">
        <v>169</v>
      </c>
      <c r="BH2965" s="5"/>
      <c r="BI2965" s="33">
        <v>150.0</v>
      </c>
      <c r="BJ2965" s="33" t="s">
        <v>170</v>
      </c>
      <c r="BK2965" s="5"/>
      <c r="BL2965" s="5">
        <f t="shared" si="5"/>
        <v>1997.25</v>
      </c>
      <c r="BM2965" s="5"/>
      <c r="BN2965" s="5"/>
      <c r="BO2965" s="42">
        <f t="shared" si="6"/>
        <v>1997.25</v>
      </c>
      <c r="BP2965" s="44"/>
      <c r="BQ2965" s="45"/>
      <c r="BR2965" s="47"/>
      <c r="BS2965" s="45"/>
      <c r="BT2965" s="37"/>
      <c r="BU2965" s="5"/>
      <c r="BV2965" s="38"/>
      <c r="BW2965" s="48"/>
      <c r="BX2965" s="44"/>
      <c r="BY2965" s="44"/>
      <c r="BZ2965" s="33" t="s">
        <v>131</v>
      </c>
      <c r="CA2965" s="5"/>
      <c r="CB2965" s="5"/>
      <c r="CC2965" s="33" t="s">
        <v>177</v>
      </c>
      <c r="CD2965" s="5"/>
      <c r="CE2965" s="5"/>
      <c r="CF2965" s="33" t="s">
        <v>178</v>
      </c>
      <c r="CG2965" s="33" t="s">
        <v>18112</v>
      </c>
      <c r="CH2965" s="5"/>
      <c r="CI2965" s="5"/>
      <c r="CJ2965" s="5"/>
      <c r="CK2965" s="33"/>
      <c r="CL2965" s="49">
        <v>44989.0</v>
      </c>
      <c r="CM2965" s="33" t="s">
        <v>180</v>
      </c>
      <c r="CN2965" s="5"/>
      <c r="CO2965" s="33">
        <v>0.82</v>
      </c>
      <c r="CP2965" s="33" t="s">
        <v>181</v>
      </c>
      <c r="CQ2965" s="50" t="str">
        <f t="shared" si="7"/>
        <v>22/10/1950</v>
      </c>
      <c r="CR2965" s="33" t="s">
        <v>182</v>
      </c>
      <c r="CS2965" s="33">
        <v>13.0</v>
      </c>
      <c r="CT2965" s="33">
        <v>5.0</v>
      </c>
      <c r="CU2965" s="33">
        <v>25.0</v>
      </c>
      <c r="CV2965" s="33">
        <v>1321.0</v>
      </c>
      <c r="CW2965" s="5"/>
      <c r="CX2965" s="5"/>
      <c r="CY2965" s="33">
        <v>-99.751944</v>
      </c>
      <c r="CZ2965" s="33">
        <v>21.132773</v>
      </c>
      <c r="DA2965" s="33">
        <v>4.4219266E9</v>
      </c>
      <c r="DB2965" s="33">
        <v>1.0</v>
      </c>
      <c r="DC2965" s="33" t="s">
        <v>16882</v>
      </c>
      <c r="DD2965" s="33">
        <v>2023.0</v>
      </c>
      <c r="DE2965" s="33" t="s">
        <v>184</v>
      </c>
      <c r="DF2965" s="33"/>
      <c r="DG2965" s="33" t="s">
        <v>185</v>
      </c>
      <c r="DH2965" s="33" t="s">
        <v>186</v>
      </c>
      <c r="DI2965" s="5"/>
      <c r="DJ2965" s="5"/>
    </row>
    <row r="2966">
      <c r="A2966" s="33" t="s">
        <v>18113</v>
      </c>
      <c r="B2966" s="34">
        <v>44956.0</v>
      </c>
      <c r="C2966" s="35" t="s">
        <v>137</v>
      </c>
      <c r="D2966" s="35" t="s">
        <v>139</v>
      </c>
      <c r="E2966" s="35" t="s">
        <v>142</v>
      </c>
      <c r="F2966" s="36" t="s">
        <v>144</v>
      </c>
      <c r="G2966" s="33" t="s">
        <v>18114</v>
      </c>
      <c r="H2966" s="33" t="s">
        <v>18115</v>
      </c>
      <c r="I2966" s="33" t="s">
        <v>17251</v>
      </c>
      <c r="J2966" s="33" t="s">
        <v>1669</v>
      </c>
      <c r="K2966" s="35" t="s">
        <v>150</v>
      </c>
      <c r="L2966" s="33" t="s">
        <v>151</v>
      </c>
      <c r="M2966" s="5"/>
      <c r="N2966" s="33" t="s">
        <v>17324</v>
      </c>
      <c r="O2966" s="5"/>
      <c r="P2966" s="35" t="s">
        <v>236</v>
      </c>
      <c r="Q2966" s="35" t="s">
        <v>17324</v>
      </c>
      <c r="R2966" s="33">
        <v>76490.0</v>
      </c>
      <c r="S2966" s="37"/>
      <c r="T2966" s="33"/>
      <c r="U2966" s="33">
        <v>0.59</v>
      </c>
      <c r="V2966" s="33" t="s">
        <v>154</v>
      </c>
      <c r="W2966" s="33"/>
      <c r="X2966" s="33"/>
      <c r="Y2966" s="5"/>
      <c r="Z2966" s="5"/>
      <c r="AA2966" s="33">
        <v>1.0</v>
      </c>
      <c r="AB2966" s="33"/>
      <c r="AC2966" s="33">
        <v>1.0</v>
      </c>
      <c r="AD2966" s="5"/>
      <c r="AE2966" s="5"/>
      <c r="AF2966" s="5"/>
      <c r="AG2966" s="16"/>
      <c r="AH2966" s="38" t="str">
        <f t="shared" si="1"/>
        <v/>
      </c>
      <c r="AI2966" s="39" t="str">
        <f t="shared" si="2"/>
        <v/>
      </c>
      <c r="AJ2966" s="37" t="str">
        <f t="shared" si="3"/>
        <v/>
      </c>
      <c r="AK2966" s="41" t="str">
        <f t="shared" si="4"/>
        <v/>
      </c>
      <c r="AL2966" s="35" t="s">
        <v>236</v>
      </c>
      <c r="AM2966" s="33" t="s">
        <v>17324</v>
      </c>
      <c r="AN2966" s="33" t="s">
        <v>17324</v>
      </c>
      <c r="AO2966" s="41"/>
      <c r="AP2966" s="33" t="s">
        <v>169</v>
      </c>
      <c r="AQ2966" s="33" t="s">
        <v>170</v>
      </c>
      <c r="AR2966" s="33">
        <v>150.0</v>
      </c>
      <c r="AS2966" s="42"/>
      <c r="AT2966" s="42"/>
      <c r="AU2966" s="42"/>
      <c r="AV2966" s="42"/>
      <c r="AW2966" s="42"/>
      <c r="AX2966" s="5"/>
      <c r="AY2966" s="33"/>
      <c r="AZ2966" s="33" t="s">
        <v>18116</v>
      </c>
      <c r="BA2966" s="5"/>
      <c r="BB2966" s="5"/>
      <c r="BC2966" s="5" t="s">
        <v>18117</v>
      </c>
      <c r="BD2966" s="33" t="s">
        <v>173</v>
      </c>
      <c r="BE2966" s="41"/>
      <c r="BF2966" s="35"/>
      <c r="BG2966" s="33" t="s">
        <v>169</v>
      </c>
      <c r="BH2966" s="5"/>
      <c r="BI2966" s="33">
        <v>150.0</v>
      </c>
      <c r="BJ2966" s="33" t="s">
        <v>170</v>
      </c>
      <c r="BK2966" s="5"/>
      <c r="BL2966" s="5">
        <f t="shared" si="5"/>
        <v>1997.25</v>
      </c>
      <c r="BM2966" s="5"/>
      <c r="BN2966" s="5"/>
      <c r="BO2966" s="42">
        <f t="shared" si="6"/>
        <v>1997.25</v>
      </c>
      <c r="BP2966" s="44"/>
      <c r="BQ2966" s="45"/>
      <c r="BR2966" s="47"/>
      <c r="BS2966" s="45"/>
      <c r="BT2966" s="37"/>
      <c r="BU2966" s="5"/>
      <c r="BV2966" s="38"/>
      <c r="BW2966" s="48"/>
      <c r="BX2966" s="44"/>
      <c r="BY2966" s="44"/>
      <c r="BZ2966" s="33" t="s">
        <v>131</v>
      </c>
      <c r="CA2966" s="5"/>
      <c r="CB2966" s="5"/>
      <c r="CC2966" s="33" t="s">
        <v>177</v>
      </c>
      <c r="CD2966" s="5"/>
      <c r="CE2966" s="5"/>
      <c r="CF2966" s="33" t="s">
        <v>178</v>
      </c>
      <c r="CG2966" s="33" t="s">
        <v>18118</v>
      </c>
      <c r="CH2966" s="5"/>
      <c r="CI2966" s="5"/>
      <c r="CJ2966" s="5"/>
      <c r="CK2966" s="33"/>
      <c r="CL2966" s="49">
        <v>44989.0</v>
      </c>
      <c r="CM2966" s="33" t="s">
        <v>180</v>
      </c>
      <c r="CN2966" s="5"/>
      <c r="CO2966" s="33">
        <v>0.59</v>
      </c>
      <c r="CP2966" s="33" t="s">
        <v>181</v>
      </c>
      <c r="CQ2966" s="50" t="str">
        <f t="shared" si="7"/>
        <v>09/04/1970</v>
      </c>
      <c r="CR2966" s="33" t="s">
        <v>182</v>
      </c>
      <c r="CS2966" s="33">
        <v>13.0</v>
      </c>
      <c r="CT2966" s="33">
        <v>5.0</v>
      </c>
      <c r="CU2966" s="33">
        <v>25.0</v>
      </c>
      <c r="CV2966" s="33">
        <v>133.0</v>
      </c>
      <c r="CW2966" s="5"/>
      <c r="CX2966" s="5"/>
      <c r="CY2966" s="33">
        <v>-99.694342</v>
      </c>
      <c r="CZ2966" s="33">
        <v>21.09762</v>
      </c>
      <c r="DA2966" s="33">
        <v>4.4219266E9</v>
      </c>
      <c r="DB2966" s="33">
        <v>1.0</v>
      </c>
      <c r="DC2966" s="33" t="s">
        <v>16882</v>
      </c>
      <c r="DD2966" s="33">
        <v>2023.0</v>
      </c>
      <c r="DE2966" s="33" t="s">
        <v>184</v>
      </c>
      <c r="DF2966" s="33"/>
      <c r="DG2966" s="33" t="s">
        <v>185</v>
      </c>
      <c r="DH2966" s="33" t="s">
        <v>186</v>
      </c>
      <c r="DI2966" s="5"/>
      <c r="DJ2966" s="5"/>
    </row>
    <row r="2967">
      <c r="A2967" s="33" t="s">
        <v>18119</v>
      </c>
      <c r="B2967" s="34">
        <v>44956.0</v>
      </c>
      <c r="C2967" s="35" t="s">
        <v>137</v>
      </c>
      <c r="D2967" s="35" t="s">
        <v>139</v>
      </c>
      <c r="E2967" s="35" t="s">
        <v>142</v>
      </c>
      <c r="F2967" s="36" t="s">
        <v>144</v>
      </c>
      <c r="G2967" s="33" t="s">
        <v>18120</v>
      </c>
      <c r="H2967" s="33" t="s">
        <v>18121</v>
      </c>
      <c r="I2967" s="33" t="s">
        <v>358</v>
      </c>
      <c r="J2967" s="33" t="s">
        <v>1669</v>
      </c>
      <c r="K2967" s="35" t="s">
        <v>150</v>
      </c>
      <c r="L2967" s="33" t="s">
        <v>151</v>
      </c>
      <c r="M2967" s="5"/>
      <c r="N2967" s="33" t="s">
        <v>17324</v>
      </c>
      <c r="O2967" s="5"/>
      <c r="P2967" s="35" t="s">
        <v>236</v>
      </c>
      <c r="Q2967" s="35" t="s">
        <v>17324</v>
      </c>
      <c r="R2967" s="33">
        <v>76490.0</v>
      </c>
      <c r="S2967" s="37"/>
      <c r="T2967" s="33"/>
      <c r="U2967" s="33">
        <v>0.25</v>
      </c>
      <c r="V2967" s="33" t="s">
        <v>154</v>
      </c>
      <c r="W2967" s="33"/>
      <c r="X2967" s="33"/>
      <c r="Y2967" s="5"/>
      <c r="Z2967" s="5"/>
      <c r="AA2967" s="33">
        <v>1.0</v>
      </c>
      <c r="AB2967" s="33">
        <v>1.0</v>
      </c>
      <c r="AC2967" s="33"/>
      <c r="AD2967" s="5"/>
      <c r="AE2967" s="5"/>
      <c r="AF2967" s="5"/>
      <c r="AG2967" s="16"/>
      <c r="AH2967" s="38">
        <f t="shared" si="1"/>
        <v>1</v>
      </c>
      <c r="AI2967" s="39" t="str">
        <f t="shared" si="2"/>
        <v/>
      </c>
      <c r="AJ2967" s="37" t="str">
        <f t="shared" si="3"/>
        <v/>
      </c>
      <c r="AK2967" s="41" t="str">
        <f t="shared" si="4"/>
        <v/>
      </c>
      <c r="AL2967" s="35" t="s">
        <v>236</v>
      </c>
      <c r="AM2967" s="33" t="s">
        <v>17324</v>
      </c>
      <c r="AN2967" s="33" t="s">
        <v>17324</v>
      </c>
      <c r="AO2967" s="41"/>
      <c r="AP2967" s="33" t="s">
        <v>169</v>
      </c>
      <c r="AQ2967" s="33" t="s">
        <v>170</v>
      </c>
      <c r="AR2967" s="33">
        <v>150.0</v>
      </c>
      <c r="AS2967" s="42"/>
      <c r="AT2967" s="42"/>
      <c r="AU2967" s="42"/>
      <c r="AV2967" s="42"/>
      <c r="AW2967" s="42"/>
      <c r="AX2967" s="5"/>
      <c r="AY2967" s="33"/>
      <c r="AZ2967" s="33" t="s">
        <v>18122</v>
      </c>
      <c r="BA2967" s="5"/>
      <c r="BB2967" s="5"/>
      <c r="BC2967" s="5" t="s">
        <v>18123</v>
      </c>
      <c r="BD2967" s="33" t="s">
        <v>173</v>
      </c>
      <c r="BE2967" s="41"/>
      <c r="BF2967" s="35"/>
      <c r="BG2967" s="33" t="s">
        <v>169</v>
      </c>
      <c r="BH2967" s="5"/>
      <c r="BI2967" s="33">
        <v>150.0</v>
      </c>
      <c r="BJ2967" s="33" t="s">
        <v>170</v>
      </c>
      <c r="BK2967" s="5"/>
      <c r="BL2967" s="5">
        <f t="shared" si="5"/>
        <v>1997.25</v>
      </c>
      <c r="BM2967" s="5"/>
      <c r="BN2967" s="5"/>
      <c r="BO2967" s="42">
        <f t="shared" si="6"/>
        <v>1997.25</v>
      </c>
      <c r="BP2967" s="44"/>
      <c r="BQ2967" s="45"/>
      <c r="BR2967" s="47"/>
      <c r="BS2967" s="45"/>
      <c r="BT2967" s="37"/>
      <c r="BU2967" s="5"/>
      <c r="BV2967" s="38"/>
      <c r="BW2967" s="48"/>
      <c r="BX2967" s="44"/>
      <c r="BY2967" s="44"/>
      <c r="BZ2967" s="33" t="s">
        <v>131</v>
      </c>
      <c r="CA2967" s="5"/>
      <c r="CB2967" s="5"/>
      <c r="CC2967" s="33" t="s">
        <v>177</v>
      </c>
      <c r="CD2967" s="5"/>
      <c r="CE2967" s="5"/>
      <c r="CF2967" s="33" t="s">
        <v>178</v>
      </c>
      <c r="CG2967" s="33" t="s">
        <v>18124</v>
      </c>
      <c r="CH2967" s="5"/>
      <c r="CI2967" s="5"/>
      <c r="CJ2967" s="5"/>
      <c r="CK2967" s="33"/>
      <c r="CL2967" s="49">
        <v>44989.0</v>
      </c>
      <c r="CM2967" s="33" t="s">
        <v>180</v>
      </c>
      <c r="CN2967" s="5"/>
      <c r="CO2967" s="33">
        <v>0.25</v>
      </c>
      <c r="CP2967" s="33" t="s">
        <v>181</v>
      </c>
      <c r="CQ2967" s="50" t="str">
        <f t="shared" si="7"/>
        <v>21/12/1961</v>
      </c>
      <c r="CR2967" s="33" t="s">
        <v>243</v>
      </c>
      <c r="CS2967" s="33">
        <v>13.0</v>
      </c>
      <c r="CT2967" s="33">
        <v>5.0</v>
      </c>
      <c r="CU2967" s="33">
        <v>25.0</v>
      </c>
      <c r="CV2967" s="33">
        <v>133.0</v>
      </c>
      <c r="CW2967" s="5"/>
      <c r="CX2967" s="5"/>
      <c r="CY2967" s="33">
        <v>-99.694342</v>
      </c>
      <c r="CZ2967" s="33">
        <v>21.09762</v>
      </c>
      <c r="DA2967" s="33">
        <v>4.4219266E9</v>
      </c>
      <c r="DB2967" s="33">
        <v>1.0</v>
      </c>
      <c r="DC2967" s="33" t="s">
        <v>16882</v>
      </c>
      <c r="DD2967" s="33">
        <v>2023.0</v>
      </c>
      <c r="DE2967" s="33" t="s">
        <v>184</v>
      </c>
      <c r="DF2967" s="33"/>
      <c r="DG2967" s="33" t="s">
        <v>185</v>
      </c>
      <c r="DH2967" s="33" t="s">
        <v>186</v>
      </c>
      <c r="DI2967" s="5"/>
      <c r="DJ2967" s="5"/>
    </row>
    <row r="2968">
      <c r="A2968" s="33" t="s">
        <v>18125</v>
      </c>
      <c r="B2968" s="34">
        <v>44956.0</v>
      </c>
      <c r="C2968" s="35" t="s">
        <v>137</v>
      </c>
      <c r="D2968" s="35" t="s">
        <v>139</v>
      </c>
      <c r="E2968" s="35" t="s">
        <v>142</v>
      </c>
      <c r="F2968" s="36" t="s">
        <v>144</v>
      </c>
      <c r="G2968" s="33" t="s">
        <v>18126</v>
      </c>
      <c r="H2968" s="33" t="s">
        <v>5219</v>
      </c>
      <c r="I2968" s="33" t="s">
        <v>605</v>
      </c>
      <c r="J2968" s="33" t="s">
        <v>255</v>
      </c>
      <c r="K2968" s="35" t="s">
        <v>150</v>
      </c>
      <c r="L2968" s="33" t="s">
        <v>151</v>
      </c>
      <c r="M2968" s="5"/>
      <c r="N2968" s="33" t="s">
        <v>18127</v>
      </c>
      <c r="O2968" s="5"/>
      <c r="P2968" s="35" t="s">
        <v>236</v>
      </c>
      <c r="Q2968" s="35" t="s">
        <v>18127</v>
      </c>
      <c r="R2968" s="33">
        <v>76478.0</v>
      </c>
      <c r="S2968" s="37"/>
      <c r="T2968" s="33"/>
      <c r="U2968" s="33">
        <v>0.5</v>
      </c>
      <c r="V2968" s="33" t="s">
        <v>154</v>
      </c>
      <c r="W2968" s="33"/>
      <c r="X2968" s="33"/>
      <c r="Y2968" s="5"/>
      <c r="Z2968" s="5"/>
      <c r="AA2968" s="33">
        <v>1.0</v>
      </c>
      <c r="AB2968" s="33"/>
      <c r="AC2968" s="33">
        <v>1.0</v>
      </c>
      <c r="AD2968" s="5"/>
      <c r="AE2968" s="5"/>
      <c r="AF2968" s="5"/>
      <c r="AG2968" s="16"/>
      <c r="AH2968" s="38" t="str">
        <f t="shared" si="1"/>
        <v/>
      </c>
      <c r="AI2968" s="39" t="str">
        <f t="shared" si="2"/>
        <v/>
      </c>
      <c r="AJ2968" s="37" t="str">
        <f t="shared" si="3"/>
        <v/>
      </c>
      <c r="AK2968" s="41" t="str">
        <f t="shared" si="4"/>
        <v/>
      </c>
      <c r="AL2968" s="35" t="s">
        <v>236</v>
      </c>
      <c r="AM2968" s="33" t="s">
        <v>18127</v>
      </c>
      <c r="AN2968" s="33" t="s">
        <v>18127</v>
      </c>
      <c r="AO2968" s="41"/>
      <c r="AP2968" s="33" t="s">
        <v>169</v>
      </c>
      <c r="AQ2968" s="33" t="s">
        <v>170</v>
      </c>
      <c r="AR2968" s="33">
        <v>150.0</v>
      </c>
      <c r="AS2968" s="42"/>
      <c r="AT2968" s="42"/>
      <c r="AU2968" s="42"/>
      <c r="AV2968" s="42"/>
      <c r="AW2968" s="42"/>
      <c r="AX2968" s="5"/>
      <c r="AY2968" s="33"/>
      <c r="AZ2968" s="33" t="s">
        <v>18128</v>
      </c>
      <c r="BA2968" s="5"/>
      <c r="BB2968" s="5"/>
      <c r="BC2968" s="5" t="s">
        <v>18129</v>
      </c>
      <c r="BD2968" s="33" t="s">
        <v>173</v>
      </c>
      <c r="BE2968" s="41"/>
      <c r="BF2968" s="35"/>
      <c r="BG2968" s="33" t="s">
        <v>169</v>
      </c>
      <c r="BH2968" s="5"/>
      <c r="BI2968" s="33">
        <v>150.0</v>
      </c>
      <c r="BJ2968" s="33" t="s">
        <v>170</v>
      </c>
      <c r="BK2968" s="5"/>
      <c r="BL2968" s="5">
        <f t="shared" si="5"/>
        <v>1997.25</v>
      </c>
      <c r="BM2968" s="5"/>
      <c r="BN2968" s="5"/>
      <c r="BO2968" s="42">
        <f t="shared" si="6"/>
        <v>1997.25</v>
      </c>
      <c r="BP2968" s="44"/>
      <c r="BQ2968" s="45"/>
      <c r="BR2968" s="47"/>
      <c r="BS2968" s="45"/>
      <c r="BT2968" s="37"/>
      <c r="BU2968" s="5"/>
      <c r="BV2968" s="38"/>
      <c r="BW2968" s="48"/>
      <c r="BX2968" s="44"/>
      <c r="BY2968" s="44"/>
      <c r="BZ2968" s="33" t="s">
        <v>131</v>
      </c>
      <c r="CA2968" s="5"/>
      <c r="CB2968" s="5"/>
      <c r="CC2968" s="33" t="s">
        <v>177</v>
      </c>
      <c r="CD2968" s="5"/>
      <c r="CE2968" s="5"/>
      <c r="CF2968" s="33" t="s">
        <v>178</v>
      </c>
      <c r="CG2968" s="33" t="s">
        <v>18130</v>
      </c>
      <c r="CH2968" s="5"/>
      <c r="CI2968" s="5"/>
      <c r="CJ2968" s="5"/>
      <c r="CK2968" s="33"/>
      <c r="CL2968" s="49">
        <v>44989.0</v>
      </c>
      <c r="CM2968" s="33" t="s">
        <v>180</v>
      </c>
      <c r="CN2968" s="5"/>
      <c r="CO2968" s="33">
        <v>0.5</v>
      </c>
      <c r="CP2968" s="33" t="s">
        <v>181</v>
      </c>
      <c r="CQ2968" s="50" t="str">
        <f t="shared" si="7"/>
        <v>21/06/1985</v>
      </c>
      <c r="CR2968" s="33" t="s">
        <v>182</v>
      </c>
      <c r="CS2968" s="33">
        <v>13.0</v>
      </c>
      <c r="CT2968" s="33">
        <v>5.0</v>
      </c>
      <c r="CU2968" s="33">
        <v>25.0</v>
      </c>
      <c r="CV2968" s="33">
        <v>735.0</v>
      </c>
      <c r="CW2968" s="5"/>
      <c r="CX2968" s="5"/>
      <c r="CY2968" s="33">
        <v>-99.982871</v>
      </c>
      <c r="CZ2968" s="33">
        <v>21.07725</v>
      </c>
      <c r="DA2968" s="33">
        <v>4.4219266E9</v>
      </c>
      <c r="DB2968" s="33">
        <v>1.0</v>
      </c>
      <c r="DC2968" s="33" t="s">
        <v>16882</v>
      </c>
      <c r="DD2968" s="33">
        <v>2023.0</v>
      </c>
      <c r="DE2968" s="33" t="s">
        <v>184</v>
      </c>
      <c r="DF2968" s="33"/>
      <c r="DG2968" s="33" t="s">
        <v>185</v>
      </c>
      <c r="DH2968" s="33" t="s">
        <v>186</v>
      </c>
      <c r="DI2968" s="5"/>
      <c r="DJ2968" s="5"/>
    </row>
    <row r="2969">
      <c r="A2969" s="33" t="s">
        <v>18131</v>
      </c>
      <c r="B2969" s="34">
        <v>44956.0</v>
      </c>
      <c r="C2969" s="35" t="s">
        <v>137</v>
      </c>
      <c r="D2969" s="35" t="s">
        <v>139</v>
      </c>
      <c r="E2969" s="35" t="s">
        <v>142</v>
      </c>
      <c r="F2969" s="36" t="s">
        <v>144</v>
      </c>
      <c r="G2969" s="33" t="s">
        <v>18132</v>
      </c>
      <c r="H2969" s="33" t="s">
        <v>1547</v>
      </c>
      <c r="I2969" s="33" t="s">
        <v>605</v>
      </c>
      <c r="J2969" s="33" t="s">
        <v>605</v>
      </c>
      <c r="K2969" s="35" t="s">
        <v>150</v>
      </c>
      <c r="L2969" s="33" t="s">
        <v>151</v>
      </c>
      <c r="M2969" s="5"/>
      <c r="N2969" s="33" t="s">
        <v>18127</v>
      </c>
      <c r="O2969" s="5"/>
      <c r="P2969" s="35" t="s">
        <v>236</v>
      </c>
      <c r="Q2969" s="35" t="s">
        <v>18127</v>
      </c>
      <c r="R2969" s="33">
        <v>76478.0</v>
      </c>
      <c r="S2969" s="37"/>
      <c r="T2969" s="33"/>
      <c r="U2969" s="33">
        <v>0.75</v>
      </c>
      <c r="V2969" s="33" t="s">
        <v>154</v>
      </c>
      <c r="W2969" s="33"/>
      <c r="X2969" s="33"/>
      <c r="Y2969" s="5"/>
      <c r="Z2969" s="5"/>
      <c r="AA2969" s="33">
        <v>1.0</v>
      </c>
      <c r="AB2969" s="33"/>
      <c r="AC2969" s="33">
        <v>1.0</v>
      </c>
      <c r="AD2969" s="5"/>
      <c r="AE2969" s="5"/>
      <c r="AF2969" s="5"/>
      <c r="AG2969" s="16"/>
      <c r="AH2969" s="38" t="str">
        <f t="shared" si="1"/>
        <v/>
      </c>
      <c r="AI2969" s="39">
        <f t="shared" si="2"/>
        <v>1</v>
      </c>
      <c r="AJ2969" s="37" t="str">
        <f t="shared" si="3"/>
        <v/>
      </c>
      <c r="AK2969" s="41" t="str">
        <f t="shared" si="4"/>
        <v/>
      </c>
      <c r="AL2969" s="35" t="s">
        <v>236</v>
      </c>
      <c r="AM2969" s="33" t="s">
        <v>18127</v>
      </c>
      <c r="AN2969" s="33" t="s">
        <v>18127</v>
      </c>
      <c r="AO2969" s="41"/>
      <c r="AP2969" s="33" t="s">
        <v>169</v>
      </c>
      <c r="AQ2969" s="33" t="s">
        <v>170</v>
      </c>
      <c r="AR2969" s="33">
        <v>150.0</v>
      </c>
      <c r="AS2969" s="42"/>
      <c r="AT2969" s="42"/>
      <c r="AU2969" s="42"/>
      <c r="AV2969" s="42"/>
      <c r="AW2969" s="42"/>
      <c r="AX2969" s="5"/>
      <c r="AY2969" s="33"/>
      <c r="AZ2969" s="33" t="s">
        <v>18133</v>
      </c>
      <c r="BA2969" s="5"/>
      <c r="BB2969" s="5"/>
      <c r="BC2969" s="5" t="s">
        <v>18134</v>
      </c>
      <c r="BD2969" s="33" t="s">
        <v>173</v>
      </c>
      <c r="BE2969" s="41"/>
      <c r="BF2969" s="35"/>
      <c r="BG2969" s="33" t="s">
        <v>169</v>
      </c>
      <c r="BH2969" s="5"/>
      <c r="BI2969" s="33">
        <v>150.0</v>
      </c>
      <c r="BJ2969" s="33" t="s">
        <v>170</v>
      </c>
      <c r="BK2969" s="5"/>
      <c r="BL2969" s="5">
        <f t="shared" si="5"/>
        <v>1997.25</v>
      </c>
      <c r="BM2969" s="5"/>
      <c r="BN2969" s="5"/>
      <c r="BO2969" s="42">
        <f t="shared" si="6"/>
        <v>1997.25</v>
      </c>
      <c r="BP2969" s="44"/>
      <c r="BQ2969" s="45"/>
      <c r="BR2969" s="47"/>
      <c r="BS2969" s="45"/>
      <c r="BT2969" s="37"/>
      <c r="BU2969" s="5"/>
      <c r="BV2969" s="38"/>
      <c r="BW2969" s="48"/>
      <c r="BX2969" s="44"/>
      <c r="BY2969" s="44"/>
      <c r="BZ2969" s="33" t="s">
        <v>131</v>
      </c>
      <c r="CA2969" s="5"/>
      <c r="CB2969" s="5"/>
      <c r="CC2969" s="33" t="s">
        <v>177</v>
      </c>
      <c r="CD2969" s="5"/>
      <c r="CE2969" s="5"/>
      <c r="CF2969" s="33" t="s">
        <v>178</v>
      </c>
      <c r="CG2969" s="33" t="s">
        <v>18135</v>
      </c>
      <c r="CH2969" s="5"/>
      <c r="CI2969" s="5"/>
      <c r="CJ2969" s="5"/>
      <c r="CK2969" s="33"/>
      <c r="CL2969" s="49">
        <v>44989.0</v>
      </c>
      <c r="CM2969" s="33" t="s">
        <v>180</v>
      </c>
      <c r="CN2969" s="5"/>
      <c r="CO2969" s="33">
        <v>0.75</v>
      </c>
      <c r="CP2969" s="33" t="s">
        <v>181</v>
      </c>
      <c r="CQ2969" s="50" t="str">
        <f t="shared" si="7"/>
        <v>05/01/1927</v>
      </c>
      <c r="CR2969" s="33" t="s">
        <v>182</v>
      </c>
      <c r="CS2969" s="33">
        <v>13.0</v>
      </c>
      <c r="CT2969" s="33">
        <v>5.0</v>
      </c>
      <c r="CU2969" s="33">
        <v>25.0</v>
      </c>
      <c r="CV2969" s="33">
        <v>735.0</v>
      </c>
      <c r="CW2969" s="5"/>
      <c r="CX2969" s="5"/>
      <c r="CY2969" s="33">
        <v>-99.982871</v>
      </c>
      <c r="CZ2969" s="33">
        <v>21.07725</v>
      </c>
      <c r="DA2969" s="33">
        <v>4.4219266E9</v>
      </c>
      <c r="DB2969" s="33">
        <v>1.0</v>
      </c>
      <c r="DC2969" s="33" t="s">
        <v>16882</v>
      </c>
      <c r="DD2969" s="33">
        <v>2023.0</v>
      </c>
      <c r="DE2969" s="33" t="s">
        <v>184</v>
      </c>
      <c r="DF2969" s="33"/>
      <c r="DG2969" s="33" t="s">
        <v>185</v>
      </c>
      <c r="DH2969" s="33" t="s">
        <v>186</v>
      </c>
      <c r="DI2969" s="5"/>
      <c r="DJ2969" s="5"/>
    </row>
    <row r="2970">
      <c r="A2970" s="33" t="s">
        <v>18136</v>
      </c>
      <c r="B2970" s="34">
        <v>44956.0</v>
      </c>
      <c r="C2970" s="35" t="s">
        <v>137</v>
      </c>
      <c r="D2970" s="35" t="s">
        <v>139</v>
      </c>
      <c r="E2970" s="35" t="s">
        <v>142</v>
      </c>
      <c r="F2970" s="36" t="s">
        <v>144</v>
      </c>
      <c r="G2970" s="33" t="s">
        <v>18137</v>
      </c>
      <c r="H2970" s="33" t="s">
        <v>488</v>
      </c>
      <c r="I2970" s="33" t="s">
        <v>12012</v>
      </c>
      <c r="J2970" s="33" t="s">
        <v>12012</v>
      </c>
      <c r="K2970" s="35" t="s">
        <v>150</v>
      </c>
      <c r="L2970" s="33" t="s">
        <v>151</v>
      </c>
      <c r="M2970" s="5"/>
      <c r="N2970" s="33" t="s">
        <v>18127</v>
      </c>
      <c r="O2970" s="5"/>
      <c r="P2970" s="35" t="s">
        <v>236</v>
      </c>
      <c r="Q2970" s="35" t="s">
        <v>18127</v>
      </c>
      <c r="R2970" s="33">
        <v>76478.0</v>
      </c>
      <c r="S2970" s="37"/>
      <c r="T2970" s="33"/>
      <c r="U2970" s="33">
        <v>0.5</v>
      </c>
      <c r="V2970" s="33" t="s">
        <v>154</v>
      </c>
      <c r="W2970" s="33"/>
      <c r="X2970" s="33"/>
      <c r="Y2970" s="5"/>
      <c r="Z2970" s="5"/>
      <c r="AA2970" s="33">
        <v>1.0</v>
      </c>
      <c r="AB2970" s="33"/>
      <c r="AC2970" s="33">
        <v>1.0</v>
      </c>
      <c r="AD2970" s="5"/>
      <c r="AE2970" s="5"/>
      <c r="AF2970" s="5"/>
      <c r="AG2970" s="16"/>
      <c r="AH2970" s="38" t="str">
        <f t="shared" si="1"/>
        <v/>
      </c>
      <c r="AI2970" s="39" t="str">
        <f t="shared" si="2"/>
        <v/>
      </c>
      <c r="AJ2970" s="37" t="str">
        <f t="shared" si="3"/>
        <v/>
      </c>
      <c r="AK2970" s="41" t="str">
        <f t="shared" si="4"/>
        <v/>
      </c>
      <c r="AL2970" s="35" t="s">
        <v>236</v>
      </c>
      <c r="AM2970" s="33" t="s">
        <v>18127</v>
      </c>
      <c r="AN2970" s="33" t="s">
        <v>18127</v>
      </c>
      <c r="AO2970" s="41"/>
      <c r="AP2970" s="33" t="s">
        <v>169</v>
      </c>
      <c r="AQ2970" s="33" t="s">
        <v>170</v>
      </c>
      <c r="AR2970" s="33">
        <v>150.0</v>
      </c>
      <c r="AS2970" s="42"/>
      <c r="AT2970" s="42"/>
      <c r="AU2970" s="42"/>
      <c r="AV2970" s="42"/>
      <c r="AW2970" s="42"/>
      <c r="AX2970" s="5"/>
      <c r="AY2970" s="33"/>
      <c r="AZ2970" s="33" t="s">
        <v>18138</v>
      </c>
      <c r="BA2970" s="5"/>
      <c r="BB2970" s="5"/>
      <c r="BC2970" s="5" t="s">
        <v>18139</v>
      </c>
      <c r="BD2970" s="33" t="s">
        <v>173</v>
      </c>
      <c r="BE2970" s="41"/>
      <c r="BF2970" s="35"/>
      <c r="BG2970" s="33" t="s">
        <v>169</v>
      </c>
      <c r="BH2970" s="5"/>
      <c r="BI2970" s="33">
        <v>150.0</v>
      </c>
      <c r="BJ2970" s="33" t="s">
        <v>170</v>
      </c>
      <c r="BK2970" s="5"/>
      <c r="BL2970" s="5">
        <f t="shared" si="5"/>
        <v>1997.25</v>
      </c>
      <c r="BM2970" s="5"/>
      <c r="BN2970" s="5"/>
      <c r="BO2970" s="42">
        <f t="shared" si="6"/>
        <v>1997.25</v>
      </c>
      <c r="BP2970" s="44"/>
      <c r="BQ2970" s="45"/>
      <c r="BR2970" s="47"/>
      <c r="BS2970" s="45"/>
      <c r="BT2970" s="37"/>
      <c r="BU2970" s="5"/>
      <c r="BV2970" s="38"/>
      <c r="BW2970" s="48"/>
      <c r="BX2970" s="44"/>
      <c r="BY2970" s="44"/>
      <c r="BZ2970" s="33" t="s">
        <v>131</v>
      </c>
      <c r="CA2970" s="5"/>
      <c r="CB2970" s="5"/>
      <c r="CC2970" s="33" t="s">
        <v>177</v>
      </c>
      <c r="CD2970" s="5"/>
      <c r="CE2970" s="5"/>
      <c r="CF2970" s="33" t="s">
        <v>178</v>
      </c>
      <c r="CG2970" s="33" t="s">
        <v>18140</v>
      </c>
      <c r="CH2970" s="5"/>
      <c r="CI2970" s="5"/>
      <c r="CJ2970" s="5"/>
      <c r="CK2970" s="33"/>
      <c r="CL2970" s="49">
        <v>44989.0</v>
      </c>
      <c r="CM2970" s="33" t="s">
        <v>180</v>
      </c>
      <c r="CN2970" s="5"/>
      <c r="CO2970" s="33">
        <v>0.5</v>
      </c>
      <c r="CP2970" s="33" t="s">
        <v>181</v>
      </c>
      <c r="CQ2970" s="50" t="str">
        <f t="shared" si="7"/>
        <v>31/03/1974</v>
      </c>
      <c r="CR2970" s="33" t="s">
        <v>182</v>
      </c>
      <c r="CS2970" s="33">
        <v>13.0</v>
      </c>
      <c r="CT2970" s="33">
        <v>5.0</v>
      </c>
      <c r="CU2970" s="33">
        <v>25.0</v>
      </c>
      <c r="CV2970" s="33">
        <v>735.0</v>
      </c>
      <c r="CW2970" s="5"/>
      <c r="CX2970" s="5"/>
      <c r="CY2970" s="33">
        <v>-99.982871</v>
      </c>
      <c r="CZ2970" s="33">
        <v>21.07725</v>
      </c>
      <c r="DA2970" s="33">
        <v>4.4219266E9</v>
      </c>
      <c r="DB2970" s="33">
        <v>1.0</v>
      </c>
      <c r="DC2970" s="33" t="s">
        <v>16882</v>
      </c>
      <c r="DD2970" s="33">
        <v>2023.0</v>
      </c>
      <c r="DE2970" s="33" t="s">
        <v>184</v>
      </c>
      <c r="DF2970" s="33"/>
      <c r="DG2970" s="33" t="s">
        <v>185</v>
      </c>
      <c r="DH2970" s="33" t="s">
        <v>186</v>
      </c>
      <c r="DI2970" s="5"/>
      <c r="DJ2970" s="5"/>
    </row>
    <row r="2971">
      <c r="A2971" s="33" t="s">
        <v>18141</v>
      </c>
      <c r="B2971" s="34">
        <v>44956.0</v>
      </c>
      <c r="C2971" s="35" t="s">
        <v>137</v>
      </c>
      <c r="D2971" s="35" t="s">
        <v>139</v>
      </c>
      <c r="E2971" s="35" t="s">
        <v>142</v>
      </c>
      <c r="F2971" s="36" t="s">
        <v>144</v>
      </c>
      <c r="G2971" s="33" t="s">
        <v>18142</v>
      </c>
      <c r="H2971" s="33" t="s">
        <v>5219</v>
      </c>
      <c r="I2971" s="33" t="s">
        <v>605</v>
      </c>
      <c r="J2971" s="33" t="s">
        <v>18143</v>
      </c>
      <c r="K2971" s="35" t="s">
        <v>150</v>
      </c>
      <c r="L2971" s="33" t="s">
        <v>151</v>
      </c>
      <c r="M2971" s="5"/>
      <c r="N2971" s="33" t="s">
        <v>18127</v>
      </c>
      <c r="O2971" s="5"/>
      <c r="P2971" s="35" t="s">
        <v>236</v>
      </c>
      <c r="Q2971" s="35" t="s">
        <v>18127</v>
      </c>
      <c r="R2971" s="33">
        <v>76478.0</v>
      </c>
      <c r="S2971" s="37"/>
      <c r="T2971" s="33"/>
      <c r="U2971" s="33">
        <v>1.0</v>
      </c>
      <c r="V2971" s="33" t="s">
        <v>154</v>
      </c>
      <c r="W2971" s="33"/>
      <c r="X2971" s="33"/>
      <c r="Y2971" s="5"/>
      <c r="Z2971" s="5"/>
      <c r="AA2971" s="33">
        <v>1.0</v>
      </c>
      <c r="AB2971" s="33"/>
      <c r="AC2971" s="33">
        <v>1.0</v>
      </c>
      <c r="AD2971" s="5"/>
      <c r="AE2971" s="5"/>
      <c r="AF2971" s="5"/>
      <c r="AG2971" s="16"/>
      <c r="AH2971" s="38" t="str">
        <f t="shared" si="1"/>
        <v/>
      </c>
      <c r="AI2971" s="39">
        <f t="shared" si="2"/>
        <v>1</v>
      </c>
      <c r="AJ2971" s="37" t="str">
        <f t="shared" si="3"/>
        <v/>
      </c>
      <c r="AK2971" s="41" t="str">
        <f t="shared" si="4"/>
        <v/>
      </c>
      <c r="AL2971" s="35" t="s">
        <v>236</v>
      </c>
      <c r="AM2971" s="33" t="s">
        <v>18127</v>
      </c>
      <c r="AN2971" s="33" t="s">
        <v>18127</v>
      </c>
      <c r="AO2971" s="41"/>
      <c r="AP2971" s="33" t="s">
        <v>169</v>
      </c>
      <c r="AQ2971" s="33" t="s">
        <v>170</v>
      </c>
      <c r="AR2971" s="33">
        <v>150.0</v>
      </c>
      <c r="AS2971" s="42"/>
      <c r="AT2971" s="42"/>
      <c r="AU2971" s="42"/>
      <c r="AV2971" s="42"/>
      <c r="AW2971" s="42"/>
      <c r="AX2971" s="5"/>
      <c r="AY2971" s="33"/>
      <c r="AZ2971" s="33" t="s">
        <v>18144</v>
      </c>
      <c r="BA2971" s="5"/>
      <c r="BB2971" s="5"/>
      <c r="BC2971" s="5" t="s">
        <v>18145</v>
      </c>
      <c r="BD2971" s="33" t="s">
        <v>173</v>
      </c>
      <c r="BE2971" s="41"/>
      <c r="BF2971" s="35"/>
      <c r="BG2971" s="33" t="s">
        <v>169</v>
      </c>
      <c r="BH2971" s="5"/>
      <c r="BI2971" s="33">
        <v>150.0</v>
      </c>
      <c r="BJ2971" s="33" t="s">
        <v>170</v>
      </c>
      <c r="BK2971" s="5"/>
      <c r="BL2971" s="5">
        <f t="shared" si="5"/>
        <v>1997.25</v>
      </c>
      <c r="BM2971" s="5"/>
      <c r="BN2971" s="5"/>
      <c r="BO2971" s="42">
        <f t="shared" si="6"/>
        <v>1997.25</v>
      </c>
      <c r="BP2971" s="44"/>
      <c r="BQ2971" s="45"/>
      <c r="BR2971" s="47"/>
      <c r="BS2971" s="45"/>
      <c r="BT2971" s="37"/>
      <c r="BU2971" s="5"/>
      <c r="BV2971" s="38"/>
      <c r="BW2971" s="48"/>
      <c r="BX2971" s="44"/>
      <c r="BY2971" s="44"/>
      <c r="BZ2971" s="33" t="s">
        <v>131</v>
      </c>
      <c r="CA2971" s="5"/>
      <c r="CB2971" s="5"/>
      <c r="CC2971" s="33" t="s">
        <v>177</v>
      </c>
      <c r="CD2971" s="5"/>
      <c r="CE2971" s="5"/>
      <c r="CF2971" s="33" t="s">
        <v>178</v>
      </c>
      <c r="CG2971" s="33" t="s">
        <v>18146</v>
      </c>
      <c r="CH2971" s="5"/>
      <c r="CI2971" s="5"/>
      <c r="CJ2971" s="5"/>
      <c r="CK2971" s="33"/>
      <c r="CL2971" s="49">
        <v>44989.0</v>
      </c>
      <c r="CM2971" s="33" t="s">
        <v>180</v>
      </c>
      <c r="CN2971" s="5"/>
      <c r="CO2971" s="33">
        <v>1.0</v>
      </c>
      <c r="CP2971" s="33" t="s">
        <v>181</v>
      </c>
      <c r="CQ2971" s="50" t="str">
        <f t="shared" si="7"/>
        <v>06/04/1959</v>
      </c>
      <c r="CR2971" s="33" t="s">
        <v>182</v>
      </c>
      <c r="CS2971" s="33">
        <v>13.0</v>
      </c>
      <c r="CT2971" s="33">
        <v>5.0</v>
      </c>
      <c r="CU2971" s="33">
        <v>25.0</v>
      </c>
      <c r="CV2971" s="33">
        <v>735.0</v>
      </c>
      <c r="CW2971" s="5"/>
      <c r="CX2971" s="5"/>
      <c r="CY2971" s="33">
        <v>-99.982871</v>
      </c>
      <c r="CZ2971" s="33">
        <v>21.07725</v>
      </c>
      <c r="DA2971" s="33">
        <v>4.4219266E9</v>
      </c>
      <c r="DB2971" s="33">
        <v>1.0</v>
      </c>
      <c r="DC2971" s="33" t="s">
        <v>16882</v>
      </c>
      <c r="DD2971" s="33">
        <v>2023.0</v>
      </c>
      <c r="DE2971" s="33" t="s">
        <v>184</v>
      </c>
      <c r="DF2971" s="33"/>
      <c r="DG2971" s="33" t="s">
        <v>185</v>
      </c>
      <c r="DH2971" s="33" t="s">
        <v>186</v>
      </c>
      <c r="DI2971" s="5"/>
      <c r="DJ2971" s="5"/>
    </row>
    <row r="2972">
      <c r="A2972" s="33" t="s">
        <v>18147</v>
      </c>
      <c r="B2972" s="34">
        <v>44956.0</v>
      </c>
      <c r="C2972" s="35" t="s">
        <v>137</v>
      </c>
      <c r="D2972" s="35" t="s">
        <v>139</v>
      </c>
      <c r="E2972" s="35" t="s">
        <v>142</v>
      </c>
      <c r="F2972" s="36" t="s">
        <v>144</v>
      </c>
      <c r="G2972" s="33" t="s">
        <v>18148</v>
      </c>
      <c r="H2972" s="33" t="s">
        <v>18149</v>
      </c>
      <c r="I2972" s="33" t="s">
        <v>255</v>
      </c>
      <c r="J2972" s="33" t="s">
        <v>8696</v>
      </c>
      <c r="K2972" s="35" t="s">
        <v>150</v>
      </c>
      <c r="L2972" s="33" t="s">
        <v>151</v>
      </c>
      <c r="M2972" s="5"/>
      <c r="N2972" s="33" t="s">
        <v>18127</v>
      </c>
      <c r="O2972" s="5"/>
      <c r="P2972" s="35" t="s">
        <v>236</v>
      </c>
      <c r="Q2972" s="35" t="s">
        <v>18127</v>
      </c>
      <c r="R2972" s="33">
        <v>76478.0</v>
      </c>
      <c r="S2972" s="37"/>
      <c r="T2972" s="33"/>
      <c r="U2972" s="33">
        <v>0.5</v>
      </c>
      <c r="V2972" s="33" t="s">
        <v>154</v>
      </c>
      <c r="W2972" s="33"/>
      <c r="X2972" s="33"/>
      <c r="Y2972" s="5"/>
      <c r="Z2972" s="5"/>
      <c r="AA2972" s="33">
        <v>1.0</v>
      </c>
      <c r="AB2972" s="33">
        <v>1.0</v>
      </c>
      <c r="AC2972" s="33"/>
      <c r="AD2972" s="5"/>
      <c r="AE2972" s="5"/>
      <c r="AF2972" s="5"/>
      <c r="AG2972" s="16"/>
      <c r="AH2972" s="38">
        <f t="shared" si="1"/>
        <v>1</v>
      </c>
      <c r="AI2972" s="39" t="str">
        <f t="shared" si="2"/>
        <v/>
      </c>
      <c r="AJ2972" s="37" t="str">
        <f t="shared" si="3"/>
        <v/>
      </c>
      <c r="AK2972" s="41" t="str">
        <f t="shared" si="4"/>
        <v/>
      </c>
      <c r="AL2972" s="35" t="s">
        <v>236</v>
      </c>
      <c r="AM2972" s="33" t="s">
        <v>18127</v>
      </c>
      <c r="AN2972" s="33" t="s">
        <v>18127</v>
      </c>
      <c r="AO2972" s="41"/>
      <c r="AP2972" s="33" t="s">
        <v>169</v>
      </c>
      <c r="AQ2972" s="33" t="s">
        <v>170</v>
      </c>
      <c r="AR2972" s="33">
        <v>150.0</v>
      </c>
      <c r="AS2972" s="42"/>
      <c r="AT2972" s="42"/>
      <c r="AU2972" s="42"/>
      <c r="AV2972" s="42"/>
      <c r="AW2972" s="42"/>
      <c r="AX2972" s="5"/>
      <c r="AY2972" s="33"/>
      <c r="AZ2972" s="33" t="s">
        <v>18150</v>
      </c>
      <c r="BA2972" s="5"/>
      <c r="BB2972" s="5"/>
      <c r="BC2972" s="5" t="s">
        <v>18151</v>
      </c>
      <c r="BD2972" s="33" t="s">
        <v>173</v>
      </c>
      <c r="BE2972" s="41"/>
      <c r="BF2972" s="35"/>
      <c r="BG2972" s="33" t="s">
        <v>169</v>
      </c>
      <c r="BH2972" s="5"/>
      <c r="BI2972" s="33">
        <v>150.0</v>
      </c>
      <c r="BJ2972" s="33" t="s">
        <v>170</v>
      </c>
      <c r="BK2972" s="5"/>
      <c r="BL2972" s="5">
        <f t="shared" si="5"/>
        <v>1997.25</v>
      </c>
      <c r="BM2972" s="5"/>
      <c r="BN2972" s="5"/>
      <c r="BO2972" s="42">
        <f t="shared" si="6"/>
        <v>1997.25</v>
      </c>
      <c r="BP2972" s="44"/>
      <c r="BQ2972" s="45"/>
      <c r="BR2972" s="47"/>
      <c r="BS2972" s="45"/>
      <c r="BT2972" s="37"/>
      <c r="BU2972" s="5"/>
      <c r="BV2972" s="38"/>
      <c r="BW2972" s="48"/>
      <c r="BX2972" s="44"/>
      <c r="BY2972" s="44"/>
      <c r="BZ2972" s="33" t="s">
        <v>131</v>
      </c>
      <c r="CA2972" s="5"/>
      <c r="CB2972" s="5"/>
      <c r="CC2972" s="33" t="s">
        <v>177</v>
      </c>
      <c r="CD2972" s="5"/>
      <c r="CE2972" s="5"/>
      <c r="CF2972" s="33" t="s">
        <v>178</v>
      </c>
      <c r="CG2972" s="33" t="s">
        <v>18152</v>
      </c>
      <c r="CH2972" s="5"/>
      <c r="CI2972" s="5"/>
      <c r="CJ2972" s="5"/>
      <c r="CK2972" s="33"/>
      <c r="CL2972" s="49">
        <v>44989.0</v>
      </c>
      <c r="CM2972" s="33" t="s">
        <v>180</v>
      </c>
      <c r="CN2972" s="5"/>
      <c r="CO2972" s="33">
        <v>0.5</v>
      </c>
      <c r="CP2972" s="33" t="s">
        <v>181</v>
      </c>
      <c r="CQ2972" s="50" t="str">
        <f t="shared" si="7"/>
        <v>15/08/1937</v>
      </c>
      <c r="CR2972" s="33" t="s">
        <v>243</v>
      </c>
      <c r="CS2972" s="33">
        <v>13.0</v>
      </c>
      <c r="CT2972" s="33">
        <v>5.0</v>
      </c>
      <c r="CU2972" s="33">
        <v>25.0</v>
      </c>
      <c r="CV2972" s="33">
        <v>735.0</v>
      </c>
      <c r="CW2972" s="5"/>
      <c r="CX2972" s="5"/>
      <c r="CY2972" s="33">
        <v>-99.982871</v>
      </c>
      <c r="CZ2972" s="33">
        <v>21.07725</v>
      </c>
      <c r="DA2972" s="33">
        <v>4.4219266E9</v>
      </c>
      <c r="DB2972" s="33">
        <v>1.0</v>
      </c>
      <c r="DC2972" s="33" t="s">
        <v>16882</v>
      </c>
      <c r="DD2972" s="33">
        <v>2023.0</v>
      </c>
      <c r="DE2972" s="33" t="s">
        <v>184</v>
      </c>
      <c r="DF2972" s="33"/>
      <c r="DG2972" s="33" t="s">
        <v>185</v>
      </c>
      <c r="DH2972" s="33" t="s">
        <v>186</v>
      </c>
      <c r="DI2972" s="5"/>
      <c r="DJ2972" s="5"/>
    </row>
    <row r="2973">
      <c r="A2973" s="33" t="s">
        <v>18153</v>
      </c>
      <c r="B2973" s="34">
        <v>44956.0</v>
      </c>
      <c r="C2973" s="35" t="s">
        <v>137</v>
      </c>
      <c r="D2973" s="35" t="s">
        <v>139</v>
      </c>
      <c r="E2973" s="35" t="s">
        <v>142</v>
      </c>
      <c r="F2973" s="36" t="s">
        <v>144</v>
      </c>
      <c r="G2973" s="33" t="s">
        <v>18154</v>
      </c>
      <c r="H2973" s="33" t="s">
        <v>18155</v>
      </c>
      <c r="I2973" s="33" t="s">
        <v>12012</v>
      </c>
      <c r="J2973" s="33" t="s">
        <v>18156</v>
      </c>
      <c r="K2973" s="35" t="s">
        <v>150</v>
      </c>
      <c r="L2973" s="33" t="s">
        <v>151</v>
      </c>
      <c r="M2973" s="5"/>
      <c r="N2973" s="33" t="s">
        <v>18127</v>
      </c>
      <c r="O2973" s="5"/>
      <c r="P2973" s="35" t="s">
        <v>236</v>
      </c>
      <c r="Q2973" s="35" t="s">
        <v>18127</v>
      </c>
      <c r="R2973" s="33">
        <v>76478.0</v>
      </c>
      <c r="S2973" s="37"/>
      <c r="T2973" s="33"/>
      <c r="U2973" s="33">
        <v>0.5</v>
      </c>
      <c r="V2973" s="33" t="s">
        <v>154</v>
      </c>
      <c r="W2973" s="33"/>
      <c r="X2973" s="33"/>
      <c r="Y2973" s="5"/>
      <c r="Z2973" s="5"/>
      <c r="AA2973" s="33">
        <v>1.0</v>
      </c>
      <c r="AB2973" s="33"/>
      <c r="AC2973" s="33">
        <v>1.0</v>
      </c>
      <c r="AD2973" s="5"/>
      <c r="AE2973" s="5"/>
      <c r="AF2973" s="5"/>
      <c r="AG2973" s="16"/>
      <c r="AH2973" s="38" t="str">
        <f t="shared" si="1"/>
        <v/>
      </c>
      <c r="AI2973" s="39">
        <f t="shared" si="2"/>
        <v>1</v>
      </c>
      <c r="AJ2973" s="37" t="str">
        <f t="shared" si="3"/>
        <v/>
      </c>
      <c r="AK2973" s="41" t="str">
        <f t="shared" si="4"/>
        <v/>
      </c>
      <c r="AL2973" s="35" t="s">
        <v>236</v>
      </c>
      <c r="AM2973" s="33" t="s">
        <v>18127</v>
      </c>
      <c r="AN2973" s="33" t="s">
        <v>18127</v>
      </c>
      <c r="AO2973" s="41"/>
      <c r="AP2973" s="33" t="s">
        <v>169</v>
      </c>
      <c r="AQ2973" s="33" t="s">
        <v>170</v>
      </c>
      <c r="AR2973" s="33">
        <v>150.0</v>
      </c>
      <c r="AS2973" s="42"/>
      <c r="AT2973" s="42"/>
      <c r="AU2973" s="42"/>
      <c r="AV2973" s="42"/>
      <c r="AW2973" s="42"/>
      <c r="AX2973" s="5"/>
      <c r="AY2973" s="33"/>
      <c r="AZ2973" s="33" t="s">
        <v>18157</v>
      </c>
      <c r="BA2973" s="5"/>
      <c r="BB2973" s="5"/>
      <c r="BC2973" s="5" t="s">
        <v>18158</v>
      </c>
      <c r="BD2973" s="33" t="s">
        <v>173</v>
      </c>
      <c r="BE2973" s="41"/>
      <c r="BF2973" s="35"/>
      <c r="BG2973" s="33" t="s">
        <v>169</v>
      </c>
      <c r="BH2973" s="5"/>
      <c r="BI2973" s="33">
        <v>150.0</v>
      </c>
      <c r="BJ2973" s="33" t="s">
        <v>170</v>
      </c>
      <c r="BK2973" s="5"/>
      <c r="BL2973" s="5">
        <f t="shared" si="5"/>
        <v>1997.25</v>
      </c>
      <c r="BM2973" s="5"/>
      <c r="BN2973" s="5"/>
      <c r="BO2973" s="42">
        <f t="shared" si="6"/>
        <v>1997.25</v>
      </c>
      <c r="BP2973" s="44"/>
      <c r="BQ2973" s="45"/>
      <c r="BR2973" s="47"/>
      <c r="BS2973" s="45"/>
      <c r="BT2973" s="37"/>
      <c r="BU2973" s="5"/>
      <c r="BV2973" s="38"/>
      <c r="BW2973" s="48"/>
      <c r="BX2973" s="44"/>
      <c r="BY2973" s="44"/>
      <c r="BZ2973" s="33" t="s">
        <v>131</v>
      </c>
      <c r="CA2973" s="5"/>
      <c r="CB2973" s="5"/>
      <c r="CC2973" s="33" t="s">
        <v>177</v>
      </c>
      <c r="CD2973" s="5"/>
      <c r="CE2973" s="5"/>
      <c r="CF2973" s="33" t="s">
        <v>178</v>
      </c>
      <c r="CG2973" s="33" t="s">
        <v>18159</v>
      </c>
      <c r="CH2973" s="5"/>
      <c r="CI2973" s="5"/>
      <c r="CJ2973" s="5"/>
      <c r="CK2973" s="33"/>
      <c r="CL2973" s="49">
        <v>44989.0</v>
      </c>
      <c r="CM2973" s="33" t="s">
        <v>180</v>
      </c>
      <c r="CN2973" s="5"/>
      <c r="CO2973" s="33">
        <v>0.5</v>
      </c>
      <c r="CP2973" s="33" t="s">
        <v>181</v>
      </c>
      <c r="CQ2973" s="50" t="str">
        <f t="shared" si="7"/>
        <v>23/03/1930</v>
      </c>
      <c r="CR2973" s="33" t="s">
        <v>182</v>
      </c>
      <c r="CS2973" s="33">
        <v>13.0</v>
      </c>
      <c r="CT2973" s="33">
        <v>5.0</v>
      </c>
      <c r="CU2973" s="33">
        <v>25.0</v>
      </c>
      <c r="CV2973" s="33">
        <v>735.0</v>
      </c>
      <c r="CW2973" s="5"/>
      <c r="CX2973" s="5"/>
      <c r="CY2973" s="33">
        <v>-99.982871</v>
      </c>
      <c r="CZ2973" s="33">
        <v>21.07725</v>
      </c>
      <c r="DA2973" s="33">
        <v>4.4219266E9</v>
      </c>
      <c r="DB2973" s="33">
        <v>1.0</v>
      </c>
      <c r="DC2973" s="33" t="s">
        <v>16882</v>
      </c>
      <c r="DD2973" s="33">
        <v>2023.0</v>
      </c>
      <c r="DE2973" s="33" t="s">
        <v>184</v>
      </c>
      <c r="DF2973" s="33"/>
      <c r="DG2973" s="33" t="s">
        <v>185</v>
      </c>
      <c r="DH2973" s="33" t="s">
        <v>186</v>
      </c>
      <c r="DI2973" s="5"/>
      <c r="DJ2973" s="5"/>
    </row>
    <row r="2974">
      <c r="A2974" s="33" t="s">
        <v>18160</v>
      </c>
      <c r="B2974" s="34">
        <v>44956.0</v>
      </c>
      <c r="C2974" s="35" t="s">
        <v>137</v>
      </c>
      <c r="D2974" s="35" t="s">
        <v>139</v>
      </c>
      <c r="E2974" s="35" t="s">
        <v>142</v>
      </c>
      <c r="F2974" s="36" t="s">
        <v>144</v>
      </c>
      <c r="G2974" s="33" t="s">
        <v>18161</v>
      </c>
      <c r="H2974" s="33" t="s">
        <v>3894</v>
      </c>
      <c r="I2974" s="33" t="s">
        <v>605</v>
      </c>
      <c r="J2974" s="33" t="s">
        <v>18143</v>
      </c>
      <c r="K2974" s="35" t="s">
        <v>150</v>
      </c>
      <c r="L2974" s="33" t="s">
        <v>151</v>
      </c>
      <c r="M2974" s="5"/>
      <c r="N2974" s="33" t="s">
        <v>18127</v>
      </c>
      <c r="O2974" s="5"/>
      <c r="P2974" s="35" t="s">
        <v>236</v>
      </c>
      <c r="Q2974" s="35" t="s">
        <v>18127</v>
      </c>
      <c r="R2974" s="33">
        <v>76478.0</v>
      </c>
      <c r="S2974" s="37"/>
      <c r="T2974" s="33"/>
      <c r="U2974" s="33">
        <v>0.5</v>
      </c>
      <c r="V2974" s="33" t="s">
        <v>154</v>
      </c>
      <c r="W2974" s="33"/>
      <c r="X2974" s="33"/>
      <c r="Y2974" s="5"/>
      <c r="Z2974" s="5"/>
      <c r="AA2974" s="33">
        <v>1.0</v>
      </c>
      <c r="AB2974" s="33"/>
      <c r="AC2974" s="33">
        <v>1.0</v>
      </c>
      <c r="AD2974" s="5"/>
      <c r="AE2974" s="5"/>
      <c r="AF2974" s="5"/>
      <c r="AG2974" s="16"/>
      <c r="AH2974" s="38" t="str">
        <f t="shared" si="1"/>
        <v/>
      </c>
      <c r="AI2974" s="39">
        <f t="shared" si="2"/>
        <v>1</v>
      </c>
      <c r="AJ2974" s="37" t="str">
        <f t="shared" si="3"/>
        <v/>
      </c>
      <c r="AK2974" s="41" t="str">
        <f t="shared" si="4"/>
        <v/>
      </c>
      <c r="AL2974" s="35" t="s">
        <v>236</v>
      </c>
      <c r="AM2974" s="33" t="s">
        <v>18127</v>
      </c>
      <c r="AN2974" s="33" t="s">
        <v>18127</v>
      </c>
      <c r="AO2974" s="41"/>
      <c r="AP2974" s="33" t="s">
        <v>169</v>
      </c>
      <c r="AQ2974" s="33" t="s">
        <v>170</v>
      </c>
      <c r="AR2974" s="33">
        <v>150.0</v>
      </c>
      <c r="AS2974" s="42"/>
      <c r="AT2974" s="42"/>
      <c r="AU2974" s="42"/>
      <c r="AV2974" s="42"/>
      <c r="AW2974" s="42"/>
      <c r="AX2974" s="5"/>
      <c r="AY2974" s="33"/>
      <c r="AZ2974" s="33" t="s">
        <v>18162</v>
      </c>
      <c r="BA2974" s="5"/>
      <c r="BB2974" s="5"/>
      <c r="BC2974" s="5" t="s">
        <v>18163</v>
      </c>
      <c r="BD2974" s="33" t="s">
        <v>173</v>
      </c>
      <c r="BE2974" s="41"/>
      <c r="BF2974" s="35"/>
      <c r="BG2974" s="33" t="s">
        <v>169</v>
      </c>
      <c r="BH2974" s="5"/>
      <c r="BI2974" s="33">
        <v>150.0</v>
      </c>
      <c r="BJ2974" s="33" t="s">
        <v>170</v>
      </c>
      <c r="BK2974" s="5"/>
      <c r="BL2974" s="5">
        <f t="shared" si="5"/>
        <v>1997.25</v>
      </c>
      <c r="BM2974" s="5"/>
      <c r="BN2974" s="5"/>
      <c r="BO2974" s="42">
        <f t="shared" si="6"/>
        <v>1997.25</v>
      </c>
      <c r="BP2974" s="44"/>
      <c r="BQ2974" s="45"/>
      <c r="BR2974" s="47"/>
      <c r="BS2974" s="45"/>
      <c r="BT2974" s="37"/>
      <c r="BU2974" s="5"/>
      <c r="BV2974" s="38"/>
      <c r="BW2974" s="48"/>
      <c r="BX2974" s="44"/>
      <c r="BY2974" s="44"/>
      <c r="BZ2974" s="33" t="s">
        <v>131</v>
      </c>
      <c r="CA2974" s="5"/>
      <c r="CB2974" s="5"/>
      <c r="CC2974" s="33" t="s">
        <v>177</v>
      </c>
      <c r="CD2974" s="5"/>
      <c r="CE2974" s="5"/>
      <c r="CF2974" s="33" t="s">
        <v>178</v>
      </c>
      <c r="CG2974" s="33" t="s">
        <v>18164</v>
      </c>
      <c r="CH2974" s="5"/>
      <c r="CI2974" s="5"/>
      <c r="CJ2974" s="5"/>
      <c r="CK2974" s="33"/>
      <c r="CL2974" s="49">
        <v>44989.0</v>
      </c>
      <c r="CM2974" s="33" t="s">
        <v>180</v>
      </c>
      <c r="CN2974" s="5"/>
      <c r="CO2974" s="33">
        <v>0.5</v>
      </c>
      <c r="CP2974" s="33" t="s">
        <v>181</v>
      </c>
      <c r="CQ2974" s="50" t="str">
        <f t="shared" si="7"/>
        <v>12/04/1955</v>
      </c>
      <c r="CR2974" s="33" t="s">
        <v>182</v>
      </c>
      <c r="CS2974" s="33">
        <v>13.0</v>
      </c>
      <c r="CT2974" s="33">
        <v>5.0</v>
      </c>
      <c r="CU2974" s="33">
        <v>25.0</v>
      </c>
      <c r="CV2974" s="33">
        <v>735.0</v>
      </c>
      <c r="CW2974" s="5"/>
      <c r="CX2974" s="5"/>
      <c r="CY2974" s="33">
        <v>-99.982871</v>
      </c>
      <c r="CZ2974" s="33">
        <v>21.07725</v>
      </c>
      <c r="DA2974" s="33">
        <v>4.4219266E9</v>
      </c>
      <c r="DB2974" s="33">
        <v>1.0</v>
      </c>
      <c r="DC2974" s="33" t="s">
        <v>16882</v>
      </c>
      <c r="DD2974" s="33">
        <v>2023.0</v>
      </c>
      <c r="DE2974" s="33" t="s">
        <v>184</v>
      </c>
      <c r="DF2974" s="33"/>
      <c r="DG2974" s="33" t="s">
        <v>185</v>
      </c>
      <c r="DH2974" s="33" t="s">
        <v>186</v>
      </c>
      <c r="DI2974" s="5"/>
      <c r="DJ2974" s="5"/>
    </row>
    <row r="2975">
      <c r="A2975" s="33" t="s">
        <v>18165</v>
      </c>
      <c r="B2975" s="34">
        <v>44956.0</v>
      </c>
      <c r="C2975" s="35" t="s">
        <v>137</v>
      </c>
      <c r="D2975" s="35" t="s">
        <v>139</v>
      </c>
      <c r="E2975" s="35" t="s">
        <v>142</v>
      </c>
      <c r="F2975" s="36" t="s">
        <v>144</v>
      </c>
      <c r="G2975" s="33" t="s">
        <v>18166</v>
      </c>
      <c r="H2975" s="33" t="s">
        <v>294</v>
      </c>
      <c r="I2975" s="33" t="s">
        <v>12012</v>
      </c>
      <c r="J2975" s="33" t="s">
        <v>149</v>
      </c>
      <c r="K2975" s="35" t="s">
        <v>150</v>
      </c>
      <c r="L2975" s="33" t="s">
        <v>151</v>
      </c>
      <c r="M2975" s="5"/>
      <c r="N2975" s="33" t="s">
        <v>18127</v>
      </c>
      <c r="O2975" s="5"/>
      <c r="P2975" s="35" t="s">
        <v>236</v>
      </c>
      <c r="Q2975" s="35" t="s">
        <v>18127</v>
      </c>
      <c r="R2975" s="33">
        <v>76478.0</v>
      </c>
      <c r="S2975" s="37"/>
      <c r="T2975" s="33"/>
      <c r="U2975" s="33">
        <v>0.5</v>
      </c>
      <c r="V2975" s="33" t="s">
        <v>154</v>
      </c>
      <c r="W2975" s="33"/>
      <c r="X2975" s="33"/>
      <c r="Y2975" s="5"/>
      <c r="Z2975" s="5"/>
      <c r="AA2975" s="33">
        <v>1.0</v>
      </c>
      <c r="AB2975" s="33"/>
      <c r="AC2975" s="33">
        <v>1.0</v>
      </c>
      <c r="AD2975" s="5"/>
      <c r="AE2975" s="5"/>
      <c r="AF2975" s="5"/>
      <c r="AG2975" s="16"/>
      <c r="AH2975" s="38" t="str">
        <f t="shared" si="1"/>
        <v/>
      </c>
      <c r="AI2975" s="39">
        <f t="shared" si="2"/>
        <v>1</v>
      </c>
      <c r="AJ2975" s="37" t="str">
        <f t="shared" si="3"/>
        <v/>
      </c>
      <c r="AK2975" s="41" t="str">
        <f t="shared" si="4"/>
        <v/>
      </c>
      <c r="AL2975" s="35" t="s">
        <v>236</v>
      </c>
      <c r="AM2975" s="33" t="s">
        <v>18127</v>
      </c>
      <c r="AN2975" s="33" t="s">
        <v>18127</v>
      </c>
      <c r="AO2975" s="41"/>
      <c r="AP2975" s="33" t="s">
        <v>169</v>
      </c>
      <c r="AQ2975" s="33" t="s">
        <v>170</v>
      </c>
      <c r="AR2975" s="33">
        <v>150.0</v>
      </c>
      <c r="AS2975" s="42"/>
      <c r="AT2975" s="42"/>
      <c r="AU2975" s="42"/>
      <c r="AV2975" s="42"/>
      <c r="AW2975" s="42"/>
      <c r="AX2975" s="5"/>
      <c r="AY2975" s="33"/>
      <c r="AZ2975" s="33" t="s">
        <v>18167</v>
      </c>
      <c r="BA2975" s="5"/>
      <c r="BB2975" s="5"/>
      <c r="BC2975" s="5" t="s">
        <v>18168</v>
      </c>
      <c r="BD2975" s="33" t="s">
        <v>173</v>
      </c>
      <c r="BE2975" s="41"/>
      <c r="BF2975" s="35"/>
      <c r="BG2975" s="33" t="s">
        <v>169</v>
      </c>
      <c r="BH2975" s="5"/>
      <c r="BI2975" s="33">
        <v>150.0</v>
      </c>
      <c r="BJ2975" s="33" t="s">
        <v>170</v>
      </c>
      <c r="BK2975" s="5"/>
      <c r="BL2975" s="5">
        <f t="shared" si="5"/>
        <v>1997.25</v>
      </c>
      <c r="BM2975" s="5"/>
      <c r="BN2975" s="5"/>
      <c r="BO2975" s="42">
        <f t="shared" si="6"/>
        <v>1997.25</v>
      </c>
      <c r="BP2975" s="44"/>
      <c r="BQ2975" s="45"/>
      <c r="BR2975" s="47"/>
      <c r="BS2975" s="45"/>
      <c r="BT2975" s="37"/>
      <c r="BU2975" s="5"/>
      <c r="BV2975" s="38"/>
      <c r="BW2975" s="48"/>
      <c r="BX2975" s="44"/>
      <c r="BY2975" s="44"/>
      <c r="BZ2975" s="33" t="s">
        <v>131</v>
      </c>
      <c r="CA2975" s="5"/>
      <c r="CB2975" s="5"/>
      <c r="CC2975" s="33" t="s">
        <v>177</v>
      </c>
      <c r="CD2975" s="5"/>
      <c r="CE2975" s="5"/>
      <c r="CF2975" s="33" t="s">
        <v>178</v>
      </c>
      <c r="CG2975" s="33" t="s">
        <v>18169</v>
      </c>
      <c r="CH2975" s="5"/>
      <c r="CI2975" s="5"/>
      <c r="CJ2975" s="5"/>
      <c r="CK2975" s="33"/>
      <c r="CL2975" s="49">
        <v>44989.0</v>
      </c>
      <c r="CM2975" s="33" t="s">
        <v>180</v>
      </c>
      <c r="CN2975" s="5"/>
      <c r="CO2975" s="33">
        <v>0.5</v>
      </c>
      <c r="CP2975" s="33" t="s">
        <v>181</v>
      </c>
      <c r="CQ2975" s="50" t="str">
        <f t="shared" si="7"/>
        <v>31/08/1964</v>
      </c>
      <c r="CR2975" s="33" t="s">
        <v>182</v>
      </c>
      <c r="CS2975" s="33">
        <v>13.0</v>
      </c>
      <c r="CT2975" s="33">
        <v>5.0</v>
      </c>
      <c r="CU2975" s="33">
        <v>25.0</v>
      </c>
      <c r="CV2975" s="33">
        <v>735.0</v>
      </c>
      <c r="CW2975" s="5"/>
      <c r="CX2975" s="5"/>
      <c r="CY2975" s="33">
        <v>-99.982871</v>
      </c>
      <c r="CZ2975" s="33">
        <v>21.07725</v>
      </c>
      <c r="DA2975" s="33">
        <v>4.4219266E9</v>
      </c>
      <c r="DB2975" s="33">
        <v>1.0</v>
      </c>
      <c r="DC2975" s="33" t="s">
        <v>16882</v>
      </c>
      <c r="DD2975" s="33">
        <v>2023.0</v>
      </c>
      <c r="DE2975" s="33" t="s">
        <v>184</v>
      </c>
      <c r="DF2975" s="33"/>
      <c r="DG2975" s="33" t="s">
        <v>185</v>
      </c>
      <c r="DH2975" s="33" t="s">
        <v>186</v>
      </c>
      <c r="DI2975" s="5"/>
      <c r="DJ2975" s="5"/>
    </row>
    <row r="2976">
      <c r="A2976" s="33" t="s">
        <v>18170</v>
      </c>
      <c r="B2976" s="34">
        <v>44956.0</v>
      </c>
      <c r="C2976" s="35" t="s">
        <v>137</v>
      </c>
      <c r="D2976" s="35" t="s">
        <v>139</v>
      </c>
      <c r="E2976" s="35" t="s">
        <v>142</v>
      </c>
      <c r="F2976" s="36" t="s">
        <v>144</v>
      </c>
      <c r="G2976" s="33" t="s">
        <v>18171</v>
      </c>
      <c r="H2976" s="33" t="s">
        <v>18172</v>
      </c>
      <c r="I2976" s="33" t="s">
        <v>149</v>
      </c>
      <c r="J2976" s="33" t="s">
        <v>844</v>
      </c>
      <c r="K2976" s="35" t="s">
        <v>150</v>
      </c>
      <c r="L2976" s="33" t="s">
        <v>151</v>
      </c>
      <c r="M2976" s="5"/>
      <c r="N2976" s="33" t="s">
        <v>13719</v>
      </c>
      <c r="O2976" s="5"/>
      <c r="P2976" s="35" t="s">
        <v>236</v>
      </c>
      <c r="Q2976" s="35" t="s">
        <v>13719</v>
      </c>
      <c r="R2976" s="33">
        <v>76496.0</v>
      </c>
      <c r="S2976" s="37"/>
      <c r="T2976" s="33"/>
      <c r="U2976" s="33">
        <v>0.81</v>
      </c>
      <c r="V2976" s="33" t="s">
        <v>154</v>
      </c>
      <c r="W2976" s="33"/>
      <c r="X2976" s="33"/>
      <c r="Y2976" s="5"/>
      <c r="Z2976" s="5"/>
      <c r="AA2976" s="33">
        <v>1.0</v>
      </c>
      <c r="AB2976" s="33">
        <v>1.0</v>
      </c>
      <c r="AC2976" s="33"/>
      <c r="AD2976" s="5"/>
      <c r="AE2976" s="5"/>
      <c r="AF2976" s="5"/>
      <c r="AG2976" s="16"/>
      <c r="AH2976" s="38">
        <f t="shared" si="1"/>
        <v>1</v>
      </c>
      <c r="AI2976" s="39" t="str">
        <f t="shared" si="2"/>
        <v/>
      </c>
      <c r="AJ2976" s="37" t="str">
        <f t="shared" si="3"/>
        <v/>
      </c>
      <c r="AK2976" s="41" t="str">
        <f t="shared" si="4"/>
        <v/>
      </c>
      <c r="AL2976" s="35" t="s">
        <v>236</v>
      </c>
      <c r="AM2976" s="33" t="s">
        <v>13719</v>
      </c>
      <c r="AN2976" s="33" t="s">
        <v>13719</v>
      </c>
      <c r="AO2976" s="41"/>
      <c r="AP2976" s="33" t="s">
        <v>169</v>
      </c>
      <c r="AQ2976" s="33" t="s">
        <v>170</v>
      </c>
      <c r="AR2976" s="33">
        <v>150.0</v>
      </c>
      <c r="AS2976" s="42"/>
      <c r="AT2976" s="42"/>
      <c r="AU2976" s="42"/>
      <c r="AV2976" s="42"/>
      <c r="AW2976" s="42"/>
      <c r="AX2976" s="5"/>
      <c r="AY2976" s="33"/>
      <c r="AZ2976" s="33" t="s">
        <v>18173</v>
      </c>
      <c r="BA2976" s="5"/>
      <c r="BB2976" s="5"/>
      <c r="BC2976" s="5" t="s">
        <v>18174</v>
      </c>
      <c r="BD2976" s="33" t="s">
        <v>173</v>
      </c>
      <c r="BE2976" s="41"/>
      <c r="BF2976" s="35"/>
      <c r="BG2976" s="33" t="s">
        <v>169</v>
      </c>
      <c r="BH2976" s="5"/>
      <c r="BI2976" s="33">
        <v>150.0</v>
      </c>
      <c r="BJ2976" s="33" t="s">
        <v>170</v>
      </c>
      <c r="BK2976" s="5"/>
      <c r="BL2976" s="5">
        <f t="shared" si="5"/>
        <v>1997.25</v>
      </c>
      <c r="BM2976" s="5"/>
      <c r="BN2976" s="5"/>
      <c r="BO2976" s="42">
        <f t="shared" si="6"/>
        <v>1997.25</v>
      </c>
      <c r="BP2976" s="44"/>
      <c r="BQ2976" s="45"/>
      <c r="BR2976" s="47"/>
      <c r="BS2976" s="45"/>
      <c r="BT2976" s="37"/>
      <c r="BU2976" s="5"/>
      <c r="BV2976" s="38"/>
      <c r="BW2976" s="48"/>
      <c r="BX2976" s="44"/>
      <c r="BY2976" s="44"/>
      <c r="BZ2976" s="33" t="s">
        <v>131</v>
      </c>
      <c r="CA2976" s="5"/>
      <c r="CB2976" s="5"/>
      <c r="CC2976" s="33" t="s">
        <v>177</v>
      </c>
      <c r="CD2976" s="5"/>
      <c r="CE2976" s="5"/>
      <c r="CF2976" s="33" t="s">
        <v>178</v>
      </c>
      <c r="CG2976" s="33" t="s">
        <v>18175</v>
      </c>
      <c r="CH2976" s="5"/>
      <c r="CI2976" s="5"/>
      <c r="CJ2976" s="5"/>
      <c r="CK2976" s="33"/>
      <c r="CL2976" s="49">
        <v>44989.0</v>
      </c>
      <c r="CM2976" s="33" t="s">
        <v>180</v>
      </c>
      <c r="CN2976" s="5"/>
      <c r="CO2976" s="33">
        <v>0.81</v>
      </c>
      <c r="CP2976" s="33" t="s">
        <v>181</v>
      </c>
      <c r="CQ2976" s="50" t="str">
        <f t="shared" si="7"/>
        <v>12/09/1951</v>
      </c>
      <c r="CR2976" s="33" t="s">
        <v>243</v>
      </c>
      <c r="CS2976" s="33">
        <v>13.0</v>
      </c>
      <c r="CT2976" s="33">
        <v>5.0</v>
      </c>
      <c r="CU2976" s="33">
        <v>25.0</v>
      </c>
      <c r="CV2976" s="33">
        <v>494.0</v>
      </c>
      <c r="CW2976" s="5"/>
      <c r="CX2976" s="5"/>
      <c r="CY2976" s="33">
        <v>-99.7305555</v>
      </c>
      <c r="CZ2976" s="33">
        <v>21.0388888</v>
      </c>
      <c r="DA2976" s="33">
        <v>4.4219266E9</v>
      </c>
      <c r="DB2976" s="33">
        <v>1.0</v>
      </c>
      <c r="DC2976" s="33" t="s">
        <v>16882</v>
      </c>
      <c r="DD2976" s="33">
        <v>2023.0</v>
      </c>
      <c r="DE2976" s="33" t="s">
        <v>184</v>
      </c>
      <c r="DF2976" s="33"/>
      <c r="DG2976" s="33" t="s">
        <v>185</v>
      </c>
      <c r="DH2976" s="33" t="s">
        <v>186</v>
      </c>
      <c r="DI2976" s="5"/>
      <c r="DJ2976" s="5"/>
    </row>
    <row r="2977">
      <c r="A2977" s="33" t="s">
        <v>18176</v>
      </c>
      <c r="B2977" s="34">
        <v>44956.0</v>
      </c>
      <c r="C2977" s="35" t="s">
        <v>137</v>
      </c>
      <c r="D2977" s="35" t="s">
        <v>139</v>
      </c>
      <c r="E2977" s="35" t="s">
        <v>142</v>
      </c>
      <c r="F2977" s="36" t="s">
        <v>144</v>
      </c>
      <c r="G2977" s="33" t="s">
        <v>18177</v>
      </c>
      <c r="H2977" s="33" t="s">
        <v>18178</v>
      </c>
      <c r="I2977" s="33" t="s">
        <v>149</v>
      </c>
      <c r="J2977" s="33" t="s">
        <v>844</v>
      </c>
      <c r="K2977" s="35" t="s">
        <v>150</v>
      </c>
      <c r="L2977" s="33" t="s">
        <v>151</v>
      </c>
      <c r="M2977" s="5"/>
      <c r="N2977" s="33" t="s">
        <v>13719</v>
      </c>
      <c r="O2977" s="5"/>
      <c r="P2977" s="35" t="s">
        <v>236</v>
      </c>
      <c r="Q2977" s="35" t="s">
        <v>13719</v>
      </c>
      <c r="R2977" s="33">
        <v>76496.0</v>
      </c>
      <c r="S2977" s="37"/>
      <c r="T2977" s="33"/>
      <c r="U2977" s="33">
        <v>0.27</v>
      </c>
      <c r="V2977" s="33" t="s">
        <v>154</v>
      </c>
      <c r="W2977" s="33"/>
      <c r="X2977" s="33"/>
      <c r="Y2977" s="5"/>
      <c r="Z2977" s="5"/>
      <c r="AA2977" s="33">
        <v>1.0</v>
      </c>
      <c r="AB2977" s="33"/>
      <c r="AC2977" s="33">
        <v>1.0</v>
      </c>
      <c r="AD2977" s="5"/>
      <c r="AE2977" s="5"/>
      <c r="AF2977" s="5"/>
      <c r="AG2977" s="16"/>
      <c r="AH2977" s="38" t="str">
        <f t="shared" si="1"/>
        <v/>
      </c>
      <c r="AI2977" s="39">
        <f t="shared" si="2"/>
        <v>1</v>
      </c>
      <c r="AJ2977" s="37" t="str">
        <f t="shared" si="3"/>
        <v/>
      </c>
      <c r="AK2977" s="41" t="str">
        <f t="shared" si="4"/>
        <v/>
      </c>
      <c r="AL2977" s="35" t="s">
        <v>236</v>
      </c>
      <c r="AM2977" s="33" t="s">
        <v>13719</v>
      </c>
      <c r="AN2977" s="33" t="s">
        <v>13719</v>
      </c>
      <c r="AO2977" s="41"/>
      <c r="AP2977" s="33" t="s">
        <v>169</v>
      </c>
      <c r="AQ2977" s="33" t="s">
        <v>170</v>
      </c>
      <c r="AR2977" s="33">
        <v>150.0</v>
      </c>
      <c r="AS2977" s="42"/>
      <c r="AT2977" s="42"/>
      <c r="AU2977" s="42"/>
      <c r="AV2977" s="42"/>
      <c r="AW2977" s="42"/>
      <c r="AX2977" s="5"/>
      <c r="AY2977" s="33"/>
      <c r="AZ2977" s="33" t="s">
        <v>18179</v>
      </c>
      <c r="BA2977" s="5"/>
      <c r="BB2977" s="5"/>
      <c r="BC2977" s="5" t="s">
        <v>18180</v>
      </c>
      <c r="BD2977" s="33" t="s">
        <v>173</v>
      </c>
      <c r="BE2977" s="41"/>
      <c r="BF2977" s="35"/>
      <c r="BG2977" s="33" t="s">
        <v>169</v>
      </c>
      <c r="BH2977" s="5"/>
      <c r="BI2977" s="33">
        <v>150.0</v>
      </c>
      <c r="BJ2977" s="33" t="s">
        <v>170</v>
      </c>
      <c r="BK2977" s="5"/>
      <c r="BL2977" s="5">
        <f t="shared" si="5"/>
        <v>1997.25</v>
      </c>
      <c r="BM2977" s="5"/>
      <c r="BN2977" s="5"/>
      <c r="BO2977" s="42">
        <f t="shared" si="6"/>
        <v>1997.25</v>
      </c>
      <c r="BP2977" s="44"/>
      <c r="BQ2977" s="45"/>
      <c r="BR2977" s="47"/>
      <c r="BS2977" s="45"/>
      <c r="BT2977" s="37"/>
      <c r="BU2977" s="5"/>
      <c r="BV2977" s="38"/>
      <c r="BW2977" s="48"/>
      <c r="BX2977" s="44"/>
      <c r="BY2977" s="44"/>
      <c r="BZ2977" s="33" t="s">
        <v>131</v>
      </c>
      <c r="CA2977" s="5"/>
      <c r="CB2977" s="5"/>
      <c r="CC2977" s="33" t="s">
        <v>177</v>
      </c>
      <c r="CD2977" s="5"/>
      <c r="CE2977" s="5"/>
      <c r="CF2977" s="33" t="s">
        <v>178</v>
      </c>
      <c r="CG2977" s="33" t="s">
        <v>18181</v>
      </c>
      <c r="CH2977" s="5"/>
      <c r="CI2977" s="5"/>
      <c r="CJ2977" s="5"/>
      <c r="CK2977" s="33"/>
      <c r="CL2977" s="49">
        <v>44989.0</v>
      </c>
      <c r="CM2977" s="33" t="s">
        <v>180</v>
      </c>
      <c r="CN2977" s="5"/>
      <c r="CO2977" s="33">
        <v>0.27</v>
      </c>
      <c r="CP2977" s="33" t="s">
        <v>181</v>
      </c>
      <c r="CQ2977" s="50" t="str">
        <f t="shared" si="7"/>
        <v>19/09/1941</v>
      </c>
      <c r="CR2977" s="33" t="s">
        <v>182</v>
      </c>
      <c r="CS2977" s="33">
        <v>13.0</v>
      </c>
      <c r="CT2977" s="33">
        <v>5.0</v>
      </c>
      <c r="CU2977" s="33">
        <v>25.0</v>
      </c>
      <c r="CV2977" s="33">
        <v>494.0</v>
      </c>
      <c r="CW2977" s="5"/>
      <c r="CX2977" s="5"/>
      <c r="CY2977" s="33">
        <v>-99.7305555</v>
      </c>
      <c r="CZ2977" s="33">
        <v>21.0388888</v>
      </c>
      <c r="DA2977" s="33">
        <v>4.4219266E9</v>
      </c>
      <c r="DB2977" s="33">
        <v>1.0</v>
      </c>
      <c r="DC2977" s="33" t="s">
        <v>16882</v>
      </c>
      <c r="DD2977" s="33">
        <v>2023.0</v>
      </c>
      <c r="DE2977" s="33" t="s">
        <v>184</v>
      </c>
      <c r="DF2977" s="33"/>
      <c r="DG2977" s="33" t="s">
        <v>185</v>
      </c>
      <c r="DH2977" s="33" t="s">
        <v>186</v>
      </c>
      <c r="DI2977" s="5"/>
      <c r="DJ2977" s="5"/>
    </row>
    <row r="2978">
      <c r="A2978" s="33" t="s">
        <v>18182</v>
      </c>
      <c r="B2978" s="34">
        <v>44956.0</v>
      </c>
      <c r="C2978" s="35" t="s">
        <v>137</v>
      </c>
      <c r="D2978" s="35" t="s">
        <v>139</v>
      </c>
      <c r="E2978" s="35" t="s">
        <v>142</v>
      </c>
      <c r="F2978" s="36" t="s">
        <v>144</v>
      </c>
      <c r="G2978" s="33" t="s">
        <v>18183</v>
      </c>
      <c r="H2978" s="33" t="s">
        <v>438</v>
      </c>
      <c r="I2978" s="33" t="s">
        <v>5593</v>
      </c>
      <c r="J2978" s="33" t="s">
        <v>2085</v>
      </c>
      <c r="K2978" s="35" t="s">
        <v>150</v>
      </c>
      <c r="L2978" s="33" t="s">
        <v>151</v>
      </c>
      <c r="M2978" s="5"/>
      <c r="N2978" s="33" t="s">
        <v>13719</v>
      </c>
      <c r="O2978" s="5"/>
      <c r="P2978" s="35" t="s">
        <v>236</v>
      </c>
      <c r="Q2978" s="35" t="s">
        <v>13719</v>
      </c>
      <c r="R2978" s="33">
        <v>76496.0</v>
      </c>
      <c r="S2978" s="37"/>
      <c r="T2978" s="33"/>
      <c r="U2978" s="33">
        <v>0.37</v>
      </c>
      <c r="V2978" s="33" t="s">
        <v>154</v>
      </c>
      <c r="W2978" s="33"/>
      <c r="X2978" s="33"/>
      <c r="Y2978" s="5"/>
      <c r="Z2978" s="5"/>
      <c r="AA2978" s="33">
        <v>1.0</v>
      </c>
      <c r="AB2978" s="33"/>
      <c r="AC2978" s="33">
        <v>1.0</v>
      </c>
      <c r="AD2978" s="5"/>
      <c r="AE2978" s="5"/>
      <c r="AF2978" s="5"/>
      <c r="AG2978" s="16"/>
      <c r="AH2978" s="38" t="str">
        <f t="shared" si="1"/>
        <v/>
      </c>
      <c r="AI2978" s="39" t="str">
        <f t="shared" si="2"/>
        <v/>
      </c>
      <c r="AJ2978" s="37" t="str">
        <f t="shared" si="3"/>
        <v/>
      </c>
      <c r="AK2978" s="41" t="str">
        <f t="shared" si="4"/>
        <v/>
      </c>
      <c r="AL2978" s="35" t="s">
        <v>236</v>
      </c>
      <c r="AM2978" s="33" t="s">
        <v>13719</v>
      </c>
      <c r="AN2978" s="33" t="s">
        <v>13719</v>
      </c>
      <c r="AO2978" s="41"/>
      <c r="AP2978" s="33" t="s">
        <v>169</v>
      </c>
      <c r="AQ2978" s="33" t="s">
        <v>170</v>
      </c>
      <c r="AR2978" s="33">
        <v>150.0</v>
      </c>
      <c r="AS2978" s="42"/>
      <c r="AT2978" s="42"/>
      <c r="AU2978" s="42"/>
      <c r="AV2978" s="42"/>
      <c r="AW2978" s="42"/>
      <c r="AX2978" s="5"/>
      <c r="AY2978" s="33"/>
      <c r="AZ2978" s="33" t="s">
        <v>18184</v>
      </c>
      <c r="BA2978" s="5"/>
      <c r="BB2978" s="5"/>
      <c r="BC2978" s="5" t="s">
        <v>18185</v>
      </c>
      <c r="BD2978" s="33" t="s">
        <v>173</v>
      </c>
      <c r="BE2978" s="41"/>
      <c r="BF2978" s="35"/>
      <c r="BG2978" s="33" t="s">
        <v>169</v>
      </c>
      <c r="BH2978" s="5"/>
      <c r="BI2978" s="33">
        <v>150.0</v>
      </c>
      <c r="BJ2978" s="33" t="s">
        <v>170</v>
      </c>
      <c r="BK2978" s="5"/>
      <c r="BL2978" s="5">
        <f t="shared" si="5"/>
        <v>1997.25</v>
      </c>
      <c r="BM2978" s="5"/>
      <c r="BN2978" s="5"/>
      <c r="BO2978" s="42">
        <f t="shared" si="6"/>
        <v>1997.25</v>
      </c>
      <c r="BP2978" s="44"/>
      <c r="BQ2978" s="45"/>
      <c r="BR2978" s="47"/>
      <c r="BS2978" s="45"/>
      <c r="BT2978" s="37"/>
      <c r="BU2978" s="5"/>
      <c r="BV2978" s="38"/>
      <c r="BW2978" s="48"/>
      <c r="BX2978" s="44"/>
      <c r="BY2978" s="44"/>
      <c r="BZ2978" s="33" t="s">
        <v>131</v>
      </c>
      <c r="CA2978" s="5"/>
      <c r="CB2978" s="5"/>
      <c r="CC2978" s="33" t="s">
        <v>177</v>
      </c>
      <c r="CD2978" s="5"/>
      <c r="CE2978" s="5"/>
      <c r="CF2978" s="33" t="s">
        <v>178</v>
      </c>
      <c r="CG2978" s="33" t="s">
        <v>18186</v>
      </c>
      <c r="CH2978" s="5"/>
      <c r="CI2978" s="5"/>
      <c r="CJ2978" s="5"/>
      <c r="CK2978" s="33"/>
      <c r="CL2978" s="49">
        <v>44989.0</v>
      </c>
      <c r="CM2978" s="33" t="s">
        <v>180</v>
      </c>
      <c r="CN2978" s="5"/>
      <c r="CO2978" s="33">
        <v>0.37</v>
      </c>
      <c r="CP2978" s="33" t="s">
        <v>181</v>
      </c>
      <c r="CQ2978" s="50" t="str">
        <f t="shared" si="7"/>
        <v>23/11/1973</v>
      </c>
      <c r="CR2978" s="33" t="s">
        <v>182</v>
      </c>
      <c r="CS2978" s="33">
        <v>13.0</v>
      </c>
      <c r="CT2978" s="33">
        <v>5.0</v>
      </c>
      <c r="CU2978" s="33">
        <v>25.0</v>
      </c>
      <c r="CV2978" s="33">
        <v>494.0</v>
      </c>
      <c r="CW2978" s="5"/>
      <c r="CX2978" s="5"/>
      <c r="CY2978" s="33">
        <v>-99.7305555</v>
      </c>
      <c r="CZ2978" s="33">
        <v>21.0388888</v>
      </c>
      <c r="DA2978" s="33">
        <v>4.4219266E9</v>
      </c>
      <c r="DB2978" s="33">
        <v>1.0</v>
      </c>
      <c r="DC2978" s="33" t="s">
        <v>16882</v>
      </c>
      <c r="DD2978" s="33">
        <v>2023.0</v>
      </c>
      <c r="DE2978" s="33" t="s">
        <v>184</v>
      </c>
      <c r="DF2978" s="33"/>
      <c r="DG2978" s="33" t="s">
        <v>185</v>
      </c>
      <c r="DH2978" s="33" t="s">
        <v>186</v>
      </c>
      <c r="DI2978" s="5"/>
      <c r="DJ2978" s="5"/>
    </row>
    <row r="2979">
      <c r="A2979" s="33" t="s">
        <v>8444</v>
      </c>
      <c r="B2979" s="34">
        <v>44956.0</v>
      </c>
      <c r="C2979" s="35" t="s">
        <v>137</v>
      </c>
      <c r="D2979" s="35" t="s">
        <v>139</v>
      </c>
      <c r="E2979" s="35" t="s">
        <v>142</v>
      </c>
      <c r="F2979" s="36" t="s">
        <v>144</v>
      </c>
      <c r="G2979" s="33" t="s">
        <v>18187</v>
      </c>
      <c r="H2979" s="33" t="s">
        <v>980</v>
      </c>
      <c r="I2979" s="33" t="s">
        <v>844</v>
      </c>
      <c r="J2979" s="33" t="s">
        <v>149</v>
      </c>
      <c r="K2979" s="35" t="s">
        <v>150</v>
      </c>
      <c r="L2979" s="33" t="s">
        <v>151</v>
      </c>
      <c r="M2979" s="5"/>
      <c r="N2979" s="33" t="s">
        <v>13719</v>
      </c>
      <c r="O2979" s="5"/>
      <c r="P2979" s="35" t="s">
        <v>236</v>
      </c>
      <c r="Q2979" s="35" t="s">
        <v>13719</v>
      </c>
      <c r="R2979" s="33">
        <v>76496.0</v>
      </c>
      <c r="S2979" s="37"/>
      <c r="T2979" s="33"/>
      <c r="U2979" s="33">
        <v>0.84</v>
      </c>
      <c r="V2979" s="33" t="s">
        <v>154</v>
      </c>
      <c r="W2979" s="33"/>
      <c r="X2979" s="33"/>
      <c r="Y2979" s="5"/>
      <c r="Z2979" s="5"/>
      <c r="AA2979" s="33">
        <v>1.0</v>
      </c>
      <c r="AB2979" s="33"/>
      <c r="AC2979" s="33">
        <v>1.0</v>
      </c>
      <c r="AD2979" s="5"/>
      <c r="AE2979" s="5"/>
      <c r="AF2979" s="5"/>
      <c r="AG2979" s="16"/>
      <c r="AH2979" s="38" t="str">
        <f t="shared" si="1"/>
        <v/>
      </c>
      <c r="AI2979" s="39">
        <f t="shared" si="2"/>
        <v>1</v>
      </c>
      <c r="AJ2979" s="37" t="str">
        <f t="shared" si="3"/>
        <v/>
      </c>
      <c r="AK2979" s="41" t="str">
        <f t="shared" si="4"/>
        <v/>
      </c>
      <c r="AL2979" s="35" t="s">
        <v>236</v>
      </c>
      <c r="AM2979" s="33" t="s">
        <v>13719</v>
      </c>
      <c r="AN2979" s="33" t="s">
        <v>13719</v>
      </c>
      <c r="AO2979" s="41"/>
      <c r="AP2979" s="33" t="s">
        <v>169</v>
      </c>
      <c r="AQ2979" s="33" t="s">
        <v>170</v>
      </c>
      <c r="AR2979" s="33">
        <v>150.0</v>
      </c>
      <c r="AS2979" s="42"/>
      <c r="AT2979" s="42"/>
      <c r="AU2979" s="42"/>
      <c r="AV2979" s="42"/>
      <c r="AW2979" s="42"/>
      <c r="AX2979" s="5"/>
      <c r="AY2979" s="33"/>
      <c r="AZ2979" s="33" t="s">
        <v>18188</v>
      </c>
      <c r="BA2979" s="5"/>
      <c r="BB2979" s="5"/>
      <c r="BC2979" s="5" t="s">
        <v>18189</v>
      </c>
      <c r="BD2979" s="33" t="s">
        <v>173</v>
      </c>
      <c r="BE2979" s="41"/>
      <c r="BF2979" s="35"/>
      <c r="BG2979" s="33" t="s">
        <v>169</v>
      </c>
      <c r="BH2979" s="5"/>
      <c r="BI2979" s="33">
        <v>150.0</v>
      </c>
      <c r="BJ2979" s="33" t="s">
        <v>170</v>
      </c>
      <c r="BK2979" s="5"/>
      <c r="BL2979" s="5">
        <f t="shared" si="5"/>
        <v>1997.25</v>
      </c>
      <c r="BM2979" s="5"/>
      <c r="BN2979" s="5"/>
      <c r="BO2979" s="42">
        <f t="shared" si="6"/>
        <v>1997.25</v>
      </c>
      <c r="BP2979" s="44"/>
      <c r="BQ2979" s="45"/>
      <c r="BR2979" s="47"/>
      <c r="BS2979" s="45"/>
      <c r="BT2979" s="37"/>
      <c r="BU2979" s="5"/>
      <c r="BV2979" s="38"/>
      <c r="BW2979" s="48"/>
      <c r="BX2979" s="44"/>
      <c r="BY2979" s="44"/>
      <c r="BZ2979" s="33" t="s">
        <v>131</v>
      </c>
      <c r="CA2979" s="5"/>
      <c r="CB2979" s="5"/>
      <c r="CC2979" s="33" t="s">
        <v>177</v>
      </c>
      <c r="CD2979" s="5"/>
      <c r="CE2979" s="5"/>
      <c r="CF2979" s="33" t="s">
        <v>178</v>
      </c>
      <c r="CG2979" s="33" t="s">
        <v>18190</v>
      </c>
      <c r="CH2979" s="5"/>
      <c r="CI2979" s="5"/>
      <c r="CJ2979" s="5"/>
      <c r="CK2979" s="33"/>
      <c r="CL2979" s="49">
        <v>44989.0</v>
      </c>
      <c r="CM2979" s="33" t="s">
        <v>180</v>
      </c>
      <c r="CN2979" s="5"/>
      <c r="CO2979" s="33">
        <v>0.84</v>
      </c>
      <c r="CP2979" s="33" t="s">
        <v>181</v>
      </c>
      <c r="CQ2979" s="50" t="str">
        <f t="shared" si="7"/>
        <v>20/04/1939</v>
      </c>
      <c r="CR2979" s="33" t="s">
        <v>182</v>
      </c>
      <c r="CS2979" s="33">
        <v>13.0</v>
      </c>
      <c r="CT2979" s="33">
        <v>5.0</v>
      </c>
      <c r="CU2979" s="33">
        <v>25.0</v>
      </c>
      <c r="CV2979" s="33">
        <v>494.0</v>
      </c>
      <c r="CW2979" s="5"/>
      <c r="CX2979" s="5"/>
      <c r="CY2979" s="33">
        <v>-99.7305555</v>
      </c>
      <c r="CZ2979" s="33">
        <v>21.0388888</v>
      </c>
      <c r="DA2979" s="33">
        <v>4.4219266E9</v>
      </c>
      <c r="DB2979" s="33">
        <v>1.0</v>
      </c>
      <c r="DC2979" s="33" t="s">
        <v>16882</v>
      </c>
      <c r="DD2979" s="33">
        <v>2023.0</v>
      </c>
      <c r="DE2979" s="33" t="s">
        <v>184</v>
      </c>
      <c r="DF2979" s="33"/>
      <c r="DG2979" s="33" t="s">
        <v>185</v>
      </c>
      <c r="DH2979" s="33" t="s">
        <v>186</v>
      </c>
      <c r="DI2979" s="5"/>
      <c r="DJ2979" s="5"/>
    </row>
    <row r="2980">
      <c r="A2980" s="33" t="s">
        <v>8814</v>
      </c>
      <c r="B2980" s="34">
        <v>44956.0</v>
      </c>
      <c r="C2980" s="35" t="s">
        <v>137</v>
      </c>
      <c r="D2980" s="35" t="s">
        <v>139</v>
      </c>
      <c r="E2980" s="35" t="s">
        <v>142</v>
      </c>
      <c r="F2980" s="36" t="s">
        <v>144</v>
      </c>
      <c r="G2980" s="33" t="s">
        <v>18191</v>
      </c>
      <c r="H2980" s="33" t="s">
        <v>18192</v>
      </c>
      <c r="I2980" s="33" t="s">
        <v>844</v>
      </c>
      <c r="J2980" s="33" t="s">
        <v>255</v>
      </c>
      <c r="K2980" s="35" t="s">
        <v>150</v>
      </c>
      <c r="L2980" s="33" t="s">
        <v>151</v>
      </c>
      <c r="M2980" s="5"/>
      <c r="N2980" s="33" t="s">
        <v>13719</v>
      </c>
      <c r="O2980" s="5"/>
      <c r="P2980" s="35" t="s">
        <v>236</v>
      </c>
      <c r="Q2980" s="35" t="s">
        <v>13719</v>
      </c>
      <c r="R2980" s="33">
        <v>76496.0</v>
      </c>
      <c r="S2980" s="37"/>
      <c r="T2980" s="33"/>
      <c r="U2980" s="33">
        <v>0.84</v>
      </c>
      <c r="V2980" s="33" t="s">
        <v>154</v>
      </c>
      <c r="W2980" s="33"/>
      <c r="X2980" s="33"/>
      <c r="Y2980" s="5"/>
      <c r="Z2980" s="5"/>
      <c r="AA2980" s="33">
        <v>1.0</v>
      </c>
      <c r="AB2980" s="33"/>
      <c r="AC2980" s="33">
        <v>1.0</v>
      </c>
      <c r="AD2980" s="5"/>
      <c r="AE2980" s="5"/>
      <c r="AF2980" s="5"/>
      <c r="AG2980" s="16"/>
      <c r="AH2980" s="38" t="str">
        <f t="shared" si="1"/>
        <v/>
      </c>
      <c r="AI2980" s="39">
        <f t="shared" si="2"/>
        <v>1</v>
      </c>
      <c r="AJ2980" s="37" t="str">
        <f t="shared" si="3"/>
        <v/>
      </c>
      <c r="AK2980" s="41" t="str">
        <f t="shared" si="4"/>
        <v/>
      </c>
      <c r="AL2980" s="35" t="s">
        <v>236</v>
      </c>
      <c r="AM2980" s="33" t="s">
        <v>13719</v>
      </c>
      <c r="AN2980" s="33" t="s">
        <v>13719</v>
      </c>
      <c r="AO2980" s="41"/>
      <c r="AP2980" s="33" t="s">
        <v>169</v>
      </c>
      <c r="AQ2980" s="33" t="s">
        <v>170</v>
      </c>
      <c r="AR2980" s="33">
        <v>150.0</v>
      </c>
      <c r="AS2980" s="42"/>
      <c r="AT2980" s="42"/>
      <c r="AU2980" s="42"/>
      <c r="AV2980" s="42"/>
      <c r="AW2980" s="42"/>
      <c r="AX2980" s="5"/>
      <c r="AY2980" s="33"/>
      <c r="AZ2980" s="33" t="s">
        <v>18193</v>
      </c>
      <c r="BA2980" s="5"/>
      <c r="BB2980" s="5"/>
      <c r="BC2980" s="5" t="s">
        <v>18194</v>
      </c>
      <c r="BD2980" s="33" t="s">
        <v>173</v>
      </c>
      <c r="BE2980" s="41"/>
      <c r="BF2980" s="35"/>
      <c r="BG2980" s="33" t="s">
        <v>169</v>
      </c>
      <c r="BH2980" s="5"/>
      <c r="BI2980" s="33">
        <v>150.0</v>
      </c>
      <c r="BJ2980" s="33" t="s">
        <v>170</v>
      </c>
      <c r="BK2980" s="5"/>
      <c r="BL2980" s="5">
        <f t="shared" si="5"/>
        <v>1997.25</v>
      </c>
      <c r="BM2980" s="5"/>
      <c r="BN2980" s="5"/>
      <c r="BO2980" s="42">
        <f t="shared" si="6"/>
        <v>1997.25</v>
      </c>
      <c r="BP2980" s="44"/>
      <c r="BQ2980" s="45"/>
      <c r="BR2980" s="47"/>
      <c r="BS2980" s="45"/>
      <c r="BT2980" s="37"/>
      <c r="BU2980" s="5"/>
      <c r="BV2980" s="38"/>
      <c r="BW2980" s="48"/>
      <c r="BX2980" s="44"/>
      <c r="BY2980" s="44"/>
      <c r="BZ2980" s="33" t="s">
        <v>131</v>
      </c>
      <c r="CA2980" s="5"/>
      <c r="CB2980" s="5"/>
      <c r="CC2980" s="33" t="s">
        <v>177</v>
      </c>
      <c r="CD2980" s="5"/>
      <c r="CE2980" s="5"/>
      <c r="CF2980" s="33" t="s">
        <v>178</v>
      </c>
      <c r="CG2980" s="33" t="s">
        <v>18195</v>
      </c>
      <c r="CH2980" s="5"/>
      <c r="CI2980" s="5"/>
      <c r="CJ2980" s="5"/>
      <c r="CK2980" s="33"/>
      <c r="CL2980" s="49">
        <v>44989.0</v>
      </c>
      <c r="CM2980" s="33" t="s">
        <v>180</v>
      </c>
      <c r="CN2980" s="5"/>
      <c r="CO2980" s="33">
        <v>0.84</v>
      </c>
      <c r="CP2980" s="33" t="s">
        <v>181</v>
      </c>
      <c r="CQ2980" s="50" t="str">
        <f t="shared" si="7"/>
        <v>08/06/1942</v>
      </c>
      <c r="CR2980" s="33" t="s">
        <v>182</v>
      </c>
      <c r="CS2980" s="33">
        <v>13.0</v>
      </c>
      <c r="CT2980" s="33">
        <v>5.0</v>
      </c>
      <c r="CU2980" s="33">
        <v>25.0</v>
      </c>
      <c r="CV2980" s="33">
        <v>494.0</v>
      </c>
      <c r="CW2980" s="5"/>
      <c r="CX2980" s="5"/>
      <c r="CY2980" s="33">
        <v>-99.7305555</v>
      </c>
      <c r="CZ2980" s="33">
        <v>21.0388888</v>
      </c>
      <c r="DA2980" s="33">
        <v>4.4219266E9</v>
      </c>
      <c r="DB2980" s="33">
        <v>1.0</v>
      </c>
      <c r="DC2980" s="33" t="s">
        <v>16882</v>
      </c>
      <c r="DD2980" s="33">
        <v>2023.0</v>
      </c>
      <c r="DE2980" s="33" t="s">
        <v>184</v>
      </c>
      <c r="DF2980" s="33"/>
      <c r="DG2980" s="33" t="s">
        <v>185</v>
      </c>
      <c r="DH2980" s="33" t="s">
        <v>186</v>
      </c>
      <c r="DI2980" s="5"/>
      <c r="DJ2980" s="5"/>
    </row>
    <row r="2981">
      <c r="A2981" s="33" t="s">
        <v>18196</v>
      </c>
      <c r="B2981" s="34">
        <v>44952.0</v>
      </c>
      <c r="C2981" s="35" t="s">
        <v>137</v>
      </c>
      <c r="D2981" s="35" t="s">
        <v>139</v>
      </c>
      <c r="E2981" s="35" t="s">
        <v>142</v>
      </c>
      <c r="F2981" s="36" t="s">
        <v>144</v>
      </c>
      <c r="G2981" s="33" t="s">
        <v>18197</v>
      </c>
      <c r="H2981" s="33" t="s">
        <v>1448</v>
      </c>
      <c r="I2981" s="33" t="s">
        <v>255</v>
      </c>
      <c r="J2981" s="33" t="s">
        <v>1964</v>
      </c>
      <c r="K2981" s="35" t="s">
        <v>150</v>
      </c>
      <c r="L2981" s="33" t="s">
        <v>18198</v>
      </c>
      <c r="M2981" s="5"/>
      <c r="N2981" s="33" t="s">
        <v>236</v>
      </c>
      <c r="O2981" s="5"/>
      <c r="P2981" s="35" t="s">
        <v>236</v>
      </c>
      <c r="Q2981" s="35" t="s">
        <v>236</v>
      </c>
      <c r="R2981" s="33">
        <v>76450.0</v>
      </c>
      <c r="S2981" s="37"/>
      <c r="T2981" s="33"/>
      <c r="U2981" s="33">
        <v>1.55</v>
      </c>
      <c r="V2981" s="33" t="s">
        <v>154</v>
      </c>
      <c r="W2981" s="33"/>
      <c r="X2981" s="33"/>
      <c r="Y2981" s="5"/>
      <c r="Z2981" s="5"/>
      <c r="AA2981" s="33">
        <v>1.0</v>
      </c>
      <c r="AB2981" s="33">
        <v>1.0</v>
      </c>
      <c r="AC2981" s="33"/>
      <c r="AD2981" s="5"/>
      <c r="AE2981" s="5"/>
      <c r="AF2981" s="5"/>
      <c r="AG2981" s="16"/>
      <c r="AH2981" s="38">
        <f t="shared" si="1"/>
        <v>1</v>
      </c>
      <c r="AI2981" s="39" t="str">
        <f t="shared" si="2"/>
        <v/>
      </c>
      <c r="AJ2981" s="37" t="str">
        <f t="shared" si="3"/>
        <v/>
      </c>
      <c r="AK2981" s="41" t="str">
        <f t="shared" si="4"/>
        <v/>
      </c>
      <c r="AL2981" s="35" t="s">
        <v>236</v>
      </c>
      <c r="AM2981" s="33" t="s">
        <v>17172</v>
      </c>
      <c r="AN2981" s="33" t="s">
        <v>17173</v>
      </c>
      <c r="AO2981" s="41"/>
      <c r="AP2981" s="33" t="s">
        <v>169</v>
      </c>
      <c r="AQ2981" s="33" t="s">
        <v>170</v>
      </c>
      <c r="AR2981" s="33">
        <v>150.0</v>
      </c>
      <c r="AS2981" s="42"/>
      <c r="AT2981" s="42"/>
      <c r="AU2981" s="42"/>
      <c r="AV2981" s="42"/>
      <c r="AW2981" s="42"/>
      <c r="AX2981" s="5"/>
      <c r="AY2981" s="33"/>
      <c r="AZ2981" s="33" t="s">
        <v>18199</v>
      </c>
      <c r="BA2981" s="5"/>
      <c r="BB2981" s="5"/>
      <c r="BC2981" s="5" t="s">
        <v>18200</v>
      </c>
      <c r="BD2981" s="33" t="s">
        <v>173</v>
      </c>
      <c r="BE2981" s="41"/>
      <c r="BF2981" s="35"/>
      <c r="BG2981" s="33" t="s">
        <v>169</v>
      </c>
      <c r="BH2981" s="5"/>
      <c r="BI2981" s="33">
        <v>150.0</v>
      </c>
      <c r="BJ2981" s="33" t="s">
        <v>170</v>
      </c>
      <c r="BK2981" s="5"/>
      <c r="BL2981" s="5">
        <f t="shared" si="5"/>
        <v>1997.25</v>
      </c>
      <c r="BM2981" s="5"/>
      <c r="BN2981" s="5"/>
      <c r="BO2981" s="42">
        <f t="shared" si="6"/>
        <v>1997.25</v>
      </c>
      <c r="BP2981" s="44"/>
      <c r="BQ2981" s="45"/>
      <c r="BR2981" s="47"/>
      <c r="BS2981" s="45"/>
      <c r="BT2981" s="37"/>
      <c r="BU2981" s="5"/>
      <c r="BV2981" s="38"/>
      <c r="BW2981" s="48"/>
      <c r="BX2981" s="44"/>
      <c r="BY2981" s="44"/>
      <c r="BZ2981" s="33" t="s">
        <v>131</v>
      </c>
      <c r="CA2981" s="5"/>
      <c r="CB2981" s="5"/>
      <c r="CC2981" s="33" t="s">
        <v>177</v>
      </c>
      <c r="CD2981" s="5"/>
      <c r="CE2981" s="5"/>
      <c r="CF2981" s="33" t="s">
        <v>178</v>
      </c>
      <c r="CG2981" s="33" t="s">
        <v>18201</v>
      </c>
      <c r="CH2981" s="5"/>
      <c r="CI2981" s="5"/>
      <c r="CJ2981" s="5"/>
      <c r="CK2981" s="33"/>
      <c r="CL2981" s="49">
        <v>44989.0</v>
      </c>
      <c r="CM2981" s="33" t="s">
        <v>180</v>
      </c>
      <c r="CN2981" s="5"/>
      <c r="CO2981" s="33">
        <v>1.0</v>
      </c>
      <c r="CP2981" s="33" t="s">
        <v>181</v>
      </c>
      <c r="CQ2981" s="50" t="str">
        <f t="shared" si="7"/>
        <v>13/08/1959</v>
      </c>
      <c r="CR2981" s="33" t="s">
        <v>243</v>
      </c>
      <c r="CS2981" s="33">
        <v>13.0</v>
      </c>
      <c r="CT2981" s="33">
        <v>5.0</v>
      </c>
      <c r="CU2981" s="33">
        <v>25.0</v>
      </c>
      <c r="CV2981" s="33">
        <v>494.0</v>
      </c>
      <c r="CW2981" s="5"/>
      <c r="CX2981" s="5"/>
      <c r="CY2981" s="33">
        <v>-99.8174</v>
      </c>
      <c r="CZ2981" s="33">
        <v>21.058275</v>
      </c>
      <c r="DA2981" s="33">
        <v>4.4219266E9</v>
      </c>
      <c r="DB2981" s="33">
        <v>1.0</v>
      </c>
      <c r="DC2981" s="33" t="s">
        <v>16882</v>
      </c>
      <c r="DD2981" s="33">
        <v>2023.0</v>
      </c>
      <c r="DE2981" s="33" t="s">
        <v>184</v>
      </c>
      <c r="DF2981" s="33"/>
      <c r="DG2981" s="33" t="s">
        <v>185</v>
      </c>
      <c r="DH2981" s="33" t="s">
        <v>186</v>
      </c>
      <c r="DI2981" s="5"/>
      <c r="DJ2981" s="5"/>
    </row>
    <row r="2982">
      <c r="A2982" s="33" t="s">
        <v>18202</v>
      </c>
      <c r="B2982" s="34">
        <v>44952.0</v>
      </c>
      <c r="C2982" s="35" t="s">
        <v>137</v>
      </c>
      <c r="D2982" s="35" t="s">
        <v>139</v>
      </c>
      <c r="E2982" s="35" t="s">
        <v>142</v>
      </c>
      <c r="F2982" s="36" t="s">
        <v>144</v>
      </c>
      <c r="G2982" s="33" t="s">
        <v>18203</v>
      </c>
      <c r="H2982" s="33" t="s">
        <v>294</v>
      </c>
      <c r="I2982" s="33" t="s">
        <v>489</v>
      </c>
      <c r="J2982" s="33" t="s">
        <v>2085</v>
      </c>
      <c r="K2982" s="35" t="s">
        <v>150</v>
      </c>
      <c r="L2982" s="33" t="s">
        <v>10462</v>
      </c>
      <c r="M2982" s="5"/>
      <c r="N2982" s="33" t="s">
        <v>13725</v>
      </c>
      <c r="O2982" s="5"/>
      <c r="P2982" s="35" t="s">
        <v>236</v>
      </c>
      <c r="Q2982" s="35" t="s">
        <v>13725</v>
      </c>
      <c r="R2982" s="33">
        <v>76483.0</v>
      </c>
      <c r="S2982" s="37"/>
      <c r="T2982" s="33"/>
      <c r="U2982" s="33">
        <v>6.79</v>
      </c>
      <c r="V2982" s="33" t="s">
        <v>154</v>
      </c>
      <c r="W2982" s="33"/>
      <c r="X2982" s="33"/>
      <c r="Y2982" s="5"/>
      <c r="Z2982" s="5"/>
      <c r="AA2982" s="33">
        <v>1.0</v>
      </c>
      <c r="AB2982" s="33"/>
      <c r="AC2982" s="33">
        <v>1.0</v>
      </c>
      <c r="AD2982" s="5"/>
      <c r="AE2982" s="5"/>
      <c r="AF2982" s="5"/>
      <c r="AG2982" s="16"/>
      <c r="AH2982" s="38" t="str">
        <f t="shared" si="1"/>
        <v/>
      </c>
      <c r="AI2982" s="39">
        <f t="shared" si="2"/>
        <v>1</v>
      </c>
      <c r="AJ2982" s="37" t="str">
        <f t="shared" si="3"/>
        <v/>
      </c>
      <c r="AK2982" s="41" t="str">
        <f t="shared" si="4"/>
        <v/>
      </c>
      <c r="AL2982" s="35" t="s">
        <v>236</v>
      </c>
      <c r="AM2982" s="33" t="s">
        <v>16918</v>
      </c>
      <c r="AN2982" s="33" t="s">
        <v>16918</v>
      </c>
      <c r="AO2982" s="41"/>
      <c r="AP2982" s="33" t="s">
        <v>169</v>
      </c>
      <c r="AQ2982" s="33" t="s">
        <v>170</v>
      </c>
      <c r="AR2982" s="33">
        <v>450.0</v>
      </c>
      <c r="AS2982" s="42"/>
      <c r="AT2982" s="42"/>
      <c r="AU2982" s="42"/>
      <c r="AV2982" s="42"/>
      <c r="AW2982" s="42"/>
      <c r="AX2982" s="5"/>
      <c r="AY2982" s="33"/>
      <c r="AZ2982" s="33" t="s">
        <v>18204</v>
      </c>
      <c r="BA2982" s="5"/>
      <c r="BB2982" s="5"/>
      <c r="BC2982" s="5" t="s">
        <v>18205</v>
      </c>
      <c r="BD2982" s="33" t="s">
        <v>173</v>
      </c>
      <c r="BE2982" s="41"/>
      <c r="BF2982" s="35"/>
      <c r="BG2982" s="33" t="s">
        <v>169</v>
      </c>
      <c r="BH2982" s="5"/>
      <c r="BI2982" s="33">
        <v>450.0</v>
      </c>
      <c r="BJ2982" s="33" t="s">
        <v>170</v>
      </c>
      <c r="BK2982" s="5"/>
      <c r="BL2982" s="5">
        <f t="shared" si="5"/>
        <v>5991.75</v>
      </c>
      <c r="BM2982" s="5"/>
      <c r="BN2982" s="5"/>
      <c r="BO2982" s="42">
        <f t="shared" si="6"/>
        <v>5991.75</v>
      </c>
      <c r="BP2982" s="44"/>
      <c r="BQ2982" s="45"/>
      <c r="BR2982" s="47"/>
      <c r="BS2982" s="45"/>
      <c r="BT2982" s="37"/>
      <c r="BU2982" s="5"/>
      <c r="BV2982" s="38"/>
      <c r="BW2982" s="48"/>
      <c r="BX2982" s="44"/>
      <c r="BY2982" s="44"/>
      <c r="BZ2982" s="33" t="s">
        <v>131</v>
      </c>
      <c r="CA2982" s="5"/>
      <c r="CB2982" s="5"/>
      <c r="CC2982" s="33" t="s">
        <v>177</v>
      </c>
      <c r="CD2982" s="5"/>
      <c r="CE2982" s="5"/>
      <c r="CF2982" s="33" t="s">
        <v>178</v>
      </c>
      <c r="CG2982" s="33" t="s">
        <v>18206</v>
      </c>
      <c r="CH2982" s="5"/>
      <c r="CI2982" s="5"/>
      <c r="CJ2982" s="5"/>
      <c r="CK2982" s="33"/>
      <c r="CL2982" s="49">
        <v>44989.0</v>
      </c>
      <c r="CM2982" s="33" t="s">
        <v>180</v>
      </c>
      <c r="CN2982" s="5"/>
      <c r="CO2982" s="33">
        <v>3.0</v>
      </c>
      <c r="CP2982" s="33" t="s">
        <v>181</v>
      </c>
      <c r="CQ2982" s="50" t="str">
        <f t="shared" si="7"/>
        <v>12/09/1961</v>
      </c>
      <c r="CR2982" s="33" t="s">
        <v>182</v>
      </c>
      <c r="CS2982" s="33">
        <v>13.0</v>
      </c>
      <c r="CT2982" s="33">
        <v>5.0</v>
      </c>
      <c r="CU2982" s="33">
        <v>25.0</v>
      </c>
      <c r="CV2982" s="33">
        <v>1327.0</v>
      </c>
      <c r="CW2982" s="5"/>
      <c r="CX2982" s="5"/>
      <c r="CY2982" s="33">
        <v>-99.793007</v>
      </c>
      <c r="CZ2982" s="33">
        <v>21.171529</v>
      </c>
      <c r="DA2982" s="33">
        <v>4.4219266E9</v>
      </c>
      <c r="DB2982" s="33">
        <v>1.0</v>
      </c>
      <c r="DC2982" s="33" t="s">
        <v>16882</v>
      </c>
      <c r="DD2982" s="33">
        <v>2023.0</v>
      </c>
      <c r="DE2982" s="33" t="s">
        <v>184</v>
      </c>
      <c r="DF2982" s="33"/>
      <c r="DG2982" s="33" t="s">
        <v>185</v>
      </c>
      <c r="DH2982" s="33" t="s">
        <v>186</v>
      </c>
      <c r="DI2982" s="5"/>
      <c r="DJ2982" s="5"/>
    </row>
    <row r="2983">
      <c r="A2983" s="33" t="s">
        <v>18207</v>
      </c>
      <c r="B2983" s="34">
        <v>44952.0</v>
      </c>
      <c r="C2983" s="35" t="s">
        <v>137</v>
      </c>
      <c r="D2983" s="35" t="s">
        <v>139</v>
      </c>
      <c r="E2983" s="35" t="s">
        <v>142</v>
      </c>
      <c r="F2983" s="36" t="s">
        <v>144</v>
      </c>
      <c r="G2983" s="33" t="s">
        <v>18208</v>
      </c>
      <c r="H2983" s="33" t="s">
        <v>882</v>
      </c>
      <c r="I2983" s="33" t="s">
        <v>231</v>
      </c>
      <c r="J2983" s="33" t="s">
        <v>9104</v>
      </c>
      <c r="K2983" s="35" t="s">
        <v>150</v>
      </c>
      <c r="L2983" s="33" t="s">
        <v>10462</v>
      </c>
      <c r="M2983" s="5"/>
      <c r="N2983" s="33" t="s">
        <v>13725</v>
      </c>
      <c r="O2983" s="5"/>
      <c r="P2983" s="35" t="s">
        <v>236</v>
      </c>
      <c r="Q2983" s="35" t="s">
        <v>13725</v>
      </c>
      <c r="R2983" s="33">
        <v>76483.0</v>
      </c>
      <c r="S2983" s="37"/>
      <c r="T2983" s="33"/>
      <c r="U2983" s="33">
        <v>2.9</v>
      </c>
      <c r="V2983" s="33" t="s">
        <v>154</v>
      </c>
      <c r="W2983" s="33"/>
      <c r="X2983" s="33"/>
      <c r="Y2983" s="5"/>
      <c r="Z2983" s="5"/>
      <c r="AA2983" s="33">
        <v>1.0</v>
      </c>
      <c r="AB2983" s="33">
        <v>1.0</v>
      </c>
      <c r="AC2983" s="33"/>
      <c r="AD2983" s="5"/>
      <c r="AE2983" s="5"/>
      <c r="AF2983" s="5"/>
      <c r="AG2983" s="16"/>
      <c r="AH2983" s="38">
        <f t="shared" si="1"/>
        <v>1</v>
      </c>
      <c r="AI2983" s="39" t="str">
        <f t="shared" si="2"/>
        <v/>
      </c>
      <c r="AJ2983" s="37" t="str">
        <f t="shared" si="3"/>
        <v/>
      </c>
      <c r="AK2983" s="41" t="str">
        <f t="shared" si="4"/>
        <v/>
      </c>
      <c r="AL2983" s="35" t="s">
        <v>236</v>
      </c>
      <c r="AM2983" s="33" t="s">
        <v>16918</v>
      </c>
      <c r="AN2983" s="33" t="s">
        <v>16918</v>
      </c>
      <c r="AO2983" s="41"/>
      <c r="AP2983" s="33" t="s">
        <v>169</v>
      </c>
      <c r="AQ2983" s="33" t="s">
        <v>170</v>
      </c>
      <c r="AR2983" s="33">
        <v>300.0</v>
      </c>
      <c r="AS2983" s="42"/>
      <c r="AT2983" s="42"/>
      <c r="AU2983" s="42"/>
      <c r="AV2983" s="42"/>
      <c r="AW2983" s="42"/>
      <c r="AX2983" s="5"/>
      <c r="AY2983" s="33"/>
      <c r="AZ2983" s="33" t="s">
        <v>18209</v>
      </c>
      <c r="BA2983" s="5"/>
      <c r="BB2983" s="5"/>
      <c r="BC2983" s="5" t="s">
        <v>18210</v>
      </c>
      <c r="BD2983" s="33" t="s">
        <v>173</v>
      </c>
      <c r="BE2983" s="41"/>
      <c r="BF2983" s="35"/>
      <c r="BG2983" s="33" t="s">
        <v>169</v>
      </c>
      <c r="BH2983" s="5"/>
      <c r="BI2983" s="33">
        <v>300.0</v>
      </c>
      <c r="BJ2983" s="33" t="s">
        <v>170</v>
      </c>
      <c r="BK2983" s="5"/>
      <c r="BL2983" s="5">
        <f t="shared" si="5"/>
        <v>3994.5</v>
      </c>
      <c r="BM2983" s="5"/>
      <c r="BN2983" s="5"/>
      <c r="BO2983" s="42">
        <f t="shared" si="6"/>
        <v>3994.5</v>
      </c>
      <c r="BP2983" s="44"/>
      <c r="BQ2983" s="45"/>
      <c r="BR2983" s="47"/>
      <c r="BS2983" s="45"/>
      <c r="BT2983" s="37"/>
      <c r="BU2983" s="5"/>
      <c r="BV2983" s="38"/>
      <c r="BW2983" s="48"/>
      <c r="BX2983" s="44"/>
      <c r="BY2983" s="44"/>
      <c r="BZ2983" s="33" t="s">
        <v>131</v>
      </c>
      <c r="CA2983" s="5"/>
      <c r="CB2983" s="5"/>
      <c r="CC2983" s="33" t="s">
        <v>177</v>
      </c>
      <c r="CD2983" s="5"/>
      <c r="CE2983" s="5"/>
      <c r="CF2983" s="33" t="s">
        <v>178</v>
      </c>
      <c r="CG2983" s="33" t="s">
        <v>18211</v>
      </c>
      <c r="CH2983" s="5"/>
      <c r="CI2983" s="5"/>
      <c r="CJ2983" s="5"/>
      <c r="CK2983" s="33"/>
      <c r="CL2983" s="49">
        <v>44989.0</v>
      </c>
      <c r="CM2983" s="33" t="s">
        <v>180</v>
      </c>
      <c r="CN2983" s="5"/>
      <c r="CO2983" s="33">
        <v>2.0</v>
      </c>
      <c r="CP2983" s="33" t="s">
        <v>181</v>
      </c>
      <c r="CQ2983" s="50" t="str">
        <f t="shared" si="7"/>
        <v>18/11/1956</v>
      </c>
      <c r="CR2983" s="33" t="s">
        <v>243</v>
      </c>
      <c r="CS2983" s="33">
        <v>13.0</v>
      </c>
      <c r="CT2983" s="33">
        <v>5.0</v>
      </c>
      <c r="CU2983" s="33">
        <v>25.0</v>
      </c>
      <c r="CV2983" s="33">
        <v>1327.0</v>
      </c>
      <c r="CW2983" s="5"/>
      <c r="CX2983" s="5"/>
      <c r="CY2983" s="33">
        <v>-99.793007</v>
      </c>
      <c r="CZ2983" s="33">
        <v>21.171529</v>
      </c>
      <c r="DA2983" s="33">
        <v>4.4219266E9</v>
      </c>
      <c r="DB2983" s="33">
        <v>1.0</v>
      </c>
      <c r="DC2983" s="33" t="s">
        <v>16882</v>
      </c>
      <c r="DD2983" s="33">
        <v>2023.0</v>
      </c>
      <c r="DE2983" s="33" t="s">
        <v>184</v>
      </c>
      <c r="DF2983" s="33"/>
      <c r="DG2983" s="33" t="s">
        <v>185</v>
      </c>
      <c r="DH2983" s="33" t="s">
        <v>186</v>
      </c>
      <c r="DI2983" s="5"/>
      <c r="DJ2983" s="5"/>
    </row>
    <row r="2984">
      <c r="A2984" s="33" t="s">
        <v>18212</v>
      </c>
      <c r="B2984" s="34">
        <v>44956.0</v>
      </c>
      <c r="C2984" s="35" t="s">
        <v>137</v>
      </c>
      <c r="D2984" s="35" t="s">
        <v>139</v>
      </c>
      <c r="E2984" s="35" t="s">
        <v>142</v>
      </c>
      <c r="F2984" s="36" t="s">
        <v>144</v>
      </c>
      <c r="G2984" s="33" t="s">
        <v>18213</v>
      </c>
      <c r="H2984" s="33" t="s">
        <v>9626</v>
      </c>
      <c r="I2984" s="33" t="s">
        <v>489</v>
      </c>
      <c r="J2984" s="33" t="s">
        <v>18214</v>
      </c>
      <c r="K2984" s="35" t="s">
        <v>150</v>
      </c>
      <c r="L2984" s="33" t="s">
        <v>151</v>
      </c>
      <c r="M2984" s="5"/>
      <c r="N2984" s="33" t="s">
        <v>16918</v>
      </c>
      <c r="O2984" s="5"/>
      <c r="P2984" s="35" t="s">
        <v>236</v>
      </c>
      <c r="Q2984" s="35" t="s">
        <v>13725</v>
      </c>
      <c r="R2984" s="33">
        <v>76483.0</v>
      </c>
      <c r="S2984" s="37"/>
      <c r="T2984" s="33"/>
      <c r="U2984" s="33">
        <v>0.85</v>
      </c>
      <c r="V2984" s="33" t="s">
        <v>154</v>
      </c>
      <c r="W2984" s="33"/>
      <c r="X2984" s="33"/>
      <c r="Y2984" s="5"/>
      <c r="Z2984" s="5"/>
      <c r="AA2984" s="33">
        <v>1.0</v>
      </c>
      <c r="AB2984" s="33"/>
      <c r="AC2984" s="33">
        <v>1.0</v>
      </c>
      <c r="AD2984" s="5"/>
      <c r="AE2984" s="5"/>
      <c r="AF2984" s="5"/>
      <c r="AG2984" s="16"/>
      <c r="AH2984" s="38" t="str">
        <f t="shared" si="1"/>
        <v/>
      </c>
      <c r="AI2984" s="39">
        <f t="shared" si="2"/>
        <v>1</v>
      </c>
      <c r="AJ2984" s="37" t="str">
        <f t="shared" si="3"/>
        <v/>
      </c>
      <c r="AK2984" s="41" t="str">
        <f t="shared" si="4"/>
        <v/>
      </c>
      <c r="AL2984" s="35" t="s">
        <v>236</v>
      </c>
      <c r="AM2984" s="33" t="s">
        <v>16918</v>
      </c>
      <c r="AN2984" s="33" t="s">
        <v>16918</v>
      </c>
      <c r="AO2984" s="41"/>
      <c r="AP2984" s="33" t="s">
        <v>169</v>
      </c>
      <c r="AQ2984" s="33" t="s">
        <v>170</v>
      </c>
      <c r="AR2984" s="33">
        <v>150.0</v>
      </c>
      <c r="AS2984" s="42"/>
      <c r="AT2984" s="42"/>
      <c r="AU2984" s="42"/>
      <c r="AV2984" s="42"/>
      <c r="AW2984" s="42"/>
      <c r="AX2984" s="5"/>
      <c r="AY2984" s="33"/>
      <c r="AZ2984" s="33" t="s">
        <v>18215</v>
      </c>
      <c r="BA2984" s="5"/>
      <c r="BB2984" s="5"/>
      <c r="BC2984" s="5" t="s">
        <v>18216</v>
      </c>
      <c r="BD2984" s="33" t="s">
        <v>173</v>
      </c>
      <c r="BE2984" s="41"/>
      <c r="BF2984" s="35"/>
      <c r="BG2984" s="33" t="s">
        <v>169</v>
      </c>
      <c r="BH2984" s="5"/>
      <c r="BI2984" s="33">
        <v>150.0</v>
      </c>
      <c r="BJ2984" s="33" t="s">
        <v>170</v>
      </c>
      <c r="BK2984" s="5"/>
      <c r="BL2984" s="5">
        <f t="shared" si="5"/>
        <v>1997.25</v>
      </c>
      <c r="BM2984" s="5"/>
      <c r="BN2984" s="5"/>
      <c r="BO2984" s="42">
        <f t="shared" si="6"/>
        <v>1997.25</v>
      </c>
      <c r="BP2984" s="44"/>
      <c r="BQ2984" s="45"/>
      <c r="BR2984" s="47"/>
      <c r="BS2984" s="45"/>
      <c r="BT2984" s="37"/>
      <c r="BU2984" s="5"/>
      <c r="BV2984" s="38"/>
      <c r="BW2984" s="48"/>
      <c r="BX2984" s="44"/>
      <c r="BY2984" s="44"/>
      <c r="BZ2984" s="33" t="s">
        <v>131</v>
      </c>
      <c r="CA2984" s="5"/>
      <c r="CB2984" s="5"/>
      <c r="CC2984" s="33" t="s">
        <v>177</v>
      </c>
      <c r="CD2984" s="5"/>
      <c r="CE2984" s="5"/>
      <c r="CF2984" s="33" t="s">
        <v>178</v>
      </c>
      <c r="CG2984" s="33" t="s">
        <v>18217</v>
      </c>
      <c r="CH2984" s="5"/>
      <c r="CI2984" s="5"/>
      <c r="CJ2984" s="5"/>
      <c r="CK2984" s="33"/>
      <c r="CL2984" s="49">
        <v>44989.0</v>
      </c>
      <c r="CM2984" s="33" t="s">
        <v>180</v>
      </c>
      <c r="CN2984" s="5"/>
      <c r="CO2984" s="33">
        <v>0.85</v>
      </c>
      <c r="CP2984" s="33" t="s">
        <v>181</v>
      </c>
      <c r="CQ2984" s="50" t="str">
        <f t="shared" si="7"/>
        <v>03/06/1940</v>
      </c>
      <c r="CR2984" s="33" t="s">
        <v>182</v>
      </c>
      <c r="CS2984" s="33">
        <v>13.0</v>
      </c>
      <c r="CT2984" s="33">
        <v>5.0</v>
      </c>
      <c r="CU2984" s="33">
        <v>25.0</v>
      </c>
      <c r="CV2984" s="33">
        <v>1327.0</v>
      </c>
      <c r="CW2984" s="5"/>
      <c r="CX2984" s="5"/>
      <c r="CY2984" s="33">
        <v>-99.793007</v>
      </c>
      <c r="CZ2984" s="33">
        <v>21.171529</v>
      </c>
      <c r="DA2984" s="33">
        <v>4.4219266E9</v>
      </c>
      <c r="DB2984" s="33">
        <v>1.0</v>
      </c>
      <c r="DC2984" s="33" t="s">
        <v>16882</v>
      </c>
      <c r="DD2984" s="33">
        <v>2023.0</v>
      </c>
      <c r="DE2984" s="33" t="s">
        <v>184</v>
      </c>
      <c r="DF2984" s="33"/>
      <c r="DG2984" s="33" t="s">
        <v>185</v>
      </c>
      <c r="DH2984" s="33" t="s">
        <v>186</v>
      </c>
      <c r="DI2984" s="5"/>
      <c r="DJ2984" s="5"/>
    </row>
    <row r="2985">
      <c r="A2985" s="33" t="s">
        <v>18218</v>
      </c>
      <c r="B2985" s="34">
        <v>44956.0</v>
      </c>
      <c r="C2985" s="35" t="s">
        <v>137</v>
      </c>
      <c r="D2985" s="35" t="s">
        <v>139</v>
      </c>
      <c r="E2985" s="35" t="s">
        <v>142</v>
      </c>
      <c r="F2985" s="36" t="s">
        <v>144</v>
      </c>
      <c r="G2985" s="33" t="s">
        <v>18219</v>
      </c>
      <c r="H2985" s="33" t="s">
        <v>18220</v>
      </c>
      <c r="I2985" s="33" t="s">
        <v>9443</v>
      </c>
      <c r="J2985" s="33" t="s">
        <v>358</v>
      </c>
      <c r="K2985" s="35" t="s">
        <v>150</v>
      </c>
      <c r="L2985" s="33" t="s">
        <v>151</v>
      </c>
      <c r="M2985" s="5"/>
      <c r="N2985" s="33" t="s">
        <v>18221</v>
      </c>
      <c r="O2985" s="5"/>
      <c r="P2985" s="35" t="s">
        <v>236</v>
      </c>
      <c r="Q2985" s="35" t="s">
        <v>18221</v>
      </c>
      <c r="R2985" s="33">
        <v>76486.0</v>
      </c>
      <c r="S2985" s="37"/>
      <c r="T2985" s="33"/>
      <c r="U2985" s="33">
        <v>0.92</v>
      </c>
      <c r="V2985" s="33" t="s">
        <v>154</v>
      </c>
      <c r="W2985" s="33"/>
      <c r="X2985" s="33"/>
      <c r="Y2985" s="5"/>
      <c r="Z2985" s="5"/>
      <c r="AA2985" s="33">
        <v>1.0</v>
      </c>
      <c r="AB2985" s="33">
        <v>1.0</v>
      </c>
      <c r="AC2985" s="33"/>
      <c r="AD2985" s="5"/>
      <c r="AE2985" s="5"/>
      <c r="AF2985" s="5"/>
      <c r="AG2985" s="16"/>
      <c r="AH2985" s="38">
        <f t="shared" si="1"/>
        <v>1</v>
      </c>
      <c r="AI2985" s="39" t="str">
        <f t="shared" si="2"/>
        <v/>
      </c>
      <c r="AJ2985" s="37" t="str">
        <f t="shared" si="3"/>
        <v/>
      </c>
      <c r="AK2985" s="41" t="str">
        <f t="shared" si="4"/>
        <v/>
      </c>
      <c r="AL2985" s="35" t="s">
        <v>236</v>
      </c>
      <c r="AM2985" s="33" t="s">
        <v>17172</v>
      </c>
      <c r="AN2985" s="33" t="s">
        <v>17179</v>
      </c>
      <c r="AO2985" s="41"/>
      <c r="AP2985" s="33" t="s">
        <v>169</v>
      </c>
      <c r="AQ2985" s="33" t="s">
        <v>170</v>
      </c>
      <c r="AR2985" s="33">
        <v>150.0</v>
      </c>
      <c r="AS2985" s="42"/>
      <c r="AT2985" s="42"/>
      <c r="AU2985" s="42"/>
      <c r="AV2985" s="42"/>
      <c r="AW2985" s="42"/>
      <c r="AX2985" s="5"/>
      <c r="AY2985" s="33"/>
      <c r="AZ2985" s="33" t="s">
        <v>18222</v>
      </c>
      <c r="BA2985" s="5"/>
      <c r="BB2985" s="5"/>
      <c r="BC2985" s="5" t="s">
        <v>18223</v>
      </c>
      <c r="BD2985" s="33" t="s">
        <v>173</v>
      </c>
      <c r="BE2985" s="41"/>
      <c r="BF2985" s="35"/>
      <c r="BG2985" s="33" t="s">
        <v>169</v>
      </c>
      <c r="BH2985" s="5"/>
      <c r="BI2985" s="33">
        <v>150.0</v>
      </c>
      <c r="BJ2985" s="33" t="s">
        <v>170</v>
      </c>
      <c r="BK2985" s="5"/>
      <c r="BL2985" s="5">
        <f t="shared" si="5"/>
        <v>1997.25</v>
      </c>
      <c r="BM2985" s="5"/>
      <c r="BN2985" s="5"/>
      <c r="BO2985" s="42">
        <f t="shared" si="6"/>
        <v>1997.25</v>
      </c>
      <c r="BP2985" s="44"/>
      <c r="BQ2985" s="45"/>
      <c r="BR2985" s="47"/>
      <c r="BS2985" s="45"/>
      <c r="BT2985" s="37"/>
      <c r="BU2985" s="5"/>
      <c r="BV2985" s="38"/>
      <c r="BW2985" s="48"/>
      <c r="BX2985" s="44"/>
      <c r="BY2985" s="44"/>
      <c r="BZ2985" s="33" t="s">
        <v>131</v>
      </c>
      <c r="CA2985" s="5"/>
      <c r="CB2985" s="5"/>
      <c r="CC2985" s="33" t="s">
        <v>177</v>
      </c>
      <c r="CD2985" s="5"/>
      <c r="CE2985" s="5"/>
      <c r="CF2985" s="33" t="s">
        <v>178</v>
      </c>
      <c r="CG2985" s="33" t="s">
        <v>18224</v>
      </c>
      <c r="CH2985" s="5"/>
      <c r="CI2985" s="5"/>
      <c r="CJ2985" s="5"/>
      <c r="CK2985" s="33"/>
      <c r="CL2985" s="49">
        <v>44989.0</v>
      </c>
      <c r="CM2985" s="33" t="s">
        <v>180</v>
      </c>
      <c r="CN2985" s="5"/>
      <c r="CO2985" s="33">
        <v>0.92</v>
      </c>
      <c r="CP2985" s="33" t="s">
        <v>181</v>
      </c>
      <c r="CQ2985" s="50" t="str">
        <f t="shared" si="7"/>
        <v>08/04/1965</v>
      </c>
      <c r="CR2985" s="33" t="s">
        <v>243</v>
      </c>
      <c r="CS2985" s="33">
        <v>13.0</v>
      </c>
      <c r="CT2985" s="33">
        <v>5.0</v>
      </c>
      <c r="CU2985" s="33">
        <v>25.0</v>
      </c>
      <c r="CV2985" s="33">
        <v>770.0</v>
      </c>
      <c r="CW2985" s="5"/>
      <c r="CX2985" s="5"/>
      <c r="CY2985" s="33">
        <v>-99.9074728</v>
      </c>
      <c r="CZ2985" s="33">
        <v>21.1184859</v>
      </c>
      <c r="DA2985" s="33">
        <v>4.4219266E9</v>
      </c>
      <c r="DB2985" s="33">
        <v>1.0</v>
      </c>
      <c r="DC2985" s="33" t="s">
        <v>16882</v>
      </c>
      <c r="DD2985" s="33">
        <v>2023.0</v>
      </c>
      <c r="DE2985" s="33" t="s">
        <v>184</v>
      </c>
      <c r="DF2985" s="33"/>
      <c r="DG2985" s="33" t="s">
        <v>185</v>
      </c>
      <c r="DH2985" s="33" t="s">
        <v>186</v>
      </c>
      <c r="DI2985" s="5"/>
      <c r="DJ2985" s="5"/>
    </row>
    <row r="2986">
      <c r="A2986" s="33" t="s">
        <v>18225</v>
      </c>
      <c r="B2986" s="34">
        <v>44952.0</v>
      </c>
      <c r="C2986" s="35" t="s">
        <v>137</v>
      </c>
      <c r="D2986" s="35" t="s">
        <v>139</v>
      </c>
      <c r="E2986" s="35" t="s">
        <v>142</v>
      </c>
      <c r="F2986" s="36" t="s">
        <v>144</v>
      </c>
      <c r="G2986" s="33" t="s">
        <v>18226</v>
      </c>
      <c r="H2986" s="33" t="s">
        <v>1926</v>
      </c>
      <c r="I2986" s="33" t="s">
        <v>2675</v>
      </c>
      <c r="J2986" s="33" t="s">
        <v>605</v>
      </c>
      <c r="K2986" s="35" t="s">
        <v>150</v>
      </c>
      <c r="L2986" s="33" t="s">
        <v>18227</v>
      </c>
      <c r="M2986" s="33">
        <v>8.0</v>
      </c>
      <c r="N2986" s="33" t="s">
        <v>6414</v>
      </c>
      <c r="O2986" s="5"/>
      <c r="P2986" s="35" t="s">
        <v>236</v>
      </c>
      <c r="Q2986" s="35" t="s">
        <v>6414</v>
      </c>
      <c r="R2986" s="33">
        <v>76130.0</v>
      </c>
      <c r="S2986" s="37"/>
      <c r="T2986" s="33"/>
      <c r="U2986" s="33">
        <v>1.26</v>
      </c>
      <c r="V2986" s="33" t="s">
        <v>154</v>
      </c>
      <c r="W2986" s="33"/>
      <c r="X2986" s="33"/>
      <c r="Y2986" s="5"/>
      <c r="Z2986" s="5"/>
      <c r="AA2986" s="33">
        <v>1.0</v>
      </c>
      <c r="AB2986" s="33">
        <v>1.0</v>
      </c>
      <c r="AC2986" s="33"/>
      <c r="AD2986" s="5"/>
      <c r="AE2986" s="5"/>
      <c r="AF2986" s="5"/>
      <c r="AG2986" s="16"/>
      <c r="AH2986" s="38">
        <f t="shared" si="1"/>
        <v>1</v>
      </c>
      <c r="AI2986" s="39" t="str">
        <f t="shared" si="2"/>
        <v/>
      </c>
      <c r="AJ2986" s="37" t="str">
        <f t="shared" si="3"/>
        <v/>
      </c>
      <c r="AK2986" s="41" t="str">
        <f t="shared" si="4"/>
        <v/>
      </c>
      <c r="AL2986" s="35" t="s">
        <v>236</v>
      </c>
      <c r="AM2986" s="33" t="s">
        <v>17204</v>
      </c>
      <c r="AN2986" s="33" t="s">
        <v>17204</v>
      </c>
      <c r="AO2986" s="41"/>
      <c r="AP2986" s="33" t="s">
        <v>169</v>
      </c>
      <c r="AQ2986" s="33" t="s">
        <v>170</v>
      </c>
      <c r="AR2986" s="33">
        <v>150.0</v>
      </c>
      <c r="AS2986" s="42"/>
      <c r="AT2986" s="42"/>
      <c r="AU2986" s="42"/>
      <c r="AV2986" s="42"/>
      <c r="AW2986" s="42"/>
      <c r="AX2986" s="5"/>
      <c r="AY2986" s="33"/>
      <c r="AZ2986" s="33" t="s">
        <v>18228</v>
      </c>
      <c r="BA2986" s="5"/>
      <c r="BB2986" s="5"/>
      <c r="BC2986" s="5" t="s">
        <v>18229</v>
      </c>
      <c r="BD2986" s="33" t="s">
        <v>173</v>
      </c>
      <c r="BE2986" s="41"/>
      <c r="BF2986" s="35"/>
      <c r="BG2986" s="33" t="s">
        <v>169</v>
      </c>
      <c r="BH2986" s="5"/>
      <c r="BI2986" s="33">
        <v>150.0</v>
      </c>
      <c r="BJ2986" s="33" t="s">
        <v>170</v>
      </c>
      <c r="BK2986" s="5"/>
      <c r="BL2986" s="5">
        <f t="shared" si="5"/>
        <v>1997.25</v>
      </c>
      <c r="BM2986" s="5"/>
      <c r="BN2986" s="5"/>
      <c r="BO2986" s="42">
        <f t="shared" si="6"/>
        <v>1997.25</v>
      </c>
      <c r="BP2986" s="44"/>
      <c r="BQ2986" s="45"/>
      <c r="BR2986" s="47"/>
      <c r="BS2986" s="45"/>
      <c r="BT2986" s="37"/>
      <c r="BU2986" s="5"/>
      <c r="BV2986" s="38"/>
      <c r="BW2986" s="48"/>
      <c r="BX2986" s="44"/>
      <c r="BY2986" s="44"/>
      <c r="BZ2986" s="33" t="s">
        <v>131</v>
      </c>
      <c r="CA2986" s="5"/>
      <c r="CB2986" s="5"/>
      <c r="CC2986" s="33" t="s">
        <v>177</v>
      </c>
      <c r="CD2986" s="5"/>
      <c r="CE2986" s="5"/>
      <c r="CF2986" s="33" t="s">
        <v>178</v>
      </c>
      <c r="CG2986" s="33" t="s">
        <v>18230</v>
      </c>
      <c r="CH2986" s="5"/>
      <c r="CI2986" s="5"/>
      <c r="CJ2986" s="5"/>
      <c r="CK2986" s="33"/>
      <c r="CL2986" s="49">
        <v>44989.0</v>
      </c>
      <c r="CM2986" s="33" t="s">
        <v>180</v>
      </c>
      <c r="CN2986" s="5"/>
      <c r="CO2986" s="33">
        <v>1.0</v>
      </c>
      <c r="CP2986" s="33" t="s">
        <v>181</v>
      </c>
      <c r="CQ2986" s="50" t="str">
        <f t="shared" si="7"/>
        <v>28/02/1966</v>
      </c>
      <c r="CR2986" s="33" t="s">
        <v>243</v>
      </c>
      <c r="CS2986" s="33">
        <v>13.0</v>
      </c>
      <c r="CT2986" s="33">
        <v>5.0</v>
      </c>
      <c r="CU2986" s="33">
        <v>25.0</v>
      </c>
      <c r="CV2986" s="33">
        <v>63.0</v>
      </c>
      <c r="CW2986" s="5"/>
      <c r="CX2986" s="5"/>
      <c r="CY2986" s="33">
        <v>-99.9038888</v>
      </c>
      <c r="CZ2986" s="33">
        <v>21.1505555</v>
      </c>
      <c r="DA2986" s="33">
        <v>4.4219266E9</v>
      </c>
      <c r="DB2986" s="33">
        <v>1.0</v>
      </c>
      <c r="DC2986" s="33" t="s">
        <v>16882</v>
      </c>
      <c r="DD2986" s="33">
        <v>2023.0</v>
      </c>
      <c r="DE2986" s="33" t="s">
        <v>184</v>
      </c>
      <c r="DF2986" s="33"/>
      <c r="DG2986" s="33" t="s">
        <v>185</v>
      </c>
      <c r="DH2986" s="33" t="s">
        <v>186</v>
      </c>
      <c r="DI2986" s="5"/>
      <c r="DJ2986" s="5"/>
    </row>
    <row r="2987">
      <c r="A2987" s="33" t="s">
        <v>18231</v>
      </c>
      <c r="B2987" s="34">
        <v>44952.0</v>
      </c>
      <c r="C2987" s="35" t="s">
        <v>137</v>
      </c>
      <c r="D2987" s="35" t="s">
        <v>139</v>
      </c>
      <c r="E2987" s="35" t="s">
        <v>142</v>
      </c>
      <c r="F2987" s="36" t="s">
        <v>144</v>
      </c>
      <c r="G2987" s="33" t="s">
        <v>18232</v>
      </c>
      <c r="H2987" s="33" t="s">
        <v>8525</v>
      </c>
      <c r="I2987" s="33" t="s">
        <v>546</v>
      </c>
      <c r="J2987" s="33" t="s">
        <v>2201</v>
      </c>
      <c r="K2987" s="35" t="s">
        <v>150</v>
      </c>
      <c r="L2987" s="33" t="s">
        <v>151</v>
      </c>
      <c r="M2987" s="5"/>
      <c r="N2987" s="33" t="s">
        <v>17820</v>
      </c>
      <c r="O2987" s="5"/>
      <c r="P2987" s="35" t="s">
        <v>236</v>
      </c>
      <c r="Q2987" s="35" t="s">
        <v>17820</v>
      </c>
      <c r="R2987" s="33">
        <v>76460.0</v>
      </c>
      <c r="S2987" s="37"/>
      <c r="T2987" s="33"/>
      <c r="U2987" s="33">
        <v>1.5</v>
      </c>
      <c r="V2987" s="33" t="s">
        <v>154</v>
      </c>
      <c r="W2987" s="33"/>
      <c r="X2987" s="33"/>
      <c r="Y2987" s="5"/>
      <c r="Z2987" s="5"/>
      <c r="AA2987" s="33">
        <v>1.0</v>
      </c>
      <c r="AB2987" s="33"/>
      <c r="AC2987" s="33">
        <v>1.0</v>
      </c>
      <c r="AD2987" s="5"/>
      <c r="AE2987" s="5"/>
      <c r="AF2987" s="5"/>
      <c r="AG2987" s="16"/>
      <c r="AH2987" s="38" t="str">
        <f t="shared" si="1"/>
        <v/>
      </c>
      <c r="AI2987" s="39">
        <f t="shared" si="2"/>
        <v>1</v>
      </c>
      <c r="AJ2987" s="37" t="str">
        <f t="shared" si="3"/>
        <v/>
      </c>
      <c r="AK2987" s="41" t="str">
        <f t="shared" si="4"/>
        <v/>
      </c>
      <c r="AL2987" s="35" t="s">
        <v>236</v>
      </c>
      <c r="AM2987" s="33" t="s">
        <v>17820</v>
      </c>
      <c r="AN2987" s="33" t="s">
        <v>17820</v>
      </c>
      <c r="AO2987" s="41"/>
      <c r="AP2987" s="33" t="s">
        <v>169</v>
      </c>
      <c r="AQ2987" s="33" t="s">
        <v>170</v>
      </c>
      <c r="AR2987" s="33">
        <v>150.0</v>
      </c>
      <c r="AS2987" s="42"/>
      <c r="AT2987" s="42"/>
      <c r="AU2987" s="42"/>
      <c r="AV2987" s="42"/>
      <c r="AW2987" s="42"/>
      <c r="AX2987" s="5"/>
      <c r="AY2987" s="33"/>
      <c r="AZ2987" s="33" t="s">
        <v>18233</v>
      </c>
      <c r="BA2987" s="5"/>
      <c r="BB2987" s="5"/>
      <c r="BC2987" s="5" t="s">
        <v>18234</v>
      </c>
      <c r="BD2987" s="33" t="s">
        <v>173</v>
      </c>
      <c r="BE2987" s="41"/>
      <c r="BF2987" s="35"/>
      <c r="BG2987" s="33" t="s">
        <v>169</v>
      </c>
      <c r="BH2987" s="5"/>
      <c r="BI2987" s="33">
        <v>150.0</v>
      </c>
      <c r="BJ2987" s="33" t="s">
        <v>170</v>
      </c>
      <c r="BK2987" s="5"/>
      <c r="BL2987" s="5">
        <f t="shared" si="5"/>
        <v>1997.25</v>
      </c>
      <c r="BM2987" s="5"/>
      <c r="BN2987" s="5"/>
      <c r="BO2987" s="42">
        <f t="shared" si="6"/>
        <v>1997.25</v>
      </c>
      <c r="BP2987" s="44"/>
      <c r="BQ2987" s="45"/>
      <c r="BR2987" s="47"/>
      <c r="BS2987" s="45"/>
      <c r="BT2987" s="37"/>
      <c r="BU2987" s="5"/>
      <c r="BV2987" s="38"/>
      <c r="BW2987" s="48"/>
      <c r="BX2987" s="44"/>
      <c r="BY2987" s="44"/>
      <c r="BZ2987" s="33" t="s">
        <v>131</v>
      </c>
      <c r="CA2987" s="5"/>
      <c r="CB2987" s="5"/>
      <c r="CC2987" s="33" t="s">
        <v>177</v>
      </c>
      <c r="CD2987" s="5"/>
      <c r="CE2987" s="5"/>
      <c r="CF2987" s="33" t="s">
        <v>178</v>
      </c>
      <c r="CG2987" s="33" t="s">
        <v>18235</v>
      </c>
      <c r="CH2987" s="5"/>
      <c r="CI2987" s="5"/>
      <c r="CJ2987" s="5"/>
      <c r="CK2987" s="33"/>
      <c r="CL2987" s="49">
        <v>44989.0</v>
      </c>
      <c r="CM2987" s="33" t="s">
        <v>180</v>
      </c>
      <c r="CN2987" s="5"/>
      <c r="CO2987" s="33">
        <v>1.0</v>
      </c>
      <c r="CP2987" s="33" t="s">
        <v>181</v>
      </c>
      <c r="CQ2987" s="50" t="str">
        <f t="shared" si="7"/>
        <v>22/01/1954</v>
      </c>
      <c r="CR2987" s="33" t="s">
        <v>182</v>
      </c>
      <c r="CS2987" s="33">
        <v>13.0</v>
      </c>
      <c r="CT2987" s="33">
        <v>5.0</v>
      </c>
      <c r="CU2987" s="33">
        <v>25.0</v>
      </c>
      <c r="CV2987" s="33">
        <v>1201.0</v>
      </c>
      <c r="CW2987" s="5"/>
      <c r="CX2987" s="5"/>
      <c r="CY2987" s="33">
        <v>-99.737481</v>
      </c>
      <c r="CZ2987" s="33">
        <v>21.207788</v>
      </c>
      <c r="DA2987" s="33">
        <v>4.4219266E9</v>
      </c>
      <c r="DB2987" s="33">
        <v>1.0</v>
      </c>
      <c r="DC2987" s="33" t="s">
        <v>16882</v>
      </c>
      <c r="DD2987" s="33">
        <v>2023.0</v>
      </c>
      <c r="DE2987" s="33" t="s">
        <v>184</v>
      </c>
      <c r="DF2987" s="33"/>
      <c r="DG2987" s="33" t="s">
        <v>185</v>
      </c>
      <c r="DH2987" s="33" t="s">
        <v>186</v>
      </c>
      <c r="DI2987" s="5"/>
      <c r="DJ2987" s="5"/>
    </row>
    <row r="2988">
      <c r="A2988" s="33" t="s">
        <v>18236</v>
      </c>
      <c r="B2988" s="34">
        <v>44952.0</v>
      </c>
      <c r="C2988" s="35" t="s">
        <v>137</v>
      </c>
      <c r="D2988" s="35" t="s">
        <v>139</v>
      </c>
      <c r="E2988" s="35" t="s">
        <v>142</v>
      </c>
      <c r="F2988" s="36" t="s">
        <v>144</v>
      </c>
      <c r="G2988" s="33" t="s">
        <v>18237</v>
      </c>
      <c r="H2988" s="33" t="s">
        <v>18238</v>
      </c>
      <c r="I2988" s="33" t="s">
        <v>13164</v>
      </c>
      <c r="J2988" s="33" t="s">
        <v>2331</v>
      </c>
      <c r="K2988" s="35" t="s">
        <v>150</v>
      </c>
      <c r="L2988" s="33" t="s">
        <v>151</v>
      </c>
      <c r="M2988" s="5"/>
      <c r="N2988" s="33" t="s">
        <v>17820</v>
      </c>
      <c r="O2988" s="5"/>
      <c r="P2988" s="35" t="s">
        <v>236</v>
      </c>
      <c r="Q2988" s="35" t="s">
        <v>17820</v>
      </c>
      <c r="R2988" s="33">
        <v>76460.0</v>
      </c>
      <c r="S2988" s="37"/>
      <c r="T2988" s="33"/>
      <c r="U2988" s="33">
        <v>1.0</v>
      </c>
      <c r="V2988" s="33" t="s">
        <v>154</v>
      </c>
      <c r="W2988" s="33"/>
      <c r="X2988" s="33"/>
      <c r="Y2988" s="5"/>
      <c r="Z2988" s="5"/>
      <c r="AA2988" s="33">
        <v>1.0</v>
      </c>
      <c r="AB2988" s="33">
        <v>1.0</v>
      </c>
      <c r="AC2988" s="33"/>
      <c r="AD2988" s="5"/>
      <c r="AE2988" s="5"/>
      <c r="AF2988" s="5"/>
      <c r="AG2988" s="16"/>
      <c r="AH2988" s="38">
        <f t="shared" si="1"/>
        <v>1</v>
      </c>
      <c r="AI2988" s="39" t="str">
        <f t="shared" si="2"/>
        <v/>
      </c>
      <c r="AJ2988" s="37" t="str">
        <f t="shared" si="3"/>
        <v/>
      </c>
      <c r="AK2988" s="41" t="str">
        <f t="shared" si="4"/>
        <v/>
      </c>
      <c r="AL2988" s="35" t="s">
        <v>236</v>
      </c>
      <c r="AM2988" s="33" t="s">
        <v>17820</v>
      </c>
      <c r="AN2988" s="33" t="s">
        <v>17820</v>
      </c>
      <c r="AO2988" s="41"/>
      <c r="AP2988" s="33" t="s">
        <v>169</v>
      </c>
      <c r="AQ2988" s="33" t="s">
        <v>170</v>
      </c>
      <c r="AR2988" s="33">
        <v>150.0</v>
      </c>
      <c r="AS2988" s="42"/>
      <c r="AT2988" s="42"/>
      <c r="AU2988" s="42"/>
      <c r="AV2988" s="42"/>
      <c r="AW2988" s="42"/>
      <c r="AX2988" s="5"/>
      <c r="AY2988" s="33"/>
      <c r="AZ2988" s="33" t="s">
        <v>18239</v>
      </c>
      <c r="BA2988" s="5"/>
      <c r="BB2988" s="5"/>
      <c r="BC2988" s="33" t="s">
        <v>18240</v>
      </c>
      <c r="BD2988" s="33" t="s">
        <v>173</v>
      </c>
      <c r="BE2988" s="41"/>
      <c r="BF2988" s="35"/>
      <c r="BG2988" s="33" t="s">
        <v>169</v>
      </c>
      <c r="BH2988" s="5"/>
      <c r="BI2988" s="33">
        <v>150.0</v>
      </c>
      <c r="BJ2988" s="33" t="s">
        <v>170</v>
      </c>
      <c r="BK2988" s="5"/>
      <c r="BL2988" s="5">
        <f t="shared" si="5"/>
        <v>1997.25</v>
      </c>
      <c r="BM2988" s="5"/>
      <c r="BN2988" s="5"/>
      <c r="BO2988" s="42">
        <f t="shared" si="6"/>
        <v>1997.25</v>
      </c>
      <c r="BP2988" s="44"/>
      <c r="BQ2988" s="45"/>
      <c r="BR2988" s="47"/>
      <c r="BS2988" s="45"/>
      <c r="BT2988" s="37"/>
      <c r="BU2988" s="5"/>
      <c r="BV2988" s="38"/>
      <c r="BW2988" s="48"/>
      <c r="BX2988" s="44"/>
      <c r="BY2988" s="44"/>
      <c r="BZ2988" s="33" t="s">
        <v>131</v>
      </c>
      <c r="CA2988" s="5"/>
      <c r="CB2988" s="5"/>
      <c r="CC2988" s="33" t="s">
        <v>177</v>
      </c>
      <c r="CD2988" s="5"/>
      <c r="CE2988" s="5"/>
      <c r="CF2988" s="33" t="s">
        <v>178</v>
      </c>
      <c r="CG2988" s="33" t="s">
        <v>18241</v>
      </c>
      <c r="CH2988" s="5"/>
      <c r="CI2988" s="5"/>
      <c r="CJ2988" s="5"/>
      <c r="CK2988" s="33"/>
      <c r="CL2988" s="49">
        <v>44989.0</v>
      </c>
      <c r="CM2988" s="33" t="s">
        <v>180</v>
      </c>
      <c r="CN2988" s="5"/>
      <c r="CO2988" s="33">
        <v>1.0</v>
      </c>
      <c r="CP2988" s="33" t="s">
        <v>181</v>
      </c>
      <c r="CQ2988" s="50" t="str">
        <f t="shared" si="7"/>
        <v>21/06/1939</v>
      </c>
      <c r="CR2988" s="33" t="s">
        <v>243</v>
      </c>
      <c r="CS2988" s="33">
        <v>13.0</v>
      </c>
      <c r="CT2988" s="33">
        <v>5.0</v>
      </c>
      <c r="CU2988" s="33">
        <v>25.0</v>
      </c>
      <c r="CV2988" s="33">
        <v>1201.0</v>
      </c>
      <c r="CW2988" s="5"/>
      <c r="CX2988" s="5"/>
      <c r="CY2988" s="33">
        <v>-99.737481</v>
      </c>
      <c r="CZ2988" s="33">
        <v>21.207788</v>
      </c>
      <c r="DA2988" s="33">
        <v>4.4219266E9</v>
      </c>
      <c r="DB2988" s="33">
        <v>1.0</v>
      </c>
      <c r="DC2988" s="33" t="s">
        <v>16882</v>
      </c>
      <c r="DD2988" s="33">
        <v>2023.0</v>
      </c>
      <c r="DE2988" s="33" t="s">
        <v>184</v>
      </c>
      <c r="DF2988" s="33"/>
      <c r="DG2988" s="33" t="s">
        <v>185</v>
      </c>
      <c r="DH2988" s="33" t="s">
        <v>186</v>
      </c>
      <c r="DI2988" s="5"/>
      <c r="DJ2988" s="5"/>
    </row>
    <row r="2989">
      <c r="A2989" s="33" t="s">
        <v>18242</v>
      </c>
      <c r="B2989" s="34">
        <v>44952.0</v>
      </c>
      <c r="C2989" s="35" t="s">
        <v>137</v>
      </c>
      <c r="D2989" s="35" t="s">
        <v>139</v>
      </c>
      <c r="E2989" s="35" t="s">
        <v>142</v>
      </c>
      <c r="F2989" s="36" t="s">
        <v>144</v>
      </c>
      <c r="G2989" s="33" t="s">
        <v>18243</v>
      </c>
      <c r="H2989" s="33" t="s">
        <v>16344</v>
      </c>
      <c r="I2989" s="33" t="s">
        <v>13164</v>
      </c>
      <c r="J2989" s="33" t="s">
        <v>13055</v>
      </c>
      <c r="K2989" s="35" t="s">
        <v>150</v>
      </c>
      <c r="L2989" s="33" t="s">
        <v>151</v>
      </c>
      <c r="M2989" s="5"/>
      <c r="N2989" s="33" t="s">
        <v>17820</v>
      </c>
      <c r="O2989" s="5"/>
      <c r="P2989" s="35" t="s">
        <v>236</v>
      </c>
      <c r="Q2989" s="35" t="s">
        <v>17820</v>
      </c>
      <c r="R2989" s="33">
        <v>76460.0</v>
      </c>
      <c r="S2989" s="37"/>
      <c r="T2989" s="33"/>
      <c r="U2989" s="33">
        <v>1.5</v>
      </c>
      <c r="V2989" s="33" t="s">
        <v>154</v>
      </c>
      <c r="W2989" s="33"/>
      <c r="X2989" s="33"/>
      <c r="Y2989" s="5"/>
      <c r="Z2989" s="5"/>
      <c r="AA2989" s="33">
        <v>1.0</v>
      </c>
      <c r="AB2989" s="33">
        <v>1.0</v>
      </c>
      <c r="AC2989" s="33"/>
      <c r="AD2989" s="5"/>
      <c r="AE2989" s="5"/>
      <c r="AF2989" s="5"/>
      <c r="AG2989" s="16"/>
      <c r="AH2989" s="38">
        <f t="shared" si="1"/>
        <v>1</v>
      </c>
      <c r="AI2989" s="39" t="str">
        <f t="shared" si="2"/>
        <v/>
      </c>
      <c r="AJ2989" s="37" t="str">
        <f t="shared" si="3"/>
        <v/>
      </c>
      <c r="AK2989" s="41" t="str">
        <f t="shared" si="4"/>
        <v/>
      </c>
      <c r="AL2989" s="35" t="s">
        <v>236</v>
      </c>
      <c r="AM2989" s="33" t="s">
        <v>17820</v>
      </c>
      <c r="AN2989" s="33" t="s">
        <v>17820</v>
      </c>
      <c r="AO2989" s="41"/>
      <c r="AP2989" s="33" t="s">
        <v>169</v>
      </c>
      <c r="AQ2989" s="33" t="s">
        <v>170</v>
      </c>
      <c r="AR2989" s="33">
        <v>150.0</v>
      </c>
      <c r="AS2989" s="42"/>
      <c r="AT2989" s="42"/>
      <c r="AU2989" s="42"/>
      <c r="AV2989" s="42"/>
      <c r="AW2989" s="42"/>
      <c r="AX2989" s="5"/>
      <c r="AY2989" s="33"/>
      <c r="AZ2989" s="33" t="s">
        <v>18244</v>
      </c>
      <c r="BA2989" s="5"/>
      <c r="BB2989" s="5"/>
      <c r="BC2989" s="5" t="s">
        <v>18245</v>
      </c>
      <c r="BD2989" s="33" t="s">
        <v>173</v>
      </c>
      <c r="BE2989" s="41"/>
      <c r="BF2989" s="35"/>
      <c r="BG2989" s="33" t="s">
        <v>169</v>
      </c>
      <c r="BH2989" s="5"/>
      <c r="BI2989" s="33">
        <v>150.0</v>
      </c>
      <c r="BJ2989" s="33" t="s">
        <v>170</v>
      </c>
      <c r="BK2989" s="5"/>
      <c r="BL2989" s="5">
        <f t="shared" si="5"/>
        <v>1997.25</v>
      </c>
      <c r="BM2989" s="5"/>
      <c r="BN2989" s="5"/>
      <c r="BO2989" s="42">
        <f t="shared" si="6"/>
        <v>1997.25</v>
      </c>
      <c r="BP2989" s="44"/>
      <c r="BQ2989" s="45"/>
      <c r="BR2989" s="47"/>
      <c r="BS2989" s="45"/>
      <c r="BT2989" s="37"/>
      <c r="BU2989" s="5"/>
      <c r="BV2989" s="38"/>
      <c r="BW2989" s="48"/>
      <c r="BX2989" s="44"/>
      <c r="BY2989" s="44"/>
      <c r="BZ2989" s="33" t="s">
        <v>131</v>
      </c>
      <c r="CA2989" s="5"/>
      <c r="CB2989" s="5"/>
      <c r="CC2989" s="33" t="s">
        <v>177</v>
      </c>
      <c r="CD2989" s="5"/>
      <c r="CE2989" s="5"/>
      <c r="CF2989" s="33" t="s">
        <v>178</v>
      </c>
      <c r="CG2989" s="33" t="s">
        <v>18246</v>
      </c>
      <c r="CH2989" s="5"/>
      <c r="CI2989" s="5"/>
      <c r="CJ2989" s="5"/>
      <c r="CK2989" s="33"/>
      <c r="CL2989" s="49">
        <v>44989.0</v>
      </c>
      <c r="CM2989" s="33" t="s">
        <v>180</v>
      </c>
      <c r="CN2989" s="5"/>
      <c r="CO2989" s="33">
        <v>1.0</v>
      </c>
      <c r="CP2989" s="33" t="s">
        <v>181</v>
      </c>
      <c r="CQ2989" s="50" t="str">
        <f t="shared" si="7"/>
        <v>15/01/1961</v>
      </c>
      <c r="CR2989" s="33" t="s">
        <v>243</v>
      </c>
      <c r="CS2989" s="33">
        <v>13.0</v>
      </c>
      <c r="CT2989" s="33">
        <v>5.0</v>
      </c>
      <c r="CU2989" s="33">
        <v>25.0</v>
      </c>
      <c r="CV2989" s="33">
        <v>1201.0</v>
      </c>
      <c r="CW2989" s="5"/>
      <c r="CX2989" s="5"/>
      <c r="CY2989" s="33">
        <v>-99.737481</v>
      </c>
      <c r="CZ2989" s="33">
        <v>21.207788</v>
      </c>
      <c r="DA2989" s="33">
        <v>4.4219266E9</v>
      </c>
      <c r="DB2989" s="33">
        <v>1.0</v>
      </c>
      <c r="DC2989" s="33" t="s">
        <v>16882</v>
      </c>
      <c r="DD2989" s="33">
        <v>2023.0</v>
      </c>
      <c r="DE2989" s="33" t="s">
        <v>184</v>
      </c>
      <c r="DF2989" s="33"/>
      <c r="DG2989" s="33" t="s">
        <v>185</v>
      </c>
      <c r="DH2989" s="33" t="s">
        <v>186</v>
      </c>
      <c r="DI2989" s="5"/>
      <c r="DJ2989" s="5"/>
    </row>
    <row r="2990">
      <c r="A2990" s="33" t="s">
        <v>18247</v>
      </c>
      <c r="B2990" s="34">
        <v>44952.0</v>
      </c>
      <c r="C2990" s="35" t="s">
        <v>137</v>
      </c>
      <c r="D2990" s="35" t="s">
        <v>139</v>
      </c>
      <c r="E2990" s="35" t="s">
        <v>142</v>
      </c>
      <c r="F2990" s="36" t="s">
        <v>144</v>
      </c>
      <c r="G2990" s="33" t="s">
        <v>18248</v>
      </c>
      <c r="H2990" s="33" t="s">
        <v>3528</v>
      </c>
      <c r="I2990" s="33" t="s">
        <v>13164</v>
      </c>
      <c r="J2990" s="33" t="s">
        <v>439</v>
      </c>
      <c r="K2990" s="35" t="s">
        <v>150</v>
      </c>
      <c r="L2990" s="33" t="s">
        <v>151</v>
      </c>
      <c r="M2990" s="5"/>
      <c r="N2990" s="33" t="s">
        <v>17820</v>
      </c>
      <c r="O2990" s="5"/>
      <c r="P2990" s="35" t="s">
        <v>236</v>
      </c>
      <c r="Q2990" s="35" t="s">
        <v>17820</v>
      </c>
      <c r="R2990" s="33">
        <v>76460.0</v>
      </c>
      <c r="S2990" s="37"/>
      <c r="T2990" s="33"/>
      <c r="U2990" s="33">
        <v>3.0</v>
      </c>
      <c r="V2990" s="33" t="s">
        <v>154</v>
      </c>
      <c r="W2990" s="33"/>
      <c r="X2990" s="33"/>
      <c r="Y2990" s="5"/>
      <c r="Z2990" s="5"/>
      <c r="AA2990" s="33">
        <v>1.0</v>
      </c>
      <c r="AB2990" s="33">
        <v>1.0</v>
      </c>
      <c r="AC2990" s="33"/>
      <c r="AD2990" s="5"/>
      <c r="AE2990" s="5"/>
      <c r="AF2990" s="5"/>
      <c r="AG2990" s="16"/>
      <c r="AH2990" s="38">
        <f t="shared" si="1"/>
        <v>1</v>
      </c>
      <c r="AI2990" s="39" t="str">
        <f t="shared" si="2"/>
        <v/>
      </c>
      <c r="AJ2990" s="37" t="str">
        <f t="shared" si="3"/>
        <v/>
      </c>
      <c r="AK2990" s="41" t="str">
        <f t="shared" si="4"/>
        <v/>
      </c>
      <c r="AL2990" s="35" t="s">
        <v>236</v>
      </c>
      <c r="AM2990" s="33" t="s">
        <v>17820</v>
      </c>
      <c r="AN2990" s="33" t="s">
        <v>17820</v>
      </c>
      <c r="AO2990" s="41"/>
      <c r="AP2990" s="33" t="s">
        <v>169</v>
      </c>
      <c r="AQ2990" s="33" t="s">
        <v>170</v>
      </c>
      <c r="AR2990" s="33">
        <v>450.0</v>
      </c>
      <c r="AS2990" s="42"/>
      <c r="AT2990" s="42"/>
      <c r="AU2990" s="42"/>
      <c r="AV2990" s="42"/>
      <c r="AW2990" s="42"/>
      <c r="AX2990" s="5"/>
      <c r="AY2990" s="33"/>
      <c r="AZ2990" s="33" t="s">
        <v>18249</v>
      </c>
      <c r="BA2990" s="5"/>
      <c r="BB2990" s="5"/>
      <c r="BC2990" s="5" t="s">
        <v>18250</v>
      </c>
      <c r="BD2990" s="33" t="s">
        <v>173</v>
      </c>
      <c r="BE2990" s="41"/>
      <c r="BF2990" s="35"/>
      <c r="BG2990" s="33" t="s">
        <v>169</v>
      </c>
      <c r="BH2990" s="5"/>
      <c r="BI2990" s="33">
        <v>450.0</v>
      </c>
      <c r="BJ2990" s="33" t="s">
        <v>170</v>
      </c>
      <c r="BK2990" s="5"/>
      <c r="BL2990" s="5">
        <f t="shared" si="5"/>
        <v>5991.75</v>
      </c>
      <c r="BM2990" s="5"/>
      <c r="BN2990" s="5"/>
      <c r="BO2990" s="42">
        <f t="shared" si="6"/>
        <v>5991.75</v>
      </c>
      <c r="BP2990" s="44"/>
      <c r="BQ2990" s="45"/>
      <c r="BR2990" s="47"/>
      <c r="BS2990" s="45"/>
      <c r="BT2990" s="37"/>
      <c r="BU2990" s="5"/>
      <c r="BV2990" s="38"/>
      <c r="BW2990" s="48"/>
      <c r="BX2990" s="44"/>
      <c r="BY2990" s="44"/>
      <c r="BZ2990" s="33" t="s">
        <v>131</v>
      </c>
      <c r="CA2990" s="5"/>
      <c r="CB2990" s="5"/>
      <c r="CC2990" s="33" t="s">
        <v>177</v>
      </c>
      <c r="CD2990" s="5"/>
      <c r="CE2990" s="5"/>
      <c r="CF2990" s="33" t="s">
        <v>178</v>
      </c>
      <c r="CG2990" s="33" t="s">
        <v>18251</v>
      </c>
      <c r="CH2990" s="5"/>
      <c r="CI2990" s="5"/>
      <c r="CJ2990" s="5"/>
      <c r="CK2990" s="33"/>
      <c r="CL2990" s="49">
        <v>44989.0</v>
      </c>
      <c r="CM2990" s="33" t="s">
        <v>180</v>
      </c>
      <c r="CN2990" s="5"/>
      <c r="CO2990" s="33">
        <v>3.0</v>
      </c>
      <c r="CP2990" s="33" t="s">
        <v>181</v>
      </c>
      <c r="CQ2990" s="50" t="str">
        <f t="shared" si="7"/>
        <v>15/01/1942</v>
      </c>
      <c r="CR2990" s="33" t="s">
        <v>243</v>
      </c>
      <c r="CS2990" s="33">
        <v>13.0</v>
      </c>
      <c r="CT2990" s="33">
        <v>5.0</v>
      </c>
      <c r="CU2990" s="33">
        <v>25.0</v>
      </c>
      <c r="CV2990" s="33">
        <v>1201.0</v>
      </c>
      <c r="CW2990" s="5"/>
      <c r="CX2990" s="5"/>
      <c r="CY2990" s="33">
        <v>-99.737481</v>
      </c>
      <c r="CZ2990" s="33">
        <v>21.207788</v>
      </c>
      <c r="DA2990" s="33">
        <v>4.4219266E9</v>
      </c>
      <c r="DB2990" s="33">
        <v>1.0</v>
      </c>
      <c r="DC2990" s="33" t="s">
        <v>16882</v>
      </c>
      <c r="DD2990" s="33">
        <v>2023.0</v>
      </c>
      <c r="DE2990" s="33" t="s">
        <v>184</v>
      </c>
      <c r="DF2990" s="33"/>
      <c r="DG2990" s="33" t="s">
        <v>185</v>
      </c>
      <c r="DH2990" s="33" t="s">
        <v>186</v>
      </c>
      <c r="DI2990" s="5"/>
      <c r="DJ2990" s="5"/>
    </row>
    <row r="2991">
      <c r="A2991" s="33" t="s">
        <v>18252</v>
      </c>
      <c r="B2991" s="34">
        <v>44952.0</v>
      </c>
      <c r="C2991" s="35" t="s">
        <v>137</v>
      </c>
      <c r="D2991" s="35" t="s">
        <v>139</v>
      </c>
      <c r="E2991" s="35" t="s">
        <v>142</v>
      </c>
      <c r="F2991" s="36" t="s">
        <v>144</v>
      </c>
      <c r="G2991" s="33" t="s">
        <v>18253</v>
      </c>
      <c r="H2991" s="33" t="s">
        <v>761</v>
      </c>
      <c r="I2991" s="33" t="s">
        <v>13164</v>
      </c>
      <c r="J2991" s="33" t="s">
        <v>2331</v>
      </c>
      <c r="K2991" s="35" t="s">
        <v>150</v>
      </c>
      <c r="L2991" s="33" t="s">
        <v>151</v>
      </c>
      <c r="M2991" s="5"/>
      <c r="N2991" s="33" t="s">
        <v>17820</v>
      </c>
      <c r="O2991" s="5"/>
      <c r="P2991" s="35" t="s">
        <v>236</v>
      </c>
      <c r="Q2991" s="35" t="s">
        <v>17820</v>
      </c>
      <c r="R2991" s="33">
        <v>76460.0</v>
      </c>
      <c r="S2991" s="37"/>
      <c r="T2991" s="33"/>
      <c r="U2991" s="33">
        <v>1.5</v>
      </c>
      <c r="V2991" s="33" t="s">
        <v>154</v>
      </c>
      <c r="W2991" s="33"/>
      <c r="X2991" s="33"/>
      <c r="Y2991" s="5"/>
      <c r="Z2991" s="5"/>
      <c r="AA2991" s="33">
        <v>1.0</v>
      </c>
      <c r="AB2991" s="33">
        <v>1.0</v>
      </c>
      <c r="AC2991" s="33"/>
      <c r="AD2991" s="5"/>
      <c r="AE2991" s="5"/>
      <c r="AF2991" s="5"/>
      <c r="AG2991" s="16"/>
      <c r="AH2991" s="38">
        <f t="shared" si="1"/>
        <v>1</v>
      </c>
      <c r="AI2991" s="39" t="str">
        <f t="shared" si="2"/>
        <v/>
      </c>
      <c r="AJ2991" s="37" t="str">
        <f t="shared" si="3"/>
        <v/>
      </c>
      <c r="AK2991" s="41" t="str">
        <f t="shared" si="4"/>
        <v/>
      </c>
      <c r="AL2991" s="35" t="s">
        <v>236</v>
      </c>
      <c r="AM2991" s="33" t="s">
        <v>17820</v>
      </c>
      <c r="AN2991" s="33" t="s">
        <v>17820</v>
      </c>
      <c r="AO2991" s="41"/>
      <c r="AP2991" s="33" t="s">
        <v>169</v>
      </c>
      <c r="AQ2991" s="33" t="s">
        <v>170</v>
      </c>
      <c r="AR2991" s="33">
        <v>150.0</v>
      </c>
      <c r="AS2991" s="42"/>
      <c r="AT2991" s="42"/>
      <c r="AU2991" s="42"/>
      <c r="AV2991" s="42"/>
      <c r="AW2991" s="42"/>
      <c r="AX2991" s="5"/>
      <c r="AY2991" s="33"/>
      <c r="AZ2991" s="33" t="s">
        <v>18254</v>
      </c>
      <c r="BA2991" s="5"/>
      <c r="BB2991" s="5"/>
      <c r="BC2991" s="33" t="s">
        <v>18255</v>
      </c>
      <c r="BD2991" s="33" t="s">
        <v>173</v>
      </c>
      <c r="BE2991" s="41"/>
      <c r="BF2991" s="35"/>
      <c r="BG2991" s="33" t="s">
        <v>169</v>
      </c>
      <c r="BH2991" s="5"/>
      <c r="BI2991" s="33">
        <v>150.0</v>
      </c>
      <c r="BJ2991" s="33" t="s">
        <v>170</v>
      </c>
      <c r="BK2991" s="5"/>
      <c r="BL2991" s="5">
        <f t="shared" si="5"/>
        <v>1997.25</v>
      </c>
      <c r="BM2991" s="5"/>
      <c r="BN2991" s="5"/>
      <c r="BO2991" s="42">
        <f t="shared" si="6"/>
        <v>1997.25</v>
      </c>
      <c r="BP2991" s="44"/>
      <c r="BQ2991" s="45"/>
      <c r="BR2991" s="47"/>
      <c r="BS2991" s="45"/>
      <c r="BT2991" s="37"/>
      <c r="BU2991" s="5"/>
      <c r="BV2991" s="38"/>
      <c r="BW2991" s="48"/>
      <c r="BX2991" s="44"/>
      <c r="BY2991" s="44"/>
      <c r="BZ2991" s="33" t="s">
        <v>131</v>
      </c>
      <c r="CA2991" s="5"/>
      <c r="CB2991" s="5"/>
      <c r="CC2991" s="33" t="s">
        <v>177</v>
      </c>
      <c r="CD2991" s="5"/>
      <c r="CE2991" s="5"/>
      <c r="CF2991" s="33" t="s">
        <v>178</v>
      </c>
      <c r="CG2991" s="33" t="s">
        <v>18256</v>
      </c>
      <c r="CH2991" s="5"/>
      <c r="CI2991" s="5"/>
      <c r="CJ2991" s="5"/>
      <c r="CK2991" s="33"/>
      <c r="CL2991" s="49">
        <v>44989.0</v>
      </c>
      <c r="CM2991" s="33" t="s">
        <v>180</v>
      </c>
      <c r="CN2991" s="5"/>
      <c r="CO2991" s="33">
        <v>1.0</v>
      </c>
      <c r="CP2991" s="33" t="s">
        <v>181</v>
      </c>
      <c r="CQ2991" s="50" t="str">
        <f t="shared" si="7"/>
        <v>24/06/1955</v>
      </c>
      <c r="CR2991" s="33" t="s">
        <v>243</v>
      </c>
      <c r="CS2991" s="33">
        <v>13.0</v>
      </c>
      <c r="CT2991" s="33">
        <v>5.0</v>
      </c>
      <c r="CU2991" s="33">
        <v>25.0</v>
      </c>
      <c r="CV2991" s="33">
        <v>1201.0</v>
      </c>
      <c r="CW2991" s="5"/>
      <c r="CX2991" s="5"/>
      <c r="CY2991" s="33">
        <v>-99.737481</v>
      </c>
      <c r="CZ2991" s="33">
        <v>21.207788</v>
      </c>
      <c r="DA2991" s="33">
        <v>4.4219266E9</v>
      </c>
      <c r="DB2991" s="33">
        <v>1.0</v>
      </c>
      <c r="DC2991" s="33" t="s">
        <v>16882</v>
      </c>
      <c r="DD2991" s="33">
        <v>2023.0</v>
      </c>
      <c r="DE2991" s="33" t="s">
        <v>184</v>
      </c>
      <c r="DF2991" s="33"/>
      <c r="DG2991" s="33" t="s">
        <v>185</v>
      </c>
      <c r="DH2991" s="33" t="s">
        <v>186</v>
      </c>
      <c r="DI2991" s="5"/>
      <c r="DJ2991" s="5"/>
    </row>
    <row r="2992">
      <c r="A2992" s="33" t="s">
        <v>18257</v>
      </c>
      <c r="B2992" s="34">
        <v>44952.0</v>
      </c>
      <c r="C2992" s="35" t="s">
        <v>137</v>
      </c>
      <c r="D2992" s="35" t="s">
        <v>139</v>
      </c>
      <c r="E2992" s="35" t="s">
        <v>142</v>
      </c>
      <c r="F2992" s="36" t="s">
        <v>144</v>
      </c>
      <c r="G2992" s="33" t="s">
        <v>18258</v>
      </c>
      <c r="H2992" s="33" t="s">
        <v>18259</v>
      </c>
      <c r="I2992" s="33" t="s">
        <v>13164</v>
      </c>
      <c r="J2992" s="33" t="s">
        <v>2889</v>
      </c>
      <c r="K2992" s="35" t="s">
        <v>150</v>
      </c>
      <c r="L2992" s="33" t="s">
        <v>151</v>
      </c>
      <c r="M2992" s="5"/>
      <c r="N2992" s="33" t="s">
        <v>17820</v>
      </c>
      <c r="O2992" s="5"/>
      <c r="P2992" s="35" t="s">
        <v>236</v>
      </c>
      <c r="Q2992" s="35" t="s">
        <v>17820</v>
      </c>
      <c r="R2992" s="33">
        <v>76460.0</v>
      </c>
      <c r="S2992" s="37"/>
      <c r="T2992" s="33"/>
      <c r="U2992" s="33">
        <v>2.0</v>
      </c>
      <c r="V2992" s="33" t="s">
        <v>154</v>
      </c>
      <c r="W2992" s="33"/>
      <c r="X2992" s="33"/>
      <c r="Y2992" s="5"/>
      <c r="Z2992" s="5"/>
      <c r="AA2992" s="33">
        <v>1.0</v>
      </c>
      <c r="AB2992" s="33"/>
      <c r="AC2992" s="33">
        <v>1.0</v>
      </c>
      <c r="AD2992" s="5"/>
      <c r="AE2992" s="5"/>
      <c r="AF2992" s="5"/>
      <c r="AG2992" s="16"/>
      <c r="AH2992" s="38" t="str">
        <f t="shared" si="1"/>
        <v/>
      </c>
      <c r="AI2992" s="39" t="str">
        <f t="shared" si="2"/>
        <v/>
      </c>
      <c r="AJ2992" s="37" t="str">
        <f t="shared" si="3"/>
        <v/>
      </c>
      <c r="AK2992" s="41" t="str">
        <f t="shared" si="4"/>
        <v/>
      </c>
      <c r="AL2992" s="35" t="s">
        <v>236</v>
      </c>
      <c r="AM2992" s="33" t="s">
        <v>17820</v>
      </c>
      <c r="AN2992" s="33" t="s">
        <v>17820</v>
      </c>
      <c r="AO2992" s="41"/>
      <c r="AP2992" s="33" t="s">
        <v>169</v>
      </c>
      <c r="AQ2992" s="33" t="s">
        <v>170</v>
      </c>
      <c r="AR2992" s="33">
        <v>300.0</v>
      </c>
      <c r="AS2992" s="42"/>
      <c r="AT2992" s="42"/>
      <c r="AU2992" s="42"/>
      <c r="AV2992" s="42"/>
      <c r="AW2992" s="42"/>
      <c r="AX2992" s="5"/>
      <c r="AY2992" s="33"/>
      <c r="AZ2992" s="33" t="s">
        <v>18260</v>
      </c>
      <c r="BA2992" s="5"/>
      <c r="BB2992" s="5"/>
      <c r="BC2992" s="5" t="s">
        <v>18261</v>
      </c>
      <c r="BD2992" s="33" t="s">
        <v>173</v>
      </c>
      <c r="BE2992" s="41"/>
      <c r="BF2992" s="35"/>
      <c r="BG2992" s="33" t="s">
        <v>169</v>
      </c>
      <c r="BH2992" s="5"/>
      <c r="BI2992" s="33">
        <v>300.0</v>
      </c>
      <c r="BJ2992" s="33" t="s">
        <v>170</v>
      </c>
      <c r="BK2992" s="5"/>
      <c r="BL2992" s="5">
        <f t="shared" si="5"/>
        <v>3994.5</v>
      </c>
      <c r="BM2992" s="5"/>
      <c r="BN2992" s="5"/>
      <c r="BO2992" s="42">
        <f t="shared" si="6"/>
        <v>3994.5</v>
      </c>
      <c r="BP2992" s="44"/>
      <c r="BQ2992" s="45"/>
      <c r="BR2992" s="47"/>
      <c r="BS2992" s="45"/>
      <c r="BT2992" s="37"/>
      <c r="BU2992" s="5"/>
      <c r="BV2992" s="38"/>
      <c r="BW2992" s="48"/>
      <c r="BX2992" s="44"/>
      <c r="BY2992" s="44"/>
      <c r="BZ2992" s="33" t="s">
        <v>131</v>
      </c>
      <c r="CA2992" s="5"/>
      <c r="CB2992" s="5"/>
      <c r="CC2992" s="33" t="s">
        <v>177</v>
      </c>
      <c r="CD2992" s="5"/>
      <c r="CE2992" s="5"/>
      <c r="CF2992" s="33" t="s">
        <v>178</v>
      </c>
      <c r="CG2992" s="33" t="s">
        <v>18262</v>
      </c>
      <c r="CH2992" s="5"/>
      <c r="CI2992" s="5"/>
      <c r="CJ2992" s="5"/>
      <c r="CK2992" s="33"/>
      <c r="CL2992" s="49">
        <v>44989.0</v>
      </c>
      <c r="CM2992" s="33" t="s">
        <v>180</v>
      </c>
      <c r="CN2992" s="5"/>
      <c r="CO2992" s="33">
        <v>2.0</v>
      </c>
      <c r="CP2992" s="33" t="s">
        <v>181</v>
      </c>
      <c r="CQ2992" s="50" t="str">
        <f t="shared" si="7"/>
        <v>25/01/1997</v>
      </c>
      <c r="CR2992" s="33" t="s">
        <v>182</v>
      </c>
      <c r="CS2992" s="33">
        <v>13.0</v>
      </c>
      <c r="CT2992" s="33">
        <v>5.0</v>
      </c>
      <c r="CU2992" s="33">
        <v>25.0</v>
      </c>
      <c r="CV2992" s="33">
        <v>1201.0</v>
      </c>
      <c r="CW2992" s="5"/>
      <c r="CX2992" s="5"/>
      <c r="CY2992" s="33">
        <v>-99.737481</v>
      </c>
      <c r="CZ2992" s="33">
        <v>21.207788</v>
      </c>
      <c r="DA2992" s="33">
        <v>4.4219266E9</v>
      </c>
      <c r="DB2992" s="33">
        <v>1.0</v>
      </c>
      <c r="DC2992" s="33" t="s">
        <v>16882</v>
      </c>
      <c r="DD2992" s="33">
        <v>2023.0</v>
      </c>
      <c r="DE2992" s="33" t="s">
        <v>184</v>
      </c>
      <c r="DF2992" s="33"/>
      <c r="DG2992" s="33" t="s">
        <v>185</v>
      </c>
      <c r="DH2992" s="33" t="s">
        <v>186</v>
      </c>
      <c r="DI2992" s="5"/>
      <c r="DJ2992" s="5"/>
    </row>
    <row r="2993">
      <c r="A2993" s="33" t="s">
        <v>18263</v>
      </c>
      <c r="B2993" s="34">
        <v>44952.0</v>
      </c>
      <c r="C2993" s="35" t="s">
        <v>137</v>
      </c>
      <c r="D2993" s="35" t="s">
        <v>139</v>
      </c>
      <c r="E2993" s="35" t="s">
        <v>142</v>
      </c>
      <c r="F2993" s="36" t="s">
        <v>144</v>
      </c>
      <c r="G2993" s="33" t="s">
        <v>18264</v>
      </c>
      <c r="H2993" s="33" t="s">
        <v>2604</v>
      </c>
      <c r="I2993" s="33" t="s">
        <v>439</v>
      </c>
      <c r="J2993" s="33" t="s">
        <v>13164</v>
      </c>
      <c r="K2993" s="35" t="s">
        <v>150</v>
      </c>
      <c r="L2993" s="33" t="s">
        <v>151</v>
      </c>
      <c r="M2993" s="5"/>
      <c r="N2993" s="33" t="s">
        <v>17820</v>
      </c>
      <c r="O2993" s="5"/>
      <c r="P2993" s="35" t="s">
        <v>236</v>
      </c>
      <c r="Q2993" s="35" t="s">
        <v>17820</v>
      </c>
      <c r="R2993" s="33">
        <v>76460.0</v>
      </c>
      <c r="S2993" s="37"/>
      <c r="T2993" s="33"/>
      <c r="U2993" s="33">
        <v>1.0</v>
      </c>
      <c r="V2993" s="33" t="s">
        <v>154</v>
      </c>
      <c r="W2993" s="33"/>
      <c r="X2993" s="33"/>
      <c r="Y2993" s="5"/>
      <c r="Z2993" s="5"/>
      <c r="AA2993" s="33">
        <v>1.0</v>
      </c>
      <c r="AB2993" s="33">
        <v>1.0</v>
      </c>
      <c r="AC2993" s="33"/>
      <c r="AD2993" s="5"/>
      <c r="AE2993" s="5"/>
      <c r="AF2993" s="5"/>
      <c r="AG2993" s="16"/>
      <c r="AH2993" s="38">
        <f t="shared" si="1"/>
        <v>1</v>
      </c>
      <c r="AI2993" s="39" t="str">
        <f t="shared" si="2"/>
        <v/>
      </c>
      <c r="AJ2993" s="37" t="str">
        <f t="shared" si="3"/>
        <v/>
      </c>
      <c r="AK2993" s="41" t="str">
        <f t="shared" si="4"/>
        <v/>
      </c>
      <c r="AL2993" s="35" t="s">
        <v>236</v>
      </c>
      <c r="AM2993" s="33" t="s">
        <v>17820</v>
      </c>
      <c r="AN2993" s="33" t="s">
        <v>17820</v>
      </c>
      <c r="AO2993" s="41"/>
      <c r="AP2993" s="33" t="s">
        <v>169</v>
      </c>
      <c r="AQ2993" s="33" t="s">
        <v>170</v>
      </c>
      <c r="AR2993" s="33">
        <v>150.0</v>
      </c>
      <c r="AS2993" s="42"/>
      <c r="AT2993" s="42"/>
      <c r="AU2993" s="42"/>
      <c r="AV2993" s="42"/>
      <c r="AW2993" s="42"/>
      <c r="AX2993" s="5"/>
      <c r="AY2993" s="33"/>
      <c r="AZ2993" s="33" t="s">
        <v>18265</v>
      </c>
      <c r="BA2993" s="5"/>
      <c r="BB2993" s="5"/>
      <c r="BC2993" s="5" t="s">
        <v>18266</v>
      </c>
      <c r="BD2993" s="33" t="s">
        <v>173</v>
      </c>
      <c r="BE2993" s="41"/>
      <c r="BF2993" s="35"/>
      <c r="BG2993" s="33" t="s">
        <v>169</v>
      </c>
      <c r="BH2993" s="5"/>
      <c r="BI2993" s="33">
        <v>150.0</v>
      </c>
      <c r="BJ2993" s="33" t="s">
        <v>170</v>
      </c>
      <c r="BK2993" s="5"/>
      <c r="BL2993" s="5">
        <f t="shared" si="5"/>
        <v>1997.25</v>
      </c>
      <c r="BM2993" s="5"/>
      <c r="BN2993" s="5"/>
      <c r="BO2993" s="42">
        <f t="shared" si="6"/>
        <v>1997.25</v>
      </c>
      <c r="BP2993" s="44"/>
      <c r="BQ2993" s="45"/>
      <c r="BR2993" s="47"/>
      <c r="BS2993" s="45"/>
      <c r="BT2993" s="37"/>
      <c r="BU2993" s="5"/>
      <c r="BV2993" s="38"/>
      <c r="BW2993" s="48"/>
      <c r="BX2993" s="44"/>
      <c r="BY2993" s="44"/>
      <c r="BZ2993" s="33" t="s">
        <v>131</v>
      </c>
      <c r="CA2993" s="5"/>
      <c r="CB2993" s="5"/>
      <c r="CC2993" s="33" t="s">
        <v>177</v>
      </c>
      <c r="CD2993" s="5"/>
      <c r="CE2993" s="5"/>
      <c r="CF2993" s="33" t="s">
        <v>178</v>
      </c>
      <c r="CG2993" s="33" t="s">
        <v>18267</v>
      </c>
      <c r="CH2993" s="5"/>
      <c r="CI2993" s="5"/>
      <c r="CJ2993" s="5"/>
      <c r="CK2993" s="33"/>
      <c r="CL2993" s="49">
        <v>44989.0</v>
      </c>
      <c r="CM2993" s="33" t="s">
        <v>180</v>
      </c>
      <c r="CN2993" s="5"/>
      <c r="CO2993" s="33">
        <v>1.0</v>
      </c>
      <c r="CP2993" s="33" t="s">
        <v>181</v>
      </c>
      <c r="CQ2993" s="50" t="str">
        <f t="shared" si="7"/>
        <v>29/09/1952</v>
      </c>
      <c r="CR2993" s="33" t="s">
        <v>243</v>
      </c>
      <c r="CS2993" s="33">
        <v>13.0</v>
      </c>
      <c r="CT2993" s="33">
        <v>5.0</v>
      </c>
      <c r="CU2993" s="33">
        <v>25.0</v>
      </c>
      <c r="CV2993" s="33">
        <v>1201.0</v>
      </c>
      <c r="CW2993" s="5"/>
      <c r="CX2993" s="5"/>
      <c r="CY2993" s="33">
        <v>-99.737481</v>
      </c>
      <c r="CZ2993" s="33">
        <v>21.207788</v>
      </c>
      <c r="DA2993" s="33">
        <v>4.4219266E9</v>
      </c>
      <c r="DB2993" s="33">
        <v>1.0</v>
      </c>
      <c r="DC2993" s="33" t="s">
        <v>16882</v>
      </c>
      <c r="DD2993" s="33">
        <v>2023.0</v>
      </c>
      <c r="DE2993" s="33" t="s">
        <v>184</v>
      </c>
      <c r="DF2993" s="33"/>
      <c r="DG2993" s="33" t="s">
        <v>185</v>
      </c>
      <c r="DH2993" s="33" t="s">
        <v>186</v>
      </c>
      <c r="DI2993" s="5"/>
      <c r="DJ2993" s="5"/>
    </row>
    <row r="2994">
      <c r="A2994" s="33" t="s">
        <v>18268</v>
      </c>
      <c r="B2994" s="34">
        <v>44952.0</v>
      </c>
      <c r="C2994" s="35" t="s">
        <v>137</v>
      </c>
      <c r="D2994" s="35" t="s">
        <v>139</v>
      </c>
      <c r="E2994" s="35" t="s">
        <v>142</v>
      </c>
      <c r="F2994" s="36" t="s">
        <v>144</v>
      </c>
      <c r="G2994" s="33" t="s">
        <v>18269</v>
      </c>
      <c r="H2994" s="33" t="s">
        <v>761</v>
      </c>
      <c r="I2994" s="33" t="s">
        <v>439</v>
      </c>
      <c r="J2994" s="33" t="s">
        <v>13164</v>
      </c>
      <c r="K2994" s="35" t="s">
        <v>150</v>
      </c>
      <c r="L2994" s="33" t="s">
        <v>151</v>
      </c>
      <c r="M2994" s="5"/>
      <c r="N2994" s="33" t="s">
        <v>17820</v>
      </c>
      <c r="O2994" s="5"/>
      <c r="P2994" s="35" t="s">
        <v>236</v>
      </c>
      <c r="Q2994" s="35" t="s">
        <v>17820</v>
      </c>
      <c r="R2994" s="33">
        <v>76460.0</v>
      </c>
      <c r="S2994" s="37"/>
      <c r="T2994" s="33"/>
      <c r="U2994" s="33">
        <v>1.0</v>
      </c>
      <c r="V2994" s="33" t="s">
        <v>154</v>
      </c>
      <c r="W2994" s="33"/>
      <c r="X2994" s="33"/>
      <c r="Y2994" s="5"/>
      <c r="Z2994" s="5"/>
      <c r="AA2994" s="33">
        <v>1.0</v>
      </c>
      <c r="AB2994" s="33">
        <v>1.0</v>
      </c>
      <c r="AC2994" s="33"/>
      <c r="AD2994" s="5"/>
      <c r="AE2994" s="5"/>
      <c r="AF2994" s="5"/>
      <c r="AG2994" s="16"/>
      <c r="AH2994" s="38">
        <f t="shared" si="1"/>
        <v>1</v>
      </c>
      <c r="AI2994" s="39" t="str">
        <f t="shared" si="2"/>
        <v/>
      </c>
      <c r="AJ2994" s="37" t="str">
        <f t="shared" si="3"/>
        <v/>
      </c>
      <c r="AK2994" s="41" t="str">
        <f t="shared" si="4"/>
        <v/>
      </c>
      <c r="AL2994" s="35" t="s">
        <v>236</v>
      </c>
      <c r="AM2994" s="33" t="s">
        <v>17820</v>
      </c>
      <c r="AN2994" s="33" t="s">
        <v>17820</v>
      </c>
      <c r="AO2994" s="41"/>
      <c r="AP2994" s="33" t="s">
        <v>169</v>
      </c>
      <c r="AQ2994" s="33" t="s">
        <v>170</v>
      </c>
      <c r="AR2994" s="33">
        <v>150.0</v>
      </c>
      <c r="AS2994" s="42"/>
      <c r="AT2994" s="42"/>
      <c r="AU2994" s="42"/>
      <c r="AV2994" s="42"/>
      <c r="AW2994" s="42"/>
      <c r="AX2994" s="5"/>
      <c r="AY2994" s="33"/>
      <c r="AZ2994" s="33" t="s">
        <v>18270</v>
      </c>
      <c r="BA2994" s="5"/>
      <c r="BB2994" s="5"/>
      <c r="BC2994" s="5" t="s">
        <v>18271</v>
      </c>
      <c r="BD2994" s="33" t="s">
        <v>173</v>
      </c>
      <c r="BE2994" s="41"/>
      <c r="BF2994" s="35"/>
      <c r="BG2994" s="33" t="s">
        <v>169</v>
      </c>
      <c r="BH2994" s="5"/>
      <c r="BI2994" s="33">
        <v>150.0</v>
      </c>
      <c r="BJ2994" s="33" t="s">
        <v>170</v>
      </c>
      <c r="BK2994" s="5"/>
      <c r="BL2994" s="5">
        <f t="shared" si="5"/>
        <v>1997.25</v>
      </c>
      <c r="BM2994" s="5"/>
      <c r="BN2994" s="5"/>
      <c r="BO2994" s="42">
        <f t="shared" si="6"/>
        <v>1997.25</v>
      </c>
      <c r="BP2994" s="44"/>
      <c r="BQ2994" s="45"/>
      <c r="BR2994" s="47"/>
      <c r="BS2994" s="45"/>
      <c r="BT2994" s="37"/>
      <c r="BU2994" s="5"/>
      <c r="BV2994" s="38"/>
      <c r="BW2994" s="48"/>
      <c r="BX2994" s="44"/>
      <c r="BY2994" s="44"/>
      <c r="BZ2994" s="33" t="s">
        <v>131</v>
      </c>
      <c r="CA2994" s="5"/>
      <c r="CB2994" s="5"/>
      <c r="CC2994" s="33" t="s">
        <v>177</v>
      </c>
      <c r="CD2994" s="5"/>
      <c r="CE2994" s="5"/>
      <c r="CF2994" s="33" t="s">
        <v>178</v>
      </c>
      <c r="CG2994" s="33" t="s">
        <v>18272</v>
      </c>
      <c r="CH2994" s="5"/>
      <c r="CI2994" s="5"/>
      <c r="CJ2994" s="5"/>
      <c r="CK2994" s="33"/>
      <c r="CL2994" s="49">
        <v>44989.0</v>
      </c>
      <c r="CM2994" s="33" t="s">
        <v>180</v>
      </c>
      <c r="CN2994" s="5"/>
      <c r="CO2994" s="33">
        <v>1.0</v>
      </c>
      <c r="CP2994" s="33" t="s">
        <v>181</v>
      </c>
      <c r="CQ2994" s="50" t="str">
        <f t="shared" si="7"/>
        <v>15/05/1944</v>
      </c>
      <c r="CR2994" s="33" t="s">
        <v>243</v>
      </c>
      <c r="CS2994" s="33">
        <v>13.0</v>
      </c>
      <c r="CT2994" s="33">
        <v>5.0</v>
      </c>
      <c r="CU2994" s="33">
        <v>25.0</v>
      </c>
      <c r="CV2994" s="33">
        <v>1201.0</v>
      </c>
      <c r="CW2994" s="5"/>
      <c r="CX2994" s="5"/>
      <c r="CY2994" s="33">
        <v>-99.737481</v>
      </c>
      <c r="CZ2994" s="33">
        <v>21.207788</v>
      </c>
      <c r="DA2994" s="33">
        <v>4.4219266E9</v>
      </c>
      <c r="DB2994" s="33">
        <v>1.0</v>
      </c>
      <c r="DC2994" s="33" t="s">
        <v>16882</v>
      </c>
      <c r="DD2994" s="33">
        <v>2023.0</v>
      </c>
      <c r="DE2994" s="33" t="s">
        <v>184</v>
      </c>
      <c r="DF2994" s="33"/>
      <c r="DG2994" s="33" t="s">
        <v>185</v>
      </c>
      <c r="DH2994" s="33" t="s">
        <v>186</v>
      </c>
      <c r="DI2994" s="5"/>
      <c r="DJ2994" s="5"/>
    </row>
    <row r="2995">
      <c r="A2995" s="33" t="s">
        <v>18273</v>
      </c>
      <c r="B2995" s="34">
        <v>44952.0</v>
      </c>
      <c r="C2995" s="35" t="s">
        <v>137</v>
      </c>
      <c r="D2995" s="35" t="s">
        <v>139</v>
      </c>
      <c r="E2995" s="35" t="s">
        <v>142</v>
      </c>
      <c r="F2995" s="36" t="s">
        <v>144</v>
      </c>
      <c r="G2995" s="33" t="s">
        <v>18274</v>
      </c>
      <c r="H2995" s="33" t="s">
        <v>715</v>
      </c>
      <c r="I2995" s="33" t="s">
        <v>18275</v>
      </c>
      <c r="J2995" s="33" t="s">
        <v>18276</v>
      </c>
      <c r="K2995" s="35" t="s">
        <v>150</v>
      </c>
      <c r="L2995" s="33" t="s">
        <v>151</v>
      </c>
      <c r="M2995" s="5"/>
      <c r="N2995" s="33" t="s">
        <v>17820</v>
      </c>
      <c r="O2995" s="5"/>
      <c r="P2995" s="35" t="s">
        <v>236</v>
      </c>
      <c r="Q2995" s="35" t="s">
        <v>17820</v>
      </c>
      <c r="R2995" s="33">
        <v>76460.0</v>
      </c>
      <c r="S2995" s="37"/>
      <c r="T2995" s="33"/>
      <c r="U2995" s="33">
        <v>2.0</v>
      </c>
      <c r="V2995" s="33" t="s">
        <v>154</v>
      </c>
      <c r="W2995" s="33"/>
      <c r="X2995" s="33"/>
      <c r="Y2995" s="5"/>
      <c r="Z2995" s="5"/>
      <c r="AA2995" s="33">
        <v>1.0</v>
      </c>
      <c r="AB2995" s="33"/>
      <c r="AC2995" s="33">
        <v>1.0</v>
      </c>
      <c r="AD2995" s="5"/>
      <c r="AE2995" s="5"/>
      <c r="AF2995" s="5"/>
      <c r="AG2995" s="16"/>
      <c r="AH2995" s="38" t="str">
        <f t="shared" si="1"/>
        <v/>
      </c>
      <c r="AI2995" s="39">
        <f t="shared" si="2"/>
        <v>1</v>
      </c>
      <c r="AJ2995" s="37" t="str">
        <f t="shared" si="3"/>
        <v/>
      </c>
      <c r="AK2995" s="41" t="str">
        <f t="shared" si="4"/>
        <v/>
      </c>
      <c r="AL2995" s="35" t="s">
        <v>236</v>
      </c>
      <c r="AM2995" s="33" t="s">
        <v>17820</v>
      </c>
      <c r="AN2995" s="33" t="s">
        <v>17820</v>
      </c>
      <c r="AO2995" s="41"/>
      <c r="AP2995" s="33" t="s">
        <v>169</v>
      </c>
      <c r="AQ2995" s="33" t="s">
        <v>170</v>
      </c>
      <c r="AR2995" s="33">
        <v>300.0</v>
      </c>
      <c r="AS2995" s="42"/>
      <c r="AT2995" s="42"/>
      <c r="AU2995" s="42"/>
      <c r="AV2995" s="42"/>
      <c r="AW2995" s="42"/>
      <c r="AX2995" s="5"/>
      <c r="AY2995" s="33"/>
      <c r="AZ2995" s="33" t="s">
        <v>18277</v>
      </c>
      <c r="BA2995" s="5"/>
      <c r="BB2995" s="5"/>
      <c r="BC2995" s="5" t="s">
        <v>18278</v>
      </c>
      <c r="BD2995" s="33" t="s">
        <v>173</v>
      </c>
      <c r="BE2995" s="41"/>
      <c r="BF2995" s="35"/>
      <c r="BG2995" s="33" t="s">
        <v>169</v>
      </c>
      <c r="BH2995" s="5"/>
      <c r="BI2995" s="33">
        <v>300.0</v>
      </c>
      <c r="BJ2995" s="33" t="s">
        <v>170</v>
      </c>
      <c r="BK2995" s="5"/>
      <c r="BL2995" s="5">
        <f t="shared" si="5"/>
        <v>3994.5</v>
      </c>
      <c r="BM2995" s="5"/>
      <c r="BN2995" s="5"/>
      <c r="BO2995" s="42">
        <f t="shared" si="6"/>
        <v>3994.5</v>
      </c>
      <c r="BP2995" s="44"/>
      <c r="BQ2995" s="45"/>
      <c r="BR2995" s="47"/>
      <c r="BS2995" s="45"/>
      <c r="BT2995" s="37"/>
      <c r="BU2995" s="5"/>
      <c r="BV2995" s="38"/>
      <c r="BW2995" s="48"/>
      <c r="BX2995" s="44"/>
      <c r="BY2995" s="44"/>
      <c r="BZ2995" s="33" t="s">
        <v>131</v>
      </c>
      <c r="CA2995" s="5"/>
      <c r="CB2995" s="5"/>
      <c r="CC2995" s="33" t="s">
        <v>177</v>
      </c>
      <c r="CD2995" s="5"/>
      <c r="CE2995" s="5"/>
      <c r="CF2995" s="33" t="s">
        <v>178</v>
      </c>
      <c r="CG2995" s="33" t="s">
        <v>18279</v>
      </c>
      <c r="CH2995" s="5"/>
      <c r="CI2995" s="5"/>
      <c r="CJ2995" s="5"/>
      <c r="CK2995" s="33"/>
      <c r="CL2995" s="49">
        <v>44989.0</v>
      </c>
      <c r="CM2995" s="33" t="s">
        <v>180</v>
      </c>
      <c r="CN2995" s="5"/>
      <c r="CO2995" s="33">
        <v>2.0</v>
      </c>
      <c r="CP2995" s="33" t="s">
        <v>181</v>
      </c>
      <c r="CQ2995" s="50" t="str">
        <f t="shared" si="7"/>
        <v>17/02/1938</v>
      </c>
      <c r="CR2995" s="33" t="s">
        <v>182</v>
      </c>
      <c r="CS2995" s="33">
        <v>13.0</v>
      </c>
      <c r="CT2995" s="33">
        <v>5.0</v>
      </c>
      <c r="CU2995" s="33">
        <v>25.0</v>
      </c>
      <c r="CV2995" s="33">
        <v>1201.0</v>
      </c>
      <c r="CW2995" s="5"/>
      <c r="CX2995" s="5"/>
      <c r="CY2995" s="33">
        <v>-99.737481</v>
      </c>
      <c r="CZ2995" s="33">
        <v>21.207788</v>
      </c>
      <c r="DA2995" s="33">
        <v>4.4219266E9</v>
      </c>
      <c r="DB2995" s="33">
        <v>1.0</v>
      </c>
      <c r="DC2995" s="33" t="s">
        <v>16882</v>
      </c>
      <c r="DD2995" s="33">
        <v>2023.0</v>
      </c>
      <c r="DE2995" s="33" t="s">
        <v>184</v>
      </c>
      <c r="DF2995" s="33"/>
      <c r="DG2995" s="33" t="s">
        <v>185</v>
      </c>
      <c r="DH2995" s="33" t="s">
        <v>186</v>
      </c>
      <c r="DI2995" s="5"/>
      <c r="DJ2995" s="5"/>
    </row>
    <row r="2996">
      <c r="A2996" s="33" t="s">
        <v>18280</v>
      </c>
      <c r="B2996" s="34">
        <v>44952.0</v>
      </c>
      <c r="C2996" s="35" t="s">
        <v>137</v>
      </c>
      <c r="D2996" s="35" t="s">
        <v>139</v>
      </c>
      <c r="E2996" s="35" t="s">
        <v>142</v>
      </c>
      <c r="F2996" s="36" t="s">
        <v>144</v>
      </c>
      <c r="G2996" s="33" t="s">
        <v>18281</v>
      </c>
      <c r="H2996" s="33" t="s">
        <v>18282</v>
      </c>
      <c r="I2996" s="33" t="s">
        <v>18275</v>
      </c>
      <c r="J2996" s="33" t="s">
        <v>13164</v>
      </c>
      <c r="K2996" s="35" t="s">
        <v>150</v>
      </c>
      <c r="L2996" s="33" t="s">
        <v>151</v>
      </c>
      <c r="M2996" s="5"/>
      <c r="N2996" s="33" t="s">
        <v>17820</v>
      </c>
      <c r="O2996" s="5"/>
      <c r="P2996" s="35" t="s">
        <v>236</v>
      </c>
      <c r="Q2996" s="35" t="s">
        <v>17820</v>
      </c>
      <c r="R2996" s="33">
        <v>76460.0</v>
      </c>
      <c r="S2996" s="37"/>
      <c r="T2996" s="33"/>
      <c r="U2996" s="33">
        <v>2.0</v>
      </c>
      <c r="V2996" s="33" t="s">
        <v>154</v>
      </c>
      <c r="W2996" s="33"/>
      <c r="X2996" s="33"/>
      <c r="Y2996" s="5"/>
      <c r="Z2996" s="5"/>
      <c r="AA2996" s="33">
        <v>1.0</v>
      </c>
      <c r="AB2996" s="33"/>
      <c r="AC2996" s="33">
        <v>1.0</v>
      </c>
      <c r="AD2996" s="5"/>
      <c r="AE2996" s="5"/>
      <c r="AF2996" s="5"/>
      <c r="AG2996" s="16"/>
      <c r="AH2996" s="38" t="str">
        <f t="shared" si="1"/>
        <v/>
      </c>
      <c r="AI2996" s="39">
        <f t="shared" si="2"/>
        <v>1</v>
      </c>
      <c r="AJ2996" s="37" t="str">
        <f t="shared" si="3"/>
        <v/>
      </c>
      <c r="AK2996" s="41" t="str">
        <f t="shared" si="4"/>
        <v/>
      </c>
      <c r="AL2996" s="35" t="s">
        <v>236</v>
      </c>
      <c r="AM2996" s="33" t="s">
        <v>17820</v>
      </c>
      <c r="AN2996" s="33" t="s">
        <v>17820</v>
      </c>
      <c r="AO2996" s="41"/>
      <c r="AP2996" s="33" t="s">
        <v>169</v>
      </c>
      <c r="AQ2996" s="33" t="s">
        <v>170</v>
      </c>
      <c r="AR2996" s="33">
        <v>300.0</v>
      </c>
      <c r="AS2996" s="42"/>
      <c r="AT2996" s="42"/>
      <c r="AU2996" s="42"/>
      <c r="AV2996" s="42"/>
      <c r="AW2996" s="42"/>
      <c r="AX2996" s="5"/>
      <c r="AY2996" s="33"/>
      <c r="AZ2996" s="33" t="s">
        <v>18283</v>
      </c>
      <c r="BA2996" s="5"/>
      <c r="BB2996" s="5"/>
      <c r="BC2996" s="5" t="s">
        <v>18284</v>
      </c>
      <c r="BD2996" s="33" t="s">
        <v>173</v>
      </c>
      <c r="BE2996" s="41"/>
      <c r="BF2996" s="35"/>
      <c r="BG2996" s="33" t="s">
        <v>169</v>
      </c>
      <c r="BH2996" s="5"/>
      <c r="BI2996" s="33">
        <v>300.0</v>
      </c>
      <c r="BJ2996" s="33" t="s">
        <v>170</v>
      </c>
      <c r="BK2996" s="5"/>
      <c r="BL2996" s="5">
        <f t="shared" si="5"/>
        <v>3994.5</v>
      </c>
      <c r="BM2996" s="5"/>
      <c r="BN2996" s="5"/>
      <c r="BO2996" s="42">
        <f t="shared" si="6"/>
        <v>3994.5</v>
      </c>
      <c r="BP2996" s="44"/>
      <c r="BQ2996" s="45"/>
      <c r="BR2996" s="47"/>
      <c r="BS2996" s="45"/>
      <c r="BT2996" s="37"/>
      <c r="BU2996" s="5"/>
      <c r="BV2996" s="38"/>
      <c r="BW2996" s="48"/>
      <c r="BX2996" s="44"/>
      <c r="BY2996" s="44"/>
      <c r="BZ2996" s="33" t="s">
        <v>131</v>
      </c>
      <c r="CA2996" s="5"/>
      <c r="CB2996" s="5"/>
      <c r="CC2996" s="33" t="s">
        <v>177</v>
      </c>
      <c r="CD2996" s="5"/>
      <c r="CE2996" s="5"/>
      <c r="CF2996" s="33" t="s">
        <v>178</v>
      </c>
      <c r="CG2996" s="33" t="s">
        <v>18285</v>
      </c>
      <c r="CH2996" s="5"/>
      <c r="CI2996" s="5"/>
      <c r="CJ2996" s="5"/>
      <c r="CK2996" s="33"/>
      <c r="CL2996" s="49">
        <v>44989.0</v>
      </c>
      <c r="CM2996" s="33" t="s">
        <v>180</v>
      </c>
      <c r="CN2996" s="5"/>
      <c r="CO2996" s="33">
        <v>2.0</v>
      </c>
      <c r="CP2996" s="33" t="s">
        <v>181</v>
      </c>
      <c r="CQ2996" s="50" t="str">
        <f t="shared" si="7"/>
        <v>23/06/1966</v>
      </c>
      <c r="CR2996" s="33" t="s">
        <v>182</v>
      </c>
      <c r="CS2996" s="33">
        <v>13.0</v>
      </c>
      <c r="CT2996" s="33">
        <v>5.0</v>
      </c>
      <c r="CU2996" s="33">
        <v>25.0</v>
      </c>
      <c r="CV2996" s="33">
        <v>1201.0</v>
      </c>
      <c r="CW2996" s="5"/>
      <c r="CX2996" s="5"/>
      <c r="CY2996" s="33">
        <v>-99.737481</v>
      </c>
      <c r="CZ2996" s="33">
        <v>21.207788</v>
      </c>
      <c r="DA2996" s="33">
        <v>4.4219266E9</v>
      </c>
      <c r="DB2996" s="33">
        <v>1.0</v>
      </c>
      <c r="DC2996" s="33" t="s">
        <v>16882</v>
      </c>
      <c r="DD2996" s="33">
        <v>2023.0</v>
      </c>
      <c r="DE2996" s="33" t="s">
        <v>184</v>
      </c>
      <c r="DF2996" s="33"/>
      <c r="DG2996" s="33" t="s">
        <v>185</v>
      </c>
      <c r="DH2996" s="33" t="s">
        <v>186</v>
      </c>
      <c r="DI2996" s="5"/>
      <c r="DJ2996" s="5"/>
    </row>
    <row r="2997">
      <c r="A2997" s="33" t="s">
        <v>18286</v>
      </c>
      <c r="B2997" s="34">
        <v>44952.0</v>
      </c>
      <c r="C2997" s="35" t="s">
        <v>137</v>
      </c>
      <c r="D2997" s="35" t="s">
        <v>139</v>
      </c>
      <c r="E2997" s="35" t="s">
        <v>142</v>
      </c>
      <c r="F2997" s="36" t="s">
        <v>144</v>
      </c>
      <c r="G2997" s="33" t="s">
        <v>18287</v>
      </c>
      <c r="H2997" s="33" t="s">
        <v>2815</v>
      </c>
      <c r="I2997" s="33" t="s">
        <v>18275</v>
      </c>
      <c r="J2997" s="33" t="s">
        <v>13164</v>
      </c>
      <c r="K2997" s="35" t="s">
        <v>150</v>
      </c>
      <c r="L2997" s="33" t="s">
        <v>151</v>
      </c>
      <c r="M2997" s="5"/>
      <c r="N2997" s="33" t="s">
        <v>17820</v>
      </c>
      <c r="O2997" s="5"/>
      <c r="P2997" s="35" t="s">
        <v>236</v>
      </c>
      <c r="Q2997" s="35" t="s">
        <v>17820</v>
      </c>
      <c r="R2997" s="33">
        <v>76460.0</v>
      </c>
      <c r="S2997" s="37"/>
      <c r="T2997" s="33"/>
      <c r="U2997" s="33">
        <v>1.0</v>
      </c>
      <c r="V2997" s="33" t="s">
        <v>154</v>
      </c>
      <c r="W2997" s="33"/>
      <c r="X2997" s="33"/>
      <c r="Y2997" s="5"/>
      <c r="Z2997" s="5"/>
      <c r="AA2997" s="33">
        <v>1.0</v>
      </c>
      <c r="AB2997" s="33"/>
      <c r="AC2997" s="33">
        <v>1.0</v>
      </c>
      <c r="AD2997" s="5"/>
      <c r="AE2997" s="5"/>
      <c r="AF2997" s="5"/>
      <c r="AG2997" s="16"/>
      <c r="AH2997" s="38" t="str">
        <f t="shared" si="1"/>
        <v/>
      </c>
      <c r="AI2997" s="39" t="str">
        <f t="shared" si="2"/>
        <v/>
      </c>
      <c r="AJ2997" s="37" t="str">
        <f t="shared" si="3"/>
        <v/>
      </c>
      <c r="AK2997" s="41" t="str">
        <f t="shared" si="4"/>
        <v/>
      </c>
      <c r="AL2997" s="35" t="s">
        <v>236</v>
      </c>
      <c r="AM2997" s="33" t="s">
        <v>17820</v>
      </c>
      <c r="AN2997" s="33" t="s">
        <v>17820</v>
      </c>
      <c r="AO2997" s="41"/>
      <c r="AP2997" s="33" t="s">
        <v>169</v>
      </c>
      <c r="AQ2997" s="33" t="s">
        <v>170</v>
      </c>
      <c r="AR2997" s="33">
        <v>150.0</v>
      </c>
      <c r="AS2997" s="42"/>
      <c r="AT2997" s="42"/>
      <c r="AU2997" s="42"/>
      <c r="AV2997" s="42"/>
      <c r="AW2997" s="42"/>
      <c r="AX2997" s="5"/>
      <c r="AY2997" s="33"/>
      <c r="AZ2997" s="33" t="s">
        <v>18288</v>
      </c>
      <c r="BA2997" s="5"/>
      <c r="BB2997" s="5"/>
      <c r="BC2997" s="5" t="s">
        <v>18289</v>
      </c>
      <c r="BD2997" s="33" t="s">
        <v>173</v>
      </c>
      <c r="BE2997" s="41"/>
      <c r="BF2997" s="35"/>
      <c r="BG2997" s="33" t="s">
        <v>169</v>
      </c>
      <c r="BH2997" s="5"/>
      <c r="BI2997" s="33">
        <v>150.0</v>
      </c>
      <c r="BJ2997" s="33" t="s">
        <v>170</v>
      </c>
      <c r="BK2997" s="5"/>
      <c r="BL2997" s="5">
        <f t="shared" si="5"/>
        <v>1997.25</v>
      </c>
      <c r="BM2997" s="5"/>
      <c r="BN2997" s="5"/>
      <c r="BO2997" s="42">
        <f t="shared" si="6"/>
        <v>1997.25</v>
      </c>
      <c r="BP2997" s="44"/>
      <c r="BQ2997" s="45"/>
      <c r="BR2997" s="47"/>
      <c r="BS2997" s="45"/>
      <c r="BT2997" s="37"/>
      <c r="BU2997" s="5"/>
      <c r="BV2997" s="38"/>
      <c r="BW2997" s="48"/>
      <c r="BX2997" s="44"/>
      <c r="BY2997" s="44"/>
      <c r="BZ2997" s="33" t="s">
        <v>131</v>
      </c>
      <c r="CA2997" s="5"/>
      <c r="CB2997" s="5"/>
      <c r="CC2997" s="33" t="s">
        <v>177</v>
      </c>
      <c r="CD2997" s="5"/>
      <c r="CE2997" s="5"/>
      <c r="CF2997" s="33" t="s">
        <v>178</v>
      </c>
      <c r="CG2997" s="33" t="s">
        <v>18290</v>
      </c>
      <c r="CH2997" s="5"/>
      <c r="CI2997" s="5"/>
      <c r="CJ2997" s="5"/>
      <c r="CK2997" s="33"/>
      <c r="CL2997" s="49">
        <v>44989.0</v>
      </c>
      <c r="CM2997" s="33" t="s">
        <v>180</v>
      </c>
      <c r="CN2997" s="5"/>
      <c r="CO2997" s="33">
        <v>1.0</v>
      </c>
      <c r="CP2997" s="33" t="s">
        <v>181</v>
      </c>
      <c r="CQ2997" s="50" t="str">
        <f t="shared" si="7"/>
        <v>15/04/1970</v>
      </c>
      <c r="CR2997" s="33" t="s">
        <v>182</v>
      </c>
      <c r="CS2997" s="33">
        <v>13.0</v>
      </c>
      <c r="CT2997" s="33">
        <v>5.0</v>
      </c>
      <c r="CU2997" s="33">
        <v>25.0</v>
      </c>
      <c r="CV2997" s="33">
        <v>1201.0</v>
      </c>
      <c r="CW2997" s="5"/>
      <c r="CX2997" s="5"/>
      <c r="CY2997" s="33">
        <v>-99.737481</v>
      </c>
      <c r="CZ2997" s="33">
        <v>21.207788</v>
      </c>
      <c r="DA2997" s="33">
        <v>4.4219266E9</v>
      </c>
      <c r="DB2997" s="33">
        <v>1.0</v>
      </c>
      <c r="DC2997" s="33" t="s">
        <v>16882</v>
      </c>
      <c r="DD2997" s="33">
        <v>2023.0</v>
      </c>
      <c r="DE2997" s="33" t="s">
        <v>184</v>
      </c>
      <c r="DF2997" s="33"/>
      <c r="DG2997" s="33" t="s">
        <v>185</v>
      </c>
      <c r="DH2997" s="33" t="s">
        <v>186</v>
      </c>
      <c r="DI2997" s="5"/>
      <c r="DJ2997" s="5"/>
    </row>
    <row r="2998">
      <c r="A2998" s="33" t="s">
        <v>18291</v>
      </c>
      <c r="B2998" s="34">
        <v>44952.0</v>
      </c>
      <c r="C2998" s="35" t="s">
        <v>137</v>
      </c>
      <c r="D2998" s="35" t="s">
        <v>139</v>
      </c>
      <c r="E2998" s="35" t="s">
        <v>142</v>
      </c>
      <c r="F2998" s="36" t="s">
        <v>144</v>
      </c>
      <c r="G2998" s="33" t="s">
        <v>18292</v>
      </c>
      <c r="H2998" s="33" t="s">
        <v>18293</v>
      </c>
      <c r="I2998" s="33" t="s">
        <v>231</v>
      </c>
      <c r="J2998" s="33" t="s">
        <v>845</v>
      </c>
      <c r="K2998" s="35" t="s">
        <v>150</v>
      </c>
      <c r="L2998" s="33" t="s">
        <v>151</v>
      </c>
      <c r="M2998" s="5"/>
      <c r="N2998" s="33" t="s">
        <v>17820</v>
      </c>
      <c r="O2998" s="5"/>
      <c r="P2998" s="35" t="s">
        <v>236</v>
      </c>
      <c r="Q2998" s="35" t="s">
        <v>17820</v>
      </c>
      <c r="R2998" s="33">
        <v>76460.0</v>
      </c>
      <c r="S2998" s="37"/>
      <c r="T2998" s="33"/>
      <c r="U2998" s="33">
        <v>1.0</v>
      </c>
      <c r="V2998" s="33" t="s">
        <v>154</v>
      </c>
      <c r="W2998" s="33"/>
      <c r="X2998" s="33"/>
      <c r="Y2998" s="5"/>
      <c r="Z2998" s="5"/>
      <c r="AA2998" s="33">
        <v>1.0</v>
      </c>
      <c r="AB2998" s="33"/>
      <c r="AC2998" s="33">
        <v>1.0</v>
      </c>
      <c r="AD2998" s="5"/>
      <c r="AE2998" s="5"/>
      <c r="AF2998" s="5"/>
      <c r="AG2998" s="16"/>
      <c r="AH2998" s="38" t="str">
        <f t="shared" si="1"/>
        <v/>
      </c>
      <c r="AI2998" s="39">
        <f t="shared" si="2"/>
        <v>1</v>
      </c>
      <c r="AJ2998" s="37" t="str">
        <f t="shared" si="3"/>
        <v/>
      </c>
      <c r="AK2998" s="41" t="str">
        <f t="shared" si="4"/>
        <v/>
      </c>
      <c r="AL2998" s="35" t="s">
        <v>236</v>
      </c>
      <c r="AM2998" s="33" t="s">
        <v>17820</v>
      </c>
      <c r="AN2998" s="33" t="s">
        <v>17820</v>
      </c>
      <c r="AO2998" s="41"/>
      <c r="AP2998" s="33" t="s">
        <v>169</v>
      </c>
      <c r="AQ2998" s="33" t="s">
        <v>170</v>
      </c>
      <c r="AR2998" s="33">
        <v>150.0</v>
      </c>
      <c r="AS2998" s="42"/>
      <c r="AT2998" s="42"/>
      <c r="AU2998" s="42"/>
      <c r="AV2998" s="42"/>
      <c r="AW2998" s="42"/>
      <c r="AX2998" s="5"/>
      <c r="AY2998" s="33"/>
      <c r="AZ2998" s="33" t="s">
        <v>18294</v>
      </c>
      <c r="BA2998" s="5"/>
      <c r="BB2998" s="5"/>
      <c r="BC2998" s="5" t="s">
        <v>18295</v>
      </c>
      <c r="BD2998" s="33" t="s">
        <v>173</v>
      </c>
      <c r="BE2998" s="41"/>
      <c r="BF2998" s="35"/>
      <c r="BG2998" s="33" t="s">
        <v>169</v>
      </c>
      <c r="BH2998" s="5"/>
      <c r="BI2998" s="33">
        <v>150.0</v>
      </c>
      <c r="BJ2998" s="33" t="s">
        <v>170</v>
      </c>
      <c r="BK2998" s="5"/>
      <c r="BL2998" s="5">
        <f t="shared" si="5"/>
        <v>1997.25</v>
      </c>
      <c r="BM2998" s="5"/>
      <c r="BN2998" s="5"/>
      <c r="BO2998" s="42">
        <f t="shared" si="6"/>
        <v>1997.25</v>
      </c>
      <c r="BP2998" s="44"/>
      <c r="BQ2998" s="45"/>
      <c r="BR2998" s="47"/>
      <c r="BS2998" s="45"/>
      <c r="BT2998" s="37"/>
      <c r="BU2998" s="5"/>
      <c r="BV2998" s="38"/>
      <c r="BW2998" s="48"/>
      <c r="BX2998" s="44"/>
      <c r="BY2998" s="44"/>
      <c r="BZ2998" s="33" t="s">
        <v>131</v>
      </c>
      <c r="CA2998" s="5"/>
      <c r="CB2998" s="5"/>
      <c r="CC2998" s="33" t="s">
        <v>177</v>
      </c>
      <c r="CD2998" s="5"/>
      <c r="CE2998" s="5"/>
      <c r="CF2998" s="33" t="s">
        <v>178</v>
      </c>
      <c r="CG2998" s="33" t="s">
        <v>18296</v>
      </c>
      <c r="CH2998" s="5"/>
      <c r="CI2998" s="5"/>
      <c r="CJ2998" s="5"/>
      <c r="CK2998" s="33"/>
      <c r="CL2998" s="49">
        <v>44989.0</v>
      </c>
      <c r="CM2998" s="33" t="s">
        <v>180</v>
      </c>
      <c r="CN2998" s="5"/>
      <c r="CO2998" s="33">
        <v>1.0</v>
      </c>
      <c r="CP2998" s="33" t="s">
        <v>181</v>
      </c>
      <c r="CQ2998" s="50" t="str">
        <f t="shared" si="7"/>
        <v>28/02/1944</v>
      </c>
      <c r="CR2998" s="33" t="s">
        <v>182</v>
      </c>
      <c r="CS2998" s="33">
        <v>13.0</v>
      </c>
      <c r="CT2998" s="33">
        <v>5.0</v>
      </c>
      <c r="CU2998" s="33">
        <v>25.0</v>
      </c>
      <c r="CV2998" s="33">
        <v>1201.0</v>
      </c>
      <c r="CW2998" s="5"/>
      <c r="CX2998" s="5"/>
      <c r="CY2998" s="33">
        <v>-99.737481</v>
      </c>
      <c r="CZ2998" s="33">
        <v>21.207788</v>
      </c>
      <c r="DA2998" s="33">
        <v>4.4219266E9</v>
      </c>
      <c r="DB2998" s="33">
        <v>1.0</v>
      </c>
      <c r="DC2998" s="33" t="s">
        <v>16882</v>
      </c>
      <c r="DD2998" s="33">
        <v>2023.0</v>
      </c>
      <c r="DE2998" s="33" t="s">
        <v>184</v>
      </c>
      <c r="DF2998" s="33"/>
      <c r="DG2998" s="33" t="s">
        <v>185</v>
      </c>
      <c r="DH2998" s="33" t="s">
        <v>186</v>
      </c>
      <c r="DI2998" s="5"/>
      <c r="DJ2998" s="5"/>
    </row>
    <row r="2999">
      <c r="A2999" s="33" t="s">
        <v>18297</v>
      </c>
      <c r="B2999" s="34">
        <v>44952.0</v>
      </c>
      <c r="C2999" s="35" t="s">
        <v>137</v>
      </c>
      <c r="D2999" s="35" t="s">
        <v>139</v>
      </c>
      <c r="E2999" s="35" t="s">
        <v>142</v>
      </c>
      <c r="F2999" s="36" t="s">
        <v>144</v>
      </c>
      <c r="G2999" s="33" t="s">
        <v>18298</v>
      </c>
      <c r="H2999" s="33" t="s">
        <v>3918</v>
      </c>
      <c r="I2999" s="33" t="s">
        <v>231</v>
      </c>
      <c r="J2999" s="33" t="s">
        <v>845</v>
      </c>
      <c r="K2999" s="35" t="s">
        <v>150</v>
      </c>
      <c r="L2999" s="33" t="s">
        <v>151</v>
      </c>
      <c r="M2999" s="5"/>
      <c r="N2999" s="33" t="s">
        <v>17820</v>
      </c>
      <c r="O2999" s="5"/>
      <c r="P2999" s="35" t="s">
        <v>236</v>
      </c>
      <c r="Q2999" s="35" t="s">
        <v>17820</v>
      </c>
      <c r="R2999" s="33">
        <v>76460.0</v>
      </c>
      <c r="S2999" s="37"/>
      <c r="T2999" s="33"/>
      <c r="U2999" s="33">
        <v>1.0</v>
      </c>
      <c r="V2999" s="33" t="s">
        <v>154</v>
      </c>
      <c r="W2999" s="33"/>
      <c r="X2999" s="33"/>
      <c r="Y2999" s="5"/>
      <c r="Z2999" s="5"/>
      <c r="AA2999" s="33">
        <v>1.0</v>
      </c>
      <c r="AB2999" s="33"/>
      <c r="AC2999" s="33">
        <v>1.0</v>
      </c>
      <c r="AD2999" s="5"/>
      <c r="AE2999" s="5"/>
      <c r="AF2999" s="5"/>
      <c r="AG2999" s="16"/>
      <c r="AH2999" s="38" t="str">
        <f t="shared" si="1"/>
        <v/>
      </c>
      <c r="AI2999" s="39">
        <f t="shared" si="2"/>
        <v>1</v>
      </c>
      <c r="AJ2999" s="37" t="str">
        <f t="shared" si="3"/>
        <v/>
      </c>
      <c r="AK2999" s="41" t="str">
        <f t="shared" si="4"/>
        <v/>
      </c>
      <c r="AL2999" s="35" t="s">
        <v>236</v>
      </c>
      <c r="AM2999" s="33" t="s">
        <v>17820</v>
      </c>
      <c r="AN2999" s="33" t="s">
        <v>17820</v>
      </c>
      <c r="AO2999" s="41"/>
      <c r="AP2999" s="33" t="s">
        <v>169</v>
      </c>
      <c r="AQ2999" s="33" t="s">
        <v>170</v>
      </c>
      <c r="AR2999" s="33">
        <v>150.0</v>
      </c>
      <c r="AS2999" s="42"/>
      <c r="AT2999" s="42"/>
      <c r="AU2999" s="42"/>
      <c r="AV2999" s="42"/>
      <c r="AW2999" s="42"/>
      <c r="AX2999" s="5"/>
      <c r="AY2999" s="33"/>
      <c r="AZ2999" s="33" t="s">
        <v>18299</v>
      </c>
      <c r="BA2999" s="5"/>
      <c r="BB2999" s="5"/>
      <c r="BC2999" s="5" t="s">
        <v>18300</v>
      </c>
      <c r="BD2999" s="33" t="s">
        <v>173</v>
      </c>
      <c r="BE2999" s="41"/>
      <c r="BF2999" s="35"/>
      <c r="BG2999" s="33" t="s">
        <v>169</v>
      </c>
      <c r="BH2999" s="5"/>
      <c r="BI2999" s="33">
        <v>150.0</v>
      </c>
      <c r="BJ2999" s="33" t="s">
        <v>170</v>
      </c>
      <c r="BK2999" s="5"/>
      <c r="BL2999" s="5">
        <f t="shared" si="5"/>
        <v>1997.25</v>
      </c>
      <c r="BM2999" s="5"/>
      <c r="BN2999" s="5"/>
      <c r="BO2999" s="42">
        <f t="shared" si="6"/>
        <v>1997.25</v>
      </c>
      <c r="BP2999" s="44"/>
      <c r="BQ2999" s="45"/>
      <c r="BR2999" s="47"/>
      <c r="BS2999" s="45"/>
      <c r="BT2999" s="37"/>
      <c r="BU2999" s="5"/>
      <c r="BV2999" s="38"/>
      <c r="BW2999" s="48"/>
      <c r="BX2999" s="44"/>
      <c r="BY2999" s="44"/>
      <c r="BZ2999" s="33" t="s">
        <v>131</v>
      </c>
      <c r="CA2999" s="5"/>
      <c r="CB2999" s="5"/>
      <c r="CC2999" s="33" t="s">
        <v>177</v>
      </c>
      <c r="CD2999" s="5"/>
      <c r="CE2999" s="5"/>
      <c r="CF2999" s="33" t="s">
        <v>178</v>
      </c>
      <c r="CG2999" s="33" t="s">
        <v>18301</v>
      </c>
      <c r="CH2999" s="5"/>
      <c r="CI2999" s="5"/>
      <c r="CJ2999" s="5"/>
      <c r="CK2999" s="33"/>
      <c r="CL2999" s="49">
        <v>44989.0</v>
      </c>
      <c r="CM2999" s="33" t="s">
        <v>180</v>
      </c>
      <c r="CN2999" s="5"/>
      <c r="CO2999" s="33">
        <v>1.0</v>
      </c>
      <c r="CP2999" s="33" t="s">
        <v>181</v>
      </c>
      <c r="CQ2999" s="50" t="str">
        <f t="shared" si="7"/>
        <v>17/07/1940</v>
      </c>
      <c r="CR2999" s="33" t="s">
        <v>182</v>
      </c>
      <c r="CS2999" s="33">
        <v>13.0</v>
      </c>
      <c r="CT2999" s="33">
        <v>5.0</v>
      </c>
      <c r="CU2999" s="33">
        <v>25.0</v>
      </c>
      <c r="CV2999" s="33">
        <v>1201.0</v>
      </c>
      <c r="CW2999" s="5"/>
      <c r="CX2999" s="5"/>
      <c r="CY2999" s="33">
        <v>-99.737481</v>
      </c>
      <c r="CZ2999" s="33">
        <v>21.207788</v>
      </c>
      <c r="DA2999" s="33">
        <v>4.4219266E9</v>
      </c>
      <c r="DB2999" s="33">
        <v>1.0</v>
      </c>
      <c r="DC2999" s="33" t="s">
        <v>16882</v>
      </c>
      <c r="DD2999" s="33">
        <v>2023.0</v>
      </c>
      <c r="DE2999" s="33" t="s">
        <v>184</v>
      </c>
      <c r="DF2999" s="33"/>
      <c r="DG2999" s="33" t="s">
        <v>185</v>
      </c>
      <c r="DH2999" s="33" t="s">
        <v>186</v>
      </c>
      <c r="DI2999" s="5"/>
      <c r="DJ2999" s="5"/>
    </row>
    <row r="3000">
      <c r="A3000" s="33" t="s">
        <v>18302</v>
      </c>
      <c r="B3000" s="34">
        <v>44952.0</v>
      </c>
      <c r="C3000" s="35" t="s">
        <v>137</v>
      </c>
      <c r="D3000" s="35" t="s">
        <v>139</v>
      </c>
      <c r="E3000" s="35" t="s">
        <v>142</v>
      </c>
      <c r="F3000" s="36" t="s">
        <v>144</v>
      </c>
      <c r="G3000" s="33" t="s">
        <v>18303</v>
      </c>
      <c r="H3000" s="33" t="s">
        <v>5844</v>
      </c>
      <c r="I3000" s="33" t="s">
        <v>231</v>
      </c>
      <c r="J3000" s="33" t="s">
        <v>13164</v>
      </c>
      <c r="K3000" s="35" t="s">
        <v>150</v>
      </c>
      <c r="L3000" s="33" t="s">
        <v>151</v>
      </c>
      <c r="M3000" s="5"/>
      <c r="N3000" s="33" t="s">
        <v>17820</v>
      </c>
      <c r="O3000" s="5"/>
      <c r="P3000" s="35" t="s">
        <v>236</v>
      </c>
      <c r="Q3000" s="35" t="s">
        <v>17820</v>
      </c>
      <c r="R3000" s="33">
        <v>76460.0</v>
      </c>
      <c r="S3000" s="37"/>
      <c r="T3000" s="33"/>
      <c r="U3000" s="33">
        <v>1.0</v>
      </c>
      <c r="V3000" s="33" t="s">
        <v>154</v>
      </c>
      <c r="W3000" s="33"/>
      <c r="X3000" s="33"/>
      <c r="Y3000" s="5"/>
      <c r="Z3000" s="5"/>
      <c r="AA3000" s="33">
        <v>1.0</v>
      </c>
      <c r="AB3000" s="33"/>
      <c r="AC3000" s="33">
        <v>1.0</v>
      </c>
      <c r="AD3000" s="5"/>
      <c r="AE3000" s="5"/>
      <c r="AF3000" s="5"/>
      <c r="AG3000" s="16"/>
      <c r="AH3000" s="38" t="str">
        <f t="shared" si="1"/>
        <v/>
      </c>
      <c r="AI3000" s="39">
        <f t="shared" si="2"/>
        <v>1</v>
      </c>
      <c r="AJ3000" s="37" t="str">
        <f t="shared" si="3"/>
        <v/>
      </c>
      <c r="AK3000" s="41" t="str">
        <f t="shared" si="4"/>
        <v/>
      </c>
      <c r="AL3000" s="35" t="s">
        <v>236</v>
      </c>
      <c r="AM3000" s="33" t="s">
        <v>17820</v>
      </c>
      <c r="AN3000" s="33" t="s">
        <v>17820</v>
      </c>
      <c r="AO3000" s="41"/>
      <c r="AP3000" s="33" t="s">
        <v>169</v>
      </c>
      <c r="AQ3000" s="33" t="s">
        <v>170</v>
      </c>
      <c r="AR3000" s="33">
        <v>150.0</v>
      </c>
      <c r="AS3000" s="42"/>
      <c r="AT3000" s="42"/>
      <c r="AU3000" s="42"/>
      <c r="AV3000" s="42"/>
      <c r="AW3000" s="42"/>
      <c r="AX3000" s="5"/>
      <c r="AY3000" s="33"/>
      <c r="AZ3000" s="33" t="s">
        <v>18304</v>
      </c>
      <c r="BA3000" s="5"/>
      <c r="BB3000" s="5"/>
      <c r="BC3000" s="5" t="s">
        <v>18305</v>
      </c>
      <c r="BD3000" s="33" t="s">
        <v>173</v>
      </c>
      <c r="BE3000" s="41"/>
      <c r="BF3000" s="35"/>
      <c r="BG3000" s="33" t="s">
        <v>169</v>
      </c>
      <c r="BH3000" s="5"/>
      <c r="BI3000" s="33">
        <v>150.0</v>
      </c>
      <c r="BJ3000" s="33" t="s">
        <v>170</v>
      </c>
      <c r="BK3000" s="5"/>
      <c r="BL3000" s="5">
        <f t="shared" si="5"/>
        <v>1997.25</v>
      </c>
      <c r="BM3000" s="5"/>
      <c r="BN3000" s="5"/>
      <c r="BO3000" s="42">
        <f t="shared" si="6"/>
        <v>1997.25</v>
      </c>
      <c r="BP3000" s="44"/>
      <c r="BQ3000" s="45"/>
      <c r="BR3000" s="47"/>
      <c r="BS3000" s="45"/>
      <c r="BT3000" s="37"/>
      <c r="BU3000" s="5"/>
      <c r="BV3000" s="38"/>
      <c r="BW3000" s="48"/>
      <c r="BX3000" s="44"/>
      <c r="BY3000" s="44"/>
      <c r="BZ3000" s="33" t="s">
        <v>131</v>
      </c>
      <c r="CA3000" s="5"/>
      <c r="CB3000" s="5"/>
      <c r="CC3000" s="33" t="s">
        <v>177</v>
      </c>
      <c r="CD3000" s="5"/>
      <c r="CE3000" s="5"/>
      <c r="CF3000" s="33" t="s">
        <v>178</v>
      </c>
      <c r="CG3000" s="33" t="s">
        <v>18306</v>
      </c>
      <c r="CH3000" s="5"/>
      <c r="CI3000" s="5"/>
      <c r="CJ3000" s="5"/>
      <c r="CK3000" s="33"/>
      <c r="CL3000" s="49">
        <v>44989.0</v>
      </c>
      <c r="CM3000" s="33" t="s">
        <v>180</v>
      </c>
      <c r="CN3000" s="5"/>
      <c r="CO3000" s="33">
        <v>1.0</v>
      </c>
      <c r="CP3000" s="33" t="s">
        <v>181</v>
      </c>
      <c r="CQ3000" s="50" t="str">
        <f t="shared" si="7"/>
        <v>02/06/1951</v>
      </c>
      <c r="CR3000" s="33" t="s">
        <v>182</v>
      </c>
      <c r="CS3000" s="33">
        <v>13.0</v>
      </c>
      <c r="CT3000" s="33">
        <v>5.0</v>
      </c>
      <c r="CU3000" s="33">
        <v>25.0</v>
      </c>
      <c r="CV3000" s="33">
        <v>1201.0</v>
      </c>
      <c r="CW3000" s="5"/>
      <c r="CX3000" s="5"/>
      <c r="CY3000" s="33">
        <v>-99.737481</v>
      </c>
      <c r="CZ3000" s="33">
        <v>21.207788</v>
      </c>
      <c r="DA3000" s="33">
        <v>4.4219266E9</v>
      </c>
      <c r="DB3000" s="33">
        <v>1.0</v>
      </c>
      <c r="DC3000" s="33" t="s">
        <v>16882</v>
      </c>
      <c r="DD3000" s="33">
        <v>2023.0</v>
      </c>
      <c r="DE3000" s="33" t="s">
        <v>184</v>
      </c>
      <c r="DF3000" s="33"/>
      <c r="DG3000" s="33" t="s">
        <v>185</v>
      </c>
      <c r="DH3000" s="33" t="s">
        <v>186</v>
      </c>
      <c r="DI3000" s="5"/>
      <c r="DJ3000" s="5"/>
    </row>
    <row r="3001">
      <c r="A3001" s="33" t="s">
        <v>18307</v>
      </c>
      <c r="B3001" s="34">
        <v>44952.0</v>
      </c>
      <c r="C3001" s="35" t="s">
        <v>137</v>
      </c>
      <c r="D3001" s="35" t="s">
        <v>139</v>
      </c>
      <c r="E3001" s="35" t="s">
        <v>142</v>
      </c>
      <c r="F3001" s="36" t="s">
        <v>144</v>
      </c>
      <c r="G3001" s="33" t="s">
        <v>18308</v>
      </c>
      <c r="H3001" s="33" t="s">
        <v>11287</v>
      </c>
      <c r="I3001" s="33" t="s">
        <v>231</v>
      </c>
      <c r="J3001" s="33" t="s">
        <v>13164</v>
      </c>
      <c r="K3001" s="35" t="s">
        <v>150</v>
      </c>
      <c r="L3001" s="33" t="s">
        <v>151</v>
      </c>
      <c r="M3001" s="5"/>
      <c r="N3001" s="33" t="s">
        <v>17820</v>
      </c>
      <c r="O3001" s="5"/>
      <c r="P3001" s="35" t="s">
        <v>236</v>
      </c>
      <c r="Q3001" s="35" t="s">
        <v>17820</v>
      </c>
      <c r="R3001" s="33">
        <v>76460.0</v>
      </c>
      <c r="S3001" s="37"/>
      <c r="T3001" s="33"/>
      <c r="U3001" s="33">
        <v>1.0</v>
      </c>
      <c r="V3001" s="33" t="s">
        <v>154</v>
      </c>
      <c r="W3001" s="33"/>
      <c r="X3001" s="33"/>
      <c r="Y3001" s="5"/>
      <c r="Z3001" s="5"/>
      <c r="AA3001" s="33">
        <v>1.0</v>
      </c>
      <c r="AB3001" s="33"/>
      <c r="AC3001" s="33">
        <v>1.0</v>
      </c>
      <c r="AD3001" s="5"/>
      <c r="AE3001" s="5"/>
      <c r="AF3001" s="5"/>
      <c r="AG3001" s="16"/>
      <c r="AH3001" s="38" t="str">
        <f t="shared" si="1"/>
        <v/>
      </c>
      <c r="AI3001" s="39">
        <f t="shared" si="2"/>
        <v>1</v>
      </c>
      <c r="AJ3001" s="37" t="str">
        <f t="shared" si="3"/>
        <v/>
      </c>
      <c r="AK3001" s="41" t="str">
        <f t="shared" si="4"/>
        <v/>
      </c>
      <c r="AL3001" s="35" t="s">
        <v>236</v>
      </c>
      <c r="AM3001" s="33" t="s">
        <v>17820</v>
      </c>
      <c r="AN3001" s="33" t="s">
        <v>17820</v>
      </c>
      <c r="AO3001" s="41"/>
      <c r="AP3001" s="33" t="s">
        <v>169</v>
      </c>
      <c r="AQ3001" s="33" t="s">
        <v>170</v>
      </c>
      <c r="AR3001" s="33">
        <v>150.0</v>
      </c>
      <c r="AS3001" s="42"/>
      <c r="AT3001" s="42"/>
      <c r="AU3001" s="42"/>
      <c r="AV3001" s="42"/>
      <c r="AW3001" s="42"/>
      <c r="AX3001" s="5"/>
      <c r="AY3001" s="33"/>
      <c r="AZ3001" s="33" t="s">
        <v>18309</v>
      </c>
      <c r="BA3001" s="5"/>
      <c r="BB3001" s="5"/>
      <c r="BC3001" s="5" t="s">
        <v>18310</v>
      </c>
      <c r="BD3001" s="33" t="s">
        <v>173</v>
      </c>
      <c r="BE3001" s="41"/>
      <c r="BF3001" s="35"/>
      <c r="BG3001" s="33" t="s">
        <v>169</v>
      </c>
      <c r="BH3001" s="5"/>
      <c r="BI3001" s="33">
        <v>150.0</v>
      </c>
      <c r="BJ3001" s="33" t="s">
        <v>170</v>
      </c>
      <c r="BK3001" s="5"/>
      <c r="BL3001" s="5">
        <f t="shared" si="5"/>
        <v>1997.25</v>
      </c>
      <c r="BM3001" s="5"/>
      <c r="BN3001" s="5"/>
      <c r="BO3001" s="42">
        <f t="shared" si="6"/>
        <v>1997.25</v>
      </c>
      <c r="BP3001" s="44"/>
      <c r="BQ3001" s="45"/>
      <c r="BR3001" s="47"/>
      <c r="BS3001" s="45"/>
      <c r="BT3001" s="37"/>
      <c r="BU3001" s="5"/>
      <c r="BV3001" s="38"/>
      <c r="BW3001" s="48"/>
      <c r="BX3001" s="44"/>
      <c r="BY3001" s="44"/>
      <c r="BZ3001" s="33" t="s">
        <v>131</v>
      </c>
      <c r="CA3001" s="5"/>
      <c r="CB3001" s="5"/>
      <c r="CC3001" s="33" t="s">
        <v>177</v>
      </c>
      <c r="CD3001" s="5"/>
      <c r="CE3001" s="5"/>
      <c r="CF3001" s="33" t="s">
        <v>178</v>
      </c>
      <c r="CG3001" s="33" t="s">
        <v>18311</v>
      </c>
      <c r="CH3001" s="5"/>
      <c r="CI3001" s="5"/>
      <c r="CJ3001" s="5"/>
      <c r="CK3001" s="33"/>
      <c r="CL3001" s="49">
        <v>44989.0</v>
      </c>
      <c r="CM3001" s="33" t="s">
        <v>180</v>
      </c>
      <c r="CN3001" s="5"/>
      <c r="CO3001" s="33">
        <v>1.0</v>
      </c>
      <c r="CP3001" s="33" t="s">
        <v>181</v>
      </c>
      <c r="CQ3001" s="50" t="str">
        <f t="shared" si="7"/>
        <v>20/01/1947</v>
      </c>
      <c r="CR3001" s="33" t="s">
        <v>182</v>
      </c>
      <c r="CS3001" s="33">
        <v>13.0</v>
      </c>
      <c r="CT3001" s="33">
        <v>5.0</v>
      </c>
      <c r="CU3001" s="33">
        <v>25.0</v>
      </c>
      <c r="CV3001" s="33">
        <v>1201.0</v>
      </c>
      <c r="CW3001" s="5"/>
      <c r="CX3001" s="5"/>
      <c r="CY3001" s="33">
        <v>-99.737481</v>
      </c>
      <c r="CZ3001" s="33">
        <v>21.207788</v>
      </c>
      <c r="DA3001" s="33">
        <v>4.4219266E9</v>
      </c>
      <c r="DB3001" s="33">
        <v>1.0</v>
      </c>
      <c r="DC3001" s="33" t="s">
        <v>16882</v>
      </c>
      <c r="DD3001" s="33">
        <v>2023.0</v>
      </c>
      <c r="DE3001" s="33" t="s">
        <v>184</v>
      </c>
      <c r="DF3001" s="33"/>
      <c r="DG3001" s="33" t="s">
        <v>185</v>
      </c>
      <c r="DH3001" s="33" t="s">
        <v>186</v>
      </c>
      <c r="DI3001" s="5"/>
      <c r="DJ3001" s="5"/>
    </row>
    <row r="3002">
      <c r="A3002" s="33" t="s">
        <v>18312</v>
      </c>
      <c r="B3002" s="34">
        <v>44952.0</v>
      </c>
      <c r="C3002" s="35" t="s">
        <v>137</v>
      </c>
      <c r="D3002" s="35" t="s">
        <v>139</v>
      </c>
      <c r="E3002" s="35" t="s">
        <v>142</v>
      </c>
      <c r="F3002" s="36" t="s">
        <v>144</v>
      </c>
      <c r="G3002" s="33" t="s">
        <v>18313</v>
      </c>
      <c r="H3002" s="33" t="s">
        <v>581</v>
      </c>
      <c r="I3002" s="33" t="s">
        <v>231</v>
      </c>
      <c r="J3002" s="33" t="s">
        <v>13164</v>
      </c>
      <c r="K3002" s="35" t="s">
        <v>150</v>
      </c>
      <c r="L3002" s="33" t="s">
        <v>151</v>
      </c>
      <c r="M3002" s="5"/>
      <c r="N3002" s="33" t="s">
        <v>17820</v>
      </c>
      <c r="O3002" s="5"/>
      <c r="P3002" s="35" t="s">
        <v>236</v>
      </c>
      <c r="Q3002" s="35" t="s">
        <v>17820</v>
      </c>
      <c r="R3002" s="33">
        <v>76460.0</v>
      </c>
      <c r="S3002" s="37"/>
      <c r="T3002" s="33"/>
      <c r="U3002" s="33">
        <v>1.0</v>
      </c>
      <c r="V3002" s="33" t="s">
        <v>154</v>
      </c>
      <c r="W3002" s="33"/>
      <c r="X3002" s="33"/>
      <c r="Y3002" s="5"/>
      <c r="Z3002" s="5"/>
      <c r="AA3002" s="33">
        <v>1.0</v>
      </c>
      <c r="AB3002" s="33"/>
      <c r="AC3002" s="33">
        <v>1.0</v>
      </c>
      <c r="AD3002" s="5"/>
      <c r="AE3002" s="5"/>
      <c r="AF3002" s="5"/>
      <c r="AG3002" s="16"/>
      <c r="AH3002" s="38" t="str">
        <f t="shared" si="1"/>
        <v/>
      </c>
      <c r="AI3002" s="39">
        <f t="shared" si="2"/>
        <v>1</v>
      </c>
      <c r="AJ3002" s="37" t="str">
        <f t="shared" si="3"/>
        <v/>
      </c>
      <c r="AK3002" s="41" t="str">
        <f t="shared" si="4"/>
        <v/>
      </c>
      <c r="AL3002" s="35" t="s">
        <v>236</v>
      </c>
      <c r="AM3002" s="33" t="s">
        <v>17820</v>
      </c>
      <c r="AN3002" s="33" t="s">
        <v>17820</v>
      </c>
      <c r="AO3002" s="41"/>
      <c r="AP3002" s="33" t="s">
        <v>169</v>
      </c>
      <c r="AQ3002" s="33" t="s">
        <v>170</v>
      </c>
      <c r="AR3002" s="33">
        <v>150.0</v>
      </c>
      <c r="AS3002" s="42"/>
      <c r="AT3002" s="42"/>
      <c r="AU3002" s="42"/>
      <c r="AV3002" s="42"/>
      <c r="AW3002" s="42"/>
      <c r="AX3002" s="5"/>
      <c r="AY3002" s="33"/>
      <c r="AZ3002" s="33" t="s">
        <v>18314</v>
      </c>
      <c r="BA3002" s="5"/>
      <c r="BB3002" s="5"/>
      <c r="BC3002" s="5" t="s">
        <v>18315</v>
      </c>
      <c r="BD3002" s="33" t="s">
        <v>173</v>
      </c>
      <c r="BE3002" s="41"/>
      <c r="BF3002" s="35"/>
      <c r="BG3002" s="33" t="s">
        <v>169</v>
      </c>
      <c r="BH3002" s="5"/>
      <c r="BI3002" s="33">
        <v>150.0</v>
      </c>
      <c r="BJ3002" s="33" t="s">
        <v>170</v>
      </c>
      <c r="BK3002" s="5"/>
      <c r="BL3002" s="5">
        <f t="shared" si="5"/>
        <v>1997.25</v>
      </c>
      <c r="BM3002" s="5"/>
      <c r="BN3002" s="5"/>
      <c r="BO3002" s="42">
        <f t="shared" si="6"/>
        <v>1997.25</v>
      </c>
      <c r="BP3002" s="44"/>
      <c r="BQ3002" s="45"/>
      <c r="BR3002" s="47"/>
      <c r="BS3002" s="45"/>
      <c r="BT3002" s="37"/>
      <c r="BU3002" s="5"/>
      <c r="BV3002" s="38"/>
      <c r="BW3002" s="48"/>
      <c r="BX3002" s="44"/>
      <c r="BY3002" s="44"/>
      <c r="BZ3002" s="33" t="s">
        <v>131</v>
      </c>
      <c r="CA3002" s="5"/>
      <c r="CB3002" s="5"/>
      <c r="CC3002" s="33" t="s">
        <v>177</v>
      </c>
      <c r="CD3002" s="5"/>
      <c r="CE3002" s="5"/>
      <c r="CF3002" s="33" t="s">
        <v>178</v>
      </c>
      <c r="CG3002" s="33" t="s">
        <v>18316</v>
      </c>
      <c r="CH3002" s="5"/>
      <c r="CI3002" s="5"/>
      <c r="CJ3002" s="5"/>
      <c r="CK3002" s="33"/>
      <c r="CL3002" s="49">
        <v>44989.0</v>
      </c>
      <c r="CM3002" s="33" t="s">
        <v>180</v>
      </c>
      <c r="CN3002" s="5"/>
      <c r="CO3002" s="33">
        <v>1.0</v>
      </c>
      <c r="CP3002" s="33" t="s">
        <v>181</v>
      </c>
      <c r="CQ3002" s="50" t="str">
        <f t="shared" si="7"/>
        <v>12/06/1945</v>
      </c>
      <c r="CR3002" s="33" t="s">
        <v>182</v>
      </c>
      <c r="CS3002" s="33">
        <v>13.0</v>
      </c>
      <c r="CT3002" s="33">
        <v>5.0</v>
      </c>
      <c r="CU3002" s="33">
        <v>25.0</v>
      </c>
      <c r="CV3002" s="33">
        <v>1201.0</v>
      </c>
      <c r="CW3002" s="5"/>
      <c r="CX3002" s="5"/>
      <c r="CY3002" s="33">
        <v>-99.737481</v>
      </c>
      <c r="CZ3002" s="33">
        <v>21.207788</v>
      </c>
      <c r="DA3002" s="33">
        <v>4.4219266E9</v>
      </c>
      <c r="DB3002" s="33">
        <v>1.0</v>
      </c>
      <c r="DC3002" s="33" t="s">
        <v>16882</v>
      </c>
      <c r="DD3002" s="33">
        <v>2023.0</v>
      </c>
      <c r="DE3002" s="33" t="s">
        <v>184</v>
      </c>
      <c r="DF3002" s="33"/>
      <c r="DG3002" s="33" t="s">
        <v>185</v>
      </c>
      <c r="DH3002" s="33" t="s">
        <v>186</v>
      </c>
      <c r="DI3002" s="5"/>
      <c r="DJ3002" s="5"/>
    </row>
    <row r="3003">
      <c r="A3003" s="33" t="s">
        <v>18317</v>
      </c>
      <c r="B3003" s="34">
        <v>44952.0</v>
      </c>
      <c r="C3003" s="35" t="s">
        <v>137</v>
      </c>
      <c r="D3003" s="35" t="s">
        <v>139</v>
      </c>
      <c r="E3003" s="35" t="s">
        <v>142</v>
      </c>
      <c r="F3003" s="36" t="s">
        <v>144</v>
      </c>
      <c r="G3003" s="33" t="s">
        <v>18318</v>
      </c>
      <c r="H3003" s="33" t="s">
        <v>4394</v>
      </c>
      <c r="I3003" s="33" t="s">
        <v>231</v>
      </c>
      <c r="J3003" s="33" t="s">
        <v>13164</v>
      </c>
      <c r="K3003" s="35" t="s">
        <v>150</v>
      </c>
      <c r="L3003" s="33" t="s">
        <v>151</v>
      </c>
      <c r="M3003" s="5"/>
      <c r="N3003" s="33" t="s">
        <v>17820</v>
      </c>
      <c r="O3003" s="5"/>
      <c r="P3003" s="35" t="s">
        <v>236</v>
      </c>
      <c r="Q3003" s="35" t="s">
        <v>17820</v>
      </c>
      <c r="R3003" s="33">
        <v>76460.0</v>
      </c>
      <c r="S3003" s="37"/>
      <c r="T3003" s="33"/>
      <c r="U3003" s="33">
        <v>2.0</v>
      </c>
      <c r="V3003" s="33" t="s">
        <v>154</v>
      </c>
      <c r="W3003" s="33"/>
      <c r="X3003" s="33"/>
      <c r="Y3003" s="5"/>
      <c r="Z3003" s="5"/>
      <c r="AA3003" s="33">
        <v>1.0</v>
      </c>
      <c r="AB3003" s="33"/>
      <c r="AC3003" s="33">
        <v>1.0</v>
      </c>
      <c r="AD3003" s="5"/>
      <c r="AE3003" s="5"/>
      <c r="AF3003" s="5"/>
      <c r="AG3003" s="16"/>
      <c r="AH3003" s="38" t="str">
        <f t="shared" si="1"/>
        <v/>
      </c>
      <c r="AI3003" s="39" t="str">
        <f t="shared" si="2"/>
        <v/>
      </c>
      <c r="AJ3003" s="37" t="str">
        <f t="shared" si="3"/>
        <v/>
      </c>
      <c r="AK3003" s="41" t="str">
        <f t="shared" si="4"/>
        <v/>
      </c>
      <c r="AL3003" s="35" t="s">
        <v>236</v>
      </c>
      <c r="AM3003" s="33" t="s">
        <v>17820</v>
      </c>
      <c r="AN3003" s="33" t="s">
        <v>17820</v>
      </c>
      <c r="AO3003" s="41"/>
      <c r="AP3003" s="33" t="s">
        <v>169</v>
      </c>
      <c r="AQ3003" s="33" t="s">
        <v>170</v>
      </c>
      <c r="AR3003" s="33">
        <v>150.0</v>
      </c>
      <c r="AS3003" s="42"/>
      <c r="AT3003" s="42"/>
      <c r="AU3003" s="42"/>
      <c r="AV3003" s="42"/>
      <c r="AW3003" s="42"/>
      <c r="AX3003" s="5"/>
      <c r="AY3003" s="33"/>
      <c r="AZ3003" s="33" t="s">
        <v>18319</v>
      </c>
      <c r="BA3003" s="5"/>
      <c r="BB3003" s="5"/>
      <c r="BC3003" s="5" t="s">
        <v>18320</v>
      </c>
      <c r="BD3003" s="33" t="s">
        <v>173</v>
      </c>
      <c r="BE3003" s="41"/>
      <c r="BF3003" s="35"/>
      <c r="BG3003" s="33" t="s">
        <v>169</v>
      </c>
      <c r="BH3003" s="5"/>
      <c r="BI3003" s="33">
        <v>150.0</v>
      </c>
      <c r="BJ3003" s="33" t="s">
        <v>170</v>
      </c>
      <c r="BK3003" s="5"/>
      <c r="BL3003" s="5">
        <f t="shared" si="5"/>
        <v>1997.25</v>
      </c>
      <c r="BM3003" s="5"/>
      <c r="BN3003" s="5"/>
      <c r="BO3003" s="42">
        <f t="shared" si="6"/>
        <v>1997.25</v>
      </c>
      <c r="BP3003" s="44"/>
      <c r="BQ3003" s="45"/>
      <c r="BR3003" s="47"/>
      <c r="BS3003" s="45"/>
      <c r="BT3003" s="37"/>
      <c r="BU3003" s="5"/>
      <c r="BV3003" s="38"/>
      <c r="BW3003" s="48"/>
      <c r="BX3003" s="44"/>
      <c r="BY3003" s="44"/>
      <c r="BZ3003" s="33" t="s">
        <v>131</v>
      </c>
      <c r="CA3003" s="5"/>
      <c r="CB3003" s="5"/>
      <c r="CC3003" s="33" t="s">
        <v>177</v>
      </c>
      <c r="CD3003" s="5"/>
      <c r="CE3003" s="5"/>
      <c r="CF3003" s="33" t="s">
        <v>178</v>
      </c>
      <c r="CG3003" s="33" t="s">
        <v>18321</v>
      </c>
      <c r="CH3003" s="5"/>
      <c r="CI3003" s="5"/>
      <c r="CJ3003" s="5"/>
      <c r="CK3003" s="33"/>
      <c r="CL3003" s="49">
        <v>44989.0</v>
      </c>
      <c r="CM3003" s="33" t="s">
        <v>180</v>
      </c>
      <c r="CN3003" s="5"/>
      <c r="CO3003" s="33">
        <v>1.0</v>
      </c>
      <c r="CP3003" s="33" t="s">
        <v>181</v>
      </c>
      <c r="CQ3003" s="50" t="str">
        <f t="shared" si="7"/>
        <v>25/04/1967</v>
      </c>
      <c r="CR3003" s="33" t="s">
        <v>182</v>
      </c>
      <c r="CS3003" s="33">
        <v>13.0</v>
      </c>
      <c r="CT3003" s="33">
        <v>5.0</v>
      </c>
      <c r="CU3003" s="33">
        <v>25.0</v>
      </c>
      <c r="CV3003" s="33">
        <v>1201.0</v>
      </c>
      <c r="CW3003" s="5"/>
      <c r="CX3003" s="5"/>
      <c r="CY3003" s="33">
        <v>-99.737481</v>
      </c>
      <c r="CZ3003" s="33">
        <v>21.207788</v>
      </c>
      <c r="DA3003" s="33">
        <v>4.4219266E9</v>
      </c>
      <c r="DB3003" s="33">
        <v>1.0</v>
      </c>
      <c r="DC3003" s="33" t="s">
        <v>16882</v>
      </c>
      <c r="DD3003" s="33">
        <v>2023.0</v>
      </c>
      <c r="DE3003" s="33" t="s">
        <v>184</v>
      </c>
      <c r="DF3003" s="33"/>
      <c r="DG3003" s="33" t="s">
        <v>185</v>
      </c>
      <c r="DH3003" s="33" t="s">
        <v>186</v>
      </c>
      <c r="DI3003" s="5"/>
      <c r="DJ3003" s="5"/>
    </row>
    <row r="3004">
      <c r="A3004" s="33" t="s">
        <v>18322</v>
      </c>
      <c r="B3004" s="34">
        <v>44952.0</v>
      </c>
      <c r="C3004" s="35" t="s">
        <v>137</v>
      </c>
      <c r="D3004" s="35" t="s">
        <v>139</v>
      </c>
      <c r="E3004" s="35" t="s">
        <v>142</v>
      </c>
      <c r="F3004" s="36" t="s">
        <v>144</v>
      </c>
      <c r="G3004" s="33" t="s">
        <v>18323</v>
      </c>
      <c r="H3004" s="33" t="s">
        <v>16978</v>
      </c>
      <c r="I3004" s="33" t="s">
        <v>231</v>
      </c>
      <c r="J3004" s="33" t="s">
        <v>18275</v>
      </c>
      <c r="K3004" s="35" t="s">
        <v>150</v>
      </c>
      <c r="L3004" s="33" t="s">
        <v>151</v>
      </c>
      <c r="M3004" s="5"/>
      <c r="N3004" s="33" t="s">
        <v>17820</v>
      </c>
      <c r="O3004" s="5"/>
      <c r="P3004" s="35" t="s">
        <v>236</v>
      </c>
      <c r="Q3004" s="35" t="s">
        <v>17820</v>
      </c>
      <c r="R3004" s="33">
        <v>76460.0</v>
      </c>
      <c r="S3004" s="37"/>
      <c r="T3004" s="33"/>
      <c r="U3004" s="33">
        <v>1.0</v>
      </c>
      <c r="V3004" s="33" t="s">
        <v>154</v>
      </c>
      <c r="W3004" s="33"/>
      <c r="X3004" s="33"/>
      <c r="Y3004" s="5"/>
      <c r="Z3004" s="5"/>
      <c r="AA3004" s="33">
        <v>1.0</v>
      </c>
      <c r="AB3004" s="33"/>
      <c r="AC3004" s="33">
        <v>1.0</v>
      </c>
      <c r="AD3004" s="5"/>
      <c r="AE3004" s="5"/>
      <c r="AF3004" s="5"/>
      <c r="AG3004" s="16"/>
      <c r="AH3004" s="38" t="str">
        <f t="shared" si="1"/>
        <v/>
      </c>
      <c r="AI3004" s="39" t="str">
        <f t="shared" si="2"/>
        <v/>
      </c>
      <c r="AJ3004" s="37" t="str">
        <f t="shared" si="3"/>
        <v/>
      </c>
      <c r="AK3004" s="41" t="str">
        <f t="shared" si="4"/>
        <v/>
      </c>
      <c r="AL3004" s="35" t="s">
        <v>236</v>
      </c>
      <c r="AM3004" s="33" t="s">
        <v>17820</v>
      </c>
      <c r="AN3004" s="33" t="s">
        <v>17820</v>
      </c>
      <c r="AO3004" s="41"/>
      <c r="AP3004" s="33" t="s">
        <v>169</v>
      </c>
      <c r="AQ3004" s="33" t="s">
        <v>170</v>
      </c>
      <c r="AR3004" s="33">
        <v>150.0</v>
      </c>
      <c r="AS3004" s="42"/>
      <c r="AT3004" s="42"/>
      <c r="AU3004" s="42"/>
      <c r="AV3004" s="42"/>
      <c r="AW3004" s="42"/>
      <c r="AX3004" s="5"/>
      <c r="AY3004" s="33"/>
      <c r="AZ3004" s="33" t="s">
        <v>18324</v>
      </c>
      <c r="BA3004" s="5"/>
      <c r="BB3004" s="5"/>
      <c r="BC3004" s="5" t="s">
        <v>18325</v>
      </c>
      <c r="BD3004" s="33" t="s">
        <v>173</v>
      </c>
      <c r="BE3004" s="41"/>
      <c r="BF3004" s="35"/>
      <c r="BG3004" s="33" t="s">
        <v>169</v>
      </c>
      <c r="BH3004" s="5"/>
      <c r="BI3004" s="33">
        <v>150.0</v>
      </c>
      <c r="BJ3004" s="33" t="s">
        <v>170</v>
      </c>
      <c r="BK3004" s="5"/>
      <c r="BL3004" s="5">
        <f t="shared" si="5"/>
        <v>1997.25</v>
      </c>
      <c r="BM3004" s="5"/>
      <c r="BN3004" s="5"/>
      <c r="BO3004" s="42">
        <f t="shared" si="6"/>
        <v>1997.25</v>
      </c>
      <c r="BP3004" s="44"/>
      <c r="BQ3004" s="45"/>
      <c r="BR3004" s="47"/>
      <c r="BS3004" s="45"/>
      <c r="BT3004" s="37"/>
      <c r="BU3004" s="5"/>
      <c r="BV3004" s="38"/>
      <c r="BW3004" s="48"/>
      <c r="BX3004" s="44"/>
      <c r="BY3004" s="44"/>
      <c r="BZ3004" s="33" t="s">
        <v>131</v>
      </c>
      <c r="CA3004" s="5"/>
      <c r="CB3004" s="5"/>
      <c r="CC3004" s="33" t="s">
        <v>177</v>
      </c>
      <c r="CD3004" s="5"/>
      <c r="CE3004" s="5"/>
      <c r="CF3004" s="33" t="s">
        <v>178</v>
      </c>
      <c r="CG3004" s="33" t="s">
        <v>18326</v>
      </c>
      <c r="CH3004" s="5"/>
      <c r="CI3004" s="5"/>
      <c r="CJ3004" s="5"/>
      <c r="CK3004" s="33"/>
      <c r="CL3004" s="49">
        <v>44989.0</v>
      </c>
      <c r="CM3004" s="33" t="s">
        <v>180</v>
      </c>
      <c r="CN3004" s="5"/>
      <c r="CO3004" s="33">
        <v>1.0</v>
      </c>
      <c r="CP3004" s="33" t="s">
        <v>181</v>
      </c>
      <c r="CQ3004" s="50" t="str">
        <f t="shared" si="7"/>
        <v>27/06/1970</v>
      </c>
      <c r="CR3004" s="33" t="s">
        <v>182</v>
      </c>
      <c r="CS3004" s="33">
        <v>13.0</v>
      </c>
      <c r="CT3004" s="33">
        <v>5.0</v>
      </c>
      <c r="CU3004" s="33">
        <v>25.0</v>
      </c>
      <c r="CV3004" s="33">
        <v>1201.0</v>
      </c>
      <c r="CW3004" s="5"/>
      <c r="CX3004" s="5"/>
      <c r="CY3004" s="33">
        <v>-99.737481</v>
      </c>
      <c r="CZ3004" s="33">
        <v>21.207788</v>
      </c>
      <c r="DA3004" s="33">
        <v>4.4219266E9</v>
      </c>
      <c r="DB3004" s="33">
        <v>1.0</v>
      </c>
      <c r="DC3004" s="33" t="s">
        <v>16882</v>
      </c>
      <c r="DD3004" s="33">
        <v>2023.0</v>
      </c>
      <c r="DE3004" s="33" t="s">
        <v>184</v>
      </c>
      <c r="DF3004" s="33"/>
      <c r="DG3004" s="33" t="s">
        <v>185</v>
      </c>
      <c r="DH3004" s="33" t="s">
        <v>186</v>
      </c>
      <c r="DI3004" s="5"/>
      <c r="DJ3004" s="5"/>
    </row>
    <row r="3005">
      <c r="A3005" s="33" t="s">
        <v>18327</v>
      </c>
      <c r="B3005" s="34">
        <v>44952.0</v>
      </c>
      <c r="C3005" s="35" t="s">
        <v>137</v>
      </c>
      <c r="D3005" s="35" t="s">
        <v>139</v>
      </c>
      <c r="E3005" s="35" t="s">
        <v>142</v>
      </c>
      <c r="F3005" s="36" t="s">
        <v>144</v>
      </c>
      <c r="G3005" s="33" t="s">
        <v>18328</v>
      </c>
      <c r="H3005" s="33" t="s">
        <v>18329</v>
      </c>
      <c r="I3005" s="33" t="s">
        <v>231</v>
      </c>
      <c r="J3005" s="33" t="s">
        <v>8704</v>
      </c>
      <c r="K3005" s="35" t="s">
        <v>150</v>
      </c>
      <c r="L3005" s="33" t="s">
        <v>151</v>
      </c>
      <c r="M3005" s="5"/>
      <c r="N3005" s="33" t="s">
        <v>17820</v>
      </c>
      <c r="O3005" s="5"/>
      <c r="P3005" s="35" t="s">
        <v>236</v>
      </c>
      <c r="Q3005" s="35" t="s">
        <v>17820</v>
      </c>
      <c r="R3005" s="33">
        <v>76460.0</v>
      </c>
      <c r="S3005" s="37"/>
      <c r="T3005" s="33"/>
      <c r="U3005" s="33">
        <v>1.0</v>
      </c>
      <c r="V3005" s="33" t="s">
        <v>154</v>
      </c>
      <c r="W3005" s="33"/>
      <c r="X3005" s="33"/>
      <c r="Y3005" s="5"/>
      <c r="Z3005" s="5"/>
      <c r="AA3005" s="33">
        <v>1.0</v>
      </c>
      <c r="AB3005" s="33"/>
      <c r="AC3005" s="33">
        <v>1.0</v>
      </c>
      <c r="AD3005" s="5"/>
      <c r="AE3005" s="5"/>
      <c r="AF3005" s="5"/>
      <c r="AG3005" s="16"/>
      <c r="AH3005" s="38" t="str">
        <f t="shared" si="1"/>
        <v/>
      </c>
      <c r="AI3005" s="39" t="str">
        <f t="shared" si="2"/>
        <v/>
      </c>
      <c r="AJ3005" s="37" t="str">
        <f t="shared" si="3"/>
        <v/>
      </c>
      <c r="AK3005" s="41" t="str">
        <f t="shared" si="4"/>
        <v/>
      </c>
      <c r="AL3005" s="35" t="s">
        <v>236</v>
      </c>
      <c r="AM3005" s="33" t="s">
        <v>17820</v>
      </c>
      <c r="AN3005" s="33" t="s">
        <v>17820</v>
      </c>
      <c r="AO3005" s="41"/>
      <c r="AP3005" s="33" t="s">
        <v>169</v>
      </c>
      <c r="AQ3005" s="33" t="s">
        <v>170</v>
      </c>
      <c r="AR3005" s="33">
        <v>150.0</v>
      </c>
      <c r="AS3005" s="42"/>
      <c r="AT3005" s="42"/>
      <c r="AU3005" s="42"/>
      <c r="AV3005" s="42"/>
      <c r="AW3005" s="42"/>
      <c r="AX3005" s="5"/>
      <c r="AY3005" s="33"/>
      <c r="AZ3005" s="33" t="s">
        <v>18330</v>
      </c>
      <c r="BA3005" s="5"/>
      <c r="BB3005" s="5"/>
      <c r="BC3005" s="5" t="s">
        <v>18331</v>
      </c>
      <c r="BD3005" s="33" t="s">
        <v>173</v>
      </c>
      <c r="BE3005" s="41"/>
      <c r="BF3005" s="35"/>
      <c r="BG3005" s="33" t="s">
        <v>169</v>
      </c>
      <c r="BH3005" s="5"/>
      <c r="BI3005" s="33">
        <v>150.0</v>
      </c>
      <c r="BJ3005" s="33" t="s">
        <v>170</v>
      </c>
      <c r="BK3005" s="5"/>
      <c r="BL3005" s="5">
        <f t="shared" si="5"/>
        <v>1997.25</v>
      </c>
      <c r="BM3005" s="5"/>
      <c r="BN3005" s="5"/>
      <c r="BO3005" s="42">
        <f t="shared" si="6"/>
        <v>1997.25</v>
      </c>
      <c r="BP3005" s="44"/>
      <c r="BQ3005" s="45"/>
      <c r="BR3005" s="47"/>
      <c r="BS3005" s="45"/>
      <c r="BT3005" s="37"/>
      <c r="BU3005" s="5"/>
      <c r="BV3005" s="38"/>
      <c r="BW3005" s="48"/>
      <c r="BX3005" s="44"/>
      <c r="BY3005" s="44"/>
      <c r="BZ3005" s="33" t="s">
        <v>131</v>
      </c>
      <c r="CA3005" s="5"/>
      <c r="CB3005" s="5"/>
      <c r="CC3005" s="33" t="s">
        <v>177</v>
      </c>
      <c r="CD3005" s="5"/>
      <c r="CE3005" s="5"/>
      <c r="CF3005" s="33" t="s">
        <v>178</v>
      </c>
      <c r="CG3005" s="33" t="s">
        <v>18332</v>
      </c>
      <c r="CH3005" s="5"/>
      <c r="CI3005" s="5"/>
      <c r="CJ3005" s="5"/>
      <c r="CK3005" s="33"/>
      <c r="CL3005" s="49">
        <v>44989.0</v>
      </c>
      <c r="CM3005" s="33" t="s">
        <v>180</v>
      </c>
      <c r="CN3005" s="5"/>
      <c r="CO3005" s="33">
        <v>1.0</v>
      </c>
      <c r="CP3005" s="33" t="s">
        <v>181</v>
      </c>
      <c r="CQ3005" s="50" t="str">
        <f t="shared" si="7"/>
        <v>28/05/1975</v>
      </c>
      <c r="CR3005" s="33" t="s">
        <v>182</v>
      </c>
      <c r="CS3005" s="33">
        <v>13.0</v>
      </c>
      <c r="CT3005" s="33">
        <v>5.0</v>
      </c>
      <c r="CU3005" s="33">
        <v>25.0</v>
      </c>
      <c r="CV3005" s="33">
        <v>1201.0</v>
      </c>
      <c r="CW3005" s="5"/>
      <c r="CX3005" s="5"/>
      <c r="CY3005" s="33">
        <v>-99.737481</v>
      </c>
      <c r="CZ3005" s="33">
        <v>21.207788</v>
      </c>
      <c r="DA3005" s="33">
        <v>4.4219266E9</v>
      </c>
      <c r="DB3005" s="33">
        <v>1.0</v>
      </c>
      <c r="DC3005" s="33" t="s">
        <v>16882</v>
      </c>
      <c r="DD3005" s="33">
        <v>2023.0</v>
      </c>
      <c r="DE3005" s="33" t="s">
        <v>184</v>
      </c>
      <c r="DF3005" s="33"/>
      <c r="DG3005" s="33" t="s">
        <v>185</v>
      </c>
      <c r="DH3005" s="33" t="s">
        <v>186</v>
      </c>
      <c r="DI3005" s="5"/>
      <c r="DJ3005" s="5"/>
    </row>
    <row r="3006">
      <c r="A3006" s="33" t="s">
        <v>18333</v>
      </c>
      <c r="B3006" s="34">
        <v>44952.0</v>
      </c>
      <c r="C3006" s="35" t="s">
        <v>137</v>
      </c>
      <c r="D3006" s="35" t="s">
        <v>139</v>
      </c>
      <c r="E3006" s="35" t="s">
        <v>142</v>
      </c>
      <c r="F3006" s="36" t="s">
        <v>144</v>
      </c>
      <c r="G3006" s="33" t="s">
        <v>18334</v>
      </c>
      <c r="H3006" s="33" t="s">
        <v>18335</v>
      </c>
      <c r="I3006" s="33" t="s">
        <v>231</v>
      </c>
      <c r="J3006" s="33" t="s">
        <v>8704</v>
      </c>
      <c r="K3006" s="35" t="s">
        <v>150</v>
      </c>
      <c r="L3006" s="33" t="s">
        <v>151</v>
      </c>
      <c r="M3006" s="5"/>
      <c r="N3006" s="33" t="s">
        <v>17820</v>
      </c>
      <c r="O3006" s="5"/>
      <c r="P3006" s="35" t="s">
        <v>236</v>
      </c>
      <c r="Q3006" s="35" t="s">
        <v>17820</v>
      </c>
      <c r="R3006" s="33">
        <v>76460.0</v>
      </c>
      <c r="S3006" s="37"/>
      <c r="T3006" s="33"/>
      <c r="U3006" s="33">
        <v>1.0</v>
      </c>
      <c r="V3006" s="33" t="s">
        <v>154</v>
      </c>
      <c r="W3006" s="33"/>
      <c r="X3006" s="33"/>
      <c r="Y3006" s="5"/>
      <c r="Z3006" s="5"/>
      <c r="AA3006" s="33">
        <v>1.0</v>
      </c>
      <c r="AB3006" s="33"/>
      <c r="AC3006" s="33">
        <v>1.0</v>
      </c>
      <c r="AD3006" s="5"/>
      <c r="AE3006" s="5"/>
      <c r="AF3006" s="5"/>
      <c r="AG3006" s="16"/>
      <c r="AH3006" s="38" t="str">
        <f t="shared" si="1"/>
        <v/>
      </c>
      <c r="AI3006" s="39">
        <f t="shared" si="2"/>
        <v>1</v>
      </c>
      <c r="AJ3006" s="37" t="str">
        <f t="shared" si="3"/>
        <v/>
      </c>
      <c r="AK3006" s="41" t="str">
        <f t="shared" si="4"/>
        <v/>
      </c>
      <c r="AL3006" s="35" t="s">
        <v>236</v>
      </c>
      <c r="AM3006" s="33" t="s">
        <v>17820</v>
      </c>
      <c r="AN3006" s="33" t="s">
        <v>17820</v>
      </c>
      <c r="AO3006" s="41"/>
      <c r="AP3006" s="33" t="s">
        <v>169</v>
      </c>
      <c r="AQ3006" s="33" t="s">
        <v>170</v>
      </c>
      <c r="AR3006" s="33">
        <v>150.0</v>
      </c>
      <c r="AS3006" s="42"/>
      <c r="AT3006" s="42"/>
      <c r="AU3006" s="42"/>
      <c r="AV3006" s="42"/>
      <c r="AW3006" s="42"/>
      <c r="AX3006" s="5"/>
      <c r="AY3006" s="33"/>
      <c r="AZ3006" s="33" t="s">
        <v>18336</v>
      </c>
      <c r="BA3006" s="5"/>
      <c r="BB3006" s="5"/>
      <c r="BC3006" s="5" t="s">
        <v>18337</v>
      </c>
      <c r="BD3006" s="33" t="s">
        <v>173</v>
      </c>
      <c r="BE3006" s="41"/>
      <c r="BF3006" s="35"/>
      <c r="BG3006" s="33" t="s">
        <v>169</v>
      </c>
      <c r="BH3006" s="5"/>
      <c r="BI3006" s="33">
        <v>150.0</v>
      </c>
      <c r="BJ3006" s="33" t="s">
        <v>170</v>
      </c>
      <c r="BK3006" s="5"/>
      <c r="BL3006" s="5">
        <f t="shared" si="5"/>
        <v>1997.25</v>
      </c>
      <c r="BM3006" s="5"/>
      <c r="BN3006" s="5"/>
      <c r="BO3006" s="42">
        <f t="shared" si="6"/>
        <v>1997.25</v>
      </c>
      <c r="BP3006" s="44"/>
      <c r="BQ3006" s="45"/>
      <c r="BR3006" s="47"/>
      <c r="BS3006" s="45"/>
      <c r="BT3006" s="37"/>
      <c r="BU3006" s="5"/>
      <c r="BV3006" s="38"/>
      <c r="BW3006" s="48"/>
      <c r="BX3006" s="44"/>
      <c r="BY3006" s="44"/>
      <c r="BZ3006" s="33" t="s">
        <v>131</v>
      </c>
      <c r="CA3006" s="5"/>
      <c r="CB3006" s="5"/>
      <c r="CC3006" s="33" t="s">
        <v>177</v>
      </c>
      <c r="CD3006" s="5"/>
      <c r="CE3006" s="5"/>
      <c r="CF3006" s="33" t="s">
        <v>178</v>
      </c>
      <c r="CG3006" s="33" t="s">
        <v>18338</v>
      </c>
      <c r="CH3006" s="5"/>
      <c r="CI3006" s="5"/>
      <c r="CJ3006" s="5"/>
      <c r="CK3006" s="33"/>
      <c r="CL3006" s="49">
        <v>44989.0</v>
      </c>
      <c r="CM3006" s="33" t="s">
        <v>180</v>
      </c>
      <c r="CN3006" s="5"/>
      <c r="CO3006" s="33">
        <v>1.0</v>
      </c>
      <c r="CP3006" s="33" t="s">
        <v>181</v>
      </c>
      <c r="CQ3006" s="50" t="str">
        <f t="shared" si="7"/>
        <v>26/10/1961</v>
      </c>
      <c r="CR3006" s="33" t="s">
        <v>182</v>
      </c>
      <c r="CS3006" s="33">
        <v>13.0</v>
      </c>
      <c r="CT3006" s="33">
        <v>5.0</v>
      </c>
      <c r="CU3006" s="33">
        <v>25.0</v>
      </c>
      <c r="CV3006" s="33">
        <v>1201.0</v>
      </c>
      <c r="CW3006" s="5"/>
      <c r="CX3006" s="5"/>
      <c r="CY3006" s="33">
        <v>-99.737481</v>
      </c>
      <c r="CZ3006" s="33">
        <v>21.207788</v>
      </c>
      <c r="DA3006" s="33">
        <v>4.4219266E9</v>
      </c>
      <c r="DB3006" s="33">
        <v>1.0</v>
      </c>
      <c r="DC3006" s="33" t="s">
        <v>16882</v>
      </c>
      <c r="DD3006" s="33">
        <v>2023.0</v>
      </c>
      <c r="DE3006" s="33" t="s">
        <v>184</v>
      </c>
      <c r="DF3006" s="33"/>
      <c r="DG3006" s="33" t="s">
        <v>185</v>
      </c>
      <c r="DH3006" s="33" t="s">
        <v>186</v>
      </c>
      <c r="DI3006" s="5"/>
      <c r="DJ3006" s="5"/>
    </row>
    <row r="3007">
      <c r="A3007" s="33" t="s">
        <v>18339</v>
      </c>
      <c r="B3007" s="34">
        <v>44952.0</v>
      </c>
      <c r="C3007" s="35" t="s">
        <v>137</v>
      </c>
      <c r="D3007" s="35" t="s">
        <v>139</v>
      </c>
      <c r="E3007" s="35" t="s">
        <v>142</v>
      </c>
      <c r="F3007" s="36" t="s">
        <v>144</v>
      </c>
      <c r="G3007" s="33" t="s">
        <v>18340</v>
      </c>
      <c r="H3007" s="33" t="s">
        <v>1609</v>
      </c>
      <c r="I3007" s="33" t="s">
        <v>359</v>
      </c>
      <c r="J3007" s="33" t="s">
        <v>2889</v>
      </c>
      <c r="K3007" s="35" t="s">
        <v>150</v>
      </c>
      <c r="L3007" s="33" t="s">
        <v>151</v>
      </c>
      <c r="M3007" s="5"/>
      <c r="N3007" s="33" t="s">
        <v>17820</v>
      </c>
      <c r="O3007" s="5"/>
      <c r="P3007" s="35" t="s">
        <v>236</v>
      </c>
      <c r="Q3007" s="35" t="s">
        <v>17820</v>
      </c>
      <c r="R3007" s="33">
        <v>76460.0</v>
      </c>
      <c r="S3007" s="37"/>
      <c r="T3007" s="33"/>
      <c r="U3007" s="33">
        <v>1.0</v>
      </c>
      <c r="V3007" s="33" t="s">
        <v>154</v>
      </c>
      <c r="W3007" s="33"/>
      <c r="X3007" s="33"/>
      <c r="Y3007" s="5"/>
      <c r="Z3007" s="5"/>
      <c r="AA3007" s="33">
        <v>1.0</v>
      </c>
      <c r="AB3007" s="33"/>
      <c r="AC3007" s="33">
        <v>1.0</v>
      </c>
      <c r="AD3007" s="5"/>
      <c r="AE3007" s="5"/>
      <c r="AF3007" s="5"/>
      <c r="AG3007" s="16"/>
      <c r="AH3007" s="38" t="str">
        <f t="shared" si="1"/>
        <v/>
      </c>
      <c r="AI3007" s="39">
        <f t="shared" si="2"/>
        <v>1</v>
      </c>
      <c r="AJ3007" s="37" t="str">
        <f t="shared" si="3"/>
        <v/>
      </c>
      <c r="AK3007" s="41" t="str">
        <f t="shared" si="4"/>
        <v/>
      </c>
      <c r="AL3007" s="35" t="s">
        <v>236</v>
      </c>
      <c r="AM3007" s="33" t="s">
        <v>17820</v>
      </c>
      <c r="AN3007" s="33" t="s">
        <v>17820</v>
      </c>
      <c r="AO3007" s="41"/>
      <c r="AP3007" s="33" t="s">
        <v>169</v>
      </c>
      <c r="AQ3007" s="33" t="s">
        <v>170</v>
      </c>
      <c r="AR3007" s="33">
        <v>150.0</v>
      </c>
      <c r="AS3007" s="42"/>
      <c r="AT3007" s="42"/>
      <c r="AU3007" s="42"/>
      <c r="AV3007" s="42"/>
      <c r="AW3007" s="42"/>
      <c r="AX3007" s="5"/>
      <c r="AY3007" s="33"/>
      <c r="AZ3007" s="33" t="s">
        <v>18341</v>
      </c>
      <c r="BA3007" s="5"/>
      <c r="BB3007" s="5"/>
      <c r="BC3007" s="5" t="s">
        <v>18342</v>
      </c>
      <c r="BD3007" s="33" t="s">
        <v>173</v>
      </c>
      <c r="BE3007" s="41"/>
      <c r="BF3007" s="35"/>
      <c r="BG3007" s="33" t="s">
        <v>169</v>
      </c>
      <c r="BH3007" s="5"/>
      <c r="BI3007" s="33">
        <v>150.0</v>
      </c>
      <c r="BJ3007" s="33" t="s">
        <v>170</v>
      </c>
      <c r="BK3007" s="5"/>
      <c r="BL3007" s="5">
        <f t="shared" si="5"/>
        <v>1997.25</v>
      </c>
      <c r="BM3007" s="5"/>
      <c r="BN3007" s="5"/>
      <c r="BO3007" s="42">
        <f t="shared" si="6"/>
        <v>1997.25</v>
      </c>
      <c r="BP3007" s="44"/>
      <c r="BQ3007" s="45"/>
      <c r="BR3007" s="47"/>
      <c r="BS3007" s="45"/>
      <c r="BT3007" s="37"/>
      <c r="BU3007" s="5"/>
      <c r="BV3007" s="38"/>
      <c r="BW3007" s="48"/>
      <c r="BX3007" s="44"/>
      <c r="BY3007" s="44"/>
      <c r="BZ3007" s="33" t="s">
        <v>131</v>
      </c>
      <c r="CA3007" s="5"/>
      <c r="CB3007" s="5"/>
      <c r="CC3007" s="33" t="s">
        <v>177</v>
      </c>
      <c r="CD3007" s="5"/>
      <c r="CE3007" s="5"/>
      <c r="CF3007" s="33" t="s">
        <v>178</v>
      </c>
      <c r="CG3007" s="33" t="s">
        <v>18343</v>
      </c>
      <c r="CH3007" s="5"/>
      <c r="CI3007" s="5"/>
      <c r="CJ3007" s="5"/>
      <c r="CK3007" s="33"/>
      <c r="CL3007" s="49">
        <v>44989.0</v>
      </c>
      <c r="CM3007" s="33" t="s">
        <v>180</v>
      </c>
      <c r="CN3007" s="5"/>
      <c r="CO3007" s="33">
        <v>1.0</v>
      </c>
      <c r="CP3007" s="33" t="s">
        <v>181</v>
      </c>
      <c r="CQ3007" s="50" t="str">
        <f t="shared" si="7"/>
        <v>17/04/1950</v>
      </c>
      <c r="CR3007" s="33" t="s">
        <v>182</v>
      </c>
      <c r="CS3007" s="33">
        <v>13.0</v>
      </c>
      <c r="CT3007" s="33">
        <v>5.0</v>
      </c>
      <c r="CU3007" s="33">
        <v>25.0</v>
      </c>
      <c r="CV3007" s="33">
        <v>1201.0</v>
      </c>
      <c r="CW3007" s="5"/>
      <c r="CX3007" s="5"/>
      <c r="CY3007" s="33">
        <v>-99.737481</v>
      </c>
      <c r="CZ3007" s="33">
        <v>21.207788</v>
      </c>
      <c r="DA3007" s="33">
        <v>4.4219266E9</v>
      </c>
      <c r="DB3007" s="33">
        <v>1.0</v>
      </c>
      <c r="DC3007" s="33" t="s">
        <v>16882</v>
      </c>
      <c r="DD3007" s="33">
        <v>2023.0</v>
      </c>
      <c r="DE3007" s="33" t="s">
        <v>184</v>
      </c>
      <c r="DF3007" s="33"/>
      <c r="DG3007" s="33" t="s">
        <v>185</v>
      </c>
      <c r="DH3007" s="33" t="s">
        <v>186</v>
      </c>
      <c r="DI3007" s="5"/>
      <c r="DJ3007" s="5"/>
    </row>
    <row r="3008">
      <c r="A3008" s="33" t="s">
        <v>18344</v>
      </c>
      <c r="B3008" s="34">
        <v>44952.0</v>
      </c>
      <c r="C3008" s="35" t="s">
        <v>137</v>
      </c>
      <c r="D3008" s="35" t="s">
        <v>139</v>
      </c>
      <c r="E3008" s="35" t="s">
        <v>142</v>
      </c>
      <c r="F3008" s="36" t="s">
        <v>144</v>
      </c>
      <c r="G3008" s="33" t="s">
        <v>18345</v>
      </c>
      <c r="H3008" s="33" t="s">
        <v>18346</v>
      </c>
      <c r="I3008" s="33" t="s">
        <v>359</v>
      </c>
      <c r="J3008" s="33" t="s">
        <v>2889</v>
      </c>
      <c r="K3008" s="35" t="s">
        <v>150</v>
      </c>
      <c r="L3008" s="33" t="s">
        <v>151</v>
      </c>
      <c r="M3008" s="5"/>
      <c r="N3008" s="33" t="s">
        <v>17820</v>
      </c>
      <c r="O3008" s="5"/>
      <c r="P3008" s="35" t="s">
        <v>236</v>
      </c>
      <c r="Q3008" s="35" t="s">
        <v>17820</v>
      </c>
      <c r="R3008" s="33">
        <v>76460.0</v>
      </c>
      <c r="S3008" s="37"/>
      <c r="T3008" s="33"/>
      <c r="U3008" s="33">
        <v>1.5</v>
      </c>
      <c r="V3008" s="33" t="s">
        <v>154</v>
      </c>
      <c r="W3008" s="33"/>
      <c r="X3008" s="33"/>
      <c r="Y3008" s="5"/>
      <c r="Z3008" s="5"/>
      <c r="AA3008" s="33">
        <v>1.0</v>
      </c>
      <c r="AB3008" s="33"/>
      <c r="AC3008" s="33">
        <v>1.0</v>
      </c>
      <c r="AD3008" s="5"/>
      <c r="AE3008" s="5"/>
      <c r="AF3008" s="5"/>
      <c r="AG3008" s="16"/>
      <c r="AH3008" s="38" t="str">
        <f t="shared" si="1"/>
        <v/>
      </c>
      <c r="AI3008" s="39" t="str">
        <f t="shared" si="2"/>
        <v/>
      </c>
      <c r="AJ3008" s="37" t="str">
        <f t="shared" si="3"/>
        <v/>
      </c>
      <c r="AK3008" s="41" t="str">
        <f t="shared" si="4"/>
        <v/>
      </c>
      <c r="AL3008" s="35" t="s">
        <v>236</v>
      </c>
      <c r="AM3008" s="33" t="s">
        <v>17820</v>
      </c>
      <c r="AN3008" s="33" t="s">
        <v>17820</v>
      </c>
      <c r="AO3008" s="41"/>
      <c r="AP3008" s="33" t="s">
        <v>169</v>
      </c>
      <c r="AQ3008" s="33" t="s">
        <v>170</v>
      </c>
      <c r="AR3008" s="33">
        <v>150.0</v>
      </c>
      <c r="AS3008" s="42"/>
      <c r="AT3008" s="42"/>
      <c r="AU3008" s="42"/>
      <c r="AV3008" s="42"/>
      <c r="AW3008" s="42"/>
      <c r="AX3008" s="5"/>
      <c r="AY3008" s="33"/>
      <c r="AZ3008" s="33" t="s">
        <v>18347</v>
      </c>
      <c r="BA3008" s="5"/>
      <c r="BB3008" s="5"/>
      <c r="BC3008" s="5" t="s">
        <v>18348</v>
      </c>
      <c r="BD3008" s="33" t="s">
        <v>173</v>
      </c>
      <c r="BE3008" s="41"/>
      <c r="BF3008" s="35"/>
      <c r="BG3008" s="33" t="s">
        <v>169</v>
      </c>
      <c r="BH3008" s="5"/>
      <c r="BI3008" s="33">
        <v>150.0</v>
      </c>
      <c r="BJ3008" s="33" t="s">
        <v>170</v>
      </c>
      <c r="BK3008" s="5"/>
      <c r="BL3008" s="5">
        <f t="shared" si="5"/>
        <v>1997.25</v>
      </c>
      <c r="BM3008" s="5"/>
      <c r="BN3008" s="5"/>
      <c r="BO3008" s="42">
        <f t="shared" si="6"/>
        <v>1997.25</v>
      </c>
      <c r="BP3008" s="44"/>
      <c r="BQ3008" s="45"/>
      <c r="BR3008" s="47"/>
      <c r="BS3008" s="45"/>
      <c r="BT3008" s="37"/>
      <c r="BU3008" s="5"/>
      <c r="BV3008" s="38"/>
      <c r="BW3008" s="48"/>
      <c r="BX3008" s="44"/>
      <c r="BY3008" s="44"/>
      <c r="BZ3008" s="33" t="s">
        <v>131</v>
      </c>
      <c r="CA3008" s="5"/>
      <c r="CB3008" s="5"/>
      <c r="CC3008" s="33" t="s">
        <v>177</v>
      </c>
      <c r="CD3008" s="5"/>
      <c r="CE3008" s="5"/>
      <c r="CF3008" s="33" t="s">
        <v>178</v>
      </c>
      <c r="CG3008" s="33" t="s">
        <v>18349</v>
      </c>
      <c r="CH3008" s="5"/>
      <c r="CI3008" s="5"/>
      <c r="CJ3008" s="5"/>
      <c r="CK3008" s="33"/>
      <c r="CL3008" s="49">
        <v>44989.0</v>
      </c>
      <c r="CM3008" s="33" t="s">
        <v>180</v>
      </c>
      <c r="CN3008" s="5"/>
      <c r="CO3008" s="33">
        <v>1.0</v>
      </c>
      <c r="CP3008" s="33" t="s">
        <v>181</v>
      </c>
      <c r="CQ3008" s="50" t="str">
        <f t="shared" si="7"/>
        <v>19/03/1983</v>
      </c>
      <c r="CR3008" s="33" t="s">
        <v>182</v>
      </c>
      <c r="CS3008" s="33">
        <v>13.0</v>
      </c>
      <c r="CT3008" s="33">
        <v>5.0</v>
      </c>
      <c r="CU3008" s="33">
        <v>25.0</v>
      </c>
      <c r="CV3008" s="33">
        <v>1201.0</v>
      </c>
      <c r="CW3008" s="5"/>
      <c r="CX3008" s="5"/>
      <c r="CY3008" s="33">
        <v>-99.737481</v>
      </c>
      <c r="CZ3008" s="33">
        <v>21.207788</v>
      </c>
      <c r="DA3008" s="33">
        <v>4.4219266E9</v>
      </c>
      <c r="DB3008" s="33">
        <v>1.0</v>
      </c>
      <c r="DC3008" s="33" t="s">
        <v>16882</v>
      </c>
      <c r="DD3008" s="33">
        <v>2023.0</v>
      </c>
      <c r="DE3008" s="33" t="s">
        <v>184</v>
      </c>
      <c r="DF3008" s="33"/>
      <c r="DG3008" s="33" t="s">
        <v>185</v>
      </c>
      <c r="DH3008" s="33" t="s">
        <v>186</v>
      </c>
      <c r="DI3008" s="5"/>
      <c r="DJ3008" s="5"/>
    </row>
    <row r="3009">
      <c r="A3009" s="33" t="s">
        <v>18350</v>
      </c>
      <c r="B3009" s="34">
        <v>44952.0</v>
      </c>
      <c r="C3009" s="35" t="s">
        <v>137</v>
      </c>
      <c r="D3009" s="35" t="s">
        <v>139</v>
      </c>
      <c r="E3009" s="35" t="s">
        <v>142</v>
      </c>
      <c r="F3009" s="36" t="s">
        <v>144</v>
      </c>
      <c r="G3009" s="33" t="s">
        <v>18351</v>
      </c>
      <c r="H3009" s="33" t="s">
        <v>4580</v>
      </c>
      <c r="I3009" s="33" t="s">
        <v>359</v>
      </c>
      <c r="J3009" s="33" t="s">
        <v>2889</v>
      </c>
      <c r="K3009" s="35" t="s">
        <v>150</v>
      </c>
      <c r="L3009" s="33" t="s">
        <v>151</v>
      </c>
      <c r="M3009" s="5"/>
      <c r="N3009" s="33" t="s">
        <v>17820</v>
      </c>
      <c r="O3009" s="5"/>
      <c r="P3009" s="35" t="s">
        <v>236</v>
      </c>
      <c r="Q3009" s="35" t="s">
        <v>17820</v>
      </c>
      <c r="R3009" s="33">
        <v>76460.0</v>
      </c>
      <c r="S3009" s="37"/>
      <c r="T3009" s="33"/>
      <c r="U3009" s="33">
        <v>2.0</v>
      </c>
      <c r="V3009" s="33" t="s">
        <v>154</v>
      </c>
      <c r="W3009" s="33"/>
      <c r="X3009" s="33"/>
      <c r="Y3009" s="5"/>
      <c r="Z3009" s="5"/>
      <c r="AA3009" s="33">
        <v>1.0</v>
      </c>
      <c r="AB3009" s="33"/>
      <c r="AC3009" s="33">
        <v>1.0</v>
      </c>
      <c r="AD3009" s="5"/>
      <c r="AE3009" s="5"/>
      <c r="AF3009" s="5"/>
      <c r="AG3009" s="16"/>
      <c r="AH3009" s="38" t="str">
        <f t="shared" si="1"/>
        <v/>
      </c>
      <c r="AI3009" s="39">
        <f t="shared" si="2"/>
        <v>1</v>
      </c>
      <c r="AJ3009" s="37" t="str">
        <f t="shared" si="3"/>
        <v/>
      </c>
      <c r="AK3009" s="41" t="str">
        <f t="shared" si="4"/>
        <v/>
      </c>
      <c r="AL3009" s="35" t="s">
        <v>236</v>
      </c>
      <c r="AM3009" s="33" t="s">
        <v>17820</v>
      </c>
      <c r="AN3009" s="33" t="s">
        <v>17820</v>
      </c>
      <c r="AO3009" s="41"/>
      <c r="AP3009" s="33" t="s">
        <v>169</v>
      </c>
      <c r="AQ3009" s="33" t="s">
        <v>170</v>
      </c>
      <c r="AR3009" s="33">
        <v>300.0</v>
      </c>
      <c r="AS3009" s="42"/>
      <c r="AT3009" s="42"/>
      <c r="AU3009" s="42"/>
      <c r="AV3009" s="42"/>
      <c r="AW3009" s="42"/>
      <c r="AX3009" s="5"/>
      <c r="AY3009" s="33"/>
      <c r="AZ3009" s="33" t="s">
        <v>18352</v>
      </c>
      <c r="BA3009" s="5"/>
      <c r="BB3009" s="5"/>
      <c r="BC3009" s="5" t="s">
        <v>18353</v>
      </c>
      <c r="BD3009" s="33" t="s">
        <v>173</v>
      </c>
      <c r="BE3009" s="41"/>
      <c r="BF3009" s="35"/>
      <c r="BG3009" s="33" t="s">
        <v>169</v>
      </c>
      <c r="BH3009" s="5"/>
      <c r="BI3009" s="33">
        <v>300.0</v>
      </c>
      <c r="BJ3009" s="33" t="s">
        <v>170</v>
      </c>
      <c r="BK3009" s="5"/>
      <c r="BL3009" s="5">
        <f t="shared" si="5"/>
        <v>3994.5</v>
      </c>
      <c r="BM3009" s="5"/>
      <c r="BN3009" s="5"/>
      <c r="BO3009" s="42">
        <f t="shared" si="6"/>
        <v>3994.5</v>
      </c>
      <c r="BP3009" s="44"/>
      <c r="BQ3009" s="45"/>
      <c r="BR3009" s="47"/>
      <c r="BS3009" s="45"/>
      <c r="BT3009" s="37"/>
      <c r="BU3009" s="5"/>
      <c r="BV3009" s="38"/>
      <c r="BW3009" s="48"/>
      <c r="BX3009" s="44"/>
      <c r="BY3009" s="44"/>
      <c r="BZ3009" s="33" t="s">
        <v>131</v>
      </c>
      <c r="CA3009" s="5"/>
      <c r="CB3009" s="5"/>
      <c r="CC3009" s="33" t="s">
        <v>177</v>
      </c>
      <c r="CD3009" s="5"/>
      <c r="CE3009" s="5"/>
      <c r="CF3009" s="33" t="s">
        <v>178</v>
      </c>
      <c r="CG3009" s="33" t="s">
        <v>18354</v>
      </c>
      <c r="CH3009" s="5"/>
      <c r="CI3009" s="5"/>
      <c r="CJ3009" s="5"/>
      <c r="CK3009" s="33"/>
      <c r="CL3009" s="49">
        <v>44989.0</v>
      </c>
      <c r="CM3009" s="33" t="s">
        <v>180</v>
      </c>
      <c r="CN3009" s="5"/>
      <c r="CO3009" s="33">
        <v>2.0</v>
      </c>
      <c r="CP3009" s="33" t="s">
        <v>181</v>
      </c>
      <c r="CQ3009" s="50" t="str">
        <f t="shared" si="7"/>
        <v>18/01/1937</v>
      </c>
      <c r="CR3009" s="33" t="s">
        <v>182</v>
      </c>
      <c r="CS3009" s="33">
        <v>13.0</v>
      </c>
      <c r="CT3009" s="33">
        <v>5.0</v>
      </c>
      <c r="CU3009" s="33">
        <v>25.0</v>
      </c>
      <c r="CV3009" s="33">
        <v>1201.0</v>
      </c>
      <c r="CW3009" s="5"/>
      <c r="CX3009" s="5"/>
      <c r="CY3009" s="33">
        <v>-99.737481</v>
      </c>
      <c r="CZ3009" s="33">
        <v>21.207788</v>
      </c>
      <c r="DA3009" s="33">
        <v>4.4219266E9</v>
      </c>
      <c r="DB3009" s="33">
        <v>1.0</v>
      </c>
      <c r="DC3009" s="33" t="s">
        <v>16882</v>
      </c>
      <c r="DD3009" s="33">
        <v>2023.0</v>
      </c>
      <c r="DE3009" s="33" t="s">
        <v>184</v>
      </c>
      <c r="DF3009" s="33"/>
      <c r="DG3009" s="33" t="s">
        <v>185</v>
      </c>
      <c r="DH3009" s="33" t="s">
        <v>186</v>
      </c>
      <c r="DI3009" s="5"/>
      <c r="DJ3009" s="5"/>
    </row>
    <row r="3010">
      <c r="A3010" s="33" t="s">
        <v>18355</v>
      </c>
      <c r="B3010" s="34">
        <v>44952.0</v>
      </c>
      <c r="C3010" s="35" t="s">
        <v>137</v>
      </c>
      <c r="D3010" s="35" t="s">
        <v>139</v>
      </c>
      <c r="E3010" s="35" t="s">
        <v>142</v>
      </c>
      <c r="F3010" s="36" t="s">
        <v>144</v>
      </c>
      <c r="G3010" s="33" t="s">
        <v>18356</v>
      </c>
      <c r="H3010" s="33" t="s">
        <v>1976</v>
      </c>
      <c r="I3010" s="33" t="s">
        <v>213</v>
      </c>
      <c r="J3010" s="33" t="s">
        <v>231</v>
      </c>
      <c r="K3010" s="35" t="s">
        <v>150</v>
      </c>
      <c r="L3010" s="33" t="s">
        <v>151</v>
      </c>
      <c r="M3010" s="5"/>
      <c r="N3010" s="33" t="s">
        <v>17820</v>
      </c>
      <c r="O3010" s="5"/>
      <c r="P3010" s="35" t="s">
        <v>236</v>
      </c>
      <c r="Q3010" s="35" t="s">
        <v>17820</v>
      </c>
      <c r="R3010" s="33">
        <v>76460.0</v>
      </c>
      <c r="S3010" s="37"/>
      <c r="T3010" s="33"/>
      <c r="U3010" s="33">
        <v>2.0</v>
      </c>
      <c r="V3010" s="33" t="s">
        <v>154</v>
      </c>
      <c r="W3010" s="33"/>
      <c r="X3010" s="33"/>
      <c r="Y3010" s="5"/>
      <c r="Z3010" s="5"/>
      <c r="AA3010" s="33">
        <v>1.0</v>
      </c>
      <c r="AB3010" s="33"/>
      <c r="AC3010" s="33">
        <v>1.0</v>
      </c>
      <c r="AD3010" s="5"/>
      <c r="AE3010" s="5"/>
      <c r="AF3010" s="5"/>
      <c r="AG3010" s="16"/>
      <c r="AH3010" s="38" t="str">
        <f t="shared" si="1"/>
        <v/>
      </c>
      <c r="AI3010" s="39" t="str">
        <f t="shared" si="2"/>
        <v/>
      </c>
      <c r="AJ3010" s="37" t="str">
        <f t="shared" si="3"/>
        <v/>
      </c>
      <c r="AK3010" s="41" t="str">
        <f t="shared" si="4"/>
        <v/>
      </c>
      <c r="AL3010" s="35" t="s">
        <v>236</v>
      </c>
      <c r="AM3010" s="33" t="s">
        <v>17820</v>
      </c>
      <c r="AN3010" s="33" t="s">
        <v>17820</v>
      </c>
      <c r="AO3010" s="41"/>
      <c r="AP3010" s="33" t="s">
        <v>169</v>
      </c>
      <c r="AQ3010" s="33" t="s">
        <v>170</v>
      </c>
      <c r="AR3010" s="33">
        <v>300.0</v>
      </c>
      <c r="AS3010" s="42"/>
      <c r="AT3010" s="42"/>
      <c r="AU3010" s="42"/>
      <c r="AV3010" s="42"/>
      <c r="AW3010" s="42"/>
      <c r="AX3010" s="5"/>
      <c r="AY3010" s="33"/>
      <c r="AZ3010" s="33" t="s">
        <v>18357</v>
      </c>
      <c r="BA3010" s="5"/>
      <c r="BB3010" s="5"/>
      <c r="BC3010" s="5" t="s">
        <v>18358</v>
      </c>
      <c r="BD3010" s="33" t="s">
        <v>173</v>
      </c>
      <c r="BE3010" s="41"/>
      <c r="BF3010" s="35"/>
      <c r="BG3010" s="33" t="s">
        <v>169</v>
      </c>
      <c r="BH3010" s="5"/>
      <c r="BI3010" s="33">
        <v>300.0</v>
      </c>
      <c r="BJ3010" s="33" t="s">
        <v>170</v>
      </c>
      <c r="BK3010" s="5"/>
      <c r="BL3010" s="5">
        <f t="shared" si="5"/>
        <v>3994.5</v>
      </c>
      <c r="BM3010" s="5"/>
      <c r="BN3010" s="5"/>
      <c r="BO3010" s="42">
        <f t="shared" si="6"/>
        <v>3994.5</v>
      </c>
      <c r="BP3010" s="44"/>
      <c r="BQ3010" s="45"/>
      <c r="BR3010" s="47"/>
      <c r="BS3010" s="45"/>
      <c r="BT3010" s="37"/>
      <c r="BU3010" s="5"/>
      <c r="BV3010" s="38"/>
      <c r="BW3010" s="48"/>
      <c r="BX3010" s="44"/>
      <c r="BY3010" s="44"/>
      <c r="BZ3010" s="33" t="s">
        <v>131</v>
      </c>
      <c r="CA3010" s="5"/>
      <c r="CB3010" s="5"/>
      <c r="CC3010" s="33" t="s">
        <v>177</v>
      </c>
      <c r="CD3010" s="5"/>
      <c r="CE3010" s="5"/>
      <c r="CF3010" s="33" t="s">
        <v>178</v>
      </c>
      <c r="CG3010" s="33" t="s">
        <v>18359</v>
      </c>
      <c r="CH3010" s="5"/>
      <c r="CI3010" s="5"/>
      <c r="CJ3010" s="5"/>
      <c r="CK3010" s="33"/>
      <c r="CL3010" s="49">
        <v>44989.0</v>
      </c>
      <c r="CM3010" s="33" t="s">
        <v>180</v>
      </c>
      <c r="CN3010" s="5"/>
      <c r="CO3010" s="33">
        <v>2.0</v>
      </c>
      <c r="CP3010" s="33" t="s">
        <v>181</v>
      </c>
      <c r="CQ3010" s="50" t="str">
        <f t="shared" si="7"/>
        <v>21/05/1993</v>
      </c>
      <c r="CR3010" s="33" t="s">
        <v>182</v>
      </c>
      <c r="CS3010" s="33">
        <v>13.0</v>
      </c>
      <c r="CT3010" s="33">
        <v>5.0</v>
      </c>
      <c r="CU3010" s="33">
        <v>25.0</v>
      </c>
      <c r="CV3010" s="33">
        <v>1201.0</v>
      </c>
      <c r="CW3010" s="5"/>
      <c r="CX3010" s="5"/>
      <c r="CY3010" s="33">
        <v>-99.737481</v>
      </c>
      <c r="CZ3010" s="33">
        <v>21.207788</v>
      </c>
      <c r="DA3010" s="33">
        <v>4.4219266E9</v>
      </c>
      <c r="DB3010" s="33">
        <v>1.0</v>
      </c>
      <c r="DC3010" s="33" t="s">
        <v>16882</v>
      </c>
      <c r="DD3010" s="33">
        <v>2023.0</v>
      </c>
      <c r="DE3010" s="33" t="s">
        <v>184</v>
      </c>
      <c r="DF3010" s="33"/>
      <c r="DG3010" s="33" t="s">
        <v>185</v>
      </c>
      <c r="DH3010" s="33" t="s">
        <v>186</v>
      </c>
      <c r="DI3010" s="5"/>
      <c r="DJ3010" s="5"/>
    </row>
    <row r="3011">
      <c r="A3011" s="33" t="s">
        <v>18360</v>
      </c>
      <c r="B3011" s="34">
        <v>44952.0</v>
      </c>
      <c r="C3011" s="35" t="s">
        <v>137</v>
      </c>
      <c r="D3011" s="35" t="s">
        <v>139</v>
      </c>
      <c r="E3011" s="35" t="s">
        <v>142</v>
      </c>
      <c r="F3011" s="36" t="s">
        <v>144</v>
      </c>
      <c r="G3011" s="33" t="s">
        <v>18361</v>
      </c>
      <c r="H3011" s="33" t="s">
        <v>18362</v>
      </c>
      <c r="I3011" s="33" t="s">
        <v>213</v>
      </c>
      <c r="J3011" s="33" t="s">
        <v>2889</v>
      </c>
      <c r="K3011" s="35" t="s">
        <v>150</v>
      </c>
      <c r="L3011" s="33" t="s">
        <v>151</v>
      </c>
      <c r="M3011" s="5"/>
      <c r="N3011" s="33" t="s">
        <v>17820</v>
      </c>
      <c r="O3011" s="5"/>
      <c r="P3011" s="35" t="s">
        <v>236</v>
      </c>
      <c r="Q3011" s="35" t="s">
        <v>17820</v>
      </c>
      <c r="R3011" s="33">
        <v>76460.0</v>
      </c>
      <c r="S3011" s="37"/>
      <c r="T3011" s="33"/>
      <c r="U3011" s="33">
        <v>2.0</v>
      </c>
      <c r="V3011" s="33" t="s">
        <v>154</v>
      </c>
      <c r="W3011" s="33"/>
      <c r="X3011" s="33"/>
      <c r="Y3011" s="5"/>
      <c r="Z3011" s="5"/>
      <c r="AA3011" s="33">
        <v>1.0</v>
      </c>
      <c r="AB3011" s="33"/>
      <c r="AC3011" s="33">
        <v>1.0</v>
      </c>
      <c r="AD3011" s="5"/>
      <c r="AE3011" s="5"/>
      <c r="AF3011" s="5"/>
      <c r="AG3011" s="16"/>
      <c r="AH3011" s="38" t="str">
        <f t="shared" si="1"/>
        <v/>
      </c>
      <c r="AI3011" s="39" t="str">
        <f t="shared" si="2"/>
        <v/>
      </c>
      <c r="AJ3011" s="37" t="str">
        <f t="shared" si="3"/>
        <v/>
      </c>
      <c r="AK3011" s="41" t="str">
        <f t="shared" si="4"/>
        <v/>
      </c>
      <c r="AL3011" s="35" t="s">
        <v>236</v>
      </c>
      <c r="AM3011" s="33" t="s">
        <v>17820</v>
      </c>
      <c r="AN3011" s="33" t="s">
        <v>17820</v>
      </c>
      <c r="AO3011" s="41"/>
      <c r="AP3011" s="33" t="s">
        <v>169</v>
      </c>
      <c r="AQ3011" s="33" t="s">
        <v>170</v>
      </c>
      <c r="AR3011" s="33">
        <v>300.0</v>
      </c>
      <c r="AS3011" s="42"/>
      <c r="AT3011" s="42"/>
      <c r="AU3011" s="42"/>
      <c r="AV3011" s="42"/>
      <c r="AW3011" s="42"/>
      <c r="AX3011" s="5"/>
      <c r="AY3011" s="33"/>
      <c r="AZ3011" s="33" t="s">
        <v>18363</v>
      </c>
      <c r="BA3011" s="5"/>
      <c r="BB3011" s="5"/>
      <c r="BC3011" s="5" t="s">
        <v>18364</v>
      </c>
      <c r="BD3011" s="33" t="s">
        <v>173</v>
      </c>
      <c r="BE3011" s="41"/>
      <c r="BF3011" s="35"/>
      <c r="BG3011" s="33" t="s">
        <v>169</v>
      </c>
      <c r="BH3011" s="5"/>
      <c r="BI3011" s="33">
        <v>300.0</v>
      </c>
      <c r="BJ3011" s="33" t="s">
        <v>170</v>
      </c>
      <c r="BK3011" s="5"/>
      <c r="BL3011" s="5">
        <f t="shared" si="5"/>
        <v>3994.5</v>
      </c>
      <c r="BM3011" s="5"/>
      <c r="BN3011" s="5"/>
      <c r="BO3011" s="42">
        <f t="shared" si="6"/>
        <v>3994.5</v>
      </c>
      <c r="BP3011" s="44"/>
      <c r="BQ3011" s="45"/>
      <c r="BR3011" s="47"/>
      <c r="BS3011" s="45"/>
      <c r="BT3011" s="37"/>
      <c r="BU3011" s="5"/>
      <c r="BV3011" s="38"/>
      <c r="BW3011" s="48"/>
      <c r="BX3011" s="44"/>
      <c r="BY3011" s="44"/>
      <c r="BZ3011" s="33" t="s">
        <v>131</v>
      </c>
      <c r="CA3011" s="5"/>
      <c r="CB3011" s="5"/>
      <c r="CC3011" s="33" t="s">
        <v>177</v>
      </c>
      <c r="CD3011" s="5"/>
      <c r="CE3011" s="5"/>
      <c r="CF3011" s="33" t="s">
        <v>178</v>
      </c>
      <c r="CG3011" s="33" t="s">
        <v>18365</v>
      </c>
      <c r="CH3011" s="5"/>
      <c r="CI3011" s="5"/>
      <c r="CJ3011" s="5"/>
      <c r="CK3011" s="33"/>
      <c r="CL3011" s="49">
        <v>44989.0</v>
      </c>
      <c r="CM3011" s="33" t="s">
        <v>180</v>
      </c>
      <c r="CN3011" s="5"/>
      <c r="CO3011" s="33">
        <v>2.0</v>
      </c>
      <c r="CP3011" s="33" t="s">
        <v>181</v>
      </c>
      <c r="CQ3011" s="50" t="str">
        <f t="shared" si="7"/>
        <v>10/03/1967</v>
      </c>
      <c r="CR3011" s="33" t="s">
        <v>182</v>
      </c>
      <c r="CS3011" s="33">
        <v>13.0</v>
      </c>
      <c r="CT3011" s="33">
        <v>5.0</v>
      </c>
      <c r="CU3011" s="33">
        <v>25.0</v>
      </c>
      <c r="CV3011" s="33">
        <v>1201.0</v>
      </c>
      <c r="CW3011" s="5"/>
      <c r="CX3011" s="5"/>
      <c r="CY3011" s="33">
        <v>-99.737481</v>
      </c>
      <c r="CZ3011" s="33">
        <v>21.207788</v>
      </c>
      <c r="DA3011" s="33">
        <v>4.4219266E9</v>
      </c>
      <c r="DB3011" s="33">
        <v>1.0</v>
      </c>
      <c r="DC3011" s="33" t="s">
        <v>16882</v>
      </c>
      <c r="DD3011" s="33">
        <v>2023.0</v>
      </c>
      <c r="DE3011" s="33" t="s">
        <v>184</v>
      </c>
      <c r="DF3011" s="33"/>
      <c r="DG3011" s="33" t="s">
        <v>185</v>
      </c>
      <c r="DH3011" s="33" t="s">
        <v>186</v>
      </c>
      <c r="DI3011" s="5"/>
      <c r="DJ3011" s="5"/>
    </row>
    <row r="3012">
      <c r="A3012" s="33" t="s">
        <v>18366</v>
      </c>
      <c r="B3012" s="34">
        <v>44952.0</v>
      </c>
      <c r="C3012" s="35" t="s">
        <v>137</v>
      </c>
      <c r="D3012" s="35" t="s">
        <v>139</v>
      </c>
      <c r="E3012" s="35" t="s">
        <v>142</v>
      </c>
      <c r="F3012" s="36" t="s">
        <v>144</v>
      </c>
      <c r="G3012" s="33" t="s">
        <v>18367</v>
      </c>
      <c r="H3012" s="33" t="s">
        <v>8382</v>
      </c>
      <c r="I3012" s="33" t="s">
        <v>247</v>
      </c>
      <c r="J3012" s="33" t="s">
        <v>13691</v>
      </c>
      <c r="K3012" s="35" t="s">
        <v>150</v>
      </c>
      <c r="L3012" s="33" t="s">
        <v>151</v>
      </c>
      <c r="M3012" s="5"/>
      <c r="N3012" s="33" t="s">
        <v>17820</v>
      </c>
      <c r="O3012" s="5"/>
      <c r="P3012" s="35" t="s">
        <v>236</v>
      </c>
      <c r="Q3012" s="35" t="s">
        <v>17820</v>
      </c>
      <c r="R3012" s="33">
        <v>76460.0</v>
      </c>
      <c r="S3012" s="37"/>
      <c r="T3012" s="33"/>
      <c r="U3012" s="33">
        <v>1.0</v>
      </c>
      <c r="V3012" s="33" t="s">
        <v>154</v>
      </c>
      <c r="W3012" s="33"/>
      <c r="X3012" s="33"/>
      <c r="Y3012" s="5"/>
      <c r="Z3012" s="5"/>
      <c r="AA3012" s="33">
        <v>1.0</v>
      </c>
      <c r="AB3012" s="33"/>
      <c r="AC3012" s="33">
        <v>1.0</v>
      </c>
      <c r="AD3012" s="5"/>
      <c r="AE3012" s="5"/>
      <c r="AF3012" s="5"/>
      <c r="AG3012" s="16"/>
      <c r="AH3012" s="38" t="str">
        <f t="shared" si="1"/>
        <v/>
      </c>
      <c r="AI3012" s="39">
        <f t="shared" si="2"/>
        <v>1</v>
      </c>
      <c r="AJ3012" s="37" t="str">
        <f t="shared" si="3"/>
        <v/>
      </c>
      <c r="AK3012" s="41" t="str">
        <f t="shared" si="4"/>
        <v/>
      </c>
      <c r="AL3012" s="35" t="s">
        <v>236</v>
      </c>
      <c r="AM3012" s="33" t="s">
        <v>17820</v>
      </c>
      <c r="AN3012" s="33" t="s">
        <v>17820</v>
      </c>
      <c r="AO3012" s="41"/>
      <c r="AP3012" s="33" t="s">
        <v>169</v>
      </c>
      <c r="AQ3012" s="33" t="s">
        <v>170</v>
      </c>
      <c r="AR3012" s="33">
        <v>150.0</v>
      </c>
      <c r="AS3012" s="42"/>
      <c r="AT3012" s="42"/>
      <c r="AU3012" s="42"/>
      <c r="AV3012" s="42"/>
      <c r="AW3012" s="42"/>
      <c r="AX3012" s="5"/>
      <c r="AY3012" s="33"/>
      <c r="AZ3012" s="33" t="s">
        <v>18368</v>
      </c>
      <c r="BA3012" s="5"/>
      <c r="BB3012" s="5"/>
      <c r="BC3012" s="5" t="s">
        <v>18369</v>
      </c>
      <c r="BD3012" s="33" t="s">
        <v>173</v>
      </c>
      <c r="BE3012" s="41"/>
      <c r="BF3012" s="35"/>
      <c r="BG3012" s="33" t="s">
        <v>169</v>
      </c>
      <c r="BH3012" s="5"/>
      <c r="BI3012" s="33">
        <v>150.0</v>
      </c>
      <c r="BJ3012" s="33" t="s">
        <v>170</v>
      </c>
      <c r="BK3012" s="5"/>
      <c r="BL3012" s="5">
        <f t="shared" si="5"/>
        <v>1997.25</v>
      </c>
      <c r="BM3012" s="5"/>
      <c r="BN3012" s="5"/>
      <c r="BO3012" s="42">
        <f t="shared" si="6"/>
        <v>1997.25</v>
      </c>
      <c r="BP3012" s="44"/>
      <c r="BQ3012" s="45"/>
      <c r="BR3012" s="47"/>
      <c r="BS3012" s="45"/>
      <c r="BT3012" s="37"/>
      <c r="BU3012" s="5"/>
      <c r="BV3012" s="38"/>
      <c r="BW3012" s="48"/>
      <c r="BX3012" s="44"/>
      <c r="BY3012" s="44"/>
      <c r="BZ3012" s="33" t="s">
        <v>131</v>
      </c>
      <c r="CA3012" s="5"/>
      <c r="CB3012" s="5"/>
      <c r="CC3012" s="33" t="s">
        <v>177</v>
      </c>
      <c r="CD3012" s="5"/>
      <c r="CE3012" s="5"/>
      <c r="CF3012" s="33" t="s">
        <v>178</v>
      </c>
      <c r="CG3012" s="33" t="s">
        <v>18370</v>
      </c>
      <c r="CH3012" s="5"/>
      <c r="CI3012" s="5"/>
      <c r="CJ3012" s="5"/>
      <c r="CK3012" s="33"/>
      <c r="CL3012" s="49">
        <v>44989.0</v>
      </c>
      <c r="CM3012" s="33" t="s">
        <v>180</v>
      </c>
      <c r="CN3012" s="5"/>
      <c r="CO3012" s="33">
        <v>1.0</v>
      </c>
      <c r="CP3012" s="33" t="s">
        <v>181</v>
      </c>
      <c r="CQ3012" s="50" t="str">
        <f t="shared" si="7"/>
        <v>24/07/1966</v>
      </c>
      <c r="CR3012" s="33" t="s">
        <v>182</v>
      </c>
      <c r="CS3012" s="33">
        <v>13.0</v>
      </c>
      <c r="CT3012" s="33">
        <v>5.0</v>
      </c>
      <c r="CU3012" s="33">
        <v>25.0</v>
      </c>
      <c r="CV3012" s="33">
        <v>1201.0</v>
      </c>
      <c r="CW3012" s="5"/>
      <c r="CX3012" s="5"/>
      <c r="CY3012" s="33">
        <v>-99.737481</v>
      </c>
      <c r="CZ3012" s="33">
        <v>21.207788</v>
      </c>
      <c r="DA3012" s="33">
        <v>4.4219266E9</v>
      </c>
      <c r="DB3012" s="33">
        <v>1.0</v>
      </c>
      <c r="DC3012" s="33" t="s">
        <v>16882</v>
      </c>
      <c r="DD3012" s="33">
        <v>2023.0</v>
      </c>
      <c r="DE3012" s="33" t="s">
        <v>184</v>
      </c>
      <c r="DF3012" s="33"/>
      <c r="DG3012" s="33" t="s">
        <v>185</v>
      </c>
      <c r="DH3012" s="33" t="s">
        <v>186</v>
      </c>
      <c r="DI3012" s="5"/>
      <c r="DJ3012" s="5"/>
    </row>
    <row r="3013">
      <c r="A3013" s="33" t="s">
        <v>18371</v>
      </c>
      <c r="B3013" s="34">
        <v>44952.0</v>
      </c>
      <c r="C3013" s="35" t="s">
        <v>137</v>
      </c>
      <c r="D3013" s="35" t="s">
        <v>139</v>
      </c>
      <c r="E3013" s="35" t="s">
        <v>142</v>
      </c>
      <c r="F3013" s="36" t="s">
        <v>144</v>
      </c>
      <c r="G3013" s="33" t="s">
        <v>18372</v>
      </c>
      <c r="H3013" s="33" t="s">
        <v>10027</v>
      </c>
      <c r="I3013" s="33" t="s">
        <v>204</v>
      </c>
      <c r="J3013" s="33" t="s">
        <v>2889</v>
      </c>
      <c r="K3013" s="35" t="s">
        <v>150</v>
      </c>
      <c r="L3013" s="33" t="s">
        <v>151</v>
      </c>
      <c r="M3013" s="5"/>
      <c r="N3013" s="33" t="s">
        <v>17820</v>
      </c>
      <c r="O3013" s="5"/>
      <c r="P3013" s="35" t="s">
        <v>236</v>
      </c>
      <c r="Q3013" s="35" t="s">
        <v>17820</v>
      </c>
      <c r="R3013" s="33">
        <v>76460.0</v>
      </c>
      <c r="S3013" s="37"/>
      <c r="T3013" s="33"/>
      <c r="U3013" s="33">
        <v>1.0</v>
      </c>
      <c r="V3013" s="33" t="s">
        <v>154</v>
      </c>
      <c r="W3013" s="33"/>
      <c r="X3013" s="33"/>
      <c r="Y3013" s="5"/>
      <c r="Z3013" s="5"/>
      <c r="AA3013" s="33">
        <v>1.0</v>
      </c>
      <c r="AB3013" s="33"/>
      <c r="AC3013" s="33">
        <v>1.0</v>
      </c>
      <c r="AD3013" s="5"/>
      <c r="AE3013" s="5"/>
      <c r="AF3013" s="5"/>
      <c r="AG3013" s="16"/>
      <c r="AH3013" s="38" t="str">
        <f t="shared" si="1"/>
        <v/>
      </c>
      <c r="AI3013" s="39" t="str">
        <f t="shared" si="2"/>
        <v/>
      </c>
      <c r="AJ3013" s="37" t="str">
        <f t="shared" si="3"/>
        <v/>
      </c>
      <c r="AK3013" s="41" t="str">
        <f t="shared" si="4"/>
        <v/>
      </c>
      <c r="AL3013" s="35" t="s">
        <v>236</v>
      </c>
      <c r="AM3013" s="33" t="s">
        <v>17820</v>
      </c>
      <c r="AN3013" s="33" t="s">
        <v>17820</v>
      </c>
      <c r="AO3013" s="41"/>
      <c r="AP3013" s="33" t="s">
        <v>169</v>
      </c>
      <c r="AQ3013" s="33" t="s">
        <v>170</v>
      </c>
      <c r="AR3013" s="33">
        <v>150.0</v>
      </c>
      <c r="AS3013" s="42"/>
      <c r="AT3013" s="42"/>
      <c r="AU3013" s="42"/>
      <c r="AV3013" s="42"/>
      <c r="AW3013" s="42"/>
      <c r="AX3013" s="5"/>
      <c r="AY3013" s="33"/>
      <c r="AZ3013" s="33" t="s">
        <v>18373</v>
      </c>
      <c r="BA3013" s="5"/>
      <c r="BB3013" s="5"/>
      <c r="BC3013" s="5" t="s">
        <v>18374</v>
      </c>
      <c r="BD3013" s="33" t="s">
        <v>173</v>
      </c>
      <c r="BE3013" s="41"/>
      <c r="BF3013" s="35"/>
      <c r="BG3013" s="33" t="s">
        <v>169</v>
      </c>
      <c r="BH3013" s="5"/>
      <c r="BI3013" s="33">
        <v>150.0</v>
      </c>
      <c r="BJ3013" s="33" t="s">
        <v>170</v>
      </c>
      <c r="BK3013" s="5"/>
      <c r="BL3013" s="5">
        <f t="shared" si="5"/>
        <v>1997.25</v>
      </c>
      <c r="BM3013" s="5"/>
      <c r="BN3013" s="5"/>
      <c r="BO3013" s="42">
        <f t="shared" si="6"/>
        <v>1997.25</v>
      </c>
      <c r="BP3013" s="44"/>
      <c r="BQ3013" s="45"/>
      <c r="BR3013" s="47"/>
      <c r="BS3013" s="45"/>
      <c r="BT3013" s="37"/>
      <c r="BU3013" s="5"/>
      <c r="BV3013" s="38"/>
      <c r="BW3013" s="48"/>
      <c r="BX3013" s="44"/>
      <c r="BY3013" s="44"/>
      <c r="BZ3013" s="33" t="s">
        <v>131</v>
      </c>
      <c r="CA3013" s="5"/>
      <c r="CB3013" s="5"/>
      <c r="CC3013" s="33" t="s">
        <v>177</v>
      </c>
      <c r="CD3013" s="5"/>
      <c r="CE3013" s="5"/>
      <c r="CF3013" s="33" t="s">
        <v>178</v>
      </c>
      <c r="CG3013" s="33" t="s">
        <v>18375</v>
      </c>
      <c r="CH3013" s="5"/>
      <c r="CI3013" s="5"/>
      <c r="CJ3013" s="5"/>
      <c r="CK3013" s="33"/>
      <c r="CL3013" s="49">
        <v>44989.0</v>
      </c>
      <c r="CM3013" s="33" t="s">
        <v>180</v>
      </c>
      <c r="CN3013" s="5"/>
      <c r="CO3013" s="33">
        <v>1.0</v>
      </c>
      <c r="CP3013" s="33" t="s">
        <v>181</v>
      </c>
      <c r="CQ3013" s="50" t="str">
        <f t="shared" si="7"/>
        <v>19/03/1970</v>
      </c>
      <c r="CR3013" s="33" t="s">
        <v>182</v>
      </c>
      <c r="CS3013" s="33">
        <v>13.0</v>
      </c>
      <c r="CT3013" s="33">
        <v>5.0</v>
      </c>
      <c r="CU3013" s="33">
        <v>25.0</v>
      </c>
      <c r="CV3013" s="33">
        <v>1201.0</v>
      </c>
      <c r="CW3013" s="5"/>
      <c r="CX3013" s="5"/>
      <c r="CY3013" s="33">
        <v>-99.737481</v>
      </c>
      <c r="CZ3013" s="33">
        <v>21.207788</v>
      </c>
      <c r="DA3013" s="33">
        <v>4.4219266E9</v>
      </c>
      <c r="DB3013" s="33">
        <v>1.0</v>
      </c>
      <c r="DC3013" s="33" t="s">
        <v>16882</v>
      </c>
      <c r="DD3013" s="33">
        <v>2023.0</v>
      </c>
      <c r="DE3013" s="33" t="s">
        <v>184</v>
      </c>
      <c r="DF3013" s="33"/>
      <c r="DG3013" s="33" t="s">
        <v>185</v>
      </c>
      <c r="DH3013" s="33" t="s">
        <v>186</v>
      </c>
      <c r="DI3013" s="5"/>
      <c r="DJ3013" s="5"/>
    </row>
    <row r="3014">
      <c r="A3014" s="33" t="s">
        <v>18376</v>
      </c>
      <c r="B3014" s="34">
        <v>44952.0</v>
      </c>
      <c r="C3014" s="35" t="s">
        <v>137</v>
      </c>
      <c r="D3014" s="35" t="s">
        <v>139</v>
      </c>
      <c r="E3014" s="35" t="s">
        <v>142</v>
      </c>
      <c r="F3014" s="36" t="s">
        <v>144</v>
      </c>
      <c r="G3014" s="33" t="s">
        <v>18377</v>
      </c>
      <c r="H3014" s="33" t="s">
        <v>18378</v>
      </c>
      <c r="I3014" s="33" t="s">
        <v>11493</v>
      </c>
      <c r="J3014" s="33" t="s">
        <v>2675</v>
      </c>
      <c r="K3014" s="35" t="s">
        <v>150</v>
      </c>
      <c r="L3014" s="33" t="s">
        <v>151</v>
      </c>
      <c r="M3014" s="5"/>
      <c r="N3014" s="33" t="s">
        <v>17820</v>
      </c>
      <c r="O3014" s="5"/>
      <c r="P3014" s="35" t="s">
        <v>236</v>
      </c>
      <c r="Q3014" s="35" t="s">
        <v>17820</v>
      </c>
      <c r="R3014" s="33">
        <v>76460.0</v>
      </c>
      <c r="S3014" s="37"/>
      <c r="T3014" s="33"/>
      <c r="U3014" s="33">
        <v>1.0</v>
      </c>
      <c r="V3014" s="33" t="s">
        <v>154</v>
      </c>
      <c r="W3014" s="33"/>
      <c r="X3014" s="33"/>
      <c r="Y3014" s="5"/>
      <c r="Z3014" s="5"/>
      <c r="AA3014" s="33">
        <v>1.0</v>
      </c>
      <c r="AB3014" s="33">
        <v>1.0</v>
      </c>
      <c r="AC3014" s="33"/>
      <c r="AD3014" s="5"/>
      <c r="AE3014" s="5"/>
      <c r="AF3014" s="5"/>
      <c r="AG3014" s="16"/>
      <c r="AH3014" s="38" t="str">
        <f t="shared" si="1"/>
        <v/>
      </c>
      <c r="AI3014" s="39" t="str">
        <f t="shared" si="2"/>
        <v/>
      </c>
      <c r="AJ3014" s="37" t="str">
        <f t="shared" si="3"/>
        <v/>
      </c>
      <c r="AK3014" s="41" t="str">
        <f t="shared" si="4"/>
        <v/>
      </c>
      <c r="AL3014" s="35" t="s">
        <v>236</v>
      </c>
      <c r="AM3014" s="33" t="s">
        <v>17820</v>
      </c>
      <c r="AN3014" s="33" t="s">
        <v>17820</v>
      </c>
      <c r="AO3014" s="41"/>
      <c r="AP3014" s="33" t="s">
        <v>169</v>
      </c>
      <c r="AQ3014" s="33" t="s">
        <v>170</v>
      </c>
      <c r="AR3014" s="33">
        <v>150.0</v>
      </c>
      <c r="AS3014" s="42"/>
      <c r="AT3014" s="42"/>
      <c r="AU3014" s="42"/>
      <c r="AV3014" s="42"/>
      <c r="AW3014" s="42"/>
      <c r="AX3014" s="5"/>
      <c r="AY3014" s="33"/>
      <c r="AZ3014" s="33" t="s">
        <v>18379</v>
      </c>
      <c r="BA3014" s="5"/>
      <c r="BB3014" s="5"/>
      <c r="BC3014" s="5" t="s">
        <v>18380</v>
      </c>
      <c r="BD3014" s="33" t="s">
        <v>173</v>
      </c>
      <c r="BE3014" s="41"/>
      <c r="BF3014" s="35"/>
      <c r="BG3014" s="33" t="s">
        <v>169</v>
      </c>
      <c r="BH3014" s="5"/>
      <c r="BI3014" s="33">
        <v>150.0</v>
      </c>
      <c r="BJ3014" s="33" t="s">
        <v>170</v>
      </c>
      <c r="BK3014" s="5"/>
      <c r="BL3014" s="5">
        <f t="shared" si="5"/>
        <v>1997.25</v>
      </c>
      <c r="BM3014" s="5"/>
      <c r="BN3014" s="5"/>
      <c r="BO3014" s="42">
        <f t="shared" si="6"/>
        <v>1997.25</v>
      </c>
      <c r="BP3014" s="44"/>
      <c r="BQ3014" s="45"/>
      <c r="BR3014" s="47"/>
      <c r="BS3014" s="45"/>
      <c r="BT3014" s="37"/>
      <c r="BU3014" s="5"/>
      <c r="BV3014" s="38"/>
      <c r="BW3014" s="48"/>
      <c r="BX3014" s="44"/>
      <c r="BY3014" s="44"/>
      <c r="BZ3014" s="33" t="s">
        <v>131</v>
      </c>
      <c r="CA3014" s="5"/>
      <c r="CB3014" s="5"/>
      <c r="CC3014" s="33" t="s">
        <v>177</v>
      </c>
      <c r="CD3014" s="5"/>
      <c r="CE3014" s="5"/>
      <c r="CF3014" s="33" t="s">
        <v>178</v>
      </c>
      <c r="CG3014" s="33" t="s">
        <v>18381</v>
      </c>
      <c r="CH3014" s="5"/>
      <c r="CI3014" s="5"/>
      <c r="CJ3014" s="5"/>
      <c r="CK3014" s="33"/>
      <c r="CL3014" s="49">
        <v>44989.0</v>
      </c>
      <c r="CM3014" s="33" t="s">
        <v>180</v>
      </c>
      <c r="CN3014" s="5"/>
      <c r="CO3014" s="33">
        <v>1.0</v>
      </c>
      <c r="CP3014" s="33" t="s">
        <v>181</v>
      </c>
      <c r="CQ3014" s="50" t="str">
        <f t="shared" si="7"/>
        <v>27/04/1968</v>
      </c>
      <c r="CR3014" s="33" t="s">
        <v>243</v>
      </c>
      <c r="CS3014" s="33">
        <v>13.0</v>
      </c>
      <c r="CT3014" s="33">
        <v>5.0</v>
      </c>
      <c r="CU3014" s="33">
        <v>25.0</v>
      </c>
      <c r="CV3014" s="33">
        <v>1201.0</v>
      </c>
      <c r="CW3014" s="5"/>
      <c r="CX3014" s="5"/>
      <c r="CY3014" s="33">
        <v>-99.737481</v>
      </c>
      <c r="CZ3014" s="33">
        <v>21.207788</v>
      </c>
      <c r="DA3014" s="33">
        <v>4.4219266E9</v>
      </c>
      <c r="DB3014" s="33">
        <v>1.0</v>
      </c>
      <c r="DC3014" s="33" t="s">
        <v>16882</v>
      </c>
      <c r="DD3014" s="33">
        <v>2023.0</v>
      </c>
      <c r="DE3014" s="33" t="s">
        <v>184</v>
      </c>
      <c r="DF3014" s="33"/>
      <c r="DG3014" s="33" t="s">
        <v>185</v>
      </c>
      <c r="DH3014" s="33" t="s">
        <v>186</v>
      </c>
      <c r="DI3014" s="5"/>
      <c r="DJ3014" s="5"/>
    </row>
    <row r="3015">
      <c r="A3015" s="33" t="s">
        <v>18382</v>
      </c>
      <c r="B3015" s="34">
        <v>44952.0</v>
      </c>
      <c r="C3015" s="35" t="s">
        <v>137</v>
      </c>
      <c r="D3015" s="35" t="s">
        <v>139</v>
      </c>
      <c r="E3015" s="35" t="s">
        <v>142</v>
      </c>
      <c r="F3015" s="36" t="s">
        <v>144</v>
      </c>
      <c r="G3015" s="33" t="s">
        <v>18383</v>
      </c>
      <c r="H3015" s="33" t="s">
        <v>12757</v>
      </c>
      <c r="I3015" s="33" t="s">
        <v>11493</v>
      </c>
      <c r="J3015" s="33" t="s">
        <v>2889</v>
      </c>
      <c r="K3015" s="35" t="s">
        <v>150</v>
      </c>
      <c r="L3015" s="33" t="s">
        <v>151</v>
      </c>
      <c r="M3015" s="5"/>
      <c r="N3015" s="33" t="s">
        <v>17820</v>
      </c>
      <c r="O3015" s="5"/>
      <c r="P3015" s="35" t="s">
        <v>236</v>
      </c>
      <c r="Q3015" s="35" t="s">
        <v>17820</v>
      </c>
      <c r="R3015" s="33">
        <v>76460.0</v>
      </c>
      <c r="S3015" s="37"/>
      <c r="T3015" s="33"/>
      <c r="U3015" s="33">
        <v>2.0</v>
      </c>
      <c r="V3015" s="33" t="s">
        <v>154</v>
      </c>
      <c r="W3015" s="33"/>
      <c r="X3015" s="33"/>
      <c r="Y3015" s="5"/>
      <c r="Z3015" s="5"/>
      <c r="AA3015" s="33">
        <v>1.0</v>
      </c>
      <c r="AB3015" s="33"/>
      <c r="AC3015" s="33">
        <v>1.0</v>
      </c>
      <c r="AD3015" s="5"/>
      <c r="AE3015" s="5"/>
      <c r="AF3015" s="5"/>
      <c r="AG3015" s="16"/>
      <c r="AH3015" s="38" t="str">
        <f t="shared" si="1"/>
        <v/>
      </c>
      <c r="AI3015" s="39">
        <f t="shared" si="2"/>
        <v>1</v>
      </c>
      <c r="AJ3015" s="37" t="str">
        <f t="shared" si="3"/>
        <v/>
      </c>
      <c r="AK3015" s="41" t="str">
        <f t="shared" si="4"/>
        <v/>
      </c>
      <c r="AL3015" s="35" t="s">
        <v>236</v>
      </c>
      <c r="AM3015" s="33" t="s">
        <v>17820</v>
      </c>
      <c r="AN3015" s="33" t="s">
        <v>17820</v>
      </c>
      <c r="AO3015" s="41"/>
      <c r="AP3015" s="33" t="s">
        <v>169</v>
      </c>
      <c r="AQ3015" s="33" t="s">
        <v>170</v>
      </c>
      <c r="AR3015" s="33">
        <v>300.0</v>
      </c>
      <c r="AS3015" s="42"/>
      <c r="AT3015" s="42"/>
      <c r="AU3015" s="42"/>
      <c r="AV3015" s="42"/>
      <c r="AW3015" s="42"/>
      <c r="AX3015" s="5"/>
      <c r="AY3015" s="33"/>
      <c r="AZ3015" s="33" t="s">
        <v>18384</v>
      </c>
      <c r="BA3015" s="5"/>
      <c r="BB3015" s="5"/>
      <c r="BC3015" s="5" t="s">
        <v>18385</v>
      </c>
      <c r="BD3015" s="33" t="s">
        <v>173</v>
      </c>
      <c r="BE3015" s="41"/>
      <c r="BF3015" s="35"/>
      <c r="BG3015" s="33" t="s">
        <v>169</v>
      </c>
      <c r="BH3015" s="5"/>
      <c r="BI3015" s="33">
        <v>300.0</v>
      </c>
      <c r="BJ3015" s="33" t="s">
        <v>170</v>
      </c>
      <c r="BK3015" s="5"/>
      <c r="BL3015" s="5">
        <f t="shared" si="5"/>
        <v>3994.5</v>
      </c>
      <c r="BM3015" s="5"/>
      <c r="BN3015" s="5"/>
      <c r="BO3015" s="42">
        <f t="shared" si="6"/>
        <v>3994.5</v>
      </c>
      <c r="BP3015" s="44"/>
      <c r="BQ3015" s="45"/>
      <c r="BR3015" s="47"/>
      <c r="BS3015" s="45"/>
      <c r="BT3015" s="37"/>
      <c r="BU3015" s="5"/>
      <c r="BV3015" s="38"/>
      <c r="BW3015" s="48"/>
      <c r="BX3015" s="44"/>
      <c r="BY3015" s="44"/>
      <c r="BZ3015" s="33" t="s">
        <v>131</v>
      </c>
      <c r="CA3015" s="5"/>
      <c r="CB3015" s="5"/>
      <c r="CC3015" s="33" t="s">
        <v>177</v>
      </c>
      <c r="CD3015" s="5"/>
      <c r="CE3015" s="5"/>
      <c r="CF3015" s="33" t="s">
        <v>178</v>
      </c>
      <c r="CG3015" s="33" t="s">
        <v>18386</v>
      </c>
      <c r="CH3015" s="5"/>
      <c r="CI3015" s="5"/>
      <c r="CJ3015" s="5"/>
      <c r="CK3015" s="33"/>
      <c r="CL3015" s="49">
        <v>44989.0</v>
      </c>
      <c r="CM3015" s="33" t="s">
        <v>180</v>
      </c>
      <c r="CN3015" s="5"/>
      <c r="CO3015" s="33">
        <v>2.0</v>
      </c>
      <c r="CP3015" s="33" t="s">
        <v>181</v>
      </c>
      <c r="CQ3015" s="50" t="str">
        <f t="shared" si="7"/>
        <v>25/09/1934</v>
      </c>
      <c r="CR3015" s="33" t="s">
        <v>182</v>
      </c>
      <c r="CS3015" s="33">
        <v>13.0</v>
      </c>
      <c r="CT3015" s="33">
        <v>5.0</v>
      </c>
      <c r="CU3015" s="33">
        <v>25.0</v>
      </c>
      <c r="CV3015" s="33">
        <v>1201.0</v>
      </c>
      <c r="CW3015" s="5"/>
      <c r="CX3015" s="5"/>
      <c r="CY3015" s="33">
        <v>-99.737481</v>
      </c>
      <c r="CZ3015" s="33">
        <v>21.207788</v>
      </c>
      <c r="DA3015" s="33">
        <v>4.4219266E9</v>
      </c>
      <c r="DB3015" s="33">
        <v>1.0</v>
      </c>
      <c r="DC3015" s="33" t="s">
        <v>16882</v>
      </c>
      <c r="DD3015" s="33">
        <v>2023.0</v>
      </c>
      <c r="DE3015" s="33" t="s">
        <v>184</v>
      </c>
      <c r="DF3015" s="33"/>
      <c r="DG3015" s="33" t="s">
        <v>185</v>
      </c>
      <c r="DH3015" s="33" t="s">
        <v>186</v>
      </c>
      <c r="DI3015" s="5"/>
      <c r="DJ3015" s="5"/>
    </row>
    <row r="3016">
      <c r="A3016" s="33" t="s">
        <v>18387</v>
      </c>
      <c r="B3016" s="34">
        <v>44952.0</v>
      </c>
      <c r="C3016" s="35" t="s">
        <v>137</v>
      </c>
      <c r="D3016" s="35" t="s">
        <v>139</v>
      </c>
      <c r="E3016" s="35" t="s">
        <v>142</v>
      </c>
      <c r="F3016" s="36" t="s">
        <v>144</v>
      </c>
      <c r="G3016" s="33" t="s">
        <v>18388</v>
      </c>
      <c r="H3016" s="33" t="s">
        <v>2438</v>
      </c>
      <c r="I3016" s="33" t="s">
        <v>2889</v>
      </c>
      <c r="J3016" s="33" t="s">
        <v>13164</v>
      </c>
      <c r="K3016" s="35" t="s">
        <v>150</v>
      </c>
      <c r="L3016" s="33" t="s">
        <v>151</v>
      </c>
      <c r="M3016" s="5"/>
      <c r="N3016" s="33" t="s">
        <v>17820</v>
      </c>
      <c r="O3016" s="5"/>
      <c r="P3016" s="35" t="s">
        <v>236</v>
      </c>
      <c r="Q3016" s="35" t="s">
        <v>17820</v>
      </c>
      <c r="R3016" s="33">
        <v>76460.0</v>
      </c>
      <c r="S3016" s="37"/>
      <c r="T3016" s="33"/>
      <c r="U3016" s="33">
        <v>3.69</v>
      </c>
      <c r="V3016" s="33" t="s">
        <v>154</v>
      </c>
      <c r="W3016" s="33"/>
      <c r="X3016" s="33"/>
      <c r="Y3016" s="5"/>
      <c r="Z3016" s="5"/>
      <c r="AA3016" s="33">
        <v>1.0</v>
      </c>
      <c r="AB3016" s="33"/>
      <c r="AC3016" s="33">
        <v>1.0</v>
      </c>
      <c r="AD3016" s="5"/>
      <c r="AE3016" s="5"/>
      <c r="AF3016" s="5"/>
      <c r="AG3016" s="16"/>
      <c r="AH3016" s="38" t="str">
        <f t="shared" si="1"/>
        <v/>
      </c>
      <c r="AI3016" s="39">
        <f t="shared" si="2"/>
        <v>1</v>
      </c>
      <c r="AJ3016" s="37" t="str">
        <f t="shared" si="3"/>
        <v/>
      </c>
      <c r="AK3016" s="41" t="str">
        <f t="shared" si="4"/>
        <v/>
      </c>
      <c r="AL3016" s="35" t="s">
        <v>236</v>
      </c>
      <c r="AM3016" s="33" t="s">
        <v>17820</v>
      </c>
      <c r="AN3016" s="33" t="s">
        <v>17820</v>
      </c>
      <c r="AO3016" s="41"/>
      <c r="AP3016" s="33" t="s">
        <v>169</v>
      </c>
      <c r="AQ3016" s="33" t="s">
        <v>170</v>
      </c>
      <c r="AR3016" s="33">
        <v>450.0</v>
      </c>
      <c r="AS3016" s="42"/>
      <c r="AT3016" s="42"/>
      <c r="AU3016" s="42"/>
      <c r="AV3016" s="42"/>
      <c r="AW3016" s="42"/>
      <c r="AX3016" s="5"/>
      <c r="AY3016" s="33"/>
      <c r="AZ3016" s="33" t="s">
        <v>18389</v>
      </c>
      <c r="BA3016" s="5"/>
      <c r="BB3016" s="5"/>
      <c r="BC3016" s="5" t="s">
        <v>18390</v>
      </c>
      <c r="BD3016" s="33" t="s">
        <v>173</v>
      </c>
      <c r="BE3016" s="41"/>
      <c r="BF3016" s="35"/>
      <c r="BG3016" s="33" t="s">
        <v>169</v>
      </c>
      <c r="BH3016" s="5"/>
      <c r="BI3016" s="33">
        <v>450.0</v>
      </c>
      <c r="BJ3016" s="33" t="s">
        <v>170</v>
      </c>
      <c r="BK3016" s="5"/>
      <c r="BL3016" s="5">
        <f t="shared" si="5"/>
        <v>5991.75</v>
      </c>
      <c r="BM3016" s="5"/>
      <c r="BN3016" s="5"/>
      <c r="BO3016" s="42">
        <f t="shared" si="6"/>
        <v>5991.75</v>
      </c>
      <c r="BP3016" s="44"/>
      <c r="BQ3016" s="45"/>
      <c r="BR3016" s="47"/>
      <c r="BS3016" s="45"/>
      <c r="BT3016" s="37"/>
      <c r="BU3016" s="5"/>
      <c r="BV3016" s="38"/>
      <c r="BW3016" s="48"/>
      <c r="BX3016" s="44"/>
      <c r="BY3016" s="44"/>
      <c r="BZ3016" s="33" t="s">
        <v>131</v>
      </c>
      <c r="CA3016" s="5"/>
      <c r="CB3016" s="5"/>
      <c r="CC3016" s="33" t="s">
        <v>177</v>
      </c>
      <c r="CD3016" s="5"/>
      <c r="CE3016" s="5"/>
      <c r="CF3016" s="33" t="s">
        <v>178</v>
      </c>
      <c r="CG3016" s="33" t="s">
        <v>18391</v>
      </c>
      <c r="CH3016" s="5"/>
      <c r="CI3016" s="5"/>
      <c r="CJ3016" s="5"/>
      <c r="CK3016" s="33"/>
      <c r="CL3016" s="49">
        <v>44989.0</v>
      </c>
      <c r="CM3016" s="33" t="s">
        <v>180</v>
      </c>
      <c r="CN3016" s="5"/>
      <c r="CO3016" s="33">
        <v>3.0</v>
      </c>
      <c r="CP3016" s="33" t="s">
        <v>181</v>
      </c>
      <c r="CQ3016" s="50" t="str">
        <f t="shared" si="7"/>
        <v>16/07/1961</v>
      </c>
      <c r="CR3016" s="33" t="s">
        <v>182</v>
      </c>
      <c r="CS3016" s="33">
        <v>13.0</v>
      </c>
      <c r="CT3016" s="33">
        <v>5.0</v>
      </c>
      <c r="CU3016" s="33">
        <v>25.0</v>
      </c>
      <c r="CV3016" s="33">
        <v>1201.0</v>
      </c>
      <c r="CW3016" s="5"/>
      <c r="CX3016" s="5"/>
      <c r="CY3016" s="33">
        <v>-99.737481</v>
      </c>
      <c r="CZ3016" s="33">
        <v>21.207788</v>
      </c>
      <c r="DA3016" s="33">
        <v>4.4219266E9</v>
      </c>
      <c r="DB3016" s="33">
        <v>1.0</v>
      </c>
      <c r="DC3016" s="33" t="s">
        <v>16882</v>
      </c>
      <c r="DD3016" s="33">
        <v>2023.0</v>
      </c>
      <c r="DE3016" s="33" t="s">
        <v>184</v>
      </c>
      <c r="DF3016" s="33"/>
      <c r="DG3016" s="33" t="s">
        <v>185</v>
      </c>
      <c r="DH3016" s="33" t="s">
        <v>186</v>
      </c>
      <c r="DI3016" s="5"/>
      <c r="DJ3016" s="5"/>
    </row>
    <row r="3017">
      <c r="A3017" s="33" t="s">
        <v>18392</v>
      </c>
      <c r="B3017" s="34">
        <v>44952.0</v>
      </c>
      <c r="C3017" s="35" t="s">
        <v>137</v>
      </c>
      <c r="D3017" s="35" t="s">
        <v>139</v>
      </c>
      <c r="E3017" s="35" t="s">
        <v>142</v>
      </c>
      <c r="F3017" s="36" t="s">
        <v>144</v>
      </c>
      <c r="G3017" s="33" t="s">
        <v>18393</v>
      </c>
      <c r="H3017" s="33" t="s">
        <v>2876</v>
      </c>
      <c r="I3017" s="33" t="s">
        <v>2889</v>
      </c>
      <c r="J3017" s="33" t="s">
        <v>231</v>
      </c>
      <c r="K3017" s="35" t="s">
        <v>150</v>
      </c>
      <c r="L3017" s="33" t="s">
        <v>151</v>
      </c>
      <c r="M3017" s="5"/>
      <c r="N3017" s="33" t="s">
        <v>17820</v>
      </c>
      <c r="O3017" s="5"/>
      <c r="P3017" s="35" t="s">
        <v>236</v>
      </c>
      <c r="Q3017" s="35" t="s">
        <v>17820</v>
      </c>
      <c r="R3017" s="33">
        <v>76460.0</v>
      </c>
      <c r="S3017" s="37"/>
      <c r="T3017" s="33"/>
      <c r="U3017" s="33">
        <v>1.0</v>
      </c>
      <c r="V3017" s="33" t="s">
        <v>154</v>
      </c>
      <c r="W3017" s="33"/>
      <c r="X3017" s="33"/>
      <c r="Y3017" s="5"/>
      <c r="Z3017" s="5"/>
      <c r="AA3017" s="33">
        <v>1.0</v>
      </c>
      <c r="AB3017" s="33"/>
      <c r="AC3017" s="33">
        <v>1.0</v>
      </c>
      <c r="AD3017" s="5"/>
      <c r="AE3017" s="5"/>
      <c r="AF3017" s="5"/>
      <c r="AG3017" s="16"/>
      <c r="AH3017" s="38" t="str">
        <f t="shared" si="1"/>
        <v/>
      </c>
      <c r="AI3017" s="39" t="str">
        <f t="shared" si="2"/>
        <v/>
      </c>
      <c r="AJ3017" s="37" t="str">
        <f t="shared" si="3"/>
        <v/>
      </c>
      <c r="AK3017" s="41" t="str">
        <f t="shared" si="4"/>
        <v/>
      </c>
      <c r="AL3017" s="35" t="s">
        <v>236</v>
      </c>
      <c r="AM3017" s="33" t="s">
        <v>17820</v>
      </c>
      <c r="AN3017" s="33" t="s">
        <v>17820</v>
      </c>
      <c r="AO3017" s="41"/>
      <c r="AP3017" s="33" t="s">
        <v>169</v>
      </c>
      <c r="AQ3017" s="33" t="s">
        <v>170</v>
      </c>
      <c r="AR3017" s="33">
        <v>150.0</v>
      </c>
      <c r="AS3017" s="42"/>
      <c r="AT3017" s="42"/>
      <c r="AU3017" s="42"/>
      <c r="AV3017" s="42"/>
      <c r="AW3017" s="42"/>
      <c r="AX3017" s="5"/>
      <c r="AY3017" s="33"/>
      <c r="AZ3017" s="33" t="s">
        <v>18394</v>
      </c>
      <c r="BA3017" s="5"/>
      <c r="BB3017" s="5"/>
      <c r="BC3017" s="5" t="s">
        <v>18395</v>
      </c>
      <c r="BD3017" s="33" t="s">
        <v>173</v>
      </c>
      <c r="BE3017" s="41"/>
      <c r="BF3017" s="35"/>
      <c r="BG3017" s="33" t="s">
        <v>169</v>
      </c>
      <c r="BH3017" s="5"/>
      <c r="BI3017" s="33">
        <v>150.0</v>
      </c>
      <c r="BJ3017" s="33" t="s">
        <v>170</v>
      </c>
      <c r="BK3017" s="5"/>
      <c r="BL3017" s="5">
        <f t="shared" si="5"/>
        <v>1997.25</v>
      </c>
      <c r="BM3017" s="5"/>
      <c r="BN3017" s="5"/>
      <c r="BO3017" s="42">
        <f t="shared" si="6"/>
        <v>1997.25</v>
      </c>
      <c r="BP3017" s="44"/>
      <c r="BQ3017" s="45"/>
      <c r="BR3017" s="47"/>
      <c r="BS3017" s="45"/>
      <c r="BT3017" s="37"/>
      <c r="BU3017" s="5"/>
      <c r="BV3017" s="38"/>
      <c r="BW3017" s="48"/>
      <c r="BX3017" s="44"/>
      <c r="BY3017" s="44"/>
      <c r="BZ3017" s="33" t="s">
        <v>131</v>
      </c>
      <c r="CA3017" s="5"/>
      <c r="CB3017" s="5"/>
      <c r="CC3017" s="33" t="s">
        <v>177</v>
      </c>
      <c r="CD3017" s="5"/>
      <c r="CE3017" s="5"/>
      <c r="CF3017" s="33" t="s">
        <v>178</v>
      </c>
      <c r="CG3017" s="33" t="s">
        <v>18396</v>
      </c>
      <c r="CH3017" s="5"/>
      <c r="CI3017" s="5"/>
      <c r="CJ3017" s="5"/>
      <c r="CK3017" s="33"/>
      <c r="CL3017" s="49">
        <v>44989.0</v>
      </c>
      <c r="CM3017" s="33" t="s">
        <v>180</v>
      </c>
      <c r="CN3017" s="5"/>
      <c r="CO3017" s="33">
        <v>1.0</v>
      </c>
      <c r="CP3017" s="33" t="s">
        <v>181</v>
      </c>
      <c r="CQ3017" s="50" t="str">
        <f t="shared" si="7"/>
        <v>13/10/1968</v>
      </c>
      <c r="CR3017" s="33" t="s">
        <v>182</v>
      </c>
      <c r="CS3017" s="33">
        <v>13.0</v>
      </c>
      <c r="CT3017" s="33">
        <v>5.0</v>
      </c>
      <c r="CU3017" s="33">
        <v>25.0</v>
      </c>
      <c r="CV3017" s="33">
        <v>1201.0</v>
      </c>
      <c r="CW3017" s="5"/>
      <c r="CX3017" s="5"/>
      <c r="CY3017" s="33">
        <v>-99.737481</v>
      </c>
      <c r="CZ3017" s="33">
        <v>21.207788</v>
      </c>
      <c r="DA3017" s="33">
        <v>4.4219266E9</v>
      </c>
      <c r="DB3017" s="33">
        <v>1.0</v>
      </c>
      <c r="DC3017" s="33" t="s">
        <v>16882</v>
      </c>
      <c r="DD3017" s="33">
        <v>2023.0</v>
      </c>
      <c r="DE3017" s="33" t="s">
        <v>184</v>
      </c>
      <c r="DF3017" s="33"/>
      <c r="DG3017" s="33" t="s">
        <v>185</v>
      </c>
      <c r="DH3017" s="33" t="s">
        <v>186</v>
      </c>
      <c r="DI3017" s="5"/>
      <c r="DJ3017" s="5"/>
    </row>
    <row r="3018">
      <c r="A3018" s="33" t="s">
        <v>18397</v>
      </c>
      <c r="B3018" s="34">
        <v>44952.0</v>
      </c>
      <c r="C3018" s="35" t="s">
        <v>137</v>
      </c>
      <c r="D3018" s="35" t="s">
        <v>139</v>
      </c>
      <c r="E3018" s="35" t="s">
        <v>142</v>
      </c>
      <c r="F3018" s="36" t="s">
        <v>144</v>
      </c>
      <c r="G3018" s="33" t="s">
        <v>18398</v>
      </c>
      <c r="H3018" s="33" t="s">
        <v>5618</v>
      </c>
      <c r="I3018" s="33" t="s">
        <v>2889</v>
      </c>
      <c r="J3018" s="33" t="s">
        <v>1682</v>
      </c>
      <c r="K3018" s="35" t="s">
        <v>150</v>
      </c>
      <c r="L3018" s="33" t="s">
        <v>151</v>
      </c>
      <c r="M3018" s="5"/>
      <c r="N3018" s="33" t="s">
        <v>17820</v>
      </c>
      <c r="O3018" s="5"/>
      <c r="P3018" s="35" t="s">
        <v>236</v>
      </c>
      <c r="Q3018" s="35" t="s">
        <v>17820</v>
      </c>
      <c r="R3018" s="33">
        <v>76460.0</v>
      </c>
      <c r="S3018" s="37"/>
      <c r="T3018" s="33"/>
      <c r="U3018" s="33">
        <v>1.0</v>
      </c>
      <c r="V3018" s="33" t="s">
        <v>154</v>
      </c>
      <c r="W3018" s="33"/>
      <c r="X3018" s="33"/>
      <c r="Y3018" s="5"/>
      <c r="Z3018" s="5"/>
      <c r="AA3018" s="33">
        <v>1.0</v>
      </c>
      <c r="AB3018" s="33"/>
      <c r="AC3018" s="33">
        <v>1.0</v>
      </c>
      <c r="AD3018" s="5"/>
      <c r="AE3018" s="5"/>
      <c r="AF3018" s="5"/>
      <c r="AG3018" s="16"/>
      <c r="AH3018" s="38" t="str">
        <f t="shared" si="1"/>
        <v/>
      </c>
      <c r="AI3018" s="39" t="str">
        <f t="shared" si="2"/>
        <v/>
      </c>
      <c r="AJ3018" s="37" t="str">
        <f t="shared" si="3"/>
        <v/>
      </c>
      <c r="AK3018" s="41" t="str">
        <f t="shared" si="4"/>
        <v/>
      </c>
      <c r="AL3018" s="35" t="s">
        <v>236</v>
      </c>
      <c r="AM3018" s="33" t="s">
        <v>17820</v>
      </c>
      <c r="AN3018" s="33" t="s">
        <v>17820</v>
      </c>
      <c r="AO3018" s="41"/>
      <c r="AP3018" s="33" t="s">
        <v>169</v>
      </c>
      <c r="AQ3018" s="33" t="s">
        <v>170</v>
      </c>
      <c r="AR3018" s="33">
        <v>150.0</v>
      </c>
      <c r="AS3018" s="42"/>
      <c r="AT3018" s="42"/>
      <c r="AU3018" s="42"/>
      <c r="AV3018" s="42"/>
      <c r="AW3018" s="42"/>
      <c r="AX3018" s="5"/>
      <c r="AY3018" s="33"/>
      <c r="AZ3018" s="33" t="s">
        <v>18399</v>
      </c>
      <c r="BA3018" s="5"/>
      <c r="BB3018" s="5"/>
      <c r="BC3018" s="5" t="s">
        <v>18400</v>
      </c>
      <c r="BD3018" s="33" t="s">
        <v>173</v>
      </c>
      <c r="BE3018" s="41"/>
      <c r="BF3018" s="35"/>
      <c r="BG3018" s="33" t="s">
        <v>169</v>
      </c>
      <c r="BH3018" s="5"/>
      <c r="BI3018" s="33">
        <v>150.0</v>
      </c>
      <c r="BJ3018" s="33" t="s">
        <v>170</v>
      </c>
      <c r="BK3018" s="5"/>
      <c r="BL3018" s="5">
        <f t="shared" si="5"/>
        <v>1997.25</v>
      </c>
      <c r="BM3018" s="5"/>
      <c r="BN3018" s="5"/>
      <c r="BO3018" s="42">
        <f t="shared" si="6"/>
        <v>1997.25</v>
      </c>
      <c r="BP3018" s="44"/>
      <c r="BQ3018" s="45"/>
      <c r="BR3018" s="47"/>
      <c r="BS3018" s="45"/>
      <c r="BT3018" s="37"/>
      <c r="BU3018" s="5"/>
      <c r="BV3018" s="38"/>
      <c r="BW3018" s="48"/>
      <c r="BX3018" s="44"/>
      <c r="BY3018" s="44"/>
      <c r="BZ3018" s="33" t="s">
        <v>131</v>
      </c>
      <c r="CA3018" s="5"/>
      <c r="CB3018" s="5"/>
      <c r="CC3018" s="33" t="s">
        <v>177</v>
      </c>
      <c r="CD3018" s="5"/>
      <c r="CE3018" s="5"/>
      <c r="CF3018" s="33" t="s">
        <v>178</v>
      </c>
      <c r="CG3018" s="33" t="s">
        <v>18401</v>
      </c>
      <c r="CH3018" s="5"/>
      <c r="CI3018" s="5"/>
      <c r="CJ3018" s="5"/>
      <c r="CK3018" s="33"/>
      <c r="CL3018" s="49">
        <v>44989.0</v>
      </c>
      <c r="CM3018" s="33" t="s">
        <v>180</v>
      </c>
      <c r="CN3018" s="5"/>
      <c r="CO3018" s="33">
        <v>1.0</v>
      </c>
      <c r="CP3018" s="33" t="s">
        <v>181</v>
      </c>
      <c r="CQ3018" s="50" t="str">
        <f t="shared" si="7"/>
        <v>29/11/1977</v>
      </c>
      <c r="CR3018" s="33" t="s">
        <v>182</v>
      </c>
      <c r="CS3018" s="33">
        <v>13.0</v>
      </c>
      <c r="CT3018" s="33">
        <v>5.0</v>
      </c>
      <c r="CU3018" s="33">
        <v>25.0</v>
      </c>
      <c r="CV3018" s="33">
        <v>1201.0</v>
      </c>
      <c r="CW3018" s="5"/>
      <c r="CX3018" s="5"/>
      <c r="CY3018" s="33">
        <v>-99.737481</v>
      </c>
      <c r="CZ3018" s="33">
        <v>21.207788</v>
      </c>
      <c r="DA3018" s="33">
        <v>4.4219266E9</v>
      </c>
      <c r="DB3018" s="33">
        <v>1.0</v>
      </c>
      <c r="DC3018" s="33" t="s">
        <v>16882</v>
      </c>
      <c r="DD3018" s="33">
        <v>2023.0</v>
      </c>
      <c r="DE3018" s="33" t="s">
        <v>184</v>
      </c>
      <c r="DF3018" s="33"/>
      <c r="DG3018" s="33" t="s">
        <v>185</v>
      </c>
      <c r="DH3018" s="33" t="s">
        <v>186</v>
      </c>
      <c r="DI3018" s="5"/>
      <c r="DJ3018" s="5"/>
    </row>
    <row r="3019">
      <c r="A3019" s="33" t="s">
        <v>18402</v>
      </c>
      <c r="B3019" s="34">
        <v>44952.0</v>
      </c>
      <c r="C3019" s="35" t="s">
        <v>137</v>
      </c>
      <c r="D3019" s="35" t="s">
        <v>139</v>
      </c>
      <c r="E3019" s="35" t="s">
        <v>142</v>
      </c>
      <c r="F3019" s="36" t="s">
        <v>144</v>
      </c>
      <c r="G3019" s="33" t="s">
        <v>18403</v>
      </c>
      <c r="H3019" s="33" t="s">
        <v>413</v>
      </c>
      <c r="I3019" s="33" t="s">
        <v>2889</v>
      </c>
      <c r="J3019" s="33" t="s">
        <v>9770</v>
      </c>
      <c r="K3019" s="35" t="s">
        <v>150</v>
      </c>
      <c r="L3019" s="33" t="s">
        <v>151</v>
      </c>
      <c r="M3019" s="5"/>
      <c r="N3019" s="33" t="s">
        <v>17820</v>
      </c>
      <c r="O3019" s="5"/>
      <c r="P3019" s="35" t="s">
        <v>236</v>
      </c>
      <c r="Q3019" s="35" t="s">
        <v>17820</v>
      </c>
      <c r="R3019" s="33">
        <v>76460.0</v>
      </c>
      <c r="S3019" s="37"/>
      <c r="T3019" s="33"/>
      <c r="U3019" s="33">
        <v>1.0</v>
      </c>
      <c r="V3019" s="33" t="s">
        <v>154</v>
      </c>
      <c r="W3019" s="33"/>
      <c r="X3019" s="33"/>
      <c r="Y3019" s="5"/>
      <c r="Z3019" s="5"/>
      <c r="AA3019" s="33">
        <v>1.0</v>
      </c>
      <c r="AB3019" s="33">
        <v>1.0</v>
      </c>
      <c r="AC3019" s="33"/>
      <c r="AD3019" s="5"/>
      <c r="AE3019" s="5"/>
      <c r="AF3019" s="5"/>
      <c r="AG3019" s="16"/>
      <c r="AH3019" s="38">
        <f t="shared" si="1"/>
        <v>1</v>
      </c>
      <c r="AI3019" s="39" t="str">
        <f t="shared" si="2"/>
        <v/>
      </c>
      <c r="AJ3019" s="37" t="str">
        <f t="shared" si="3"/>
        <v/>
      </c>
      <c r="AK3019" s="41" t="str">
        <f t="shared" si="4"/>
        <v/>
      </c>
      <c r="AL3019" s="35" t="s">
        <v>236</v>
      </c>
      <c r="AM3019" s="33" t="s">
        <v>17820</v>
      </c>
      <c r="AN3019" s="33" t="s">
        <v>17820</v>
      </c>
      <c r="AO3019" s="41"/>
      <c r="AP3019" s="33" t="s">
        <v>169</v>
      </c>
      <c r="AQ3019" s="33" t="s">
        <v>170</v>
      </c>
      <c r="AR3019" s="33">
        <v>150.0</v>
      </c>
      <c r="AS3019" s="42"/>
      <c r="AT3019" s="42"/>
      <c r="AU3019" s="42"/>
      <c r="AV3019" s="42"/>
      <c r="AW3019" s="42"/>
      <c r="AX3019" s="5"/>
      <c r="AY3019" s="33"/>
      <c r="AZ3019" s="33" t="s">
        <v>18404</v>
      </c>
      <c r="BA3019" s="5"/>
      <c r="BB3019" s="5"/>
      <c r="BC3019" s="5" t="s">
        <v>18405</v>
      </c>
      <c r="BD3019" s="33" t="s">
        <v>173</v>
      </c>
      <c r="BE3019" s="41"/>
      <c r="BF3019" s="35"/>
      <c r="BG3019" s="33" t="s">
        <v>169</v>
      </c>
      <c r="BH3019" s="5"/>
      <c r="BI3019" s="33">
        <v>150.0</v>
      </c>
      <c r="BJ3019" s="33" t="s">
        <v>170</v>
      </c>
      <c r="BK3019" s="5"/>
      <c r="BL3019" s="5">
        <f t="shared" si="5"/>
        <v>1997.25</v>
      </c>
      <c r="BM3019" s="5"/>
      <c r="BN3019" s="5"/>
      <c r="BO3019" s="42">
        <f t="shared" si="6"/>
        <v>1997.25</v>
      </c>
      <c r="BP3019" s="44"/>
      <c r="BQ3019" s="45"/>
      <c r="BR3019" s="47"/>
      <c r="BS3019" s="45"/>
      <c r="BT3019" s="37"/>
      <c r="BU3019" s="5"/>
      <c r="BV3019" s="38"/>
      <c r="BW3019" s="48"/>
      <c r="BX3019" s="44"/>
      <c r="BY3019" s="44"/>
      <c r="BZ3019" s="33" t="s">
        <v>131</v>
      </c>
      <c r="CA3019" s="5"/>
      <c r="CB3019" s="5"/>
      <c r="CC3019" s="33" t="s">
        <v>177</v>
      </c>
      <c r="CD3019" s="5"/>
      <c r="CE3019" s="5"/>
      <c r="CF3019" s="33" t="s">
        <v>178</v>
      </c>
      <c r="CG3019" s="33" t="s">
        <v>18406</v>
      </c>
      <c r="CH3019" s="5"/>
      <c r="CI3019" s="5"/>
      <c r="CJ3019" s="5"/>
      <c r="CK3019" s="33"/>
      <c r="CL3019" s="49">
        <v>44989.0</v>
      </c>
      <c r="CM3019" s="33" t="s">
        <v>180</v>
      </c>
      <c r="CN3019" s="5"/>
      <c r="CO3019" s="33">
        <v>1.0</v>
      </c>
      <c r="CP3019" s="33" t="s">
        <v>181</v>
      </c>
      <c r="CQ3019" s="50" t="str">
        <f t="shared" si="7"/>
        <v>16/12/1948</v>
      </c>
      <c r="CR3019" s="33" t="s">
        <v>243</v>
      </c>
      <c r="CS3019" s="33">
        <v>13.0</v>
      </c>
      <c r="CT3019" s="33">
        <v>5.0</v>
      </c>
      <c r="CU3019" s="33">
        <v>25.0</v>
      </c>
      <c r="CV3019" s="33">
        <v>1201.0</v>
      </c>
      <c r="CW3019" s="5"/>
      <c r="CX3019" s="5"/>
      <c r="CY3019" s="33">
        <v>-99.737481</v>
      </c>
      <c r="CZ3019" s="33">
        <v>21.207788</v>
      </c>
      <c r="DA3019" s="33">
        <v>4.4219266E9</v>
      </c>
      <c r="DB3019" s="33">
        <v>1.0</v>
      </c>
      <c r="DC3019" s="33" t="s">
        <v>16882</v>
      </c>
      <c r="DD3019" s="33">
        <v>2023.0</v>
      </c>
      <c r="DE3019" s="33" t="s">
        <v>184</v>
      </c>
      <c r="DF3019" s="33"/>
      <c r="DG3019" s="33" t="s">
        <v>185</v>
      </c>
      <c r="DH3019" s="33" t="s">
        <v>186</v>
      </c>
      <c r="DI3019" s="5"/>
      <c r="DJ3019" s="5"/>
    </row>
    <row r="3020">
      <c r="A3020" s="33" t="s">
        <v>18407</v>
      </c>
      <c r="B3020" s="34">
        <v>44952.0</v>
      </c>
      <c r="C3020" s="35" t="s">
        <v>137</v>
      </c>
      <c r="D3020" s="35" t="s">
        <v>139</v>
      </c>
      <c r="E3020" s="35" t="s">
        <v>142</v>
      </c>
      <c r="F3020" s="36" t="s">
        <v>144</v>
      </c>
      <c r="G3020" s="33" t="s">
        <v>18408</v>
      </c>
      <c r="H3020" s="33" t="s">
        <v>3871</v>
      </c>
      <c r="I3020" s="33" t="s">
        <v>2889</v>
      </c>
      <c r="J3020" s="33" t="s">
        <v>1964</v>
      </c>
      <c r="K3020" s="35" t="s">
        <v>150</v>
      </c>
      <c r="L3020" s="33" t="s">
        <v>151</v>
      </c>
      <c r="M3020" s="5"/>
      <c r="N3020" s="33" t="s">
        <v>17820</v>
      </c>
      <c r="O3020" s="5"/>
      <c r="P3020" s="35" t="s">
        <v>236</v>
      </c>
      <c r="Q3020" s="35" t="s">
        <v>17820</v>
      </c>
      <c r="R3020" s="33">
        <v>76460.0</v>
      </c>
      <c r="S3020" s="37"/>
      <c r="T3020" s="33"/>
      <c r="U3020" s="33">
        <v>2.0</v>
      </c>
      <c r="V3020" s="33" t="s">
        <v>154</v>
      </c>
      <c r="W3020" s="33"/>
      <c r="X3020" s="33"/>
      <c r="Y3020" s="5"/>
      <c r="Z3020" s="5"/>
      <c r="AA3020" s="33">
        <v>1.0</v>
      </c>
      <c r="AB3020" s="33"/>
      <c r="AC3020" s="33">
        <v>1.0</v>
      </c>
      <c r="AD3020" s="5"/>
      <c r="AE3020" s="5"/>
      <c r="AF3020" s="5"/>
      <c r="AG3020" s="16"/>
      <c r="AH3020" s="38" t="str">
        <f t="shared" si="1"/>
        <v/>
      </c>
      <c r="AI3020" s="39">
        <f t="shared" si="2"/>
        <v>1</v>
      </c>
      <c r="AJ3020" s="37" t="str">
        <f t="shared" si="3"/>
        <v/>
      </c>
      <c r="AK3020" s="41" t="str">
        <f t="shared" si="4"/>
        <v/>
      </c>
      <c r="AL3020" s="35" t="s">
        <v>236</v>
      </c>
      <c r="AM3020" s="33" t="s">
        <v>17820</v>
      </c>
      <c r="AN3020" s="33" t="s">
        <v>17820</v>
      </c>
      <c r="AO3020" s="41"/>
      <c r="AP3020" s="33" t="s">
        <v>169</v>
      </c>
      <c r="AQ3020" s="33" t="s">
        <v>170</v>
      </c>
      <c r="AR3020" s="33">
        <v>300.0</v>
      </c>
      <c r="AS3020" s="42"/>
      <c r="AT3020" s="42"/>
      <c r="AU3020" s="42"/>
      <c r="AV3020" s="42"/>
      <c r="AW3020" s="42"/>
      <c r="AX3020" s="5"/>
      <c r="AY3020" s="33"/>
      <c r="AZ3020" s="33" t="s">
        <v>18409</v>
      </c>
      <c r="BA3020" s="5"/>
      <c r="BB3020" s="5"/>
      <c r="BC3020" s="5" t="s">
        <v>18410</v>
      </c>
      <c r="BD3020" s="33" t="s">
        <v>173</v>
      </c>
      <c r="BE3020" s="41"/>
      <c r="BF3020" s="35"/>
      <c r="BG3020" s="33" t="s">
        <v>169</v>
      </c>
      <c r="BH3020" s="5"/>
      <c r="BI3020" s="33">
        <v>300.0</v>
      </c>
      <c r="BJ3020" s="33" t="s">
        <v>170</v>
      </c>
      <c r="BK3020" s="5"/>
      <c r="BL3020" s="5">
        <f t="shared" si="5"/>
        <v>3994.5</v>
      </c>
      <c r="BM3020" s="5"/>
      <c r="BN3020" s="5"/>
      <c r="BO3020" s="42">
        <f t="shared" si="6"/>
        <v>3994.5</v>
      </c>
      <c r="BP3020" s="44"/>
      <c r="BQ3020" s="45"/>
      <c r="BR3020" s="47"/>
      <c r="BS3020" s="45"/>
      <c r="BT3020" s="37"/>
      <c r="BU3020" s="5"/>
      <c r="BV3020" s="38"/>
      <c r="BW3020" s="48"/>
      <c r="BX3020" s="44"/>
      <c r="BY3020" s="44"/>
      <c r="BZ3020" s="33" t="s">
        <v>131</v>
      </c>
      <c r="CA3020" s="5"/>
      <c r="CB3020" s="5"/>
      <c r="CC3020" s="33" t="s">
        <v>177</v>
      </c>
      <c r="CD3020" s="5"/>
      <c r="CE3020" s="5"/>
      <c r="CF3020" s="33" t="s">
        <v>178</v>
      </c>
      <c r="CG3020" s="33" t="s">
        <v>18411</v>
      </c>
      <c r="CH3020" s="5"/>
      <c r="CI3020" s="5"/>
      <c r="CJ3020" s="5"/>
      <c r="CK3020" s="33"/>
      <c r="CL3020" s="49">
        <v>44989.0</v>
      </c>
      <c r="CM3020" s="33" t="s">
        <v>180</v>
      </c>
      <c r="CN3020" s="5"/>
      <c r="CO3020" s="33">
        <v>2.0</v>
      </c>
      <c r="CP3020" s="33" t="s">
        <v>181</v>
      </c>
      <c r="CQ3020" s="50" t="str">
        <f t="shared" si="7"/>
        <v>02/08/1950</v>
      </c>
      <c r="CR3020" s="33" t="s">
        <v>182</v>
      </c>
      <c r="CS3020" s="33">
        <v>13.0</v>
      </c>
      <c r="CT3020" s="33">
        <v>5.0</v>
      </c>
      <c r="CU3020" s="33">
        <v>25.0</v>
      </c>
      <c r="CV3020" s="33">
        <v>1201.0</v>
      </c>
      <c r="CW3020" s="5"/>
      <c r="CX3020" s="5"/>
      <c r="CY3020" s="33">
        <v>-99.737481</v>
      </c>
      <c r="CZ3020" s="33">
        <v>21.207788</v>
      </c>
      <c r="DA3020" s="33">
        <v>4.4219266E9</v>
      </c>
      <c r="DB3020" s="33">
        <v>1.0</v>
      </c>
      <c r="DC3020" s="33" t="s">
        <v>16882</v>
      </c>
      <c r="DD3020" s="33">
        <v>2023.0</v>
      </c>
      <c r="DE3020" s="33" t="s">
        <v>184</v>
      </c>
      <c r="DF3020" s="33"/>
      <c r="DG3020" s="33" t="s">
        <v>185</v>
      </c>
      <c r="DH3020" s="33" t="s">
        <v>186</v>
      </c>
      <c r="DI3020" s="5"/>
      <c r="DJ3020" s="5"/>
    </row>
    <row r="3021">
      <c r="A3021" s="33" t="s">
        <v>18412</v>
      </c>
      <c r="B3021" s="34">
        <v>44952.0</v>
      </c>
      <c r="C3021" s="35" t="s">
        <v>137</v>
      </c>
      <c r="D3021" s="35" t="s">
        <v>139</v>
      </c>
      <c r="E3021" s="35" t="s">
        <v>142</v>
      </c>
      <c r="F3021" s="36" t="s">
        <v>144</v>
      </c>
      <c r="G3021" s="33" t="s">
        <v>18413</v>
      </c>
      <c r="H3021" s="33" t="s">
        <v>5417</v>
      </c>
      <c r="I3021" s="33" t="s">
        <v>2889</v>
      </c>
      <c r="J3021" s="33" t="s">
        <v>255</v>
      </c>
      <c r="K3021" s="35" t="s">
        <v>150</v>
      </c>
      <c r="L3021" s="33" t="s">
        <v>151</v>
      </c>
      <c r="M3021" s="5"/>
      <c r="N3021" s="33" t="s">
        <v>17820</v>
      </c>
      <c r="O3021" s="5"/>
      <c r="P3021" s="35" t="s">
        <v>236</v>
      </c>
      <c r="Q3021" s="35" t="s">
        <v>17820</v>
      </c>
      <c r="R3021" s="33">
        <v>76460.0</v>
      </c>
      <c r="S3021" s="37"/>
      <c r="T3021" s="33"/>
      <c r="U3021" s="33">
        <v>1.0</v>
      </c>
      <c r="V3021" s="33" t="s">
        <v>154</v>
      </c>
      <c r="W3021" s="33"/>
      <c r="X3021" s="33"/>
      <c r="Y3021" s="5"/>
      <c r="Z3021" s="5"/>
      <c r="AA3021" s="33">
        <v>1.0</v>
      </c>
      <c r="AB3021" s="33"/>
      <c r="AC3021" s="33">
        <v>1.0</v>
      </c>
      <c r="AD3021" s="5"/>
      <c r="AE3021" s="5"/>
      <c r="AF3021" s="5"/>
      <c r="AG3021" s="16"/>
      <c r="AH3021" s="38" t="str">
        <f t="shared" si="1"/>
        <v/>
      </c>
      <c r="AI3021" s="39">
        <f t="shared" si="2"/>
        <v>1</v>
      </c>
      <c r="AJ3021" s="37" t="str">
        <f t="shared" si="3"/>
        <v/>
      </c>
      <c r="AK3021" s="41" t="str">
        <f t="shared" si="4"/>
        <v/>
      </c>
      <c r="AL3021" s="35" t="s">
        <v>236</v>
      </c>
      <c r="AM3021" s="33" t="s">
        <v>17820</v>
      </c>
      <c r="AN3021" s="33" t="s">
        <v>17820</v>
      </c>
      <c r="AO3021" s="41"/>
      <c r="AP3021" s="33" t="s">
        <v>169</v>
      </c>
      <c r="AQ3021" s="33" t="s">
        <v>170</v>
      </c>
      <c r="AR3021" s="33">
        <v>150.0</v>
      </c>
      <c r="AS3021" s="42"/>
      <c r="AT3021" s="42"/>
      <c r="AU3021" s="42"/>
      <c r="AV3021" s="42"/>
      <c r="AW3021" s="42"/>
      <c r="AX3021" s="5"/>
      <c r="AY3021" s="33"/>
      <c r="AZ3021" s="33" t="s">
        <v>18414</v>
      </c>
      <c r="BA3021" s="5"/>
      <c r="BB3021" s="5"/>
      <c r="BC3021" s="5" t="s">
        <v>18415</v>
      </c>
      <c r="BD3021" s="33" t="s">
        <v>173</v>
      </c>
      <c r="BE3021" s="41"/>
      <c r="BF3021" s="35"/>
      <c r="BG3021" s="33" t="s">
        <v>169</v>
      </c>
      <c r="BH3021" s="5"/>
      <c r="BI3021" s="33">
        <v>150.0</v>
      </c>
      <c r="BJ3021" s="33" t="s">
        <v>170</v>
      </c>
      <c r="BK3021" s="5"/>
      <c r="BL3021" s="5">
        <f t="shared" si="5"/>
        <v>1997.25</v>
      </c>
      <c r="BM3021" s="5"/>
      <c r="BN3021" s="5"/>
      <c r="BO3021" s="42">
        <f t="shared" si="6"/>
        <v>1997.25</v>
      </c>
      <c r="BP3021" s="44"/>
      <c r="BQ3021" s="45"/>
      <c r="BR3021" s="47"/>
      <c r="BS3021" s="45"/>
      <c r="BT3021" s="37"/>
      <c r="BU3021" s="5"/>
      <c r="BV3021" s="38"/>
      <c r="BW3021" s="48"/>
      <c r="BX3021" s="44"/>
      <c r="BY3021" s="44"/>
      <c r="BZ3021" s="33" t="s">
        <v>131</v>
      </c>
      <c r="CA3021" s="5"/>
      <c r="CB3021" s="5"/>
      <c r="CC3021" s="33" t="s">
        <v>177</v>
      </c>
      <c r="CD3021" s="5"/>
      <c r="CE3021" s="5"/>
      <c r="CF3021" s="33" t="s">
        <v>178</v>
      </c>
      <c r="CG3021" s="33" t="s">
        <v>18416</v>
      </c>
      <c r="CH3021" s="5"/>
      <c r="CI3021" s="5"/>
      <c r="CJ3021" s="5"/>
      <c r="CK3021" s="33"/>
      <c r="CL3021" s="49">
        <v>44989.0</v>
      </c>
      <c r="CM3021" s="33" t="s">
        <v>180</v>
      </c>
      <c r="CN3021" s="5"/>
      <c r="CO3021" s="33">
        <v>1.0</v>
      </c>
      <c r="CP3021" s="33" t="s">
        <v>181</v>
      </c>
      <c r="CQ3021" s="50" t="str">
        <f t="shared" si="7"/>
        <v>15/07/1947</v>
      </c>
      <c r="CR3021" s="33" t="s">
        <v>182</v>
      </c>
      <c r="CS3021" s="33">
        <v>13.0</v>
      </c>
      <c r="CT3021" s="33">
        <v>5.0</v>
      </c>
      <c r="CU3021" s="33">
        <v>25.0</v>
      </c>
      <c r="CV3021" s="33">
        <v>1201.0</v>
      </c>
      <c r="CW3021" s="5"/>
      <c r="CX3021" s="5"/>
      <c r="CY3021" s="33">
        <v>-99.737481</v>
      </c>
      <c r="CZ3021" s="33">
        <v>21.207788</v>
      </c>
      <c r="DA3021" s="33">
        <v>4.4219266E9</v>
      </c>
      <c r="DB3021" s="33">
        <v>1.0</v>
      </c>
      <c r="DC3021" s="33" t="s">
        <v>16882</v>
      </c>
      <c r="DD3021" s="33">
        <v>2023.0</v>
      </c>
      <c r="DE3021" s="33" t="s">
        <v>184</v>
      </c>
      <c r="DF3021" s="33"/>
      <c r="DG3021" s="33" t="s">
        <v>185</v>
      </c>
      <c r="DH3021" s="33" t="s">
        <v>186</v>
      </c>
      <c r="DI3021" s="5"/>
      <c r="DJ3021" s="5"/>
    </row>
    <row r="3022">
      <c r="A3022" s="33" t="s">
        <v>18417</v>
      </c>
      <c r="B3022" s="34">
        <v>44952.0</v>
      </c>
      <c r="C3022" s="35" t="s">
        <v>137</v>
      </c>
      <c r="D3022" s="35" t="s">
        <v>139</v>
      </c>
      <c r="E3022" s="35" t="s">
        <v>142</v>
      </c>
      <c r="F3022" s="36" t="s">
        <v>144</v>
      </c>
      <c r="G3022" s="33" t="s">
        <v>18418</v>
      </c>
      <c r="H3022" s="33" t="s">
        <v>1354</v>
      </c>
      <c r="I3022" s="33" t="s">
        <v>2889</v>
      </c>
      <c r="J3022" s="33" t="s">
        <v>255</v>
      </c>
      <c r="K3022" s="35" t="s">
        <v>150</v>
      </c>
      <c r="L3022" s="33" t="s">
        <v>151</v>
      </c>
      <c r="M3022" s="5"/>
      <c r="N3022" s="33" t="s">
        <v>17820</v>
      </c>
      <c r="O3022" s="5"/>
      <c r="P3022" s="35" t="s">
        <v>236</v>
      </c>
      <c r="Q3022" s="35" t="s">
        <v>17820</v>
      </c>
      <c r="R3022" s="33">
        <v>76460.0</v>
      </c>
      <c r="S3022" s="37"/>
      <c r="T3022" s="33"/>
      <c r="U3022" s="33">
        <v>1.5</v>
      </c>
      <c r="V3022" s="33" t="s">
        <v>154</v>
      </c>
      <c r="W3022" s="33"/>
      <c r="X3022" s="33"/>
      <c r="Y3022" s="5"/>
      <c r="Z3022" s="5"/>
      <c r="AA3022" s="33">
        <v>1.0</v>
      </c>
      <c r="AB3022" s="33"/>
      <c r="AC3022" s="33">
        <v>1.0</v>
      </c>
      <c r="AD3022" s="5"/>
      <c r="AE3022" s="5"/>
      <c r="AF3022" s="5"/>
      <c r="AG3022" s="16"/>
      <c r="AH3022" s="38" t="str">
        <f t="shared" si="1"/>
        <v/>
      </c>
      <c r="AI3022" s="39">
        <f t="shared" si="2"/>
        <v>1</v>
      </c>
      <c r="AJ3022" s="37" t="str">
        <f t="shared" si="3"/>
        <v/>
      </c>
      <c r="AK3022" s="41" t="str">
        <f t="shared" si="4"/>
        <v/>
      </c>
      <c r="AL3022" s="35" t="s">
        <v>236</v>
      </c>
      <c r="AM3022" s="33" t="s">
        <v>17820</v>
      </c>
      <c r="AN3022" s="33" t="s">
        <v>17820</v>
      </c>
      <c r="AO3022" s="41"/>
      <c r="AP3022" s="33" t="s">
        <v>169</v>
      </c>
      <c r="AQ3022" s="33" t="s">
        <v>170</v>
      </c>
      <c r="AR3022" s="33">
        <v>150.0</v>
      </c>
      <c r="AS3022" s="42"/>
      <c r="AT3022" s="42"/>
      <c r="AU3022" s="42"/>
      <c r="AV3022" s="42"/>
      <c r="AW3022" s="42"/>
      <c r="AX3022" s="5"/>
      <c r="AY3022" s="33"/>
      <c r="AZ3022" s="33" t="s">
        <v>18419</v>
      </c>
      <c r="BA3022" s="5"/>
      <c r="BB3022" s="5"/>
      <c r="BC3022" s="5" t="s">
        <v>18420</v>
      </c>
      <c r="BD3022" s="33" t="s">
        <v>173</v>
      </c>
      <c r="BE3022" s="41"/>
      <c r="BF3022" s="35"/>
      <c r="BG3022" s="33" t="s">
        <v>169</v>
      </c>
      <c r="BH3022" s="5"/>
      <c r="BI3022" s="33">
        <v>150.0</v>
      </c>
      <c r="BJ3022" s="33" t="s">
        <v>170</v>
      </c>
      <c r="BK3022" s="5"/>
      <c r="BL3022" s="5">
        <f t="shared" si="5"/>
        <v>1997.25</v>
      </c>
      <c r="BM3022" s="5"/>
      <c r="BN3022" s="5"/>
      <c r="BO3022" s="42">
        <f t="shared" si="6"/>
        <v>1997.25</v>
      </c>
      <c r="BP3022" s="44"/>
      <c r="BQ3022" s="45"/>
      <c r="BR3022" s="47"/>
      <c r="BS3022" s="45"/>
      <c r="BT3022" s="37"/>
      <c r="BU3022" s="5"/>
      <c r="BV3022" s="38"/>
      <c r="BW3022" s="48"/>
      <c r="BX3022" s="44"/>
      <c r="BY3022" s="44"/>
      <c r="BZ3022" s="33" t="s">
        <v>131</v>
      </c>
      <c r="CA3022" s="5"/>
      <c r="CB3022" s="5"/>
      <c r="CC3022" s="33" t="s">
        <v>177</v>
      </c>
      <c r="CD3022" s="5"/>
      <c r="CE3022" s="5"/>
      <c r="CF3022" s="33" t="s">
        <v>178</v>
      </c>
      <c r="CG3022" s="33" t="s">
        <v>18421</v>
      </c>
      <c r="CH3022" s="5"/>
      <c r="CI3022" s="5"/>
      <c r="CJ3022" s="5"/>
      <c r="CK3022" s="33"/>
      <c r="CL3022" s="49">
        <v>44989.0</v>
      </c>
      <c r="CM3022" s="33" t="s">
        <v>180</v>
      </c>
      <c r="CN3022" s="5"/>
      <c r="CO3022" s="33">
        <v>1.0</v>
      </c>
      <c r="CP3022" s="33" t="s">
        <v>181</v>
      </c>
      <c r="CQ3022" s="50" t="str">
        <f t="shared" si="7"/>
        <v>22/02/1936</v>
      </c>
      <c r="CR3022" s="33" t="s">
        <v>182</v>
      </c>
      <c r="CS3022" s="33">
        <v>13.0</v>
      </c>
      <c r="CT3022" s="33">
        <v>5.0</v>
      </c>
      <c r="CU3022" s="33">
        <v>25.0</v>
      </c>
      <c r="CV3022" s="33">
        <v>1201.0</v>
      </c>
      <c r="CW3022" s="5"/>
      <c r="CX3022" s="5"/>
      <c r="CY3022" s="33">
        <v>-99.737481</v>
      </c>
      <c r="CZ3022" s="33">
        <v>21.207788</v>
      </c>
      <c r="DA3022" s="33">
        <v>4.4219266E9</v>
      </c>
      <c r="DB3022" s="33">
        <v>1.0</v>
      </c>
      <c r="DC3022" s="33" t="s">
        <v>16882</v>
      </c>
      <c r="DD3022" s="33">
        <v>2023.0</v>
      </c>
      <c r="DE3022" s="33" t="s">
        <v>184</v>
      </c>
      <c r="DF3022" s="33"/>
      <c r="DG3022" s="33" t="s">
        <v>185</v>
      </c>
      <c r="DH3022" s="33" t="s">
        <v>186</v>
      </c>
      <c r="DI3022" s="5"/>
      <c r="DJ3022" s="5"/>
    </row>
    <row r="3023">
      <c r="A3023" s="33" t="s">
        <v>18422</v>
      </c>
      <c r="B3023" s="34">
        <v>44952.0</v>
      </c>
      <c r="C3023" s="35" t="s">
        <v>137</v>
      </c>
      <c r="D3023" s="35" t="s">
        <v>139</v>
      </c>
      <c r="E3023" s="35" t="s">
        <v>142</v>
      </c>
      <c r="F3023" s="36" t="s">
        <v>144</v>
      </c>
      <c r="G3023" s="33" t="s">
        <v>18423</v>
      </c>
      <c r="H3023" s="33" t="s">
        <v>18424</v>
      </c>
      <c r="I3023" s="33" t="s">
        <v>2889</v>
      </c>
      <c r="J3023" s="33" t="s">
        <v>255</v>
      </c>
      <c r="K3023" s="35" t="s">
        <v>150</v>
      </c>
      <c r="L3023" s="33" t="s">
        <v>151</v>
      </c>
      <c r="M3023" s="5"/>
      <c r="N3023" s="33" t="s">
        <v>17820</v>
      </c>
      <c r="O3023" s="5"/>
      <c r="P3023" s="35" t="s">
        <v>236</v>
      </c>
      <c r="Q3023" s="35" t="s">
        <v>17820</v>
      </c>
      <c r="R3023" s="33">
        <v>76460.0</v>
      </c>
      <c r="S3023" s="37"/>
      <c r="T3023" s="33"/>
      <c r="U3023" s="33">
        <v>3.0</v>
      </c>
      <c r="V3023" s="33" t="s">
        <v>154</v>
      </c>
      <c r="W3023" s="33"/>
      <c r="X3023" s="33"/>
      <c r="Y3023" s="5"/>
      <c r="Z3023" s="5"/>
      <c r="AA3023" s="33">
        <v>1.0</v>
      </c>
      <c r="AB3023" s="33">
        <v>1.0</v>
      </c>
      <c r="AC3023" s="33"/>
      <c r="AD3023" s="5"/>
      <c r="AE3023" s="5"/>
      <c r="AF3023" s="5"/>
      <c r="AG3023" s="16"/>
      <c r="AH3023" s="38">
        <f t="shared" si="1"/>
        <v>1</v>
      </c>
      <c r="AI3023" s="39" t="str">
        <f t="shared" si="2"/>
        <v/>
      </c>
      <c r="AJ3023" s="37" t="str">
        <f t="shared" si="3"/>
        <v/>
      </c>
      <c r="AK3023" s="41" t="str">
        <f t="shared" si="4"/>
        <v/>
      </c>
      <c r="AL3023" s="35" t="s">
        <v>236</v>
      </c>
      <c r="AM3023" s="33" t="s">
        <v>17820</v>
      </c>
      <c r="AN3023" s="33" t="s">
        <v>17820</v>
      </c>
      <c r="AO3023" s="41"/>
      <c r="AP3023" s="33" t="s">
        <v>169</v>
      </c>
      <c r="AQ3023" s="33" t="s">
        <v>170</v>
      </c>
      <c r="AR3023" s="33">
        <v>450.0</v>
      </c>
      <c r="AS3023" s="42"/>
      <c r="AT3023" s="42"/>
      <c r="AU3023" s="42"/>
      <c r="AV3023" s="42"/>
      <c r="AW3023" s="42"/>
      <c r="AX3023" s="5"/>
      <c r="AY3023" s="33"/>
      <c r="AZ3023" s="33" t="s">
        <v>18425</v>
      </c>
      <c r="BA3023" s="5"/>
      <c r="BB3023" s="5"/>
      <c r="BC3023" s="5" t="s">
        <v>18426</v>
      </c>
      <c r="BD3023" s="33" t="s">
        <v>173</v>
      </c>
      <c r="BE3023" s="41"/>
      <c r="BF3023" s="35"/>
      <c r="BG3023" s="33" t="s">
        <v>169</v>
      </c>
      <c r="BH3023" s="5"/>
      <c r="BI3023" s="33">
        <v>450.0</v>
      </c>
      <c r="BJ3023" s="33" t="s">
        <v>170</v>
      </c>
      <c r="BK3023" s="5"/>
      <c r="BL3023" s="5">
        <f t="shared" si="5"/>
        <v>5991.75</v>
      </c>
      <c r="BM3023" s="5"/>
      <c r="BN3023" s="5"/>
      <c r="BO3023" s="42">
        <f t="shared" si="6"/>
        <v>5991.75</v>
      </c>
      <c r="BP3023" s="44"/>
      <c r="BQ3023" s="45"/>
      <c r="BR3023" s="47"/>
      <c r="BS3023" s="45"/>
      <c r="BT3023" s="37"/>
      <c r="BU3023" s="5"/>
      <c r="BV3023" s="38"/>
      <c r="BW3023" s="48"/>
      <c r="BX3023" s="44"/>
      <c r="BY3023" s="44"/>
      <c r="BZ3023" s="33" t="s">
        <v>131</v>
      </c>
      <c r="CA3023" s="5"/>
      <c r="CB3023" s="5"/>
      <c r="CC3023" s="33" t="s">
        <v>177</v>
      </c>
      <c r="CD3023" s="5"/>
      <c r="CE3023" s="5"/>
      <c r="CF3023" s="33" t="s">
        <v>178</v>
      </c>
      <c r="CG3023" s="33" t="s">
        <v>18427</v>
      </c>
      <c r="CH3023" s="5"/>
      <c r="CI3023" s="5"/>
      <c r="CJ3023" s="5"/>
      <c r="CK3023" s="33"/>
      <c r="CL3023" s="49">
        <v>44989.0</v>
      </c>
      <c r="CM3023" s="33" t="s">
        <v>180</v>
      </c>
      <c r="CN3023" s="5"/>
      <c r="CO3023" s="33">
        <v>3.0</v>
      </c>
      <c r="CP3023" s="33" t="s">
        <v>181</v>
      </c>
      <c r="CQ3023" s="50" t="str">
        <f t="shared" si="7"/>
        <v>04/04/1934</v>
      </c>
      <c r="CR3023" s="33" t="s">
        <v>243</v>
      </c>
      <c r="CS3023" s="33">
        <v>13.0</v>
      </c>
      <c r="CT3023" s="33">
        <v>5.0</v>
      </c>
      <c r="CU3023" s="33">
        <v>25.0</v>
      </c>
      <c r="CV3023" s="33">
        <v>1201.0</v>
      </c>
      <c r="CW3023" s="5"/>
      <c r="CX3023" s="5"/>
      <c r="CY3023" s="33">
        <v>-99.737481</v>
      </c>
      <c r="CZ3023" s="33">
        <v>21.207788</v>
      </c>
      <c r="DA3023" s="33">
        <v>4.4219266E9</v>
      </c>
      <c r="DB3023" s="33">
        <v>1.0</v>
      </c>
      <c r="DC3023" s="33" t="s">
        <v>16882</v>
      </c>
      <c r="DD3023" s="33">
        <v>2023.0</v>
      </c>
      <c r="DE3023" s="33" t="s">
        <v>184</v>
      </c>
      <c r="DF3023" s="33"/>
      <c r="DG3023" s="33" t="s">
        <v>185</v>
      </c>
      <c r="DH3023" s="33" t="s">
        <v>186</v>
      </c>
      <c r="DI3023" s="5"/>
      <c r="DJ3023" s="5"/>
    </row>
    <row r="3024">
      <c r="A3024" s="33" t="s">
        <v>18428</v>
      </c>
      <c r="B3024" s="34">
        <v>44952.0</v>
      </c>
      <c r="C3024" s="35" t="s">
        <v>137</v>
      </c>
      <c r="D3024" s="35" t="s">
        <v>139</v>
      </c>
      <c r="E3024" s="35" t="s">
        <v>142</v>
      </c>
      <c r="F3024" s="36" t="s">
        <v>144</v>
      </c>
      <c r="G3024" s="33" t="s">
        <v>18429</v>
      </c>
      <c r="H3024" s="33" t="s">
        <v>2002</v>
      </c>
      <c r="I3024" s="33" t="s">
        <v>17341</v>
      </c>
      <c r="J3024" s="33" t="s">
        <v>439</v>
      </c>
      <c r="K3024" s="35" t="s">
        <v>150</v>
      </c>
      <c r="L3024" s="33" t="s">
        <v>1634</v>
      </c>
      <c r="M3024" s="5"/>
      <c r="N3024" s="33" t="s">
        <v>17238</v>
      </c>
      <c r="O3024" s="5"/>
      <c r="P3024" s="35" t="s">
        <v>236</v>
      </c>
      <c r="Q3024" s="35" t="s">
        <v>17238</v>
      </c>
      <c r="R3024" s="33">
        <v>76474.0</v>
      </c>
      <c r="S3024" s="37"/>
      <c r="T3024" s="33"/>
      <c r="U3024" s="33">
        <v>2.98</v>
      </c>
      <c r="V3024" s="33" t="s">
        <v>154</v>
      </c>
      <c r="W3024" s="33"/>
      <c r="X3024" s="33"/>
      <c r="Y3024" s="5"/>
      <c r="Z3024" s="5"/>
      <c r="AA3024" s="33">
        <v>1.0</v>
      </c>
      <c r="AB3024" s="33"/>
      <c r="AC3024" s="33">
        <v>1.0</v>
      </c>
      <c r="AD3024" s="5"/>
      <c r="AE3024" s="5"/>
      <c r="AF3024" s="5"/>
      <c r="AG3024" s="16"/>
      <c r="AH3024" s="38" t="str">
        <f t="shared" si="1"/>
        <v/>
      </c>
      <c r="AI3024" s="39">
        <f t="shared" si="2"/>
        <v>1</v>
      </c>
      <c r="AJ3024" s="37" t="str">
        <f t="shared" si="3"/>
        <v/>
      </c>
      <c r="AK3024" s="41" t="str">
        <f t="shared" si="4"/>
        <v/>
      </c>
      <c r="AL3024" s="35" t="s">
        <v>236</v>
      </c>
      <c r="AM3024" s="33" t="s">
        <v>17204</v>
      </c>
      <c r="AN3024" s="33" t="s">
        <v>17204</v>
      </c>
      <c r="AO3024" s="41"/>
      <c r="AP3024" s="33" t="s">
        <v>169</v>
      </c>
      <c r="AQ3024" s="33" t="s">
        <v>170</v>
      </c>
      <c r="AR3024" s="33">
        <v>300.0</v>
      </c>
      <c r="AS3024" s="42"/>
      <c r="AT3024" s="42"/>
      <c r="AU3024" s="42"/>
      <c r="AV3024" s="42"/>
      <c r="AW3024" s="42"/>
      <c r="AX3024" s="5"/>
      <c r="AY3024" s="33"/>
      <c r="AZ3024" s="33" t="s">
        <v>18430</v>
      </c>
      <c r="BA3024" s="5"/>
      <c r="BB3024" s="5"/>
      <c r="BC3024" s="5" t="s">
        <v>18431</v>
      </c>
      <c r="BD3024" s="33" t="s">
        <v>173</v>
      </c>
      <c r="BE3024" s="41"/>
      <c r="BF3024" s="35"/>
      <c r="BG3024" s="33" t="s">
        <v>169</v>
      </c>
      <c r="BH3024" s="5"/>
      <c r="BI3024" s="33">
        <v>300.0</v>
      </c>
      <c r="BJ3024" s="33" t="s">
        <v>170</v>
      </c>
      <c r="BK3024" s="5"/>
      <c r="BL3024" s="5">
        <f t="shared" si="5"/>
        <v>3994.5</v>
      </c>
      <c r="BM3024" s="5"/>
      <c r="BN3024" s="5"/>
      <c r="BO3024" s="42">
        <f t="shared" si="6"/>
        <v>3994.5</v>
      </c>
      <c r="BP3024" s="44"/>
      <c r="BQ3024" s="45"/>
      <c r="BR3024" s="47"/>
      <c r="BS3024" s="45"/>
      <c r="BT3024" s="37"/>
      <c r="BU3024" s="5"/>
      <c r="BV3024" s="38"/>
      <c r="BW3024" s="48"/>
      <c r="BX3024" s="44"/>
      <c r="BY3024" s="44"/>
      <c r="BZ3024" s="33" t="s">
        <v>131</v>
      </c>
      <c r="CA3024" s="5"/>
      <c r="CB3024" s="5"/>
      <c r="CC3024" s="33" t="s">
        <v>177</v>
      </c>
      <c r="CD3024" s="5"/>
      <c r="CE3024" s="5"/>
      <c r="CF3024" s="33" t="s">
        <v>178</v>
      </c>
      <c r="CG3024" s="33" t="s">
        <v>18432</v>
      </c>
      <c r="CH3024" s="5"/>
      <c r="CI3024" s="5"/>
      <c r="CJ3024" s="5"/>
      <c r="CK3024" s="33"/>
      <c r="CL3024" s="49">
        <v>44989.0</v>
      </c>
      <c r="CM3024" s="33" t="s">
        <v>180</v>
      </c>
      <c r="CN3024" s="5"/>
      <c r="CO3024" s="33">
        <v>2.0</v>
      </c>
      <c r="CP3024" s="33" t="s">
        <v>181</v>
      </c>
      <c r="CQ3024" s="50" t="str">
        <f t="shared" si="7"/>
        <v>29/01/1942</v>
      </c>
      <c r="CR3024" s="33" t="s">
        <v>182</v>
      </c>
      <c r="CS3024" s="33">
        <v>13.0</v>
      </c>
      <c r="CT3024" s="33">
        <v>5.0</v>
      </c>
      <c r="CU3024" s="33">
        <v>25.0</v>
      </c>
      <c r="CV3024" s="33">
        <v>63.0</v>
      </c>
      <c r="CW3024" s="5"/>
      <c r="CX3024" s="5"/>
      <c r="CY3024" s="33">
        <v>-99.9038888</v>
      </c>
      <c r="CZ3024" s="33">
        <v>21.1505555</v>
      </c>
      <c r="DA3024" s="33">
        <v>4.4219266E9</v>
      </c>
      <c r="DB3024" s="33">
        <v>1.0</v>
      </c>
      <c r="DC3024" s="33" t="s">
        <v>16882</v>
      </c>
      <c r="DD3024" s="33">
        <v>2023.0</v>
      </c>
      <c r="DE3024" s="33" t="s">
        <v>184</v>
      </c>
      <c r="DF3024" s="33"/>
      <c r="DG3024" s="33" t="s">
        <v>185</v>
      </c>
      <c r="DH3024" s="33" t="s">
        <v>186</v>
      </c>
      <c r="DI3024" s="5"/>
      <c r="DJ3024" s="5"/>
    </row>
    <row r="3025">
      <c r="A3025" s="33" t="s">
        <v>18433</v>
      </c>
      <c r="B3025" s="34">
        <v>44952.0</v>
      </c>
      <c r="C3025" s="35" t="s">
        <v>137</v>
      </c>
      <c r="D3025" s="35" t="s">
        <v>139</v>
      </c>
      <c r="E3025" s="35" t="s">
        <v>142</v>
      </c>
      <c r="F3025" s="36" t="s">
        <v>144</v>
      </c>
      <c r="G3025" s="33" t="s">
        <v>18434</v>
      </c>
      <c r="H3025" s="33" t="s">
        <v>3036</v>
      </c>
      <c r="I3025" s="33" t="s">
        <v>439</v>
      </c>
      <c r="J3025" s="33" t="s">
        <v>9443</v>
      </c>
      <c r="K3025" s="35" t="s">
        <v>150</v>
      </c>
      <c r="L3025" s="33" t="s">
        <v>221</v>
      </c>
      <c r="M3025" s="5"/>
      <c r="N3025" s="33" t="s">
        <v>17238</v>
      </c>
      <c r="O3025" s="5"/>
      <c r="P3025" s="35" t="s">
        <v>236</v>
      </c>
      <c r="Q3025" s="35" t="s">
        <v>17238</v>
      </c>
      <c r="R3025" s="33">
        <v>76474.0</v>
      </c>
      <c r="S3025" s="37"/>
      <c r="T3025" s="33"/>
      <c r="U3025" s="33">
        <v>1.51</v>
      </c>
      <c r="V3025" s="33" t="s">
        <v>154</v>
      </c>
      <c r="W3025" s="33"/>
      <c r="X3025" s="33"/>
      <c r="Y3025" s="5"/>
      <c r="Z3025" s="5"/>
      <c r="AA3025" s="33">
        <v>1.0</v>
      </c>
      <c r="AB3025" s="33">
        <v>1.0</v>
      </c>
      <c r="AC3025" s="33"/>
      <c r="AD3025" s="5"/>
      <c r="AE3025" s="5"/>
      <c r="AF3025" s="5"/>
      <c r="AG3025" s="16"/>
      <c r="AH3025" s="38">
        <f t="shared" si="1"/>
        <v>1</v>
      </c>
      <c r="AI3025" s="39" t="str">
        <f t="shared" si="2"/>
        <v/>
      </c>
      <c r="AJ3025" s="37" t="str">
        <f t="shared" si="3"/>
        <v/>
      </c>
      <c r="AK3025" s="41" t="str">
        <f t="shared" si="4"/>
        <v/>
      </c>
      <c r="AL3025" s="35" t="s">
        <v>236</v>
      </c>
      <c r="AM3025" s="33" t="s">
        <v>17204</v>
      </c>
      <c r="AN3025" s="33" t="s">
        <v>17204</v>
      </c>
      <c r="AO3025" s="41"/>
      <c r="AP3025" s="33" t="s">
        <v>169</v>
      </c>
      <c r="AQ3025" s="33" t="s">
        <v>170</v>
      </c>
      <c r="AR3025" s="33">
        <v>150.0</v>
      </c>
      <c r="AS3025" s="42"/>
      <c r="AT3025" s="42"/>
      <c r="AU3025" s="42"/>
      <c r="AV3025" s="42"/>
      <c r="AW3025" s="42"/>
      <c r="AX3025" s="5"/>
      <c r="AY3025" s="33"/>
      <c r="AZ3025" s="33" t="s">
        <v>18435</v>
      </c>
      <c r="BA3025" s="5"/>
      <c r="BB3025" s="5"/>
      <c r="BC3025" s="5" t="s">
        <v>18436</v>
      </c>
      <c r="BD3025" s="33" t="s">
        <v>173</v>
      </c>
      <c r="BE3025" s="41"/>
      <c r="BF3025" s="35"/>
      <c r="BG3025" s="33" t="s">
        <v>169</v>
      </c>
      <c r="BH3025" s="5"/>
      <c r="BI3025" s="33">
        <v>150.0</v>
      </c>
      <c r="BJ3025" s="33" t="s">
        <v>170</v>
      </c>
      <c r="BK3025" s="5"/>
      <c r="BL3025" s="5">
        <f t="shared" si="5"/>
        <v>1997.25</v>
      </c>
      <c r="BM3025" s="5"/>
      <c r="BN3025" s="5"/>
      <c r="BO3025" s="42">
        <f t="shared" si="6"/>
        <v>1997.25</v>
      </c>
      <c r="BP3025" s="44"/>
      <c r="BQ3025" s="45"/>
      <c r="BR3025" s="47"/>
      <c r="BS3025" s="45"/>
      <c r="BT3025" s="37"/>
      <c r="BU3025" s="5"/>
      <c r="BV3025" s="38"/>
      <c r="BW3025" s="48"/>
      <c r="BX3025" s="44"/>
      <c r="BY3025" s="44"/>
      <c r="BZ3025" s="33" t="s">
        <v>131</v>
      </c>
      <c r="CA3025" s="5"/>
      <c r="CB3025" s="5"/>
      <c r="CC3025" s="33" t="s">
        <v>177</v>
      </c>
      <c r="CD3025" s="5"/>
      <c r="CE3025" s="5"/>
      <c r="CF3025" s="33" t="s">
        <v>178</v>
      </c>
      <c r="CG3025" s="33" t="s">
        <v>18437</v>
      </c>
      <c r="CH3025" s="5"/>
      <c r="CI3025" s="5"/>
      <c r="CJ3025" s="5"/>
      <c r="CK3025" s="33"/>
      <c r="CL3025" s="49">
        <v>44989.0</v>
      </c>
      <c r="CM3025" s="33" t="s">
        <v>180</v>
      </c>
      <c r="CN3025" s="5"/>
      <c r="CO3025" s="33">
        <v>1.0</v>
      </c>
      <c r="CP3025" s="33" t="s">
        <v>181</v>
      </c>
      <c r="CQ3025" s="50" t="str">
        <f t="shared" si="7"/>
        <v>13/05/1964</v>
      </c>
      <c r="CR3025" s="33" t="s">
        <v>243</v>
      </c>
      <c r="CS3025" s="33">
        <v>13.0</v>
      </c>
      <c r="CT3025" s="33">
        <v>5.0</v>
      </c>
      <c r="CU3025" s="33">
        <v>25.0</v>
      </c>
      <c r="CV3025" s="33">
        <v>63.0</v>
      </c>
      <c r="CW3025" s="5"/>
      <c r="CX3025" s="5"/>
      <c r="CY3025" s="33">
        <v>-99.9038888</v>
      </c>
      <c r="CZ3025" s="33">
        <v>21.1505555</v>
      </c>
      <c r="DA3025" s="33">
        <v>4.4219266E9</v>
      </c>
      <c r="DB3025" s="33">
        <v>1.0</v>
      </c>
      <c r="DC3025" s="33" t="s">
        <v>16882</v>
      </c>
      <c r="DD3025" s="33">
        <v>2023.0</v>
      </c>
      <c r="DE3025" s="33" t="s">
        <v>184</v>
      </c>
      <c r="DF3025" s="33"/>
      <c r="DG3025" s="33" t="s">
        <v>185</v>
      </c>
      <c r="DH3025" s="33" t="s">
        <v>186</v>
      </c>
      <c r="DI3025" s="5"/>
      <c r="DJ3025" s="5"/>
    </row>
    <row r="3026">
      <c r="A3026" s="33" t="s">
        <v>18438</v>
      </c>
      <c r="B3026" s="34">
        <v>44952.0</v>
      </c>
      <c r="C3026" s="35" t="s">
        <v>137</v>
      </c>
      <c r="D3026" s="35" t="s">
        <v>139</v>
      </c>
      <c r="E3026" s="35" t="s">
        <v>142</v>
      </c>
      <c r="F3026" s="36" t="s">
        <v>144</v>
      </c>
      <c r="G3026" s="33" t="s">
        <v>18439</v>
      </c>
      <c r="H3026" s="33" t="s">
        <v>18440</v>
      </c>
      <c r="I3026" s="33" t="s">
        <v>1669</v>
      </c>
      <c r="J3026" s="33" t="s">
        <v>6799</v>
      </c>
      <c r="K3026" s="35" t="s">
        <v>150</v>
      </c>
      <c r="L3026" s="33" t="s">
        <v>221</v>
      </c>
      <c r="M3026" s="5"/>
      <c r="N3026" s="33" t="s">
        <v>17238</v>
      </c>
      <c r="O3026" s="5"/>
      <c r="P3026" s="35" t="s">
        <v>236</v>
      </c>
      <c r="Q3026" s="35" t="s">
        <v>17238</v>
      </c>
      <c r="R3026" s="33">
        <v>76474.0</v>
      </c>
      <c r="S3026" s="37"/>
      <c r="T3026" s="33"/>
      <c r="U3026" s="33">
        <v>1.21</v>
      </c>
      <c r="V3026" s="33" t="s">
        <v>154</v>
      </c>
      <c r="W3026" s="33"/>
      <c r="X3026" s="33"/>
      <c r="Y3026" s="5"/>
      <c r="Z3026" s="5"/>
      <c r="AA3026" s="33">
        <v>1.0</v>
      </c>
      <c r="AB3026" s="33"/>
      <c r="AC3026" s="33">
        <v>1.0</v>
      </c>
      <c r="AD3026" s="5"/>
      <c r="AE3026" s="5"/>
      <c r="AF3026" s="5"/>
      <c r="AG3026" s="16"/>
      <c r="AH3026" s="38" t="str">
        <f t="shared" si="1"/>
        <v/>
      </c>
      <c r="AI3026" s="39">
        <f t="shared" si="2"/>
        <v>1</v>
      </c>
      <c r="AJ3026" s="37" t="str">
        <f t="shared" si="3"/>
        <v/>
      </c>
      <c r="AK3026" s="41" t="str">
        <f t="shared" si="4"/>
        <v/>
      </c>
      <c r="AL3026" s="35" t="s">
        <v>236</v>
      </c>
      <c r="AM3026" s="33" t="s">
        <v>17204</v>
      </c>
      <c r="AN3026" s="33" t="s">
        <v>17204</v>
      </c>
      <c r="AO3026" s="41"/>
      <c r="AP3026" s="33" t="s">
        <v>169</v>
      </c>
      <c r="AQ3026" s="33" t="s">
        <v>170</v>
      </c>
      <c r="AR3026" s="33">
        <v>150.0</v>
      </c>
      <c r="AS3026" s="42"/>
      <c r="AT3026" s="42"/>
      <c r="AU3026" s="42"/>
      <c r="AV3026" s="42"/>
      <c r="AW3026" s="42"/>
      <c r="AX3026" s="5"/>
      <c r="AY3026" s="33"/>
      <c r="AZ3026" s="33" t="s">
        <v>18441</v>
      </c>
      <c r="BA3026" s="5"/>
      <c r="BB3026" s="5"/>
      <c r="BC3026" s="5" t="s">
        <v>18442</v>
      </c>
      <c r="BD3026" s="33" t="s">
        <v>173</v>
      </c>
      <c r="BE3026" s="41"/>
      <c r="BF3026" s="35"/>
      <c r="BG3026" s="33" t="s">
        <v>169</v>
      </c>
      <c r="BH3026" s="5"/>
      <c r="BI3026" s="33">
        <v>150.0</v>
      </c>
      <c r="BJ3026" s="33" t="s">
        <v>170</v>
      </c>
      <c r="BK3026" s="5"/>
      <c r="BL3026" s="5">
        <f t="shared" si="5"/>
        <v>1997.25</v>
      </c>
      <c r="BM3026" s="5"/>
      <c r="BN3026" s="5"/>
      <c r="BO3026" s="42">
        <f t="shared" si="6"/>
        <v>1997.25</v>
      </c>
      <c r="BP3026" s="44"/>
      <c r="BQ3026" s="45"/>
      <c r="BR3026" s="47"/>
      <c r="BS3026" s="45"/>
      <c r="BT3026" s="37"/>
      <c r="BU3026" s="5"/>
      <c r="BV3026" s="38"/>
      <c r="BW3026" s="48"/>
      <c r="BX3026" s="44"/>
      <c r="BY3026" s="44"/>
      <c r="BZ3026" s="33" t="s">
        <v>131</v>
      </c>
      <c r="CA3026" s="5"/>
      <c r="CB3026" s="5"/>
      <c r="CC3026" s="33" t="s">
        <v>177</v>
      </c>
      <c r="CD3026" s="5"/>
      <c r="CE3026" s="5"/>
      <c r="CF3026" s="33" t="s">
        <v>178</v>
      </c>
      <c r="CG3026" s="33" t="s">
        <v>18443</v>
      </c>
      <c r="CH3026" s="5"/>
      <c r="CI3026" s="5"/>
      <c r="CJ3026" s="5"/>
      <c r="CK3026" s="33"/>
      <c r="CL3026" s="49">
        <v>44989.0</v>
      </c>
      <c r="CM3026" s="33" t="s">
        <v>180</v>
      </c>
      <c r="CN3026" s="5"/>
      <c r="CO3026" s="33">
        <v>1.0</v>
      </c>
      <c r="CP3026" s="33" t="s">
        <v>181</v>
      </c>
      <c r="CQ3026" s="50" t="str">
        <f t="shared" si="7"/>
        <v>04/12/1945</v>
      </c>
      <c r="CR3026" s="33" t="s">
        <v>182</v>
      </c>
      <c r="CS3026" s="33">
        <v>13.0</v>
      </c>
      <c r="CT3026" s="33">
        <v>5.0</v>
      </c>
      <c r="CU3026" s="33">
        <v>25.0</v>
      </c>
      <c r="CV3026" s="33">
        <v>63.0</v>
      </c>
      <c r="CW3026" s="5"/>
      <c r="CX3026" s="5"/>
      <c r="CY3026" s="33">
        <v>-99.9038888</v>
      </c>
      <c r="CZ3026" s="33">
        <v>21.1505555</v>
      </c>
      <c r="DA3026" s="33">
        <v>4.4219266E9</v>
      </c>
      <c r="DB3026" s="33">
        <v>1.0</v>
      </c>
      <c r="DC3026" s="33" t="s">
        <v>16882</v>
      </c>
      <c r="DD3026" s="33">
        <v>2023.0</v>
      </c>
      <c r="DE3026" s="33" t="s">
        <v>184</v>
      </c>
      <c r="DF3026" s="33"/>
      <c r="DG3026" s="33" t="s">
        <v>185</v>
      </c>
      <c r="DH3026" s="33" t="s">
        <v>186</v>
      </c>
      <c r="DI3026" s="5"/>
      <c r="DJ3026" s="5"/>
    </row>
    <row r="3027">
      <c r="A3027" s="33" t="s">
        <v>18444</v>
      </c>
      <c r="B3027" s="34">
        <v>44952.0</v>
      </c>
      <c r="C3027" s="35" t="s">
        <v>137</v>
      </c>
      <c r="D3027" s="35" t="s">
        <v>139</v>
      </c>
      <c r="E3027" s="35" t="s">
        <v>142</v>
      </c>
      <c r="F3027" s="36" t="s">
        <v>144</v>
      </c>
      <c r="G3027" s="33" t="s">
        <v>18445</v>
      </c>
      <c r="H3027" s="33" t="s">
        <v>2876</v>
      </c>
      <c r="I3027" s="33" t="s">
        <v>2675</v>
      </c>
      <c r="J3027" s="33" t="s">
        <v>247</v>
      </c>
      <c r="K3027" s="35" t="s">
        <v>150</v>
      </c>
      <c r="L3027" s="33" t="s">
        <v>221</v>
      </c>
      <c r="M3027" s="5"/>
      <c r="N3027" s="33" t="s">
        <v>17238</v>
      </c>
      <c r="O3027" s="5"/>
      <c r="P3027" s="35" t="s">
        <v>236</v>
      </c>
      <c r="Q3027" s="35" t="s">
        <v>17238</v>
      </c>
      <c r="R3027" s="33">
        <v>76474.0</v>
      </c>
      <c r="S3027" s="37"/>
      <c r="T3027" s="33"/>
      <c r="U3027" s="33">
        <v>1.18</v>
      </c>
      <c r="V3027" s="33" t="s">
        <v>154</v>
      </c>
      <c r="W3027" s="33"/>
      <c r="X3027" s="33"/>
      <c r="Y3027" s="5"/>
      <c r="Z3027" s="5"/>
      <c r="AA3027" s="33">
        <v>1.0</v>
      </c>
      <c r="AB3027" s="33"/>
      <c r="AC3027" s="33">
        <v>1.0</v>
      </c>
      <c r="AD3027" s="5"/>
      <c r="AE3027" s="5"/>
      <c r="AF3027" s="5"/>
      <c r="AG3027" s="16"/>
      <c r="AH3027" s="38" t="str">
        <f t="shared" si="1"/>
        <v/>
      </c>
      <c r="AI3027" s="39">
        <f t="shared" si="2"/>
        <v>1</v>
      </c>
      <c r="AJ3027" s="37" t="str">
        <f t="shared" si="3"/>
        <v/>
      </c>
      <c r="AK3027" s="41" t="str">
        <f t="shared" si="4"/>
        <v/>
      </c>
      <c r="AL3027" s="35" t="s">
        <v>236</v>
      </c>
      <c r="AM3027" s="33" t="s">
        <v>17204</v>
      </c>
      <c r="AN3027" s="33" t="s">
        <v>17204</v>
      </c>
      <c r="AO3027" s="41"/>
      <c r="AP3027" s="33" t="s">
        <v>169</v>
      </c>
      <c r="AQ3027" s="33" t="s">
        <v>170</v>
      </c>
      <c r="AR3027" s="33">
        <v>150.0</v>
      </c>
      <c r="AS3027" s="42"/>
      <c r="AT3027" s="42"/>
      <c r="AU3027" s="42"/>
      <c r="AV3027" s="42"/>
      <c r="AW3027" s="42"/>
      <c r="AX3027" s="5"/>
      <c r="AY3027" s="33"/>
      <c r="AZ3027" s="33" t="s">
        <v>18446</v>
      </c>
      <c r="BA3027" s="5"/>
      <c r="BB3027" s="5"/>
      <c r="BC3027" s="5" t="s">
        <v>18447</v>
      </c>
      <c r="BD3027" s="33" t="s">
        <v>173</v>
      </c>
      <c r="BE3027" s="41"/>
      <c r="BF3027" s="35"/>
      <c r="BG3027" s="33" t="s">
        <v>169</v>
      </c>
      <c r="BH3027" s="5"/>
      <c r="BI3027" s="33">
        <v>150.0</v>
      </c>
      <c r="BJ3027" s="33" t="s">
        <v>170</v>
      </c>
      <c r="BK3027" s="5"/>
      <c r="BL3027" s="5">
        <f t="shared" si="5"/>
        <v>1997.25</v>
      </c>
      <c r="BM3027" s="5"/>
      <c r="BN3027" s="5"/>
      <c r="BO3027" s="42">
        <f t="shared" si="6"/>
        <v>1997.25</v>
      </c>
      <c r="BP3027" s="44"/>
      <c r="BQ3027" s="45"/>
      <c r="BR3027" s="47"/>
      <c r="BS3027" s="45"/>
      <c r="BT3027" s="37"/>
      <c r="BU3027" s="5"/>
      <c r="BV3027" s="38"/>
      <c r="BW3027" s="48"/>
      <c r="BX3027" s="44"/>
      <c r="BY3027" s="44"/>
      <c r="BZ3027" s="33" t="s">
        <v>131</v>
      </c>
      <c r="CA3027" s="5"/>
      <c r="CB3027" s="5"/>
      <c r="CC3027" s="33" t="s">
        <v>177</v>
      </c>
      <c r="CD3027" s="5"/>
      <c r="CE3027" s="5"/>
      <c r="CF3027" s="33" t="s">
        <v>178</v>
      </c>
      <c r="CG3027" s="33" t="s">
        <v>18448</v>
      </c>
      <c r="CH3027" s="5"/>
      <c r="CI3027" s="5"/>
      <c r="CJ3027" s="5"/>
      <c r="CK3027" s="33"/>
      <c r="CL3027" s="49">
        <v>44989.0</v>
      </c>
      <c r="CM3027" s="33" t="s">
        <v>180</v>
      </c>
      <c r="CN3027" s="5"/>
      <c r="CO3027" s="33">
        <v>1.0</v>
      </c>
      <c r="CP3027" s="33" t="s">
        <v>181</v>
      </c>
      <c r="CQ3027" s="50" t="str">
        <f t="shared" si="7"/>
        <v>13/10/1943</v>
      </c>
      <c r="CR3027" s="33" t="s">
        <v>182</v>
      </c>
      <c r="CS3027" s="33">
        <v>13.0</v>
      </c>
      <c r="CT3027" s="33">
        <v>5.0</v>
      </c>
      <c r="CU3027" s="33">
        <v>25.0</v>
      </c>
      <c r="CV3027" s="33">
        <v>63.0</v>
      </c>
      <c r="CW3027" s="5"/>
      <c r="CX3027" s="5"/>
      <c r="CY3027" s="33">
        <v>-99.9038888</v>
      </c>
      <c r="CZ3027" s="33">
        <v>21.1505555</v>
      </c>
      <c r="DA3027" s="33">
        <v>4.4219266E9</v>
      </c>
      <c r="DB3027" s="33">
        <v>1.0</v>
      </c>
      <c r="DC3027" s="33" t="s">
        <v>16882</v>
      </c>
      <c r="DD3027" s="33">
        <v>2023.0</v>
      </c>
      <c r="DE3027" s="33" t="s">
        <v>184</v>
      </c>
      <c r="DF3027" s="33"/>
      <c r="DG3027" s="33" t="s">
        <v>185</v>
      </c>
      <c r="DH3027" s="33" t="s">
        <v>186</v>
      </c>
      <c r="DI3027" s="5"/>
      <c r="DJ3027" s="5"/>
    </row>
    <row r="3028">
      <c r="A3028" s="33" t="s">
        <v>18449</v>
      </c>
      <c r="B3028" s="34">
        <v>44952.0</v>
      </c>
      <c r="C3028" s="35" t="s">
        <v>137</v>
      </c>
      <c r="D3028" s="35" t="s">
        <v>139</v>
      </c>
      <c r="E3028" s="35" t="s">
        <v>142</v>
      </c>
      <c r="F3028" s="36" t="s">
        <v>144</v>
      </c>
      <c r="G3028" s="33" t="s">
        <v>18450</v>
      </c>
      <c r="H3028" s="33" t="s">
        <v>1983</v>
      </c>
      <c r="I3028" s="33" t="s">
        <v>18451</v>
      </c>
      <c r="J3028" s="33" t="s">
        <v>231</v>
      </c>
      <c r="K3028" s="35" t="s">
        <v>150</v>
      </c>
      <c r="L3028" s="33" t="s">
        <v>1634</v>
      </c>
      <c r="M3028" s="33">
        <v>13.0</v>
      </c>
      <c r="N3028" s="33" t="s">
        <v>17238</v>
      </c>
      <c r="O3028" s="5"/>
      <c r="P3028" s="35" t="s">
        <v>236</v>
      </c>
      <c r="Q3028" s="35" t="s">
        <v>17238</v>
      </c>
      <c r="R3028" s="33">
        <v>76474.0</v>
      </c>
      <c r="S3028" s="37"/>
      <c r="T3028" s="33"/>
      <c r="U3028" s="33">
        <v>2.02</v>
      </c>
      <c r="V3028" s="33" t="s">
        <v>154</v>
      </c>
      <c r="W3028" s="33"/>
      <c r="X3028" s="33"/>
      <c r="Y3028" s="5"/>
      <c r="Z3028" s="5"/>
      <c r="AA3028" s="33">
        <v>1.0</v>
      </c>
      <c r="AB3028" s="33"/>
      <c r="AC3028" s="33">
        <v>1.0</v>
      </c>
      <c r="AD3028" s="5"/>
      <c r="AE3028" s="5"/>
      <c r="AF3028" s="5"/>
      <c r="AG3028" s="16"/>
      <c r="AH3028" s="38" t="str">
        <f t="shared" si="1"/>
        <v/>
      </c>
      <c r="AI3028" s="39">
        <f t="shared" si="2"/>
        <v>1</v>
      </c>
      <c r="AJ3028" s="37" t="str">
        <f t="shared" si="3"/>
        <v/>
      </c>
      <c r="AK3028" s="41" t="str">
        <f t="shared" si="4"/>
        <v/>
      </c>
      <c r="AL3028" s="35" t="s">
        <v>236</v>
      </c>
      <c r="AM3028" s="33" t="s">
        <v>17204</v>
      </c>
      <c r="AN3028" s="33" t="s">
        <v>17204</v>
      </c>
      <c r="AO3028" s="41"/>
      <c r="AP3028" s="33" t="s">
        <v>169</v>
      </c>
      <c r="AQ3028" s="33" t="s">
        <v>170</v>
      </c>
      <c r="AR3028" s="33">
        <v>300.0</v>
      </c>
      <c r="AS3028" s="42"/>
      <c r="AT3028" s="42"/>
      <c r="AU3028" s="42"/>
      <c r="AV3028" s="42"/>
      <c r="AW3028" s="42"/>
      <c r="AX3028" s="5"/>
      <c r="AY3028" s="33"/>
      <c r="AZ3028" s="33" t="s">
        <v>18452</v>
      </c>
      <c r="BA3028" s="5"/>
      <c r="BB3028" s="5"/>
      <c r="BC3028" s="5" t="s">
        <v>18453</v>
      </c>
      <c r="BD3028" s="33" t="s">
        <v>173</v>
      </c>
      <c r="BE3028" s="41"/>
      <c r="BF3028" s="35"/>
      <c r="BG3028" s="33" t="s">
        <v>169</v>
      </c>
      <c r="BH3028" s="5"/>
      <c r="BI3028" s="33">
        <v>300.0</v>
      </c>
      <c r="BJ3028" s="33" t="s">
        <v>170</v>
      </c>
      <c r="BK3028" s="5"/>
      <c r="BL3028" s="5">
        <f t="shared" si="5"/>
        <v>3994.5</v>
      </c>
      <c r="BM3028" s="5"/>
      <c r="BN3028" s="5"/>
      <c r="BO3028" s="42">
        <f t="shared" si="6"/>
        <v>3994.5</v>
      </c>
      <c r="BP3028" s="44"/>
      <c r="BQ3028" s="45"/>
      <c r="BR3028" s="47"/>
      <c r="BS3028" s="45"/>
      <c r="BT3028" s="37"/>
      <c r="BU3028" s="5"/>
      <c r="BV3028" s="38"/>
      <c r="BW3028" s="48"/>
      <c r="BX3028" s="44"/>
      <c r="BY3028" s="44"/>
      <c r="BZ3028" s="33" t="s">
        <v>131</v>
      </c>
      <c r="CA3028" s="5"/>
      <c r="CB3028" s="5"/>
      <c r="CC3028" s="33" t="s">
        <v>177</v>
      </c>
      <c r="CD3028" s="5"/>
      <c r="CE3028" s="5"/>
      <c r="CF3028" s="33" t="s">
        <v>178</v>
      </c>
      <c r="CG3028" s="33" t="s">
        <v>18454</v>
      </c>
      <c r="CH3028" s="5"/>
      <c r="CI3028" s="5"/>
      <c r="CJ3028" s="5"/>
      <c r="CK3028" s="33"/>
      <c r="CL3028" s="49">
        <v>44989.0</v>
      </c>
      <c r="CM3028" s="33" t="s">
        <v>180</v>
      </c>
      <c r="CN3028" s="5"/>
      <c r="CO3028" s="33">
        <v>2.0</v>
      </c>
      <c r="CP3028" s="33" t="s">
        <v>181</v>
      </c>
      <c r="CQ3028" s="50" t="str">
        <f t="shared" si="7"/>
        <v>07/03/1942</v>
      </c>
      <c r="CR3028" s="33" t="s">
        <v>182</v>
      </c>
      <c r="CS3028" s="33">
        <v>13.0</v>
      </c>
      <c r="CT3028" s="33">
        <v>5.0</v>
      </c>
      <c r="CU3028" s="33">
        <v>25.0</v>
      </c>
      <c r="CV3028" s="33">
        <v>63.0</v>
      </c>
      <c r="CW3028" s="5"/>
      <c r="CX3028" s="5"/>
      <c r="CY3028" s="33">
        <v>-99.9038888</v>
      </c>
      <c r="CZ3028" s="33">
        <v>21.1505555</v>
      </c>
      <c r="DA3028" s="33">
        <v>4.4219266E9</v>
      </c>
      <c r="DB3028" s="33">
        <v>1.0</v>
      </c>
      <c r="DC3028" s="33" t="s">
        <v>16882</v>
      </c>
      <c r="DD3028" s="33">
        <v>2023.0</v>
      </c>
      <c r="DE3028" s="33" t="s">
        <v>184</v>
      </c>
      <c r="DF3028" s="33"/>
      <c r="DG3028" s="33" t="s">
        <v>185</v>
      </c>
      <c r="DH3028" s="33" t="s">
        <v>186</v>
      </c>
      <c r="DI3028" s="5"/>
      <c r="DJ3028" s="5"/>
    </row>
    <row r="3029">
      <c r="A3029" s="33" t="s">
        <v>18455</v>
      </c>
      <c r="B3029" s="34">
        <v>44956.0</v>
      </c>
      <c r="C3029" s="35" t="s">
        <v>137</v>
      </c>
      <c r="D3029" s="35" t="s">
        <v>139</v>
      </c>
      <c r="E3029" s="35" t="s">
        <v>142</v>
      </c>
      <c r="F3029" s="36" t="s">
        <v>144</v>
      </c>
      <c r="G3029" s="33" t="s">
        <v>18456</v>
      </c>
      <c r="H3029" s="33" t="s">
        <v>498</v>
      </c>
      <c r="I3029" s="33" t="s">
        <v>8696</v>
      </c>
      <c r="J3029" s="33" t="s">
        <v>9443</v>
      </c>
      <c r="K3029" s="35" t="s">
        <v>150</v>
      </c>
      <c r="L3029" s="33" t="s">
        <v>1634</v>
      </c>
      <c r="M3029" s="33">
        <v>15.0</v>
      </c>
      <c r="N3029" s="33" t="s">
        <v>236</v>
      </c>
      <c r="O3029" s="5"/>
      <c r="P3029" s="35" t="s">
        <v>236</v>
      </c>
      <c r="Q3029" s="35" t="s">
        <v>17238</v>
      </c>
      <c r="R3029" s="33">
        <v>76474.0</v>
      </c>
      <c r="S3029" s="37"/>
      <c r="T3029" s="33"/>
      <c r="U3029" s="33">
        <v>0.28</v>
      </c>
      <c r="V3029" s="33" t="s">
        <v>154</v>
      </c>
      <c r="W3029" s="33"/>
      <c r="X3029" s="33"/>
      <c r="Y3029" s="5"/>
      <c r="Z3029" s="5"/>
      <c r="AA3029" s="33">
        <v>1.0</v>
      </c>
      <c r="AB3029" s="33"/>
      <c r="AC3029" s="33">
        <v>1.0</v>
      </c>
      <c r="AD3029" s="5"/>
      <c r="AE3029" s="5"/>
      <c r="AF3029" s="5"/>
      <c r="AG3029" s="16"/>
      <c r="AH3029" s="38" t="str">
        <f t="shared" si="1"/>
        <v/>
      </c>
      <c r="AI3029" s="39" t="str">
        <f t="shared" si="2"/>
        <v/>
      </c>
      <c r="AJ3029" s="37" t="str">
        <f t="shared" si="3"/>
        <v/>
      </c>
      <c r="AK3029" s="41" t="str">
        <f t="shared" si="4"/>
        <v/>
      </c>
      <c r="AL3029" s="35" t="s">
        <v>236</v>
      </c>
      <c r="AM3029" s="33" t="s">
        <v>17238</v>
      </c>
      <c r="AN3029" s="33" t="s">
        <v>17203</v>
      </c>
      <c r="AO3029" s="41"/>
      <c r="AP3029" s="33" t="s">
        <v>169</v>
      </c>
      <c r="AQ3029" s="33" t="s">
        <v>170</v>
      </c>
      <c r="AR3029" s="33">
        <v>150.0</v>
      </c>
      <c r="AS3029" s="42"/>
      <c r="AT3029" s="42"/>
      <c r="AU3029" s="42"/>
      <c r="AV3029" s="42"/>
      <c r="AW3029" s="42"/>
      <c r="AX3029" s="5"/>
      <c r="AY3029" s="33"/>
      <c r="AZ3029" s="33" t="s">
        <v>18457</v>
      </c>
      <c r="BA3029" s="5"/>
      <c r="BB3029" s="5"/>
      <c r="BC3029" s="5" t="s">
        <v>18458</v>
      </c>
      <c r="BD3029" s="33" t="s">
        <v>173</v>
      </c>
      <c r="BE3029" s="41"/>
      <c r="BF3029" s="35"/>
      <c r="BG3029" s="33" t="s">
        <v>169</v>
      </c>
      <c r="BH3029" s="5"/>
      <c r="BI3029" s="33">
        <v>150.0</v>
      </c>
      <c r="BJ3029" s="33" t="s">
        <v>170</v>
      </c>
      <c r="BK3029" s="5"/>
      <c r="BL3029" s="5">
        <f t="shared" si="5"/>
        <v>1997.25</v>
      </c>
      <c r="BM3029" s="5"/>
      <c r="BN3029" s="5"/>
      <c r="BO3029" s="42">
        <f t="shared" si="6"/>
        <v>1997.25</v>
      </c>
      <c r="BP3029" s="44"/>
      <c r="BQ3029" s="45"/>
      <c r="BR3029" s="47"/>
      <c r="BS3029" s="45"/>
      <c r="BT3029" s="37"/>
      <c r="BU3029" s="5"/>
      <c r="BV3029" s="38"/>
      <c r="BW3029" s="48"/>
      <c r="BX3029" s="44"/>
      <c r="BY3029" s="44"/>
      <c r="BZ3029" s="33" t="s">
        <v>131</v>
      </c>
      <c r="CA3029" s="5"/>
      <c r="CB3029" s="5"/>
      <c r="CC3029" s="33" t="s">
        <v>177</v>
      </c>
      <c r="CD3029" s="5"/>
      <c r="CE3029" s="5"/>
      <c r="CF3029" s="33" t="s">
        <v>178</v>
      </c>
      <c r="CG3029" s="33" t="s">
        <v>18459</v>
      </c>
      <c r="CH3029" s="5"/>
      <c r="CI3029" s="5"/>
      <c r="CJ3029" s="5"/>
      <c r="CK3029" s="33"/>
      <c r="CL3029" s="49">
        <v>44989.0</v>
      </c>
      <c r="CM3029" s="33" t="s">
        <v>180</v>
      </c>
      <c r="CN3029" s="5"/>
      <c r="CO3029" s="33">
        <v>0.28</v>
      </c>
      <c r="CP3029" s="33" t="s">
        <v>181</v>
      </c>
      <c r="CQ3029" s="50" t="str">
        <f t="shared" si="7"/>
        <v>14/01/1981</v>
      </c>
      <c r="CR3029" s="33" t="s">
        <v>182</v>
      </c>
      <c r="CS3029" s="33">
        <v>13.0</v>
      </c>
      <c r="CT3029" s="33">
        <v>5.0</v>
      </c>
      <c r="CU3029" s="33">
        <v>25.0</v>
      </c>
      <c r="CV3029" s="33">
        <v>63.0</v>
      </c>
      <c r="CW3029" s="5"/>
      <c r="CX3029" s="5"/>
      <c r="CY3029" s="33">
        <v>-99.9038888</v>
      </c>
      <c r="CZ3029" s="33">
        <v>21.1505555</v>
      </c>
      <c r="DA3029" s="33">
        <v>4.4219266E9</v>
      </c>
      <c r="DB3029" s="33">
        <v>1.0</v>
      </c>
      <c r="DC3029" s="33" t="s">
        <v>16882</v>
      </c>
      <c r="DD3029" s="33">
        <v>2023.0</v>
      </c>
      <c r="DE3029" s="33" t="s">
        <v>184</v>
      </c>
      <c r="DF3029" s="33"/>
      <c r="DG3029" s="33" t="s">
        <v>185</v>
      </c>
      <c r="DH3029" s="33" t="s">
        <v>186</v>
      </c>
      <c r="DI3029" s="5"/>
      <c r="DJ3029" s="5"/>
    </row>
    <row r="3030">
      <c r="A3030" s="33" t="s">
        <v>18460</v>
      </c>
      <c r="B3030" s="34">
        <v>44952.0</v>
      </c>
      <c r="C3030" s="35" t="s">
        <v>137</v>
      </c>
      <c r="D3030" s="35" t="s">
        <v>139</v>
      </c>
      <c r="E3030" s="35" t="s">
        <v>142</v>
      </c>
      <c r="F3030" s="36" t="s">
        <v>144</v>
      </c>
      <c r="G3030" s="33" t="s">
        <v>18461</v>
      </c>
      <c r="H3030" s="33" t="s">
        <v>9957</v>
      </c>
      <c r="I3030" s="33" t="s">
        <v>6214</v>
      </c>
      <c r="J3030" s="33" t="s">
        <v>844</v>
      </c>
      <c r="K3030" s="35" t="s">
        <v>150</v>
      </c>
      <c r="L3030" s="33" t="s">
        <v>4367</v>
      </c>
      <c r="M3030" s="5"/>
      <c r="N3030" s="33" t="s">
        <v>17204</v>
      </c>
      <c r="O3030" s="5"/>
      <c r="P3030" s="35" t="s">
        <v>236</v>
      </c>
      <c r="Q3030" s="35" t="s">
        <v>17204</v>
      </c>
      <c r="R3030" s="33">
        <v>76474.0</v>
      </c>
      <c r="S3030" s="37"/>
      <c r="T3030" s="33"/>
      <c r="U3030" s="33">
        <v>1.63</v>
      </c>
      <c r="V3030" s="33" t="s">
        <v>154</v>
      </c>
      <c r="W3030" s="33"/>
      <c r="X3030" s="33"/>
      <c r="Y3030" s="5"/>
      <c r="Z3030" s="5"/>
      <c r="AA3030" s="33">
        <v>1.0</v>
      </c>
      <c r="AB3030" s="33"/>
      <c r="AC3030" s="33">
        <v>1.0</v>
      </c>
      <c r="AD3030" s="5"/>
      <c r="AE3030" s="5"/>
      <c r="AF3030" s="5"/>
      <c r="AG3030" s="16"/>
      <c r="AH3030" s="38" t="str">
        <f t="shared" si="1"/>
        <v/>
      </c>
      <c r="AI3030" s="39">
        <f t="shared" si="2"/>
        <v>1</v>
      </c>
      <c r="AJ3030" s="37" t="str">
        <f t="shared" si="3"/>
        <v/>
      </c>
      <c r="AK3030" s="41" t="str">
        <f t="shared" si="4"/>
        <v/>
      </c>
      <c r="AL3030" s="35" t="s">
        <v>236</v>
      </c>
      <c r="AM3030" s="33" t="s">
        <v>17204</v>
      </c>
      <c r="AN3030" s="33" t="s">
        <v>17204</v>
      </c>
      <c r="AO3030" s="41"/>
      <c r="AP3030" s="33" t="s">
        <v>169</v>
      </c>
      <c r="AQ3030" s="33" t="s">
        <v>170</v>
      </c>
      <c r="AR3030" s="33">
        <v>150.0</v>
      </c>
      <c r="AS3030" s="42"/>
      <c r="AT3030" s="42"/>
      <c r="AU3030" s="42"/>
      <c r="AV3030" s="42"/>
      <c r="AW3030" s="42"/>
      <c r="AX3030" s="5"/>
      <c r="AY3030" s="33"/>
      <c r="AZ3030" s="33" t="s">
        <v>18462</v>
      </c>
      <c r="BA3030" s="5"/>
      <c r="BB3030" s="5"/>
      <c r="BC3030" s="5" t="s">
        <v>18463</v>
      </c>
      <c r="BD3030" s="33" t="s">
        <v>173</v>
      </c>
      <c r="BE3030" s="41"/>
      <c r="BF3030" s="35"/>
      <c r="BG3030" s="33" t="s">
        <v>169</v>
      </c>
      <c r="BH3030" s="5"/>
      <c r="BI3030" s="33">
        <v>150.0</v>
      </c>
      <c r="BJ3030" s="33" t="s">
        <v>170</v>
      </c>
      <c r="BK3030" s="5"/>
      <c r="BL3030" s="5">
        <f t="shared" si="5"/>
        <v>1997.25</v>
      </c>
      <c r="BM3030" s="5"/>
      <c r="BN3030" s="5"/>
      <c r="BO3030" s="42">
        <f t="shared" si="6"/>
        <v>1997.25</v>
      </c>
      <c r="BP3030" s="44"/>
      <c r="BQ3030" s="45"/>
      <c r="BR3030" s="47"/>
      <c r="BS3030" s="45"/>
      <c r="BT3030" s="37"/>
      <c r="BU3030" s="5"/>
      <c r="BV3030" s="38"/>
      <c r="BW3030" s="48"/>
      <c r="BX3030" s="44"/>
      <c r="BY3030" s="44"/>
      <c r="BZ3030" s="33" t="s">
        <v>131</v>
      </c>
      <c r="CA3030" s="5"/>
      <c r="CB3030" s="5"/>
      <c r="CC3030" s="33" t="s">
        <v>177</v>
      </c>
      <c r="CD3030" s="5"/>
      <c r="CE3030" s="5"/>
      <c r="CF3030" s="33" t="s">
        <v>178</v>
      </c>
      <c r="CG3030" s="33" t="s">
        <v>18464</v>
      </c>
      <c r="CH3030" s="5"/>
      <c r="CI3030" s="5"/>
      <c r="CJ3030" s="5"/>
      <c r="CK3030" s="33"/>
      <c r="CL3030" s="49">
        <v>44989.0</v>
      </c>
      <c r="CM3030" s="33" t="s">
        <v>180</v>
      </c>
      <c r="CN3030" s="5"/>
      <c r="CO3030" s="33">
        <v>1.0</v>
      </c>
      <c r="CP3030" s="33" t="s">
        <v>181</v>
      </c>
      <c r="CQ3030" s="50" t="str">
        <f t="shared" si="7"/>
        <v>10/03/1936</v>
      </c>
      <c r="CR3030" s="33" t="s">
        <v>182</v>
      </c>
      <c r="CS3030" s="33">
        <v>13.0</v>
      </c>
      <c r="CT3030" s="33">
        <v>5.0</v>
      </c>
      <c r="CU3030" s="33">
        <v>25.0</v>
      </c>
      <c r="CV3030" s="33">
        <v>63.0</v>
      </c>
      <c r="CW3030" s="5"/>
      <c r="CX3030" s="5"/>
      <c r="CY3030" s="33">
        <v>-99.9038888</v>
      </c>
      <c r="CZ3030" s="33">
        <v>21.1505555</v>
      </c>
      <c r="DA3030" s="33">
        <v>4.4219266E9</v>
      </c>
      <c r="DB3030" s="33">
        <v>1.0</v>
      </c>
      <c r="DC3030" s="33" t="s">
        <v>16882</v>
      </c>
      <c r="DD3030" s="33">
        <v>2023.0</v>
      </c>
      <c r="DE3030" s="33" t="s">
        <v>184</v>
      </c>
      <c r="DF3030" s="33"/>
      <c r="DG3030" s="33" t="s">
        <v>185</v>
      </c>
      <c r="DH3030" s="33" t="s">
        <v>186</v>
      </c>
      <c r="DI3030" s="5"/>
      <c r="DJ3030" s="5"/>
    </row>
    <row r="3031">
      <c r="A3031" s="33" t="s">
        <v>18465</v>
      </c>
      <c r="B3031" s="34">
        <v>44952.0</v>
      </c>
      <c r="C3031" s="35" t="s">
        <v>137</v>
      </c>
      <c r="D3031" s="35" t="s">
        <v>139</v>
      </c>
      <c r="E3031" s="35" t="s">
        <v>142</v>
      </c>
      <c r="F3031" s="36" t="s">
        <v>144</v>
      </c>
      <c r="G3031" s="33" t="s">
        <v>18466</v>
      </c>
      <c r="H3031" s="33" t="s">
        <v>18467</v>
      </c>
      <c r="I3031" s="33" t="s">
        <v>17279</v>
      </c>
      <c r="J3031" s="33" t="s">
        <v>546</v>
      </c>
      <c r="K3031" s="35" t="s">
        <v>150</v>
      </c>
      <c r="L3031" s="33" t="s">
        <v>10462</v>
      </c>
      <c r="M3031" s="5"/>
      <c r="N3031" s="33" t="s">
        <v>18468</v>
      </c>
      <c r="O3031" s="5"/>
      <c r="P3031" s="35" t="s">
        <v>236</v>
      </c>
      <c r="Q3031" s="35" t="s">
        <v>18468</v>
      </c>
      <c r="R3031" s="33">
        <v>76495.0</v>
      </c>
      <c r="S3031" s="37"/>
      <c r="T3031" s="33"/>
      <c r="U3031" s="33">
        <v>1.21</v>
      </c>
      <c r="V3031" s="33" t="s">
        <v>154</v>
      </c>
      <c r="W3031" s="33"/>
      <c r="X3031" s="33"/>
      <c r="Y3031" s="5"/>
      <c r="Z3031" s="5"/>
      <c r="AA3031" s="33">
        <v>1.0</v>
      </c>
      <c r="AB3031" s="33"/>
      <c r="AC3031" s="33">
        <v>1.0</v>
      </c>
      <c r="AD3031" s="5"/>
      <c r="AE3031" s="5"/>
      <c r="AF3031" s="5"/>
      <c r="AG3031" s="16"/>
      <c r="AH3031" s="38" t="str">
        <f t="shared" si="1"/>
        <v/>
      </c>
      <c r="AI3031" s="39">
        <f t="shared" si="2"/>
        <v>1</v>
      </c>
      <c r="AJ3031" s="37" t="str">
        <f t="shared" si="3"/>
        <v/>
      </c>
      <c r="AK3031" s="41" t="str">
        <f t="shared" si="4"/>
        <v/>
      </c>
      <c r="AL3031" s="35" t="s">
        <v>236</v>
      </c>
      <c r="AM3031" s="33" t="s">
        <v>17949</v>
      </c>
      <c r="AN3031" s="33" t="s">
        <v>17949</v>
      </c>
      <c r="AO3031" s="41"/>
      <c r="AP3031" s="33" t="s">
        <v>169</v>
      </c>
      <c r="AQ3031" s="33" t="s">
        <v>170</v>
      </c>
      <c r="AR3031" s="33">
        <v>150.0</v>
      </c>
      <c r="AS3031" s="42"/>
      <c r="AT3031" s="42"/>
      <c r="AU3031" s="42"/>
      <c r="AV3031" s="42"/>
      <c r="AW3031" s="42"/>
      <c r="AX3031" s="5"/>
      <c r="AY3031" s="33"/>
      <c r="AZ3031" s="33" t="s">
        <v>18469</v>
      </c>
      <c r="BA3031" s="5"/>
      <c r="BB3031" s="5"/>
      <c r="BC3031" s="5" t="s">
        <v>18470</v>
      </c>
      <c r="BD3031" s="33" t="s">
        <v>173</v>
      </c>
      <c r="BE3031" s="41"/>
      <c r="BF3031" s="35"/>
      <c r="BG3031" s="33" t="s">
        <v>169</v>
      </c>
      <c r="BH3031" s="5"/>
      <c r="BI3031" s="33">
        <v>150.0</v>
      </c>
      <c r="BJ3031" s="33" t="s">
        <v>170</v>
      </c>
      <c r="BK3031" s="5"/>
      <c r="BL3031" s="5">
        <f t="shared" si="5"/>
        <v>1997.25</v>
      </c>
      <c r="BM3031" s="5"/>
      <c r="BN3031" s="5"/>
      <c r="BO3031" s="42">
        <f t="shared" si="6"/>
        <v>1997.25</v>
      </c>
      <c r="BP3031" s="44"/>
      <c r="BQ3031" s="45"/>
      <c r="BR3031" s="47"/>
      <c r="BS3031" s="45"/>
      <c r="BT3031" s="37"/>
      <c r="BU3031" s="5"/>
      <c r="BV3031" s="38"/>
      <c r="BW3031" s="48"/>
      <c r="BX3031" s="44"/>
      <c r="BY3031" s="44"/>
      <c r="BZ3031" s="33" t="s">
        <v>131</v>
      </c>
      <c r="CA3031" s="5"/>
      <c r="CB3031" s="5"/>
      <c r="CC3031" s="33" t="s">
        <v>177</v>
      </c>
      <c r="CD3031" s="5"/>
      <c r="CE3031" s="5"/>
      <c r="CF3031" s="33" t="s">
        <v>178</v>
      </c>
      <c r="CG3031" s="33" t="s">
        <v>18471</v>
      </c>
      <c r="CH3031" s="5"/>
      <c r="CI3031" s="5"/>
      <c r="CJ3031" s="5"/>
      <c r="CK3031" s="33"/>
      <c r="CL3031" s="49">
        <v>44989.0</v>
      </c>
      <c r="CM3031" s="33" t="s">
        <v>180</v>
      </c>
      <c r="CN3031" s="5"/>
      <c r="CO3031" s="33">
        <v>1.0</v>
      </c>
      <c r="CP3031" s="33" t="s">
        <v>181</v>
      </c>
      <c r="CQ3031" s="50" t="str">
        <f t="shared" si="7"/>
        <v>02/08/1954</v>
      </c>
      <c r="CR3031" s="33" t="s">
        <v>182</v>
      </c>
      <c r="CS3031" s="33">
        <v>13.0</v>
      </c>
      <c r="CT3031" s="33">
        <v>5.0</v>
      </c>
      <c r="CU3031" s="33">
        <v>25.0</v>
      </c>
      <c r="CV3031" s="33">
        <v>980.0</v>
      </c>
      <c r="CW3031" s="5"/>
      <c r="CX3031" s="5"/>
      <c r="CY3031" s="33">
        <v>-99.774104</v>
      </c>
      <c r="CZ3031" s="33">
        <v>21.035053</v>
      </c>
      <c r="DA3031" s="33">
        <v>4.4219266E9</v>
      </c>
      <c r="DB3031" s="33">
        <v>1.0</v>
      </c>
      <c r="DC3031" s="33" t="s">
        <v>16882</v>
      </c>
      <c r="DD3031" s="33">
        <v>2023.0</v>
      </c>
      <c r="DE3031" s="33" t="s">
        <v>184</v>
      </c>
      <c r="DF3031" s="33"/>
      <c r="DG3031" s="33" t="s">
        <v>185</v>
      </c>
      <c r="DH3031" s="33" t="s">
        <v>186</v>
      </c>
      <c r="DI3031" s="5"/>
      <c r="DJ3031" s="5"/>
    </row>
    <row r="3032">
      <c r="A3032" s="33" t="s">
        <v>18472</v>
      </c>
      <c r="B3032" s="34">
        <v>44952.0</v>
      </c>
      <c r="C3032" s="35" t="s">
        <v>137</v>
      </c>
      <c r="D3032" s="35" t="s">
        <v>139</v>
      </c>
      <c r="E3032" s="35" t="s">
        <v>142</v>
      </c>
      <c r="F3032" s="36" t="s">
        <v>144</v>
      </c>
      <c r="G3032" s="33" t="s">
        <v>18473</v>
      </c>
      <c r="H3032" s="33" t="s">
        <v>18474</v>
      </c>
      <c r="I3032" s="33" t="s">
        <v>17251</v>
      </c>
      <c r="J3032" s="33" t="s">
        <v>546</v>
      </c>
      <c r="K3032" s="35" t="s">
        <v>150</v>
      </c>
      <c r="L3032" s="33" t="s">
        <v>10462</v>
      </c>
      <c r="M3032" s="5"/>
      <c r="N3032" s="33" t="s">
        <v>17825</v>
      </c>
      <c r="O3032" s="5"/>
      <c r="P3032" s="35" t="s">
        <v>236</v>
      </c>
      <c r="Q3032" s="35" t="s">
        <v>17825</v>
      </c>
      <c r="R3032" s="33">
        <v>76495.0</v>
      </c>
      <c r="S3032" s="37"/>
      <c r="T3032" s="33"/>
      <c r="U3032" s="33">
        <v>1.07</v>
      </c>
      <c r="V3032" s="33" t="s">
        <v>154</v>
      </c>
      <c r="W3032" s="33"/>
      <c r="X3032" s="33"/>
      <c r="Y3032" s="5"/>
      <c r="Z3032" s="5"/>
      <c r="AA3032" s="33">
        <v>1.0</v>
      </c>
      <c r="AB3032" s="33">
        <v>1.0</v>
      </c>
      <c r="AC3032" s="33"/>
      <c r="AD3032" s="5"/>
      <c r="AE3032" s="5"/>
      <c r="AF3032" s="5"/>
      <c r="AG3032" s="16"/>
      <c r="AH3032" s="38">
        <f t="shared" si="1"/>
        <v>1</v>
      </c>
      <c r="AI3032" s="39" t="str">
        <f t="shared" si="2"/>
        <v/>
      </c>
      <c r="AJ3032" s="37" t="str">
        <f t="shared" si="3"/>
        <v/>
      </c>
      <c r="AK3032" s="41" t="str">
        <f t="shared" si="4"/>
        <v/>
      </c>
      <c r="AL3032" s="35" t="s">
        <v>236</v>
      </c>
      <c r="AM3032" s="33" t="s">
        <v>17825</v>
      </c>
      <c r="AN3032" s="33" t="s">
        <v>17825</v>
      </c>
      <c r="AO3032" s="41"/>
      <c r="AP3032" s="33" t="s">
        <v>169</v>
      </c>
      <c r="AQ3032" s="33" t="s">
        <v>170</v>
      </c>
      <c r="AR3032" s="33">
        <v>150.0</v>
      </c>
      <c r="AS3032" s="42"/>
      <c r="AT3032" s="42"/>
      <c r="AU3032" s="42"/>
      <c r="AV3032" s="42"/>
      <c r="AW3032" s="42"/>
      <c r="AX3032" s="5"/>
      <c r="AY3032" s="33"/>
      <c r="AZ3032" s="33" t="s">
        <v>18475</v>
      </c>
      <c r="BA3032" s="5"/>
      <c r="BB3032" s="5"/>
      <c r="BC3032" s="5" t="s">
        <v>18476</v>
      </c>
      <c r="BD3032" s="33" t="s">
        <v>173</v>
      </c>
      <c r="BE3032" s="41"/>
      <c r="BF3032" s="35"/>
      <c r="BG3032" s="33" t="s">
        <v>169</v>
      </c>
      <c r="BH3032" s="5"/>
      <c r="BI3032" s="33">
        <v>150.0</v>
      </c>
      <c r="BJ3032" s="33" t="s">
        <v>170</v>
      </c>
      <c r="BK3032" s="5"/>
      <c r="BL3032" s="5">
        <f t="shared" si="5"/>
        <v>1997.25</v>
      </c>
      <c r="BM3032" s="5"/>
      <c r="BN3032" s="5"/>
      <c r="BO3032" s="42">
        <f t="shared" si="6"/>
        <v>1997.25</v>
      </c>
      <c r="BP3032" s="44"/>
      <c r="BQ3032" s="45"/>
      <c r="BR3032" s="47"/>
      <c r="BS3032" s="45"/>
      <c r="BT3032" s="37"/>
      <c r="BU3032" s="5"/>
      <c r="BV3032" s="38"/>
      <c r="BW3032" s="48"/>
      <c r="BX3032" s="44"/>
      <c r="BY3032" s="44"/>
      <c r="BZ3032" s="33" t="s">
        <v>131</v>
      </c>
      <c r="CA3032" s="5"/>
      <c r="CB3032" s="5"/>
      <c r="CC3032" s="33" t="s">
        <v>177</v>
      </c>
      <c r="CD3032" s="5"/>
      <c r="CE3032" s="5"/>
      <c r="CF3032" s="33" t="s">
        <v>178</v>
      </c>
      <c r="CG3032" s="33" t="s">
        <v>18477</v>
      </c>
      <c r="CH3032" s="5"/>
      <c r="CI3032" s="5"/>
      <c r="CJ3032" s="5"/>
      <c r="CK3032" s="33"/>
      <c r="CL3032" s="49">
        <v>44989.0</v>
      </c>
      <c r="CM3032" s="33" t="s">
        <v>180</v>
      </c>
      <c r="CN3032" s="5"/>
      <c r="CO3032" s="33">
        <v>1.0</v>
      </c>
      <c r="CP3032" s="33" t="s">
        <v>181</v>
      </c>
      <c r="CQ3032" s="50" t="str">
        <f t="shared" si="7"/>
        <v>30/01/1933</v>
      </c>
      <c r="CR3032" s="33" t="s">
        <v>243</v>
      </c>
      <c r="CS3032" s="33">
        <v>13.0</v>
      </c>
      <c r="CT3032" s="33">
        <v>5.0</v>
      </c>
      <c r="CU3032" s="33">
        <v>25.0</v>
      </c>
      <c r="CV3032" s="33">
        <v>952.0</v>
      </c>
      <c r="CW3032" s="5"/>
      <c r="CX3032" s="5"/>
      <c r="CY3032" s="33">
        <v>-99.7697885</v>
      </c>
      <c r="CZ3032" s="33">
        <v>21.0393368</v>
      </c>
      <c r="DA3032" s="33">
        <v>4.4219266E9</v>
      </c>
      <c r="DB3032" s="33">
        <v>1.0</v>
      </c>
      <c r="DC3032" s="33" t="s">
        <v>16882</v>
      </c>
      <c r="DD3032" s="33">
        <v>2023.0</v>
      </c>
      <c r="DE3032" s="33" t="s">
        <v>184</v>
      </c>
      <c r="DF3032" s="33"/>
      <c r="DG3032" s="33" t="s">
        <v>185</v>
      </c>
      <c r="DH3032" s="33" t="s">
        <v>186</v>
      </c>
      <c r="DI3032" s="5"/>
      <c r="DJ3032" s="5"/>
    </row>
    <row r="3033">
      <c r="A3033" s="33" t="s">
        <v>18478</v>
      </c>
      <c r="B3033" s="34">
        <v>44952.0</v>
      </c>
      <c r="C3033" s="35" t="s">
        <v>137</v>
      </c>
      <c r="D3033" s="35" t="s">
        <v>139</v>
      </c>
      <c r="E3033" s="35" t="s">
        <v>142</v>
      </c>
      <c r="F3033" s="36" t="s">
        <v>144</v>
      </c>
      <c r="G3033" s="33" t="s">
        <v>18479</v>
      </c>
      <c r="H3033" s="33" t="s">
        <v>2559</v>
      </c>
      <c r="I3033" s="33" t="s">
        <v>11287</v>
      </c>
      <c r="J3033" s="33" t="s">
        <v>255</v>
      </c>
      <c r="K3033" s="35" t="s">
        <v>150</v>
      </c>
      <c r="L3033" s="33" t="s">
        <v>10462</v>
      </c>
      <c r="M3033" s="5"/>
      <c r="N3033" s="33" t="s">
        <v>17825</v>
      </c>
      <c r="O3033" s="5"/>
      <c r="P3033" s="35" t="s">
        <v>236</v>
      </c>
      <c r="Q3033" s="35" t="s">
        <v>17825</v>
      </c>
      <c r="R3033" s="33">
        <v>76495.0</v>
      </c>
      <c r="S3033" s="37"/>
      <c r="T3033" s="33"/>
      <c r="U3033" s="33">
        <v>1.02</v>
      </c>
      <c r="V3033" s="33" t="s">
        <v>154</v>
      </c>
      <c r="W3033" s="33"/>
      <c r="X3033" s="33"/>
      <c r="Y3033" s="5"/>
      <c r="Z3033" s="5"/>
      <c r="AA3033" s="33">
        <v>1.0</v>
      </c>
      <c r="AB3033" s="33">
        <v>1.0</v>
      </c>
      <c r="AC3033" s="33"/>
      <c r="AD3033" s="5"/>
      <c r="AE3033" s="5"/>
      <c r="AF3033" s="5"/>
      <c r="AG3033" s="16"/>
      <c r="AH3033" s="38">
        <f t="shared" si="1"/>
        <v>1</v>
      </c>
      <c r="AI3033" s="39" t="str">
        <f t="shared" si="2"/>
        <v/>
      </c>
      <c r="AJ3033" s="37" t="str">
        <f t="shared" si="3"/>
        <v/>
      </c>
      <c r="AK3033" s="41" t="str">
        <f t="shared" si="4"/>
        <v/>
      </c>
      <c r="AL3033" s="35" t="s">
        <v>236</v>
      </c>
      <c r="AM3033" s="33" t="s">
        <v>17825</v>
      </c>
      <c r="AN3033" s="33" t="s">
        <v>17825</v>
      </c>
      <c r="AO3033" s="41"/>
      <c r="AP3033" s="33" t="s">
        <v>169</v>
      </c>
      <c r="AQ3033" s="33" t="s">
        <v>170</v>
      </c>
      <c r="AR3033" s="33">
        <v>150.0</v>
      </c>
      <c r="AS3033" s="42"/>
      <c r="AT3033" s="42"/>
      <c r="AU3033" s="42"/>
      <c r="AV3033" s="42"/>
      <c r="AW3033" s="42"/>
      <c r="AX3033" s="5"/>
      <c r="AY3033" s="33"/>
      <c r="AZ3033" s="33" t="s">
        <v>18480</v>
      </c>
      <c r="BA3033" s="5"/>
      <c r="BB3033" s="5"/>
      <c r="BC3033" s="5" t="s">
        <v>18481</v>
      </c>
      <c r="BD3033" s="33" t="s">
        <v>173</v>
      </c>
      <c r="BE3033" s="41"/>
      <c r="BF3033" s="35"/>
      <c r="BG3033" s="33" t="s">
        <v>169</v>
      </c>
      <c r="BH3033" s="5"/>
      <c r="BI3033" s="33">
        <v>150.0</v>
      </c>
      <c r="BJ3033" s="33" t="s">
        <v>170</v>
      </c>
      <c r="BK3033" s="5"/>
      <c r="BL3033" s="5">
        <f t="shared" si="5"/>
        <v>1997.25</v>
      </c>
      <c r="BM3033" s="5"/>
      <c r="BN3033" s="5"/>
      <c r="BO3033" s="42">
        <f t="shared" si="6"/>
        <v>1997.25</v>
      </c>
      <c r="BP3033" s="44"/>
      <c r="BQ3033" s="45"/>
      <c r="BR3033" s="47"/>
      <c r="BS3033" s="45"/>
      <c r="BT3033" s="37"/>
      <c r="BU3033" s="5"/>
      <c r="BV3033" s="38"/>
      <c r="BW3033" s="48"/>
      <c r="BX3033" s="44"/>
      <c r="BY3033" s="44"/>
      <c r="BZ3033" s="33" t="s">
        <v>131</v>
      </c>
      <c r="CA3033" s="5"/>
      <c r="CB3033" s="5"/>
      <c r="CC3033" s="33" t="s">
        <v>177</v>
      </c>
      <c r="CD3033" s="5"/>
      <c r="CE3033" s="5"/>
      <c r="CF3033" s="33" t="s">
        <v>178</v>
      </c>
      <c r="CG3033" s="33" t="s">
        <v>18482</v>
      </c>
      <c r="CH3033" s="5"/>
      <c r="CI3033" s="5"/>
      <c r="CJ3033" s="5"/>
      <c r="CK3033" s="33"/>
      <c r="CL3033" s="49">
        <v>44989.0</v>
      </c>
      <c r="CM3033" s="33" t="s">
        <v>180</v>
      </c>
      <c r="CN3033" s="5"/>
      <c r="CO3033" s="33">
        <v>1.0</v>
      </c>
      <c r="CP3033" s="33" t="s">
        <v>181</v>
      </c>
      <c r="CQ3033" s="50" t="str">
        <f t="shared" si="7"/>
        <v>12/08/1944</v>
      </c>
      <c r="CR3033" s="33" t="s">
        <v>243</v>
      </c>
      <c r="CS3033" s="33">
        <v>13.0</v>
      </c>
      <c r="CT3033" s="33">
        <v>5.0</v>
      </c>
      <c r="CU3033" s="33">
        <v>25.0</v>
      </c>
      <c r="CV3033" s="33">
        <v>952.0</v>
      </c>
      <c r="CW3033" s="5"/>
      <c r="CX3033" s="5"/>
      <c r="CY3033" s="33">
        <v>-99.7697885</v>
      </c>
      <c r="CZ3033" s="33">
        <v>21.0393368</v>
      </c>
      <c r="DA3033" s="33">
        <v>4.4219266E9</v>
      </c>
      <c r="DB3033" s="33">
        <v>1.0</v>
      </c>
      <c r="DC3033" s="33" t="s">
        <v>16882</v>
      </c>
      <c r="DD3033" s="33">
        <v>2023.0</v>
      </c>
      <c r="DE3033" s="33" t="s">
        <v>184</v>
      </c>
      <c r="DF3033" s="33"/>
      <c r="DG3033" s="33" t="s">
        <v>185</v>
      </c>
      <c r="DH3033" s="33" t="s">
        <v>186</v>
      </c>
      <c r="DI3033" s="5"/>
      <c r="DJ3033" s="5"/>
    </row>
    <row r="3034">
      <c r="A3034" s="33" t="s">
        <v>8482</v>
      </c>
      <c r="B3034" s="34">
        <v>44956.0</v>
      </c>
      <c r="C3034" s="35" t="s">
        <v>137</v>
      </c>
      <c r="D3034" s="35" t="s">
        <v>139</v>
      </c>
      <c r="E3034" s="35" t="s">
        <v>142</v>
      </c>
      <c r="F3034" s="36" t="s">
        <v>144</v>
      </c>
      <c r="G3034" s="33" t="s">
        <v>18483</v>
      </c>
      <c r="H3034" s="33" t="s">
        <v>438</v>
      </c>
      <c r="I3034" s="33" t="s">
        <v>12956</v>
      </c>
      <c r="J3034" s="33" t="s">
        <v>1641</v>
      </c>
      <c r="K3034" s="35" t="s">
        <v>150</v>
      </c>
      <c r="L3034" s="33" t="s">
        <v>151</v>
      </c>
      <c r="M3034" s="5"/>
      <c r="N3034" s="33" t="s">
        <v>17825</v>
      </c>
      <c r="O3034" s="5"/>
      <c r="P3034" s="35" t="s">
        <v>236</v>
      </c>
      <c r="Q3034" s="35" t="s">
        <v>17825</v>
      </c>
      <c r="R3034" s="33">
        <v>76495.0</v>
      </c>
      <c r="S3034" s="37"/>
      <c r="T3034" s="33"/>
      <c r="U3034" s="33">
        <v>0.71</v>
      </c>
      <c r="V3034" s="33" t="s">
        <v>154</v>
      </c>
      <c r="W3034" s="33"/>
      <c r="X3034" s="33"/>
      <c r="Y3034" s="5"/>
      <c r="Z3034" s="5"/>
      <c r="AA3034" s="33">
        <v>1.0</v>
      </c>
      <c r="AB3034" s="33"/>
      <c r="AC3034" s="33">
        <v>1.0</v>
      </c>
      <c r="AD3034" s="5"/>
      <c r="AE3034" s="5"/>
      <c r="AF3034" s="5"/>
      <c r="AG3034" s="16"/>
      <c r="AH3034" s="38" t="str">
        <f t="shared" si="1"/>
        <v/>
      </c>
      <c r="AI3034" s="39">
        <f t="shared" si="2"/>
        <v>1</v>
      </c>
      <c r="AJ3034" s="37" t="str">
        <f t="shared" si="3"/>
        <v/>
      </c>
      <c r="AK3034" s="41" t="str">
        <f t="shared" si="4"/>
        <v/>
      </c>
      <c r="AL3034" s="35" t="s">
        <v>236</v>
      </c>
      <c r="AM3034" s="33" t="s">
        <v>17825</v>
      </c>
      <c r="AN3034" s="33" t="s">
        <v>17825</v>
      </c>
      <c r="AO3034" s="41"/>
      <c r="AP3034" s="33" t="s">
        <v>169</v>
      </c>
      <c r="AQ3034" s="33" t="s">
        <v>170</v>
      </c>
      <c r="AR3034" s="33">
        <v>150.0</v>
      </c>
      <c r="AS3034" s="42"/>
      <c r="AT3034" s="42"/>
      <c r="AU3034" s="42"/>
      <c r="AV3034" s="42"/>
      <c r="AW3034" s="42"/>
      <c r="AX3034" s="5"/>
      <c r="AY3034" s="33"/>
      <c r="AZ3034" s="33" t="s">
        <v>18484</v>
      </c>
      <c r="BA3034" s="5"/>
      <c r="BB3034" s="5"/>
      <c r="BC3034" s="5" t="s">
        <v>18485</v>
      </c>
      <c r="BD3034" s="33" t="s">
        <v>173</v>
      </c>
      <c r="BE3034" s="41"/>
      <c r="BF3034" s="35"/>
      <c r="BG3034" s="33" t="s">
        <v>169</v>
      </c>
      <c r="BH3034" s="5"/>
      <c r="BI3034" s="33">
        <v>150.0</v>
      </c>
      <c r="BJ3034" s="33" t="s">
        <v>170</v>
      </c>
      <c r="BK3034" s="5"/>
      <c r="BL3034" s="5">
        <f t="shared" si="5"/>
        <v>1997.25</v>
      </c>
      <c r="BM3034" s="5"/>
      <c r="BN3034" s="5"/>
      <c r="BO3034" s="42">
        <f t="shared" si="6"/>
        <v>1997.25</v>
      </c>
      <c r="BP3034" s="44"/>
      <c r="BQ3034" s="45"/>
      <c r="BR3034" s="47"/>
      <c r="BS3034" s="45"/>
      <c r="BT3034" s="37"/>
      <c r="BU3034" s="5"/>
      <c r="BV3034" s="38"/>
      <c r="BW3034" s="48"/>
      <c r="BX3034" s="44"/>
      <c r="BY3034" s="44"/>
      <c r="BZ3034" s="33" t="s">
        <v>131</v>
      </c>
      <c r="CA3034" s="5"/>
      <c r="CB3034" s="5"/>
      <c r="CC3034" s="33" t="s">
        <v>177</v>
      </c>
      <c r="CD3034" s="5"/>
      <c r="CE3034" s="5"/>
      <c r="CF3034" s="33" t="s">
        <v>178</v>
      </c>
      <c r="CG3034" s="33" t="s">
        <v>18486</v>
      </c>
      <c r="CH3034" s="5"/>
      <c r="CI3034" s="5"/>
      <c r="CJ3034" s="5"/>
      <c r="CK3034" s="33"/>
      <c r="CL3034" s="49">
        <v>44989.0</v>
      </c>
      <c r="CM3034" s="33" t="s">
        <v>180</v>
      </c>
      <c r="CN3034" s="5"/>
      <c r="CO3034" s="33">
        <v>0.71</v>
      </c>
      <c r="CP3034" s="33" t="s">
        <v>181</v>
      </c>
      <c r="CQ3034" s="50" t="str">
        <f t="shared" si="7"/>
        <v>03/08/1942</v>
      </c>
      <c r="CR3034" s="33" t="s">
        <v>182</v>
      </c>
      <c r="CS3034" s="33">
        <v>13.0</v>
      </c>
      <c r="CT3034" s="33">
        <v>5.0</v>
      </c>
      <c r="CU3034" s="33">
        <v>25.0</v>
      </c>
      <c r="CV3034" s="33">
        <v>952.0</v>
      </c>
      <c r="CW3034" s="5"/>
      <c r="CX3034" s="5"/>
      <c r="CY3034" s="33">
        <v>-99.7697885</v>
      </c>
      <c r="CZ3034" s="33">
        <v>21.0393368</v>
      </c>
      <c r="DA3034" s="33">
        <v>4.4219266E9</v>
      </c>
      <c r="DB3034" s="33">
        <v>1.0</v>
      </c>
      <c r="DC3034" s="33" t="s">
        <v>16882</v>
      </c>
      <c r="DD3034" s="33">
        <v>2023.0</v>
      </c>
      <c r="DE3034" s="33" t="s">
        <v>184</v>
      </c>
      <c r="DF3034" s="33"/>
      <c r="DG3034" s="33" t="s">
        <v>185</v>
      </c>
      <c r="DH3034" s="33" t="s">
        <v>186</v>
      </c>
      <c r="DI3034" s="5"/>
      <c r="DJ3034" s="5"/>
    </row>
    <row r="3035">
      <c r="A3035" s="33" t="s">
        <v>8509</v>
      </c>
      <c r="B3035" s="34">
        <v>44956.0</v>
      </c>
      <c r="C3035" s="35" t="s">
        <v>137</v>
      </c>
      <c r="D3035" s="35" t="s">
        <v>139</v>
      </c>
      <c r="E3035" s="35" t="s">
        <v>142</v>
      </c>
      <c r="F3035" s="36" t="s">
        <v>144</v>
      </c>
      <c r="G3035" s="33" t="s">
        <v>18487</v>
      </c>
      <c r="H3035" s="33" t="s">
        <v>3528</v>
      </c>
      <c r="I3035" s="33" t="s">
        <v>546</v>
      </c>
      <c r="J3035" s="33" t="s">
        <v>605</v>
      </c>
      <c r="K3035" s="35" t="s">
        <v>150</v>
      </c>
      <c r="L3035" s="33" t="s">
        <v>151</v>
      </c>
      <c r="M3035" s="5"/>
      <c r="N3035" s="33" t="s">
        <v>17825</v>
      </c>
      <c r="O3035" s="5"/>
      <c r="P3035" s="35" t="s">
        <v>236</v>
      </c>
      <c r="Q3035" s="35" t="s">
        <v>17825</v>
      </c>
      <c r="R3035" s="33">
        <v>76495.0</v>
      </c>
      <c r="S3035" s="37"/>
      <c r="T3035" s="33"/>
      <c r="U3035" s="33">
        <v>0.79</v>
      </c>
      <c r="V3035" s="33" t="s">
        <v>154</v>
      </c>
      <c r="W3035" s="33"/>
      <c r="X3035" s="33"/>
      <c r="Y3035" s="5"/>
      <c r="Z3035" s="5"/>
      <c r="AA3035" s="33">
        <v>1.0</v>
      </c>
      <c r="AB3035" s="33">
        <v>1.0</v>
      </c>
      <c r="AC3035" s="33"/>
      <c r="AD3035" s="5"/>
      <c r="AE3035" s="5"/>
      <c r="AF3035" s="5"/>
      <c r="AG3035" s="16"/>
      <c r="AH3035" s="38">
        <f t="shared" si="1"/>
        <v>1</v>
      </c>
      <c r="AI3035" s="39" t="str">
        <f t="shared" si="2"/>
        <v/>
      </c>
      <c r="AJ3035" s="37" t="str">
        <f t="shared" si="3"/>
        <v/>
      </c>
      <c r="AK3035" s="41" t="str">
        <f t="shared" si="4"/>
        <v/>
      </c>
      <c r="AL3035" s="35" t="s">
        <v>236</v>
      </c>
      <c r="AM3035" s="33" t="s">
        <v>17825</v>
      </c>
      <c r="AN3035" s="33" t="s">
        <v>17825</v>
      </c>
      <c r="AO3035" s="41"/>
      <c r="AP3035" s="33" t="s">
        <v>169</v>
      </c>
      <c r="AQ3035" s="33" t="s">
        <v>170</v>
      </c>
      <c r="AR3035" s="33">
        <v>150.0</v>
      </c>
      <c r="AS3035" s="42"/>
      <c r="AT3035" s="42"/>
      <c r="AU3035" s="42"/>
      <c r="AV3035" s="42"/>
      <c r="AW3035" s="42"/>
      <c r="AX3035" s="5"/>
      <c r="AY3035" s="33"/>
      <c r="AZ3035" s="33" t="s">
        <v>18488</v>
      </c>
      <c r="BA3035" s="5"/>
      <c r="BB3035" s="5"/>
      <c r="BC3035" s="5" t="s">
        <v>18489</v>
      </c>
      <c r="BD3035" s="33" t="s">
        <v>173</v>
      </c>
      <c r="BE3035" s="41"/>
      <c r="BF3035" s="35"/>
      <c r="BG3035" s="33" t="s">
        <v>169</v>
      </c>
      <c r="BH3035" s="5"/>
      <c r="BI3035" s="33">
        <v>150.0</v>
      </c>
      <c r="BJ3035" s="33" t="s">
        <v>170</v>
      </c>
      <c r="BK3035" s="5"/>
      <c r="BL3035" s="5">
        <f t="shared" si="5"/>
        <v>1997.25</v>
      </c>
      <c r="BM3035" s="5"/>
      <c r="BN3035" s="5"/>
      <c r="BO3035" s="42">
        <f t="shared" si="6"/>
        <v>1997.25</v>
      </c>
      <c r="BP3035" s="44"/>
      <c r="BQ3035" s="45"/>
      <c r="BR3035" s="47"/>
      <c r="BS3035" s="45"/>
      <c r="BT3035" s="37"/>
      <c r="BU3035" s="5"/>
      <c r="BV3035" s="38"/>
      <c r="BW3035" s="48"/>
      <c r="BX3035" s="44"/>
      <c r="BY3035" s="44"/>
      <c r="BZ3035" s="33" t="s">
        <v>131</v>
      </c>
      <c r="CA3035" s="5"/>
      <c r="CB3035" s="5"/>
      <c r="CC3035" s="33" t="s">
        <v>177</v>
      </c>
      <c r="CD3035" s="5"/>
      <c r="CE3035" s="5"/>
      <c r="CF3035" s="33" t="s">
        <v>178</v>
      </c>
      <c r="CG3035" s="33" t="s">
        <v>18490</v>
      </c>
      <c r="CH3035" s="5"/>
      <c r="CI3035" s="5"/>
      <c r="CJ3035" s="5"/>
      <c r="CK3035" s="33"/>
      <c r="CL3035" s="49">
        <v>44989.0</v>
      </c>
      <c r="CM3035" s="33" t="s">
        <v>180</v>
      </c>
      <c r="CN3035" s="5"/>
      <c r="CO3035" s="33">
        <v>0.79</v>
      </c>
      <c r="CP3035" s="33" t="s">
        <v>181</v>
      </c>
      <c r="CQ3035" s="50" t="str">
        <f t="shared" si="7"/>
        <v>01/03/1935</v>
      </c>
      <c r="CR3035" s="33" t="s">
        <v>243</v>
      </c>
      <c r="CS3035" s="33">
        <v>13.0</v>
      </c>
      <c r="CT3035" s="33">
        <v>5.0</v>
      </c>
      <c r="CU3035" s="33">
        <v>25.0</v>
      </c>
      <c r="CV3035" s="33">
        <v>952.0</v>
      </c>
      <c r="CW3035" s="5"/>
      <c r="CX3035" s="5"/>
      <c r="CY3035" s="33">
        <v>-99.7697885</v>
      </c>
      <c r="CZ3035" s="33">
        <v>21.0393368</v>
      </c>
      <c r="DA3035" s="33">
        <v>4.4219266E9</v>
      </c>
      <c r="DB3035" s="33">
        <v>1.0</v>
      </c>
      <c r="DC3035" s="33" t="s">
        <v>16882</v>
      </c>
      <c r="DD3035" s="33">
        <v>2023.0</v>
      </c>
      <c r="DE3035" s="33" t="s">
        <v>184</v>
      </c>
      <c r="DF3035" s="33"/>
      <c r="DG3035" s="33" t="s">
        <v>185</v>
      </c>
      <c r="DH3035" s="33" t="s">
        <v>186</v>
      </c>
      <c r="DI3035" s="5"/>
      <c r="DJ3035" s="5"/>
    </row>
    <row r="3036">
      <c r="A3036" s="33" t="s">
        <v>8516</v>
      </c>
      <c r="B3036" s="34">
        <v>44956.0</v>
      </c>
      <c r="C3036" s="35" t="s">
        <v>137</v>
      </c>
      <c r="D3036" s="35" t="s">
        <v>139</v>
      </c>
      <c r="E3036" s="35" t="s">
        <v>142</v>
      </c>
      <c r="F3036" s="36" t="s">
        <v>144</v>
      </c>
      <c r="G3036" s="33" t="s">
        <v>18491</v>
      </c>
      <c r="H3036" s="33" t="s">
        <v>269</v>
      </c>
      <c r="I3036" s="33" t="s">
        <v>546</v>
      </c>
      <c r="J3036" s="33" t="s">
        <v>845</v>
      </c>
      <c r="K3036" s="35" t="s">
        <v>150</v>
      </c>
      <c r="L3036" s="33" t="s">
        <v>151</v>
      </c>
      <c r="M3036" s="5"/>
      <c r="N3036" s="33" t="s">
        <v>17825</v>
      </c>
      <c r="O3036" s="5"/>
      <c r="P3036" s="35" t="s">
        <v>236</v>
      </c>
      <c r="Q3036" s="35" t="s">
        <v>17825</v>
      </c>
      <c r="R3036" s="33">
        <v>76495.0</v>
      </c>
      <c r="S3036" s="37"/>
      <c r="T3036" s="33"/>
      <c r="U3036" s="33">
        <v>0.29</v>
      </c>
      <c r="V3036" s="33" t="s">
        <v>154</v>
      </c>
      <c r="W3036" s="33"/>
      <c r="X3036" s="33"/>
      <c r="Y3036" s="5"/>
      <c r="Z3036" s="5"/>
      <c r="AA3036" s="33">
        <v>1.0</v>
      </c>
      <c r="AB3036" s="33"/>
      <c r="AC3036" s="33">
        <v>1.0</v>
      </c>
      <c r="AD3036" s="5"/>
      <c r="AE3036" s="5"/>
      <c r="AF3036" s="5"/>
      <c r="AG3036" s="16"/>
      <c r="AH3036" s="38" t="str">
        <f t="shared" si="1"/>
        <v/>
      </c>
      <c r="AI3036" s="39">
        <f t="shared" si="2"/>
        <v>1</v>
      </c>
      <c r="AJ3036" s="37" t="str">
        <f t="shared" si="3"/>
        <v/>
      </c>
      <c r="AK3036" s="41" t="str">
        <f t="shared" si="4"/>
        <v/>
      </c>
      <c r="AL3036" s="35" t="s">
        <v>236</v>
      </c>
      <c r="AM3036" s="33" t="s">
        <v>17825</v>
      </c>
      <c r="AN3036" s="33" t="s">
        <v>17825</v>
      </c>
      <c r="AO3036" s="41"/>
      <c r="AP3036" s="33" t="s">
        <v>169</v>
      </c>
      <c r="AQ3036" s="33" t="s">
        <v>170</v>
      </c>
      <c r="AR3036" s="33">
        <v>150.0</v>
      </c>
      <c r="AS3036" s="42"/>
      <c r="AT3036" s="42"/>
      <c r="AU3036" s="42"/>
      <c r="AV3036" s="42"/>
      <c r="AW3036" s="42"/>
      <c r="AX3036" s="5"/>
      <c r="AY3036" s="33"/>
      <c r="AZ3036" s="33" t="s">
        <v>18492</v>
      </c>
      <c r="BA3036" s="5"/>
      <c r="BB3036" s="5"/>
      <c r="BC3036" s="5" t="s">
        <v>18493</v>
      </c>
      <c r="BD3036" s="33" t="s">
        <v>173</v>
      </c>
      <c r="BE3036" s="41"/>
      <c r="BF3036" s="35"/>
      <c r="BG3036" s="33" t="s">
        <v>169</v>
      </c>
      <c r="BH3036" s="5"/>
      <c r="BI3036" s="33">
        <v>150.0</v>
      </c>
      <c r="BJ3036" s="33" t="s">
        <v>170</v>
      </c>
      <c r="BK3036" s="5"/>
      <c r="BL3036" s="5">
        <f t="shared" si="5"/>
        <v>1997.25</v>
      </c>
      <c r="BM3036" s="5"/>
      <c r="BN3036" s="5"/>
      <c r="BO3036" s="42">
        <f t="shared" si="6"/>
        <v>1997.25</v>
      </c>
      <c r="BP3036" s="44"/>
      <c r="BQ3036" s="45"/>
      <c r="BR3036" s="47"/>
      <c r="BS3036" s="45"/>
      <c r="BT3036" s="37"/>
      <c r="BU3036" s="5"/>
      <c r="BV3036" s="38"/>
      <c r="BW3036" s="48"/>
      <c r="BX3036" s="44"/>
      <c r="BY3036" s="44"/>
      <c r="BZ3036" s="33" t="s">
        <v>131</v>
      </c>
      <c r="CA3036" s="5"/>
      <c r="CB3036" s="5"/>
      <c r="CC3036" s="33" t="s">
        <v>177</v>
      </c>
      <c r="CD3036" s="5"/>
      <c r="CE3036" s="5"/>
      <c r="CF3036" s="33" t="s">
        <v>178</v>
      </c>
      <c r="CG3036" s="33" t="s">
        <v>18494</v>
      </c>
      <c r="CH3036" s="5"/>
      <c r="CI3036" s="5"/>
      <c r="CJ3036" s="5"/>
      <c r="CK3036" s="33"/>
      <c r="CL3036" s="49">
        <v>44989.0</v>
      </c>
      <c r="CM3036" s="33" t="s">
        <v>180</v>
      </c>
      <c r="CN3036" s="5"/>
      <c r="CO3036" s="33">
        <v>0.29</v>
      </c>
      <c r="CP3036" s="33" t="s">
        <v>181</v>
      </c>
      <c r="CQ3036" s="50" t="str">
        <f t="shared" si="7"/>
        <v>21/07/1940</v>
      </c>
      <c r="CR3036" s="33" t="s">
        <v>182</v>
      </c>
      <c r="CS3036" s="33">
        <v>13.0</v>
      </c>
      <c r="CT3036" s="33">
        <v>5.0</v>
      </c>
      <c r="CU3036" s="33">
        <v>25.0</v>
      </c>
      <c r="CV3036" s="33">
        <v>952.0</v>
      </c>
      <c r="CW3036" s="5"/>
      <c r="CX3036" s="5"/>
      <c r="CY3036" s="33">
        <v>-99.7697885</v>
      </c>
      <c r="CZ3036" s="33">
        <v>21.0393368</v>
      </c>
      <c r="DA3036" s="33">
        <v>4.4219266E9</v>
      </c>
      <c r="DB3036" s="33">
        <v>1.0</v>
      </c>
      <c r="DC3036" s="33" t="s">
        <v>16882</v>
      </c>
      <c r="DD3036" s="33">
        <v>2023.0</v>
      </c>
      <c r="DE3036" s="33" t="s">
        <v>184</v>
      </c>
      <c r="DF3036" s="33"/>
      <c r="DG3036" s="33" t="s">
        <v>185</v>
      </c>
      <c r="DH3036" s="33" t="s">
        <v>186</v>
      </c>
      <c r="DI3036" s="5"/>
      <c r="DJ3036" s="5"/>
    </row>
    <row r="3037">
      <c r="A3037" s="33" t="s">
        <v>8546</v>
      </c>
      <c r="B3037" s="34">
        <v>44956.0</v>
      </c>
      <c r="C3037" s="35" t="s">
        <v>137</v>
      </c>
      <c r="D3037" s="35" t="s">
        <v>139</v>
      </c>
      <c r="E3037" s="35" t="s">
        <v>142</v>
      </c>
      <c r="F3037" s="36" t="s">
        <v>144</v>
      </c>
      <c r="G3037" s="33" t="s">
        <v>18495</v>
      </c>
      <c r="H3037" s="33" t="s">
        <v>498</v>
      </c>
      <c r="I3037" s="33" t="s">
        <v>204</v>
      </c>
      <c r="J3037" s="33" t="s">
        <v>9220</v>
      </c>
      <c r="K3037" s="35" t="s">
        <v>150</v>
      </c>
      <c r="L3037" s="33" t="s">
        <v>151</v>
      </c>
      <c r="M3037" s="5"/>
      <c r="N3037" s="33" t="s">
        <v>17825</v>
      </c>
      <c r="O3037" s="5"/>
      <c r="P3037" s="35" t="s">
        <v>236</v>
      </c>
      <c r="Q3037" s="35" t="s">
        <v>17825</v>
      </c>
      <c r="R3037" s="33">
        <v>76495.0</v>
      </c>
      <c r="S3037" s="37"/>
      <c r="T3037" s="33"/>
      <c r="U3037" s="33">
        <v>0.59</v>
      </c>
      <c r="V3037" s="33" t="s">
        <v>154</v>
      </c>
      <c r="W3037" s="33"/>
      <c r="X3037" s="33"/>
      <c r="Y3037" s="5"/>
      <c r="Z3037" s="5"/>
      <c r="AA3037" s="33">
        <v>1.0</v>
      </c>
      <c r="AB3037" s="33"/>
      <c r="AC3037" s="33">
        <v>1.0</v>
      </c>
      <c r="AD3037" s="5"/>
      <c r="AE3037" s="5"/>
      <c r="AF3037" s="5"/>
      <c r="AG3037" s="16"/>
      <c r="AH3037" s="38" t="str">
        <f t="shared" si="1"/>
        <v/>
      </c>
      <c r="AI3037" s="39" t="str">
        <f t="shared" si="2"/>
        <v/>
      </c>
      <c r="AJ3037" s="37" t="str">
        <f t="shared" si="3"/>
        <v/>
      </c>
      <c r="AK3037" s="41" t="str">
        <f t="shared" si="4"/>
        <v/>
      </c>
      <c r="AL3037" s="35" t="s">
        <v>236</v>
      </c>
      <c r="AM3037" s="33" t="s">
        <v>17825</v>
      </c>
      <c r="AN3037" s="33" t="s">
        <v>17825</v>
      </c>
      <c r="AO3037" s="41"/>
      <c r="AP3037" s="33" t="s">
        <v>169</v>
      </c>
      <c r="AQ3037" s="33" t="s">
        <v>170</v>
      </c>
      <c r="AR3037" s="33">
        <v>150.0</v>
      </c>
      <c r="AS3037" s="42"/>
      <c r="AT3037" s="42"/>
      <c r="AU3037" s="42"/>
      <c r="AV3037" s="42"/>
      <c r="AW3037" s="42"/>
      <c r="AX3037" s="5"/>
      <c r="AY3037" s="33"/>
      <c r="AZ3037" s="33" t="s">
        <v>18496</v>
      </c>
      <c r="BA3037" s="5"/>
      <c r="BB3037" s="5"/>
      <c r="BC3037" s="5" t="s">
        <v>18497</v>
      </c>
      <c r="BD3037" s="33" t="s">
        <v>173</v>
      </c>
      <c r="BE3037" s="41"/>
      <c r="BF3037" s="35"/>
      <c r="BG3037" s="33" t="s">
        <v>169</v>
      </c>
      <c r="BH3037" s="5"/>
      <c r="BI3037" s="33">
        <v>150.0</v>
      </c>
      <c r="BJ3037" s="33" t="s">
        <v>170</v>
      </c>
      <c r="BK3037" s="5"/>
      <c r="BL3037" s="5">
        <f t="shared" si="5"/>
        <v>1997.25</v>
      </c>
      <c r="BM3037" s="5"/>
      <c r="BN3037" s="5"/>
      <c r="BO3037" s="42">
        <f t="shared" si="6"/>
        <v>1997.25</v>
      </c>
      <c r="BP3037" s="44"/>
      <c r="BQ3037" s="45"/>
      <c r="BR3037" s="47"/>
      <c r="BS3037" s="45"/>
      <c r="BT3037" s="37"/>
      <c r="BU3037" s="5"/>
      <c r="BV3037" s="38"/>
      <c r="BW3037" s="48"/>
      <c r="BX3037" s="44"/>
      <c r="BY3037" s="44"/>
      <c r="BZ3037" s="33" t="s">
        <v>131</v>
      </c>
      <c r="CA3037" s="5"/>
      <c r="CB3037" s="5"/>
      <c r="CC3037" s="33" t="s">
        <v>177</v>
      </c>
      <c r="CD3037" s="5"/>
      <c r="CE3037" s="5"/>
      <c r="CF3037" s="33" t="s">
        <v>178</v>
      </c>
      <c r="CG3037" s="33" t="s">
        <v>18498</v>
      </c>
      <c r="CH3037" s="5"/>
      <c r="CI3037" s="5"/>
      <c r="CJ3037" s="5"/>
      <c r="CK3037" s="33"/>
      <c r="CL3037" s="49">
        <v>44989.0</v>
      </c>
      <c r="CM3037" s="33" t="s">
        <v>180</v>
      </c>
      <c r="CN3037" s="5"/>
      <c r="CO3037" s="33">
        <v>0.59</v>
      </c>
      <c r="CP3037" s="33" t="s">
        <v>181</v>
      </c>
      <c r="CQ3037" s="50" t="str">
        <f t="shared" si="7"/>
        <v>06/09/1970</v>
      </c>
      <c r="CR3037" s="33" t="s">
        <v>182</v>
      </c>
      <c r="CS3037" s="33">
        <v>13.0</v>
      </c>
      <c r="CT3037" s="33">
        <v>5.0</v>
      </c>
      <c r="CU3037" s="33">
        <v>25.0</v>
      </c>
      <c r="CV3037" s="33">
        <v>952.0</v>
      </c>
      <c r="CW3037" s="5"/>
      <c r="CX3037" s="5"/>
      <c r="CY3037" s="33">
        <v>-99.7697885</v>
      </c>
      <c r="CZ3037" s="33">
        <v>21.0393368</v>
      </c>
      <c r="DA3037" s="33">
        <v>4.4219266E9</v>
      </c>
      <c r="DB3037" s="33">
        <v>1.0</v>
      </c>
      <c r="DC3037" s="33" t="s">
        <v>16882</v>
      </c>
      <c r="DD3037" s="33">
        <v>2023.0</v>
      </c>
      <c r="DE3037" s="33" t="s">
        <v>184</v>
      </c>
      <c r="DF3037" s="33"/>
      <c r="DG3037" s="33" t="s">
        <v>185</v>
      </c>
      <c r="DH3037" s="33" t="s">
        <v>186</v>
      </c>
      <c r="DI3037" s="5"/>
      <c r="DJ3037" s="5"/>
    </row>
    <row r="3038">
      <c r="A3038" s="33" t="s">
        <v>8552</v>
      </c>
      <c r="B3038" s="34">
        <v>44956.0</v>
      </c>
      <c r="C3038" s="35" t="s">
        <v>137</v>
      </c>
      <c r="D3038" s="35" t="s">
        <v>139</v>
      </c>
      <c r="E3038" s="35" t="s">
        <v>142</v>
      </c>
      <c r="F3038" s="36" t="s">
        <v>144</v>
      </c>
      <c r="G3038" s="33" t="s">
        <v>18499</v>
      </c>
      <c r="H3038" s="33" t="s">
        <v>660</v>
      </c>
      <c r="I3038" s="33" t="s">
        <v>204</v>
      </c>
      <c r="J3038" s="33" t="s">
        <v>12956</v>
      </c>
      <c r="K3038" s="35" t="s">
        <v>150</v>
      </c>
      <c r="L3038" s="33" t="s">
        <v>151</v>
      </c>
      <c r="M3038" s="5"/>
      <c r="N3038" s="33" t="s">
        <v>17825</v>
      </c>
      <c r="O3038" s="5"/>
      <c r="P3038" s="35" t="s">
        <v>236</v>
      </c>
      <c r="Q3038" s="35" t="s">
        <v>17825</v>
      </c>
      <c r="R3038" s="33">
        <v>76495.0</v>
      </c>
      <c r="S3038" s="37"/>
      <c r="T3038" s="33"/>
      <c r="U3038" s="33">
        <v>0.5</v>
      </c>
      <c r="V3038" s="33" t="s">
        <v>154</v>
      </c>
      <c r="W3038" s="33"/>
      <c r="X3038" s="33"/>
      <c r="Y3038" s="5"/>
      <c r="Z3038" s="5"/>
      <c r="AA3038" s="33">
        <v>1.0</v>
      </c>
      <c r="AB3038" s="33"/>
      <c r="AC3038" s="33">
        <v>1.0</v>
      </c>
      <c r="AD3038" s="5"/>
      <c r="AE3038" s="5"/>
      <c r="AF3038" s="5"/>
      <c r="AG3038" s="16"/>
      <c r="AH3038" s="38" t="str">
        <f t="shared" si="1"/>
        <v/>
      </c>
      <c r="AI3038" s="39">
        <f t="shared" si="2"/>
        <v>1</v>
      </c>
      <c r="AJ3038" s="37" t="str">
        <f t="shared" si="3"/>
        <v/>
      </c>
      <c r="AK3038" s="41" t="str">
        <f t="shared" si="4"/>
        <v/>
      </c>
      <c r="AL3038" s="35" t="s">
        <v>236</v>
      </c>
      <c r="AM3038" s="33" t="s">
        <v>17825</v>
      </c>
      <c r="AN3038" s="33" t="s">
        <v>17825</v>
      </c>
      <c r="AO3038" s="41"/>
      <c r="AP3038" s="33" t="s">
        <v>169</v>
      </c>
      <c r="AQ3038" s="33" t="s">
        <v>170</v>
      </c>
      <c r="AR3038" s="33">
        <v>150.0</v>
      </c>
      <c r="AS3038" s="42"/>
      <c r="AT3038" s="42"/>
      <c r="AU3038" s="42"/>
      <c r="AV3038" s="42"/>
      <c r="AW3038" s="42"/>
      <c r="AX3038" s="5"/>
      <c r="AY3038" s="33"/>
      <c r="AZ3038" s="33" t="s">
        <v>18500</v>
      </c>
      <c r="BA3038" s="5"/>
      <c r="BB3038" s="5"/>
      <c r="BC3038" s="5" t="s">
        <v>18501</v>
      </c>
      <c r="BD3038" s="33" t="s">
        <v>173</v>
      </c>
      <c r="BE3038" s="41"/>
      <c r="BF3038" s="35"/>
      <c r="BG3038" s="33" t="s">
        <v>169</v>
      </c>
      <c r="BH3038" s="5"/>
      <c r="BI3038" s="33">
        <v>150.0</v>
      </c>
      <c r="BJ3038" s="33" t="s">
        <v>170</v>
      </c>
      <c r="BK3038" s="5"/>
      <c r="BL3038" s="5">
        <f t="shared" si="5"/>
        <v>1997.25</v>
      </c>
      <c r="BM3038" s="5"/>
      <c r="BN3038" s="5"/>
      <c r="BO3038" s="42">
        <f t="shared" si="6"/>
        <v>1997.25</v>
      </c>
      <c r="BP3038" s="44"/>
      <c r="BQ3038" s="45"/>
      <c r="BR3038" s="47"/>
      <c r="BS3038" s="45"/>
      <c r="BT3038" s="37"/>
      <c r="BU3038" s="5"/>
      <c r="BV3038" s="38"/>
      <c r="BW3038" s="48"/>
      <c r="BX3038" s="44"/>
      <c r="BY3038" s="44"/>
      <c r="BZ3038" s="33" t="s">
        <v>131</v>
      </c>
      <c r="CA3038" s="5"/>
      <c r="CB3038" s="5"/>
      <c r="CC3038" s="33" t="s">
        <v>177</v>
      </c>
      <c r="CD3038" s="5"/>
      <c r="CE3038" s="5"/>
      <c r="CF3038" s="33" t="s">
        <v>178</v>
      </c>
      <c r="CG3038" s="33" t="s">
        <v>18502</v>
      </c>
      <c r="CH3038" s="5"/>
      <c r="CI3038" s="5"/>
      <c r="CJ3038" s="5"/>
      <c r="CK3038" s="33"/>
      <c r="CL3038" s="49">
        <v>44989.0</v>
      </c>
      <c r="CM3038" s="33" t="s">
        <v>180</v>
      </c>
      <c r="CN3038" s="5"/>
      <c r="CO3038" s="33">
        <v>0.5</v>
      </c>
      <c r="CP3038" s="33" t="s">
        <v>181</v>
      </c>
      <c r="CQ3038" s="50" t="str">
        <f t="shared" si="7"/>
        <v>09/09/1948</v>
      </c>
      <c r="CR3038" s="33" t="s">
        <v>182</v>
      </c>
      <c r="CS3038" s="33">
        <v>13.0</v>
      </c>
      <c r="CT3038" s="33">
        <v>5.0</v>
      </c>
      <c r="CU3038" s="33">
        <v>25.0</v>
      </c>
      <c r="CV3038" s="33">
        <v>952.0</v>
      </c>
      <c r="CW3038" s="5"/>
      <c r="CX3038" s="5"/>
      <c r="CY3038" s="33">
        <v>-99.7697885</v>
      </c>
      <c r="CZ3038" s="33">
        <v>21.0393368</v>
      </c>
      <c r="DA3038" s="33">
        <v>4.4219266E9</v>
      </c>
      <c r="DB3038" s="33">
        <v>1.0</v>
      </c>
      <c r="DC3038" s="33" t="s">
        <v>16882</v>
      </c>
      <c r="DD3038" s="33">
        <v>2023.0</v>
      </c>
      <c r="DE3038" s="33" t="s">
        <v>184</v>
      </c>
      <c r="DF3038" s="33"/>
      <c r="DG3038" s="33" t="s">
        <v>185</v>
      </c>
      <c r="DH3038" s="33" t="s">
        <v>186</v>
      </c>
      <c r="DI3038" s="5"/>
      <c r="DJ3038" s="5"/>
    </row>
    <row r="3039">
      <c r="A3039" s="33" t="s">
        <v>10460</v>
      </c>
      <c r="B3039" s="34">
        <v>44956.0</v>
      </c>
      <c r="C3039" s="35" t="s">
        <v>137</v>
      </c>
      <c r="D3039" s="35" t="s">
        <v>139</v>
      </c>
      <c r="E3039" s="35" t="s">
        <v>142</v>
      </c>
      <c r="F3039" s="36" t="s">
        <v>144</v>
      </c>
      <c r="G3039" s="33" t="s">
        <v>18503</v>
      </c>
      <c r="H3039" s="33" t="s">
        <v>8364</v>
      </c>
      <c r="I3039" s="33" t="s">
        <v>204</v>
      </c>
      <c r="J3039" s="33" t="s">
        <v>204</v>
      </c>
      <c r="K3039" s="35" t="s">
        <v>150</v>
      </c>
      <c r="L3039" s="33" t="s">
        <v>151</v>
      </c>
      <c r="M3039" s="5"/>
      <c r="N3039" s="33" t="s">
        <v>17825</v>
      </c>
      <c r="O3039" s="5"/>
      <c r="P3039" s="35" t="s">
        <v>236</v>
      </c>
      <c r="Q3039" s="35" t="s">
        <v>17825</v>
      </c>
      <c r="R3039" s="33">
        <v>76495.0</v>
      </c>
      <c r="S3039" s="37"/>
      <c r="T3039" s="33"/>
      <c r="U3039" s="33">
        <v>0.62</v>
      </c>
      <c r="V3039" s="33" t="s">
        <v>154</v>
      </c>
      <c r="W3039" s="33"/>
      <c r="X3039" s="33"/>
      <c r="Y3039" s="5"/>
      <c r="Z3039" s="5"/>
      <c r="AA3039" s="33">
        <v>1.0</v>
      </c>
      <c r="AB3039" s="33"/>
      <c r="AC3039" s="33">
        <v>1.0</v>
      </c>
      <c r="AD3039" s="5"/>
      <c r="AE3039" s="5"/>
      <c r="AF3039" s="5"/>
      <c r="AG3039" s="16"/>
      <c r="AH3039" s="38" t="str">
        <f t="shared" si="1"/>
        <v/>
      </c>
      <c r="AI3039" s="39">
        <f t="shared" si="2"/>
        <v>1</v>
      </c>
      <c r="AJ3039" s="37" t="str">
        <f t="shared" si="3"/>
        <v/>
      </c>
      <c r="AK3039" s="41" t="str">
        <f t="shared" si="4"/>
        <v/>
      </c>
      <c r="AL3039" s="35" t="s">
        <v>236</v>
      </c>
      <c r="AM3039" s="33" t="s">
        <v>17825</v>
      </c>
      <c r="AN3039" s="33" t="s">
        <v>17825</v>
      </c>
      <c r="AO3039" s="41"/>
      <c r="AP3039" s="33" t="s">
        <v>169</v>
      </c>
      <c r="AQ3039" s="33" t="s">
        <v>170</v>
      </c>
      <c r="AR3039" s="33">
        <v>150.0</v>
      </c>
      <c r="AS3039" s="42"/>
      <c r="AT3039" s="42"/>
      <c r="AU3039" s="42"/>
      <c r="AV3039" s="42"/>
      <c r="AW3039" s="42"/>
      <c r="AX3039" s="5"/>
      <c r="AY3039" s="33"/>
      <c r="AZ3039" s="33" t="s">
        <v>18504</v>
      </c>
      <c r="BA3039" s="5"/>
      <c r="BB3039" s="5"/>
      <c r="BC3039" s="5" t="s">
        <v>18505</v>
      </c>
      <c r="BD3039" s="33" t="s">
        <v>173</v>
      </c>
      <c r="BE3039" s="41"/>
      <c r="BF3039" s="35"/>
      <c r="BG3039" s="33" t="s">
        <v>169</v>
      </c>
      <c r="BH3039" s="5"/>
      <c r="BI3039" s="33">
        <v>150.0</v>
      </c>
      <c r="BJ3039" s="33" t="s">
        <v>170</v>
      </c>
      <c r="BK3039" s="5"/>
      <c r="BL3039" s="5">
        <f t="shared" si="5"/>
        <v>1997.25</v>
      </c>
      <c r="BM3039" s="5"/>
      <c r="BN3039" s="5"/>
      <c r="BO3039" s="42">
        <f t="shared" si="6"/>
        <v>1997.25</v>
      </c>
      <c r="BP3039" s="44"/>
      <c r="BQ3039" s="45"/>
      <c r="BR3039" s="47"/>
      <c r="BS3039" s="45"/>
      <c r="BT3039" s="37"/>
      <c r="BU3039" s="5"/>
      <c r="BV3039" s="38"/>
      <c r="BW3039" s="48"/>
      <c r="BX3039" s="44"/>
      <c r="BY3039" s="44"/>
      <c r="BZ3039" s="33" t="s">
        <v>131</v>
      </c>
      <c r="CA3039" s="5"/>
      <c r="CB3039" s="5"/>
      <c r="CC3039" s="33" t="s">
        <v>177</v>
      </c>
      <c r="CD3039" s="5"/>
      <c r="CE3039" s="5"/>
      <c r="CF3039" s="33" t="s">
        <v>178</v>
      </c>
      <c r="CG3039" s="33" t="s">
        <v>18506</v>
      </c>
      <c r="CH3039" s="5"/>
      <c r="CI3039" s="5"/>
      <c r="CJ3039" s="5"/>
      <c r="CK3039" s="33"/>
      <c r="CL3039" s="49">
        <v>44989.0</v>
      </c>
      <c r="CM3039" s="33" t="s">
        <v>180</v>
      </c>
      <c r="CN3039" s="5"/>
      <c r="CO3039" s="33">
        <v>0.62</v>
      </c>
      <c r="CP3039" s="33" t="s">
        <v>181</v>
      </c>
      <c r="CQ3039" s="50" t="str">
        <f t="shared" si="7"/>
        <v>05/01/1946</v>
      </c>
      <c r="CR3039" s="33" t="s">
        <v>182</v>
      </c>
      <c r="CS3039" s="33">
        <v>13.0</v>
      </c>
      <c r="CT3039" s="33">
        <v>5.0</v>
      </c>
      <c r="CU3039" s="33">
        <v>25.0</v>
      </c>
      <c r="CV3039" s="33">
        <v>952.0</v>
      </c>
      <c r="CW3039" s="5"/>
      <c r="CX3039" s="5"/>
      <c r="CY3039" s="33">
        <v>-99.7697885</v>
      </c>
      <c r="CZ3039" s="33">
        <v>21.0393368</v>
      </c>
      <c r="DA3039" s="33">
        <v>4.4219266E9</v>
      </c>
      <c r="DB3039" s="33">
        <v>1.0</v>
      </c>
      <c r="DC3039" s="33" t="s">
        <v>16882</v>
      </c>
      <c r="DD3039" s="33">
        <v>2023.0</v>
      </c>
      <c r="DE3039" s="33" t="s">
        <v>184</v>
      </c>
      <c r="DF3039" s="33"/>
      <c r="DG3039" s="33" t="s">
        <v>185</v>
      </c>
      <c r="DH3039" s="33" t="s">
        <v>186</v>
      </c>
      <c r="DI3039" s="5"/>
      <c r="DJ3039" s="5"/>
    </row>
    <row r="3040">
      <c r="A3040" s="33" t="s">
        <v>8827</v>
      </c>
      <c r="B3040" s="34">
        <v>44956.0</v>
      </c>
      <c r="C3040" s="35" t="s">
        <v>137</v>
      </c>
      <c r="D3040" s="35" t="s">
        <v>139</v>
      </c>
      <c r="E3040" s="35" t="s">
        <v>142</v>
      </c>
      <c r="F3040" s="36" t="s">
        <v>144</v>
      </c>
      <c r="G3040" s="33" t="s">
        <v>18507</v>
      </c>
      <c r="H3040" s="33" t="s">
        <v>367</v>
      </c>
      <c r="I3040" s="33" t="s">
        <v>204</v>
      </c>
      <c r="J3040" s="33" t="s">
        <v>12956</v>
      </c>
      <c r="K3040" s="35" t="s">
        <v>150</v>
      </c>
      <c r="L3040" s="33" t="s">
        <v>151</v>
      </c>
      <c r="M3040" s="5"/>
      <c r="N3040" s="33" t="s">
        <v>17825</v>
      </c>
      <c r="O3040" s="5"/>
      <c r="P3040" s="35" t="s">
        <v>236</v>
      </c>
      <c r="Q3040" s="35" t="s">
        <v>17825</v>
      </c>
      <c r="R3040" s="33">
        <v>76495.0</v>
      </c>
      <c r="S3040" s="37"/>
      <c r="T3040" s="33"/>
      <c r="U3040" s="33">
        <v>0.99</v>
      </c>
      <c r="V3040" s="33" t="s">
        <v>154</v>
      </c>
      <c r="W3040" s="33"/>
      <c r="X3040" s="33"/>
      <c r="Y3040" s="5"/>
      <c r="Z3040" s="5"/>
      <c r="AA3040" s="33">
        <v>1.0</v>
      </c>
      <c r="AB3040" s="33"/>
      <c r="AC3040" s="33">
        <v>1.0</v>
      </c>
      <c r="AD3040" s="5"/>
      <c r="AE3040" s="5"/>
      <c r="AF3040" s="5"/>
      <c r="AG3040" s="16"/>
      <c r="AH3040" s="38" t="str">
        <f t="shared" si="1"/>
        <v/>
      </c>
      <c r="AI3040" s="39">
        <f t="shared" si="2"/>
        <v>1</v>
      </c>
      <c r="AJ3040" s="37" t="str">
        <f t="shared" si="3"/>
        <v/>
      </c>
      <c r="AK3040" s="41" t="str">
        <f t="shared" si="4"/>
        <v/>
      </c>
      <c r="AL3040" s="35" t="s">
        <v>236</v>
      </c>
      <c r="AM3040" s="33" t="s">
        <v>17825</v>
      </c>
      <c r="AN3040" s="33" t="s">
        <v>17825</v>
      </c>
      <c r="AO3040" s="41"/>
      <c r="AP3040" s="33" t="s">
        <v>169</v>
      </c>
      <c r="AQ3040" s="33" t="s">
        <v>170</v>
      </c>
      <c r="AR3040" s="33">
        <v>150.0</v>
      </c>
      <c r="AS3040" s="42"/>
      <c r="AT3040" s="42"/>
      <c r="AU3040" s="42"/>
      <c r="AV3040" s="42"/>
      <c r="AW3040" s="42"/>
      <c r="AX3040" s="5"/>
      <c r="AY3040" s="33"/>
      <c r="AZ3040" s="33" t="s">
        <v>18508</v>
      </c>
      <c r="BA3040" s="5"/>
      <c r="BB3040" s="5"/>
      <c r="BC3040" s="5" t="s">
        <v>18509</v>
      </c>
      <c r="BD3040" s="33" t="s">
        <v>173</v>
      </c>
      <c r="BE3040" s="41"/>
      <c r="BF3040" s="35"/>
      <c r="BG3040" s="33" t="s">
        <v>169</v>
      </c>
      <c r="BH3040" s="5"/>
      <c r="BI3040" s="33">
        <v>150.0</v>
      </c>
      <c r="BJ3040" s="33" t="s">
        <v>170</v>
      </c>
      <c r="BK3040" s="5"/>
      <c r="BL3040" s="5">
        <f t="shared" si="5"/>
        <v>1997.25</v>
      </c>
      <c r="BM3040" s="5"/>
      <c r="BN3040" s="5"/>
      <c r="BO3040" s="42">
        <f t="shared" si="6"/>
        <v>1997.25</v>
      </c>
      <c r="BP3040" s="44"/>
      <c r="BQ3040" s="45"/>
      <c r="BR3040" s="47"/>
      <c r="BS3040" s="45"/>
      <c r="BT3040" s="37"/>
      <c r="BU3040" s="5"/>
      <c r="BV3040" s="38"/>
      <c r="BW3040" s="48"/>
      <c r="BX3040" s="44"/>
      <c r="BY3040" s="44"/>
      <c r="BZ3040" s="33" t="s">
        <v>131</v>
      </c>
      <c r="CA3040" s="5"/>
      <c r="CB3040" s="5"/>
      <c r="CC3040" s="33" t="s">
        <v>177</v>
      </c>
      <c r="CD3040" s="5"/>
      <c r="CE3040" s="5"/>
      <c r="CF3040" s="33" t="s">
        <v>178</v>
      </c>
      <c r="CG3040" s="33" t="s">
        <v>18510</v>
      </c>
      <c r="CH3040" s="5"/>
      <c r="CI3040" s="5"/>
      <c r="CJ3040" s="5"/>
      <c r="CK3040" s="33"/>
      <c r="CL3040" s="49">
        <v>44989.0</v>
      </c>
      <c r="CM3040" s="33" t="s">
        <v>180</v>
      </c>
      <c r="CN3040" s="5"/>
      <c r="CO3040" s="33">
        <v>0.99</v>
      </c>
      <c r="CP3040" s="33" t="s">
        <v>181</v>
      </c>
      <c r="CQ3040" s="50" t="str">
        <f t="shared" si="7"/>
        <v>08/04/1947</v>
      </c>
      <c r="CR3040" s="33" t="s">
        <v>182</v>
      </c>
      <c r="CS3040" s="33">
        <v>13.0</v>
      </c>
      <c r="CT3040" s="33">
        <v>5.0</v>
      </c>
      <c r="CU3040" s="33">
        <v>25.0</v>
      </c>
      <c r="CV3040" s="33">
        <v>952.0</v>
      </c>
      <c r="CW3040" s="5"/>
      <c r="CX3040" s="5"/>
      <c r="CY3040" s="33">
        <v>-99.7697885</v>
      </c>
      <c r="CZ3040" s="33">
        <v>21.0393368</v>
      </c>
      <c r="DA3040" s="33">
        <v>4.4219266E9</v>
      </c>
      <c r="DB3040" s="33">
        <v>1.0</v>
      </c>
      <c r="DC3040" s="33" t="s">
        <v>16882</v>
      </c>
      <c r="DD3040" s="33">
        <v>2023.0</v>
      </c>
      <c r="DE3040" s="33" t="s">
        <v>184</v>
      </c>
      <c r="DF3040" s="33"/>
      <c r="DG3040" s="33" t="s">
        <v>185</v>
      </c>
      <c r="DH3040" s="33" t="s">
        <v>186</v>
      </c>
      <c r="DI3040" s="5"/>
      <c r="DJ3040" s="5"/>
    </row>
    <row r="3041">
      <c r="A3041" s="33" t="s">
        <v>8833</v>
      </c>
      <c r="B3041" s="34">
        <v>44956.0</v>
      </c>
      <c r="C3041" s="35" t="s">
        <v>137</v>
      </c>
      <c r="D3041" s="35" t="s">
        <v>139</v>
      </c>
      <c r="E3041" s="35" t="s">
        <v>142</v>
      </c>
      <c r="F3041" s="36" t="s">
        <v>144</v>
      </c>
      <c r="G3041" s="33" t="s">
        <v>18511</v>
      </c>
      <c r="H3041" s="33" t="s">
        <v>4580</v>
      </c>
      <c r="I3041" s="33" t="s">
        <v>204</v>
      </c>
      <c r="J3041" s="33" t="s">
        <v>605</v>
      </c>
      <c r="K3041" s="35" t="s">
        <v>150</v>
      </c>
      <c r="L3041" s="33" t="s">
        <v>151</v>
      </c>
      <c r="M3041" s="5"/>
      <c r="N3041" s="33" t="s">
        <v>17825</v>
      </c>
      <c r="O3041" s="5"/>
      <c r="P3041" s="35" t="s">
        <v>236</v>
      </c>
      <c r="Q3041" s="35" t="s">
        <v>17825</v>
      </c>
      <c r="R3041" s="33">
        <v>76495.0</v>
      </c>
      <c r="S3041" s="37"/>
      <c r="T3041" s="33"/>
      <c r="U3041" s="33">
        <v>0.44</v>
      </c>
      <c r="V3041" s="33" t="s">
        <v>154</v>
      </c>
      <c r="W3041" s="33"/>
      <c r="X3041" s="33"/>
      <c r="Y3041" s="5"/>
      <c r="Z3041" s="5"/>
      <c r="AA3041" s="33">
        <v>1.0</v>
      </c>
      <c r="AB3041" s="33"/>
      <c r="AC3041" s="33">
        <v>1.0</v>
      </c>
      <c r="AD3041" s="5"/>
      <c r="AE3041" s="5"/>
      <c r="AF3041" s="5"/>
      <c r="AG3041" s="16"/>
      <c r="AH3041" s="38" t="str">
        <f t="shared" si="1"/>
        <v/>
      </c>
      <c r="AI3041" s="39" t="str">
        <f t="shared" si="2"/>
        <v/>
      </c>
      <c r="AJ3041" s="37" t="str">
        <f t="shared" si="3"/>
        <v/>
      </c>
      <c r="AK3041" s="41" t="str">
        <f t="shared" si="4"/>
        <v/>
      </c>
      <c r="AL3041" s="35" t="s">
        <v>236</v>
      </c>
      <c r="AM3041" s="33" t="s">
        <v>17825</v>
      </c>
      <c r="AN3041" s="33" t="s">
        <v>17825</v>
      </c>
      <c r="AO3041" s="41"/>
      <c r="AP3041" s="33" t="s">
        <v>169</v>
      </c>
      <c r="AQ3041" s="33" t="s">
        <v>170</v>
      </c>
      <c r="AR3041" s="33">
        <v>150.0</v>
      </c>
      <c r="AS3041" s="42"/>
      <c r="AT3041" s="42"/>
      <c r="AU3041" s="42"/>
      <c r="AV3041" s="42"/>
      <c r="AW3041" s="42"/>
      <c r="AX3041" s="5"/>
      <c r="AY3041" s="33"/>
      <c r="AZ3041" s="33" t="s">
        <v>18512</v>
      </c>
      <c r="BA3041" s="5"/>
      <c r="BB3041" s="5"/>
      <c r="BC3041" s="5" t="s">
        <v>18513</v>
      </c>
      <c r="BD3041" s="33" t="s">
        <v>173</v>
      </c>
      <c r="BE3041" s="41"/>
      <c r="BF3041" s="35"/>
      <c r="BG3041" s="33" t="s">
        <v>169</v>
      </c>
      <c r="BH3041" s="5"/>
      <c r="BI3041" s="33">
        <v>150.0</v>
      </c>
      <c r="BJ3041" s="33" t="s">
        <v>170</v>
      </c>
      <c r="BK3041" s="5"/>
      <c r="BL3041" s="5">
        <f t="shared" si="5"/>
        <v>1997.25</v>
      </c>
      <c r="BM3041" s="5"/>
      <c r="BN3041" s="5"/>
      <c r="BO3041" s="42">
        <f t="shared" si="6"/>
        <v>1997.25</v>
      </c>
      <c r="BP3041" s="44"/>
      <c r="BQ3041" s="45"/>
      <c r="BR3041" s="47"/>
      <c r="BS3041" s="45"/>
      <c r="BT3041" s="37"/>
      <c r="BU3041" s="5"/>
      <c r="BV3041" s="38"/>
      <c r="BW3041" s="48"/>
      <c r="BX3041" s="44"/>
      <c r="BY3041" s="44"/>
      <c r="BZ3041" s="33" t="s">
        <v>131</v>
      </c>
      <c r="CA3041" s="5"/>
      <c r="CB3041" s="5"/>
      <c r="CC3041" s="33" t="s">
        <v>177</v>
      </c>
      <c r="CD3041" s="5"/>
      <c r="CE3041" s="5"/>
      <c r="CF3041" s="33" t="s">
        <v>178</v>
      </c>
      <c r="CG3041" s="33" t="s">
        <v>18514</v>
      </c>
      <c r="CH3041" s="5"/>
      <c r="CI3041" s="5"/>
      <c r="CJ3041" s="5"/>
      <c r="CK3041" s="33"/>
      <c r="CL3041" s="49">
        <v>44989.0</v>
      </c>
      <c r="CM3041" s="33" t="s">
        <v>180</v>
      </c>
      <c r="CN3041" s="5"/>
      <c r="CO3041" s="33">
        <v>0.44</v>
      </c>
      <c r="CP3041" s="33" t="s">
        <v>181</v>
      </c>
      <c r="CQ3041" s="50" t="str">
        <f t="shared" si="7"/>
        <v>09/02/1973</v>
      </c>
      <c r="CR3041" s="33" t="s">
        <v>182</v>
      </c>
      <c r="CS3041" s="33">
        <v>13.0</v>
      </c>
      <c r="CT3041" s="33">
        <v>5.0</v>
      </c>
      <c r="CU3041" s="33">
        <v>25.0</v>
      </c>
      <c r="CV3041" s="33">
        <v>952.0</v>
      </c>
      <c r="CW3041" s="5"/>
      <c r="CX3041" s="5"/>
      <c r="CY3041" s="33">
        <v>-99.7697885</v>
      </c>
      <c r="CZ3041" s="33">
        <v>21.0393368</v>
      </c>
      <c r="DA3041" s="33">
        <v>4.4219266E9</v>
      </c>
      <c r="DB3041" s="33">
        <v>1.0</v>
      </c>
      <c r="DC3041" s="33" t="s">
        <v>16882</v>
      </c>
      <c r="DD3041" s="33">
        <v>2023.0</v>
      </c>
      <c r="DE3041" s="33" t="s">
        <v>184</v>
      </c>
      <c r="DF3041" s="33"/>
      <c r="DG3041" s="33" t="s">
        <v>185</v>
      </c>
      <c r="DH3041" s="33" t="s">
        <v>186</v>
      </c>
      <c r="DI3041" s="5"/>
      <c r="DJ3041" s="5"/>
    </row>
    <row r="3042">
      <c r="A3042" s="33" t="s">
        <v>18515</v>
      </c>
      <c r="B3042" s="34">
        <v>44956.0</v>
      </c>
      <c r="C3042" s="35" t="s">
        <v>137</v>
      </c>
      <c r="D3042" s="35" t="s">
        <v>139</v>
      </c>
      <c r="E3042" s="35" t="s">
        <v>142</v>
      </c>
      <c r="F3042" s="36" t="s">
        <v>144</v>
      </c>
      <c r="G3042" s="33" t="s">
        <v>18516</v>
      </c>
      <c r="H3042" s="33" t="s">
        <v>2876</v>
      </c>
      <c r="I3042" s="33" t="s">
        <v>12956</v>
      </c>
      <c r="J3042" s="33" t="s">
        <v>149</v>
      </c>
      <c r="K3042" s="35" t="s">
        <v>150</v>
      </c>
      <c r="L3042" s="33" t="s">
        <v>18517</v>
      </c>
      <c r="M3042" s="5"/>
      <c r="N3042" s="33" t="s">
        <v>17955</v>
      </c>
      <c r="O3042" s="5"/>
      <c r="P3042" s="35" t="s">
        <v>236</v>
      </c>
      <c r="Q3042" s="35" t="s">
        <v>17955</v>
      </c>
      <c r="R3042" s="33">
        <v>76495.0</v>
      </c>
      <c r="S3042" s="37"/>
      <c r="T3042" s="33"/>
      <c r="U3042" s="33">
        <v>0.89</v>
      </c>
      <c r="V3042" s="33" t="s">
        <v>154</v>
      </c>
      <c r="W3042" s="33"/>
      <c r="X3042" s="33"/>
      <c r="Y3042" s="5"/>
      <c r="Z3042" s="5"/>
      <c r="AA3042" s="33">
        <v>1.0</v>
      </c>
      <c r="AB3042" s="33"/>
      <c r="AC3042" s="33">
        <v>1.0</v>
      </c>
      <c r="AD3042" s="5"/>
      <c r="AE3042" s="5"/>
      <c r="AF3042" s="5"/>
      <c r="AG3042" s="16"/>
      <c r="AH3042" s="38" t="str">
        <f t="shared" si="1"/>
        <v/>
      </c>
      <c r="AI3042" s="39">
        <f t="shared" si="2"/>
        <v>1</v>
      </c>
      <c r="AJ3042" s="37" t="str">
        <f t="shared" si="3"/>
        <v/>
      </c>
      <c r="AK3042" s="41" t="str">
        <f t="shared" si="4"/>
        <v/>
      </c>
      <c r="AL3042" s="35" t="s">
        <v>236</v>
      </c>
      <c r="AM3042" s="33" t="s">
        <v>17955</v>
      </c>
      <c r="AN3042" s="33" t="s">
        <v>17956</v>
      </c>
      <c r="AO3042" s="41"/>
      <c r="AP3042" s="33" t="s">
        <v>169</v>
      </c>
      <c r="AQ3042" s="33" t="s">
        <v>170</v>
      </c>
      <c r="AR3042" s="33">
        <v>150.0</v>
      </c>
      <c r="AS3042" s="42"/>
      <c r="AT3042" s="42"/>
      <c r="AU3042" s="42"/>
      <c r="AV3042" s="42"/>
      <c r="AW3042" s="42"/>
      <c r="AX3042" s="5"/>
      <c r="AY3042" s="33"/>
      <c r="AZ3042" s="33" t="s">
        <v>18518</v>
      </c>
      <c r="BA3042" s="5"/>
      <c r="BB3042" s="5"/>
      <c r="BC3042" s="5" t="s">
        <v>18519</v>
      </c>
      <c r="BD3042" s="33" t="s">
        <v>173</v>
      </c>
      <c r="BE3042" s="41"/>
      <c r="BF3042" s="35"/>
      <c r="BG3042" s="33" t="s">
        <v>169</v>
      </c>
      <c r="BH3042" s="5"/>
      <c r="BI3042" s="33">
        <v>150.0</v>
      </c>
      <c r="BJ3042" s="33" t="s">
        <v>170</v>
      </c>
      <c r="BK3042" s="5"/>
      <c r="BL3042" s="5">
        <f t="shared" si="5"/>
        <v>1997.25</v>
      </c>
      <c r="BM3042" s="5"/>
      <c r="BN3042" s="5"/>
      <c r="BO3042" s="42">
        <f t="shared" si="6"/>
        <v>1997.25</v>
      </c>
      <c r="BP3042" s="44"/>
      <c r="BQ3042" s="45"/>
      <c r="BR3042" s="47"/>
      <c r="BS3042" s="45"/>
      <c r="BT3042" s="37"/>
      <c r="BU3042" s="5"/>
      <c r="BV3042" s="38"/>
      <c r="BW3042" s="48"/>
      <c r="BX3042" s="44"/>
      <c r="BY3042" s="44"/>
      <c r="BZ3042" s="33" t="s">
        <v>131</v>
      </c>
      <c r="CA3042" s="5"/>
      <c r="CB3042" s="5"/>
      <c r="CC3042" s="33" t="s">
        <v>177</v>
      </c>
      <c r="CD3042" s="5"/>
      <c r="CE3042" s="5"/>
      <c r="CF3042" s="33" t="s">
        <v>178</v>
      </c>
      <c r="CG3042" s="33" t="s">
        <v>18520</v>
      </c>
      <c r="CH3042" s="5"/>
      <c r="CI3042" s="5"/>
      <c r="CJ3042" s="5"/>
      <c r="CK3042" s="33"/>
      <c r="CL3042" s="49">
        <v>44989.0</v>
      </c>
      <c r="CM3042" s="33" t="s">
        <v>180</v>
      </c>
      <c r="CN3042" s="5"/>
      <c r="CO3042" s="33">
        <v>0.89</v>
      </c>
      <c r="CP3042" s="33" t="s">
        <v>181</v>
      </c>
      <c r="CQ3042" s="50" t="str">
        <f t="shared" si="7"/>
        <v>21/04/1941</v>
      </c>
      <c r="CR3042" s="33" t="s">
        <v>182</v>
      </c>
      <c r="CS3042" s="33">
        <v>13.0</v>
      </c>
      <c r="CT3042" s="33">
        <v>5.0</v>
      </c>
      <c r="CU3042" s="33">
        <v>25.0</v>
      </c>
      <c r="CV3042" s="33">
        <v>260.0</v>
      </c>
      <c r="CW3042" s="5"/>
      <c r="CX3042" s="5"/>
      <c r="CY3042" s="33">
        <v>-99.779729</v>
      </c>
      <c r="CZ3042" s="33">
        <v>21.03301</v>
      </c>
      <c r="DA3042" s="33">
        <v>4.4219266E9</v>
      </c>
      <c r="DB3042" s="33">
        <v>1.0</v>
      </c>
      <c r="DC3042" s="33" t="s">
        <v>16882</v>
      </c>
      <c r="DD3042" s="33">
        <v>2023.0</v>
      </c>
      <c r="DE3042" s="33" t="s">
        <v>184</v>
      </c>
      <c r="DF3042" s="33"/>
      <c r="DG3042" s="33" t="s">
        <v>185</v>
      </c>
      <c r="DH3042" s="33" t="s">
        <v>186</v>
      </c>
      <c r="DI3042" s="5"/>
      <c r="DJ3042" s="5"/>
    </row>
    <row r="3043">
      <c r="A3043" s="33" t="s">
        <v>18521</v>
      </c>
      <c r="B3043" s="34">
        <v>44956.0</v>
      </c>
      <c r="C3043" s="35" t="s">
        <v>137</v>
      </c>
      <c r="D3043" s="35" t="s">
        <v>139</v>
      </c>
      <c r="E3043" s="35" t="s">
        <v>142</v>
      </c>
      <c r="F3043" s="36" t="s">
        <v>144</v>
      </c>
      <c r="G3043" s="33" t="s">
        <v>18522</v>
      </c>
      <c r="H3043" s="33" t="s">
        <v>2414</v>
      </c>
      <c r="I3043" s="33" t="s">
        <v>12956</v>
      </c>
      <c r="J3043" s="33" t="s">
        <v>149</v>
      </c>
      <c r="K3043" s="35" t="s">
        <v>150</v>
      </c>
      <c r="L3043" s="33" t="s">
        <v>18523</v>
      </c>
      <c r="M3043" s="5"/>
      <c r="N3043" s="33" t="s">
        <v>17955</v>
      </c>
      <c r="O3043" s="5"/>
      <c r="P3043" s="35" t="s">
        <v>236</v>
      </c>
      <c r="Q3043" s="35" t="s">
        <v>17955</v>
      </c>
      <c r="R3043" s="33">
        <v>76494.0</v>
      </c>
      <c r="S3043" s="37"/>
      <c r="T3043" s="33"/>
      <c r="U3043" s="33">
        <v>0.97</v>
      </c>
      <c r="V3043" s="33" t="s">
        <v>154</v>
      </c>
      <c r="W3043" s="33"/>
      <c r="X3043" s="33"/>
      <c r="Y3043" s="5"/>
      <c r="Z3043" s="5"/>
      <c r="AA3043" s="33">
        <v>1.0</v>
      </c>
      <c r="AB3043" s="33">
        <v>1.0</v>
      </c>
      <c r="AC3043" s="33"/>
      <c r="AD3043" s="5"/>
      <c r="AE3043" s="5"/>
      <c r="AF3043" s="5"/>
      <c r="AG3043" s="16"/>
      <c r="AH3043" s="38">
        <f t="shared" si="1"/>
        <v>1</v>
      </c>
      <c r="AI3043" s="39" t="str">
        <f t="shared" si="2"/>
        <v/>
      </c>
      <c r="AJ3043" s="37" t="str">
        <f t="shared" si="3"/>
        <v/>
      </c>
      <c r="AK3043" s="41" t="str">
        <f t="shared" si="4"/>
        <v/>
      </c>
      <c r="AL3043" s="35" t="s">
        <v>236</v>
      </c>
      <c r="AM3043" s="33" t="s">
        <v>17955</v>
      </c>
      <c r="AN3043" s="33" t="s">
        <v>17956</v>
      </c>
      <c r="AO3043" s="41"/>
      <c r="AP3043" s="33" t="s">
        <v>169</v>
      </c>
      <c r="AQ3043" s="33" t="s">
        <v>170</v>
      </c>
      <c r="AR3043" s="33">
        <v>150.0</v>
      </c>
      <c r="AS3043" s="42"/>
      <c r="AT3043" s="42"/>
      <c r="AU3043" s="42"/>
      <c r="AV3043" s="42"/>
      <c r="AW3043" s="42"/>
      <c r="AX3043" s="5"/>
      <c r="AY3043" s="33"/>
      <c r="AZ3043" s="33" t="s">
        <v>18524</v>
      </c>
      <c r="BA3043" s="5"/>
      <c r="BB3043" s="5"/>
      <c r="BC3043" s="5" t="s">
        <v>18525</v>
      </c>
      <c r="BD3043" s="33" t="s">
        <v>173</v>
      </c>
      <c r="BE3043" s="41"/>
      <c r="BF3043" s="35"/>
      <c r="BG3043" s="33" t="s">
        <v>169</v>
      </c>
      <c r="BH3043" s="5"/>
      <c r="BI3043" s="33">
        <v>150.0</v>
      </c>
      <c r="BJ3043" s="33" t="s">
        <v>170</v>
      </c>
      <c r="BK3043" s="5"/>
      <c r="BL3043" s="5">
        <f t="shared" si="5"/>
        <v>1997.25</v>
      </c>
      <c r="BM3043" s="5"/>
      <c r="BN3043" s="5"/>
      <c r="BO3043" s="42">
        <f t="shared" si="6"/>
        <v>1997.25</v>
      </c>
      <c r="BP3043" s="44"/>
      <c r="BQ3043" s="45"/>
      <c r="BR3043" s="47"/>
      <c r="BS3043" s="45"/>
      <c r="BT3043" s="37"/>
      <c r="BU3043" s="5"/>
      <c r="BV3043" s="38"/>
      <c r="BW3043" s="48"/>
      <c r="BX3043" s="44"/>
      <c r="BY3043" s="44"/>
      <c r="BZ3043" s="33" t="s">
        <v>131</v>
      </c>
      <c r="CA3043" s="5"/>
      <c r="CB3043" s="5"/>
      <c r="CC3043" s="33" t="s">
        <v>177</v>
      </c>
      <c r="CD3043" s="5"/>
      <c r="CE3043" s="5"/>
      <c r="CF3043" s="33" t="s">
        <v>178</v>
      </c>
      <c r="CG3043" s="33" t="s">
        <v>18526</v>
      </c>
      <c r="CH3043" s="5"/>
      <c r="CI3043" s="5"/>
      <c r="CJ3043" s="5"/>
      <c r="CK3043" s="33"/>
      <c r="CL3043" s="49">
        <v>44989.0</v>
      </c>
      <c r="CM3043" s="33" t="s">
        <v>180</v>
      </c>
      <c r="CN3043" s="5"/>
      <c r="CO3043" s="33">
        <v>0.97</v>
      </c>
      <c r="CP3043" s="33" t="s">
        <v>181</v>
      </c>
      <c r="CQ3043" s="50" t="str">
        <f t="shared" si="7"/>
        <v>26/09/1938</v>
      </c>
      <c r="CR3043" s="33" t="s">
        <v>243</v>
      </c>
      <c r="CS3043" s="33">
        <v>13.0</v>
      </c>
      <c r="CT3043" s="33">
        <v>5.0</v>
      </c>
      <c r="CU3043" s="33">
        <v>25.0</v>
      </c>
      <c r="CV3043" s="33">
        <v>260.0</v>
      </c>
      <c r="CW3043" s="5"/>
      <c r="CX3043" s="5"/>
      <c r="CY3043" s="33">
        <v>-99.779729</v>
      </c>
      <c r="CZ3043" s="33">
        <v>21.03301</v>
      </c>
      <c r="DA3043" s="33">
        <v>4.4219266E9</v>
      </c>
      <c r="DB3043" s="33">
        <v>1.0</v>
      </c>
      <c r="DC3043" s="33" t="s">
        <v>16882</v>
      </c>
      <c r="DD3043" s="33">
        <v>2023.0</v>
      </c>
      <c r="DE3043" s="33" t="s">
        <v>184</v>
      </c>
      <c r="DF3043" s="33"/>
      <c r="DG3043" s="33" t="s">
        <v>185</v>
      </c>
      <c r="DH3043" s="33" t="s">
        <v>186</v>
      </c>
      <c r="DI3043" s="5"/>
      <c r="DJ3043" s="5"/>
    </row>
    <row r="3044">
      <c r="A3044" s="33" t="s">
        <v>18527</v>
      </c>
      <c r="B3044" s="34">
        <v>44956.0</v>
      </c>
      <c r="C3044" s="35" t="s">
        <v>137</v>
      </c>
      <c r="D3044" s="35" t="s">
        <v>139</v>
      </c>
      <c r="E3044" s="35" t="s">
        <v>142</v>
      </c>
      <c r="F3044" s="36" t="s">
        <v>144</v>
      </c>
      <c r="G3044" s="33" t="s">
        <v>18528</v>
      </c>
      <c r="H3044" s="33" t="s">
        <v>1566</v>
      </c>
      <c r="I3044" s="33" t="s">
        <v>12956</v>
      </c>
      <c r="J3044" s="33" t="s">
        <v>231</v>
      </c>
      <c r="K3044" s="35" t="s">
        <v>150</v>
      </c>
      <c r="L3044" s="33" t="s">
        <v>18529</v>
      </c>
      <c r="M3044" s="5"/>
      <c r="N3044" s="33" t="s">
        <v>17955</v>
      </c>
      <c r="O3044" s="5"/>
      <c r="P3044" s="35" t="s">
        <v>236</v>
      </c>
      <c r="Q3044" s="35" t="s">
        <v>17955</v>
      </c>
      <c r="R3044" s="33">
        <v>76494.0</v>
      </c>
      <c r="S3044" s="37"/>
      <c r="T3044" s="33"/>
      <c r="U3044" s="33">
        <v>0.4</v>
      </c>
      <c r="V3044" s="33" t="s">
        <v>154</v>
      </c>
      <c r="W3044" s="33"/>
      <c r="X3044" s="33"/>
      <c r="Y3044" s="5"/>
      <c r="Z3044" s="5"/>
      <c r="AA3044" s="33">
        <v>1.0</v>
      </c>
      <c r="AB3044" s="33"/>
      <c r="AC3044" s="33">
        <v>1.0</v>
      </c>
      <c r="AD3044" s="5"/>
      <c r="AE3044" s="5"/>
      <c r="AF3044" s="5"/>
      <c r="AG3044" s="16"/>
      <c r="AH3044" s="38" t="str">
        <f t="shared" si="1"/>
        <v/>
      </c>
      <c r="AI3044" s="39">
        <f t="shared" si="2"/>
        <v>1</v>
      </c>
      <c r="AJ3044" s="37" t="str">
        <f t="shared" si="3"/>
        <v/>
      </c>
      <c r="AK3044" s="41" t="str">
        <f t="shared" si="4"/>
        <v/>
      </c>
      <c r="AL3044" s="35" t="s">
        <v>236</v>
      </c>
      <c r="AM3044" s="33" t="s">
        <v>17955</v>
      </c>
      <c r="AN3044" s="33" t="s">
        <v>17956</v>
      </c>
      <c r="AO3044" s="41"/>
      <c r="AP3044" s="33" t="s">
        <v>169</v>
      </c>
      <c r="AQ3044" s="33" t="s">
        <v>170</v>
      </c>
      <c r="AR3044" s="33">
        <v>150.0</v>
      </c>
      <c r="AS3044" s="42"/>
      <c r="AT3044" s="42"/>
      <c r="AU3044" s="42"/>
      <c r="AV3044" s="42"/>
      <c r="AW3044" s="42"/>
      <c r="AX3044" s="5"/>
      <c r="AY3044" s="33"/>
      <c r="AZ3044" s="33" t="s">
        <v>18530</v>
      </c>
      <c r="BA3044" s="5"/>
      <c r="BB3044" s="5"/>
      <c r="BC3044" s="5" t="s">
        <v>18531</v>
      </c>
      <c r="BD3044" s="33" t="s">
        <v>173</v>
      </c>
      <c r="BE3044" s="41"/>
      <c r="BF3044" s="35"/>
      <c r="BG3044" s="33" t="s">
        <v>169</v>
      </c>
      <c r="BH3044" s="5"/>
      <c r="BI3044" s="33">
        <v>150.0</v>
      </c>
      <c r="BJ3044" s="33" t="s">
        <v>170</v>
      </c>
      <c r="BK3044" s="5"/>
      <c r="BL3044" s="5">
        <f t="shared" si="5"/>
        <v>1997.25</v>
      </c>
      <c r="BM3044" s="5"/>
      <c r="BN3044" s="5"/>
      <c r="BO3044" s="42">
        <f t="shared" si="6"/>
        <v>1997.25</v>
      </c>
      <c r="BP3044" s="44"/>
      <c r="BQ3044" s="45"/>
      <c r="BR3044" s="47"/>
      <c r="BS3044" s="45"/>
      <c r="BT3044" s="37"/>
      <c r="BU3044" s="5"/>
      <c r="BV3044" s="38"/>
      <c r="BW3044" s="48"/>
      <c r="BX3044" s="44"/>
      <c r="BY3044" s="44"/>
      <c r="BZ3044" s="33" t="s">
        <v>131</v>
      </c>
      <c r="CA3044" s="5"/>
      <c r="CB3044" s="5"/>
      <c r="CC3044" s="33" t="s">
        <v>177</v>
      </c>
      <c r="CD3044" s="5"/>
      <c r="CE3044" s="5"/>
      <c r="CF3044" s="33" t="s">
        <v>178</v>
      </c>
      <c r="CG3044" s="33" t="s">
        <v>18532</v>
      </c>
      <c r="CH3044" s="5"/>
      <c r="CI3044" s="5"/>
      <c r="CJ3044" s="5"/>
      <c r="CK3044" s="33"/>
      <c r="CL3044" s="49">
        <v>44989.0</v>
      </c>
      <c r="CM3044" s="33" t="s">
        <v>180</v>
      </c>
      <c r="CN3044" s="5"/>
      <c r="CO3044" s="33">
        <v>0.4</v>
      </c>
      <c r="CP3044" s="33" t="s">
        <v>181</v>
      </c>
      <c r="CQ3044" s="50" t="str">
        <f t="shared" si="7"/>
        <v>22/12/1932</v>
      </c>
      <c r="CR3044" s="33" t="s">
        <v>182</v>
      </c>
      <c r="CS3044" s="33">
        <v>13.0</v>
      </c>
      <c r="CT3044" s="33">
        <v>5.0</v>
      </c>
      <c r="CU3044" s="33">
        <v>25.0</v>
      </c>
      <c r="CV3044" s="33">
        <v>260.0</v>
      </c>
      <c r="CW3044" s="5"/>
      <c r="CX3044" s="5"/>
      <c r="CY3044" s="33">
        <v>-99.779729</v>
      </c>
      <c r="CZ3044" s="33">
        <v>21.03301</v>
      </c>
      <c r="DA3044" s="33">
        <v>4.4219266E9</v>
      </c>
      <c r="DB3044" s="33">
        <v>1.0</v>
      </c>
      <c r="DC3044" s="33" t="s">
        <v>16882</v>
      </c>
      <c r="DD3044" s="33">
        <v>2023.0</v>
      </c>
      <c r="DE3044" s="33" t="s">
        <v>184</v>
      </c>
      <c r="DF3044" s="33"/>
      <c r="DG3044" s="33" t="s">
        <v>185</v>
      </c>
      <c r="DH3044" s="33" t="s">
        <v>186</v>
      </c>
      <c r="DI3044" s="5"/>
      <c r="DJ3044" s="5"/>
    </row>
    <row r="3045">
      <c r="A3045" s="33" t="s">
        <v>18533</v>
      </c>
      <c r="B3045" s="34">
        <v>44956.0</v>
      </c>
      <c r="C3045" s="35" t="s">
        <v>137</v>
      </c>
      <c r="D3045" s="35" t="s">
        <v>139</v>
      </c>
      <c r="E3045" s="35" t="s">
        <v>142</v>
      </c>
      <c r="F3045" s="36" t="s">
        <v>144</v>
      </c>
      <c r="G3045" s="33" t="s">
        <v>18534</v>
      </c>
      <c r="H3045" s="33" t="s">
        <v>1183</v>
      </c>
      <c r="I3045" s="33" t="s">
        <v>3237</v>
      </c>
      <c r="J3045" s="33" t="s">
        <v>255</v>
      </c>
      <c r="K3045" s="35" t="s">
        <v>150</v>
      </c>
      <c r="L3045" s="33" t="s">
        <v>18535</v>
      </c>
      <c r="M3045" s="5"/>
      <c r="N3045" s="33" t="s">
        <v>17955</v>
      </c>
      <c r="O3045" s="5"/>
      <c r="P3045" s="35" t="s">
        <v>236</v>
      </c>
      <c r="Q3045" s="35" t="s">
        <v>17955</v>
      </c>
      <c r="R3045" s="33">
        <v>76494.0</v>
      </c>
      <c r="S3045" s="37"/>
      <c r="T3045" s="33"/>
      <c r="U3045" s="33">
        <v>0.56</v>
      </c>
      <c r="V3045" s="33" t="s">
        <v>154</v>
      </c>
      <c r="W3045" s="33"/>
      <c r="X3045" s="33"/>
      <c r="Y3045" s="5"/>
      <c r="Z3045" s="5"/>
      <c r="AA3045" s="33">
        <v>1.0</v>
      </c>
      <c r="AB3045" s="33">
        <v>1.0</v>
      </c>
      <c r="AC3045" s="33"/>
      <c r="AD3045" s="5"/>
      <c r="AE3045" s="5"/>
      <c r="AF3045" s="5"/>
      <c r="AG3045" s="16"/>
      <c r="AH3045" s="38" t="str">
        <f t="shared" si="1"/>
        <v/>
      </c>
      <c r="AI3045" s="39" t="str">
        <f t="shared" si="2"/>
        <v/>
      </c>
      <c r="AJ3045" s="37" t="str">
        <f t="shared" si="3"/>
        <v/>
      </c>
      <c r="AK3045" s="41" t="str">
        <f t="shared" si="4"/>
        <v/>
      </c>
      <c r="AL3045" s="35" t="s">
        <v>236</v>
      </c>
      <c r="AM3045" s="33" t="s">
        <v>17955</v>
      </c>
      <c r="AN3045" s="33" t="s">
        <v>17956</v>
      </c>
      <c r="AO3045" s="41"/>
      <c r="AP3045" s="33" t="s">
        <v>169</v>
      </c>
      <c r="AQ3045" s="33" t="s">
        <v>170</v>
      </c>
      <c r="AR3045" s="33">
        <v>150.0</v>
      </c>
      <c r="AS3045" s="42"/>
      <c r="AT3045" s="42"/>
      <c r="AU3045" s="42"/>
      <c r="AV3045" s="42"/>
      <c r="AW3045" s="42"/>
      <c r="AX3045" s="5"/>
      <c r="AY3045" s="33"/>
      <c r="AZ3045" s="33" t="s">
        <v>18536</v>
      </c>
      <c r="BA3045" s="5"/>
      <c r="BB3045" s="5"/>
      <c r="BC3045" s="5" t="s">
        <v>18537</v>
      </c>
      <c r="BD3045" s="33" t="s">
        <v>173</v>
      </c>
      <c r="BE3045" s="41"/>
      <c r="BF3045" s="35"/>
      <c r="BG3045" s="33" t="s">
        <v>169</v>
      </c>
      <c r="BH3045" s="5"/>
      <c r="BI3045" s="33">
        <v>150.0</v>
      </c>
      <c r="BJ3045" s="33" t="s">
        <v>170</v>
      </c>
      <c r="BK3045" s="5"/>
      <c r="BL3045" s="5">
        <f t="shared" si="5"/>
        <v>1997.25</v>
      </c>
      <c r="BM3045" s="5"/>
      <c r="BN3045" s="5"/>
      <c r="BO3045" s="42">
        <f t="shared" si="6"/>
        <v>1997.25</v>
      </c>
      <c r="BP3045" s="44"/>
      <c r="BQ3045" s="45"/>
      <c r="BR3045" s="47"/>
      <c r="BS3045" s="45"/>
      <c r="BT3045" s="37"/>
      <c r="BU3045" s="5"/>
      <c r="BV3045" s="38"/>
      <c r="BW3045" s="48"/>
      <c r="BX3045" s="44"/>
      <c r="BY3045" s="44"/>
      <c r="BZ3045" s="33" t="s">
        <v>131</v>
      </c>
      <c r="CA3045" s="5"/>
      <c r="CB3045" s="5"/>
      <c r="CC3045" s="33" t="s">
        <v>177</v>
      </c>
      <c r="CD3045" s="5"/>
      <c r="CE3045" s="5"/>
      <c r="CF3045" s="33" t="s">
        <v>178</v>
      </c>
      <c r="CG3045" s="33" t="s">
        <v>18538</v>
      </c>
      <c r="CH3045" s="5"/>
      <c r="CI3045" s="5"/>
      <c r="CJ3045" s="5"/>
      <c r="CK3045" s="33"/>
      <c r="CL3045" s="49">
        <v>44989.0</v>
      </c>
      <c r="CM3045" s="33" t="s">
        <v>180</v>
      </c>
      <c r="CN3045" s="5"/>
      <c r="CO3045" s="33">
        <v>0.56</v>
      </c>
      <c r="CP3045" s="33" t="s">
        <v>181</v>
      </c>
      <c r="CQ3045" s="50" t="str">
        <f t="shared" si="7"/>
        <v>24/07/1969</v>
      </c>
      <c r="CR3045" s="33" t="s">
        <v>243</v>
      </c>
      <c r="CS3045" s="33">
        <v>13.0</v>
      </c>
      <c r="CT3045" s="33">
        <v>5.0</v>
      </c>
      <c r="CU3045" s="33">
        <v>25.0</v>
      </c>
      <c r="CV3045" s="33">
        <v>260.0</v>
      </c>
      <c r="CW3045" s="5"/>
      <c r="CX3045" s="5"/>
      <c r="CY3045" s="33">
        <v>-99.779729</v>
      </c>
      <c r="CZ3045" s="33">
        <v>21.03301</v>
      </c>
      <c r="DA3045" s="33">
        <v>4.4219266E9</v>
      </c>
      <c r="DB3045" s="33">
        <v>1.0</v>
      </c>
      <c r="DC3045" s="33" t="s">
        <v>16882</v>
      </c>
      <c r="DD3045" s="33">
        <v>2023.0</v>
      </c>
      <c r="DE3045" s="33" t="s">
        <v>184</v>
      </c>
      <c r="DF3045" s="33"/>
      <c r="DG3045" s="33" t="s">
        <v>185</v>
      </c>
      <c r="DH3045" s="33" t="s">
        <v>186</v>
      </c>
      <c r="DI3045" s="5"/>
      <c r="DJ3045" s="5"/>
    </row>
    <row r="3046">
      <c r="A3046" s="33" t="s">
        <v>18539</v>
      </c>
      <c r="B3046" s="34">
        <v>44956.0</v>
      </c>
      <c r="C3046" s="35" t="s">
        <v>137</v>
      </c>
      <c r="D3046" s="35" t="s">
        <v>139</v>
      </c>
      <c r="E3046" s="35" t="s">
        <v>142</v>
      </c>
      <c r="F3046" s="36" t="s">
        <v>144</v>
      </c>
      <c r="G3046" s="33" t="s">
        <v>18540</v>
      </c>
      <c r="H3046" s="33" t="s">
        <v>18541</v>
      </c>
      <c r="I3046" s="33" t="s">
        <v>4749</v>
      </c>
      <c r="J3046" s="33" t="s">
        <v>546</v>
      </c>
      <c r="K3046" s="35" t="s">
        <v>150</v>
      </c>
      <c r="L3046" s="33" t="s">
        <v>18542</v>
      </c>
      <c r="M3046" s="5"/>
      <c r="N3046" s="33" t="s">
        <v>17955</v>
      </c>
      <c r="O3046" s="5"/>
      <c r="P3046" s="35" t="s">
        <v>236</v>
      </c>
      <c r="Q3046" s="35" t="s">
        <v>17955</v>
      </c>
      <c r="R3046" s="33">
        <v>76494.0</v>
      </c>
      <c r="S3046" s="37"/>
      <c r="T3046" s="33"/>
      <c r="U3046" s="33">
        <v>0.43</v>
      </c>
      <c r="V3046" s="33" t="s">
        <v>154</v>
      </c>
      <c r="W3046" s="33"/>
      <c r="X3046" s="33"/>
      <c r="Y3046" s="5"/>
      <c r="Z3046" s="5"/>
      <c r="AA3046" s="33">
        <v>1.0</v>
      </c>
      <c r="AB3046" s="33">
        <v>1.0</v>
      </c>
      <c r="AC3046" s="33"/>
      <c r="AD3046" s="5"/>
      <c r="AE3046" s="5"/>
      <c r="AF3046" s="5"/>
      <c r="AG3046" s="16"/>
      <c r="AH3046" s="38">
        <f t="shared" si="1"/>
        <v>1</v>
      </c>
      <c r="AI3046" s="39" t="str">
        <f t="shared" si="2"/>
        <v/>
      </c>
      <c r="AJ3046" s="37" t="str">
        <f t="shared" si="3"/>
        <v/>
      </c>
      <c r="AK3046" s="41" t="str">
        <f t="shared" si="4"/>
        <v/>
      </c>
      <c r="AL3046" s="35" t="s">
        <v>236</v>
      </c>
      <c r="AM3046" s="33" t="s">
        <v>17955</v>
      </c>
      <c r="AN3046" s="33" t="s">
        <v>17956</v>
      </c>
      <c r="AO3046" s="41"/>
      <c r="AP3046" s="33" t="s">
        <v>169</v>
      </c>
      <c r="AQ3046" s="33" t="s">
        <v>170</v>
      </c>
      <c r="AR3046" s="33">
        <v>150.0</v>
      </c>
      <c r="AS3046" s="42"/>
      <c r="AT3046" s="42"/>
      <c r="AU3046" s="42"/>
      <c r="AV3046" s="42"/>
      <c r="AW3046" s="42"/>
      <c r="AX3046" s="5"/>
      <c r="AY3046" s="33"/>
      <c r="AZ3046" s="33" t="s">
        <v>18543</v>
      </c>
      <c r="BA3046" s="5"/>
      <c r="BB3046" s="5"/>
      <c r="BC3046" s="5" t="s">
        <v>18544</v>
      </c>
      <c r="BD3046" s="33" t="s">
        <v>173</v>
      </c>
      <c r="BE3046" s="41"/>
      <c r="BF3046" s="35"/>
      <c r="BG3046" s="33" t="s">
        <v>169</v>
      </c>
      <c r="BH3046" s="5"/>
      <c r="BI3046" s="33">
        <v>150.0</v>
      </c>
      <c r="BJ3046" s="33" t="s">
        <v>170</v>
      </c>
      <c r="BK3046" s="5"/>
      <c r="BL3046" s="5">
        <f t="shared" si="5"/>
        <v>1997.25</v>
      </c>
      <c r="BM3046" s="5"/>
      <c r="BN3046" s="5"/>
      <c r="BO3046" s="42">
        <f t="shared" si="6"/>
        <v>1997.25</v>
      </c>
      <c r="BP3046" s="44"/>
      <c r="BQ3046" s="45"/>
      <c r="BR3046" s="47"/>
      <c r="BS3046" s="45"/>
      <c r="BT3046" s="37"/>
      <c r="BU3046" s="5"/>
      <c r="BV3046" s="38"/>
      <c r="BW3046" s="48"/>
      <c r="BX3046" s="44"/>
      <c r="BY3046" s="44"/>
      <c r="BZ3046" s="33" t="s">
        <v>131</v>
      </c>
      <c r="CA3046" s="5"/>
      <c r="CB3046" s="5"/>
      <c r="CC3046" s="33" t="s">
        <v>177</v>
      </c>
      <c r="CD3046" s="5"/>
      <c r="CE3046" s="5"/>
      <c r="CF3046" s="33" t="s">
        <v>178</v>
      </c>
      <c r="CG3046" s="33" t="s">
        <v>18545</v>
      </c>
      <c r="CH3046" s="5"/>
      <c r="CI3046" s="5"/>
      <c r="CJ3046" s="5"/>
      <c r="CK3046" s="33"/>
      <c r="CL3046" s="49">
        <v>44989.0</v>
      </c>
      <c r="CM3046" s="33" t="s">
        <v>180</v>
      </c>
      <c r="CN3046" s="5"/>
      <c r="CO3046" s="33">
        <v>0.43</v>
      </c>
      <c r="CP3046" s="33" t="s">
        <v>181</v>
      </c>
      <c r="CQ3046" s="50" t="str">
        <f t="shared" si="7"/>
        <v>08/02/1938</v>
      </c>
      <c r="CR3046" s="33" t="s">
        <v>243</v>
      </c>
      <c r="CS3046" s="33">
        <v>13.0</v>
      </c>
      <c r="CT3046" s="33">
        <v>5.0</v>
      </c>
      <c r="CU3046" s="33">
        <v>25.0</v>
      </c>
      <c r="CV3046" s="33">
        <v>260.0</v>
      </c>
      <c r="CW3046" s="5"/>
      <c r="CX3046" s="5"/>
      <c r="CY3046" s="33">
        <v>-99.779729</v>
      </c>
      <c r="CZ3046" s="33">
        <v>21.03301</v>
      </c>
      <c r="DA3046" s="33">
        <v>4.4219266E9</v>
      </c>
      <c r="DB3046" s="33">
        <v>1.0</v>
      </c>
      <c r="DC3046" s="33" t="s">
        <v>16882</v>
      </c>
      <c r="DD3046" s="33">
        <v>2023.0</v>
      </c>
      <c r="DE3046" s="33" t="s">
        <v>184</v>
      </c>
      <c r="DF3046" s="33"/>
      <c r="DG3046" s="33" t="s">
        <v>185</v>
      </c>
      <c r="DH3046" s="33" t="s">
        <v>186</v>
      </c>
      <c r="DI3046" s="5"/>
      <c r="DJ3046" s="5"/>
    </row>
    <row r="3047">
      <c r="A3047" s="33" t="s">
        <v>18546</v>
      </c>
      <c r="B3047" s="34">
        <v>44956.0</v>
      </c>
      <c r="C3047" s="35" t="s">
        <v>137</v>
      </c>
      <c r="D3047" s="35" t="s">
        <v>139</v>
      </c>
      <c r="E3047" s="35" t="s">
        <v>142</v>
      </c>
      <c r="F3047" s="36" t="s">
        <v>144</v>
      </c>
      <c r="G3047" s="33" t="s">
        <v>18547</v>
      </c>
      <c r="H3047" s="33" t="s">
        <v>9058</v>
      </c>
      <c r="I3047" s="33" t="s">
        <v>4749</v>
      </c>
      <c r="J3047" s="33" t="s">
        <v>358</v>
      </c>
      <c r="K3047" s="35" t="s">
        <v>150</v>
      </c>
      <c r="L3047" s="33" t="s">
        <v>18529</v>
      </c>
      <c r="M3047" s="5"/>
      <c r="N3047" s="33" t="s">
        <v>17955</v>
      </c>
      <c r="O3047" s="5"/>
      <c r="P3047" s="35" t="s">
        <v>236</v>
      </c>
      <c r="Q3047" s="35" t="s">
        <v>17955</v>
      </c>
      <c r="R3047" s="33">
        <v>76495.0</v>
      </c>
      <c r="S3047" s="37"/>
      <c r="T3047" s="33"/>
      <c r="U3047" s="33">
        <v>0.75</v>
      </c>
      <c r="V3047" s="33" t="s">
        <v>154</v>
      </c>
      <c r="W3047" s="33"/>
      <c r="X3047" s="33"/>
      <c r="Y3047" s="5"/>
      <c r="Z3047" s="5"/>
      <c r="AA3047" s="33">
        <v>1.0</v>
      </c>
      <c r="AB3047" s="33"/>
      <c r="AC3047" s="33">
        <v>1.0</v>
      </c>
      <c r="AD3047" s="5"/>
      <c r="AE3047" s="5"/>
      <c r="AF3047" s="5"/>
      <c r="AG3047" s="16"/>
      <c r="AH3047" s="38" t="str">
        <f t="shared" si="1"/>
        <v/>
      </c>
      <c r="AI3047" s="39">
        <f t="shared" si="2"/>
        <v>1</v>
      </c>
      <c r="AJ3047" s="37" t="str">
        <f t="shared" si="3"/>
        <v/>
      </c>
      <c r="AK3047" s="41" t="str">
        <f t="shared" si="4"/>
        <v/>
      </c>
      <c r="AL3047" s="35" t="s">
        <v>236</v>
      </c>
      <c r="AM3047" s="33" t="s">
        <v>17955</v>
      </c>
      <c r="AN3047" s="33" t="s">
        <v>17956</v>
      </c>
      <c r="AO3047" s="41"/>
      <c r="AP3047" s="33" t="s">
        <v>169</v>
      </c>
      <c r="AQ3047" s="33" t="s">
        <v>170</v>
      </c>
      <c r="AR3047" s="33">
        <v>150.0</v>
      </c>
      <c r="AS3047" s="42"/>
      <c r="AT3047" s="42"/>
      <c r="AU3047" s="42"/>
      <c r="AV3047" s="42"/>
      <c r="AW3047" s="42"/>
      <c r="AX3047" s="5"/>
      <c r="AY3047" s="33"/>
      <c r="AZ3047" s="33" t="s">
        <v>18548</v>
      </c>
      <c r="BA3047" s="5"/>
      <c r="BB3047" s="5"/>
      <c r="BC3047" s="5" t="s">
        <v>18549</v>
      </c>
      <c r="BD3047" s="33" t="s">
        <v>173</v>
      </c>
      <c r="BE3047" s="41"/>
      <c r="BF3047" s="35"/>
      <c r="BG3047" s="33" t="s">
        <v>169</v>
      </c>
      <c r="BH3047" s="5"/>
      <c r="BI3047" s="33">
        <v>150.0</v>
      </c>
      <c r="BJ3047" s="33" t="s">
        <v>170</v>
      </c>
      <c r="BK3047" s="5"/>
      <c r="BL3047" s="5">
        <f t="shared" si="5"/>
        <v>1997.25</v>
      </c>
      <c r="BM3047" s="5"/>
      <c r="BN3047" s="5"/>
      <c r="BO3047" s="42">
        <f t="shared" si="6"/>
        <v>1997.25</v>
      </c>
      <c r="BP3047" s="44"/>
      <c r="BQ3047" s="45"/>
      <c r="BR3047" s="47"/>
      <c r="BS3047" s="45"/>
      <c r="BT3047" s="37"/>
      <c r="BU3047" s="5"/>
      <c r="BV3047" s="38"/>
      <c r="BW3047" s="48"/>
      <c r="BX3047" s="44"/>
      <c r="BY3047" s="44"/>
      <c r="BZ3047" s="33" t="s">
        <v>131</v>
      </c>
      <c r="CA3047" s="5"/>
      <c r="CB3047" s="5"/>
      <c r="CC3047" s="33" t="s">
        <v>177</v>
      </c>
      <c r="CD3047" s="5"/>
      <c r="CE3047" s="5"/>
      <c r="CF3047" s="33" t="s">
        <v>178</v>
      </c>
      <c r="CG3047" s="33" t="s">
        <v>18550</v>
      </c>
      <c r="CH3047" s="5"/>
      <c r="CI3047" s="5"/>
      <c r="CJ3047" s="5"/>
      <c r="CK3047" s="33"/>
      <c r="CL3047" s="49">
        <v>44989.0</v>
      </c>
      <c r="CM3047" s="33" t="s">
        <v>180</v>
      </c>
      <c r="CN3047" s="5"/>
      <c r="CO3047" s="33">
        <v>0.75</v>
      </c>
      <c r="CP3047" s="33" t="s">
        <v>181</v>
      </c>
      <c r="CQ3047" s="50" t="str">
        <f t="shared" si="7"/>
        <v>02/09/1937</v>
      </c>
      <c r="CR3047" s="33" t="s">
        <v>182</v>
      </c>
      <c r="CS3047" s="33">
        <v>13.0</v>
      </c>
      <c r="CT3047" s="33">
        <v>5.0</v>
      </c>
      <c r="CU3047" s="33">
        <v>25.0</v>
      </c>
      <c r="CV3047" s="33">
        <v>260.0</v>
      </c>
      <c r="CW3047" s="5"/>
      <c r="CX3047" s="5"/>
      <c r="CY3047" s="33">
        <v>-99.779729</v>
      </c>
      <c r="CZ3047" s="33">
        <v>21.03301</v>
      </c>
      <c r="DA3047" s="33">
        <v>4.4219266E9</v>
      </c>
      <c r="DB3047" s="33">
        <v>1.0</v>
      </c>
      <c r="DC3047" s="33" t="s">
        <v>16882</v>
      </c>
      <c r="DD3047" s="33">
        <v>2023.0</v>
      </c>
      <c r="DE3047" s="33" t="s">
        <v>184</v>
      </c>
      <c r="DF3047" s="33"/>
      <c r="DG3047" s="33" t="s">
        <v>185</v>
      </c>
      <c r="DH3047" s="33" t="s">
        <v>186</v>
      </c>
      <c r="DI3047" s="5"/>
      <c r="DJ3047" s="5"/>
    </row>
    <row r="3048">
      <c r="A3048" s="33" t="s">
        <v>18551</v>
      </c>
      <c r="B3048" s="34">
        <v>44956.0</v>
      </c>
      <c r="C3048" s="35" t="s">
        <v>137</v>
      </c>
      <c r="D3048" s="35" t="s">
        <v>139</v>
      </c>
      <c r="E3048" s="35" t="s">
        <v>142</v>
      </c>
      <c r="F3048" s="36" t="s">
        <v>144</v>
      </c>
      <c r="G3048" s="33" t="s">
        <v>18552</v>
      </c>
      <c r="H3048" s="33" t="s">
        <v>18553</v>
      </c>
      <c r="I3048" s="33" t="s">
        <v>1669</v>
      </c>
      <c r="J3048" s="33" t="s">
        <v>1641</v>
      </c>
      <c r="K3048" s="35" t="s">
        <v>150</v>
      </c>
      <c r="L3048" s="33" t="s">
        <v>5901</v>
      </c>
      <c r="M3048" s="5"/>
      <c r="N3048" s="33" t="s">
        <v>17955</v>
      </c>
      <c r="O3048" s="5"/>
      <c r="P3048" s="35" t="s">
        <v>236</v>
      </c>
      <c r="Q3048" s="35" t="s">
        <v>17955</v>
      </c>
      <c r="R3048" s="33">
        <v>76494.0</v>
      </c>
      <c r="S3048" s="37"/>
      <c r="T3048" s="33"/>
      <c r="U3048" s="33">
        <v>0.81</v>
      </c>
      <c r="V3048" s="33" t="s">
        <v>154</v>
      </c>
      <c r="W3048" s="33"/>
      <c r="X3048" s="33"/>
      <c r="Y3048" s="5"/>
      <c r="Z3048" s="5"/>
      <c r="AA3048" s="33">
        <v>1.0</v>
      </c>
      <c r="AB3048" s="33"/>
      <c r="AC3048" s="33">
        <v>1.0</v>
      </c>
      <c r="AD3048" s="5"/>
      <c r="AE3048" s="5"/>
      <c r="AF3048" s="5"/>
      <c r="AG3048" s="16"/>
      <c r="AH3048" s="38" t="str">
        <f t="shared" si="1"/>
        <v/>
      </c>
      <c r="AI3048" s="39">
        <f t="shared" si="2"/>
        <v>1</v>
      </c>
      <c r="AJ3048" s="37" t="str">
        <f t="shared" si="3"/>
        <v/>
      </c>
      <c r="AK3048" s="41" t="str">
        <f t="shared" si="4"/>
        <v/>
      </c>
      <c r="AL3048" s="35" t="s">
        <v>236</v>
      </c>
      <c r="AM3048" s="33" t="s">
        <v>17955</v>
      </c>
      <c r="AN3048" s="33" t="s">
        <v>17956</v>
      </c>
      <c r="AO3048" s="41"/>
      <c r="AP3048" s="33" t="s">
        <v>169</v>
      </c>
      <c r="AQ3048" s="33" t="s">
        <v>170</v>
      </c>
      <c r="AR3048" s="33">
        <v>150.0</v>
      </c>
      <c r="AS3048" s="42"/>
      <c r="AT3048" s="42"/>
      <c r="AU3048" s="42"/>
      <c r="AV3048" s="42"/>
      <c r="AW3048" s="42"/>
      <c r="AX3048" s="5"/>
      <c r="AY3048" s="33"/>
      <c r="AZ3048" s="33" t="s">
        <v>18554</v>
      </c>
      <c r="BA3048" s="5"/>
      <c r="BB3048" s="5"/>
      <c r="BC3048" s="5" t="s">
        <v>18555</v>
      </c>
      <c r="BD3048" s="33" t="s">
        <v>173</v>
      </c>
      <c r="BE3048" s="41"/>
      <c r="BF3048" s="35"/>
      <c r="BG3048" s="33" t="s">
        <v>169</v>
      </c>
      <c r="BH3048" s="5"/>
      <c r="BI3048" s="33">
        <v>150.0</v>
      </c>
      <c r="BJ3048" s="33" t="s">
        <v>170</v>
      </c>
      <c r="BK3048" s="5"/>
      <c r="BL3048" s="5">
        <f t="shared" si="5"/>
        <v>1997.25</v>
      </c>
      <c r="BM3048" s="5"/>
      <c r="BN3048" s="5"/>
      <c r="BO3048" s="42">
        <f t="shared" si="6"/>
        <v>1997.25</v>
      </c>
      <c r="BP3048" s="44"/>
      <c r="BQ3048" s="45"/>
      <c r="BR3048" s="47"/>
      <c r="BS3048" s="45"/>
      <c r="BT3048" s="37"/>
      <c r="BU3048" s="5"/>
      <c r="BV3048" s="38"/>
      <c r="BW3048" s="48"/>
      <c r="BX3048" s="44"/>
      <c r="BY3048" s="44"/>
      <c r="BZ3048" s="33" t="s">
        <v>131</v>
      </c>
      <c r="CA3048" s="5"/>
      <c r="CB3048" s="5"/>
      <c r="CC3048" s="33" t="s">
        <v>177</v>
      </c>
      <c r="CD3048" s="5"/>
      <c r="CE3048" s="5"/>
      <c r="CF3048" s="33" t="s">
        <v>178</v>
      </c>
      <c r="CG3048" s="33" t="s">
        <v>18556</v>
      </c>
      <c r="CH3048" s="5"/>
      <c r="CI3048" s="5"/>
      <c r="CJ3048" s="5"/>
      <c r="CK3048" s="33"/>
      <c r="CL3048" s="49">
        <v>44989.0</v>
      </c>
      <c r="CM3048" s="33" t="s">
        <v>180</v>
      </c>
      <c r="CN3048" s="5"/>
      <c r="CO3048" s="33">
        <v>0.81</v>
      </c>
      <c r="CP3048" s="33" t="s">
        <v>181</v>
      </c>
      <c r="CQ3048" s="50" t="str">
        <f t="shared" si="7"/>
        <v>03/05/1956</v>
      </c>
      <c r="CR3048" s="33" t="s">
        <v>182</v>
      </c>
      <c r="CS3048" s="33">
        <v>13.0</v>
      </c>
      <c r="CT3048" s="33">
        <v>5.0</v>
      </c>
      <c r="CU3048" s="33">
        <v>25.0</v>
      </c>
      <c r="CV3048" s="33">
        <v>260.0</v>
      </c>
      <c r="CW3048" s="5"/>
      <c r="CX3048" s="5"/>
      <c r="CY3048" s="33">
        <v>-99.779729</v>
      </c>
      <c r="CZ3048" s="33">
        <v>21.03301</v>
      </c>
      <c r="DA3048" s="33">
        <v>4.4219266E9</v>
      </c>
      <c r="DB3048" s="33">
        <v>1.0</v>
      </c>
      <c r="DC3048" s="33" t="s">
        <v>16882</v>
      </c>
      <c r="DD3048" s="33">
        <v>2023.0</v>
      </c>
      <c r="DE3048" s="33" t="s">
        <v>184</v>
      </c>
      <c r="DF3048" s="33"/>
      <c r="DG3048" s="33" t="s">
        <v>185</v>
      </c>
      <c r="DH3048" s="33" t="s">
        <v>186</v>
      </c>
      <c r="DI3048" s="5"/>
      <c r="DJ3048" s="5"/>
    </row>
    <row r="3049">
      <c r="A3049" s="33" t="s">
        <v>18557</v>
      </c>
      <c r="B3049" s="34">
        <v>44956.0</v>
      </c>
      <c r="C3049" s="35" t="s">
        <v>137</v>
      </c>
      <c r="D3049" s="35" t="s">
        <v>139</v>
      </c>
      <c r="E3049" s="35" t="s">
        <v>142</v>
      </c>
      <c r="F3049" s="36" t="s">
        <v>144</v>
      </c>
      <c r="G3049" s="33" t="s">
        <v>18558</v>
      </c>
      <c r="H3049" s="33" t="s">
        <v>5667</v>
      </c>
      <c r="I3049" s="33" t="s">
        <v>1633</v>
      </c>
      <c r="J3049" s="33" t="s">
        <v>4749</v>
      </c>
      <c r="K3049" s="35" t="s">
        <v>150</v>
      </c>
      <c r="L3049" s="33" t="s">
        <v>18529</v>
      </c>
      <c r="M3049" s="5"/>
      <c r="N3049" s="33" t="s">
        <v>17955</v>
      </c>
      <c r="O3049" s="5"/>
      <c r="P3049" s="35" t="s">
        <v>236</v>
      </c>
      <c r="Q3049" s="35" t="s">
        <v>17955</v>
      </c>
      <c r="R3049" s="33">
        <v>76494.0</v>
      </c>
      <c r="S3049" s="37"/>
      <c r="T3049" s="33"/>
      <c r="U3049" s="33">
        <v>0.97</v>
      </c>
      <c r="V3049" s="33" t="s">
        <v>154</v>
      </c>
      <c r="W3049" s="33"/>
      <c r="X3049" s="33"/>
      <c r="Y3049" s="5"/>
      <c r="Z3049" s="5"/>
      <c r="AA3049" s="33">
        <v>1.0</v>
      </c>
      <c r="AB3049" s="33"/>
      <c r="AC3049" s="33">
        <v>1.0</v>
      </c>
      <c r="AD3049" s="5"/>
      <c r="AE3049" s="5"/>
      <c r="AF3049" s="5"/>
      <c r="AG3049" s="16"/>
      <c r="AH3049" s="38" t="str">
        <f t="shared" si="1"/>
        <v/>
      </c>
      <c r="AI3049" s="39">
        <f t="shared" si="2"/>
        <v>1</v>
      </c>
      <c r="AJ3049" s="37" t="str">
        <f t="shared" si="3"/>
        <v/>
      </c>
      <c r="AK3049" s="41" t="str">
        <f t="shared" si="4"/>
        <v/>
      </c>
      <c r="AL3049" s="35" t="s">
        <v>236</v>
      </c>
      <c r="AM3049" s="33" t="s">
        <v>17955</v>
      </c>
      <c r="AN3049" s="33" t="s">
        <v>17956</v>
      </c>
      <c r="AO3049" s="41"/>
      <c r="AP3049" s="33" t="s">
        <v>169</v>
      </c>
      <c r="AQ3049" s="33" t="s">
        <v>170</v>
      </c>
      <c r="AR3049" s="33">
        <v>150.0</v>
      </c>
      <c r="AS3049" s="42"/>
      <c r="AT3049" s="42"/>
      <c r="AU3049" s="42"/>
      <c r="AV3049" s="42"/>
      <c r="AW3049" s="42"/>
      <c r="AX3049" s="5"/>
      <c r="AY3049" s="33"/>
      <c r="AZ3049" s="33" t="s">
        <v>18559</v>
      </c>
      <c r="BA3049" s="5"/>
      <c r="BB3049" s="5"/>
      <c r="BC3049" s="5" t="s">
        <v>18560</v>
      </c>
      <c r="BD3049" s="33" t="s">
        <v>173</v>
      </c>
      <c r="BE3049" s="41"/>
      <c r="BF3049" s="35"/>
      <c r="BG3049" s="33" t="s">
        <v>169</v>
      </c>
      <c r="BH3049" s="5"/>
      <c r="BI3049" s="33">
        <v>150.0</v>
      </c>
      <c r="BJ3049" s="33" t="s">
        <v>170</v>
      </c>
      <c r="BK3049" s="5"/>
      <c r="BL3049" s="5">
        <f t="shared" si="5"/>
        <v>1997.25</v>
      </c>
      <c r="BM3049" s="5"/>
      <c r="BN3049" s="5"/>
      <c r="BO3049" s="42">
        <f t="shared" si="6"/>
        <v>1997.25</v>
      </c>
      <c r="BP3049" s="44"/>
      <c r="BQ3049" s="45"/>
      <c r="BR3049" s="47"/>
      <c r="BS3049" s="45"/>
      <c r="BT3049" s="37"/>
      <c r="BU3049" s="5"/>
      <c r="BV3049" s="38"/>
      <c r="BW3049" s="48"/>
      <c r="BX3049" s="44"/>
      <c r="BY3049" s="44"/>
      <c r="BZ3049" s="33" t="s">
        <v>131</v>
      </c>
      <c r="CA3049" s="5"/>
      <c r="CB3049" s="5"/>
      <c r="CC3049" s="33" t="s">
        <v>177</v>
      </c>
      <c r="CD3049" s="5"/>
      <c r="CE3049" s="5"/>
      <c r="CF3049" s="33" t="s">
        <v>178</v>
      </c>
      <c r="CG3049" s="33" t="s">
        <v>18561</v>
      </c>
      <c r="CH3049" s="5"/>
      <c r="CI3049" s="5"/>
      <c r="CJ3049" s="5"/>
      <c r="CK3049" s="33"/>
      <c r="CL3049" s="49">
        <v>44989.0</v>
      </c>
      <c r="CM3049" s="33" t="s">
        <v>180</v>
      </c>
      <c r="CN3049" s="5"/>
      <c r="CO3049" s="33">
        <v>0.97</v>
      </c>
      <c r="CP3049" s="33" t="s">
        <v>181</v>
      </c>
      <c r="CQ3049" s="50" t="str">
        <f t="shared" si="7"/>
        <v>11/02/1958</v>
      </c>
      <c r="CR3049" s="33" t="s">
        <v>182</v>
      </c>
      <c r="CS3049" s="33">
        <v>13.0</v>
      </c>
      <c r="CT3049" s="33">
        <v>5.0</v>
      </c>
      <c r="CU3049" s="33">
        <v>25.0</v>
      </c>
      <c r="CV3049" s="33">
        <v>260.0</v>
      </c>
      <c r="CW3049" s="5"/>
      <c r="CX3049" s="5"/>
      <c r="CY3049" s="33">
        <v>-99.779729</v>
      </c>
      <c r="CZ3049" s="33">
        <v>21.03301</v>
      </c>
      <c r="DA3049" s="33">
        <v>4.4219266E9</v>
      </c>
      <c r="DB3049" s="33">
        <v>1.0</v>
      </c>
      <c r="DC3049" s="33" t="s">
        <v>16882</v>
      </c>
      <c r="DD3049" s="33">
        <v>2023.0</v>
      </c>
      <c r="DE3049" s="33" t="s">
        <v>184</v>
      </c>
      <c r="DF3049" s="33"/>
      <c r="DG3049" s="33" t="s">
        <v>185</v>
      </c>
      <c r="DH3049" s="33" t="s">
        <v>186</v>
      </c>
      <c r="DI3049" s="5"/>
      <c r="DJ3049" s="5"/>
    </row>
    <row r="3050">
      <c r="A3050" s="33" t="s">
        <v>18562</v>
      </c>
      <c r="B3050" s="34">
        <v>44956.0</v>
      </c>
      <c r="C3050" s="35" t="s">
        <v>137</v>
      </c>
      <c r="D3050" s="35" t="s">
        <v>139</v>
      </c>
      <c r="E3050" s="35" t="s">
        <v>142</v>
      </c>
      <c r="F3050" s="36" t="s">
        <v>144</v>
      </c>
      <c r="G3050" s="33" t="s">
        <v>18563</v>
      </c>
      <c r="H3050" s="33" t="s">
        <v>18564</v>
      </c>
      <c r="I3050" s="33" t="s">
        <v>12060</v>
      </c>
      <c r="J3050" s="33" t="s">
        <v>1656</v>
      </c>
      <c r="K3050" s="35" t="s">
        <v>150</v>
      </c>
      <c r="L3050" s="33" t="s">
        <v>1255</v>
      </c>
      <c r="M3050" s="5"/>
      <c r="N3050" s="33" t="s">
        <v>17955</v>
      </c>
      <c r="O3050" s="5"/>
      <c r="P3050" s="35" t="s">
        <v>236</v>
      </c>
      <c r="Q3050" s="35" t="s">
        <v>17955</v>
      </c>
      <c r="R3050" s="33">
        <v>76494.0</v>
      </c>
      <c r="S3050" s="37"/>
      <c r="T3050" s="33"/>
      <c r="U3050" s="33">
        <v>0.27</v>
      </c>
      <c r="V3050" s="33" t="s">
        <v>154</v>
      </c>
      <c r="W3050" s="33"/>
      <c r="X3050" s="33"/>
      <c r="Y3050" s="5"/>
      <c r="Z3050" s="5"/>
      <c r="AA3050" s="33">
        <v>1.0</v>
      </c>
      <c r="AB3050" s="33">
        <v>1.0</v>
      </c>
      <c r="AC3050" s="33"/>
      <c r="AD3050" s="5"/>
      <c r="AE3050" s="5"/>
      <c r="AF3050" s="5"/>
      <c r="AG3050" s="16"/>
      <c r="AH3050" s="38">
        <f t="shared" si="1"/>
        <v>1</v>
      </c>
      <c r="AI3050" s="39" t="str">
        <f t="shared" si="2"/>
        <v/>
      </c>
      <c r="AJ3050" s="37" t="str">
        <f t="shared" si="3"/>
        <v/>
      </c>
      <c r="AK3050" s="41" t="str">
        <f t="shared" si="4"/>
        <v/>
      </c>
      <c r="AL3050" s="35" t="s">
        <v>236</v>
      </c>
      <c r="AM3050" s="33" t="s">
        <v>17955</v>
      </c>
      <c r="AN3050" s="33" t="s">
        <v>17956</v>
      </c>
      <c r="AO3050" s="41"/>
      <c r="AP3050" s="33" t="s">
        <v>169</v>
      </c>
      <c r="AQ3050" s="33" t="s">
        <v>170</v>
      </c>
      <c r="AR3050" s="33">
        <v>150.0</v>
      </c>
      <c r="AS3050" s="42"/>
      <c r="AT3050" s="42"/>
      <c r="AU3050" s="42"/>
      <c r="AV3050" s="42"/>
      <c r="AW3050" s="42"/>
      <c r="AX3050" s="5"/>
      <c r="AY3050" s="33"/>
      <c r="AZ3050" s="33" t="s">
        <v>18565</v>
      </c>
      <c r="BA3050" s="5"/>
      <c r="BB3050" s="5"/>
      <c r="BC3050" s="5" t="s">
        <v>18566</v>
      </c>
      <c r="BD3050" s="33" t="s">
        <v>173</v>
      </c>
      <c r="BE3050" s="41"/>
      <c r="BF3050" s="35"/>
      <c r="BG3050" s="33" t="s">
        <v>169</v>
      </c>
      <c r="BH3050" s="5"/>
      <c r="BI3050" s="33">
        <v>150.0</v>
      </c>
      <c r="BJ3050" s="33" t="s">
        <v>170</v>
      </c>
      <c r="BK3050" s="5"/>
      <c r="BL3050" s="5">
        <f t="shared" si="5"/>
        <v>1997.25</v>
      </c>
      <c r="BM3050" s="5"/>
      <c r="BN3050" s="5"/>
      <c r="BO3050" s="42">
        <f t="shared" si="6"/>
        <v>1997.25</v>
      </c>
      <c r="BP3050" s="44"/>
      <c r="BQ3050" s="45"/>
      <c r="BR3050" s="47"/>
      <c r="BS3050" s="45"/>
      <c r="BT3050" s="37"/>
      <c r="BU3050" s="5"/>
      <c r="BV3050" s="38"/>
      <c r="BW3050" s="48"/>
      <c r="BX3050" s="44"/>
      <c r="BY3050" s="44"/>
      <c r="BZ3050" s="33" t="s">
        <v>131</v>
      </c>
      <c r="CA3050" s="5"/>
      <c r="CB3050" s="5"/>
      <c r="CC3050" s="33" t="s">
        <v>177</v>
      </c>
      <c r="CD3050" s="5"/>
      <c r="CE3050" s="5"/>
      <c r="CF3050" s="33" t="s">
        <v>178</v>
      </c>
      <c r="CG3050" s="33" t="s">
        <v>18567</v>
      </c>
      <c r="CH3050" s="5"/>
      <c r="CI3050" s="5"/>
      <c r="CJ3050" s="5"/>
      <c r="CK3050" s="33"/>
      <c r="CL3050" s="49">
        <v>44989.0</v>
      </c>
      <c r="CM3050" s="33" t="s">
        <v>180</v>
      </c>
      <c r="CN3050" s="5"/>
      <c r="CO3050" s="33">
        <v>0.27</v>
      </c>
      <c r="CP3050" s="33" t="s">
        <v>181</v>
      </c>
      <c r="CQ3050" s="50" t="str">
        <f t="shared" si="7"/>
        <v>12/03/1944</v>
      </c>
      <c r="CR3050" s="33" t="s">
        <v>243</v>
      </c>
      <c r="CS3050" s="33">
        <v>13.0</v>
      </c>
      <c r="CT3050" s="33">
        <v>5.0</v>
      </c>
      <c r="CU3050" s="33">
        <v>25.0</v>
      </c>
      <c r="CV3050" s="33">
        <v>260.0</v>
      </c>
      <c r="CW3050" s="5"/>
      <c r="CX3050" s="5"/>
      <c r="CY3050" s="33">
        <v>-99.779729</v>
      </c>
      <c r="CZ3050" s="33">
        <v>21.03301</v>
      </c>
      <c r="DA3050" s="33">
        <v>4.4219266E9</v>
      </c>
      <c r="DB3050" s="33">
        <v>1.0</v>
      </c>
      <c r="DC3050" s="33" t="s">
        <v>16882</v>
      </c>
      <c r="DD3050" s="33">
        <v>2023.0</v>
      </c>
      <c r="DE3050" s="33" t="s">
        <v>184</v>
      </c>
      <c r="DF3050" s="33"/>
      <c r="DG3050" s="33" t="s">
        <v>185</v>
      </c>
      <c r="DH3050" s="33" t="s">
        <v>186</v>
      </c>
      <c r="DI3050" s="5"/>
      <c r="DJ3050" s="5"/>
    </row>
    <row r="3051">
      <c r="A3051" s="33" t="s">
        <v>18568</v>
      </c>
      <c r="B3051" s="34">
        <v>44956.0</v>
      </c>
      <c r="C3051" s="35" t="s">
        <v>137</v>
      </c>
      <c r="D3051" s="35" t="s">
        <v>139</v>
      </c>
      <c r="E3051" s="35" t="s">
        <v>142</v>
      </c>
      <c r="F3051" s="36" t="s">
        <v>144</v>
      </c>
      <c r="G3051" s="33" t="s">
        <v>18569</v>
      </c>
      <c r="H3051" s="33" t="s">
        <v>3643</v>
      </c>
      <c r="I3051" s="33" t="s">
        <v>255</v>
      </c>
      <c r="J3051" s="33" t="s">
        <v>204</v>
      </c>
      <c r="K3051" s="35" t="s">
        <v>150</v>
      </c>
      <c r="L3051" s="33" t="s">
        <v>18529</v>
      </c>
      <c r="M3051" s="5"/>
      <c r="N3051" s="33" t="s">
        <v>17955</v>
      </c>
      <c r="O3051" s="5"/>
      <c r="P3051" s="35" t="s">
        <v>236</v>
      </c>
      <c r="Q3051" s="35" t="s">
        <v>17955</v>
      </c>
      <c r="R3051" s="33">
        <v>76494.0</v>
      </c>
      <c r="S3051" s="37"/>
      <c r="T3051" s="33"/>
      <c r="U3051" s="33">
        <v>0.27</v>
      </c>
      <c r="V3051" s="33" t="s">
        <v>154</v>
      </c>
      <c r="W3051" s="33"/>
      <c r="X3051" s="33"/>
      <c r="Y3051" s="5"/>
      <c r="Z3051" s="5"/>
      <c r="AA3051" s="33">
        <v>1.0</v>
      </c>
      <c r="AB3051" s="33"/>
      <c r="AC3051" s="33">
        <v>1.0</v>
      </c>
      <c r="AD3051" s="5"/>
      <c r="AE3051" s="5"/>
      <c r="AF3051" s="5"/>
      <c r="AG3051" s="16"/>
      <c r="AH3051" s="38" t="str">
        <f t="shared" si="1"/>
        <v/>
      </c>
      <c r="AI3051" s="39" t="str">
        <f t="shared" si="2"/>
        <v/>
      </c>
      <c r="AJ3051" s="37" t="str">
        <f t="shared" si="3"/>
        <v/>
      </c>
      <c r="AK3051" s="41" t="str">
        <f t="shared" si="4"/>
        <v/>
      </c>
      <c r="AL3051" s="35" t="s">
        <v>236</v>
      </c>
      <c r="AM3051" s="33" t="s">
        <v>17955</v>
      </c>
      <c r="AN3051" s="33" t="s">
        <v>17956</v>
      </c>
      <c r="AO3051" s="41"/>
      <c r="AP3051" s="33" t="s">
        <v>169</v>
      </c>
      <c r="AQ3051" s="33" t="s">
        <v>170</v>
      </c>
      <c r="AR3051" s="33">
        <v>150.0</v>
      </c>
      <c r="AS3051" s="42"/>
      <c r="AT3051" s="42"/>
      <c r="AU3051" s="42"/>
      <c r="AV3051" s="42"/>
      <c r="AW3051" s="42"/>
      <c r="AX3051" s="5"/>
      <c r="AY3051" s="33"/>
      <c r="AZ3051" s="33" t="s">
        <v>18570</v>
      </c>
      <c r="BA3051" s="5"/>
      <c r="BB3051" s="5"/>
      <c r="BC3051" s="5" t="s">
        <v>18571</v>
      </c>
      <c r="BD3051" s="33" t="s">
        <v>173</v>
      </c>
      <c r="BE3051" s="41"/>
      <c r="BF3051" s="35"/>
      <c r="BG3051" s="33" t="s">
        <v>169</v>
      </c>
      <c r="BH3051" s="5"/>
      <c r="BI3051" s="33">
        <v>150.0</v>
      </c>
      <c r="BJ3051" s="33" t="s">
        <v>170</v>
      </c>
      <c r="BK3051" s="5"/>
      <c r="BL3051" s="5">
        <f t="shared" si="5"/>
        <v>1997.25</v>
      </c>
      <c r="BM3051" s="5"/>
      <c r="BN3051" s="5"/>
      <c r="BO3051" s="42">
        <f t="shared" si="6"/>
        <v>1997.25</v>
      </c>
      <c r="BP3051" s="44"/>
      <c r="BQ3051" s="45"/>
      <c r="BR3051" s="47"/>
      <c r="BS3051" s="45"/>
      <c r="BT3051" s="37"/>
      <c r="BU3051" s="5"/>
      <c r="BV3051" s="38"/>
      <c r="BW3051" s="48"/>
      <c r="BX3051" s="44"/>
      <c r="BY3051" s="44"/>
      <c r="BZ3051" s="33" t="s">
        <v>131</v>
      </c>
      <c r="CA3051" s="5"/>
      <c r="CB3051" s="5"/>
      <c r="CC3051" s="33" t="s">
        <v>177</v>
      </c>
      <c r="CD3051" s="5"/>
      <c r="CE3051" s="5"/>
      <c r="CF3051" s="33" t="s">
        <v>178</v>
      </c>
      <c r="CG3051" s="33" t="s">
        <v>18572</v>
      </c>
      <c r="CH3051" s="5"/>
      <c r="CI3051" s="5"/>
      <c r="CJ3051" s="5"/>
      <c r="CK3051" s="33"/>
      <c r="CL3051" s="49">
        <v>44989.0</v>
      </c>
      <c r="CM3051" s="33" t="s">
        <v>180</v>
      </c>
      <c r="CN3051" s="5"/>
      <c r="CO3051" s="33">
        <v>0.27</v>
      </c>
      <c r="CP3051" s="33" t="s">
        <v>181</v>
      </c>
      <c r="CQ3051" s="50" t="str">
        <f t="shared" si="7"/>
        <v>06/04/1969</v>
      </c>
      <c r="CR3051" s="33" t="s">
        <v>182</v>
      </c>
      <c r="CS3051" s="33">
        <v>13.0</v>
      </c>
      <c r="CT3051" s="33">
        <v>5.0</v>
      </c>
      <c r="CU3051" s="33">
        <v>25.0</v>
      </c>
      <c r="CV3051" s="33">
        <v>260.0</v>
      </c>
      <c r="CW3051" s="5"/>
      <c r="CX3051" s="5"/>
      <c r="CY3051" s="33">
        <v>-99.779729</v>
      </c>
      <c r="CZ3051" s="33">
        <v>21.03301</v>
      </c>
      <c r="DA3051" s="33">
        <v>4.4219266E9</v>
      </c>
      <c r="DB3051" s="33">
        <v>1.0</v>
      </c>
      <c r="DC3051" s="33" t="s">
        <v>16882</v>
      </c>
      <c r="DD3051" s="33">
        <v>2023.0</v>
      </c>
      <c r="DE3051" s="33" t="s">
        <v>184</v>
      </c>
      <c r="DF3051" s="33"/>
      <c r="DG3051" s="33" t="s">
        <v>185</v>
      </c>
      <c r="DH3051" s="33" t="s">
        <v>186</v>
      </c>
      <c r="DI3051" s="5"/>
      <c r="DJ3051" s="5"/>
    </row>
    <row r="3052">
      <c r="A3052" s="33" t="s">
        <v>18573</v>
      </c>
      <c r="B3052" s="34">
        <v>44956.0</v>
      </c>
      <c r="C3052" s="35" t="s">
        <v>137</v>
      </c>
      <c r="D3052" s="35" t="s">
        <v>139</v>
      </c>
      <c r="E3052" s="35" t="s">
        <v>142</v>
      </c>
      <c r="F3052" s="36" t="s">
        <v>144</v>
      </c>
      <c r="G3052" s="33" t="s">
        <v>18574</v>
      </c>
      <c r="H3052" s="33" t="s">
        <v>18575</v>
      </c>
      <c r="I3052" s="33" t="s">
        <v>18576</v>
      </c>
      <c r="J3052" s="33" t="s">
        <v>149</v>
      </c>
      <c r="K3052" s="35" t="s">
        <v>150</v>
      </c>
      <c r="L3052" s="33" t="s">
        <v>205</v>
      </c>
      <c r="M3052" s="5"/>
      <c r="N3052" s="33" t="s">
        <v>17955</v>
      </c>
      <c r="O3052" s="5"/>
      <c r="P3052" s="35" t="s">
        <v>236</v>
      </c>
      <c r="Q3052" s="35" t="s">
        <v>17955</v>
      </c>
      <c r="R3052" s="33">
        <v>76494.0</v>
      </c>
      <c r="S3052" s="37"/>
      <c r="T3052" s="33"/>
      <c r="U3052" s="33">
        <v>0.79</v>
      </c>
      <c r="V3052" s="33" t="s">
        <v>154</v>
      </c>
      <c r="W3052" s="33"/>
      <c r="X3052" s="33"/>
      <c r="Y3052" s="5"/>
      <c r="Z3052" s="5"/>
      <c r="AA3052" s="33">
        <v>1.0</v>
      </c>
      <c r="AB3052" s="33">
        <v>1.0</v>
      </c>
      <c r="AC3052" s="33"/>
      <c r="AD3052" s="5"/>
      <c r="AE3052" s="5"/>
      <c r="AF3052" s="5"/>
      <c r="AG3052" s="16"/>
      <c r="AH3052" s="38">
        <f t="shared" si="1"/>
        <v>1</v>
      </c>
      <c r="AI3052" s="39" t="str">
        <f t="shared" si="2"/>
        <v/>
      </c>
      <c r="AJ3052" s="37" t="str">
        <f t="shared" si="3"/>
        <v/>
      </c>
      <c r="AK3052" s="41" t="str">
        <f t="shared" si="4"/>
        <v/>
      </c>
      <c r="AL3052" s="35" t="s">
        <v>236</v>
      </c>
      <c r="AM3052" s="33" t="s">
        <v>17955</v>
      </c>
      <c r="AN3052" s="33" t="s">
        <v>17956</v>
      </c>
      <c r="AO3052" s="41"/>
      <c r="AP3052" s="33" t="s">
        <v>169</v>
      </c>
      <c r="AQ3052" s="33" t="s">
        <v>170</v>
      </c>
      <c r="AR3052" s="33">
        <v>150.0</v>
      </c>
      <c r="AS3052" s="42"/>
      <c r="AT3052" s="42"/>
      <c r="AU3052" s="42"/>
      <c r="AV3052" s="42"/>
      <c r="AW3052" s="42"/>
      <c r="AX3052" s="5"/>
      <c r="AY3052" s="33"/>
      <c r="AZ3052" s="33" t="s">
        <v>18577</v>
      </c>
      <c r="BA3052" s="5"/>
      <c r="BB3052" s="5"/>
      <c r="BC3052" s="5" t="s">
        <v>18578</v>
      </c>
      <c r="BD3052" s="33" t="s">
        <v>173</v>
      </c>
      <c r="BE3052" s="41"/>
      <c r="BF3052" s="35"/>
      <c r="BG3052" s="33" t="s">
        <v>169</v>
      </c>
      <c r="BH3052" s="5"/>
      <c r="BI3052" s="33">
        <v>150.0</v>
      </c>
      <c r="BJ3052" s="33" t="s">
        <v>170</v>
      </c>
      <c r="BK3052" s="5"/>
      <c r="BL3052" s="5">
        <f t="shared" si="5"/>
        <v>1997.25</v>
      </c>
      <c r="BM3052" s="5"/>
      <c r="BN3052" s="5"/>
      <c r="BO3052" s="42">
        <f t="shared" si="6"/>
        <v>1997.25</v>
      </c>
      <c r="BP3052" s="44"/>
      <c r="BQ3052" s="45"/>
      <c r="BR3052" s="47"/>
      <c r="BS3052" s="45"/>
      <c r="BT3052" s="37"/>
      <c r="BU3052" s="5"/>
      <c r="BV3052" s="38"/>
      <c r="BW3052" s="48"/>
      <c r="BX3052" s="44"/>
      <c r="BY3052" s="44"/>
      <c r="BZ3052" s="33" t="s">
        <v>131</v>
      </c>
      <c r="CA3052" s="5"/>
      <c r="CB3052" s="5"/>
      <c r="CC3052" s="33" t="s">
        <v>177</v>
      </c>
      <c r="CD3052" s="5"/>
      <c r="CE3052" s="5"/>
      <c r="CF3052" s="33" t="s">
        <v>178</v>
      </c>
      <c r="CG3052" s="33" t="s">
        <v>18579</v>
      </c>
      <c r="CH3052" s="5"/>
      <c r="CI3052" s="5"/>
      <c r="CJ3052" s="5"/>
      <c r="CK3052" s="33"/>
      <c r="CL3052" s="49">
        <v>44989.0</v>
      </c>
      <c r="CM3052" s="33" t="s">
        <v>180</v>
      </c>
      <c r="CN3052" s="5"/>
      <c r="CO3052" s="33">
        <v>0.79</v>
      </c>
      <c r="CP3052" s="33" t="s">
        <v>181</v>
      </c>
      <c r="CQ3052" s="50" t="str">
        <f t="shared" si="7"/>
        <v>02/10/1941</v>
      </c>
      <c r="CR3052" s="33" t="s">
        <v>243</v>
      </c>
      <c r="CS3052" s="33">
        <v>13.0</v>
      </c>
      <c r="CT3052" s="33">
        <v>5.0</v>
      </c>
      <c r="CU3052" s="33">
        <v>25.0</v>
      </c>
      <c r="CV3052" s="33">
        <v>260.0</v>
      </c>
      <c r="CW3052" s="5"/>
      <c r="CX3052" s="5"/>
      <c r="CY3052" s="33">
        <v>-99.779729</v>
      </c>
      <c r="CZ3052" s="33">
        <v>21.03301</v>
      </c>
      <c r="DA3052" s="33">
        <v>4.4219266E9</v>
      </c>
      <c r="DB3052" s="33">
        <v>1.0</v>
      </c>
      <c r="DC3052" s="33" t="s">
        <v>16882</v>
      </c>
      <c r="DD3052" s="33">
        <v>2023.0</v>
      </c>
      <c r="DE3052" s="33" t="s">
        <v>184</v>
      </c>
      <c r="DF3052" s="33"/>
      <c r="DG3052" s="33" t="s">
        <v>185</v>
      </c>
      <c r="DH3052" s="33" t="s">
        <v>186</v>
      </c>
      <c r="DI3052" s="5"/>
      <c r="DJ3052" s="5"/>
    </row>
    <row r="3053">
      <c r="A3053" s="33" t="s">
        <v>18580</v>
      </c>
      <c r="B3053" s="34">
        <v>44956.0</v>
      </c>
      <c r="C3053" s="35" t="s">
        <v>137</v>
      </c>
      <c r="D3053" s="35" t="s">
        <v>139</v>
      </c>
      <c r="E3053" s="35" t="s">
        <v>142</v>
      </c>
      <c r="F3053" s="36" t="s">
        <v>144</v>
      </c>
      <c r="G3053" s="33" t="s">
        <v>18581</v>
      </c>
      <c r="H3053" s="33" t="s">
        <v>1865</v>
      </c>
      <c r="I3053" s="33" t="s">
        <v>1669</v>
      </c>
      <c r="J3053" s="33" t="s">
        <v>1633</v>
      </c>
      <c r="K3053" s="35" t="s">
        <v>150</v>
      </c>
      <c r="L3053" s="33" t="s">
        <v>18582</v>
      </c>
      <c r="M3053" s="5"/>
      <c r="N3053" s="33" t="s">
        <v>17955</v>
      </c>
      <c r="O3053" s="5"/>
      <c r="P3053" s="35" t="s">
        <v>236</v>
      </c>
      <c r="Q3053" s="35" t="s">
        <v>17955</v>
      </c>
      <c r="R3053" s="33">
        <v>76494.0</v>
      </c>
      <c r="S3053" s="37"/>
      <c r="T3053" s="33"/>
      <c r="U3053" s="33">
        <v>0.65</v>
      </c>
      <c r="V3053" s="33" t="s">
        <v>154</v>
      </c>
      <c r="W3053" s="33"/>
      <c r="X3053" s="33"/>
      <c r="Y3053" s="5"/>
      <c r="Z3053" s="5"/>
      <c r="AA3053" s="33">
        <v>1.0</v>
      </c>
      <c r="AB3053" s="33"/>
      <c r="AC3053" s="33">
        <v>1.0</v>
      </c>
      <c r="AD3053" s="5"/>
      <c r="AE3053" s="5"/>
      <c r="AF3053" s="5"/>
      <c r="AG3053" s="16"/>
      <c r="AH3053" s="38" t="str">
        <f t="shared" si="1"/>
        <v/>
      </c>
      <c r="AI3053" s="39">
        <f t="shared" si="2"/>
        <v>1</v>
      </c>
      <c r="AJ3053" s="37" t="str">
        <f t="shared" si="3"/>
        <v/>
      </c>
      <c r="AK3053" s="41" t="str">
        <f t="shared" si="4"/>
        <v/>
      </c>
      <c r="AL3053" s="35" t="s">
        <v>236</v>
      </c>
      <c r="AM3053" s="33" t="s">
        <v>17717</v>
      </c>
      <c r="AN3053" s="33" t="s">
        <v>17717</v>
      </c>
      <c r="AO3053" s="41"/>
      <c r="AP3053" s="33" t="s">
        <v>169</v>
      </c>
      <c r="AQ3053" s="33" t="s">
        <v>170</v>
      </c>
      <c r="AR3053" s="33">
        <v>150.0</v>
      </c>
      <c r="AS3053" s="42"/>
      <c r="AT3053" s="42"/>
      <c r="AU3053" s="42"/>
      <c r="AV3053" s="42"/>
      <c r="AW3053" s="42"/>
      <c r="AX3053" s="5"/>
      <c r="AY3053" s="33"/>
      <c r="AZ3053" s="33" t="s">
        <v>18583</v>
      </c>
      <c r="BA3053" s="5"/>
      <c r="BB3053" s="5"/>
      <c r="BC3053" s="5" t="s">
        <v>18584</v>
      </c>
      <c r="BD3053" s="33" t="s">
        <v>173</v>
      </c>
      <c r="BE3053" s="41"/>
      <c r="BF3053" s="35"/>
      <c r="BG3053" s="33" t="s">
        <v>169</v>
      </c>
      <c r="BH3053" s="5"/>
      <c r="BI3053" s="33">
        <v>150.0</v>
      </c>
      <c r="BJ3053" s="33" t="s">
        <v>170</v>
      </c>
      <c r="BK3053" s="5"/>
      <c r="BL3053" s="5">
        <f t="shared" si="5"/>
        <v>1997.25</v>
      </c>
      <c r="BM3053" s="5"/>
      <c r="BN3053" s="5"/>
      <c r="BO3053" s="42">
        <f t="shared" si="6"/>
        <v>1997.25</v>
      </c>
      <c r="BP3053" s="44"/>
      <c r="BQ3053" s="45"/>
      <c r="BR3053" s="47"/>
      <c r="BS3053" s="45"/>
      <c r="BT3053" s="37"/>
      <c r="BU3053" s="5"/>
      <c r="BV3053" s="38"/>
      <c r="BW3053" s="48"/>
      <c r="BX3053" s="44"/>
      <c r="BY3053" s="44"/>
      <c r="BZ3053" s="33" t="s">
        <v>131</v>
      </c>
      <c r="CA3053" s="5"/>
      <c r="CB3053" s="5"/>
      <c r="CC3053" s="33" t="s">
        <v>177</v>
      </c>
      <c r="CD3053" s="5"/>
      <c r="CE3053" s="5"/>
      <c r="CF3053" s="33" t="s">
        <v>178</v>
      </c>
      <c r="CG3053" s="33" t="s">
        <v>18585</v>
      </c>
      <c r="CH3053" s="5"/>
      <c r="CI3053" s="5"/>
      <c r="CJ3053" s="5"/>
      <c r="CK3053" s="33"/>
      <c r="CL3053" s="49">
        <v>44989.0</v>
      </c>
      <c r="CM3053" s="33" t="s">
        <v>180</v>
      </c>
      <c r="CN3053" s="5"/>
      <c r="CO3053" s="33">
        <v>0.65</v>
      </c>
      <c r="CP3053" s="33" t="s">
        <v>181</v>
      </c>
      <c r="CQ3053" s="50" t="str">
        <f t="shared" si="7"/>
        <v>09/08/1946</v>
      </c>
      <c r="CR3053" s="33" t="s">
        <v>182</v>
      </c>
      <c r="CS3053" s="33">
        <v>13.0</v>
      </c>
      <c r="CT3053" s="33">
        <v>5.0</v>
      </c>
      <c r="CU3053" s="33">
        <v>25.0</v>
      </c>
      <c r="CV3053" s="33">
        <v>260.0</v>
      </c>
      <c r="CW3053" s="5"/>
      <c r="CX3053" s="5"/>
      <c r="CY3053" s="33">
        <v>-99.779729</v>
      </c>
      <c r="CZ3053" s="33">
        <v>21.03301</v>
      </c>
      <c r="DA3053" s="33">
        <v>4.4219266E9</v>
      </c>
      <c r="DB3053" s="33">
        <v>1.0</v>
      </c>
      <c r="DC3053" s="33" t="s">
        <v>16882</v>
      </c>
      <c r="DD3053" s="33">
        <v>2023.0</v>
      </c>
      <c r="DE3053" s="33" t="s">
        <v>184</v>
      </c>
      <c r="DF3053" s="33"/>
      <c r="DG3053" s="33" t="s">
        <v>185</v>
      </c>
      <c r="DH3053" s="33" t="s">
        <v>186</v>
      </c>
      <c r="DI3053" s="5"/>
      <c r="DJ3053" s="5"/>
    </row>
    <row r="3054">
      <c r="A3054" s="33" t="s">
        <v>18586</v>
      </c>
      <c r="B3054" s="34">
        <v>44952.0</v>
      </c>
      <c r="C3054" s="35" t="s">
        <v>137</v>
      </c>
      <c r="D3054" s="35" t="s">
        <v>139</v>
      </c>
      <c r="E3054" s="35" t="s">
        <v>142</v>
      </c>
      <c r="F3054" s="36" t="s">
        <v>144</v>
      </c>
      <c r="G3054" s="33" t="s">
        <v>18587</v>
      </c>
      <c r="H3054" s="33" t="s">
        <v>18588</v>
      </c>
      <c r="I3054" s="33" t="s">
        <v>18589</v>
      </c>
      <c r="J3054" s="33" t="s">
        <v>1633</v>
      </c>
      <c r="K3054" s="35" t="s">
        <v>150</v>
      </c>
      <c r="L3054" s="33" t="s">
        <v>10462</v>
      </c>
      <c r="M3054" s="5"/>
      <c r="N3054" s="33" t="s">
        <v>17949</v>
      </c>
      <c r="O3054" s="5"/>
      <c r="P3054" s="35" t="s">
        <v>236</v>
      </c>
      <c r="Q3054" s="35" t="s">
        <v>17949</v>
      </c>
      <c r="R3054" s="33">
        <v>76495.0</v>
      </c>
      <c r="S3054" s="37"/>
      <c r="T3054" s="33"/>
      <c r="U3054" s="33">
        <v>1.3</v>
      </c>
      <c r="V3054" s="33" t="s">
        <v>154</v>
      </c>
      <c r="W3054" s="33"/>
      <c r="X3054" s="33"/>
      <c r="Y3054" s="5"/>
      <c r="Z3054" s="5"/>
      <c r="AA3054" s="33">
        <v>1.0</v>
      </c>
      <c r="AB3054" s="33">
        <v>1.0</v>
      </c>
      <c r="AC3054" s="33"/>
      <c r="AD3054" s="5"/>
      <c r="AE3054" s="5"/>
      <c r="AF3054" s="5"/>
      <c r="AG3054" s="16"/>
      <c r="AH3054" s="38">
        <f t="shared" si="1"/>
        <v>1</v>
      </c>
      <c r="AI3054" s="39" t="str">
        <f t="shared" si="2"/>
        <v/>
      </c>
      <c r="AJ3054" s="37" t="str">
        <f t="shared" si="3"/>
        <v/>
      </c>
      <c r="AK3054" s="41" t="str">
        <f t="shared" si="4"/>
        <v/>
      </c>
      <c r="AL3054" s="35" t="s">
        <v>236</v>
      </c>
      <c r="AM3054" s="33" t="s">
        <v>17949</v>
      </c>
      <c r="AN3054" s="33" t="s">
        <v>17949</v>
      </c>
      <c r="AO3054" s="41"/>
      <c r="AP3054" s="33" t="s">
        <v>169</v>
      </c>
      <c r="AQ3054" s="33" t="s">
        <v>170</v>
      </c>
      <c r="AR3054" s="33">
        <v>150.0</v>
      </c>
      <c r="AS3054" s="42"/>
      <c r="AT3054" s="42"/>
      <c r="AU3054" s="42"/>
      <c r="AV3054" s="42"/>
      <c r="AW3054" s="42"/>
      <c r="AX3054" s="5"/>
      <c r="AY3054" s="33"/>
      <c r="AZ3054" s="33" t="s">
        <v>18590</v>
      </c>
      <c r="BA3054" s="5"/>
      <c r="BB3054" s="5"/>
      <c r="BC3054" s="5" t="s">
        <v>18591</v>
      </c>
      <c r="BD3054" s="33" t="s">
        <v>173</v>
      </c>
      <c r="BE3054" s="41"/>
      <c r="BF3054" s="35"/>
      <c r="BG3054" s="33" t="s">
        <v>169</v>
      </c>
      <c r="BH3054" s="5"/>
      <c r="BI3054" s="33">
        <v>150.0</v>
      </c>
      <c r="BJ3054" s="33" t="s">
        <v>170</v>
      </c>
      <c r="BK3054" s="5"/>
      <c r="BL3054" s="5">
        <f t="shared" si="5"/>
        <v>1997.25</v>
      </c>
      <c r="BM3054" s="5"/>
      <c r="BN3054" s="5"/>
      <c r="BO3054" s="42">
        <f t="shared" si="6"/>
        <v>1997.25</v>
      </c>
      <c r="BP3054" s="44"/>
      <c r="BQ3054" s="45"/>
      <c r="BR3054" s="47"/>
      <c r="BS3054" s="45"/>
      <c r="BT3054" s="37"/>
      <c r="BU3054" s="5"/>
      <c r="BV3054" s="38"/>
      <c r="BW3054" s="48"/>
      <c r="BX3054" s="44"/>
      <c r="BY3054" s="44"/>
      <c r="BZ3054" s="33" t="s">
        <v>131</v>
      </c>
      <c r="CA3054" s="5"/>
      <c r="CB3054" s="5"/>
      <c r="CC3054" s="33" t="s">
        <v>177</v>
      </c>
      <c r="CD3054" s="5"/>
      <c r="CE3054" s="5"/>
      <c r="CF3054" s="33" t="s">
        <v>178</v>
      </c>
      <c r="CG3054" s="33" t="s">
        <v>18592</v>
      </c>
      <c r="CH3054" s="5"/>
      <c r="CI3054" s="5"/>
      <c r="CJ3054" s="5"/>
      <c r="CK3054" s="33"/>
      <c r="CL3054" s="49">
        <v>44989.0</v>
      </c>
      <c r="CM3054" s="33" t="s">
        <v>180</v>
      </c>
      <c r="CN3054" s="5"/>
      <c r="CO3054" s="33">
        <v>1.0</v>
      </c>
      <c r="CP3054" s="33" t="s">
        <v>181</v>
      </c>
      <c r="CQ3054" s="50" t="str">
        <f t="shared" si="7"/>
        <v>22/09/1940</v>
      </c>
      <c r="CR3054" s="33" t="s">
        <v>243</v>
      </c>
      <c r="CS3054" s="33">
        <v>13.0</v>
      </c>
      <c r="CT3054" s="33">
        <v>5.0</v>
      </c>
      <c r="CU3054" s="33">
        <v>25.0</v>
      </c>
      <c r="CV3054" s="33">
        <v>260.0</v>
      </c>
      <c r="CW3054" s="5"/>
      <c r="CX3054" s="5"/>
      <c r="CY3054" s="33">
        <v>-99.779729</v>
      </c>
      <c r="CZ3054" s="33">
        <v>21.03301</v>
      </c>
      <c r="DA3054" s="33">
        <v>4.4219266E9</v>
      </c>
      <c r="DB3054" s="33">
        <v>1.0</v>
      </c>
      <c r="DC3054" s="33" t="s">
        <v>16882</v>
      </c>
      <c r="DD3054" s="33">
        <v>2023.0</v>
      </c>
      <c r="DE3054" s="33" t="s">
        <v>184</v>
      </c>
      <c r="DF3054" s="33"/>
      <c r="DG3054" s="33" t="s">
        <v>185</v>
      </c>
      <c r="DH3054" s="33" t="s">
        <v>186</v>
      </c>
      <c r="DI3054" s="5"/>
      <c r="DJ3054" s="5"/>
    </row>
    <row r="3055">
      <c r="A3055" s="33" t="s">
        <v>18593</v>
      </c>
      <c r="B3055" s="34">
        <v>44952.0</v>
      </c>
      <c r="C3055" s="35" t="s">
        <v>137</v>
      </c>
      <c r="D3055" s="35" t="s">
        <v>139</v>
      </c>
      <c r="E3055" s="35" t="s">
        <v>142</v>
      </c>
      <c r="F3055" s="36" t="s">
        <v>144</v>
      </c>
      <c r="G3055" s="33" t="s">
        <v>18594</v>
      </c>
      <c r="H3055" s="33" t="s">
        <v>2008</v>
      </c>
      <c r="I3055" s="33" t="s">
        <v>255</v>
      </c>
      <c r="J3055" s="33" t="s">
        <v>17590</v>
      </c>
      <c r="K3055" s="35" t="s">
        <v>150</v>
      </c>
      <c r="L3055" s="33" t="s">
        <v>10462</v>
      </c>
      <c r="M3055" s="5"/>
      <c r="N3055" s="33" t="s">
        <v>17949</v>
      </c>
      <c r="O3055" s="5"/>
      <c r="P3055" s="35" t="s">
        <v>236</v>
      </c>
      <c r="Q3055" s="35" t="s">
        <v>17949</v>
      </c>
      <c r="R3055" s="33">
        <v>76495.0</v>
      </c>
      <c r="S3055" s="37"/>
      <c r="T3055" s="33"/>
      <c r="U3055" s="33">
        <v>1.42</v>
      </c>
      <c r="V3055" s="33" t="s">
        <v>154</v>
      </c>
      <c r="W3055" s="33"/>
      <c r="X3055" s="33"/>
      <c r="Y3055" s="5"/>
      <c r="Z3055" s="5"/>
      <c r="AA3055" s="33">
        <v>1.0</v>
      </c>
      <c r="AB3055" s="33"/>
      <c r="AC3055" s="33">
        <v>1.0</v>
      </c>
      <c r="AD3055" s="5"/>
      <c r="AE3055" s="5"/>
      <c r="AF3055" s="5"/>
      <c r="AG3055" s="16"/>
      <c r="AH3055" s="38" t="str">
        <f t="shared" si="1"/>
        <v/>
      </c>
      <c r="AI3055" s="39">
        <f t="shared" si="2"/>
        <v>1</v>
      </c>
      <c r="AJ3055" s="37" t="str">
        <f t="shared" si="3"/>
        <v/>
      </c>
      <c r="AK3055" s="41" t="str">
        <f t="shared" si="4"/>
        <v/>
      </c>
      <c r="AL3055" s="35" t="s">
        <v>236</v>
      </c>
      <c r="AM3055" s="33" t="s">
        <v>17949</v>
      </c>
      <c r="AN3055" s="33" t="s">
        <v>17949</v>
      </c>
      <c r="AO3055" s="41"/>
      <c r="AP3055" s="33" t="s">
        <v>169</v>
      </c>
      <c r="AQ3055" s="33" t="s">
        <v>170</v>
      </c>
      <c r="AR3055" s="33">
        <v>150.0</v>
      </c>
      <c r="AS3055" s="42"/>
      <c r="AT3055" s="42"/>
      <c r="AU3055" s="42"/>
      <c r="AV3055" s="42"/>
      <c r="AW3055" s="42"/>
      <c r="AX3055" s="5"/>
      <c r="AY3055" s="33"/>
      <c r="AZ3055" s="33" t="s">
        <v>18595</v>
      </c>
      <c r="BA3055" s="5"/>
      <c r="BB3055" s="5"/>
      <c r="BC3055" s="5" t="s">
        <v>18596</v>
      </c>
      <c r="BD3055" s="33" t="s">
        <v>173</v>
      </c>
      <c r="BE3055" s="41"/>
      <c r="BF3055" s="35"/>
      <c r="BG3055" s="33" t="s">
        <v>169</v>
      </c>
      <c r="BH3055" s="5"/>
      <c r="BI3055" s="33">
        <v>150.0</v>
      </c>
      <c r="BJ3055" s="33" t="s">
        <v>170</v>
      </c>
      <c r="BK3055" s="5"/>
      <c r="BL3055" s="5">
        <f t="shared" si="5"/>
        <v>1997.25</v>
      </c>
      <c r="BM3055" s="5"/>
      <c r="BN3055" s="5"/>
      <c r="BO3055" s="42">
        <f t="shared" si="6"/>
        <v>1997.25</v>
      </c>
      <c r="BP3055" s="44"/>
      <c r="BQ3055" s="45"/>
      <c r="BR3055" s="47"/>
      <c r="BS3055" s="45"/>
      <c r="BT3055" s="37"/>
      <c r="BU3055" s="5"/>
      <c r="BV3055" s="38"/>
      <c r="BW3055" s="48"/>
      <c r="BX3055" s="44"/>
      <c r="BY3055" s="44"/>
      <c r="BZ3055" s="33" t="s">
        <v>131</v>
      </c>
      <c r="CA3055" s="5"/>
      <c r="CB3055" s="5"/>
      <c r="CC3055" s="33" t="s">
        <v>177</v>
      </c>
      <c r="CD3055" s="5"/>
      <c r="CE3055" s="5"/>
      <c r="CF3055" s="33" t="s">
        <v>178</v>
      </c>
      <c r="CG3055" s="33" t="s">
        <v>18597</v>
      </c>
      <c r="CH3055" s="5"/>
      <c r="CI3055" s="5"/>
      <c r="CJ3055" s="5"/>
      <c r="CK3055" s="33"/>
      <c r="CL3055" s="49">
        <v>44989.0</v>
      </c>
      <c r="CM3055" s="33" t="s">
        <v>180</v>
      </c>
      <c r="CN3055" s="5"/>
      <c r="CO3055" s="33">
        <v>1.0</v>
      </c>
      <c r="CP3055" s="33" t="s">
        <v>181</v>
      </c>
      <c r="CQ3055" s="50" t="str">
        <f t="shared" si="7"/>
        <v>06/10/1939</v>
      </c>
      <c r="CR3055" s="33" t="s">
        <v>182</v>
      </c>
      <c r="CS3055" s="33">
        <v>13.0</v>
      </c>
      <c r="CT3055" s="33">
        <v>5.0</v>
      </c>
      <c r="CU3055" s="33">
        <v>25.0</v>
      </c>
      <c r="CV3055" s="33">
        <v>260.0</v>
      </c>
      <c r="CW3055" s="5"/>
      <c r="CX3055" s="5"/>
      <c r="CY3055" s="33">
        <v>-99.779729</v>
      </c>
      <c r="CZ3055" s="33">
        <v>21.03301</v>
      </c>
      <c r="DA3055" s="33">
        <v>4.4219266E9</v>
      </c>
      <c r="DB3055" s="33">
        <v>1.0</v>
      </c>
      <c r="DC3055" s="33" t="s">
        <v>16882</v>
      </c>
      <c r="DD3055" s="33">
        <v>2023.0</v>
      </c>
      <c r="DE3055" s="33" t="s">
        <v>184</v>
      </c>
      <c r="DF3055" s="33"/>
      <c r="DG3055" s="33" t="s">
        <v>185</v>
      </c>
      <c r="DH3055" s="33" t="s">
        <v>186</v>
      </c>
      <c r="DI3055" s="5"/>
      <c r="DJ3055" s="5"/>
    </row>
    <row r="3056">
      <c r="A3056" s="33" t="s">
        <v>18598</v>
      </c>
      <c r="B3056" s="34">
        <v>44957.0</v>
      </c>
      <c r="C3056" s="35" t="s">
        <v>137</v>
      </c>
      <c r="D3056" s="35" t="s">
        <v>139</v>
      </c>
      <c r="E3056" s="35" t="s">
        <v>142</v>
      </c>
      <c r="F3056" s="36" t="s">
        <v>144</v>
      </c>
      <c r="G3056" s="33" t="s">
        <v>18599</v>
      </c>
      <c r="H3056" s="33" t="s">
        <v>18600</v>
      </c>
      <c r="I3056" s="33" t="s">
        <v>255</v>
      </c>
      <c r="J3056" s="33" t="s">
        <v>149</v>
      </c>
      <c r="K3056" s="35" t="s">
        <v>150</v>
      </c>
      <c r="L3056" s="33" t="s">
        <v>151</v>
      </c>
      <c r="M3056" s="5"/>
      <c r="N3056" s="33" t="s">
        <v>18601</v>
      </c>
      <c r="O3056" s="5"/>
      <c r="P3056" s="35" t="s">
        <v>238</v>
      </c>
      <c r="Q3056" s="35" t="s">
        <v>18602</v>
      </c>
      <c r="R3056" s="33">
        <v>76558.0</v>
      </c>
      <c r="S3056" s="37"/>
      <c r="T3056" s="33"/>
      <c r="U3056" s="33">
        <v>0.39</v>
      </c>
      <c r="V3056" s="33" t="s">
        <v>154</v>
      </c>
      <c r="W3056" s="33"/>
      <c r="X3056" s="33"/>
      <c r="Y3056" s="5"/>
      <c r="Z3056" s="5"/>
      <c r="AA3056" s="33">
        <v>1.0</v>
      </c>
      <c r="AB3056" s="33">
        <v>1.0</v>
      </c>
      <c r="AC3056" s="33"/>
      <c r="AD3056" s="5"/>
      <c r="AE3056" s="5"/>
      <c r="AF3056" s="5"/>
      <c r="AG3056" s="16"/>
      <c r="AH3056" s="38">
        <f t="shared" si="1"/>
        <v>1</v>
      </c>
      <c r="AI3056" s="39" t="str">
        <f t="shared" si="2"/>
        <v/>
      </c>
      <c r="AJ3056" s="37" t="str">
        <f t="shared" si="3"/>
        <v/>
      </c>
      <c r="AK3056" s="41" t="str">
        <f t="shared" si="4"/>
        <v/>
      </c>
      <c r="AL3056" s="35" t="s">
        <v>238</v>
      </c>
      <c r="AM3056" s="33" t="s">
        <v>18601</v>
      </c>
      <c r="AN3056" s="33" t="s">
        <v>18603</v>
      </c>
      <c r="AO3056" s="41"/>
      <c r="AP3056" s="33" t="s">
        <v>169</v>
      </c>
      <c r="AQ3056" s="33" t="s">
        <v>170</v>
      </c>
      <c r="AR3056" s="33">
        <v>150.0</v>
      </c>
      <c r="AS3056" s="42"/>
      <c r="AT3056" s="42"/>
      <c r="AU3056" s="42"/>
      <c r="AV3056" s="42"/>
      <c r="AW3056" s="42"/>
      <c r="AX3056" s="5"/>
      <c r="AY3056" s="33"/>
      <c r="AZ3056" s="33" t="s">
        <v>18604</v>
      </c>
      <c r="BA3056" s="5"/>
      <c r="BB3056" s="5"/>
      <c r="BC3056" s="5" t="s">
        <v>18605</v>
      </c>
      <c r="BD3056" s="33" t="s">
        <v>173</v>
      </c>
      <c r="BE3056" s="41"/>
      <c r="BF3056" s="35"/>
      <c r="BG3056" s="33" t="s">
        <v>169</v>
      </c>
      <c r="BH3056" s="5"/>
      <c r="BI3056" s="33">
        <v>150.0</v>
      </c>
      <c r="BJ3056" s="33" t="s">
        <v>170</v>
      </c>
      <c r="BK3056" s="5"/>
      <c r="BL3056" s="5">
        <f t="shared" si="5"/>
        <v>1997.25</v>
      </c>
      <c r="BM3056" s="5"/>
      <c r="BN3056" s="5"/>
      <c r="BO3056" s="42">
        <f t="shared" si="6"/>
        <v>1997.25</v>
      </c>
      <c r="BP3056" s="44"/>
      <c r="BQ3056" s="45"/>
      <c r="BR3056" s="47"/>
      <c r="BS3056" s="45"/>
      <c r="BT3056" s="37"/>
      <c r="BU3056" s="5"/>
      <c r="BV3056" s="38"/>
      <c r="BW3056" s="48"/>
      <c r="BX3056" s="44"/>
      <c r="BY3056" s="44"/>
      <c r="BZ3056" s="33" t="s">
        <v>131</v>
      </c>
      <c r="CA3056" s="5"/>
      <c r="CB3056" s="5"/>
      <c r="CC3056" s="33" t="s">
        <v>177</v>
      </c>
      <c r="CD3056" s="5"/>
      <c r="CE3056" s="5"/>
      <c r="CF3056" s="33" t="s">
        <v>178</v>
      </c>
      <c r="CG3056" s="33" t="s">
        <v>18606</v>
      </c>
      <c r="CH3056" s="5"/>
      <c r="CI3056" s="5"/>
      <c r="CJ3056" s="5"/>
      <c r="CK3056" s="33"/>
      <c r="CL3056" s="49">
        <v>44994.0</v>
      </c>
      <c r="CM3056" s="33" t="s">
        <v>180</v>
      </c>
      <c r="CN3056" s="5"/>
      <c r="CO3056" s="33">
        <v>0.25</v>
      </c>
      <c r="CP3056" s="33" t="s">
        <v>181</v>
      </c>
      <c r="CQ3056" s="50" t="str">
        <f t="shared" si="7"/>
        <v>24/01/1959</v>
      </c>
      <c r="CR3056" s="33" t="s">
        <v>243</v>
      </c>
      <c r="CS3056" s="33">
        <v>15.0</v>
      </c>
      <c r="CT3056" s="33">
        <v>5.0</v>
      </c>
      <c r="CU3056" s="33">
        <v>25.0</v>
      </c>
      <c r="CV3056" s="33">
        <v>1128.0</v>
      </c>
      <c r="CW3056" s="5"/>
      <c r="CX3056" s="5"/>
      <c r="CY3056" s="33">
        <v>-99.607495</v>
      </c>
      <c r="CZ3056" s="33">
        <v>20.923582</v>
      </c>
      <c r="DA3056" s="33">
        <v>4.4219266E9</v>
      </c>
      <c r="DB3056" s="33">
        <v>1.0</v>
      </c>
      <c r="DC3056" s="33" t="s">
        <v>16882</v>
      </c>
      <c r="DD3056" s="33">
        <v>2023.0</v>
      </c>
      <c r="DE3056" s="33" t="s">
        <v>184</v>
      </c>
      <c r="DF3056" s="33"/>
      <c r="DG3056" s="33" t="s">
        <v>185</v>
      </c>
      <c r="DH3056" s="33" t="s">
        <v>186</v>
      </c>
      <c r="DI3056" s="5"/>
      <c r="DJ3056" s="5"/>
    </row>
    <row r="3057">
      <c r="A3057" s="33" t="s">
        <v>18607</v>
      </c>
      <c r="B3057" s="34">
        <v>44957.0</v>
      </c>
      <c r="C3057" s="35" t="s">
        <v>137</v>
      </c>
      <c r="D3057" s="35" t="s">
        <v>139</v>
      </c>
      <c r="E3057" s="35" t="s">
        <v>142</v>
      </c>
      <c r="F3057" s="36" t="s">
        <v>144</v>
      </c>
      <c r="G3057" s="33" t="s">
        <v>18608</v>
      </c>
      <c r="H3057" s="33" t="s">
        <v>7649</v>
      </c>
      <c r="I3057" s="33" t="s">
        <v>255</v>
      </c>
      <c r="J3057" s="33" t="s">
        <v>231</v>
      </c>
      <c r="K3057" s="35" t="s">
        <v>150</v>
      </c>
      <c r="L3057" s="33" t="s">
        <v>151</v>
      </c>
      <c r="M3057" s="5"/>
      <c r="N3057" s="33" t="s">
        <v>18601</v>
      </c>
      <c r="O3057" s="5"/>
      <c r="P3057" s="35" t="s">
        <v>238</v>
      </c>
      <c r="Q3057" s="35" t="s">
        <v>18602</v>
      </c>
      <c r="R3057" s="33">
        <v>76558.0</v>
      </c>
      <c r="S3057" s="37"/>
      <c r="T3057" s="33"/>
      <c r="U3057" s="33">
        <v>1.5</v>
      </c>
      <c r="V3057" s="33" t="s">
        <v>154</v>
      </c>
      <c r="W3057" s="33"/>
      <c r="X3057" s="33"/>
      <c r="Y3057" s="5"/>
      <c r="Z3057" s="5"/>
      <c r="AA3057" s="33">
        <v>1.0</v>
      </c>
      <c r="AB3057" s="33"/>
      <c r="AC3057" s="33">
        <v>1.0</v>
      </c>
      <c r="AD3057" s="5"/>
      <c r="AE3057" s="5"/>
      <c r="AF3057" s="5"/>
      <c r="AG3057" s="16"/>
      <c r="AH3057" s="38" t="str">
        <f t="shared" si="1"/>
        <v/>
      </c>
      <c r="AI3057" s="39">
        <f t="shared" si="2"/>
        <v>1</v>
      </c>
      <c r="AJ3057" s="37" t="str">
        <f t="shared" si="3"/>
        <v/>
      </c>
      <c r="AK3057" s="41" t="str">
        <f t="shared" si="4"/>
        <v/>
      </c>
      <c r="AL3057" s="35" t="s">
        <v>238</v>
      </c>
      <c r="AM3057" s="33" t="s">
        <v>18601</v>
      </c>
      <c r="AN3057" s="33" t="s">
        <v>18603</v>
      </c>
      <c r="AO3057" s="41"/>
      <c r="AP3057" s="33" t="s">
        <v>169</v>
      </c>
      <c r="AQ3057" s="33" t="s">
        <v>170</v>
      </c>
      <c r="AR3057" s="33">
        <v>150.0</v>
      </c>
      <c r="AS3057" s="42"/>
      <c r="AT3057" s="42"/>
      <c r="AU3057" s="42"/>
      <c r="AV3057" s="42"/>
      <c r="AW3057" s="42"/>
      <c r="AX3057" s="5"/>
      <c r="AY3057" s="33"/>
      <c r="AZ3057" s="33" t="s">
        <v>18609</v>
      </c>
      <c r="BA3057" s="5"/>
      <c r="BB3057" s="5"/>
      <c r="BC3057" s="5" t="s">
        <v>18610</v>
      </c>
      <c r="BD3057" s="33" t="s">
        <v>173</v>
      </c>
      <c r="BE3057" s="41"/>
      <c r="BF3057" s="35"/>
      <c r="BG3057" s="33" t="s">
        <v>169</v>
      </c>
      <c r="BH3057" s="5"/>
      <c r="BI3057" s="33">
        <v>150.0</v>
      </c>
      <c r="BJ3057" s="33" t="s">
        <v>170</v>
      </c>
      <c r="BK3057" s="5"/>
      <c r="BL3057" s="5">
        <f t="shared" si="5"/>
        <v>1997.25</v>
      </c>
      <c r="BM3057" s="5"/>
      <c r="BN3057" s="5"/>
      <c r="BO3057" s="42">
        <f t="shared" si="6"/>
        <v>1997.25</v>
      </c>
      <c r="BP3057" s="44"/>
      <c r="BQ3057" s="45"/>
      <c r="BR3057" s="47"/>
      <c r="BS3057" s="45"/>
      <c r="BT3057" s="37"/>
      <c r="BU3057" s="5"/>
      <c r="BV3057" s="38"/>
      <c r="BW3057" s="48"/>
      <c r="BX3057" s="44"/>
      <c r="BY3057" s="44"/>
      <c r="BZ3057" s="33" t="s">
        <v>131</v>
      </c>
      <c r="CA3057" s="5"/>
      <c r="CB3057" s="5"/>
      <c r="CC3057" s="33" t="s">
        <v>177</v>
      </c>
      <c r="CD3057" s="5"/>
      <c r="CE3057" s="5"/>
      <c r="CF3057" s="33" t="s">
        <v>178</v>
      </c>
      <c r="CG3057" s="33" t="s">
        <v>18611</v>
      </c>
      <c r="CH3057" s="5"/>
      <c r="CI3057" s="5"/>
      <c r="CJ3057" s="5"/>
      <c r="CK3057" s="33"/>
      <c r="CL3057" s="49">
        <v>44994.0</v>
      </c>
      <c r="CM3057" s="33" t="s">
        <v>180</v>
      </c>
      <c r="CN3057" s="5"/>
      <c r="CO3057" s="33">
        <v>0.25</v>
      </c>
      <c r="CP3057" s="33" t="s">
        <v>181</v>
      </c>
      <c r="CQ3057" s="50" t="str">
        <f t="shared" si="7"/>
        <v>14/09/1962</v>
      </c>
      <c r="CR3057" s="33" t="s">
        <v>182</v>
      </c>
      <c r="CS3057" s="33">
        <v>15.0</v>
      </c>
      <c r="CT3057" s="33">
        <v>5.0</v>
      </c>
      <c r="CU3057" s="33">
        <v>25.0</v>
      </c>
      <c r="CV3057" s="33">
        <v>1128.0</v>
      </c>
      <c r="CW3057" s="5"/>
      <c r="CX3057" s="5"/>
      <c r="CY3057" s="33">
        <v>-99.607495</v>
      </c>
      <c r="CZ3057" s="33">
        <v>20.923582</v>
      </c>
      <c r="DA3057" s="33">
        <v>4.4219266E9</v>
      </c>
      <c r="DB3057" s="33">
        <v>1.0</v>
      </c>
      <c r="DC3057" s="33" t="s">
        <v>16882</v>
      </c>
      <c r="DD3057" s="33">
        <v>2023.0</v>
      </c>
      <c r="DE3057" s="33" t="s">
        <v>184</v>
      </c>
      <c r="DF3057" s="33"/>
      <c r="DG3057" s="33" t="s">
        <v>185</v>
      </c>
      <c r="DH3057" s="33" t="s">
        <v>186</v>
      </c>
      <c r="DI3057" s="5"/>
      <c r="DJ3057" s="5"/>
    </row>
    <row r="3058">
      <c r="A3058" s="33" t="s">
        <v>18212</v>
      </c>
      <c r="B3058" s="34">
        <v>44957.0</v>
      </c>
      <c r="C3058" s="35" t="s">
        <v>137</v>
      </c>
      <c r="D3058" s="35" t="s">
        <v>139</v>
      </c>
      <c r="E3058" s="35" t="s">
        <v>142</v>
      </c>
      <c r="F3058" s="36" t="s">
        <v>144</v>
      </c>
      <c r="G3058" s="33" t="s">
        <v>18612</v>
      </c>
      <c r="H3058" s="33" t="s">
        <v>3734</v>
      </c>
      <c r="I3058" s="33" t="s">
        <v>374</v>
      </c>
      <c r="J3058" s="33" t="s">
        <v>204</v>
      </c>
      <c r="K3058" s="35" t="s">
        <v>150</v>
      </c>
      <c r="L3058" s="33" t="s">
        <v>151</v>
      </c>
      <c r="M3058" s="5"/>
      <c r="N3058" s="33" t="s">
        <v>18613</v>
      </c>
      <c r="O3058" s="5"/>
      <c r="P3058" s="35" t="s">
        <v>238</v>
      </c>
      <c r="Q3058" s="35" t="s">
        <v>18613</v>
      </c>
      <c r="R3058" s="33">
        <v>76554.0</v>
      </c>
      <c r="S3058" s="37"/>
      <c r="T3058" s="33"/>
      <c r="U3058" s="33">
        <v>1.0</v>
      </c>
      <c r="V3058" s="33" t="s">
        <v>154</v>
      </c>
      <c r="W3058" s="33"/>
      <c r="X3058" s="33"/>
      <c r="Y3058" s="5"/>
      <c r="Z3058" s="5"/>
      <c r="AA3058" s="33">
        <v>1.0</v>
      </c>
      <c r="AB3058" s="33">
        <v>1.0</v>
      </c>
      <c r="AC3058" s="33"/>
      <c r="AD3058" s="5"/>
      <c r="AE3058" s="5"/>
      <c r="AF3058" s="5"/>
      <c r="AG3058" s="16"/>
      <c r="AH3058" s="38" t="str">
        <f t="shared" si="1"/>
        <v/>
      </c>
      <c r="AI3058" s="39" t="str">
        <f t="shared" si="2"/>
        <v/>
      </c>
      <c r="AJ3058" s="37" t="str">
        <f t="shared" si="3"/>
        <v/>
      </c>
      <c r="AK3058" s="41" t="str">
        <f t="shared" si="4"/>
        <v/>
      </c>
      <c r="AL3058" s="35" t="s">
        <v>238</v>
      </c>
      <c r="AM3058" s="33" t="s">
        <v>18613</v>
      </c>
      <c r="AN3058" s="33" t="s">
        <v>18613</v>
      </c>
      <c r="AO3058" s="41"/>
      <c r="AP3058" s="33" t="s">
        <v>169</v>
      </c>
      <c r="AQ3058" s="33" t="s">
        <v>170</v>
      </c>
      <c r="AR3058" s="33">
        <v>150.0</v>
      </c>
      <c r="AS3058" s="42"/>
      <c r="AT3058" s="42"/>
      <c r="AU3058" s="42"/>
      <c r="AV3058" s="42"/>
      <c r="AW3058" s="42"/>
      <c r="AX3058" s="5"/>
      <c r="AY3058" s="33"/>
      <c r="AZ3058" s="33" t="s">
        <v>18614</v>
      </c>
      <c r="BA3058" s="5"/>
      <c r="BB3058" s="5"/>
      <c r="BC3058" s="5" t="s">
        <v>18615</v>
      </c>
      <c r="BD3058" s="33" t="s">
        <v>173</v>
      </c>
      <c r="BE3058" s="41"/>
      <c r="BF3058" s="35"/>
      <c r="BG3058" s="33" t="s">
        <v>169</v>
      </c>
      <c r="BH3058" s="5"/>
      <c r="BI3058" s="33">
        <v>150.0</v>
      </c>
      <c r="BJ3058" s="33" t="s">
        <v>170</v>
      </c>
      <c r="BK3058" s="5"/>
      <c r="BL3058" s="5">
        <f t="shared" si="5"/>
        <v>1997.25</v>
      </c>
      <c r="BM3058" s="5"/>
      <c r="BN3058" s="5"/>
      <c r="BO3058" s="42">
        <f t="shared" si="6"/>
        <v>1997.25</v>
      </c>
      <c r="BP3058" s="44"/>
      <c r="BQ3058" s="45"/>
      <c r="BR3058" s="47"/>
      <c r="BS3058" s="45"/>
      <c r="BT3058" s="37"/>
      <c r="BU3058" s="5"/>
      <c r="BV3058" s="38"/>
      <c r="BW3058" s="48"/>
      <c r="BX3058" s="44"/>
      <c r="BY3058" s="44"/>
      <c r="BZ3058" s="33" t="s">
        <v>131</v>
      </c>
      <c r="CA3058" s="5"/>
      <c r="CB3058" s="5"/>
      <c r="CC3058" s="33" t="s">
        <v>177</v>
      </c>
      <c r="CD3058" s="5"/>
      <c r="CE3058" s="5"/>
      <c r="CF3058" s="33" t="s">
        <v>178</v>
      </c>
      <c r="CG3058" s="33" t="s">
        <v>18616</v>
      </c>
      <c r="CH3058" s="5"/>
      <c r="CI3058" s="5"/>
      <c r="CJ3058" s="5"/>
      <c r="CK3058" s="33"/>
      <c r="CL3058" s="49">
        <v>44994.0</v>
      </c>
      <c r="CM3058" s="33" t="s">
        <v>180</v>
      </c>
      <c r="CN3058" s="5"/>
      <c r="CO3058" s="33">
        <v>1.0</v>
      </c>
      <c r="CP3058" s="33" t="s">
        <v>181</v>
      </c>
      <c r="CQ3058" s="50" t="str">
        <f t="shared" si="7"/>
        <v>14/02/1973</v>
      </c>
      <c r="CR3058" s="33" t="s">
        <v>243</v>
      </c>
      <c r="CS3058" s="33">
        <v>15.0</v>
      </c>
      <c r="CT3058" s="33">
        <v>5.0</v>
      </c>
      <c r="CU3058" s="33">
        <v>25.0</v>
      </c>
      <c r="CV3058" s="33">
        <v>1908.0</v>
      </c>
      <c r="CW3058" s="5"/>
      <c r="CX3058" s="5"/>
      <c r="CY3058" s="33">
        <v>-99.547125</v>
      </c>
      <c r="CZ3058" s="33">
        <v>20.91498</v>
      </c>
      <c r="DA3058" s="33">
        <v>4.4219266E9</v>
      </c>
      <c r="DB3058" s="33">
        <v>1.0</v>
      </c>
      <c r="DC3058" s="33" t="s">
        <v>16882</v>
      </c>
      <c r="DD3058" s="33">
        <v>2023.0</v>
      </c>
      <c r="DE3058" s="33" t="s">
        <v>184</v>
      </c>
      <c r="DF3058" s="33"/>
      <c r="DG3058" s="33" t="s">
        <v>185</v>
      </c>
      <c r="DH3058" s="33" t="s">
        <v>186</v>
      </c>
      <c r="DI3058" s="5"/>
      <c r="DJ3058" s="5"/>
    </row>
    <row r="3059">
      <c r="A3059" s="33" t="s">
        <v>17111</v>
      </c>
      <c r="B3059" s="34">
        <v>44957.0</v>
      </c>
      <c r="C3059" s="35" t="s">
        <v>137</v>
      </c>
      <c r="D3059" s="35" t="s">
        <v>139</v>
      </c>
      <c r="E3059" s="35" t="s">
        <v>142</v>
      </c>
      <c r="F3059" s="36" t="s">
        <v>144</v>
      </c>
      <c r="G3059" s="33" t="s">
        <v>18617</v>
      </c>
      <c r="H3059" s="33" t="s">
        <v>17940</v>
      </c>
      <c r="I3059" s="33" t="s">
        <v>546</v>
      </c>
      <c r="J3059" s="33" t="s">
        <v>439</v>
      </c>
      <c r="K3059" s="35" t="s">
        <v>150</v>
      </c>
      <c r="L3059" s="33" t="s">
        <v>151</v>
      </c>
      <c r="M3059" s="5"/>
      <c r="N3059" s="33" t="s">
        <v>18613</v>
      </c>
      <c r="O3059" s="5"/>
      <c r="P3059" s="35" t="s">
        <v>238</v>
      </c>
      <c r="Q3059" s="35" t="s">
        <v>18613</v>
      </c>
      <c r="R3059" s="33">
        <v>76554.0</v>
      </c>
      <c r="S3059" s="37"/>
      <c r="T3059" s="33"/>
      <c r="U3059" s="33">
        <v>1.0</v>
      </c>
      <c r="V3059" s="33" t="s">
        <v>154</v>
      </c>
      <c r="W3059" s="33"/>
      <c r="X3059" s="33"/>
      <c r="Y3059" s="5"/>
      <c r="Z3059" s="5"/>
      <c r="AA3059" s="33">
        <v>1.0</v>
      </c>
      <c r="AB3059" s="33">
        <v>1.0</v>
      </c>
      <c r="AC3059" s="33"/>
      <c r="AD3059" s="5"/>
      <c r="AE3059" s="5"/>
      <c r="AF3059" s="5"/>
      <c r="AG3059" s="16"/>
      <c r="AH3059" s="38">
        <f t="shared" si="1"/>
        <v>1</v>
      </c>
      <c r="AI3059" s="39" t="str">
        <f t="shared" si="2"/>
        <v/>
      </c>
      <c r="AJ3059" s="37" t="str">
        <f t="shared" si="3"/>
        <v/>
      </c>
      <c r="AK3059" s="41" t="str">
        <f t="shared" si="4"/>
        <v/>
      </c>
      <c r="AL3059" s="35" t="s">
        <v>238</v>
      </c>
      <c r="AM3059" s="33" t="s">
        <v>18613</v>
      </c>
      <c r="AN3059" s="33" t="s">
        <v>18613</v>
      </c>
      <c r="AO3059" s="41"/>
      <c r="AP3059" s="33" t="s">
        <v>169</v>
      </c>
      <c r="AQ3059" s="33" t="s">
        <v>170</v>
      </c>
      <c r="AR3059" s="33">
        <v>150.0</v>
      </c>
      <c r="AS3059" s="42"/>
      <c r="AT3059" s="42"/>
      <c r="AU3059" s="42"/>
      <c r="AV3059" s="42"/>
      <c r="AW3059" s="42"/>
      <c r="AX3059" s="5"/>
      <c r="AY3059" s="33"/>
      <c r="AZ3059" s="33" t="s">
        <v>18618</v>
      </c>
      <c r="BA3059" s="5"/>
      <c r="BB3059" s="5"/>
      <c r="BC3059" s="5" t="s">
        <v>18619</v>
      </c>
      <c r="BD3059" s="33" t="s">
        <v>173</v>
      </c>
      <c r="BE3059" s="41"/>
      <c r="BF3059" s="35"/>
      <c r="BG3059" s="33" t="s">
        <v>169</v>
      </c>
      <c r="BH3059" s="5"/>
      <c r="BI3059" s="33">
        <v>150.0</v>
      </c>
      <c r="BJ3059" s="33" t="s">
        <v>170</v>
      </c>
      <c r="BK3059" s="5"/>
      <c r="BL3059" s="5">
        <f t="shared" si="5"/>
        <v>1997.25</v>
      </c>
      <c r="BM3059" s="5"/>
      <c r="BN3059" s="5"/>
      <c r="BO3059" s="42">
        <f t="shared" si="6"/>
        <v>1997.25</v>
      </c>
      <c r="BP3059" s="44"/>
      <c r="BQ3059" s="45"/>
      <c r="BR3059" s="47"/>
      <c r="BS3059" s="45"/>
      <c r="BT3059" s="37"/>
      <c r="BU3059" s="5"/>
      <c r="BV3059" s="38"/>
      <c r="BW3059" s="48"/>
      <c r="BX3059" s="44"/>
      <c r="BY3059" s="44"/>
      <c r="BZ3059" s="33" t="s">
        <v>131</v>
      </c>
      <c r="CA3059" s="5"/>
      <c r="CB3059" s="5"/>
      <c r="CC3059" s="33" t="s">
        <v>177</v>
      </c>
      <c r="CD3059" s="5"/>
      <c r="CE3059" s="5"/>
      <c r="CF3059" s="33" t="s">
        <v>178</v>
      </c>
      <c r="CG3059" s="33" t="s">
        <v>18620</v>
      </c>
      <c r="CH3059" s="5"/>
      <c r="CI3059" s="5"/>
      <c r="CJ3059" s="5"/>
      <c r="CK3059" s="33"/>
      <c r="CL3059" s="49">
        <v>44994.0</v>
      </c>
      <c r="CM3059" s="33" t="s">
        <v>180</v>
      </c>
      <c r="CN3059" s="5"/>
      <c r="CO3059" s="33">
        <v>1.0</v>
      </c>
      <c r="CP3059" s="33" t="s">
        <v>181</v>
      </c>
      <c r="CQ3059" s="50" t="str">
        <f t="shared" si="7"/>
        <v>03/04/1947</v>
      </c>
      <c r="CR3059" s="33" t="s">
        <v>243</v>
      </c>
      <c r="CS3059" s="33">
        <v>15.0</v>
      </c>
      <c r="CT3059" s="33">
        <v>5.0</v>
      </c>
      <c r="CU3059" s="33">
        <v>25.0</v>
      </c>
      <c r="CV3059" s="33">
        <v>1908.0</v>
      </c>
      <c r="CW3059" s="5"/>
      <c r="CX3059" s="5"/>
      <c r="CY3059" s="33">
        <v>-99.547125</v>
      </c>
      <c r="CZ3059" s="33">
        <v>20.91498</v>
      </c>
      <c r="DA3059" s="33">
        <v>4.4219266E9</v>
      </c>
      <c r="DB3059" s="33">
        <v>1.0</v>
      </c>
      <c r="DC3059" s="33" t="s">
        <v>16882</v>
      </c>
      <c r="DD3059" s="33">
        <v>2023.0</v>
      </c>
      <c r="DE3059" s="33" t="s">
        <v>184</v>
      </c>
      <c r="DF3059" s="33"/>
      <c r="DG3059" s="33" t="s">
        <v>185</v>
      </c>
      <c r="DH3059" s="33" t="s">
        <v>186</v>
      </c>
      <c r="DI3059" s="5"/>
      <c r="DJ3059" s="5"/>
    </row>
    <row r="3060">
      <c r="A3060" s="33" t="s">
        <v>17116</v>
      </c>
      <c r="B3060" s="34">
        <v>44957.0</v>
      </c>
      <c r="C3060" s="35" t="s">
        <v>137</v>
      </c>
      <c r="D3060" s="35" t="s">
        <v>139</v>
      </c>
      <c r="E3060" s="35" t="s">
        <v>142</v>
      </c>
      <c r="F3060" s="36" t="s">
        <v>144</v>
      </c>
      <c r="G3060" s="33" t="s">
        <v>18621</v>
      </c>
      <c r="H3060" s="33" t="s">
        <v>488</v>
      </c>
      <c r="I3060" s="33" t="s">
        <v>439</v>
      </c>
      <c r="J3060" s="33" t="s">
        <v>374</v>
      </c>
      <c r="K3060" s="35" t="s">
        <v>150</v>
      </c>
      <c r="L3060" s="33" t="s">
        <v>151</v>
      </c>
      <c r="M3060" s="5"/>
      <c r="N3060" s="33" t="s">
        <v>18613</v>
      </c>
      <c r="O3060" s="5"/>
      <c r="P3060" s="35" t="s">
        <v>238</v>
      </c>
      <c r="Q3060" s="35" t="s">
        <v>18613</v>
      </c>
      <c r="R3060" s="33">
        <v>76554.0</v>
      </c>
      <c r="S3060" s="37"/>
      <c r="T3060" s="33"/>
      <c r="U3060" s="33">
        <v>1.0</v>
      </c>
      <c r="V3060" s="33" t="s">
        <v>154</v>
      </c>
      <c r="W3060" s="33"/>
      <c r="X3060" s="33"/>
      <c r="Y3060" s="5"/>
      <c r="Z3060" s="5"/>
      <c r="AA3060" s="33">
        <v>1.0</v>
      </c>
      <c r="AB3060" s="33"/>
      <c r="AC3060" s="33">
        <v>1.0</v>
      </c>
      <c r="AD3060" s="5"/>
      <c r="AE3060" s="5"/>
      <c r="AF3060" s="5"/>
      <c r="AG3060" s="16"/>
      <c r="AH3060" s="38" t="str">
        <f t="shared" si="1"/>
        <v/>
      </c>
      <c r="AI3060" s="39">
        <f t="shared" si="2"/>
        <v>1</v>
      </c>
      <c r="AJ3060" s="37" t="str">
        <f t="shared" si="3"/>
        <v/>
      </c>
      <c r="AK3060" s="41" t="str">
        <f t="shared" si="4"/>
        <v/>
      </c>
      <c r="AL3060" s="35" t="s">
        <v>238</v>
      </c>
      <c r="AM3060" s="33" t="s">
        <v>18613</v>
      </c>
      <c r="AN3060" s="33" t="s">
        <v>18613</v>
      </c>
      <c r="AO3060" s="41"/>
      <c r="AP3060" s="33" t="s">
        <v>169</v>
      </c>
      <c r="AQ3060" s="33" t="s">
        <v>170</v>
      </c>
      <c r="AR3060" s="33">
        <v>150.0</v>
      </c>
      <c r="AS3060" s="42"/>
      <c r="AT3060" s="42"/>
      <c r="AU3060" s="42"/>
      <c r="AV3060" s="42"/>
      <c r="AW3060" s="42"/>
      <c r="AX3060" s="5"/>
      <c r="AY3060" s="33"/>
      <c r="AZ3060" s="33" t="s">
        <v>18622</v>
      </c>
      <c r="BA3060" s="5"/>
      <c r="BB3060" s="5"/>
      <c r="BC3060" s="5" t="s">
        <v>18623</v>
      </c>
      <c r="BD3060" s="33" t="s">
        <v>173</v>
      </c>
      <c r="BE3060" s="41"/>
      <c r="BF3060" s="35"/>
      <c r="BG3060" s="33" t="s">
        <v>169</v>
      </c>
      <c r="BH3060" s="5"/>
      <c r="BI3060" s="33">
        <v>150.0</v>
      </c>
      <c r="BJ3060" s="33" t="s">
        <v>170</v>
      </c>
      <c r="BK3060" s="5"/>
      <c r="BL3060" s="5">
        <f t="shared" si="5"/>
        <v>1997.25</v>
      </c>
      <c r="BM3060" s="5"/>
      <c r="BN3060" s="5"/>
      <c r="BO3060" s="42">
        <f t="shared" si="6"/>
        <v>1997.25</v>
      </c>
      <c r="BP3060" s="44"/>
      <c r="BQ3060" s="45"/>
      <c r="BR3060" s="47"/>
      <c r="BS3060" s="45"/>
      <c r="BT3060" s="37"/>
      <c r="BU3060" s="5"/>
      <c r="BV3060" s="38"/>
      <c r="BW3060" s="48"/>
      <c r="BX3060" s="44"/>
      <c r="BY3060" s="44"/>
      <c r="BZ3060" s="33" t="s">
        <v>131</v>
      </c>
      <c r="CA3060" s="5"/>
      <c r="CB3060" s="5"/>
      <c r="CC3060" s="33" t="s">
        <v>177</v>
      </c>
      <c r="CD3060" s="5"/>
      <c r="CE3060" s="5"/>
      <c r="CF3060" s="33" t="s">
        <v>178</v>
      </c>
      <c r="CG3060" s="33" t="s">
        <v>18624</v>
      </c>
      <c r="CH3060" s="5"/>
      <c r="CI3060" s="5"/>
      <c r="CJ3060" s="5"/>
      <c r="CK3060" s="33"/>
      <c r="CL3060" s="49">
        <v>44994.0</v>
      </c>
      <c r="CM3060" s="33" t="s">
        <v>180</v>
      </c>
      <c r="CN3060" s="5"/>
      <c r="CO3060" s="33">
        <v>1.0</v>
      </c>
      <c r="CP3060" s="33" t="s">
        <v>181</v>
      </c>
      <c r="CQ3060" s="50" t="str">
        <f t="shared" si="7"/>
        <v>21/05/1947</v>
      </c>
      <c r="CR3060" s="33" t="s">
        <v>182</v>
      </c>
      <c r="CS3060" s="33">
        <v>15.0</v>
      </c>
      <c r="CT3060" s="33">
        <v>5.0</v>
      </c>
      <c r="CU3060" s="33">
        <v>25.0</v>
      </c>
      <c r="CV3060" s="33">
        <v>1908.0</v>
      </c>
      <c r="CW3060" s="5"/>
      <c r="CX3060" s="5"/>
      <c r="CY3060" s="33">
        <v>-99.547125</v>
      </c>
      <c r="CZ3060" s="33">
        <v>20.91498</v>
      </c>
      <c r="DA3060" s="33">
        <v>4.4219266E9</v>
      </c>
      <c r="DB3060" s="33">
        <v>1.0</v>
      </c>
      <c r="DC3060" s="33" t="s">
        <v>16882</v>
      </c>
      <c r="DD3060" s="33">
        <v>2023.0</v>
      </c>
      <c r="DE3060" s="33" t="s">
        <v>184</v>
      </c>
      <c r="DF3060" s="33"/>
      <c r="DG3060" s="33" t="s">
        <v>185</v>
      </c>
      <c r="DH3060" s="33" t="s">
        <v>186</v>
      </c>
      <c r="DI3060" s="5"/>
      <c r="DJ3060" s="5"/>
    </row>
    <row r="3061">
      <c r="A3061" s="33" t="s">
        <v>17121</v>
      </c>
      <c r="B3061" s="34">
        <v>44957.0</v>
      </c>
      <c r="C3061" s="35" t="s">
        <v>137</v>
      </c>
      <c r="D3061" s="35" t="s">
        <v>139</v>
      </c>
      <c r="E3061" s="35" t="s">
        <v>142</v>
      </c>
      <c r="F3061" s="36" t="s">
        <v>144</v>
      </c>
      <c r="G3061" s="33" t="s">
        <v>18625</v>
      </c>
      <c r="H3061" s="33" t="s">
        <v>5990</v>
      </c>
      <c r="I3061" s="33" t="s">
        <v>1633</v>
      </c>
      <c r="J3061" s="33" t="s">
        <v>439</v>
      </c>
      <c r="K3061" s="35" t="s">
        <v>150</v>
      </c>
      <c r="L3061" s="33" t="s">
        <v>151</v>
      </c>
      <c r="M3061" s="5"/>
      <c r="N3061" s="33" t="s">
        <v>18613</v>
      </c>
      <c r="O3061" s="5"/>
      <c r="P3061" s="35" t="s">
        <v>238</v>
      </c>
      <c r="Q3061" s="35" t="s">
        <v>18613</v>
      </c>
      <c r="R3061" s="33">
        <v>76554.0</v>
      </c>
      <c r="S3061" s="37"/>
      <c r="T3061" s="33"/>
      <c r="U3061" s="33">
        <v>1.0</v>
      </c>
      <c r="V3061" s="33" t="s">
        <v>154</v>
      </c>
      <c r="W3061" s="33"/>
      <c r="X3061" s="33"/>
      <c r="Y3061" s="5"/>
      <c r="Z3061" s="5"/>
      <c r="AA3061" s="33">
        <v>1.0</v>
      </c>
      <c r="AB3061" s="33"/>
      <c r="AC3061" s="33">
        <v>1.0</v>
      </c>
      <c r="AD3061" s="5"/>
      <c r="AE3061" s="5"/>
      <c r="AF3061" s="5"/>
      <c r="AG3061" s="16"/>
      <c r="AH3061" s="38" t="str">
        <f t="shared" si="1"/>
        <v/>
      </c>
      <c r="AI3061" s="39">
        <f t="shared" si="2"/>
        <v>1</v>
      </c>
      <c r="AJ3061" s="37" t="str">
        <f t="shared" si="3"/>
        <v/>
      </c>
      <c r="AK3061" s="41" t="str">
        <f t="shared" si="4"/>
        <v/>
      </c>
      <c r="AL3061" s="35" t="s">
        <v>238</v>
      </c>
      <c r="AM3061" s="33" t="s">
        <v>18613</v>
      </c>
      <c r="AN3061" s="33" t="s">
        <v>18613</v>
      </c>
      <c r="AO3061" s="41"/>
      <c r="AP3061" s="33" t="s">
        <v>169</v>
      </c>
      <c r="AQ3061" s="33" t="s">
        <v>170</v>
      </c>
      <c r="AR3061" s="33">
        <v>150.0</v>
      </c>
      <c r="AS3061" s="42"/>
      <c r="AT3061" s="42"/>
      <c r="AU3061" s="42"/>
      <c r="AV3061" s="42"/>
      <c r="AW3061" s="42"/>
      <c r="AX3061" s="5"/>
      <c r="AY3061" s="33"/>
      <c r="AZ3061" s="33" t="s">
        <v>18626</v>
      </c>
      <c r="BA3061" s="5"/>
      <c r="BB3061" s="5"/>
      <c r="BC3061" s="5" t="s">
        <v>18627</v>
      </c>
      <c r="BD3061" s="33" t="s">
        <v>173</v>
      </c>
      <c r="BE3061" s="41"/>
      <c r="BF3061" s="35"/>
      <c r="BG3061" s="33" t="s">
        <v>169</v>
      </c>
      <c r="BH3061" s="5"/>
      <c r="BI3061" s="33">
        <v>150.0</v>
      </c>
      <c r="BJ3061" s="33" t="s">
        <v>170</v>
      </c>
      <c r="BK3061" s="5"/>
      <c r="BL3061" s="5">
        <f t="shared" si="5"/>
        <v>1997.25</v>
      </c>
      <c r="BM3061" s="5"/>
      <c r="BN3061" s="5"/>
      <c r="BO3061" s="42">
        <f t="shared" si="6"/>
        <v>1997.25</v>
      </c>
      <c r="BP3061" s="44"/>
      <c r="BQ3061" s="45"/>
      <c r="BR3061" s="47"/>
      <c r="BS3061" s="45"/>
      <c r="BT3061" s="37"/>
      <c r="BU3061" s="5"/>
      <c r="BV3061" s="38"/>
      <c r="BW3061" s="48"/>
      <c r="BX3061" s="44"/>
      <c r="BY3061" s="44"/>
      <c r="BZ3061" s="33" t="s">
        <v>131</v>
      </c>
      <c r="CA3061" s="5"/>
      <c r="CB3061" s="5"/>
      <c r="CC3061" s="33" t="s">
        <v>177</v>
      </c>
      <c r="CD3061" s="5"/>
      <c r="CE3061" s="5"/>
      <c r="CF3061" s="33" t="s">
        <v>178</v>
      </c>
      <c r="CG3061" s="33" t="s">
        <v>18628</v>
      </c>
      <c r="CH3061" s="5"/>
      <c r="CI3061" s="5"/>
      <c r="CJ3061" s="5"/>
      <c r="CK3061" s="33"/>
      <c r="CL3061" s="49">
        <v>44994.0</v>
      </c>
      <c r="CM3061" s="33" t="s">
        <v>180</v>
      </c>
      <c r="CN3061" s="5"/>
      <c r="CO3061" s="33">
        <v>1.0</v>
      </c>
      <c r="CP3061" s="33" t="s">
        <v>181</v>
      </c>
      <c r="CQ3061" s="50" t="str">
        <f t="shared" si="7"/>
        <v>15/05/1950</v>
      </c>
      <c r="CR3061" s="33" t="s">
        <v>182</v>
      </c>
      <c r="CS3061" s="33">
        <v>15.0</v>
      </c>
      <c r="CT3061" s="33">
        <v>5.0</v>
      </c>
      <c r="CU3061" s="33">
        <v>25.0</v>
      </c>
      <c r="CV3061" s="33">
        <v>1908.0</v>
      </c>
      <c r="CW3061" s="5"/>
      <c r="CX3061" s="5"/>
      <c r="CY3061" s="33">
        <v>-99.547125</v>
      </c>
      <c r="CZ3061" s="33">
        <v>20.91498</v>
      </c>
      <c r="DA3061" s="33">
        <v>4.4219266E9</v>
      </c>
      <c r="DB3061" s="33">
        <v>1.0</v>
      </c>
      <c r="DC3061" s="33" t="s">
        <v>16882</v>
      </c>
      <c r="DD3061" s="33">
        <v>2023.0</v>
      </c>
      <c r="DE3061" s="33" t="s">
        <v>184</v>
      </c>
      <c r="DF3061" s="33"/>
      <c r="DG3061" s="33" t="s">
        <v>185</v>
      </c>
      <c r="DH3061" s="33" t="s">
        <v>186</v>
      </c>
      <c r="DI3061" s="5"/>
      <c r="DJ3061" s="5"/>
    </row>
    <row r="3062">
      <c r="A3062" s="33" t="s">
        <v>18629</v>
      </c>
      <c r="B3062" s="34">
        <v>44957.0</v>
      </c>
      <c r="C3062" s="35" t="s">
        <v>137</v>
      </c>
      <c r="D3062" s="35" t="s">
        <v>139</v>
      </c>
      <c r="E3062" s="35" t="s">
        <v>142</v>
      </c>
      <c r="F3062" s="36" t="s">
        <v>144</v>
      </c>
      <c r="G3062" s="33" t="s">
        <v>18630</v>
      </c>
      <c r="H3062" s="33" t="s">
        <v>3811</v>
      </c>
      <c r="I3062" s="33" t="s">
        <v>247</v>
      </c>
      <c r="J3062" s="33" t="s">
        <v>439</v>
      </c>
      <c r="K3062" s="35" t="s">
        <v>150</v>
      </c>
      <c r="L3062" s="33" t="s">
        <v>151</v>
      </c>
      <c r="M3062" s="5"/>
      <c r="N3062" s="33" t="s">
        <v>18613</v>
      </c>
      <c r="O3062" s="5"/>
      <c r="P3062" s="35" t="s">
        <v>238</v>
      </c>
      <c r="Q3062" s="35" t="s">
        <v>18613</v>
      </c>
      <c r="R3062" s="33">
        <v>76550.0</v>
      </c>
      <c r="S3062" s="37"/>
      <c r="T3062" s="33"/>
      <c r="U3062" s="33">
        <v>0.5</v>
      </c>
      <c r="V3062" s="33" t="s">
        <v>154</v>
      </c>
      <c r="W3062" s="33"/>
      <c r="X3062" s="33"/>
      <c r="Y3062" s="5"/>
      <c r="Z3062" s="5"/>
      <c r="AA3062" s="33">
        <v>1.0</v>
      </c>
      <c r="AB3062" s="33"/>
      <c r="AC3062" s="33">
        <v>1.0</v>
      </c>
      <c r="AD3062" s="5"/>
      <c r="AE3062" s="5"/>
      <c r="AF3062" s="5"/>
      <c r="AG3062" s="16"/>
      <c r="AH3062" s="38" t="str">
        <f t="shared" si="1"/>
        <v/>
      </c>
      <c r="AI3062" s="39">
        <f t="shared" si="2"/>
        <v>1</v>
      </c>
      <c r="AJ3062" s="37" t="str">
        <f t="shared" si="3"/>
        <v/>
      </c>
      <c r="AK3062" s="41" t="str">
        <f t="shared" si="4"/>
        <v/>
      </c>
      <c r="AL3062" s="35" t="s">
        <v>238</v>
      </c>
      <c r="AM3062" s="33" t="s">
        <v>18613</v>
      </c>
      <c r="AN3062" s="33" t="s">
        <v>18613</v>
      </c>
      <c r="AO3062" s="41"/>
      <c r="AP3062" s="33" t="s">
        <v>169</v>
      </c>
      <c r="AQ3062" s="33" t="s">
        <v>170</v>
      </c>
      <c r="AR3062" s="33">
        <v>150.0</v>
      </c>
      <c r="AS3062" s="42"/>
      <c r="AT3062" s="42"/>
      <c r="AU3062" s="42"/>
      <c r="AV3062" s="42"/>
      <c r="AW3062" s="42"/>
      <c r="AX3062" s="5"/>
      <c r="AY3062" s="33"/>
      <c r="AZ3062" s="33" t="s">
        <v>18631</v>
      </c>
      <c r="BA3062" s="5"/>
      <c r="BB3062" s="5"/>
      <c r="BC3062" s="5" t="s">
        <v>18632</v>
      </c>
      <c r="BD3062" s="33" t="s">
        <v>173</v>
      </c>
      <c r="BE3062" s="41"/>
      <c r="BF3062" s="35"/>
      <c r="BG3062" s="33" t="s">
        <v>169</v>
      </c>
      <c r="BH3062" s="5"/>
      <c r="BI3062" s="33">
        <v>150.0</v>
      </c>
      <c r="BJ3062" s="33" t="s">
        <v>170</v>
      </c>
      <c r="BK3062" s="5"/>
      <c r="BL3062" s="5">
        <f t="shared" si="5"/>
        <v>1997.25</v>
      </c>
      <c r="BM3062" s="5"/>
      <c r="BN3062" s="5"/>
      <c r="BO3062" s="42">
        <f t="shared" si="6"/>
        <v>1997.25</v>
      </c>
      <c r="BP3062" s="44"/>
      <c r="BQ3062" s="45"/>
      <c r="BR3062" s="47"/>
      <c r="BS3062" s="45"/>
      <c r="BT3062" s="37"/>
      <c r="BU3062" s="5"/>
      <c r="BV3062" s="38"/>
      <c r="BW3062" s="48"/>
      <c r="BX3062" s="44"/>
      <c r="BY3062" s="44"/>
      <c r="BZ3062" s="33" t="s">
        <v>131</v>
      </c>
      <c r="CA3062" s="5"/>
      <c r="CB3062" s="5"/>
      <c r="CC3062" s="33" t="s">
        <v>177</v>
      </c>
      <c r="CD3062" s="5"/>
      <c r="CE3062" s="5"/>
      <c r="CF3062" s="33" t="s">
        <v>178</v>
      </c>
      <c r="CG3062" s="33" t="s">
        <v>18633</v>
      </c>
      <c r="CH3062" s="5"/>
      <c r="CI3062" s="5"/>
      <c r="CJ3062" s="5"/>
      <c r="CK3062" s="33"/>
      <c r="CL3062" s="49">
        <v>44994.0</v>
      </c>
      <c r="CM3062" s="33" t="s">
        <v>180</v>
      </c>
      <c r="CN3062" s="5"/>
      <c r="CO3062" s="33">
        <v>0.25</v>
      </c>
      <c r="CP3062" s="33" t="s">
        <v>181</v>
      </c>
      <c r="CQ3062" s="50" t="str">
        <f t="shared" si="7"/>
        <v>12/04/1951</v>
      </c>
      <c r="CR3062" s="33" t="s">
        <v>182</v>
      </c>
      <c r="CS3062" s="33">
        <v>15.0</v>
      </c>
      <c r="CT3062" s="33">
        <v>5.0</v>
      </c>
      <c r="CU3062" s="33">
        <v>25.0</v>
      </c>
      <c r="CV3062" s="33">
        <v>1908.0</v>
      </c>
      <c r="CW3062" s="5"/>
      <c r="CX3062" s="5"/>
      <c r="CY3062" s="33">
        <v>-99.547125</v>
      </c>
      <c r="CZ3062" s="33">
        <v>20.91498</v>
      </c>
      <c r="DA3062" s="33">
        <v>4.4219266E9</v>
      </c>
      <c r="DB3062" s="33">
        <v>1.0</v>
      </c>
      <c r="DC3062" s="33" t="s">
        <v>16882</v>
      </c>
      <c r="DD3062" s="33">
        <v>2023.0</v>
      </c>
      <c r="DE3062" s="33" t="s">
        <v>184</v>
      </c>
      <c r="DF3062" s="33"/>
      <c r="DG3062" s="33" t="s">
        <v>185</v>
      </c>
      <c r="DH3062" s="33" t="s">
        <v>186</v>
      </c>
      <c r="DI3062" s="5"/>
      <c r="DJ3062" s="5"/>
    </row>
    <row r="3063">
      <c r="A3063" s="33" t="s">
        <v>17127</v>
      </c>
      <c r="B3063" s="34">
        <v>44957.0</v>
      </c>
      <c r="C3063" s="35" t="s">
        <v>137</v>
      </c>
      <c r="D3063" s="35" t="s">
        <v>139</v>
      </c>
      <c r="E3063" s="35" t="s">
        <v>142</v>
      </c>
      <c r="F3063" s="36" t="s">
        <v>144</v>
      </c>
      <c r="G3063" s="33" t="s">
        <v>18634</v>
      </c>
      <c r="H3063" s="33" t="s">
        <v>15159</v>
      </c>
      <c r="I3063" s="33" t="s">
        <v>391</v>
      </c>
      <c r="J3063" s="33" t="s">
        <v>255</v>
      </c>
      <c r="K3063" s="35" t="s">
        <v>150</v>
      </c>
      <c r="L3063" s="33" t="s">
        <v>151</v>
      </c>
      <c r="M3063" s="5"/>
      <c r="N3063" s="33" t="s">
        <v>4716</v>
      </c>
      <c r="O3063" s="5"/>
      <c r="P3063" s="35" t="s">
        <v>238</v>
      </c>
      <c r="Q3063" s="35" t="s">
        <v>4716</v>
      </c>
      <c r="R3063" s="33">
        <v>76564.0</v>
      </c>
      <c r="S3063" s="37"/>
      <c r="T3063" s="33"/>
      <c r="U3063" s="33">
        <v>1.0</v>
      </c>
      <c r="V3063" s="33" t="s">
        <v>154</v>
      </c>
      <c r="W3063" s="33"/>
      <c r="X3063" s="33"/>
      <c r="Y3063" s="5"/>
      <c r="Z3063" s="5"/>
      <c r="AA3063" s="33">
        <v>1.0</v>
      </c>
      <c r="AB3063" s="33">
        <v>1.0</v>
      </c>
      <c r="AC3063" s="33"/>
      <c r="AD3063" s="5"/>
      <c r="AE3063" s="5"/>
      <c r="AF3063" s="5"/>
      <c r="AG3063" s="16"/>
      <c r="AH3063" s="38" t="str">
        <f t="shared" si="1"/>
        <v/>
      </c>
      <c r="AI3063" s="39" t="str">
        <f t="shared" si="2"/>
        <v/>
      </c>
      <c r="AJ3063" s="37" t="str">
        <f t="shared" si="3"/>
        <v/>
      </c>
      <c r="AK3063" s="41" t="str">
        <f t="shared" si="4"/>
        <v/>
      </c>
      <c r="AL3063" s="35" t="s">
        <v>238</v>
      </c>
      <c r="AM3063" s="33" t="s">
        <v>4716</v>
      </c>
      <c r="AN3063" s="33" t="s">
        <v>4716</v>
      </c>
      <c r="AO3063" s="41"/>
      <c r="AP3063" s="33" t="s">
        <v>169</v>
      </c>
      <c r="AQ3063" s="33" t="s">
        <v>170</v>
      </c>
      <c r="AR3063" s="33">
        <v>150.0</v>
      </c>
      <c r="AS3063" s="42"/>
      <c r="AT3063" s="42"/>
      <c r="AU3063" s="42"/>
      <c r="AV3063" s="42"/>
      <c r="AW3063" s="42"/>
      <c r="AX3063" s="5"/>
      <c r="AY3063" s="33"/>
      <c r="AZ3063" s="33" t="s">
        <v>18635</v>
      </c>
      <c r="BA3063" s="5"/>
      <c r="BB3063" s="5"/>
      <c r="BC3063" s="5" t="s">
        <v>18636</v>
      </c>
      <c r="BD3063" s="33" t="s">
        <v>173</v>
      </c>
      <c r="BE3063" s="41"/>
      <c r="BF3063" s="35"/>
      <c r="BG3063" s="33" t="s">
        <v>169</v>
      </c>
      <c r="BH3063" s="5"/>
      <c r="BI3063" s="33">
        <v>150.0</v>
      </c>
      <c r="BJ3063" s="33" t="s">
        <v>170</v>
      </c>
      <c r="BK3063" s="5"/>
      <c r="BL3063" s="5">
        <f t="shared" si="5"/>
        <v>1997.25</v>
      </c>
      <c r="BM3063" s="5"/>
      <c r="BN3063" s="5"/>
      <c r="BO3063" s="42">
        <f t="shared" si="6"/>
        <v>1997.25</v>
      </c>
      <c r="BP3063" s="44"/>
      <c r="BQ3063" s="45"/>
      <c r="BR3063" s="47"/>
      <c r="BS3063" s="45"/>
      <c r="BT3063" s="37"/>
      <c r="BU3063" s="5"/>
      <c r="BV3063" s="38"/>
      <c r="BW3063" s="48"/>
      <c r="BX3063" s="44"/>
      <c r="BY3063" s="44"/>
      <c r="BZ3063" s="33" t="s">
        <v>131</v>
      </c>
      <c r="CA3063" s="5"/>
      <c r="CB3063" s="5"/>
      <c r="CC3063" s="33" t="s">
        <v>177</v>
      </c>
      <c r="CD3063" s="5"/>
      <c r="CE3063" s="5"/>
      <c r="CF3063" s="33" t="s">
        <v>178</v>
      </c>
      <c r="CG3063" s="33" t="s">
        <v>18637</v>
      </c>
      <c r="CH3063" s="5"/>
      <c r="CI3063" s="5"/>
      <c r="CJ3063" s="5"/>
      <c r="CK3063" s="33"/>
      <c r="CL3063" s="49">
        <v>44994.0</v>
      </c>
      <c r="CM3063" s="33" t="s">
        <v>180</v>
      </c>
      <c r="CN3063" s="5"/>
      <c r="CO3063" s="33">
        <v>1.0</v>
      </c>
      <c r="CP3063" s="33" t="s">
        <v>181</v>
      </c>
      <c r="CQ3063" s="50" t="str">
        <f t="shared" si="7"/>
        <v>22/04/1970</v>
      </c>
      <c r="CR3063" s="33" t="s">
        <v>243</v>
      </c>
      <c r="CS3063" s="33">
        <v>15.0</v>
      </c>
      <c r="CT3063" s="33">
        <v>5.0</v>
      </c>
      <c r="CU3063" s="33">
        <v>25.0</v>
      </c>
      <c r="CV3063" s="33">
        <v>2032.0</v>
      </c>
      <c r="CW3063" s="5"/>
      <c r="CX3063" s="5"/>
      <c r="CY3063" s="33">
        <v>-99.602643</v>
      </c>
      <c r="CZ3063" s="33">
        <v>21.06148</v>
      </c>
      <c r="DA3063" s="33">
        <v>4.4219266E9</v>
      </c>
      <c r="DB3063" s="33">
        <v>1.0</v>
      </c>
      <c r="DC3063" s="33" t="s">
        <v>16882</v>
      </c>
      <c r="DD3063" s="33">
        <v>2023.0</v>
      </c>
      <c r="DE3063" s="33" t="s">
        <v>184</v>
      </c>
      <c r="DF3063" s="33"/>
      <c r="DG3063" s="33" t="s">
        <v>185</v>
      </c>
      <c r="DH3063" s="33" t="s">
        <v>186</v>
      </c>
      <c r="DI3063" s="5"/>
      <c r="DJ3063" s="5"/>
    </row>
    <row r="3064">
      <c r="A3064" s="33" t="s">
        <v>17132</v>
      </c>
      <c r="B3064" s="34">
        <v>44957.0</v>
      </c>
      <c r="C3064" s="35" t="s">
        <v>137</v>
      </c>
      <c r="D3064" s="35" t="s">
        <v>139</v>
      </c>
      <c r="E3064" s="35" t="s">
        <v>142</v>
      </c>
      <c r="F3064" s="36" t="s">
        <v>144</v>
      </c>
      <c r="G3064" s="33" t="s">
        <v>18638</v>
      </c>
      <c r="H3064" s="33" t="s">
        <v>18639</v>
      </c>
      <c r="I3064" s="33" t="s">
        <v>605</v>
      </c>
      <c r="J3064" s="33" t="s">
        <v>7943</v>
      </c>
      <c r="K3064" s="35" t="s">
        <v>150</v>
      </c>
      <c r="L3064" s="33" t="s">
        <v>151</v>
      </c>
      <c r="M3064" s="5"/>
      <c r="N3064" s="33" t="s">
        <v>4716</v>
      </c>
      <c r="O3064" s="5"/>
      <c r="P3064" s="35" t="s">
        <v>238</v>
      </c>
      <c r="Q3064" s="35" t="s">
        <v>4716</v>
      </c>
      <c r="R3064" s="33">
        <v>76564.0</v>
      </c>
      <c r="S3064" s="37"/>
      <c r="T3064" s="33"/>
      <c r="U3064" s="33">
        <v>1.0</v>
      </c>
      <c r="V3064" s="33" t="s">
        <v>154</v>
      </c>
      <c r="W3064" s="33"/>
      <c r="X3064" s="33"/>
      <c r="Y3064" s="5"/>
      <c r="Z3064" s="5"/>
      <c r="AA3064" s="33">
        <v>1.0</v>
      </c>
      <c r="AB3064" s="33"/>
      <c r="AC3064" s="33">
        <v>1.0</v>
      </c>
      <c r="AD3064" s="5"/>
      <c r="AE3064" s="5"/>
      <c r="AF3064" s="5"/>
      <c r="AG3064" s="16"/>
      <c r="AH3064" s="38" t="str">
        <f t="shared" si="1"/>
        <v/>
      </c>
      <c r="AI3064" s="39">
        <f t="shared" si="2"/>
        <v>1</v>
      </c>
      <c r="AJ3064" s="37" t="str">
        <f t="shared" si="3"/>
        <v/>
      </c>
      <c r="AK3064" s="41" t="str">
        <f t="shared" si="4"/>
        <v/>
      </c>
      <c r="AL3064" s="35" t="s">
        <v>238</v>
      </c>
      <c r="AM3064" s="33" t="s">
        <v>4716</v>
      </c>
      <c r="AN3064" s="33" t="s">
        <v>4716</v>
      </c>
      <c r="AO3064" s="41"/>
      <c r="AP3064" s="33" t="s">
        <v>169</v>
      </c>
      <c r="AQ3064" s="33" t="s">
        <v>170</v>
      </c>
      <c r="AR3064" s="33">
        <v>150.0</v>
      </c>
      <c r="AS3064" s="42"/>
      <c r="AT3064" s="42"/>
      <c r="AU3064" s="42"/>
      <c r="AV3064" s="42"/>
      <c r="AW3064" s="42"/>
      <c r="AX3064" s="5"/>
      <c r="AY3064" s="33"/>
      <c r="AZ3064" s="33" t="s">
        <v>18640</v>
      </c>
      <c r="BA3064" s="5"/>
      <c r="BB3064" s="5"/>
      <c r="BC3064" s="5" t="s">
        <v>18641</v>
      </c>
      <c r="BD3064" s="33" t="s">
        <v>173</v>
      </c>
      <c r="BE3064" s="41"/>
      <c r="BF3064" s="35"/>
      <c r="BG3064" s="33" t="s">
        <v>169</v>
      </c>
      <c r="BH3064" s="5"/>
      <c r="BI3064" s="33">
        <v>150.0</v>
      </c>
      <c r="BJ3064" s="33" t="s">
        <v>170</v>
      </c>
      <c r="BK3064" s="5"/>
      <c r="BL3064" s="5">
        <f t="shared" si="5"/>
        <v>1997.25</v>
      </c>
      <c r="BM3064" s="5"/>
      <c r="BN3064" s="5"/>
      <c r="BO3064" s="42">
        <f t="shared" si="6"/>
        <v>1997.25</v>
      </c>
      <c r="BP3064" s="44"/>
      <c r="BQ3064" s="45"/>
      <c r="BR3064" s="47"/>
      <c r="BS3064" s="45"/>
      <c r="BT3064" s="37"/>
      <c r="BU3064" s="5"/>
      <c r="BV3064" s="38"/>
      <c r="BW3064" s="48"/>
      <c r="BX3064" s="44"/>
      <c r="BY3064" s="44"/>
      <c r="BZ3064" s="33" t="s">
        <v>131</v>
      </c>
      <c r="CA3064" s="5"/>
      <c r="CB3064" s="5"/>
      <c r="CC3064" s="33" t="s">
        <v>177</v>
      </c>
      <c r="CD3064" s="5"/>
      <c r="CE3064" s="5"/>
      <c r="CF3064" s="33" t="s">
        <v>178</v>
      </c>
      <c r="CG3064" s="33" t="s">
        <v>18642</v>
      </c>
      <c r="CH3064" s="5"/>
      <c r="CI3064" s="5"/>
      <c r="CJ3064" s="5"/>
      <c r="CK3064" s="33"/>
      <c r="CL3064" s="49">
        <v>44994.0</v>
      </c>
      <c r="CM3064" s="33" t="s">
        <v>180</v>
      </c>
      <c r="CN3064" s="5"/>
      <c r="CO3064" s="33">
        <v>1.0</v>
      </c>
      <c r="CP3064" s="33" t="s">
        <v>181</v>
      </c>
      <c r="CQ3064" s="50" t="str">
        <f t="shared" si="7"/>
        <v>19/05/1950</v>
      </c>
      <c r="CR3064" s="33" t="s">
        <v>182</v>
      </c>
      <c r="CS3064" s="33">
        <v>15.0</v>
      </c>
      <c r="CT3064" s="33">
        <v>5.0</v>
      </c>
      <c r="CU3064" s="33">
        <v>25.0</v>
      </c>
      <c r="CV3064" s="33">
        <v>2032.0</v>
      </c>
      <c r="CW3064" s="5"/>
      <c r="CX3064" s="5"/>
      <c r="CY3064" s="33">
        <v>-99.602643</v>
      </c>
      <c r="CZ3064" s="33">
        <v>21.06148</v>
      </c>
      <c r="DA3064" s="33">
        <v>4.4219266E9</v>
      </c>
      <c r="DB3064" s="33">
        <v>1.0</v>
      </c>
      <c r="DC3064" s="33" t="s">
        <v>16882</v>
      </c>
      <c r="DD3064" s="33">
        <v>2023.0</v>
      </c>
      <c r="DE3064" s="33" t="s">
        <v>184</v>
      </c>
      <c r="DF3064" s="33"/>
      <c r="DG3064" s="33" t="s">
        <v>185</v>
      </c>
      <c r="DH3064" s="33" t="s">
        <v>186</v>
      </c>
      <c r="DI3064" s="5"/>
      <c r="DJ3064" s="5"/>
    </row>
    <row r="3065">
      <c r="A3065" s="33" t="s">
        <v>17183</v>
      </c>
      <c r="B3065" s="34">
        <v>44957.0</v>
      </c>
      <c r="C3065" s="35" t="s">
        <v>137</v>
      </c>
      <c r="D3065" s="35" t="s">
        <v>139</v>
      </c>
      <c r="E3065" s="35" t="s">
        <v>142</v>
      </c>
      <c r="F3065" s="36" t="s">
        <v>144</v>
      </c>
      <c r="G3065" s="33" t="s">
        <v>18643</v>
      </c>
      <c r="H3065" s="33" t="s">
        <v>294</v>
      </c>
      <c r="I3065" s="33" t="s">
        <v>605</v>
      </c>
      <c r="J3065" s="33" t="s">
        <v>7943</v>
      </c>
      <c r="K3065" s="35" t="s">
        <v>150</v>
      </c>
      <c r="L3065" s="33" t="s">
        <v>151</v>
      </c>
      <c r="M3065" s="5"/>
      <c r="N3065" s="33" t="s">
        <v>4716</v>
      </c>
      <c r="O3065" s="5"/>
      <c r="P3065" s="35" t="s">
        <v>238</v>
      </c>
      <c r="Q3065" s="35" t="s">
        <v>4716</v>
      </c>
      <c r="R3065" s="33">
        <v>76564.0</v>
      </c>
      <c r="S3065" s="37"/>
      <c r="T3065" s="33"/>
      <c r="U3065" s="33">
        <v>1.0</v>
      </c>
      <c r="V3065" s="33" t="s">
        <v>154</v>
      </c>
      <c r="W3065" s="33"/>
      <c r="X3065" s="33"/>
      <c r="Y3065" s="5"/>
      <c r="Z3065" s="5"/>
      <c r="AA3065" s="33">
        <v>1.0</v>
      </c>
      <c r="AB3065" s="33"/>
      <c r="AC3065" s="33">
        <v>1.0</v>
      </c>
      <c r="AD3065" s="5"/>
      <c r="AE3065" s="5"/>
      <c r="AF3065" s="5"/>
      <c r="AG3065" s="16"/>
      <c r="AH3065" s="38" t="str">
        <f t="shared" si="1"/>
        <v/>
      </c>
      <c r="AI3065" s="39">
        <f t="shared" si="2"/>
        <v>1</v>
      </c>
      <c r="AJ3065" s="37" t="str">
        <f t="shared" si="3"/>
        <v/>
      </c>
      <c r="AK3065" s="41" t="str">
        <f t="shared" si="4"/>
        <v/>
      </c>
      <c r="AL3065" s="35" t="s">
        <v>238</v>
      </c>
      <c r="AM3065" s="33" t="s">
        <v>4716</v>
      </c>
      <c r="AN3065" s="33" t="s">
        <v>4716</v>
      </c>
      <c r="AO3065" s="41"/>
      <c r="AP3065" s="33" t="s">
        <v>169</v>
      </c>
      <c r="AQ3065" s="33" t="s">
        <v>170</v>
      </c>
      <c r="AR3065" s="33">
        <v>150.0</v>
      </c>
      <c r="AS3065" s="42"/>
      <c r="AT3065" s="42"/>
      <c r="AU3065" s="42"/>
      <c r="AV3065" s="42"/>
      <c r="AW3065" s="42"/>
      <c r="AX3065" s="5"/>
      <c r="AY3065" s="33"/>
      <c r="AZ3065" s="33" t="s">
        <v>18644</v>
      </c>
      <c r="BA3065" s="5"/>
      <c r="BB3065" s="5"/>
      <c r="BC3065" s="5" t="s">
        <v>18645</v>
      </c>
      <c r="BD3065" s="33" t="s">
        <v>173</v>
      </c>
      <c r="BE3065" s="41"/>
      <c r="BF3065" s="35"/>
      <c r="BG3065" s="33" t="s">
        <v>169</v>
      </c>
      <c r="BH3065" s="5"/>
      <c r="BI3065" s="33">
        <v>150.0</v>
      </c>
      <c r="BJ3065" s="33" t="s">
        <v>170</v>
      </c>
      <c r="BK3065" s="5"/>
      <c r="BL3065" s="5">
        <f t="shared" si="5"/>
        <v>1997.25</v>
      </c>
      <c r="BM3065" s="5"/>
      <c r="BN3065" s="5"/>
      <c r="BO3065" s="42">
        <f t="shared" si="6"/>
        <v>1997.25</v>
      </c>
      <c r="BP3065" s="44"/>
      <c r="BQ3065" s="45"/>
      <c r="BR3065" s="47"/>
      <c r="BS3065" s="45"/>
      <c r="BT3065" s="37"/>
      <c r="BU3065" s="5"/>
      <c r="BV3065" s="38"/>
      <c r="BW3065" s="48"/>
      <c r="BX3065" s="44"/>
      <c r="BY3065" s="44"/>
      <c r="BZ3065" s="33" t="s">
        <v>131</v>
      </c>
      <c r="CA3065" s="5"/>
      <c r="CB3065" s="5"/>
      <c r="CC3065" s="33" t="s">
        <v>177</v>
      </c>
      <c r="CD3065" s="5"/>
      <c r="CE3065" s="5"/>
      <c r="CF3065" s="33" t="s">
        <v>178</v>
      </c>
      <c r="CG3065" s="33" t="s">
        <v>18646</v>
      </c>
      <c r="CH3065" s="5"/>
      <c r="CI3065" s="5"/>
      <c r="CJ3065" s="5"/>
      <c r="CK3065" s="33"/>
      <c r="CL3065" s="49">
        <v>44994.0</v>
      </c>
      <c r="CM3065" s="33" t="s">
        <v>180</v>
      </c>
      <c r="CN3065" s="5"/>
      <c r="CO3065" s="33">
        <v>1.0</v>
      </c>
      <c r="CP3065" s="33" t="s">
        <v>181</v>
      </c>
      <c r="CQ3065" s="50" t="str">
        <f t="shared" si="7"/>
        <v>20/07/1959</v>
      </c>
      <c r="CR3065" s="33" t="s">
        <v>182</v>
      </c>
      <c r="CS3065" s="33">
        <v>15.0</v>
      </c>
      <c r="CT3065" s="33">
        <v>5.0</v>
      </c>
      <c r="CU3065" s="33">
        <v>25.0</v>
      </c>
      <c r="CV3065" s="33">
        <v>2032.0</v>
      </c>
      <c r="CW3065" s="5"/>
      <c r="CX3065" s="5"/>
      <c r="CY3065" s="33">
        <v>-99.602643</v>
      </c>
      <c r="CZ3065" s="33">
        <v>21.06148</v>
      </c>
      <c r="DA3065" s="33">
        <v>4.4219266E9</v>
      </c>
      <c r="DB3065" s="33">
        <v>1.0</v>
      </c>
      <c r="DC3065" s="33" t="s">
        <v>16882</v>
      </c>
      <c r="DD3065" s="33">
        <v>2023.0</v>
      </c>
      <c r="DE3065" s="33" t="s">
        <v>184</v>
      </c>
      <c r="DF3065" s="33"/>
      <c r="DG3065" s="33" t="s">
        <v>185</v>
      </c>
      <c r="DH3065" s="33" t="s">
        <v>186</v>
      </c>
      <c r="DI3065" s="5"/>
      <c r="DJ3065" s="5"/>
    </row>
    <row r="3066">
      <c r="A3066" s="33" t="s">
        <v>17137</v>
      </c>
      <c r="B3066" s="34">
        <v>44957.0</v>
      </c>
      <c r="C3066" s="35" t="s">
        <v>137</v>
      </c>
      <c r="D3066" s="35" t="s">
        <v>139</v>
      </c>
      <c r="E3066" s="35" t="s">
        <v>142</v>
      </c>
      <c r="F3066" s="36" t="s">
        <v>144</v>
      </c>
      <c r="G3066" s="33" t="s">
        <v>18647</v>
      </c>
      <c r="H3066" s="33" t="s">
        <v>6108</v>
      </c>
      <c r="I3066" s="33" t="s">
        <v>2675</v>
      </c>
      <c r="J3066" s="33" t="s">
        <v>18648</v>
      </c>
      <c r="K3066" s="35" t="s">
        <v>150</v>
      </c>
      <c r="L3066" s="33" t="s">
        <v>151</v>
      </c>
      <c r="M3066" s="5"/>
      <c r="N3066" s="33" t="s">
        <v>4716</v>
      </c>
      <c r="O3066" s="5"/>
      <c r="P3066" s="35" t="s">
        <v>238</v>
      </c>
      <c r="Q3066" s="35" t="s">
        <v>4716</v>
      </c>
      <c r="R3066" s="33">
        <v>76564.0</v>
      </c>
      <c r="S3066" s="37"/>
      <c r="T3066" s="33"/>
      <c r="U3066" s="33">
        <v>1.0</v>
      </c>
      <c r="V3066" s="33" t="s">
        <v>154</v>
      </c>
      <c r="W3066" s="33"/>
      <c r="X3066" s="33"/>
      <c r="Y3066" s="5"/>
      <c r="Z3066" s="5"/>
      <c r="AA3066" s="33">
        <v>1.0</v>
      </c>
      <c r="AB3066" s="33">
        <v>1.0</v>
      </c>
      <c r="AC3066" s="33"/>
      <c r="AD3066" s="5"/>
      <c r="AE3066" s="5"/>
      <c r="AF3066" s="5"/>
      <c r="AG3066" s="16"/>
      <c r="AH3066" s="38" t="str">
        <f t="shared" si="1"/>
        <v/>
      </c>
      <c r="AI3066" s="39" t="str">
        <f t="shared" si="2"/>
        <v/>
      </c>
      <c r="AJ3066" s="37" t="str">
        <f t="shared" si="3"/>
        <v/>
      </c>
      <c r="AK3066" s="41" t="str">
        <f t="shared" si="4"/>
        <v/>
      </c>
      <c r="AL3066" s="35" t="s">
        <v>238</v>
      </c>
      <c r="AM3066" s="33" t="s">
        <v>4716</v>
      </c>
      <c r="AN3066" s="33" t="s">
        <v>4716</v>
      </c>
      <c r="AO3066" s="41"/>
      <c r="AP3066" s="33" t="s">
        <v>169</v>
      </c>
      <c r="AQ3066" s="33" t="s">
        <v>170</v>
      </c>
      <c r="AR3066" s="33">
        <v>150.0</v>
      </c>
      <c r="AS3066" s="42"/>
      <c r="AT3066" s="42"/>
      <c r="AU3066" s="42"/>
      <c r="AV3066" s="42"/>
      <c r="AW3066" s="42"/>
      <c r="AX3066" s="5"/>
      <c r="AY3066" s="33"/>
      <c r="AZ3066" s="33" t="s">
        <v>18649</v>
      </c>
      <c r="BA3066" s="5"/>
      <c r="BB3066" s="5"/>
      <c r="BC3066" s="5" t="s">
        <v>18650</v>
      </c>
      <c r="BD3066" s="33" t="s">
        <v>173</v>
      </c>
      <c r="BE3066" s="41"/>
      <c r="BF3066" s="35"/>
      <c r="BG3066" s="33" t="s">
        <v>169</v>
      </c>
      <c r="BH3066" s="5"/>
      <c r="BI3066" s="33">
        <v>150.0</v>
      </c>
      <c r="BJ3066" s="33" t="s">
        <v>170</v>
      </c>
      <c r="BK3066" s="5"/>
      <c r="BL3066" s="5">
        <f t="shared" si="5"/>
        <v>1997.25</v>
      </c>
      <c r="BM3066" s="5"/>
      <c r="BN3066" s="5"/>
      <c r="BO3066" s="42">
        <f t="shared" si="6"/>
        <v>1997.25</v>
      </c>
      <c r="BP3066" s="44"/>
      <c r="BQ3066" s="45"/>
      <c r="BR3066" s="47"/>
      <c r="BS3066" s="45"/>
      <c r="BT3066" s="37"/>
      <c r="BU3066" s="5"/>
      <c r="BV3066" s="38"/>
      <c r="BW3066" s="48"/>
      <c r="BX3066" s="44"/>
      <c r="BY3066" s="44"/>
      <c r="BZ3066" s="33" t="s">
        <v>131</v>
      </c>
      <c r="CA3066" s="5"/>
      <c r="CB3066" s="5"/>
      <c r="CC3066" s="33" t="s">
        <v>177</v>
      </c>
      <c r="CD3066" s="5"/>
      <c r="CE3066" s="5"/>
      <c r="CF3066" s="33" t="s">
        <v>178</v>
      </c>
      <c r="CG3066" s="33" t="s">
        <v>18651</v>
      </c>
      <c r="CH3066" s="5"/>
      <c r="CI3066" s="5"/>
      <c r="CJ3066" s="5"/>
      <c r="CK3066" s="33"/>
      <c r="CL3066" s="49">
        <v>44994.0</v>
      </c>
      <c r="CM3066" s="33" t="s">
        <v>180</v>
      </c>
      <c r="CN3066" s="5"/>
      <c r="CO3066" s="33">
        <v>1.0</v>
      </c>
      <c r="CP3066" s="33" t="s">
        <v>181</v>
      </c>
      <c r="CQ3066" s="50" t="str">
        <f t="shared" si="7"/>
        <v>31/08/1966</v>
      </c>
      <c r="CR3066" s="33" t="s">
        <v>243</v>
      </c>
      <c r="CS3066" s="33">
        <v>15.0</v>
      </c>
      <c r="CT3066" s="33">
        <v>5.0</v>
      </c>
      <c r="CU3066" s="33">
        <v>25.0</v>
      </c>
      <c r="CV3066" s="33">
        <v>2032.0</v>
      </c>
      <c r="CW3066" s="5"/>
      <c r="CX3066" s="5"/>
      <c r="CY3066" s="33">
        <v>-99.602643</v>
      </c>
      <c r="CZ3066" s="33">
        <v>21.06148</v>
      </c>
      <c r="DA3066" s="33">
        <v>4.4219266E9</v>
      </c>
      <c r="DB3066" s="33">
        <v>1.0</v>
      </c>
      <c r="DC3066" s="33" t="s">
        <v>16882</v>
      </c>
      <c r="DD3066" s="33">
        <v>2023.0</v>
      </c>
      <c r="DE3066" s="33" t="s">
        <v>184</v>
      </c>
      <c r="DF3066" s="33"/>
      <c r="DG3066" s="33" t="s">
        <v>185</v>
      </c>
      <c r="DH3066" s="33" t="s">
        <v>186</v>
      </c>
      <c r="DI3066" s="5"/>
      <c r="DJ3066" s="5"/>
    </row>
    <row r="3067">
      <c r="A3067" s="33" t="s">
        <v>17143</v>
      </c>
      <c r="B3067" s="34">
        <v>44957.0</v>
      </c>
      <c r="C3067" s="35" t="s">
        <v>137</v>
      </c>
      <c r="D3067" s="35" t="s">
        <v>139</v>
      </c>
      <c r="E3067" s="35" t="s">
        <v>142</v>
      </c>
      <c r="F3067" s="36" t="s">
        <v>144</v>
      </c>
      <c r="G3067" s="33" t="s">
        <v>18652</v>
      </c>
      <c r="H3067" s="33" t="s">
        <v>7649</v>
      </c>
      <c r="I3067" s="33" t="s">
        <v>2675</v>
      </c>
      <c r="J3067" s="33" t="s">
        <v>391</v>
      </c>
      <c r="K3067" s="35" t="s">
        <v>150</v>
      </c>
      <c r="L3067" s="33" t="s">
        <v>151</v>
      </c>
      <c r="M3067" s="5"/>
      <c r="N3067" s="33" t="s">
        <v>4716</v>
      </c>
      <c r="O3067" s="5"/>
      <c r="P3067" s="35" t="s">
        <v>238</v>
      </c>
      <c r="Q3067" s="35" t="s">
        <v>4716</v>
      </c>
      <c r="R3067" s="33">
        <v>76564.0</v>
      </c>
      <c r="S3067" s="37"/>
      <c r="T3067" s="33"/>
      <c r="U3067" s="33">
        <v>1.0</v>
      </c>
      <c r="V3067" s="33" t="s">
        <v>154</v>
      </c>
      <c r="W3067" s="33"/>
      <c r="X3067" s="33"/>
      <c r="Y3067" s="5"/>
      <c r="Z3067" s="5"/>
      <c r="AA3067" s="33">
        <v>1.0</v>
      </c>
      <c r="AB3067" s="33"/>
      <c r="AC3067" s="33">
        <v>1.0</v>
      </c>
      <c r="AD3067" s="5"/>
      <c r="AE3067" s="5"/>
      <c r="AF3067" s="5"/>
      <c r="AG3067" s="16"/>
      <c r="AH3067" s="38" t="str">
        <f t="shared" si="1"/>
        <v/>
      </c>
      <c r="AI3067" s="39" t="str">
        <f t="shared" si="2"/>
        <v/>
      </c>
      <c r="AJ3067" s="37" t="str">
        <f t="shared" si="3"/>
        <v/>
      </c>
      <c r="AK3067" s="41">
        <f t="shared" si="4"/>
        <v>1</v>
      </c>
      <c r="AL3067" s="35" t="s">
        <v>238</v>
      </c>
      <c r="AM3067" s="33" t="s">
        <v>4716</v>
      </c>
      <c r="AN3067" s="33" t="s">
        <v>4716</v>
      </c>
      <c r="AO3067" s="41"/>
      <c r="AP3067" s="33" t="s">
        <v>169</v>
      </c>
      <c r="AQ3067" s="33" t="s">
        <v>170</v>
      </c>
      <c r="AR3067" s="33">
        <v>150.0</v>
      </c>
      <c r="AS3067" s="42"/>
      <c r="AT3067" s="42"/>
      <c r="AU3067" s="42"/>
      <c r="AV3067" s="42"/>
      <c r="AW3067" s="42"/>
      <c r="AX3067" s="5"/>
      <c r="AY3067" s="33"/>
      <c r="AZ3067" s="33" t="s">
        <v>18653</v>
      </c>
      <c r="BA3067" s="5"/>
      <c r="BB3067" s="5"/>
      <c r="BC3067" s="5" t="s">
        <v>18654</v>
      </c>
      <c r="BD3067" s="33" t="s">
        <v>173</v>
      </c>
      <c r="BE3067" s="41"/>
      <c r="BF3067" s="35"/>
      <c r="BG3067" s="33" t="s">
        <v>169</v>
      </c>
      <c r="BH3067" s="5"/>
      <c r="BI3067" s="33">
        <v>150.0</v>
      </c>
      <c r="BJ3067" s="33" t="s">
        <v>170</v>
      </c>
      <c r="BK3067" s="5"/>
      <c r="BL3067" s="5">
        <f t="shared" si="5"/>
        <v>1997.25</v>
      </c>
      <c r="BM3067" s="5"/>
      <c r="BN3067" s="5"/>
      <c r="BO3067" s="42">
        <f t="shared" si="6"/>
        <v>1997.25</v>
      </c>
      <c r="BP3067" s="44"/>
      <c r="BQ3067" s="45"/>
      <c r="BR3067" s="47"/>
      <c r="BS3067" s="45"/>
      <c r="BT3067" s="37"/>
      <c r="BU3067" s="5"/>
      <c r="BV3067" s="38"/>
      <c r="BW3067" s="48"/>
      <c r="BX3067" s="44"/>
      <c r="BY3067" s="44"/>
      <c r="BZ3067" s="33" t="s">
        <v>131</v>
      </c>
      <c r="CA3067" s="5"/>
      <c r="CB3067" s="5"/>
      <c r="CC3067" s="33" t="s">
        <v>177</v>
      </c>
      <c r="CD3067" s="5"/>
      <c r="CE3067" s="5"/>
      <c r="CF3067" s="33" t="s">
        <v>178</v>
      </c>
      <c r="CG3067" s="33" t="s">
        <v>18655</v>
      </c>
      <c r="CH3067" s="5"/>
      <c r="CI3067" s="5"/>
      <c r="CJ3067" s="5"/>
      <c r="CK3067" s="33"/>
      <c r="CL3067" s="49">
        <v>44994.0</v>
      </c>
      <c r="CM3067" s="33" t="s">
        <v>180</v>
      </c>
      <c r="CN3067" s="5"/>
      <c r="CO3067" s="33">
        <v>1.0</v>
      </c>
      <c r="CP3067" s="33" t="s">
        <v>181</v>
      </c>
      <c r="CQ3067" s="50" t="str">
        <f t="shared" si="7"/>
        <v>22/03/1998</v>
      </c>
      <c r="CR3067" s="33" t="s">
        <v>182</v>
      </c>
      <c r="CS3067" s="33">
        <v>15.0</v>
      </c>
      <c r="CT3067" s="33">
        <v>5.0</v>
      </c>
      <c r="CU3067" s="33">
        <v>25.0</v>
      </c>
      <c r="CV3067" s="33">
        <v>2032.0</v>
      </c>
      <c r="CW3067" s="5"/>
      <c r="CX3067" s="5"/>
      <c r="CY3067" s="33">
        <v>-99.602643</v>
      </c>
      <c r="CZ3067" s="33">
        <v>21.06148</v>
      </c>
      <c r="DA3067" s="33">
        <v>4.4219266E9</v>
      </c>
      <c r="DB3067" s="33">
        <v>1.0</v>
      </c>
      <c r="DC3067" s="33" t="s">
        <v>16882</v>
      </c>
      <c r="DD3067" s="33">
        <v>2023.0</v>
      </c>
      <c r="DE3067" s="33" t="s">
        <v>184</v>
      </c>
      <c r="DF3067" s="33"/>
      <c r="DG3067" s="33" t="s">
        <v>185</v>
      </c>
      <c r="DH3067" s="33" t="s">
        <v>186</v>
      </c>
      <c r="DI3067" s="5"/>
      <c r="DJ3067" s="5"/>
    </row>
    <row r="3068">
      <c r="A3068" s="33" t="s">
        <v>17148</v>
      </c>
      <c r="B3068" s="34">
        <v>44957.0</v>
      </c>
      <c r="C3068" s="35" t="s">
        <v>137</v>
      </c>
      <c r="D3068" s="35" t="s">
        <v>139</v>
      </c>
      <c r="E3068" s="35" t="s">
        <v>142</v>
      </c>
      <c r="F3068" s="36" t="s">
        <v>144</v>
      </c>
      <c r="G3068" s="33" t="s">
        <v>18656</v>
      </c>
      <c r="H3068" s="33" t="s">
        <v>8505</v>
      </c>
      <c r="I3068" s="33" t="s">
        <v>2675</v>
      </c>
      <c r="J3068" s="33" t="s">
        <v>605</v>
      </c>
      <c r="K3068" s="35" t="s">
        <v>150</v>
      </c>
      <c r="L3068" s="33" t="s">
        <v>151</v>
      </c>
      <c r="M3068" s="5"/>
      <c r="N3068" s="33" t="s">
        <v>4716</v>
      </c>
      <c r="O3068" s="5"/>
      <c r="P3068" s="35" t="s">
        <v>238</v>
      </c>
      <c r="Q3068" s="35" t="s">
        <v>4716</v>
      </c>
      <c r="R3068" s="33">
        <v>76564.0</v>
      </c>
      <c r="S3068" s="37"/>
      <c r="T3068" s="33"/>
      <c r="U3068" s="33">
        <v>1.0</v>
      </c>
      <c r="V3068" s="33" t="s">
        <v>154</v>
      </c>
      <c r="W3068" s="33"/>
      <c r="X3068" s="33"/>
      <c r="Y3068" s="5"/>
      <c r="Z3068" s="5"/>
      <c r="AA3068" s="33">
        <v>1.0</v>
      </c>
      <c r="AB3068" s="33">
        <v>1.0</v>
      </c>
      <c r="AC3068" s="33"/>
      <c r="AD3068" s="5"/>
      <c r="AE3068" s="5"/>
      <c r="AF3068" s="5"/>
      <c r="AG3068" s="16"/>
      <c r="AH3068" s="38" t="str">
        <f t="shared" si="1"/>
        <v/>
      </c>
      <c r="AI3068" s="39" t="str">
        <f t="shared" si="2"/>
        <v/>
      </c>
      <c r="AJ3068" s="37" t="str">
        <f t="shared" si="3"/>
        <v/>
      </c>
      <c r="AK3068" s="41" t="str">
        <f t="shared" si="4"/>
        <v/>
      </c>
      <c r="AL3068" s="35" t="s">
        <v>238</v>
      </c>
      <c r="AM3068" s="33" t="s">
        <v>4716</v>
      </c>
      <c r="AN3068" s="33" t="s">
        <v>4716</v>
      </c>
      <c r="AO3068" s="41"/>
      <c r="AP3068" s="33" t="s">
        <v>169</v>
      </c>
      <c r="AQ3068" s="33" t="s">
        <v>170</v>
      </c>
      <c r="AR3068" s="33">
        <v>150.0</v>
      </c>
      <c r="AS3068" s="42"/>
      <c r="AT3068" s="42"/>
      <c r="AU3068" s="42"/>
      <c r="AV3068" s="42"/>
      <c r="AW3068" s="42"/>
      <c r="AX3068" s="5"/>
      <c r="AY3068" s="33"/>
      <c r="AZ3068" s="33" t="s">
        <v>18657</v>
      </c>
      <c r="BA3068" s="5"/>
      <c r="BB3068" s="5"/>
      <c r="BC3068" s="5" t="s">
        <v>18658</v>
      </c>
      <c r="BD3068" s="33" t="s">
        <v>173</v>
      </c>
      <c r="BE3068" s="41"/>
      <c r="BF3068" s="35"/>
      <c r="BG3068" s="33" t="s">
        <v>169</v>
      </c>
      <c r="BH3068" s="5"/>
      <c r="BI3068" s="33">
        <v>150.0</v>
      </c>
      <c r="BJ3068" s="33" t="s">
        <v>170</v>
      </c>
      <c r="BK3068" s="5"/>
      <c r="BL3068" s="5">
        <f t="shared" si="5"/>
        <v>1997.25</v>
      </c>
      <c r="BM3068" s="5"/>
      <c r="BN3068" s="5"/>
      <c r="BO3068" s="42">
        <f t="shared" si="6"/>
        <v>1997.25</v>
      </c>
      <c r="BP3068" s="44"/>
      <c r="BQ3068" s="45"/>
      <c r="BR3068" s="47"/>
      <c r="BS3068" s="45"/>
      <c r="BT3068" s="37"/>
      <c r="BU3068" s="5"/>
      <c r="BV3068" s="38"/>
      <c r="BW3068" s="48"/>
      <c r="BX3068" s="44"/>
      <c r="BY3068" s="44"/>
      <c r="BZ3068" s="33" t="s">
        <v>131</v>
      </c>
      <c r="CA3068" s="5"/>
      <c r="CB3068" s="5"/>
      <c r="CC3068" s="33" t="s">
        <v>177</v>
      </c>
      <c r="CD3068" s="5"/>
      <c r="CE3068" s="5"/>
      <c r="CF3068" s="33" t="s">
        <v>178</v>
      </c>
      <c r="CG3068" s="33" t="s">
        <v>18659</v>
      </c>
      <c r="CH3068" s="5"/>
      <c r="CI3068" s="5"/>
      <c r="CJ3068" s="5"/>
      <c r="CK3068" s="33"/>
      <c r="CL3068" s="49">
        <v>44994.0</v>
      </c>
      <c r="CM3068" s="33" t="s">
        <v>180</v>
      </c>
      <c r="CN3068" s="5"/>
      <c r="CO3068" s="33">
        <v>1.0</v>
      </c>
      <c r="CP3068" s="33" t="s">
        <v>181</v>
      </c>
      <c r="CQ3068" s="50" t="str">
        <f t="shared" si="7"/>
        <v>03/01/1974</v>
      </c>
      <c r="CR3068" s="33" t="s">
        <v>243</v>
      </c>
      <c r="CS3068" s="33">
        <v>15.0</v>
      </c>
      <c r="CT3068" s="33">
        <v>5.0</v>
      </c>
      <c r="CU3068" s="33">
        <v>25.0</v>
      </c>
      <c r="CV3068" s="33">
        <v>2032.0</v>
      </c>
      <c r="CW3068" s="5"/>
      <c r="CX3068" s="5"/>
      <c r="CY3068" s="33">
        <v>-99.602643</v>
      </c>
      <c r="CZ3068" s="33">
        <v>21.06148</v>
      </c>
      <c r="DA3068" s="33">
        <v>4.4219266E9</v>
      </c>
      <c r="DB3068" s="33">
        <v>1.0</v>
      </c>
      <c r="DC3068" s="33" t="s">
        <v>16882</v>
      </c>
      <c r="DD3068" s="33">
        <v>2023.0</v>
      </c>
      <c r="DE3068" s="33" t="s">
        <v>184</v>
      </c>
      <c r="DF3068" s="33"/>
      <c r="DG3068" s="33" t="s">
        <v>185</v>
      </c>
      <c r="DH3068" s="33" t="s">
        <v>186</v>
      </c>
      <c r="DI3068" s="5"/>
      <c r="DJ3068" s="5"/>
    </row>
    <row r="3069">
      <c r="A3069" s="33" t="s">
        <v>17154</v>
      </c>
      <c r="B3069" s="34">
        <v>44957.0</v>
      </c>
      <c r="C3069" s="35" t="s">
        <v>137</v>
      </c>
      <c r="D3069" s="35" t="s">
        <v>139</v>
      </c>
      <c r="E3069" s="35" t="s">
        <v>142</v>
      </c>
      <c r="F3069" s="36" t="s">
        <v>144</v>
      </c>
      <c r="G3069" s="33" t="s">
        <v>18660</v>
      </c>
      <c r="H3069" s="33" t="s">
        <v>4415</v>
      </c>
      <c r="I3069" s="33" t="s">
        <v>2675</v>
      </c>
      <c r="J3069" s="33" t="s">
        <v>605</v>
      </c>
      <c r="K3069" s="35" t="s">
        <v>150</v>
      </c>
      <c r="L3069" s="33" t="s">
        <v>151</v>
      </c>
      <c r="M3069" s="5"/>
      <c r="N3069" s="33" t="s">
        <v>4716</v>
      </c>
      <c r="O3069" s="5"/>
      <c r="P3069" s="35" t="s">
        <v>238</v>
      </c>
      <c r="Q3069" s="35" t="s">
        <v>4716</v>
      </c>
      <c r="R3069" s="33">
        <v>76564.0</v>
      </c>
      <c r="S3069" s="37"/>
      <c r="T3069" s="33"/>
      <c r="U3069" s="33">
        <v>1.0</v>
      </c>
      <c r="V3069" s="33" t="s">
        <v>154</v>
      </c>
      <c r="W3069" s="33"/>
      <c r="X3069" s="33"/>
      <c r="Y3069" s="5"/>
      <c r="Z3069" s="5"/>
      <c r="AA3069" s="33">
        <v>1.0</v>
      </c>
      <c r="AB3069" s="33"/>
      <c r="AC3069" s="33">
        <v>1.0</v>
      </c>
      <c r="AD3069" s="5"/>
      <c r="AE3069" s="5"/>
      <c r="AF3069" s="5"/>
      <c r="AG3069" s="16"/>
      <c r="AH3069" s="38" t="str">
        <f t="shared" si="1"/>
        <v/>
      </c>
      <c r="AI3069" s="39" t="str">
        <f t="shared" si="2"/>
        <v/>
      </c>
      <c r="AJ3069" s="37" t="str">
        <f t="shared" si="3"/>
        <v/>
      </c>
      <c r="AK3069" s="41" t="str">
        <f t="shared" si="4"/>
        <v/>
      </c>
      <c r="AL3069" s="35" t="s">
        <v>238</v>
      </c>
      <c r="AM3069" s="33" t="s">
        <v>4716</v>
      </c>
      <c r="AN3069" s="33" t="s">
        <v>4716</v>
      </c>
      <c r="AO3069" s="41"/>
      <c r="AP3069" s="33" t="s">
        <v>169</v>
      </c>
      <c r="AQ3069" s="33" t="s">
        <v>170</v>
      </c>
      <c r="AR3069" s="33">
        <v>150.0</v>
      </c>
      <c r="AS3069" s="42"/>
      <c r="AT3069" s="42"/>
      <c r="AU3069" s="42"/>
      <c r="AV3069" s="42"/>
      <c r="AW3069" s="42"/>
      <c r="AX3069" s="5"/>
      <c r="AY3069" s="33"/>
      <c r="AZ3069" s="33" t="s">
        <v>18661</v>
      </c>
      <c r="BA3069" s="5"/>
      <c r="BB3069" s="5"/>
      <c r="BC3069" s="5" t="s">
        <v>18662</v>
      </c>
      <c r="BD3069" s="33" t="s">
        <v>173</v>
      </c>
      <c r="BE3069" s="41"/>
      <c r="BF3069" s="35"/>
      <c r="BG3069" s="33" t="s">
        <v>169</v>
      </c>
      <c r="BH3069" s="5"/>
      <c r="BI3069" s="33">
        <v>150.0</v>
      </c>
      <c r="BJ3069" s="33" t="s">
        <v>170</v>
      </c>
      <c r="BK3069" s="5"/>
      <c r="BL3069" s="5">
        <f t="shared" si="5"/>
        <v>1997.25</v>
      </c>
      <c r="BM3069" s="5"/>
      <c r="BN3069" s="5"/>
      <c r="BO3069" s="42">
        <f t="shared" si="6"/>
        <v>1997.25</v>
      </c>
      <c r="BP3069" s="44"/>
      <c r="BQ3069" s="45"/>
      <c r="BR3069" s="47"/>
      <c r="BS3069" s="45"/>
      <c r="BT3069" s="37"/>
      <c r="BU3069" s="5"/>
      <c r="BV3069" s="38"/>
      <c r="BW3069" s="48"/>
      <c r="BX3069" s="44"/>
      <c r="BY3069" s="44"/>
      <c r="BZ3069" s="33" t="s">
        <v>131</v>
      </c>
      <c r="CA3069" s="5"/>
      <c r="CB3069" s="5"/>
      <c r="CC3069" s="33" t="s">
        <v>177</v>
      </c>
      <c r="CD3069" s="5"/>
      <c r="CE3069" s="5"/>
      <c r="CF3069" s="33" t="s">
        <v>178</v>
      </c>
      <c r="CG3069" s="33" t="s">
        <v>18663</v>
      </c>
      <c r="CH3069" s="5"/>
      <c r="CI3069" s="5"/>
      <c r="CJ3069" s="5"/>
      <c r="CK3069" s="33"/>
      <c r="CL3069" s="49">
        <v>44994.0</v>
      </c>
      <c r="CM3069" s="33" t="s">
        <v>180</v>
      </c>
      <c r="CN3069" s="5"/>
      <c r="CO3069" s="33">
        <v>1.0</v>
      </c>
      <c r="CP3069" s="33" t="s">
        <v>181</v>
      </c>
      <c r="CQ3069" s="50" t="str">
        <f t="shared" si="7"/>
        <v>05/07/1970</v>
      </c>
      <c r="CR3069" s="33" t="s">
        <v>182</v>
      </c>
      <c r="CS3069" s="33">
        <v>15.0</v>
      </c>
      <c r="CT3069" s="33">
        <v>5.0</v>
      </c>
      <c r="CU3069" s="33">
        <v>25.0</v>
      </c>
      <c r="CV3069" s="33">
        <v>2032.0</v>
      </c>
      <c r="CW3069" s="5"/>
      <c r="CX3069" s="5"/>
      <c r="CY3069" s="33">
        <v>-99.602643</v>
      </c>
      <c r="CZ3069" s="33">
        <v>21.06148</v>
      </c>
      <c r="DA3069" s="33">
        <v>4.4219266E9</v>
      </c>
      <c r="DB3069" s="33">
        <v>1.0</v>
      </c>
      <c r="DC3069" s="33" t="s">
        <v>16882</v>
      </c>
      <c r="DD3069" s="33">
        <v>2023.0</v>
      </c>
      <c r="DE3069" s="33" t="s">
        <v>184</v>
      </c>
      <c r="DF3069" s="33"/>
      <c r="DG3069" s="33" t="s">
        <v>185</v>
      </c>
      <c r="DH3069" s="33" t="s">
        <v>186</v>
      </c>
      <c r="DI3069" s="5"/>
      <c r="DJ3069" s="5"/>
    </row>
    <row r="3070">
      <c r="A3070" s="33" t="s">
        <v>17159</v>
      </c>
      <c r="B3070" s="34">
        <v>44957.0</v>
      </c>
      <c r="C3070" s="35" t="s">
        <v>137</v>
      </c>
      <c r="D3070" s="35" t="s">
        <v>139</v>
      </c>
      <c r="E3070" s="35" t="s">
        <v>142</v>
      </c>
      <c r="F3070" s="36" t="s">
        <v>144</v>
      </c>
      <c r="G3070" s="33" t="s">
        <v>18664</v>
      </c>
      <c r="H3070" s="33" t="s">
        <v>18665</v>
      </c>
      <c r="I3070" s="33" t="s">
        <v>455</v>
      </c>
      <c r="J3070" s="33" t="s">
        <v>18648</v>
      </c>
      <c r="K3070" s="35" t="s">
        <v>150</v>
      </c>
      <c r="L3070" s="33" t="s">
        <v>151</v>
      </c>
      <c r="M3070" s="5"/>
      <c r="N3070" s="33" t="s">
        <v>4716</v>
      </c>
      <c r="O3070" s="5"/>
      <c r="P3070" s="35" t="s">
        <v>238</v>
      </c>
      <c r="Q3070" s="35" t="s">
        <v>4716</v>
      </c>
      <c r="R3070" s="33">
        <v>76564.0</v>
      </c>
      <c r="S3070" s="37"/>
      <c r="T3070" s="33"/>
      <c r="U3070" s="33">
        <v>1.0</v>
      </c>
      <c r="V3070" s="33" t="s">
        <v>154</v>
      </c>
      <c r="W3070" s="33"/>
      <c r="X3070" s="33"/>
      <c r="Y3070" s="5"/>
      <c r="Z3070" s="5"/>
      <c r="AA3070" s="33">
        <v>1.0</v>
      </c>
      <c r="AB3070" s="33">
        <v>1.0</v>
      </c>
      <c r="AC3070" s="33"/>
      <c r="AD3070" s="5"/>
      <c r="AE3070" s="5"/>
      <c r="AF3070" s="5"/>
      <c r="AG3070" s="16"/>
      <c r="AH3070" s="38">
        <f t="shared" si="1"/>
        <v>1</v>
      </c>
      <c r="AI3070" s="39" t="str">
        <f t="shared" si="2"/>
        <v/>
      </c>
      <c r="AJ3070" s="37" t="str">
        <f t="shared" si="3"/>
        <v/>
      </c>
      <c r="AK3070" s="41" t="str">
        <f t="shared" si="4"/>
        <v/>
      </c>
      <c r="AL3070" s="35" t="s">
        <v>238</v>
      </c>
      <c r="AM3070" s="33" t="s">
        <v>4716</v>
      </c>
      <c r="AN3070" s="33" t="s">
        <v>4716</v>
      </c>
      <c r="AO3070" s="41"/>
      <c r="AP3070" s="33" t="s">
        <v>169</v>
      </c>
      <c r="AQ3070" s="33" t="s">
        <v>170</v>
      </c>
      <c r="AR3070" s="33">
        <v>150.0</v>
      </c>
      <c r="AS3070" s="42"/>
      <c r="AT3070" s="42"/>
      <c r="AU3070" s="42"/>
      <c r="AV3070" s="42"/>
      <c r="AW3070" s="42"/>
      <c r="AX3070" s="5"/>
      <c r="AY3070" s="33"/>
      <c r="AZ3070" s="33" t="s">
        <v>18666</v>
      </c>
      <c r="BA3070" s="5"/>
      <c r="BB3070" s="5"/>
      <c r="BC3070" s="5" t="s">
        <v>18667</v>
      </c>
      <c r="BD3070" s="33" t="s">
        <v>173</v>
      </c>
      <c r="BE3070" s="41"/>
      <c r="BF3070" s="35"/>
      <c r="BG3070" s="33" t="s">
        <v>169</v>
      </c>
      <c r="BH3070" s="5"/>
      <c r="BI3070" s="33">
        <v>150.0</v>
      </c>
      <c r="BJ3070" s="33" t="s">
        <v>170</v>
      </c>
      <c r="BK3070" s="5"/>
      <c r="BL3070" s="5">
        <f t="shared" si="5"/>
        <v>1997.25</v>
      </c>
      <c r="BM3070" s="5"/>
      <c r="BN3070" s="5"/>
      <c r="BO3070" s="42">
        <f t="shared" si="6"/>
        <v>1997.25</v>
      </c>
      <c r="BP3070" s="44"/>
      <c r="BQ3070" s="45"/>
      <c r="BR3070" s="47"/>
      <c r="BS3070" s="45"/>
      <c r="BT3070" s="37"/>
      <c r="BU3070" s="5"/>
      <c r="BV3070" s="38"/>
      <c r="BW3070" s="48"/>
      <c r="BX3070" s="44"/>
      <c r="BY3070" s="44"/>
      <c r="BZ3070" s="33" t="s">
        <v>131</v>
      </c>
      <c r="CA3070" s="5"/>
      <c r="CB3070" s="5"/>
      <c r="CC3070" s="33" t="s">
        <v>177</v>
      </c>
      <c r="CD3070" s="5"/>
      <c r="CE3070" s="5"/>
      <c r="CF3070" s="33" t="s">
        <v>178</v>
      </c>
      <c r="CG3070" s="33" t="s">
        <v>18668</v>
      </c>
      <c r="CH3070" s="5"/>
      <c r="CI3070" s="5"/>
      <c r="CJ3070" s="5"/>
      <c r="CK3070" s="33"/>
      <c r="CL3070" s="49">
        <v>44994.0</v>
      </c>
      <c r="CM3070" s="33" t="s">
        <v>180</v>
      </c>
      <c r="CN3070" s="5"/>
      <c r="CO3070" s="33">
        <v>1.0</v>
      </c>
      <c r="CP3070" s="33" t="s">
        <v>181</v>
      </c>
      <c r="CQ3070" s="50" t="str">
        <f t="shared" si="7"/>
        <v>08/02/1949</v>
      </c>
      <c r="CR3070" s="33" t="s">
        <v>243</v>
      </c>
      <c r="CS3070" s="33">
        <v>15.0</v>
      </c>
      <c r="CT3070" s="33">
        <v>5.0</v>
      </c>
      <c r="CU3070" s="33">
        <v>25.0</v>
      </c>
      <c r="CV3070" s="33">
        <v>2032.0</v>
      </c>
      <c r="CW3070" s="5"/>
      <c r="CX3070" s="5"/>
      <c r="CY3070" s="33">
        <v>-99.602643</v>
      </c>
      <c r="CZ3070" s="33">
        <v>21.06148</v>
      </c>
      <c r="DA3070" s="33">
        <v>4.4219266E9</v>
      </c>
      <c r="DB3070" s="33">
        <v>1.0</v>
      </c>
      <c r="DC3070" s="33" t="s">
        <v>16882</v>
      </c>
      <c r="DD3070" s="33">
        <v>2023.0</v>
      </c>
      <c r="DE3070" s="33" t="s">
        <v>184</v>
      </c>
      <c r="DF3070" s="33"/>
      <c r="DG3070" s="33" t="s">
        <v>185</v>
      </c>
      <c r="DH3070" s="33" t="s">
        <v>186</v>
      </c>
      <c r="DI3070" s="5"/>
      <c r="DJ3070" s="5"/>
    </row>
    <row r="3071">
      <c r="A3071" s="33" t="s">
        <v>17164</v>
      </c>
      <c r="B3071" s="34">
        <v>44957.0</v>
      </c>
      <c r="C3071" s="35" t="s">
        <v>137</v>
      </c>
      <c r="D3071" s="35" t="s">
        <v>139</v>
      </c>
      <c r="E3071" s="35" t="s">
        <v>142</v>
      </c>
      <c r="F3071" s="36" t="s">
        <v>144</v>
      </c>
      <c r="G3071" s="33" t="s">
        <v>18669</v>
      </c>
      <c r="H3071" s="33" t="s">
        <v>6692</v>
      </c>
      <c r="I3071" s="33" t="s">
        <v>350</v>
      </c>
      <c r="J3071" s="33" t="s">
        <v>18670</v>
      </c>
      <c r="K3071" s="35" t="s">
        <v>150</v>
      </c>
      <c r="L3071" s="33" t="s">
        <v>151</v>
      </c>
      <c r="M3071" s="5"/>
      <c r="N3071" s="33" t="s">
        <v>4716</v>
      </c>
      <c r="O3071" s="5"/>
      <c r="P3071" s="35" t="s">
        <v>238</v>
      </c>
      <c r="Q3071" s="35" t="s">
        <v>4716</v>
      </c>
      <c r="R3071" s="33">
        <v>76564.0</v>
      </c>
      <c r="S3071" s="37"/>
      <c r="T3071" s="33"/>
      <c r="U3071" s="33">
        <v>1.0</v>
      </c>
      <c r="V3071" s="33" t="s">
        <v>154</v>
      </c>
      <c r="W3071" s="33"/>
      <c r="X3071" s="33"/>
      <c r="Y3071" s="5"/>
      <c r="Z3071" s="5"/>
      <c r="AA3071" s="33">
        <v>1.0</v>
      </c>
      <c r="AB3071" s="33">
        <v>1.0</v>
      </c>
      <c r="AC3071" s="33"/>
      <c r="AD3071" s="5"/>
      <c r="AE3071" s="5"/>
      <c r="AF3071" s="5"/>
      <c r="AG3071" s="16"/>
      <c r="AH3071" s="38" t="str">
        <f t="shared" si="1"/>
        <v/>
      </c>
      <c r="AI3071" s="39" t="str">
        <f t="shared" si="2"/>
        <v/>
      </c>
      <c r="AJ3071" s="37" t="str">
        <f t="shared" si="3"/>
        <v/>
      </c>
      <c r="AK3071" s="41" t="str">
        <f t="shared" si="4"/>
        <v/>
      </c>
      <c r="AL3071" s="35" t="s">
        <v>238</v>
      </c>
      <c r="AM3071" s="33" t="s">
        <v>4716</v>
      </c>
      <c r="AN3071" s="33" t="s">
        <v>4716</v>
      </c>
      <c r="AO3071" s="41"/>
      <c r="AP3071" s="33" t="s">
        <v>169</v>
      </c>
      <c r="AQ3071" s="33" t="s">
        <v>170</v>
      </c>
      <c r="AR3071" s="33">
        <v>150.0</v>
      </c>
      <c r="AS3071" s="42"/>
      <c r="AT3071" s="42"/>
      <c r="AU3071" s="42"/>
      <c r="AV3071" s="42"/>
      <c r="AW3071" s="42"/>
      <c r="AX3071" s="5"/>
      <c r="AY3071" s="33"/>
      <c r="AZ3071" s="33" t="s">
        <v>18671</v>
      </c>
      <c r="BA3071" s="5"/>
      <c r="BB3071" s="5"/>
      <c r="BC3071" s="5" t="s">
        <v>18672</v>
      </c>
      <c r="BD3071" s="33" t="s">
        <v>173</v>
      </c>
      <c r="BE3071" s="41"/>
      <c r="BF3071" s="35"/>
      <c r="BG3071" s="33" t="s">
        <v>169</v>
      </c>
      <c r="BH3071" s="5"/>
      <c r="BI3071" s="33">
        <v>150.0</v>
      </c>
      <c r="BJ3071" s="33" t="s">
        <v>170</v>
      </c>
      <c r="BK3071" s="5"/>
      <c r="BL3071" s="5">
        <f t="shared" si="5"/>
        <v>1997.25</v>
      </c>
      <c r="BM3071" s="5"/>
      <c r="BN3071" s="5"/>
      <c r="BO3071" s="42">
        <f t="shared" si="6"/>
        <v>1997.25</v>
      </c>
      <c r="BP3071" s="44"/>
      <c r="BQ3071" s="45"/>
      <c r="BR3071" s="47"/>
      <c r="BS3071" s="45"/>
      <c r="BT3071" s="37"/>
      <c r="BU3071" s="5"/>
      <c r="BV3071" s="38"/>
      <c r="BW3071" s="48"/>
      <c r="BX3071" s="44"/>
      <c r="BY3071" s="44"/>
      <c r="BZ3071" s="33" t="s">
        <v>131</v>
      </c>
      <c r="CA3071" s="5"/>
      <c r="CB3071" s="5"/>
      <c r="CC3071" s="33" t="s">
        <v>177</v>
      </c>
      <c r="CD3071" s="5"/>
      <c r="CE3071" s="5"/>
      <c r="CF3071" s="33" t="s">
        <v>178</v>
      </c>
      <c r="CG3071" s="33" t="s">
        <v>18673</v>
      </c>
      <c r="CH3071" s="5"/>
      <c r="CI3071" s="5"/>
      <c r="CJ3071" s="5"/>
      <c r="CK3071" s="33"/>
      <c r="CL3071" s="49">
        <v>44994.0</v>
      </c>
      <c r="CM3071" s="33" t="s">
        <v>180</v>
      </c>
      <c r="CN3071" s="5"/>
      <c r="CO3071" s="33">
        <v>1.0</v>
      </c>
      <c r="CP3071" s="33" t="s">
        <v>181</v>
      </c>
      <c r="CQ3071" s="50" t="str">
        <f t="shared" si="7"/>
        <v>22/03/1990</v>
      </c>
      <c r="CR3071" s="33" t="s">
        <v>243</v>
      </c>
      <c r="CS3071" s="33">
        <v>15.0</v>
      </c>
      <c r="CT3071" s="33">
        <v>5.0</v>
      </c>
      <c r="CU3071" s="33">
        <v>25.0</v>
      </c>
      <c r="CV3071" s="33">
        <v>2032.0</v>
      </c>
      <c r="CW3071" s="5"/>
      <c r="CX3071" s="5"/>
      <c r="CY3071" s="33">
        <v>-99.602643</v>
      </c>
      <c r="CZ3071" s="33">
        <v>21.06148</v>
      </c>
      <c r="DA3071" s="33">
        <v>4.4219266E9</v>
      </c>
      <c r="DB3071" s="33">
        <v>1.0</v>
      </c>
      <c r="DC3071" s="33" t="s">
        <v>16882</v>
      </c>
      <c r="DD3071" s="33">
        <v>2023.0</v>
      </c>
      <c r="DE3071" s="33" t="s">
        <v>184</v>
      </c>
      <c r="DF3071" s="33"/>
      <c r="DG3071" s="33" t="s">
        <v>185</v>
      </c>
      <c r="DH3071" s="33" t="s">
        <v>186</v>
      </c>
      <c r="DI3071" s="5"/>
      <c r="DJ3071" s="5"/>
    </row>
    <row r="3072">
      <c r="A3072" s="33" t="s">
        <v>18455</v>
      </c>
      <c r="B3072" s="34">
        <v>44957.0</v>
      </c>
      <c r="C3072" s="35" t="s">
        <v>137</v>
      </c>
      <c r="D3072" s="35" t="s">
        <v>139</v>
      </c>
      <c r="E3072" s="35" t="s">
        <v>142</v>
      </c>
      <c r="F3072" s="36" t="s">
        <v>144</v>
      </c>
      <c r="G3072" s="33" t="s">
        <v>18674</v>
      </c>
      <c r="H3072" s="33" t="s">
        <v>2821</v>
      </c>
      <c r="I3072" s="33" t="s">
        <v>2085</v>
      </c>
      <c r="J3072" s="33" t="s">
        <v>1927</v>
      </c>
      <c r="K3072" s="35" t="s">
        <v>150</v>
      </c>
      <c r="L3072" s="33" t="s">
        <v>151</v>
      </c>
      <c r="M3072" s="5"/>
      <c r="N3072" s="33" t="s">
        <v>4716</v>
      </c>
      <c r="O3072" s="5"/>
      <c r="P3072" s="35" t="s">
        <v>238</v>
      </c>
      <c r="Q3072" s="35" t="s">
        <v>4716</v>
      </c>
      <c r="R3072" s="33">
        <v>76564.0</v>
      </c>
      <c r="S3072" s="37"/>
      <c r="T3072" s="33"/>
      <c r="U3072" s="33">
        <v>1.0</v>
      </c>
      <c r="V3072" s="33" t="s">
        <v>154</v>
      </c>
      <c r="W3072" s="33"/>
      <c r="X3072" s="33"/>
      <c r="Y3072" s="5"/>
      <c r="Z3072" s="5"/>
      <c r="AA3072" s="33">
        <v>1.0</v>
      </c>
      <c r="AB3072" s="33"/>
      <c r="AC3072" s="33">
        <v>1.0</v>
      </c>
      <c r="AD3072" s="5"/>
      <c r="AE3072" s="5"/>
      <c r="AF3072" s="5"/>
      <c r="AG3072" s="16"/>
      <c r="AH3072" s="38" t="str">
        <f t="shared" si="1"/>
        <v/>
      </c>
      <c r="AI3072" s="39" t="str">
        <f t="shared" si="2"/>
        <v/>
      </c>
      <c r="AJ3072" s="37" t="str">
        <f t="shared" si="3"/>
        <v/>
      </c>
      <c r="AK3072" s="41" t="str">
        <f t="shared" si="4"/>
        <v/>
      </c>
      <c r="AL3072" s="35" t="s">
        <v>238</v>
      </c>
      <c r="AM3072" s="33" t="s">
        <v>4716</v>
      </c>
      <c r="AN3072" s="33" t="s">
        <v>4716</v>
      </c>
      <c r="AO3072" s="41"/>
      <c r="AP3072" s="33" t="s">
        <v>169</v>
      </c>
      <c r="AQ3072" s="33" t="s">
        <v>170</v>
      </c>
      <c r="AR3072" s="33">
        <v>150.0</v>
      </c>
      <c r="AS3072" s="42"/>
      <c r="AT3072" s="42"/>
      <c r="AU3072" s="42"/>
      <c r="AV3072" s="42"/>
      <c r="AW3072" s="42"/>
      <c r="AX3072" s="5"/>
      <c r="AY3072" s="33"/>
      <c r="AZ3072" s="33" t="s">
        <v>18675</v>
      </c>
      <c r="BA3072" s="5"/>
      <c r="BB3072" s="5"/>
      <c r="BC3072" s="5" t="s">
        <v>18676</v>
      </c>
      <c r="BD3072" s="33" t="s">
        <v>173</v>
      </c>
      <c r="BE3072" s="41"/>
      <c r="BF3072" s="35"/>
      <c r="BG3072" s="33" t="s">
        <v>169</v>
      </c>
      <c r="BH3072" s="5"/>
      <c r="BI3072" s="33">
        <v>150.0</v>
      </c>
      <c r="BJ3072" s="33" t="s">
        <v>170</v>
      </c>
      <c r="BK3072" s="5"/>
      <c r="BL3072" s="5">
        <f t="shared" si="5"/>
        <v>1997.25</v>
      </c>
      <c r="BM3072" s="5"/>
      <c r="BN3072" s="5"/>
      <c r="BO3072" s="42">
        <f t="shared" si="6"/>
        <v>1997.25</v>
      </c>
      <c r="BP3072" s="44"/>
      <c r="BQ3072" s="45"/>
      <c r="BR3072" s="47"/>
      <c r="BS3072" s="45"/>
      <c r="BT3072" s="37"/>
      <c r="BU3072" s="5"/>
      <c r="BV3072" s="38"/>
      <c r="BW3072" s="48"/>
      <c r="BX3072" s="44"/>
      <c r="BY3072" s="44"/>
      <c r="BZ3072" s="33" t="s">
        <v>131</v>
      </c>
      <c r="CA3072" s="5"/>
      <c r="CB3072" s="5"/>
      <c r="CC3072" s="33" t="s">
        <v>177</v>
      </c>
      <c r="CD3072" s="5"/>
      <c r="CE3072" s="5"/>
      <c r="CF3072" s="33" t="s">
        <v>178</v>
      </c>
      <c r="CG3072" s="33" t="s">
        <v>18677</v>
      </c>
      <c r="CH3072" s="5"/>
      <c r="CI3072" s="5"/>
      <c r="CJ3072" s="5"/>
      <c r="CK3072" s="33"/>
      <c r="CL3072" s="49">
        <v>44994.0</v>
      </c>
      <c r="CM3072" s="33" t="s">
        <v>180</v>
      </c>
      <c r="CN3072" s="5"/>
      <c r="CO3072" s="33">
        <v>1.0</v>
      </c>
      <c r="CP3072" s="33" t="s">
        <v>181</v>
      </c>
      <c r="CQ3072" s="50" t="str">
        <f t="shared" si="7"/>
        <v>26/02/1968</v>
      </c>
      <c r="CR3072" s="33" t="s">
        <v>182</v>
      </c>
      <c r="CS3072" s="33">
        <v>15.0</v>
      </c>
      <c r="CT3072" s="33">
        <v>5.0</v>
      </c>
      <c r="CU3072" s="33">
        <v>25.0</v>
      </c>
      <c r="CV3072" s="33">
        <v>2032.0</v>
      </c>
      <c r="CW3072" s="5"/>
      <c r="CX3072" s="5"/>
      <c r="CY3072" s="33">
        <v>-99.602643</v>
      </c>
      <c r="CZ3072" s="33">
        <v>21.06148</v>
      </c>
      <c r="DA3072" s="33">
        <v>4.4219266E9</v>
      </c>
      <c r="DB3072" s="33">
        <v>1.0</v>
      </c>
      <c r="DC3072" s="33" t="s">
        <v>16882</v>
      </c>
      <c r="DD3072" s="33">
        <v>2023.0</v>
      </c>
      <c r="DE3072" s="33" t="s">
        <v>184</v>
      </c>
      <c r="DF3072" s="33"/>
      <c r="DG3072" s="33" t="s">
        <v>185</v>
      </c>
      <c r="DH3072" s="33" t="s">
        <v>186</v>
      </c>
      <c r="DI3072" s="5"/>
      <c r="DJ3072" s="5"/>
    </row>
    <row r="3073">
      <c r="A3073" s="33" t="s">
        <v>18678</v>
      </c>
      <c r="B3073" s="34">
        <v>44957.0</v>
      </c>
      <c r="C3073" s="35" t="s">
        <v>137</v>
      </c>
      <c r="D3073" s="35" t="s">
        <v>139</v>
      </c>
      <c r="E3073" s="35" t="s">
        <v>142</v>
      </c>
      <c r="F3073" s="36" t="s">
        <v>144</v>
      </c>
      <c r="G3073" s="33" t="s">
        <v>18679</v>
      </c>
      <c r="H3073" s="33" t="s">
        <v>545</v>
      </c>
      <c r="I3073" s="33" t="s">
        <v>2234</v>
      </c>
      <c r="J3073" s="33" t="s">
        <v>18680</v>
      </c>
      <c r="K3073" s="35" t="s">
        <v>150</v>
      </c>
      <c r="L3073" s="33" t="s">
        <v>151</v>
      </c>
      <c r="M3073" s="5"/>
      <c r="N3073" s="33" t="s">
        <v>4716</v>
      </c>
      <c r="O3073" s="5"/>
      <c r="P3073" s="35" t="s">
        <v>238</v>
      </c>
      <c r="Q3073" s="35" t="s">
        <v>4716</v>
      </c>
      <c r="R3073" s="33">
        <v>76564.0</v>
      </c>
      <c r="S3073" s="37"/>
      <c r="T3073" s="33"/>
      <c r="U3073" s="33">
        <v>0.25</v>
      </c>
      <c r="V3073" s="33" t="s">
        <v>154</v>
      </c>
      <c r="W3073" s="33"/>
      <c r="X3073" s="33"/>
      <c r="Y3073" s="5"/>
      <c r="Z3073" s="5"/>
      <c r="AA3073" s="33">
        <v>1.0</v>
      </c>
      <c r="AB3073" s="33"/>
      <c r="AC3073" s="33">
        <v>1.0</v>
      </c>
      <c r="AD3073" s="5"/>
      <c r="AE3073" s="5"/>
      <c r="AF3073" s="5"/>
      <c r="AG3073" s="16"/>
      <c r="AH3073" s="38" t="str">
        <f t="shared" si="1"/>
        <v/>
      </c>
      <c r="AI3073" s="39" t="str">
        <f t="shared" si="2"/>
        <v/>
      </c>
      <c r="AJ3073" s="37" t="str">
        <f t="shared" si="3"/>
        <v/>
      </c>
      <c r="AK3073" s="41" t="str">
        <f t="shared" si="4"/>
        <v/>
      </c>
      <c r="AL3073" s="35" t="s">
        <v>238</v>
      </c>
      <c r="AM3073" s="33" t="s">
        <v>4716</v>
      </c>
      <c r="AN3073" s="33" t="s">
        <v>4716</v>
      </c>
      <c r="AO3073" s="41"/>
      <c r="AP3073" s="33" t="s">
        <v>169</v>
      </c>
      <c r="AQ3073" s="33" t="s">
        <v>170</v>
      </c>
      <c r="AR3073" s="33">
        <v>150.0</v>
      </c>
      <c r="AS3073" s="42"/>
      <c r="AT3073" s="42"/>
      <c r="AU3073" s="42"/>
      <c r="AV3073" s="42"/>
      <c r="AW3073" s="42"/>
      <c r="AX3073" s="5"/>
      <c r="AY3073" s="33"/>
      <c r="AZ3073" s="33" t="s">
        <v>18681</v>
      </c>
      <c r="BA3073" s="5"/>
      <c r="BB3073" s="5"/>
      <c r="BC3073" s="5" t="s">
        <v>18682</v>
      </c>
      <c r="BD3073" s="33" t="s">
        <v>173</v>
      </c>
      <c r="BE3073" s="41"/>
      <c r="BF3073" s="35"/>
      <c r="BG3073" s="33" t="s">
        <v>169</v>
      </c>
      <c r="BH3073" s="5"/>
      <c r="BI3073" s="33">
        <v>150.0</v>
      </c>
      <c r="BJ3073" s="33" t="s">
        <v>170</v>
      </c>
      <c r="BK3073" s="5"/>
      <c r="BL3073" s="5">
        <f t="shared" si="5"/>
        <v>1997.25</v>
      </c>
      <c r="BM3073" s="5"/>
      <c r="BN3073" s="5"/>
      <c r="BO3073" s="42">
        <f t="shared" si="6"/>
        <v>1997.25</v>
      </c>
      <c r="BP3073" s="44"/>
      <c r="BQ3073" s="45"/>
      <c r="BR3073" s="47"/>
      <c r="BS3073" s="45"/>
      <c r="BT3073" s="37"/>
      <c r="BU3073" s="5"/>
      <c r="BV3073" s="38"/>
      <c r="BW3073" s="48"/>
      <c r="BX3073" s="44"/>
      <c r="BY3073" s="44"/>
      <c r="BZ3073" s="33" t="s">
        <v>131</v>
      </c>
      <c r="CA3073" s="5"/>
      <c r="CB3073" s="5"/>
      <c r="CC3073" s="33" t="s">
        <v>177</v>
      </c>
      <c r="CD3073" s="5"/>
      <c r="CE3073" s="5"/>
      <c r="CF3073" s="33" t="s">
        <v>178</v>
      </c>
      <c r="CG3073" s="33" t="s">
        <v>18683</v>
      </c>
      <c r="CH3073" s="5"/>
      <c r="CI3073" s="5"/>
      <c r="CJ3073" s="5"/>
      <c r="CK3073" s="33"/>
      <c r="CL3073" s="49">
        <v>44994.0</v>
      </c>
      <c r="CM3073" s="33" t="s">
        <v>180</v>
      </c>
      <c r="CN3073" s="5"/>
      <c r="CO3073" s="33">
        <v>0.25</v>
      </c>
      <c r="CP3073" s="33" t="s">
        <v>181</v>
      </c>
      <c r="CQ3073" s="50" t="str">
        <f t="shared" si="7"/>
        <v>04/01/1991</v>
      </c>
      <c r="CR3073" s="33" t="s">
        <v>182</v>
      </c>
      <c r="CS3073" s="33">
        <v>15.0</v>
      </c>
      <c r="CT3073" s="33">
        <v>5.0</v>
      </c>
      <c r="CU3073" s="33">
        <v>25.0</v>
      </c>
      <c r="CV3073" s="33">
        <v>2032.0</v>
      </c>
      <c r="CW3073" s="5"/>
      <c r="CX3073" s="5"/>
      <c r="CY3073" s="33">
        <v>-99.602643</v>
      </c>
      <c r="CZ3073" s="33">
        <v>21.06148</v>
      </c>
      <c r="DA3073" s="33">
        <v>4.4219266E9</v>
      </c>
      <c r="DB3073" s="33">
        <v>1.0</v>
      </c>
      <c r="DC3073" s="33" t="s">
        <v>16882</v>
      </c>
      <c r="DD3073" s="33">
        <v>2023.0</v>
      </c>
      <c r="DE3073" s="33" t="s">
        <v>184</v>
      </c>
      <c r="DF3073" s="33"/>
      <c r="DG3073" s="33" t="s">
        <v>185</v>
      </c>
      <c r="DH3073" s="33" t="s">
        <v>186</v>
      </c>
      <c r="DI3073" s="5"/>
      <c r="DJ3073" s="5"/>
    </row>
    <row r="3074">
      <c r="A3074" s="33" t="s">
        <v>18684</v>
      </c>
      <c r="B3074" s="34">
        <v>44957.0</v>
      </c>
      <c r="C3074" s="35" t="s">
        <v>137</v>
      </c>
      <c r="D3074" s="35" t="s">
        <v>139</v>
      </c>
      <c r="E3074" s="35" t="s">
        <v>142</v>
      </c>
      <c r="F3074" s="36" t="s">
        <v>144</v>
      </c>
      <c r="G3074" s="33" t="s">
        <v>18685</v>
      </c>
      <c r="H3074" s="33" t="s">
        <v>18686</v>
      </c>
      <c r="I3074" s="33" t="s">
        <v>2675</v>
      </c>
      <c r="J3074" s="33" t="s">
        <v>391</v>
      </c>
      <c r="K3074" s="35" t="s">
        <v>150</v>
      </c>
      <c r="L3074" s="33" t="s">
        <v>151</v>
      </c>
      <c r="M3074" s="5"/>
      <c r="N3074" s="33" t="s">
        <v>4716</v>
      </c>
      <c r="O3074" s="5"/>
      <c r="P3074" s="35" t="s">
        <v>238</v>
      </c>
      <c r="Q3074" s="35" t="s">
        <v>4716</v>
      </c>
      <c r="R3074" s="33">
        <v>76564.0</v>
      </c>
      <c r="S3074" s="37"/>
      <c r="T3074" s="33"/>
      <c r="U3074" s="33">
        <v>0.25</v>
      </c>
      <c r="V3074" s="33" t="s">
        <v>154</v>
      </c>
      <c r="W3074" s="33"/>
      <c r="X3074" s="33"/>
      <c r="Y3074" s="5"/>
      <c r="Z3074" s="5"/>
      <c r="AA3074" s="33">
        <v>1.0</v>
      </c>
      <c r="AB3074" s="33">
        <v>1.0</v>
      </c>
      <c r="AC3074" s="33"/>
      <c r="AD3074" s="5"/>
      <c r="AE3074" s="5"/>
      <c r="AF3074" s="5"/>
      <c r="AG3074" s="16"/>
      <c r="AH3074" s="38" t="str">
        <f t="shared" si="1"/>
        <v/>
      </c>
      <c r="AI3074" s="39" t="str">
        <f t="shared" si="2"/>
        <v/>
      </c>
      <c r="AJ3074" s="37" t="str">
        <f t="shared" si="3"/>
        <v/>
      </c>
      <c r="AK3074" s="41" t="str">
        <f t="shared" si="4"/>
        <v/>
      </c>
      <c r="AL3074" s="35" t="s">
        <v>238</v>
      </c>
      <c r="AM3074" s="33" t="s">
        <v>4716</v>
      </c>
      <c r="AN3074" s="33" t="s">
        <v>4716</v>
      </c>
      <c r="AO3074" s="41"/>
      <c r="AP3074" s="33" t="s">
        <v>169</v>
      </c>
      <c r="AQ3074" s="33" t="s">
        <v>170</v>
      </c>
      <c r="AR3074" s="33">
        <v>150.0</v>
      </c>
      <c r="AS3074" s="42"/>
      <c r="AT3074" s="42"/>
      <c r="AU3074" s="42"/>
      <c r="AV3074" s="42"/>
      <c r="AW3074" s="42"/>
      <c r="AX3074" s="5"/>
      <c r="AY3074" s="33"/>
      <c r="AZ3074" s="33" t="s">
        <v>18687</v>
      </c>
      <c r="BA3074" s="5"/>
      <c r="BB3074" s="5"/>
      <c r="BC3074" s="5" t="s">
        <v>18688</v>
      </c>
      <c r="BD3074" s="33" t="s">
        <v>173</v>
      </c>
      <c r="BE3074" s="41"/>
      <c r="BF3074" s="35"/>
      <c r="BG3074" s="33" t="s">
        <v>169</v>
      </c>
      <c r="BH3074" s="5"/>
      <c r="BI3074" s="33">
        <v>150.0</v>
      </c>
      <c r="BJ3074" s="33" t="s">
        <v>170</v>
      </c>
      <c r="BK3074" s="5"/>
      <c r="BL3074" s="5">
        <f t="shared" si="5"/>
        <v>1997.25</v>
      </c>
      <c r="BM3074" s="5"/>
      <c r="BN3074" s="5"/>
      <c r="BO3074" s="42">
        <f t="shared" si="6"/>
        <v>1997.25</v>
      </c>
      <c r="BP3074" s="44"/>
      <c r="BQ3074" s="45"/>
      <c r="BR3074" s="47"/>
      <c r="BS3074" s="45"/>
      <c r="BT3074" s="37"/>
      <c r="BU3074" s="5"/>
      <c r="BV3074" s="38"/>
      <c r="BW3074" s="48"/>
      <c r="BX3074" s="44"/>
      <c r="BY3074" s="44"/>
      <c r="BZ3074" s="33" t="s">
        <v>131</v>
      </c>
      <c r="CA3074" s="5"/>
      <c r="CB3074" s="5"/>
      <c r="CC3074" s="33" t="s">
        <v>177</v>
      </c>
      <c r="CD3074" s="5"/>
      <c r="CE3074" s="5"/>
      <c r="CF3074" s="33" t="s">
        <v>178</v>
      </c>
      <c r="CG3074" s="33" t="s">
        <v>18689</v>
      </c>
      <c r="CH3074" s="5"/>
      <c r="CI3074" s="5"/>
      <c r="CJ3074" s="5"/>
      <c r="CK3074" s="33"/>
      <c r="CL3074" s="49">
        <v>44994.0</v>
      </c>
      <c r="CM3074" s="33" t="s">
        <v>180</v>
      </c>
      <c r="CN3074" s="5"/>
      <c r="CO3074" s="33">
        <v>0.25</v>
      </c>
      <c r="CP3074" s="33" t="s">
        <v>181</v>
      </c>
      <c r="CQ3074" s="50" t="str">
        <f t="shared" si="7"/>
        <v>28/01/1994</v>
      </c>
      <c r="CR3074" s="33" t="s">
        <v>243</v>
      </c>
      <c r="CS3074" s="33">
        <v>15.0</v>
      </c>
      <c r="CT3074" s="33">
        <v>5.0</v>
      </c>
      <c r="CU3074" s="33">
        <v>25.0</v>
      </c>
      <c r="CV3074" s="33">
        <v>2032.0</v>
      </c>
      <c r="CW3074" s="5"/>
      <c r="CX3074" s="5"/>
      <c r="CY3074" s="33">
        <v>-99.602643</v>
      </c>
      <c r="CZ3074" s="33">
        <v>21.06148</v>
      </c>
      <c r="DA3074" s="33">
        <v>4.4219266E9</v>
      </c>
      <c r="DB3074" s="33">
        <v>1.0</v>
      </c>
      <c r="DC3074" s="33" t="s">
        <v>16882</v>
      </c>
      <c r="DD3074" s="33">
        <v>2023.0</v>
      </c>
      <c r="DE3074" s="33" t="s">
        <v>184</v>
      </c>
      <c r="DF3074" s="33"/>
      <c r="DG3074" s="33" t="s">
        <v>185</v>
      </c>
      <c r="DH3074" s="33" t="s">
        <v>186</v>
      </c>
      <c r="DI3074" s="5"/>
      <c r="DJ3074" s="5"/>
    </row>
    <row r="3075">
      <c r="A3075" s="33" t="s">
        <v>18690</v>
      </c>
      <c r="B3075" s="34">
        <v>44957.0</v>
      </c>
      <c r="C3075" s="35" t="s">
        <v>137</v>
      </c>
      <c r="D3075" s="35" t="s">
        <v>139</v>
      </c>
      <c r="E3075" s="35" t="s">
        <v>142</v>
      </c>
      <c r="F3075" s="36" t="s">
        <v>144</v>
      </c>
      <c r="G3075" s="33" t="s">
        <v>18691</v>
      </c>
      <c r="H3075" s="33" t="s">
        <v>18692</v>
      </c>
      <c r="I3075" s="33" t="s">
        <v>213</v>
      </c>
      <c r="J3075" s="33" t="s">
        <v>18693</v>
      </c>
      <c r="K3075" s="35" t="s">
        <v>150</v>
      </c>
      <c r="L3075" s="33" t="s">
        <v>151</v>
      </c>
      <c r="M3075" s="5"/>
      <c r="N3075" s="33" t="s">
        <v>4716</v>
      </c>
      <c r="O3075" s="5"/>
      <c r="P3075" s="35" t="s">
        <v>238</v>
      </c>
      <c r="Q3075" s="35" t="s">
        <v>4716</v>
      </c>
      <c r="R3075" s="33">
        <v>76564.0</v>
      </c>
      <c r="S3075" s="37"/>
      <c r="T3075" s="33"/>
      <c r="U3075" s="33">
        <v>0.26</v>
      </c>
      <c r="V3075" s="33" t="s">
        <v>154</v>
      </c>
      <c r="W3075" s="33"/>
      <c r="X3075" s="33"/>
      <c r="Y3075" s="5"/>
      <c r="Z3075" s="5"/>
      <c r="AA3075" s="33">
        <v>1.0</v>
      </c>
      <c r="AB3075" s="33">
        <v>1.0</v>
      </c>
      <c r="AC3075" s="33"/>
      <c r="AD3075" s="5"/>
      <c r="AE3075" s="5"/>
      <c r="AF3075" s="5"/>
      <c r="AG3075" s="16"/>
      <c r="AH3075" s="38" t="str">
        <f t="shared" si="1"/>
        <v/>
      </c>
      <c r="AI3075" s="39" t="str">
        <f t="shared" si="2"/>
        <v/>
      </c>
      <c r="AJ3075" s="37" t="str">
        <f t="shared" si="3"/>
        <v/>
      </c>
      <c r="AK3075" s="41" t="str">
        <f t="shared" si="4"/>
        <v/>
      </c>
      <c r="AL3075" s="35" t="s">
        <v>238</v>
      </c>
      <c r="AM3075" s="33" t="s">
        <v>4716</v>
      </c>
      <c r="AN3075" s="33" t="s">
        <v>4716</v>
      </c>
      <c r="AO3075" s="41"/>
      <c r="AP3075" s="33" t="s">
        <v>169</v>
      </c>
      <c r="AQ3075" s="33" t="s">
        <v>170</v>
      </c>
      <c r="AR3075" s="33">
        <v>150.0</v>
      </c>
      <c r="AS3075" s="42"/>
      <c r="AT3075" s="42"/>
      <c r="AU3075" s="42"/>
      <c r="AV3075" s="42"/>
      <c r="AW3075" s="42"/>
      <c r="AX3075" s="5"/>
      <c r="AY3075" s="33"/>
      <c r="AZ3075" s="33" t="s">
        <v>18694</v>
      </c>
      <c r="BA3075" s="5"/>
      <c r="BB3075" s="5"/>
      <c r="BC3075" s="5" t="s">
        <v>18695</v>
      </c>
      <c r="BD3075" s="33" t="s">
        <v>173</v>
      </c>
      <c r="BE3075" s="41"/>
      <c r="BF3075" s="35"/>
      <c r="BG3075" s="33" t="s">
        <v>169</v>
      </c>
      <c r="BH3075" s="5"/>
      <c r="BI3075" s="33">
        <v>150.0</v>
      </c>
      <c r="BJ3075" s="33" t="s">
        <v>170</v>
      </c>
      <c r="BK3075" s="5"/>
      <c r="BL3075" s="5">
        <f t="shared" si="5"/>
        <v>1997.25</v>
      </c>
      <c r="BM3075" s="5"/>
      <c r="BN3075" s="5"/>
      <c r="BO3075" s="42">
        <f t="shared" si="6"/>
        <v>1997.25</v>
      </c>
      <c r="BP3075" s="44"/>
      <c r="BQ3075" s="45"/>
      <c r="BR3075" s="47"/>
      <c r="BS3075" s="45"/>
      <c r="BT3075" s="37"/>
      <c r="BU3075" s="5"/>
      <c r="BV3075" s="38"/>
      <c r="BW3075" s="48"/>
      <c r="BX3075" s="44"/>
      <c r="BY3075" s="44"/>
      <c r="BZ3075" s="33" t="s">
        <v>131</v>
      </c>
      <c r="CA3075" s="5"/>
      <c r="CB3075" s="5"/>
      <c r="CC3075" s="33" t="s">
        <v>177</v>
      </c>
      <c r="CD3075" s="5"/>
      <c r="CE3075" s="5"/>
      <c r="CF3075" s="33" t="s">
        <v>178</v>
      </c>
      <c r="CG3075" s="33" t="s">
        <v>18696</v>
      </c>
      <c r="CH3075" s="5"/>
      <c r="CI3075" s="5"/>
      <c r="CJ3075" s="5"/>
      <c r="CK3075" s="33"/>
      <c r="CL3075" s="49">
        <v>44994.0</v>
      </c>
      <c r="CM3075" s="33" t="s">
        <v>180</v>
      </c>
      <c r="CN3075" s="5"/>
      <c r="CO3075" s="33">
        <v>0.26</v>
      </c>
      <c r="CP3075" s="33" t="s">
        <v>181</v>
      </c>
      <c r="CQ3075" s="50" t="str">
        <f t="shared" si="7"/>
        <v>26/03/1988</v>
      </c>
      <c r="CR3075" s="33" t="s">
        <v>243</v>
      </c>
      <c r="CS3075" s="33">
        <v>15.0</v>
      </c>
      <c r="CT3075" s="33">
        <v>5.0</v>
      </c>
      <c r="CU3075" s="33">
        <v>25.0</v>
      </c>
      <c r="CV3075" s="33">
        <v>2032.0</v>
      </c>
      <c r="CW3075" s="5"/>
      <c r="CX3075" s="5"/>
      <c r="CY3075" s="33">
        <v>-99.602643</v>
      </c>
      <c r="CZ3075" s="33">
        <v>21.06148</v>
      </c>
      <c r="DA3075" s="33">
        <v>4.4219266E9</v>
      </c>
      <c r="DB3075" s="33">
        <v>1.0</v>
      </c>
      <c r="DC3075" s="33" t="s">
        <v>16882</v>
      </c>
      <c r="DD3075" s="33">
        <v>2023.0</v>
      </c>
      <c r="DE3075" s="33" t="s">
        <v>184</v>
      </c>
      <c r="DF3075" s="33"/>
      <c r="DG3075" s="33" t="s">
        <v>185</v>
      </c>
      <c r="DH3075" s="33" t="s">
        <v>186</v>
      </c>
      <c r="DI3075" s="5"/>
      <c r="DJ3075" s="5"/>
    </row>
    <row r="3076">
      <c r="A3076" s="33" t="s">
        <v>18697</v>
      </c>
      <c r="B3076" s="34">
        <v>44957.0</v>
      </c>
      <c r="C3076" s="35" t="s">
        <v>137</v>
      </c>
      <c r="D3076" s="35" t="s">
        <v>139</v>
      </c>
      <c r="E3076" s="35" t="s">
        <v>142</v>
      </c>
      <c r="F3076" s="36" t="s">
        <v>144</v>
      </c>
      <c r="G3076" s="33" t="s">
        <v>18698</v>
      </c>
      <c r="H3076" s="33" t="s">
        <v>18699</v>
      </c>
      <c r="I3076" s="33" t="s">
        <v>255</v>
      </c>
      <c r="J3076" s="33" t="s">
        <v>2201</v>
      </c>
      <c r="K3076" s="35" t="s">
        <v>150</v>
      </c>
      <c r="L3076" s="33" t="s">
        <v>151</v>
      </c>
      <c r="M3076" s="5"/>
      <c r="N3076" s="33" t="s">
        <v>4716</v>
      </c>
      <c r="O3076" s="5"/>
      <c r="P3076" s="35" t="s">
        <v>238</v>
      </c>
      <c r="Q3076" s="35" t="s">
        <v>4716</v>
      </c>
      <c r="R3076" s="33">
        <v>76564.0</v>
      </c>
      <c r="S3076" s="37"/>
      <c r="T3076" s="33"/>
      <c r="U3076" s="33">
        <v>0.25</v>
      </c>
      <c r="V3076" s="33" t="s">
        <v>154</v>
      </c>
      <c r="W3076" s="33"/>
      <c r="X3076" s="33"/>
      <c r="Y3076" s="5"/>
      <c r="Z3076" s="5"/>
      <c r="AA3076" s="33">
        <v>1.0</v>
      </c>
      <c r="AB3076" s="33">
        <v>1.0</v>
      </c>
      <c r="AC3076" s="33"/>
      <c r="AD3076" s="5"/>
      <c r="AE3076" s="5"/>
      <c r="AF3076" s="5"/>
      <c r="AG3076" s="16"/>
      <c r="AH3076" s="38" t="str">
        <f t="shared" si="1"/>
        <v/>
      </c>
      <c r="AI3076" s="39" t="str">
        <f t="shared" si="2"/>
        <v/>
      </c>
      <c r="AJ3076" s="37" t="str">
        <f t="shared" si="3"/>
        <v/>
      </c>
      <c r="AK3076" s="41" t="str">
        <f t="shared" si="4"/>
        <v/>
      </c>
      <c r="AL3076" s="35" t="s">
        <v>238</v>
      </c>
      <c r="AM3076" s="33" t="s">
        <v>4716</v>
      </c>
      <c r="AN3076" s="33" t="s">
        <v>4716</v>
      </c>
      <c r="AO3076" s="41"/>
      <c r="AP3076" s="33" t="s">
        <v>169</v>
      </c>
      <c r="AQ3076" s="33" t="s">
        <v>170</v>
      </c>
      <c r="AR3076" s="33">
        <v>150.0</v>
      </c>
      <c r="AS3076" s="42"/>
      <c r="AT3076" s="42"/>
      <c r="AU3076" s="42"/>
      <c r="AV3076" s="42"/>
      <c r="AW3076" s="42"/>
      <c r="AX3076" s="5"/>
      <c r="AY3076" s="33"/>
      <c r="AZ3076" s="33" t="s">
        <v>18700</v>
      </c>
      <c r="BA3076" s="5"/>
      <c r="BB3076" s="5"/>
      <c r="BC3076" s="5" t="s">
        <v>18701</v>
      </c>
      <c r="BD3076" s="33" t="s">
        <v>173</v>
      </c>
      <c r="BE3076" s="41"/>
      <c r="BF3076" s="35"/>
      <c r="BG3076" s="33" t="s">
        <v>169</v>
      </c>
      <c r="BH3076" s="5"/>
      <c r="BI3076" s="33">
        <v>150.0</v>
      </c>
      <c r="BJ3076" s="33" t="s">
        <v>170</v>
      </c>
      <c r="BK3076" s="5"/>
      <c r="BL3076" s="5">
        <f t="shared" si="5"/>
        <v>1997.25</v>
      </c>
      <c r="BM3076" s="5"/>
      <c r="BN3076" s="5"/>
      <c r="BO3076" s="42">
        <f t="shared" si="6"/>
        <v>1997.25</v>
      </c>
      <c r="BP3076" s="44"/>
      <c r="BQ3076" s="45"/>
      <c r="BR3076" s="47"/>
      <c r="BS3076" s="45"/>
      <c r="BT3076" s="37"/>
      <c r="BU3076" s="5"/>
      <c r="BV3076" s="38"/>
      <c r="BW3076" s="48"/>
      <c r="BX3076" s="44"/>
      <c r="BY3076" s="44"/>
      <c r="BZ3076" s="33" t="s">
        <v>131</v>
      </c>
      <c r="CA3076" s="5"/>
      <c r="CB3076" s="5"/>
      <c r="CC3076" s="33" t="s">
        <v>177</v>
      </c>
      <c r="CD3076" s="5"/>
      <c r="CE3076" s="5"/>
      <c r="CF3076" s="33" t="s">
        <v>178</v>
      </c>
      <c r="CG3076" s="33" t="s">
        <v>18702</v>
      </c>
      <c r="CH3076" s="5"/>
      <c r="CI3076" s="5"/>
      <c r="CJ3076" s="5"/>
      <c r="CK3076" s="33"/>
      <c r="CL3076" s="49">
        <v>44994.0</v>
      </c>
      <c r="CM3076" s="33" t="s">
        <v>180</v>
      </c>
      <c r="CN3076" s="5"/>
      <c r="CO3076" s="33">
        <v>0.25</v>
      </c>
      <c r="CP3076" s="33" t="s">
        <v>181</v>
      </c>
      <c r="CQ3076" s="50" t="str">
        <f t="shared" si="7"/>
        <v>08/06/1980</v>
      </c>
      <c r="CR3076" s="33" t="s">
        <v>243</v>
      </c>
      <c r="CS3076" s="33">
        <v>15.0</v>
      </c>
      <c r="CT3076" s="33">
        <v>5.0</v>
      </c>
      <c r="CU3076" s="33">
        <v>25.0</v>
      </c>
      <c r="CV3076" s="33">
        <v>2032.0</v>
      </c>
      <c r="CW3076" s="5"/>
      <c r="CX3076" s="5"/>
      <c r="CY3076" s="33">
        <v>-99.602643</v>
      </c>
      <c r="CZ3076" s="33">
        <v>21.06148</v>
      </c>
      <c r="DA3076" s="33">
        <v>4.4219266E9</v>
      </c>
      <c r="DB3076" s="33">
        <v>1.0</v>
      </c>
      <c r="DC3076" s="33" t="s">
        <v>16882</v>
      </c>
      <c r="DD3076" s="33">
        <v>2023.0</v>
      </c>
      <c r="DE3076" s="33" t="s">
        <v>184</v>
      </c>
      <c r="DF3076" s="33"/>
      <c r="DG3076" s="33" t="s">
        <v>185</v>
      </c>
      <c r="DH3076" s="33" t="s">
        <v>186</v>
      </c>
      <c r="DI3076" s="5"/>
      <c r="DJ3076" s="5"/>
    </row>
    <row r="3077">
      <c r="A3077" s="33" t="s">
        <v>18703</v>
      </c>
      <c r="B3077" s="34">
        <v>44957.0</v>
      </c>
      <c r="C3077" s="35" t="s">
        <v>137</v>
      </c>
      <c r="D3077" s="35" t="s">
        <v>139</v>
      </c>
      <c r="E3077" s="35" t="s">
        <v>142</v>
      </c>
      <c r="F3077" s="36" t="s">
        <v>144</v>
      </c>
      <c r="G3077" s="33" t="s">
        <v>18704</v>
      </c>
      <c r="H3077" s="33" t="s">
        <v>1926</v>
      </c>
      <c r="I3077" s="33" t="s">
        <v>220</v>
      </c>
      <c r="J3077" s="33" t="s">
        <v>247</v>
      </c>
      <c r="K3077" s="35" t="s">
        <v>150</v>
      </c>
      <c r="L3077" s="33" t="s">
        <v>151</v>
      </c>
      <c r="M3077" s="5"/>
      <c r="N3077" s="33" t="s">
        <v>13446</v>
      </c>
      <c r="O3077" s="5"/>
      <c r="P3077" s="35" t="s">
        <v>238</v>
      </c>
      <c r="Q3077" s="35" t="s">
        <v>13446</v>
      </c>
      <c r="R3077" s="33">
        <v>76574.0</v>
      </c>
      <c r="S3077" s="37"/>
      <c r="T3077" s="33"/>
      <c r="U3077" s="33">
        <v>0.25</v>
      </c>
      <c r="V3077" s="33" t="s">
        <v>154</v>
      </c>
      <c r="W3077" s="33"/>
      <c r="X3077" s="33"/>
      <c r="Y3077" s="5"/>
      <c r="Z3077" s="5"/>
      <c r="AA3077" s="33">
        <v>1.0</v>
      </c>
      <c r="AB3077" s="33">
        <v>1.0</v>
      </c>
      <c r="AC3077" s="33"/>
      <c r="AD3077" s="5"/>
      <c r="AE3077" s="5"/>
      <c r="AF3077" s="5"/>
      <c r="AG3077" s="16"/>
      <c r="AH3077" s="38" t="str">
        <f t="shared" si="1"/>
        <v/>
      </c>
      <c r="AI3077" s="39" t="str">
        <f t="shared" si="2"/>
        <v/>
      </c>
      <c r="AJ3077" s="37" t="str">
        <f t="shared" si="3"/>
        <v/>
      </c>
      <c r="AK3077" s="41" t="str">
        <f t="shared" si="4"/>
        <v/>
      </c>
      <c r="AL3077" s="35" t="s">
        <v>238</v>
      </c>
      <c r="AM3077" s="33" t="s">
        <v>13446</v>
      </c>
      <c r="AN3077" s="33" t="s">
        <v>13446</v>
      </c>
      <c r="AO3077" s="41"/>
      <c r="AP3077" s="33" t="s">
        <v>169</v>
      </c>
      <c r="AQ3077" s="33" t="s">
        <v>170</v>
      </c>
      <c r="AR3077" s="33">
        <v>150.0</v>
      </c>
      <c r="AS3077" s="42"/>
      <c r="AT3077" s="42"/>
      <c r="AU3077" s="42"/>
      <c r="AV3077" s="42"/>
      <c r="AW3077" s="42"/>
      <c r="AX3077" s="5"/>
      <c r="AY3077" s="33"/>
      <c r="AZ3077" s="33" t="s">
        <v>18705</v>
      </c>
      <c r="BA3077" s="5"/>
      <c r="BB3077" s="5"/>
      <c r="BC3077" s="5" t="s">
        <v>18706</v>
      </c>
      <c r="BD3077" s="33" t="s">
        <v>173</v>
      </c>
      <c r="BE3077" s="41"/>
      <c r="BF3077" s="35"/>
      <c r="BG3077" s="33" t="s">
        <v>169</v>
      </c>
      <c r="BH3077" s="5"/>
      <c r="BI3077" s="33">
        <v>150.0</v>
      </c>
      <c r="BJ3077" s="33" t="s">
        <v>170</v>
      </c>
      <c r="BK3077" s="5"/>
      <c r="BL3077" s="5">
        <f t="shared" si="5"/>
        <v>1997.25</v>
      </c>
      <c r="BM3077" s="5"/>
      <c r="BN3077" s="5"/>
      <c r="BO3077" s="42">
        <f t="shared" si="6"/>
        <v>1997.25</v>
      </c>
      <c r="BP3077" s="44"/>
      <c r="BQ3077" s="45"/>
      <c r="BR3077" s="47"/>
      <c r="BS3077" s="45"/>
      <c r="BT3077" s="37"/>
      <c r="BU3077" s="5"/>
      <c r="BV3077" s="38"/>
      <c r="BW3077" s="48"/>
      <c r="BX3077" s="44"/>
      <c r="BY3077" s="44"/>
      <c r="BZ3077" s="33" t="s">
        <v>131</v>
      </c>
      <c r="CA3077" s="5"/>
      <c r="CB3077" s="5"/>
      <c r="CC3077" s="33" t="s">
        <v>177</v>
      </c>
      <c r="CD3077" s="5"/>
      <c r="CE3077" s="5"/>
      <c r="CF3077" s="33" t="s">
        <v>178</v>
      </c>
      <c r="CG3077" s="33" t="s">
        <v>18707</v>
      </c>
      <c r="CH3077" s="5"/>
      <c r="CI3077" s="5"/>
      <c r="CJ3077" s="5"/>
      <c r="CK3077" s="33"/>
      <c r="CL3077" s="49">
        <v>44994.0</v>
      </c>
      <c r="CM3077" s="33" t="s">
        <v>180</v>
      </c>
      <c r="CN3077" s="5"/>
      <c r="CO3077" s="33">
        <v>0.25</v>
      </c>
      <c r="CP3077" s="33" t="s">
        <v>181</v>
      </c>
      <c r="CQ3077" s="50" t="str">
        <f t="shared" si="7"/>
        <v>21/12/1989</v>
      </c>
      <c r="CR3077" s="33" t="s">
        <v>243</v>
      </c>
      <c r="CS3077" s="33">
        <v>15.0</v>
      </c>
      <c r="CT3077" s="33">
        <v>5.0</v>
      </c>
      <c r="CU3077" s="33">
        <v>25.0</v>
      </c>
      <c r="CV3077" s="33">
        <v>56.0</v>
      </c>
      <c r="CW3077" s="5"/>
      <c r="CX3077" s="5"/>
      <c r="CY3077" s="33">
        <v>-99.4015958</v>
      </c>
      <c r="CZ3077" s="33">
        <v>21.0544099</v>
      </c>
      <c r="DA3077" s="33">
        <v>4.4219266E9</v>
      </c>
      <c r="DB3077" s="33">
        <v>1.0</v>
      </c>
      <c r="DC3077" s="33" t="s">
        <v>16882</v>
      </c>
      <c r="DD3077" s="33">
        <v>2023.0</v>
      </c>
      <c r="DE3077" s="33" t="s">
        <v>184</v>
      </c>
      <c r="DF3077" s="33"/>
      <c r="DG3077" s="33" t="s">
        <v>185</v>
      </c>
      <c r="DH3077" s="33" t="s">
        <v>186</v>
      </c>
      <c r="DI3077" s="5"/>
      <c r="DJ3077" s="5"/>
    </row>
    <row r="3078">
      <c r="A3078" s="33" t="s">
        <v>18708</v>
      </c>
      <c r="B3078" s="34">
        <v>44957.0</v>
      </c>
      <c r="C3078" s="35" t="s">
        <v>137</v>
      </c>
      <c r="D3078" s="35" t="s">
        <v>139</v>
      </c>
      <c r="E3078" s="35" t="s">
        <v>142</v>
      </c>
      <c r="F3078" s="36" t="s">
        <v>144</v>
      </c>
      <c r="G3078" s="33" t="s">
        <v>18709</v>
      </c>
      <c r="H3078" s="33" t="s">
        <v>1526</v>
      </c>
      <c r="I3078" s="33" t="s">
        <v>605</v>
      </c>
      <c r="J3078" s="33" t="s">
        <v>220</v>
      </c>
      <c r="K3078" s="35" t="s">
        <v>150</v>
      </c>
      <c r="L3078" s="33" t="s">
        <v>151</v>
      </c>
      <c r="M3078" s="5"/>
      <c r="N3078" s="33" t="s">
        <v>13446</v>
      </c>
      <c r="O3078" s="5"/>
      <c r="P3078" s="35" t="s">
        <v>238</v>
      </c>
      <c r="Q3078" s="35" t="s">
        <v>13446</v>
      </c>
      <c r="R3078" s="33">
        <v>76574.0</v>
      </c>
      <c r="S3078" s="37"/>
      <c r="T3078" s="33"/>
      <c r="U3078" s="33">
        <v>0.25</v>
      </c>
      <c r="V3078" s="33" t="s">
        <v>154</v>
      </c>
      <c r="W3078" s="33"/>
      <c r="X3078" s="33"/>
      <c r="Y3078" s="5"/>
      <c r="Z3078" s="5"/>
      <c r="AA3078" s="33">
        <v>1.0</v>
      </c>
      <c r="AB3078" s="33">
        <v>1.0</v>
      </c>
      <c r="AC3078" s="33"/>
      <c r="AD3078" s="5"/>
      <c r="AE3078" s="5"/>
      <c r="AF3078" s="5"/>
      <c r="AG3078" s="16"/>
      <c r="AH3078" s="38" t="str">
        <f t="shared" si="1"/>
        <v/>
      </c>
      <c r="AI3078" s="39" t="str">
        <f t="shared" si="2"/>
        <v/>
      </c>
      <c r="AJ3078" s="37" t="str">
        <f t="shared" si="3"/>
        <v/>
      </c>
      <c r="AK3078" s="41" t="str">
        <f t="shared" si="4"/>
        <v/>
      </c>
      <c r="AL3078" s="35" t="s">
        <v>238</v>
      </c>
      <c r="AM3078" s="33" t="s">
        <v>13446</v>
      </c>
      <c r="AN3078" s="33" t="s">
        <v>13446</v>
      </c>
      <c r="AO3078" s="41"/>
      <c r="AP3078" s="33" t="s">
        <v>169</v>
      </c>
      <c r="AQ3078" s="33" t="s">
        <v>170</v>
      </c>
      <c r="AR3078" s="33">
        <v>150.0</v>
      </c>
      <c r="AS3078" s="42"/>
      <c r="AT3078" s="42"/>
      <c r="AU3078" s="42"/>
      <c r="AV3078" s="42"/>
      <c r="AW3078" s="42"/>
      <c r="AX3078" s="5"/>
      <c r="AY3078" s="33"/>
      <c r="AZ3078" s="33" t="s">
        <v>18710</v>
      </c>
      <c r="BA3078" s="5"/>
      <c r="BB3078" s="5"/>
      <c r="BC3078" s="5" t="s">
        <v>18711</v>
      </c>
      <c r="BD3078" s="33" t="s">
        <v>173</v>
      </c>
      <c r="BE3078" s="41"/>
      <c r="BF3078" s="35"/>
      <c r="BG3078" s="33" t="s">
        <v>169</v>
      </c>
      <c r="BH3078" s="5"/>
      <c r="BI3078" s="33">
        <v>150.0</v>
      </c>
      <c r="BJ3078" s="33" t="s">
        <v>170</v>
      </c>
      <c r="BK3078" s="5"/>
      <c r="BL3078" s="5">
        <f t="shared" si="5"/>
        <v>1997.25</v>
      </c>
      <c r="BM3078" s="5"/>
      <c r="BN3078" s="5"/>
      <c r="BO3078" s="42">
        <f t="shared" si="6"/>
        <v>1997.25</v>
      </c>
      <c r="BP3078" s="44"/>
      <c r="BQ3078" s="45"/>
      <c r="BR3078" s="47"/>
      <c r="BS3078" s="45"/>
      <c r="BT3078" s="37"/>
      <c r="BU3078" s="5"/>
      <c r="BV3078" s="38"/>
      <c r="BW3078" s="48"/>
      <c r="BX3078" s="44"/>
      <c r="BY3078" s="44"/>
      <c r="BZ3078" s="33" t="s">
        <v>131</v>
      </c>
      <c r="CA3078" s="5"/>
      <c r="CB3078" s="5"/>
      <c r="CC3078" s="33" t="s">
        <v>177</v>
      </c>
      <c r="CD3078" s="5"/>
      <c r="CE3078" s="5"/>
      <c r="CF3078" s="33" t="s">
        <v>178</v>
      </c>
      <c r="CG3078" s="33" t="s">
        <v>18712</v>
      </c>
      <c r="CH3078" s="5"/>
      <c r="CI3078" s="5"/>
      <c r="CJ3078" s="5"/>
      <c r="CK3078" s="33"/>
      <c r="CL3078" s="49">
        <v>44994.0</v>
      </c>
      <c r="CM3078" s="33" t="s">
        <v>180</v>
      </c>
      <c r="CN3078" s="5"/>
      <c r="CO3078" s="33">
        <v>0.25</v>
      </c>
      <c r="CP3078" s="33" t="s">
        <v>181</v>
      </c>
      <c r="CQ3078" s="50" t="str">
        <f t="shared" si="7"/>
        <v>16/10/1986</v>
      </c>
      <c r="CR3078" s="33" t="s">
        <v>243</v>
      </c>
      <c r="CS3078" s="33">
        <v>15.0</v>
      </c>
      <c r="CT3078" s="33">
        <v>5.0</v>
      </c>
      <c r="CU3078" s="33">
        <v>25.0</v>
      </c>
      <c r="CV3078" s="33">
        <v>56.0</v>
      </c>
      <c r="CW3078" s="5"/>
      <c r="CX3078" s="5"/>
      <c r="CY3078" s="33">
        <v>-99.4015958</v>
      </c>
      <c r="CZ3078" s="33">
        <v>21.0544099</v>
      </c>
      <c r="DA3078" s="33">
        <v>4.4219266E9</v>
      </c>
      <c r="DB3078" s="33">
        <v>1.0</v>
      </c>
      <c r="DC3078" s="33" t="s">
        <v>16882</v>
      </c>
      <c r="DD3078" s="33">
        <v>2023.0</v>
      </c>
      <c r="DE3078" s="33" t="s">
        <v>184</v>
      </c>
      <c r="DF3078" s="33"/>
      <c r="DG3078" s="33" t="s">
        <v>185</v>
      </c>
      <c r="DH3078" s="33" t="s">
        <v>186</v>
      </c>
      <c r="DI3078" s="5"/>
      <c r="DJ3078" s="5"/>
    </row>
    <row r="3079">
      <c r="A3079" s="33" t="s">
        <v>18713</v>
      </c>
      <c r="B3079" s="34">
        <v>44957.0</v>
      </c>
      <c r="C3079" s="35" t="s">
        <v>137</v>
      </c>
      <c r="D3079" s="35" t="s">
        <v>139</v>
      </c>
      <c r="E3079" s="35" t="s">
        <v>142</v>
      </c>
      <c r="F3079" s="36" t="s">
        <v>144</v>
      </c>
      <c r="G3079" s="33" t="s">
        <v>18714</v>
      </c>
      <c r="H3079" s="33" t="s">
        <v>3471</v>
      </c>
      <c r="I3079" s="33" t="s">
        <v>231</v>
      </c>
      <c r="J3079" s="33" t="s">
        <v>18680</v>
      </c>
      <c r="K3079" s="35" t="s">
        <v>150</v>
      </c>
      <c r="L3079" s="33" t="s">
        <v>151</v>
      </c>
      <c r="M3079" s="5"/>
      <c r="N3079" s="33" t="s">
        <v>13446</v>
      </c>
      <c r="O3079" s="5"/>
      <c r="P3079" s="35" t="s">
        <v>238</v>
      </c>
      <c r="Q3079" s="35" t="s">
        <v>13446</v>
      </c>
      <c r="R3079" s="33">
        <v>76574.0</v>
      </c>
      <c r="S3079" s="37"/>
      <c r="T3079" s="33"/>
      <c r="U3079" s="33">
        <v>0.3</v>
      </c>
      <c r="V3079" s="33" t="s">
        <v>154</v>
      </c>
      <c r="W3079" s="33"/>
      <c r="X3079" s="33"/>
      <c r="Y3079" s="5"/>
      <c r="Z3079" s="5"/>
      <c r="AA3079" s="33">
        <v>1.0</v>
      </c>
      <c r="AB3079" s="33">
        <v>1.0</v>
      </c>
      <c r="AC3079" s="33"/>
      <c r="AD3079" s="5"/>
      <c r="AE3079" s="5"/>
      <c r="AF3079" s="5"/>
      <c r="AG3079" s="16"/>
      <c r="AH3079" s="38" t="str">
        <f t="shared" si="1"/>
        <v/>
      </c>
      <c r="AI3079" s="39" t="str">
        <f t="shared" si="2"/>
        <v/>
      </c>
      <c r="AJ3079" s="37" t="str">
        <f t="shared" si="3"/>
        <v/>
      </c>
      <c r="AK3079" s="41" t="str">
        <f t="shared" si="4"/>
        <v/>
      </c>
      <c r="AL3079" s="35" t="s">
        <v>238</v>
      </c>
      <c r="AM3079" s="33" t="s">
        <v>13446</v>
      </c>
      <c r="AN3079" s="33" t="s">
        <v>13446</v>
      </c>
      <c r="AO3079" s="41"/>
      <c r="AP3079" s="33" t="s">
        <v>169</v>
      </c>
      <c r="AQ3079" s="33" t="s">
        <v>170</v>
      </c>
      <c r="AR3079" s="33">
        <v>150.0</v>
      </c>
      <c r="AS3079" s="42"/>
      <c r="AT3079" s="42"/>
      <c r="AU3079" s="42"/>
      <c r="AV3079" s="42"/>
      <c r="AW3079" s="42"/>
      <c r="AX3079" s="5"/>
      <c r="AY3079" s="33"/>
      <c r="AZ3079" s="33" t="s">
        <v>18715</v>
      </c>
      <c r="BA3079" s="5"/>
      <c r="BB3079" s="5"/>
      <c r="BC3079" s="5" t="s">
        <v>18716</v>
      </c>
      <c r="BD3079" s="33" t="s">
        <v>173</v>
      </c>
      <c r="BE3079" s="41"/>
      <c r="BF3079" s="35"/>
      <c r="BG3079" s="33" t="s">
        <v>169</v>
      </c>
      <c r="BH3079" s="5"/>
      <c r="BI3079" s="33">
        <v>150.0</v>
      </c>
      <c r="BJ3079" s="33" t="s">
        <v>170</v>
      </c>
      <c r="BK3079" s="5"/>
      <c r="BL3079" s="5">
        <f t="shared" si="5"/>
        <v>1997.25</v>
      </c>
      <c r="BM3079" s="5"/>
      <c r="BN3079" s="5"/>
      <c r="BO3079" s="42">
        <f t="shared" si="6"/>
        <v>1997.25</v>
      </c>
      <c r="BP3079" s="44"/>
      <c r="BQ3079" s="45"/>
      <c r="BR3079" s="47"/>
      <c r="BS3079" s="45"/>
      <c r="BT3079" s="37"/>
      <c r="BU3079" s="5"/>
      <c r="BV3079" s="38"/>
      <c r="BW3079" s="48"/>
      <c r="BX3079" s="44"/>
      <c r="BY3079" s="44"/>
      <c r="BZ3079" s="33" t="s">
        <v>131</v>
      </c>
      <c r="CA3079" s="5"/>
      <c r="CB3079" s="5"/>
      <c r="CC3079" s="33" t="s">
        <v>177</v>
      </c>
      <c r="CD3079" s="5"/>
      <c r="CE3079" s="5"/>
      <c r="CF3079" s="33" t="s">
        <v>178</v>
      </c>
      <c r="CG3079" s="33" t="s">
        <v>18717</v>
      </c>
      <c r="CH3079" s="5"/>
      <c r="CI3079" s="5"/>
      <c r="CJ3079" s="5"/>
      <c r="CK3079" s="33"/>
      <c r="CL3079" s="49">
        <v>44994.0</v>
      </c>
      <c r="CM3079" s="33" t="s">
        <v>180</v>
      </c>
      <c r="CN3079" s="5"/>
      <c r="CO3079" s="33">
        <v>0.3</v>
      </c>
      <c r="CP3079" s="33" t="s">
        <v>181</v>
      </c>
      <c r="CQ3079" s="50" t="str">
        <f t="shared" si="7"/>
        <v>04/06/1982</v>
      </c>
      <c r="CR3079" s="33" t="s">
        <v>243</v>
      </c>
      <c r="CS3079" s="33">
        <v>15.0</v>
      </c>
      <c r="CT3079" s="33">
        <v>5.0</v>
      </c>
      <c r="CU3079" s="33">
        <v>25.0</v>
      </c>
      <c r="CV3079" s="33">
        <v>56.0</v>
      </c>
      <c r="CW3079" s="5"/>
      <c r="CX3079" s="5"/>
      <c r="CY3079" s="33">
        <v>-99.4015958</v>
      </c>
      <c r="CZ3079" s="33">
        <v>21.0544099</v>
      </c>
      <c r="DA3079" s="33">
        <v>4.4219266E9</v>
      </c>
      <c r="DB3079" s="33">
        <v>1.0</v>
      </c>
      <c r="DC3079" s="33" t="s">
        <v>16882</v>
      </c>
      <c r="DD3079" s="33">
        <v>2023.0</v>
      </c>
      <c r="DE3079" s="33" t="s">
        <v>184</v>
      </c>
      <c r="DF3079" s="33"/>
      <c r="DG3079" s="33" t="s">
        <v>185</v>
      </c>
      <c r="DH3079" s="33" t="s">
        <v>186</v>
      </c>
      <c r="DI3079" s="5"/>
      <c r="DJ3079" s="5"/>
    </row>
    <row r="3080">
      <c r="A3080" s="33" t="s">
        <v>18718</v>
      </c>
      <c r="B3080" s="34">
        <v>44957.0</v>
      </c>
      <c r="C3080" s="35" t="s">
        <v>137</v>
      </c>
      <c r="D3080" s="35" t="s">
        <v>139</v>
      </c>
      <c r="E3080" s="35" t="s">
        <v>142</v>
      </c>
      <c r="F3080" s="36" t="s">
        <v>144</v>
      </c>
      <c r="G3080" s="33" t="s">
        <v>18719</v>
      </c>
      <c r="H3080" s="33" t="s">
        <v>821</v>
      </c>
      <c r="I3080" s="33" t="s">
        <v>350</v>
      </c>
      <c r="J3080" s="33" t="s">
        <v>546</v>
      </c>
      <c r="K3080" s="35" t="s">
        <v>150</v>
      </c>
      <c r="L3080" s="33" t="s">
        <v>151</v>
      </c>
      <c r="M3080" s="5"/>
      <c r="N3080" s="33" t="s">
        <v>13446</v>
      </c>
      <c r="O3080" s="5"/>
      <c r="P3080" s="35" t="s">
        <v>238</v>
      </c>
      <c r="Q3080" s="35" t="s">
        <v>13446</v>
      </c>
      <c r="R3080" s="33">
        <v>76553.0</v>
      </c>
      <c r="S3080" s="37"/>
      <c r="T3080" s="33"/>
      <c r="U3080" s="33">
        <v>0.27</v>
      </c>
      <c r="V3080" s="33" t="s">
        <v>154</v>
      </c>
      <c r="W3080" s="33"/>
      <c r="X3080" s="33"/>
      <c r="Y3080" s="5"/>
      <c r="Z3080" s="5"/>
      <c r="AA3080" s="33">
        <v>1.0</v>
      </c>
      <c r="AB3080" s="33">
        <v>1.0</v>
      </c>
      <c r="AC3080" s="33"/>
      <c r="AD3080" s="5"/>
      <c r="AE3080" s="5"/>
      <c r="AF3080" s="5"/>
      <c r="AG3080" s="16"/>
      <c r="AH3080" s="38" t="str">
        <f t="shared" si="1"/>
        <v/>
      </c>
      <c r="AI3080" s="39" t="str">
        <f t="shared" si="2"/>
        <v/>
      </c>
      <c r="AJ3080" s="37" t="str">
        <f t="shared" si="3"/>
        <v/>
      </c>
      <c r="AK3080" s="41" t="str">
        <f t="shared" si="4"/>
        <v/>
      </c>
      <c r="AL3080" s="35" t="s">
        <v>238</v>
      </c>
      <c r="AM3080" s="33" t="s">
        <v>13446</v>
      </c>
      <c r="AN3080" s="33" t="s">
        <v>13446</v>
      </c>
      <c r="AO3080" s="41"/>
      <c r="AP3080" s="33" t="s">
        <v>169</v>
      </c>
      <c r="AQ3080" s="33" t="s">
        <v>170</v>
      </c>
      <c r="AR3080" s="33">
        <v>150.0</v>
      </c>
      <c r="AS3080" s="42"/>
      <c r="AT3080" s="42"/>
      <c r="AU3080" s="42"/>
      <c r="AV3080" s="42"/>
      <c r="AW3080" s="42"/>
      <c r="AX3080" s="5"/>
      <c r="AY3080" s="33"/>
      <c r="AZ3080" s="33" t="s">
        <v>18720</v>
      </c>
      <c r="BA3080" s="5"/>
      <c r="BB3080" s="5"/>
      <c r="BC3080" s="5" t="s">
        <v>18721</v>
      </c>
      <c r="BD3080" s="33" t="s">
        <v>173</v>
      </c>
      <c r="BE3080" s="41"/>
      <c r="BF3080" s="35"/>
      <c r="BG3080" s="33" t="s">
        <v>169</v>
      </c>
      <c r="BH3080" s="5"/>
      <c r="BI3080" s="33">
        <v>150.0</v>
      </c>
      <c r="BJ3080" s="33" t="s">
        <v>170</v>
      </c>
      <c r="BK3080" s="5"/>
      <c r="BL3080" s="5">
        <f t="shared" si="5"/>
        <v>1997.25</v>
      </c>
      <c r="BM3080" s="5"/>
      <c r="BN3080" s="5"/>
      <c r="BO3080" s="42">
        <f t="shared" si="6"/>
        <v>1997.25</v>
      </c>
      <c r="BP3080" s="44"/>
      <c r="BQ3080" s="45"/>
      <c r="BR3080" s="47"/>
      <c r="BS3080" s="45"/>
      <c r="BT3080" s="37"/>
      <c r="BU3080" s="5"/>
      <c r="BV3080" s="38"/>
      <c r="BW3080" s="48"/>
      <c r="BX3080" s="44"/>
      <c r="BY3080" s="44"/>
      <c r="BZ3080" s="33" t="s">
        <v>131</v>
      </c>
      <c r="CA3080" s="5"/>
      <c r="CB3080" s="5"/>
      <c r="CC3080" s="33" t="s">
        <v>177</v>
      </c>
      <c r="CD3080" s="5"/>
      <c r="CE3080" s="5"/>
      <c r="CF3080" s="33" t="s">
        <v>178</v>
      </c>
      <c r="CG3080" s="33" t="s">
        <v>18722</v>
      </c>
      <c r="CH3080" s="5"/>
      <c r="CI3080" s="5"/>
      <c r="CJ3080" s="5"/>
      <c r="CK3080" s="33"/>
      <c r="CL3080" s="49">
        <v>44994.0</v>
      </c>
      <c r="CM3080" s="33" t="s">
        <v>180</v>
      </c>
      <c r="CN3080" s="5"/>
      <c r="CO3080" s="33">
        <v>0.27</v>
      </c>
      <c r="CP3080" s="33" t="s">
        <v>181</v>
      </c>
      <c r="CQ3080" s="50" t="str">
        <f t="shared" si="7"/>
        <v>28/08/1981</v>
      </c>
      <c r="CR3080" s="33" t="s">
        <v>243</v>
      </c>
      <c r="CS3080" s="33">
        <v>15.0</v>
      </c>
      <c r="CT3080" s="33">
        <v>5.0</v>
      </c>
      <c r="CU3080" s="33">
        <v>25.0</v>
      </c>
      <c r="CV3080" s="33">
        <v>56.0</v>
      </c>
      <c r="CW3080" s="5"/>
      <c r="CX3080" s="5"/>
      <c r="CY3080" s="33">
        <v>-99.4015958</v>
      </c>
      <c r="CZ3080" s="33">
        <v>21.0544099</v>
      </c>
      <c r="DA3080" s="33">
        <v>4.4219266E9</v>
      </c>
      <c r="DB3080" s="33">
        <v>1.0</v>
      </c>
      <c r="DC3080" s="33" t="s">
        <v>16882</v>
      </c>
      <c r="DD3080" s="33">
        <v>2023.0</v>
      </c>
      <c r="DE3080" s="33" t="s">
        <v>184</v>
      </c>
      <c r="DF3080" s="33"/>
      <c r="DG3080" s="33" t="s">
        <v>185</v>
      </c>
      <c r="DH3080" s="33" t="s">
        <v>186</v>
      </c>
      <c r="DI3080" s="5"/>
      <c r="DJ3080" s="5"/>
    </row>
    <row r="3081">
      <c r="A3081" s="33" t="s">
        <v>17470</v>
      </c>
      <c r="B3081" s="34">
        <v>44957.0</v>
      </c>
      <c r="C3081" s="35" t="s">
        <v>137</v>
      </c>
      <c r="D3081" s="35" t="s">
        <v>139</v>
      </c>
      <c r="E3081" s="35" t="s">
        <v>142</v>
      </c>
      <c r="F3081" s="36" t="s">
        <v>144</v>
      </c>
      <c r="G3081" s="33" t="s">
        <v>18723</v>
      </c>
      <c r="H3081" s="33" t="s">
        <v>18724</v>
      </c>
      <c r="I3081" s="33" t="s">
        <v>546</v>
      </c>
      <c r="J3081" s="33" t="s">
        <v>254</v>
      </c>
      <c r="K3081" s="35" t="s">
        <v>150</v>
      </c>
      <c r="L3081" s="33" t="s">
        <v>151</v>
      </c>
      <c r="M3081" s="5"/>
      <c r="N3081" s="33" t="s">
        <v>18725</v>
      </c>
      <c r="O3081" s="5"/>
      <c r="P3081" s="35" t="s">
        <v>238</v>
      </c>
      <c r="Q3081" s="35" t="s">
        <v>18725</v>
      </c>
      <c r="R3081" s="33">
        <v>76570.0</v>
      </c>
      <c r="S3081" s="37"/>
      <c r="T3081" s="33"/>
      <c r="U3081" s="33">
        <v>2.5</v>
      </c>
      <c r="V3081" s="33" t="s">
        <v>154</v>
      </c>
      <c r="W3081" s="33"/>
      <c r="X3081" s="33"/>
      <c r="Y3081" s="5"/>
      <c r="Z3081" s="5"/>
      <c r="AA3081" s="33">
        <v>1.0</v>
      </c>
      <c r="AB3081" s="33"/>
      <c r="AC3081" s="33">
        <v>1.0</v>
      </c>
      <c r="AD3081" s="5"/>
      <c r="AE3081" s="5"/>
      <c r="AF3081" s="5"/>
      <c r="AG3081" s="16"/>
      <c r="AH3081" s="38" t="str">
        <f t="shared" si="1"/>
        <v/>
      </c>
      <c r="AI3081" s="39" t="str">
        <f t="shared" si="2"/>
        <v/>
      </c>
      <c r="AJ3081" s="37" t="str">
        <f t="shared" si="3"/>
        <v/>
      </c>
      <c r="AK3081" s="41" t="str">
        <f t="shared" si="4"/>
        <v/>
      </c>
      <c r="AL3081" s="35" t="s">
        <v>238</v>
      </c>
      <c r="AM3081" s="33" t="s">
        <v>18725</v>
      </c>
      <c r="AN3081" s="33" t="s">
        <v>18725</v>
      </c>
      <c r="AO3081" s="41"/>
      <c r="AP3081" s="33" t="s">
        <v>169</v>
      </c>
      <c r="AQ3081" s="33" t="s">
        <v>170</v>
      </c>
      <c r="AR3081" s="33">
        <v>150.0</v>
      </c>
      <c r="AS3081" s="42"/>
      <c r="AT3081" s="42"/>
      <c r="AU3081" s="42"/>
      <c r="AV3081" s="42"/>
      <c r="AW3081" s="42"/>
      <c r="AX3081" s="5"/>
      <c r="AY3081" s="33"/>
      <c r="AZ3081" s="33" t="s">
        <v>18726</v>
      </c>
      <c r="BA3081" s="5"/>
      <c r="BB3081" s="5"/>
      <c r="BC3081" s="5" t="s">
        <v>18727</v>
      </c>
      <c r="BD3081" s="33" t="s">
        <v>173</v>
      </c>
      <c r="BE3081" s="41"/>
      <c r="BF3081" s="35"/>
      <c r="BG3081" s="33" t="s">
        <v>169</v>
      </c>
      <c r="BH3081" s="5"/>
      <c r="BI3081" s="33">
        <v>150.0</v>
      </c>
      <c r="BJ3081" s="33" t="s">
        <v>170</v>
      </c>
      <c r="BK3081" s="5"/>
      <c r="BL3081" s="5">
        <f t="shared" si="5"/>
        <v>1997.25</v>
      </c>
      <c r="BM3081" s="5"/>
      <c r="BN3081" s="5"/>
      <c r="BO3081" s="42">
        <f t="shared" si="6"/>
        <v>1997.25</v>
      </c>
      <c r="BP3081" s="44"/>
      <c r="BQ3081" s="45"/>
      <c r="BR3081" s="47"/>
      <c r="BS3081" s="45"/>
      <c r="BT3081" s="37"/>
      <c r="BU3081" s="5"/>
      <c r="BV3081" s="38"/>
      <c r="BW3081" s="48"/>
      <c r="BX3081" s="44"/>
      <c r="BY3081" s="44"/>
      <c r="BZ3081" s="33" t="s">
        <v>131</v>
      </c>
      <c r="CA3081" s="5"/>
      <c r="CB3081" s="5"/>
      <c r="CC3081" s="33" t="s">
        <v>177</v>
      </c>
      <c r="CD3081" s="5"/>
      <c r="CE3081" s="5"/>
      <c r="CF3081" s="33" t="s">
        <v>178</v>
      </c>
      <c r="CG3081" s="33" t="s">
        <v>18728</v>
      </c>
      <c r="CH3081" s="5"/>
      <c r="CI3081" s="5"/>
      <c r="CJ3081" s="5"/>
      <c r="CK3081" s="33"/>
      <c r="CL3081" s="49">
        <v>44994.0</v>
      </c>
      <c r="CM3081" s="33" t="s">
        <v>180</v>
      </c>
      <c r="CN3081" s="5"/>
      <c r="CO3081" s="33">
        <v>1.0</v>
      </c>
      <c r="CP3081" s="33" t="s">
        <v>181</v>
      </c>
      <c r="CQ3081" s="50" t="str">
        <f t="shared" si="7"/>
        <v>26/08/1991</v>
      </c>
      <c r="CR3081" s="33" t="s">
        <v>182</v>
      </c>
      <c r="CS3081" s="33">
        <v>15.0</v>
      </c>
      <c r="CT3081" s="33">
        <v>5.0</v>
      </c>
      <c r="CU3081" s="33">
        <v>25.0</v>
      </c>
      <c r="CV3081" s="33">
        <v>971.0</v>
      </c>
      <c r="CW3081" s="5"/>
      <c r="CX3081" s="5"/>
      <c r="CY3081" s="33">
        <v>-99.4404605</v>
      </c>
      <c r="CZ3081" s="33">
        <v>21.0751815</v>
      </c>
      <c r="DA3081" s="33">
        <v>4.4219266E9</v>
      </c>
      <c r="DB3081" s="33">
        <v>1.0</v>
      </c>
      <c r="DC3081" s="33" t="s">
        <v>16882</v>
      </c>
      <c r="DD3081" s="33">
        <v>2023.0</v>
      </c>
      <c r="DE3081" s="33" t="s">
        <v>184</v>
      </c>
      <c r="DF3081" s="33"/>
      <c r="DG3081" s="33" t="s">
        <v>185</v>
      </c>
      <c r="DH3081" s="33" t="s">
        <v>186</v>
      </c>
      <c r="DI3081" s="5"/>
      <c r="DJ3081" s="5"/>
    </row>
    <row r="3082">
      <c r="A3082" s="33" t="s">
        <v>17249</v>
      </c>
      <c r="B3082" s="34">
        <v>44957.0</v>
      </c>
      <c r="C3082" s="35" t="s">
        <v>137</v>
      </c>
      <c r="D3082" s="35" t="s">
        <v>139</v>
      </c>
      <c r="E3082" s="35" t="s">
        <v>142</v>
      </c>
      <c r="F3082" s="36" t="s">
        <v>144</v>
      </c>
      <c r="G3082" s="33" t="s">
        <v>18729</v>
      </c>
      <c r="H3082" s="33" t="s">
        <v>18730</v>
      </c>
      <c r="I3082" s="33" t="s">
        <v>231</v>
      </c>
      <c r="J3082" s="33" t="s">
        <v>18731</v>
      </c>
      <c r="K3082" s="35" t="s">
        <v>150</v>
      </c>
      <c r="L3082" s="33" t="s">
        <v>151</v>
      </c>
      <c r="M3082" s="5"/>
      <c r="N3082" s="33" t="s">
        <v>18725</v>
      </c>
      <c r="O3082" s="5"/>
      <c r="P3082" s="35" t="s">
        <v>238</v>
      </c>
      <c r="Q3082" s="35" t="s">
        <v>18725</v>
      </c>
      <c r="R3082" s="33">
        <v>76570.0</v>
      </c>
      <c r="S3082" s="37"/>
      <c r="T3082" s="33"/>
      <c r="U3082" s="33">
        <v>4.8</v>
      </c>
      <c r="V3082" s="33" t="s">
        <v>154</v>
      </c>
      <c r="W3082" s="33"/>
      <c r="X3082" s="33"/>
      <c r="Y3082" s="5"/>
      <c r="Z3082" s="5"/>
      <c r="AA3082" s="33">
        <v>1.0</v>
      </c>
      <c r="AB3082" s="33">
        <v>1.0</v>
      </c>
      <c r="AC3082" s="33"/>
      <c r="AD3082" s="5"/>
      <c r="AE3082" s="5"/>
      <c r="AF3082" s="5"/>
      <c r="AG3082" s="16"/>
      <c r="AH3082" s="38" t="str">
        <f t="shared" si="1"/>
        <v/>
      </c>
      <c r="AI3082" s="39" t="str">
        <f t="shared" si="2"/>
        <v/>
      </c>
      <c r="AJ3082" s="37" t="str">
        <f t="shared" si="3"/>
        <v/>
      </c>
      <c r="AK3082" s="41" t="str">
        <f t="shared" si="4"/>
        <v/>
      </c>
      <c r="AL3082" s="35" t="s">
        <v>238</v>
      </c>
      <c r="AM3082" s="33" t="s">
        <v>18725</v>
      </c>
      <c r="AN3082" s="33" t="s">
        <v>18725</v>
      </c>
      <c r="AO3082" s="41"/>
      <c r="AP3082" s="33" t="s">
        <v>169</v>
      </c>
      <c r="AQ3082" s="33" t="s">
        <v>170</v>
      </c>
      <c r="AR3082" s="33">
        <v>150.0</v>
      </c>
      <c r="AS3082" s="42"/>
      <c r="AT3082" s="42"/>
      <c r="AU3082" s="42"/>
      <c r="AV3082" s="42"/>
      <c r="AW3082" s="42"/>
      <c r="AX3082" s="5"/>
      <c r="AY3082" s="33"/>
      <c r="AZ3082" s="33" t="s">
        <v>18732</v>
      </c>
      <c r="BA3082" s="5"/>
      <c r="BB3082" s="5"/>
      <c r="BC3082" s="5" t="s">
        <v>18733</v>
      </c>
      <c r="BD3082" s="33" t="s">
        <v>173</v>
      </c>
      <c r="BE3082" s="41"/>
      <c r="BF3082" s="35"/>
      <c r="BG3082" s="33" t="s">
        <v>169</v>
      </c>
      <c r="BH3082" s="5"/>
      <c r="BI3082" s="33">
        <v>150.0</v>
      </c>
      <c r="BJ3082" s="33" t="s">
        <v>170</v>
      </c>
      <c r="BK3082" s="5"/>
      <c r="BL3082" s="5">
        <f t="shared" si="5"/>
        <v>1997.25</v>
      </c>
      <c r="BM3082" s="5"/>
      <c r="BN3082" s="5"/>
      <c r="BO3082" s="42">
        <f t="shared" si="6"/>
        <v>1997.25</v>
      </c>
      <c r="BP3082" s="44"/>
      <c r="BQ3082" s="45"/>
      <c r="BR3082" s="47"/>
      <c r="BS3082" s="45"/>
      <c r="BT3082" s="37"/>
      <c r="BU3082" s="5"/>
      <c r="BV3082" s="38"/>
      <c r="BW3082" s="48"/>
      <c r="BX3082" s="44"/>
      <c r="BY3082" s="44"/>
      <c r="BZ3082" s="33" t="s">
        <v>131</v>
      </c>
      <c r="CA3082" s="5"/>
      <c r="CB3082" s="5"/>
      <c r="CC3082" s="33" t="s">
        <v>177</v>
      </c>
      <c r="CD3082" s="5"/>
      <c r="CE3082" s="5"/>
      <c r="CF3082" s="33" t="s">
        <v>178</v>
      </c>
      <c r="CG3082" s="33" t="s">
        <v>18734</v>
      </c>
      <c r="CH3082" s="5"/>
      <c r="CI3082" s="5"/>
      <c r="CJ3082" s="5"/>
      <c r="CK3082" s="33"/>
      <c r="CL3082" s="49">
        <v>44994.0</v>
      </c>
      <c r="CM3082" s="33" t="s">
        <v>180</v>
      </c>
      <c r="CN3082" s="5"/>
      <c r="CO3082" s="33">
        <v>1.0</v>
      </c>
      <c r="CP3082" s="33" t="s">
        <v>181</v>
      </c>
      <c r="CQ3082" s="50" t="str">
        <f t="shared" si="7"/>
        <v>20/01/1988</v>
      </c>
      <c r="CR3082" s="33" t="s">
        <v>243</v>
      </c>
      <c r="CS3082" s="33">
        <v>15.0</v>
      </c>
      <c r="CT3082" s="33">
        <v>5.0</v>
      </c>
      <c r="CU3082" s="33">
        <v>25.0</v>
      </c>
      <c r="CV3082" s="33">
        <v>971.0</v>
      </c>
      <c r="CW3082" s="5"/>
      <c r="CX3082" s="5"/>
      <c r="CY3082" s="33">
        <v>-99.4404605</v>
      </c>
      <c r="CZ3082" s="33">
        <v>21.0751815</v>
      </c>
      <c r="DA3082" s="33">
        <v>4.4219266E9</v>
      </c>
      <c r="DB3082" s="33">
        <v>1.0</v>
      </c>
      <c r="DC3082" s="33" t="s">
        <v>16882</v>
      </c>
      <c r="DD3082" s="33">
        <v>2023.0</v>
      </c>
      <c r="DE3082" s="33" t="s">
        <v>184</v>
      </c>
      <c r="DF3082" s="33"/>
      <c r="DG3082" s="33" t="s">
        <v>185</v>
      </c>
      <c r="DH3082" s="33" t="s">
        <v>186</v>
      </c>
      <c r="DI3082" s="5"/>
      <c r="DJ3082" s="5"/>
    </row>
    <row r="3083">
      <c r="A3083" s="33" t="s">
        <v>17256</v>
      </c>
      <c r="B3083" s="34">
        <v>44957.0</v>
      </c>
      <c r="C3083" s="35" t="s">
        <v>137</v>
      </c>
      <c r="D3083" s="35" t="s">
        <v>139</v>
      </c>
      <c r="E3083" s="35" t="s">
        <v>142</v>
      </c>
      <c r="F3083" s="36" t="s">
        <v>144</v>
      </c>
      <c r="G3083" s="33" t="s">
        <v>18735</v>
      </c>
      <c r="H3083" s="33" t="s">
        <v>18736</v>
      </c>
      <c r="I3083" s="33" t="s">
        <v>4666</v>
      </c>
      <c r="J3083" s="33" t="s">
        <v>18737</v>
      </c>
      <c r="K3083" s="35" t="s">
        <v>150</v>
      </c>
      <c r="L3083" s="33" t="s">
        <v>151</v>
      </c>
      <c r="M3083" s="5"/>
      <c r="N3083" s="33" t="s">
        <v>18725</v>
      </c>
      <c r="O3083" s="5"/>
      <c r="P3083" s="35" t="s">
        <v>238</v>
      </c>
      <c r="Q3083" s="35" t="s">
        <v>18725</v>
      </c>
      <c r="R3083" s="33">
        <v>76554.0</v>
      </c>
      <c r="S3083" s="37"/>
      <c r="T3083" s="33"/>
      <c r="U3083" s="33">
        <v>3.5</v>
      </c>
      <c r="V3083" s="33" t="s">
        <v>154</v>
      </c>
      <c r="W3083" s="33"/>
      <c r="X3083" s="33"/>
      <c r="Y3083" s="5"/>
      <c r="Z3083" s="5"/>
      <c r="AA3083" s="33">
        <v>1.0</v>
      </c>
      <c r="AB3083" s="33"/>
      <c r="AC3083" s="33">
        <v>1.0</v>
      </c>
      <c r="AD3083" s="5"/>
      <c r="AE3083" s="5"/>
      <c r="AF3083" s="5"/>
      <c r="AG3083" s="16"/>
      <c r="AH3083" s="38" t="str">
        <f t="shared" si="1"/>
        <v/>
      </c>
      <c r="AI3083" s="39" t="str">
        <f t="shared" si="2"/>
        <v/>
      </c>
      <c r="AJ3083" s="37" t="str">
        <f t="shared" si="3"/>
        <v/>
      </c>
      <c r="AK3083" s="41" t="str">
        <f t="shared" si="4"/>
        <v/>
      </c>
      <c r="AL3083" s="35" t="s">
        <v>238</v>
      </c>
      <c r="AM3083" s="33" t="s">
        <v>18725</v>
      </c>
      <c r="AN3083" s="33" t="s">
        <v>18725</v>
      </c>
      <c r="AO3083" s="41"/>
      <c r="AP3083" s="33" t="s">
        <v>169</v>
      </c>
      <c r="AQ3083" s="33" t="s">
        <v>170</v>
      </c>
      <c r="AR3083" s="33">
        <v>150.0</v>
      </c>
      <c r="AS3083" s="42"/>
      <c r="AT3083" s="42"/>
      <c r="AU3083" s="42"/>
      <c r="AV3083" s="42"/>
      <c r="AW3083" s="42"/>
      <c r="AX3083" s="5"/>
      <c r="AY3083" s="33"/>
      <c r="AZ3083" s="33" t="s">
        <v>18738</v>
      </c>
      <c r="BA3083" s="5"/>
      <c r="BB3083" s="5"/>
      <c r="BC3083" s="5" t="s">
        <v>18739</v>
      </c>
      <c r="BD3083" s="33" t="s">
        <v>173</v>
      </c>
      <c r="BE3083" s="41"/>
      <c r="BF3083" s="35"/>
      <c r="BG3083" s="33" t="s">
        <v>169</v>
      </c>
      <c r="BH3083" s="5"/>
      <c r="BI3083" s="33">
        <v>150.0</v>
      </c>
      <c r="BJ3083" s="33" t="s">
        <v>170</v>
      </c>
      <c r="BK3083" s="5"/>
      <c r="BL3083" s="5">
        <f t="shared" si="5"/>
        <v>1997.25</v>
      </c>
      <c r="BM3083" s="5"/>
      <c r="BN3083" s="5"/>
      <c r="BO3083" s="42">
        <f t="shared" si="6"/>
        <v>1997.25</v>
      </c>
      <c r="BP3083" s="44"/>
      <c r="BQ3083" s="45"/>
      <c r="BR3083" s="47"/>
      <c r="BS3083" s="45"/>
      <c r="BT3083" s="37"/>
      <c r="BU3083" s="5"/>
      <c r="BV3083" s="38"/>
      <c r="BW3083" s="48"/>
      <c r="BX3083" s="44"/>
      <c r="BY3083" s="44"/>
      <c r="BZ3083" s="33" t="s">
        <v>131</v>
      </c>
      <c r="CA3083" s="5"/>
      <c r="CB3083" s="5"/>
      <c r="CC3083" s="33" t="s">
        <v>177</v>
      </c>
      <c r="CD3083" s="5"/>
      <c r="CE3083" s="5"/>
      <c r="CF3083" s="33" t="s">
        <v>178</v>
      </c>
      <c r="CG3083" s="33" t="s">
        <v>18740</v>
      </c>
      <c r="CH3083" s="5"/>
      <c r="CI3083" s="5"/>
      <c r="CJ3083" s="5"/>
      <c r="CK3083" s="33"/>
      <c r="CL3083" s="49">
        <v>44994.0</v>
      </c>
      <c r="CM3083" s="33" t="s">
        <v>180</v>
      </c>
      <c r="CN3083" s="5"/>
      <c r="CO3083" s="33">
        <v>1.0</v>
      </c>
      <c r="CP3083" s="33" t="s">
        <v>181</v>
      </c>
      <c r="CQ3083" s="50" t="str">
        <f t="shared" si="7"/>
        <v>27/04/1984</v>
      </c>
      <c r="CR3083" s="33" t="s">
        <v>182</v>
      </c>
      <c r="CS3083" s="33">
        <v>15.0</v>
      </c>
      <c r="CT3083" s="33">
        <v>5.0</v>
      </c>
      <c r="CU3083" s="33">
        <v>25.0</v>
      </c>
      <c r="CV3083" s="33">
        <v>971.0</v>
      </c>
      <c r="CW3083" s="5"/>
      <c r="CX3083" s="5"/>
      <c r="CY3083" s="33">
        <v>-99.4404605</v>
      </c>
      <c r="CZ3083" s="33">
        <v>21.0751815</v>
      </c>
      <c r="DA3083" s="33">
        <v>4.4219266E9</v>
      </c>
      <c r="DB3083" s="33">
        <v>1.0</v>
      </c>
      <c r="DC3083" s="33" t="s">
        <v>16882</v>
      </c>
      <c r="DD3083" s="33">
        <v>2023.0</v>
      </c>
      <c r="DE3083" s="33" t="s">
        <v>184</v>
      </c>
      <c r="DF3083" s="33"/>
      <c r="DG3083" s="33" t="s">
        <v>185</v>
      </c>
      <c r="DH3083" s="33" t="s">
        <v>186</v>
      </c>
      <c r="DI3083" s="5"/>
      <c r="DJ3083" s="5"/>
    </row>
    <row r="3084">
      <c r="A3084" s="33" t="s">
        <v>17236</v>
      </c>
      <c r="B3084" s="34">
        <v>44957.0</v>
      </c>
      <c r="C3084" s="35" t="s">
        <v>137</v>
      </c>
      <c r="D3084" s="35" t="s">
        <v>139</v>
      </c>
      <c r="E3084" s="35" t="s">
        <v>142</v>
      </c>
      <c r="F3084" s="36" t="s">
        <v>144</v>
      </c>
      <c r="G3084" s="33" t="s">
        <v>18741</v>
      </c>
      <c r="H3084" s="33" t="s">
        <v>294</v>
      </c>
      <c r="I3084" s="33" t="s">
        <v>4666</v>
      </c>
      <c r="J3084" s="33" t="s">
        <v>18680</v>
      </c>
      <c r="K3084" s="35" t="s">
        <v>150</v>
      </c>
      <c r="L3084" s="33" t="s">
        <v>151</v>
      </c>
      <c r="M3084" s="5"/>
      <c r="N3084" s="33" t="s">
        <v>18725</v>
      </c>
      <c r="O3084" s="5"/>
      <c r="P3084" s="35" t="s">
        <v>238</v>
      </c>
      <c r="Q3084" s="35" t="s">
        <v>18725</v>
      </c>
      <c r="R3084" s="33">
        <v>76550.0</v>
      </c>
      <c r="S3084" s="37"/>
      <c r="T3084" s="33"/>
      <c r="U3084" s="33">
        <v>4.2</v>
      </c>
      <c r="V3084" s="33" t="s">
        <v>154</v>
      </c>
      <c r="W3084" s="33"/>
      <c r="X3084" s="33"/>
      <c r="Y3084" s="5"/>
      <c r="Z3084" s="5"/>
      <c r="AA3084" s="33">
        <v>1.0</v>
      </c>
      <c r="AB3084" s="33"/>
      <c r="AC3084" s="33">
        <v>1.0</v>
      </c>
      <c r="AD3084" s="5"/>
      <c r="AE3084" s="5"/>
      <c r="AF3084" s="5"/>
      <c r="AG3084" s="16"/>
      <c r="AH3084" s="38" t="str">
        <f t="shared" si="1"/>
        <v/>
      </c>
      <c r="AI3084" s="39">
        <f t="shared" si="2"/>
        <v>1</v>
      </c>
      <c r="AJ3084" s="37" t="str">
        <f t="shared" si="3"/>
        <v/>
      </c>
      <c r="AK3084" s="41" t="str">
        <f t="shared" si="4"/>
        <v/>
      </c>
      <c r="AL3084" s="35" t="s">
        <v>238</v>
      </c>
      <c r="AM3084" s="33" t="s">
        <v>18725</v>
      </c>
      <c r="AN3084" s="33" t="s">
        <v>18725</v>
      </c>
      <c r="AO3084" s="41"/>
      <c r="AP3084" s="33" t="s">
        <v>169</v>
      </c>
      <c r="AQ3084" s="33" t="s">
        <v>170</v>
      </c>
      <c r="AR3084" s="33">
        <v>150.0</v>
      </c>
      <c r="AS3084" s="42"/>
      <c r="AT3084" s="42"/>
      <c r="AU3084" s="42"/>
      <c r="AV3084" s="42"/>
      <c r="AW3084" s="42"/>
      <c r="AX3084" s="5"/>
      <c r="AY3084" s="33"/>
      <c r="AZ3084" s="33" t="s">
        <v>18742</v>
      </c>
      <c r="BA3084" s="5"/>
      <c r="BB3084" s="5"/>
      <c r="BC3084" s="5" t="s">
        <v>18743</v>
      </c>
      <c r="BD3084" s="33" t="s">
        <v>173</v>
      </c>
      <c r="BE3084" s="41"/>
      <c r="BF3084" s="35"/>
      <c r="BG3084" s="33" t="s">
        <v>169</v>
      </c>
      <c r="BH3084" s="5"/>
      <c r="BI3084" s="33">
        <v>150.0</v>
      </c>
      <c r="BJ3084" s="33" t="s">
        <v>170</v>
      </c>
      <c r="BK3084" s="5"/>
      <c r="BL3084" s="5">
        <f t="shared" si="5"/>
        <v>1997.25</v>
      </c>
      <c r="BM3084" s="5"/>
      <c r="BN3084" s="5"/>
      <c r="BO3084" s="42">
        <f t="shared" si="6"/>
        <v>1997.25</v>
      </c>
      <c r="BP3084" s="44"/>
      <c r="BQ3084" s="45"/>
      <c r="BR3084" s="47"/>
      <c r="BS3084" s="45"/>
      <c r="BT3084" s="37"/>
      <c r="BU3084" s="5"/>
      <c r="BV3084" s="38"/>
      <c r="BW3084" s="48"/>
      <c r="BX3084" s="44"/>
      <c r="BY3084" s="44"/>
      <c r="BZ3084" s="33" t="s">
        <v>131</v>
      </c>
      <c r="CA3084" s="5"/>
      <c r="CB3084" s="5"/>
      <c r="CC3084" s="33" t="s">
        <v>177</v>
      </c>
      <c r="CD3084" s="5"/>
      <c r="CE3084" s="5"/>
      <c r="CF3084" s="33" t="s">
        <v>178</v>
      </c>
      <c r="CG3084" s="33" t="s">
        <v>18744</v>
      </c>
      <c r="CH3084" s="5"/>
      <c r="CI3084" s="5"/>
      <c r="CJ3084" s="5"/>
      <c r="CK3084" s="33"/>
      <c r="CL3084" s="49">
        <v>44994.0</v>
      </c>
      <c r="CM3084" s="33" t="s">
        <v>180</v>
      </c>
      <c r="CN3084" s="5"/>
      <c r="CO3084" s="33">
        <v>1.0</v>
      </c>
      <c r="CP3084" s="33" t="s">
        <v>181</v>
      </c>
      <c r="CQ3084" s="50" t="str">
        <f t="shared" si="7"/>
        <v>10/05/1944</v>
      </c>
      <c r="CR3084" s="33" t="s">
        <v>182</v>
      </c>
      <c r="CS3084" s="33">
        <v>15.0</v>
      </c>
      <c r="CT3084" s="33">
        <v>5.0</v>
      </c>
      <c r="CU3084" s="33">
        <v>25.0</v>
      </c>
      <c r="CV3084" s="33">
        <v>971.0</v>
      </c>
      <c r="CW3084" s="5"/>
      <c r="CX3084" s="5"/>
      <c r="CY3084" s="33">
        <v>-99.4404605</v>
      </c>
      <c r="CZ3084" s="33">
        <v>21.0751815</v>
      </c>
      <c r="DA3084" s="33">
        <v>4.4219266E9</v>
      </c>
      <c r="DB3084" s="33">
        <v>1.0</v>
      </c>
      <c r="DC3084" s="33" t="s">
        <v>16882</v>
      </c>
      <c r="DD3084" s="33">
        <v>2023.0</v>
      </c>
      <c r="DE3084" s="33" t="s">
        <v>184</v>
      </c>
      <c r="DF3084" s="33"/>
      <c r="DG3084" s="33" t="s">
        <v>185</v>
      </c>
      <c r="DH3084" s="33" t="s">
        <v>186</v>
      </c>
      <c r="DI3084" s="5"/>
      <c r="DJ3084" s="5"/>
    </row>
    <row r="3085">
      <c r="A3085" s="33" t="s">
        <v>17535</v>
      </c>
      <c r="B3085" s="34">
        <v>44957.0</v>
      </c>
      <c r="C3085" s="35" t="s">
        <v>137</v>
      </c>
      <c r="D3085" s="35" t="s">
        <v>139</v>
      </c>
      <c r="E3085" s="35" t="s">
        <v>142</v>
      </c>
      <c r="F3085" s="36" t="s">
        <v>144</v>
      </c>
      <c r="G3085" s="33" t="s">
        <v>18745</v>
      </c>
      <c r="H3085" s="33" t="s">
        <v>6517</v>
      </c>
      <c r="I3085" s="33" t="s">
        <v>204</v>
      </c>
      <c r="J3085" s="33" t="s">
        <v>220</v>
      </c>
      <c r="K3085" s="35" t="s">
        <v>150</v>
      </c>
      <c r="L3085" s="33" t="s">
        <v>151</v>
      </c>
      <c r="M3085" s="5"/>
      <c r="N3085" s="33" t="s">
        <v>18725</v>
      </c>
      <c r="O3085" s="5"/>
      <c r="P3085" s="35" t="s">
        <v>238</v>
      </c>
      <c r="Q3085" s="35" t="s">
        <v>18725</v>
      </c>
      <c r="R3085" s="33">
        <v>76550.0</v>
      </c>
      <c r="S3085" s="37"/>
      <c r="T3085" s="33"/>
      <c r="U3085" s="33">
        <v>3.5</v>
      </c>
      <c r="V3085" s="33" t="s">
        <v>154</v>
      </c>
      <c r="W3085" s="33"/>
      <c r="X3085" s="33"/>
      <c r="Y3085" s="5"/>
      <c r="Z3085" s="5"/>
      <c r="AA3085" s="33">
        <v>1.0</v>
      </c>
      <c r="AB3085" s="33"/>
      <c r="AC3085" s="33">
        <v>1.0</v>
      </c>
      <c r="AD3085" s="5"/>
      <c r="AE3085" s="5"/>
      <c r="AF3085" s="5"/>
      <c r="AG3085" s="16"/>
      <c r="AH3085" s="38" t="str">
        <f t="shared" si="1"/>
        <v/>
      </c>
      <c r="AI3085" s="39">
        <f t="shared" si="2"/>
        <v>1</v>
      </c>
      <c r="AJ3085" s="37" t="str">
        <f t="shared" si="3"/>
        <v/>
      </c>
      <c r="AK3085" s="41" t="str">
        <f t="shared" si="4"/>
        <v/>
      </c>
      <c r="AL3085" s="35" t="s">
        <v>238</v>
      </c>
      <c r="AM3085" s="33" t="s">
        <v>18725</v>
      </c>
      <c r="AN3085" s="33" t="s">
        <v>18725</v>
      </c>
      <c r="AO3085" s="41"/>
      <c r="AP3085" s="33" t="s">
        <v>169</v>
      </c>
      <c r="AQ3085" s="33" t="s">
        <v>170</v>
      </c>
      <c r="AR3085" s="33">
        <v>150.0</v>
      </c>
      <c r="AS3085" s="42"/>
      <c r="AT3085" s="42"/>
      <c r="AU3085" s="42"/>
      <c r="AV3085" s="42"/>
      <c r="AW3085" s="42"/>
      <c r="AX3085" s="5"/>
      <c r="AY3085" s="33"/>
      <c r="AZ3085" s="33" t="s">
        <v>18746</v>
      </c>
      <c r="BA3085" s="5"/>
      <c r="BB3085" s="5"/>
      <c r="BC3085" s="5" t="s">
        <v>18747</v>
      </c>
      <c r="BD3085" s="33" t="s">
        <v>173</v>
      </c>
      <c r="BE3085" s="41"/>
      <c r="BF3085" s="35"/>
      <c r="BG3085" s="33" t="s">
        <v>169</v>
      </c>
      <c r="BH3085" s="5"/>
      <c r="BI3085" s="33">
        <v>150.0</v>
      </c>
      <c r="BJ3085" s="33" t="s">
        <v>170</v>
      </c>
      <c r="BK3085" s="5"/>
      <c r="BL3085" s="5">
        <f t="shared" si="5"/>
        <v>1997.25</v>
      </c>
      <c r="BM3085" s="5"/>
      <c r="BN3085" s="5"/>
      <c r="BO3085" s="42">
        <f t="shared" si="6"/>
        <v>1997.25</v>
      </c>
      <c r="BP3085" s="44"/>
      <c r="BQ3085" s="45"/>
      <c r="BR3085" s="47"/>
      <c r="BS3085" s="45"/>
      <c r="BT3085" s="37"/>
      <c r="BU3085" s="5"/>
      <c r="BV3085" s="38"/>
      <c r="BW3085" s="48"/>
      <c r="BX3085" s="44"/>
      <c r="BY3085" s="44"/>
      <c r="BZ3085" s="33" t="s">
        <v>131</v>
      </c>
      <c r="CA3085" s="5"/>
      <c r="CB3085" s="5"/>
      <c r="CC3085" s="33" t="s">
        <v>177</v>
      </c>
      <c r="CD3085" s="5"/>
      <c r="CE3085" s="5"/>
      <c r="CF3085" s="33" t="s">
        <v>178</v>
      </c>
      <c r="CG3085" s="33" t="s">
        <v>18748</v>
      </c>
      <c r="CH3085" s="5"/>
      <c r="CI3085" s="5"/>
      <c r="CJ3085" s="5"/>
      <c r="CK3085" s="33"/>
      <c r="CL3085" s="49">
        <v>44994.0</v>
      </c>
      <c r="CM3085" s="33" t="s">
        <v>180</v>
      </c>
      <c r="CN3085" s="5"/>
      <c r="CO3085" s="33">
        <v>1.0</v>
      </c>
      <c r="CP3085" s="33" t="s">
        <v>181</v>
      </c>
      <c r="CQ3085" s="50" t="str">
        <f t="shared" si="7"/>
        <v>15/07/1943</v>
      </c>
      <c r="CR3085" s="33" t="s">
        <v>182</v>
      </c>
      <c r="CS3085" s="33">
        <v>15.0</v>
      </c>
      <c r="CT3085" s="33">
        <v>5.0</v>
      </c>
      <c r="CU3085" s="33">
        <v>25.0</v>
      </c>
      <c r="CV3085" s="33">
        <v>971.0</v>
      </c>
      <c r="CW3085" s="5"/>
      <c r="CX3085" s="5"/>
      <c r="CY3085" s="33">
        <v>-99.4404605</v>
      </c>
      <c r="CZ3085" s="33">
        <v>21.0751815</v>
      </c>
      <c r="DA3085" s="33">
        <v>4.4219266E9</v>
      </c>
      <c r="DB3085" s="33">
        <v>1.0</v>
      </c>
      <c r="DC3085" s="33" t="s">
        <v>16882</v>
      </c>
      <c r="DD3085" s="33">
        <v>2023.0</v>
      </c>
      <c r="DE3085" s="33" t="s">
        <v>184</v>
      </c>
      <c r="DF3085" s="33"/>
      <c r="DG3085" s="33" t="s">
        <v>185</v>
      </c>
      <c r="DH3085" s="33" t="s">
        <v>186</v>
      </c>
      <c r="DI3085" s="5"/>
      <c r="DJ3085" s="5"/>
    </row>
    <row r="3086">
      <c r="A3086" s="33" t="s">
        <v>17540</v>
      </c>
      <c r="B3086" s="34">
        <v>44957.0</v>
      </c>
      <c r="C3086" s="35" t="s">
        <v>137</v>
      </c>
      <c r="D3086" s="35" t="s">
        <v>139</v>
      </c>
      <c r="E3086" s="35" t="s">
        <v>142</v>
      </c>
      <c r="F3086" s="36" t="s">
        <v>144</v>
      </c>
      <c r="G3086" s="33" t="s">
        <v>18749</v>
      </c>
      <c r="H3086" s="33" t="s">
        <v>4574</v>
      </c>
      <c r="I3086" s="33" t="s">
        <v>18731</v>
      </c>
      <c r="J3086" s="33" t="s">
        <v>447</v>
      </c>
      <c r="K3086" s="35" t="s">
        <v>150</v>
      </c>
      <c r="L3086" s="33" t="s">
        <v>151</v>
      </c>
      <c r="M3086" s="5"/>
      <c r="N3086" s="33" t="s">
        <v>18725</v>
      </c>
      <c r="O3086" s="5"/>
      <c r="P3086" s="35" t="s">
        <v>238</v>
      </c>
      <c r="Q3086" s="35" t="s">
        <v>18725</v>
      </c>
      <c r="R3086" s="33">
        <v>76570.0</v>
      </c>
      <c r="S3086" s="37"/>
      <c r="T3086" s="33"/>
      <c r="U3086" s="33">
        <v>3.0</v>
      </c>
      <c r="V3086" s="33" t="s">
        <v>154</v>
      </c>
      <c r="W3086" s="33"/>
      <c r="X3086" s="33"/>
      <c r="Y3086" s="5"/>
      <c r="Z3086" s="5"/>
      <c r="AA3086" s="33">
        <v>1.0</v>
      </c>
      <c r="AB3086" s="33"/>
      <c r="AC3086" s="33">
        <v>1.0</v>
      </c>
      <c r="AD3086" s="5"/>
      <c r="AE3086" s="5"/>
      <c r="AF3086" s="5"/>
      <c r="AG3086" s="16"/>
      <c r="AH3086" s="38" t="str">
        <f t="shared" si="1"/>
        <v/>
      </c>
      <c r="AI3086" s="39" t="str">
        <f t="shared" si="2"/>
        <v/>
      </c>
      <c r="AJ3086" s="37" t="str">
        <f t="shared" si="3"/>
        <v/>
      </c>
      <c r="AK3086" s="41" t="str">
        <f t="shared" si="4"/>
        <v/>
      </c>
      <c r="AL3086" s="35" t="s">
        <v>238</v>
      </c>
      <c r="AM3086" s="33" t="s">
        <v>18725</v>
      </c>
      <c r="AN3086" s="33" t="s">
        <v>18725</v>
      </c>
      <c r="AO3086" s="41"/>
      <c r="AP3086" s="33" t="s">
        <v>169</v>
      </c>
      <c r="AQ3086" s="33" t="s">
        <v>170</v>
      </c>
      <c r="AR3086" s="33">
        <v>150.0</v>
      </c>
      <c r="AS3086" s="42"/>
      <c r="AT3086" s="42"/>
      <c r="AU3086" s="42"/>
      <c r="AV3086" s="42"/>
      <c r="AW3086" s="42"/>
      <c r="AX3086" s="5"/>
      <c r="AY3086" s="33"/>
      <c r="AZ3086" s="33" t="s">
        <v>18750</v>
      </c>
      <c r="BA3086" s="5"/>
      <c r="BB3086" s="5"/>
      <c r="BC3086" s="5" t="s">
        <v>18751</v>
      </c>
      <c r="BD3086" s="33" t="s">
        <v>173</v>
      </c>
      <c r="BE3086" s="41"/>
      <c r="BF3086" s="35"/>
      <c r="BG3086" s="33" t="s">
        <v>169</v>
      </c>
      <c r="BH3086" s="5"/>
      <c r="BI3086" s="33">
        <v>150.0</v>
      </c>
      <c r="BJ3086" s="33" t="s">
        <v>170</v>
      </c>
      <c r="BK3086" s="5"/>
      <c r="BL3086" s="5">
        <f t="shared" si="5"/>
        <v>1997.25</v>
      </c>
      <c r="BM3086" s="5"/>
      <c r="BN3086" s="5"/>
      <c r="BO3086" s="42">
        <f t="shared" si="6"/>
        <v>1997.25</v>
      </c>
      <c r="BP3086" s="44"/>
      <c r="BQ3086" s="45"/>
      <c r="BR3086" s="47"/>
      <c r="BS3086" s="45"/>
      <c r="BT3086" s="37"/>
      <c r="BU3086" s="5"/>
      <c r="BV3086" s="38"/>
      <c r="BW3086" s="48"/>
      <c r="BX3086" s="44"/>
      <c r="BY3086" s="44"/>
      <c r="BZ3086" s="33" t="s">
        <v>131</v>
      </c>
      <c r="CA3086" s="5"/>
      <c r="CB3086" s="5"/>
      <c r="CC3086" s="33" t="s">
        <v>177</v>
      </c>
      <c r="CD3086" s="5"/>
      <c r="CE3086" s="5"/>
      <c r="CF3086" s="33" t="s">
        <v>178</v>
      </c>
      <c r="CG3086" s="33" t="s">
        <v>18752</v>
      </c>
      <c r="CH3086" s="5"/>
      <c r="CI3086" s="5"/>
      <c r="CJ3086" s="5"/>
      <c r="CK3086" s="33"/>
      <c r="CL3086" s="49">
        <v>44994.0</v>
      </c>
      <c r="CM3086" s="33" t="s">
        <v>180</v>
      </c>
      <c r="CN3086" s="5"/>
      <c r="CO3086" s="33">
        <v>1.0</v>
      </c>
      <c r="CP3086" s="33" t="s">
        <v>181</v>
      </c>
      <c r="CQ3086" s="50" t="str">
        <f t="shared" si="7"/>
        <v>01/12/1992</v>
      </c>
      <c r="CR3086" s="33" t="s">
        <v>182</v>
      </c>
      <c r="CS3086" s="33">
        <v>15.0</v>
      </c>
      <c r="CT3086" s="33">
        <v>5.0</v>
      </c>
      <c r="CU3086" s="33">
        <v>25.0</v>
      </c>
      <c r="CV3086" s="33">
        <v>971.0</v>
      </c>
      <c r="CW3086" s="5"/>
      <c r="CX3086" s="5"/>
      <c r="CY3086" s="33">
        <v>-99.4404605</v>
      </c>
      <c r="CZ3086" s="33">
        <v>21.0751815</v>
      </c>
      <c r="DA3086" s="33">
        <v>4.4219266E9</v>
      </c>
      <c r="DB3086" s="33">
        <v>1.0</v>
      </c>
      <c r="DC3086" s="33" t="s">
        <v>16882</v>
      </c>
      <c r="DD3086" s="33">
        <v>2023.0</v>
      </c>
      <c r="DE3086" s="33" t="s">
        <v>184</v>
      </c>
      <c r="DF3086" s="33"/>
      <c r="DG3086" s="33" t="s">
        <v>185</v>
      </c>
      <c r="DH3086" s="33" t="s">
        <v>186</v>
      </c>
      <c r="DI3086" s="5"/>
      <c r="DJ3086" s="5"/>
    </row>
    <row r="3087">
      <c r="A3087" s="33" t="s">
        <v>17545</v>
      </c>
      <c r="B3087" s="34">
        <v>44957.0</v>
      </c>
      <c r="C3087" s="35" t="s">
        <v>137</v>
      </c>
      <c r="D3087" s="35" t="s">
        <v>139</v>
      </c>
      <c r="E3087" s="35" t="s">
        <v>142</v>
      </c>
      <c r="F3087" s="36" t="s">
        <v>144</v>
      </c>
      <c r="G3087" s="33" t="s">
        <v>18753</v>
      </c>
      <c r="H3087" s="33" t="s">
        <v>3894</v>
      </c>
      <c r="I3087" s="33" t="s">
        <v>350</v>
      </c>
      <c r="J3087" s="33" t="s">
        <v>350</v>
      </c>
      <c r="K3087" s="35" t="s">
        <v>150</v>
      </c>
      <c r="L3087" s="33" t="s">
        <v>151</v>
      </c>
      <c r="M3087" s="5"/>
      <c r="N3087" s="33" t="s">
        <v>18725</v>
      </c>
      <c r="O3087" s="5"/>
      <c r="P3087" s="35" t="s">
        <v>238</v>
      </c>
      <c r="Q3087" s="35" t="s">
        <v>18725</v>
      </c>
      <c r="R3087" s="33">
        <v>7564.0</v>
      </c>
      <c r="S3087" s="37"/>
      <c r="T3087" s="33"/>
      <c r="U3087" s="33">
        <v>5.0</v>
      </c>
      <c r="V3087" s="33" t="s">
        <v>154</v>
      </c>
      <c r="W3087" s="33"/>
      <c r="X3087" s="33"/>
      <c r="Y3087" s="5"/>
      <c r="Z3087" s="5"/>
      <c r="AA3087" s="33">
        <v>1.0</v>
      </c>
      <c r="AB3087" s="33"/>
      <c r="AC3087" s="33">
        <v>1.0</v>
      </c>
      <c r="AD3087" s="5"/>
      <c r="AE3087" s="5"/>
      <c r="AF3087" s="5"/>
      <c r="AG3087" s="16"/>
      <c r="AH3087" s="38" t="str">
        <f t="shared" si="1"/>
        <v/>
      </c>
      <c r="AI3087" s="39" t="str">
        <f t="shared" si="2"/>
        <v/>
      </c>
      <c r="AJ3087" s="37" t="str">
        <f t="shared" si="3"/>
        <v/>
      </c>
      <c r="AK3087" s="41" t="str">
        <f t="shared" si="4"/>
        <v/>
      </c>
      <c r="AL3087" s="35" t="s">
        <v>238</v>
      </c>
      <c r="AM3087" s="33" t="s">
        <v>18725</v>
      </c>
      <c r="AN3087" s="33" t="s">
        <v>18725</v>
      </c>
      <c r="AO3087" s="41"/>
      <c r="AP3087" s="33" t="s">
        <v>169</v>
      </c>
      <c r="AQ3087" s="33" t="s">
        <v>170</v>
      </c>
      <c r="AR3087" s="33">
        <v>150.0</v>
      </c>
      <c r="AS3087" s="42"/>
      <c r="AT3087" s="42"/>
      <c r="AU3087" s="42"/>
      <c r="AV3087" s="42"/>
      <c r="AW3087" s="42"/>
      <c r="AX3087" s="5"/>
      <c r="AY3087" s="33"/>
      <c r="AZ3087" s="33" t="s">
        <v>18754</v>
      </c>
      <c r="BA3087" s="5"/>
      <c r="BB3087" s="5"/>
      <c r="BC3087" s="5" t="s">
        <v>18755</v>
      </c>
      <c r="BD3087" s="33" t="s">
        <v>173</v>
      </c>
      <c r="BE3087" s="41"/>
      <c r="BF3087" s="35"/>
      <c r="BG3087" s="33" t="s">
        <v>169</v>
      </c>
      <c r="BH3087" s="5"/>
      <c r="BI3087" s="33">
        <v>150.0</v>
      </c>
      <c r="BJ3087" s="33" t="s">
        <v>170</v>
      </c>
      <c r="BK3087" s="5"/>
      <c r="BL3087" s="5">
        <f t="shared" si="5"/>
        <v>1997.25</v>
      </c>
      <c r="BM3087" s="5"/>
      <c r="BN3087" s="5"/>
      <c r="BO3087" s="42">
        <f t="shared" si="6"/>
        <v>1997.25</v>
      </c>
      <c r="BP3087" s="44"/>
      <c r="BQ3087" s="45"/>
      <c r="BR3087" s="47"/>
      <c r="BS3087" s="45"/>
      <c r="BT3087" s="37"/>
      <c r="BU3087" s="5"/>
      <c r="BV3087" s="38"/>
      <c r="BW3087" s="48"/>
      <c r="BX3087" s="44"/>
      <c r="BY3087" s="44"/>
      <c r="BZ3087" s="33" t="s">
        <v>131</v>
      </c>
      <c r="CA3087" s="5"/>
      <c r="CB3087" s="5"/>
      <c r="CC3087" s="33" t="s">
        <v>177</v>
      </c>
      <c r="CD3087" s="5"/>
      <c r="CE3087" s="5"/>
      <c r="CF3087" s="33" t="s">
        <v>178</v>
      </c>
      <c r="CG3087" s="33" t="s">
        <v>18756</v>
      </c>
      <c r="CH3087" s="5"/>
      <c r="CI3087" s="5"/>
      <c r="CJ3087" s="5"/>
      <c r="CK3087" s="33"/>
      <c r="CL3087" s="49">
        <v>44994.0</v>
      </c>
      <c r="CM3087" s="33" t="s">
        <v>180</v>
      </c>
      <c r="CN3087" s="5"/>
      <c r="CO3087" s="33">
        <v>1.0</v>
      </c>
      <c r="CP3087" s="33" t="s">
        <v>181</v>
      </c>
      <c r="CQ3087" s="50" t="str">
        <f t="shared" si="7"/>
        <v>04/02/1979</v>
      </c>
      <c r="CR3087" s="33" t="s">
        <v>182</v>
      </c>
      <c r="CS3087" s="33">
        <v>15.0</v>
      </c>
      <c r="CT3087" s="33">
        <v>5.0</v>
      </c>
      <c r="CU3087" s="33">
        <v>25.0</v>
      </c>
      <c r="CV3087" s="33">
        <v>971.0</v>
      </c>
      <c r="CW3087" s="5"/>
      <c r="CX3087" s="5"/>
      <c r="CY3087" s="33">
        <v>-99.4404605</v>
      </c>
      <c r="CZ3087" s="33">
        <v>21.0751815</v>
      </c>
      <c r="DA3087" s="33">
        <v>4.4219266E9</v>
      </c>
      <c r="DB3087" s="33">
        <v>1.0</v>
      </c>
      <c r="DC3087" s="33" t="s">
        <v>16882</v>
      </c>
      <c r="DD3087" s="33">
        <v>2023.0</v>
      </c>
      <c r="DE3087" s="33" t="s">
        <v>184</v>
      </c>
      <c r="DF3087" s="33"/>
      <c r="DG3087" s="33" t="s">
        <v>185</v>
      </c>
      <c r="DH3087" s="33" t="s">
        <v>186</v>
      </c>
      <c r="DI3087" s="5"/>
      <c r="DJ3087" s="5"/>
    </row>
    <row r="3088">
      <c r="A3088" s="33" t="s">
        <v>17550</v>
      </c>
      <c r="B3088" s="34">
        <v>44957.0</v>
      </c>
      <c r="C3088" s="35" t="s">
        <v>137</v>
      </c>
      <c r="D3088" s="35" t="s">
        <v>139</v>
      </c>
      <c r="E3088" s="35" t="s">
        <v>142</v>
      </c>
      <c r="F3088" s="36" t="s">
        <v>144</v>
      </c>
      <c r="G3088" s="33" t="s">
        <v>18757</v>
      </c>
      <c r="H3088" s="33" t="s">
        <v>5064</v>
      </c>
      <c r="I3088" s="33" t="s">
        <v>447</v>
      </c>
      <c r="J3088" s="33" t="s">
        <v>255</v>
      </c>
      <c r="K3088" s="35" t="s">
        <v>150</v>
      </c>
      <c r="L3088" s="33" t="s">
        <v>151</v>
      </c>
      <c r="M3088" s="5"/>
      <c r="N3088" s="33" t="s">
        <v>18725</v>
      </c>
      <c r="O3088" s="5"/>
      <c r="P3088" s="35" t="s">
        <v>238</v>
      </c>
      <c r="Q3088" s="35" t="s">
        <v>18725</v>
      </c>
      <c r="R3088" s="33">
        <v>76560.0</v>
      </c>
      <c r="S3088" s="37"/>
      <c r="T3088" s="33"/>
      <c r="U3088" s="33">
        <v>4.0</v>
      </c>
      <c r="V3088" s="33" t="s">
        <v>154</v>
      </c>
      <c r="W3088" s="33"/>
      <c r="X3088" s="33"/>
      <c r="Y3088" s="5"/>
      <c r="Z3088" s="5"/>
      <c r="AA3088" s="33">
        <v>1.0</v>
      </c>
      <c r="AB3088" s="33"/>
      <c r="AC3088" s="33">
        <v>1.0</v>
      </c>
      <c r="AD3088" s="5"/>
      <c r="AE3088" s="5"/>
      <c r="AF3088" s="5"/>
      <c r="AG3088" s="16"/>
      <c r="AH3088" s="38" t="str">
        <f t="shared" si="1"/>
        <v/>
      </c>
      <c r="AI3088" s="39">
        <f t="shared" si="2"/>
        <v>1</v>
      </c>
      <c r="AJ3088" s="37" t="str">
        <f t="shared" si="3"/>
        <v/>
      </c>
      <c r="AK3088" s="41" t="str">
        <f t="shared" si="4"/>
        <v/>
      </c>
      <c r="AL3088" s="35" t="s">
        <v>238</v>
      </c>
      <c r="AM3088" s="33" t="s">
        <v>18725</v>
      </c>
      <c r="AN3088" s="33" t="s">
        <v>18725</v>
      </c>
      <c r="AO3088" s="41"/>
      <c r="AP3088" s="33" t="s">
        <v>169</v>
      </c>
      <c r="AQ3088" s="33" t="s">
        <v>170</v>
      </c>
      <c r="AR3088" s="33">
        <v>150.0</v>
      </c>
      <c r="AS3088" s="42"/>
      <c r="AT3088" s="42"/>
      <c r="AU3088" s="42"/>
      <c r="AV3088" s="42"/>
      <c r="AW3088" s="42"/>
      <c r="AX3088" s="5"/>
      <c r="AY3088" s="33"/>
      <c r="AZ3088" s="33" t="s">
        <v>18758</v>
      </c>
      <c r="BA3088" s="5"/>
      <c r="BB3088" s="5"/>
      <c r="BC3088" s="5" t="s">
        <v>18759</v>
      </c>
      <c r="BD3088" s="33" t="s">
        <v>173</v>
      </c>
      <c r="BE3088" s="41"/>
      <c r="BF3088" s="35"/>
      <c r="BG3088" s="33" t="s">
        <v>169</v>
      </c>
      <c r="BH3088" s="5"/>
      <c r="BI3088" s="33">
        <v>150.0</v>
      </c>
      <c r="BJ3088" s="33" t="s">
        <v>170</v>
      </c>
      <c r="BK3088" s="5"/>
      <c r="BL3088" s="5">
        <f t="shared" si="5"/>
        <v>1997.25</v>
      </c>
      <c r="BM3088" s="5"/>
      <c r="BN3088" s="5"/>
      <c r="BO3088" s="42">
        <f t="shared" si="6"/>
        <v>1997.25</v>
      </c>
      <c r="BP3088" s="44"/>
      <c r="BQ3088" s="45"/>
      <c r="BR3088" s="47"/>
      <c r="BS3088" s="45"/>
      <c r="BT3088" s="37"/>
      <c r="BU3088" s="5"/>
      <c r="BV3088" s="38"/>
      <c r="BW3088" s="48"/>
      <c r="BX3088" s="44"/>
      <c r="BY3088" s="44"/>
      <c r="BZ3088" s="33" t="s">
        <v>131</v>
      </c>
      <c r="CA3088" s="5"/>
      <c r="CB3088" s="5"/>
      <c r="CC3088" s="33" t="s">
        <v>177</v>
      </c>
      <c r="CD3088" s="5"/>
      <c r="CE3088" s="5"/>
      <c r="CF3088" s="33" t="s">
        <v>178</v>
      </c>
      <c r="CG3088" s="33" t="s">
        <v>18760</v>
      </c>
      <c r="CH3088" s="5"/>
      <c r="CI3088" s="5"/>
      <c r="CJ3088" s="5"/>
      <c r="CK3088" s="33"/>
      <c r="CL3088" s="49">
        <v>44994.0</v>
      </c>
      <c r="CM3088" s="33" t="s">
        <v>180</v>
      </c>
      <c r="CN3088" s="5"/>
      <c r="CO3088" s="33">
        <v>1.0</v>
      </c>
      <c r="CP3088" s="33" t="s">
        <v>181</v>
      </c>
      <c r="CQ3088" s="50" t="str">
        <f t="shared" si="7"/>
        <v>24/07/1961</v>
      </c>
      <c r="CR3088" s="33" t="s">
        <v>182</v>
      </c>
      <c r="CS3088" s="33">
        <v>15.0</v>
      </c>
      <c r="CT3088" s="33">
        <v>5.0</v>
      </c>
      <c r="CU3088" s="33">
        <v>25.0</v>
      </c>
      <c r="CV3088" s="33">
        <v>971.0</v>
      </c>
      <c r="CW3088" s="5"/>
      <c r="CX3088" s="5"/>
      <c r="CY3088" s="33">
        <v>-99.4404605</v>
      </c>
      <c r="CZ3088" s="33">
        <v>21.0751815</v>
      </c>
      <c r="DA3088" s="33">
        <v>4.4219266E9</v>
      </c>
      <c r="DB3088" s="33">
        <v>1.0</v>
      </c>
      <c r="DC3088" s="33" t="s">
        <v>16882</v>
      </c>
      <c r="DD3088" s="33">
        <v>2023.0</v>
      </c>
      <c r="DE3088" s="33" t="s">
        <v>184</v>
      </c>
      <c r="DF3088" s="33"/>
      <c r="DG3088" s="33" t="s">
        <v>185</v>
      </c>
      <c r="DH3088" s="33" t="s">
        <v>186</v>
      </c>
      <c r="DI3088" s="5"/>
      <c r="DJ3088" s="5"/>
    </row>
    <row r="3089">
      <c r="A3089" s="33" t="s">
        <v>17624</v>
      </c>
      <c r="B3089" s="34">
        <v>44957.0</v>
      </c>
      <c r="C3089" s="35" t="s">
        <v>137</v>
      </c>
      <c r="D3089" s="35" t="s">
        <v>139</v>
      </c>
      <c r="E3089" s="35" t="s">
        <v>142</v>
      </c>
      <c r="F3089" s="36" t="s">
        <v>144</v>
      </c>
      <c r="G3089" s="33" t="s">
        <v>18761</v>
      </c>
      <c r="H3089" s="33" t="s">
        <v>18762</v>
      </c>
      <c r="I3089" s="33" t="s">
        <v>447</v>
      </c>
      <c r="J3089" s="33" t="s">
        <v>255</v>
      </c>
      <c r="K3089" s="35" t="s">
        <v>150</v>
      </c>
      <c r="L3089" s="33" t="s">
        <v>151</v>
      </c>
      <c r="M3089" s="5"/>
      <c r="N3089" s="33" t="s">
        <v>18725</v>
      </c>
      <c r="O3089" s="5"/>
      <c r="P3089" s="35" t="s">
        <v>238</v>
      </c>
      <c r="Q3089" s="35" t="s">
        <v>18725</v>
      </c>
      <c r="R3089" s="33">
        <v>76550.0</v>
      </c>
      <c r="S3089" s="37"/>
      <c r="T3089" s="33"/>
      <c r="U3089" s="33">
        <v>3.5</v>
      </c>
      <c r="V3089" s="33" t="s">
        <v>154</v>
      </c>
      <c r="W3089" s="33"/>
      <c r="X3089" s="33"/>
      <c r="Y3089" s="5"/>
      <c r="Z3089" s="5"/>
      <c r="AA3089" s="33">
        <v>1.0</v>
      </c>
      <c r="AB3089" s="33"/>
      <c r="AC3089" s="33">
        <v>1.0</v>
      </c>
      <c r="AD3089" s="5"/>
      <c r="AE3089" s="5"/>
      <c r="AF3089" s="5"/>
      <c r="AG3089" s="16"/>
      <c r="AH3089" s="38" t="str">
        <f t="shared" si="1"/>
        <v/>
      </c>
      <c r="AI3089" s="39">
        <f t="shared" si="2"/>
        <v>1</v>
      </c>
      <c r="AJ3089" s="37" t="str">
        <f t="shared" si="3"/>
        <v/>
      </c>
      <c r="AK3089" s="41" t="str">
        <f t="shared" si="4"/>
        <v/>
      </c>
      <c r="AL3089" s="35" t="s">
        <v>238</v>
      </c>
      <c r="AM3089" s="33" t="s">
        <v>18725</v>
      </c>
      <c r="AN3089" s="33" t="s">
        <v>18725</v>
      </c>
      <c r="AO3089" s="41"/>
      <c r="AP3089" s="33" t="s">
        <v>169</v>
      </c>
      <c r="AQ3089" s="33" t="s">
        <v>170</v>
      </c>
      <c r="AR3089" s="33">
        <v>150.0</v>
      </c>
      <c r="AS3089" s="42"/>
      <c r="AT3089" s="42"/>
      <c r="AU3089" s="42"/>
      <c r="AV3089" s="42"/>
      <c r="AW3089" s="42"/>
      <c r="AX3089" s="5"/>
      <c r="AY3089" s="33"/>
      <c r="AZ3089" s="33" t="s">
        <v>18763</v>
      </c>
      <c r="BA3089" s="5"/>
      <c r="BB3089" s="5"/>
      <c r="BC3089" s="5" t="s">
        <v>18764</v>
      </c>
      <c r="BD3089" s="33" t="s">
        <v>173</v>
      </c>
      <c r="BE3089" s="41"/>
      <c r="BF3089" s="35"/>
      <c r="BG3089" s="33" t="s">
        <v>169</v>
      </c>
      <c r="BH3089" s="5"/>
      <c r="BI3089" s="33">
        <v>150.0</v>
      </c>
      <c r="BJ3089" s="33" t="s">
        <v>170</v>
      </c>
      <c r="BK3089" s="5"/>
      <c r="BL3089" s="5">
        <f t="shared" si="5"/>
        <v>1997.25</v>
      </c>
      <c r="BM3089" s="5"/>
      <c r="BN3089" s="5"/>
      <c r="BO3089" s="42">
        <f t="shared" si="6"/>
        <v>1997.25</v>
      </c>
      <c r="BP3089" s="44"/>
      <c r="BQ3089" s="45"/>
      <c r="BR3089" s="47"/>
      <c r="BS3089" s="45"/>
      <c r="BT3089" s="37"/>
      <c r="BU3089" s="5"/>
      <c r="BV3089" s="38"/>
      <c r="BW3089" s="48"/>
      <c r="BX3089" s="44"/>
      <c r="BY3089" s="44"/>
      <c r="BZ3089" s="33" t="s">
        <v>131</v>
      </c>
      <c r="CA3089" s="5"/>
      <c r="CB3089" s="5"/>
      <c r="CC3089" s="33" t="s">
        <v>177</v>
      </c>
      <c r="CD3089" s="5"/>
      <c r="CE3089" s="5"/>
      <c r="CF3089" s="33" t="s">
        <v>178</v>
      </c>
      <c r="CG3089" s="33" t="s">
        <v>18765</v>
      </c>
      <c r="CH3089" s="5"/>
      <c r="CI3089" s="5"/>
      <c r="CJ3089" s="5"/>
      <c r="CK3089" s="33"/>
      <c r="CL3089" s="49">
        <v>44994.0</v>
      </c>
      <c r="CM3089" s="33" t="s">
        <v>180</v>
      </c>
      <c r="CN3089" s="5"/>
      <c r="CO3089" s="33">
        <v>1.0</v>
      </c>
      <c r="CP3089" s="33" t="s">
        <v>181</v>
      </c>
      <c r="CQ3089" s="50" t="str">
        <f t="shared" si="7"/>
        <v>01/04/1959</v>
      </c>
      <c r="CR3089" s="33" t="s">
        <v>182</v>
      </c>
      <c r="CS3089" s="33">
        <v>15.0</v>
      </c>
      <c r="CT3089" s="33">
        <v>5.0</v>
      </c>
      <c r="CU3089" s="33">
        <v>25.0</v>
      </c>
      <c r="CV3089" s="33">
        <v>971.0</v>
      </c>
      <c r="CW3089" s="5"/>
      <c r="CX3089" s="5"/>
      <c r="CY3089" s="33">
        <v>-99.4404605</v>
      </c>
      <c r="CZ3089" s="33">
        <v>21.0751815</v>
      </c>
      <c r="DA3089" s="33">
        <v>4.4219266E9</v>
      </c>
      <c r="DB3089" s="33">
        <v>1.0</v>
      </c>
      <c r="DC3089" s="33" t="s">
        <v>16882</v>
      </c>
      <c r="DD3089" s="33">
        <v>2023.0</v>
      </c>
      <c r="DE3089" s="33" t="s">
        <v>184</v>
      </c>
      <c r="DF3089" s="33"/>
      <c r="DG3089" s="33" t="s">
        <v>185</v>
      </c>
      <c r="DH3089" s="33" t="s">
        <v>186</v>
      </c>
      <c r="DI3089" s="5"/>
      <c r="DJ3089" s="5"/>
    </row>
    <row r="3090">
      <c r="A3090" s="33" t="s">
        <v>18766</v>
      </c>
      <c r="B3090" s="34">
        <v>44957.0</v>
      </c>
      <c r="C3090" s="35" t="s">
        <v>137</v>
      </c>
      <c r="D3090" s="35" t="s">
        <v>139</v>
      </c>
      <c r="E3090" s="35" t="s">
        <v>142</v>
      </c>
      <c r="F3090" s="36" t="s">
        <v>144</v>
      </c>
      <c r="G3090" s="33" t="s">
        <v>18767</v>
      </c>
      <c r="H3090" s="33" t="s">
        <v>4271</v>
      </c>
      <c r="I3090" s="33" t="s">
        <v>247</v>
      </c>
      <c r="J3090" s="33" t="s">
        <v>190</v>
      </c>
      <c r="K3090" s="35" t="s">
        <v>150</v>
      </c>
      <c r="L3090" s="33" t="s">
        <v>151</v>
      </c>
      <c r="M3090" s="5"/>
      <c r="N3090" s="33" t="s">
        <v>18768</v>
      </c>
      <c r="O3090" s="5"/>
      <c r="P3090" s="35" t="s">
        <v>238</v>
      </c>
      <c r="Q3090" s="35" t="s">
        <v>18768</v>
      </c>
      <c r="R3090" s="33">
        <v>76550.0</v>
      </c>
      <c r="S3090" s="37"/>
      <c r="T3090" s="33"/>
      <c r="U3090" s="33">
        <v>0.5</v>
      </c>
      <c r="V3090" s="33" t="s">
        <v>154</v>
      </c>
      <c r="W3090" s="33"/>
      <c r="X3090" s="33"/>
      <c r="Y3090" s="5"/>
      <c r="Z3090" s="5"/>
      <c r="AA3090" s="33">
        <v>1.0</v>
      </c>
      <c r="AB3090" s="33"/>
      <c r="AC3090" s="33">
        <v>1.0</v>
      </c>
      <c r="AD3090" s="5"/>
      <c r="AE3090" s="5"/>
      <c r="AF3090" s="5"/>
      <c r="AG3090" s="16"/>
      <c r="AH3090" s="38" t="str">
        <f t="shared" si="1"/>
        <v/>
      </c>
      <c r="AI3090" s="39" t="str">
        <f t="shared" si="2"/>
        <v/>
      </c>
      <c r="AJ3090" s="37" t="str">
        <f t="shared" si="3"/>
        <v/>
      </c>
      <c r="AK3090" s="41" t="str">
        <f t="shared" si="4"/>
        <v/>
      </c>
      <c r="AL3090" s="35" t="s">
        <v>238</v>
      </c>
      <c r="AM3090" s="33" t="s">
        <v>18725</v>
      </c>
      <c r="AN3090" s="33" t="s">
        <v>18725</v>
      </c>
      <c r="AO3090" s="41"/>
      <c r="AP3090" s="33" t="s">
        <v>169</v>
      </c>
      <c r="AQ3090" s="33" t="s">
        <v>170</v>
      </c>
      <c r="AR3090" s="33">
        <v>150.0</v>
      </c>
      <c r="AS3090" s="42"/>
      <c r="AT3090" s="42"/>
      <c r="AU3090" s="42"/>
      <c r="AV3090" s="42"/>
      <c r="AW3090" s="42"/>
      <c r="AX3090" s="5"/>
      <c r="AY3090" s="33"/>
      <c r="AZ3090" s="33" t="s">
        <v>18769</v>
      </c>
      <c r="BA3090" s="5"/>
      <c r="BB3090" s="5"/>
      <c r="BC3090" s="5" t="s">
        <v>18770</v>
      </c>
      <c r="BD3090" s="33" t="s">
        <v>173</v>
      </c>
      <c r="BE3090" s="41"/>
      <c r="BF3090" s="35"/>
      <c r="BG3090" s="33" t="s">
        <v>169</v>
      </c>
      <c r="BH3090" s="5"/>
      <c r="BI3090" s="33">
        <v>150.0</v>
      </c>
      <c r="BJ3090" s="33" t="s">
        <v>170</v>
      </c>
      <c r="BK3090" s="5"/>
      <c r="BL3090" s="5">
        <f t="shared" si="5"/>
        <v>1997.25</v>
      </c>
      <c r="BM3090" s="5"/>
      <c r="BN3090" s="5"/>
      <c r="BO3090" s="42">
        <f t="shared" si="6"/>
        <v>1997.25</v>
      </c>
      <c r="BP3090" s="44"/>
      <c r="BQ3090" s="45"/>
      <c r="BR3090" s="47"/>
      <c r="BS3090" s="45"/>
      <c r="BT3090" s="37"/>
      <c r="BU3090" s="5"/>
      <c r="BV3090" s="38"/>
      <c r="BW3090" s="48"/>
      <c r="BX3090" s="44"/>
      <c r="BY3090" s="44"/>
      <c r="BZ3090" s="33" t="s">
        <v>131</v>
      </c>
      <c r="CA3090" s="5"/>
      <c r="CB3090" s="5"/>
      <c r="CC3090" s="33" t="s">
        <v>177</v>
      </c>
      <c r="CD3090" s="5"/>
      <c r="CE3090" s="5"/>
      <c r="CF3090" s="33" t="s">
        <v>178</v>
      </c>
      <c r="CG3090" s="33" t="s">
        <v>18771</v>
      </c>
      <c r="CH3090" s="5"/>
      <c r="CI3090" s="5"/>
      <c r="CJ3090" s="5"/>
      <c r="CK3090" s="33"/>
      <c r="CL3090" s="49">
        <v>44994.0</v>
      </c>
      <c r="CM3090" s="33" t="s">
        <v>180</v>
      </c>
      <c r="CN3090" s="5"/>
      <c r="CO3090" s="33">
        <v>0.25</v>
      </c>
      <c r="CP3090" s="33" t="s">
        <v>181</v>
      </c>
      <c r="CQ3090" s="50" t="str">
        <f t="shared" si="7"/>
        <v>28/08/1979</v>
      </c>
      <c r="CR3090" s="33" t="s">
        <v>182</v>
      </c>
      <c r="CS3090" s="33">
        <v>15.0</v>
      </c>
      <c r="CT3090" s="33">
        <v>5.0</v>
      </c>
      <c r="CU3090" s="33">
        <v>25.0</v>
      </c>
      <c r="CV3090" s="33">
        <v>971.0</v>
      </c>
      <c r="CW3090" s="5"/>
      <c r="CX3090" s="5"/>
      <c r="CY3090" s="33">
        <v>-99.4404605</v>
      </c>
      <c r="CZ3090" s="33">
        <v>21.0751815</v>
      </c>
      <c r="DA3090" s="33">
        <v>4.4219266E9</v>
      </c>
      <c r="DB3090" s="33">
        <v>1.0</v>
      </c>
      <c r="DC3090" s="33" t="s">
        <v>16882</v>
      </c>
      <c r="DD3090" s="33">
        <v>2023.0</v>
      </c>
      <c r="DE3090" s="33" t="s">
        <v>184</v>
      </c>
      <c r="DF3090" s="33"/>
      <c r="DG3090" s="33" t="s">
        <v>185</v>
      </c>
      <c r="DH3090" s="33" t="s">
        <v>186</v>
      </c>
      <c r="DI3090" s="5"/>
      <c r="DJ3090" s="5"/>
    </row>
    <row r="3091">
      <c r="A3091" s="33" t="s">
        <v>18772</v>
      </c>
      <c r="B3091" s="34">
        <v>44957.0</v>
      </c>
      <c r="C3091" s="35" t="s">
        <v>137</v>
      </c>
      <c r="D3091" s="35" t="s">
        <v>139</v>
      </c>
      <c r="E3091" s="35" t="s">
        <v>142</v>
      </c>
      <c r="F3091" s="36" t="s">
        <v>144</v>
      </c>
      <c r="G3091" s="33" t="s">
        <v>18773</v>
      </c>
      <c r="H3091" s="33" t="s">
        <v>3972</v>
      </c>
      <c r="I3091" s="33" t="s">
        <v>204</v>
      </c>
      <c r="J3091" s="33" t="s">
        <v>1619</v>
      </c>
      <c r="K3091" s="35" t="s">
        <v>150</v>
      </c>
      <c r="L3091" s="33" t="s">
        <v>151</v>
      </c>
      <c r="M3091" s="5"/>
      <c r="N3091" s="33" t="s">
        <v>18768</v>
      </c>
      <c r="O3091" s="5"/>
      <c r="P3091" s="35" t="s">
        <v>238</v>
      </c>
      <c r="Q3091" s="35" t="s">
        <v>18768</v>
      </c>
      <c r="R3091" s="33">
        <v>76550.0</v>
      </c>
      <c r="S3091" s="37"/>
      <c r="T3091" s="33"/>
      <c r="U3091" s="33">
        <v>0.5</v>
      </c>
      <c r="V3091" s="33" t="s">
        <v>154</v>
      </c>
      <c r="W3091" s="33"/>
      <c r="X3091" s="33"/>
      <c r="Y3091" s="5"/>
      <c r="Z3091" s="5"/>
      <c r="AA3091" s="33">
        <v>1.0</v>
      </c>
      <c r="AB3091" s="33">
        <v>1.0</v>
      </c>
      <c r="AC3091" s="33"/>
      <c r="AD3091" s="5"/>
      <c r="AE3091" s="5"/>
      <c r="AF3091" s="5"/>
      <c r="AG3091" s="16"/>
      <c r="AH3091" s="38" t="str">
        <f t="shared" si="1"/>
        <v/>
      </c>
      <c r="AI3091" s="39" t="str">
        <f t="shared" si="2"/>
        <v/>
      </c>
      <c r="AJ3091" s="37" t="str">
        <f t="shared" si="3"/>
        <v/>
      </c>
      <c r="AK3091" s="41" t="str">
        <f t="shared" si="4"/>
        <v/>
      </c>
      <c r="AL3091" s="35" t="s">
        <v>238</v>
      </c>
      <c r="AM3091" s="33" t="s">
        <v>18725</v>
      </c>
      <c r="AN3091" s="33" t="s">
        <v>18725</v>
      </c>
      <c r="AO3091" s="41"/>
      <c r="AP3091" s="33" t="s">
        <v>169</v>
      </c>
      <c r="AQ3091" s="33" t="s">
        <v>170</v>
      </c>
      <c r="AR3091" s="33">
        <v>150.0</v>
      </c>
      <c r="AS3091" s="42"/>
      <c r="AT3091" s="42"/>
      <c r="AU3091" s="42"/>
      <c r="AV3091" s="42"/>
      <c r="AW3091" s="42"/>
      <c r="AX3091" s="5"/>
      <c r="AY3091" s="33"/>
      <c r="AZ3091" s="33" t="s">
        <v>18774</v>
      </c>
      <c r="BA3091" s="5"/>
      <c r="BB3091" s="5"/>
      <c r="BC3091" s="5" t="s">
        <v>18775</v>
      </c>
      <c r="BD3091" s="33" t="s">
        <v>173</v>
      </c>
      <c r="BE3091" s="41"/>
      <c r="BF3091" s="35"/>
      <c r="BG3091" s="33" t="s">
        <v>169</v>
      </c>
      <c r="BH3091" s="5"/>
      <c r="BI3091" s="33">
        <v>150.0</v>
      </c>
      <c r="BJ3091" s="33" t="s">
        <v>170</v>
      </c>
      <c r="BK3091" s="5"/>
      <c r="BL3091" s="5">
        <f t="shared" si="5"/>
        <v>1997.25</v>
      </c>
      <c r="BM3091" s="5"/>
      <c r="BN3091" s="5"/>
      <c r="BO3091" s="42">
        <f t="shared" si="6"/>
        <v>1997.25</v>
      </c>
      <c r="BP3091" s="44"/>
      <c r="BQ3091" s="45"/>
      <c r="BR3091" s="47"/>
      <c r="BS3091" s="45"/>
      <c r="BT3091" s="37"/>
      <c r="BU3091" s="5"/>
      <c r="BV3091" s="38"/>
      <c r="BW3091" s="48"/>
      <c r="BX3091" s="44"/>
      <c r="BY3091" s="44"/>
      <c r="BZ3091" s="33" t="s">
        <v>131</v>
      </c>
      <c r="CA3091" s="5"/>
      <c r="CB3091" s="5"/>
      <c r="CC3091" s="33" t="s">
        <v>177</v>
      </c>
      <c r="CD3091" s="5"/>
      <c r="CE3091" s="5"/>
      <c r="CF3091" s="33" t="s">
        <v>178</v>
      </c>
      <c r="CG3091" s="33" t="s">
        <v>18776</v>
      </c>
      <c r="CH3091" s="5"/>
      <c r="CI3091" s="5"/>
      <c r="CJ3091" s="5"/>
      <c r="CK3091" s="33"/>
      <c r="CL3091" s="49">
        <v>44994.0</v>
      </c>
      <c r="CM3091" s="33" t="s">
        <v>180</v>
      </c>
      <c r="CN3091" s="5"/>
      <c r="CO3091" s="33">
        <v>0.25</v>
      </c>
      <c r="CP3091" s="33" t="s">
        <v>181</v>
      </c>
      <c r="CQ3091" s="50" t="str">
        <f t="shared" si="7"/>
        <v>12/11/1983</v>
      </c>
      <c r="CR3091" s="33" t="s">
        <v>243</v>
      </c>
      <c r="CS3091" s="33">
        <v>15.0</v>
      </c>
      <c r="CT3091" s="33">
        <v>5.0</v>
      </c>
      <c r="CU3091" s="33">
        <v>25.0</v>
      </c>
      <c r="CV3091" s="33">
        <v>971.0</v>
      </c>
      <c r="CW3091" s="5"/>
      <c r="CX3091" s="5"/>
      <c r="CY3091" s="33">
        <v>-99.4404605</v>
      </c>
      <c r="CZ3091" s="33">
        <v>21.0751815</v>
      </c>
      <c r="DA3091" s="33">
        <v>4.4219266E9</v>
      </c>
      <c r="DB3091" s="33">
        <v>1.0</v>
      </c>
      <c r="DC3091" s="33" t="s">
        <v>16882</v>
      </c>
      <c r="DD3091" s="33">
        <v>2023.0</v>
      </c>
      <c r="DE3091" s="33" t="s">
        <v>184</v>
      </c>
      <c r="DF3091" s="33"/>
      <c r="DG3091" s="33" t="s">
        <v>185</v>
      </c>
      <c r="DH3091" s="33" t="s">
        <v>186</v>
      </c>
      <c r="DI3091" s="5"/>
      <c r="DJ3091" s="5"/>
    </row>
    <row r="3092">
      <c r="A3092" s="33" t="s">
        <v>18777</v>
      </c>
      <c r="B3092" s="34">
        <v>44957.0</v>
      </c>
      <c r="C3092" s="35" t="s">
        <v>137</v>
      </c>
      <c r="D3092" s="35" t="s">
        <v>139</v>
      </c>
      <c r="E3092" s="35" t="s">
        <v>142</v>
      </c>
      <c r="F3092" s="36" t="s">
        <v>144</v>
      </c>
      <c r="G3092" s="33" t="s">
        <v>18778</v>
      </c>
      <c r="H3092" s="33" t="s">
        <v>367</v>
      </c>
      <c r="I3092" s="33" t="s">
        <v>18731</v>
      </c>
      <c r="J3092" s="33" t="s">
        <v>18779</v>
      </c>
      <c r="K3092" s="35" t="s">
        <v>150</v>
      </c>
      <c r="L3092" s="33" t="s">
        <v>151</v>
      </c>
      <c r="M3092" s="5"/>
      <c r="N3092" s="33" t="s">
        <v>18768</v>
      </c>
      <c r="O3092" s="5"/>
      <c r="P3092" s="35" t="s">
        <v>238</v>
      </c>
      <c r="Q3092" s="35" t="s">
        <v>18768</v>
      </c>
      <c r="R3092" s="33">
        <v>76550.0</v>
      </c>
      <c r="S3092" s="37"/>
      <c r="T3092" s="33"/>
      <c r="U3092" s="33">
        <v>0.5</v>
      </c>
      <c r="V3092" s="33" t="s">
        <v>154</v>
      </c>
      <c r="W3092" s="33"/>
      <c r="X3092" s="33"/>
      <c r="Y3092" s="5"/>
      <c r="Z3092" s="5"/>
      <c r="AA3092" s="33">
        <v>1.0</v>
      </c>
      <c r="AB3092" s="33"/>
      <c r="AC3092" s="33">
        <v>1.0</v>
      </c>
      <c r="AD3092" s="5"/>
      <c r="AE3092" s="5"/>
      <c r="AF3092" s="5"/>
      <c r="AG3092" s="16"/>
      <c r="AH3092" s="38" t="str">
        <f t="shared" si="1"/>
        <v/>
      </c>
      <c r="AI3092" s="39" t="str">
        <f t="shared" si="2"/>
        <v/>
      </c>
      <c r="AJ3092" s="37" t="str">
        <f t="shared" si="3"/>
        <v/>
      </c>
      <c r="AK3092" s="41" t="str">
        <f t="shared" si="4"/>
        <v/>
      </c>
      <c r="AL3092" s="35" t="s">
        <v>238</v>
      </c>
      <c r="AM3092" s="33" t="s">
        <v>18725</v>
      </c>
      <c r="AN3092" s="33" t="s">
        <v>18725</v>
      </c>
      <c r="AO3092" s="41"/>
      <c r="AP3092" s="33" t="s">
        <v>169</v>
      </c>
      <c r="AQ3092" s="33" t="s">
        <v>170</v>
      </c>
      <c r="AR3092" s="33">
        <v>150.0</v>
      </c>
      <c r="AS3092" s="42"/>
      <c r="AT3092" s="42"/>
      <c r="AU3092" s="42"/>
      <c r="AV3092" s="42"/>
      <c r="AW3092" s="42"/>
      <c r="AX3092" s="5"/>
      <c r="AY3092" s="33"/>
      <c r="AZ3092" s="33" t="s">
        <v>18780</v>
      </c>
      <c r="BA3092" s="5"/>
      <c r="BB3092" s="5"/>
      <c r="BC3092" s="5" t="s">
        <v>18781</v>
      </c>
      <c r="BD3092" s="33" t="s">
        <v>173</v>
      </c>
      <c r="BE3092" s="41"/>
      <c r="BF3092" s="35"/>
      <c r="BG3092" s="33" t="s">
        <v>169</v>
      </c>
      <c r="BH3092" s="5"/>
      <c r="BI3092" s="33">
        <v>150.0</v>
      </c>
      <c r="BJ3092" s="33" t="s">
        <v>170</v>
      </c>
      <c r="BK3092" s="5"/>
      <c r="BL3092" s="5">
        <f t="shared" si="5"/>
        <v>1997.25</v>
      </c>
      <c r="BM3092" s="5"/>
      <c r="BN3092" s="5"/>
      <c r="BO3092" s="42">
        <f t="shared" si="6"/>
        <v>1997.25</v>
      </c>
      <c r="BP3092" s="44"/>
      <c r="BQ3092" s="45"/>
      <c r="BR3092" s="47"/>
      <c r="BS3092" s="45"/>
      <c r="BT3092" s="37"/>
      <c r="BU3092" s="5"/>
      <c r="BV3092" s="38"/>
      <c r="BW3092" s="48"/>
      <c r="BX3092" s="44"/>
      <c r="BY3092" s="44"/>
      <c r="BZ3092" s="33" t="s">
        <v>131</v>
      </c>
      <c r="CA3092" s="5"/>
      <c r="CB3092" s="5"/>
      <c r="CC3092" s="33" t="s">
        <v>177</v>
      </c>
      <c r="CD3092" s="5"/>
      <c r="CE3092" s="5"/>
      <c r="CF3092" s="33" t="s">
        <v>178</v>
      </c>
      <c r="CG3092" s="33" t="s">
        <v>18782</v>
      </c>
      <c r="CH3092" s="5"/>
      <c r="CI3092" s="5"/>
      <c r="CJ3092" s="5"/>
      <c r="CK3092" s="33"/>
      <c r="CL3092" s="49">
        <v>44994.0</v>
      </c>
      <c r="CM3092" s="33" t="s">
        <v>180</v>
      </c>
      <c r="CN3092" s="5"/>
      <c r="CO3092" s="33">
        <v>0.25</v>
      </c>
      <c r="CP3092" s="33" t="s">
        <v>181</v>
      </c>
      <c r="CQ3092" s="50" t="str">
        <f t="shared" si="7"/>
        <v>21/11/1966</v>
      </c>
      <c r="CR3092" s="33" t="s">
        <v>182</v>
      </c>
      <c r="CS3092" s="33">
        <v>15.0</v>
      </c>
      <c r="CT3092" s="33">
        <v>5.0</v>
      </c>
      <c r="CU3092" s="33">
        <v>25.0</v>
      </c>
      <c r="CV3092" s="33">
        <v>971.0</v>
      </c>
      <c r="CW3092" s="5"/>
      <c r="CX3092" s="5"/>
      <c r="CY3092" s="33">
        <v>-99.4404605</v>
      </c>
      <c r="CZ3092" s="33">
        <v>21.0751815</v>
      </c>
      <c r="DA3092" s="33">
        <v>4.4219266E9</v>
      </c>
      <c r="DB3092" s="33">
        <v>1.0</v>
      </c>
      <c r="DC3092" s="33" t="s">
        <v>16882</v>
      </c>
      <c r="DD3092" s="33">
        <v>2023.0</v>
      </c>
      <c r="DE3092" s="33" t="s">
        <v>184</v>
      </c>
      <c r="DF3092" s="33"/>
      <c r="DG3092" s="33" t="s">
        <v>185</v>
      </c>
      <c r="DH3092" s="33" t="s">
        <v>186</v>
      </c>
      <c r="DI3092" s="5"/>
      <c r="DJ3092" s="5"/>
    </row>
    <row r="3093">
      <c r="A3093" s="33" t="s">
        <v>18783</v>
      </c>
      <c r="B3093" s="34">
        <v>44957.0</v>
      </c>
      <c r="C3093" s="35" t="s">
        <v>137</v>
      </c>
      <c r="D3093" s="35" t="s">
        <v>139</v>
      </c>
      <c r="E3093" s="35" t="s">
        <v>142</v>
      </c>
      <c r="F3093" s="36" t="s">
        <v>144</v>
      </c>
      <c r="G3093" s="33" t="s">
        <v>18784</v>
      </c>
      <c r="H3093" s="33" t="s">
        <v>761</v>
      </c>
      <c r="I3093" s="33" t="s">
        <v>18731</v>
      </c>
      <c r="J3093" s="33" t="s">
        <v>447</v>
      </c>
      <c r="K3093" s="35" t="s">
        <v>150</v>
      </c>
      <c r="L3093" s="33" t="s">
        <v>151</v>
      </c>
      <c r="M3093" s="5"/>
      <c r="N3093" s="33" t="s">
        <v>18768</v>
      </c>
      <c r="O3093" s="5"/>
      <c r="P3093" s="35" t="s">
        <v>238</v>
      </c>
      <c r="Q3093" s="35" t="s">
        <v>18768</v>
      </c>
      <c r="R3093" s="33">
        <v>76550.0</v>
      </c>
      <c r="S3093" s="37"/>
      <c r="T3093" s="33"/>
      <c r="U3093" s="33">
        <v>0.5</v>
      </c>
      <c r="V3093" s="33" t="s">
        <v>154</v>
      </c>
      <c r="W3093" s="33"/>
      <c r="X3093" s="33"/>
      <c r="Y3093" s="5"/>
      <c r="Z3093" s="5"/>
      <c r="AA3093" s="33">
        <v>1.0</v>
      </c>
      <c r="AB3093" s="33">
        <v>1.0</v>
      </c>
      <c r="AC3093" s="33"/>
      <c r="AD3093" s="5"/>
      <c r="AE3093" s="5"/>
      <c r="AF3093" s="5"/>
      <c r="AG3093" s="16"/>
      <c r="AH3093" s="38" t="str">
        <f t="shared" si="1"/>
        <v/>
      </c>
      <c r="AI3093" s="39" t="str">
        <f t="shared" si="2"/>
        <v/>
      </c>
      <c r="AJ3093" s="37" t="str">
        <f t="shared" si="3"/>
        <v/>
      </c>
      <c r="AK3093" s="41" t="str">
        <f t="shared" si="4"/>
        <v/>
      </c>
      <c r="AL3093" s="35" t="s">
        <v>238</v>
      </c>
      <c r="AM3093" s="33" t="s">
        <v>18725</v>
      </c>
      <c r="AN3093" s="33" t="s">
        <v>18725</v>
      </c>
      <c r="AO3093" s="41"/>
      <c r="AP3093" s="33" t="s">
        <v>169</v>
      </c>
      <c r="AQ3093" s="33" t="s">
        <v>170</v>
      </c>
      <c r="AR3093" s="33">
        <v>150.0</v>
      </c>
      <c r="AS3093" s="42"/>
      <c r="AT3093" s="42"/>
      <c r="AU3093" s="42"/>
      <c r="AV3093" s="42"/>
      <c r="AW3093" s="42"/>
      <c r="AX3093" s="5"/>
      <c r="AY3093" s="33"/>
      <c r="AZ3093" s="33" t="s">
        <v>18785</v>
      </c>
      <c r="BA3093" s="5"/>
      <c r="BB3093" s="5"/>
      <c r="BC3093" s="5" t="s">
        <v>18786</v>
      </c>
      <c r="BD3093" s="33" t="s">
        <v>173</v>
      </c>
      <c r="BE3093" s="41"/>
      <c r="BF3093" s="35"/>
      <c r="BG3093" s="33" t="s">
        <v>169</v>
      </c>
      <c r="BH3093" s="5"/>
      <c r="BI3093" s="33">
        <v>150.0</v>
      </c>
      <c r="BJ3093" s="33" t="s">
        <v>170</v>
      </c>
      <c r="BK3093" s="5"/>
      <c r="BL3093" s="5">
        <f t="shared" si="5"/>
        <v>1997.25</v>
      </c>
      <c r="BM3093" s="5"/>
      <c r="BN3093" s="5"/>
      <c r="BO3093" s="42">
        <f t="shared" si="6"/>
        <v>1997.25</v>
      </c>
      <c r="BP3093" s="44"/>
      <c r="BQ3093" s="45"/>
      <c r="BR3093" s="47"/>
      <c r="BS3093" s="45"/>
      <c r="BT3093" s="37"/>
      <c r="BU3093" s="5"/>
      <c r="BV3093" s="38"/>
      <c r="BW3093" s="48"/>
      <c r="BX3093" s="44"/>
      <c r="BY3093" s="44"/>
      <c r="BZ3093" s="33" t="s">
        <v>131</v>
      </c>
      <c r="CA3093" s="5"/>
      <c r="CB3093" s="5"/>
      <c r="CC3093" s="33" t="s">
        <v>177</v>
      </c>
      <c r="CD3093" s="5"/>
      <c r="CE3093" s="5"/>
      <c r="CF3093" s="33" t="s">
        <v>178</v>
      </c>
      <c r="CG3093" s="33" t="s">
        <v>18787</v>
      </c>
      <c r="CH3093" s="5"/>
      <c r="CI3093" s="5"/>
      <c r="CJ3093" s="5"/>
      <c r="CK3093" s="33"/>
      <c r="CL3093" s="49">
        <v>44994.0</v>
      </c>
      <c r="CM3093" s="33" t="s">
        <v>180</v>
      </c>
      <c r="CN3093" s="5"/>
      <c r="CO3093" s="33">
        <v>0.25</v>
      </c>
      <c r="CP3093" s="33" t="s">
        <v>181</v>
      </c>
      <c r="CQ3093" s="50" t="str">
        <f t="shared" si="7"/>
        <v>27/03/1984</v>
      </c>
      <c r="CR3093" s="33" t="s">
        <v>243</v>
      </c>
      <c r="CS3093" s="33">
        <v>15.0</v>
      </c>
      <c r="CT3093" s="33">
        <v>5.0</v>
      </c>
      <c r="CU3093" s="33">
        <v>25.0</v>
      </c>
      <c r="CV3093" s="33">
        <v>971.0</v>
      </c>
      <c r="CW3093" s="5"/>
      <c r="CX3093" s="5"/>
      <c r="CY3093" s="33">
        <v>-99.4404605</v>
      </c>
      <c r="CZ3093" s="33">
        <v>21.0751815</v>
      </c>
      <c r="DA3093" s="33">
        <v>4.4219266E9</v>
      </c>
      <c r="DB3093" s="33">
        <v>1.0</v>
      </c>
      <c r="DC3093" s="33" t="s">
        <v>16882</v>
      </c>
      <c r="DD3093" s="33">
        <v>2023.0</v>
      </c>
      <c r="DE3093" s="33" t="s">
        <v>184</v>
      </c>
      <c r="DF3093" s="33"/>
      <c r="DG3093" s="33" t="s">
        <v>185</v>
      </c>
      <c r="DH3093" s="33" t="s">
        <v>186</v>
      </c>
      <c r="DI3093" s="5"/>
      <c r="DJ3093" s="5"/>
    </row>
    <row r="3094">
      <c r="A3094" s="33" t="s">
        <v>18788</v>
      </c>
      <c r="B3094" s="34">
        <v>44957.0</v>
      </c>
      <c r="C3094" s="35" t="s">
        <v>137</v>
      </c>
      <c r="D3094" s="35" t="s">
        <v>139</v>
      </c>
      <c r="E3094" s="35" t="s">
        <v>142</v>
      </c>
      <c r="F3094" s="36" t="s">
        <v>144</v>
      </c>
      <c r="G3094" s="33" t="s">
        <v>18789</v>
      </c>
      <c r="H3094" s="33" t="s">
        <v>1566</v>
      </c>
      <c r="I3094" s="33" t="s">
        <v>447</v>
      </c>
      <c r="J3094" s="33" t="s">
        <v>18680</v>
      </c>
      <c r="K3094" s="35" t="s">
        <v>150</v>
      </c>
      <c r="L3094" s="33" t="s">
        <v>151</v>
      </c>
      <c r="M3094" s="5"/>
      <c r="N3094" s="33" t="s">
        <v>18768</v>
      </c>
      <c r="O3094" s="5"/>
      <c r="P3094" s="35" t="s">
        <v>238</v>
      </c>
      <c r="Q3094" s="35" t="s">
        <v>18768</v>
      </c>
      <c r="R3094" s="33">
        <v>76550.0</v>
      </c>
      <c r="S3094" s="37"/>
      <c r="T3094" s="33"/>
      <c r="U3094" s="33">
        <v>0.5</v>
      </c>
      <c r="V3094" s="33" t="s">
        <v>154</v>
      </c>
      <c r="W3094" s="33"/>
      <c r="X3094" s="33"/>
      <c r="Y3094" s="5"/>
      <c r="Z3094" s="5"/>
      <c r="AA3094" s="33">
        <v>1.0</v>
      </c>
      <c r="AB3094" s="33"/>
      <c r="AC3094" s="33">
        <v>1.0</v>
      </c>
      <c r="AD3094" s="5"/>
      <c r="AE3094" s="5"/>
      <c r="AF3094" s="5"/>
      <c r="AG3094" s="16"/>
      <c r="AH3094" s="38" t="str">
        <f t="shared" si="1"/>
        <v/>
      </c>
      <c r="AI3094" s="39" t="str">
        <f t="shared" si="2"/>
        <v/>
      </c>
      <c r="AJ3094" s="37" t="str">
        <f t="shared" si="3"/>
        <v/>
      </c>
      <c r="AK3094" s="41" t="str">
        <f t="shared" si="4"/>
        <v/>
      </c>
      <c r="AL3094" s="35" t="s">
        <v>238</v>
      </c>
      <c r="AM3094" s="33" t="s">
        <v>18725</v>
      </c>
      <c r="AN3094" s="33" t="s">
        <v>18725</v>
      </c>
      <c r="AO3094" s="41"/>
      <c r="AP3094" s="33" t="s">
        <v>169</v>
      </c>
      <c r="AQ3094" s="33" t="s">
        <v>170</v>
      </c>
      <c r="AR3094" s="33">
        <v>150.0</v>
      </c>
      <c r="AS3094" s="42"/>
      <c r="AT3094" s="42"/>
      <c r="AU3094" s="42"/>
      <c r="AV3094" s="42"/>
      <c r="AW3094" s="42"/>
      <c r="AX3094" s="5"/>
      <c r="AY3094" s="33"/>
      <c r="AZ3094" s="33" t="s">
        <v>18790</v>
      </c>
      <c r="BA3094" s="5"/>
      <c r="BB3094" s="5"/>
      <c r="BC3094" s="5" t="s">
        <v>18791</v>
      </c>
      <c r="BD3094" s="33" t="s">
        <v>173</v>
      </c>
      <c r="BE3094" s="41"/>
      <c r="BF3094" s="35"/>
      <c r="BG3094" s="33" t="s">
        <v>169</v>
      </c>
      <c r="BH3094" s="5"/>
      <c r="BI3094" s="33">
        <v>150.0</v>
      </c>
      <c r="BJ3094" s="33" t="s">
        <v>170</v>
      </c>
      <c r="BK3094" s="5"/>
      <c r="BL3094" s="5">
        <f t="shared" si="5"/>
        <v>1997.25</v>
      </c>
      <c r="BM3094" s="5"/>
      <c r="BN3094" s="5"/>
      <c r="BO3094" s="42">
        <f t="shared" si="6"/>
        <v>1997.25</v>
      </c>
      <c r="BP3094" s="44"/>
      <c r="BQ3094" s="45"/>
      <c r="BR3094" s="47"/>
      <c r="BS3094" s="45"/>
      <c r="BT3094" s="37"/>
      <c r="BU3094" s="5"/>
      <c r="BV3094" s="38"/>
      <c r="BW3094" s="48"/>
      <c r="BX3094" s="44"/>
      <c r="BY3094" s="44"/>
      <c r="BZ3094" s="33" t="s">
        <v>131</v>
      </c>
      <c r="CA3094" s="5"/>
      <c r="CB3094" s="5"/>
      <c r="CC3094" s="33" t="s">
        <v>177</v>
      </c>
      <c r="CD3094" s="5"/>
      <c r="CE3094" s="5"/>
      <c r="CF3094" s="33" t="s">
        <v>178</v>
      </c>
      <c r="CG3094" s="33" t="s">
        <v>18792</v>
      </c>
      <c r="CH3094" s="5"/>
      <c r="CI3094" s="5"/>
      <c r="CJ3094" s="5"/>
      <c r="CK3094" s="33"/>
      <c r="CL3094" s="49">
        <v>44994.0</v>
      </c>
      <c r="CM3094" s="33" t="s">
        <v>180</v>
      </c>
      <c r="CN3094" s="5"/>
      <c r="CO3094" s="33">
        <v>0.25</v>
      </c>
      <c r="CP3094" s="33" t="s">
        <v>181</v>
      </c>
      <c r="CQ3094" s="50" t="str">
        <f t="shared" si="7"/>
        <v>06/09/1984</v>
      </c>
      <c r="CR3094" s="33" t="s">
        <v>182</v>
      </c>
      <c r="CS3094" s="33">
        <v>15.0</v>
      </c>
      <c r="CT3094" s="33">
        <v>5.0</v>
      </c>
      <c r="CU3094" s="33">
        <v>25.0</v>
      </c>
      <c r="CV3094" s="33">
        <v>971.0</v>
      </c>
      <c r="CW3094" s="5"/>
      <c r="CX3094" s="5"/>
      <c r="CY3094" s="33">
        <v>-99.4404605</v>
      </c>
      <c r="CZ3094" s="33">
        <v>21.0751815</v>
      </c>
      <c r="DA3094" s="33">
        <v>4.4219266E9</v>
      </c>
      <c r="DB3094" s="33">
        <v>1.0</v>
      </c>
      <c r="DC3094" s="33" t="s">
        <v>16882</v>
      </c>
      <c r="DD3094" s="33">
        <v>2023.0</v>
      </c>
      <c r="DE3094" s="33" t="s">
        <v>184</v>
      </c>
      <c r="DF3094" s="33"/>
      <c r="DG3094" s="33" t="s">
        <v>185</v>
      </c>
      <c r="DH3094" s="33" t="s">
        <v>186</v>
      </c>
      <c r="DI3094" s="5"/>
      <c r="DJ3094" s="5"/>
    </row>
    <row r="3095">
      <c r="A3095" s="33" t="s">
        <v>18793</v>
      </c>
      <c r="B3095" s="34">
        <v>44957.0</v>
      </c>
      <c r="C3095" s="35" t="s">
        <v>137</v>
      </c>
      <c r="D3095" s="35" t="s">
        <v>139</v>
      </c>
      <c r="E3095" s="35" t="s">
        <v>142</v>
      </c>
      <c r="F3095" s="36" t="s">
        <v>144</v>
      </c>
      <c r="G3095" s="33" t="s">
        <v>18794</v>
      </c>
      <c r="H3095" s="33" t="s">
        <v>2091</v>
      </c>
      <c r="I3095" s="33" t="s">
        <v>447</v>
      </c>
      <c r="J3095" s="33" t="s">
        <v>350</v>
      </c>
      <c r="K3095" s="35" t="s">
        <v>150</v>
      </c>
      <c r="L3095" s="33" t="s">
        <v>151</v>
      </c>
      <c r="M3095" s="5"/>
      <c r="N3095" s="33" t="s">
        <v>18768</v>
      </c>
      <c r="O3095" s="5"/>
      <c r="P3095" s="35" t="s">
        <v>238</v>
      </c>
      <c r="Q3095" s="35" t="s">
        <v>18768</v>
      </c>
      <c r="R3095" s="33">
        <v>76550.0</v>
      </c>
      <c r="S3095" s="37"/>
      <c r="T3095" s="33"/>
      <c r="U3095" s="33">
        <v>0.5</v>
      </c>
      <c r="V3095" s="33" t="s">
        <v>154</v>
      </c>
      <c r="W3095" s="33"/>
      <c r="X3095" s="33"/>
      <c r="Y3095" s="5"/>
      <c r="Z3095" s="5"/>
      <c r="AA3095" s="33">
        <v>1.0</v>
      </c>
      <c r="AB3095" s="33">
        <v>1.0</v>
      </c>
      <c r="AC3095" s="33"/>
      <c r="AD3095" s="5"/>
      <c r="AE3095" s="5"/>
      <c r="AF3095" s="5"/>
      <c r="AG3095" s="16"/>
      <c r="AH3095" s="38">
        <f t="shared" si="1"/>
        <v>1</v>
      </c>
      <c r="AI3095" s="39" t="str">
        <f t="shared" si="2"/>
        <v/>
      </c>
      <c r="AJ3095" s="37" t="str">
        <f t="shared" si="3"/>
        <v/>
      </c>
      <c r="AK3095" s="41" t="str">
        <f t="shared" si="4"/>
        <v/>
      </c>
      <c r="AL3095" s="35" t="s">
        <v>238</v>
      </c>
      <c r="AM3095" s="33" t="s">
        <v>18725</v>
      </c>
      <c r="AN3095" s="33" t="s">
        <v>18725</v>
      </c>
      <c r="AO3095" s="41"/>
      <c r="AP3095" s="33" t="s">
        <v>169</v>
      </c>
      <c r="AQ3095" s="33" t="s">
        <v>170</v>
      </c>
      <c r="AR3095" s="33">
        <v>150.0</v>
      </c>
      <c r="AS3095" s="42"/>
      <c r="AT3095" s="42"/>
      <c r="AU3095" s="42"/>
      <c r="AV3095" s="42"/>
      <c r="AW3095" s="42"/>
      <c r="AX3095" s="5"/>
      <c r="AY3095" s="33"/>
      <c r="AZ3095" s="33" t="s">
        <v>18795</v>
      </c>
      <c r="BA3095" s="5"/>
      <c r="BB3095" s="5"/>
      <c r="BC3095" s="5" t="s">
        <v>18796</v>
      </c>
      <c r="BD3095" s="33" t="s">
        <v>173</v>
      </c>
      <c r="BE3095" s="41"/>
      <c r="BF3095" s="35"/>
      <c r="BG3095" s="33" t="s">
        <v>169</v>
      </c>
      <c r="BH3095" s="5"/>
      <c r="BI3095" s="33">
        <v>150.0</v>
      </c>
      <c r="BJ3095" s="33" t="s">
        <v>170</v>
      </c>
      <c r="BK3095" s="5"/>
      <c r="BL3095" s="5">
        <f t="shared" si="5"/>
        <v>1997.25</v>
      </c>
      <c r="BM3095" s="5"/>
      <c r="BN3095" s="5"/>
      <c r="BO3095" s="42">
        <f t="shared" si="6"/>
        <v>1997.25</v>
      </c>
      <c r="BP3095" s="44"/>
      <c r="BQ3095" s="45"/>
      <c r="BR3095" s="47"/>
      <c r="BS3095" s="45"/>
      <c r="BT3095" s="37"/>
      <c r="BU3095" s="5"/>
      <c r="BV3095" s="38"/>
      <c r="BW3095" s="48"/>
      <c r="BX3095" s="44"/>
      <c r="BY3095" s="44"/>
      <c r="BZ3095" s="33" t="s">
        <v>131</v>
      </c>
      <c r="CA3095" s="5"/>
      <c r="CB3095" s="5"/>
      <c r="CC3095" s="33" t="s">
        <v>177</v>
      </c>
      <c r="CD3095" s="5"/>
      <c r="CE3095" s="5"/>
      <c r="CF3095" s="33" t="s">
        <v>178</v>
      </c>
      <c r="CG3095" s="33" t="s">
        <v>18797</v>
      </c>
      <c r="CH3095" s="5"/>
      <c r="CI3095" s="5"/>
      <c r="CJ3095" s="5"/>
      <c r="CK3095" s="33"/>
      <c r="CL3095" s="49">
        <v>44994.0</v>
      </c>
      <c r="CM3095" s="33" t="s">
        <v>180</v>
      </c>
      <c r="CN3095" s="5"/>
      <c r="CO3095" s="33">
        <v>0.25</v>
      </c>
      <c r="CP3095" s="33" t="s">
        <v>181</v>
      </c>
      <c r="CQ3095" s="50" t="str">
        <f t="shared" si="7"/>
        <v>13/09/1963</v>
      </c>
      <c r="CR3095" s="33" t="s">
        <v>243</v>
      </c>
      <c r="CS3095" s="33">
        <v>15.0</v>
      </c>
      <c r="CT3095" s="33">
        <v>5.0</v>
      </c>
      <c r="CU3095" s="33">
        <v>25.0</v>
      </c>
      <c r="CV3095" s="33">
        <v>971.0</v>
      </c>
      <c r="CW3095" s="5"/>
      <c r="CX3095" s="5"/>
      <c r="CY3095" s="33">
        <v>-99.4404605</v>
      </c>
      <c r="CZ3095" s="33">
        <v>21.0751815</v>
      </c>
      <c r="DA3095" s="33">
        <v>4.4219266E9</v>
      </c>
      <c r="DB3095" s="33">
        <v>1.0</v>
      </c>
      <c r="DC3095" s="33" t="s">
        <v>16882</v>
      </c>
      <c r="DD3095" s="33">
        <v>2023.0</v>
      </c>
      <c r="DE3095" s="33" t="s">
        <v>184</v>
      </c>
      <c r="DF3095" s="33"/>
      <c r="DG3095" s="33" t="s">
        <v>185</v>
      </c>
      <c r="DH3095" s="33" t="s">
        <v>186</v>
      </c>
      <c r="DI3095" s="5"/>
      <c r="DJ3095" s="5"/>
    </row>
    <row r="3096">
      <c r="A3096" s="33" t="s">
        <v>18798</v>
      </c>
      <c r="B3096" s="34">
        <v>44957.0</v>
      </c>
      <c r="C3096" s="35" t="s">
        <v>137</v>
      </c>
      <c r="D3096" s="35" t="s">
        <v>139</v>
      </c>
      <c r="E3096" s="35" t="s">
        <v>142</v>
      </c>
      <c r="F3096" s="36" t="s">
        <v>144</v>
      </c>
      <c r="G3096" s="33" t="s">
        <v>18799</v>
      </c>
      <c r="H3096" s="33" t="s">
        <v>7818</v>
      </c>
      <c r="I3096" s="33" t="s">
        <v>447</v>
      </c>
      <c r="J3096" s="33" t="s">
        <v>350</v>
      </c>
      <c r="K3096" s="35" t="s">
        <v>150</v>
      </c>
      <c r="L3096" s="33" t="s">
        <v>151</v>
      </c>
      <c r="M3096" s="5"/>
      <c r="N3096" s="33" t="s">
        <v>18768</v>
      </c>
      <c r="O3096" s="5"/>
      <c r="P3096" s="35" t="s">
        <v>238</v>
      </c>
      <c r="Q3096" s="35" t="s">
        <v>18768</v>
      </c>
      <c r="R3096" s="33">
        <v>76550.0</v>
      </c>
      <c r="S3096" s="37"/>
      <c r="T3096" s="33"/>
      <c r="U3096" s="33">
        <v>0.5</v>
      </c>
      <c r="V3096" s="33" t="s">
        <v>154</v>
      </c>
      <c r="W3096" s="33"/>
      <c r="X3096" s="33"/>
      <c r="Y3096" s="5"/>
      <c r="Z3096" s="5"/>
      <c r="AA3096" s="33">
        <v>1.0</v>
      </c>
      <c r="AB3096" s="33"/>
      <c r="AC3096" s="33">
        <v>1.0</v>
      </c>
      <c r="AD3096" s="5"/>
      <c r="AE3096" s="5"/>
      <c r="AF3096" s="5"/>
      <c r="AG3096" s="16"/>
      <c r="AH3096" s="38" t="str">
        <f t="shared" si="1"/>
        <v/>
      </c>
      <c r="AI3096" s="39" t="str">
        <f t="shared" si="2"/>
        <v/>
      </c>
      <c r="AJ3096" s="37" t="str">
        <f t="shared" si="3"/>
        <v/>
      </c>
      <c r="AK3096" s="41" t="str">
        <f t="shared" si="4"/>
        <v/>
      </c>
      <c r="AL3096" s="35" t="s">
        <v>238</v>
      </c>
      <c r="AM3096" s="33" t="s">
        <v>18725</v>
      </c>
      <c r="AN3096" s="33" t="s">
        <v>18725</v>
      </c>
      <c r="AO3096" s="41"/>
      <c r="AP3096" s="33" t="s">
        <v>169</v>
      </c>
      <c r="AQ3096" s="33" t="s">
        <v>170</v>
      </c>
      <c r="AR3096" s="33">
        <v>150.0</v>
      </c>
      <c r="AS3096" s="42"/>
      <c r="AT3096" s="42"/>
      <c r="AU3096" s="42"/>
      <c r="AV3096" s="42"/>
      <c r="AW3096" s="42"/>
      <c r="AX3096" s="5"/>
      <c r="AY3096" s="33"/>
      <c r="AZ3096" s="33" t="s">
        <v>18800</v>
      </c>
      <c r="BA3096" s="5"/>
      <c r="BB3096" s="5"/>
      <c r="BC3096" s="5" t="s">
        <v>18801</v>
      </c>
      <c r="BD3096" s="33" t="s">
        <v>173</v>
      </c>
      <c r="BE3096" s="41"/>
      <c r="BF3096" s="35"/>
      <c r="BG3096" s="33" t="s">
        <v>169</v>
      </c>
      <c r="BH3096" s="5"/>
      <c r="BI3096" s="33">
        <v>150.0</v>
      </c>
      <c r="BJ3096" s="33" t="s">
        <v>170</v>
      </c>
      <c r="BK3096" s="5"/>
      <c r="BL3096" s="5">
        <f t="shared" si="5"/>
        <v>1997.25</v>
      </c>
      <c r="BM3096" s="5"/>
      <c r="BN3096" s="5"/>
      <c r="BO3096" s="42">
        <f t="shared" si="6"/>
        <v>1997.25</v>
      </c>
      <c r="BP3096" s="44"/>
      <c r="BQ3096" s="45"/>
      <c r="BR3096" s="47"/>
      <c r="BS3096" s="45"/>
      <c r="BT3096" s="37"/>
      <c r="BU3096" s="5"/>
      <c r="BV3096" s="38"/>
      <c r="BW3096" s="48"/>
      <c r="BX3096" s="44"/>
      <c r="BY3096" s="44"/>
      <c r="BZ3096" s="33" t="s">
        <v>131</v>
      </c>
      <c r="CA3096" s="5"/>
      <c r="CB3096" s="5"/>
      <c r="CC3096" s="33" t="s">
        <v>177</v>
      </c>
      <c r="CD3096" s="5"/>
      <c r="CE3096" s="5"/>
      <c r="CF3096" s="33" t="s">
        <v>178</v>
      </c>
      <c r="CG3096" s="33" t="s">
        <v>18802</v>
      </c>
      <c r="CH3096" s="5"/>
      <c r="CI3096" s="5"/>
      <c r="CJ3096" s="5"/>
      <c r="CK3096" s="33"/>
      <c r="CL3096" s="49">
        <v>44994.0</v>
      </c>
      <c r="CM3096" s="33" t="s">
        <v>180</v>
      </c>
      <c r="CN3096" s="5"/>
      <c r="CO3096" s="33">
        <v>0.25</v>
      </c>
      <c r="CP3096" s="33" t="s">
        <v>181</v>
      </c>
      <c r="CQ3096" s="50" t="str">
        <f t="shared" si="7"/>
        <v>10/01/1995</v>
      </c>
      <c r="CR3096" s="33" t="s">
        <v>182</v>
      </c>
      <c r="CS3096" s="33">
        <v>15.0</v>
      </c>
      <c r="CT3096" s="33">
        <v>5.0</v>
      </c>
      <c r="CU3096" s="33">
        <v>25.0</v>
      </c>
      <c r="CV3096" s="33">
        <v>971.0</v>
      </c>
      <c r="CW3096" s="5"/>
      <c r="CX3096" s="5"/>
      <c r="CY3096" s="33">
        <v>-99.4404605</v>
      </c>
      <c r="CZ3096" s="33">
        <v>21.0751815</v>
      </c>
      <c r="DA3096" s="33">
        <v>4.4219266E9</v>
      </c>
      <c r="DB3096" s="33">
        <v>1.0</v>
      </c>
      <c r="DC3096" s="33" t="s">
        <v>16882</v>
      </c>
      <c r="DD3096" s="33">
        <v>2023.0</v>
      </c>
      <c r="DE3096" s="33" t="s">
        <v>184</v>
      </c>
      <c r="DF3096" s="33"/>
      <c r="DG3096" s="33" t="s">
        <v>185</v>
      </c>
      <c r="DH3096" s="33" t="s">
        <v>186</v>
      </c>
      <c r="DI3096" s="5"/>
      <c r="DJ3096" s="5"/>
    </row>
    <row r="3097">
      <c r="A3097" s="33" t="s">
        <v>18054</v>
      </c>
      <c r="B3097" s="34">
        <v>44958.0</v>
      </c>
      <c r="C3097" s="35" t="s">
        <v>137</v>
      </c>
      <c r="D3097" s="35" t="s">
        <v>139</v>
      </c>
      <c r="E3097" s="35" t="s">
        <v>142</v>
      </c>
      <c r="F3097" s="36" t="s">
        <v>144</v>
      </c>
      <c r="G3097" s="33" t="s">
        <v>18803</v>
      </c>
      <c r="H3097" s="33" t="s">
        <v>18804</v>
      </c>
      <c r="I3097" s="33" t="s">
        <v>149</v>
      </c>
      <c r="J3097" s="33" t="s">
        <v>2260</v>
      </c>
      <c r="K3097" s="35" t="s">
        <v>150</v>
      </c>
      <c r="L3097" s="33" t="s">
        <v>151</v>
      </c>
      <c r="M3097" s="5"/>
      <c r="N3097" s="33" t="s">
        <v>18805</v>
      </c>
      <c r="O3097" s="5"/>
      <c r="P3097" s="35" t="s">
        <v>238</v>
      </c>
      <c r="Q3097" s="35" t="s">
        <v>18805</v>
      </c>
      <c r="R3097" s="33">
        <v>76550.0</v>
      </c>
      <c r="S3097" s="37"/>
      <c r="T3097" s="33"/>
      <c r="U3097" s="33">
        <v>6.66</v>
      </c>
      <c r="V3097" s="33" t="s">
        <v>154</v>
      </c>
      <c r="W3097" s="33"/>
      <c r="X3097" s="33"/>
      <c r="Y3097" s="5"/>
      <c r="Z3097" s="5"/>
      <c r="AA3097" s="33">
        <v>1.0</v>
      </c>
      <c r="AB3097" s="33"/>
      <c r="AC3097" s="33">
        <v>1.0</v>
      </c>
      <c r="AD3097" s="5"/>
      <c r="AE3097" s="5"/>
      <c r="AF3097" s="5"/>
      <c r="AG3097" s="16"/>
      <c r="AH3097" s="38" t="str">
        <f t="shared" si="1"/>
        <v/>
      </c>
      <c r="AI3097" s="39">
        <f t="shared" si="2"/>
        <v>1</v>
      </c>
      <c r="AJ3097" s="37" t="str">
        <f t="shared" si="3"/>
        <v/>
      </c>
      <c r="AK3097" s="41" t="str">
        <f t="shared" si="4"/>
        <v/>
      </c>
      <c r="AL3097" s="35" t="s">
        <v>238</v>
      </c>
      <c r="AM3097" s="33" t="s">
        <v>18601</v>
      </c>
      <c r="AN3097" s="33" t="s">
        <v>18601</v>
      </c>
      <c r="AO3097" s="41"/>
      <c r="AP3097" s="33" t="s">
        <v>169</v>
      </c>
      <c r="AQ3097" s="33" t="s">
        <v>170</v>
      </c>
      <c r="AR3097" s="33">
        <v>450.0</v>
      </c>
      <c r="AS3097" s="42"/>
      <c r="AT3097" s="42"/>
      <c r="AU3097" s="42"/>
      <c r="AV3097" s="42"/>
      <c r="AW3097" s="42"/>
      <c r="AX3097" s="5"/>
      <c r="AY3097" s="33"/>
      <c r="AZ3097" s="33" t="s">
        <v>18806</v>
      </c>
      <c r="BA3097" s="5"/>
      <c r="BB3097" s="5"/>
      <c r="BC3097" s="5" t="s">
        <v>18807</v>
      </c>
      <c r="BD3097" s="33" t="s">
        <v>173</v>
      </c>
      <c r="BE3097" s="41"/>
      <c r="BF3097" s="35"/>
      <c r="BG3097" s="33" t="s">
        <v>169</v>
      </c>
      <c r="BH3097" s="5"/>
      <c r="BI3097" s="33">
        <v>450.0</v>
      </c>
      <c r="BJ3097" s="33" t="s">
        <v>170</v>
      </c>
      <c r="BK3097" s="5"/>
      <c r="BL3097" s="5">
        <f t="shared" si="5"/>
        <v>5991.75</v>
      </c>
      <c r="BM3097" s="5"/>
      <c r="BN3097" s="5"/>
      <c r="BO3097" s="42">
        <f t="shared" si="6"/>
        <v>5991.75</v>
      </c>
      <c r="BP3097" s="44"/>
      <c r="BQ3097" s="45"/>
      <c r="BR3097" s="47"/>
      <c r="BS3097" s="45"/>
      <c r="BT3097" s="37"/>
      <c r="BU3097" s="5"/>
      <c r="BV3097" s="38"/>
      <c r="BW3097" s="48"/>
      <c r="BX3097" s="44"/>
      <c r="BY3097" s="44"/>
      <c r="BZ3097" s="33" t="s">
        <v>131</v>
      </c>
      <c r="CA3097" s="5"/>
      <c r="CB3097" s="5"/>
      <c r="CC3097" s="33" t="s">
        <v>177</v>
      </c>
      <c r="CD3097" s="5"/>
      <c r="CE3097" s="5"/>
      <c r="CF3097" s="33" t="s">
        <v>178</v>
      </c>
      <c r="CG3097" s="33" t="s">
        <v>18808</v>
      </c>
      <c r="CH3097" s="5"/>
      <c r="CI3097" s="5"/>
      <c r="CJ3097" s="5"/>
      <c r="CK3097" s="33"/>
      <c r="CL3097" s="49">
        <v>44994.0</v>
      </c>
      <c r="CM3097" s="33" t="s">
        <v>180</v>
      </c>
      <c r="CN3097" s="5"/>
      <c r="CO3097" s="33">
        <v>3.0</v>
      </c>
      <c r="CP3097" s="33" t="s">
        <v>181</v>
      </c>
      <c r="CQ3097" s="50" t="str">
        <f t="shared" si="7"/>
        <v>30/07/1962</v>
      </c>
      <c r="CR3097" s="33" t="s">
        <v>182</v>
      </c>
      <c r="CS3097" s="33">
        <v>15.0</v>
      </c>
      <c r="CT3097" s="33">
        <v>5.0</v>
      </c>
      <c r="CU3097" s="33">
        <v>25.0</v>
      </c>
      <c r="CV3097" s="33">
        <v>1128.0</v>
      </c>
      <c r="CW3097" s="5"/>
      <c r="CX3097" s="5"/>
      <c r="CY3097" s="33">
        <v>-99.598899</v>
      </c>
      <c r="CZ3097" s="33">
        <v>20.922926</v>
      </c>
      <c r="DA3097" s="33">
        <v>4.4219266E9</v>
      </c>
      <c r="DB3097" s="33">
        <v>1.0</v>
      </c>
      <c r="DC3097" s="33" t="s">
        <v>16882</v>
      </c>
      <c r="DD3097" s="33">
        <v>2023.0</v>
      </c>
      <c r="DE3097" s="33" t="s">
        <v>184</v>
      </c>
      <c r="DF3097" s="33"/>
      <c r="DG3097" s="33" t="s">
        <v>185</v>
      </c>
      <c r="DH3097" s="33" t="s">
        <v>186</v>
      </c>
      <c r="DI3097" s="5"/>
      <c r="DJ3097" s="5"/>
    </row>
    <row r="3098">
      <c r="A3098" s="33" t="s">
        <v>18017</v>
      </c>
      <c r="B3098" s="34">
        <v>44957.0</v>
      </c>
      <c r="C3098" s="35" t="s">
        <v>137</v>
      </c>
      <c r="D3098" s="35" t="s">
        <v>139</v>
      </c>
      <c r="E3098" s="35" t="s">
        <v>142</v>
      </c>
      <c r="F3098" s="36" t="s">
        <v>144</v>
      </c>
      <c r="G3098" s="33" t="s">
        <v>18809</v>
      </c>
      <c r="H3098" s="33" t="s">
        <v>488</v>
      </c>
      <c r="I3098" s="33" t="s">
        <v>18680</v>
      </c>
      <c r="J3098" s="33" t="s">
        <v>18810</v>
      </c>
      <c r="K3098" s="35" t="s">
        <v>150</v>
      </c>
      <c r="L3098" s="33" t="s">
        <v>151</v>
      </c>
      <c r="M3098" s="5"/>
      <c r="N3098" s="33" t="s">
        <v>18811</v>
      </c>
      <c r="O3098" s="5"/>
      <c r="P3098" s="35" t="s">
        <v>238</v>
      </c>
      <c r="Q3098" s="35" t="s">
        <v>18812</v>
      </c>
      <c r="R3098" s="33">
        <v>76575.0</v>
      </c>
      <c r="S3098" s="37"/>
      <c r="T3098" s="33"/>
      <c r="U3098" s="33">
        <v>1.0</v>
      </c>
      <c r="V3098" s="33" t="s">
        <v>154</v>
      </c>
      <c r="W3098" s="33"/>
      <c r="X3098" s="33"/>
      <c r="Y3098" s="5"/>
      <c r="Z3098" s="5"/>
      <c r="AA3098" s="33">
        <v>1.0</v>
      </c>
      <c r="AB3098" s="33"/>
      <c r="AC3098" s="33">
        <v>1.0</v>
      </c>
      <c r="AD3098" s="5"/>
      <c r="AE3098" s="5"/>
      <c r="AF3098" s="5"/>
      <c r="AG3098" s="16"/>
      <c r="AH3098" s="38" t="str">
        <f t="shared" si="1"/>
        <v/>
      </c>
      <c r="AI3098" s="39" t="str">
        <f t="shared" si="2"/>
        <v/>
      </c>
      <c r="AJ3098" s="37" t="str">
        <f t="shared" si="3"/>
        <v/>
      </c>
      <c r="AK3098" s="41" t="str">
        <f t="shared" si="4"/>
        <v/>
      </c>
      <c r="AL3098" s="35" t="s">
        <v>238</v>
      </c>
      <c r="AM3098" s="33" t="s">
        <v>18812</v>
      </c>
      <c r="AN3098" s="33" t="s">
        <v>18812</v>
      </c>
      <c r="AO3098" s="41"/>
      <c r="AP3098" s="33" t="s">
        <v>169</v>
      </c>
      <c r="AQ3098" s="33" t="s">
        <v>170</v>
      </c>
      <c r="AR3098" s="33">
        <v>150.0</v>
      </c>
      <c r="AS3098" s="42"/>
      <c r="AT3098" s="42"/>
      <c r="AU3098" s="42"/>
      <c r="AV3098" s="42"/>
      <c r="AW3098" s="42"/>
      <c r="AX3098" s="5"/>
      <c r="AY3098" s="33"/>
      <c r="AZ3098" s="33" t="s">
        <v>18813</v>
      </c>
      <c r="BA3098" s="5"/>
      <c r="BB3098" s="5"/>
      <c r="BC3098" s="5" t="s">
        <v>18814</v>
      </c>
      <c r="BD3098" s="33" t="s">
        <v>173</v>
      </c>
      <c r="BE3098" s="41"/>
      <c r="BF3098" s="35"/>
      <c r="BG3098" s="33" t="s">
        <v>169</v>
      </c>
      <c r="BH3098" s="5"/>
      <c r="BI3098" s="33">
        <v>150.0</v>
      </c>
      <c r="BJ3098" s="33" t="s">
        <v>170</v>
      </c>
      <c r="BK3098" s="5"/>
      <c r="BL3098" s="5">
        <f t="shared" si="5"/>
        <v>1997.25</v>
      </c>
      <c r="BM3098" s="5"/>
      <c r="BN3098" s="5"/>
      <c r="BO3098" s="42">
        <f t="shared" si="6"/>
        <v>1997.25</v>
      </c>
      <c r="BP3098" s="44"/>
      <c r="BQ3098" s="45"/>
      <c r="BR3098" s="47"/>
      <c r="BS3098" s="45"/>
      <c r="BT3098" s="37"/>
      <c r="BU3098" s="5"/>
      <c r="BV3098" s="38"/>
      <c r="BW3098" s="48"/>
      <c r="BX3098" s="44"/>
      <c r="BY3098" s="44"/>
      <c r="BZ3098" s="33" t="s">
        <v>131</v>
      </c>
      <c r="CA3098" s="5"/>
      <c r="CB3098" s="5"/>
      <c r="CC3098" s="33" t="s">
        <v>177</v>
      </c>
      <c r="CD3098" s="5"/>
      <c r="CE3098" s="5"/>
      <c r="CF3098" s="33" t="s">
        <v>178</v>
      </c>
      <c r="CG3098" s="33" t="s">
        <v>18815</v>
      </c>
      <c r="CH3098" s="5"/>
      <c r="CI3098" s="5"/>
      <c r="CJ3098" s="5"/>
      <c r="CK3098" s="33"/>
      <c r="CL3098" s="49">
        <v>44994.0</v>
      </c>
      <c r="CM3098" s="33" t="s">
        <v>180</v>
      </c>
      <c r="CN3098" s="5"/>
      <c r="CO3098" s="33">
        <v>1.0</v>
      </c>
      <c r="CP3098" s="33" t="s">
        <v>181</v>
      </c>
      <c r="CQ3098" s="50" t="str">
        <f t="shared" si="7"/>
        <v>05/07/1970</v>
      </c>
      <c r="CR3098" s="33" t="s">
        <v>182</v>
      </c>
      <c r="CS3098" s="33">
        <v>15.0</v>
      </c>
      <c r="CT3098" s="33">
        <v>5.0</v>
      </c>
      <c r="CU3098" s="33">
        <v>25.0</v>
      </c>
      <c r="CV3098" s="33">
        <v>782.0</v>
      </c>
      <c r="CW3098" s="5"/>
      <c r="CX3098" s="5"/>
      <c r="CY3098" s="33">
        <v>-99.4746013</v>
      </c>
      <c r="CZ3098" s="33">
        <v>21.0495322</v>
      </c>
      <c r="DA3098" s="33">
        <v>4.4219266E9</v>
      </c>
      <c r="DB3098" s="33">
        <v>1.0</v>
      </c>
      <c r="DC3098" s="33" t="s">
        <v>16882</v>
      </c>
      <c r="DD3098" s="33">
        <v>2023.0</v>
      </c>
      <c r="DE3098" s="33" t="s">
        <v>184</v>
      </c>
      <c r="DF3098" s="33"/>
      <c r="DG3098" s="33" t="s">
        <v>185</v>
      </c>
      <c r="DH3098" s="33" t="s">
        <v>186</v>
      </c>
      <c r="DI3098" s="5"/>
      <c r="DJ3098" s="5"/>
    </row>
    <row r="3099">
      <c r="A3099" s="33" t="s">
        <v>18023</v>
      </c>
      <c r="B3099" s="34">
        <v>44957.0</v>
      </c>
      <c r="C3099" s="35" t="s">
        <v>137</v>
      </c>
      <c r="D3099" s="35" t="s">
        <v>139</v>
      </c>
      <c r="E3099" s="35" t="s">
        <v>142</v>
      </c>
      <c r="F3099" s="36" t="s">
        <v>144</v>
      </c>
      <c r="G3099" s="33" t="s">
        <v>18816</v>
      </c>
      <c r="H3099" s="33" t="s">
        <v>246</v>
      </c>
      <c r="I3099" s="33" t="s">
        <v>18680</v>
      </c>
      <c r="J3099" s="33" t="s">
        <v>204</v>
      </c>
      <c r="K3099" s="35" t="s">
        <v>150</v>
      </c>
      <c r="L3099" s="33" t="s">
        <v>151</v>
      </c>
      <c r="M3099" s="5"/>
      <c r="N3099" s="33" t="s">
        <v>18811</v>
      </c>
      <c r="O3099" s="5"/>
      <c r="P3099" s="35" t="s">
        <v>238</v>
      </c>
      <c r="Q3099" s="35" t="s">
        <v>18812</v>
      </c>
      <c r="R3099" s="33">
        <v>76575.0</v>
      </c>
      <c r="S3099" s="37"/>
      <c r="T3099" s="33"/>
      <c r="U3099" s="33">
        <v>1.0</v>
      </c>
      <c r="V3099" s="33" t="s">
        <v>154</v>
      </c>
      <c r="W3099" s="33"/>
      <c r="X3099" s="33"/>
      <c r="Y3099" s="5"/>
      <c r="Z3099" s="5"/>
      <c r="AA3099" s="33">
        <v>1.0</v>
      </c>
      <c r="AB3099" s="33"/>
      <c r="AC3099" s="33">
        <v>1.0</v>
      </c>
      <c r="AD3099" s="5"/>
      <c r="AE3099" s="5"/>
      <c r="AF3099" s="5"/>
      <c r="AG3099" s="16"/>
      <c r="AH3099" s="38" t="str">
        <f t="shared" si="1"/>
        <v/>
      </c>
      <c r="AI3099" s="39" t="str">
        <f t="shared" si="2"/>
        <v/>
      </c>
      <c r="AJ3099" s="37" t="str">
        <f t="shared" si="3"/>
        <v/>
      </c>
      <c r="AK3099" s="41" t="str">
        <f t="shared" si="4"/>
        <v/>
      </c>
      <c r="AL3099" s="35" t="s">
        <v>238</v>
      </c>
      <c r="AM3099" s="33" t="s">
        <v>18812</v>
      </c>
      <c r="AN3099" s="33" t="s">
        <v>18812</v>
      </c>
      <c r="AO3099" s="41"/>
      <c r="AP3099" s="33" t="s">
        <v>169</v>
      </c>
      <c r="AQ3099" s="33" t="s">
        <v>170</v>
      </c>
      <c r="AR3099" s="33">
        <v>150.0</v>
      </c>
      <c r="AS3099" s="42"/>
      <c r="AT3099" s="42"/>
      <c r="AU3099" s="42"/>
      <c r="AV3099" s="42"/>
      <c r="AW3099" s="42"/>
      <c r="AX3099" s="5"/>
      <c r="AY3099" s="33"/>
      <c r="AZ3099" s="33" t="s">
        <v>18817</v>
      </c>
      <c r="BA3099" s="5"/>
      <c r="BB3099" s="5"/>
      <c r="BC3099" s="5" t="s">
        <v>18818</v>
      </c>
      <c r="BD3099" s="33" t="s">
        <v>173</v>
      </c>
      <c r="BE3099" s="41"/>
      <c r="BF3099" s="35"/>
      <c r="BG3099" s="33" t="s">
        <v>169</v>
      </c>
      <c r="BH3099" s="5"/>
      <c r="BI3099" s="33">
        <v>150.0</v>
      </c>
      <c r="BJ3099" s="33" t="s">
        <v>170</v>
      </c>
      <c r="BK3099" s="5"/>
      <c r="BL3099" s="5">
        <f t="shared" si="5"/>
        <v>1997.25</v>
      </c>
      <c r="BM3099" s="5"/>
      <c r="BN3099" s="5"/>
      <c r="BO3099" s="42">
        <f t="shared" si="6"/>
        <v>1997.25</v>
      </c>
      <c r="BP3099" s="44"/>
      <c r="BQ3099" s="45"/>
      <c r="BR3099" s="47"/>
      <c r="BS3099" s="45"/>
      <c r="BT3099" s="37"/>
      <c r="BU3099" s="5"/>
      <c r="BV3099" s="38"/>
      <c r="BW3099" s="48"/>
      <c r="BX3099" s="44"/>
      <c r="BY3099" s="44"/>
      <c r="BZ3099" s="33" t="s">
        <v>131</v>
      </c>
      <c r="CA3099" s="5"/>
      <c r="CB3099" s="5"/>
      <c r="CC3099" s="33" t="s">
        <v>177</v>
      </c>
      <c r="CD3099" s="5"/>
      <c r="CE3099" s="5"/>
      <c r="CF3099" s="33" t="s">
        <v>178</v>
      </c>
      <c r="CG3099" s="33" t="s">
        <v>18819</v>
      </c>
      <c r="CH3099" s="5"/>
      <c r="CI3099" s="5"/>
      <c r="CJ3099" s="5"/>
      <c r="CK3099" s="33"/>
      <c r="CL3099" s="49">
        <v>44994.0</v>
      </c>
      <c r="CM3099" s="33" t="s">
        <v>180</v>
      </c>
      <c r="CN3099" s="5"/>
      <c r="CO3099" s="33">
        <v>1.0</v>
      </c>
      <c r="CP3099" s="33" t="s">
        <v>181</v>
      </c>
      <c r="CQ3099" s="50" t="str">
        <f t="shared" si="7"/>
        <v>28/01/1995</v>
      </c>
      <c r="CR3099" s="33" t="s">
        <v>182</v>
      </c>
      <c r="CS3099" s="33">
        <v>15.0</v>
      </c>
      <c r="CT3099" s="33">
        <v>5.0</v>
      </c>
      <c r="CU3099" s="33">
        <v>25.0</v>
      </c>
      <c r="CV3099" s="33">
        <v>782.0</v>
      </c>
      <c r="CW3099" s="5"/>
      <c r="CX3099" s="5"/>
      <c r="CY3099" s="33">
        <v>-99.4746013</v>
      </c>
      <c r="CZ3099" s="33">
        <v>21.0495322</v>
      </c>
      <c r="DA3099" s="33">
        <v>4.4219266E9</v>
      </c>
      <c r="DB3099" s="33">
        <v>1.0</v>
      </c>
      <c r="DC3099" s="33" t="s">
        <v>16882</v>
      </c>
      <c r="DD3099" s="33">
        <v>2023.0</v>
      </c>
      <c r="DE3099" s="33" t="s">
        <v>184</v>
      </c>
      <c r="DF3099" s="33"/>
      <c r="DG3099" s="33" t="s">
        <v>185</v>
      </c>
      <c r="DH3099" s="33" t="s">
        <v>186</v>
      </c>
      <c r="DI3099" s="5"/>
      <c r="DJ3099" s="5"/>
    </row>
    <row r="3100">
      <c r="A3100" s="33" t="s">
        <v>17634</v>
      </c>
      <c r="B3100" s="34">
        <v>44957.0</v>
      </c>
      <c r="C3100" s="35" t="s">
        <v>137</v>
      </c>
      <c r="D3100" s="35" t="s">
        <v>139</v>
      </c>
      <c r="E3100" s="35" t="s">
        <v>142</v>
      </c>
      <c r="F3100" s="36" t="s">
        <v>144</v>
      </c>
      <c r="G3100" s="33" t="s">
        <v>18820</v>
      </c>
      <c r="H3100" s="33" t="s">
        <v>294</v>
      </c>
      <c r="I3100" s="33" t="s">
        <v>18680</v>
      </c>
      <c r="J3100" s="33" t="s">
        <v>18810</v>
      </c>
      <c r="K3100" s="35" t="s">
        <v>150</v>
      </c>
      <c r="L3100" s="33" t="s">
        <v>151</v>
      </c>
      <c r="M3100" s="5"/>
      <c r="N3100" s="33" t="s">
        <v>18811</v>
      </c>
      <c r="O3100" s="5"/>
      <c r="P3100" s="35" t="s">
        <v>238</v>
      </c>
      <c r="Q3100" s="35" t="s">
        <v>18812</v>
      </c>
      <c r="R3100" s="33">
        <v>76575.0</v>
      </c>
      <c r="S3100" s="37"/>
      <c r="T3100" s="33"/>
      <c r="U3100" s="33">
        <v>1.0</v>
      </c>
      <c r="V3100" s="33" t="s">
        <v>154</v>
      </c>
      <c r="W3100" s="33"/>
      <c r="X3100" s="33"/>
      <c r="Y3100" s="5"/>
      <c r="Z3100" s="5"/>
      <c r="AA3100" s="33">
        <v>1.0</v>
      </c>
      <c r="AB3100" s="33"/>
      <c r="AC3100" s="33">
        <v>1.0</v>
      </c>
      <c r="AD3100" s="5"/>
      <c r="AE3100" s="5"/>
      <c r="AF3100" s="5"/>
      <c r="AG3100" s="16"/>
      <c r="AH3100" s="38" t="str">
        <f t="shared" si="1"/>
        <v/>
      </c>
      <c r="AI3100" s="39" t="str">
        <f t="shared" si="2"/>
        <v/>
      </c>
      <c r="AJ3100" s="37" t="str">
        <f t="shared" si="3"/>
        <v/>
      </c>
      <c r="AK3100" s="41" t="str">
        <f t="shared" si="4"/>
        <v/>
      </c>
      <c r="AL3100" s="35" t="s">
        <v>238</v>
      </c>
      <c r="AM3100" s="33" t="s">
        <v>18812</v>
      </c>
      <c r="AN3100" s="33" t="s">
        <v>18812</v>
      </c>
      <c r="AO3100" s="41"/>
      <c r="AP3100" s="33" t="s">
        <v>169</v>
      </c>
      <c r="AQ3100" s="33" t="s">
        <v>170</v>
      </c>
      <c r="AR3100" s="33">
        <v>150.0</v>
      </c>
      <c r="AS3100" s="42"/>
      <c r="AT3100" s="42"/>
      <c r="AU3100" s="42"/>
      <c r="AV3100" s="42"/>
      <c r="AW3100" s="42"/>
      <c r="AX3100" s="5"/>
      <c r="AY3100" s="33"/>
      <c r="AZ3100" s="33" t="s">
        <v>18821</v>
      </c>
      <c r="BA3100" s="5"/>
      <c r="BB3100" s="5"/>
      <c r="BC3100" s="5" t="s">
        <v>18822</v>
      </c>
      <c r="BD3100" s="33" t="s">
        <v>173</v>
      </c>
      <c r="BE3100" s="41"/>
      <c r="BF3100" s="35"/>
      <c r="BG3100" s="33" t="s">
        <v>169</v>
      </c>
      <c r="BH3100" s="5"/>
      <c r="BI3100" s="33">
        <v>150.0</v>
      </c>
      <c r="BJ3100" s="33" t="s">
        <v>170</v>
      </c>
      <c r="BK3100" s="5"/>
      <c r="BL3100" s="5">
        <f t="shared" si="5"/>
        <v>1997.25</v>
      </c>
      <c r="BM3100" s="5"/>
      <c r="BN3100" s="5"/>
      <c r="BO3100" s="42">
        <f t="shared" si="6"/>
        <v>1997.25</v>
      </c>
      <c r="BP3100" s="44"/>
      <c r="BQ3100" s="45"/>
      <c r="BR3100" s="47"/>
      <c r="BS3100" s="45"/>
      <c r="BT3100" s="37"/>
      <c r="BU3100" s="5"/>
      <c r="BV3100" s="38"/>
      <c r="BW3100" s="48"/>
      <c r="BX3100" s="44"/>
      <c r="BY3100" s="44"/>
      <c r="BZ3100" s="33" t="s">
        <v>131</v>
      </c>
      <c r="CA3100" s="5"/>
      <c r="CB3100" s="5"/>
      <c r="CC3100" s="33" t="s">
        <v>177</v>
      </c>
      <c r="CD3100" s="5"/>
      <c r="CE3100" s="5"/>
      <c r="CF3100" s="33" t="s">
        <v>178</v>
      </c>
      <c r="CG3100" s="33" t="s">
        <v>18823</v>
      </c>
      <c r="CH3100" s="5"/>
      <c r="CI3100" s="5"/>
      <c r="CJ3100" s="5"/>
      <c r="CK3100" s="33"/>
      <c r="CL3100" s="49">
        <v>44994.0</v>
      </c>
      <c r="CM3100" s="33" t="s">
        <v>180</v>
      </c>
      <c r="CN3100" s="5"/>
      <c r="CO3100" s="33">
        <v>1.0</v>
      </c>
      <c r="CP3100" s="33" t="s">
        <v>181</v>
      </c>
      <c r="CQ3100" s="50" t="str">
        <f t="shared" si="7"/>
        <v>11/03/1968</v>
      </c>
      <c r="CR3100" s="33" t="s">
        <v>182</v>
      </c>
      <c r="CS3100" s="33">
        <v>15.0</v>
      </c>
      <c r="CT3100" s="33">
        <v>5.0</v>
      </c>
      <c r="CU3100" s="33">
        <v>25.0</v>
      </c>
      <c r="CV3100" s="33">
        <v>782.0</v>
      </c>
      <c r="CW3100" s="5"/>
      <c r="CX3100" s="5"/>
      <c r="CY3100" s="33">
        <v>-99.4746013</v>
      </c>
      <c r="CZ3100" s="33">
        <v>21.0495322</v>
      </c>
      <c r="DA3100" s="33">
        <v>4.4219266E9</v>
      </c>
      <c r="DB3100" s="33">
        <v>1.0</v>
      </c>
      <c r="DC3100" s="33" t="s">
        <v>16882</v>
      </c>
      <c r="DD3100" s="33">
        <v>2023.0</v>
      </c>
      <c r="DE3100" s="33" t="s">
        <v>184</v>
      </c>
      <c r="DF3100" s="33"/>
      <c r="DG3100" s="33" t="s">
        <v>185</v>
      </c>
      <c r="DH3100" s="33" t="s">
        <v>186</v>
      </c>
      <c r="DI3100" s="5"/>
      <c r="DJ3100" s="5"/>
    </row>
    <row r="3101">
      <c r="A3101" s="33" t="s">
        <v>18824</v>
      </c>
      <c r="B3101" s="34">
        <v>44957.0</v>
      </c>
      <c r="C3101" s="35" t="s">
        <v>137</v>
      </c>
      <c r="D3101" s="35" t="s">
        <v>139</v>
      </c>
      <c r="E3101" s="35" t="s">
        <v>142</v>
      </c>
      <c r="F3101" s="36" t="s">
        <v>144</v>
      </c>
      <c r="G3101" s="33" t="s">
        <v>18825</v>
      </c>
      <c r="H3101" s="33" t="s">
        <v>8364</v>
      </c>
      <c r="I3101" s="33" t="s">
        <v>489</v>
      </c>
      <c r="J3101" s="33" t="s">
        <v>391</v>
      </c>
      <c r="K3101" s="35" t="s">
        <v>150</v>
      </c>
      <c r="L3101" s="33" t="s">
        <v>151</v>
      </c>
      <c r="M3101" s="5"/>
      <c r="N3101" s="33" t="s">
        <v>18812</v>
      </c>
      <c r="O3101" s="5"/>
      <c r="P3101" s="35" t="s">
        <v>238</v>
      </c>
      <c r="Q3101" s="35" t="s">
        <v>18812</v>
      </c>
      <c r="R3101" s="33">
        <v>76550.0</v>
      </c>
      <c r="S3101" s="37"/>
      <c r="T3101" s="33"/>
      <c r="U3101" s="33">
        <v>0.5</v>
      </c>
      <c r="V3101" s="33" t="s">
        <v>154</v>
      </c>
      <c r="W3101" s="33"/>
      <c r="X3101" s="33"/>
      <c r="Y3101" s="5"/>
      <c r="Z3101" s="5"/>
      <c r="AA3101" s="33">
        <v>1.0</v>
      </c>
      <c r="AB3101" s="33"/>
      <c r="AC3101" s="33">
        <v>1.0</v>
      </c>
      <c r="AD3101" s="5"/>
      <c r="AE3101" s="5"/>
      <c r="AF3101" s="5"/>
      <c r="AG3101" s="16"/>
      <c r="AH3101" s="38" t="str">
        <f t="shared" si="1"/>
        <v/>
      </c>
      <c r="AI3101" s="39">
        <f t="shared" si="2"/>
        <v>1</v>
      </c>
      <c r="AJ3101" s="37" t="str">
        <f t="shared" si="3"/>
        <v/>
      </c>
      <c r="AK3101" s="41" t="str">
        <f t="shared" si="4"/>
        <v/>
      </c>
      <c r="AL3101" s="35" t="s">
        <v>238</v>
      </c>
      <c r="AM3101" s="33" t="s">
        <v>18812</v>
      </c>
      <c r="AN3101" s="33" t="s">
        <v>18812</v>
      </c>
      <c r="AO3101" s="41"/>
      <c r="AP3101" s="33" t="s">
        <v>169</v>
      </c>
      <c r="AQ3101" s="33" t="s">
        <v>170</v>
      </c>
      <c r="AR3101" s="33">
        <v>150.0</v>
      </c>
      <c r="AS3101" s="42"/>
      <c r="AT3101" s="42"/>
      <c r="AU3101" s="42"/>
      <c r="AV3101" s="42"/>
      <c r="AW3101" s="42"/>
      <c r="AX3101" s="5"/>
      <c r="AY3101" s="33"/>
      <c r="AZ3101" s="33" t="s">
        <v>18826</v>
      </c>
      <c r="BA3101" s="5"/>
      <c r="BB3101" s="5"/>
      <c r="BC3101" s="5" t="s">
        <v>18827</v>
      </c>
      <c r="BD3101" s="33" t="s">
        <v>173</v>
      </c>
      <c r="BE3101" s="41"/>
      <c r="BF3101" s="35"/>
      <c r="BG3101" s="33" t="s">
        <v>169</v>
      </c>
      <c r="BH3101" s="5"/>
      <c r="BI3101" s="33">
        <v>150.0</v>
      </c>
      <c r="BJ3101" s="33" t="s">
        <v>170</v>
      </c>
      <c r="BK3101" s="5"/>
      <c r="BL3101" s="5">
        <f t="shared" si="5"/>
        <v>1997.25</v>
      </c>
      <c r="BM3101" s="5"/>
      <c r="BN3101" s="5"/>
      <c r="BO3101" s="42">
        <f t="shared" si="6"/>
        <v>1997.25</v>
      </c>
      <c r="BP3101" s="44"/>
      <c r="BQ3101" s="45"/>
      <c r="BR3101" s="47"/>
      <c r="BS3101" s="45"/>
      <c r="BT3101" s="37"/>
      <c r="BU3101" s="5"/>
      <c r="BV3101" s="38"/>
      <c r="BW3101" s="48"/>
      <c r="BX3101" s="44"/>
      <c r="BY3101" s="44"/>
      <c r="BZ3101" s="33" t="s">
        <v>131</v>
      </c>
      <c r="CA3101" s="5"/>
      <c r="CB3101" s="5"/>
      <c r="CC3101" s="33" t="s">
        <v>177</v>
      </c>
      <c r="CD3101" s="5"/>
      <c r="CE3101" s="5"/>
      <c r="CF3101" s="33" t="s">
        <v>178</v>
      </c>
      <c r="CG3101" s="33" t="s">
        <v>18828</v>
      </c>
      <c r="CH3101" s="5"/>
      <c r="CI3101" s="5"/>
      <c r="CJ3101" s="5"/>
      <c r="CK3101" s="33"/>
      <c r="CL3101" s="49">
        <v>44994.0</v>
      </c>
      <c r="CM3101" s="33" t="s">
        <v>180</v>
      </c>
      <c r="CN3101" s="5"/>
      <c r="CO3101" s="33">
        <v>0.25</v>
      </c>
      <c r="CP3101" s="33" t="s">
        <v>181</v>
      </c>
      <c r="CQ3101" s="50" t="str">
        <f t="shared" si="7"/>
        <v>28/03/1962</v>
      </c>
      <c r="CR3101" s="33" t="s">
        <v>182</v>
      </c>
      <c r="CS3101" s="33">
        <v>15.0</v>
      </c>
      <c r="CT3101" s="33">
        <v>5.0</v>
      </c>
      <c r="CU3101" s="33">
        <v>25.0</v>
      </c>
      <c r="CV3101" s="33">
        <v>782.0</v>
      </c>
      <c r="CW3101" s="5"/>
      <c r="CX3101" s="5"/>
      <c r="CY3101" s="33">
        <v>-99.474269</v>
      </c>
      <c r="CZ3101" s="33">
        <v>21.049147</v>
      </c>
      <c r="DA3101" s="33">
        <v>4.4219266E9</v>
      </c>
      <c r="DB3101" s="33">
        <v>1.0</v>
      </c>
      <c r="DC3101" s="33" t="s">
        <v>16882</v>
      </c>
      <c r="DD3101" s="33">
        <v>2023.0</v>
      </c>
      <c r="DE3101" s="33" t="s">
        <v>184</v>
      </c>
      <c r="DF3101" s="33"/>
      <c r="DG3101" s="33" t="s">
        <v>185</v>
      </c>
      <c r="DH3101" s="33" t="s">
        <v>186</v>
      </c>
      <c r="DI3101" s="5"/>
      <c r="DJ3101" s="5"/>
    </row>
    <row r="3102">
      <c r="A3102" s="33" t="s">
        <v>18829</v>
      </c>
      <c r="B3102" s="34">
        <v>44957.0</v>
      </c>
      <c r="C3102" s="35" t="s">
        <v>137</v>
      </c>
      <c r="D3102" s="35" t="s">
        <v>139</v>
      </c>
      <c r="E3102" s="35" t="s">
        <v>142</v>
      </c>
      <c r="F3102" s="36" t="s">
        <v>144</v>
      </c>
      <c r="G3102" s="33" t="s">
        <v>18830</v>
      </c>
      <c r="H3102" s="33" t="s">
        <v>4243</v>
      </c>
      <c r="I3102" s="33" t="s">
        <v>2234</v>
      </c>
      <c r="J3102" s="33" t="s">
        <v>247</v>
      </c>
      <c r="K3102" s="35" t="s">
        <v>150</v>
      </c>
      <c r="L3102" s="33" t="s">
        <v>151</v>
      </c>
      <c r="M3102" s="5"/>
      <c r="N3102" s="33" t="s">
        <v>18812</v>
      </c>
      <c r="O3102" s="5"/>
      <c r="P3102" s="35" t="s">
        <v>238</v>
      </c>
      <c r="Q3102" s="35" t="s">
        <v>18812</v>
      </c>
      <c r="R3102" s="33">
        <v>76550.0</v>
      </c>
      <c r="S3102" s="37"/>
      <c r="T3102" s="33"/>
      <c r="U3102" s="33">
        <v>0.5</v>
      </c>
      <c r="V3102" s="33" t="s">
        <v>154</v>
      </c>
      <c r="W3102" s="33"/>
      <c r="X3102" s="33"/>
      <c r="Y3102" s="5"/>
      <c r="Z3102" s="5"/>
      <c r="AA3102" s="33">
        <v>1.0</v>
      </c>
      <c r="AB3102" s="33"/>
      <c r="AC3102" s="33">
        <v>1.0</v>
      </c>
      <c r="AD3102" s="5"/>
      <c r="AE3102" s="5"/>
      <c r="AF3102" s="5"/>
      <c r="AG3102" s="16"/>
      <c r="AH3102" s="38" t="str">
        <f t="shared" si="1"/>
        <v/>
      </c>
      <c r="AI3102" s="39" t="str">
        <f t="shared" si="2"/>
        <v/>
      </c>
      <c r="AJ3102" s="37" t="str">
        <f t="shared" si="3"/>
        <v/>
      </c>
      <c r="AK3102" s="41" t="str">
        <f t="shared" si="4"/>
        <v/>
      </c>
      <c r="AL3102" s="35" t="s">
        <v>238</v>
      </c>
      <c r="AM3102" s="33" t="s">
        <v>18812</v>
      </c>
      <c r="AN3102" s="33" t="s">
        <v>18812</v>
      </c>
      <c r="AO3102" s="41"/>
      <c r="AP3102" s="33" t="s">
        <v>169</v>
      </c>
      <c r="AQ3102" s="33" t="s">
        <v>170</v>
      </c>
      <c r="AR3102" s="33">
        <v>150.0</v>
      </c>
      <c r="AS3102" s="42"/>
      <c r="AT3102" s="42"/>
      <c r="AU3102" s="42"/>
      <c r="AV3102" s="42"/>
      <c r="AW3102" s="42"/>
      <c r="AX3102" s="5"/>
      <c r="AY3102" s="33"/>
      <c r="AZ3102" s="33" t="s">
        <v>18831</v>
      </c>
      <c r="BA3102" s="5"/>
      <c r="BB3102" s="5"/>
      <c r="BC3102" s="5" t="s">
        <v>18832</v>
      </c>
      <c r="BD3102" s="33" t="s">
        <v>173</v>
      </c>
      <c r="BE3102" s="41"/>
      <c r="BF3102" s="35"/>
      <c r="BG3102" s="33" t="s">
        <v>169</v>
      </c>
      <c r="BH3102" s="5"/>
      <c r="BI3102" s="33">
        <v>150.0</v>
      </c>
      <c r="BJ3102" s="33" t="s">
        <v>170</v>
      </c>
      <c r="BK3102" s="5"/>
      <c r="BL3102" s="5">
        <f t="shared" si="5"/>
        <v>1997.25</v>
      </c>
      <c r="BM3102" s="5"/>
      <c r="BN3102" s="5"/>
      <c r="BO3102" s="42">
        <f t="shared" si="6"/>
        <v>1997.25</v>
      </c>
      <c r="BP3102" s="44"/>
      <c r="BQ3102" s="45"/>
      <c r="BR3102" s="47"/>
      <c r="BS3102" s="45"/>
      <c r="BT3102" s="37"/>
      <c r="BU3102" s="5"/>
      <c r="BV3102" s="38"/>
      <c r="BW3102" s="48"/>
      <c r="BX3102" s="44"/>
      <c r="BY3102" s="44"/>
      <c r="BZ3102" s="33" t="s">
        <v>131</v>
      </c>
      <c r="CA3102" s="5"/>
      <c r="CB3102" s="5"/>
      <c r="CC3102" s="33" t="s">
        <v>177</v>
      </c>
      <c r="CD3102" s="5"/>
      <c r="CE3102" s="5"/>
      <c r="CF3102" s="33" t="s">
        <v>178</v>
      </c>
      <c r="CG3102" s="33" t="s">
        <v>18833</v>
      </c>
      <c r="CH3102" s="5"/>
      <c r="CI3102" s="5"/>
      <c r="CJ3102" s="5"/>
      <c r="CK3102" s="33"/>
      <c r="CL3102" s="49">
        <v>44994.0</v>
      </c>
      <c r="CM3102" s="33" t="s">
        <v>180</v>
      </c>
      <c r="CN3102" s="5"/>
      <c r="CO3102" s="33">
        <v>0.25</v>
      </c>
      <c r="CP3102" s="33" t="s">
        <v>181</v>
      </c>
      <c r="CQ3102" s="50" t="str">
        <f t="shared" si="7"/>
        <v>02/07/1977</v>
      </c>
      <c r="CR3102" s="33" t="s">
        <v>182</v>
      </c>
      <c r="CS3102" s="33">
        <v>15.0</v>
      </c>
      <c r="CT3102" s="33">
        <v>5.0</v>
      </c>
      <c r="CU3102" s="33">
        <v>25.0</v>
      </c>
      <c r="CV3102" s="33">
        <v>782.0</v>
      </c>
      <c r="CW3102" s="5"/>
      <c r="CX3102" s="5"/>
      <c r="CY3102" s="33">
        <v>-99.474269</v>
      </c>
      <c r="CZ3102" s="33">
        <v>21.049147</v>
      </c>
      <c r="DA3102" s="33">
        <v>4.4219266E9</v>
      </c>
      <c r="DB3102" s="33">
        <v>1.0</v>
      </c>
      <c r="DC3102" s="33" t="s">
        <v>16882</v>
      </c>
      <c r="DD3102" s="33">
        <v>2023.0</v>
      </c>
      <c r="DE3102" s="33" t="s">
        <v>184</v>
      </c>
      <c r="DF3102" s="33"/>
      <c r="DG3102" s="33" t="s">
        <v>185</v>
      </c>
      <c r="DH3102" s="33" t="s">
        <v>186</v>
      </c>
      <c r="DI3102" s="5"/>
      <c r="DJ3102" s="5"/>
    </row>
    <row r="3103">
      <c r="A3103" s="33" t="s">
        <v>18834</v>
      </c>
      <c r="B3103" s="34">
        <v>44957.0</v>
      </c>
      <c r="C3103" s="35" t="s">
        <v>137</v>
      </c>
      <c r="D3103" s="35" t="s">
        <v>139</v>
      </c>
      <c r="E3103" s="35" t="s">
        <v>142</v>
      </c>
      <c r="F3103" s="36" t="s">
        <v>144</v>
      </c>
      <c r="G3103" s="33" t="s">
        <v>18835</v>
      </c>
      <c r="H3103" s="33" t="s">
        <v>330</v>
      </c>
      <c r="I3103" s="33" t="s">
        <v>18680</v>
      </c>
      <c r="J3103" s="33" t="s">
        <v>247</v>
      </c>
      <c r="K3103" s="35" t="s">
        <v>150</v>
      </c>
      <c r="L3103" s="33" t="s">
        <v>151</v>
      </c>
      <c r="M3103" s="5"/>
      <c r="N3103" s="33" t="s">
        <v>18812</v>
      </c>
      <c r="O3103" s="5"/>
      <c r="P3103" s="35" t="s">
        <v>238</v>
      </c>
      <c r="Q3103" s="35" t="s">
        <v>18812</v>
      </c>
      <c r="R3103" s="33">
        <v>76550.0</v>
      </c>
      <c r="S3103" s="37"/>
      <c r="T3103" s="33"/>
      <c r="U3103" s="33">
        <v>0.5</v>
      </c>
      <c r="V3103" s="33" t="s">
        <v>154</v>
      </c>
      <c r="W3103" s="33"/>
      <c r="X3103" s="33"/>
      <c r="Y3103" s="5"/>
      <c r="Z3103" s="5"/>
      <c r="AA3103" s="33">
        <v>1.0</v>
      </c>
      <c r="AB3103" s="33"/>
      <c r="AC3103" s="33">
        <v>1.0</v>
      </c>
      <c r="AD3103" s="5"/>
      <c r="AE3103" s="5"/>
      <c r="AF3103" s="5"/>
      <c r="AG3103" s="16"/>
      <c r="AH3103" s="38" t="str">
        <f t="shared" si="1"/>
        <v/>
      </c>
      <c r="AI3103" s="39" t="str">
        <f t="shared" si="2"/>
        <v/>
      </c>
      <c r="AJ3103" s="37" t="str">
        <f t="shared" si="3"/>
        <v/>
      </c>
      <c r="AK3103" s="41" t="str">
        <f t="shared" si="4"/>
        <v/>
      </c>
      <c r="AL3103" s="35" t="s">
        <v>238</v>
      </c>
      <c r="AM3103" s="33" t="s">
        <v>18812</v>
      </c>
      <c r="AN3103" s="33" t="s">
        <v>18812</v>
      </c>
      <c r="AO3103" s="41"/>
      <c r="AP3103" s="33" t="s">
        <v>169</v>
      </c>
      <c r="AQ3103" s="33" t="s">
        <v>170</v>
      </c>
      <c r="AR3103" s="33">
        <v>150.0</v>
      </c>
      <c r="AS3103" s="42"/>
      <c r="AT3103" s="42"/>
      <c r="AU3103" s="42"/>
      <c r="AV3103" s="42"/>
      <c r="AW3103" s="42"/>
      <c r="AX3103" s="5"/>
      <c r="AY3103" s="33"/>
      <c r="AZ3103" s="33" t="s">
        <v>18836</v>
      </c>
      <c r="BA3103" s="5"/>
      <c r="BB3103" s="5"/>
      <c r="BC3103" s="5" t="s">
        <v>18837</v>
      </c>
      <c r="BD3103" s="33" t="s">
        <v>173</v>
      </c>
      <c r="BE3103" s="41"/>
      <c r="BF3103" s="35"/>
      <c r="BG3103" s="33" t="s">
        <v>169</v>
      </c>
      <c r="BH3103" s="5"/>
      <c r="BI3103" s="33">
        <v>150.0</v>
      </c>
      <c r="BJ3103" s="33" t="s">
        <v>170</v>
      </c>
      <c r="BK3103" s="5"/>
      <c r="BL3103" s="5">
        <f t="shared" si="5"/>
        <v>1997.25</v>
      </c>
      <c r="BM3103" s="5"/>
      <c r="BN3103" s="5"/>
      <c r="BO3103" s="42">
        <f t="shared" si="6"/>
        <v>1997.25</v>
      </c>
      <c r="BP3103" s="44"/>
      <c r="BQ3103" s="45"/>
      <c r="BR3103" s="47"/>
      <c r="BS3103" s="45"/>
      <c r="BT3103" s="37"/>
      <c r="BU3103" s="5"/>
      <c r="BV3103" s="38"/>
      <c r="BW3103" s="48"/>
      <c r="BX3103" s="44"/>
      <c r="BY3103" s="44"/>
      <c r="BZ3103" s="33" t="s">
        <v>131</v>
      </c>
      <c r="CA3103" s="5"/>
      <c r="CB3103" s="5"/>
      <c r="CC3103" s="33" t="s">
        <v>177</v>
      </c>
      <c r="CD3103" s="5"/>
      <c r="CE3103" s="5"/>
      <c r="CF3103" s="33" t="s">
        <v>178</v>
      </c>
      <c r="CG3103" s="33" t="s">
        <v>18838</v>
      </c>
      <c r="CH3103" s="5"/>
      <c r="CI3103" s="5"/>
      <c r="CJ3103" s="5"/>
      <c r="CK3103" s="33"/>
      <c r="CL3103" s="49">
        <v>44994.0</v>
      </c>
      <c r="CM3103" s="33" t="s">
        <v>180</v>
      </c>
      <c r="CN3103" s="5"/>
      <c r="CO3103" s="33">
        <v>0.25</v>
      </c>
      <c r="CP3103" s="33" t="s">
        <v>181</v>
      </c>
      <c r="CQ3103" s="50" t="str">
        <f t="shared" si="7"/>
        <v>26/09/1967</v>
      </c>
      <c r="CR3103" s="33" t="s">
        <v>182</v>
      </c>
      <c r="CS3103" s="33">
        <v>15.0</v>
      </c>
      <c r="CT3103" s="33">
        <v>5.0</v>
      </c>
      <c r="CU3103" s="33">
        <v>25.0</v>
      </c>
      <c r="CV3103" s="33">
        <v>782.0</v>
      </c>
      <c r="CW3103" s="5"/>
      <c r="CX3103" s="5"/>
      <c r="CY3103" s="33">
        <v>-99.474269</v>
      </c>
      <c r="CZ3103" s="33">
        <v>21.049147</v>
      </c>
      <c r="DA3103" s="33">
        <v>4.4219266E9</v>
      </c>
      <c r="DB3103" s="33">
        <v>1.0</v>
      </c>
      <c r="DC3103" s="33" t="s">
        <v>16882</v>
      </c>
      <c r="DD3103" s="33">
        <v>2023.0</v>
      </c>
      <c r="DE3103" s="33" t="s">
        <v>184</v>
      </c>
      <c r="DF3103" s="33"/>
      <c r="DG3103" s="33" t="s">
        <v>185</v>
      </c>
      <c r="DH3103" s="33" t="s">
        <v>186</v>
      </c>
      <c r="DI3103" s="5"/>
      <c r="DJ3103" s="5"/>
    </row>
    <row r="3104">
      <c r="A3104" s="33" t="s">
        <v>18839</v>
      </c>
      <c r="B3104" s="34">
        <v>44957.0</v>
      </c>
      <c r="C3104" s="35" t="s">
        <v>137</v>
      </c>
      <c r="D3104" s="35" t="s">
        <v>139</v>
      </c>
      <c r="E3104" s="35" t="s">
        <v>142</v>
      </c>
      <c r="F3104" s="36" t="s">
        <v>144</v>
      </c>
      <c r="G3104" s="33" t="s">
        <v>18840</v>
      </c>
      <c r="H3104" s="33" t="s">
        <v>337</v>
      </c>
      <c r="I3104" s="33" t="s">
        <v>149</v>
      </c>
      <c r="J3104" s="33" t="s">
        <v>414</v>
      </c>
      <c r="K3104" s="35" t="s">
        <v>150</v>
      </c>
      <c r="L3104" s="33" t="s">
        <v>151</v>
      </c>
      <c r="M3104" s="5"/>
      <c r="N3104" s="33" t="s">
        <v>9286</v>
      </c>
      <c r="O3104" s="5"/>
      <c r="P3104" s="35" t="s">
        <v>238</v>
      </c>
      <c r="Q3104" s="35" t="s">
        <v>9286</v>
      </c>
      <c r="R3104" s="33">
        <v>76550.0</v>
      </c>
      <c r="S3104" s="37"/>
      <c r="T3104" s="33"/>
      <c r="U3104" s="33">
        <v>2.45</v>
      </c>
      <c r="V3104" s="33" t="s">
        <v>154</v>
      </c>
      <c r="W3104" s="33"/>
      <c r="X3104" s="33"/>
      <c r="Y3104" s="5"/>
      <c r="Z3104" s="5"/>
      <c r="AA3104" s="33">
        <v>1.0</v>
      </c>
      <c r="AB3104" s="33"/>
      <c r="AC3104" s="33">
        <v>1.0</v>
      </c>
      <c r="AD3104" s="5"/>
      <c r="AE3104" s="5"/>
      <c r="AF3104" s="5"/>
      <c r="AG3104" s="16"/>
      <c r="AH3104" s="38" t="str">
        <f t="shared" si="1"/>
        <v/>
      </c>
      <c r="AI3104" s="39">
        <f t="shared" si="2"/>
        <v>1</v>
      </c>
      <c r="AJ3104" s="37" t="str">
        <f t="shared" si="3"/>
        <v/>
      </c>
      <c r="AK3104" s="41" t="str">
        <f t="shared" si="4"/>
        <v/>
      </c>
      <c r="AL3104" s="35" t="s">
        <v>238</v>
      </c>
      <c r="AM3104" s="33" t="s">
        <v>18603</v>
      </c>
      <c r="AN3104" s="33" t="s">
        <v>18603</v>
      </c>
      <c r="AO3104" s="41"/>
      <c r="AP3104" s="33" t="s">
        <v>169</v>
      </c>
      <c r="AQ3104" s="33" t="s">
        <v>170</v>
      </c>
      <c r="AR3104" s="33">
        <v>300.0</v>
      </c>
      <c r="AS3104" s="42"/>
      <c r="AT3104" s="42"/>
      <c r="AU3104" s="42"/>
      <c r="AV3104" s="42"/>
      <c r="AW3104" s="42"/>
      <c r="AX3104" s="5"/>
      <c r="AY3104" s="33"/>
      <c r="AZ3104" s="33" t="s">
        <v>18841</v>
      </c>
      <c r="BA3104" s="5"/>
      <c r="BB3104" s="5"/>
      <c r="BC3104" s="5" t="s">
        <v>18842</v>
      </c>
      <c r="BD3104" s="33" t="s">
        <v>173</v>
      </c>
      <c r="BE3104" s="41"/>
      <c r="BF3104" s="35"/>
      <c r="BG3104" s="33" t="s">
        <v>169</v>
      </c>
      <c r="BH3104" s="5"/>
      <c r="BI3104" s="33">
        <v>300.0</v>
      </c>
      <c r="BJ3104" s="33" t="s">
        <v>170</v>
      </c>
      <c r="BK3104" s="5"/>
      <c r="BL3104" s="5">
        <f t="shared" si="5"/>
        <v>3994.5</v>
      </c>
      <c r="BM3104" s="5"/>
      <c r="BN3104" s="5"/>
      <c r="BO3104" s="42">
        <f t="shared" si="6"/>
        <v>3994.5</v>
      </c>
      <c r="BP3104" s="44"/>
      <c r="BQ3104" s="45"/>
      <c r="BR3104" s="47"/>
      <c r="BS3104" s="45"/>
      <c r="BT3104" s="37"/>
      <c r="BU3104" s="5"/>
      <c r="BV3104" s="38"/>
      <c r="BW3104" s="48"/>
      <c r="BX3104" s="44"/>
      <c r="BY3104" s="44"/>
      <c r="BZ3104" s="33" t="s">
        <v>131</v>
      </c>
      <c r="CA3104" s="5"/>
      <c r="CB3104" s="5"/>
      <c r="CC3104" s="33" t="s">
        <v>177</v>
      </c>
      <c r="CD3104" s="5"/>
      <c r="CE3104" s="5"/>
      <c r="CF3104" s="33" t="s">
        <v>178</v>
      </c>
      <c r="CG3104" s="33" t="s">
        <v>18843</v>
      </c>
      <c r="CH3104" s="5"/>
      <c r="CI3104" s="5"/>
      <c r="CJ3104" s="5"/>
      <c r="CK3104" s="33"/>
      <c r="CL3104" s="49">
        <v>44994.0</v>
      </c>
      <c r="CM3104" s="33" t="s">
        <v>180</v>
      </c>
      <c r="CN3104" s="5"/>
      <c r="CO3104" s="33">
        <v>2.0</v>
      </c>
      <c r="CP3104" s="33" t="s">
        <v>181</v>
      </c>
      <c r="CQ3104" s="50" t="str">
        <f t="shared" si="7"/>
        <v>15/08/1948</v>
      </c>
      <c r="CR3104" s="33" t="s">
        <v>182</v>
      </c>
      <c r="CS3104" s="33">
        <v>15.0</v>
      </c>
      <c r="CT3104" s="33">
        <v>5.0</v>
      </c>
      <c r="CU3104" s="33">
        <v>25.0</v>
      </c>
      <c r="CV3104" s="33">
        <v>1315.0</v>
      </c>
      <c r="CW3104" s="5"/>
      <c r="CX3104" s="5"/>
      <c r="CY3104" s="33">
        <v>-99.5892709</v>
      </c>
      <c r="CZ3104" s="33">
        <v>20.9198026</v>
      </c>
      <c r="DA3104" s="33">
        <v>4.4219266E9</v>
      </c>
      <c r="DB3104" s="33">
        <v>1.0</v>
      </c>
      <c r="DC3104" s="33" t="s">
        <v>16882</v>
      </c>
      <c r="DD3104" s="33">
        <v>2023.0</v>
      </c>
      <c r="DE3104" s="33" t="s">
        <v>184</v>
      </c>
      <c r="DF3104" s="33"/>
      <c r="DG3104" s="33" t="s">
        <v>185</v>
      </c>
      <c r="DH3104" s="33" t="s">
        <v>186</v>
      </c>
      <c r="DI3104" s="5"/>
      <c r="DJ3104" s="5"/>
    </row>
    <row r="3105">
      <c r="A3105" s="33" t="s">
        <v>17430</v>
      </c>
      <c r="B3105" s="34">
        <v>44958.0</v>
      </c>
      <c r="C3105" s="35" t="s">
        <v>137</v>
      </c>
      <c r="D3105" s="35" t="s">
        <v>139</v>
      </c>
      <c r="E3105" s="35" t="s">
        <v>142</v>
      </c>
      <c r="F3105" s="36" t="s">
        <v>144</v>
      </c>
      <c r="G3105" s="33" t="s">
        <v>18844</v>
      </c>
      <c r="H3105" s="33" t="s">
        <v>5643</v>
      </c>
      <c r="I3105" s="33" t="s">
        <v>18731</v>
      </c>
      <c r="J3105" s="33" t="s">
        <v>149</v>
      </c>
      <c r="K3105" s="35" t="s">
        <v>150</v>
      </c>
      <c r="L3105" s="33" t="s">
        <v>151</v>
      </c>
      <c r="M3105" s="5"/>
      <c r="N3105" s="33" t="s">
        <v>9286</v>
      </c>
      <c r="O3105" s="5"/>
      <c r="P3105" s="35" t="s">
        <v>238</v>
      </c>
      <c r="Q3105" s="35" t="s">
        <v>9286</v>
      </c>
      <c r="R3105" s="33">
        <v>76550.0</v>
      </c>
      <c r="S3105" s="37"/>
      <c r="T3105" s="33"/>
      <c r="U3105" s="33">
        <v>1.1</v>
      </c>
      <c r="V3105" s="33" t="s">
        <v>154</v>
      </c>
      <c r="W3105" s="33"/>
      <c r="X3105" s="33"/>
      <c r="Y3105" s="5"/>
      <c r="Z3105" s="5"/>
      <c r="AA3105" s="33">
        <v>1.0</v>
      </c>
      <c r="AB3105" s="33">
        <v>1.0</v>
      </c>
      <c r="AC3105" s="33"/>
      <c r="AD3105" s="5"/>
      <c r="AE3105" s="5"/>
      <c r="AF3105" s="5"/>
      <c r="AG3105" s="16"/>
      <c r="AH3105" s="38">
        <f t="shared" si="1"/>
        <v>1</v>
      </c>
      <c r="AI3105" s="39" t="str">
        <f t="shared" si="2"/>
        <v/>
      </c>
      <c r="AJ3105" s="37" t="str">
        <f t="shared" si="3"/>
        <v/>
      </c>
      <c r="AK3105" s="41" t="str">
        <f t="shared" si="4"/>
        <v/>
      </c>
      <c r="AL3105" s="35" t="s">
        <v>238</v>
      </c>
      <c r="AM3105" s="33" t="s">
        <v>18601</v>
      </c>
      <c r="AN3105" s="33" t="s">
        <v>18601</v>
      </c>
      <c r="AO3105" s="41"/>
      <c r="AP3105" s="33" t="s">
        <v>169</v>
      </c>
      <c r="AQ3105" s="33" t="s">
        <v>170</v>
      </c>
      <c r="AR3105" s="33">
        <v>150.0</v>
      </c>
      <c r="AS3105" s="42"/>
      <c r="AT3105" s="42"/>
      <c r="AU3105" s="42"/>
      <c r="AV3105" s="42"/>
      <c r="AW3105" s="42"/>
      <c r="AX3105" s="5"/>
      <c r="AY3105" s="33"/>
      <c r="AZ3105" s="33" t="s">
        <v>18845</v>
      </c>
      <c r="BA3105" s="5"/>
      <c r="BB3105" s="5"/>
      <c r="BC3105" s="5" t="s">
        <v>18846</v>
      </c>
      <c r="BD3105" s="33" t="s">
        <v>173</v>
      </c>
      <c r="BE3105" s="41"/>
      <c r="BF3105" s="35"/>
      <c r="BG3105" s="33" t="s">
        <v>169</v>
      </c>
      <c r="BH3105" s="5"/>
      <c r="BI3105" s="33">
        <v>150.0</v>
      </c>
      <c r="BJ3105" s="33" t="s">
        <v>170</v>
      </c>
      <c r="BK3105" s="5"/>
      <c r="BL3105" s="5">
        <f t="shared" si="5"/>
        <v>1997.25</v>
      </c>
      <c r="BM3105" s="5"/>
      <c r="BN3105" s="5"/>
      <c r="BO3105" s="42">
        <f t="shared" si="6"/>
        <v>1997.25</v>
      </c>
      <c r="BP3105" s="44"/>
      <c r="BQ3105" s="45"/>
      <c r="BR3105" s="47"/>
      <c r="BS3105" s="45"/>
      <c r="BT3105" s="37"/>
      <c r="BU3105" s="5"/>
      <c r="BV3105" s="38"/>
      <c r="BW3105" s="48"/>
      <c r="BX3105" s="44"/>
      <c r="BY3105" s="44"/>
      <c r="BZ3105" s="33" t="s">
        <v>131</v>
      </c>
      <c r="CA3105" s="5"/>
      <c r="CB3105" s="5"/>
      <c r="CC3105" s="33" t="s">
        <v>177</v>
      </c>
      <c r="CD3105" s="5"/>
      <c r="CE3105" s="5"/>
      <c r="CF3105" s="33" t="s">
        <v>178</v>
      </c>
      <c r="CG3105" s="33" t="s">
        <v>18847</v>
      </c>
      <c r="CH3105" s="5"/>
      <c r="CI3105" s="5"/>
      <c r="CJ3105" s="5"/>
      <c r="CK3105" s="33"/>
      <c r="CL3105" s="49">
        <v>44994.0</v>
      </c>
      <c r="CM3105" s="33" t="s">
        <v>180</v>
      </c>
      <c r="CN3105" s="5"/>
      <c r="CO3105" s="33">
        <v>1.0</v>
      </c>
      <c r="CP3105" s="33" t="s">
        <v>181</v>
      </c>
      <c r="CQ3105" s="50" t="str">
        <f t="shared" si="7"/>
        <v>17/02/1964</v>
      </c>
      <c r="CR3105" s="33" t="s">
        <v>243</v>
      </c>
      <c r="CS3105" s="33">
        <v>15.0</v>
      </c>
      <c r="CT3105" s="33">
        <v>5.0</v>
      </c>
      <c r="CU3105" s="33">
        <v>25.0</v>
      </c>
      <c r="CV3105" s="33">
        <v>1315.0</v>
      </c>
      <c r="CW3105" s="5"/>
      <c r="CX3105" s="5"/>
      <c r="CY3105" s="33">
        <v>-99.5892709</v>
      </c>
      <c r="CZ3105" s="33">
        <v>20.9198026</v>
      </c>
      <c r="DA3105" s="33">
        <v>4.4219266E9</v>
      </c>
      <c r="DB3105" s="33">
        <v>1.0</v>
      </c>
      <c r="DC3105" s="33" t="s">
        <v>16882</v>
      </c>
      <c r="DD3105" s="33">
        <v>2023.0</v>
      </c>
      <c r="DE3105" s="33" t="s">
        <v>184</v>
      </c>
      <c r="DF3105" s="33"/>
      <c r="DG3105" s="33" t="s">
        <v>185</v>
      </c>
      <c r="DH3105" s="33" t="s">
        <v>186</v>
      </c>
      <c r="DI3105" s="5"/>
      <c r="DJ3105" s="5"/>
    </row>
    <row r="3106">
      <c r="A3106" s="33" t="s">
        <v>18848</v>
      </c>
      <c r="B3106" s="34">
        <v>44957.0</v>
      </c>
      <c r="C3106" s="35" t="s">
        <v>137</v>
      </c>
      <c r="D3106" s="35" t="s">
        <v>139</v>
      </c>
      <c r="E3106" s="35" t="s">
        <v>142</v>
      </c>
      <c r="F3106" s="36" t="s">
        <v>144</v>
      </c>
      <c r="G3106" s="33" t="s">
        <v>18849</v>
      </c>
      <c r="H3106" s="33" t="s">
        <v>11348</v>
      </c>
      <c r="I3106" s="33" t="s">
        <v>6214</v>
      </c>
      <c r="J3106" s="33" t="s">
        <v>476</v>
      </c>
      <c r="K3106" s="35" t="s">
        <v>150</v>
      </c>
      <c r="L3106" s="33" t="s">
        <v>151</v>
      </c>
      <c r="M3106" s="5"/>
      <c r="N3106" s="33" t="s">
        <v>9286</v>
      </c>
      <c r="O3106" s="5"/>
      <c r="P3106" s="35" t="s">
        <v>238</v>
      </c>
      <c r="Q3106" s="35" t="s">
        <v>9286</v>
      </c>
      <c r="R3106" s="33">
        <v>76550.0</v>
      </c>
      <c r="S3106" s="37"/>
      <c r="T3106" s="33"/>
      <c r="U3106" s="33">
        <v>0.77</v>
      </c>
      <c r="V3106" s="33" t="s">
        <v>154</v>
      </c>
      <c r="W3106" s="33"/>
      <c r="X3106" s="33"/>
      <c r="Y3106" s="5"/>
      <c r="Z3106" s="5"/>
      <c r="AA3106" s="33">
        <v>1.0</v>
      </c>
      <c r="AB3106" s="33"/>
      <c r="AC3106" s="33">
        <v>1.0</v>
      </c>
      <c r="AD3106" s="5"/>
      <c r="AE3106" s="5"/>
      <c r="AF3106" s="5"/>
      <c r="AG3106" s="16"/>
      <c r="AH3106" s="38" t="str">
        <f t="shared" si="1"/>
        <v/>
      </c>
      <c r="AI3106" s="39">
        <f t="shared" si="2"/>
        <v>1</v>
      </c>
      <c r="AJ3106" s="37" t="str">
        <f t="shared" si="3"/>
        <v/>
      </c>
      <c r="AK3106" s="41" t="str">
        <f t="shared" si="4"/>
        <v/>
      </c>
      <c r="AL3106" s="35" t="s">
        <v>238</v>
      </c>
      <c r="AM3106" s="33" t="s">
        <v>18603</v>
      </c>
      <c r="AN3106" s="33" t="s">
        <v>18603</v>
      </c>
      <c r="AO3106" s="41"/>
      <c r="AP3106" s="33" t="s">
        <v>169</v>
      </c>
      <c r="AQ3106" s="33" t="s">
        <v>170</v>
      </c>
      <c r="AR3106" s="33">
        <v>150.0</v>
      </c>
      <c r="AS3106" s="42"/>
      <c r="AT3106" s="42"/>
      <c r="AU3106" s="42"/>
      <c r="AV3106" s="42"/>
      <c r="AW3106" s="42"/>
      <c r="AX3106" s="5"/>
      <c r="AY3106" s="33"/>
      <c r="AZ3106" s="33" t="s">
        <v>18850</v>
      </c>
      <c r="BA3106" s="5"/>
      <c r="BB3106" s="5"/>
      <c r="BC3106" s="5" t="s">
        <v>18851</v>
      </c>
      <c r="BD3106" s="33" t="s">
        <v>173</v>
      </c>
      <c r="BE3106" s="41"/>
      <c r="BF3106" s="35"/>
      <c r="BG3106" s="33" t="s">
        <v>169</v>
      </c>
      <c r="BH3106" s="5"/>
      <c r="BI3106" s="33">
        <v>150.0</v>
      </c>
      <c r="BJ3106" s="33" t="s">
        <v>170</v>
      </c>
      <c r="BK3106" s="5"/>
      <c r="BL3106" s="5">
        <f t="shared" si="5"/>
        <v>1997.25</v>
      </c>
      <c r="BM3106" s="5"/>
      <c r="BN3106" s="5"/>
      <c r="BO3106" s="42">
        <f t="shared" si="6"/>
        <v>1997.25</v>
      </c>
      <c r="BP3106" s="44"/>
      <c r="BQ3106" s="45"/>
      <c r="BR3106" s="47"/>
      <c r="BS3106" s="45"/>
      <c r="BT3106" s="37"/>
      <c r="BU3106" s="5"/>
      <c r="BV3106" s="38"/>
      <c r="BW3106" s="48"/>
      <c r="BX3106" s="44"/>
      <c r="BY3106" s="44"/>
      <c r="BZ3106" s="33" t="s">
        <v>131</v>
      </c>
      <c r="CA3106" s="5"/>
      <c r="CB3106" s="5"/>
      <c r="CC3106" s="33" t="s">
        <v>177</v>
      </c>
      <c r="CD3106" s="5"/>
      <c r="CE3106" s="5"/>
      <c r="CF3106" s="33" t="s">
        <v>178</v>
      </c>
      <c r="CG3106" s="33" t="s">
        <v>18852</v>
      </c>
      <c r="CH3106" s="5"/>
      <c r="CI3106" s="5"/>
      <c r="CJ3106" s="5"/>
      <c r="CK3106" s="33"/>
      <c r="CL3106" s="49">
        <v>44994.0</v>
      </c>
      <c r="CM3106" s="33" t="s">
        <v>180</v>
      </c>
      <c r="CN3106" s="5"/>
      <c r="CO3106" s="33">
        <v>0.77</v>
      </c>
      <c r="CP3106" s="33" t="s">
        <v>181</v>
      </c>
      <c r="CQ3106" s="50" t="str">
        <f t="shared" si="7"/>
        <v>24/10/1963</v>
      </c>
      <c r="CR3106" s="33" t="s">
        <v>182</v>
      </c>
      <c r="CS3106" s="33">
        <v>15.0</v>
      </c>
      <c r="CT3106" s="33">
        <v>5.0</v>
      </c>
      <c r="CU3106" s="33">
        <v>25.0</v>
      </c>
      <c r="CV3106" s="33">
        <v>1315.0</v>
      </c>
      <c r="CW3106" s="5"/>
      <c r="CX3106" s="5"/>
      <c r="CY3106" s="33">
        <v>-99.5892709</v>
      </c>
      <c r="CZ3106" s="33">
        <v>20.9198026</v>
      </c>
      <c r="DA3106" s="33">
        <v>4.4219266E9</v>
      </c>
      <c r="DB3106" s="33">
        <v>1.0</v>
      </c>
      <c r="DC3106" s="33" t="s">
        <v>16882</v>
      </c>
      <c r="DD3106" s="33">
        <v>2023.0</v>
      </c>
      <c r="DE3106" s="33" t="s">
        <v>184</v>
      </c>
      <c r="DF3106" s="33"/>
      <c r="DG3106" s="33" t="s">
        <v>185</v>
      </c>
      <c r="DH3106" s="33" t="s">
        <v>186</v>
      </c>
      <c r="DI3106" s="5"/>
      <c r="DJ3106" s="5"/>
    </row>
    <row r="3107">
      <c r="A3107" s="33" t="s">
        <v>17519</v>
      </c>
      <c r="B3107" s="34">
        <v>44958.0</v>
      </c>
      <c r="C3107" s="35" t="s">
        <v>137</v>
      </c>
      <c r="D3107" s="35" t="s">
        <v>139</v>
      </c>
      <c r="E3107" s="35" t="s">
        <v>142</v>
      </c>
      <c r="F3107" s="36" t="s">
        <v>144</v>
      </c>
      <c r="G3107" s="33" t="s">
        <v>18853</v>
      </c>
      <c r="H3107" s="33" t="s">
        <v>6722</v>
      </c>
      <c r="I3107" s="33" t="s">
        <v>6214</v>
      </c>
      <c r="J3107" s="33" t="s">
        <v>282</v>
      </c>
      <c r="K3107" s="35" t="s">
        <v>150</v>
      </c>
      <c r="L3107" s="33" t="s">
        <v>151</v>
      </c>
      <c r="M3107" s="5"/>
      <c r="N3107" s="33" t="s">
        <v>18601</v>
      </c>
      <c r="O3107" s="5"/>
      <c r="P3107" s="35" t="s">
        <v>238</v>
      </c>
      <c r="Q3107" s="35" t="s">
        <v>18601</v>
      </c>
      <c r="R3107" s="33">
        <v>76555.0</v>
      </c>
      <c r="S3107" s="37"/>
      <c r="T3107" s="33"/>
      <c r="U3107" s="33">
        <v>1.63</v>
      </c>
      <c r="V3107" s="33" t="s">
        <v>154</v>
      </c>
      <c r="W3107" s="33"/>
      <c r="X3107" s="33"/>
      <c r="Y3107" s="5"/>
      <c r="Z3107" s="5"/>
      <c r="AA3107" s="33">
        <v>1.0</v>
      </c>
      <c r="AB3107" s="33"/>
      <c r="AC3107" s="33">
        <v>1.0</v>
      </c>
      <c r="AD3107" s="5"/>
      <c r="AE3107" s="5"/>
      <c r="AF3107" s="5"/>
      <c r="AG3107" s="16"/>
      <c r="AH3107" s="38" t="str">
        <f t="shared" si="1"/>
        <v/>
      </c>
      <c r="AI3107" s="39">
        <f t="shared" si="2"/>
        <v>1</v>
      </c>
      <c r="AJ3107" s="37" t="str">
        <f t="shared" si="3"/>
        <v/>
      </c>
      <c r="AK3107" s="41" t="str">
        <f t="shared" si="4"/>
        <v/>
      </c>
      <c r="AL3107" s="35" t="s">
        <v>238</v>
      </c>
      <c r="AM3107" s="33" t="s">
        <v>18603</v>
      </c>
      <c r="AN3107" s="33" t="s">
        <v>18603</v>
      </c>
      <c r="AO3107" s="41"/>
      <c r="AP3107" s="33" t="s">
        <v>169</v>
      </c>
      <c r="AQ3107" s="33" t="s">
        <v>170</v>
      </c>
      <c r="AR3107" s="33">
        <v>150.0</v>
      </c>
      <c r="AS3107" s="42"/>
      <c r="AT3107" s="42"/>
      <c r="AU3107" s="42"/>
      <c r="AV3107" s="42"/>
      <c r="AW3107" s="42"/>
      <c r="AX3107" s="5"/>
      <c r="AY3107" s="33"/>
      <c r="AZ3107" s="33" t="s">
        <v>18854</v>
      </c>
      <c r="BA3107" s="5"/>
      <c r="BB3107" s="5"/>
      <c r="BC3107" s="5" t="s">
        <v>18855</v>
      </c>
      <c r="BD3107" s="33" t="s">
        <v>173</v>
      </c>
      <c r="BE3107" s="41"/>
      <c r="BF3107" s="35"/>
      <c r="BG3107" s="33" t="s">
        <v>169</v>
      </c>
      <c r="BH3107" s="5"/>
      <c r="BI3107" s="33">
        <v>150.0</v>
      </c>
      <c r="BJ3107" s="33" t="s">
        <v>170</v>
      </c>
      <c r="BK3107" s="5"/>
      <c r="BL3107" s="5">
        <f t="shared" si="5"/>
        <v>1997.25</v>
      </c>
      <c r="BM3107" s="5"/>
      <c r="BN3107" s="5"/>
      <c r="BO3107" s="42">
        <f t="shared" si="6"/>
        <v>1997.25</v>
      </c>
      <c r="BP3107" s="44"/>
      <c r="BQ3107" s="45"/>
      <c r="BR3107" s="47"/>
      <c r="BS3107" s="45"/>
      <c r="BT3107" s="37"/>
      <c r="BU3107" s="5"/>
      <c r="BV3107" s="38"/>
      <c r="BW3107" s="48"/>
      <c r="BX3107" s="44"/>
      <c r="BY3107" s="44"/>
      <c r="BZ3107" s="33" t="s">
        <v>131</v>
      </c>
      <c r="CA3107" s="5"/>
      <c r="CB3107" s="5"/>
      <c r="CC3107" s="33" t="s">
        <v>177</v>
      </c>
      <c r="CD3107" s="5"/>
      <c r="CE3107" s="5"/>
      <c r="CF3107" s="33" t="s">
        <v>178</v>
      </c>
      <c r="CG3107" s="33" t="s">
        <v>18856</v>
      </c>
      <c r="CH3107" s="5"/>
      <c r="CI3107" s="5"/>
      <c r="CJ3107" s="5"/>
      <c r="CK3107" s="33"/>
      <c r="CL3107" s="49">
        <v>44994.0</v>
      </c>
      <c r="CM3107" s="33" t="s">
        <v>180</v>
      </c>
      <c r="CN3107" s="5"/>
      <c r="CO3107" s="33">
        <v>1.0</v>
      </c>
      <c r="CP3107" s="33" t="s">
        <v>181</v>
      </c>
      <c r="CQ3107" s="50" t="str">
        <f t="shared" si="7"/>
        <v>14/02/1942</v>
      </c>
      <c r="CR3107" s="33" t="s">
        <v>182</v>
      </c>
      <c r="CS3107" s="33">
        <v>15.0</v>
      </c>
      <c r="CT3107" s="33">
        <v>5.0</v>
      </c>
      <c r="CU3107" s="33">
        <v>25.0</v>
      </c>
      <c r="CV3107" s="33">
        <v>1128.0</v>
      </c>
      <c r="CW3107" s="5"/>
      <c r="CX3107" s="5"/>
      <c r="CY3107" s="33">
        <v>-99.607495</v>
      </c>
      <c r="CZ3107" s="33">
        <v>20.923582</v>
      </c>
      <c r="DA3107" s="33">
        <v>4.4219266E9</v>
      </c>
      <c r="DB3107" s="33">
        <v>1.0</v>
      </c>
      <c r="DC3107" s="33" t="s">
        <v>16882</v>
      </c>
      <c r="DD3107" s="33">
        <v>2023.0</v>
      </c>
      <c r="DE3107" s="33" t="s">
        <v>184</v>
      </c>
      <c r="DF3107" s="33"/>
      <c r="DG3107" s="33" t="s">
        <v>185</v>
      </c>
      <c r="DH3107" s="33" t="s">
        <v>186</v>
      </c>
      <c r="DI3107" s="5"/>
      <c r="DJ3107" s="5"/>
    </row>
    <row r="3108">
      <c r="A3108" s="33" t="s">
        <v>17407</v>
      </c>
      <c r="B3108" s="34">
        <v>44958.0</v>
      </c>
      <c r="C3108" s="35" t="s">
        <v>137</v>
      </c>
      <c r="D3108" s="35" t="s">
        <v>139</v>
      </c>
      <c r="E3108" s="35" t="s">
        <v>142</v>
      </c>
      <c r="F3108" s="36" t="s">
        <v>144</v>
      </c>
      <c r="G3108" s="33" t="s">
        <v>18857</v>
      </c>
      <c r="H3108" s="33" t="s">
        <v>18858</v>
      </c>
      <c r="I3108" s="33" t="s">
        <v>2897</v>
      </c>
      <c r="J3108" s="33" t="s">
        <v>204</v>
      </c>
      <c r="K3108" s="35" t="s">
        <v>150</v>
      </c>
      <c r="L3108" s="33" t="s">
        <v>151</v>
      </c>
      <c r="M3108" s="5"/>
      <c r="N3108" s="33" t="s">
        <v>18601</v>
      </c>
      <c r="O3108" s="5"/>
      <c r="P3108" s="35" t="s">
        <v>238</v>
      </c>
      <c r="Q3108" s="35" t="s">
        <v>18601</v>
      </c>
      <c r="R3108" s="33">
        <v>76555.0</v>
      </c>
      <c r="S3108" s="37"/>
      <c r="T3108" s="33"/>
      <c r="U3108" s="33">
        <v>11.49</v>
      </c>
      <c r="V3108" s="33" t="s">
        <v>154</v>
      </c>
      <c r="W3108" s="33"/>
      <c r="X3108" s="33"/>
      <c r="Y3108" s="5"/>
      <c r="Z3108" s="5"/>
      <c r="AA3108" s="33">
        <v>1.0</v>
      </c>
      <c r="AB3108" s="33">
        <v>1.0</v>
      </c>
      <c r="AC3108" s="33"/>
      <c r="AD3108" s="5"/>
      <c r="AE3108" s="5"/>
      <c r="AF3108" s="5"/>
      <c r="AG3108" s="16"/>
      <c r="AH3108" s="38">
        <f t="shared" si="1"/>
        <v>1</v>
      </c>
      <c r="AI3108" s="39" t="str">
        <f t="shared" si="2"/>
        <v/>
      </c>
      <c r="AJ3108" s="37" t="str">
        <f t="shared" si="3"/>
        <v/>
      </c>
      <c r="AK3108" s="41" t="str">
        <f t="shared" si="4"/>
        <v/>
      </c>
      <c r="AL3108" s="35" t="s">
        <v>238</v>
      </c>
      <c r="AM3108" s="33" t="s">
        <v>18603</v>
      </c>
      <c r="AN3108" s="33" t="s">
        <v>18603</v>
      </c>
      <c r="AO3108" s="41"/>
      <c r="AP3108" s="33" t="s">
        <v>169</v>
      </c>
      <c r="AQ3108" s="33" t="s">
        <v>170</v>
      </c>
      <c r="AR3108" s="33">
        <v>450.0</v>
      </c>
      <c r="AS3108" s="42"/>
      <c r="AT3108" s="42"/>
      <c r="AU3108" s="42"/>
      <c r="AV3108" s="42"/>
      <c r="AW3108" s="42"/>
      <c r="AX3108" s="5"/>
      <c r="AY3108" s="33"/>
      <c r="AZ3108" s="33" t="s">
        <v>18859</v>
      </c>
      <c r="BA3108" s="5"/>
      <c r="BB3108" s="5"/>
      <c r="BC3108" s="5" t="s">
        <v>18860</v>
      </c>
      <c r="BD3108" s="33" t="s">
        <v>173</v>
      </c>
      <c r="BE3108" s="41"/>
      <c r="BF3108" s="35"/>
      <c r="BG3108" s="33" t="s">
        <v>169</v>
      </c>
      <c r="BH3108" s="5"/>
      <c r="BI3108" s="33">
        <v>450.0</v>
      </c>
      <c r="BJ3108" s="33" t="s">
        <v>170</v>
      </c>
      <c r="BK3108" s="5"/>
      <c r="BL3108" s="5">
        <f t="shared" si="5"/>
        <v>5991.75</v>
      </c>
      <c r="BM3108" s="5"/>
      <c r="BN3108" s="5"/>
      <c r="BO3108" s="42">
        <f t="shared" si="6"/>
        <v>5991.75</v>
      </c>
      <c r="BP3108" s="44"/>
      <c r="BQ3108" s="45"/>
      <c r="BR3108" s="47"/>
      <c r="BS3108" s="45"/>
      <c r="BT3108" s="37"/>
      <c r="BU3108" s="5"/>
      <c r="BV3108" s="38"/>
      <c r="BW3108" s="48"/>
      <c r="BX3108" s="44"/>
      <c r="BY3108" s="44"/>
      <c r="BZ3108" s="33" t="s">
        <v>131</v>
      </c>
      <c r="CA3108" s="5"/>
      <c r="CB3108" s="5"/>
      <c r="CC3108" s="33" t="s">
        <v>177</v>
      </c>
      <c r="CD3108" s="5"/>
      <c r="CE3108" s="5"/>
      <c r="CF3108" s="33" t="s">
        <v>178</v>
      </c>
      <c r="CG3108" s="33" t="s">
        <v>18861</v>
      </c>
      <c r="CH3108" s="5"/>
      <c r="CI3108" s="5"/>
      <c r="CJ3108" s="5"/>
      <c r="CK3108" s="33"/>
      <c r="CL3108" s="49">
        <v>44994.0</v>
      </c>
      <c r="CM3108" s="33" t="s">
        <v>180</v>
      </c>
      <c r="CN3108" s="5"/>
      <c r="CO3108" s="33">
        <v>3.0</v>
      </c>
      <c r="CP3108" s="33" t="s">
        <v>181</v>
      </c>
      <c r="CQ3108" s="50" t="str">
        <f t="shared" si="7"/>
        <v>19/07/1958</v>
      </c>
      <c r="CR3108" s="33" t="s">
        <v>243</v>
      </c>
      <c r="CS3108" s="33">
        <v>15.0</v>
      </c>
      <c r="CT3108" s="33">
        <v>5.0</v>
      </c>
      <c r="CU3108" s="33">
        <v>25.0</v>
      </c>
      <c r="CV3108" s="33">
        <v>1128.0</v>
      </c>
      <c r="CW3108" s="5"/>
      <c r="CX3108" s="5"/>
      <c r="CY3108" s="33">
        <v>-99.607495</v>
      </c>
      <c r="CZ3108" s="33">
        <v>20.923582</v>
      </c>
      <c r="DA3108" s="33">
        <v>4.4219266E9</v>
      </c>
      <c r="DB3108" s="33">
        <v>1.0</v>
      </c>
      <c r="DC3108" s="33" t="s">
        <v>16882</v>
      </c>
      <c r="DD3108" s="33">
        <v>2023.0</v>
      </c>
      <c r="DE3108" s="33" t="s">
        <v>184</v>
      </c>
      <c r="DF3108" s="33"/>
      <c r="DG3108" s="33" t="s">
        <v>185</v>
      </c>
      <c r="DH3108" s="33" t="s">
        <v>186</v>
      </c>
      <c r="DI3108" s="5"/>
      <c r="DJ3108" s="5"/>
    </row>
    <row r="3109">
      <c r="A3109" s="33" t="s">
        <v>17640</v>
      </c>
      <c r="B3109" s="34">
        <v>44958.0</v>
      </c>
      <c r="C3109" s="35" t="s">
        <v>137</v>
      </c>
      <c r="D3109" s="35" t="s">
        <v>139</v>
      </c>
      <c r="E3109" s="35" t="s">
        <v>142</v>
      </c>
      <c r="F3109" s="36" t="s">
        <v>144</v>
      </c>
      <c r="G3109" s="33" t="s">
        <v>18862</v>
      </c>
      <c r="H3109" s="33" t="s">
        <v>330</v>
      </c>
      <c r="I3109" s="33" t="s">
        <v>1589</v>
      </c>
      <c r="J3109" s="33" t="s">
        <v>2808</v>
      </c>
      <c r="K3109" s="35" t="s">
        <v>150</v>
      </c>
      <c r="L3109" s="33" t="s">
        <v>151</v>
      </c>
      <c r="M3109" s="5"/>
      <c r="N3109" s="33" t="s">
        <v>18601</v>
      </c>
      <c r="O3109" s="5"/>
      <c r="P3109" s="35" t="s">
        <v>238</v>
      </c>
      <c r="Q3109" s="35" t="s">
        <v>18601</v>
      </c>
      <c r="R3109" s="33">
        <v>76550.0</v>
      </c>
      <c r="S3109" s="37"/>
      <c r="T3109" s="33"/>
      <c r="U3109" s="33">
        <v>5.88</v>
      </c>
      <c r="V3109" s="33" t="s">
        <v>154</v>
      </c>
      <c r="W3109" s="33"/>
      <c r="X3109" s="33"/>
      <c r="Y3109" s="5"/>
      <c r="Z3109" s="5"/>
      <c r="AA3109" s="33">
        <v>1.0</v>
      </c>
      <c r="AB3109" s="33"/>
      <c r="AC3109" s="33">
        <v>1.0</v>
      </c>
      <c r="AD3109" s="5"/>
      <c r="AE3109" s="5"/>
      <c r="AF3109" s="5"/>
      <c r="AG3109" s="16"/>
      <c r="AH3109" s="38" t="str">
        <f t="shared" si="1"/>
        <v/>
      </c>
      <c r="AI3109" s="39">
        <f t="shared" si="2"/>
        <v>1</v>
      </c>
      <c r="AJ3109" s="37" t="str">
        <f t="shared" si="3"/>
        <v/>
      </c>
      <c r="AK3109" s="41" t="str">
        <f t="shared" si="4"/>
        <v/>
      </c>
      <c r="AL3109" s="35" t="s">
        <v>238</v>
      </c>
      <c r="AM3109" s="33" t="s">
        <v>18601</v>
      </c>
      <c r="AN3109" s="33" t="s">
        <v>18601</v>
      </c>
      <c r="AO3109" s="41"/>
      <c r="AP3109" s="33" t="s">
        <v>169</v>
      </c>
      <c r="AQ3109" s="33" t="s">
        <v>170</v>
      </c>
      <c r="AR3109" s="33">
        <v>450.0</v>
      </c>
      <c r="AS3109" s="42"/>
      <c r="AT3109" s="42"/>
      <c r="AU3109" s="42"/>
      <c r="AV3109" s="42"/>
      <c r="AW3109" s="42"/>
      <c r="AX3109" s="5"/>
      <c r="AY3109" s="33"/>
      <c r="AZ3109" s="33" t="s">
        <v>18863</v>
      </c>
      <c r="BA3109" s="5"/>
      <c r="BB3109" s="5"/>
      <c r="BC3109" s="5" t="s">
        <v>18864</v>
      </c>
      <c r="BD3109" s="33" t="s">
        <v>173</v>
      </c>
      <c r="BE3109" s="41"/>
      <c r="BF3109" s="35"/>
      <c r="BG3109" s="33" t="s">
        <v>169</v>
      </c>
      <c r="BH3109" s="5"/>
      <c r="BI3109" s="33">
        <v>450.0</v>
      </c>
      <c r="BJ3109" s="33" t="s">
        <v>170</v>
      </c>
      <c r="BK3109" s="5"/>
      <c r="BL3109" s="5">
        <f t="shared" si="5"/>
        <v>5991.75</v>
      </c>
      <c r="BM3109" s="5"/>
      <c r="BN3109" s="5"/>
      <c r="BO3109" s="42">
        <f t="shared" si="6"/>
        <v>5991.75</v>
      </c>
      <c r="BP3109" s="44"/>
      <c r="BQ3109" s="45"/>
      <c r="BR3109" s="47"/>
      <c r="BS3109" s="45"/>
      <c r="BT3109" s="37"/>
      <c r="BU3109" s="5"/>
      <c r="BV3109" s="38"/>
      <c r="BW3109" s="48"/>
      <c r="BX3109" s="44"/>
      <c r="BY3109" s="44"/>
      <c r="BZ3109" s="33" t="s">
        <v>131</v>
      </c>
      <c r="CA3109" s="5"/>
      <c r="CB3109" s="5"/>
      <c r="CC3109" s="33" t="s">
        <v>177</v>
      </c>
      <c r="CD3109" s="5"/>
      <c r="CE3109" s="5"/>
      <c r="CF3109" s="33" t="s">
        <v>178</v>
      </c>
      <c r="CG3109" s="33" t="s">
        <v>18865</v>
      </c>
      <c r="CH3109" s="5"/>
      <c r="CI3109" s="5"/>
      <c r="CJ3109" s="5"/>
      <c r="CK3109" s="33"/>
      <c r="CL3109" s="49">
        <v>44994.0</v>
      </c>
      <c r="CM3109" s="33" t="s">
        <v>180</v>
      </c>
      <c r="CN3109" s="5"/>
      <c r="CO3109" s="33">
        <v>3.0</v>
      </c>
      <c r="CP3109" s="33" t="s">
        <v>181</v>
      </c>
      <c r="CQ3109" s="50" t="str">
        <f t="shared" si="7"/>
        <v>26/03/1938</v>
      </c>
      <c r="CR3109" s="33" t="s">
        <v>182</v>
      </c>
      <c r="CS3109" s="33">
        <v>15.0</v>
      </c>
      <c r="CT3109" s="33">
        <v>5.0</v>
      </c>
      <c r="CU3109" s="33">
        <v>25.0</v>
      </c>
      <c r="CV3109" s="33">
        <v>1128.0</v>
      </c>
      <c r="CW3109" s="5"/>
      <c r="CX3109" s="5"/>
      <c r="CY3109" s="33">
        <v>-99.607495</v>
      </c>
      <c r="CZ3109" s="33">
        <v>20.923582</v>
      </c>
      <c r="DA3109" s="33">
        <v>4.4219266E9</v>
      </c>
      <c r="DB3109" s="33">
        <v>1.0</v>
      </c>
      <c r="DC3109" s="33" t="s">
        <v>16882</v>
      </c>
      <c r="DD3109" s="33">
        <v>2023.0</v>
      </c>
      <c r="DE3109" s="33" t="s">
        <v>184</v>
      </c>
      <c r="DF3109" s="33"/>
      <c r="DG3109" s="33" t="s">
        <v>185</v>
      </c>
      <c r="DH3109" s="33" t="s">
        <v>186</v>
      </c>
      <c r="DI3109" s="5"/>
      <c r="DJ3109" s="5"/>
    </row>
    <row r="3110">
      <c r="A3110" s="33" t="s">
        <v>18048</v>
      </c>
      <c r="B3110" s="34">
        <v>44958.0</v>
      </c>
      <c r="C3110" s="35" t="s">
        <v>137</v>
      </c>
      <c r="D3110" s="35" t="s">
        <v>139</v>
      </c>
      <c r="E3110" s="35" t="s">
        <v>142</v>
      </c>
      <c r="F3110" s="36" t="s">
        <v>144</v>
      </c>
      <c r="G3110" s="33" t="s">
        <v>18866</v>
      </c>
      <c r="H3110" s="33" t="s">
        <v>11287</v>
      </c>
      <c r="I3110" s="33" t="s">
        <v>16515</v>
      </c>
      <c r="J3110" s="33" t="s">
        <v>231</v>
      </c>
      <c r="K3110" s="35" t="s">
        <v>150</v>
      </c>
      <c r="L3110" s="33" t="s">
        <v>151</v>
      </c>
      <c r="M3110" s="5"/>
      <c r="N3110" s="33" t="s">
        <v>18601</v>
      </c>
      <c r="O3110" s="5"/>
      <c r="P3110" s="35" t="s">
        <v>238</v>
      </c>
      <c r="Q3110" s="35" t="s">
        <v>18601</v>
      </c>
      <c r="R3110" s="33">
        <v>76555.0</v>
      </c>
      <c r="S3110" s="37"/>
      <c r="T3110" s="33"/>
      <c r="U3110" s="33">
        <v>1.0</v>
      </c>
      <c r="V3110" s="33" t="s">
        <v>154</v>
      </c>
      <c r="W3110" s="33"/>
      <c r="X3110" s="33"/>
      <c r="Y3110" s="5"/>
      <c r="Z3110" s="5"/>
      <c r="AA3110" s="33">
        <v>1.0</v>
      </c>
      <c r="AB3110" s="33"/>
      <c r="AC3110" s="33">
        <v>1.0</v>
      </c>
      <c r="AD3110" s="5"/>
      <c r="AE3110" s="5"/>
      <c r="AF3110" s="5"/>
      <c r="AG3110" s="16"/>
      <c r="AH3110" s="38" t="str">
        <f t="shared" si="1"/>
        <v/>
      </c>
      <c r="AI3110" s="39">
        <f t="shared" si="2"/>
        <v>1</v>
      </c>
      <c r="AJ3110" s="37" t="str">
        <f t="shared" si="3"/>
        <v/>
      </c>
      <c r="AK3110" s="41" t="str">
        <f t="shared" si="4"/>
        <v/>
      </c>
      <c r="AL3110" s="35" t="s">
        <v>238</v>
      </c>
      <c r="AM3110" s="33" t="s">
        <v>18601</v>
      </c>
      <c r="AN3110" s="33" t="s">
        <v>18601</v>
      </c>
      <c r="AO3110" s="41"/>
      <c r="AP3110" s="33" t="s">
        <v>169</v>
      </c>
      <c r="AQ3110" s="33" t="s">
        <v>170</v>
      </c>
      <c r="AR3110" s="33">
        <v>150.0</v>
      </c>
      <c r="AS3110" s="42"/>
      <c r="AT3110" s="42"/>
      <c r="AU3110" s="42"/>
      <c r="AV3110" s="42"/>
      <c r="AW3110" s="42"/>
      <c r="AX3110" s="5"/>
      <c r="AY3110" s="33"/>
      <c r="AZ3110" s="33" t="s">
        <v>18867</v>
      </c>
      <c r="BA3110" s="5"/>
      <c r="BB3110" s="5"/>
      <c r="BC3110" s="5" t="s">
        <v>18868</v>
      </c>
      <c r="BD3110" s="33" t="s">
        <v>173</v>
      </c>
      <c r="BE3110" s="41"/>
      <c r="BF3110" s="35"/>
      <c r="BG3110" s="33" t="s">
        <v>169</v>
      </c>
      <c r="BH3110" s="5"/>
      <c r="BI3110" s="33">
        <v>150.0</v>
      </c>
      <c r="BJ3110" s="33" t="s">
        <v>170</v>
      </c>
      <c r="BK3110" s="5"/>
      <c r="BL3110" s="5">
        <f t="shared" si="5"/>
        <v>1997.25</v>
      </c>
      <c r="BM3110" s="5"/>
      <c r="BN3110" s="5"/>
      <c r="BO3110" s="42">
        <f t="shared" si="6"/>
        <v>1997.25</v>
      </c>
      <c r="BP3110" s="44"/>
      <c r="BQ3110" s="45"/>
      <c r="BR3110" s="47"/>
      <c r="BS3110" s="45"/>
      <c r="BT3110" s="37"/>
      <c r="BU3110" s="5"/>
      <c r="BV3110" s="38"/>
      <c r="BW3110" s="48"/>
      <c r="BX3110" s="44"/>
      <c r="BY3110" s="44"/>
      <c r="BZ3110" s="33" t="s">
        <v>131</v>
      </c>
      <c r="CA3110" s="5"/>
      <c r="CB3110" s="5"/>
      <c r="CC3110" s="33" t="s">
        <v>177</v>
      </c>
      <c r="CD3110" s="5"/>
      <c r="CE3110" s="5"/>
      <c r="CF3110" s="33" t="s">
        <v>178</v>
      </c>
      <c r="CG3110" s="33" t="s">
        <v>18869</v>
      </c>
      <c r="CH3110" s="5"/>
      <c r="CI3110" s="5"/>
      <c r="CJ3110" s="5"/>
      <c r="CK3110" s="33"/>
      <c r="CL3110" s="49">
        <v>44994.0</v>
      </c>
      <c r="CM3110" s="33" t="s">
        <v>180</v>
      </c>
      <c r="CN3110" s="5"/>
      <c r="CO3110" s="33">
        <v>1.0</v>
      </c>
      <c r="CP3110" s="33" t="s">
        <v>181</v>
      </c>
      <c r="CQ3110" s="50" t="str">
        <f t="shared" si="7"/>
        <v>14/11/1963</v>
      </c>
      <c r="CR3110" s="33" t="s">
        <v>182</v>
      </c>
      <c r="CS3110" s="33">
        <v>15.0</v>
      </c>
      <c r="CT3110" s="33">
        <v>5.0</v>
      </c>
      <c r="CU3110" s="33">
        <v>25.0</v>
      </c>
      <c r="CV3110" s="33">
        <v>1128.0</v>
      </c>
      <c r="CW3110" s="5"/>
      <c r="CX3110" s="5"/>
      <c r="CY3110" s="33">
        <v>-99.607495</v>
      </c>
      <c r="CZ3110" s="33">
        <v>20.923582</v>
      </c>
      <c r="DA3110" s="33">
        <v>4.4219266E9</v>
      </c>
      <c r="DB3110" s="33">
        <v>1.0</v>
      </c>
      <c r="DC3110" s="33" t="s">
        <v>16882</v>
      </c>
      <c r="DD3110" s="33">
        <v>2023.0</v>
      </c>
      <c r="DE3110" s="33" t="s">
        <v>184</v>
      </c>
      <c r="DF3110" s="33"/>
      <c r="DG3110" s="33" t="s">
        <v>185</v>
      </c>
      <c r="DH3110" s="33" t="s">
        <v>186</v>
      </c>
      <c r="DI3110" s="5"/>
      <c r="DJ3110" s="5"/>
    </row>
    <row r="3111">
      <c r="A3111" s="33" t="s">
        <v>17225</v>
      </c>
      <c r="B3111" s="34">
        <v>44958.0</v>
      </c>
      <c r="C3111" s="35" t="s">
        <v>137</v>
      </c>
      <c r="D3111" s="35" t="s">
        <v>139</v>
      </c>
      <c r="E3111" s="35" t="s">
        <v>142</v>
      </c>
      <c r="F3111" s="36" t="s">
        <v>144</v>
      </c>
      <c r="G3111" s="33" t="s">
        <v>18870</v>
      </c>
      <c r="H3111" s="33" t="s">
        <v>3249</v>
      </c>
      <c r="I3111" s="33" t="s">
        <v>149</v>
      </c>
      <c r="J3111" s="33" t="s">
        <v>414</v>
      </c>
      <c r="K3111" s="35" t="s">
        <v>150</v>
      </c>
      <c r="L3111" s="33" t="s">
        <v>151</v>
      </c>
      <c r="M3111" s="5"/>
      <c r="N3111" s="33" t="s">
        <v>18601</v>
      </c>
      <c r="O3111" s="5"/>
      <c r="P3111" s="35" t="s">
        <v>238</v>
      </c>
      <c r="Q3111" s="35" t="s">
        <v>18601</v>
      </c>
      <c r="R3111" s="33">
        <v>76550.0</v>
      </c>
      <c r="S3111" s="37"/>
      <c r="T3111" s="33"/>
      <c r="U3111" s="33">
        <v>1.33</v>
      </c>
      <c r="V3111" s="33" t="s">
        <v>154</v>
      </c>
      <c r="W3111" s="33"/>
      <c r="X3111" s="33"/>
      <c r="Y3111" s="5"/>
      <c r="Z3111" s="5"/>
      <c r="AA3111" s="33">
        <v>1.0</v>
      </c>
      <c r="AB3111" s="33">
        <v>1.0</v>
      </c>
      <c r="AC3111" s="33"/>
      <c r="AD3111" s="5"/>
      <c r="AE3111" s="5"/>
      <c r="AF3111" s="5"/>
      <c r="AG3111" s="16"/>
      <c r="AH3111" s="38">
        <f t="shared" si="1"/>
        <v>1</v>
      </c>
      <c r="AI3111" s="39" t="str">
        <f t="shared" si="2"/>
        <v/>
      </c>
      <c r="AJ3111" s="37" t="str">
        <f t="shared" si="3"/>
        <v/>
      </c>
      <c r="AK3111" s="41" t="str">
        <f t="shared" si="4"/>
        <v/>
      </c>
      <c r="AL3111" s="35" t="s">
        <v>238</v>
      </c>
      <c r="AM3111" s="33" t="s">
        <v>18601</v>
      </c>
      <c r="AN3111" s="33" t="s">
        <v>18601</v>
      </c>
      <c r="AO3111" s="41"/>
      <c r="AP3111" s="33" t="s">
        <v>169</v>
      </c>
      <c r="AQ3111" s="33" t="s">
        <v>170</v>
      </c>
      <c r="AR3111" s="33">
        <v>150.0</v>
      </c>
      <c r="AS3111" s="42"/>
      <c r="AT3111" s="42"/>
      <c r="AU3111" s="42"/>
      <c r="AV3111" s="42"/>
      <c r="AW3111" s="42"/>
      <c r="AX3111" s="5"/>
      <c r="AY3111" s="33"/>
      <c r="AZ3111" s="33" t="s">
        <v>18871</v>
      </c>
      <c r="BA3111" s="5"/>
      <c r="BB3111" s="5"/>
      <c r="BC3111" s="5" t="s">
        <v>18872</v>
      </c>
      <c r="BD3111" s="33" t="s">
        <v>173</v>
      </c>
      <c r="BE3111" s="41"/>
      <c r="BF3111" s="35"/>
      <c r="BG3111" s="33" t="s">
        <v>169</v>
      </c>
      <c r="BH3111" s="5"/>
      <c r="BI3111" s="33">
        <v>150.0</v>
      </c>
      <c r="BJ3111" s="33" t="s">
        <v>170</v>
      </c>
      <c r="BK3111" s="5"/>
      <c r="BL3111" s="5">
        <f t="shared" si="5"/>
        <v>1997.25</v>
      </c>
      <c r="BM3111" s="5"/>
      <c r="BN3111" s="5"/>
      <c r="BO3111" s="42">
        <f t="shared" si="6"/>
        <v>1997.25</v>
      </c>
      <c r="BP3111" s="44"/>
      <c r="BQ3111" s="45"/>
      <c r="BR3111" s="47"/>
      <c r="BS3111" s="45"/>
      <c r="BT3111" s="37"/>
      <c r="BU3111" s="5"/>
      <c r="BV3111" s="38"/>
      <c r="BW3111" s="48"/>
      <c r="BX3111" s="44"/>
      <c r="BY3111" s="44"/>
      <c r="BZ3111" s="33" t="s">
        <v>131</v>
      </c>
      <c r="CA3111" s="5"/>
      <c r="CB3111" s="5"/>
      <c r="CC3111" s="33" t="s">
        <v>177</v>
      </c>
      <c r="CD3111" s="5"/>
      <c r="CE3111" s="5"/>
      <c r="CF3111" s="33" t="s">
        <v>178</v>
      </c>
      <c r="CG3111" s="33" t="s">
        <v>18873</v>
      </c>
      <c r="CH3111" s="5"/>
      <c r="CI3111" s="5"/>
      <c r="CJ3111" s="5"/>
      <c r="CK3111" s="33"/>
      <c r="CL3111" s="49">
        <v>44994.0</v>
      </c>
      <c r="CM3111" s="33" t="s">
        <v>180</v>
      </c>
      <c r="CN3111" s="5"/>
      <c r="CO3111" s="33">
        <v>1.0</v>
      </c>
      <c r="CP3111" s="33" t="s">
        <v>181</v>
      </c>
      <c r="CQ3111" s="50" t="str">
        <f t="shared" si="7"/>
        <v>02/04/1936</v>
      </c>
      <c r="CR3111" s="33" t="s">
        <v>243</v>
      </c>
      <c r="CS3111" s="33">
        <v>15.0</v>
      </c>
      <c r="CT3111" s="33">
        <v>5.0</v>
      </c>
      <c r="CU3111" s="33">
        <v>25.0</v>
      </c>
      <c r="CV3111" s="33">
        <v>1128.0</v>
      </c>
      <c r="CW3111" s="5"/>
      <c r="CX3111" s="5"/>
      <c r="CY3111" s="33">
        <v>-99.607495</v>
      </c>
      <c r="CZ3111" s="33">
        <v>20.923582</v>
      </c>
      <c r="DA3111" s="33">
        <v>4.4219266E9</v>
      </c>
      <c r="DB3111" s="33">
        <v>1.0</v>
      </c>
      <c r="DC3111" s="33" t="s">
        <v>16882</v>
      </c>
      <c r="DD3111" s="33">
        <v>2023.0</v>
      </c>
      <c r="DE3111" s="33" t="s">
        <v>184</v>
      </c>
      <c r="DF3111" s="33"/>
      <c r="DG3111" s="33" t="s">
        <v>185</v>
      </c>
      <c r="DH3111" s="33" t="s">
        <v>186</v>
      </c>
      <c r="DI3111" s="5"/>
      <c r="DJ3111" s="5"/>
    </row>
    <row r="3112">
      <c r="A3112" s="33" t="s">
        <v>17490</v>
      </c>
      <c r="B3112" s="34">
        <v>44958.0</v>
      </c>
      <c r="C3112" s="35" t="s">
        <v>137</v>
      </c>
      <c r="D3112" s="35" t="s">
        <v>139</v>
      </c>
      <c r="E3112" s="35" t="s">
        <v>142</v>
      </c>
      <c r="F3112" s="36" t="s">
        <v>144</v>
      </c>
      <c r="G3112" s="33" t="s">
        <v>18874</v>
      </c>
      <c r="H3112" s="33" t="s">
        <v>3894</v>
      </c>
      <c r="I3112" s="33" t="s">
        <v>2897</v>
      </c>
      <c r="J3112" s="33" t="s">
        <v>4703</v>
      </c>
      <c r="K3112" s="35" t="s">
        <v>150</v>
      </c>
      <c r="L3112" s="33" t="s">
        <v>151</v>
      </c>
      <c r="M3112" s="5"/>
      <c r="N3112" s="33" t="s">
        <v>18601</v>
      </c>
      <c r="O3112" s="5"/>
      <c r="P3112" s="35" t="s">
        <v>238</v>
      </c>
      <c r="Q3112" s="35" t="s">
        <v>18601</v>
      </c>
      <c r="R3112" s="33">
        <v>76550.0</v>
      </c>
      <c r="S3112" s="37"/>
      <c r="T3112" s="33"/>
      <c r="U3112" s="33">
        <v>1.33</v>
      </c>
      <c r="V3112" s="33" t="s">
        <v>154</v>
      </c>
      <c r="W3112" s="33"/>
      <c r="X3112" s="33"/>
      <c r="Y3112" s="5"/>
      <c r="Z3112" s="5"/>
      <c r="AA3112" s="33">
        <v>1.0</v>
      </c>
      <c r="AB3112" s="33"/>
      <c r="AC3112" s="33">
        <v>1.0</v>
      </c>
      <c r="AD3112" s="5"/>
      <c r="AE3112" s="5"/>
      <c r="AF3112" s="5"/>
      <c r="AG3112" s="16"/>
      <c r="AH3112" s="38" t="str">
        <f t="shared" si="1"/>
        <v/>
      </c>
      <c r="AI3112" s="39">
        <f t="shared" si="2"/>
        <v>1</v>
      </c>
      <c r="AJ3112" s="37" t="str">
        <f t="shared" si="3"/>
        <v/>
      </c>
      <c r="AK3112" s="41" t="str">
        <f t="shared" si="4"/>
        <v/>
      </c>
      <c r="AL3112" s="35" t="s">
        <v>238</v>
      </c>
      <c r="AM3112" s="33" t="s">
        <v>18601</v>
      </c>
      <c r="AN3112" s="33" t="s">
        <v>18601</v>
      </c>
      <c r="AO3112" s="41"/>
      <c r="AP3112" s="33" t="s">
        <v>169</v>
      </c>
      <c r="AQ3112" s="33" t="s">
        <v>170</v>
      </c>
      <c r="AR3112" s="33">
        <v>150.0</v>
      </c>
      <c r="AS3112" s="42"/>
      <c r="AT3112" s="42"/>
      <c r="AU3112" s="42"/>
      <c r="AV3112" s="42"/>
      <c r="AW3112" s="42"/>
      <c r="AX3112" s="5"/>
      <c r="AY3112" s="33"/>
      <c r="AZ3112" s="33" t="s">
        <v>18875</v>
      </c>
      <c r="BA3112" s="5"/>
      <c r="BB3112" s="5"/>
      <c r="BC3112" s="5" t="s">
        <v>18876</v>
      </c>
      <c r="BD3112" s="33" t="s">
        <v>173</v>
      </c>
      <c r="BE3112" s="41"/>
      <c r="BF3112" s="35"/>
      <c r="BG3112" s="33" t="s">
        <v>169</v>
      </c>
      <c r="BH3112" s="5"/>
      <c r="BI3112" s="33">
        <v>150.0</v>
      </c>
      <c r="BJ3112" s="33" t="s">
        <v>170</v>
      </c>
      <c r="BK3112" s="5"/>
      <c r="BL3112" s="5">
        <f t="shared" si="5"/>
        <v>1997.25</v>
      </c>
      <c r="BM3112" s="5"/>
      <c r="BN3112" s="5"/>
      <c r="BO3112" s="42">
        <f t="shared" si="6"/>
        <v>1997.25</v>
      </c>
      <c r="BP3112" s="44"/>
      <c r="BQ3112" s="45"/>
      <c r="BR3112" s="47"/>
      <c r="BS3112" s="45"/>
      <c r="BT3112" s="37"/>
      <c r="BU3112" s="5"/>
      <c r="BV3112" s="38"/>
      <c r="BW3112" s="48"/>
      <c r="BX3112" s="44"/>
      <c r="BY3112" s="44"/>
      <c r="BZ3112" s="33" t="s">
        <v>131</v>
      </c>
      <c r="CA3112" s="5"/>
      <c r="CB3112" s="5"/>
      <c r="CC3112" s="33" t="s">
        <v>177</v>
      </c>
      <c r="CD3112" s="5"/>
      <c r="CE3112" s="5"/>
      <c r="CF3112" s="33" t="s">
        <v>178</v>
      </c>
      <c r="CG3112" s="33" t="s">
        <v>18877</v>
      </c>
      <c r="CH3112" s="5"/>
      <c r="CI3112" s="5"/>
      <c r="CJ3112" s="5"/>
      <c r="CK3112" s="33"/>
      <c r="CL3112" s="49">
        <v>44994.0</v>
      </c>
      <c r="CM3112" s="33" t="s">
        <v>180</v>
      </c>
      <c r="CN3112" s="5"/>
      <c r="CO3112" s="33">
        <v>1.0</v>
      </c>
      <c r="CP3112" s="33" t="s">
        <v>181</v>
      </c>
      <c r="CQ3112" s="50" t="str">
        <f t="shared" si="7"/>
        <v>15/02/1955</v>
      </c>
      <c r="CR3112" s="33" t="s">
        <v>182</v>
      </c>
      <c r="CS3112" s="33">
        <v>15.0</v>
      </c>
      <c r="CT3112" s="33">
        <v>5.0</v>
      </c>
      <c r="CU3112" s="33">
        <v>25.0</v>
      </c>
      <c r="CV3112" s="33">
        <v>1128.0</v>
      </c>
      <c r="CW3112" s="5"/>
      <c r="CX3112" s="5"/>
      <c r="CY3112" s="33">
        <v>-99.607495</v>
      </c>
      <c r="CZ3112" s="33">
        <v>20.923582</v>
      </c>
      <c r="DA3112" s="33">
        <v>4.4219266E9</v>
      </c>
      <c r="DB3112" s="33">
        <v>1.0</v>
      </c>
      <c r="DC3112" s="33" t="s">
        <v>16882</v>
      </c>
      <c r="DD3112" s="33">
        <v>2023.0</v>
      </c>
      <c r="DE3112" s="33" t="s">
        <v>184</v>
      </c>
      <c r="DF3112" s="33"/>
      <c r="DG3112" s="33" t="s">
        <v>185</v>
      </c>
      <c r="DH3112" s="33" t="s">
        <v>186</v>
      </c>
      <c r="DI3112" s="5"/>
      <c r="DJ3112" s="5"/>
    </row>
    <row r="3113">
      <c r="A3113" s="33" t="s">
        <v>17485</v>
      </c>
      <c r="B3113" s="34">
        <v>44958.0</v>
      </c>
      <c r="C3113" s="35" t="s">
        <v>137</v>
      </c>
      <c r="D3113" s="35" t="s">
        <v>139</v>
      </c>
      <c r="E3113" s="35" t="s">
        <v>142</v>
      </c>
      <c r="F3113" s="36" t="s">
        <v>144</v>
      </c>
      <c r="G3113" s="33" t="s">
        <v>18878</v>
      </c>
      <c r="H3113" s="33" t="s">
        <v>1893</v>
      </c>
      <c r="I3113" s="33" t="s">
        <v>2897</v>
      </c>
      <c r="J3113" s="33" t="s">
        <v>2714</v>
      </c>
      <c r="K3113" s="35" t="s">
        <v>150</v>
      </c>
      <c r="L3113" s="33" t="s">
        <v>151</v>
      </c>
      <c r="M3113" s="5"/>
      <c r="N3113" s="33" t="s">
        <v>18601</v>
      </c>
      <c r="O3113" s="5"/>
      <c r="P3113" s="35" t="s">
        <v>238</v>
      </c>
      <c r="Q3113" s="35" t="s">
        <v>18601</v>
      </c>
      <c r="R3113" s="33">
        <v>76555.0</v>
      </c>
      <c r="S3113" s="37"/>
      <c r="T3113" s="33"/>
      <c r="U3113" s="33">
        <v>2.39</v>
      </c>
      <c r="V3113" s="33" t="s">
        <v>154</v>
      </c>
      <c r="W3113" s="33"/>
      <c r="X3113" s="33"/>
      <c r="Y3113" s="5"/>
      <c r="Z3113" s="5"/>
      <c r="AA3113" s="33">
        <v>1.0</v>
      </c>
      <c r="AB3113" s="33">
        <v>1.0</v>
      </c>
      <c r="AC3113" s="33"/>
      <c r="AD3113" s="5"/>
      <c r="AE3113" s="5"/>
      <c r="AF3113" s="5"/>
      <c r="AG3113" s="16"/>
      <c r="AH3113" s="38">
        <f t="shared" si="1"/>
        <v>1</v>
      </c>
      <c r="AI3113" s="39" t="str">
        <f t="shared" si="2"/>
        <v/>
      </c>
      <c r="AJ3113" s="37" t="str">
        <f t="shared" si="3"/>
        <v/>
      </c>
      <c r="AK3113" s="41" t="str">
        <f t="shared" si="4"/>
        <v/>
      </c>
      <c r="AL3113" s="35" t="s">
        <v>238</v>
      </c>
      <c r="AM3113" s="33" t="s">
        <v>18601</v>
      </c>
      <c r="AN3113" s="33" t="s">
        <v>18601</v>
      </c>
      <c r="AO3113" s="41"/>
      <c r="AP3113" s="33" t="s">
        <v>169</v>
      </c>
      <c r="AQ3113" s="33" t="s">
        <v>170</v>
      </c>
      <c r="AR3113" s="33">
        <v>300.0</v>
      </c>
      <c r="AS3113" s="42"/>
      <c r="AT3113" s="42"/>
      <c r="AU3113" s="42"/>
      <c r="AV3113" s="42"/>
      <c r="AW3113" s="42"/>
      <c r="AX3113" s="5"/>
      <c r="AY3113" s="33"/>
      <c r="AZ3113" s="33" t="s">
        <v>18879</v>
      </c>
      <c r="BA3113" s="5"/>
      <c r="BB3113" s="5"/>
      <c r="BC3113" s="5" t="s">
        <v>18880</v>
      </c>
      <c r="BD3113" s="33" t="s">
        <v>173</v>
      </c>
      <c r="BE3113" s="41"/>
      <c r="BF3113" s="35"/>
      <c r="BG3113" s="33" t="s">
        <v>169</v>
      </c>
      <c r="BH3113" s="5"/>
      <c r="BI3113" s="33">
        <v>300.0</v>
      </c>
      <c r="BJ3113" s="33" t="s">
        <v>170</v>
      </c>
      <c r="BK3113" s="5"/>
      <c r="BL3113" s="5">
        <f t="shared" si="5"/>
        <v>3994.5</v>
      </c>
      <c r="BM3113" s="5"/>
      <c r="BN3113" s="5"/>
      <c r="BO3113" s="42">
        <f t="shared" si="6"/>
        <v>3994.5</v>
      </c>
      <c r="BP3113" s="44"/>
      <c r="BQ3113" s="45"/>
      <c r="BR3113" s="47"/>
      <c r="BS3113" s="45"/>
      <c r="BT3113" s="37"/>
      <c r="BU3113" s="5"/>
      <c r="BV3113" s="38"/>
      <c r="BW3113" s="48"/>
      <c r="BX3113" s="44"/>
      <c r="BY3113" s="44"/>
      <c r="BZ3113" s="33" t="s">
        <v>131</v>
      </c>
      <c r="CA3113" s="5"/>
      <c r="CB3113" s="5"/>
      <c r="CC3113" s="33" t="s">
        <v>177</v>
      </c>
      <c r="CD3113" s="5"/>
      <c r="CE3113" s="5"/>
      <c r="CF3113" s="33" t="s">
        <v>178</v>
      </c>
      <c r="CG3113" s="33" t="s">
        <v>18881</v>
      </c>
      <c r="CH3113" s="5"/>
      <c r="CI3113" s="5"/>
      <c r="CJ3113" s="5"/>
      <c r="CK3113" s="33"/>
      <c r="CL3113" s="49">
        <v>44994.0</v>
      </c>
      <c r="CM3113" s="33" t="s">
        <v>180</v>
      </c>
      <c r="CN3113" s="5"/>
      <c r="CO3113" s="33">
        <v>2.0</v>
      </c>
      <c r="CP3113" s="33" t="s">
        <v>181</v>
      </c>
      <c r="CQ3113" s="50" t="str">
        <f t="shared" si="7"/>
        <v>06/09/1953</v>
      </c>
      <c r="CR3113" s="33" t="s">
        <v>243</v>
      </c>
      <c r="CS3113" s="33">
        <v>15.0</v>
      </c>
      <c r="CT3113" s="33">
        <v>5.0</v>
      </c>
      <c r="CU3113" s="33">
        <v>25.0</v>
      </c>
      <c r="CV3113" s="33">
        <v>1128.0</v>
      </c>
      <c r="CW3113" s="5"/>
      <c r="CX3113" s="5"/>
      <c r="CY3113" s="33">
        <v>-99.607495</v>
      </c>
      <c r="CZ3113" s="33">
        <v>20.923582</v>
      </c>
      <c r="DA3113" s="33">
        <v>4.4219266E9</v>
      </c>
      <c r="DB3113" s="33">
        <v>1.0</v>
      </c>
      <c r="DC3113" s="33" t="s">
        <v>16882</v>
      </c>
      <c r="DD3113" s="33">
        <v>2023.0</v>
      </c>
      <c r="DE3113" s="33" t="s">
        <v>184</v>
      </c>
      <c r="DF3113" s="33"/>
      <c r="DG3113" s="33" t="s">
        <v>185</v>
      </c>
      <c r="DH3113" s="33" t="s">
        <v>186</v>
      </c>
      <c r="DI3113" s="5"/>
      <c r="DJ3113" s="5"/>
    </row>
    <row r="3114">
      <c r="A3114" s="33" t="s">
        <v>17177</v>
      </c>
      <c r="B3114" s="34">
        <v>44957.0</v>
      </c>
      <c r="C3114" s="35" t="s">
        <v>137</v>
      </c>
      <c r="D3114" s="35" t="s">
        <v>139</v>
      </c>
      <c r="E3114" s="35" t="s">
        <v>142</v>
      </c>
      <c r="F3114" s="36" t="s">
        <v>144</v>
      </c>
      <c r="G3114" s="33" t="s">
        <v>18882</v>
      </c>
      <c r="H3114" s="33" t="s">
        <v>5984</v>
      </c>
      <c r="I3114" s="33" t="s">
        <v>2897</v>
      </c>
      <c r="J3114" s="33" t="s">
        <v>9018</v>
      </c>
      <c r="K3114" s="35" t="s">
        <v>150</v>
      </c>
      <c r="L3114" s="33" t="s">
        <v>151</v>
      </c>
      <c r="M3114" s="5"/>
      <c r="N3114" s="33" t="s">
        <v>18601</v>
      </c>
      <c r="O3114" s="5"/>
      <c r="P3114" s="35" t="s">
        <v>238</v>
      </c>
      <c r="Q3114" s="35" t="s">
        <v>18601</v>
      </c>
      <c r="R3114" s="33">
        <v>76550.0</v>
      </c>
      <c r="S3114" s="37"/>
      <c r="T3114" s="33"/>
      <c r="U3114" s="33">
        <v>1.84</v>
      </c>
      <c r="V3114" s="33" t="s">
        <v>154</v>
      </c>
      <c r="W3114" s="33"/>
      <c r="X3114" s="33"/>
      <c r="Y3114" s="5"/>
      <c r="Z3114" s="5"/>
      <c r="AA3114" s="33">
        <v>1.0</v>
      </c>
      <c r="AB3114" s="33"/>
      <c r="AC3114" s="33">
        <v>1.0</v>
      </c>
      <c r="AD3114" s="5"/>
      <c r="AE3114" s="5"/>
      <c r="AF3114" s="5"/>
      <c r="AG3114" s="16"/>
      <c r="AH3114" s="38" t="str">
        <f t="shared" si="1"/>
        <v/>
      </c>
      <c r="AI3114" s="39">
        <f t="shared" si="2"/>
        <v>1</v>
      </c>
      <c r="AJ3114" s="37" t="str">
        <f t="shared" si="3"/>
        <v/>
      </c>
      <c r="AK3114" s="41" t="str">
        <f t="shared" si="4"/>
        <v/>
      </c>
      <c r="AL3114" s="35" t="s">
        <v>238</v>
      </c>
      <c r="AM3114" s="33" t="s">
        <v>18601</v>
      </c>
      <c r="AN3114" s="33" t="s">
        <v>18601</v>
      </c>
      <c r="AO3114" s="41"/>
      <c r="AP3114" s="33" t="s">
        <v>169</v>
      </c>
      <c r="AQ3114" s="33" t="s">
        <v>170</v>
      </c>
      <c r="AR3114" s="33">
        <v>150.0</v>
      </c>
      <c r="AS3114" s="42"/>
      <c r="AT3114" s="42"/>
      <c r="AU3114" s="42"/>
      <c r="AV3114" s="42"/>
      <c r="AW3114" s="42"/>
      <c r="AX3114" s="5"/>
      <c r="AY3114" s="33"/>
      <c r="AZ3114" s="33" t="s">
        <v>18883</v>
      </c>
      <c r="BA3114" s="5"/>
      <c r="BB3114" s="5"/>
      <c r="BC3114" s="5" t="s">
        <v>18884</v>
      </c>
      <c r="BD3114" s="33" t="s">
        <v>173</v>
      </c>
      <c r="BE3114" s="41"/>
      <c r="BF3114" s="35"/>
      <c r="BG3114" s="33" t="s">
        <v>169</v>
      </c>
      <c r="BH3114" s="5"/>
      <c r="BI3114" s="33">
        <v>150.0</v>
      </c>
      <c r="BJ3114" s="33" t="s">
        <v>170</v>
      </c>
      <c r="BK3114" s="5"/>
      <c r="BL3114" s="5">
        <f t="shared" si="5"/>
        <v>1997.25</v>
      </c>
      <c r="BM3114" s="5"/>
      <c r="BN3114" s="5"/>
      <c r="BO3114" s="42">
        <f t="shared" si="6"/>
        <v>1997.25</v>
      </c>
      <c r="BP3114" s="44"/>
      <c r="BQ3114" s="45"/>
      <c r="BR3114" s="47"/>
      <c r="BS3114" s="45"/>
      <c r="BT3114" s="37"/>
      <c r="BU3114" s="5"/>
      <c r="BV3114" s="38"/>
      <c r="BW3114" s="48"/>
      <c r="BX3114" s="44"/>
      <c r="BY3114" s="44"/>
      <c r="BZ3114" s="33" t="s">
        <v>131</v>
      </c>
      <c r="CA3114" s="5"/>
      <c r="CB3114" s="5"/>
      <c r="CC3114" s="33" t="s">
        <v>177</v>
      </c>
      <c r="CD3114" s="5"/>
      <c r="CE3114" s="5"/>
      <c r="CF3114" s="33" t="s">
        <v>178</v>
      </c>
      <c r="CG3114" s="33" t="s">
        <v>18885</v>
      </c>
      <c r="CH3114" s="5"/>
      <c r="CI3114" s="5"/>
      <c r="CJ3114" s="5"/>
      <c r="CK3114" s="33"/>
      <c r="CL3114" s="49">
        <v>44994.0</v>
      </c>
      <c r="CM3114" s="33" t="s">
        <v>180</v>
      </c>
      <c r="CN3114" s="5"/>
      <c r="CO3114" s="33">
        <v>1.0</v>
      </c>
      <c r="CP3114" s="33" t="s">
        <v>181</v>
      </c>
      <c r="CQ3114" s="50" t="str">
        <f t="shared" si="7"/>
        <v>14/11/1941</v>
      </c>
      <c r="CR3114" s="33" t="s">
        <v>182</v>
      </c>
      <c r="CS3114" s="33">
        <v>15.0</v>
      </c>
      <c r="CT3114" s="33">
        <v>5.0</v>
      </c>
      <c r="CU3114" s="33">
        <v>25.0</v>
      </c>
      <c r="CV3114" s="33">
        <v>1128.0</v>
      </c>
      <c r="CW3114" s="5"/>
      <c r="CX3114" s="5"/>
      <c r="CY3114" s="33">
        <v>-99.607495</v>
      </c>
      <c r="CZ3114" s="33">
        <v>20.923582</v>
      </c>
      <c r="DA3114" s="33">
        <v>4.4219266E9</v>
      </c>
      <c r="DB3114" s="33">
        <v>1.0</v>
      </c>
      <c r="DC3114" s="33" t="s">
        <v>16882</v>
      </c>
      <c r="DD3114" s="33">
        <v>2023.0</v>
      </c>
      <c r="DE3114" s="33" t="s">
        <v>184</v>
      </c>
      <c r="DF3114" s="33"/>
      <c r="DG3114" s="33" t="s">
        <v>185</v>
      </c>
      <c r="DH3114" s="33" t="s">
        <v>186</v>
      </c>
      <c r="DI3114" s="5"/>
      <c r="DJ3114" s="5"/>
    </row>
    <row r="3115">
      <c r="A3115" s="33" t="s">
        <v>17414</v>
      </c>
      <c r="B3115" s="34">
        <v>44958.0</v>
      </c>
      <c r="C3115" s="35" t="s">
        <v>137</v>
      </c>
      <c r="D3115" s="35" t="s">
        <v>139</v>
      </c>
      <c r="E3115" s="35" t="s">
        <v>142</v>
      </c>
      <c r="F3115" s="36" t="s">
        <v>144</v>
      </c>
      <c r="G3115" s="33" t="s">
        <v>18886</v>
      </c>
      <c r="H3115" s="33" t="s">
        <v>5445</v>
      </c>
      <c r="I3115" s="33" t="s">
        <v>231</v>
      </c>
      <c r="J3115" s="33" t="s">
        <v>149</v>
      </c>
      <c r="K3115" s="35" t="s">
        <v>150</v>
      </c>
      <c r="L3115" s="33" t="s">
        <v>151</v>
      </c>
      <c r="M3115" s="5"/>
      <c r="N3115" s="33" t="s">
        <v>18601</v>
      </c>
      <c r="O3115" s="5"/>
      <c r="P3115" s="35" t="s">
        <v>238</v>
      </c>
      <c r="Q3115" s="35" t="s">
        <v>18601</v>
      </c>
      <c r="R3115" s="33">
        <v>76555.0</v>
      </c>
      <c r="S3115" s="37"/>
      <c r="T3115" s="33"/>
      <c r="U3115" s="33">
        <v>8.07</v>
      </c>
      <c r="V3115" s="33" t="s">
        <v>154</v>
      </c>
      <c r="W3115" s="33"/>
      <c r="X3115" s="33"/>
      <c r="Y3115" s="5"/>
      <c r="Z3115" s="5"/>
      <c r="AA3115" s="33">
        <v>1.0</v>
      </c>
      <c r="AB3115" s="33"/>
      <c r="AC3115" s="33">
        <v>1.0</v>
      </c>
      <c r="AD3115" s="5"/>
      <c r="AE3115" s="5"/>
      <c r="AF3115" s="5"/>
      <c r="AG3115" s="16"/>
      <c r="AH3115" s="38" t="str">
        <f t="shared" si="1"/>
        <v/>
      </c>
      <c r="AI3115" s="39">
        <f t="shared" si="2"/>
        <v>1</v>
      </c>
      <c r="AJ3115" s="37" t="str">
        <f t="shared" si="3"/>
        <v/>
      </c>
      <c r="AK3115" s="41" t="str">
        <f t="shared" si="4"/>
        <v/>
      </c>
      <c r="AL3115" s="35" t="s">
        <v>238</v>
      </c>
      <c r="AM3115" s="33" t="s">
        <v>18601</v>
      </c>
      <c r="AN3115" s="33" t="s">
        <v>18601</v>
      </c>
      <c r="AO3115" s="41"/>
      <c r="AP3115" s="33" t="s">
        <v>169</v>
      </c>
      <c r="AQ3115" s="33" t="s">
        <v>170</v>
      </c>
      <c r="AR3115" s="33">
        <v>450.0</v>
      </c>
      <c r="AS3115" s="42"/>
      <c r="AT3115" s="42"/>
      <c r="AU3115" s="42"/>
      <c r="AV3115" s="42"/>
      <c r="AW3115" s="42"/>
      <c r="AX3115" s="5"/>
      <c r="AY3115" s="33"/>
      <c r="AZ3115" s="33" t="s">
        <v>18887</v>
      </c>
      <c r="BA3115" s="5"/>
      <c r="BB3115" s="5"/>
      <c r="BC3115" s="5" t="s">
        <v>18888</v>
      </c>
      <c r="BD3115" s="33" t="s">
        <v>173</v>
      </c>
      <c r="BE3115" s="41"/>
      <c r="BF3115" s="35"/>
      <c r="BG3115" s="33" t="s">
        <v>169</v>
      </c>
      <c r="BH3115" s="5"/>
      <c r="BI3115" s="33">
        <v>450.0</v>
      </c>
      <c r="BJ3115" s="33" t="s">
        <v>170</v>
      </c>
      <c r="BK3115" s="5"/>
      <c r="BL3115" s="5">
        <f t="shared" si="5"/>
        <v>5991.75</v>
      </c>
      <c r="BM3115" s="5"/>
      <c r="BN3115" s="5"/>
      <c r="BO3115" s="42">
        <f t="shared" si="6"/>
        <v>5991.75</v>
      </c>
      <c r="BP3115" s="44"/>
      <c r="BQ3115" s="45"/>
      <c r="BR3115" s="47"/>
      <c r="BS3115" s="45"/>
      <c r="BT3115" s="37"/>
      <c r="BU3115" s="5"/>
      <c r="BV3115" s="38"/>
      <c r="BW3115" s="48"/>
      <c r="BX3115" s="44"/>
      <c r="BY3115" s="44"/>
      <c r="BZ3115" s="33" t="s">
        <v>131</v>
      </c>
      <c r="CA3115" s="5"/>
      <c r="CB3115" s="5"/>
      <c r="CC3115" s="33" t="s">
        <v>177</v>
      </c>
      <c r="CD3115" s="5"/>
      <c r="CE3115" s="5"/>
      <c r="CF3115" s="33" t="s">
        <v>178</v>
      </c>
      <c r="CG3115" s="33" t="s">
        <v>18889</v>
      </c>
      <c r="CH3115" s="5"/>
      <c r="CI3115" s="5"/>
      <c r="CJ3115" s="5"/>
      <c r="CK3115" s="33"/>
      <c r="CL3115" s="49">
        <v>44994.0</v>
      </c>
      <c r="CM3115" s="33" t="s">
        <v>180</v>
      </c>
      <c r="CN3115" s="5"/>
      <c r="CO3115" s="33">
        <v>3.0</v>
      </c>
      <c r="CP3115" s="33" t="s">
        <v>181</v>
      </c>
      <c r="CQ3115" s="50" t="str">
        <f t="shared" si="7"/>
        <v>23/01/1955</v>
      </c>
      <c r="CR3115" s="33" t="s">
        <v>182</v>
      </c>
      <c r="CS3115" s="33">
        <v>15.0</v>
      </c>
      <c r="CT3115" s="33">
        <v>5.0</v>
      </c>
      <c r="CU3115" s="33">
        <v>25.0</v>
      </c>
      <c r="CV3115" s="33">
        <v>1128.0</v>
      </c>
      <c r="CW3115" s="5"/>
      <c r="CX3115" s="5"/>
      <c r="CY3115" s="33">
        <v>-99.607495</v>
      </c>
      <c r="CZ3115" s="33">
        <v>20.923582</v>
      </c>
      <c r="DA3115" s="33">
        <v>4.4219266E9</v>
      </c>
      <c r="DB3115" s="33">
        <v>1.0</v>
      </c>
      <c r="DC3115" s="33" t="s">
        <v>16882</v>
      </c>
      <c r="DD3115" s="33">
        <v>2023.0</v>
      </c>
      <c r="DE3115" s="33" t="s">
        <v>184</v>
      </c>
      <c r="DF3115" s="33"/>
      <c r="DG3115" s="33" t="s">
        <v>185</v>
      </c>
      <c r="DH3115" s="33" t="s">
        <v>186</v>
      </c>
      <c r="DI3115" s="5"/>
      <c r="DJ3115" s="5"/>
    </row>
    <row r="3116">
      <c r="A3116" s="33" t="s">
        <v>17645</v>
      </c>
      <c r="B3116" s="34">
        <v>44958.0</v>
      </c>
      <c r="C3116" s="35" t="s">
        <v>137</v>
      </c>
      <c r="D3116" s="35" t="s">
        <v>139</v>
      </c>
      <c r="E3116" s="35" t="s">
        <v>142</v>
      </c>
      <c r="F3116" s="36" t="s">
        <v>144</v>
      </c>
      <c r="G3116" s="33" t="s">
        <v>18890</v>
      </c>
      <c r="H3116" s="33" t="s">
        <v>18891</v>
      </c>
      <c r="I3116" s="33" t="s">
        <v>231</v>
      </c>
      <c r="J3116" s="33" t="s">
        <v>1656</v>
      </c>
      <c r="K3116" s="35" t="s">
        <v>150</v>
      </c>
      <c r="L3116" s="33" t="s">
        <v>151</v>
      </c>
      <c r="M3116" s="5"/>
      <c r="N3116" s="33" t="s">
        <v>18601</v>
      </c>
      <c r="O3116" s="5"/>
      <c r="P3116" s="35" t="s">
        <v>238</v>
      </c>
      <c r="Q3116" s="35" t="s">
        <v>18601</v>
      </c>
      <c r="R3116" s="33">
        <v>76555.0</v>
      </c>
      <c r="S3116" s="37"/>
      <c r="T3116" s="33"/>
      <c r="U3116" s="33">
        <v>7.68</v>
      </c>
      <c r="V3116" s="33" t="s">
        <v>154</v>
      </c>
      <c r="W3116" s="33"/>
      <c r="X3116" s="33"/>
      <c r="Y3116" s="5"/>
      <c r="Z3116" s="5"/>
      <c r="AA3116" s="33">
        <v>1.0</v>
      </c>
      <c r="AB3116" s="33">
        <v>1.0</v>
      </c>
      <c r="AC3116" s="33"/>
      <c r="AD3116" s="5"/>
      <c r="AE3116" s="5"/>
      <c r="AF3116" s="5"/>
      <c r="AG3116" s="16"/>
      <c r="AH3116" s="38">
        <f t="shared" si="1"/>
        <v>1</v>
      </c>
      <c r="AI3116" s="39" t="str">
        <f t="shared" si="2"/>
        <v/>
      </c>
      <c r="AJ3116" s="37" t="str">
        <f t="shared" si="3"/>
        <v/>
      </c>
      <c r="AK3116" s="41" t="str">
        <f t="shared" si="4"/>
        <v/>
      </c>
      <c r="AL3116" s="35" t="s">
        <v>238</v>
      </c>
      <c r="AM3116" s="33" t="s">
        <v>18601</v>
      </c>
      <c r="AN3116" s="33" t="s">
        <v>18601</v>
      </c>
      <c r="AO3116" s="41"/>
      <c r="AP3116" s="33" t="s">
        <v>169</v>
      </c>
      <c r="AQ3116" s="33" t="s">
        <v>170</v>
      </c>
      <c r="AR3116" s="33">
        <v>450.0</v>
      </c>
      <c r="AS3116" s="42"/>
      <c r="AT3116" s="42"/>
      <c r="AU3116" s="42"/>
      <c r="AV3116" s="42"/>
      <c r="AW3116" s="42"/>
      <c r="AX3116" s="5"/>
      <c r="AY3116" s="33"/>
      <c r="AZ3116" s="33" t="s">
        <v>18892</v>
      </c>
      <c r="BA3116" s="5"/>
      <c r="BB3116" s="5"/>
      <c r="BC3116" s="5" t="s">
        <v>18893</v>
      </c>
      <c r="BD3116" s="33" t="s">
        <v>173</v>
      </c>
      <c r="BE3116" s="41"/>
      <c r="BF3116" s="35"/>
      <c r="BG3116" s="33" t="s">
        <v>169</v>
      </c>
      <c r="BH3116" s="5"/>
      <c r="BI3116" s="33">
        <v>450.0</v>
      </c>
      <c r="BJ3116" s="33" t="s">
        <v>170</v>
      </c>
      <c r="BK3116" s="5"/>
      <c r="BL3116" s="5">
        <f t="shared" si="5"/>
        <v>5991.75</v>
      </c>
      <c r="BM3116" s="5"/>
      <c r="BN3116" s="5"/>
      <c r="BO3116" s="42">
        <f t="shared" si="6"/>
        <v>5991.75</v>
      </c>
      <c r="BP3116" s="44"/>
      <c r="BQ3116" s="45"/>
      <c r="BR3116" s="47"/>
      <c r="BS3116" s="45"/>
      <c r="BT3116" s="37"/>
      <c r="BU3116" s="5"/>
      <c r="BV3116" s="38"/>
      <c r="BW3116" s="48"/>
      <c r="BX3116" s="44"/>
      <c r="BY3116" s="44"/>
      <c r="BZ3116" s="33" t="s">
        <v>131</v>
      </c>
      <c r="CA3116" s="5"/>
      <c r="CB3116" s="5"/>
      <c r="CC3116" s="33" t="s">
        <v>177</v>
      </c>
      <c r="CD3116" s="5"/>
      <c r="CE3116" s="5"/>
      <c r="CF3116" s="33" t="s">
        <v>178</v>
      </c>
      <c r="CG3116" s="33" t="s">
        <v>18894</v>
      </c>
      <c r="CH3116" s="5"/>
      <c r="CI3116" s="5"/>
      <c r="CJ3116" s="5"/>
      <c r="CK3116" s="33"/>
      <c r="CL3116" s="49">
        <v>44994.0</v>
      </c>
      <c r="CM3116" s="33" t="s">
        <v>180</v>
      </c>
      <c r="CN3116" s="5"/>
      <c r="CO3116" s="33">
        <v>3.0</v>
      </c>
      <c r="CP3116" s="33" t="s">
        <v>181</v>
      </c>
      <c r="CQ3116" s="50" t="str">
        <f t="shared" si="7"/>
        <v>29/07/1948</v>
      </c>
      <c r="CR3116" s="33" t="s">
        <v>243</v>
      </c>
      <c r="CS3116" s="33">
        <v>15.0</v>
      </c>
      <c r="CT3116" s="33">
        <v>5.0</v>
      </c>
      <c r="CU3116" s="33">
        <v>25.0</v>
      </c>
      <c r="CV3116" s="33">
        <v>1128.0</v>
      </c>
      <c r="CW3116" s="5"/>
      <c r="CX3116" s="5"/>
      <c r="CY3116" s="33">
        <v>-99.607495</v>
      </c>
      <c r="CZ3116" s="33">
        <v>20.923582</v>
      </c>
      <c r="DA3116" s="33">
        <v>4.4219266E9</v>
      </c>
      <c r="DB3116" s="33">
        <v>1.0</v>
      </c>
      <c r="DC3116" s="33" t="s">
        <v>16882</v>
      </c>
      <c r="DD3116" s="33">
        <v>2023.0</v>
      </c>
      <c r="DE3116" s="33" t="s">
        <v>184</v>
      </c>
      <c r="DF3116" s="33"/>
      <c r="DG3116" s="33" t="s">
        <v>185</v>
      </c>
      <c r="DH3116" s="33" t="s">
        <v>186</v>
      </c>
      <c r="DI3116" s="5"/>
      <c r="DJ3116" s="5"/>
    </row>
    <row r="3117">
      <c r="A3117" s="33" t="s">
        <v>17524</v>
      </c>
      <c r="B3117" s="34">
        <v>44958.0</v>
      </c>
      <c r="C3117" s="35" t="s">
        <v>137</v>
      </c>
      <c r="D3117" s="35" t="s">
        <v>139</v>
      </c>
      <c r="E3117" s="35" t="s">
        <v>142</v>
      </c>
      <c r="F3117" s="36" t="s">
        <v>144</v>
      </c>
      <c r="G3117" s="33" t="s">
        <v>18895</v>
      </c>
      <c r="H3117" s="33" t="s">
        <v>18896</v>
      </c>
      <c r="I3117" s="33" t="s">
        <v>1745</v>
      </c>
      <c r="J3117" s="33" t="s">
        <v>231</v>
      </c>
      <c r="K3117" s="35" t="s">
        <v>150</v>
      </c>
      <c r="L3117" s="33" t="s">
        <v>151</v>
      </c>
      <c r="M3117" s="5"/>
      <c r="N3117" s="33" t="s">
        <v>18601</v>
      </c>
      <c r="O3117" s="5"/>
      <c r="P3117" s="35" t="s">
        <v>238</v>
      </c>
      <c r="Q3117" s="35" t="s">
        <v>18601</v>
      </c>
      <c r="R3117" s="33">
        <v>76555.0</v>
      </c>
      <c r="S3117" s="37"/>
      <c r="T3117" s="33"/>
      <c r="U3117" s="33">
        <v>8.86</v>
      </c>
      <c r="V3117" s="33" t="s">
        <v>154</v>
      </c>
      <c r="W3117" s="33"/>
      <c r="X3117" s="33"/>
      <c r="Y3117" s="5"/>
      <c r="Z3117" s="5"/>
      <c r="AA3117" s="33">
        <v>1.0</v>
      </c>
      <c r="AB3117" s="33"/>
      <c r="AC3117" s="33">
        <v>1.0</v>
      </c>
      <c r="AD3117" s="5"/>
      <c r="AE3117" s="5"/>
      <c r="AF3117" s="5"/>
      <c r="AG3117" s="16"/>
      <c r="AH3117" s="38" t="str">
        <f t="shared" si="1"/>
        <v/>
      </c>
      <c r="AI3117" s="39">
        <f t="shared" si="2"/>
        <v>1</v>
      </c>
      <c r="AJ3117" s="37" t="str">
        <f t="shared" si="3"/>
        <v/>
      </c>
      <c r="AK3117" s="41" t="str">
        <f t="shared" si="4"/>
        <v/>
      </c>
      <c r="AL3117" s="35" t="s">
        <v>238</v>
      </c>
      <c r="AM3117" s="33" t="s">
        <v>18601</v>
      </c>
      <c r="AN3117" s="33" t="s">
        <v>18601</v>
      </c>
      <c r="AO3117" s="41"/>
      <c r="AP3117" s="33" t="s">
        <v>169</v>
      </c>
      <c r="AQ3117" s="33" t="s">
        <v>170</v>
      </c>
      <c r="AR3117" s="33">
        <v>450.0</v>
      </c>
      <c r="AS3117" s="42"/>
      <c r="AT3117" s="42"/>
      <c r="AU3117" s="42"/>
      <c r="AV3117" s="42"/>
      <c r="AW3117" s="42"/>
      <c r="AX3117" s="5"/>
      <c r="AY3117" s="33"/>
      <c r="AZ3117" s="33" t="s">
        <v>18897</v>
      </c>
      <c r="BA3117" s="5"/>
      <c r="BB3117" s="5"/>
      <c r="BC3117" s="5" t="s">
        <v>18898</v>
      </c>
      <c r="BD3117" s="33" t="s">
        <v>173</v>
      </c>
      <c r="BE3117" s="41"/>
      <c r="BF3117" s="35"/>
      <c r="BG3117" s="33" t="s">
        <v>169</v>
      </c>
      <c r="BH3117" s="5"/>
      <c r="BI3117" s="33">
        <v>450.0</v>
      </c>
      <c r="BJ3117" s="33" t="s">
        <v>170</v>
      </c>
      <c r="BK3117" s="5"/>
      <c r="BL3117" s="5">
        <f t="shared" si="5"/>
        <v>5991.75</v>
      </c>
      <c r="BM3117" s="5"/>
      <c r="BN3117" s="5"/>
      <c r="BO3117" s="42">
        <f t="shared" si="6"/>
        <v>5991.75</v>
      </c>
      <c r="BP3117" s="44"/>
      <c r="BQ3117" s="45"/>
      <c r="BR3117" s="47"/>
      <c r="BS3117" s="45"/>
      <c r="BT3117" s="37"/>
      <c r="BU3117" s="5"/>
      <c r="BV3117" s="38"/>
      <c r="BW3117" s="48"/>
      <c r="BX3117" s="44"/>
      <c r="BY3117" s="44"/>
      <c r="BZ3117" s="33" t="s">
        <v>131</v>
      </c>
      <c r="CA3117" s="5"/>
      <c r="CB3117" s="5"/>
      <c r="CC3117" s="33" t="s">
        <v>177</v>
      </c>
      <c r="CD3117" s="5"/>
      <c r="CE3117" s="5"/>
      <c r="CF3117" s="33" t="s">
        <v>178</v>
      </c>
      <c r="CG3117" s="33" t="s">
        <v>18899</v>
      </c>
      <c r="CH3117" s="5"/>
      <c r="CI3117" s="5"/>
      <c r="CJ3117" s="5"/>
      <c r="CK3117" s="33"/>
      <c r="CL3117" s="49">
        <v>44994.0</v>
      </c>
      <c r="CM3117" s="33" t="s">
        <v>180</v>
      </c>
      <c r="CN3117" s="5"/>
      <c r="CO3117" s="33">
        <v>3.0</v>
      </c>
      <c r="CP3117" s="33" t="s">
        <v>181</v>
      </c>
      <c r="CQ3117" s="50" t="str">
        <f t="shared" si="7"/>
        <v>20/10/1964</v>
      </c>
      <c r="CR3117" s="33" t="s">
        <v>182</v>
      </c>
      <c r="CS3117" s="33">
        <v>15.0</v>
      </c>
      <c r="CT3117" s="33">
        <v>5.0</v>
      </c>
      <c r="CU3117" s="33">
        <v>25.0</v>
      </c>
      <c r="CV3117" s="33">
        <v>1128.0</v>
      </c>
      <c r="CW3117" s="5"/>
      <c r="CX3117" s="5"/>
      <c r="CY3117" s="33">
        <v>-99.607495</v>
      </c>
      <c r="CZ3117" s="33">
        <v>20.923582</v>
      </c>
      <c r="DA3117" s="33">
        <v>4.4219266E9</v>
      </c>
      <c r="DB3117" s="33">
        <v>1.0</v>
      </c>
      <c r="DC3117" s="33" t="s">
        <v>16882</v>
      </c>
      <c r="DD3117" s="33">
        <v>2023.0</v>
      </c>
      <c r="DE3117" s="33" t="s">
        <v>184</v>
      </c>
      <c r="DF3117" s="33"/>
      <c r="DG3117" s="33" t="s">
        <v>185</v>
      </c>
      <c r="DH3117" s="33" t="s">
        <v>186</v>
      </c>
      <c r="DI3117" s="5"/>
      <c r="DJ3117" s="5"/>
    </row>
    <row r="3118">
      <c r="A3118" s="33" t="s">
        <v>17419</v>
      </c>
      <c r="B3118" s="34">
        <v>44958.0</v>
      </c>
      <c r="C3118" s="35" t="s">
        <v>137</v>
      </c>
      <c r="D3118" s="35" t="s">
        <v>139</v>
      </c>
      <c r="E3118" s="35" t="s">
        <v>142</v>
      </c>
      <c r="F3118" s="36" t="s">
        <v>144</v>
      </c>
      <c r="G3118" s="33" t="s">
        <v>18900</v>
      </c>
      <c r="H3118" s="33" t="s">
        <v>5511</v>
      </c>
      <c r="I3118" s="33" t="s">
        <v>18901</v>
      </c>
      <c r="J3118" s="33" t="s">
        <v>149</v>
      </c>
      <c r="K3118" s="35" t="s">
        <v>150</v>
      </c>
      <c r="L3118" s="33" t="s">
        <v>151</v>
      </c>
      <c r="M3118" s="5"/>
      <c r="N3118" s="33" t="s">
        <v>18601</v>
      </c>
      <c r="O3118" s="5"/>
      <c r="P3118" s="35" t="s">
        <v>238</v>
      </c>
      <c r="Q3118" s="35" t="s">
        <v>18601</v>
      </c>
      <c r="R3118" s="33">
        <v>76555.0</v>
      </c>
      <c r="S3118" s="37"/>
      <c r="T3118" s="33"/>
      <c r="U3118" s="33">
        <v>3.61</v>
      </c>
      <c r="V3118" s="33" t="s">
        <v>154</v>
      </c>
      <c r="W3118" s="33"/>
      <c r="X3118" s="33"/>
      <c r="Y3118" s="5"/>
      <c r="Z3118" s="5"/>
      <c r="AA3118" s="33">
        <v>1.0</v>
      </c>
      <c r="AB3118" s="33"/>
      <c r="AC3118" s="33">
        <v>1.0</v>
      </c>
      <c r="AD3118" s="5"/>
      <c r="AE3118" s="5"/>
      <c r="AF3118" s="5"/>
      <c r="AG3118" s="16"/>
      <c r="AH3118" s="38" t="str">
        <f t="shared" si="1"/>
        <v/>
      </c>
      <c r="AI3118" s="39" t="str">
        <f t="shared" si="2"/>
        <v/>
      </c>
      <c r="AJ3118" s="37" t="str">
        <f t="shared" si="3"/>
        <v/>
      </c>
      <c r="AK3118" s="41" t="str">
        <f t="shared" si="4"/>
        <v/>
      </c>
      <c r="AL3118" s="35" t="s">
        <v>238</v>
      </c>
      <c r="AM3118" s="33" t="s">
        <v>18601</v>
      </c>
      <c r="AN3118" s="33" t="s">
        <v>18601</v>
      </c>
      <c r="AO3118" s="41"/>
      <c r="AP3118" s="33" t="s">
        <v>169</v>
      </c>
      <c r="AQ3118" s="33" t="s">
        <v>170</v>
      </c>
      <c r="AR3118" s="33">
        <v>450.0</v>
      </c>
      <c r="AS3118" s="42"/>
      <c r="AT3118" s="42"/>
      <c r="AU3118" s="42"/>
      <c r="AV3118" s="42"/>
      <c r="AW3118" s="42"/>
      <c r="AX3118" s="5"/>
      <c r="AY3118" s="33"/>
      <c r="AZ3118" s="33" t="s">
        <v>18902</v>
      </c>
      <c r="BA3118" s="5"/>
      <c r="BB3118" s="5"/>
      <c r="BC3118" s="5" t="s">
        <v>18903</v>
      </c>
      <c r="BD3118" s="33" t="s">
        <v>173</v>
      </c>
      <c r="BE3118" s="41"/>
      <c r="BF3118" s="35"/>
      <c r="BG3118" s="33" t="s">
        <v>169</v>
      </c>
      <c r="BH3118" s="5"/>
      <c r="BI3118" s="33">
        <v>450.0</v>
      </c>
      <c r="BJ3118" s="33" t="s">
        <v>170</v>
      </c>
      <c r="BK3118" s="5"/>
      <c r="BL3118" s="5">
        <f t="shared" si="5"/>
        <v>5991.75</v>
      </c>
      <c r="BM3118" s="5"/>
      <c r="BN3118" s="5"/>
      <c r="BO3118" s="42">
        <f t="shared" si="6"/>
        <v>5991.75</v>
      </c>
      <c r="BP3118" s="44"/>
      <c r="BQ3118" s="45"/>
      <c r="BR3118" s="47"/>
      <c r="BS3118" s="45"/>
      <c r="BT3118" s="37"/>
      <c r="BU3118" s="5"/>
      <c r="BV3118" s="38"/>
      <c r="BW3118" s="48"/>
      <c r="BX3118" s="44"/>
      <c r="BY3118" s="44"/>
      <c r="BZ3118" s="33" t="s">
        <v>131</v>
      </c>
      <c r="CA3118" s="5"/>
      <c r="CB3118" s="5"/>
      <c r="CC3118" s="33" t="s">
        <v>177</v>
      </c>
      <c r="CD3118" s="5"/>
      <c r="CE3118" s="5"/>
      <c r="CF3118" s="33" t="s">
        <v>178</v>
      </c>
      <c r="CG3118" s="33" t="s">
        <v>18904</v>
      </c>
      <c r="CH3118" s="5"/>
      <c r="CI3118" s="5"/>
      <c r="CJ3118" s="5"/>
      <c r="CK3118" s="33"/>
      <c r="CL3118" s="49">
        <v>44994.0</v>
      </c>
      <c r="CM3118" s="33" t="s">
        <v>180</v>
      </c>
      <c r="CN3118" s="5"/>
      <c r="CO3118" s="33">
        <v>3.0</v>
      </c>
      <c r="CP3118" s="33" t="s">
        <v>181</v>
      </c>
      <c r="CQ3118" s="50" t="str">
        <f t="shared" si="7"/>
        <v>25/06/1969</v>
      </c>
      <c r="CR3118" s="33" t="s">
        <v>182</v>
      </c>
      <c r="CS3118" s="33">
        <v>15.0</v>
      </c>
      <c r="CT3118" s="33">
        <v>5.0</v>
      </c>
      <c r="CU3118" s="33">
        <v>25.0</v>
      </c>
      <c r="CV3118" s="33">
        <v>1128.0</v>
      </c>
      <c r="CW3118" s="5"/>
      <c r="CX3118" s="5"/>
      <c r="CY3118" s="33">
        <v>-99.607495</v>
      </c>
      <c r="CZ3118" s="33">
        <v>20.923582</v>
      </c>
      <c r="DA3118" s="33">
        <v>4.4219266E9</v>
      </c>
      <c r="DB3118" s="33">
        <v>1.0</v>
      </c>
      <c r="DC3118" s="33" t="s">
        <v>16882</v>
      </c>
      <c r="DD3118" s="33">
        <v>2023.0</v>
      </c>
      <c r="DE3118" s="33" t="s">
        <v>184</v>
      </c>
      <c r="DF3118" s="33"/>
      <c r="DG3118" s="33" t="s">
        <v>185</v>
      </c>
      <c r="DH3118" s="33" t="s">
        <v>186</v>
      </c>
      <c r="DI3118" s="5"/>
      <c r="DJ3118" s="5"/>
    </row>
    <row r="3119">
      <c r="A3119" s="33" t="s">
        <v>17424</v>
      </c>
      <c r="B3119" s="34">
        <v>44957.0</v>
      </c>
      <c r="C3119" s="35" t="s">
        <v>137</v>
      </c>
      <c r="D3119" s="35" t="s">
        <v>139</v>
      </c>
      <c r="E3119" s="35" t="s">
        <v>142</v>
      </c>
      <c r="F3119" s="36" t="s">
        <v>144</v>
      </c>
      <c r="G3119" s="33" t="s">
        <v>18905</v>
      </c>
      <c r="H3119" s="33" t="s">
        <v>8382</v>
      </c>
      <c r="I3119" s="33" t="s">
        <v>255</v>
      </c>
      <c r="J3119" s="33" t="s">
        <v>1610</v>
      </c>
      <c r="K3119" s="35" t="s">
        <v>150</v>
      </c>
      <c r="L3119" s="33" t="s">
        <v>151</v>
      </c>
      <c r="M3119" s="5"/>
      <c r="N3119" s="33" t="s">
        <v>18601</v>
      </c>
      <c r="O3119" s="5"/>
      <c r="P3119" s="35" t="s">
        <v>238</v>
      </c>
      <c r="Q3119" s="35" t="s">
        <v>18601</v>
      </c>
      <c r="R3119" s="33">
        <v>76550.0</v>
      </c>
      <c r="S3119" s="37"/>
      <c r="T3119" s="33"/>
      <c r="U3119" s="33">
        <v>3.48</v>
      </c>
      <c r="V3119" s="33" t="s">
        <v>154</v>
      </c>
      <c r="W3119" s="33"/>
      <c r="X3119" s="33"/>
      <c r="Y3119" s="5"/>
      <c r="Z3119" s="5"/>
      <c r="AA3119" s="33">
        <v>1.0</v>
      </c>
      <c r="AB3119" s="33"/>
      <c r="AC3119" s="33">
        <v>1.0</v>
      </c>
      <c r="AD3119" s="5"/>
      <c r="AE3119" s="5"/>
      <c r="AF3119" s="5"/>
      <c r="AG3119" s="16"/>
      <c r="AH3119" s="38" t="str">
        <f t="shared" si="1"/>
        <v/>
      </c>
      <c r="AI3119" s="39">
        <f t="shared" si="2"/>
        <v>1</v>
      </c>
      <c r="AJ3119" s="37" t="str">
        <f t="shared" si="3"/>
        <v/>
      </c>
      <c r="AK3119" s="41" t="str">
        <f t="shared" si="4"/>
        <v/>
      </c>
      <c r="AL3119" s="35" t="s">
        <v>238</v>
      </c>
      <c r="AM3119" s="33" t="s">
        <v>18601</v>
      </c>
      <c r="AN3119" s="33" t="s">
        <v>18601</v>
      </c>
      <c r="AO3119" s="41"/>
      <c r="AP3119" s="33" t="s">
        <v>169</v>
      </c>
      <c r="AQ3119" s="33" t="s">
        <v>170</v>
      </c>
      <c r="AR3119" s="33">
        <v>450.0</v>
      </c>
      <c r="AS3119" s="42"/>
      <c r="AT3119" s="42"/>
      <c r="AU3119" s="42"/>
      <c r="AV3119" s="42"/>
      <c r="AW3119" s="42"/>
      <c r="AX3119" s="5"/>
      <c r="AY3119" s="33"/>
      <c r="AZ3119" s="33" t="s">
        <v>18906</v>
      </c>
      <c r="BA3119" s="5"/>
      <c r="BB3119" s="5"/>
      <c r="BC3119" s="5" t="s">
        <v>18907</v>
      </c>
      <c r="BD3119" s="33" t="s">
        <v>173</v>
      </c>
      <c r="BE3119" s="41"/>
      <c r="BF3119" s="35"/>
      <c r="BG3119" s="33" t="s">
        <v>169</v>
      </c>
      <c r="BH3119" s="5"/>
      <c r="BI3119" s="33">
        <v>450.0</v>
      </c>
      <c r="BJ3119" s="33" t="s">
        <v>170</v>
      </c>
      <c r="BK3119" s="5"/>
      <c r="BL3119" s="5">
        <f t="shared" si="5"/>
        <v>5991.75</v>
      </c>
      <c r="BM3119" s="5"/>
      <c r="BN3119" s="5"/>
      <c r="BO3119" s="42">
        <f t="shared" si="6"/>
        <v>5991.75</v>
      </c>
      <c r="BP3119" s="44"/>
      <c r="BQ3119" s="45"/>
      <c r="BR3119" s="47"/>
      <c r="BS3119" s="45"/>
      <c r="BT3119" s="37"/>
      <c r="BU3119" s="5"/>
      <c r="BV3119" s="38"/>
      <c r="BW3119" s="48"/>
      <c r="BX3119" s="44"/>
      <c r="BY3119" s="44"/>
      <c r="BZ3119" s="33" t="s">
        <v>131</v>
      </c>
      <c r="CA3119" s="5"/>
      <c r="CB3119" s="5"/>
      <c r="CC3119" s="33" t="s">
        <v>177</v>
      </c>
      <c r="CD3119" s="5"/>
      <c r="CE3119" s="5"/>
      <c r="CF3119" s="33" t="s">
        <v>178</v>
      </c>
      <c r="CG3119" s="33" t="s">
        <v>18908</v>
      </c>
      <c r="CH3119" s="5"/>
      <c r="CI3119" s="5"/>
      <c r="CJ3119" s="5"/>
      <c r="CK3119" s="33"/>
      <c r="CL3119" s="49">
        <v>44994.0</v>
      </c>
      <c r="CM3119" s="33" t="s">
        <v>180</v>
      </c>
      <c r="CN3119" s="5"/>
      <c r="CO3119" s="33">
        <v>3.0</v>
      </c>
      <c r="CP3119" s="33" t="s">
        <v>181</v>
      </c>
      <c r="CQ3119" s="50" t="str">
        <f t="shared" si="7"/>
        <v>18/08/1962</v>
      </c>
      <c r="CR3119" s="33" t="s">
        <v>182</v>
      </c>
      <c r="CS3119" s="33">
        <v>15.0</v>
      </c>
      <c r="CT3119" s="33">
        <v>5.0</v>
      </c>
      <c r="CU3119" s="33">
        <v>25.0</v>
      </c>
      <c r="CV3119" s="33">
        <v>1128.0</v>
      </c>
      <c r="CW3119" s="5"/>
      <c r="CX3119" s="5"/>
      <c r="CY3119" s="33">
        <v>-99.607495</v>
      </c>
      <c r="CZ3119" s="33">
        <v>20.923582</v>
      </c>
      <c r="DA3119" s="33">
        <v>4.4219266E9</v>
      </c>
      <c r="DB3119" s="33">
        <v>1.0</v>
      </c>
      <c r="DC3119" s="33" t="s">
        <v>16882</v>
      </c>
      <c r="DD3119" s="33">
        <v>2023.0</v>
      </c>
      <c r="DE3119" s="33" t="s">
        <v>184</v>
      </c>
      <c r="DF3119" s="33"/>
      <c r="DG3119" s="33" t="s">
        <v>185</v>
      </c>
      <c r="DH3119" s="33" t="s">
        <v>186</v>
      </c>
      <c r="DI3119" s="5"/>
      <c r="DJ3119" s="5"/>
    </row>
    <row r="3120">
      <c r="A3120" s="33" t="s">
        <v>18909</v>
      </c>
      <c r="B3120" s="34">
        <v>44957.0</v>
      </c>
      <c r="C3120" s="35" t="s">
        <v>137</v>
      </c>
      <c r="D3120" s="35" t="s">
        <v>139</v>
      </c>
      <c r="E3120" s="35" t="s">
        <v>142</v>
      </c>
      <c r="F3120" s="36" t="s">
        <v>144</v>
      </c>
      <c r="G3120" s="33" t="s">
        <v>18910</v>
      </c>
      <c r="H3120" s="33" t="s">
        <v>18911</v>
      </c>
      <c r="I3120" s="33" t="s">
        <v>358</v>
      </c>
      <c r="J3120" s="33" t="s">
        <v>439</v>
      </c>
      <c r="K3120" s="35" t="s">
        <v>150</v>
      </c>
      <c r="L3120" s="33" t="s">
        <v>151</v>
      </c>
      <c r="M3120" s="5"/>
      <c r="N3120" s="33" t="s">
        <v>18601</v>
      </c>
      <c r="O3120" s="5"/>
      <c r="P3120" s="35" t="s">
        <v>238</v>
      </c>
      <c r="Q3120" s="35" t="s">
        <v>18601</v>
      </c>
      <c r="R3120" s="33">
        <v>76555.0</v>
      </c>
      <c r="S3120" s="37"/>
      <c r="T3120" s="33"/>
      <c r="U3120" s="33">
        <v>0.25</v>
      </c>
      <c r="V3120" s="33" t="s">
        <v>154</v>
      </c>
      <c r="W3120" s="33"/>
      <c r="X3120" s="33"/>
      <c r="Y3120" s="5"/>
      <c r="Z3120" s="5"/>
      <c r="AA3120" s="33">
        <v>1.0</v>
      </c>
      <c r="AB3120" s="33">
        <v>1.0</v>
      </c>
      <c r="AC3120" s="33"/>
      <c r="AD3120" s="5"/>
      <c r="AE3120" s="5"/>
      <c r="AF3120" s="5"/>
      <c r="AG3120" s="16"/>
      <c r="AH3120" s="38">
        <f t="shared" si="1"/>
        <v>1</v>
      </c>
      <c r="AI3120" s="39" t="str">
        <f t="shared" si="2"/>
        <v/>
      </c>
      <c r="AJ3120" s="37" t="str">
        <f t="shared" si="3"/>
        <v/>
      </c>
      <c r="AK3120" s="41" t="str">
        <f t="shared" si="4"/>
        <v/>
      </c>
      <c r="AL3120" s="35" t="s">
        <v>238</v>
      </c>
      <c r="AM3120" s="33" t="s">
        <v>18601</v>
      </c>
      <c r="AN3120" s="33" t="s">
        <v>18601</v>
      </c>
      <c r="AO3120" s="41"/>
      <c r="AP3120" s="33" t="s">
        <v>169</v>
      </c>
      <c r="AQ3120" s="33" t="s">
        <v>170</v>
      </c>
      <c r="AR3120" s="33">
        <v>150.0</v>
      </c>
      <c r="AS3120" s="42"/>
      <c r="AT3120" s="42"/>
      <c r="AU3120" s="42"/>
      <c r="AV3120" s="42"/>
      <c r="AW3120" s="42"/>
      <c r="AX3120" s="5"/>
      <c r="AY3120" s="33"/>
      <c r="AZ3120" s="33" t="s">
        <v>18912</v>
      </c>
      <c r="BA3120" s="5"/>
      <c r="BB3120" s="5"/>
      <c r="BC3120" s="5" t="s">
        <v>18913</v>
      </c>
      <c r="BD3120" s="33" t="s">
        <v>173</v>
      </c>
      <c r="BE3120" s="41"/>
      <c r="BF3120" s="35"/>
      <c r="BG3120" s="33" t="s">
        <v>169</v>
      </c>
      <c r="BH3120" s="5"/>
      <c r="BI3120" s="33">
        <v>150.0</v>
      </c>
      <c r="BJ3120" s="33" t="s">
        <v>170</v>
      </c>
      <c r="BK3120" s="5"/>
      <c r="BL3120" s="5">
        <f t="shared" si="5"/>
        <v>1997.25</v>
      </c>
      <c r="BM3120" s="5"/>
      <c r="BN3120" s="5"/>
      <c r="BO3120" s="42">
        <f t="shared" si="6"/>
        <v>1997.25</v>
      </c>
      <c r="BP3120" s="44"/>
      <c r="BQ3120" s="45"/>
      <c r="BR3120" s="47"/>
      <c r="BS3120" s="45"/>
      <c r="BT3120" s="37"/>
      <c r="BU3120" s="5"/>
      <c r="BV3120" s="38"/>
      <c r="BW3120" s="48"/>
      <c r="BX3120" s="44"/>
      <c r="BY3120" s="44"/>
      <c r="BZ3120" s="33" t="s">
        <v>131</v>
      </c>
      <c r="CA3120" s="5"/>
      <c r="CB3120" s="5"/>
      <c r="CC3120" s="33" t="s">
        <v>177</v>
      </c>
      <c r="CD3120" s="5"/>
      <c r="CE3120" s="5"/>
      <c r="CF3120" s="33" t="s">
        <v>178</v>
      </c>
      <c r="CG3120" s="33" t="s">
        <v>18914</v>
      </c>
      <c r="CH3120" s="5"/>
      <c r="CI3120" s="5"/>
      <c r="CJ3120" s="5"/>
      <c r="CK3120" s="33"/>
      <c r="CL3120" s="49">
        <v>44994.0</v>
      </c>
      <c r="CM3120" s="33" t="s">
        <v>180</v>
      </c>
      <c r="CN3120" s="5"/>
      <c r="CO3120" s="33">
        <v>0.25</v>
      </c>
      <c r="CP3120" s="33" t="s">
        <v>181</v>
      </c>
      <c r="CQ3120" s="50" t="str">
        <f t="shared" si="7"/>
        <v>23/10/1965</v>
      </c>
      <c r="CR3120" s="33" t="s">
        <v>243</v>
      </c>
      <c r="CS3120" s="33">
        <v>15.0</v>
      </c>
      <c r="CT3120" s="33">
        <v>5.0</v>
      </c>
      <c r="CU3120" s="33">
        <v>25.0</v>
      </c>
      <c r="CV3120" s="33">
        <v>1128.0</v>
      </c>
      <c r="CW3120" s="5"/>
      <c r="CX3120" s="5"/>
      <c r="CY3120" s="33">
        <v>-99.607495</v>
      </c>
      <c r="CZ3120" s="33">
        <v>20.923582</v>
      </c>
      <c r="DA3120" s="33">
        <v>4.4219266E9</v>
      </c>
      <c r="DB3120" s="33">
        <v>1.0</v>
      </c>
      <c r="DC3120" s="33" t="s">
        <v>16882</v>
      </c>
      <c r="DD3120" s="33">
        <v>2023.0</v>
      </c>
      <c r="DE3120" s="33" t="s">
        <v>184</v>
      </c>
      <c r="DF3120" s="33"/>
      <c r="DG3120" s="33" t="s">
        <v>185</v>
      </c>
      <c r="DH3120" s="33" t="s">
        <v>186</v>
      </c>
      <c r="DI3120" s="5"/>
      <c r="DJ3120" s="5"/>
    </row>
    <row r="3121">
      <c r="A3121" s="33" t="s">
        <v>18915</v>
      </c>
      <c r="B3121" s="34">
        <v>44957.0</v>
      </c>
      <c r="C3121" s="35" t="s">
        <v>137</v>
      </c>
      <c r="D3121" s="35" t="s">
        <v>139</v>
      </c>
      <c r="E3121" s="35" t="s">
        <v>142</v>
      </c>
      <c r="F3121" s="36" t="s">
        <v>144</v>
      </c>
      <c r="G3121" s="33" t="s">
        <v>18916</v>
      </c>
      <c r="H3121" s="33" t="s">
        <v>18917</v>
      </c>
      <c r="I3121" s="33" t="s">
        <v>2234</v>
      </c>
      <c r="J3121" s="33" t="s">
        <v>213</v>
      </c>
      <c r="K3121" s="35" t="s">
        <v>150</v>
      </c>
      <c r="L3121" s="33" t="s">
        <v>151</v>
      </c>
      <c r="M3121" s="5"/>
      <c r="N3121" s="33" t="s">
        <v>18601</v>
      </c>
      <c r="O3121" s="5"/>
      <c r="P3121" s="35" t="s">
        <v>238</v>
      </c>
      <c r="Q3121" s="35" t="s">
        <v>18601</v>
      </c>
      <c r="R3121" s="33">
        <v>76555.0</v>
      </c>
      <c r="S3121" s="37"/>
      <c r="T3121" s="33"/>
      <c r="U3121" s="33">
        <v>0.47</v>
      </c>
      <c r="V3121" s="33" t="s">
        <v>154</v>
      </c>
      <c r="W3121" s="33"/>
      <c r="X3121" s="33"/>
      <c r="Y3121" s="5"/>
      <c r="Z3121" s="5"/>
      <c r="AA3121" s="33">
        <v>1.0</v>
      </c>
      <c r="AB3121" s="33"/>
      <c r="AC3121" s="33">
        <v>1.0</v>
      </c>
      <c r="AD3121" s="5"/>
      <c r="AE3121" s="5"/>
      <c r="AF3121" s="5"/>
      <c r="AG3121" s="16"/>
      <c r="AH3121" s="38" t="str">
        <f t="shared" si="1"/>
        <v/>
      </c>
      <c r="AI3121" s="39">
        <f t="shared" si="2"/>
        <v>1</v>
      </c>
      <c r="AJ3121" s="37" t="str">
        <f t="shared" si="3"/>
        <v/>
      </c>
      <c r="AK3121" s="41" t="str">
        <f t="shared" si="4"/>
        <v/>
      </c>
      <c r="AL3121" s="35" t="s">
        <v>238</v>
      </c>
      <c r="AM3121" s="33" t="s">
        <v>18601</v>
      </c>
      <c r="AN3121" s="33" t="s">
        <v>18601</v>
      </c>
      <c r="AO3121" s="41"/>
      <c r="AP3121" s="33" t="s">
        <v>169</v>
      </c>
      <c r="AQ3121" s="33" t="s">
        <v>170</v>
      </c>
      <c r="AR3121" s="33">
        <v>150.0</v>
      </c>
      <c r="AS3121" s="42"/>
      <c r="AT3121" s="42"/>
      <c r="AU3121" s="42"/>
      <c r="AV3121" s="42"/>
      <c r="AW3121" s="42"/>
      <c r="AX3121" s="5"/>
      <c r="AY3121" s="33"/>
      <c r="AZ3121" s="33" t="s">
        <v>18918</v>
      </c>
      <c r="BA3121" s="5"/>
      <c r="BB3121" s="5"/>
      <c r="BC3121" s="5" t="s">
        <v>18919</v>
      </c>
      <c r="BD3121" s="33" t="s">
        <v>173</v>
      </c>
      <c r="BE3121" s="41"/>
      <c r="BF3121" s="35"/>
      <c r="BG3121" s="33" t="s">
        <v>169</v>
      </c>
      <c r="BH3121" s="5"/>
      <c r="BI3121" s="33">
        <v>150.0</v>
      </c>
      <c r="BJ3121" s="33" t="s">
        <v>170</v>
      </c>
      <c r="BK3121" s="5"/>
      <c r="BL3121" s="5">
        <f t="shared" si="5"/>
        <v>1997.25</v>
      </c>
      <c r="BM3121" s="5"/>
      <c r="BN3121" s="5"/>
      <c r="BO3121" s="42">
        <f t="shared" si="6"/>
        <v>1997.25</v>
      </c>
      <c r="BP3121" s="44"/>
      <c r="BQ3121" s="45"/>
      <c r="BR3121" s="47"/>
      <c r="BS3121" s="45"/>
      <c r="BT3121" s="37"/>
      <c r="BU3121" s="5"/>
      <c r="BV3121" s="38"/>
      <c r="BW3121" s="48"/>
      <c r="BX3121" s="44"/>
      <c r="BY3121" s="44"/>
      <c r="BZ3121" s="33" t="s">
        <v>131</v>
      </c>
      <c r="CA3121" s="5"/>
      <c r="CB3121" s="5"/>
      <c r="CC3121" s="33" t="s">
        <v>177</v>
      </c>
      <c r="CD3121" s="5"/>
      <c r="CE3121" s="5"/>
      <c r="CF3121" s="33" t="s">
        <v>178</v>
      </c>
      <c r="CG3121" s="33" t="s">
        <v>18920</v>
      </c>
      <c r="CH3121" s="5"/>
      <c r="CI3121" s="5"/>
      <c r="CJ3121" s="5"/>
      <c r="CK3121" s="33"/>
      <c r="CL3121" s="49">
        <v>44994.0</v>
      </c>
      <c r="CM3121" s="33" t="s">
        <v>180</v>
      </c>
      <c r="CN3121" s="5"/>
      <c r="CO3121" s="33">
        <v>0.48</v>
      </c>
      <c r="CP3121" s="33" t="s">
        <v>181</v>
      </c>
      <c r="CQ3121" s="50" t="str">
        <f t="shared" si="7"/>
        <v>01/05/1964</v>
      </c>
      <c r="CR3121" s="33" t="s">
        <v>182</v>
      </c>
      <c r="CS3121" s="33">
        <v>15.0</v>
      </c>
      <c r="CT3121" s="33">
        <v>5.0</v>
      </c>
      <c r="CU3121" s="33">
        <v>25.0</v>
      </c>
      <c r="CV3121" s="33">
        <v>1128.0</v>
      </c>
      <c r="CW3121" s="5"/>
      <c r="CX3121" s="5"/>
      <c r="CY3121" s="33">
        <v>-99.607495</v>
      </c>
      <c r="CZ3121" s="33">
        <v>20.923582</v>
      </c>
      <c r="DA3121" s="33">
        <v>4.4219266E9</v>
      </c>
      <c r="DB3121" s="33">
        <v>1.0</v>
      </c>
      <c r="DC3121" s="33" t="s">
        <v>16882</v>
      </c>
      <c r="DD3121" s="33">
        <v>2023.0</v>
      </c>
      <c r="DE3121" s="33" t="s">
        <v>184</v>
      </c>
      <c r="DF3121" s="33"/>
      <c r="DG3121" s="33" t="s">
        <v>185</v>
      </c>
      <c r="DH3121" s="33" t="s">
        <v>186</v>
      </c>
      <c r="DI3121" s="5"/>
      <c r="DJ3121" s="5"/>
    </row>
    <row r="3122">
      <c r="A3122" s="33" t="s">
        <v>18921</v>
      </c>
      <c r="B3122" s="34">
        <v>44957.0</v>
      </c>
      <c r="C3122" s="35" t="s">
        <v>137</v>
      </c>
      <c r="D3122" s="35" t="s">
        <v>139</v>
      </c>
      <c r="E3122" s="35" t="s">
        <v>142</v>
      </c>
      <c r="F3122" s="36" t="s">
        <v>144</v>
      </c>
      <c r="G3122" s="33" t="s">
        <v>18922</v>
      </c>
      <c r="H3122" s="33" t="s">
        <v>3643</v>
      </c>
      <c r="I3122" s="33" t="s">
        <v>231</v>
      </c>
      <c r="J3122" s="33" t="s">
        <v>439</v>
      </c>
      <c r="K3122" s="35" t="s">
        <v>150</v>
      </c>
      <c r="L3122" s="33" t="s">
        <v>151</v>
      </c>
      <c r="M3122" s="5"/>
      <c r="N3122" s="33" t="s">
        <v>18601</v>
      </c>
      <c r="O3122" s="5"/>
      <c r="P3122" s="35" t="s">
        <v>238</v>
      </c>
      <c r="Q3122" s="35" t="s">
        <v>18601</v>
      </c>
      <c r="R3122" s="33">
        <v>76555.0</v>
      </c>
      <c r="S3122" s="37"/>
      <c r="T3122" s="33"/>
      <c r="U3122" s="33">
        <v>0.7</v>
      </c>
      <c r="V3122" s="33" t="s">
        <v>154</v>
      </c>
      <c r="W3122" s="33"/>
      <c r="X3122" s="33"/>
      <c r="Y3122" s="5"/>
      <c r="Z3122" s="5"/>
      <c r="AA3122" s="33">
        <v>1.0</v>
      </c>
      <c r="AB3122" s="33"/>
      <c r="AC3122" s="33">
        <v>1.0</v>
      </c>
      <c r="AD3122" s="5"/>
      <c r="AE3122" s="5"/>
      <c r="AF3122" s="5"/>
      <c r="AG3122" s="16"/>
      <c r="AH3122" s="38" t="str">
        <f t="shared" si="1"/>
        <v/>
      </c>
      <c r="AI3122" s="39">
        <f t="shared" si="2"/>
        <v>1</v>
      </c>
      <c r="AJ3122" s="37" t="str">
        <f t="shared" si="3"/>
        <v/>
      </c>
      <c r="AK3122" s="41" t="str">
        <f t="shared" si="4"/>
        <v/>
      </c>
      <c r="AL3122" s="35" t="s">
        <v>238</v>
      </c>
      <c r="AM3122" s="33" t="s">
        <v>18601</v>
      </c>
      <c r="AN3122" s="33" t="s">
        <v>18601</v>
      </c>
      <c r="AO3122" s="41"/>
      <c r="AP3122" s="33" t="s">
        <v>169</v>
      </c>
      <c r="AQ3122" s="33" t="s">
        <v>170</v>
      </c>
      <c r="AR3122" s="33">
        <v>150.0</v>
      </c>
      <c r="AS3122" s="42"/>
      <c r="AT3122" s="42"/>
      <c r="AU3122" s="42"/>
      <c r="AV3122" s="42"/>
      <c r="AW3122" s="42"/>
      <c r="AX3122" s="5"/>
      <c r="AY3122" s="33"/>
      <c r="AZ3122" s="33" t="s">
        <v>18923</v>
      </c>
      <c r="BA3122" s="5"/>
      <c r="BB3122" s="5"/>
      <c r="BC3122" s="5" t="s">
        <v>18924</v>
      </c>
      <c r="BD3122" s="33" t="s">
        <v>173</v>
      </c>
      <c r="BE3122" s="41"/>
      <c r="BF3122" s="35"/>
      <c r="BG3122" s="33" t="s">
        <v>169</v>
      </c>
      <c r="BH3122" s="5"/>
      <c r="BI3122" s="33">
        <v>150.0</v>
      </c>
      <c r="BJ3122" s="33" t="s">
        <v>170</v>
      </c>
      <c r="BK3122" s="5"/>
      <c r="BL3122" s="5">
        <f t="shared" si="5"/>
        <v>1997.25</v>
      </c>
      <c r="BM3122" s="5"/>
      <c r="BN3122" s="5"/>
      <c r="BO3122" s="42">
        <f t="shared" si="6"/>
        <v>1997.25</v>
      </c>
      <c r="BP3122" s="44"/>
      <c r="BQ3122" s="45"/>
      <c r="BR3122" s="47"/>
      <c r="BS3122" s="45"/>
      <c r="BT3122" s="37"/>
      <c r="BU3122" s="5"/>
      <c r="BV3122" s="38"/>
      <c r="BW3122" s="48"/>
      <c r="BX3122" s="44"/>
      <c r="BY3122" s="44"/>
      <c r="BZ3122" s="33" t="s">
        <v>131</v>
      </c>
      <c r="CA3122" s="5"/>
      <c r="CB3122" s="5"/>
      <c r="CC3122" s="33" t="s">
        <v>177</v>
      </c>
      <c r="CD3122" s="5"/>
      <c r="CE3122" s="5"/>
      <c r="CF3122" s="33" t="s">
        <v>178</v>
      </c>
      <c r="CG3122" s="33" t="s">
        <v>18925</v>
      </c>
      <c r="CH3122" s="5"/>
      <c r="CI3122" s="5"/>
      <c r="CJ3122" s="5"/>
      <c r="CK3122" s="33"/>
      <c r="CL3122" s="49">
        <v>44994.0</v>
      </c>
      <c r="CM3122" s="33" t="s">
        <v>180</v>
      </c>
      <c r="CN3122" s="5"/>
      <c r="CO3122" s="33">
        <v>0.7</v>
      </c>
      <c r="CP3122" s="33" t="s">
        <v>181</v>
      </c>
      <c r="CQ3122" s="50" t="str">
        <f t="shared" si="7"/>
        <v>26/05/1951</v>
      </c>
      <c r="CR3122" s="33" t="s">
        <v>182</v>
      </c>
      <c r="CS3122" s="33">
        <v>15.0</v>
      </c>
      <c r="CT3122" s="33">
        <v>5.0</v>
      </c>
      <c r="CU3122" s="33">
        <v>25.0</v>
      </c>
      <c r="CV3122" s="33">
        <v>1128.0</v>
      </c>
      <c r="CW3122" s="5"/>
      <c r="CX3122" s="5"/>
      <c r="CY3122" s="33">
        <v>-99.607495</v>
      </c>
      <c r="CZ3122" s="33">
        <v>20.923582</v>
      </c>
      <c r="DA3122" s="33">
        <v>4.4219266E9</v>
      </c>
      <c r="DB3122" s="33">
        <v>1.0</v>
      </c>
      <c r="DC3122" s="33" t="s">
        <v>16882</v>
      </c>
      <c r="DD3122" s="33">
        <v>2023.0</v>
      </c>
      <c r="DE3122" s="33" t="s">
        <v>184</v>
      </c>
      <c r="DF3122" s="33"/>
      <c r="DG3122" s="33" t="s">
        <v>185</v>
      </c>
      <c r="DH3122" s="33" t="s">
        <v>186</v>
      </c>
      <c r="DI3122" s="5"/>
      <c r="DJ3122" s="5"/>
    </row>
    <row r="3123">
      <c r="A3123" s="33" t="s">
        <v>18926</v>
      </c>
      <c r="B3123" s="34">
        <v>44957.0</v>
      </c>
      <c r="C3123" s="35" t="s">
        <v>137</v>
      </c>
      <c r="D3123" s="35" t="s">
        <v>139</v>
      </c>
      <c r="E3123" s="35" t="s">
        <v>142</v>
      </c>
      <c r="F3123" s="36" t="s">
        <v>144</v>
      </c>
      <c r="G3123" s="33" t="s">
        <v>18927</v>
      </c>
      <c r="H3123" s="33" t="s">
        <v>4863</v>
      </c>
      <c r="I3123" s="33" t="s">
        <v>231</v>
      </c>
      <c r="J3123" s="33" t="s">
        <v>255</v>
      </c>
      <c r="K3123" s="35" t="s">
        <v>150</v>
      </c>
      <c r="L3123" s="33" t="s">
        <v>151</v>
      </c>
      <c r="M3123" s="5"/>
      <c r="N3123" s="33" t="s">
        <v>18601</v>
      </c>
      <c r="O3123" s="5"/>
      <c r="P3123" s="35" t="s">
        <v>238</v>
      </c>
      <c r="Q3123" s="35" t="s">
        <v>18601</v>
      </c>
      <c r="R3123" s="33">
        <v>76555.0</v>
      </c>
      <c r="S3123" s="37"/>
      <c r="T3123" s="33"/>
      <c r="U3123" s="33">
        <v>2.02</v>
      </c>
      <c r="V3123" s="33" t="s">
        <v>154</v>
      </c>
      <c r="W3123" s="33"/>
      <c r="X3123" s="33"/>
      <c r="Y3123" s="5"/>
      <c r="Z3123" s="5"/>
      <c r="AA3123" s="33">
        <v>1.0</v>
      </c>
      <c r="AB3123" s="33"/>
      <c r="AC3123" s="33">
        <v>1.0</v>
      </c>
      <c r="AD3123" s="5"/>
      <c r="AE3123" s="5"/>
      <c r="AF3123" s="5"/>
      <c r="AG3123" s="16"/>
      <c r="AH3123" s="38" t="str">
        <f t="shared" si="1"/>
        <v/>
      </c>
      <c r="AI3123" s="39">
        <f t="shared" si="2"/>
        <v>1</v>
      </c>
      <c r="AJ3123" s="37" t="str">
        <f t="shared" si="3"/>
        <v/>
      </c>
      <c r="AK3123" s="41" t="str">
        <f t="shared" si="4"/>
        <v/>
      </c>
      <c r="AL3123" s="35" t="s">
        <v>238</v>
      </c>
      <c r="AM3123" s="33" t="s">
        <v>18601</v>
      </c>
      <c r="AN3123" s="33" t="s">
        <v>18601</v>
      </c>
      <c r="AO3123" s="41"/>
      <c r="AP3123" s="33" t="s">
        <v>169</v>
      </c>
      <c r="AQ3123" s="33" t="s">
        <v>170</v>
      </c>
      <c r="AR3123" s="33">
        <v>300.0</v>
      </c>
      <c r="AS3123" s="42"/>
      <c r="AT3123" s="42"/>
      <c r="AU3123" s="42"/>
      <c r="AV3123" s="42"/>
      <c r="AW3123" s="42"/>
      <c r="AX3123" s="5"/>
      <c r="AY3123" s="33"/>
      <c r="AZ3123" s="33" t="s">
        <v>18928</v>
      </c>
      <c r="BA3123" s="5"/>
      <c r="BB3123" s="5"/>
      <c r="BC3123" s="5" t="s">
        <v>18929</v>
      </c>
      <c r="BD3123" s="33" t="s">
        <v>173</v>
      </c>
      <c r="BE3123" s="41"/>
      <c r="BF3123" s="35"/>
      <c r="BG3123" s="33" t="s">
        <v>169</v>
      </c>
      <c r="BH3123" s="5"/>
      <c r="BI3123" s="33">
        <v>300.0</v>
      </c>
      <c r="BJ3123" s="33" t="s">
        <v>170</v>
      </c>
      <c r="BK3123" s="5"/>
      <c r="BL3123" s="5">
        <f t="shared" si="5"/>
        <v>3994.5</v>
      </c>
      <c r="BM3123" s="5"/>
      <c r="BN3123" s="5"/>
      <c r="BO3123" s="42">
        <f t="shared" si="6"/>
        <v>3994.5</v>
      </c>
      <c r="BP3123" s="44"/>
      <c r="BQ3123" s="45"/>
      <c r="BR3123" s="47"/>
      <c r="BS3123" s="45"/>
      <c r="BT3123" s="37"/>
      <c r="BU3123" s="5"/>
      <c r="BV3123" s="38"/>
      <c r="BW3123" s="48"/>
      <c r="BX3123" s="44"/>
      <c r="BY3123" s="44"/>
      <c r="BZ3123" s="33" t="s">
        <v>131</v>
      </c>
      <c r="CA3123" s="5"/>
      <c r="CB3123" s="5"/>
      <c r="CC3123" s="33" t="s">
        <v>177</v>
      </c>
      <c r="CD3123" s="5"/>
      <c r="CE3123" s="5"/>
      <c r="CF3123" s="33" t="s">
        <v>178</v>
      </c>
      <c r="CG3123" s="33" t="s">
        <v>18930</v>
      </c>
      <c r="CH3123" s="5"/>
      <c r="CI3123" s="5"/>
      <c r="CJ3123" s="5"/>
      <c r="CK3123" s="33"/>
      <c r="CL3123" s="49">
        <v>44994.0</v>
      </c>
      <c r="CM3123" s="33" t="s">
        <v>180</v>
      </c>
      <c r="CN3123" s="5"/>
      <c r="CO3123" s="33">
        <v>2.0</v>
      </c>
      <c r="CP3123" s="33" t="s">
        <v>181</v>
      </c>
      <c r="CQ3123" s="50" t="str">
        <f t="shared" si="7"/>
        <v>22/08/1956</v>
      </c>
      <c r="CR3123" s="33" t="s">
        <v>182</v>
      </c>
      <c r="CS3123" s="33">
        <v>15.0</v>
      </c>
      <c r="CT3123" s="33">
        <v>5.0</v>
      </c>
      <c r="CU3123" s="33">
        <v>25.0</v>
      </c>
      <c r="CV3123" s="33">
        <v>1128.0</v>
      </c>
      <c r="CW3123" s="5"/>
      <c r="CX3123" s="5"/>
      <c r="CY3123" s="33">
        <v>-99.607495</v>
      </c>
      <c r="CZ3123" s="33">
        <v>20.923582</v>
      </c>
      <c r="DA3123" s="33">
        <v>4.4219266E9</v>
      </c>
      <c r="DB3123" s="33">
        <v>1.0</v>
      </c>
      <c r="DC3123" s="33" t="s">
        <v>16882</v>
      </c>
      <c r="DD3123" s="33">
        <v>2023.0</v>
      </c>
      <c r="DE3123" s="33" t="s">
        <v>184</v>
      </c>
      <c r="DF3123" s="33"/>
      <c r="DG3123" s="33" t="s">
        <v>185</v>
      </c>
      <c r="DH3123" s="33" t="s">
        <v>186</v>
      </c>
      <c r="DI3123" s="5"/>
      <c r="DJ3123" s="5"/>
    </row>
    <row r="3124">
      <c r="A3124" s="33" t="s">
        <v>18931</v>
      </c>
      <c r="B3124" s="34">
        <v>44957.0</v>
      </c>
      <c r="C3124" s="35" t="s">
        <v>137</v>
      </c>
      <c r="D3124" s="35" t="s">
        <v>139</v>
      </c>
      <c r="E3124" s="35" t="s">
        <v>142</v>
      </c>
      <c r="F3124" s="36" t="s">
        <v>144</v>
      </c>
      <c r="G3124" s="33" t="s">
        <v>18932</v>
      </c>
      <c r="H3124" s="33" t="s">
        <v>294</v>
      </c>
      <c r="I3124" s="33" t="s">
        <v>4666</v>
      </c>
      <c r="J3124" s="33" t="s">
        <v>231</v>
      </c>
      <c r="K3124" s="35" t="s">
        <v>150</v>
      </c>
      <c r="L3124" s="33" t="s">
        <v>151</v>
      </c>
      <c r="M3124" s="5"/>
      <c r="N3124" s="33" t="s">
        <v>18601</v>
      </c>
      <c r="O3124" s="5"/>
      <c r="P3124" s="35" t="s">
        <v>238</v>
      </c>
      <c r="Q3124" s="35" t="s">
        <v>18601</v>
      </c>
      <c r="R3124" s="33">
        <v>76558.0</v>
      </c>
      <c r="S3124" s="37"/>
      <c r="T3124" s="33"/>
      <c r="U3124" s="33">
        <v>0.48</v>
      </c>
      <c r="V3124" s="33" t="s">
        <v>154</v>
      </c>
      <c r="W3124" s="33"/>
      <c r="X3124" s="33"/>
      <c r="Y3124" s="5"/>
      <c r="Z3124" s="5"/>
      <c r="AA3124" s="33">
        <v>1.0</v>
      </c>
      <c r="AB3124" s="33"/>
      <c r="AC3124" s="33">
        <v>1.0</v>
      </c>
      <c r="AD3124" s="5"/>
      <c r="AE3124" s="5"/>
      <c r="AF3124" s="5"/>
      <c r="AG3124" s="16"/>
      <c r="AH3124" s="38" t="str">
        <f t="shared" si="1"/>
        <v/>
      </c>
      <c r="AI3124" s="39" t="str">
        <f t="shared" si="2"/>
        <v/>
      </c>
      <c r="AJ3124" s="37" t="str">
        <f t="shared" si="3"/>
        <v/>
      </c>
      <c r="AK3124" s="41" t="str">
        <f t="shared" si="4"/>
        <v/>
      </c>
      <c r="AL3124" s="35" t="s">
        <v>238</v>
      </c>
      <c r="AM3124" s="33" t="s">
        <v>18601</v>
      </c>
      <c r="AN3124" s="33" t="s">
        <v>18601</v>
      </c>
      <c r="AO3124" s="41"/>
      <c r="AP3124" s="33" t="s">
        <v>169</v>
      </c>
      <c r="AQ3124" s="33" t="s">
        <v>170</v>
      </c>
      <c r="AR3124" s="33">
        <v>150.0</v>
      </c>
      <c r="AS3124" s="42"/>
      <c r="AT3124" s="42"/>
      <c r="AU3124" s="42"/>
      <c r="AV3124" s="42"/>
      <c r="AW3124" s="42"/>
      <c r="AX3124" s="5"/>
      <c r="AY3124" s="33"/>
      <c r="AZ3124" s="33" t="s">
        <v>18933</v>
      </c>
      <c r="BA3124" s="5"/>
      <c r="BB3124" s="5"/>
      <c r="BC3124" s="5" t="s">
        <v>18934</v>
      </c>
      <c r="BD3124" s="33" t="s">
        <v>173</v>
      </c>
      <c r="BE3124" s="41"/>
      <c r="BF3124" s="35"/>
      <c r="BG3124" s="33" t="s">
        <v>169</v>
      </c>
      <c r="BH3124" s="5"/>
      <c r="BI3124" s="33">
        <v>150.0</v>
      </c>
      <c r="BJ3124" s="33" t="s">
        <v>170</v>
      </c>
      <c r="BK3124" s="5"/>
      <c r="BL3124" s="5">
        <f t="shared" si="5"/>
        <v>1997.25</v>
      </c>
      <c r="BM3124" s="5"/>
      <c r="BN3124" s="5"/>
      <c r="BO3124" s="42">
        <f t="shared" si="6"/>
        <v>1997.25</v>
      </c>
      <c r="BP3124" s="44"/>
      <c r="BQ3124" s="45"/>
      <c r="BR3124" s="47"/>
      <c r="BS3124" s="45"/>
      <c r="BT3124" s="37"/>
      <c r="BU3124" s="5"/>
      <c r="BV3124" s="38"/>
      <c r="BW3124" s="48"/>
      <c r="BX3124" s="44"/>
      <c r="BY3124" s="44"/>
      <c r="BZ3124" s="33" t="s">
        <v>131</v>
      </c>
      <c r="CA3124" s="5"/>
      <c r="CB3124" s="5"/>
      <c r="CC3124" s="33" t="s">
        <v>177</v>
      </c>
      <c r="CD3124" s="5"/>
      <c r="CE3124" s="5"/>
      <c r="CF3124" s="33" t="s">
        <v>178</v>
      </c>
      <c r="CG3124" s="33" t="s">
        <v>18935</v>
      </c>
      <c r="CH3124" s="5"/>
      <c r="CI3124" s="5"/>
      <c r="CJ3124" s="5"/>
      <c r="CK3124" s="33"/>
      <c r="CL3124" s="49">
        <v>44994.0</v>
      </c>
      <c r="CM3124" s="33" t="s">
        <v>180</v>
      </c>
      <c r="CN3124" s="5"/>
      <c r="CO3124" s="33">
        <v>0.48</v>
      </c>
      <c r="CP3124" s="33" t="s">
        <v>181</v>
      </c>
      <c r="CQ3124" s="50" t="str">
        <f t="shared" si="7"/>
        <v>02/04/1984</v>
      </c>
      <c r="CR3124" s="33" t="s">
        <v>182</v>
      </c>
      <c r="CS3124" s="33">
        <v>15.0</v>
      </c>
      <c r="CT3124" s="33">
        <v>5.0</v>
      </c>
      <c r="CU3124" s="33">
        <v>25.0</v>
      </c>
      <c r="CV3124" s="33">
        <v>1128.0</v>
      </c>
      <c r="CW3124" s="5"/>
      <c r="CX3124" s="5"/>
      <c r="CY3124" s="33">
        <v>-99.607495</v>
      </c>
      <c r="CZ3124" s="33">
        <v>20.923582</v>
      </c>
      <c r="DA3124" s="33">
        <v>4.4219266E9</v>
      </c>
      <c r="DB3124" s="33">
        <v>1.0</v>
      </c>
      <c r="DC3124" s="33" t="s">
        <v>16882</v>
      </c>
      <c r="DD3124" s="33">
        <v>2023.0</v>
      </c>
      <c r="DE3124" s="33" t="s">
        <v>184</v>
      </c>
      <c r="DF3124" s="33"/>
      <c r="DG3124" s="33" t="s">
        <v>185</v>
      </c>
      <c r="DH3124" s="33" t="s">
        <v>186</v>
      </c>
      <c r="DI3124" s="5"/>
      <c r="DJ3124" s="5"/>
    </row>
    <row r="3125">
      <c r="A3125" s="33" t="s">
        <v>18936</v>
      </c>
      <c r="B3125" s="34">
        <v>44957.0</v>
      </c>
      <c r="C3125" s="35" t="s">
        <v>137</v>
      </c>
      <c r="D3125" s="35" t="s">
        <v>139</v>
      </c>
      <c r="E3125" s="35" t="s">
        <v>142</v>
      </c>
      <c r="F3125" s="36" t="s">
        <v>144</v>
      </c>
      <c r="G3125" s="33" t="s">
        <v>18937</v>
      </c>
      <c r="H3125" s="33" t="s">
        <v>18938</v>
      </c>
      <c r="I3125" s="33" t="s">
        <v>255</v>
      </c>
      <c r="J3125" s="33" t="s">
        <v>149</v>
      </c>
      <c r="K3125" s="35" t="s">
        <v>150</v>
      </c>
      <c r="L3125" s="33" t="s">
        <v>151</v>
      </c>
      <c r="M3125" s="5"/>
      <c r="N3125" s="33" t="s">
        <v>18601</v>
      </c>
      <c r="O3125" s="5"/>
      <c r="P3125" s="35" t="s">
        <v>238</v>
      </c>
      <c r="Q3125" s="35" t="s">
        <v>18601</v>
      </c>
      <c r="R3125" s="33">
        <v>76555.0</v>
      </c>
      <c r="S3125" s="37"/>
      <c r="T3125" s="33"/>
      <c r="U3125" s="33">
        <v>9.85</v>
      </c>
      <c r="V3125" s="33" t="s">
        <v>154</v>
      </c>
      <c r="W3125" s="33"/>
      <c r="X3125" s="33"/>
      <c r="Y3125" s="5"/>
      <c r="Z3125" s="5"/>
      <c r="AA3125" s="33">
        <v>1.0</v>
      </c>
      <c r="AB3125" s="33">
        <v>1.0</v>
      </c>
      <c r="AC3125" s="33"/>
      <c r="AD3125" s="5"/>
      <c r="AE3125" s="5"/>
      <c r="AF3125" s="5"/>
      <c r="AG3125" s="16"/>
      <c r="AH3125" s="38">
        <f t="shared" si="1"/>
        <v>1</v>
      </c>
      <c r="AI3125" s="39" t="str">
        <f t="shared" si="2"/>
        <v/>
      </c>
      <c r="AJ3125" s="37" t="str">
        <f t="shared" si="3"/>
        <v/>
      </c>
      <c r="AK3125" s="41" t="str">
        <f t="shared" si="4"/>
        <v/>
      </c>
      <c r="AL3125" s="35" t="s">
        <v>238</v>
      </c>
      <c r="AM3125" s="33" t="s">
        <v>18601</v>
      </c>
      <c r="AN3125" s="33" t="s">
        <v>18601</v>
      </c>
      <c r="AO3125" s="41"/>
      <c r="AP3125" s="33" t="s">
        <v>169</v>
      </c>
      <c r="AQ3125" s="33" t="s">
        <v>170</v>
      </c>
      <c r="AR3125" s="33">
        <v>300.0</v>
      </c>
      <c r="AS3125" s="42"/>
      <c r="AT3125" s="42"/>
      <c r="AU3125" s="42"/>
      <c r="AV3125" s="42"/>
      <c r="AW3125" s="42"/>
      <c r="AX3125" s="5"/>
      <c r="AY3125" s="33"/>
      <c r="AZ3125" s="33" t="s">
        <v>18939</v>
      </c>
      <c r="BA3125" s="5"/>
      <c r="BB3125" s="5"/>
      <c r="BC3125" s="5" t="s">
        <v>18940</v>
      </c>
      <c r="BD3125" s="33" t="s">
        <v>173</v>
      </c>
      <c r="BE3125" s="41"/>
      <c r="BF3125" s="35"/>
      <c r="BG3125" s="33" t="s">
        <v>169</v>
      </c>
      <c r="BH3125" s="5"/>
      <c r="BI3125" s="33">
        <v>300.0</v>
      </c>
      <c r="BJ3125" s="33" t="s">
        <v>170</v>
      </c>
      <c r="BK3125" s="5"/>
      <c r="BL3125" s="5">
        <f t="shared" si="5"/>
        <v>3994.5</v>
      </c>
      <c r="BM3125" s="5"/>
      <c r="BN3125" s="5"/>
      <c r="BO3125" s="42">
        <f t="shared" si="6"/>
        <v>3994.5</v>
      </c>
      <c r="BP3125" s="44"/>
      <c r="BQ3125" s="45"/>
      <c r="BR3125" s="47"/>
      <c r="BS3125" s="45"/>
      <c r="BT3125" s="37"/>
      <c r="BU3125" s="5"/>
      <c r="BV3125" s="38"/>
      <c r="BW3125" s="48"/>
      <c r="BX3125" s="44"/>
      <c r="BY3125" s="44"/>
      <c r="BZ3125" s="33" t="s">
        <v>131</v>
      </c>
      <c r="CA3125" s="5"/>
      <c r="CB3125" s="5"/>
      <c r="CC3125" s="33" t="s">
        <v>177</v>
      </c>
      <c r="CD3125" s="5"/>
      <c r="CE3125" s="5"/>
      <c r="CF3125" s="33" t="s">
        <v>178</v>
      </c>
      <c r="CG3125" s="33" t="s">
        <v>18941</v>
      </c>
      <c r="CH3125" s="5"/>
      <c r="CI3125" s="5"/>
      <c r="CJ3125" s="5"/>
      <c r="CK3125" s="33"/>
      <c r="CL3125" s="49">
        <v>44994.0</v>
      </c>
      <c r="CM3125" s="33" t="s">
        <v>180</v>
      </c>
      <c r="CN3125" s="5"/>
      <c r="CO3125" s="33">
        <v>2.0</v>
      </c>
      <c r="CP3125" s="33" t="s">
        <v>181</v>
      </c>
      <c r="CQ3125" s="50" t="str">
        <f t="shared" si="7"/>
        <v>14/01/1953</v>
      </c>
      <c r="CR3125" s="33" t="s">
        <v>243</v>
      </c>
      <c r="CS3125" s="33">
        <v>15.0</v>
      </c>
      <c r="CT3125" s="33">
        <v>5.0</v>
      </c>
      <c r="CU3125" s="33">
        <v>25.0</v>
      </c>
      <c r="CV3125" s="33">
        <v>1128.0</v>
      </c>
      <c r="CW3125" s="5"/>
      <c r="CX3125" s="5"/>
      <c r="CY3125" s="33">
        <v>-99.607495</v>
      </c>
      <c r="CZ3125" s="33">
        <v>20.923582</v>
      </c>
      <c r="DA3125" s="33">
        <v>4.4219266E9</v>
      </c>
      <c r="DB3125" s="33">
        <v>1.0</v>
      </c>
      <c r="DC3125" s="33" t="s">
        <v>16882</v>
      </c>
      <c r="DD3125" s="33">
        <v>2023.0</v>
      </c>
      <c r="DE3125" s="33" t="s">
        <v>184</v>
      </c>
      <c r="DF3125" s="33"/>
      <c r="DG3125" s="33" t="s">
        <v>185</v>
      </c>
      <c r="DH3125" s="33" t="s">
        <v>186</v>
      </c>
      <c r="DI3125" s="5"/>
      <c r="DJ3125" s="5"/>
    </row>
    <row r="3126">
      <c r="A3126" s="33" t="s">
        <v>18942</v>
      </c>
      <c r="B3126" s="34">
        <v>44957.0</v>
      </c>
      <c r="C3126" s="35" t="s">
        <v>137</v>
      </c>
      <c r="D3126" s="35" t="s">
        <v>139</v>
      </c>
      <c r="E3126" s="35" t="s">
        <v>142</v>
      </c>
      <c r="F3126" s="36" t="s">
        <v>144</v>
      </c>
      <c r="G3126" s="33" t="s">
        <v>18943</v>
      </c>
      <c r="H3126" s="33" t="s">
        <v>3438</v>
      </c>
      <c r="I3126" s="33" t="s">
        <v>255</v>
      </c>
      <c r="J3126" s="33" t="s">
        <v>213</v>
      </c>
      <c r="K3126" s="35" t="s">
        <v>150</v>
      </c>
      <c r="L3126" s="33" t="s">
        <v>151</v>
      </c>
      <c r="M3126" s="5"/>
      <c r="N3126" s="33" t="s">
        <v>18601</v>
      </c>
      <c r="O3126" s="5"/>
      <c r="P3126" s="35" t="s">
        <v>238</v>
      </c>
      <c r="Q3126" s="35" t="s">
        <v>18601</v>
      </c>
      <c r="R3126" s="33">
        <v>76555.0</v>
      </c>
      <c r="S3126" s="37"/>
      <c r="T3126" s="33"/>
      <c r="U3126" s="33">
        <v>0.99</v>
      </c>
      <c r="V3126" s="33" t="s">
        <v>154</v>
      </c>
      <c r="W3126" s="33"/>
      <c r="X3126" s="33"/>
      <c r="Y3126" s="5"/>
      <c r="Z3126" s="5"/>
      <c r="AA3126" s="33">
        <v>1.0</v>
      </c>
      <c r="AB3126" s="33"/>
      <c r="AC3126" s="33">
        <v>1.0</v>
      </c>
      <c r="AD3126" s="5"/>
      <c r="AE3126" s="5"/>
      <c r="AF3126" s="5"/>
      <c r="AG3126" s="16"/>
      <c r="AH3126" s="38" t="str">
        <f t="shared" si="1"/>
        <v/>
      </c>
      <c r="AI3126" s="39" t="str">
        <f t="shared" si="2"/>
        <v/>
      </c>
      <c r="AJ3126" s="37" t="str">
        <f t="shared" si="3"/>
        <v/>
      </c>
      <c r="AK3126" s="41" t="str">
        <f t="shared" si="4"/>
        <v/>
      </c>
      <c r="AL3126" s="35" t="s">
        <v>238</v>
      </c>
      <c r="AM3126" s="33" t="s">
        <v>18601</v>
      </c>
      <c r="AN3126" s="33" t="s">
        <v>18601</v>
      </c>
      <c r="AO3126" s="41"/>
      <c r="AP3126" s="33" t="s">
        <v>169</v>
      </c>
      <c r="AQ3126" s="33" t="s">
        <v>170</v>
      </c>
      <c r="AR3126" s="33">
        <v>150.0</v>
      </c>
      <c r="AS3126" s="42"/>
      <c r="AT3126" s="42"/>
      <c r="AU3126" s="42"/>
      <c r="AV3126" s="42"/>
      <c r="AW3126" s="42"/>
      <c r="AX3126" s="5"/>
      <c r="AY3126" s="33"/>
      <c r="AZ3126" s="33" t="s">
        <v>18944</v>
      </c>
      <c r="BA3126" s="5"/>
      <c r="BB3126" s="5"/>
      <c r="BC3126" s="5" t="s">
        <v>18945</v>
      </c>
      <c r="BD3126" s="33" t="s">
        <v>173</v>
      </c>
      <c r="BE3126" s="41"/>
      <c r="BF3126" s="35"/>
      <c r="BG3126" s="33" t="s">
        <v>169</v>
      </c>
      <c r="BH3126" s="5"/>
      <c r="BI3126" s="33">
        <v>150.0</v>
      </c>
      <c r="BJ3126" s="33" t="s">
        <v>170</v>
      </c>
      <c r="BK3126" s="5"/>
      <c r="BL3126" s="5">
        <f t="shared" si="5"/>
        <v>1997.25</v>
      </c>
      <c r="BM3126" s="5"/>
      <c r="BN3126" s="5"/>
      <c r="BO3126" s="42">
        <f t="shared" si="6"/>
        <v>1997.25</v>
      </c>
      <c r="BP3126" s="44"/>
      <c r="BQ3126" s="45"/>
      <c r="BR3126" s="47"/>
      <c r="BS3126" s="45"/>
      <c r="BT3126" s="37"/>
      <c r="BU3126" s="5"/>
      <c r="BV3126" s="38"/>
      <c r="BW3126" s="48"/>
      <c r="BX3126" s="44"/>
      <c r="BY3126" s="44"/>
      <c r="BZ3126" s="33" t="s">
        <v>131</v>
      </c>
      <c r="CA3126" s="5"/>
      <c r="CB3126" s="5"/>
      <c r="CC3126" s="33" t="s">
        <v>177</v>
      </c>
      <c r="CD3126" s="5"/>
      <c r="CE3126" s="5"/>
      <c r="CF3126" s="33" t="s">
        <v>178</v>
      </c>
      <c r="CG3126" s="33" t="s">
        <v>18946</v>
      </c>
      <c r="CH3126" s="5"/>
      <c r="CI3126" s="5"/>
      <c r="CJ3126" s="5"/>
      <c r="CK3126" s="33"/>
      <c r="CL3126" s="49">
        <v>44994.0</v>
      </c>
      <c r="CM3126" s="33" t="s">
        <v>180</v>
      </c>
      <c r="CN3126" s="5"/>
      <c r="CO3126" s="33">
        <v>0.99</v>
      </c>
      <c r="CP3126" s="33" t="s">
        <v>181</v>
      </c>
      <c r="CQ3126" s="50" t="str">
        <f t="shared" si="7"/>
        <v>10/05/1984</v>
      </c>
      <c r="CR3126" s="33" t="s">
        <v>182</v>
      </c>
      <c r="CS3126" s="33">
        <v>15.0</v>
      </c>
      <c r="CT3126" s="33">
        <v>5.0</v>
      </c>
      <c r="CU3126" s="33">
        <v>25.0</v>
      </c>
      <c r="CV3126" s="33">
        <v>1128.0</v>
      </c>
      <c r="CW3126" s="5"/>
      <c r="CX3126" s="5"/>
      <c r="CY3126" s="33">
        <v>-99.607495</v>
      </c>
      <c r="CZ3126" s="33">
        <v>20.923582</v>
      </c>
      <c r="DA3126" s="33">
        <v>4.4219266E9</v>
      </c>
      <c r="DB3126" s="33">
        <v>1.0</v>
      </c>
      <c r="DC3126" s="33" t="s">
        <v>16882</v>
      </c>
      <c r="DD3126" s="33">
        <v>2023.0</v>
      </c>
      <c r="DE3126" s="33" t="s">
        <v>184</v>
      </c>
      <c r="DF3126" s="33"/>
      <c r="DG3126" s="33" t="s">
        <v>185</v>
      </c>
      <c r="DH3126" s="33" t="s">
        <v>186</v>
      </c>
      <c r="DI3126" s="5"/>
      <c r="DJ3126" s="5"/>
    </row>
    <row r="3127">
      <c r="A3127" s="33" t="s">
        <v>18947</v>
      </c>
      <c r="B3127" s="34">
        <v>44957.0</v>
      </c>
      <c r="C3127" s="35" t="s">
        <v>137</v>
      </c>
      <c r="D3127" s="35" t="s">
        <v>139</v>
      </c>
      <c r="E3127" s="35" t="s">
        <v>142</v>
      </c>
      <c r="F3127" s="36" t="s">
        <v>144</v>
      </c>
      <c r="G3127" s="33" t="s">
        <v>18948</v>
      </c>
      <c r="H3127" s="33" t="s">
        <v>2129</v>
      </c>
      <c r="I3127" s="33" t="s">
        <v>18731</v>
      </c>
      <c r="J3127" s="33" t="s">
        <v>149</v>
      </c>
      <c r="K3127" s="35" t="s">
        <v>150</v>
      </c>
      <c r="L3127" s="33" t="s">
        <v>151</v>
      </c>
      <c r="M3127" s="5"/>
      <c r="N3127" s="33" t="s">
        <v>18601</v>
      </c>
      <c r="O3127" s="5"/>
      <c r="P3127" s="35" t="s">
        <v>238</v>
      </c>
      <c r="Q3127" s="35" t="s">
        <v>18601</v>
      </c>
      <c r="R3127" s="33">
        <v>76555.0</v>
      </c>
      <c r="S3127" s="37"/>
      <c r="T3127" s="33"/>
      <c r="U3127" s="33">
        <v>0.98</v>
      </c>
      <c r="V3127" s="33" t="s">
        <v>154</v>
      </c>
      <c r="W3127" s="33"/>
      <c r="X3127" s="33"/>
      <c r="Y3127" s="5"/>
      <c r="Z3127" s="5"/>
      <c r="AA3127" s="33">
        <v>1.0</v>
      </c>
      <c r="AB3127" s="33"/>
      <c r="AC3127" s="33">
        <v>1.0</v>
      </c>
      <c r="AD3127" s="5"/>
      <c r="AE3127" s="5"/>
      <c r="AF3127" s="5"/>
      <c r="AG3127" s="16"/>
      <c r="AH3127" s="38" t="str">
        <f t="shared" si="1"/>
        <v/>
      </c>
      <c r="AI3127" s="39">
        <f t="shared" si="2"/>
        <v>1</v>
      </c>
      <c r="AJ3127" s="37" t="str">
        <f t="shared" si="3"/>
        <v/>
      </c>
      <c r="AK3127" s="41" t="str">
        <f t="shared" si="4"/>
        <v/>
      </c>
      <c r="AL3127" s="35" t="s">
        <v>238</v>
      </c>
      <c r="AM3127" s="33" t="s">
        <v>18601</v>
      </c>
      <c r="AN3127" s="33" t="s">
        <v>18601</v>
      </c>
      <c r="AO3127" s="41"/>
      <c r="AP3127" s="33" t="s">
        <v>169</v>
      </c>
      <c r="AQ3127" s="33" t="s">
        <v>170</v>
      </c>
      <c r="AR3127" s="33">
        <v>150.0</v>
      </c>
      <c r="AS3127" s="42"/>
      <c r="AT3127" s="42"/>
      <c r="AU3127" s="42"/>
      <c r="AV3127" s="42"/>
      <c r="AW3127" s="42"/>
      <c r="AX3127" s="5"/>
      <c r="AY3127" s="33"/>
      <c r="AZ3127" s="33" t="s">
        <v>18949</v>
      </c>
      <c r="BA3127" s="5"/>
      <c r="BB3127" s="5"/>
      <c r="BC3127" s="5" t="s">
        <v>18950</v>
      </c>
      <c r="BD3127" s="33" t="s">
        <v>173</v>
      </c>
      <c r="BE3127" s="41"/>
      <c r="BF3127" s="35"/>
      <c r="BG3127" s="33" t="s">
        <v>169</v>
      </c>
      <c r="BH3127" s="5"/>
      <c r="BI3127" s="33">
        <v>150.0</v>
      </c>
      <c r="BJ3127" s="33" t="s">
        <v>170</v>
      </c>
      <c r="BK3127" s="5"/>
      <c r="BL3127" s="5">
        <f t="shared" si="5"/>
        <v>1997.25</v>
      </c>
      <c r="BM3127" s="5"/>
      <c r="BN3127" s="5"/>
      <c r="BO3127" s="42">
        <f t="shared" si="6"/>
        <v>1997.25</v>
      </c>
      <c r="BP3127" s="44"/>
      <c r="BQ3127" s="45"/>
      <c r="BR3127" s="47"/>
      <c r="BS3127" s="45"/>
      <c r="BT3127" s="37"/>
      <c r="BU3127" s="5"/>
      <c r="BV3127" s="38"/>
      <c r="BW3127" s="48"/>
      <c r="BX3127" s="44"/>
      <c r="BY3127" s="44"/>
      <c r="BZ3127" s="33" t="s">
        <v>131</v>
      </c>
      <c r="CA3127" s="5"/>
      <c r="CB3127" s="5"/>
      <c r="CC3127" s="33" t="s">
        <v>177</v>
      </c>
      <c r="CD3127" s="5"/>
      <c r="CE3127" s="5"/>
      <c r="CF3127" s="33" t="s">
        <v>178</v>
      </c>
      <c r="CG3127" s="33" t="s">
        <v>18951</v>
      </c>
      <c r="CH3127" s="5"/>
      <c r="CI3127" s="5"/>
      <c r="CJ3127" s="5"/>
      <c r="CK3127" s="33"/>
      <c r="CL3127" s="49">
        <v>44994.0</v>
      </c>
      <c r="CM3127" s="33" t="s">
        <v>180</v>
      </c>
      <c r="CN3127" s="5"/>
      <c r="CO3127" s="33">
        <v>0.98</v>
      </c>
      <c r="CP3127" s="33" t="s">
        <v>181</v>
      </c>
      <c r="CQ3127" s="50" t="str">
        <f t="shared" si="7"/>
        <v>17/06/1955</v>
      </c>
      <c r="CR3127" s="33" t="s">
        <v>182</v>
      </c>
      <c r="CS3127" s="33">
        <v>15.0</v>
      </c>
      <c r="CT3127" s="33">
        <v>5.0</v>
      </c>
      <c r="CU3127" s="33">
        <v>25.0</v>
      </c>
      <c r="CV3127" s="33">
        <v>1128.0</v>
      </c>
      <c r="CW3127" s="5"/>
      <c r="CX3127" s="5"/>
      <c r="CY3127" s="33">
        <v>-99.607495</v>
      </c>
      <c r="CZ3127" s="33">
        <v>20.923582</v>
      </c>
      <c r="DA3127" s="33">
        <v>4.4219266E9</v>
      </c>
      <c r="DB3127" s="33">
        <v>1.0</v>
      </c>
      <c r="DC3127" s="33" t="s">
        <v>16882</v>
      </c>
      <c r="DD3127" s="33">
        <v>2023.0</v>
      </c>
      <c r="DE3127" s="33" t="s">
        <v>184</v>
      </c>
      <c r="DF3127" s="33"/>
      <c r="DG3127" s="33" t="s">
        <v>185</v>
      </c>
      <c r="DH3127" s="33" t="s">
        <v>186</v>
      </c>
      <c r="DI3127" s="5"/>
      <c r="DJ3127" s="5"/>
    </row>
    <row r="3128">
      <c r="A3128" s="33" t="s">
        <v>18952</v>
      </c>
      <c r="B3128" s="34">
        <v>44957.0</v>
      </c>
      <c r="C3128" s="35" t="s">
        <v>137</v>
      </c>
      <c r="D3128" s="35" t="s">
        <v>139</v>
      </c>
      <c r="E3128" s="35" t="s">
        <v>142</v>
      </c>
      <c r="F3128" s="36" t="s">
        <v>144</v>
      </c>
      <c r="G3128" s="33" t="s">
        <v>18953</v>
      </c>
      <c r="H3128" s="33" t="s">
        <v>18954</v>
      </c>
      <c r="I3128" s="33" t="s">
        <v>2085</v>
      </c>
      <c r="J3128" s="33" t="s">
        <v>231</v>
      </c>
      <c r="K3128" s="35" t="s">
        <v>150</v>
      </c>
      <c r="L3128" s="33" t="s">
        <v>151</v>
      </c>
      <c r="M3128" s="5"/>
      <c r="N3128" s="33" t="s">
        <v>18601</v>
      </c>
      <c r="O3128" s="5"/>
      <c r="P3128" s="35" t="s">
        <v>238</v>
      </c>
      <c r="Q3128" s="35" t="s">
        <v>18601</v>
      </c>
      <c r="R3128" s="33">
        <v>76555.0</v>
      </c>
      <c r="S3128" s="37"/>
      <c r="T3128" s="33"/>
      <c r="U3128" s="33">
        <v>0.52</v>
      </c>
      <c r="V3128" s="33" t="s">
        <v>154</v>
      </c>
      <c r="W3128" s="33"/>
      <c r="X3128" s="33"/>
      <c r="Y3128" s="5"/>
      <c r="Z3128" s="5"/>
      <c r="AA3128" s="33">
        <v>1.0</v>
      </c>
      <c r="AB3128" s="33">
        <v>1.0</v>
      </c>
      <c r="AC3128" s="33"/>
      <c r="AD3128" s="5"/>
      <c r="AE3128" s="5"/>
      <c r="AF3128" s="5"/>
      <c r="AG3128" s="16"/>
      <c r="AH3128" s="38" t="str">
        <f t="shared" si="1"/>
        <v/>
      </c>
      <c r="AI3128" s="39" t="str">
        <f t="shared" si="2"/>
        <v/>
      </c>
      <c r="AJ3128" s="37" t="str">
        <f t="shared" si="3"/>
        <v/>
      </c>
      <c r="AK3128" s="41" t="str">
        <f t="shared" si="4"/>
        <v/>
      </c>
      <c r="AL3128" s="35" t="s">
        <v>238</v>
      </c>
      <c r="AM3128" s="33" t="s">
        <v>18601</v>
      </c>
      <c r="AN3128" s="33" t="s">
        <v>18601</v>
      </c>
      <c r="AO3128" s="41"/>
      <c r="AP3128" s="33" t="s">
        <v>169</v>
      </c>
      <c r="AQ3128" s="33" t="s">
        <v>170</v>
      </c>
      <c r="AR3128" s="33">
        <v>150.0</v>
      </c>
      <c r="AS3128" s="42"/>
      <c r="AT3128" s="42"/>
      <c r="AU3128" s="42"/>
      <c r="AV3128" s="42"/>
      <c r="AW3128" s="42"/>
      <c r="AX3128" s="5"/>
      <c r="AY3128" s="33"/>
      <c r="AZ3128" s="33" t="s">
        <v>18955</v>
      </c>
      <c r="BA3128" s="5"/>
      <c r="BB3128" s="5"/>
      <c r="BC3128" s="5" t="s">
        <v>18956</v>
      </c>
      <c r="BD3128" s="33" t="s">
        <v>173</v>
      </c>
      <c r="BE3128" s="41"/>
      <c r="BF3128" s="35"/>
      <c r="BG3128" s="33" t="s">
        <v>169</v>
      </c>
      <c r="BH3128" s="5"/>
      <c r="BI3128" s="33">
        <v>150.0</v>
      </c>
      <c r="BJ3128" s="33" t="s">
        <v>170</v>
      </c>
      <c r="BK3128" s="5"/>
      <c r="BL3128" s="5">
        <f t="shared" si="5"/>
        <v>1997.25</v>
      </c>
      <c r="BM3128" s="5"/>
      <c r="BN3128" s="5"/>
      <c r="BO3128" s="42">
        <f t="shared" si="6"/>
        <v>1997.25</v>
      </c>
      <c r="BP3128" s="44"/>
      <c r="BQ3128" s="45"/>
      <c r="BR3128" s="47"/>
      <c r="BS3128" s="45"/>
      <c r="BT3128" s="37"/>
      <c r="BU3128" s="5"/>
      <c r="BV3128" s="38"/>
      <c r="BW3128" s="48"/>
      <c r="BX3128" s="44"/>
      <c r="BY3128" s="44"/>
      <c r="BZ3128" s="33" t="s">
        <v>131</v>
      </c>
      <c r="CA3128" s="5"/>
      <c r="CB3128" s="5"/>
      <c r="CC3128" s="33" t="s">
        <v>177</v>
      </c>
      <c r="CD3128" s="5"/>
      <c r="CE3128" s="5"/>
      <c r="CF3128" s="33" t="s">
        <v>178</v>
      </c>
      <c r="CG3128" s="33" t="s">
        <v>18957</v>
      </c>
      <c r="CH3128" s="5"/>
      <c r="CI3128" s="5"/>
      <c r="CJ3128" s="5"/>
      <c r="CK3128" s="33"/>
      <c r="CL3128" s="49">
        <v>44994.0</v>
      </c>
      <c r="CM3128" s="33" t="s">
        <v>180</v>
      </c>
      <c r="CN3128" s="5"/>
      <c r="CO3128" s="33">
        <v>0.52</v>
      </c>
      <c r="CP3128" s="33" t="s">
        <v>181</v>
      </c>
      <c r="CQ3128" s="50" t="str">
        <f t="shared" si="7"/>
        <v>03/11/1982</v>
      </c>
      <c r="CR3128" s="33" t="s">
        <v>243</v>
      </c>
      <c r="CS3128" s="33">
        <v>15.0</v>
      </c>
      <c r="CT3128" s="33">
        <v>5.0</v>
      </c>
      <c r="CU3128" s="33">
        <v>25.0</v>
      </c>
      <c r="CV3128" s="33">
        <v>1128.0</v>
      </c>
      <c r="CW3128" s="5"/>
      <c r="CX3128" s="5"/>
      <c r="CY3128" s="33">
        <v>-99.607495</v>
      </c>
      <c r="CZ3128" s="33">
        <v>20.923582</v>
      </c>
      <c r="DA3128" s="33">
        <v>4.4219266E9</v>
      </c>
      <c r="DB3128" s="33">
        <v>1.0</v>
      </c>
      <c r="DC3128" s="33" t="s">
        <v>16882</v>
      </c>
      <c r="DD3128" s="33">
        <v>2023.0</v>
      </c>
      <c r="DE3128" s="33" t="s">
        <v>184</v>
      </c>
      <c r="DF3128" s="33"/>
      <c r="DG3128" s="33" t="s">
        <v>185</v>
      </c>
      <c r="DH3128" s="33" t="s">
        <v>186</v>
      </c>
      <c r="DI3128" s="5"/>
      <c r="DJ3128" s="5"/>
    </row>
    <row r="3129">
      <c r="A3129" s="33" t="s">
        <v>18958</v>
      </c>
      <c r="B3129" s="34">
        <v>44957.0</v>
      </c>
      <c r="C3129" s="35" t="s">
        <v>137</v>
      </c>
      <c r="D3129" s="35" t="s">
        <v>139</v>
      </c>
      <c r="E3129" s="35" t="s">
        <v>142</v>
      </c>
      <c r="F3129" s="36" t="s">
        <v>144</v>
      </c>
      <c r="G3129" s="33" t="s">
        <v>18959</v>
      </c>
      <c r="H3129" s="33" t="s">
        <v>18960</v>
      </c>
      <c r="I3129" s="33" t="s">
        <v>1656</v>
      </c>
      <c r="J3129" s="33" t="s">
        <v>1633</v>
      </c>
      <c r="K3129" s="35" t="s">
        <v>150</v>
      </c>
      <c r="L3129" s="33" t="s">
        <v>151</v>
      </c>
      <c r="M3129" s="5"/>
      <c r="N3129" s="33" t="s">
        <v>18961</v>
      </c>
      <c r="O3129" s="5"/>
      <c r="P3129" s="35" t="s">
        <v>238</v>
      </c>
      <c r="Q3129" s="35" t="s">
        <v>14693</v>
      </c>
      <c r="R3129" s="33">
        <v>76550.0</v>
      </c>
      <c r="S3129" s="37"/>
      <c r="T3129" s="33"/>
      <c r="U3129" s="33">
        <v>0.5</v>
      </c>
      <c r="V3129" s="33" t="s">
        <v>154</v>
      </c>
      <c r="W3129" s="33"/>
      <c r="X3129" s="33"/>
      <c r="Y3129" s="5"/>
      <c r="Z3129" s="5"/>
      <c r="AA3129" s="33">
        <v>1.0</v>
      </c>
      <c r="AB3129" s="33"/>
      <c r="AC3129" s="33">
        <v>1.0</v>
      </c>
      <c r="AD3129" s="5"/>
      <c r="AE3129" s="5"/>
      <c r="AF3129" s="5"/>
      <c r="AG3129" s="16"/>
      <c r="AH3129" s="38" t="str">
        <f t="shared" si="1"/>
        <v/>
      </c>
      <c r="AI3129" s="39">
        <f t="shared" si="2"/>
        <v>1</v>
      </c>
      <c r="AJ3129" s="37" t="str">
        <f t="shared" si="3"/>
        <v/>
      </c>
      <c r="AK3129" s="41" t="str">
        <f t="shared" si="4"/>
        <v/>
      </c>
      <c r="AL3129" s="35" t="s">
        <v>238</v>
      </c>
      <c r="AM3129" s="33" t="s">
        <v>18961</v>
      </c>
      <c r="AN3129" s="33" t="s">
        <v>18961</v>
      </c>
      <c r="AO3129" s="41"/>
      <c r="AP3129" s="33" t="s">
        <v>169</v>
      </c>
      <c r="AQ3129" s="33" t="s">
        <v>170</v>
      </c>
      <c r="AR3129" s="33">
        <v>150.0</v>
      </c>
      <c r="AS3129" s="42"/>
      <c r="AT3129" s="42"/>
      <c r="AU3129" s="42"/>
      <c r="AV3129" s="42"/>
      <c r="AW3129" s="42"/>
      <c r="AX3129" s="5"/>
      <c r="AY3129" s="33"/>
      <c r="AZ3129" s="33" t="s">
        <v>18962</v>
      </c>
      <c r="BA3129" s="5"/>
      <c r="BB3129" s="5"/>
      <c r="BC3129" s="5" t="s">
        <v>18963</v>
      </c>
      <c r="BD3129" s="33" t="s">
        <v>173</v>
      </c>
      <c r="BE3129" s="41"/>
      <c r="BF3129" s="35"/>
      <c r="BG3129" s="33" t="s">
        <v>169</v>
      </c>
      <c r="BH3129" s="5"/>
      <c r="BI3129" s="33">
        <v>150.0</v>
      </c>
      <c r="BJ3129" s="33" t="s">
        <v>170</v>
      </c>
      <c r="BK3129" s="5"/>
      <c r="BL3129" s="5">
        <f t="shared" si="5"/>
        <v>1997.25</v>
      </c>
      <c r="BM3129" s="5"/>
      <c r="BN3129" s="5"/>
      <c r="BO3129" s="42">
        <f t="shared" si="6"/>
        <v>1997.25</v>
      </c>
      <c r="BP3129" s="44"/>
      <c r="BQ3129" s="45"/>
      <c r="BR3129" s="47"/>
      <c r="BS3129" s="45"/>
      <c r="BT3129" s="37"/>
      <c r="BU3129" s="5"/>
      <c r="BV3129" s="38"/>
      <c r="BW3129" s="48"/>
      <c r="BX3129" s="44"/>
      <c r="BY3129" s="44"/>
      <c r="BZ3129" s="33" t="s">
        <v>131</v>
      </c>
      <c r="CA3129" s="5"/>
      <c r="CB3129" s="5"/>
      <c r="CC3129" s="33" t="s">
        <v>177</v>
      </c>
      <c r="CD3129" s="5"/>
      <c r="CE3129" s="5"/>
      <c r="CF3129" s="33" t="s">
        <v>178</v>
      </c>
      <c r="CG3129" s="33" t="s">
        <v>18964</v>
      </c>
      <c r="CH3129" s="5"/>
      <c r="CI3129" s="5"/>
      <c r="CJ3129" s="5"/>
      <c r="CK3129" s="33"/>
      <c r="CL3129" s="49">
        <v>44994.0</v>
      </c>
      <c r="CM3129" s="33" t="s">
        <v>180</v>
      </c>
      <c r="CN3129" s="5"/>
      <c r="CO3129" s="33">
        <v>0.25</v>
      </c>
      <c r="CP3129" s="33" t="s">
        <v>181</v>
      </c>
      <c r="CQ3129" s="50" t="str">
        <f t="shared" si="7"/>
        <v>19/02/1958</v>
      </c>
      <c r="CR3129" s="33" t="s">
        <v>182</v>
      </c>
      <c r="CS3129" s="33">
        <v>15.0</v>
      </c>
      <c r="CT3129" s="33">
        <v>5.0</v>
      </c>
      <c r="CU3129" s="33">
        <v>25.0</v>
      </c>
      <c r="CV3129" s="33">
        <v>1974.0</v>
      </c>
      <c r="CW3129" s="5"/>
      <c r="CX3129" s="5"/>
      <c r="CY3129" s="33">
        <v>-99.648346</v>
      </c>
      <c r="CZ3129" s="33">
        <v>21.007341</v>
      </c>
      <c r="DA3129" s="33">
        <v>4.4219266E9</v>
      </c>
      <c r="DB3129" s="33">
        <v>1.0</v>
      </c>
      <c r="DC3129" s="33" t="s">
        <v>16882</v>
      </c>
      <c r="DD3129" s="33">
        <v>2023.0</v>
      </c>
      <c r="DE3129" s="33" t="s">
        <v>184</v>
      </c>
      <c r="DF3129" s="33"/>
      <c r="DG3129" s="33" t="s">
        <v>185</v>
      </c>
      <c r="DH3129" s="33" t="s">
        <v>186</v>
      </c>
      <c r="DI3129" s="5"/>
      <c r="DJ3129" s="5"/>
    </row>
    <row r="3130">
      <c r="A3130" s="33" t="s">
        <v>18965</v>
      </c>
      <c r="B3130" s="34">
        <v>44957.0</v>
      </c>
      <c r="C3130" s="35" t="s">
        <v>137</v>
      </c>
      <c r="D3130" s="35" t="s">
        <v>139</v>
      </c>
      <c r="E3130" s="35" t="s">
        <v>142</v>
      </c>
      <c r="F3130" s="36" t="s">
        <v>144</v>
      </c>
      <c r="G3130" s="33" t="s">
        <v>18966</v>
      </c>
      <c r="H3130" s="33" t="s">
        <v>18967</v>
      </c>
      <c r="I3130" s="33" t="s">
        <v>149</v>
      </c>
      <c r="J3130" s="33" t="s">
        <v>204</v>
      </c>
      <c r="K3130" s="35" t="s">
        <v>150</v>
      </c>
      <c r="L3130" s="33" t="s">
        <v>151</v>
      </c>
      <c r="M3130" s="5"/>
      <c r="N3130" s="33" t="s">
        <v>18961</v>
      </c>
      <c r="O3130" s="5"/>
      <c r="P3130" s="35" t="s">
        <v>238</v>
      </c>
      <c r="Q3130" s="35" t="s">
        <v>14693</v>
      </c>
      <c r="R3130" s="33">
        <v>76550.0</v>
      </c>
      <c r="S3130" s="37"/>
      <c r="T3130" s="33"/>
      <c r="U3130" s="33">
        <v>0.5</v>
      </c>
      <c r="V3130" s="33" t="s">
        <v>154</v>
      </c>
      <c r="W3130" s="33"/>
      <c r="X3130" s="33"/>
      <c r="Y3130" s="5"/>
      <c r="Z3130" s="5"/>
      <c r="AA3130" s="33">
        <v>1.0</v>
      </c>
      <c r="AB3130" s="33">
        <v>1.0</v>
      </c>
      <c r="AC3130" s="33"/>
      <c r="AD3130" s="5"/>
      <c r="AE3130" s="5"/>
      <c r="AF3130" s="5"/>
      <c r="AG3130" s="16"/>
      <c r="AH3130" s="38">
        <f t="shared" si="1"/>
        <v>1</v>
      </c>
      <c r="AI3130" s="39" t="str">
        <f t="shared" si="2"/>
        <v/>
      </c>
      <c r="AJ3130" s="37" t="str">
        <f t="shared" si="3"/>
        <v/>
      </c>
      <c r="AK3130" s="41" t="str">
        <f t="shared" si="4"/>
        <v/>
      </c>
      <c r="AL3130" s="35" t="s">
        <v>238</v>
      </c>
      <c r="AM3130" s="33" t="s">
        <v>18961</v>
      </c>
      <c r="AN3130" s="33" t="s">
        <v>18961</v>
      </c>
      <c r="AO3130" s="41"/>
      <c r="AP3130" s="33" t="s">
        <v>169</v>
      </c>
      <c r="AQ3130" s="33" t="s">
        <v>170</v>
      </c>
      <c r="AR3130" s="33">
        <v>150.0</v>
      </c>
      <c r="AS3130" s="42"/>
      <c r="AT3130" s="42"/>
      <c r="AU3130" s="42"/>
      <c r="AV3130" s="42"/>
      <c r="AW3130" s="42"/>
      <c r="AX3130" s="5"/>
      <c r="AY3130" s="33"/>
      <c r="AZ3130" s="33" t="s">
        <v>18968</v>
      </c>
      <c r="BA3130" s="5"/>
      <c r="BB3130" s="5"/>
      <c r="BC3130" s="5" t="s">
        <v>18969</v>
      </c>
      <c r="BD3130" s="33" t="s">
        <v>173</v>
      </c>
      <c r="BE3130" s="41"/>
      <c r="BF3130" s="35"/>
      <c r="BG3130" s="33" t="s">
        <v>169</v>
      </c>
      <c r="BH3130" s="5"/>
      <c r="BI3130" s="33">
        <v>150.0</v>
      </c>
      <c r="BJ3130" s="33" t="s">
        <v>170</v>
      </c>
      <c r="BK3130" s="5"/>
      <c r="BL3130" s="5">
        <f t="shared" si="5"/>
        <v>1997.25</v>
      </c>
      <c r="BM3130" s="5"/>
      <c r="BN3130" s="5"/>
      <c r="BO3130" s="42">
        <f t="shared" si="6"/>
        <v>1997.25</v>
      </c>
      <c r="BP3130" s="44"/>
      <c r="BQ3130" s="45"/>
      <c r="BR3130" s="47"/>
      <c r="BS3130" s="45"/>
      <c r="BT3130" s="37"/>
      <c r="BU3130" s="5"/>
      <c r="BV3130" s="38"/>
      <c r="BW3130" s="48"/>
      <c r="BX3130" s="44"/>
      <c r="BY3130" s="44"/>
      <c r="BZ3130" s="33" t="s">
        <v>131</v>
      </c>
      <c r="CA3130" s="5"/>
      <c r="CB3130" s="5"/>
      <c r="CC3130" s="33" t="s">
        <v>177</v>
      </c>
      <c r="CD3130" s="5"/>
      <c r="CE3130" s="5"/>
      <c r="CF3130" s="33" t="s">
        <v>178</v>
      </c>
      <c r="CG3130" s="33" t="s">
        <v>18970</v>
      </c>
      <c r="CH3130" s="5"/>
      <c r="CI3130" s="5"/>
      <c r="CJ3130" s="5"/>
      <c r="CK3130" s="33"/>
      <c r="CL3130" s="49">
        <v>44994.0</v>
      </c>
      <c r="CM3130" s="33" t="s">
        <v>180</v>
      </c>
      <c r="CN3130" s="5"/>
      <c r="CO3130" s="33">
        <v>0.25</v>
      </c>
      <c r="CP3130" s="33" t="s">
        <v>181</v>
      </c>
      <c r="CQ3130" s="50" t="str">
        <f t="shared" si="7"/>
        <v>13/01/1964</v>
      </c>
      <c r="CR3130" s="33" t="s">
        <v>243</v>
      </c>
      <c r="CS3130" s="33">
        <v>15.0</v>
      </c>
      <c r="CT3130" s="33">
        <v>5.0</v>
      </c>
      <c r="CU3130" s="33">
        <v>25.0</v>
      </c>
      <c r="CV3130" s="33">
        <v>1974.0</v>
      </c>
      <c r="CW3130" s="5"/>
      <c r="CX3130" s="5"/>
      <c r="CY3130" s="33">
        <v>-99.648346</v>
      </c>
      <c r="CZ3130" s="33">
        <v>21.007341</v>
      </c>
      <c r="DA3130" s="33">
        <v>4.4219266E9</v>
      </c>
      <c r="DB3130" s="33">
        <v>1.0</v>
      </c>
      <c r="DC3130" s="33" t="s">
        <v>16882</v>
      </c>
      <c r="DD3130" s="33">
        <v>2023.0</v>
      </c>
      <c r="DE3130" s="33" t="s">
        <v>184</v>
      </c>
      <c r="DF3130" s="33"/>
      <c r="DG3130" s="33" t="s">
        <v>185</v>
      </c>
      <c r="DH3130" s="33" t="s">
        <v>186</v>
      </c>
      <c r="DI3130" s="5"/>
      <c r="DJ3130" s="5"/>
    </row>
    <row r="3131">
      <c r="A3131" s="33" t="s">
        <v>18971</v>
      </c>
      <c r="B3131" s="34">
        <v>44957.0</v>
      </c>
      <c r="C3131" s="35" t="s">
        <v>137</v>
      </c>
      <c r="D3131" s="35" t="s">
        <v>139</v>
      </c>
      <c r="E3131" s="35" t="s">
        <v>142</v>
      </c>
      <c r="F3131" s="36" t="s">
        <v>144</v>
      </c>
      <c r="G3131" s="33" t="s">
        <v>18972</v>
      </c>
      <c r="H3131" s="33" t="s">
        <v>11366</v>
      </c>
      <c r="I3131" s="33" t="s">
        <v>213</v>
      </c>
      <c r="J3131" s="33" t="s">
        <v>546</v>
      </c>
      <c r="K3131" s="35" t="s">
        <v>150</v>
      </c>
      <c r="L3131" s="33" t="s">
        <v>151</v>
      </c>
      <c r="M3131" s="5"/>
      <c r="N3131" s="33" t="s">
        <v>18961</v>
      </c>
      <c r="O3131" s="5"/>
      <c r="P3131" s="35" t="s">
        <v>238</v>
      </c>
      <c r="Q3131" s="35" t="s">
        <v>14693</v>
      </c>
      <c r="R3131" s="33">
        <v>76550.0</v>
      </c>
      <c r="S3131" s="37"/>
      <c r="T3131" s="33"/>
      <c r="U3131" s="33">
        <v>0.5</v>
      </c>
      <c r="V3131" s="33" t="s">
        <v>154</v>
      </c>
      <c r="W3131" s="33"/>
      <c r="X3131" s="33"/>
      <c r="Y3131" s="5"/>
      <c r="Z3131" s="5"/>
      <c r="AA3131" s="33">
        <v>1.0</v>
      </c>
      <c r="AB3131" s="33">
        <v>1.0</v>
      </c>
      <c r="AC3131" s="33"/>
      <c r="AD3131" s="5"/>
      <c r="AE3131" s="5"/>
      <c r="AF3131" s="5"/>
      <c r="AG3131" s="16"/>
      <c r="AH3131" s="38">
        <f t="shared" si="1"/>
        <v>1</v>
      </c>
      <c r="AI3131" s="39" t="str">
        <f t="shared" si="2"/>
        <v/>
      </c>
      <c r="AJ3131" s="37" t="str">
        <f t="shared" si="3"/>
        <v/>
      </c>
      <c r="AK3131" s="41" t="str">
        <f t="shared" si="4"/>
        <v/>
      </c>
      <c r="AL3131" s="35" t="s">
        <v>238</v>
      </c>
      <c r="AM3131" s="33" t="s">
        <v>18961</v>
      </c>
      <c r="AN3131" s="33" t="s">
        <v>18961</v>
      </c>
      <c r="AO3131" s="41"/>
      <c r="AP3131" s="33" t="s">
        <v>169</v>
      </c>
      <c r="AQ3131" s="33" t="s">
        <v>170</v>
      </c>
      <c r="AR3131" s="33">
        <v>150.0</v>
      </c>
      <c r="AS3131" s="42"/>
      <c r="AT3131" s="42"/>
      <c r="AU3131" s="42"/>
      <c r="AV3131" s="42"/>
      <c r="AW3131" s="42"/>
      <c r="AX3131" s="5"/>
      <c r="AY3131" s="33"/>
      <c r="AZ3131" s="33" t="s">
        <v>18973</v>
      </c>
      <c r="BA3131" s="5"/>
      <c r="BB3131" s="5"/>
      <c r="BC3131" s="5" t="s">
        <v>18974</v>
      </c>
      <c r="BD3131" s="33" t="s">
        <v>173</v>
      </c>
      <c r="BE3131" s="41"/>
      <c r="BF3131" s="35"/>
      <c r="BG3131" s="33" t="s">
        <v>169</v>
      </c>
      <c r="BH3131" s="5"/>
      <c r="BI3131" s="33">
        <v>150.0</v>
      </c>
      <c r="BJ3131" s="33" t="s">
        <v>170</v>
      </c>
      <c r="BK3131" s="5"/>
      <c r="BL3131" s="5">
        <f t="shared" si="5"/>
        <v>1997.25</v>
      </c>
      <c r="BM3131" s="5"/>
      <c r="BN3131" s="5"/>
      <c r="BO3131" s="42">
        <f t="shared" si="6"/>
        <v>1997.25</v>
      </c>
      <c r="BP3131" s="44"/>
      <c r="BQ3131" s="45"/>
      <c r="BR3131" s="47"/>
      <c r="BS3131" s="45"/>
      <c r="BT3131" s="37"/>
      <c r="BU3131" s="5"/>
      <c r="BV3131" s="38"/>
      <c r="BW3131" s="48"/>
      <c r="BX3131" s="44"/>
      <c r="BY3131" s="44"/>
      <c r="BZ3131" s="33" t="s">
        <v>131</v>
      </c>
      <c r="CA3131" s="5"/>
      <c r="CB3131" s="5"/>
      <c r="CC3131" s="33" t="s">
        <v>177</v>
      </c>
      <c r="CD3131" s="5"/>
      <c r="CE3131" s="5"/>
      <c r="CF3131" s="33" t="s">
        <v>178</v>
      </c>
      <c r="CG3131" s="33" t="s">
        <v>18975</v>
      </c>
      <c r="CH3131" s="5"/>
      <c r="CI3131" s="5"/>
      <c r="CJ3131" s="5"/>
      <c r="CK3131" s="33"/>
      <c r="CL3131" s="49">
        <v>44994.0</v>
      </c>
      <c r="CM3131" s="33" t="s">
        <v>180</v>
      </c>
      <c r="CN3131" s="5"/>
      <c r="CO3131" s="33">
        <v>0.25</v>
      </c>
      <c r="CP3131" s="33" t="s">
        <v>181</v>
      </c>
      <c r="CQ3131" s="50" t="str">
        <f t="shared" si="7"/>
        <v>13/02/1946</v>
      </c>
      <c r="CR3131" s="33" t="s">
        <v>243</v>
      </c>
      <c r="CS3131" s="33">
        <v>15.0</v>
      </c>
      <c r="CT3131" s="33">
        <v>5.0</v>
      </c>
      <c r="CU3131" s="33">
        <v>25.0</v>
      </c>
      <c r="CV3131" s="33">
        <v>1974.0</v>
      </c>
      <c r="CW3131" s="5"/>
      <c r="CX3131" s="5"/>
      <c r="CY3131" s="33">
        <v>-99.648346</v>
      </c>
      <c r="CZ3131" s="33">
        <v>21.007341</v>
      </c>
      <c r="DA3131" s="33">
        <v>4.4219266E9</v>
      </c>
      <c r="DB3131" s="33">
        <v>1.0</v>
      </c>
      <c r="DC3131" s="33" t="s">
        <v>16882</v>
      </c>
      <c r="DD3131" s="33">
        <v>2023.0</v>
      </c>
      <c r="DE3131" s="33" t="s">
        <v>184</v>
      </c>
      <c r="DF3131" s="33"/>
      <c r="DG3131" s="33" t="s">
        <v>185</v>
      </c>
      <c r="DH3131" s="33" t="s">
        <v>186</v>
      </c>
      <c r="DI3131" s="5"/>
      <c r="DJ3131" s="5"/>
    </row>
    <row r="3132">
      <c r="A3132" s="33" t="s">
        <v>18976</v>
      </c>
      <c r="B3132" s="34">
        <v>44957.0</v>
      </c>
      <c r="C3132" s="35" t="s">
        <v>137</v>
      </c>
      <c r="D3132" s="35" t="s">
        <v>139</v>
      </c>
      <c r="E3132" s="35" t="s">
        <v>142</v>
      </c>
      <c r="F3132" s="36" t="s">
        <v>144</v>
      </c>
      <c r="G3132" s="33" t="s">
        <v>18977</v>
      </c>
      <c r="H3132" s="33" t="s">
        <v>18978</v>
      </c>
      <c r="I3132" s="33" t="s">
        <v>213</v>
      </c>
      <c r="J3132" s="33" t="s">
        <v>1633</v>
      </c>
      <c r="K3132" s="35" t="s">
        <v>150</v>
      </c>
      <c r="L3132" s="33" t="s">
        <v>151</v>
      </c>
      <c r="M3132" s="5"/>
      <c r="N3132" s="33" t="s">
        <v>18961</v>
      </c>
      <c r="O3132" s="5"/>
      <c r="P3132" s="35" t="s">
        <v>238</v>
      </c>
      <c r="Q3132" s="35" t="s">
        <v>14693</v>
      </c>
      <c r="R3132" s="33">
        <v>76550.0</v>
      </c>
      <c r="S3132" s="37"/>
      <c r="T3132" s="33"/>
      <c r="U3132" s="33">
        <v>0.5</v>
      </c>
      <c r="V3132" s="33" t="s">
        <v>154</v>
      </c>
      <c r="W3132" s="33"/>
      <c r="X3132" s="33"/>
      <c r="Y3132" s="5"/>
      <c r="Z3132" s="5"/>
      <c r="AA3132" s="33">
        <v>1.0</v>
      </c>
      <c r="AB3132" s="33">
        <v>1.0</v>
      </c>
      <c r="AC3132" s="33"/>
      <c r="AD3132" s="5"/>
      <c r="AE3132" s="5"/>
      <c r="AF3132" s="5"/>
      <c r="AG3132" s="16"/>
      <c r="AH3132" s="38" t="str">
        <f t="shared" si="1"/>
        <v/>
      </c>
      <c r="AI3132" s="39" t="str">
        <f t="shared" si="2"/>
        <v/>
      </c>
      <c r="AJ3132" s="37" t="str">
        <f t="shared" si="3"/>
        <v/>
      </c>
      <c r="AK3132" s="41" t="str">
        <f t="shared" si="4"/>
        <v/>
      </c>
      <c r="AL3132" s="35" t="s">
        <v>238</v>
      </c>
      <c r="AM3132" s="33" t="s">
        <v>18961</v>
      </c>
      <c r="AN3132" s="33" t="s">
        <v>18961</v>
      </c>
      <c r="AO3132" s="41"/>
      <c r="AP3132" s="33" t="s">
        <v>169</v>
      </c>
      <c r="AQ3132" s="33" t="s">
        <v>170</v>
      </c>
      <c r="AR3132" s="33">
        <v>150.0</v>
      </c>
      <c r="AS3132" s="42"/>
      <c r="AT3132" s="42"/>
      <c r="AU3132" s="42"/>
      <c r="AV3132" s="42"/>
      <c r="AW3132" s="42"/>
      <c r="AX3132" s="5"/>
      <c r="AY3132" s="33"/>
      <c r="AZ3132" s="33" t="s">
        <v>18979</v>
      </c>
      <c r="BA3132" s="5"/>
      <c r="BB3132" s="5"/>
      <c r="BC3132" s="5" t="s">
        <v>18980</v>
      </c>
      <c r="BD3132" s="33" t="s">
        <v>173</v>
      </c>
      <c r="BE3132" s="41"/>
      <c r="BF3132" s="35"/>
      <c r="BG3132" s="33" t="s">
        <v>169</v>
      </c>
      <c r="BH3132" s="5"/>
      <c r="BI3132" s="33">
        <v>150.0</v>
      </c>
      <c r="BJ3132" s="33" t="s">
        <v>170</v>
      </c>
      <c r="BK3132" s="5"/>
      <c r="BL3132" s="5">
        <f t="shared" si="5"/>
        <v>1997.25</v>
      </c>
      <c r="BM3132" s="5"/>
      <c r="BN3132" s="5"/>
      <c r="BO3132" s="42">
        <f t="shared" si="6"/>
        <v>1997.25</v>
      </c>
      <c r="BP3132" s="44"/>
      <c r="BQ3132" s="45"/>
      <c r="BR3132" s="47"/>
      <c r="BS3132" s="45"/>
      <c r="BT3132" s="37"/>
      <c r="BU3132" s="5"/>
      <c r="BV3132" s="38"/>
      <c r="BW3132" s="48"/>
      <c r="BX3132" s="44"/>
      <c r="BY3132" s="44"/>
      <c r="BZ3132" s="33" t="s">
        <v>131</v>
      </c>
      <c r="CA3132" s="5"/>
      <c r="CB3132" s="5"/>
      <c r="CC3132" s="33" t="s">
        <v>177</v>
      </c>
      <c r="CD3132" s="5"/>
      <c r="CE3132" s="5"/>
      <c r="CF3132" s="33" t="s">
        <v>178</v>
      </c>
      <c r="CG3132" s="33" t="s">
        <v>18981</v>
      </c>
      <c r="CH3132" s="5"/>
      <c r="CI3132" s="5"/>
      <c r="CJ3132" s="5"/>
      <c r="CK3132" s="33"/>
      <c r="CL3132" s="49">
        <v>44994.0</v>
      </c>
      <c r="CM3132" s="33" t="s">
        <v>180</v>
      </c>
      <c r="CN3132" s="5"/>
      <c r="CO3132" s="33">
        <v>0.25</v>
      </c>
      <c r="CP3132" s="33" t="s">
        <v>181</v>
      </c>
      <c r="CQ3132" s="50" t="str">
        <f t="shared" si="7"/>
        <v>23/01/1986</v>
      </c>
      <c r="CR3132" s="33" t="s">
        <v>243</v>
      </c>
      <c r="CS3132" s="33">
        <v>15.0</v>
      </c>
      <c r="CT3132" s="33">
        <v>5.0</v>
      </c>
      <c r="CU3132" s="33">
        <v>25.0</v>
      </c>
      <c r="CV3132" s="33">
        <v>1974.0</v>
      </c>
      <c r="CW3132" s="5"/>
      <c r="CX3132" s="5"/>
      <c r="CY3132" s="33">
        <v>-99.648346</v>
      </c>
      <c r="CZ3132" s="33">
        <v>21.007341</v>
      </c>
      <c r="DA3132" s="33">
        <v>4.4219266E9</v>
      </c>
      <c r="DB3132" s="33">
        <v>1.0</v>
      </c>
      <c r="DC3132" s="33" t="s">
        <v>16882</v>
      </c>
      <c r="DD3132" s="33">
        <v>2023.0</v>
      </c>
      <c r="DE3132" s="33" t="s">
        <v>184</v>
      </c>
      <c r="DF3132" s="33"/>
      <c r="DG3132" s="33" t="s">
        <v>185</v>
      </c>
      <c r="DH3132" s="33" t="s">
        <v>186</v>
      </c>
      <c r="DI3132" s="5"/>
      <c r="DJ3132" s="5"/>
    </row>
    <row r="3133">
      <c r="A3133" s="33" t="s">
        <v>17651</v>
      </c>
      <c r="B3133" s="34">
        <v>44957.0</v>
      </c>
      <c r="C3133" s="35" t="s">
        <v>137</v>
      </c>
      <c r="D3133" s="35" t="s">
        <v>139</v>
      </c>
      <c r="E3133" s="35" t="s">
        <v>142</v>
      </c>
      <c r="F3133" s="36" t="s">
        <v>144</v>
      </c>
      <c r="G3133" s="33" t="s">
        <v>18982</v>
      </c>
      <c r="H3133" s="33" t="s">
        <v>18983</v>
      </c>
      <c r="I3133" s="33" t="s">
        <v>358</v>
      </c>
      <c r="J3133" s="33" t="s">
        <v>447</v>
      </c>
      <c r="K3133" s="35" t="s">
        <v>150</v>
      </c>
      <c r="L3133" s="33" t="s">
        <v>151</v>
      </c>
      <c r="M3133" s="5"/>
      <c r="N3133" s="33" t="s">
        <v>14693</v>
      </c>
      <c r="O3133" s="5"/>
      <c r="P3133" s="35" t="s">
        <v>238</v>
      </c>
      <c r="Q3133" s="35" t="s">
        <v>18961</v>
      </c>
      <c r="R3133" s="33">
        <v>76553.0</v>
      </c>
      <c r="S3133" s="37"/>
      <c r="T3133" s="33"/>
      <c r="U3133" s="33">
        <v>1.0</v>
      </c>
      <c r="V3133" s="33" t="s">
        <v>154</v>
      </c>
      <c r="W3133" s="33"/>
      <c r="X3133" s="33"/>
      <c r="Y3133" s="5"/>
      <c r="Z3133" s="5"/>
      <c r="AA3133" s="33">
        <v>1.0</v>
      </c>
      <c r="AB3133" s="33"/>
      <c r="AC3133" s="33">
        <v>1.0</v>
      </c>
      <c r="AD3133" s="5"/>
      <c r="AE3133" s="5"/>
      <c r="AF3133" s="5"/>
      <c r="AG3133" s="16"/>
      <c r="AH3133" s="38" t="str">
        <f t="shared" si="1"/>
        <v/>
      </c>
      <c r="AI3133" s="39" t="str">
        <f t="shared" si="2"/>
        <v/>
      </c>
      <c r="AJ3133" s="37" t="str">
        <f t="shared" si="3"/>
        <v/>
      </c>
      <c r="AK3133" s="41" t="str">
        <f t="shared" si="4"/>
        <v/>
      </c>
      <c r="AL3133" s="35" t="s">
        <v>238</v>
      </c>
      <c r="AM3133" s="33" t="s">
        <v>14693</v>
      </c>
      <c r="AN3133" s="33" t="s">
        <v>14693</v>
      </c>
      <c r="AO3133" s="41"/>
      <c r="AP3133" s="33" t="s">
        <v>169</v>
      </c>
      <c r="AQ3133" s="33" t="s">
        <v>170</v>
      </c>
      <c r="AR3133" s="33">
        <v>150.0</v>
      </c>
      <c r="AS3133" s="42"/>
      <c r="AT3133" s="42"/>
      <c r="AU3133" s="42"/>
      <c r="AV3133" s="42"/>
      <c r="AW3133" s="42"/>
      <c r="AX3133" s="5"/>
      <c r="AY3133" s="33"/>
      <c r="AZ3133" s="33" t="s">
        <v>18984</v>
      </c>
      <c r="BA3133" s="5"/>
      <c r="BB3133" s="5"/>
      <c r="BC3133" s="5" t="s">
        <v>18985</v>
      </c>
      <c r="BD3133" s="33" t="s">
        <v>173</v>
      </c>
      <c r="BE3133" s="41"/>
      <c r="BF3133" s="35"/>
      <c r="BG3133" s="33" t="s">
        <v>169</v>
      </c>
      <c r="BH3133" s="5"/>
      <c r="BI3133" s="33">
        <v>150.0</v>
      </c>
      <c r="BJ3133" s="33" t="s">
        <v>170</v>
      </c>
      <c r="BK3133" s="5"/>
      <c r="BL3133" s="5">
        <f t="shared" si="5"/>
        <v>1997.25</v>
      </c>
      <c r="BM3133" s="5"/>
      <c r="BN3133" s="5"/>
      <c r="BO3133" s="42">
        <f t="shared" si="6"/>
        <v>1997.25</v>
      </c>
      <c r="BP3133" s="44"/>
      <c r="BQ3133" s="45"/>
      <c r="BR3133" s="47"/>
      <c r="BS3133" s="45"/>
      <c r="BT3133" s="37"/>
      <c r="BU3133" s="5"/>
      <c r="BV3133" s="38"/>
      <c r="BW3133" s="48"/>
      <c r="BX3133" s="44"/>
      <c r="BY3133" s="44"/>
      <c r="BZ3133" s="33" t="s">
        <v>131</v>
      </c>
      <c r="CA3133" s="5"/>
      <c r="CB3133" s="5"/>
      <c r="CC3133" s="33" t="s">
        <v>177</v>
      </c>
      <c r="CD3133" s="5"/>
      <c r="CE3133" s="5"/>
      <c r="CF3133" s="33" t="s">
        <v>178</v>
      </c>
      <c r="CG3133" s="33" t="s">
        <v>18986</v>
      </c>
      <c r="CH3133" s="5"/>
      <c r="CI3133" s="5"/>
      <c r="CJ3133" s="5"/>
      <c r="CK3133" s="33"/>
      <c r="CL3133" s="49">
        <v>44994.0</v>
      </c>
      <c r="CM3133" s="33" t="s">
        <v>180</v>
      </c>
      <c r="CN3133" s="5"/>
      <c r="CO3133" s="33">
        <v>1.0</v>
      </c>
      <c r="CP3133" s="33" t="s">
        <v>181</v>
      </c>
      <c r="CQ3133" s="50" t="str">
        <f t="shared" si="7"/>
        <v>27/06/1969</v>
      </c>
      <c r="CR3133" s="33" t="s">
        <v>182</v>
      </c>
      <c r="CS3133" s="33">
        <v>15.0</v>
      </c>
      <c r="CT3133" s="33">
        <v>5.0</v>
      </c>
      <c r="CU3133" s="33">
        <v>25.0</v>
      </c>
      <c r="CV3133" s="33">
        <v>1974.0</v>
      </c>
      <c r="CW3133" s="5"/>
      <c r="CX3133" s="5"/>
      <c r="CY3133" s="33">
        <v>-99.648346</v>
      </c>
      <c r="CZ3133" s="33">
        <v>21.007341</v>
      </c>
      <c r="DA3133" s="33">
        <v>4.4219266E9</v>
      </c>
      <c r="DB3133" s="33">
        <v>1.0</v>
      </c>
      <c r="DC3133" s="33" t="s">
        <v>16882</v>
      </c>
      <c r="DD3133" s="33">
        <v>2023.0</v>
      </c>
      <c r="DE3133" s="33" t="s">
        <v>184</v>
      </c>
      <c r="DF3133" s="33"/>
      <c r="DG3133" s="33" t="s">
        <v>185</v>
      </c>
      <c r="DH3133" s="33" t="s">
        <v>186</v>
      </c>
      <c r="DI3133" s="5"/>
      <c r="DJ3133" s="5"/>
    </row>
    <row r="3134">
      <c r="A3134" s="33" t="s">
        <v>17496</v>
      </c>
      <c r="B3134" s="34">
        <v>44957.0</v>
      </c>
      <c r="C3134" s="35" t="s">
        <v>137</v>
      </c>
      <c r="D3134" s="35" t="s">
        <v>139</v>
      </c>
      <c r="E3134" s="35" t="s">
        <v>142</v>
      </c>
      <c r="F3134" s="36" t="s">
        <v>144</v>
      </c>
      <c r="G3134" s="33" t="s">
        <v>18987</v>
      </c>
      <c r="H3134" s="33" t="s">
        <v>13134</v>
      </c>
      <c r="I3134" s="33" t="s">
        <v>1656</v>
      </c>
      <c r="J3134" s="33" t="s">
        <v>8472</v>
      </c>
      <c r="K3134" s="35" t="s">
        <v>150</v>
      </c>
      <c r="L3134" s="33" t="s">
        <v>151</v>
      </c>
      <c r="M3134" s="5"/>
      <c r="N3134" s="33" t="s">
        <v>14693</v>
      </c>
      <c r="O3134" s="5"/>
      <c r="P3134" s="35" t="s">
        <v>238</v>
      </c>
      <c r="Q3134" s="35" t="s">
        <v>18961</v>
      </c>
      <c r="R3134" s="33">
        <v>76553.0</v>
      </c>
      <c r="S3134" s="37"/>
      <c r="T3134" s="33"/>
      <c r="U3134" s="33">
        <v>1.0</v>
      </c>
      <c r="V3134" s="33" t="s">
        <v>154</v>
      </c>
      <c r="W3134" s="33"/>
      <c r="X3134" s="33"/>
      <c r="Y3134" s="5"/>
      <c r="Z3134" s="5"/>
      <c r="AA3134" s="33">
        <v>1.0</v>
      </c>
      <c r="AB3134" s="33"/>
      <c r="AC3134" s="33">
        <v>1.0</v>
      </c>
      <c r="AD3134" s="5"/>
      <c r="AE3134" s="5"/>
      <c r="AF3134" s="5"/>
      <c r="AG3134" s="16"/>
      <c r="AH3134" s="38" t="str">
        <f t="shared" si="1"/>
        <v/>
      </c>
      <c r="AI3134" s="39">
        <f t="shared" si="2"/>
        <v>1</v>
      </c>
      <c r="AJ3134" s="37" t="str">
        <f t="shared" si="3"/>
        <v/>
      </c>
      <c r="AK3134" s="41" t="str">
        <f t="shared" si="4"/>
        <v/>
      </c>
      <c r="AL3134" s="35" t="s">
        <v>238</v>
      </c>
      <c r="AM3134" s="33" t="s">
        <v>14693</v>
      </c>
      <c r="AN3134" s="33" t="s">
        <v>14693</v>
      </c>
      <c r="AO3134" s="41"/>
      <c r="AP3134" s="33" t="s">
        <v>169</v>
      </c>
      <c r="AQ3134" s="33" t="s">
        <v>170</v>
      </c>
      <c r="AR3134" s="33">
        <v>150.0</v>
      </c>
      <c r="AS3134" s="42"/>
      <c r="AT3134" s="42"/>
      <c r="AU3134" s="42"/>
      <c r="AV3134" s="42"/>
      <c r="AW3134" s="42"/>
      <c r="AX3134" s="5"/>
      <c r="AY3134" s="33"/>
      <c r="AZ3134" s="33" t="s">
        <v>18988</v>
      </c>
      <c r="BA3134" s="5"/>
      <c r="BB3134" s="5"/>
      <c r="BC3134" s="5" t="s">
        <v>18989</v>
      </c>
      <c r="BD3134" s="33" t="s">
        <v>173</v>
      </c>
      <c r="BE3134" s="41"/>
      <c r="BF3134" s="35"/>
      <c r="BG3134" s="33" t="s">
        <v>169</v>
      </c>
      <c r="BH3134" s="5"/>
      <c r="BI3134" s="33">
        <v>150.0</v>
      </c>
      <c r="BJ3134" s="33" t="s">
        <v>170</v>
      </c>
      <c r="BK3134" s="5"/>
      <c r="BL3134" s="5">
        <f t="shared" si="5"/>
        <v>1997.25</v>
      </c>
      <c r="BM3134" s="5"/>
      <c r="BN3134" s="5"/>
      <c r="BO3134" s="42">
        <f t="shared" si="6"/>
        <v>1997.25</v>
      </c>
      <c r="BP3134" s="44"/>
      <c r="BQ3134" s="45"/>
      <c r="BR3134" s="47"/>
      <c r="BS3134" s="45"/>
      <c r="BT3134" s="37"/>
      <c r="BU3134" s="5"/>
      <c r="BV3134" s="38"/>
      <c r="BW3134" s="48"/>
      <c r="BX3134" s="44"/>
      <c r="BY3134" s="44"/>
      <c r="BZ3134" s="33" t="s">
        <v>131</v>
      </c>
      <c r="CA3134" s="5"/>
      <c r="CB3134" s="5"/>
      <c r="CC3134" s="33" t="s">
        <v>177</v>
      </c>
      <c r="CD3134" s="5"/>
      <c r="CE3134" s="5"/>
      <c r="CF3134" s="33" t="s">
        <v>178</v>
      </c>
      <c r="CG3134" s="33" t="s">
        <v>18990</v>
      </c>
      <c r="CH3134" s="5"/>
      <c r="CI3134" s="5"/>
      <c r="CJ3134" s="5"/>
      <c r="CK3134" s="33"/>
      <c r="CL3134" s="49">
        <v>44994.0</v>
      </c>
      <c r="CM3134" s="33" t="s">
        <v>180</v>
      </c>
      <c r="CN3134" s="5"/>
      <c r="CO3134" s="33">
        <v>1.0</v>
      </c>
      <c r="CP3134" s="33" t="s">
        <v>181</v>
      </c>
      <c r="CQ3134" s="50" t="str">
        <f t="shared" si="7"/>
        <v>01/05/1953</v>
      </c>
      <c r="CR3134" s="33" t="s">
        <v>182</v>
      </c>
      <c r="CS3134" s="33">
        <v>15.0</v>
      </c>
      <c r="CT3134" s="33">
        <v>5.0</v>
      </c>
      <c r="CU3134" s="33">
        <v>25.0</v>
      </c>
      <c r="CV3134" s="33">
        <v>1974.0</v>
      </c>
      <c r="CW3134" s="5"/>
      <c r="CX3134" s="5"/>
      <c r="CY3134" s="33">
        <v>-99.648346</v>
      </c>
      <c r="CZ3134" s="33">
        <v>21.007341</v>
      </c>
      <c r="DA3134" s="33">
        <v>4.4219266E9</v>
      </c>
      <c r="DB3134" s="33">
        <v>1.0</v>
      </c>
      <c r="DC3134" s="33" t="s">
        <v>16882</v>
      </c>
      <c r="DD3134" s="33">
        <v>2023.0</v>
      </c>
      <c r="DE3134" s="33" t="s">
        <v>184</v>
      </c>
      <c r="DF3134" s="33"/>
      <c r="DG3134" s="33" t="s">
        <v>185</v>
      </c>
      <c r="DH3134" s="33" t="s">
        <v>186</v>
      </c>
      <c r="DI3134" s="5"/>
      <c r="DJ3134" s="5"/>
    </row>
    <row r="3135">
      <c r="A3135" s="33" t="s">
        <v>17656</v>
      </c>
      <c r="B3135" s="34">
        <v>44957.0</v>
      </c>
      <c r="C3135" s="35" t="s">
        <v>137</v>
      </c>
      <c r="D3135" s="35" t="s">
        <v>139</v>
      </c>
      <c r="E3135" s="35" t="s">
        <v>142</v>
      </c>
      <c r="F3135" s="36" t="s">
        <v>144</v>
      </c>
      <c r="G3135" s="33" t="s">
        <v>18991</v>
      </c>
      <c r="H3135" s="33" t="s">
        <v>246</v>
      </c>
      <c r="I3135" s="33" t="s">
        <v>1656</v>
      </c>
      <c r="J3135" s="33" t="s">
        <v>8472</v>
      </c>
      <c r="K3135" s="35" t="s">
        <v>150</v>
      </c>
      <c r="L3135" s="33" t="s">
        <v>151</v>
      </c>
      <c r="M3135" s="5"/>
      <c r="N3135" s="33" t="s">
        <v>14693</v>
      </c>
      <c r="O3135" s="5"/>
      <c r="P3135" s="35" t="s">
        <v>238</v>
      </c>
      <c r="Q3135" s="35" t="s">
        <v>18961</v>
      </c>
      <c r="R3135" s="33">
        <v>76550.0</v>
      </c>
      <c r="S3135" s="37"/>
      <c r="T3135" s="33"/>
      <c r="U3135" s="33">
        <v>1.0</v>
      </c>
      <c r="V3135" s="33" t="s">
        <v>154</v>
      </c>
      <c r="W3135" s="33"/>
      <c r="X3135" s="33"/>
      <c r="Y3135" s="5"/>
      <c r="Z3135" s="5"/>
      <c r="AA3135" s="33">
        <v>1.0</v>
      </c>
      <c r="AB3135" s="33"/>
      <c r="AC3135" s="33">
        <v>1.0</v>
      </c>
      <c r="AD3135" s="5"/>
      <c r="AE3135" s="5"/>
      <c r="AF3135" s="5"/>
      <c r="AG3135" s="16"/>
      <c r="AH3135" s="38" t="str">
        <f t="shared" si="1"/>
        <v/>
      </c>
      <c r="AI3135" s="39">
        <f t="shared" si="2"/>
        <v>1</v>
      </c>
      <c r="AJ3135" s="37" t="str">
        <f t="shared" si="3"/>
        <v/>
      </c>
      <c r="AK3135" s="41" t="str">
        <f t="shared" si="4"/>
        <v/>
      </c>
      <c r="AL3135" s="35" t="s">
        <v>238</v>
      </c>
      <c r="AM3135" s="33" t="s">
        <v>14693</v>
      </c>
      <c r="AN3135" s="33" t="s">
        <v>14693</v>
      </c>
      <c r="AO3135" s="41"/>
      <c r="AP3135" s="33" t="s">
        <v>169</v>
      </c>
      <c r="AQ3135" s="33" t="s">
        <v>170</v>
      </c>
      <c r="AR3135" s="33">
        <v>150.0</v>
      </c>
      <c r="AS3135" s="42"/>
      <c r="AT3135" s="42"/>
      <c r="AU3135" s="42"/>
      <c r="AV3135" s="42"/>
      <c r="AW3135" s="42"/>
      <c r="AX3135" s="5"/>
      <c r="AY3135" s="33"/>
      <c r="AZ3135" s="33" t="s">
        <v>18992</v>
      </c>
      <c r="BA3135" s="5"/>
      <c r="BB3135" s="5"/>
      <c r="BC3135" s="5" t="s">
        <v>18993</v>
      </c>
      <c r="BD3135" s="33" t="s">
        <v>173</v>
      </c>
      <c r="BE3135" s="41"/>
      <c r="BF3135" s="35"/>
      <c r="BG3135" s="33" t="s">
        <v>169</v>
      </c>
      <c r="BH3135" s="5"/>
      <c r="BI3135" s="33">
        <v>150.0</v>
      </c>
      <c r="BJ3135" s="33" t="s">
        <v>170</v>
      </c>
      <c r="BK3135" s="5"/>
      <c r="BL3135" s="5">
        <f t="shared" si="5"/>
        <v>1997.25</v>
      </c>
      <c r="BM3135" s="5"/>
      <c r="BN3135" s="5"/>
      <c r="BO3135" s="42">
        <f t="shared" si="6"/>
        <v>1997.25</v>
      </c>
      <c r="BP3135" s="44"/>
      <c r="BQ3135" s="45"/>
      <c r="BR3135" s="47"/>
      <c r="BS3135" s="45"/>
      <c r="BT3135" s="37"/>
      <c r="BU3135" s="5"/>
      <c r="BV3135" s="38"/>
      <c r="BW3135" s="48"/>
      <c r="BX3135" s="44"/>
      <c r="BY3135" s="44"/>
      <c r="BZ3135" s="33" t="s">
        <v>131</v>
      </c>
      <c r="CA3135" s="5"/>
      <c r="CB3135" s="5"/>
      <c r="CC3135" s="33" t="s">
        <v>177</v>
      </c>
      <c r="CD3135" s="5"/>
      <c r="CE3135" s="5"/>
      <c r="CF3135" s="33" t="s">
        <v>178</v>
      </c>
      <c r="CG3135" s="33" t="s">
        <v>18994</v>
      </c>
      <c r="CH3135" s="5"/>
      <c r="CI3135" s="5"/>
      <c r="CJ3135" s="5"/>
      <c r="CK3135" s="33"/>
      <c r="CL3135" s="49">
        <v>44994.0</v>
      </c>
      <c r="CM3135" s="33" t="s">
        <v>180</v>
      </c>
      <c r="CN3135" s="5"/>
      <c r="CO3135" s="33">
        <v>1.0</v>
      </c>
      <c r="CP3135" s="33" t="s">
        <v>181</v>
      </c>
      <c r="CQ3135" s="50" t="str">
        <f t="shared" si="7"/>
        <v>14/03/1950</v>
      </c>
      <c r="CR3135" s="33" t="s">
        <v>182</v>
      </c>
      <c r="CS3135" s="33">
        <v>15.0</v>
      </c>
      <c r="CT3135" s="33">
        <v>5.0</v>
      </c>
      <c r="CU3135" s="33">
        <v>25.0</v>
      </c>
      <c r="CV3135" s="33">
        <v>1974.0</v>
      </c>
      <c r="CW3135" s="5"/>
      <c r="CX3135" s="5"/>
      <c r="CY3135" s="33">
        <v>-99.648346</v>
      </c>
      <c r="CZ3135" s="33">
        <v>21.007341</v>
      </c>
      <c r="DA3135" s="33">
        <v>4.4219266E9</v>
      </c>
      <c r="DB3135" s="33">
        <v>1.0</v>
      </c>
      <c r="DC3135" s="33" t="s">
        <v>16882</v>
      </c>
      <c r="DD3135" s="33">
        <v>2023.0</v>
      </c>
      <c r="DE3135" s="33" t="s">
        <v>184</v>
      </c>
      <c r="DF3135" s="33"/>
      <c r="DG3135" s="33" t="s">
        <v>185</v>
      </c>
      <c r="DH3135" s="33" t="s">
        <v>186</v>
      </c>
      <c r="DI3135" s="5"/>
      <c r="DJ3135" s="5"/>
    </row>
    <row r="3136">
      <c r="A3136" s="33" t="s">
        <v>18218</v>
      </c>
      <c r="B3136" s="34">
        <v>44957.0</v>
      </c>
      <c r="C3136" s="35" t="s">
        <v>137</v>
      </c>
      <c r="D3136" s="35" t="s">
        <v>139</v>
      </c>
      <c r="E3136" s="35" t="s">
        <v>142</v>
      </c>
      <c r="F3136" s="36" t="s">
        <v>144</v>
      </c>
      <c r="G3136" s="33" t="s">
        <v>18995</v>
      </c>
      <c r="H3136" s="33" t="s">
        <v>18588</v>
      </c>
      <c r="I3136" s="33" t="s">
        <v>546</v>
      </c>
      <c r="J3136" s="33" t="s">
        <v>358</v>
      </c>
      <c r="K3136" s="35" t="s">
        <v>150</v>
      </c>
      <c r="L3136" s="33" t="s">
        <v>151</v>
      </c>
      <c r="M3136" s="5"/>
      <c r="N3136" s="33" t="s">
        <v>14693</v>
      </c>
      <c r="O3136" s="5"/>
      <c r="P3136" s="35" t="s">
        <v>238</v>
      </c>
      <c r="Q3136" s="35" t="s">
        <v>18961</v>
      </c>
      <c r="R3136" s="33">
        <v>76553.0</v>
      </c>
      <c r="S3136" s="37"/>
      <c r="T3136" s="33"/>
      <c r="U3136" s="33">
        <v>1.0</v>
      </c>
      <c r="V3136" s="33" t="s">
        <v>154</v>
      </c>
      <c r="W3136" s="33"/>
      <c r="X3136" s="33"/>
      <c r="Y3136" s="5"/>
      <c r="Z3136" s="5"/>
      <c r="AA3136" s="33">
        <v>1.0</v>
      </c>
      <c r="AB3136" s="33">
        <v>1.0</v>
      </c>
      <c r="AC3136" s="33"/>
      <c r="AD3136" s="5"/>
      <c r="AE3136" s="5"/>
      <c r="AF3136" s="5"/>
      <c r="AG3136" s="16"/>
      <c r="AH3136" s="38">
        <f t="shared" si="1"/>
        <v>1</v>
      </c>
      <c r="AI3136" s="39" t="str">
        <f t="shared" si="2"/>
        <v/>
      </c>
      <c r="AJ3136" s="37" t="str">
        <f t="shared" si="3"/>
        <v/>
      </c>
      <c r="AK3136" s="41" t="str">
        <f t="shared" si="4"/>
        <v/>
      </c>
      <c r="AL3136" s="35" t="s">
        <v>238</v>
      </c>
      <c r="AM3136" s="33" t="s">
        <v>14693</v>
      </c>
      <c r="AN3136" s="33" t="s">
        <v>14693</v>
      </c>
      <c r="AO3136" s="41"/>
      <c r="AP3136" s="33" t="s">
        <v>169</v>
      </c>
      <c r="AQ3136" s="33" t="s">
        <v>170</v>
      </c>
      <c r="AR3136" s="33">
        <v>150.0</v>
      </c>
      <c r="AS3136" s="42"/>
      <c r="AT3136" s="42"/>
      <c r="AU3136" s="42"/>
      <c r="AV3136" s="42"/>
      <c r="AW3136" s="42"/>
      <c r="AX3136" s="5"/>
      <c r="AY3136" s="33"/>
      <c r="AZ3136" s="33" t="s">
        <v>18996</v>
      </c>
      <c r="BA3136" s="5"/>
      <c r="BB3136" s="5"/>
      <c r="BC3136" s="5" t="s">
        <v>18997</v>
      </c>
      <c r="BD3136" s="33" t="s">
        <v>173</v>
      </c>
      <c r="BE3136" s="41"/>
      <c r="BF3136" s="35"/>
      <c r="BG3136" s="33" t="s">
        <v>169</v>
      </c>
      <c r="BH3136" s="5"/>
      <c r="BI3136" s="33">
        <v>150.0</v>
      </c>
      <c r="BJ3136" s="33" t="s">
        <v>170</v>
      </c>
      <c r="BK3136" s="5"/>
      <c r="BL3136" s="5">
        <f t="shared" si="5"/>
        <v>1997.25</v>
      </c>
      <c r="BM3136" s="5"/>
      <c r="BN3136" s="5"/>
      <c r="BO3136" s="42">
        <f t="shared" si="6"/>
        <v>1997.25</v>
      </c>
      <c r="BP3136" s="44"/>
      <c r="BQ3136" s="45"/>
      <c r="BR3136" s="47"/>
      <c r="BS3136" s="45"/>
      <c r="BT3136" s="37"/>
      <c r="BU3136" s="5"/>
      <c r="BV3136" s="38"/>
      <c r="BW3136" s="48"/>
      <c r="BX3136" s="44"/>
      <c r="BY3136" s="44"/>
      <c r="BZ3136" s="33" t="s">
        <v>131</v>
      </c>
      <c r="CA3136" s="5"/>
      <c r="CB3136" s="5"/>
      <c r="CC3136" s="33" t="s">
        <v>177</v>
      </c>
      <c r="CD3136" s="5"/>
      <c r="CE3136" s="5"/>
      <c r="CF3136" s="33" t="s">
        <v>178</v>
      </c>
      <c r="CG3136" s="33" t="s">
        <v>18998</v>
      </c>
      <c r="CH3136" s="5"/>
      <c r="CI3136" s="5"/>
      <c r="CJ3136" s="5"/>
      <c r="CK3136" s="33"/>
      <c r="CL3136" s="49">
        <v>44994.0</v>
      </c>
      <c r="CM3136" s="33" t="s">
        <v>180</v>
      </c>
      <c r="CN3136" s="5"/>
      <c r="CO3136" s="33">
        <v>1.0</v>
      </c>
      <c r="CP3136" s="33" t="s">
        <v>181</v>
      </c>
      <c r="CQ3136" s="50" t="str">
        <f t="shared" si="7"/>
        <v>08/11/1965</v>
      </c>
      <c r="CR3136" s="33" t="s">
        <v>243</v>
      </c>
      <c r="CS3136" s="33">
        <v>15.0</v>
      </c>
      <c r="CT3136" s="33">
        <v>5.0</v>
      </c>
      <c r="CU3136" s="33">
        <v>25.0</v>
      </c>
      <c r="CV3136" s="33">
        <v>1974.0</v>
      </c>
      <c r="CW3136" s="5"/>
      <c r="CX3136" s="5"/>
      <c r="CY3136" s="33">
        <v>-99.648346</v>
      </c>
      <c r="CZ3136" s="33">
        <v>21.007341</v>
      </c>
      <c r="DA3136" s="33">
        <v>4.4219266E9</v>
      </c>
      <c r="DB3136" s="33">
        <v>1.0</v>
      </c>
      <c r="DC3136" s="33" t="s">
        <v>16882</v>
      </c>
      <c r="DD3136" s="33">
        <v>2023.0</v>
      </c>
      <c r="DE3136" s="33" t="s">
        <v>184</v>
      </c>
      <c r="DF3136" s="33"/>
      <c r="DG3136" s="33" t="s">
        <v>185</v>
      </c>
      <c r="DH3136" s="33" t="s">
        <v>186</v>
      </c>
      <c r="DI3136" s="5"/>
      <c r="DJ3136" s="5"/>
    </row>
    <row r="3137">
      <c r="A3137" s="33" t="s">
        <v>17230</v>
      </c>
      <c r="B3137" s="34">
        <v>44957.0</v>
      </c>
      <c r="C3137" s="35" t="s">
        <v>137</v>
      </c>
      <c r="D3137" s="35" t="s">
        <v>139</v>
      </c>
      <c r="E3137" s="35" t="s">
        <v>142</v>
      </c>
      <c r="F3137" s="36" t="s">
        <v>144</v>
      </c>
      <c r="G3137" s="33" t="s">
        <v>18999</v>
      </c>
      <c r="H3137" s="33" t="s">
        <v>19000</v>
      </c>
      <c r="I3137" s="33" t="s">
        <v>546</v>
      </c>
      <c r="J3137" s="33" t="s">
        <v>358</v>
      </c>
      <c r="K3137" s="35" t="s">
        <v>150</v>
      </c>
      <c r="L3137" s="33" t="s">
        <v>151</v>
      </c>
      <c r="M3137" s="5"/>
      <c r="N3137" s="33" t="s">
        <v>14693</v>
      </c>
      <c r="O3137" s="5"/>
      <c r="P3137" s="35" t="s">
        <v>238</v>
      </c>
      <c r="Q3137" s="35" t="s">
        <v>18961</v>
      </c>
      <c r="R3137" s="33">
        <v>76553.0</v>
      </c>
      <c r="S3137" s="37"/>
      <c r="T3137" s="33"/>
      <c r="U3137" s="33">
        <v>1.0</v>
      </c>
      <c r="V3137" s="33" t="s">
        <v>154</v>
      </c>
      <c r="W3137" s="33"/>
      <c r="X3137" s="33"/>
      <c r="Y3137" s="5"/>
      <c r="Z3137" s="5"/>
      <c r="AA3137" s="33">
        <v>1.0</v>
      </c>
      <c r="AB3137" s="33">
        <v>1.0</v>
      </c>
      <c r="AC3137" s="33"/>
      <c r="AD3137" s="5"/>
      <c r="AE3137" s="5"/>
      <c r="AF3137" s="5"/>
      <c r="AG3137" s="16"/>
      <c r="AH3137" s="38">
        <f t="shared" si="1"/>
        <v>1</v>
      </c>
      <c r="AI3137" s="39" t="str">
        <f t="shared" si="2"/>
        <v/>
      </c>
      <c r="AJ3137" s="37" t="str">
        <f t="shared" si="3"/>
        <v/>
      </c>
      <c r="AK3137" s="41" t="str">
        <f t="shared" si="4"/>
        <v/>
      </c>
      <c r="AL3137" s="35" t="s">
        <v>238</v>
      </c>
      <c r="AM3137" s="33" t="s">
        <v>14693</v>
      </c>
      <c r="AN3137" s="33" t="s">
        <v>14693</v>
      </c>
      <c r="AO3137" s="41"/>
      <c r="AP3137" s="33" t="s">
        <v>169</v>
      </c>
      <c r="AQ3137" s="33" t="s">
        <v>170</v>
      </c>
      <c r="AR3137" s="33">
        <v>150.0</v>
      </c>
      <c r="AS3137" s="42"/>
      <c r="AT3137" s="42"/>
      <c r="AU3137" s="42"/>
      <c r="AV3137" s="42"/>
      <c r="AW3137" s="42"/>
      <c r="AX3137" s="5"/>
      <c r="AY3137" s="33"/>
      <c r="AZ3137" s="33" t="s">
        <v>19001</v>
      </c>
      <c r="BA3137" s="5"/>
      <c r="BB3137" s="5"/>
      <c r="BC3137" s="5" t="s">
        <v>19002</v>
      </c>
      <c r="BD3137" s="33" t="s">
        <v>173</v>
      </c>
      <c r="BE3137" s="41"/>
      <c r="BF3137" s="35"/>
      <c r="BG3137" s="33" t="s">
        <v>169</v>
      </c>
      <c r="BH3137" s="5"/>
      <c r="BI3137" s="33">
        <v>150.0</v>
      </c>
      <c r="BJ3137" s="33" t="s">
        <v>170</v>
      </c>
      <c r="BK3137" s="5"/>
      <c r="BL3137" s="5">
        <f t="shared" si="5"/>
        <v>1997.25</v>
      </c>
      <c r="BM3137" s="5"/>
      <c r="BN3137" s="5"/>
      <c r="BO3137" s="42">
        <f t="shared" si="6"/>
        <v>1997.25</v>
      </c>
      <c r="BP3137" s="44"/>
      <c r="BQ3137" s="45"/>
      <c r="BR3137" s="47"/>
      <c r="BS3137" s="45"/>
      <c r="BT3137" s="37"/>
      <c r="BU3137" s="5"/>
      <c r="BV3137" s="38"/>
      <c r="BW3137" s="48"/>
      <c r="BX3137" s="44"/>
      <c r="BY3137" s="44"/>
      <c r="BZ3137" s="33" t="s">
        <v>131</v>
      </c>
      <c r="CA3137" s="5"/>
      <c r="CB3137" s="5"/>
      <c r="CC3137" s="33" t="s">
        <v>177</v>
      </c>
      <c r="CD3137" s="5"/>
      <c r="CE3137" s="5"/>
      <c r="CF3137" s="33" t="s">
        <v>178</v>
      </c>
      <c r="CG3137" s="33" t="s">
        <v>19003</v>
      </c>
      <c r="CH3137" s="5"/>
      <c r="CI3137" s="5"/>
      <c r="CJ3137" s="5"/>
      <c r="CK3137" s="33"/>
      <c r="CL3137" s="49">
        <v>44994.0</v>
      </c>
      <c r="CM3137" s="33" t="s">
        <v>180</v>
      </c>
      <c r="CN3137" s="5"/>
      <c r="CO3137" s="33">
        <v>1.0</v>
      </c>
      <c r="CP3137" s="33" t="s">
        <v>181</v>
      </c>
      <c r="CQ3137" s="50" t="str">
        <f t="shared" si="7"/>
        <v>19/03/1959</v>
      </c>
      <c r="CR3137" s="33" t="s">
        <v>243</v>
      </c>
      <c r="CS3137" s="33">
        <v>15.0</v>
      </c>
      <c r="CT3137" s="33">
        <v>5.0</v>
      </c>
      <c r="CU3137" s="33">
        <v>25.0</v>
      </c>
      <c r="CV3137" s="33">
        <v>1974.0</v>
      </c>
      <c r="CW3137" s="5"/>
      <c r="CX3137" s="5"/>
      <c r="CY3137" s="33">
        <v>-99.648346</v>
      </c>
      <c r="CZ3137" s="33">
        <v>21.007341</v>
      </c>
      <c r="DA3137" s="33">
        <v>4.4219266E9</v>
      </c>
      <c r="DB3137" s="33">
        <v>1.0</v>
      </c>
      <c r="DC3137" s="33" t="s">
        <v>16882</v>
      </c>
      <c r="DD3137" s="33">
        <v>2023.0</v>
      </c>
      <c r="DE3137" s="33" t="s">
        <v>184</v>
      </c>
      <c r="DF3137" s="33"/>
      <c r="DG3137" s="33" t="s">
        <v>185</v>
      </c>
      <c r="DH3137" s="33" t="s">
        <v>186</v>
      </c>
      <c r="DI3137" s="5"/>
      <c r="DJ3137" s="5"/>
    </row>
    <row r="3138">
      <c r="A3138" s="33" t="s">
        <v>17661</v>
      </c>
      <c r="B3138" s="34">
        <v>44957.0</v>
      </c>
      <c r="C3138" s="35" t="s">
        <v>137</v>
      </c>
      <c r="D3138" s="35" t="s">
        <v>139</v>
      </c>
      <c r="E3138" s="35" t="s">
        <v>142</v>
      </c>
      <c r="F3138" s="36" t="s">
        <v>144</v>
      </c>
      <c r="G3138" s="33" t="s">
        <v>19004</v>
      </c>
      <c r="H3138" s="33" t="s">
        <v>19005</v>
      </c>
      <c r="I3138" s="33" t="s">
        <v>149</v>
      </c>
      <c r="J3138" s="33" t="s">
        <v>447</v>
      </c>
      <c r="K3138" s="35" t="s">
        <v>150</v>
      </c>
      <c r="L3138" s="33" t="s">
        <v>151</v>
      </c>
      <c r="M3138" s="5"/>
      <c r="N3138" s="33" t="s">
        <v>14693</v>
      </c>
      <c r="O3138" s="5"/>
      <c r="P3138" s="35" t="s">
        <v>238</v>
      </c>
      <c r="Q3138" s="35" t="s">
        <v>18961</v>
      </c>
      <c r="R3138" s="33">
        <v>76550.0</v>
      </c>
      <c r="S3138" s="37"/>
      <c r="T3138" s="33"/>
      <c r="U3138" s="33">
        <v>1.0</v>
      </c>
      <c r="V3138" s="33" t="s">
        <v>154</v>
      </c>
      <c r="W3138" s="33"/>
      <c r="X3138" s="33"/>
      <c r="Y3138" s="5"/>
      <c r="Z3138" s="5"/>
      <c r="AA3138" s="33">
        <v>1.0</v>
      </c>
      <c r="AB3138" s="33"/>
      <c r="AC3138" s="33">
        <v>1.0</v>
      </c>
      <c r="AD3138" s="5"/>
      <c r="AE3138" s="5"/>
      <c r="AF3138" s="5"/>
      <c r="AG3138" s="16"/>
      <c r="AH3138" s="38" t="str">
        <f t="shared" si="1"/>
        <v/>
      </c>
      <c r="AI3138" s="39">
        <f t="shared" si="2"/>
        <v>1</v>
      </c>
      <c r="AJ3138" s="37" t="str">
        <f t="shared" si="3"/>
        <v/>
      </c>
      <c r="AK3138" s="41" t="str">
        <f t="shared" si="4"/>
        <v/>
      </c>
      <c r="AL3138" s="35" t="s">
        <v>238</v>
      </c>
      <c r="AM3138" s="33" t="s">
        <v>14693</v>
      </c>
      <c r="AN3138" s="33" t="s">
        <v>14693</v>
      </c>
      <c r="AO3138" s="41"/>
      <c r="AP3138" s="33" t="s">
        <v>169</v>
      </c>
      <c r="AQ3138" s="33" t="s">
        <v>170</v>
      </c>
      <c r="AR3138" s="33">
        <v>150.0</v>
      </c>
      <c r="AS3138" s="42"/>
      <c r="AT3138" s="42"/>
      <c r="AU3138" s="42"/>
      <c r="AV3138" s="42"/>
      <c r="AW3138" s="42"/>
      <c r="AX3138" s="5"/>
      <c r="AY3138" s="33"/>
      <c r="AZ3138" s="33" t="s">
        <v>19006</v>
      </c>
      <c r="BA3138" s="5"/>
      <c r="BB3138" s="5"/>
      <c r="BC3138" s="5" t="s">
        <v>19007</v>
      </c>
      <c r="BD3138" s="33" t="s">
        <v>173</v>
      </c>
      <c r="BE3138" s="41"/>
      <c r="BF3138" s="35"/>
      <c r="BG3138" s="33" t="s">
        <v>169</v>
      </c>
      <c r="BH3138" s="5"/>
      <c r="BI3138" s="33">
        <v>150.0</v>
      </c>
      <c r="BJ3138" s="33" t="s">
        <v>170</v>
      </c>
      <c r="BK3138" s="5"/>
      <c r="BL3138" s="5">
        <f t="shared" si="5"/>
        <v>1997.25</v>
      </c>
      <c r="BM3138" s="5"/>
      <c r="BN3138" s="5"/>
      <c r="BO3138" s="42">
        <f t="shared" si="6"/>
        <v>1997.25</v>
      </c>
      <c r="BP3138" s="44"/>
      <c r="BQ3138" s="45"/>
      <c r="BR3138" s="47"/>
      <c r="BS3138" s="45"/>
      <c r="BT3138" s="37"/>
      <c r="BU3138" s="5"/>
      <c r="BV3138" s="38"/>
      <c r="BW3138" s="48"/>
      <c r="BX3138" s="44"/>
      <c r="BY3138" s="44"/>
      <c r="BZ3138" s="33" t="s">
        <v>131</v>
      </c>
      <c r="CA3138" s="5"/>
      <c r="CB3138" s="5"/>
      <c r="CC3138" s="33" t="s">
        <v>177</v>
      </c>
      <c r="CD3138" s="5"/>
      <c r="CE3138" s="5"/>
      <c r="CF3138" s="33" t="s">
        <v>178</v>
      </c>
      <c r="CG3138" s="33" t="s">
        <v>19008</v>
      </c>
      <c r="CH3138" s="5"/>
      <c r="CI3138" s="5"/>
      <c r="CJ3138" s="5"/>
      <c r="CK3138" s="33"/>
      <c r="CL3138" s="49">
        <v>44994.0</v>
      </c>
      <c r="CM3138" s="33" t="s">
        <v>180</v>
      </c>
      <c r="CN3138" s="5"/>
      <c r="CO3138" s="33">
        <v>1.0</v>
      </c>
      <c r="CP3138" s="33" t="s">
        <v>181</v>
      </c>
      <c r="CQ3138" s="50" t="str">
        <f t="shared" si="7"/>
        <v>15/12/1965</v>
      </c>
      <c r="CR3138" s="33" t="s">
        <v>182</v>
      </c>
      <c r="CS3138" s="33">
        <v>15.0</v>
      </c>
      <c r="CT3138" s="33">
        <v>5.0</v>
      </c>
      <c r="CU3138" s="33">
        <v>25.0</v>
      </c>
      <c r="CV3138" s="33">
        <v>1974.0</v>
      </c>
      <c r="CW3138" s="5"/>
      <c r="CX3138" s="5"/>
      <c r="CY3138" s="33">
        <v>-99.648346</v>
      </c>
      <c r="CZ3138" s="33">
        <v>21.007341</v>
      </c>
      <c r="DA3138" s="33">
        <v>4.4219266E9</v>
      </c>
      <c r="DB3138" s="33">
        <v>1.0</v>
      </c>
      <c r="DC3138" s="33" t="s">
        <v>16882</v>
      </c>
      <c r="DD3138" s="33">
        <v>2023.0</v>
      </c>
      <c r="DE3138" s="33" t="s">
        <v>184</v>
      </c>
      <c r="DF3138" s="33"/>
      <c r="DG3138" s="33" t="s">
        <v>185</v>
      </c>
      <c r="DH3138" s="33" t="s">
        <v>186</v>
      </c>
      <c r="DI3138" s="5"/>
      <c r="DJ3138" s="5"/>
    </row>
    <row r="3139">
      <c r="A3139" s="33" t="s">
        <v>17435</v>
      </c>
      <c r="B3139" s="34">
        <v>44957.0</v>
      </c>
      <c r="C3139" s="35" t="s">
        <v>137</v>
      </c>
      <c r="D3139" s="35" t="s">
        <v>139</v>
      </c>
      <c r="E3139" s="35" t="s">
        <v>142</v>
      </c>
      <c r="F3139" s="36" t="s">
        <v>144</v>
      </c>
      <c r="G3139" s="33" t="s">
        <v>19009</v>
      </c>
      <c r="H3139" s="33" t="s">
        <v>4045</v>
      </c>
      <c r="I3139" s="33" t="s">
        <v>149</v>
      </c>
      <c r="J3139" s="33" t="s">
        <v>204</v>
      </c>
      <c r="K3139" s="35" t="s">
        <v>150</v>
      </c>
      <c r="L3139" s="33" t="s">
        <v>151</v>
      </c>
      <c r="M3139" s="5"/>
      <c r="N3139" s="33" t="s">
        <v>14693</v>
      </c>
      <c r="O3139" s="5"/>
      <c r="P3139" s="35" t="s">
        <v>238</v>
      </c>
      <c r="Q3139" s="35" t="s">
        <v>18961</v>
      </c>
      <c r="R3139" s="33">
        <v>76553.0</v>
      </c>
      <c r="S3139" s="37"/>
      <c r="T3139" s="33"/>
      <c r="U3139" s="33">
        <v>1.0</v>
      </c>
      <c r="V3139" s="33" t="s">
        <v>154</v>
      </c>
      <c r="W3139" s="33"/>
      <c r="X3139" s="33"/>
      <c r="Y3139" s="5"/>
      <c r="Z3139" s="5"/>
      <c r="AA3139" s="33">
        <v>1.0</v>
      </c>
      <c r="AB3139" s="33">
        <v>1.0</v>
      </c>
      <c r="AC3139" s="33"/>
      <c r="AD3139" s="5"/>
      <c r="AE3139" s="5"/>
      <c r="AF3139" s="5"/>
      <c r="AG3139" s="16"/>
      <c r="AH3139" s="38" t="str">
        <f t="shared" si="1"/>
        <v/>
      </c>
      <c r="AI3139" s="39" t="str">
        <f t="shared" si="2"/>
        <v/>
      </c>
      <c r="AJ3139" s="37" t="str">
        <f t="shared" si="3"/>
        <v/>
      </c>
      <c r="AK3139" s="41" t="str">
        <f t="shared" si="4"/>
        <v/>
      </c>
      <c r="AL3139" s="35" t="s">
        <v>238</v>
      </c>
      <c r="AM3139" s="33" t="s">
        <v>14693</v>
      </c>
      <c r="AN3139" s="33" t="s">
        <v>14693</v>
      </c>
      <c r="AO3139" s="41"/>
      <c r="AP3139" s="33" t="s">
        <v>169</v>
      </c>
      <c r="AQ3139" s="33" t="s">
        <v>170</v>
      </c>
      <c r="AR3139" s="33">
        <v>150.0</v>
      </c>
      <c r="AS3139" s="42"/>
      <c r="AT3139" s="42"/>
      <c r="AU3139" s="42"/>
      <c r="AV3139" s="42"/>
      <c r="AW3139" s="42"/>
      <c r="AX3139" s="5"/>
      <c r="AY3139" s="33"/>
      <c r="AZ3139" s="33" t="s">
        <v>19010</v>
      </c>
      <c r="BA3139" s="5"/>
      <c r="BB3139" s="5"/>
      <c r="BC3139" s="5" t="s">
        <v>19011</v>
      </c>
      <c r="BD3139" s="33" t="s">
        <v>173</v>
      </c>
      <c r="BE3139" s="41"/>
      <c r="BF3139" s="35"/>
      <c r="BG3139" s="33" t="s">
        <v>169</v>
      </c>
      <c r="BH3139" s="5"/>
      <c r="BI3139" s="33">
        <v>150.0</v>
      </c>
      <c r="BJ3139" s="33" t="s">
        <v>170</v>
      </c>
      <c r="BK3139" s="5"/>
      <c r="BL3139" s="5">
        <f t="shared" si="5"/>
        <v>1997.25</v>
      </c>
      <c r="BM3139" s="5"/>
      <c r="BN3139" s="5"/>
      <c r="BO3139" s="42">
        <f t="shared" si="6"/>
        <v>1997.25</v>
      </c>
      <c r="BP3139" s="44"/>
      <c r="BQ3139" s="45"/>
      <c r="BR3139" s="47"/>
      <c r="BS3139" s="45"/>
      <c r="BT3139" s="37"/>
      <c r="BU3139" s="5"/>
      <c r="BV3139" s="38"/>
      <c r="BW3139" s="48"/>
      <c r="BX3139" s="44"/>
      <c r="BY3139" s="44"/>
      <c r="BZ3139" s="33" t="s">
        <v>131</v>
      </c>
      <c r="CA3139" s="5"/>
      <c r="CB3139" s="5"/>
      <c r="CC3139" s="33" t="s">
        <v>177</v>
      </c>
      <c r="CD3139" s="5"/>
      <c r="CE3139" s="5"/>
      <c r="CF3139" s="33" t="s">
        <v>178</v>
      </c>
      <c r="CG3139" s="33" t="s">
        <v>19012</v>
      </c>
      <c r="CH3139" s="5"/>
      <c r="CI3139" s="5"/>
      <c r="CJ3139" s="5"/>
      <c r="CK3139" s="33"/>
      <c r="CL3139" s="49">
        <v>44994.0</v>
      </c>
      <c r="CM3139" s="33" t="s">
        <v>180</v>
      </c>
      <c r="CN3139" s="5"/>
      <c r="CO3139" s="33">
        <v>1.0</v>
      </c>
      <c r="CP3139" s="33" t="s">
        <v>181</v>
      </c>
      <c r="CQ3139" s="50" t="str">
        <f t="shared" si="7"/>
        <v>27/11/1973</v>
      </c>
      <c r="CR3139" s="33" t="s">
        <v>243</v>
      </c>
      <c r="CS3139" s="33">
        <v>15.0</v>
      </c>
      <c r="CT3139" s="33">
        <v>5.0</v>
      </c>
      <c r="CU3139" s="33">
        <v>25.0</v>
      </c>
      <c r="CV3139" s="33">
        <v>1974.0</v>
      </c>
      <c r="CW3139" s="5"/>
      <c r="CX3139" s="5"/>
      <c r="CY3139" s="33">
        <v>-99.648346</v>
      </c>
      <c r="CZ3139" s="33">
        <v>21.007341</v>
      </c>
      <c r="DA3139" s="33">
        <v>4.4219266E9</v>
      </c>
      <c r="DB3139" s="33">
        <v>1.0</v>
      </c>
      <c r="DC3139" s="33" t="s">
        <v>16882</v>
      </c>
      <c r="DD3139" s="33">
        <v>2023.0</v>
      </c>
      <c r="DE3139" s="33" t="s">
        <v>184</v>
      </c>
      <c r="DF3139" s="33"/>
      <c r="DG3139" s="33" t="s">
        <v>185</v>
      </c>
      <c r="DH3139" s="33" t="s">
        <v>186</v>
      </c>
      <c r="DI3139" s="5"/>
      <c r="DJ3139" s="5"/>
    </row>
    <row r="3140">
      <c r="A3140" s="33" t="s">
        <v>17502</v>
      </c>
      <c r="B3140" s="34">
        <v>44957.0</v>
      </c>
      <c r="C3140" s="35" t="s">
        <v>137</v>
      </c>
      <c r="D3140" s="35" t="s">
        <v>139</v>
      </c>
      <c r="E3140" s="35" t="s">
        <v>142</v>
      </c>
      <c r="F3140" s="36" t="s">
        <v>144</v>
      </c>
      <c r="G3140" s="33" t="s">
        <v>19013</v>
      </c>
      <c r="H3140" s="33" t="s">
        <v>14986</v>
      </c>
      <c r="I3140" s="33" t="s">
        <v>605</v>
      </c>
      <c r="J3140" s="33" t="s">
        <v>204</v>
      </c>
      <c r="K3140" s="35" t="s">
        <v>150</v>
      </c>
      <c r="L3140" s="33" t="s">
        <v>151</v>
      </c>
      <c r="M3140" s="5"/>
      <c r="N3140" s="33" t="s">
        <v>14693</v>
      </c>
      <c r="O3140" s="5"/>
      <c r="P3140" s="35" t="s">
        <v>238</v>
      </c>
      <c r="Q3140" s="35" t="s">
        <v>18961</v>
      </c>
      <c r="R3140" s="33">
        <v>76550.0</v>
      </c>
      <c r="S3140" s="37"/>
      <c r="T3140" s="33"/>
      <c r="U3140" s="33">
        <v>1.0</v>
      </c>
      <c r="V3140" s="33" t="s">
        <v>154</v>
      </c>
      <c r="W3140" s="33"/>
      <c r="X3140" s="33"/>
      <c r="Y3140" s="5"/>
      <c r="Z3140" s="5"/>
      <c r="AA3140" s="33">
        <v>1.0</v>
      </c>
      <c r="AB3140" s="33"/>
      <c r="AC3140" s="33">
        <v>1.0</v>
      </c>
      <c r="AD3140" s="5"/>
      <c r="AE3140" s="5"/>
      <c r="AF3140" s="5"/>
      <c r="AG3140" s="16"/>
      <c r="AH3140" s="38" t="str">
        <f t="shared" si="1"/>
        <v/>
      </c>
      <c r="AI3140" s="39">
        <f t="shared" si="2"/>
        <v>1</v>
      </c>
      <c r="AJ3140" s="37" t="str">
        <f t="shared" si="3"/>
        <v/>
      </c>
      <c r="AK3140" s="41" t="str">
        <f t="shared" si="4"/>
        <v/>
      </c>
      <c r="AL3140" s="35" t="s">
        <v>238</v>
      </c>
      <c r="AM3140" s="33" t="s">
        <v>14693</v>
      </c>
      <c r="AN3140" s="33" t="s">
        <v>14693</v>
      </c>
      <c r="AO3140" s="41"/>
      <c r="AP3140" s="33" t="s">
        <v>169</v>
      </c>
      <c r="AQ3140" s="33" t="s">
        <v>170</v>
      </c>
      <c r="AR3140" s="33">
        <v>150.0</v>
      </c>
      <c r="AS3140" s="42"/>
      <c r="AT3140" s="42"/>
      <c r="AU3140" s="42"/>
      <c r="AV3140" s="42"/>
      <c r="AW3140" s="42"/>
      <c r="AX3140" s="5"/>
      <c r="AY3140" s="33"/>
      <c r="AZ3140" s="33" t="s">
        <v>19014</v>
      </c>
      <c r="BA3140" s="5"/>
      <c r="BB3140" s="5"/>
      <c r="BC3140" s="5" t="s">
        <v>19015</v>
      </c>
      <c r="BD3140" s="33" t="s">
        <v>173</v>
      </c>
      <c r="BE3140" s="41"/>
      <c r="BF3140" s="35"/>
      <c r="BG3140" s="33" t="s">
        <v>169</v>
      </c>
      <c r="BH3140" s="5"/>
      <c r="BI3140" s="33">
        <v>150.0</v>
      </c>
      <c r="BJ3140" s="33" t="s">
        <v>170</v>
      </c>
      <c r="BK3140" s="5"/>
      <c r="BL3140" s="5">
        <f t="shared" si="5"/>
        <v>1997.25</v>
      </c>
      <c r="BM3140" s="5"/>
      <c r="BN3140" s="5"/>
      <c r="BO3140" s="42">
        <f t="shared" si="6"/>
        <v>1997.25</v>
      </c>
      <c r="BP3140" s="44"/>
      <c r="BQ3140" s="45"/>
      <c r="BR3140" s="47"/>
      <c r="BS3140" s="45"/>
      <c r="BT3140" s="37"/>
      <c r="BU3140" s="5"/>
      <c r="BV3140" s="38"/>
      <c r="BW3140" s="48"/>
      <c r="BX3140" s="44"/>
      <c r="BY3140" s="44"/>
      <c r="BZ3140" s="33" t="s">
        <v>131</v>
      </c>
      <c r="CA3140" s="5"/>
      <c r="CB3140" s="5"/>
      <c r="CC3140" s="33" t="s">
        <v>177</v>
      </c>
      <c r="CD3140" s="5"/>
      <c r="CE3140" s="5"/>
      <c r="CF3140" s="33" t="s">
        <v>178</v>
      </c>
      <c r="CG3140" s="33" t="s">
        <v>19016</v>
      </c>
      <c r="CH3140" s="5"/>
      <c r="CI3140" s="5"/>
      <c r="CJ3140" s="5"/>
      <c r="CK3140" s="33"/>
      <c r="CL3140" s="49">
        <v>44994.0</v>
      </c>
      <c r="CM3140" s="33" t="s">
        <v>180</v>
      </c>
      <c r="CN3140" s="5"/>
      <c r="CO3140" s="33">
        <v>1.0</v>
      </c>
      <c r="CP3140" s="33" t="s">
        <v>181</v>
      </c>
      <c r="CQ3140" s="50" t="str">
        <f t="shared" si="7"/>
        <v>11/03/1962</v>
      </c>
      <c r="CR3140" s="33" t="s">
        <v>182</v>
      </c>
      <c r="CS3140" s="33">
        <v>15.0</v>
      </c>
      <c r="CT3140" s="33">
        <v>5.0</v>
      </c>
      <c r="CU3140" s="33">
        <v>25.0</v>
      </c>
      <c r="CV3140" s="33">
        <v>1974.0</v>
      </c>
      <c r="CW3140" s="5"/>
      <c r="CX3140" s="5"/>
      <c r="CY3140" s="33">
        <v>-99.648346</v>
      </c>
      <c r="CZ3140" s="33">
        <v>21.007341</v>
      </c>
      <c r="DA3140" s="33">
        <v>4.4219266E9</v>
      </c>
      <c r="DB3140" s="33">
        <v>1.0</v>
      </c>
      <c r="DC3140" s="33" t="s">
        <v>16882</v>
      </c>
      <c r="DD3140" s="33">
        <v>2023.0</v>
      </c>
      <c r="DE3140" s="33" t="s">
        <v>184</v>
      </c>
      <c r="DF3140" s="33"/>
      <c r="DG3140" s="33" t="s">
        <v>185</v>
      </c>
      <c r="DH3140" s="33" t="s">
        <v>186</v>
      </c>
      <c r="DI3140" s="5"/>
      <c r="DJ3140" s="5"/>
    </row>
    <row r="3141">
      <c r="A3141" s="33" t="s">
        <v>18515</v>
      </c>
      <c r="B3141" s="34">
        <v>44957.0</v>
      </c>
      <c r="C3141" s="35" t="s">
        <v>137</v>
      </c>
      <c r="D3141" s="35" t="s">
        <v>139</v>
      </c>
      <c r="E3141" s="35" t="s">
        <v>142</v>
      </c>
      <c r="F3141" s="36" t="s">
        <v>144</v>
      </c>
      <c r="G3141" s="33" t="s">
        <v>19017</v>
      </c>
      <c r="H3141" s="33" t="s">
        <v>17316</v>
      </c>
      <c r="I3141" s="33" t="s">
        <v>15725</v>
      </c>
      <c r="J3141" s="33" t="s">
        <v>149</v>
      </c>
      <c r="K3141" s="35" t="s">
        <v>150</v>
      </c>
      <c r="L3141" s="33" t="s">
        <v>151</v>
      </c>
      <c r="M3141" s="5"/>
      <c r="N3141" s="33" t="s">
        <v>14693</v>
      </c>
      <c r="O3141" s="5"/>
      <c r="P3141" s="35" t="s">
        <v>238</v>
      </c>
      <c r="Q3141" s="35" t="s">
        <v>18961</v>
      </c>
      <c r="R3141" s="33">
        <v>76550.0</v>
      </c>
      <c r="S3141" s="37"/>
      <c r="T3141" s="33"/>
      <c r="U3141" s="33">
        <v>1.0</v>
      </c>
      <c r="V3141" s="33" t="s">
        <v>154</v>
      </c>
      <c r="W3141" s="33"/>
      <c r="X3141" s="33"/>
      <c r="Y3141" s="5"/>
      <c r="Z3141" s="5"/>
      <c r="AA3141" s="33">
        <v>1.0</v>
      </c>
      <c r="AB3141" s="33">
        <v>1.0</v>
      </c>
      <c r="AC3141" s="33"/>
      <c r="AD3141" s="5"/>
      <c r="AE3141" s="5"/>
      <c r="AF3141" s="5"/>
      <c r="AG3141" s="16"/>
      <c r="AH3141" s="38">
        <f t="shared" si="1"/>
        <v>1</v>
      </c>
      <c r="AI3141" s="39" t="str">
        <f t="shared" si="2"/>
        <v/>
      </c>
      <c r="AJ3141" s="37" t="str">
        <f t="shared" si="3"/>
        <v/>
      </c>
      <c r="AK3141" s="41" t="str">
        <f t="shared" si="4"/>
        <v/>
      </c>
      <c r="AL3141" s="35" t="s">
        <v>238</v>
      </c>
      <c r="AM3141" s="33" t="s">
        <v>14693</v>
      </c>
      <c r="AN3141" s="33" t="s">
        <v>14693</v>
      </c>
      <c r="AO3141" s="41"/>
      <c r="AP3141" s="33" t="s">
        <v>169</v>
      </c>
      <c r="AQ3141" s="33" t="s">
        <v>170</v>
      </c>
      <c r="AR3141" s="33">
        <v>150.0</v>
      </c>
      <c r="AS3141" s="42"/>
      <c r="AT3141" s="42"/>
      <c r="AU3141" s="42"/>
      <c r="AV3141" s="42"/>
      <c r="AW3141" s="42"/>
      <c r="AX3141" s="5"/>
      <c r="AY3141" s="33"/>
      <c r="AZ3141" s="33" t="s">
        <v>19018</v>
      </c>
      <c r="BA3141" s="5"/>
      <c r="BB3141" s="5"/>
      <c r="BC3141" s="5" t="s">
        <v>19019</v>
      </c>
      <c r="BD3141" s="33" t="s">
        <v>173</v>
      </c>
      <c r="BE3141" s="41"/>
      <c r="BF3141" s="35"/>
      <c r="BG3141" s="33" t="s">
        <v>169</v>
      </c>
      <c r="BH3141" s="5"/>
      <c r="BI3141" s="33">
        <v>150.0</v>
      </c>
      <c r="BJ3141" s="33" t="s">
        <v>170</v>
      </c>
      <c r="BK3141" s="5"/>
      <c r="BL3141" s="5">
        <f t="shared" si="5"/>
        <v>1997.25</v>
      </c>
      <c r="BM3141" s="5"/>
      <c r="BN3141" s="5"/>
      <c r="BO3141" s="42">
        <f t="shared" si="6"/>
        <v>1997.25</v>
      </c>
      <c r="BP3141" s="44"/>
      <c r="BQ3141" s="45"/>
      <c r="BR3141" s="47"/>
      <c r="BS3141" s="45"/>
      <c r="BT3141" s="37"/>
      <c r="BU3141" s="5"/>
      <c r="BV3141" s="38"/>
      <c r="BW3141" s="48"/>
      <c r="BX3141" s="44"/>
      <c r="BY3141" s="44"/>
      <c r="BZ3141" s="33" t="s">
        <v>131</v>
      </c>
      <c r="CA3141" s="5"/>
      <c r="CB3141" s="5"/>
      <c r="CC3141" s="33" t="s">
        <v>177</v>
      </c>
      <c r="CD3141" s="5"/>
      <c r="CE3141" s="5"/>
      <c r="CF3141" s="33" t="s">
        <v>178</v>
      </c>
      <c r="CG3141" s="33" t="s">
        <v>19020</v>
      </c>
      <c r="CH3141" s="5"/>
      <c r="CI3141" s="5"/>
      <c r="CJ3141" s="5"/>
      <c r="CK3141" s="33"/>
      <c r="CL3141" s="49">
        <v>44994.0</v>
      </c>
      <c r="CM3141" s="33" t="s">
        <v>180</v>
      </c>
      <c r="CN3141" s="5"/>
      <c r="CO3141" s="33">
        <v>1.0</v>
      </c>
      <c r="CP3141" s="33" t="s">
        <v>181</v>
      </c>
      <c r="CQ3141" s="50" t="str">
        <f t="shared" si="7"/>
        <v>15/02/1954</v>
      </c>
      <c r="CR3141" s="33" t="s">
        <v>243</v>
      </c>
      <c r="CS3141" s="33">
        <v>15.0</v>
      </c>
      <c r="CT3141" s="33">
        <v>5.0</v>
      </c>
      <c r="CU3141" s="33">
        <v>25.0</v>
      </c>
      <c r="CV3141" s="33">
        <v>1974.0</v>
      </c>
      <c r="CW3141" s="5"/>
      <c r="CX3141" s="5"/>
      <c r="CY3141" s="33">
        <v>-99.648346</v>
      </c>
      <c r="CZ3141" s="33">
        <v>21.007341</v>
      </c>
      <c r="DA3141" s="33">
        <v>4.4219266E9</v>
      </c>
      <c r="DB3141" s="33">
        <v>1.0</v>
      </c>
      <c r="DC3141" s="33" t="s">
        <v>16882</v>
      </c>
      <c r="DD3141" s="33">
        <v>2023.0</v>
      </c>
      <c r="DE3141" s="33" t="s">
        <v>184</v>
      </c>
      <c r="DF3141" s="33"/>
      <c r="DG3141" s="33" t="s">
        <v>185</v>
      </c>
      <c r="DH3141" s="33" t="s">
        <v>186</v>
      </c>
      <c r="DI3141" s="5"/>
      <c r="DJ3141" s="5"/>
    </row>
    <row r="3142">
      <c r="A3142" s="33" t="s">
        <v>18521</v>
      </c>
      <c r="B3142" s="34">
        <v>44957.0</v>
      </c>
      <c r="C3142" s="35" t="s">
        <v>137</v>
      </c>
      <c r="D3142" s="35" t="s">
        <v>139</v>
      </c>
      <c r="E3142" s="35" t="s">
        <v>142</v>
      </c>
      <c r="F3142" s="36" t="s">
        <v>144</v>
      </c>
      <c r="G3142" s="33" t="s">
        <v>19021</v>
      </c>
      <c r="H3142" s="33" t="s">
        <v>19022</v>
      </c>
      <c r="I3142" s="33" t="s">
        <v>1633</v>
      </c>
      <c r="J3142" s="33" t="s">
        <v>213</v>
      </c>
      <c r="K3142" s="35" t="s">
        <v>150</v>
      </c>
      <c r="L3142" s="33" t="s">
        <v>151</v>
      </c>
      <c r="M3142" s="5"/>
      <c r="N3142" s="33" t="s">
        <v>14693</v>
      </c>
      <c r="O3142" s="5"/>
      <c r="P3142" s="35" t="s">
        <v>238</v>
      </c>
      <c r="Q3142" s="35" t="s">
        <v>18961</v>
      </c>
      <c r="R3142" s="33">
        <v>76553.0</v>
      </c>
      <c r="S3142" s="37"/>
      <c r="T3142" s="33"/>
      <c r="U3142" s="33">
        <v>1.0</v>
      </c>
      <c r="V3142" s="33" t="s">
        <v>154</v>
      </c>
      <c r="W3142" s="33"/>
      <c r="X3142" s="33"/>
      <c r="Y3142" s="5"/>
      <c r="Z3142" s="5"/>
      <c r="AA3142" s="33">
        <v>1.0</v>
      </c>
      <c r="AB3142" s="33">
        <v>1.0</v>
      </c>
      <c r="AC3142" s="33"/>
      <c r="AD3142" s="5"/>
      <c r="AE3142" s="5"/>
      <c r="AF3142" s="5"/>
      <c r="AG3142" s="16"/>
      <c r="AH3142" s="38">
        <f t="shared" si="1"/>
        <v>1</v>
      </c>
      <c r="AI3142" s="39" t="str">
        <f t="shared" si="2"/>
        <v/>
      </c>
      <c r="AJ3142" s="37" t="str">
        <f t="shared" si="3"/>
        <v/>
      </c>
      <c r="AK3142" s="41" t="str">
        <f t="shared" si="4"/>
        <v/>
      </c>
      <c r="AL3142" s="35" t="s">
        <v>238</v>
      </c>
      <c r="AM3142" s="33" t="s">
        <v>14693</v>
      </c>
      <c r="AN3142" s="33" t="s">
        <v>14693</v>
      </c>
      <c r="AO3142" s="41"/>
      <c r="AP3142" s="33" t="s">
        <v>169</v>
      </c>
      <c r="AQ3142" s="33" t="s">
        <v>170</v>
      </c>
      <c r="AR3142" s="33">
        <v>150.0</v>
      </c>
      <c r="AS3142" s="42"/>
      <c r="AT3142" s="42"/>
      <c r="AU3142" s="42"/>
      <c r="AV3142" s="42"/>
      <c r="AW3142" s="42"/>
      <c r="AX3142" s="5"/>
      <c r="AY3142" s="33"/>
      <c r="AZ3142" s="33" t="s">
        <v>19023</v>
      </c>
      <c r="BA3142" s="5"/>
      <c r="BB3142" s="5"/>
      <c r="BC3142" s="5" t="s">
        <v>19024</v>
      </c>
      <c r="BD3142" s="33" t="s">
        <v>173</v>
      </c>
      <c r="BE3142" s="41"/>
      <c r="BF3142" s="35"/>
      <c r="BG3142" s="33" t="s">
        <v>169</v>
      </c>
      <c r="BH3142" s="5"/>
      <c r="BI3142" s="33">
        <v>150.0</v>
      </c>
      <c r="BJ3142" s="33" t="s">
        <v>170</v>
      </c>
      <c r="BK3142" s="5"/>
      <c r="BL3142" s="5">
        <f t="shared" si="5"/>
        <v>1997.25</v>
      </c>
      <c r="BM3142" s="5"/>
      <c r="BN3142" s="5"/>
      <c r="BO3142" s="42">
        <f t="shared" si="6"/>
        <v>1997.25</v>
      </c>
      <c r="BP3142" s="44"/>
      <c r="BQ3142" s="45"/>
      <c r="BR3142" s="47"/>
      <c r="BS3142" s="45"/>
      <c r="BT3142" s="37"/>
      <c r="BU3142" s="5"/>
      <c r="BV3142" s="38"/>
      <c r="BW3142" s="48"/>
      <c r="BX3142" s="44"/>
      <c r="BY3142" s="44"/>
      <c r="BZ3142" s="33" t="s">
        <v>131</v>
      </c>
      <c r="CA3142" s="5"/>
      <c r="CB3142" s="5"/>
      <c r="CC3142" s="33" t="s">
        <v>177</v>
      </c>
      <c r="CD3142" s="5"/>
      <c r="CE3142" s="5"/>
      <c r="CF3142" s="33" t="s">
        <v>178</v>
      </c>
      <c r="CG3142" s="33" t="s">
        <v>19025</v>
      </c>
      <c r="CH3142" s="5"/>
      <c r="CI3142" s="5"/>
      <c r="CJ3142" s="5"/>
      <c r="CK3142" s="33"/>
      <c r="CL3142" s="49">
        <v>44994.0</v>
      </c>
      <c r="CM3142" s="33" t="s">
        <v>180</v>
      </c>
      <c r="CN3142" s="5"/>
      <c r="CO3142" s="33">
        <v>1.0</v>
      </c>
      <c r="CP3142" s="33" t="s">
        <v>181</v>
      </c>
      <c r="CQ3142" s="50" t="str">
        <f t="shared" si="7"/>
        <v>10/03/1947</v>
      </c>
      <c r="CR3142" s="33" t="s">
        <v>243</v>
      </c>
      <c r="CS3142" s="33">
        <v>15.0</v>
      </c>
      <c r="CT3142" s="33">
        <v>5.0</v>
      </c>
      <c r="CU3142" s="33">
        <v>25.0</v>
      </c>
      <c r="CV3142" s="33">
        <v>1974.0</v>
      </c>
      <c r="CW3142" s="5"/>
      <c r="CX3142" s="5"/>
      <c r="CY3142" s="33">
        <v>-99.648346</v>
      </c>
      <c r="CZ3142" s="33">
        <v>21.007341</v>
      </c>
      <c r="DA3142" s="33">
        <v>4.4219266E9</v>
      </c>
      <c r="DB3142" s="33">
        <v>1.0</v>
      </c>
      <c r="DC3142" s="33" t="s">
        <v>16882</v>
      </c>
      <c r="DD3142" s="33">
        <v>2023.0</v>
      </c>
      <c r="DE3142" s="33" t="s">
        <v>184</v>
      </c>
      <c r="DF3142" s="33"/>
      <c r="DG3142" s="33" t="s">
        <v>185</v>
      </c>
      <c r="DH3142" s="33" t="s">
        <v>186</v>
      </c>
      <c r="DI3142" s="5"/>
      <c r="DJ3142" s="5"/>
    </row>
    <row r="3143">
      <c r="A3143" s="33" t="s">
        <v>18527</v>
      </c>
      <c r="B3143" s="34">
        <v>44957.0</v>
      </c>
      <c r="C3143" s="35" t="s">
        <v>137</v>
      </c>
      <c r="D3143" s="35" t="s">
        <v>139</v>
      </c>
      <c r="E3143" s="35" t="s">
        <v>142</v>
      </c>
      <c r="F3143" s="36" t="s">
        <v>144</v>
      </c>
      <c r="G3143" s="33" t="s">
        <v>19026</v>
      </c>
      <c r="H3143" s="33" t="s">
        <v>19027</v>
      </c>
      <c r="I3143" s="33" t="s">
        <v>213</v>
      </c>
      <c r="J3143" s="33" t="s">
        <v>149</v>
      </c>
      <c r="K3143" s="35" t="s">
        <v>150</v>
      </c>
      <c r="L3143" s="33" t="s">
        <v>151</v>
      </c>
      <c r="M3143" s="5"/>
      <c r="N3143" s="33" t="s">
        <v>14693</v>
      </c>
      <c r="O3143" s="5"/>
      <c r="P3143" s="35" t="s">
        <v>238</v>
      </c>
      <c r="Q3143" s="35" t="s">
        <v>18961</v>
      </c>
      <c r="R3143" s="33">
        <v>76553.0</v>
      </c>
      <c r="S3143" s="37"/>
      <c r="T3143" s="33"/>
      <c r="U3143" s="33">
        <v>1.0</v>
      </c>
      <c r="V3143" s="33" t="s">
        <v>154</v>
      </c>
      <c r="W3143" s="33"/>
      <c r="X3143" s="33"/>
      <c r="Y3143" s="5"/>
      <c r="Z3143" s="5"/>
      <c r="AA3143" s="33">
        <v>1.0</v>
      </c>
      <c r="AB3143" s="33">
        <v>1.0</v>
      </c>
      <c r="AC3143" s="33"/>
      <c r="AD3143" s="5"/>
      <c r="AE3143" s="5"/>
      <c r="AF3143" s="5"/>
      <c r="AG3143" s="16"/>
      <c r="AH3143" s="38">
        <f t="shared" si="1"/>
        <v>1</v>
      </c>
      <c r="AI3143" s="39" t="str">
        <f t="shared" si="2"/>
        <v/>
      </c>
      <c r="AJ3143" s="37" t="str">
        <f t="shared" si="3"/>
        <v/>
      </c>
      <c r="AK3143" s="41" t="str">
        <f t="shared" si="4"/>
        <v/>
      </c>
      <c r="AL3143" s="35" t="s">
        <v>238</v>
      </c>
      <c r="AM3143" s="33" t="s">
        <v>14693</v>
      </c>
      <c r="AN3143" s="33" t="s">
        <v>14693</v>
      </c>
      <c r="AO3143" s="41"/>
      <c r="AP3143" s="33" t="s">
        <v>169</v>
      </c>
      <c r="AQ3143" s="33" t="s">
        <v>170</v>
      </c>
      <c r="AR3143" s="33">
        <v>150.0</v>
      </c>
      <c r="AS3143" s="42"/>
      <c r="AT3143" s="42"/>
      <c r="AU3143" s="42"/>
      <c r="AV3143" s="42"/>
      <c r="AW3143" s="42"/>
      <c r="AX3143" s="5"/>
      <c r="AY3143" s="33"/>
      <c r="AZ3143" s="33" t="s">
        <v>19028</v>
      </c>
      <c r="BA3143" s="5"/>
      <c r="BB3143" s="5"/>
      <c r="BC3143" s="5" t="s">
        <v>19029</v>
      </c>
      <c r="BD3143" s="33" t="s">
        <v>173</v>
      </c>
      <c r="BE3143" s="41"/>
      <c r="BF3143" s="35"/>
      <c r="BG3143" s="33" t="s">
        <v>169</v>
      </c>
      <c r="BH3143" s="5"/>
      <c r="BI3143" s="33">
        <v>150.0</v>
      </c>
      <c r="BJ3143" s="33" t="s">
        <v>170</v>
      </c>
      <c r="BK3143" s="5"/>
      <c r="BL3143" s="5">
        <f t="shared" si="5"/>
        <v>1997.25</v>
      </c>
      <c r="BM3143" s="5"/>
      <c r="BN3143" s="5"/>
      <c r="BO3143" s="42">
        <f t="shared" si="6"/>
        <v>1997.25</v>
      </c>
      <c r="BP3143" s="44"/>
      <c r="BQ3143" s="45"/>
      <c r="BR3143" s="47"/>
      <c r="BS3143" s="45"/>
      <c r="BT3143" s="37"/>
      <c r="BU3143" s="5"/>
      <c r="BV3143" s="38"/>
      <c r="BW3143" s="48"/>
      <c r="BX3143" s="44"/>
      <c r="BY3143" s="44"/>
      <c r="BZ3143" s="33" t="s">
        <v>131</v>
      </c>
      <c r="CA3143" s="5"/>
      <c r="CB3143" s="5"/>
      <c r="CC3143" s="33" t="s">
        <v>177</v>
      </c>
      <c r="CD3143" s="5"/>
      <c r="CE3143" s="5"/>
      <c r="CF3143" s="33" t="s">
        <v>178</v>
      </c>
      <c r="CG3143" s="33" t="s">
        <v>19030</v>
      </c>
      <c r="CH3143" s="5"/>
      <c r="CI3143" s="5"/>
      <c r="CJ3143" s="5"/>
      <c r="CK3143" s="33"/>
      <c r="CL3143" s="49">
        <v>44994.0</v>
      </c>
      <c r="CM3143" s="33" t="s">
        <v>180</v>
      </c>
      <c r="CN3143" s="5"/>
      <c r="CO3143" s="33">
        <v>1.0</v>
      </c>
      <c r="CP3143" s="33" t="s">
        <v>181</v>
      </c>
      <c r="CQ3143" s="50" t="str">
        <f t="shared" si="7"/>
        <v>20/05/1962</v>
      </c>
      <c r="CR3143" s="33" t="s">
        <v>243</v>
      </c>
      <c r="CS3143" s="33">
        <v>15.0</v>
      </c>
      <c r="CT3143" s="33">
        <v>5.0</v>
      </c>
      <c r="CU3143" s="33">
        <v>25.0</v>
      </c>
      <c r="CV3143" s="33">
        <v>1974.0</v>
      </c>
      <c r="CW3143" s="5"/>
      <c r="CX3143" s="5"/>
      <c r="CY3143" s="33">
        <v>-99.648346</v>
      </c>
      <c r="CZ3143" s="33">
        <v>21.007341</v>
      </c>
      <c r="DA3143" s="33">
        <v>4.4219266E9</v>
      </c>
      <c r="DB3143" s="33">
        <v>1.0</v>
      </c>
      <c r="DC3143" s="33" t="s">
        <v>16882</v>
      </c>
      <c r="DD3143" s="33">
        <v>2023.0</v>
      </c>
      <c r="DE3143" s="33" t="s">
        <v>184</v>
      </c>
      <c r="DF3143" s="33"/>
      <c r="DG3143" s="33" t="s">
        <v>185</v>
      </c>
      <c r="DH3143" s="33" t="s">
        <v>186</v>
      </c>
      <c r="DI3143" s="5"/>
      <c r="DJ3143" s="5"/>
    </row>
    <row r="3144">
      <c r="A3144" s="33" t="s">
        <v>18533</v>
      </c>
      <c r="B3144" s="34">
        <v>44957.0</v>
      </c>
      <c r="C3144" s="35" t="s">
        <v>137</v>
      </c>
      <c r="D3144" s="35" t="s">
        <v>139</v>
      </c>
      <c r="E3144" s="35" t="s">
        <v>142</v>
      </c>
      <c r="F3144" s="36" t="s">
        <v>144</v>
      </c>
      <c r="G3144" s="33" t="s">
        <v>19031</v>
      </c>
      <c r="H3144" s="33" t="s">
        <v>16261</v>
      </c>
      <c r="I3144" s="33" t="s">
        <v>213</v>
      </c>
      <c r="J3144" s="33" t="s">
        <v>546</v>
      </c>
      <c r="K3144" s="35" t="s">
        <v>150</v>
      </c>
      <c r="L3144" s="33" t="s">
        <v>151</v>
      </c>
      <c r="M3144" s="5"/>
      <c r="N3144" s="33" t="s">
        <v>14693</v>
      </c>
      <c r="O3144" s="5"/>
      <c r="P3144" s="35" t="s">
        <v>238</v>
      </c>
      <c r="Q3144" s="35" t="s">
        <v>18961</v>
      </c>
      <c r="R3144" s="33">
        <v>76553.0</v>
      </c>
      <c r="S3144" s="37"/>
      <c r="T3144" s="33"/>
      <c r="U3144" s="33">
        <v>1.0</v>
      </c>
      <c r="V3144" s="33" t="s">
        <v>154</v>
      </c>
      <c r="W3144" s="33"/>
      <c r="X3144" s="33"/>
      <c r="Y3144" s="5"/>
      <c r="Z3144" s="5"/>
      <c r="AA3144" s="33">
        <v>1.0</v>
      </c>
      <c r="AB3144" s="33"/>
      <c r="AC3144" s="33">
        <v>1.0</v>
      </c>
      <c r="AD3144" s="5"/>
      <c r="AE3144" s="5"/>
      <c r="AF3144" s="5"/>
      <c r="AG3144" s="16"/>
      <c r="AH3144" s="38" t="str">
        <f t="shared" si="1"/>
        <v/>
      </c>
      <c r="AI3144" s="39">
        <f t="shared" si="2"/>
        <v>1</v>
      </c>
      <c r="AJ3144" s="37" t="str">
        <f t="shared" si="3"/>
        <v/>
      </c>
      <c r="AK3144" s="41" t="str">
        <f t="shared" si="4"/>
        <v/>
      </c>
      <c r="AL3144" s="35" t="s">
        <v>238</v>
      </c>
      <c r="AM3144" s="33" t="s">
        <v>14693</v>
      </c>
      <c r="AN3144" s="33" t="s">
        <v>14693</v>
      </c>
      <c r="AO3144" s="41"/>
      <c r="AP3144" s="33" t="s">
        <v>169</v>
      </c>
      <c r="AQ3144" s="33" t="s">
        <v>170</v>
      </c>
      <c r="AR3144" s="33">
        <v>150.0</v>
      </c>
      <c r="AS3144" s="42"/>
      <c r="AT3144" s="42"/>
      <c r="AU3144" s="42"/>
      <c r="AV3144" s="42"/>
      <c r="AW3144" s="42"/>
      <c r="AX3144" s="5"/>
      <c r="AY3144" s="33"/>
      <c r="AZ3144" s="33" t="s">
        <v>19032</v>
      </c>
      <c r="BA3144" s="5"/>
      <c r="BB3144" s="5"/>
      <c r="BC3144" s="5" t="s">
        <v>19033</v>
      </c>
      <c r="BD3144" s="33" t="s">
        <v>173</v>
      </c>
      <c r="BE3144" s="41"/>
      <c r="BF3144" s="35"/>
      <c r="BG3144" s="33" t="s">
        <v>169</v>
      </c>
      <c r="BH3144" s="5"/>
      <c r="BI3144" s="33">
        <v>150.0</v>
      </c>
      <c r="BJ3144" s="33" t="s">
        <v>170</v>
      </c>
      <c r="BK3144" s="5"/>
      <c r="BL3144" s="5">
        <f t="shared" si="5"/>
        <v>1997.25</v>
      </c>
      <c r="BM3144" s="5"/>
      <c r="BN3144" s="5"/>
      <c r="BO3144" s="42">
        <f t="shared" si="6"/>
        <v>1997.25</v>
      </c>
      <c r="BP3144" s="44"/>
      <c r="BQ3144" s="45"/>
      <c r="BR3144" s="47"/>
      <c r="BS3144" s="45"/>
      <c r="BT3144" s="37"/>
      <c r="BU3144" s="5"/>
      <c r="BV3144" s="38"/>
      <c r="BW3144" s="48"/>
      <c r="BX3144" s="44"/>
      <c r="BY3144" s="44"/>
      <c r="BZ3144" s="33" t="s">
        <v>131</v>
      </c>
      <c r="CA3144" s="5"/>
      <c r="CB3144" s="5"/>
      <c r="CC3144" s="33" t="s">
        <v>177</v>
      </c>
      <c r="CD3144" s="5"/>
      <c r="CE3144" s="5"/>
      <c r="CF3144" s="33" t="s">
        <v>178</v>
      </c>
      <c r="CG3144" s="33" t="s">
        <v>19034</v>
      </c>
      <c r="CH3144" s="5"/>
      <c r="CI3144" s="5"/>
      <c r="CJ3144" s="5"/>
      <c r="CK3144" s="33"/>
      <c r="CL3144" s="49">
        <v>44994.0</v>
      </c>
      <c r="CM3144" s="33" t="s">
        <v>180</v>
      </c>
      <c r="CN3144" s="5"/>
      <c r="CO3144" s="33">
        <v>1.0</v>
      </c>
      <c r="CP3144" s="33" t="s">
        <v>181</v>
      </c>
      <c r="CQ3144" s="50" t="str">
        <f t="shared" si="7"/>
        <v>19/01/1956</v>
      </c>
      <c r="CR3144" s="33" t="s">
        <v>182</v>
      </c>
      <c r="CS3144" s="33">
        <v>15.0</v>
      </c>
      <c r="CT3144" s="33">
        <v>5.0</v>
      </c>
      <c r="CU3144" s="33">
        <v>25.0</v>
      </c>
      <c r="CV3144" s="33">
        <v>1974.0</v>
      </c>
      <c r="CW3144" s="5"/>
      <c r="CX3144" s="5"/>
      <c r="CY3144" s="33">
        <v>-99.648346</v>
      </c>
      <c r="CZ3144" s="33">
        <v>21.007341</v>
      </c>
      <c r="DA3144" s="33">
        <v>4.4219266E9</v>
      </c>
      <c r="DB3144" s="33">
        <v>1.0</v>
      </c>
      <c r="DC3144" s="33" t="s">
        <v>16882</v>
      </c>
      <c r="DD3144" s="33">
        <v>2023.0</v>
      </c>
      <c r="DE3144" s="33" t="s">
        <v>184</v>
      </c>
      <c r="DF3144" s="33"/>
      <c r="DG3144" s="33" t="s">
        <v>185</v>
      </c>
      <c r="DH3144" s="33" t="s">
        <v>186</v>
      </c>
      <c r="DI3144" s="5"/>
      <c r="DJ3144" s="5"/>
    </row>
    <row r="3145">
      <c r="A3145" s="33" t="s">
        <v>18539</v>
      </c>
      <c r="B3145" s="34">
        <v>44957.0</v>
      </c>
      <c r="C3145" s="35" t="s">
        <v>137</v>
      </c>
      <c r="D3145" s="35" t="s">
        <v>139</v>
      </c>
      <c r="E3145" s="35" t="s">
        <v>142</v>
      </c>
      <c r="F3145" s="36" t="s">
        <v>144</v>
      </c>
      <c r="G3145" s="33" t="s">
        <v>19035</v>
      </c>
      <c r="H3145" s="33" t="s">
        <v>19036</v>
      </c>
      <c r="I3145" s="33" t="s">
        <v>213</v>
      </c>
      <c r="J3145" s="33" t="s">
        <v>358</v>
      </c>
      <c r="K3145" s="35" t="s">
        <v>150</v>
      </c>
      <c r="L3145" s="33" t="s">
        <v>151</v>
      </c>
      <c r="M3145" s="5"/>
      <c r="N3145" s="33" t="s">
        <v>14693</v>
      </c>
      <c r="O3145" s="5"/>
      <c r="P3145" s="35" t="s">
        <v>238</v>
      </c>
      <c r="Q3145" s="35" t="s">
        <v>18961</v>
      </c>
      <c r="R3145" s="33">
        <v>76553.0</v>
      </c>
      <c r="S3145" s="37"/>
      <c r="T3145" s="33"/>
      <c r="U3145" s="33">
        <v>1.0</v>
      </c>
      <c r="V3145" s="33" t="s">
        <v>154</v>
      </c>
      <c r="W3145" s="33"/>
      <c r="X3145" s="33"/>
      <c r="Y3145" s="5"/>
      <c r="Z3145" s="5"/>
      <c r="AA3145" s="33">
        <v>1.0</v>
      </c>
      <c r="AB3145" s="33">
        <v>1.0</v>
      </c>
      <c r="AC3145" s="33"/>
      <c r="AD3145" s="5"/>
      <c r="AE3145" s="5"/>
      <c r="AF3145" s="5"/>
      <c r="AG3145" s="16"/>
      <c r="AH3145" s="38" t="str">
        <f t="shared" si="1"/>
        <v/>
      </c>
      <c r="AI3145" s="39" t="str">
        <f t="shared" si="2"/>
        <v/>
      </c>
      <c r="AJ3145" s="37" t="str">
        <f t="shared" si="3"/>
        <v/>
      </c>
      <c r="AK3145" s="41" t="str">
        <f t="shared" si="4"/>
        <v/>
      </c>
      <c r="AL3145" s="35" t="s">
        <v>238</v>
      </c>
      <c r="AM3145" s="33" t="s">
        <v>14693</v>
      </c>
      <c r="AN3145" s="33" t="s">
        <v>14693</v>
      </c>
      <c r="AO3145" s="41"/>
      <c r="AP3145" s="33" t="s">
        <v>169</v>
      </c>
      <c r="AQ3145" s="33" t="s">
        <v>170</v>
      </c>
      <c r="AR3145" s="33">
        <v>150.0</v>
      </c>
      <c r="AS3145" s="42"/>
      <c r="AT3145" s="42"/>
      <c r="AU3145" s="42"/>
      <c r="AV3145" s="42"/>
      <c r="AW3145" s="42"/>
      <c r="AX3145" s="5"/>
      <c r="AY3145" s="33"/>
      <c r="AZ3145" s="33" t="s">
        <v>19037</v>
      </c>
      <c r="BA3145" s="5"/>
      <c r="BB3145" s="5"/>
      <c r="BC3145" s="5" t="s">
        <v>19038</v>
      </c>
      <c r="BD3145" s="33" t="s">
        <v>173</v>
      </c>
      <c r="BE3145" s="41"/>
      <c r="BF3145" s="35"/>
      <c r="BG3145" s="33" t="s">
        <v>169</v>
      </c>
      <c r="BH3145" s="5"/>
      <c r="BI3145" s="33">
        <v>150.0</v>
      </c>
      <c r="BJ3145" s="33" t="s">
        <v>170</v>
      </c>
      <c r="BK3145" s="5"/>
      <c r="BL3145" s="5">
        <f t="shared" si="5"/>
        <v>1997.25</v>
      </c>
      <c r="BM3145" s="5"/>
      <c r="BN3145" s="5"/>
      <c r="BO3145" s="42">
        <f t="shared" si="6"/>
        <v>1997.25</v>
      </c>
      <c r="BP3145" s="44"/>
      <c r="BQ3145" s="45"/>
      <c r="BR3145" s="47"/>
      <c r="BS3145" s="45"/>
      <c r="BT3145" s="37"/>
      <c r="BU3145" s="5"/>
      <c r="BV3145" s="38"/>
      <c r="BW3145" s="48"/>
      <c r="BX3145" s="44"/>
      <c r="BY3145" s="44"/>
      <c r="BZ3145" s="33" t="s">
        <v>131</v>
      </c>
      <c r="CA3145" s="5"/>
      <c r="CB3145" s="5"/>
      <c r="CC3145" s="33" t="s">
        <v>177</v>
      </c>
      <c r="CD3145" s="5"/>
      <c r="CE3145" s="5"/>
      <c r="CF3145" s="33" t="s">
        <v>178</v>
      </c>
      <c r="CG3145" s="33" t="s">
        <v>19039</v>
      </c>
      <c r="CH3145" s="5"/>
      <c r="CI3145" s="5"/>
      <c r="CJ3145" s="5"/>
      <c r="CK3145" s="33"/>
      <c r="CL3145" s="49">
        <v>44994.0</v>
      </c>
      <c r="CM3145" s="33" t="s">
        <v>180</v>
      </c>
      <c r="CN3145" s="5"/>
      <c r="CO3145" s="33">
        <v>1.0</v>
      </c>
      <c r="CP3145" s="33" t="s">
        <v>181</v>
      </c>
      <c r="CQ3145" s="50" t="str">
        <f t="shared" si="7"/>
        <v>20/10/1975</v>
      </c>
      <c r="CR3145" s="33" t="s">
        <v>243</v>
      </c>
      <c r="CS3145" s="33">
        <v>15.0</v>
      </c>
      <c r="CT3145" s="33">
        <v>5.0</v>
      </c>
      <c r="CU3145" s="33">
        <v>25.0</v>
      </c>
      <c r="CV3145" s="33">
        <v>1974.0</v>
      </c>
      <c r="CW3145" s="5"/>
      <c r="CX3145" s="5"/>
      <c r="CY3145" s="33">
        <v>-99.648346</v>
      </c>
      <c r="CZ3145" s="33">
        <v>21.007341</v>
      </c>
      <c r="DA3145" s="33">
        <v>4.4219266E9</v>
      </c>
      <c r="DB3145" s="33">
        <v>1.0</v>
      </c>
      <c r="DC3145" s="33" t="s">
        <v>16882</v>
      </c>
      <c r="DD3145" s="33">
        <v>2023.0</v>
      </c>
      <c r="DE3145" s="33" t="s">
        <v>184</v>
      </c>
      <c r="DF3145" s="33"/>
      <c r="DG3145" s="33" t="s">
        <v>185</v>
      </c>
      <c r="DH3145" s="33" t="s">
        <v>186</v>
      </c>
      <c r="DI3145" s="5"/>
      <c r="DJ3145" s="5"/>
    </row>
    <row r="3146">
      <c r="A3146" s="33" t="s">
        <v>18546</v>
      </c>
      <c r="B3146" s="34">
        <v>44957.0</v>
      </c>
      <c r="C3146" s="35" t="s">
        <v>137</v>
      </c>
      <c r="D3146" s="35" t="s">
        <v>139</v>
      </c>
      <c r="E3146" s="35" t="s">
        <v>142</v>
      </c>
      <c r="F3146" s="36" t="s">
        <v>144</v>
      </c>
      <c r="G3146" s="33" t="s">
        <v>19040</v>
      </c>
      <c r="H3146" s="33" t="s">
        <v>19041</v>
      </c>
      <c r="I3146" s="33" t="s">
        <v>213</v>
      </c>
      <c r="J3146" s="33" t="s">
        <v>546</v>
      </c>
      <c r="K3146" s="35" t="s">
        <v>150</v>
      </c>
      <c r="L3146" s="33" t="s">
        <v>151</v>
      </c>
      <c r="M3146" s="5"/>
      <c r="N3146" s="33" t="s">
        <v>14693</v>
      </c>
      <c r="O3146" s="5"/>
      <c r="P3146" s="35" t="s">
        <v>238</v>
      </c>
      <c r="Q3146" s="35" t="s">
        <v>18961</v>
      </c>
      <c r="R3146" s="33">
        <v>76553.0</v>
      </c>
      <c r="S3146" s="37"/>
      <c r="T3146" s="33"/>
      <c r="U3146" s="33">
        <v>1.0</v>
      </c>
      <c r="V3146" s="33" t="s">
        <v>154</v>
      </c>
      <c r="W3146" s="33"/>
      <c r="X3146" s="33"/>
      <c r="Y3146" s="5"/>
      <c r="Z3146" s="5"/>
      <c r="AA3146" s="33">
        <v>1.0</v>
      </c>
      <c r="AB3146" s="33"/>
      <c r="AC3146" s="33">
        <v>1.0</v>
      </c>
      <c r="AD3146" s="5"/>
      <c r="AE3146" s="5"/>
      <c r="AF3146" s="5"/>
      <c r="AG3146" s="16"/>
      <c r="AH3146" s="38" t="str">
        <f t="shared" si="1"/>
        <v/>
      </c>
      <c r="AI3146" s="39">
        <f t="shared" si="2"/>
        <v>1</v>
      </c>
      <c r="AJ3146" s="37" t="str">
        <f t="shared" si="3"/>
        <v/>
      </c>
      <c r="AK3146" s="41" t="str">
        <f t="shared" si="4"/>
        <v/>
      </c>
      <c r="AL3146" s="35" t="s">
        <v>238</v>
      </c>
      <c r="AM3146" s="33" t="s">
        <v>14693</v>
      </c>
      <c r="AN3146" s="33" t="s">
        <v>14693</v>
      </c>
      <c r="AO3146" s="41"/>
      <c r="AP3146" s="33" t="s">
        <v>169</v>
      </c>
      <c r="AQ3146" s="33" t="s">
        <v>170</v>
      </c>
      <c r="AR3146" s="33">
        <v>150.0</v>
      </c>
      <c r="AS3146" s="42"/>
      <c r="AT3146" s="42"/>
      <c r="AU3146" s="42"/>
      <c r="AV3146" s="42"/>
      <c r="AW3146" s="42"/>
      <c r="AX3146" s="5"/>
      <c r="AY3146" s="33"/>
      <c r="AZ3146" s="33" t="s">
        <v>19042</v>
      </c>
      <c r="BA3146" s="5"/>
      <c r="BB3146" s="5"/>
      <c r="BC3146" s="5" t="s">
        <v>19043</v>
      </c>
      <c r="BD3146" s="33" t="s">
        <v>173</v>
      </c>
      <c r="BE3146" s="41"/>
      <c r="BF3146" s="35"/>
      <c r="BG3146" s="33" t="s">
        <v>169</v>
      </c>
      <c r="BH3146" s="5"/>
      <c r="BI3146" s="33">
        <v>150.0</v>
      </c>
      <c r="BJ3146" s="33" t="s">
        <v>170</v>
      </c>
      <c r="BK3146" s="5"/>
      <c r="BL3146" s="5">
        <f t="shared" si="5"/>
        <v>1997.25</v>
      </c>
      <c r="BM3146" s="5"/>
      <c r="BN3146" s="5"/>
      <c r="BO3146" s="42">
        <f t="shared" si="6"/>
        <v>1997.25</v>
      </c>
      <c r="BP3146" s="44"/>
      <c r="BQ3146" s="45"/>
      <c r="BR3146" s="47"/>
      <c r="BS3146" s="45"/>
      <c r="BT3146" s="37"/>
      <c r="BU3146" s="5"/>
      <c r="BV3146" s="38"/>
      <c r="BW3146" s="48"/>
      <c r="BX3146" s="44"/>
      <c r="BY3146" s="44"/>
      <c r="BZ3146" s="33" t="s">
        <v>131</v>
      </c>
      <c r="CA3146" s="5"/>
      <c r="CB3146" s="5"/>
      <c r="CC3146" s="33" t="s">
        <v>177</v>
      </c>
      <c r="CD3146" s="5"/>
      <c r="CE3146" s="5"/>
      <c r="CF3146" s="33" t="s">
        <v>178</v>
      </c>
      <c r="CG3146" s="33" t="s">
        <v>19044</v>
      </c>
      <c r="CH3146" s="5"/>
      <c r="CI3146" s="5"/>
      <c r="CJ3146" s="5"/>
      <c r="CK3146" s="33"/>
      <c r="CL3146" s="49">
        <v>44994.0</v>
      </c>
      <c r="CM3146" s="33" t="s">
        <v>180</v>
      </c>
      <c r="CN3146" s="5"/>
      <c r="CO3146" s="33">
        <v>1.0</v>
      </c>
      <c r="CP3146" s="33" t="s">
        <v>181</v>
      </c>
      <c r="CQ3146" s="50" t="str">
        <f t="shared" si="7"/>
        <v>20/03/1959</v>
      </c>
      <c r="CR3146" s="33" t="s">
        <v>182</v>
      </c>
      <c r="CS3146" s="33">
        <v>15.0</v>
      </c>
      <c r="CT3146" s="33">
        <v>5.0</v>
      </c>
      <c r="CU3146" s="33">
        <v>25.0</v>
      </c>
      <c r="CV3146" s="33">
        <v>1974.0</v>
      </c>
      <c r="CW3146" s="5"/>
      <c r="CX3146" s="5"/>
      <c r="CY3146" s="33">
        <v>-99.648346</v>
      </c>
      <c r="CZ3146" s="33">
        <v>21.007341</v>
      </c>
      <c r="DA3146" s="33">
        <v>4.4219266E9</v>
      </c>
      <c r="DB3146" s="33">
        <v>1.0</v>
      </c>
      <c r="DC3146" s="33" t="s">
        <v>16882</v>
      </c>
      <c r="DD3146" s="33">
        <v>2023.0</v>
      </c>
      <c r="DE3146" s="33" t="s">
        <v>184</v>
      </c>
      <c r="DF3146" s="33"/>
      <c r="DG3146" s="33" t="s">
        <v>185</v>
      </c>
      <c r="DH3146" s="33" t="s">
        <v>186</v>
      </c>
      <c r="DI3146" s="5"/>
      <c r="DJ3146" s="5"/>
    </row>
    <row r="3147">
      <c r="A3147" s="33" t="s">
        <v>17953</v>
      </c>
      <c r="B3147" s="34">
        <v>44957.0</v>
      </c>
      <c r="C3147" s="35" t="s">
        <v>137</v>
      </c>
      <c r="D3147" s="35" t="s">
        <v>139</v>
      </c>
      <c r="E3147" s="35" t="s">
        <v>142</v>
      </c>
      <c r="F3147" s="36" t="s">
        <v>144</v>
      </c>
      <c r="G3147" s="33" t="s">
        <v>19045</v>
      </c>
      <c r="H3147" s="33" t="s">
        <v>3364</v>
      </c>
      <c r="I3147" s="33" t="s">
        <v>213</v>
      </c>
      <c r="J3147" s="33" t="s">
        <v>447</v>
      </c>
      <c r="K3147" s="35" t="s">
        <v>150</v>
      </c>
      <c r="L3147" s="33" t="s">
        <v>151</v>
      </c>
      <c r="M3147" s="5"/>
      <c r="N3147" s="33" t="s">
        <v>14693</v>
      </c>
      <c r="O3147" s="5"/>
      <c r="P3147" s="35" t="s">
        <v>238</v>
      </c>
      <c r="Q3147" s="35" t="s">
        <v>18961</v>
      </c>
      <c r="R3147" s="33">
        <v>76553.0</v>
      </c>
      <c r="S3147" s="37"/>
      <c r="T3147" s="33"/>
      <c r="U3147" s="33">
        <v>1.0</v>
      </c>
      <c r="V3147" s="33" t="s">
        <v>154</v>
      </c>
      <c r="W3147" s="33"/>
      <c r="X3147" s="33"/>
      <c r="Y3147" s="5"/>
      <c r="Z3147" s="5"/>
      <c r="AA3147" s="33">
        <v>1.0</v>
      </c>
      <c r="AB3147" s="33"/>
      <c r="AC3147" s="33">
        <v>1.0</v>
      </c>
      <c r="AD3147" s="5"/>
      <c r="AE3147" s="5"/>
      <c r="AF3147" s="5"/>
      <c r="AG3147" s="16"/>
      <c r="AH3147" s="38" t="str">
        <f t="shared" si="1"/>
        <v/>
      </c>
      <c r="AI3147" s="39" t="str">
        <f t="shared" si="2"/>
        <v/>
      </c>
      <c r="AJ3147" s="37" t="str">
        <f t="shared" si="3"/>
        <v/>
      </c>
      <c r="AK3147" s="41" t="str">
        <f t="shared" si="4"/>
        <v/>
      </c>
      <c r="AL3147" s="35" t="s">
        <v>238</v>
      </c>
      <c r="AM3147" s="33" t="s">
        <v>14693</v>
      </c>
      <c r="AN3147" s="33" t="s">
        <v>14693</v>
      </c>
      <c r="AO3147" s="41"/>
      <c r="AP3147" s="33" t="s">
        <v>169</v>
      </c>
      <c r="AQ3147" s="33" t="s">
        <v>170</v>
      </c>
      <c r="AR3147" s="33">
        <v>150.0</v>
      </c>
      <c r="AS3147" s="42"/>
      <c r="AT3147" s="42"/>
      <c r="AU3147" s="42"/>
      <c r="AV3147" s="42"/>
      <c r="AW3147" s="42"/>
      <c r="AX3147" s="5"/>
      <c r="AY3147" s="33"/>
      <c r="AZ3147" s="33" t="s">
        <v>19046</v>
      </c>
      <c r="BA3147" s="5"/>
      <c r="BB3147" s="5"/>
      <c r="BC3147" s="5" t="s">
        <v>19047</v>
      </c>
      <c r="BD3147" s="33" t="s">
        <v>173</v>
      </c>
      <c r="BE3147" s="41"/>
      <c r="BF3147" s="35"/>
      <c r="BG3147" s="33" t="s">
        <v>169</v>
      </c>
      <c r="BH3147" s="5"/>
      <c r="BI3147" s="33">
        <v>150.0</v>
      </c>
      <c r="BJ3147" s="33" t="s">
        <v>170</v>
      </c>
      <c r="BK3147" s="5"/>
      <c r="BL3147" s="5">
        <f t="shared" si="5"/>
        <v>1997.25</v>
      </c>
      <c r="BM3147" s="5"/>
      <c r="BN3147" s="5"/>
      <c r="BO3147" s="42">
        <f t="shared" si="6"/>
        <v>1997.25</v>
      </c>
      <c r="BP3147" s="44"/>
      <c r="BQ3147" s="45"/>
      <c r="BR3147" s="47"/>
      <c r="BS3147" s="45"/>
      <c r="BT3147" s="37"/>
      <c r="BU3147" s="5"/>
      <c r="BV3147" s="38"/>
      <c r="BW3147" s="48"/>
      <c r="BX3147" s="44"/>
      <c r="BY3147" s="44"/>
      <c r="BZ3147" s="33" t="s">
        <v>131</v>
      </c>
      <c r="CA3147" s="5"/>
      <c r="CB3147" s="5"/>
      <c r="CC3147" s="33" t="s">
        <v>177</v>
      </c>
      <c r="CD3147" s="5"/>
      <c r="CE3147" s="5"/>
      <c r="CF3147" s="33" t="s">
        <v>178</v>
      </c>
      <c r="CG3147" s="33" t="s">
        <v>19048</v>
      </c>
      <c r="CH3147" s="5"/>
      <c r="CI3147" s="5"/>
      <c r="CJ3147" s="5"/>
      <c r="CK3147" s="33"/>
      <c r="CL3147" s="49">
        <v>44994.0</v>
      </c>
      <c r="CM3147" s="33" t="s">
        <v>180</v>
      </c>
      <c r="CN3147" s="5"/>
      <c r="CO3147" s="33">
        <v>1.0</v>
      </c>
      <c r="CP3147" s="33" t="s">
        <v>181</v>
      </c>
      <c r="CQ3147" s="50" t="str">
        <f t="shared" si="7"/>
        <v>17/03/1969</v>
      </c>
      <c r="CR3147" s="33" t="s">
        <v>182</v>
      </c>
      <c r="CS3147" s="33">
        <v>15.0</v>
      </c>
      <c r="CT3147" s="33">
        <v>5.0</v>
      </c>
      <c r="CU3147" s="33">
        <v>25.0</v>
      </c>
      <c r="CV3147" s="33">
        <v>1974.0</v>
      </c>
      <c r="CW3147" s="5"/>
      <c r="CX3147" s="5"/>
      <c r="CY3147" s="33">
        <v>-99.648346</v>
      </c>
      <c r="CZ3147" s="33">
        <v>21.007341</v>
      </c>
      <c r="DA3147" s="33">
        <v>4.4219266E9</v>
      </c>
      <c r="DB3147" s="33">
        <v>1.0</v>
      </c>
      <c r="DC3147" s="33" t="s">
        <v>16882</v>
      </c>
      <c r="DD3147" s="33">
        <v>2023.0</v>
      </c>
      <c r="DE3147" s="33" t="s">
        <v>184</v>
      </c>
      <c r="DF3147" s="33"/>
      <c r="DG3147" s="33" t="s">
        <v>185</v>
      </c>
      <c r="DH3147" s="33" t="s">
        <v>186</v>
      </c>
      <c r="DI3147" s="5"/>
      <c r="DJ3147" s="5"/>
    </row>
    <row r="3148">
      <c r="A3148" s="33" t="s">
        <v>18551</v>
      </c>
      <c r="B3148" s="34">
        <v>44957.0</v>
      </c>
      <c r="C3148" s="35" t="s">
        <v>137</v>
      </c>
      <c r="D3148" s="35" t="s">
        <v>139</v>
      </c>
      <c r="E3148" s="35" t="s">
        <v>142</v>
      </c>
      <c r="F3148" s="36" t="s">
        <v>144</v>
      </c>
      <c r="G3148" s="33" t="s">
        <v>19049</v>
      </c>
      <c r="H3148" s="33" t="s">
        <v>498</v>
      </c>
      <c r="I3148" s="33" t="s">
        <v>213</v>
      </c>
      <c r="J3148" s="33" t="s">
        <v>213</v>
      </c>
      <c r="K3148" s="35" t="s">
        <v>150</v>
      </c>
      <c r="L3148" s="33" t="s">
        <v>151</v>
      </c>
      <c r="M3148" s="5"/>
      <c r="N3148" s="33" t="s">
        <v>14693</v>
      </c>
      <c r="O3148" s="5"/>
      <c r="P3148" s="35" t="s">
        <v>238</v>
      </c>
      <c r="Q3148" s="35" t="s">
        <v>18961</v>
      </c>
      <c r="R3148" s="33">
        <v>76553.0</v>
      </c>
      <c r="S3148" s="37"/>
      <c r="T3148" s="33"/>
      <c r="U3148" s="33">
        <v>1.0</v>
      </c>
      <c r="V3148" s="33" t="s">
        <v>154</v>
      </c>
      <c r="W3148" s="33"/>
      <c r="X3148" s="33"/>
      <c r="Y3148" s="5"/>
      <c r="Z3148" s="5"/>
      <c r="AA3148" s="33">
        <v>1.0</v>
      </c>
      <c r="AB3148" s="33"/>
      <c r="AC3148" s="33">
        <v>1.0</v>
      </c>
      <c r="AD3148" s="5"/>
      <c r="AE3148" s="5"/>
      <c r="AF3148" s="5"/>
      <c r="AG3148" s="16"/>
      <c r="AH3148" s="38" t="str">
        <f t="shared" si="1"/>
        <v/>
      </c>
      <c r="AI3148" s="39" t="str">
        <f t="shared" si="2"/>
        <v/>
      </c>
      <c r="AJ3148" s="37" t="str">
        <f t="shared" si="3"/>
        <v/>
      </c>
      <c r="AK3148" s="41" t="str">
        <f t="shared" si="4"/>
        <v/>
      </c>
      <c r="AL3148" s="35" t="s">
        <v>238</v>
      </c>
      <c r="AM3148" s="33" t="s">
        <v>14693</v>
      </c>
      <c r="AN3148" s="33" t="s">
        <v>14693</v>
      </c>
      <c r="AO3148" s="41"/>
      <c r="AP3148" s="33" t="s">
        <v>169</v>
      </c>
      <c r="AQ3148" s="33" t="s">
        <v>170</v>
      </c>
      <c r="AR3148" s="33">
        <v>150.0</v>
      </c>
      <c r="AS3148" s="42"/>
      <c r="AT3148" s="42"/>
      <c r="AU3148" s="42"/>
      <c r="AV3148" s="42"/>
      <c r="AW3148" s="42"/>
      <c r="AX3148" s="5"/>
      <c r="AY3148" s="33"/>
      <c r="AZ3148" s="33" t="s">
        <v>19050</v>
      </c>
      <c r="BA3148" s="5"/>
      <c r="BB3148" s="5"/>
      <c r="BC3148" s="5" t="s">
        <v>19051</v>
      </c>
      <c r="BD3148" s="33" t="s">
        <v>173</v>
      </c>
      <c r="BE3148" s="41"/>
      <c r="BF3148" s="35"/>
      <c r="BG3148" s="33" t="s">
        <v>169</v>
      </c>
      <c r="BH3148" s="5"/>
      <c r="BI3148" s="33">
        <v>150.0</v>
      </c>
      <c r="BJ3148" s="33" t="s">
        <v>170</v>
      </c>
      <c r="BK3148" s="5"/>
      <c r="BL3148" s="5">
        <f t="shared" si="5"/>
        <v>1997.25</v>
      </c>
      <c r="BM3148" s="5"/>
      <c r="BN3148" s="5"/>
      <c r="BO3148" s="42">
        <f t="shared" si="6"/>
        <v>1997.25</v>
      </c>
      <c r="BP3148" s="44"/>
      <c r="BQ3148" s="45"/>
      <c r="BR3148" s="47"/>
      <c r="BS3148" s="45"/>
      <c r="BT3148" s="37"/>
      <c r="BU3148" s="5"/>
      <c r="BV3148" s="38"/>
      <c r="BW3148" s="48"/>
      <c r="BX3148" s="44"/>
      <c r="BY3148" s="44"/>
      <c r="BZ3148" s="33" t="s">
        <v>131</v>
      </c>
      <c r="CA3148" s="5"/>
      <c r="CB3148" s="5"/>
      <c r="CC3148" s="33" t="s">
        <v>177</v>
      </c>
      <c r="CD3148" s="5"/>
      <c r="CE3148" s="5"/>
      <c r="CF3148" s="33" t="s">
        <v>178</v>
      </c>
      <c r="CG3148" s="33" t="s">
        <v>19052</v>
      </c>
      <c r="CH3148" s="5"/>
      <c r="CI3148" s="5"/>
      <c r="CJ3148" s="5"/>
      <c r="CK3148" s="33"/>
      <c r="CL3148" s="49">
        <v>44994.0</v>
      </c>
      <c r="CM3148" s="33" t="s">
        <v>180</v>
      </c>
      <c r="CN3148" s="5"/>
      <c r="CO3148" s="33">
        <v>1.0</v>
      </c>
      <c r="CP3148" s="33" t="s">
        <v>181</v>
      </c>
      <c r="CQ3148" s="50" t="str">
        <f t="shared" si="7"/>
        <v>17/04/1970</v>
      </c>
      <c r="CR3148" s="33" t="s">
        <v>182</v>
      </c>
      <c r="CS3148" s="33">
        <v>15.0</v>
      </c>
      <c r="CT3148" s="33">
        <v>5.0</v>
      </c>
      <c r="CU3148" s="33">
        <v>25.0</v>
      </c>
      <c r="CV3148" s="33">
        <v>1974.0</v>
      </c>
      <c r="CW3148" s="5"/>
      <c r="CX3148" s="5"/>
      <c r="CY3148" s="33">
        <v>-99.648346</v>
      </c>
      <c r="CZ3148" s="33">
        <v>21.007341</v>
      </c>
      <c r="DA3148" s="33">
        <v>4.4219266E9</v>
      </c>
      <c r="DB3148" s="33">
        <v>1.0</v>
      </c>
      <c r="DC3148" s="33" t="s">
        <v>16882</v>
      </c>
      <c r="DD3148" s="33">
        <v>2023.0</v>
      </c>
      <c r="DE3148" s="33" t="s">
        <v>184</v>
      </c>
      <c r="DF3148" s="33"/>
      <c r="DG3148" s="33" t="s">
        <v>185</v>
      </c>
      <c r="DH3148" s="33" t="s">
        <v>186</v>
      </c>
      <c r="DI3148" s="5"/>
      <c r="DJ3148" s="5"/>
    </row>
    <row r="3149">
      <c r="A3149" s="33" t="s">
        <v>18557</v>
      </c>
      <c r="B3149" s="34">
        <v>44957.0</v>
      </c>
      <c r="C3149" s="35" t="s">
        <v>137</v>
      </c>
      <c r="D3149" s="35" t="s">
        <v>139</v>
      </c>
      <c r="E3149" s="35" t="s">
        <v>142</v>
      </c>
      <c r="F3149" s="36" t="s">
        <v>144</v>
      </c>
      <c r="G3149" s="33" t="s">
        <v>19053</v>
      </c>
      <c r="H3149" s="33" t="s">
        <v>19054</v>
      </c>
      <c r="I3149" s="33" t="s">
        <v>213</v>
      </c>
      <c r="J3149" s="33" t="s">
        <v>149</v>
      </c>
      <c r="K3149" s="35" t="s">
        <v>150</v>
      </c>
      <c r="L3149" s="33" t="s">
        <v>151</v>
      </c>
      <c r="M3149" s="5"/>
      <c r="N3149" s="33" t="s">
        <v>14693</v>
      </c>
      <c r="O3149" s="5"/>
      <c r="P3149" s="35" t="s">
        <v>238</v>
      </c>
      <c r="Q3149" s="35" t="s">
        <v>18961</v>
      </c>
      <c r="R3149" s="33">
        <v>76553.0</v>
      </c>
      <c r="S3149" s="37"/>
      <c r="T3149" s="33"/>
      <c r="U3149" s="33">
        <v>1.0</v>
      </c>
      <c r="V3149" s="33" t="s">
        <v>154</v>
      </c>
      <c r="W3149" s="33"/>
      <c r="X3149" s="33"/>
      <c r="Y3149" s="5"/>
      <c r="Z3149" s="5"/>
      <c r="AA3149" s="33">
        <v>1.0</v>
      </c>
      <c r="AB3149" s="33"/>
      <c r="AC3149" s="33">
        <v>1.0</v>
      </c>
      <c r="AD3149" s="5"/>
      <c r="AE3149" s="5"/>
      <c r="AF3149" s="5"/>
      <c r="AG3149" s="16"/>
      <c r="AH3149" s="38" t="str">
        <f t="shared" si="1"/>
        <v/>
      </c>
      <c r="AI3149" s="39">
        <f t="shared" si="2"/>
        <v>1</v>
      </c>
      <c r="AJ3149" s="37" t="str">
        <f t="shared" si="3"/>
        <v/>
      </c>
      <c r="AK3149" s="41" t="str">
        <f t="shared" si="4"/>
        <v/>
      </c>
      <c r="AL3149" s="35" t="s">
        <v>238</v>
      </c>
      <c r="AM3149" s="33" t="s">
        <v>14693</v>
      </c>
      <c r="AN3149" s="33" t="s">
        <v>14693</v>
      </c>
      <c r="AO3149" s="41"/>
      <c r="AP3149" s="33" t="s">
        <v>169</v>
      </c>
      <c r="AQ3149" s="33" t="s">
        <v>170</v>
      </c>
      <c r="AR3149" s="33">
        <v>150.0</v>
      </c>
      <c r="AS3149" s="42"/>
      <c r="AT3149" s="42"/>
      <c r="AU3149" s="42"/>
      <c r="AV3149" s="42"/>
      <c r="AW3149" s="42"/>
      <c r="AX3149" s="5"/>
      <c r="AY3149" s="33"/>
      <c r="AZ3149" s="33" t="s">
        <v>19055</v>
      </c>
      <c r="BA3149" s="5"/>
      <c r="BB3149" s="5"/>
      <c r="BC3149" s="5" t="s">
        <v>19056</v>
      </c>
      <c r="BD3149" s="33" t="s">
        <v>173</v>
      </c>
      <c r="BE3149" s="41"/>
      <c r="BF3149" s="35"/>
      <c r="BG3149" s="33" t="s">
        <v>169</v>
      </c>
      <c r="BH3149" s="5"/>
      <c r="BI3149" s="33">
        <v>150.0</v>
      </c>
      <c r="BJ3149" s="33" t="s">
        <v>170</v>
      </c>
      <c r="BK3149" s="5"/>
      <c r="BL3149" s="5">
        <f t="shared" si="5"/>
        <v>1997.25</v>
      </c>
      <c r="BM3149" s="5"/>
      <c r="BN3149" s="5"/>
      <c r="BO3149" s="42">
        <f t="shared" si="6"/>
        <v>1997.25</v>
      </c>
      <c r="BP3149" s="44"/>
      <c r="BQ3149" s="45"/>
      <c r="BR3149" s="47"/>
      <c r="BS3149" s="45"/>
      <c r="BT3149" s="37"/>
      <c r="BU3149" s="5"/>
      <c r="BV3149" s="38"/>
      <c r="BW3149" s="48"/>
      <c r="BX3149" s="44"/>
      <c r="BY3149" s="44"/>
      <c r="BZ3149" s="33" t="s">
        <v>131</v>
      </c>
      <c r="CA3149" s="5"/>
      <c r="CB3149" s="5"/>
      <c r="CC3149" s="33" t="s">
        <v>177</v>
      </c>
      <c r="CD3149" s="5"/>
      <c r="CE3149" s="5"/>
      <c r="CF3149" s="33" t="s">
        <v>178</v>
      </c>
      <c r="CG3149" s="33" t="s">
        <v>19057</v>
      </c>
      <c r="CH3149" s="5"/>
      <c r="CI3149" s="5"/>
      <c r="CJ3149" s="5"/>
      <c r="CK3149" s="33"/>
      <c r="CL3149" s="49">
        <v>44994.0</v>
      </c>
      <c r="CM3149" s="33" t="s">
        <v>180</v>
      </c>
      <c r="CN3149" s="5"/>
      <c r="CO3149" s="33">
        <v>1.0</v>
      </c>
      <c r="CP3149" s="33" t="s">
        <v>181</v>
      </c>
      <c r="CQ3149" s="50" t="str">
        <f t="shared" si="7"/>
        <v>23/09/1959</v>
      </c>
      <c r="CR3149" s="33" t="s">
        <v>182</v>
      </c>
      <c r="CS3149" s="33">
        <v>15.0</v>
      </c>
      <c r="CT3149" s="33">
        <v>5.0</v>
      </c>
      <c r="CU3149" s="33">
        <v>25.0</v>
      </c>
      <c r="CV3149" s="33">
        <v>1974.0</v>
      </c>
      <c r="CW3149" s="5"/>
      <c r="CX3149" s="5"/>
      <c r="CY3149" s="33">
        <v>-99.648346</v>
      </c>
      <c r="CZ3149" s="33">
        <v>21.007341</v>
      </c>
      <c r="DA3149" s="33">
        <v>4.4219266E9</v>
      </c>
      <c r="DB3149" s="33">
        <v>1.0</v>
      </c>
      <c r="DC3149" s="33" t="s">
        <v>16882</v>
      </c>
      <c r="DD3149" s="33">
        <v>2023.0</v>
      </c>
      <c r="DE3149" s="33" t="s">
        <v>184</v>
      </c>
      <c r="DF3149" s="33"/>
      <c r="DG3149" s="33" t="s">
        <v>185</v>
      </c>
      <c r="DH3149" s="33" t="s">
        <v>186</v>
      </c>
      <c r="DI3149" s="5"/>
      <c r="DJ3149" s="5"/>
    </row>
    <row r="3150">
      <c r="A3150" s="33" t="s">
        <v>18562</v>
      </c>
      <c r="B3150" s="34">
        <v>44957.0</v>
      </c>
      <c r="C3150" s="35" t="s">
        <v>137</v>
      </c>
      <c r="D3150" s="35" t="s">
        <v>139</v>
      </c>
      <c r="E3150" s="35" t="s">
        <v>142</v>
      </c>
      <c r="F3150" s="36" t="s">
        <v>144</v>
      </c>
      <c r="G3150" s="33" t="s">
        <v>19058</v>
      </c>
      <c r="H3150" s="33" t="s">
        <v>1183</v>
      </c>
      <c r="I3150" s="33" t="s">
        <v>213</v>
      </c>
      <c r="J3150" s="33" t="s">
        <v>1633</v>
      </c>
      <c r="K3150" s="35" t="s">
        <v>150</v>
      </c>
      <c r="L3150" s="33" t="s">
        <v>151</v>
      </c>
      <c r="M3150" s="5"/>
      <c r="N3150" s="33" t="s">
        <v>14693</v>
      </c>
      <c r="O3150" s="5"/>
      <c r="P3150" s="35" t="s">
        <v>238</v>
      </c>
      <c r="Q3150" s="35" t="s">
        <v>18961</v>
      </c>
      <c r="R3150" s="33">
        <v>76553.0</v>
      </c>
      <c r="S3150" s="37"/>
      <c r="T3150" s="33"/>
      <c r="U3150" s="33">
        <v>1.0</v>
      </c>
      <c r="V3150" s="33" t="s">
        <v>154</v>
      </c>
      <c r="W3150" s="33"/>
      <c r="X3150" s="33"/>
      <c r="Y3150" s="5"/>
      <c r="Z3150" s="5"/>
      <c r="AA3150" s="33">
        <v>1.0</v>
      </c>
      <c r="AB3150" s="33">
        <v>1.0</v>
      </c>
      <c r="AC3150" s="33"/>
      <c r="AD3150" s="5"/>
      <c r="AE3150" s="5"/>
      <c r="AF3150" s="5"/>
      <c r="AG3150" s="16"/>
      <c r="AH3150" s="38" t="str">
        <f t="shared" si="1"/>
        <v/>
      </c>
      <c r="AI3150" s="39" t="str">
        <f t="shared" si="2"/>
        <v/>
      </c>
      <c r="AJ3150" s="37" t="str">
        <f t="shared" si="3"/>
        <v/>
      </c>
      <c r="AK3150" s="41" t="str">
        <f t="shared" si="4"/>
        <v/>
      </c>
      <c r="AL3150" s="35" t="s">
        <v>238</v>
      </c>
      <c r="AM3150" s="33" t="s">
        <v>14693</v>
      </c>
      <c r="AN3150" s="33" t="s">
        <v>14693</v>
      </c>
      <c r="AO3150" s="41"/>
      <c r="AP3150" s="33" t="s">
        <v>169</v>
      </c>
      <c r="AQ3150" s="33" t="s">
        <v>170</v>
      </c>
      <c r="AR3150" s="33">
        <v>150.0</v>
      </c>
      <c r="AS3150" s="42"/>
      <c r="AT3150" s="42"/>
      <c r="AU3150" s="42"/>
      <c r="AV3150" s="42"/>
      <c r="AW3150" s="42"/>
      <c r="AX3150" s="5"/>
      <c r="AY3150" s="33"/>
      <c r="AZ3150" s="33" t="s">
        <v>19059</v>
      </c>
      <c r="BA3150" s="5"/>
      <c r="BB3150" s="5"/>
      <c r="BC3150" s="5" t="s">
        <v>19060</v>
      </c>
      <c r="BD3150" s="33" t="s">
        <v>173</v>
      </c>
      <c r="BE3150" s="41"/>
      <c r="BF3150" s="35"/>
      <c r="BG3150" s="33" t="s">
        <v>169</v>
      </c>
      <c r="BH3150" s="5"/>
      <c r="BI3150" s="33">
        <v>150.0</v>
      </c>
      <c r="BJ3150" s="33" t="s">
        <v>170</v>
      </c>
      <c r="BK3150" s="5"/>
      <c r="BL3150" s="5">
        <f t="shared" si="5"/>
        <v>1997.25</v>
      </c>
      <c r="BM3150" s="5"/>
      <c r="BN3150" s="5"/>
      <c r="BO3150" s="42">
        <f t="shared" si="6"/>
        <v>1997.25</v>
      </c>
      <c r="BP3150" s="44"/>
      <c r="BQ3150" s="45"/>
      <c r="BR3150" s="47"/>
      <c r="BS3150" s="45"/>
      <c r="BT3150" s="37"/>
      <c r="BU3150" s="5"/>
      <c r="BV3150" s="38"/>
      <c r="BW3150" s="48"/>
      <c r="BX3150" s="44"/>
      <c r="BY3150" s="44"/>
      <c r="BZ3150" s="33" t="s">
        <v>131</v>
      </c>
      <c r="CA3150" s="5"/>
      <c r="CB3150" s="5"/>
      <c r="CC3150" s="33" t="s">
        <v>177</v>
      </c>
      <c r="CD3150" s="5"/>
      <c r="CE3150" s="5"/>
      <c r="CF3150" s="33" t="s">
        <v>178</v>
      </c>
      <c r="CG3150" s="33" t="s">
        <v>19061</v>
      </c>
      <c r="CH3150" s="5"/>
      <c r="CI3150" s="5"/>
      <c r="CJ3150" s="5"/>
      <c r="CK3150" s="33"/>
      <c r="CL3150" s="49">
        <v>44994.0</v>
      </c>
      <c r="CM3150" s="33" t="s">
        <v>180</v>
      </c>
      <c r="CN3150" s="5"/>
      <c r="CO3150" s="33">
        <v>1.0</v>
      </c>
      <c r="CP3150" s="33" t="s">
        <v>181</v>
      </c>
      <c r="CQ3150" s="50" t="str">
        <f t="shared" si="7"/>
        <v>27/02/1971</v>
      </c>
      <c r="CR3150" s="33" t="s">
        <v>243</v>
      </c>
      <c r="CS3150" s="33">
        <v>15.0</v>
      </c>
      <c r="CT3150" s="33">
        <v>5.0</v>
      </c>
      <c r="CU3150" s="33">
        <v>25.0</v>
      </c>
      <c r="CV3150" s="33">
        <v>1974.0</v>
      </c>
      <c r="CW3150" s="5"/>
      <c r="CX3150" s="5"/>
      <c r="CY3150" s="33">
        <v>-99.648346</v>
      </c>
      <c r="CZ3150" s="33">
        <v>21.007341</v>
      </c>
      <c r="DA3150" s="33">
        <v>4.4219266E9</v>
      </c>
      <c r="DB3150" s="33">
        <v>1.0</v>
      </c>
      <c r="DC3150" s="33" t="s">
        <v>16882</v>
      </c>
      <c r="DD3150" s="33">
        <v>2023.0</v>
      </c>
      <c r="DE3150" s="33" t="s">
        <v>184</v>
      </c>
      <c r="DF3150" s="33"/>
      <c r="DG3150" s="33" t="s">
        <v>185</v>
      </c>
      <c r="DH3150" s="33" t="s">
        <v>186</v>
      </c>
      <c r="DI3150" s="5"/>
      <c r="DJ3150" s="5"/>
    </row>
    <row r="3151">
      <c r="A3151" s="33" t="s">
        <v>18568</v>
      </c>
      <c r="B3151" s="34">
        <v>44957.0</v>
      </c>
      <c r="C3151" s="35" t="s">
        <v>137</v>
      </c>
      <c r="D3151" s="35" t="s">
        <v>139</v>
      </c>
      <c r="E3151" s="35" t="s">
        <v>142</v>
      </c>
      <c r="F3151" s="36" t="s">
        <v>144</v>
      </c>
      <c r="G3151" s="33" t="s">
        <v>19062</v>
      </c>
      <c r="H3151" s="33" t="s">
        <v>4586</v>
      </c>
      <c r="I3151" s="33" t="s">
        <v>213</v>
      </c>
      <c r="J3151" s="33" t="s">
        <v>546</v>
      </c>
      <c r="K3151" s="35" t="s">
        <v>150</v>
      </c>
      <c r="L3151" s="33" t="s">
        <v>151</v>
      </c>
      <c r="M3151" s="5"/>
      <c r="N3151" s="33" t="s">
        <v>14693</v>
      </c>
      <c r="O3151" s="5"/>
      <c r="P3151" s="35" t="s">
        <v>238</v>
      </c>
      <c r="Q3151" s="35" t="s">
        <v>18961</v>
      </c>
      <c r="R3151" s="33">
        <v>76553.0</v>
      </c>
      <c r="S3151" s="37"/>
      <c r="T3151" s="33"/>
      <c r="U3151" s="33">
        <v>1.0</v>
      </c>
      <c r="V3151" s="33" t="s">
        <v>154</v>
      </c>
      <c r="W3151" s="33"/>
      <c r="X3151" s="33"/>
      <c r="Y3151" s="5"/>
      <c r="Z3151" s="5"/>
      <c r="AA3151" s="33">
        <v>1.0</v>
      </c>
      <c r="AB3151" s="33"/>
      <c r="AC3151" s="33">
        <v>1.0</v>
      </c>
      <c r="AD3151" s="5"/>
      <c r="AE3151" s="5"/>
      <c r="AF3151" s="5"/>
      <c r="AG3151" s="16"/>
      <c r="AH3151" s="38" t="str">
        <f t="shared" si="1"/>
        <v/>
      </c>
      <c r="AI3151" s="39">
        <f t="shared" si="2"/>
        <v>1</v>
      </c>
      <c r="AJ3151" s="37" t="str">
        <f t="shared" si="3"/>
        <v/>
      </c>
      <c r="AK3151" s="41" t="str">
        <f t="shared" si="4"/>
        <v/>
      </c>
      <c r="AL3151" s="35" t="s">
        <v>238</v>
      </c>
      <c r="AM3151" s="33" t="s">
        <v>14693</v>
      </c>
      <c r="AN3151" s="33" t="s">
        <v>14693</v>
      </c>
      <c r="AO3151" s="41"/>
      <c r="AP3151" s="33" t="s">
        <v>169</v>
      </c>
      <c r="AQ3151" s="33" t="s">
        <v>170</v>
      </c>
      <c r="AR3151" s="33">
        <v>150.0</v>
      </c>
      <c r="AS3151" s="42"/>
      <c r="AT3151" s="42"/>
      <c r="AU3151" s="42"/>
      <c r="AV3151" s="42"/>
      <c r="AW3151" s="42"/>
      <c r="AX3151" s="5"/>
      <c r="AY3151" s="33"/>
      <c r="AZ3151" s="33" t="s">
        <v>19063</v>
      </c>
      <c r="BA3151" s="5"/>
      <c r="BB3151" s="5"/>
      <c r="BC3151" s="5" t="s">
        <v>19064</v>
      </c>
      <c r="BD3151" s="33" t="s">
        <v>173</v>
      </c>
      <c r="BE3151" s="41"/>
      <c r="BF3151" s="35"/>
      <c r="BG3151" s="33" t="s">
        <v>169</v>
      </c>
      <c r="BH3151" s="5"/>
      <c r="BI3151" s="33">
        <v>150.0</v>
      </c>
      <c r="BJ3151" s="33" t="s">
        <v>170</v>
      </c>
      <c r="BK3151" s="5"/>
      <c r="BL3151" s="5">
        <f t="shared" si="5"/>
        <v>1997.25</v>
      </c>
      <c r="BM3151" s="5"/>
      <c r="BN3151" s="5"/>
      <c r="BO3151" s="42">
        <f t="shared" si="6"/>
        <v>1997.25</v>
      </c>
      <c r="BP3151" s="44"/>
      <c r="BQ3151" s="45"/>
      <c r="BR3151" s="47"/>
      <c r="BS3151" s="45"/>
      <c r="BT3151" s="37"/>
      <c r="BU3151" s="5"/>
      <c r="BV3151" s="38"/>
      <c r="BW3151" s="48"/>
      <c r="BX3151" s="44"/>
      <c r="BY3151" s="44"/>
      <c r="BZ3151" s="33" t="s">
        <v>131</v>
      </c>
      <c r="CA3151" s="5"/>
      <c r="CB3151" s="5"/>
      <c r="CC3151" s="33" t="s">
        <v>177</v>
      </c>
      <c r="CD3151" s="5"/>
      <c r="CE3151" s="5"/>
      <c r="CF3151" s="33" t="s">
        <v>178</v>
      </c>
      <c r="CG3151" s="33" t="s">
        <v>19065</v>
      </c>
      <c r="CH3151" s="5"/>
      <c r="CI3151" s="5"/>
      <c r="CJ3151" s="5"/>
      <c r="CK3151" s="33"/>
      <c r="CL3151" s="49">
        <v>44994.0</v>
      </c>
      <c r="CM3151" s="33" t="s">
        <v>180</v>
      </c>
      <c r="CN3151" s="5"/>
      <c r="CO3151" s="33">
        <v>1.0</v>
      </c>
      <c r="CP3151" s="33" t="s">
        <v>181</v>
      </c>
      <c r="CQ3151" s="50" t="str">
        <f t="shared" si="7"/>
        <v>01/05/1953</v>
      </c>
      <c r="CR3151" s="33" t="s">
        <v>182</v>
      </c>
      <c r="CS3151" s="33">
        <v>15.0</v>
      </c>
      <c r="CT3151" s="33">
        <v>5.0</v>
      </c>
      <c r="CU3151" s="33">
        <v>25.0</v>
      </c>
      <c r="CV3151" s="33">
        <v>1974.0</v>
      </c>
      <c r="CW3151" s="5"/>
      <c r="CX3151" s="5"/>
      <c r="CY3151" s="33">
        <v>-99.648346</v>
      </c>
      <c r="CZ3151" s="33">
        <v>21.007341</v>
      </c>
      <c r="DA3151" s="33">
        <v>4.4219266E9</v>
      </c>
      <c r="DB3151" s="33">
        <v>1.0</v>
      </c>
      <c r="DC3151" s="33" t="s">
        <v>16882</v>
      </c>
      <c r="DD3151" s="33">
        <v>2023.0</v>
      </c>
      <c r="DE3151" s="33" t="s">
        <v>184</v>
      </c>
      <c r="DF3151" s="33"/>
      <c r="DG3151" s="33" t="s">
        <v>185</v>
      </c>
      <c r="DH3151" s="33" t="s">
        <v>186</v>
      </c>
      <c r="DI3151" s="5"/>
      <c r="DJ3151" s="5"/>
    </row>
    <row r="3152">
      <c r="A3152" s="33" t="s">
        <v>18573</v>
      </c>
      <c r="B3152" s="34">
        <v>44957.0</v>
      </c>
      <c r="C3152" s="35" t="s">
        <v>137</v>
      </c>
      <c r="D3152" s="35" t="s">
        <v>139</v>
      </c>
      <c r="E3152" s="35" t="s">
        <v>142</v>
      </c>
      <c r="F3152" s="36" t="s">
        <v>144</v>
      </c>
      <c r="G3152" s="33" t="s">
        <v>19066</v>
      </c>
      <c r="H3152" s="33" t="s">
        <v>16235</v>
      </c>
      <c r="I3152" s="33" t="s">
        <v>18901</v>
      </c>
      <c r="J3152" s="33" t="s">
        <v>213</v>
      </c>
      <c r="K3152" s="35" t="s">
        <v>150</v>
      </c>
      <c r="L3152" s="33" t="s">
        <v>151</v>
      </c>
      <c r="M3152" s="5"/>
      <c r="N3152" s="33" t="s">
        <v>14693</v>
      </c>
      <c r="O3152" s="5"/>
      <c r="P3152" s="35" t="s">
        <v>238</v>
      </c>
      <c r="Q3152" s="35" t="s">
        <v>18961</v>
      </c>
      <c r="R3152" s="33">
        <v>76553.0</v>
      </c>
      <c r="S3152" s="37"/>
      <c r="T3152" s="33"/>
      <c r="U3152" s="33">
        <v>1.0</v>
      </c>
      <c r="V3152" s="33" t="s">
        <v>154</v>
      </c>
      <c r="W3152" s="33"/>
      <c r="X3152" s="33"/>
      <c r="Y3152" s="5"/>
      <c r="Z3152" s="5"/>
      <c r="AA3152" s="33">
        <v>1.0</v>
      </c>
      <c r="AB3152" s="33">
        <v>1.0</v>
      </c>
      <c r="AC3152" s="33"/>
      <c r="AD3152" s="5"/>
      <c r="AE3152" s="5"/>
      <c r="AF3152" s="5"/>
      <c r="AG3152" s="16"/>
      <c r="AH3152" s="38" t="str">
        <f t="shared" si="1"/>
        <v/>
      </c>
      <c r="AI3152" s="39" t="str">
        <f t="shared" si="2"/>
        <v/>
      </c>
      <c r="AJ3152" s="37" t="str">
        <f t="shared" si="3"/>
        <v/>
      </c>
      <c r="AK3152" s="41" t="str">
        <f t="shared" si="4"/>
        <v/>
      </c>
      <c r="AL3152" s="35" t="s">
        <v>238</v>
      </c>
      <c r="AM3152" s="33" t="s">
        <v>14693</v>
      </c>
      <c r="AN3152" s="33" t="s">
        <v>14693</v>
      </c>
      <c r="AO3152" s="41"/>
      <c r="AP3152" s="33" t="s">
        <v>169</v>
      </c>
      <c r="AQ3152" s="33" t="s">
        <v>170</v>
      </c>
      <c r="AR3152" s="33">
        <v>150.0</v>
      </c>
      <c r="AS3152" s="42"/>
      <c r="AT3152" s="42"/>
      <c r="AU3152" s="42"/>
      <c r="AV3152" s="42"/>
      <c r="AW3152" s="42"/>
      <c r="AX3152" s="5"/>
      <c r="AY3152" s="33"/>
      <c r="AZ3152" s="33" t="s">
        <v>19067</v>
      </c>
      <c r="BA3152" s="5"/>
      <c r="BB3152" s="5"/>
      <c r="BC3152" s="5" t="s">
        <v>19068</v>
      </c>
      <c r="BD3152" s="33" t="s">
        <v>173</v>
      </c>
      <c r="BE3152" s="41"/>
      <c r="BF3152" s="35"/>
      <c r="BG3152" s="33" t="s">
        <v>169</v>
      </c>
      <c r="BH3152" s="5"/>
      <c r="BI3152" s="33">
        <v>150.0</v>
      </c>
      <c r="BJ3152" s="33" t="s">
        <v>170</v>
      </c>
      <c r="BK3152" s="5"/>
      <c r="BL3152" s="5">
        <f t="shared" si="5"/>
        <v>1997.25</v>
      </c>
      <c r="BM3152" s="5"/>
      <c r="BN3152" s="5"/>
      <c r="BO3152" s="42">
        <f t="shared" si="6"/>
        <v>1997.25</v>
      </c>
      <c r="BP3152" s="44"/>
      <c r="BQ3152" s="45"/>
      <c r="BR3152" s="47"/>
      <c r="BS3152" s="45"/>
      <c r="BT3152" s="37"/>
      <c r="BU3152" s="5"/>
      <c r="BV3152" s="38"/>
      <c r="BW3152" s="48"/>
      <c r="BX3152" s="44"/>
      <c r="BY3152" s="44"/>
      <c r="BZ3152" s="33" t="s">
        <v>131</v>
      </c>
      <c r="CA3152" s="5"/>
      <c r="CB3152" s="5"/>
      <c r="CC3152" s="33" t="s">
        <v>177</v>
      </c>
      <c r="CD3152" s="5"/>
      <c r="CE3152" s="5"/>
      <c r="CF3152" s="33" t="s">
        <v>178</v>
      </c>
      <c r="CG3152" s="33" t="s">
        <v>19069</v>
      </c>
      <c r="CH3152" s="5"/>
      <c r="CI3152" s="5"/>
      <c r="CJ3152" s="5"/>
      <c r="CK3152" s="33"/>
      <c r="CL3152" s="49">
        <v>44994.0</v>
      </c>
      <c r="CM3152" s="33" t="s">
        <v>180</v>
      </c>
      <c r="CN3152" s="5"/>
      <c r="CO3152" s="33">
        <v>1.0</v>
      </c>
      <c r="CP3152" s="33" t="s">
        <v>181</v>
      </c>
      <c r="CQ3152" s="50" t="str">
        <f t="shared" si="7"/>
        <v>18/03/1972</v>
      </c>
      <c r="CR3152" s="33" t="s">
        <v>243</v>
      </c>
      <c r="CS3152" s="33">
        <v>15.0</v>
      </c>
      <c r="CT3152" s="33">
        <v>5.0</v>
      </c>
      <c r="CU3152" s="33">
        <v>25.0</v>
      </c>
      <c r="CV3152" s="33">
        <v>1974.0</v>
      </c>
      <c r="CW3152" s="5"/>
      <c r="CX3152" s="5"/>
      <c r="CY3152" s="33">
        <v>-99.648346</v>
      </c>
      <c r="CZ3152" s="33">
        <v>21.007341</v>
      </c>
      <c r="DA3152" s="33">
        <v>4.4219266E9</v>
      </c>
      <c r="DB3152" s="33">
        <v>1.0</v>
      </c>
      <c r="DC3152" s="33" t="s">
        <v>16882</v>
      </c>
      <c r="DD3152" s="33">
        <v>2023.0</v>
      </c>
      <c r="DE3152" s="33" t="s">
        <v>184</v>
      </c>
      <c r="DF3152" s="33"/>
      <c r="DG3152" s="33" t="s">
        <v>185</v>
      </c>
      <c r="DH3152" s="33" t="s">
        <v>186</v>
      </c>
      <c r="DI3152" s="5"/>
      <c r="DJ3152" s="5"/>
    </row>
    <row r="3153">
      <c r="A3153" s="33" t="s">
        <v>17881</v>
      </c>
      <c r="B3153" s="34">
        <v>44957.0</v>
      </c>
      <c r="C3153" s="35" t="s">
        <v>137</v>
      </c>
      <c r="D3153" s="35" t="s">
        <v>139</v>
      </c>
      <c r="E3153" s="35" t="s">
        <v>142</v>
      </c>
      <c r="F3153" s="36" t="s">
        <v>144</v>
      </c>
      <c r="G3153" s="33" t="s">
        <v>19070</v>
      </c>
      <c r="H3153" s="33" t="s">
        <v>3510</v>
      </c>
      <c r="I3153" s="33" t="s">
        <v>18693</v>
      </c>
      <c r="J3153" s="33" t="s">
        <v>213</v>
      </c>
      <c r="K3153" s="35" t="s">
        <v>150</v>
      </c>
      <c r="L3153" s="33" t="s">
        <v>151</v>
      </c>
      <c r="M3153" s="5"/>
      <c r="N3153" s="33" t="s">
        <v>14693</v>
      </c>
      <c r="O3153" s="5"/>
      <c r="P3153" s="35" t="s">
        <v>238</v>
      </c>
      <c r="Q3153" s="35" t="s">
        <v>18961</v>
      </c>
      <c r="R3153" s="33">
        <v>76550.0</v>
      </c>
      <c r="S3153" s="37"/>
      <c r="T3153" s="33"/>
      <c r="U3153" s="33">
        <v>1.0</v>
      </c>
      <c r="V3153" s="33" t="s">
        <v>154</v>
      </c>
      <c r="W3153" s="33"/>
      <c r="X3153" s="33"/>
      <c r="Y3153" s="5"/>
      <c r="Z3153" s="5"/>
      <c r="AA3153" s="33">
        <v>1.0</v>
      </c>
      <c r="AB3153" s="33"/>
      <c r="AC3153" s="33">
        <v>1.0</v>
      </c>
      <c r="AD3153" s="5"/>
      <c r="AE3153" s="5"/>
      <c r="AF3153" s="5"/>
      <c r="AG3153" s="16"/>
      <c r="AH3153" s="38" t="str">
        <f t="shared" si="1"/>
        <v/>
      </c>
      <c r="AI3153" s="39" t="str">
        <f t="shared" si="2"/>
        <v/>
      </c>
      <c r="AJ3153" s="37" t="str">
        <f t="shared" si="3"/>
        <v/>
      </c>
      <c r="AK3153" s="41" t="str">
        <f t="shared" si="4"/>
        <v/>
      </c>
      <c r="AL3153" s="35" t="s">
        <v>238</v>
      </c>
      <c r="AM3153" s="33" t="s">
        <v>14693</v>
      </c>
      <c r="AN3153" s="33" t="s">
        <v>14693</v>
      </c>
      <c r="AO3153" s="41"/>
      <c r="AP3153" s="33" t="s">
        <v>169</v>
      </c>
      <c r="AQ3153" s="33" t="s">
        <v>170</v>
      </c>
      <c r="AR3153" s="33">
        <v>150.0</v>
      </c>
      <c r="AS3153" s="42"/>
      <c r="AT3153" s="42"/>
      <c r="AU3153" s="42"/>
      <c r="AV3153" s="42"/>
      <c r="AW3153" s="42"/>
      <c r="AX3153" s="5"/>
      <c r="AY3153" s="33"/>
      <c r="AZ3153" s="33" t="s">
        <v>19071</v>
      </c>
      <c r="BA3153" s="5"/>
      <c r="BB3153" s="5"/>
      <c r="BC3153" s="5" t="s">
        <v>19072</v>
      </c>
      <c r="BD3153" s="33" t="s">
        <v>173</v>
      </c>
      <c r="BE3153" s="41"/>
      <c r="BF3153" s="35"/>
      <c r="BG3153" s="33" t="s">
        <v>169</v>
      </c>
      <c r="BH3153" s="5"/>
      <c r="BI3153" s="33">
        <v>150.0</v>
      </c>
      <c r="BJ3153" s="33" t="s">
        <v>170</v>
      </c>
      <c r="BK3153" s="5"/>
      <c r="BL3153" s="5">
        <f t="shared" si="5"/>
        <v>1997.25</v>
      </c>
      <c r="BM3153" s="5"/>
      <c r="BN3153" s="5"/>
      <c r="BO3153" s="42">
        <f t="shared" si="6"/>
        <v>1997.25</v>
      </c>
      <c r="BP3153" s="44"/>
      <c r="BQ3153" s="45"/>
      <c r="BR3153" s="47"/>
      <c r="BS3153" s="45"/>
      <c r="BT3153" s="37"/>
      <c r="BU3153" s="5"/>
      <c r="BV3153" s="38"/>
      <c r="BW3153" s="48"/>
      <c r="BX3153" s="44"/>
      <c r="BY3153" s="44"/>
      <c r="BZ3153" s="33" t="s">
        <v>131</v>
      </c>
      <c r="CA3153" s="5"/>
      <c r="CB3153" s="5"/>
      <c r="CC3153" s="33" t="s">
        <v>177</v>
      </c>
      <c r="CD3153" s="5"/>
      <c r="CE3153" s="5"/>
      <c r="CF3153" s="33" t="s">
        <v>178</v>
      </c>
      <c r="CG3153" s="33" t="s">
        <v>19073</v>
      </c>
      <c r="CH3153" s="5"/>
      <c r="CI3153" s="5"/>
      <c r="CJ3153" s="5"/>
      <c r="CK3153" s="33"/>
      <c r="CL3153" s="49">
        <v>44994.0</v>
      </c>
      <c r="CM3153" s="33" t="s">
        <v>180</v>
      </c>
      <c r="CN3153" s="5"/>
      <c r="CO3153" s="33">
        <v>1.0</v>
      </c>
      <c r="CP3153" s="33" t="s">
        <v>181</v>
      </c>
      <c r="CQ3153" s="50" t="str">
        <f t="shared" si="7"/>
        <v>21/03/1975</v>
      </c>
      <c r="CR3153" s="33" t="s">
        <v>182</v>
      </c>
      <c r="CS3153" s="33">
        <v>15.0</v>
      </c>
      <c r="CT3153" s="33">
        <v>5.0</v>
      </c>
      <c r="CU3153" s="33">
        <v>25.0</v>
      </c>
      <c r="CV3153" s="33">
        <v>1974.0</v>
      </c>
      <c r="CW3153" s="5"/>
      <c r="CX3153" s="5"/>
      <c r="CY3153" s="33">
        <v>-99.648346</v>
      </c>
      <c r="CZ3153" s="33">
        <v>21.007341</v>
      </c>
      <c r="DA3153" s="33">
        <v>4.4219266E9</v>
      </c>
      <c r="DB3153" s="33">
        <v>1.0</v>
      </c>
      <c r="DC3153" s="33" t="s">
        <v>16882</v>
      </c>
      <c r="DD3153" s="33">
        <v>2023.0</v>
      </c>
      <c r="DE3153" s="33" t="s">
        <v>184</v>
      </c>
      <c r="DF3153" s="33"/>
      <c r="DG3153" s="33" t="s">
        <v>185</v>
      </c>
      <c r="DH3153" s="33" t="s">
        <v>186</v>
      </c>
      <c r="DI3153" s="5"/>
      <c r="DJ3153" s="5"/>
    </row>
    <row r="3154">
      <c r="A3154" s="33" t="s">
        <v>17842</v>
      </c>
      <c r="B3154" s="34">
        <v>44957.0</v>
      </c>
      <c r="C3154" s="35" t="s">
        <v>137</v>
      </c>
      <c r="D3154" s="35" t="s">
        <v>139</v>
      </c>
      <c r="E3154" s="35" t="s">
        <v>142</v>
      </c>
      <c r="F3154" s="36" t="s">
        <v>144</v>
      </c>
      <c r="G3154" s="33" t="s">
        <v>19074</v>
      </c>
      <c r="H3154" s="33" t="s">
        <v>19075</v>
      </c>
      <c r="I3154" s="33" t="s">
        <v>18693</v>
      </c>
      <c r="J3154" s="33" t="s">
        <v>213</v>
      </c>
      <c r="K3154" s="35" t="s">
        <v>150</v>
      </c>
      <c r="L3154" s="33" t="s">
        <v>151</v>
      </c>
      <c r="M3154" s="5"/>
      <c r="N3154" s="33" t="s">
        <v>14693</v>
      </c>
      <c r="O3154" s="5"/>
      <c r="P3154" s="35" t="s">
        <v>238</v>
      </c>
      <c r="Q3154" s="35" t="s">
        <v>18961</v>
      </c>
      <c r="R3154" s="33">
        <v>76553.0</v>
      </c>
      <c r="S3154" s="37"/>
      <c r="T3154" s="33"/>
      <c r="U3154" s="33">
        <v>1.0</v>
      </c>
      <c r="V3154" s="33" t="s">
        <v>154</v>
      </c>
      <c r="W3154" s="33"/>
      <c r="X3154" s="33"/>
      <c r="Y3154" s="5"/>
      <c r="Z3154" s="5"/>
      <c r="AA3154" s="33">
        <v>1.0</v>
      </c>
      <c r="AB3154" s="33"/>
      <c r="AC3154" s="33">
        <v>1.0</v>
      </c>
      <c r="AD3154" s="5"/>
      <c r="AE3154" s="5"/>
      <c r="AF3154" s="5"/>
      <c r="AG3154" s="16"/>
      <c r="AH3154" s="38" t="str">
        <f t="shared" si="1"/>
        <v/>
      </c>
      <c r="AI3154" s="39" t="str">
        <f t="shared" si="2"/>
        <v/>
      </c>
      <c r="AJ3154" s="37" t="str">
        <f t="shared" si="3"/>
        <v/>
      </c>
      <c r="AK3154" s="41" t="str">
        <f t="shared" si="4"/>
        <v/>
      </c>
      <c r="AL3154" s="35" t="s">
        <v>238</v>
      </c>
      <c r="AM3154" s="33" t="s">
        <v>14693</v>
      </c>
      <c r="AN3154" s="33" t="s">
        <v>14693</v>
      </c>
      <c r="AO3154" s="41"/>
      <c r="AP3154" s="33" t="s">
        <v>169</v>
      </c>
      <c r="AQ3154" s="33" t="s">
        <v>170</v>
      </c>
      <c r="AR3154" s="33">
        <v>150.0</v>
      </c>
      <c r="AS3154" s="42"/>
      <c r="AT3154" s="42"/>
      <c r="AU3154" s="42"/>
      <c r="AV3154" s="42"/>
      <c r="AW3154" s="42"/>
      <c r="AX3154" s="5"/>
      <c r="AY3154" s="33"/>
      <c r="AZ3154" s="33" t="s">
        <v>19076</v>
      </c>
      <c r="BA3154" s="5"/>
      <c r="BB3154" s="5"/>
      <c r="BC3154" s="5" t="s">
        <v>19077</v>
      </c>
      <c r="BD3154" s="33" t="s">
        <v>173</v>
      </c>
      <c r="BE3154" s="41"/>
      <c r="BF3154" s="35"/>
      <c r="BG3154" s="33" t="s">
        <v>169</v>
      </c>
      <c r="BH3154" s="5"/>
      <c r="BI3154" s="33">
        <v>150.0</v>
      </c>
      <c r="BJ3154" s="33" t="s">
        <v>170</v>
      </c>
      <c r="BK3154" s="5"/>
      <c r="BL3154" s="5">
        <f t="shared" si="5"/>
        <v>1997.25</v>
      </c>
      <c r="BM3154" s="5"/>
      <c r="BN3154" s="5"/>
      <c r="BO3154" s="42">
        <f t="shared" si="6"/>
        <v>1997.25</v>
      </c>
      <c r="BP3154" s="44"/>
      <c r="BQ3154" s="45"/>
      <c r="BR3154" s="47"/>
      <c r="BS3154" s="45"/>
      <c r="BT3154" s="37"/>
      <c r="BU3154" s="5"/>
      <c r="BV3154" s="38"/>
      <c r="BW3154" s="48"/>
      <c r="BX3154" s="44"/>
      <c r="BY3154" s="44"/>
      <c r="BZ3154" s="33" t="s">
        <v>131</v>
      </c>
      <c r="CA3154" s="5"/>
      <c r="CB3154" s="5"/>
      <c r="CC3154" s="33" t="s">
        <v>177</v>
      </c>
      <c r="CD3154" s="5"/>
      <c r="CE3154" s="5"/>
      <c r="CF3154" s="33" t="s">
        <v>178</v>
      </c>
      <c r="CG3154" s="33" t="s">
        <v>19078</v>
      </c>
      <c r="CH3154" s="5"/>
      <c r="CI3154" s="5"/>
      <c r="CJ3154" s="5"/>
      <c r="CK3154" s="33"/>
      <c r="CL3154" s="49">
        <v>44994.0</v>
      </c>
      <c r="CM3154" s="33" t="s">
        <v>180</v>
      </c>
      <c r="CN3154" s="5"/>
      <c r="CO3154" s="33">
        <v>1.0</v>
      </c>
      <c r="CP3154" s="33" t="s">
        <v>181</v>
      </c>
      <c r="CQ3154" s="50" t="str">
        <f t="shared" si="7"/>
        <v>29/03/1973</v>
      </c>
      <c r="CR3154" s="33" t="s">
        <v>182</v>
      </c>
      <c r="CS3154" s="33">
        <v>15.0</v>
      </c>
      <c r="CT3154" s="33">
        <v>5.0</v>
      </c>
      <c r="CU3154" s="33">
        <v>25.0</v>
      </c>
      <c r="CV3154" s="33">
        <v>1974.0</v>
      </c>
      <c r="CW3154" s="5"/>
      <c r="CX3154" s="5"/>
      <c r="CY3154" s="33">
        <v>-99.648346</v>
      </c>
      <c r="CZ3154" s="33">
        <v>21.007341</v>
      </c>
      <c r="DA3154" s="33">
        <v>4.4219266E9</v>
      </c>
      <c r="DB3154" s="33">
        <v>1.0</v>
      </c>
      <c r="DC3154" s="33" t="s">
        <v>16882</v>
      </c>
      <c r="DD3154" s="33">
        <v>2023.0</v>
      </c>
      <c r="DE3154" s="33" t="s">
        <v>184</v>
      </c>
      <c r="DF3154" s="33"/>
      <c r="DG3154" s="33" t="s">
        <v>185</v>
      </c>
      <c r="DH3154" s="33" t="s">
        <v>186</v>
      </c>
      <c r="DI3154" s="5"/>
      <c r="DJ3154" s="5"/>
    </row>
    <row r="3155">
      <c r="A3155" s="33" t="s">
        <v>17912</v>
      </c>
      <c r="B3155" s="34">
        <v>44957.0</v>
      </c>
      <c r="C3155" s="35" t="s">
        <v>137</v>
      </c>
      <c r="D3155" s="35" t="s">
        <v>139</v>
      </c>
      <c r="E3155" s="35" t="s">
        <v>142</v>
      </c>
      <c r="F3155" s="36" t="s">
        <v>144</v>
      </c>
      <c r="G3155" s="33" t="s">
        <v>19079</v>
      </c>
      <c r="H3155" s="33" t="s">
        <v>1218</v>
      </c>
      <c r="I3155" s="33" t="s">
        <v>18693</v>
      </c>
      <c r="J3155" s="33" t="s">
        <v>605</v>
      </c>
      <c r="K3155" s="35" t="s">
        <v>150</v>
      </c>
      <c r="L3155" s="33" t="s">
        <v>151</v>
      </c>
      <c r="M3155" s="5"/>
      <c r="N3155" s="33" t="s">
        <v>14693</v>
      </c>
      <c r="O3155" s="5"/>
      <c r="P3155" s="35" t="s">
        <v>238</v>
      </c>
      <c r="Q3155" s="35" t="s">
        <v>18961</v>
      </c>
      <c r="R3155" s="33">
        <v>76553.0</v>
      </c>
      <c r="S3155" s="37"/>
      <c r="T3155" s="33"/>
      <c r="U3155" s="33">
        <v>1.0</v>
      </c>
      <c r="V3155" s="33" t="s">
        <v>154</v>
      </c>
      <c r="W3155" s="33"/>
      <c r="X3155" s="33"/>
      <c r="Y3155" s="5"/>
      <c r="Z3155" s="5"/>
      <c r="AA3155" s="33">
        <v>1.0</v>
      </c>
      <c r="AB3155" s="33">
        <v>1.0</v>
      </c>
      <c r="AC3155" s="33"/>
      <c r="AD3155" s="5"/>
      <c r="AE3155" s="5"/>
      <c r="AF3155" s="5"/>
      <c r="AG3155" s="16"/>
      <c r="AH3155" s="38" t="str">
        <f t="shared" si="1"/>
        <v/>
      </c>
      <c r="AI3155" s="39" t="str">
        <f t="shared" si="2"/>
        <v/>
      </c>
      <c r="AJ3155" s="37" t="str">
        <f t="shared" si="3"/>
        <v/>
      </c>
      <c r="AK3155" s="41" t="str">
        <f t="shared" si="4"/>
        <v/>
      </c>
      <c r="AL3155" s="35" t="s">
        <v>238</v>
      </c>
      <c r="AM3155" s="33" t="s">
        <v>14693</v>
      </c>
      <c r="AN3155" s="33" t="s">
        <v>14693</v>
      </c>
      <c r="AO3155" s="41"/>
      <c r="AP3155" s="33" t="s">
        <v>169</v>
      </c>
      <c r="AQ3155" s="33" t="s">
        <v>170</v>
      </c>
      <c r="AR3155" s="33">
        <v>150.0</v>
      </c>
      <c r="AS3155" s="42"/>
      <c r="AT3155" s="42"/>
      <c r="AU3155" s="42"/>
      <c r="AV3155" s="42"/>
      <c r="AW3155" s="42"/>
      <c r="AX3155" s="5"/>
      <c r="AY3155" s="33"/>
      <c r="AZ3155" s="33" t="s">
        <v>19080</v>
      </c>
      <c r="BA3155" s="5"/>
      <c r="BB3155" s="5"/>
      <c r="BC3155" s="5" t="s">
        <v>19081</v>
      </c>
      <c r="BD3155" s="33" t="s">
        <v>173</v>
      </c>
      <c r="BE3155" s="41"/>
      <c r="BF3155" s="35"/>
      <c r="BG3155" s="33" t="s">
        <v>169</v>
      </c>
      <c r="BH3155" s="5"/>
      <c r="BI3155" s="33">
        <v>150.0</v>
      </c>
      <c r="BJ3155" s="33" t="s">
        <v>170</v>
      </c>
      <c r="BK3155" s="5"/>
      <c r="BL3155" s="5">
        <f t="shared" si="5"/>
        <v>1997.25</v>
      </c>
      <c r="BM3155" s="5"/>
      <c r="BN3155" s="5"/>
      <c r="BO3155" s="42">
        <f t="shared" si="6"/>
        <v>1997.25</v>
      </c>
      <c r="BP3155" s="44"/>
      <c r="BQ3155" s="45"/>
      <c r="BR3155" s="47"/>
      <c r="BS3155" s="45"/>
      <c r="BT3155" s="37"/>
      <c r="BU3155" s="5"/>
      <c r="BV3155" s="38"/>
      <c r="BW3155" s="48"/>
      <c r="BX3155" s="44"/>
      <c r="BY3155" s="44"/>
      <c r="BZ3155" s="33" t="s">
        <v>131</v>
      </c>
      <c r="CA3155" s="5"/>
      <c r="CB3155" s="5"/>
      <c r="CC3155" s="33" t="s">
        <v>177</v>
      </c>
      <c r="CD3155" s="5"/>
      <c r="CE3155" s="5"/>
      <c r="CF3155" s="33" t="s">
        <v>178</v>
      </c>
      <c r="CG3155" s="33" t="s">
        <v>19082</v>
      </c>
      <c r="CH3155" s="5"/>
      <c r="CI3155" s="5"/>
      <c r="CJ3155" s="5"/>
      <c r="CK3155" s="33"/>
      <c r="CL3155" s="49">
        <v>44994.0</v>
      </c>
      <c r="CM3155" s="33" t="s">
        <v>180</v>
      </c>
      <c r="CN3155" s="5"/>
      <c r="CO3155" s="33">
        <v>1.0</v>
      </c>
      <c r="CP3155" s="33" t="s">
        <v>181</v>
      </c>
      <c r="CQ3155" s="50" t="str">
        <f t="shared" si="7"/>
        <v>30/09/1994</v>
      </c>
      <c r="CR3155" s="33" t="s">
        <v>243</v>
      </c>
      <c r="CS3155" s="33">
        <v>15.0</v>
      </c>
      <c r="CT3155" s="33">
        <v>5.0</v>
      </c>
      <c r="CU3155" s="33">
        <v>25.0</v>
      </c>
      <c r="CV3155" s="33">
        <v>1974.0</v>
      </c>
      <c r="CW3155" s="5"/>
      <c r="CX3155" s="5"/>
      <c r="CY3155" s="33">
        <v>-99.648346</v>
      </c>
      <c r="CZ3155" s="33">
        <v>21.007341</v>
      </c>
      <c r="DA3155" s="33">
        <v>4.4219266E9</v>
      </c>
      <c r="DB3155" s="33">
        <v>1.0</v>
      </c>
      <c r="DC3155" s="33" t="s">
        <v>16882</v>
      </c>
      <c r="DD3155" s="33">
        <v>2023.0</v>
      </c>
      <c r="DE3155" s="33" t="s">
        <v>184</v>
      </c>
      <c r="DF3155" s="33"/>
      <c r="DG3155" s="33" t="s">
        <v>185</v>
      </c>
      <c r="DH3155" s="33" t="s">
        <v>186</v>
      </c>
      <c r="DI3155" s="5"/>
      <c r="DJ3155" s="5"/>
    </row>
    <row r="3156">
      <c r="A3156" s="33" t="s">
        <v>19083</v>
      </c>
      <c r="B3156" s="34">
        <v>44957.0</v>
      </c>
      <c r="C3156" s="35" t="s">
        <v>137</v>
      </c>
      <c r="D3156" s="35" t="s">
        <v>139</v>
      </c>
      <c r="E3156" s="35" t="s">
        <v>142</v>
      </c>
      <c r="F3156" s="36" t="s">
        <v>144</v>
      </c>
      <c r="G3156" s="33" t="s">
        <v>19084</v>
      </c>
      <c r="H3156" s="33" t="s">
        <v>515</v>
      </c>
      <c r="I3156" s="33" t="s">
        <v>845</v>
      </c>
      <c r="J3156" s="33" t="s">
        <v>19085</v>
      </c>
      <c r="K3156" s="35" t="s">
        <v>150</v>
      </c>
      <c r="L3156" s="33" t="s">
        <v>19086</v>
      </c>
      <c r="M3156" s="5"/>
      <c r="N3156" s="33" t="s">
        <v>19087</v>
      </c>
      <c r="O3156" s="5"/>
      <c r="P3156" s="35" t="s">
        <v>238</v>
      </c>
      <c r="Q3156" s="35" t="s">
        <v>19088</v>
      </c>
      <c r="R3156" s="33">
        <v>76550.0</v>
      </c>
      <c r="S3156" s="37"/>
      <c r="T3156" s="33"/>
      <c r="U3156" s="33">
        <v>0.49</v>
      </c>
      <c r="V3156" s="33" t="s">
        <v>154</v>
      </c>
      <c r="W3156" s="33"/>
      <c r="X3156" s="33"/>
      <c r="Y3156" s="5"/>
      <c r="Z3156" s="5"/>
      <c r="AA3156" s="33">
        <v>1.0</v>
      </c>
      <c r="AB3156" s="33"/>
      <c r="AC3156" s="33">
        <v>1.0</v>
      </c>
      <c r="AD3156" s="5"/>
      <c r="AE3156" s="5"/>
      <c r="AF3156" s="5"/>
      <c r="AG3156" s="16"/>
      <c r="AH3156" s="38" t="str">
        <f t="shared" si="1"/>
        <v/>
      </c>
      <c r="AI3156" s="39">
        <f t="shared" si="2"/>
        <v>1</v>
      </c>
      <c r="AJ3156" s="37" t="str">
        <f t="shared" si="3"/>
        <v/>
      </c>
      <c r="AK3156" s="41" t="str">
        <f t="shared" si="4"/>
        <v/>
      </c>
      <c r="AL3156" s="35" t="s">
        <v>238</v>
      </c>
      <c r="AM3156" s="33" t="s">
        <v>19088</v>
      </c>
      <c r="AN3156" s="33" t="s">
        <v>19088</v>
      </c>
      <c r="AO3156" s="41"/>
      <c r="AP3156" s="33" t="s">
        <v>169</v>
      </c>
      <c r="AQ3156" s="33" t="s">
        <v>170</v>
      </c>
      <c r="AR3156" s="33">
        <v>150.0</v>
      </c>
      <c r="AS3156" s="42"/>
      <c r="AT3156" s="42"/>
      <c r="AU3156" s="42"/>
      <c r="AV3156" s="42"/>
      <c r="AW3156" s="42"/>
      <c r="AX3156" s="5"/>
      <c r="AY3156" s="33"/>
      <c r="AZ3156" s="33" t="s">
        <v>19089</v>
      </c>
      <c r="BA3156" s="5"/>
      <c r="BB3156" s="5"/>
      <c r="BC3156" s="5" t="s">
        <v>19090</v>
      </c>
      <c r="BD3156" s="33" t="s">
        <v>173</v>
      </c>
      <c r="BE3156" s="41"/>
      <c r="BF3156" s="35"/>
      <c r="BG3156" s="33" t="s">
        <v>169</v>
      </c>
      <c r="BH3156" s="5"/>
      <c r="BI3156" s="33">
        <v>150.0</v>
      </c>
      <c r="BJ3156" s="33" t="s">
        <v>170</v>
      </c>
      <c r="BK3156" s="5"/>
      <c r="BL3156" s="5">
        <f t="shared" si="5"/>
        <v>1997.25</v>
      </c>
      <c r="BM3156" s="5"/>
      <c r="BN3156" s="5"/>
      <c r="BO3156" s="42">
        <f t="shared" si="6"/>
        <v>1997.25</v>
      </c>
      <c r="BP3156" s="44"/>
      <c r="BQ3156" s="45"/>
      <c r="BR3156" s="47"/>
      <c r="BS3156" s="45"/>
      <c r="BT3156" s="37"/>
      <c r="BU3156" s="5"/>
      <c r="BV3156" s="38"/>
      <c r="BW3156" s="48"/>
      <c r="BX3156" s="44"/>
      <c r="BY3156" s="44"/>
      <c r="BZ3156" s="33" t="s">
        <v>131</v>
      </c>
      <c r="CA3156" s="5"/>
      <c r="CB3156" s="5"/>
      <c r="CC3156" s="33" t="s">
        <v>177</v>
      </c>
      <c r="CD3156" s="5"/>
      <c r="CE3156" s="5"/>
      <c r="CF3156" s="33" t="s">
        <v>178</v>
      </c>
      <c r="CG3156" s="33" t="s">
        <v>19091</v>
      </c>
      <c r="CH3156" s="5"/>
      <c r="CI3156" s="5"/>
      <c r="CJ3156" s="5"/>
      <c r="CK3156" s="33"/>
      <c r="CL3156" s="49">
        <v>44994.0</v>
      </c>
      <c r="CM3156" s="33" t="s">
        <v>180</v>
      </c>
      <c r="CN3156" s="5"/>
      <c r="CO3156" s="33">
        <v>0.49</v>
      </c>
      <c r="CP3156" s="33" t="s">
        <v>181</v>
      </c>
      <c r="CQ3156" s="50" t="str">
        <f t="shared" si="7"/>
        <v>29/07/1953</v>
      </c>
      <c r="CR3156" s="33" t="s">
        <v>182</v>
      </c>
      <c r="CS3156" s="33">
        <v>15.0</v>
      </c>
      <c r="CT3156" s="33">
        <v>5.0</v>
      </c>
      <c r="CU3156" s="33">
        <v>25.0</v>
      </c>
      <c r="CV3156" s="33">
        <v>1546.0</v>
      </c>
      <c r="CW3156" s="5"/>
      <c r="CX3156" s="5"/>
      <c r="CY3156" s="33">
        <v>-99.566917</v>
      </c>
      <c r="CZ3156" s="33">
        <v>20.91729</v>
      </c>
      <c r="DA3156" s="33">
        <v>4.4219266E9</v>
      </c>
      <c r="DB3156" s="33">
        <v>1.0</v>
      </c>
      <c r="DC3156" s="33" t="s">
        <v>16882</v>
      </c>
      <c r="DD3156" s="33">
        <v>2023.0</v>
      </c>
      <c r="DE3156" s="33" t="s">
        <v>184</v>
      </c>
      <c r="DF3156" s="33"/>
      <c r="DG3156" s="33" t="s">
        <v>185</v>
      </c>
      <c r="DH3156" s="33" t="s">
        <v>186</v>
      </c>
      <c r="DI3156" s="5"/>
      <c r="DJ3156" s="5"/>
    </row>
    <row r="3157">
      <c r="A3157" s="33" t="s">
        <v>19092</v>
      </c>
      <c r="B3157" s="34">
        <v>44957.0</v>
      </c>
      <c r="C3157" s="35" t="s">
        <v>137</v>
      </c>
      <c r="D3157" s="35" t="s">
        <v>139</v>
      </c>
      <c r="E3157" s="35" t="s">
        <v>142</v>
      </c>
      <c r="F3157" s="36" t="s">
        <v>144</v>
      </c>
      <c r="G3157" s="33" t="s">
        <v>19093</v>
      </c>
      <c r="H3157" s="33" t="s">
        <v>12751</v>
      </c>
      <c r="I3157" s="33" t="s">
        <v>2808</v>
      </c>
      <c r="J3157" s="33" t="s">
        <v>2897</v>
      </c>
      <c r="K3157" s="35" t="s">
        <v>150</v>
      </c>
      <c r="L3157" s="33" t="s">
        <v>3768</v>
      </c>
      <c r="M3157" s="33">
        <v>28.0</v>
      </c>
      <c r="N3157" s="33" t="s">
        <v>19088</v>
      </c>
      <c r="O3157" s="5"/>
      <c r="P3157" s="35" t="s">
        <v>238</v>
      </c>
      <c r="Q3157" s="35" t="s">
        <v>19088</v>
      </c>
      <c r="R3157" s="33">
        <v>76550.0</v>
      </c>
      <c r="S3157" s="37"/>
      <c r="T3157" s="33"/>
      <c r="U3157" s="33">
        <v>0.37</v>
      </c>
      <c r="V3157" s="33" t="s">
        <v>154</v>
      </c>
      <c r="W3157" s="33"/>
      <c r="X3157" s="33"/>
      <c r="Y3157" s="5"/>
      <c r="Z3157" s="5"/>
      <c r="AA3157" s="33">
        <v>1.0</v>
      </c>
      <c r="AB3157" s="33"/>
      <c r="AC3157" s="33">
        <v>1.0</v>
      </c>
      <c r="AD3157" s="5"/>
      <c r="AE3157" s="5"/>
      <c r="AF3157" s="5"/>
      <c r="AG3157" s="16"/>
      <c r="AH3157" s="38" t="str">
        <f t="shared" si="1"/>
        <v/>
      </c>
      <c r="AI3157" s="39">
        <f t="shared" si="2"/>
        <v>1</v>
      </c>
      <c r="AJ3157" s="37" t="str">
        <f t="shared" si="3"/>
        <v/>
      </c>
      <c r="AK3157" s="41" t="str">
        <f t="shared" si="4"/>
        <v/>
      </c>
      <c r="AL3157" s="35" t="s">
        <v>238</v>
      </c>
      <c r="AM3157" s="33" t="s">
        <v>19088</v>
      </c>
      <c r="AN3157" s="33" t="s">
        <v>19088</v>
      </c>
      <c r="AO3157" s="41"/>
      <c r="AP3157" s="33" t="s">
        <v>169</v>
      </c>
      <c r="AQ3157" s="33" t="s">
        <v>170</v>
      </c>
      <c r="AR3157" s="33">
        <v>150.0</v>
      </c>
      <c r="AS3157" s="42"/>
      <c r="AT3157" s="42"/>
      <c r="AU3157" s="42"/>
      <c r="AV3157" s="42"/>
      <c r="AW3157" s="42"/>
      <c r="AX3157" s="5"/>
      <c r="AY3157" s="33"/>
      <c r="AZ3157" s="33" t="s">
        <v>19094</v>
      </c>
      <c r="BA3157" s="5"/>
      <c r="BB3157" s="5"/>
      <c r="BC3157" s="5" t="s">
        <v>19095</v>
      </c>
      <c r="BD3157" s="33" t="s">
        <v>173</v>
      </c>
      <c r="BE3157" s="41"/>
      <c r="BF3157" s="35"/>
      <c r="BG3157" s="33" t="s">
        <v>169</v>
      </c>
      <c r="BH3157" s="5"/>
      <c r="BI3157" s="33">
        <v>150.0</v>
      </c>
      <c r="BJ3157" s="33" t="s">
        <v>170</v>
      </c>
      <c r="BK3157" s="5"/>
      <c r="BL3157" s="5">
        <f t="shared" si="5"/>
        <v>1997.25</v>
      </c>
      <c r="BM3157" s="5"/>
      <c r="BN3157" s="5"/>
      <c r="BO3157" s="42">
        <f t="shared" si="6"/>
        <v>1997.25</v>
      </c>
      <c r="BP3157" s="44"/>
      <c r="BQ3157" s="45"/>
      <c r="BR3157" s="47"/>
      <c r="BS3157" s="45"/>
      <c r="BT3157" s="37"/>
      <c r="BU3157" s="5"/>
      <c r="BV3157" s="38"/>
      <c r="BW3157" s="48"/>
      <c r="BX3157" s="44"/>
      <c r="BY3157" s="44"/>
      <c r="BZ3157" s="33" t="s">
        <v>131</v>
      </c>
      <c r="CA3157" s="5"/>
      <c r="CB3157" s="5"/>
      <c r="CC3157" s="33" t="s">
        <v>177</v>
      </c>
      <c r="CD3157" s="5"/>
      <c r="CE3157" s="5"/>
      <c r="CF3157" s="33" t="s">
        <v>178</v>
      </c>
      <c r="CG3157" s="33" t="s">
        <v>19096</v>
      </c>
      <c r="CH3157" s="5"/>
      <c r="CI3157" s="5"/>
      <c r="CJ3157" s="5"/>
      <c r="CK3157" s="33"/>
      <c r="CL3157" s="49">
        <v>44994.0</v>
      </c>
      <c r="CM3157" s="33" t="s">
        <v>180</v>
      </c>
      <c r="CN3157" s="5"/>
      <c r="CO3157" s="33">
        <v>0.37</v>
      </c>
      <c r="CP3157" s="33" t="s">
        <v>181</v>
      </c>
      <c r="CQ3157" s="50" t="str">
        <f t="shared" si="7"/>
        <v>23/04/1955</v>
      </c>
      <c r="CR3157" s="33" t="s">
        <v>182</v>
      </c>
      <c r="CS3157" s="33">
        <v>15.0</v>
      </c>
      <c r="CT3157" s="33">
        <v>5.0</v>
      </c>
      <c r="CU3157" s="33">
        <v>25.0</v>
      </c>
      <c r="CV3157" s="33">
        <v>1546.0</v>
      </c>
      <c r="CW3157" s="5"/>
      <c r="CX3157" s="5"/>
      <c r="CY3157" s="33">
        <v>-99.565897</v>
      </c>
      <c r="CZ3157" s="33">
        <v>20.912418</v>
      </c>
      <c r="DA3157" s="33">
        <v>4.4219266E9</v>
      </c>
      <c r="DB3157" s="33">
        <v>1.0</v>
      </c>
      <c r="DC3157" s="33" t="s">
        <v>16882</v>
      </c>
      <c r="DD3157" s="33">
        <v>2023.0</v>
      </c>
      <c r="DE3157" s="33" t="s">
        <v>184</v>
      </c>
      <c r="DF3157" s="33"/>
      <c r="DG3157" s="33" t="s">
        <v>185</v>
      </c>
      <c r="DH3157" s="33" t="s">
        <v>186</v>
      </c>
      <c r="DI3157" s="5"/>
      <c r="DJ3157" s="5"/>
    </row>
    <row r="3158">
      <c r="A3158" s="33" t="s">
        <v>19097</v>
      </c>
      <c r="B3158" s="34">
        <v>44957.0</v>
      </c>
      <c r="C3158" s="35" t="s">
        <v>137</v>
      </c>
      <c r="D3158" s="35" t="s">
        <v>139</v>
      </c>
      <c r="E3158" s="35" t="s">
        <v>142</v>
      </c>
      <c r="F3158" s="36" t="s">
        <v>144</v>
      </c>
      <c r="G3158" s="33" t="s">
        <v>19098</v>
      </c>
      <c r="H3158" s="33" t="s">
        <v>5990</v>
      </c>
      <c r="I3158" s="33" t="s">
        <v>149</v>
      </c>
      <c r="J3158" s="33" t="s">
        <v>254</v>
      </c>
      <c r="K3158" s="35" t="s">
        <v>150</v>
      </c>
      <c r="L3158" s="33" t="s">
        <v>151</v>
      </c>
      <c r="M3158" s="5"/>
      <c r="N3158" s="33" t="s">
        <v>19099</v>
      </c>
      <c r="O3158" s="5"/>
      <c r="P3158" s="35" t="s">
        <v>238</v>
      </c>
      <c r="Q3158" s="35" t="s">
        <v>19099</v>
      </c>
      <c r="R3158" s="33">
        <v>76550.0</v>
      </c>
      <c r="S3158" s="37"/>
      <c r="T3158" s="33"/>
      <c r="U3158" s="33">
        <v>0.6</v>
      </c>
      <c r="V3158" s="33" t="s">
        <v>154</v>
      </c>
      <c r="W3158" s="33"/>
      <c r="X3158" s="33"/>
      <c r="Y3158" s="5"/>
      <c r="Z3158" s="5"/>
      <c r="AA3158" s="33">
        <v>1.0</v>
      </c>
      <c r="AB3158" s="33"/>
      <c r="AC3158" s="33">
        <v>1.0</v>
      </c>
      <c r="AD3158" s="5"/>
      <c r="AE3158" s="5"/>
      <c r="AF3158" s="5"/>
      <c r="AG3158" s="16"/>
      <c r="AH3158" s="38" t="str">
        <f t="shared" si="1"/>
        <v/>
      </c>
      <c r="AI3158" s="39">
        <f t="shared" si="2"/>
        <v>1</v>
      </c>
      <c r="AJ3158" s="37" t="str">
        <f t="shared" si="3"/>
        <v/>
      </c>
      <c r="AK3158" s="41" t="str">
        <f t="shared" si="4"/>
        <v/>
      </c>
      <c r="AL3158" s="35" t="s">
        <v>238</v>
      </c>
      <c r="AM3158" s="33" t="s">
        <v>19099</v>
      </c>
      <c r="AN3158" s="33" t="s">
        <v>19099</v>
      </c>
      <c r="AO3158" s="41"/>
      <c r="AP3158" s="33" t="s">
        <v>169</v>
      </c>
      <c r="AQ3158" s="33" t="s">
        <v>170</v>
      </c>
      <c r="AR3158" s="33">
        <v>150.0</v>
      </c>
      <c r="AS3158" s="42"/>
      <c r="AT3158" s="42"/>
      <c r="AU3158" s="42"/>
      <c r="AV3158" s="42"/>
      <c r="AW3158" s="42"/>
      <c r="AX3158" s="5"/>
      <c r="AY3158" s="33"/>
      <c r="AZ3158" s="33" t="s">
        <v>19100</v>
      </c>
      <c r="BA3158" s="5"/>
      <c r="BB3158" s="5"/>
      <c r="BC3158" s="5" t="s">
        <v>19101</v>
      </c>
      <c r="BD3158" s="33" t="s">
        <v>173</v>
      </c>
      <c r="BE3158" s="41"/>
      <c r="BF3158" s="35"/>
      <c r="BG3158" s="33" t="s">
        <v>169</v>
      </c>
      <c r="BH3158" s="5"/>
      <c r="BI3158" s="33">
        <v>150.0</v>
      </c>
      <c r="BJ3158" s="33" t="s">
        <v>170</v>
      </c>
      <c r="BK3158" s="5"/>
      <c r="BL3158" s="5">
        <f t="shared" si="5"/>
        <v>1997.25</v>
      </c>
      <c r="BM3158" s="5"/>
      <c r="BN3158" s="5"/>
      <c r="BO3158" s="42">
        <f t="shared" si="6"/>
        <v>1997.25</v>
      </c>
      <c r="BP3158" s="44"/>
      <c r="BQ3158" s="45"/>
      <c r="BR3158" s="47"/>
      <c r="BS3158" s="45"/>
      <c r="BT3158" s="37"/>
      <c r="BU3158" s="5"/>
      <c r="BV3158" s="38"/>
      <c r="BW3158" s="48"/>
      <c r="BX3158" s="44"/>
      <c r="BY3158" s="44"/>
      <c r="BZ3158" s="33" t="s">
        <v>131</v>
      </c>
      <c r="CA3158" s="5"/>
      <c r="CB3158" s="5"/>
      <c r="CC3158" s="33" t="s">
        <v>177</v>
      </c>
      <c r="CD3158" s="5"/>
      <c r="CE3158" s="5"/>
      <c r="CF3158" s="33" t="s">
        <v>178</v>
      </c>
      <c r="CG3158" s="33" t="s">
        <v>19102</v>
      </c>
      <c r="CH3158" s="5"/>
      <c r="CI3158" s="5"/>
      <c r="CJ3158" s="5"/>
      <c r="CK3158" s="33"/>
      <c r="CL3158" s="49">
        <v>44994.0</v>
      </c>
      <c r="CM3158" s="33" t="s">
        <v>180</v>
      </c>
      <c r="CN3158" s="5"/>
      <c r="CO3158" s="33">
        <v>0.6</v>
      </c>
      <c r="CP3158" s="33" t="s">
        <v>181</v>
      </c>
      <c r="CQ3158" s="50" t="str">
        <f t="shared" si="7"/>
        <v>04/05/1953</v>
      </c>
      <c r="CR3158" s="33" t="s">
        <v>182</v>
      </c>
      <c r="CS3158" s="33">
        <v>15.0</v>
      </c>
      <c r="CT3158" s="33">
        <v>5.0</v>
      </c>
      <c r="CU3158" s="33">
        <v>25.0</v>
      </c>
      <c r="CV3158" s="33">
        <v>1283.0</v>
      </c>
      <c r="CW3158" s="5"/>
      <c r="CX3158" s="5"/>
      <c r="CY3158" s="33">
        <v>-99.576706</v>
      </c>
      <c r="CZ3158" s="33">
        <v>20.902788</v>
      </c>
      <c r="DA3158" s="33">
        <v>4.4219266E9</v>
      </c>
      <c r="DB3158" s="33">
        <v>1.0</v>
      </c>
      <c r="DC3158" s="33" t="s">
        <v>16882</v>
      </c>
      <c r="DD3158" s="33">
        <v>2023.0</v>
      </c>
      <c r="DE3158" s="33" t="s">
        <v>184</v>
      </c>
      <c r="DF3158" s="33"/>
      <c r="DG3158" s="33" t="s">
        <v>185</v>
      </c>
      <c r="DH3158" s="33" t="s">
        <v>186</v>
      </c>
      <c r="DI3158" s="5"/>
      <c r="DJ3158" s="5"/>
    </row>
    <row r="3159">
      <c r="A3159" s="33" t="s">
        <v>19103</v>
      </c>
      <c r="B3159" s="34">
        <v>44957.0</v>
      </c>
      <c r="C3159" s="35" t="s">
        <v>137</v>
      </c>
      <c r="D3159" s="35" t="s">
        <v>139</v>
      </c>
      <c r="E3159" s="35" t="s">
        <v>142</v>
      </c>
      <c r="F3159" s="36" t="s">
        <v>144</v>
      </c>
      <c r="G3159" s="33" t="s">
        <v>19104</v>
      </c>
      <c r="H3159" s="33" t="s">
        <v>19105</v>
      </c>
      <c r="I3159" s="33" t="s">
        <v>149</v>
      </c>
      <c r="J3159" s="33" t="s">
        <v>254</v>
      </c>
      <c r="K3159" s="35" t="s">
        <v>150</v>
      </c>
      <c r="L3159" s="33" t="s">
        <v>151</v>
      </c>
      <c r="M3159" s="5"/>
      <c r="N3159" s="33" t="s">
        <v>19099</v>
      </c>
      <c r="O3159" s="5"/>
      <c r="P3159" s="35" t="s">
        <v>238</v>
      </c>
      <c r="Q3159" s="35" t="s">
        <v>19099</v>
      </c>
      <c r="R3159" s="33">
        <v>76557.0</v>
      </c>
      <c r="S3159" s="37"/>
      <c r="T3159" s="33"/>
      <c r="U3159" s="33">
        <v>0.69</v>
      </c>
      <c r="V3159" s="33" t="s">
        <v>154</v>
      </c>
      <c r="W3159" s="33"/>
      <c r="X3159" s="33"/>
      <c r="Y3159" s="5"/>
      <c r="Z3159" s="5"/>
      <c r="AA3159" s="33">
        <v>1.0</v>
      </c>
      <c r="AB3159" s="33"/>
      <c r="AC3159" s="33">
        <v>1.0</v>
      </c>
      <c r="AD3159" s="5"/>
      <c r="AE3159" s="5"/>
      <c r="AF3159" s="5"/>
      <c r="AG3159" s="16"/>
      <c r="AH3159" s="38" t="str">
        <f t="shared" si="1"/>
        <v/>
      </c>
      <c r="AI3159" s="39">
        <f t="shared" si="2"/>
        <v>1</v>
      </c>
      <c r="AJ3159" s="37" t="str">
        <f t="shared" si="3"/>
        <v/>
      </c>
      <c r="AK3159" s="41" t="str">
        <f t="shared" si="4"/>
        <v/>
      </c>
      <c r="AL3159" s="35" t="s">
        <v>238</v>
      </c>
      <c r="AM3159" s="33" t="s">
        <v>19099</v>
      </c>
      <c r="AN3159" s="33" t="s">
        <v>19099</v>
      </c>
      <c r="AO3159" s="41"/>
      <c r="AP3159" s="33" t="s">
        <v>169</v>
      </c>
      <c r="AQ3159" s="33" t="s">
        <v>170</v>
      </c>
      <c r="AR3159" s="33">
        <v>150.0</v>
      </c>
      <c r="AS3159" s="42"/>
      <c r="AT3159" s="42"/>
      <c r="AU3159" s="42"/>
      <c r="AV3159" s="42"/>
      <c r="AW3159" s="42"/>
      <c r="AX3159" s="5"/>
      <c r="AY3159" s="33"/>
      <c r="AZ3159" s="33" t="s">
        <v>19106</v>
      </c>
      <c r="BA3159" s="5"/>
      <c r="BB3159" s="5"/>
      <c r="BC3159" s="5" t="s">
        <v>19107</v>
      </c>
      <c r="BD3159" s="33" t="s">
        <v>173</v>
      </c>
      <c r="BE3159" s="41"/>
      <c r="BF3159" s="35"/>
      <c r="BG3159" s="33" t="s">
        <v>169</v>
      </c>
      <c r="BH3159" s="5"/>
      <c r="BI3159" s="33">
        <v>150.0</v>
      </c>
      <c r="BJ3159" s="33" t="s">
        <v>170</v>
      </c>
      <c r="BK3159" s="5"/>
      <c r="BL3159" s="5">
        <f t="shared" si="5"/>
        <v>1997.25</v>
      </c>
      <c r="BM3159" s="5"/>
      <c r="BN3159" s="5"/>
      <c r="BO3159" s="42">
        <f t="shared" si="6"/>
        <v>1997.25</v>
      </c>
      <c r="BP3159" s="44"/>
      <c r="BQ3159" s="45"/>
      <c r="BR3159" s="47"/>
      <c r="BS3159" s="45"/>
      <c r="BT3159" s="37"/>
      <c r="BU3159" s="5"/>
      <c r="BV3159" s="38"/>
      <c r="BW3159" s="48"/>
      <c r="BX3159" s="44"/>
      <c r="BY3159" s="44"/>
      <c r="BZ3159" s="33" t="s">
        <v>131</v>
      </c>
      <c r="CA3159" s="5"/>
      <c r="CB3159" s="5"/>
      <c r="CC3159" s="33" t="s">
        <v>177</v>
      </c>
      <c r="CD3159" s="5"/>
      <c r="CE3159" s="5"/>
      <c r="CF3159" s="33" t="s">
        <v>178</v>
      </c>
      <c r="CG3159" s="33" t="s">
        <v>19108</v>
      </c>
      <c r="CH3159" s="5"/>
      <c r="CI3159" s="5"/>
      <c r="CJ3159" s="5"/>
      <c r="CK3159" s="33"/>
      <c r="CL3159" s="49">
        <v>44994.0</v>
      </c>
      <c r="CM3159" s="33" t="s">
        <v>180</v>
      </c>
      <c r="CN3159" s="5"/>
      <c r="CO3159" s="33">
        <v>0.69</v>
      </c>
      <c r="CP3159" s="33" t="s">
        <v>181</v>
      </c>
      <c r="CQ3159" s="50" t="str">
        <f t="shared" si="7"/>
        <v>02/07/1957</v>
      </c>
      <c r="CR3159" s="33" t="s">
        <v>182</v>
      </c>
      <c r="CS3159" s="33">
        <v>15.0</v>
      </c>
      <c r="CT3159" s="33">
        <v>5.0</v>
      </c>
      <c r="CU3159" s="33">
        <v>25.0</v>
      </c>
      <c r="CV3159" s="33">
        <v>1283.0</v>
      </c>
      <c r="CW3159" s="5"/>
      <c r="CX3159" s="5"/>
      <c r="CY3159" s="33">
        <v>-99.576706</v>
      </c>
      <c r="CZ3159" s="33">
        <v>20.902788</v>
      </c>
      <c r="DA3159" s="33">
        <v>4.4219266E9</v>
      </c>
      <c r="DB3159" s="33">
        <v>1.0</v>
      </c>
      <c r="DC3159" s="33" t="s">
        <v>16882</v>
      </c>
      <c r="DD3159" s="33">
        <v>2023.0</v>
      </c>
      <c r="DE3159" s="33" t="s">
        <v>184</v>
      </c>
      <c r="DF3159" s="33"/>
      <c r="DG3159" s="33" t="s">
        <v>185</v>
      </c>
      <c r="DH3159" s="33" t="s">
        <v>186</v>
      </c>
      <c r="DI3159" s="5"/>
      <c r="DJ3159" s="5"/>
    </row>
    <row r="3160">
      <c r="A3160" s="33" t="s">
        <v>19109</v>
      </c>
      <c r="B3160" s="34">
        <v>44957.0</v>
      </c>
      <c r="C3160" s="35" t="s">
        <v>137</v>
      </c>
      <c r="D3160" s="35" t="s">
        <v>139</v>
      </c>
      <c r="E3160" s="35" t="s">
        <v>142</v>
      </c>
      <c r="F3160" s="36" t="s">
        <v>144</v>
      </c>
      <c r="G3160" s="33" t="s">
        <v>19110</v>
      </c>
      <c r="H3160" s="33" t="s">
        <v>18639</v>
      </c>
      <c r="I3160" s="33" t="s">
        <v>149</v>
      </c>
      <c r="J3160" s="33" t="s">
        <v>254</v>
      </c>
      <c r="K3160" s="35" t="s">
        <v>150</v>
      </c>
      <c r="L3160" s="33" t="s">
        <v>151</v>
      </c>
      <c r="M3160" s="5"/>
      <c r="N3160" s="33" t="s">
        <v>19099</v>
      </c>
      <c r="O3160" s="5"/>
      <c r="P3160" s="35" t="s">
        <v>238</v>
      </c>
      <c r="Q3160" s="35" t="s">
        <v>19099</v>
      </c>
      <c r="R3160" s="33">
        <v>76550.0</v>
      </c>
      <c r="S3160" s="37"/>
      <c r="T3160" s="33"/>
      <c r="U3160" s="33">
        <v>0.76</v>
      </c>
      <c r="V3160" s="33" t="s">
        <v>154</v>
      </c>
      <c r="W3160" s="33"/>
      <c r="X3160" s="33"/>
      <c r="Y3160" s="5"/>
      <c r="Z3160" s="5"/>
      <c r="AA3160" s="33">
        <v>1.0</v>
      </c>
      <c r="AB3160" s="33"/>
      <c r="AC3160" s="33">
        <v>1.0</v>
      </c>
      <c r="AD3160" s="5"/>
      <c r="AE3160" s="5"/>
      <c r="AF3160" s="5"/>
      <c r="AG3160" s="16"/>
      <c r="AH3160" s="38" t="str">
        <f t="shared" si="1"/>
        <v/>
      </c>
      <c r="AI3160" s="39">
        <f t="shared" si="2"/>
        <v>1</v>
      </c>
      <c r="AJ3160" s="37" t="str">
        <f t="shared" si="3"/>
        <v/>
      </c>
      <c r="AK3160" s="41" t="str">
        <f t="shared" si="4"/>
        <v/>
      </c>
      <c r="AL3160" s="35" t="s">
        <v>238</v>
      </c>
      <c r="AM3160" s="33" t="s">
        <v>19099</v>
      </c>
      <c r="AN3160" s="33" t="s">
        <v>19099</v>
      </c>
      <c r="AO3160" s="41"/>
      <c r="AP3160" s="33" t="s">
        <v>169</v>
      </c>
      <c r="AQ3160" s="33" t="s">
        <v>170</v>
      </c>
      <c r="AR3160" s="33">
        <v>150.0</v>
      </c>
      <c r="AS3160" s="42"/>
      <c r="AT3160" s="42"/>
      <c r="AU3160" s="42"/>
      <c r="AV3160" s="42"/>
      <c r="AW3160" s="42"/>
      <c r="AX3160" s="5"/>
      <c r="AY3160" s="33"/>
      <c r="AZ3160" s="33" t="s">
        <v>19111</v>
      </c>
      <c r="BA3160" s="5"/>
      <c r="BB3160" s="5"/>
      <c r="BC3160" s="5" t="s">
        <v>19112</v>
      </c>
      <c r="BD3160" s="33" t="s">
        <v>173</v>
      </c>
      <c r="BE3160" s="41"/>
      <c r="BF3160" s="35"/>
      <c r="BG3160" s="33" t="s">
        <v>169</v>
      </c>
      <c r="BH3160" s="5"/>
      <c r="BI3160" s="33">
        <v>150.0</v>
      </c>
      <c r="BJ3160" s="33" t="s">
        <v>170</v>
      </c>
      <c r="BK3160" s="5"/>
      <c r="BL3160" s="5">
        <f t="shared" si="5"/>
        <v>1997.25</v>
      </c>
      <c r="BM3160" s="5"/>
      <c r="BN3160" s="5"/>
      <c r="BO3160" s="42">
        <f t="shared" si="6"/>
        <v>1997.25</v>
      </c>
      <c r="BP3160" s="44"/>
      <c r="BQ3160" s="45"/>
      <c r="BR3160" s="47"/>
      <c r="BS3160" s="45"/>
      <c r="BT3160" s="37"/>
      <c r="BU3160" s="5"/>
      <c r="BV3160" s="38"/>
      <c r="BW3160" s="48"/>
      <c r="BX3160" s="44"/>
      <c r="BY3160" s="44"/>
      <c r="BZ3160" s="33" t="s">
        <v>131</v>
      </c>
      <c r="CA3160" s="5"/>
      <c r="CB3160" s="5"/>
      <c r="CC3160" s="33" t="s">
        <v>177</v>
      </c>
      <c r="CD3160" s="5"/>
      <c r="CE3160" s="5"/>
      <c r="CF3160" s="33" t="s">
        <v>178</v>
      </c>
      <c r="CG3160" s="33" t="s">
        <v>19113</v>
      </c>
      <c r="CH3160" s="5"/>
      <c r="CI3160" s="5"/>
      <c r="CJ3160" s="5"/>
      <c r="CK3160" s="33"/>
      <c r="CL3160" s="49">
        <v>44994.0</v>
      </c>
      <c r="CM3160" s="33" t="s">
        <v>180</v>
      </c>
      <c r="CN3160" s="5"/>
      <c r="CO3160" s="33">
        <v>0.76</v>
      </c>
      <c r="CP3160" s="33" t="s">
        <v>181</v>
      </c>
      <c r="CQ3160" s="50" t="str">
        <f t="shared" si="7"/>
        <v>18/06/1961</v>
      </c>
      <c r="CR3160" s="33" t="s">
        <v>182</v>
      </c>
      <c r="CS3160" s="33">
        <v>15.0</v>
      </c>
      <c r="CT3160" s="33">
        <v>5.0</v>
      </c>
      <c r="CU3160" s="33">
        <v>25.0</v>
      </c>
      <c r="CV3160" s="33">
        <v>1283.0</v>
      </c>
      <c r="CW3160" s="5"/>
      <c r="CX3160" s="5"/>
      <c r="CY3160" s="33">
        <v>-99.576706</v>
      </c>
      <c r="CZ3160" s="33">
        <v>20.902788</v>
      </c>
      <c r="DA3160" s="33">
        <v>4.4219266E9</v>
      </c>
      <c r="DB3160" s="33">
        <v>1.0</v>
      </c>
      <c r="DC3160" s="33" t="s">
        <v>16882</v>
      </c>
      <c r="DD3160" s="33">
        <v>2023.0</v>
      </c>
      <c r="DE3160" s="33" t="s">
        <v>184</v>
      </c>
      <c r="DF3160" s="33"/>
      <c r="DG3160" s="33" t="s">
        <v>185</v>
      </c>
      <c r="DH3160" s="33" t="s">
        <v>186</v>
      </c>
      <c r="DI3160" s="5"/>
      <c r="DJ3160" s="5"/>
    </row>
    <row r="3161">
      <c r="A3161" s="33" t="s">
        <v>19114</v>
      </c>
      <c r="B3161" s="34">
        <v>44957.0</v>
      </c>
      <c r="C3161" s="35" t="s">
        <v>137</v>
      </c>
      <c r="D3161" s="35" t="s">
        <v>139</v>
      </c>
      <c r="E3161" s="35" t="s">
        <v>142</v>
      </c>
      <c r="F3161" s="36" t="s">
        <v>144</v>
      </c>
      <c r="G3161" s="33" t="s">
        <v>19115</v>
      </c>
      <c r="H3161" s="33" t="s">
        <v>19116</v>
      </c>
      <c r="I3161" s="33" t="s">
        <v>149</v>
      </c>
      <c r="J3161" s="33" t="s">
        <v>254</v>
      </c>
      <c r="K3161" s="35" t="s">
        <v>150</v>
      </c>
      <c r="L3161" s="33" t="s">
        <v>151</v>
      </c>
      <c r="M3161" s="5"/>
      <c r="N3161" s="33" t="s">
        <v>19099</v>
      </c>
      <c r="O3161" s="5"/>
      <c r="P3161" s="35" t="s">
        <v>238</v>
      </c>
      <c r="Q3161" s="35" t="s">
        <v>19099</v>
      </c>
      <c r="R3161" s="33">
        <v>76550.0</v>
      </c>
      <c r="S3161" s="37"/>
      <c r="T3161" s="33"/>
      <c r="U3161" s="33">
        <v>3.58</v>
      </c>
      <c r="V3161" s="33" t="s">
        <v>154</v>
      </c>
      <c r="W3161" s="33"/>
      <c r="X3161" s="33"/>
      <c r="Y3161" s="5"/>
      <c r="Z3161" s="5"/>
      <c r="AA3161" s="33">
        <v>1.0</v>
      </c>
      <c r="AB3161" s="33">
        <v>1.0</v>
      </c>
      <c r="AC3161" s="33"/>
      <c r="AD3161" s="5"/>
      <c r="AE3161" s="5"/>
      <c r="AF3161" s="5"/>
      <c r="AG3161" s="16"/>
      <c r="AH3161" s="38">
        <f t="shared" si="1"/>
        <v>1</v>
      </c>
      <c r="AI3161" s="39" t="str">
        <f t="shared" si="2"/>
        <v/>
      </c>
      <c r="AJ3161" s="37" t="str">
        <f t="shared" si="3"/>
        <v/>
      </c>
      <c r="AK3161" s="41" t="str">
        <f t="shared" si="4"/>
        <v/>
      </c>
      <c r="AL3161" s="35" t="s">
        <v>238</v>
      </c>
      <c r="AM3161" s="33" t="s">
        <v>19099</v>
      </c>
      <c r="AN3161" s="33" t="s">
        <v>19099</v>
      </c>
      <c r="AO3161" s="41"/>
      <c r="AP3161" s="33" t="s">
        <v>169</v>
      </c>
      <c r="AQ3161" s="33" t="s">
        <v>170</v>
      </c>
      <c r="AR3161" s="33">
        <v>150.0</v>
      </c>
      <c r="AS3161" s="42"/>
      <c r="AT3161" s="42"/>
      <c r="AU3161" s="42"/>
      <c r="AV3161" s="42"/>
      <c r="AW3161" s="42"/>
      <c r="AX3161" s="5"/>
      <c r="AY3161" s="33"/>
      <c r="AZ3161" s="33" t="s">
        <v>19117</v>
      </c>
      <c r="BA3161" s="5"/>
      <c r="BB3161" s="5"/>
      <c r="BC3161" s="5" t="s">
        <v>19118</v>
      </c>
      <c r="BD3161" s="33" t="s">
        <v>173</v>
      </c>
      <c r="BE3161" s="41"/>
      <c r="BF3161" s="35"/>
      <c r="BG3161" s="33" t="s">
        <v>169</v>
      </c>
      <c r="BH3161" s="5"/>
      <c r="BI3161" s="33">
        <v>150.0</v>
      </c>
      <c r="BJ3161" s="33" t="s">
        <v>170</v>
      </c>
      <c r="BK3161" s="5"/>
      <c r="BL3161" s="5">
        <f t="shared" si="5"/>
        <v>1997.25</v>
      </c>
      <c r="BM3161" s="5"/>
      <c r="BN3161" s="5"/>
      <c r="BO3161" s="42">
        <f t="shared" si="6"/>
        <v>1997.25</v>
      </c>
      <c r="BP3161" s="44"/>
      <c r="BQ3161" s="45"/>
      <c r="BR3161" s="47"/>
      <c r="BS3161" s="45"/>
      <c r="BT3161" s="37"/>
      <c r="BU3161" s="5"/>
      <c r="BV3161" s="38"/>
      <c r="BW3161" s="48"/>
      <c r="BX3161" s="44"/>
      <c r="BY3161" s="44"/>
      <c r="BZ3161" s="33" t="s">
        <v>131</v>
      </c>
      <c r="CA3161" s="5"/>
      <c r="CB3161" s="5"/>
      <c r="CC3161" s="33" t="s">
        <v>177</v>
      </c>
      <c r="CD3161" s="5"/>
      <c r="CE3161" s="5"/>
      <c r="CF3161" s="33" t="s">
        <v>178</v>
      </c>
      <c r="CG3161" s="33" t="s">
        <v>19119</v>
      </c>
      <c r="CH3161" s="5"/>
      <c r="CI3161" s="5"/>
      <c r="CJ3161" s="5"/>
      <c r="CK3161" s="33"/>
      <c r="CL3161" s="49">
        <v>44994.0</v>
      </c>
      <c r="CM3161" s="33" t="s">
        <v>180</v>
      </c>
      <c r="CN3161" s="5"/>
      <c r="CO3161" s="33">
        <v>1.0</v>
      </c>
      <c r="CP3161" s="33" t="s">
        <v>181</v>
      </c>
      <c r="CQ3161" s="50" t="str">
        <f t="shared" si="7"/>
        <v>15/12/1965</v>
      </c>
      <c r="CR3161" s="33" t="s">
        <v>243</v>
      </c>
      <c r="CS3161" s="33">
        <v>15.0</v>
      </c>
      <c r="CT3161" s="33">
        <v>5.0</v>
      </c>
      <c r="CU3161" s="33">
        <v>25.0</v>
      </c>
      <c r="CV3161" s="33">
        <v>1283.0</v>
      </c>
      <c r="CW3161" s="5"/>
      <c r="CX3161" s="5"/>
      <c r="CY3161" s="33">
        <v>-99.576706</v>
      </c>
      <c r="CZ3161" s="33">
        <v>20.902788</v>
      </c>
      <c r="DA3161" s="33">
        <v>4.4219266E9</v>
      </c>
      <c r="DB3161" s="33">
        <v>1.0</v>
      </c>
      <c r="DC3161" s="33" t="s">
        <v>16882</v>
      </c>
      <c r="DD3161" s="33">
        <v>2023.0</v>
      </c>
      <c r="DE3161" s="33" t="s">
        <v>184</v>
      </c>
      <c r="DF3161" s="33"/>
      <c r="DG3161" s="33" t="s">
        <v>185</v>
      </c>
      <c r="DH3161" s="33" t="s">
        <v>186</v>
      </c>
      <c r="DI3161" s="5"/>
      <c r="DJ3161" s="5"/>
    </row>
    <row r="3162">
      <c r="A3162" s="33" t="s">
        <v>19120</v>
      </c>
      <c r="B3162" s="34">
        <v>44957.0</v>
      </c>
      <c r="C3162" s="35" t="s">
        <v>137</v>
      </c>
      <c r="D3162" s="35" t="s">
        <v>139</v>
      </c>
      <c r="E3162" s="35" t="s">
        <v>142</v>
      </c>
      <c r="F3162" s="36" t="s">
        <v>144</v>
      </c>
      <c r="G3162" s="33" t="s">
        <v>19121</v>
      </c>
      <c r="H3162" s="33" t="s">
        <v>19122</v>
      </c>
      <c r="I3162" s="33" t="s">
        <v>439</v>
      </c>
      <c r="J3162" s="33" t="s">
        <v>5593</v>
      </c>
      <c r="K3162" s="35" t="s">
        <v>150</v>
      </c>
      <c r="L3162" s="33" t="s">
        <v>151</v>
      </c>
      <c r="M3162" s="5"/>
      <c r="N3162" s="33" t="s">
        <v>19099</v>
      </c>
      <c r="O3162" s="5"/>
      <c r="P3162" s="35" t="s">
        <v>238</v>
      </c>
      <c r="Q3162" s="35" t="s">
        <v>19099</v>
      </c>
      <c r="R3162" s="33">
        <v>76550.0</v>
      </c>
      <c r="S3162" s="37"/>
      <c r="T3162" s="33"/>
      <c r="U3162" s="33">
        <v>0.31</v>
      </c>
      <c r="V3162" s="33" t="s">
        <v>154</v>
      </c>
      <c r="W3162" s="33"/>
      <c r="X3162" s="33"/>
      <c r="Y3162" s="5"/>
      <c r="Z3162" s="5"/>
      <c r="AA3162" s="33">
        <v>1.0</v>
      </c>
      <c r="AB3162" s="33">
        <v>1.0</v>
      </c>
      <c r="AC3162" s="33"/>
      <c r="AD3162" s="5"/>
      <c r="AE3162" s="5"/>
      <c r="AF3162" s="5"/>
      <c r="AG3162" s="16"/>
      <c r="AH3162" s="38" t="str">
        <f t="shared" si="1"/>
        <v/>
      </c>
      <c r="AI3162" s="39" t="str">
        <f t="shared" si="2"/>
        <v/>
      </c>
      <c r="AJ3162" s="37" t="str">
        <f t="shared" si="3"/>
        <v/>
      </c>
      <c r="AK3162" s="41" t="str">
        <f t="shared" si="4"/>
        <v/>
      </c>
      <c r="AL3162" s="35" t="s">
        <v>238</v>
      </c>
      <c r="AM3162" s="33" t="s">
        <v>19099</v>
      </c>
      <c r="AN3162" s="33" t="s">
        <v>19099</v>
      </c>
      <c r="AO3162" s="41"/>
      <c r="AP3162" s="33" t="s">
        <v>169</v>
      </c>
      <c r="AQ3162" s="33" t="s">
        <v>170</v>
      </c>
      <c r="AR3162" s="33">
        <v>150.0</v>
      </c>
      <c r="AS3162" s="42"/>
      <c r="AT3162" s="42"/>
      <c r="AU3162" s="42"/>
      <c r="AV3162" s="42"/>
      <c r="AW3162" s="42"/>
      <c r="AX3162" s="5"/>
      <c r="AY3162" s="33"/>
      <c r="AZ3162" s="33" t="s">
        <v>19123</v>
      </c>
      <c r="BA3162" s="5"/>
      <c r="BB3162" s="5"/>
      <c r="BC3162" s="5" t="s">
        <v>19124</v>
      </c>
      <c r="BD3162" s="33" t="s">
        <v>173</v>
      </c>
      <c r="BE3162" s="41"/>
      <c r="BF3162" s="35"/>
      <c r="BG3162" s="33" t="s">
        <v>169</v>
      </c>
      <c r="BH3162" s="5"/>
      <c r="BI3162" s="33">
        <v>150.0</v>
      </c>
      <c r="BJ3162" s="33" t="s">
        <v>170</v>
      </c>
      <c r="BK3162" s="5"/>
      <c r="BL3162" s="5">
        <f t="shared" si="5"/>
        <v>1997.25</v>
      </c>
      <c r="BM3162" s="5"/>
      <c r="BN3162" s="5"/>
      <c r="BO3162" s="42">
        <f t="shared" si="6"/>
        <v>1997.25</v>
      </c>
      <c r="BP3162" s="44"/>
      <c r="BQ3162" s="45"/>
      <c r="BR3162" s="47"/>
      <c r="BS3162" s="45"/>
      <c r="BT3162" s="37"/>
      <c r="BU3162" s="5"/>
      <c r="BV3162" s="38"/>
      <c r="BW3162" s="48"/>
      <c r="BX3162" s="44"/>
      <c r="BY3162" s="44"/>
      <c r="BZ3162" s="33" t="s">
        <v>131</v>
      </c>
      <c r="CA3162" s="5"/>
      <c r="CB3162" s="5"/>
      <c r="CC3162" s="33" t="s">
        <v>177</v>
      </c>
      <c r="CD3162" s="5"/>
      <c r="CE3162" s="5"/>
      <c r="CF3162" s="33" t="s">
        <v>178</v>
      </c>
      <c r="CG3162" s="33" t="s">
        <v>19125</v>
      </c>
      <c r="CH3162" s="5"/>
      <c r="CI3162" s="5"/>
      <c r="CJ3162" s="5"/>
      <c r="CK3162" s="33"/>
      <c r="CL3162" s="49">
        <v>44994.0</v>
      </c>
      <c r="CM3162" s="33" t="s">
        <v>180</v>
      </c>
      <c r="CN3162" s="5"/>
      <c r="CO3162" s="33">
        <v>0.31</v>
      </c>
      <c r="CP3162" s="33" t="s">
        <v>181</v>
      </c>
      <c r="CQ3162" s="50" t="str">
        <f t="shared" si="7"/>
        <v>09/03/1984</v>
      </c>
      <c r="CR3162" s="33" t="s">
        <v>243</v>
      </c>
      <c r="CS3162" s="33">
        <v>15.0</v>
      </c>
      <c r="CT3162" s="33">
        <v>5.0</v>
      </c>
      <c r="CU3162" s="33">
        <v>25.0</v>
      </c>
      <c r="CV3162" s="33">
        <v>1283.0</v>
      </c>
      <c r="CW3162" s="5"/>
      <c r="CX3162" s="5"/>
      <c r="CY3162" s="33">
        <v>-99.576706</v>
      </c>
      <c r="CZ3162" s="33">
        <v>20.902788</v>
      </c>
      <c r="DA3162" s="33">
        <v>4.4219266E9</v>
      </c>
      <c r="DB3162" s="33">
        <v>1.0</v>
      </c>
      <c r="DC3162" s="33" t="s">
        <v>16882</v>
      </c>
      <c r="DD3162" s="33">
        <v>2023.0</v>
      </c>
      <c r="DE3162" s="33" t="s">
        <v>184</v>
      </c>
      <c r="DF3162" s="33"/>
      <c r="DG3162" s="33" t="s">
        <v>185</v>
      </c>
      <c r="DH3162" s="33" t="s">
        <v>186</v>
      </c>
      <c r="DI3162" s="5"/>
      <c r="DJ3162" s="5"/>
    </row>
    <row r="3163">
      <c r="A3163" s="33" t="s">
        <v>19126</v>
      </c>
      <c r="B3163" s="34">
        <v>44957.0</v>
      </c>
      <c r="C3163" s="35" t="s">
        <v>137</v>
      </c>
      <c r="D3163" s="35" t="s">
        <v>139</v>
      </c>
      <c r="E3163" s="35" t="s">
        <v>142</v>
      </c>
      <c r="F3163" s="36" t="s">
        <v>144</v>
      </c>
      <c r="G3163" s="33" t="s">
        <v>19127</v>
      </c>
      <c r="H3163" s="33" t="s">
        <v>8382</v>
      </c>
      <c r="I3163" s="33" t="s">
        <v>204</v>
      </c>
      <c r="J3163" s="33" t="s">
        <v>149</v>
      </c>
      <c r="K3163" s="35" t="s">
        <v>150</v>
      </c>
      <c r="L3163" s="33" t="s">
        <v>151</v>
      </c>
      <c r="M3163" s="5"/>
      <c r="N3163" s="33" t="s">
        <v>19099</v>
      </c>
      <c r="O3163" s="5"/>
      <c r="P3163" s="35" t="s">
        <v>238</v>
      </c>
      <c r="Q3163" s="35" t="s">
        <v>19099</v>
      </c>
      <c r="R3163" s="33">
        <v>76550.0</v>
      </c>
      <c r="S3163" s="37"/>
      <c r="T3163" s="33"/>
      <c r="U3163" s="33">
        <v>0.48</v>
      </c>
      <c r="V3163" s="33" t="s">
        <v>154</v>
      </c>
      <c r="W3163" s="33"/>
      <c r="X3163" s="33"/>
      <c r="Y3163" s="5"/>
      <c r="Z3163" s="5"/>
      <c r="AA3163" s="33">
        <v>1.0</v>
      </c>
      <c r="AB3163" s="33"/>
      <c r="AC3163" s="33">
        <v>1.0</v>
      </c>
      <c r="AD3163" s="5"/>
      <c r="AE3163" s="5"/>
      <c r="AF3163" s="5"/>
      <c r="AG3163" s="16"/>
      <c r="AH3163" s="38" t="str">
        <f t="shared" si="1"/>
        <v/>
      </c>
      <c r="AI3163" s="39">
        <f t="shared" si="2"/>
        <v>1</v>
      </c>
      <c r="AJ3163" s="37" t="str">
        <f t="shared" si="3"/>
        <v/>
      </c>
      <c r="AK3163" s="41" t="str">
        <f t="shared" si="4"/>
        <v/>
      </c>
      <c r="AL3163" s="35" t="s">
        <v>238</v>
      </c>
      <c r="AM3163" s="33" t="s">
        <v>19099</v>
      </c>
      <c r="AN3163" s="33" t="s">
        <v>19099</v>
      </c>
      <c r="AO3163" s="41"/>
      <c r="AP3163" s="33" t="s">
        <v>169</v>
      </c>
      <c r="AQ3163" s="33" t="s">
        <v>170</v>
      </c>
      <c r="AR3163" s="33">
        <v>150.0</v>
      </c>
      <c r="AS3163" s="42"/>
      <c r="AT3163" s="42"/>
      <c r="AU3163" s="42"/>
      <c r="AV3163" s="42"/>
      <c r="AW3163" s="42"/>
      <c r="AX3163" s="5"/>
      <c r="AY3163" s="33"/>
      <c r="AZ3163" s="33" t="s">
        <v>19128</v>
      </c>
      <c r="BA3163" s="5"/>
      <c r="BB3163" s="5"/>
      <c r="BC3163" s="5" t="s">
        <v>19129</v>
      </c>
      <c r="BD3163" s="33" t="s">
        <v>173</v>
      </c>
      <c r="BE3163" s="41"/>
      <c r="BF3163" s="35"/>
      <c r="BG3163" s="33" t="s">
        <v>169</v>
      </c>
      <c r="BH3163" s="5"/>
      <c r="BI3163" s="33">
        <v>150.0</v>
      </c>
      <c r="BJ3163" s="33" t="s">
        <v>170</v>
      </c>
      <c r="BK3163" s="5"/>
      <c r="BL3163" s="5">
        <f t="shared" si="5"/>
        <v>1997.25</v>
      </c>
      <c r="BM3163" s="5"/>
      <c r="BN3163" s="5"/>
      <c r="BO3163" s="42">
        <f t="shared" si="6"/>
        <v>1997.25</v>
      </c>
      <c r="BP3163" s="44"/>
      <c r="BQ3163" s="45"/>
      <c r="BR3163" s="47"/>
      <c r="BS3163" s="45"/>
      <c r="BT3163" s="37"/>
      <c r="BU3163" s="5"/>
      <c r="BV3163" s="38"/>
      <c r="BW3163" s="48"/>
      <c r="BX3163" s="44"/>
      <c r="BY3163" s="44"/>
      <c r="BZ3163" s="33" t="s">
        <v>131</v>
      </c>
      <c r="CA3163" s="5"/>
      <c r="CB3163" s="5"/>
      <c r="CC3163" s="33" t="s">
        <v>177</v>
      </c>
      <c r="CD3163" s="5"/>
      <c r="CE3163" s="5"/>
      <c r="CF3163" s="33" t="s">
        <v>178</v>
      </c>
      <c r="CG3163" s="33" t="s">
        <v>19130</v>
      </c>
      <c r="CH3163" s="5"/>
      <c r="CI3163" s="5"/>
      <c r="CJ3163" s="5"/>
      <c r="CK3163" s="33"/>
      <c r="CL3163" s="49">
        <v>44994.0</v>
      </c>
      <c r="CM3163" s="33" t="s">
        <v>180</v>
      </c>
      <c r="CN3163" s="5"/>
      <c r="CO3163" s="33">
        <v>0.48</v>
      </c>
      <c r="CP3163" s="33" t="s">
        <v>181</v>
      </c>
      <c r="CQ3163" s="50" t="str">
        <f t="shared" si="7"/>
        <v>12/01/1960</v>
      </c>
      <c r="CR3163" s="33" t="s">
        <v>182</v>
      </c>
      <c r="CS3163" s="33">
        <v>15.0</v>
      </c>
      <c r="CT3163" s="33">
        <v>5.0</v>
      </c>
      <c r="CU3163" s="33">
        <v>25.0</v>
      </c>
      <c r="CV3163" s="33">
        <v>1283.0</v>
      </c>
      <c r="CW3163" s="5"/>
      <c r="CX3163" s="5"/>
      <c r="CY3163" s="33">
        <v>-99.576706</v>
      </c>
      <c r="CZ3163" s="33">
        <v>20.902788</v>
      </c>
      <c r="DA3163" s="33">
        <v>4.4219266E9</v>
      </c>
      <c r="DB3163" s="33">
        <v>1.0</v>
      </c>
      <c r="DC3163" s="33" t="s">
        <v>16882</v>
      </c>
      <c r="DD3163" s="33">
        <v>2023.0</v>
      </c>
      <c r="DE3163" s="33" t="s">
        <v>184</v>
      </c>
      <c r="DF3163" s="33"/>
      <c r="DG3163" s="33" t="s">
        <v>185</v>
      </c>
      <c r="DH3163" s="33" t="s">
        <v>186</v>
      </c>
      <c r="DI3163" s="5"/>
      <c r="DJ3163" s="5"/>
    </row>
    <row r="3164">
      <c r="A3164" s="33" t="s">
        <v>19131</v>
      </c>
      <c r="B3164" s="34">
        <v>44957.0</v>
      </c>
      <c r="C3164" s="35" t="s">
        <v>137</v>
      </c>
      <c r="D3164" s="35" t="s">
        <v>139</v>
      </c>
      <c r="E3164" s="35" t="s">
        <v>142</v>
      </c>
      <c r="F3164" s="36" t="s">
        <v>144</v>
      </c>
      <c r="G3164" s="33" t="s">
        <v>19132</v>
      </c>
      <c r="H3164" s="33" t="s">
        <v>6596</v>
      </c>
      <c r="I3164" s="33" t="s">
        <v>255</v>
      </c>
      <c r="J3164" s="33" t="s">
        <v>203</v>
      </c>
      <c r="K3164" s="35" t="s">
        <v>150</v>
      </c>
      <c r="L3164" s="33" t="s">
        <v>151</v>
      </c>
      <c r="M3164" s="5"/>
      <c r="N3164" s="33" t="s">
        <v>19099</v>
      </c>
      <c r="O3164" s="5"/>
      <c r="P3164" s="35" t="s">
        <v>238</v>
      </c>
      <c r="Q3164" s="35" t="s">
        <v>19099</v>
      </c>
      <c r="R3164" s="33">
        <v>76557.0</v>
      </c>
      <c r="S3164" s="37"/>
      <c r="T3164" s="33"/>
      <c r="U3164" s="33">
        <v>0.31</v>
      </c>
      <c r="V3164" s="33" t="s">
        <v>154</v>
      </c>
      <c r="W3164" s="33"/>
      <c r="X3164" s="33"/>
      <c r="Y3164" s="5"/>
      <c r="Z3164" s="5"/>
      <c r="AA3164" s="33">
        <v>1.0</v>
      </c>
      <c r="AB3164" s="33"/>
      <c r="AC3164" s="33">
        <v>1.0</v>
      </c>
      <c r="AD3164" s="5"/>
      <c r="AE3164" s="5"/>
      <c r="AF3164" s="5"/>
      <c r="AG3164" s="16"/>
      <c r="AH3164" s="38" t="str">
        <f t="shared" si="1"/>
        <v/>
      </c>
      <c r="AI3164" s="39" t="str">
        <f t="shared" si="2"/>
        <v/>
      </c>
      <c r="AJ3164" s="37" t="str">
        <f t="shared" si="3"/>
        <v/>
      </c>
      <c r="AK3164" s="41" t="str">
        <f t="shared" si="4"/>
        <v/>
      </c>
      <c r="AL3164" s="35" t="s">
        <v>238</v>
      </c>
      <c r="AM3164" s="33" t="s">
        <v>19099</v>
      </c>
      <c r="AN3164" s="33" t="s">
        <v>19099</v>
      </c>
      <c r="AO3164" s="41"/>
      <c r="AP3164" s="33" t="s">
        <v>169</v>
      </c>
      <c r="AQ3164" s="33" t="s">
        <v>170</v>
      </c>
      <c r="AR3164" s="33">
        <v>150.0</v>
      </c>
      <c r="AS3164" s="42"/>
      <c r="AT3164" s="42"/>
      <c r="AU3164" s="42"/>
      <c r="AV3164" s="42"/>
      <c r="AW3164" s="42"/>
      <c r="AX3164" s="5"/>
      <c r="AY3164" s="33"/>
      <c r="AZ3164" s="33" t="s">
        <v>19133</v>
      </c>
      <c r="BA3164" s="5"/>
      <c r="BB3164" s="5"/>
      <c r="BC3164" s="5" t="s">
        <v>19134</v>
      </c>
      <c r="BD3164" s="33" t="s">
        <v>173</v>
      </c>
      <c r="BE3164" s="41"/>
      <c r="BF3164" s="35"/>
      <c r="BG3164" s="33" t="s">
        <v>169</v>
      </c>
      <c r="BH3164" s="5"/>
      <c r="BI3164" s="33">
        <v>150.0</v>
      </c>
      <c r="BJ3164" s="33" t="s">
        <v>170</v>
      </c>
      <c r="BK3164" s="5"/>
      <c r="BL3164" s="5">
        <f t="shared" si="5"/>
        <v>1997.25</v>
      </c>
      <c r="BM3164" s="5"/>
      <c r="BN3164" s="5"/>
      <c r="BO3164" s="42">
        <f t="shared" si="6"/>
        <v>1997.25</v>
      </c>
      <c r="BP3164" s="44"/>
      <c r="BQ3164" s="45"/>
      <c r="BR3164" s="47"/>
      <c r="BS3164" s="45"/>
      <c r="BT3164" s="37"/>
      <c r="BU3164" s="5"/>
      <c r="BV3164" s="38"/>
      <c r="BW3164" s="48"/>
      <c r="BX3164" s="44"/>
      <c r="BY3164" s="44"/>
      <c r="BZ3164" s="33" t="s">
        <v>131</v>
      </c>
      <c r="CA3164" s="5"/>
      <c r="CB3164" s="5"/>
      <c r="CC3164" s="33" t="s">
        <v>177</v>
      </c>
      <c r="CD3164" s="5"/>
      <c r="CE3164" s="5"/>
      <c r="CF3164" s="33" t="s">
        <v>178</v>
      </c>
      <c r="CG3164" s="33" t="s">
        <v>19135</v>
      </c>
      <c r="CH3164" s="5"/>
      <c r="CI3164" s="5"/>
      <c r="CJ3164" s="5"/>
      <c r="CK3164" s="33"/>
      <c r="CL3164" s="49">
        <v>44994.0</v>
      </c>
      <c r="CM3164" s="33" t="s">
        <v>180</v>
      </c>
      <c r="CN3164" s="5"/>
      <c r="CO3164" s="33">
        <v>0.31</v>
      </c>
      <c r="CP3164" s="33" t="s">
        <v>181</v>
      </c>
      <c r="CQ3164" s="50" t="str">
        <f t="shared" si="7"/>
        <v>22/03/1968</v>
      </c>
      <c r="CR3164" s="33" t="s">
        <v>182</v>
      </c>
      <c r="CS3164" s="33">
        <v>15.0</v>
      </c>
      <c r="CT3164" s="33">
        <v>5.0</v>
      </c>
      <c r="CU3164" s="33">
        <v>25.0</v>
      </c>
      <c r="CV3164" s="33">
        <v>1283.0</v>
      </c>
      <c r="CW3164" s="5"/>
      <c r="CX3164" s="5"/>
      <c r="CY3164" s="33">
        <v>-99.576706</v>
      </c>
      <c r="CZ3164" s="33">
        <v>20.902788</v>
      </c>
      <c r="DA3164" s="33">
        <v>4.4219266E9</v>
      </c>
      <c r="DB3164" s="33">
        <v>1.0</v>
      </c>
      <c r="DC3164" s="33" t="s">
        <v>16882</v>
      </c>
      <c r="DD3164" s="33">
        <v>2023.0</v>
      </c>
      <c r="DE3164" s="33" t="s">
        <v>184</v>
      </c>
      <c r="DF3164" s="33"/>
      <c r="DG3164" s="33" t="s">
        <v>185</v>
      </c>
      <c r="DH3164" s="33" t="s">
        <v>186</v>
      </c>
      <c r="DI3164" s="5"/>
      <c r="DJ3164" s="5"/>
    </row>
    <row r="3165">
      <c r="A3165" s="33" t="s">
        <v>17998</v>
      </c>
      <c r="B3165" s="34">
        <v>44957.0</v>
      </c>
      <c r="C3165" s="35" t="s">
        <v>137</v>
      </c>
      <c r="D3165" s="35" t="s">
        <v>139</v>
      </c>
      <c r="E3165" s="35" t="s">
        <v>142</v>
      </c>
      <c r="F3165" s="36" t="s">
        <v>144</v>
      </c>
      <c r="G3165" s="33" t="s">
        <v>19136</v>
      </c>
      <c r="H3165" s="33" t="s">
        <v>19137</v>
      </c>
      <c r="I3165" s="33" t="s">
        <v>220</v>
      </c>
      <c r="J3165" s="33" t="s">
        <v>1610</v>
      </c>
      <c r="K3165" s="35" t="s">
        <v>150</v>
      </c>
      <c r="L3165" s="33" t="s">
        <v>151</v>
      </c>
      <c r="M3165" s="5"/>
      <c r="N3165" s="33" t="s">
        <v>19138</v>
      </c>
      <c r="O3165" s="5"/>
      <c r="P3165" s="35" t="s">
        <v>238</v>
      </c>
      <c r="Q3165" s="35" t="s">
        <v>19138</v>
      </c>
      <c r="R3165" s="33">
        <v>76574.0</v>
      </c>
      <c r="S3165" s="37"/>
      <c r="T3165" s="33"/>
      <c r="U3165" s="33">
        <v>1.0</v>
      </c>
      <c r="V3165" s="33" t="s">
        <v>154</v>
      </c>
      <c r="W3165" s="33"/>
      <c r="X3165" s="33"/>
      <c r="Y3165" s="5"/>
      <c r="Z3165" s="5"/>
      <c r="AA3165" s="33">
        <v>1.0</v>
      </c>
      <c r="AB3165" s="33">
        <v>1.0</v>
      </c>
      <c r="AC3165" s="33"/>
      <c r="AD3165" s="5"/>
      <c r="AE3165" s="5"/>
      <c r="AF3165" s="5"/>
      <c r="AG3165" s="16"/>
      <c r="AH3165" s="38" t="str">
        <f t="shared" si="1"/>
        <v/>
      </c>
      <c r="AI3165" s="39" t="str">
        <f t="shared" si="2"/>
        <v/>
      </c>
      <c r="AJ3165" s="37">
        <f t="shared" si="3"/>
        <v>1</v>
      </c>
      <c r="AK3165" s="41" t="str">
        <f t="shared" si="4"/>
        <v/>
      </c>
      <c r="AL3165" s="35" t="s">
        <v>238</v>
      </c>
      <c r="AM3165" s="33" t="s">
        <v>19138</v>
      </c>
      <c r="AN3165" s="33" t="s">
        <v>19138</v>
      </c>
      <c r="AO3165" s="41"/>
      <c r="AP3165" s="33" t="s">
        <v>169</v>
      </c>
      <c r="AQ3165" s="33" t="s">
        <v>170</v>
      </c>
      <c r="AR3165" s="33">
        <v>150.0</v>
      </c>
      <c r="AS3165" s="42"/>
      <c r="AT3165" s="42"/>
      <c r="AU3165" s="42"/>
      <c r="AV3165" s="42"/>
      <c r="AW3165" s="42"/>
      <c r="AX3165" s="5"/>
      <c r="AY3165" s="33"/>
      <c r="AZ3165" s="33" t="s">
        <v>19139</v>
      </c>
      <c r="BA3165" s="5"/>
      <c r="BB3165" s="5"/>
      <c r="BC3165" s="5" t="s">
        <v>19140</v>
      </c>
      <c r="BD3165" s="33" t="s">
        <v>173</v>
      </c>
      <c r="BE3165" s="41"/>
      <c r="BF3165" s="35"/>
      <c r="BG3165" s="33" t="s">
        <v>169</v>
      </c>
      <c r="BH3165" s="5"/>
      <c r="BI3165" s="33">
        <v>150.0</v>
      </c>
      <c r="BJ3165" s="33" t="s">
        <v>170</v>
      </c>
      <c r="BK3165" s="5"/>
      <c r="BL3165" s="5">
        <f t="shared" si="5"/>
        <v>1997.25</v>
      </c>
      <c r="BM3165" s="5"/>
      <c r="BN3165" s="5"/>
      <c r="BO3165" s="42">
        <f t="shared" si="6"/>
        <v>1997.25</v>
      </c>
      <c r="BP3165" s="44"/>
      <c r="BQ3165" s="45"/>
      <c r="BR3165" s="47"/>
      <c r="BS3165" s="45"/>
      <c r="BT3165" s="37"/>
      <c r="BU3165" s="5"/>
      <c r="BV3165" s="38"/>
      <c r="BW3165" s="48"/>
      <c r="BX3165" s="44"/>
      <c r="BY3165" s="44"/>
      <c r="BZ3165" s="33" t="s">
        <v>131</v>
      </c>
      <c r="CA3165" s="5"/>
      <c r="CB3165" s="5"/>
      <c r="CC3165" s="33" t="s">
        <v>177</v>
      </c>
      <c r="CD3165" s="5"/>
      <c r="CE3165" s="5"/>
      <c r="CF3165" s="33" t="s">
        <v>178</v>
      </c>
      <c r="CG3165" s="33" t="s">
        <v>19141</v>
      </c>
      <c r="CH3165" s="5"/>
      <c r="CI3165" s="5"/>
      <c r="CJ3165" s="5"/>
      <c r="CK3165" s="33"/>
      <c r="CL3165" s="49">
        <v>44994.0</v>
      </c>
      <c r="CM3165" s="33" t="s">
        <v>180</v>
      </c>
      <c r="CN3165" s="5"/>
      <c r="CO3165" s="33">
        <v>1.0</v>
      </c>
      <c r="CP3165" s="33" t="s">
        <v>181</v>
      </c>
      <c r="CQ3165" s="50" t="str">
        <f t="shared" si="7"/>
        <v>19/09/1998</v>
      </c>
      <c r="CR3165" s="33" t="s">
        <v>243</v>
      </c>
      <c r="CS3165" s="33">
        <v>15.0</v>
      </c>
      <c r="CT3165" s="33">
        <v>5.0</v>
      </c>
      <c r="CU3165" s="33">
        <v>25.0</v>
      </c>
      <c r="CV3165" s="33">
        <v>56.0</v>
      </c>
      <c r="CW3165" s="5"/>
      <c r="CX3165" s="5"/>
      <c r="CY3165" s="33">
        <v>-99.4015958</v>
      </c>
      <c r="CZ3165" s="33">
        <v>21.0544099</v>
      </c>
      <c r="DA3165" s="33">
        <v>4.4219266E9</v>
      </c>
      <c r="DB3165" s="33">
        <v>1.0</v>
      </c>
      <c r="DC3165" s="33" t="s">
        <v>16882</v>
      </c>
      <c r="DD3165" s="33">
        <v>2023.0</v>
      </c>
      <c r="DE3165" s="33" t="s">
        <v>184</v>
      </c>
      <c r="DF3165" s="33"/>
      <c r="DG3165" s="33" t="s">
        <v>185</v>
      </c>
      <c r="DH3165" s="33" t="s">
        <v>186</v>
      </c>
      <c r="DI3165" s="5"/>
      <c r="DJ3165" s="5"/>
    </row>
    <row r="3166">
      <c r="A3166" s="33" t="s">
        <v>18005</v>
      </c>
      <c r="B3166" s="34">
        <v>44957.0</v>
      </c>
      <c r="C3166" s="35" t="s">
        <v>137</v>
      </c>
      <c r="D3166" s="35" t="s">
        <v>139</v>
      </c>
      <c r="E3166" s="35" t="s">
        <v>142</v>
      </c>
      <c r="F3166" s="36" t="s">
        <v>144</v>
      </c>
      <c r="G3166" s="33" t="s">
        <v>19142</v>
      </c>
      <c r="H3166" s="33" t="s">
        <v>2414</v>
      </c>
      <c r="I3166" s="33" t="s">
        <v>254</v>
      </c>
      <c r="J3166" s="33" t="s">
        <v>204</v>
      </c>
      <c r="K3166" s="35" t="s">
        <v>150</v>
      </c>
      <c r="L3166" s="33" t="s">
        <v>151</v>
      </c>
      <c r="M3166" s="5"/>
      <c r="N3166" s="33" t="s">
        <v>19138</v>
      </c>
      <c r="O3166" s="5"/>
      <c r="P3166" s="35" t="s">
        <v>238</v>
      </c>
      <c r="Q3166" s="35" t="s">
        <v>19138</v>
      </c>
      <c r="R3166" s="33">
        <v>76574.0</v>
      </c>
      <c r="S3166" s="37"/>
      <c r="T3166" s="33"/>
      <c r="U3166" s="33">
        <v>1.0</v>
      </c>
      <c r="V3166" s="33" t="s">
        <v>154</v>
      </c>
      <c r="W3166" s="33"/>
      <c r="X3166" s="33"/>
      <c r="Y3166" s="5"/>
      <c r="Z3166" s="5"/>
      <c r="AA3166" s="33">
        <v>1.0</v>
      </c>
      <c r="AB3166" s="33">
        <v>1.0</v>
      </c>
      <c r="AC3166" s="33"/>
      <c r="AD3166" s="5"/>
      <c r="AE3166" s="5"/>
      <c r="AF3166" s="5"/>
      <c r="AG3166" s="16"/>
      <c r="AH3166" s="38" t="str">
        <f t="shared" si="1"/>
        <v/>
      </c>
      <c r="AI3166" s="39" t="str">
        <f t="shared" si="2"/>
        <v/>
      </c>
      <c r="AJ3166" s="37" t="str">
        <f t="shared" si="3"/>
        <v/>
      </c>
      <c r="AK3166" s="41" t="str">
        <f t="shared" si="4"/>
        <v/>
      </c>
      <c r="AL3166" s="35" t="s">
        <v>238</v>
      </c>
      <c r="AM3166" s="33" t="s">
        <v>19138</v>
      </c>
      <c r="AN3166" s="33" t="s">
        <v>19138</v>
      </c>
      <c r="AO3166" s="41"/>
      <c r="AP3166" s="33" t="s">
        <v>169</v>
      </c>
      <c r="AQ3166" s="33" t="s">
        <v>170</v>
      </c>
      <c r="AR3166" s="33">
        <v>150.0</v>
      </c>
      <c r="AS3166" s="42"/>
      <c r="AT3166" s="42"/>
      <c r="AU3166" s="42"/>
      <c r="AV3166" s="42"/>
      <c r="AW3166" s="42"/>
      <c r="AX3166" s="5"/>
      <c r="AY3166" s="33"/>
      <c r="AZ3166" s="33" t="s">
        <v>19143</v>
      </c>
      <c r="BA3166" s="5"/>
      <c r="BB3166" s="5"/>
      <c r="BC3166" s="5" t="s">
        <v>19144</v>
      </c>
      <c r="BD3166" s="33" t="s">
        <v>173</v>
      </c>
      <c r="BE3166" s="41"/>
      <c r="BF3166" s="35"/>
      <c r="BG3166" s="33" t="s">
        <v>169</v>
      </c>
      <c r="BH3166" s="5"/>
      <c r="BI3166" s="33">
        <v>150.0</v>
      </c>
      <c r="BJ3166" s="33" t="s">
        <v>170</v>
      </c>
      <c r="BK3166" s="5"/>
      <c r="BL3166" s="5">
        <f t="shared" si="5"/>
        <v>1997.25</v>
      </c>
      <c r="BM3166" s="5"/>
      <c r="BN3166" s="5"/>
      <c r="BO3166" s="42">
        <f t="shared" si="6"/>
        <v>1997.25</v>
      </c>
      <c r="BP3166" s="44"/>
      <c r="BQ3166" s="45"/>
      <c r="BR3166" s="47"/>
      <c r="BS3166" s="45"/>
      <c r="BT3166" s="37"/>
      <c r="BU3166" s="5"/>
      <c r="BV3166" s="38"/>
      <c r="BW3166" s="48"/>
      <c r="BX3166" s="44"/>
      <c r="BY3166" s="44"/>
      <c r="BZ3166" s="33" t="s">
        <v>131</v>
      </c>
      <c r="CA3166" s="5"/>
      <c r="CB3166" s="5"/>
      <c r="CC3166" s="33" t="s">
        <v>177</v>
      </c>
      <c r="CD3166" s="5"/>
      <c r="CE3166" s="5"/>
      <c r="CF3166" s="33" t="s">
        <v>178</v>
      </c>
      <c r="CG3166" s="33" t="s">
        <v>19145</v>
      </c>
      <c r="CH3166" s="5"/>
      <c r="CI3166" s="5"/>
      <c r="CJ3166" s="5"/>
      <c r="CK3166" s="33"/>
      <c r="CL3166" s="49">
        <v>44994.0</v>
      </c>
      <c r="CM3166" s="33" t="s">
        <v>180</v>
      </c>
      <c r="CN3166" s="5"/>
      <c r="CO3166" s="33">
        <v>1.0</v>
      </c>
      <c r="CP3166" s="33" t="s">
        <v>181</v>
      </c>
      <c r="CQ3166" s="50" t="str">
        <f t="shared" si="7"/>
        <v>19/11/1976</v>
      </c>
      <c r="CR3166" s="33" t="s">
        <v>243</v>
      </c>
      <c r="CS3166" s="33">
        <v>15.0</v>
      </c>
      <c r="CT3166" s="33">
        <v>5.0</v>
      </c>
      <c r="CU3166" s="33">
        <v>25.0</v>
      </c>
      <c r="CV3166" s="33">
        <v>56.0</v>
      </c>
      <c r="CW3166" s="5"/>
      <c r="CX3166" s="5"/>
      <c r="CY3166" s="33">
        <v>-99.4015958</v>
      </c>
      <c r="CZ3166" s="33">
        <v>21.0544099</v>
      </c>
      <c r="DA3166" s="33">
        <v>4.4219266E9</v>
      </c>
      <c r="DB3166" s="33">
        <v>1.0</v>
      </c>
      <c r="DC3166" s="33" t="s">
        <v>16882</v>
      </c>
      <c r="DD3166" s="33">
        <v>2023.0</v>
      </c>
      <c r="DE3166" s="33" t="s">
        <v>184</v>
      </c>
      <c r="DF3166" s="33"/>
      <c r="DG3166" s="33" t="s">
        <v>185</v>
      </c>
      <c r="DH3166" s="33" t="s">
        <v>186</v>
      </c>
      <c r="DI3166" s="5"/>
      <c r="DJ3166" s="5"/>
    </row>
    <row r="3167">
      <c r="A3167" s="33" t="s">
        <v>17715</v>
      </c>
      <c r="B3167" s="34">
        <v>44957.0</v>
      </c>
      <c r="C3167" s="35" t="s">
        <v>137</v>
      </c>
      <c r="D3167" s="35" t="s">
        <v>139</v>
      </c>
      <c r="E3167" s="35" t="s">
        <v>142</v>
      </c>
      <c r="F3167" s="36" t="s">
        <v>144</v>
      </c>
      <c r="G3167" s="33" t="s">
        <v>19146</v>
      </c>
      <c r="H3167" s="33" t="s">
        <v>9626</v>
      </c>
      <c r="I3167" s="33" t="s">
        <v>231</v>
      </c>
      <c r="J3167" s="33" t="s">
        <v>18680</v>
      </c>
      <c r="K3167" s="35" t="s">
        <v>150</v>
      </c>
      <c r="L3167" s="33" t="s">
        <v>151</v>
      </c>
      <c r="M3167" s="5"/>
      <c r="N3167" s="33" t="s">
        <v>19138</v>
      </c>
      <c r="O3167" s="5"/>
      <c r="P3167" s="35" t="s">
        <v>238</v>
      </c>
      <c r="Q3167" s="35" t="s">
        <v>19138</v>
      </c>
      <c r="R3167" s="33">
        <v>76574.0</v>
      </c>
      <c r="S3167" s="37"/>
      <c r="T3167" s="33"/>
      <c r="U3167" s="33">
        <v>1.0</v>
      </c>
      <c r="V3167" s="33" t="s">
        <v>154</v>
      </c>
      <c r="W3167" s="33"/>
      <c r="X3167" s="33"/>
      <c r="Y3167" s="5"/>
      <c r="Z3167" s="5"/>
      <c r="AA3167" s="33">
        <v>1.0</v>
      </c>
      <c r="AB3167" s="33"/>
      <c r="AC3167" s="33">
        <v>1.0</v>
      </c>
      <c r="AD3167" s="5"/>
      <c r="AE3167" s="5"/>
      <c r="AF3167" s="5"/>
      <c r="AG3167" s="16"/>
      <c r="AH3167" s="38" t="str">
        <f t="shared" si="1"/>
        <v/>
      </c>
      <c r="AI3167" s="39" t="str">
        <f t="shared" si="2"/>
        <v/>
      </c>
      <c r="AJ3167" s="37" t="str">
        <f t="shared" si="3"/>
        <v/>
      </c>
      <c r="AK3167" s="41" t="str">
        <f t="shared" si="4"/>
        <v/>
      </c>
      <c r="AL3167" s="35" t="s">
        <v>238</v>
      </c>
      <c r="AM3167" s="33" t="s">
        <v>19138</v>
      </c>
      <c r="AN3167" s="33" t="s">
        <v>19138</v>
      </c>
      <c r="AO3167" s="41"/>
      <c r="AP3167" s="33" t="s">
        <v>169</v>
      </c>
      <c r="AQ3167" s="33" t="s">
        <v>170</v>
      </c>
      <c r="AR3167" s="33">
        <v>150.0</v>
      </c>
      <c r="AS3167" s="42"/>
      <c r="AT3167" s="42"/>
      <c r="AU3167" s="42"/>
      <c r="AV3167" s="42"/>
      <c r="AW3167" s="42"/>
      <c r="AX3167" s="5"/>
      <c r="AY3167" s="33"/>
      <c r="AZ3167" s="33" t="s">
        <v>19147</v>
      </c>
      <c r="BA3167" s="5"/>
      <c r="BB3167" s="5"/>
      <c r="BC3167" s="5" t="s">
        <v>19148</v>
      </c>
      <c r="BD3167" s="33" t="s">
        <v>173</v>
      </c>
      <c r="BE3167" s="41"/>
      <c r="BF3167" s="35"/>
      <c r="BG3167" s="33" t="s">
        <v>169</v>
      </c>
      <c r="BH3167" s="5"/>
      <c r="BI3167" s="33">
        <v>150.0</v>
      </c>
      <c r="BJ3167" s="33" t="s">
        <v>170</v>
      </c>
      <c r="BK3167" s="5"/>
      <c r="BL3167" s="5">
        <f t="shared" si="5"/>
        <v>1997.25</v>
      </c>
      <c r="BM3167" s="5"/>
      <c r="BN3167" s="5"/>
      <c r="BO3167" s="42">
        <f t="shared" si="6"/>
        <v>1997.25</v>
      </c>
      <c r="BP3167" s="44"/>
      <c r="BQ3167" s="45"/>
      <c r="BR3167" s="47"/>
      <c r="BS3167" s="45"/>
      <c r="BT3167" s="37"/>
      <c r="BU3167" s="5"/>
      <c r="BV3167" s="38"/>
      <c r="BW3167" s="48"/>
      <c r="BX3167" s="44"/>
      <c r="BY3167" s="44"/>
      <c r="BZ3167" s="33" t="s">
        <v>131</v>
      </c>
      <c r="CA3167" s="5"/>
      <c r="CB3167" s="5"/>
      <c r="CC3167" s="33" t="s">
        <v>177</v>
      </c>
      <c r="CD3167" s="5"/>
      <c r="CE3167" s="5"/>
      <c r="CF3167" s="33" t="s">
        <v>178</v>
      </c>
      <c r="CG3167" s="33" t="s">
        <v>19149</v>
      </c>
      <c r="CH3167" s="5"/>
      <c r="CI3167" s="5"/>
      <c r="CJ3167" s="5"/>
      <c r="CK3167" s="33"/>
      <c r="CL3167" s="49">
        <v>44994.0</v>
      </c>
      <c r="CM3167" s="33" t="s">
        <v>180</v>
      </c>
      <c r="CN3167" s="5"/>
      <c r="CO3167" s="33">
        <v>1.0</v>
      </c>
      <c r="CP3167" s="33" t="s">
        <v>181</v>
      </c>
      <c r="CQ3167" s="50" t="str">
        <f t="shared" si="7"/>
        <v>24/11/1982</v>
      </c>
      <c r="CR3167" s="33" t="s">
        <v>182</v>
      </c>
      <c r="CS3167" s="33">
        <v>15.0</v>
      </c>
      <c r="CT3167" s="33">
        <v>5.0</v>
      </c>
      <c r="CU3167" s="33">
        <v>25.0</v>
      </c>
      <c r="CV3167" s="33">
        <v>56.0</v>
      </c>
      <c r="CW3167" s="5"/>
      <c r="CX3167" s="5"/>
      <c r="CY3167" s="33">
        <v>-99.4015958</v>
      </c>
      <c r="CZ3167" s="33">
        <v>21.0544099</v>
      </c>
      <c r="DA3167" s="33">
        <v>4.4219266E9</v>
      </c>
      <c r="DB3167" s="33">
        <v>1.0</v>
      </c>
      <c r="DC3167" s="33" t="s">
        <v>16882</v>
      </c>
      <c r="DD3167" s="33">
        <v>2023.0</v>
      </c>
      <c r="DE3167" s="33" t="s">
        <v>184</v>
      </c>
      <c r="DF3167" s="33"/>
      <c r="DG3167" s="33" t="s">
        <v>185</v>
      </c>
      <c r="DH3167" s="33" t="s">
        <v>186</v>
      </c>
      <c r="DI3167" s="5"/>
      <c r="DJ3167" s="5"/>
    </row>
    <row r="3168">
      <c r="A3168" s="33" t="s">
        <v>17848</v>
      </c>
      <c r="B3168" s="34">
        <v>44957.0</v>
      </c>
      <c r="C3168" s="35" t="s">
        <v>137</v>
      </c>
      <c r="D3168" s="35" t="s">
        <v>139</v>
      </c>
      <c r="E3168" s="35" t="s">
        <v>142</v>
      </c>
      <c r="F3168" s="36" t="s">
        <v>144</v>
      </c>
      <c r="G3168" s="33" t="s">
        <v>19150</v>
      </c>
      <c r="H3168" s="33" t="s">
        <v>19151</v>
      </c>
      <c r="I3168" s="33" t="s">
        <v>231</v>
      </c>
      <c r="J3168" s="33" t="s">
        <v>546</v>
      </c>
      <c r="K3168" s="35" t="s">
        <v>150</v>
      </c>
      <c r="L3168" s="33" t="s">
        <v>151</v>
      </c>
      <c r="M3168" s="5"/>
      <c r="N3168" s="33" t="s">
        <v>19138</v>
      </c>
      <c r="O3168" s="5"/>
      <c r="P3168" s="35" t="s">
        <v>238</v>
      </c>
      <c r="Q3168" s="35" t="s">
        <v>19138</v>
      </c>
      <c r="R3168" s="33">
        <v>76574.0</v>
      </c>
      <c r="S3168" s="37"/>
      <c r="T3168" s="33"/>
      <c r="U3168" s="33">
        <v>1.0</v>
      </c>
      <c r="V3168" s="33" t="s">
        <v>154</v>
      </c>
      <c r="W3168" s="33"/>
      <c r="X3168" s="33"/>
      <c r="Y3168" s="5"/>
      <c r="Z3168" s="5"/>
      <c r="AA3168" s="33">
        <v>1.0</v>
      </c>
      <c r="AB3168" s="33">
        <v>1.0</v>
      </c>
      <c r="AC3168" s="33"/>
      <c r="AD3168" s="5"/>
      <c r="AE3168" s="5"/>
      <c r="AF3168" s="5"/>
      <c r="AG3168" s="16"/>
      <c r="AH3168" s="38" t="str">
        <f t="shared" si="1"/>
        <v/>
      </c>
      <c r="AI3168" s="39" t="str">
        <f t="shared" si="2"/>
        <v/>
      </c>
      <c r="AJ3168" s="37" t="str">
        <f t="shared" si="3"/>
        <v/>
      </c>
      <c r="AK3168" s="41" t="str">
        <f t="shared" si="4"/>
        <v/>
      </c>
      <c r="AL3168" s="35" t="s">
        <v>238</v>
      </c>
      <c r="AM3168" s="33" t="s">
        <v>19138</v>
      </c>
      <c r="AN3168" s="33" t="s">
        <v>19138</v>
      </c>
      <c r="AO3168" s="41"/>
      <c r="AP3168" s="33" t="s">
        <v>169</v>
      </c>
      <c r="AQ3168" s="33" t="s">
        <v>170</v>
      </c>
      <c r="AR3168" s="33">
        <v>150.0</v>
      </c>
      <c r="AS3168" s="42"/>
      <c r="AT3168" s="42"/>
      <c r="AU3168" s="42"/>
      <c r="AV3168" s="42"/>
      <c r="AW3168" s="42"/>
      <c r="AX3168" s="5"/>
      <c r="AY3168" s="33"/>
      <c r="AZ3168" s="33" t="s">
        <v>19152</v>
      </c>
      <c r="BA3168" s="5"/>
      <c r="BB3168" s="5"/>
      <c r="BC3168" s="5" t="s">
        <v>19153</v>
      </c>
      <c r="BD3168" s="33" t="s">
        <v>173</v>
      </c>
      <c r="BE3168" s="41"/>
      <c r="BF3168" s="35"/>
      <c r="BG3168" s="33" t="s">
        <v>169</v>
      </c>
      <c r="BH3168" s="5"/>
      <c r="BI3168" s="33">
        <v>150.0</v>
      </c>
      <c r="BJ3168" s="33" t="s">
        <v>170</v>
      </c>
      <c r="BK3168" s="5"/>
      <c r="BL3168" s="5">
        <f t="shared" si="5"/>
        <v>1997.25</v>
      </c>
      <c r="BM3168" s="5"/>
      <c r="BN3168" s="5"/>
      <c r="BO3168" s="42">
        <f t="shared" si="6"/>
        <v>1997.25</v>
      </c>
      <c r="BP3168" s="44"/>
      <c r="BQ3168" s="45"/>
      <c r="BR3168" s="47"/>
      <c r="BS3168" s="45"/>
      <c r="BT3168" s="37"/>
      <c r="BU3168" s="5"/>
      <c r="BV3168" s="38"/>
      <c r="BW3168" s="48"/>
      <c r="BX3168" s="44"/>
      <c r="BY3168" s="44"/>
      <c r="BZ3168" s="33" t="s">
        <v>131</v>
      </c>
      <c r="CA3168" s="5"/>
      <c r="CB3168" s="5"/>
      <c r="CC3168" s="33" t="s">
        <v>177</v>
      </c>
      <c r="CD3168" s="5"/>
      <c r="CE3168" s="5"/>
      <c r="CF3168" s="33" t="s">
        <v>178</v>
      </c>
      <c r="CG3168" s="33" t="s">
        <v>19154</v>
      </c>
      <c r="CH3168" s="5"/>
      <c r="CI3168" s="5"/>
      <c r="CJ3168" s="5"/>
      <c r="CK3168" s="33"/>
      <c r="CL3168" s="49">
        <v>44994.0</v>
      </c>
      <c r="CM3168" s="33" t="s">
        <v>180</v>
      </c>
      <c r="CN3168" s="5"/>
      <c r="CO3168" s="33">
        <v>1.0</v>
      </c>
      <c r="CP3168" s="33" t="s">
        <v>181</v>
      </c>
      <c r="CQ3168" s="50" t="str">
        <f t="shared" si="7"/>
        <v>01/03/1985</v>
      </c>
      <c r="CR3168" s="33" t="s">
        <v>243</v>
      </c>
      <c r="CS3168" s="33">
        <v>15.0</v>
      </c>
      <c r="CT3168" s="33">
        <v>5.0</v>
      </c>
      <c r="CU3168" s="33">
        <v>25.0</v>
      </c>
      <c r="CV3168" s="33">
        <v>56.0</v>
      </c>
      <c r="CW3168" s="5"/>
      <c r="CX3168" s="5"/>
      <c r="CY3168" s="33">
        <v>-99.4015958</v>
      </c>
      <c r="CZ3168" s="33">
        <v>21.0544099</v>
      </c>
      <c r="DA3168" s="33">
        <v>4.4219266E9</v>
      </c>
      <c r="DB3168" s="33">
        <v>1.0</v>
      </c>
      <c r="DC3168" s="33" t="s">
        <v>16882</v>
      </c>
      <c r="DD3168" s="33">
        <v>2023.0</v>
      </c>
      <c r="DE3168" s="33" t="s">
        <v>184</v>
      </c>
      <c r="DF3168" s="33"/>
      <c r="DG3168" s="33" t="s">
        <v>185</v>
      </c>
      <c r="DH3168" s="33" t="s">
        <v>186</v>
      </c>
      <c r="DI3168" s="5"/>
      <c r="DJ3168" s="5"/>
    </row>
    <row r="3169">
      <c r="A3169" s="33" t="s">
        <v>17721</v>
      </c>
      <c r="B3169" s="34">
        <v>44957.0</v>
      </c>
      <c r="C3169" s="35" t="s">
        <v>137</v>
      </c>
      <c r="D3169" s="35" t="s">
        <v>139</v>
      </c>
      <c r="E3169" s="35" t="s">
        <v>142</v>
      </c>
      <c r="F3169" s="36" t="s">
        <v>144</v>
      </c>
      <c r="G3169" s="33" t="s">
        <v>19155</v>
      </c>
      <c r="H3169" s="33" t="s">
        <v>19156</v>
      </c>
      <c r="I3169" s="33" t="s">
        <v>231</v>
      </c>
      <c r="J3169" s="33" t="s">
        <v>18680</v>
      </c>
      <c r="K3169" s="35" t="s">
        <v>150</v>
      </c>
      <c r="L3169" s="33" t="s">
        <v>151</v>
      </c>
      <c r="M3169" s="5"/>
      <c r="N3169" s="33" t="s">
        <v>19138</v>
      </c>
      <c r="O3169" s="5"/>
      <c r="P3169" s="35" t="s">
        <v>238</v>
      </c>
      <c r="Q3169" s="35" t="s">
        <v>19138</v>
      </c>
      <c r="R3169" s="33">
        <v>76574.0</v>
      </c>
      <c r="S3169" s="37"/>
      <c r="T3169" s="33"/>
      <c r="U3169" s="33">
        <v>1.0</v>
      </c>
      <c r="V3169" s="33" t="s">
        <v>154</v>
      </c>
      <c r="W3169" s="33"/>
      <c r="X3169" s="33"/>
      <c r="Y3169" s="5"/>
      <c r="Z3169" s="5"/>
      <c r="AA3169" s="33">
        <v>1.0</v>
      </c>
      <c r="AB3169" s="33"/>
      <c r="AC3169" s="33">
        <v>1.0</v>
      </c>
      <c r="AD3169" s="5"/>
      <c r="AE3169" s="5"/>
      <c r="AF3169" s="5"/>
      <c r="AG3169" s="16"/>
      <c r="AH3169" s="38" t="str">
        <f t="shared" si="1"/>
        <v/>
      </c>
      <c r="AI3169" s="39" t="str">
        <f t="shared" si="2"/>
        <v/>
      </c>
      <c r="AJ3169" s="37" t="str">
        <f t="shared" si="3"/>
        <v/>
      </c>
      <c r="AK3169" s="41" t="str">
        <f t="shared" si="4"/>
        <v/>
      </c>
      <c r="AL3169" s="35" t="s">
        <v>238</v>
      </c>
      <c r="AM3169" s="33" t="s">
        <v>19138</v>
      </c>
      <c r="AN3169" s="33" t="s">
        <v>19138</v>
      </c>
      <c r="AO3169" s="41"/>
      <c r="AP3169" s="33" t="s">
        <v>169</v>
      </c>
      <c r="AQ3169" s="33" t="s">
        <v>170</v>
      </c>
      <c r="AR3169" s="33">
        <v>150.0</v>
      </c>
      <c r="AS3169" s="42"/>
      <c r="AT3169" s="42"/>
      <c r="AU3169" s="42"/>
      <c r="AV3169" s="42"/>
      <c r="AW3169" s="42"/>
      <c r="AX3169" s="5"/>
      <c r="AY3169" s="33"/>
      <c r="AZ3169" s="33" t="s">
        <v>19157</v>
      </c>
      <c r="BA3169" s="5"/>
      <c r="BB3169" s="5"/>
      <c r="BC3169" s="5" t="s">
        <v>19158</v>
      </c>
      <c r="BD3169" s="33" t="s">
        <v>173</v>
      </c>
      <c r="BE3169" s="41"/>
      <c r="BF3169" s="35"/>
      <c r="BG3169" s="33" t="s">
        <v>169</v>
      </c>
      <c r="BH3169" s="5"/>
      <c r="BI3169" s="33">
        <v>150.0</v>
      </c>
      <c r="BJ3169" s="33" t="s">
        <v>170</v>
      </c>
      <c r="BK3169" s="5"/>
      <c r="BL3169" s="5">
        <f t="shared" si="5"/>
        <v>1997.25</v>
      </c>
      <c r="BM3169" s="5"/>
      <c r="BN3169" s="5"/>
      <c r="BO3169" s="42">
        <f t="shared" si="6"/>
        <v>1997.25</v>
      </c>
      <c r="BP3169" s="44"/>
      <c r="BQ3169" s="45"/>
      <c r="BR3169" s="47"/>
      <c r="BS3169" s="45"/>
      <c r="BT3169" s="37"/>
      <c r="BU3169" s="5"/>
      <c r="BV3169" s="38"/>
      <c r="BW3169" s="48"/>
      <c r="BX3169" s="44"/>
      <c r="BY3169" s="44"/>
      <c r="BZ3169" s="33" t="s">
        <v>131</v>
      </c>
      <c r="CA3169" s="5"/>
      <c r="CB3169" s="5"/>
      <c r="CC3169" s="33" t="s">
        <v>177</v>
      </c>
      <c r="CD3169" s="5"/>
      <c r="CE3169" s="5"/>
      <c r="CF3169" s="33" t="s">
        <v>178</v>
      </c>
      <c r="CG3169" s="33" t="s">
        <v>19159</v>
      </c>
      <c r="CH3169" s="5"/>
      <c r="CI3169" s="5"/>
      <c r="CJ3169" s="5"/>
      <c r="CK3169" s="33"/>
      <c r="CL3169" s="49">
        <v>44994.0</v>
      </c>
      <c r="CM3169" s="33" t="s">
        <v>180</v>
      </c>
      <c r="CN3169" s="5"/>
      <c r="CO3169" s="33">
        <v>1.0</v>
      </c>
      <c r="CP3169" s="33" t="s">
        <v>181</v>
      </c>
      <c r="CQ3169" s="50" t="str">
        <f t="shared" si="7"/>
        <v>12/08/1968</v>
      </c>
      <c r="CR3169" s="33" t="s">
        <v>182</v>
      </c>
      <c r="CS3169" s="33">
        <v>15.0</v>
      </c>
      <c r="CT3169" s="33">
        <v>5.0</v>
      </c>
      <c r="CU3169" s="33">
        <v>25.0</v>
      </c>
      <c r="CV3169" s="33">
        <v>56.0</v>
      </c>
      <c r="CW3169" s="5"/>
      <c r="CX3169" s="5"/>
      <c r="CY3169" s="33">
        <v>-99.4015958</v>
      </c>
      <c r="CZ3169" s="33">
        <v>21.0544099</v>
      </c>
      <c r="DA3169" s="33">
        <v>4.4219266E9</v>
      </c>
      <c r="DB3169" s="33">
        <v>1.0</v>
      </c>
      <c r="DC3169" s="33" t="s">
        <v>16882</v>
      </c>
      <c r="DD3169" s="33">
        <v>2023.0</v>
      </c>
      <c r="DE3169" s="33" t="s">
        <v>184</v>
      </c>
      <c r="DF3169" s="33"/>
      <c r="DG3169" s="33" t="s">
        <v>185</v>
      </c>
      <c r="DH3169" s="33" t="s">
        <v>186</v>
      </c>
      <c r="DI3169" s="5"/>
      <c r="DJ3169" s="5"/>
    </row>
    <row r="3170">
      <c r="A3170" s="33" t="s">
        <v>19160</v>
      </c>
      <c r="B3170" s="34">
        <v>44957.0</v>
      </c>
      <c r="C3170" s="35" t="s">
        <v>137</v>
      </c>
      <c r="D3170" s="35" t="s">
        <v>139</v>
      </c>
      <c r="E3170" s="35" t="s">
        <v>142</v>
      </c>
      <c r="F3170" s="36" t="s">
        <v>144</v>
      </c>
      <c r="G3170" s="33" t="s">
        <v>19161</v>
      </c>
      <c r="H3170" s="33" t="s">
        <v>19162</v>
      </c>
      <c r="I3170" s="33" t="s">
        <v>231</v>
      </c>
      <c r="J3170" s="33" t="s">
        <v>350</v>
      </c>
      <c r="K3170" s="35" t="s">
        <v>150</v>
      </c>
      <c r="L3170" s="33" t="s">
        <v>151</v>
      </c>
      <c r="M3170" s="5"/>
      <c r="N3170" s="33" t="s">
        <v>13446</v>
      </c>
      <c r="O3170" s="5"/>
      <c r="P3170" s="35" t="s">
        <v>238</v>
      </c>
      <c r="Q3170" s="35" t="s">
        <v>19138</v>
      </c>
      <c r="R3170" s="33">
        <v>76574.0</v>
      </c>
      <c r="S3170" s="37"/>
      <c r="T3170" s="33"/>
      <c r="U3170" s="33">
        <v>1.0</v>
      </c>
      <c r="V3170" s="33" t="s">
        <v>154</v>
      </c>
      <c r="W3170" s="33"/>
      <c r="X3170" s="33"/>
      <c r="Y3170" s="5"/>
      <c r="Z3170" s="5"/>
      <c r="AA3170" s="33">
        <v>1.0</v>
      </c>
      <c r="AB3170" s="33">
        <v>1.0</v>
      </c>
      <c r="AC3170" s="33"/>
      <c r="AD3170" s="5"/>
      <c r="AE3170" s="5"/>
      <c r="AF3170" s="5"/>
      <c r="AG3170" s="16"/>
      <c r="AH3170" s="38" t="str">
        <f t="shared" si="1"/>
        <v/>
      </c>
      <c r="AI3170" s="39" t="str">
        <f t="shared" si="2"/>
        <v/>
      </c>
      <c r="AJ3170" s="37">
        <f t="shared" si="3"/>
        <v>1</v>
      </c>
      <c r="AK3170" s="41" t="str">
        <f t="shared" si="4"/>
        <v/>
      </c>
      <c r="AL3170" s="35" t="s">
        <v>238</v>
      </c>
      <c r="AM3170" s="33" t="s">
        <v>19138</v>
      </c>
      <c r="AN3170" s="33" t="s">
        <v>19138</v>
      </c>
      <c r="AO3170" s="41"/>
      <c r="AP3170" s="33" t="s">
        <v>169</v>
      </c>
      <c r="AQ3170" s="33" t="s">
        <v>170</v>
      </c>
      <c r="AR3170" s="33">
        <v>150.0</v>
      </c>
      <c r="AS3170" s="42"/>
      <c r="AT3170" s="42"/>
      <c r="AU3170" s="42"/>
      <c r="AV3170" s="42"/>
      <c r="AW3170" s="42"/>
      <c r="AX3170" s="5"/>
      <c r="AY3170" s="33"/>
      <c r="AZ3170" s="33" t="s">
        <v>19163</v>
      </c>
      <c r="BA3170" s="5"/>
      <c r="BB3170" s="5"/>
      <c r="BC3170" s="5" t="s">
        <v>19164</v>
      </c>
      <c r="BD3170" s="33" t="s">
        <v>173</v>
      </c>
      <c r="BE3170" s="41"/>
      <c r="BF3170" s="35"/>
      <c r="BG3170" s="33" t="s">
        <v>169</v>
      </c>
      <c r="BH3170" s="5"/>
      <c r="BI3170" s="33">
        <v>150.0</v>
      </c>
      <c r="BJ3170" s="33" t="s">
        <v>170</v>
      </c>
      <c r="BK3170" s="5"/>
      <c r="BL3170" s="5">
        <f t="shared" si="5"/>
        <v>1997.25</v>
      </c>
      <c r="BM3170" s="5"/>
      <c r="BN3170" s="5"/>
      <c r="BO3170" s="42">
        <f t="shared" si="6"/>
        <v>1997.25</v>
      </c>
      <c r="BP3170" s="44"/>
      <c r="BQ3170" s="45"/>
      <c r="BR3170" s="47"/>
      <c r="BS3170" s="45"/>
      <c r="BT3170" s="37"/>
      <c r="BU3170" s="5"/>
      <c r="BV3170" s="38"/>
      <c r="BW3170" s="48"/>
      <c r="BX3170" s="44"/>
      <c r="BY3170" s="44"/>
      <c r="BZ3170" s="33" t="s">
        <v>131</v>
      </c>
      <c r="CA3170" s="5"/>
      <c r="CB3170" s="5"/>
      <c r="CC3170" s="33" t="s">
        <v>177</v>
      </c>
      <c r="CD3170" s="5"/>
      <c r="CE3170" s="5"/>
      <c r="CF3170" s="33" t="s">
        <v>178</v>
      </c>
      <c r="CG3170" s="33" t="s">
        <v>19165</v>
      </c>
      <c r="CH3170" s="5"/>
      <c r="CI3170" s="5"/>
      <c r="CJ3170" s="5"/>
      <c r="CK3170" s="33"/>
      <c r="CL3170" s="49">
        <v>44994.0</v>
      </c>
      <c r="CM3170" s="33" t="s">
        <v>180</v>
      </c>
      <c r="CN3170" s="5"/>
      <c r="CO3170" s="33">
        <v>0.25</v>
      </c>
      <c r="CP3170" s="33" t="s">
        <v>181</v>
      </c>
      <c r="CQ3170" s="50" t="str">
        <f t="shared" si="7"/>
        <v>01/09/2004</v>
      </c>
      <c r="CR3170" s="33" t="s">
        <v>243</v>
      </c>
      <c r="CS3170" s="33">
        <v>15.0</v>
      </c>
      <c r="CT3170" s="33">
        <v>5.0</v>
      </c>
      <c r="CU3170" s="33">
        <v>25.0</v>
      </c>
      <c r="CV3170" s="33">
        <v>56.0</v>
      </c>
      <c r="CW3170" s="5"/>
      <c r="CX3170" s="5"/>
      <c r="CY3170" s="33">
        <v>-99.4015958</v>
      </c>
      <c r="CZ3170" s="33">
        <v>21.0544099</v>
      </c>
      <c r="DA3170" s="33">
        <v>4.4219266E9</v>
      </c>
      <c r="DB3170" s="33">
        <v>1.0</v>
      </c>
      <c r="DC3170" s="33" t="s">
        <v>16882</v>
      </c>
      <c r="DD3170" s="33">
        <v>2023.0</v>
      </c>
      <c r="DE3170" s="33" t="s">
        <v>184</v>
      </c>
      <c r="DF3170" s="33"/>
      <c r="DG3170" s="33" t="s">
        <v>185</v>
      </c>
      <c r="DH3170" s="33" t="s">
        <v>186</v>
      </c>
      <c r="DI3170" s="5"/>
      <c r="DJ3170" s="5"/>
    </row>
    <row r="3171">
      <c r="A3171" s="33" t="s">
        <v>19166</v>
      </c>
      <c r="B3171" s="34">
        <v>44957.0</v>
      </c>
      <c r="C3171" s="35" t="s">
        <v>137</v>
      </c>
      <c r="D3171" s="35" t="s">
        <v>139</v>
      </c>
      <c r="E3171" s="35" t="s">
        <v>142</v>
      </c>
      <c r="F3171" s="36" t="s">
        <v>144</v>
      </c>
      <c r="G3171" s="33" t="s">
        <v>19167</v>
      </c>
      <c r="H3171" s="33" t="s">
        <v>488</v>
      </c>
      <c r="I3171" s="33" t="s">
        <v>231</v>
      </c>
      <c r="J3171" s="33" t="s">
        <v>546</v>
      </c>
      <c r="K3171" s="35" t="s">
        <v>150</v>
      </c>
      <c r="L3171" s="33" t="s">
        <v>151</v>
      </c>
      <c r="M3171" s="5"/>
      <c r="N3171" s="33" t="s">
        <v>13446</v>
      </c>
      <c r="O3171" s="5"/>
      <c r="P3171" s="35" t="s">
        <v>238</v>
      </c>
      <c r="Q3171" s="35" t="s">
        <v>19138</v>
      </c>
      <c r="R3171" s="33">
        <v>76554.0</v>
      </c>
      <c r="S3171" s="37"/>
      <c r="T3171" s="33"/>
      <c r="U3171" s="33">
        <v>0.5</v>
      </c>
      <c r="V3171" s="33" t="s">
        <v>154</v>
      </c>
      <c r="W3171" s="33"/>
      <c r="X3171" s="33"/>
      <c r="Y3171" s="5"/>
      <c r="Z3171" s="5"/>
      <c r="AA3171" s="33">
        <v>1.0</v>
      </c>
      <c r="AB3171" s="33"/>
      <c r="AC3171" s="33">
        <v>1.0</v>
      </c>
      <c r="AD3171" s="5"/>
      <c r="AE3171" s="5"/>
      <c r="AF3171" s="5"/>
      <c r="AG3171" s="16"/>
      <c r="AH3171" s="38" t="str">
        <f t="shared" si="1"/>
        <v/>
      </c>
      <c r="AI3171" s="39" t="str">
        <f t="shared" si="2"/>
        <v/>
      </c>
      <c r="AJ3171" s="37" t="str">
        <f t="shared" si="3"/>
        <v/>
      </c>
      <c r="AK3171" s="41" t="str">
        <f t="shared" si="4"/>
        <v/>
      </c>
      <c r="AL3171" s="35" t="s">
        <v>238</v>
      </c>
      <c r="AM3171" s="33" t="s">
        <v>19138</v>
      </c>
      <c r="AN3171" s="33" t="s">
        <v>19138</v>
      </c>
      <c r="AO3171" s="41"/>
      <c r="AP3171" s="33" t="s">
        <v>169</v>
      </c>
      <c r="AQ3171" s="33" t="s">
        <v>170</v>
      </c>
      <c r="AR3171" s="33">
        <v>150.0</v>
      </c>
      <c r="AS3171" s="42"/>
      <c r="AT3171" s="42"/>
      <c r="AU3171" s="42"/>
      <c r="AV3171" s="42"/>
      <c r="AW3171" s="42"/>
      <c r="AX3171" s="5"/>
      <c r="AY3171" s="33"/>
      <c r="AZ3171" s="33" t="s">
        <v>19168</v>
      </c>
      <c r="BA3171" s="5"/>
      <c r="BB3171" s="5"/>
      <c r="BC3171" s="5" t="s">
        <v>19169</v>
      </c>
      <c r="BD3171" s="33" t="s">
        <v>173</v>
      </c>
      <c r="BE3171" s="41"/>
      <c r="BF3171" s="35"/>
      <c r="BG3171" s="33" t="s">
        <v>169</v>
      </c>
      <c r="BH3171" s="5"/>
      <c r="BI3171" s="33">
        <v>150.0</v>
      </c>
      <c r="BJ3171" s="33" t="s">
        <v>170</v>
      </c>
      <c r="BK3171" s="5"/>
      <c r="BL3171" s="5">
        <f t="shared" si="5"/>
        <v>1997.25</v>
      </c>
      <c r="BM3171" s="5"/>
      <c r="BN3171" s="5"/>
      <c r="BO3171" s="42">
        <f t="shared" si="6"/>
        <v>1997.25</v>
      </c>
      <c r="BP3171" s="44"/>
      <c r="BQ3171" s="45"/>
      <c r="BR3171" s="47"/>
      <c r="BS3171" s="45"/>
      <c r="BT3171" s="37"/>
      <c r="BU3171" s="5"/>
      <c r="BV3171" s="38"/>
      <c r="BW3171" s="48"/>
      <c r="BX3171" s="44"/>
      <c r="BY3171" s="44"/>
      <c r="BZ3171" s="33" t="s">
        <v>131</v>
      </c>
      <c r="CA3171" s="5"/>
      <c r="CB3171" s="5"/>
      <c r="CC3171" s="33" t="s">
        <v>177</v>
      </c>
      <c r="CD3171" s="5"/>
      <c r="CE3171" s="5"/>
      <c r="CF3171" s="33" t="s">
        <v>178</v>
      </c>
      <c r="CG3171" s="33" t="s">
        <v>19170</v>
      </c>
      <c r="CH3171" s="5"/>
      <c r="CI3171" s="5"/>
      <c r="CJ3171" s="5"/>
      <c r="CK3171" s="33"/>
      <c r="CL3171" s="49">
        <v>44994.0</v>
      </c>
      <c r="CM3171" s="33" t="s">
        <v>180</v>
      </c>
      <c r="CN3171" s="5"/>
      <c r="CO3171" s="33">
        <v>25.0</v>
      </c>
      <c r="CP3171" s="33" t="s">
        <v>181</v>
      </c>
      <c r="CQ3171" s="50" t="str">
        <f t="shared" si="7"/>
        <v>13/06/1967</v>
      </c>
      <c r="CR3171" s="33" t="s">
        <v>182</v>
      </c>
      <c r="CS3171" s="33">
        <v>15.0</v>
      </c>
      <c r="CT3171" s="33">
        <v>5.0</v>
      </c>
      <c r="CU3171" s="33">
        <v>25.0</v>
      </c>
      <c r="CV3171" s="33">
        <v>56.0</v>
      </c>
      <c r="CW3171" s="5"/>
      <c r="CX3171" s="5"/>
      <c r="CY3171" s="33">
        <v>-99.4015958</v>
      </c>
      <c r="CZ3171" s="33">
        <v>21.0544099</v>
      </c>
      <c r="DA3171" s="33">
        <v>4.4219266E9</v>
      </c>
      <c r="DB3171" s="33">
        <v>1.0</v>
      </c>
      <c r="DC3171" s="33" t="s">
        <v>16882</v>
      </c>
      <c r="DD3171" s="33">
        <v>2023.0</v>
      </c>
      <c r="DE3171" s="33" t="s">
        <v>184</v>
      </c>
      <c r="DF3171" s="33"/>
      <c r="DG3171" s="33" t="s">
        <v>185</v>
      </c>
      <c r="DH3171" s="33" t="s">
        <v>186</v>
      </c>
      <c r="DI3171" s="5"/>
      <c r="DJ3171" s="5"/>
    </row>
    <row r="3172">
      <c r="A3172" s="33" t="s">
        <v>19171</v>
      </c>
      <c r="B3172" s="34">
        <v>44957.0</v>
      </c>
      <c r="C3172" s="35" t="s">
        <v>137</v>
      </c>
      <c r="D3172" s="35" t="s">
        <v>139</v>
      </c>
      <c r="E3172" s="35" t="s">
        <v>142</v>
      </c>
      <c r="F3172" s="36" t="s">
        <v>144</v>
      </c>
      <c r="G3172" s="33" t="s">
        <v>19172</v>
      </c>
      <c r="H3172" s="33" t="s">
        <v>19173</v>
      </c>
      <c r="I3172" s="33" t="s">
        <v>231</v>
      </c>
      <c r="J3172" s="33" t="s">
        <v>546</v>
      </c>
      <c r="K3172" s="35" t="s">
        <v>150</v>
      </c>
      <c r="L3172" s="33" t="s">
        <v>151</v>
      </c>
      <c r="M3172" s="5"/>
      <c r="N3172" s="33" t="s">
        <v>13446</v>
      </c>
      <c r="O3172" s="5"/>
      <c r="P3172" s="35" t="s">
        <v>238</v>
      </c>
      <c r="Q3172" s="35" t="s">
        <v>19138</v>
      </c>
      <c r="R3172" s="33">
        <v>76574.0</v>
      </c>
      <c r="S3172" s="37"/>
      <c r="T3172" s="33"/>
      <c r="U3172" s="33">
        <v>0.5</v>
      </c>
      <c r="V3172" s="33" t="s">
        <v>154</v>
      </c>
      <c r="W3172" s="33"/>
      <c r="X3172" s="33"/>
      <c r="Y3172" s="5"/>
      <c r="Z3172" s="5"/>
      <c r="AA3172" s="33">
        <v>1.0</v>
      </c>
      <c r="AB3172" s="33">
        <v>1.0</v>
      </c>
      <c r="AC3172" s="33"/>
      <c r="AD3172" s="5"/>
      <c r="AE3172" s="5"/>
      <c r="AF3172" s="5"/>
      <c r="AG3172" s="16"/>
      <c r="AH3172" s="38" t="str">
        <f t="shared" si="1"/>
        <v/>
      </c>
      <c r="AI3172" s="39" t="str">
        <f t="shared" si="2"/>
        <v/>
      </c>
      <c r="AJ3172" s="37" t="str">
        <f t="shared" si="3"/>
        <v/>
      </c>
      <c r="AK3172" s="41" t="str">
        <f t="shared" si="4"/>
        <v/>
      </c>
      <c r="AL3172" s="35" t="s">
        <v>238</v>
      </c>
      <c r="AM3172" s="33" t="s">
        <v>19138</v>
      </c>
      <c r="AN3172" s="33" t="s">
        <v>19138</v>
      </c>
      <c r="AO3172" s="41"/>
      <c r="AP3172" s="33" t="s">
        <v>169</v>
      </c>
      <c r="AQ3172" s="33" t="s">
        <v>170</v>
      </c>
      <c r="AR3172" s="33">
        <v>150.0</v>
      </c>
      <c r="AS3172" s="42"/>
      <c r="AT3172" s="42"/>
      <c r="AU3172" s="42"/>
      <c r="AV3172" s="42"/>
      <c r="AW3172" s="42"/>
      <c r="AX3172" s="5"/>
      <c r="AY3172" s="33"/>
      <c r="AZ3172" s="33" t="s">
        <v>19174</v>
      </c>
      <c r="BA3172" s="5"/>
      <c r="BB3172" s="5"/>
      <c r="BC3172" s="5" t="s">
        <v>19175</v>
      </c>
      <c r="BD3172" s="33" t="s">
        <v>173</v>
      </c>
      <c r="BE3172" s="41"/>
      <c r="BF3172" s="35"/>
      <c r="BG3172" s="33" t="s">
        <v>169</v>
      </c>
      <c r="BH3172" s="5"/>
      <c r="BI3172" s="33">
        <v>150.0</v>
      </c>
      <c r="BJ3172" s="33" t="s">
        <v>170</v>
      </c>
      <c r="BK3172" s="5"/>
      <c r="BL3172" s="5">
        <f t="shared" si="5"/>
        <v>1997.25</v>
      </c>
      <c r="BM3172" s="5"/>
      <c r="BN3172" s="5"/>
      <c r="BO3172" s="42">
        <f t="shared" si="6"/>
        <v>1997.25</v>
      </c>
      <c r="BP3172" s="44"/>
      <c r="BQ3172" s="45"/>
      <c r="BR3172" s="47"/>
      <c r="BS3172" s="45"/>
      <c r="BT3172" s="37"/>
      <c r="BU3172" s="5"/>
      <c r="BV3172" s="38"/>
      <c r="BW3172" s="48"/>
      <c r="BX3172" s="44"/>
      <c r="BY3172" s="44"/>
      <c r="BZ3172" s="33" t="s">
        <v>131</v>
      </c>
      <c r="CA3172" s="5"/>
      <c r="CB3172" s="5"/>
      <c r="CC3172" s="33" t="s">
        <v>177</v>
      </c>
      <c r="CD3172" s="5"/>
      <c r="CE3172" s="5"/>
      <c r="CF3172" s="33" t="s">
        <v>178</v>
      </c>
      <c r="CG3172" s="33" t="s">
        <v>19176</v>
      </c>
      <c r="CH3172" s="5"/>
      <c r="CI3172" s="5"/>
      <c r="CJ3172" s="5"/>
      <c r="CK3172" s="33"/>
      <c r="CL3172" s="49">
        <v>44994.0</v>
      </c>
      <c r="CM3172" s="33" t="s">
        <v>180</v>
      </c>
      <c r="CN3172" s="5"/>
      <c r="CO3172" s="33">
        <v>0.25</v>
      </c>
      <c r="CP3172" s="33" t="s">
        <v>181</v>
      </c>
      <c r="CQ3172" s="50" t="str">
        <f t="shared" si="7"/>
        <v>04/09/1991</v>
      </c>
      <c r="CR3172" s="33" t="s">
        <v>243</v>
      </c>
      <c r="CS3172" s="33">
        <v>15.0</v>
      </c>
      <c r="CT3172" s="33">
        <v>5.0</v>
      </c>
      <c r="CU3172" s="33">
        <v>25.0</v>
      </c>
      <c r="CV3172" s="33">
        <v>56.0</v>
      </c>
      <c r="CW3172" s="5"/>
      <c r="CX3172" s="5"/>
      <c r="CY3172" s="33">
        <v>-99.4015958</v>
      </c>
      <c r="CZ3172" s="33">
        <v>21.0544099</v>
      </c>
      <c r="DA3172" s="33">
        <v>4.4219266E9</v>
      </c>
      <c r="DB3172" s="33">
        <v>1.0</v>
      </c>
      <c r="DC3172" s="33" t="s">
        <v>16882</v>
      </c>
      <c r="DD3172" s="33">
        <v>2023.0</v>
      </c>
      <c r="DE3172" s="33" t="s">
        <v>184</v>
      </c>
      <c r="DF3172" s="33"/>
      <c r="DG3172" s="33" t="s">
        <v>185</v>
      </c>
      <c r="DH3172" s="33" t="s">
        <v>186</v>
      </c>
      <c r="DI3172" s="5"/>
      <c r="DJ3172" s="5"/>
    </row>
    <row r="3173">
      <c r="A3173" s="33" t="s">
        <v>19177</v>
      </c>
      <c r="B3173" s="34">
        <v>44957.0</v>
      </c>
      <c r="C3173" s="35" t="s">
        <v>137</v>
      </c>
      <c r="D3173" s="35" t="s">
        <v>139</v>
      </c>
      <c r="E3173" s="35" t="s">
        <v>142</v>
      </c>
      <c r="F3173" s="36" t="s">
        <v>144</v>
      </c>
      <c r="G3173" s="33" t="s">
        <v>19178</v>
      </c>
      <c r="H3173" s="33" t="s">
        <v>7187</v>
      </c>
      <c r="I3173" s="33" t="s">
        <v>455</v>
      </c>
      <c r="J3173" s="33" t="s">
        <v>231</v>
      </c>
      <c r="K3173" s="35" t="s">
        <v>150</v>
      </c>
      <c r="L3173" s="33" t="s">
        <v>151</v>
      </c>
      <c r="M3173" s="5"/>
      <c r="N3173" s="33" t="s">
        <v>13446</v>
      </c>
      <c r="O3173" s="5"/>
      <c r="P3173" s="35" t="s">
        <v>238</v>
      </c>
      <c r="Q3173" s="35" t="s">
        <v>19138</v>
      </c>
      <c r="R3173" s="33">
        <v>76554.0</v>
      </c>
      <c r="S3173" s="37"/>
      <c r="T3173" s="33"/>
      <c r="U3173" s="33">
        <v>1.0</v>
      </c>
      <c r="V3173" s="33" t="s">
        <v>154</v>
      </c>
      <c r="W3173" s="33"/>
      <c r="X3173" s="33"/>
      <c r="Y3173" s="5"/>
      <c r="Z3173" s="5"/>
      <c r="AA3173" s="33">
        <v>1.0</v>
      </c>
      <c r="AB3173" s="33"/>
      <c r="AC3173" s="33">
        <v>1.0</v>
      </c>
      <c r="AD3173" s="5"/>
      <c r="AE3173" s="5"/>
      <c r="AF3173" s="5"/>
      <c r="AG3173" s="16"/>
      <c r="AH3173" s="38" t="str">
        <f t="shared" si="1"/>
        <v/>
      </c>
      <c r="AI3173" s="39" t="str">
        <f t="shared" si="2"/>
        <v/>
      </c>
      <c r="AJ3173" s="37" t="str">
        <f t="shared" si="3"/>
        <v/>
      </c>
      <c r="AK3173" s="41" t="str">
        <f t="shared" si="4"/>
        <v/>
      </c>
      <c r="AL3173" s="35" t="s">
        <v>238</v>
      </c>
      <c r="AM3173" s="33" t="s">
        <v>19138</v>
      </c>
      <c r="AN3173" s="33" t="s">
        <v>19138</v>
      </c>
      <c r="AO3173" s="41"/>
      <c r="AP3173" s="33" t="s">
        <v>169</v>
      </c>
      <c r="AQ3173" s="33" t="s">
        <v>170</v>
      </c>
      <c r="AR3173" s="33">
        <v>150.0</v>
      </c>
      <c r="AS3173" s="42"/>
      <c r="AT3173" s="42"/>
      <c r="AU3173" s="42"/>
      <c r="AV3173" s="42"/>
      <c r="AW3173" s="42"/>
      <c r="AX3173" s="5"/>
      <c r="AY3173" s="33"/>
      <c r="AZ3173" s="33" t="s">
        <v>19179</v>
      </c>
      <c r="BA3173" s="5"/>
      <c r="BB3173" s="5"/>
      <c r="BC3173" s="5" t="s">
        <v>19180</v>
      </c>
      <c r="BD3173" s="33" t="s">
        <v>173</v>
      </c>
      <c r="BE3173" s="41"/>
      <c r="BF3173" s="35"/>
      <c r="BG3173" s="33" t="s">
        <v>169</v>
      </c>
      <c r="BH3173" s="5"/>
      <c r="BI3173" s="33">
        <v>150.0</v>
      </c>
      <c r="BJ3173" s="33" t="s">
        <v>170</v>
      </c>
      <c r="BK3173" s="5"/>
      <c r="BL3173" s="5">
        <f t="shared" si="5"/>
        <v>1997.25</v>
      </c>
      <c r="BM3173" s="5"/>
      <c r="BN3173" s="5"/>
      <c r="BO3173" s="42">
        <f t="shared" si="6"/>
        <v>1997.25</v>
      </c>
      <c r="BP3173" s="44"/>
      <c r="BQ3173" s="45"/>
      <c r="BR3173" s="47"/>
      <c r="BS3173" s="45"/>
      <c r="BT3173" s="37"/>
      <c r="BU3173" s="5"/>
      <c r="BV3173" s="38"/>
      <c r="BW3173" s="48"/>
      <c r="BX3173" s="44"/>
      <c r="BY3173" s="44"/>
      <c r="BZ3173" s="33" t="s">
        <v>131</v>
      </c>
      <c r="CA3173" s="5"/>
      <c r="CB3173" s="5"/>
      <c r="CC3173" s="33" t="s">
        <v>177</v>
      </c>
      <c r="CD3173" s="5"/>
      <c r="CE3173" s="5"/>
      <c r="CF3173" s="33" t="s">
        <v>178</v>
      </c>
      <c r="CG3173" s="33" t="s">
        <v>19181</v>
      </c>
      <c r="CH3173" s="5"/>
      <c r="CI3173" s="5"/>
      <c r="CJ3173" s="5"/>
      <c r="CK3173" s="33"/>
      <c r="CL3173" s="49">
        <v>44994.0</v>
      </c>
      <c r="CM3173" s="33" t="s">
        <v>180</v>
      </c>
      <c r="CN3173" s="5"/>
      <c r="CO3173" s="33">
        <v>0.25</v>
      </c>
      <c r="CP3173" s="33" t="s">
        <v>181</v>
      </c>
      <c r="CQ3173" s="50" t="str">
        <f t="shared" si="7"/>
        <v>25/08/1993</v>
      </c>
      <c r="CR3173" s="33" t="s">
        <v>182</v>
      </c>
      <c r="CS3173" s="33">
        <v>15.0</v>
      </c>
      <c r="CT3173" s="33">
        <v>5.0</v>
      </c>
      <c r="CU3173" s="33">
        <v>25.0</v>
      </c>
      <c r="CV3173" s="33">
        <v>56.0</v>
      </c>
      <c r="CW3173" s="5"/>
      <c r="CX3173" s="5"/>
      <c r="CY3173" s="33">
        <v>-99.4015958</v>
      </c>
      <c r="CZ3173" s="33">
        <v>21.0544099</v>
      </c>
      <c r="DA3173" s="33">
        <v>4.4219266E9</v>
      </c>
      <c r="DB3173" s="33">
        <v>1.0</v>
      </c>
      <c r="DC3173" s="33" t="s">
        <v>16882</v>
      </c>
      <c r="DD3173" s="33">
        <v>2023.0</v>
      </c>
      <c r="DE3173" s="33" t="s">
        <v>184</v>
      </c>
      <c r="DF3173" s="33"/>
      <c r="DG3173" s="33" t="s">
        <v>185</v>
      </c>
      <c r="DH3173" s="33" t="s">
        <v>186</v>
      </c>
      <c r="DI3173" s="5"/>
      <c r="DJ3173" s="5"/>
    </row>
    <row r="3174">
      <c r="A3174" s="33" t="s">
        <v>19182</v>
      </c>
      <c r="B3174" s="34">
        <v>44957.0</v>
      </c>
      <c r="C3174" s="35" t="s">
        <v>137</v>
      </c>
      <c r="D3174" s="35" t="s">
        <v>139</v>
      </c>
      <c r="E3174" s="35" t="s">
        <v>142</v>
      </c>
      <c r="F3174" s="36" t="s">
        <v>144</v>
      </c>
      <c r="G3174" s="33" t="s">
        <v>19183</v>
      </c>
      <c r="H3174" s="33" t="s">
        <v>19184</v>
      </c>
      <c r="I3174" s="33" t="s">
        <v>1656</v>
      </c>
      <c r="J3174" s="33" t="s">
        <v>1633</v>
      </c>
      <c r="K3174" s="35" t="s">
        <v>150</v>
      </c>
      <c r="L3174" s="33" t="s">
        <v>151</v>
      </c>
      <c r="M3174" s="5"/>
      <c r="N3174" s="33" t="s">
        <v>18961</v>
      </c>
      <c r="O3174" s="5"/>
      <c r="P3174" s="35" t="s">
        <v>238</v>
      </c>
      <c r="Q3174" s="35" t="s">
        <v>19185</v>
      </c>
      <c r="R3174" s="33">
        <v>76553.0</v>
      </c>
      <c r="S3174" s="37"/>
      <c r="T3174" s="33"/>
      <c r="U3174" s="33">
        <v>0.25</v>
      </c>
      <c r="V3174" s="33" t="s">
        <v>154</v>
      </c>
      <c r="W3174" s="33"/>
      <c r="X3174" s="33"/>
      <c r="Y3174" s="5"/>
      <c r="Z3174" s="5"/>
      <c r="AA3174" s="33">
        <v>1.0</v>
      </c>
      <c r="AB3174" s="33">
        <v>1.0</v>
      </c>
      <c r="AC3174" s="33"/>
      <c r="AD3174" s="5"/>
      <c r="AE3174" s="5"/>
      <c r="AF3174" s="5"/>
      <c r="AG3174" s="16"/>
      <c r="AH3174" s="38" t="str">
        <f t="shared" si="1"/>
        <v/>
      </c>
      <c r="AI3174" s="39" t="str">
        <f t="shared" si="2"/>
        <v/>
      </c>
      <c r="AJ3174" s="37" t="str">
        <f t="shared" si="3"/>
        <v/>
      </c>
      <c r="AK3174" s="41" t="str">
        <f t="shared" si="4"/>
        <v/>
      </c>
      <c r="AL3174" s="35" t="s">
        <v>238</v>
      </c>
      <c r="AM3174" s="33" t="s">
        <v>18961</v>
      </c>
      <c r="AN3174" s="33" t="s">
        <v>18961</v>
      </c>
      <c r="AO3174" s="41"/>
      <c r="AP3174" s="33" t="s">
        <v>169</v>
      </c>
      <c r="AQ3174" s="33" t="s">
        <v>170</v>
      </c>
      <c r="AR3174" s="33">
        <v>150.0</v>
      </c>
      <c r="AS3174" s="42"/>
      <c r="AT3174" s="42"/>
      <c r="AU3174" s="42"/>
      <c r="AV3174" s="42"/>
      <c r="AW3174" s="42"/>
      <c r="AX3174" s="5"/>
      <c r="AY3174" s="33"/>
      <c r="AZ3174" s="33" t="s">
        <v>19186</v>
      </c>
      <c r="BA3174" s="5"/>
      <c r="BB3174" s="5"/>
      <c r="BC3174" s="5" t="s">
        <v>19187</v>
      </c>
      <c r="BD3174" s="33" t="s">
        <v>173</v>
      </c>
      <c r="BE3174" s="41"/>
      <c r="BF3174" s="35"/>
      <c r="BG3174" s="33" t="s">
        <v>169</v>
      </c>
      <c r="BH3174" s="5"/>
      <c r="BI3174" s="33">
        <v>150.0</v>
      </c>
      <c r="BJ3174" s="33" t="s">
        <v>170</v>
      </c>
      <c r="BK3174" s="5"/>
      <c r="BL3174" s="5">
        <f t="shared" si="5"/>
        <v>1997.25</v>
      </c>
      <c r="BM3174" s="5"/>
      <c r="BN3174" s="5"/>
      <c r="BO3174" s="42">
        <f t="shared" si="6"/>
        <v>1997.25</v>
      </c>
      <c r="BP3174" s="44"/>
      <c r="BQ3174" s="45"/>
      <c r="BR3174" s="47"/>
      <c r="BS3174" s="45"/>
      <c r="BT3174" s="37"/>
      <c r="BU3174" s="5"/>
      <c r="BV3174" s="38"/>
      <c r="BW3174" s="48"/>
      <c r="BX3174" s="44"/>
      <c r="BY3174" s="44"/>
      <c r="BZ3174" s="33" t="s">
        <v>131</v>
      </c>
      <c r="CA3174" s="5"/>
      <c r="CB3174" s="5"/>
      <c r="CC3174" s="33" t="s">
        <v>177</v>
      </c>
      <c r="CD3174" s="5"/>
      <c r="CE3174" s="5"/>
      <c r="CF3174" s="33" t="s">
        <v>178</v>
      </c>
      <c r="CG3174" s="33" t="s">
        <v>19188</v>
      </c>
      <c r="CH3174" s="5"/>
      <c r="CI3174" s="5"/>
      <c r="CJ3174" s="5"/>
      <c r="CK3174" s="33"/>
      <c r="CL3174" s="49">
        <v>44994.0</v>
      </c>
      <c r="CM3174" s="33" t="s">
        <v>180</v>
      </c>
      <c r="CN3174" s="5"/>
      <c r="CO3174" s="33">
        <v>0.25</v>
      </c>
      <c r="CP3174" s="33" t="s">
        <v>181</v>
      </c>
      <c r="CQ3174" s="50" t="str">
        <f t="shared" si="7"/>
        <v>08/02/1970</v>
      </c>
      <c r="CR3174" s="33" t="s">
        <v>243</v>
      </c>
      <c r="CS3174" s="33">
        <v>15.0</v>
      </c>
      <c r="CT3174" s="33">
        <v>5.0</v>
      </c>
      <c r="CU3174" s="33">
        <v>25.0</v>
      </c>
      <c r="CV3174" s="33">
        <v>1974.0</v>
      </c>
      <c r="CW3174" s="5"/>
      <c r="CX3174" s="5"/>
      <c r="CY3174" s="33">
        <v>-99.648346</v>
      </c>
      <c r="CZ3174" s="33">
        <v>21.007341</v>
      </c>
      <c r="DA3174" s="33">
        <v>4.4219266E9</v>
      </c>
      <c r="DB3174" s="33">
        <v>1.0</v>
      </c>
      <c r="DC3174" s="33" t="s">
        <v>16882</v>
      </c>
      <c r="DD3174" s="33">
        <v>2023.0</v>
      </c>
      <c r="DE3174" s="33" t="s">
        <v>184</v>
      </c>
      <c r="DF3174" s="33"/>
      <c r="DG3174" s="33" t="s">
        <v>185</v>
      </c>
      <c r="DH3174" s="33" t="s">
        <v>186</v>
      </c>
      <c r="DI3174" s="5"/>
      <c r="DJ3174" s="5"/>
    </row>
    <row r="3175">
      <c r="A3175" s="33" t="s">
        <v>19189</v>
      </c>
      <c r="B3175" s="34">
        <v>44957.0</v>
      </c>
      <c r="C3175" s="35" t="s">
        <v>137</v>
      </c>
      <c r="D3175" s="35" t="s">
        <v>139</v>
      </c>
      <c r="E3175" s="35" t="s">
        <v>142</v>
      </c>
      <c r="F3175" s="36" t="s">
        <v>144</v>
      </c>
      <c r="G3175" s="33" t="s">
        <v>19190</v>
      </c>
      <c r="H3175" s="33" t="s">
        <v>19191</v>
      </c>
      <c r="I3175" s="33" t="s">
        <v>18693</v>
      </c>
      <c r="J3175" s="33" t="s">
        <v>213</v>
      </c>
      <c r="K3175" s="35" t="s">
        <v>150</v>
      </c>
      <c r="L3175" s="33" t="s">
        <v>151</v>
      </c>
      <c r="M3175" s="5"/>
      <c r="N3175" s="33" t="s">
        <v>18961</v>
      </c>
      <c r="O3175" s="5"/>
      <c r="P3175" s="35" t="s">
        <v>238</v>
      </c>
      <c r="Q3175" s="35" t="s">
        <v>19185</v>
      </c>
      <c r="R3175" s="33">
        <v>76567.0</v>
      </c>
      <c r="S3175" s="37"/>
      <c r="T3175" s="33"/>
      <c r="U3175" s="33">
        <v>0.25</v>
      </c>
      <c r="V3175" s="33" t="s">
        <v>154</v>
      </c>
      <c r="W3175" s="33"/>
      <c r="X3175" s="33"/>
      <c r="Y3175" s="5"/>
      <c r="Z3175" s="5"/>
      <c r="AA3175" s="33">
        <v>1.0</v>
      </c>
      <c r="AB3175" s="33">
        <v>1.0</v>
      </c>
      <c r="AC3175" s="33"/>
      <c r="AD3175" s="5"/>
      <c r="AE3175" s="5"/>
      <c r="AF3175" s="5"/>
      <c r="AG3175" s="16"/>
      <c r="AH3175" s="38" t="str">
        <f t="shared" si="1"/>
        <v/>
      </c>
      <c r="AI3175" s="39" t="str">
        <f t="shared" si="2"/>
        <v/>
      </c>
      <c r="AJ3175" s="37" t="str">
        <f t="shared" si="3"/>
        <v/>
      </c>
      <c r="AK3175" s="41" t="str">
        <f t="shared" si="4"/>
        <v/>
      </c>
      <c r="AL3175" s="35" t="s">
        <v>238</v>
      </c>
      <c r="AM3175" s="33" t="s">
        <v>18961</v>
      </c>
      <c r="AN3175" s="33" t="s">
        <v>18961</v>
      </c>
      <c r="AO3175" s="41"/>
      <c r="AP3175" s="33" t="s">
        <v>169</v>
      </c>
      <c r="AQ3175" s="33" t="s">
        <v>170</v>
      </c>
      <c r="AR3175" s="33">
        <v>150.0</v>
      </c>
      <c r="AS3175" s="42"/>
      <c r="AT3175" s="42"/>
      <c r="AU3175" s="42"/>
      <c r="AV3175" s="42"/>
      <c r="AW3175" s="42"/>
      <c r="AX3175" s="5"/>
      <c r="AY3175" s="33"/>
      <c r="AZ3175" s="33" t="s">
        <v>19192</v>
      </c>
      <c r="BA3175" s="5"/>
      <c r="BB3175" s="5"/>
      <c r="BC3175" s="5" t="s">
        <v>19193</v>
      </c>
      <c r="BD3175" s="33" t="s">
        <v>173</v>
      </c>
      <c r="BE3175" s="41"/>
      <c r="BF3175" s="35"/>
      <c r="BG3175" s="33" t="s">
        <v>169</v>
      </c>
      <c r="BH3175" s="5"/>
      <c r="BI3175" s="33">
        <v>150.0</v>
      </c>
      <c r="BJ3175" s="33" t="s">
        <v>170</v>
      </c>
      <c r="BK3175" s="5"/>
      <c r="BL3175" s="5">
        <f t="shared" si="5"/>
        <v>1997.25</v>
      </c>
      <c r="BM3175" s="5"/>
      <c r="BN3175" s="5"/>
      <c r="BO3175" s="42">
        <f t="shared" si="6"/>
        <v>1997.25</v>
      </c>
      <c r="BP3175" s="44"/>
      <c r="BQ3175" s="45"/>
      <c r="BR3175" s="47"/>
      <c r="BS3175" s="45"/>
      <c r="BT3175" s="37"/>
      <c r="BU3175" s="5"/>
      <c r="BV3175" s="38"/>
      <c r="BW3175" s="48"/>
      <c r="BX3175" s="44"/>
      <c r="BY3175" s="44"/>
      <c r="BZ3175" s="33" t="s">
        <v>131</v>
      </c>
      <c r="CA3175" s="5"/>
      <c r="CB3175" s="5"/>
      <c r="CC3175" s="33" t="s">
        <v>177</v>
      </c>
      <c r="CD3175" s="5"/>
      <c r="CE3175" s="5"/>
      <c r="CF3175" s="33" t="s">
        <v>178</v>
      </c>
      <c r="CG3175" s="33" t="s">
        <v>19194</v>
      </c>
      <c r="CH3175" s="5"/>
      <c r="CI3175" s="5"/>
      <c r="CJ3175" s="5"/>
      <c r="CK3175" s="33"/>
      <c r="CL3175" s="49">
        <v>44994.0</v>
      </c>
      <c r="CM3175" s="33" t="s">
        <v>180</v>
      </c>
      <c r="CN3175" s="5"/>
      <c r="CO3175" s="33">
        <v>0.25</v>
      </c>
      <c r="CP3175" s="33" t="s">
        <v>181</v>
      </c>
      <c r="CQ3175" s="50" t="str">
        <f t="shared" si="7"/>
        <v>02/03/1972</v>
      </c>
      <c r="CR3175" s="33" t="s">
        <v>243</v>
      </c>
      <c r="CS3175" s="33">
        <v>15.0</v>
      </c>
      <c r="CT3175" s="33">
        <v>5.0</v>
      </c>
      <c r="CU3175" s="33">
        <v>25.0</v>
      </c>
      <c r="CV3175" s="33">
        <v>1974.0</v>
      </c>
      <c r="CW3175" s="5"/>
      <c r="CX3175" s="5"/>
      <c r="CY3175" s="33">
        <v>-99.648346</v>
      </c>
      <c r="CZ3175" s="33">
        <v>21.007341</v>
      </c>
      <c r="DA3175" s="33">
        <v>4.4219266E9</v>
      </c>
      <c r="DB3175" s="33">
        <v>1.0</v>
      </c>
      <c r="DC3175" s="33" t="s">
        <v>16882</v>
      </c>
      <c r="DD3175" s="33">
        <v>2023.0</v>
      </c>
      <c r="DE3175" s="33" t="s">
        <v>184</v>
      </c>
      <c r="DF3175" s="33"/>
      <c r="DG3175" s="33" t="s">
        <v>185</v>
      </c>
      <c r="DH3175" s="33" t="s">
        <v>186</v>
      </c>
      <c r="DI3175" s="5"/>
      <c r="DJ3175" s="5"/>
    </row>
    <row r="3176">
      <c r="A3176" s="33" t="s">
        <v>19195</v>
      </c>
      <c r="B3176" s="34">
        <v>44957.0</v>
      </c>
      <c r="C3176" s="35" t="s">
        <v>137</v>
      </c>
      <c r="D3176" s="35" t="s">
        <v>139</v>
      </c>
      <c r="E3176" s="35" t="s">
        <v>142</v>
      </c>
      <c r="F3176" s="36" t="s">
        <v>144</v>
      </c>
      <c r="G3176" s="33" t="s">
        <v>19196</v>
      </c>
      <c r="H3176" s="33" t="s">
        <v>8632</v>
      </c>
      <c r="I3176" s="33" t="s">
        <v>1656</v>
      </c>
      <c r="J3176" s="33" t="s">
        <v>605</v>
      </c>
      <c r="K3176" s="35" t="s">
        <v>150</v>
      </c>
      <c r="L3176" s="33" t="s">
        <v>10462</v>
      </c>
      <c r="M3176" s="33" t="s">
        <v>8450</v>
      </c>
      <c r="N3176" s="33" t="s">
        <v>19197</v>
      </c>
      <c r="O3176" s="5"/>
      <c r="P3176" s="35" t="s">
        <v>239</v>
      </c>
      <c r="Q3176" s="35" t="s">
        <v>19197</v>
      </c>
      <c r="R3176" s="33">
        <v>76616.0</v>
      </c>
      <c r="S3176" s="37"/>
      <c r="T3176" s="33"/>
      <c r="U3176" s="33">
        <v>1.05</v>
      </c>
      <c r="V3176" s="33" t="s">
        <v>154</v>
      </c>
      <c r="W3176" s="33"/>
      <c r="X3176" s="33"/>
      <c r="Y3176" s="5"/>
      <c r="Z3176" s="5"/>
      <c r="AA3176" s="33">
        <v>1.0</v>
      </c>
      <c r="AB3176" s="33">
        <v>1.0</v>
      </c>
      <c r="AC3176" s="33"/>
      <c r="AD3176" s="5"/>
      <c r="AE3176" s="5"/>
      <c r="AF3176" s="5"/>
      <c r="AG3176" s="16"/>
      <c r="AH3176" s="38">
        <f t="shared" si="1"/>
        <v>1</v>
      </c>
      <c r="AI3176" s="39" t="str">
        <f t="shared" si="2"/>
        <v/>
      </c>
      <c r="AJ3176" s="37" t="str">
        <f t="shared" si="3"/>
        <v/>
      </c>
      <c r="AK3176" s="41" t="str">
        <f t="shared" si="4"/>
        <v/>
      </c>
      <c r="AL3176" s="35" t="s">
        <v>239</v>
      </c>
      <c r="AM3176" s="33" t="s">
        <v>19197</v>
      </c>
      <c r="AN3176" s="33" t="s">
        <v>19198</v>
      </c>
      <c r="AO3176" s="41"/>
      <c r="AP3176" s="33" t="s">
        <v>169</v>
      </c>
      <c r="AQ3176" s="33" t="s">
        <v>170</v>
      </c>
      <c r="AR3176" s="33">
        <v>150.0</v>
      </c>
      <c r="AS3176" s="42"/>
      <c r="AT3176" s="42"/>
      <c r="AU3176" s="42"/>
      <c r="AV3176" s="42"/>
      <c r="AW3176" s="42"/>
      <c r="AX3176" s="5"/>
      <c r="AY3176" s="33"/>
      <c r="AZ3176" s="33" t="s">
        <v>19199</v>
      </c>
      <c r="BA3176" s="5"/>
      <c r="BB3176" s="5"/>
      <c r="BC3176" s="5" t="s">
        <v>19200</v>
      </c>
      <c r="BD3176" s="33" t="s">
        <v>173</v>
      </c>
      <c r="BE3176" s="41"/>
      <c r="BF3176" s="35"/>
      <c r="BG3176" s="33" t="s">
        <v>169</v>
      </c>
      <c r="BH3176" s="5"/>
      <c r="BI3176" s="33">
        <v>150.0</v>
      </c>
      <c r="BJ3176" s="33" t="s">
        <v>170</v>
      </c>
      <c r="BK3176" s="5"/>
      <c r="BL3176" s="5">
        <f t="shared" si="5"/>
        <v>1997.25</v>
      </c>
      <c r="BM3176" s="5"/>
      <c r="BN3176" s="5"/>
      <c r="BO3176" s="42">
        <f t="shared" si="6"/>
        <v>1997.25</v>
      </c>
      <c r="BP3176" s="44"/>
      <c r="BQ3176" s="45"/>
      <c r="BR3176" s="47"/>
      <c r="BS3176" s="45"/>
      <c r="BT3176" s="37"/>
      <c r="BU3176" s="5"/>
      <c r="BV3176" s="38"/>
      <c r="BW3176" s="48"/>
      <c r="BX3176" s="44"/>
      <c r="BY3176" s="44"/>
      <c r="BZ3176" s="33" t="s">
        <v>131</v>
      </c>
      <c r="CA3176" s="5"/>
      <c r="CB3176" s="5"/>
      <c r="CC3176" s="33" t="s">
        <v>177</v>
      </c>
      <c r="CD3176" s="5"/>
      <c r="CE3176" s="5"/>
      <c r="CF3176" s="33" t="s">
        <v>178</v>
      </c>
      <c r="CG3176" s="33" t="s">
        <v>19201</v>
      </c>
      <c r="CH3176" s="5"/>
      <c r="CI3176" s="5"/>
      <c r="CJ3176" s="5"/>
      <c r="CK3176" s="33"/>
      <c r="CL3176" s="49">
        <v>44989.0</v>
      </c>
      <c r="CM3176" s="33" t="s">
        <v>180</v>
      </c>
      <c r="CN3176" s="5"/>
      <c r="CO3176" s="33">
        <v>1.0</v>
      </c>
      <c r="CP3176" s="33" t="s">
        <v>181</v>
      </c>
      <c r="CQ3176" s="50" t="str">
        <f t="shared" si="7"/>
        <v>02/08/1959</v>
      </c>
      <c r="CR3176" s="33" t="s">
        <v>243</v>
      </c>
      <c r="CS3176" s="33">
        <v>18.0</v>
      </c>
      <c r="CT3176" s="33"/>
      <c r="CU3176" s="5"/>
      <c r="CV3176" s="33">
        <v>411.0</v>
      </c>
      <c r="CW3176" s="5"/>
      <c r="CX3176" s="5"/>
      <c r="CY3176" s="33">
        <v>-100.0214929</v>
      </c>
      <c r="CZ3176" s="33">
        <v>20.9999195</v>
      </c>
      <c r="DA3176" s="5"/>
      <c r="DB3176" s="5"/>
      <c r="DC3176" s="5"/>
      <c r="DD3176" s="33">
        <v>2023.0</v>
      </c>
      <c r="DE3176" s="33" t="s">
        <v>184</v>
      </c>
      <c r="DF3176" s="33"/>
      <c r="DG3176" s="33" t="s">
        <v>185</v>
      </c>
      <c r="DH3176" s="33" t="s">
        <v>186</v>
      </c>
      <c r="DI3176" s="5"/>
      <c r="DJ3176" s="5"/>
    </row>
    <row r="3177">
      <c r="A3177" s="33" t="s">
        <v>19202</v>
      </c>
      <c r="B3177" s="34">
        <v>44957.0</v>
      </c>
      <c r="C3177" s="35" t="s">
        <v>137</v>
      </c>
      <c r="D3177" s="35" t="s">
        <v>139</v>
      </c>
      <c r="E3177" s="35" t="s">
        <v>142</v>
      </c>
      <c r="F3177" s="36" t="s">
        <v>144</v>
      </c>
      <c r="G3177" s="33" t="s">
        <v>19203</v>
      </c>
      <c r="H3177" s="33" t="s">
        <v>1503</v>
      </c>
      <c r="I3177" s="33" t="s">
        <v>231</v>
      </c>
      <c r="J3177" s="33" t="s">
        <v>1805</v>
      </c>
      <c r="K3177" s="35" t="s">
        <v>150</v>
      </c>
      <c r="L3177" s="33" t="s">
        <v>10462</v>
      </c>
      <c r="M3177" s="33" t="s">
        <v>8450</v>
      </c>
      <c r="N3177" s="33" t="s">
        <v>19197</v>
      </c>
      <c r="O3177" s="5"/>
      <c r="P3177" s="35" t="s">
        <v>239</v>
      </c>
      <c r="Q3177" s="35" t="s">
        <v>19197</v>
      </c>
      <c r="R3177" s="33">
        <v>76616.0</v>
      </c>
      <c r="S3177" s="37"/>
      <c r="T3177" s="33"/>
      <c r="U3177" s="33">
        <v>1.66</v>
      </c>
      <c r="V3177" s="33" t="s">
        <v>154</v>
      </c>
      <c r="W3177" s="33"/>
      <c r="X3177" s="33"/>
      <c r="Y3177" s="5"/>
      <c r="Z3177" s="5"/>
      <c r="AA3177" s="33">
        <v>1.0</v>
      </c>
      <c r="AB3177" s="33"/>
      <c r="AC3177" s="33">
        <v>1.0</v>
      </c>
      <c r="AD3177" s="5"/>
      <c r="AE3177" s="5"/>
      <c r="AF3177" s="5"/>
      <c r="AG3177" s="16"/>
      <c r="AH3177" s="38" t="str">
        <f t="shared" si="1"/>
        <v/>
      </c>
      <c r="AI3177" s="39">
        <f t="shared" si="2"/>
        <v>1</v>
      </c>
      <c r="AJ3177" s="37" t="str">
        <f t="shared" si="3"/>
        <v/>
      </c>
      <c r="AK3177" s="41" t="str">
        <f t="shared" si="4"/>
        <v/>
      </c>
      <c r="AL3177" s="35" t="s">
        <v>239</v>
      </c>
      <c r="AM3177" s="33" t="s">
        <v>19197</v>
      </c>
      <c r="AN3177" s="33" t="s">
        <v>19198</v>
      </c>
      <c r="AO3177" s="41"/>
      <c r="AP3177" s="33" t="s">
        <v>169</v>
      </c>
      <c r="AQ3177" s="33" t="s">
        <v>170</v>
      </c>
      <c r="AR3177" s="33">
        <v>150.0</v>
      </c>
      <c r="AS3177" s="42"/>
      <c r="AT3177" s="42"/>
      <c r="AU3177" s="42"/>
      <c r="AV3177" s="42"/>
      <c r="AW3177" s="42"/>
      <c r="AX3177" s="5"/>
      <c r="AY3177" s="33"/>
      <c r="AZ3177" s="33" t="s">
        <v>19204</v>
      </c>
      <c r="BA3177" s="5"/>
      <c r="BB3177" s="5"/>
      <c r="BC3177" s="5" t="s">
        <v>19205</v>
      </c>
      <c r="BD3177" s="33" t="s">
        <v>173</v>
      </c>
      <c r="BE3177" s="41"/>
      <c r="BF3177" s="35"/>
      <c r="BG3177" s="33" t="s">
        <v>169</v>
      </c>
      <c r="BH3177" s="5"/>
      <c r="BI3177" s="33">
        <v>150.0</v>
      </c>
      <c r="BJ3177" s="33" t="s">
        <v>170</v>
      </c>
      <c r="BK3177" s="5"/>
      <c r="BL3177" s="5">
        <f t="shared" si="5"/>
        <v>1997.25</v>
      </c>
      <c r="BM3177" s="5"/>
      <c r="BN3177" s="5"/>
      <c r="BO3177" s="42">
        <f t="shared" si="6"/>
        <v>1997.25</v>
      </c>
      <c r="BP3177" s="44"/>
      <c r="BQ3177" s="45"/>
      <c r="BR3177" s="47"/>
      <c r="BS3177" s="45"/>
      <c r="BT3177" s="37"/>
      <c r="BU3177" s="5"/>
      <c r="BV3177" s="38"/>
      <c r="BW3177" s="48"/>
      <c r="BX3177" s="44"/>
      <c r="BY3177" s="44"/>
      <c r="BZ3177" s="33" t="s">
        <v>131</v>
      </c>
      <c r="CA3177" s="5"/>
      <c r="CB3177" s="5"/>
      <c r="CC3177" s="33" t="s">
        <v>177</v>
      </c>
      <c r="CD3177" s="5"/>
      <c r="CE3177" s="5"/>
      <c r="CF3177" s="33" t="s">
        <v>178</v>
      </c>
      <c r="CG3177" s="33" t="s">
        <v>19206</v>
      </c>
      <c r="CH3177" s="5"/>
      <c r="CI3177" s="5"/>
      <c r="CJ3177" s="5"/>
      <c r="CK3177" s="33"/>
      <c r="CL3177" s="49">
        <v>44989.0</v>
      </c>
      <c r="CM3177" s="33" t="s">
        <v>180</v>
      </c>
      <c r="CN3177" s="5"/>
      <c r="CO3177" s="33">
        <v>1.0</v>
      </c>
      <c r="CP3177" s="33" t="s">
        <v>181</v>
      </c>
      <c r="CQ3177" s="50" t="str">
        <f t="shared" si="7"/>
        <v>17/07/1936</v>
      </c>
      <c r="CR3177" s="33" t="s">
        <v>182</v>
      </c>
      <c r="CS3177" s="33">
        <v>18.0</v>
      </c>
      <c r="CT3177" s="33"/>
      <c r="CU3177" s="5"/>
      <c r="CV3177" s="33">
        <v>411.0</v>
      </c>
      <c r="CW3177" s="5"/>
      <c r="CX3177" s="5"/>
      <c r="CY3177" s="33">
        <v>-100.0214929</v>
      </c>
      <c r="CZ3177" s="33">
        <v>20.9999195</v>
      </c>
      <c r="DA3177" s="5"/>
      <c r="DB3177" s="5"/>
      <c r="DC3177" s="5"/>
      <c r="DD3177" s="33">
        <v>2023.0</v>
      </c>
      <c r="DE3177" s="33" t="s">
        <v>184</v>
      </c>
      <c r="DF3177" s="33"/>
      <c r="DG3177" s="33" t="s">
        <v>185</v>
      </c>
      <c r="DH3177" s="33" t="s">
        <v>186</v>
      </c>
      <c r="DI3177" s="5"/>
      <c r="DJ3177" s="5"/>
    </row>
    <row r="3178">
      <c r="A3178" s="33" t="s">
        <v>19207</v>
      </c>
      <c r="B3178" s="34">
        <v>44957.0</v>
      </c>
      <c r="C3178" s="35" t="s">
        <v>137</v>
      </c>
      <c r="D3178" s="35" t="s">
        <v>139</v>
      </c>
      <c r="E3178" s="35" t="s">
        <v>142</v>
      </c>
      <c r="F3178" s="36" t="s">
        <v>144</v>
      </c>
      <c r="G3178" s="33" t="s">
        <v>19208</v>
      </c>
      <c r="H3178" s="33" t="s">
        <v>16950</v>
      </c>
      <c r="I3178" s="33" t="s">
        <v>12012</v>
      </c>
      <c r="J3178" s="33" t="s">
        <v>605</v>
      </c>
      <c r="K3178" s="35" t="s">
        <v>150</v>
      </c>
      <c r="L3178" s="33" t="s">
        <v>10462</v>
      </c>
      <c r="M3178" s="33" t="s">
        <v>8450</v>
      </c>
      <c r="N3178" s="33" t="s">
        <v>19197</v>
      </c>
      <c r="O3178" s="5"/>
      <c r="P3178" s="35" t="s">
        <v>239</v>
      </c>
      <c r="Q3178" s="35" t="s">
        <v>19197</v>
      </c>
      <c r="R3178" s="33">
        <v>76616.0</v>
      </c>
      <c r="S3178" s="37"/>
      <c r="T3178" s="33"/>
      <c r="U3178" s="33">
        <v>1.74</v>
      </c>
      <c r="V3178" s="33" t="s">
        <v>154</v>
      </c>
      <c r="W3178" s="33"/>
      <c r="X3178" s="33"/>
      <c r="Y3178" s="5"/>
      <c r="Z3178" s="5"/>
      <c r="AA3178" s="33">
        <v>1.0</v>
      </c>
      <c r="AB3178" s="33"/>
      <c r="AC3178" s="33">
        <v>1.0</v>
      </c>
      <c r="AD3178" s="5"/>
      <c r="AE3178" s="5"/>
      <c r="AF3178" s="5"/>
      <c r="AG3178" s="16"/>
      <c r="AH3178" s="38" t="str">
        <f t="shared" si="1"/>
        <v/>
      </c>
      <c r="AI3178" s="39" t="str">
        <f t="shared" si="2"/>
        <v/>
      </c>
      <c r="AJ3178" s="37" t="str">
        <f t="shared" si="3"/>
        <v/>
      </c>
      <c r="AK3178" s="41" t="str">
        <f t="shared" si="4"/>
        <v/>
      </c>
      <c r="AL3178" s="35" t="s">
        <v>239</v>
      </c>
      <c r="AM3178" s="33" t="s">
        <v>19197</v>
      </c>
      <c r="AN3178" s="33" t="s">
        <v>19198</v>
      </c>
      <c r="AO3178" s="41"/>
      <c r="AP3178" s="33" t="s">
        <v>169</v>
      </c>
      <c r="AQ3178" s="33" t="s">
        <v>170</v>
      </c>
      <c r="AR3178" s="33">
        <v>150.0</v>
      </c>
      <c r="AS3178" s="42"/>
      <c r="AT3178" s="42"/>
      <c r="AU3178" s="42"/>
      <c r="AV3178" s="42"/>
      <c r="AW3178" s="42"/>
      <c r="AX3178" s="5"/>
      <c r="AY3178" s="33"/>
      <c r="AZ3178" s="33" t="s">
        <v>19209</v>
      </c>
      <c r="BA3178" s="5"/>
      <c r="BB3178" s="5"/>
      <c r="BC3178" s="5" t="s">
        <v>19210</v>
      </c>
      <c r="BD3178" s="33" t="s">
        <v>173</v>
      </c>
      <c r="BE3178" s="41"/>
      <c r="BF3178" s="35"/>
      <c r="BG3178" s="33" t="s">
        <v>169</v>
      </c>
      <c r="BH3178" s="5"/>
      <c r="BI3178" s="33">
        <v>150.0</v>
      </c>
      <c r="BJ3178" s="33" t="s">
        <v>170</v>
      </c>
      <c r="BK3178" s="5"/>
      <c r="BL3178" s="5">
        <f t="shared" si="5"/>
        <v>1997.25</v>
      </c>
      <c r="BM3178" s="5"/>
      <c r="BN3178" s="5"/>
      <c r="BO3178" s="42">
        <f t="shared" si="6"/>
        <v>1997.25</v>
      </c>
      <c r="BP3178" s="44"/>
      <c r="BQ3178" s="45"/>
      <c r="BR3178" s="47"/>
      <c r="BS3178" s="45"/>
      <c r="BT3178" s="37"/>
      <c r="BU3178" s="5"/>
      <c r="BV3178" s="38"/>
      <c r="BW3178" s="48"/>
      <c r="BX3178" s="44"/>
      <c r="BY3178" s="44"/>
      <c r="BZ3178" s="33" t="s">
        <v>131</v>
      </c>
      <c r="CA3178" s="5"/>
      <c r="CB3178" s="5"/>
      <c r="CC3178" s="33" t="s">
        <v>177</v>
      </c>
      <c r="CD3178" s="5"/>
      <c r="CE3178" s="5"/>
      <c r="CF3178" s="33" t="s">
        <v>178</v>
      </c>
      <c r="CG3178" s="33" t="s">
        <v>19211</v>
      </c>
      <c r="CH3178" s="5"/>
      <c r="CI3178" s="5"/>
      <c r="CJ3178" s="5"/>
      <c r="CK3178" s="33"/>
      <c r="CL3178" s="49">
        <v>44989.0</v>
      </c>
      <c r="CM3178" s="33" t="s">
        <v>180</v>
      </c>
      <c r="CN3178" s="5"/>
      <c r="CO3178" s="33">
        <v>1.0</v>
      </c>
      <c r="CP3178" s="33" t="s">
        <v>181</v>
      </c>
      <c r="CQ3178" s="50" t="str">
        <f t="shared" si="7"/>
        <v>12/08/1966</v>
      </c>
      <c r="CR3178" s="33" t="s">
        <v>182</v>
      </c>
      <c r="CS3178" s="33">
        <v>18.0</v>
      </c>
      <c r="CT3178" s="33"/>
      <c r="CU3178" s="5"/>
      <c r="CV3178" s="33">
        <v>411.0</v>
      </c>
      <c r="CW3178" s="5"/>
      <c r="CX3178" s="5"/>
      <c r="CY3178" s="33">
        <v>-100.0214929</v>
      </c>
      <c r="CZ3178" s="33">
        <v>20.9999195</v>
      </c>
      <c r="DA3178" s="5"/>
      <c r="DB3178" s="5"/>
      <c r="DC3178" s="5"/>
      <c r="DD3178" s="33">
        <v>2023.0</v>
      </c>
      <c r="DE3178" s="33" t="s">
        <v>184</v>
      </c>
      <c r="DF3178" s="33"/>
      <c r="DG3178" s="33" t="s">
        <v>185</v>
      </c>
      <c r="DH3178" s="33" t="s">
        <v>186</v>
      </c>
      <c r="DI3178" s="5"/>
      <c r="DJ3178" s="5"/>
    </row>
    <row r="3179">
      <c r="A3179" s="33" t="s">
        <v>19212</v>
      </c>
      <c r="B3179" s="34">
        <v>44957.0</v>
      </c>
      <c r="C3179" s="35" t="s">
        <v>137</v>
      </c>
      <c r="D3179" s="35" t="s">
        <v>139</v>
      </c>
      <c r="E3179" s="35" t="s">
        <v>142</v>
      </c>
      <c r="F3179" s="36" t="s">
        <v>144</v>
      </c>
      <c r="G3179" s="33" t="s">
        <v>19213</v>
      </c>
      <c r="H3179" s="33" t="s">
        <v>2008</v>
      </c>
      <c r="I3179" s="33" t="s">
        <v>255</v>
      </c>
      <c r="J3179" s="33" t="s">
        <v>605</v>
      </c>
      <c r="K3179" s="35" t="s">
        <v>150</v>
      </c>
      <c r="L3179" s="33" t="s">
        <v>10462</v>
      </c>
      <c r="M3179" s="33" t="s">
        <v>8450</v>
      </c>
      <c r="N3179" s="33" t="s">
        <v>19197</v>
      </c>
      <c r="O3179" s="5"/>
      <c r="P3179" s="35" t="s">
        <v>239</v>
      </c>
      <c r="Q3179" s="35" t="s">
        <v>19197</v>
      </c>
      <c r="R3179" s="33">
        <v>76615.0</v>
      </c>
      <c r="S3179" s="37"/>
      <c r="T3179" s="33"/>
      <c r="U3179" s="33">
        <v>1.07</v>
      </c>
      <c r="V3179" s="33" t="s">
        <v>154</v>
      </c>
      <c r="W3179" s="33"/>
      <c r="X3179" s="33"/>
      <c r="Y3179" s="5"/>
      <c r="Z3179" s="5"/>
      <c r="AA3179" s="33">
        <v>1.0</v>
      </c>
      <c r="AB3179" s="33"/>
      <c r="AC3179" s="33">
        <v>1.0</v>
      </c>
      <c r="AD3179" s="5"/>
      <c r="AE3179" s="5"/>
      <c r="AF3179" s="5"/>
      <c r="AG3179" s="16"/>
      <c r="AH3179" s="38" t="str">
        <f t="shared" si="1"/>
        <v/>
      </c>
      <c r="AI3179" s="39" t="str">
        <f t="shared" si="2"/>
        <v/>
      </c>
      <c r="AJ3179" s="37" t="str">
        <f t="shared" si="3"/>
        <v/>
      </c>
      <c r="AK3179" s="41" t="str">
        <f t="shared" si="4"/>
        <v/>
      </c>
      <c r="AL3179" s="35" t="s">
        <v>239</v>
      </c>
      <c r="AM3179" s="33" t="s">
        <v>19197</v>
      </c>
      <c r="AN3179" s="33" t="s">
        <v>19198</v>
      </c>
      <c r="AO3179" s="41"/>
      <c r="AP3179" s="33" t="s">
        <v>169</v>
      </c>
      <c r="AQ3179" s="33" t="s">
        <v>170</v>
      </c>
      <c r="AR3179" s="33">
        <v>150.0</v>
      </c>
      <c r="AS3179" s="42"/>
      <c r="AT3179" s="42"/>
      <c r="AU3179" s="42"/>
      <c r="AV3179" s="42"/>
      <c r="AW3179" s="42"/>
      <c r="AX3179" s="5"/>
      <c r="AY3179" s="33"/>
      <c r="AZ3179" s="33" t="s">
        <v>19214</v>
      </c>
      <c r="BA3179" s="5"/>
      <c r="BB3179" s="5"/>
      <c r="BC3179" s="5" t="s">
        <v>19215</v>
      </c>
      <c r="BD3179" s="33" t="s">
        <v>173</v>
      </c>
      <c r="BE3179" s="41"/>
      <c r="BF3179" s="35"/>
      <c r="BG3179" s="33" t="s">
        <v>169</v>
      </c>
      <c r="BH3179" s="5"/>
      <c r="BI3179" s="33">
        <v>150.0</v>
      </c>
      <c r="BJ3179" s="33" t="s">
        <v>170</v>
      </c>
      <c r="BK3179" s="5"/>
      <c r="BL3179" s="5">
        <f t="shared" si="5"/>
        <v>1997.25</v>
      </c>
      <c r="BM3179" s="5"/>
      <c r="BN3179" s="5"/>
      <c r="BO3179" s="42">
        <f t="shared" si="6"/>
        <v>1997.25</v>
      </c>
      <c r="BP3179" s="44"/>
      <c r="BQ3179" s="45"/>
      <c r="BR3179" s="47"/>
      <c r="BS3179" s="45"/>
      <c r="BT3179" s="37"/>
      <c r="BU3179" s="5"/>
      <c r="BV3179" s="38"/>
      <c r="BW3179" s="48"/>
      <c r="BX3179" s="44"/>
      <c r="BY3179" s="44"/>
      <c r="BZ3179" s="33" t="s">
        <v>131</v>
      </c>
      <c r="CA3179" s="5"/>
      <c r="CB3179" s="5"/>
      <c r="CC3179" s="33" t="s">
        <v>177</v>
      </c>
      <c r="CD3179" s="5"/>
      <c r="CE3179" s="5"/>
      <c r="CF3179" s="33" t="s">
        <v>178</v>
      </c>
      <c r="CG3179" s="33" t="s">
        <v>19216</v>
      </c>
      <c r="CH3179" s="5"/>
      <c r="CI3179" s="5"/>
      <c r="CJ3179" s="5"/>
      <c r="CK3179" s="33"/>
      <c r="CL3179" s="49">
        <v>44989.0</v>
      </c>
      <c r="CM3179" s="33" t="s">
        <v>180</v>
      </c>
      <c r="CN3179" s="5"/>
      <c r="CO3179" s="33">
        <v>1.0</v>
      </c>
      <c r="CP3179" s="33" t="s">
        <v>181</v>
      </c>
      <c r="CQ3179" s="50" t="str">
        <f t="shared" si="7"/>
        <v>12/08/1969</v>
      </c>
      <c r="CR3179" s="33" t="s">
        <v>182</v>
      </c>
      <c r="CS3179" s="33">
        <v>18.0</v>
      </c>
      <c r="CT3179" s="33"/>
      <c r="CU3179" s="5"/>
      <c r="CV3179" s="33">
        <v>411.0</v>
      </c>
      <c r="CW3179" s="5"/>
      <c r="CX3179" s="5"/>
      <c r="CY3179" s="33">
        <v>-100.0214929</v>
      </c>
      <c r="CZ3179" s="33">
        <v>20.8095338</v>
      </c>
      <c r="DA3179" s="5"/>
      <c r="DB3179" s="5"/>
      <c r="DC3179" s="5"/>
      <c r="DD3179" s="33">
        <v>2023.0</v>
      </c>
      <c r="DE3179" s="33" t="s">
        <v>184</v>
      </c>
      <c r="DF3179" s="33"/>
      <c r="DG3179" s="33" t="s">
        <v>185</v>
      </c>
      <c r="DH3179" s="33" t="s">
        <v>186</v>
      </c>
      <c r="DI3179" s="5"/>
      <c r="DJ3179" s="5"/>
    </row>
    <row r="3180">
      <c r="A3180" s="33" t="s">
        <v>19217</v>
      </c>
      <c r="B3180" s="34">
        <v>44957.0</v>
      </c>
      <c r="C3180" s="35" t="s">
        <v>137</v>
      </c>
      <c r="D3180" s="35" t="s">
        <v>139</v>
      </c>
      <c r="E3180" s="35" t="s">
        <v>142</v>
      </c>
      <c r="F3180" s="36" t="s">
        <v>144</v>
      </c>
      <c r="G3180" s="33" t="s">
        <v>19218</v>
      </c>
      <c r="H3180" s="33" t="s">
        <v>498</v>
      </c>
      <c r="I3180" s="33" t="s">
        <v>220</v>
      </c>
      <c r="J3180" s="33" t="s">
        <v>2662</v>
      </c>
      <c r="K3180" s="35" t="s">
        <v>421</v>
      </c>
      <c r="L3180" s="33" t="s">
        <v>151</v>
      </c>
      <c r="M3180" s="33" t="s">
        <v>15661</v>
      </c>
      <c r="N3180" s="33" t="s">
        <v>19219</v>
      </c>
      <c r="O3180" s="5"/>
      <c r="P3180" s="35" t="s">
        <v>239</v>
      </c>
      <c r="Q3180" s="35" t="s">
        <v>19219</v>
      </c>
      <c r="R3180" s="33">
        <v>76646.0</v>
      </c>
      <c r="S3180" s="37"/>
      <c r="T3180" s="33"/>
      <c r="U3180" s="33">
        <v>1.84</v>
      </c>
      <c r="V3180" s="33" t="s">
        <v>154</v>
      </c>
      <c r="W3180" s="33"/>
      <c r="X3180" s="33"/>
      <c r="Y3180" s="5"/>
      <c r="Z3180" s="5"/>
      <c r="AA3180" s="33">
        <v>1.0</v>
      </c>
      <c r="AB3180" s="33"/>
      <c r="AC3180" s="33">
        <v>1.0</v>
      </c>
      <c r="AD3180" s="5"/>
      <c r="AE3180" s="5"/>
      <c r="AF3180" s="5"/>
      <c r="AG3180" s="16"/>
      <c r="AH3180" s="38" t="str">
        <f t="shared" si="1"/>
        <v/>
      </c>
      <c r="AI3180" s="39" t="str">
        <f t="shared" si="2"/>
        <v/>
      </c>
      <c r="AJ3180" s="37" t="str">
        <f t="shared" si="3"/>
        <v/>
      </c>
      <c r="AK3180" s="41" t="str">
        <f t="shared" si="4"/>
        <v/>
      </c>
      <c r="AL3180" s="35" t="s">
        <v>239</v>
      </c>
      <c r="AM3180" s="33" t="s">
        <v>19220</v>
      </c>
      <c r="AN3180" s="33" t="s">
        <v>19220</v>
      </c>
      <c r="AO3180" s="41"/>
      <c r="AP3180" s="33" t="s">
        <v>169</v>
      </c>
      <c r="AQ3180" s="33" t="s">
        <v>170</v>
      </c>
      <c r="AR3180" s="33">
        <v>150.0</v>
      </c>
      <c r="AS3180" s="42"/>
      <c r="AT3180" s="42"/>
      <c r="AU3180" s="42"/>
      <c r="AV3180" s="42"/>
      <c r="AW3180" s="42"/>
      <c r="AX3180" s="5"/>
      <c r="AY3180" s="33"/>
      <c r="AZ3180" s="33" t="s">
        <v>19221</v>
      </c>
      <c r="BA3180" s="5"/>
      <c r="BB3180" s="5"/>
      <c r="BC3180" s="5" t="s">
        <v>19222</v>
      </c>
      <c r="BD3180" s="33" t="s">
        <v>173</v>
      </c>
      <c r="BE3180" s="41"/>
      <c r="BF3180" s="35"/>
      <c r="BG3180" s="33" t="s">
        <v>169</v>
      </c>
      <c r="BH3180" s="5"/>
      <c r="BI3180" s="33">
        <v>150.0</v>
      </c>
      <c r="BJ3180" s="33" t="s">
        <v>170</v>
      </c>
      <c r="BK3180" s="5"/>
      <c r="BL3180" s="5">
        <f t="shared" si="5"/>
        <v>1997.25</v>
      </c>
      <c r="BM3180" s="5"/>
      <c r="BN3180" s="5"/>
      <c r="BO3180" s="42">
        <f t="shared" si="6"/>
        <v>1997.25</v>
      </c>
      <c r="BP3180" s="44"/>
      <c r="BQ3180" s="45"/>
      <c r="BR3180" s="47"/>
      <c r="BS3180" s="45"/>
      <c r="BT3180" s="37"/>
      <c r="BU3180" s="5"/>
      <c r="BV3180" s="38"/>
      <c r="BW3180" s="48"/>
      <c r="BX3180" s="44"/>
      <c r="BY3180" s="44"/>
      <c r="BZ3180" s="33" t="s">
        <v>131</v>
      </c>
      <c r="CA3180" s="5"/>
      <c r="CB3180" s="5"/>
      <c r="CC3180" s="33" t="s">
        <v>177</v>
      </c>
      <c r="CD3180" s="5"/>
      <c r="CE3180" s="5"/>
      <c r="CF3180" s="33" t="s">
        <v>178</v>
      </c>
      <c r="CG3180" s="33" t="s">
        <v>19223</v>
      </c>
      <c r="CH3180" s="5"/>
      <c r="CI3180" s="5"/>
      <c r="CJ3180" s="5"/>
      <c r="CK3180" s="33"/>
      <c r="CL3180" s="49">
        <v>44989.0</v>
      </c>
      <c r="CM3180" s="33" t="s">
        <v>180</v>
      </c>
      <c r="CN3180" s="5"/>
      <c r="CO3180" s="33">
        <v>1.0</v>
      </c>
      <c r="CP3180" s="33" t="s">
        <v>181</v>
      </c>
      <c r="CQ3180" s="50" t="str">
        <f t="shared" si="7"/>
        <v>19/03/1974</v>
      </c>
      <c r="CR3180" s="33" t="s">
        <v>182</v>
      </c>
      <c r="CS3180" s="33">
        <v>18.0</v>
      </c>
      <c r="CT3180" s="33"/>
      <c r="CU3180" s="5"/>
      <c r="CV3180" s="33">
        <v>502.0</v>
      </c>
      <c r="CW3180" s="5"/>
      <c r="CX3180" s="5"/>
      <c r="CY3180" s="33">
        <v>-99.8104527</v>
      </c>
      <c r="CZ3180" s="33">
        <v>20.8095338</v>
      </c>
      <c r="DA3180" s="5"/>
      <c r="DB3180" s="5"/>
      <c r="DC3180" s="5"/>
      <c r="DD3180" s="33">
        <v>2023.0</v>
      </c>
      <c r="DE3180" s="33" t="s">
        <v>184</v>
      </c>
      <c r="DF3180" s="33"/>
      <c r="DG3180" s="33" t="s">
        <v>185</v>
      </c>
      <c r="DH3180" s="33" t="s">
        <v>186</v>
      </c>
      <c r="DI3180" s="5"/>
      <c r="DJ3180" s="5"/>
    </row>
    <row r="3181">
      <c r="A3181" s="33" t="s">
        <v>19224</v>
      </c>
      <c r="B3181" s="34">
        <v>44957.0</v>
      </c>
      <c r="C3181" s="35" t="s">
        <v>137</v>
      </c>
      <c r="D3181" s="35" t="s">
        <v>139</v>
      </c>
      <c r="E3181" s="35" t="s">
        <v>142</v>
      </c>
      <c r="F3181" s="36" t="s">
        <v>144</v>
      </c>
      <c r="G3181" s="33" t="s">
        <v>19225</v>
      </c>
      <c r="H3181" s="33" t="s">
        <v>8632</v>
      </c>
      <c r="I3181" s="33" t="s">
        <v>254</v>
      </c>
      <c r="J3181" s="33" t="s">
        <v>255</v>
      </c>
      <c r="K3181" s="35" t="s">
        <v>421</v>
      </c>
      <c r="L3181" s="33" t="s">
        <v>151</v>
      </c>
      <c r="M3181" s="33" t="s">
        <v>15661</v>
      </c>
      <c r="N3181" s="33" t="s">
        <v>19219</v>
      </c>
      <c r="O3181" s="5"/>
      <c r="P3181" s="35" t="s">
        <v>239</v>
      </c>
      <c r="Q3181" s="35" t="s">
        <v>19219</v>
      </c>
      <c r="R3181" s="33">
        <v>76646.0</v>
      </c>
      <c r="S3181" s="37"/>
      <c r="T3181" s="33"/>
      <c r="U3181" s="33">
        <v>5.02</v>
      </c>
      <c r="V3181" s="33" t="s">
        <v>154</v>
      </c>
      <c r="W3181" s="33"/>
      <c r="X3181" s="33"/>
      <c r="Y3181" s="5"/>
      <c r="Z3181" s="5"/>
      <c r="AA3181" s="33">
        <v>1.0</v>
      </c>
      <c r="AB3181" s="33">
        <v>1.0</v>
      </c>
      <c r="AC3181" s="33"/>
      <c r="AD3181" s="5"/>
      <c r="AE3181" s="5"/>
      <c r="AF3181" s="5"/>
      <c r="AG3181" s="16"/>
      <c r="AH3181" s="38" t="str">
        <f t="shared" si="1"/>
        <v/>
      </c>
      <c r="AI3181" s="39" t="str">
        <f t="shared" si="2"/>
        <v/>
      </c>
      <c r="AJ3181" s="37" t="str">
        <f t="shared" si="3"/>
        <v/>
      </c>
      <c r="AK3181" s="41" t="str">
        <f t="shared" si="4"/>
        <v/>
      </c>
      <c r="AL3181" s="35" t="s">
        <v>239</v>
      </c>
      <c r="AM3181" s="33" t="s">
        <v>19220</v>
      </c>
      <c r="AN3181" s="33" t="s">
        <v>19220</v>
      </c>
      <c r="AO3181" s="41"/>
      <c r="AP3181" s="33" t="s">
        <v>169</v>
      </c>
      <c r="AQ3181" s="33" t="s">
        <v>170</v>
      </c>
      <c r="AR3181" s="33">
        <v>300.0</v>
      </c>
      <c r="AS3181" s="42"/>
      <c r="AT3181" s="42"/>
      <c r="AU3181" s="42"/>
      <c r="AV3181" s="42"/>
      <c r="AW3181" s="42"/>
      <c r="AX3181" s="5"/>
      <c r="AY3181" s="33"/>
      <c r="AZ3181" s="33" t="s">
        <v>19226</v>
      </c>
      <c r="BA3181" s="5"/>
      <c r="BB3181" s="5"/>
      <c r="BC3181" s="5" t="s">
        <v>19227</v>
      </c>
      <c r="BD3181" s="33" t="s">
        <v>173</v>
      </c>
      <c r="BE3181" s="41"/>
      <c r="BF3181" s="35"/>
      <c r="BG3181" s="33" t="s">
        <v>169</v>
      </c>
      <c r="BH3181" s="5"/>
      <c r="BI3181" s="33">
        <v>300.0</v>
      </c>
      <c r="BJ3181" s="33" t="s">
        <v>170</v>
      </c>
      <c r="BK3181" s="5"/>
      <c r="BL3181" s="5">
        <f t="shared" si="5"/>
        <v>3994.5</v>
      </c>
      <c r="BM3181" s="5"/>
      <c r="BN3181" s="5"/>
      <c r="BO3181" s="42">
        <f t="shared" si="6"/>
        <v>3994.5</v>
      </c>
      <c r="BP3181" s="44"/>
      <c r="BQ3181" s="45"/>
      <c r="BR3181" s="47"/>
      <c r="BS3181" s="45"/>
      <c r="BT3181" s="37"/>
      <c r="BU3181" s="5"/>
      <c r="BV3181" s="38"/>
      <c r="BW3181" s="48"/>
      <c r="BX3181" s="44"/>
      <c r="BY3181" s="44"/>
      <c r="BZ3181" s="33" t="s">
        <v>131</v>
      </c>
      <c r="CA3181" s="5"/>
      <c r="CB3181" s="5"/>
      <c r="CC3181" s="33" t="s">
        <v>177</v>
      </c>
      <c r="CD3181" s="5"/>
      <c r="CE3181" s="5"/>
      <c r="CF3181" s="33" t="s">
        <v>178</v>
      </c>
      <c r="CG3181" s="33" t="s">
        <v>19228</v>
      </c>
      <c r="CH3181" s="5"/>
      <c r="CI3181" s="5"/>
      <c r="CJ3181" s="5"/>
      <c r="CK3181" s="33"/>
      <c r="CL3181" s="49">
        <v>44989.0</v>
      </c>
      <c r="CM3181" s="33" t="s">
        <v>180</v>
      </c>
      <c r="CN3181" s="5"/>
      <c r="CO3181" s="33">
        <v>2.0</v>
      </c>
      <c r="CP3181" s="33" t="s">
        <v>181</v>
      </c>
      <c r="CQ3181" s="50" t="str">
        <f t="shared" si="7"/>
        <v>01/07/1980</v>
      </c>
      <c r="CR3181" s="33" t="s">
        <v>243</v>
      </c>
      <c r="CS3181" s="33">
        <v>18.0</v>
      </c>
      <c r="CT3181" s="33"/>
      <c r="CU3181" s="5"/>
      <c r="CV3181" s="33">
        <v>502.0</v>
      </c>
      <c r="CW3181" s="5"/>
      <c r="CX3181" s="5"/>
      <c r="CY3181" s="33">
        <v>-99.8104527</v>
      </c>
      <c r="CZ3181" s="33">
        <v>20.8095338</v>
      </c>
      <c r="DA3181" s="5"/>
      <c r="DB3181" s="5"/>
      <c r="DC3181" s="5"/>
      <c r="DD3181" s="33">
        <v>2023.0</v>
      </c>
      <c r="DE3181" s="33" t="s">
        <v>184</v>
      </c>
      <c r="DF3181" s="33"/>
      <c r="DG3181" s="33" t="s">
        <v>185</v>
      </c>
      <c r="DH3181" s="33" t="s">
        <v>186</v>
      </c>
      <c r="DI3181" s="5"/>
      <c r="DJ3181" s="5"/>
    </row>
    <row r="3182">
      <c r="A3182" s="33" t="s">
        <v>19229</v>
      </c>
      <c r="B3182" s="34">
        <v>44957.0</v>
      </c>
      <c r="C3182" s="35" t="s">
        <v>137</v>
      </c>
      <c r="D3182" s="35" t="s">
        <v>139</v>
      </c>
      <c r="E3182" s="35" t="s">
        <v>142</v>
      </c>
      <c r="F3182" s="36" t="s">
        <v>144</v>
      </c>
      <c r="G3182" s="33" t="s">
        <v>19230</v>
      </c>
      <c r="H3182" s="33" t="s">
        <v>1579</v>
      </c>
      <c r="I3182" s="33" t="s">
        <v>254</v>
      </c>
      <c r="J3182" s="33" t="s">
        <v>9975</v>
      </c>
      <c r="K3182" s="35" t="s">
        <v>421</v>
      </c>
      <c r="L3182" s="33" t="s">
        <v>151</v>
      </c>
      <c r="M3182" s="33" t="s">
        <v>15661</v>
      </c>
      <c r="N3182" s="33" t="s">
        <v>19219</v>
      </c>
      <c r="O3182" s="5"/>
      <c r="P3182" s="35" t="s">
        <v>239</v>
      </c>
      <c r="Q3182" s="35" t="s">
        <v>19219</v>
      </c>
      <c r="R3182" s="33">
        <v>76646.0</v>
      </c>
      <c r="S3182" s="37"/>
      <c r="T3182" s="33"/>
      <c r="U3182" s="33">
        <v>5.33</v>
      </c>
      <c r="V3182" s="33" t="s">
        <v>154</v>
      </c>
      <c r="W3182" s="33"/>
      <c r="X3182" s="33"/>
      <c r="Y3182" s="5"/>
      <c r="Z3182" s="5"/>
      <c r="AA3182" s="33">
        <v>1.0</v>
      </c>
      <c r="AB3182" s="33">
        <v>1.0</v>
      </c>
      <c r="AC3182" s="33"/>
      <c r="AD3182" s="5"/>
      <c r="AE3182" s="5"/>
      <c r="AF3182" s="5"/>
      <c r="AG3182" s="16"/>
      <c r="AH3182" s="38">
        <f t="shared" si="1"/>
        <v>1</v>
      </c>
      <c r="AI3182" s="39" t="str">
        <f t="shared" si="2"/>
        <v/>
      </c>
      <c r="AJ3182" s="37" t="str">
        <f t="shared" si="3"/>
        <v/>
      </c>
      <c r="AK3182" s="41" t="str">
        <f t="shared" si="4"/>
        <v/>
      </c>
      <c r="AL3182" s="35" t="s">
        <v>239</v>
      </c>
      <c r="AM3182" s="33" t="s">
        <v>19220</v>
      </c>
      <c r="AN3182" s="33" t="s">
        <v>19220</v>
      </c>
      <c r="AO3182" s="41"/>
      <c r="AP3182" s="33" t="s">
        <v>169</v>
      </c>
      <c r="AQ3182" s="33" t="s">
        <v>170</v>
      </c>
      <c r="AR3182" s="33">
        <v>300.0</v>
      </c>
      <c r="AS3182" s="42"/>
      <c r="AT3182" s="42"/>
      <c r="AU3182" s="42"/>
      <c r="AV3182" s="42"/>
      <c r="AW3182" s="42"/>
      <c r="AX3182" s="5"/>
      <c r="AY3182" s="33"/>
      <c r="AZ3182" s="33" t="s">
        <v>19231</v>
      </c>
      <c r="BA3182" s="5"/>
      <c r="BB3182" s="5"/>
      <c r="BC3182" s="5" t="s">
        <v>19232</v>
      </c>
      <c r="BD3182" s="33" t="s">
        <v>173</v>
      </c>
      <c r="BE3182" s="41"/>
      <c r="BF3182" s="35"/>
      <c r="BG3182" s="33" t="s">
        <v>169</v>
      </c>
      <c r="BH3182" s="5"/>
      <c r="BI3182" s="33">
        <v>300.0</v>
      </c>
      <c r="BJ3182" s="33" t="s">
        <v>170</v>
      </c>
      <c r="BK3182" s="5"/>
      <c r="BL3182" s="5">
        <f t="shared" si="5"/>
        <v>3994.5</v>
      </c>
      <c r="BM3182" s="5"/>
      <c r="BN3182" s="5"/>
      <c r="BO3182" s="42">
        <f t="shared" si="6"/>
        <v>3994.5</v>
      </c>
      <c r="BP3182" s="44"/>
      <c r="BQ3182" s="45"/>
      <c r="BR3182" s="47"/>
      <c r="BS3182" s="45"/>
      <c r="BT3182" s="37"/>
      <c r="BU3182" s="5"/>
      <c r="BV3182" s="38"/>
      <c r="BW3182" s="48"/>
      <c r="BX3182" s="44"/>
      <c r="BY3182" s="44"/>
      <c r="BZ3182" s="33" t="s">
        <v>131</v>
      </c>
      <c r="CA3182" s="5"/>
      <c r="CB3182" s="5"/>
      <c r="CC3182" s="33" t="s">
        <v>177</v>
      </c>
      <c r="CD3182" s="5"/>
      <c r="CE3182" s="5"/>
      <c r="CF3182" s="33" t="s">
        <v>178</v>
      </c>
      <c r="CG3182" s="33" t="s">
        <v>19233</v>
      </c>
      <c r="CH3182" s="5"/>
      <c r="CI3182" s="5"/>
      <c r="CJ3182" s="5"/>
      <c r="CK3182" s="33"/>
      <c r="CL3182" s="49">
        <v>44989.0</v>
      </c>
      <c r="CM3182" s="33" t="s">
        <v>180</v>
      </c>
      <c r="CN3182" s="5"/>
      <c r="CO3182" s="33">
        <v>2.0</v>
      </c>
      <c r="CP3182" s="33" t="s">
        <v>181</v>
      </c>
      <c r="CQ3182" s="50" t="str">
        <f t="shared" si="7"/>
        <v>22/10/1957</v>
      </c>
      <c r="CR3182" s="33" t="s">
        <v>243</v>
      </c>
      <c r="CS3182" s="33">
        <v>18.0</v>
      </c>
      <c r="CT3182" s="33"/>
      <c r="CU3182" s="5"/>
      <c r="CV3182" s="33">
        <v>502.0</v>
      </c>
      <c r="CW3182" s="5"/>
      <c r="CX3182" s="5"/>
      <c r="CY3182" s="33">
        <v>-99.8104527</v>
      </c>
      <c r="CZ3182" s="33">
        <v>20.8095338</v>
      </c>
      <c r="DA3182" s="5"/>
      <c r="DB3182" s="5"/>
      <c r="DC3182" s="5"/>
      <c r="DD3182" s="33">
        <v>2023.0</v>
      </c>
      <c r="DE3182" s="33" t="s">
        <v>184</v>
      </c>
      <c r="DF3182" s="33"/>
      <c r="DG3182" s="33" t="s">
        <v>185</v>
      </c>
      <c r="DH3182" s="33" t="s">
        <v>186</v>
      </c>
      <c r="DI3182" s="5"/>
      <c r="DJ3182" s="5"/>
    </row>
    <row r="3183">
      <c r="A3183" s="33" t="s">
        <v>19234</v>
      </c>
      <c r="B3183" s="34">
        <v>44957.0</v>
      </c>
      <c r="C3183" s="35" t="s">
        <v>137</v>
      </c>
      <c r="D3183" s="35" t="s">
        <v>139</v>
      </c>
      <c r="E3183" s="35" t="s">
        <v>142</v>
      </c>
      <c r="F3183" s="36" t="s">
        <v>144</v>
      </c>
      <c r="G3183" s="33" t="s">
        <v>19235</v>
      </c>
      <c r="H3183" s="33" t="s">
        <v>1199</v>
      </c>
      <c r="I3183" s="33" t="s">
        <v>439</v>
      </c>
      <c r="J3183" s="33" t="s">
        <v>231</v>
      </c>
      <c r="K3183" s="35" t="s">
        <v>421</v>
      </c>
      <c r="L3183" s="33" t="s">
        <v>151</v>
      </c>
      <c r="M3183" s="33" t="s">
        <v>15661</v>
      </c>
      <c r="N3183" s="33" t="s">
        <v>19219</v>
      </c>
      <c r="O3183" s="5"/>
      <c r="P3183" s="35" t="s">
        <v>239</v>
      </c>
      <c r="Q3183" s="35" t="s">
        <v>19219</v>
      </c>
      <c r="R3183" s="33">
        <v>76646.0</v>
      </c>
      <c r="S3183" s="37"/>
      <c r="T3183" s="33"/>
      <c r="U3183" s="33">
        <v>7.12</v>
      </c>
      <c r="V3183" s="33" t="s">
        <v>154</v>
      </c>
      <c r="W3183" s="33"/>
      <c r="X3183" s="33"/>
      <c r="Y3183" s="5"/>
      <c r="Z3183" s="5"/>
      <c r="AA3183" s="33">
        <v>1.0</v>
      </c>
      <c r="AB3183" s="33">
        <v>1.0</v>
      </c>
      <c r="AC3183" s="33"/>
      <c r="AD3183" s="5"/>
      <c r="AE3183" s="5"/>
      <c r="AF3183" s="5"/>
      <c r="AG3183" s="16"/>
      <c r="AH3183" s="38" t="str">
        <f t="shared" si="1"/>
        <v/>
      </c>
      <c r="AI3183" s="39" t="str">
        <f t="shared" si="2"/>
        <v/>
      </c>
      <c r="AJ3183" s="37" t="str">
        <f t="shared" si="3"/>
        <v/>
      </c>
      <c r="AK3183" s="41" t="str">
        <f t="shared" si="4"/>
        <v/>
      </c>
      <c r="AL3183" s="35" t="s">
        <v>239</v>
      </c>
      <c r="AM3183" s="33" t="s">
        <v>19220</v>
      </c>
      <c r="AN3183" s="33" t="s">
        <v>19220</v>
      </c>
      <c r="AO3183" s="41"/>
      <c r="AP3183" s="33" t="s">
        <v>169</v>
      </c>
      <c r="AQ3183" s="33" t="s">
        <v>170</v>
      </c>
      <c r="AR3183" s="33">
        <v>300.0</v>
      </c>
      <c r="AS3183" s="42"/>
      <c r="AT3183" s="42"/>
      <c r="AU3183" s="42"/>
      <c r="AV3183" s="42"/>
      <c r="AW3183" s="42"/>
      <c r="AX3183" s="5"/>
      <c r="AY3183" s="33"/>
      <c r="AZ3183" s="33" t="s">
        <v>19236</v>
      </c>
      <c r="BA3183" s="5"/>
      <c r="BB3183" s="5"/>
      <c r="BC3183" s="5" t="s">
        <v>19237</v>
      </c>
      <c r="BD3183" s="33" t="s">
        <v>173</v>
      </c>
      <c r="BE3183" s="41"/>
      <c r="BF3183" s="35"/>
      <c r="BG3183" s="33" t="s">
        <v>169</v>
      </c>
      <c r="BH3183" s="5"/>
      <c r="BI3183" s="33">
        <v>300.0</v>
      </c>
      <c r="BJ3183" s="33" t="s">
        <v>170</v>
      </c>
      <c r="BK3183" s="5"/>
      <c r="BL3183" s="5">
        <f t="shared" si="5"/>
        <v>3994.5</v>
      </c>
      <c r="BM3183" s="5"/>
      <c r="BN3183" s="5"/>
      <c r="BO3183" s="42">
        <f t="shared" si="6"/>
        <v>3994.5</v>
      </c>
      <c r="BP3183" s="44"/>
      <c r="BQ3183" s="45"/>
      <c r="BR3183" s="47"/>
      <c r="BS3183" s="45"/>
      <c r="BT3183" s="37"/>
      <c r="BU3183" s="5"/>
      <c r="BV3183" s="38"/>
      <c r="BW3183" s="48"/>
      <c r="BX3183" s="44"/>
      <c r="BY3183" s="44"/>
      <c r="BZ3183" s="33" t="s">
        <v>131</v>
      </c>
      <c r="CA3183" s="5"/>
      <c r="CB3183" s="5"/>
      <c r="CC3183" s="33" t="s">
        <v>177</v>
      </c>
      <c r="CD3183" s="5"/>
      <c r="CE3183" s="5"/>
      <c r="CF3183" s="33" t="s">
        <v>178</v>
      </c>
      <c r="CG3183" s="33" t="s">
        <v>19238</v>
      </c>
      <c r="CH3183" s="5"/>
      <c r="CI3183" s="5"/>
      <c r="CJ3183" s="5"/>
      <c r="CK3183" s="33"/>
      <c r="CL3183" s="49">
        <v>44989.0</v>
      </c>
      <c r="CM3183" s="33" t="s">
        <v>180</v>
      </c>
      <c r="CN3183" s="5"/>
      <c r="CO3183" s="33">
        <v>2.0</v>
      </c>
      <c r="CP3183" s="33" t="s">
        <v>181</v>
      </c>
      <c r="CQ3183" s="50" t="str">
        <f t="shared" si="7"/>
        <v>31/05/1974</v>
      </c>
      <c r="CR3183" s="33" t="s">
        <v>243</v>
      </c>
      <c r="CS3183" s="33">
        <v>18.0</v>
      </c>
      <c r="CT3183" s="33"/>
      <c r="CU3183" s="5"/>
      <c r="CV3183" s="33">
        <v>502.0</v>
      </c>
      <c r="CW3183" s="5"/>
      <c r="CX3183" s="5"/>
      <c r="CY3183" s="33">
        <v>-99.8104527</v>
      </c>
      <c r="CZ3183" s="33">
        <v>20.8095338</v>
      </c>
      <c r="DA3183" s="5"/>
      <c r="DB3183" s="5"/>
      <c r="DC3183" s="5"/>
      <c r="DD3183" s="33">
        <v>2023.0</v>
      </c>
      <c r="DE3183" s="33" t="s">
        <v>184</v>
      </c>
      <c r="DF3183" s="33"/>
      <c r="DG3183" s="33" t="s">
        <v>185</v>
      </c>
      <c r="DH3183" s="33" t="s">
        <v>186</v>
      </c>
      <c r="DI3183" s="5"/>
      <c r="DJ3183" s="5"/>
    </row>
    <row r="3184">
      <c r="A3184" s="33" t="s">
        <v>19239</v>
      </c>
      <c r="B3184" s="34">
        <v>44957.0</v>
      </c>
      <c r="C3184" s="35" t="s">
        <v>137</v>
      </c>
      <c r="D3184" s="35" t="s">
        <v>139</v>
      </c>
      <c r="E3184" s="35" t="s">
        <v>142</v>
      </c>
      <c r="F3184" s="36" t="s">
        <v>144</v>
      </c>
      <c r="G3184" s="33" t="s">
        <v>19240</v>
      </c>
      <c r="H3184" s="33" t="s">
        <v>882</v>
      </c>
      <c r="I3184" s="33" t="s">
        <v>2662</v>
      </c>
      <c r="J3184" s="33" t="s">
        <v>439</v>
      </c>
      <c r="K3184" s="35" t="s">
        <v>421</v>
      </c>
      <c r="L3184" s="33" t="s">
        <v>151</v>
      </c>
      <c r="M3184" s="33" t="s">
        <v>15661</v>
      </c>
      <c r="N3184" s="33" t="s">
        <v>19219</v>
      </c>
      <c r="O3184" s="5"/>
      <c r="P3184" s="35" t="s">
        <v>239</v>
      </c>
      <c r="Q3184" s="35" t="s">
        <v>19219</v>
      </c>
      <c r="R3184" s="33">
        <v>76646.0</v>
      </c>
      <c r="S3184" s="37"/>
      <c r="T3184" s="33"/>
      <c r="U3184" s="33">
        <v>2.56</v>
      </c>
      <c r="V3184" s="33" t="s">
        <v>154</v>
      </c>
      <c r="W3184" s="33"/>
      <c r="X3184" s="33"/>
      <c r="Y3184" s="5"/>
      <c r="Z3184" s="5"/>
      <c r="AA3184" s="33">
        <v>1.0</v>
      </c>
      <c r="AB3184" s="33">
        <v>1.0</v>
      </c>
      <c r="AC3184" s="33"/>
      <c r="AD3184" s="5"/>
      <c r="AE3184" s="5"/>
      <c r="AF3184" s="5"/>
      <c r="AG3184" s="16"/>
      <c r="AH3184" s="38">
        <f t="shared" si="1"/>
        <v>1</v>
      </c>
      <c r="AI3184" s="39" t="str">
        <f t="shared" si="2"/>
        <v/>
      </c>
      <c r="AJ3184" s="37" t="str">
        <f t="shared" si="3"/>
        <v/>
      </c>
      <c r="AK3184" s="41" t="str">
        <f t="shared" si="4"/>
        <v/>
      </c>
      <c r="AL3184" s="35" t="s">
        <v>239</v>
      </c>
      <c r="AM3184" s="33" t="s">
        <v>19220</v>
      </c>
      <c r="AN3184" s="33" t="s">
        <v>19220</v>
      </c>
      <c r="AO3184" s="41"/>
      <c r="AP3184" s="33" t="s">
        <v>169</v>
      </c>
      <c r="AQ3184" s="33" t="s">
        <v>170</v>
      </c>
      <c r="AR3184" s="33">
        <v>300.0</v>
      </c>
      <c r="AS3184" s="42"/>
      <c r="AT3184" s="42"/>
      <c r="AU3184" s="42"/>
      <c r="AV3184" s="42"/>
      <c r="AW3184" s="42"/>
      <c r="AX3184" s="5"/>
      <c r="AY3184" s="33"/>
      <c r="AZ3184" s="33" t="s">
        <v>19241</v>
      </c>
      <c r="BA3184" s="5"/>
      <c r="BB3184" s="5"/>
      <c r="BC3184" s="5" t="s">
        <v>19242</v>
      </c>
      <c r="BD3184" s="33" t="s">
        <v>173</v>
      </c>
      <c r="BE3184" s="41"/>
      <c r="BF3184" s="35"/>
      <c r="BG3184" s="33" t="s">
        <v>169</v>
      </c>
      <c r="BH3184" s="5"/>
      <c r="BI3184" s="33">
        <v>300.0</v>
      </c>
      <c r="BJ3184" s="33" t="s">
        <v>170</v>
      </c>
      <c r="BK3184" s="5"/>
      <c r="BL3184" s="5">
        <f t="shared" si="5"/>
        <v>3994.5</v>
      </c>
      <c r="BM3184" s="5"/>
      <c r="BN3184" s="5"/>
      <c r="BO3184" s="42">
        <f t="shared" si="6"/>
        <v>3994.5</v>
      </c>
      <c r="BP3184" s="44"/>
      <c r="BQ3184" s="45"/>
      <c r="BR3184" s="47"/>
      <c r="BS3184" s="45"/>
      <c r="BT3184" s="37"/>
      <c r="BU3184" s="5"/>
      <c r="BV3184" s="38"/>
      <c r="BW3184" s="48"/>
      <c r="BX3184" s="44"/>
      <c r="BY3184" s="44"/>
      <c r="BZ3184" s="33" t="s">
        <v>131</v>
      </c>
      <c r="CA3184" s="5"/>
      <c r="CB3184" s="5"/>
      <c r="CC3184" s="33" t="s">
        <v>177</v>
      </c>
      <c r="CD3184" s="5"/>
      <c r="CE3184" s="5"/>
      <c r="CF3184" s="33" t="s">
        <v>178</v>
      </c>
      <c r="CG3184" s="33" t="s">
        <v>19243</v>
      </c>
      <c r="CH3184" s="5"/>
      <c r="CI3184" s="5"/>
      <c r="CJ3184" s="5"/>
      <c r="CK3184" s="33"/>
      <c r="CL3184" s="49">
        <v>44989.0</v>
      </c>
      <c r="CM3184" s="33" t="s">
        <v>180</v>
      </c>
      <c r="CN3184" s="5"/>
      <c r="CO3184" s="33">
        <v>2.0</v>
      </c>
      <c r="CP3184" s="33" t="s">
        <v>181</v>
      </c>
      <c r="CQ3184" s="50" t="str">
        <f t="shared" si="7"/>
        <v>12/01/1954</v>
      </c>
      <c r="CR3184" s="33" t="s">
        <v>243</v>
      </c>
      <c r="CS3184" s="33">
        <v>18.0</v>
      </c>
      <c r="CT3184" s="33"/>
      <c r="CU3184" s="5"/>
      <c r="CV3184" s="33">
        <v>502.0</v>
      </c>
      <c r="CW3184" s="5"/>
      <c r="CX3184" s="5"/>
      <c r="CY3184" s="33">
        <v>-99.8104527</v>
      </c>
      <c r="CZ3184" s="33">
        <v>20.8095338</v>
      </c>
      <c r="DA3184" s="5"/>
      <c r="DB3184" s="5"/>
      <c r="DC3184" s="5"/>
      <c r="DD3184" s="33">
        <v>2023.0</v>
      </c>
      <c r="DE3184" s="33" t="s">
        <v>184</v>
      </c>
      <c r="DF3184" s="33"/>
      <c r="DG3184" s="33" t="s">
        <v>185</v>
      </c>
      <c r="DH3184" s="33" t="s">
        <v>186</v>
      </c>
      <c r="DI3184" s="5"/>
      <c r="DJ3184" s="5"/>
    </row>
    <row r="3185">
      <c r="A3185" s="33" t="s">
        <v>19244</v>
      </c>
      <c r="B3185" s="34">
        <v>44957.0</v>
      </c>
      <c r="C3185" s="35" t="s">
        <v>137</v>
      </c>
      <c r="D3185" s="35" t="s">
        <v>139</v>
      </c>
      <c r="E3185" s="35" t="s">
        <v>142</v>
      </c>
      <c r="F3185" s="36" t="s">
        <v>144</v>
      </c>
      <c r="G3185" s="33" t="s">
        <v>19245</v>
      </c>
      <c r="H3185" s="33" t="s">
        <v>498</v>
      </c>
      <c r="I3185" s="33" t="s">
        <v>247</v>
      </c>
      <c r="J3185" s="33" t="s">
        <v>2662</v>
      </c>
      <c r="K3185" s="35" t="s">
        <v>421</v>
      </c>
      <c r="L3185" s="33" t="s">
        <v>151</v>
      </c>
      <c r="M3185" s="33" t="s">
        <v>15661</v>
      </c>
      <c r="N3185" s="33" t="s">
        <v>19219</v>
      </c>
      <c r="O3185" s="5"/>
      <c r="P3185" s="35" t="s">
        <v>239</v>
      </c>
      <c r="Q3185" s="35" t="s">
        <v>19219</v>
      </c>
      <c r="R3185" s="33">
        <v>76646.0</v>
      </c>
      <c r="S3185" s="37"/>
      <c r="T3185" s="33"/>
      <c r="U3185" s="33">
        <v>4.1</v>
      </c>
      <c r="V3185" s="33" t="s">
        <v>154</v>
      </c>
      <c r="W3185" s="33"/>
      <c r="X3185" s="33"/>
      <c r="Y3185" s="5"/>
      <c r="Z3185" s="5"/>
      <c r="AA3185" s="33">
        <v>1.0</v>
      </c>
      <c r="AB3185" s="33"/>
      <c r="AC3185" s="33">
        <v>1.0</v>
      </c>
      <c r="AD3185" s="5"/>
      <c r="AE3185" s="5"/>
      <c r="AF3185" s="5"/>
      <c r="AG3185" s="16"/>
      <c r="AH3185" s="38" t="str">
        <f t="shared" si="1"/>
        <v/>
      </c>
      <c r="AI3185" s="39" t="str">
        <f t="shared" si="2"/>
        <v/>
      </c>
      <c r="AJ3185" s="37" t="str">
        <f t="shared" si="3"/>
        <v/>
      </c>
      <c r="AK3185" s="41" t="str">
        <f t="shared" si="4"/>
        <v/>
      </c>
      <c r="AL3185" s="35" t="s">
        <v>239</v>
      </c>
      <c r="AM3185" s="33" t="s">
        <v>19220</v>
      </c>
      <c r="AN3185" s="33" t="s">
        <v>19220</v>
      </c>
      <c r="AO3185" s="41"/>
      <c r="AP3185" s="33" t="s">
        <v>169</v>
      </c>
      <c r="AQ3185" s="33" t="s">
        <v>170</v>
      </c>
      <c r="AR3185" s="33">
        <v>300.0</v>
      </c>
      <c r="AS3185" s="42"/>
      <c r="AT3185" s="42"/>
      <c r="AU3185" s="42"/>
      <c r="AV3185" s="42"/>
      <c r="AW3185" s="42"/>
      <c r="AX3185" s="5"/>
      <c r="AY3185" s="33"/>
      <c r="AZ3185" s="33" t="s">
        <v>19246</v>
      </c>
      <c r="BA3185" s="5"/>
      <c r="BB3185" s="5"/>
      <c r="BC3185" s="5" t="s">
        <v>19247</v>
      </c>
      <c r="BD3185" s="33" t="s">
        <v>173</v>
      </c>
      <c r="BE3185" s="41"/>
      <c r="BF3185" s="35"/>
      <c r="BG3185" s="33" t="s">
        <v>169</v>
      </c>
      <c r="BH3185" s="5"/>
      <c r="BI3185" s="33">
        <v>300.0</v>
      </c>
      <c r="BJ3185" s="33" t="s">
        <v>170</v>
      </c>
      <c r="BK3185" s="5"/>
      <c r="BL3185" s="5">
        <f t="shared" si="5"/>
        <v>3994.5</v>
      </c>
      <c r="BM3185" s="5"/>
      <c r="BN3185" s="5"/>
      <c r="BO3185" s="42">
        <f t="shared" si="6"/>
        <v>3994.5</v>
      </c>
      <c r="BP3185" s="44"/>
      <c r="BQ3185" s="45"/>
      <c r="BR3185" s="47"/>
      <c r="BS3185" s="45"/>
      <c r="BT3185" s="37"/>
      <c r="BU3185" s="5"/>
      <c r="BV3185" s="38"/>
      <c r="BW3185" s="48"/>
      <c r="BX3185" s="44"/>
      <c r="BY3185" s="44"/>
      <c r="BZ3185" s="33" t="s">
        <v>131</v>
      </c>
      <c r="CA3185" s="5"/>
      <c r="CB3185" s="5"/>
      <c r="CC3185" s="33" t="s">
        <v>177</v>
      </c>
      <c r="CD3185" s="5"/>
      <c r="CE3185" s="5"/>
      <c r="CF3185" s="33" t="s">
        <v>178</v>
      </c>
      <c r="CG3185" s="33" t="s">
        <v>19248</v>
      </c>
      <c r="CH3185" s="5"/>
      <c r="CI3185" s="5"/>
      <c r="CJ3185" s="5"/>
      <c r="CK3185" s="33"/>
      <c r="CL3185" s="49">
        <v>44989.0</v>
      </c>
      <c r="CM3185" s="33" t="s">
        <v>180</v>
      </c>
      <c r="CN3185" s="5"/>
      <c r="CO3185" s="33">
        <v>2.0</v>
      </c>
      <c r="CP3185" s="33" t="s">
        <v>181</v>
      </c>
      <c r="CQ3185" s="50" t="str">
        <f t="shared" si="7"/>
        <v>19/03/1974</v>
      </c>
      <c r="CR3185" s="33" t="s">
        <v>182</v>
      </c>
      <c r="CS3185" s="33">
        <v>18.0</v>
      </c>
      <c r="CT3185" s="33"/>
      <c r="CU3185" s="5"/>
      <c r="CV3185" s="33">
        <v>502.0</v>
      </c>
      <c r="CW3185" s="5"/>
      <c r="CX3185" s="5"/>
      <c r="CY3185" s="33">
        <v>-99.8104527</v>
      </c>
      <c r="CZ3185" s="33">
        <v>20.8095338</v>
      </c>
      <c r="DA3185" s="5"/>
      <c r="DB3185" s="5"/>
      <c r="DC3185" s="5"/>
      <c r="DD3185" s="33">
        <v>2023.0</v>
      </c>
      <c r="DE3185" s="33" t="s">
        <v>184</v>
      </c>
      <c r="DF3185" s="33"/>
      <c r="DG3185" s="33" t="s">
        <v>185</v>
      </c>
      <c r="DH3185" s="33" t="s">
        <v>186</v>
      </c>
      <c r="DI3185" s="5"/>
      <c r="DJ3185" s="5"/>
    </row>
    <row r="3186">
      <c r="A3186" s="33" t="s">
        <v>19249</v>
      </c>
      <c r="B3186" s="34">
        <v>44957.0</v>
      </c>
      <c r="C3186" s="35" t="s">
        <v>137</v>
      </c>
      <c r="D3186" s="35" t="s">
        <v>139</v>
      </c>
      <c r="E3186" s="35" t="s">
        <v>142</v>
      </c>
      <c r="F3186" s="36" t="s">
        <v>144</v>
      </c>
      <c r="G3186" s="33" t="s">
        <v>19250</v>
      </c>
      <c r="H3186" s="33" t="s">
        <v>413</v>
      </c>
      <c r="I3186" s="33" t="s">
        <v>439</v>
      </c>
      <c r="J3186" s="33" t="s">
        <v>546</v>
      </c>
      <c r="K3186" s="35" t="s">
        <v>150</v>
      </c>
      <c r="L3186" s="33" t="s">
        <v>2317</v>
      </c>
      <c r="M3186" s="33" t="s">
        <v>8450</v>
      </c>
      <c r="N3186" s="33" t="s">
        <v>19251</v>
      </c>
      <c r="O3186" s="5"/>
      <c r="P3186" s="35" t="s">
        <v>239</v>
      </c>
      <c r="Q3186" s="35" t="s">
        <v>19251</v>
      </c>
      <c r="R3186" s="33">
        <v>76640.0</v>
      </c>
      <c r="S3186" s="37"/>
      <c r="T3186" s="33"/>
      <c r="U3186" s="33">
        <v>1.25</v>
      </c>
      <c r="V3186" s="33" t="s">
        <v>154</v>
      </c>
      <c r="W3186" s="33"/>
      <c r="X3186" s="33"/>
      <c r="Y3186" s="5"/>
      <c r="Z3186" s="5"/>
      <c r="AA3186" s="33">
        <v>1.0</v>
      </c>
      <c r="AB3186" s="33">
        <v>1.0</v>
      </c>
      <c r="AC3186" s="33"/>
      <c r="AD3186" s="5"/>
      <c r="AE3186" s="5"/>
      <c r="AF3186" s="5"/>
      <c r="AG3186" s="16"/>
      <c r="AH3186" s="38">
        <f t="shared" si="1"/>
        <v>1</v>
      </c>
      <c r="AI3186" s="39" t="str">
        <f t="shared" si="2"/>
        <v/>
      </c>
      <c r="AJ3186" s="37" t="str">
        <f t="shared" si="3"/>
        <v/>
      </c>
      <c r="AK3186" s="41" t="str">
        <f t="shared" si="4"/>
        <v/>
      </c>
      <c r="AL3186" s="35" t="s">
        <v>239</v>
      </c>
      <c r="AM3186" s="33" t="s">
        <v>19252</v>
      </c>
      <c r="AN3186" s="33" t="s">
        <v>19252</v>
      </c>
      <c r="AO3186" s="41"/>
      <c r="AP3186" s="33" t="s">
        <v>169</v>
      </c>
      <c r="AQ3186" s="33" t="s">
        <v>170</v>
      </c>
      <c r="AR3186" s="33">
        <v>150.0</v>
      </c>
      <c r="AS3186" s="42"/>
      <c r="AT3186" s="42"/>
      <c r="AU3186" s="42"/>
      <c r="AV3186" s="42"/>
      <c r="AW3186" s="42"/>
      <c r="AX3186" s="5"/>
      <c r="AY3186" s="33"/>
      <c r="AZ3186" s="33" t="s">
        <v>19253</v>
      </c>
      <c r="BA3186" s="5"/>
      <c r="BB3186" s="5"/>
      <c r="BC3186" s="5" t="s">
        <v>19254</v>
      </c>
      <c r="BD3186" s="33" t="s">
        <v>173</v>
      </c>
      <c r="BE3186" s="41"/>
      <c r="BF3186" s="35"/>
      <c r="BG3186" s="33" t="s">
        <v>169</v>
      </c>
      <c r="BH3186" s="5"/>
      <c r="BI3186" s="33">
        <v>150.0</v>
      </c>
      <c r="BJ3186" s="33" t="s">
        <v>170</v>
      </c>
      <c r="BK3186" s="5"/>
      <c r="BL3186" s="5">
        <f t="shared" si="5"/>
        <v>1997.25</v>
      </c>
      <c r="BM3186" s="5"/>
      <c r="BN3186" s="5"/>
      <c r="BO3186" s="42">
        <f t="shared" si="6"/>
        <v>1997.25</v>
      </c>
      <c r="BP3186" s="44"/>
      <c r="BQ3186" s="45"/>
      <c r="BR3186" s="47"/>
      <c r="BS3186" s="45"/>
      <c r="BT3186" s="37"/>
      <c r="BU3186" s="5"/>
      <c r="BV3186" s="38"/>
      <c r="BW3186" s="48"/>
      <c r="BX3186" s="44"/>
      <c r="BY3186" s="44"/>
      <c r="BZ3186" s="33" t="s">
        <v>131</v>
      </c>
      <c r="CA3186" s="5"/>
      <c r="CB3186" s="5"/>
      <c r="CC3186" s="33" t="s">
        <v>177</v>
      </c>
      <c r="CD3186" s="5"/>
      <c r="CE3186" s="5"/>
      <c r="CF3186" s="33" t="s">
        <v>178</v>
      </c>
      <c r="CG3186" s="33" t="s">
        <v>19255</v>
      </c>
      <c r="CH3186" s="5"/>
      <c r="CI3186" s="5"/>
      <c r="CJ3186" s="5"/>
      <c r="CK3186" s="33"/>
      <c r="CL3186" s="49">
        <v>44989.0</v>
      </c>
      <c r="CM3186" s="33" t="s">
        <v>180</v>
      </c>
      <c r="CN3186" s="5"/>
      <c r="CO3186" s="33">
        <v>1.0</v>
      </c>
      <c r="CP3186" s="33" t="s">
        <v>181</v>
      </c>
      <c r="CQ3186" s="50" t="str">
        <f t="shared" si="7"/>
        <v>14/12/1949</v>
      </c>
      <c r="CR3186" s="33" t="s">
        <v>243</v>
      </c>
      <c r="CS3186" s="33">
        <v>18.0</v>
      </c>
      <c r="CT3186" s="33"/>
      <c r="CU3186" s="5"/>
      <c r="CV3186" s="33">
        <v>904.0</v>
      </c>
      <c r="CW3186" s="33">
        <v>1.802064E9</v>
      </c>
      <c r="CX3186" s="33">
        <v>1.80206400004E11</v>
      </c>
      <c r="CY3186" s="33">
        <v>-99.9283477</v>
      </c>
      <c r="CZ3186" s="33">
        <v>20.9067463</v>
      </c>
      <c r="DA3186" s="5"/>
      <c r="DB3186" s="5"/>
      <c r="DC3186" s="5"/>
      <c r="DD3186" s="33">
        <v>2023.0</v>
      </c>
      <c r="DE3186" s="33" t="s">
        <v>184</v>
      </c>
      <c r="DF3186" s="33"/>
      <c r="DG3186" s="33" t="s">
        <v>185</v>
      </c>
      <c r="DH3186" s="33" t="s">
        <v>186</v>
      </c>
      <c r="DI3186" s="5"/>
      <c r="DJ3186" s="5"/>
    </row>
    <row r="3187">
      <c r="A3187" s="33" t="s">
        <v>19256</v>
      </c>
      <c r="B3187" s="34">
        <v>44957.0</v>
      </c>
      <c r="C3187" s="35" t="s">
        <v>137</v>
      </c>
      <c r="D3187" s="35" t="s">
        <v>139</v>
      </c>
      <c r="E3187" s="35" t="s">
        <v>142</v>
      </c>
      <c r="F3187" s="36" t="s">
        <v>144</v>
      </c>
      <c r="G3187" s="33" t="s">
        <v>19257</v>
      </c>
      <c r="H3187" s="33" t="s">
        <v>5942</v>
      </c>
      <c r="I3187" s="33" t="s">
        <v>358</v>
      </c>
      <c r="J3187" s="33" t="s">
        <v>5341</v>
      </c>
      <c r="K3187" s="35" t="s">
        <v>150</v>
      </c>
      <c r="L3187" s="33" t="s">
        <v>10462</v>
      </c>
      <c r="M3187" s="33" t="s">
        <v>8450</v>
      </c>
      <c r="N3187" s="33" t="s">
        <v>17343</v>
      </c>
      <c r="O3187" s="5"/>
      <c r="P3187" s="35" t="s">
        <v>239</v>
      </c>
      <c r="Q3187" s="35" t="s">
        <v>17343</v>
      </c>
      <c r="R3187" s="33">
        <v>76631.0</v>
      </c>
      <c r="S3187" s="37"/>
      <c r="T3187" s="33"/>
      <c r="U3187" s="33">
        <v>1.09</v>
      </c>
      <c r="V3187" s="33" t="s">
        <v>154</v>
      </c>
      <c r="W3187" s="33"/>
      <c r="X3187" s="33"/>
      <c r="Y3187" s="5"/>
      <c r="Z3187" s="5"/>
      <c r="AA3187" s="33">
        <v>1.0</v>
      </c>
      <c r="AB3187" s="33"/>
      <c r="AC3187" s="33">
        <v>1.0</v>
      </c>
      <c r="AD3187" s="5"/>
      <c r="AE3187" s="5"/>
      <c r="AF3187" s="5"/>
      <c r="AG3187" s="16"/>
      <c r="AH3187" s="38" t="str">
        <f t="shared" si="1"/>
        <v/>
      </c>
      <c r="AI3187" s="39">
        <f t="shared" si="2"/>
        <v>1</v>
      </c>
      <c r="AJ3187" s="37" t="str">
        <f t="shared" si="3"/>
        <v/>
      </c>
      <c r="AK3187" s="41" t="str">
        <f t="shared" si="4"/>
        <v/>
      </c>
      <c r="AL3187" s="35" t="s">
        <v>239</v>
      </c>
      <c r="AM3187" s="33" t="s">
        <v>19252</v>
      </c>
      <c r="AN3187" s="33" t="s">
        <v>19252</v>
      </c>
      <c r="AO3187" s="41"/>
      <c r="AP3187" s="33" t="s">
        <v>169</v>
      </c>
      <c r="AQ3187" s="33" t="s">
        <v>170</v>
      </c>
      <c r="AR3187" s="33">
        <v>150.0</v>
      </c>
      <c r="AS3187" s="42"/>
      <c r="AT3187" s="42"/>
      <c r="AU3187" s="42"/>
      <c r="AV3187" s="42"/>
      <c r="AW3187" s="42"/>
      <c r="AX3187" s="5"/>
      <c r="AY3187" s="33"/>
      <c r="AZ3187" s="33" t="s">
        <v>19258</v>
      </c>
      <c r="BA3187" s="5"/>
      <c r="BB3187" s="5"/>
      <c r="BC3187" s="5" t="s">
        <v>19259</v>
      </c>
      <c r="BD3187" s="33" t="s">
        <v>173</v>
      </c>
      <c r="BE3187" s="41"/>
      <c r="BF3187" s="35"/>
      <c r="BG3187" s="33" t="s">
        <v>169</v>
      </c>
      <c r="BH3187" s="5"/>
      <c r="BI3187" s="33">
        <v>150.0</v>
      </c>
      <c r="BJ3187" s="33" t="s">
        <v>170</v>
      </c>
      <c r="BK3187" s="5"/>
      <c r="BL3187" s="5">
        <f t="shared" si="5"/>
        <v>1997.25</v>
      </c>
      <c r="BM3187" s="5"/>
      <c r="BN3187" s="5"/>
      <c r="BO3187" s="42">
        <f t="shared" si="6"/>
        <v>1997.25</v>
      </c>
      <c r="BP3187" s="44"/>
      <c r="BQ3187" s="45"/>
      <c r="BR3187" s="47"/>
      <c r="BS3187" s="45"/>
      <c r="BT3187" s="37"/>
      <c r="BU3187" s="5"/>
      <c r="BV3187" s="38"/>
      <c r="BW3187" s="48"/>
      <c r="BX3187" s="44"/>
      <c r="BY3187" s="44"/>
      <c r="BZ3187" s="33" t="s">
        <v>131</v>
      </c>
      <c r="CA3187" s="5"/>
      <c r="CB3187" s="5"/>
      <c r="CC3187" s="33" t="s">
        <v>177</v>
      </c>
      <c r="CD3187" s="5"/>
      <c r="CE3187" s="5"/>
      <c r="CF3187" s="33" t="s">
        <v>178</v>
      </c>
      <c r="CG3187" s="33" t="s">
        <v>19260</v>
      </c>
      <c r="CH3187" s="5"/>
      <c r="CI3187" s="5"/>
      <c r="CJ3187" s="5"/>
      <c r="CK3187" s="33"/>
      <c r="CL3187" s="49">
        <v>44989.0</v>
      </c>
      <c r="CM3187" s="33" t="s">
        <v>180</v>
      </c>
      <c r="CN3187" s="5"/>
      <c r="CO3187" s="33">
        <v>1.0</v>
      </c>
      <c r="CP3187" s="33" t="s">
        <v>181</v>
      </c>
      <c r="CQ3187" s="50" t="str">
        <f t="shared" si="7"/>
        <v>29/06/1963</v>
      </c>
      <c r="CR3187" s="33" t="s">
        <v>182</v>
      </c>
      <c r="CS3187" s="33">
        <v>18.0</v>
      </c>
      <c r="CT3187" s="33"/>
      <c r="CU3187" s="5"/>
      <c r="CV3187" s="33">
        <v>385.0</v>
      </c>
      <c r="CW3187" s="5"/>
      <c r="CX3187" s="5"/>
      <c r="CY3187" s="33">
        <v>-99.938039</v>
      </c>
      <c r="CZ3187" s="33">
        <v>20.904639</v>
      </c>
      <c r="DA3187" s="5"/>
      <c r="DB3187" s="5"/>
      <c r="DC3187" s="5"/>
      <c r="DD3187" s="33">
        <v>2023.0</v>
      </c>
      <c r="DE3187" s="33" t="s">
        <v>184</v>
      </c>
      <c r="DF3187" s="33"/>
      <c r="DG3187" s="33" t="s">
        <v>185</v>
      </c>
      <c r="DH3187" s="33" t="s">
        <v>186</v>
      </c>
      <c r="DI3187" s="5"/>
      <c r="DJ3187" s="5"/>
    </row>
    <row r="3188">
      <c r="A3188" s="33" t="s">
        <v>19261</v>
      </c>
      <c r="B3188" s="34">
        <v>44957.0</v>
      </c>
      <c r="C3188" s="35" t="s">
        <v>137</v>
      </c>
      <c r="D3188" s="35" t="s">
        <v>139</v>
      </c>
      <c r="E3188" s="35" t="s">
        <v>142</v>
      </c>
      <c r="F3188" s="36" t="s">
        <v>144</v>
      </c>
      <c r="G3188" s="33" t="s">
        <v>19262</v>
      </c>
      <c r="H3188" s="33" t="s">
        <v>9310</v>
      </c>
      <c r="I3188" s="33" t="s">
        <v>220</v>
      </c>
      <c r="J3188" s="33" t="s">
        <v>149</v>
      </c>
      <c r="K3188" s="35" t="s">
        <v>421</v>
      </c>
      <c r="L3188" s="33" t="s">
        <v>151</v>
      </c>
      <c r="M3188" s="33" t="s">
        <v>15661</v>
      </c>
      <c r="N3188" s="33" t="s">
        <v>4431</v>
      </c>
      <c r="O3188" s="5"/>
      <c r="P3188" s="35" t="s">
        <v>239</v>
      </c>
      <c r="Q3188" s="35" t="s">
        <v>4431</v>
      </c>
      <c r="R3188" s="33">
        <v>76646.0</v>
      </c>
      <c r="S3188" s="37"/>
      <c r="T3188" s="33"/>
      <c r="U3188" s="33">
        <v>6.43</v>
      </c>
      <c r="V3188" s="33" t="s">
        <v>154</v>
      </c>
      <c r="W3188" s="33"/>
      <c r="X3188" s="33"/>
      <c r="Y3188" s="5"/>
      <c r="Z3188" s="5"/>
      <c r="AA3188" s="33">
        <v>1.0</v>
      </c>
      <c r="AB3188" s="33"/>
      <c r="AC3188" s="33">
        <v>1.0</v>
      </c>
      <c r="AD3188" s="5"/>
      <c r="AE3188" s="5"/>
      <c r="AF3188" s="5"/>
      <c r="AG3188" s="16"/>
      <c r="AH3188" s="38" t="str">
        <f t="shared" si="1"/>
        <v/>
      </c>
      <c r="AI3188" s="39" t="str">
        <f t="shared" si="2"/>
        <v/>
      </c>
      <c r="AJ3188" s="37" t="str">
        <f t="shared" si="3"/>
        <v/>
      </c>
      <c r="AK3188" s="41" t="str">
        <f t="shared" si="4"/>
        <v/>
      </c>
      <c r="AL3188" s="35" t="s">
        <v>239</v>
      </c>
      <c r="AM3188" s="33" t="s">
        <v>19220</v>
      </c>
      <c r="AN3188" s="33" t="s">
        <v>19220</v>
      </c>
      <c r="AO3188" s="41"/>
      <c r="AP3188" s="33" t="s">
        <v>169</v>
      </c>
      <c r="AQ3188" s="33" t="s">
        <v>170</v>
      </c>
      <c r="AR3188" s="33">
        <v>300.0</v>
      </c>
      <c r="AS3188" s="42"/>
      <c r="AT3188" s="42"/>
      <c r="AU3188" s="42"/>
      <c r="AV3188" s="42"/>
      <c r="AW3188" s="42"/>
      <c r="AX3188" s="5"/>
      <c r="AY3188" s="33"/>
      <c r="AZ3188" s="33" t="s">
        <v>19263</v>
      </c>
      <c r="BA3188" s="5"/>
      <c r="BB3188" s="5"/>
      <c r="BC3188" s="5" t="s">
        <v>19264</v>
      </c>
      <c r="BD3188" s="33" t="s">
        <v>173</v>
      </c>
      <c r="BE3188" s="41"/>
      <c r="BF3188" s="35"/>
      <c r="BG3188" s="33" t="s">
        <v>169</v>
      </c>
      <c r="BH3188" s="5"/>
      <c r="BI3188" s="33">
        <v>300.0</v>
      </c>
      <c r="BJ3188" s="33" t="s">
        <v>170</v>
      </c>
      <c r="BK3188" s="5"/>
      <c r="BL3188" s="5">
        <f t="shared" si="5"/>
        <v>3994.5</v>
      </c>
      <c r="BM3188" s="5"/>
      <c r="BN3188" s="5"/>
      <c r="BO3188" s="42">
        <f t="shared" si="6"/>
        <v>3994.5</v>
      </c>
      <c r="BP3188" s="44"/>
      <c r="BQ3188" s="45"/>
      <c r="BR3188" s="47"/>
      <c r="BS3188" s="45"/>
      <c r="BT3188" s="37"/>
      <c r="BU3188" s="5"/>
      <c r="BV3188" s="38"/>
      <c r="BW3188" s="48"/>
      <c r="BX3188" s="44"/>
      <c r="BY3188" s="44"/>
      <c r="BZ3188" s="33" t="s">
        <v>131</v>
      </c>
      <c r="CA3188" s="5"/>
      <c r="CB3188" s="5"/>
      <c r="CC3188" s="33" t="s">
        <v>177</v>
      </c>
      <c r="CD3188" s="5"/>
      <c r="CE3188" s="5"/>
      <c r="CF3188" s="33" t="s">
        <v>178</v>
      </c>
      <c r="CG3188" s="33" t="s">
        <v>19265</v>
      </c>
      <c r="CH3188" s="5"/>
      <c r="CI3188" s="5"/>
      <c r="CJ3188" s="5"/>
      <c r="CK3188" s="33"/>
      <c r="CL3188" s="49">
        <v>44989.0</v>
      </c>
      <c r="CM3188" s="33" t="s">
        <v>180</v>
      </c>
      <c r="CN3188" s="5"/>
      <c r="CO3188" s="33">
        <v>2.0</v>
      </c>
      <c r="CP3188" s="33" t="s">
        <v>181</v>
      </c>
      <c r="CQ3188" s="50" t="str">
        <f t="shared" si="7"/>
        <v>07/11/1982</v>
      </c>
      <c r="CR3188" s="33" t="s">
        <v>182</v>
      </c>
      <c r="CS3188" s="33">
        <v>18.0</v>
      </c>
      <c r="CT3188" s="33"/>
      <c r="CU3188" s="5"/>
      <c r="CV3188" s="33">
        <v>777.0</v>
      </c>
      <c r="CW3188" s="5"/>
      <c r="CX3188" s="5"/>
      <c r="CY3188" s="33">
        <v>-99.8338888</v>
      </c>
      <c r="CZ3188" s="33">
        <v>20.8174999</v>
      </c>
      <c r="DA3188" s="5"/>
      <c r="DB3188" s="5"/>
      <c r="DC3188" s="5"/>
      <c r="DD3188" s="33">
        <v>2023.0</v>
      </c>
      <c r="DE3188" s="33" t="s">
        <v>184</v>
      </c>
      <c r="DF3188" s="33"/>
      <c r="DG3188" s="33" t="s">
        <v>185</v>
      </c>
      <c r="DH3188" s="33" t="s">
        <v>186</v>
      </c>
      <c r="DI3188" s="5"/>
      <c r="DJ3188" s="5"/>
    </row>
    <row r="3189">
      <c r="A3189" s="33" t="s">
        <v>19266</v>
      </c>
      <c r="B3189" s="34">
        <v>44957.0</v>
      </c>
      <c r="C3189" s="35" t="s">
        <v>137</v>
      </c>
      <c r="D3189" s="35" t="s">
        <v>139</v>
      </c>
      <c r="E3189" s="35" t="s">
        <v>142</v>
      </c>
      <c r="F3189" s="36" t="s">
        <v>144</v>
      </c>
      <c r="G3189" s="33" t="s">
        <v>19267</v>
      </c>
      <c r="H3189" s="33" t="s">
        <v>2296</v>
      </c>
      <c r="I3189" s="33" t="s">
        <v>220</v>
      </c>
      <c r="J3189" s="33" t="s">
        <v>2517</v>
      </c>
      <c r="K3189" s="35" t="s">
        <v>421</v>
      </c>
      <c r="L3189" s="33" t="s">
        <v>9198</v>
      </c>
      <c r="M3189" s="33" t="s">
        <v>15661</v>
      </c>
      <c r="N3189" s="33" t="s">
        <v>4431</v>
      </c>
      <c r="O3189" s="5"/>
      <c r="P3189" s="35" t="s">
        <v>239</v>
      </c>
      <c r="Q3189" s="35" t="s">
        <v>4431</v>
      </c>
      <c r="R3189" s="33">
        <v>76646.0</v>
      </c>
      <c r="S3189" s="37"/>
      <c r="T3189" s="33"/>
      <c r="U3189" s="33">
        <v>4.75</v>
      </c>
      <c r="V3189" s="33" t="s">
        <v>154</v>
      </c>
      <c r="W3189" s="33"/>
      <c r="X3189" s="33"/>
      <c r="Y3189" s="5"/>
      <c r="Z3189" s="5"/>
      <c r="AA3189" s="33">
        <v>1.0</v>
      </c>
      <c r="AB3189" s="33"/>
      <c r="AC3189" s="33">
        <v>1.0</v>
      </c>
      <c r="AD3189" s="5"/>
      <c r="AE3189" s="5"/>
      <c r="AF3189" s="5"/>
      <c r="AG3189" s="16"/>
      <c r="AH3189" s="38" t="str">
        <f t="shared" si="1"/>
        <v/>
      </c>
      <c r="AI3189" s="39">
        <f t="shared" si="2"/>
        <v>1</v>
      </c>
      <c r="AJ3189" s="37" t="str">
        <f t="shared" si="3"/>
        <v/>
      </c>
      <c r="AK3189" s="41" t="str">
        <f t="shared" si="4"/>
        <v/>
      </c>
      <c r="AL3189" s="35" t="s">
        <v>239</v>
      </c>
      <c r="AM3189" s="33" t="s">
        <v>19220</v>
      </c>
      <c r="AN3189" s="33" t="s">
        <v>19220</v>
      </c>
      <c r="AO3189" s="41"/>
      <c r="AP3189" s="33" t="s">
        <v>169</v>
      </c>
      <c r="AQ3189" s="33" t="s">
        <v>170</v>
      </c>
      <c r="AR3189" s="33">
        <v>300.0</v>
      </c>
      <c r="AS3189" s="42"/>
      <c r="AT3189" s="42"/>
      <c r="AU3189" s="42"/>
      <c r="AV3189" s="42"/>
      <c r="AW3189" s="42"/>
      <c r="AX3189" s="5"/>
      <c r="AY3189" s="33"/>
      <c r="AZ3189" s="33" t="s">
        <v>19268</v>
      </c>
      <c r="BA3189" s="5"/>
      <c r="BB3189" s="5"/>
      <c r="BC3189" s="5" t="s">
        <v>19269</v>
      </c>
      <c r="BD3189" s="33" t="s">
        <v>173</v>
      </c>
      <c r="BE3189" s="41"/>
      <c r="BF3189" s="35"/>
      <c r="BG3189" s="33" t="s">
        <v>169</v>
      </c>
      <c r="BH3189" s="5"/>
      <c r="BI3189" s="33">
        <v>300.0</v>
      </c>
      <c r="BJ3189" s="33" t="s">
        <v>170</v>
      </c>
      <c r="BK3189" s="5"/>
      <c r="BL3189" s="5">
        <f t="shared" si="5"/>
        <v>3994.5</v>
      </c>
      <c r="BM3189" s="5"/>
      <c r="BN3189" s="5"/>
      <c r="BO3189" s="42">
        <f t="shared" si="6"/>
        <v>3994.5</v>
      </c>
      <c r="BP3189" s="44"/>
      <c r="BQ3189" s="45"/>
      <c r="BR3189" s="47"/>
      <c r="BS3189" s="45"/>
      <c r="BT3189" s="37"/>
      <c r="BU3189" s="5"/>
      <c r="BV3189" s="38"/>
      <c r="BW3189" s="48"/>
      <c r="BX3189" s="44"/>
      <c r="BY3189" s="44"/>
      <c r="BZ3189" s="33" t="s">
        <v>131</v>
      </c>
      <c r="CA3189" s="5"/>
      <c r="CB3189" s="5"/>
      <c r="CC3189" s="33" t="s">
        <v>177</v>
      </c>
      <c r="CD3189" s="5"/>
      <c r="CE3189" s="5"/>
      <c r="CF3189" s="33" t="s">
        <v>178</v>
      </c>
      <c r="CG3189" s="33" t="s">
        <v>19270</v>
      </c>
      <c r="CH3189" s="5"/>
      <c r="CI3189" s="5"/>
      <c r="CJ3189" s="5"/>
      <c r="CK3189" s="33"/>
      <c r="CL3189" s="49">
        <v>44989.0</v>
      </c>
      <c r="CM3189" s="33" t="s">
        <v>180</v>
      </c>
      <c r="CN3189" s="5"/>
      <c r="CO3189" s="33">
        <v>2.0</v>
      </c>
      <c r="CP3189" s="33" t="s">
        <v>181</v>
      </c>
      <c r="CQ3189" s="50" t="str">
        <f t="shared" si="7"/>
        <v>13/12/1948</v>
      </c>
      <c r="CR3189" s="33" t="s">
        <v>182</v>
      </c>
      <c r="CS3189" s="33">
        <v>18.0</v>
      </c>
      <c r="CT3189" s="33"/>
      <c r="CU3189" s="5"/>
      <c r="CV3189" s="33">
        <v>777.0</v>
      </c>
      <c r="CW3189" s="5"/>
      <c r="CX3189" s="5"/>
      <c r="CY3189" s="33">
        <v>-99.8338888</v>
      </c>
      <c r="CZ3189" s="33">
        <v>20.8174999</v>
      </c>
      <c r="DA3189" s="5"/>
      <c r="DB3189" s="5"/>
      <c r="DC3189" s="5"/>
      <c r="DD3189" s="33">
        <v>2023.0</v>
      </c>
      <c r="DE3189" s="33" t="s">
        <v>184</v>
      </c>
      <c r="DF3189" s="33"/>
      <c r="DG3189" s="33" t="s">
        <v>185</v>
      </c>
      <c r="DH3189" s="33" t="s">
        <v>186</v>
      </c>
      <c r="DI3189" s="5"/>
      <c r="DJ3189" s="5"/>
    </row>
    <row r="3190">
      <c r="A3190" s="33" t="s">
        <v>19271</v>
      </c>
      <c r="B3190" s="34">
        <v>44957.0</v>
      </c>
      <c r="C3190" s="35" t="s">
        <v>137</v>
      </c>
      <c r="D3190" s="35" t="s">
        <v>139</v>
      </c>
      <c r="E3190" s="35" t="s">
        <v>142</v>
      </c>
      <c r="F3190" s="36" t="s">
        <v>144</v>
      </c>
      <c r="G3190" s="33" t="s">
        <v>19272</v>
      </c>
      <c r="H3190" s="33" t="s">
        <v>406</v>
      </c>
      <c r="I3190" s="33" t="s">
        <v>220</v>
      </c>
      <c r="J3190" s="33" t="s">
        <v>2517</v>
      </c>
      <c r="K3190" s="35" t="s">
        <v>421</v>
      </c>
      <c r="L3190" s="33" t="s">
        <v>151</v>
      </c>
      <c r="M3190" s="33" t="s">
        <v>15661</v>
      </c>
      <c r="N3190" s="33" t="s">
        <v>4431</v>
      </c>
      <c r="O3190" s="5"/>
      <c r="P3190" s="35" t="s">
        <v>239</v>
      </c>
      <c r="Q3190" s="35" t="s">
        <v>4431</v>
      </c>
      <c r="R3190" s="33">
        <v>76646.0</v>
      </c>
      <c r="S3190" s="37"/>
      <c r="T3190" s="33"/>
      <c r="U3190" s="33">
        <v>5.42</v>
      </c>
      <c r="V3190" s="33" t="s">
        <v>154</v>
      </c>
      <c r="W3190" s="33"/>
      <c r="X3190" s="33"/>
      <c r="Y3190" s="5"/>
      <c r="Z3190" s="5"/>
      <c r="AA3190" s="33">
        <v>1.0</v>
      </c>
      <c r="AB3190" s="33"/>
      <c r="AC3190" s="33">
        <v>1.0</v>
      </c>
      <c r="AD3190" s="5"/>
      <c r="AE3190" s="5"/>
      <c r="AF3190" s="5"/>
      <c r="AG3190" s="16"/>
      <c r="AH3190" s="38" t="str">
        <f t="shared" si="1"/>
        <v/>
      </c>
      <c r="AI3190" s="39">
        <f t="shared" si="2"/>
        <v>1</v>
      </c>
      <c r="AJ3190" s="37" t="str">
        <f t="shared" si="3"/>
        <v/>
      </c>
      <c r="AK3190" s="41" t="str">
        <f t="shared" si="4"/>
        <v/>
      </c>
      <c r="AL3190" s="35" t="s">
        <v>239</v>
      </c>
      <c r="AM3190" s="33" t="s">
        <v>19220</v>
      </c>
      <c r="AN3190" s="33" t="s">
        <v>19220</v>
      </c>
      <c r="AO3190" s="41"/>
      <c r="AP3190" s="33" t="s">
        <v>169</v>
      </c>
      <c r="AQ3190" s="33" t="s">
        <v>170</v>
      </c>
      <c r="AR3190" s="33">
        <v>300.0</v>
      </c>
      <c r="AS3190" s="42"/>
      <c r="AT3190" s="42"/>
      <c r="AU3190" s="42"/>
      <c r="AV3190" s="42"/>
      <c r="AW3190" s="42"/>
      <c r="AX3190" s="5"/>
      <c r="AY3190" s="33"/>
      <c r="AZ3190" s="33" t="s">
        <v>19273</v>
      </c>
      <c r="BA3190" s="5"/>
      <c r="BB3190" s="5"/>
      <c r="BC3190" s="5" t="s">
        <v>19274</v>
      </c>
      <c r="BD3190" s="33" t="s">
        <v>173</v>
      </c>
      <c r="BE3190" s="41"/>
      <c r="BF3190" s="35"/>
      <c r="BG3190" s="33" t="s">
        <v>169</v>
      </c>
      <c r="BH3190" s="5"/>
      <c r="BI3190" s="33">
        <v>300.0</v>
      </c>
      <c r="BJ3190" s="33" t="s">
        <v>170</v>
      </c>
      <c r="BK3190" s="5"/>
      <c r="BL3190" s="5">
        <f t="shared" si="5"/>
        <v>3994.5</v>
      </c>
      <c r="BM3190" s="5"/>
      <c r="BN3190" s="5"/>
      <c r="BO3190" s="42">
        <f t="shared" si="6"/>
        <v>3994.5</v>
      </c>
      <c r="BP3190" s="44"/>
      <c r="BQ3190" s="45"/>
      <c r="BR3190" s="47"/>
      <c r="BS3190" s="45"/>
      <c r="BT3190" s="37"/>
      <c r="BU3190" s="5"/>
      <c r="BV3190" s="38"/>
      <c r="BW3190" s="48"/>
      <c r="BX3190" s="44"/>
      <c r="BY3190" s="44"/>
      <c r="BZ3190" s="33" t="s">
        <v>131</v>
      </c>
      <c r="CA3190" s="5"/>
      <c r="CB3190" s="5"/>
      <c r="CC3190" s="33" t="s">
        <v>177</v>
      </c>
      <c r="CD3190" s="5"/>
      <c r="CE3190" s="5"/>
      <c r="CF3190" s="33" t="s">
        <v>178</v>
      </c>
      <c r="CG3190" s="33" t="s">
        <v>19275</v>
      </c>
      <c r="CH3190" s="5"/>
      <c r="CI3190" s="5"/>
      <c r="CJ3190" s="5"/>
      <c r="CK3190" s="33"/>
      <c r="CL3190" s="49">
        <v>44989.0</v>
      </c>
      <c r="CM3190" s="33" t="s">
        <v>180</v>
      </c>
      <c r="CN3190" s="5"/>
      <c r="CO3190" s="33">
        <v>2.0</v>
      </c>
      <c r="CP3190" s="33" t="s">
        <v>181</v>
      </c>
      <c r="CQ3190" s="50" t="str">
        <f t="shared" si="7"/>
        <v>04/12/1940</v>
      </c>
      <c r="CR3190" s="33" t="s">
        <v>182</v>
      </c>
      <c r="CS3190" s="33">
        <v>18.0</v>
      </c>
      <c r="CT3190" s="33"/>
      <c r="CU3190" s="5"/>
      <c r="CV3190" s="33">
        <v>777.0</v>
      </c>
      <c r="CW3190" s="5"/>
      <c r="CX3190" s="5"/>
      <c r="CY3190" s="33">
        <v>-99.8338888</v>
      </c>
      <c r="CZ3190" s="33">
        <v>20.8174999</v>
      </c>
      <c r="DA3190" s="5"/>
      <c r="DB3190" s="5"/>
      <c r="DC3190" s="5"/>
      <c r="DD3190" s="33">
        <v>2023.0</v>
      </c>
      <c r="DE3190" s="33" t="s">
        <v>184</v>
      </c>
      <c r="DF3190" s="33"/>
      <c r="DG3190" s="33" t="s">
        <v>185</v>
      </c>
      <c r="DH3190" s="33" t="s">
        <v>186</v>
      </c>
      <c r="DI3190" s="5"/>
      <c r="DJ3190" s="5"/>
    </row>
    <row r="3191">
      <c r="A3191" s="33" t="s">
        <v>19276</v>
      </c>
      <c r="B3191" s="34">
        <v>44957.0</v>
      </c>
      <c r="C3191" s="35" t="s">
        <v>137</v>
      </c>
      <c r="D3191" s="35" t="s">
        <v>139</v>
      </c>
      <c r="E3191" s="35" t="s">
        <v>142</v>
      </c>
      <c r="F3191" s="36" t="s">
        <v>144</v>
      </c>
      <c r="G3191" s="33" t="s">
        <v>19277</v>
      </c>
      <c r="H3191" s="33" t="s">
        <v>294</v>
      </c>
      <c r="I3191" s="33" t="s">
        <v>220</v>
      </c>
      <c r="J3191" s="33" t="s">
        <v>203</v>
      </c>
      <c r="K3191" s="35" t="s">
        <v>421</v>
      </c>
      <c r="L3191" s="33" t="s">
        <v>151</v>
      </c>
      <c r="M3191" s="33" t="s">
        <v>15661</v>
      </c>
      <c r="N3191" s="33" t="s">
        <v>4431</v>
      </c>
      <c r="O3191" s="5"/>
      <c r="P3191" s="35" t="s">
        <v>239</v>
      </c>
      <c r="Q3191" s="35" t="s">
        <v>4431</v>
      </c>
      <c r="R3191" s="33">
        <v>76646.0</v>
      </c>
      <c r="S3191" s="37"/>
      <c r="T3191" s="33"/>
      <c r="U3191" s="33">
        <v>1.17</v>
      </c>
      <c r="V3191" s="33" t="s">
        <v>154</v>
      </c>
      <c r="W3191" s="33"/>
      <c r="X3191" s="33"/>
      <c r="Y3191" s="5"/>
      <c r="Z3191" s="5"/>
      <c r="AA3191" s="33">
        <v>1.0</v>
      </c>
      <c r="AB3191" s="33"/>
      <c r="AC3191" s="33">
        <v>1.0</v>
      </c>
      <c r="AD3191" s="5"/>
      <c r="AE3191" s="5"/>
      <c r="AF3191" s="5"/>
      <c r="AG3191" s="16"/>
      <c r="AH3191" s="38" t="str">
        <f t="shared" si="1"/>
        <v/>
      </c>
      <c r="AI3191" s="39">
        <f t="shared" si="2"/>
        <v>1</v>
      </c>
      <c r="AJ3191" s="37" t="str">
        <f t="shared" si="3"/>
        <v/>
      </c>
      <c r="AK3191" s="41" t="str">
        <f t="shared" si="4"/>
        <v/>
      </c>
      <c r="AL3191" s="35" t="s">
        <v>239</v>
      </c>
      <c r="AM3191" s="33" t="s">
        <v>19220</v>
      </c>
      <c r="AN3191" s="33" t="s">
        <v>19220</v>
      </c>
      <c r="AO3191" s="41"/>
      <c r="AP3191" s="33" t="s">
        <v>169</v>
      </c>
      <c r="AQ3191" s="33" t="s">
        <v>170</v>
      </c>
      <c r="AR3191" s="33">
        <v>150.0</v>
      </c>
      <c r="AS3191" s="42"/>
      <c r="AT3191" s="42"/>
      <c r="AU3191" s="42"/>
      <c r="AV3191" s="42"/>
      <c r="AW3191" s="42"/>
      <c r="AX3191" s="5"/>
      <c r="AY3191" s="33"/>
      <c r="AZ3191" s="33" t="s">
        <v>19278</v>
      </c>
      <c r="BA3191" s="5"/>
      <c r="BB3191" s="5"/>
      <c r="BC3191" s="5" t="s">
        <v>19279</v>
      </c>
      <c r="BD3191" s="33" t="s">
        <v>173</v>
      </c>
      <c r="BE3191" s="41"/>
      <c r="BF3191" s="35"/>
      <c r="BG3191" s="33" t="s">
        <v>169</v>
      </c>
      <c r="BH3191" s="5"/>
      <c r="BI3191" s="33">
        <v>150.0</v>
      </c>
      <c r="BJ3191" s="33" t="s">
        <v>170</v>
      </c>
      <c r="BK3191" s="5"/>
      <c r="BL3191" s="5">
        <f t="shared" si="5"/>
        <v>1997.25</v>
      </c>
      <c r="BM3191" s="5"/>
      <c r="BN3191" s="5"/>
      <c r="BO3191" s="42">
        <f t="shared" si="6"/>
        <v>1997.25</v>
      </c>
      <c r="BP3191" s="44"/>
      <c r="BQ3191" s="45"/>
      <c r="BR3191" s="47"/>
      <c r="BS3191" s="45"/>
      <c r="BT3191" s="37"/>
      <c r="BU3191" s="5"/>
      <c r="BV3191" s="38"/>
      <c r="BW3191" s="48"/>
      <c r="BX3191" s="44"/>
      <c r="BY3191" s="44"/>
      <c r="BZ3191" s="33" t="s">
        <v>131</v>
      </c>
      <c r="CA3191" s="5"/>
      <c r="CB3191" s="5"/>
      <c r="CC3191" s="33" t="s">
        <v>177</v>
      </c>
      <c r="CD3191" s="5"/>
      <c r="CE3191" s="5"/>
      <c r="CF3191" s="33" t="s">
        <v>178</v>
      </c>
      <c r="CG3191" s="33" t="s">
        <v>19280</v>
      </c>
      <c r="CH3191" s="5"/>
      <c r="CI3191" s="5"/>
      <c r="CJ3191" s="5"/>
      <c r="CK3191" s="33"/>
      <c r="CL3191" s="49">
        <v>44989.0</v>
      </c>
      <c r="CM3191" s="33" t="s">
        <v>180</v>
      </c>
      <c r="CN3191" s="5"/>
      <c r="CO3191" s="33">
        <v>1.0</v>
      </c>
      <c r="CP3191" s="33" t="s">
        <v>181</v>
      </c>
      <c r="CQ3191" s="50" t="str">
        <f t="shared" si="7"/>
        <v>01/01/1933</v>
      </c>
      <c r="CR3191" s="33" t="s">
        <v>182</v>
      </c>
      <c r="CS3191" s="33">
        <v>18.0</v>
      </c>
      <c r="CT3191" s="33"/>
      <c r="CU3191" s="5"/>
      <c r="CV3191" s="33">
        <v>777.0</v>
      </c>
      <c r="CW3191" s="5"/>
      <c r="CX3191" s="5"/>
      <c r="CY3191" s="33">
        <v>-99.8338888</v>
      </c>
      <c r="CZ3191" s="33">
        <v>20.8174999</v>
      </c>
      <c r="DA3191" s="5"/>
      <c r="DB3191" s="5"/>
      <c r="DC3191" s="5"/>
      <c r="DD3191" s="33">
        <v>2023.0</v>
      </c>
      <c r="DE3191" s="33" t="s">
        <v>184</v>
      </c>
      <c r="DF3191" s="33"/>
      <c r="DG3191" s="33" t="s">
        <v>185</v>
      </c>
      <c r="DH3191" s="33" t="s">
        <v>186</v>
      </c>
      <c r="DI3191" s="5"/>
      <c r="DJ3191" s="5"/>
    </row>
    <row r="3192">
      <c r="A3192" s="33" t="s">
        <v>19281</v>
      </c>
      <c r="B3192" s="34">
        <v>44957.0</v>
      </c>
      <c r="C3192" s="35" t="s">
        <v>137</v>
      </c>
      <c r="D3192" s="35" t="s">
        <v>139</v>
      </c>
      <c r="E3192" s="35" t="s">
        <v>142</v>
      </c>
      <c r="F3192" s="36" t="s">
        <v>144</v>
      </c>
      <c r="G3192" s="33" t="s">
        <v>19282</v>
      </c>
      <c r="H3192" s="33" t="s">
        <v>390</v>
      </c>
      <c r="I3192" s="33" t="s">
        <v>220</v>
      </c>
      <c r="J3192" s="33" t="s">
        <v>2201</v>
      </c>
      <c r="K3192" s="35" t="s">
        <v>421</v>
      </c>
      <c r="L3192" s="33" t="s">
        <v>151</v>
      </c>
      <c r="M3192" s="33" t="s">
        <v>15661</v>
      </c>
      <c r="N3192" s="33" t="s">
        <v>4431</v>
      </c>
      <c r="O3192" s="5"/>
      <c r="P3192" s="35" t="s">
        <v>239</v>
      </c>
      <c r="Q3192" s="35" t="s">
        <v>4431</v>
      </c>
      <c r="R3192" s="33">
        <v>76646.0</v>
      </c>
      <c r="S3192" s="37"/>
      <c r="T3192" s="33"/>
      <c r="U3192" s="33">
        <v>7.43</v>
      </c>
      <c r="V3192" s="33" t="s">
        <v>154</v>
      </c>
      <c r="W3192" s="33"/>
      <c r="X3192" s="33"/>
      <c r="Y3192" s="5"/>
      <c r="Z3192" s="5"/>
      <c r="AA3192" s="33">
        <v>1.0</v>
      </c>
      <c r="AB3192" s="33"/>
      <c r="AC3192" s="33">
        <v>1.0</v>
      </c>
      <c r="AD3192" s="5"/>
      <c r="AE3192" s="5"/>
      <c r="AF3192" s="5"/>
      <c r="AG3192" s="16"/>
      <c r="AH3192" s="38" t="str">
        <f t="shared" si="1"/>
        <v/>
      </c>
      <c r="AI3192" s="39">
        <f t="shared" si="2"/>
        <v>1</v>
      </c>
      <c r="AJ3192" s="37" t="str">
        <f t="shared" si="3"/>
        <v/>
      </c>
      <c r="AK3192" s="41" t="str">
        <f t="shared" si="4"/>
        <v/>
      </c>
      <c r="AL3192" s="35" t="s">
        <v>239</v>
      </c>
      <c r="AM3192" s="33" t="s">
        <v>19220</v>
      </c>
      <c r="AN3192" s="33" t="s">
        <v>19220</v>
      </c>
      <c r="AO3192" s="41"/>
      <c r="AP3192" s="33" t="s">
        <v>169</v>
      </c>
      <c r="AQ3192" s="33" t="s">
        <v>170</v>
      </c>
      <c r="AR3192" s="33">
        <v>300.0</v>
      </c>
      <c r="AS3192" s="42"/>
      <c r="AT3192" s="42"/>
      <c r="AU3192" s="42"/>
      <c r="AV3192" s="42"/>
      <c r="AW3192" s="42"/>
      <c r="AX3192" s="5"/>
      <c r="AY3192" s="33"/>
      <c r="AZ3192" s="33" t="s">
        <v>19283</v>
      </c>
      <c r="BA3192" s="5"/>
      <c r="BB3192" s="5"/>
      <c r="BC3192" s="5" t="s">
        <v>19284</v>
      </c>
      <c r="BD3192" s="33" t="s">
        <v>173</v>
      </c>
      <c r="BE3192" s="41"/>
      <c r="BF3192" s="35"/>
      <c r="BG3192" s="33" t="s">
        <v>169</v>
      </c>
      <c r="BH3192" s="5"/>
      <c r="BI3192" s="33">
        <v>300.0</v>
      </c>
      <c r="BJ3192" s="33" t="s">
        <v>170</v>
      </c>
      <c r="BK3192" s="5"/>
      <c r="BL3192" s="5">
        <f t="shared" si="5"/>
        <v>3994.5</v>
      </c>
      <c r="BM3192" s="5"/>
      <c r="BN3192" s="5"/>
      <c r="BO3192" s="42">
        <f t="shared" si="6"/>
        <v>3994.5</v>
      </c>
      <c r="BP3192" s="44"/>
      <c r="BQ3192" s="45"/>
      <c r="BR3192" s="47"/>
      <c r="BS3192" s="45"/>
      <c r="BT3192" s="37"/>
      <c r="BU3192" s="5"/>
      <c r="BV3192" s="38"/>
      <c r="BW3192" s="48"/>
      <c r="BX3192" s="44"/>
      <c r="BY3192" s="44"/>
      <c r="BZ3192" s="33" t="s">
        <v>131</v>
      </c>
      <c r="CA3192" s="5"/>
      <c r="CB3192" s="5"/>
      <c r="CC3192" s="33" t="s">
        <v>177</v>
      </c>
      <c r="CD3192" s="5"/>
      <c r="CE3192" s="5"/>
      <c r="CF3192" s="33" t="s">
        <v>178</v>
      </c>
      <c r="CG3192" s="33" t="s">
        <v>19285</v>
      </c>
      <c r="CH3192" s="5"/>
      <c r="CI3192" s="5"/>
      <c r="CJ3192" s="5"/>
      <c r="CK3192" s="33"/>
      <c r="CL3192" s="49">
        <v>44989.0</v>
      </c>
      <c r="CM3192" s="33" t="s">
        <v>180</v>
      </c>
      <c r="CN3192" s="5"/>
      <c r="CO3192" s="33">
        <v>2.0</v>
      </c>
      <c r="CP3192" s="33" t="s">
        <v>181</v>
      </c>
      <c r="CQ3192" s="50" t="str">
        <f t="shared" si="7"/>
        <v>03/11/1961</v>
      </c>
      <c r="CR3192" s="33" t="s">
        <v>182</v>
      </c>
      <c r="CS3192" s="33">
        <v>18.0</v>
      </c>
      <c r="CT3192" s="33"/>
      <c r="CU3192" s="5"/>
      <c r="CV3192" s="33">
        <v>777.0</v>
      </c>
      <c r="CW3192" s="5"/>
      <c r="CX3192" s="5"/>
      <c r="CY3192" s="33">
        <v>-99.8338888</v>
      </c>
      <c r="CZ3192" s="33">
        <v>20.8174999</v>
      </c>
      <c r="DA3192" s="5"/>
      <c r="DB3192" s="5"/>
      <c r="DC3192" s="5"/>
      <c r="DD3192" s="33">
        <v>2023.0</v>
      </c>
      <c r="DE3192" s="33" t="s">
        <v>184</v>
      </c>
      <c r="DF3192" s="33"/>
      <c r="DG3192" s="33" t="s">
        <v>185</v>
      </c>
      <c r="DH3192" s="33" t="s">
        <v>186</v>
      </c>
      <c r="DI3192" s="5"/>
      <c r="DJ3192" s="5"/>
    </row>
    <row r="3193">
      <c r="A3193" s="33" t="s">
        <v>19286</v>
      </c>
      <c r="B3193" s="34">
        <v>44957.0</v>
      </c>
      <c r="C3193" s="35" t="s">
        <v>137</v>
      </c>
      <c r="D3193" s="35" t="s">
        <v>139</v>
      </c>
      <c r="E3193" s="35" t="s">
        <v>142</v>
      </c>
      <c r="F3193" s="36" t="s">
        <v>144</v>
      </c>
      <c r="G3193" s="33" t="s">
        <v>19287</v>
      </c>
      <c r="H3193" s="33" t="s">
        <v>1236</v>
      </c>
      <c r="I3193" s="33" t="s">
        <v>546</v>
      </c>
      <c r="J3193" s="33" t="s">
        <v>204</v>
      </c>
      <c r="K3193" s="35" t="s">
        <v>421</v>
      </c>
      <c r="L3193" s="33" t="s">
        <v>151</v>
      </c>
      <c r="M3193" s="33" t="s">
        <v>15661</v>
      </c>
      <c r="N3193" s="33" t="s">
        <v>4431</v>
      </c>
      <c r="O3193" s="5"/>
      <c r="P3193" s="35" t="s">
        <v>239</v>
      </c>
      <c r="Q3193" s="35" t="s">
        <v>4431</v>
      </c>
      <c r="R3193" s="33">
        <v>76646.0</v>
      </c>
      <c r="S3193" s="37"/>
      <c r="T3193" s="33"/>
      <c r="U3193" s="33">
        <v>2.98</v>
      </c>
      <c r="V3193" s="33" t="s">
        <v>154</v>
      </c>
      <c r="W3193" s="33"/>
      <c r="X3193" s="33"/>
      <c r="Y3193" s="5"/>
      <c r="Z3193" s="5"/>
      <c r="AA3193" s="33">
        <v>1.0</v>
      </c>
      <c r="AB3193" s="33">
        <v>1.0</v>
      </c>
      <c r="AC3193" s="33"/>
      <c r="AD3193" s="5"/>
      <c r="AE3193" s="5"/>
      <c r="AF3193" s="5"/>
      <c r="AG3193" s="16"/>
      <c r="AH3193" s="38">
        <f t="shared" si="1"/>
        <v>1</v>
      </c>
      <c r="AI3193" s="39" t="str">
        <f t="shared" si="2"/>
        <v/>
      </c>
      <c r="AJ3193" s="37" t="str">
        <f t="shared" si="3"/>
        <v/>
      </c>
      <c r="AK3193" s="41" t="str">
        <f t="shared" si="4"/>
        <v/>
      </c>
      <c r="AL3193" s="35" t="s">
        <v>239</v>
      </c>
      <c r="AM3193" s="33" t="s">
        <v>19220</v>
      </c>
      <c r="AN3193" s="33" t="s">
        <v>19220</v>
      </c>
      <c r="AO3193" s="41"/>
      <c r="AP3193" s="33" t="s">
        <v>169</v>
      </c>
      <c r="AQ3193" s="33" t="s">
        <v>170</v>
      </c>
      <c r="AR3193" s="33">
        <v>300.0</v>
      </c>
      <c r="AS3193" s="42"/>
      <c r="AT3193" s="42"/>
      <c r="AU3193" s="42"/>
      <c r="AV3193" s="42"/>
      <c r="AW3193" s="42"/>
      <c r="AX3193" s="5"/>
      <c r="AY3193" s="33"/>
      <c r="AZ3193" s="33" t="s">
        <v>19288</v>
      </c>
      <c r="BA3193" s="5"/>
      <c r="BB3193" s="5"/>
      <c r="BC3193" s="5" t="s">
        <v>19289</v>
      </c>
      <c r="BD3193" s="33" t="s">
        <v>173</v>
      </c>
      <c r="BE3193" s="41"/>
      <c r="BF3193" s="35"/>
      <c r="BG3193" s="33" t="s">
        <v>169</v>
      </c>
      <c r="BH3193" s="5"/>
      <c r="BI3193" s="33">
        <v>300.0</v>
      </c>
      <c r="BJ3193" s="33" t="s">
        <v>170</v>
      </c>
      <c r="BK3193" s="5"/>
      <c r="BL3193" s="5">
        <f t="shared" si="5"/>
        <v>3994.5</v>
      </c>
      <c r="BM3193" s="5"/>
      <c r="BN3193" s="5"/>
      <c r="BO3193" s="42">
        <f t="shared" si="6"/>
        <v>3994.5</v>
      </c>
      <c r="BP3193" s="44"/>
      <c r="BQ3193" s="45"/>
      <c r="BR3193" s="47"/>
      <c r="BS3193" s="45"/>
      <c r="BT3193" s="37"/>
      <c r="BU3193" s="5"/>
      <c r="BV3193" s="38"/>
      <c r="BW3193" s="48"/>
      <c r="BX3193" s="44"/>
      <c r="BY3193" s="44"/>
      <c r="BZ3193" s="33" t="s">
        <v>131</v>
      </c>
      <c r="CA3193" s="5"/>
      <c r="CB3193" s="5"/>
      <c r="CC3193" s="33" t="s">
        <v>177</v>
      </c>
      <c r="CD3193" s="5"/>
      <c r="CE3193" s="5"/>
      <c r="CF3193" s="33" t="s">
        <v>178</v>
      </c>
      <c r="CG3193" s="33" t="s">
        <v>19290</v>
      </c>
      <c r="CH3193" s="5"/>
      <c r="CI3193" s="5"/>
      <c r="CJ3193" s="5"/>
      <c r="CK3193" s="33"/>
      <c r="CL3193" s="49">
        <v>44989.0</v>
      </c>
      <c r="CM3193" s="33" t="s">
        <v>180</v>
      </c>
      <c r="CN3193" s="5"/>
      <c r="CO3193" s="33">
        <v>2.0</v>
      </c>
      <c r="CP3193" s="33" t="s">
        <v>181</v>
      </c>
      <c r="CQ3193" s="50" t="str">
        <f t="shared" si="7"/>
        <v>05/08/1943</v>
      </c>
      <c r="CR3193" s="33" t="s">
        <v>243</v>
      </c>
      <c r="CS3193" s="33">
        <v>18.0</v>
      </c>
      <c r="CT3193" s="33"/>
      <c r="CU3193" s="5"/>
      <c r="CV3193" s="33">
        <v>777.0</v>
      </c>
      <c r="CW3193" s="5"/>
      <c r="CX3193" s="5"/>
      <c r="CY3193" s="33">
        <v>-99.8338888</v>
      </c>
      <c r="CZ3193" s="33">
        <v>20.8174999</v>
      </c>
      <c r="DA3193" s="5"/>
      <c r="DB3193" s="5"/>
      <c r="DC3193" s="5"/>
      <c r="DD3193" s="33">
        <v>2023.0</v>
      </c>
      <c r="DE3193" s="33" t="s">
        <v>184</v>
      </c>
      <c r="DF3193" s="33"/>
      <c r="DG3193" s="33" t="s">
        <v>185</v>
      </c>
      <c r="DH3193" s="33" t="s">
        <v>186</v>
      </c>
      <c r="DI3193" s="5"/>
      <c r="DJ3193" s="5"/>
    </row>
    <row r="3194">
      <c r="A3194" s="33" t="s">
        <v>19291</v>
      </c>
      <c r="B3194" s="34">
        <v>44957.0</v>
      </c>
      <c r="C3194" s="35" t="s">
        <v>137</v>
      </c>
      <c r="D3194" s="35" t="s">
        <v>139</v>
      </c>
      <c r="E3194" s="35" t="s">
        <v>142</v>
      </c>
      <c r="F3194" s="36" t="s">
        <v>144</v>
      </c>
      <c r="G3194" s="33" t="s">
        <v>19292</v>
      </c>
      <c r="H3194" s="33" t="s">
        <v>3162</v>
      </c>
      <c r="I3194" s="33" t="s">
        <v>546</v>
      </c>
      <c r="J3194" s="33" t="s">
        <v>149</v>
      </c>
      <c r="K3194" s="35" t="s">
        <v>421</v>
      </c>
      <c r="L3194" s="33" t="s">
        <v>151</v>
      </c>
      <c r="M3194" s="33" t="s">
        <v>15661</v>
      </c>
      <c r="N3194" s="33" t="s">
        <v>4431</v>
      </c>
      <c r="O3194" s="5"/>
      <c r="P3194" s="35" t="s">
        <v>239</v>
      </c>
      <c r="Q3194" s="35" t="s">
        <v>4431</v>
      </c>
      <c r="R3194" s="33">
        <v>76646.0</v>
      </c>
      <c r="S3194" s="37"/>
      <c r="T3194" s="33"/>
      <c r="U3194" s="33">
        <v>4.72</v>
      </c>
      <c r="V3194" s="33" t="s">
        <v>154</v>
      </c>
      <c r="W3194" s="33"/>
      <c r="X3194" s="33"/>
      <c r="Y3194" s="5"/>
      <c r="Z3194" s="5"/>
      <c r="AA3194" s="33">
        <v>1.0</v>
      </c>
      <c r="AB3194" s="33"/>
      <c r="AC3194" s="33">
        <v>1.0</v>
      </c>
      <c r="AD3194" s="5"/>
      <c r="AE3194" s="5"/>
      <c r="AF3194" s="5"/>
      <c r="AG3194" s="16"/>
      <c r="AH3194" s="38" t="str">
        <f t="shared" si="1"/>
        <v/>
      </c>
      <c r="AI3194" s="39">
        <f t="shared" si="2"/>
        <v>1</v>
      </c>
      <c r="AJ3194" s="37" t="str">
        <f t="shared" si="3"/>
        <v/>
      </c>
      <c r="AK3194" s="41" t="str">
        <f t="shared" si="4"/>
        <v/>
      </c>
      <c r="AL3194" s="35" t="s">
        <v>239</v>
      </c>
      <c r="AM3194" s="33" t="s">
        <v>19220</v>
      </c>
      <c r="AN3194" s="33" t="s">
        <v>19220</v>
      </c>
      <c r="AO3194" s="41"/>
      <c r="AP3194" s="33" t="s">
        <v>169</v>
      </c>
      <c r="AQ3194" s="33" t="s">
        <v>170</v>
      </c>
      <c r="AR3194" s="33">
        <v>300.0</v>
      </c>
      <c r="AS3194" s="42"/>
      <c r="AT3194" s="42"/>
      <c r="AU3194" s="42"/>
      <c r="AV3194" s="42"/>
      <c r="AW3194" s="42"/>
      <c r="AX3194" s="5"/>
      <c r="AY3194" s="33"/>
      <c r="AZ3194" s="33" t="s">
        <v>19293</v>
      </c>
      <c r="BA3194" s="5"/>
      <c r="BB3194" s="5"/>
      <c r="BC3194" s="5" t="s">
        <v>19294</v>
      </c>
      <c r="BD3194" s="33" t="s">
        <v>173</v>
      </c>
      <c r="BE3194" s="41"/>
      <c r="BF3194" s="35"/>
      <c r="BG3194" s="33" t="s">
        <v>169</v>
      </c>
      <c r="BH3194" s="5"/>
      <c r="BI3194" s="33">
        <v>300.0</v>
      </c>
      <c r="BJ3194" s="33" t="s">
        <v>170</v>
      </c>
      <c r="BK3194" s="5"/>
      <c r="BL3194" s="5">
        <f t="shared" si="5"/>
        <v>3994.5</v>
      </c>
      <c r="BM3194" s="5"/>
      <c r="BN3194" s="5"/>
      <c r="BO3194" s="42">
        <f t="shared" si="6"/>
        <v>3994.5</v>
      </c>
      <c r="BP3194" s="44"/>
      <c r="BQ3194" s="45"/>
      <c r="BR3194" s="47"/>
      <c r="BS3194" s="45"/>
      <c r="BT3194" s="37"/>
      <c r="BU3194" s="5"/>
      <c r="BV3194" s="38"/>
      <c r="BW3194" s="48"/>
      <c r="BX3194" s="44"/>
      <c r="BY3194" s="44"/>
      <c r="BZ3194" s="33" t="s">
        <v>131</v>
      </c>
      <c r="CA3194" s="5"/>
      <c r="CB3194" s="5"/>
      <c r="CC3194" s="33" t="s">
        <v>177</v>
      </c>
      <c r="CD3194" s="5"/>
      <c r="CE3194" s="5"/>
      <c r="CF3194" s="33" t="s">
        <v>178</v>
      </c>
      <c r="CG3194" s="33" t="s">
        <v>19295</v>
      </c>
      <c r="CH3194" s="5"/>
      <c r="CI3194" s="5"/>
      <c r="CJ3194" s="5"/>
      <c r="CK3194" s="33"/>
      <c r="CL3194" s="49">
        <v>44989.0</v>
      </c>
      <c r="CM3194" s="33" t="s">
        <v>180</v>
      </c>
      <c r="CN3194" s="5"/>
      <c r="CO3194" s="33">
        <v>2.0</v>
      </c>
      <c r="CP3194" s="33" t="s">
        <v>181</v>
      </c>
      <c r="CQ3194" s="50" t="str">
        <f t="shared" si="7"/>
        <v>08/07/1958</v>
      </c>
      <c r="CR3194" s="33" t="s">
        <v>182</v>
      </c>
      <c r="CS3194" s="33">
        <v>18.0</v>
      </c>
      <c r="CT3194" s="33"/>
      <c r="CU3194" s="5"/>
      <c r="CV3194" s="33">
        <v>777.0</v>
      </c>
      <c r="CW3194" s="5"/>
      <c r="CX3194" s="5"/>
      <c r="CY3194" s="33">
        <v>-99.8338888</v>
      </c>
      <c r="CZ3194" s="33">
        <v>20.8174999</v>
      </c>
      <c r="DA3194" s="5"/>
      <c r="DB3194" s="5"/>
      <c r="DC3194" s="5"/>
      <c r="DD3194" s="33">
        <v>2023.0</v>
      </c>
      <c r="DE3194" s="33" t="s">
        <v>184</v>
      </c>
      <c r="DF3194" s="33"/>
      <c r="DG3194" s="33" t="s">
        <v>185</v>
      </c>
      <c r="DH3194" s="33" t="s">
        <v>186</v>
      </c>
      <c r="DI3194" s="5"/>
      <c r="DJ3194" s="5"/>
    </row>
    <row r="3195">
      <c r="A3195" s="33" t="s">
        <v>19296</v>
      </c>
      <c r="B3195" s="34">
        <v>44957.0</v>
      </c>
      <c r="C3195" s="35" t="s">
        <v>137</v>
      </c>
      <c r="D3195" s="35" t="s">
        <v>139</v>
      </c>
      <c r="E3195" s="35" t="s">
        <v>142</v>
      </c>
      <c r="F3195" s="36" t="s">
        <v>144</v>
      </c>
      <c r="G3195" s="33" t="s">
        <v>19297</v>
      </c>
      <c r="H3195" s="33" t="s">
        <v>7091</v>
      </c>
      <c r="I3195" s="33" t="s">
        <v>546</v>
      </c>
      <c r="J3195" s="33" t="s">
        <v>204</v>
      </c>
      <c r="K3195" s="35" t="s">
        <v>421</v>
      </c>
      <c r="L3195" s="33" t="s">
        <v>151</v>
      </c>
      <c r="M3195" s="33" t="s">
        <v>15661</v>
      </c>
      <c r="N3195" s="33" t="s">
        <v>4431</v>
      </c>
      <c r="O3195" s="5"/>
      <c r="P3195" s="35" t="s">
        <v>239</v>
      </c>
      <c r="Q3195" s="35" t="s">
        <v>4431</v>
      </c>
      <c r="R3195" s="33">
        <v>76646.0</v>
      </c>
      <c r="S3195" s="37"/>
      <c r="T3195" s="33"/>
      <c r="U3195" s="33">
        <v>2.43</v>
      </c>
      <c r="V3195" s="33" t="s">
        <v>154</v>
      </c>
      <c r="W3195" s="33"/>
      <c r="X3195" s="33"/>
      <c r="Y3195" s="5"/>
      <c r="Z3195" s="5"/>
      <c r="AA3195" s="33">
        <v>1.0</v>
      </c>
      <c r="AB3195" s="33"/>
      <c r="AC3195" s="33">
        <v>1.0</v>
      </c>
      <c r="AD3195" s="5"/>
      <c r="AE3195" s="5"/>
      <c r="AF3195" s="5"/>
      <c r="AG3195" s="16"/>
      <c r="AH3195" s="38" t="str">
        <f t="shared" si="1"/>
        <v/>
      </c>
      <c r="AI3195" s="39">
        <f t="shared" si="2"/>
        <v>1</v>
      </c>
      <c r="AJ3195" s="37" t="str">
        <f t="shared" si="3"/>
        <v/>
      </c>
      <c r="AK3195" s="41" t="str">
        <f t="shared" si="4"/>
        <v/>
      </c>
      <c r="AL3195" s="35" t="s">
        <v>239</v>
      </c>
      <c r="AM3195" s="33" t="s">
        <v>19220</v>
      </c>
      <c r="AN3195" s="33" t="s">
        <v>19220</v>
      </c>
      <c r="AO3195" s="41"/>
      <c r="AP3195" s="33" t="s">
        <v>169</v>
      </c>
      <c r="AQ3195" s="33" t="s">
        <v>170</v>
      </c>
      <c r="AR3195" s="33">
        <v>300.0</v>
      </c>
      <c r="AS3195" s="42"/>
      <c r="AT3195" s="42"/>
      <c r="AU3195" s="42"/>
      <c r="AV3195" s="42"/>
      <c r="AW3195" s="42"/>
      <c r="AX3195" s="5"/>
      <c r="AY3195" s="33"/>
      <c r="AZ3195" s="33" t="s">
        <v>19298</v>
      </c>
      <c r="BA3195" s="5"/>
      <c r="BB3195" s="5"/>
      <c r="BC3195" s="5" t="s">
        <v>19299</v>
      </c>
      <c r="BD3195" s="33" t="s">
        <v>173</v>
      </c>
      <c r="BE3195" s="41"/>
      <c r="BF3195" s="35"/>
      <c r="BG3195" s="33" t="s">
        <v>169</v>
      </c>
      <c r="BH3195" s="5"/>
      <c r="BI3195" s="33">
        <v>300.0</v>
      </c>
      <c r="BJ3195" s="33" t="s">
        <v>170</v>
      </c>
      <c r="BK3195" s="5"/>
      <c r="BL3195" s="5">
        <f t="shared" si="5"/>
        <v>3994.5</v>
      </c>
      <c r="BM3195" s="5"/>
      <c r="BN3195" s="5"/>
      <c r="BO3195" s="42">
        <f t="shared" si="6"/>
        <v>3994.5</v>
      </c>
      <c r="BP3195" s="44"/>
      <c r="BQ3195" s="45"/>
      <c r="BR3195" s="47"/>
      <c r="BS3195" s="45"/>
      <c r="BT3195" s="37"/>
      <c r="BU3195" s="5"/>
      <c r="BV3195" s="38"/>
      <c r="BW3195" s="48"/>
      <c r="BX3195" s="44"/>
      <c r="BY3195" s="44"/>
      <c r="BZ3195" s="33" t="s">
        <v>131</v>
      </c>
      <c r="CA3195" s="5"/>
      <c r="CB3195" s="5"/>
      <c r="CC3195" s="33" t="s">
        <v>177</v>
      </c>
      <c r="CD3195" s="5"/>
      <c r="CE3195" s="5"/>
      <c r="CF3195" s="33" t="s">
        <v>178</v>
      </c>
      <c r="CG3195" s="33" t="s">
        <v>19300</v>
      </c>
      <c r="CH3195" s="5"/>
      <c r="CI3195" s="5"/>
      <c r="CJ3195" s="5"/>
      <c r="CK3195" s="33"/>
      <c r="CL3195" s="49">
        <v>44989.0</v>
      </c>
      <c r="CM3195" s="33" t="s">
        <v>180</v>
      </c>
      <c r="CN3195" s="5"/>
      <c r="CO3195" s="33">
        <v>2.0</v>
      </c>
      <c r="CP3195" s="33" t="s">
        <v>181</v>
      </c>
      <c r="CQ3195" s="50" t="str">
        <f t="shared" si="7"/>
        <v>07/04/1941</v>
      </c>
      <c r="CR3195" s="33" t="s">
        <v>182</v>
      </c>
      <c r="CS3195" s="33">
        <v>18.0</v>
      </c>
      <c r="CT3195" s="33"/>
      <c r="CU3195" s="5"/>
      <c r="CV3195" s="33">
        <v>777.0</v>
      </c>
      <c r="CW3195" s="5"/>
      <c r="CX3195" s="5"/>
      <c r="CY3195" s="33">
        <v>-99.8338888</v>
      </c>
      <c r="CZ3195" s="33">
        <v>20.8174999</v>
      </c>
      <c r="DA3195" s="5"/>
      <c r="DB3195" s="5"/>
      <c r="DC3195" s="5"/>
      <c r="DD3195" s="33">
        <v>2023.0</v>
      </c>
      <c r="DE3195" s="33" t="s">
        <v>184</v>
      </c>
      <c r="DF3195" s="33"/>
      <c r="DG3195" s="33" t="s">
        <v>185</v>
      </c>
      <c r="DH3195" s="33" t="s">
        <v>186</v>
      </c>
      <c r="DI3195" s="5"/>
      <c r="DJ3195" s="5"/>
    </row>
    <row r="3196">
      <c r="A3196" s="33" t="s">
        <v>19301</v>
      </c>
      <c r="B3196" s="34">
        <v>44957.0</v>
      </c>
      <c r="C3196" s="35" t="s">
        <v>137</v>
      </c>
      <c r="D3196" s="35" t="s">
        <v>139</v>
      </c>
      <c r="E3196" s="35" t="s">
        <v>142</v>
      </c>
      <c r="F3196" s="36" t="s">
        <v>144</v>
      </c>
      <c r="G3196" s="33" t="s">
        <v>19302</v>
      </c>
      <c r="H3196" s="33" t="s">
        <v>3751</v>
      </c>
      <c r="I3196" s="33" t="s">
        <v>546</v>
      </c>
      <c r="J3196" s="33" t="s">
        <v>149</v>
      </c>
      <c r="K3196" s="35" t="s">
        <v>421</v>
      </c>
      <c r="L3196" s="33" t="s">
        <v>151</v>
      </c>
      <c r="M3196" s="33" t="s">
        <v>15661</v>
      </c>
      <c r="N3196" s="33" t="s">
        <v>4431</v>
      </c>
      <c r="O3196" s="5"/>
      <c r="P3196" s="35" t="s">
        <v>239</v>
      </c>
      <c r="Q3196" s="35" t="s">
        <v>4431</v>
      </c>
      <c r="R3196" s="33">
        <v>76646.0</v>
      </c>
      <c r="S3196" s="37"/>
      <c r="T3196" s="33"/>
      <c r="U3196" s="33">
        <v>5.26</v>
      </c>
      <c r="V3196" s="33" t="s">
        <v>154</v>
      </c>
      <c r="W3196" s="33"/>
      <c r="X3196" s="33"/>
      <c r="Y3196" s="5"/>
      <c r="Z3196" s="5"/>
      <c r="AA3196" s="33">
        <v>1.0</v>
      </c>
      <c r="AB3196" s="33">
        <v>1.0</v>
      </c>
      <c r="AC3196" s="33"/>
      <c r="AD3196" s="5"/>
      <c r="AE3196" s="5"/>
      <c r="AF3196" s="5"/>
      <c r="AG3196" s="16"/>
      <c r="AH3196" s="38" t="str">
        <f t="shared" si="1"/>
        <v/>
      </c>
      <c r="AI3196" s="39" t="str">
        <f t="shared" si="2"/>
        <v/>
      </c>
      <c r="AJ3196" s="37" t="str">
        <f t="shared" si="3"/>
        <v/>
      </c>
      <c r="AK3196" s="41" t="str">
        <f t="shared" si="4"/>
        <v/>
      </c>
      <c r="AL3196" s="35" t="s">
        <v>239</v>
      </c>
      <c r="AM3196" s="33" t="s">
        <v>19220</v>
      </c>
      <c r="AN3196" s="33" t="s">
        <v>19220</v>
      </c>
      <c r="AO3196" s="41"/>
      <c r="AP3196" s="33" t="s">
        <v>169</v>
      </c>
      <c r="AQ3196" s="33" t="s">
        <v>170</v>
      </c>
      <c r="AR3196" s="33">
        <v>300.0</v>
      </c>
      <c r="AS3196" s="42"/>
      <c r="AT3196" s="42"/>
      <c r="AU3196" s="42"/>
      <c r="AV3196" s="42"/>
      <c r="AW3196" s="42"/>
      <c r="AX3196" s="5"/>
      <c r="AY3196" s="33"/>
      <c r="AZ3196" s="33" t="s">
        <v>19303</v>
      </c>
      <c r="BA3196" s="5"/>
      <c r="BB3196" s="5"/>
      <c r="BC3196" s="5" t="s">
        <v>19304</v>
      </c>
      <c r="BD3196" s="33" t="s">
        <v>173</v>
      </c>
      <c r="BE3196" s="41"/>
      <c r="BF3196" s="35"/>
      <c r="BG3196" s="33" t="s">
        <v>169</v>
      </c>
      <c r="BH3196" s="5"/>
      <c r="BI3196" s="33">
        <v>300.0</v>
      </c>
      <c r="BJ3196" s="33" t="s">
        <v>170</v>
      </c>
      <c r="BK3196" s="5"/>
      <c r="BL3196" s="5">
        <f t="shared" si="5"/>
        <v>3994.5</v>
      </c>
      <c r="BM3196" s="5"/>
      <c r="BN3196" s="5"/>
      <c r="BO3196" s="42">
        <f t="shared" si="6"/>
        <v>3994.5</v>
      </c>
      <c r="BP3196" s="44"/>
      <c r="BQ3196" s="45"/>
      <c r="BR3196" s="47"/>
      <c r="BS3196" s="45"/>
      <c r="BT3196" s="37"/>
      <c r="BU3196" s="5"/>
      <c r="BV3196" s="38"/>
      <c r="BW3196" s="48"/>
      <c r="BX3196" s="44"/>
      <c r="BY3196" s="44"/>
      <c r="BZ3196" s="33" t="s">
        <v>131</v>
      </c>
      <c r="CA3196" s="5"/>
      <c r="CB3196" s="5"/>
      <c r="CC3196" s="33" t="s">
        <v>177</v>
      </c>
      <c r="CD3196" s="5"/>
      <c r="CE3196" s="5"/>
      <c r="CF3196" s="33" t="s">
        <v>178</v>
      </c>
      <c r="CG3196" s="33" t="s">
        <v>19305</v>
      </c>
      <c r="CH3196" s="5"/>
      <c r="CI3196" s="5"/>
      <c r="CJ3196" s="5"/>
      <c r="CK3196" s="33"/>
      <c r="CL3196" s="49">
        <v>44989.0</v>
      </c>
      <c r="CM3196" s="33" t="s">
        <v>180</v>
      </c>
      <c r="CN3196" s="5"/>
      <c r="CO3196" s="33">
        <v>2.0</v>
      </c>
      <c r="CP3196" s="33" t="s">
        <v>181</v>
      </c>
      <c r="CQ3196" s="50" t="str">
        <f t="shared" si="7"/>
        <v>13/02/1971</v>
      </c>
      <c r="CR3196" s="33" t="s">
        <v>243</v>
      </c>
      <c r="CS3196" s="33">
        <v>18.0</v>
      </c>
      <c r="CT3196" s="33"/>
      <c r="CU3196" s="5"/>
      <c r="CV3196" s="33">
        <v>777.0</v>
      </c>
      <c r="CW3196" s="5"/>
      <c r="CX3196" s="5"/>
      <c r="CY3196" s="33">
        <v>-99.8338888</v>
      </c>
      <c r="CZ3196" s="33">
        <v>20.8174999</v>
      </c>
      <c r="DA3196" s="5"/>
      <c r="DB3196" s="5"/>
      <c r="DC3196" s="5"/>
      <c r="DD3196" s="33">
        <v>2023.0</v>
      </c>
      <c r="DE3196" s="33" t="s">
        <v>184</v>
      </c>
      <c r="DF3196" s="33"/>
      <c r="DG3196" s="33" t="s">
        <v>185</v>
      </c>
      <c r="DH3196" s="33" t="s">
        <v>186</v>
      </c>
      <c r="DI3196" s="5"/>
      <c r="DJ3196" s="5"/>
    </row>
    <row r="3197">
      <c r="A3197" s="33" t="s">
        <v>19306</v>
      </c>
      <c r="B3197" s="34">
        <v>44957.0</v>
      </c>
      <c r="C3197" s="35" t="s">
        <v>137</v>
      </c>
      <c r="D3197" s="35" t="s">
        <v>139</v>
      </c>
      <c r="E3197" s="35" t="s">
        <v>142</v>
      </c>
      <c r="F3197" s="36" t="s">
        <v>144</v>
      </c>
      <c r="G3197" s="33" t="s">
        <v>19307</v>
      </c>
      <c r="H3197" s="33" t="s">
        <v>581</v>
      </c>
      <c r="I3197" s="33" t="s">
        <v>149</v>
      </c>
      <c r="J3197" s="33" t="s">
        <v>220</v>
      </c>
      <c r="K3197" s="35" t="s">
        <v>421</v>
      </c>
      <c r="L3197" s="33" t="s">
        <v>151</v>
      </c>
      <c r="M3197" s="33" t="s">
        <v>15661</v>
      </c>
      <c r="N3197" s="33" t="s">
        <v>4431</v>
      </c>
      <c r="O3197" s="5"/>
      <c r="P3197" s="35" t="s">
        <v>239</v>
      </c>
      <c r="Q3197" s="35" t="s">
        <v>4431</v>
      </c>
      <c r="R3197" s="33">
        <v>76646.0</v>
      </c>
      <c r="S3197" s="37"/>
      <c r="T3197" s="33"/>
      <c r="U3197" s="33">
        <v>3.1</v>
      </c>
      <c r="V3197" s="33" t="s">
        <v>154</v>
      </c>
      <c r="W3197" s="33"/>
      <c r="X3197" s="33"/>
      <c r="Y3197" s="5"/>
      <c r="Z3197" s="5"/>
      <c r="AA3197" s="33">
        <v>1.0</v>
      </c>
      <c r="AB3197" s="33"/>
      <c r="AC3197" s="33">
        <v>1.0</v>
      </c>
      <c r="AD3197" s="5"/>
      <c r="AE3197" s="5"/>
      <c r="AF3197" s="5"/>
      <c r="AG3197" s="16"/>
      <c r="AH3197" s="38" t="str">
        <f t="shared" si="1"/>
        <v/>
      </c>
      <c r="AI3197" s="39">
        <f t="shared" si="2"/>
        <v>1</v>
      </c>
      <c r="AJ3197" s="37" t="str">
        <f t="shared" si="3"/>
        <v/>
      </c>
      <c r="AK3197" s="41" t="str">
        <f t="shared" si="4"/>
        <v/>
      </c>
      <c r="AL3197" s="35" t="s">
        <v>239</v>
      </c>
      <c r="AM3197" s="33" t="s">
        <v>19220</v>
      </c>
      <c r="AN3197" s="33" t="s">
        <v>19220</v>
      </c>
      <c r="AO3197" s="41"/>
      <c r="AP3197" s="33" t="s">
        <v>169</v>
      </c>
      <c r="AQ3197" s="33" t="s">
        <v>170</v>
      </c>
      <c r="AR3197" s="33">
        <v>300.0</v>
      </c>
      <c r="AS3197" s="42"/>
      <c r="AT3197" s="42"/>
      <c r="AU3197" s="42"/>
      <c r="AV3197" s="42"/>
      <c r="AW3197" s="42"/>
      <c r="AX3197" s="5"/>
      <c r="AY3197" s="33"/>
      <c r="AZ3197" s="33" t="s">
        <v>19308</v>
      </c>
      <c r="BA3197" s="5"/>
      <c r="BB3197" s="5"/>
      <c r="BC3197" s="5" t="s">
        <v>19309</v>
      </c>
      <c r="BD3197" s="33" t="s">
        <v>173</v>
      </c>
      <c r="BE3197" s="41"/>
      <c r="BF3197" s="35"/>
      <c r="BG3197" s="33" t="s">
        <v>169</v>
      </c>
      <c r="BH3197" s="5"/>
      <c r="BI3197" s="33">
        <v>300.0</v>
      </c>
      <c r="BJ3197" s="33" t="s">
        <v>170</v>
      </c>
      <c r="BK3197" s="5"/>
      <c r="BL3197" s="5">
        <f t="shared" si="5"/>
        <v>3994.5</v>
      </c>
      <c r="BM3197" s="5"/>
      <c r="BN3197" s="5"/>
      <c r="BO3197" s="42">
        <f t="shared" si="6"/>
        <v>3994.5</v>
      </c>
      <c r="BP3197" s="44"/>
      <c r="BQ3197" s="45"/>
      <c r="BR3197" s="47"/>
      <c r="BS3197" s="45"/>
      <c r="BT3197" s="37"/>
      <c r="BU3197" s="5"/>
      <c r="BV3197" s="38"/>
      <c r="BW3197" s="48"/>
      <c r="BX3197" s="44"/>
      <c r="BY3197" s="44"/>
      <c r="BZ3197" s="33" t="s">
        <v>131</v>
      </c>
      <c r="CA3197" s="5"/>
      <c r="CB3197" s="5"/>
      <c r="CC3197" s="33" t="s">
        <v>177</v>
      </c>
      <c r="CD3197" s="5"/>
      <c r="CE3197" s="5"/>
      <c r="CF3197" s="33" t="s">
        <v>178</v>
      </c>
      <c r="CG3197" s="33" t="s">
        <v>19310</v>
      </c>
      <c r="CH3197" s="5"/>
      <c r="CI3197" s="5"/>
      <c r="CJ3197" s="5"/>
      <c r="CK3197" s="33"/>
      <c r="CL3197" s="49">
        <v>44989.0</v>
      </c>
      <c r="CM3197" s="33" t="s">
        <v>180</v>
      </c>
      <c r="CN3197" s="5"/>
      <c r="CO3197" s="33">
        <v>2.0</v>
      </c>
      <c r="CP3197" s="33" t="s">
        <v>181</v>
      </c>
      <c r="CQ3197" s="50" t="str">
        <f t="shared" si="7"/>
        <v>22/01/1935</v>
      </c>
      <c r="CR3197" s="33" t="s">
        <v>182</v>
      </c>
      <c r="CS3197" s="33">
        <v>18.0</v>
      </c>
      <c r="CT3197" s="33"/>
      <c r="CU3197" s="5"/>
      <c r="CV3197" s="33">
        <v>777.0</v>
      </c>
      <c r="CW3197" s="5"/>
      <c r="CX3197" s="5"/>
      <c r="CY3197" s="33">
        <v>-99.8338888</v>
      </c>
      <c r="CZ3197" s="33">
        <v>20.8174999</v>
      </c>
      <c r="DA3197" s="5"/>
      <c r="DB3197" s="5"/>
      <c r="DC3197" s="5"/>
      <c r="DD3197" s="33">
        <v>2023.0</v>
      </c>
      <c r="DE3197" s="33" t="s">
        <v>184</v>
      </c>
      <c r="DF3197" s="33"/>
      <c r="DG3197" s="33" t="s">
        <v>185</v>
      </c>
      <c r="DH3197" s="33" t="s">
        <v>186</v>
      </c>
      <c r="DI3197" s="5"/>
      <c r="DJ3197" s="5"/>
    </row>
    <row r="3198">
      <c r="A3198" s="33" t="s">
        <v>19311</v>
      </c>
      <c r="B3198" s="34">
        <v>44957.0</v>
      </c>
      <c r="C3198" s="35" t="s">
        <v>137</v>
      </c>
      <c r="D3198" s="35" t="s">
        <v>139</v>
      </c>
      <c r="E3198" s="35" t="s">
        <v>142</v>
      </c>
      <c r="F3198" s="36" t="s">
        <v>144</v>
      </c>
      <c r="G3198" s="33" t="s">
        <v>19312</v>
      </c>
      <c r="H3198" s="33" t="s">
        <v>19313</v>
      </c>
      <c r="I3198" s="33" t="s">
        <v>149</v>
      </c>
      <c r="J3198" s="33" t="s">
        <v>204</v>
      </c>
      <c r="K3198" s="35" t="s">
        <v>421</v>
      </c>
      <c r="L3198" s="33" t="s">
        <v>151</v>
      </c>
      <c r="M3198" s="33" t="s">
        <v>15661</v>
      </c>
      <c r="N3198" s="33" t="s">
        <v>4431</v>
      </c>
      <c r="O3198" s="5"/>
      <c r="P3198" s="35" t="s">
        <v>239</v>
      </c>
      <c r="Q3198" s="35" t="s">
        <v>4431</v>
      </c>
      <c r="R3198" s="33">
        <v>76646.0</v>
      </c>
      <c r="S3198" s="37"/>
      <c r="T3198" s="33"/>
      <c r="U3198" s="33">
        <v>3.88</v>
      </c>
      <c r="V3198" s="33" t="s">
        <v>154</v>
      </c>
      <c r="W3198" s="33"/>
      <c r="X3198" s="33"/>
      <c r="Y3198" s="5"/>
      <c r="Z3198" s="5"/>
      <c r="AA3198" s="33">
        <v>1.0</v>
      </c>
      <c r="AB3198" s="33"/>
      <c r="AC3198" s="33">
        <v>1.0</v>
      </c>
      <c r="AD3198" s="5"/>
      <c r="AE3198" s="5"/>
      <c r="AF3198" s="5"/>
      <c r="AG3198" s="16"/>
      <c r="AH3198" s="38" t="str">
        <f t="shared" si="1"/>
        <v/>
      </c>
      <c r="AI3198" s="39">
        <f t="shared" si="2"/>
        <v>1</v>
      </c>
      <c r="AJ3198" s="37" t="str">
        <f t="shared" si="3"/>
        <v/>
      </c>
      <c r="AK3198" s="41" t="str">
        <f t="shared" si="4"/>
        <v/>
      </c>
      <c r="AL3198" s="35" t="s">
        <v>239</v>
      </c>
      <c r="AM3198" s="33" t="s">
        <v>19220</v>
      </c>
      <c r="AN3198" s="33" t="s">
        <v>19220</v>
      </c>
      <c r="AO3198" s="41"/>
      <c r="AP3198" s="33" t="s">
        <v>169</v>
      </c>
      <c r="AQ3198" s="33" t="s">
        <v>170</v>
      </c>
      <c r="AR3198" s="33">
        <v>300.0</v>
      </c>
      <c r="AS3198" s="42"/>
      <c r="AT3198" s="42"/>
      <c r="AU3198" s="42"/>
      <c r="AV3198" s="42"/>
      <c r="AW3198" s="42"/>
      <c r="AX3198" s="5"/>
      <c r="AY3198" s="33"/>
      <c r="AZ3198" s="33" t="s">
        <v>19314</v>
      </c>
      <c r="BA3198" s="5"/>
      <c r="BB3198" s="5"/>
      <c r="BC3198" s="5" t="s">
        <v>19315</v>
      </c>
      <c r="BD3198" s="33" t="s">
        <v>173</v>
      </c>
      <c r="BE3198" s="41"/>
      <c r="BF3198" s="35"/>
      <c r="BG3198" s="33" t="s">
        <v>169</v>
      </c>
      <c r="BH3198" s="5"/>
      <c r="BI3198" s="33">
        <v>300.0</v>
      </c>
      <c r="BJ3198" s="33" t="s">
        <v>170</v>
      </c>
      <c r="BK3198" s="5"/>
      <c r="BL3198" s="5">
        <f t="shared" si="5"/>
        <v>3994.5</v>
      </c>
      <c r="BM3198" s="5"/>
      <c r="BN3198" s="5"/>
      <c r="BO3198" s="42">
        <f t="shared" si="6"/>
        <v>3994.5</v>
      </c>
      <c r="BP3198" s="44"/>
      <c r="BQ3198" s="45"/>
      <c r="BR3198" s="47"/>
      <c r="BS3198" s="45"/>
      <c r="BT3198" s="37"/>
      <c r="BU3198" s="5"/>
      <c r="BV3198" s="38"/>
      <c r="BW3198" s="48"/>
      <c r="BX3198" s="44"/>
      <c r="BY3198" s="44"/>
      <c r="BZ3198" s="33" t="s">
        <v>131</v>
      </c>
      <c r="CA3198" s="5"/>
      <c r="CB3198" s="5"/>
      <c r="CC3198" s="33" t="s">
        <v>177</v>
      </c>
      <c r="CD3198" s="5"/>
      <c r="CE3198" s="5"/>
      <c r="CF3198" s="33" t="s">
        <v>178</v>
      </c>
      <c r="CG3198" s="33" t="s">
        <v>19316</v>
      </c>
      <c r="CH3198" s="5"/>
      <c r="CI3198" s="5"/>
      <c r="CJ3198" s="5"/>
      <c r="CK3198" s="33"/>
      <c r="CL3198" s="49">
        <v>44989.0</v>
      </c>
      <c r="CM3198" s="33" t="s">
        <v>180</v>
      </c>
      <c r="CN3198" s="5"/>
      <c r="CO3198" s="33">
        <v>2.0</v>
      </c>
      <c r="CP3198" s="33" t="s">
        <v>181</v>
      </c>
      <c r="CQ3198" s="50" t="str">
        <f t="shared" si="7"/>
        <v>25/09/1958</v>
      </c>
      <c r="CR3198" s="33" t="s">
        <v>182</v>
      </c>
      <c r="CS3198" s="33">
        <v>18.0</v>
      </c>
      <c r="CT3198" s="33"/>
      <c r="CU3198" s="5"/>
      <c r="CV3198" s="33">
        <v>777.0</v>
      </c>
      <c r="CW3198" s="5"/>
      <c r="CX3198" s="5"/>
      <c r="CY3198" s="33">
        <v>-99.8338888</v>
      </c>
      <c r="CZ3198" s="33">
        <v>20.8174999</v>
      </c>
      <c r="DA3198" s="5"/>
      <c r="DB3198" s="5"/>
      <c r="DC3198" s="5"/>
      <c r="DD3198" s="33">
        <v>2023.0</v>
      </c>
      <c r="DE3198" s="33" t="s">
        <v>184</v>
      </c>
      <c r="DF3198" s="33"/>
      <c r="DG3198" s="33" t="s">
        <v>185</v>
      </c>
      <c r="DH3198" s="33" t="s">
        <v>186</v>
      </c>
      <c r="DI3198" s="5"/>
      <c r="DJ3198" s="5"/>
    </row>
    <row r="3199">
      <c r="A3199" s="33" t="s">
        <v>19317</v>
      </c>
      <c r="B3199" s="34">
        <v>44957.0</v>
      </c>
      <c r="C3199" s="35" t="s">
        <v>137</v>
      </c>
      <c r="D3199" s="35" t="s">
        <v>139</v>
      </c>
      <c r="E3199" s="35" t="s">
        <v>142</v>
      </c>
      <c r="F3199" s="36" t="s">
        <v>144</v>
      </c>
      <c r="G3199" s="33" t="s">
        <v>19318</v>
      </c>
      <c r="H3199" s="33" t="s">
        <v>19319</v>
      </c>
      <c r="I3199" s="33" t="s">
        <v>149</v>
      </c>
      <c r="J3199" s="33" t="s">
        <v>220</v>
      </c>
      <c r="K3199" s="35" t="s">
        <v>421</v>
      </c>
      <c r="L3199" s="33" t="s">
        <v>151</v>
      </c>
      <c r="M3199" s="33" t="s">
        <v>15661</v>
      </c>
      <c r="N3199" s="33" t="s">
        <v>4431</v>
      </c>
      <c r="O3199" s="5"/>
      <c r="P3199" s="35" t="s">
        <v>239</v>
      </c>
      <c r="Q3199" s="35" t="s">
        <v>4431</v>
      </c>
      <c r="R3199" s="33">
        <v>76646.0</v>
      </c>
      <c r="S3199" s="37"/>
      <c r="T3199" s="33"/>
      <c r="U3199" s="33">
        <v>4.38</v>
      </c>
      <c r="V3199" s="33" t="s">
        <v>154</v>
      </c>
      <c r="W3199" s="33"/>
      <c r="X3199" s="33"/>
      <c r="Y3199" s="5"/>
      <c r="Z3199" s="5"/>
      <c r="AA3199" s="33">
        <v>1.0</v>
      </c>
      <c r="AB3199" s="33">
        <v>1.0</v>
      </c>
      <c r="AC3199" s="33"/>
      <c r="AD3199" s="5"/>
      <c r="AE3199" s="5"/>
      <c r="AF3199" s="5"/>
      <c r="AG3199" s="16"/>
      <c r="AH3199" s="38">
        <f t="shared" si="1"/>
        <v>1</v>
      </c>
      <c r="AI3199" s="39" t="str">
        <f t="shared" si="2"/>
        <v/>
      </c>
      <c r="AJ3199" s="37" t="str">
        <f t="shared" si="3"/>
        <v/>
      </c>
      <c r="AK3199" s="41" t="str">
        <f t="shared" si="4"/>
        <v/>
      </c>
      <c r="AL3199" s="35" t="s">
        <v>239</v>
      </c>
      <c r="AM3199" s="33" t="s">
        <v>19220</v>
      </c>
      <c r="AN3199" s="33" t="s">
        <v>19220</v>
      </c>
      <c r="AO3199" s="41"/>
      <c r="AP3199" s="33" t="s">
        <v>169</v>
      </c>
      <c r="AQ3199" s="33" t="s">
        <v>170</v>
      </c>
      <c r="AR3199" s="33">
        <v>300.0</v>
      </c>
      <c r="AS3199" s="42"/>
      <c r="AT3199" s="42"/>
      <c r="AU3199" s="42"/>
      <c r="AV3199" s="42"/>
      <c r="AW3199" s="42"/>
      <c r="AX3199" s="5"/>
      <c r="AY3199" s="33"/>
      <c r="AZ3199" s="33" t="s">
        <v>19320</v>
      </c>
      <c r="BA3199" s="5"/>
      <c r="BB3199" s="5"/>
      <c r="BC3199" s="5" t="s">
        <v>19321</v>
      </c>
      <c r="BD3199" s="33" t="s">
        <v>173</v>
      </c>
      <c r="BE3199" s="41"/>
      <c r="BF3199" s="35"/>
      <c r="BG3199" s="33" t="s">
        <v>169</v>
      </c>
      <c r="BH3199" s="5"/>
      <c r="BI3199" s="33">
        <v>300.0</v>
      </c>
      <c r="BJ3199" s="33" t="s">
        <v>170</v>
      </c>
      <c r="BK3199" s="5"/>
      <c r="BL3199" s="5">
        <f t="shared" si="5"/>
        <v>3994.5</v>
      </c>
      <c r="BM3199" s="5"/>
      <c r="BN3199" s="5"/>
      <c r="BO3199" s="42">
        <f t="shared" si="6"/>
        <v>3994.5</v>
      </c>
      <c r="BP3199" s="44"/>
      <c r="BQ3199" s="45"/>
      <c r="BR3199" s="47"/>
      <c r="BS3199" s="45"/>
      <c r="BT3199" s="37"/>
      <c r="BU3199" s="5"/>
      <c r="BV3199" s="38"/>
      <c r="BW3199" s="48"/>
      <c r="BX3199" s="44"/>
      <c r="BY3199" s="44"/>
      <c r="BZ3199" s="33" t="s">
        <v>131</v>
      </c>
      <c r="CA3199" s="5"/>
      <c r="CB3199" s="5"/>
      <c r="CC3199" s="33" t="s">
        <v>177</v>
      </c>
      <c r="CD3199" s="5"/>
      <c r="CE3199" s="5"/>
      <c r="CF3199" s="33" t="s">
        <v>178</v>
      </c>
      <c r="CG3199" s="33" t="s">
        <v>19322</v>
      </c>
      <c r="CH3199" s="5"/>
      <c r="CI3199" s="5"/>
      <c r="CJ3199" s="5"/>
      <c r="CK3199" s="33"/>
      <c r="CL3199" s="49">
        <v>44989.0</v>
      </c>
      <c r="CM3199" s="33" t="s">
        <v>180</v>
      </c>
      <c r="CN3199" s="5"/>
      <c r="CO3199" s="33">
        <v>2.0</v>
      </c>
      <c r="CP3199" s="33" t="s">
        <v>181</v>
      </c>
      <c r="CQ3199" s="50" t="str">
        <f t="shared" si="7"/>
        <v>16/06/1937</v>
      </c>
      <c r="CR3199" s="33" t="s">
        <v>243</v>
      </c>
      <c r="CS3199" s="33">
        <v>18.0</v>
      </c>
      <c r="CT3199" s="33"/>
      <c r="CU3199" s="5"/>
      <c r="CV3199" s="33">
        <v>777.0</v>
      </c>
      <c r="CW3199" s="5"/>
      <c r="CX3199" s="5"/>
      <c r="CY3199" s="33">
        <v>-99.8338888</v>
      </c>
      <c r="CZ3199" s="33">
        <v>20.8174999</v>
      </c>
      <c r="DA3199" s="5"/>
      <c r="DB3199" s="5"/>
      <c r="DC3199" s="5"/>
      <c r="DD3199" s="33">
        <v>2023.0</v>
      </c>
      <c r="DE3199" s="33" t="s">
        <v>184</v>
      </c>
      <c r="DF3199" s="33"/>
      <c r="DG3199" s="33" t="s">
        <v>185</v>
      </c>
      <c r="DH3199" s="33" t="s">
        <v>186</v>
      </c>
      <c r="DI3199" s="5"/>
      <c r="DJ3199" s="5"/>
    </row>
    <row r="3200">
      <c r="A3200" s="33" t="s">
        <v>19323</v>
      </c>
      <c r="B3200" s="34">
        <v>44957.0</v>
      </c>
      <c r="C3200" s="35" t="s">
        <v>137</v>
      </c>
      <c r="D3200" s="35" t="s">
        <v>139</v>
      </c>
      <c r="E3200" s="35" t="s">
        <v>142</v>
      </c>
      <c r="F3200" s="36" t="s">
        <v>144</v>
      </c>
      <c r="G3200" s="33" t="s">
        <v>19324</v>
      </c>
      <c r="H3200" s="33" t="s">
        <v>19325</v>
      </c>
      <c r="I3200" s="33" t="s">
        <v>149</v>
      </c>
      <c r="J3200" s="33" t="s">
        <v>255</v>
      </c>
      <c r="K3200" s="35" t="s">
        <v>421</v>
      </c>
      <c r="L3200" s="33" t="s">
        <v>151</v>
      </c>
      <c r="M3200" s="33" t="s">
        <v>15661</v>
      </c>
      <c r="N3200" s="33" t="s">
        <v>4431</v>
      </c>
      <c r="O3200" s="5"/>
      <c r="P3200" s="35" t="s">
        <v>239</v>
      </c>
      <c r="Q3200" s="35" t="s">
        <v>4431</v>
      </c>
      <c r="R3200" s="33">
        <v>76646.0</v>
      </c>
      <c r="S3200" s="37"/>
      <c r="T3200" s="33"/>
      <c r="U3200" s="33">
        <v>2.68</v>
      </c>
      <c r="V3200" s="33" t="s">
        <v>154</v>
      </c>
      <c r="W3200" s="33"/>
      <c r="X3200" s="33"/>
      <c r="Y3200" s="5"/>
      <c r="Z3200" s="5"/>
      <c r="AA3200" s="33">
        <v>1.0</v>
      </c>
      <c r="AB3200" s="33"/>
      <c r="AC3200" s="33">
        <v>1.0</v>
      </c>
      <c r="AD3200" s="5"/>
      <c r="AE3200" s="5"/>
      <c r="AF3200" s="5"/>
      <c r="AG3200" s="16"/>
      <c r="AH3200" s="38" t="str">
        <f t="shared" si="1"/>
        <v/>
      </c>
      <c r="AI3200" s="39">
        <f t="shared" si="2"/>
        <v>1</v>
      </c>
      <c r="AJ3200" s="37" t="str">
        <f t="shared" si="3"/>
        <v/>
      </c>
      <c r="AK3200" s="41" t="str">
        <f t="shared" si="4"/>
        <v/>
      </c>
      <c r="AL3200" s="35" t="s">
        <v>239</v>
      </c>
      <c r="AM3200" s="33" t="s">
        <v>19220</v>
      </c>
      <c r="AN3200" s="33" t="s">
        <v>19220</v>
      </c>
      <c r="AO3200" s="41"/>
      <c r="AP3200" s="33" t="s">
        <v>169</v>
      </c>
      <c r="AQ3200" s="33" t="s">
        <v>170</v>
      </c>
      <c r="AR3200" s="33">
        <v>300.0</v>
      </c>
      <c r="AS3200" s="42"/>
      <c r="AT3200" s="42"/>
      <c r="AU3200" s="42"/>
      <c r="AV3200" s="42"/>
      <c r="AW3200" s="42"/>
      <c r="AX3200" s="5"/>
      <c r="AY3200" s="33"/>
      <c r="AZ3200" s="33" t="s">
        <v>19326</v>
      </c>
      <c r="BA3200" s="5"/>
      <c r="BB3200" s="5"/>
      <c r="BC3200" s="5" t="s">
        <v>19327</v>
      </c>
      <c r="BD3200" s="33" t="s">
        <v>173</v>
      </c>
      <c r="BE3200" s="41"/>
      <c r="BF3200" s="35"/>
      <c r="BG3200" s="33" t="s">
        <v>169</v>
      </c>
      <c r="BH3200" s="5"/>
      <c r="BI3200" s="33">
        <v>300.0</v>
      </c>
      <c r="BJ3200" s="33" t="s">
        <v>170</v>
      </c>
      <c r="BK3200" s="5"/>
      <c r="BL3200" s="5">
        <f t="shared" si="5"/>
        <v>3994.5</v>
      </c>
      <c r="BM3200" s="5"/>
      <c r="BN3200" s="5"/>
      <c r="BO3200" s="42">
        <f t="shared" si="6"/>
        <v>3994.5</v>
      </c>
      <c r="BP3200" s="44"/>
      <c r="BQ3200" s="45"/>
      <c r="BR3200" s="47"/>
      <c r="BS3200" s="45"/>
      <c r="BT3200" s="37"/>
      <c r="BU3200" s="5"/>
      <c r="BV3200" s="38"/>
      <c r="BW3200" s="48"/>
      <c r="BX3200" s="44"/>
      <c r="BY3200" s="44"/>
      <c r="BZ3200" s="33" t="s">
        <v>131</v>
      </c>
      <c r="CA3200" s="5"/>
      <c r="CB3200" s="5"/>
      <c r="CC3200" s="33" t="s">
        <v>177</v>
      </c>
      <c r="CD3200" s="5"/>
      <c r="CE3200" s="5"/>
      <c r="CF3200" s="33" t="s">
        <v>178</v>
      </c>
      <c r="CG3200" s="33" t="s">
        <v>19328</v>
      </c>
      <c r="CH3200" s="5"/>
      <c r="CI3200" s="5"/>
      <c r="CJ3200" s="5"/>
      <c r="CK3200" s="33"/>
      <c r="CL3200" s="49">
        <v>44989.0</v>
      </c>
      <c r="CM3200" s="33" t="s">
        <v>180</v>
      </c>
      <c r="CN3200" s="5"/>
      <c r="CO3200" s="33">
        <v>2.0</v>
      </c>
      <c r="CP3200" s="33" t="s">
        <v>181</v>
      </c>
      <c r="CQ3200" s="50" t="str">
        <f t="shared" si="7"/>
        <v>16/09/1957</v>
      </c>
      <c r="CR3200" s="33" t="s">
        <v>182</v>
      </c>
      <c r="CS3200" s="33">
        <v>18.0</v>
      </c>
      <c r="CT3200" s="33"/>
      <c r="CU3200" s="5"/>
      <c r="CV3200" s="33">
        <v>777.0</v>
      </c>
      <c r="CW3200" s="5"/>
      <c r="CX3200" s="5"/>
      <c r="CY3200" s="33">
        <v>-99.8338888</v>
      </c>
      <c r="CZ3200" s="33">
        <v>20.8174999</v>
      </c>
      <c r="DA3200" s="5"/>
      <c r="DB3200" s="5"/>
      <c r="DC3200" s="5"/>
      <c r="DD3200" s="33">
        <v>2023.0</v>
      </c>
      <c r="DE3200" s="33" t="s">
        <v>184</v>
      </c>
      <c r="DF3200" s="33"/>
      <c r="DG3200" s="33" t="s">
        <v>185</v>
      </c>
      <c r="DH3200" s="33" t="s">
        <v>186</v>
      </c>
      <c r="DI3200" s="5"/>
      <c r="DJ3200" s="5"/>
    </row>
    <row r="3201">
      <c r="A3201" s="33" t="s">
        <v>19329</v>
      </c>
      <c r="B3201" s="34">
        <v>44957.0</v>
      </c>
      <c r="C3201" s="35" t="s">
        <v>137</v>
      </c>
      <c r="D3201" s="35" t="s">
        <v>139</v>
      </c>
      <c r="E3201" s="35" t="s">
        <v>142</v>
      </c>
      <c r="F3201" s="36" t="s">
        <v>144</v>
      </c>
      <c r="G3201" s="33" t="s">
        <v>19330</v>
      </c>
      <c r="H3201" s="33" t="s">
        <v>498</v>
      </c>
      <c r="I3201" s="33" t="s">
        <v>149</v>
      </c>
      <c r="J3201" s="33" t="s">
        <v>439</v>
      </c>
      <c r="K3201" s="35" t="s">
        <v>421</v>
      </c>
      <c r="L3201" s="33" t="s">
        <v>151</v>
      </c>
      <c r="M3201" s="33" t="s">
        <v>15661</v>
      </c>
      <c r="N3201" s="33" t="s">
        <v>4431</v>
      </c>
      <c r="O3201" s="5"/>
      <c r="P3201" s="35" t="s">
        <v>239</v>
      </c>
      <c r="Q3201" s="35" t="s">
        <v>4431</v>
      </c>
      <c r="R3201" s="33">
        <v>76646.0</v>
      </c>
      <c r="S3201" s="37"/>
      <c r="T3201" s="33"/>
      <c r="U3201" s="33">
        <v>1.31</v>
      </c>
      <c r="V3201" s="33" t="s">
        <v>154</v>
      </c>
      <c r="W3201" s="33"/>
      <c r="X3201" s="33"/>
      <c r="Y3201" s="5"/>
      <c r="Z3201" s="5"/>
      <c r="AA3201" s="33">
        <v>1.0</v>
      </c>
      <c r="AB3201" s="33"/>
      <c r="AC3201" s="33">
        <v>1.0</v>
      </c>
      <c r="AD3201" s="5"/>
      <c r="AE3201" s="5"/>
      <c r="AF3201" s="5"/>
      <c r="AG3201" s="16"/>
      <c r="AH3201" s="38" t="str">
        <f t="shared" si="1"/>
        <v/>
      </c>
      <c r="AI3201" s="39">
        <f t="shared" si="2"/>
        <v>1</v>
      </c>
      <c r="AJ3201" s="37" t="str">
        <f t="shared" si="3"/>
        <v/>
      </c>
      <c r="AK3201" s="41" t="str">
        <f t="shared" si="4"/>
        <v/>
      </c>
      <c r="AL3201" s="35" t="s">
        <v>239</v>
      </c>
      <c r="AM3201" s="33" t="s">
        <v>19220</v>
      </c>
      <c r="AN3201" s="33" t="s">
        <v>19220</v>
      </c>
      <c r="AO3201" s="41"/>
      <c r="AP3201" s="33" t="s">
        <v>169</v>
      </c>
      <c r="AQ3201" s="33" t="s">
        <v>170</v>
      </c>
      <c r="AR3201" s="33">
        <v>150.0</v>
      </c>
      <c r="AS3201" s="42"/>
      <c r="AT3201" s="42"/>
      <c r="AU3201" s="42"/>
      <c r="AV3201" s="42"/>
      <c r="AW3201" s="42"/>
      <c r="AX3201" s="5"/>
      <c r="AY3201" s="33"/>
      <c r="AZ3201" s="33" t="s">
        <v>19331</v>
      </c>
      <c r="BA3201" s="5"/>
      <c r="BB3201" s="5"/>
      <c r="BC3201" s="5" t="s">
        <v>19332</v>
      </c>
      <c r="BD3201" s="33" t="s">
        <v>173</v>
      </c>
      <c r="BE3201" s="41"/>
      <c r="BF3201" s="35"/>
      <c r="BG3201" s="33" t="s">
        <v>169</v>
      </c>
      <c r="BH3201" s="5"/>
      <c r="BI3201" s="33">
        <v>150.0</v>
      </c>
      <c r="BJ3201" s="33" t="s">
        <v>170</v>
      </c>
      <c r="BK3201" s="5"/>
      <c r="BL3201" s="5">
        <f t="shared" si="5"/>
        <v>1997.25</v>
      </c>
      <c r="BM3201" s="5"/>
      <c r="BN3201" s="5"/>
      <c r="BO3201" s="42">
        <f t="shared" si="6"/>
        <v>1997.25</v>
      </c>
      <c r="BP3201" s="44"/>
      <c r="BQ3201" s="45"/>
      <c r="BR3201" s="47"/>
      <c r="BS3201" s="45"/>
      <c r="BT3201" s="37"/>
      <c r="BU3201" s="5"/>
      <c r="BV3201" s="38"/>
      <c r="BW3201" s="48"/>
      <c r="BX3201" s="44"/>
      <c r="BY3201" s="44"/>
      <c r="BZ3201" s="33" t="s">
        <v>131</v>
      </c>
      <c r="CA3201" s="5"/>
      <c r="CB3201" s="5"/>
      <c r="CC3201" s="33" t="s">
        <v>177</v>
      </c>
      <c r="CD3201" s="5"/>
      <c r="CE3201" s="5"/>
      <c r="CF3201" s="33" t="s">
        <v>178</v>
      </c>
      <c r="CG3201" s="33" t="s">
        <v>19333</v>
      </c>
      <c r="CH3201" s="5"/>
      <c r="CI3201" s="5"/>
      <c r="CJ3201" s="5"/>
      <c r="CK3201" s="33"/>
      <c r="CL3201" s="49">
        <v>44989.0</v>
      </c>
      <c r="CM3201" s="33" t="s">
        <v>180</v>
      </c>
      <c r="CN3201" s="5"/>
      <c r="CO3201" s="33">
        <v>1.0</v>
      </c>
      <c r="CP3201" s="33" t="s">
        <v>181</v>
      </c>
      <c r="CQ3201" s="50" t="str">
        <f t="shared" si="7"/>
        <v>25/02/1959</v>
      </c>
      <c r="CR3201" s="33" t="s">
        <v>182</v>
      </c>
      <c r="CS3201" s="33">
        <v>18.0</v>
      </c>
      <c r="CT3201" s="33"/>
      <c r="CU3201" s="5"/>
      <c r="CV3201" s="33">
        <v>777.0</v>
      </c>
      <c r="CW3201" s="5"/>
      <c r="CX3201" s="5"/>
      <c r="CY3201" s="33">
        <v>-99.8338888</v>
      </c>
      <c r="CZ3201" s="33">
        <v>20.8174999</v>
      </c>
      <c r="DA3201" s="5"/>
      <c r="DB3201" s="5"/>
      <c r="DC3201" s="5"/>
      <c r="DD3201" s="33">
        <v>2023.0</v>
      </c>
      <c r="DE3201" s="33" t="s">
        <v>184</v>
      </c>
      <c r="DF3201" s="33"/>
      <c r="DG3201" s="33" t="s">
        <v>185</v>
      </c>
      <c r="DH3201" s="33" t="s">
        <v>186</v>
      </c>
      <c r="DI3201" s="5"/>
      <c r="DJ3201" s="5"/>
    </row>
    <row r="3202">
      <c r="A3202" s="33" t="s">
        <v>19334</v>
      </c>
      <c r="B3202" s="34">
        <v>44957.0</v>
      </c>
      <c r="C3202" s="35" t="s">
        <v>137</v>
      </c>
      <c r="D3202" s="35" t="s">
        <v>139</v>
      </c>
      <c r="E3202" s="35" t="s">
        <v>142</v>
      </c>
      <c r="F3202" s="36" t="s">
        <v>144</v>
      </c>
      <c r="G3202" s="33" t="s">
        <v>19335</v>
      </c>
      <c r="H3202" s="33" t="s">
        <v>19336</v>
      </c>
      <c r="I3202" s="33" t="s">
        <v>149</v>
      </c>
      <c r="J3202" s="33" t="s">
        <v>220</v>
      </c>
      <c r="K3202" s="35" t="s">
        <v>421</v>
      </c>
      <c r="L3202" s="33" t="s">
        <v>151</v>
      </c>
      <c r="M3202" s="33" t="s">
        <v>15661</v>
      </c>
      <c r="N3202" s="33" t="s">
        <v>4431</v>
      </c>
      <c r="O3202" s="5"/>
      <c r="P3202" s="35" t="s">
        <v>239</v>
      </c>
      <c r="Q3202" s="35" t="s">
        <v>4431</v>
      </c>
      <c r="R3202" s="33">
        <v>76646.0</v>
      </c>
      <c r="S3202" s="37"/>
      <c r="T3202" s="33"/>
      <c r="U3202" s="33">
        <v>4.48</v>
      </c>
      <c r="V3202" s="33" t="s">
        <v>154</v>
      </c>
      <c r="W3202" s="33"/>
      <c r="X3202" s="33"/>
      <c r="Y3202" s="5"/>
      <c r="Z3202" s="5"/>
      <c r="AA3202" s="33">
        <v>1.0</v>
      </c>
      <c r="AB3202" s="33">
        <v>1.0</v>
      </c>
      <c r="AC3202" s="33"/>
      <c r="AD3202" s="5"/>
      <c r="AE3202" s="5"/>
      <c r="AF3202" s="5"/>
      <c r="AG3202" s="16"/>
      <c r="AH3202" s="38" t="str">
        <f t="shared" si="1"/>
        <v/>
      </c>
      <c r="AI3202" s="39" t="str">
        <f t="shared" si="2"/>
        <v/>
      </c>
      <c r="AJ3202" s="37" t="str">
        <f t="shared" si="3"/>
        <v/>
      </c>
      <c r="AK3202" s="41" t="str">
        <f t="shared" si="4"/>
        <v/>
      </c>
      <c r="AL3202" s="35" t="s">
        <v>239</v>
      </c>
      <c r="AM3202" s="33" t="s">
        <v>19220</v>
      </c>
      <c r="AN3202" s="33" t="s">
        <v>19220</v>
      </c>
      <c r="AO3202" s="41"/>
      <c r="AP3202" s="33" t="s">
        <v>169</v>
      </c>
      <c r="AQ3202" s="33" t="s">
        <v>170</v>
      </c>
      <c r="AR3202" s="33">
        <v>300.0</v>
      </c>
      <c r="AS3202" s="42"/>
      <c r="AT3202" s="42"/>
      <c r="AU3202" s="42"/>
      <c r="AV3202" s="42"/>
      <c r="AW3202" s="42"/>
      <c r="AX3202" s="5"/>
      <c r="AY3202" s="33"/>
      <c r="AZ3202" s="33" t="s">
        <v>19337</v>
      </c>
      <c r="BA3202" s="5"/>
      <c r="BB3202" s="5"/>
      <c r="BC3202" s="5" t="s">
        <v>19338</v>
      </c>
      <c r="BD3202" s="33" t="s">
        <v>173</v>
      </c>
      <c r="BE3202" s="41"/>
      <c r="BF3202" s="35"/>
      <c r="BG3202" s="33" t="s">
        <v>169</v>
      </c>
      <c r="BH3202" s="5"/>
      <c r="BI3202" s="33">
        <v>300.0</v>
      </c>
      <c r="BJ3202" s="33" t="s">
        <v>170</v>
      </c>
      <c r="BK3202" s="5"/>
      <c r="BL3202" s="5">
        <f t="shared" si="5"/>
        <v>3994.5</v>
      </c>
      <c r="BM3202" s="5"/>
      <c r="BN3202" s="5"/>
      <c r="BO3202" s="42">
        <f t="shared" si="6"/>
        <v>3994.5</v>
      </c>
      <c r="BP3202" s="44"/>
      <c r="BQ3202" s="45"/>
      <c r="BR3202" s="47"/>
      <c r="BS3202" s="45"/>
      <c r="BT3202" s="37"/>
      <c r="BU3202" s="5"/>
      <c r="BV3202" s="38"/>
      <c r="BW3202" s="48"/>
      <c r="BX3202" s="44"/>
      <c r="BY3202" s="44"/>
      <c r="BZ3202" s="33" t="s">
        <v>131</v>
      </c>
      <c r="CA3202" s="5"/>
      <c r="CB3202" s="5"/>
      <c r="CC3202" s="33" t="s">
        <v>177</v>
      </c>
      <c r="CD3202" s="5"/>
      <c r="CE3202" s="5"/>
      <c r="CF3202" s="33" t="s">
        <v>178</v>
      </c>
      <c r="CG3202" s="33" t="s">
        <v>19339</v>
      </c>
      <c r="CH3202" s="5"/>
      <c r="CI3202" s="5"/>
      <c r="CJ3202" s="5"/>
      <c r="CK3202" s="33"/>
      <c r="CL3202" s="49">
        <v>44989.0</v>
      </c>
      <c r="CM3202" s="33" t="s">
        <v>180</v>
      </c>
      <c r="CN3202" s="5"/>
      <c r="CO3202" s="33">
        <v>2.0</v>
      </c>
      <c r="CP3202" s="33" t="s">
        <v>181</v>
      </c>
      <c r="CQ3202" s="50" t="str">
        <f t="shared" si="7"/>
        <v>05/03/1969</v>
      </c>
      <c r="CR3202" s="33" t="s">
        <v>243</v>
      </c>
      <c r="CS3202" s="33">
        <v>18.0</v>
      </c>
      <c r="CT3202" s="33"/>
      <c r="CU3202" s="5"/>
      <c r="CV3202" s="33">
        <v>777.0</v>
      </c>
      <c r="CW3202" s="5"/>
      <c r="CX3202" s="5"/>
      <c r="CY3202" s="33">
        <v>-99.8338888</v>
      </c>
      <c r="CZ3202" s="33">
        <v>20.8174999</v>
      </c>
      <c r="DA3202" s="5"/>
      <c r="DB3202" s="5"/>
      <c r="DC3202" s="5"/>
      <c r="DD3202" s="33">
        <v>2023.0</v>
      </c>
      <c r="DE3202" s="33" t="s">
        <v>184</v>
      </c>
      <c r="DF3202" s="33"/>
      <c r="DG3202" s="33" t="s">
        <v>185</v>
      </c>
      <c r="DH3202" s="33" t="s">
        <v>186</v>
      </c>
      <c r="DI3202" s="5"/>
      <c r="DJ3202" s="5"/>
    </row>
    <row r="3203">
      <c r="A3203" s="33" t="s">
        <v>19340</v>
      </c>
      <c r="B3203" s="34">
        <v>44957.0</v>
      </c>
      <c r="C3203" s="35" t="s">
        <v>137</v>
      </c>
      <c r="D3203" s="35" t="s">
        <v>139</v>
      </c>
      <c r="E3203" s="35" t="s">
        <v>142</v>
      </c>
      <c r="F3203" s="36" t="s">
        <v>144</v>
      </c>
      <c r="G3203" s="33" t="s">
        <v>19341</v>
      </c>
      <c r="H3203" s="33" t="s">
        <v>475</v>
      </c>
      <c r="I3203" s="33" t="s">
        <v>149</v>
      </c>
      <c r="J3203" s="33" t="s">
        <v>8129</v>
      </c>
      <c r="K3203" s="35" t="s">
        <v>421</v>
      </c>
      <c r="L3203" s="33" t="s">
        <v>151</v>
      </c>
      <c r="M3203" s="33" t="s">
        <v>15661</v>
      </c>
      <c r="N3203" s="33" t="s">
        <v>4431</v>
      </c>
      <c r="O3203" s="5"/>
      <c r="P3203" s="35" t="s">
        <v>239</v>
      </c>
      <c r="Q3203" s="35" t="s">
        <v>4431</v>
      </c>
      <c r="R3203" s="33">
        <v>76646.0</v>
      </c>
      <c r="S3203" s="37"/>
      <c r="T3203" s="33"/>
      <c r="U3203" s="33">
        <v>1.53</v>
      </c>
      <c r="V3203" s="33" t="s">
        <v>154</v>
      </c>
      <c r="W3203" s="33"/>
      <c r="X3203" s="33"/>
      <c r="Y3203" s="5"/>
      <c r="Z3203" s="5"/>
      <c r="AA3203" s="33">
        <v>1.0</v>
      </c>
      <c r="AB3203" s="33"/>
      <c r="AC3203" s="33">
        <v>1.0</v>
      </c>
      <c r="AD3203" s="5"/>
      <c r="AE3203" s="5"/>
      <c r="AF3203" s="5"/>
      <c r="AG3203" s="16"/>
      <c r="AH3203" s="38" t="str">
        <f t="shared" si="1"/>
        <v/>
      </c>
      <c r="AI3203" s="39">
        <f t="shared" si="2"/>
        <v>1</v>
      </c>
      <c r="AJ3203" s="37" t="str">
        <f t="shared" si="3"/>
        <v/>
      </c>
      <c r="AK3203" s="41" t="str">
        <f t="shared" si="4"/>
        <v/>
      </c>
      <c r="AL3203" s="35" t="s">
        <v>239</v>
      </c>
      <c r="AM3203" s="33" t="s">
        <v>19220</v>
      </c>
      <c r="AN3203" s="33" t="s">
        <v>19220</v>
      </c>
      <c r="AO3203" s="41"/>
      <c r="AP3203" s="33" t="s">
        <v>169</v>
      </c>
      <c r="AQ3203" s="33" t="s">
        <v>170</v>
      </c>
      <c r="AR3203" s="33">
        <v>150.0</v>
      </c>
      <c r="AS3203" s="42"/>
      <c r="AT3203" s="42"/>
      <c r="AU3203" s="42"/>
      <c r="AV3203" s="42"/>
      <c r="AW3203" s="42"/>
      <c r="AX3203" s="5"/>
      <c r="AY3203" s="33"/>
      <c r="AZ3203" s="33" t="s">
        <v>19342</v>
      </c>
      <c r="BA3203" s="5"/>
      <c r="BB3203" s="5"/>
      <c r="BC3203" s="5" t="s">
        <v>19343</v>
      </c>
      <c r="BD3203" s="33" t="s">
        <v>173</v>
      </c>
      <c r="BE3203" s="41"/>
      <c r="BF3203" s="35"/>
      <c r="BG3203" s="33" t="s">
        <v>169</v>
      </c>
      <c r="BH3203" s="5"/>
      <c r="BI3203" s="33">
        <v>150.0</v>
      </c>
      <c r="BJ3203" s="33" t="s">
        <v>170</v>
      </c>
      <c r="BK3203" s="5"/>
      <c r="BL3203" s="5">
        <f t="shared" si="5"/>
        <v>1997.25</v>
      </c>
      <c r="BM3203" s="5"/>
      <c r="BN3203" s="5"/>
      <c r="BO3203" s="42">
        <f t="shared" si="6"/>
        <v>1997.25</v>
      </c>
      <c r="BP3203" s="44"/>
      <c r="BQ3203" s="45"/>
      <c r="BR3203" s="47"/>
      <c r="BS3203" s="45"/>
      <c r="BT3203" s="37"/>
      <c r="BU3203" s="5"/>
      <c r="BV3203" s="38"/>
      <c r="BW3203" s="48"/>
      <c r="BX3203" s="44"/>
      <c r="BY3203" s="44"/>
      <c r="BZ3203" s="33" t="s">
        <v>131</v>
      </c>
      <c r="CA3203" s="5"/>
      <c r="CB3203" s="5"/>
      <c r="CC3203" s="33" t="s">
        <v>177</v>
      </c>
      <c r="CD3203" s="5"/>
      <c r="CE3203" s="5"/>
      <c r="CF3203" s="33" t="s">
        <v>178</v>
      </c>
      <c r="CG3203" s="33" t="s">
        <v>19344</v>
      </c>
      <c r="CH3203" s="5"/>
      <c r="CI3203" s="5"/>
      <c r="CJ3203" s="5"/>
      <c r="CK3203" s="33"/>
      <c r="CL3203" s="49">
        <v>44989.0</v>
      </c>
      <c r="CM3203" s="33" t="s">
        <v>180</v>
      </c>
      <c r="CN3203" s="5"/>
      <c r="CO3203" s="33">
        <v>1.0</v>
      </c>
      <c r="CP3203" s="33" t="s">
        <v>181</v>
      </c>
      <c r="CQ3203" s="50" t="str">
        <f t="shared" si="7"/>
        <v>07/03/1961</v>
      </c>
      <c r="CR3203" s="33" t="s">
        <v>182</v>
      </c>
      <c r="CS3203" s="33">
        <v>18.0</v>
      </c>
      <c r="CT3203" s="33"/>
      <c r="CU3203" s="5"/>
      <c r="CV3203" s="33">
        <v>777.0</v>
      </c>
      <c r="CW3203" s="5"/>
      <c r="CX3203" s="5"/>
      <c r="CY3203" s="33">
        <v>-99.8338888</v>
      </c>
      <c r="CZ3203" s="33">
        <v>20.8174999</v>
      </c>
      <c r="DA3203" s="5"/>
      <c r="DB3203" s="5"/>
      <c r="DC3203" s="5"/>
      <c r="DD3203" s="33">
        <v>2023.0</v>
      </c>
      <c r="DE3203" s="33" t="s">
        <v>184</v>
      </c>
      <c r="DF3203" s="33"/>
      <c r="DG3203" s="33" t="s">
        <v>185</v>
      </c>
      <c r="DH3203" s="33" t="s">
        <v>186</v>
      </c>
      <c r="DI3203" s="5"/>
      <c r="DJ3203" s="5"/>
    </row>
    <row r="3204">
      <c r="A3204" s="33" t="s">
        <v>19345</v>
      </c>
      <c r="B3204" s="34">
        <v>44957.0</v>
      </c>
      <c r="C3204" s="35" t="s">
        <v>137</v>
      </c>
      <c r="D3204" s="35" t="s">
        <v>139</v>
      </c>
      <c r="E3204" s="35" t="s">
        <v>142</v>
      </c>
      <c r="F3204" s="36" t="s">
        <v>144</v>
      </c>
      <c r="G3204" s="33" t="s">
        <v>19346</v>
      </c>
      <c r="H3204" s="33" t="s">
        <v>1389</v>
      </c>
      <c r="I3204" s="33" t="s">
        <v>149</v>
      </c>
      <c r="J3204" s="33" t="s">
        <v>204</v>
      </c>
      <c r="K3204" s="35" t="s">
        <v>421</v>
      </c>
      <c r="L3204" s="33" t="s">
        <v>151</v>
      </c>
      <c r="M3204" s="33" t="s">
        <v>15661</v>
      </c>
      <c r="N3204" s="33" t="s">
        <v>4431</v>
      </c>
      <c r="O3204" s="5"/>
      <c r="P3204" s="35" t="s">
        <v>239</v>
      </c>
      <c r="Q3204" s="35" t="s">
        <v>4431</v>
      </c>
      <c r="R3204" s="33">
        <v>76646.0</v>
      </c>
      <c r="S3204" s="37"/>
      <c r="T3204" s="33"/>
      <c r="U3204" s="33">
        <v>3.15</v>
      </c>
      <c r="V3204" s="33" t="s">
        <v>154</v>
      </c>
      <c r="W3204" s="33"/>
      <c r="X3204" s="33"/>
      <c r="Y3204" s="5"/>
      <c r="Z3204" s="5"/>
      <c r="AA3204" s="33">
        <v>1.0</v>
      </c>
      <c r="AB3204" s="33"/>
      <c r="AC3204" s="33">
        <v>1.0</v>
      </c>
      <c r="AD3204" s="5"/>
      <c r="AE3204" s="5"/>
      <c r="AF3204" s="5"/>
      <c r="AG3204" s="16"/>
      <c r="AH3204" s="38" t="str">
        <f t="shared" si="1"/>
        <v/>
      </c>
      <c r="AI3204" s="39">
        <f t="shared" si="2"/>
        <v>1</v>
      </c>
      <c r="AJ3204" s="37" t="str">
        <f t="shared" si="3"/>
        <v/>
      </c>
      <c r="AK3204" s="41" t="str">
        <f t="shared" si="4"/>
        <v/>
      </c>
      <c r="AL3204" s="35" t="s">
        <v>239</v>
      </c>
      <c r="AM3204" s="33" t="s">
        <v>19220</v>
      </c>
      <c r="AN3204" s="33" t="s">
        <v>19220</v>
      </c>
      <c r="AO3204" s="41"/>
      <c r="AP3204" s="33" t="s">
        <v>169</v>
      </c>
      <c r="AQ3204" s="33" t="s">
        <v>170</v>
      </c>
      <c r="AR3204" s="33">
        <v>300.0</v>
      </c>
      <c r="AS3204" s="42"/>
      <c r="AT3204" s="42"/>
      <c r="AU3204" s="42"/>
      <c r="AV3204" s="42"/>
      <c r="AW3204" s="42"/>
      <c r="AX3204" s="5"/>
      <c r="AY3204" s="33"/>
      <c r="AZ3204" s="33" t="s">
        <v>19347</v>
      </c>
      <c r="BA3204" s="5"/>
      <c r="BB3204" s="5"/>
      <c r="BC3204" s="5" t="s">
        <v>19348</v>
      </c>
      <c r="BD3204" s="33" t="s">
        <v>173</v>
      </c>
      <c r="BE3204" s="41"/>
      <c r="BF3204" s="35"/>
      <c r="BG3204" s="33" t="s">
        <v>169</v>
      </c>
      <c r="BH3204" s="5"/>
      <c r="BI3204" s="33">
        <v>300.0</v>
      </c>
      <c r="BJ3204" s="33" t="s">
        <v>170</v>
      </c>
      <c r="BK3204" s="5"/>
      <c r="BL3204" s="5">
        <f t="shared" si="5"/>
        <v>3994.5</v>
      </c>
      <c r="BM3204" s="5"/>
      <c r="BN3204" s="5"/>
      <c r="BO3204" s="42">
        <f t="shared" si="6"/>
        <v>3994.5</v>
      </c>
      <c r="BP3204" s="44"/>
      <c r="BQ3204" s="45"/>
      <c r="BR3204" s="47"/>
      <c r="BS3204" s="45"/>
      <c r="BT3204" s="37"/>
      <c r="BU3204" s="5"/>
      <c r="BV3204" s="38"/>
      <c r="BW3204" s="48"/>
      <c r="BX3204" s="44"/>
      <c r="BY3204" s="44"/>
      <c r="BZ3204" s="33" t="s">
        <v>131</v>
      </c>
      <c r="CA3204" s="5"/>
      <c r="CB3204" s="5"/>
      <c r="CC3204" s="33" t="s">
        <v>177</v>
      </c>
      <c r="CD3204" s="5"/>
      <c r="CE3204" s="5"/>
      <c r="CF3204" s="33" t="s">
        <v>178</v>
      </c>
      <c r="CG3204" s="33" t="s">
        <v>19349</v>
      </c>
      <c r="CH3204" s="5"/>
      <c r="CI3204" s="5"/>
      <c r="CJ3204" s="5"/>
      <c r="CK3204" s="33"/>
      <c r="CL3204" s="49">
        <v>44989.0</v>
      </c>
      <c r="CM3204" s="33" t="s">
        <v>180</v>
      </c>
      <c r="CN3204" s="5"/>
      <c r="CO3204" s="33">
        <v>2.0</v>
      </c>
      <c r="CP3204" s="33" t="s">
        <v>181</v>
      </c>
      <c r="CQ3204" s="50" t="str">
        <f t="shared" si="7"/>
        <v>20/12/1944</v>
      </c>
      <c r="CR3204" s="33" t="s">
        <v>182</v>
      </c>
      <c r="CS3204" s="33">
        <v>18.0</v>
      </c>
      <c r="CT3204" s="33"/>
      <c r="CU3204" s="5"/>
      <c r="CV3204" s="33">
        <v>777.0</v>
      </c>
      <c r="CW3204" s="5"/>
      <c r="CX3204" s="5"/>
      <c r="CY3204" s="33">
        <v>-99.8338888</v>
      </c>
      <c r="CZ3204" s="33">
        <v>20.8174999</v>
      </c>
      <c r="DA3204" s="5"/>
      <c r="DB3204" s="5"/>
      <c r="DC3204" s="5"/>
      <c r="DD3204" s="33">
        <v>2023.0</v>
      </c>
      <c r="DE3204" s="33" t="s">
        <v>184</v>
      </c>
      <c r="DF3204" s="33"/>
      <c r="DG3204" s="33" t="s">
        <v>185</v>
      </c>
      <c r="DH3204" s="33" t="s">
        <v>186</v>
      </c>
      <c r="DI3204" s="5"/>
      <c r="DJ3204" s="5"/>
    </row>
    <row r="3205">
      <c r="A3205" s="33" t="s">
        <v>19350</v>
      </c>
      <c r="B3205" s="34">
        <v>44957.0</v>
      </c>
      <c r="C3205" s="35" t="s">
        <v>137</v>
      </c>
      <c r="D3205" s="35" t="s">
        <v>139</v>
      </c>
      <c r="E3205" s="35" t="s">
        <v>142</v>
      </c>
      <c r="F3205" s="36" t="s">
        <v>144</v>
      </c>
      <c r="G3205" s="33" t="s">
        <v>19351</v>
      </c>
      <c r="H3205" s="33" t="s">
        <v>2414</v>
      </c>
      <c r="I3205" s="33" t="s">
        <v>149</v>
      </c>
      <c r="J3205" s="33" t="s">
        <v>204</v>
      </c>
      <c r="K3205" s="35" t="s">
        <v>421</v>
      </c>
      <c r="L3205" s="33" t="s">
        <v>151</v>
      </c>
      <c r="M3205" s="33" t="s">
        <v>15661</v>
      </c>
      <c r="N3205" s="33" t="s">
        <v>4431</v>
      </c>
      <c r="O3205" s="5"/>
      <c r="P3205" s="35" t="s">
        <v>239</v>
      </c>
      <c r="Q3205" s="35" t="s">
        <v>4431</v>
      </c>
      <c r="R3205" s="33">
        <v>76646.0</v>
      </c>
      <c r="S3205" s="37"/>
      <c r="T3205" s="33"/>
      <c r="U3205" s="33">
        <v>7.47</v>
      </c>
      <c r="V3205" s="33" t="s">
        <v>154</v>
      </c>
      <c r="W3205" s="33"/>
      <c r="X3205" s="33"/>
      <c r="Y3205" s="5"/>
      <c r="Z3205" s="5"/>
      <c r="AA3205" s="33">
        <v>1.0</v>
      </c>
      <c r="AB3205" s="33">
        <v>1.0</v>
      </c>
      <c r="AC3205" s="33"/>
      <c r="AD3205" s="5"/>
      <c r="AE3205" s="5"/>
      <c r="AF3205" s="5"/>
      <c r="AG3205" s="16"/>
      <c r="AH3205" s="38">
        <f t="shared" si="1"/>
        <v>1</v>
      </c>
      <c r="AI3205" s="39" t="str">
        <f t="shared" si="2"/>
        <v/>
      </c>
      <c r="AJ3205" s="37" t="str">
        <f t="shared" si="3"/>
        <v/>
      </c>
      <c r="AK3205" s="41" t="str">
        <f t="shared" si="4"/>
        <v/>
      </c>
      <c r="AL3205" s="35" t="s">
        <v>239</v>
      </c>
      <c r="AM3205" s="33" t="s">
        <v>19220</v>
      </c>
      <c r="AN3205" s="33" t="s">
        <v>19220</v>
      </c>
      <c r="AO3205" s="41"/>
      <c r="AP3205" s="33" t="s">
        <v>169</v>
      </c>
      <c r="AQ3205" s="33" t="s">
        <v>170</v>
      </c>
      <c r="AR3205" s="33">
        <v>300.0</v>
      </c>
      <c r="AS3205" s="42"/>
      <c r="AT3205" s="42"/>
      <c r="AU3205" s="42"/>
      <c r="AV3205" s="42"/>
      <c r="AW3205" s="42"/>
      <c r="AX3205" s="5"/>
      <c r="AY3205" s="33"/>
      <c r="AZ3205" s="33" t="s">
        <v>19352</v>
      </c>
      <c r="BA3205" s="5"/>
      <c r="BB3205" s="5"/>
      <c r="BC3205" s="5" t="s">
        <v>19353</v>
      </c>
      <c r="BD3205" s="33" t="s">
        <v>173</v>
      </c>
      <c r="BE3205" s="41"/>
      <c r="BF3205" s="35"/>
      <c r="BG3205" s="33" t="s">
        <v>169</v>
      </c>
      <c r="BH3205" s="5"/>
      <c r="BI3205" s="33">
        <v>300.0</v>
      </c>
      <c r="BJ3205" s="33" t="s">
        <v>170</v>
      </c>
      <c r="BK3205" s="5"/>
      <c r="BL3205" s="5">
        <f t="shared" si="5"/>
        <v>3994.5</v>
      </c>
      <c r="BM3205" s="5"/>
      <c r="BN3205" s="5"/>
      <c r="BO3205" s="42">
        <f t="shared" si="6"/>
        <v>3994.5</v>
      </c>
      <c r="BP3205" s="44"/>
      <c r="BQ3205" s="45"/>
      <c r="BR3205" s="47"/>
      <c r="BS3205" s="45"/>
      <c r="BT3205" s="37"/>
      <c r="BU3205" s="5"/>
      <c r="BV3205" s="38"/>
      <c r="BW3205" s="48"/>
      <c r="BX3205" s="44"/>
      <c r="BY3205" s="44"/>
      <c r="BZ3205" s="33" t="s">
        <v>131</v>
      </c>
      <c r="CA3205" s="5"/>
      <c r="CB3205" s="5"/>
      <c r="CC3205" s="33" t="s">
        <v>177</v>
      </c>
      <c r="CD3205" s="5"/>
      <c r="CE3205" s="5"/>
      <c r="CF3205" s="33" t="s">
        <v>178</v>
      </c>
      <c r="CG3205" s="33" t="s">
        <v>19354</v>
      </c>
      <c r="CH3205" s="5"/>
      <c r="CI3205" s="5"/>
      <c r="CJ3205" s="5"/>
      <c r="CK3205" s="33"/>
      <c r="CL3205" s="49">
        <v>44989.0</v>
      </c>
      <c r="CM3205" s="33" t="s">
        <v>180</v>
      </c>
      <c r="CN3205" s="5"/>
      <c r="CO3205" s="33">
        <v>2.0</v>
      </c>
      <c r="CP3205" s="33" t="s">
        <v>181</v>
      </c>
      <c r="CQ3205" s="50" t="str">
        <f t="shared" si="7"/>
        <v>16/12/1955</v>
      </c>
      <c r="CR3205" s="33" t="s">
        <v>243</v>
      </c>
      <c r="CS3205" s="33">
        <v>18.0</v>
      </c>
      <c r="CT3205" s="33"/>
      <c r="CU3205" s="5"/>
      <c r="CV3205" s="33">
        <v>777.0</v>
      </c>
      <c r="CW3205" s="5"/>
      <c r="CX3205" s="5"/>
      <c r="CY3205" s="33">
        <v>-99.8338888</v>
      </c>
      <c r="CZ3205" s="33">
        <v>20.8174999</v>
      </c>
      <c r="DA3205" s="5"/>
      <c r="DB3205" s="5"/>
      <c r="DC3205" s="5"/>
      <c r="DD3205" s="33">
        <v>2023.0</v>
      </c>
      <c r="DE3205" s="33" t="s">
        <v>184</v>
      </c>
      <c r="DF3205" s="33"/>
      <c r="DG3205" s="33" t="s">
        <v>185</v>
      </c>
      <c r="DH3205" s="33" t="s">
        <v>186</v>
      </c>
      <c r="DI3205" s="5"/>
      <c r="DJ3205" s="5"/>
    </row>
    <row r="3206">
      <c r="A3206" s="33" t="s">
        <v>19355</v>
      </c>
      <c r="B3206" s="34">
        <v>44957.0</v>
      </c>
      <c r="C3206" s="35" t="s">
        <v>137</v>
      </c>
      <c r="D3206" s="35" t="s">
        <v>139</v>
      </c>
      <c r="E3206" s="35" t="s">
        <v>142</v>
      </c>
      <c r="F3206" s="36" t="s">
        <v>144</v>
      </c>
      <c r="G3206" s="33" t="s">
        <v>19356</v>
      </c>
      <c r="H3206" s="33" t="s">
        <v>367</v>
      </c>
      <c r="I3206" s="33" t="s">
        <v>439</v>
      </c>
      <c r="J3206" s="33" t="s">
        <v>231</v>
      </c>
      <c r="K3206" s="35" t="s">
        <v>421</v>
      </c>
      <c r="L3206" s="33" t="s">
        <v>151</v>
      </c>
      <c r="M3206" s="33" t="s">
        <v>15661</v>
      </c>
      <c r="N3206" s="33" t="s">
        <v>4431</v>
      </c>
      <c r="O3206" s="5"/>
      <c r="P3206" s="35" t="s">
        <v>239</v>
      </c>
      <c r="Q3206" s="35" t="s">
        <v>4431</v>
      </c>
      <c r="R3206" s="33">
        <v>76646.0</v>
      </c>
      <c r="S3206" s="37"/>
      <c r="T3206" s="33"/>
      <c r="U3206" s="33">
        <v>7.11</v>
      </c>
      <c r="V3206" s="33" t="s">
        <v>154</v>
      </c>
      <c r="W3206" s="33"/>
      <c r="X3206" s="33"/>
      <c r="Y3206" s="5"/>
      <c r="Z3206" s="5"/>
      <c r="AA3206" s="33">
        <v>1.0</v>
      </c>
      <c r="AB3206" s="33"/>
      <c r="AC3206" s="33">
        <v>1.0</v>
      </c>
      <c r="AD3206" s="5"/>
      <c r="AE3206" s="5"/>
      <c r="AF3206" s="5"/>
      <c r="AG3206" s="16"/>
      <c r="AH3206" s="38" t="str">
        <f t="shared" si="1"/>
        <v/>
      </c>
      <c r="AI3206" s="39">
        <f t="shared" si="2"/>
        <v>1</v>
      </c>
      <c r="AJ3206" s="37" t="str">
        <f t="shared" si="3"/>
        <v/>
      </c>
      <c r="AK3206" s="41" t="str">
        <f t="shared" si="4"/>
        <v/>
      </c>
      <c r="AL3206" s="35" t="s">
        <v>239</v>
      </c>
      <c r="AM3206" s="33" t="s">
        <v>19220</v>
      </c>
      <c r="AN3206" s="33" t="s">
        <v>19220</v>
      </c>
      <c r="AO3206" s="41"/>
      <c r="AP3206" s="33" t="s">
        <v>169</v>
      </c>
      <c r="AQ3206" s="33" t="s">
        <v>170</v>
      </c>
      <c r="AR3206" s="33">
        <v>300.0</v>
      </c>
      <c r="AS3206" s="42"/>
      <c r="AT3206" s="42"/>
      <c r="AU3206" s="42"/>
      <c r="AV3206" s="42"/>
      <c r="AW3206" s="42"/>
      <c r="AX3206" s="5"/>
      <c r="AY3206" s="33"/>
      <c r="AZ3206" s="33" t="s">
        <v>19357</v>
      </c>
      <c r="BA3206" s="5"/>
      <c r="BB3206" s="5"/>
      <c r="BC3206" s="5" t="s">
        <v>19358</v>
      </c>
      <c r="BD3206" s="33" t="s">
        <v>173</v>
      </c>
      <c r="BE3206" s="41"/>
      <c r="BF3206" s="35"/>
      <c r="BG3206" s="33" t="s">
        <v>169</v>
      </c>
      <c r="BH3206" s="5"/>
      <c r="BI3206" s="33">
        <v>300.0</v>
      </c>
      <c r="BJ3206" s="33" t="s">
        <v>170</v>
      </c>
      <c r="BK3206" s="5"/>
      <c r="BL3206" s="5">
        <f t="shared" si="5"/>
        <v>3994.5</v>
      </c>
      <c r="BM3206" s="5"/>
      <c r="BN3206" s="5"/>
      <c r="BO3206" s="42">
        <f t="shared" si="6"/>
        <v>3994.5</v>
      </c>
      <c r="BP3206" s="44"/>
      <c r="BQ3206" s="45"/>
      <c r="BR3206" s="47"/>
      <c r="BS3206" s="45"/>
      <c r="BT3206" s="37"/>
      <c r="BU3206" s="5"/>
      <c r="BV3206" s="38"/>
      <c r="BW3206" s="48"/>
      <c r="BX3206" s="44"/>
      <c r="BY3206" s="44"/>
      <c r="BZ3206" s="33" t="s">
        <v>131</v>
      </c>
      <c r="CA3206" s="5"/>
      <c r="CB3206" s="5"/>
      <c r="CC3206" s="33" t="s">
        <v>177</v>
      </c>
      <c r="CD3206" s="5"/>
      <c r="CE3206" s="5"/>
      <c r="CF3206" s="33" t="s">
        <v>178</v>
      </c>
      <c r="CG3206" s="33" t="s">
        <v>19359</v>
      </c>
      <c r="CH3206" s="5"/>
      <c r="CI3206" s="5"/>
      <c r="CJ3206" s="5"/>
      <c r="CK3206" s="33"/>
      <c r="CL3206" s="49">
        <v>44989.0</v>
      </c>
      <c r="CM3206" s="33" t="s">
        <v>180</v>
      </c>
      <c r="CN3206" s="5"/>
      <c r="CO3206" s="33">
        <v>2.0</v>
      </c>
      <c r="CP3206" s="33" t="s">
        <v>181</v>
      </c>
      <c r="CQ3206" s="50" t="str">
        <f t="shared" si="7"/>
        <v>08/04/1945</v>
      </c>
      <c r="CR3206" s="33" t="s">
        <v>182</v>
      </c>
      <c r="CS3206" s="33">
        <v>18.0</v>
      </c>
      <c r="CT3206" s="33"/>
      <c r="CU3206" s="5"/>
      <c r="CV3206" s="33">
        <v>777.0</v>
      </c>
      <c r="CW3206" s="5"/>
      <c r="CX3206" s="5"/>
      <c r="CY3206" s="33">
        <v>-99.8338888</v>
      </c>
      <c r="CZ3206" s="33">
        <v>20.8174999</v>
      </c>
      <c r="DA3206" s="33"/>
      <c r="DB3206" s="5"/>
      <c r="DC3206" s="5"/>
      <c r="DD3206" s="33">
        <v>2023.0</v>
      </c>
      <c r="DE3206" s="33" t="s">
        <v>184</v>
      </c>
      <c r="DF3206" s="33"/>
      <c r="DG3206" s="33" t="s">
        <v>185</v>
      </c>
      <c r="DH3206" s="33" t="s">
        <v>186</v>
      </c>
      <c r="DI3206" s="5"/>
      <c r="DJ3206" s="5"/>
    </row>
    <row r="3207">
      <c r="A3207" s="33" t="s">
        <v>19360</v>
      </c>
      <c r="B3207" s="34">
        <v>44957.0</v>
      </c>
      <c r="C3207" s="35" t="s">
        <v>137</v>
      </c>
      <c r="D3207" s="35" t="s">
        <v>139</v>
      </c>
      <c r="E3207" s="35" t="s">
        <v>142</v>
      </c>
      <c r="F3207" s="36" t="s">
        <v>144</v>
      </c>
      <c r="G3207" s="33" t="s">
        <v>19361</v>
      </c>
      <c r="H3207" s="33" t="s">
        <v>19362</v>
      </c>
      <c r="I3207" s="33" t="s">
        <v>8129</v>
      </c>
      <c r="J3207" s="33" t="s">
        <v>231</v>
      </c>
      <c r="K3207" s="35" t="s">
        <v>421</v>
      </c>
      <c r="L3207" s="33" t="s">
        <v>151</v>
      </c>
      <c r="M3207" s="33" t="s">
        <v>15661</v>
      </c>
      <c r="N3207" s="33" t="s">
        <v>4431</v>
      </c>
      <c r="O3207" s="5"/>
      <c r="P3207" s="35" t="s">
        <v>239</v>
      </c>
      <c r="Q3207" s="35" t="s">
        <v>4431</v>
      </c>
      <c r="R3207" s="33">
        <v>76646.0</v>
      </c>
      <c r="S3207" s="37"/>
      <c r="T3207" s="33"/>
      <c r="U3207" s="33">
        <v>3.83</v>
      </c>
      <c r="V3207" s="33" t="s">
        <v>154</v>
      </c>
      <c r="W3207" s="33"/>
      <c r="X3207" s="33"/>
      <c r="Y3207" s="5"/>
      <c r="Z3207" s="5"/>
      <c r="AA3207" s="33">
        <v>1.0</v>
      </c>
      <c r="AB3207" s="33">
        <v>1.0</v>
      </c>
      <c r="AC3207" s="33"/>
      <c r="AD3207" s="5"/>
      <c r="AE3207" s="5"/>
      <c r="AF3207" s="5"/>
      <c r="AG3207" s="16"/>
      <c r="AH3207" s="38">
        <f t="shared" si="1"/>
        <v>1</v>
      </c>
      <c r="AI3207" s="39" t="str">
        <f t="shared" si="2"/>
        <v/>
      </c>
      <c r="AJ3207" s="37" t="str">
        <f t="shared" si="3"/>
        <v/>
      </c>
      <c r="AK3207" s="41" t="str">
        <f t="shared" si="4"/>
        <v/>
      </c>
      <c r="AL3207" s="35" t="s">
        <v>239</v>
      </c>
      <c r="AM3207" s="33" t="s">
        <v>19220</v>
      </c>
      <c r="AN3207" s="33" t="s">
        <v>19220</v>
      </c>
      <c r="AO3207" s="41"/>
      <c r="AP3207" s="33" t="s">
        <v>169</v>
      </c>
      <c r="AQ3207" s="33" t="s">
        <v>170</v>
      </c>
      <c r="AR3207" s="33">
        <v>300.0</v>
      </c>
      <c r="AS3207" s="42"/>
      <c r="AT3207" s="42"/>
      <c r="AU3207" s="42"/>
      <c r="AV3207" s="42"/>
      <c r="AW3207" s="42"/>
      <c r="AX3207" s="5"/>
      <c r="AY3207" s="33"/>
      <c r="AZ3207" s="33" t="s">
        <v>19363</v>
      </c>
      <c r="BA3207" s="5"/>
      <c r="BB3207" s="5"/>
      <c r="BC3207" s="5" t="s">
        <v>19364</v>
      </c>
      <c r="BD3207" s="33" t="s">
        <v>173</v>
      </c>
      <c r="BE3207" s="41"/>
      <c r="BF3207" s="35"/>
      <c r="BG3207" s="33" t="s">
        <v>169</v>
      </c>
      <c r="BH3207" s="5"/>
      <c r="BI3207" s="33">
        <v>300.0</v>
      </c>
      <c r="BJ3207" s="33" t="s">
        <v>170</v>
      </c>
      <c r="BK3207" s="5"/>
      <c r="BL3207" s="5">
        <f t="shared" si="5"/>
        <v>3994.5</v>
      </c>
      <c r="BM3207" s="5"/>
      <c r="BN3207" s="5"/>
      <c r="BO3207" s="42">
        <f t="shared" si="6"/>
        <v>3994.5</v>
      </c>
      <c r="BP3207" s="44"/>
      <c r="BQ3207" s="45"/>
      <c r="BR3207" s="47"/>
      <c r="BS3207" s="45"/>
      <c r="BT3207" s="37"/>
      <c r="BU3207" s="5"/>
      <c r="BV3207" s="38"/>
      <c r="BW3207" s="48"/>
      <c r="BX3207" s="44"/>
      <c r="BY3207" s="44"/>
      <c r="BZ3207" s="33" t="s">
        <v>131</v>
      </c>
      <c r="CA3207" s="5"/>
      <c r="CB3207" s="5"/>
      <c r="CC3207" s="33" t="s">
        <v>177</v>
      </c>
      <c r="CD3207" s="5"/>
      <c r="CE3207" s="5"/>
      <c r="CF3207" s="33" t="s">
        <v>178</v>
      </c>
      <c r="CG3207" s="33" t="s">
        <v>19365</v>
      </c>
      <c r="CH3207" s="5"/>
      <c r="CI3207" s="5"/>
      <c r="CJ3207" s="5"/>
      <c r="CK3207" s="33"/>
      <c r="CL3207" s="49">
        <v>44989.0</v>
      </c>
      <c r="CM3207" s="33" t="s">
        <v>180</v>
      </c>
      <c r="CN3207" s="5"/>
      <c r="CO3207" s="33">
        <v>2.0</v>
      </c>
      <c r="CP3207" s="33" t="s">
        <v>181</v>
      </c>
      <c r="CQ3207" s="50" t="str">
        <f t="shared" si="7"/>
        <v>20/04/1945</v>
      </c>
      <c r="CR3207" s="33" t="s">
        <v>243</v>
      </c>
      <c r="CS3207" s="33">
        <v>18.0</v>
      </c>
      <c r="CT3207" s="33"/>
      <c r="CU3207" s="5"/>
      <c r="CV3207" s="33">
        <v>777.0</v>
      </c>
      <c r="CW3207" s="5"/>
      <c r="CX3207" s="5"/>
      <c r="CY3207" s="33">
        <v>-99.8338888</v>
      </c>
      <c r="CZ3207" s="33">
        <v>20.8174999</v>
      </c>
      <c r="DA3207" s="5"/>
      <c r="DB3207" s="5"/>
      <c r="DC3207" s="5"/>
      <c r="DD3207" s="33">
        <v>2023.0</v>
      </c>
      <c r="DE3207" s="33" t="s">
        <v>184</v>
      </c>
      <c r="DF3207" s="33"/>
      <c r="DG3207" s="33" t="s">
        <v>185</v>
      </c>
      <c r="DH3207" s="33" t="s">
        <v>186</v>
      </c>
      <c r="DI3207" s="5"/>
      <c r="DJ3207" s="5"/>
    </row>
    <row r="3208">
      <c r="A3208" s="33" t="s">
        <v>19366</v>
      </c>
      <c r="B3208" s="34">
        <v>44957.0</v>
      </c>
      <c r="C3208" s="35" t="s">
        <v>137</v>
      </c>
      <c r="D3208" s="35" t="s">
        <v>139</v>
      </c>
      <c r="E3208" s="35" t="s">
        <v>142</v>
      </c>
      <c r="F3208" s="36" t="s">
        <v>144</v>
      </c>
      <c r="G3208" s="33" t="s">
        <v>19367</v>
      </c>
      <c r="H3208" s="33" t="s">
        <v>1155</v>
      </c>
      <c r="I3208" s="33" t="s">
        <v>8129</v>
      </c>
      <c r="J3208" s="33" t="s">
        <v>149</v>
      </c>
      <c r="K3208" s="35" t="s">
        <v>421</v>
      </c>
      <c r="L3208" s="33" t="s">
        <v>151</v>
      </c>
      <c r="M3208" s="33" t="s">
        <v>15661</v>
      </c>
      <c r="N3208" s="33" t="s">
        <v>4431</v>
      </c>
      <c r="O3208" s="5"/>
      <c r="P3208" s="35" t="s">
        <v>239</v>
      </c>
      <c r="Q3208" s="35" t="s">
        <v>4431</v>
      </c>
      <c r="R3208" s="33">
        <v>76646.0</v>
      </c>
      <c r="S3208" s="37"/>
      <c r="T3208" s="33"/>
      <c r="U3208" s="33">
        <v>2.86</v>
      </c>
      <c r="V3208" s="33" t="s">
        <v>154</v>
      </c>
      <c r="W3208" s="33"/>
      <c r="X3208" s="33"/>
      <c r="Y3208" s="5"/>
      <c r="Z3208" s="5"/>
      <c r="AA3208" s="33">
        <v>1.0</v>
      </c>
      <c r="AB3208" s="33">
        <v>1.0</v>
      </c>
      <c r="AC3208" s="33"/>
      <c r="AD3208" s="5"/>
      <c r="AE3208" s="5"/>
      <c r="AF3208" s="5"/>
      <c r="AG3208" s="16"/>
      <c r="AH3208" s="38">
        <f t="shared" si="1"/>
        <v>1</v>
      </c>
      <c r="AI3208" s="39" t="str">
        <f t="shared" si="2"/>
        <v/>
      </c>
      <c r="AJ3208" s="37" t="str">
        <f t="shared" si="3"/>
        <v/>
      </c>
      <c r="AK3208" s="41" t="str">
        <f t="shared" si="4"/>
        <v/>
      </c>
      <c r="AL3208" s="35" t="s">
        <v>239</v>
      </c>
      <c r="AM3208" s="33" t="s">
        <v>19220</v>
      </c>
      <c r="AN3208" s="33" t="s">
        <v>19220</v>
      </c>
      <c r="AO3208" s="41"/>
      <c r="AP3208" s="33" t="s">
        <v>169</v>
      </c>
      <c r="AQ3208" s="33" t="s">
        <v>170</v>
      </c>
      <c r="AR3208" s="33">
        <v>300.0</v>
      </c>
      <c r="AS3208" s="42"/>
      <c r="AT3208" s="42"/>
      <c r="AU3208" s="42"/>
      <c r="AV3208" s="42"/>
      <c r="AW3208" s="42"/>
      <c r="AX3208" s="5"/>
      <c r="AY3208" s="33"/>
      <c r="AZ3208" s="33" t="s">
        <v>19368</v>
      </c>
      <c r="BA3208" s="5"/>
      <c r="BB3208" s="5"/>
      <c r="BC3208" s="5" t="s">
        <v>19369</v>
      </c>
      <c r="BD3208" s="33" t="s">
        <v>173</v>
      </c>
      <c r="BE3208" s="41"/>
      <c r="BF3208" s="35"/>
      <c r="BG3208" s="33" t="s">
        <v>169</v>
      </c>
      <c r="BH3208" s="5"/>
      <c r="BI3208" s="33">
        <v>300.0</v>
      </c>
      <c r="BJ3208" s="33" t="s">
        <v>170</v>
      </c>
      <c r="BK3208" s="5"/>
      <c r="BL3208" s="5">
        <f t="shared" si="5"/>
        <v>3994.5</v>
      </c>
      <c r="BM3208" s="5"/>
      <c r="BN3208" s="5"/>
      <c r="BO3208" s="42">
        <f t="shared" si="6"/>
        <v>3994.5</v>
      </c>
      <c r="BP3208" s="44"/>
      <c r="BQ3208" s="45"/>
      <c r="BR3208" s="47"/>
      <c r="BS3208" s="45"/>
      <c r="BT3208" s="37"/>
      <c r="BU3208" s="5"/>
      <c r="BV3208" s="38"/>
      <c r="BW3208" s="48"/>
      <c r="BX3208" s="44"/>
      <c r="BY3208" s="44"/>
      <c r="BZ3208" s="33" t="s">
        <v>131</v>
      </c>
      <c r="CA3208" s="5"/>
      <c r="CB3208" s="5"/>
      <c r="CC3208" s="33" t="s">
        <v>177</v>
      </c>
      <c r="CD3208" s="5"/>
      <c r="CE3208" s="5"/>
      <c r="CF3208" s="33" t="s">
        <v>178</v>
      </c>
      <c r="CG3208" s="33" t="s">
        <v>19370</v>
      </c>
      <c r="CH3208" s="5"/>
      <c r="CI3208" s="5"/>
      <c r="CJ3208" s="5"/>
      <c r="CK3208" s="33"/>
      <c r="CL3208" s="49">
        <v>44989.0</v>
      </c>
      <c r="CM3208" s="33" t="s">
        <v>180</v>
      </c>
      <c r="CN3208" s="5"/>
      <c r="CO3208" s="33">
        <v>2.0</v>
      </c>
      <c r="CP3208" s="33" t="s">
        <v>181</v>
      </c>
      <c r="CQ3208" s="50" t="str">
        <f t="shared" si="7"/>
        <v>28/02/1938</v>
      </c>
      <c r="CR3208" s="33" t="s">
        <v>243</v>
      </c>
      <c r="CS3208" s="33">
        <v>18.0</v>
      </c>
      <c r="CT3208" s="33"/>
      <c r="CU3208" s="5"/>
      <c r="CV3208" s="33">
        <v>777.0</v>
      </c>
      <c r="CW3208" s="5"/>
      <c r="CX3208" s="5"/>
      <c r="CY3208" s="33">
        <v>-99.8338888</v>
      </c>
      <c r="CZ3208" s="33">
        <v>20.8174999</v>
      </c>
      <c r="DA3208" s="5"/>
      <c r="DB3208" s="5"/>
      <c r="DC3208" s="5"/>
      <c r="DD3208" s="33">
        <v>2023.0</v>
      </c>
      <c r="DE3208" s="33" t="s">
        <v>184</v>
      </c>
      <c r="DF3208" s="33"/>
      <c r="DG3208" s="33" t="s">
        <v>185</v>
      </c>
      <c r="DH3208" s="33" t="s">
        <v>186</v>
      </c>
      <c r="DI3208" s="5"/>
      <c r="DJ3208" s="5"/>
    </row>
    <row r="3209">
      <c r="A3209" s="33" t="s">
        <v>19371</v>
      </c>
      <c r="B3209" s="34">
        <v>44957.0</v>
      </c>
      <c r="C3209" s="35" t="s">
        <v>137</v>
      </c>
      <c r="D3209" s="35" t="s">
        <v>139</v>
      </c>
      <c r="E3209" s="35" t="s">
        <v>142</v>
      </c>
      <c r="F3209" s="36" t="s">
        <v>144</v>
      </c>
      <c r="G3209" s="33" t="s">
        <v>19372</v>
      </c>
      <c r="H3209" s="33" t="s">
        <v>19373</v>
      </c>
      <c r="I3209" s="33" t="s">
        <v>231</v>
      </c>
      <c r="J3209" s="33" t="s">
        <v>546</v>
      </c>
      <c r="K3209" s="35" t="s">
        <v>421</v>
      </c>
      <c r="L3209" s="33" t="s">
        <v>151</v>
      </c>
      <c r="M3209" s="33" t="s">
        <v>15661</v>
      </c>
      <c r="N3209" s="33" t="s">
        <v>4431</v>
      </c>
      <c r="O3209" s="5"/>
      <c r="P3209" s="35" t="s">
        <v>239</v>
      </c>
      <c r="Q3209" s="35" t="s">
        <v>4431</v>
      </c>
      <c r="R3209" s="33">
        <v>76646.0</v>
      </c>
      <c r="S3209" s="37"/>
      <c r="T3209" s="33"/>
      <c r="U3209" s="33">
        <v>1.98</v>
      </c>
      <c r="V3209" s="33" t="s">
        <v>154</v>
      </c>
      <c r="W3209" s="33"/>
      <c r="X3209" s="33"/>
      <c r="Y3209" s="5"/>
      <c r="Z3209" s="5"/>
      <c r="AA3209" s="33">
        <v>1.0</v>
      </c>
      <c r="AB3209" s="33">
        <v>1.0</v>
      </c>
      <c r="AC3209" s="33"/>
      <c r="AD3209" s="5"/>
      <c r="AE3209" s="5"/>
      <c r="AF3209" s="5"/>
      <c r="AG3209" s="16"/>
      <c r="AH3209" s="38" t="str">
        <f t="shared" si="1"/>
        <v/>
      </c>
      <c r="AI3209" s="39" t="str">
        <f t="shared" si="2"/>
        <v/>
      </c>
      <c r="AJ3209" s="37" t="str">
        <f t="shared" si="3"/>
        <v/>
      </c>
      <c r="AK3209" s="41" t="str">
        <f t="shared" si="4"/>
        <v/>
      </c>
      <c r="AL3209" s="35" t="s">
        <v>239</v>
      </c>
      <c r="AM3209" s="33" t="s">
        <v>19220</v>
      </c>
      <c r="AN3209" s="33" t="s">
        <v>19220</v>
      </c>
      <c r="AO3209" s="41"/>
      <c r="AP3209" s="33" t="s">
        <v>169</v>
      </c>
      <c r="AQ3209" s="33" t="s">
        <v>170</v>
      </c>
      <c r="AR3209" s="33">
        <v>150.0</v>
      </c>
      <c r="AS3209" s="42"/>
      <c r="AT3209" s="42"/>
      <c r="AU3209" s="42"/>
      <c r="AV3209" s="42"/>
      <c r="AW3209" s="42"/>
      <c r="AX3209" s="5"/>
      <c r="AY3209" s="33"/>
      <c r="AZ3209" s="33" t="s">
        <v>19374</v>
      </c>
      <c r="BA3209" s="5"/>
      <c r="BB3209" s="5"/>
      <c r="BC3209" s="5" t="s">
        <v>19375</v>
      </c>
      <c r="BD3209" s="33" t="s">
        <v>173</v>
      </c>
      <c r="BE3209" s="41"/>
      <c r="BF3209" s="35"/>
      <c r="BG3209" s="33" t="s">
        <v>169</v>
      </c>
      <c r="BH3209" s="5"/>
      <c r="BI3209" s="33">
        <v>150.0</v>
      </c>
      <c r="BJ3209" s="33" t="s">
        <v>170</v>
      </c>
      <c r="BK3209" s="5"/>
      <c r="BL3209" s="5">
        <f t="shared" si="5"/>
        <v>1997.25</v>
      </c>
      <c r="BM3209" s="5"/>
      <c r="BN3209" s="5"/>
      <c r="BO3209" s="42">
        <f t="shared" si="6"/>
        <v>1997.25</v>
      </c>
      <c r="BP3209" s="44"/>
      <c r="BQ3209" s="45"/>
      <c r="BR3209" s="47"/>
      <c r="BS3209" s="45"/>
      <c r="BT3209" s="37"/>
      <c r="BU3209" s="5"/>
      <c r="BV3209" s="38"/>
      <c r="BW3209" s="48"/>
      <c r="BX3209" s="44"/>
      <c r="BY3209" s="44"/>
      <c r="BZ3209" s="33" t="s">
        <v>131</v>
      </c>
      <c r="CA3209" s="5"/>
      <c r="CB3209" s="5"/>
      <c r="CC3209" s="33" t="s">
        <v>177</v>
      </c>
      <c r="CD3209" s="5"/>
      <c r="CE3209" s="5"/>
      <c r="CF3209" s="33" t="s">
        <v>178</v>
      </c>
      <c r="CG3209" s="33" t="s">
        <v>19376</v>
      </c>
      <c r="CH3209" s="5"/>
      <c r="CI3209" s="5"/>
      <c r="CJ3209" s="5"/>
      <c r="CK3209" s="33"/>
      <c r="CL3209" s="49">
        <v>44989.0</v>
      </c>
      <c r="CM3209" s="33" t="s">
        <v>180</v>
      </c>
      <c r="CN3209" s="5"/>
      <c r="CO3209" s="33">
        <v>1.0</v>
      </c>
      <c r="CP3209" s="33" t="s">
        <v>181</v>
      </c>
      <c r="CQ3209" s="50" t="str">
        <f t="shared" si="7"/>
        <v>20/05/1977</v>
      </c>
      <c r="CR3209" s="33" t="s">
        <v>243</v>
      </c>
      <c r="CS3209" s="33">
        <v>18.0</v>
      </c>
      <c r="CT3209" s="33"/>
      <c r="CU3209" s="5"/>
      <c r="CV3209" s="33">
        <v>777.0</v>
      </c>
      <c r="CW3209" s="5"/>
      <c r="CX3209" s="5"/>
      <c r="CY3209" s="33">
        <v>-99.8338888</v>
      </c>
      <c r="CZ3209" s="33">
        <v>20.8174999</v>
      </c>
      <c r="DA3209" s="5"/>
      <c r="DB3209" s="5"/>
      <c r="DC3209" s="5"/>
      <c r="DD3209" s="33">
        <v>2023.0</v>
      </c>
      <c r="DE3209" s="33" t="s">
        <v>184</v>
      </c>
      <c r="DF3209" s="33"/>
      <c r="DG3209" s="33" t="s">
        <v>185</v>
      </c>
      <c r="DH3209" s="33" t="s">
        <v>186</v>
      </c>
      <c r="DI3209" s="5"/>
      <c r="DJ3209" s="5"/>
    </row>
    <row r="3210">
      <c r="A3210" s="33" t="s">
        <v>19377</v>
      </c>
      <c r="B3210" s="34">
        <v>44957.0</v>
      </c>
      <c r="C3210" s="35" t="s">
        <v>137</v>
      </c>
      <c r="D3210" s="35" t="s">
        <v>139</v>
      </c>
      <c r="E3210" s="35" t="s">
        <v>142</v>
      </c>
      <c r="F3210" s="36" t="s">
        <v>144</v>
      </c>
      <c r="G3210" s="33" t="s">
        <v>19378</v>
      </c>
      <c r="H3210" s="33" t="s">
        <v>469</v>
      </c>
      <c r="I3210" s="33" t="s">
        <v>231</v>
      </c>
      <c r="J3210" s="33" t="s">
        <v>2662</v>
      </c>
      <c r="K3210" s="35" t="s">
        <v>421</v>
      </c>
      <c r="L3210" s="33" t="s">
        <v>151</v>
      </c>
      <c r="M3210" s="33" t="s">
        <v>15661</v>
      </c>
      <c r="N3210" s="33" t="s">
        <v>4431</v>
      </c>
      <c r="O3210" s="5"/>
      <c r="P3210" s="35" t="s">
        <v>239</v>
      </c>
      <c r="Q3210" s="35" t="s">
        <v>4431</v>
      </c>
      <c r="R3210" s="33">
        <v>76646.0</v>
      </c>
      <c r="S3210" s="37"/>
      <c r="T3210" s="33"/>
      <c r="U3210" s="33">
        <v>5.84</v>
      </c>
      <c r="V3210" s="33" t="s">
        <v>154</v>
      </c>
      <c r="W3210" s="33"/>
      <c r="X3210" s="33"/>
      <c r="Y3210" s="5"/>
      <c r="Z3210" s="5"/>
      <c r="AA3210" s="33">
        <v>1.0</v>
      </c>
      <c r="AB3210" s="33"/>
      <c r="AC3210" s="33">
        <v>1.0</v>
      </c>
      <c r="AD3210" s="5"/>
      <c r="AE3210" s="5"/>
      <c r="AF3210" s="5"/>
      <c r="AG3210" s="16"/>
      <c r="AH3210" s="38" t="str">
        <f t="shared" si="1"/>
        <v/>
      </c>
      <c r="AI3210" s="39">
        <f t="shared" si="2"/>
        <v>1</v>
      </c>
      <c r="AJ3210" s="37" t="str">
        <f t="shared" si="3"/>
        <v/>
      </c>
      <c r="AK3210" s="41" t="str">
        <f t="shared" si="4"/>
        <v/>
      </c>
      <c r="AL3210" s="35" t="s">
        <v>239</v>
      </c>
      <c r="AM3210" s="33" t="s">
        <v>19220</v>
      </c>
      <c r="AN3210" s="33" t="s">
        <v>19220</v>
      </c>
      <c r="AO3210" s="41"/>
      <c r="AP3210" s="33" t="s">
        <v>169</v>
      </c>
      <c r="AQ3210" s="33" t="s">
        <v>170</v>
      </c>
      <c r="AR3210" s="33">
        <v>300.0</v>
      </c>
      <c r="AS3210" s="42"/>
      <c r="AT3210" s="42"/>
      <c r="AU3210" s="42"/>
      <c r="AV3210" s="42"/>
      <c r="AW3210" s="42"/>
      <c r="AX3210" s="5"/>
      <c r="AY3210" s="33"/>
      <c r="AZ3210" s="33" t="s">
        <v>19379</v>
      </c>
      <c r="BA3210" s="5"/>
      <c r="BB3210" s="5"/>
      <c r="BC3210" s="5" t="s">
        <v>19380</v>
      </c>
      <c r="BD3210" s="33" t="s">
        <v>173</v>
      </c>
      <c r="BE3210" s="41"/>
      <c r="BF3210" s="35"/>
      <c r="BG3210" s="33" t="s">
        <v>169</v>
      </c>
      <c r="BH3210" s="5"/>
      <c r="BI3210" s="33">
        <v>300.0</v>
      </c>
      <c r="BJ3210" s="33" t="s">
        <v>170</v>
      </c>
      <c r="BK3210" s="5"/>
      <c r="BL3210" s="5">
        <f t="shared" si="5"/>
        <v>3994.5</v>
      </c>
      <c r="BM3210" s="5"/>
      <c r="BN3210" s="5"/>
      <c r="BO3210" s="42">
        <f t="shared" si="6"/>
        <v>3994.5</v>
      </c>
      <c r="BP3210" s="44"/>
      <c r="BQ3210" s="45"/>
      <c r="BR3210" s="47"/>
      <c r="BS3210" s="45"/>
      <c r="BT3210" s="37"/>
      <c r="BU3210" s="5"/>
      <c r="BV3210" s="38"/>
      <c r="BW3210" s="48"/>
      <c r="BX3210" s="44"/>
      <c r="BY3210" s="44"/>
      <c r="BZ3210" s="33" t="s">
        <v>131</v>
      </c>
      <c r="CA3210" s="5"/>
      <c r="CB3210" s="5"/>
      <c r="CC3210" s="33" t="s">
        <v>177</v>
      </c>
      <c r="CD3210" s="5"/>
      <c r="CE3210" s="5"/>
      <c r="CF3210" s="33" t="s">
        <v>178</v>
      </c>
      <c r="CG3210" s="33" t="s">
        <v>19381</v>
      </c>
      <c r="CH3210" s="5"/>
      <c r="CI3210" s="5"/>
      <c r="CJ3210" s="5"/>
      <c r="CK3210" s="33"/>
      <c r="CL3210" s="49">
        <v>44989.0</v>
      </c>
      <c r="CM3210" s="33" t="s">
        <v>180</v>
      </c>
      <c r="CN3210" s="5"/>
      <c r="CO3210" s="33">
        <v>2.0</v>
      </c>
      <c r="CP3210" s="33" t="s">
        <v>181</v>
      </c>
      <c r="CQ3210" s="50" t="str">
        <f t="shared" si="7"/>
        <v>08/06/1956</v>
      </c>
      <c r="CR3210" s="33" t="s">
        <v>182</v>
      </c>
      <c r="CS3210" s="33">
        <v>18.0</v>
      </c>
      <c r="CT3210" s="33"/>
      <c r="CU3210" s="5"/>
      <c r="CV3210" s="33">
        <v>777.0</v>
      </c>
      <c r="CW3210" s="5"/>
      <c r="CX3210" s="5"/>
      <c r="CY3210" s="33">
        <v>-99.8338888</v>
      </c>
      <c r="CZ3210" s="33">
        <v>20.8174999</v>
      </c>
      <c r="DA3210" s="5"/>
      <c r="DB3210" s="5"/>
      <c r="DC3210" s="5"/>
      <c r="DD3210" s="33">
        <v>2023.0</v>
      </c>
      <c r="DE3210" s="33" t="s">
        <v>184</v>
      </c>
      <c r="DF3210" s="33"/>
      <c r="DG3210" s="33" t="s">
        <v>185</v>
      </c>
      <c r="DH3210" s="33" t="s">
        <v>186</v>
      </c>
      <c r="DI3210" s="5"/>
      <c r="DJ3210" s="5"/>
    </row>
    <row r="3211">
      <c r="A3211" s="33" t="s">
        <v>19382</v>
      </c>
      <c r="B3211" s="34">
        <v>44957.0</v>
      </c>
      <c r="C3211" s="35" t="s">
        <v>137</v>
      </c>
      <c r="D3211" s="35" t="s">
        <v>139</v>
      </c>
      <c r="E3211" s="35" t="s">
        <v>142</v>
      </c>
      <c r="F3211" s="36" t="s">
        <v>144</v>
      </c>
      <c r="G3211" s="33" t="s">
        <v>19383</v>
      </c>
      <c r="H3211" s="33" t="s">
        <v>4557</v>
      </c>
      <c r="I3211" s="33" t="s">
        <v>231</v>
      </c>
      <c r="J3211" s="33" t="s">
        <v>204</v>
      </c>
      <c r="K3211" s="35" t="s">
        <v>421</v>
      </c>
      <c r="L3211" s="33" t="s">
        <v>151</v>
      </c>
      <c r="M3211" s="33" t="s">
        <v>15661</v>
      </c>
      <c r="N3211" s="33" t="s">
        <v>4431</v>
      </c>
      <c r="O3211" s="5"/>
      <c r="P3211" s="35" t="s">
        <v>239</v>
      </c>
      <c r="Q3211" s="35" t="s">
        <v>4431</v>
      </c>
      <c r="R3211" s="33">
        <v>76646.0</v>
      </c>
      <c r="S3211" s="37"/>
      <c r="T3211" s="33"/>
      <c r="U3211" s="33">
        <v>5.77</v>
      </c>
      <c r="V3211" s="33" t="s">
        <v>154</v>
      </c>
      <c r="W3211" s="33"/>
      <c r="X3211" s="33"/>
      <c r="Y3211" s="5"/>
      <c r="Z3211" s="5"/>
      <c r="AA3211" s="33">
        <v>1.0</v>
      </c>
      <c r="AB3211" s="33"/>
      <c r="AC3211" s="33">
        <v>1.0</v>
      </c>
      <c r="AD3211" s="5"/>
      <c r="AE3211" s="5"/>
      <c r="AF3211" s="5"/>
      <c r="AG3211" s="16"/>
      <c r="AH3211" s="38" t="str">
        <f t="shared" si="1"/>
        <v/>
      </c>
      <c r="AI3211" s="39" t="str">
        <f t="shared" si="2"/>
        <v/>
      </c>
      <c r="AJ3211" s="37" t="str">
        <f t="shared" si="3"/>
        <v/>
      </c>
      <c r="AK3211" s="41" t="str">
        <f t="shared" si="4"/>
        <v/>
      </c>
      <c r="AL3211" s="35" t="s">
        <v>239</v>
      </c>
      <c r="AM3211" s="33" t="s">
        <v>19220</v>
      </c>
      <c r="AN3211" s="33" t="s">
        <v>19220</v>
      </c>
      <c r="AO3211" s="41"/>
      <c r="AP3211" s="33" t="s">
        <v>169</v>
      </c>
      <c r="AQ3211" s="33" t="s">
        <v>170</v>
      </c>
      <c r="AR3211" s="33">
        <v>300.0</v>
      </c>
      <c r="AS3211" s="42"/>
      <c r="AT3211" s="42"/>
      <c r="AU3211" s="42"/>
      <c r="AV3211" s="42"/>
      <c r="AW3211" s="42"/>
      <c r="AX3211" s="5"/>
      <c r="AY3211" s="33"/>
      <c r="AZ3211" s="33" t="s">
        <v>19384</v>
      </c>
      <c r="BA3211" s="5"/>
      <c r="BB3211" s="5"/>
      <c r="BC3211" s="5" t="s">
        <v>19385</v>
      </c>
      <c r="BD3211" s="33" t="s">
        <v>173</v>
      </c>
      <c r="BE3211" s="41"/>
      <c r="BF3211" s="35"/>
      <c r="BG3211" s="33" t="s">
        <v>169</v>
      </c>
      <c r="BH3211" s="5"/>
      <c r="BI3211" s="33">
        <v>300.0</v>
      </c>
      <c r="BJ3211" s="33" t="s">
        <v>170</v>
      </c>
      <c r="BK3211" s="5"/>
      <c r="BL3211" s="5">
        <f t="shared" si="5"/>
        <v>3994.5</v>
      </c>
      <c r="BM3211" s="5"/>
      <c r="BN3211" s="5"/>
      <c r="BO3211" s="42">
        <f t="shared" si="6"/>
        <v>3994.5</v>
      </c>
      <c r="BP3211" s="44"/>
      <c r="BQ3211" s="45"/>
      <c r="BR3211" s="47"/>
      <c r="BS3211" s="45"/>
      <c r="BT3211" s="37"/>
      <c r="BU3211" s="5"/>
      <c r="BV3211" s="38"/>
      <c r="BW3211" s="48"/>
      <c r="BX3211" s="44"/>
      <c r="BY3211" s="44"/>
      <c r="BZ3211" s="33" t="s">
        <v>131</v>
      </c>
      <c r="CA3211" s="5"/>
      <c r="CB3211" s="5"/>
      <c r="CC3211" s="33" t="s">
        <v>177</v>
      </c>
      <c r="CD3211" s="5"/>
      <c r="CE3211" s="5"/>
      <c r="CF3211" s="33" t="s">
        <v>178</v>
      </c>
      <c r="CG3211" s="33" t="s">
        <v>19386</v>
      </c>
      <c r="CH3211" s="5"/>
      <c r="CI3211" s="5"/>
      <c r="CJ3211" s="5"/>
      <c r="CK3211" s="33"/>
      <c r="CL3211" s="49">
        <v>44989.0</v>
      </c>
      <c r="CM3211" s="33" t="s">
        <v>180</v>
      </c>
      <c r="CN3211" s="5"/>
      <c r="CO3211" s="33">
        <v>2.0</v>
      </c>
      <c r="CP3211" s="33" t="s">
        <v>181</v>
      </c>
      <c r="CQ3211" s="50" t="str">
        <f t="shared" si="7"/>
        <v>11/02/1980</v>
      </c>
      <c r="CR3211" s="33" t="s">
        <v>182</v>
      </c>
      <c r="CS3211" s="33">
        <v>18.0</v>
      </c>
      <c r="CT3211" s="33"/>
      <c r="CU3211" s="5"/>
      <c r="CV3211" s="33">
        <v>777.0</v>
      </c>
      <c r="CW3211" s="5"/>
      <c r="CX3211" s="5"/>
      <c r="CY3211" s="33">
        <v>-99.8338888</v>
      </c>
      <c r="CZ3211" s="33">
        <v>20.8174999</v>
      </c>
      <c r="DA3211" s="5"/>
      <c r="DB3211" s="5"/>
      <c r="DC3211" s="5"/>
      <c r="DD3211" s="33">
        <v>2023.0</v>
      </c>
      <c r="DE3211" s="33" t="s">
        <v>184</v>
      </c>
      <c r="DF3211" s="33"/>
      <c r="DG3211" s="33" t="s">
        <v>185</v>
      </c>
      <c r="DH3211" s="33" t="s">
        <v>186</v>
      </c>
      <c r="DI3211" s="5"/>
      <c r="DJ3211" s="5"/>
    </row>
    <row r="3212">
      <c r="A3212" s="33" t="s">
        <v>19387</v>
      </c>
      <c r="B3212" s="34">
        <v>44957.0</v>
      </c>
      <c r="C3212" s="35" t="s">
        <v>137</v>
      </c>
      <c r="D3212" s="35" t="s">
        <v>139</v>
      </c>
      <c r="E3212" s="35" t="s">
        <v>142</v>
      </c>
      <c r="F3212" s="36" t="s">
        <v>144</v>
      </c>
      <c r="G3212" s="33" t="s">
        <v>19388</v>
      </c>
      <c r="H3212" s="33" t="s">
        <v>19389</v>
      </c>
      <c r="I3212" s="33" t="s">
        <v>231</v>
      </c>
      <c r="J3212" s="33" t="s">
        <v>149</v>
      </c>
      <c r="K3212" s="35" t="s">
        <v>421</v>
      </c>
      <c r="L3212" s="33" t="s">
        <v>151</v>
      </c>
      <c r="M3212" s="33" t="s">
        <v>15661</v>
      </c>
      <c r="N3212" s="33" t="s">
        <v>4431</v>
      </c>
      <c r="O3212" s="5"/>
      <c r="P3212" s="35" t="s">
        <v>239</v>
      </c>
      <c r="Q3212" s="35" t="s">
        <v>4431</v>
      </c>
      <c r="R3212" s="33">
        <v>76646.0</v>
      </c>
      <c r="S3212" s="37"/>
      <c r="T3212" s="33"/>
      <c r="U3212" s="33">
        <v>2.37</v>
      </c>
      <c r="V3212" s="33" t="s">
        <v>154</v>
      </c>
      <c r="W3212" s="33"/>
      <c r="X3212" s="33"/>
      <c r="Y3212" s="5"/>
      <c r="Z3212" s="5"/>
      <c r="AA3212" s="33">
        <v>1.0</v>
      </c>
      <c r="AB3212" s="33">
        <v>1.0</v>
      </c>
      <c r="AC3212" s="33"/>
      <c r="AD3212" s="5"/>
      <c r="AE3212" s="5"/>
      <c r="AF3212" s="5"/>
      <c r="AG3212" s="16"/>
      <c r="AH3212" s="38" t="str">
        <f t="shared" si="1"/>
        <v/>
      </c>
      <c r="AI3212" s="39" t="str">
        <f t="shared" si="2"/>
        <v/>
      </c>
      <c r="AJ3212" s="37" t="str">
        <f t="shared" si="3"/>
        <v/>
      </c>
      <c r="AK3212" s="41" t="str">
        <f t="shared" si="4"/>
        <v/>
      </c>
      <c r="AL3212" s="35" t="s">
        <v>239</v>
      </c>
      <c r="AM3212" s="33" t="s">
        <v>19220</v>
      </c>
      <c r="AN3212" s="33" t="s">
        <v>19220</v>
      </c>
      <c r="AO3212" s="41"/>
      <c r="AP3212" s="33" t="s">
        <v>169</v>
      </c>
      <c r="AQ3212" s="33" t="s">
        <v>170</v>
      </c>
      <c r="AR3212" s="33">
        <v>300.0</v>
      </c>
      <c r="AS3212" s="42"/>
      <c r="AT3212" s="42"/>
      <c r="AU3212" s="42"/>
      <c r="AV3212" s="42"/>
      <c r="AW3212" s="42"/>
      <c r="AX3212" s="5"/>
      <c r="AY3212" s="33"/>
      <c r="AZ3212" s="33" t="s">
        <v>19390</v>
      </c>
      <c r="BA3212" s="5"/>
      <c r="BB3212" s="5"/>
      <c r="BC3212" s="5" t="s">
        <v>19391</v>
      </c>
      <c r="BD3212" s="33" t="s">
        <v>173</v>
      </c>
      <c r="BE3212" s="41"/>
      <c r="BF3212" s="35"/>
      <c r="BG3212" s="33" t="s">
        <v>169</v>
      </c>
      <c r="BH3212" s="5"/>
      <c r="BI3212" s="33">
        <v>300.0</v>
      </c>
      <c r="BJ3212" s="33" t="s">
        <v>170</v>
      </c>
      <c r="BK3212" s="5"/>
      <c r="BL3212" s="5">
        <f t="shared" si="5"/>
        <v>3994.5</v>
      </c>
      <c r="BM3212" s="5"/>
      <c r="BN3212" s="5"/>
      <c r="BO3212" s="42">
        <f t="shared" si="6"/>
        <v>3994.5</v>
      </c>
      <c r="BP3212" s="44"/>
      <c r="BQ3212" s="45"/>
      <c r="BR3212" s="47"/>
      <c r="BS3212" s="45"/>
      <c r="BT3212" s="37"/>
      <c r="BU3212" s="5"/>
      <c r="BV3212" s="38"/>
      <c r="BW3212" s="48"/>
      <c r="BX3212" s="44"/>
      <c r="BY3212" s="44"/>
      <c r="BZ3212" s="33" t="s">
        <v>131</v>
      </c>
      <c r="CA3212" s="5"/>
      <c r="CB3212" s="5"/>
      <c r="CC3212" s="33" t="s">
        <v>177</v>
      </c>
      <c r="CD3212" s="5"/>
      <c r="CE3212" s="5"/>
      <c r="CF3212" s="33" t="s">
        <v>178</v>
      </c>
      <c r="CG3212" s="33" t="s">
        <v>19392</v>
      </c>
      <c r="CH3212" s="5"/>
      <c r="CI3212" s="5"/>
      <c r="CJ3212" s="5"/>
      <c r="CK3212" s="33"/>
      <c r="CL3212" s="49">
        <v>44989.0</v>
      </c>
      <c r="CM3212" s="33" t="s">
        <v>180</v>
      </c>
      <c r="CN3212" s="5"/>
      <c r="CO3212" s="33">
        <v>2.0</v>
      </c>
      <c r="CP3212" s="33" t="s">
        <v>181</v>
      </c>
      <c r="CQ3212" s="50" t="str">
        <f t="shared" si="7"/>
        <v>26/02/1970</v>
      </c>
      <c r="CR3212" s="33" t="s">
        <v>243</v>
      </c>
      <c r="CS3212" s="33">
        <v>18.0</v>
      </c>
      <c r="CT3212" s="33"/>
      <c r="CU3212" s="5"/>
      <c r="CV3212" s="33">
        <v>777.0</v>
      </c>
      <c r="CW3212" s="5"/>
      <c r="CX3212" s="5"/>
      <c r="CY3212" s="33">
        <v>-99.8338888</v>
      </c>
      <c r="CZ3212" s="33">
        <v>20.8174999</v>
      </c>
      <c r="DA3212" s="5"/>
      <c r="DB3212" s="5"/>
      <c r="DC3212" s="5"/>
      <c r="DD3212" s="33">
        <v>2023.0</v>
      </c>
      <c r="DE3212" s="33" t="s">
        <v>184</v>
      </c>
      <c r="DF3212" s="33"/>
      <c r="DG3212" s="33" t="s">
        <v>185</v>
      </c>
      <c r="DH3212" s="33" t="s">
        <v>186</v>
      </c>
      <c r="DI3212" s="5"/>
      <c r="DJ3212" s="5"/>
    </row>
    <row r="3213">
      <c r="A3213" s="33" t="s">
        <v>19393</v>
      </c>
      <c r="B3213" s="34">
        <v>44957.0</v>
      </c>
      <c r="C3213" s="35" t="s">
        <v>137</v>
      </c>
      <c r="D3213" s="35" t="s">
        <v>139</v>
      </c>
      <c r="E3213" s="35" t="s">
        <v>142</v>
      </c>
      <c r="F3213" s="36" t="s">
        <v>144</v>
      </c>
      <c r="G3213" s="33" t="s">
        <v>19394</v>
      </c>
      <c r="H3213" s="33" t="s">
        <v>5942</v>
      </c>
      <c r="I3213" s="33" t="s">
        <v>1682</v>
      </c>
      <c r="J3213" s="33" t="s">
        <v>204</v>
      </c>
      <c r="K3213" s="35" t="s">
        <v>421</v>
      </c>
      <c r="L3213" s="33" t="s">
        <v>151</v>
      </c>
      <c r="M3213" s="33" t="s">
        <v>15661</v>
      </c>
      <c r="N3213" s="33" t="s">
        <v>4431</v>
      </c>
      <c r="O3213" s="5"/>
      <c r="P3213" s="35" t="s">
        <v>239</v>
      </c>
      <c r="Q3213" s="35" t="s">
        <v>4431</v>
      </c>
      <c r="R3213" s="33">
        <v>76646.0</v>
      </c>
      <c r="S3213" s="37"/>
      <c r="T3213" s="33"/>
      <c r="U3213" s="33">
        <v>2.74</v>
      </c>
      <c r="V3213" s="33" t="s">
        <v>154</v>
      </c>
      <c r="W3213" s="33"/>
      <c r="X3213" s="33"/>
      <c r="Y3213" s="5"/>
      <c r="Z3213" s="5"/>
      <c r="AA3213" s="33">
        <v>1.0</v>
      </c>
      <c r="AB3213" s="33"/>
      <c r="AC3213" s="33">
        <v>1.0</v>
      </c>
      <c r="AD3213" s="5"/>
      <c r="AE3213" s="5"/>
      <c r="AF3213" s="5"/>
      <c r="AG3213" s="16"/>
      <c r="AH3213" s="38" t="str">
        <f t="shared" si="1"/>
        <v/>
      </c>
      <c r="AI3213" s="39" t="str">
        <f t="shared" si="2"/>
        <v/>
      </c>
      <c r="AJ3213" s="37" t="str">
        <f t="shared" si="3"/>
        <v/>
      </c>
      <c r="AK3213" s="41" t="str">
        <f t="shared" si="4"/>
        <v/>
      </c>
      <c r="AL3213" s="35" t="s">
        <v>239</v>
      </c>
      <c r="AM3213" s="33" t="s">
        <v>19220</v>
      </c>
      <c r="AN3213" s="33" t="s">
        <v>19220</v>
      </c>
      <c r="AO3213" s="41"/>
      <c r="AP3213" s="33" t="s">
        <v>169</v>
      </c>
      <c r="AQ3213" s="33" t="s">
        <v>170</v>
      </c>
      <c r="AR3213" s="33">
        <v>300.0</v>
      </c>
      <c r="AS3213" s="42"/>
      <c r="AT3213" s="42"/>
      <c r="AU3213" s="42"/>
      <c r="AV3213" s="42"/>
      <c r="AW3213" s="42"/>
      <c r="AX3213" s="5"/>
      <c r="AY3213" s="33"/>
      <c r="AZ3213" s="33" t="s">
        <v>19395</v>
      </c>
      <c r="BA3213" s="5"/>
      <c r="BB3213" s="5"/>
      <c r="BC3213" s="5" t="s">
        <v>19396</v>
      </c>
      <c r="BD3213" s="33" t="s">
        <v>173</v>
      </c>
      <c r="BE3213" s="41"/>
      <c r="BF3213" s="35"/>
      <c r="BG3213" s="33" t="s">
        <v>169</v>
      </c>
      <c r="BH3213" s="5"/>
      <c r="BI3213" s="33">
        <v>300.0</v>
      </c>
      <c r="BJ3213" s="33" t="s">
        <v>170</v>
      </c>
      <c r="BK3213" s="5"/>
      <c r="BL3213" s="5">
        <f t="shared" si="5"/>
        <v>3994.5</v>
      </c>
      <c r="BM3213" s="5"/>
      <c r="BN3213" s="5"/>
      <c r="BO3213" s="42">
        <f t="shared" si="6"/>
        <v>3994.5</v>
      </c>
      <c r="BP3213" s="44"/>
      <c r="BQ3213" s="45"/>
      <c r="BR3213" s="47"/>
      <c r="BS3213" s="45"/>
      <c r="BT3213" s="37"/>
      <c r="BU3213" s="5"/>
      <c r="BV3213" s="38"/>
      <c r="BW3213" s="48"/>
      <c r="BX3213" s="44"/>
      <c r="BY3213" s="44"/>
      <c r="BZ3213" s="33" t="s">
        <v>131</v>
      </c>
      <c r="CA3213" s="5"/>
      <c r="CB3213" s="5"/>
      <c r="CC3213" s="33" t="s">
        <v>177</v>
      </c>
      <c r="CD3213" s="5"/>
      <c r="CE3213" s="5"/>
      <c r="CF3213" s="33" t="s">
        <v>178</v>
      </c>
      <c r="CG3213" s="33" t="s">
        <v>19397</v>
      </c>
      <c r="CH3213" s="5"/>
      <c r="CI3213" s="5"/>
      <c r="CJ3213" s="5"/>
      <c r="CK3213" s="33"/>
      <c r="CL3213" s="49">
        <v>44989.0</v>
      </c>
      <c r="CM3213" s="33" t="s">
        <v>180</v>
      </c>
      <c r="CN3213" s="5"/>
      <c r="CO3213" s="33">
        <v>2.0</v>
      </c>
      <c r="CP3213" s="33" t="s">
        <v>181</v>
      </c>
      <c r="CQ3213" s="50" t="str">
        <f t="shared" si="7"/>
        <v>11/03/1970</v>
      </c>
      <c r="CR3213" s="33" t="s">
        <v>182</v>
      </c>
      <c r="CS3213" s="33">
        <v>18.0</v>
      </c>
      <c r="CT3213" s="33"/>
      <c r="CU3213" s="5"/>
      <c r="CV3213" s="33">
        <v>777.0</v>
      </c>
      <c r="CW3213" s="5"/>
      <c r="CX3213" s="5"/>
      <c r="CY3213" s="33">
        <v>-99.8338888</v>
      </c>
      <c r="CZ3213" s="33">
        <v>20.8174999</v>
      </c>
      <c r="DA3213" s="33"/>
      <c r="DB3213" s="5"/>
      <c r="DC3213" s="5"/>
      <c r="DD3213" s="33">
        <v>2023.0</v>
      </c>
      <c r="DE3213" s="33" t="s">
        <v>184</v>
      </c>
      <c r="DF3213" s="33"/>
      <c r="DG3213" s="33" t="s">
        <v>185</v>
      </c>
      <c r="DH3213" s="33" t="s">
        <v>186</v>
      </c>
      <c r="DI3213" s="5"/>
      <c r="DJ3213" s="5"/>
    </row>
    <row r="3214">
      <c r="A3214" s="33" t="s">
        <v>19398</v>
      </c>
      <c r="B3214" s="34">
        <v>44957.0</v>
      </c>
      <c r="C3214" s="35" t="s">
        <v>137</v>
      </c>
      <c r="D3214" s="35" t="s">
        <v>139</v>
      </c>
      <c r="E3214" s="35" t="s">
        <v>142</v>
      </c>
      <c r="F3214" s="36" t="s">
        <v>144</v>
      </c>
      <c r="G3214" s="33" t="s">
        <v>19399</v>
      </c>
      <c r="H3214" s="33" t="s">
        <v>9626</v>
      </c>
      <c r="I3214" s="33" t="s">
        <v>247</v>
      </c>
      <c r="J3214" s="33" t="s">
        <v>4249</v>
      </c>
      <c r="K3214" s="35" t="s">
        <v>421</v>
      </c>
      <c r="L3214" s="33" t="s">
        <v>151</v>
      </c>
      <c r="M3214" s="33" t="s">
        <v>15661</v>
      </c>
      <c r="N3214" s="33" t="s">
        <v>4431</v>
      </c>
      <c r="O3214" s="5"/>
      <c r="P3214" s="35" t="s">
        <v>239</v>
      </c>
      <c r="Q3214" s="35" t="s">
        <v>4431</v>
      </c>
      <c r="R3214" s="33">
        <v>76646.0</v>
      </c>
      <c r="S3214" s="37"/>
      <c r="T3214" s="33"/>
      <c r="U3214" s="33">
        <v>4.44</v>
      </c>
      <c r="V3214" s="33" t="s">
        <v>154</v>
      </c>
      <c r="W3214" s="33"/>
      <c r="X3214" s="33"/>
      <c r="Y3214" s="5"/>
      <c r="Z3214" s="5"/>
      <c r="AA3214" s="33">
        <v>1.0</v>
      </c>
      <c r="AB3214" s="33"/>
      <c r="AC3214" s="33">
        <v>1.0</v>
      </c>
      <c r="AD3214" s="5"/>
      <c r="AE3214" s="5"/>
      <c r="AF3214" s="5"/>
      <c r="AG3214" s="16"/>
      <c r="AH3214" s="38" t="str">
        <f t="shared" si="1"/>
        <v/>
      </c>
      <c r="AI3214" s="39" t="str">
        <f t="shared" si="2"/>
        <v/>
      </c>
      <c r="AJ3214" s="37" t="str">
        <f t="shared" si="3"/>
        <v/>
      </c>
      <c r="AK3214" s="41" t="str">
        <f t="shared" si="4"/>
        <v/>
      </c>
      <c r="AL3214" s="35" t="s">
        <v>239</v>
      </c>
      <c r="AM3214" s="33" t="s">
        <v>19220</v>
      </c>
      <c r="AN3214" s="33" t="s">
        <v>19220</v>
      </c>
      <c r="AO3214" s="41"/>
      <c r="AP3214" s="33" t="s">
        <v>169</v>
      </c>
      <c r="AQ3214" s="33" t="s">
        <v>170</v>
      </c>
      <c r="AR3214" s="33">
        <v>300.0</v>
      </c>
      <c r="AS3214" s="42"/>
      <c r="AT3214" s="42"/>
      <c r="AU3214" s="42"/>
      <c r="AV3214" s="42"/>
      <c r="AW3214" s="42"/>
      <c r="AX3214" s="5"/>
      <c r="AY3214" s="33"/>
      <c r="AZ3214" s="33" t="s">
        <v>19400</v>
      </c>
      <c r="BA3214" s="5"/>
      <c r="BB3214" s="5"/>
      <c r="BC3214" s="5" t="s">
        <v>19401</v>
      </c>
      <c r="BD3214" s="33" t="s">
        <v>173</v>
      </c>
      <c r="BE3214" s="41"/>
      <c r="BF3214" s="35"/>
      <c r="BG3214" s="33" t="s">
        <v>169</v>
      </c>
      <c r="BH3214" s="5"/>
      <c r="BI3214" s="33">
        <v>300.0</v>
      </c>
      <c r="BJ3214" s="33" t="s">
        <v>170</v>
      </c>
      <c r="BK3214" s="5"/>
      <c r="BL3214" s="5">
        <f t="shared" si="5"/>
        <v>3994.5</v>
      </c>
      <c r="BM3214" s="5"/>
      <c r="BN3214" s="5"/>
      <c r="BO3214" s="42">
        <f t="shared" si="6"/>
        <v>3994.5</v>
      </c>
      <c r="BP3214" s="44"/>
      <c r="BQ3214" s="45"/>
      <c r="BR3214" s="47"/>
      <c r="BS3214" s="45"/>
      <c r="BT3214" s="37"/>
      <c r="BU3214" s="5"/>
      <c r="BV3214" s="38"/>
      <c r="BW3214" s="48"/>
      <c r="BX3214" s="44"/>
      <c r="BY3214" s="44"/>
      <c r="BZ3214" s="33" t="s">
        <v>131</v>
      </c>
      <c r="CA3214" s="5"/>
      <c r="CB3214" s="5"/>
      <c r="CC3214" s="33" t="s">
        <v>177</v>
      </c>
      <c r="CD3214" s="5"/>
      <c r="CE3214" s="5"/>
      <c r="CF3214" s="33" t="s">
        <v>178</v>
      </c>
      <c r="CG3214" s="33" t="s">
        <v>19402</v>
      </c>
      <c r="CH3214" s="5"/>
      <c r="CI3214" s="5"/>
      <c r="CJ3214" s="5"/>
      <c r="CK3214" s="33"/>
      <c r="CL3214" s="49">
        <v>44989.0</v>
      </c>
      <c r="CM3214" s="33" t="s">
        <v>180</v>
      </c>
      <c r="CN3214" s="5"/>
      <c r="CO3214" s="33">
        <v>2.0</v>
      </c>
      <c r="CP3214" s="33" t="s">
        <v>181</v>
      </c>
      <c r="CQ3214" s="50" t="str">
        <f t="shared" si="7"/>
        <v>25/01/1978</v>
      </c>
      <c r="CR3214" s="33" t="s">
        <v>182</v>
      </c>
      <c r="CS3214" s="33">
        <v>18.0</v>
      </c>
      <c r="CT3214" s="33"/>
      <c r="CU3214" s="5"/>
      <c r="CV3214" s="33">
        <v>777.0</v>
      </c>
      <c r="CW3214" s="5"/>
      <c r="CX3214" s="5"/>
      <c r="CY3214" s="33">
        <v>-99.8338888</v>
      </c>
      <c r="CZ3214" s="33">
        <v>20.8174999</v>
      </c>
      <c r="DA3214" s="5"/>
      <c r="DB3214" s="5"/>
      <c r="DC3214" s="5"/>
      <c r="DD3214" s="33">
        <v>2023.0</v>
      </c>
      <c r="DE3214" s="33" t="s">
        <v>184</v>
      </c>
      <c r="DF3214" s="33"/>
      <c r="DG3214" s="33" t="s">
        <v>185</v>
      </c>
      <c r="DH3214" s="33" t="s">
        <v>186</v>
      </c>
      <c r="DI3214" s="5"/>
      <c r="DJ3214" s="5"/>
    </row>
    <row r="3215">
      <c r="A3215" s="33" t="s">
        <v>19403</v>
      </c>
      <c r="B3215" s="34">
        <v>44957.0</v>
      </c>
      <c r="C3215" s="35" t="s">
        <v>137</v>
      </c>
      <c r="D3215" s="35" t="s">
        <v>139</v>
      </c>
      <c r="E3215" s="35" t="s">
        <v>142</v>
      </c>
      <c r="F3215" s="36" t="s">
        <v>144</v>
      </c>
      <c r="G3215" s="33" t="s">
        <v>19404</v>
      </c>
      <c r="H3215" s="33" t="s">
        <v>19405</v>
      </c>
      <c r="I3215" s="33" t="s">
        <v>247</v>
      </c>
      <c r="J3215" s="33" t="s">
        <v>538</v>
      </c>
      <c r="K3215" s="35" t="s">
        <v>421</v>
      </c>
      <c r="L3215" s="33" t="s">
        <v>151</v>
      </c>
      <c r="M3215" s="33" t="s">
        <v>15661</v>
      </c>
      <c r="N3215" s="33" t="s">
        <v>4431</v>
      </c>
      <c r="O3215" s="5"/>
      <c r="P3215" s="35" t="s">
        <v>239</v>
      </c>
      <c r="Q3215" s="35" t="s">
        <v>4431</v>
      </c>
      <c r="R3215" s="33">
        <v>76646.0</v>
      </c>
      <c r="S3215" s="37"/>
      <c r="T3215" s="33"/>
      <c r="U3215" s="33">
        <v>4.46</v>
      </c>
      <c r="V3215" s="33" t="s">
        <v>154</v>
      </c>
      <c r="W3215" s="33"/>
      <c r="X3215" s="33"/>
      <c r="Y3215" s="5"/>
      <c r="Z3215" s="5"/>
      <c r="AA3215" s="33">
        <v>1.0</v>
      </c>
      <c r="AB3215" s="33"/>
      <c r="AC3215" s="33">
        <v>1.0</v>
      </c>
      <c r="AD3215" s="5"/>
      <c r="AE3215" s="5"/>
      <c r="AF3215" s="5"/>
      <c r="AG3215" s="16"/>
      <c r="AH3215" s="38" t="str">
        <f t="shared" si="1"/>
        <v/>
      </c>
      <c r="AI3215" s="39">
        <f t="shared" si="2"/>
        <v>1</v>
      </c>
      <c r="AJ3215" s="37" t="str">
        <f t="shared" si="3"/>
        <v/>
      </c>
      <c r="AK3215" s="41" t="str">
        <f t="shared" si="4"/>
        <v/>
      </c>
      <c r="AL3215" s="35" t="s">
        <v>239</v>
      </c>
      <c r="AM3215" s="33" t="s">
        <v>19220</v>
      </c>
      <c r="AN3215" s="33" t="s">
        <v>19220</v>
      </c>
      <c r="AO3215" s="41"/>
      <c r="AP3215" s="33" t="s">
        <v>169</v>
      </c>
      <c r="AQ3215" s="33" t="s">
        <v>170</v>
      </c>
      <c r="AR3215" s="33">
        <v>300.0</v>
      </c>
      <c r="AS3215" s="42"/>
      <c r="AT3215" s="42"/>
      <c r="AU3215" s="42"/>
      <c r="AV3215" s="42"/>
      <c r="AW3215" s="42"/>
      <c r="AX3215" s="5"/>
      <c r="AY3215" s="33"/>
      <c r="AZ3215" s="33" t="s">
        <v>19406</v>
      </c>
      <c r="BA3215" s="5"/>
      <c r="BB3215" s="5"/>
      <c r="BC3215" s="5" t="s">
        <v>19407</v>
      </c>
      <c r="BD3215" s="33" t="s">
        <v>173</v>
      </c>
      <c r="BE3215" s="41"/>
      <c r="BF3215" s="35"/>
      <c r="BG3215" s="33" t="s">
        <v>169</v>
      </c>
      <c r="BH3215" s="5"/>
      <c r="BI3215" s="33">
        <v>300.0</v>
      </c>
      <c r="BJ3215" s="33" t="s">
        <v>170</v>
      </c>
      <c r="BK3215" s="5"/>
      <c r="BL3215" s="5">
        <f t="shared" si="5"/>
        <v>3994.5</v>
      </c>
      <c r="BM3215" s="5"/>
      <c r="BN3215" s="5"/>
      <c r="BO3215" s="42">
        <f t="shared" si="6"/>
        <v>3994.5</v>
      </c>
      <c r="BP3215" s="44"/>
      <c r="BQ3215" s="45"/>
      <c r="BR3215" s="47"/>
      <c r="BS3215" s="45"/>
      <c r="BT3215" s="37"/>
      <c r="BU3215" s="5"/>
      <c r="BV3215" s="38"/>
      <c r="BW3215" s="48"/>
      <c r="BX3215" s="44"/>
      <c r="BY3215" s="44"/>
      <c r="BZ3215" s="33" t="s">
        <v>131</v>
      </c>
      <c r="CA3215" s="5"/>
      <c r="CB3215" s="5"/>
      <c r="CC3215" s="33" t="s">
        <v>177</v>
      </c>
      <c r="CD3215" s="5"/>
      <c r="CE3215" s="5"/>
      <c r="CF3215" s="33" t="s">
        <v>178</v>
      </c>
      <c r="CG3215" s="33" t="s">
        <v>19408</v>
      </c>
      <c r="CH3215" s="5"/>
      <c r="CI3215" s="5"/>
      <c r="CJ3215" s="5"/>
      <c r="CK3215" s="33"/>
      <c r="CL3215" s="49">
        <v>44989.0</v>
      </c>
      <c r="CM3215" s="33" t="s">
        <v>180</v>
      </c>
      <c r="CN3215" s="5"/>
      <c r="CO3215" s="33">
        <v>2.0</v>
      </c>
      <c r="CP3215" s="33" t="s">
        <v>181</v>
      </c>
      <c r="CQ3215" s="50" t="str">
        <f t="shared" si="7"/>
        <v>30/12/1956</v>
      </c>
      <c r="CR3215" s="33" t="s">
        <v>182</v>
      </c>
      <c r="CS3215" s="33">
        <v>18.0</v>
      </c>
      <c r="CT3215" s="33"/>
      <c r="CU3215" s="5"/>
      <c r="CV3215" s="33">
        <v>777.0</v>
      </c>
      <c r="CW3215" s="5"/>
      <c r="CX3215" s="5"/>
      <c r="CY3215" s="33">
        <v>-99.8338888</v>
      </c>
      <c r="CZ3215" s="33">
        <v>20.8174999</v>
      </c>
      <c r="DA3215" s="5"/>
      <c r="DB3215" s="5"/>
      <c r="DC3215" s="5"/>
      <c r="DD3215" s="33">
        <v>2023.0</v>
      </c>
      <c r="DE3215" s="33" t="s">
        <v>184</v>
      </c>
      <c r="DF3215" s="33"/>
      <c r="DG3215" s="33" t="s">
        <v>185</v>
      </c>
      <c r="DH3215" s="33" t="s">
        <v>186</v>
      </c>
      <c r="DI3215" s="5"/>
      <c r="DJ3215" s="5"/>
    </row>
    <row r="3216">
      <c r="A3216" s="33" t="s">
        <v>19409</v>
      </c>
      <c r="B3216" s="34">
        <v>44957.0</v>
      </c>
      <c r="C3216" s="35" t="s">
        <v>137</v>
      </c>
      <c r="D3216" s="35" t="s">
        <v>139</v>
      </c>
      <c r="E3216" s="35" t="s">
        <v>142</v>
      </c>
      <c r="F3216" s="36" t="s">
        <v>144</v>
      </c>
      <c r="G3216" s="33" t="s">
        <v>19410</v>
      </c>
      <c r="H3216" s="33" t="s">
        <v>1706</v>
      </c>
      <c r="I3216" s="33" t="s">
        <v>247</v>
      </c>
      <c r="J3216" s="33" t="s">
        <v>1641</v>
      </c>
      <c r="K3216" s="35" t="s">
        <v>421</v>
      </c>
      <c r="L3216" s="33" t="s">
        <v>151</v>
      </c>
      <c r="M3216" s="33" t="s">
        <v>15661</v>
      </c>
      <c r="N3216" s="33" t="s">
        <v>4431</v>
      </c>
      <c r="O3216" s="5"/>
      <c r="P3216" s="35" t="s">
        <v>239</v>
      </c>
      <c r="Q3216" s="35" t="s">
        <v>4431</v>
      </c>
      <c r="R3216" s="33">
        <v>76646.0</v>
      </c>
      <c r="S3216" s="37"/>
      <c r="T3216" s="33"/>
      <c r="U3216" s="33">
        <v>7.55</v>
      </c>
      <c r="V3216" s="33" t="s">
        <v>154</v>
      </c>
      <c r="W3216" s="33"/>
      <c r="X3216" s="33"/>
      <c r="Y3216" s="5"/>
      <c r="Z3216" s="5"/>
      <c r="AA3216" s="33">
        <v>1.0</v>
      </c>
      <c r="AB3216" s="33"/>
      <c r="AC3216" s="33">
        <v>1.0</v>
      </c>
      <c r="AD3216" s="5"/>
      <c r="AE3216" s="5"/>
      <c r="AF3216" s="5"/>
      <c r="AG3216" s="16"/>
      <c r="AH3216" s="38" t="str">
        <f t="shared" si="1"/>
        <v/>
      </c>
      <c r="AI3216" s="39" t="str">
        <f t="shared" si="2"/>
        <v/>
      </c>
      <c r="AJ3216" s="37" t="str">
        <f t="shared" si="3"/>
        <v/>
      </c>
      <c r="AK3216" s="41" t="str">
        <f t="shared" si="4"/>
        <v/>
      </c>
      <c r="AL3216" s="35" t="s">
        <v>239</v>
      </c>
      <c r="AM3216" s="33" t="s">
        <v>19220</v>
      </c>
      <c r="AN3216" s="33" t="s">
        <v>19220</v>
      </c>
      <c r="AO3216" s="41"/>
      <c r="AP3216" s="33" t="s">
        <v>169</v>
      </c>
      <c r="AQ3216" s="33" t="s">
        <v>170</v>
      </c>
      <c r="AR3216" s="33">
        <v>300.0</v>
      </c>
      <c r="AS3216" s="42"/>
      <c r="AT3216" s="42"/>
      <c r="AU3216" s="42"/>
      <c r="AV3216" s="42"/>
      <c r="AW3216" s="42"/>
      <c r="AX3216" s="5"/>
      <c r="AY3216" s="33"/>
      <c r="AZ3216" s="33" t="s">
        <v>19411</v>
      </c>
      <c r="BA3216" s="5"/>
      <c r="BB3216" s="5"/>
      <c r="BC3216" s="5" t="s">
        <v>19412</v>
      </c>
      <c r="BD3216" s="33" t="s">
        <v>173</v>
      </c>
      <c r="BE3216" s="41"/>
      <c r="BF3216" s="35"/>
      <c r="BG3216" s="33" t="s">
        <v>169</v>
      </c>
      <c r="BH3216" s="5"/>
      <c r="BI3216" s="33">
        <v>300.0</v>
      </c>
      <c r="BJ3216" s="33" t="s">
        <v>170</v>
      </c>
      <c r="BK3216" s="5"/>
      <c r="BL3216" s="5">
        <f t="shared" si="5"/>
        <v>3994.5</v>
      </c>
      <c r="BM3216" s="5"/>
      <c r="BN3216" s="5"/>
      <c r="BO3216" s="42">
        <f t="shared" si="6"/>
        <v>3994.5</v>
      </c>
      <c r="BP3216" s="44"/>
      <c r="BQ3216" s="45"/>
      <c r="BR3216" s="47"/>
      <c r="BS3216" s="45"/>
      <c r="BT3216" s="37"/>
      <c r="BU3216" s="5"/>
      <c r="BV3216" s="38"/>
      <c r="BW3216" s="48"/>
      <c r="BX3216" s="44"/>
      <c r="BY3216" s="44"/>
      <c r="BZ3216" s="33" t="s">
        <v>131</v>
      </c>
      <c r="CA3216" s="5"/>
      <c r="CB3216" s="5"/>
      <c r="CC3216" s="33" t="s">
        <v>177</v>
      </c>
      <c r="CD3216" s="5"/>
      <c r="CE3216" s="5"/>
      <c r="CF3216" s="33" t="s">
        <v>178</v>
      </c>
      <c r="CG3216" s="33" t="s">
        <v>19413</v>
      </c>
      <c r="CH3216" s="5"/>
      <c r="CI3216" s="5"/>
      <c r="CJ3216" s="5"/>
      <c r="CK3216" s="33"/>
      <c r="CL3216" s="49">
        <v>44989.0</v>
      </c>
      <c r="CM3216" s="33" t="s">
        <v>180</v>
      </c>
      <c r="CN3216" s="5"/>
      <c r="CO3216" s="33">
        <v>2.0</v>
      </c>
      <c r="CP3216" s="33" t="s">
        <v>181</v>
      </c>
      <c r="CQ3216" s="50" t="str">
        <f t="shared" si="7"/>
        <v>11/08/1966</v>
      </c>
      <c r="CR3216" s="33" t="s">
        <v>182</v>
      </c>
      <c r="CS3216" s="33">
        <v>18.0</v>
      </c>
      <c r="CT3216" s="33"/>
      <c r="CU3216" s="5"/>
      <c r="CV3216" s="33">
        <v>777.0</v>
      </c>
      <c r="CW3216" s="5"/>
      <c r="CX3216" s="5"/>
      <c r="CY3216" s="33">
        <v>-99.8338888</v>
      </c>
      <c r="CZ3216" s="33">
        <v>20.8174999</v>
      </c>
      <c r="DA3216" s="5"/>
      <c r="DB3216" s="5"/>
      <c r="DC3216" s="5"/>
      <c r="DD3216" s="33">
        <v>2023.0</v>
      </c>
      <c r="DE3216" s="33" t="s">
        <v>184</v>
      </c>
      <c r="DF3216" s="33"/>
      <c r="DG3216" s="33" t="s">
        <v>185</v>
      </c>
      <c r="DH3216" s="33" t="s">
        <v>186</v>
      </c>
      <c r="DI3216" s="5"/>
      <c r="DJ3216" s="5"/>
    </row>
    <row r="3217">
      <c r="A3217" s="33" t="s">
        <v>19414</v>
      </c>
      <c r="B3217" s="34">
        <v>44957.0</v>
      </c>
      <c r="C3217" s="35" t="s">
        <v>137</v>
      </c>
      <c r="D3217" s="35" t="s">
        <v>139</v>
      </c>
      <c r="E3217" s="35" t="s">
        <v>142</v>
      </c>
      <c r="F3217" s="36" t="s">
        <v>144</v>
      </c>
      <c r="G3217" s="33" t="s">
        <v>19415</v>
      </c>
      <c r="H3217" s="33" t="s">
        <v>5213</v>
      </c>
      <c r="I3217" s="33" t="s">
        <v>204</v>
      </c>
      <c r="J3217" s="33" t="s">
        <v>149</v>
      </c>
      <c r="K3217" s="35" t="s">
        <v>421</v>
      </c>
      <c r="L3217" s="33" t="s">
        <v>151</v>
      </c>
      <c r="M3217" s="33" t="s">
        <v>15661</v>
      </c>
      <c r="N3217" s="33" t="s">
        <v>4431</v>
      </c>
      <c r="O3217" s="5"/>
      <c r="P3217" s="35" t="s">
        <v>239</v>
      </c>
      <c r="Q3217" s="35" t="s">
        <v>4431</v>
      </c>
      <c r="R3217" s="33">
        <v>76646.0</v>
      </c>
      <c r="S3217" s="37"/>
      <c r="T3217" s="33"/>
      <c r="U3217" s="33">
        <v>4.83</v>
      </c>
      <c r="V3217" s="33" t="s">
        <v>154</v>
      </c>
      <c r="W3217" s="33"/>
      <c r="X3217" s="33"/>
      <c r="Y3217" s="5"/>
      <c r="Z3217" s="5"/>
      <c r="AA3217" s="33">
        <v>1.0</v>
      </c>
      <c r="AB3217" s="33">
        <v>1.0</v>
      </c>
      <c r="AC3217" s="33"/>
      <c r="AD3217" s="5"/>
      <c r="AE3217" s="5"/>
      <c r="AF3217" s="5"/>
      <c r="AG3217" s="16"/>
      <c r="AH3217" s="38">
        <f t="shared" si="1"/>
        <v>1</v>
      </c>
      <c r="AI3217" s="39" t="str">
        <f t="shared" si="2"/>
        <v/>
      </c>
      <c r="AJ3217" s="37" t="str">
        <f t="shared" si="3"/>
        <v/>
      </c>
      <c r="AK3217" s="41" t="str">
        <f t="shared" si="4"/>
        <v/>
      </c>
      <c r="AL3217" s="35" t="s">
        <v>239</v>
      </c>
      <c r="AM3217" s="33" t="s">
        <v>19220</v>
      </c>
      <c r="AN3217" s="33" t="s">
        <v>19220</v>
      </c>
      <c r="AO3217" s="41"/>
      <c r="AP3217" s="33" t="s">
        <v>169</v>
      </c>
      <c r="AQ3217" s="33" t="s">
        <v>170</v>
      </c>
      <c r="AR3217" s="33">
        <v>300.0</v>
      </c>
      <c r="AS3217" s="42"/>
      <c r="AT3217" s="42"/>
      <c r="AU3217" s="42"/>
      <c r="AV3217" s="42"/>
      <c r="AW3217" s="42"/>
      <c r="AX3217" s="5"/>
      <c r="AY3217" s="33"/>
      <c r="AZ3217" s="33" t="s">
        <v>19416</v>
      </c>
      <c r="BA3217" s="5"/>
      <c r="BB3217" s="5"/>
      <c r="BC3217" s="5" t="s">
        <v>19417</v>
      </c>
      <c r="BD3217" s="33" t="s">
        <v>173</v>
      </c>
      <c r="BE3217" s="41"/>
      <c r="BF3217" s="35"/>
      <c r="BG3217" s="33" t="s">
        <v>169</v>
      </c>
      <c r="BH3217" s="5"/>
      <c r="BI3217" s="33">
        <v>300.0</v>
      </c>
      <c r="BJ3217" s="33" t="s">
        <v>170</v>
      </c>
      <c r="BK3217" s="5"/>
      <c r="BL3217" s="5">
        <f t="shared" si="5"/>
        <v>3994.5</v>
      </c>
      <c r="BM3217" s="5"/>
      <c r="BN3217" s="5"/>
      <c r="BO3217" s="42">
        <f t="shared" si="6"/>
        <v>3994.5</v>
      </c>
      <c r="BP3217" s="44"/>
      <c r="BQ3217" s="45"/>
      <c r="BR3217" s="47"/>
      <c r="BS3217" s="45"/>
      <c r="BT3217" s="37"/>
      <c r="BU3217" s="5"/>
      <c r="BV3217" s="38"/>
      <c r="BW3217" s="48"/>
      <c r="BX3217" s="44"/>
      <c r="BY3217" s="44"/>
      <c r="BZ3217" s="33" t="s">
        <v>131</v>
      </c>
      <c r="CA3217" s="5"/>
      <c r="CB3217" s="5"/>
      <c r="CC3217" s="33" t="s">
        <v>177</v>
      </c>
      <c r="CD3217" s="5"/>
      <c r="CE3217" s="5"/>
      <c r="CF3217" s="33" t="s">
        <v>178</v>
      </c>
      <c r="CG3217" s="33" t="s">
        <v>19418</v>
      </c>
      <c r="CH3217" s="5"/>
      <c r="CI3217" s="5"/>
      <c r="CJ3217" s="5"/>
      <c r="CK3217" s="33"/>
      <c r="CL3217" s="49">
        <v>44989.0</v>
      </c>
      <c r="CM3217" s="33" t="s">
        <v>180</v>
      </c>
      <c r="CN3217" s="5"/>
      <c r="CO3217" s="33">
        <v>2.0</v>
      </c>
      <c r="CP3217" s="33" t="s">
        <v>181</v>
      </c>
      <c r="CQ3217" s="50" t="str">
        <f t="shared" si="7"/>
        <v>07/10/1943</v>
      </c>
      <c r="CR3217" s="33" t="s">
        <v>243</v>
      </c>
      <c r="CS3217" s="33">
        <v>18.0</v>
      </c>
      <c r="CT3217" s="33"/>
      <c r="CU3217" s="5"/>
      <c r="CV3217" s="33">
        <v>777.0</v>
      </c>
      <c r="CW3217" s="5"/>
      <c r="CX3217" s="5"/>
      <c r="CY3217" s="33">
        <v>-99.8338888</v>
      </c>
      <c r="CZ3217" s="33">
        <v>20.8174999</v>
      </c>
      <c r="DA3217" s="5"/>
      <c r="DB3217" s="5"/>
      <c r="DC3217" s="5"/>
      <c r="DD3217" s="33">
        <v>2023.0</v>
      </c>
      <c r="DE3217" s="33" t="s">
        <v>184</v>
      </c>
      <c r="DF3217" s="33"/>
      <c r="DG3217" s="33" t="s">
        <v>185</v>
      </c>
      <c r="DH3217" s="33" t="s">
        <v>186</v>
      </c>
      <c r="DI3217" s="5"/>
      <c r="DJ3217" s="5"/>
    </row>
    <row r="3218">
      <c r="A3218" s="33" t="s">
        <v>19419</v>
      </c>
      <c r="B3218" s="34">
        <v>44957.0</v>
      </c>
      <c r="C3218" s="35" t="s">
        <v>137</v>
      </c>
      <c r="D3218" s="35" t="s">
        <v>139</v>
      </c>
      <c r="E3218" s="35" t="s">
        <v>142</v>
      </c>
      <c r="F3218" s="36" t="s">
        <v>144</v>
      </c>
      <c r="G3218" s="33" t="s">
        <v>19420</v>
      </c>
      <c r="H3218" s="33" t="s">
        <v>2296</v>
      </c>
      <c r="I3218" s="33" t="s">
        <v>204</v>
      </c>
      <c r="J3218" s="33" t="s">
        <v>8129</v>
      </c>
      <c r="K3218" s="35" t="s">
        <v>421</v>
      </c>
      <c r="L3218" s="33" t="s">
        <v>151</v>
      </c>
      <c r="M3218" s="33" t="s">
        <v>15661</v>
      </c>
      <c r="N3218" s="33" t="s">
        <v>4431</v>
      </c>
      <c r="O3218" s="5"/>
      <c r="P3218" s="35" t="s">
        <v>239</v>
      </c>
      <c r="Q3218" s="35" t="s">
        <v>4431</v>
      </c>
      <c r="R3218" s="33">
        <v>76646.0</v>
      </c>
      <c r="S3218" s="37"/>
      <c r="T3218" s="33"/>
      <c r="U3218" s="33">
        <v>1.89</v>
      </c>
      <c r="V3218" s="33" t="s">
        <v>154</v>
      </c>
      <c r="W3218" s="33"/>
      <c r="X3218" s="33"/>
      <c r="Y3218" s="5"/>
      <c r="Z3218" s="5"/>
      <c r="AA3218" s="33">
        <v>1.0</v>
      </c>
      <c r="AB3218" s="33"/>
      <c r="AC3218" s="33">
        <v>1.0</v>
      </c>
      <c r="AD3218" s="5"/>
      <c r="AE3218" s="5"/>
      <c r="AF3218" s="5"/>
      <c r="AG3218" s="16"/>
      <c r="AH3218" s="38" t="str">
        <f t="shared" si="1"/>
        <v/>
      </c>
      <c r="AI3218" s="39" t="str">
        <f t="shared" si="2"/>
        <v/>
      </c>
      <c r="AJ3218" s="37" t="str">
        <f t="shared" si="3"/>
        <v/>
      </c>
      <c r="AK3218" s="41" t="str">
        <f t="shared" si="4"/>
        <v/>
      </c>
      <c r="AL3218" s="35" t="s">
        <v>239</v>
      </c>
      <c r="AM3218" s="33" t="s">
        <v>19220</v>
      </c>
      <c r="AN3218" s="33" t="s">
        <v>19220</v>
      </c>
      <c r="AO3218" s="41"/>
      <c r="AP3218" s="33" t="s">
        <v>169</v>
      </c>
      <c r="AQ3218" s="33" t="s">
        <v>170</v>
      </c>
      <c r="AR3218" s="33">
        <v>150.0</v>
      </c>
      <c r="AS3218" s="42"/>
      <c r="AT3218" s="42"/>
      <c r="AU3218" s="42"/>
      <c r="AV3218" s="42"/>
      <c r="AW3218" s="42"/>
      <c r="AX3218" s="5"/>
      <c r="AY3218" s="33"/>
      <c r="AZ3218" s="33" t="s">
        <v>19421</v>
      </c>
      <c r="BA3218" s="5"/>
      <c r="BB3218" s="5"/>
      <c r="BC3218" s="5" t="s">
        <v>19422</v>
      </c>
      <c r="BD3218" s="33" t="s">
        <v>173</v>
      </c>
      <c r="BE3218" s="41"/>
      <c r="BF3218" s="35"/>
      <c r="BG3218" s="33" t="s">
        <v>169</v>
      </c>
      <c r="BH3218" s="5"/>
      <c r="BI3218" s="33">
        <v>150.0</v>
      </c>
      <c r="BJ3218" s="33" t="s">
        <v>170</v>
      </c>
      <c r="BK3218" s="5"/>
      <c r="BL3218" s="5">
        <f t="shared" si="5"/>
        <v>1997.25</v>
      </c>
      <c r="BM3218" s="5"/>
      <c r="BN3218" s="5"/>
      <c r="BO3218" s="42">
        <f t="shared" si="6"/>
        <v>1997.25</v>
      </c>
      <c r="BP3218" s="44"/>
      <c r="BQ3218" s="45"/>
      <c r="BR3218" s="47"/>
      <c r="BS3218" s="45"/>
      <c r="BT3218" s="37"/>
      <c r="BU3218" s="5"/>
      <c r="BV3218" s="38"/>
      <c r="BW3218" s="48"/>
      <c r="BX3218" s="44"/>
      <c r="BY3218" s="44"/>
      <c r="BZ3218" s="33" t="s">
        <v>131</v>
      </c>
      <c r="CA3218" s="5"/>
      <c r="CB3218" s="5"/>
      <c r="CC3218" s="33" t="s">
        <v>177</v>
      </c>
      <c r="CD3218" s="5"/>
      <c r="CE3218" s="5"/>
      <c r="CF3218" s="33" t="s">
        <v>178</v>
      </c>
      <c r="CG3218" s="33" t="s">
        <v>19423</v>
      </c>
      <c r="CH3218" s="5"/>
      <c r="CI3218" s="5"/>
      <c r="CJ3218" s="5"/>
      <c r="CK3218" s="33"/>
      <c r="CL3218" s="49">
        <v>44989.0</v>
      </c>
      <c r="CM3218" s="33" t="s">
        <v>180</v>
      </c>
      <c r="CN3218" s="5"/>
      <c r="CO3218" s="33">
        <v>1.0</v>
      </c>
      <c r="CP3218" s="33" t="s">
        <v>181</v>
      </c>
      <c r="CQ3218" s="50" t="str">
        <f t="shared" si="7"/>
        <v>29/12/1970</v>
      </c>
      <c r="CR3218" s="33" t="s">
        <v>182</v>
      </c>
      <c r="CS3218" s="33">
        <v>18.0</v>
      </c>
      <c r="CT3218" s="33"/>
      <c r="CU3218" s="5"/>
      <c r="CV3218" s="33">
        <v>777.0</v>
      </c>
      <c r="CW3218" s="5"/>
      <c r="CX3218" s="5"/>
      <c r="CY3218" s="33">
        <v>-99.8338888</v>
      </c>
      <c r="CZ3218" s="33">
        <v>20.8174999</v>
      </c>
      <c r="DA3218" s="5"/>
      <c r="DB3218" s="5"/>
      <c r="DC3218" s="5"/>
      <c r="DD3218" s="33">
        <v>2023.0</v>
      </c>
      <c r="DE3218" s="33" t="s">
        <v>184</v>
      </c>
      <c r="DF3218" s="33"/>
      <c r="DG3218" s="33" t="s">
        <v>185</v>
      </c>
      <c r="DH3218" s="33" t="s">
        <v>186</v>
      </c>
      <c r="DI3218" s="5"/>
      <c r="DJ3218" s="5"/>
    </row>
    <row r="3219">
      <c r="A3219" s="33" t="s">
        <v>19424</v>
      </c>
      <c r="B3219" s="34">
        <v>44957.0</v>
      </c>
      <c r="C3219" s="35" t="s">
        <v>137</v>
      </c>
      <c r="D3219" s="35" t="s">
        <v>139</v>
      </c>
      <c r="E3219" s="35" t="s">
        <v>142</v>
      </c>
      <c r="F3219" s="36" t="s">
        <v>144</v>
      </c>
      <c r="G3219" s="33" t="s">
        <v>19425</v>
      </c>
      <c r="H3219" s="33" t="s">
        <v>488</v>
      </c>
      <c r="I3219" s="33" t="s">
        <v>204</v>
      </c>
      <c r="J3219" s="33" t="s">
        <v>204</v>
      </c>
      <c r="K3219" s="35" t="s">
        <v>421</v>
      </c>
      <c r="L3219" s="33" t="s">
        <v>151</v>
      </c>
      <c r="M3219" s="33" t="s">
        <v>15661</v>
      </c>
      <c r="N3219" s="33" t="s">
        <v>4431</v>
      </c>
      <c r="O3219" s="5"/>
      <c r="P3219" s="35" t="s">
        <v>239</v>
      </c>
      <c r="Q3219" s="35" t="s">
        <v>4431</v>
      </c>
      <c r="R3219" s="33">
        <v>76646.0</v>
      </c>
      <c r="S3219" s="37"/>
      <c r="T3219" s="33"/>
      <c r="U3219" s="33">
        <v>8.91</v>
      </c>
      <c r="V3219" s="33" t="s">
        <v>154</v>
      </c>
      <c r="W3219" s="33"/>
      <c r="X3219" s="33"/>
      <c r="Y3219" s="5"/>
      <c r="Z3219" s="5"/>
      <c r="AA3219" s="33">
        <v>1.0</v>
      </c>
      <c r="AB3219" s="33"/>
      <c r="AC3219" s="33">
        <v>1.0</v>
      </c>
      <c r="AD3219" s="5"/>
      <c r="AE3219" s="5"/>
      <c r="AF3219" s="5"/>
      <c r="AG3219" s="16"/>
      <c r="AH3219" s="38" t="str">
        <f t="shared" si="1"/>
        <v/>
      </c>
      <c r="AI3219" s="39">
        <f t="shared" si="2"/>
        <v>1</v>
      </c>
      <c r="AJ3219" s="37" t="str">
        <f t="shared" si="3"/>
        <v/>
      </c>
      <c r="AK3219" s="41" t="str">
        <f t="shared" si="4"/>
        <v/>
      </c>
      <c r="AL3219" s="35" t="s">
        <v>239</v>
      </c>
      <c r="AM3219" s="33" t="s">
        <v>19220</v>
      </c>
      <c r="AN3219" s="33" t="s">
        <v>19220</v>
      </c>
      <c r="AO3219" s="41"/>
      <c r="AP3219" s="33" t="s">
        <v>169</v>
      </c>
      <c r="AQ3219" s="33" t="s">
        <v>170</v>
      </c>
      <c r="AR3219" s="33">
        <v>300.0</v>
      </c>
      <c r="AS3219" s="42"/>
      <c r="AT3219" s="42"/>
      <c r="AU3219" s="42"/>
      <c r="AV3219" s="42"/>
      <c r="AW3219" s="42"/>
      <c r="AX3219" s="5"/>
      <c r="AY3219" s="33"/>
      <c r="AZ3219" s="33" t="s">
        <v>19426</v>
      </c>
      <c r="BA3219" s="5"/>
      <c r="BB3219" s="5"/>
      <c r="BC3219" s="5" t="s">
        <v>19427</v>
      </c>
      <c r="BD3219" s="33" t="s">
        <v>173</v>
      </c>
      <c r="BE3219" s="41"/>
      <c r="BF3219" s="35"/>
      <c r="BG3219" s="33" t="s">
        <v>169</v>
      </c>
      <c r="BH3219" s="5"/>
      <c r="BI3219" s="33">
        <v>300.0</v>
      </c>
      <c r="BJ3219" s="33" t="s">
        <v>170</v>
      </c>
      <c r="BK3219" s="5"/>
      <c r="BL3219" s="5">
        <f t="shared" si="5"/>
        <v>3994.5</v>
      </c>
      <c r="BM3219" s="5"/>
      <c r="BN3219" s="5"/>
      <c r="BO3219" s="42">
        <f t="shared" si="6"/>
        <v>3994.5</v>
      </c>
      <c r="BP3219" s="44"/>
      <c r="BQ3219" s="45"/>
      <c r="BR3219" s="47"/>
      <c r="BS3219" s="45"/>
      <c r="BT3219" s="37"/>
      <c r="BU3219" s="5"/>
      <c r="BV3219" s="38"/>
      <c r="BW3219" s="48"/>
      <c r="BX3219" s="44"/>
      <c r="BY3219" s="44"/>
      <c r="BZ3219" s="33" t="s">
        <v>131</v>
      </c>
      <c r="CA3219" s="5"/>
      <c r="CB3219" s="5"/>
      <c r="CC3219" s="33" t="s">
        <v>177</v>
      </c>
      <c r="CD3219" s="5"/>
      <c r="CE3219" s="5"/>
      <c r="CF3219" s="33" t="s">
        <v>178</v>
      </c>
      <c r="CG3219" s="33" t="s">
        <v>19428</v>
      </c>
      <c r="CH3219" s="5"/>
      <c r="CI3219" s="5"/>
      <c r="CJ3219" s="5"/>
      <c r="CK3219" s="33"/>
      <c r="CL3219" s="49">
        <v>44989.0</v>
      </c>
      <c r="CM3219" s="33" t="s">
        <v>180</v>
      </c>
      <c r="CN3219" s="5"/>
      <c r="CO3219" s="33">
        <v>2.0</v>
      </c>
      <c r="CP3219" s="33" t="s">
        <v>181</v>
      </c>
      <c r="CQ3219" s="50" t="str">
        <f t="shared" si="7"/>
        <v>18/01/1961</v>
      </c>
      <c r="CR3219" s="33" t="s">
        <v>182</v>
      </c>
      <c r="CS3219" s="33">
        <v>18.0</v>
      </c>
      <c r="CT3219" s="33"/>
      <c r="CU3219" s="5"/>
      <c r="CV3219" s="33">
        <v>777.0</v>
      </c>
      <c r="CW3219" s="5"/>
      <c r="CX3219" s="5"/>
      <c r="CY3219" s="33">
        <v>-99.8338888</v>
      </c>
      <c r="CZ3219" s="33">
        <v>20.8174999</v>
      </c>
      <c r="DA3219" s="5"/>
      <c r="DB3219" s="5"/>
      <c r="DC3219" s="5"/>
      <c r="DD3219" s="33">
        <v>2023.0</v>
      </c>
      <c r="DE3219" s="33" t="s">
        <v>184</v>
      </c>
      <c r="DF3219" s="33"/>
      <c r="DG3219" s="33" t="s">
        <v>185</v>
      </c>
      <c r="DH3219" s="33" t="s">
        <v>186</v>
      </c>
      <c r="DI3219" s="5"/>
      <c r="DJ3219" s="5"/>
    </row>
    <row r="3220">
      <c r="A3220" s="33" t="s">
        <v>19429</v>
      </c>
      <c r="B3220" s="34">
        <v>44957.0</v>
      </c>
      <c r="C3220" s="35" t="s">
        <v>137</v>
      </c>
      <c r="D3220" s="35" t="s">
        <v>139</v>
      </c>
      <c r="E3220" s="35" t="s">
        <v>142</v>
      </c>
      <c r="F3220" s="36" t="s">
        <v>144</v>
      </c>
      <c r="G3220" s="33" t="s">
        <v>19430</v>
      </c>
      <c r="H3220" s="33" t="s">
        <v>5779</v>
      </c>
      <c r="I3220" s="33" t="s">
        <v>204</v>
      </c>
      <c r="J3220" s="33" t="s">
        <v>2201</v>
      </c>
      <c r="K3220" s="35" t="s">
        <v>421</v>
      </c>
      <c r="L3220" s="33" t="s">
        <v>151</v>
      </c>
      <c r="M3220" s="33" t="s">
        <v>15661</v>
      </c>
      <c r="N3220" s="33" t="s">
        <v>4431</v>
      </c>
      <c r="O3220" s="5"/>
      <c r="P3220" s="35" t="s">
        <v>239</v>
      </c>
      <c r="Q3220" s="35" t="s">
        <v>4431</v>
      </c>
      <c r="R3220" s="33">
        <v>76646.0</v>
      </c>
      <c r="S3220" s="37"/>
      <c r="T3220" s="33"/>
      <c r="U3220" s="33">
        <v>6.86</v>
      </c>
      <c r="V3220" s="33" t="s">
        <v>154</v>
      </c>
      <c r="W3220" s="33"/>
      <c r="X3220" s="33"/>
      <c r="Y3220" s="5"/>
      <c r="Z3220" s="5"/>
      <c r="AA3220" s="33">
        <v>1.0</v>
      </c>
      <c r="AB3220" s="33">
        <v>1.0</v>
      </c>
      <c r="AC3220" s="33"/>
      <c r="AD3220" s="5"/>
      <c r="AE3220" s="5"/>
      <c r="AF3220" s="5"/>
      <c r="AG3220" s="16"/>
      <c r="AH3220" s="38">
        <f t="shared" si="1"/>
        <v>1</v>
      </c>
      <c r="AI3220" s="39" t="str">
        <f t="shared" si="2"/>
        <v/>
      </c>
      <c r="AJ3220" s="37" t="str">
        <f t="shared" si="3"/>
        <v/>
      </c>
      <c r="AK3220" s="41" t="str">
        <f t="shared" si="4"/>
        <v/>
      </c>
      <c r="AL3220" s="35" t="s">
        <v>239</v>
      </c>
      <c r="AM3220" s="33" t="s">
        <v>19220</v>
      </c>
      <c r="AN3220" s="33" t="s">
        <v>19220</v>
      </c>
      <c r="AO3220" s="41"/>
      <c r="AP3220" s="33" t="s">
        <v>169</v>
      </c>
      <c r="AQ3220" s="33" t="s">
        <v>170</v>
      </c>
      <c r="AR3220" s="33">
        <v>300.0</v>
      </c>
      <c r="AS3220" s="42"/>
      <c r="AT3220" s="42"/>
      <c r="AU3220" s="42"/>
      <c r="AV3220" s="42"/>
      <c r="AW3220" s="42"/>
      <c r="AX3220" s="5"/>
      <c r="AY3220" s="33"/>
      <c r="AZ3220" s="33" t="s">
        <v>19431</v>
      </c>
      <c r="BA3220" s="5"/>
      <c r="BB3220" s="5"/>
      <c r="BC3220" s="5" t="s">
        <v>19432</v>
      </c>
      <c r="BD3220" s="33" t="s">
        <v>173</v>
      </c>
      <c r="BE3220" s="41"/>
      <c r="BF3220" s="35"/>
      <c r="BG3220" s="33" t="s">
        <v>169</v>
      </c>
      <c r="BH3220" s="5"/>
      <c r="BI3220" s="33">
        <v>300.0</v>
      </c>
      <c r="BJ3220" s="33" t="s">
        <v>170</v>
      </c>
      <c r="BK3220" s="5"/>
      <c r="BL3220" s="5">
        <f t="shared" si="5"/>
        <v>3994.5</v>
      </c>
      <c r="BM3220" s="5"/>
      <c r="BN3220" s="5"/>
      <c r="BO3220" s="42">
        <f t="shared" si="6"/>
        <v>3994.5</v>
      </c>
      <c r="BP3220" s="44"/>
      <c r="BQ3220" s="45"/>
      <c r="BR3220" s="47"/>
      <c r="BS3220" s="45"/>
      <c r="BT3220" s="37"/>
      <c r="BU3220" s="5"/>
      <c r="BV3220" s="38"/>
      <c r="BW3220" s="48"/>
      <c r="BX3220" s="44"/>
      <c r="BY3220" s="44"/>
      <c r="BZ3220" s="33" t="s">
        <v>131</v>
      </c>
      <c r="CA3220" s="5"/>
      <c r="CB3220" s="5"/>
      <c r="CC3220" s="33" t="s">
        <v>177</v>
      </c>
      <c r="CD3220" s="5"/>
      <c r="CE3220" s="5"/>
      <c r="CF3220" s="33" t="s">
        <v>178</v>
      </c>
      <c r="CG3220" s="33" t="s">
        <v>19433</v>
      </c>
      <c r="CH3220" s="5"/>
      <c r="CI3220" s="5"/>
      <c r="CJ3220" s="5"/>
      <c r="CK3220" s="33"/>
      <c r="CL3220" s="49">
        <v>44989.0</v>
      </c>
      <c r="CM3220" s="33" t="s">
        <v>180</v>
      </c>
      <c r="CN3220" s="5"/>
      <c r="CO3220" s="33">
        <v>2.0</v>
      </c>
      <c r="CP3220" s="33" t="s">
        <v>181</v>
      </c>
      <c r="CQ3220" s="50" t="str">
        <f t="shared" si="7"/>
        <v>23/06/1946</v>
      </c>
      <c r="CR3220" s="33" t="s">
        <v>243</v>
      </c>
      <c r="CS3220" s="33">
        <v>18.0</v>
      </c>
      <c r="CT3220" s="33"/>
      <c r="CU3220" s="5"/>
      <c r="CV3220" s="33">
        <v>777.0</v>
      </c>
      <c r="CW3220" s="5"/>
      <c r="CX3220" s="5"/>
      <c r="CY3220" s="33">
        <v>-99.8338888</v>
      </c>
      <c r="CZ3220" s="33">
        <v>20.8174999</v>
      </c>
      <c r="DA3220" s="5"/>
      <c r="DB3220" s="5"/>
      <c r="DC3220" s="5"/>
      <c r="DD3220" s="33">
        <v>2023.0</v>
      </c>
      <c r="DE3220" s="33" t="s">
        <v>184</v>
      </c>
      <c r="DF3220" s="33"/>
      <c r="DG3220" s="33" t="s">
        <v>185</v>
      </c>
      <c r="DH3220" s="33" t="s">
        <v>186</v>
      </c>
      <c r="DI3220" s="5"/>
      <c r="DJ3220" s="5"/>
    </row>
    <row r="3221">
      <c r="A3221" s="33" t="s">
        <v>19434</v>
      </c>
      <c r="B3221" s="34">
        <v>44957.0</v>
      </c>
      <c r="C3221" s="35" t="s">
        <v>137</v>
      </c>
      <c r="D3221" s="35" t="s">
        <v>139</v>
      </c>
      <c r="E3221" s="35" t="s">
        <v>142</v>
      </c>
      <c r="F3221" s="36" t="s">
        <v>144</v>
      </c>
      <c r="G3221" s="33" t="s">
        <v>19435</v>
      </c>
      <c r="H3221" s="33" t="s">
        <v>13821</v>
      </c>
      <c r="I3221" s="33" t="s">
        <v>204</v>
      </c>
      <c r="J3221" s="33" t="s">
        <v>204</v>
      </c>
      <c r="K3221" s="35" t="s">
        <v>421</v>
      </c>
      <c r="L3221" s="33" t="s">
        <v>151</v>
      </c>
      <c r="M3221" s="33" t="s">
        <v>15661</v>
      </c>
      <c r="N3221" s="33" t="s">
        <v>4431</v>
      </c>
      <c r="O3221" s="5"/>
      <c r="P3221" s="35" t="s">
        <v>239</v>
      </c>
      <c r="Q3221" s="35" t="s">
        <v>4431</v>
      </c>
      <c r="R3221" s="33">
        <v>76646.0</v>
      </c>
      <c r="S3221" s="37"/>
      <c r="T3221" s="33"/>
      <c r="U3221" s="33">
        <v>6.51</v>
      </c>
      <c r="V3221" s="33" t="s">
        <v>154</v>
      </c>
      <c r="W3221" s="33"/>
      <c r="X3221" s="33"/>
      <c r="Y3221" s="5"/>
      <c r="Z3221" s="5"/>
      <c r="AA3221" s="33">
        <v>1.0</v>
      </c>
      <c r="AB3221" s="33"/>
      <c r="AC3221" s="33">
        <v>1.0</v>
      </c>
      <c r="AD3221" s="5"/>
      <c r="AE3221" s="5"/>
      <c r="AF3221" s="5"/>
      <c r="AG3221" s="16"/>
      <c r="AH3221" s="38" t="str">
        <f t="shared" si="1"/>
        <v/>
      </c>
      <c r="AI3221" s="39">
        <f t="shared" si="2"/>
        <v>1</v>
      </c>
      <c r="AJ3221" s="37" t="str">
        <f t="shared" si="3"/>
        <v/>
      </c>
      <c r="AK3221" s="41" t="str">
        <f t="shared" si="4"/>
        <v/>
      </c>
      <c r="AL3221" s="35" t="s">
        <v>239</v>
      </c>
      <c r="AM3221" s="33" t="s">
        <v>19220</v>
      </c>
      <c r="AN3221" s="33" t="s">
        <v>19220</v>
      </c>
      <c r="AO3221" s="41"/>
      <c r="AP3221" s="33" t="s">
        <v>169</v>
      </c>
      <c r="AQ3221" s="33" t="s">
        <v>170</v>
      </c>
      <c r="AR3221" s="33">
        <v>300.0</v>
      </c>
      <c r="AS3221" s="42"/>
      <c r="AT3221" s="42"/>
      <c r="AU3221" s="42"/>
      <c r="AV3221" s="42"/>
      <c r="AW3221" s="42"/>
      <c r="AX3221" s="5"/>
      <c r="AY3221" s="33"/>
      <c r="AZ3221" s="33" t="s">
        <v>19436</v>
      </c>
      <c r="BA3221" s="5"/>
      <c r="BB3221" s="5"/>
      <c r="BC3221" s="5" t="s">
        <v>19437</v>
      </c>
      <c r="BD3221" s="33" t="s">
        <v>173</v>
      </c>
      <c r="BE3221" s="41"/>
      <c r="BF3221" s="35"/>
      <c r="BG3221" s="33" t="s">
        <v>169</v>
      </c>
      <c r="BH3221" s="5"/>
      <c r="BI3221" s="33">
        <v>300.0</v>
      </c>
      <c r="BJ3221" s="33" t="s">
        <v>170</v>
      </c>
      <c r="BK3221" s="5"/>
      <c r="BL3221" s="5">
        <f t="shared" si="5"/>
        <v>3994.5</v>
      </c>
      <c r="BM3221" s="5"/>
      <c r="BN3221" s="5"/>
      <c r="BO3221" s="42">
        <f t="shared" si="6"/>
        <v>3994.5</v>
      </c>
      <c r="BP3221" s="44"/>
      <c r="BQ3221" s="45"/>
      <c r="BR3221" s="47"/>
      <c r="BS3221" s="45"/>
      <c r="BT3221" s="37"/>
      <c r="BU3221" s="5"/>
      <c r="BV3221" s="38"/>
      <c r="BW3221" s="48"/>
      <c r="BX3221" s="44"/>
      <c r="BY3221" s="44"/>
      <c r="BZ3221" s="33" t="s">
        <v>131</v>
      </c>
      <c r="CA3221" s="5"/>
      <c r="CB3221" s="5"/>
      <c r="CC3221" s="33" t="s">
        <v>177</v>
      </c>
      <c r="CD3221" s="5"/>
      <c r="CE3221" s="5"/>
      <c r="CF3221" s="33" t="s">
        <v>178</v>
      </c>
      <c r="CG3221" s="33" t="s">
        <v>19438</v>
      </c>
      <c r="CH3221" s="5"/>
      <c r="CI3221" s="5"/>
      <c r="CJ3221" s="5"/>
      <c r="CK3221" s="33"/>
      <c r="CL3221" s="49">
        <v>44989.0</v>
      </c>
      <c r="CM3221" s="33" t="s">
        <v>180</v>
      </c>
      <c r="CN3221" s="5"/>
      <c r="CO3221" s="33">
        <v>2.0</v>
      </c>
      <c r="CP3221" s="33" t="s">
        <v>181</v>
      </c>
      <c r="CQ3221" s="50" t="str">
        <f t="shared" si="7"/>
        <v>14/09/1948</v>
      </c>
      <c r="CR3221" s="33" t="s">
        <v>182</v>
      </c>
      <c r="CS3221" s="33">
        <v>18.0</v>
      </c>
      <c r="CT3221" s="33"/>
      <c r="CU3221" s="5"/>
      <c r="CV3221" s="33">
        <v>777.0</v>
      </c>
      <c r="CW3221" s="5"/>
      <c r="CX3221" s="5"/>
      <c r="CY3221" s="33">
        <v>-99.8338888</v>
      </c>
      <c r="CZ3221" s="33">
        <v>20.8174999</v>
      </c>
      <c r="DA3221" s="5"/>
      <c r="DB3221" s="5"/>
      <c r="DC3221" s="5"/>
      <c r="DD3221" s="33">
        <v>2023.0</v>
      </c>
      <c r="DE3221" s="33" t="s">
        <v>184</v>
      </c>
      <c r="DF3221" s="33"/>
      <c r="DG3221" s="33" t="s">
        <v>185</v>
      </c>
      <c r="DH3221" s="33" t="s">
        <v>186</v>
      </c>
      <c r="DI3221" s="5"/>
      <c r="DJ3221" s="5"/>
    </row>
    <row r="3222">
      <c r="A3222" s="33" t="s">
        <v>19439</v>
      </c>
      <c r="B3222" s="34">
        <v>44957.0</v>
      </c>
      <c r="C3222" s="35" t="s">
        <v>137</v>
      </c>
      <c r="D3222" s="35" t="s">
        <v>139</v>
      </c>
      <c r="E3222" s="35" t="s">
        <v>142</v>
      </c>
      <c r="F3222" s="36" t="s">
        <v>144</v>
      </c>
      <c r="G3222" s="33" t="s">
        <v>19440</v>
      </c>
      <c r="H3222" s="33" t="s">
        <v>2455</v>
      </c>
      <c r="I3222" s="33" t="s">
        <v>204</v>
      </c>
      <c r="J3222" s="33" t="s">
        <v>204</v>
      </c>
      <c r="K3222" s="35" t="s">
        <v>421</v>
      </c>
      <c r="L3222" s="33" t="s">
        <v>151</v>
      </c>
      <c r="M3222" s="33" t="s">
        <v>15661</v>
      </c>
      <c r="N3222" s="33" t="s">
        <v>4431</v>
      </c>
      <c r="O3222" s="5"/>
      <c r="P3222" s="35" t="s">
        <v>239</v>
      </c>
      <c r="Q3222" s="35" t="s">
        <v>4431</v>
      </c>
      <c r="R3222" s="33">
        <v>76646.0</v>
      </c>
      <c r="S3222" s="37"/>
      <c r="T3222" s="33"/>
      <c r="U3222" s="33">
        <v>5.55</v>
      </c>
      <c r="V3222" s="33" t="s">
        <v>154</v>
      </c>
      <c r="W3222" s="33"/>
      <c r="X3222" s="33"/>
      <c r="Y3222" s="5"/>
      <c r="Z3222" s="5"/>
      <c r="AA3222" s="33">
        <v>1.0</v>
      </c>
      <c r="AB3222" s="33"/>
      <c r="AC3222" s="33">
        <v>1.0</v>
      </c>
      <c r="AD3222" s="5"/>
      <c r="AE3222" s="5"/>
      <c r="AF3222" s="5"/>
      <c r="AG3222" s="16"/>
      <c r="AH3222" s="38" t="str">
        <f t="shared" si="1"/>
        <v/>
      </c>
      <c r="AI3222" s="39">
        <f t="shared" si="2"/>
        <v>1</v>
      </c>
      <c r="AJ3222" s="37" t="str">
        <f t="shared" si="3"/>
        <v/>
      </c>
      <c r="AK3222" s="41" t="str">
        <f t="shared" si="4"/>
        <v/>
      </c>
      <c r="AL3222" s="35" t="s">
        <v>239</v>
      </c>
      <c r="AM3222" s="33" t="s">
        <v>19220</v>
      </c>
      <c r="AN3222" s="33" t="s">
        <v>19220</v>
      </c>
      <c r="AO3222" s="41"/>
      <c r="AP3222" s="33" t="s">
        <v>169</v>
      </c>
      <c r="AQ3222" s="33" t="s">
        <v>170</v>
      </c>
      <c r="AR3222" s="33">
        <v>300.0</v>
      </c>
      <c r="AS3222" s="42"/>
      <c r="AT3222" s="42"/>
      <c r="AU3222" s="42"/>
      <c r="AV3222" s="42"/>
      <c r="AW3222" s="42"/>
      <c r="AX3222" s="5"/>
      <c r="AY3222" s="33"/>
      <c r="AZ3222" s="33" t="s">
        <v>19441</v>
      </c>
      <c r="BA3222" s="5"/>
      <c r="BB3222" s="5"/>
      <c r="BC3222" s="5" t="s">
        <v>19442</v>
      </c>
      <c r="BD3222" s="33" t="s">
        <v>173</v>
      </c>
      <c r="BE3222" s="41"/>
      <c r="BF3222" s="35"/>
      <c r="BG3222" s="33" t="s">
        <v>169</v>
      </c>
      <c r="BH3222" s="5"/>
      <c r="BI3222" s="33">
        <v>300.0</v>
      </c>
      <c r="BJ3222" s="33" t="s">
        <v>170</v>
      </c>
      <c r="BK3222" s="5"/>
      <c r="BL3222" s="5">
        <f t="shared" si="5"/>
        <v>3994.5</v>
      </c>
      <c r="BM3222" s="5"/>
      <c r="BN3222" s="5"/>
      <c r="BO3222" s="42">
        <f t="shared" si="6"/>
        <v>3994.5</v>
      </c>
      <c r="BP3222" s="44"/>
      <c r="BQ3222" s="45"/>
      <c r="BR3222" s="47"/>
      <c r="BS3222" s="45"/>
      <c r="BT3222" s="37"/>
      <c r="BU3222" s="5"/>
      <c r="BV3222" s="38"/>
      <c r="BW3222" s="48"/>
      <c r="BX3222" s="44"/>
      <c r="BY3222" s="44"/>
      <c r="BZ3222" s="33" t="s">
        <v>131</v>
      </c>
      <c r="CA3222" s="5"/>
      <c r="CB3222" s="5"/>
      <c r="CC3222" s="33" t="s">
        <v>177</v>
      </c>
      <c r="CD3222" s="5"/>
      <c r="CE3222" s="5"/>
      <c r="CF3222" s="33" t="s">
        <v>178</v>
      </c>
      <c r="CG3222" s="33" t="s">
        <v>19443</v>
      </c>
      <c r="CH3222" s="5"/>
      <c r="CI3222" s="5"/>
      <c r="CJ3222" s="5"/>
      <c r="CK3222" s="33"/>
      <c r="CL3222" s="49">
        <v>44989.0</v>
      </c>
      <c r="CM3222" s="33" t="s">
        <v>180</v>
      </c>
      <c r="CN3222" s="5"/>
      <c r="CO3222" s="33">
        <v>2.0</v>
      </c>
      <c r="CP3222" s="33" t="s">
        <v>181</v>
      </c>
      <c r="CQ3222" s="50" t="str">
        <f t="shared" si="7"/>
        <v>25/08/1950</v>
      </c>
      <c r="CR3222" s="33" t="s">
        <v>182</v>
      </c>
      <c r="CS3222" s="33">
        <v>18.0</v>
      </c>
      <c r="CT3222" s="33"/>
      <c r="CU3222" s="5"/>
      <c r="CV3222" s="33">
        <v>777.0</v>
      </c>
      <c r="CW3222" s="5"/>
      <c r="CX3222" s="5"/>
      <c r="CY3222" s="33">
        <v>-99.8338888</v>
      </c>
      <c r="CZ3222" s="33">
        <v>20.8174999</v>
      </c>
      <c r="DA3222" s="5"/>
      <c r="DB3222" s="5"/>
      <c r="DC3222" s="5"/>
      <c r="DD3222" s="33">
        <v>2023.0</v>
      </c>
      <c r="DE3222" s="33" t="s">
        <v>184</v>
      </c>
      <c r="DF3222" s="33"/>
      <c r="DG3222" s="33" t="s">
        <v>185</v>
      </c>
      <c r="DH3222" s="33" t="s">
        <v>186</v>
      </c>
      <c r="DI3222" s="5"/>
      <c r="DJ3222" s="5"/>
    </row>
    <row r="3223">
      <c r="A3223" s="33" t="s">
        <v>19444</v>
      </c>
      <c r="B3223" s="34">
        <v>44957.0</v>
      </c>
      <c r="C3223" s="35" t="s">
        <v>137</v>
      </c>
      <c r="D3223" s="35" t="s">
        <v>139</v>
      </c>
      <c r="E3223" s="35" t="s">
        <v>142</v>
      </c>
      <c r="F3223" s="36" t="s">
        <v>144</v>
      </c>
      <c r="G3223" s="33" t="s">
        <v>19445</v>
      </c>
      <c r="H3223" s="33" t="s">
        <v>1566</v>
      </c>
      <c r="I3223" s="33" t="s">
        <v>204</v>
      </c>
      <c r="J3223" s="33" t="s">
        <v>204</v>
      </c>
      <c r="K3223" s="35" t="s">
        <v>421</v>
      </c>
      <c r="L3223" s="33" t="s">
        <v>151</v>
      </c>
      <c r="M3223" s="33" t="s">
        <v>15661</v>
      </c>
      <c r="N3223" s="33" t="s">
        <v>4431</v>
      </c>
      <c r="O3223" s="5"/>
      <c r="P3223" s="35" t="s">
        <v>239</v>
      </c>
      <c r="Q3223" s="35" t="s">
        <v>4431</v>
      </c>
      <c r="R3223" s="33">
        <v>76646.0</v>
      </c>
      <c r="S3223" s="37"/>
      <c r="T3223" s="33"/>
      <c r="U3223" s="33">
        <v>4.37</v>
      </c>
      <c r="V3223" s="33" t="s">
        <v>154</v>
      </c>
      <c r="W3223" s="33"/>
      <c r="X3223" s="33"/>
      <c r="Y3223" s="5"/>
      <c r="Z3223" s="5"/>
      <c r="AA3223" s="33">
        <v>1.0</v>
      </c>
      <c r="AB3223" s="33"/>
      <c r="AC3223" s="33">
        <v>1.0</v>
      </c>
      <c r="AD3223" s="5"/>
      <c r="AE3223" s="5"/>
      <c r="AF3223" s="5"/>
      <c r="AG3223" s="16"/>
      <c r="AH3223" s="38" t="str">
        <f t="shared" si="1"/>
        <v/>
      </c>
      <c r="AI3223" s="39">
        <f t="shared" si="2"/>
        <v>1</v>
      </c>
      <c r="AJ3223" s="37" t="str">
        <f t="shared" si="3"/>
        <v/>
      </c>
      <c r="AK3223" s="41" t="str">
        <f t="shared" si="4"/>
        <v/>
      </c>
      <c r="AL3223" s="35" t="s">
        <v>239</v>
      </c>
      <c r="AM3223" s="33" t="s">
        <v>19220</v>
      </c>
      <c r="AN3223" s="33" t="s">
        <v>19220</v>
      </c>
      <c r="AO3223" s="41"/>
      <c r="AP3223" s="33" t="s">
        <v>169</v>
      </c>
      <c r="AQ3223" s="33" t="s">
        <v>170</v>
      </c>
      <c r="AR3223" s="33">
        <v>300.0</v>
      </c>
      <c r="AS3223" s="42"/>
      <c r="AT3223" s="42"/>
      <c r="AU3223" s="42"/>
      <c r="AV3223" s="42"/>
      <c r="AW3223" s="42"/>
      <c r="AX3223" s="5"/>
      <c r="AY3223" s="33"/>
      <c r="AZ3223" s="33" t="s">
        <v>19446</v>
      </c>
      <c r="BA3223" s="5"/>
      <c r="BB3223" s="5"/>
      <c r="BC3223" s="5" t="s">
        <v>19447</v>
      </c>
      <c r="BD3223" s="33" t="s">
        <v>173</v>
      </c>
      <c r="BE3223" s="41"/>
      <c r="BF3223" s="35"/>
      <c r="BG3223" s="33" t="s">
        <v>169</v>
      </c>
      <c r="BH3223" s="5"/>
      <c r="BI3223" s="33">
        <v>300.0</v>
      </c>
      <c r="BJ3223" s="33" t="s">
        <v>170</v>
      </c>
      <c r="BK3223" s="5"/>
      <c r="BL3223" s="5">
        <f t="shared" si="5"/>
        <v>3994.5</v>
      </c>
      <c r="BM3223" s="5"/>
      <c r="BN3223" s="5"/>
      <c r="BO3223" s="42">
        <f t="shared" si="6"/>
        <v>3994.5</v>
      </c>
      <c r="BP3223" s="44"/>
      <c r="BQ3223" s="45"/>
      <c r="BR3223" s="47"/>
      <c r="BS3223" s="45"/>
      <c r="BT3223" s="37"/>
      <c r="BU3223" s="5"/>
      <c r="BV3223" s="38"/>
      <c r="BW3223" s="48"/>
      <c r="BX3223" s="44"/>
      <c r="BY3223" s="44"/>
      <c r="BZ3223" s="33" t="s">
        <v>131</v>
      </c>
      <c r="CA3223" s="5"/>
      <c r="CB3223" s="5"/>
      <c r="CC3223" s="33" t="s">
        <v>177</v>
      </c>
      <c r="CD3223" s="5"/>
      <c r="CE3223" s="5"/>
      <c r="CF3223" s="33" t="s">
        <v>178</v>
      </c>
      <c r="CG3223" s="33" t="s">
        <v>19448</v>
      </c>
      <c r="CH3223" s="5"/>
      <c r="CI3223" s="5"/>
      <c r="CJ3223" s="5"/>
      <c r="CK3223" s="33"/>
      <c r="CL3223" s="49">
        <v>44989.0</v>
      </c>
      <c r="CM3223" s="33" t="s">
        <v>180</v>
      </c>
      <c r="CN3223" s="5"/>
      <c r="CO3223" s="33">
        <v>2.0</v>
      </c>
      <c r="CP3223" s="33" t="s">
        <v>181</v>
      </c>
      <c r="CQ3223" s="50" t="str">
        <f t="shared" si="7"/>
        <v>08/09/1945</v>
      </c>
      <c r="CR3223" s="33" t="s">
        <v>182</v>
      </c>
      <c r="CS3223" s="33">
        <v>18.0</v>
      </c>
      <c r="CT3223" s="33"/>
      <c r="CU3223" s="5"/>
      <c r="CV3223" s="33">
        <v>777.0</v>
      </c>
      <c r="CW3223" s="5"/>
      <c r="CX3223" s="5"/>
      <c r="CY3223" s="33">
        <v>-99.8338888</v>
      </c>
      <c r="CZ3223" s="33">
        <v>20.8174999</v>
      </c>
      <c r="DA3223" s="5"/>
      <c r="DB3223" s="5"/>
      <c r="DC3223" s="5"/>
      <c r="DD3223" s="33">
        <v>2023.0</v>
      </c>
      <c r="DE3223" s="33" t="s">
        <v>184</v>
      </c>
      <c r="DF3223" s="33"/>
      <c r="DG3223" s="33" t="s">
        <v>185</v>
      </c>
      <c r="DH3223" s="33" t="s">
        <v>186</v>
      </c>
      <c r="DI3223" s="5"/>
      <c r="DJ3223" s="5"/>
    </row>
    <row r="3224">
      <c r="A3224" s="33" t="s">
        <v>19449</v>
      </c>
      <c r="B3224" s="34">
        <v>44957.0</v>
      </c>
      <c r="C3224" s="35" t="s">
        <v>137</v>
      </c>
      <c r="D3224" s="35" t="s">
        <v>139</v>
      </c>
      <c r="E3224" s="35" t="s">
        <v>142</v>
      </c>
      <c r="F3224" s="36" t="s">
        <v>144</v>
      </c>
      <c r="G3224" s="33" t="s">
        <v>19450</v>
      </c>
      <c r="H3224" s="33" t="s">
        <v>9205</v>
      </c>
      <c r="I3224" s="33" t="s">
        <v>204</v>
      </c>
      <c r="J3224" s="33" t="s">
        <v>2201</v>
      </c>
      <c r="K3224" s="35" t="s">
        <v>421</v>
      </c>
      <c r="L3224" s="33" t="s">
        <v>151</v>
      </c>
      <c r="M3224" s="33" t="s">
        <v>15661</v>
      </c>
      <c r="N3224" s="33" t="s">
        <v>4431</v>
      </c>
      <c r="O3224" s="5"/>
      <c r="P3224" s="35" t="s">
        <v>239</v>
      </c>
      <c r="Q3224" s="35" t="s">
        <v>4431</v>
      </c>
      <c r="R3224" s="33">
        <v>76646.0</v>
      </c>
      <c r="S3224" s="37"/>
      <c r="T3224" s="33"/>
      <c r="U3224" s="33">
        <v>3.2</v>
      </c>
      <c r="V3224" s="33" t="s">
        <v>154</v>
      </c>
      <c r="W3224" s="33"/>
      <c r="X3224" s="33"/>
      <c r="Y3224" s="5"/>
      <c r="Z3224" s="5"/>
      <c r="AA3224" s="33">
        <v>1.0</v>
      </c>
      <c r="AB3224" s="33"/>
      <c r="AC3224" s="33">
        <v>1.0</v>
      </c>
      <c r="AD3224" s="5"/>
      <c r="AE3224" s="5"/>
      <c r="AF3224" s="5"/>
      <c r="AG3224" s="16"/>
      <c r="AH3224" s="38" t="str">
        <f t="shared" si="1"/>
        <v/>
      </c>
      <c r="AI3224" s="39">
        <f t="shared" si="2"/>
        <v>1</v>
      </c>
      <c r="AJ3224" s="37" t="str">
        <f t="shared" si="3"/>
        <v/>
      </c>
      <c r="AK3224" s="41" t="str">
        <f t="shared" si="4"/>
        <v/>
      </c>
      <c r="AL3224" s="35" t="s">
        <v>239</v>
      </c>
      <c r="AM3224" s="33" t="s">
        <v>19220</v>
      </c>
      <c r="AN3224" s="33" t="s">
        <v>19220</v>
      </c>
      <c r="AO3224" s="41"/>
      <c r="AP3224" s="33" t="s">
        <v>169</v>
      </c>
      <c r="AQ3224" s="33" t="s">
        <v>170</v>
      </c>
      <c r="AR3224" s="33">
        <v>300.0</v>
      </c>
      <c r="AS3224" s="42"/>
      <c r="AT3224" s="42"/>
      <c r="AU3224" s="42"/>
      <c r="AV3224" s="42"/>
      <c r="AW3224" s="42"/>
      <c r="AX3224" s="5"/>
      <c r="AY3224" s="33"/>
      <c r="AZ3224" s="33" t="s">
        <v>19451</v>
      </c>
      <c r="BA3224" s="5"/>
      <c r="BB3224" s="5"/>
      <c r="BC3224" s="5" t="s">
        <v>19452</v>
      </c>
      <c r="BD3224" s="33" t="s">
        <v>173</v>
      </c>
      <c r="BE3224" s="41"/>
      <c r="BF3224" s="35"/>
      <c r="BG3224" s="33" t="s">
        <v>169</v>
      </c>
      <c r="BH3224" s="5"/>
      <c r="BI3224" s="33">
        <v>300.0</v>
      </c>
      <c r="BJ3224" s="33" t="s">
        <v>170</v>
      </c>
      <c r="BK3224" s="5"/>
      <c r="BL3224" s="5">
        <f t="shared" si="5"/>
        <v>3994.5</v>
      </c>
      <c r="BM3224" s="5"/>
      <c r="BN3224" s="5"/>
      <c r="BO3224" s="42">
        <f t="shared" si="6"/>
        <v>3994.5</v>
      </c>
      <c r="BP3224" s="44"/>
      <c r="BQ3224" s="45"/>
      <c r="BR3224" s="47"/>
      <c r="BS3224" s="45"/>
      <c r="BT3224" s="37"/>
      <c r="BU3224" s="5"/>
      <c r="BV3224" s="38"/>
      <c r="BW3224" s="48"/>
      <c r="BX3224" s="44"/>
      <c r="BY3224" s="44"/>
      <c r="BZ3224" s="33" t="s">
        <v>131</v>
      </c>
      <c r="CA3224" s="5"/>
      <c r="CB3224" s="5"/>
      <c r="CC3224" s="33" t="s">
        <v>177</v>
      </c>
      <c r="CD3224" s="5"/>
      <c r="CE3224" s="5"/>
      <c r="CF3224" s="33" t="s">
        <v>178</v>
      </c>
      <c r="CG3224" s="33" t="s">
        <v>19453</v>
      </c>
      <c r="CH3224" s="5"/>
      <c r="CI3224" s="5"/>
      <c r="CJ3224" s="5"/>
      <c r="CK3224" s="33"/>
      <c r="CL3224" s="49">
        <v>44989.0</v>
      </c>
      <c r="CM3224" s="33" t="s">
        <v>180</v>
      </c>
      <c r="CN3224" s="5"/>
      <c r="CO3224" s="33">
        <v>2.0</v>
      </c>
      <c r="CP3224" s="33" t="s">
        <v>181</v>
      </c>
      <c r="CQ3224" s="50" t="str">
        <f t="shared" si="7"/>
        <v>10/06/1949</v>
      </c>
      <c r="CR3224" s="33" t="s">
        <v>182</v>
      </c>
      <c r="CS3224" s="33">
        <v>18.0</v>
      </c>
      <c r="CT3224" s="33"/>
      <c r="CU3224" s="5"/>
      <c r="CV3224" s="33">
        <v>777.0</v>
      </c>
      <c r="CW3224" s="5"/>
      <c r="CX3224" s="5"/>
      <c r="CY3224" s="33">
        <v>-99.8338888</v>
      </c>
      <c r="CZ3224" s="33">
        <v>20.8174999</v>
      </c>
      <c r="DA3224" s="5"/>
      <c r="DB3224" s="5"/>
      <c r="DC3224" s="5"/>
      <c r="DD3224" s="33">
        <v>2023.0</v>
      </c>
      <c r="DE3224" s="33" t="s">
        <v>184</v>
      </c>
      <c r="DF3224" s="33"/>
      <c r="DG3224" s="33" t="s">
        <v>185</v>
      </c>
      <c r="DH3224" s="33" t="s">
        <v>186</v>
      </c>
      <c r="DI3224" s="5"/>
      <c r="DJ3224" s="5"/>
    </row>
    <row r="3225">
      <c r="A3225" s="33" t="s">
        <v>19454</v>
      </c>
      <c r="B3225" s="34">
        <v>44957.0</v>
      </c>
      <c r="C3225" s="35" t="s">
        <v>137</v>
      </c>
      <c r="D3225" s="35" t="s">
        <v>139</v>
      </c>
      <c r="E3225" s="35" t="s">
        <v>142</v>
      </c>
      <c r="F3225" s="36" t="s">
        <v>144</v>
      </c>
      <c r="G3225" s="33" t="s">
        <v>19455</v>
      </c>
      <c r="H3225" s="33" t="s">
        <v>19456</v>
      </c>
      <c r="I3225" s="33" t="s">
        <v>204</v>
      </c>
      <c r="J3225" s="33" t="s">
        <v>204</v>
      </c>
      <c r="K3225" s="35" t="s">
        <v>421</v>
      </c>
      <c r="L3225" s="33" t="s">
        <v>151</v>
      </c>
      <c r="M3225" s="33" t="s">
        <v>15661</v>
      </c>
      <c r="N3225" s="33" t="s">
        <v>4431</v>
      </c>
      <c r="O3225" s="5"/>
      <c r="P3225" s="35" t="s">
        <v>239</v>
      </c>
      <c r="Q3225" s="35" t="s">
        <v>4431</v>
      </c>
      <c r="R3225" s="33">
        <v>76646.0</v>
      </c>
      <c r="S3225" s="37"/>
      <c r="T3225" s="33"/>
      <c r="U3225" s="33">
        <v>4.88</v>
      </c>
      <c r="V3225" s="33" t="s">
        <v>154</v>
      </c>
      <c r="W3225" s="33"/>
      <c r="X3225" s="33"/>
      <c r="Y3225" s="5"/>
      <c r="Z3225" s="5"/>
      <c r="AA3225" s="33">
        <v>1.0</v>
      </c>
      <c r="AB3225" s="33"/>
      <c r="AC3225" s="33">
        <v>1.0</v>
      </c>
      <c r="AD3225" s="5"/>
      <c r="AE3225" s="5"/>
      <c r="AF3225" s="5"/>
      <c r="AG3225" s="16"/>
      <c r="AH3225" s="38" t="str">
        <f t="shared" si="1"/>
        <v/>
      </c>
      <c r="AI3225" s="39">
        <f t="shared" si="2"/>
        <v>1</v>
      </c>
      <c r="AJ3225" s="37" t="str">
        <f t="shared" si="3"/>
        <v/>
      </c>
      <c r="AK3225" s="41" t="str">
        <f t="shared" si="4"/>
        <v/>
      </c>
      <c r="AL3225" s="35" t="s">
        <v>239</v>
      </c>
      <c r="AM3225" s="33" t="s">
        <v>19220</v>
      </c>
      <c r="AN3225" s="33" t="s">
        <v>19220</v>
      </c>
      <c r="AO3225" s="41"/>
      <c r="AP3225" s="33" t="s">
        <v>169</v>
      </c>
      <c r="AQ3225" s="33" t="s">
        <v>170</v>
      </c>
      <c r="AR3225" s="33">
        <v>300.0</v>
      </c>
      <c r="AS3225" s="42"/>
      <c r="AT3225" s="42"/>
      <c r="AU3225" s="42"/>
      <c r="AV3225" s="42"/>
      <c r="AW3225" s="42"/>
      <c r="AX3225" s="5"/>
      <c r="AY3225" s="33"/>
      <c r="AZ3225" s="33" t="s">
        <v>19457</v>
      </c>
      <c r="BA3225" s="5"/>
      <c r="BB3225" s="5"/>
      <c r="BC3225" s="5" t="s">
        <v>19458</v>
      </c>
      <c r="BD3225" s="33" t="s">
        <v>173</v>
      </c>
      <c r="BE3225" s="41"/>
      <c r="BF3225" s="35"/>
      <c r="BG3225" s="33" t="s">
        <v>169</v>
      </c>
      <c r="BH3225" s="5"/>
      <c r="BI3225" s="33">
        <v>300.0</v>
      </c>
      <c r="BJ3225" s="33" t="s">
        <v>170</v>
      </c>
      <c r="BK3225" s="5"/>
      <c r="BL3225" s="5">
        <f t="shared" si="5"/>
        <v>3994.5</v>
      </c>
      <c r="BM3225" s="5"/>
      <c r="BN3225" s="5"/>
      <c r="BO3225" s="42">
        <f t="shared" si="6"/>
        <v>3994.5</v>
      </c>
      <c r="BP3225" s="44"/>
      <c r="BQ3225" s="45"/>
      <c r="BR3225" s="47"/>
      <c r="BS3225" s="45"/>
      <c r="BT3225" s="37"/>
      <c r="BU3225" s="5"/>
      <c r="BV3225" s="38"/>
      <c r="BW3225" s="48"/>
      <c r="BX3225" s="44"/>
      <c r="BY3225" s="44"/>
      <c r="BZ3225" s="33" t="s">
        <v>131</v>
      </c>
      <c r="CA3225" s="5"/>
      <c r="CB3225" s="5"/>
      <c r="CC3225" s="33" t="s">
        <v>177</v>
      </c>
      <c r="CD3225" s="5"/>
      <c r="CE3225" s="5"/>
      <c r="CF3225" s="33" t="s">
        <v>178</v>
      </c>
      <c r="CG3225" s="33" t="s">
        <v>19459</v>
      </c>
      <c r="CH3225" s="5"/>
      <c r="CI3225" s="5"/>
      <c r="CJ3225" s="5"/>
      <c r="CK3225" s="33"/>
      <c r="CL3225" s="49">
        <v>44989.0</v>
      </c>
      <c r="CM3225" s="33" t="s">
        <v>180</v>
      </c>
      <c r="CN3225" s="5"/>
      <c r="CO3225" s="33">
        <v>2.0</v>
      </c>
      <c r="CP3225" s="33" t="s">
        <v>181</v>
      </c>
      <c r="CQ3225" s="50" t="str">
        <f t="shared" si="7"/>
        <v>20/03/1941</v>
      </c>
      <c r="CR3225" s="33" t="s">
        <v>182</v>
      </c>
      <c r="CS3225" s="33">
        <v>18.0</v>
      </c>
      <c r="CT3225" s="33"/>
      <c r="CU3225" s="5"/>
      <c r="CV3225" s="33">
        <v>777.0</v>
      </c>
      <c r="CW3225" s="5"/>
      <c r="CX3225" s="5"/>
      <c r="CY3225" s="33">
        <v>-99.8338888</v>
      </c>
      <c r="CZ3225" s="33">
        <v>20.8174999</v>
      </c>
      <c r="DA3225" s="5"/>
      <c r="DB3225" s="5"/>
      <c r="DC3225" s="5"/>
      <c r="DD3225" s="33">
        <v>2023.0</v>
      </c>
      <c r="DE3225" s="33" t="s">
        <v>184</v>
      </c>
      <c r="DF3225" s="33"/>
      <c r="DG3225" s="33" t="s">
        <v>185</v>
      </c>
      <c r="DH3225" s="33" t="s">
        <v>186</v>
      </c>
      <c r="DI3225" s="5"/>
      <c r="DJ3225" s="5"/>
    </row>
    <row r="3226">
      <c r="A3226" s="33" t="s">
        <v>19460</v>
      </c>
      <c r="B3226" s="34">
        <v>44957.0</v>
      </c>
      <c r="C3226" s="35" t="s">
        <v>137</v>
      </c>
      <c r="D3226" s="35" t="s">
        <v>139</v>
      </c>
      <c r="E3226" s="35" t="s">
        <v>142</v>
      </c>
      <c r="F3226" s="36" t="s">
        <v>144</v>
      </c>
      <c r="G3226" s="33" t="s">
        <v>19461</v>
      </c>
      <c r="H3226" s="33" t="s">
        <v>2414</v>
      </c>
      <c r="I3226" s="33" t="s">
        <v>2201</v>
      </c>
      <c r="J3226" s="33" t="s">
        <v>204</v>
      </c>
      <c r="K3226" s="35" t="s">
        <v>421</v>
      </c>
      <c r="L3226" s="33" t="s">
        <v>151</v>
      </c>
      <c r="M3226" s="33" t="s">
        <v>15661</v>
      </c>
      <c r="N3226" s="33" t="s">
        <v>4431</v>
      </c>
      <c r="O3226" s="5"/>
      <c r="P3226" s="35" t="s">
        <v>239</v>
      </c>
      <c r="Q3226" s="35" t="s">
        <v>4431</v>
      </c>
      <c r="R3226" s="33">
        <v>76646.0</v>
      </c>
      <c r="S3226" s="37"/>
      <c r="T3226" s="33"/>
      <c r="U3226" s="33">
        <v>1.24</v>
      </c>
      <c r="V3226" s="33" t="s">
        <v>154</v>
      </c>
      <c r="W3226" s="33"/>
      <c r="X3226" s="33"/>
      <c r="Y3226" s="5"/>
      <c r="Z3226" s="5"/>
      <c r="AA3226" s="33">
        <v>1.0</v>
      </c>
      <c r="AB3226" s="33">
        <v>1.0</v>
      </c>
      <c r="AC3226" s="33"/>
      <c r="AD3226" s="5"/>
      <c r="AE3226" s="5"/>
      <c r="AF3226" s="5"/>
      <c r="AG3226" s="16"/>
      <c r="AH3226" s="38">
        <f t="shared" si="1"/>
        <v>1</v>
      </c>
      <c r="AI3226" s="39" t="str">
        <f t="shared" si="2"/>
        <v/>
      </c>
      <c r="AJ3226" s="37" t="str">
        <f t="shared" si="3"/>
        <v/>
      </c>
      <c r="AK3226" s="41" t="str">
        <f t="shared" si="4"/>
        <v/>
      </c>
      <c r="AL3226" s="35" t="s">
        <v>239</v>
      </c>
      <c r="AM3226" s="33" t="s">
        <v>19220</v>
      </c>
      <c r="AN3226" s="33" t="s">
        <v>19220</v>
      </c>
      <c r="AO3226" s="41"/>
      <c r="AP3226" s="33" t="s">
        <v>169</v>
      </c>
      <c r="AQ3226" s="33" t="s">
        <v>170</v>
      </c>
      <c r="AR3226" s="33">
        <v>150.0</v>
      </c>
      <c r="AS3226" s="42"/>
      <c r="AT3226" s="42"/>
      <c r="AU3226" s="42"/>
      <c r="AV3226" s="42"/>
      <c r="AW3226" s="42"/>
      <c r="AX3226" s="5"/>
      <c r="AY3226" s="33"/>
      <c r="AZ3226" s="33" t="s">
        <v>19462</v>
      </c>
      <c r="BA3226" s="5"/>
      <c r="BB3226" s="5"/>
      <c r="BC3226" s="5" t="s">
        <v>19463</v>
      </c>
      <c r="BD3226" s="33" t="s">
        <v>173</v>
      </c>
      <c r="BE3226" s="41"/>
      <c r="BF3226" s="35"/>
      <c r="BG3226" s="33" t="s">
        <v>169</v>
      </c>
      <c r="BH3226" s="5"/>
      <c r="BI3226" s="33">
        <v>150.0</v>
      </c>
      <c r="BJ3226" s="33" t="s">
        <v>170</v>
      </c>
      <c r="BK3226" s="5"/>
      <c r="BL3226" s="5">
        <f t="shared" si="5"/>
        <v>1997.25</v>
      </c>
      <c r="BM3226" s="5"/>
      <c r="BN3226" s="5"/>
      <c r="BO3226" s="42">
        <f t="shared" si="6"/>
        <v>1997.25</v>
      </c>
      <c r="BP3226" s="44"/>
      <c r="BQ3226" s="45"/>
      <c r="BR3226" s="47"/>
      <c r="BS3226" s="45"/>
      <c r="BT3226" s="37"/>
      <c r="BU3226" s="5"/>
      <c r="BV3226" s="38"/>
      <c r="BW3226" s="48"/>
      <c r="BX3226" s="44"/>
      <c r="BY3226" s="44"/>
      <c r="BZ3226" s="33" t="s">
        <v>131</v>
      </c>
      <c r="CA3226" s="5"/>
      <c r="CB3226" s="5"/>
      <c r="CC3226" s="33" t="s">
        <v>177</v>
      </c>
      <c r="CD3226" s="5"/>
      <c r="CE3226" s="5"/>
      <c r="CF3226" s="33" t="s">
        <v>178</v>
      </c>
      <c r="CG3226" s="33" t="s">
        <v>19464</v>
      </c>
      <c r="CH3226" s="5"/>
      <c r="CI3226" s="5"/>
      <c r="CJ3226" s="5"/>
      <c r="CK3226" s="33"/>
      <c r="CL3226" s="49">
        <v>44989.0</v>
      </c>
      <c r="CM3226" s="33" t="s">
        <v>180</v>
      </c>
      <c r="CN3226" s="5"/>
      <c r="CO3226" s="33">
        <v>1.0</v>
      </c>
      <c r="CP3226" s="33" t="s">
        <v>181</v>
      </c>
      <c r="CQ3226" s="50" t="str">
        <f t="shared" si="7"/>
        <v>14/06/1964</v>
      </c>
      <c r="CR3226" s="33" t="s">
        <v>243</v>
      </c>
      <c r="CS3226" s="33">
        <v>18.0</v>
      </c>
      <c r="CT3226" s="33"/>
      <c r="CU3226" s="5"/>
      <c r="CV3226" s="33">
        <v>777.0</v>
      </c>
      <c r="CW3226" s="5"/>
      <c r="CX3226" s="5"/>
      <c r="CY3226" s="33">
        <v>-99.8338888</v>
      </c>
      <c r="CZ3226" s="33">
        <v>20.8174999</v>
      </c>
      <c r="DA3226" s="5"/>
      <c r="DB3226" s="5"/>
      <c r="DC3226" s="5"/>
      <c r="DD3226" s="33">
        <v>2023.0</v>
      </c>
      <c r="DE3226" s="33" t="s">
        <v>184</v>
      </c>
      <c r="DF3226" s="33"/>
      <c r="DG3226" s="33" t="s">
        <v>185</v>
      </c>
      <c r="DH3226" s="33" t="s">
        <v>186</v>
      </c>
      <c r="DI3226" s="5"/>
      <c r="DJ3226" s="5"/>
    </row>
    <row r="3227">
      <c r="A3227" s="33" t="s">
        <v>19465</v>
      </c>
      <c r="B3227" s="34">
        <v>44957.0</v>
      </c>
      <c r="C3227" s="35" t="s">
        <v>137</v>
      </c>
      <c r="D3227" s="35" t="s">
        <v>139</v>
      </c>
      <c r="E3227" s="35" t="s">
        <v>142</v>
      </c>
      <c r="F3227" s="36" t="s">
        <v>144</v>
      </c>
      <c r="G3227" s="33" t="s">
        <v>19466</v>
      </c>
      <c r="H3227" s="33" t="s">
        <v>498</v>
      </c>
      <c r="I3227" s="33" t="s">
        <v>2201</v>
      </c>
      <c r="J3227" s="33" t="s">
        <v>1641</v>
      </c>
      <c r="K3227" s="35" t="s">
        <v>421</v>
      </c>
      <c r="L3227" s="33" t="s">
        <v>151</v>
      </c>
      <c r="M3227" s="33" t="s">
        <v>15661</v>
      </c>
      <c r="N3227" s="33" t="s">
        <v>4431</v>
      </c>
      <c r="O3227" s="5"/>
      <c r="P3227" s="35" t="s">
        <v>239</v>
      </c>
      <c r="Q3227" s="35" t="s">
        <v>4431</v>
      </c>
      <c r="R3227" s="33">
        <v>76646.0</v>
      </c>
      <c r="S3227" s="37"/>
      <c r="T3227" s="33"/>
      <c r="U3227" s="33">
        <v>7.75</v>
      </c>
      <c r="V3227" s="33" t="s">
        <v>154</v>
      </c>
      <c r="W3227" s="33"/>
      <c r="X3227" s="33"/>
      <c r="Y3227" s="5"/>
      <c r="Z3227" s="5"/>
      <c r="AA3227" s="33">
        <v>1.0</v>
      </c>
      <c r="AB3227" s="33"/>
      <c r="AC3227" s="33">
        <v>1.0</v>
      </c>
      <c r="AD3227" s="5"/>
      <c r="AE3227" s="5"/>
      <c r="AF3227" s="5"/>
      <c r="AG3227" s="16"/>
      <c r="AH3227" s="38" t="str">
        <f t="shared" si="1"/>
        <v/>
      </c>
      <c r="AI3227" s="39">
        <f t="shared" si="2"/>
        <v>1</v>
      </c>
      <c r="AJ3227" s="37" t="str">
        <f t="shared" si="3"/>
        <v/>
      </c>
      <c r="AK3227" s="41" t="str">
        <f t="shared" si="4"/>
        <v/>
      </c>
      <c r="AL3227" s="35" t="s">
        <v>239</v>
      </c>
      <c r="AM3227" s="33" t="s">
        <v>19220</v>
      </c>
      <c r="AN3227" s="33" t="s">
        <v>19220</v>
      </c>
      <c r="AO3227" s="41"/>
      <c r="AP3227" s="33" t="s">
        <v>169</v>
      </c>
      <c r="AQ3227" s="33" t="s">
        <v>170</v>
      </c>
      <c r="AR3227" s="33">
        <v>300.0</v>
      </c>
      <c r="AS3227" s="42"/>
      <c r="AT3227" s="42"/>
      <c r="AU3227" s="42"/>
      <c r="AV3227" s="42"/>
      <c r="AW3227" s="42"/>
      <c r="AX3227" s="5"/>
      <c r="AY3227" s="33"/>
      <c r="AZ3227" s="33" t="s">
        <v>19467</v>
      </c>
      <c r="BA3227" s="5"/>
      <c r="BB3227" s="5"/>
      <c r="BC3227" s="5" t="s">
        <v>19468</v>
      </c>
      <c r="BD3227" s="33" t="s">
        <v>173</v>
      </c>
      <c r="BE3227" s="41"/>
      <c r="BF3227" s="35"/>
      <c r="BG3227" s="33" t="s">
        <v>169</v>
      </c>
      <c r="BH3227" s="5"/>
      <c r="BI3227" s="33">
        <v>300.0</v>
      </c>
      <c r="BJ3227" s="33" t="s">
        <v>170</v>
      </c>
      <c r="BK3227" s="5"/>
      <c r="BL3227" s="5">
        <f t="shared" si="5"/>
        <v>3994.5</v>
      </c>
      <c r="BM3227" s="5"/>
      <c r="BN3227" s="5"/>
      <c r="BO3227" s="42">
        <f t="shared" si="6"/>
        <v>3994.5</v>
      </c>
      <c r="BP3227" s="44"/>
      <c r="BQ3227" s="45"/>
      <c r="BR3227" s="47"/>
      <c r="BS3227" s="45"/>
      <c r="BT3227" s="37"/>
      <c r="BU3227" s="5"/>
      <c r="BV3227" s="38"/>
      <c r="BW3227" s="48"/>
      <c r="BX3227" s="44"/>
      <c r="BY3227" s="44"/>
      <c r="BZ3227" s="33" t="s">
        <v>131</v>
      </c>
      <c r="CA3227" s="5"/>
      <c r="CB3227" s="5"/>
      <c r="CC3227" s="33" t="s">
        <v>177</v>
      </c>
      <c r="CD3227" s="5"/>
      <c r="CE3227" s="5"/>
      <c r="CF3227" s="33" t="s">
        <v>178</v>
      </c>
      <c r="CG3227" s="33" t="s">
        <v>19469</v>
      </c>
      <c r="CH3227" s="5"/>
      <c r="CI3227" s="5"/>
      <c r="CJ3227" s="5"/>
      <c r="CK3227" s="33"/>
      <c r="CL3227" s="49">
        <v>44989.0</v>
      </c>
      <c r="CM3227" s="33" t="s">
        <v>180</v>
      </c>
      <c r="CN3227" s="5"/>
      <c r="CO3227" s="33">
        <v>2.0</v>
      </c>
      <c r="CP3227" s="33" t="s">
        <v>181</v>
      </c>
      <c r="CQ3227" s="50" t="str">
        <f t="shared" si="7"/>
        <v>04/10/1959</v>
      </c>
      <c r="CR3227" s="33" t="s">
        <v>182</v>
      </c>
      <c r="CS3227" s="33">
        <v>18.0</v>
      </c>
      <c r="CT3227" s="33"/>
      <c r="CU3227" s="5"/>
      <c r="CV3227" s="33">
        <v>777.0</v>
      </c>
      <c r="CW3227" s="5"/>
      <c r="CX3227" s="5"/>
      <c r="CY3227" s="33">
        <v>-99.8338888</v>
      </c>
      <c r="CZ3227" s="33">
        <v>20.8174999</v>
      </c>
      <c r="DA3227" s="5"/>
      <c r="DB3227" s="5"/>
      <c r="DC3227" s="5"/>
      <c r="DD3227" s="33">
        <v>2023.0</v>
      </c>
      <c r="DE3227" s="33" t="s">
        <v>184</v>
      </c>
      <c r="DF3227" s="33"/>
      <c r="DG3227" s="33" t="s">
        <v>185</v>
      </c>
      <c r="DH3227" s="33" t="s">
        <v>186</v>
      </c>
      <c r="DI3227" s="5"/>
      <c r="DJ3227" s="5"/>
    </row>
    <row r="3228">
      <c r="A3228" s="33" t="s">
        <v>19470</v>
      </c>
      <c r="B3228" s="34">
        <v>44957.0</v>
      </c>
      <c r="C3228" s="35" t="s">
        <v>137</v>
      </c>
      <c r="D3228" s="35" t="s">
        <v>139</v>
      </c>
      <c r="E3228" s="35" t="s">
        <v>142</v>
      </c>
      <c r="F3228" s="36" t="s">
        <v>144</v>
      </c>
      <c r="G3228" s="33" t="s">
        <v>19471</v>
      </c>
      <c r="H3228" s="33" t="s">
        <v>19472</v>
      </c>
      <c r="I3228" s="33" t="s">
        <v>2201</v>
      </c>
      <c r="J3228" s="33" t="s">
        <v>203</v>
      </c>
      <c r="K3228" s="35" t="s">
        <v>421</v>
      </c>
      <c r="L3228" s="33" t="s">
        <v>151</v>
      </c>
      <c r="M3228" s="33" t="s">
        <v>15661</v>
      </c>
      <c r="N3228" s="33" t="s">
        <v>4431</v>
      </c>
      <c r="O3228" s="5"/>
      <c r="P3228" s="35" t="s">
        <v>239</v>
      </c>
      <c r="Q3228" s="35" t="s">
        <v>4431</v>
      </c>
      <c r="R3228" s="33">
        <v>76646.0</v>
      </c>
      <c r="S3228" s="37"/>
      <c r="T3228" s="33"/>
      <c r="U3228" s="33">
        <v>4.0</v>
      </c>
      <c r="V3228" s="33" t="s">
        <v>154</v>
      </c>
      <c r="W3228" s="33"/>
      <c r="X3228" s="33"/>
      <c r="Y3228" s="5"/>
      <c r="Z3228" s="5"/>
      <c r="AA3228" s="33">
        <v>1.0</v>
      </c>
      <c r="AB3228" s="33"/>
      <c r="AC3228" s="33">
        <v>1.0</v>
      </c>
      <c r="AD3228" s="5"/>
      <c r="AE3228" s="5"/>
      <c r="AF3228" s="5"/>
      <c r="AG3228" s="16"/>
      <c r="AH3228" s="38" t="str">
        <f t="shared" si="1"/>
        <v/>
      </c>
      <c r="AI3228" s="39">
        <f t="shared" si="2"/>
        <v>1</v>
      </c>
      <c r="AJ3228" s="37" t="str">
        <f t="shared" si="3"/>
        <v/>
      </c>
      <c r="AK3228" s="41" t="str">
        <f t="shared" si="4"/>
        <v/>
      </c>
      <c r="AL3228" s="35" t="s">
        <v>239</v>
      </c>
      <c r="AM3228" s="33" t="s">
        <v>19220</v>
      </c>
      <c r="AN3228" s="33" t="s">
        <v>19220</v>
      </c>
      <c r="AO3228" s="41"/>
      <c r="AP3228" s="33" t="s">
        <v>169</v>
      </c>
      <c r="AQ3228" s="33" t="s">
        <v>170</v>
      </c>
      <c r="AR3228" s="33">
        <v>300.0</v>
      </c>
      <c r="AS3228" s="42"/>
      <c r="AT3228" s="42"/>
      <c r="AU3228" s="42"/>
      <c r="AV3228" s="42"/>
      <c r="AW3228" s="42"/>
      <c r="AX3228" s="5"/>
      <c r="AY3228" s="33"/>
      <c r="AZ3228" s="33" t="s">
        <v>19473</v>
      </c>
      <c r="BA3228" s="5"/>
      <c r="BB3228" s="5"/>
      <c r="BC3228" s="5" t="s">
        <v>19474</v>
      </c>
      <c r="BD3228" s="33" t="s">
        <v>173</v>
      </c>
      <c r="BE3228" s="41"/>
      <c r="BF3228" s="35"/>
      <c r="BG3228" s="33" t="s">
        <v>169</v>
      </c>
      <c r="BH3228" s="5"/>
      <c r="BI3228" s="33">
        <v>300.0</v>
      </c>
      <c r="BJ3228" s="33" t="s">
        <v>170</v>
      </c>
      <c r="BK3228" s="5"/>
      <c r="BL3228" s="5">
        <f t="shared" si="5"/>
        <v>3994.5</v>
      </c>
      <c r="BM3228" s="5"/>
      <c r="BN3228" s="5"/>
      <c r="BO3228" s="42">
        <f t="shared" si="6"/>
        <v>3994.5</v>
      </c>
      <c r="BP3228" s="44"/>
      <c r="BQ3228" s="45"/>
      <c r="BR3228" s="47"/>
      <c r="BS3228" s="45"/>
      <c r="BT3228" s="37"/>
      <c r="BU3228" s="5"/>
      <c r="BV3228" s="38"/>
      <c r="BW3228" s="48"/>
      <c r="BX3228" s="44"/>
      <c r="BY3228" s="44"/>
      <c r="BZ3228" s="33" t="s">
        <v>131</v>
      </c>
      <c r="CA3228" s="5"/>
      <c r="CB3228" s="5"/>
      <c r="CC3228" s="33" t="s">
        <v>177</v>
      </c>
      <c r="CD3228" s="5"/>
      <c r="CE3228" s="5"/>
      <c r="CF3228" s="33" t="s">
        <v>178</v>
      </c>
      <c r="CG3228" s="33" t="s">
        <v>19475</v>
      </c>
      <c r="CH3228" s="5"/>
      <c r="CI3228" s="5"/>
      <c r="CJ3228" s="5"/>
      <c r="CK3228" s="33"/>
      <c r="CL3228" s="49">
        <v>44989.0</v>
      </c>
      <c r="CM3228" s="33" t="s">
        <v>180</v>
      </c>
      <c r="CN3228" s="5"/>
      <c r="CO3228" s="33">
        <v>2.0</v>
      </c>
      <c r="CP3228" s="33" t="s">
        <v>181</v>
      </c>
      <c r="CQ3228" s="50" t="str">
        <f t="shared" si="7"/>
        <v>01/12/1965</v>
      </c>
      <c r="CR3228" s="33" t="s">
        <v>182</v>
      </c>
      <c r="CS3228" s="33">
        <v>18.0</v>
      </c>
      <c r="CT3228" s="33"/>
      <c r="CU3228" s="5"/>
      <c r="CV3228" s="33">
        <v>777.0</v>
      </c>
      <c r="CW3228" s="5"/>
      <c r="CX3228" s="5"/>
      <c r="CY3228" s="33">
        <v>-99.8338888</v>
      </c>
      <c r="CZ3228" s="33">
        <v>20.8174999</v>
      </c>
      <c r="DA3228" s="5"/>
      <c r="DB3228" s="5"/>
      <c r="DC3228" s="5"/>
      <c r="DD3228" s="33">
        <v>2023.0</v>
      </c>
      <c r="DE3228" s="33" t="s">
        <v>184</v>
      </c>
      <c r="DF3228" s="33"/>
      <c r="DG3228" s="33" t="s">
        <v>185</v>
      </c>
      <c r="DH3228" s="33" t="s">
        <v>186</v>
      </c>
      <c r="DI3228" s="5"/>
      <c r="DJ3228" s="5"/>
    </row>
    <row r="3229">
      <c r="A3229" s="33" t="s">
        <v>19476</v>
      </c>
      <c r="B3229" s="34">
        <v>44957.0</v>
      </c>
      <c r="C3229" s="35" t="s">
        <v>137</v>
      </c>
      <c r="D3229" s="35" t="s">
        <v>139</v>
      </c>
      <c r="E3229" s="35" t="s">
        <v>142</v>
      </c>
      <c r="F3229" s="36" t="s">
        <v>144</v>
      </c>
      <c r="G3229" s="33" t="s">
        <v>19477</v>
      </c>
      <c r="H3229" s="33" t="s">
        <v>2183</v>
      </c>
      <c r="I3229" s="33" t="s">
        <v>220</v>
      </c>
      <c r="J3229" s="33" t="s">
        <v>204</v>
      </c>
      <c r="K3229" s="35" t="s">
        <v>421</v>
      </c>
      <c r="L3229" s="33" t="s">
        <v>151</v>
      </c>
      <c r="M3229" s="33" t="s">
        <v>15661</v>
      </c>
      <c r="N3229" s="33" t="s">
        <v>17819</v>
      </c>
      <c r="O3229" s="5"/>
      <c r="P3229" s="35" t="s">
        <v>239</v>
      </c>
      <c r="Q3229" s="35" t="s">
        <v>17819</v>
      </c>
      <c r="R3229" s="33">
        <v>76646.0</v>
      </c>
      <c r="S3229" s="37"/>
      <c r="T3229" s="33"/>
      <c r="U3229" s="33">
        <v>7.38</v>
      </c>
      <c r="V3229" s="33" t="s">
        <v>154</v>
      </c>
      <c r="W3229" s="33"/>
      <c r="X3229" s="33"/>
      <c r="Y3229" s="5"/>
      <c r="Z3229" s="5"/>
      <c r="AA3229" s="33">
        <v>1.0</v>
      </c>
      <c r="AB3229" s="33"/>
      <c r="AC3229" s="33">
        <v>1.0</v>
      </c>
      <c r="AD3229" s="5"/>
      <c r="AE3229" s="5"/>
      <c r="AF3229" s="5"/>
      <c r="AG3229" s="16"/>
      <c r="AH3229" s="38" t="str">
        <f t="shared" si="1"/>
        <v/>
      </c>
      <c r="AI3229" s="39" t="str">
        <f t="shared" si="2"/>
        <v/>
      </c>
      <c r="AJ3229" s="37" t="str">
        <f t="shared" si="3"/>
        <v/>
      </c>
      <c r="AK3229" s="41" t="str">
        <f t="shared" si="4"/>
        <v/>
      </c>
      <c r="AL3229" s="35" t="s">
        <v>239</v>
      </c>
      <c r="AM3229" s="33" t="s">
        <v>19220</v>
      </c>
      <c r="AN3229" s="33" t="s">
        <v>19220</v>
      </c>
      <c r="AO3229" s="41"/>
      <c r="AP3229" s="33" t="s">
        <v>169</v>
      </c>
      <c r="AQ3229" s="33" t="s">
        <v>170</v>
      </c>
      <c r="AR3229" s="33">
        <v>300.0</v>
      </c>
      <c r="AS3229" s="42"/>
      <c r="AT3229" s="42"/>
      <c r="AU3229" s="42"/>
      <c r="AV3229" s="42"/>
      <c r="AW3229" s="42"/>
      <c r="AX3229" s="5"/>
      <c r="AY3229" s="33"/>
      <c r="AZ3229" s="33" t="s">
        <v>19478</v>
      </c>
      <c r="BA3229" s="5"/>
      <c r="BB3229" s="5"/>
      <c r="BC3229" s="5" t="s">
        <v>19479</v>
      </c>
      <c r="BD3229" s="33" t="s">
        <v>173</v>
      </c>
      <c r="BE3229" s="41"/>
      <c r="BF3229" s="35"/>
      <c r="BG3229" s="33" t="s">
        <v>169</v>
      </c>
      <c r="BH3229" s="5"/>
      <c r="BI3229" s="33">
        <v>300.0</v>
      </c>
      <c r="BJ3229" s="33" t="s">
        <v>170</v>
      </c>
      <c r="BK3229" s="5"/>
      <c r="BL3229" s="5">
        <f t="shared" si="5"/>
        <v>3994.5</v>
      </c>
      <c r="BM3229" s="5"/>
      <c r="BN3229" s="5"/>
      <c r="BO3229" s="42">
        <f t="shared" si="6"/>
        <v>3994.5</v>
      </c>
      <c r="BP3229" s="44"/>
      <c r="BQ3229" s="45"/>
      <c r="BR3229" s="47"/>
      <c r="BS3229" s="45"/>
      <c r="BT3229" s="37"/>
      <c r="BU3229" s="5"/>
      <c r="BV3229" s="38"/>
      <c r="BW3229" s="48"/>
      <c r="BX3229" s="44"/>
      <c r="BY3229" s="44"/>
      <c r="BZ3229" s="33" t="s">
        <v>131</v>
      </c>
      <c r="CA3229" s="5"/>
      <c r="CB3229" s="5"/>
      <c r="CC3229" s="33" t="s">
        <v>177</v>
      </c>
      <c r="CD3229" s="5"/>
      <c r="CE3229" s="5"/>
      <c r="CF3229" s="33" t="s">
        <v>178</v>
      </c>
      <c r="CG3229" s="33" t="s">
        <v>19480</v>
      </c>
      <c r="CH3229" s="5"/>
      <c r="CI3229" s="5"/>
      <c r="CJ3229" s="5"/>
      <c r="CK3229" s="33"/>
      <c r="CL3229" s="49">
        <v>44989.0</v>
      </c>
      <c r="CM3229" s="33" t="s">
        <v>180</v>
      </c>
      <c r="CN3229" s="5"/>
      <c r="CO3229" s="33">
        <v>2.0</v>
      </c>
      <c r="CP3229" s="33" t="s">
        <v>181</v>
      </c>
      <c r="CQ3229" s="50" t="str">
        <f t="shared" si="7"/>
        <v>20/07/1973</v>
      </c>
      <c r="CR3229" s="33" t="s">
        <v>182</v>
      </c>
      <c r="CS3229" s="33">
        <v>18.0</v>
      </c>
      <c r="CT3229" s="33"/>
      <c r="CU3229" s="5"/>
      <c r="CV3229" s="33">
        <v>1730.0</v>
      </c>
      <c r="CW3229" s="5"/>
      <c r="CX3229" s="5"/>
      <c r="CY3229" s="33">
        <v>-99.800074</v>
      </c>
      <c r="CZ3229" s="33">
        <v>20.811232</v>
      </c>
      <c r="DA3229" s="5"/>
      <c r="DB3229" s="5"/>
      <c r="DC3229" s="5"/>
      <c r="DD3229" s="33">
        <v>2023.0</v>
      </c>
      <c r="DE3229" s="33" t="s">
        <v>184</v>
      </c>
      <c r="DF3229" s="33"/>
      <c r="DG3229" s="33" t="s">
        <v>185</v>
      </c>
      <c r="DH3229" s="33" t="s">
        <v>186</v>
      </c>
      <c r="DI3229" s="5"/>
      <c r="DJ3229" s="5"/>
    </row>
    <row r="3230">
      <c r="A3230" s="33" t="s">
        <v>19481</v>
      </c>
      <c r="B3230" s="34">
        <v>44957.0</v>
      </c>
      <c r="C3230" s="35" t="s">
        <v>137</v>
      </c>
      <c r="D3230" s="35" t="s">
        <v>139</v>
      </c>
      <c r="E3230" s="35" t="s">
        <v>142</v>
      </c>
      <c r="F3230" s="36" t="s">
        <v>144</v>
      </c>
      <c r="G3230" s="33" t="s">
        <v>19482</v>
      </c>
      <c r="H3230" s="33" t="s">
        <v>5990</v>
      </c>
      <c r="I3230" s="33" t="s">
        <v>149</v>
      </c>
      <c r="J3230" s="33" t="s">
        <v>231</v>
      </c>
      <c r="K3230" s="35" t="s">
        <v>421</v>
      </c>
      <c r="L3230" s="33" t="s">
        <v>151</v>
      </c>
      <c r="M3230" s="33" t="s">
        <v>15661</v>
      </c>
      <c r="N3230" s="33" t="s">
        <v>17819</v>
      </c>
      <c r="O3230" s="5"/>
      <c r="P3230" s="35" t="s">
        <v>239</v>
      </c>
      <c r="Q3230" s="35" t="s">
        <v>17819</v>
      </c>
      <c r="R3230" s="33">
        <v>76646.0</v>
      </c>
      <c r="S3230" s="37"/>
      <c r="T3230" s="33"/>
      <c r="U3230" s="33">
        <v>3.51</v>
      </c>
      <c r="V3230" s="33" t="s">
        <v>154</v>
      </c>
      <c r="W3230" s="33"/>
      <c r="X3230" s="33"/>
      <c r="Y3230" s="5"/>
      <c r="Z3230" s="5"/>
      <c r="AA3230" s="33">
        <v>1.0</v>
      </c>
      <c r="AB3230" s="33"/>
      <c r="AC3230" s="33">
        <v>1.0</v>
      </c>
      <c r="AD3230" s="5"/>
      <c r="AE3230" s="5"/>
      <c r="AF3230" s="5"/>
      <c r="AG3230" s="16"/>
      <c r="AH3230" s="38" t="str">
        <f t="shared" si="1"/>
        <v/>
      </c>
      <c r="AI3230" s="39" t="str">
        <f t="shared" si="2"/>
        <v/>
      </c>
      <c r="AJ3230" s="37" t="str">
        <f t="shared" si="3"/>
        <v/>
      </c>
      <c r="AK3230" s="41" t="str">
        <f t="shared" si="4"/>
        <v/>
      </c>
      <c r="AL3230" s="35" t="s">
        <v>239</v>
      </c>
      <c r="AM3230" s="33" t="s">
        <v>19220</v>
      </c>
      <c r="AN3230" s="33" t="s">
        <v>19220</v>
      </c>
      <c r="AO3230" s="41"/>
      <c r="AP3230" s="33" t="s">
        <v>169</v>
      </c>
      <c r="AQ3230" s="33" t="s">
        <v>170</v>
      </c>
      <c r="AR3230" s="33">
        <v>300.0</v>
      </c>
      <c r="AS3230" s="42"/>
      <c r="AT3230" s="42"/>
      <c r="AU3230" s="42"/>
      <c r="AV3230" s="42"/>
      <c r="AW3230" s="42"/>
      <c r="AX3230" s="5"/>
      <c r="AY3230" s="33"/>
      <c r="AZ3230" s="33" t="s">
        <v>19483</v>
      </c>
      <c r="BA3230" s="5"/>
      <c r="BB3230" s="5"/>
      <c r="BC3230" s="5" t="s">
        <v>19484</v>
      </c>
      <c r="BD3230" s="33" t="s">
        <v>173</v>
      </c>
      <c r="BE3230" s="41"/>
      <c r="BF3230" s="35"/>
      <c r="BG3230" s="33" t="s">
        <v>169</v>
      </c>
      <c r="BH3230" s="5"/>
      <c r="BI3230" s="33">
        <v>300.0</v>
      </c>
      <c r="BJ3230" s="33" t="s">
        <v>170</v>
      </c>
      <c r="BK3230" s="5"/>
      <c r="BL3230" s="5">
        <f t="shared" si="5"/>
        <v>3994.5</v>
      </c>
      <c r="BM3230" s="5"/>
      <c r="BN3230" s="5"/>
      <c r="BO3230" s="42">
        <f t="shared" si="6"/>
        <v>3994.5</v>
      </c>
      <c r="BP3230" s="44"/>
      <c r="BQ3230" s="45"/>
      <c r="BR3230" s="47"/>
      <c r="BS3230" s="45"/>
      <c r="BT3230" s="37"/>
      <c r="BU3230" s="5"/>
      <c r="BV3230" s="38"/>
      <c r="BW3230" s="48"/>
      <c r="BX3230" s="44"/>
      <c r="BY3230" s="44"/>
      <c r="BZ3230" s="33" t="s">
        <v>131</v>
      </c>
      <c r="CA3230" s="5"/>
      <c r="CB3230" s="5"/>
      <c r="CC3230" s="33" t="s">
        <v>177</v>
      </c>
      <c r="CD3230" s="5"/>
      <c r="CE3230" s="5"/>
      <c r="CF3230" s="33" t="s">
        <v>178</v>
      </c>
      <c r="CG3230" s="33" t="s">
        <v>19485</v>
      </c>
      <c r="CH3230" s="5"/>
      <c r="CI3230" s="5"/>
      <c r="CJ3230" s="5"/>
      <c r="CK3230" s="33"/>
      <c r="CL3230" s="49">
        <v>44989.0</v>
      </c>
      <c r="CM3230" s="33" t="s">
        <v>180</v>
      </c>
      <c r="CN3230" s="5"/>
      <c r="CO3230" s="33">
        <v>2.0</v>
      </c>
      <c r="CP3230" s="33" t="s">
        <v>181</v>
      </c>
      <c r="CQ3230" s="50" t="str">
        <f t="shared" si="7"/>
        <v>15/05/1982</v>
      </c>
      <c r="CR3230" s="33" t="s">
        <v>182</v>
      </c>
      <c r="CS3230" s="33">
        <v>18.0</v>
      </c>
      <c r="CT3230" s="33"/>
      <c r="CU3230" s="5"/>
      <c r="CV3230" s="33">
        <v>1730.0</v>
      </c>
      <c r="CW3230" s="5"/>
      <c r="CX3230" s="5"/>
      <c r="CY3230" s="33">
        <v>-99.800074</v>
      </c>
      <c r="CZ3230" s="33">
        <v>20.811232</v>
      </c>
      <c r="DA3230" s="5"/>
      <c r="DB3230" s="5"/>
      <c r="DC3230" s="5"/>
      <c r="DD3230" s="33">
        <v>2023.0</v>
      </c>
      <c r="DE3230" s="33" t="s">
        <v>184</v>
      </c>
      <c r="DF3230" s="33"/>
      <c r="DG3230" s="33" t="s">
        <v>185</v>
      </c>
      <c r="DH3230" s="33" t="s">
        <v>186</v>
      </c>
      <c r="DI3230" s="5"/>
      <c r="DJ3230" s="5"/>
    </row>
    <row r="3231">
      <c r="A3231" s="33" t="s">
        <v>19486</v>
      </c>
      <c r="B3231" s="34">
        <v>44957.0</v>
      </c>
      <c r="C3231" s="35" t="s">
        <v>137</v>
      </c>
      <c r="D3231" s="35" t="s">
        <v>139</v>
      </c>
      <c r="E3231" s="35" t="s">
        <v>142</v>
      </c>
      <c r="F3231" s="36" t="s">
        <v>144</v>
      </c>
      <c r="G3231" s="33" t="s">
        <v>19487</v>
      </c>
      <c r="H3231" s="33" t="s">
        <v>330</v>
      </c>
      <c r="I3231" s="33" t="s">
        <v>439</v>
      </c>
      <c r="J3231" s="33" t="s">
        <v>1844</v>
      </c>
      <c r="K3231" s="35" t="s">
        <v>421</v>
      </c>
      <c r="L3231" s="33" t="s">
        <v>151</v>
      </c>
      <c r="M3231" s="33" t="s">
        <v>15661</v>
      </c>
      <c r="N3231" s="33" t="s">
        <v>17819</v>
      </c>
      <c r="O3231" s="5"/>
      <c r="P3231" s="35" t="s">
        <v>239</v>
      </c>
      <c r="Q3231" s="35" t="s">
        <v>17819</v>
      </c>
      <c r="R3231" s="33">
        <v>76646.0</v>
      </c>
      <c r="S3231" s="37"/>
      <c r="T3231" s="33"/>
      <c r="U3231" s="33">
        <v>3.84</v>
      </c>
      <c r="V3231" s="33" t="s">
        <v>154</v>
      </c>
      <c r="W3231" s="33"/>
      <c r="X3231" s="33"/>
      <c r="Y3231" s="5"/>
      <c r="Z3231" s="5"/>
      <c r="AA3231" s="33">
        <v>1.0</v>
      </c>
      <c r="AB3231" s="33"/>
      <c r="AC3231" s="33">
        <v>1.0</v>
      </c>
      <c r="AD3231" s="5"/>
      <c r="AE3231" s="5"/>
      <c r="AF3231" s="5"/>
      <c r="AG3231" s="16"/>
      <c r="AH3231" s="38" t="str">
        <f t="shared" si="1"/>
        <v/>
      </c>
      <c r="AI3231" s="39" t="str">
        <f t="shared" si="2"/>
        <v/>
      </c>
      <c r="AJ3231" s="37" t="str">
        <f t="shared" si="3"/>
        <v/>
      </c>
      <c r="AK3231" s="41" t="str">
        <f t="shared" si="4"/>
        <v/>
      </c>
      <c r="AL3231" s="35" t="s">
        <v>239</v>
      </c>
      <c r="AM3231" s="33" t="s">
        <v>19220</v>
      </c>
      <c r="AN3231" s="33" t="s">
        <v>19220</v>
      </c>
      <c r="AO3231" s="41"/>
      <c r="AP3231" s="33" t="s">
        <v>169</v>
      </c>
      <c r="AQ3231" s="33" t="s">
        <v>170</v>
      </c>
      <c r="AR3231" s="33">
        <v>300.0</v>
      </c>
      <c r="AS3231" s="42"/>
      <c r="AT3231" s="42"/>
      <c r="AU3231" s="42"/>
      <c r="AV3231" s="42"/>
      <c r="AW3231" s="42"/>
      <c r="AX3231" s="5"/>
      <c r="AY3231" s="33"/>
      <c r="AZ3231" s="33" t="s">
        <v>19488</v>
      </c>
      <c r="BA3231" s="5"/>
      <c r="BB3231" s="5"/>
      <c r="BC3231" s="5" t="s">
        <v>19489</v>
      </c>
      <c r="BD3231" s="33" t="s">
        <v>173</v>
      </c>
      <c r="BE3231" s="41"/>
      <c r="BF3231" s="35"/>
      <c r="BG3231" s="33" t="s">
        <v>169</v>
      </c>
      <c r="BH3231" s="5"/>
      <c r="BI3231" s="33">
        <v>300.0</v>
      </c>
      <c r="BJ3231" s="33" t="s">
        <v>170</v>
      </c>
      <c r="BK3231" s="5"/>
      <c r="BL3231" s="5">
        <f t="shared" si="5"/>
        <v>3994.5</v>
      </c>
      <c r="BM3231" s="5"/>
      <c r="BN3231" s="5"/>
      <c r="BO3231" s="42">
        <f t="shared" si="6"/>
        <v>3994.5</v>
      </c>
      <c r="BP3231" s="44"/>
      <c r="BQ3231" s="45"/>
      <c r="BR3231" s="47"/>
      <c r="BS3231" s="45"/>
      <c r="BT3231" s="37"/>
      <c r="BU3231" s="5"/>
      <c r="BV3231" s="38"/>
      <c r="BW3231" s="48"/>
      <c r="BX3231" s="44"/>
      <c r="BY3231" s="44"/>
      <c r="BZ3231" s="33" t="s">
        <v>131</v>
      </c>
      <c r="CA3231" s="5"/>
      <c r="CB3231" s="5"/>
      <c r="CC3231" s="33" t="s">
        <v>177</v>
      </c>
      <c r="CD3231" s="5"/>
      <c r="CE3231" s="5"/>
      <c r="CF3231" s="33" t="s">
        <v>178</v>
      </c>
      <c r="CG3231" s="33" t="s">
        <v>19490</v>
      </c>
      <c r="CH3231" s="5"/>
      <c r="CI3231" s="5"/>
      <c r="CJ3231" s="5"/>
      <c r="CK3231" s="33"/>
      <c r="CL3231" s="49">
        <v>44989.0</v>
      </c>
      <c r="CM3231" s="33" t="s">
        <v>180</v>
      </c>
      <c r="CN3231" s="5"/>
      <c r="CO3231" s="33">
        <v>2.0</v>
      </c>
      <c r="CP3231" s="33" t="s">
        <v>181</v>
      </c>
      <c r="CQ3231" s="50" t="str">
        <f t="shared" si="7"/>
        <v>14/04/1985</v>
      </c>
      <c r="CR3231" s="33" t="s">
        <v>182</v>
      </c>
      <c r="CS3231" s="33">
        <v>18.0</v>
      </c>
      <c r="CT3231" s="33"/>
      <c r="CU3231" s="5"/>
      <c r="CV3231" s="33">
        <v>1730.0</v>
      </c>
      <c r="CW3231" s="5"/>
      <c r="CX3231" s="5"/>
      <c r="CY3231" s="33">
        <v>-99.800074</v>
      </c>
      <c r="CZ3231" s="33">
        <v>20.811232</v>
      </c>
      <c r="DA3231" s="5"/>
      <c r="DB3231" s="5"/>
      <c r="DC3231" s="5"/>
      <c r="DD3231" s="33">
        <v>2023.0</v>
      </c>
      <c r="DE3231" s="33" t="s">
        <v>184</v>
      </c>
      <c r="DF3231" s="33"/>
      <c r="DG3231" s="33" t="s">
        <v>185</v>
      </c>
      <c r="DH3231" s="33" t="s">
        <v>186</v>
      </c>
      <c r="DI3231" s="5"/>
      <c r="DJ3231" s="5"/>
    </row>
    <row r="3232">
      <c r="A3232" s="33" t="s">
        <v>19491</v>
      </c>
      <c r="B3232" s="34">
        <v>44957.0</v>
      </c>
      <c r="C3232" s="35" t="s">
        <v>137</v>
      </c>
      <c r="D3232" s="35" t="s">
        <v>139</v>
      </c>
      <c r="E3232" s="35" t="s">
        <v>142</v>
      </c>
      <c r="F3232" s="36" t="s">
        <v>144</v>
      </c>
      <c r="G3232" s="33" t="s">
        <v>19492</v>
      </c>
      <c r="H3232" s="33" t="s">
        <v>4226</v>
      </c>
      <c r="I3232" s="33" t="s">
        <v>439</v>
      </c>
      <c r="J3232" s="33" t="s">
        <v>2740</v>
      </c>
      <c r="K3232" s="35" t="s">
        <v>421</v>
      </c>
      <c r="L3232" s="33" t="s">
        <v>151</v>
      </c>
      <c r="M3232" s="33" t="s">
        <v>15661</v>
      </c>
      <c r="N3232" s="33" t="s">
        <v>17819</v>
      </c>
      <c r="O3232" s="5"/>
      <c r="P3232" s="35" t="s">
        <v>239</v>
      </c>
      <c r="Q3232" s="35" t="s">
        <v>17819</v>
      </c>
      <c r="R3232" s="33">
        <v>76646.0</v>
      </c>
      <c r="S3232" s="37"/>
      <c r="T3232" s="33"/>
      <c r="U3232" s="33">
        <v>1.25</v>
      </c>
      <c r="V3232" s="33" t="s">
        <v>154</v>
      </c>
      <c r="W3232" s="33"/>
      <c r="X3232" s="33"/>
      <c r="Y3232" s="5"/>
      <c r="Z3232" s="5"/>
      <c r="AA3232" s="33">
        <v>1.0</v>
      </c>
      <c r="AB3232" s="33"/>
      <c r="AC3232" s="33">
        <v>1.0</v>
      </c>
      <c r="AD3232" s="5"/>
      <c r="AE3232" s="5"/>
      <c r="AF3232" s="5"/>
      <c r="AG3232" s="16"/>
      <c r="AH3232" s="38" t="str">
        <f t="shared" si="1"/>
        <v/>
      </c>
      <c r="AI3232" s="39">
        <f t="shared" si="2"/>
        <v>1</v>
      </c>
      <c r="AJ3232" s="37" t="str">
        <f t="shared" si="3"/>
        <v/>
      </c>
      <c r="AK3232" s="41" t="str">
        <f t="shared" si="4"/>
        <v/>
      </c>
      <c r="AL3232" s="35" t="s">
        <v>239</v>
      </c>
      <c r="AM3232" s="33" t="s">
        <v>19220</v>
      </c>
      <c r="AN3232" s="33" t="s">
        <v>19220</v>
      </c>
      <c r="AO3232" s="41"/>
      <c r="AP3232" s="33" t="s">
        <v>169</v>
      </c>
      <c r="AQ3232" s="33" t="s">
        <v>170</v>
      </c>
      <c r="AR3232" s="33">
        <v>150.0</v>
      </c>
      <c r="AS3232" s="42"/>
      <c r="AT3232" s="42"/>
      <c r="AU3232" s="42"/>
      <c r="AV3232" s="42"/>
      <c r="AW3232" s="42"/>
      <c r="AX3232" s="5"/>
      <c r="AY3232" s="33"/>
      <c r="AZ3232" s="33" t="s">
        <v>19493</v>
      </c>
      <c r="BA3232" s="5"/>
      <c r="BB3232" s="5"/>
      <c r="BC3232" s="5" t="s">
        <v>19494</v>
      </c>
      <c r="BD3232" s="33" t="s">
        <v>173</v>
      </c>
      <c r="BE3232" s="41"/>
      <c r="BF3232" s="35"/>
      <c r="BG3232" s="33" t="s">
        <v>169</v>
      </c>
      <c r="BH3232" s="5"/>
      <c r="BI3232" s="33">
        <v>150.0</v>
      </c>
      <c r="BJ3232" s="33" t="s">
        <v>170</v>
      </c>
      <c r="BK3232" s="5"/>
      <c r="BL3232" s="5">
        <f t="shared" si="5"/>
        <v>1997.25</v>
      </c>
      <c r="BM3232" s="5"/>
      <c r="BN3232" s="5"/>
      <c r="BO3232" s="42">
        <f t="shared" si="6"/>
        <v>1997.25</v>
      </c>
      <c r="BP3232" s="44"/>
      <c r="BQ3232" s="45"/>
      <c r="BR3232" s="47"/>
      <c r="BS3232" s="45"/>
      <c r="BT3232" s="37"/>
      <c r="BU3232" s="5"/>
      <c r="BV3232" s="38"/>
      <c r="BW3232" s="48"/>
      <c r="BX3232" s="44"/>
      <c r="BY3232" s="44"/>
      <c r="BZ3232" s="33" t="s">
        <v>131</v>
      </c>
      <c r="CA3232" s="5"/>
      <c r="CB3232" s="5"/>
      <c r="CC3232" s="33" t="s">
        <v>177</v>
      </c>
      <c r="CD3232" s="5"/>
      <c r="CE3232" s="5"/>
      <c r="CF3232" s="33" t="s">
        <v>178</v>
      </c>
      <c r="CG3232" s="33" t="s">
        <v>19495</v>
      </c>
      <c r="CH3232" s="5"/>
      <c r="CI3232" s="5"/>
      <c r="CJ3232" s="5"/>
      <c r="CK3232" s="33"/>
      <c r="CL3232" s="49">
        <v>44989.0</v>
      </c>
      <c r="CM3232" s="33" t="s">
        <v>180</v>
      </c>
      <c r="CN3232" s="5"/>
      <c r="CO3232" s="33">
        <v>1.0</v>
      </c>
      <c r="CP3232" s="33" t="s">
        <v>181</v>
      </c>
      <c r="CQ3232" s="50" t="str">
        <f t="shared" si="7"/>
        <v>21/03/1942</v>
      </c>
      <c r="CR3232" s="33" t="s">
        <v>182</v>
      </c>
      <c r="CS3232" s="33">
        <v>18.0</v>
      </c>
      <c r="CT3232" s="33"/>
      <c r="CU3232" s="5"/>
      <c r="CV3232" s="33">
        <v>1730.0</v>
      </c>
      <c r="CW3232" s="5"/>
      <c r="CX3232" s="5"/>
      <c r="CY3232" s="33">
        <v>-99.800074</v>
      </c>
      <c r="CZ3232" s="33">
        <v>20.811232</v>
      </c>
      <c r="DA3232" s="5"/>
      <c r="DB3232" s="5"/>
      <c r="DC3232" s="5"/>
      <c r="DD3232" s="33">
        <v>2023.0</v>
      </c>
      <c r="DE3232" s="33" t="s">
        <v>184</v>
      </c>
      <c r="DF3232" s="33"/>
      <c r="DG3232" s="33" t="s">
        <v>185</v>
      </c>
      <c r="DH3232" s="33" t="s">
        <v>186</v>
      </c>
      <c r="DI3232" s="5"/>
      <c r="DJ3232" s="5"/>
    </row>
    <row r="3233">
      <c r="A3233" s="33" t="s">
        <v>19496</v>
      </c>
      <c r="B3233" s="34">
        <v>44957.0</v>
      </c>
      <c r="C3233" s="35" t="s">
        <v>137</v>
      </c>
      <c r="D3233" s="35" t="s">
        <v>139</v>
      </c>
      <c r="E3233" s="35" t="s">
        <v>142</v>
      </c>
      <c r="F3233" s="36" t="s">
        <v>144</v>
      </c>
      <c r="G3233" s="33" t="s">
        <v>19497</v>
      </c>
      <c r="H3233" s="33" t="s">
        <v>2904</v>
      </c>
      <c r="I3233" s="33" t="s">
        <v>1844</v>
      </c>
      <c r="J3233" s="33" t="s">
        <v>439</v>
      </c>
      <c r="K3233" s="35" t="s">
        <v>421</v>
      </c>
      <c r="L3233" s="33" t="s">
        <v>151</v>
      </c>
      <c r="M3233" s="33" t="s">
        <v>15661</v>
      </c>
      <c r="N3233" s="33" t="s">
        <v>17819</v>
      </c>
      <c r="O3233" s="5"/>
      <c r="P3233" s="35" t="s">
        <v>239</v>
      </c>
      <c r="Q3233" s="35" t="s">
        <v>17819</v>
      </c>
      <c r="R3233" s="33">
        <v>76646.0</v>
      </c>
      <c r="S3233" s="37"/>
      <c r="T3233" s="33"/>
      <c r="U3233" s="33">
        <v>2.41</v>
      </c>
      <c r="V3233" s="33" t="s">
        <v>154</v>
      </c>
      <c r="W3233" s="33"/>
      <c r="X3233" s="33"/>
      <c r="Y3233" s="5"/>
      <c r="Z3233" s="5"/>
      <c r="AA3233" s="33">
        <v>1.0</v>
      </c>
      <c r="AB3233" s="33">
        <v>1.0</v>
      </c>
      <c r="AC3233" s="33"/>
      <c r="AD3233" s="5"/>
      <c r="AE3233" s="5"/>
      <c r="AF3233" s="5"/>
      <c r="AG3233" s="16"/>
      <c r="AH3233" s="38">
        <f t="shared" si="1"/>
        <v>1</v>
      </c>
      <c r="AI3233" s="39" t="str">
        <f t="shared" si="2"/>
        <v/>
      </c>
      <c r="AJ3233" s="37" t="str">
        <f t="shared" si="3"/>
        <v/>
      </c>
      <c r="AK3233" s="41" t="str">
        <f t="shared" si="4"/>
        <v/>
      </c>
      <c r="AL3233" s="35" t="s">
        <v>239</v>
      </c>
      <c r="AM3233" s="33" t="s">
        <v>19220</v>
      </c>
      <c r="AN3233" s="33" t="s">
        <v>19220</v>
      </c>
      <c r="AO3233" s="41"/>
      <c r="AP3233" s="33" t="s">
        <v>169</v>
      </c>
      <c r="AQ3233" s="33" t="s">
        <v>170</v>
      </c>
      <c r="AR3233" s="33">
        <v>300.0</v>
      </c>
      <c r="AS3233" s="42"/>
      <c r="AT3233" s="42"/>
      <c r="AU3233" s="42"/>
      <c r="AV3233" s="42"/>
      <c r="AW3233" s="42"/>
      <c r="AX3233" s="5"/>
      <c r="AY3233" s="33"/>
      <c r="AZ3233" s="33" t="s">
        <v>19498</v>
      </c>
      <c r="BA3233" s="5"/>
      <c r="BB3233" s="5"/>
      <c r="BC3233" s="5" t="s">
        <v>19499</v>
      </c>
      <c r="BD3233" s="33" t="s">
        <v>173</v>
      </c>
      <c r="BE3233" s="41"/>
      <c r="BF3233" s="35"/>
      <c r="BG3233" s="33" t="s">
        <v>169</v>
      </c>
      <c r="BH3233" s="5"/>
      <c r="BI3233" s="33">
        <v>300.0</v>
      </c>
      <c r="BJ3233" s="33" t="s">
        <v>170</v>
      </c>
      <c r="BK3233" s="5"/>
      <c r="BL3233" s="5">
        <f t="shared" si="5"/>
        <v>3994.5</v>
      </c>
      <c r="BM3233" s="5"/>
      <c r="BN3233" s="5"/>
      <c r="BO3233" s="42">
        <f t="shared" si="6"/>
        <v>3994.5</v>
      </c>
      <c r="BP3233" s="44"/>
      <c r="BQ3233" s="45"/>
      <c r="BR3233" s="47"/>
      <c r="BS3233" s="45"/>
      <c r="BT3233" s="37"/>
      <c r="BU3233" s="5"/>
      <c r="BV3233" s="38"/>
      <c r="BW3233" s="48"/>
      <c r="BX3233" s="44"/>
      <c r="BY3233" s="44"/>
      <c r="BZ3233" s="33" t="s">
        <v>131</v>
      </c>
      <c r="CA3233" s="5"/>
      <c r="CB3233" s="5"/>
      <c r="CC3233" s="33" t="s">
        <v>177</v>
      </c>
      <c r="CD3233" s="5"/>
      <c r="CE3233" s="5"/>
      <c r="CF3233" s="33" t="s">
        <v>178</v>
      </c>
      <c r="CG3233" s="33" t="s">
        <v>19500</v>
      </c>
      <c r="CH3233" s="5"/>
      <c r="CI3233" s="5"/>
      <c r="CJ3233" s="5"/>
      <c r="CK3233" s="33"/>
      <c r="CL3233" s="49">
        <v>44989.0</v>
      </c>
      <c r="CM3233" s="33" t="s">
        <v>180</v>
      </c>
      <c r="CN3233" s="5"/>
      <c r="CO3233" s="33">
        <v>2.0</v>
      </c>
      <c r="CP3233" s="33" t="s">
        <v>181</v>
      </c>
      <c r="CQ3233" s="50" t="str">
        <f t="shared" si="7"/>
        <v>15/06/1966</v>
      </c>
      <c r="CR3233" s="33" t="s">
        <v>243</v>
      </c>
      <c r="CS3233" s="33">
        <v>18.0</v>
      </c>
      <c r="CT3233" s="33"/>
      <c r="CU3233" s="5"/>
      <c r="CV3233" s="33">
        <v>1730.0</v>
      </c>
      <c r="CW3233" s="5"/>
      <c r="CX3233" s="5"/>
      <c r="CY3233" s="33">
        <v>-99.800074</v>
      </c>
      <c r="CZ3233" s="33">
        <v>20.811232</v>
      </c>
      <c r="DA3233" s="5"/>
      <c r="DB3233" s="5"/>
      <c r="DC3233" s="5"/>
      <c r="DD3233" s="33">
        <v>2023.0</v>
      </c>
      <c r="DE3233" s="33" t="s">
        <v>184</v>
      </c>
      <c r="DF3233" s="33"/>
      <c r="DG3233" s="33" t="s">
        <v>185</v>
      </c>
      <c r="DH3233" s="33" t="s">
        <v>186</v>
      </c>
      <c r="DI3233" s="5"/>
      <c r="DJ3233" s="5"/>
    </row>
    <row r="3234">
      <c r="A3234" s="33" t="s">
        <v>19501</v>
      </c>
      <c r="B3234" s="34">
        <v>44957.0</v>
      </c>
      <c r="C3234" s="35" t="s">
        <v>137</v>
      </c>
      <c r="D3234" s="35" t="s">
        <v>139</v>
      </c>
      <c r="E3234" s="35" t="s">
        <v>142</v>
      </c>
      <c r="F3234" s="36" t="s">
        <v>144</v>
      </c>
      <c r="G3234" s="33" t="s">
        <v>19502</v>
      </c>
      <c r="H3234" s="33" t="s">
        <v>17123</v>
      </c>
      <c r="I3234" s="33" t="s">
        <v>1682</v>
      </c>
      <c r="J3234" s="33" t="s">
        <v>204</v>
      </c>
      <c r="K3234" s="35" t="s">
        <v>421</v>
      </c>
      <c r="L3234" s="33" t="s">
        <v>151</v>
      </c>
      <c r="M3234" s="33" t="s">
        <v>15661</v>
      </c>
      <c r="N3234" s="33" t="s">
        <v>17819</v>
      </c>
      <c r="O3234" s="5"/>
      <c r="P3234" s="35" t="s">
        <v>239</v>
      </c>
      <c r="Q3234" s="35" t="s">
        <v>17819</v>
      </c>
      <c r="R3234" s="33">
        <v>76646.0</v>
      </c>
      <c r="S3234" s="37"/>
      <c r="T3234" s="33"/>
      <c r="U3234" s="33">
        <v>8.14</v>
      </c>
      <c r="V3234" s="33" t="s">
        <v>154</v>
      </c>
      <c r="W3234" s="33"/>
      <c r="X3234" s="33"/>
      <c r="Y3234" s="5"/>
      <c r="Z3234" s="5"/>
      <c r="AA3234" s="33">
        <v>1.0</v>
      </c>
      <c r="AB3234" s="33"/>
      <c r="AC3234" s="33">
        <v>1.0</v>
      </c>
      <c r="AD3234" s="5"/>
      <c r="AE3234" s="5"/>
      <c r="AF3234" s="5"/>
      <c r="AG3234" s="16"/>
      <c r="AH3234" s="38" t="str">
        <f t="shared" si="1"/>
        <v/>
      </c>
      <c r="AI3234" s="39">
        <f t="shared" si="2"/>
        <v>1</v>
      </c>
      <c r="AJ3234" s="37" t="str">
        <f t="shared" si="3"/>
        <v/>
      </c>
      <c r="AK3234" s="41" t="str">
        <f t="shared" si="4"/>
        <v/>
      </c>
      <c r="AL3234" s="35" t="s">
        <v>239</v>
      </c>
      <c r="AM3234" s="33" t="s">
        <v>19220</v>
      </c>
      <c r="AN3234" s="33" t="s">
        <v>19220</v>
      </c>
      <c r="AO3234" s="41"/>
      <c r="AP3234" s="33" t="s">
        <v>169</v>
      </c>
      <c r="AQ3234" s="33" t="s">
        <v>170</v>
      </c>
      <c r="AR3234" s="33">
        <v>300.0</v>
      </c>
      <c r="AS3234" s="42"/>
      <c r="AT3234" s="42"/>
      <c r="AU3234" s="42"/>
      <c r="AV3234" s="42"/>
      <c r="AW3234" s="42"/>
      <c r="AX3234" s="5"/>
      <c r="AY3234" s="33"/>
      <c r="AZ3234" s="33" t="s">
        <v>19503</v>
      </c>
      <c r="BA3234" s="5"/>
      <c r="BB3234" s="5"/>
      <c r="BC3234" s="5" t="s">
        <v>19504</v>
      </c>
      <c r="BD3234" s="33" t="s">
        <v>173</v>
      </c>
      <c r="BE3234" s="41"/>
      <c r="BF3234" s="35"/>
      <c r="BG3234" s="33" t="s">
        <v>169</v>
      </c>
      <c r="BH3234" s="5"/>
      <c r="BI3234" s="33">
        <v>300.0</v>
      </c>
      <c r="BJ3234" s="33" t="s">
        <v>170</v>
      </c>
      <c r="BK3234" s="5"/>
      <c r="BL3234" s="5">
        <f t="shared" si="5"/>
        <v>3994.5</v>
      </c>
      <c r="BM3234" s="5"/>
      <c r="BN3234" s="5"/>
      <c r="BO3234" s="42">
        <f t="shared" si="6"/>
        <v>3994.5</v>
      </c>
      <c r="BP3234" s="44"/>
      <c r="BQ3234" s="45"/>
      <c r="BR3234" s="47"/>
      <c r="BS3234" s="45"/>
      <c r="BT3234" s="37"/>
      <c r="BU3234" s="5"/>
      <c r="BV3234" s="38"/>
      <c r="BW3234" s="48"/>
      <c r="BX3234" s="44"/>
      <c r="BY3234" s="44"/>
      <c r="BZ3234" s="33" t="s">
        <v>131</v>
      </c>
      <c r="CA3234" s="5"/>
      <c r="CB3234" s="5"/>
      <c r="CC3234" s="33" t="s">
        <v>177</v>
      </c>
      <c r="CD3234" s="5"/>
      <c r="CE3234" s="5"/>
      <c r="CF3234" s="33" t="s">
        <v>178</v>
      </c>
      <c r="CG3234" s="33" t="s">
        <v>19505</v>
      </c>
      <c r="CH3234" s="5"/>
      <c r="CI3234" s="5"/>
      <c r="CJ3234" s="5"/>
      <c r="CK3234" s="33"/>
      <c r="CL3234" s="49">
        <v>44989.0</v>
      </c>
      <c r="CM3234" s="33" t="s">
        <v>180</v>
      </c>
      <c r="CN3234" s="5"/>
      <c r="CO3234" s="33">
        <v>2.0</v>
      </c>
      <c r="CP3234" s="33" t="s">
        <v>181</v>
      </c>
      <c r="CQ3234" s="50" t="str">
        <f t="shared" si="7"/>
        <v>13/12/1961</v>
      </c>
      <c r="CR3234" s="33" t="s">
        <v>182</v>
      </c>
      <c r="CS3234" s="33">
        <v>18.0</v>
      </c>
      <c r="CT3234" s="33"/>
      <c r="CU3234" s="5"/>
      <c r="CV3234" s="33">
        <v>1730.0</v>
      </c>
      <c r="CW3234" s="5"/>
      <c r="CX3234" s="5"/>
      <c r="CY3234" s="33">
        <v>-99.800074</v>
      </c>
      <c r="CZ3234" s="33">
        <v>20.811232</v>
      </c>
      <c r="DA3234" s="5"/>
      <c r="DB3234" s="5"/>
      <c r="DC3234" s="5"/>
      <c r="DD3234" s="33">
        <v>2023.0</v>
      </c>
      <c r="DE3234" s="33" t="s">
        <v>184</v>
      </c>
      <c r="DF3234" s="33"/>
      <c r="DG3234" s="33" t="s">
        <v>185</v>
      </c>
      <c r="DH3234" s="33" t="s">
        <v>186</v>
      </c>
      <c r="DI3234" s="5"/>
      <c r="DJ3234" s="5"/>
    </row>
    <row r="3235">
      <c r="A3235" s="33" t="s">
        <v>19506</v>
      </c>
      <c r="B3235" s="34">
        <v>44957.0</v>
      </c>
      <c r="C3235" s="35" t="s">
        <v>137</v>
      </c>
      <c r="D3235" s="35" t="s">
        <v>139</v>
      </c>
      <c r="E3235" s="35" t="s">
        <v>142</v>
      </c>
      <c r="F3235" s="36" t="s">
        <v>144</v>
      </c>
      <c r="G3235" s="33" t="s">
        <v>19507</v>
      </c>
      <c r="H3235" s="33" t="s">
        <v>2426</v>
      </c>
      <c r="I3235" s="33" t="s">
        <v>204</v>
      </c>
      <c r="J3235" s="33" t="s">
        <v>231</v>
      </c>
      <c r="K3235" s="35" t="s">
        <v>421</v>
      </c>
      <c r="L3235" s="33" t="s">
        <v>151</v>
      </c>
      <c r="M3235" s="33" t="s">
        <v>15661</v>
      </c>
      <c r="N3235" s="33" t="s">
        <v>17819</v>
      </c>
      <c r="O3235" s="5"/>
      <c r="P3235" s="35" t="s">
        <v>239</v>
      </c>
      <c r="Q3235" s="35" t="s">
        <v>17819</v>
      </c>
      <c r="R3235" s="33">
        <v>76646.0</v>
      </c>
      <c r="S3235" s="37"/>
      <c r="T3235" s="33"/>
      <c r="U3235" s="33">
        <v>2.72</v>
      </c>
      <c r="V3235" s="33" t="s">
        <v>154</v>
      </c>
      <c r="W3235" s="33"/>
      <c r="X3235" s="33"/>
      <c r="Y3235" s="5"/>
      <c r="Z3235" s="5"/>
      <c r="AA3235" s="33">
        <v>1.0</v>
      </c>
      <c r="AB3235" s="33"/>
      <c r="AC3235" s="33">
        <v>1.0</v>
      </c>
      <c r="AD3235" s="5"/>
      <c r="AE3235" s="5"/>
      <c r="AF3235" s="5"/>
      <c r="AG3235" s="16"/>
      <c r="AH3235" s="38" t="str">
        <f t="shared" si="1"/>
        <v/>
      </c>
      <c r="AI3235" s="39" t="str">
        <f t="shared" si="2"/>
        <v/>
      </c>
      <c r="AJ3235" s="37" t="str">
        <f t="shared" si="3"/>
        <v/>
      </c>
      <c r="AK3235" s="41" t="str">
        <f t="shared" si="4"/>
        <v/>
      </c>
      <c r="AL3235" s="35" t="s">
        <v>239</v>
      </c>
      <c r="AM3235" s="33" t="s">
        <v>19220</v>
      </c>
      <c r="AN3235" s="33" t="s">
        <v>19220</v>
      </c>
      <c r="AO3235" s="41"/>
      <c r="AP3235" s="33" t="s">
        <v>169</v>
      </c>
      <c r="AQ3235" s="33" t="s">
        <v>170</v>
      </c>
      <c r="AR3235" s="33">
        <v>300.0</v>
      </c>
      <c r="AS3235" s="42"/>
      <c r="AT3235" s="42"/>
      <c r="AU3235" s="42"/>
      <c r="AV3235" s="42"/>
      <c r="AW3235" s="42"/>
      <c r="AX3235" s="5"/>
      <c r="AY3235" s="33"/>
      <c r="AZ3235" s="33" t="s">
        <v>19508</v>
      </c>
      <c r="BA3235" s="5"/>
      <c r="BB3235" s="5"/>
      <c r="BC3235" s="5" t="s">
        <v>5815</v>
      </c>
      <c r="BD3235" s="33" t="s">
        <v>173</v>
      </c>
      <c r="BE3235" s="41"/>
      <c r="BF3235" s="35"/>
      <c r="BG3235" s="33" t="s">
        <v>169</v>
      </c>
      <c r="BH3235" s="5"/>
      <c r="BI3235" s="33">
        <v>300.0</v>
      </c>
      <c r="BJ3235" s="33" t="s">
        <v>170</v>
      </c>
      <c r="BK3235" s="5"/>
      <c r="BL3235" s="5">
        <f t="shared" si="5"/>
        <v>3994.5</v>
      </c>
      <c r="BM3235" s="5"/>
      <c r="BN3235" s="5"/>
      <c r="BO3235" s="42">
        <f t="shared" si="6"/>
        <v>3994.5</v>
      </c>
      <c r="BP3235" s="44"/>
      <c r="BQ3235" s="45"/>
      <c r="BR3235" s="47"/>
      <c r="BS3235" s="45"/>
      <c r="BT3235" s="37"/>
      <c r="BU3235" s="5"/>
      <c r="BV3235" s="38"/>
      <c r="BW3235" s="48"/>
      <c r="BX3235" s="44"/>
      <c r="BY3235" s="44"/>
      <c r="BZ3235" s="33" t="s">
        <v>131</v>
      </c>
      <c r="CA3235" s="5"/>
      <c r="CB3235" s="5"/>
      <c r="CC3235" s="33" t="s">
        <v>177</v>
      </c>
      <c r="CD3235" s="5"/>
      <c r="CE3235" s="5"/>
      <c r="CF3235" s="33" t="s">
        <v>178</v>
      </c>
      <c r="CG3235" s="33" t="s">
        <v>19509</v>
      </c>
      <c r="CH3235" s="5"/>
      <c r="CI3235" s="5"/>
      <c r="CJ3235" s="5"/>
      <c r="CK3235" s="33"/>
      <c r="CL3235" s="49">
        <v>44989.0</v>
      </c>
      <c r="CM3235" s="33" t="s">
        <v>180</v>
      </c>
      <c r="CN3235" s="5"/>
      <c r="CO3235" s="33">
        <v>2.0</v>
      </c>
      <c r="CP3235" s="33" t="s">
        <v>181</v>
      </c>
      <c r="CQ3235" s="50" t="str">
        <f t="shared" si="7"/>
        <v>17/03/1975</v>
      </c>
      <c r="CR3235" s="33" t="s">
        <v>182</v>
      </c>
      <c r="CS3235" s="33">
        <v>18.0</v>
      </c>
      <c r="CT3235" s="33"/>
      <c r="CU3235" s="5"/>
      <c r="CV3235" s="33">
        <v>1730.0</v>
      </c>
      <c r="CW3235" s="5"/>
      <c r="CX3235" s="5"/>
      <c r="CY3235" s="33">
        <v>-99.800074</v>
      </c>
      <c r="CZ3235" s="33">
        <v>20.811232</v>
      </c>
      <c r="DA3235" s="5"/>
      <c r="DB3235" s="5"/>
      <c r="DC3235" s="5"/>
      <c r="DD3235" s="33">
        <v>2023.0</v>
      </c>
      <c r="DE3235" s="33" t="s">
        <v>184</v>
      </c>
      <c r="DF3235" s="33"/>
      <c r="DG3235" s="33" t="s">
        <v>185</v>
      </c>
      <c r="DH3235" s="33" t="s">
        <v>186</v>
      </c>
      <c r="DI3235" s="5"/>
      <c r="DJ3235" s="5"/>
    </row>
    <row r="3236">
      <c r="A3236" s="33" t="s">
        <v>19510</v>
      </c>
      <c r="B3236" s="34">
        <v>44957.0</v>
      </c>
      <c r="C3236" s="35" t="s">
        <v>137</v>
      </c>
      <c r="D3236" s="35" t="s">
        <v>139</v>
      </c>
      <c r="E3236" s="35" t="s">
        <v>142</v>
      </c>
      <c r="F3236" s="36" t="s">
        <v>144</v>
      </c>
      <c r="G3236" s="33" t="s">
        <v>19511</v>
      </c>
      <c r="H3236" s="33" t="s">
        <v>12006</v>
      </c>
      <c r="I3236" s="33" t="s">
        <v>204</v>
      </c>
      <c r="J3236" s="33" t="s">
        <v>204</v>
      </c>
      <c r="K3236" s="35" t="s">
        <v>421</v>
      </c>
      <c r="L3236" s="33" t="s">
        <v>151</v>
      </c>
      <c r="M3236" s="33" t="s">
        <v>15661</v>
      </c>
      <c r="N3236" s="33" t="s">
        <v>17819</v>
      </c>
      <c r="O3236" s="5"/>
      <c r="P3236" s="35" t="s">
        <v>239</v>
      </c>
      <c r="Q3236" s="35" t="s">
        <v>17819</v>
      </c>
      <c r="R3236" s="33">
        <v>76646.0</v>
      </c>
      <c r="S3236" s="37"/>
      <c r="T3236" s="33"/>
      <c r="U3236" s="33">
        <v>2.0</v>
      </c>
      <c r="V3236" s="33" t="s">
        <v>154</v>
      </c>
      <c r="W3236" s="33"/>
      <c r="X3236" s="33"/>
      <c r="Y3236" s="5"/>
      <c r="Z3236" s="5"/>
      <c r="AA3236" s="33">
        <v>1.0</v>
      </c>
      <c r="AB3236" s="33"/>
      <c r="AC3236" s="33">
        <v>1.0</v>
      </c>
      <c r="AD3236" s="5"/>
      <c r="AE3236" s="5"/>
      <c r="AF3236" s="5"/>
      <c r="AG3236" s="16"/>
      <c r="AH3236" s="38" t="str">
        <f t="shared" si="1"/>
        <v/>
      </c>
      <c r="AI3236" s="39">
        <f t="shared" si="2"/>
        <v>1</v>
      </c>
      <c r="AJ3236" s="37" t="str">
        <f t="shared" si="3"/>
        <v/>
      </c>
      <c r="AK3236" s="41" t="str">
        <f t="shared" si="4"/>
        <v/>
      </c>
      <c r="AL3236" s="35" t="s">
        <v>239</v>
      </c>
      <c r="AM3236" s="33" t="s">
        <v>19220</v>
      </c>
      <c r="AN3236" s="33" t="s">
        <v>19220</v>
      </c>
      <c r="AO3236" s="41"/>
      <c r="AP3236" s="33" t="s">
        <v>169</v>
      </c>
      <c r="AQ3236" s="33" t="s">
        <v>170</v>
      </c>
      <c r="AR3236" s="33">
        <v>300.0</v>
      </c>
      <c r="AS3236" s="42"/>
      <c r="AT3236" s="42"/>
      <c r="AU3236" s="42"/>
      <c r="AV3236" s="42"/>
      <c r="AW3236" s="42"/>
      <c r="AX3236" s="5"/>
      <c r="AY3236" s="33"/>
      <c r="AZ3236" s="33" t="s">
        <v>19512</v>
      </c>
      <c r="BA3236" s="5"/>
      <c r="BB3236" s="5"/>
      <c r="BC3236" s="5" t="s">
        <v>19513</v>
      </c>
      <c r="BD3236" s="33" t="s">
        <v>173</v>
      </c>
      <c r="BE3236" s="41"/>
      <c r="BF3236" s="35"/>
      <c r="BG3236" s="33" t="s">
        <v>169</v>
      </c>
      <c r="BH3236" s="5"/>
      <c r="BI3236" s="33">
        <v>300.0</v>
      </c>
      <c r="BJ3236" s="33" t="s">
        <v>170</v>
      </c>
      <c r="BK3236" s="5"/>
      <c r="BL3236" s="5">
        <f t="shared" si="5"/>
        <v>3994.5</v>
      </c>
      <c r="BM3236" s="5"/>
      <c r="BN3236" s="5"/>
      <c r="BO3236" s="42">
        <f t="shared" si="6"/>
        <v>3994.5</v>
      </c>
      <c r="BP3236" s="44"/>
      <c r="BQ3236" s="45"/>
      <c r="BR3236" s="47"/>
      <c r="BS3236" s="45"/>
      <c r="BT3236" s="37"/>
      <c r="BU3236" s="5"/>
      <c r="BV3236" s="38"/>
      <c r="BW3236" s="48"/>
      <c r="BX3236" s="44"/>
      <c r="BY3236" s="44"/>
      <c r="BZ3236" s="33" t="s">
        <v>131</v>
      </c>
      <c r="CA3236" s="5"/>
      <c r="CB3236" s="5"/>
      <c r="CC3236" s="33" t="s">
        <v>177</v>
      </c>
      <c r="CD3236" s="5"/>
      <c r="CE3236" s="5"/>
      <c r="CF3236" s="33" t="s">
        <v>178</v>
      </c>
      <c r="CG3236" s="33" t="s">
        <v>19514</v>
      </c>
      <c r="CH3236" s="5"/>
      <c r="CI3236" s="5"/>
      <c r="CJ3236" s="5"/>
      <c r="CK3236" s="33"/>
      <c r="CL3236" s="49">
        <v>44989.0</v>
      </c>
      <c r="CM3236" s="33" t="s">
        <v>180</v>
      </c>
      <c r="CN3236" s="5"/>
      <c r="CO3236" s="33">
        <v>2.0</v>
      </c>
      <c r="CP3236" s="33" t="s">
        <v>181</v>
      </c>
      <c r="CQ3236" s="50" t="str">
        <f t="shared" si="7"/>
        <v>05/06/1939</v>
      </c>
      <c r="CR3236" s="33" t="s">
        <v>182</v>
      </c>
      <c r="CS3236" s="33">
        <v>18.0</v>
      </c>
      <c r="CT3236" s="33"/>
      <c r="CU3236" s="5"/>
      <c r="CV3236" s="33">
        <v>1730.0</v>
      </c>
      <c r="CW3236" s="5"/>
      <c r="CX3236" s="5"/>
      <c r="CY3236" s="33">
        <v>-99.800074</v>
      </c>
      <c r="CZ3236" s="33">
        <v>20.811232</v>
      </c>
      <c r="DA3236" s="5"/>
      <c r="DB3236" s="5"/>
      <c r="DC3236" s="5"/>
      <c r="DD3236" s="33">
        <v>2023.0</v>
      </c>
      <c r="DE3236" s="33" t="s">
        <v>184</v>
      </c>
      <c r="DF3236" s="33"/>
      <c r="DG3236" s="33" t="s">
        <v>185</v>
      </c>
      <c r="DH3236" s="33" t="s">
        <v>186</v>
      </c>
      <c r="DI3236" s="5"/>
      <c r="DJ3236" s="5"/>
    </row>
    <row r="3237">
      <c r="A3237" s="33" t="s">
        <v>19515</v>
      </c>
      <c r="B3237" s="34">
        <v>44957.0</v>
      </c>
      <c r="C3237" s="35" t="s">
        <v>137</v>
      </c>
      <c r="D3237" s="35" t="s">
        <v>139</v>
      </c>
      <c r="E3237" s="35" t="s">
        <v>142</v>
      </c>
      <c r="F3237" s="36" t="s">
        <v>144</v>
      </c>
      <c r="G3237" s="33" t="s">
        <v>19516</v>
      </c>
      <c r="H3237" s="33" t="s">
        <v>1145</v>
      </c>
      <c r="I3237" s="33" t="s">
        <v>204</v>
      </c>
      <c r="J3237" s="33" t="s">
        <v>8129</v>
      </c>
      <c r="K3237" s="35" t="s">
        <v>421</v>
      </c>
      <c r="L3237" s="33" t="s">
        <v>151</v>
      </c>
      <c r="M3237" s="33" t="s">
        <v>15661</v>
      </c>
      <c r="N3237" s="33" t="s">
        <v>17819</v>
      </c>
      <c r="O3237" s="5"/>
      <c r="P3237" s="35" t="s">
        <v>239</v>
      </c>
      <c r="Q3237" s="35" t="s">
        <v>17819</v>
      </c>
      <c r="R3237" s="33">
        <v>76646.0</v>
      </c>
      <c r="S3237" s="37"/>
      <c r="T3237" s="33"/>
      <c r="U3237" s="33">
        <v>2.63</v>
      </c>
      <c r="V3237" s="33" t="s">
        <v>154</v>
      </c>
      <c r="W3237" s="33"/>
      <c r="X3237" s="33"/>
      <c r="Y3237" s="5"/>
      <c r="Z3237" s="5"/>
      <c r="AA3237" s="33">
        <v>1.0</v>
      </c>
      <c r="AB3237" s="33"/>
      <c r="AC3237" s="33">
        <v>1.0</v>
      </c>
      <c r="AD3237" s="5"/>
      <c r="AE3237" s="5"/>
      <c r="AF3237" s="5"/>
      <c r="AG3237" s="16"/>
      <c r="AH3237" s="38" t="str">
        <f t="shared" si="1"/>
        <v/>
      </c>
      <c r="AI3237" s="39" t="str">
        <f t="shared" si="2"/>
        <v/>
      </c>
      <c r="AJ3237" s="37" t="str">
        <f t="shared" si="3"/>
        <v/>
      </c>
      <c r="AK3237" s="41" t="str">
        <f t="shared" si="4"/>
        <v/>
      </c>
      <c r="AL3237" s="35" t="s">
        <v>239</v>
      </c>
      <c r="AM3237" s="33" t="s">
        <v>19220</v>
      </c>
      <c r="AN3237" s="33" t="s">
        <v>19220</v>
      </c>
      <c r="AO3237" s="41"/>
      <c r="AP3237" s="33" t="s">
        <v>169</v>
      </c>
      <c r="AQ3237" s="33" t="s">
        <v>170</v>
      </c>
      <c r="AR3237" s="33">
        <v>300.0</v>
      </c>
      <c r="AS3237" s="42"/>
      <c r="AT3237" s="42"/>
      <c r="AU3237" s="42"/>
      <c r="AV3237" s="42"/>
      <c r="AW3237" s="42"/>
      <c r="AX3237" s="5"/>
      <c r="AY3237" s="33"/>
      <c r="AZ3237" s="33" t="s">
        <v>19517</v>
      </c>
      <c r="BA3237" s="5"/>
      <c r="BB3237" s="5"/>
      <c r="BC3237" s="5" t="s">
        <v>19518</v>
      </c>
      <c r="BD3237" s="33" t="s">
        <v>173</v>
      </c>
      <c r="BE3237" s="41"/>
      <c r="BF3237" s="35"/>
      <c r="BG3237" s="33" t="s">
        <v>169</v>
      </c>
      <c r="BH3237" s="5"/>
      <c r="BI3237" s="33">
        <v>300.0</v>
      </c>
      <c r="BJ3237" s="33" t="s">
        <v>170</v>
      </c>
      <c r="BK3237" s="5"/>
      <c r="BL3237" s="5">
        <f t="shared" si="5"/>
        <v>3994.5</v>
      </c>
      <c r="BM3237" s="5"/>
      <c r="BN3237" s="5"/>
      <c r="BO3237" s="42">
        <f t="shared" si="6"/>
        <v>3994.5</v>
      </c>
      <c r="BP3237" s="44"/>
      <c r="BQ3237" s="45"/>
      <c r="BR3237" s="47"/>
      <c r="BS3237" s="45"/>
      <c r="BT3237" s="37"/>
      <c r="BU3237" s="5"/>
      <c r="BV3237" s="38"/>
      <c r="BW3237" s="48"/>
      <c r="BX3237" s="44"/>
      <c r="BY3237" s="44"/>
      <c r="BZ3237" s="33" t="s">
        <v>131</v>
      </c>
      <c r="CA3237" s="5"/>
      <c r="CB3237" s="5"/>
      <c r="CC3237" s="33" t="s">
        <v>177</v>
      </c>
      <c r="CD3237" s="5"/>
      <c r="CE3237" s="5"/>
      <c r="CF3237" s="33" t="s">
        <v>178</v>
      </c>
      <c r="CG3237" s="33" t="s">
        <v>19519</v>
      </c>
      <c r="CH3237" s="5"/>
      <c r="CI3237" s="5"/>
      <c r="CJ3237" s="5"/>
      <c r="CK3237" s="33"/>
      <c r="CL3237" s="49">
        <v>44989.0</v>
      </c>
      <c r="CM3237" s="33" t="s">
        <v>180</v>
      </c>
      <c r="CN3237" s="5"/>
      <c r="CO3237" s="33">
        <v>2.0</v>
      </c>
      <c r="CP3237" s="33" t="s">
        <v>181</v>
      </c>
      <c r="CQ3237" s="50" t="str">
        <f t="shared" si="7"/>
        <v>06/12/1979</v>
      </c>
      <c r="CR3237" s="33" t="s">
        <v>182</v>
      </c>
      <c r="CS3237" s="33">
        <v>18.0</v>
      </c>
      <c r="CT3237" s="33"/>
      <c r="CU3237" s="5"/>
      <c r="CV3237" s="33">
        <v>1730.0</v>
      </c>
      <c r="CW3237" s="5"/>
      <c r="CX3237" s="5"/>
      <c r="CY3237" s="33">
        <v>-99.800074</v>
      </c>
      <c r="CZ3237" s="33">
        <v>20.811232</v>
      </c>
      <c r="DA3237" s="5"/>
      <c r="DB3237" s="5"/>
      <c r="DC3237" s="5"/>
      <c r="DD3237" s="33">
        <v>2023.0</v>
      </c>
      <c r="DE3237" s="33" t="s">
        <v>184</v>
      </c>
      <c r="DF3237" s="33"/>
      <c r="DG3237" s="33" t="s">
        <v>185</v>
      </c>
      <c r="DH3237" s="33" t="s">
        <v>186</v>
      </c>
      <c r="DI3237" s="5"/>
      <c r="DJ3237" s="5"/>
    </row>
    <row r="3238">
      <c r="A3238" s="33" t="s">
        <v>19520</v>
      </c>
      <c r="B3238" s="34">
        <v>44957.0</v>
      </c>
      <c r="C3238" s="35" t="s">
        <v>137</v>
      </c>
      <c r="D3238" s="35" t="s">
        <v>139</v>
      </c>
      <c r="E3238" s="35" t="s">
        <v>142</v>
      </c>
      <c r="F3238" s="36" t="s">
        <v>144</v>
      </c>
      <c r="G3238" s="33" t="s">
        <v>19521</v>
      </c>
      <c r="H3238" s="33" t="s">
        <v>1431</v>
      </c>
      <c r="I3238" s="33" t="s">
        <v>204</v>
      </c>
      <c r="J3238" s="33" t="s">
        <v>439</v>
      </c>
      <c r="K3238" s="35" t="s">
        <v>421</v>
      </c>
      <c r="L3238" s="33" t="s">
        <v>151</v>
      </c>
      <c r="M3238" s="33" t="s">
        <v>15661</v>
      </c>
      <c r="N3238" s="33" t="s">
        <v>17819</v>
      </c>
      <c r="O3238" s="5"/>
      <c r="P3238" s="35" t="s">
        <v>239</v>
      </c>
      <c r="Q3238" s="35" t="s">
        <v>17819</v>
      </c>
      <c r="R3238" s="33">
        <v>76646.0</v>
      </c>
      <c r="S3238" s="37"/>
      <c r="T3238" s="33"/>
      <c r="U3238" s="33">
        <v>3.83</v>
      </c>
      <c r="V3238" s="33" t="s">
        <v>154</v>
      </c>
      <c r="W3238" s="33"/>
      <c r="X3238" s="33"/>
      <c r="Y3238" s="5"/>
      <c r="Z3238" s="5"/>
      <c r="AA3238" s="33">
        <v>1.0</v>
      </c>
      <c r="AB3238" s="33"/>
      <c r="AC3238" s="33">
        <v>1.0</v>
      </c>
      <c r="AD3238" s="5"/>
      <c r="AE3238" s="5"/>
      <c r="AF3238" s="5"/>
      <c r="AG3238" s="16"/>
      <c r="AH3238" s="38" t="str">
        <f t="shared" si="1"/>
        <v/>
      </c>
      <c r="AI3238" s="39" t="str">
        <f t="shared" si="2"/>
        <v/>
      </c>
      <c r="AJ3238" s="37" t="str">
        <f t="shared" si="3"/>
        <v/>
      </c>
      <c r="AK3238" s="41" t="str">
        <f t="shared" si="4"/>
        <v/>
      </c>
      <c r="AL3238" s="35" t="s">
        <v>239</v>
      </c>
      <c r="AM3238" s="33" t="s">
        <v>19220</v>
      </c>
      <c r="AN3238" s="33" t="s">
        <v>19220</v>
      </c>
      <c r="AO3238" s="41"/>
      <c r="AP3238" s="33" t="s">
        <v>169</v>
      </c>
      <c r="AQ3238" s="33" t="s">
        <v>170</v>
      </c>
      <c r="AR3238" s="33">
        <v>300.0</v>
      </c>
      <c r="AS3238" s="42"/>
      <c r="AT3238" s="42"/>
      <c r="AU3238" s="42"/>
      <c r="AV3238" s="42"/>
      <c r="AW3238" s="42"/>
      <c r="AX3238" s="5"/>
      <c r="AY3238" s="33"/>
      <c r="AZ3238" s="33" t="s">
        <v>19522</v>
      </c>
      <c r="BA3238" s="5"/>
      <c r="BB3238" s="5"/>
      <c r="BC3238" s="5" t="s">
        <v>19523</v>
      </c>
      <c r="BD3238" s="33" t="s">
        <v>173</v>
      </c>
      <c r="BE3238" s="41"/>
      <c r="BF3238" s="35"/>
      <c r="BG3238" s="33" t="s">
        <v>169</v>
      </c>
      <c r="BH3238" s="5"/>
      <c r="BI3238" s="33">
        <v>300.0</v>
      </c>
      <c r="BJ3238" s="33" t="s">
        <v>170</v>
      </c>
      <c r="BK3238" s="5"/>
      <c r="BL3238" s="5">
        <f t="shared" si="5"/>
        <v>3994.5</v>
      </c>
      <c r="BM3238" s="5"/>
      <c r="BN3238" s="5"/>
      <c r="BO3238" s="42">
        <f t="shared" si="6"/>
        <v>3994.5</v>
      </c>
      <c r="BP3238" s="44"/>
      <c r="BQ3238" s="45"/>
      <c r="BR3238" s="47"/>
      <c r="BS3238" s="45"/>
      <c r="BT3238" s="37"/>
      <c r="BU3238" s="5"/>
      <c r="BV3238" s="38"/>
      <c r="BW3238" s="48"/>
      <c r="BX3238" s="44"/>
      <c r="BY3238" s="44"/>
      <c r="BZ3238" s="33" t="s">
        <v>131</v>
      </c>
      <c r="CA3238" s="5"/>
      <c r="CB3238" s="5"/>
      <c r="CC3238" s="33" t="s">
        <v>177</v>
      </c>
      <c r="CD3238" s="5"/>
      <c r="CE3238" s="5"/>
      <c r="CF3238" s="33" t="s">
        <v>178</v>
      </c>
      <c r="CG3238" s="33" t="s">
        <v>19524</v>
      </c>
      <c r="CH3238" s="5"/>
      <c r="CI3238" s="5"/>
      <c r="CJ3238" s="5"/>
      <c r="CK3238" s="33"/>
      <c r="CL3238" s="49">
        <v>44989.0</v>
      </c>
      <c r="CM3238" s="33" t="s">
        <v>180</v>
      </c>
      <c r="CN3238" s="5"/>
      <c r="CO3238" s="33">
        <v>2.0</v>
      </c>
      <c r="CP3238" s="33" t="s">
        <v>181</v>
      </c>
      <c r="CQ3238" s="50" t="str">
        <f t="shared" si="7"/>
        <v>29/04/1977</v>
      </c>
      <c r="CR3238" s="33" t="s">
        <v>182</v>
      </c>
      <c r="CS3238" s="33">
        <v>18.0</v>
      </c>
      <c r="CT3238" s="33"/>
      <c r="CU3238" s="5"/>
      <c r="CV3238" s="33">
        <v>1730.0</v>
      </c>
      <c r="CW3238" s="5"/>
      <c r="CX3238" s="5"/>
      <c r="CY3238" s="33">
        <v>-99.800074</v>
      </c>
      <c r="CZ3238" s="33">
        <v>20.811232</v>
      </c>
      <c r="DA3238" s="5"/>
      <c r="DB3238" s="5"/>
      <c r="DC3238" s="5"/>
      <c r="DD3238" s="33">
        <v>2023.0</v>
      </c>
      <c r="DE3238" s="33" t="s">
        <v>184</v>
      </c>
      <c r="DF3238" s="33"/>
      <c r="DG3238" s="33" t="s">
        <v>185</v>
      </c>
      <c r="DH3238" s="33" t="s">
        <v>186</v>
      </c>
      <c r="DI3238" s="5"/>
      <c r="DJ3238" s="5"/>
    </row>
    <row r="3239">
      <c r="A3239" s="33" t="s">
        <v>19525</v>
      </c>
      <c r="B3239" s="34">
        <v>44957.0</v>
      </c>
      <c r="C3239" s="35" t="s">
        <v>137</v>
      </c>
      <c r="D3239" s="35" t="s">
        <v>139</v>
      </c>
      <c r="E3239" s="35" t="s">
        <v>142</v>
      </c>
      <c r="F3239" s="36" t="s">
        <v>144</v>
      </c>
      <c r="G3239" s="33" t="s">
        <v>19526</v>
      </c>
      <c r="H3239" s="33" t="s">
        <v>7467</v>
      </c>
      <c r="I3239" s="33" t="s">
        <v>204</v>
      </c>
      <c r="J3239" s="33" t="s">
        <v>231</v>
      </c>
      <c r="K3239" s="35" t="s">
        <v>421</v>
      </c>
      <c r="L3239" s="33" t="s">
        <v>151</v>
      </c>
      <c r="M3239" s="33" t="s">
        <v>15661</v>
      </c>
      <c r="N3239" s="33" t="s">
        <v>17819</v>
      </c>
      <c r="O3239" s="5"/>
      <c r="P3239" s="35" t="s">
        <v>239</v>
      </c>
      <c r="Q3239" s="35" t="s">
        <v>17819</v>
      </c>
      <c r="R3239" s="33">
        <v>76646.0</v>
      </c>
      <c r="S3239" s="37"/>
      <c r="T3239" s="33"/>
      <c r="U3239" s="33">
        <v>3.68</v>
      </c>
      <c r="V3239" s="33" t="s">
        <v>154</v>
      </c>
      <c r="W3239" s="33"/>
      <c r="X3239" s="33"/>
      <c r="Y3239" s="5"/>
      <c r="Z3239" s="5"/>
      <c r="AA3239" s="33">
        <v>1.0</v>
      </c>
      <c r="AB3239" s="33"/>
      <c r="AC3239" s="33">
        <v>1.0</v>
      </c>
      <c r="AD3239" s="5"/>
      <c r="AE3239" s="5"/>
      <c r="AF3239" s="5"/>
      <c r="AG3239" s="16"/>
      <c r="AH3239" s="38" t="str">
        <f t="shared" si="1"/>
        <v/>
      </c>
      <c r="AI3239" s="39" t="str">
        <f t="shared" si="2"/>
        <v/>
      </c>
      <c r="AJ3239" s="37" t="str">
        <f t="shared" si="3"/>
        <v/>
      </c>
      <c r="AK3239" s="41" t="str">
        <f t="shared" si="4"/>
        <v/>
      </c>
      <c r="AL3239" s="35" t="s">
        <v>239</v>
      </c>
      <c r="AM3239" s="33" t="s">
        <v>19220</v>
      </c>
      <c r="AN3239" s="33" t="s">
        <v>19220</v>
      </c>
      <c r="AO3239" s="41"/>
      <c r="AP3239" s="33" t="s">
        <v>169</v>
      </c>
      <c r="AQ3239" s="33" t="s">
        <v>170</v>
      </c>
      <c r="AR3239" s="33">
        <v>300.0</v>
      </c>
      <c r="AS3239" s="42"/>
      <c r="AT3239" s="42"/>
      <c r="AU3239" s="42"/>
      <c r="AV3239" s="42"/>
      <c r="AW3239" s="42"/>
      <c r="AX3239" s="5"/>
      <c r="AY3239" s="33"/>
      <c r="AZ3239" s="33" t="s">
        <v>19527</v>
      </c>
      <c r="BA3239" s="5"/>
      <c r="BB3239" s="5"/>
      <c r="BC3239" s="5" t="s">
        <v>19528</v>
      </c>
      <c r="BD3239" s="33" t="s">
        <v>173</v>
      </c>
      <c r="BE3239" s="41"/>
      <c r="BF3239" s="35"/>
      <c r="BG3239" s="33" t="s">
        <v>169</v>
      </c>
      <c r="BH3239" s="5"/>
      <c r="BI3239" s="33">
        <v>300.0</v>
      </c>
      <c r="BJ3239" s="33" t="s">
        <v>170</v>
      </c>
      <c r="BK3239" s="5"/>
      <c r="BL3239" s="5">
        <f t="shared" si="5"/>
        <v>3994.5</v>
      </c>
      <c r="BM3239" s="5"/>
      <c r="BN3239" s="5"/>
      <c r="BO3239" s="42">
        <f t="shared" si="6"/>
        <v>3994.5</v>
      </c>
      <c r="BP3239" s="44"/>
      <c r="BQ3239" s="45"/>
      <c r="BR3239" s="47"/>
      <c r="BS3239" s="45"/>
      <c r="BT3239" s="37"/>
      <c r="BU3239" s="5"/>
      <c r="BV3239" s="38"/>
      <c r="BW3239" s="48"/>
      <c r="BX3239" s="44"/>
      <c r="BY3239" s="44"/>
      <c r="BZ3239" s="33" t="s">
        <v>131</v>
      </c>
      <c r="CA3239" s="5"/>
      <c r="CB3239" s="5"/>
      <c r="CC3239" s="33" t="s">
        <v>177</v>
      </c>
      <c r="CD3239" s="5"/>
      <c r="CE3239" s="5"/>
      <c r="CF3239" s="33" t="s">
        <v>178</v>
      </c>
      <c r="CG3239" s="33" t="s">
        <v>19529</v>
      </c>
      <c r="CH3239" s="5"/>
      <c r="CI3239" s="5"/>
      <c r="CJ3239" s="5"/>
      <c r="CK3239" s="33"/>
      <c r="CL3239" s="49">
        <v>44989.0</v>
      </c>
      <c r="CM3239" s="33" t="s">
        <v>180</v>
      </c>
      <c r="CN3239" s="5"/>
      <c r="CO3239" s="33">
        <v>2.0</v>
      </c>
      <c r="CP3239" s="33" t="s">
        <v>181</v>
      </c>
      <c r="CQ3239" s="50" t="str">
        <f t="shared" si="7"/>
        <v>09/04/1977</v>
      </c>
      <c r="CR3239" s="33" t="s">
        <v>182</v>
      </c>
      <c r="CS3239" s="33">
        <v>18.0</v>
      </c>
      <c r="CT3239" s="33"/>
      <c r="CU3239" s="5"/>
      <c r="CV3239" s="33">
        <v>1730.0</v>
      </c>
      <c r="CW3239" s="5"/>
      <c r="CX3239" s="5"/>
      <c r="CY3239" s="33">
        <v>-99.800074</v>
      </c>
      <c r="CZ3239" s="33">
        <v>20.811232</v>
      </c>
      <c r="DA3239" s="5"/>
      <c r="DB3239" s="5"/>
      <c r="DC3239" s="5"/>
      <c r="DD3239" s="33">
        <v>2023.0</v>
      </c>
      <c r="DE3239" s="33" t="s">
        <v>184</v>
      </c>
      <c r="DF3239" s="33"/>
      <c r="DG3239" s="33" t="s">
        <v>185</v>
      </c>
      <c r="DH3239" s="33" t="s">
        <v>186</v>
      </c>
      <c r="DI3239" s="5"/>
      <c r="DJ3239" s="5"/>
    </row>
    <row r="3240">
      <c r="A3240" s="33" t="s">
        <v>19530</v>
      </c>
      <c r="B3240" s="34">
        <v>44957.0</v>
      </c>
      <c r="C3240" s="35" t="s">
        <v>137</v>
      </c>
      <c r="D3240" s="35" t="s">
        <v>139</v>
      </c>
      <c r="E3240" s="35" t="s">
        <v>142</v>
      </c>
      <c r="F3240" s="36" t="s">
        <v>144</v>
      </c>
      <c r="G3240" s="33" t="s">
        <v>19531</v>
      </c>
      <c r="H3240" s="33" t="s">
        <v>2622</v>
      </c>
      <c r="I3240" s="33" t="s">
        <v>204</v>
      </c>
      <c r="J3240" s="33" t="s">
        <v>1633</v>
      </c>
      <c r="K3240" s="35" t="s">
        <v>421</v>
      </c>
      <c r="L3240" s="33" t="s">
        <v>151</v>
      </c>
      <c r="M3240" s="33" t="s">
        <v>15661</v>
      </c>
      <c r="N3240" s="33" t="s">
        <v>17819</v>
      </c>
      <c r="O3240" s="5"/>
      <c r="P3240" s="35" t="s">
        <v>239</v>
      </c>
      <c r="Q3240" s="35" t="s">
        <v>17819</v>
      </c>
      <c r="R3240" s="33">
        <v>76646.0</v>
      </c>
      <c r="S3240" s="37"/>
      <c r="T3240" s="33"/>
      <c r="U3240" s="33">
        <v>9.07</v>
      </c>
      <c r="V3240" s="33" t="s">
        <v>154</v>
      </c>
      <c r="W3240" s="33"/>
      <c r="X3240" s="33"/>
      <c r="Y3240" s="5"/>
      <c r="Z3240" s="5"/>
      <c r="AA3240" s="33">
        <v>1.0</v>
      </c>
      <c r="AB3240" s="33"/>
      <c r="AC3240" s="33">
        <v>1.0</v>
      </c>
      <c r="AD3240" s="5"/>
      <c r="AE3240" s="5"/>
      <c r="AF3240" s="5"/>
      <c r="AG3240" s="16"/>
      <c r="AH3240" s="38" t="str">
        <f t="shared" si="1"/>
        <v/>
      </c>
      <c r="AI3240" s="39" t="str">
        <f t="shared" si="2"/>
        <v/>
      </c>
      <c r="AJ3240" s="37" t="str">
        <f t="shared" si="3"/>
        <v/>
      </c>
      <c r="AK3240" s="41" t="str">
        <f t="shared" si="4"/>
        <v/>
      </c>
      <c r="AL3240" s="35" t="s">
        <v>239</v>
      </c>
      <c r="AM3240" s="33" t="s">
        <v>19220</v>
      </c>
      <c r="AN3240" s="33" t="s">
        <v>19220</v>
      </c>
      <c r="AO3240" s="41"/>
      <c r="AP3240" s="33" t="s">
        <v>169</v>
      </c>
      <c r="AQ3240" s="33" t="s">
        <v>170</v>
      </c>
      <c r="AR3240" s="33">
        <v>300.0</v>
      </c>
      <c r="AS3240" s="42"/>
      <c r="AT3240" s="42"/>
      <c r="AU3240" s="42"/>
      <c r="AV3240" s="42"/>
      <c r="AW3240" s="42"/>
      <c r="AX3240" s="5"/>
      <c r="AY3240" s="33"/>
      <c r="AZ3240" s="33" t="s">
        <v>19532</v>
      </c>
      <c r="BA3240" s="5"/>
      <c r="BB3240" s="5"/>
      <c r="BC3240" s="5" t="s">
        <v>19533</v>
      </c>
      <c r="BD3240" s="33" t="s">
        <v>173</v>
      </c>
      <c r="BE3240" s="41"/>
      <c r="BF3240" s="35"/>
      <c r="BG3240" s="33" t="s">
        <v>169</v>
      </c>
      <c r="BH3240" s="5"/>
      <c r="BI3240" s="33">
        <v>300.0</v>
      </c>
      <c r="BJ3240" s="33" t="s">
        <v>170</v>
      </c>
      <c r="BK3240" s="5"/>
      <c r="BL3240" s="5">
        <f t="shared" si="5"/>
        <v>3994.5</v>
      </c>
      <c r="BM3240" s="5"/>
      <c r="BN3240" s="5"/>
      <c r="BO3240" s="42">
        <f t="shared" si="6"/>
        <v>3994.5</v>
      </c>
      <c r="BP3240" s="44"/>
      <c r="BQ3240" s="45"/>
      <c r="BR3240" s="47"/>
      <c r="BS3240" s="45"/>
      <c r="BT3240" s="37"/>
      <c r="BU3240" s="5"/>
      <c r="BV3240" s="38"/>
      <c r="BW3240" s="48"/>
      <c r="BX3240" s="44"/>
      <c r="BY3240" s="44"/>
      <c r="BZ3240" s="33" t="s">
        <v>131</v>
      </c>
      <c r="CA3240" s="5"/>
      <c r="CB3240" s="5"/>
      <c r="CC3240" s="33" t="s">
        <v>177</v>
      </c>
      <c r="CD3240" s="5"/>
      <c r="CE3240" s="5"/>
      <c r="CF3240" s="33" t="s">
        <v>178</v>
      </c>
      <c r="CG3240" s="33" t="s">
        <v>19534</v>
      </c>
      <c r="CH3240" s="5"/>
      <c r="CI3240" s="5"/>
      <c r="CJ3240" s="5"/>
      <c r="CK3240" s="33"/>
      <c r="CL3240" s="49">
        <v>44989.0</v>
      </c>
      <c r="CM3240" s="33" t="s">
        <v>180</v>
      </c>
      <c r="CN3240" s="5"/>
      <c r="CO3240" s="33">
        <v>2.0</v>
      </c>
      <c r="CP3240" s="33" t="s">
        <v>181</v>
      </c>
      <c r="CQ3240" s="50" t="str">
        <f t="shared" si="7"/>
        <v>02/10/1969</v>
      </c>
      <c r="CR3240" s="33" t="s">
        <v>182</v>
      </c>
      <c r="CS3240" s="33">
        <v>18.0</v>
      </c>
      <c r="CT3240" s="33"/>
      <c r="CU3240" s="5"/>
      <c r="CV3240" s="33">
        <v>1730.0</v>
      </c>
      <c r="CW3240" s="5"/>
      <c r="CX3240" s="5"/>
      <c r="CY3240" s="33">
        <v>-99.800074</v>
      </c>
      <c r="CZ3240" s="33">
        <v>20.811232</v>
      </c>
      <c r="DA3240" s="5"/>
      <c r="DB3240" s="5"/>
      <c r="DC3240" s="5"/>
      <c r="DD3240" s="33">
        <v>2023.0</v>
      </c>
      <c r="DE3240" s="33" t="s">
        <v>184</v>
      </c>
      <c r="DF3240" s="33"/>
      <c r="DG3240" s="33" t="s">
        <v>185</v>
      </c>
      <c r="DH3240" s="33" t="s">
        <v>186</v>
      </c>
      <c r="DI3240" s="5"/>
      <c r="DJ3240" s="5"/>
    </row>
    <row r="3241">
      <c r="A3241" s="33" t="s">
        <v>19535</v>
      </c>
      <c r="B3241" s="34">
        <v>44957.0</v>
      </c>
      <c r="C3241" s="35" t="s">
        <v>137</v>
      </c>
      <c r="D3241" s="35" t="s">
        <v>139</v>
      </c>
      <c r="E3241" s="35" t="s">
        <v>142</v>
      </c>
      <c r="F3241" s="36" t="s">
        <v>144</v>
      </c>
      <c r="G3241" s="33" t="s">
        <v>19536</v>
      </c>
      <c r="H3241" s="33" t="s">
        <v>19537</v>
      </c>
      <c r="I3241" s="33" t="s">
        <v>8129</v>
      </c>
      <c r="J3241" s="33" t="s">
        <v>231</v>
      </c>
      <c r="K3241" s="35" t="s">
        <v>5624</v>
      </c>
      <c r="L3241" s="33" t="s">
        <v>3775</v>
      </c>
      <c r="M3241" s="33">
        <v>96.0</v>
      </c>
      <c r="N3241" s="33" t="s">
        <v>234</v>
      </c>
      <c r="O3241" s="5"/>
      <c r="P3241" s="35" t="s">
        <v>234</v>
      </c>
      <c r="Q3241" s="35" t="s">
        <v>234</v>
      </c>
      <c r="R3241" s="33">
        <v>76654.0</v>
      </c>
      <c r="S3241" s="37"/>
      <c r="T3241" s="33"/>
      <c r="U3241" s="33">
        <v>10.4</v>
      </c>
      <c r="V3241" s="33" t="s">
        <v>154</v>
      </c>
      <c r="W3241" s="33"/>
      <c r="X3241" s="33"/>
      <c r="Y3241" s="5"/>
      <c r="Z3241" s="5"/>
      <c r="AA3241" s="33">
        <v>1.0</v>
      </c>
      <c r="AB3241" s="33">
        <v>1.0</v>
      </c>
      <c r="AC3241" s="33"/>
      <c r="AD3241" s="5"/>
      <c r="AE3241" s="5"/>
      <c r="AF3241" s="5"/>
      <c r="AG3241" s="16"/>
      <c r="AH3241" s="38">
        <f t="shared" si="1"/>
        <v>1</v>
      </c>
      <c r="AI3241" s="39" t="str">
        <f t="shared" si="2"/>
        <v/>
      </c>
      <c r="AJ3241" s="37" t="str">
        <f t="shared" si="3"/>
        <v/>
      </c>
      <c r="AK3241" s="41" t="str">
        <f t="shared" si="4"/>
        <v/>
      </c>
      <c r="AL3241" s="35" t="s">
        <v>239</v>
      </c>
      <c r="AM3241" s="33" t="s">
        <v>19220</v>
      </c>
      <c r="AN3241" s="33" t="s">
        <v>19220</v>
      </c>
      <c r="AO3241" s="41"/>
      <c r="AP3241" s="33" t="s">
        <v>169</v>
      </c>
      <c r="AQ3241" s="33" t="s">
        <v>170</v>
      </c>
      <c r="AR3241" s="33">
        <v>300.0</v>
      </c>
      <c r="AS3241" s="42"/>
      <c r="AT3241" s="42"/>
      <c r="AU3241" s="42"/>
      <c r="AV3241" s="42"/>
      <c r="AW3241" s="42"/>
      <c r="AX3241" s="5"/>
      <c r="AY3241" s="33"/>
      <c r="AZ3241" s="33" t="s">
        <v>19538</v>
      </c>
      <c r="BA3241" s="5"/>
      <c r="BB3241" s="5"/>
      <c r="BC3241" s="5" t="s">
        <v>19539</v>
      </c>
      <c r="BD3241" s="33" t="s">
        <v>173</v>
      </c>
      <c r="BE3241" s="41"/>
      <c r="BF3241" s="35"/>
      <c r="BG3241" s="33" t="s">
        <v>169</v>
      </c>
      <c r="BH3241" s="5"/>
      <c r="BI3241" s="33">
        <v>300.0</v>
      </c>
      <c r="BJ3241" s="33" t="s">
        <v>170</v>
      </c>
      <c r="BK3241" s="5"/>
      <c r="BL3241" s="5">
        <f t="shared" si="5"/>
        <v>3994.5</v>
      </c>
      <c r="BM3241" s="5"/>
      <c r="BN3241" s="5"/>
      <c r="BO3241" s="42">
        <f t="shared" si="6"/>
        <v>3994.5</v>
      </c>
      <c r="BP3241" s="44"/>
      <c r="BQ3241" s="45"/>
      <c r="BR3241" s="47"/>
      <c r="BS3241" s="45"/>
      <c r="BT3241" s="37"/>
      <c r="BU3241" s="5"/>
      <c r="BV3241" s="38"/>
      <c r="BW3241" s="48"/>
      <c r="BX3241" s="44"/>
      <c r="BY3241" s="44"/>
      <c r="BZ3241" s="33" t="s">
        <v>131</v>
      </c>
      <c r="CA3241" s="5"/>
      <c r="CB3241" s="5"/>
      <c r="CC3241" s="33" t="s">
        <v>177</v>
      </c>
      <c r="CD3241" s="5"/>
      <c r="CE3241" s="5"/>
      <c r="CF3241" s="33" t="s">
        <v>178</v>
      </c>
      <c r="CG3241" s="33" t="s">
        <v>19540</v>
      </c>
      <c r="CH3241" s="5"/>
      <c r="CI3241" s="5"/>
      <c r="CJ3241" s="5"/>
      <c r="CK3241" s="33"/>
      <c r="CL3241" s="49">
        <v>44989.0</v>
      </c>
      <c r="CM3241" s="33" t="s">
        <v>180</v>
      </c>
      <c r="CN3241" s="5"/>
      <c r="CO3241" s="33">
        <v>2.0</v>
      </c>
      <c r="CP3241" s="33" t="s">
        <v>181</v>
      </c>
      <c r="CQ3241" s="50" t="str">
        <f t="shared" si="7"/>
        <v>07/04/1964</v>
      </c>
      <c r="CR3241" s="33" t="s">
        <v>243</v>
      </c>
      <c r="CS3241" s="33">
        <v>7.0</v>
      </c>
      <c r="CT3241" s="33"/>
      <c r="CU3241" s="5"/>
      <c r="CV3241" s="33">
        <v>502.0</v>
      </c>
      <c r="CW3241" s="5"/>
      <c r="CX3241" s="5"/>
      <c r="CY3241" s="33">
        <v>-99.8416666</v>
      </c>
      <c r="CZ3241" s="33">
        <v>20.8219444</v>
      </c>
      <c r="DA3241" s="5"/>
      <c r="DB3241" s="5"/>
      <c r="DC3241" s="5"/>
      <c r="DD3241" s="33">
        <v>2023.0</v>
      </c>
      <c r="DE3241" s="33" t="s">
        <v>184</v>
      </c>
      <c r="DF3241" s="33"/>
      <c r="DG3241" s="33" t="s">
        <v>185</v>
      </c>
      <c r="DH3241" s="33" t="s">
        <v>186</v>
      </c>
      <c r="DI3241" s="5"/>
      <c r="DJ3241" s="5"/>
    </row>
    <row r="3242">
      <c r="A3242" s="33" t="s">
        <v>19541</v>
      </c>
      <c r="B3242" s="34">
        <v>44957.0</v>
      </c>
      <c r="C3242" s="35" t="s">
        <v>137</v>
      </c>
      <c r="D3242" s="35" t="s">
        <v>139</v>
      </c>
      <c r="E3242" s="35" t="s">
        <v>142</v>
      </c>
      <c r="F3242" s="36" t="s">
        <v>144</v>
      </c>
      <c r="G3242" s="33" t="s">
        <v>19542</v>
      </c>
      <c r="H3242" s="33" t="s">
        <v>17453</v>
      </c>
      <c r="I3242" s="33" t="s">
        <v>438</v>
      </c>
      <c r="J3242" s="33" t="s">
        <v>1927</v>
      </c>
      <c r="K3242" s="35" t="s">
        <v>150</v>
      </c>
      <c r="L3242" s="33" t="s">
        <v>19543</v>
      </c>
      <c r="M3242" s="33">
        <v>102.0</v>
      </c>
      <c r="N3242" s="33" t="s">
        <v>19544</v>
      </c>
      <c r="O3242" s="5"/>
      <c r="P3242" s="35" t="s">
        <v>234</v>
      </c>
      <c r="Q3242" s="35" t="s">
        <v>19544</v>
      </c>
      <c r="R3242" s="33">
        <v>76651.0</v>
      </c>
      <c r="S3242" s="37"/>
      <c r="T3242" s="33"/>
      <c r="U3242" s="33">
        <v>4.77</v>
      </c>
      <c r="V3242" s="33" t="s">
        <v>154</v>
      </c>
      <c r="W3242" s="33"/>
      <c r="X3242" s="33"/>
      <c r="Y3242" s="5"/>
      <c r="Z3242" s="5"/>
      <c r="AA3242" s="33">
        <v>1.0</v>
      </c>
      <c r="AB3242" s="33"/>
      <c r="AC3242" s="33">
        <v>1.0</v>
      </c>
      <c r="AD3242" s="5"/>
      <c r="AE3242" s="5"/>
      <c r="AF3242" s="5"/>
      <c r="AG3242" s="16"/>
      <c r="AH3242" s="38" t="str">
        <f t="shared" si="1"/>
        <v/>
      </c>
      <c r="AI3242" s="39">
        <f t="shared" si="2"/>
        <v>1</v>
      </c>
      <c r="AJ3242" s="37" t="str">
        <f t="shared" si="3"/>
        <v/>
      </c>
      <c r="AK3242" s="41" t="str">
        <f t="shared" si="4"/>
        <v/>
      </c>
      <c r="AL3242" s="35" t="s">
        <v>239</v>
      </c>
      <c r="AM3242" s="33" t="s">
        <v>19545</v>
      </c>
      <c r="AN3242" s="33" t="s">
        <v>19545</v>
      </c>
      <c r="AO3242" s="41"/>
      <c r="AP3242" s="33" t="s">
        <v>169</v>
      </c>
      <c r="AQ3242" s="33" t="s">
        <v>170</v>
      </c>
      <c r="AR3242" s="33">
        <v>300.0</v>
      </c>
      <c r="AS3242" s="42"/>
      <c r="AT3242" s="42"/>
      <c r="AU3242" s="42"/>
      <c r="AV3242" s="42"/>
      <c r="AW3242" s="42"/>
      <c r="AX3242" s="5"/>
      <c r="AY3242" s="33"/>
      <c r="AZ3242" s="33" t="s">
        <v>19546</v>
      </c>
      <c r="BA3242" s="5"/>
      <c r="BB3242" s="5"/>
      <c r="BC3242" s="5" t="s">
        <v>19547</v>
      </c>
      <c r="BD3242" s="33" t="s">
        <v>173</v>
      </c>
      <c r="BE3242" s="41"/>
      <c r="BF3242" s="35"/>
      <c r="BG3242" s="33" t="s">
        <v>169</v>
      </c>
      <c r="BH3242" s="5"/>
      <c r="BI3242" s="33">
        <v>300.0</v>
      </c>
      <c r="BJ3242" s="33" t="s">
        <v>170</v>
      </c>
      <c r="BK3242" s="5"/>
      <c r="BL3242" s="5">
        <f t="shared" si="5"/>
        <v>3994.5</v>
      </c>
      <c r="BM3242" s="5"/>
      <c r="BN3242" s="5"/>
      <c r="BO3242" s="42">
        <f t="shared" si="6"/>
        <v>3994.5</v>
      </c>
      <c r="BP3242" s="44"/>
      <c r="BQ3242" s="45"/>
      <c r="BR3242" s="47"/>
      <c r="BS3242" s="45"/>
      <c r="BT3242" s="37"/>
      <c r="BU3242" s="5"/>
      <c r="BV3242" s="38"/>
      <c r="BW3242" s="48"/>
      <c r="BX3242" s="44"/>
      <c r="BY3242" s="44"/>
      <c r="BZ3242" s="33" t="s">
        <v>131</v>
      </c>
      <c r="CA3242" s="5"/>
      <c r="CB3242" s="5"/>
      <c r="CC3242" s="33" t="s">
        <v>177</v>
      </c>
      <c r="CD3242" s="5"/>
      <c r="CE3242" s="5"/>
      <c r="CF3242" s="33" t="s">
        <v>178</v>
      </c>
      <c r="CG3242" s="33" t="s">
        <v>19548</v>
      </c>
      <c r="CH3242" s="5"/>
      <c r="CI3242" s="5"/>
      <c r="CJ3242" s="5"/>
      <c r="CK3242" s="33"/>
      <c r="CL3242" s="49">
        <v>44989.0</v>
      </c>
      <c r="CM3242" s="33" t="s">
        <v>180</v>
      </c>
      <c r="CN3242" s="5"/>
      <c r="CO3242" s="33">
        <v>2.0</v>
      </c>
      <c r="CP3242" s="33" t="s">
        <v>181</v>
      </c>
      <c r="CQ3242" s="50" t="str">
        <f t="shared" si="7"/>
        <v>11/08/1959</v>
      </c>
      <c r="CR3242" s="33" t="s">
        <v>182</v>
      </c>
      <c r="CS3242" s="33">
        <v>7.0</v>
      </c>
      <c r="CT3242" s="33"/>
      <c r="CU3242" s="5"/>
      <c r="CV3242" s="33">
        <v>722.0</v>
      </c>
      <c r="CW3242" s="5"/>
      <c r="CX3242" s="5"/>
      <c r="CY3242" s="33">
        <v>-99.8744444</v>
      </c>
      <c r="CZ3242" s="33">
        <v>20.7941666</v>
      </c>
      <c r="DA3242" s="5"/>
      <c r="DB3242" s="5"/>
      <c r="DC3242" s="5"/>
      <c r="DD3242" s="33">
        <v>2023.0</v>
      </c>
      <c r="DE3242" s="33" t="s">
        <v>184</v>
      </c>
      <c r="DF3242" s="33"/>
      <c r="DG3242" s="33" t="s">
        <v>185</v>
      </c>
      <c r="DH3242" s="33" t="s">
        <v>186</v>
      </c>
      <c r="DI3242" s="5"/>
      <c r="DJ3242" s="5"/>
    </row>
    <row r="3243">
      <c r="A3243" s="33" t="s">
        <v>19549</v>
      </c>
      <c r="B3243" s="34">
        <v>44957.0</v>
      </c>
      <c r="C3243" s="35" t="s">
        <v>137</v>
      </c>
      <c r="D3243" s="35" t="s">
        <v>139</v>
      </c>
      <c r="E3243" s="35" t="s">
        <v>142</v>
      </c>
      <c r="F3243" s="36" t="s">
        <v>144</v>
      </c>
      <c r="G3243" s="33" t="s">
        <v>19550</v>
      </c>
      <c r="H3243" s="33" t="s">
        <v>3364</v>
      </c>
      <c r="I3243" s="33" t="s">
        <v>2517</v>
      </c>
      <c r="J3243" s="33" t="s">
        <v>231</v>
      </c>
      <c r="K3243" s="35" t="s">
        <v>150</v>
      </c>
      <c r="L3243" s="33" t="s">
        <v>10462</v>
      </c>
      <c r="M3243" s="33" t="s">
        <v>8450</v>
      </c>
      <c r="N3243" s="33" t="s">
        <v>19551</v>
      </c>
      <c r="O3243" s="5"/>
      <c r="P3243" s="35" t="s">
        <v>239</v>
      </c>
      <c r="Q3243" s="35" t="s">
        <v>19551</v>
      </c>
      <c r="R3243" s="33">
        <v>76646.0</v>
      </c>
      <c r="S3243" s="37"/>
      <c r="T3243" s="33"/>
      <c r="U3243" s="33">
        <v>3.65</v>
      </c>
      <c r="V3243" s="33" t="s">
        <v>154</v>
      </c>
      <c r="W3243" s="33"/>
      <c r="X3243" s="33"/>
      <c r="Y3243" s="5"/>
      <c r="Z3243" s="5"/>
      <c r="AA3243" s="33">
        <v>1.0</v>
      </c>
      <c r="AB3243" s="33"/>
      <c r="AC3243" s="33">
        <v>1.0</v>
      </c>
      <c r="AD3243" s="5"/>
      <c r="AE3243" s="5"/>
      <c r="AF3243" s="5"/>
      <c r="AG3243" s="16"/>
      <c r="AH3243" s="38" t="str">
        <f t="shared" si="1"/>
        <v/>
      </c>
      <c r="AI3243" s="39">
        <f t="shared" si="2"/>
        <v>1</v>
      </c>
      <c r="AJ3243" s="37" t="str">
        <f t="shared" si="3"/>
        <v/>
      </c>
      <c r="AK3243" s="41" t="str">
        <f t="shared" si="4"/>
        <v/>
      </c>
      <c r="AL3243" s="35" t="s">
        <v>239</v>
      </c>
      <c r="AM3243" s="33" t="s">
        <v>19551</v>
      </c>
      <c r="AN3243" s="33" t="s">
        <v>19551</v>
      </c>
      <c r="AO3243" s="41"/>
      <c r="AP3243" s="33" t="s">
        <v>169</v>
      </c>
      <c r="AQ3243" s="33" t="s">
        <v>170</v>
      </c>
      <c r="AR3243" s="33">
        <v>150.0</v>
      </c>
      <c r="AS3243" s="42"/>
      <c r="AT3243" s="42"/>
      <c r="AU3243" s="42"/>
      <c r="AV3243" s="42"/>
      <c r="AW3243" s="42"/>
      <c r="AX3243" s="5"/>
      <c r="AY3243" s="33"/>
      <c r="AZ3243" s="33" t="s">
        <v>19552</v>
      </c>
      <c r="BA3243" s="5"/>
      <c r="BB3243" s="5"/>
      <c r="BC3243" s="5" t="s">
        <v>19553</v>
      </c>
      <c r="BD3243" s="33" t="s">
        <v>173</v>
      </c>
      <c r="BE3243" s="41"/>
      <c r="BF3243" s="35"/>
      <c r="BG3243" s="33" t="s">
        <v>169</v>
      </c>
      <c r="BH3243" s="5"/>
      <c r="BI3243" s="33">
        <v>150.0</v>
      </c>
      <c r="BJ3243" s="33" t="s">
        <v>170</v>
      </c>
      <c r="BK3243" s="5"/>
      <c r="BL3243" s="5">
        <f t="shared" si="5"/>
        <v>1997.25</v>
      </c>
      <c r="BM3243" s="5"/>
      <c r="BN3243" s="5"/>
      <c r="BO3243" s="42">
        <f t="shared" si="6"/>
        <v>1997.25</v>
      </c>
      <c r="BP3243" s="44"/>
      <c r="BQ3243" s="45"/>
      <c r="BR3243" s="47"/>
      <c r="BS3243" s="45"/>
      <c r="BT3243" s="37"/>
      <c r="BU3243" s="5"/>
      <c r="BV3243" s="38"/>
      <c r="BW3243" s="48"/>
      <c r="BX3243" s="44"/>
      <c r="BY3243" s="44"/>
      <c r="BZ3243" s="33" t="s">
        <v>131</v>
      </c>
      <c r="CA3243" s="5"/>
      <c r="CB3243" s="5"/>
      <c r="CC3243" s="33" t="s">
        <v>177</v>
      </c>
      <c r="CD3243" s="5"/>
      <c r="CE3243" s="5"/>
      <c r="CF3243" s="33" t="s">
        <v>178</v>
      </c>
      <c r="CG3243" s="33" t="s">
        <v>19554</v>
      </c>
      <c r="CH3243" s="5"/>
      <c r="CI3243" s="5"/>
      <c r="CJ3243" s="5"/>
      <c r="CK3243" s="33"/>
      <c r="CL3243" s="49">
        <v>44989.0</v>
      </c>
      <c r="CM3243" s="33" t="s">
        <v>180</v>
      </c>
      <c r="CN3243" s="5"/>
      <c r="CO3243" s="33">
        <v>1.0</v>
      </c>
      <c r="CP3243" s="33" t="s">
        <v>181</v>
      </c>
      <c r="CQ3243" s="50" t="str">
        <f t="shared" si="7"/>
        <v>24/04/1944</v>
      </c>
      <c r="CR3243" s="33" t="s">
        <v>182</v>
      </c>
      <c r="CS3243" s="33">
        <v>18.0</v>
      </c>
      <c r="CT3243" s="33"/>
      <c r="CU3243" s="5"/>
      <c r="CV3243" s="33">
        <v>502.0</v>
      </c>
      <c r="CW3243" s="5"/>
      <c r="CX3243" s="5"/>
      <c r="CY3243" s="33">
        <v>-99.8416666</v>
      </c>
      <c r="CZ3243" s="33">
        <v>20.8219444</v>
      </c>
      <c r="DA3243" s="5"/>
      <c r="DB3243" s="5"/>
      <c r="DC3243" s="5"/>
      <c r="DD3243" s="33">
        <v>2023.0</v>
      </c>
      <c r="DE3243" s="33" t="s">
        <v>184</v>
      </c>
      <c r="DF3243" s="33"/>
      <c r="DG3243" s="33" t="s">
        <v>185</v>
      </c>
      <c r="DH3243" s="33" t="s">
        <v>186</v>
      </c>
      <c r="DI3243" s="5"/>
      <c r="DJ3243" s="5"/>
    </row>
    <row r="3244">
      <c r="A3244" s="33" t="s">
        <v>19555</v>
      </c>
      <c r="B3244" s="34">
        <v>44957.0</v>
      </c>
      <c r="C3244" s="35" t="s">
        <v>137</v>
      </c>
      <c r="D3244" s="35" t="s">
        <v>139</v>
      </c>
      <c r="E3244" s="35" t="s">
        <v>142</v>
      </c>
      <c r="F3244" s="36" t="s">
        <v>144</v>
      </c>
      <c r="G3244" s="33" t="s">
        <v>19556</v>
      </c>
      <c r="H3244" s="33" t="s">
        <v>3830</v>
      </c>
      <c r="I3244" s="33" t="s">
        <v>2517</v>
      </c>
      <c r="J3244" s="33" t="s">
        <v>1682</v>
      </c>
      <c r="K3244" s="35" t="s">
        <v>150</v>
      </c>
      <c r="L3244" s="33" t="s">
        <v>10462</v>
      </c>
      <c r="M3244" s="33" t="s">
        <v>8450</v>
      </c>
      <c r="N3244" s="33" t="s">
        <v>19551</v>
      </c>
      <c r="O3244" s="5"/>
      <c r="P3244" s="35" t="s">
        <v>239</v>
      </c>
      <c r="Q3244" s="35" t="s">
        <v>19551</v>
      </c>
      <c r="R3244" s="33">
        <v>76646.0</v>
      </c>
      <c r="S3244" s="37"/>
      <c r="T3244" s="33"/>
      <c r="U3244" s="33">
        <v>4.06</v>
      </c>
      <c r="V3244" s="33" t="s">
        <v>154</v>
      </c>
      <c r="W3244" s="33"/>
      <c r="X3244" s="33"/>
      <c r="Y3244" s="5"/>
      <c r="Z3244" s="5"/>
      <c r="AA3244" s="33">
        <v>1.0</v>
      </c>
      <c r="AB3244" s="33">
        <v>1.0</v>
      </c>
      <c r="AC3244" s="33"/>
      <c r="AD3244" s="5"/>
      <c r="AE3244" s="5"/>
      <c r="AF3244" s="5"/>
      <c r="AG3244" s="16"/>
      <c r="AH3244" s="38">
        <f t="shared" si="1"/>
        <v>1</v>
      </c>
      <c r="AI3244" s="39" t="str">
        <f t="shared" si="2"/>
        <v/>
      </c>
      <c r="AJ3244" s="37" t="str">
        <f t="shared" si="3"/>
        <v/>
      </c>
      <c r="AK3244" s="41" t="str">
        <f t="shared" si="4"/>
        <v/>
      </c>
      <c r="AL3244" s="35" t="s">
        <v>239</v>
      </c>
      <c r="AM3244" s="33" t="s">
        <v>19551</v>
      </c>
      <c r="AN3244" s="33" t="s">
        <v>19551</v>
      </c>
      <c r="AO3244" s="41"/>
      <c r="AP3244" s="33" t="s">
        <v>169</v>
      </c>
      <c r="AQ3244" s="33" t="s">
        <v>170</v>
      </c>
      <c r="AR3244" s="33">
        <v>150.0</v>
      </c>
      <c r="AS3244" s="42"/>
      <c r="AT3244" s="42"/>
      <c r="AU3244" s="42"/>
      <c r="AV3244" s="42"/>
      <c r="AW3244" s="42"/>
      <c r="AX3244" s="5"/>
      <c r="AY3244" s="33"/>
      <c r="AZ3244" s="33" t="s">
        <v>19557</v>
      </c>
      <c r="BA3244" s="5"/>
      <c r="BB3244" s="5"/>
      <c r="BC3244" s="5" t="s">
        <v>19558</v>
      </c>
      <c r="BD3244" s="33" t="s">
        <v>173</v>
      </c>
      <c r="BE3244" s="41"/>
      <c r="BF3244" s="35"/>
      <c r="BG3244" s="33" t="s">
        <v>169</v>
      </c>
      <c r="BH3244" s="5"/>
      <c r="BI3244" s="33">
        <v>150.0</v>
      </c>
      <c r="BJ3244" s="33" t="s">
        <v>170</v>
      </c>
      <c r="BK3244" s="5"/>
      <c r="BL3244" s="5">
        <f t="shared" si="5"/>
        <v>1997.25</v>
      </c>
      <c r="BM3244" s="5"/>
      <c r="BN3244" s="5"/>
      <c r="BO3244" s="42">
        <f t="shared" si="6"/>
        <v>1997.25</v>
      </c>
      <c r="BP3244" s="44"/>
      <c r="BQ3244" s="45"/>
      <c r="BR3244" s="47"/>
      <c r="BS3244" s="45"/>
      <c r="BT3244" s="37"/>
      <c r="BU3244" s="5"/>
      <c r="BV3244" s="38"/>
      <c r="BW3244" s="48"/>
      <c r="BX3244" s="44"/>
      <c r="BY3244" s="44"/>
      <c r="BZ3244" s="33" t="s">
        <v>131</v>
      </c>
      <c r="CA3244" s="5"/>
      <c r="CB3244" s="5"/>
      <c r="CC3244" s="33" t="s">
        <v>177</v>
      </c>
      <c r="CD3244" s="5"/>
      <c r="CE3244" s="5"/>
      <c r="CF3244" s="33" t="s">
        <v>178</v>
      </c>
      <c r="CG3244" s="33" t="s">
        <v>19559</v>
      </c>
      <c r="CH3244" s="5"/>
      <c r="CI3244" s="5"/>
      <c r="CJ3244" s="5"/>
      <c r="CK3244" s="33"/>
      <c r="CL3244" s="49">
        <v>44989.0</v>
      </c>
      <c r="CM3244" s="33" t="s">
        <v>180</v>
      </c>
      <c r="CN3244" s="5"/>
      <c r="CO3244" s="33">
        <v>1.0</v>
      </c>
      <c r="CP3244" s="33" t="s">
        <v>181</v>
      </c>
      <c r="CQ3244" s="50" t="str">
        <f t="shared" si="7"/>
        <v>04/01/1964</v>
      </c>
      <c r="CR3244" s="33" t="s">
        <v>243</v>
      </c>
      <c r="CS3244" s="33">
        <v>18.0</v>
      </c>
      <c r="CT3244" s="33"/>
      <c r="CU3244" s="5"/>
      <c r="CV3244" s="33">
        <v>502.0</v>
      </c>
      <c r="CW3244" s="5"/>
      <c r="CX3244" s="5"/>
      <c r="CY3244" s="33">
        <v>-99.8416666</v>
      </c>
      <c r="CZ3244" s="33">
        <v>20.8219444</v>
      </c>
      <c r="DA3244" s="5"/>
      <c r="DB3244" s="5"/>
      <c r="DC3244" s="5"/>
      <c r="DD3244" s="33">
        <v>2023.0</v>
      </c>
      <c r="DE3244" s="33" t="s">
        <v>184</v>
      </c>
      <c r="DF3244" s="33"/>
      <c r="DG3244" s="33" t="s">
        <v>185</v>
      </c>
      <c r="DH3244" s="33" t="s">
        <v>186</v>
      </c>
      <c r="DI3244" s="5"/>
      <c r="DJ3244" s="5"/>
    </row>
    <row r="3245">
      <c r="A3245" s="33" t="s">
        <v>19560</v>
      </c>
      <c r="B3245" s="34">
        <v>44957.0</v>
      </c>
      <c r="C3245" s="35" t="s">
        <v>137</v>
      </c>
      <c r="D3245" s="35" t="s">
        <v>139</v>
      </c>
      <c r="E3245" s="35" t="s">
        <v>142</v>
      </c>
      <c r="F3245" s="36" t="s">
        <v>144</v>
      </c>
      <c r="G3245" s="33" t="s">
        <v>19561</v>
      </c>
      <c r="H3245" s="33" t="s">
        <v>19562</v>
      </c>
      <c r="I3245" s="33" t="s">
        <v>220</v>
      </c>
      <c r="J3245" s="33" t="s">
        <v>8129</v>
      </c>
      <c r="K3245" s="35" t="s">
        <v>150</v>
      </c>
      <c r="L3245" s="33" t="s">
        <v>10462</v>
      </c>
      <c r="M3245" s="33" t="s">
        <v>8450</v>
      </c>
      <c r="N3245" s="33" t="s">
        <v>19551</v>
      </c>
      <c r="O3245" s="5"/>
      <c r="P3245" s="35" t="s">
        <v>239</v>
      </c>
      <c r="Q3245" s="35" t="s">
        <v>19551</v>
      </c>
      <c r="R3245" s="33">
        <v>76646.0</v>
      </c>
      <c r="S3245" s="37"/>
      <c r="T3245" s="33"/>
      <c r="U3245" s="33">
        <v>1.86</v>
      </c>
      <c r="V3245" s="33" t="s">
        <v>154</v>
      </c>
      <c r="W3245" s="33"/>
      <c r="X3245" s="33"/>
      <c r="Y3245" s="5"/>
      <c r="Z3245" s="5"/>
      <c r="AA3245" s="33">
        <v>1.0</v>
      </c>
      <c r="AB3245" s="33"/>
      <c r="AC3245" s="33">
        <v>1.0</v>
      </c>
      <c r="AD3245" s="5"/>
      <c r="AE3245" s="5"/>
      <c r="AF3245" s="5"/>
      <c r="AG3245" s="16"/>
      <c r="AH3245" s="38" t="str">
        <f t="shared" si="1"/>
        <v/>
      </c>
      <c r="AI3245" s="39">
        <f t="shared" si="2"/>
        <v>1</v>
      </c>
      <c r="AJ3245" s="37" t="str">
        <f t="shared" si="3"/>
        <v/>
      </c>
      <c r="AK3245" s="41" t="str">
        <f t="shared" si="4"/>
        <v/>
      </c>
      <c r="AL3245" s="35" t="s">
        <v>239</v>
      </c>
      <c r="AM3245" s="33" t="s">
        <v>19551</v>
      </c>
      <c r="AN3245" s="33" t="s">
        <v>19551</v>
      </c>
      <c r="AO3245" s="41"/>
      <c r="AP3245" s="33" t="s">
        <v>169</v>
      </c>
      <c r="AQ3245" s="33" t="s">
        <v>170</v>
      </c>
      <c r="AR3245" s="33">
        <v>150.0</v>
      </c>
      <c r="AS3245" s="42"/>
      <c r="AT3245" s="42"/>
      <c r="AU3245" s="42"/>
      <c r="AV3245" s="42"/>
      <c r="AW3245" s="42"/>
      <c r="AX3245" s="5"/>
      <c r="AY3245" s="33"/>
      <c r="AZ3245" s="33" t="s">
        <v>19563</v>
      </c>
      <c r="BA3245" s="5"/>
      <c r="BB3245" s="5"/>
      <c r="BC3245" s="5" t="s">
        <v>19564</v>
      </c>
      <c r="BD3245" s="33" t="s">
        <v>173</v>
      </c>
      <c r="BE3245" s="41"/>
      <c r="BF3245" s="35"/>
      <c r="BG3245" s="33" t="s">
        <v>169</v>
      </c>
      <c r="BH3245" s="5"/>
      <c r="BI3245" s="33">
        <v>150.0</v>
      </c>
      <c r="BJ3245" s="33" t="s">
        <v>170</v>
      </c>
      <c r="BK3245" s="5"/>
      <c r="BL3245" s="5">
        <f t="shared" si="5"/>
        <v>1997.25</v>
      </c>
      <c r="BM3245" s="5"/>
      <c r="BN3245" s="5"/>
      <c r="BO3245" s="42">
        <f t="shared" si="6"/>
        <v>1997.25</v>
      </c>
      <c r="BP3245" s="44"/>
      <c r="BQ3245" s="45"/>
      <c r="BR3245" s="47"/>
      <c r="BS3245" s="45"/>
      <c r="BT3245" s="37"/>
      <c r="BU3245" s="5"/>
      <c r="BV3245" s="38"/>
      <c r="BW3245" s="48"/>
      <c r="BX3245" s="44"/>
      <c r="BY3245" s="44"/>
      <c r="BZ3245" s="33" t="s">
        <v>131</v>
      </c>
      <c r="CA3245" s="5"/>
      <c r="CB3245" s="5"/>
      <c r="CC3245" s="33" t="s">
        <v>177</v>
      </c>
      <c r="CD3245" s="5"/>
      <c r="CE3245" s="5"/>
      <c r="CF3245" s="33" t="s">
        <v>178</v>
      </c>
      <c r="CG3245" s="33" t="s">
        <v>19565</v>
      </c>
      <c r="CH3245" s="5"/>
      <c r="CI3245" s="5"/>
      <c r="CJ3245" s="5"/>
      <c r="CK3245" s="33"/>
      <c r="CL3245" s="49">
        <v>44989.0</v>
      </c>
      <c r="CM3245" s="33" t="s">
        <v>180</v>
      </c>
      <c r="CN3245" s="5"/>
      <c r="CO3245" s="33">
        <v>1.0</v>
      </c>
      <c r="CP3245" s="33" t="s">
        <v>181</v>
      </c>
      <c r="CQ3245" s="50" t="str">
        <f t="shared" si="7"/>
        <v>02/02/1958</v>
      </c>
      <c r="CR3245" s="33" t="s">
        <v>182</v>
      </c>
      <c r="CS3245" s="33">
        <v>18.0</v>
      </c>
      <c r="CT3245" s="33"/>
      <c r="CU3245" s="5"/>
      <c r="CV3245" s="33">
        <v>502.0</v>
      </c>
      <c r="CW3245" s="5"/>
      <c r="CX3245" s="5"/>
      <c r="CY3245" s="33">
        <v>-99.8416666</v>
      </c>
      <c r="CZ3245" s="33">
        <v>20.8219444</v>
      </c>
      <c r="DA3245" s="5"/>
      <c r="DB3245" s="5"/>
      <c r="DC3245" s="5"/>
      <c r="DD3245" s="33">
        <v>2023.0</v>
      </c>
      <c r="DE3245" s="33" t="s">
        <v>184</v>
      </c>
      <c r="DF3245" s="33"/>
      <c r="DG3245" s="33" t="s">
        <v>185</v>
      </c>
      <c r="DH3245" s="33" t="s">
        <v>186</v>
      </c>
      <c r="DI3245" s="5"/>
      <c r="DJ3245" s="5"/>
    </row>
    <row r="3246">
      <c r="A3246" s="33" t="s">
        <v>19566</v>
      </c>
      <c r="B3246" s="34">
        <v>44957.0</v>
      </c>
      <c r="C3246" s="35" t="s">
        <v>137</v>
      </c>
      <c r="D3246" s="35" t="s">
        <v>139</v>
      </c>
      <c r="E3246" s="35" t="s">
        <v>142</v>
      </c>
      <c r="F3246" s="36" t="s">
        <v>144</v>
      </c>
      <c r="G3246" s="33" t="s">
        <v>19567</v>
      </c>
      <c r="H3246" s="33" t="s">
        <v>5844</v>
      </c>
      <c r="I3246" s="33" t="s">
        <v>220</v>
      </c>
      <c r="J3246" s="33" t="s">
        <v>255</v>
      </c>
      <c r="K3246" s="35" t="s">
        <v>150</v>
      </c>
      <c r="L3246" s="33" t="s">
        <v>10462</v>
      </c>
      <c r="M3246" s="33" t="s">
        <v>8450</v>
      </c>
      <c r="N3246" s="33" t="s">
        <v>19551</v>
      </c>
      <c r="O3246" s="5"/>
      <c r="P3246" s="35" t="s">
        <v>239</v>
      </c>
      <c r="Q3246" s="35" t="s">
        <v>19551</v>
      </c>
      <c r="R3246" s="33">
        <v>76646.0</v>
      </c>
      <c r="S3246" s="37"/>
      <c r="T3246" s="33"/>
      <c r="U3246" s="33">
        <v>1.07</v>
      </c>
      <c r="V3246" s="33" t="s">
        <v>154</v>
      </c>
      <c r="W3246" s="33"/>
      <c r="X3246" s="33"/>
      <c r="Y3246" s="5"/>
      <c r="Z3246" s="5"/>
      <c r="AA3246" s="33">
        <v>1.0</v>
      </c>
      <c r="AB3246" s="33"/>
      <c r="AC3246" s="33">
        <v>1.0</v>
      </c>
      <c r="AD3246" s="5"/>
      <c r="AE3246" s="5"/>
      <c r="AF3246" s="5"/>
      <c r="AG3246" s="16"/>
      <c r="AH3246" s="38" t="str">
        <f t="shared" si="1"/>
        <v/>
      </c>
      <c r="AI3246" s="39">
        <f t="shared" si="2"/>
        <v>1</v>
      </c>
      <c r="AJ3246" s="37" t="str">
        <f t="shared" si="3"/>
        <v/>
      </c>
      <c r="AK3246" s="41" t="str">
        <f t="shared" si="4"/>
        <v/>
      </c>
      <c r="AL3246" s="35" t="s">
        <v>239</v>
      </c>
      <c r="AM3246" s="33" t="s">
        <v>19551</v>
      </c>
      <c r="AN3246" s="33" t="s">
        <v>19551</v>
      </c>
      <c r="AO3246" s="41"/>
      <c r="AP3246" s="33" t="s">
        <v>169</v>
      </c>
      <c r="AQ3246" s="33" t="s">
        <v>170</v>
      </c>
      <c r="AR3246" s="33">
        <v>150.0</v>
      </c>
      <c r="AS3246" s="42"/>
      <c r="AT3246" s="42"/>
      <c r="AU3246" s="42"/>
      <c r="AV3246" s="42"/>
      <c r="AW3246" s="42"/>
      <c r="AX3246" s="5"/>
      <c r="AY3246" s="33"/>
      <c r="AZ3246" s="33" t="s">
        <v>19568</v>
      </c>
      <c r="BA3246" s="5"/>
      <c r="BB3246" s="5"/>
      <c r="BC3246" s="5" t="s">
        <v>19569</v>
      </c>
      <c r="BD3246" s="33" t="s">
        <v>173</v>
      </c>
      <c r="BE3246" s="41"/>
      <c r="BF3246" s="35"/>
      <c r="BG3246" s="33" t="s">
        <v>169</v>
      </c>
      <c r="BH3246" s="5"/>
      <c r="BI3246" s="33">
        <v>150.0</v>
      </c>
      <c r="BJ3246" s="33" t="s">
        <v>170</v>
      </c>
      <c r="BK3246" s="5"/>
      <c r="BL3246" s="5">
        <f t="shared" si="5"/>
        <v>1997.25</v>
      </c>
      <c r="BM3246" s="5"/>
      <c r="BN3246" s="5"/>
      <c r="BO3246" s="42">
        <f t="shared" si="6"/>
        <v>1997.25</v>
      </c>
      <c r="BP3246" s="44"/>
      <c r="BQ3246" s="45"/>
      <c r="BR3246" s="47"/>
      <c r="BS3246" s="45"/>
      <c r="BT3246" s="37"/>
      <c r="BU3246" s="5"/>
      <c r="BV3246" s="38"/>
      <c r="BW3246" s="48"/>
      <c r="BX3246" s="44"/>
      <c r="BY3246" s="44"/>
      <c r="BZ3246" s="33" t="s">
        <v>131</v>
      </c>
      <c r="CA3246" s="5"/>
      <c r="CB3246" s="5"/>
      <c r="CC3246" s="33" t="s">
        <v>177</v>
      </c>
      <c r="CD3246" s="5"/>
      <c r="CE3246" s="5"/>
      <c r="CF3246" s="33" t="s">
        <v>178</v>
      </c>
      <c r="CG3246" s="33" t="s">
        <v>19570</v>
      </c>
      <c r="CH3246" s="5"/>
      <c r="CI3246" s="5"/>
      <c r="CJ3246" s="5"/>
      <c r="CK3246" s="33"/>
      <c r="CL3246" s="49">
        <v>44989.0</v>
      </c>
      <c r="CM3246" s="33" t="s">
        <v>180</v>
      </c>
      <c r="CN3246" s="5"/>
      <c r="CO3246" s="33">
        <v>1.0</v>
      </c>
      <c r="CP3246" s="33" t="s">
        <v>181</v>
      </c>
      <c r="CQ3246" s="50" t="str">
        <f t="shared" si="7"/>
        <v>02/07/1946</v>
      </c>
      <c r="CR3246" s="33" t="s">
        <v>182</v>
      </c>
      <c r="CS3246" s="33">
        <v>18.0</v>
      </c>
      <c r="CT3246" s="33"/>
      <c r="CU3246" s="5"/>
      <c r="CV3246" s="33">
        <v>502.0</v>
      </c>
      <c r="CW3246" s="5"/>
      <c r="CX3246" s="5"/>
      <c r="CY3246" s="33">
        <v>-99.8416666</v>
      </c>
      <c r="CZ3246" s="33">
        <v>20.8219444</v>
      </c>
      <c r="DA3246" s="5"/>
      <c r="DB3246" s="5"/>
      <c r="DC3246" s="5"/>
      <c r="DD3246" s="33">
        <v>2023.0</v>
      </c>
      <c r="DE3246" s="33" t="s">
        <v>184</v>
      </c>
      <c r="DF3246" s="33"/>
      <c r="DG3246" s="33" t="s">
        <v>185</v>
      </c>
      <c r="DH3246" s="33" t="s">
        <v>186</v>
      </c>
      <c r="DI3246" s="5"/>
      <c r="DJ3246" s="5"/>
    </row>
    <row r="3247">
      <c r="A3247" s="33" t="s">
        <v>19571</v>
      </c>
      <c r="B3247" s="34">
        <v>44957.0</v>
      </c>
      <c r="C3247" s="35" t="s">
        <v>137</v>
      </c>
      <c r="D3247" s="35" t="s">
        <v>139</v>
      </c>
      <c r="E3247" s="35" t="s">
        <v>142</v>
      </c>
      <c r="F3247" s="36" t="s">
        <v>144</v>
      </c>
      <c r="G3247" s="33" t="s">
        <v>19572</v>
      </c>
      <c r="H3247" s="33" t="s">
        <v>2800</v>
      </c>
      <c r="I3247" s="33" t="s">
        <v>220</v>
      </c>
      <c r="J3247" s="33" t="s">
        <v>255</v>
      </c>
      <c r="K3247" s="35" t="s">
        <v>150</v>
      </c>
      <c r="L3247" s="33" t="s">
        <v>10462</v>
      </c>
      <c r="M3247" s="33" t="s">
        <v>8450</v>
      </c>
      <c r="N3247" s="33" t="s">
        <v>19551</v>
      </c>
      <c r="O3247" s="5"/>
      <c r="P3247" s="35" t="s">
        <v>239</v>
      </c>
      <c r="Q3247" s="35" t="s">
        <v>19551</v>
      </c>
      <c r="R3247" s="33">
        <v>76646.0</v>
      </c>
      <c r="S3247" s="37"/>
      <c r="T3247" s="33"/>
      <c r="U3247" s="33">
        <v>7.85</v>
      </c>
      <c r="V3247" s="33" t="s">
        <v>154</v>
      </c>
      <c r="W3247" s="33"/>
      <c r="X3247" s="33"/>
      <c r="Y3247" s="5"/>
      <c r="Z3247" s="5"/>
      <c r="AA3247" s="33">
        <v>1.0</v>
      </c>
      <c r="AB3247" s="33"/>
      <c r="AC3247" s="33">
        <v>1.0</v>
      </c>
      <c r="AD3247" s="5"/>
      <c r="AE3247" s="5"/>
      <c r="AF3247" s="5"/>
      <c r="AG3247" s="16"/>
      <c r="AH3247" s="38" t="str">
        <f t="shared" si="1"/>
        <v/>
      </c>
      <c r="AI3247" s="39">
        <f t="shared" si="2"/>
        <v>1</v>
      </c>
      <c r="AJ3247" s="37" t="str">
        <f t="shared" si="3"/>
        <v/>
      </c>
      <c r="AK3247" s="41" t="str">
        <f t="shared" si="4"/>
        <v/>
      </c>
      <c r="AL3247" s="35" t="s">
        <v>239</v>
      </c>
      <c r="AM3247" s="33" t="s">
        <v>19551</v>
      </c>
      <c r="AN3247" s="33" t="s">
        <v>19551</v>
      </c>
      <c r="AO3247" s="41"/>
      <c r="AP3247" s="33" t="s">
        <v>169</v>
      </c>
      <c r="AQ3247" s="33" t="s">
        <v>170</v>
      </c>
      <c r="AR3247" s="33">
        <v>150.0</v>
      </c>
      <c r="AS3247" s="42"/>
      <c r="AT3247" s="42"/>
      <c r="AU3247" s="42"/>
      <c r="AV3247" s="42"/>
      <c r="AW3247" s="42"/>
      <c r="AX3247" s="5"/>
      <c r="AY3247" s="33"/>
      <c r="AZ3247" s="33" t="s">
        <v>19573</v>
      </c>
      <c r="BA3247" s="5"/>
      <c r="BB3247" s="5"/>
      <c r="BC3247" s="5" t="s">
        <v>19574</v>
      </c>
      <c r="BD3247" s="33" t="s">
        <v>173</v>
      </c>
      <c r="BE3247" s="41"/>
      <c r="BF3247" s="35"/>
      <c r="BG3247" s="33" t="s">
        <v>169</v>
      </c>
      <c r="BH3247" s="5"/>
      <c r="BI3247" s="33">
        <v>150.0</v>
      </c>
      <c r="BJ3247" s="33" t="s">
        <v>170</v>
      </c>
      <c r="BK3247" s="5"/>
      <c r="BL3247" s="5">
        <f t="shared" si="5"/>
        <v>1997.25</v>
      </c>
      <c r="BM3247" s="5"/>
      <c r="BN3247" s="5"/>
      <c r="BO3247" s="42">
        <f t="shared" si="6"/>
        <v>1997.25</v>
      </c>
      <c r="BP3247" s="44"/>
      <c r="BQ3247" s="45"/>
      <c r="BR3247" s="47"/>
      <c r="BS3247" s="45"/>
      <c r="BT3247" s="37"/>
      <c r="BU3247" s="5"/>
      <c r="BV3247" s="38"/>
      <c r="BW3247" s="48"/>
      <c r="BX3247" s="44"/>
      <c r="BY3247" s="44"/>
      <c r="BZ3247" s="33" t="s">
        <v>131</v>
      </c>
      <c r="CA3247" s="5"/>
      <c r="CB3247" s="5"/>
      <c r="CC3247" s="33" t="s">
        <v>177</v>
      </c>
      <c r="CD3247" s="5"/>
      <c r="CE3247" s="5"/>
      <c r="CF3247" s="33" t="s">
        <v>178</v>
      </c>
      <c r="CG3247" s="33" t="s">
        <v>19575</v>
      </c>
      <c r="CH3247" s="5"/>
      <c r="CI3247" s="5"/>
      <c r="CJ3247" s="5"/>
      <c r="CK3247" s="33"/>
      <c r="CL3247" s="49">
        <v>44989.0</v>
      </c>
      <c r="CM3247" s="33" t="s">
        <v>180</v>
      </c>
      <c r="CN3247" s="5"/>
      <c r="CO3247" s="33">
        <v>1.0</v>
      </c>
      <c r="CP3247" s="33" t="s">
        <v>181</v>
      </c>
      <c r="CQ3247" s="50" t="str">
        <f t="shared" si="7"/>
        <v>14/01/1949</v>
      </c>
      <c r="CR3247" s="33" t="s">
        <v>182</v>
      </c>
      <c r="CS3247" s="33">
        <v>18.0</v>
      </c>
      <c r="CT3247" s="33"/>
      <c r="CU3247" s="5"/>
      <c r="CV3247" s="33">
        <v>502.0</v>
      </c>
      <c r="CW3247" s="5"/>
      <c r="CX3247" s="5"/>
      <c r="CY3247" s="33">
        <v>-99.8416666</v>
      </c>
      <c r="CZ3247" s="33">
        <v>20.8219444</v>
      </c>
      <c r="DA3247" s="5"/>
      <c r="DB3247" s="5"/>
      <c r="DC3247" s="5"/>
      <c r="DD3247" s="33">
        <v>2023.0</v>
      </c>
      <c r="DE3247" s="33" t="s">
        <v>184</v>
      </c>
      <c r="DF3247" s="33"/>
      <c r="DG3247" s="33" t="s">
        <v>185</v>
      </c>
      <c r="DH3247" s="33" t="s">
        <v>186</v>
      </c>
      <c r="DI3247" s="5"/>
      <c r="DJ3247" s="5"/>
    </row>
    <row r="3248">
      <c r="A3248" s="33" t="s">
        <v>19576</v>
      </c>
      <c r="B3248" s="34">
        <v>44957.0</v>
      </c>
      <c r="C3248" s="35" t="s">
        <v>137</v>
      </c>
      <c r="D3248" s="35" t="s">
        <v>139</v>
      </c>
      <c r="E3248" s="35" t="s">
        <v>142</v>
      </c>
      <c r="F3248" s="36" t="s">
        <v>144</v>
      </c>
      <c r="G3248" s="33" t="s">
        <v>19577</v>
      </c>
      <c r="H3248" s="33" t="s">
        <v>18954</v>
      </c>
      <c r="I3248" s="33" t="s">
        <v>220</v>
      </c>
      <c r="J3248" s="33" t="s">
        <v>231</v>
      </c>
      <c r="K3248" s="35" t="s">
        <v>150</v>
      </c>
      <c r="L3248" s="33" t="s">
        <v>10462</v>
      </c>
      <c r="M3248" s="33" t="s">
        <v>8450</v>
      </c>
      <c r="N3248" s="33" t="s">
        <v>19551</v>
      </c>
      <c r="O3248" s="5"/>
      <c r="P3248" s="35" t="s">
        <v>239</v>
      </c>
      <c r="Q3248" s="35" t="s">
        <v>19551</v>
      </c>
      <c r="R3248" s="33">
        <v>76646.0</v>
      </c>
      <c r="S3248" s="37"/>
      <c r="T3248" s="33"/>
      <c r="U3248" s="33">
        <v>11.86</v>
      </c>
      <c r="V3248" s="33" t="s">
        <v>154</v>
      </c>
      <c r="W3248" s="33"/>
      <c r="X3248" s="33"/>
      <c r="Y3248" s="5"/>
      <c r="Z3248" s="5"/>
      <c r="AA3248" s="33">
        <v>1.0</v>
      </c>
      <c r="AB3248" s="33"/>
      <c r="AC3248" s="33">
        <v>1.0</v>
      </c>
      <c r="AD3248" s="5"/>
      <c r="AE3248" s="5"/>
      <c r="AF3248" s="5"/>
      <c r="AG3248" s="16"/>
      <c r="AH3248" s="38" t="str">
        <f t="shared" si="1"/>
        <v/>
      </c>
      <c r="AI3248" s="39">
        <f t="shared" si="2"/>
        <v>1</v>
      </c>
      <c r="AJ3248" s="37" t="str">
        <f t="shared" si="3"/>
        <v/>
      </c>
      <c r="AK3248" s="41" t="str">
        <f t="shared" si="4"/>
        <v/>
      </c>
      <c r="AL3248" s="35" t="s">
        <v>239</v>
      </c>
      <c r="AM3248" s="33" t="s">
        <v>19551</v>
      </c>
      <c r="AN3248" s="33" t="s">
        <v>19551</v>
      </c>
      <c r="AO3248" s="41"/>
      <c r="AP3248" s="33" t="s">
        <v>169</v>
      </c>
      <c r="AQ3248" s="33" t="s">
        <v>170</v>
      </c>
      <c r="AR3248" s="33">
        <v>150.0</v>
      </c>
      <c r="AS3248" s="42"/>
      <c r="AT3248" s="42"/>
      <c r="AU3248" s="42"/>
      <c r="AV3248" s="42"/>
      <c r="AW3248" s="42"/>
      <c r="AX3248" s="5"/>
      <c r="AY3248" s="33"/>
      <c r="AZ3248" s="33" t="s">
        <v>19578</v>
      </c>
      <c r="BA3248" s="5"/>
      <c r="BB3248" s="5"/>
      <c r="BC3248" s="5" t="s">
        <v>19579</v>
      </c>
      <c r="BD3248" s="33" t="s">
        <v>173</v>
      </c>
      <c r="BE3248" s="41"/>
      <c r="BF3248" s="35"/>
      <c r="BG3248" s="33" t="s">
        <v>169</v>
      </c>
      <c r="BH3248" s="5"/>
      <c r="BI3248" s="33">
        <v>150.0</v>
      </c>
      <c r="BJ3248" s="33" t="s">
        <v>170</v>
      </c>
      <c r="BK3248" s="5"/>
      <c r="BL3248" s="5">
        <f t="shared" si="5"/>
        <v>1997.25</v>
      </c>
      <c r="BM3248" s="5"/>
      <c r="BN3248" s="5"/>
      <c r="BO3248" s="42">
        <f t="shared" si="6"/>
        <v>1997.25</v>
      </c>
      <c r="BP3248" s="44"/>
      <c r="BQ3248" s="45"/>
      <c r="BR3248" s="47"/>
      <c r="BS3248" s="45"/>
      <c r="BT3248" s="37"/>
      <c r="BU3248" s="5"/>
      <c r="BV3248" s="38"/>
      <c r="BW3248" s="48"/>
      <c r="BX3248" s="44"/>
      <c r="BY3248" s="44"/>
      <c r="BZ3248" s="33" t="s">
        <v>131</v>
      </c>
      <c r="CA3248" s="5"/>
      <c r="CB3248" s="5"/>
      <c r="CC3248" s="33" t="s">
        <v>177</v>
      </c>
      <c r="CD3248" s="5"/>
      <c r="CE3248" s="5"/>
      <c r="CF3248" s="33" t="s">
        <v>178</v>
      </c>
      <c r="CG3248" s="33" t="s">
        <v>19580</v>
      </c>
      <c r="CH3248" s="5"/>
      <c r="CI3248" s="5"/>
      <c r="CJ3248" s="5"/>
      <c r="CK3248" s="33"/>
      <c r="CL3248" s="49">
        <v>44989.0</v>
      </c>
      <c r="CM3248" s="33" t="s">
        <v>180</v>
      </c>
      <c r="CN3248" s="5"/>
      <c r="CO3248" s="33">
        <v>1.0</v>
      </c>
      <c r="CP3248" s="33" t="s">
        <v>181</v>
      </c>
      <c r="CQ3248" s="50" t="str">
        <f t="shared" si="7"/>
        <v>25/07/1941</v>
      </c>
      <c r="CR3248" s="33" t="s">
        <v>182</v>
      </c>
      <c r="CS3248" s="33">
        <v>18.0</v>
      </c>
      <c r="CT3248" s="33"/>
      <c r="CU3248" s="5"/>
      <c r="CV3248" s="33">
        <v>502.0</v>
      </c>
      <c r="CW3248" s="5"/>
      <c r="CX3248" s="5"/>
      <c r="CY3248" s="33">
        <v>-99.8416666</v>
      </c>
      <c r="CZ3248" s="33">
        <v>20.8219444</v>
      </c>
      <c r="DA3248" s="5"/>
      <c r="DB3248" s="5"/>
      <c r="DC3248" s="5"/>
      <c r="DD3248" s="33">
        <v>2023.0</v>
      </c>
      <c r="DE3248" s="33" t="s">
        <v>184</v>
      </c>
      <c r="DF3248" s="33"/>
      <c r="DG3248" s="33" t="s">
        <v>185</v>
      </c>
      <c r="DH3248" s="33" t="s">
        <v>186</v>
      </c>
      <c r="DI3248" s="5"/>
      <c r="DJ3248" s="5"/>
    </row>
    <row r="3249">
      <c r="A3249" s="33" t="s">
        <v>19581</v>
      </c>
      <c r="B3249" s="34">
        <v>44957.0</v>
      </c>
      <c r="C3249" s="35" t="s">
        <v>137</v>
      </c>
      <c r="D3249" s="35" t="s">
        <v>139</v>
      </c>
      <c r="E3249" s="35" t="s">
        <v>142</v>
      </c>
      <c r="F3249" s="36" t="s">
        <v>144</v>
      </c>
      <c r="G3249" s="33" t="s">
        <v>19582</v>
      </c>
      <c r="H3249" s="33" t="s">
        <v>4226</v>
      </c>
      <c r="I3249" s="33" t="s">
        <v>220</v>
      </c>
      <c r="J3249" s="33" t="s">
        <v>231</v>
      </c>
      <c r="K3249" s="35" t="s">
        <v>150</v>
      </c>
      <c r="L3249" s="33" t="s">
        <v>10462</v>
      </c>
      <c r="M3249" s="33" t="s">
        <v>8450</v>
      </c>
      <c r="N3249" s="33" t="s">
        <v>19551</v>
      </c>
      <c r="O3249" s="5"/>
      <c r="P3249" s="35" t="s">
        <v>239</v>
      </c>
      <c r="Q3249" s="35" t="s">
        <v>19551</v>
      </c>
      <c r="R3249" s="33">
        <v>76646.0</v>
      </c>
      <c r="S3249" s="37"/>
      <c r="T3249" s="33"/>
      <c r="U3249" s="33">
        <v>9.72</v>
      </c>
      <c r="V3249" s="33" t="s">
        <v>154</v>
      </c>
      <c r="W3249" s="33"/>
      <c r="X3249" s="33"/>
      <c r="Y3249" s="5"/>
      <c r="Z3249" s="5"/>
      <c r="AA3249" s="33">
        <v>1.0</v>
      </c>
      <c r="AB3249" s="33"/>
      <c r="AC3249" s="33">
        <v>1.0</v>
      </c>
      <c r="AD3249" s="5"/>
      <c r="AE3249" s="5"/>
      <c r="AF3249" s="5"/>
      <c r="AG3249" s="16"/>
      <c r="AH3249" s="38" t="str">
        <f t="shared" si="1"/>
        <v/>
      </c>
      <c r="AI3249" s="39">
        <f t="shared" si="2"/>
        <v>1</v>
      </c>
      <c r="AJ3249" s="37" t="str">
        <f t="shared" si="3"/>
        <v/>
      </c>
      <c r="AK3249" s="41" t="str">
        <f t="shared" si="4"/>
        <v/>
      </c>
      <c r="AL3249" s="35" t="s">
        <v>239</v>
      </c>
      <c r="AM3249" s="33" t="s">
        <v>19551</v>
      </c>
      <c r="AN3249" s="33" t="s">
        <v>19551</v>
      </c>
      <c r="AO3249" s="41"/>
      <c r="AP3249" s="33" t="s">
        <v>169</v>
      </c>
      <c r="AQ3249" s="33" t="s">
        <v>170</v>
      </c>
      <c r="AR3249" s="33">
        <v>150.0</v>
      </c>
      <c r="AS3249" s="42"/>
      <c r="AT3249" s="42"/>
      <c r="AU3249" s="42"/>
      <c r="AV3249" s="42"/>
      <c r="AW3249" s="42"/>
      <c r="AX3249" s="5"/>
      <c r="AY3249" s="33"/>
      <c r="AZ3249" s="33" t="s">
        <v>19583</v>
      </c>
      <c r="BA3249" s="5"/>
      <c r="BB3249" s="5"/>
      <c r="BC3249" s="5" t="s">
        <v>19584</v>
      </c>
      <c r="BD3249" s="33" t="s">
        <v>173</v>
      </c>
      <c r="BE3249" s="41"/>
      <c r="BF3249" s="35"/>
      <c r="BG3249" s="33" t="s">
        <v>169</v>
      </c>
      <c r="BH3249" s="5"/>
      <c r="BI3249" s="33">
        <v>150.0</v>
      </c>
      <c r="BJ3249" s="33" t="s">
        <v>170</v>
      </c>
      <c r="BK3249" s="5"/>
      <c r="BL3249" s="5">
        <f t="shared" si="5"/>
        <v>1997.25</v>
      </c>
      <c r="BM3249" s="5"/>
      <c r="BN3249" s="5"/>
      <c r="BO3249" s="42">
        <f t="shared" si="6"/>
        <v>1997.25</v>
      </c>
      <c r="BP3249" s="44"/>
      <c r="BQ3249" s="45"/>
      <c r="BR3249" s="47"/>
      <c r="BS3249" s="45"/>
      <c r="BT3249" s="37"/>
      <c r="BU3249" s="5"/>
      <c r="BV3249" s="38"/>
      <c r="BW3249" s="48"/>
      <c r="BX3249" s="44"/>
      <c r="BY3249" s="44"/>
      <c r="BZ3249" s="33" t="s">
        <v>131</v>
      </c>
      <c r="CA3249" s="5"/>
      <c r="CB3249" s="5"/>
      <c r="CC3249" s="33" t="s">
        <v>177</v>
      </c>
      <c r="CD3249" s="5"/>
      <c r="CE3249" s="5"/>
      <c r="CF3249" s="33" t="s">
        <v>178</v>
      </c>
      <c r="CG3249" s="33" t="s">
        <v>19585</v>
      </c>
      <c r="CH3249" s="5"/>
      <c r="CI3249" s="5"/>
      <c r="CJ3249" s="5"/>
      <c r="CK3249" s="33"/>
      <c r="CL3249" s="49">
        <v>44989.0</v>
      </c>
      <c r="CM3249" s="33" t="s">
        <v>180</v>
      </c>
      <c r="CN3249" s="5"/>
      <c r="CO3249" s="33">
        <v>1.0</v>
      </c>
      <c r="CP3249" s="33" t="s">
        <v>181</v>
      </c>
      <c r="CQ3249" s="50" t="str">
        <f t="shared" si="7"/>
        <v>27/07/1938</v>
      </c>
      <c r="CR3249" s="33" t="s">
        <v>182</v>
      </c>
      <c r="CS3249" s="33">
        <v>18.0</v>
      </c>
      <c r="CT3249" s="33"/>
      <c r="CU3249" s="5"/>
      <c r="CV3249" s="33">
        <v>502.0</v>
      </c>
      <c r="CW3249" s="5"/>
      <c r="CX3249" s="5"/>
      <c r="CY3249" s="33">
        <v>-99.8416666</v>
      </c>
      <c r="CZ3249" s="33">
        <v>20.8219444</v>
      </c>
      <c r="DA3249" s="5"/>
      <c r="DB3249" s="5"/>
      <c r="DC3249" s="5"/>
      <c r="DD3249" s="33">
        <v>2023.0</v>
      </c>
      <c r="DE3249" s="33" t="s">
        <v>184</v>
      </c>
      <c r="DF3249" s="33"/>
      <c r="DG3249" s="33" t="s">
        <v>185</v>
      </c>
      <c r="DH3249" s="33" t="s">
        <v>186</v>
      </c>
      <c r="DI3249" s="5"/>
      <c r="DJ3249" s="5"/>
    </row>
    <row r="3250">
      <c r="A3250" s="33" t="s">
        <v>19586</v>
      </c>
      <c r="B3250" s="34">
        <v>44957.0</v>
      </c>
      <c r="C3250" s="35" t="s">
        <v>137</v>
      </c>
      <c r="D3250" s="35" t="s">
        <v>139</v>
      </c>
      <c r="E3250" s="35" t="s">
        <v>142</v>
      </c>
      <c r="F3250" s="36" t="s">
        <v>144</v>
      </c>
      <c r="G3250" s="33" t="s">
        <v>19587</v>
      </c>
      <c r="H3250" s="33" t="s">
        <v>17830</v>
      </c>
      <c r="I3250" s="33" t="s">
        <v>220</v>
      </c>
      <c r="J3250" s="33" t="s">
        <v>255</v>
      </c>
      <c r="K3250" s="35" t="s">
        <v>150</v>
      </c>
      <c r="L3250" s="33" t="s">
        <v>10462</v>
      </c>
      <c r="M3250" s="33" t="s">
        <v>8450</v>
      </c>
      <c r="N3250" s="33" t="s">
        <v>19551</v>
      </c>
      <c r="O3250" s="5"/>
      <c r="P3250" s="35" t="s">
        <v>239</v>
      </c>
      <c r="Q3250" s="35" t="s">
        <v>19551</v>
      </c>
      <c r="R3250" s="33">
        <v>76646.0</v>
      </c>
      <c r="S3250" s="37"/>
      <c r="T3250" s="33"/>
      <c r="U3250" s="33">
        <v>5.21</v>
      </c>
      <c r="V3250" s="33" t="s">
        <v>154</v>
      </c>
      <c r="W3250" s="33"/>
      <c r="X3250" s="33"/>
      <c r="Y3250" s="5"/>
      <c r="Z3250" s="5"/>
      <c r="AA3250" s="33">
        <v>1.0</v>
      </c>
      <c r="AB3250" s="33">
        <v>1.0</v>
      </c>
      <c r="AC3250" s="33"/>
      <c r="AD3250" s="5"/>
      <c r="AE3250" s="5"/>
      <c r="AF3250" s="5"/>
      <c r="AG3250" s="16"/>
      <c r="AH3250" s="38">
        <f t="shared" si="1"/>
        <v>1</v>
      </c>
      <c r="AI3250" s="39" t="str">
        <f t="shared" si="2"/>
        <v/>
      </c>
      <c r="AJ3250" s="37" t="str">
        <f t="shared" si="3"/>
        <v/>
      </c>
      <c r="AK3250" s="41" t="str">
        <f t="shared" si="4"/>
        <v/>
      </c>
      <c r="AL3250" s="35" t="s">
        <v>239</v>
      </c>
      <c r="AM3250" s="33" t="s">
        <v>19551</v>
      </c>
      <c r="AN3250" s="33" t="s">
        <v>19551</v>
      </c>
      <c r="AO3250" s="41"/>
      <c r="AP3250" s="33" t="s">
        <v>169</v>
      </c>
      <c r="AQ3250" s="33" t="s">
        <v>170</v>
      </c>
      <c r="AR3250" s="33">
        <v>300.0</v>
      </c>
      <c r="AS3250" s="42"/>
      <c r="AT3250" s="42"/>
      <c r="AU3250" s="42"/>
      <c r="AV3250" s="42"/>
      <c r="AW3250" s="42"/>
      <c r="AX3250" s="5"/>
      <c r="AY3250" s="33"/>
      <c r="AZ3250" s="33" t="s">
        <v>19588</v>
      </c>
      <c r="BA3250" s="5"/>
      <c r="BB3250" s="5"/>
      <c r="BC3250" s="5" t="s">
        <v>19589</v>
      </c>
      <c r="BD3250" s="33" t="s">
        <v>173</v>
      </c>
      <c r="BE3250" s="41"/>
      <c r="BF3250" s="35"/>
      <c r="BG3250" s="33" t="s">
        <v>169</v>
      </c>
      <c r="BH3250" s="5"/>
      <c r="BI3250" s="33">
        <v>300.0</v>
      </c>
      <c r="BJ3250" s="33" t="s">
        <v>170</v>
      </c>
      <c r="BK3250" s="5"/>
      <c r="BL3250" s="5">
        <f t="shared" si="5"/>
        <v>3994.5</v>
      </c>
      <c r="BM3250" s="5"/>
      <c r="BN3250" s="5"/>
      <c r="BO3250" s="42">
        <f t="shared" si="6"/>
        <v>3994.5</v>
      </c>
      <c r="BP3250" s="44"/>
      <c r="BQ3250" s="45"/>
      <c r="BR3250" s="47"/>
      <c r="BS3250" s="45"/>
      <c r="BT3250" s="37"/>
      <c r="BU3250" s="5"/>
      <c r="BV3250" s="38"/>
      <c r="BW3250" s="48"/>
      <c r="BX3250" s="44"/>
      <c r="BY3250" s="44"/>
      <c r="BZ3250" s="33" t="s">
        <v>131</v>
      </c>
      <c r="CA3250" s="5"/>
      <c r="CB3250" s="5"/>
      <c r="CC3250" s="33" t="s">
        <v>177</v>
      </c>
      <c r="CD3250" s="5"/>
      <c r="CE3250" s="5"/>
      <c r="CF3250" s="33" t="s">
        <v>178</v>
      </c>
      <c r="CG3250" s="33" t="s">
        <v>19590</v>
      </c>
      <c r="CH3250" s="5"/>
      <c r="CI3250" s="5"/>
      <c r="CJ3250" s="5"/>
      <c r="CK3250" s="33"/>
      <c r="CL3250" s="49">
        <v>44989.0</v>
      </c>
      <c r="CM3250" s="33" t="s">
        <v>180</v>
      </c>
      <c r="CN3250" s="5"/>
      <c r="CO3250" s="33">
        <v>2.0</v>
      </c>
      <c r="CP3250" s="33" t="s">
        <v>181</v>
      </c>
      <c r="CQ3250" s="50" t="str">
        <f t="shared" si="7"/>
        <v>09/02/1942</v>
      </c>
      <c r="CR3250" s="33" t="s">
        <v>243</v>
      </c>
      <c r="CS3250" s="33">
        <v>18.0</v>
      </c>
      <c r="CT3250" s="33"/>
      <c r="CU3250" s="5"/>
      <c r="CV3250" s="33">
        <v>502.0</v>
      </c>
      <c r="CW3250" s="5"/>
      <c r="CX3250" s="5"/>
      <c r="CY3250" s="33">
        <v>-99.8416666</v>
      </c>
      <c r="CZ3250" s="33">
        <v>20.8219444</v>
      </c>
      <c r="DA3250" s="5"/>
      <c r="DB3250" s="5"/>
      <c r="DC3250" s="5"/>
      <c r="DD3250" s="33">
        <v>2023.0</v>
      </c>
      <c r="DE3250" s="33" t="s">
        <v>184</v>
      </c>
      <c r="DF3250" s="33"/>
      <c r="DG3250" s="33" t="s">
        <v>185</v>
      </c>
      <c r="DH3250" s="33" t="s">
        <v>186</v>
      </c>
      <c r="DI3250" s="5"/>
      <c r="DJ3250" s="5"/>
    </row>
    <row r="3251">
      <c r="A3251" s="33" t="s">
        <v>19591</v>
      </c>
      <c r="B3251" s="34">
        <v>44957.0</v>
      </c>
      <c r="C3251" s="35" t="s">
        <v>137</v>
      </c>
      <c r="D3251" s="35" t="s">
        <v>139</v>
      </c>
      <c r="E3251" s="35" t="s">
        <v>142</v>
      </c>
      <c r="F3251" s="36" t="s">
        <v>144</v>
      </c>
      <c r="G3251" s="33" t="s">
        <v>19592</v>
      </c>
      <c r="H3251" s="33" t="s">
        <v>2008</v>
      </c>
      <c r="I3251" s="33" t="s">
        <v>149</v>
      </c>
      <c r="J3251" s="33" t="s">
        <v>1805</v>
      </c>
      <c r="K3251" s="35" t="s">
        <v>150</v>
      </c>
      <c r="L3251" s="33" t="s">
        <v>10462</v>
      </c>
      <c r="M3251" s="33" t="s">
        <v>8450</v>
      </c>
      <c r="N3251" s="33" t="s">
        <v>19551</v>
      </c>
      <c r="O3251" s="5"/>
      <c r="P3251" s="35" t="s">
        <v>239</v>
      </c>
      <c r="Q3251" s="35" t="s">
        <v>19551</v>
      </c>
      <c r="R3251" s="33">
        <v>76646.0</v>
      </c>
      <c r="S3251" s="37"/>
      <c r="T3251" s="33"/>
      <c r="U3251" s="33">
        <v>2.33</v>
      </c>
      <c r="V3251" s="33" t="s">
        <v>154</v>
      </c>
      <c r="W3251" s="33"/>
      <c r="X3251" s="33"/>
      <c r="Y3251" s="5"/>
      <c r="Z3251" s="5"/>
      <c r="AA3251" s="33">
        <v>1.0</v>
      </c>
      <c r="AB3251" s="33"/>
      <c r="AC3251" s="33">
        <v>1.0</v>
      </c>
      <c r="AD3251" s="5"/>
      <c r="AE3251" s="5"/>
      <c r="AF3251" s="5"/>
      <c r="AG3251" s="16"/>
      <c r="AH3251" s="38" t="str">
        <f t="shared" si="1"/>
        <v/>
      </c>
      <c r="AI3251" s="39">
        <f t="shared" si="2"/>
        <v>1</v>
      </c>
      <c r="AJ3251" s="37" t="str">
        <f t="shared" si="3"/>
        <v/>
      </c>
      <c r="AK3251" s="41" t="str">
        <f t="shared" si="4"/>
        <v/>
      </c>
      <c r="AL3251" s="35" t="s">
        <v>239</v>
      </c>
      <c r="AM3251" s="33" t="s">
        <v>19551</v>
      </c>
      <c r="AN3251" s="33" t="s">
        <v>19551</v>
      </c>
      <c r="AO3251" s="41"/>
      <c r="AP3251" s="33" t="s">
        <v>169</v>
      </c>
      <c r="AQ3251" s="33" t="s">
        <v>170</v>
      </c>
      <c r="AR3251" s="33">
        <v>150.0</v>
      </c>
      <c r="AS3251" s="42"/>
      <c r="AT3251" s="42"/>
      <c r="AU3251" s="42"/>
      <c r="AV3251" s="42"/>
      <c r="AW3251" s="42"/>
      <c r="AX3251" s="5"/>
      <c r="AY3251" s="33"/>
      <c r="AZ3251" s="33" t="s">
        <v>19593</v>
      </c>
      <c r="BA3251" s="5"/>
      <c r="BB3251" s="5"/>
      <c r="BC3251" s="5" t="s">
        <v>19594</v>
      </c>
      <c r="BD3251" s="33" t="s">
        <v>173</v>
      </c>
      <c r="BE3251" s="41"/>
      <c r="BF3251" s="35"/>
      <c r="BG3251" s="33" t="s">
        <v>169</v>
      </c>
      <c r="BH3251" s="5"/>
      <c r="BI3251" s="33">
        <v>150.0</v>
      </c>
      <c r="BJ3251" s="33" t="s">
        <v>170</v>
      </c>
      <c r="BK3251" s="5"/>
      <c r="BL3251" s="5">
        <f t="shared" si="5"/>
        <v>1997.25</v>
      </c>
      <c r="BM3251" s="5"/>
      <c r="BN3251" s="5"/>
      <c r="BO3251" s="42">
        <f t="shared" si="6"/>
        <v>1997.25</v>
      </c>
      <c r="BP3251" s="44"/>
      <c r="BQ3251" s="45"/>
      <c r="BR3251" s="47"/>
      <c r="BS3251" s="45"/>
      <c r="BT3251" s="37"/>
      <c r="BU3251" s="5"/>
      <c r="BV3251" s="38"/>
      <c r="BW3251" s="48"/>
      <c r="BX3251" s="44"/>
      <c r="BY3251" s="44"/>
      <c r="BZ3251" s="33" t="s">
        <v>131</v>
      </c>
      <c r="CA3251" s="5"/>
      <c r="CB3251" s="5"/>
      <c r="CC3251" s="33" t="s">
        <v>177</v>
      </c>
      <c r="CD3251" s="5"/>
      <c r="CE3251" s="5"/>
      <c r="CF3251" s="33" t="s">
        <v>178</v>
      </c>
      <c r="CG3251" s="33" t="s">
        <v>19595</v>
      </c>
      <c r="CH3251" s="5"/>
      <c r="CI3251" s="5"/>
      <c r="CJ3251" s="5"/>
      <c r="CK3251" s="33"/>
      <c r="CL3251" s="49">
        <v>44989.0</v>
      </c>
      <c r="CM3251" s="33" t="s">
        <v>180</v>
      </c>
      <c r="CN3251" s="5"/>
      <c r="CO3251" s="33">
        <v>1.0</v>
      </c>
      <c r="CP3251" s="33" t="s">
        <v>181</v>
      </c>
      <c r="CQ3251" s="50" t="str">
        <f t="shared" si="7"/>
        <v>03/06/1964</v>
      </c>
      <c r="CR3251" s="33" t="s">
        <v>182</v>
      </c>
      <c r="CS3251" s="33">
        <v>18.0</v>
      </c>
      <c r="CT3251" s="33"/>
      <c r="CU3251" s="5"/>
      <c r="CV3251" s="33">
        <v>502.0</v>
      </c>
      <c r="CW3251" s="5"/>
      <c r="CX3251" s="5"/>
      <c r="CY3251" s="33">
        <v>-99.8416666</v>
      </c>
      <c r="CZ3251" s="33">
        <v>20.8219444</v>
      </c>
      <c r="DA3251" s="5"/>
      <c r="DB3251" s="5"/>
      <c r="DC3251" s="5"/>
      <c r="DD3251" s="33">
        <v>2023.0</v>
      </c>
      <c r="DE3251" s="33" t="s">
        <v>184</v>
      </c>
      <c r="DF3251" s="33"/>
      <c r="DG3251" s="33" t="s">
        <v>185</v>
      </c>
      <c r="DH3251" s="33" t="s">
        <v>186</v>
      </c>
      <c r="DI3251" s="5"/>
      <c r="DJ3251" s="5"/>
    </row>
    <row r="3252">
      <c r="A3252" s="33" t="s">
        <v>19596</v>
      </c>
      <c r="B3252" s="34">
        <v>44957.0</v>
      </c>
      <c r="C3252" s="35" t="s">
        <v>137</v>
      </c>
      <c r="D3252" s="35" t="s">
        <v>139</v>
      </c>
      <c r="E3252" s="35" t="s">
        <v>142</v>
      </c>
      <c r="F3252" s="36" t="s">
        <v>144</v>
      </c>
      <c r="G3252" s="33" t="s">
        <v>19597</v>
      </c>
      <c r="H3252" s="33" t="s">
        <v>2172</v>
      </c>
      <c r="I3252" s="33" t="s">
        <v>149</v>
      </c>
      <c r="J3252" s="33" t="s">
        <v>1641</v>
      </c>
      <c r="K3252" s="35" t="s">
        <v>150</v>
      </c>
      <c r="L3252" s="33" t="s">
        <v>10462</v>
      </c>
      <c r="M3252" s="33" t="s">
        <v>8450</v>
      </c>
      <c r="N3252" s="33" t="s">
        <v>19551</v>
      </c>
      <c r="O3252" s="5"/>
      <c r="P3252" s="35" t="s">
        <v>239</v>
      </c>
      <c r="Q3252" s="35" t="s">
        <v>19551</v>
      </c>
      <c r="R3252" s="33">
        <v>76646.0</v>
      </c>
      <c r="S3252" s="37"/>
      <c r="T3252" s="33"/>
      <c r="U3252" s="33">
        <v>5.52</v>
      </c>
      <c r="V3252" s="33" t="s">
        <v>154</v>
      </c>
      <c r="W3252" s="33"/>
      <c r="X3252" s="33"/>
      <c r="Y3252" s="5"/>
      <c r="Z3252" s="5"/>
      <c r="AA3252" s="33">
        <v>1.0</v>
      </c>
      <c r="AB3252" s="33">
        <v>1.0</v>
      </c>
      <c r="AC3252" s="33"/>
      <c r="AD3252" s="5"/>
      <c r="AE3252" s="5"/>
      <c r="AF3252" s="5"/>
      <c r="AG3252" s="16"/>
      <c r="AH3252" s="38">
        <f t="shared" si="1"/>
        <v>1</v>
      </c>
      <c r="AI3252" s="39" t="str">
        <f t="shared" si="2"/>
        <v/>
      </c>
      <c r="AJ3252" s="37" t="str">
        <f t="shared" si="3"/>
        <v/>
      </c>
      <c r="AK3252" s="41" t="str">
        <f t="shared" si="4"/>
        <v/>
      </c>
      <c r="AL3252" s="35" t="s">
        <v>239</v>
      </c>
      <c r="AM3252" s="33" t="s">
        <v>19551</v>
      </c>
      <c r="AN3252" s="33" t="s">
        <v>19551</v>
      </c>
      <c r="AO3252" s="41"/>
      <c r="AP3252" s="33" t="s">
        <v>169</v>
      </c>
      <c r="AQ3252" s="33" t="s">
        <v>170</v>
      </c>
      <c r="AR3252" s="33">
        <v>300.0</v>
      </c>
      <c r="AS3252" s="42"/>
      <c r="AT3252" s="42"/>
      <c r="AU3252" s="42"/>
      <c r="AV3252" s="42"/>
      <c r="AW3252" s="42"/>
      <c r="AX3252" s="5"/>
      <c r="AY3252" s="33"/>
      <c r="AZ3252" s="33" t="s">
        <v>19598</v>
      </c>
      <c r="BA3252" s="5"/>
      <c r="BB3252" s="5"/>
      <c r="BC3252" s="5" t="s">
        <v>19599</v>
      </c>
      <c r="BD3252" s="33" t="s">
        <v>173</v>
      </c>
      <c r="BE3252" s="41"/>
      <c r="BF3252" s="35"/>
      <c r="BG3252" s="33" t="s">
        <v>169</v>
      </c>
      <c r="BH3252" s="5"/>
      <c r="BI3252" s="33">
        <v>300.0</v>
      </c>
      <c r="BJ3252" s="33" t="s">
        <v>170</v>
      </c>
      <c r="BK3252" s="5"/>
      <c r="BL3252" s="5">
        <f t="shared" si="5"/>
        <v>3994.5</v>
      </c>
      <c r="BM3252" s="5"/>
      <c r="BN3252" s="5"/>
      <c r="BO3252" s="42">
        <f t="shared" si="6"/>
        <v>3994.5</v>
      </c>
      <c r="BP3252" s="44"/>
      <c r="BQ3252" s="45"/>
      <c r="BR3252" s="47"/>
      <c r="BS3252" s="45"/>
      <c r="BT3252" s="37"/>
      <c r="BU3252" s="5"/>
      <c r="BV3252" s="38"/>
      <c r="BW3252" s="48"/>
      <c r="BX3252" s="44"/>
      <c r="BY3252" s="44"/>
      <c r="BZ3252" s="33" t="s">
        <v>131</v>
      </c>
      <c r="CA3252" s="5"/>
      <c r="CB3252" s="5"/>
      <c r="CC3252" s="33" t="s">
        <v>177</v>
      </c>
      <c r="CD3252" s="5"/>
      <c r="CE3252" s="5"/>
      <c r="CF3252" s="33" t="s">
        <v>178</v>
      </c>
      <c r="CG3252" s="33" t="s">
        <v>19600</v>
      </c>
      <c r="CH3252" s="5"/>
      <c r="CI3252" s="5"/>
      <c r="CJ3252" s="5"/>
      <c r="CK3252" s="33"/>
      <c r="CL3252" s="49">
        <v>44989.0</v>
      </c>
      <c r="CM3252" s="33" t="s">
        <v>180</v>
      </c>
      <c r="CN3252" s="5"/>
      <c r="CO3252" s="33">
        <v>2.0</v>
      </c>
      <c r="CP3252" s="33" t="s">
        <v>181</v>
      </c>
      <c r="CQ3252" s="50" t="str">
        <f t="shared" si="7"/>
        <v>18/03/1945</v>
      </c>
      <c r="CR3252" s="33" t="s">
        <v>243</v>
      </c>
      <c r="CS3252" s="33">
        <v>18.0</v>
      </c>
      <c r="CT3252" s="33"/>
      <c r="CU3252" s="5"/>
      <c r="CV3252" s="33">
        <v>502.0</v>
      </c>
      <c r="CW3252" s="5"/>
      <c r="CX3252" s="5"/>
      <c r="CY3252" s="33">
        <v>-99.8416666</v>
      </c>
      <c r="CZ3252" s="33">
        <v>20.8219444</v>
      </c>
      <c r="DA3252" s="5"/>
      <c r="DB3252" s="5"/>
      <c r="DC3252" s="5"/>
      <c r="DD3252" s="33">
        <v>2023.0</v>
      </c>
      <c r="DE3252" s="33" t="s">
        <v>184</v>
      </c>
      <c r="DF3252" s="33"/>
      <c r="DG3252" s="33" t="s">
        <v>185</v>
      </c>
      <c r="DH3252" s="33" t="s">
        <v>186</v>
      </c>
      <c r="DI3252" s="5"/>
      <c r="DJ3252" s="5"/>
    </row>
    <row r="3253">
      <c r="A3253" s="33" t="s">
        <v>19601</v>
      </c>
      <c r="B3253" s="34">
        <v>44957.0</v>
      </c>
      <c r="C3253" s="35" t="s">
        <v>137</v>
      </c>
      <c r="D3253" s="35" t="s">
        <v>139</v>
      </c>
      <c r="E3253" s="35" t="s">
        <v>142</v>
      </c>
      <c r="F3253" s="36" t="s">
        <v>144</v>
      </c>
      <c r="G3253" s="33" t="s">
        <v>19602</v>
      </c>
      <c r="H3253" s="33" t="s">
        <v>545</v>
      </c>
      <c r="I3253" s="33" t="s">
        <v>439</v>
      </c>
      <c r="J3253" s="33" t="s">
        <v>149</v>
      </c>
      <c r="K3253" s="35" t="s">
        <v>150</v>
      </c>
      <c r="L3253" s="33" t="s">
        <v>10462</v>
      </c>
      <c r="M3253" s="33" t="s">
        <v>8450</v>
      </c>
      <c r="N3253" s="33" t="s">
        <v>19551</v>
      </c>
      <c r="O3253" s="5"/>
      <c r="P3253" s="35" t="s">
        <v>239</v>
      </c>
      <c r="Q3253" s="35" t="s">
        <v>19551</v>
      </c>
      <c r="R3253" s="33">
        <v>76646.0</v>
      </c>
      <c r="S3253" s="37"/>
      <c r="T3253" s="33"/>
      <c r="U3253" s="33">
        <v>3.49</v>
      </c>
      <c r="V3253" s="33" t="s">
        <v>154</v>
      </c>
      <c r="W3253" s="33"/>
      <c r="X3253" s="33"/>
      <c r="Y3253" s="5"/>
      <c r="Z3253" s="5"/>
      <c r="AA3253" s="33">
        <v>1.0</v>
      </c>
      <c r="AB3253" s="33"/>
      <c r="AC3253" s="33">
        <v>1.0</v>
      </c>
      <c r="AD3253" s="5"/>
      <c r="AE3253" s="5"/>
      <c r="AF3253" s="5"/>
      <c r="AG3253" s="16"/>
      <c r="AH3253" s="38" t="str">
        <f t="shared" si="1"/>
        <v/>
      </c>
      <c r="AI3253" s="39">
        <f t="shared" si="2"/>
        <v>1</v>
      </c>
      <c r="AJ3253" s="37" t="str">
        <f t="shared" si="3"/>
        <v/>
      </c>
      <c r="AK3253" s="41" t="str">
        <f t="shared" si="4"/>
        <v/>
      </c>
      <c r="AL3253" s="35" t="s">
        <v>239</v>
      </c>
      <c r="AM3253" s="33" t="s">
        <v>19551</v>
      </c>
      <c r="AN3253" s="33" t="s">
        <v>19551</v>
      </c>
      <c r="AO3253" s="41"/>
      <c r="AP3253" s="33" t="s">
        <v>169</v>
      </c>
      <c r="AQ3253" s="33" t="s">
        <v>170</v>
      </c>
      <c r="AR3253" s="33">
        <v>150.0</v>
      </c>
      <c r="AS3253" s="42"/>
      <c r="AT3253" s="42"/>
      <c r="AU3253" s="42"/>
      <c r="AV3253" s="42"/>
      <c r="AW3253" s="42"/>
      <c r="AX3253" s="5"/>
      <c r="AY3253" s="33"/>
      <c r="AZ3253" s="33" t="s">
        <v>19603</v>
      </c>
      <c r="BA3253" s="5"/>
      <c r="BB3253" s="5"/>
      <c r="BC3253" s="5" t="s">
        <v>19604</v>
      </c>
      <c r="BD3253" s="33" t="s">
        <v>173</v>
      </c>
      <c r="BE3253" s="41"/>
      <c r="BF3253" s="35"/>
      <c r="BG3253" s="33" t="s">
        <v>169</v>
      </c>
      <c r="BH3253" s="5"/>
      <c r="BI3253" s="33">
        <v>150.0</v>
      </c>
      <c r="BJ3253" s="33" t="s">
        <v>170</v>
      </c>
      <c r="BK3253" s="5"/>
      <c r="BL3253" s="5">
        <f t="shared" si="5"/>
        <v>1997.25</v>
      </c>
      <c r="BM3253" s="5"/>
      <c r="BN3253" s="5"/>
      <c r="BO3253" s="42">
        <f t="shared" si="6"/>
        <v>1997.25</v>
      </c>
      <c r="BP3253" s="44"/>
      <c r="BQ3253" s="45"/>
      <c r="BR3253" s="47"/>
      <c r="BS3253" s="45"/>
      <c r="BT3253" s="37"/>
      <c r="BU3253" s="5"/>
      <c r="BV3253" s="38"/>
      <c r="BW3253" s="48"/>
      <c r="BX3253" s="44"/>
      <c r="BY3253" s="44"/>
      <c r="BZ3253" s="33" t="s">
        <v>131</v>
      </c>
      <c r="CA3253" s="5"/>
      <c r="CB3253" s="5"/>
      <c r="CC3253" s="33" t="s">
        <v>177</v>
      </c>
      <c r="CD3253" s="5"/>
      <c r="CE3253" s="5"/>
      <c r="CF3253" s="33" t="s">
        <v>178</v>
      </c>
      <c r="CG3253" s="33" t="s">
        <v>19605</v>
      </c>
      <c r="CH3253" s="5"/>
      <c r="CI3253" s="5"/>
      <c r="CJ3253" s="5"/>
      <c r="CK3253" s="33"/>
      <c r="CL3253" s="49">
        <v>44989.0</v>
      </c>
      <c r="CM3253" s="33" t="s">
        <v>180</v>
      </c>
      <c r="CN3253" s="5"/>
      <c r="CO3253" s="33">
        <v>1.0</v>
      </c>
      <c r="CP3253" s="33" t="s">
        <v>181</v>
      </c>
      <c r="CQ3253" s="50" t="str">
        <f t="shared" si="7"/>
        <v>20/04/1961</v>
      </c>
      <c r="CR3253" s="33" t="s">
        <v>182</v>
      </c>
      <c r="CS3253" s="33">
        <v>18.0</v>
      </c>
      <c r="CT3253" s="33"/>
      <c r="CU3253" s="5"/>
      <c r="CV3253" s="33">
        <v>502.0</v>
      </c>
      <c r="CW3253" s="5"/>
      <c r="CX3253" s="5"/>
      <c r="CY3253" s="33">
        <v>-99.8416666</v>
      </c>
      <c r="CZ3253" s="33">
        <v>20.8219444</v>
      </c>
      <c r="DA3253" s="5"/>
      <c r="DB3253" s="5"/>
      <c r="DC3253" s="5"/>
      <c r="DD3253" s="33">
        <v>2023.0</v>
      </c>
      <c r="DE3253" s="33" t="s">
        <v>184</v>
      </c>
      <c r="DF3253" s="33"/>
      <c r="DG3253" s="33" t="s">
        <v>185</v>
      </c>
      <c r="DH3253" s="33" t="s">
        <v>186</v>
      </c>
      <c r="DI3253" s="5"/>
      <c r="DJ3253" s="5"/>
    </row>
    <row r="3254">
      <c r="A3254" s="33" t="s">
        <v>19606</v>
      </c>
      <c r="B3254" s="34">
        <v>44957.0</v>
      </c>
      <c r="C3254" s="35" t="s">
        <v>137</v>
      </c>
      <c r="D3254" s="35" t="s">
        <v>139</v>
      </c>
      <c r="E3254" s="35" t="s">
        <v>142</v>
      </c>
      <c r="F3254" s="36" t="s">
        <v>144</v>
      </c>
      <c r="G3254" s="33" t="s">
        <v>19607</v>
      </c>
      <c r="H3254" s="33" t="s">
        <v>318</v>
      </c>
      <c r="I3254" s="33" t="s">
        <v>439</v>
      </c>
      <c r="J3254" s="33" t="s">
        <v>247</v>
      </c>
      <c r="K3254" s="35" t="s">
        <v>150</v>
      </c>
      <c r="L3254" s="33" t="s">
        <v>10462</v>
      </c>
      <c r="M3254" s="33" t="s">
        <v>8450</v>
      </c>
      <c r="N3254" s="33" t="s">
        <v>19551</v>
      </c>
      <c r="O3254" s="5"/>
      <c r="P3254" s="35" t="s">
        <v>239</v>
      </c>
      <c r="Q3254" s="35" t="s">
        <v>19551</v>
      </c>
      <c r="R3254" s="33">
        <v>76646.0</v>
      </c>
      <c r="S3254" s="37"/>
      <c r="T3254" s="33"/>
      <c r="U3254" s="33">
        <v>6.9</v>
      </c>
      <c r="V3254" s="33" t="s">
        <v>154</v>
      </c>
      <c r="W3254" s="33"/>
      <c r="X3254" s="33"/>
      <c r="Y3254" s="5"/>
      <c r="Z3254" s="5"/>
      <c r="AA3254" s="33">
        <v>1.0</v>
      </c>
      <c r="AB3254" s="33"/>
      <c r="AC3254" s="33">
        <v>1.0</v>
      </c>
      <c r="AD3254" s="5"/>
      <c r="AE3254" s="5"/>
      <c r="AF3254" s="5"/>
      <c r="AG3254" s="16"/>
      <c r="AH3254" s="38" t="str">
        <f t="shared" si="1"/>
        <v/>
      </c>
      <c r="AI3254" s="39">
        <f t="shared" si="2"/>
        <v>1</v>
      </c>
      <c r="AJ3254" s="37" t="str">
        <f t="shared" si="3"/>
        <v/>
      </c>
      <c r="AK3254" s="41" t="str">
        <f t="shared" si="4"/>
        <v/>
      </c>
      <c r="AL3254" s="35" t="s">
        <v>239</v>
      </c>
      <c r="AM3254" s="33" t="s">
        <v>19551</v>
      </c>
      <c r="AN3254" s="33" t="s">
        <v>19551</v>
      </c>
      <c r="AO3254" s="41"/>
      <c r="AP3254" s="33" t="s">
        <v>169</v>
      </c>
      <c r="AQ3254" s="33" t="s">
        <v>170</v>
      </c>
      <c r="AR3254" s="33">
        <v>150.0</v>
      </c>
      <c r="AS3254" s="42"/>
      <c r="AT3254" s="42"/>
      <c r="AU3254" s="42"/>
      <c r="AV3254" s="42"/>
      <c r="AW3254" s="42"/>
      <c r="AX3254" s="5"/>
      <c r="AY3254" s="33"/>
      <c r="AZ3254" s="33" t="s">
        <v>19608</v>
      </c>
      <c r="BA3254" s="5"/>
      <c r="BB3254" s="5"/>
      <c r="BC3254" s="5" t="s">
        <v>19609</v>
      </c>
      <c r="BD3254" s="33" t="s">
        <v>173</v>
      </c>
      <c r="BE3254" s="41"/>
      <c r="BF3254" s="35"/>
      <c r="BG3254" s="33" t="s">
        <v>169</v>
      </c>
      <c r="BH3254" s="5"/>
      <c r="BI3254" s="33">
        <v>150.0</v>
      </c>
      <c r="BJ3254" s="33" t="s">
        <v>170</v>
      </c>
      <c r="BK3254" s="5"/>
      <c r="BL3254" s="5">
        <f t="shared" si="5"/>
        <v>1997.25</v>
      </c>
      <c r="BM3254" s="5"/>
      <c r="BN3254" s="5"/>
      <c r="BO3254" s="42">
        <f t="shared" si="6"/>
        <v>1997.25</v>
      </c>
      <c r="BP3254" s="44"/>
      <c r="BQ3254" s="45"/>
      <c r="BR3254" s="47"/>
      <c r="BS3254" s="45"/>
      <c r="BT3254" s="37"/>
      <c r="BU3254" s="5"/>
      <c r="BV3254" s="38"/>
      <c r="BW3254" s="48"/>
      <c r="BX3254" s="44"/>
      <c r="BY3254" s="44"/>
      <c r="BZ3254" s="33" t="s">
        <v>131</v>
      </c>
      <c r="CA3254" s="5"/>
      <c r="CB3254" s="5"/>
      <c r="CC3254" s="33" t="s">
        <v>177</v>
      </c>
      <c r="CD3254" s="5"/>
      <c r="CE3254" s="5"/>
      <c r="CF3254" s="33" t="s">
        <v>178</v>
      </c>
      <c r="CG3254" s="33" t="s">
        <v>19610</v>
      </c>
      <c r="CH3254" s="5"/>
      <c r="CI3254" s="5"/>
      <c r="CJ3254" s="5"/>
      <c r="CK3254" s="33"/>
      <c r="CL3254" s="49">
        <v>44989.0</v>
      </c>
      <c r="CM3254" s="33" t="s">
        <v>180</v>
      </c>
      <c r="CN3254" s="5"/>
      <c r="CO3254" s="33">
        <v>1.0</v>
      </c>
      <c r="CP3254" s="33" t="s">
        <v>181</v>
      </c>
      <c r="CQ3254" s="50" t="str">
        <f t="shared" si="7"/>
        <v>10/12/1947</v>
      </c>
      <c r="CR3254" s="33" t="s">
        <v>182</v>
      </c>
      <c r="CS3254" s="33">
        <v>18.0</v>
      </c>
      <c r="CT3254" s="33"/>
      <c r="CU3254" s="5"/>
      <c r="CV3254" s="33">
        <v>502.0</v>
      </c>
      <c r="CW3254" s="5"/>
      <c r="CX3254" s="5"/>
      <c r="CY3254" s="33">
        <v>-99.8416666</v>
      </c>
      <c r="CZ3254" s="33">
        <v>20.8219444</v>
      </c>
      <c r="DA3254" s="5"/>
      <c r="DB3254" s="5"/>
      <c r="DC3254" s="5"/>
      <c r="DD3254" s="33">
        <v>2023.0</v>
      </c>
      <c r="DE3254" s="33" t="s">
        <v>184</v>
      </c>
      <c r="DF3254" s="33"/>
      <c r="DG3254" s="33" t="s">
        <v>185</v>
      </c>
      <c r="DH3254" s="33" t="s">
        <v>186</v>
      </c>
      <c r="DI3254" s="5"/>
      <c r="DJ3254" s="5"/>
    </row>
    <row r="3255">
      <c r="A3255" s="33" t="s">
        <v>19611</v>
      </c>
      <c r="B3255" s="34">
        <v>44957.0</v>
      </c>
      <c r="C3255" s="35" t="s">
        <v>137</v>
      </c>
      <c r="D3255" s="35" t="s">
        <v>139</v>
      </c>
      <c r="E3255" s="35" t="s">
        <v>142</v>
      </c>
      <c r="F3255" s="36" t="s">
        <v>144</v>
      </c>
      <c r="G3255" s="33" t="s">
        <v>19612</v>
      </c>
      <c r="H3255" s="33" t="s">
        <v>4415</v>
      </c>
      <c r="I3255" s="33" t="s">
        <v>439</v>
      </c>
      <c r="J3255" s="33" t="s">
        <v>247</v>
      </c>
      <c r="K3255" s="35" t="s">
        <v>150</v>
      </c>
      <c r="L3255" s="33" t="s">
        <v>10462</v>
      </c>
      <c r="M3255" s="33" t="s">
        <v>8450</v>
      </c>
      <c r="N3255" s="33" t="s">
        <v>19551</v>
      </c>
      <c r="O3255" s="5"/>
      <c r="P3255" s="35" t="s">
        <v>239</v>
      </c>
      <c r="Q3255" s="35" t="s">
        <v>19551</v>
      </c>
      <c r="R3255" s="33">
        <v>76646.0</v>
      </c>
      <c r="S3255" s="37"/>
      <c r="T3255" s="33"/>
      <c r="U3255" s="33">
        <v>7.15</v>
      </c>
      <c r="V3255" s="33" t="s">
        <v>154</v>
      </c>
      <c r="W3255" s="33"/>
      <c r="X3255" s="33"/>
      <c r="Y3255" s="5"/>
      <c r="Z3255" s="5"/>
      <c r="AA3255" s="33">
        <v>1.0</v>
      </c>
      <c r="AB3255" s="33"/>
      <c r="AC3255" s="33">
        <v>1.0</v>
      </c>
      <c r="AD3255" s="5"/>
      <c r="AE3255" s="5"/>
      <c r="AF3255" s="5"/>
      <c r="AG3255" s="16"/>
      <c r="AH3255" s="38" t="str">
        <f t="shared" si="1"/>
        <v/>
      </c>
      <c r="AI3255" s="39">
        <f t="shared" si="2"/>
        <v>1</v>
      </c>
      <c r="AJ3255" s="37" t="str">
        <f t="shared" si="3"/>
        <v/>
      </c>
      <c r="AK3255" s="41" t="str">
        <f t="shared" si="4"/>
        <v/>
      </c>
      <c r="AL3255" s="35" t="s">
        <v>239</v>
      </c>
      <c r="AM3255" s="33" t="s">
        <v>19551</v>
      </c>
      <c r="AN3255" s="33" t="s">
        <v>19551</v>
      </c>
      <c r="AO3255" s="41"/>
      <c r="AP3255" s="33" t="s">
        <v>169</v>
      </c>
      <c r="AQ3255" s="33" t="s">
        <v>170</v>
      </c>
      <c r="AR3255" s="33">
        <v>150.0</v>
      </c>
      <c r="AS3255" s="42"/>
      <c r="AT3255" s="42"/>
      <c r="AU3255" s="42"/>
      <c r="AV3255" s="42"/>
      <c r="AW3255" s="42"/>
      <c r="AX3255" s="5"/>
      <c r="AY3255" s="33"/>
      <c r="AZ3255" s="33" t="s">
        <v>19613</v>
      </c>
      <c r="BA3255" s="5"/>
      <c r="BB3255" s="5"/>
      <c r="BC3255" s="5" t="s">
        <v>19614</v>
      </c>
      <c r="BD3255" s="33" t="s">
        <v>173</v>
      </c>
      <c r="BE3255" s="41"/>
      <c r="BF3255" s="35"/>
      <c r="BG3255" s="33" t="s">
        <v>169</v>
      </c>
      <c r="BH3255" s="5"/>
      <c r="BI3255" s="33">
        <v>150.0</v>
      </c>
      <c r="BJ3255" s="33" t="s">
        <v>170</v>
      </c>
      <c r="BK3255" s="5"/>
      <c r="BL3255" s="5">
        <f t="shared" si="5"/>
        <v>1997.25</v>
      </c>
      <c r="BM3255" s="5"/>
      <c r="BN3255" s="5"/>
      <c r="BO3255" s="42">
        <f t="shared" si="6"/>
        <v>1997.25</v>
      </c>
      <c r="BP3255" s="44"/>
      <c r="BQ3255" s="45"/>
      <c r="BR3255" s="47"/>
      <c r="BS3255" s="45"/>
      <c r="BT3255" s="37"/>
      <c r="BU3255" s="5"/>
      <c r="BV3255" s="38"/>
      <c r="BW3255" s="48"/>
      <c r="BX3255" s="44"/>
      <c r="BY3255" s="44"/>
      <c r="BZ3255" s="33" t="s">
        <v>131</v>
      </c>
      <c r="CA3255" s="5"/>
      <c r="CB3255" s="5"/>
      <c r="CC3255" s="33" t="s">
        <v>177</v>
      </c>
      <c r="CD3255" s="5"/>
      <c r="CE3255" s="5"/>
      <c r="CF3255" s="33" t="s">
        <v>178</v>
      </c>
      <c r="CG3255" s="33" t="s">
        <v>19615</v>
      </c>
      <c r="CH3255" s="5"/>
      <c r="CI3255" s="5"/>
      <c r="CJ3255" s="5"/>
      <c r="CK3255" s="33"/>
      <c r="CL3255" s="49">
        <v>44989.0</v>
      </c>
      <c r="CM3255" s="33" t="s">
        <v>180</v>
      </c>
      <c r="CN3255" s="5"/>
      <c r="CO3255" s="33">
        <v>1.0</v>
      </c>
      <c r="CP3255" s="33" t="s">
        <v>181</v>
      </c>
      <c r="CQ3255" s="50" t="str">
        <f t="shared" si="7"/>
        <v>22/04/1942</v>
      </c>
      <c r="CR3255" s="33" t="s">
        <v>182</v>
      </c>
      <c r="CS3255" s="33">
        <v>18.0</v>
      </c>
      <c r="CT3255" s="33"/>
      <c r="CU3255" s="5"/>
      <c r="CV3255" s="33">
        <v>502.0</v>
      </c>
      <c r="CW3255" s="5"/>
      <c r="CX3255" s="5"/>
      <c r="CY3255" s="33">
        <v>-99.8416666</v>
      </c>
      <c r="CZ3255" s="33">
        <v>20.8219444</v>
      </c>
      <c r="DA3255" s="5"/>
      <c r="DB3255" s="5"/>
      <c r="DC3255" s="5"/>
      <c r="DD3255" s="33">
        <v>2023.0</v>
      </c>
      <c r="DE3255" s="33" t="s">
        <v>184</v>
      </c>
      <c r="DF3255" s="33"/>
      <c r="DG3255" s="33" t="s">
        <v>185</v>
      </c>
      <c r="DH3255" s="33" t="s">
        <v>186</v>
      </c>
      <c r="DI3255" s="5"/>
      <c r="DJ3255" s="5"/>
    </row>
    <row r="3256">
      <c r="A3256" s="33" t="s">
        <v>19616</v>
      </c>
      <c r="B3256" s="34">
        <v>44957.0</v>
      </c>
      <c r="C3256" s="35" t="s">
        <v>137</v>
      </c>
      <c r="D3256" s="35" t="s">
        <v>139</v>
      </c>
      <c r="E3256" s="35" t="s">
        <v>142</v>
      </c>
      <c r="F3256" s="36" t="s">
        <v>144</v>
      </c>
      <c r="G3256" s="33" t="s">
        <v>19617</v>
      </c>
      <c r="H3256" s="33" t="s">
        <v>9899</v>
      </c>
      <c r="I3256" s="33" t="s">
        <v>439</v>
      </c>
      <c r="J3256" s="33" t="s">
        <v>247</v>
      </c>
      <c r="K3256" s="35" t="s">
        <v>150</v>
      </c>
      <c r="L3256" s="33" t="s">
        <v>10462</v>
      </c>
      <c r="M3256" s="33" t="s">
        <v>8450</v>
      </c>
      <c r="N3256" s="33" t="s">
        <v>19551</v>
      </c>
      <c r="O3256" s="5"/>
      <c r="P3256" s="35" t="s">
        <v>239</v>
      </c>
      <c r="Q3256" s="35" t="s">
        <v>19551</v>
      </c>
      <c r="R3256" s="33">
        <v>76646.0</v>
      </c>
      <c r="S3256" s="37"/>
      <c r="T3256" s="33"/>
      <c r="U3256" s="33">
        <v>5.98</v>
      </c>
      <c r="V3256" s="33" t="s">
        <v>154</v>
      </c>
      <c r="W3256" s="33"/>
      <c r="X3256" s="33"/>
      <c r="Y3256" s="5"/>
      <c r="Z3256" s="5"/>
      <c r="AA3256" s="33">
        <v>1.0</v>
      </c>
      <c r="AB3256" s="33">
        <v>1.0</v>
      </c>
      <c r="AC3256" s="33"/>
      <c r="AD3256" s="5"/>
      <c r="AE3256" s="5"/>
      <c r="AF3256" s="5"/>
      <c r="AG3256" s="16"/>
      <c r="AH3256" s="38">
        <f t="shared" si="1"/>
        <v>1</v>
      </c>
      <c r="AI3256" s="39" t="str">
        <f t="shared" si="2"/>
        <v/>
      </c>
      <c r="AJ3256" s="37" t="str">
        <f t="shared" si="3"/>
        <v/>
      </c>
      <c r="AK3256" s="41" t="str">
        <f t="shared" si="4"/>
        <v/>
      </c>
      <c r="AL3256" s="35" t="s">
        <v>239</v>
      </c>
      <c r="AM3256" s="33" t="s">
        <v>19551</v>
      </c>
      <c r="AN3256" s="33" t="s">
        <v>19551</v>
      </c>
      <c r="AO3256" s="41"/>
      <c r="AP3256" s="33" t="s">
        <v>169</v>
      </c>
      <c r="AQ3256" s="33" t="s">
        <v>170</v>
      </c>
      <c r="AR3256" s="33">
        <v>150.0</v>
      </c>
      <c r="AS3256" s="42"/>
      <c r="AT3256" s="42"/>
      <c r="AU3256" s="42"/>
      <c r="AV3256" s="42"/>
      <c r="AW3256" s="42"/>
      <c r="AX3256" s="5"/>
      <c r="AY3256" s="33"/>
      <c r="AZ3256" s="33" t="s">
        <v>19618</v>
      </c>
      <c r="BA3256" s="5"/>
      <c r="BB3256" s="5"/>
      <c r="BC3256" s="5" t="s">
        <v>19619</v>
      </c>
      <c r="BD3256" s="33" t="s">
        <v>173</v>
      </c>
      <c r="BE3256" s="41"/>
      <c r="BF3256" s="35"/>
      <c r="BG3256" s="33" t="s">
        <v>169</v>
      </c>
      <c r="BH3256" s="5"/>
      <c r="BI3256" s="33">
        <v>150.0</v>
      </c>
      <c r="BJ3256" s="33" t="s">
        <v>170</v>
      </c>
      <c r="BK3256" s="5"/>
      <c r="BL3256" s="5">
        <f t="shared" si="5"/>
        <v>1997.25</v>
      </c>
      <c r="BM3256" s="5"/>
      <c r="BN3256" s="5"/>
      <c r="BO3256" s="42">
        <f t="shared" si="6"/>
        <v>1997.25</v>
      </c>
      <c r="BP3256" s="44"/>
      <c r="BQ3256" s="45"/>
      <c r="BR3256" s="47"/>
      <c r="BS3256" s="45"/>
      <c r="BT3256" s="37"/>
      <c r="BU3256" s="5"/>
      <c r="BV3256" s="38"/>
      <c r="BW3256" s="48"/>
      <c r="BX3256" s="44"/>
      <c r="BY3256" s="44"/>
      <c r="BZ3256" s="33" t="s">
        <v>131</v>
      </c>
      <c r="CA3256" s="5"/>
      <c r="CB3256" s="5"/>
      <c r="CC3256" s="33" t="s">
        <v>177</v>
      </c>
      <c r="CD3256" s="5"/>
      <c r="CE3256" s="5"/>
      <c r="CF3256" s="33" t="s">
        <v>178</v>
      </c>
      <c r="CG3256" s="33" t="s">
        <v>19620</v>
      </c>
      <c r="CH3256" s="5"/>
      <c r="CI3256" s="5"/>
      <c r="CJ3256" s="5"/>
      <c r="CK3256" s="33"/>
      <c r="CL3256" s="49">
        <v>44989.0</v>
      </c>
      <c r="CM3256" s="33" t="s">
        <v>180</v>
      </c>
      <c r="CN3256" s="5"/>
      <c r="CO3256" s="33">
        <v>1.0</v>
      </c>
      <c r="CP3256" s="33" t="s">
        <v>181</v>
      </c>
      <c r="CQ3256" s="50" t="str">
        <f t="shared" si="7"/>
        <v>20/01/1937</v>
      </c>
      <c r="CR3256" s="33" t="s">
        <v>243</v>
      </c>
      <c r="CS3256" s="33">
        <v>18.0</v>
      </c>
      <c r="CT3256" s="33"/>
      <c r="CU3256" s="5"/>
      <c r="CV3256" s="33">
        <v>502.0</v>
      </c>
      <c r="CW3256" s="5"/>
      <c r="CX3256" s="5"/>
      <c r="CY3256" s="33">
        <v>-99.8416666</v>
      </c>
      <c r="CZ3256" s="33">
        <v>20.8219444</v>
      </c>
      <c r="DA3256" s="5"/>
      <c r="DB3256" s="5"/>
      <c r="DC3256" s="5"/>
      <c r="DD3256" s="33">
        <v>2023.0</v>
      </c>
      <c r="DE3256" s="33" t="s">
        <v>184</v>
      </c>
      <c r="DF3256" s="33"/>
      <c r="DG3256" s="33" t="s">
        <v>185</v>
      </c>
      <c r="DH3256" s="33" t="s">
        <v>186</v>
      </c>
      <c r="DI3256" s="5"/>
      <c r="DJ3256" s="5"/>
    </row>
    <row r="3257">
      <c r="A3257" s="33" t="s">
        <v>19621</v>
      </c>
      <c r="B3257" s="34">
        <v>44957.0</v>
      </c>
      <c r="C3257" s="35" t="s">
        <v>137</v>
      </c>
      <c r="D3257" s="35" t="s">
        <v>139</v>
      </c>
      <c r="E3257" s="35" t="s">
        <v>142</v>
      </c>
      <c r="F3257" s="36" t="s">
        <v>144</v>
      </c>
      <c r="G3257" s="33" t="s">
        <v>19622</v>
      </c>
      <c r="H3257" s="33" t="s">
        <v>1472</v>
      </c>
      <c r="I3257" s="33" t="s">
        <v>439</v>
      </c>
      <c r="J3257" s="33" t="s">
        <v>247</v>
      </c>
      <c r="K3257" s="35" t="s">
        <v>150</v>
      </c>
      <c r="L3257" s="33" t="s">
        <v>10462</v>
      </c>
      <c r="M3257" s="33" t="s">
        <v>8450</v>
      </c>
      <c r="N3257" s="33" t="s">
        <v>19551</v>
      </c>
      <c r="O3257" s="5"/>
      <c r="P3257" s="35" t="s">
        <v>239</v>
      </c>
      <c r="Q3257" s="35" t="s">
        <v>19551</v>
      </c>
      <c r="R3257" s="33">
        <v>76646.0</v>
      </c>
      <c r="S3257" s="37"/>
      <c r="T3257" s="33"/>
      <c r="U3257" s="33">
        <v>1.78</v>
      </c>
      <c r="V3257" s="33" t="s">
        <v>154</v>
      </c>
      <c r="W3257" s="33"/>
      <c r="X3257" s="33"/>
      <c r="Y3257" s="5"/>
      <c r="Z3257" s="5"/>
      <c r="AA3257" s="33">
        <v>1.0</v>
      </c>
      <c r="AB3257" s="33"/>
      <c r="AC3257" s="33">
        <v>1.0</v>
      </c>
      <c r="AD3257" s="5"/>
      <c r="AE3257" s="5"/>
      <c r="AF3257" s="5"/>
      <c r="AG3257" s="16"/>
      <c r="AH3257" s="38" t="str">
        <f t="shared" si="1"/>
        <v/>
      </c>
      <c r="AI3257" s="39">
        <f t="shared" si="2"/>
        <v>1</v>
      </c>
      <c r="AJ3257" s="37" t="str">
        <f t="shared" si="3"/>
        <v/>
      </c>
      <c r="AK3257" s="41" t="str">
        <f t="shared" si="4"/>
        <v/>
      </c>
      <c r="AL3257" s="35" t="s">
        <v>239</v>
      </c>
      <c r="AM3257" s="33" t="s">
        <v>19551</v>
      </c>
      <c r="AN3257" s="33" t="s">
        <v>19551</v>
      </c>
      <c r="AO3257" s="41"/>
      <c r="AP3257" s="33" t="s">
        <v>169</v>
      </c>
      <c r="AQ3257" s="33" t="s">
        <v>170</v>
      </c>
      <c r="AR3257" s="33">
        <v>150.0</v>
      </c>
      <c r="AS3257" s="42"/>
      <c r="AT3257" s="42"/>
      <c r="AU3257" s="42"/>
      <c r="AV3257" s="42"/>
      <c r="AW3257" s="42"/>
      <c r="AX3257" s="5"/>
      <c r="AY3257" s="33"/>
      <c r="AZ3257" s="33" t="s">
        <v>19623</v>
      </c>
      <c r="BA3257" s="5"/>
      <c r="BB3257" s="5"/>
      <c r="BC3257" s="5" t="s">
        <v>19624</v>
      </c>
      <c r="BD3257" s="33" t="s">
        <v>173</v>
      </c>
      <c r="BE3257" s="41"/>
      <c r="BF3257" s="35"/>
      <c r="BG3257" s="33" t="s">
        <v>169</v>
      </c>
      <c r="BH3257" s="5"/>
      <c r="BI3257" s="33">
        <v>150.0</v>
      </c>
      <c r="BJ3257" s="33" t="s">
        <v>170</v>
      </c>
      <c r="BK3257" s="5"/>
      <c r="BL3257" s="5">
        <f t="shared" si="5"/>
        <v>1997.25</v>
      </c>
      <c r="BM3257" s="5"/>
      <c r="BN3257" s="5"/>
      <c r="BO3257" s="42">
        <f t="shared" si="6"/>
        <v>1997.25</v>
      </c>
      <c r="BP3257" s="44"/>
      <c r="BQ3257" s="45"/>
      <c r="BR3257" s="47"/>
      <c r="BS3257" s="45"/>
      <c r="BT3257" s="37"/>
      <c r="BU3257" s="5"/>
      <c r="BV3257" s="38"/>
      <c r="BW3257" s="48"/>
      <c r="BX3257" s="44"/>
      <c r="BY3257" s="44"/>
      <c r="BZ3257" s="33" t="s">
        <v>131</v>
      </c>
      <c r="CA3257" s="5"/>
      <c r="CB3257" s="5"/>
      <c r="CC3257" s="33" t="s">
        <v>177</v>
      </c>
      <c r="CD3257" s="5"/>
      <c r="CE3257" s="5"/>
      <c r="CF3257" s="33" t="s">
        <v>178</v>
      </c>
      <c r="CG3257" s="33" t="s">
        <v>19625</v>
      </c>
      <c r="CH3257" s="5"/>
      <c r="CI3257" s="5"/>
      <c r="CJ3257" s="5"/>
      <c r="CK3257" s="33"/>
      <c r="CL3257" s="49">
        <v>44989.0</v>
      </c>
      <c r="CM3257" s="33" t="s">
        <v>180</v>
      </c>
      <c r="CN3257" s="5"/>
      <c r="CO3257" s="33">
        <v>1.0</v>
      </c>
      <c r="CP3257" s="33" t="s">
        <v>181</v>
      </c>
      <c r="CQ3257" s="50" t="str">
        <f t="shared" si="7"/>
        <v>03/09/1944</v>
      </c>
      <c r="CR3257" s="33" t="s">
        <v>182</v>
      </c>
      <c r="CS3257" s="33">
        <v>18.0</v>
      </c>
      <c r="CT3257" s="33"/>
      <c r="CU3257" s="5"/>
      <c r="CV3257" s="33">
        <v>502.0</v>
      </c>
      <c r="CW3257" s="5"/>
      <c r="CX3257" s="5"/>
      <c r="CY3257" s="33">
        <v>-99.8416666</v>
      </c>
      <c r="CZ3257" s="33">
        <v>20.8219444</v>
      </c>
      <c r="DA3257" s="5"/>
      <c r="DB3257" s="5"/>
      <c r="DC3257" s="5"/>
      <c r="DD3257" s="33">
        <v>2023.0</v>
      </c>
      <c r="DE3257" s="33" t="s">
        <v>184</v>
      </c>
      <c r="DF3257" s="33"/>
      <c r="DG3257" s="33" t="s">
        <v>185</v>
      </c>
      <c r="DH3257" s="33" t="s">
        <v>186</v>
      </c>
      <c r="DI3257" s="5"/>
      <c r="DJ3257" s="5"/>
    </row>
    <row r="3258">
      <c r="A3258" s="33" t="s">
        <v>19626</v>
      </c>
      <c r="B3258" s="34">
        <v>44957.0</v>
      </c>
      <c r="C3258" s="35" t="s">
        <v>137</v>
      </c>
      <c r="D3258" s="35" t="s">
        <v>139</v>
      </c>
      <c r="E3258" s="35" t="s">
        <v>142</v>
      </c>
      <c r="F3258" s="36" t="s">
        <v>144</v>
      </c>
      <c r="G3258" s="33" t="s">
        <v>19627</v>
      </c>
      <c r="H3258" s="33" t="s">
        <v>1017</v>
      </c>
      <c r="I3258" s="33" t="s">
        <v>8129</v>
      </c>
      <c r="J3258" s="33" t="s">
        <v>439</v>
      </c>
      <c r="K3258" s="35" t="s">
        <v>150</v>
      </c>
      <c r="L3258" s="33" t="s">
        <v>10462</v>
      </c>
      <c r="M3258" s="33" t="s">
        <v>8450</v>
      </c>
      <c r="N3258" s="33" t="s">
        <v>19551</v>
      </c>
      <c r="O3258" s="5"/>
      <c r="P3258" s="35" t="s">
        <v>239</v>
      </c>
      <c r="Q3258" s="35" t="s">
        <v>19551</v>
      </c>
      <c r="R3258" s="33">
        <v>76646.0</v>
      </c>
      <c r="S3258" s="37"/>
      <c r="T3258" s="33"/>
      <c r="U3258" s="33">
        <v>5.03</v>
      </c>
      <c r="V3258" s="33" t="s">
        <v>154</v>
      </c>
      <c r="W3258" s="33"/>
      <c r="X3258" s="33"/>
      <c r="Y3258" s="5"/>
      <c r="Z3258" s="5"/>
      <c r="AA3258" s="33">
        <v>1.0</v>
      </c>
      <c r="AB3258" s="33"/>
      <c r="AC3258" s="33">
        <v>1.0</v>
      </c>
      <c r="AD3258" s="5"/>
      <c r="AE3258" s="5"/>
      <c r="AF3258" s="5"/>
      <c r="AG3258" s="16"/>
      <c r="AH3258" s="38" t="str">
        <f t="shared" si="1"/>
        <v/>
      </c>
      <c r="AI3258" s="39">
        <f t="shared" si="2"/>
        <v>1</v>
      </c>
      <c r="AJ3258" s="37" t="str">
        <f t="shared" si="3"/>
        <v/>
      </c>
      <c r="AK3258" s="41" t="str">
        <f t="shared" si="4"/>
        <v/>
      </c>
      <c r="AL3258" s="35" t="s">
        <v>239</v>
      </c>
      <c r="AM3258" s="33" t="s">
        <v>19551</v>
      </c>
      <c r="AN3258" s="33" t="s">
        <v>19551</v>
      </c>
      <c r="AO3258" s="41"/>
      <c r="AP3258" s="33" t="s">
        <v>169</v>
      </c>
      <c r="AQ3258" s="33" t="s">
        <v>170</v>
      </c>
      <c r="AR3258" s="33">
        <v>150.0</v>
      </c>
      <c r="AS3258" s="42"/>
      <c r="AT3258" s="42"/>
      <c r="AU3258" s="42"/>
      <c r="AV3258" s="42"/>
      <c r="AW3258" s="42"/>
      <c r="AX3258" s="5"/>
      <c r="AY3258" s="33"/>
      <c r="AZ3258" s="33" t="s">
        <v>19628</v>
      </c>
      <c r="BA3258" s="5"/>
      <c r="BB3258" s="5"/>
      <c r="BC3258" s="5" t="s">
        <v>19629</v>
      </c>
      <c r="BD3258" s="33" t="s">
        <v>173</v>
      </c>
      <c r="BE3258" s="41"/>
      <c r="BF3258" s="35"/>
      <c r="BG3258" s="33" t="s">
        <v>169</v>
      </c>
      <c r="BH3258" s="5"/>
      <c r="BI3258" s="33">
        <v>150.0</v>
      </c>
      <c r="BJ3258" s="33" t="s">
        <v>170</v>
      </c>
      <c r="BK3258" s="5"/>
      <c r="BL3258" s="5">
        <f t="shared" si="5"/>
        <v>1997.25</v>
      </c>
      <c r="BM3258" s="5"/>
      <c r="BN3258" s="5"/>
      <c r="BO3258" s="42">
        <f t="shared" si="6"/>
        <v>1997.25</v>
      </c>
      <c r="BP3258" s="44"/>
      <c r="BQ3258" s="45"/>
      <c r="BR3258" s="47"/>
      <c r="BS3258" s="45"/>
      <c r="BT3258" s="37"/>
      <c r="BU3258" s="5"/>
      <c r="BV3258" s="38"/>
      <c r="BW3258" s="48"/>
      <c r="BX3258" s="44"/>
      <c r="BY3258" s="44"/>
      <c r="BZ3258" s="33" t="s">
        <v>131</v>
      </c>
      <c r="CA3258" s="5"/>
      <c r="CB3258" s="5"/>
      <c r="CC3258" s="33" t="s">
        <v>177</v>
      </c>
      <c r="CD3258" s="5"/>
      <c r="CE3258" s="5"/>
      <c r="CF3258" s="33" t="s">
        <v>178</v>
      </c>
      <c r="CG3258" s="33" t="s">
        <v>19630</v>
      </c>
      <c r="CH3258" s="5"/>
      <c r="CI3258" s="5"/>
      <c r="CJ3258" s="5"/>
      <c r="CK3258" s="33"/>
      <c r="CL3258" s="49">
        <v>44989.0</v>
      </c>
      <c r="CM3258" s="33" t="s">
        <v>180</v>
      </c>
      <c r="CN3258" s="5"/>
      <c r="CO3258" s="33">
        <v>1.0</v>
      </c>
      <c r="CP3258" s="33" t="s">
        <v>181</v>
      </c>
      <c r="CQ3258" s="50" t="str">
        <f t="shared" si="7"/>
        <v>30/06/1955</v>
      </c>
      <c r="CR3258" s="33" t="s">
        <v>182</v>
      </c>
      <c r="CS3258" s="33">
        <v>18.0</v>
      </c>
      <c r="CT3258" s="33"/>
      <c r="CU3258" s="5"/>
      <c r="CV3258" s="33">
        <v>502.0</v>
      </c>
      <c r="CW3258" s="5"/>
      <c r="CX3258" s="5"/>
      <c r="CY3258" s="33">
        <v>-99.8416666</v>
      </c>
      <c r="CZ3258" s="33">
        <v>20.8219444</v>
      </c>
      <c r="DA3258" s="5"/>
      <c r="DB3258" s="5"/>
      <c r="DC3258" s="5"/>
      <c r="DD3258" s="33">
        <v>2023.0</v>
      </c>
      <c r="DE3258" s="33" t="s">
        <v>184</v>
      </c>
      <c r="DF3258" s="33"/>
      <c r="DG3258" s="33" t="s">
        <v>185</v>
      </c>
      <c r="DH3258" s="33" t="s">
        <v>186</v>
      </c>
      <c r="DI3258" s="5"/>
      <c r="DJ3258" s="5"/>
    </row>
    <row r="3259">
      <c r="A3259" s="33" t="s">
        <v>19631</v>
      </c>
      <c r="B3259" s="34">
        <v>44957.0</v>
      </c>
      <c r="C3259" s="35" t="s">
        <v>137</v>
      </c>
      <c r="D3259" s="35" t="s">
        <v>139</v>
      </c>
      <c r="E3259" s="35" t="s">
        <v>142</v>
      </c>
      <c r="F3259" s="36" t="s">
        <v>144</v>
      </c>
      <c r="G3259" s="33" t="s">
        <v>19632</v>
      </c>
      <c r="H3259" s="33" t="s">
        <v>1503</v>
      </c>
      <c r="I3259" s="33" t="s">
        <v>8129</v>
      </c>
      <c r="J3259" s="33" t="s">
        <v>220</v>
      </c>
      <c r="K3259" s="35" t="s">
        <v>150</v>
      </c>
      <c r="L3259" s="33" t="s">
        <v>19633</v>
      </c>
      <c r="M3259" s="33" t="s">
        <v>8450</v>
      </c>
      <c r="N3259" s="33" t="s">
        <v>19551</v>
      </c>
      <c r="O3259" s="5"/>
      <c r="P3259" s="35" t="s">
        <v>239</v>
      </c>
      <c r="Q3259" s="35" t="s">
        <v>19551</v>
      </c>
      <c r="R3259" s="33">
        <v>76646.0</v>
      </c>
      <c r="S3259" s="37"/>
      <c r="T3259" s="33"/>
      <c r="U3259" s="33">
        <v>5.22</v>
      </c>
      <c r="V3259" s="33" t="s">
        <v>154</v>
      </c>
      <c r="W3259" s="33"/>
      <c r="X3259" s="33"/>
      <c r="Y3259" s="5"/>
      <c r="Z3259" s="5"/>
      <c r="AA3259" s="33">
        <v>1.0</v>
      </c>
      <c r="AB3259" s="33"/>
      <c r="AC3259" s="33">
        <v>1.0</v>
      </c>
      <c r="AD3259" s="5"/>
      <c r="AE3259" s="5"/>
      <c r="AF3259" s="5"/>
      <c r="AG3259" s="16"/>
      <c r="AH3259" s="38" t="str">
        <f t="shared" si="1"/>
        <v/>
      </c>
      <c r="AI3259" s="39" t="str">
        <f t="shared" si="2"/>
        <v/>
      </c>
      <c r="AJ3259" s="37" t="str">
        <f t="shared" si="3"/>
        <v/>
      </c>
      <c r="AK3259" s="41" t="str">
        <f t="shared" si="4"/>
        <v/>
      </c>
      <c r="AL3259" s="35" t="s">
        <v>239</v>
      </c>
      <c r="AM3259" s="33" t="s">
        <v>19551</v>
      </c>
      <c r="AN3259" s="33" t="s">
        <v>19551</v>
      </c>
      <c r="AO3259" s="41"/>
      <c r="AP3259" s="33" t="s">
        <v>169</v>
      </c>
      <c r="AQ3259" s="33" t="s">
        <v>170</v>
      </c>
      <c r="AR3259" s="33">
        <v>150.0</v>
      </c>
      <c r="AS3259" s="42"/>
      <c r="AT3259" s="42"/>
      <c r="AU3259" s="42"/>
      <c r="AV3259" s="42"/>
      <c r="AW3259" s="42"/>
      <c r="AX3259" s="5"/>
      <c r="AY3259" s="33"/>
      <c r="AZ3259" s="33" t="s">
        <v>19634</v>
      </c>
      <c r="BA3259" s="5"/>
      <c r="BB3259" s="5"/>
      <c r="BC3259" s="5" t="s">
        <v>19635</v>
      </c>
      <c r="BD3259" s="33" t="s">
        <v>173</v>
      </c>
      <c r="BE3259" s="41"/>
      <c r="BF3259" s="35"/>
      <c r="BG3259" s="33" t="s">
        <v>169</v>
      </c>
      <c r="BH3259" s="5"/>
      <c r="BI3259" s="33">
        <v>150.0</v>
      </c>
      <c r="BJ3259" s="33" t="s">
        <v>170</v>
      </c>
      <c r="BK3259" s="5"/>
      <c r="BL3259" s="5">
        <f t="shared" si="5"/>
        <v>1997.25</v>
      </c>
      <c r="BM3259" s="5"/>
      <c r="BN3259" s="5"/>
      <c r="BO3259" s="42">
        <f t="shared" si="6"/>
        <v>1997.25</v>
      </c>
      <c r="BP3259" s="44"/>
      <c r="BQ3259" s="45"/>
      <c r="BR3259" s="47"/>
      <c r="BS3259" s="45"/>
      <c r="BT3259" s="37"/>
      <c r="BU3259" s="5"/>
      <c r="BV3259" s="38"/>
      <c r="BW3259" s="48"/>
      <c r="BX3259" s="44"/>
      <c r="BY3259" s="44"/>
      <c r="BZ3259" s="33" t="s">
        <v>131</v>
      </c>
      <c r="CA3259" s="5"/>
      <c r="CB3259" s="5"/>
      <c r="CC3259" s="33" t="s">
        <v>177</v>
      </c>
      <c r="CD3259" s="5"/>
      <c r="CE3259" s="5"/>
      <c r="CF3259" s="33" t="s">
        <v>178</v>
      </c>
      <c r="CG3259" s="33" t="s">
        <v>19636</v>
      </c>
      <c r="CH3259" s="5"/>
      <c r="CI3259" s="5"/>
      <c r="CJ3259" s="5"/>
      <c r="CK3259" s="33"/>
      <c r="CL3259" s="49">
        <v>44989.0</v>
      </c>
      <c r="CM3259" s="33" t="s">
        <v>180</v>
      </c>
      <c r="CN3259" s="5"/>
      <c r="CO3259" s="33">
        <v>1.0</v>
      </c>
      <c r="CP3259" s="33" t="s">
        <v>181</v>
      </c>
      <c r="CQ3259" s="50" t="str">
        <f t="shared" si="7"/>
        <v>06/12/1973</v>
      </c>
      <c r="CR3259" s="33" t="s">
        <v>182</v>
      </c>
      <c r="CS3259" s="33">
        <v>18.0</v>
      </c>
      <c r="CT3259" s="33"/>
      <c r="CU3259" s="5"/>
      <c r="CV3259" s="33">
        <v>502.0</v>
      </c>
      <c r="CW3259" s="5"/>
      <c r="CX3259" s="5"/>
      <c r="CY3259" s="33">
        <v>-99.8416666</v>
      </c>
      <c r="CZ3259" s="33">
        <v>20.8219444</v>
      </c>
      <c r="DA3259" s="5"/>
      <c r="DB3259" s="5"/>
      <c r="DC3259" s="5"/>
      <c r="DD3259" s="33">
        <v>2023.0</v>
      </c>
      <c r="DE3259" s="33" t="s">
        <v>184</v>
      </c>
      <c r="DF3259" s="33"/>
      <c r="DG3259" s="33" t="s">
        <v>185</v>
      </c>
      <c r="DH3259" s="33" t="s">
        <v>186</v>
      </c>
      <c r="DI3259" s="5"/>
      <c r="DJ3259" s="5"/>
    </row>
    <row r="3260">
      <c r="A3260" s="33" t="s">
        <v>19637</v>
      </c>
      <c r="B3260" s="34">
        <v>44957.0</v>
      </c>
      <c r="C3260" s="35" t="s">
        <v>137</v>
      </c>
      <c r="D3260" s="35" t="s">
        <v>139</v>
      </c>
      <c r="E3260" s="35" t="s">
        <v>142</v>
      </c>
      <c r="F3260" s="36" t="s">
        <v>144</v>
      </c>
      <c r="G3260" s="33" t="s">
        <v>19638</v>
      </c>
      <c r="H3260" s="33" t="s">
        <v>6108</v>
      </c>
      <c r="I3260" s="33" t="s">
        <v>8129</v>
      </c>
      <c r="J3260" s="33" t="s">
        <v>231</v>
      </c>
      <c r="K3260" s="35" t="s">
        <v>150</v>
      </c>
      <c r="L3260" s="33" t="s">
        <v>10462</v>
      </c>
      <c r="M3260" s="33" t="s">
        <v>8450</v>
      </c>
      <c r="N3260" s="33" t="s">
        <v>19551</v>
      </c>
      <c r="O3260" s="5"/>
      <c r="P3260" s="35" t="s">
        <v>239</v>
      </c>
      <c r="Q3260" s="35" t="s">
        <v>19551</v>
      </c>
      <c r="R3260" s="33">
        <v>76646.0</v>
      </c>
      <c r="S3260" s="37"/>
      <c r="T3260" s="33"/>
      <c r="U3260" s="33">
        <v>2.42</v>
      </c>
      <c r="V3260" s="33" t="s">
        <v>154</v>
      </c>
      <c r="W3260" s="33"/>
      <c r="X3260" s="33"/>
      <c r="Y3260" s="5"/>
      <c r="Z3260" s="5"/>
      <c r="AA3260" s="33">
        <v>1.0</v>
      </c>
      <c r="AB3260" s="33">
        <v>1.0</v>
      </c>
      <c r="AC3260" s="33"/>
      <c r="AD3260" s="5"/>
      <c r="AE3260" s="5"/>
      <c r="AF3260" s="5"/>
      <c r="AG3260" s="16"/>
      <c r="AH3260" s="38" t="str">
        <f t="shared" si="1"/>
        <v/>
      </c>
      <c r="AI3260" s="39" t="str">
        <f t="shared" si="2"/>
        <v/>
      </c>
      <c r="AJ3260" s="37" t="str">
        <f t="shared" si="3"/>
        <v/>
      </c>
      <c r="AK3260" s="41" t="str">
        <f t="shared" si="4"/>
        <v/>
      </c>
      <c r="AL3260" s="35" t="s">
        <v>239</v>
      </c>
      <c r="AM3260" s="33" t="s">
        <v>19551</v>
      </c>
      <c r="AN3260" s="33" t="s">
        <v>19551</v>
      </c>
      <c r="AO3260" s="41"/>
      <c r="AP3260" s="33" t="s">
        <v>169</v>
      </c>
      <c r="AQ3260" s="33" t="s">
        <v>170</v>
      </c>
      <c r="AR3260" s="33">
        <v>150.0</v>
      </c>
      <c r="AS3260" s="42"/>
      <c r="AT3260" s="42"/>
      <c r="AU3260" s="42"/>
      <c r="AV3260" s="42"/>
      <c r="AW3260" s="42"/>
      <c r="AX3260" s="5"/>
      <c r="AY3260" s="33"/>
      <c r="AZ3260" s="33" t="s">
        <v>19639</v>
      </c>
      <c r="BA3260" s="5"/>
      <c r="BB3260" s="5"/>
      <c r="BC3260" s="5" t="s">
        <v>19640</v>
      </c>
      <c r="BD3260" s="33" t="s">
        <v>173</v>
      </c>
      <c r="BE3260" s="41"/>
      <c r="BF3260" s="35"/>
      <c r="BG3260" s="33" t="s">
        <v>169</v>
      </c>
      <c r="BH3260" s="5"/>
      <c r="BI3260" s="33">
        <v>150.0</v>
      </c>
      <c r="BJ3260" s="33" t="s">
        <v>170</v>
      </c>
      <c r="BK3260" s="5"/>
      <c r="BL3260" s="5">
        <f t="shared" si="5"/>
        <v>1997.25</v>
      </c>
      <c r="BM3260" s="5"/>
      <c r="BN3260" s="5"/>
      <c r="BO3260" s="42">
        <f t="shared" si="6"/>
        <v>1997.25</v>
      </c>
      <c r="BP3260" s="44"/>
      <c r="BQ3260" s="45"/>
      <c r="BR3260" s="47"/>
      <c r="BS3260" s="45"/>
      <c r="BT3260" s="37"/>
      <c r="BU3260" s="5"/>
      <c r="BV3260" s="38"/>
      <c r="BW3260" s="48"/>
      <c r="BX3260" s="44"/>
      <c r="BY3260" s="44"/>
      <c r="BZ3260" s="33" t="s">
        <v>131</v>
      </c>
      <c r="CA3260" s="5"/>
      <c r="CB3260" s="5"/>
      <c r="CC3260" s="33" t="s">
        <v>177</v>
      </c>
      <c r="CD3260" s="5"/>
      <c r="CE3260" s="5"/>
      <c r="CF3260" s="33" t="s">
        <v>178</v>
      </c>
      <c r="CG3260" s="33" t="s">
        <v>19641</v>
      </c>
      <c r="CH3260" s="5"/>
      <c r="CI3260" s="5"/>
      <c r="CJ3260" s="5"/>
      <c r="CK3260" s="33"/>
      <c r="CL3260" s="49">
        <v>44989.0</v>
      </c>
      <c r="CM3260" s="33" t="s">
        <v>180</v>
      </c>
      <c r="CN3260" s="5"/>
      <c r="CO3260" s="33">
        <v>1.0</v>
      </c>
      <c r="CP3260" s="33" t="s">
        <v>181</v>
      </c>
      <c r="CQ3260" s="50" t="str">
        <f t="shared" si="7"/>
        <v>07/04/1976</v>
      </c>
      <c r="CR3260" s="33" t="s">
        <v>243</v>
      </c>
      <c r="CS3260" s="33">
        <v>18.0</v>
      </c>
      <c r="CT3260" s="33"/>
      <c r="CU3260" s="5"/>
      <c r="CV3260" s="33">
        <v>502.0</v>
      </c>
      <c r="CW3260" s="5"/>
      <c r="CX3260" s="5"/>
      <c r="CY3260" s="33">
        <v>-99.8416666</v>
      </c>
      <c r="CZ3260" s="33">
        <v>20.8219444</v>
      </c>
      <c r="DA3260" s="5"/>
      <c r="DB3260" s="5"/>
      <c r="DC3260" s="5"/>
      <c r="DD3260" s="33">
        <v>2023.0</v>
      </c>
      <c r="DE3260" s="33" t="s">
        <v>184</v>
      </c>
      <c r="DF3260" s="33"/>
      <c r="DG3260" s="33" t="s">
        <v>185</v>
      </c>
      <c r="DH3260" s="33" t="s">
        <v>186</v>
      </c>
      <c r="DI3260" s="5"/>
      <c r="DJ3260" s="5"/>
    </row>
    <row r="3261">
      <c r="A3261" s="33" t="s">
        <v>19642</v>
      </c>
      <c r="B3261" s="34">
        <v>44957.0</v>
      </c>
      <c r="C3261" s="35" t="s">
        <v>137</v>
      </c>
      <c r="D3261" s="35" t="s">
        <v>139</v>
      </c>
      <c r="E3261" s="35" t="s">
        <v>142</v>
      </c>
      <c r="F3261" s="36" t="s">
        <v>144</v>
      </c>
      <c r="G3261" s="33" t="s">
        <v>19643</v>
      </c>
      <c r="H3261" s="33" t="s">
        <v>16286</v>
      </c>
      <c r="I3261" s="33" t="s">
        <v>8129</v>
      </c>
      <c r="J3261" s="33" t="s">
        <v>220</v>
      </c>
      <c r="K3261" s="35" t="s">
        <v>150</v>
      </c>
      <c r="L3261" s="33" t="s">
        <v>10462</v>
      </c>
      <c r="M3261" s="33" t="s">
        <v>8450</v>
      </c>
      <c r="N3261" s="33" t="s">
        <v>19551</v>
      </c>
      <c r="O3261" s="5"/>
      <c r="P3261" s="35" t="s">
        <v>239</v>
      </c>
      <c r="Q3261" s="35" t="s">
        <v>19551</v>
      </c>
      <c r="R3261" s="33">
        <v>76646.0</v>
      </c>
      <c r="S3261" s="37"/>
      <c r="T3261" s="33"/>
      <c r="U3261" s="33">
        <v>4.71</v>
      </c>
      <c r="V3261" s="33" t="s">
        <v>154</v>
      </c>
      <c r="W3261" s="33"/>
      <c r="X3261" s="33"/>
      <c r="Y3261" s="5"/>
      <c r="Z3261" s="5"/>
      <c r="AA3261" s="33">
        <v>1.0</v>
      </c>
      <c r="AB3261" s="33"/>
      <c r="AC3261" s="33">
        <v>1.0</v>
      </c>
      <c r="AD3261" s="5"/>
      <c r="AE3261" s="5"/>
      <c r="AF3261" s="5"/>
      <c r="AG3261" s="16"/>
      <c r="AH3261" s="38" t="str">
        <f t="shared" si="1"/>
        <v/>
      </c>
      <c r="AI3261" s="39">
        <f t="shared" si="2"/>
        <v>1</v>
      </c>
      <c r="AJ3261" s="37" t="str">
        <f t="shared" si="3"/>
        <v/>
      </c>
      <c r="AK3261" s="41" t="str">
        <f t="shared" si="4"/>
        <v/>
      </c>
      <c r="AL3261" s="35" t="s">
        <v>239</v>
      </c>
      <c r="AM3261" s="33" t="s">
        <v>19551</v>
      </c>
      <c r="AN3261" s="33" t="s">
        <v>19551</v>
      </c>
      <c r="AO3261" s="41"/>
      <c r="AP3261" s="33" t="s">
        <v>169</v>
      </c>
      <c r="AQ3261" s="33" t="s">
        <v>170</v>
      </c>
      <c r="AR3261" s="33">
        <v>150.0</v>
      </c>
      <c r="AS3261" s="42"/>
      <c r="AT3261" s="42"/>
      <c r="AU3261" s="42"/>
      <c r="AV3261" s="42"/>
      <c r="AW3261" s="42"/>
      <c r="AX3261" s="5"/>
      <c r="AY3261" s="33"/>
      <c r="AZ3261" s="33" t="s">
        <v>19644</v>
      </c>
      <c r="BA3261" s="5"/>
      <c r="BB3261" s="5"/>
      <c r="BC3261" s="5" t="s">
        <v>19645</v>
      </c>
      <c r="BD3261" s="33" t="s">
        <v>173</v>
      </c>
      <c r="BE3261" s="41"/>
      <c r="BF3261" s="35"/>
      <c r="BG3261" s="33" t="s">
        <v>169</v>
      </c>
      <c r="BH3261" s="5"/>
      <c r="BI3261" s="33">
        <v>150.0</v>
      </c>
      <c r="BJ3261" s="33" t="s">
        <v>170</v>
      </c>
      <c r="BK3261" s="5"/>
      <c r="BL3261" s="5">
        <f t="shared" si="5"/>
        <v>1997.25</v>
      </c>
      <c r="BM3261" s="5"/>
      <c r="BN3261" s="5"/>
      <c r="BO3261" s="42">
        <f t="shared" si="6"/>
        <v>1997.25</v>
      </c>
      <c r="BP3261" s="44"/>
      <c r="BQ3261" s="45"/>
      <c r="BR3261" s="47"/>
      <c r="BS3261" s="45"/>
      <c r="BT3261" s="37"/>
      <c r="BU3261" s="5"/>
      <c r="BV3261" s="38"/>
      <c r="BW3261" s="48"/>
      <c r="BX3261" s="44"/>
      <c r="BY3261" s="44"/>
      <c r="BZ3261" s="33" t="s">
        <v>131</v>
      </c>
      <c r="CA3261" s="5"/>
      <c r="CB3261" s="5"/>
      <c r="CC3261" s="33" t="s">
        <v>177</v>
      </c>
      <c r="CD3261" s="5"/>
      <c r="CE3261" s="5"/>
      <c r="CF3261" s="33" t="s">
        <v>178</v>
      </c>
      <c r="CG3261" s="33" t="s">
        <v>19646</v>
      </c>
      <c r="CH3261" s="5"/>
      <c r="CI3261" s="5"/>
      <c r="CJ3261" s="5"/>
      <c r="CK3261" s="33"/>
      <c r="CL3261" s="49">
        <v>44989.0</v>
      </c>
      <c r="CM3261" s="33" t="s">
        <v>180</v>
      </c>
      <c r="CN3261" s="5"/>
      <c r="CO3261" s="33">
        <v>1.0</v>
      </c>
      <c r="CP3261" s="33" t="s">
        <v>181</v>
      </c>
      <c r="CQ3261" s="50" t="str">
        <f t="shared" si="7"/>
        <v>26/07/1950</v>
      </c>
      <c r="CR3261" s="33" t="s">
        <v>182</v>
      </c>
      <c r="CS3261" s="33">
        <v>18.0</v>
      </c>
      <c r="CT3261" s="33"/>
      <c r="CU3261" s="5"/>
      <c r="CV3261" s="33">
        <v>502.0</v>
      </c>
      <c r="CW3261" s="5"/>
      <c r="CX3261" s="5"/>
      <c r="CY3261" s="33">
        <v>-99.8416666</v>
      </c>
      <c r="CZ3261" s="33">
        <v>20.8219444</v>
      </c>
      <c r="DA3261" s="5"/>
      <c r="DB3261" s="5"/>
      <c r="DC3261" s="5"/>
      <c r="DD3261" s="33">
        <v>2023.0</v>
      </c>
      <c r="DE3261" s="33" t="s">
        <v>184</v>
      </c>
      <c r="DF3261" s="33"/>
      <c r="DG3261" s="33" t="s">
        <v>185</v>
      </c>
      <c r="DH3261" s="33" t="s">
        <v>186</v>
      </c>
      <c r="DI3261" s="5"/>
      <c r="DJ3261" s="5"/>
    </row>
    <row r="3262">
      <c r="A3262" s="33" t="s">
        <v>19647</v>
      </c>
      <c r="B3262" s="34">
        <v>44957.0</v>
      </c>
      <c r="C3262" s="35" t="s">
        <v>137</v>
      </c>
      <c r="D3262" s="35" t="s">
        <v>139</v>
      </c>
      <c r="E3262" s="35" t="s">
        <v>142</v>
      </c>
      <c r="F3262" s="36" t="s">
        <v>144</v>
      </c>
      <c r="G3262" s="33" t="s">
        <v>19648</v>
      </c>
      <c r="H3262" s="33" t="s">
        <v>19649</v>
      </c>
      <c r="I3262" s="33" t="s">
        <v>8129</v>
      </c>
      <c r="J3262" s="33" t="s">
        <v>2517</v>
      </c>
      <c r="K3262" s="35" t="s">
        <v>150</v>
      </c>
      <c r="L3262" s="33" t="s">
        <v>10462</v>
      </c>
      <c r="M3262" s="33" t="s">
        <v>8450</v>
      </c>
      <c r="N3262" s="33" t="s">
        <v>19551</v>
      </c>
      <c r="O3262" s="5"/>
      <c r="P3262" s="35" t="s">
        <v>239</v>
      </c>
      <c r="Q3262" s="35" t="s">
        <v>19551</v>
      </c>
      <c r="R3262" s="33">
        <v>76646.0</v>
      </c>
      <c r="S3262" s="37"/>
      <c r="T3262" s="33"/>
      <c r="U3262" s="33">
        <v>1.07</v>
      </c>
      <c r="V3262" s="33" t="s">
        <v>154</v>
      </c>
      <c r="W3262" s="33"/>
      <c r="X3262" s="33"/>
      <c r="Y3262" s="5"/>
      <c r="Z3262" s="5"/>
      <c r="AA3262" s="33">
        <v>1.0</v>
      </c>
      <c r="AB3262" s="33"/>
      <c r="AC3262" s="33">
        <v>1.0</v>
      </c>
      <c r="AD3262" s="5"/>
      <c r="AE3262" s="5"/>
      <c r="AF3262" s="5"/>
      <c r="AG3262" s="16"/>
      <c r="AH3262" s="38" t="str">
        <f t="shared" si="1"/>
        <v/>
      </c>
      <c r="AI3262" s="39" t="str">
        <f t="shared" si="2"/>
        <v/>
      </c>
      <c r="AJ3262" s="37" t="str">
        <f t="shared" si="3"/>
        <v/>
      </c>
      <c r="AK3262" s="41" t="str">
        <f t="shared" si="4"/>
        <v/>
      </c>
      <c r="AL3262" s="35" t="s">
        <v>239</v>
      </c>
      <c r="AM3262" s="33" t="s">
        <v>19551</v>
      </c>
      <c r="AN3262" s="33" t="s">
        <v>19551</v>
      </c>
      <c r="AO3262" s="41"/>
      <c r="AP3262" s="33" t="s">
        <v>169</v>
      </c>
      <c r="AQ3262" s="33" t="s">
        <v>170</v>
      </c>
      <c r="AR3262" s="33">
        <v>150.0</v>
      </c>
      <c r="AS3262" s="42"/>
      <c r="AT3262" s="42"/>
      <c r="AU3262" s="42"/>
      <c r="AV3262" s="42"/>
      <c r="AW3262" s="42"/>
      <c r="AX3262" s="5"/>
      <c r="AY3262" s="33"/>
      <c r="AZ3262" s="33" t="s">
        <v>19650</v>
      </c>
      <c r="BA3262" s="5"/>
      <c r="BB3262" s="5"/>
      <c r="BC3262" s="5" t="s">
        <v>19651</v>
      </c>
      <c r="BD3262" s="33" t="s">
        <v>173</v>
      </c>
      <c r="BE3262" s="41"/>
      <c r="BF3262" s="35"/>
      <c r="BG3262" s="33" t="s">
        <v>169</v>
      </c>
      <c r="BH3262" s="5"/>
      <c r="BI3262" s="33">
        <v>150.0</v>
      </c>
      <c r="BJ3262" s="33" t="s">
        <v>170</v>
      </c>
      <c r="BK3262" s="5"/>
      <c r="BL3262" s="5">
        <f t="shared" si="5"/>
        <v>1997.25</v>
      </c>
      <c r="BM3262" s="5"/>
      <c r="BN3262" s="5"/>
      <c r="BO3262" s="42">
        <f t="shared" si="6"/>
        <v>1997.25</v>
      </c>
      <c r="BP3262" s="44"/>
      <c r="BQ3262" s="45"/>
      <c r="BR3262" s="47"/>
      <c r="BS3262" s="45"/>
      <c r="BT3262" s="37"/>
      <c r="BU3262" s="5"/>
      <c r="BV3262" s="38"/>
      <c r="BW3262" s="48"/>
      <c r="BX3262" s="44"/>
      <c r="BY3262" s="44"/>
      <c r="BZ3262" s="33" t="s">
        <v>131</v>
      </c>
      <c r="CA3262" s="5"/>
      <c r="CB3262" s="5"/>
      <c r="CC3262" s="33" t="s">
        <v>177</v>
      </c>
      <c r="CD3262" s="5"/>
      <c r="CE3262" s="5"/>
      <c r="CF3262" s="33" t="s">
        <v>178</v>
      </c>
      <c r="CG3262" s="33" t="s">
        <v>19652</v>
      </c>
      <c r="CH3262" s="5"/>
      <c r="CI3262" s="5"/>
      <c r="CJ3262" s="5"/>
      <c r="CK3262" s="33"/>
      <c r="CL3262" s="49">
        <v>44989.0</v>
      </c>
      <c r="CM3262" s="33" t="s">
        <v>180</v>
      </c>
      <c r="CN3262" s="5"/>
      <c r="CO3262" s="33">
        <v>1.0</v>
      </c>
      <c r="CP3262" s="33" t="s">
        <v>181</v>
      </c>
      <c r="CQ3262" s="50" t="str">
        <f t="shared" si="7"/>
        <v>06/03/1990</v>
      </c>
      <c r="CR3262" s="33" t="s">
        <v>182</v>
      </c>
      <c r="CS3262" s="33">
        <v>18.0</v>
      </c>
      <c r="CT3262" s="33"/>
      <c r="CU3262" s="5"/>
      <c r="CV3262" s="33">
        <v>502.0</v>
      </c>
      <c r="CW3262" s="5"/>
      <c r="CX3262" s="5"/>
      <c r="CY3262" s="33">
        <v>-99.8416666</v>
      </c>
      <c r="CZ3262" s="33">
        <v>20.8219444</v>
      </c>
      <c r="DA3262" s="5"/>
      <c r="DB3262" s="5"/>
      <c r="DC3262" s="5"/>
      <c r="DD3262" s="33">
        <v>2023.0</v>
      </c>
      <c r="DE3262" s="33" t="s">
        <v>184</v>
      </c>
      <c r="DF3262" s="33"/>
      <c r="DG3262" s="33" t="s">
        <v>185</v>
      </c>
      <c r="DH3262" s="33" t="s">
        <v>186</v>
      </c>
      <c r="DI3262" s="5"/>
      <c r="DJ3262" s="5"/>
    </row>
    <row r="3263">
      <c r="A3263" s="33" t="s">
        <v>19653</v>
      </c>
      <c r="B3263" s="34">
        <v>44957.0</v>
      </c>
      <c r="C3263" s="35" t="s">
        <v>137</v>
      </c>
      <c r="D3263" s="35" t="s">
        <v>139</v>
      </c>
      <c r="E3263" s="35" t="s">
        <v>142</v>
      </c>
      <c r="F3263" s="36" t="s">
        <v>144</v>
      </c>
      <c r="G3263" s="33" t="s">
        <v>19654</v>
      </c>
      <c r="H3263" s="33" t="s">
        <v>3811</v>
      </c>
      <c r="I3263" s="33" t="s">
        <v>8129</v>
      </c>
      <c r="J3263" s="33" t="s">
        <v>439</v>
      </c>
      <c r="K3263" s="35" t="s">
        <v>150</v>
      </c>
      <c r="L3263" s="33" t="s">
        <v>10462</v>
      </c>
      <c r="M3263" s="33" t="s">
        <v>8450</v>
      </c>
      <c r="N3263" s="33" t="s">
        <v>19551</v>
      </c>
      <c r="O3263" s="5"/>
      <c r="P3263" s="35" t="s">
        <v>239</v>
      </c>
      <c r="Q3263" s="35" t="s">
        <v>19551</v>
      </c>
      <c r="R3263" s="33">
        <v>76646.0</v>
      </c>
      <c r="S3263" s="37"/>
      <c r="T3263" s="33"/>
      <c r="U3263" s="33">
        <v>3.83</v>
      </c>
      <c r="V3263" s="33" t="s">
        <v>154</v>
      </c>
      <c r="W3263" s="33"/>
      <c r="X3263" s="33"/>
      <c r="Y3263" s="5"/>
      <c r="Z3263" s="5"/>
      <c r="AA3263" s="33">
        <v>1.0</v>
      </c>
      <c r="AB3263" s="33"/>
      <c r="AC3263" s="33">
        <v>1.0</v>
      </c>
      <c r="AD3263" s="5"/>
      <c r="AE3263" s="5"/>
      <c r="AF3263" s="5"/>
      <c r="AG3263" s="16"/>
      <c r="AH3263" s="38" t="str">
        <f t="shared" si="1"/>
        <v/>
      </c>
      <c r="AI3263" s="39">
        <f t="shared" si="2"/>
        <v>1</v>
      </c>
      <c r="AJ3263" s="37" t="str">
        <f t="shared" si="3"/>
        <v/>
      </c>
      <c r="AK3263" s="41" t="str">
        <f t="shared" si="4"/>
        <v/>
      </c>
      <c r="AL3263" s="35" t="s">
        <v>239</v>
      </c>
      <c r="AM3263" s="33" t="s">
        <v>19551</v>
      </c>
      <c r="AN3263" s="33" t="s">
        <v>19551</v>
      </c>
      <c r="AO3263" s="41"/>
      <c r="AP3263" s="33" t="s">
        <v>169</v>
      </c>
      <c r="AQ3263" s="33" t="s">
        <v>170</v>
      </c>
      <c r="AR3263" s="33">
        <v>300.0</v>
      </c>
      <c r="AS3263" s="42"/>
      <c r="AT3263" s="42"/>
      <c r="AU3263" s="42"/>
      <c r="AV3263" s="42"/>
      <c r="AW3263" s="42"/>
      <c r="AX3263" s="5"/>
      <c r="AY3263" s="33"/>
      <c r="AZ3263" s="33" t="s">
        <v>19655</v>
      </c>
      <c r="BA3263" s="5"/>
      <c r="BB3263" s="5"/>
      <c r="BC3263" s="5" t="s">
        <v>19656</v>
      </c>
      <c r="BD3263" s="33" t="s">
        <v>173</v>
      </c>
      <c r="BE3263" s="41"/>
      <c r="BF3263" s="35"/>
      <c r="BG3263" s="33" t="s">
        <v>169</v>
      </c>
      <c r="BH3263" s="5"/>
      <c r="BI3263" s="33">
        <v>300.0</v>
      </c>
      <c r="BJ3263" s="33" t="s">
        <v>170</v>
      </c>
      <c r="BK3263" s="5"/>
      <c r="BL3263" s="5">
        <f t="shared" si="5"/>
        <v>3994.5</v>
      </c>
      <c r="BM3263" s="5"/>
      <c r="BN3263" s="5"/>
      <c r="BO3263" s="42">
        <f t="shared" si="6"/>
        <v>3994.5</v>
      </c>
      <c r="BP3263" s="44"/>
      <c r="BQ3263" s="45"/>
      <c r="BR3263" s="47"/>
      <c r="BS3263" s="45"/>
      <c r="BT3263" s="37"/>
      <c r="BU3263" s="5"/>
      <c r="BV3263" s="38"/>
      <c r="BW3263" s="48"/>
      <c r="BX3263" s="44"/>
      <c r="BY3263" s="44"/>
      <c r="BZ3263" s="33" t="s">
        <v>131</v>
      </c>
      <c r="CA3263" s="5"/>
      <c r="CB3263" s="5"/>
      <c r="CC3263" s="33" t="s">
        <v>177</v>
      </c>
      <c r="CD3263" s="5"/>
      <c r="CE3263" s="5"/>
      <c r="CF3263" s="33" t="s">
        <v>178</v>
      </c>
      <c r="CG3263" s="33" t="s">
        <v>19657</v>
      </c>
      <c r="CH3263" s="5"/>
      <c r="CI3263" s="5"/>
      <c r="CJ3263" s="5"/>
      <c r="CK3263" s="33"/>
      <c r="CL3263" s="49">
        <v>44989.0</v>
      </c>
      <c r="CM3263" s="33" t="s">
        <v>180</v>
      </c>
      <c r="CN3263" s="5"/>
      <c r="CO3263" s="33">
        <v>2.0</v>
      </c>
      <c r="CP3263" s="33" t="s">
        <v>181</v>
      </c>
      <c r="CQ3263" s="50" t="str">
        <f t="shared" si="7"/>
        <v>31/07/1960</v>
      </c>
      <c r="CR3263" s="33" t="s">
        <v>182</v>
      </c>
      <c r="CS3263" s="33">
        <v>18.0</v>
      </c>
      <c r="CT3263" s="33"/>
      <c r="CU3263" s="5"/>
      <c r="CV3263" s="33">
        <v>502.0</v>
      </c>
      <c r="CW3263" s="5"/>
      <c r="CX3263" s="5"/>
      <c r="CY3263" s="33">
        <v>-99.8416666</v>
      </c>
      <c r="CZ3263" s="33">
        <v>20.8219444</v>
      </c>
      <c r="DA3263" s="5"/>
      <c r="DB3263" s="5"/>
      <c r="DC3263" s="5"/>
      <c r="DD3263" s="33">
        <v>2023.0</v>
      </c>
      <c r="DE3263" s="33" t="s">
        <v>184</v>
      </c>
      <c r="DF3263" s="33"/>
      <c r="DG3263" s="33" t="s">
        <v>185</v>
      </c>
      <c r="DH3263" s="33" t="s">
        <v>186</v>
      </c>
      <c r="DI3263" s="5"/>
      <c r="DJ3263" s="5"/>
    </row>
    <row r="3264">
      <c r="A3264" s="33" t="s">
        <v>19658</v>
      </c>
      <c r="B3264" s="34">
        <v>44957.0</v>
      </c>
      <c r="C3264" s="35" t="s">
        <v>137</v>
      </c>
      <c r="D3264" s="35" t="s">
        <v>139</v>
      </c>
      <c r="E3264" s="35" t="s">
        <v>142</v>
      </c>
      <c r="F3264" s="36" t="s">
        <v>144</v>
      </c>
      <c r="G3264" s="33" t="s">
        <v>19659</v>
      </c>
      <c r="H3264" s="33" t="s">
        <v>12714</v>
      </c>
      <c r="I3264" s="33" t="s">
        <v>1641</v>
      </c>
      <c r="J3264" s="33" t="s">
        <v>220</v>
      </c>
      <c r="K3264" s="35" t="s">
        <v>150</v>
      </c>
      <c r="L3264" s="33" t="s">
        <v>10462</v>
      </c>
      <c r="M3264" s="33" t="s">
        <v>8450</v>
      </c>
      <c r="N3264" s="33" t="s">
        <v>19551</v>
      </c>
      <c r="O3264" s="5"/>
      <c r="P3264" s="35" t="s">
        <v>239</v>
      </c>
      <c r="Q3264" s="35" t="s">
        <v>19551</v>
      </c>
      <c r="R3264" s="33">
        <v>76646.0</v>
      </c>
      <c r="S3264" s="37"/>
      <c r="T3264" s="33"/>
      <c r="U3264" s="33">
        <v>3.21</v>
      </c>
      <c r="V3264" s="33" t="s">
        <v>154</v>
      </c>
      <c r="W3264" s="33"/>
      <c r="X3264" s="33"/>
      <c r="Y3264" s="5"/>
      <c r="Z3264" s="5"/>
      <c r="AA3264" s="33">
        <v>1.0</v>
      </c>
      <c r="AB3264" s="33"/>
      <c r="AC3264" s="33">
        <v>1.0</v>
      </c>
      <c r="AD3264" s="5"/>
      <c r="AE3264" s="5"/>
      <c r="AF3264" s="5"/>
      <c r="AG3264" s="16"/>
      <c r="AH3264" s="38" t="str">
        <f t="shared" si="1"/>
        <v/>
      </c>
      <c r="AI3264" s="39">
        <f t="shared" si="2"/>
        <v>1</v>
      </c>
      <c r="AJ3264" s="37" t="str">
        <f t="shared" si="3"/>
        <v/>
      </c>
      <c r="AK3264" s="41" t="str">
        <f t="shared" si="4"/>
        <v/>
      </c>
      <c r="AL3264" s="35" t="s">
        <v>239</v>
      </c>
      <c r="AM3264" s="33" t="s">
        <v>19551</v>
      </c>
      <c r="AN3264" s="33" t="s">
        <v>19551</v>
      </c>
      <c r="AO3264" s="41"/>
      <c r="AP3264" s="33" t="s">
        <v>169</v>
      </c>
      <c r="AQ3264" s="33" t="s">
        <v>170</v>
      </c>
      <c r="AR3264" s="33">
        <v>150.0</v>
      </c>
      <c r="AS3264" s="42"/>
      <c r="AT3264" s="42"/>
      <c r="AU3264" s="42"/>
      <c r="AV3264" s="42"/>
      <c r="AW3264" s="42"/>
      <c r="AX3264" s="5"/>
      <c r="AY3264" s="33"/>
      <c r="AZ3264" s="33" t="s">
        <v>19660</v>
      </c>
      <c r="BA3264" s="5"/>
      <c r="BB3264" s="5"/>
      <c r="BC3264" s="5" t="s">
        <v>19661</v>
      </c>
      <c r="BD3264" s="33" t="s">
        <v>173</v>
      </c>
      <c r="BE3264" s="41"/>
      <c r="BF3264" s="35"/>
      <c r="BG3264" s="33" t="s">
        <v>169</v>
      </c>
      <c r="BH3264" s="5"/>
      <c r="BI3264" s="33">
        <v>150.0</v>
      </c>
      <c r="BJ3264" s="33" t="s">
        <v>170</v>
      </c>
      <c r="BK3264" s="5"/>
      <c r="BL3264" s="5">
        <f t="shared" si="5"/>
        <v>1997.25</v>
      </c>
      <c r="BM3264" s="5"/>
      <c r="BN3264" s="5"/>
      <c r="BO3264" s="42">
        <f t="shared" si="6"/>
        <v>1997.25</v>
      </c>
      <c r="BP3264" s="44"/>
      <c r="BQ3264" s="45"/>
      <c r="BR3264" s="47"/>
      <c r="BS3264" s="45"/>
      <c r="BT3264" s="37"/>
      <c r="BU3264" s="5"/>
      <c r="BV3264" s="38"/>
      <c r="BW3264" s="48"/>
      <c r="BX3264" s="44"/>
      <c r="BY3264" s="44"/>
      <c r="BZ3264" s="33" t="s">
        <v>131</v>
      </c>
      <c r="CA3264" s="5"/>
      <c r="CB3264" s="5"/>
      <c r="CC3264" s="33" t="s">
        <v>177</v>
      </c>
      <c r="CD3264" s="5"/>
      <c r="CE3264" s="5"/>
      <c r="CF3264" s="33" t="s">
        <v>178</v>
      </c>
      <c r="CG3264" s="33" t="s">
        <v>19662</v>
      </c>
      <c r="CH3264" s="5"/>
      <c r="CI3264" s="5"/>
      <c r="CJ3264" s="5"/>
      <c r="CK3264" s="33"/>
      <c r="CL3264" s="49">
        <v>44989.0</v>
      </c>
      <c r="CM3264" s="33" t="s">
        <v>180</v>
      </c>
      <c r="CN3264" s="5"/>
      <c r="CO3264" s="33">
        <v>1.0</v>
      </c>
      <c r="CP3264" s="33" t="s">
        <v>181</v>
      </c>
      <c r="CQ3264" s="50" t="str">
        <f t="shared" si="7"/>
        <v>20/12/1939</v>
      </c>
      <c r="CR3264" s="33" t="s">
        <v>182</v>
      </c>
      <c r="CS3264" s="33">
        <v>18.0</v>
      </c>
      <c r="CT3264" s="33"/>
      <c r="CU3264" s="5"/>
      <c r="CV3264" s="33">
        <v>502.0</v>
      </c>
      <c r="CW3264" s="5"/>
      <c r="CX3264" s="5"/>
      <c r="CY3264" s="33">
        <v>-99.8416666</v>
      </c>
      <c r="CZ3264" s="33">
        <v>20.8219444</v>
      </c>
      <c r="DA3264" s="5"/>
      <c r="DB3264" s="5"/>
      <c r="DC3264" s="5"/>
      <c r="DD3264" s="33">
        <v>2023.0</v>
      </c>
      <c r="DE3264" s="33" t="s">
        <v>184</v>
      </c>
      <c r="DF3264" s="33"/>
      <c r="DG3264" s="33" t="s">
        <v>185</v>
      </c>
      <c r="DH3264" s="33" t="s">
        <v>186</v>
      </c>
      <c r="DI3264" s="5"/>
      <c r="DJ3264" s="5"/>
    </row>
    <row r="3265">
      <c r="A3265" s="33" t="s">
        <v>19663</v>
      </c>
      <c r="B3265" s="34">
        <v>44957.0</v>
      </c>
      <c r="C3265" s="35" t="s">
        <v>137</v>
      </c>
      <c r="D3265" s="35" t="s">
        <v>139</v>
      </c>
      <c r="E3265" s="35" t="s">
        <v>142</v>
      </c>
      <c r="F3265" s="36" t="s">
        <v>144</v>
      </c>
      <c r="G3265" s="33" t="s">
        <v>19664</v>
      </c>
      <c r="H3265" s="33" t="s">
        <v>4361</v>
      </c>
      <c r="I3265" s="33" t="s">
        <v>1641</v>
      </c>
      <c r="J3265" s="33" t="s">
        <v>2662</v>
      </c>
      <c r="K3265" s="35" t="s">
        <v>150</v>
      </c>
      <c r="L3265" s="33" t="s">
        <v>10462</v>
      </c>
      <c r="M3265" s="33" t="s">
        <v>8450</v>
      </c>
      <c r="N3265" s="33" t="s">
        <v>19551</v>
      </c>
      <c r="O3265" s="5"/>
      <c r="P3265" s="35" t="s">
        <v>239</v>
      </c>
      <c r="Q3265" s="35" t="s">
        <v>19551</v>
      </c>
      <c r="R3265" s="33">
        <v>76646.0</v>
      </c>
      <c r="S3265" s="37"/>
      <c r="T3265" s="33"/>
      <c r="U3265" s="33">
        <v>4.11</v>
      </c>
      <c r="V3265" s="33" t="s">
        <v>154</v>
      </c>
      <c r="W3265" s="33"/>
      <c r="X3265" s="33"/>
      <c r="Y3265" s="5"/>
      <c r="Z3265" s="5"/>
      <c r="AA3265" s="33">
        <v>1.0</v>
      </c>
      <c r="AB3265" s="33">
        <v>1.0</v>
      </c>
      <c r="AC3265" s="33"/>
      <c r="AD3265" s="5"/>
      <c r="AE3265" s="5"/>
      <c r="AF3265" s="5"/>
      <c r="AG3265" s="16"/>
      <c r="AH3265" s="38">
        <f t="shared" si="1"/>
        <v>1</v>
      </c>
      <c r="AI3265" s="39" t="str">
        <f t="shared" si="2"/>
        <v/>
      </c>
      <c r="AJ3265" s="37" t="str">
        <f t="shared" si="3"/>
        <v/>
      </c>
      <c r="AK3265" s="41" t="str">
        <f t="shared" si="4"/>
        <v/>
      </c>
      <c r="AL3265" s="35" t="s">
        <v>239</v>
      </c>
      <c r="AM3265" s="33" t="s">
        <v>19551</v>
      </c>
      <c r="AN3265" s="33" t="s">
        <v>19551</v>
      </c>
      <c r="AO3265" s="41"/>
      <c r="AP3265" s="33" t="s">
        <v>169</v>
      </c>
      <c r="AQ3265" s="33" t="s">
        <v>170</v>
      </c>
      <c r="AR3265" s="33">
        <v>150.0</v>
      </c>
      <c r="AS3265" s="42"/>
      <c r="AT3265" s="42"/>
      <c r="AU3265" s="42"/>
      <c r="AV3265" s="42"/>
      <c r="AW3265" s="42"/>
      <c r="AX3265" s="5"/>
      <c r="AY3265" s="33"/>
      <c r="AZ3265" s="33" t="s">
        <v>19665</v>
      </c>
      <c r="BA3265" s="5"/>
      <c r="BB3265" s="5"/>
      <c r="BC3265" s="5" t="s">
        <v>19666</v>
      </c>
      <c r="BD3265" s="33" t="s">
        <v>173</v>
      </c>
      <c r="BE3265" s="41"/>
      <c r="BF3265" s="35"/>
      <c r="BG3265" s="33" t="s">
        <v>169</v>
      </c>
      <c r="BH3265" s="5"/>
      <c r="BI3265" s="33">
        <v>150.0</v>
      </c>
      <c r="BJ3265" s="33" t="s">
        <v>170</v>
      </c>
      <c r="BK3265" s="5"/>
      <c r="BL3265" s="5">
        <f t="shared" si="5"/>
        <v>1997.25</v>
      </c>
      <c r="BM3265" s="5"/>
      <c r="BN3265" s="5"/>
      <c r="BO3265" s="42">
        <f t="shared" si="6"/>
        <v>1997.25</v>
      </c>
      <c r="BP3265" s="44"/>
      <c r="BQ3265" s="45"/>
      <c r="BR3265" s="47"/>
      <c r="BS3265" s="45"/>
      <c r="BT3265" s="37"/>
      <c r="BU3265" s="5"/>
      <c r="BV3265" s="38"/>
      <c r="BW3265" s="48"/>
      <c r="BX3265" s="44"/>
      <c r="BY3265" s="44"/>
      <c r="BZ3265" s="33" t="s">
        <v>131</v>
      </c>
      <c r="CA3265" s="5"/>
      <c r="CB3265" s="5"/>
      <c r="CC3265" s="33" t="s">
        <v>177</v>
      </c>
      <c r="CD3265" s="5"/>
      <c r="CE3265" s="5"/>
      <c r="CF3265" s="33" t="s">
        <v>178</v>
      </c>
      <c r="CG3265" s="33" t="s">
        <v>19667</v>
      </c>
      <c r="CH3265" s="5"/>
      <c r="CI3265" s="5"/>
      <c r="CJ3265" s="5"/>
      <c r="CK3265" s="33"/>
      <c r="CL3265" s="49">
        <v>44989.0</v>
      </c>
      <c r="CM3265" s="33" t="s">
        <v>180</v>
      </c>
      <c r="CN3265" s="5"/>
      <c r="CO3265" s="33">
        <v>1.0</v>
      </c>
      <c r="CP3265" s="33" t="s">
        <v>181</v>
      </c>
      <c r="CQ3265" s="50" t="str">
        <f t="shared" si="7"/>
        <v>15/03/1964</v>
      </c>
      <c r="CR3265" s="33" t="s">
        <v>243</v>
      </c>
      <c r="CS3265" s="33">
        <v>18.0</v>
      </c>
      <c r="CT3265" s="33"/>
      <c r="CU3265" s="5"/>
      <c r="CV3265" s="33">
        <v>502.0</v>
      </c>
      <c r="CW3265" s="5"/>
      <c r="CX3265" s="5"/>
      <c r="CY3265" s="33">
        <v>-99.8416666</v>
      </c>
      <c r="CZ3265" s="33">
        <v>20.8219444</v>
      </c>
      <c r="DA3265" s="5"/>
      <c r="DB3265" s="5"/>
      <c r="DC3265" s="5"/>
      <c r="DD3265" s="33">
        <v>2023.0</v>
      </c>
      <c r="DE3265" s="33" t="s">
        <v>184</v>
      </c>
      <c r="DF3265" s="33"/>
      <c r="DG3265" s="33" t="s">
        <v>185</v>
      </c>
      <c r="DH3265" s="33" t="s">
        <v>186</v>
      </c>
      <c r="DI3265" s="5"/>
      <c r="DJ3265" s="5"/>
    </row>
    <row r="3266">
      <c r="A3266" s="33" t="s">
        <v>19668</v>
      </c>
      <c r="B3266" s="34">
        <v>44957.0</v>
      </c>
      <c r="C3266" s="35" t="s">
        <v>137</v>
      </c>
      <c r="D3266" s="35" t="s">
        <v>139</v>
      </c>
      <c r="E3266" s="35" t="s">
        <v>142</v>
      </c>
      <c r="F3266" s="36" t="s">
        <v>144</v>
      </c>
      <c r="G3266" s="33" t="s">
        <v>19669</v>
      </c>
      <c r="H3266" s="33" t="s">
        <v>7187</v>
      </c>
      <c r="I3266" s="33" t="s">
        <v>1641</v>
      </c>
      <c r="J3266" s="33" t="s">
        <v>220</v>
      </c>
      <c r="K3266" s="35" t="s">
        <v>150</v>
      </c>
      <c r="L3266" s="33" t="s">
        <v>10462</v>
      </c>
      <c r="M3266" s="33" t="s">
        <v>8450</v>
      </c>
      <c r="N3266" s="33" t="s">
        <v>19551</v>
      </c>
      <c r="O3266" s="5"/>
      <c r="P3266" s="35" t="s">
        <v>239</v>
      </c>
      <c r="Q3266" s="35" t="s">
        <v>19551</v>
      </c>
      <c r="R3266" s="33">
        <v>76646.0</v>
      </c>
      <c r="S3266" s="37"/>
      <c r="T3266" s="33"/>
      <c r="U3266" s="33">
        <v>4.05</v>
      </c>
      <c r="V3266" s="33" t="s">
        <v>154</v>
      </c>
      <c r="W3266" s="33"/>
      <c r="X3266" s="33"/>
      <c r="Y3266" s="5"/>
      <c r="Z3266" s="5"/>
      <c r="AA3266" s="33">
        <v>1.0</v>
      </c>
      <c r="AB3266" s="33"/>
      <c r="AC3266" s="33">
        <v>1.0</v>
      </c>
      <c r="AD3266" s="5"/>
      <c r="AE3266" s="5"/>
      <c r="AF3266" s="5"/>
      <c r="AG3266" s="16"/>
      <c r="AH3266" s="38" t="str">
        <f t="shared" si="1"/>
        <v/>
      </c>
      <c r="AI3266" s="39">
        <f t="shared" si="2"/>
        <v>1</v>
      </c>
      <c r="AJ3266" s="37" t="str">
        <f t="shared" si="3"/>
        <v/>
      </c>
      <c r="AK3266" s="41" t="str">
        <f t="shared" si="4"/>
        <v/>
      </c>
      <c r="AL3266" s="35" t="s">
        <v>239</v>
      </c>
      <c r="AM3266" s="33" t="s">
        <v>19551</v>
      </c>
      <c r="AN3266" s="33" t="s">
        <v>19551</v>
      </c>
      <c r="AO3266" s="41"/>
      <c r="AP3266" s="33" t="s">
        <v>169</v>
      </c>
      <c r="AQ3266" s="33" t="s">
        <v>170</v>
      </c>
      <c r="AR3266" s="33">
        <v>150.0</v>
      </c>
      <c r="AS3266" s="42"/>
      <c r="AT3266" s="42"/>
      <c r="AU3266" s="42"/>
      <c r="AV3266" s="42"/>
      <c r="AW3266" s="42"/>
      <c r="AX3266" s="5"/>
      <c r="AY3266" s="33"/>
      <c r="AZ3266" s="33" t="s">
        <v>19670</v>
      </c>
      <c r="BA3266" s="5"/>
      <c r="BB3266" s="5"/>
      <c r="BC3266" s="5" t="s">
        <v>19671</v>
      </c>
      <c r="BD3266" s="33" t="s">
        <v>173</v>
      </c>
      <c r="BE3266" s="41"/>
      <c r="BF3266" s="35"/>
      <c r="BG3266" s="33" t="s">
        <v>169</v>
      </c>
      <c r="BH3266" s="5"/>
      <c r="BI3266" s="33">
        <v>150.0</v>
      </c>
      <c r="BJ3266" s="33" t="s">
        <v>170</v>
      </c>
      <c r="BK3266" s="5"/>
      <c r="BL3266" s="5">
        <f t="shared" si="5"/>
        <v>1997.25</v>
      </c>
      <c r="BM3266" s="5"/>
      <c r="BN3266" s="5"/>
      <c r="BO3266" s="42">
        <f t="shared" si="6"/>
        <v>1997.25</v>
      </c>
      <c r="BP3266" s="44"/>
      <c r="BQ3266" s="45"/>
      <c r="BR3266" s="47"/>
      <c r="BS3266" s="45"/>
      <c r="BT3266" s="37"/>
      <c r="BU3266" s="5"/>
      <c r="BV3266" s="38"/>
      <c r="BW3266" s="48"/>
      <c r="BX3266" s="44"/>
      <c r="BY3266" s="44"/>
      <c r="BZ3266" s="33" t="s">
        <v>131</v>
      </c>
      <c r="CA3266" s="5"/>
      <c r="CB3266" s="5"/>
      <c r="CC3266" s="33" t="s">
        <v>177</v>
      </c>
      <c r="CD3266" s="5"/>
      <c r="CE3266" s="5"/>
      <c r="CF3266" s="33" t="s">
        <v>178</v>
      </c>
      <c r="CG3266" s="33" t="s">
        <v>19672</v>
      </c>
      <c r="CH3266" s="5"/>
      <c r="CI3266" s="5"/>
      <c r="CJ3266" s="5"/>
      <c r="CK3266" s="33"/>
      <c r="CL3266" s="49">
        <v>44989.0</v>
      </c>
      <c r="CM3266" s="33" t="s">
        <v>180</v>
      </c>
      <c r="CN3266" s="5"/>
      <c r="CO3266" s="33">
        <v>1.0</v>
      </c>
      <c r="CP3266" s="33" t="s">
        <v>181</v>
      </c>
      <c r="CQ3266" s="50" t="str">
        <f t="shared" si="7"/>
        <v>17/03/1951</v>
      </c>
      <c r="CR3266" s="33" t="s">
        <v>182</v>
      </c>
      <c r="CS3266" s="33">
        <v>18.0</v>
      </c>
      <c r="CT3266" s="33"/>
      <c r="CU3266" s="5"/>
      <c r="CV3266" s="33">
        <v>502.0</v>
      </c>
      <c r="CW3266" s="5"/>
      <c r="CX3266" s="5"/>
      <c r="CY3266" s="33">
        <v>-99.8416666</v>
      </c>
      <c r="CZ3266" s="33">
        <v>20.8219444</v>
      </c>
      <c r="DA3266" s="5"/>
      <c r="DB3266" s="5"/>
      <c r="DC3266" s="5"/>
      <c r="DD3266" s="33">
        <v>2023.0</v>
      </c>
      <c r="DE3266" s="33" t="s">
        <v>184</v>
      </c>
      <c r="DF3266" s="33"/>
      <c r="DG3266" s="33" t="s">
        <v>185</v>
      </c>
      <c r="DH3266" s="33" t="s">
        <v>186</v>
      </c>
      <c r="DI3266" s="5"/>
      <c r="DJ3266" s="5"/>
    </row>
    <row r="3267">
      <c r="A3267" s="33" t="s">
        <v>19673</v>
      </c>
      <c r="B3267" s="34">
        <v>44957.0</v>
      </c>
      <c r="C3267" s="35" t="s">
        <v>137</v>
      </c>
      <c r="D3267" s="35" t="s">
        <v>139</v>
      </c>
      <c r="E3267" s="35" t="s">
        <v>142</v>
      </c>
      <c r="F3267" s="36" t="s">
        <v>144</v>
      </c>
      <c r="G3267" s="33" t="s">
        <v>19674</v>
      </c>
      <c r="H3267" s="33" t="s">
        <v>6456</v>
      </c>
      <c r="I3267" s="33" t="s">
        <v>1641</v>
      </c>
      <c r="J3267" s="33" t="s">
        <v>220</v>
      </c>
      <c r="K3267" s="35" t="s">
        <v>150</v>
      </c>
      <c r="L3267" s="33" t="s">
        <v>10462</v>
      </c>
      <c r="M3267" s="33" t="s">
        <v>8450</v>
      </c>
      <c r="N3267" s="33" t="s">
        <v>19551</v>
      </c>
      <c r="O3267" s="5"/>
      <c r="P3267" s="35" t="s">
        <v>239</v>
      </c>
      <c r="Q3267" s="35" t="s">
        <v>19551</v>
      </c>
      <c r="R3267" s="33">
        <v>76646.0</v>
      </c>
      <c r="S3267" s="37"/>
      <c r="T3267" s="33"/>
      <c r="U3267" s="33">
        <v>2.71</v>
      </c>
      <c r="V3267" s="33" t="s">
        <v>154</v>
      </c>
      <c r="W3267" s="33"/>
      <c r="X3267" s="33"/>
      <c r="Y3267" s="5"/>
      <c r="Z3267" s="5"/>
      <c r="AA3267" s="33">
        <v>1.0</v>
      </c>
      <c r="AB3267" s="33"/>
      <c r="AC3267" s="33">
        <v>1.0</v>
      </c>
      <c r="AD3267" s="5"/>
      <c r="AE3267" s="5"/>
      <c r="AF3267" s="5"/>
      <c r="AG3267" s="16"/>
      <c r="AH3267" s="38" t="str">
        <f t="shared" si="1"/>
        <v/>
      </c>
      <c r="AI3267" s="39" t="str">
        <f t="shared" si="2"/>
        <v/>
      </c>
      <c r="AJ3267" s="37" t="str">
        <f t="shared" si="3"/>
        <v/>
      </c>
      <c r="AK3267" s="41" t="str">
        <f t="shared" si="4"/>
        <v/>
      </c>
      <c r="AL3267" s="35" t="s">
        <v>239</v>
      </c>
      <c r="AM3267" s="33" t="s">
        <v>19551</v>
      </c>
      <c r="AN3267" s="33" t="s">
        <v>19551</v>
      </c>
      <c r="AO3267" s="41"/>
      <c r="AP3267" s="33" t="s">
        <v>169</v>
      </c>
      <c r="AQ3267" s="33" t="s">
        <v>170</v>
      </c>
      <c r="AR3267" s="33">
        <v>150.0</v>
      </c>
      <c r="AS3267" s="42"/>
      <c r="AT3267" s="42"/>
      <c r="AU3267" s="42"/>
      <c r="AV3267" s="42"/>
      <c r="AW3267" s="42"/>
      <c r="AX3267" s="5"/>
      <c r="AY3267" s="33"/>
      <c r="AZ3267" s="33" t="s">
        <v>19675</v>
      </c>
      <c r="BA3267" s="5"/>
      <c r="BB3267" s="5"/>
      <c r="BC3267" s="5" t="s">
        <v>19676</v>
      </c>
      <c r="BD3267" s="33" t="s">
        <v>173</v>
      </c>
      <c r="BE3267" s="41"/>
      <c r="BF3267" s="35"/>
      <c r="BG3267" s="33" t="s">
        <v>169</v>
      </c>
      <c r="BH3267" s="5"/>
      <c r="BI3267" s="33">
        <v>150.0</v>
      </c>
      <c r="BJ3267" s="33" t="s">
        <v>170</v>
      </c>
      <c r="BK3267" s="5"/>
      <c r="BL3267" s="5">
        <f t="shared" si="5"/>
        <v>1997.25</v>
      </c>
      <c r="BM3267" s="5"/>
      <c r="BN3267" s="5"/>
      <c r="BO3267" s="42">
        <f t="shared" si="6"/>
        <v>1997.25</v>
      </c>
      <c r="BP3267" s="44"/>
      <c r="BQ3267" s="45"/>
      <c r="BR3267" s="47"/>
      <c r="BS3267" s="45"/>
      <c r="BT3267" s="37"/>
      <c r="BU3267" s="5"/>
      <c r="BV3267" s="38"/>
      <c r="BW3267" s="48"/>
      <c r="BX3267" s="44"/>
      <c r="BY3267" s="44"/>
      <c r="BZ3267" s="33" t="s">
        <v>131</v>
      </c>
      <c r="CA3267" s="5"/>
      <c r="CB3267" s="5"/>
      <c r="CC3267" s="33" t="s">
        <v>177</v>
      </c>
      <c r="CD3267" s="5"/>
      <c r="CE3267" s="5"/>
      <c r="CF3267" s="33" t="s">
        <v>178</v>
      </c>
      <c r="CG3267" s="33" t="s">
        <v>19677</v>
      </c>
      <c r="CH3267" s="5"/>
      <c r="CI3267" s="5"/>
      <c r="CJ3267" s="5"/>
      <c r="CK3267" s="33"/>
      <c r="CL3267" s="49">
        <v>44989.0</v>
      </c>
      <c r="CM3267" s="33" t="s">
        <v>180</v>
      </c>
      <c r="CN3267" s="5"/>
      <c r="CO3267" s="33">
        <v>1.0</v>
      </c>
      <c r="CP3267" s="33" t="s">
        <v>181</v>
      </c>
      <c r="CQ3267" s="50" t="str">
        <f t="shared" si="7"/>
        <v>13/03/1978</v>
      </c>
      <c r="CR3267" s="33" t="s">
        <v>182</v>
      </c>
      <c r="CS3267" s="33">
        <v>18.0</v>
      </c>
      <c r="CT3267" s="33"/>
      <c r="CU3267" s="5"/>
      <c r="CV3267" s="33">
        <v>502.0</v>
      </c>
      <c r="CW3267" s="5"/>
      <c r="CX3267" s="5"/>
      <c r="CY3267" s="33">
        <v>-99.8416666</v>
      </c>
      <c r="CZ3267" s="33">
        <v>20.8219444</v>
      </c>
      <c r="DA3267" s="5"/>
      <c r="DB3267" s="5"/>
      <c r="DC3267" s="5"/>
      <c r="DD3267" s="33">
        <v>2023.0</v>
      </c>
      <c r="DE3267" s="33" t="s">
        <v>184</v>
      </c>
      <c r="DF3267" s="33"/>
      <c r="DG3267" s="33" t="s">
        <v>185</v>
      </c>
      <c r="DH3267" s="33" t="s">
        <v>186</v>
      </c>
      <c r="DI3267" s="5"/>
      <c r="DJ3267" s="5"/>
    </row>
    <row r="3268">
      <c r="A3268" s="33" t="s">
        <v>19678</v>
      </c>
      <c r="B3268" s="34">
        <v>44957.0</v>
      </c>
      <c r="C3268" s="35" t="s">
        <v>137</v>
      </c>
      <c r="D3268" s="35" t="s">
        <v>139</v>
      </c>
      <c r="E3268" s="35" t="s">
        <v>142</v>
      </c>
      <c r="F3268" s="36" t="s">
        <v>144</v>
      </c>
      <c r="G3268" s="33" t="s">
        <v>19679</v>
      </c>
      <c r="H3268" s="33" t="s">
        <v>3865</v>
      </c>
      <c r="I3268" s="33" t="s">
        <v>2260</v>
      </c>
      <c r="J3268" s="33" t="s">
        <v>220</v>
      </c>
      <c r="K3268" s="35" t="s">
        <v>150</v>
      </c>
      <c r="L3268" s="33" t="s">
        <v>10462</v>
      </c>
      <c r="M3268" s="33" t="s">
        <v>8450</v>
      </c>
      <c r="N3268" s="33" t="s">
        <v>19551</v>
      </c>
      <c r="O3268" s="5"/>
      <c r="P3268" s="35" t="s">
        <v>239</v>
      </c>
      <c r="Q3268" s="35" t="s">
        <v>19551</v>
      </c>
      <c r="R3268" s="33">
        <v>76646.0</v>
      </c>
      <c r="S3268" s="37"/>
      <c r="T3268" s="33"/>
      <c r="U3268" s="33">
        <v>1.67</v>
      </c>
      <c r="V3268" s="33" t="s">
        <v>154</v>
      </c>
      <c r="W3268" s="33"/>
      <c r="X3268" s="33"/>
      <c r="Y3268" s="5"/>
      <c r="Z3268" s="5"/>
      <c r="AA3268" s="33">
        <v>1.0</v>
      </c>
      <c r="AB3268" s="33"/>
      <c r="AC3268" s="33">
        <v>1.0</v>
      </c>
      <c r="AD3268" s="5"/>
      <c r="AE3268" s="5"/>
      <c r="AF3268" s="5"/>
      <c r="AG3268" s="16"/>
      <c r="AH3268" s="38" t="str">
        <f t="shared" si="1"/>
        <v/>
      </c>
      <c r="AI3268" s="39">
        <f t="shared" si="2"/>
        <v>1</v>
      </c>
      <c r="AJ3268" s="37" t="str">
        <f t="shared" si="3"/>
        <v/>
      </c>
      <c r="AK3268" s="41" t="str">
        <f t="shared" si="4"/>
        <v/>
      </c>
      <c r="AL3268" s="35" t="s">
        <v>239</v>
      </c>
      <c r="AM3268" s="33" t="s">
        <v>19551</v>
      </c>
      <c r="AN3268" s="33" t="s">
        <v>19551</v>
      </c>
      <c r="AO3268" s="41"/>
      <c r="AP3268" s="33" t="s">
        <v>169</v>
      </c>
      <c r="AQ3268" s="33" t="s">
        <v>170</v>
      </c>
      <c r="AR3268" s="33">
        <v>150.0</v>
      </c>
      <c r="AS3268" s="42"/>
      <c r="AT3268" s="42"/>
      <c r="AU3268" s="42"/>
      <c r="AV3268" s="42"/>
      <c r="AW3268" s="42"/>
      <c r="AX3268" s="5"/>
      <c r="AY3268" s="33"/>
      <c r="AZ3268" s="33" t="s">
        <v>19680</v>
      </c>
      <c r="BA3268" s="5"/>
      <c r="BB3268" s="5"/>
      <c r="BC3268" s="5" t="s">
        <v>19681</v>
      </c>
      <c r="BD3268" s="33" t="s">
        <v>173</v>
      </c>
      <c r="BE3268" s="41"/>
      <c r="BF3268" s="35"/>
      <c r="BG3268" s="33" t="s">
        <v>169</v>
      </c>
      <c r="BH3268" s="5"/>
      <c r="BI3268" s="33">
        <v>150.0</v>
      </c>
      <c r="BJ3268" s="33" t="s">
        <v>170</v>
      </c>
      <c r="BK3268" s="5"/>
      <c r="BL3268" s="5">
        <f t="shared" si="5"/>
        <v>1997.25</v>
      </c>
      <c r="BM3268" s="5"/>
      <c r="BN3268" s="5"/>
      <c r="BO3268" s="42">
        <f t="shared" si="6"/>
        <v>1997.25</v>
      </c>
      <c r="BP3268" s="44"/>
      <c r="BQ3268" s="45"/>
      <c r="BR3268" s="47"/>
      <c r="BS3268" s="45"/>
      <c r="BT3268" s="37"/>
      <c r="BU3268" s="5"/>
      <c r="BV3268" s="38"/>
      <c r="BW3268" s="48"/>
      <c r="BX3268" s="44"/>
      <c r="BY3268" s="44"/>
      <c r="BZ3268" s="33" t="s">
        <v>131</v>
      </c>
      <c r="CA3268" s="5"/>
      <c r="CB3268" s="5"/>
      <c r="CC3268" s="33" t="s">
        <v>177</v>
      </c>
      <c r="CD3268" s="5"/>
      <c r="CE3268" s="5"/>
      <c r="CF3268" s="33" t="s">
        <v>178</v>
      </c>
      <c r="CG3268" s="33" t="s">
        <v>19682</v>
      </c>
      <c r="CH3268" s="5"/>
      <c r="CI3268" s="5"/>
      <c r="CJ3268" s="5"/>
      <c r="CK3268" s="33"/>
      <c r="CL3268" s="49">
        <v>44989.0</v>
      </c>
      <c r="CM3268" s="33" t="s">
        <v>180</v>
      </c>
      <c r="CN3268" s="5"/>
      <c r="CO3268" s="33">
        <v>1.0</v>
      </c>
      <c r="CP3268" s="33" t="s">
        <v>181</v>
      </c>
      <c r="CQ3268" s="50" t="str">
        <f t="shared" si="7"/>
        <v>16/03/1963</v>
      </c>
      <c r="CR3268" s="33" t="s">
        <v>182</v>
      </c>
      <c r="CS3268" s="33">
        <v>18.0</v>
      </c>
      <c r="CT3268" s="33"/>
      <c r="CU3268" s="5"/>
      <c r="CV3268" s="33">
        <v>502.0</v>
      </c>
      <c r="CW3268" s="5"/>
      <c r="CX3268" s="5"/>
      <c r="CY3268" s="33">
        <v>-99.8416666</v>
      </c>
      <c r="CZ3268" s="33">
        <v>20.8219444</v>
      </c>
      <c r="DA3268" s="5"/>
      <c r="DB3268" s="5"/>
      <c r="DC3268" s="5"/>
      <c r="DD3268" s="33">
        <v>2023.0</v>
      </c>
      <c r="DE3268" s="33" t="s">
        <v>184</v>
      </c>
      <c r="DF3268" s="33"/>
      <c r="DG3268" s="33" t="s">
        <v>185</v>
      </c>
      <c r="DH3268" s="33" t="s">
        <v>186</v>
      </c>
      <c r="DI3268" s="5"/>
      <c r="DJ3268" s="5"/>
    </row>
    <row r="3269">
      <c r="A3269" s="33" t="s">
        <v>19683</v>
      </c>
      <c r="B3269" s="34">
        <v>44957.0</v>
      </c>
      <c r="C3269" s="35" t="s">
        <v>137</v>
      </c>
      <c r="D3269" s="35" t="s">
        <v>139</v>
      </c>
      <c r="E3269" s="35" t="s">
        <v>142</v>
      </c>
      <c r="F3269" s="36" t="s">
        <v>144</v>
      </c>
      <c r="G3269" s="33" t="s">
        <v>19684</v>
      </c>
      <c r="H3269" s="33" t="s">
        <v>1534</v>
      </c>
      <c r="I3269" s="33" t="s">
        <v>2260</v>
      </c>
      <c r="J3269" s="33" t="s">
        <v>204</v>
      </c>
      <c r="K3269" s="35" t="s">
        <v>150</v>
      </c>
      <c r="L3269" s="33" t="s">
        <v>10462</v>
      </c>
      <c r="M3269" s="33" t="s">
        <v>8450</v>
      </c>
      <c r="N3269" s="33" t="s">
        <v>19551</v>
      </c>
      <c r="O3269" s="5"/>
      <c r="P3269" s="35" t="s">
        <v>239</v>
      </c>
      <c r="Q3269" s="35" t="s">
        <v>19551</v>
      </c>
      <c r="R3269" s="33">
        <v>76646.0</v>
      </c>
      <c r="S3269" s="37"/>
      <c r="T3269" s="33"/>
      <c r="U3269" s="33">
        <v>2.7</v>
      </c>
      <c r="V3269" s="33" t="s">
        <v>154</v>
      </c>
      <c r="W3269" s="33"/>
      <c r="X3269" s="33"/>
      <c r="Y3269" s="5"/>
      <c r="Z3269" s="5"/>
      <c r="AA3269" s="33">
        <v>1.0</v>
      </c>
      <c r="AB3269" s="33">
        <v>1.0</v>
      </c>
      <c r="AC3269" s="33"/>
      <c r="AD3269" s="5"/>
      <c r="AE3269" s="5"/>
      <c r="AF3269" s="5"/>
      <c r="AG3269" s="16"/>
      <c r="AH3269" s="38">
        <f t="shared" si="1"/>
        <v>1</v>
      </c>
      <c r="AI3269" s="39" t="str">
        <f t="shared" si="2"/>
        <v/>
      </c>
      <c r="AJ3269" s="37" t="str">
        <f t="shared" si="3"/>
        <v/>
      </c>
      <c r="AK3269" s="41" t="str">
        <f t="shared" si="4"/>
        <v/>
      </c>
      <c r="AL3269" s="35" t="s">
        <v>239</v>
      </c>
      <c r="AM3269" s="33" t="s">
        <v>19551</v>
      </c>
      <c r="AN3269" s="33" t="s">
        <v>19551</v>
      </c>
      <c r="AO3269" s="41"/>
      <c r="AP3269" s="33" t="s">
        <v>169</v>
      </c>
      <c r="AQ3269" s="33" t="s">
        <v>170</v>
      </c>
      <c r="AR3269" s="33">
        <v>150.0</v>
      </c>
      <c r="AS3269" s="42"/>
      <c r="AT3269" s="42"/>
      <c r="AU3269" s="42"/>
      <c r="AV3269" s="42"/>
      <c r="AW3269" s="42"/>
      <c r="AX3269" s="5"/>
      <c r="AY3269" s="33"/>
      <c r="AZ3269" s="33" t="s">
        <v>19685</v>
      </c>
      <c r="BA3269" s="5"/>
      <c r="BB3269" s="5"/>
      <c r="BC3269" s="5" t="s">
        <v>19686</v>
      </c>
      <c r="BD3269" s="33" t="s">
        <v>173</v>
      </c>
      <c r="BE3269" s="41"/>
      <c r="BF3269" s="35"/>
      <c r="BG3269" s="33" t="s">
        <v>169</v>
      </c>
      <c r="BH3269" s="5"/>
      <c r="BI3269" s="33">
        <v>150.0</v>
      </c>
      <c r="BJ3269" s="33" t="s">
        <v>170</v>
      </c>
      <c r="BK3269" s="5"/>
      <c r="BL3269" s="5">
        <f t="shared" si="5"/>
        <v>1997.25</v>
      </c>
      <c r="BM3269" s="5"/>
      <c r="BN3269" s="5"/>
      <c r="BO3269" s="42">
        <f t="shared" si="6"/>
        <v>1997.25</v>
      </c>
      <c r="BP3269" s="44"/>
      <c r="BQ3269" s="45"/>
      <c r="BR3269" s="47"/>
      <c r="BS3269" s="45"/>
      <c r="BT3269" s="37"/>
      <c r="BU3269" s="5"/>
      <c r="BV3269" s="38"/>
      <c r="BW3269" s="48"/>
      <c r="BX3269" s="44"/>
      <c r="BY3269" s="44"/>
      <c r="BZ3269" s="33" t="s">
        <v>131</v>
      </c>
      <c r="CA3269" s="5"/>
      <c r="CB3269" s="5"/>
      <c r="CC3269" s="33" t="s">
        <v>177</v>
      </c>
      <c r="CD3269" s="5"/>
      <c r="CE3269" s="5"/>
      <c r="CF3269" s="33" t="s">
        <v>178</v>
      </c>
      <c r="CG3269" s="33" t="s">
        <v>19687</v>
      </c>
      <c r="CH3269" s="5"/>
      <c r="CI3269" s="5"/>
      <c r="CJ3269" s="5"/>
      <c r="CK3269" s="33"/>
      <c r="CL3269" s="49">
        <v>44989.0</v>
      </c>
      <c r="CM3269" s="33" t="s">
        <v>180</v>
      </c>
      <c r="CN3269" s="5"/>
      <c r="CO3269" s="33">
        <v>1.0</v>
      </c>
      <c r="CP3269" s="33" t="s">
        <v>181</v>
      </c>
      <c r="CQ3269" s="50" t="str">
        <f t="shared" si="7"/>
        <v>05/08/1939</v>
      </c>
      <c r="CR3269" s="33" t="s">
        <v>243</v>
      </c>
      <c r="CS3269" s="33">
        <v>18.0</v>
      </c>
      <c r="CT3269" s="33"/>
      <c r="CU3269" s="5"/>
      <c r="CV3269" s="33">
        <v>502.0</v>
      </c>
      <c r="CW3269" s="5"/>
      <c r="CX3269" s="5"/>
      <c r="CY3269" s="33">
        <v>-99.8416666</v>
      </c>
      <c r="CZ3269" s="33">
        <v>20.8219444</v>
      </c>
      <c r="DA3269" s="5"/>
      <c r="DB3269" s="5"/>
      <c r="DC3269" s="5"/>
      <c r="DD3269" s="33">
        <v>2023.0</v>
      </c>
      <c r="DE3269" s="33" t="s">
        <v>184</v>
      </c>
      <c r="DF3269" s="33"/>
      <c r="DG3269" s="33" t="s">
        <v>185</v>
      </c>
      <c r="DH3269" s="33" t="s">
        <v>186</v>
      </c>
      <c r="DI3269" s="5"/>
      <c r="DJ3269" s="5"/>
    </row>
    <row r="3270">
      <c r="A3270" s="33" t="s">
        <v>19688</v>
      </c>
      <c r="B3270" s="34">
        <v>44957.0</v>
      </c>
      <c r="C3270" s="35" t="s">
        <v>137</v>
      </c>
      <c r="D3270" s="35" t="s">
        <v>139</v>
      </c>
      <c r="E3270" s="35" t="s">
        <v>142</v>
      </c>
      <c r="F3270" s="36" t="s">
        <v>144</v>
      </c>
      <c r="G3270" s="33" t="s">
        <v>19689</v>
      </c>
      <c r="H3270" s="33" t="s">
        <v>761</v>
      </c>
      <c r="I3270" s="33" t="s">
        <v>2260</v>
      </c>
      <c r="J3270" s="33" t="s">
        <v>204</v>
      </c>
      <c r="K3270" s="35" t="s">
        <v>150</v>
      </c>
      <c r="L3270" s="33" t="s">
        <v>10462</v>
      </c>
      <c r="M3270" s="33" t="s">
        <v>8450</v>
      </c>
      <c r="N3270" s="33" t="s">
        <v>19551</v>
      </c>
      <c r="O3270" s="5"/>
      <c r="P3270" s="35" t="s">
        <v>239</v>
      </c>
      <c r="Q3270" s="35" t="s">
        <v>19551</v>
      </c>
      <c r="R3270" s="33">
        <v>76646.0</v>
      </c>
      <c r="S3270" s="37"/>
      <c r="T3270" s="33"/>
      <c r="U3270" s="33">
        <v>1.66</v>
      </c>
      <c r="V3270" s="33" t="s">
        <v>154</v>
      </c>
      <c r="W3270" s="33"/>
      <c r="X3270" s="33"/>
      <c r="Y3270" s="5"/>
      <c r="Z3270" s="5"/>
      <c r="AA3270" s="33">
        <v>1.0</v>
      </c>
      <c r="AB3270" s="33">
        <v>1.0</v>
      </c>
      <c r="AC3270" s="33"/>
      <c r="AD3270" s="5"/>
      <c r="AE3270" s="5"/>
      <c r="AF3270" s="5"/>
      <c r="AG3270" s="16"/>
      <c r="AH3270" s="38">
        <f t="shared" si="1"/>
        <v>1</v>
      </c>
      <c r="AI3270" s="39" t="str">
        <f t="shared" si="2"/>
        <v/>
      </c>
      <c r="AJ3270" s="37" t="str">
        <f t="shared" si="3"/>
        <v/>
      </c>
      <c r="AK3270" s="41" t="str">
        <f t="shared" si="4"/>
        <v/>
      </c>
      <c r="AL3270" s="35" t="s">
        <v>239</v>
      </c>
      <c r="AM3270" s="33" t="s">
        <v>19551</v>
      </c>
      <c r="AN3270" s="33" t="s">
        <v>19551</v>
      </c>
      <c r="AO3270" s="41"/>
      <c r="AP3270" s="33" t="s">
        <v>169</v>
      </c>
      <c r="AQ3270" s="33" t="s">
        <v>170</v>
      </c>
      <c r="AR3270" s="33">
        <v>150.0</v>
      </c>
      <c r="AS3270" s="42"/>
      <c r="AT3270" s="42"/>
      <c r="AU3270" s="42"/>
      <c r="AV3270" s="42"/>
      <c r="AW3270" s="42"/>
      <c r="AX3270" s="5"/>
      <c r="AY3270" s="33"/>
      <c r="AZ3270" s="33" t="s">
        <v>19690</v>
      </c>
      <c r="BA3270" s="5"/>
      <c r="BB3270" s="5"/>
      <c r="BC3270" s="5" t="s">
        <v>19691</v>
      </c>
      <c r="BD3270" s="33" t="s">
        <v>173</v>
      </c>
      <c r="BE3270" s="41"/>
      <c r="BF3270" s="35"/>
      <c r="BG3270" s="33" t="s">
        <v>169</v>
      </c>
      <c r="BH3270" s="5"/>
      <c r="BI3270" s="33">
        <v>150.0</v>
      </c>
      <c r="BJ3270" s="33" t="s">
        <v>170</v>
      </c>
      <c r="BK3270" s="5"/>
      <c r="BL3270" s="5">
        <f t="shared" si="5"/>
        <v>1997.25</v>
      </c>
      <c r="BM3270" s="5"/>
      <c r="BN3270" s="5"/>
      <c r="BO3270" s="42">
        <f t="shared" si="6"/>
        <v>1997.25</v>
      </c>
      <c r="BP3270" s="44"/>
      <c r="BQ3270" s="45"/>
      <c r="BR3270" s="47"/>
      <c r="BS3270" s="45"/>
      <c r="BT3270" s="37"/>
      <c r="BU3270" s="5"/>
      <c r="BV3270" s="38"/>
      <c r="BW3270" s="48"/>
      <c r="BX3270" s="44"/>
      <c r="BY3270" s="44"/>
      <c r="BZ3270" s="33" t="s">
        <v>131</v>
      </c>
      <c r="CA3270" s="5"/>
      <c r="CB3270" s="5"/>
      <c r="CC3270" s="33" t="s">
        <v>177</v>
      </c>
      <c r="CD3270" s="5"/>
      <c r="CE3270" s="5"/>
      <c r="CF3270" s="33" t="s">
        <v>178</v>
      </c>
      <c r="CG3270" s="33" t="s">
        <v>19692</v>
      </c>
      <c r="CH3270" s="5"/>
      <c r="CI3270" s="5"/>
      <c r="CJ3270" s="5"/>
      <c r="CK3270" s="33"/>
      <c r="CL3270" s="49">
        <v>44989.0</v>
      </c>
      <c r="CM3270" s="33" t="s">
        <v>180</v>
      </c>
      <c r="CN3270" s="5"/>
      <c r="CO3270" s="33">
        <v>1.0</v>
      </c>
      <c r="CP3270" s="33" t="s">
        <v>181</v>
      </c>
      <c r="CQ3270" s="50" t="str">
        <f t="shared" si="7"/>
        <v>15/11/1946</v>
      </c>
      <c r="CR3270" s="33" t="s">
        <v>243</v>
      </c>
      <c r="CS3270" s="33">
        <v>18.0</v>
      </c>
      <c r="CT3270" s="33"/>
      <c r="CU3270" s="5"/>
      <c r="CV3270" s="33">
        <v>502.0</v>
      </c>
      <c r="CW3270" s="5"/>
      <c r="CX3270" s="5"/>
      <c r="CY3270" s="33">
        <v>-99.8416666</v>
      </c>
      <c r="CZ3270" s="33">
        <v>20.8219444</v>
      </c>
      <c r="DA3270" s="5"/>
      <c r="DB3270" s="5"/>
      <c r="DC3270" s="5"/>
      <c r="DD3270" s="33">
        <v>2023.0</v>
      </c>
      <c r="DE3270" s="33" t="s">
        <v>184</v>
      </c>
      <c r="DF3270" s="33"/>
      <c r="DG3270" s="33" t="s">
        <v>185</v>
      </c>
      <c r="DH3270" s="33" t="s">
        <v>186</v>
      </c>
      <c r="DI3270" s="5"/>
      <c r="DJ3270" s="5"/>
    </row>
    <row r="3271">
      <c r="A3271" s="33" t="s">
        <v>19693</v>
      </c>
      <c r="B3271" s="34">
        <v>44957.0</v>
      </c>
      <c r="C3271" s="35" t="s">
        <v>137</v>
      </c>
      <c r="D3271" s="35" t="s">
        <v>139</v>
      </c>
      <c r="E3271" s="35" t="s">
        <v>142</v>
      </c>
      <c r="F3271" s="36" t="s">
        <v>144</v>
      </c>
      <c r="G3271" s="33" t="s">
        <v>19694</v>
      </c>
      <c r="H3271" s="33" t="s">
        <v>6596</v>
      </c>
      <c r="I3271" s="33" t="s">
        <v>2260</v>
      </c>
      <c r="J3271" s="33" t="s">
        <v>220</v>
      </c>
      <c r="K3271" s="35" t="s">
        <v>150</v>
      </c>
      <c r="L3271" s="33" t="s">
        <v>10462</v>
      </c>
      <c r="M3271" s="33" t="s">
        <v>8450</v>
      </c>
      <c r="N3271" s="33" t="s">
        <v>19551</v>
      </c>
      <c r="O3271" s="5"/>
      <c r="P3271" s="35" t="s">
        <v>239</v>
      </c>
      <c r="Q3271" s="35" t="s">
        <v>19551</v>
      </c>
      <c r="R3271" s="33">
        <v>76646.0</v>
      </c>
      <c r="S3271" s="37"/>
      <c r="T3271" s="33"/>
      <c r="U3271" s="33">
        <v>2.17</v>
      </c>
      <c r="V3271" s="33" t="s">
        <v>154</v>
      </c>
      <c r="W3271" s="33"/>
      <c r="X3271" s="33"/>
      <c r="Y3271" s="5"/>
      <c r="Z3271" s="5"/>
      <c r="AA3271" s="33">
        <v>1.0</v>
      </c>
      <c r="AB3271" s="33"/>
      <c r="AC3271" s="33">
        <v>1.0</v>
      </c>
      <c r="AD3271" s="5"/>
      <c r="AE3271" s="5"/>
      <c r="AF3271" s="5"/>
      <c r="AG3271" s="16"/>
      <c r="AH3271" s="38" t="str">
        <f t="shared" si="1"/>
        <v/>
      </c>
      <c r="AI3271" s="39" t="str">
        <f t="shared" si="2"/>
        <v/>
      </c>
      <c r="AJ3271" s="37" t="str">
        <f t="shared" si="3"/>
        <v/>
      </c>
      <c r="AK3271" s="41" t="str">
        <f t="shared" si="4"/>
        <v/>
      </c>
      <c r="AL3271" s="35" t="s">
        <v>239</v>
      </c>
      <c r="AM3271" s="33" t="s">
        <v>19551</v>
      </c>
      <c r="AN3271" s="33" t="s">
        <v>19551</v>
      </c>
      <c r="AO3271" s="41"/>
      <c r="AP3271" s="33" t="s">
        <v>169</v>
      </c>
      <c r="AQ3271" s="33" t="s">
        <v>170</v>
      </c>
      <c r="AR3271" s="33">
        <v>150.0</v>
      </c>
      <c r="AS3271" s="42"/>
      <c r="AT3271" s="42"/>
      <c r="AU3271" s="42"/>
      <c r="AV3271" s="42"/>
      <c r="AW3271" s="42"/>
      <c r="AX3271" s="5"/>
      <c r="AY3271" s="33"/>
      <c r="AZ3271" s="33" t="s">
        <v>19695</v>
      </c>
      <c r="BA3271" s="5"/>
      <c r="BB3271" s="5"/>
      <c r="BC3271" s="5" t="s">
        <v>19696</v>
      </c>
      <c r="BD3271" s="33" t="s">
        <v>173</v>
      </c>
      <c r="BE3271" s="41"/>
      <c r="BF3271" s="35"/>
      <c r="BG3271" s="33" t="s">
        <v>169</v>
      </c>
      <c r="BH3271" s="5"/>
      <c r="BI3271" s="33">
        <v>150.0</v>
      </c>
      <c r="BJ3271" s="33" t="s">
        <v>170</v>
      </c>
      <c r="BK3271" s="5"/>
      <c r="BL3271" s="5">
        <f t="shared" si="5"/>
        <v>1997.25</v>
      </c>
      <c r="BM3271" s="5"/>
      <c r="BN3271" s="5"/>
      <c r="BO3271" s="42">
        <f t="shared" si="6"/>
        <v>1997.25</v>
      </c>
      <c r="BP3271" s="44"/>
      <c r="BQ3271" s="45"/>
      <c r="BR3271" s="47"/>
      <c r="BS3271" s="45"/>
      <c r="BT3271" s="37"/>
      <c r="BU3271" s="5"/>
      <c r="BV3271" s="38"/>
      <c r="BW3271" s="48"/>
      <c r="BX3271" s="44"/>
      <c r="BY3271" s="44"/>
      <c r="BZ3271" s="33" t="s">
        <v>131</v>
      </c>
      <c r="CA3271" s="5"/>
      <c r="CB3271" s="5"/>
      <c r="CC3271" s="33" t="s">
        <v>177</v>
      </c>
      <c r="CD3271" s="5"/>
      <c r="CE3271" s="5"/>
      <c r="CF3271" s="33" t="s">
        <v>178</v>
      </c>
      <c r="CG3271" s="33" t="s">
        <v>19697</v>
      </c>
      <c r="CH3271" s="5"/>
      <c r="CI3271" s="5"/>
      <c r="CJ3271" s="5"/>
      <c r="CK3271" s="33"/>
      <c r="CL3271" s="49">
        <v>44989.0</v>
      </c>
      <c r="CM3271" s="33" t="s">
        <v>180</v>
      </c>
      <c r="CN3271" s="5"/>
      <c r="CO3271" s="33">
        <v>1.0</v>
      </c>
      <c r="CP3271" s="33" t="s">
        <v>181</v>
      </c>
      <c r="CQ3271" s="50" t="str">
        <f t="shared" si="7"/>
        <v>30/04/1967</v>
      </c>
      <c r="CR3271" s="33" t="s">
        <v>182</v>
      </c>
      <c r="CS3271" s="33">
        <v>18.0</v>
      </c>
      <c r="CT3271" s="33"/>
      <c r="CU3271" s="5"/>
      <c r="CV3271" s="33">
        <v>502.0</v>
      </c>
      <c r="CW3271" s="5"/>
      <c r="CX3271" s="5"/>
      <c r="CY3271" s="33">
        <v>-99.8416666</v>
      </c>
      <c r="CZ3271" s="33">
        <v>20.8219444</v>
      </c>
      <c r="DA3271" s="5"/>
      <c r="DB3271" s="5"/>
      <c r="DC3271" s="5"/>
      <c r="DD3271" s="33">
        <v>2023.0</v>
      </c>
      <c r="DE3271" s="33" t="s">
        <v>184</v>
      </c>
      <c r="DF3271" s="33"/>
      <c r="DG3271" s="33" t="s">
        <v>185</v>
      </c>
      <c r="DH3271" s="33" t="s">
        <v>186</v>
      </c>
      <c r="DI3271" s="5"/>
      <c r="DJ3271" s="5"/>
    </row>
    <row r="3272">
      <c r="A3272" s="33" t="s">
        <v>19698</v>
      </c>
      <c r="B3272" s="34">
        <v>44957.0</v>
      </c>
      <c r="C3272" s="35" t="s">
        <v>137</v>
      </c>
      <c r="D3272" s="35" t="s">
        <v>139</v>
      </c>
      <c r="E3272" s="35" t="s">
        <v>142</v>
      </c>
      <c r="F3272" s="36" t="s">
        <v>144</v>
      </c>
      <c r="G3272" s="33" t="s">
        <v>19699</v>
      </c>
      <c r="H3272" s="33" t="s">
        <v>15016</v>
      </c>
      <c r="I3272" s="33" t="s">
        <v>2260</v>
      </c>
      <c r="J3272" s="33" t="s">
        <v>204</v>
      </c>
      <c r="K3272" s="35" t="s">
        <v>150</v>
      </c>
      <c r="L3272" s="33" t="s">
        <v>10462</v>
      </c>
      <c r="M3272" s="33" t="s">
        <v>8450</v>
      </c>
      <c r="N3272" s="33" t="s">
        <v>19551</v>
      </c>
      <c r="O3272" s="5"/>
      <c r="P3272" s="35" t="s">
        <v>239</v>
      </c>
      <c r="Q3272" s="35" t="s">
        <v>19551</v>
      </c>
      <c r="R3272" s="33">
        <v>76646.0</v>
      </c>
      <c r="S3272" s="37"/>
      <c r="T3272" s="33"/>
      <c r="U3272" s="33">
        <v>2.59</v>
      </c>
      <c r="V3272" s="33" t="s">
        <v>154</v>
      </c>
      <c r="W3272" s="33"/>
      <c r="X3272" s="33"/>
      <c r="Y3272" s="5"/>
      <c r="Z3272" s="5"/>
      <c r="AA3272" s="33">
        <v>1.0</v>
      </c>
      <c r="AB3272" s="33">
        <v>1.0</v>
      </c>
      <c r="AC3272" s="33"/>
      <c r="AD3272" s="5"/>
      <c r="AE3272" s="5"/>
      <c r="AF3272" s="5"/>
      <c r="AG3272" s="16"/>
      <c r="AH3272" s="38">
        <f t="shared" si="1"/>
        <v>1</v>
      </c>
      <c r="AI3272" s="39" t="str">
        <f t="shared" si="2"/>
        <v/>
      </c>
      <c r="AJ3272" s="37" t="str">
        <f t="shared" si="3"/>
        <v/>
      </c>
      <c r="AK3272" s="41" t="str">
        <f t="shared" si="4"/>
        <v/>
      </c>
      <c r="AL3272" s="35" t="s">
        <v>239</v>
      </c>
      <c r="AM3272" s="33" t="s">
        <v>19551</v>
      </c>
      <c r="AN3272" s="33" t="s">
        <v>19551</v>
      </c>
      <c r="AO3272" s="41"/>
      <c r="AP3272" s="33" t="s">
        <v>169</v>
      </c>
      <c r="AQ3272" s="33" t="s">
        <v>170</v>
      </c>
      <c r="AR3272" s="33">
        <v>150.0</v>
      </c>
      <c r="AS3272" s="42"/>
      <c r="AT3272" s="42"/>
      <c r="AU3272" s="42"/>
      <c r="AV3272" s="42"/>
      <c r="AW3272" s="42"/>
      <c r="AX3272" s="5"/>
      <c r="AY3272" s="33"/>
      <c r="AZ3272" s="33" t="s">
        <v>19700</v>
      </c>
      <c r="BA3272" s="5"/>
      <c r="BB3272" s="5"/>
      <c r="BC3272" s="5" t="s">
        <v>19701</v>
      </c>
      <c r="BD3272" s="33" t="s">
        <v>173</v>
      </c>
      <c r="BE3272" s="41"/>
      <c r="BF3272" s="35"/>
      <c r="BG3272" s="33" t="s">
        <v>169</v>
      </c>
      <c r="BH3272" s="5"/>
      <c r="BI3272" s="33">
        <v>150.0</v>
      </c>
      <c r="BJ3272" s="33" t="s">
        <v>170</v>
      </c>
      <c r="BK3272" s="5"/>
      <c r="BL3272" s="5">
        <f t="shared" si="5"/>
        <v>1997.25</v>
      </c>
      <c r="BM3272" s="5"/>
      <c r="BN3272" s="5"/>
      <c r="BO3272" s="42">
        <f t="shared" si="6"/>
        <v>1997.25</v>
      </c>
      <c r="BP3272" s="44"/>
      <c r="BQ3272" s="45"/>
      <c r="BR3272" s="47"/>
      <c r="BS3272" s="45"/>
      <c r="BT3272" s="37"/>
      <c r="BU3272" s="5"/>
      <c r="BV3272" s="38"/>
      <c r="BW3272" s="48"/>
      <c r="BX3272" s="44"/>
      <c r="BY3272" s="44"/>
      <c r="BZ3272" s="33" t="s">
        <v>131</v>
      </c>
      <c r="CA3272" s="5"/>
      <c r="CB3272" s="5"/>
      <c r="CC3272" s="33" t="s">
        <v>177</v>
      </c>
      <c r="CD3272" s="5"/>
      <c r="CE3272" s="5"/>
      <c r="CF3272" s="33" t="s">
        <v>178</v>
      </c>
      <c r="CG3272" s="33" t="s">
        <v>19702</v>
      </c>
      <c r="CH3272" s="5"/>
      <c r="CI3272" s="5"/>
      <c r="CJ3272" s="5"/>
      <c r="CK3272" s="33"/>
      <c r="CL3272" s="49">
        <v>44989.0</v>
      </c>
      <c r="CM3272" s="33" t="s">
        <v>180</v>
      </c>
      <c r="CN3272" s="5"/>
      <c r="CO3272" s="33">
        <v>1.0</v>
      </c>
      <c r="CP3272" s="33" t="s">
        <v>181</v>
      </c>
      <c r="CQ3272" s="50" t="str">
        <f t="shared" si="7"/>
        <v>31/07/1953</v>
      </c>
      <c r="CR3272" s="33" t="s">
        <v>243</v>
      </c>
      <c r="CS3272" s="33">
        <v>18.0</v>
      </c>
      <c r="CT3272" s="33"/>
      <c r="CU3272" s="5"/>
      <c r="CV3272" s="33">
        <v>502.0</v>
      </c>
      <c r="CW3272" s="5"/>
      <c r="CX3272" s="5"/>
      <c r="CY3272" s="33">
        <v>-99.8416666</v>
      </c>
      <c r="CZ3272" s="33">
        <v>20.8219444</v>
      </c>
      <c r="DA3272" s="5"/>
      <c r="DB3272" s="5"/>
      <c r="DC3272" s="5"/>
      <c r="DD3272" s="33">
        <v>2023.0</v>
      </c>
      <c r="DE3272" s="33" t="s">
        <v>184</v>
      </c>
      <c r="DF3272" s="33"/>
      <c r="DG3272" s="33" t="s">
        <v>185</v>
      </c>
      <c r="DH3272" s="33" t="s">
        <v>186</v>
      </c>
      <c r="DI3272" s="5"/>
      <c r="DJ3272" s="5"/>
    </row>
    <row r="3273">
      <c r="A3273" s="33" t="s">
        <v>19703</v>
      </c>
      <c r="B3273" s="34">
        <v>44957.0</v>
      </c>
      <c r="C3273" s="35" t="s">
        <v>137</v>
      </c>
      <c r="D3273" s="35" t="s">
        <v>139</v>
      </c>
      <c r="E3273" s="35" t="s">
        <v>142</v>
      </c>
      <c r="F3273" s="36" t="s">
        <v>144</v>
      </c>
      <c r="G3273" s="33" t="s">
        <v>19704</v>
      </c>
      <c r="H3273" s="33" t="s">
        <v>5213</v>
      </c>
      <c r="I3273" s="33" t="s">
        <v>231</v>
      </c>
      <c r="J3273" s="33" t="s">
        <v>19705</v>
      </c>
      <c r="K3273" s="35" t="s">
        <v>150</v>
      </c>
      <c r="L3273" s="33" t="s">
        <v>10462</v>
      </c>
      <c r="M3273" s="33" t="s">
        <v>8450</v>
      </c>
      <c r="N3273" s="33" t="s">
        <v>19551</v>
      </c>
      <c r="O3273" s="5"/>
      <c r="P3273" s="35" t="s">
        <v>239</v>
      </c>
      <c r="Q3273" s="35" t="s">
        <v>19551</v>
      </c>
      <c r="R3273" s="33">
        <v>76646.0</v>
      </c>
      <c r="S3273" s="37"/>
      <c r="T3273" s="33"/>
      <c r="U3273" s="33">
        <v>4.42</v>
      </c>
      <c r="V3273" s="33" t="s">
        <v>154</v>
      </c>
      <c r="W3273" s="33"/>
      <c r="X3273" s="33"/>
      <c r="Y3273" s="5"/>
      <c r="Z3273" s="5"/>
      <c r="AA3273" s="33">
        <v>1.0</v>
      </c>
      <c r="AB3273" s="33">
        <v>1.0</v>
      </c>
      <c r="AC3273" s="33"/>
      <c r="AD3273" s="5"/>
      <c r="AE3273" s="5"/>
      <c r="AF3273" s="5"/>
      <c r="AG3273" s="16"/>
      <c r="AH3273" s="38">
        <f t="shared" si="1"/>
        <v>1</v>
      </c>
      <c r="AI3273" s="39" t="str">
        <f t="shared" si="2"/>
        <v/>
      </c>
      <c r="AJ3273" s="37" t="str">
        <f t="shared" si="3"/>
        <v/>
      </c>
      <c r="AK3273" s="41" t="str">
        <f t="shared" si="4"/>
        <v/>
      </c>
      <c r="AL3273" s="35" t="s">
        <v>239</v>
      </c>
      <c r="AM3273" s="33" t="s">
        <v>19551</v>
      </c>
      <c r="AN3273" s="33" t="s">
        <v>19551</v>
      </c>
      <c r="AO3273" s="41"/>
      <c r="AP3273" s="33" t="s">
        <v>169</v>
      </c>
      <c r="AQ3273" s="33" t="s">
        <v>170</v>
      </c>
      <c r="AR3273" s="33">
        <v>150.0</v>
      </c>
      <c r="AS3273" s="42"/>
      <c r="AT3273" s="42"/>
      <c r="AU3273" s="42"/>
      <c r="AV3273" s="42"/>
      <c r="AW3273" s="42"/>
      <c r="AX3273" s="5"/>
      <c r="AY3273" s="33"/>
      <c r="AZ3273" s="33" t="s">
        <v>19706</v>
      </c>
      <c r="BA3273" s="5"/>
      <c r="BB3273" s="5"/>
      <c r="BC3273" s="5" t="s">
        <v>19707</v>
      </c>
      <c r="BD3273" s="33" t="s">
        <v>173</v>
      </c>
      <c r="BE3273" s="41"/>
      <c r="BF3273" s="35"/>
      <c r="BG3273" s="33" t="s">
        <v>169</v>
      </c>
      <c r="BH3273" s="5"/>
      <c r="BI3273" s="33">
        <v>150.0</v>
      </c>
      <c r="BJ3273" s="33" t="s">
        <v>170</v>
      </c>
      <c r="BK3273" s="5"/>
      <c r="BL3273" s="5">
        <f t="shared" si="5"/>
        <v>1997.25</v>
      </c>
      <c r="BM3273" s="5"/>
      <c r="BN3273" s="5"/>
      <c r="BO3273" s="42">
        <f t="shared" si="6"/>
        <v>1997.25</v>
      </c>
      <c r="BP3273" s="44"/>
      <c r="BQ3273" s="45"/>
      <c r="BR3273" s="47"/>
      <c r="BS3273" s="45"/>
      <c r="BT3273" s="37"/>
      <c r="BU3273" s="5"/>
      <c r="BV3273" s="38"/>
      <c r="BW3273" s="48"/>
      <c r="BX3273" s="44"/>
      <c r="BY3273" s="44"/>
      <c r="BZ3273" s="33" t="s">
        <v>131</v>
      </c>
      <c r="CA3273" s="5"/>
      <c r="CB3273" s="5"/>
      <c r="CC3273" s="33" t="s">
        <v>177</v>
      </c>
      <c r="CD3273" s="5"/>
      <c r="CE3273" s="5"/>
      <c r="CF3273" s="33" t="s">
        <v>178</v>
      </c>
      <c r="CG3273" s="33" t="s">
        <v>19708</v>
      </c>
      <c r="CH3273" s="5"/>
      <c r="CI3273" s="5"/>
      <c r="CJ3273" s="5"/>
      <c r="CK3273" s="33"/>
      <c r="CL3273" s="49">
        <v>44989.0</v>
      </c>
      <c r="CM3273" s="33" t="s">
        <v>180</v>
      </c>
      <c r="CN3273" s="5"/>
      <c r="CO3273" s="33">
        <v>1.0</v>
      </c>
      <c r="CP3273" s="33" t="s">
        <v>181</v>
      </c>
      <c r="CQ3273" s="50" t="str">
        <f t="shared" si="7"/>
        <v>16/01/1950</v>
      </c>
      <c r="CR3273" s="33" t="s">
        <v>243</v>
      </c>
      <c r="CS3273" s="33">
        <v>18.0</v>
      </c>
      <c r="CT3273" s="33"/>
      <c r="CU3273" s="5"/>
      <c r="CV3273" s="33">
        <v>502.0</v>
      </c>
      <c r="CW3273" s="5"/>
      <c r="CX3273" s="5"/>
      <c r="CY3273" s="33">
        <v>-99.8416666</v>
      </c>
      <c r="CZ3273" s="33">
        <v>20.8219444</v>
      </c>
      <c r="DA3273" s="5"/>
      <c r="DB3273" s="5"/>
      <c r="DC3273" s="5"/>
      <c r="DD3273" s="33">
        <v>2023.0</v>
      </c>
      <c r="DE3273" s="33" t="s">
        <v>184</v>
      </c>
      <c r="DF3273" s="33"/>
      <c r="DG3273" s="33" t="s">
        <v>185</v>
      </c>
      <c r="DH3273" s="33" t="s">
        <v>186</v>
      </c>
      <c r="DI3273" s="5"/>
      <c r="DJ3273" s="5"/>
    </row>
    <row r="3274">
      <c r="A3274" s="33" t="s">
        <v>19709</v>
      </c>
      <c r="B3274" s="34">
        <v>44957.0</v>
      </c>
      <c r="C3274" s="35" t="s">
        <v>137</v>
      </c>
      <c r="D3274" s="35" t="s">
        <v>139</v>
      </c>
      <c r="E3274" s="35" t="s">
        <v>142</v>
      </c>
      <c r="F3274" s="36" t="s">
        <v>144</v>
      </c>
      <c r="G3274" s="33" t="s">
        <v>19710</v>
      </c>
      <c r="H3274" s="33" t="s">
        <v>2414</v>
      </c>
      <c r="I3274" s="33" t="s">
        <v>1682</v>
      </c>
      <c r="J3274" s="33" t="s">
        <v>2260</v>
      </c>
      <c r="K3274" s="35" t="s">
        <v>150</v>
      </c>
      <c r="L3274" s="33" t="s">
        <v>10462</v>
      </c>
      <c r="M3274" s="33" t="s">
        <v>8450</v>
      </c>
      <c r="N3274" s="33" t="s">
        <v>19551</v>
      </c>
      <c r="O3274" s="5"/>
      <c r="P3274" s="35" t="s">
        <v>239</v>
      </c>
      <c r="Q3274" s="35" t="s">
        <v>19551</v>
      </c>
      <c r="R3274" s="33">
        <v>76646.0</v>
      </c>
      <c r="S3274" s="37"/>
      <c r="T3274" s="33"/>
      <c r="U3274" s="33">
        <v>3.04</v>
      </c>
      <c r="V3274" s="33" t="s">
        <v>154</v>
      </c>
      <c r="W3274" s="33"/>
      <c r="X3274" s="33"/>
      <c r="Y3274" s="5"/>
      <c r="Z3274" s="5"/>
      <c r="AA3274" s="33">
        <v>1.0</v>
      </c>
      <c r="AB3274" s="33">
        <v>1.0</v>
      </c>
      <c r="AC3274" s="33"/>
      <c r="AD3274" s="5"/>
      <c r="AE3274" s="5"/>
      <c r="AF3274" s="5"/>
      <c r="AG3274" s="16"/>
      <c r="AH3274" s="38">
        <f t="shared" si="1"/>
        <v>1</v>
      </c>
      <c r="AI3274" s="39" t="str">
        <f t="shared" si="2"/>
        <v/>
      </c>
      <c r="AJ3274" s="37" t="str">
        <f t="shared" si="3"/>
        <v/>
      </c>
      <c r="AK3274" s="41" t="str">
        <f t="shared" si="4"/>
        <v/>
      </c>
      <c r="AL3274" s="35" t="s">
        <v>239</v>
      </c>
      <c r="AM3274" s="33" t="s">
        <v>19551</v>
      </c>
      <c r="AN3274" s="33" t="s">
        <v>19551</v>
      </c>
      <c r="AO3274" s="41"/>
      <c r="AP3274" s="33" t="s">
        <v>169</v>
      </c>
      <c r="AQ3274" s="33" t="s">
        <v>170</v>
      </c>
      <c r="AR3274" s="33">
        <v>300.0</v>
      </c>
      <c r="AS3274" s="42"/>
      <c r="AT3274" s="42"/>
      <c r="AU3274" s="42"/>
      <c r="AV3274" s="42"/>
      <c r="AW3274" s="42"/>
      <c r="AX3274" s="5"/>
      <c r="AY3274" s="33"/>
      <c r="AZ3274" s="33" t="s">
        <v>19711</v>
      </c>
      <c r="BA3274" s="5"/>
      <c r="BB3274" s="5"/>
      <c r="BC3274" s="5" t="s">
        <v>19712</v>
      </c>
      <c r="BD3274" s="33" t="s">
        <v>173</v>
      </c>
      <c r="BE3274" s="41"/>
      <c r="BF3274" s="35"/>
      <c r="BG3274" s="33" t="s">
        <v>169</v>
      </c>
      <c r="BH3274" s="5"/>
      <c r="BI3274" s="33">
        <v>300.0</v>
      </c>
      <c r="BJ3274" s="33" t="s">
        <v>170</v>
      </c>
      <c r="BK3274" s="5"/>
      <c r="BL3274" s="5">
        <f t="shared" si="5"/>
        <v>3994.5</v>
      </c>
      <c r="BM3274" s="5"/>
      <c r="BN3274" s="5"/>
      <c r="BO3274" s="42">
        <f t="shared" si="6"/>
        <v>3994.5</v>
      </c>
      <c r="BP3274" s="44"/>
      <c r="BQ3274" s="45"/>
      <c r="BR3274" s="47"/>
      <c r="BS3274" s="45"/>
      <c r="BT3274" s="37"/>
      <c r="BU3274" s="5"/>
      <c r="BV3274" s="38"/>
      <c r="BW3274" s="48"/>
      <c r="BX3274" s="44"/>
      <c r="BY3274" s="44"/>
      <c r="BZ3274" s="33" t="s">
        <v>131</v>
      </c>
      <c r="CA3274" s="5"/>
      <c r="CB3274" s="5"/>
      <c r="CC3274" s="33" t="s">
        <v>177</v>
      </c>
      <c r="CD3274" s="5"/>
      <c r="CE3274" s="5"/>
      <c r="CF3274" s="33" t="s">
        <v>178</v>
      </c>
      <c r="CG3274" s="33" t="s">
        <v>19713</v>
      </c>
      <c r="CH3274" s="5"/>
      <c r="CI3274" s="5"/>
      <c r="CJ3274" s="5"/>
      <c r="CK3274" s="33"/>
      <c r="CL3274" s="49">
        <v>44989.0</v>
      </c>
      <c r="CM3274" s="33" t="s">
        <v>180</v>
      </c>
      <c r="CN3274" s="5"/>
      <c r="CO3274" s="33">
        <v>2.0</v>
      </c>
      <c r="CP3274" s="33" t="s">
        <v>181</v>
      </c>
      <c r="CQ3274" s="50" t="str">
        <f t="shared" si="7"/>
        <v>08/04/1946</v>
      </c>
      <c r="CR3274" s="33" t="s">
        <v>243</v>
      </c>
      <c r="CS3274" s="33">
        <v>18.0</v>
      </c>
      <c r="CT3274" s="33"/>
      <c r="CU3274" s="5"/>
      <c r="CV3274" s="33">
        <v>502.0</v>
      </c>
      <c r="CW3274" s="5"/>
      <c r="CX3274" s="5"/>
      <c r="CY3274" s="33">
        <v>-99.8416666</v>
      </c>
      <c r="CZ3274" s="33">
        <v>20.8219444</v>
      </c>
      <c r="DA3274" s="5"/>
      <c r="DB3274" s="5"/>
      <c r="DC3274" s="5"/>
      <c r="DD3274" s="33">
        <v>2023.0</v>
      </c>
      <c r="DE3274" s="33" t="s">
        <v>184</v>
      </c>
      <c r="DF3274" s="33"/>
      <c r="DG3274" s="33" t="s">
        <v>185</v>
      </c>
      <c r="DH3274" s="33" t="s">
        <v>186</v>
      </c>
      <c r="DI3274" s="5"/>
      <c r="DJ3274" s="5"/>
    </row>
    <row r="3275">
      <c r="A3275" s="33" t="s">
        <v>19714</v>
      </c>
      <c r="B3275" s="34">
        <v>44957.0</v>
      </c>
      <c r="C3275" s="35" t="s">
        <v>137</v>
      </c>
      <c r="D3275" s="35" t="s">
        <v>139</v>
      </c>
      <c r="E3275" s="35" t="s">
        <v>142</v>
      </c>
      <c r="F3275" s="36" t="s">
        <v>144</v>
      </c>
      <c r="G3275" s="33" t="s">
        <v>19715</v>
      </c>
      <c r="H3275" s="33" t="s">
        <v>14896</v>
      </c>
      <c r="I3275" s="33" t="s">
        <v>1805</v>
      </c>
      <c r="J3275" s="33" t="s">
        <v>3107</v>
      </c>
      <c r="K3275" s="35" t="s">
        <v>150</v>
      </c>
      <c r="L3275" s="33" t="s">
        <v>10462</v>
      </c>
      <c r="M3275" s="33" t="s">
        <v>8450</v>
      </c>
      <c r="N3275" s="33" t="s">
        <v>19551</v>
      </c>
      <c r="O3275" s="5"/>
      <c r="P3275" s="35" t="s">
        <v>239</v>
      </c>
      <c r="Q3275" s="35" t="s">
        <v>19551</v>
      </c>
      <c r="R3275" s="33">
        <v>76646.0</v>
      </c>
      <c r="S3275" s="37"/>
      <c r="T3275" s="33"/>
      <c r="U3275" s="33">
        <v>6.05</v>
      </c>
      <c r="V3275" s="33" t="s">
        <v>154</v>
      </c>
      <c r="W3275" s="33"/>
      <c r="X3275" s="33"/>
      <c r="Y3275" s="5"/>
      <c r="Z3275" s="5"/>
      <c r="AA3275" s="33">
        <v>1.0</v>
      </c>
      <c r="AB3275" s="33">
        <v>1.0</v>
      </c>
      <c r="AC3275" s="33"/>
      <c r="AD3275" s="5"/>
      <c r="AE3275" s="5"/>
      <c r="AF3275" s="5"/>
      <c r="AG3275" s="16"/>
      <c r="AH3275" s="38">
        <f t="shared" si="1"/>
        <v>1</v>
      </c>
      <c r="AI3275" s="39" t="str">
        <f t="shared" si="2"/>
        <v/>
      </c>
      <c r="AJ3275" s="37" t="str">
        <f t="shared" si="3"/>
        <v/>
      </c>
      <c r="AK3275" s="41" t="str">
        <f t="shared" si="4"/>
        <v/>
      </c>
      <c r="AL3275" s="35" t="s">
        <v>239</v>
      </c>
      <c r="AM3275" s="33" t="s">
        <v>19551</v>
      </c>
      <c r="AN3275" s="33" t="s">
        <v>19551</v>
      </c>
      <c r="AO3275" s="41"/>
      <c r="AP3275" s="33" t="s">
        <v>169</v>
      </c>
      <c r="AQ3275" s="33" t="s">
        <v>170</v>
      </c>
      <c r="AR3275" s="33">
        <v>150.0</v>
      </c>
      <c r="AS3275" s="42"/>
      <c r="AT3275" s="42"/>
      <c r="AU3275" s="42"/>
      <c r="AV3275" s="42"/>
      <c r="AW3275" s="42"/>
      <c r="AX3275" s="5"/>
      <c r="AY3275" s="33"/>
      <c r="AZ3275" s="33" t="s">
        <v>19716</v>
      </c>
      <c r="BA3275" s="5"/>
      <c r="BB3275" s="5"/>
      <c r="BC3275" s="5" t="s">
        <v>19717</v>
      </c>
      <c r="BD3275" s="33" t="s">
        <v>173</v>
      </c>
      <c r="BE3275" s="41"/>
      <c r="BF3275" s="35"/>
      <c r="BG3275" s="33" t="s">
        <v>169</v>
      </c>
      <c r="BH3275" s="5"/>
      <c r="BI3275" s="33">
        <v>150.0</v>
      </c>
      <c r="BJ3275" s="33" t="s">
        <v>170</v>
      </c>
      <c r="BK3275" s="5"/>
      <c r="BL3275" s="5">
        <f t="shared" si="5"/>
        <v>1997.25</v>
      </c>
      <c r="BM3275" s="5"/>
      <c r="BN3275" s="5"/>
      <c r="BO3275" s="42">
        <f t="shared" si="6"/>
        <v>1997.25</v>
      </c>
      <c r="BP3275" s="44"/>
      <c r="BQ3275" s="45"/>
      <c r="BR3275" s="47"/>
      <c r="BS3275" s="45"/>
      <c r="BT3275" s="37"/>
      <c r="BU3275" s="5"/>
      <c r="BV3275" s="38"/>
      <c r="BW3275" s="48"/>
      <c r="BX3275" s="44"/>
      <c r="BY3275" s="44"/>
      <c r="BZ3275" s="33" t="s">
        <v>131</v>
      </c>
      <c r="CA3275" s="5"/>
      <c r="CB3275" s="5"/>
      <c r="CC3275" s="33" t="s">
        <v>177</v>
      </c>
      <c r="CD3275" s="5"/>
      <c r="CE3275" s="5"/>
      <c r="CF3275" s="33" t="s">
        <v>178</v>
      </c>
      <c r="CG3275" s="33" t="s">
        <v>19718</v>
      </c>
      <c r="CH3275" s="5"/>
      <c r="CI3275" s="5"/>
      <c r="CJ3275" s="5"/>
      <c r="CK3275" s="33"/>
      <c r="CL3275" s="49">
        <v>44989.0</v>
      </c>
      <c r="CM3275" s="33" t="s">
        <v>180</v>
      </c>
      <c r="CN3275" s="5"/>
      <c r="CO3275" s="33">
        <v>1.0</v>
      </c>
      <c r="CP3275" s="33" t="s">
        <v>181</v>
      </c>
      <c r="CQ3275" s="50" t="str">
        <f t="shared" si="7"/>
        <v>14/06/1944</v>
      </c>
      <c r="CR3275" s="33" t="s">
        <v>243</v>
      </c>
      <c r="CS3275" s="33">
        <v>18.0</v>
      </c>
      <c r="CT3275" s="33"/>
      <c r="CU3275" s="5"/>
      <c r="CV3275" s="33">
        <v>502.0</v>
      </c>
      <c r="CW3275" s="5"/>
      <c r="CX3275" s="5"/>
      <c r="CY3275" s="33">
        <v>-99.8416666</v>
      </c>
      <c r="CZ3275" s="33">
        <v>20.8219444</v>
      </c>
      <c r="DA3275" s="5"/>
      <c r="DB3275" s="5"/>
      <c r="DC3275" s="5"/>
      <c r="DD3275" s="33">
        <v>2023.0</v>
      </c>
      <c r="DE3275" s="33" t="s">
        <v>184</v>
      </c>
      <c r="DF3275" s="33"/>
      <c r="DG3275" s="33" t="s">
        <v>185</v>
      </c>
      <c r="DH3275" s="33" t="s">
        <v>186</v>
      </c>
      <c r="DI3275" s="5"/>
      <c r="DJ3275" s="5"/>
    </row>
    <row r="3276">
      <c r="A3276" s="33" t="s">
        <v>19719</v>
      </c>
      <c r="B3276" s="34">
        <v>44957.0</v>
      </c>
      <c r="C3276" s="35" t="s">
        <v>137</v>
      </c>
      <c r="D3276" s="35" t="s">
        <v>139</v>
      </c>
      <c r="E3276" s="35" t="s">
        <v>142</v>
      </c>
      <c r="F3276" s="36" t="s">
        <v>144</v>
      </c>
      <c r="G3276" s="33" t="s">
        <v>19720</v>
      </c>
      <c r="H3276" s="33" t="s">
        <v>367</v>
      </c>
      <c r="I3276" s="33" t="s">
        <v>2517</v>
      </c>
      <c r="J3276" s="33" t="s">
        <v>2517</v>
      </c>
      <c r="K3276" s="35" t="s">
        <v>150</v>
      </c>
      <c r="L3276" s="33" t="s">
        <v>19721</v>
      </c>
      <c r="M3276" s="33" t="s">
        <v>8450</v>
      </c>
      <c r="N3276" s="33" t="s">
        <v>19252</v>
      </c>
      <c r="O3276" s="5"/>
      <c r="P3276" s="35" t="s">
        <v>239</v>
      </c>
      <c r="Q3276" s="35" t="s">
        <v>19252</v>
      </c>
      <c r="R3276" s="33">
        <v>76643.0</v>
      </c>
      <c r="S3276" s="37"/>
      <c r="T3276" s="33"/>
      <c r="U3276" s="33">
        <v>1.59</v>
      </c>
      <c r="V3276" s="33" t="s">
        <v>154</v>
      </c>
      <c r="W3276" s="33"/>
      <c r="X3276" s="33"/>
      <c r="Y3276" s="5"/>
      <c r="Z3276" s="5"/>
      <c r="AA3276" s="33">
        <v>1.0</v>
      </c>
      <c r="AB3276" s="33"/>
      <c r="AC3276" s="33">
        <v>1.0</v>
      </c>
      <c r="AD3276" s="5"/>
      <c r="AE3276" s="5"/>
      <c r="AF3276" s="5"/>
      <c r="AG3276" s="16"/>
      <c r="AH3276" s="38" t="str">
        <f t="shared" si="1"/>
        <v/>
      </c>
      <c r="AI3276" s="39">
        <f t="shared" si="2"/>
        <v>1</v>
      </c>
      <c r="AJ3276" s="37" t="str">
        <f t="shared" si="3"/>
        <v/>
      </c>
      <c r="AK3276" s="41" t="str">
        <f t="shared" si="4"/>
        <v/>
      </c>
      <c r="AL3276" s="35" t="s">
        <v>239</v>
      </c>
      <c r="AM3276" s="33" t="s">
        <v>19545</v>
      </c>
      <c r="AN3276" s="33" t="s">
        <v>19545</v>
      </c>
      <c r="AO3276" s="41"/>
      <c r="AP3276" s="33" t="s">
        <v>169</v>
      </c>
      <c r="AQ3276" s="33" t="s">
        <v>170</v>
      </c>
      <c r="AR3276" s="33">
        <v>150.0</v>
      </c>
      <c r="AS3276" s="42"/>
      <c r="AT3276" s="42"/>
      <c r="AU3276" s="42"/>
      <c r="AV3276" s="42"/>
      <c r="AW3276" s="42"/>
      <c r="AX3276" s="5"/>
      <c r="AY3276" s="33"/>
      <c r="AZ3276" s="33" t="s">
        <v>19722</v>
      </c>
      <c r="BA3276" s="5"/>
      <c r="BB3276" s="5"/>
      <c r="BC3276" s="5" t="s">
        <v>19723</v>
      </c>
      <c r="BD3276" s="33" t="s">
        <v>173</v>
      </c>
      <c r="BE3276" s="41"/>
      <c r="BF3276" s="35"/>
      <c r="BG3276" s="33" t="s">
        <v>169</v>
      </c>
      <c r="BH3276" s="5"/>
      <c r="BI3276" s="33">
        <v>150.0</v>
      </c>
      <c r="BJ3276" s="33" t="s">
        <v>170</v>
      </c>
      <c r="BK3276" s="5"/>
      <c r="BL3276" s="5">
        <f t="shared" si="5"/>
        <v>1997.25</v>
      </c>
      <c r="BM3276" s="5"/>
      <c r="BN3276" s="5"/>
      <c r="BO3276" s="42">
        <f t="shared" si="6"/>
        <v>1997.25</v>
      </c>
      <c r="BP3276" s="44"/>
      <c r="BQ3276" s="45"/>
      <c r="BR3276" s="47"/>
      <c r="BS3276" s="45"/>
      <c r="BT3276" s="37"/>
      <c r="BU3276" s="5"/>
      <c r="BV3276" s="38"/>
      <c r="BW3276" s="48"/>
      <c r="BX3276" s="44"/>
      <c r="BY3276" s="44"/>
      <c r="BZ3276" s="33" t="s">
        <v>131</v>
      </c>
      <c r="CA3276" s="5"/>
      <c r="CB3276" s="5"/>
      <c r="CC3276" s="33" t="s">
        <v>177</v>
      </c>
      <c r="CD3276" s="5"/>
      <c r="CE3276" s="5"/>
      <c r="CF3276" s="33" t="s">
        <v>178</v>
      </c>
      <c r="CG3276" s="33" t="s">
        <v>19724</v>
      </c>
      <c r="CH3276" s="5"/>
      <c r="CI3276" s="5"/>
      <c r="CJ3276" s="5"/>
      <c r="CK3276" s="33"/>
      <c r="CL3276" s="49">
        <v>44989.0</v>
      </c>
      <c r="CM3276" s="33" t="s">
        <v>180</v>
      </c>
      <c r="CN3276" s="5"/>
      <c r="CO3276" s="33">
        <v>1.0</v>
      </c>
      <c r="CP3276" s="33" t="s">
        <v>181</v>
      </c>
      <c r="CQ3276" s="50" t="str">
        <f t="shared" si="7"/>
        <v>15/12/1962</v>
      </c>
      <c r="CR3276" s="33" t="s">
        <v>182</v>
      </c>
      <c r="CS3276" s="33">
        <v>18.0</v>
      </c>
      <c r="CT3276" s="33"/>
      <c r="CU3276" s="5"/>
      <c r="CV3276" s="33">
        <v>722.0</v>
      </c>
      <c r="CW3276" s="5"/>
      <c r="CX3276" s="5"/>
      <c r="CY3276" s="33">
        <v>-99.8744444</v>
      </c>
      <c r="CZ3276" s="33">
        <v>20.7941666</v>
      </c>
      <c r="DA3276" s="5"/>
      <c r="DB3276" s="5"/>
      <c r="DC3276" s="5"/>
      <c r="DD3276" s="33">
        <v>2023.0</v>
      </c>
      <c r="DE3276" s="33" t="s">
        <v>184</v>
      </c>
      <c r="DF3276" s="33"/>
      <c r="DG3276" s="33" t="s">
        <v>185</v>
      </c>
      <c r="DH3276" s="33" t="s">
        <v>186</v>
      </c>
      <c r="DI3276" s="5"/>
      <c r="DJ3276" s="5"/>
    </row>
    <row r="3277">
      <c r="A3277" s="33" t="s">
        <v>19725</v>
      </c>
      <c r="B3277" s="34">
        <v>44957.0</v>
      </c>
      <c r="C3277" s="35" t="s">
        <v>137</v>
      </c>
      <c r="D3277" s="35" t="s">
        <v>139</v>
      </c>
      <c r="E3277" s="35" t="s">
        <v>142</v>
      </c>
      <c r="F3277" s="36" t="s">
        <v>144</v>
      </c>
      <c r="G3277" s="33" t="s">
        <v>19726</v>
      </c>
      <c r="H3277" s="33" t="s">
        <v>330</v>
      </c>
      <c r="I3277" s="33" t="s">
        <v>439</v>
      </c>
      <c r="J3277" s="33" t="s">
        <v>358</v>
      </c>
      <c r="K3277" s="35" t="s">
        <v>19727</v>
      </c>
      <c r="L3277" s="33" t="s">
        <v>19728</v>
      </c>
      <c r="M3277" s="33" t="s">
        <v>8450</v>
      </c>
      <c r="N3277" s="33" t="s">
        <v>19252</v>
      </c>
      <c r="O3277" s="5"/>
      <c r="P3277" s="35" t="s">
        <v>239</v>
      </c>
      <c r="Q3277" s="35" t="s">
        <v>19252</v>
      </c>
      <c r="R3277" s="33">
        <v>76640.0</v>
      </c>
      <c r="S3277" s="37"/>
      <c r="T3277" s="33"/>
      <c r="U3277" s="33">
        <v>1.27</v>
      </c>
      <c r="V3277" s="33" t="s">
        <v>154</v>
      </c>
      <c r="W3277" s="33"/>
      <c r="X3277" s="33"/>
      <c r="Y3277" s="5"/>
      <c r="Z3277" s="5"/>
      <c r="AA3277" s="33">
        <v>1.0</v>
      </c>
      <c r="AB3277" s="33"/>
      <c r="AC3277" s="33">
        <v>1.0</v>
      </c>
      <c r="AD3277" s="5"/>
      <c r="AE3277" s="5"/>
      <c r="AF3277" s="5"/>
      <c r="AG3277" s="16"/>
      <c r="AH3277" s="38" t="str">
        <f t="shared" si="1"/>
        <v/>
      </c>
      <c r="AI3277" s="39" t="str">
        <f t="shared" si="2"/>
        <v/>
      </c>
      <c r="AJ3277" s="37" t="str">
        <f t="shared" si="3"/>
        <v/>
      </c>
      <c r="AK3277" s="41" t="str">
        <f t="shared" si="4"/>
        <v/>
      </c>
      <c r="AL3277" s="35" t="s">
        <v>239</v>
      </c>
      <c r="AM3277" s="33" t="s">
        <v>19545</v>
      </c>
      <c r="AN3277" s="33" t="s">
        <v>19545</v>
      </c>
      <c r="AO3277" s="41"/>
      <c r="AP3277" s="33" t="s">
        <v>169</v>
      </c>
      <c r="AQ3277" s="33" t="s">
        <v>170</v>
      </c>
      <c r="AR3277" s="33">
        <v>150.0</v>
      </c>
      <c r="AS3277" s="42"/>
      <c r="AT3277" s="42"/>
      <c r="AU3277" s="42"/>
      <c r="AV3277" s="42"/>
      <c r="AW3277" s="42"/>
      <c r="AX3277" s="5"/>
      <c r="AY3277" s="33"/>
      <c r="AZ3277" s="33" t="s">
        <v>19729</v>
      </c>
      <c r="BA3277" s="5"/>
      <c r="BB3277" s="5"/>
      <c r="BC3277" s="5" t="s">
        <v>19730</v>
      </c>
      <c r="BD3277" s="33" t="s">
        <v>173</v>
      </c>
      <c r="BE3277" s="41"/>
      <c r="BF3277" s="35"/>
      <c r="BG3277" s="33" t="s">
        <v>169</v>
      </c>
      <c r="BH3277" s="5"/>
      <c r="BI3277" s="33">
        <v>150.0</v>
      </c>
      <c r="BJ3277" s="33" t="s">
        <v>170</v>
      </c>
      <c r="BK3277" s="5"/>
      <c r="BL3277" s="5">
        <f t="shared" si="5"/>
        <v>1997.25</v>
      </c>
      <c r="BM3277" s="5"/>
      <c r="BN3277" s="5"/>
      <c r="BO3277" s="42">
        <f t="shared" si="6"/>
        <v>1997.25</v>
      </c>
      <c r="BP3277" s="44"/>
      <c r="BQ3277" s="45"/>
      <c r="BR3277" s="47"/>
      <c r="BS3277" s="45"/>
      <c r="BT3277" s="37"/>
      <c r="BU3277" s="5"/>
      <c r="BV3277" s="38"/>
      <c r="BW3277" s="48"/>
      <c r="BX3277" s="44"/>
      <c r="BY3277" s="44"/>
      <c r="BZ3277" s="33" t="s">
        <v>131</v>
      </c>
      <c r="CA3277" s="5"/>
      <c r="CB3277" s="5"/>
      <c r="CC3277" s="33" t="s">
        <v>177</v>
      </c>
      <c r="CD3277" s="5"/>
      <c r="CE3277" s="5"/>
      <c r="CF3277" s="33" t="s">
        <v>178</v>
      </c>
      <c r="CG3277" s="33" t="s">
        <v>19731</v>
      </c>
      <c r="CH3277" s="5"/>
      <c r="CI3277" s="5"/>
      <c r="CJ3277" s="5"/>
      <c r="CK3277" s="33"/>
      <c r="CL3277" s="49">
        <v>44989.0</v>
      </c>
      <c r="CM3277" s="33" t="s">
        <v>180</v>
      </c>
      <c r="CN3277" s="5"/>
      <c r="CO3277" s="33">
        <v>1.0</v>
      </c>
      <c r="CP3277" s="33" t="s">
        <v>181</v>
      </c>
      <c r="CQ3277" s="50" t="str">
        <f t="shared" si="7"/>
        <v>07/05/1971</v>
      </c>
      <c r="CR3277" s="33" t="s">
        <v>182</v>
      </c>
      <c r="CS3277" s="33">
        <v>18.0</v>
      </c>
      <c r="CT3277" s="33"/>
      <c r="CU3277" s="5"/>
      <c r="CV3277" s="33">
        <v>904.0</v>
      </c>
      <c r="CW3277" s="33">
        <v>1.802074001E9</v>
      </c>
      <c r="CX3277" s="33">
        <v>1.80207400012E11</v>
      </c>
      <c r="CY3277" s="33">
        <v>-99.8968867</v>
      </c>
      <c r="CZ3277" s="33">
        <v>20.8619316</v>
      </c>
      <c r="DA3277" s="5"/>
      <c r="DB3277" s="5"/>
      <c r="DC3277" s="5"/>
      <c r="DD3277" s="33">
        <v>2023.0</v>
      </c>
      <c r="DE3277" s="33" t="s">
        <v>184</v>
      </c>
      <c r="DF3277" s="33"/>
      <c r="DG3277" s="33" t="s">
        <v>185</v>
      </c>
      <c r="DH3277" s="33" t="s">
        <v>186</v>
      </c>
      <c r="DI3277" s="5"/>
      <c r="DJ3277" s="5"/>
    </row>
    <row r="3278">
      <c r="A3278" s="33" t="s">
        <v>19732</v>
      </c>
      <c r="B3278" s="34">
        <v>44957.0</v>
      </c>
      <c r="C3278" s="35" t="s">
        <v>137</v>
      </c>
      <c r="D3278" s="35" t="s">
        <v>139</v>
      </c>
      <c r="E3278" s="35" t="s">
        <v>142</v>
      </c>
      <c r="F3278" s="36" t="s">
        <v>144</v>
      </c>
      <c r="G3278" s="33" t="s">
        <v>19733</v>
      </c>
      <c r="H3278" s="33" t="s">
        <v>19734</v>
      </c>
      <c r="I3278" s="33" t="s">
        <v>7268</v>
      </c>
      <c r="J3278" s="33" t="s">
        <v>439</v>
      </c>
      <c r="K3278" s="35" t="s">
        <v>150</v>
      </c>
      <c r="L3278" s="33" t="s">
        <v>5207</v>
      </c>
      <c r="M3278" s="33" t="s">
        <v>8450</v>
      </c>
      <c r="N3278" s="33" t="s">
        <v>19252</v>
      </c>
      <c r="O3278" s="5"/>
      <c r="P3278" s="35" t="s">
        <v>239</v>
      </c>
      <c r="Q3278" s="35" t="s">
        <v>19252</v>
      </c>
      <c r="R3278" s="33">
        <v>76640.0</v>
      </c>
      <c r="S3278" s="37"/>
      <c r="T3278" s="33"/>
      <c r="U3278" s="33">
        <v>1.1</v>
      </c>
      <c r="V3278" s="33" t="s">
        <v>154</v>
      </c>
      <c r="W3278" s="33"/>
      <c r="X3278" s="33"/>
      <c r="Y3278" s="5"/>
      <c r="Z3278" s="5"/>
      <c r="AA3278" s="33">
        <v>1.0</v>
      </c>
      <c r="AB3278" s="33"/>
      <c r="AC3278" s="33">
        <v>1.0</v>
      </c>
      <c r="AD3278" s="5"/>
      <c r="AE3278" s="5"/>
      <c r="AF3278" s="5"/>
      <c r="AG3278" s="16"/>
      <c r="AH3278" s="38" t="str">
        <f t="shared" si="1"/>
        <v/>
      </c>
      <c r="AI3278" s="39">
        <f t="shared" si="2"/>
        <v>1</v>
      </c>
      <c r="AJ3278" s="37" t="str">
        <f t="shared" si="3"/>
        <v/>
      </c>
      <c r="AK3278" s="41" t="str">
        <f t="shared" si="4"/>
        <v/>
      </c>
      <c r="AL3278" s="35" t="s">
        <v>239</v>
      </c>
      <c r="AM3278" s="33" t="s">
        <v>19545</v>
      </c>
      <c r="AN3278" s="33" t="s">
        <v>19545</v>
      </c>
      <c r="AO3278" s="41"/>
      <c r="AP3278" s="33" t="s">
        <v>169</v>
      </c>
      <c r="AQ3278" s="33" t="s">
        <v>170</v>
      </c>
      <c r="AR3278" s="33">
        <v>150.0</v>
      </c>
      <c r="AS3278" s="42"/>
      <c r="AT3278" s="42"/>
      <c r="AU3278" s="42"/>
      <c r="AV3278" s="42"/>
      <c r="AW3278" s="42"/>
      <c r="AX3278" s="5"/>
      <c r="AY3278" s="33"/>
      <c r="AZ3278" s="33" t="s">
        <v>19735</v>
      </c>
      <c r="BA3278" s="5"/>
      <c r="BB3278" s="5"/>
      <c r="BC3278" s="5" t="s">
        <v>19736</v>
      </c>
      <c r="BD3278" s="33" t="s">
        <v>173</v>
      </c>
      <c r="BE3278" s="41"/>
      <c r="BF3278" s="35"/>
      <c r="BG3278" s="33" t="s">
        <v>169</v>
      </c>
      <c r="BH3278" s="5"/>
      <c r="BI3278" s="33">
        <v>150.0</v>
      </c>
      <c r="BJ3278" s="33" t="s">
        <v>170</v>
      </c>
      <c r="BK3278" s="5"/>
      <c r="BL3278" s="5">
        <f t="shared" si="5"/>
        <v>1997.25</v>
      </c>
      <c r="BM3278" s="5"/>
      <c r="BN3278" s="5"/>
      <c r="BO3278" s="42">
        <f t="shared" si="6"/>
        <v>1997.25</v>
      </c>
      <c r="BP3278" s="44"/>
      <c r="BQ3278" s="45"/>
      <c r="BR3278" s="47"/>
      <c r="BS3278" s="45"/>
      <c r="BT3278" s="37"/>
      <c r="BU3278" s="5"/>
      <c r="BV3278" s="38"/>
      <c r="BW3278" s="48"/>
      <c r="BX3278" s="44"/>
      <c r="BY3278" s="44"/>
      <c r="BZ3278" s="33" t="s">
        <v>131</v>
      </c>
      <c r="CA3278" s="5"/>
      <c r="CB3278" s="5"/>
      <c r="CC3278" s="33" t="s">
        <v>177</v>
      </c>
      <c r="CD3278" s="5"/>
      <c r="CE3278" s="5"/>
      <c r="CF3278" s="33" t="s">
        <v>178</v>
      </c>
      <c r="CG3278" s="33" t="s">
        <v>19737</v>
      </c>
      <c r="CH3278" s="5"/>
      <c r="CI3278" s="5"/>
      <c r="CJ3278" s="5"/>
      <c r="CK3278" s="33"/>
      <c r="CL3278" s="49">
        <v>44989.0</v>
      </c>
      <c r="CM3278" s="33" t="s">
        <v>180</v>
      </c>
      <c r="CN3278" s="5"/>
      <c r="CO3278" s="33">
        <v>1.0</v>
      </c>
      <c r="CP3278" s="33" t="s">
        <v>181</v>
      </c>
      <c r="CQ3278" s="50" t="str">
        <f t="shared" si="7"/>
        <v>02/05/1948</v>
      </c>
      <c r="CR3278" s="33" t="s">
        <v>182</v>
      </c>
      <c r="CS3278" s="33">
        <v>18.0</v>
      </c>
      <c r="CT3278" s="33"/>
      <c r="CU3278" s="5"/>
      <c r="CV3278" s="33">
        <v>722.0</v>
      </c>
      <c r="CW3278" s="5"/>
      <c r="CX3278" s="5"/>
      <c r="CY3278" s="33">
        <v>-99.8744444</v>
      </c>
      <c r="CZ3278" s="33">
        <v>20.7941666</v>
      </c>
      <c r="DA3278" s="5"/>
      <c r="DB3278" s="5"/>
      <c r="DC3278" s="5"/>
      <c r="DD3278" s="33">
        <v>2023.0</v>
      </c>
      <c r="DE3278" s="33" t="s">
        <v>184</v>
      </c>
      <c r="DF3278" s="33"/>
      <c r="DG3278" s="33" t="s">
        <v>185</v>
      </c>
      <c r="DH3278" s="33" t="s">
        <v>186</v>
      </c>
      <c r="DI3278" s="5"/>
      <c r="DJ3278" s="5"/>
    </row>
    <row r="3279">
      <c r="A3279" s="33" t="s">
        <v>19738</v>
      </c>
      <c r="B3279" s="34">
        <v>44957.0</v>
      </c>
      <c r="C3279" s="35" t="s">
        <v>137</v>
      </c>
      <c r="D3279" s="35" t="s">
        <v>139</v>
      </c>
      <c r="E3279" s="35" t="s">
        <v>142</v>
      </c>
      <c r="F3279" s="36" t="s">
        <v>144</v>
      </c>
      <c r="G3279" s="33" t="s">
        <v>19739</v>
      </c>
      <c r="H3279" s="33" t="s">
        <v>14031</v>
      </c>
      <c r="I3279" s="33" t="s">
        <v>220</v>
      </c>
      <c r="J3279" s="33" t="s">
        <v>8519</v>
      </c>
      <c r="K3279" s="35" t="s">
        <v>150</v>
      </c>
      <c r="L3279" s="33" t="s">
        <v>19740</v>
      </c>
      <c r="M3279" s="33">
        <v>80.0</v>
      </c>
      <c r="N3279" s="33" t="s">
        <v>19252</v>
      </c>
      <c r="O3279" s="5"/>
      <c r="P3279" s="35" t="s">
        <v>239</v>
      </c>
      <c r="Q3279" s="35" t="s">
        <v>19252</v>
      </c>
      <c r="R3279" s="33">
        <v>76640.0</v>
      </c>
      <c r="S3279" s="37"/>
      <c r="T3279" s="33"/>
      <c r="U3279" s="33">
        <v>6.62</v>
      </c>
      <c r="V3279" s="33" t="s">
        <v>154</v>
      </c>
      <c r="W3279" s="33"/>
      <c r="X3279" s="33"/>
      <c r="Y3279" s="5"/>
      <c r="Z3279" s="5"/>
      <c r="AA3279" s="33">
        <v>1.0</v>
      </c>
      <c r="AB3279" s="33"/>
      <c r="AC3279" s="33">
        <v>1.0</v>
      </c>
      <c r="AD3279" s="5"/>
      <c r="AE3279" s="5"/>
      <c r="AF3279" s="5"/>
      <c r="AG3279" s="16"/>
      <c r="AH3279" s="38" t="str">
        <f t="shared" si="1"/>
        <v/>
      </c>
      <c r="AI3279" s="39" t="str">
        <f t="shared" si="2"/>
        <v/>
      </c>
      <c r="AJ3279" s="37" t="str">
        <f t="shared" si="3"/>
        <v/>
      </c>
      <c r="AK3279" s="41" t="str">
        <f t="shared" si="4"/>
        <v/>
      </c>
      <c r="AL3279" s="35" t="s">
        <v>239</v>
      </c>
      <c r="AM3279" s="33" t="s">
        <v>19551</v>
      </c>
      <c r="AN3279" s="33" t="s">
        <v>19551</v>
      </c>
      <c r="AO3279" s="41"/>
      <c r="AP3279" s="33" t="s">
        <v>169</v>
      </c>
      <c r="AQ3279" s="33" t="s">
        <v>170</v>
      </c>
      <c r="AR3279" s="33">
        <v>150.0</v>
      </c>
      <c r="AS3279" s="42"/>
      <c r="AT3279" s="42"/>
      <c r="AU3279" s="42"/>
      <c r="AV3279" s="42"/>
      <c r="AW3279" s="42"/>
      <c r="AX3279" s="5"/>
      <c r="AY3279" s="33"/>
      <c r="AZ3279" s="33" t="s">
        <v>19741</v>
      </c>
      <c r="BA3279" s="5"/>
      <c r="BB3279" s="5"/>
      <c r="BC3279" s="5" t="s">
        <v>19742</v>
      </c>
      <c r="BD3279" s="33" t="s">
        <v>173</v>
      </c>
      <c r="BE3279" s="41"/>
      <c r="BF3279" s="35"/>
      <c r="BG3279" s="33" t="s">
        <v>169</v>
      </c>
      <c r="BH3279" s="5"/>
      <c r="BI3279" s="33">
        <v>150.0</v>
      </c>
      <c r="BJ3279" s="33" t="s">
        <v>170</v>
      </c>
      <c r="BK3279" s="5"/>
      <c r="BL3279" s="5">
        <f t="shared" si="5"/>
        <v>1997.25</v>
      </c>
      <c r="BM3279" s="5"/>
      <c r="BN3279" s="5"/>
      <c r="BO3279" s="42">
        <f t="shared" si="6"/>
        <v>1997.25</v>
      </c>
      <c r="BP3279" s="44"/>
      <c r="BQ3279" s="45"/>
      <c r="BR3279" s="47"/>
      <c r="BS3279" s="45"/>
      <c r="BT3279" s="37"/>
      <c r="BU3279" s="5"/>
      <c r="BV3279" s="38"/>
      <c r="BW3279" s="48"/>
      <c r="BX3279" s="44"/>
      <c r="BY3279" s="44"/>
      <c r="BZ3279" s="33" t="s">
        <v>131</v>
      </c>
      <c r="CA3279" s="5"/>
      <c r="CB3279" s="5"/>
      <c r="CC3279" s="33" t="s">
        <v>177</v>
      </c>
      <c r="CD3279" s="5"/>
      <c r="CE3279" s="5"/>
      <c r="CF3279" s="33" t="s">
        <v>178</v>
      </c>
      <c r="CG3279" s="33" t="s">
        <v>19743</v>
      </c>
      <c r="CH3279" s="5"/>
      <c r="CI3279" s="5"/>
      <c r="CJ3279" s="5"/>
      <c r="CK3279" s="33"/>
      <c r="CL3279" s="49">
        <v>44989.0</v>
      </c>
      <c r="CM3279" s="33" t="s">
        <v>180</v>
      </c>
      <c r="CN3279" s="5"/>
      <c r="CO3279" s="33">
        <v>1.0</v>
      </c>
      <c r="CP3279" s="33" t="s">
        <v>181</v>
      </c>
      <c r="CQ3279" s="50" t="str">
        <f t="shared" si="7"/>
        <v>30/04/1993</v>
      </c>
      <c r="CR3279" s="33" t="s">
        <v>182</v>
      </c>
      <c r="CS3279" s="33">
        <v>18.0</v>
      </c>
      <c r="CT3279" s="33"/>
      <c r="CU3279" s="5"/>
      <c r="CV3279" s="33">
        <v>904.0</v>
      </c>
      <c r="CW3279" s="33">
        <v>1.802074001E9</v>
      </c>
      <c r="CX3279" s="33">
        <v>1.80207400097E11</v>
      </c>
      <c r="CY3279" s="33">
        <v>-99.9283477</v>
      </c>
      <c r="CZ3279" s="33">
        <v>20.9067463</v>
      </c>
      <c r="DA3279" s="5"/>
      <c r="DB3279" s="5"/>
      <c r="DC3279" s="5"/>
      <c r="DD3279" s="33">
        <v>2023.0</v>
      </c>
      <c r="DE3279" s="33" t="s">
        <v>184</v>
      </c>
      <c r="DF3279" s="33"/>
      <c r="DG3279" s="33" t="s">
        <v>185</v>
      </c>
      <c r="DH3279" s="33" t="s">
        <v>186</v>
      </c>
      <c r="DI3279" s="5"/>
      <c r="DJ3279" s="5"/>
    </row>
    <row r="3280">
      <c r="A3280" s="33" t="s">
        <v>19744</v>
      </c>
      <c r="B3280" s="34">
        <v>44957.0</v>
      </c>
      <c r="C3280" s="35" t="s">
        <v>137</v>
      </c>
      <c r="D3280" s="35" t="s">
        <v>139</v>
      </c>
      <c r="E3280" s="35" t="s">
        <v>142</v>
      </c>
      <c r="F3280" s="36" t="s">
        <v>144</v>
      </c>
      <c r="G3280" s="33" t="s">
        <v>19745</v>
      </c>
      <c r="H3280" s="33" t="s">
        <v>3894</v>
      </c>
      <c r="I3280" s="33" t="s">
        <v>8519</v>
      </c>
      <c r="J3280" s="33" t="s">
        <v>8197</v>
      </c>
      <c r="K3280" s="35" t="s">
        <v>150</v>
      </c>
      <c r="L3280" s="33" t="s">
        <v>19746</v>
      </c>
      <c r="M3280" s="33">
        <v>16.0</v>
      </c>
      <c r="N3280" s="33" t="s">
        <v>19747</v>
      </c>
      <c r="O3280" s="5"/>
      <c r="P3280" s="35" t="s">
        <v>239</v>
      </c>
      <c r="Q3280" s="35" t="s">
        <v>19252</v>
      </c>
      <c r="R3280" s="33">
        <v>76640.0</v>
      </c>
      <c r="S3280" s="37"/>
      <c r="T3280" s="33"/>
      <c r="U3280" s="33">
        <v>1.02</v>
      </c>
      <c r="V3280" s="33" t="s">
        <v>154</v>
      </c>
      <c r="W3280" s="33"/>
      <c r="X3280" s="33"/>
      <c r="Y3280" s="5"/>
      <c r="Z3280" s="5"/>
      <c r="AA3280" s="33">
        <v>1.0</v>
      </c>
      <c r="AB3280" s="33"/>
      <c r="AC3280" s="33">
        <v>1.0</v>
      </c>
      <c r="AD3280" s="5"/>
      <c r="AE3280" s="5"/>
      <c r="AF3280" s="5"/>
      <c r="AG3280" s="16"/>
      <c r="AH3280" s="38" t="str">
        <f t="shared" si="1"/>
        <v/>
      </c>
      <c r="AI3280" s="39">
        <f t="shared" si="2"/>
        <v>1</v>
      </c>
      <c r="AJ3280" s="37" t="str">
        <f t="shared" si="3"/>
        <v/>
      </c>
      <c r="AK3280" s="41" t="str">
        <f t="shared" si="4"/>
        <v/>
      </c>
      <c r="AL3280" s="35" t="s">
        <v>239</v>
      </c>
      <c r="AM3280" s="33" t="s">
        <v>19252</v>
      </c>
      <c r="AN3280" s="33" t="s">
        <v>19252</v>
      </c>
      <c r="AO3280" s="41"/>
      <c r="AP3280" s="33" t="s">
        <v>169</v>
      </c>
      <c r="AQ3280" s="33" t="s">
        <v>170</v>
      </c>
      <c r="AR3280" s="33">
        <v>150.0</v>
      </c>
      <c r="AS3280" s="42"/>
      <c r="AT3280" s="42"/>
      <c r="AU3280" s="42"/>
      <c r="AV3280" s="42"/>
      <c r="AW3280" s="42"/>
      <c r="AX3280" s="5"/>
      <c r="AY3280" s="33"/>
      <c r="AZ3280" s="33" t="s">
        <v>19748</v>
      </c>
      <c r="BA3280" s="5"/>
      <c r="BB3280" s="5"/>
      <c r="BC3280" s="5" t="s">
        <v>19749</v>
      </c>
      <c r="BD3280" s="33" t="s">
        <v>173</v>
      </c>
      <c r="BE3280" s="41"/>
      <c r="BF3280" s="35"/>
      <c r="BG3280" s="33" t="s">
        <v>169</v>
      </c>
      <c r="BH3280" s="5"/>
      <c r="BI3280" s="33">
        <v>150.0</v>
      </c>
      <c r="BJ3280" s="33" t="s">
        <v>170</v>
      </c>
      <c r="BK3280" s="5"/>
      <c r="BL3280" s="5">
        <f t="shared" si="5"/>
        <v>1997.25</v>
      </c>
      <c r="BM3280" s="5"/>
      <c r="BN3280" s="5"/>
      <c r="BO3280" s="42">
        <f t="shared" si="6"/>
        <v>1997.25</v>
      </c>
      <c r="BP3280" s="44"/>
      <c r="BQ3280" s="45"/>
      <c r="BR3280" s="47"/>
      <c r="BS3280" s="45"/>
      <c r="BT3280" s="37"/>
      <c r="BU3280" s="5"/>
      <c r="BV3280" s="38"/>
      <c r="BW3280" s="48"/>
      <c r="BX3280" s="44"/>
      <c r="BY3280" s="44"/>
      <c r="BZ3280" s="33" t="s">
        <v>131</v>
      </c>
      <c r="CA3280" s="5"/>
      <c r="CB3280" s="5"/>
      <c r="CC3280" s="33" t="s">
        <v>177</v>
      </c>
      <c r="CD3280" s="5"/>
      <c r="CE3280" s="5"/>
      <c r="CF3280" s="33" t="s">
        <v>178</v>
      </c>
      <c r="CG3280" s="33" t="s">
        <v>19750</v>
      </c>
      <c r="CH3280" s="5"/>
      <c r="CI3280" s="5"/>
      <c r="CJ3280" s="5"/>
      <c r="CK3280" s="33"/>
      <c r="CL3280" s="49">
        <v>44989.0</v>
      </c>
      <c r="CM3280" s="33" t="s">
        <v>180</v>
      </c>
      <c r="CN3280" s="5"/>
      <c r="CO3280" s="33">
        <v>1.0</v>
      </c>
      <c r="CP3280" s="33" t="s">
        <v>181</v>
      </c>
      <c r="CQ3280" s="50" t="str">
        <f t="shared" si="7"/>
        <v>02/10/1959</v>
      </c>
      <c r="CR3280" s="33" t="s">
        <v>182</v>
      </c>
      <c r="CS3280" s="33">
        <v>18.0</v>
      </c>
      <c r="CT3280" s="33"/>
      <c r="CU3280" s="5"/>
      <c r="CV3280" s="33">
        <v>904.0</v>
      </c>
      <c r="CW3280" s="33">
        <v>1.802074001E9</v>
      </c>
      <c r="CX3280" s="33">
        <v>1.80207400008E11</v>
      </c>
      <c r="CY3280" s="33">
        <v>-99.9283477</v>
      </c>
      <c r="CZ3280" s="33">
        <v>20.9067463</v>
      </c>
      <c r="DA3280" s="5"/>
      <c r="DB3280" s="5"/>
      <c r="DC3280" s="5"/>
      <c r="DD3280" s="33">
        <v>2023.0</v>
      </c>
      <c r="DE3280" s="33" t="s">
        <v>184</v>
      </c>
      <c r="DF3280" s="33"/>
      <c r="DG3280" s="33" t="s">
        <v>185</v>
      </c>
      <c r="DH3280" s="33" t="s">
        <v>186</v>
      </c>
      <c r="DI3280" s="5"/>
      <c r="DJ3280" s="5"/>
    </row>
    <row r="3281">
      <c r="A3281" s="33" t="s">
        <v>19751</v>
      </c>
      <c r="B3281" s="34">
        <v>44957.0</v>
      </c>
      <c r="C3281" s="35" t="s">
        <v>137</v>
      </c>
      <c r="D3281" s="35" t="s">
        <v>139</v>
      </c>
      <c r="E3281" s="35" t="s">
        <v>142</v>
      </c>
      <c r="F3281" s="36" t="s">
        <v>144</v>
      </c>
      <c r="G3281" s="33" t="s">
        <v>19752</v>
      </c>
      <c r="H3281" s="33" t="s">
        <v>7876</v>
      </c>
      <c r="I3281" s="33" t="s">
        <v>204</v>
      </c>
      <c r="J3281" s="33" t="s">
        <v>231</v>
      </c>
      <c r="K3281" s="35" t="s">
        <v>150</v>
      </c>
      <c r="L3281" s="33" t="s">
        <v>19753</v>
      </c>
      <c r="M3281" s="33">
        <v>1.0</v>
      </c>
      <c r="N3281" s="33" t="s">
        <v>19754</v>
      </c>
      <c r="O3281" s="5"/>
      <c r="P3281" s="35" t="s">
        <v>239</v>
      </c>
      <c r="Q3281" s="35" t="s">
        <v>19252</v>
      </c>
      <c r="R3281" s="33">
        <v>76640.0</v>
      </c>
      <c r="S3281" s="37"/>
      <c r="T3281" s="33"/>
      <c r="U3281" s="33">
        <v>3.83</v>
      </c>
      <c r="V3281" s="33" t="s">
        <v>154</v>
      </c>
      <c r="W3281" s="33"/>
      <c r="X3281" s="33"/>
      <c r="Y3281" s="5"/>
      <c r="Z3281" s="5"/>
      <c r="AA3281" s="33">
        <v>1.0</v>
      </c>
      <c r="AB3281" s="33"/>
      <c r="AC3281" s="33">
        <v>1.0</v>
      </c>
      <c r="AD3281" s="5"/>
      <c r="AE3281" s="5"/>
      <c r="AF3281" s="5"/>
      <c r="AG3281" s="16"/>
      <c r="AH3281" s="38" t="str">
        <f t="shared" si="1"/>
        <v/>
      </c>
      <c r="AI3281" s="39" t="str">
        <f t="shared" si="2"/>
        <v/>
      </c>
      <c r="AJ3281" s="37" t="str">
        <f t="shared" si="3"/>
        <v/>
      </c>
      <c r="AK3281" s="41" t="str">
        <f t="shared" si="4"/>
        <v/>
      </c>
      <c r="AL3281" s="35" t="s">
        <v>239</v>
      </c>
      <c r="AM3281" s="33" t="s">
        <v>19252</v>
      </c>
      <c r="AN3281" s="33" t="s">
        <v>19252</v>
      </c>
      <c r="AO3281" s="41"/>
      <c r="AP3281" s="33" t="s">
        <v>169</v>
      </c>
      <c r="AQ3281" s="33" t="s">
        <v>170</v>
      </c>
      <c r="AR3281" s="33">
        <v>150.0</v>
      </c>
      <c r="AS3281" s="42"/>
      <c r="AT3281" s="42"/>
      <c r="AU3281" s="42"/>
      <c r="AV3281" s="42"/>
      <c r="AW3281" s="42"/>
      <c r="AX3281" s="5"/>
      <c r="AY3281" s="33"/>
      <c r="AZ3281" s="33" t="s">
        <v>19755</v>
      </c>
      <c r="BA3281" s="5"/>
      <c r="BB3281" s="5"/>
      <c r="BC3281" s="5" t="s">
        <v>19756</v>
      </c>
      <c r="BD3281" s="33" t="s">
        <v>173</v>
      </c>
      <c r="BE3281" s="41"/>
      <c r="BF3281" s="35"/>
      <c r="BG3281" s="33" t="s">
        <v>169</v>
      </c>
      <c r="BH3281" s="5"/>
      <c r="BI3281" s="33">
        <v>150.0</v>
      </c>
      <c r="BJ3281" s="33" t="s">
        <v>170</v>
      </c>
      <c r="BK3281" s="5"/>
      <c r="BL3281" s="5">
        <f t="shared" si="5"/>
        <v>1997.25</v>
      </c>
      <c r="BM3281" s="5"/>
      <c r="BN3281" s="5"/>
      <c r="BO3281" s="42">
        <f t="shared" si="6"/>
        <v>1997.25</v>
      </c>
      <c r="BP3281" s="44"/>
      <c r="BQ3281" s="45"/>
      <c r="BR3281" s="47"/>
      <c r="BS3281" s="45"/>
      <c r="BT3281" s="37"/>
      <c r="BU3281" s="5"/>
      <c r="BV3281" s="38"/>
      <c r="BW3281" s="48"/>
      <c r="BX3281" s="44"/>
      <c r="BY3281" s="44"/>
      <c r="BZ3281" s="33" t="s">
        <v>131</v>
      </c>
      <c r="CA3281" s="5"/>
      <c r="CB3281" s="5"/>
      <c r="CC3281" s="33" t="s">
        <v>177</v>
      </c>
      <c r="CD3281" s="5"/>
      <c r="CE3281" s="5"/>
      <c r="CF3281" s="33" t="s">
        <v>178</v>
      </c>
      <c r="CG3281" s="33" t="s">
        <v>19757</v>
      </c>
      <c r="CH3281" s="5"/>
      <c r="CI3281" s="5"/>
      <c r="CJ3281" s="5"/>
      <c r="CK3281" s="33"/>
      <c r="CL3281" s="49">
        <v>44989.0</v>
      </c>
      <c r="CM3281" s="33" t="s">
        <v>180</v>
      </c>
      <c r="CN3281" s="5"/>
      <c r="CO3281" s="33">
        <v>1.0</v>
      </c>
      <c r="CP3281" s="33" t="s">
        <v>181</v>
      </c>
      <c r="CQ3281" s="50" t="str">
        <f t="shared" si="7"/>
        <v>07/09/1982</v>
      </c>
      <c r="CR3281" s="33" t="s">
        <v>182</v>
      </c>
      <c r="CS3281" s="33">
        <v>18.0</v>
      </c>
      <c r="CT3281" s="33"/>
      <c r="CU3281" s="5"/>
      <c r="CV3281" s="33">
        <v>904.0</v>
      </c>
      <c r="CW3281" s="33">
        <v>1.802074001E9</v>
      </c>
      <c r="CX3281" s="33">
        <v>1.80207400076E11</v>
      </c>
      <c r="CY3281" s="33">
        <v>-99.8942</v>
      </c>
      <c r="CZ3281" s="33">
        <v>20.8509766</v>
      </c>
      <c r="DA3281" s="5"/>
      <c r="DB3281" s="5"/>
      <c r="DC3281" s="5"/>
      <c r="DD3281" s="33">
        <v>2023.0</v>
      </c>
      <c r="DE3281" s="33" t="s">
        <v>184</v>
      </c>
      <c r="DF3281" s="33"/>
      <c r="DG3281" s="33" t="s">
        <v>185</v>
      </c>
      <c r="DH3281" s="33" t="s">
        <v>186</v>
      </c>
      <c r="DI3281" s="5"/>
      <c r="DJ3281" s="5"/>
    </row>
    <row r="3282">
      <c r="A3282" s="33" t="s">
        <v>19758</v>
      </c>
      <c r="B3282" s="34">
        <v>44956.0</v>
      </c>
      <c r="C3282" s="35" t="s">
        <v>137</v>
      </c>
      <c r="D3282" s="35" t="s">
        <v>139</v>
      </c>
      <c r="E3282" s="35" t="s">
        <v>142</v>
      </c>
      <c r="F3282" s="36" t="s">
        <v>144</v>
      </c>
      <c r="G3282" s="33" t="s">
        <v>19759</v>
      </c>
      <c r="H3282" s="33" t="s">
        <v>5990</v>
      </c>
      <c r="I3282" s="33" t="s">
        <v>203</v>
      </c>
      <c r="J3282" s="33" t="s">
        <v>3510</v>
      </c>
      <c r="K3282" s="35" t="s">
        <v>150</v>
      </c>
      <c r="L3282" s="33" t="s">
        <v>19760</v>
      </c>
      <c r="M3282" s="33" t="s">
        <v>8450</v>
      </c>
      <c r="N3282" s="33" t="s">
        <v>19252</v>
      </c>
      <c r="O3282" s="5"/>
      <c r="P3282" s="35" t="s">
        <v>239</v>
      </c>
      <c r="Q3282" s="35" t="s">
        <v>19252</v>
      </c>
      <c r="R3282" s="33">
        <v>76640.0</v>
      </c>
      <c r="S3282" s="37"/>
      <c r="T3282" s="33"/>
      <c r="U3282" s="5"/>
      <c r="V3282" s="33" t="s">
        <v>154</v>
      </c>
      <c r="W3282" s="33"/>
      <c r="X3282" s="33"/>
      <c r="Y3282" s="5"/>
      <c r="Z3282" s="5"/>
      <c r="AA3282" s="33">
        <v>1.0</v>
      </c>
      <c r="AB3282" s="33"/>
      <c r="AC3282" s="33">
        <v>1.0</v>
      </c>
      <c r="AD3282" s="5"/>
      <c r="AE3282" s="5"/>
      <c r="AF3282" s="5"/>
      <c r="AG3282" s="16"/>
      <c r="AH3282" s="38" t="str">
        <f t="shared" si="1"/>
        <v/>
      </c>
      <c r="AI3282" s="39" t="str">
        <f t="shared" si="2"/>
        <v/>
      </c>
      <c r="AJ3282" s="37" t="str">
        <f t="shared" si="3"/>
        <v/>
      </c>
      <c r="AK3282" s="41" t="str">
        <f t="shared" si="4"/>
        <v/>
      </c>
      <c r="AL3282" s="35" t="s">
        <v>239</v>
      </c>
      <c r="AM3282" s="33" t="s">
        <v>19252</v>
      </c>
      <c r="AN3282" s="33" t="s">
        <v>19252</v>
      </c>
      <c r="AO3282" s="41"/>
      <c r="AP3282" s="33" t="s">
        <v>169</v>
      </c>
      <c r="AQ3282" s="33" t="s">
        <v>170</v>
      </c>
      <c r="AR3282" s="33">
        <v>150.0</v>
      </c>
      <c r="AS3282" s="42"/>
      <c r="AT3282" s="42"/>
      <c r="AU3282" s="42"/>
      <c r="AV3282" s="42"/>
      <c r="AW3282" s="42"/>
      <c r="AX3282" s="5"/>
      <c r="AY3282" s="33"/>
      <c r="AZ3282" s="33" t="s">
        <v>19761</v>
      </c>
      <c r="BA3282" s="5"/>
      <c r="BB3282" s="5"/>
      <c r="BC3282" s="5" t="s">
        <v>19762</v>
      </c>
      <c r="BD3282" s="33" t="s">
        <v>173</v>
      </c>
      <c r="BE3282" s="41"/>
      <c r="BF3282" s="35"/>
      <c r="BG3282" s="33" t="s">
        <v>169</v>
      </c>
      <c r="BH3282" s="5"/>
      <c r="BI3282" s="33">
        <v>150.0</v>
      </c>
      <c r="BJ3282" s="33" t="s">
        <v>170</v>
      </c>
      <c r="BK3282" s="5"/>
      <c r="BL3282" s="5">
        <f t="shared" si="5"/>
        <v>1997.25</v>
      </c>
      <c r="BM3282" s="5"/>
      <c r="BN3282" s="5"/>
      <c r="BO3282" s="42">
        <f t="shared" si="6"/>
        <v>1997.25</v>
      </c>
      <c r="BP3282" s="44"/>
      <c r="BQ3282" s="45"/>
      <c r="BR3282" s="47"/>
      <c r="BS3282" s="45"/>
      <c r="BT3282" s="37"/>
      <c r="BU3282" s="5"/>
      <c r="BV3282" s="38"/>
      <c r="BW3282" s="48"/>
      <c r="BX3282" s="44"/>
      <c r="BY3282" s="44"/>
      <c r="BZ3282" s="33" t="s">
        <v>131</v>
      </c>
      <c r="CA3282" s="5"/>
      <c r="CB3282" s="5"/>
      <c r="CC3282" s="33" t="s">
        <v>177</v>
      </c>
      <c r="CD3282" s="5"/>
      <c r="CE3282" s="5"/>
      <c r="CF3282" s="33" t="s">
        <v>178</v>
      </c>
      <c r="CG3282" s="33" t="s">
        <v>19763</v>
      </c>
      <c r="CH3282" s="5"/>
      <c r="CI3282" s="5"/>
      <c r="CJ3282" s="5"/>
      <c r="CK3282" s="33"/>
      <c r="CL3282" s="49">
        <v>44989.0</v>
      </c>
      <c r="CM3282" s="33" t="s">
        <v>180</v>
      </c>
      <c r="CN3282" s="5"/>
      <c r="CO3282" s="5"/>
      <c r="CP3282" s="33" t="s">
        <v>181</v>
      </c>
      <c r="CQ3282" s="50" t="str">
        <f t="shared" si="7"/>
        <v>09/02/1971</v>
      </c>
      <c r="CR3282" s="33" t="s">
        <v>182</v>
      </c>
      <c r="CS3282" s="33">
        <v>18.0</v>
      </c>
      <c r="CT3282" s="33"/>
      <c r="CU3282" s="5"/>
      <c r="CV3282" s="33">
        <v>904.0</v>
      </c>
      <c r="CW3282" s="33">
        <v>1.802074001E9</v>
      </c>
      <c r="CX3282" s="33">
        <v>1.80207400076E11</v>
      </c>
      <c r="CY3282" s="33">
        <v>-99.8942</v>
      </c>
      <c r="CZ3282" s="33">
        <v>20.8509766</v>
      </c>
      <c r="DA3282" s="5"/>
      <c r="DB3282" s="5"/>
      <c r="DC3282" s="5"/>
      <c r="DD3282" s="33">
        <v>2023.0</v>
      </c>
      <c r="DE3282" s="33" t="s">
        <v>184</v>
      </c>
      <c r="DF3282" s="33"/>
      <c r="DG3282" s="33" t="s">
        <v>185</v>
      </c>
      <c r="DH3282" s="33" t="s">
        <v>186</v>
      </c>
      <c r="DI3282" s="5"/>
      <c r="DJ3282" s="5"/>
    </row>
    <row r="3283">
      <c r="A3283" s="33" t="s">
        <v>19764</v>
      </c>
      <c r="B3283" s="34">
        <v>44956.0</v>
      </c>
      <c r="C3283" s="35" t="s">
        <v>137</v>
      </c>
      <c r="D3283" s="35" t="s">
        <v>139</v>
      </c>
      <c r="E3283" s="35" t="s">
        <v>142</v>
      </c>
      <c r="F3283" s="36" t="s">
        <v>144</v>
      </c>
      <c r="G3283" s="33" t="s">
        <v>19765</v>
      </c>
      <c r="H3283" s="33" t="s">
        <v>19766</v>
      </c>
      <c r="I3283" s="33" t="s">
        <v>2517</v>
      </c>
      <c r="J3283" s="33" t="s">
        <v>1964</v>
      </c>
      <c r="K3283" s="35" t="s">
        <v>150</v>
      </c>
      <c r="L3283" s="33" t="s">
        <v>19767</v>
      </c>
      <c r="M3283" s="33" t="s">
        <v>8450</v>
      </c>
      <c r="N3283" s="33" t="s">
        <v>19252</v>
      </c>
      <c r="O3283" s="5"/>
      <c r="P3283" s="35" t="s">
        <v>239</v>
      </c>
      <c r="Q3283" s="35" t="s">
        <v>19252</v>
      </c>
      <c r="R3283" s="33">
        <v>76643.0</v>
      </c>
      <c r="S3283" s="37"/>
      <c r="T3283" s="33"/>
      <c r="U3283" s="33">
        <v>9.1</v>
      </c>
      <c r="V3283" s="33" t="s">
        <v>154</v>
      </c>
      <c r="W3283" s="33"/>
      <c r="X3283" s="33"/>
      <c r="Y3283" s="5"/>
      <c r="Z3283" s="5"/>
      <c r="AA3283" s="33">
        <v>1.0</v>
      </c>
      <c r="AB3283" s="33"/>
      <c r="AC3283" s="33">
        <v>1.0</v>
      </c>
      <c r="AD3283" s="5"/>
      <c r="AE3283" s="5"/>
      <c r="AF3283" s="5"/>
      <c r="AG3283" s="16"/>
      <c r="AH3283" s="38" t="str">
        <f t="shared" si="1"/>
        <v/>
      </c>
      <c r="AI3283" s="39" t="str">
        <f t="shared" si="2"/>
        <v/>
      </c>
      <c r="AJ3283" s="37" t="str">
        <f t="shared" si="3"/>
        <v/>
      </c>
      <c r="AK3283" s="41" t="str">
        <f t="shared" si="4"/>
        <v/>
      </c>
      <c r="AL3283" s="35" t="s">
        <v>239</v>
      </c>
      <c r="AM3283" s="33" t="s">
        <v>19252</v>
      </c>
      <c r="AN3283" s="33" t="s">
        <v>19252</v>
      </c>
      <c r="AO3283" s="41"/>
      <c r="AP3283" s="33" t="s">
        <v>169</v>
      </c>
      <c r="AQ3283" s="33" t="s">
        <v>170</v>
      </c>
      <c r="AR3283" s="33">
        <v>150.0</v>
      </c>
      <c r="AS3283" s="42"/>
      <c r="AT3283" s="42"/>
      <c r="AU3283" s="42"/>
      <c r="AV3283" s="42"/>
      <c r="AW3283" s="42"/>
      <c r="AX3283" s="5"/>
      <c r="AY3283" s="33"/>
      <c r="AZ3283" s="33" t="s">
        <v>19768</v>
      </c>
      <c r="BA3283" s="5"/>
      <c r="BB3283" s="5"/>
      <c r="BC3283" s="5" t="s">
        <v>19769</v>
      </c>
      <c r="BD3283" s="33" t="s">
        <v>173</v>
      </c>
      <c r="BE3283" s="41"/>
      <c r="BF3283" s="35"/>
      <c r="BG3283" s="33" t="s">
        <v>169</v>
      </c>
      <c r="BH3283" s="5"/>
      <c r="BI3283" s="33">
        <v>150.0</v>
      </c>
      <c r="BJ3283" s="33" t="s">
        <v>170</v>
      </c>
      <c r="BK3283" s="5"/>
      <c r="BL3283" s="5">
        <f t="shared" si="5"/>
        <v>1997.25</v>
      </c>
      <c r="BM3283" s="5"/>
      <c r="BN3283" s="5"/>
      <c r="BO3283" s="42">
        <f t="shared" si="6"/>
        <v>1997.25</v>
      </c>
      <c r="BP3283" s="44"/>
      <c r="BQ3283" s="45"/>
      <c r="BR3283" s="47"/>
      <c r="BS3283" s="45"/>
      <c r="BT3283" s="37"/>
      <c r="BU3283" s="5"/>
      <c r="BV3283" s="38"/>
      <c r="BW3283" s="48"/>
      <c r="BX3283" s="44"/>
      <c r="BY3283" s="44"/>
      <c r="BZ3283" s="33" t="s">
        <v>131</v>
      </c>
      <c r="CA3283" s="5"/>
      <c r="CB3283" s="5"/>
      <c r="CC3283" s="33" t="s">
        <v>177</v>
      </c>
      <c r="CD3283" s="5"/>
      <c r="CE3283" s="5"/>
      <c r="CF3283" s="33" t="s">
        <v>178</v>
      </c>
      <c r="CG3283" s="33" t="s">
        <v>19770</v>
      </c>
      <c r="CH3283" s="5"/>
      <c r="CI3283" s="5"/>
      <c r="CJ3283" s="5"/>
      <c r="CK3283" s="33"/>
      <c r="CL3283" s="49">
        <v>44989.0</v>
      </c>
      <c r="CM3283" s="33" t="s">
        <v>180</v>
      </c>
      <c r="CN3283" s="5"/>
      <c r="CO3283" s="33">
        <v>1.0</v>
      </c>
      <c r="CP3283" s="33" t="s">
        <v>181</v>
      </c>
      <c r="CQ3283" s="50" t="str">
        <f t="shared" si="7"/>
        <v>11/10/1985</v>
      </c>
      <c r="CR3283" s="33" t="s">
        <v>182</v>
      </c>
      <c r="CS3283" s="33">
        <v>18.0</v>
      </c>
      <c r="CT3283" s="33"/>
      <c r="CU3283" s="5"/>
      <c r="CV3283" s="33">
        <v>904.0</v>
      </c>
      <c r="CW3283" s="5"/>
      <c r="CX3283" s="5"/>
      <c r="CY3283" s="33">
        <v>-99.900131</v>
      </c>
      <c r="CZ3283" s="33">
        <v>20.859152</v>
      </c>
      <c r="DA3283" s="5"/>
      <c r="DB3283" s="5"/>
      <c r="DC3283" s="5"/>
      <c r="DD3283" s="33">
        <v>2023.0</v>
      </c>
      <c r="DE3283" s="33" t="s">
        <v>184</v>
      </c>
      <c r="DF3283" s="33"/>
      <c r="DG3283" s="33" t="s">
        <v>185</v>
      </c>
      <c r="DH3283" s="33" t="s">
        <v>186</v>
      </c>
      <c r="DI3283" s="5"/>
      <c r="DJ3283" s="5"/>
    </row>
    <row r="3284">
      <c r="A3284" s="33" t="s">
        <v>19771</v>
      </c>
      <c r="B3284" s="34">
        <v>44956.0</v>
      </c>
      <c r="C3284" s="35" t="s">
        <v>137</v>
      </c>
      <c r="D3284" s="35" t="s">
        <v>139</v>
      </c>
      <c r="E3284" s="35" t="s">
        <v>142</v>
      </c>
      <c r="F3284" s="36" t="s">
        <v>144</v>
      </c>
      <c r="G3284" s="33" t="s">
        <v>19772</v>
      </c>
      <c r="H3284" s="33" t="s">
        <v>8084</v>
      </c>
      <c r="I3284" s="33" t="s">
        <v>282</v>
      </c>
      <c r="J3284" s="33" t="s">
        <v>282</v>
      </c>
      <c r="K3284" s="35" t="s">
        <v>150</v>
      </c>
      <c r="L3284" s="33" t="s">
        <v>16401</v>
      </c>
      <c r="M3284" s="33" t="s">
        <v>8450</v>
      </c>
      <c r="N3284" s="33" t="s">
        <v>19252</v>
      </c>
      <c r="O3284" s="5"/>
      <c r="P3284" s="35" t="s">
        <v>239</v>
      </c>
      <c r="Q3284" s="35" t="s">
        <v>19252</v>
      </c>
      <c r="R3284" s="33">
        <v>76640.0</v>
      </c>
      <c r="S3284" s="37"/>
      <c r="T3284" s="33"/>
      <c r="U3284" s="33">
        <v>1.08</v>
      </c>
      <c r="V3284" s="33" t="s">
        <v>154</v>
      </c>
      <c r="W3284" s="33"/>
      <c r="X3284" s="33"/>
      <c r="Y3284" s="5"/>
      <c r="Z3284" s="5"/>
      <c r="AA3284" s="33">
        <v>1.0</v>
      </c>
      <c r="AB3284" s="33">
        <v>1.0</v>
      </c>
      <c r="AC3284" s="33"/>
      <c r="AD3284" s="5"/>
      <c r="AE3284" s="5"/>
      <c r="AF3284" s="5"/>
      <c r="AG3284" s="16"/>
      <c r="AH3284" s="38">
        <f t="shared" si="1"/>
        <v>1</v>
      </c>
      <c r="AI3284" s="39" t="str">
        <f t="shared" si="2"/>
        <v/>
      </c>
      <c r="AJ3284" s="37" t="str">
        <f t="shared" si="3"/>
        <v/>
      </c>
      <c r="AK3284" s="41" t="str">
        <f t="shared" si="4"/>
        <v/>
      </c>
      <c r="AL3284" s="35" t="s">
        <v>239</v>
      </c>
      <c r="AM3284" s="33" t="s">
        <v>19252</v>
      </c>
      <c r="AN3284" s="33" t="s">
        <v>19252</v>
      </c>
      <c r="AO3284" s="41"/>
      <c r="AP3284" s="33" t="s">
        <v>169</v>
      </c>
      <c r="AQ3284" s="33" t="s">
        <v>170</v>
      </c>
      <c r="AR3284" s="33">
        <v>150.0</v>
      </c>
      <c r="AS3284" s="42"/>
      <c r="AT3284" s="42"/>
      <c r="AU3284" s="42"/>
      <c r="AV3284" s="42"/>
      <c r="AW3284" s="42"/>
      <c r="AX3284" s="5"/>
      <c r="AY3284" s="33"/>
      <c r="AZ3284" s="33" t="s">
        <v>19773</v>
      </c>
      <c r="BA3284" s="5"/>
      <c r="BB3284" s="5"/>
      <c r="BC3284" s="5" t="s">
        <v>19774</v>
      </c>
      <c r="BD3284" s="33" t="s">
        <v>173</v>
      </c>
      <c r="BE3284" s="41"/>
      <c r="BF3284" s="35"/>
      <c r="BG3284" s="33" t="s">
        <v>169</v>
      </c>
      <c r="BH3284" s="5"/>
      <c r="BI3284" s="33">
        <v>150.0</v>
      </c>
      <c r="BJ3284" s="33" t="s">
        <v>170</v>
      </c>
      <c r="BK3284" s="5"/>
      <c r="BL3284" s="5">
        <f t="shared" si="5"/>
        <v>1997.25</v>
      </c>
      <c r="BM3284" s="5"/>
      <c r="BN3284" s="5"/>
      <c r="BO3284" s="42">
        <f t="shared" si="6"/>
        <v>1997.25</v>
      </c>
      <c r="BP3284" s="44"/>
      <c r="BQ3284" s="45"/>
      <c r="BR3284" s="47"/>
      <c r="BS3284" s="45"/>
      <c r="BT3284" s="37"/>
      <c r="BU3284" s="5"/>
      <c r="BV3284" s="38"/>
      <c r="BW3284" s="48"/>
      <c r="BX3284" s="44"/>
      <c r="BY3284" s="44"/>
      <c r="BZ3284" s="33" t="s">
        <v>131</v>
      </c>
      <c r="CA3284" s="5"/>
      <c r="CB3284" s="5"/>
      <c r="CC3284" s="33" t="s">
        <v>177</v>
      </c>
      <c r="CD3284" s="5"/>
      <c r="CE3284" s="5"/>
      <c r="CF3284" s="33" t="s">
        <v>178</v>
      </c>
      <c r="CG3284" s="33" t="s">
        <v>19775</v>
      </c>
      <c r="CH3284" s="5"/>
      <c r="CI3284" s="5"/>
      <c r="CJ3284" s="5"/>
      <c r="CK3284" s="33"/>
      <c r="CL3284" s="49">
        <v>44989.0</v>
      </c>
      <c r="CM3284" s="33" t="s">
        <v>180</v>
      </c>
      <c r="CN3284" s="5"/>
      <c r="CO3284" s="33">
        <v>1.0</v>
      </c>
      <c r="CP3284" s="33" t="s">
        <v>181</v>
      </c>
      <c r="CQ3284" s="50" t="str">
        <f t="shared" si="7"/>
        <v>01/08/1948</v>
      </c>
      <c r="CR3284" s="33" t="s">
        <v>243</v>
      </c>
      <c r="CS3284" s="33">
        <v>18.0</v>
      </c>
      <c r="CT3284" s="33"/>
      <c r="CU3284" s="5"/>
      <c r="CV3284" s="33">
        <v>904.0</v>
      </c>
      <c r="CW3284" s="5"/>
      <c r="CX3284" s="5"/>
      <c r="CY3284" s="33">
        <v>-99.900155</v>
      </c>
      <c r="CZ3284" s="33">
        <v>20.865999</v>
      </c>
      <c r="DA3284" s="5"/>
      <c r="DB3284" s="5"/>
      <c r="DC3284" s="5"/>
      <c r="DD3284" s="33">
        <v>2023.0</v>
      </c>
      <c r="DE3284" s="33" t="s">
        <v>184</v>
      </c>
      <c r="DF3284" s="33"/>
      <c r="DG3284" s="33" t="s">
        <v>185</v>
      </c>
      <c r="DH3284" s="33" t="s">
        <v>186</v>
      </c>
      <c r="DI3284" s="5"/>
      <c r="DJ3284" s="5"/>
    </row>
    <row r="3285">
      <c r="A3285" s="33" t="s">
        <v>19776</v>
      </c>
      <c r="B3285" s="34">
        <v>44956.0</v>
      </c>
      <c r="C3285" s="35" t="s">
        <v>137</v>
      </c>
      <c r="D3285" s="35" t="s">
        <v>139</v>
      </c>
      <c r="E3285" s="35" t="s">
        <v>142</v>
      </c>
      <c r="F3285" s="36" t="s">
        <v>144</v>
      </c>
      <c r="G3285" s="33" t="s">
        <v>19777</v>
      </c>
      <c r="H3285" s="33" t="s">
        <v>1648</v>
      </c>
      <c r="I3285" s="33" t="s">
        <v>439</v>
      </c>
      <c r="J3285" s="33" t="s">
        <v>19778</v>
      </c>
      <c r="K3285" s="35" t="s">
        <v>150</v>
      </c>
      <c r="L3285" s="33" t="s">
        <v>8203</v>
      </c>
      <c r="M3285" s="33" t="s">
        <v>8450</v>
      </c>
      <c r="N3285" s="33" t="s">
        <v>19252</v>
      </c>
      <c r="O3285" s="5"/>
      <c r="P3285" s="35" t="s">
        <v>239</v>
      </c>
      <c r="Q3285" s="35" t="s">
        <v>19252</v>
      </c>
      <c r="R3285" s="33">
        <v>76640.0</v>
      </c>
      <c r="S3285" s="37"/>
      <c r="T3285" s="33"/>
      <c r="U3285" s="33">
        <v>0.98</v>
      </c>
      <c r="V3285" s="33" t="s">
        <v>154</v>
      </c>
      <c r="W3285" s="33"/>
      <c r="X3285" s="33"/>
      <c r="Y3285" s="5"/>
      <c r="Z3285" s="5"/>
      <c r="AA3285" s="33">
        <v>1.0</v>
      </c>
      <c r="AB3285" s="33"/>
      <c r="AC3285" s="33">
        <v>1.0</v>
      </c>
      <c r="AD3285" s="5"/>
      <c r="AE3285" s="5"/>
      <c r="AF3285" s="5"/>
      <c r="AG3285" s="16"/>
      <c r="AH3285" s="38" t="str">
        <f t="shared" si="1"/>
        <v/>
      </c>
      <c r="AI3285" s="39" t="str">
        <f t="shared" si="2"/>
        <v/>
      </c>
      <c r="AJ3285" s="37" t="str">
        <f t="shared" si="3"/>
        <v/>
      </c>
      <c r="AK3285" s="41" t="str">
        <f t="shared" si="4"/>
        <v/>
      </c>
      <c r="AL3285" s="35" t="s">
        <v>239</v>
      </c>
      <c r="AM3285" s="33" t="s">
        <v>19252</v>
      </c>
      <c r="AN3285" s="33" t="s">
        <v>19252</v>
      </c>
      <c r="AO3285" s="41"/>
      <c r="AP3285" s="33" t="s">
        <v>169</v>
      </c>
      <c r="AQ3285" s="33" t="s">
        <v>170</v>
      </c>
      <c r="AR3285" s="33">
        <v>150.0</v>
      </c>
      <c r="AS3285" s="42"/>
      <c r="AT3285" s="42"/>
      <c r="AU3285" s="42"/>
      <c r="AV3285" s="42"/>
      <c r="AW3285" s="42"/>
      <c r="AX3285" s="5"/>
      <c r="AY3285" s="33"/>
      <c r="AZ3285" s="33" t="s">
        <v>19779</v>
      </c>
      <c r="BA3285" s="5"/>
      <c r="BB3285" s="5"/>
      <c r="BC3285" s="5" t="s">
        <v>19780</v>
      </c>
      <c r="BD3285" s="33" t="s">
        <v>173</v>
      </c>
      <c r="BE3285" s="41"/>
      <c r="BF3285" s="35"/>
      <c r="BG3285" s="33" t="s">
        <v>169</v>
      </c>
      <c r="BH3285" s="5"/>
      <c r="BI3285" s="33">
        <v>150.0</v>
      </c>
      <c r="BJ3285" s="33" t="s">
        <v>170</v>
      </c>
      <c r="BK3285" s="5"/>
      <c r="BL3285" s="5">
        <f t="shared" si="5"/>
        <v>1997.25</v>
      </c>
      <c r="BM3285" s="5"/>
      <c r="BN3285" s="5"/>
      <c r="BO3285" s="42">
        <f t="shared" si="6"/>
        <v>1997.25</v>
      </c>
      <c r="BP3285" s="44"/>
      <c r="BQ3285" s="45"/>
      <c r="BR3285" s="47"/>
      <c r="BS3285" s="45"/>
      <c r="BT3285" s="37"/>
      <c r="BU3285" s="5"/>
      <c r="BV3285" s="38"/>
      <c r="BW3285" s="48"/>
      <c r="BX3285" s="44"/>
      <c r="BY3285" s="44"/>
      <c r="BZ3285" s="33" t="s">
        <v>131</v>
      </c>
      <c r="CA3285" s="5"/>
      <c r="CB3285" s="5"/>
      <c r="CC3285" s="33" t="s">
        <v>177</v>
      </c>
      <c r="CD3285" s="5"/>
      <c r="CE3285" s="5"/>
      <c r="CF3285" s="33" t="s">
        <v>178</v>
      </c>
      <c r="CG3285" s="33" t="s">
        <v>19781</v>
      </c>
      <c r="CH3285" s="5"/>
      <c r="CI3285" s="5"/>
      <c r="CJ3285" s="5"/>
      <c r="CK3285" s="33"/>
      <c r="CL3285" s="49">
        <v>44989.0</v>
      </c>
      <c r="CM3285" s="33" t="s">
        <v>180</v>
      </c>
      <c r="CN3285" s="5"/>
      <c r="CO3285" s="33">
        <v>0.98</v>
      </c>
      <c r="CP3285" s="33" t="s">
        <v>181</v>
      </c>
      <c r="CQ3285" s="50" t="str">
        <f t="shared" si="7"/>
        <v>13/09/1985</v>
      </c>
      <c r="CR3285" s="33" t="s">
        <v>182</v>
      </c>
      <c r="CS3285" s="33">
        <v>18.0</v>
      </c>
      <c r="CT3285" s="33"/>
      <c r="CU3285" s="5"/>
      <c r="CV3285" s="33">
        <v>904.0</v>
      </c>
      <c r="CW3285" s="33">
        <v>1.801014001E9</v>
      </c>
      <c r="CX3285" s="5"/>
      <c r="CY3285" s="33">
        <v>-99.8982818</v>
      </c>
      <c r="CZ3285" s="33">
        <v>20.8639735</v>
      </c>
      <c r="DA3285" s="5"/>
      <c r="DB3285" s="5"/>
      <c r="DC3285" s="5"/>
      <c r="DD3285" s="33">
        <v>2023.0</v>
      </c>
      <c r="DE3285" s="33" t="s">
        <v>184</v>
      </c>
      <c r="DF3285" s="33"/>
      <c r="DG3285" s="33" t="s">
        <v>185</v>
      </c>
      <c r="DH3285" s="33" t="s">
        <v>186</v>
      </c>
      <c r="DI3285" s="5"/>
      <c r="DJ3285" s="5"/>
    </row>
    <row r="3286">
      <c r="A3286" s="33" t="s">
        <v>19782</v>
      </c>
      <c r="B3286" s="34">
        <v>44956.0</v>
      </c>
      <c r="C3286" s="35" t="s">
        <v>137</v>
      </c>
      <c r="D3286" s="35" t="s">
        <v>139</v>
      </c>
      <c r="E3286" s="35" t="s">
        <v>142</v>
      </c>
      <c r="F3286" s="36" t="s">
        <v>144</v>
      </c>
      <c r="G3286" s="33" t="s">
        <v>19783</v>
      </c>
      <c r="H3286" s="33" t="s">
        <v>3643</v>
      </c>
      <c r="I3286" s="33" t="s">
        <v>213</v>
      </c>
      <c r="J3286" s="33" t="s">
        <v>204</v>
      </c>
      <c r="K3286" s="35" t="s">
        <v>150</v>
      </c>
      <c r="L3286" s="33" t="s">
        <v>16412</v>
      </c>
      <c r="M3286" s="33" t="s">
        <v>8450</v>
      </c>
      <c r="N3286" s="33" t="s">
        <v>19252</v>
      </c>
      <c r="O3286" s="5"/>
      <c r="P3286" s="35" t="s">
        <v>239</v>
      </c>
      <c r="Q3286" s="35" t="s">
        <v>19252</v>
      </c>
      <c r="R3286" s="33">
        <v>76643.0</v>
      </c>
      <c r="S3286" s="37"/>
      <c r="T3286" s="33"/>
      <c r="U3286" s="33">
        <v>0.88</v>
      </c>
      <c r="V3286" s="33" t="s">
        <v>154</v>
      </c>
      <c r="W3286" s="33"/>
      <c r="X3286" s="33"/>
      <c r="Y3286" s="5"/>
      <c r="Z3286" s="5"/>
      <c r="AA3286" s="33">
        <v>1.0</v>
      </c>
      <c r="AB3286" s="33"/>
      <c r="AC3286" s="33">
        <v>1.0</v>
      </c>
      <c r="AD3286" s="5"/>
      <c r="AE3286" s="5"/>
      <c r="AF3286" s="5"/>
      <c r="AG3286" s="16"/>
      <c r="AH3286" s="38" t="str">
        <f t="shared" si="1"/>
        <v/>
      </c>
      <c r="AI3286" s="39" t="str">
        <f t="shared" si="2"/>
        <v/>
      </c>
      <c r="AJ3286" s="37" t="str">
        <f t="shared" si="3"/>
        <v/>
      </c>
      <c r="AK3286" s="41" t="str">
        <f t="shared" si="4"/>
        <v/>
      </c>
      <c r="AL3286" s="35" t="s">
        <v>239</v>
      </c>
      <c r="AM3286" s="33" t="s">
        <v>19252</v>
      </c>
      <c r="AN3286" s="33" t="s">
        <v>19252</v>
      </c>
      <c r="AO3286" s="41"/>
      <c r="AP3286" s="33" t="s">
        <v>169</v>
      </c>
      <c r="AQ3286" s="33" t="s">
        <v>170</v>
      </c>
      <c r="AR3286" s="33">
        <v>150.0</v>
      </c>
      <c r="AS3286" s="42"/>
      <c r="AT3286" s="42"/>
      <c r="AU3286" s="42"/>
      <c r="AV3286" s="42"/>
      <c r="AW3286" s="42"/>
      <c r="AX3286" s="5"/>
      <c r="AY3286" s="33"/>
      <c r="AZ3286" s="33" t="s">
        <v>19784</v>
      </c>
      <c r="BA3286" s="5"/>
      <c r="BB3286" s="5"/>
      <c r="BC3286" s="5" t="s">
        <v>19785</v>
      </c>
      <c r="BD3286" s="33" t="s">
        <v>173</v>
      </c>
      <c r="BE3286" s="41"/>
      <c r="BF3286" s="35"/>
      <c r="BG3286" s="33" t="s">
        <v>169</v>
      </c>
      <c r="BH3286" s="5"/>
      <c r="BI3286" s="33">
        <v>150.0</v>
      </c>
      <c r="BJ3286" s="33" t="s">
        <v>170</v>
      </c>
      <c r="BK3286" s="5"/>
      <c r="BL3286" s="5">
        <f t="shared" si="5"/>
        <v>1997.25</v>
      </c>
      <c r="BM3286" s="5"/>
      <c r="BN3286" s="5"/>
      <c r="BO3286" s="42">
        <f t="shared" si="6"/>
        <v>1997.25</v>
      </c>
      <c r="BP3286" s="44"/>
      <c r="BQ3286" s="45"/>
      <c r="BR3286" s="47"/>
      <c r="BS3286" s="45"/>
      <c r="BT3286" s="37"/>
      <c r="BU3286" s="5"/>
      <c r="BV3286" s="38"/>
      <c r="BW3286" s="48"/>
      <c r="BX3286" s="44"/>
      <c r="BY3286" s="44"/>
      <c r="BZ3286" s="33" t="s">
        <v>131</v>
      </c>
      <c r="CA3286" s="5"/>
      <c r="CB3286" s="5"/>
      <c r="CC3286" s="33" t="s">
        <v>177</v>
      </c>
      <c r="CD3286" s="5"/>
      <c r="CE3286" s="5"/>
      <c r="CF3286" s="33" t="s">
        <v>178</v>
      </c>
      <c r="CG3286" s="33" t="s">
        <v>19786</v>
      </c>
      <c r="CH3286" s="5"/>
      <c r="CI3286" s="5"/>
      <c r="CJ3286" s="5"/>
      <c r="CK3286" s="33"/>
      <c r="CL3286" s="49">
        <v>44989.0</v>
      </c>
      <c r="CM3286" s="33" t="s">
        <v>180</v>
      </c>
      <c r="CN3286" s="5"/>
      <c r="CO3286" s="33">
        <v>0.88</v>
      </c>
      <c r="CP3286" s="33" t="s">
        <v>181</v>
      </c>
      <c r="CQ3286" s="50" t="str">
        <f t="shared" si="7"/>
        <v>30/04/1970</v>
      </c>
      <c r="CR3286" s="33" t="s">
        <v>182</v>
      </c>
      <c r="CS3286" s="33">
        <v>18.0</v>
      </c>
      <c r="CT3286" s="33"/>
      <c r="CU3286" s="5"/>
      <c r="CV3286" s="33">
        <v>904.0</v>
      </c>
      <c r="CW3286" s="5"/>
      <c r="CX3286" s="5"/>
      <c r="CY3286" s="33">
        <v>-99.897405</v>
      </c>
      <c r="CZ3286" s="33">
        <v>20.86164</v>
      </c>
      <c r="DA3286" s="5"/>
      <c r="DB3286" s="5"/>
      <c r="DC3286" s="5"/>
      <c r="DD3286" s="33">
        <v>2023.0</v>
      </c>
      <c r="DE3286" s="33" t="s">
        <v>184</v>
      </c>
      <c r="DF3286" s="33"/>
      <c r="DG3286" s="33" t="s">
        <v>185</v>
      </c>
      <c r="DH3286" s="33" t="s">
        <v>186</v>
      </c>
      <c r="DI3286" s="5"/>
      <c r="DJ3286" s="5"/>
    </row>
    <row r="3287">
      <c r="A3287" s="33" t="s">
        <v>19787</v>
      </c>
      <c r="B3287" s="34">
        <v>44956.0</v>
      </c>
      <c r="C3287" s="35" t="s">
        <v>137</v>
      </c>
      <c r="D3287" s="35" t="s">
        <v>139</v>
      </c>
      <c r="E3287" s="35" t="s">
        <v>142</v>
      </c>
      <c r="F3287" s="36" t="s">
        <v>144</v>
      </c>
      <c r="G3287" s="33" t="s">
        <v>19788</v>
      </c>
      <c r="H3287" s="33" t="s">
        <v>2888</v>
      </c>
      <c r="I3287" s="33" t="s">
        <v>12060</v>
      </c>
      <c r="J3287" s="33" t="s">
        <v>439</v>
      </c>
      <c r="K3287" s="35" t="s">
        <v>150</v>
      </c>
      <c r="L3287" s="33" t="s">
        <v>8203</v>
      </c>
      <c r="M3287" s="33" t="s">
        <v>8450</v>
      </c>
      <c r="N3287" s="33" t="s">
        <v>19252</v>
      </c>
      <c r="O3287" s="5"/>
      <c r="P3287" s="35" t="s">
        <v>239</v>
      </c>
      <c r="Q3287" s="35" t="s">
        <v>19252</v>
      </c>
      <c r="R3287" s="33">
        <v>76640.0</v>
      </c>
      <c r="S3287" s="37"/>
      <c r="T3287" s="33"/>
      <c r="U3287" s="33">
        <v>0.78</v>
      </c>
      <c r="V3287" s="33" t="s">
        <v>154</v>
      </c>
      <c r="W3287" s="33"/>
      <c r="X3287" s="33"/>
      <c r="Y3287" s="5"/>
      <c r="Z3287" s="5"/>
      <c r="AA3287" s="33">
        <v>1.0</v>
      </c>
      <c r="AB3287" s="33">
        <v>1.0</v>
      </c>
      <c r="AC3287" s="33"/>
      <c r="AD3287" s="5"/>
      <c r="AE3287" s="5"/>
      <c r="AF3287" s="5"/>
      <c r="AG3287" s="16"/>
      <c r="AH3287" s="38">
        <f t="shared" si="1"/>
        <v>1</v>
      </c>
      <c r="AI3287" s="39" t="str">
        <f t="shared" si="2"/>
        <v/>
      </c>
      <c r="AJ3287" s="37" t="str">
        <f t="shared" si="3"/>
        <v/>
      </c>
      <c r="AK3287" s="41" t="str">
        <f t="shared" si="4"/>
        <v/>
      </c>
      <c r="AL3287" s="35" t="s">
        <v>239</v>
      </c>
      <c r="AM3287" s="33" t="s">
        <v>19252</v>
      </c>
      <c r="AN3287" s="33" t="s">
        <v>19252</v>
      </c>
      <c r="AO3287" s="41"/>
      <c r="AP3287" s="33" t="s">
        <v>169</v>
      </c>
      <c r="AQ3287" s="33" t="s">
        <v>170</v>
      </c>
      <c r="AR3287" s="33">
        <v>150.0</v>
      </c>
      <c r="AS3287" s="42"/>
      <c r="AT3287" s="42"/>
      <c r="AU3287" s="42"/>
      <c r="AV3287" s="42"/>
      <c r="AW3287" s="42"/>
      <c r="AX3287" s="5"/>
      <c r="AY3287" s="33"/>
      <c r="AZ3287" s="33" t="s">
        <v>19789</v>
      </c>
      <c r="BA3287" s="5"/>
      <c r="BB3287" s="5"/>
      <c r="BC3287" s="5" t="s">
        <v>19790</v>
      </c>
      <c r="BD3287" s="33" t="s">
        <v>173</v>
      </c>
      <c r="BE3287" s="41"/>
      <c r="BF3287" s="35"/>
      <c r="BG3287" s="33" t="s">
        <v>169</v>
      </c>
      <c r="BH3287" s="5"/>
      <c r="BI3287" s="33">
        <v>150.0</v>
      </c>
      <c r="BJ3287" s="33" t="s">
        <v>170</v>
      </c>
      <c r="BK3287" s="5"/>
      <c r="BL3287" s="5">
        <f t="shared" si="5"/>
        <v>1997.25</v>
      </c>
      <c r="BM3287" s="5"/>
      <c r="BN3287" s="5"/>
      <c r="BO3287" s="42">
        <f t="shared" si="6"/>
        <v>1997.25</v>
      </c>
      <c r="BP3287" s="44"/>
      <c r="BQ3287" s="45"/>
      <c r="BR3287" s="47"/>
      <c r="BS3287" s="45"/>
      <c r="BT3287" s="37"/>
      <c r="BU3287" s="5"/>
      <c r="BV3287" s="38"/>
      <c r="BW3287" s="48"/>
      <c r="BX3287" s="44"/>
      <c r="BY3287" s="44"/>
      <c r="BZ3287" s="33" t="s">
        <v>131</v>
      </c>
      <c r="CA3287" s="5"/>
      <c r="CB3287" s="5"/>
      <c r="CC3287" s="33" t="s">
        <v>177</v>
      </c>
      <c r="CD3287" s="5"/>
      <c r="CE3287" s="5"/>
      <c r="CF3287" s="33" t="s">
        <v>178</v>
      </c>
      <c r="CG3287" s="33" t="s">
        <v>19791</v>
      </c>
      <c r="CH3287" s="5"/>
      <c r="CI3287" s="5"/>
      <c r="CJ3287" s="5"/>
      <c r="CK3287" s="33"/>
      <c r="CL3287" s="49">
        <v>44989.0</v>
      </c>
      <c r="CM3287" s="33" t="s">
        <v>180</v>
      </c>
      <c r="CN3287" s="5"/>
      <c r="CO3287" s="33">
        <v>0.78</v>
      </c>
      <c r="CP3287" s="33" t="s">
        <v>181</v>
      </c>
      <c r="CQ3287" s="50" t="str">
        <f t="shared" si="7"/>
        <v>15/08/1959</v>
      </c>
      <c r="CR3287" s="33" t="s">
        <v>243</v>
      </c>
      <c r="CS3287" s="33">
        <v>18.0</v>
      </c>
      <c r="CT3287" s="33"/>
      <c r="CU3287" s="5"/>
      <c r="CV3287" s="33">
        <v>904.0</v>
      </c>
      <c r="CW3287" s="33">
        <v>1.801014001E9</v>
      </c>
      <c r="CX3287" s="5"/>
      <c r="CY3287" s="33">
        <v>-99.8982818</v>
      </c>
      <c r="CZ3287" s="33">
        <v>20.8639735</v>
      </c>
      <c r="DA3287" s="5"/>
      <c r="DB3287" s="5"/>
      <c r="DC3287" s="5"/>
      <c r="DD3287" s="33">
        <v>2023.0</v>
      </c>
      <c r="DE3287" s="33" t="s">
        <v>184</v>
      </c>
      <c r="DF3287" s="33"/>
      <c r="DG3287" s="33" t="s">
        <v>185</v>
      </c>
      <c r="DH3287" s="33" t="s">
        <v>186</v>
      </c>
      <c r="DI3287" s="5"/>
      <c r="DJ3287" s="5"/>
    </row>
    <row r="3288">
      <c r="A3288" s="33" t="s">
        <v>19792</v>
      </c>
      <c r="B3288" s="34">
        <v>44956.0</v>
      </c>
      <c r="C3288" s="35" t="s">
        <v>137</v>
      </c>
      <c r="D3288" s="35" t="s">
        <v>139</v>
      </c>
      <c r="E3288" s="35" t="s">
        <v>142</v>
      </c>
      <c r="F3288" s="36" t="s">
        <v>144</v>
      </c>
      <c r="G3288" s="33" t="s">
        <v>19793</v>
      </c>
      <c r="H3288" s="33" t="s">
        <v>19794</v>
      </c>
      <c r="I3288" s="33" t="s">
        <v>12060</v>
      </c>
      <c r="J3288" s="33" t="s">
        <v>439</v>
      </c>
      <c r="K3288" s="35" t="s">
        <v>150</v>
      </c>
      <c r="L3288" s="33" t="s">
        <v>8203</v>
      </c>
      <c r="M3288" s="33" t="s">
        <v>8450</v>
      </c>
      <c r="N3288" s="33" t="s">
        <v>19252</v>
      </c>
      <c r="O3288" s="5"/>
      <c r="P3288" s="35" t="s">
        <v>239</v>
      </c>
      <c r="Q3288" s="35" t="s">
        <v>19252</v>
      </c>
      <c r="R3288" s="33">
        <v>76640.0</v>
      </c>
      <c r="S3288" s="37"/>
      <c r="T3288" s="33"/>
      <c r="U3288" s="33">
        <v>0.82</v>
      </c>
      <c r="V3288" s="33" t="s">
        <v>154</v>
      </c>
      <c r="W3288" s="33"/>
      <c r="X3288" s="33"/>
      <c r="Y3288" s="5"/>
      <c r="Z3288" s="5"/>
      <c r="AA3288" s="33">
        <v>1.0</v>
      </c>
      <c r="AB3288" s="33"/>
      <c r="AC3288" s="33">
        <v>1.0</v>
      </c>
      <c r="AD3288" s="5"/>
      <c r="AE3288" s="5"/>
      <c r="AF3288" s="5"/>
      <c r="AG3288" s="16"/>
      <c r="AH3288" s="38" t="str">
        <f t="shared" si="1"/>
        <v/>
      </c>
      <c r="AI3288" s="39">
        <f t="shared" si="2"/>
        <v>1</v>
      </c>
      <c r="AJ3288" s="37" t="str">
        <f t="shared" si="3"/>
        <v/>
      </c>
      <c r="AK3288" s="41" t="str">
        <f t="shared" si="4"/>
        <v/>
      </c>
      <c r="AL3288" s="35" t="s">
        <v>239</v>
      </c>
      <c r="AM3288" s="33" t="s">
        <v>19252</v>
      </c>
      <c r="AN3288" s="33" t="s">
        <v>19252</v>
      </c>
      <c r="AO3288" s="41"/>
      <c r="AP3288" s="33" t="s">
        <v>169</v>
      </c>
      <c r="AQ3288" s="33" t="s">
        <v>170</v>
      </c>
      <c r="AR3288" s="33">
        <v>150.0</v>
      </c>
      <c r="AS3288" s="42"/>
      <c r="AT3288" s="42"/>
      <c r="AU3288" s="42"/>
      <c r="AV3288" s="42"/>
      <c r="AW3288" s="42"/>
      <c r="AX3288" s="5"/>
      <c r="AY3288" s="33"/>
      <c r="AZ3288" s="33" t="s">
        <v>19795</v>
      </c>
      <c r="BA3288" s="5"/>
      <c r="BB3288" s="5"/>
      <c r="BC3288" s="5" t="s">
        <v>19796</v>
      </c>
      <c r="BD3288" s="33" t="s">
        <v>173</v>
      </c>
      <c r="BE3288" s="41"/>
      <c r="BF3288" s="35"/>
      <c r="BG3288" s="33" t="s">
        <v>169</v>
      </c>
      <c r="BH3288" s="5"/>
      <c r="BI3288" s="33">
        <v>150.0</v>
      </c>
      <c r="BJ3288" s="33" t="s">
        <v>170</v>
      </c>
      <c r="BK3288" s="5"/>
      <c r="BL3288" s="5">
        <f t="shared" si="5"/>
        <v>1997.25</v>
      </c>
      <c r="BM3288" s="5"/>
      <c r="BN3288" s="5"/>
      <c r="BO3288" s="42">
        <f t="shared" si="6"/>
        <v>1997.25</v>
      </c>
      <c r="BP3288" s="44"/>
      <c r="BQ3288" s="45"/>
      <c r="BR3288" s="47"/>
      <c r="BS3288" s="45"/>
      <c r="BT3288" s="37"/>
      <c r="BU3288" s="5"/>
      <c r="BV3288" s="38"/>
      <c r="BW3288" s="48"/>
      <c r="BX3288" s="44"/>
      <c r="BY3288" s="44"/>
      <c r="BZ3288" s="33" t="s">
        <v>131</v>
      </c>
      <c r="CA3288" s="5"/>
      <c r="CB3288" s="5"/>
      <c r="CC3288" s="33" t="s">
        <v>177</v>
      </c>
      <c r="CD3288" s="5"/>
      <c r="CE3288" s="5"/>
      <c r="CF3288" s="33" t="s">
        <v>178</v>
      </c>
      <c r="CG3288" s="33" t="s">
        <v>19797</v>
      </c>
      <c r="CH3288" s="5"/>
      <c r="CI3288" s="5"/>
      <c r="CJ3288" s="5"/>
      <c r="CK3288" s="33"/>
      <c r="CL3288" s="49">
        <v>44989.0</v>
      </c>
      <c r="CM3288" s="33" t="s">
        <v>180</v>
      </c>
      <c r="CN3288" s="5"/>
      <c r="CO3288" s="33">
        <v>0.82</v>
      </c>
      <c r="CP3288" s="33" t="s">
        <v>181</v>
      </c>
      <c r="CQ3288" s="50" t="str">
        <f t="shared" si="7"/>
        <v>09/03/1933</v>
      </c>
      <c r="CR3288" s="33" t="s">
        <v>182</v>
      </c>
      <c r="CS3288" s="33">
        <v>18.0</v>
      </c>
      <c r="CT3288" s="33"/>
      <c r="CU3288" s="5"/>
      <c r="CV3288" s="33">
        <v>904.0</v>
      </c>
      <c r="CW3288" s="33">
        <v>1.801014001E9</v>
      </c>
      <c r="CX3288" s="5"/>
      <c r="CY3288" s="33">
        <v>-99.8982818</v>
      </c>
      <c r="CZ3288" s="33">
        <v>20.8639735</v>
      </c>
      <c r="DA3288" s="5"/>
      <c r="DB3288" s="5"/>
      <c r="DC3288" s="5"/>
      <c r="DD3288" s="33">
        <v>2023.0</v>
      </c>
      <c r="DE3288" s="33" t="s">
        <v>184</v>
      </c>
      <c r="DF3288" s="33"/>
      <c r="DG3288" s="33" t="s">
        <v>185</v>
      </c>
      <c r="DH3288" s="33" t="s">
        <v>186</v>
      </c>
      <c r="DI3288" s="5"/>
      <c r="DJ3288" s="5"/>
    </row>
    <row r="3289">
      <c r="A3289" s="33" t="s">
        <v>19798</v>
      </c>
      <c r="B3289" s="34">
        <v>44942.0</v>
      </c>
      <c r="C3289" s="35" t="s">
        <v>137</v>
      </c>
      <c r="D3289" s="35" t="s">
        <v>139</v>
      </c>
      <c r="E3289" s="35" t="s">
        <v>142</v>
      </c>
      <c r="F3289" s="36" t="s">
        <v>144</v>
      </c>
      <c r="G3289" s="33" t="s">
        <v>19799</v>
      </c>
      <c r="H3289" s="33" t="s">
        <v>19800</v>
      </c>
      <c r="I3289" s="33" t="s">
        <v>204</v>
      </c>
      <c r="J3289" s="33" t="s">
        <v>2517</v>
      </c>
      <c r="K3289" s="35" t="s">
        <v>150</v>
      </c>
      <c r="L3289" s="33" t="s">
        <v>19801</v>
      </c>
      <c r="M3289" s="33" t="s">
        <v>15661</v>
      </c>
      <c r="N3289" s="33" t="s">
        <v>19802</v>
      </c>
      <c r="O3289" s="5"/>
      <c r="P3289" s="35" t="s">
        <v>239</v>
      </c>
      <c r="Q3289" s="35" t="s">
        <v>19252</v>
      </c>
      <c r="R3289" s="33">
        <v>76640.0</v>
      </c>
      <c r="S3289" s="37"/>
      <c r="T3289" s="33"/>
      <c r="U3289" s="33">
        <v>2.0</v>
      </c>
      <c r="V3289" s="33" t="s">
        <v>154</v>
      </c>
      <c r="W3289" s="33"/>
      <c r="X3289" s="33"/>
      <c r="Y3289" s="5"/>
      <c r="Z3289" s="5"/>
      <c r="AA3289" s="33">
        <v>1.0</v>
      </c>
      <c r="AB3289" s="33"/>
      <c r="AC3289" s="33">
        <v>1.0</v>
      </c>
      <c r="AD3289" s="5"/>
      <c r="AE3289" s="5"/>
      <c r="AF3289" s="5"/>
      <c r="AG3289" s="16"/>
      <c r="AH3289" s="38" t="str">
        <f t="shared" si="1"/>
        <v/>
      </c>
      <c r="AI3289" s="39">
        <f t="shared" si="2"/>
        <v>1</v>
      </c>
      <c r="AJ3289" s="37" t="str">
        <f t="shared" si="3"/>
        <v/>
      </c>
      <c r="AK3289" s="41" t="str">
        <f t="shared" si="4"/>
        <v/>
      </c>
      <c r="AL3289" s="35" t="s">
        <v>239</v>
      </c>
      <c r="AM3289" s="33" t="s">
        <v>19252</v>
      </c>
      <c r="AN3289" s="33" t="s">
        <v>19252</v>
      </c>
      <c r="AO3289" s="41"/>
      <c r="AP3289" s="33" t="s">
        <v>169</v>
      </c>
      <c r="AQ3289" s="33" t="s">
        <v>170</v>
      </c>
      <c r="AR3289" s="33">
        <v>150.0</v>
      </c>
      <c r="AS3289" s="42"/>
      <c r="AT3289" s="42"/>
      <c r="AU3289" s="42"/>
      <c r="AV3289" s="42"/>
      <c r="AW3289" s="42"/>
      <c r="AX3289" s="5"/>
      <c r="AY3289" s="33"/>
      <c r="AZ3289" s="33" t="s">
        <v>19803</v>
      </c>
      <c r="BA3289" s="5"/>
      <c r="BB3289" s="5"/>
      <c r="BC3289" s="5" t="s">
        <v>19804</v>
      </c>
      <c r="BD3289" s="33" t="s">
        <v>173</v>
      </c>
      <c r="BE3289" s="41"/>
      <c r="BF3289" s="35"/>
      <c r="BG3289" s="33" t="s">
        <v>169</v>
      </c>
      <c r="BH3289" s="5"/>
      <c r="BI3289" s="33">
        <v>150.0</v>
      </c>
      <c r="BJ3289" s="33" t="s">
        <v>170</v>
      </c>
      <c r="BK3289" s="5"/>
      <c r="BL3289" s="5">
        <f t="shared" si="5"/>
        <v>1997.25</v>
      </c>
      <c r="BM3289" s="5"/>
      <c r="BN3289" s="5"/>
      <c r="BO3289" s="42">
        <f t="shared" si="6"/>
        <v>1997.25</v>
      </c>
      <c r="BP3289" s="44"/>
      <c r="BQ3289" s="45"/>
      <c r="BR3289" s="47"/>
      <c r="BS3289" s="45"/>
      <c r="BT3289" s="37"/>
      <c r="BU3289" s="5"/>
      <c r="BV3289" s="38"/>
      <c r="BW3289" s="48"/>
      <c r="BX3289" s="44"/>
      <c r="BY3289" s="44"/>
      <c r="BZ3289" s="33" t="s">
        <v>131</v>
      </c>
      <c r="CA3289" s="5"/>
      <c r="CB3289" s="5"/>
      <c r="CC3289" s="33" t="s">
        <v>177</v>
      </c>
      <c r="CD3289" s="5"/>
      <c r="CE3289" s="5"/>
      <c r="CF3289" s="33" t="s">
        <v>178</v>
      </c>
      <c r="CG3289" s="33" t="s">
        <v>19805</v>
      </c>
      <c r="CH3289" s="5"/>
      <c r="CI3289" s="5"/>
      <c r="CJ3289" s="5"/>
      <c r="CK3289" s="33"/>
      <c r="CL3289" s="49">
        <v>44989.0</v>
      </c>
      <c r="CM3289" s="33" t="s">
        <v>180</v>
      </c>
      <c r="CN3289" s="5"/>
      <c r="CO3289" s="33">
        <v>2.0</v>
      </c>
      <c r="CP3289" s="33" t="s">
        <v>181</v>
      </c>
      <c r="CQ3289" s="50" t="str">
        <f t="shared" si="7"/>
        <v>14/12/1933</v>
      </c>
      <c r="CR3289" s="33" t="s">
        <v>182</v>
      </c>
      <c r="CS3289" s="33">
        <v>18.0</v>
      </c>
      <c r="CT3289" s="33"/>
      <c r="CU3289" s="5"/>
      <c r="CV3289" s="33">
        <v>904.0</v>
      </c>
      <c r="CW3289" s="33">
        <v>1.802074004E9</v>
      </c>
      <c r="CX3289" s="33">
        <v>1.8020740001E11</v>
      </c>
      <c r="CY3289" s="33">
        <v>-99.890465</v>
      </c>
      <c r="CZ3289" s="33">
        <v>20.860986</v>
      </c>
      <c r="DA3289" s="5"/>
      <c r="DB3289" s="5"/>
      <c r="DC3289" s="5"/>
      <c r="DD3289" s="33">
        <v>2023.0</v>
      </c>
      <c r="DE3289" s="33" t="s">
        <v>184</v>
      </c>
      <c r="DF3289" s="33"/>
      <c r="DG3289" s="33" t="s">
        <v>185</v>
      </c>
      <c r="DH3289" s="33" t="s">
        <v>186</v>
      </c>
      <c r="DI3289" s="5"/>
      <c r="DJ3289" s="5"/>
    </row>
    <row r="3290">
      <c r="A3290" s="33" t="s">
        <v>19806</v>
      </c>
      <c r="B3290" s="34">
        <v>44957.0</v>
      </c>
      <c r="C3290" s="35" t="s">
        <v>137</v>
      </c>
      <c r="D3290" s="35" t="s">
        <v>139</v>
      </c>
      <c r="E3290" s="35" t="s">
        <v>142</v>
      </c>
      <c r="F3290" s="36" t="s">
        <v>144</v>
      </c>
      <c r="G3290" s="33" t="s">
        <v>19807</v>
      </c>
      <c r="H3290" s="33" t="s">
        <v>2438</v>
      </c>
      <c r="I3290" s="33" t="s">
        <v>8519</v>
      </c>
      <c r="J3290" s="33" t="s">
        <v>8197</v>
      </c>
      <c r="K3290" s="35" t="s">
        <v>150</v>
      </c>
      <c r="L3290" s="33" t="s">
        <v>6457</v>
      </c>
      <c r="M3290" s="33" t="s">
        <v>8450</v>
      </c>
      <c r="N3290" s="33" t="s">
        <v>19808</v>
      </c>
      <c r="O3290" s="5"/>
      <c r="P3290" s="35" t="s">
        <v>239</v>
      </c>
      <c r="Q3290" s="35" t="s">
        <v>19808</v>
      </c>
      <c r="R3290" s="33">
        <v>76632.0</v>
      </c>
      <c r="S3290" s="37"/>
      <c r="T3290" s="33"/>
      <c r="U3290" s="33">
        <v>1.23</v>
      </c>
      <c r="V3290" s="33" t="s">
        <v>154</v>
      </c>
      <c r="W3290" s="33"/>
      <c r="X3290" s="33"/>
      <c r="Y3290" s="5"/>
      <c r="Z3290" s="5"/>
      <c r="AA3290" s="33">
        <v>1.0</v>
      </c>
      <c r="AB3290" s="33"/>
      <c r="AC3290" s="33">
        <v>1.0</v>
      </c>
      <c r="AD3290" s="5"/>
      <c r="AE3290" s="5"/>
      <c r="AF3290" s="5"/>
      <c r="AG3290" s="16"/>
      <c r="AH3290" s="38" t="str">
        <f t="shared" si="1"/>
        <v/>
      </c>
      <c r="AI3290" s="39">
        <f t="shared" si="2"/>
        <v>1</v>
      </c>
      <c r="AJ3290" s="37" t="str">
        <f t="shared" si="3"/>
        <v/>
      </c>
      <c r="AK3290" s="41" t="str">
        <f t="shared" si="4"/>
        <v/>
      </c>
      <c r="AL3290" s="35" t="s">
        <v>239</v>
      </c>
      <c r="AM3290" s="33" t="s">
        <v>19252</v>
      </c>
      <c r="AN3290" s="33" t="s">
        <v>19252</v>
      </c>
      <c r="AO3290" s="41"/>
      <c r="AP3290" s="33" t="s">
        <v>169</v>
      </c>
      <c r="AQ3290" s="33" t="s">
        <v>170</v>
      </c>
      <c r="AR3290" s="33">
        <v>150.0</v>
      </c>
      <c r="AS3290" s="42"/>
      <c r="AT3290" s="42"/>
      <c r="AU3290" s="42"/>
      <c r="AV3290" s="42"/>
      <c r="AW3290" s="42"/>
      <c r="AX3290" s="5"/>
      <c r="AY3290" s="33"/>
      <c r="AZ3290" s="33" t="s">
        <v>19809</v>
      </c>
      <c r="BA3290" s="5"/>
      <c r="BB3290" s="5"/>
      <c r="BC3290" s="5" t="s">
        <v>19810</v>
      </c>
      <c r="BD3290" s="33" t="s">
        <v>173</v>
      </c>
      <c r="BE3290" s="41"/>
      <c r="BF3290" s="35"/>
      <c r="BG3290" s="33" t="s">
        <v>169</v>
      </c>
      <c r="BH3290" s="5"/>
      <c r="BI3290" s="33">
        <v>150.0</v>
      </c>
      <c r="BJ3290" s="33" t="s">
        <v>170</v>
      </c>
      <c r="BK3290" s="5"/>
      <c r="BL3290" s="5">
        <f t="shared" si="5"/>
        <v>1997.25</v>
      </c>
      <c r="BM3290" s="5"/>
      <c r="BN3290" s="5"/>
      <c r="BO3290" s="42">
        <f t="shared" si="6"/>
        <v>1997.25</v>
      </c>
      <c r="BP3290" s="44"/>
      <c r="BQ3290" s="45"/>
      <c r="BR3290" s="47"/>
      <c r="BS3290" s="45"/>
      <c r="BT3290" s="37"/>
      <c r="BU3290" s="5"/>
      <c r="BV3290" s="38"/>
      <c r="BW3290" s="48"/>
      <c r="BX3290" s="44"/>
      <c r="BY3290" s="44"/>
      <c r="BZ3290" s="33" t="s">
        <v>131</v>
      </c>
      <c r="CA3290" s="5"/>
      <c r="CB3290" s="5"/>
      <c r="CC3290" s="33" t="s">
        <v>177</v>
      </c>
      <c r="CD3290" s="5"/>
      <c r="CE3290" s="5"/>
      <c r="CF3290" s="33" t="s">
        <v>178</v>
      </c>
      <c r="CG3290" s="33" t="s">
        <v>19811</v>
      </c>
      <c r="CH3290" s="5"/>
      <c r="CI3290" s="5"/>
      <c r="CJ3290" s="5"/>
      <c r="CK3290" s="33"/>
      <c r="CL3290" s="49">
        <v>44989.0</v>
      </c>
      <c r="CM3290" s="33" t="s">
        <v>180</v>
      </c>
      <c r="CN3290" s="5"/>
      <c r="CO3290" s="33">
        <v>1.0</v>
      </c>
      <c r="CP3290" s="33" t="s">
        <v>181</v>
      </c>
      <c r="CQ3290" s="50" t="str">
        <f t="shared" si="7"/>
        <v>16/07/1945</v>
      </c>
      <c r="CR3290" s="33" t="s">
        <v>182</v>
      </c>
      <c r="CS3290" s="33">
        <v>18.0</v>
      </c>
      <c r="CT3290" s="33"/>
      <c r="CU3290" s="5"/>
      <c r="CV3290" s="33">
        <v>904.0</v>
      </c>
      <c r="CW3290" s="33">
        <v>1.801001002E9</v>
      </c>
      <c r="CX3290" s="33">
        <v>1.80100100137E11</v>
      </c>
      <c r="CY3290" s="33">
        <v>-99.928771</v>
      </c>
      <c r="CZ3290" s="33">
        <v>20.904171</v>
      </c>
      <c r="DA3290" s="5"/>
      <c r="DB3290" s="5"/>
      <c r="DC3290" s="5"/>
      <c r="DD3290" s="33">
        <v>2023.0</v>
      </c>
      <c r="DE3290" s="33" t="s">
        <v>184</v>
      </c>
      <c r="DF3290" s="33"/>
      <c r="DG3290" s="33" t="s">
        <v>185</v>
      </c>
      <c r="DH3290" s="33" t="s">
        <v>186</v>
      </c>
      <c r="DI3290" s="5"/>
      <c r="DJ3290" s="5"/>
    </row>
    <row r="3291">
      <c r="A3291" s="33" t="s">
        <v>19812</v>
      </c>
      <c r="B3291" s="34">
        <v>44957.0</v>
      </c>
      <c r="C3291" s="35" t="s">
        <v>137</v>
      </c>
      <c r="D3291" s="35" t="s">
        <v>139</v>
      </c>
      <c r="E3291" s="35" t="s">
        <v>142</v>
      </c>
      <c r="F3291" s="36" t="s">
        <v>144</v>
      </c>
      <c r="G3291" s="33" t="s">
        <v>19813</v>
      </c>
      <c r="H3291" s="33" t="s">
        <v>1926</v>
      </c>
      <c r="I3291" s="33" t="s">
        <v>19778</v>
      </c>
      <c r="J3291" s="33" t="s">
        <v>1778</v>
      </c>
      <c r="K3291" s="35" t="s">
        <v>150</v>
      </c>
      <c r="L3291" s="33" t="s">
        <v>8203</v>
      </c>
      <c r="M3291" s="33" t="s">
        <v>8450</v>
      </c>
      <c r="N3291" s="33" t="s">
        <v>19814</v>
      </c>
      <c r="O3291" s="5"/>
      <c r="P3291" s="35" t="s">
        <v>239</v>
      </c>
      <c r="Q3291" s="35" t="s">
        <v>19814</v>
      </c>
      <c r="R3291" s="33">
        <v>76640.0</v>
      </c>
      <c r="S3291" s="37"/>
      <c r="T3291" s="33"/>
      <c r="U3291" s="33">
        <v>1.08</v>
      </c>
      <c r="V3291" s="33" t="s">
        <v>154</v>
      </c>
      <c r="W3291" s="33"/>
      <c r="X3291" s="33"/>
      <c r="Y3291" s="5"/>
      <c r="Z3291" s="5"/>
      <c r="AA3291" s="33">
        <v>1.0</v>
      </c>
      <c r="AB3291" s="33">
        <v>1.0</v>
      </c>
      <c r="AC3291" s="33"/>
      <c r="AD3291" s="5"/>
      <c r="AE3291" s="5"/>
      <c r="AF3291" s="5"/>
      <c r="AG3291" s="16"/>
      <c r="AH3291" s="38">
        <f t="shared" si="1"/>
        <v>1</v>
      </c>
      <c r="AI3291" s="39" t="str">
        <f t="shared" si="2"/>
        <v/>
      </c>
      <c r="AJ3291" s="37" t="str">
        <f t="shared" si="3"/>
        <v/>
      </c>
      <c r="AK3291" s="41" t="str">
        <f t="shared" si="4"/>
        <v/>
      </c>
      <c r="AL3291" s="35" t="s">
        <v>239</v>
      </c>
      <c r="AM3291" s="33" t="s">
        <v>19252</v>
      </c>
      <c r="AN3291" s="33" t="s">
        <v>19252</v>
      </c>
      <c r="AO3291" s="41"/>
      <c r="AP3291" s="33" t="s">
        <v>169</v>
      </c>
      <c r="AQ3291" s="33" t="s">
        <v>170</v>
      </c>
      <c r="AR3291" s="33">
        <v>150.0</v>
      </c>
      <c r="AS3291" s="42"/>
      <c r="AT3291" s="42"/>
      <c r="AU3291" s="42"/>
      <c r="AV3291" s="42"/>
      <c r="AW3291" s="42"/>
      <c r="AX3291" s="5"/>
      <c r="AY3291" s="33"/>
      <c r="AZ3291" s="33" t="s">
        <v>19815</v>
      </c>
      <c r="BA3291" s="5"/>
      <c r="BB3291" s="5"/>
      <c r="BC3291" s="5" t="s">
        <v>19816</v>
      </c>
      <c r="BD3291" s="33" t="s">
        <v>173</v>
      </c>
      <c r="BE3291" s="41"/>
      <c r="BF3291" s="35"/>
      <c r="BG3291" s="33" t="s">
        <v>169</v>
      </c>
      <c r="BH3291" s="5"/>
      <c r="BI3291" s="33">
        <v>150.0</v>
      </c>
      <c r="BJ3291" s="33" t="s">
        <v>170</v>
      </c>
      <c r="BK3291" s="5"/>
      <c r="BL3291" s="5">
        <f t="shared" si="5"/>
        <v>1997.25</v>
      </c>
      <c r="BM3291" s="5"/>
      <c r="BN3291" s="5"/>
      <c r="BO3291" s="42">
        <f t="shared" si="6"/>
        <v>1997.25</v>
      </c>
      <c r="BP3291" s="44"/>
      <c r="BQ3291" s="45"/>
      <c r="BR3291" s="47"/>
      <c r="BS3291" s="45"/>
      <c r="BT3291" s="37"/>
      <c r="BU3291" s="5"/>
      <c r="BV3291" s="38"/>
      <c r="BW3291" s="48"/>
      <c r="BX3291" s="44"/>
      <c r="BY3291" s="44"/>
      <c r="BZ3291" s="33" t="s">
        <v>131</v>
      </c>
      <c r="CA3291" s="5"/>
      <c r="CB3291" s="5"/>
      <c r="CC3291" s="33" t="s">
        <v>177</v>
      </c>
      <c r="CD3291" s="5"/>
      <c r="CE3291" s="5"/>
      <c r="CF3291" s="33" t="s">
        <v>178</v>
      </c>
      <c r="CG3291" s="33" t="s">
        <v>19817</v>
      </c>
      <c r="CH3291" s="5"/>
      <c r="CI3291" s="5"/>
      <c r="CJ3291" s="5"/>
      <c r="CK3291" s="33"/>
      <c r="CL3291" s="49">
        <v>44989.0</v>
      </c>
      <c r="CM3291" s="33" t="s">
        <v>180</v>
      </c>
      <c r="CN3291" s="5"/>
      <c r="CO3291" s="33">
        <v>1.0</v>
      </c>
      <c r="CP3291" s="33" t="s">
        <v>181</v>
      </c>
      <c r="CQ3291" s="50" t="str">
        <f t="shared" si="7"/>
        <v>29/02/1960</v>
      </c>
      <c r="CR3291" s="33" t="s">
        <v>243</v>
      </c>
      <c r="CS3291" s="33">
        <v>18.0</v>
      </c>
      <c r="CT3291" s="33"/>
      <c r="CU3291" s="5"/>
      <c r="CV3291" s="33">
        <v>904.0</v>
      </c>
      <c r="CW3291" s="33">
        <v>1.801014001E9</v>
      </c>
      <c r="CX3291" s="5"/>
      <c r="CY3291" s="33">
        <v>-99.8982818</v>
      </c>
      <c r="CZ3291" s="33">
        <v>20.8639735</v>
      </c>
      <c r="DA3291" s="5"/>
      <c r="DB3291" s="5"/>
      <c r="DC3291" s="5"/>
      <c r="DD3291" s="33">
        <v>2023.0</v>
      </c>
      <c r="DE3291" s="33" t="s">
        <v>184</v>
      </c>
      <c r="DF3291" s="33"/>
      <c r="DG3291" s="33" t="s">
        <v>185</v>
      </c>
      <c r="DH3291" s="33" t="s">
        <v>186</v>
      </c>
      <c r="DI3291" s="5"/>
      <c r="DJ3291" s="5"/>
    </row>
    <row r="3292">
      <c r="A3292" s="33" t="s">
        <v>19818</v>
      </c>
      <c r="B3292" s="34">
        <v>44957.0</v>
      </c>
      <c r="C3292" s="35" t="s">
        <v>137</v>
      </c>
      <c r="D3292" s="35" t="s">
        <v>139</v>
      </c>
      <c r="E3292" s="35" t="s">
        <v>142</v>
      </c>
      <c r="F3292" s="36" t="s">
        <v>144</v>
      </c>
      <c r="G3292" s="33" t="s">
        <v>19819</v>
      </c>
      <c r="H3292" s="33" t="s">
        <v>13821</v>
      </c>
      <c r="I3292" s="33" t="s">
        <v>19820</v>
      </c>
      <c r="J3292" s="33" t="s">
        <v>439</v>
      </c>
      <c r="K3292" s="35" t="s">
        <v>150</v>
      </c>
      <c r="L3292" s="33" t="s">
        <v>8203</v>
      </c>
      <c r="M3292" s="33">
        <v>104.0</v>
      </c>
      <c r="N3292" s="33" t="s">
        <v>19814</v>
      </c>
      <c r="O3292" s="5"/>
      <c r="P3292" s="35" t="s">
        <v>239</v>
      </c>
      <c r="Q3292" s="35" t="s">
        <v>19814</v>
      </c>
      <c r="R3292" s="33">
        <v>76640.0</v>
      </c>
      <c r="S3292" s="37"/>
      <c r="T3292" s="33"/>
      <c r="U3292" s="33">
        <v>1.42</v>
      </c>
      <c r="V3292" s="33" t="s">
        <v>154</v>
      </c>
      <c r="W3292" s="33"/>
      <c r="X3292" s="33"/>
      <c r="Y3292" s="5"/>
      <c r="Z3292" s="5"/>
      <c r="AA3292" s="33">
        <v>1.0</v>
      </c>
      <c r="AB3292" s="33"/>
      <c r="AC3292" s="33">
        <v>1.0</v>
      </c>
      <c r="AD3292" s="5"/>
      <c r="AE3292" s="5"/>
      <c r="AF3292" s="5"/>
      <c r="AG3292" s="16"/>
      <c r="AH3292" s="38" t="str">
        <f t="shared" si="1"/>
        <v/>
      </c>
      <c r="AI3292" s="39">
        <f t="shared" si="2"/>
        <v>1</v>
      </c>
      <c r="AJ3292" s="37" t="str">
        <f t="shared" si="3"/>
        <v/>
      </c>
      <c r="AK3292" s="41" t="str">
        <f t="shared" si="4"/>
        <v/>
      </c>
      <c r="AL3292" s="35" t="s">
        <v>239</v>
      </c>
      <c r="AM3292" s="33" t="s">
        <v>19252</v>
      </c>
      <c r="AN3292" s="33" t="s">
        <v>19252</v>
      </c>
      <c r="AO3292" s="41"/>
      <c r="AP3292" s="33" t="s">
        <v>169</v>
      </c>
      <c r="AQ3292" s="33" t="s">
        <v>170</v>
      </c>
      <c r="AR3292" s="33">
        <v>150.0</v>
      </c>
      <c r="AS3292" s="42"/>
      <c r="AT3292" s="42"/>
      <c r="AU3292" s="42"/>
      <c r="AV3292" s="42"/>
      <c r="AW3292" s="42"/>
      <c r="AX3292" s="5"/>
      <c r="AY3292" s="33"/>
      <c r="AZ3292" s="33" t="s">
        <v>19821</v>
      </c>
      <c r="BA3292" s="5"/>
      <c r="BB3292" s="5"/>
      <c r="BC3292" s="5" t="s">
        <v>19822</v>
      </c>
      <c r="BD3292" s="33" t="s">
        <v>173</v>
      </c>
      <c r="BE3292" s="41"/>
      <c r="BF3292" s="35"/>
      <c r="BG3292" s="33" t="s">
        <v>169</v>
      </c>
      <c r="BH3292" s="5"/>
      <c r="BI3292" s="33">
        <v>150.0</v>
      </c>
      <c r="BJ3292" s="33" t="s">
        <v>170</v>
      </c>
      <c r="BK3292" s="5"/>
      <c r="BL3292" s="5">
        <f t="shared" si="5"/>
        <v>1997.25</v>
      </c>
      <c r="BM3292" s="5"/>
      <c r="BN3292" s="5"/>
      <c r="BO3292" s="42">
        <f t="shared" si="6"/>
        <v>1997.25</v>
      </c>
      <c r="BP3292" s="44"/>
      <c r="BQ3292" s="45"/>
      <c r="BR3292" s="47"/>
      <c r="BS3292" s="45"/>
      <c r="BT3292" s="37"/>
      <c r="BU3292" s="5"/>
      <c r="BV3292" s="38"/>
      <c r="BW3292" s="48"/>
      <c r="BX3292" s="44"/>
      <c r="BY3292" s="44"/>
      <c r="BZ3292" s="33" t="s">
        <v>131</v>
      </c>
      <c r="CA3292" s="5"/>
      <c r="CB3292" s="5"/>
      <c r="CC3292" s="33" t="s">
        <v>177</v>
      </c>
      <c r="CD3292" s="5"/>
      <c r="CE3292" s="5"/>
      <c r="CF3292" s="33" t="s">
        <v>178</v>
      </c>
      <c r="CG3292" s="33" t="s">
        <v>19823</v>
      </c>
      <c r="CH3292" s="5"/>
      <c r="CI3292" s="5"/>
      <c r="CJ3292" s="5"/>
      <c r="CK3292" s="33"/>
      <c r="CL3292" s="49">
        <v>44989.0</v>
      </c>
      <c r="CM3292" s="33" t="s">
        <v>180</v>
      </c>
      <c r="CN3292" s="5"/>
      <c r="CO3292" s="33">
        <v>1.0</v>
      </c>
      <c r="CP3292" s="33" t="s">
        <v>181</v>
      </c>
      <c r="CQ3292" s="50" t="str">
        <f t="shared" si="7"/>
        <v>05/05/1948</v>
      </c>
      <c r="CR3292" s="33" t="s">
        <v>182</v>
      </c>
      <c r="CS3292" s="33">
        <v>18.0</v>
      </c>
      <c r="CT3292" s="33"/>
      <c r="CU3292" s="5"/>
      <c r="CV3292" s="33">
        <v>904.0</v>
      </c>
      <c r="CW3292" s="33">
        <v>1.801014001E9</v>
      </c>
      <c r="CX3292" s="5"/>
      <c r="CY3292" s="33">
        <v>-99.8982818</v>
      </c>
      <c r="CZ3292" s="33">
        <v>20.8639735</v>
      </c>
      <c r="DA3292" s="5"/>
      <c r="DB3292" s="5"/>
      <c r="DC3292" s="5"/>
      <c r="DD3292" s="33">
        <v>2023.0</v>
      </c>
      <c r="DE3292" s="33" t="s">
        <v>184</v>
      </c>
      <c r="DF3292" s="33"/>
      <c r="DG3292" s="33" t="s">
        <v>185</v>
      </c>
      <c r="DH3292" s="33" t="s">
        <v>186</v>
      </c>
      <c r="DI3292" s="5"/>
      <c r="DJ3292" s="5"/>
    </row>
    <row r="3293">
      <c r="A3293" s="33" t="s">
        <v>19824</v>
      </c>
      <c r="B3293" s="34">
        <v>44957.0</v>
      </c>
      <c r="C3293" s="35" t="s">
        <v>137</v>
      </c>
      <c r="D3293" s="35" t="s">
        <v>139</v>
      </c>
      <c r="E3293" s="35" t="s">
        <v>142</v>
      </c>
      <c r="F3293" s="36" t="s">
        <v>144</v>
      </c>
      <c r="G3293" s="33" t="s">
        <v>19825</v>
      </c>
      <c r="H3293" s="33" t="s">
        <v>8632</v>
      </c>
      <c r="I3293" s="33" t="s">
        <v>8129</v>
      </c>
      <c r="J3293" s="33" t="s">
        <v>1669</v>
      </c>
      <c r="K3293" s="35" t="s">
        <v>150</v>
      </c>
      <c r="L3293" s="33" t="s">
        <v>19826</v>
      </c>
      <c r="M3293" s="33" t="s">
        <v>8450</v>
      </c>
      <c r="N3293" s="33" t="s">
        <v>19814</v>
      </c>
      <c r="O3293" s="5"/>
      <c r="P3293" s="35" t="s">
        <v>239</v>
      </c>
      <c r="Q3293" s="35" t="s">
        <v>19814</v>
      </c>
      <c r="R3293" s="33">
        <v>76640.0</v>
      </c>
      <c r="S3293" s="37"/>
      <c r="T3293" s="33"/>
      <c r="U3293" s="33">
        <v>1.22</v>
      </c>
      <c r="V3293" s="33" t="s">
        <v>154</v>
      </c>
      <c r="W3293" s="33"/>
      <c r="X3293" s="33"/>
      <c r="Y3293" s="5"/>
      <c r="Z3293" s="5"/>
      <c r="AA3293" s="33">
        <v>1.0</v>
      </c>
      <c r="AB3293" s="33">
        <v>1.0</v>
      </c>
      <c r="AC3293" s="33"/>
      <c r="AD3293" s="5"/>
      <c r="AE3293" s="5"/>
      <c r="AF3293" s="5"/>
      <c r="AG3293" s="16"/>
      <c r="AH3293" s="38">
        <f t="shared" si="1"/>
        <v>1</v>
      </c>
      <c r="AI3293" s="39" t="str">
        <f t="shared" si="2"/>
        <v/>
      </c>
      <c r="AJ3293" s="37" t="str">
        <f t="shared" si="3"/>
        <v/>
      </c>
      <c r="AK3293" s="41" t="str">
        <f t="shared" si="4"/>
        <v/>
      </c>
      <c r="AL3293" s="35" t="s">
        <v>239</v>
      </c>
      <c r="AM3293" s="33" t="s">
        <v>19252</v>
      </c>
      <c r="AN3293" s="33" t="s">
        <v>19252</v>
      </c>
      <c r="AO3293" s="41"/>
      <c r="AP3293" s="33" t="s">
        <v>169</v>
      </c>
      <c r="AQ3293" s="33" t="s">
        <v>170</v>
      </c>
      <c r="AR3293" s="33">
        <v>150.0</v>
      </c>
      <c r="AS3293" s="42"/>
      <c r="AT3293" s="42"/>
      <c r="AU3293" s="42"/>
      <c r="AV3293" s="42"/>
      <c r="AW3293" s="42"/>
      <c r="AX3293" s="5"/>
      <c r="AY3293" s="33"/>
      <c r="AZ3293" s="33" t="s">
        <v>19827</v>
      </c>
      <c r="BA3293" s="5"/>
      <c r="BB3293" s="5"/>
      <c r="BC3293" s="5" t="s">
        <v>19828</v>
      </c>
      <c r="BD3293" s="33" t="s">
        <v>173</v>
      </c>
      <c r="BE3293" s="41"/>
      <c r="BF3293" s="35"/>
      <c r="BG3293" s="33" t="s">
        <v>169</v>
      </c>
      <c r="BH3293" s="5"/>
      <c r="BI3293" s="33">
        <v>150.0</v>
      </c>
      <c r="BJ3293" s="33" t="s">
        <v>170</v>
      </c>
      <c r="BK3293" s="5"/>
      <c r="BL3293" s="5">
        <f t="shared" si="5"/>
        <v>1997.25</v>
      </c>
      <c r="BM3293" s="5"/>
      <c r="BN3293" s="5"/>
      <c r="BO3293" s="42">
        <f t="shared" si="6"/>
        <v>1997.25</v>
      </c>
      <c r="BP3293" s="44"/>
      <c r="BQ3293" s="45"/>
      <c r="BR3293" s="47"/>
      <c r="BS3293" s="45"/>
      <c r="BT3293" s="37"/>
      <c r="BU3293" s="5"/>
      <c r="BV3293" s="38"/>
      <c r="BW3293" s="48"/>
      <c r="BX3293" s="44"/>
      <c r="BY3293" s="44"/>
      <c r="BZ3293" s="33" t="s">
        <v>131</v>
      </c>
      <c r="CA3293" s="5"/>
      <c r="CB3293" s="5"/>
      <c r="CC3293" s="33" t="s">
        <v>177</v>
      </c>
      <c r="CD3293" s="5"/>
      <c r="CE3293" s="5"/>
      <c r="CF3293" s="33" t="s">
        <v>178</v>
      </c>
      <c r="CG3293" s="33" t="s">
        <v>19829</v>
      </c>
      <c r="CH3293" s="5"/>
      <c r="CI3293" s="5"/>
      <c r="CJ3293" s="5"/>
      <c r="CK3293" s="33"/>
      <c r="CL3293" s="49">
        <v>44989.0</v>
      </c>
      <c r="CM3293" s="33" t="s">
        <v>180</v>
      </c>
      <c r="CN3293" s="5"/>
      <c r="CO3293" s="33">
        <v>1.0</v>
      </c>
      <c r="CP3293" s="33" t="s">
        <v>181</v>
      </c>
      <c r="CQ3293" s="50" t="str">
        <f t="shared" si="7"/>
        <v>27/11/1965</v>
      </c>
      <c r="CR3293" s="33" t="s">
        <v>243</v>
      </c>
      <c r="CS3293" s="33">
        <v>18.0</v>
      </c>
      <c r="CT3293" s="33"/>
      <c r="CU3293" s="5"/>
      <c r="CV3293" s="33">
        <v>904.0</v>
      </c>
      <c r="CW3293" s="33">
        <v>1.802074001E9</v>
      </c>
      <c r="CX3293" s="33">
        <v>1.80207400076E11</v>
      </c>
      <c r="CY3293" s="33">
        <v>-99.898236</v>
      </c>
      <c r="CZ3293" s="33">
        <v>20.865443</v>
      </c>
      <c r="DA3293" s="5"/>
      <c r="DB3293" s="5"/>
      <c r="DC3293" s="5"/>
      <c r="DD3293" s="33">
        <v>2023.0</v>
      </c>
      <c r="DE3293" s="33" t="s">
        <v>184</v>
      </c>
      <c r="DF3293" s="33"/>
      <c r="DG3293" s="33" t="s">
        <v>185</v>
      </c>
      <c r="DH3293" s="33" t="s">
        <v>186</v>
      </c>
      <c r="DI3293" s="5"/>
      <c r="DJ3293" s="5"/>
    </row>
    <row r="3294">
      <c r="A3294" s="33" t="s">
        <v>19830</v>
      </c>
      <c r="B3294" s="34">
        <v>44957.0</v>
      </c>
      <c r="C3294" s="35" t="s">
        <v>137</v>
      </c>
      <c r="D3294" s="35" t="s">
        <v>139</v>
      </c>
      <c r="E3294" s="35" t="s">
        <v>142</v>
      </c>
      <c r="F3294" s="36" t="s">
        <v>144</v>
      </c>
      <c r="G3294" s="33" t="s">
        <v>19831</v>
      </c>
      <c r="H3294" s="33" t="s">
        <v>19832</v>
      </c>
      <c r="I3294" s="33" t="s">
        <v>1669</v>
      </c>
      <c r="J3294" s="33" t="s">
        <v>8799</v>
      </c>
      <c r="K3294" s="35" t="s">
        <v>150</v>
      </c>
      <c r="L3294" s="33" t="s">
        <v>8203</v>
      </c>
      <c r="M3294" s="33" t="s">
        <v>8450</v>
      </c>
      <c r="N3294" s="33" t="s">
        <v>19814</v>
      </c>
      <c r="O3294" s="5"/>
      <c r="P3294" s="35" t="s">
        <v>239</v>
      </c>
      <c r="Q3294" s="35" t="s">
        <v>19814</v>
      </c>
      <c r="R3294" s="33">
        <v>76640.0</v>
      </c>
      <c r="S3294" s="37"/>
      <c r="T3294" s="33"/>
      <c r="U3294" s="33">
        <v>1.19</v>
      </c>
      <c r="V3294" s="33" t="s">
        <v>154</v>
      </c>
      <c r="W3294" s="33"/>
      <c r="X3294" s="33"/>
      <c r="Y3294" s="5"/>
      <c r="Z3294" s="5"/>
      <c r="AA3294" s="33">
        <v>1.0</v>
      </c>
      <c r="AB3294" s="33">
        <v>1.0</v>
      </c>
      <c r="AC3294" s="33"/>
      <c r="AD3294" s="5"/>
      <c r="AE3294" s="5"/>
      <c r="AF3294" s="5"/>
      <c r="AG3294" s="16"/>
      <c r="AH3294" s="38">
        <f t="shared" si="1"/>
        <v>1</v>
      </c>
      <c r="AI3294" s="39" t="str">
        <f t="shared" si="2"/>
        <v/>
      </c>
      <c r="AJ3294" s="37" t="str">
        <f t="shared" si="3"/>
        <v/>
      </c>
      <c r="AK3294" s="41" t="str">
        <f t="shared" si="4"/>
        <v/>
      </c>
      <c r="AL3294" s="35" t="s">
        <v>239</v>
      </c>
      <c r="AM3294" s="33" t="s">
        <v>19252</v>
      </c>
      <c r="AN3294" s="33" t="s">
        <v>19252</v>
      </c>
      <c r="AO3294" s="41"/>
      <c r="AP3294" s="33" t="s">
        <v>169</v>
      </c>
      <c r="AQ3294" s="33" t="s">
        <v>170</v>
      </c>
      <c r="AR3294" s="33">
        <v>150.0</v>
      </c>
      <c r="AS3294" s="42"/>
      <c r="AT3294" s="42"/>
      <c r="AU3294" s="42"/>
      <c r="AV3294" s="42"/>
      <c r="AW3294" s="42"/>
      <c r="AX3294" s="5"/>
      <c r="AY3294" s="33"/>
      <c r="AZ3294" s="33" t="s">
        <v>19833</v>
      </c>
      <c r="BA3294" s="5"/>
      <c r="BB3294" s="5"/>
      <c r="BC3294" s="5" t="s">
        <v>19834</v>
      </c>
      <c r="BD3294" s="33" t="s">
        <v>173</v>
      </c>
      <c r="BE3294" s="41"/>
      <c r="BF3294" s="35"/>
      <c r="BG3294" s="33" t="s">
        <v>169</v>
      </c>
      <c r="BH3294" s="5"/>
      <c r="BI3294" s="33">
        <v>150.0</v>
      </c>
      <c r="BJ3294" s="33" t="s">
        <v>170</v>
      </c>
      <c r="BK3294" s="5"/>
      <c r="BL3294" s="5">
        <f t="shared" si="5"/>
        <v>1997.25</v>
      </c>
      <c r="BM3294" s="5"/>
      <c r="BN3294" s="5"/>
      <c r="BO3294" s="42">
        <f t="shared" si="6"/>
        <v>1997.25</v>
      </c>
      <c r="BP3294" s="44"/>
      <c r="BQ3294" s="45"/>
      <c r="BR3294" s="47"/>
      <c r="BS3294" s="45"/>
      <c r="BT3294" s="37"/>
      <c r="BU3294" s="5"/>
      <c r="BV3294" s="38"/>
      <c r="BW3294" s="48"/>
      <c r="BX3294" s="44"/>
      <c r="BY3294" s="44"/>
      <c r="BZ3294" s="33" t="s">
        <v>131</v>
      </c>
      <c r="CA3294" s="5"/>
      <c r="CB3294" s="5"/>
      <c r="CC3294" s="33" t="s">
        <v>177</v>
      </c>
      <c r="CD3294" s="5"/>
      <c r="CE3294" s="5"/>
      <c r="CF3294" s="33" t="s">
        <v>178</v>
      </c>
      <c r="CG3294" s="33" t="s">
        <v>19835</v>
      </c>
      <c r="CH3294" s="5"/>
      <c r="CI3294" s="5"/>
      <c r="CJ3294" s="5"/>
      <c r="CK3294" s="33"/>
      <c r="CL3294" s="49">
        <v>44989.0</v>
      </c>
      <c r="CM3294" s="33" t="s">
        <v>180</v>
      </c>
      <c r="CN3294" s="5"/>
      <c r="CO3294" s="33">
        <v>1.0</v>
      </c>
      <c r="CP3294" s="33" t="s">
        <v>181</v>
      </c>
      <c r="CQ3294" s="50" t="str">
        <f t="shared" si="7"/>
        <v>20/08/1933</v>
      </c>
      <c r="CR3294" s="33" t="s">
        <v>243</v>
      </c>
      <c r="CS3294" s="33">
        <v>18.0</v>
      </c>
      <c r="CT3294" s="33"/>
      <c r="CU3294" s="5"/>
      <c r="CV3294" s="33">
        <v>904.0</v>
      </c>
      <c r="CW3294" s="33">
        <v>1.801014001E9</v>
      </c>
      <c r="CX3294" s="5"/>
      <c r="CY3294" s="33">
        <v>-99.8982818</v>
      </c>
      <c r="CZ3294" s="33">
        <v>20.8639735</v>
      </c>
      <c r="DA3294" s="5"/>
      <c r="DB3294" s="5"/>
      <c r="DC3294" s="5"/>
      <c r="DD3294" s="33">
        <v>2023.0</v>
      </c>
      <c r="DE3294" s="33" t="s">
        <v>184</v>
      </c>
      <c r="DF3294" s="33"/>
      <c r="DG3294" s="33" t="s">
        <v>185</v>
      </c>
      <c r="DH3294" s="33" t="s">
        <v>186</v>
      </c>
      <c r="DI3294" s="5"/>
      <c r="DJ3294" s="5"/>
    </row>
    <row r="3295">
      <c r="A3295" s="33" t="s">
        <v>19836</v>
      </c>
      <c r="B3295" s="34">
        <v>44957.0</v>
      </c>
      <c r="C3295" s="35" t="s">
        <v>137</v>
      </c>
      <c r="D3295" s="35" t="s">
        <v>139</v>
      </c>
      <c r="E3295" s="35" t="s">
        <v>142</v>
      </c>
      <c r="F3295" s="36" t="s">
        <v>144</v>
      </c>
      <c r="G3295" s="33" t="s">
        <v>19837</v>
      </c>
      <c r="H3295" s="33" t="s">
        <v>6155</v>
      </c>
      <c r="I3295" s="33" t="s">
        <v>1927</v>
      </c>
      <c r="J3295" s="33" t="s">
        <v>12060</v>
      </c>
      <c r="K3295" s="35" t="s">
        <v>150</v>
      </c>
      <c r="L3295" s="33" t="s">
        <v>10462</v>
      </c>
      <c r="M3295" s="33" t="s">
        <v>8450</v>
      </c>
      <c r="N3295" s="33" t="s">
        <v>19814</v>
      </c>
      <c r="O3295" s="5"/>
      <c r="P3295" s="35" t="s">
        <v>239</v>
      </c>
      <c r="Q3295" s="35" t="s">
        <v>19814</v>
      </c>
      <c r="R3295" s="33">
        <v>76643.0</v>
      </c>
      <c r="S3295" s="37"/>
      <c r="T3295" s="33"/>
      <c r="U3295" s="33">
        <v>1.84</v>
      </c>
      <c r="V3295" s="33" t="s">
        <v>154</v>
      </c>
      <c r="W3295" s="33"/>
      <c r="X3295" s="33"/>
      <c r="Y3295" s="5"/>
      <c r="Z3295" s="5"/>
      <c r="AA3295" s="33">
        <v>1.0</v>
      </c>
      <c r="AB3295" s="33"/>
      <c r="AC3295" s="33">
        <v>1.0</v>
      </c>
      <c r="AD3295" s="5"/>
      <c r="AE3295" s="5"/>
      <c r="AF3295" s="5"/>
      <c r="AG3295" s="16"/>
      <c r="AH3295" s="38" t="str">
        <f t="shared" si="1"/>
        <v/>
      </c>
      <c r="AI3295" s="39">
        <f t="shared" si="2"/>
        <v>1</v>
      </c>
      <c r="AJ3295" s="37" t="str">
        <f t="shared" si="3"/>
        <v/>
      </c>
      <c r="AK3295" s="41" t="str">
        <f t="shared" si="4"/>
        <v/>
      </c>
      <c r="AL3295" s="35" t="s">
        <v>239</v>
      </c>
      <c r="AM3295" s="33" t="s">
        <v>19252</v>
      </c>
      <c r="AN3295" s="33" t="s">
        <v>19252</v>
      </c>
      <c r="AO3295" s="41"/>
      <c r="AP3295" s="33" t="s">
        <v>169</v>
      </c>
      <c r="AQ3295" s="33" t="s">
        <v>170</v>
      </c>
      <c r="AR3295" s="33">
        <v>150.0</v>
      </c>
      <c r="AS3295" s="42"/>
      <c r="AT3295" s="42"/>
      <c r="AU3295" s="42"/>
      <c r="AV3295" s="42"/>
      <c r="AW3295" s="42"/>
      <c r="AX3295" s="5"/>
      <c r="AY3295" s="33"/>
      <c r="AZ3295" s="33" t="s">
        <v>19838</v>
      </c>
      <c r="BA3295" s="5"/>
      <c r="BB3295" s="5"/>
      <c r="BC3295" s="5" t="s">
        <v>19839</v>
      </c>
      <c r="BD3295" s="33" t="s">
        <v>173</v>
      </c>
      <c r="BE3295" s="41"/>
      <c r="BF3295" s="35"/>
      <c r="BG3295" s="33" t="s">
        <v>169</v>
      </c>
      <c r="BH3295" s="5"/>
      <c r="BI3295" s="33">
        <v>150.0</v>
      </c>
      <c r="BJ3295" s="33" t="s">
        <v>170</v>
      </c>
      <c r="BK3295" s="5"/>
      <c r="BL3295" s="5">
        <f t="shared" si="5"/>
        <v>1997.25</v>
      </c>
      <c r="BM3295" s="5"/>
      <c r="BN3295" s="5"/>
      <c r="BO3295" s="42">
        <f t="shared" si="6"/>
        <v>1997.25</v>
      </c>
      <c r="BP3295" s="44"/>
      <c r="BQ3295" s="45"/>
      <c r="BR3295" s="47"/>
      <c r="BS3295" s="45"/>
      <c r="BT3295" s="37"/>
      <c r="BU3295" s="5"/>
      <c r="BV3295" s="38"/>
      <c r="BW3295" s="48"/>
      <c r="BX3295" s="44"/>
      <c r="BY3295" s="44"/>
      <c r="BZ3295" s="33" t="s">
        <v>131</v>
      </c>
      <c r="CA3295" s="5"/>
      <c r="CB3295" s="5"/>
      <c r="CC3295" s="33" t="s">
        <v>177</v>
      </c>
      <c r="CD3295" s="5"/>
      <c r="CE3295" s="5"/>
      <c r="CF3295" s="33" t="s">
        <v>178</v>
      </c>
      <c r="CG3295" s="33" t="s">
        <v>19840</v>
      </c>
      <c r="CH3295" s="5"/>
      <c r="CI3295" s="5"/>
      <c r="CJ3295" s="5"/>
      <c r="CK3295" s="33"/>
      <c r="CL3295" s="49">
        <v>44989.0</v>
      </c>
      <c r="CM3295" s="33" t="s">
        <v>180</v>
      </c>
      <c r="CN3295" s="5"/>
      <c r="CO3295" s="33">
        <v>1.0</v>
      </c>
      <c r="CP3295" s="33" t="s">
        <v>181</v>
      </c>
      <c r="CQ3295" s="50" t="str">
        <f t="shared" si="7"/>
        <v>04/03/1952</v>
      </c>
      <c r="CR3295" s="33" t="s">
        <v>182</v>
      </c>
      <c r="CS3295" s="33">
        <v>18.0</v>
      </c>
      <c r="CT3295" s="33"/>
      <c r="CU3295" s="5"/>
      <c r="CV3295" s="33">
        <v>904.0</v>
      </c>
      <c r="CW3295" s="33">
        <v>1.802074001E9</v>
      </c>
      <c r="CX3295" s="33">
        <v>1.80207400076E11</v>
      </c>
      <c r="CY3295" s="33">
        <v>-99.896868</v>
      </c>
      <c r="CZ3295" s="33">
        <v>20.864453</v>
      </c>
      <c r="DA3295" s="5"/>
      <c r="DB3295" s="5"/>
      <c r="DC3295" s="5"/>
      <c r="DD3295" s="33">
        <v>2023.0</v>
      </c>
      <c r="DE3295" s="33" t="s">
        <v>184</v>
      </c>
      <c r="DF3295" s="33"/>
      <c r="DG3295" s="33" t="s">
        <v>185</v>
      </c>
      <c r="DH3295" s="33" t="s">
        <v>186</v>
      </c>
      <c r="DI3295" s="5"/>
      <c r="DJ3295" s="5"/>
    </row>
    <row r="3296">
      <c r="A3296" s="33" t="s">
        <v>19841</v>
      </c>
      <c r="B3296" s="34">
        <v>44957.0</v>
      </c>
      <c r="C3296" s="35" t="s">
        <v>137</v>
      </c>
      <c r="D3296" s="35" t="s">
        <v>139</v>
      </c>
      <c r="E3296" s="35" t="s">
        <v>142</v>
      </c>
      <c r="F3296" s="36" t="s">
        <v>144</v>
      </c>
      <c r="G3296" s="33" t="s">
        <v>19842</v>
      </c>
      <c r="H3296" s="33" t="s">
        <v>4586</v>
      </c>
      <c r="I3296" s="33" t="s">
        <v>538</v>
      </c>
      <c r="J3296" s="33" t="s">
        <v>1669</v>
      </c>
      <c r="K3296" s="35" t="s">
        <v>150</v>
      </c>
      <c r="L3296" s="33" t="s">
        <v>8203</v>
      </c>
      <c r="M3296" s="33" t="s">
        <v>8450</v>
      </c>
      <c r="N3296" s="33" t="s">
        <v>19814</v>
      </c>
      <c r="O3296" s="5"/>
      <c r="P3296" s="35" t="s">
        <v>239</v>
      </c>
      <c r="Q3296" s="35" t="s">
        <v>19814</v>
      </c>
      <c r="R3296" s="33">
        <v>76640.0</v>
      </c>
      <c r="S3296" s="37"/>
      <c r="T3296" s="33"/>
      <c r="U3296" s="33">
        <v>1.06</v>
      </c>
      <c r="V3296" s="33" t="s">
        <v>154</v>
      </c>
      <c r="W3296" s="33"/>
      <c r="X3296" s="33"/>
      <c r="Y3296" s="5"/>
      <c r="Z3296" s="5"/>
      <c r="AA3296" s="33">
        <v>1.0</v>
      </c>
      <c r="AB3296" s="33"/>
      <c r="AC3296" s="33">
        <v>1.0</v>
      </c>
      <c r="AD3296" s="5"/>
      <c r="AE3296" s="5"/>
      <c r="AF3296" s="5"/>
      <c r="AG3296" s="16"/>
      <c r="AH3296" s="38" t="str">
        <f t="shared" si="1"/>
        <v/>
      </c>
      <c r="AI3296" s="39">
        <f t="shared" si="2"/>
        <v>1</v>
      </c>
      <c r="AJ3296" s="37" t="str">
        <f t="shared" si="3"/>
        <v/>
      </c>
      <c r="AK3296" s="41" t="str">
        <f t="shared" si="4"/>
        <v/>
      </c>
      <c r="AL3296" s="35" t="s">
        <v>239</v>
      </c>
      <c r="AM3296" s="33" t="s">
        <v>19252</v>
      </c>
      <c r="AN3296" s="33" t="s">
        <v>19252</v>
      </c>
      <c r="AO3296" s="41"/>
      <c r="AP3296" s="33" t="s">
        <v>169</v>
      </c>
      <c r="AQ3296" s="33" t="s">
        <v>170</v>
      </c>
      <c r="AR3296" s="33">
        <v>150.0</v>
      </c>
      <c r="AS3296" s="42"/>
      <c r="AT3296" s="42"/>
      <c r="AU3296" s="42"/>
      <c r="AV3296" s="42"/>
      <c r="AW3296" s="42"/>
      <c r="AX3296" s="5"/>
      <c r="AY3296" s="33"/>
      <c r="AZ3296" s="33" t="s">
        <v>19843</v>
      </c>
      <c r="BA3296" s="5"/>
      <c r="BB3296" s="5"/>
      <c r="BC3296" s="5" t="s">
        <v>19844</v>
      </c>
      <c r="BD3296" s="33" t="s">
        <v>173</v>
      </c>
      <c r="BE3296" s="41"/>
      <c r="BF3296" s="35"/>
      <c r="BG3296" s="33" t="s">
        <v>169</v>
      </c>
      <c r="BH3296" s="5"/>
      <c r="BI3296" s="33">
        <v>150.0</v>
      </c>
      <c r="BJ3296" s="33" t="s">
        <v>170</v>
      </c>
      <c r="BK3296" s="5"/>
      <c r="BL3296" s="5">
        <f t="shared" si="5"/>
        <v>1997.25</v>
      </c>
      <c r="BM3296" s="5"/>
      <c r="BN3296" s="5"/>
      <c r="BO3296" s="42">
        <f t="shared" si="6"/>
        <v>1997.25</v>
      </c>
      <c r="BP3296" s="44"/>
      <c r="BQ3296" s="45"/>
      <c r="BR3296" s="47"/>
      <c r="BS3296" s="45"/>
      <c r="BT3296" s="37"/>
      <c r="BU3296" s="5"/>
      <c r="BV3296" s="38"/>
      <c r="BW3296" s="48"/>
      <c r="BX3296" s="44"/>
      <c r="BY3296" s="44"/>
      <c r="BZ3296" s="33" t="s">
        <v>131</v>
      </c>
      <c r="CA3296" s="5"/>
      <c r="CB3296" s="5"/>
      <c r="CC3296" s="33" t="s">
        <v>177</v>
      </c>
      <c r="CD3296" s="5"/>
      <c r="CE3296" s="5"/>
      <c r="CF3296" s="33" t="s">
        <v>178</v>
      </c>
      <c r="CG3296" s="33" t="s">
        <v>19845</v>
      </c>
      <c r="CH3296" s="5"/>
      <c r="CI3296" s="5"/>
      <c r="CJ3296" s="5"/>
      <c r="CK3296" s="33"/>
      <c r="CL3296" s="49">
        <v>44989.0</v>
      </c>
      <c r="CM3296" s="33" t="s">
        <v>180</v>
      </c>
      <c r="CN3296" s="5"/>
      <c r="CO3296" s="33">
        <v>1.0</v>
      </c>
      <c r="CP3296" s="33" t="s">
        <v>181</v>
      </c>
      <c r="CQ3296" s="50" t="str">
        <f t="shared" si="7"/>
        <v>12/03/1960</v>
      </c>
      <c r="CR3296" s="33" t="s">
        <v>182</v>
      </c>
      <c r="CS3296" s="33">
        <v>18.0</v>
      </c>
      <c r="CT3296" s="33"/>
      <c r="CU3296" s="5"/>
      <c r="CV3296" s="33">
        <v>904.0</v>
      </c>
      <c r="CW3296" s="33">
        <v>1.801014001E9</v>
      </c>
      <c r="CX3296" s="5"/>
      <c r="CY3296" s="33">
        <v>-99.8982818</v>
      </c>
      <c r="CZ3296" s="33">
        <v>20.8639735</v>
      </c>
      <c r="DA3296" s="5"/>
      <c r="DB3296" s="5"/>
      <c r="DC3296" s="5"/>
      <c r="DD3296" s="33">
        <v>2023.0</v>
      </c>
      <c r="DE3296" s="33" t="s">
        <v>184</v>
      </c>
      <c r="DF3296" s="33"/>
      <c r="DG3296" s="33" t="s">
        <v>185</v>
      </c>
      <c r="DH3296" s="33" t="s">
        <v>186</v>
      </c>
      <c r="DI3296" s="5"/>
      <c r="DJ3296" s="5"/>
    </row>
    <row r="3297">
      <c r="A3297" s="33" t="s">
        <v>19846</v>
      </c>
      <c r="B3297" s="34">
        <v>44957.0</v>
      </c>
      <c r="C3297" s="35" t="s">
        <v>137</v>
      </c>
      <c r="D3297" s="35" t="s">
        <v>139</v>
      </c>
      <c r="E3297" s="35" t="s">
        <v>142</v>
      </c>
      <c r="F3297" s="36" t="s">
        <v>144</v>
      </c>
      <c r="G3297" s="33" t="s">
        <v>19847</v>
      </c>
      <c r="H3297" s="33" t="s">
        <v>2414</v>
      </c>
      <c r="I3297" s="33" t="s">
        <v>1778</v>
      </c>
      <c r="J3297" s="33" t="s">
        <v>8799</v>
      </c>
      <c r="K3297" s="35" t="s">
        <v>150</v>
      </c>
      <c r="L3297" s="33" t="s">
        <v>19848</v>
      </c>
      <c r="M3297" s="33" t="s">
        <v>8450</v>
      </c>
      <c r="N3297" s="33" t="s">
        <v>19814</v>
      </c>
      <c r="O3297" s="5"/>
      <c r="P3297" s="35" t="s">
        <v>239</v>
      </c>
      <c r="Q3297" s="35" t="s">
        <v>19814</v>
      </c>
      <c r="R3297" s="33">
        <v>76640.0</v>
      </c>
      <c r="S3297" s="37"/>
      <c r="T3297" s="33"/>
      <c r="U3297" s="33">
        <v>1.1</v>
      </c>
      <c r="V3297" s="33" t="s">
        <v>154</v>
      </c>
      <c r="W3297" s="33"/>
      <c r="X3297" s="33"/>
      <c r="Y3297" s="5"/>
      <c r="Z3297" s="5"/>
      <c r="AA3297" s="33">
        <v>1.0</v>
      </c>
      <c r="AB3297" s="33">
        <v>1.0</v>
      </c>
      <c r="AC3297" s="33"/>
      <c r="AD3297" s="5"/>
      <c r="AE3297" s="5"/>
      <c r="AF3297" s="5"/>
      <c r="AG3297" s="16"/>
      <c r="AH3297" s="38">
        <f t="shared" si="1"/>
        <v>1</v>
      </c>
      <c r="AI3297" s="39" t="str">
        <f t="shared" si="2"/>
        <v/>
      </c>
      <c r="AJ3297" s="37" t="str">
        <f t="shared" si="3"/>
        <v/>
      </c>
      <c r="AK3297" s="41" t="str">
        <f t="shared" si="4"/>
        <v/>
      </c>
      <c r="AL3297" s="35" t="s">
        <v>239</v>
      </c>
      <c r="AM3297" s="33" t="s">
        <v>19252</v>
      </c>
      <c r="AN3297" s="33" t="s">
        <v>19252</v>
      </c>
      <c r="AO3297" s="41"/>
      <c r="AP3297" s="33" t="s">
        <v>169</v>
      </c>
      <c r="AQ3297" s="33" t="s">
        <v>170</v>
      </c>
      <c r="AR3297" s="33">
        <v>150.0</v>
      </c>
      <c r="AS3297" s="42"/>
      <c r="AT3297" s="42"/>
      <c r="AU3297" s="42"/>
      <c r="AV3297" s="42"/>
      <c r="AW3297" s="42"/>
      <c r="AX3297" s="5"/>
      <c r="AY3297" s="33"/>
      <c r="AZ3297" s="33" t="s">
        <v>19849</v>
      </c>
      <c r="BA3297" s="5"/>
      <c r="BB3297" s="5"/>
      <c r="BC3297" s="5" t="s">
        <v>19850</v>
      </c>
      <c r="BD3297" s="33" t="s">
        <v>173</v>
      </c>
      <c r="BE3297" s="41"/>
      <c r="BF3297" s="35"/>
      <c r="BG3297" s="33" t="s">
        <v>169</v>
      </c>
      <c r="BH3297" s="5"/>
      <c r="BI3297" s="33">
        <v>150.0</v>
      </c>
      <c r="BJ3297" s="33" t="s">
        <v>170</v>
      </c>
      <c r="BK3297" s="5"/>
      <c r="BL3297" s="5">
        <f t="shared" si="5"/>
        <v>1997.25</v>
      </c>
      <c r="BM3297" s="5"/>
      <c r="BN3297" s="5"/>
      <c r="BO3297" s="42">
        <f t="shared" si="6"/>
        <v>1997.25</v>
      </c>
      <c r="BP3297" s="44"/>
      <c r="BQ3297" s="45"/>
      <c r="BR3297" s="47"/>
      <c r="BS3297" s="45"/>
      <c r="BT3297" s="37"/>
      <c r="BU3297" s="5"/>
      <c r="BV3297" s="38"/>
      <c r="BW3297" s="48"/>
      <c r="BX3297" s="44"/>
      <c r="BY3297" s="44"/>
      <c r="BZ3297" s="33" t="s">
        <v>131</v>
      </c>
      <c r="CA3297" s="5"/>
      <c r="CB3297" s="5"/>
      <c r="CC3297" s="33" t="s">
        <v>177</v>
      </c>
      <c r="CD3297" s="5"/>
      <c r="CE3297" s="5"/>
      <c r="CF3297" s="33" t="s">
        <v>178</v>
      </c>
      <c r="CG3297" s="33" t="s">
        <v>19851</v>
      </c>
      <c r="CH3297" s="5"/>
      <c r="CI3297" s="5"/>
      <c r="CJ3297" s="5"/>
      <c r="CK3297" s="33"/>
      <c r="CL3297" s="49">
        <v>44989.0</v>
      </c>
      <c r="CM3297" s="33" t="s">
        <v>180</v>
      </c>
      <c r="CN3297" s="5"/>
      <c r="CO3297" s="33">
        <v>1.0</v>
      </c>
      <c r="CP3297" s="33" t="s">
        <v>181</v>
      </c>
      <c r="CQ3297" s="50" t="str">
        <f t="shared" si="7"/>
        <v>01/09/1937</v>
      </c>
      <c r="CR3297" s="33" t="s">
        <v>243</v>
      </c>
      <c r="CS3297" s="33">
        <v>18.0</v>
      </c>
      <c r="CT3297" s="33"/>
      <c r="CU3297" s="5"/>
      <c r="CV3297" s="33">
        <v>904.0</v>
      </c>
      <c r="CW3297" s="33">
        <v>1.801014001E9</v>
      </c>
      <c r="CX3297" s="5"/>
      <c r="CY3297" s="33">
        <v>-99.8968867</v>
      </c>
      <c r="CZ3297" s="33">
        <v>20.8619316</v>
      </c>
      <c r="DA3297" s="5"/>
      <c r="DB3297" s="5"/>
      <c r="DC3297" s="5"/>
      <c r="DD3297" s="33">
        <v>2023.0</v>
      </c>
      <c r="DE3297" s="33" t="s">
        <v>184</v>
      </c>
      <c r="DF3297" s="33"/>
      <c r="DG3297" s="33" t="s">
        <v>185</v>
      </c>
      <c r="DH3297" s="33" t="s">
        <v>186</v>
      </c>
      <c r="DI3297" s="5"/>
      <c r="DJ3297" s="5"/>
    </row>
    <row r="3298">
      <c r="A3298" s="33" t="s">
        <v>19852</v>
      </c>
      <c r="B3298" s="34">
        <v>44957.0</v>
      </c>
      <c r="C3298" s="35" t="s">
        <v>137</v>
      </c>
      <c r="D3298" s="35" t="s">
        <v>139</v>
      </c>
      <c r="E3298" s="35" t="s">
        <v>142</v>
      </c>
      <c r="F3298" s="36" t="s">
        <v>144</v>
      </c>
      <c r="G3298" s="33" t="s">
        <v>19853</v>
      </c>
      <c r="H3298" s="33" t="s">
        <v>5058</v>
      </c>
      <c r="I3298" s="33" t="s">
        <v>1656</v>
      </c>
      <c r="J3298" s="33" t="s">
        <v>8519</v>
      </c>
      <c r="K3298" s="35" t="s">
        <v>150</v>
      </c>
      <c r="L3298" s="33" t="s">
        <v>4150</v>
      </c>
      <c r="M3298" s="33" t="s">
        <v>8450</v>
      </c>
      <c r="N3298" s="33" t="s">
        <v>19854</v>
      </c>
      <c r="O3298" s="5"/>
      <c r="P3298" s="35" t="s">
        <v>239</v>
      </c>
      <c r="Q3298" s="35" t="s">
        <v>19854</v>
      </c>
      <c r="R3298" s="33">
        <v>76640.0</v>
      </c>
      <c r="S3298" s="37"/>
      <c r="T3298" s="33"/>
      <c r="U3298" s="33">
        <v>2.02</v>
      </c>
      <c r="V3298" s="33" t="s">
        <v>154</v>
      </c>
      <c r="W3298" s="33"/>
      <c r="X3298" s="33"/>
      <c r="Y3298" s="5"/>
      <c r="Z3298" s="5"/>
      <c r="AA3298" s="33">
        <v>1.0</v>
      </c>
      <c r="AB3298" s="33"/>
      <c r="AC3298" s="33">
        <v>1.0</v>
      </c>
      <c r="AD3298" s="5"/>
      <c r="AE3298" s="5"/>
      <c r="AF3298" s="5"/>
      <c r="AG3298" s="16"/>
      <c r="AH3298" s="38" t="str">
        <f t="shared" si="1"/>
        <v/>
      </c>
      <c r="AI3298" s="39">
        <f t="shared" si="2"/>
        <v>1</v>
      </c>
      <c r="AJ3298" s="37" t="str">
        <f t="shared" si="3"/>
        <v/>
      </c>
      <c r="AK3298" s="41" t="str">
        <f t="shared" si="4"/>
        <v/>
      </c>
      <c r="AL3298" s="35" t="s">
        <v>239</v>
      </c>
      <c r="AM3298" s="33" t="s">
        <v>19252</v>
      </c>
      <c r="AN3298" s="33" t="s">
        <v>19252</v>
      </c>
      <c r="AO3298" s="41"/>
      <c r="AP3298" s="33" t="s">
        <v>169</v>
      </c>
      <c r="AQ3298" s="33" t="s">
        <v>170</v>
      </c>
      <c r="AR3298" s="33">
        <v>150.0</v>
      </c>
      <c r="AS3298" s="42"/>
      <c r="AT3298" s="42"/>
      <c r="AU3298" s="42"/>
      <c r="AV3298" s="42"/>
      <c r="AW3298" s="42"/>
      <c r="AX3298" s="5"/>
      <c r="AY3298" s="33"/>
      <c r="AZ3298" s="33" t="s">
        <v>19855</v>
      </c>
      <c r="BA3298" s="5"/>
      <c r="BB3298" s="5"/>
      <c r="BC3298" s="5" t="s">
        <v>19856</v>
      </c>
      <c r="BD3298" s="33" t="s">
        <v>173</v>
      </c>
      <c r="BE3298" s="41"/>
      <c r="BF3298" s="35"/>
      <c r="BG3298" s="33" t="s">
        <v>169</v>
      </c>
      <c r="BH3298" s="5"/>
      <c r="BI3298" s="33">
        <v>150.0</v>
      </c>
      <c r="BJ3298" s="33" t="s">
        <v>170</v>
      </c>
      <c r="BK3298" s="5"/>
      <c r="BL3298" s="5">
        <f t="shared" si="5"/>
        <v>1997.25</v>
      </c>
      <c r="BM3298" s="5"/>
      <c r="BN3298" s="5"/>
      <c r="BO3298" s="42">
        <f t="shared" si="6"/>
        <v>1997.25</v>
      </c>
      <c r="BP3298" s="44"/>
      <c r="BQ3298" s="45"/>
      <c r="BR3298" s="47"/>
      <c r="BS3298" s="45"/>
      <c r="BT3298" s="37"/>
      <c r="BU3298" s="5"/>
      <c r="BV3298" s="38"/>
      <c r="BW3298" s="48"/>
      <c r="BX3298" s="44"/>
      <c r="BY3298" s="44"/>
      <c r="BZ3298" s="33" t="s">
        <v>131</v>
      </c>
      <c r="CA3298" s="5"/>
      <c r="CB3298" s="5"/>
      <c r="CC3298" s="33" t="s">
        <v>177</v>
      </c>
      <c r="CD3298" s="5"/>
      <c r="CE3298" s="5"/>
      <c r="CF3298" s="33" t="s">
        <v>178</v>
      </c>
      <c r="CG3298" s="33" t="s">
        <v>19857</v>
      </c>
      <c r="CH3298" s="5"/>
      <c r="CI3298" s="5"/>
      <c r="CJ3298" s="5"/>
      <c r="CK3298" s="33"/>
      <c r="CL3298" s="49">
        <v>44989.0</v>
      </c>
      <c r="CM3298" s="33" t="s">
        <v>180</v>
      </c>
      <c r="CN3298" s="5"/>
      <c r="CO3298" s="33">
        <v>1.0</v>
      </c>
      <c r="CP3298" s="33" t="s">
        <v>181</v>
      </c>
      <c r="CQ3298" s="50" t="str">
        <f t="shared" si="7"/>
        <v>06/11/1944</v>
      </c>
      <c r="CR3298" s="33" t="s">
        <v>182</v>
      </c>
      <c r="CS3298" s="33">
        <v>18.0</v>
      </c>
      <c r="CT3298" s="33"/>
      <c r="CU3298" s="5"/>
      <c r="CV3298" s="33">
        <v>904.0</v>
      </c>
      <c r="CW3298" s="33">
        <v>1.802074001E9</v>
      </c>
      <c r="CX3298" s="33">
        <v>1.80207400032E11</v>
      </c>
      <c r="CY3298" s="33">
        <v>-99.8996207</v>
      </c>
      <c r="CZ3298" s="33">
        <v>20.8525923</v>
      </c>
      <c r="DA3298" s="5"/>
      <c r="DB3298" s="5"/>
      <c r="DC3298" s="5"/>
      <c r="DD3298" s="33">
        <v>2023.0</v>
      </c>
      <c r="DE3298" s="33" t="s">
        <v>184</v>
      </c>
      <c r="DF3298" s="33"/>
      <c r="DG3298" s="33" t="s">
        <v>185</v>
      </c>
      <c r="DH3298" s="33" t="s">
        <v>186</v>
      </c>
      <c r="DI3298" s="5"/>
      <c r="DJ3298" s="5"/>
    </row>
    <row r="3299">
      <c r="A3299" s="33" t="s">
        <v>19858</v>
      </c>
      <c r="B3299" s="34">
        <v>44957.0</v>
      </c>
      <c r="C3299" s="35" t="s">
        <v>137</v>
      </c>
      <c r="D3299" s="35" t="s">
        <v>139</v>
      </c>
      <c r="E3299" s="35" t="s">
        <v>142</v>
      </c>
      <c r="F3299" s="36" t="s">
        <v>144</v>
      </c>
      <c r="G3299" s="33" t="s">
        <v>19859</v>
      </c>
      <c r="H3299" s="33" t="s">
        <v>11595</v>
      </c>
      <c r="I3299" s="33" t="s">
        <v>8519</v>
      </c>
      <c r="J3299" s="33" t="s">
        <v>606</v>
      </c>
      <c r="K3299" s="35" t="s">
        <v>150</v>
      </c>
      <c r="L3299" s="33" t="s">
        <v>1013</v>
      </c>
      <c r="M3299" s="33" t="s">
        <v>8450</v>
      </c>
      <c r="N3299" s="33" t="s">
        <v>19854</v>
      </c>
      <c r="O3299" s="5"/>
      <c r="P3299" s="35" t="s">
        <v>239</v>
      </c>
      <c r="Q3299" s="35" t="s">
        <v>19854</v>
      </c>
      <c r="R3299" s="33">
        <v>76640.0</v>
      </c>
      <c r="S3299" s="37"/>
      <c r="T3299" s="33"/>
      <c r="U3299" s="33">
        <v>1.35</v>
      </c>
      <c r="V3299" s="33" t="s">
        <v>154</v>
      </c>
      <c r="W3299" s="33"/>
      <c r="X3299" s="33"/>
      <c r="Y3299" s="5"/>
      <c r="Z3299" s="5"/>
      <c r="AA3299" s="33">
        <v>1.0</v>
      </c>
      <c r="AB3299" s="33">
        <v>1.0</v>
      </c>
      <c r="AC3299" s="33"/>
      <c r="AD3299" s="5"/>
      <c r="AE3299" s="5"/>
      <c r="AF3299" s="5"/>
      <c r="AG3299" s="16"/>
      <c r="AH3299" s="38">
        <f t="shared" si="1"/>
        <v>1</v>
      </c>
      <c r="AI3299" s="39" t="str">
        <f t="shared" si="2"/>
        <v/>
      </c>
      <c r="AJ3299" s="37" t="str">
        <f t="shared" si="3"/>
        <v/>
      </c>
      <c r="AK3299" s="41" t="str">
        <f t="shared" si="4"/>
        <v/>
      </c>
      <c r="AL3299" s="35" t="s">
        <v>239</v>
      </c>
      <c r="AM3299" s="33" t="s">
        <v>19252</v>
      </c>
      <c r="AN3299" s="33" t="s">
        <v>19252</v>
      </c>
      <c r="AO3299" s="41"/>
      <c r="AP3299" s="33" t="s">
        <v>169</v>
      </c>
      <c r="AQ3299" s="33" t="s">
        <v>170</v>
      </c>
      <c r="AR3299" s="33">
        <v>150.0</v>
      </c>
      <c r="AS3299" s="42"/>
      <c r="AT3299" s="42"/>
      <c r="AU3299" s="42"/>
      <c r="AV3299" s="42"/>
      <c r="AW3299" s="42"/>
      <c r="AX3299" s="5"/>
      <c r="AY3299" s="33"/>
      <c r="AZ3299" s="33" t="s">
        <v>19860</v>
      </c>
      <c r="BA3299" s="5"/>
      <c r="BB3299" s="5"/>
      <c r="BC3299" s="5" t="s">
        <v>19861</v>
      </c>
      <c r="BD3299" s="33" t="s">
        <v>173</v>
      </c>
      <c r="BE3299" s="41"/>
      <c r="BF3299" s="35"/>
      <c r="BG3299" s="33" t="s">
        <v>169</v>
      </c>
      <c r="BH3299" s="5"/>
      <c r="BI3299" s="33">
        <v>150.0</v>
      </c>
      <c r="BJ3299" s="33" t="s">
        <v>170</v>
      </c>
      <c r="BK3299" s="5"/>
      <c r="BL3299" s="5">
        <f t="shared" si="5"/>
        <v>1997.25</v>
      </c>
      <c r="BM3299" s="5"/>
      <c r="BN3299" s="5"/>
      <c r="BO3299" s="42">
        <f t="shared" si="6"/>
        <v>1997.25</v>
      </c>
      <c r="BP3299" s="44"/>
      <c r="BQ3299" s="45"/>
      <c r="BR3299" s="47"/>
      <c r="BS3299" s="45"/>
      <c r="BT3299" s="37"/>
      <c r="BU3299" s="5"/>
      <c r="BV3299" s="38"/>
      <c r="BW3299" s="48"/>
      <c r="BX3299" s="44"/>
      <c r="BY3299" s="44"/>
      <c r="BZ3299" s="33" t="s">
        <v>131</v>
      </c>
      <c r="CA3299" s="5"/>
      <c r="CB3299" s="5"/>
      <c r="CC3299" s="33" t="s">
        <v>177</v>
      </c>
      <c r="CD3299" s="5"/>
      <c r="CE3299" s="5"/>
      <c r="CF3299" s="33" t="s">
        <v>178</v>
      </c>
      <c r="CG3299" s="33" t="s">
        <v>19862</v>
      </c>
      <c r="CH3299" s="5"/>
      <c r="CI3299" s="5"/>
      <c r="CJ3299" s="5"/>
      <c r="CK3299" s="33"/>
      <c r="CL3299" s="49">
        <v>44989.0</v>
      </c>
      <c r="CM3299" s="33" t="s">
        <v>180</v>
      </c>
      <c r="CN3299" s="5"/>
      <c r="CO3299" s="33">
        <v>1.0</v>
      </c>
      <c r="CP3299" s="33" t="s">
        <v>181</v>
      </c>
      <c r="CQ3299" s="50" t="str">
        <f t="shared" si="7"/>
        <v>22/05/1948</v>
      </c>
      <c r="CR3299" s="33" t="s">
        <v>243</v>
      </c>
      <c r="CS3299" s="33">
        <v>18.0</v>
      </c>
      <c r="CT3299" s="33"/>
      <c r="CU3299" s="5"/>
      <c r="CV3299" s="33">
        <v>904.0</v>
      </c>
      <c r="CW3299" s="5"/>
      <c r="CX3299" s="5"/>
      <c r="CY3299" s="33">
        <v>-99.901413</v>
      </c>
      <c r="CZ3299" s="33">
        <v>20.862295</v>
      </c>
      <c r="DA3299" s="5"/>
      <c r="DB3299" s="5"/>
      <c r="DC3299" s="5"/>
      <c r="DD3299" s="33">
        <v>2023.0</v>
      </c>
      <c r="DE3299" s="33" t="s">
        <v>184</v>
      </c>
      <c r="DF3299" s="33"/>
      <c r="DG3299" s="33" t="s">
        <v>185</v>
      </c>
      <c r="DH3299" s="33" t="s">
        <v>186</v>
      </c>
      <c r="DI3299" s="5"/>
      <c r="DJ3299" s="5"/>
    </row>
    <row r="3300">
      <c r="A3300" s="33" t="s">
        <v>19863</v>
      </c>
      <c r="B3300" s="34">
        <v>44957.0</v>
      </c>
      <c r="C3300" s="35" t="s">
        <v>137</v>
      </c>
      <c r="D3300" s="35" t="s">
        <v>139</v>
      </c>
      <c r="E3300" s="35" t="s">
        <v>142</v>
      </c>
      <c r="F3300" s="36" t="s">
        <v>144</v>
      </c>
      <c r="G3300" s="33" t="s">
        <v>19864</v>
      </c>
      <c r="H3300" s="33" t="s">
        <v>1192</v>
      </c>
      <c r="I3300" s="33" t="s">
        <v>1669</v>
      </c>
      <c r="J3300" s="33" t="s">
        <v>476</v>
      </c>
      <c r="K3300" s="35" t="s">
        <v>150</v>
      </c>
      <c r="L3300" s="33" t="s">
        <v>19865</v>
      </c>
      <c r="M3300" s="33" t="s">
        <v>8450</v>
      </c>
      <c r="N3300" s="33" t="s">
        <v>19854</v>
      </c>
      <c r="O3300" s="5"/>
      <c r="P3300" s="35" t="s">
        <v>239</v>
      </c>
      <c r="Q3300" s="35" t="s">
        <v>19854</v>
      </c>
      <c r="R3300" s="33">
        <v>76643.0</v>
      </c>
      <c r="S3300" s="37"/>
      <c r="T3300" s="33"/>
      <c r="U3300" s="33">
        <v>1.14</v>
      </c>
      <c r="V3300" s="33" t="s">
        <v>154</v>
      </c>
      <c r="W3300" s="33"/>
      <c r="X3300" s="33"/>
      <c r="Y3300" s="5"/>
      <c r="Z3300" s="5"/>
      <c r="AA3300" s="33">
        <v>1.0</v>
      </c>
      <c r="AB3300" s="33">
        <v>1.0</v>
      </c>
      <c r="AC3300" s="33"/>
      <c r="AD3300" s="5"/>
      <c r="AE3300" s="5"/>
      <c r="AF3300" s="5"/>
      <c r="AG3300" s="16"/>
      <c r="AH3300" s="38">
        <f t="shared" si="1"/>
        <v>1</v>
      </c>
      <c r="AI3300" s="39" t="str">
        <f t="shared" si="2"/>
        <v/>
      </c>
      <c r="AJ3300" s="37" t="str">
        <f t="shared" si="3"/>
        <v/>
      </c>
      <c r="AK3300" s="41" t="str">
        <f t="shared" si="4"/>
        <v/>
      </c>
      <c r="AL3300" s="35" t="s">
        <v>239</v>
      </c>
      <c r="AM3300" s="33" t="s">
        <v>19252</v>
      </c>
      <c r="AN3300" s="33" t="s">
        <v>19252</v>
      </c>
      <c r="AO3300" s="41"/>
      <c r="AP3300" s="33" t="s">
        <v>169</v>
      </c>
      <c r="AQ3300" s="33" t="s">
        <v>170</v>
      </c>
      <c r="AR3300" s="33">
        <v>150.0</v>
      </c>
      <c r="AS3300" s="42"/>
      <c r="AT3300" s="42"/>
      <c r="AU3300" s="42"/>
      <c r="AV3300" s="42"/>
      <c r="AW3300" s="42"/>
      <c r="AX3300" s="5"/>
      <c r="AY3300" s="33"/>
      <c r="AZ3300" s="33" t="s">
        <v>19866</v>
      </c>
      <c r="BA3300" s="5"/>
      <c r="BB3300" s="5"/>
      <c r="BC3300" s="5" t="s">
        <v>19867</v>
      </c>
      <c r="BD3300" s="33" t="s">
        <v>173</v>
      </c>
      <c r="BE3300" s="41"/>
      <c r="BF3300" s="35"/>
      <c r="BG3300" s="33" t="s">
        <v>169</v>
      </c>
      <c r="BH3300" s="5"/>
      <c r="BI3300" s="33">
        <v>150.0</v>
      </c>
      <c r="BJ3300" s="33" t="s">
        <v>170</v>
      </c>
      <c r="BK3300" s="5"/>
      <c r="BL3300" s="5">
        <f t="shared" si="5"/>
        <v>1997.25</v>
      </c>
      <c r="BM3300" s="5"/>
      <c r="BN3300" s="5"/>
      <c r="BO3300" s="42">
        <f t="shared" si="6"/>
        <v>1997.25</v>
      </c>
      <c r="BP3300" s="44"/>
      <c r="BQ3300" s="45"/>
      <c r="BR3300" s="47"/>
      <c r="BS3300" s="45"/>
      <c r="BT3300" s="37"/>
      <c r="BU3300" s="5"/>
      <c r="BV3300" s="38"/>
      <c r="BW3300" s="48"/>
      <c r="BX3300" s="44"/>
      <c r="BY3300" s="44"/>
      <c r="BZ3300" s="33" t="s">
        <v>131</v>
      </c>
      <c r="CA3300" s="5"/>
      <c r="CB3300" s="5"/>
      <c r="CC3300" s="33" t="s">
        <v>177</v>
      </c>
      <c r="CD3300" s="5"/>
      <c r="CE3300" s="5"/>
      <c r="CF3300" s="33" t="s">
        <v>178</v>
      </c>
      <c r="CG3300" s="33" t="s">
        <v>19868</v>
      </c>
      <c r="CH3300" s="5"/>
      <c r="CI3300" s="5"/>
      <c r="CJ3300" s="5"/>
      <c r="CK3300" s="33"/>
      <c r="CL3300" s="49">
        <v>44989.0</v>
      </c>
      <c r="CM3300" s="33" t="s">
        <v>180</v>
      </c>
      <c r="CN3300" s="5"/>
      <c r="CO3300" s="33">
        <v>1.0</v>
      </c>
      <c r="CP3300" s="33" t="s">
        <v>181</v>
      </c>
      <c r="CQ3300" s="50" t="str">
        <f t="shared" si="7"/>
        <v>15/10/1936</v>
      </c>
      <c r="CR3300" s="33" t="s">
        <v>243</v>
      </c>
      <c r="CS3300" s="33">
        <v>18.0</v>
      </c>
      <c r="CT3300" s="33"/>
      <c r="CU3300" s="5"/>
      <c r="CV3300" s="33">
        <v>904.0</v>
      </c>
      <c r="CW3300" s="33">
        <v>1.802074001E9</v>
      </c>
      <c r="CX3300" s="33">
        <v>1.80207400032E11</v>
      </c>
      <c r="CY3300" s="33">
        <v>-99.8996207</v>
      </c>
      <c r="CZ3300" s="33">
        <v>20.8525923</v>
      </c>
      <c r="DA3300" s="5"/>
      <c r="DB3300" s="5"/>
      <c r="DC3300" s="5"/>
      <c r="DD3300" s="33">
        <v>2023.0</v>
      </c>
      <c r="DE3300" s="33" t="s">
        <v>184</v>
      </c>
      <c r="DF3300" s="33"/>
      <c r="DG3300" s="33" t="s">
        <v>185</v>
      </c>
      <c r="DH3300" s="33" t="s">
        <v>186</v>
      </c>
      <c r="DI3300" s="5"/>
      <c r="DJ3300" s="5"/>
    </row>
    <row r="3301">
      <c r="A3301" s="33" t="s">
        <v>19869</v>
      </c>
      <c r="B3301" s="34">
        <v>44957.0</v>
      </c>
      <c r="C3301" s="35" t="s">
        <v>137</v>
      </c>
      <c r="D3301" s="35" t="s">
        <v>139</v>
      </c>
      <c r="E3301" s="35" t="s">
        <v>142</v>
      </c>
      <c r="F3301" s="36" t="s">
        <v>144</v>
      </c>
      <c r="G3301" s="33" t="s">
        <v>19870</v>
      </c>
      <c r="H3301" s="33" t="s">
        <v>19871</v>
      </c>
      <c r="I3301" s="33" t="s">
        <v>358</v>
      </c>
      <c r="J3301" s="33" t="s">
        <v>2517</v>
      </c>
      <c r="K3301" s="35" t="s">
        <v>150</v>
      </c>
      <c r="L3301" s="33" t="s">
        <v>19872</v>
      </c>
      <c r="M3301" s="33" t="s">
        <v>8450</v>
      </c>
      <c r="N3301" s="33" t="s">
        <v>19873</v>
      </c>
      <c r="O3301" s="5"/>
      <c r="P3301" s="35" t="s">
        <v>239</v>
      </c>
      <c r="Q3301" s="35" t="s">
        <v>19873</v>
      </c>
      <c r="R3301" s="33">
        <v>76643.0</v>
      </c>
      <c r="S3301" s="37"/>
      <c r="T3301" s="33"/>
      <c r="U3301" s="33">
        <v>8.09</v>
      </c>
      <c r="V3301" s="33" t="s">
        <v>154</v>
      </c>
      <c r="W3301" s="33"/>
      <c r="X3301" s="33"/>
      <c r="Y3301" s="5"/>
      <c r="Z3301" s="5"/>
      <c r="AA3301" s="33">
        <v>1.0</v>
      </c>
      <c r="AB3301" s="33">
        <v>1.0</v>
      </c>
      <c r="AC3301" s="33"/>
      <c r="AD3301" s="5"/>
      <c r="AE3301" s="5"/>
      <c r="AF3301" s="5"/>
      <c r="AG3301" s="16"/>
      <c r="AH3301" s="38">
        <f t="shared" si="1"/>
        <v>1</v>
      </c>
      <c r="AI3301" s="39" t="str">
        <f t="shared" si="2"/>
        <v/>
      </c>
      <c r="AJ3301" s="37" t="str">
        <f t="shared" si="3"/>
        <v/>
      </c>
      <c r="AK3301" s="41" t="str">
        <f t="shared" si="4"/>
        <v/>
      </c>
      <c r="AL3301" s="35" t="s">
        <v>239</v>
      </c>
      <c r="AM3301" s="33" t="s">
        <v>19252</v>
      </c>
      <c r="AN3301" s="33" t="s">
        <v>19252</v>
      </c>
      <c r="AO3301" s="41"/>
      <c r="AP3301" s="33" t="s">
        <v>169</v>
      </c>
      <c r="AQ3301" s="33" t="s">
        <v>170</v>
      </c>
      <c r="AR3301" s="33">
        <v>150.0</v>
      </c>
      <c r="AS3301" s="42"/>
      <c r="AT3301" s="42"/>
      <c r="AU3301" s="42"/>
      <c r="AV3301" s="42"/>
      <c r="AW3301" s="42"/>
      <c r="AX3301" s="5"/>
      <c r="AY3301" s="33"/>
      <c r="AZ3301" s="33" t="s">
        <v>19874</v>
      </c>
      <c r="BA3301" s="5"/>
      <c r="BB3301" s="5"/>
      <c r="BC3301" s="5" t="s">
        <v>19875</v>
      </c>
      <c r="BD3301" s="33" t="s">
        <v>173</v>
      </c>
      <c r="BE3301" s="41"/>
      <c r="BF3301" s="35"/>
      <c r="BG3301" s="33" t="s">
        <v>169</v>
      </c>
      <c r="BH3301" s="5"/>
      <c r="BI3301" s="33">
        <v>150.0</v>
      </c>
      <c r="BJ3301" s="33" t="s">
        <v>170</v>
      </c>
      <c r="BK3301" s="5"/>
      <c r="BL3301" s="5">
        <f t="shared" si="5"/>
        <v>1997.25</v>
      </c>
      <c r="BM3301" s="5"/>
      <c r="BN3301" s="5"/>
      <c r="BO3301" s="42">
        <f t="shared" si="6"/>
        <v>1997.25</v>
      </c>
      <c r="BP3301" s="44"/>
      <c r="BQ3301" s="45"/>
      <c r="BR3301" s="47"/>
      <c r="BS3301" s="45"/>
      <c r="BT3301" s="37"/>
      <c r="BU3301" s="5"/>
      <c r="BV3301" s="38"/>
      <c r="BW3301" s="48"/>
      <c r="BX3301" s="44"/>
      <c r="BY3301" s="44"/>
      <c r="BZ3301" s="33" t="s">
        <v>131</v>
      </c>
      <c r="CA3301" s="5"/>
      <c r="CB3301" s="5"/>
      <c r="CC3301" s="33" t="s">
        <v>177</v>
      </c>
      <c r="CD3301" s="5"/>
      <c r="CE3301" s="5"/>
      <c r="CF3301" s="33" t="s">
        <v>178</v>
      </c>
      <c r="CG3301" s="33" t="s">
        <v>19876</v>
      </c>
      <c r="CH3301" s="5"/>
      <c r="CI3301" s="5"/>
      <c r="CJ3301" s="5"/>
      <c r="CK3301" s="33"/>
      <c r="CL3301" s="49">
        <v>44989.0</v>
      </c>
      <c r="CM3301" s="33" t="s">
        <v>180</v>
      </c>
      <c r="CN3301" s="5"/>
      <c r="CO3301" s="33">
        <v>1.0</v>
      </c>
      <c r="CP3301" s="33" t="s">
        <v>181</v>
      </c>
      <c r="CQ3301" s="50" t="str">
        <f t="shared" si="7"/>
        <v>01/01/1929</v>
      </c>
      <c r="CR3301" s="33" t="s">
        <v>243</v>
      </c>
      <c r="CS3301" s="33">
        <v>18.0</v>
      </c>
      <c r="CT3301" s="33"/>
      <c r="CU3301" s="5"/>
      <c r="CV3301" s="33">
        <v>904.0</v>
      </c>
      <c r="CW3301" s="33">
        <v>1.801014001E9</v>
      </c>
      <c r="CX3301" s="5"/>
      <c r="CY3301" s="33">
        <v>-99.9283477</v>
      </c>
      <c r="CZ3301" s="33">
        <v>20.9067463</v>
      </c>
      <c r="DA3301" s="5"/>
      <c r="DB3301" s="5"/>
      <c r="DC3301" s="5"/>
      <c r="DD3301" s="33">
        <v>2023.0</v>
      </c>
      <c r="DE3301" s="33" t="s">
        <v>184</v>
      </c>
      <c r="DF3301" s="33"/>
      <c r="DG3301" s="33" t="s">
        <v>185</v>
      </c>
      <c r="DH3301" s="33" t="s">
        <v>186</v>
      </c>
      <c r="DI3301" s="5"/>
      <c r="DJ3301" s="5"/>
    </row>
    <row r="3302">
      <c r="A3302" s="33" t="s">
        <v>19877</v>
      </c>
      <c r="B3302" s="34">
        <v>44957.0</v>
      </c>
      <c r="C3302" s="35" t="s">
        <v>137</v>
      </c>
      <c r="D3302" s="35" t="s">
        <v>139</v>
      </c>
      <c r="E3302" s="35" t="s">
        <v>142</v>
      </c>
      <c r="F3302" s="36" t="s">
        <v>144</v>
      </c>
      <c r="G3302" s="33" t="s">
        <v>19878</v>
      </c>
      <c r="H3302" s="33" t="s">
        <v>19879</v>
      </c>
      <c r="I3302" s="33" t="s">
        <v>2517</v>
      </c>
      <c r="J3302" s="33" t="s">
        <v>1964</v>
      </c>
      <c r="K3302" s="35" t="s">
        <v>150</v>
      </c>
      <c r="L3302" s="33" t="s">
        <v>19880</v>
      </c>
      <c r="M3302" s="33" t="s">
        <v>8450</v>
      </c>
      <c r="N3302" s="33" t="s">
        <v>19873</v>
      </c>
      <c r="O3302" s="5"/>
      <c r="P3302" s="35" t="s">
        <v>239</v>
      </c>
      <c r="Q3302" s="35" t="s">
        <v>19873</v>
      </c>
      <c r="R3302" s="33">
        <v>76643.0</v>
      </c>
      <c r="S3302" s="37"/>
      <c r="T3302" s="33"/>
      <c r="U3302" s="33">
        <v>2.32</v>
      </c>
      <c r="V3302" s="33" t="s">
        <v>154</v>
      </c>
      <c r="W3302" s="33"/>
      <c r="X3302" s="33"/>
      <c r="Y3302" s="5"/>
      <c r="Z3302" s="5"/>
      <c r="AA3302" s="33">
        <v>1.0</v>
      </c>
      <c r="AB3302" s="33">
        <v>1.0</v>
      </c>
      <c r="AC3302" s="33"/>
      <c r="AD3302" s="5"/>
      <c r="AE3302" s="5"/>
      <c r="AF3302" s="5"/>
      <c r="AG3302" s="16"/>
      <c r="AH3302" s="38" t="str">
        <f t="shared" si="1"/>
        <v/>
      </c>
      <c r="AI3302" s="39" t="str">
        <f t="shared" si="2"/>
        <v/>
      </c>
      <c r="AJ3302" s="37" t="str">
        <f t="shared" si="3"/>
        <v/>
      </c>
      <c r="AK3302" s="41" t="str">
        <f t="shared" si="4"/>
        <v/>
      </c>
      <c r="AL3302" s="35" t="s">
        <v>239</v>
      </c>
      <c r="AM3302" s="33" t="s">
        <v>19252</v>
      </c>
      <c r="AN3302" s="33" t="s">
        <v>19252</v>
      </c>
      <c r="AO3302" s="41"/>
      <c r="AP3302" s="33" t="s">
        <v>169</v>
      </c>
      <c r="AQ3302" s="33" t="s">
        <v>170</v>
      </c>
      <c r="AR3302" s="33">
        <v>150.0</v>
      </c>
      <c r="AS3302" s="42"/>
      <c r="AT3302" s="42"/>
      <c r="AU3302" s="42"/>
      <c r="AV3302" s="42"/>
      <c r="AW3302" s="42"/>
      <c r="AX3302" s="5"/>
      <c r="AY3302" s="33"/>
      <c r="AZ3302" s="33" t="s">
        <v>19881</v>
      </c>
      <c r="BA3302" s="5"/>
      <c r="BB3302" s="5"/>
      <c r="BC3302" s="5" t="s">
        <v>19882</v>
      </c>
      <c r="BD3302" s="33" t="s">
        <v>173</v>
      </c>
      <c r="BE3302" s="41"/>
      <c r="BF3302" s="35"/>
      <c r="BG3302" s="33" t="s">
        <v>169</v>
      </c>
      <c r="BH3302" s="5"/>
      <c r="BI3302" s="33">
        <v>150.0</v>
      </c>
      <c r="BJ3302" s="33" t="s">
        <v>170</v>
      </c>
      <c r="BK3302" s="5"/>
      <c r="BL3302" s="5">
        <f t="shared" si="5"/>
        <v>1997.25</v>
      </c>
      <c r="BM3302" s="5"/>
      <c r="BN3302" s="5"/>
      <c r="BO3302" s="42">
        <f t="shared" si="6"/>
        <v>1997.25</v>
      </c>
      <c r="BP3302" s="44"/>
      <c r="BQ3302" s="45"/>
      <c r="BR3302" s="47"/>
      <c r="BS3302" s="45"/>
      <c r="BT3302" s="37"/>
      <c r="BU3302" s="5"/>
      <c r="BV3302" s="38"/>
      <c r="BW3302" s="48"/>
      <c r="BX3302" s="44"/>
      <c r="BY3302" s="44"/>
      <c r="BZ3302" s="33" t="s">
        <v>131</v>
      </c>
      <c r="CA3302" s="5"/>
      <c r="CB3302" s="5"/>
      <c r="CC3302" s="33" t="s">
        <v>177</v>
      </c>
      <c r="CD3302" s="5"/>
      <c r="CE3302" s="5"/>
      <c r="CF3302" s="33" t="s">
        <v>178</v>
      </c>
      <c r="CG3302" s="33" t="s">
        <v>19883</v>
      </c>
      <c r="CH3302" s="5"/>
      <c r="CI3302" s="5"/>
      <c r="CJ3302" s="5"/>
      <c r="CK3302" s="33"/>
      <c r="CL3302" s="49">
        <v>44989.0</v>
      </c>
      <c r="CM3302" s="33" t="s">
        <v>180</v>
      </c>
      <c r="CN3302" s="5"/>
      <c r="CO3302" s="33">
        <v>1.0</v>
      </c>
      <c r="CP3302" s="33" t="s">
        <v>181</v>
      </c>
      <c r="CQ3302" s="50" t="str">
        <f t="shared" si="7"/>
        <v>28/07/1978</v>
      </c>
      <c r="CR3302" s="33" t="s">
        <v>243</v>
      </c>
      <c r="CS3302" s="33">
        <v>18.0</v>
      </c>
      <c r="CT3302" s="33"/>
      <c r="CU3302" s="5"/>
      <c r="CV3302" s="33">
        <v>904.0</v>
      </c>
      <c r="CW3302" s="33">
        <v>1.801014001E9</v>
      </c>
      <c r="CX3302" s="5"/>
      <c r="CY3302" s="33">
        <v>-99.930748</v>
      </c>
      <c r="CZ3302" s="33">
        <v>20.9094</v>
      </c>
      <c r="DA3302" s="5"/>
      <c r="DB3302" s="5"/>
      <c r="DC3302" s="5"/>
      <c r="DD3302" s="33">
        <v>2023.0</v>
      </c>
      <c r="DE3302" s="33" t="s">
        <v>184</v>
      </c>
      <c r="DF3302" s="33"/>
      <c r="DG3302" s="33" t="s">
        <v>185</v>
      </c>
      <c r="DH3302" s="33" t="s">
        <v>186</v>
      </c>
      <c r="DI3302" s="5"/>
      <c r="DJ3302" s="5"/>
    </row>
    <row r="3303">
      <c r="A3303" s="33" t="s">
        <v>19884</v>
      </c>
      <c r="B3303" s="34">
        <v>44957.0</v>
      </c>
      <c r="C3303" s="35" t="s">
        <v>137</v>
      </c>
      <c r="D3303" s="35" t="s">
        <v>139</v>
      </c>
      <c r="E3303" s="35" t="s">
        <v>142</v>
      </c>
      <c r="F3303" s="36" t="s">
        <v>144</v>
      </c>
      <c r="G3303" s="33" t="s">
        <v>19885</v>
      </c>
      <c r="H3303" s="33" t="s">
        <v>19886</v>
      </c>
      <c r="I3303" s="33" t="s">
        <v>231</v>
      </c>
      <c r="J3303" s="33" t="s">
        <v>845</v>
      </c>
      <c r="K3303" s="35" t="s">
        <v>150</v>
      </c>
      <c r="L3303" s="33" t="s">
        <v>234</v>
      </c>
      <c r="M3303" s="33" t="s">
        <v>8450</v>
      </c>
      <c r="N3303" s="33" t="s">
        <v>19887</v>
      </c>
      <c r="O3303" s="5"/>
      <c r="P3303" s="35" t="s">
        <v>239</v>
      </c>
      <c r="Q3303" s="35" t="s">
        <v>19887</v>
      </c>
      <c r="R3303" s="33">
        <v>76640.0</v>
      </c>
      <c r="S3303" s="37"/>
      <c r="T3303" s="33"/>
      <c r="U3303" s="33">
        <v>9.49</v>
      </c>
      <c r="V3303" s="33" t="s">
        <v>154</v>
      </c>
      <c r="W3303" s="33"/>
      <c r="X3303" s="33"/>
      <c r="Y3303" s="5"/>
      <c r="Z3303" s="5"/>
      <c r="AA3303" s="33">
        <v>1.0</v>
      </c>
      <c r="AB3303" s="33">
        <v>1.0</v>
      </c>
      <c r="AC3303" s="33"/>
      <c r="AD3303" s="5"/>
      <c r="AE3303" s="5"/>
      <c r="AF3303" s="5"/>
      <c r="AG3303" s="16"/>
      <c r="AH3303" s="38">
        <f t="shared" si="1"/>
        <v>1</v>
      </c>
      <c r="AI3303" s="39" t="str">
        <f t="shared" si="2"/>
        <v/>
      </c>
      <c r="AJ3303" s="37" t="str">
        <f t="shared" si="3"/>
        <v/>
      </c>
      <c r="AK3303" s="41" t="str">
        <f t="shared" si="4"/>
        <v/>
      </c>
      <c r="AL3303" s="35" t="s">
        <v>239</v>
      </c>
      <c r="AM3303" s="33" t="s">
        <v>19252</v>
      </c>
      <c r="AN3303" s="33" t="s">
        <v>19252</v>
      </c>
      <c r="AO3303" s="41"/>
      <c r="AP3303" s="33" t="s">
        <v>169</v>
      </c>
      <c r="AQ3303" s="33" t="s">
        <v>170</v>
      </c>
      <c r="AR3303" s="33">
        <v>150.0</v>
      </c>
      <c r="AS3303" s="42"/>
      <c r="AT3303" s="42"/>
      <c r="AU3303" s="42"/>
      <c r="AV3303" s="42"/>
      <c r="AW3303" s="42"/>
      <c r="AX3303" s="5"/>
      <c r="AY3303" s="33"/>
      <c r="AZ3303" s="33" t="s">
        <v>19888</v>
      </c>
      <c r="BA3303" s="5"/>
      <c r="BB3303" s="5"/>
      <c r="BC3303" s="5" t="s">
        <v>19889</v>
      </c>
      <c r="BD3303" s="33" t="s">
        <v>173</v>
      </c>
      <c r="BE3303" s="41"/>
      <c r="BF3303" s="35"/>
      <c r="BG3303" s="33" t="s">
        <v>169</v>
      </c>
      <c r="BH3303" s="5"/>
      <c r="BI3303" s="33">
        <v>150.0</v>
      </c>
      <c r="BJ3303" s="33" t="s">
        <v>170</v>
      </c>
      <c r="BK3303" s="5"/>
      <c r="BL3303" s="5">
        <f t="shared" si="5"/>
        <v>1997.25</v>
      </c>
      <c r="BM3303" s="5"/>
      <c r="BN3303" s="5"/>
      <c r="BO3303" s="42">
        <f t="shared" si="6"/>
        <v>1997.25</v>
      </c>
      <c r="BP3303" s="44"/>
      <c r="BQ3303" s="45"/>
      <c r="BR3303" s="47"/>
      <c r="BS3303" s="45"/>
      <c r="BT3303" s="37"/>
      <c r="BU3303" s="5"/>
      <c r="BV3303" s="38"/>
      <c r="BW3303" s="48"/>
      <c r="BX3303" s="44"/>
      <c r="BY3303" s="44"/>
      <c r="BZ3303" s="33" t="s">
        <v>131</v>
      </c>
      <c r="CA3303" s="5"/>
      <c r="CB3303" s="5"/>
      <c r="CC3303" s="33" t="s">
        <v>177</v>
      </c>
      <c r="CD3303" s="5"/>
      <c r="CE3303" s="5"/>
      <c r="CF3303" s="33" t="s">
        <v>178</v>
      </c>
      <c r="CG3303" s="33" t="s">
        <v>19890</v>
      </c>
      <c r="CH3303" s="5"/>
      <c r="CI3303" s="5"/>
      <c r="CJ3303" s="5"/>
      <c r="CK3303" s="33"/>
      <c r="CL3303" s="49">
        <v>44989.0</v>
      </c>
      <c r="CM3303" s="33" t="s">
        <v>180</v>
      </c>
      <c r="CN3303" s="5"/>
      <c r="CO3303" s="33">
        <v>1.0</v>
      </c>
      <c r="CP3303" s="33" t="s">
        <v>181</v>
      </c>
      <c r="CQ3303" s="50" t="str">
        <f t="shared" si="7"/>
        <v>12/08/1944</v>
      </c>
      <c r="CR3303" s="33" t="s">
        <v>243</v>
      </c>
      <c r="CS3303" s="33">
        <v>18.0</v>
      </c>
      <c r="CT3303" s="33"/>
      <c r="CU3303" s="5"/>
      <c r="CV3303" s="33">
        <v>904.0</v>
      </c>
      <c r="CW3303" s="33">
        <v>1.804084E9</v>
      </c>
      <c r="CX3303" s="33">
        <v>1.804084E11</v>
      </c>
      <c r="CY3303" s="33">
        <v>-99.8909154</v>
      </c>
      <c r="CZ3303" s="33">
        <v>20.860344</v>
      </c>
      <c r="DA3303" s="5"/>
      <c r="DB3303" s="5"/>
      <c r="DC3303" s="5"/>
      <c r="DD3303" s="33">
        <v>2023.0</v>
      </c>
      <c r="DE3303" s="33" t="s">
        <v>184</v>
      </c>
      <c r="DF3303" s="33"/>
      <c r="DG3303" s="33" t="s">
        <v>185</v>
      </c>
      <c r="DH3303" s="33" t="s">
        <v>186</v>
      </c>
      <c r="DI3303" s="5"/>
      <c r="DJ3303" s="5"/>
    </row>
    <row r="3304">
      <c r="A3304" s="33" t="s">
        <v>19891</v>
      </c>
      <c r="B3304" s="34">
        <v>44957.0</v>
      </c>
      <c r="C3304" s="35" t="s">
        <v>137</v>
      </c>
      <c r="D3304" s="35" t="s">
        <v>139</v>
      </c>
      <c r="E3304" s="35" t="s">
        <v>142</v>
      </c>
      <c r="F3304" s="36" t="s">
        <v>144</v>
      </c>
      <c r="G3304" s="33" t="s">
        <v>19892</v>
      </c>
      <c r="H3304" s="33" t="s">
        <v>3767</v>
      </c>
      <c r="I3304" s="33" t="s">
        <v>476</v>
      </c>
      <c r="J3304" s="33" t="s">
        <v>439</v>
      </c>
      <c r="K3304" s="35" t="s">
        <v>150</v>
      </c>
      <c r="L3304" s="33" t="s">
        <v>19893</v>
      </c>
      <c r="M3304" s="33" t="s">
        <v>8450</v>
      </c>
      <c r="N3304" s="33" t="s">
        <v>19887</v>
      </c>
      <c r="O3304" s="5"/>
      <c r="P3304" s="35" t="s">
        <v>239</v>
      </c>
      <c r="Q3304" s="35" t="s">
        <v>19887</v>
      </c>
      <c r="R3304" s="33">
        <v>76643.0</v>
      </c>
      <c r="S3304" s="37"/>
      <c r="T3304" s="33"/>
      <c r="U3304" s="33">
        <v>2.87</v>
      </c>
      <c r="V3304" s="33" t="s">
        <v>154</v>
      </c>
      <c r="W3304" s="33"/>
      <c r="X3304" s="33"/>
      <c r="Y3304" s="5"/>
      <c r="Z3304" s="5"/>
      <c r="AA3304" s="33">
        <v>1.0</v>
      </c>
      <c r="AB3304" s="33"/>
      <c r="AC3304" s="33">
        <v>1.0</v>
      </c>
      <c r="AD3304" s="5"/>
      <c r="AE3304" s="5"/>
      <c r="AF3304" s="5"/>
      <c r="AG3304" s="16"/>
      <c r="AH3304" s="38" t="str">
        <f t="shared" si="1"/>
        <v/>
      </c>
      <c r="AI3304" s="39">
        <f t="shared" si="2"/>
        <v>1</v>
      </c>
      <c r="AJ3304" s="37" t="str">
        <f t="shared" si="3"/>
        <v/>
      </c>
      <c r="AK3304" s="41" t="str">
        <f t="shared" si="4"/>
        <v/>
      </c>
      <c r="AL3304" s="35" t="s">
        <v>239</v>
      </c>
      <c r="AM3304" s="33" t="s">
        <v>19252</v>
      </c>
      <c r="AN3304" s="33" t="s">
        <v>19252</v>
      </c>
      <c r="AO3304" s="41"/>
      <c r="AP3304" s="33" t="s">
        <v>169</v>
      </c>
      <c r="AQ3304" s="33" t="s">
        <v>170</v>
      </c>
      <c r="AR3304" s="33">
        <v>150.0</v>
      </c>
      <c r="AS3304" s="42"/>
      <c r="AT3304" s="42"/>
      <c r="AU3304" s="42"/>
      <c r="AV3304" s="42"/>
      <c r="AW3304" s="42"/>
      <c r="AX3304" s="5"/>
      <c r="AY3304" s="33"/>
      <c r="AZ3304" s="33" t="s">
        <v>19894</v>
      </c>
      <c r="BA3304" s="5"/>
      <c r="BB3304" s="5"/>
      <c r="BC3304" s="5" t="s">
        <v>19895</v>
      </c>
      <c r="BD3304" s="33" t="s">
        <v>173</v>
      </c>
      <c r="BE3304" s="41"/>
      <c r="BF3304" s="35"/>
      <c r="BG3304" s="33" t="s">
        <v>169</v>
      </c>
      <c r="BH3304" s="5"/>
      <c r="BI3304" s="33">
        <v>150.0</v>
      </c>
      <c r="BJ3304" s="33" t="s">
        <v>170</v>
      </c>
      <c r="BK3304" s="5"/>
      <c r="BL3304" s="5">
        <f t="shared" si="5"/>
        <v>1997.25</v>
      </c>
      <c r="BM3304" s="5"/>
      <c r="BN3304" s="5"/>
      <c r="BO3304" s="42">
        <f t="shared" si="6"/>
        <v>1997.25</v>
      </c>
      <c r="BP3304" s="44"/>
      <c r="BQ3304" s="45"/>
      <c r="BR3304" s="47"/>
      <c r="BS3304" s="45"/>
      <c r="BT3304" s="37"/>
      <c r="BU3304" s="5"/>
      <c r="BV3304" s="38"/>
      <c r="BW3304" s="48"/>
      <c r="BX3304" s="44"/>
      <c r="BY3304" s="44"/>
      <c r="BZ3304" s="33" t="s">
        <v>131</v>
      </c>
      <c r="CA3304" s="5"/>
      <c r="CB3304" s="5"/>
      <c r="CC3304" s="33" t="s">
        <v>177</v>
      </c>
      <c r="CD3304" s="5"/>
      <c r="CE3304" s="5"/>
      <c r="CF3304" s="33" t="s">
        <v>178</v>
      </c>
      <c r="CG3304" s="33" t="s">
        <v>19896</v>
      </c>
      <c r="CH3304" s="5"/>
      <c r="CI3304" s="5"/>
      <c r="CJ3304" s="5"/>
      <c r="CK3304" s="33"/>
      <c r="CL3304" s="49">
        <v>44989.0</v>
      </c>
      <c r="CM3304" s="33" t="s">
        <v>180</v>
      </c>
      <c r="CN3304" s="5"/>
      <c r="CO3304" s="33">
        <v>1.0</v>
      </c>
      <c r="CP3304" s="33" t="s">
        <v>181</v>
      </c>
      <c r="CQ3304" s="50" t="str">
        <f t="shared" si="7"/>
        <v>05/04/1947</v>
      </c>
      <c r="CR3304" s="33" t="s">
        <v>182</v>
      </c>
      <c r="CS3304" s="33">
        <v>18.0</v>
      </c>
      <c r="CT3304" s="33"/>
      <c r="CU3304" s="5"/>
      <c r="CV3304" s="33">
        <v>904.0</v>
      </c>
      <c r="CW3304" s="33">
        <v>1.804084E9</v>
      </c>
      <c r="CX3304" s="33">
        <v>1.804084E11</v>
      </c>
      <c r="CY3304" s="33">
        <v>-99.8909154</v>
      </c>
      <c r="CZ3304" s="33">
        <v>20.860344</v>
      </c>
      <c r="DA3304" s="5"/>
      <c r="DB3304" s="5"/>
      <c r="DC3304" s="5"/>
      <c r="DD3304" s="33">
        <v>2023.0</v>
      </c>
      <c r="DE3304" s="33" t="s">
        <v>184</v>
      </c>
      <c r="DF3304" s="33"/>
      <c r="DG3304" s="33" t="s">
        <v>185</v>
      </c>
      <c r="DH3304" s="33" t="s">
        <v>186</v>
      </c>
      <c r="DI3304" s="5"/>
      <c r="DJ3304" s="5"/>
    </row>
    <row r="3305">
      <c r="A3305" s="33" t="s">
        <v>19897</v>
      </c>
      <c r="B3305" s="34">
        <v>44957.0</v>
      </c>
      <c r="C3305" s="35" t="s">
        <v>137</v>
      </c>
      <c r="D3305" s="35" t="s">
        <v>139</v>
      </c>
      <c r="E3305" s="35" t="s">
        <v>142</v>
      </c>
      <c r="F3305" s="36" t="s">
        <v>144</v>
      </c>
      <c r="G3305" s="33" t="s">
        <v>19898</v>
      </c>
      <c r="H3305" s="33" t="s">
        <v>10309</v>
      </c>
      <c r="I3305" s="33" t="s">
        <v>2714</v>
      </c>
      <c r="J3305" s="33" t="s">
        <v>2517</v>
      </c>
      <c r="K3305" s="35" t="s">
        <v>150</v>
      </c>
      <c r="L3305" s="33" t="s">
        <v>19899</v>
      </c>
      <c r="M3305" s="33" t="s">
        <v>8450</v>
      </c>
      <c r="N3305" s="33" t="s">
        <v>19900</v>
      </c>
      <c r="O3305" s="5"/>
      <c r="P3305" s="35" t="s">
        <v>239</v>
      </c>
      <c r="Q3305" s="35" t="s">
        <v>19900</v>
      </c>
      <c r="R3305" s="33">
        <v>76640.0</v>
      </c>
      <c r="S3305" s="37"/>
      <c r="T3305" s="33"/>
      <c r="U3305" s="33">
        <v>2.11</v>
      </c>
      <c r="V3305" s="33" t="s">
        <v>154</v>
      </c>
      <c r="W3305" s="33"/>
      <c r="X3305" s="33"/>
      <c r="Y3305" s="5"/>
      <c r="Z3305" s="5"/>
      <c r="AA3305" s="33">
        <v>1.0</v>
      </c>
      <c r="AB3305" s="33"/>
      <c r="AC3305" s="33">
        <v>1.0</v>
      </c>
      <c r="AD3305" s="5"/>
      <c r="AE3305" s="5"/>
      <c r="AF3305" s="5"/>
      <c r="AG3305" s="16"/>
      <c r="AH3305" s="38" t="str">
        <f t="shared" si="1"/>
        <v/>
      </c>
      <c r="AI3305" s="39">
        <f t="shared" si="2"/>
        <v>1</v>
      </c>
      <c r="AJ3305" s="37" t="str">
        <f t="shared" si="3"/>
        <v/>
      </c>
      <c r="AK3305" s="41" t="str">
        <f t="shared" si="4"/>
        <v/>
      </c>
      <c r="AL3305" s="35" t="s">
        <v>239</v>
      </c>
      <c r="AM3305" s="33" t="s">
        <v>19252</v>
      </c>
      <c r="AN3305" s="33" t="s">
        <v>19252</v>
      </c>
      <c r="AO3305" s="41"/>
      <c r="AP3305" s="33" t="s">
        <v>169</v>
      </c>
      <c r="AQ3305" s="33" t="s">
        <v>170</v>
      </c>
      <c r="AR3305" s="33">
        <v>150.0</v>
      </c>
      <c r="AS3305" s="42"/>
      <c r="AT3305" s="42"/>
      <c r="AU3305" s="42"/>
      <c r="AV3305" s="42"/>
      <c r="AW3305" s="42"/>
      <c r="AX3305" s="5"/>
      <c r="AY3305" s="33"/>
      <c r="AZ3305" s="33" t="s">
        <v>19901</v>
      </c>
      <c r="BA3305" s="5"/>
      <c r="BB3305" s="5"/>
      <c r="BC3305" s="5" t="s">
        <v>19902</v>
      </c>
      <c r="BD3305" s="33" t="s">
        <v>173</v>
      </c>
      <c r="BE3305" s="41"/>
      <c r="BF3305" s="35"/>
      <c r="BG3305" s="33" t="s">
        <v>169</v>
      </c>
      <c r="BH3305" s="5"/>
      <c r="BI3305" s="33">
        <v>150.0</v>
      </c>
      <c r="BJ3305" s="33" t="s">
        <v>170</v>
      </c>
      <c r="BK3305" s="5"/>
      <c r="BL3305" s="5">
        <f t="shared" si="5"/>
        <v>1997.25</v>
      </c>
      <c r="BM3305" s="5"/>
      <c r="BN3305" s="5"/>
      <c r="BO3305" s="42">
        <f t="shared" si="6"/>
        <v>1997.25</v>
      </c>
      <c r="BP3305" s="44"/>
      <c r="BQ3305" s="45"/>
      <c r="BR3305" s="47"/>
      <c r="BS3305" s="45"/>
      <c r="BT3305" s="37"/>
      <c r="BU3305" s="5"/>
      <c r="BV3305" s="38"/>
      <c r="BW3305" s="48"/>
      <c r="BX3305" s="44"/>
      <c r="BY3305" s="44"/>
      <c r="BZ3305" s="33" t="s">
        <v>131</v>
      </c>
      <c r="CA3305" s="5"/>
      <c r="CB3305" s="5"/>
      <c r="CC3305" s="33" t="s">
        <v>177</v>
      </c>
      <c r="CD3305" s="5"/>
      <c r="CE3305" s="5"/>
      <c r="CF3305" s="33" t="s">
        <v>178</v>
      </c>
      <c r="CG3305" s="33" t="s">
        <v>19903</v>
      </c>
      <c r="CH3305" s="5"/>
      <c r="CI3305" s="5"/>
      <c r="CJ3305" s="5"/>
      <c r="CK3305" s="33"/>
      <c r="CL3305" s="49">
        <v>44989.0</v>
      </c>
      <c r="CM3305" s="33" t="s">
        <v>180</v>
      </c>
      <c r="CN3305" s="5"/>
      <c r="CO3305" s="33">
        <v>1.0</v>
      </c>
      <c r="CP3305" s="33" t="s">
        <v>181</v>
      </c>
      <c r="CQ3305" s="50" t="str">
        <f t="shared" si="7"/>
        <v>01/03/1942</v>
      </c>
      <c r="CR3305" s="33" t="s">
        <v>182</v>
      </c>
      <c r="CS3305" s="33">
        <v>18.0</v>
      </c>
      <c r="CT3305" s="33"/>
      <c r="CU3305" s="5"/>
      <c r="CV3305" s="33">
        <v>904.0</v>
      </c>
      <c r="CW3305" s="33">
        <v>1.804084E9</v>
      </c>
      <c r="CX3305" s="33">
        <v>1.804084E11</v>
      </c>
      <c r="CY3305" s="33">
        <v>-99.8909154</v>
      </c>
      <c r="CZ3305" s="33">
        <v>20.860344</v>
      </c>
      <c r="DA3305" s="5"/>
      <c r="DB3305" s="5"/>
      <c r="DC3305" s="5"/>
      <c r="DD3305" s="33">
        <v>2023.0</v>
      </c>
      <c r="DE3305" s="33" t="s">
        <v>184</v>
      </c>
      <c r="DF3305" s="33"/>
      <c r="DG3305" s="33" t="s">
        <v>185</v>
      </c>
      <c r="DH3305" s="33" t="s">
        <v>186</v>
      </c>
      <c r="DI3305" s="5"/>
      <c r="DJ3305" s="5"/>
    </row>
    <row r="3306">
      <c r="A3306" s="33" t="s">
        <v>19904</v>
      </c>
      <c r="B3306" s="34">
        <v>44957.0</v>
      </c>
      <c r="C3306" s="35" t="s">
        <v>137</v>
      </c>
      <c r="D3306" s="35" t="s">
        <v>139</v>
      </c>
      <c r="E3306" s="35" t="s">
        <v>142</v>
      </c>
      <c r="F3306" s="36" t="s">
        <v>144</v>
      </c>
      <c r="G3306" s="33" t="s">
        <v>19905</v>
      </c>
      <c r="H3306" s="33" t="s">
        <v>498</v>
      </c>
      <c r="I3306" s="33" t="s">
        <v>546</v>
      </c>
      <c r="J3306" s="33" t="s">
        <v>231</v>
      </c>
      <c r="K3306" s="35" t="s">
        <v>150</v>
      </c>
      <c r="L3306" s="33" t="s">
        <v>19906</v>
      </c>
      <c r="M3306" s="33" t="s">
        <v>8450</v>
      </c>
      <c r="N3306" s="33" t="s">
        <v>19900</v>
      </c>
      <c r="O3306" s="5"/>
      <c r="P3306" s="35" t="s">
        <v>239</v>
      </c>
      <c r="Q3306" s="35" t="s">
        <v>19900</v>
      </c>
      <c r="R3306" s="33">
        <v>76640.0</v>
      </c>
      <c r="S3306" s="37"/>
      <c r="T3306" s="33"/>
      <c r="U3306" s="33">
        <v>6.57</v>
      </c>
      <c r="V3306" s="33" t="s">
        <v>154</v>
      </c>
      <c r="W3306" s="33"/>
      <c r="X3306" s="33"/>
      <c r="Y3306" s="5"/>
      <c r="Z3306" s="5"/>
      <c r="AA3306" s="33">
        <v>1.0</v>
      </c>
      <c r="AB3306" s="33"/>
      <c r="AC3306" s="33">
        <v>1.0</v>
      </c>
      <c r="AD3306" s="5"/>
      <c r="AE3306" s="5"/>
      <c r="AF3306" s="5"/>
      <c r="AG3306" s="16"/>
      <c r="AH3306" s="38" t="str">
        <f t="shared" si="1"/>
        <v/>
      </c>
      <c r="AI3306" s="39">
        <f t="shared" si="2"/>
        <v>1</v>
      </c>
      <c r="AJ3306" s="37" t="str">
        <f t="shared" si="3"/>
        <v/>
      </c>
      <c r="AK3306" s="41" t="str">
        <f t="shared" si="4"/>
        <v/>
      </c>
      <c r="AL3306" s="35" t="s">
        <v>239</v>
      </c>
      <c r="AM3306" s="33" t="s">
        <v>19252</v>
      </c>
      <c r="AN3306" s="33" t="s">
        <v>19252</v>
      </c>
      <c r="AO3306" s="41"/>
      <c r="AP3306" s="33" t="s">
        <v>169</v>
      </c>
      <c r="AQ3306" s="33" t="s">
        <v>170</v>
      </c>
      <c r="AR3306" s="33">
        <v>150.0</v>
      </c>
      <c r="AS3306" s="42"/>
      <c r="AT3306" s="42"/>
      <c r="AU3306" s="42"/>
      <c r="AV3306" s="42"/>
      <c r="AW3306" s="42"/>
      <c r="AX3306" s="5"/>
      <c r="AY3306" s="33"/>
      <c r="AZ3306" s="33" t="s">
        <v>19907</v>
      </c>
      <c r="BA3306" s="5"/>
      <c r="BB3306" s="5"/>
      <c r="BC3306" s="5" t="s">
        <v>19908</v>
      </c>
      <c r="BD3306" s="33" t="s">
        <v>173</v>
      </c>
      <c r="BE3306" s="41"/>
      <c r="BF3306" s="35"/>
      <c r="BG3306" s="33" t="s">
        <v>169</v>
      </c>
      <c r="BH3306" s="5"/>
      <c r="BI3306" s="33">
        <v>150.0</v>
      </c>
      <c r="BJ3306" s="33" t="s">
        <v>170</v>
      </c>
      <c r="BK3306" s="5"/>
      <c r="BL3306" s="5">
        <f t="shared" si="5"/>
        <v>1997.25</v>
      </c>
      <c r="BM3306" s="5"/>
      <c r="BN3306" s="5"/>
      <c r="BO3306" s="42">
        <f t="shared" si="6"/>
        <v>1997.25</v>
      </c>
      <c r="BP3306" s="44"/>
      <c r="BQ3306" s="45"/>
      <c r="BR3306" s="47"/>
      <c r="BS3306" s="45"/>
      <c r="BT3306" s="37"/>
      <c r="BU3306" s="5"/>
      <c r="BV3306" s="38"/>
      <c r="BW3306" s="48"/>
      <c r="BX3306" s="44"/>
      <c r="BY3306" s="44"/>
      <c r="BZ3306" s="33" t="s">
        <v>131</v>
      </c>
      <c r="CA3306" s="5"/>
      <c r="CB3306" s="5"/>
      <c r="CC3306" s="33" t="s">
        <v>177</v>
      </c>
      <c r="CD3306" s="5"/>
      <c r="CE3306" s="5"/>
      <c r="CF3306" s="33" t="s">
        <v>178</v>
      </c>
      <c r="CG3306" s="33" t="s">
        <v>19909</v>
      </c>
      <c r="CH3306" s="5"/>
      <c r="CI3306" s="5"/>
      <c r="CJ3306" s="5"/>
      <c r="CK3306" s="33"/>
      <c r="CL3306" s="49">
        <v>44989.0</v>
      </c>
      <c r="CM3306" s="33" t="s">
        <v>180</v>
      </c>
      <c r="CN3306" s="5"/>
      <c r="CO3306" s="33">
        <v>1.0</v>
      </c>
      <c r="CP3306" s="33" t="s">
        <v>181</v>
      </c>
      <c r="CQ3306" s="50" t="str">
        <f t="shared" si="7"/>
        <v>25/07/1960</v>
      </c>
      <c r="CR3306" s="33" t="s">
        <v>182</v>
      </c>
      <c r="CS3306" s="33">
        <v>18.0</v>
      </c>
      <c r="CT3306" s="33"/>
      <c r="CU3306" s="5"/>
      <c r="CV3306" s="33">
        <v>904.0</v>
      </c>
      <c r="CW3306" s="33">
        <v>1.804084E9</v>
      </c>
      <c r="CX3306" s="33">
        <v>1.804084E11</v>
      </c>
      <c r="CY3306" s="33">
        <v>-99.8909154</v>
      </c>
      <c r="CZ3306" s="33">
        <v>20.860344</v>
      </c>
      <c r="DA3306" s="5"/>
      <c r="DB3306" s="5"/>
      <c r="DC3306" s="5"/>
      <c r="DD3306" s="33">
        <v>2023.0</v>
      </c>
      <c r="DE3306" s="33" t="s">
        <v>184</v>
      </c>
      <c r="DF3306" s="33"/>
      <c r="DG3306" s="33" t="s">
        <v>185</v>
      </c>
      <c r="DH3306" s="33" t="s">
        <v>186</v>
      </c>
      <c r="DI3306" s="5"/>
      <c r="DJ3306" s="5"/>
    </row>
    <row r="3307">
      <c r="A3307" s="33" t="s">
        <v>19910</v>
      </c>
      <c r="B3307" s="34">
        <v>44957.0</v>
      </c>
      <c r="C3307" s="35" t="s">
        <v>137</v>
      </c>
      <c r="D3307" s="35" t="s">
        <v>139</v>
      </c>
      <c r="E3307" s="35" t="s">
        <v>142</v>
      </c>
      <c r="F3307" s="36" t="s">
        <v>144</v>
      </c>
      <c r="G3307" s="33" t="s">
        <v>19911</v>
      </c>
      <c r="H3307" s="33" t="s">
        <v>1269</v>
      </c>
      <c r="I3307" s="33" t="s">
        <v>204</v>
      </c>
      <c r="J3307" s="33" t="s">
        <v>2517</v>
      </c>
      <c r="K3307" s="35" t="s">
        <v>150</v>
      </c>
      <c r="L3307" s="33" t="s">
        <v>19906</v>
      </c>
      <c r="M3307" s="33">
        <v>13.0</v>
      </c>
      <c r="N3307" s="33" t="s">
        <v>19900</v>
      </c>
      <c r="O3307" s="5"/>
      <c r="P3307" s="35" t="s">
        <v>239</v>
      </c>
      <c r="Q3307" s="35" t="s">
        <v>19900</v>
      </c>
      <c r="R3307" s="33">
        <v>76640.0</v>
      </c>
      <c r="S3307" s="37"/>
      <c r="T3307" s="33"/>
      <c r="U3307" s="33">
        <v>3.75</v>
      </c>
      <c r="V3307" s="33" t="s">
        <v>154</v>
      </c>
      <c r="W3307" s="33"/>
      <c r="X3307" s="33"/>
      <c r="Y3307" s="5"/>
      <c r="Z3307" s="5"/>
      <c r="AA3307" s="33">
        <v>1.0</v>
      </c>
      <c r="AB3307" s="33"/>
      <c r="AC3307" s="33">
        <v>1.0</v>
      </c>
      <c r="AD3307" s="5"/>
      <c r="AE3307" s="5"/>
      <c r="AF3307" s="5"/>
      <c r="AG3307" s="16"/>
      <c r="AH3307" s="38" t="str">
        <f t="shared" si="1"/>
        <v/>
      </c>
      <c r="AI3307" s="39">
        <f t="shared" si="2"/>
        <v>1</v>
      </c>
      <c r="AJ3307" s="37" t="str">
        <f t="shared" si="3"/>
        <v/>
      </c>
      <c r="AK3307" s="41" t="str">
        <f t="shared" si="4"/>
        <v/>
      </c>
      <c r="AL3307" s="35" t="s">
        <v>239</v>
      </c>
      <c r="AM3307" s="33" t="s">
        <v>19252</v>
      </c>
      <c r="AN3307" s="33" t="s">
        <v>19252</v>
      </c>
      <c r="AO3307" s="41"/>
      <c r="AP3307" s="33" t="s">
        <v>169</v>
      </c>
      <c r="AQ3307" s="33" t="s">
        <v>170</v>
      </c>
      <c r="AR3307" s="33">
        <v>150.0</v>
      </c>
      <c r="AS3307" s="42"/>
      <c r="AT3307" s="42"/>
      <c r="AU3307" s="42"/>
      <c r="AV3307" s="42"/>
      <c r="AW3307" s="42"/>
      <c r="AX3307" s="5"/>
      <c r="AY3307" s="33"/>
      <c r="AZ3307" s="33" t="s">
        <v>19912</v>
      </c>
      <c r="BA3307" s="5"/>
      <c r="BB3307" s="5"/>
      <c r="BC3307" s="5" t="s">
        <v>19913</v>
      </c>
      <c r="BD3307" s="33" t="s">
        <v>173</v>
      </c>
      <c r="BE3307" s="41"/>
      <c r="BF3307" s="35"/>
      <c r="BG3307" s="33" t="s">
        <v>169</v>
      </c>
      <c r="BH3307" s="5"/>
      <c r="BI3307" s="33">
        <v>150.0</v>
      </c>
      <c r="BJ3307" s="33" t="s">
        <v>170</v>
      </c>
      <c r="BK3307" s="5"/>
      <c r="BL3307" s="5">
        <f t="shared" si="5"/>
        <v>1997.25</v>
      </c>
      <c r="BM3307" s="5"/>
      <c r="BN3307" s="5"/>
      <c r="BO3307" s="42">
        <f t="shared" si="6"/>
        <v>1997.25</v>
      </c>
      <c r="BP3307" s="44"/>
      <c r="BQ3307" s="45"/>
      <c r="BR3307" s="47"/>
      <c r="BS3307" s="45"/>
      <c r="BT3307" s="37"/>
      <c r="BU3307" s="5"/>
      <c r="BV3307" s="38"/>
      <c r="BW3307" s="48"/>
      <c r="BX3307" s="44"/>
      <c r="BY3307" s="44"/>
      <c r="BZ3307" s="33" t="s">
        <v>131</v>
      </c>
      <c r="CA3307" s="5"/>
      <c r="CB3307" s="5"/>
      <c r="CC3307" s="33" t="s">
        <v>177</v>
      </c>
      <c r="CD3307" s="5"/>
      <c r="CE3307" s="5"/>
      <c r="CF3307" s="33" t="s">
        <v>178</v>
      </c>
      <c r="CG3307" s="33" t="s">
        <v>19914</v>
      </c>
      <c r="CH3307" s="5"/>
      <c r="CI3307" s="5"/>
      <c r="CJ3307" s="5"/>
      <c r="CK3307" s="33"/>
      <c r="CL3307" s="49">
        <v>44989.0</v>
      </c>
      <c r="CM3307" s="33" t="s">
        <v>180</v>
      </c>
      <c r="CN3307" s="5"/>
      <c r="CO3307" s="33">
        <v>1.0</v>
      </c>
      <c r="CP3307" s="33" t="s">
        <v>181</v>
      </c>
      <c r="CQ3307" s="50" t="str">
        <f t="shared" si="7"/>
        <v>12/11/1935</v>
      </c>
      <c r="CR3307" s="33" t="s">
        <v>182</v>
      </c>
      <c r="CS3307" s="33">
        <v>18.0</v>
      </c>
      <c r="CT3307" s="33"/>
      <c r="CU3307" s="5"/>
      <c r="CV3307" s="33">
        <v>904.0</v>
      </c>
      <c r="CW3307" s="33">
        <v>1.804084E9</v>
      </c>
      <c r="CX3307" s="33">
        <v>1.804084E11</v>
      </c>
      <c r="CY3307" s="33">
        <v>-99.8909154</v>
      </c>
      <c r="CZ3307" s="33">
        <v>20.860344</v>
      </c>
      <c r="DA3307" s="5"/>
      <c r="DB3307" s="5"/>
      <c r="DC3307" s="5"/>
      <c r="DD3307" s="33">
        <v>2023.0</v>
      </c>
      <c r="DE3307" s="33" t="s">
        <v>184</v>
      </c>
      <c r="DF3307" s="33"/>
      <c r="DG3307" s="33" t="s">
        <v>185</v>
      </c>
      <c r="DH3307" s="33" t="s">
        <v>186</v>
      </c>
      <c r="DI3307" s="5"/>
      <c r="DJ3307" s="5"/>
    </row>
    <row r="3308">
      <c r="A3308" s="33" t="s">
        <v>19915</v>
      </c>
      <c r="B3308" s="34">
        <v>44957.0</v>
      </c>
      <c r="C3308" s="35" t="s">
        <v>137</v>
      </c>
      <c r="D3308" s="35" t="s">
        <v>139</v>
      </c>
      <c r="E3308" s="35" t="s">
        <v>142</v>
      </c>
      <c r="F3308" s="36" t="s">
        <v>144</v>
      </c>
      <c r="G3308" s="33" t="s">
        <v>19916</v>
      </c>
      <c r="H3308" s="33" t="s">
        <v>294</v>
      </c>
      <c r="I3308" s="33" t="s">
        <v>255</v>
      </c>
      <c r="J3308" s="33" t="s">
        <v>220</v>
      </c>
      <c r="K3308" s="35" t="s">
        <v>150</v>
      </c>
      <c r="L3308" s="33" t="s">
        <v>10462</v>
      </c>
      <c r="M3308" s="33" t="s">
        <v>8450</v>
      </c>
      <c r="N3308" s="33" t="s">
        <v>19900</v>
      </c>
      <c r="O3308" s="5"/>
      <c r="P3308" s="35" t="s">
        <v>239</v>
      </c>
      <c r="Q3308" s="35" t="s">
        <v>19900</v>
      </c>
      <c r="R3308" s="33">
        <v>76643.0</v>
      </c>
      <c r="S3308" s="37"/>
      <c r="T3308" s="33"/>
      <c r="U3308" s="33">
        <v>1.12</v>
      </c>
      <c r="V3308" s="33" t="s">
        <v>154</v>
      </c>
      <c r="W3308" s="33"/>
      <c r="X3308" s="33"/>
      <c r="Y3308" s="5"/>
      <c r="Z3308" s="5"/>
      <c r="AA3308" s="33">
        <v>1.0</v>
      </c>
      <c r="AB3308" s="33"/>
      <c r="AC3308" s="33">
        <v>1.0</v>
      </c>
      <c r="AD3308" s="5"/>
      <c r="AE3308" s="5"/>
      <c r="AF3308" s="5"/>
      <c r="AG3308" s="16"/>
      <c r="AH3308" s="38" t="str">
        <f t="shared" si="1"/>
        <v/>
      </c>
      <c r="AI3308" s="39">
        <f t="shared" si="2"/>
        <v>1</v>
      </c>
      <c r="AJ3308" s="37" t="str">
        <f t="shared" si="3"/>
        <v/>
      </c>
      <c r="AK3308" s="41" t="str">
        <f t="shared" si="4"/>
        <v/>
      </c>
      <c r="AL3308" s="35" t="s">
        <v>239</v>
      </c>
      <c r="AM3308" s="33" t="s">
        <v>19252</v>
      </c>
      <c r="AN3308" s="33" t="s">
        <v>19252</v>
      </c>
      <c r="AO3308" s="41"/>
      <c r="AP3308" s="33" t="s">
        <v>169</v>
      </c>
      <c r="AQ3308" s="33" t="s">
        <v>170</v>
      </c>
      <c r="AR3308" s="33">
        <v>150.0</v>
      </c>
      <c r="AS3308" s="42"/>
      <c r="AT3308" s="42"/>
      <c r="AU3308" s="42"/>
      <c r="AV3308" s="42"/>
      <c r="AW3308" s="42"/>
      <c r="AX3308" s="5"/>
      <c r="AY3308" s="33"/>
      <c r="AZ3308" s="33" t="s">
        <v>19917</v>
      </c>
      <c r="BA3308" s="5"/>
      <c r="BB3308" s="5"/>
      <c r="BC3308" s="5" t="s">
        <v>19918</v>
      </c>
      <c r="BD3308" s="33" t="s">
        <v>173</v>
      </c>
      <c r="BE3308" s="41"/>
      <c r="BF3308" s="35"/>
      <c r="BG3308" s="33" t="s">
        <v>169</v>
      </c>
      <c r="BH3308" s="5"/>
      <c r="BI3308" s="33">
        <v>150.0</v>
      </c>
      <c r="BJ3308" s="33" t="s">
        <v>170</v>
      </c>
      <c r="BK3308" s="5"/>
      <c r="BL3308" s="5">
        <f t="shared" si="5"/>
        <v>1997.25</v>
      </c>
      <c r="BM3308" s="5"/>
      <c r="BN3308" s="5"/>
      <c r="BO3308" s="42">
        <f t="shared" si="6"/>
        <v>1997.25</v>
      </c>
      <c r="BP3308" s="44"/>
      <c r="BQ3308" s="45"/>
      <c r="BR3308" s="47"/>
      <c r="BS3308" s="45"/>
      <c r="BT3308" s="37"/>
      <c r="BU3308" s="5"/>
      <c r="BV3308" s="38"/>
      <c r="BW3308" s="48"/>
      <c r="BX3308" s="44"/>
      <c r="BY3308" s="44"/>
      <c r="BZ3308" s="33" t="s">
        <v>131</v>
      </c>
      <c r="CA3308" s="5"/>
      <c r="CB3308" s="5"/>
      <c r="CC3308" s="33" t="s">
        <v>177</v>
      </c>
      <c r="CD3308" s="5"/>
      <c r="CE3308" s="5"/>
      <c r="CF3308" s="33" t="s">
        <v>178</v>
      </c>
      <c r="CG3308" s="33" t="s">
        <v>19919</v>
      </c>
      <c r="CH3308" s="5"/>
      <c r="CI3308" s="5"/>
      <c r="CJ3308" s="5"/>
      <c r="CK3308" s="33"/>
      <c r="CL3308" s="49">
        <v>44989.0</v>
      </c>
      <c r="CM3308" s="33" t="s">
        <v>180</v>
      </c>
      <c r="CN3308" s="5"/>
      <c r="CO3308" s="33">
        <v>1.0</v>
      </c>
      <c r="CP3308" s="33" t="s">
        <v>181</v>
      </c>
      <c r="CQ3308" s="50" t="str">
        <f t="shared" si="7"/>
        <v>03/04/1935</v>
      </c>
      <c r="CR3308" s="33" t="s">
        <v>182</v>
      </c>
      <c r="CS3308" s="33">
        <v>18.0</v>
      </c>
      <c r="CT3308" s="33"/>
      <c r="CU3308" s="5"/>
      <c r="CV3308" s="33">
        <v>904.0</v>
      </c>
      <c r="CW3308" s="33">
        <v>1.804084E9</v>
      </c>
      <c r="CX3308" s="33">
        <v>1.804084E11</v>
      </c>
      <c r="CY3308" s="33">
        <v>-99.8909154</v>
      </c>
      <c r="CZ3308" s="33">
        <v>20.860344</v>
      </c>
      <c r="DA3308" s="5"/>
      <c r="DB3308" s="5"/>
      <c r="DC3308" s="5"/>
      <c r="DD3308" s="33">
        <v>2023.0</v>
      </c>
      <c r="DE3308" s="33" t="s">
        <v>184</v>
      </c>
      <c r="DF3308" s="33"/>
      <c r="DG3308" s="33" t="s">
        <v>185</v>
      </c>
      <c r="DH3308" s="33" t="s">
        <v>186</v>
      </c>
      <c r="DI3308" s="5"/>
      <c r="DJ3308" s="5"/>
    </row>
    <row r="3309">
      <c r="A3309" s="33" t="s">
        <v>19920</v>
      </c>
      <c r="B3309" s="34">
        <v>44957.0</v>
      </c>
      <c r="C3309" s="35" t="s">
        <v>137</v>
      </c>
      <c r="D3309" s="35" t="s">
        <v>139</v>
      </c>
      <c r="E3309" s="35" t="s">
        <v>142</v>
      </c>
      <c r="F3309" s="36" t="s">
        <v>144</v>
      </c>
      <c r="G3309" s="33" t="s">
        <v>19921</v>
      </c>
      <c r="H3309" s="33" t="s">
        <v>1779</v>
      </c>
      <c r="I3309" s="33" t="s">
        <v>8519</v>
      </c>
      <c r="J3309" s="33" t="s">
        <v>845</v>
      </c>
      <c r="K3309" s="35" t="s">
        <v>150</v>
      </c>
      <c r="L3309" s="33" t="s">
        <v>2317</v>
      </c>
      <c r="M3309" s="33" t="s">
        <v>8450</v>
      </c>
      <c r="N3309" s="33" t="s">
        <v>19922</v>
      </c>
      <c r="O3309" s="5"/>
      <c r="P3309" s="35" t="s">
        <v>239</v>
      </c>
      <c r="Q3309" s="35" t="s">
        <v>19922</v>
      </c>
      <c r="R3309" s="33">
        <v>76643.0</v>
      </c>
      <c r="S3309" s="37"/>
      <c r="T3309" s="33"/>
      <c r="U3309" s="33">
        <v>6.83</v>
      </c>
      <c r="V3309" s="33" t="s">
        <v>154</v>
      </c>
      <c r="W3309" s="33"/>
      <c r="X3309" s="33"/>
      <c r="Y3309" s="5"/>
      <c r="Z3309" s="5"/>
      <c r="AA3309" s="33">
        <v>1.0</v>
      </c>
      <c r="AB3309" s="33">
        <v>1.0</v>
      </c>
      <c r="AC3309" s="33"/>
      <c r="AD3309" s="5"/>
      <c r="AE3309" s="5"/>
      <c r="AF3309" s="5"/>
      <c r="AG3309" s="16"/>
      <c r="AH3309" s="38">
        <f t="shared" si="1"/>
        <v>1</v>
      </c>
      <c r="AI3309" s="39" t="str">
        <f t="shared" si="2"/>
        <v/>
      </c>
      <c r="AJ3309" s="37" t="str">
        <f t="shared" si="3"/>
        <v/>
      </c>
      <c r="AK3309" s="41" t="str">
        <f t="shared" si="4"/>
        <v/>
      </c>
      <c r="AL3309" s="35" t="s">
        <v>239</v>
      </c>
      <c r="AM3309" s="33" t="s">
        <v>19551</v>
      </c>
      <c r="AN3309" s="33" t="s">
        <v>19551</v>
      </c>
      <c r="AO3309" s="41"/>
      <c r="AP3309" s="33" t="s">
        <v>169</v>
      </c>
      <c r="AQ3309" s="33" t="s">
        <v>170</v>
      </c>
      <c r="AR3309" s="33">
        <v>150.0</v>
      </c>
      <c r="AS3309" s="42"/>
      <c r="AT3309" s="42"/>
      <c r="AU3309" s="42"/>
      <c r="AV3309" s="42"/>
      <c r="AW3309" s="42"/>
      <c r="AX3309" s="5"/>
      <c r="AY3309" s="33"/>
      <c r="AZ3309" s="33" t="s">
        <v>19923</v>
      </c>
      <c r="BA3309" s="5"/>
      <c r="BB3309" s="5"/>
      <c r="BC3309" s="5" t="s">
        <v>19924</v>
      </c>
      <c r="BD3309" s="33" t="s">
        <v>173</v>
      </c>
      <c r="BE3309" s="41"/>
      <c r="BF3309" s="35"/>
      <c r="BG3309" s="33" t="s">
        <v>169</v>
      </c>
      <c r="BH3309" s="5"/>
      <c r="BI3309" s="33">
        <v>150.0</v>
      </c>
      <c r="BJ3309" s="33" t="s">
        <v>170</v>
      </c>
      <c r="BK3309" s="5"/>
      <c r="BL3309" s="5">
        <f t="shared" si="5"/>
        <v>1997.25</v>
      </c>
      <c r="BM3309" s="5"/>
      <c r="BN3309" s="5"/>
      <c r="BO3309" s="42">
        <f t="shared" si="6"/>
        <v>1997.25</v>
      </c>
      <c r="BP3309" s="44"/>
      <c r="BQ3309" s="45"/>
      <c r="BR3309" s="47"/>
      <c r="BS3309" s="45"/>
      <c r="BT3309" s="37"/>
      <c r="BU3309" s="5"/>
      <c r="BV3309" s="38"/>
      <c r="BW3309" s="48"/>
      <c r="BX3309" s="44"/>
      <c r="BY3309" s="44"/>
      <c r="BZ3309" s="33" t="s">
        <v>131</v>
      </c>
      <c r="CA3309" s="5"/>
      <c r="CB3309" s="5"/>
      <c r="CC3309" s="33" t="s">
        <v>177</v>
      </c>
      <c r="CD3309" s="5"/>
      <c r="CE3309" s="5"/>
      <c r="CF3309" s="33" t="s">
        <v>178</v>
      </c>
      <c r="CG3309" s="33" t="s">
        <v>19925</v>
      </c>
      <c r="CH3309" s="5"/>
      <c r="CI3309" s="5"/>
      <c r="CJ3309" s="5"/>
      <c r="CK3309" s="33"/>
      <c r="CL3309" s="49">
        <v>44989.0</v>
      </c>
      <c r="CM3309" s="33" t="s">
        <v>180</v>
      </c>
      <c r="CN3309" s="5"/>
      <c r="CO3309" s="33">
        <v>1.0</v>
      </c>
      <c r="CP3309" s="33" t="s">
        <v>181</v>
      </c>
      <c r="CQ3309" s="50" t="str">
        <f t="shared" si="7"/>
        <v>02/03/1942</v>
      </c>
      <c r="CR3309" s="33" t="s">
        <v>243</v>
      </c>
      <c r="CS3309" s="33">
        <v>18.0</v>
      </c>
      <c r="CT3309" s="33"/>
      <c r="CU3309" s="5"/>
      <c r="CV3309" s="33">
        <v>904.0</v>
      </c>
      <c r="CW3309" s="33">
        <v>1.802074001E9</v>
      </c>
      <c r="CX3309" s="33">
        <v>1.802074E11</v>
      </c>
      <c r="CY3309" s="33">
        <v>-99.8974206</v>
      </c>
      <c r="CZ3309" s="33">
        <v>20.8507605</v>
      </c>
      <c r="DA3309" s="5"/>
      <c r="DB3309" s="5"/>
      <c r="DC3309" s="5"/>
      <c r="DD3309" s="33">
        <v>2023.0</v>
      </c>
      <c r="DE3309" s="33" t="s">
        <v>184</v>
      </c>
      <c r="DF3309" s="33"/>
      <c r="DG3309" s="33" t="s">
        <v>185</v>
      </c>
      <c r="DH3309" s="33" t="s">
        <v>186</v>
      </c>
      <c r="DI3309" s="5"/>
      <c r="DJ3309" s="5"/>
    </row>
    <row r="3310">
      <c r="A3310" s="33" t="s">
        <v>19926</v>
      </c>
      <c r="B3310" s="34">
        <v>44957.0</v>
      </c>
      <c r="C3310" s="35" t="s">
        <v>137</v>
      </c>
      <c r="D3310" s="35" t="s">
        <v>139</v>
      </c>
      <c r="E3310" s="35" t="s">
        <v>142</v>
      </c>
      <c r="F3310" s="36" t="s">
        <v>144</v>
      </c>
      <c r="G3310" s="33" t="s">
        <v>19927</v>
      </c>
      <c r="H3310" s="33" t="s">
        <v>1566</v>
      </c>
      <c r="I3310" s="33" t="s">
        <v>220</v>
      </c>
      <c r="J3310" s="33" t="s">
        <v>2201</v>
      </c>
      <c r="K3310" s="35" t="s">
        <v>421</v>
      </c>
      <c r="L3310" s="33" t="s">
        <v>151</v>
      </c>
      <c r="M3310" s="33" t="s">
        <v>15661</v>
      </c>
      <c r="N3310" s="33" t="s">
        <v>17819</v>
      </c>
      <c r="O3310" s="5"/>
      <c r="P3310" s="35" t="s">
        <v>239</v>
      </c>
      <c r="Q3310" s="35" t="s">
        <v>19928</v>
      </c>
      <c r="R3310" s="33">
        <v>76646.0</v>
      </c>
      <c r="S3310" s="37"/>
      <c r="T3310" s="33"/>
      <c r="U3310" s="33">
        <v>1.73</v>
      </c>
      <c r="V3310" s="33" t="s">
        <v>154</v>
      </c>
      <c r="W3310" s="33"/>
      <c r="X3310" s="33"/>
      <c r="Y3310" s="5"/>
      <c r="Z3310" s="5"/>
      <c r="AA3310" s="33">
        <v>1.0</v>
      </c>
      <c r="AB3310" s="33"/>
      <c r="AC3310" s="33">
        <v>1.0</v>
      </c>
      <c r="AD3310" s="5"/>
      <c r="AE3310" s="5"/>
      <c r="AF3310" s="5"/>
      <c r="AG3310" s="16"/>
      <c r="AH3310" s="38" t="str">
        <f t="shared" si="1"/>
        <v/>
      </c>
      <c r="AI3310" s="39">
        <f t="shared" si="2"/>
        <v>1</v>
      </c>
      <c r="AJ3310" s="37" t="str">
        <f t="shared" si="3"/>
        <v/>
      </c>
      <c r="AK3310" s="41" t="str">
        <f t="shared" si="4"/>
        <v/>
      </c>
      <c r="AL3310" s="35" t="s">
        <v>239</v>
      </c>
      <c r="AM3310" s="33" t="s">
        <v>19220</v>
      </c>
      <c r="AN3310" s="33" t="s">
        <v>19220</v>
      </c>
      <c r="AO3310" s="41"/>
      <c r="AP3310" s="33" t="s">
        <v>169</v>
      </c>
      <c r="AQ3310" s="33" t="s">
        <v>170</v>
      </c>
      <c r="AR3310" s="33">
        <v>150.0</v>
      </c>
      <c r="AS3310" s="42"/>
      <c r="AT3310" s="42"/>
      <c r="AU3310" s="42"/>
      <c r="AV3310" s="42"/>
      <c r="AW3310" s="42"/>
      <c r="AX3310" s="5"/>
      <c r="AY3310" s="33"/>
      <c r="AZ3310" s="33" t="s">
        <v>19929</v>
      </c>
      <c r="BA3310" s="5"/>
      <c r="BB3310" s="5"/>
      <c r="BC3310" s="5" t="s">
        <v>19930</v>
      </c>
      <c r="BD3310" s="33" t="s">
        <v>173</v>
      </c>
      <c r="BE3310" s="41"/>
      <c r="BF3310" s="35"/>
      <c r="BG3310" s="33" t="s">
        <v>169</v>
      </c>
      <c r="BH3310" s="5"/>
      <c r="BI3310" s="33">
        <v>150.0</v>
      </c>
      <c r="BJ3310" s="33" t="s">
        <v>170</v>
      </c>
      <c r="BK3310" s="5"/>
      <c r="BL3310" s="5">
        <f t="shared" si="5"/>
        <v>1997.25</v>
      </c>
      <c r="BM3310" s="5"/>
      <c r="BN3310" s="5"/>
      <c r="BO3310" s="42">
        <f t="shared" si="6"/>
        <v>1997.25</v>
      </c>
      <c r="BP3310" s="44"/>
      <c r="BQ3310" s="45"/>
      <c r="BR3310" s="47"/>
      <c r="BS3310" s="45"/>
      <c r="BT3310" s="37"/>
      <c r="BU3310" s="5"/>
      <c r="BV3310" s="38"/>
      <c r="BW3310" s="48"/>
      <c r="BX3310" s="44"/>
      <c r="BY3310" s="44"/>
      <c r="BZ3310" s="33" t="s">
        <v>131</v>
      </c>
      <c r="CA3310" s="5"/>
      <c r="CB3310" s="5"/>
      <c r="CC3310" s="33" t="s">
        <v>177</v>
      </c>
      <c r="CD3310" s="5"/>
      <c r="CE3310" s="5"/>
      <c r="CF3310" s="33" t="s">
        <v>178</v>
      </c>
      <c r="CG3310" s="33" t="s">
        <v>19931</v>
      </c>
      <c r="CH3310" s="5"/>
      <c r="CI3310" s="5"/>
      <c r="CJ3310" s="5"/>
      <c r="CK3310" s="33"/>
      <c r="CL3310" s="49">
        <v>44989.0</v>
      </c>
      <c r="CM3310" s="33" t="s">
        <v>180</v>
      </c>
      <c r="CN3310" s="5"/>
      <c r="CO3310" s="33">
        <v>1.0</v>
      </c>
      <c r="CP3310" s="33" t="s">
        <v>181</v>
      </c>
      <c r="CQ3310" s="50" t="str">
        <f t="shared" si="7"/>
        <v>09/12/1958</v>
      </c>
      <c r="CR3310" s="33" t="s">
        <v>182</v>
      </c>
      <c r="CS3310" s="33">
        <v>18.0</v>
      </c>
      <c r="CT3310" s="33"/>
      <c r="CU3310" s="5"/>
      <c r="CV3310" s="33">
        <v>1730.0</v>
      </c>
      <c r="CW3310" s="5"/>
      <c r="CX3310" s="5"/>
      <c r="CY3310" s="33">
        <v>-99.800074</v>
      </c>
      <c r="CZ3310" s="33">
        <v>20.811232</v>
      </c>
      <c r="DA3310" s="5"/>
      <c r="DB3310" s="5"/>
      <c r="DC3310" s="5"/>
      <c r="DD3310" s="33">
        <v>2023.0</v>
      </c>
      <c r="DE3310" s="33" t="s">
        <v>184</v>
      </c>
      <c r="DF3310" s="33"/>
      <c r="DG3310" s="33" t="s">
        <v>185</v>
      </c>
      <c r="DH3310" s="33" t="s">
        <v>186</v>
      </c>
      <c r="DI3310" s="5"/>
      <c r="DJ3310" s="5"/>
    </row>
    <row r="3311">
      <c r="A3311" s="33" t="s">
        <v>19932</v>
      </c>
      <c r="B3311" s="34">
        <v>44957.0</v>
      </c>
      <c r="C3311" s="35" t="s">
        <v>137</v>
      </c>
      <c r="D3311" s="35" t="s">
        <v>139</v>
      </c>
      <c r="E3311" s="35" t="s">
        <v>142</v>
      </c>
      <c r="F3311" s="36" t="s">
        <v>144</v>
      </c>
      <c r="G3311" s="33" t="s">
        <v>19933</v>
      </c>
      <c r="H3311" s="33" t="s">
        <v>4793</v>
      </c>
      <c r="I3311" s="33" t="s">
        <v>254</v>
      </c>
      <c r="J3311" s="33" t="s">
        <v>255</v>
      </c>
      <c r="K3311" s="35" t="s">
        <v>421</v>
      </c>
      <c r="L3311" s="33" t="s">
        <v>5531</v>
      </c>
      <c r="M3311" s="33" t="s">
        <v>15661</v>
      </c>
      <c r="N3311" s="33" t="s">
        <v>5531</v>
      </c>
      <c r="O3311" s="5"/>
      <c r="P3311" s="35" t="s">
        <v>239</v>
      </c>
      <c r="Q3311" s="35" t="s">
        <v>5531</v>
      </c>
      <c r="R3311" s="33">
        <v>76513.0</v>
      </c>
      <c r="S3311" s="37"/>
      <c r="T3311" s="33"/>
      <c r="U3311" s="33">
        <v>1.99</v>
      </c>
      <c r="V3311" s="33" t="s">
        <v>154</v>
      </c>
      <c r="W3311" s="33"/>
      <c r="X3311" s="33"/>
      <c r="Y3311" s="5"/>
      <c r="Z3311" s="5"/>
      <c r="AA3311" s="33">
        <v>1.0</v>
      </c>
      <c r="AB3311" s="33"/>
      <c r="AC3311" s="33">
        <v>1.0</v>
      </c>
      <c r="AD3311" s="5"/>
      <c r="AE3311" s="5"/>
      <c r="AF3311" s="5"/>
      <c r="AG3311" s="16"/>
      <c r="AH3311" s="38" t="str">
        <f t="shared" si="1"/>
        <v/>
      </c>
      <c r="AI3311" s="39" t="str">
        <f t="shared" si="2"/>
        <v/>
      </c>
      <c r="AJ3311" s="37" t="str">
        <f t="shared" si="3"/>
        <v/>
      </c>
      <c r="AK3311" s="41" t="str">
        <f t="shared" si="4"/>
        <v/>
      </c>
      <c r="AL3311" s="35" t="s">
        <v>239</v>
      </c>
      <c r="AM3311" s="33" t="s">
        <v>19220</v>
      </c>
      <c r="AN3311" s="33" t="s">
        <v>19220</v>
      </c>
      <c r="AO3311" s="41"/>
      <c r="AP3311" s="33" t="s">
        <v>169</v>
      </c>
      <c r="AQ3311" s="33" t="s">
        <v>170</v>
      </c>
      <c r="AR3311" s="33">
        <v>150.0</v>
      </c>
      <c r="AS3311" s="42"/>
      <c r="AT3311" s="42"/>
      <c r="AU3311" s="42"/>
      <c r="AV3311" s="42"/>
      <c r="AW3311" s="42"/>
      <c r="AX3311" s="5"/>
      <c r="AY3311" s="33"/>
      <c r="AZ3311" s="33" t="s">
        <v>19934</v>
      </c>
      <c r="BA3311" s="5"/>
      <c r="BB3311" s="5"/>
      <c r="BC3311" s="5" t="s">
        <v>19935</v>
      </c>
      <c r="BD3311" s="33" t="s">
        <v>173</v>
      </c>
      <c r="BE3311" s="41"/>
      <c r="BF3311" s="35"/>
      <c r="BG3311" s="33" t="s">
        <v>169</v>
      </c>
      <c r="BH3311" s="5"/>
      <c r="BI3311" s="33">
        <v>150.0</v>
      </c>
      <c r="BJ3311" s="33" t="s">
        <v>170</v>
      </c>
      <c r="BK3311" s="5"/>
      <c r="BL3311" s="5">
        <f t="shared" si="5"/>
        <v>1997.25</v>
      </c>
      <c r="BM3311" s="5"/>
      <c r="BN3311" s="5"/>
      <c r="BO3311" s="42">
        <f t="shared" si="6"/>
        <v>1997.25</v>
      </c>
      <c r="BP3311" s="44"/>
      <c r="BQ3311" s="45"/>
      <c r="BR3311" s="47"/>
      <c r="BS3311" s="45"/>
      <c r="BT3311" s="37"/>
      <c r="BU3311" s="5"/>
      <c r="BV3311" s="38"/>
      <c r="BW3311" s="48"/>
      <c r="BX3311" s="44"/>
      <c r="BY3311" s="44"/>
      <c r="BZ3311" s="33" t="s">
        <v>131</v>
      </c>
      <c r="CA3311" s="5"/>
      <c r="CB3311" s="5"/>
      <c r="CC3311" s="33" t="s">
        <v>177</v>
      </c>
      <c r="CD3311" s="5"/>
      <c r="CE3311" s="5"/>
      <c r="CF3311" s="33" t="s">
        <v>178</v>
      </c>
      <c r="CG3311" s="33" t="s">
        <v>19936</v>
      </c>
      <c r="CH3311" s="5"/>
      <c r="CI3311" s="5"/>
      <c r="CJ3311" s="5"/>
      <c r="CK3311" s="33"/>
      <c r="CL3311" s="49">
        <v>44989.0</v>
      </c>
      <c r="CM3311" s="33" t="s">
        <v>180</v>
      </c>
      <c r="CN3311" s="5"/>
      <c r="CO3311" s="33">
        <v>1.0</v>
      </c>
      <c r="CP3311" s="33" t="s">
        <v>181</v>
      </c>
      <c r="CQ3311" s="50" t="str">
        <f t="shared" si="7"/>
        <v>09/08/1969</v>
      </c>
      <c r="CR3311" s="33" t="s">
        <v>182</v>
      </c>
      <c r="CS3311" s="33">
        <v>18.0</v>
      </c>
      <c r="CT3311" s="33"/>
      <c r="CU3311" s="5"/>
      <c r="CV3311" s="33">
        <v>1730.0</v>
      </c>
      <c r="CW3311" s="5"/>
      <c r="CX3311" s="5"/>
      <c r="CY3311" s="33">
        <v>-99.800074</v>
      </c>
      <c r="CZ3311" s="33">
        <v>20.811232</v>
      </c>
      <c r="DA3311" s="5"/>
      <c r="DB3311" s="5"/>
      <c r="DC3311" s="5"/>
      <c r="DD3311" s="33">
        <v>2023.0</v>
      </c>
      <c r="DE3311" s="33" t="s">
        <v>184</v>
      </c>
      <c r="DF3311" s="33"/>
      <c r="DG3311" s="33" t="s">
        <v>185</v>
      </c>
      <c r="DH3311" s="33" t="s">
        <v>186</v>
      </c>
      <c r="DI3311" s="5"/>
      <c r="DJ3311" s="5"/>
    </row>
  </sheetData>
  <autoFilter ref="$A$1:$DJ$3311"/>
  <conditionalFormatting sqref="U2:U3311 Y2:Y3311">
    <cfRule type="cellIs" dxfId="0" priority="1" operator="lessThanOrEqual">
      <formula>0</formula>
    </cfRule>
  </conditionalFormatting>
  <conditionalFormatting sqref="X2:X3311">
    <cfRule type="notContainsBlanks" dxfId="1" priority="2">
      <formula>LEN(TRIM(X2))&gt;0</formula>
    </cfRule>
  </conditionalFormatting>
  <conditionalFormatting sqref="G1:G3311">
    <cfRule type="expression" dxfId="2" priority="3">
      <formula>IF(COUNTIF(G:G,G1)&gt;1,TRUE,FALSE)</formula>
    </cfRule>
  </conditionalFormatting>
  <conditionalFormatting sqref="A1:A3311">
    <cfRule type="expression" dxfId="2" priority="4">
      <formula>IF(COUNTIF(A:A,A1)&gt;1,TRUE,FALSE)</formula>
    </cfRule>
  </conditionalFormatting>
  <dataValidations>
    <dataValidation type="custom" allowBlank="1" showDropDown="1" showInputMessage="1" showErrorMessage="1" prompt="El texto debe tener 10 caracteres" sqref="DA2:DA3311">
      <formula1>LEN(DA2)=10</formula1>
    </dataValidation>
    <dataValidation type="list" allowBlank="1" showInputMessage="1" showErrorMessage="1" prompt="Haz clic e introduce un valor del intervalo" sqref="DH2:DH3311">
      <formula1>'Catálogos'!$P$3:$P$7</formula1>
    </dataValidation>
    <dataValidation type="list" allowBlank="1" showInputMessage="1" showErrorMessage="1" prompt="Haz clic e introduce un valor del intervalo" sqref="AX2:AX3311">
      <formula1>'Catálogos'!$G$3:$G$4</formula1>
    </dataValidation>
    <dataValidation type="list" allowBlank="1" showInputMessage="1" showErrorMessage="1" prompt="Haz clic e introduce un valor del intervalo" sqref="BF2:BF3311">
      <formula1>'Catálogos'!$X$3:$X$11</formula1>
    </dataValidation>
    <dataValidation type="custom" allowBlank="1" showDropDown="1" showInputMessage="1" showErrorMessage="1" prompt="Introduce una fecha válida." sqref="B2:B3311 BH2:BH3311 CE2:CE3311 CJ2:CJ3311 CL2:CL3311">
      <formula1>OR(NOT(ISERROR(DATEVALUE(B2))), AND(ISNUMBER(B2), LEFT(CELL("format", B2))="D"))</formula1>
    </dataValidation>
    <dataValidation type="list" allowBlank="1" showInputMessage="1" showErrorMessage="1" prompt="Haz clic e introduce un valor del intervalo" sqref="AL2:AL3311">
      <formula1>'Catálogos'!$D$3:$D$21</formula1>
    </dataValidation>
    <dataValidation type="list" allowBlank="1" showInputMessage="1" showErrorMessage="1" prompt="Haz clic e introduce un valor del intervalo" sqref="P2:P3311">
      <formula1>'Catálogos'!$D$3:$D$20</formula1>
    </dataValidation>
    <dataValidation type="list" allowBlank="1" showInputMessage="1" showErrorMessage="1" prompt="Haz clic e introduce un valor del intervalo" sqref="BB2:BB3311">
      <formula1>'Catálogos'!$H$3:$H$4</formula1>
    </dataValidation>
    <dataValidation type="list" allowBlank="1" showInputMessage="1" showErrorMessage="1" prompt="Haz clic e introduce un valor del intervalo" sqref="CP2:CP3311">
      <formula1>'Catálogos'!$L$3:$L$6</formula1>
    </dataValidation>
    <dataValidation type="list" allowBlank="1" showInputMessage="1" showErrorMessage="1" prompt="Haz clic e introduce un valor del intervalo" sqref="BD2:BD3311">
      <formula1>'Catálogos'!$I$3:$I$5</formula1>
    </dataValidation>
    <dataValidation type="list" allowBlank="1" showInputMessage="1" showErrorMessage="1" prompt="Haz clic e introduce un valor del intervalo" sqref="F2:F3311">
      <formula1>'Catálogos'!$B$3:$B$5</formula1>
    </dataValidation>
    <dataValidation type="list" allowBlank="1" showInputMessage="1" showErrorMessage="1" prompt="Haz clic e introduce un valor del intervalo" sqref="DD2:DD3311">
      <formula1>'Catálogos'!$O$3:$O$9</formula1>
    </dataValidation>
    <dataValidation type="list" allowBlank="1" showInputMessage="1" showErrorMessage="1" prompt="Haz clic e introduce un valor del intervalo" sqref="DB2:DB3311">
      <formula1>'Catálogos'!$M$3:$M$4</formula1>
    </dataValidation>
    <dataValidation type="list" allowBlank="1" showInputMessage="1" showErrorMessage="1" prompt="Haz clic e introduce un valor del intervalo" sqref="CC2:CC3311">
      <formula1>'Catálogos'!$J$3:$J$6</formula1>
    </dataValidation>
    <dataValidation type="decimal" operator="greaterThan" allowBlank="1" showDropDown="1" showInputMessage="1" showErrorMessage="1" prompt="Introduce un número mayor que 0" sqref="BI2:BI3311 BM2:BN3311 BU2:BU3311">
      <formula1>0.0</formula1>
    </dataValidation>
    <dataValidation type="list" allowBlank="1" showInputMessage="1" showErrorMessage="1" prompt="Haz clic e introduce un valor del intervalo" sqref="K2:K3311">
      <formula1>'Catálogos'!$C$3:$C$12</formula1>
    </dataValidation>
    <dataValidation type="custom" allowBlank="1" showDropDown="1" showInputMessage="1" showErrorMessage="1" prompt="Deben ser 5 caracteres" sqref="R2:R3311">
      <formula1>LEN(5)</formula1>
    </dataValidation>
    <dataValidation type="list" allowBlank="1" showInputMessage="1" showErrorMessage="1" prompt="Haz clic e introduce un valor del intervalo" sqref="CD2:CD3311">
      <formula1>'Catálogos'!$K$3:$K$17</formula1>
    </dataValidation>
    <dataValidation type="list" allowBlank="1" showInputMessage="1" showErrorMessage="1" prompt="Haz clic e introduce un valor del intervalo" sqref="E2:E3311">
      <formula1>'Catálogos'!$A$3:$A$8</formula1>
    </dataValidation>
    <dataValidation type="list" allowBlank="1" showInputMessage="1" showErrorMessage="1" prompt="Haz clic e introduce un valor del intervalo" sqref="S2:S3311">
      <formula1>'Catálogos'!$F$3:$F$9</formula1>
    </dataValidation>
    <dataValidation type="list" allowBlank="1" showInputMessage="1" showErrorMessage="1" prompt="Haz clic e introduce un valor del intervalo" sqref="AO2:AO3311 BE2:BE3311">
      <formula1>'Catálogos'!$V$3:$V$130</formula1>
    </dataValidation>
    <dataValidation type="custom" allowBlank="1" showDropDown="1" showErrorMessage="1" sqref="G2:G3311">
      <formula1>LEN(G2)=18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75.38"/>
  </cols>
  <sheetData>
    <row r="1">
      <c r="A1" s="2" t="s">
        <v>1</v>
      </c>
      <c r="B1" s="2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3" t="s">
        <v>33</v>
      </c>
      <c r="B2" s="14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5" t="s">
        <v>55</v>
      </c>
      <c r="B3" s="16" t="s">
        <v>58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0" t="s">
        <v>60</v>
      </c>
      <c r="B4" s="16" t="s">
        <v>61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62</v>
      </c>
      <c r="B5" s="16" t="s">
        <v>63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5"/>
      <c r="B6" s="26" t="s">
        <v>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5"/>
      <c r="B7" s="26" t="s">
        <v>77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29" t="s">
        <v>90</v>
      </c>
    </row>
    <row r="9">
      <c r="A9" s="2"/>
      <c r="B9" s="30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102</v>
      </c>
      <c r="B10" s="3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 t="s">
        <v>114</v>
      </c>
      <c r="B11" s="16" t="s">
        <v>116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 t="s">
        <v>126</v>
      </c>
      <c r="B12" s="16" t="s">
        <v>128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 t="s">
        <v>134</v>
      </c>
      <c r="B13" s="16" t="s">
        <v>136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2" t="s">
        <v>138</v>
      </c>
      <c r="B14" s="16" t="s">
        <v>140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 t="s">
        <v>141</v>
      </c>
      <c r="B15" s="16" t="s">
        <v>140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6" t="s">
        <v>143</v>
      </c>
      <c r="B16" s="16" t="s">
        <v>145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0"/>
      <c r="B17" s="3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/>
      <c r="B18" s="3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155</v>
      </c>
      <c r="B19" s="3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" t="s">
        <v>156</v>
      </c>
      <c r="B20" s="16" t="s">
        <v>157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 t="s">
        <v>158</v>
      </c>
      <c r="B21" s="16" t="s">
        <v>159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6" t="s">
        <v>160</v>
      </c>
      <c r="B22" s="16" t="s">
        <v>161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6" t="s">
        <v>162</v>
      </c>
      <c r="B23" s="16" t="s">
        <v>163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6" t="s">
        <v>164</v>
      </c>
      <c r="B24" s="40" t="s">
        <v>165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6" t="s">
        <v>166</v>
      </c>
      <c r="B25" s="16" t="s">
        <v>167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0"/>
      <c r="B26" s="3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0"/>
      <c r="B27" s="3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3" t="s">
        <v>174</v>
      </c>
      <c r="B28" s="3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5" t="s">
        <v>175</v>
      </c>
      <c r="B29" s="46" t="s">
        <v>176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0"/>
      <c r="B30" s="3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0"/>
      <c r="B31" s="3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0"/>
      <c r="B32" s="3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0"/>
      <c r="B33" s="3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0"/>
      <c r="B34" s="3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0"/>
      <c r="B35" s="3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0"/>
      <c r="B36" s="3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0"/>
      <c r="B37" s="3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0"/>
      <c r="B38" s="3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0"/>
      <c r="B39" s="3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0"/>
      <c r="B40" s="3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0"/>
      <c r="B41" s="3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0"/>
      <c r="B42" s="3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0"/>
      <c r="B43" s="3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0"/>
      <c r="B44" s="3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0"/>
      <c r="B45" s="3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0"/>
      <c r="B46" s="3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0"/>
      <c r="B47" s="3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0"/>
      <c r="B48" s="3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0"/>
      <c r="B49" s="3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0"/>
      <c r="B50" s="3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0"/>
      <c r="B51" s="3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0"/>
      <c r="B52" s="3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0"/>
      <c r="B53" s="3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0"/>
      <c r="B54" s="3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0"/>
      <c r="B55" s="3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0"/>
      <c r="B56" s="3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0"/>
      <c r="B57" s="3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0"/>
      <c r="B58" s="3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0"/>
      <c r="B59" s="3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0"/>
      <c r="B60" s="3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0"/>
      <c r="B61" s="3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0"/>
      <c r="B62" s="3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0"/>
      <c r="B63" s="3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0"/>
      <c r="B64" s="3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0"/>
      <c r="B65" s="3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0"/>
      <c r="B66" s="3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0"/>
      <c r="B67" s="3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0"/>
      <c r="B68" s="3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0"/>
      <c r="B69" s="3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0"/>
      <c r="B70" s="3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0"/>
      <c r="B71" s="3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0"/>
      <c r="B72" s="3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0"/>
      <c r="B73" s="3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0"/>
      <c r="B74" s="3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0"/>
      <c r="B75" s="3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0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0"/>
      <c r="B77" s="3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0"/>
      <c r="B78" s="3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0"/>
      <c r="B79" s="3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0"/>
      <c r="B80" s="3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0"/>
      <c r="B81" s="3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0"/>
      <c r="B82" s="3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0"/>
      <c r="B83" s="3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0"/>
      <c r="B84" s="3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0"/>
      <c r="B85" s="3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0"/>
      <c r="B86" s="3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0"/>
      <c r="B87" s="3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0"/>
      <c r="B88" s="3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0"/>
      <c r="B89" s="3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0"/>
      <c r="B90" s="3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0"/>
      <c r="B91" s="3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0"/>
      <c r="B92" s="3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0"/>
      <c r="B93" s="3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0"/>
      <c r="B94" s="3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0"/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0"/>
      <c r="B96" s="3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0"/>
      <c r="B97" s="3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0"/>
      <c r="B98" s="3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0"/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0"/>
      <c r="B100" s="3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0"/>
      <c r="B101" s="3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0"/>
      <c r="B102" s="3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0"/>
      <c r="B103" s="3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0"/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0"/>
      <c r="B105" s="3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0"/>
      <c r="B106" s="3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0"/>
      <c r="B107" s="3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0"/>
      <c r="B108" s="3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0"/>
      <c r="B109" s="3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0"/>
      <c r="B110" s="3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0"/>
      <c r="B111" s="3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0"/>
      <c r="B112" s="3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0"/>
      <c r="B113" s="3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0"/>
      <c r="B114" s="3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0"/>
      <c r="B115" s="3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0"/>
      <c r="B116" s="3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0"/>
      <c r="B117" s="3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0"/>
      <c r="B118" s="3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0"/>
      <c r="B119" s="3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0"/>
      <c r="B120" s="3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0"/>
      <c r="B121" s="3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0"/>
      <c r="B122" s="3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0"/>
      <c r="B123" s="3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0"/>
      <c r="B124" s="3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0"/>
      <c r="B125" s="3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0"/>
      <c r="B126" s="3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0"/>
      <c r="B127" s="3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0"/>
      <c r="B128" s="3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0"/>
      <c r="B129" s="3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0"/>
      <c r="B130" s="3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0"/>
      <c r="B131" s="3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0"/>
      <c r="B132" s="3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0"/>
      <c r="B133" s="3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0"/>
      <c r="B134" s="3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0"/>
      <c r="B135" s="3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0"/>
      <c r="B136" s="3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0"/>
      <c r="B137" s="3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0"/>
      <c r="B138" s="3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0"/>
      <c r="B139" s="3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0"/>
      <c r="B140" s="3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0"/>
      <c r="B141" s="3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0"/>
      <c r="B142" s="3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0"/>
      <c r="B143" s="3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0"/>
      <c r="B144" s="3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0"/>
      <c r="B145" s="3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0"/>
      <c r="B146" s="3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0"/>
      <c r="B147" s="3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0"/>
      <c r="B148" s="3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0"/>
      <c r="B149" s="3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0"/>
      <c r="B150" s="3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0"/>
      <c r="B151" s="3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0"/>
      <c r="B152" s="3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0"/>
      <c r="B153" s="3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0"/>
      <c r="B154" s="3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0"/>
      <c r="B155" s="3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0"/>
      <c r="B156" s="3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0"/>
      <c r="B157" s="3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0"/>
      <c r="B158" s="3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0"/>
      <c r="B159" s="3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0"/>
      <c r="B160" s="3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0"/>
      <c r="B161" s="3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0"/>
      <c r="B162" s="3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0"/>
      <c r="B163" s="3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0"/>
      <c r="B164" s="3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0"/>
      <c r="B165" s="3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0"/>
      <c r="B166" s="3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0"/>
      <c r="B167" s="3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0"/>
      <c r="B168" s="3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0"/>
      <c r="B169" s="3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0"/>
      <c r="B170" s="3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0"/>
      <c r="B171" s="3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0"/>
      <c r="B172" s="3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0"/>
      <c r="B173" s="3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0"/>
      <c r="B174" s="3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0"/>
      <c r="B175" s="3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0"/>
      <c r="B176" s="3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0"/>
      <c r="B177" s="3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0"/>
      <c r="B178" s="3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0"/>
      <c r="B179" s="3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0"/>
      <c r="B180" s="3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0"/>
      <c r="B181" s="3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0"/>
      <c r="B182" s="3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0"/>
      <c r="B183" s="3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0"/>
      <c r="B184" s="3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0"/>
      <c r="B185" s="3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0"/>
      <c r="B186" s="3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0"/>
      <c r="B187" s="3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0"/>
      <c r="B188" s="3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0"/>
      <c r="B189" s="3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0"/>
      <c r="B190" s="3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0"/>
      <c r="B191" s="3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0"/>
      <c r="B192" s="3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0"/>
      <c r="B193" s="3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0"/>
      <c r="B194" s="3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0"/>
      <c r="B195" s="3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0"/>
      <c r="B196" s="3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0"/>
      <c r="B197" s="3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0"/>
      <c r="B198" s="3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0"/>
      <c r="B199" s="3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0"/>
      <c r="B200" s="3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0"/>
      <c r="B201" s="3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0"/>
      <c r="B202" s="3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0"/>
      <c r="B203" s="3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0"/>
      <c r="B204" s="3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0"/>
      <c r="B205" s="3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0"/>
      <c r="B206" s="3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0"/>
      <c r="B207" s="3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0"/>
      <c r="B208" s="3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0"/>
      <c r="B209" s="3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0"/>
      <c r="B210" s="3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0"/>
      <c r="B211" s="3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0"/>
      <c r="B212" s="3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0"/>
      <c r="B213" s="3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0"/>
      <c r="B214" s="3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0"/>
      <c r="B215" s="3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0"/>
      <c r="B216" s="3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0"/>
      <c r="B217" s="3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0"/>
      <c r="B218" s="3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0"/>
      <c r="B219" s="3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0"/>
      <c r="B220" s="3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0"/>
      <c r="B221" s="3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0"/>
      <c r="B222" s="3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0"/>
      <c r="B223" s="3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0"/>
      <c r="B224" s="3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0"/>
      <c r="B225" s="3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0"/>
      <c r="B226" s="3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0"/>
      <c r="B227" s="3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0"/>
      <c r="B228" s="3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0"/>
      <c r="B229" s="3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0"/>
      <c r="B230" s="3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0"/>
      <c r="B231" s="3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0"/>
      <c r="B232" s="3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0"/>
      <c r="B233" s="3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0"/>
      <c r="B234" s="3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0"/>
      <c r="B235" s="3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0"/>
      <c r="B236" s="3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0"/>
      <c r="B237" s="3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0"/>
      <c r="B238" s="3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0"/>
      <c r="B239" s="3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0"/>
      <c r="B240" s="3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0"/>
      <c r="B241" s="3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0"/>
      <c r="B242" s="3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0"/>
      <c r="B243" s="3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0"/>
      <c r="B244" s="3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0"/>
      <c r="B245" s="3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0"/>
      <c r="B246" s="3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0"/>
      <c r="B247" s="3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0"/>
      <c r="B248" s="3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0"/>
      <c r="B249" s="3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0"/>
      <c r="B250" s="3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0"/>
      <c r="B251" s="3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0"/>
      <c r="B252" s="3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0"/>
      <c r="B253" s="3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0"/>
      <c r="B254" s="3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0"/>
      <c r="B255" s="3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0"/>
      <c r="B256" s="3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0"/>
      <c r="B257" s="3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0"/>
      <c r="B258" s="3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0"/>
      <c r="B259" s="3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0"/>
      <c r="B260" s="3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0"/>
      <c r="B261" s="3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0"/>
      <c r="B262" s="3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0"/>
      <c r="B263" s="3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0"/>
      <c r="B264" s="3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0"/>
      <c r="B265" s="3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0"/>
      <c r="B266" s="3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0"/>
      <c r="B267" s="3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0"/>
      <c r="B268" s="3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0"/>
      <c r="B269" s="3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0"/>
      <c r="B270" s="3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0"/>
      <c r="B271" s="3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0"/>
      <c r="B272" s="3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0"/>
      <c r="B273" s="3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0"/>
      <c r="B274" s="3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0"/>
      <c r="B275" s="3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0"/>
      <c r="B276" s="3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0"/>
      <c r="B277" s="3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0"/>
      <c r="B278" s="3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0"/>
      <c r="B279" s="3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0"/>
      <c r="B280" s="3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0"/>
      <c r="B281" s="3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0"/>
      <c r="B282" s="3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0"/>
      <c r="B283" s="3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0"/>
      <c r="B284" s="3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0"/>
      <c r="B285" s="3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0"/>
      <c r="B286" s="3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0"/>
      <c r="B287" s="3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0"/>
      <c r="B288" s="3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0"/>
      <c r="B289" s="3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0"/>
      <c r="B290" s="3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0"/>
      <c r="B291" s="3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0"/>
      <c r="B292" s="3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0"/>
      <c r="B293" s="3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0"/>
      <c r="B294" s="3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0"/>
      <c r="B295" s="3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0"/>
      <c r="B296" s="3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0"/>
      <c r="B297" s="3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0"/>
      <c r="B298" s="3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0"/>
      <c r="B299" s="3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0"/>
      <c r="B300" s="3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0"/>
      <c r="B301" s="3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0"/>
      <c r="B302" s="3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0"/>
      <c r="B303" s="3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0"/>
      <c r="B304" s="3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0"/>
      <c r="B305" s="3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0"/>
      <c r="B306" s="3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0"/>
      <c r="B307" s="3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0"/>
      <c r="B308" s="3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0"/>
      <c r="B309" s="3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0"/>
      <c r="B310" s="3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0"/>
      <c r="B311" s="3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0"/>
      <c r="B312" s="3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0"/>
      <c r="B313" s="3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0"/>
      <c r="B314" s="3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0"/>
      <c r="B315" s="3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0"/>
      <c r="B316" s="3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0"/>
      <c r="B317" s="3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0"/>
      <c r="B318" s="3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0"/>
      <c r="B319" s="3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0"/>
      <c r="B320" s="3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0"/>
      <c r="B321" s="3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0"/>
      <c r="B322" s="3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0"/>
      <c r="B323" s="3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0"/>
      <c r="B324" s="3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0"/>
      <c r="B325" s="3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0"/>
      <c r="B326" s="3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0"/>
      <c r="B327" s="3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0"/>
      <c r="B328" s="3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0"/>
      <c r="B329" s="3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0"/>
      <c r="B330" s="3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0"/>
      <c r="B331" s="3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0"/>
      <c r="B332" s="3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0"/>
      <c r="B333" s="3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0"/>
      <c r="B334" s="3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0"/>
      <c r="B335" s="3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0"/>
      <c r="B336" s="3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0"/>
      <c r="B337" s="3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0"/>
      <c r="B338" s="3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0"/>
      <c r="B339" s="3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0"/>
      <c r="B340" s="3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0"/>
      <c r="B341" s="3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0"/>
      <c r="B342" s="3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0"/>
      <c r="B343" s="3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0"/>
      <c r="B344" s="3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0"/>
      <c r="B345" s="3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0"/>
      <c r="B346" s="3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0"/>
      <c r="B347" s="3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0"/>
      <c r="B348" s="3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0"/>
      <c r="B349" s="3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0"/>
      <c r="B350" s="3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0"/>
      <c r="B351" s="3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0"/>
      <c r="B352" s="3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0"/>
      <c r="B353" s="3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0"/>
      <c r="B354" s="3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0"/>
      <c r="B355" s="3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0"/>
      <c r="B356" s="3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0"/>
      <c r="B357" s="3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0"/>
      <c r="B358" s="3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0"/>
      <c r="B359" s="3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0"/>
      <c r="B360" s="3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0"/>
      <c r="B361" s="3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0"/>
      <c r="B362" s="3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0"/>
      <c r="B363" s="3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0"/>
      <c r="B364" s="3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0"/>
      <c r="B365" s="3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0"/>
      <c r="B366" s="3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0"/>
      <c r="B367" s="3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0"/>
      <c r="B368" s="3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0"/>
      <c r="B369" s="3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0"/>
      <c r="B370" s="3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0"/>
      <c r="B371" s="3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0"/>
      <c r="B372" s="3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0"/>
      <c r="B373" s="3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0"/>
      <c r="B374" s="3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0"/>
      <c r="B375" s="3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0"/>
      <c r="B376" s="3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0"/>
      <c r="B377" s="3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0"/>
      <c r="B378" s="3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0"/>
      <c r="B379" s="3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0"/>
      <c r="B380" s="3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0"/>
      <c r="B381" s="3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0"/>
      <c r="B382" s="3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0"/>
      <c r="B383" s="3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0"/>
      <c r="B384" s="3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0"/>
      <c r="B385" s="3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0"/>
      <c r="B386" s="3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0"/>
      <c r="B387" s="3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0"/>
      <c r="B388" s="3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0"/>
      <c r="B389" s="3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0"/>
      <c r="B390" s="3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0"/>
      <c r="B391" s="3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0"/>
      <c r="B392" s="3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0"/>
      <c r="B393" s="3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0"/>
      <c r="B394" s="3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0"/>
      <c r="B395" s="3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0"/>
      <c r="B396" s="3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0"/>
      <c r="B397" s="3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0"/>
      <c r="B398" s="3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0"/>
      <c r="B399" s="3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0"/>
      <c r="B400" s="3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0"/>
      <c r="B401" s="3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0"/>
      <c r="B402" s="3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0"/>
      <c r="B403" s="3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0"/>
      <c r="B404" s="3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0"/>
      <c r="B405" s="3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0"/>
      <c r="B406" s="3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0"/>
      <c r="B407" s="3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0"/>
      <c r="B408" s="3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0"/>
      <c r="B409" s="3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0"/>
      <c r="B410" s="3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0"/>
      <c r="B411" s="3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0"/>
      <c r="B412" s="3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0"/>
      <c r="B413" s="3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0"/>
      <c r="B414" s="3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0"/>
      <c r="B415" s="3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0"/>
      <c r="B416" s="3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0"/>
      <c r="B417" s="3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0"/>
      <c r="B418" s="3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0"/>
      <c r="B419" s="3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0"/>
      <c r="B420" s="3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0"/>
      <c r="B421" s="3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0"/>
      <c r="B422" s="3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0"/>
      <c r="B423" s="3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0"/>
      <c r="B424" s="3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0"/>
      <c r="B425" s="3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0"/>
      <c r="B426" s="3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0"/>
      <c r="B427" s="3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0"/>
      <c r="B428" s="3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0"/>
      <c r="B429" s="3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0"/>
      <c r="B430" s="3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0"/>
      <c r="B431" s="3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0"/>
      <c r="B432" s="3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0"/>
      <c r="B433" s="3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0"/>
      <c r="B434" s="3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0"/>
      <c r="B435" s="3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0"/>
      <c r="B436" s="3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0"/>
      <c r="B437" s="3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0"/>
      <c r="B438" s="3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0"/>
      <c r="B439" s="3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0"/>
      <c r="B440" s="3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0"/>
      <c r="B441" s="3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0"/>
      <c r="B442" s="3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0"/>
      <c r="B443" s="3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0"/>
      <c r="B444" s="3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0"/>
      <c r="B445" s="3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0"/>
      <c r="B446" s="3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0"/>
      <c r="B447" s="3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0"/>
      <c r="B448" s="3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0"/>
      <c r="B449" s="3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0"/>
      <c r="B450" s="3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0"/>
      <c r="B451" s="3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0"/>
      <c r="B452" s="3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0"/>
      <c r="B453" s="3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0"/>
      <c r="B454" s="3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0"/>
      <c r="B455" s="3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0"/>
      <c r="B456" s="3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0"/>
      <c r="B457" s="3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0"/>
      <c r="B458" s="3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0"/>
      <c r="B459" s="3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0"/>
      <c r="B460" s="3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0"/>
      <c r="B461" s="3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0"/>
      <c r="B462" s="3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0"/>
      <c r="B463" s="3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0"/>
      <c r="B464" s="3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0"/>
      <c r="B465" s="3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0"/>
      <c r="B466" s="3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0"/>
      <c r="B467" s="3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0"/>
      <c r="B468" s="3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0"/>
      <c r="B469" s="3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0"/>
      <c r="B470" s="3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0"/>
      <c r="B471" s="3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0"/>
      <c r="B472" s="3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0"/>
      <c r="B473" s="3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0"/>
      <c r="B474" s="3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0"/>
      <c r="B475" s="3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0"/>
      <c r="B476" s="3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0"/>
      <c r="B477" s="3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0"/>
      <c r="B478" s="3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0"/>
      <c r="B479" s="3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0"/>
      <c r="B480" s="3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0"/>
      <c r="B481" s="3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0"/>
      <c r="B482" s="3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0"/>
      <c r="B483" s="3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0"/>
      <c r="B484" s="3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0"/>
      <c r="B485" s="3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0"/>
      <c r="B486" s="3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0"/>
      <c r="B487" s="3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0"/>
      <c r="B488" s="3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0"/>
      <c r="B489" s="3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0"/>
      <c r="B490" s="3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0"/>
      <c r="B491" s="3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0"/>
      <c r="B492" s="3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0"/>
      <c r="B493" s="3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0"/>
      <c r="B494" s="3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0"/>
      <c r="B495" s="3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0"/>
      <c r="B496" s="3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0"/>
      <c r="B497" s="3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0"/>
      <c r="B498" s="3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0"/>
      <c r="B499" s="3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0"/>
      <c r="B500" s="3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0"/>
      <c r="B501" s="3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0"/>
      <c r="B502" s="3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0"/>
      <c r="B503" s="3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0"/>
      <c r="B504" s="3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0"/>
      <c r="B505" s="3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0"/>
      <c r="B506" s="3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0"/>
      <c r="B507" s="3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0"/>
      <c r="B508" s="3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0"/>
      <c r="B509" s="3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0"/>
      <c r="B510" s="3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0"/>
      <c r="B511" s="3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0"/>
      <c r="B512" s="3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0"/>
      <c r="B513" s="3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0"/>
      <c r="B514" s="3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0"/>
      <c r="B515" s="3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0"/>
      <c r="B516" s="3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0"/>
      <c r="B517" s="3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0"/>
      <c r="B518" s="3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0"/>
      <c r="B519" s="3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0"/>
      <c r="B520" s="3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0"/>
      <c r="B521" s="3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0"/>
      <c r="B522" s="3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0"/>
      <c r="B523" s="3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0"/>
      <c r="B524" s="3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0"/>
      <c r="B525" s="3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0"/>
      <c r="B526" s="3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0"/>
      <c r="B527" s="3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0"/>
      <c r="B528" s="3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0"/>
      <c r="B529" s="3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0"/>
      <c r="B530" s="3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0"/>
      <c r="B531" s="3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0"/>
      <c r="B532" s="3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0"/>
      <c r="B533" s="3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0"/>
      <c r="B534" s="3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0"/>
      <c r="B535" s="3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0"/>
      <c r="B536" s="3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0"/>
      <c r="B537" s="3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0"/>
      <c r="B538" s="3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0"/>
      <c r="B539" s="3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0"/>
      <c r="B540" s="3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0"/>
      <c r="B541" s="3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0"/>
      <c r="B542" s="3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0"/>
      <c r="B543" s="3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0"/>
      <c r="B544" s="3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0"/>
      <c r="B545" s="3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0"/>
      <c r="B546" s="3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0"/>
      <c r="B547" s="3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0"/>
      <c r="B548" s="3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0"/>
      <c r="B549" s="3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0"/>
      <c r="B550" s="3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0"/>
      <c r="B551" s="3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0"/>
      <c r="B552" s="3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0"/>
      <c r="B553" s="3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0"/>
      <c r="B554" s="3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0"/>
      <c r="B555" s="3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0"/>
      <c r="B556" s="3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0"/>
      <c r="B557" s="3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0"/>
      <c r="B558" s="3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0"/>
      <c r="B559" s="3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0"/>
      <c r="B560" s="3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0"/>
      <c r="B561" s="3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0"/>
      <c r="B562" s="3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0"/>
      <c r="B563" s="3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0"/>
      <c r="B564" s="3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0"/>
      <c r="B565" s="3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0"/>
      <c r="B566" s="3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0"/>
      <c r="B567" s="3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0"/>
      <c r="B568" s="3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0"/>
      <c r="B569" s="3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0"/>
      <c r="B570" s="3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0"/>
      <c r="B571" s="3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0"/>
      <c r="B572" s="3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0"/>
      <c r="B573" s="3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0"/>
      <c r="B574" s="3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0"/>
      <c r="B575" s="3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0"/>
      <c r="B576" s="3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0"/>
      <c r="B577" s="3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0"/>
      <c r="B578" s="3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0"/>
      <c r="B579" s="3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0"/>
      <c r="B580" s="3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0"/>
      <c r="B581" s="3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0"/>
      <c r="B582" s="3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0"/>
      <c r="B583" s="3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0"/>
      <c r="B584" s="3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0"/>
      <c r="B585" s="3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0"/>
      <c r="B586" s="3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0"/>
      <c r="B587" s="3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0"/>
      <c r="B588" s="3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0"/>
      <c r="B589" s="3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0"/>
      <c r="B590" s="3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0"/>
      <c r="B591" s="3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0"/>
      <c r="B592" s="3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0"/>
      <c r="B593" s="3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0"/>
      <c r="B594" s="3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0"/>
      <c r="B595" s="3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0"/>
      <c r="B596" s="3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0"/>
      <c r="B597" s="3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0"/>
      <c r="B598" s="3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0"/>
      <c r="B599" s="3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0"/>
      <c r="B600" s="3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0"/>
      <c r="B601" s="3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0"/>
      <c r="B602" s="3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0"/>
      <c r="B603" s="3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0"/>
      <c r="B604" s="3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0"/>
      <c r="B605" s="3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0"/>
      <c r="B606" s="3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0"/>
      <c r="B607" s="3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0"/>
      <c r="B608" s="3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0"/>
      <c r="B609" s="3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0"/>
      <c r="B610" s="3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0"/>
      <c r="B611" s="3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0"/>
      <c r="B612" s="3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0"/>
      <c r="B613" s="3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0"/>
      <c r="B614" s="3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0"/>
      <c r="B615" s="3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0"/>
      <c r="B616" s="3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0"/>
      <c r="B617" s="3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0"/>
      <c r="B618" s="3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0"/>
      <c r="B619" s="3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0"/>
      <c r="B620" s="3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0"/>
      <c r="B621" s="3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0"/>
      <c r="B622" s="3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0"/>
      <c r="B623" s="3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0"/>
      <c r="B624" s="3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0"/>
      <c r="B625" s="3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0"/>
      <c r="B626" s="3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0"/>
      <c r="B627" s="3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0"/>
      <c r="B628" s="3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0"/>
      <c r="B629" s="3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0"/>
      <c r="B630" s="3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0"/>
      <c r="B631" s="3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0"/>
      <c r="B632" s="3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0"/>
      <c r="B633" s="3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0"/>
      <c r="B634" s="3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0"/>
      <c r="B635" s="3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0"/>
      <c r="B636" s="3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0"/>
      <c r="B637" s="3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0"/>
      <c r="B638" s="3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0"/>
      <c r="B639" s="3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0"/>
      <c r="B640" s="3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0"/>
      <c r="B641" s="3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0"/>
      <c r="B642" s="3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0"/>
      <c r="B643" s="3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0"/>
      <c r="B644" s="3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0"/>
      <c r="B645" s="3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0"/>
      <c r="B646" s="3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0"/>
      <c r="B647" s="3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0"/>
      <c r="B648" s="3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0"/>
      <c r="B649" s="3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0"/>
      <c r="B650" s="3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0"/>
      <c r="B651" s="3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0"/>
      <c r="B652" s="3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0"/>
      <c r="B653" s="3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0"/>
      <c r="B654" s="3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0"/>
      <c r="B655" s="3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0"/>
      <c r="B656" s="3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0"/>
      <c r="B657" s="3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0"/>
      <c r="B658" s="3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0"/>
      <c r="B659" s="3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0"/>
      <c r="B660" s="3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0"/>
      <c r="B661" s="3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0"/>
      <c r="B662" s="3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0"/>
      <c r="B663" s="3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0"/>
      <c r="B664" s="3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0"/>
      <c r="B665" s="3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0"/>
      <c r="B666" s="3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0"/>
      <c r="B667" s="3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0"/>
      <c r="B668" s="3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0"/>
      <c r="B669" s="3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0"/>
      <c r="B670" s="3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0"/>
      <c r="B671" s="3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0"/>
      <c r="B672" s="3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0"/>
      <c r="B673" s="3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0"/>
      <c r="B674" s="3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0"/>
      <c r="B675" s="3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0"/>
      <c r="B676" s="3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0"/>
      <c r="B677" s="3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0"/>
      <c r="B678" s="3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0"/>
      <c r="B679" s="3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0"/>
      <c r="B680" s="3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0"/>
      <c r="B681" s="3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0"/>
      <c r="B682" s="3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0"/>
      <c r="B683" s="3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0"/>
      <c r="B684" s="3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0"/>
      <c r="B685" s="3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0"/>
      <c r="B686" s="3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0"/>
      <c r="B687" s="3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0"/>
      <c r="B688" s="3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0"/>
      <c r="B689" s="3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0"/>
      <c r="B690" s="3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0"/>
      <c r="B691" s="3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0"/>
      <c r="B692" s="3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0"/>
      <c r="B693" s="3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0"/>
      <c r="B694" s="3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0"/>
      <c r="B695" s="3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0"/>
      <c r="B696" s="3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0"/>
      <c r="B697" s="3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0"/>
      <c r="B698" s="3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0"/>
      <c r="B699" s="3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0"/>
      <c r="B700" s="3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0"/>
      <c r="B701" s="3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0"/>
      <c r="B702" s="3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0"/>
      <c r="B703" s="3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0"/>
      <c r="B704" s="3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0"/>
      <c r="B705" s="3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0"/>
      <c r="B706" s="3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0"/>
      <c r="B707" s="3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0"/>
      <c r="B708" s="3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0"/>
      <c r="B709" s="3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0"/>
      <c r="B710" s="3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0"/>
      <c r="B711" s="3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0"/>
      <c r="B712" s="3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0"/>
      <c r="B713" s="3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0"/>
      <c r="B714" s="3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0"/>
      <c r="B715" s="3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0"/>
      <c r="B716" s="3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0"/>
      <c r="B717" s="3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0"/>
      <c r="B718" s="3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0"/>
      <c r="B719" s="3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0"/>
      <c r="B720" s="3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0"/>
      <c r="B721" s="3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0"/>
      <c r="B722" s="3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0"/>
      <c r="B723" s="3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0"/>
      <c r="B724" s="3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0"/>
      <c r="B725" s="3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0"/>
      <c r="B726" s="3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0"/>
      <c r="B727" s="3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0"/>
      <c r="B728" s="3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0"/>
      <c r="B729" s="3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0"/>
      <c r="B730" s="3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0"/>
      <c r="B731" s="3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0"/>
      <c r="B732" s="3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0"/>
      <c r="B733" s="3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0"/>
      <c r="B734" s="3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0"/>
      <c r="B735" s="3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0"/>
      <c r="B736" s="3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0"/>
      <c r="B737" s="3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0"/>
      <c r="B738" s="3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0"/>
      <c r="B739" s="3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0"/>
      <c r="B740" s="3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0"/>
      <c r="B741" s="3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0"/>
      <c r="B742" s="3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0"/>
      <c r="B743" s="3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0"/>
      <c r="B744" s="3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0"/>
      <c r="B745" s="3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0"/>
      <c r="B746" s="3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0"/>
      <c r="B747" s="3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0"/>
      <c r="B748" s="3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0"/>
      <c r="B749" s="3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0"/>
      <c r="B750" s="3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0"/>
      <c r="B751" s="3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0"/>
      <c r="B752" s="3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0"/>
      <c r="B753" s="3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0"/>
      <c r="B754" s="3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0"/>
      <c r="B755" s="3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0"/>
      <c r="B756" s="3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0"/>
      <c r="B757" s="3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0"/>
      <c r="B758" s="3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0"/>
      <c r="B759" s="3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0"/>
      <c r="B760" s="3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0"/>
      <c r="B761" s="3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0"/>
      <c r="B762" s="3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0"/>
      <c r="B763" s="3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0"/>
      <c r="B764" s="3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0"/>
      <c r="B765" s="3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0"/>
      <c r="B766" s="3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0"/>
      <c r="B767" s="3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0"/>
      <c r="B768" s="3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0"/>
      <c r="B769" s="3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0"/>
      <c r="B770" s="3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0"/>
      <c r="B771" s="3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0"/>
      <c r="B772" s="3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0"/>
      <c r="B773" s="3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0"/>
      <c r="B774" s="3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0"/>
      <c r="B775" s="3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0"/>
      <c r="B776" s="3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0"/>
      <c r="B777" s="3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0"/>
      <c r="B778" s="3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0"/>
      <c r="B779" s="3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0"/>
      <c r="B780" s="3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0"/>
      <c r="B781" s="3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0"/>
      <c r="B782" s="3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0"/>
      <c r="B783" s="3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0"/>
      <c r="B784" s="3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0"/>
      <c r="B785" s="3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0"/>
      <c r="B786" s="3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0"/>
      <c r="B787" s="3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0"/>
      <c r="B788" s="3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0"/>
      <c r="B789" s="3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0"/>
      <c r="B790" s="3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0"/>
      <c r="B791" s="3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0"/>
      <c r="B792" s="3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0"/>
      <c r="B793" s="3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0"/>
      <c r="B794" s="3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0"/>
      <c r="B795" s="3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0"/>
      <c r="B796" s="3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0"/>
      <c r="B797" s="3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0"/>
      <c r="B798" s="3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0"/>
      <c r="B799" s="3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0"/>
      <c r="B800" s="3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0"/>
      <c r="B801" s="3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0"/>
      <c r="B802" s="3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0"/>
      <c r="B803" s="3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0"/>
      <c r="B804" s="3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0"/>
      <c r="B805" s="3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0"/>
      <c r="B806" s="3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0"/>
      <c r="B807" s="3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0"/>
      <c r="B808" s="3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0"/>
      <c r="B809" s="3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0"/>
      <c r="B810" s="3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0"/>
      <c r="B811" s="3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0"/>
      <c r="B812" s="3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0"/>
      <c r="B813" s="3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0"/>
      <c r="B814" s="3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0"/>
      <c r="B815" s="3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0"/>
      <c r="B816" s="3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0"/>
      <c r="B817" s="3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0"/>
      <c r="B818" s="3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0"/>
      <c r="B819" s="3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0"/>
      <c r="B820" s="3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0"/>
      <c r="B821" s="3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0"/>
      <c r="B822" s="3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0"/>
      <c r="B823" s="3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0"/>
      <c r="B824" s="3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0"/>
      <c r="B825" s="3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0"/>
      <c r="B826" s="3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0"/>
      <c r="B827" s="3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0"/>
      <c r="B828" s="3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0"/>
      <c r="B829" s="3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0"/>
      <c r="B830" s="3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0"/>
      <c r="B831" s="3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0"/>
      <c r="B832" s="3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0"/>
      <c r="B833" s="3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0"/>
      <c r="B834" s="3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0"/>
      <c r="B835" s="3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0"/>
      <c r="B836" s="3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0"/>
      <c r="B837" s="3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0"/>
      <c r="B838" s="3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0"/>
      <c r="B839" s="3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0"/>
      <c r="B840" s="3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0"/>
      <c r="B841" s="3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0"/>
      <c r="B842" s="3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0"/>
      <c r="B843" s="3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0"/>
      <c r="B844" s="3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0"/>
      <c r="B845" s="3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0"/>
      <c r="B846" s="3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0"/>
      <c r="B847" s="3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0"/>
      <c r="B848" s="3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0"/>
      <c r="B849" s="3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0"/>
      <c r="B850" s="3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0"/>
      <c r="B851" s="3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0"/>
      <c r="B852" s="3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0"/>
      <c r="B853" s="3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0"/>
      <c r="B854" s="3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0"/>
      <c r="B855" s="3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0"/>
      <c r="B856" s="3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0"/>
      <c r="B857" s="3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0"/>
      <c r="B858" s="3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0"/>
      <c r="B859" s="3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0"/>
      <c r="B860" s="3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0"/>
      <c r="B861" s="3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0"/>
      <c r="B862" s="3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0"/>
      <c r="B863" s="3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0"/>
      <c r="B864" s="3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0"/>
      <c r="B865" s="3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0"/>
      <c r="B866" s="3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0"/>
      <c r="B867" s="3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0"/>
      <c r="B868" s="3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0"/>
      <c r="B869" s="3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0"/>
      <c r="B870" s="3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0"/>
      <c r="B871" s="3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0"/>
      <c r="B872" s="3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0"/>
      <c r="B873" s="3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0"/>
      <c r="B874" s="3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0"/>
      <c r="B875" s="3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0"/>
      <c r="B876" s="3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0"/>
      <c r="B877" s="3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0"/>
      <c r="B878" s="3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0"/>
      <c r="B879" s="3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0"/>
      <c r="B880" s="3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0"/>
      <c r="B881" s="3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0"/>
      <c r="B882" s="3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0"/>
      <c r="B883" s="3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0"/>
      <c r="B884" s="3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0"/>
      <c r="B885" s="3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0"/>
      <c r="B886" s="3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0"/>
      <c r="B887" s="3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0"/>
      <c r="B888" s="3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0"/>
      <c r="B889" s="3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0"/>
      <c r="B890" s="3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0"/>
      <c r="B891" s="3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0"/>
      <c r="B892" s="3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0"/>
      <c r="B893" s="3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0"/>
      <c r="B894" s="3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0"/>
      <c r="B895" s="3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0"/>
      <c r="B896" s="3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0"/>
      <c r="B897" s="3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0"/>
      <c r="B898" s="3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0"/>
      <c r="B899" s="3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0"/>
      <c r="B900" s="3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0"/>
      <c r="B901" s="3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0"/>
      <c r="B902" s="3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0"/>
      <c r="B903" s="3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0"/>
      <c r="B904" s="3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0"/>
      <c r="B905" s="3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0"/>
      <c r="B906" s="3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0"/>
      <c r="B907" s="3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0"/>
      <c r="B908" s="3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0"/>
      <c r="B909" s="3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0"/>
      <c r="B910" s="3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0"/>
      <c r="B911" s="3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0"/>
      <c r="B912" s="3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0"/>
      <c r="B913" s="3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0"/>
      <c r="B914" s="3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0"/>
      <c r="B915" s="3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0"/>
      <c r="B916" s="3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0"/>
      <c r="B917" s="3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0"/>
      <c r="B918" s="3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0"/>
      <c r="B919" s="3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0"/>
      <c r="B920" s="3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0"/>
      <c r="B921" s="3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0"/>
      <c r="B922" s="3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0"/>
      <c r="B923" s="3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0"/>
      <c r="B924" s="3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0"/>
      <c r="B925" s="3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0"/>
      <c r="B926" s="3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0"/>
      <c r="B927" s="3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0"/>
      <c r="B928" s="3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0"/>
      <c r="B929" s="3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0"/>
      <c r="B930" s="3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0"/>
      <c r="B931" s="3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0"/>
      <c r="B932" s="3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0"/>
      <c r="B933" s="3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0"/>
      <c r="B934" s="3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0"/>
      <c r="B935" s="3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0"/>
      <c r="B936" s="3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0"/>
      <c r="B937" s="3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0"/>
      <c r="B938" s="3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0"/>
      <c r="B939" s="3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0"/>
      <c r="B940" s="3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0"/>
      <c r="B941" s="3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0"/>
      <c r="B942" s="3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0"/>
      <c r="B943" s="3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0"/>
      <c r="B944" s="3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0"/>
      <c r="B945" s="3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0"/>
      <c r="B946" s="3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0"/>
      <c r="B947" s="3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0"/>
      <c r="B948" s="3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0"/>
      <c r="B949" s="3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0"/>
      <c r="B950" s="3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0"/>
      <c r="B951" s="3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0"/>
      <c r="B952" s="3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0"/>
      <c r="B953" s="3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0"/>
      <c r="B954" s="3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0"/>
      <c r="B955" s="3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0"/>
      <c r="B956" s="3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0"/>
      <c r="B957" s="3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0"/>
      <c r="B958" s="3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0"/>
      <c r="B959" s="3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0"/>
      <c r="B960" s="3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0"/>
      <c r="B961" s="3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0"/>
      <c r="B962" s="3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0"/>
      <c r="B963" s="3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0"/>
      <c r="B964" s="3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0"/>
      <c r="B965" s="3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0"/>
      <c r="B966" s="3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0"/>
      <c r="B967" s="3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0"/>
      <c r="B968" s="3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0"/>
      <c r="B969" s="3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0"/>
      <c r="B970" s="3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0"/>
      <c r="B971" s="3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0"/>
      <c r="B972" s="3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0"/>
      <c r="B973" s="3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0"/>
      <c r="B974" s="3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0"/>
      <c r="B975" s="3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0"/>
      <c r="B976" s="3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0"/>
      <c r="B977" s="3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0"/>
      <c r="B978" s="3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0"/>
      <c r="B979" s="3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0"/>
      <c r="B980" s="3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0"/>
      <c r="B981" s="3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0"/>
      <c r="B982" s="3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0"/>
      <c r="B983" s="3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0"/>
      <c r="B984" s="3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0"/>
      <c r="B985" s="3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0"/>
      <c r="B986" s="3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0"/>
      <c r="B987" s="3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0"/>
      <c r="B988" s="3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0"/>
      <c r="B989" s="3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0"/>
      <c r="B990" s="3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0"/>
      <c r="B991" s="3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0"/>
      <c r="B992" s="3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0"/>
      <c r="B993" s="3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0"/>
      <c r="B994" s="3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0"/>
      <c r="B995" s="3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0"/>
      <c r="B996" s="3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0"/>
      <c r="B997" s="3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0"/>
      <c r="B998" s="30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0"/>
      <c r="B999" s="30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0"/>
      <c r="B1000" s="30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0"/>
      <c r="B1001" s="30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0"/>
      <c r="B1002" s="30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30"/>
      <c r="B1003" s="30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30"/>
      <c r="B1004" s="30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30"/>
      <c r="B1005" s="30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63"/>
    <col customWidth="1" min="3" max="3" width="16.88"/>
    <col customWidth="1" min="4" max="4" width="15.5"/>
    <col customWidth="1" min="5" max="5" width="13.88"/>
    <col customWidth="1" min="6" max="6" width="16.13"/>
    <col customWidth="1" min="7" max="7" width="8.25"/>
    <col customWidth="1" min="8" max="8" width="22.38"/>
    <col customWidth="1" min="9" max="9" width="20.25"/>
    <col customWidth="1" min="10" max="10" width="20.63"/>
    <col customWidth="1" min="11" max="11" width="21.0"/>
    <col customWidth="1" min="12" max="12" width="16.88"/>
    <col customWidth="1" min="13" max="13" width="20.13"/>
    <col customWidth="1" min="14" max="14" width="11.13"/>
    <col customWidth="1" min="15" max="15" width="14.63"/>
    <col customWidth="1" min="16" max="16" width="23.75"/>
    <col customWidth="1" min="17" max="17" width="24.75"/>
    <col customWidth="1" min="18" max="18" width="6.5"/>
    <col customWidth="1" min="19" max="19" width="23.38"/>
    <col customWidth="1" min="20" max="21" width="22.88"/>
    <col customWidth="1" min="22" max="22" width="11.75"/>
    <col customWidth="1" min="23" max="23" width="15.25"/>
    <col customWidth="1" min="24" max="24" width="17.5"/>
    <col customWidth="1" min="25" max="25" width="26.88"/>
    <col customWidth="1" min="26" max="26" width="30.0"/>
    <col customWidth="1" min="27" max="27" width="22.5"/>
    <col customWidth="1" min="28" max="28" width="18.0"/>
    <col customWidth="1" min="29" max="29" width="18.38"/>
    <col customWidth="1" min="30" max="30" width="27.63"/>
    <col customWidth="1" min="31" max="31" width="28.13"/>
    <col customWidth="1" min="32" max="32" width="28.88"/>
    <col customWidth="1" min="33" max="33" width="29.25"/>
    <col customWidth="1" min="34" max="34" width="25.25"/>
    <col customWidth="1" min="35" max="35" width="25.75"/>
    <col customWidth="1" min="36" max="36" width="21.5"/>
    <col customWidth="1" min="37" max="37" width="22.0"/>
    <col customWidth="1" min="38" max="38" width="22.13"/>
    <col customWidth="1" min="39" max="39" width="23.13"/>
    <col customWidth="1" min="40" max="40" width="18.25"/>
    <col customWidth="1" min="41" max="41" width="20.13"/>
    <col customWidth="1" min="42" max="42" width="37.5"/>
    <col customWidth="1" min="43" max="43" width="7.0"/>
    <col customWidth="1" min="44" max="44" width="12.25"/>
    <col customWidth="1" min="45" max="45" width="15.5"/>
    <col customWidth="1" min="46" max="46" width="19.75"/>
    <col customWidth="1" min="47" max="47" width="30.63"/>
    <col customWidth="1" min="48" max="48" width="24.75"/>
    <col customWidth="1" min="49" max="49" width="24.5"/>
    <col customWidth="1" min="50" max="50" width="18.0"/>
    <col customWidth="1" min="51" max="51" width="20.5"/>
    <col customWidth="1" min="52" max="65" width="39.75"/>
  </cols>
  <sheetData>
    <row r="1">
      <c r="A1" s="1" t="s">
        <v>0</v>
      </c>
      <c r="B1" s="3" t="s">
        <v>3</v>
      </c>
      <c r="C1" s="3" t="s">
        <v>5</v>
      </c>
      <c r="D1" s="3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2" t="s">
        <v>29</v>
      </c>
      <c r="AA1" s="1" t="s">
        <v>30</v>
      </c>
      <c r="AB1" s="1" t="s">
        <v>31</v>
      </c>
      <c r="AC1" s="1" t="s">
        <v>32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8" t="s">
        <v>54</v>
      </c>
      <c r="AX1" s="1" t="s">
        <v>56</v>
      </c>
      <c r="AY1" s="1" t="s">
        <v>57</v>
      </c>
      <c r="AZ1" s="1" t="s">
        <v>59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>
      <c r="A2" s="17"/>
      <c r="B2" s="18"/>
      <c r="H2" s="19"/>
      <c r="I2" s="21"/>
      <c r="J2" s="21"/>
      <c r="K2" s="22"/>
      <c r="L2" s="22"/>
      <c r="M2" s="22"/>
      <c r="N2" s="22"/>
      <c r="O2" s="22"/>
      <c r="P2" s="22"/>
      <c r="Q2" s="22"/>
      <c r="R2" s="22"/>
      <c r="S2" s="21"/>
      <c r="T2" s="24"/>
      <c r="U2" s="24"/>
      <c r="V2" s="24"/>
      <c r="W2" s="24"/>
      <c r="X2" s="21"/>
      <c r="Y2" s="22"/>
      <c r="Z2" s="22"/>
      <c r="AA2" s="21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2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</row>
    <row r="3">
      <c r="A3" s="17"/>
      <c r="B3" s="18"/>
      <c r="H3" s="19"/>
      <c r="I3" s="21"/>
      <c r="J3" s="21"/>
      <c r="K3" s="22"/>
      <c r="L3" s="22"/>
      <c r="M3" s="22"/>
      <c r="N3" s="22"/>
      <c r="O3" s="22"/>
      <c r="P3" s="22"/>
      <c r="Q3" s="22"/>
      <c r="R3" s="22"/>
      <c r="S3" s="21"/>
      <c r="T3" s="24"/>
      <c r="U3" s="24"/>
      <c r="V3" s="24"/>
      <c r="W3" s="24"/>
      <c r="X3" s="21"/>
      <c r="Y3" s="22"/>
      <c r="Z3" s="22"/>
      <c r="AA3" s="21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2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</row>
    <row r="4">
      <c r="A4" s="17"/>
      <c r="B4" s="18"/>
      <c r="H4" s="19"/>
      <c r="I4" s="21"/>
      <c r="J4" s="21"/>
      <c r="K4" s="22"/>
      <c r="L4" s="22"/>
      <c r="M4" s="22"/>
      <c r="N4" s="22"/>
      <c r="O4" s="22"/>
      <c r="P4" s="22"/>
      <c r="Q4" s="22"/>
      <c r="R4" s="22"/>
      <c r="S4" s="21"/>
      <c r="T4" s="24"/>
      <c r="U4" s="24"/>
      <c r="V4" s="24"/>
      <c r="W4" s="24"/>
      <c r="X4" s="21"/>
      <c r="Y4" s="22"/>
      <c r="Z4" s="22"/>
      <c r="AA4" s="21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</row>
    <row r="5">
      <c r="A5" s="17"/>
      <c r="B5" s="18"/>
      <c r="H5" s="19"/>
      <c r="I5" s="21"/>
      <c r="J5" s="21"/>
      <c r="K5" s="22"/>
      <c r="L5" s="22"/>
      <c r="M5" s="22"/>
      <c r="N5" s="22"/>
      <c r="O5" s="22"/>
      <c r="P5" s="22"/>
      <c r="Q5" s="22"/>
      <c r="R5" s="22"/>
      <c r="S5" s="21"/>
      <c r="T5" s="24"/>
      <c r="U5" s="24"/>
      <c r="V5" s="24"/>
      <c r="W5" s="24"/>
      <c r="X5" s="21"/>
      <c r="Y5" s="22"/>
      <c r="Z5" s="22"/>
      <c r="AA5" s="21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2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</row>
    <row r="6">
      <c r="A6" s="17"/>
      <c r="B6" s="18"/>
      <c r="H6" s="19"/>
      <c r="I6" s="21"/>
      <c r="J6" s="21"/>
      <c r="K6" s="22"/>
      <c r="L6" s="22"/>
      <c r="M6" s="22"/>
      <c r="N6" s="22"/>
      <c r="O6" s="22"/>
      <c r="P6" s="22"/>
      <c r="Q6" s="22"/>
      <c r="R6" s="22"/>
      <c r="S6" s="21"/>
      <c r="T6" s="24"/>
      <c r="U6" s="24"/>
      <c r="V6" s="24"/>
      <c r="W6" s="24"/>
      <c r="X6" s="21"/>
      <c r="Y6" s="22"/>
      <c r="Z6" s="22"/>
      <c r="AA6" s="21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2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</row>
    <row r="7">
      <c r="A7" s="17"/>
      <c r="B7" s="18"/>
      <c r="H7" s="19"/>
      <c r="I7" s="21"/>
      <c r="J7" s="21"/>
      <c r="K7" s="22"/>
      <c r="L7" s="22"/>
      <c r="M7" s="22"/>
      <c r="N7" s="22"/>
      <c r="O7" s="22"/>
      <c r="P7" s="22"/>
      <c r="Q7" s="22"/>
      <c r="R7" s="22"/>
      <c r="S7" s="21"/>
      <c r="T7" s="24"/>
      <c r="U7" s="24"/>
      <c r="V7" s="24"/>
      <c r="W7" s="24"/>
      <c r="X7" s="21"/>
      <c r="Y7" s="22"/>
      <c r="Z7" s="22"/>
      <c r="AA7" s="21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2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</row>
    <row r="8">
      <c r="A8" s="17"/>
      <c r="B8" s="18"/>
      <c r="H8" s="19"/>
      <c r="I8" s="21"/>
      <c r="J8" s="21"/>
      <c r="K8" s="22"/>
      <c r="L8" s="22"/>
      <c r="M8" s="22"/>
      <c r="N8" s="22"/>
      <c r="O8" s="22"/>
      <c r="P8" s="22"/>
      <c r="Q8" s="22"/>
      <c r="R8" s="22"/>
      <c r="S8" s="21"/>
      <c r="T8" s="24"/>
      <c r="U8" s="24"/>
      <c r="V8" s="24"/>
      <c r="W8" s="24"/>
      <c r="X8" s="21"/>
      <c r="Y8" s="22"/>
      <c r="Z8" s="22"/>
      <c r="AA8" s="21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</row>
    <row r="9">
      <c r="A9" s="17"/>
      <c r="B9" s="18"/>
      <c r="H9" s="19"/>
      <c r="I9" s="21"/>
      <c r="J9" s="21"/>
      <c r="K9" s="22"/>
      <c r="L9" s="22"/>
      <c r="M9" s="22"/>
      <c r="N9" s="22"/>
      <c r="O9" s="22"/>
      <c r="P9" s="22"/>
      <c r="Q9" s="22"/>
      <c r="R9" s="22"/>
      <c r="S9" s="21"/>
      <c r="T9" s="24"/>
      <c r="U9" s="24"/>
      <c r="V9" s="24"/>
      <c r="W9" s="24"/>
      <c r="X9" s="21"/>
      <c r="Y9" s="22"/>
      <c r="Z9" s="22"/>
      <c r="AA9" s="21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2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</row>
    <row r="10">
      <c r="A10" s="17"/>
      <c r="B10" s="18"/>
      <c r="H10" s="19"/>
      <c r="I10" s="21"/>
      <c r="J10" s="21"/>
      <c r="K10" s="22"/>
      <c r="L10" s="22"/>
      <c r="M10" s="22"/>
      <c r="N10" s="22"/>
      <c r="O10" s="22"/>
      <c r="P10" s="22"/>
      <c r="Q10" s="22"/>
      <c r="R10" s="22"/>
      <c r="S10" s="21"/>
      <c r="T10" s="24"/>
      <c r="U10" s="24"/>
      <c r="V10" s="24"/>
      <c r="W10" s="24"/>
      <c r="X10" s="21"/>
      <c r="Y10" s="22"/>
      <c r="Z10" s="22"/>
      <c r="AA10" s="21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2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</row>
    <row r="11">
      <c r="A11" s="17"/>
      <c r="B11" s="18"/>
      <c r="H11" s="19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1"/>
      <c r="T11" s="24"/>
      <c r="U11" s="24"/>
      <c r="V11" s="24"/>
      <c r="W11" s="24"/>
      <c r="X11" s="21"/>
      <c r="Y11" s="22"/>
      <c r="Z11" s="22"/>
      <c r="AA11" s="21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2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</row>
    <row r="12">
      <c r="A12" s="17"/>
      <c r="B12" s="18"/>
      <c r="H12" s="19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1"/>
      <c r="T12" s="24"/>
      <c r="U12" s="24"/>
      <c r="V12" s="24"/>
      <c r="W12" s="24"/>
      <c r="X12" s="21"/>
      <c r="Y12" s="22"/>
      <c r="Z12" s="22"/>
      <c r="AA12" s="21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2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</row>
    <row r="13">
      <c r="A13" s="17"/>
      <c r="B13" s="18"/>
      <c r="H13" s="19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1"/>
      <c r="T13" s="24"/>
      <c r="U13" s="24"/>
      <c r="V13" s="24"/>
      <c r="W13" s="24"/>
      <c r="X13" s="21"/>
      <c r="Y13" s="22"/>
      <c r="Z13" s="22"/>
      <c r="AA13" s="21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2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</row>
    <row r="14">
      <c r="A14" s="17"/>
      <c r="B14" s="18"/>
      <c r="H14" s="19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1"/>
      <c r="T14" s="24"/>
      <c r="U14" s="24"/>
      <c r="V14" s="24"/>
      <c r="W14" s="24"/>
      <c r="X14" s="21"/>
      <c r="Y14" s="22"/>
      <c r="Z14" s="22"/>
      <c r="AA14" s="21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</row>
    <row r="15">
      <c r="A15" s="17"/>
      <c r="B15" s="18"/>
      <c r="H15" s="19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21"/>
      <c r="T15" s="24"/>
      <c r="U15" s="24"/>
      <c r="V15" s="24"/>
      <c r="W15" s="24"/>
      <c r="X15" s="21"/>
      <c r="Y15" s="22"/>
      <c r="Z15" s="22"/>
      <c r="AA15" s="21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2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</row>
    <row r="16">
      <c r="A16" s="17"/>
      <c r="B16" s="18"/>
      <c r="H16" s="19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1"/>
      <c r="T16" s="24"/>
      <c r="U16" s="24"/>
      <c r="V16" s="24"/>
      <c r="W16" s="24"/>
      <c r="X16" s="21"/>
      <c r="Y16" s="22"/>
      <c r="Z16" s="22"/>
      <c r="AA16" s="21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2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</row>
    <row r="17">
      <c r="A17" s="17"/>
      <c r="B17" s="18"/>
      <c r="H17" s="19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1"/>
      <c r="T17" s="24"/>
      <c r="U17" s="24"/>
      <c r="V17" s="24"/>
      <c r="W17" s="24"/>
      <c r="X17" s="21"/>
      <c r="Y17" s="22"/>
      <c r="Z17" s="22"/>
      <c r="AA17" s="21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2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</row>
    <row r="18">
      <c r="A18" s="17"/>
      <c r="B18" s="18"/>
      <c r="H18" s="19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1"/>
      <c r="T18" s="24"/>
      <c r="U18" s="24"/>
      <c r="V18" s="24"/>
      <c r="W18" s="24"/>
      <c r="X18" s="21"/>
      <c r="Y18" s="22"/>
      <c r="Z18" s="22"/>
      <c r="AA18" s="21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2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</row>
    <row r="19">
      <c r="A19" s="17"/>
      <c r="B19" s="18"/>
      <c r="H19" s="19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1"/>
      <c r="T19" s="24"/>
      <c r="U19" s="24"/>
      <c r="V19" s="24"/>
      <c r="W19" s="24"/>
      <c r="X19" s="21"/>
      <c r="Y19" s="22"/>
      <c r="Z19" s="22"/>
      <c r="AA19" s="21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2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</row>
    <row r="20">
      <c r="A20" s="17"/>
      <c r="B20" s="18"/>
      <c r="H20" s="19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1"/>
      <c r="T20" s="24"/>
      <c r="U20" s="24"/>
      <c r="V20" s="24"/>
      <c r="W20" s="24"/>
      <c r="X20" s="21"/>
      <c r="Y20" s="22"/>
      <c r="Z20" s="22"/>
      <c r="AA20" s="21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2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</row>
    <row r="21">
      <c r="A21" s="17"/>
      <c r="B21" s="18"/>
      <c r="H21" s="19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1"/>
      <c r="T21" s="24"/>
      <c r="U21" s="24"/>
      <c r="V21" s="24"/>
      <c r="W21" s="24"/>
      <c r="X21" s="21"/>
      <c r="Y21" s="22"/>
      <c r="Z21" s="22"/>
      <c r="AA21" s="21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2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</row>
    <row r="22">
      <c r="A22" s="17"/>
      <c r="B22" s="18"/>
      <c r="H22" s="19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1"/>
      <c r="T22" s="24"/>
      <c r="U22" s="24"/>
      <c r="V22" s="24"/>
      <c r="W22" s="24"/>
      <c r="X22" s="21"/>
      <c r="Y22" s="22"/>
      <c r="Z22" s="22"/>
      <c r="AA22" s="21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2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</row>
    <row r="23">
      <c r="A23" s="17"/>
      <c r="B23" s="18"/>
      <c r="H23" s="19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1"/>
      <c r="T23" s="24"/>
      <c r="U23" s="24"/>
      <c r="V23" s="24"/>
      <c r="W23" s="24"/>
      <c r="X23" s="21"/>
      <c r="Y23" s="22"/>
      <c r="Z23" s="22"/>
      <c r="AA23" s="21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2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</row>
    <row r="24">
      <c r="A24" s="17"/>
      <c r="B24" s="18"/>
      <c r="H24" s="19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1"/>
      <c r="T24" s="24"/>
      <c r="U24" s="24"/>
      <c r="V24" s="24"/>
      <c r="W24" s="24"/>
      <c r="X24" s="21"/>
      <c r="Y24" s="22"/>
      <c r="Z24" s="22"/>
      <c r="AA24" s="21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2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</row>
    <row r="25">
      <c r="A25" s="17"/>
      <c r="B25" s="18"/>
      <c r="H25" s="19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1"/>
      <c r="T25" s="24"/>
      <c r="U25" s="24"/>
      <c r="V25" s="24"/>
      <c r="W25" s="24"/>
      <c r="X25" s="21"/>
      <c r="Y25" s="22"/>
      <c r="Z25" s="22"/>
      <c r="AA25" s="21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2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</row>
    <row r="26">
      <c r="A26" s="17"/>
      <c r="B26" s="18"/>
      <c r="H26" s="19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1"/>
      <c r="T26" s="24"/>
      <c r="U26" s="24"/>
      <c r="V26" s="24"/>
      <c r="W26" s="24"/>
      <c r="X26" s="21"/>
      <c r="Y26" s="22"/>
      <c r="Z26" s="22"/>
      <c r="AA26" s="21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2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</row>
    <row r="27">
      <c r="A27" s="17"/>
      <c r="B27" s="18"/>
      <c r="H27" s="19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1"/>
      <c r="T27" s="24"/>
      <c r="U27" s="24"/>
      <c r="V27" s="24"/>
      <c r="W27" s="24"/>
      <c r="X27" s="21"/>
      <c r="Y27" s="22"/>
      <c r="Z27" s="22"/>
      <c r="AA27" s="21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2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</row>
    <row r="28">
      <c r="A28" s="17"/>
      <c r="B28" s="18"/>
      <c r="H28" s="19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1"/>
      <c r="T28" s="24"/>
      <c r="U28" s="24"/>
      <c r="V28" s="24"/>
      <c r="W28" s="24"/>
      <c r="X28" s="21"/>
      <c r="Y28" s="22"/>
      <c r="Z28" s="22"/>
      <c r="AA28" s="21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2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</row>
    <row r="29">
      <c r="A29" s="17"/>
      <c r="B29" s="18"/>
      <c r="H29" s="19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1"/>
      <c r="T29" s="24"/>
      <c r="U29" s="24"/>
      <c r="V29" s="24"/>
      <c r="W29" s="24"/>
      <c r="X29" s="21"/>
      <c r="Y29" s="22"/>
      <c r="Z29" s="22"/>
      <c r="AA29" s="21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2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</row>
    <row r="30">
      <c r="A30" s="17"/>
      <c r="B30" s="18"/>
      <c r="H30" s="19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1"/>
      <c r="T30" s="24"/>
      <c r="U30" s="24"/>
      <c r="V30" s="24"/>
      <c r="W30" s="24"/>
      <c r="X30" s="21"/>
      <c r="Y30" s="22"/>
      <c r="Z30" s="22"/>
      <c r="AA30" s="21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2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</row>
    <row r="31">
      <c r="A31" s="17"/>
      <c r="B31" s="18"/>
      <c r="H31" s="19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1"/>
      <c r="T31" s="24"/>
      <c r="U31" s="24"/>
      <c r="V31" s="24"/>
      <c r="W31" s="24"/>
      <c r="X31" s="21"/>
      <c r="Y31" s="22"/>
      <c r="Z31" s="22"/>
      <c r="AA31" s="21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2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</row>
    <row r="32">
      <c r="A32" s="17"/>
      <c r="B32" s="18"/>
      <c r="H32" s="19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1"/>
      <c r="T32" s="24"/>
      <c r="U32" s="24"/>
      <c r="V32" s="24"/>
      <c r="W32" s="24"/>
      <c r="X32" s="21"/>
      <c r="Y32" s="22"/>
      <c r="Z32" s="22"/>
      <c r="AA32" s="21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2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</row>
    <row r="33">
      <c r="A33" s="17"/>
      <c r="B33" s="18"/>
      <c r="H33" s="19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1"/>
      <c r="T33" s="24"/>
      <c r="U33" s="24"/>
      <c r="V33" s="24"/>
      <c r="W33" s="24"/>
      <c r="X33" s="21"/>
      <c r="Y33" s="22"/>
      <c r="Z33" s="22"/>
      <c r="AA33" s="21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2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</row>
    <row r="34">
      <c r="A34" s="17"/>
      <c r="B34" s="18"/>
      <c r="H34" s="19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1"/>
      <c r="T34" s="24"/>
      <c r="U34" s="24"/>
      <c r="V34" s="24"/>
      <c r="W34" s="24"/>
      <c r="X34" s="21"/>
      <c r="Y34" s="22"/>
      <c r="Z34" s="22"/>
      <c r="AA34" s="21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2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</row>
    <row r="35">
      <c r="A35" s="17"/>
      <c r="B35" s="18"/>
      <c r="H35" s="19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1"/>
      <c r="T35" s="24"/>
      <c r="U35" s="24"/>
      <c r="V35" s="24"/>
      <c r="W35" s="24"/>
      <c r="X35" s="21"/>
      <c r="Y35" s="22"/>
      <c r="Z35" s="22"/>
      <c r="AA35" s="21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2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</row>
    <row r="36">
      <c r="A36" s="17"/>
      <c r="B36" s="18"/>
      <c r="H36" s="19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1"/>
      <c r="T36" s="24"/>
      <c r="U36" s="24"/>
      <c r="V36" s="24"/>
      <c r="W36" s="24"/>
      <c r="X36" s="21"/>
      <c r="Y36" s="22"/>
      <c r="Z36" s="22"/>
      <c r="AA36" s="21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2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</row>
    <row r="37">
      <c r="A37" s="17"/>
      <c r="B37" s="18"/>
      <c r="H37" s="19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1"/>
      <c r="T37" s="24"/>
      <c r="U37" s="24"/>
      <c r="V37" s="24"/>
      <c r="W37" s="24"/>
      <c r="X37" s="21"/>
      <c r="Y37" s="22"/>
      <c r="Z37" s="22"/>
      <c r="AA37" s="21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2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</row>
    <row r="38">
      <c r="A38" s="17"/>
      <c r="B38" s="18"/>
      <c r="H38" s="19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21"/>
      <c r="T38" s="24"/>
      <c r="U38" s="24"/>
      <c r="V38" s="24"/>
      <c r="W38" s="24"/>
      <c r="X38" s="21"/>
      <c r="Y38" s="22"/>
      <c r="Z38" s="22"/>
      <c r="AA38" s="21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2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</row>
    <row r="39">
      <c r="A39" s="17"/>
      <c r="B39" s="18"/>
      <c r="H39" s="19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21"/>
      <c r="T39" s="24"/>
      <c r="U39" s="24"/>
      <c r="V39" s="24"/>
      <c r="W39" s="24"/>
      <c r="X39" s="21"/>
      <c r="Y39" s="22"/>
      <c r="Z39" s="22"/>
      <c r="AA39" s="21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2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</row>
    <row r="40">
      <c r="A40" s="17"/>
      <c r="B40" s="18"/>
      <c r="H40" s="19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1"/>
      <c r="T40" s="24"/>
      <c r="U40" s="24"/>
      <c r="V40" s="24"/>
      <c r="W40" s="24"/>
      <c r="X40" s="21"/>
      <c r="Y40" s="22"/>
      <c r="Z40" s="22"/>
      <c r="AA40" s="21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2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</row>
    <row r="41">
      <c r="A41" s="17"/>
      <c r="B41" s="18"/>
      <c r="H41" s="19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1"/>
      <c r="T41" s="24"/>
      <c r="U41" s="24"/>
      <c r="V41" s="24"/>
      <c r="W41" s="24"/>
      <c r="X41" s="21"/>
      <c r="Y41" s="22"/>
      <c r="Z41" s="22"/>
      <c r="AA41" s="21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2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</row>
    <row r="42">
      <c r="A42" s="17"/>
      <c r="B42" s="18"/>
      <c r="H42" s="19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21"/>
      <c r="T42" s="24"/>
      <c r="U42" s="24"/>
      <c r="V42" s="24"/>
      <c r="W42" s="24"/>
      <c r="X42" s="21"/>
      <c r="Y42" s="22"/>
      <c r="Z42" s="22"/>
      <c r="AA42" s="21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2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</row>
    <row r="43">
      <c r="A43" s="17"/>
      <c r="B43" s="18"/>
      <c r="H43" s="19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21"/>
      <c r="T43" s="24"/>
      <c r="U43" s="24"/>
      <c r="V43" s="24"/>
      <c r="W43" s="24"/>
      <c r="X43" s="21"/>
      <c r="Y43" s="22"/>
      <c r="Z43" s="22"/>
      <c r="AA43" s="21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2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</row>
    <row r="44">
      <c r="A44" s="17"/>
      <c r="B44" s="18"/>
      <c r="H44" s="19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1"/>
      <c r="T44" s="24"/>
      <c r="U44" s="24"/>
      <c r="V44" s="24"/>
      <c r="W44" s="24"/>
      <c r="X44" s="21"/>
      <c r="Y44" s="22"/>
      <c r="Z44" s="22"/>
      <c r="AA44" s="21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2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</row>
    <row r="45">
      <c r="A45" s="17"/>
      <c r="B45" s="18"/>
      <c r="H45" s="19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21"/>
      <c r="T45" s="24"/>
      <c r="U45" s="24"/>
      <c r="V45" s="24"/>
      <c r="W45" s="24"/>
      <c r="X45" s="21"/>
      <c r="Y45" s="22"/>
      <c r="Z45" s="22"/>
      <c r="AA45" s="21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2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</row>
    <row r="46">
      <c r="A46" s="17"/>
      <c r="B46" s="18"/>
      <c r="H46" s="19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21"/>
      <c r="T46" s="24"/>
      <c r="U46" s="24"/>
      <c r="V46" s="24"/>
      <c r="W46" s="24"/>
      <c r="X46" s="21"/>
      <c r="Y46" s="22"/>
      <c r="Z46" s="22"/>
      <c r="AA46" s="21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2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</row>
    <row r="47">
      <c r="A47" s="17"/>
      <c r="B47" s="18"/>
      <c r="H47" s="19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21"/>
      <c r="T47" s="24"/>
      <c r="U47" s="24"/>
      <c r="V47" s="24"/>
      <c r="W47" s="24"/>
      <c r="X47" s="21"/>
      <c r="Y47" s="22"/>
      <c r="Z47" s="22"/>
      <c r="AA47" s="21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2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</row>
    <row r="48">
      <c r="A48" s="17"/>
      <c r="B48" s="18"/>
      <c r="H48" s="19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21"/>
      <c r="T48" s="24"/>
      <c r="U48" s="24"/>
      <c r="V48" s="24"/>
      <c r="W48" s="24"/>
      <c r="X48" s="21"/>
      <c r="Y48" s="22"/>
      <c r="Z48" s="22"/>
      <c r="AA48" s="21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2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</row>
    <row r="49">
      <c r="A49" s="17"/>
      <c r="B49" s="18"/>
      <c r="H49" s="19"/>
      <c r="I49" s="21"/>
      <c r="J49" s="21"/>
      <c r="K49" s="22"/>
      <c r="L49" s="22"/>
      <c r="M49" s="22"/>
      <c r="N49" s="22"/>
      <c r="O49" s="22"/>
      <c r="P49" s="22"/>
      <c r="Q49" s="22"/>
      <c r="R49" s="22"/>
      <c r="S49" s="21"/>
      <c r="T49" s="24"/>
      <c r="U49" s="24"/>
      <c r="V49" s="24"/>
      <c r="W49" s="24"/>
      <c r="X49" s="21"/>
      <c r="Y49" s="22"/>
      <c r="Z49" s="22"/>
      <c r="AA49" s="21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2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</row>
    <row r="50">
      <c r="A50" s="17"/>
      <c r="B50" s="18"/>
      <c r="H50" s="19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21"/>
      <c r="T50" s="24"/>
      <c r="U50" s="24"/>
      <c r="V50" s="24"/>
      <c r="W50" s="24"/>
      <c r="X50" s="21"/>
      <c r="Y50" s="22"/>
      <c r="Z50" s="22"/>
      <c r="AA50" s="21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2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</row>
    <row r="51">
      <c r="A51" s="17"/>
      <c r="B51" s="18"/>
      <c r="H51" s="19"/>
      <c r="I51" s="21"/>
      <c r="J51" s="21"/>
      <c r="K51" s="22"/>
      <c r="L51" s="22"/>
      <c r="M51" s="22"/>
      <c r="N51" s="22"/>
      <c r="O51" s="22"/>
      <c r="P51" s="22"/>
      <c r="Q51" s="22"/>
      <c r="R51" s="22"/>
      <c r="S51" s="21"/>
      <c r="T51" s="24"/>
      <c r="U51" s="24"/>
      <c r="V51" s="24"/>
      <c r="W51" s="24"/>
      <c r="X51" s="21"/>
      <c r="Y51" s="22"/>
      <c r="Z51" s="22"/>
      <c r="AA51" s="21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2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</row>
    <row r="52">
      <c r="A52" s="17"/>
      <c r="B52" s="18"/>
      <c r="H52" s="19"/>
      <c r="I52" s="21"/>
      <c r="J52" s="21"/>
      <c r="K52" s="22"/>
      <c r="L52" s="22"/>
      <c r="M52" s="22"/>
      <c r="N52" s="22"/>
      <c r="O52" s="22"/>
      <c r="P52" s="22"/>
      <c r="Q52" s="22"/>
      <c r="R52" s="22"/>
      <c r="S52" s="21"/>
      <c r="T52" s="24"/>
      <c r="U52" s="24"/>
      <c r="V52" s="24"/>
      <c r="W52" s="24"/>
      <c r="X52" s="21"/>
      <c r="Y52" s="22"/>
      <c r="Z52" s="22"/>
      <c r="AA52" s="21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2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</row>
    <row r="53">
      <c r="A53" s="17"/>
      <c r="B53" s="18"/>
      <c r="H53" s="19"/>
      <c r="I53" s="21"/>
      <c r="J53" s="21"/>
      <c r="K53" s="22"/>
      <c r="L53" s="22"/>
      <c r="M53" s="22"/>
      <c r="N53" s="22"/>
      <c r="O53" s="22"/>
      <c r="P53" s="22"/>
      <c r="Q53" s="22"/>
      <c r="R53" s="22"/>
      <c r="S53" s="21"/>
      <c r="T53" s="24"/>
      <c r="U53" s="24"/>
      <c r="V53" s="24"/>
      <c r="W53" s="24"/>
      <c r="X53" s="21"/>
      <c r="Y53" s="22"/>
      <c r="Z53" s="22"/>
      <c r="AA53" s="21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2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</row>
    <row r="54">
      <c r="A54" s="17"/>
      <c r="B54" s="18"/>
      <c r="H54" s="19"/>
      <c r="I54" s="21"/>
      <c r="J54" s="21"/>
      <c r="K54" s="22"/>
      <c r="L54" s="22"/>
      <c r="M54" s="22"/>
      <c r="N54" s="22"/>
      <c r="O54" s="22"/>
      <c r="P54" s="22"/>
      <c r="Q54" s="22"/>
      <c r="R54" s="22"/>
      <c r="S54" s="21"/>
      <c r="T54" s="24"/>
      <c r="U54" s="24"/>
      <c r="V54" s="24"/>
      <c r="W54" s="24"/>
      <c r="X54" s="21"/>
      <c r="Y54" s="22"/>
      <c r="Z54" s="22"/>
      <c r="AA54" s="21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2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</row>
    <row r="55">
      <c r="A55" s="17"/>
      <c r="B55" s="18"/>
      <c r="H55" s="19"/>
      <c r="I55" s="21"/>
      <c r="J55" s="21"/>
      <c r="K55" s="22"/>
      <c r="L55" s="22"/>
      <c r="M55" s="22"/>
      <c r="N55" s="22"/>
      <c r="O55" s="22"/>
      <c r="P55" s="22"/>
      <c r="Q55" s="22"/>
      <c r="R55" s="22"/>
      <c r="S55" s="21"/>
      <c r="T55" s="24"/>
      <c r="U55" s="24"/>
      <c r="V55" s="24"/>
      <c r="W55" s="24"/>
      <c r="X55" s="21"/>
      <c r="Y55" s="22"/>
      <c r="Z55" s="22"/>
      <c r="AA55" s="21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2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</row>
    <row r="56">
      <c r="A56" s="17"/>
      <c r="B56" s="18"/>
      <c r="H56" s="19"/>
      <c r="I56" s="21"/>
      <c r="J56" s="21"/>
      <c r="K56" s="22"/>
      <c r="L56" s="22"/>
      <c r="M56" s="22"/>
      <c r="N56" s="22"/>
      <c r="O56" s="22"/>
      <c r="P56" s="22"/>
      <c r="Q56" s="22"/>
      <c r="R56" s="22"/>
      <c r="S56" s="21"/>
      <c r="T56" s="24"/>
      <c r="U56" s="24"/>
      <c r="V56" s="24"/>
      <c r="W56" s="24"/>
      <c r="X56" s="21"/>
      <c r="Y56" s="22"/>
      <c r="Z56" s="22"/>
      <c r="AA56" s="21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2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</row>
    <row r="57">
      <c r="A57" s="17"/>
      <c r="B57" s="18"/>
      <c r="H57" s="19"/>
      <c r="I57" s="21"/>
      <c r="J57" s="21"/>
      <c r="K57" s="22"/>
      <c r="L57" s="22"/>
      <c r="M57" s="22"/>
      <c r="N57" s="22"/>
      <c r="O57" s="22"/>
      <c r="P57" s="22"/>
      <c r="Q57" s="22"/>
      <c r="R57" s="22"/>
      <c r="S57" s="21"/>
      <c r="T57" s="24"/>
      <c r="U57" s="24"/>
      <c r="V57" s="24"/>
      <c r="W57" s="24"/>
      <c r="X57" s="21"/>
      <c r="Y57" s="22"/>
      <c r="Z57" s="22"/>
      <c r="AA57" s="21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2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</row>
    <row r="58">
      <c r="A58" s="17"/>
      <c r="B58" s="18"/>
      <c r="H58" s="19"/>
      <c r="I58" s="21"/>
      <c r="J58" s="21"/>
      <c r="K58" s="22"/>
      <c r="L58" s="22"/>
      <c r="M58" s="22"/>
      <c r="N58" s="22"/>
      <c r="O58" s="22"/>
      <c r="P58" s="22"/>
      <c r="Q58" s="22"/>
      <c r="R58" s="22"/>
      <c r="S58" s="21"/>
      <c r="T58" s="24"/>
      <c r="U58" s="24"/>
      <c r="V58" s="24"/>
      <c r="W58" s="24"/>
      <c r="X58" s="21"/>
      <c r="Y58" s="22"/>
      <c r="Z58" s="22"/>
      <c r="AA58" s="21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2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</row>
    <row r="59">
      <c r="A59" s="17"/>
      <c r="B59" s="18"/>
      <c r="H59" s="19"/>
      <c r="I59" s="21"/>
      <c r="J59" s="21"/>
      <c r="K59" s="22"/>
      <c r="L59" s="22"/>
      <c r="M59" s="22"/>
      <c r="N59" s="22"/>
      <c r="O59" s="22"/>
      <c r="P59" s="22"/>
      <c r="Q59" s="22"/>
      <c r="R59" s="22"/>
      <c r="S59" s="21"/>
      <c r="T59" s="24"/>
      <c r="U59" s="24"/>
      <c r="V59" s="24"/>
      <c r="W59" s="24"/>
      <c r="X59" s="21"/>
      <c r="Y59" s="22"/>
      <c r="Z59" s="22"/>
      <c r="AA59" s="21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2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</row>
    <row r="60">
      <c r="A60" s="17"/>
      <c r="B60" s="18"/>
      <c r="H60" s="19"/>
      <c r="I60" s="21"/>
      <c r="J60" s="21"/>
      <c r="K60" s="22"/>
      <c r="L60" s="22"/>
      <c r="M60" s="22"/>
      <c r="N60" s="22"/>
      <c r="O60" s="22"/>
      <c r="P60" s="22"/>
      <c r="Q60" s="22"/>
      <c r="R60" s="22"/>
      <c r="S60" s="21"/>
      <c r="T60" s="24"/>
      <c r="U60" s="24"/>
      <c r="V60" s="24"/>
      <c r="W60" s="24"/>
      <c r="X60" s="21"/>
      <c r="Y60" s="22"/>
      <c r="Z60" s="22"/>
      <c r="AA60" s="21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2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</row>
    <row r="61">
      <c r="A61" s="17"/>
      <c r="B61" s="18"/>
      <c r="H61" s="19"/>
      <c r="I61" s="21"/>
      <c r="J61" s="21"/>
      <c r="K61" s="22"/>
      <c r="L61" s="22"/>
      <c r="M61" s="22"/>
      <c r="N61" s="22"/>
      <c r="O61" s="22"/>
      <c r="P61" s="22"/>
      <c r="Q61" s="22"/>
      <c r="R61" s="22"/>
      <c r="S61" s="21"/>
      <c r="T61" s="24"/>
      <c r="U61" s="24"/>
      <c r="V61" s="24"/>
      <c r="W61" s="24"/>
      <c r="X61" s="21"/>
      <c r="Y61" s="22"/>
      <c r="Z61" s="22"/>
      <c r="AA61" s="21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2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</row>
    <row r="62">
      <c r="A62" s="17"/>
      <c r="B62" s="18"/>
      <c r="H62" s="19"/>
      <c r="I62" s="21"/>
      <c r="J62" s="21"/>
      <c r="K62" s="22"/>
      <c r="L62" s="22"/>
      <c r="M62" s="22"/>
      <c r="N62" s="22"/>
      <c r="O62" s="22"/>
      <c r="P62" s="22"/>
      <c r="Q62" s="22"/>
      <c r="R62" s="22"/>
      <c r="S62" s="21"/>
      <c r="T62" s="24"/>
      <c r="U62" s="24"/>
      <c r="V62" s="24"/>
      <c r="W62" s="24"/>
      <c r="X62" s="21"/>
      <c r="Y62" s="22"/>
      <c r="Z62" s="22"/>
      <c r="AA62" s="21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2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</row>
    <row r="63">
      <c r="A63" s="17"/>
      <c r="B63" s="18"/>
      <c r="H63" s="19"/>
      <c r="I63" s="21"/>
      <c r="J63" s="21"/>
      <c r="K63" s="22"/>
      <c r="L63" s="22"/>
      <c r="M63" s="22"/>
      <c r="N63" s="22"/>
      <c r="O63" s="22"/>
      <c r="P63" s="22"/>
      <c r="Q63" s="22"/>
      <c r="R63" s="22"/>
      <c r="S63" s="21"/>
      <c r="T63" s="24"/>
      <c r="U63" s="24"/>
      <c r="V63" s="24"/>
      <c r="W63" s="24"/>
      <c r="X63" s="21"/>
      <c r="Y63" s="22"/>
      <c r="Z63" s="22"/>
      <c r="AA63" s="21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2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</row>
    <row r="64">
      <c r="A64" s="17"/>
      <c r="B64" s="18"/>
      <c r="H64" s="19"/>
      <c r="I64" s="21"/>
      <c r="J64" s="21"/>
      <c r="K64" s="22"/>
      <c r="L64" s="22"/>
      <c r="M64" s="22"/>
      <c r="N64" s="22"/>
      <c r="O64" s="22"/>
      <c r="P64" s="22"/>
      <c r="Q64" s="22"/>
      <c r="R64" s="22"/>
      <c r="S64" s="21"/>
      <c r="T64" s="24"/>
      <c r="U64" s="24"/>
      <c r="V64" s="24"/>
      <c r="W64" s="24"/>
      <c r="X64" s="21"/>
      <c r="Y64" s="22"/>
      <c r="Z64" s="22"/>
      <c r="AA64" s="21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2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</row>
    <row r="65">
      <c r="A65" s="17"/>
      <c r="B65" s="18"/>
      <c r="H65" s="19"/>
      <c r="I65" s="21"/>
      <c r="J65" s="21"/>
      <c r="K65" s="22"/>
      <c r="L65" s="22"/>
      <c r="M65" s="22"/>
      <c r="N65" s="22"/>
      <c r="O65" s="22"/>
      <c r="P65" s="22"/>
      <c r="Q65" s="22"/>
      <c r="R65" s="22"/>
      <c r="S65" s="21"/>
      <c r="T65" s="24"/>
      <c r="U65" s="24"/>
      <c r="V65" s="24"/>
      <c r="W65" s="24"/>
      <c r="X65" s="21"/>
      <c r="Y65" s="22"/>
      <c r="Z65" s="22"/>
      <c r="AA65" s="21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2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</row>
    <row r="66">
      <c r="A66" s="17"/>
      <c r="B66" s="18"/>
      <c r="H66" s="19"/>
      <c r="I66" s="21"/>
      <c r="J66" s="21"/>
      <c r="K66" s="22"/>
      <c r="L66" s="22"/>
      <c r="M66" s="22"/>
      <c r="N66" s="22"/>
      <c r="O66" s="22"/>
      <c r="P66" s="22"/>
      <c r="Q66" s="22"/>
      <c r="R66" s="22"/>
      <c r="S66" s="21"/>
      <c r="T66" s="24"/>
      <c r="U66" s="24"/>
      <c r="V66" s="24"/>
      <c r="W66" s="24"/>
      <c r="X66" s="21"/>
      <c r="Y66" s="22"/>
      <c r="Z66" s="22"/>
      <c r="AA66" s="21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2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</row>
    <row r="67">
      <c r="A67" s="17"/>
      <c r="B67" s="18"/>
      <c r="H67" s="19"/>
      <c r="I67" s="21"/>
      <c r="J67" s="21"/>
      <c r="K67" s="22"/>
      <c r="L67" s="22"/>
      <c r="M67" s="22"/>
      <c r="N67" s="22"/>
      <c r="O67" s="22"/>
      <c r="P67" s="22"/>
      <c r="Q67" s="22"/>
      <c r="R67" s="22"/>
      <c r="S67" s="21"/>
      <c r="T67" s="24"/>
      <c r="U67" s="24"/>
      <c r="V67" s="24"/>
      <c r="W67" s="24"/>
      <c r="X67" s="21"/>
      <c r="Y67" s="22"/>
      <c r="Z67" s="22"/>
      <c r="AA67" s="21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2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</row>
    <row r="68">
      <c r="A68" s="17"/>
      <c r="B68" s="18"/>
      <c r="H68" s="19"/>
      <c r="I68" s="21"/>
      <c r="J68" s="21"/>
      <c r="K68" s="22"/>
      <c r="L68" s="22"/>
      <c r="M68" s="22"/>
      <c r="N68" s="22"/>
      <c r="O68" s="22"/>
      <c r="P68" s="22"/>
      <c r="Q68" s="22"/>
      <c r="R68" s="22"/>
      <c r="S68" s="21"/>
      <c r="T68" s="24"/>
      <c r="U68" s="24"/>
      <c r="V68" s="24"/>
      <c r="W68" s="24"/>
      <c r="X68" s="21"/>
      <c r="Y68" s="22"/>
      <c r="Z68" s="22"/>
      <c r="AA68" s="21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2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</row>
    <row r="69">
      <c r="A69" s="17"/>
      <c r="B69" s="18"/>
      <c r="H69" s="19"/>
      <c r="I69" s="21"/>
      <c r="J69" s="21"/>
      <c r="K69" s="22"/>
      <c r="L69" s="22"/>
      <c r="M69" s="22"/>
      <c r="N69" s="22"/>
      <c r="O69" s="22"/>
      <c r="P69" s="22"/>
      <c r="Q69" s="22"/>
      <c r="R69" s="22"/>
      <c r="S69" s="21"/>
      <c r="T69" s="24"/>
      <c r="U69" s="24"/>
      <c r="V69" s="24"/>
      <c r="W69" s="24"/>
      <c r="X69" s="21"/>
      <c r="Y69" s="22"/>
      <c r="Z69" s="22"/>
      <c r="AA69" s="21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2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</row>
    <row r="70">
      <c r="A70" s="17"/>
      <c r="B70" s="18"/>
      <c r="H70" s="19"/>
      <c r="I70" s="21"/>
      <c r="J70" s="21"/>
      <c r="K70" s="22"/>
      <c r="L70" s="22"/>
      <c r="M70" s="22"/>
      <c r="N70" s="22"/>
      <c r="O70" s="22"/>
      <c r="P70" s="22"/>
      <c r="Q70" s="22"/>
      <c r="R70" s="22"/>
      <c r="S70" s="21"/>
      <c r="T70" s="24"/>
      <c r="U70" s="24"/>
      <c r="V70" s="24"/>
      <c r="W70" s="24"/>
      <c r="X70" s="21"/>
      <c r="Y70" s="22"/>
      <c r="Z70" s="22"/>
      <c r="AA70" s="21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2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</row>
    <row r="71">
      <c r="A71" s="17"/>
      <c r="B71" s="18"/>
      <c r="H71" s="19"/>
      <c r="I71" s="21"/>
      <c r="J71" s="21"/>
      <c r="K71" s="22"/>
      <c r="L71" s="22"/>
      <c r="M71" s="22"/>
      <c r="N71" s="22"/>
      <c r="O71" s="22"/>
      <c r="P71" s="22"/>
      <c r="Q71" s="22"/>
      <c r="R71" s="22"/>
      <c r="S71" s="21"/>
      <c r="T71" s="24"/>
      <c r="U71" s="24"/>
      <c r="V71" s="24"/>
      <c r="W71" s="24"/>
      <c r="X71" s="21"/>
      <c r="Y71" s="22"/>
      <c r="Z71" s="22"/>
      <c r="AA71" s="21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2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</row>
    <row r="72">
      <c r="A72" s="17"/>
      <c r="B72" s="18"/>
      <c r="H72" s="19"/>
      <c r="I72" s="21"/>
      <c r="J72" s="21"/>
      <c r="K72" s="22"/>
      <c r="L72" s="22"/>
      <c r="M72" s="22"/>
      <c r="N72" s="22"/>
      <c r="O72" s="22"/>
      <c r="P72" s="22"/>
      <c r="Q72" s="22"/>
      <c r="R72" s="22"/>
      <c r="S72" s="21"/>
      <c r="T72" s="24"/>
      <c r="U72" s="24"/>
      <c r="V72" s="24"/>
      <c r="W72" s="24"/>
      <c r="X72" s="21"/>
      <c r="Y72" s="22"/>
      <c r="Z72" s="22"/>
      <c r="AA72" s="21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2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</row>
    <row r="73">
      <c r="A73" s="17"/>
      <c r="B73" s="18"/>
      <c r="H73" s="19"/>
      <c r="I73" s="21"/>
      <c r="J73" s="21"/>
      <c r="K73" s="22"/>
      <c r="L73" s="22"/>
      <c r="M73" s="22"/>
      <c r="N73" s="22"/>
      <c r="O73" s="22"/>
      <c r="P73" s="22"/>
      <c r="Q73" s="22"/>
      <c r="R73" s="22"/>
      <c r="S73" s="21"/>
      <c r="T73" s="24"/>
      <c r="U73" s="24"/>
      <c r="V73" s="24"/>
      <c r="W73" s="24"/>
      <c r="X73" s="21"/>
      <c r="Y73" s="22"/>
      <c r="Z73" s="22"/>
      <c r="AA73" s="21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2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</row>
    <row r="74">
      <c r="A74" s="17"/>
      <c r="B74" s="18"/>
      <c r="H74" s="19"/>
      <c r="I74" s="21"/>
      <c r="J74" s="21"/>
      <c r="K74" s="22"/>
      <c r="L74" s="22"/>
      <c r="M74" s="22"/>
      <c r="N74" s="22"/>
      <c r="O74" s="22"/>
      <c r="P74" s="22"/>
      <c r="Q74" s="22"/>
      <c r="R74" s="22"/>
      <c r="S74" s="21"/>
      <c r="T74" s="24"/>
      <c r="U74" s="24"/>
      <c r="V74" s="24"/>
      <c r="W74" s="24"/>
      <c r="X74" s="21"/>
      <c r="Y74" s="22"/>
      <c r="Z74" s="22"/>
      <c r="AA74" s="21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2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</row>
    <row r="75">
      <c r="A75" s="17"/>
      <c r="B75" s="18"/>
      <c r="H75" s="19"/>
      <c r="I75" s="21"/>
      <c r="J75" s="21"/>
      <c r="K75" s="22"/>
      <c r="L75" s="22"/>
      <c r="M75" s="22"/>
      <c r="N75" s="22"/>
      <c r="O75" s="22"/>
      <c r="P75" s="22"/>
      <c r="Q75" s="22"/>
      <c r="R75" s="22"/>
      <c r="S75" s="21"/>
      <c r="T75" s="24"/>
      <c r="U75" s="24"/>
      <c r="V75" s="24"/>
      <c r="W75" s="24"/>
      <c r="X75" s="21"/>
      <c r="Y75" s="22"/>
      <c r="Z75" s="22"/>
      <c r="AA75" s="21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2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</row>
    <row r="76">
      <c r="A76" s="17"/>
      <c r="B76" s="18"/>
      <c r="H76" s="19"/>
      <c r="I76" s="21"/>
      <c r="J76" s="21"/>
      <c r="K76" s="22"/>
      <c r="L76" s="22"/>
      <c r="M76" s="22"/>
      <c r="N76" s="22"/>
      <c r="O76" s="22"/>
      <c r="P76" s="22"/>
      <c r="Q76" s="22"/>
      <c r="R76" s="22"/>
      <c r="S76" s="21"/>
      <c r="T76" s="24"/>
      <c r="U76" s="24"/>
      <c r="V76" s="24"/>
      <c r="W76" s="24"/>
      <c r="X76" s="21"/>
      <c r="Y76" s="22"/>
      <c r="Z76" s="22"/>
      <c r="AA76" s="21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2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</row>
    <row r="77">
      <c r="A77" s="17"/>
      <c r="B77" s="18"/>
      <c r="H77" s="19"/>
      <c r="I77" s="21"/>
      <c r="J77" s="21"/>
      <c r="K77" s="22"/>
      <c r="L77" s="22"/>
      <c r="M77" s="22"/>
      <c r="N77" s="22"/>
      <c r="O77" s="22"/>
      <c r="P77" s="22"/>
      <c r="Q77" s="22"/>
      <c r="R77" s="22"/>
      <c r="S77" s="21"/>
      <c r="T77" s="24"/>
      <c r="U77" s="24"/>
      <c r="V77" s="24"/>
      <c r="W77" s="24"/>
      <c r="X77" s="21"/>
      <c r="Y77" s="22"/>
      <c r="Z77" s="22"/>
      <c r="AA77" s="21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2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</row>
    <row r="78">
      <c r="A78" s="17"/>
      <c r="B78" s="18"/>
      <c r="H78" s="19"/>
      <c r="I78" s="21"/>
      <c r="J78" s="21"/>
      <c r="K78" s="22"/>
      <c r="L78" s="22"/>
      <c r="M78" s="22"/>
      <c r="N78" s="22"/>
      <c r="O78" s="22"/>
      <c r="P78" s="22"/>
      <c r="Q78" s="22"/>
      <c r="R78" s="22"/>
      <c r="S78" s="21"/>
      <c r="T78" s="24"/>
      <c r="U78" s="24"/>
      <c r="V78" s="24"/>
      <c r="W78" s="24"/>
      <c r="X78" s="21"/>
      <c r="Y78" s="22"/>
      <c r="Z78" s="22"/>
      <c r="AA78" s="21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2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</row>
    <row r="79">
      <c r="A79" s="17"/>
      <c r="B79" s="18"/>
      <c r="H79" s="19"/>
      <c r="I79" s="21"/>
      <c r="J79" s="21"/>
      <c r="K79" s="22"/>
      <c r="L79" s="22"/>
      <c r="M79" s="22"/>
      <c r="N79" s="22"/>
      <c r="O79" s="22"/>
      <c r="P79" s="22"/>
      <c r="Q79" s="22"/>
      <c r="R79" s="22"/>
      <c r="S79" s="21"/>
      <c r="T79" s="24"/>
      <c r="U79" s="24"/>
      <c r="V79" s="24"/>
      <c r="W79" s="24"/>
      <c r="X79" s="21"/>
      <c r="Y79" s="22"/>
      <c r="Z79" s="22"/>
      <c r="AA79" s="21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2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</row>
    <row r="80">
      <c r="A80" s="17"/>
      <c r="B80" s="18"/>
      <c r="H80" s="19"/>
      <c r="I80" s="21"/>
      <c r="J80" s="21"/>
      <c r="K80" s="22"/>
      <c r="L80" s="22"/>
      <c r="M80" s="22"/>
      <c r="N80" s="22"/>
      <c r="O80" s="22"/>
      <c r="P80" s="22"/>
      <c r="Q80" s="22"/>
      <c r="R80" s="22"/>
      <c r="S80" s="21"/>
      <c r="T80" s="24"/>
      <c r="U80" s="24"/>
      <c r="V80" s="24"/>
      <c r="W80" s="24"/>
      <c r="X80" s="21"/>
      <c r="Y80" s="22"/>
      <c r="Z80" s="22"/>
      <c r="AA80" s="21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2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</row>
    <row r="81">
      <c r="A81" s="17"/>
      <c r="B81" s="18"/>
      <c r="H81" s="19"/>
      <c r="I81" s="21"/>
      <c r="J81" s="21"/>
      <c r="K81" s="22"/>
      <c r="L81" s="22"/>
      <c r="M81" s="22"/>
      <c r="N81" s="22"/>
      <c r="O81" s="22"/>
      <c r="P81" s="22"/>
      <c r="Q81" s="22"/>
      <c r="R81" s="22"/>
      <c r="S81" s="21"/>
      <c r="T81" s="24"/>
      <c r="U81" s="24"/>
      <c r="V81" s="24"/>
      <c r="W81" s="24"/>
      <c r="X81" s="21"/>
      <c r="Y81" s="22"/>
      <c r="Z81" s="22"/>
      <c r="AA81" s="21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2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</row>
    <row r="82">
      <c r="A82" s="17"/>
      <c r="B82" s="18"/>
      <c r="H82" s="19"/>
      <c r="I82" s="21"/>
      <c r="J82" s="21"/>
      <c r="K82" s="22"/>
      <c r="L82" s="22"/>
      <c r="M82" s="22"/>
      <c r="N82" s="22"/>
      <c r="O82" s="22"/>
      <c r="P82" s="22"/>
      <c r="Q82" s="22"/>
      <c r="R82" s="22"/>
      <c r="S82" s="21"/>
      <c r="T82" s="24"/>
      <c r="U82" s="24"/>
      <c r="V82" s="24"/>
      <c r="W82" s="24"/>
      <c r="X82" s="21"/>
      <c r="Y82" s="22"/>
      <c r="Z82" s="22"/>
      <c r="AA82" s="21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2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</row>
    <row r="83">
      <c r="A83" s="17"/>
      <c r="B83" s="18"/>
      <c r="H83" s="19"/>
      <c r="I83" s="21"/>
      <c r="J83" s="21"/>
      <c r="K83" s="22"/>
      <c r="L83" s="22"/>
      <c r="M83" s="22"/>
      <c r="N83" s="22"/>
      <c r="O83" s="22"/>
      <c r="P83" s="22"/>
      <c r="Q83" s="22"/>
      <c r="R83" s="22"/>
      <c r="S83" s="21"/>
      <c r="T83" s="24"/>
      <c r="U83" s="24"/>
      <c r="V83" s="24"/>
      <c r="W83" s="24"/>
      <c r="X83" s="21"/>
      <c r="Y83" s="22"/>
      <c r="Z83" s="22"/>
      <c r="AA83" s="21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2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</row>
    <row r="84">
      <c r="A84" s="17"/>
      <c r="B84" s="18"/>
      <c r="H84" s="19"/>
      <c r="I84" s="21"/>
      <c r="J84" s="21"/>
      <c r="K84" s="22"/>
      <c r="L84" s="22"/>
      <c r="M84" s="22"/>
      <c r="N84" s="22"/>
      <c r="O84" s="22"/>
      <c r="P84" s="22"/>
      <c r="Q84" s="22"/>
      <c r="R84" s="22"/>
      <c r="S84" s="21"/>
      <c r="T84" s="24"/>
      <c r="U84" s="24"/>
      <c r="V84" s="24"/>
      <c r="W84" s="24"/>
      <c r="X84" s="21"/>
      <c r="Y84" s="22"/>
      <c r="Z84" s="22"/>
      <c r="AA84" s="21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2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</row>
    <row r="85">
      <c r="A85" s="17"/>
      <c r="B85" s="18"/>
      <c r="H85" s="19"/>
      <c r="I85" s="21"/>
      <c r="J85" s="21"/>
      <c r="K85" s="22"/>
      <c r="L85" s="22"/>
      <c r="M85" s="22"/>
      <c r="N85" s="22"/>
      <c r="O85" s="22"/>
      <c r="P85" s="22"/>
      <c r="Q85" s="22"/>
      <c r="R85" s="22"/>
      <c r="S85" s="21"/>
      <c r="T85" s="24"/>
      <c r="U85" s="24"/>
      <c r="V85" s="24"/>
      <c r="W85" s="24"/>
      <c r="X85" s="21"/>
      <c r="Y85" s="22"/>
      <c r="Z85" s="22"/>
      <c r="AA85" s="21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2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</row>
    <row r="86">
      <c r="A86" s="17"/>
      <c r="B86" s="18"/>
      <c r="H86" s="19"/>
      <c r="I86" s="21"/>
      <c r="J86" s="21"/>
      <c r="K86" s="22"/>
      <c r="L86" s="22"/>
      <c r="M86" s="22"/>
      <c r="N86" s="22"/>
      <c r="O86" s="22"/>
      <c r="P86" s="22"/>
      <c r="Q86" s="22"/>
      <c r="R86" s="22"/>
      <c r="S86" s="21"/>
      <c r="T86" s="24"/>
      <c r="U86" s="24"/>
      <c r="V86" s="24"/>
      <c r="W86" s="24"/>
      <c r="X86" s="21"/>
      <c r="Y86" s="22"/>
      <c r="Z86" s="22"/>
      <c r="AA86" s="21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2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</row>
    <row r="87">
      <c r="A87" s="53"/>
      <c r="B87" s="18"/>
      <c r="H87" s="19"/>
      <c r="I87" s="21"/>
      <c r="J87" s="21"/>
      <c r="K87" s="22"/>
      <c r="L87" s="22"/>
      <c r="M87" s="22"/>
      <c r="N87" s="22"/>
      <c r="O87" s="22"/>
      <c r="P87" s="22"/>
      <c r="Q87" s="22"/>
      <c r="R87" s="22"/>
      <c r="S87" s="21"/>
      <c r="T87" s="24"/>
      <c r="U87" s="24"/>
      <c r="V87" s="24"/>
      <c r="W87" s="24"/>
      <c r="X87" s="21"/>
      <c r="Y87" s="22"/>
      <c r="Z87" s="22"/>
      <c r="AA87" s="21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2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</row>
    <row r="88">
      <c r="A88" s="17"/>
      <c r="B88" s="18"/>
      <c r="H88" s="19"/>
      <c r="I88" s="21"/>
      <c r="J88" s="21"/>
      <c r="K88" s="22"/>
      <c r="L88" s="22"/>
      <c r="M88" s="22"/>
      <c r="N88" s="22"/>
      <c r="O88" s="22"/>
      <c r="P88" s="22"/>
      <c r="Q88" s="22"/>
      <c r="R88" s="22"/>
      <c r="S88" s="21"/>
      <c r="T88" s="24"/>
      <c r="U88" s="24"/>
      <c r="V88" s="24"/>
      <c r="W88" s="24"/>
      <c r="X88" s="21"/>
      <c r="Y88" s="22"/>
      <c r="Z88" s="22"/>
      <c r="AA88" s="21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2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</row>
    <row r="89">
      <c r="A89" s="17"/>
      <c r="B89" s="18"/>
      <c r="H89" s="19"/>
      <c r="I89" s="21"/>
      <c r="J89" s="21"/>
      <c r="K89" s="22"/>
      <c r="L89" s="22"/>
      <c r="M89" s="22"/>
      <c r="N89" s="22"/>
      <c r="O89" s="22"/>
      <c r="P89" s="22"/>
      <c r="Q89" s="22"/>
      <c r="R89" s="22"/>
      <c r="S89" s="21"/>
      <c r="T89" s="24"/>
      <c r="U89" s="24"/>
      <c r="V89" s="24"/>
      <c r="W89" s="24"/>
      <c r="X89" s="21"/>
      <c r="Y89" s="22"/>
      <c r="Z89" s="22"/>
      <c r="AA89" s="21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2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</row>
    <row r="90">
      <c r="A90" s="17"/>
      <c r="B90" s="18"/>
      <c r="H90" s="19"/>
      <c r="I90" s="21"/>
      <c r="J90" s="21"/>
      <c r="K90" s="22"/>
      <c r="L90" s="22"/>
      <c r="M90" s="22"/>
      <c r="N90" s="22"/>
      <c r="O90" s="22"/>
      <c r="P90" s="22"/>
      <c r="Q90" s="22"/>
      <c r="R90" s="22"/>
      <c r="S90" s="21"/>
      <c r="T90" s="24"/>
      <c r="U90" s="24"/>
      <c r="V90" s="24"/>
      <c r="W90" s="24"/>
      <c r="X90" s="21"/>
      <c r="Y90" s="22"/>
      <c r="Z90" s="22"/>
      <c r="AA90" s="21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2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</row>
    <row r="91">
      <c r="A91" s="17"/>
      <c r="B91" s="18"/>
      <c r="H91" s="19"/>
      <c r="I91" s="21"/>
      <c r="J91" s="21"/>
      <c r="K91" s="22"/>
      <c r="L91" s="22"/>
      <c r="M91" s="22"/>
      <c r="N91" s="22"/>
      <c r="O91" s="22"/>
      <c r="P91" s="22"/>
      <c r="Q91" s="22"/>
      <c r="R91" s="22"/>
      <c r="S91" s="21"/>
      <c r="T91" s="24"/>
      <c r="U91" s="24"/>
      <c r="V91" s="24"/>
      <c r="W91" s="24"/>
      <c r="X91" s="21"/>
      <c r="Y91" s="22"/>
      <c r="Z91" s="22"/>
      <c r="AA91" s="21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2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</row>
    <row r="92">
      <c r="A92" s="17"/>
      <c r="B92" s="18"/>
      <c r="H92" s="19"/>
      <c r="I92" s="21"/>
      <c r="J92" s="21"/>
      <c r="K92" s="22"/>
      <c r="L92" s="22"/>
      <c r="M92" s="22"/>
      <c r="N92" s="22"/>
      <c r="O92" s="22"/>
      <c r="P92" s="22"/>
      <c r="Q92" s="22"/>
      <c r="R92" s="22"/>
      <c r="S92" s="21"/>
      <c r="T92" s="24"/>
      <c r="U92" s="24"/>
      <c r="V92" s="24"/>
      <c r="W92" s="24"/>
      <c r="X92" s="21"/>
      <c r="Y92" s="22"/>
      <c r="Z92" s="22"/>
      <c r="AA92" s="21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2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</row>
    <row r="93">
      <c r="A93" s="17"/>
      <c r="B93" s="18"/>
      <c r="H93" s="19"/>
      <c r="I93" s="21"/>
      <c r="J93" s="21"/>
      <c r="K93" s="22"/>
      <c r="L93" s="22"/>
      <c r="M93" s="22"/>
      <c r="N93" s="22"/>
      <c r="O93" s="22"/>
      <c r="P93" s="22"/>
      <c r="Q93" s="22"/>
      <c r="R93" s="22"/>
      <c r="S93" s="21"/>
      <c r="T93" s="24"/>
      <c r="U93" s="24"/>
      <c r="V93" s="24"/>
      <c r="W93" s="24"/>
      <c r="X93" s="21"/>
      <c r="Y93" s="22"/>
      <c r="Z93" s="22"/>
      <c r="AA93" s="21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2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</row>
    <row r="94">
      <c r="A94" s="17"/>
      <c r="B94" s="18"/>
      <c r="H94" s="19"/>
      <c r="I94" s="21"/>
      <c r="J94" s="21"/>
      <c r="K94" s="22"/>
      <c r="L94" s="22"/>
      <c r="M94" s="22"/>
      <c r="N94" s="22"/>
      <c r="O94" s="22"/>
      <c r="P94" s="22"/>
      <c r="Q94" s="22"/>
      <c r="R94" s="22"/>
      <c r="S94" s="21"/>
      <c r="T94" s="24"/>
      <c r="U94" s="24"/>
      <c r="V94" s="24"/>
      <c r="W94" s="24"/>
      <c r="X94" s="21"/>
      <c r="Y94" s="22"/>
      <c r="Z94" s="22"/>
      <c r="AA94" s="21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2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</row>
    <row r="95">
      <c r="A95" s="17"/>
      <c r="B95" s="18"/>
      <c r="H95" s="19"/>
      <c r="I95" s="21"/>
      <c r="J95" s="21"/>
      <c r="K95" s="22"/>
      <c r="L95" s="22"/>
      <c r="M95" s="22"/>
      <c r="N95" s="22"/>
      <c r="O95" s="22"/>
      <c r="P95" s="22"/>
      <c r="Q95" s="22"/>
      <c r="R95" s="22"/>
      <c r="S95" s="21"/>
      <c r="T95" s="24"/>
      <c r="U95" s="24"/>
      <c r="V95" s="24"/>
      <c r="W95" s="24"/>
      <c r="X95" s="21"/>
      <c r="Y95" s="22"/>
      <c r="Z95" s="22"/>
      <c r="AA95" s="21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2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</row>
    <row r="96">
      <c r="A96" s="17"/>
      <c r="B96" s="18"/>
      <c r="H96" s="19"/>
      <c r="I96" s="21"/>
      <c r="J96" s="21"/>
      <c r="K96" s="22"/>
      <c r="L96" s="22"/>
      <c r="M96" s="22"/>
      <c r="N96" s="22"/>
      <c r="O96" s="22"/>
      <c r="P96" s="22"/>
      <c r="Q96" s="22"/>
      <c r="R96" s="22"/>
      <c r="S96" s="21"/>
      <c r="T96" s="24"/>
      <c r="U96" s="24"/>
      <c r="V96" s="24"/>
      <c r="W96" s="24"/>
      <c r="X96" s="21"/>
      <c r="Y96" s="22"/>
      <c r="Z96" s="22"/>
      <c r="AA96" s="21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2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</row>
    <row r="97">
      <c r="A97" s="17"/>
      <c r="B97" s="18"/>
      <c r="H97" s="19"/>
      <c r="I97" s="21"/>
      <c r="J97" s="21"/>
      <c r="K97" s="22"/>
      <c r="L97" s="22"/>
      <c r="M97" s="22"/>
      <c r="N97" s="22"/>
      <c r="O97" s="22"/>
      <c r="P97" s="22"/>
      <c r="Q97" s="22"/>
      <c r="R97" s="22"/>
      <c r="S97" s="21"/>
      <c r="T97" s="24"/>
      <c r="U97" s="24"/>
      <c r="V97" s="24"/>
      <c r="W97" s="24"/>
      <c r="X97" s="21"/>
      <c r="Y97" s="22"/>
      <c r="Z97" s="22"/>
      <c r="AA97" s="21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2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</row>
    <row r="98">
      <c r="A98" s="17"/>
      <c r="B98" s="18"/>
      <c r="H98" s="19"/>
      <c r="I98" s="21"/>
      <c r="J98" s="21"/>
      <c r="K98" s="22"/>
      <c r="L98" s="22"/>
      <c r="M98" s="22"/>
      <c r="N98" s="22"/>
      <c r="O98" s="22"/>
      <c r="P98" s="22"/>
      <c r="Q98" s="22"/>
      <c r="R98" s="22"/>
      <c r="S98" s="21"/>
      <c r="T98" s="24"/>
      <c r="U98" s="24"/>
      <c r="V98" s="24"/>
      <c r="W98" s="24"/>
      <c r="X98" s="21"/>
      <c r="Y98" s="22"/>
      <c r="Z98" s="22"/>
      <c r="AA98" s="21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2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</row>
    <row r="99">
      <c r="A99" s="17"/>
      <c r="B99" s="18"/>
      <c r="H99" s="19"/>
      <c r="I99" s="21"/>
      <c r="J99" s="21"/>
      <c r="K99" s="22"/>
      <c r="L99" s="22"/>
      <c r="M99" s="22"/>
      <c r="N99" s="22"/>
      <c r="O99" s="22"/>
      <c r="P99" s="22"/>
      <c r="Q99" s="22"/>
      <c r="R99" s="22"/>
      <c r="S99" s="21"/>
      <c r="T99" s="24"/>
      <c r="U99" s="24"/>
      <c r="V99" s="24"/>
      <c r="W99" s="24"/>
      <c r="X99" s="21"/>
      <c r="Y99" s="22"/>
      <c r="Z99" s="22"/>
      <c r="AA99" s="21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2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</row>
    <row r="100">
      <c r="A100" s="17"/>
      <c r="B100" s="18"/>
      <c r="H100" s="19"/>
      <c r="I100" s="21"/>
      <c r="J100" s="21"/>
      <c r="K100" s="22"/>
      <c r="L100" s="22"/>
      <c r="M100" s="22"/>
      <c r="N100" s="22"/>
      <c r="O100" s="22"/>
      <c r="P100" s="22"/>
      <c r="Q100" s="22"/>
      <c r="R100" s="22"/>
      <c r="S100" s="21"/>
      <c r="T100" s="24"/>
      <c r="U100" s="24"/>
      <c r="V100" s="24"/>
      <c r="W100" s="24"/>
      <c r="X100" s="21"/>
      <c r="Y100" s="22"/>
      <c r="Z100" s="22"/>
      <c r="AA100" s="21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2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</row>
    <row r="101">
      <c r="A101" s="17"/>
      <c r="B101" s="18"/>
      <c r="H101" s="19"/>
      <c r="I101" s="21"/>
      <c r="J101" s="21"/>
      <c r="K101" s="22"/>
      <c r="L101" s="22"/>
      <c r="M101" s="22"/>
      <c r="N101" s="22"/>
      <c r="O101" s="22"/>
      <c r="P101" s="22"/>
      <c r="Q101" s="22"/>
      <c r="R101" s="22"/>
      <c r="S101" s="21"/>
      <c r="T101" s="24"/>
      <c r="U101" s="24"/>
      <c r="V101" s="24"/>
      <c r="W101" s="24"/>
      <c r="X101" s="21"/>
      <c r="Y101" s="22"/>
      <c r="Z101" s="22"/>
      <c r="AA101" s="21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2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</row>
    <row r="102">
      <c r="A102" s="17"/>
      <c r="B102" s="18"/>
      <c r="H102" s="19"/>
      <c r="I102" s="21"/>
      <c r="J102" s="21"/>
      <c r="K102" s="22"/>
      <c r="L102" s="22"/>
      <c r="M102" s="22"/>
      <c r="N102" s="22"/>
      <c r="O102" s="22"/>
      <c r="P102" s="22"/>
      <c r="Q102" s="22"/>
      <c r="R102" s="22"/>
      <c r="S102" s="21"/>
      <c r="T102" s="24"/>
      <c r="U102" s="24"/>
      <c r="V102" s="24"/>
      <c r="W102" s="24"/>
      <c r="X102" s="21"/>
      <c r="Y102" s="22"/>
      <c r="Z102" s="22"/>
      <c r="AA102" s="21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2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</row>
    <row r="103">
      <c r="A103" s="17"/>
      <c r="B103" s="18"/>
      <c r="H103" s="19"/>
      <c r="I103" s="21"/>
      <c r="J103" s="21"/>
      <c r="K103" s="22"/>
      <c r="L103" s="22"/>
      <c r="M103" s="22"/>
      <c r="N103" s="22"/>
      <c r="O103" s="22"/>
      <c r="P103" s="22"/>
      <c r="Q103" s="22"/>
      <c r="R103" s="22"/>
      <c r="S103" s="21"/>
      <c r="T103" s="24"/>
      <c r="U103" s="24"/>
      <c r="V103" s="24"/>
      <c r="W103" s="24"/>
      <c r="X103" s="21"/>
      <c r="Y103" s="22"/>
      <c r="Z103" s="22"/>
      <c r="AA103" s="21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2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</row>
    <row r="104">
      <c r="A104" s="17"/>
      <c r="B104" s="18"/>
      <c r="H104" s="19"/>
      <c r="I104" s="21"/>
      <c r="J104" s="21"/>
      <c r="K104" s="22"/>
      <c r="L104" s="22"/>
      <c r="M104" s="22"/>
      <c r="N104" s="22"/>
      <c r="O104" s="22"/>
      <c r="P104" s="22"/>
      <c r="Q104" s="22"/>
      <c r="R104" s="22"/>
      <c r="S104" s="21"/>
      <c r="T104" s="24"/>
      <c r="U104" s="24"/>
      <c r="V104" s="24"/>
      <c r="W104" s="24"/>
      <c r="X104" s="21"/>
      <c r="Y104" s="22"/>
      <c r="Z104" s="22"/>
      <c r="AA104" s="21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2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</row>
    <row r="105">
      <c r="A105" s="17"/>
      <c r="B105" s="18"/>
      <c r="H105" s="19"/>
      <c r="I105" s="21"/>
      <c r="J105" s="21"/>
      <c r="K105" s="22"/>
      <c r="L105" s="22"/>
      <c r="M105" s="22"/>
      <c r="N105" s="22"/>
      <c r="O105" s="22"/>
      <c r="P105" s="22"/>
      <c r="Q105" s="22"/>
      <c r="R105" s="22"/>
      <c r="S105" s="21"/>
      <c r="T105" s="24"/>
      <c r="U105" s="24"/>
      <c r="V105" s="24"/>
      <c r="W105" s="24"/>
      <c r="X105" s="21"/>
      <c r="Y105" s="22"/>
      <c r="Z105" s="22"/>
      <c r="AA105" s="21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2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</row>
    <row r="106">
      <c r="A106" s="17"/>
      <c r="B106" s="18"/>
      <c r="H106" s="19"/>
      <c r="I106" s="21"/>
      <c r="J106" s="21"/>
      <c r="K106" s="22"/>
      <c r="L106" s="22"/>
      <c r="M106" s="22"/>
      <c r="N106" s="22"/>
      <c r="O106" s="22"/>
      <c r="P106" s="22"/>
      <c r="Q106" s="22"/>
      <c r="R106" s="22"/>
      <c r="S106" s="21"/>
      <c r="T106" s="24"/>
      <c r="U106" s="24"/>
      <c r="V106" s="24"/>
      <c r="W106" s="24"/>
      <c r="X106" s="21"/>
      <c r="Y106" s="22"/>
      <c r="Z106" s="22"/>
      <c r="AA106" s="21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2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</row>
    <row r="107">
      <c r="A107" s="17"/>
      <c r="B107" s="18"/>
      <c r="H107" s="19"/>
      <c r="I107" s="21"/>
      <c r="J107" s="21"/>
      <c r="K107" s="22"/>
      <c r="L107" s="22"/>
      <c r="M107" s="22"/>
      <c r="N107" s="22"/>
      <c r="O107" s="22"/>
      <c r="P107" s="22"/>
      <c r="Q107" s="22"/>
      <c r="R107" s="22"/>
      <c r="S107" s="21"/>
      <c r="T107" s="24"/>
      <c r="U107" s="24"/>
      <c r="V107" s="24"/>
      <c r="W107" s="24"/>
      <c r="X107" s="21"/>
      <c r="Y107" s="22"/>
      <c r="Z107" s="22"/>
      <c r="AA107" s="21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2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</row>
    <row r="108">
      <c r="A108" s="17"/>
      <c r="B108" s="18"/>
      <c r="H108" s="19"/>
      <c r="I108" s="21"/>
      <c r="J108" s="21"/>
      <c r="K108" s="22"/>
      <c r="L108" s="22"/>
      <c r="M108" s="22"/>
      <c r="N108" s="22"/>
      <c r="O108" s="22"/>
      <c r="P108" s="22"/>
      <c r="Q108" s="22"/>
      <c r="R108" s="22"/>
      <c r="S108" s="21"/>
      <c r="T108" s="24"/>
      <c r="U108" s="24"/>
      <c r="V108" s="24"/>
      <c r="W108" s="24"/>
      <c r="X108" s="21"/>
      <c r="Y108" s="22"/>
      <c r="Z108" s="22"/>
      <c r="AA108" s="21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2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</row>
    <row r="109">
      <c r="A109" s="17"/>
      <c r="B109" s="18"/>
      <c r="H109" s="19"/>
      <c r="I109" s="21"/>
      <c r="J109" s="21"/>
      <c r="K109" s="22"/>
      <c r="L109" s="22"/>
      <c r="M109" s="22"/>
      <c r="N109" s="22"/>
      <c r="O109" s="22"/>
      <c r="P109" s="22"/>
      <c r="Q109" s="22"/>
      <c r="R109" s="22"/>
      <c r="S109" s="21"/>
      <c r="T109" s="24"/>
      <c r="U109" s="24"/>
      <c r="V109" s="24"/>
      <c r="W109" s="24"/>
      <c r="X109" s="21"/>
      <c r="Y109" s="22"/>
      <c r="Z109" s="22"/>
      <c r="AA109" s="21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2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</row>
    <row r="110">
      <c r="A110" s="17"/>
      <c r="B110" s="18"/>
      <c r="H110" s="19"/>
      <c r="I110" s="21"/>
      <c r="J110" s="21"/>
      <c r="K110" s="22"/>
      <c r="L110" s="22"/>
      <c r="M110" s="22"/>
      <c r="N110" s="22"/>
      <c r="O110" s="22"/>
      <c r="P110" s="22"/>
      <c r="Q110" s="22"/>
      <c r="R110" s="22"/>
      <c r="S110" s="21"/>
      <c r="T110" s="24"/>
      <c r="U110" s="24"/>
      <c r="V110" s="24"/>
      <c r="W110" s="24"/>
      <c r="X110" s="21"/>
      <c r="Y110" s="22"/>
      <c r="Z110" s="22"/>
      <c r="AA110" s="21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2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</row>
    <row r="111">
      <c r="A111" s="17"/>
      <c r="B111" s="18"/>
      <c r="H111" s="19"/>
      <c r="I111" s="21"/>
      <c r="J111" s="21"/>
      <c r="K111" s="22"/>
      <c r="L111" s="22"/>
      <c r="M111" s="22"/>
      <c r="N111" s="22"/>
      <c r="O111" s="22"/>
      <c r="P111" s="22"/>
      <c r="Q111" s="22"/>
      <c r="R111" s="22"/>
      <c r="S111" s="21"/>
      <c r="T111" s="24"/>
      <c r="U111" s="24"/>
      <c r="V111" s="24"/>
      <c r="W111" s="24"/>
      <c r="X111" s="21"/>
      <c r="Y111" s="22"/>
      <c r="Z111" s="22"/>
      <c r="AA111" s="21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2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</row>
    <row r="112">
      <c r="A112" s="17"/>
      <c r="B112" s="18"/>
      <c r="H112" s="19"/>
      <c r="I112" s="21"/>
      <c r="J112" s="21"/>
      <c r="K112" s="22"/>
      <c r="L112" s="22"/>
      <c r="M112" s="22"/>
      <c r="N112" s="22"/>
      <c r="O112" s="22"/>
      <c r="P112" s="22"/>
      <c r="Q112" s="22"/>
      <c r="R112" s="22"/>
      <c r="S112" s="21"/>
      <c r="T112" s="24"/>
      <c r="U112" s="24"/>
      <c r="V112" s="24"/>
      <c r="W112" s="24"/>
      <c r="X112" s="21"/>
      <c r="Y112" s="22"/>
      <c r="Z112" s="22"/>
      <c r="AA112" s="21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2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</row>
    <row r="113">
      <c r="A113" s="17"/>
      <c r="B113" s="18"/>
      <c r="H113" s="19"/>
      <c r="I113" s="21"/>
      <c r="J113" s="21"/>
      <c r="K113" s="22"/>
      <c r="L113" s="22"/>
      <c r="M113" s="22"/>
      <c r="N113" s="22"/>
      <c r="O113" s="22"/>
      <c r="P113" s="22"/>
      <c r="Q113" s="22"/>
      <c r="R113" s="22"/>
      <c r="S113" s="21"/>
      <c r="T113" s="24"/>
      <c r="U113" s="24"/>
      <c r="V113" s="24"/>
      <c r="W113" s="24"/>
      <c r="X113" s="21"/>
      <c r="Y113" s="22"/>
      <c r="Z113" s="22"/>
      <c r="AA113" s="21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2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</row>
    <row r="114">
      <c r="A114" s="17"/>
      <c r="B114" s="18"/>
      <c r="H114" s="19"/>
      <c r="I114" s="21"/>
      <c r="J114" s="21"/>
      <c r="K114" s="22"/>
      <c r="L114" s="22"/>
      <c r="M114" s="22"/>
      <c r="N114" s="22"/>
      <c r="O114" s="22"/>
      <c r="P114" s="22"/>
      <c r="Q114" s="22"/>
      <c r="R114" s="22"/>
      <c r="S114" s="21"/>
      <c r="T114" s="24"/>
      <c r="U114" s="24"/>
      <c r="V114" s="24"/>
      <c r="W114" s="24"/>
      <c r="X114" s="21"/>
      <c r="Y114" s="22"/>
      <c r="Z114" s="22"/>
      <c r="AA114" s="21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2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</row>
    <row r="115">
      <c r="A115" s="17"/>
      <c r="B115" s="18"/>
      <c r="H115" s="19"/>
      <c r="I115" s="21"/>
      <c r="J115" s="21"/>
      <c r="K115" s="22"/>
      <c r="L115" s="22"/>
      <c r="M115" s="22"/>
      <c r="N115" s="22"/>
      <c r="O115" s="22"/>
      <c r="P115" s="22"/>
      <c r="Q115" s="22"/>
      <c r="R115" s="22"/>
      <c r="S115" s="21"/>
      <c r="T115" s="24"/>
      <c r="U115" s="24"/>
      <c r="V115" s="24"/>
      <c r="W115" s="24"/>
      <c r="X115" s="21"/>
      <c r="Y115" s="22"/>
      <c r="Z115" s="22"/>
      <c r="AA115" s="21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2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</row>
    <row r="116">
      <c r="A116" s="17"/>
      <c r="B116" s="18"/>
      <c r="H116" s="19"/>
      <c r="I116" s="21"/>
      <c r="J116" s="21"/>
      <c r="K116" s="22"/>
      <c r="L116" s="22"/>
      <c r="M116" s="22"/>
      <c r="N116" s="22"/>
      <c r="O116" s="22"/>
      <c r="P116" s="22"/>
      <c r="Q116" s="22"/>
      <c r="R116" s="22"/>
      <c r="S116" s="21"/>
      <c r="T116" s="24"/>
      <c r="U116" s="24"/>
      <c r="V116" s="24"/>
      <c r="W116" s="24"/>
      <c r="X116" s="21"/>
      <c r="Y116" s="22"/>
      <c r="Z116" s="22"/>
      <c r="AA116" s="21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2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</row>
    <row r="117">
      <c r="A117" s="17"/>
      <c r="B117" s="18"/>
      <c r="H117" s="19"/>
      <c r="I117" s="21"/>
      <c r="J117" s="21"/>
      <c r="K117" s="22"/>
      <c r="L117" s="22"/>
      <c r="M117" s="22"/>
      <c r="N117" s="22"/>
      <c r="O117" s="22"/>
      <c r="P117" s="22"/>
      <c r="Q117" s="22"/>
      <c r="R117" s="22"/>
      <c r="S117" s="21"/>
      <c r="T117" s="24"/>
      <c r="U117" s="24"/>
      <c r="V117" s="24"/>
      <c r="W117" s="24"/>
      <c r="X117" s="21"/>
      <c r="Y117" s="22"/>
      <c r="Z117" s="22"/>
      <c r="AA117" s="21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2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</row>
    <row r="118">
      <c r="A118" s="17"/>
      <c r="B118" s="18"/>
      <c r="H118" s="19"/>
      <c r="I118" s="21"/>
      <c r="J118" s="21"/>
      <c r="K118" s="22"/>
      <c r="L118" s="22"/>
      <c r="M118" s="22"/>
      <c r="N118" s="22"/>
      <c r="O118" s="22"/>
      <c r="P118" s="22"/>
      <c r="Q118" s="22"/>
      <c r="R118" s="22"/>
      <c r="S118" s="21"/>
      <c r="T118" s="24"/>
      <c r="U118" s="24"/>
      <c r="V118" s="24"/>
      <c r="W118" s="24"/>
      <c r="X118" s="21"/>
      <c r="Y118" s="22"/>
      <c r="Z118" s="22"/>
      <c r="AA118" s="21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2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</row>
    <row r="119">
      <c r="A119" s="17"/>
      <c r="B119" s="18"/>
      <c r="H119" s="19"/>
      <c r="I119" s="21"/>
      <c r="J119" s="21"/>
      <c r="K119" s="22"/>
      <c r="L119" s="22"/>
      <c r="M119" s="22"/>
      <c r="N119" s="22"/>
      <c r="O119" s="22"/>
      <c r="P119" s="22"/>
      <c r="Q119" s="22"/>
      <c r="R119" s="22"/>
      <c r="S119" s="21"/>
      <c r="T119" s="24"/>
      <c r="U119" s="24"/>
      <c r="V119" s="24"/>
      <c r="W119" s="24"/>
      <c r="X119" s="21"/>
      <c r="Y119" s="22"/>
      <c r="Z119" s="22"/>
      <c r="AA119" s="21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2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</row>
    <row r="120">
      <c r="A120" s="17"/>
      <c r="B120" s="18"/>
      <c r="H120" s="19"/>
      <c r="I120" s="21"/>
      <c r="J120" s="21"/>
      <c r="K120" s="22"/>
      <c r="L120" s="22"/>
      <c r="M120" s="22"/>
      <c r="N120" s="22"/>
      <c r="O120" s="22"/>
      <c r="P120" s="22"/>
      <c r="Q120" s="22"/>
      <c r="R120" s="22"/>
      <c r="S120" s="21"/>
      <c r="T120" s="24"/>
      <c r="U120" s="24"/>
      <c r="V120" s="24"/>
      <c r="W120" s="24"/>
      <c r="X120" s="21"/>
      <c r="Y120" s="22"/>
      <c r="Z120" s="22"/>
      <c r="AA120" s="21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2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</row>
    <row r="121">
      <c r="A121" s="17"/>
      <c r="B121" s="18"/>
      <c r="H121" s="19"/>
      <c r="I121" s="21"/>
      <c r="J121" s="21"/>
      <c r="K121" s="22"/>
      <c r="L121" s="22"/>
      <c r="M121" s="22"/>
      <c r="N121" s="22"/>
      <c r="O121" s="22"/>
      <c r="P121" s="22"/>
      <c r="Q121" s="22"/>
      <c r="R121" s="22"/>
      <c r="S121" s="21"/>
      <c r="T121" s="24"/>
      <c r="U121" s="24"/>
      <c r="V121" s="24"/>
      <c r="W121" s="24"/>
      <c r="X121" s="21"/>
      <c r="Y121" s="22"/>
      <c r="Z121" s="22"/>
      <c r="AA121" s="21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2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</row>
    <row r="122">
      <c r="A122" s="17"/>
      <c r="B122" s="18"/>
      <c r="H122" s="19"/>
      <c r="I122" s="21"/>
      <c r="J122" s="21"/>
      <c r="K122" s="22"/>
      <c r="L122" s="22"/>
      <c r="M122" s="22"/>
      <c r="N122" s="22"/>
      <c r="O122" s="22"/>
      <c r="P122" s="22"/>
      <c r="Q122" s="22"/>
      <c r="R122" s="22"/>
      <c r="S122" s="21"/>
      <c r="T122" s="24"/>
      <c r="U122" s="24"/>
      <c r="V122" s="24"/>
      <c r="W122" s="24"/>
      <c r="X122" s="21"/>
      <c r="Y122" s="22"/>
      <c r="Z122" s="22"/>
      <c r="AA122" s="21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2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</row>
    <row r="123">
      <c r="A123" s="17"/>
      <c r="B123" s="18"/>
      <c r="H123" s="19"/>
      <c r="I123" s="21"/>
      <c r="J123" s="21"/>
      <c r="K123" s="22"/>
      <c r="L123" s="22"/>
      <c r="M123" s="22"/>
      <c r="N123" s="22"/>
      <c r="O123" s="22"/>
      <c r="P123" s="22"/>
      <c r="Q123" s="22"/>
      <c r="R123" s="22"/>
      <c r="S123" s="21"/>
      <c r="T123" s="24"/>
      <c r="U123" s="24"/>
      <c r="V123" s="24"/>
      <c r="W123" s="24"/>
      <c r="X123" s="21"/>
      <c r="Y123" s="22"/>
      <c r="Z123" s="22"/>
      <c r="AA123" s="21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2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</row>
    <row r="124">
      <c r="A124" s="17"/>
      <c r="B124" s="18"/>
      <c r="H124" s="19"/>
      <c r="I124" s="21"/>
      <c r="J124" s="21"/>
      <c r="K124" s="22"/>
      <c r="L124" s="22"/>
      <c r="M124" s="22"/>
      <c r="N124" s="22"/>
      <c r="O124" s="22"/>
      <c r="P124" s="22"/>
      <c r="Q124" s="22"/>
      <c r="R124" s="22"/>
      <c r="S124" s="21"/>
      <c r="T124" s="24"/>
      <c r="U124" s="24"/>
      <c r="V124" s="24"/>
      <c r="W124" s="24"/>
      <c r="X124" s="21"/>
      <c r="Y124" s="22"/>
      <c r="Z124" s="22"/>
      <c r="AA124" s="21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2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</row>
    <row r="125">
      <c r="A125" s="17"/>
      <c r="B125" s="18"/>
      <c r="H125" s="19"/>
      <c r="I125" s="21"/>
      <c r="J125" s="21"/>
      <c r="K125" s="22"/>
      <c r="L125" s="22"/>
      <c r="M125" s="22"/>
      <c r="N125" s="22"/>
      <c r="O125" s="22"/>
      <c r="P125" s="22"/>
      <c r="Q125" s="22"/>
      <c r="R125" s="22"/>
      <c r="S125" s="21"/>
      <c r="T125" s="24"/>
      <c r="U125" s="24"/>
      <c r="V125" s="24"/>
      <c r="W125" s="24"/>
      <c r="X125" s="21"/>
      <c r="Y125" s="22"/>
      <c r="Z125" s="22"/>
      <c r="AA125" s="21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2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</row>
    <row r="126">
      <c r="A126" s="17"/>
      <c r="B126" s="18"/>
      <c r="H126" s="19"/>
      <c r="I126" s="21"/>
      <c r="J126" s="21"/>
      <c r="K126" s="22"/>
      <c r="L126" s="22"/>
      <c r="M126" s="22"/>
      <c r="N126" s="22"/>
      <c r="O126" s="22"/>
      <c r="P126" s="22"/>
      <c r="Q126" s="22"/>
      <c r="R126" s="22"/>
      <c r="S126" s="21"/>
      <c r="T126" s="24"/>
      <c r="U126" s="24"/>
      <c r="V126" s="24"/>
      <c r="W126" s="24"/>
      <c r="X126" s="21"/>
      <c r="Y126" s="22"/>
      <c r="Z126" s="22"/>
      <c r="AA126" s="21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2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</row>
    <row r="127">
      <c r="A127" s="17"/>
      <c r="B127" s="18"/>
      <c r="H127" s="19"/>
      <c r="I127" s="21"/>
      <c r="J127" s="21"/>
      <c r="K127" s="22"/>
      <c r="L127" s="22"/>
      <c r="M127" s="22"/>
      <c r="N127" s="22"/>
      <c r="O127" s="22"/>
      <c r="P127" s="22"/>
      <c r="Q127" s="22"/>
      <c r="R127" s="22"/>
      <c r="S127" s="21"/>
      <c r="T127" s="24"/>
      <c r="U127" s="24"/>
      <c r="V127" s="24"/>
      <c r="W127" s="24"/>
      <c r="X127" s="21"/>
      <c r="Y127" s="22"/>
      <c r="Z127" s="22"/>
      <c r="AA127" s="21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2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</row>
    <row r="128">
      <c r="A128" s="17"/>
      <c r="B128" s="18"/>
      <c r="H128" s="19"/>
      <c r="I128" s="21"/>
      <c r="J128" s="21"/>
      <c r="K128" s="22"/>
      <c r="L128" s="22"/>
      <c r="M128" s="22"/>
      <c r="N128" s="22"/>
      <c r="O128" s="22"/>
      <c r="P128" s="22"/>
      <c r="Q128" s="22"/>
      <c r="R128" s="22"/>
      <c r="S128" s="21"/>
      <c r="T128" s="24"/>
      <c r="U128" s="24"/>
      <c r="V128" s="24"/>
      <c r="W128" s="24"/>
      <c r="X128" s="21"/>
      <c r="Y128" s="22"/>
      <c r="Z128" s="22"/>
      <c r="AA128" s="21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2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</row>
    <row r="129">
      <c r="A129" s="17"/>
      <c r="B129" s="18"/>
      <c r="H129" s="19"/>
      <c r="I129" s="21"/>
      <c r="J129" s="21"/>
      <c r="K129" s="22"/>
      <c r="L129" s="22"/>
      <c r="M129" s="22"/>
      <c r="N129" s="22"/>
      <c r="O129" s="22"/>
      <c r="P129" s="22"/>
      <c r="Q129" s="22"/>
      <c r="R129" s="22"/>
      <c r="S129" s="21"/>
      <c r="T129" s="24"/>
      <c r="U129" s="24"/>
      <c r="V129" s="24"/>
      <c r="W129" s="24"/>
      <c r="X129" s="21"/>
      <c r="Y129" s="22"/>
      <c r="Z129" s="22"/>
      <c r="AA129" s="21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2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</row>
    <row r="130">
      <c r="A130" s="17"/>
      <c r="B130" s="18"/>
      <c r="H130" s="19"/>
      <c r="I130" s="21"/>
      <c r="J130" s="21"/>
      <c r="K130" s="22"/>
      <c r="L130" s="22"/>
      <c r="M130" s="22"/>
      <c r="N130" s="22"/>
      <c r="O130" s="22"/>
      <c r="P130" s="22"/>
      <c r="Q130" s="22"/>
      <c r="R130" s="22"/>
      <c r="S130" s="21"/>
      <c r="T130" s="24"/>
      <c r="U130" s="24"/>
      <c r="V130" s="24"/>
      <c r="W130" s="24"/>
      <c r="X130" s="21"/>
      <c r="Y130" s="22"/>
      <c r="Z130" s="22"/>
      <c r="AA130" s="21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2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</row>
    <row r="131">
      <c r="A131" s="17"/>
      <c r="B131" s="18"/>
      <c r="H131" s="19"/>
      <c r="I131" s="21"/>
      <c r="J131" s="21"/>
      <c r="K131" s="22"/>
      <c r="L131" s="22"/>
      <c r="M131" s="22"/>
      <c r="N131" s="22"/>
      <c r="O131" s="22"/>
      <c r="P131" s="22"/>
      <c r="Q131" s="22"/>
      <c r="R131" s="22"/>
      <c r="S131" s="21"/>
      <c r="T131" s="24"/>
      <c r="U131" s="24"/>
      <c r="V131" s="24"/>
      <c r="W131" s="24"/>
      <c r="X131" s="21"/>
      <c r="Y131" s="22"/>
      <c r="Z131" s="22"/>
      <c r="AA131" s="21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2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</row>
    <row r="132">
      <c r="A132" s="17"/>
      <c r="B132" s="18"/>
      <c r="H132" s="19"/>
      <c r="I132" s="21"/>
      <c r="J132" s="21"/>
      <c r="K132" s="22"/>
      <c r="L132" s="22"/>
      <c r="M132" s="22"/>
      <c r="N132" s="22"/>
      <c r="O132" s="22"/>
      <c r="P132" s="22"/>
      <c r="Q132" s="22"/>
      <c r="R132" s="22"/>
      <c r="S132" s="21"/>
      <c r="T132" s="24"/>
      <c r="U132" s="24"/>
      <c r="V132" s="24"/>
      <c r="W132" s="24"/>
      <c r="X132" s="21"/>
      <c r="Y132" s="22"/>
      <c r="Z132" s="22"/>
      <c r="AA132" s="21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2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</row>
    <row r="133">
      <c r="A133" s="17"/>
      <c r="B133" s="18"/>
      <c r="H133" s="19"/>
      <c r="I133" s="21"/>
      <c r="J133" s="21"/>
      <c r="K133" s="22"/>
      <c r="L133" s="22"/>
      <c r="M133" s="22"/>
      <c r="N133" s="22"/>
      <c r="O133" s="22"/>
      <c r="P133" s="22"/>
      <c r="Q133" s="22"/>
      <c r="R133" s="22"/>
      <c r="S133" s="21"/>
      <c r="T133" s="24"/>
      <c r="U133" s="24"/>
      <c r="V133" s="24"/>
      <c r="W133" s="24"/>
      <c r="X133" s="21"/>
      <c r="Y133" s="22"/>
      <c r="Z133" s="22"/>
      <c r="AA133" s="21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2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</row>
    <row r="134">
      <c r="A134" s="17"/>
      <c r="B134" s="18"/>
      <c r="H134" s="19"/>
      <c r="I134" s="21"/>
      <c r="J134" s="21"/>
      <c r="K134" s="22"/>
      <c r="L134" s="22"/>
      <c r="M134" s="22"/>
      <c r="N134" s="22"/>
      <c r="O134" s="22"/>
      <c r="P134" s="22"/>
      <c r="Q134" s="22"/>
      <c r="R134" s="22"/>
      <c r="S134" s="21"/>
      <c r="T134" s="24"/>
      <c r="U134" s="24"/>
      <c r="V134" s="24"/>
      <c r="W134" s="24"/>
      <c r="X134" s="21"/>
      <c r="Y134" s="22"/>
      <c r="Z134" s="22"/>
      <c r="AA134" s="21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2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</row>
    <row r="135">
      <c r="A135" s="17"/>
      <c r="B135" s="18"/>
      <c r="H135" s="19"/>
      <c r="I135" s="21"/>
      <c r="J135" s="21"/>
      <c r="K135" s="22"/>
      <c r="L135" s="22"/>
      <c r="M135" s="22"/>
      <c r="N135" s="22"/>
      <c r="O135" s="22"/>
      <c r="P135" s="22"/>
      <c r="Q135" s="22"/>
      <c r="R135" s="22"/>
      <c r="S135" s="21"/>
      <c r="T135" s="24"/>
      <c r="U135" s="24"/>
      <c r="V135" s="24"/>
      <c r="W135" s="24"/>
      <c r="X135" s="21"/>
      <c r="Y135" s="22"/>
      <c r="Z135" s="22"/>
      <c r="AA135" s="21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2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</row>
    <row r="136">
      <c r="A136" s="17"/>
      <c r="B136" s="18"/>
      <c r="H136" s="19"/>
      <c r="I136" s="21"/>
      <c r="J136" s="21"/>
      <c r="K136" s="22"/>
      <c r="L136" s="22"/>
      <c r="M136" s="22"/>
      <c r="N136" s="22"/>
      <c r="O136" s="22"/>
      <c r="P136" s="22"/>
      <c r="Q136" s="22"/>
      <c r="R136" s="22"/>
      <c r="S136" s="21"/>
      <c r="T136" s="24"/>
      <c r="U136" s="24"/>
      <c r="V136" s="24"/>
      <c r="W136" s="24"/>
      <c r="X136" s="21"/>
      <c r="Y136" s="22"/>
      <c r="Z136" s="22"/>
      <c r="AA136" s="21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2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</row>
    <row r="137">
      <c r="A137" s="17"/>
      <c r="B137" s="18"/>
      <c r="H137" s="19"/>
      <c r="I137" s="21"/>
      <c r="J137" s="21"/>
      <c r="K137" s="22"/>
      <c r="L137" s="22"/>
      <c r="M137" s="22"/>
      <c r="N137" s="22"/>
      <c r="O137" s="22"/>
      <c r="P137" s="22"/>
      <c r="Q137" s="22"/>
      <c r="R137" s="22"/>
      <c r="S137" s="21"/>
      <c r="T137" s="24"/>
      <c r="U137" s="24"/>
      <c r="V137" s="24"/>
      <c r="W137" s="24"/>
      <c r="X137" s="21"/>
      <c r="Y137" s="22"/>
      <c r="Z137" s="22"/>
      <c r="AA137" s="21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2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</row>
    <row r="138">
      <c r="A138" s="17"/>
      <c r="B138" s="18"/>
      <c r="H138" s="19"/>
      <c r="I138" s="21"/>
      <c r="J138" s="21"/>
      <c r="K138" s="22"/>
      <c r="L138" s="22"/>
      <c r="M138" s="22"/>
      <c r="N138" s="22"/>
      <c r="O138" s="22"/>
      <c r="P138" s="22"/>
      <c r="Q138" s="22"/>
      <c r="R138" s="22"/>
      <c r="S138" s="21"/>
      <c r="T138" s="24"/>
      <c r="U138" s="24"/>
      <c r="V138" s="24"/>
      <c r="W138" s="24"/>
      <c r="X138" s="21"/>
      <c r="Y138" s="22"/>
      <c r="Z138" s="22"/>
      <c r="AA138" s="21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2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</row>
    <row r="139">
      <c r="A139" s="17"/>
      <c r="B139" s="18"/>
      <c r="H139" s="19"/>
      <c r="I139" s="21"/>
      <c r="J139" s="21"/>
      <c r="K139" s="22"/>
      <c r="L139" s="22"/>
      <c r="M139" s="22"/>
      <c r="N139" s="22"/>
      <c r="O139" s="22"/>
      <c r="P139" s="22"/>
      <c r="Q139" s="22"/>
      <c r="R139" s="22"/>
      <c r="S139" s="21"/>
      <c r="T139" s="24"/>
      <c r="U139" s="24"/>
      <c r="V139" s="24"/>
      <c r="W139" s="24"/>
      <c r="X139" s="21"/>
      <c r="Y139" s="22"/>
      <c r="Z139" s="22"/>
      <c r="AA139" s="21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2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</row>
    <row r="140">
      <c r="A140" s="17"/>
      <c r="B140" s="18"/>
      <c r="H140" s="19"/>
      <c r="I140" s="21"/>
      <c r="J140" s="21"/>
      <c r="K140" s="22"/>
      <c r="L140" s="22"/>
      <c r="M140" s="22"/>
      <c r="N140" s="22"/>
      <c r="O140" s="22"/>
      <c r="P140" s="22"/>
      <c r="Q140" s="22"/>
      <c r="R140" s="22"/>
      <c r="S140" s="21"/>
      <c r="T140" s="24"/>
      <c r="U140" s="24"/>
      <c r="V140" s="24"/>
      <c r="W140" s="24"/>
      <c r="X140" s="21"/>
      <c r="Y140" s="22"/>
      <c r="Z140" s="22"/>
      <c r="AA140" s="21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2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</row>
    <row r="141">
      <c r="A141" s="17"/>
      <c r="B141" s="18"/>
      <c r="H141" s="19"/>
      <c r="I141" s="21"/>
      <c r="J141" s="21"/>
      <c r="K141" s="22"/>
      <c r="L141" s="22"/>
      <c r="M141" s="22"/>
      <c r="N141" s="22"/>
      <c r="O141" s="22"/>
      <c r="P141" s="22"/>
      <c r="Q141" s="22"/>
      <c r="R141" s="22"/>
      <c r="S141" s="21"/>
      <c r="T141" s="24"/>
      <c r="U141" s="24"/>
      <c r="V141" s="24"/>
      <c r="W141" s="24"/>
      <c r="X141" s="21"/>
      <c r="Y141" s="22"/>
      <c r="Z141" s="22"/>
      <c r="AA141" s="21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2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</row>
    <row r="142">
      <c r="A142" s="17"/>
      <c r="B142" s="18"/>
      <c r="H142" s="19"/>
      <c r="I142" s="21"/>
      <c r="J142" s="21"/>
      <c r="K142" s="22"/>
      <c r="L142" s="22"/>
      <c r="M142" s="22"/>
      <c r="N142" s="22"/>
      <c r="O142" s="22"/>
      <c r="P142" s="22"/>
      <c r="Q142" s="22"/>
      <c r="R142" s="22"/>
      <c r="S142" s="21"/>
      <c r="T142" s="24"/>
      <c r="U142" s="24"/>
      <c r="V142" s="24"/>
      <c r="W142" s="24"/>
      <c r="X142" s="21"/>
      <c r="Y142" s="22"/>
      <c r="Z142" s="22"/>
      <c r="AA142" s="21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2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</row>
    <row r="143">
      <c r="A143" s="17"/>
      <c r="B143" s="18"/>
      <c r="H143" s="19"/>
      <c r="I143" s="21"/>
      <c r="J143" s="21"/>
      <c r="K143" s="22"/>
      <c r="L143" s="22"/>
      <c r="M143" s="22"/>
      <c r="N143" s="22"/>
      <c r="O143" s="22"/>
      <c r="P143" s="22"/>
      <c r="Q143" s="22"/>
      <c r="R143" s="22"/>
      <c r="S143" s="21"/>
      <c r="T143" s="24"/>
      <c r="U143" s="24"/>
      <c r="V143" s="24"/>
      <c r="W143" s="24"/>
      <c r="X143" s="21"/>
      <c r="Y143" s="22"/>
      <c r="Z143" s="22"/>
      <c r="AA143" s="21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2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</row>
    <row r="144">
      <c r="A144" s="17"/>
      <c r="B144" s="18"/>
      <c r="H144" s="19"/>
      <c r="I144" s="21"/>
      <c r="J144" s="21"/>
      <c r="K144" s="22"/>
      <c r="L144" s="22"/>
      <c r="M144" s="22"/>
      <c r="N144" s="22"/>
      <c r="O144" s="22"/>
      <c r="P144" s="22"/>
      <c r="Q144" s="22"/>
      <c r="R144" s="22"/>
      <c r="S144" s="21"/>
      <c r="T144" s="24"/>
      <c r="U144" s="24"/>
      <c r="V144" s="24"/>
      <c r="W144" s="24"/>
      <c r="X144" s="21"/>
      <c r="Y144" s="22"/>
      <c r="Z144" s="22"/>
      <c r="AA144" s="21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2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</row>
    <row r="145">
      <c r="A145" s="17"/>
      <c r="B145" s="18"/>
      <c r="H145" s="19"/>
      <c r="I145" s="21"/>
      <c r="J145" s="21"/>
      <c r="K145" s="22"/>
      <c r="L145" s="22"/>
      <c r="M145" s="22"/>
      <c r="N145" s="22"/>
      <c r="O145" s="22"/>
      <c r="P145" s="22"/>
      <c r="Q145" s="22"/>
      <c r="R145" s="22"/>
      <c r="S145" s="21"/>
      <c r="T145" s="24"/>
      <c r="U145" s="24"/>
      <c r="V145" s="24"/>
      <c r="W145" s="24"/>
      <c r="X145" s="21"/>
      <c r="Y145" s="22"/>
      <c r="Z145" s="22"/>
      <c r="AA145" s="21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2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</row>
    <row r="146">
      <c r="A146" s="17"/>
      <c r="B146" s="18"/>
      <c r="H146" s="19"/>
      <c r="I146" s="21"/>
      <c r="J146" s="21"/>
      <c r="K146" s="22"/>
      <c r="L146" s="22"/>
      <c r="M146" s="22"/>
      <c r="N146" s="22"/>
      <c r="O146" s="22"/>
      <c r="P146" s="22"/>
      <c r="Q146" s="22"/>
      <c r="R146" s="22"/>
      <c r="S146" s="21"/>
      <c r="T146" s="24"/>
      <c r="U146" s="24"/>
      <c r="V146" s="24"/>
      <c r="W146" s="24"/>
      <c r="X146" s="21"/>
      <c r="Y146" s="22"/>
      <c r="Z146" s="22"/>
      <c r="AA146" s="21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2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</row>
    <row r="147">
      <c r="A147" s="17"/>
      <c r="B147" s="18"/>
      <c r="H147" s="19"/>
      <c r="I147" s="21"/>
      <c r="J147" s="21"/>
      <c r="K147" s="22"/>
      <c r="L147" s="22"/>
      <c r="M147" s="22"/>
      <c r="N147" s="22"/>
      <c r="O147" s="22"/>
      <c r="P147" s="22"/>
      <c r="Q147" s="22"/>
      <c r="R147" s="22"/>
      <c r="S147" s="21"/>
      <c r="T147" s="24"/>
      <c r="U147" s="24"/>
      <c r="V147" s="24"/>
      <c r="W147" s="24"/>
      <c r="X147" s="21"/>
      <c r="Y147" s="22"/>
      <c r="Z147" s="22"/>
      <c r="AA147" s="21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2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</row>
    <row r="148">
      <c r="A148" s="17"/>
      <c r="B148" s="18"/>
      <c r="H148" s="19"/>
      <c r="I148" s="21"/>
      <c r="J148" s="21"/>
      <c r="K148" s="22"/>
      <c r="L148" s="22"/>
      <c r="M148" s="22"/>
      <c r="N148" s="22"/>
      <c r="O148" s="22"/>
      <c r="P148" s="22"/>
      <c r="Q148" s="22"/>
      <c r="R148" s="22"/>
      <c r="S148" s="21"/>
      <c r="T148" s="24"/>
      <c r="U148" s="24"/>
      <c r="V148" s="24"/>
      <c r="W148" s="24"/>
      <c r="X148" s="21"/>
      <c r="Y148" s="22"/>
      <c r="Z148" s="22"/>
      <c r="AA148" s="21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2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</row>
    <row r="149">
      <c r="A149" s="17"/>
      <c r="B149" s="18"/>
      <c r="H149" s="19"/>
      <c r="I149" s="21"/>
      <c r="J149" s="21"/>
      <c r="K149" s="22"/>
      <c r="L149" s="22"/>
      <c r="M149" s="22"/>
      <c r="N149" s="22"/>
      <c r="O149" s="22"/>
      <c r="P149" s="22"/>
      <c r="Q149" s="22"/>
      <c r="R149" s="22"/>
      <c r="S149" s="21"/>
      <c r="T149" s="24"/>
      <c r="U149" s="24"/>
      <c r="V149" s="24"/>
      <c r="W149" s="24"/>
      <c r="X149" s="21"/>
      <c r="Y149" s="22"/>
      <c r="Z149" s="22"/>
      <c r="AA149" s="21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2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</row>
    <row r="150">
      <c r="A150" s="17"/>
      <c r="B150" s="18"/>
      <c r="H150" s="19"/>
      <c r="I150" s="21"/>
      <c r="J150" s="21"/>
      <c r="K150" s="22"/>
      <c r="L150" s="22"/>
      <c r="M150" s="22"/>
      <c r="N150" s="22"/>
      <c r="O150" s="22"/>
      <c r="P150" s="22"/>
      <c r="Q150" s="22"/>
      <c r="R150" s="22"/>
      <c r="S150" s="21"/>
      <c r="T150" s="24"/>
      <c r="U150" s="24"/>
      <c r="V150" s="24"/>
      <c r="W150" s="24"/>
      <c r="X150" s="21"/>
      <c r="Y150" s="22"/>
      <c r="Z150" s="22"/>
      <c r="AA150" s="21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2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</row>
    <row r="151">
      <c r="A151" s="17"/>
      <c r="B151" s="18"/>
      <c r="H151" s="19"/>
      <c r="I151" s="21"/>
      <c r="J151" s="21"/>
      <c r="K151" s="22"/>
      <c r="L151" s="22"/>
      <c r="M151" s="22"/>
      <c r="N151" s="22"/>
      <c r="O151" s="22"/>
      <c r="P151" s="22"/>
      <c r="Q151" s="22"/>
      <c r="R151" s="22"/>
      <c r="S151" s="21"/>
      <c r="T151" s="24"/>
      <c r="U151" s="24"/>
      <c r="V151" s="24"/>
      <c r="W151" s="24"/>
      <c r="X151" s="21"/>
      <c r="Y151" s="22"/>
      <c r="Z151" s="22"/>
      <c r="AA151" s="21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2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</row>
    <row r="152">
      <c r="A152" s="17"/>
      <c r="B152" s="18"/>
      <c r="H152" s="19"/>
      <c r="I152" s="21"/>
      <c r="J152" s="21"/>
      <c r="K152" s="22"/>
      <c r="L152" s="22"/>
      <c r="M152" s="22"/>
      <c r="N152" s="22"/>
      <c r="O152" s="22"/>
      <c r="P152" s="22"/>
      <c r="Q152" s="22"/>
      <c r="R152" s="22"/>
      <c r="S152" s="21"/>
      <c r="T152" s="24"/>
      <c r="U152" s="24"/>
      <c r="V152" s="24"/>
      <c r="W152" s="24"/>
      <c r="X152" s="21"/>
      <c r="Y152" s="22"/>
      <c r="Z152" s="22"/>
      <c r="AA152" s="21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2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</row>
    <row r="153">
      <c r="A153" s="17"/>
      <c r="B153" s="18"/>
      <c r="H153" s="19"/>
      <c r="I153" s="21"/>
      <c r="J153" s="21"/>
      <c r="K153" s="22"/>
      <c r="L153" s="22"/>
      <c r="M153" s="22"/>
      <c r="N153" s="22"/>
      <c r="O153" s="22"/>
      <c r="P153" s="22"/>
      <c r="Q153" s="22"/>
      <c r="R153" s="22"/>
      <c r="S153" s="21"/>
      <c r="T153" s="24"/>
      <c r="U153" s="24"/>
      <c r="V153" s="24"/>
      <c r="W153" s="24"/>
      <c r="X153" s="21"/>
      <c r="Y153" s="22"/>
      <c r="Z153" s="22"/>
      <c r="AA153" s="21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2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</row>
    <row r="154">
      <c r="A154" s="17"/>
      <c r="B154" s="18"/>
      <c r="H154" s="19"/>
      <c r="I154" s="21"/>
      <c r="J154" s="21"/>
      <c r="K154" s="22"/>
      <c r="L154" s="22"/>
      <c r="M154" s="22"/>
      <c r="N154" s="22"/>
      <c r="O154" s="22"/>
      <c r="P154" s="22"/>
      <c r="Q154" s="22"/>
      <c r="R154" s="22"/>
      <c r="S154" s="21"/>
      <c r="T154" s="24"/>
      <c r="U154" s="24"/>
      <c r="V154" s="24"/>
      <c r="W154" s="24"/>
      <c r="X154" s="21"/>
      <c r="Y154" s="22"/>
      <c r="Z154" s="22"/>
      <c r="AA154" s="21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2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</row>
    <row r="155">
      <c r="A155" s="17"/>
      <c r="B155" s="18"/>
      <c r="H155" s="19"/>
      <c r="I155" s="21"/>
      <c r="J155" s="21"/>
      <c r="K155" s="22"/>
      <c r="L155" s="22"/>
      <c r="M155" s="22"/>
      <c r="N155" s="22"/>
      <c r="O155" s="22"/>
      <c r="P155" s="22"/>
      <c r="Q155" s="22"/>
      <c r="R155" s="22"/>
      <c r="S155" s="21"/>
      <c r="T155" s="24"/>
      <c r="U155" s="24"/>
      <c r="V155" s="24"/>
      <c r="W155" s="24"/>
      <c r="X155" s="21"/>
      <c r="Y155" s="22"/>
      <c r="Z155" s="22"/>
      <c r="AA155" s="21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2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</row>
    <row r="156">
      <c r="A156" s="17"/>
      <c r="B156" s="18"/>
      <c r="H156" s="19"/>
      <c r="I156" s="21"/>
      <c r="J156" s="21"/>
      <c r="K156" s="22"/>
      <c r="L156" s="22"/>
      <c r="M156" s="22"/>
      <c r="N156" s="22"/>
      <c r="O156" s="22"/>
      <c r="P156" s="22"/>
      <c r="Q156" s="22"/>
      <c r="R156" s="22"/>
      <c r="S156" s="21"/>
      <c r="T156" s="24"/>
      <c r="U156" s="24"/>
      <c r="V156" s="24"/>
      <c r="W156" s="24"/>
      <c r="X156" s="21"/>
      <c r="Y156" s="22"/>
      <c r="Z156" s="22"/>
      <c r="AA156" s="21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2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</row>
    <row r="157">
      <c r="A157" s="17"/>
      <c r="B157" s="18"/>
      <c r="H157" s="19"/>
      <c r="I157" s="21"/>
      <c r="J157" s="21"/>
      <c r="K157" s="22"/>
      <c r="L157" s="22"/>
      <c r="M157" s="22"/>
      <c r="N157" s="22"/>
      <c r="O157" s="22"/>
      <c r="P157" s="22"/>
      <c r="Q157" s="22"/>
      <c r="R157" s="22"/>
      <c r="S157" s="21"/>
      <c r="T157" s="24"/>
      <c r="U157" s="24"/>
      <c r="V157" s="24"/>
      <c r="W157" s="24"/>
      <c r="X157" s="21"/>
      <c r="Y157" s="22"/>
      <c r="Z157" s="22"/>
      <c r="AA157" s="21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2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</row>
    <row r="158">
      <c r="A158" s="17"/>
      <c r="B158" s="18"/>
      <c r="H158" s="19"/>
      <c r="I158" s="21"/>
      <c r="J158" s="21"/>
      <c r="K158" s="22"/>
      <c r="L158" s="22"/>
      <c r="M158" s="22"/>
      <c r="N158" s="22"/>
      <c r="O158" s="22"/>
      <c r="P158" s="22"/>
      <c r="Q158" s="22"/>
      <c r="R158" s="22"/>
      <c r="S158" s="21"/>
      <c r="T158" s="24"/>
      <c r="U158" s="24"/>
      <c r="V158" s="24"/>
      <c r="W158" s="24"/>
      <c r="X158" s="21"/>
      <c r="Y158" s="22"/>
      <c r="Z158" s="22"/>
      <c r="AA158" s="21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2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</row>
    <row r="159">
      <c r="A159" s="17"/>
      <c r="B159" s="18"/>
      <c r="H159" s="19"/>
      <c r="I159" s="21"/>
      <c r="J159" s="21"/>
      <c r="K159" s="22"/>
      <c r="L159" s="22"/>
      <c r="M159" s="22"/>
      <c r="N159" s="22"/>
      <c r="O159" s="22"/>
      <c r="P159" s="22"/>
      <c r="Q159" s="22"/>
      <c r="R159" s="22"/>
      <c r="S159" s="21"/>
      <c r="T159" s="24"/>
      <c r="U159" s="24"/>
      <c r="V159" s="24"/>
      <c r="W159" s="24"/>
      <c r="X159" s="21"/>
      <c r="Y159" s="22"/>
      <c r="Z159" s="22"/>
      <c r="AA159" s="21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2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</row>
    <row r="160">
      <c r="A160" s="17"/>
      <c r="B160" s="18"/>
      <c r="H160" s="19"/>
      <c r="I160" s="21"/>
      <c r="J160" s="21"/>
      <c r="K160" s="22"/>
      <c r="L160" s="22"/>
      <c r="M160" s="22"/>
      <c r="N160" s="22"/>
      <c r="O160" s="22"/>
      <c r="P160" s="22"/>
      <c r="Q160" s="22"/>
      <c r="R160" s="22"/>
      <c r="S160" s="21"/>
      <c r="T160" s="24"/>
      <c r="U160" s="24"/>
      <c r="V160" s="24"/>
      <c r="W160" s="24"/>
      <c r="X160" s="21"/>
      <c r="Y160" s="22"/>
      <c r="Z160" s="22"/>
      <c r="AA160" s="21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2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</row>
    <row r="161">
      <c r="A161" s="17"/>
      <c r="B161" s="18"/>
      <c r="H161" s="19"/>
      <c r="I161" s="21"/>
      <c r="J161" s="21"/>
      <c r="K161" s="22"/>
      <c r="L161" s="22"/>
      <c r="M161" s="22"/>
      <c r="N161" s="22"/>
      <c r="O161" s="22"/>
      <c r="P161" s="22"/>
      <c r="Q161" s="22"/>
      <c r="R161" s="22"/>
      <c r="S161" s="21"/>
      <c r="T161" s="24"/>
      <c r="U161" s="24"/>
      <c r="V161" s="24"/>
      <c r="W161" s="24"/>
      <c r="X161" s="21"/>
      <c r="Y161" s="22"/>
      <c r="Z161" s="22"/>
      <c r="AA161" s="21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2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</row>
    <row r="162">
      <c r="A162" s="17"/>
      <c r="B162" s="18"/>
      <c r="H162" s="19"/>
      <c r="I162" s="21"/>
      <c r="J162" s="21"/>
      <c r="K162" s="22"/>
      <c r="L162" s="22"/>
      <c r="M162" s="22"/>
      <c r="N162" s="22"/>
      <c r="O162" s="22"/>
      <c r="P162" s="22"/>
      <c r="Q162" s="22"/>
      <c r="R162" s="22"/>
      <c r="S162" s="21"/>
      <c r="T162" s="24"/>
      <c r="U162" s="24"/>
      <c r="V162" s="24"/>
      <c r="W162" s="24"/>
      <c r="X162" s="21"/>
      <c r="Y162" s="22"/>
      <c r="Z162" s="22"/>
      <c r="AA162" s="21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2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</row>
    <row r="163">
      <c r="A163" s="17"/>
      <c r="B163" s="18"/>
      <c r="H163" s="19"/>
      <c r="I163" s="21"/>
      <c r="J163" s="21"/>
      <c r="K163" s="22"/>
      <c r="L163" s="22"/>
      <c r="M163" s="22"/>
      <c r="N163" s="22"/>
      <c r="O163" s="22"/>
      <c r="P163" s="22"/>
      <c r="Q163" s="22"/>
      <c r="R163" s="22"/>
      <c r="S163" s="21"/>
      <c r="T163" s="24"/>
      <c r="U163" s="24"/>
      <c r="V163" s="24"/>
      <c r="W163" s="24"/>
      <c r="X163" s="21"/>
      <c r="Y163" s="22"/>
      <c r="Z163" s="22"/>
      <c r="AA163" s="21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2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</row>
    <row r="164">
      <c r="A164" s="17"/>
      <c r="B164" s="18"/>
      <c r="H164" s="19"/>
      <c r="I164" s="21"/>
      <c r="J164" s="21"/>
      <c r="K164" s="22"/>
      <c r="L164" s="22"/>
      <c r="M164" s="22"/>
      <c r="N164" s="22"/>
      <c r="O164" s="22"/>
      <c r="P164" s="22"/>
      <c r="Q164" s="22"/>
      <c r="R164" s="22"/>
      <c r="S164" s="21"/>
      <c r="T164" s="24"/>
      <c r="U164" s="24"/>
      <c r="V164" s="24"/>
      <c r="W164" s="24"/>
      <c r="X164" s="21"/>
      <c r="Y164" s="22"/>
      <c r="Z164" s="22"/>
      <c r="AA164" s="21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2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</row>
    <row r="165">
      <c r="A165" s="17"/>
      <c r="B165" s="18"/>
      <c r="H165" s="19"/>
      <c r="I165" s="21"/>
      <c r="J165" s="21"/>
      <c r="K165" s="22"/>
      <c r="L165" s="22"/>
      <c r="M165" s="22"/>
      <c r="N165" s="22"/>
      <c r="O165" s="22"/>
      <c r="P165" s="22"/>
      <c r="Q165" s="22"/>
      <c r="R165" s="22"/>
      <c r="S165" s="21"/>
      <c r="T165" s="24"/>
      <c r="U165" s="24"/>
      <c r="V165" s="24"/>
      <c r="W165" s="24"/>
      <c r="X165" s="21"/>
      <c r="Y165" s="22"/>
      <c r="Z165" s="22"/>
      <c r="AA165" s="21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2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</row>
    <row r="166">
      <c r="A166" s="17"/>
      <c r="B166" s="18"/>
      <c r="H166" s="19"/>
      <c r="I166" s="21"/>
      <c r="J166" s="21"/>
      <c r="K166" s="22"/>
      <c r="L166" s="22"/>
      <c r="M166" s="22"/>
      <c r="N166" s="22"/>
      <c r="O166" s="22"/>
      <c r="P166" s="22"/>
      <c r="Q166" s="22"/>
      <c r="R166" s="22"/>
      <c r="S166" s="21"/>
      <c r="T166" s="24"/>
      <c r="U166" s="24"/>
      <c r="V166" s="24"/>
      <c r="W166" s="24"/>
      <c r="X166" s="21"/>
      <c r="Y166" s="22"/>
      <c r="Z166" s="22"/>
      <c r="AA166" s="21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2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</row>
    <row r="167">
      <c r="A167" s="17"/>
      <c r="B167" s="18"/>
      <c r="H167" s="19"/>
      <c r="I167" s="21"/>
      <c r="J167" s="21"/>
      <c r="K167" s="22"/>
      <c r="L167" s="22"/>
      <c r="M167" s="22"/>
      <c r="N167" s="22"/>
      <c r="O167" s="22"/>
      <c r="P167" s="22"/>
      <c r="Q167" s="22"/>
      <c r="R167" s="22"/>
      <c r="S167" s="21"/>
      <c r="T167" s="24"/>
      <c r="U167" s="24"/>
      <c r="V167" s="24"/>
      <c r="W167" s="24"/>
      <c r="X167" s="21"/>
      <c r="Y167" s="22"/>
      <c r="Z167" s="22"/>
      <c r="AA167" s="21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2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</row>
    <row r="168">
      <c r="A168" s="17"/>
      <c r="B168" s="18"/>
      <c r="H168" s="19"/>
      <c r="I168" s="21"/>
      <c r="J168" s="21"/>
      <c r="K168" s="22"/>
      <c r="L168" s="22"/>
      <c r="M168" s="22"/>
      <c r="N168" s="22"/>
      <c r="O168" s="22"/>
      <c r="P168" s="22"/>
      <c r="Q168" s="22"/>
      <c r="R168" s="22"/>
      <c r="S168" s="21"/>
      <c r="T168" s="24"/>
      <c r="U168" s="24"/>
      <c r="V168" s="24"/>
      <c r="W168" s="24"/>
      <c r="X168" s="21"/>
      <c r="Y168" s="22"/>
      <c r="Z168" s="22"/>
      <c r="AA168" s="21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2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</row>
    <row r="169">
      <c r="A169" s="17"/>
      <c r="B169" s="18"/>
      <c r="H169" s="19"/>
      <c r="I169" s="21"/>
      <c r="J169" s="21"/>
      <c r="K169" s="22"/>
      <c r="L169" s="22"/>
      <c r="M169" s="22"/>
      <c r="N169" s="22"/>
      <c r="O169" s="22"/>
      <c r="P169" s="22"/>
      <c r="Q169" s="22"/>
      <c r="R169" s="22"/>
      <c r="S169" s="21"/>
      <c r="T169" s="24"/>
      <c r="U169" s="24"/>
      <c r="V169" s="24"/>
      <c r="W169" s="24"/>
      <c r="X169" s="21"/>
      <c r="Y169" s="22"/>
      <c r="Z169" s="22"/>
      <c r="AA169" s="21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2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</row>
    <row r="170">
      <c r="A170" s="17"/>
      <c r="B170" s="18"/>
      <c r="H170" s="19"/>
      <c r="I170" s="21"/>
      <c r="J170" s="21"/>
      <c r="K170" s="22"/>
      <c r="L170" s="22"/>
      <c r="M170" s="22"/>
      <c r="N170" s="22"/>
      <c r="O170" s="22"/>
      <c r="P170" s="22"/>
      <c r="Q170" s="22"/>
      <c r="R170" s="22"/>
      <c r="S170" s="21"/>
      <c r="T170" s="24"/>
      <c r="U170" s="24"/>
      <c r="V170" s="24"/>
      <c r="W170" s="24"/>
      <c r="X170" s="21"/>
      <c r="Y170" s="22"/>
      <c r="Z170" s="22"/>
      <c r="AA170" s="21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2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</row>
    <row r="171">
      <c r="A171" s="17"/>
      <c r="B171" s="18"/>
      <c r="H171" s="19"/>
      <c r="I171" s="21"/>
      <c r="J171" s="21"/>
      <c r="K171" s="22"/>
      <c r="L171" s="22"/>
      <c r="M171" s="22"/>
      <c r="N171" s="22"/>
      <c r="O171" s="22"/>
      <c r="P171" s="22"/>
      <c r="Q171" s="22"/>
      <c r="R171" s="22"/>
      <c r="S171" s="21"/>
      <c r="T171" s="24"/>
      <c r="U171" s="24"/>
      <c r="V171" s="24"/>
      <c r="W171" s="24"/>
      <c r="X171" s="21"/>
      <c r="Y171" s="22"/>
      <c r="Z171" s="22"/>
      <c r="AA171" s="21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2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</row>
    <row r="172">
      <c r="A172" s="17"/>
      <c r="B172" s="18"/>
      <c r="H172" s="19"/>
      <c r="I172" s="21"/>
      <c r="J172" s="21"/>
      <c r="K172" s="22"/>
      <c r="L172" s="22"/>
      <c r="M172" s="22"/>
      <c r="N172" s="22"/>
      <c r="O172" s="22"/>
      <c r="P172" s="22"/>
      <c r="Q172" s="22"/>
      <c r="R172" s="22"/>
      <c r="S172" s="21"/>
      <c r="T172" s="24"/>
      <c r="U172" s="24"/>
      <c r="V172" s="24"/>
      <c r="W172" s="24"/>
      <c r="X172" s="21"/>
      <c r="Y172" s="22"/>
      <c r="Z172" s="22"/>
      <c r="AA172" s="21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2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</row>
    <row r="173">
      <c r="A173" s="17"/>
      <c r="B173" s="18"/>
      <c r="H173" s="19"/>
      <c r="I173" s="21"/>
      <c r="J173" s="21"/>
      <c r="K173" s="22"/>
      <c r="L173" s="22"/>
      <c r="M173" s="22"/>
      <c r="N173" s="22"/>
      <c r="O173" s="22"/>
      <c r="P173" s="22"/>
      <c r="Q173" s="22"/>
      <c r="R173" s="22"/>
      <c r="S173" s="21"/>
      <c r="T173" s="24"/>
      <c r="U173" s="24"/>
      <c r="V173" s="24"/>
      <c r="W173" s="24"/>
      <c r="X173" s="21"/>
      <c r="Y173" s="22"/>
      <c r="Z173" s="22"/>
      <c r="AA173" s="21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2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</row>
    <row r="174">
      <c r="A174" s="17"/>
      <c r="B174" s="18"/>
      <c r="H174" s="19"/>
      <c r="I174" s="21"/>
      <c r="J174" s="21"/>
      <c r="K174" s="22"/>
      <c r="L174" s="22"/>
      <c r="M174" s="22"/>
      <c r="N174" s="22"/>
      <c r="O174" s="22"/>
      <c r="P174" s="22"/>
      <c r="Q174" s="22"/>
      <c r="R174" s="22"/>
      <c r="S174" s="21"/>
      <c r="T174" s="24"/>
      <c r="U174" s="24"/>
      <c r="V174" s="24"/>
      <c r="W174" s="24"/>
      <c r="X174" s="21"/>
      <c r="Y174" s="22"/>
      <c r="Z174" s="22"/>
      <c r="AA174" s="21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2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</row>
    <row r="175">
      <c r="A175" s="17"/>
      <c r="B175" s="18"/>
      <c r="H175" s="19"/>
      <c r="I175" s="21"/>
      <c r="J175" s="21"/>
      <c r="K175" s="22"/>
      <c r="L175" s="22"/>
      <c r="M175" s="22"/>
      <c r="N175" s="22"/>
      <c r="O175" s="22"/>
      <c r="P175" s="22"/>
      <c r="Q175" s="22"/>
      <c r="R175" s="22"/>
      <c r="S175" s="21"/>
      <c r="T175" s="24"/>
      <c r="U175" s="24"/>
      <c r="V175" s="24"/>
      <c r="W175" s="24"/>
      <c r="X175" s="21"/>
      <c r="Y175" s="22"/>
      <c r="Z175" s="22"/>
      <c r="AA175" s="21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2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</row>
    <row r="176">
      <c r="A176" s="17"/>
      <c r="B176" s="18"/>
      <c r="H176" s="19"/>
      <c r="I176" s="21"/>
      <c r="J176" s="21"/>
      <c r="K176" s="22"/>
      <c r="L176" s="22"/>
      <c r="M176" s="22"/>
      <c r="N176" s="22"/>
      <c r="O176" s="22"/>
      <c r="P176" s="22"/>
      <c r="Q176" s="22"/>
      <c r="R176" s="22"/>
      <c r="S176" s="21"/>
      <c r="T176" s="24"/>
      <c r="U176" s="24"/>
      <c r="V176" s="24"/>
      <c r="W176" s="24"/>
      <c r="X176" s="21"/>
      <c r="Y176" s="22"/>
      <c r="Z176" s="22"/>
      <c r="AA176" s="21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2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</row>
    <row r="177">
      <c r="A177" s="17"/>
      <c r="B177" s="18"/>
      <c r="H177" s="19"/>
      <c r="I177" s="21"/>
      <c r="J177" s="21"/>
      <c r="K177" s="22"/>
      <c r="L177" s="22"/>
      <c r="M177" s="22"/>
      <c r="N177" s="22"/>
      <c r="O177" s="22"/>
      <c r="P177" s="22"/>
      <c r="Q177" s="22"/>
      <c r="R177" s="22"/>
      <c r="S177" s="21"/>
      <c r="T177" s="24"/>
      <c r="U177" s="24"/>
      <c r="V177" s="24"/>
      <c r="W177" s="24"/>
      <c r="X177" s="21"/>
      <c r="Y177" s="22"/>
      <c r="Z177" s="22"/>
      <c r="AA177" s="21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2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</row>
    <row r="178">
      <c r="A178" s="17"/>
      <c r="B178" s="18"/>
      <c r="H178" s="19"/>
      <c r="I178" s="21"/>
      <c r="J178" s="21"/>
      <c r="K178" s="22"/>
      <c r="L178" s="22"/>
      <c r="M178" s="22"/>
      <c r="N178" s="22"/>
      <c r="O178" s="22"/>
      <c r="P178" s="22"/>
      <c r="Q178" s="22"/>
      <c r="R178" s="22"/>
      <c r="S178" s="21"/>
      <c r="T178" s="24"/>
      <c r="U178" s="24"/>
      <c r="V178" s="24"/>
      <c r="W178" s="24"/>
      <c r="X178" s="21"/>
      <c r="Y178" s="22"/>
      <c r="Z178" s="22"/>
      <c r="AA178" s="21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2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</row>
    <row r="179">
      <c r="A179" s="17"/>
      <c r="B179" s="18"/>
      <c r="H179" s="19"/>
      <c r="I179" s="21"/>
      <c r="J179" s="21"/>
      <c r="K179" s="22"/>
      <c r="L179" s="22"/>
      <c r="M179" s="22"/>
      <c r="N179" s="22"/>
      <c r="O179" s="22"/>
      <c r="P179" s="22"/>
      <c r="Q179" s="22"/>
      <c r="R179" s="22"/>
      <c r="S179" s="21"/>
      <c r="T179" s="24"/>
      <c r="U179" s="24"/>
      <c r="V179" s="24"/>
      <c r="W179" s="24"/>
      <c r="X179" s="21"/>
      <c r="Y179" s="22"/>
      <c r="Z179" s="22"/>
      <c r="AA179" s="21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2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</row>
    <row r="180">
      <c r="A180" s="17"/>
      <c r="B180" s="18"/>
      <c r="H180" s="19"/>
      <c r="I180" s="21"/>
      <c r="J180" s="21"/>
      <c r="K180" s="22"/>
      <c r="L180" s="22"/>
      <c r="M180" s="22"/>
      <c r="N180" s="22"/>
      <c r="O180" s="22"/>
      <c r="P180" s="22"/>
      <c r="Q180" s="22"/>
      <c r="R180" s="22"/>
      <c r="S180" s="21"/>
      <c r="T180" s="24"/>
      <c r="U180" s="24"/>
      <c r="V180" s="24"/>
      <c r="W180" s="24"/>
      <c r="X180" s="21"/>
      <c r="Y180" s="22"/>
      <c r="Z180" s="22"/>
      <c r="AA180" s="21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2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</row>
    <row r="181">
      <c r="A181" s="17"/>
      <c r="B181" s="18"/>
      <c r="H181" s="19"/>
      <c r="I181" s="21"/>
      <c r="J181" s="21"/>
      <c r="K181" s="22"/>
      <c r="L181" s="22"/>
      <c r="M181" s="22"/>
      <c r="N181" s="22"/>
      <c r="O181" s="22"/>
      <c r="P181" s="22"/>
      <c r="Q181" s="22"/>
      <c r="R181" s="22"/>
      <c r="S181" s="21"/>
      <c r="T181" s="24"/>
      <c r="U181" s="24"/>
      <c r="V181" s="24"/>
      <c r="W181" s="24"/>
      <c r="X181" s="21"/>
      <c r="Y181" s="22"/>
      <c r="Z181" s="22"/>
      <c r="AA181" s="21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2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</row>
    <row r="182">
      <c r="A182" s="17"/>
      <c r="B182" s="18"/>
      <c r="H182" s="19"/>
      <c r="I182" s="21"/>
      <c r="J182" s="21"/>
      <c r="K182" s="22"/>
      <c r="L182" s="22"/>
      <c r="M182" s="22"/>
      <c r="N182" s="22"/>
      <c r="O182" s="22"/>
      <c r="P182" s="22"/>
      <c r="Q182" s="22"/>
      <c r="R182" s="22"/>
      <c r="S182" s="21"/>
      <c r="T182" s="24"/>
      <c r="U182" s="24"/>
      <c r="V182" s="24"/>
      <c r="W182" s="24"/>
      <c r="X182" s="21"/>
      <c r="Y182" s="22"/>
      <c r="Z182" s="22"/>
      <c r="AA182" s="21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2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</row>
    <row r="183">
      <c r="A183" s="17"/>
      <c r="B183" s="18"/>
      <c r="H183" s="19"/>
      <c r="I183" s="21"/>
      <c r="J183" s="21"/>
      <c r="K183" s="22"/>
      <c r="L183" s="22"/>
      <c r="M183" s="22"/>
      <c r="N183" s="22"/>
      <c r="O183" s="22"/>
      <c r="P183" s="22"/>
      <c r="Q183" s="22"/>
      <c r="R183" s="22"/>
      <c r="S183" s="21"/>
      <c r="T183" s="24"/>
      <c r="U183" s="24"/>
      <c r="V183" s="24"/>
      <c r="W183" s="24"/>
      <c r="X183" s="21"/>
      <c r="Y183" s="22"/>
      <c r="Z183" s="22"/>
      <c r="AA183" s="21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2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</row>
    <row r="184">
      <c r="A184" s="17"/>
      <c r="B184" s="18"/>
      <c r="H184" s="19"/>
      <c r="I184" s="21"/>
      <c r="J184" s="21"/>
      <c r="K184" s="22"/>
      <c r="L184" s="22"/>
      <c r="M184" s="22"/>
      <c r="N184" s="22"/>
      <c r="O184" s="22"/>
      <c r="P184" s="22"/>
      <c r="Q184" s="22"/>
      <c r="R184" s="22"/>
      <c r="S184" s="21"/>
      <c r="T184" s="24"/>
      <c r="U184" s="24"/>
      <c r="V184" s="24"/>
      <c r="W184" s="24"/>
      <c r="X184" s="21"/>
      <c r="Y184" s="22"/>
      <c r="Z184" s="22"/>
      <c r="AA184" s="21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2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</row>
    <row r="185">
      <c r="A185" s="17"/>
      <c r="B185" s="18"/>
      <c r="H185" s="19"/>
      <c r="I185" s="21"/>
      <c r="J185" s="21"/>
      <c r="K185" s="22"/>
      <c r="L185" s="22"/>
      <c r="M185" s="22"/>
      <c r="N185" s="22"/>
      <c r="O185" s="22"/>
      <c r="P185" s="22"/>
      <c r="Q185" s="22"/>
      <c r="R185" s="22"/>
      <c r="S185" s="21"/>
      <c r="T185" s="24"/>
      <c r="U185" s="24"/>
      <c r="V185" s="24"/>
      <c r="W185" s="24"/>
      <c r="X185" s="21"/>
      <c r="Y185" s="22"/>
      <c r="Z185" s="22"/>
      <c r="AA185" s="21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2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</row>
    <row r="186">
      <c r="A186" s="17"/>
      <c r="B186" s="18"/>
      <c r="H186" s="19"/>
      <c r="I186" s="21"/>
      <c r="J186" s="21"/>
      <c r="K186" s="22"/>
      <c r="L186" s="22"/>
      <c r="M186" s="22"/>
      <c r="N186" s="22"/>
      <c r="O186" s="22"/>
      <c r="P186" s="22"/>
      <c r="Q186" s="22"/>
      <c r="R186" s="22"/>
      <c r="S186" s="21"/>
      <c r="T186" s="24"/>
      <c r="U186" s="24"/>
      <c r="V186" s="24"/>
      <c r="W186" s="24"/>
      <c r="X186" s="21"/>
      <c r="Y186" s="22"/>
      <c r="Z186" s="22"/>
      <c r="AA186" s="21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2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</row>
    <row r="187">
      <c r="A187" s="17"/>
      <c r="B187" s="18"/>
      <c r="H187" s="19"/>
      <c r="I187" s="21"/>
      <c r="J187" s="21"/>
      <c r="K187" s="22"/>
      <c r="L187" s="22"/>
      <c r="M187" s="22"/>
      <c r="N187" s="22"/>
      <c r="O187" s="22"/>
      <c r="P187" s="22"/>
      <c r="Q187" s="22"/>
      <c r="R187" s="22"/>
      <c r="S187" s="21"/>
      <c r="T187" s="24"/>
      <c r="U187" s="24"/>
      <c r="V187" s="24"/>
      <c r="W187" s="24"/>
      <c r="X187" s="21"/>
      <c r="Y187" s="22"/>
      <c r="Z187" s="22"/>
      <c r="AA187" s="21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2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</row>
    <row r="188">
      <c r="A188" s="17"/>
      <c r="B188" s="18"/>
      <c r="H188" s="19"/>
      <c r="I188" s="21"/>
      <c r="J188" s="21"/>
      <c r="K188" s="22"/>
      <c r="L188" s="22"/>
      <c r="M188" s="22"/>
      <c r="N188" s="22"/>
      <c r="O188" s="22"/>
      <c r="P188" s="22"/>
      <c r="Q188" s="22"/>
      <c r="R188" s="22"/>
      <c r="S188" s="21"/>
      <c r="T188" s="24"/>
      <c r="U188" s="24"/>
      <c r="V188" s="24"/>
      <c r="W188" s="24"/>
      <c r="X188" s="21"/>
      <c r="Y188" s="22"/>
      <c r="Z188" s="22"/>
      <c r="AA188" s="21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2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</row>
    <row r="189">
      <c r="A189" s="17"/>
      <c r="B189" s="18"/>
      <c r="H189" s="19"/>
      <c r="I189" s="21"/>
      <c r="J189" s="21"/>
      <c r="K189" s="22"/>
      <c r="L189" s="22"/>
      <c r="M189" s="22"/>
      <c r="N189" s="22"/>
      <c r="O189" s="22"/>
      <c r="P189" s="22"/>
      <c r="Q189" s="22"/>
      <c r="R189" s="22"/>
      <c r="S189" s="21"/>
      <c r="T189" s="24"/>
      <c r="U189" s="24"/>
      <c r="V189" s="24"/>
      <c r="W189" s="24"/>
      <c r="X189" s="21"/>
      <c r="Y189" s="22"/>
      <c r="Z189" s="22"/>
      <c r="AA189" s="21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2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</row>
    <row r="190">
      <c r="A190" s="17"/>
      <c r="B190" s="18"/>
      <c r="H190" s="19"/>
      <c r="I190" s="21"/>
      <c r="J190" s="21"/>
      <c r="K190" s="22"/>
      <c r="L190" s="22"/>
      <c r="M190" s="22"/>
      <c r="N190" s="22"/>
      <c r="O190" s="22"/>
      <c r="P190" s="22"/>
      <c r="Q190" s="22"/>
      <c r="R190" s="22"/>
      <c r="S190" s="21"/>
      <c r="T190" s="24"/>
      <c r="U190" s="24"/>
      <c r="V190" s="24"/>
      <c r="W190" s="24"/>
      <c r="X190" s="21"/>
      <c r="Y190" s="22"/>
      <c r="Z190" s="22"/>
      <c r="AA190" s="21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2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</row>
    <row r="191">
      <c r="A191" s="17"/>
      <c r="B191" s="18"/>
      <c r="H191" s="19"/>
      <c r="I191" s="21"/>
      <c r="J191" s="21"/>
      <c r="K191" s="22"/>
      <c r="L191" s="22"/>
      <c r="M191" s="22"/>
      <c r="N191" s="22"/>
      <c r="O191" s="22"/>
      <c r="P191" s="22"/>
      <c r="Q191" s="22"/>
      <c r="R191" s="22"/>
      <c r="S191" s="21"/>
      <c r="T191" s="24"/>
      <c r="U191" s="24"/>
      <c r="V191" s="24"/>
      <c r="W191" s="24"/>
      <c r="X191" s="21"/>
      <c r="Y191" s="22"/>
      <c r="Z191" s="22"/>
      <c r="AA191" s="21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2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</row>
    <row r="192">
      <c r="A192" s="17"/>
      <c r="B192" s="18"/>
      <c r="H192" s="19"/>
      <c r="I192" s="21"/>
      <c r="J192" s="21"/>
      <c r="K192" s="22"/>
      <c r="L192" s="22"/>
      <c r="M192" s="22"/>
      <c r="N192" s="22"/>
      <c r="O192" s="22"/>
      <c r="P192" s="22"/>
      <c r="Q192" s="22"/>
      <c r="R192" s="22"/>
      <c r="S192" s="21"/>
      <c r="T192" s="24"/>
      <c r="U192" s="24"/>
      <c r="V192" s="24"/>
      <c r="W192" s="24"/>
      <c r="X192" s="21"/>
      <c r="Y192" s="22"/>
      <c r="Z192" s="22"/>
      <c r="AA192" s="21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2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</row>
    <row r="193">
      <c r="A193" s="17"/>
      <c r="B193" s="18"/>
      <c r="H193" s="19"/>
      <c r="I193" s="21"/>
      <c r="J193" s="21"/>
      <c r="K193" s="22"/>
      <c r="L193" s="22"/>
      <c r="M193" s="22"/>
      <c r="N193" s="22"/>
      <c r="O193" s="22"/>
      <c r="P193" s="22"/>
      <c r="Q193" s="22"/>
      <c r="R193" s="22"/>
      <c r="S193" s="21"/>
      <c r="T193" s="24"/>
      <c r="U193" s="24"/>
      <c r="V193" s="24"/>
      <c r="W193" s="24"/>
      <c r="X193" s="21"/>
      <c r="Y193" s="22"/>
      <c r="Z193" s="22"/>
      <c r="AA193" s="21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2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</row>
    <row r="194">
      <c r="A194" s="17"/>
      <c r="B194" s="18"/>
      <c r="H194" s="19"/>
      <c r="I194" s="21"/>
      <c r="J194" s="21"/>
      <c r="K194" s="22"/>
      <c r="L194" s="22"/>
      <c r="M194" s="22"/>
      <c r="N194" s="22"/>
      <c r="O194" s="22"/>
      <c r="P194" s="22"/>
      <c r="Q194" s="22"/>
      <c r="R194" s="22"/>
      <c r="S194" s="21"/>
      <c r="T194" s="24"/>
      <c r="U194" s="24"/>
      <c r="V194" s="24"/>
      <c r="W194" s="24"/>
      <c r="X194" s="21"/>
      <c r="Y194" s="22"/>
      <c r="Z194" s="22"/>
      <c r="AA194" s="21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2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</row>
    <row r="195">
      <c r="A195" s="17"/>
      <c r="B195" s="18"/>
      <c r="H195" s="19"/>
      <c r="I195" s="21"/>
      <c r="J195" s="21"/>
      <c r="K195" s="22"/>
      <c r="L195" s="22"/>
      <c r="M195" s="22"/>
      <c r="N195" s="22"/>
      <c r="O195" s="22"/>
      <c r="P195" s="22"/>
      <c r="Q195" s="22"/>
      <c r="R195" s="22"/>
      <c r="S195" s="21"/>
      <c r="T195" s="24"/>
      <c r="U195" s="24"/>
      <c r="V195" s="24"/>
      <c r="W195" s="24"/>
      <c r="X195" s="21"/>
      <c r="Y195" s="22"/>
      <c r="Z195" s="22"/>
      <c r="AA195" s="21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2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</row>
    <row r="196">
      <c r="A196" s="17"/>
      <c r="B196" s="18"/>
      <c r="H196" s="19"/>
      <c r="I196" s="21"/>
      <c r="J196" s="21"/>
      <c r="K196" s="22"/>
      <c r="L196" s="22"/>
      <c r="M196" s="22"/>
      <c r="N196" s="22"/>
      <c r="O196" s="22"/>
      <c r="P196" s="22"/>
      <c r="Q196" s="22"/>
      <c r="R196" s="22"/>
      <c r="S196" s="21"/>
      <c r="T196" s="24"/>
      <c r="U196" s="24"/>
      <c r="V196" s="24"/>
      <c r="W196" s="24"/>
      <c r="X196" s="21"/>
      <c r="Y196" s="22"/>
      <c r="Z196" s="22"/>
      <c r="AA196" s="21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2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</row>
    <row r="197">
      <c r="A197" s="17"/>
      <c r="B197" s="18"/>
      <c r="H197" s="19"/>
      <c r="I197" s="21"/>
      <c r="J197" s="21"/>
      <c r="K197" s="22"/>
      <c r="L197" s="22"/>
      <c r="M197" s="22"/>
      <c r="N197" s="22"/>
      <c r="O197" s="22"/>
      <c r="P197" s="22"/>
      <c r="Q197" s="22"/>
      <c r="R197" s="22"/>
      <c r="S197" s="21"/>
      <c r="T197" s="24"/>
      <c r="U197" s="24"/>
      <c r="V197" s="24"/>
      <c r="W197" s="24"/>
      <c r="X197" s="21"/>
      <c r="Y197" s="22"/>
      <c r="Z197" s="22"/>
      <c r="AA197" s="21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2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</row>
    <row r="198">
      <c r="A198" s="17"/>
      <c r="B198" s="18"/>
      <c r="H198" s="19"/>
      <c r="I198" s="21"/>
      <c r="J198" s="21"/>
      <c r="K198" s="22"/>
      <c r="L198" s="22"/>
      <c r="M198" s="22"/>
      <c r="N198" s="22"/>
      <c r="O198" s="22"/>
      <c r="P198" s="22"/>
      <c r="Q198" s="22"/>
      <c r="R198" s="22"/>
      <c r="S198" s="21"/>
      <c r="T198" s="24"/>
      <c r="U198" s="24"/>
      <c r="V198" s="24"/>
      <c r="W198" s="24"/>
      <c r="X198" s="21"/>
      <c r="Y198" s="22"/>
      <c r="Z198" s="22"/>
      <c r="AA198" s="21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2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</row>
    <row r="199">
      <c r="A199" s="17"/>
      <c r="B199" s="18"/>
      <c r="H199" s="19"/>
      <c r="I199" s="21"/>
      <c r="J199" s="21"/>
      <c r="K199" s="22"/>
      <c r="L199" s="22"/>
      <c r="M199" s="22"/>
      <c r="N199" s="22"/>
      <c r="O199" s="22"/>
      <c r="P199" s="22"/>
      <c r="Q199" s="22"/>
      <c r="R199" s="22"/>
      <c r="S199" s="21"/>
      <c r="T199" s="24"/>
      <c r="U199" s="24"/>
      <c r="V199" s="24"/>
      <c r="W199" s="24"/>
      <c r="X199" s="21"/>
      <c r="Y199" s="22"/>
      <c r="Z199" s="22"/>
      <c r="AA199" s="21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2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</row>
    <row r="200">
      <c r="A200" s="17"/>
      <c r="B200" s="18"/>
      <c r="H200" s="19"/>
      <c r="I200" s="21"/>
      <c r="J200" s="21"/>
      <c r="K200" s="22"/>
      <c r="L200" s="22"/>
      <c r="M200" s="22"/>
      <c r="N200" s="22"/>
      <c r="O200" s="22"/>
      <c r="P200" s="22"/>
      <c r="Q200" s="22"/>
      <c r="R200" s="22"/>
      <c r="S200" s="21"/>
      <c r="T200" s="24"/>
      <c r="U200" s="24"/>
      <c r="V200" s="24"/>
      <c r="W200" s="24"/>
      <c r="X200" s="21"/>
      <c r="Y200" s="22"/>
      <c r="Z200" s="22"/>
      <c r="AA200" s="21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2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</row>
    <row r="201">
      <c r="A201" s="17"/>
      <c r="B201" s="18"/>
      <c r="H201" s="19"/>
      <c r="I201" s="21"/>
      <c r="J201" s="21"/>
      <c r="K201" s="22"/>
      <c r="L201" s="22"/>
      <c r="M201" s="22"/>
      <c r="N201" s="22"/>
      <c r="O201" s="22"/>
      <c r="P201" s="22"/>
      <c r="Q201" s="22"/>
      <c r="R201" s="22"/>
      <c r="S201" s="21"/>
      <c r="T201" s="24"/>
      <c r="U201" s="24"/>
      <c r="V201" s="24"/>
      <c r="W201" s="24"/>
      <c r="X201" s="21"/>
      <c r="Y201" s="22"/>
      <c r="Z201" s="22"/>
      <c r="AA201" s="21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2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</row>
    <row r="202">
      <c r="A202" s="17"/>
      <c r="B202" s="18"/>
      <c r="H202" s="19"/>
      <c r="I202" s="21"/>
      <c r="J202" s="21"/>
      <c r="K202" s="22"/>
      <c r="L202" s="22"/>
      <c r="M202" s="22"/>
      <c r="N202" s="22"/>
      <c r="O202" s="22"/>
      <c r="P202" s="22"/>
      <c r="Q202" s="22"/>
      <c r="R202" s="22"/>
      <c r="S202" s="21"/>
      <c r="T202" s="24"/>
      <c r="U202" s="24"/>
      <c r="V202" s="24"/>
      <c r="W202" s="24"/>
      <c r="X202" s="21"/>
      <c r="Y202" s="22"/>
      <c r="Z202" s="22"/>
      <c r="AA202" s="21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2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</row>
    <row r="203">
      <c r="A203" s="17"/>
      <c r="B203" s="18"/>
      <c r="H203" s="19"/>
      <c r="I203" s="21"/>
      <c r="J203" s="21"/>
      <c r="K203" s="22"/>
      <c r="L203" s="22"/>
      <c r="M203" s="22"/>
      <c r="N203" s="22"/>
      <c r="O203" s="22"/>
      <c r="P203" s="22"/>
      <c r="Q203" s="22"/>
      <c r="R203" s="22"/>
      <c r="S203" s="21"/>
      <c r="T203" s="24"/>
      <c r="U203" s="24"/>
      <c r="V203" s="24"/>
      <c r="W203" s="24"/>
      <c r="X203" s="21"/>
      <c r="Y203" s="22"/>
      <c r="Z203" s="22"/>
      <c r="AA203" s="21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2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</row>
    <row r="204">
      <c r="A204" s="17"/>
      <c r="B204" s="18"/>
      <c r="H204" s="19"/>
      <c r="I204" s="21"/>
      <c r="J204" s="21"/>
      <c r="K204" s="22"/>
      <c r="L204" s="22"/>
      <c r="M204" s="22"/>
      <c r="N204" s="22"/>
      <c r="O204" s="22"/>
      <c r="P204" s="22"/>
      <c r="Q204" s="22"/>
      <c r="R204" s="22"/>
      <c r="S204" s="21"/>
      <c r="T204" s="24"/>
      <c r="U204" s="24"/>
      <c r="V204" s="24"/>
      <c r="W204" s="24"/>
      <c r="X204" s="21"/>
      <c r="Y204" s="22"/>
      <c r="Z204" s="22"/>
      <c r="AA204" s="21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2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</row>
    <row r="205">
      <c r="A205" s="17"/>
      <c r="B205" s="18"/>
      <c r="H205" s="19"/>
      <c r="I205" s="21"/>
      <c r="J205" s="21"/>
      <c r="K205" s="22"/>
      <c r="L205" s="22"/>
      <c r="M205" s="22"/>
      <c r="N205" s="22"/>
      <c r="O205" s="22"/>
      <c r="P205" s="22"/>
      <c r="Q205" s="22"/>
      <c r="R205" s="22"/>
      <c r="S205" s="21"/>
      <c r="T205" s="24"/>
      <c r="U205" s="24"/>
      <c r="V205" s="24"/>
      <c r="W205" s="24"/>
      <c r="X205" s="21"/>
      <c r="Y205" s="22"/>
      <c r="Z205" s="22"/>
      <c r="AA205" s="21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2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</row>
    <row r="206">
      <c r="A206" s="17"/>
      <c r="B206" s="18"/>
      <c r="H206" s="19"/>
      <c r="I206" s="21"/>
      <c r="J206" s="21"/>
      <c r="K206" s="22"/>
      <c r="L206" s="22"/>
      <c r="M206" s="22"/>
      <c r="N206" s="22"/>
      <c r="O206" s="22"/>
      <c r="P206" s="22"/>
      <c r="Q206" s="22"/>
      <c r="R206" s="22"/>
      <c r="S206" s="21"/>
      <c r="T206" s="24"/>
      <c r="U206" s="24"/>
      <c r="V206" s="24"/>
      <c r="W206" s="24"/>
      <c r="X206" s="21"/>
      <c r="Y206" s="22"/>
      <c r="Z206" s="22"/>
      <c r="AA206" s="21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2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</row>
    <row r="207">
      <c r="A207" s="17"/>
      <c r="B207" s="18"/>
      <c r="H207" s="19"/>
      <c r="I207" s="21"/>
      <c r="J207" s="21"/>
      <c r="K207" s="22"/>
      <c r="L207" s="22"/>
      <c r="M207" s="22"/>
      <c r="N207" s="22"/>
      <c r="O207" s="22"/>
      <c r="P207" s="22"/>
      <c r="Q207" s="22"/>
      <c r="R207" s="22"/>
      <c r="S207" s="21"/>
      <c r="T207" s="24"/>
      <c r="U207" s="24"/>
      <c r="V207" s="24"/>
      <c r="W207" s="24"/>
      <c r="X207" s="21"/>
      <c r="Y207" s="22"/>
      <c r="Z207" s="22"/>
      <c r="AA207" s="21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2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</row>
    <row r="208">
      <c r="A208" s="17"/>
      <c r="B208" s="18"/>
      <c r="H208" s="19"/>
      <c r="I208" s="21"/>
      <c r="J208" s="21"/>
      <c r="K208" s="22"/>
      <c r="L208" s="22"/>
      <c r="M208" s="22"/>
      <c r="N208" s="22"/>
      <c r="O208" s="22"/>
      <c r="P208" s="22"/>
      <c r="Q208" s="22"/>
      <c r="R208" s="22"/>
      <c r="S208" s="21"/>
      <c r="T208" s="24"/>
      <c r="U208" s="24"/>
      <c r="V208" s="24"/>
      <c r="W208" s="24"/>
      <c r="X208" s="21"/>
      <c r="Y208" s="22"/>
      <c r="Z208" s="22"/>
      <c r="AA208" s="21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2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</row>
    <row r="209">
      <c r="A209" s="17"/>
      <c r="B209" s="18"/>
      <c r="H209" s="19"/>
      <c r="I209" s="21"/>
      <c r="J209" s="21"/>
      <c r="K209" s="22"/>
      <c r="L209" s="22"/>
      <c r="M209" s="22"/>
      <c r="N209" s="22"/>
      <c r="O209" s="22"/>
      <c r="P209" s="22"/>
      <c r="Q209" s="22"/>
      <c r="R209" s="22"/>
      <c r="S209" s="21"/>
      <c r="T209" s="24"/>
      <c r="U209" s="24"/>
      <c r="V209" s="24"/>
      <c r="W209" s="24"/>
      <c r="X209" s="21"/>
      <c r="Y209" s="22"/>
      <c r="Z209" s="22"/>
      <c r="AA209" s="21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2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</row>
    <row r="210">
      <c r="A210" s="17"/>
      <c r="B210" s="18"/>
      <c r="H210" s="19"/>
      <c r="I210" s="21"/>
      <c r="J210" s="21"/>
      <c r="K210" s="22"/>
      <c r="L210" s="22"/>
      <c r="M210" s="22"/>
      <c r="N210" s="22"/>
      <c r="O210" s="22"/>
      <c r="P210" s="22"/>
      <c r="Q210" s="22"/>
      <c r="R210" s="22"/>
      <c r="S210" s="21"/>
      <c r="T210" s="24"/>
      <c r="U210" s="24"/>
      <c r="V210" s="24"/>
      <c r="W210" s="24"/>
      <c r="X210" s="21"/>
      <c r="Y210" s="22"/>
      <c r="Z210" s="22"/>
      <c r="AA210" s="21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2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</row>
    <row r="211">
      <c r="A211" s="17"/>
      <c r="B211" s="18"/>
      <c r="H211" s="19"/>
      <c r="I211" s="21"/>
      <c r="J211" s="21"/>
      <c r="K211" s="22"/>
      <c r="L211" s="22"/>
      <c r="M211" s="22"/>
      <c r="N211" s="22"/>
      <c r="O211" s="22"/>
      <c r="P211" s="22"/>
      <c r="Q211" s="22"/>
      <c r="R211" s="22"/>
      <c r="S211" s="21"/>
      <c r="T211" s="24"/>
      <c r="U211" s="24"/>
      <c r="V211" s="24"/>
      <c r="W211" s="24"/>
      <c r="X211" s="21"/>
      <c r="Y211" s="22"/>
      <c r="Z211" s="22"/>
      <c r="AA211" s="21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2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</row>
    <row r="212">
      <c r="A212" s="17"/>
      <c r="B212" s="18"/>
      <c r="H212" s="19"/>
      <c r="I212" s="21"/>
      <c r="J212" s="21"/>
      <c r="K212" s="22"/>
      <c r="L212" s="22"/>
      <c r="M212" s="22"/>
      <c r="N212" s="22"/>
      <c r="O212" s="22"/>
      <c r="P212" s="22"/>
      <c r="Q212" s="22"/>
      <c r="R212" s="22"/>
      <c r="S212" s="21"/>
      <c r="T212" s="24"/>
      <c r="U212" s="24"/>
      <c r="V212" s="24"/>
      <c r="W212" s="24"/>
      <c r="X212" s="21"/>
      <c r="Y212" s="22"/>
      <c r="Z212" s="22"/>
      <c r="AA212" s="21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2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</row>
    <row r="213">
      <c r="A213" s="17"/>
      <c r="B213" s="18"/>
      <c r="H213" s="19"/>
      <c r="I213" s="21"/>
      <c r="J213" s="21"/>
      <c r="K213" s="22"/>
      <c r="L213" s="22"/>
      <c r="M213" s="22"/>
      <c r="N213" s="22"/>
      <c r="O213" s="22"/>
      <c r="P213" s="22"/>
      <c r="Q213" s="22"/>
      <c r="R213" s="22"/>
      <c r="S213" s="21"/>
      <c r="T213" s="24"/>
      <c r="U213" s="24"/>
      <c r="V213" s="24"/>
      <c r="W213" s="24"/>
      <c r="X213" s="21"/>
      <c r="Y213" s="22"/>
      <c r="Z213" s="22"/>
      <c r="AA213" s="21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2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</row>
    <row r="214">
      <c r="A214" s="17"/>
      <c r="B214" s="18"/>
      <c r="H214" s="19"/>
      <c r="I214" s="21"/>
      <c r="J214" s="21"/>
      <c r="K214" s="22"/>
      <c r="L214" s="22"/>
      <c r="M214" s="22"/>
      <c r="N214" s="22"/>
      <c r="O214" s="22"/>
      <c r="P214" s="22"/>
      <c r="Q214" s="22"/>
      <c r="R214" s="22"/>
      <c r="S214" s="21"/>
      <c r="T214" s="24"/>
      <c r="U214" s="24"/>
      <c r="V214" s="24"/>
      <c r="W214" s="24"/>
      <c r="X214" s="21"/>
      <c r="Y214" s="22"/>
      <c r="Z214" s="22"/>
      <c r="AA214" s="21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2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</row>
    <row r="215">
      <c r="A215" s="17"/>
      <c r="B215" s="18"/>
      <c r="H215" s="19"/>
      <c r="I215" s="21"/>
      <c r="J215" s="21"/>
      <c r="K215" s="22"/>
      <c r="L215" s="22"/>
      <c r="M215" s="22"/>
      <c r="N215" s="22"/>
      <c r="O215" s="22"/>
      <c r="P215" s="22"/>
      <c r="Q215" s="22"/>
      <c r="R215" s="22"/>
      <c r="S215" s="21"/>
      <c r="T215" s="24"/>
      <c r="U215" s="24"/>
      <c r="V215" s="24"/>
      <c r="W215" s="24"/>
      <c r="X215" s="21"/>
      <c r="Y215" s="22"/>
      <c r="Z215" s="22"/>
      <c r="AA215" s="21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2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</row>
    <row r="216">
      <c r="A216" s="17"/>
      <c r="B216" s="18"/>
      <c r="H216" s="19"/>
      <c r="I216" s="21"/>
      <c r="J216" s="21"/>
      <c r="K216" s="22"/>
      <c r="L216" s="22"/>
      <c r="M216" s="22"/>
      <c r="N216" s="22"/>
      <c r="O216" s="22"/>
      <c r="P216" s="22"/>
      <c r="Q216" s="22"/>
      <c r="R216" s="22"/>
      <c r="S216" s="21"/>
      <c r="T216" s="24"/>
      <c r="U216" s="24"/>
      <c r="V216" s="24"/>
      <c r="W216" s="24"/>
      <c r="X216" s="21"/>
      <c r="Y216" s="22"/>
      <c r="Z216" s="22"/>
      <c r="AA216" s="21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2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</row>
    <row r="217">
      <c r="A217" s="17"/>
      <c r="B217" s="18"/>
      <c r="H217" s="19"/>
      <c r="I217" s="21"/>
      <c r="J217" s="21"/>
      <c r="K217" s="22"/>
      <c r="L217" s="22"/>
      <c r="M217" s="22"/>
      <c r="N217" s="22"/>
      <c r="O217" s="22"/>
      <c r="P217" s="22"/>
      <c r="Q217" s="22"/>
      <c r="R217" s="22"/>
      <c r="S217" s="21"/>
      <c r="T217" s="24"/>
      <c r="U217" s="24"/>
      <c r="V217" s="24"/>
      <c r="W217" s="24"/>
      <c r="X217" s="21"/>
      <c r="Y217" s="22"/>
      <c r="Z217" s="22"/>
      <c r="AA217" s="21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2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</row>
    <row r="218">
      <c r="A218" s="17"/>
      <c r="B218" s="18"/>
      <c r="H218" s="19"/>
      <c r="I218" s="21"/>
      <c r="J218" s="21"/>
      <c r="K218" s="22"/>
      <c r="L218" s="22"/>
      <c r="M218" s="22"/>
      <c r="N218" s="22"/>
      <c r="O218" s="22"/>
      <c r="P218" s="22"/>
      <c r="Q218" s="22"/>
      <c r="R218" s="22"/>
      <c r="S218" s="21"/>
      <c r="T218" s="24"/>
      <c r="U218" s="24"/>
      <c r="V218" s="24"/>
      <c r="W218" s="24"/>
      <c r="X218" s="21"/>
      <c r="Y218" s="22"/>
      <c r="Z218" s="22"/>
      <c r="AA218" s="21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2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</row>
    <row r="219">
      <c r="A219" s="17"/>
      <c r="B219" s="18"/>
      <c r="H219" s="19"/>
      <c r="I219" s="21"/>
      <c r="J219" s="21"/>
      <c r="K219" s="22"/>
      <c r="L219" s="22"/>
      <c r="M219" s="22"/>
      <c r="N219" s="22"/>
      <c r="O219" s="22"/>
      <c r="P219" s="22"/>
      <c r="Q219" s="22"/>
      <c r="R219" s="22"/>
      <c r="S219" s="21"/>
      <c r="T219" s="24"/>
      <c r="U219" s="24"/>
      <c r="V219" s="24"/>
      <c r="W219" s="24"/>
      <c r="X219" s="21"/>
      <c r="Y219" s="22"/>
      <c r="Z219" s="22"/>
      <c r="AA219" s="21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2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</row>
    <row r="220">
      <c r="A220" s="17"/>
      <c r="B220" s="18"/>
      <c r="H220" s="19"/>
      <c r="I220" s="21"/>
      <c r="J220" s="21"/>
      <c r="K220" s="22"/>
      <c r="L220" s="22"/>
      <c r="M220" s="22"/>
      <c r="N220" s="22"/>
      <c r="O220" s="22"/>
      <c r="P220" s="22"/>
      <c r="Q220" s="22"/>
      <c r="R220" s="22"/>
      <c r="S220" s="21"/>
      <c r="T220" s="24"/>
      <c r="U220" s="24"/>
      <c r="V220" s="24"/>
      <c r="W220" s="24"/>
      <c r="X220" s="21"/>
      <c r="Y220" s="22"/>
      <c r="Z220" s="22"/>
      <c r="AA220" s="21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2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</row>
    <row r="221">
      <c r="A221" s="17"/>
      <c r="B221" s="18"/>
      <c r="H221" s="19"/>
      <c r="I221" s="21"/>
      <c r="J221" s="21"/>
      <c r="K221" s="22"/>
      <c r="L221" s="22"/>
      <c r="M221" s="22"/>
      <c r="N221" s="22"/>
      <c r="O221" s="22"/>
      <c r="P221" s="22"/>
      <c r="Q221" s="22"/>
      <c r="R221" s="22"/>
      <c r="S221" s="21"/>
      <c r="T221" s="24"/>
      <c r="U221" s="24"/>
      <c r="V221" s="24"/>
      <c r="W221" s="24"/>
      <c r="X221" s="21"/>
      <c r="Y221" s="22"/>
      <c r="Z221" s="22"/>
      <c r="AA221" s="21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2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</row>
    <row r="222">
      <c r="A222" s="17"/>
      <c r="B222" s="18"/>
      <c r="H222" s="19"/>
      <c r="I222" s="21"/>
      <c r="J222" s="21"/>
      <c r="K222" s="22"/>
      <c r="L222" s="22"/>
      <c r="M222" s="22"/>
      <c r="N222" s="22"/>
      <c r="O222" s="22"/>
      <c r="P222" s="22"/>
      <c r="Q222" s="22"/>
      <c r="R222" s="22"/>
      <c r="S222" s="21"/>
      <c r="T222" s="24"/>
      <c r="U222" s="24"/>
      <c r="V222" s="24"/>
      <c r="W222" s="24"/>
      <c r="X222" s="21"/>
      <c r="Y222" s="22"/>
      <c r="Z222" s="22"/>
      <c r="AA222" s="21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2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</row>
    <row r="223">
      <c r="A223" s="17"/>
      <c r="B223" s="18"/>
      <c r="H223" s="19"/>
      <c r="I223" s="21"/>
      <c r="J223" s="21"/>
      <c r="K223" s="22"/>
      <c r="L223" s="22"/>
      <c r="M223" s="22"/>
      <c r="N223" s="22"/>
      <c r="O223" s="22"/>
      <c r="P223" s="22"/>
      <c r="Q223" s="22"/>
      <c r="R223" s="22"/>
      <c r="S223" s="21"/>
      <c r="T223" s="24"/>
      <c r="U223" s="24"/>
      <c r="V223" s="24"/>
      <c r="W223" s="24"/>
      <c r="X223" s="21"/>
      <c r="Y223" s="22"/>
      <c r="Z223" s="22"/>
      <c r="AA223" s="21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2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</row>
    <row r="224">
      <c r="A224" s="17"/>
      <c r="B224" s="18"/>
      <c r="H224" s="19"/>
      <c r="I224" s="21"/>
      <c r="J224" s="21"/>
      <c r="K224" s="22"/>
      <c r="L224" s="22"/>
      <c r="M224" s="22"/>
      <c r="N224" s="22"/>
      <c r="O224" s="22"/>
      <c r="P224" s="22"/>
      <c r="Q224" s="22"/>
      <c r="R224" s="22"/>
      <c r="S224" s="21"/>
      <c r="T224" s="24"/>
      <c r="U224" s="24"/>
      <c r="V224" s="24"/>
      <c r="W224" s="24"/>
      <c r="X224" s="21"/>
      <c r="Y224" s="22"/>
      <c r="Z224" s="22"/>
      <c r="AA224" s="21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2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</row>
    <row r="225">
      <c r="A225" s="17"/>
      <c r="B225" s="18"/>
      <c r="H225" s="19"/>
      <c r="I225" s="21"/>
      <c r="J225" s="21"/>
      <c r="K225" s="22"/>
      <c r="L225" s="22"/>
      <c r="M225" s="22"/>
      <c r="N225" s="22"/>
      <c r="O225" s="22"/>
      <c r="P225" s="22"/>
      <c r="Q225" s="22"/>
      <c r="R225" s="22"/>
      <c r="S225" s="21"/>
      <c r="T225" s="24"/>
      <c r="U225" s="24"/>
      <c r="V225" s="24"/>
      <c r="W225" s="24"/>
      <c r="X225" s="21"/>
      <c r="Y225" s="22"/>
      <c r="Z225" s="22"/>
      <c r="AA225" s="21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2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</row>
    <row r="226">
      <c r="A226" s="17"/>
      <c r="B226" s="18"/>
      <c r="H226" s="19"/>
      <c r="I226" s="21"/>
      <c r="J226" s="21"/>
      <c r="K226" s="22"/>
      <c r="L226" s="22"/>
      <c r="M226" s="22"/>
      <c r="N226" s="22"/>
      <c r="O226" s="22"/>
      <c r="P226" s="22"/>
      <c r="Q226" s="22"/>
      <c r="R226" s="22"/>
      <c r="S226" s="21"/>
      <c r="T226" s="24"/>
      <c r="U226" s="24"/>
      <c r="V226" s="24"/>
      <c r="W226" s="24"/>
      <c r="X226" s="21"/>
      <c r="Y226" s="22"/>
      <c r="Z226" s="22"/>
      <c r="AA226" s="21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2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</row>
    <row r="227">
      <c r="A227" s="17"/>
      <c r="B227" s="18"/>
      <c r="H227" s="19"/>
      <c r="I227" s="21"/>
      <c r="J227" s="21"/>
      <c r="K227" s="22"/>
      <c r="L227" s="22"/>
      <c r="M227" s="22"/>
      <c r="N227" s="22"/>
      <c r="O227" s="22"/>
      <c r="P227" s="22"/>
      <c r="Q227" s="22"/>
      <c r="R227" s="22"/>
      <c r="S227" s="21"/>
      <c r="T227" s="24"/>
      <c r="U227" s="24"/>
      <c r="V227" s="24"/>
      <c r="W227" s="24"/>
      <c r="X227" s="21"/>
      <c r="Y227" s="22"/>
      <c r="Z227" s="22"/>
      <c r="AA227" s="21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2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</row>
    <row r="228">
      <c r="A228" s="17"/>
      <c r="B228" s="18"/>
      <c r="H228" s="19"/>
      <c r="I228" s="21"/>
      <c r="J228" s="21"/>
      <c r="K228" s="22"/>
      <c r="L228" s="22"/>
      <c r="M228" s="22"/>
      <c r="N228" s="22"/>
      <c r="O228" s="22"/>
      <c r="P228" s="22"/>
      <c r="Q228" s="22"/>
      <c r="R228" s="22"/>
      <c r="S228" s="21"/>
      <c r="T228" s="24"/>
      <c r="U228" s="24"/>
      <c r="V228" s="24"/>
      <c r="W228" s="24"/>
      <c r="X228" s="21"/>
      <c r="Y228" s="22"/>
      <c r="Z228" s="22"/>
      <c r="AA228" s="21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2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</row>
    <row r="229">
      <c r="A229" s="17"/>
      <c r="B229" s="18"/>
      <c r="H229" s="19"/>
      <c r="I229" s="21"/>
      <c r="J229" s="21"/>
      <c r="K229" s="22"/>
      <c r="L229" s="22"/>
      <c r="M229" s="22"/>
      <c r="N229" s="22"/>
      <c r="O229" s="22"/>
      <c r="P229" s="22"/>
      <c r="Q229" s="22"/>
      <c r="R229" s="22"/>
      <c r="S229" s="21"/>
      <c r="T229" s="24"/>
      <c r="U229" s="24"/>
      <c r="V229" s="24"/>
      <c r="W229" s="24"/>
      <c r="X229" s="21"/>
      <c r="Y229" s="22"/>
      <c r="Z229" s="22"/>
      <c r="AA229" s="21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2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</row>
    <row r="230">
      <c r="A230" s="17"/>
      <c r="B230" s="18"/>
      <c r="H230" s="19"/>
      <c r="I230" s="21"/>
      <c r="J230" s="21"/>
      <c r="K230" s="22"/>
      <c r="L230" s="22"/>
      <c r="M230" s="22"/>
      <c r="N230" s="22"/>
      <c r="O230" s="22"/>
      <c r="P230" s="22"/>
      <c r="Q230" s="22"/>
      <c r="R230" s="22"/>
      <c r="S230" s="21"/>
      <c r="T230" s="24"/>
      <c r="U230" s="24"/>
      <c r="V230" s="24"/>
      <c r="W230" s="24"/>
      <c r="X230" s="21"/>
      <c r="Y230" s="22"/>
      <c r="Z230" s="22"/>
      <c r="AA230" s="21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2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</row>
    <row r="231">
      <c r="A231" s="17"/>
      <c r="B231" s="18"/>
      <c r="H231" s="19"/>
      <c r="I231" s="21"/>
      <c r="J231" s="21"/>
      <c r="K231" s="22"/>
      <c r="L231" s="22"/>
      <c r="M231" s="22"/>
      <c r="N231" s="22"/>
      <c r="O231" s="22"/>
      <c r="P231" s="22"/>
      <c r="Q231" s="22"/>
      <c r="R231" s="22"/>
      <c r="S231" s="21"/>
      <c r="T231" s="24"/>
      <c r="U231" s="24"/>
      <c r="V231" s="24"/>
      <c r="W231" s="24"/>
      <c r="X231" s="21"/>
      <c r="Y231" s="22"/>
      <c r="Z231" s="22"/>
      <c r="AA231" s="21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2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</row>
    <row r="232">
      <c r="A232" s="17"/>
      <c r="B232" s="18"/>
      <c r="H232" s="19"/>
      <c r="I232" s="21"/>
      <c r="J232" s="21"/>
      <c r="K232" s="22"/>
      <c r="L232" s="22"/>
      <c r="M232" s="22"/>
      <c r="N232" s="22"/>
      <c r="O232" s="22"/>
      <c r="P232" s="22"/>
      <c r="Q232" s="22"/>
      <c r="R232" s="22"/>
      <c r="S232" s="21"/>
      <c r="T232" s="24"/>
      <c r="U232" s="24"/>
      <c r="V232" s="24"/>
      <c r="W232" s="24"/>
      <c r="X232" s="21"/>
      <c r="Y232" s="22"/>
      <c r="Z232" s="22"/>
      <c r="AA232" s="21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2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</row>
    <row r="233">
      <c r="A233" s="17"/>
      <c r="B233" s="18"/>
      <c r="H233" s="19"/>
      <c r="I233" s="21"/>
      <c r="J233" s="21"/>
      <c r="K233" s="22"/>
      <c r="L233" s="22"/>
      <c r="M233" s="22"/>
      <c r="N233" s="22"/>
      <c r="O233" s="22"/>
      <c r="P233" s="22"/>
      <c r="Q233" s="22"/>
      <c r="R233" s="22"/>
      <c r="S233" s="21"/>
      <c r="T233" s="24"/>
      <c r="U233" s="24"/>
      <c r="V233" s="24"/>
      <c r="W233" s="24"/>
      <c r="X233" s="21"/>
      <c r="Y233" s="22"/>
      <c r="Z233" s="22"/>
      <c r="AA233" s="21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2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</row>
    <row r="234">
      <c r="A234" s="17"/>
      <c r="B234" s="18"/>
      <c r="H234" s="19"/>
      <c r="I234" s="21"/>
      <c r="J234" s="21"/>
      <c r="K234" s="22"/>
      <c r="L234" s="22"/>
      <c r="M234" s="22"/>
      <c r="N234" s="22"/>
      <c r="O234" s="22"/>
      <c r="P234" s="22"/>
      <c r="Q234" s="22"/>
      <c r="R234" s="22"/>
      <c r="S234" s="21"/>
      <c r="T234" s="24"/>
      <c r="U234" s="24"/>
      <c r="V234" s="24"/>
      <c r="W234" s="24"/>
      <c r="X234" s="21"/>
      <c r="Y234" s="22"/>
      <c r="Z234" s="22"/>
      <c r="AA234" s="21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2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</row>
    <row r="235">
      <c r="A235" s="17"/>
      <c r="B235" s="18"/>
      <c r="H235" s="19"/>
      <c r="I235" s="21"/>
      <c r="J235" s="21"/>
      <c r="K235" s="22"/>
      <c r="L235" s="22"/>
      <c r="M235" s="22"/>
      <c r="N235" s="22"/>
      <c r="O235" s="22"/>
      <c r="P235" s="22"/>
      <c r="Q235" s="22"/>
      <c r="R235" s="22"/>
      <c r="S235" s="21"/>
      <c r="T235" s="24"/>
      <c r="U235" s="24"/>
      <c r="V235" s="24"/>
      <c r="W235" s="24"/>
      <c r="X235" s="21"/>
      <c r="Y235" s="22"/>
      <c r="Z235" s="22"/>
      <c r="AA235" s="21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2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</row>
    <row r="236">
      <c r="A236" s="17"/>
      <c r="B236" s="18"/>
      <c r="H236" s="19"/>
      <c r="I236" s="21"/>
      <c r="J236" s="21"/>
      <c r="K236" s="22"/>
      <c r="L236" s="22"/>
      <c r="M236" s="22"/>
      <c r="N236" s="22"/>
      <c r="O236" s="22"/>
      <c r="P236" s="22"/>
      <c r="Q236" s="22"/>
      <c r="R236" s="22"/>
      <c r="S236" s="21"/>
      <c r="T236" s="24"/>
      <c r="U236" s="24"/>
      <c r="V236" s="24"/>
      <c r="W236" s="24"/>
      <c r="X236" s="21"/>
      <c r="Y236" s="22"/>
      <c r="Z236" s="22"/>
      <c r="AA236" s="21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2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</row>
    <row r="237">
      <c r="A237" s="17"/>
      <c r="B237" s="18"/>
      <c r="H237" s="19"/>
      <c r="I237" s="21"/>
      <c r="J237" s="21"/>
      <c r="K237" s="22"/>
      <c r="L237" s="22"/>
      <c r="M237" s="22"/>
      <c r="N237" s="22"/>
      <c r="O237" s="22"/>
      <c r="P237" s="22"/>
      <c r="Q237" s="22"/>
      <c r="R237" s="22"/>
      <c r="S237" s="21"/>
      <c r="T237" s="24"/>
      <c r="U237" s="24"/>
      <c r="V237" s="24"/>
      <c r="W237" s="24"/>
      <c r="X237" s="21"/>
      <c r="Y237" s="22"/>
      <c r="Z237" s="22"/>
      <c r="AA237" s="21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2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</row>
    <row r="238">
      <c r="A238" s="17"/>
      <c r="B238" s="18"/>
      <c r="H238" s="19"/>
      <c r="I238" s="21"/>
      <c r="J238" s="21"/>
      <c r="K238" s="22"/>
      <c r="L238" s="22"/>
      <c r="M238" s="22"/>
      <c r="N238" s="22"/>
      <c r="O238" s="22"/>
      <c r="P238" s="22"/>
      <c r="Q238" s="22"/>
      <c r="R238" s="22"/>
      <c r="S238" s="21"/>
      <c r="T238" s="24"/>
      <c r="U238" s="24"/>
      <c r="V238" s="24"/>
      <c r="W238" s="24"/>
      <c r="X238" s="21"/>
      <c r="Y238" s="22"/>
      <c r="Z238" s="22"/>
      <c r="AA238" s="21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2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</row>
    <row r="239">
      <c r="A239" s="17"/>
      <c r="B239" s="18"/>
      <c r="H239" s="19"/>
      <c r="I239" s="21"/>
      <c r="J239" s="21"/>
      <c r="K239" s="22"/>
      <c r="L239" s="22"/>
      <c r="M239" s="22"/>
      <c r="N239" s="22"/>
      <c r="O239" s="22"/>
      <c r="P239" s="22"/>
      <c r="Q239" s="22"/>
      <c r="R239" s="22"/>
      <c r="S239" s="21"/>
      <c r="T239" s="24"/>
      <c r="U239" s="24"/>
      <c r="V239" s="24"/>
      <c r="W239" s="24"/>
      <c r="X239" s="21"/>
      <c r="Y239" s="22"/>
      <c r="Z239" s="22"/>
      <c r="AA239" s="21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2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</row>
    <row r="240">
      <c r="A240" s="17"/>
      <c r="B240" s="18"/>
      <c r="H240" s="19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1"/>
      <c r="T240" s="24"/>
      <c r="U240" s="24"/>
      <c r="V240" s="24"/>
      <c r="W240" s="24"/>
      <c r="X240" s="21"/>
      <c r="Y240" s="22"/>
      <c r="Z240" s="22"/>
      <c r="AA240" s="21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2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</row>
    <row r="241">
      <c r="A241" s="17"/>
      <c r="B241" s="18"/>
      <c r="H241" s="19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1"/>
      <c r="T241" s="24"/>
      <c r="U241" s="24"/>
      <c r="V241" s="24"/>
      <c r="W241" s="24"/>
      <c r="X241" s="21"/>
      <c r="Y241" s="22"/>
      <c r="Z241" s="22"/>
      <c r="AA241" s="21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2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</row>
    <row r="242">
      <c r="A242" s="17"/>
      <c r="B242" s="18"/>
      <c r="H242" s="19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1"/>
      <c r="T242" s="24"/>
      <c r="U242" s="24"/>
      <c r="V242" s="24"/>
      <c r="W242" s="24"/>
      <c r="X242" s="21"/>
      <c r="Y242" s="22"/>
      <c r="Z242" s="22"/>
      <c r="AA242" s="21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2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</row>
    <row r="243">
      <c r="A243" s="17"/>
      <c r="B243" s="18"/>
      <c r="H243" s="19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1"/>
      <c r="T243" s="24"/>
      <c r="U243" s="24"/>
      <c r="V243" s="24"/>
      <c r="W243" s="24"/>
      <c r="X243" s="21"/>
      <c r="Y243" s="22"/>
      <c r="Z243" s="22"/>
      <c r="AA243" s="21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2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</row>
    <row r="244">
      <c r="A244" s="17"/>
      <c r="B244" s="18"/>
      <c r="H244" s="19"/>
      <c r="I244" s="21"/>
      <c r="J244" s="21"/>
      <c r="K244" s="22"/>
      <c r="L244" s="22"/>
      <c r="M244" s="22"/>
      <c r="N244" s="22"/>
      <c r="O244" s="22"/>
      <c r="P244" s="22"/>
      <c r="Q244" s="22"/>
      <c r="R244" s="22"/>
      <c r="S244" s="21"/>
      <c r="T244" s="24"/>
      <c r="U244" s="24"/>
      <c r="V244" s="24"/>
      <c r="W244" s="24"/>
      <c r="X244" s="21"/>
      <c r="Y244" s="22"/>
      <c r="Z244" s="22"/>
      <c r="AA244" s="21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2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</row>
    <row r="245">
      <c r="A245" s="17"/>
      <c r="B245" s="18"/>
      <c r="H245" s="19"/>
      <c r="I245" s="21"/>
      <c r="J245" s="21"/>
      <c r="K245" s="22"/>
      <c r="L245" s="22"/>
      <c r="M245" s="22"/>
      <c r="N245" s="22"/>
      <c r="O245" s="22"/>
      <c r="P245" s="22"/>
      <c r="Q245" s="22"/>
      <c r="R245" s="22"/>
      <c r="S245" s="21"/>
      <c r="T245" s="24"/>
      <c r="U245" s="24"/>
      <c r="V245" s="24"/>
      <c r="W245" s="24"/>
      <c r="X245" s="21"/>
      <c r="Y245" s="22"/>
      <c r="Z245" s="22"/>
      <c r="AA245" s="21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2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</row>
    <row r="246">
      <c r="A246" s="17"/>
      <c r="B246" s="18"/>
      <c r="H246" s="19"/>
      <c r="I246" s="21"/>
      <c r="J246" s="21"/>
      <c r="K246" s="22"/>
      <c r="L246" s="22"/>
      <c r="M246" s="22"/>
      <c r="N246" s="22"/>
      <c r="O246" s="22"/>
      <c r="P246" s="22"/>
      <c r="Q246" s="22"/>
      <c r="R246" s="22"/>
      <c r="S246" s="21"/>
      <c r="T246" s="24"/>
      <c r="U246" s="24"/>
      <c r="V246" s="24"/>
      <c r="W246" s="24"/>
      <c r="X246" s="21"/>
      <c r="Y246" s="22"/>
      <c r="Z246" s="22"/>
      <c r="AA246" s="21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2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</row>
    <row r="247">
      <c r="A247" s="17"/>
      <c r="B247" s="18"/>
      <c r="H247" s="19"/>
      <c r="I247" s="21"/>
      <c r="J247" s="21"/>
      <c r="K247" s="22"/>
      <c r="L247" s="22"/>
      <c r="M247" s="22"/>
      <c r="N247" s="22"/>
      <c r="O247" s="22"/>
      <c r="P247" s="22"/>
      <c r="Q247" s="22"/>
      <c r="R247" s="22"/>
      <c r="S247" s="21"/>
      <c r="T247" s="24"/>
      <c r="U247" s="24"/>
      <c r="V247" s="24"/>
      <c r="W247" s="24"/>
      <c r="X247" s="21"/>
      <c r="Y247" s="22"/>
      <c r="Z247" s="22"/>
      <c r="AA247" s="21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2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</row>
    <row r="248">
      <c r="A248" s="17"/>
      <c r="B248" s="18"/>
      <c r="H248" s="19"/>
      <c r="I248" s="21"/>
      <c r="J248" s="21"/>
      <c r="K248" s="22"/>
      <c r="L248" s="22"/>
      <c r="M248" s="22"/>
      <c r="N248" s="22"/>
      <c r="O248" s="22"/>
      <c r="P248" s="22"/>
      <c r="Q248" s="22"/>
      <c r="R248" s="22"/>
      <c r="S248" s="21"/>
      <c r="T248" s="24"/>
      <c r="U248" s="24"/>
      <c r="V248" s="24"/>
      <c r="W248" s="24"/>
      <c r="X248" s="21"/>
      <c r="Y248" s="22"/>
      <c r="Z248" s="22"/>
      <c r="AA248" s="21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2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</row>
    <row r="249">
      <c r="A249" s="17"/>
      <c r="B249" s="18"/>
      <c r="H249" s="19"/>
      <c r="I249" s="21"/>
      <c r="J249" s="21"/>
      <c r="K249" s="22"/>
      <c r="L249" s="22"/>
      <c r="M249" s="22"/>
      <c r="N249" s="22"/>
      <c r="O249" s="22"/>
      <c r="P249" s="22"/>
      <c r="Q249" s="22"/>
      <c r="R249" s="22"/>
      <c r="S249" s="21"/>
      <c r="T249" s="24"/>
      <c r="U249" s="24"/>
      <c r="V249" s="24"/>
      <c r="W249" s="24"/>
      <c r="X249" s="21"/>
      <c r="Y249" s="22"/>
      <c r="Z249" s="22"/>
      <c r="AA249" s="21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2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</row>
    <row r="250">
      <c r="A250" s="17"/>
      <c r="B250" s="18"/>
      <c r="H250" s="19"/>
      <c r="I250" s="21"/>
      <c r="J250" s="21"/>
      <c r="K250" s="22"/>
      <c r="L250" s="22"/>
      <c r="M250" s="22"/>
      <c r="N250" s="22"/>
      <c r="O250" s="22"/>
      <c r="P250" s="22"/>
      <c r="Q250" s="22"/>
      <c r="R250" s="22"/>
      <c r="S250" s="21"/>
      <c r="T250" s="24"/>
      <c r="U250" s="24"/>
      <c r="V250" s="24"/>
      <c r="W250" s="24"/>
      <c r="X250" s="21"/>
      <c r="Y250" s="22"/>
      <c r="Z250" s="22"/>
      <c r="AA250" s="21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2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</row>
    <row r="251">
      <c r="A251" s="17"/>
      <c r="B251" s="18"/>
      <c r="H251" s="19"/>
      <c r="I251" s="21"/>
      <c r="J251" s="21"/>
      <c r="K251" s="22"/>
      <c r="L251" s="22"/>
      <c r="M251" s="22"/>
      <c r="N251" s="22"/>
      <c r="O251" s="22"/>
      <c r="P251" s="22"/>
      <c r="Q251" s="22"/>
      <c r="R251" s="22"/>
      <c r="S251" s="21"/>
      <c r="T251" s="24"/>
      <c r="U251" s="24"/>
      <c r="V251" s="24"/>
      <c r="W251" s="24"/>
      <c r="X251" s="21"/>
      <c r="Y251" s="22"/>
      <c r="Z251" s="22"/>
      <c r="AA251" s="21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2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</row>
    <row r="252">
      <c r="A252" s="17"/>
      <c r="B252" s="18"/>
      <c r="H252" s="19"/>
      <c r="I252" s="21"/>
      <c r="J252" s="21"/>
      <c r="K252" s="22"/>
      <c r="L252" s="22"/>
      <c r="M252" s="22"/>
      <c r="N252" s="22"/>
      <c r="O252" s="22"/>
      <c r="P252" s="22"/>
      <c r="Q252" s="22"/>
      <c r="R252" s="22"/>
      <c r="S252" s="21"/>
      <c r="T252" s="24"/>
      <c r="U252" s="24"/>
      <c r="V252" s="24"/>
      <c r="W252" s="24"/>
      <c r="X252" s="21"/>
      <c r="Y252" s="22"/>
      <c r="Z252" s="22"/>
      <c r="AA252" s="21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2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</row>
    <row r="253">
      <c r="A253" s="17"/>
      <c r="B253" s="18"/>
      <c r="H253" s="19"/>
      <c r="I253" s="21"/>
      <c r="J253" s="21"/>
      <c r="K253" s="22"/>
      <c r="L253" s="22"/>
      <c r="M253" s="22"/>
      <c r="N253" s="22"/>
      <c r="O253" s="22"/>
      <c r="P253" s="22"/>
      <c r="Q253" s="22"/>
      <c r="R253" s="22"/>
      <c r="S253" s="21"/>
      <c r="T253" s="24"/>
      <c r="U253" s="24"/>
      <c r="V253" s="24"/>
      <c r="W253" s="24"/>
      <c r="X253" s="21"/>
      <c r="Y253" s="22"/>
      <c r="Z253" s="22"/>
      <c r="AA253" s="21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2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</row>
    <row r="254">
      <c r="A254" s="17"/>
      <c r="B254" s="18"/>
      <c r="H254" s="19"/>
      <c r="I254" s="21"/>
      <c r="J254" s="21"/>
      <c r="K254" s="22"/>
      <c r="L254" s="22"/>
      <c r="M254" s="22"/>
      <c r="N254" s="22"/>
      <c r="O254" s="22"/>
      <c r="P254" s="22"/>
      <c r="Q254" s="22"/>
      <c r="R254" s="22"/>
      <c r="S254" s="21"/>
      <c r="T254" s="24"/>
      <c r="U254" s="24"/>
      <c r="V254" s="24"/>
      <c r="W254" s="24"/>
      <c r="X254" s="21"/>
      <c r="Y254" s="22"/>
      <c r="Z254" s="22"/>
      <c r="AA254" s="21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2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</row>
    <row r="255">
      <c r="A255" s="17"/>
      <c r="B255" s="18"/>
      <c r="H255" s="19"/>
      <c r="I255" s="21"/>
      <c r="J255" s="21"/>
      <c r="K255" s="22"/>
      <c r="L255" s="22"/>
      <c r="M255" s="22"/>
      <c r="N255" s="22"/>
      <c r="O255" s="22"/>
      <c r="P255" s="22"/>
      <c r="Q255" s="22"/>
      <c r="R255" s="22"/>
      <c r="S255" s="21"/>
      <c r="T255" s="24"/>
      <c r="U255" s="24"/>
      <c r="V255" s="24"/>
      <c r="W255" s="24"/>
      <c r="X255" s="21"/>
      <c r="Y255" s="22"/>
      <c r="Z255" s="22"/>
      <c r="AA255" s="21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2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</row>
    <row r="256">
      <c r="A256" s="17"/>
      <c r="B256" s="18"/>
      <c r="H256" s="19"/>
      <c r="I256" s="21"/>
      <c r="J256" s="21"/>
      <c r="K256" s="22"/>
      <c r="L256" s="22"/>
      <c r="M256" s="22"/>
      <c r="N256" s="22"/>
      <c r="O256" s="22"/>
      <c r="P256" s="22"/>
      <c r="Q256" s="22"/>
      <c r="R256" s="22"/>
      <c r="S256" s="21"/>
      <c r="T256" s="24"/>
      <c r="U256" s="24"/>
      <c r="V256" s="24"/>
      <c r="W256" s="24"/>
      <c r="X256" s="21"/>
      <c r="Y256" s="22"/>
      <c r="Z256" s="22"/>
      <c r="AA256" s="21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2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</row>
    <row r="257">
      <c r="A257" s="17"/>
      <c r="B257" s="18"/>
      <c r="H257" s="19"/>
      <c r="I257" s="21"/>
      <c r="J257" s="21"/>
      <c r="K257" s="22"/>
      <c r="L257" s="22"/>
      <c r="M257" s="22"/>
      <c r="N257" s="22"/>
      <c r="O257" s="22"/>
      <c r="P257" s="22"/>
      <c r="Q257" s="22"/>
      <c r="R257" s="22"/>
      <c r="S257" s="21"/>
      <c r="T257" s="24"/>
      <c r="U257" s="24"/>
      <c r="V257" s="24"/>
      <c r="W257" s="24"/>
      <c r="X257" s="21"/>
      <c r="Y257" s="22"/>
      <c r="Z257" s="22"/>
      <c r="AA257" s="21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2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</row>
    <row r="258">
      <c r="A258" s="17"/>
      <c r="B258" s="18"/>
      <c r="H258" s="19"/>
      <c r="I258" s="21"/>
      <c r="J258" s="21"/>
      <c r="K258" s="22"/>
      <c r="L258" s="22"/>
      <c r="M258" s="22"/>
      <c r="N258" s="22"/>
      <c r="O258" s="22"/>
      <c r="P258" s="22"/>
      <c r="Q258" s="22"/>
      <c r="R258" s="22"/>
      <c r="S258" s="21"/>
      <c r="T258" s="24"/>
      <c r="U258" s="24"/>
      <c r="V258" s="24"/>
      <c r="W258" s="24"/>
      <c r="X258" s="21"/>
      <c r="Y258" s="22"/>
      <c r="Z258" s="22"/>
      <c r="AA258" s="21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2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</row>
    <row r="259">
      <c r="A259" s="17"/>
      <c r="B259" s="18"/>
      <c r="H259" s="19"/>
      <c r="I259" s="21"/>
      <c r="J259" s="21"/>
      <c r="K259" s="22"/>
      <c r="L259" s="22"/>
      <c r="M259" s="22"/>
      <c r="N259" s="22"/>
      <c r="O259" s="22"/>
      <c r="P259" s="22"/>
      <c r="Q259" s="22"/>
      <c r="R259" s="22"/>
      <c r="S259" s="21"/>
      <c r="T259" s="24"/>
      <c r="U259" s="24"/>
      <c r="V259" s="24"/>
      <c r="W259" s="24"/>
      <c r="X259" s="21"/>
      <c r="Y259" s="22"/>
      <c r="Z259" s="22"/>
      <c r="AA259" s="21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2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</row>
    <row r="260">
      <c r="A260" s="17"/>
      <c r="B260" s="18"/>
      <c r="H260" s="19"/>
      <c r="I260" s="21"/>
      <c r="J260" s="21"/>
      <c r="K260" s="22"/>
      <c r="L260" s="22"/>
      <c r="M260" s="22"/>
      <c r="N260" s="22"/>
      <c r="O260" s="22"/>
      <c r="P260" s="22"/>
      <c r="Q260" s="22"/>
      <c r="R260" s="22"/>
      <c r="S260" s="21"/>
      <c r="T260" s="24"/>
      <c r="U260" s="24"/>
      <c r="V260" s="24"/>
      <c r="W260" s="24"/>
      <c r="X260" s="21"/>
      <c r="Y260" s="22"/>
      <c r="Z260" s="22"/>
      <c r="AA260" s="21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2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</row>
    <row r="261">
      <c r="A261" s="17"/>
      <c r="B261" s="18"/>
      <c r="H261" s="19"/>
      <c r="I261" s="21"/>
      <c r="J261" s="21"/>
      <c r="K261" s="22"/>
      <c r="L261" s="22"/>
      <c r="M261" s="22"/>
      <c r="N261" s="22"/>
      <c r="O261" s="22"/>
      <c r="P261" s="22"/>
      <c r="Q261" s="22"/>
      <c r="R261" s="22"/>
      <c r="S261" s="21"/>
      <c r="T261" s="24"/>
      <c r="U261" s="24"/>
      <c r="V261" s="24"/>
      <c r="W261" s="24"/>
      <c r="X261" s="21"/>
      <c r="Y261" s="22"/>
      <c r="Z261" s="22"/>
      <c r="AA261" s="21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2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</row>
    <row r="262">
      <c r="A262" s="17"/>
      <c r="B262" s="18"/>
      <c r="H262" s="19"/>
      <c r="I262" s="21"/>
      <c r="J262" s="21"/>
      <c r="K262" s="22"/>
      <c r="L262" s="22"/>
      <c r="M262" s="22"/>
      <c r="N262" s="22"/>
      <c r="O262" s="22"/>
      <c r="P262" s="22"/>
      <c r="Q262" s="22"/>
      <c r="R262" s="22"/>
      <c r="S262" s="21"/>
      <c r="T262" s="24"/>
      <c r="U262" s="24"/>
      <c r="V262" s="24"/>
      <c r="W262" s="24"/>
      <c r="X262" s="21"/>
      <c r="Y262" s="22"/>
      <c r="Z262" s="22"/>
      <c r="AA262" s="21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2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</row>
    <row r="263">
      <c r="A263" s="17"/>
      <c r="B263" s="18"/>
      <c r="H263" s="19"/>
      <c r="I263" s="21"/>
      <c r="J263" s="21"/>
      <c r="K263" s="22"/>
      <c r="L263" s="22"/>
      <c r="M263" s="22"/>
      <c r="N263" s="22"/>
      <c r="O263" s="22"/>
      <c r="P263" s="22"/>
      <c r="Q263" s="22"/>
      <c r="R263" s="22"/>
      <c r="S263" s="21"/>
      <c r="T263" s="24"/>
      <c r="U263" s="24"/>
      <c r="V263" s="24"/>
      <c r="W263" s="24"/>
      <c r="X263" s="21"/>
      <c r="Y263" s="22"/>
      <c r="Z263" s="22"/>
      <c r="AA263" s="21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2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</row>
    <row r="264">
      <c r="A264" s="17"/>
      <c r="B264" s="18"/>
      <c r="H264" s="19"/>
      <c r="I264" s="21"/>
      <c r="J264" s="21"/>
      <c r="K264" s="22"/>
      <c r="L264" s="22"/>
      <c r="M264" s="22"/>
      <c r="N264" s="22"/>
      <c r="O264" s="22"/>
      <c r="P264" s="22"/>
      <c r="Q264" s="22"/>
      <c r="R264" s="22"/>
      <c r="S264" s="21"/>
      <c r="T264" s="24"/>
      <c r="U264" s="24"/>
      <c r="V264" s="24"/>
      <c r="W264" s="24"/>
      <c r="X264" s="21"/>
      <c r="Y264" s="22"/>
      <c r="Z264" s="22"/>
      <c r="AA264" s="21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2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</row>
    <row r="265">
      <c r="A265" s="17"/>
      <c r="B265" s="18"/>
      <c r="H265" s="19"/>
      <c r="I265" s="21"/>
      <c r="J265" s="21"/>
      <c r="K265" s="22"/>
      <c r="L265" s="22"/>
      <c r="M265" s="22"/>
      <c r="N265" s="22"/>
      <c r="O265" s="22"/>
      <c r="P265" s="22"/>
      <c r="Q265" s="22"/>
      <c r="R265" s="22"/>
      <c r="S265" s="21"/>
      <c r="T265" s="24"/>
      <c r="U265" s="24"/>
      <c r="V265" s="24"/>
      <c r="W265" s="24"/>
      <c r="X265" s="21"/>
      <c r="Y265" s="22"/>
      <c r="Z265" s="22"/>
      <c r="AA265" s="21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2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</row>
    <row r="266">
      <c r="A266" s="17"/>
      <c r="B266" s="18"/>
      <c r="H266" s="19"/>
      <c r="I266" s="21"/>
      <c r="J266" s="21"/>
      <c r="K266" s="22"/>
      <c r="L266" s="22"/>
      <c r="M266" s="22"/>
      <c r="N266" s="22"/>
      <c r="O266" s="22"/>
      <c r="P266" s="22"/>
      <c r="Q266" s="22"/>
      <c r="R266" s="22"/>
      <c r="S266" s="21"/>
      <c r="T266" s="24"/>
      <c r="U266" s="24"/>
      <c r="V266" s="24"/>
      <c r="W266" s="24"/>
      <c r="X266" s="21"/>
      <c r="Y266" s="22"/>
      <c r="Z266" s="22"/>
      <c r="AA266" s="21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2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</row>
    <row r="267">
      <c r="A267" s="17"/>
      <c r="B267" s="18"/>
      <c r="H267" s="19"/>
      <c r="I267" s="21"/>
      <c r="J267" s="21"/>
      <c r="K267" s="22"/>
      <c r="L267" s="22"/>
      <c r="M267" s="22"/>
      <c r="N267" s="22"/>
      <c r="O267" s="22"/>
      <c r="P267" s="22"/>
      <c r="Q267" s="22"/>
      <c r="R267" s="22"/>
      <c r="S267" s="21"/>
      <c r="T267" s="24"/>
      <c r="U267" s="24"/>
      <c r="V267" s="24"/>
      <c r="W267" s="24"/>
      <c r="X267" s="21"/>
      <c r="Y267" s="22"/>
      <c r="Z267" s="22"/>
      <c r="AA267" s="21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2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</row>
    <row r="268">
      <c r="A268" s="17"/>
      <c r="B268" s="18"/>
      <c r="H268" s="19"/>
      <c r="I268" s="21"/>
      <c r="J268" s="21"/>
      <c r="K268" s="22"/>
      <c r="L268" s="22"/>
      <c r="M268" s="22"/>
      <c r="N268" s="22"/>
      <c r="O268" s="22"/>
      <c r="P268" s="22"/>
      <c r="Q268" s="22"/>
      <c r="R268" s="22"/>
      <c r="S268" s="21"/>
      <c r="T268" s="24"/>
      <c r="U268" s="24"/>
      <c r="V268" s="24"/>
      <c r="W268" s="24"/>
      <c r="X268" s="21"/>
      <c r="Y268" s="22"/>
      <c r="Z268" s="22"/>
      <c r="AA268" s="21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2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</row>
    <row r="269">
      <c r="A269" s="17"/>
      <c r="B269" s="18"/>
      <c r="H269" s="19"/>
      <c r="I269" s="21"/>
      <c r="J269" s="21"/>
      <c r="K269" s="22"/>
      <c r="L269" s="22"/>
      <c r="M269" s="22"/>
      <c r="N269" s="22"/>
      <c r="O269" s="22"/>
      <c r="P269" s="22"/>
      <c r="Q269" s="22"/>
      <c r="R269" s="22"/>
      <c r="S269" s="21"/>
      <c r="T269" s="24"/>
      <c r="U269" s="24"/>
      <c r="V269" s="24"/>
      <c r="W269" s="24"/>
      <c r="X269" s="21"/>
      <c r="Y269" s="22"/>
      <c r="Z269" s="22"/>
      <c r="AA269" s="21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2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</row>
    <row r="270">
      <c r="A270" s="17"/>
      <c r="B270" s="18"/>
      <c r="H270" s="19"/>
      <c r="I270" s="21"/>
      <c r="J270" s="21"/>
      <c r="K270" s="22"/>
      <c r="L270" s="22"/>
      <c r="M270" s="22"/>
      <c r="N270" s="22"/>
      <c r="O270" s="22"/>
      <c r="P270" s="22"/>
      <c r="Q270" s="22"/>
      <c r="R270" s="22"/>
      <c r="S270" s="21"/>
      <c r="T270" s="24"/>
      <c r="U270" s="24"/>
      <c r="V270" s="24"/>
      <c r="W270" s="24"/>
      <c r="X270" s="21"/>
      <c r="Y270" s="22"/>
      <c r="Z270" s="22"/>
      <c r="AA270" s="21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2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</row>
    <row r="271">
      <c r="A271" s="17"/>
      <c r="B271" s="18"/>
      <c r="H271" s="19"/>
      <c r="I271" s="21"/>
      <c r="J271" s="21"/>
      <c r="K271" s="22"/>
      <c r="L271" s="22"/>
      <c r="M271" s="22"/>
      <c r="N271" s="22"/>
      <c r="O271" s="22"/>
      <c r="P271" s="22"/>
      <c r="Q271" s="22"/>
      <c r="R271" s="22"/>
      <c r="S271" s="21"/>
      <c r="T271" s="24"/>
      <c r="U271" s="24"/>
      <c r="V271" s="24"/>
      <c r="W271" s="24"/>
      <c r="X271" s="21"/>
      <c r="Y271" s="22"/>
      <c r="Z271" s="22"/>
      <c r="AA271" s="21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2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</row>
    <row r="272">
      <c r="A272" s="17"/>
      <c r="B272" s="18"/>
      <c r="H272" s="19"/>
      <c r="I272" s="21"/>
      <c r="J272" s="21"/>
      <c r="K272" s="22"/>
      <c r="L272" s="22"/>
      <c r="M272" s="22"/>
      <c r="N272" s="22"/>
      <c r="O272" s="22"/>
      <c r="P272" s="22"/>
      <c r="Q272" s="22"/>
      <c r="R272" s="22"/>
      <c r="S272" s="21"/>
      <c r="T272" s="24"/>
      <c r="U272" s="24"/>
      <c r="V272" s="24"/>
      <c r="W272" s="24"/>
      <c r="X272" s="21"/>
      <c r="Y272" s="22"/>
      <c r="Z272" s="22"/>
      <c r="AA272" s="21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2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</row>
    <row r="273">
      <c r="A273" s="17"/>
      <c r="B273" s="18"/>
      <c r="H273" s="19"/>
      <c r="I273" s="21"/>
      <c r="J273" s="21"/>
      <c r="K273" s="22"/>
      <c r="L273" s="22"/>
      <c r="M273" s="22"/>
      <c r="N273" s="22"/>
      <c r="O273" s="22"/>
      <c r="P273" s="22"/>
      <c r="Q273" s="22"/>
      <c r="R273" s="22"/>
      <c r="S273" s="21"/>
      <c r="T273" s="24"/>
      <c r="U273" s="24"/>
      <c r="V273" s="24"/>
      <c r="W273" s="24"/>
      <c r="X273" s="21"/>
      <c r="Y273" s="22"/>
      <c r="Z273" s="22"/>
      <c r="AA273" s="21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2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</row>
    <row r="274">
      <c r="A274" s="17"/>
      <c r="B274" s="18"/>
      <c r="H274" s="19"/>
      <c r="I274" s="21"/>
      <c r="J274" s="21"/>
      <c r="K274" s="22"/>
      <c r="L274" s="22"/>
      <c r="M274" s="22"/>
      <c r="N274" s="22"/>
      <c r="O274" s="22"/>
      <c r="P274" s="22"/>
      <c r="Q274" s="22"/>
      <c r="R274" s="22"/>
      <c r="S274" s="21"/>
      <c r="T274" s="24"/>
      <c r="U274" s="24"/>
      <c r="V274" s="24"/>
      <c r="W274" s="24"/>
      <c r="X274" s="21"/>
      <c r="Y274" s="22"/>
      <c r="Z274" s="22"/>
      <c r="AA274" s="21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2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</row>
    <row r="275">
      <c r="A275" s="17"/>
      <c r="B275" s="18"/>
      <c r="H275" s="19"/>
      <c r="I275" s="21"/>
      <c r="J275" s="21"/>
      <c r="K275" s="22"/>
      <c r="L275" s="22"/>
      <c r="M275" s="22"/>
      <c r="N275" s="22"/>
      <c r="O275" s="22"/>
      <c r="P275" s="22"/>
      <c r="Q275" s="22"/>
      <c r="R275" s="22"/>
      <c r="S275" s="21"/>
      <c r="T275" s="24"/>
      <c r="U275" s="24"/>
      <c r="V275" s="24"/>
      <c r="W275" s="24"/>
      <c r="X275" s="21"/>
      <c r="Y275" s="22"/>
      <c r="Z275" s="22"/>
      <c r="AA275" s="21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2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</row>
    <row r="276">
      <c r="A276" s="17"/>
      <c r="B276" s="18"/>
      <c r="H276" s="19"/>
      <c r="I276" s="21"/>
      <c r="J276" s="21"/>
      <c r="K276" s="22"/>
      <c r="L276" s="22"/>
      <c r="M276" s="22"/>
      <c r="N276" s="22"/>
      <c r="O276" s="22"/>
      <c r="P276" s="22"/>
      <c r="Q276" s="22"/>
      <c r="R276" s="22"/>
      <c r="S276" s="21"/>
      <c r="T276" s="24"/>
      <c r="U276" s="24"/>
      <c r="V276" s="24"/>
      <c r="W276" s="24"/>
      <c r="X276" s="21"/>
      <c r="Y276" s="22"/>
      <c r="Z276" s="22"/>
      <c r="AA276" s="21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2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</row>
    <row r="277">
      <c r="A277" s="17"/>
      <c r="B277" s="18"/>
      <c r="H277" s="19"/>
      <c r="I277" s="21"/>
      <c r="J277" s="21"/>
      <c r="K277" s="22"/>
      <c r="L277" s="22"/>
      <c r="M277" s="22"/>
      <c r="N277" s="22"/>
      <c r="O277" s="22"/>
      <c r="P277" s="22"/>
      <c r="Q277" s="22"/>
      <c r="R277" s="22"/>
      <c r="S277" s="21"/>
      <c r="T277" s="24"/>
      <c r="U277" s="24"/>
      <c r="V277" s="24"/>
      <c r="W277" s="24"/>
      <c r="X277" s="21"/>
      <c r="Y277" s="22"/>
      <c r="Z277" s="22"/>
      <c r="AA277" s="21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2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</row>
    <row r="278">
      <c r="A278" s="17"/>
      <c r="B278" s="18"/>
      <c r="H278" s="19"/>
      <c r="I278" s="21"/>
      <c r="J278" s="21"/>
      <c r="K278" s="22"/>
      <c r="L278" s="22"/>
      <c r="M278" s="22"/>
      <c r="N278" s="22"/>
      <c r="O278" s="22"/>
      <c r="P278" s="22"/>
      <c r="Q278" s="22"/>
      <c r="R278" s="22"/>
      <c r="S278" s="21"/>
      <c r="T278" s="24"/>
      <c r="U278" s="24"/>
      <c r="V278" s="24"/>
      <c r="W278" s="24"/>
      <c r="X278" s="21"/>
      <c r="Y278" s="22"/>
      <c r="Z278" s="22"/>
      <c r="AA278" s="21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2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</row>
    <row r="279">
      <c r="A279" s="17"/>
      <c r="B279" s="18"/>
      <c r="H279" s="19"/>
      <c r="I279" s="21"/>
      <c r="J279" s="21"/>
      <c r="K279" s="22"/>
      <c r="L279" s="22"/>
      <c r="M279" s="22"/>
      <c r="N279" s="22"/>
      <c r="O279" s="22"/>
      <c r="P279" s="22"/>
      <c r="Q279" s="22"/>
      <c r="R279" s="22"/>
      <c r="S279" s="21"/>
      <c r="T279" s="24"/>
      <c r="U279" s="24"/>
      <c r="V279" s="24"/>
      <c r="W279" s="24"/>
      <c r="X279" s="21"/>
      <c r="Y279" s="22"/>
      <c r="Z279" s="22"/>
      <c r="AA279" s="21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2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</row>
    <row r="280">
      <c r="A280" s="17"/>
      <c r="B280" s="18"/>
      <c r="H280" s="19"/>
      <c r="I280" s="21"/>
      <c r="J280" s="21"/>
      <c r="K280" s="22"/>
      <c r="L280" s="22"/>
      <c r="M280" s="22"/>
      <c r="N280" s="22"/>
      <c r="O280" s="22"/>
      <c r="P280" s="22"/>
      <c r="Q280" s="22"/>
      <c r="R280" s="22"/>
      <c r="S280" s="21"/>
      <c r="T280" s="24"/>
      <c r="U280" s="24"/>
      <c r="V280" s="24"/>
      <c r="W280" s="24"/>
      <c r="X280" s="21"/>
      <c r="Y280" s="22"/>
      <c r="Z280" s="22"/>
      <c r="AA280" s="21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2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</row>
    <row r="281">
      <c r="A281" s="17"/>
      <c r="B281" s="18"/>
      <c r="H281" s="19"/>
      <c r="I281" s="21"/>
      <c r="J281" s="21"/>
      <c r="K281" s="22"/>
      <c r="L281" s="22"/>
      <c r="M281" s="22"/>
      <c r="N281" s="22"/>
      <c r="O281" s="22"/>
      <c r="P281" s="22"/>
      <c r="Q281" s="22"/>
      <c r="R281" s="22"/>
      <c r="S281" s="21"/>
      <c r="T281" s="24"/>
      <c r="U281" s="24"/>
      <c r="V281" s="24"/>
      <c r="W281" s="24"/>
      <c r="X281" s="21"/>
      <c r="Y281" s="22"/>
      <c r="Z281" s="22"/>
      <c r="AA281" s="21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2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</row>
    <row r="282">
      <c r="A282" s="17"/>
      <c r="B282" s="18"/>
      <c r="H282" s="19"/>
      <c r="I282" s="21"/>
      <c r="J282" s="21"/>
      <c r="K282" s="22"/>
      <c r="L282" s="22"/>
      <c r="M282" s="22"/>
      <c r="N282" s="22"/>
      <c r="O282" s="22"/>
      <c r="P282" s="22"/>
      <c r="Q282" s="22"/>
      <c r="R282" s="22"/>
      <c r="S282" s="21"/>
      <c r="T282" s="24"/>
      <c r="U282" s="24"/>
      <c r="V282" s="24"/>
      <c r="W282" s="24"/>
      <c r="X282" s="21"/>
      <c r="Y282" s="22"/>
      <c r="Z282" s="22"/>
      <c r="AA282" s="21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2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</row>
    <row r="283">
      <c r="A283" s="17"/>
      <c r="B283" s="18"/>
      <c r="H283" s="19"/>
      <c r="I283" s="21"/>
      <c r="J283" s="21"/>
      <c r="K283" s="22"/>
      <c r="L283" s="22"/>
      <c r="M283" s="22"/>
      <c r="N283" s="22"/>
      <c r="O283" s="22"/>
      <c r="P283" s="22"/>
      <c r="Q283" s="22"/>
      <c r="R283" s="22"/>
      <c r="S283" s="21"/>
      <c r="T283" s="24"/>
      <c r="U283" s="24"/>
      <c r="V283" s="24"/>
      <c r="W283" s="24"/>
      <c r="X283" s="21"/>
      <c r="Y283" s="22"/>
      <c r="Z283" s="22"/>
      <c r="AA283" s="21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2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</row>
    <row r="284">
      <c r="A284" s="17"/>
      <c r="B284" s="18"/>
      <c r="H284" s="19"/>
      <c r="I284" s="21"/>
      <c r="J284" s="21"/>
      <c r="K284" s="22"/>
      <c r="L284" s="22"/>
      <c r="M284" s="22"/>
      <c r="N284" s="22"/>
      <c r="O284" s="22"/>
      <c r="P284" s="22"/>
      <c r="Q284" s="22"/>
      <c r="R284" s="22"/>
      <c r="S284" s="21"/>
      <c r="T284" s="24"/>
      <c r="U284" s="24"/>
      <c r="V284" s="24"/>
      <c r="W284" s="24"/>
      <c r="X284" s="21"/>
      <c r="Y284" s="22"/>
      <c r="Z284" s="22"/>
      <c r="AA284" s="21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2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</row>
    <row r="285">
      <c r="A285" s="17"/>
      <c r="B285" s="18"/>
      <c r="H285" s="19"/>
      <c r="I285" s="21"/>
      <c r="J285" s="21"/>
      <c r="K285" s="22"/>
      <c r="L285" s="22"/>
      <c r="M285" s="22"/>
      <c r="N285" s="22"/>
      <c r="O285" s="22"/>
      <c r="P285" s="22"/>
      <c r="Q285" s="22"/>
      <c r="R285" s="22"/>
      <c r="S285" s="21"/>
      <c r="T285" s="24"/>
      <c r="U285" s="24"/>
      <c r="V285" s="24"/>
      <c r="W285" s="24"/>
      <c r="X285" s="21"/>
      <c r="Y285" s="22"/>
      <c r="Z285" s="22"/>
      <c r="AA285" s="21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2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</row>
    <row r="286">
      <c r="A286" s="17"/>
      <c r="B286" s="18"/>
      <c r="H286" s="19"/>
      <c r="I286" s="21"/>
      <c r="J286" s="21"/>
      <c r="K286" s="22"/>
      <c r="L286" s="22"/>
      <c r="M286" s="22"/>
      <c r="N286" s="22"/>
      <c r="O286" s="22"/>
      <c r="P286" s="22"/>
      <c r="Q286" s="22"/>
      <c r="R286" s="22"/>
      <c r="S286" s="21"/>
      <c r="T286" s="24"/>
      <c r="U286" s="24"/>
      <c r="V286" s="24"/>
      <c r="W286" s="24"/>
      <c r="X286" s="21"/>
      <c r="Y286" s="22"/>
      <c r="Z286" s="22"/>
      <c r="AA286" s="21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2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</row>
    <row r="287">
      <c r="A287" s="17"/>
      <c r="B287" s="18"/>
      <c r="H287" s="19"/>
      <c r="I287" s="21"/>
      <c r="J287" s="21"/>
      <c r="K287" s="22"/>
      <c r="L287" s="22"/>
      <c r="M287" s="22"/>
      <c r="N287" s="22"/>
      <c r="O287" s="22"/>
      <c r="P287" s="22"/>
      <c r="Q287" s="22"/>
      <c r="R287" s="22"/>
      <c r="S287" s="21"/>
      <c r="T287" s="24"/>
      <c r="U287" s="24"/>
      <c r="V287" s="24"/>
      <c r="W287" s="24"/>
      <c r="X287" s="21"/>
      <c r="Y287" s="22"/>
      <c r="Z287" s="22"/>
      <c r="AA287" s="21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2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</row>
    <row r="288">
      <c r="A288" s="17"/>
      <c r="B288" s="18"/>
      <c r="H288" s="19"/>
      <c r="I288" s="21"/>
      <c r="J288" s="21"/>
      <c r="K288" s="22"/>
      <c r="L288" s="22"/>
      <c r="M288" s="22"/>
      <c r="N288" s="22"/>
      <c r="O288" s="22"/>
      <c r="P288" s="22"/>
      <c r="Q288" s="22"/>
      <c r="R288" s="22"/>
      <c r="S288" s="21"/>
      <c r="T288" s="24"/>
      <c r="U288" s="24"/>
      <c r="V288" s="24"/>
      <c r="W288" s="24"/>
      <c r="X288" s="21"/>
      <c r="Y288" s="22"/>
      <c r="Z288" s="22"/>
      <c r="AA288" s="21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2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</row>
    <row r="289">
      <c r="A289" s="17"/>
      <c r="B289" s="18"/>
      <c r="H289" s="19"/>
      <c r="I289" s="21"/>
      <c r="J289" s="21"/>
      <c r="K289" s="22"/>
      <c r="L289" s="22"/>
      <c r="M289" s="22"/>
      <c r="N289" s="22"/>
      <c r="O289" s="22"/>
      <c r="P289" s="22"/>
      <c r="Q289" s="22"/>
      <c r="R289" s="22"/>
      <c r="S289" s="21"/>
      <c r="T289" s="24"/>
      <c r="U289" s="24"/>
      <c r="V289" s="24"/>
      <c r="W289" s="24"/>
      <c r="X289" s="21"/>
      <c r="Y289" s="22"/>
      <c r="Z289" s="22"/>
      <c r="AA289" s="21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2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</row>
    <row r="290">
      <c r="A290" s="17"/>
      <c r="B290" s="18"/>
      <c r="H290" s="19"/>
      <c r="I290" s="21"/>
      <c r="J290" s="21"/>
      <c r="K290" s="22"/>
      <c r="L290" s="22"/>
      <c r="M290" s="22"/>
      <c r="N290" s="22"/>
      <c r="O290" s="22"/>
      <c r="P290" s="22"/>
      <c r="Q290" s="22"/>
      <c r="R290" s="22"/>
      <c r="S290" s="21"/>
      <c r="T290" s="24"/>
      <c r="U290" s="24"/>
      <c r="V290" s="24"/>
      <c r="W290" s="24"/>
      <c r="X290" s="21"/>
      <c r="Y290" s="22"/>
      <c r="Z290" s="22"/>
      <c r="AA290" s="21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2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</row>
    <row r="291">
      <c r="A291" s="17"/>
      <c r="B291" s="18"/>
      <c r="H291" s="19"/>
      <c r="I291" s="21"/>
      <c r="J291" s="21"/>
      <c r="K291" s="22"/>
      <c r="L291" s="22"/>
      <c r="M291" s="22"/>
      <c r="N291" s="22"/>
      <c r="O291" s="22"/>
      <c r="P291" s="22"/>
      <c r="Q291" s="22"/>
      <c r="R291" s="22"/>
      <c r="S291" s="21"/>
      <c r="T291" s="24"/>
      <c r="U291" s="24"/>
      <c r="V291" s="24"/>
      <c r="W291" s="24"/>
      <c r="X291" s="21"/>
      <c r="Y291" s="22"/>
      <c r="Z291" s="22"/>
      <c r="AA291" s="21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2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</row>
    <row r="292">
      <c r="A292" s="17"/>
      <c r="B292" s="18"/>
      <c r="H292" s="19"/>
      <c r="I292" s="21"/>
      <c r="J292" s="21"/>
      <c r="K292" s="22"/>
      <c r="L292" s="22"/>
      <c r="M292" s="22"/>
      <c r="N292" s="22"/>
      <c r="O292" s="22"/>
      <c r="P292" s="22"/>
      <c r="Q292" s="22"/>
      <c r="R292" s="22"/>
      <c r="S292" s="21"/>
      <c r="T292" s="24"/>
      <c r="U292" s="24"/>
      <c r="V292" s="24"/>
      <c r="W292" s="24"/>
      <c r="X292" s="21"/>
      <c r="Y292" s="22"/>
      <c r="Z292" s="22"/>
      <c r="AA292" s="21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2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</row>
    <row r="293">
      <c r="A293" s="17"/>
      <c r="B293" s="18"/>
      <c r="H293" s="19"/>
      <c r="I293" s="21"/>
      <c r="J293" s="21"/>
      <c r="K293" s="22"/>
      <c r="L293" s="22"/>
      <c r="M293" s="22"/>
      <c r="N293" s="22"/>
      <c r="O293" s="22"/>
      <c r="P293" s="22"/>
      <c r="Q293" s="22"/>
      <c r="R293" s="22"/>
      <c r="S293" s="21"/>
      <c r="T293" s="24"/>
      <c r="U293" s="24"/>
      <c r="V293" s="24"/>
      <c r="W293" s="24"/>
      <c r="X293" s="21"/>
      <c r="Y293" s="22"/>
      <c r="Z293" s="22"/>
      <c r="AA293" s="21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2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</row>
    <row r="294">
      <c r="A294" s="17"/>
      <c r="B294" s="18"/>
      <c r="H294" s="19"/>
      <c r="I294" s="21"/>
      <c r="J294" s="21"/>
      <c r="K294" s="22"/>
      <c r="L294" s="22"/>
      <c r="M294" s="22"/>
      <c r="N294" s="22"/>
      <c r="O294" s="22"/>
      <c r="P294" s="22"/>
      <c r="Q294" s="22"/>
      <c r="R294" s="22"/>
      <c r="S294" s="21"/>
      <c r="T294" s="24"/>
      <c r="U294" s="24"/>
      <c r="V294" s="24"/>
      <c r="W294" s="24"/>
      <c r="X294" s="21"/>
      <c r="Y294" s="22"/>
      <c r="Z294" s="22"/>
      <c r="AA294" s="21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2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</row>
    <row r="295">
      <c r="A295" s="17"/>
      <c r="B295" s="18"/>
      <c r="H295" s="19"/>
      <c r="I295" s="21"/>
      <c r="J295" s="21"/>
      <c r="K295" s="22"/>
      <c r="L295" s="22"/>
      <c r="M295" s="22"/>
      <c r="N295" s="22"/>
      <c r="O295" s="22"/>
      <c r="P295" s="22"/>
      <c r="Q295" s="22"/>
      <c r="R295" s="22"/>
      <c r="S295" s="21"/>
      <c r="T295" s="24"/>
      <c r="U295" s="24"/>
      <c r="V295" s="24"/>
      <c r="W295" s="24"/>
      <c r="X295" s="21"/>
      <c r="Y295" s="22"/>
      <c r="Z295" s="22"/>
      <c r="AA295" s="21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2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</row>
    <row r="296">
      <c r="A296" s="17"/>
      <c r="B296" s="18"/>
      <c r="H296" s="19"/>
      <c r="I296" s="21"/>
      <c r="J296" s="21"/>
      <c r="K296" s="22"/>
      <c r="L296" s="22"/>
      <c r="M296" s="22"/>
      <c r="N296" s="22"/>
      <c r="O296" s="22"/>
      <c r="P296" s="22"/>
      <c r="Q296" s="22"/>
      <c r="R296" s="22"/>
      <c r="S296" s="21"/>
      <c r="T296" s="24"/>
      <c r="U296" s="24"/>
      <c r="V296" s="24"/>
      <c r="W296" s="24"/>
      <c r="X296" s="21"/>
      <c r="Y296" s="22"/>
      <c r="Z296" s="22"/>
      <c r="AA296" s="21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2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</row>
    <row r="297">
      <c r="A297" s="17"/>
      <c r="B297" s="18"/>
      <c r="H297" s="19"/>
      <c r="I297" s="21"/>
      <c r="J297" s="21"/>
      <c r="K297" s="22"/>
      <c r="L297" s="22"/>
      <c r="M297" s="22"/>
      <c r="N297" s="22"/>
      <c r="O297" s="22"/>
      <c r="P297" s="22"/>
      <c r="Q297" s="22"/>
      <c r="R297" s="22"/>
      <c r="S297" s="21"/>
      <c r="T297" s="24"/>
      <c r="U297" s="24"/>
      <c r="V297" s="24"/>
      <c r="W297" s="24"/>
      <c r="X297" s="21"/>
      <c r="Y297" s="22"/>
      <c r="Z297" s="22"/>
      <c r="AA297" s="21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2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</row>
    <row r="298">
      <c r="A298" s="17"/>
      <c r="B298" s="18"/>
      <c r="H298" s="19"/>
      <c r="I298" s="21"/>
      <c r="J298" s="21"/>
      <c r="K298" s="22"/>
      <c r="L298" s="22"/>
      <c r="M298" s="22"/>
      <c r="N298" s="22"/>
      <c r="O298" s="22"/>
      <c r="P298" s="22"/>
      <c r="Q298" s="22"/>
      <c r="R298" s="22"/>
      <c r="S298" s="21"/>
      <c r="T298" s="24"/>
      <c r="U298" s="24"/>
      <c r="V298" s="24"/>
      <c r="W298" s="24"/>
      <c r="X298" s="21"/>
      <c r="Y298" s="22"/>
      <c r="Z298" s="22"/>
      <c r="AA298" s="21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2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</row>
    <row r="299">
      <c r="A299" s="17"/>
      <c r="B299" s="18"/>
      <c r="H299" s="19"/>
      <c r="I299" s="21"/>
      <c r="J299" s="21"/>
      <c r="K299" s="22"/>
      <c r="L299" s="22"/>
      <c r="M299" s="22"/>
      <c r="N299" s="22"/>
      <c r="O299" s="22"/>
      <c r="P299" s="22"/>
      <c r="Q299" s="22"/>
      <c r="R299" s="22"/>
      <c r="S299" s="21"/>
      <c r="T299" s="24"/>
      <c r="U299" s="24"/>
      <c r="V299" s="24"/>
      <c r="W299" s="24"/>
      <c r="X299" s="21"/>
      <c r="Y299" s="22"/>
      <c r="Z299" s="22"/>
      <c r="AA299" s="21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2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</row>
    <row r="300">
      <c r="A300" s="17"/>
      <c r="B300" s="18"/>
      <c r="H300" s="19"/>
      <c r="I300" s="21"/>
      <c r="J300" s="21"/>
      <c r="K300" s="22"/>
      <c r="L300" s="22"/>
      <c r="M300" s="22"/>
      <c r="N300" s="22"/>
      <c r="O300" s="22"/>
      <c r="P300" s="22"/>
      <c r="Q300" s="22"/>
      <c r="R300" s="22"/>
      <c r="S300" s="21"/>
      <c r="T300" s="24"/>
      <c r="U300" s="24"/>
      <c r="V300" s="24"/>
      <c r="W300" s="24"/>
      <c r="X300" s="21"/>
      <c r="Y300" s="22"/>
      <c r="Z300" s="22"/>
      <c r="AA300" s="21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2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</row>
    <row r="301">
      <c r="A301" s="17"/>
      <c r="B301" s="18"/>
      <c r="H301" s="19"/>
      <c r="I301" s="21"/>
      <c r="J301" s="21"/>
      <c r="K301" s="22"/>
      <c r="L301" s="22"/>
      <c r="M301" s="22"/>
      <c r="N301" s="22"/>
      <c r="O301" s="22"/>
      <c r="P301" s="22"/>
      <c r="Q301" s="22"/>
      <c r="R301" s="22"/>
      <c r="S301" s="21"/>
      <c r="T301" s="24"/>
      <c r="U301" s="24"/>
      <c r="V301" s="24"/>
      <c r="W301" s="24"/>
      <c r="X301" s="21"/>
      <c r="Y301" s="22"/>
      <c r="Z301" s="22"/>
      <c r="AA301" s="21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2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</row>
    <row r="302">
      <c r="A302" s="17"/>
      <c r="B302" s="18"/>
      <c r="H302" s="19"/>
      <c r="I302" s="21"/>
      <c r="J302" s="21"/>
      <c r="K302" s="22"/>
      <c r="L302" s="22"/>
      <c r="M302" s="22"/>
      <c r="N302" s="22"/>
      <c r="O302" s="22"/>
      <c r="P302" s="22"/>
      <c r="Q302" s="22"/>
      <c r="R302" s="22"/>
      <c r="S302" s="21"/>
      <c r="T302" s="24"/>
      <c r="U302" s="24"/>
      <c r="V302" s="24"/>
      <c r="W302" s="24"/>
      <c r="X302" s="21"/>
      <c r="Y302" s="22"/>
      <c r="Z302" s="22"/>
      <c r="AA302" s="21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2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</row>
    <row r="303">
      <c r="A303" s="17"/>
      <c r="B303" s="18"/>
      <c r="H303" s="19"/>
      <c r="I303" s="21"/>
      <c r="J303" s="21"/>
      <c r="K303" s="22"/>
      <c r="L303" s="22"/>
      <c r="M303" s="22"/>
      <c r="N303" s="22"/>
      <c r="O303" s="22"/>
      <c r="P303" s="22"/>
      <c r="Q303" s="22"/>
      <c r="R303" s="22"/>
      <c r="S303" s="21"/>
      <c r="T303" s="24"/>
      <c r="U303" s="24"/>
      <c r="V303" s="24"/>
      <c r="W303" s="24"/>
      <c r="X303" s="21"/>
      <c r="Y303" s="22"/>
      <c r="Z303" s="22"/>
      <c r="AA303" s="21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2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</row>
    <row r="304">
      <c r="A304" s="17"/>
      <c r="B304" s="18"/>
      <c r="H304" s="19"/>
      <c r="I304" s="21"/>
      <c r="J304" s="21"/>
      <c r="K304" s="22"/>
      <c r="L304" s="22"/>
      <c r="M304" s="22"/>
      <c r="N304" s="22"/>
      <c r="O304" s="22"/>
      <c r="P304" s="22"/>
      <c r="Q304" s="22"/>
      <c r="R304" s="22"/>
      <c r="S304" s="21"/>
      <c r="T304" s="24"/>
      <c r="U304" s="24"/>
      <c r="V304" s="24"/>
      <c r="W304" s="24"/>
      <c r="X304" s="21"/>
      <c r="Y304" s="22"/>
      <c r="Z304" s="22"/>
      <c r="AA304" s="21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2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</row>
    <row r="305">
      <c r="A305" s="17"/>
      <c r="B305" s="18"/>
      <c r="H305" s="19"/>
      <c r="I305" s="21"/>
      <c r="J305" s="21"/>
      <c r="K305" s="22"/>
      <c r="L305" s="22"/>
      <c r="M305" s="22"/>
      <c r="N305" s="22"/>
      <c r="O305" s="22"/>
      <c r="P305" s="22"/>
      <c r="Q305" s="22"/>
      <c r="R305" s="22"/>
      <c r="S305" s="21"/>
      <c r="T305" s="24"/>
      <c r="U305" s="24"/>
      <c r="V305" s="24"/>
      <c r="W305" s="24"/>
      <c r="X305" s="21"/>
      <c r="Y305" s="22"/>
      <c r="Z305" s="22"/>
      <c r="AA305" s="21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2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</row>
    <row r="306">
      <c r="A306" s="17"/>
      <c r="B306" s="18"/>
      <c r="H306" s="19"/>
      <c r="I306" s="21"/>
      <c r="J306" s="21"/>
      <c r="K306" s="22"/>
      <c r="L306" s="22"/>
      <c r="M306" s="22"/>
      <c r="N306" s="22"/>
      <c r="O306" s="22"/>
      <c r="P306" s="22"/>
      <c r="Q306" s="22"/>
      <c r="R306" s="22"/>
      <c r="S306" s="21"/>
      <c r="T306" s="24"/>
      <c r="U306" s="24"/>
      <c r="V306" s="24"/>
      <c r="W306" s="24"/>
      <c r="X306" s="21"/>
      <c r="Y306" s="22"/>
      <c r="Z306" s="22"/>
      <c r="AA306" s="21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2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</row>
    <row r="307">
      <c r="A307" s="17"/>
      <c r="B307" s="18"/>
      <c r="H307" s="19"/>
      <c r="I307" s="21"/>
      <c r="J307" s="21"/>
      <c r="K307" s="22"/>
      <c r="L307" s="22"/>
      <c r="M307" s="22"/>
      <c r="N307" s="22"/>
      <c r="O307" s="22"/>
      <c r="P307" s="22"/>
      <c r="Q307" s="22"/>
      <c r="R307" s="22"/>
      <c r="S307" s="21"/>
      <c r="T307" s="24"/>
      <c r="U307" s="24"/>
      <c r="V307" s="24"/>
      <c r="W307" s="24"/>
      <c r="X307" s="21"/>
      <c r="Y307" s="22"/>
      <c r="Z307" s="22"/>
      <c r="AA307" s="21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2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</row>
    <row r="308">
      <c r="A308" s="17"/>
      <c r="B308" s="18"/>
      <c r="H308" s="19"/>
      <c r="I308" s="21"/>
      <c r="J308" s="21"/>
      <c r="K308" s="22"/>
      <c r="L308" s="22"/>
      <c r="M308" s="22"/>
      <c r="N308" s="22"/>
      <c r="O308" s="22"/>
      <c r="P308" s="22"/>
      <c r="Q308" s="22"/>
      <c r="R308" s="22"/>
      <c r="S308" s="21"/>
      <c r="T308" s="24"/>
      <c r="U308" s="24"/>
      <c r="V308" s="24"/>
      <c r="W308" s="24"/>
      <c r="X308" s="21"/>
      <c r="Y308" s="22"/>
      <c r="Z308" s="22"/>
      <c r="AA308" s="21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2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</row>
    <row r="309">
      <c r="A309" s="17"/>
      <c r="B309" s="18"/>
      <c r="H309" s="19"/>
      <c r="I309" s="21"/>
      <c r="J309" s="21"/>
      <c r="K309" s="22"/>
      <c r="L309" s="22"/>
      <c r="M309" s="22"/>
      <c r="N309" s="22"/>
      <c r="O309" s="22"/>
      <c r="P309" s="22"/>
      <c r="Q309" s="22"/>
      <c r="R309" s="22"/>
      <c r="S309" s="21"/>
      <c r="T309" s="24"/>
      <c r="U309" s="24"/>
      <c r="V309" s="24"/>
      <c r="W309" s="24"/>
      <c r="X309" s="21"/>
      <c r="Y309" s="22"/>
      <c r="Z309" s="22"/>
      <c r="AA309" s="21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2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</row>
    <row r="310">
      <c r="A310" s="17"/>
      <c r="B310" s="18"/>
      <c r="H310" s="19"/>
      <c r="I310" s="21"/>
      <c r="J310" s="21"/>
      <c r="K310" s="22"/>
      <c r="L310" s="22"/>
      <c r="M310" s="22"/>
      <c r="N310" s="22"/>
      <c r="O310" s="22"/>
      <c r="P310" s="22"/>
      <c r="Q310" s="22"/>
      <c r="R310" s="22"/>
      <c r="S310" s="21"/>
      <c r="T310" s="24"/>
      <c r="U310" s="24"/>
      <c r="V310" s="24"/>
      <c r="W310" s="24"/>
      <c r="X310" s="21"/>
      <c r="Y310" s="22"/>
      <c r="Z310" s="22"/>
      <c r="AA310" s="21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2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</row>
    <row r="311">
      <c r="A311" s="17"/>
      <c r="B311" s="18"/>
      <c r="H311" s="19"/>
      <c r="I311" s="21"/>
      <c r="J311" s="21"/>
      <c r="K311" s="22"/>
      <c r="L311" s="22"/>
      <c r="M311" s="22"/>
      <c r="N311" s="22"/>
      <c r="O311" s="22"/>
      <c r="P311" s="22"/>
      <c r="Q311" s="22"/>
      <c r="R311" s="22"/>
      <c r="S311" s="21"/>
      <c r="T311" s="24"/>
      <c r="U311" s="24"/>
      <c r="V311" s="24"/>
      <c r="W311" s="24"/>
      <c r="X311" s="21"/>
      <c r="Y311" s="22"/>
      <c r="Z311" s="22"/>
      <c r="AA311" s="21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2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</row>
    <row r="312">
      <c r="A312" s="17"/>
      <c r="B312" s="18"/>
      <c r="H312" s="19"/>
      <c r="I312" s="21"/>
      <c r="J312" s="21"/>
      <c r="K312" s="22"/>
      <c r="L312" s="22"/>
      <c r="M312" s="22"/>
      <c r="N312" s="22"/>
      <c r="O312" s="22"/>
      <c r="P312" s="22"/>
      <c r="Q312" s="22"/>
      <c r="R312" s="22"/>
      <c r="S312" s="21"/>
      <c r="T312" s="24"/>
      <c r="U312" s="24"/>
      <c r="V312" s="24"/>
      <c r="W312" s="24"/>
      <c r="X312" s="21"/>
      <c r="Y312" s="22"/>
      <c r="Z312" s="22"/>
      <c r="AA312" s="21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2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</row>
    <row r="313">
      <c r="A313" s="17"/>
      <c r="B313" s="18"/>
      <c r="H313" s="19"/>
      <c r="I313" s="21"/>
      <c r="J313" s="21"/>
      <c r="K313" s="22"/>
      <c r="L313" s="22"/>
      <c r="M313" s="22"/>
      <c r="N313" s="22"/>
      <c r="O313" s="22"/>
      <c r="P313" s="22"/>
      <c r="Q313" s="22"/>
      <c r="R313" s="22"/>
      <c r="S313" s="21"/>
      <c r="T313" s="24"/>
      <c r="U313" s="24"/>
      <c r="V313" s="24"/>
      <c r="W313" s="24"/>
      <c r="X313" s="21"/>
      <c r="Y313" s="22"/>
      <c r="Z313" s="22"/>
      <c r="AA313" s="21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2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</row>
    <row r="314">
      <c r="A314" s="17"/>
      <c r="B314" s="18"/>
      <c r="H314" s="19"/>
      <c r="I314" s="21"/>
      <c r="J314" s="21"/>
      <c r="K314" s="22"/>
      <c r="L314" s="22"/>
      <c r="M314" s="22"/>
      <c r="N314" s="22"/>
      <c r="O314" s="22"/>
      <c r="P314" s="22"/>
      <c r="Q314" s="22"/>
      <c r="R314" s="22"/>
      <c r="S314" s="21"/>
      <c r="T314" s="24"/>
      <c r="U314" s="24"/>
      <c r="V314" s="24"/>
      <c r="W314" s="24"/>
      <c r="X314" s="21"/>
      <c r="Y314" s="22"/>
      <c r="Z314" s="22"/>
      <c r="AA314" s="21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2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</row>
    <row r="315">
      <c r="A315" s="17"/>
      <c r="B315" s="18"/>
      <c r="H315" s="19"/>
      <c r="I315" s="21"/>
      <c r="J315" s="21"/>
      <c r="K315" s="22"/>
      <c r="L315" s="22"/>
      <c r="M315" s="22"/>
      <c r="N315" s="22"/>
      <c r="O315" s="22"/>
      <c r="P315" s="22"/>
      <c r="Q315" s="22"/>
      <c r="R315" s="22"/>
      <c r="S315" s="21"/>
      <c r="T315" s="24"/>
      <c r="U315" s="24"/>
      <c r="V315" s="24"/>
      <c r="W315" s="24"/>
      <c r="X315" s="21"/>
      <c r="Y315" s="22"/>
      <c r="Z315" s="22"/>
      <c r="AA315" s="21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2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</row>
    <row r="316">
      <c r="A316" s="17"/>
      <c r="B316" s="18"/>
      <c r="H316" s="19"/>
      <c r="I316" s="21"/>
      <c r="J316" s="21"/>
      <c r="K316" s="22"/>
      <c r="L316" s="22"/>
      <c r="M316" s="22"/>
      <c r="N316" s="22"/>
      <c r="O316" s="22"/>
      <c r="P316" s="22"/>
      <c r="Q316" s="22"/>
      <c r="R316" s="22"/>
      <c r="S316" s="21"/>
      <c r="T316" s="24"/>
      <c r="U316" s="24"/>
      <c r="V316" s="24"/>
      <c r="W316" s="24"/>
      <c r="X316" s="21"/>
      <c r="Y316" s="22"/>
      <c r="Z316" s="22"/>
      <c r="AA316" s="21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2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</row>
    <row r="317">
      <c r="A317" s="17"/>
      <c r="B317" s="18"/>
      <c r="H317" s="19"/>
      <c r="I317" s="21"/>
      <c r="J317" s="21"/>
      <c r="K317" s="22"/>
      <c r="L317" s="22"/>
      <c r="M317" s="22"/>
      <c r="N317" s="22"/>
      <c r="O317" s="22"/>
      <c r="P317" s="22"/>
      <c r="Q317" s="22"/>
      <c r="R317" s="22"/>
      <c r="S317" s="21"/>
      <c r="T317" s="24"/>
      <c r="U317" s="24"/>
      <c r="V317" s="24"/>
      <c r="W317" s="24"/>
      <c r="X317" s="21"/>
      <c r="Y317" s="22"/>
      <c r="Z317" s="22"/>
      <c r="AA317" s="21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2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</row>
    <row r="318">
      <c r="A318" s="17"/>
      <c r="B318" s="18"/>
      <c r="H318" s="19"/>
      <c r="I318" s="21"/>
      <c r="J318" s="21"/>
      <c r="K318" s="22"/>
      <c r="L318" s="22"/>
      <c r="M318" s="22"/>
      <c r="N318" s="22"/>
      <c r="O318" s="22"/>
      <c r="P318" s="22"/>
      <c r="Q318" s="22"/>
      <c r="R318" s="22"/>
      <c r="S318" s="21"/>
      <c r="T318" s="24"/>
      <c r="U318" s="24"/>
      <c r="V318" s="24"/>
      <c r="W318" s="24"/>
      <c r="X318" s="21"/>
      <c r="Y318" s="22"/>
      <c r="Z318" s="22"/>
      <c r="AA318" s="21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2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</row>
    <row r="319">
      <c r="A319" s="17"/>
      <c r="B319" s="18"/>
      <c r="H319" s="19"/>
      <c r="I319" s="21"/>
      <c r="J319" s="21"/>
      <c r="K319" s="22"/>
      <c r="L319" s="22"/>
      <c r="M319" s="22"/>
      <c r="N319" s="22"/>
      <c r="O319" s="22"/>
      <c r="P319" s="22"/>
      <c r="Q319" s="22"/>
      <c r="R319" s="22"/>
      <c r="S319" s="21"/>
      <c r="T319" s="24"/>
      <c r="U319" s="24"/>
      <c r="V319" s="24"/>
      <c r="W319" s="24"/>
      <c r="X319" s="21"/>
      <c r="Y319" s="22"/>
      <c r="Z319" s="22"/>
      <c r="AA319" s="21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2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</row>
    <row r="320">
      <c r="A320" s="17"/>
      <c r="B320" s="18"/>
      <c r="H320" s="19"/>
      <c r="I320" s="21"/>
      <c r="J320" s="21"/>
      <c r="K320" s="22"/>
      <c r="L320" s="22"/>
      <c r="M320" s="22"/>
      <c r="N320" s="22"/>
      <c r="O320" s="22"/>
      <c r="P320" s="22"/>
      <c r="Q320" s="22"/>
      <c r="R320" s="22"/>
      <c r="S320" s="21"/>
      <c r="T320" s="24"/>
      <c r="U320" s="24"/>
      <c r="V320" s="24"/>
      <c r="W320" s="24"/>
      <c r="X320" s="21"/>
      <c r="Y320" s="22"/>
      <c r="Z320" s="22"/>
      <c r="AA320" s="21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2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</row>
    <row r="321">
      <c r="A321" s="17"/>
      <c r="B321" s="18"/>
      <c r="H321" s="19"/>
      <c r="I321" s="21"/>
      <c r="J321" s="21"/>
      <c r="K321" s="22"/>
      <c r="L321" s="22"/>
      <c r="M321" s="22"/>
      <c r="N321" s="22"/>
      <c r="O321" s="22"/>
      <c r="P321" s="22"/>
      <c r="Q321" s="22"/>
      <c r="R321" s="22"/>
      <c r="S321" s="21"/>
      <c r="T321" s="24"/>
      <c r="U321" s="24"/>
      <c r="V321" s="24"/>
      <c r="W321" s="24"/>
      <c r="X321" s="21"/>
      <c r="Y321" s="22"/>
      <c r="Z321" s="22"/>
      <c r="AA321" s="21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2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</row>
    <row r="322">
      <c r="A322" s="17"/>
      <c r="B322" s="18"/>
      <c r="H322" s="19"/>
      <c r="I322" s="21"/>
      <c r="J322" s="21"/>
      <c r="K322" s="22"/>
      <c r="L322" s="22"/>
      <c r="M322" s="22"/>
      <c r="N322" s="22"/>
      <c r="O322" s="22"/>
      <c r="P322" s="22"/>
      <c r="Q322" s="22"/>
      <c r="R322" s="22"/>
      <c r="S322" s="21"/>
      <c r="T322" s="24"/>
      <c r="U322" s="24"/>
      <c r="V322" s="24"/>
      <c r="W322" s="24"/>
      <c r="X322" s="21"/>
      <c r="Y322" s="22"/>
      <c r="Z322" s="22"/>
      <c r="AA322" s="21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2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</row>
    <row r="323">
      <c r="A323" s="17"/>
      <c r="B323" s="18"/>
      <c r="H323" s="19"/>
      <c r="I323" s="21"/>
      <c r="J323" s="21"/>
      <c r="K323" s="22"/>
      <c r="L323" s="22"/>
      <c r="M323" s="22"/>
      <c r="N323" s="22"/>
      <c r="O323" s="22"/>
      <c r="P323" s="22"/>
      <c r="Q323" s="22"/>
      <c r="R323" s="22"/>
      <c r="S323" s="21"/>
      <c r="T323" s="24"/>
      <c r="U323" s="24"/>
      <c r="V323" s="24"/>
      <c r="W323" s="24"/>
      <c r="X323" s="21"/>
      <c r="Y323" s="22"/>
      <c r="Z323" s="22"/>
      <c r="AA323" s="21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2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</row>
    <row r="324">
      <c r="A324" s="17"/>
      <c r="B324" s="18"/>
      <c r="H324" s="19"/>
      <c r="I324" s="21"/>
      <c r="J324" s="21"/>
      <c r="K324" s="22"/>
      <c r="L324" s="22"/>
      <c r="M324" s="22"/>
      <c r="N324" s="22"/>
      <c r="O324" s="22"/>
      <c r="P324" s="22"/>
      <c r="Q324" s="22"/>
      <c r="R324" s="22"/>
      <c r="S324" s="21"/>
      <c r="T324" s="24"/>
      <c r="U324" s="24"/>
      <c r="V324" s="24"/>
      <c r="W324" s="24"/>
      <c r="X324" s="21"/>
      <c r="Y324" s="22"/>
      <c r="Z324" s="22"/>
      <c r="AA324" s="21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2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</row>
    <row r="325">
      <c r="A325" s="17"/>
      <c r="B325" s="18"/>
      <c r="H325" s="19"/>
      <c r="I325" s="21"/>
      <c r="J325" s="21"/>
      <c r="K325" s="22"/>
      <c r="L325" s="22"/>
      <c r="M325" s="22"/>
      <c r="N325" s="22"/>
      <c r="O325" s="22"/>
      <c r="P325" s="22"/>
      <c r="Q325" s="22"/>
      <c r="R325" s="22"/>
      <c r="S325" s="21"/>
      <c r="T325" s="24"/>
      <c r="U325" s="24"/>
      <c r="V325" s="24"/>
      <c r="W325" s="24"/>
      <c r="X325" s="21"/>
      <c r="Y325" s="22"/>
      <c r="Z325" s="22"/>
      <c r="AA325" s="21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2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</row>
    <row r="326">
      <c r="A326" s="17"/>
      <c r="B326" s="18"/>
      <c r="H326" s="19"/>
      <c r="I326" s="21"/>
      <c r="J326" s="21"/>
      <c r="K326" s="22"/>
      <c r="L326" s="22"/>
      <c r="M326" s="22"/>
      <c r="N326" s="22"/>
      <c r="O326" s="22"/>
      <c r="P326" s="22"/>
      <c r="Q326" s="22"/>
      <c r="R326" s="22"/>
      <c r="S326" s="21"/>
      <c r="T326" s="24"/>
      <c r="U326" s="24"/>
      <c r="V326" s="24"/>
      <c r="W326" s="24"/>
      <c r="X326" s="21"/>
      <c r="Y326" s="22"/>
      <c r="Z326" s="22"/>
      <c r="AA326" s="21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2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</row>
    <row r="327">
      <c r="A327" s="17"/>
      <c r="B327" s="18"/>
      <c r="H327" s="19"/>
      <c r="I327" s="21"/>
      <c r="J327" s="21"/>
      <c r="K327" s="22"/>
      <c r="L327" s="22"/>
      <c r="M327" s="22"/>
      <c r="N327" s="22"/>
      <c r="O327" s="22"/>
      <c r="P327" s="22"/>
      <c r="Q327" s="22"/>
      <c r="R327" s="22"/>
      <c r="S327" s="21"/>
      <c r="T327" s="24"/>
      <c r="U327" s="24"/>
      <c r="V327" s="24"/>
      <c r="W327" s="24"/>
      <c r="X327" s="21"/>
      <c r="Y327" s="22"/>
      <c r="Z327" s="22"/>
      <c r="AA327" s="21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2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</row>
    <row r="328">
      <c r="A328" s="17"/>
      <c r="B328" s="18"/>
      <c r="H328" s="19"/>
      <c r="I328" s="21"/>
      <c r="J328" s="21"/>
      <c r="K328" s="22"/>
      <c r="L328" s="22"/>
      <c r="M328" s="22"/>
      <c r="N328" s="22"/>
      <c r="O328" s="22"/>
      <c r="P328" s="22"/>
      <c r="Q328" s="22"/>
      <c r="R328" s="22"/>
      <c r="S328" s="21"/>
      <c r="T328" s="24"/>
      <c r="U328" s="24"/>
      <c r="V328" s="24"/>
      <c r="W328" s="24"/>
      <c r="X328" s="21"/>
      <c r="Y328" s="22"/>
      <c r="Z328" s="22"/>
      <c r="AA328" s="21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2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</row>
    <row r="329">
      <c r="A329" s="17"/>
      <c r="B329" s="18"/>
      <c r="H329" s="19"/>
      <c r="I329" s="21"/>
      <c r="J329" s="21"/>
      <c r="K329" s="22"/>
      <c r="L329" s="22"/>
      <c r="M329" s="22"/>
      <c r="N329" s="22"/>
      <c r="O329" s="22"/>
      <c r="P329" s="22"/>
      <c r="Q329" s="22"/>
      <c r="R329" s="22"/>
      <c r="S329" s="21"/>
      <c r="T329" s="24"/>
      <c r="U329" s="24"/>
      <c r="V329" s="24"/>
      <c r="W329" s="24"/>
      <c r="X329" s="21"/>
      <c r="Y329" s="22"/>
      <c r="Z329" s="22"/>
      <c r="AA329" s="21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2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</row>
    <row r="330">
      <c r="A330" s="17"/>
      <c r="B330" s="18"/>
      <c r="H330" s="19"/>
      <c r="I330" s="21"/>
      <c r="J330" s="21"/>
      <c r="K330" s="22"/>
      <c r="L330" s="22"/>
      <c r="M330" s="22"/>
      <c r="N330" s="22"/>
      <c r="O330" s="22"/>
      <c r="P330" s="22"/>
      <c r="Q330" s="22"/>
      <c r="R330" s="22"/>
      <c r="S330" s="21"/>
      <c r="T330" s="24"/>
      <c r="U330" s="24"/>
      <c r="V330" s="24"/>
      <c r="W330" s="24"/>
      <c r="X330" s="21"/>
      <c r="Y330" s="22"/>
      <c r="Z330" s="22"/>
      <c r="AA330" s="21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2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</row>
    <row r="331">
      <c r="A331" s="17"/>
      <c r="B331" s="18"/>
      <c r="H331" s="19"/>
      <c r="I331" s="21"/>
      <c r="J331" s="21"/>
      <c r="K331" s="22"/>
      <c r="L331" s="22"/>
      <c r="M331" s="22"/>
      <c r="N331" s="22"/>
      <c r="O331" s="22"/>
      <c r="P331" s="22"/>
      <c r="Q331" s="22"/>
      <c r="R331" s="22"/>
      <c r="S331" s="21"/>
      <c r="T331" s="24"/>
      <c r="U331" s="24"/>
      <c r="V331" s="24"/>
      <c r="W331" s="24"/>
      <c r="X331" s="21"/>
      <c r="Y331" s="22"/>
      <c r="Z331" s="22"/>
      <c r="AA331" s="21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2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</row>
    <row r="332">
      <c r="A332" s="17"/>
      <c r="B332" s="18"/>
      <c r="H332" s="19"/>
      <c r="I332" s="21"/>
      <c r="J332" s="21"/>
      <c r="K332" s="22"/>
      <c r="L332" s="22"/>
      <c r="M332" s="22"/>
      <c r="N332" s="22"/>
      <c r="O332" s="22"/>
      <c r="P332" s="22"/>
      <c r="Q332" s="22"/>
      <c r="R332" s="22"/>
      <c r="S332" s="21"/>
      <c r="T332" s="24"/>
      <c r="U332" s="24"/>
      <c r="V332" s="24"/>
      <c r="W332" s="24"/>
      <c r="X332" s="21"/>
      <c r="Y332" s="22"/>
      <c r="Z332" s="22"/>
      <c r="AA332" s="21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2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</row>
    <row r="333">
      <c r="A333" s="17"/>
      <c r="B333" s="18"/>
      <c r="H333" s="19"/>
      <c r="I333" s="21"/>
      <c r="J333" s="21"/>
      <c r="K333" s="22"/>
      <c r="L333" s="22"/>
      <c r="M333" s="22"/>
      <c r="N333" s="22"/>
      <c r="O333" s="22"/>
      <c r="P333" s="22"/>
      <c r="Q333" s="22"/>
      <c r="R333" s="22"/>
      <c r="S333" s="21"/>
      <c r="T333" s="24"/>
      <c r="U333" s="24"/>
      <c r="V333" s="24"/>
      <c r="W333" s="24"/>
      <c r="X333" s="21"/>
      <c r="Y333" s="22"/>
      <c r="Z333" s="22"/>
      <c r="AA333" s="21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2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</row>
    <row r="334">
      <c r="A334" s="17"/>
      <c r="B334" s="18"/>
      <c r="H334" s="19"/>
      <c r="I334" s="21"/>
      <c r="J334" s="21"/>
      <c r="K334" s="22"/>
      <c r="L334" s="22"/>
      <c r="M334" s="22"/>
      <c r="N334" s="22"/>
      <c r="O334" s="22"/>
      <c r="P334" s="22"/>
      <c r="Q334" s="22"/>
      <c r="R334" s="22"/>
      <c r="S334" s="21"/>
      <c r="T334" s="24"/>
      <c r="U334" s="24"/>
      <c r="V334" s="24"/>
      <c r="W334" s="24"/>
      <c r="X334" s="21"/>
      <c r="Y334" s="22"/>
      <c r="Z334" s="22"/>
      <c r="AA334" s="21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2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</row>
    <row r="335">
      <c r="A335" s="17"/>
      <c r="B335" s="18"/>
      <c r="H335" s="19"/>
      <c r="I335" s="21"/>
      <c r="J335" s="21"/>
      <c r="K335" s="22"/>
      <c r="L335" s="22"/>
      <c r="M335" s="22"/>
      <c r="N335" s="22"/>
      <c r="O335" s="22"/>
      <c r="P335" s="22"/>
      <c r="Q335" s="22"/>
      <c r="R335" s="22"/>
      <c r="S335" s="21"/>
      <c r="T335" s="24"/>
      <c r="U335" s="24"/>
      <c r="V335" s="24"/>
      <c r="W335" s="24"/>
      <c r="X335" s="21"/>
      <c r="Y335" s="22"/>
      <c r="Z335" s="22"/>
      <c r="AA335" s="21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2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</row>
    <row r="336">
      <c r="A336" s="17"/>
      <c r="B336" s="18"/>
      <c r="H336" s="19"/>
      <c r="I336" s="21"/>
      <c r="J336" s="21"/>
      <c r="K336" s="22"/>
      <c r="L336" s="22"/>
      <c r="M336" s="22"/>
      <c r="N336" s="22"/>
      <c r="O336" s="22"/>
      <c r="P336" s="22"/>
      <c r="Q336" s="22"/>
      <c r="R336" s="22"/>
      <c r="S336" s="21"/>
      <c r="T336" s="24"/>
      <c r="U336" s="24"/>
      <c r="V336" s="24"/>
      <c r="W336" s="24"/>
      <c r="X336" s="21"/>
      <c r="Y336" s="22"/>
      <c r="Z336" s="22"/>
      <c r="AA336" s="21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2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</row>
    <row r="337">
      <c r="A337" s="17"/>
      <c r="B337" s="18"/>
      <c r="H337" s="19"/>
      <c r="I337" s="21"/>
      <c r="J337" s="21"/>
      <c r="K337" s="22"/>
      <c r="L337" s="22"/>
      <c r="M337" s="22"/>
      <c r="N337" s="22"/>
      <c r="O337" s="22"/>
      <c r="P337" s="22"/>
      <c r="Q337" s="22"/>
      <c r="R337" s="22"/>
      <c r="S337" s="21"/>
      <c r="T337" s="24"/>
      <c r="U337" s="24"/>
      <c r="V337" s="24"/>
      <c r="W337" s="24"/>
      <c r="X337" s="21"/>
      <c r="Y337" s="22"/>
      <c r="Z337" s="22"/>
      <c r="AA337" s="21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2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</row>
    <row r="338">
      <c r="A338" s="17"/>
      <c r="B338" s="18"/>
      <c r="H338" s="19"/>
      <c r="I338" s="21"/>
      <c r="J338" s="21"/>
      <c r="K338" s="22"/>
      <c r="L338" s="22"/>
      <c r="M338" s="22"/>
      <c r="N338" s="22"/>
      <c r="O338" s="22"/>
      <c r="P338" s="22"/>
      <c r="Q338" s="22"/>
      <c r="R338" s="22"/>
      <c r="S338" s="21"/>
      <c r="T338" s="24"/>
      <c r="U338" s="24"/>
      <c r="V338" s="24"/>
      <c r="W338" s="24"/>
      <c r="X338" s="21"/>
      <c r="Y338" s="22"/>
      <c r="Z338" s="22"/>
      <c r="AA338" s="21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2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</row>
    <row r="339">
      <c r="A339" s="17"/>
      <c r="B339" s="18"/>
      <c r="H339" s="19"/>
      <c r="I339" s="21"/>
      <c r="J339" s="21"/>
      <c r="K339" s="22"/>
      <c r="L339" s="22"/>
      <c r="M339" s="22"/>
      <c r="N339" s="22"/>
      <c r="O339" s="22"/>
      <c r="P339" s="22"/>
      <c r="Q339" s="22"/>
      <c r="R339" s="22"/>
      <c r="S339" s="21"/>
      <c r="T339" s="24"/>
      <c r="U339" s="24"/>
      <c r="V339" s="24"/>
      <c r="W339" s="24"/>
      <c r="X339" s="21"/>
      <c r="Y339" s="22"/>
      <c r="Z339" s="22"/>
      <c r="AA339" s="21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2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</row>
    <row r="340">
      <c r="A340" s="17"/>
      <c r="B340" s="18"/>
      <c r="H340" s="19"/>
      <c r="I340" s="21"/>
      <c r="J340" s="21"/>
      <c r="K340" s="22"/>
      <c r="L340" s="22"/>
      <c r="M340" s="22"/>
      <c r="N340" s="22"/>
      <c r="O340" s="22"/>
      <c r="P340" s="22"/>
      <c r="Q340" s="22"/>
      <c r="R340" s="22"/>
      <c r="S340" s="21"/>
      <c r="T340" s="24"/>
      <c r="U340" s="24"/>
      <c r="V340" s="24"/>
      <c r="W340" s="24"/>
      <c r="X340" s="21"/>
      <c r="Y340" s="22"/>
      <c r="Z340" s="22"/>
      <c r="AA340" s="21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2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</row>
    <row r="341">
      <c r="A341" s="17"/>
      <c r="B341" s="18"/>
      <c r="H341" s="19"/>
      <c r="I341" s="21"/>
      <c r="J341" s="21"/>
      <c r="K341" s="22"/>
      <c r="L341" s="22"/>
      <c r="M341" s="22"/>
      <c r="N341" s="22"/>
      <c r="O341" s="22"/>
      <c r="P341" s="22"/>
      <c r="Q341" s="22"/>
      <c r="R341" s="22"/>
      <c r="S341" s="21"/>
      <c r="T341" s="24"/>
      <c r="U341" s="24"/>
      <c r="V341" s="24"/>
      <c r="W341" s="24"/>
      <c r="X341" s="21"/>
      <c r="Y341" s="22"/>
      <c r="Z341" s="22"/>
      <c r="AA341" s="21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2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</row>
    <row r="342">
      <c r="A342" s="17"/>
      <c r="B342" s="18"/>
      <c r="H342" s="19"/>
      <c r="I342" s="21"/>
      <c r="J342" s="21"/>
      <c r="K342" s="22"/>
      <c r="L342" s="22"/>
      <c r="M342" s="22"/>
      <c r="N342" s="22"/>
      <c r="O342" s="22"/>
      <c r="P342" s="22"/>
      <c r="Q342" s="22"/>
      <c r="R342" s="22"/>
      <c r="S342" s="21"/>
      <c r="T342" s="24"/>
      <c r="U342" s="24"/>
      <c r="V342" s="24"/>
      <c r="W342" s="24"/>
      <c r="X342" s="21"/>
      <c r="Y342" s="22"/>
      <c r="Z342" s="22"/>
      <c r="AA342" s="21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2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</row>
    <row r="343">
      <c r="A343" s="17"/>
      <c r="B343" s="18"/>
      <c r="H343" s="19"/>
      <c r="I343" s="21"/>
      <c r="J343" s="21"/>
      <c r="K343" s="22"/>
      <c r="L343" s="22"/>
      <c r="M343" s="22"/>
      <c r="N343" s="22"/>
      <c r="O343" s="22"/>
      <c r="P343" s="22"/>
      <c r="Q343" s="22"/>
      <c r="R343" s="22"/>
      <c r="S343" s="21"/>
      <c r="T343" s="24"/>
      <c r="U343" s="24"/>
      <c r="V343" s="24"/>
      <c r="W343" s="24"/>
      <c r="X343" s="21"/>
      <c r="Y343" s="22"/>
      <c r="Z343" s="22"/>
      <c r="AA343" s="21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2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</row>
    <row r="344">
      <c r="A344" s="17"/>
      <c r="B344" s="18"/>
      <c r="H344" s="19"/>
      <c r="I344" s="21"/>
      <c r="J344" s="21"/>
      <c r="K344" s="22"/>
      <c r="L344" s="22"/>
      <c r="M344" s="22"/>
      <c r="N344" s="22"/>
      <c r="O344" s="22"/>
      <c r="P344" s="22"/>
      <c r="Q344" s="22"/>
      <c r="R344" s="22"/>
      <c r="S344" s="21"/>
      <c r="T344" s="24"/>
      <c r="U344" s="24"/>
      <c r="V344" s="24"/>
      <c r="W344" s="24"/>
      <c r="X344" s="21"/>
      <c r="Y344" s="22"/>
      <c r="Z344" s="22"/>
      <c r="AA344" s="21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2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</row>
    <row r="345">
      <c r="A345" s="17"/>
      <c r="B345" s="18"/>
      <c r="H345" s="19"/>
      <c r="I345" s="21"/>
      <c r="J345" s="21"/>
      <c r="K345" s="22"/>
      <c r="L345" s="22"/>
      <c r="M345" s="22"/>
      <c r="N345" s="22"/>
      <c r="O345" s="22"/>
      <c r="P345" s="22"/>
      <c r="Q345" s="22"/>
      <c r="R345" s="22"/>
      <c r="S345" s="21"/>
      <c r="T345" s="24"/>
      <c r="U345" s="24"/>
      <c r="V345" s="24"/>
      <c r="W345" s="24"/>
      <c r="X345" s="21"/>
      <c r="Y345" s="22"/>
      <c r="Z345" s="22"/>
      <c r="AA345" s="21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2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</row>
    <row r="346">
      <c r="A346" s="17"/>
      <c r="B346" s="18"/>
      <c r="H346" s="19"/>
      <c r="I346" s="21"/>
      <c r="J346" s="21"/>
      <c r="K346" s="22"/>
      <c r="L346" s="22"/>
      <c r="M346" s="22"/>
      <c r="N346" s="22"/>
      <c r="O346" s="22"/>
      <c r="P346" s="22"/>
      <c r="Q346" s="22"/>
      <c r="R346" s="22"/>
      <c r="S346" s="21"/>
      <c r="T346" s="24"/>
      <c r="U346" s="24"/>
      <c r="V346" s="24"/>
      <c r="W346" s="24"/>
      <c r="X346" s="21"/>
      <c r="Y346" s="22"/>
      <c r="Z346" s="22"/>
      <c r="AA346" s="21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2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</row>
    <row r="347">
      <c r="A347" s="17"/>
      <c r="B347" s="18"/>
      <c r="H347" s="19"/>
      <c r="I347" s="21"/>
      <c r="J347" s="21"/>
      <c r="K347" s="22"/>
      <c r="L347" s="22"/>
      <c r="M347" s="22"/>
      <c r="N347" s="22"/>
      <c r="O347" s="22"/>
      <c r="P347" s="22"/>
      <c r="Q347" s="22"/>
      <c r="R347" s="22"/>
      <c r="S347" s="21"/>
      <c r="T347" s="24"/>
      <c r="U347" s="24"/>
      <c r="V347" s="24"/>
      <c r="W347" s="24"/>
      <c r="X347" s="21"/>
      <c r="Y347" s="22"/>
      <c r="Z347" s="22"/>
      <c r="AA347" s="21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2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</row>
    <row r="348">
      <c r="A348" s="17"/>
      <c r="B348" s="18"/>
      <c r="H348" s="19"/>
      <c r="I348" s="21"/>
      <c r="J348" s="21"/>
      <c r="K348" s="22"/>
      <c r="L348" s="22"/>
      <c r="M348" s="22"/>
      <c r="N348" s="22"/>
      <c r="O348" s="22"/>
      <c r="P348" s="22"/>
      <c r="Q348" s="22"/>
      <c r="R348" s="22"/>
      <c r="S348" s="21"/>
      <c r="T348" s="24"/>
      <c r="U348" s="24"/>
      <c r="V348" s="24"/>
      <c r="W348" s="24"/>
      <c r="X348" s="21"/>
      <c r="Y348" s="22"/>
      <c r="Z348" s="22"/>
      <c r="AA348" s="21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2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</row>
    <row r="349">
      <c r="A349" s="17"/>
      <c r="B349" s="18"/>
      <c r="H349" s="19"/>
      <c r="I349" s="21"/>
      <c r="J349" s="21"/>
      <c r="K349" s="22"/>
      <c r="L349" s="22"/>
      <c r="M349" s="22"/>
      <c r="N349" s="22"/>
      <c r="O349" s="22"/>
      <c r="P349" s="22"/>
      <c r="Q349" s="22"/>
      <c r="R349" s="22"/>
      <c r="S349" s="21"/>
      <c r="T349" s="24"/>
      <c r="U349" s="24"/>
      <c r="V349" s="24"/>
      <c r="W349" s="24"/>
      <c r="X349" s="21"/>
      <c r="Y349" s="22"/>
      <c r="Z349" s="22"/>
      <c r="AA349" s="21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2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</row>
    <row r="350">
      <c r="A350" s="17"/>
      <c r="B350" s="18"/>
      <c r="H350" s="19"/>
      <c r="I350" s="21"/>
      <c r="J350" s="21"/>
      <c r="K350" s="22"/>
      <c r="L350" s="22"/>
      <c r="M350" s="22"/>
      <c r="N350" s="22"/>
      <c r="O350" s="22"/>
      <c r="P350" s="22"/>
      <c r="Q350" s="22"/>
      <c r="R350" s="22"/>
      <c r="S350" s="21"/>
      <c r="T350" s="24"/>
      <c r="U350" s="24"/>
      <c r="V350" s="24"/>
      <c r="W350" s="24"/>
      <c r="X350" s="21"/>
      <c r="Y350" s="22"/>
      <c r="Z350" s="22"/>
      <c r="AA350" s="21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2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</row>
    <row r="351">
      <c r="A351" s="17"/>
      <c r="B351" s="18"/>
      <c r="H351" s="19"/>
      <c r="I351" s="21"/>
      <c r="J351" s="21"/>
      <c r="K351" s="22"/>
      <c r="L351" s="22"/>
      <c r="M351" s="22"/>
      <c r="N351" s="22"/>
      <c r="O351" s="22"/>
      <c r="P351" s="22"/>
      <c r="Q351" s="22"/>
      <c r="R351" s="22"/>
      <c r="S351" s="21"/>
      <c r="T351" s="24"/>
      <c r="U351" s="24"/>
      <c r="V351" s="24"/>
      <c r="W351" s="24"/>
      <c r="X351" s="21"/>
      <c r="Y351" s="22"/>
      <c r="Z351" s="22"/>
      <c r="AA351" s="21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2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</row>
    <row r="352">
      <c r="A352" s="17"/>
      <c r="B352" s="18"/>
      <c r="H352" s="19"/>
      <c r="I352" s="21"/>
      <c r="J352" s="21"/>
      <c r="K352" s="22"/>
      <c r="L352" s="22"/>
      <c r="M352" s="22"/>
      <c r="N352" s="22"/>
      <c r="O352" s="22"/>
      <c r="P352" s="22"/>
      <c r="Q352" s="22"/>
      <c r="R352" s="22"/>
      <c r="S352" s="21"/>
      <c r="T352" s="24"/>
      <c r="U352" s="24"/>
      <c r="V352" s="24"/>
      <c r="W352" s="24"/>
      <c r="X352" s="21"/>
      <c r="Y352" s="22"/>
      <c r="Z352" s="22"/>
      <c r="AA352" s="21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2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</row>
    <row r="353">
      <c r="A353" s="17"/>
      <c r="B353" s="18"/>
      <c r="H353" s="19"/>
      <c r="I353" s="21"/>
      <c r="J353" s="21"/>
      <c r="K353" s="22"/>
      <c r="L353" s="22"/>
      <c r="M353" s="22"/>
      <c r="N353" s="22"/>
      <c r="O353" s="22"/>
      <c r="P353" s="22"/>
      <c r="Q353" s="22"/>
      <c r="R353" s="22"/>
      <c r="S353" s="21"/>
      <c r="T353" s="24"/>
      <c r="U353" s="24"/>
      <c r="V353" s="24"/>
      <c r="W353" s="24"/>
      <c r="X353" s="21"/>
      <c r="Y353" s="22"/>
      <c r="Z353" s="22"/>
      <c r="AA353" s="21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2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</row>
    <row r="354">
      <c r="A354" s="17"/>
      <c r="B354" s="18"/>
      <c r="H354" s="19"/>
      <c r="I354" s="21"/>
      <c r="J354" s="21"/>
      <c r="K354" s="22"/>
      <c r="L354" s="22"/>
      <c r="M354" s="22"/>
      <c r="N354" s="22"/>
      <c r="O354" s="22"/>
      <c r="P354" s="22"/>
      <c r="Q354" s="22"/>
      <c r="R354" s="22"/>
      <c r="S354" s="21"/>
      <c r="T354" s="24"/>
      <c r="U354" s="24"/>
      <c r="V354" s="24"/>
      <c r="W354" s="24"/>
      <c r="X354" s="21"/>
      <c r="Y354" s="22"/>
      <c r="Z354" s="22"/>
      <c r="AA354" s="21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2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</row>
    <row r="355">
      <c r="A355" s="17"/>
      <c r="B355" s="18"/>
      <c r="H355" s="19"/>
      <c r="I355" s="21"/>
      <c r="J355" s="21"/>
      <c r="K355" s="22"/>
      <c r="L355" s="22"/>
      <c r="M355" s="22"/>
      <c r="N355" s="22"/>
      <c r="O355" s="22"/>
      <c r="P355" s="22"/>
      <c r="Q355" s="22"/>
      <c r="R355" s="22"/>
      <c r="S355" s="21"/>
      <c r="T355" s="24"/>
      <c r="U355" s="24"/>
      <c r="V355" s="24"/>
      <c r="W355" s="24"/>
      <c r="X355" s="21"/>
      <c r="Y355" s="22"/>
      <c r="Z355" s="22"/>
      <c r="AA355" s="21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2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</row>
    <row r="356">
      <c r="A356" s="17"/>
      <c r="B356" s="18"/>
      <c r="H356" s="19"/>
      <c r="I356" s="21"/>
      <c r="J356" s="21"/>
      <c r="K356" s="22"/>
      <c r="L356" s="22"/>
      <c r="M356" s="22"/>
      <c r="N356" s="22"/>
      <c r="O356" s="22"/>
      <c r="P356" s="22"/>
      <c r="Q356" s="22"/>
      <c r="R356" s="22"/>
      <c r="S356" s="21"/>
      <c r="T356" s="24"/>
      <c r="U356" s="24"/>
      <c r="V356" s="24"/>
      <c r="W356" s="24"/>
      <c r="X356" s="21"/>
      <c r="Y356" s="22"/>
      <c r="Z356" s="22"/>
      <c r="AA356" s="21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2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</row>
    <row r="357">
      <c r="A357" s="17"/>
      <c r="B357" s="18"/>
      <c r="H357" s="19"/>
      <c r="I357" s="21"/>
      <c r="J357" s="21"/>
      <c r="K357" s="22"/>
      <c r="L357" s="22"/>
      <c r="M357" s="22"/>
      <c r="N357" s="22"/>
      <c r="O357" s="22"/>
      <c r="P357" s="22"/>
      <c r="Q357" s="22"/>
      <c r="R357" s="22"/>
      <c r="S357" s="21"/>
      <c r="T357" s="24"/>
      <c r="U357" s="24"/>
      <c r="V357" s="24"/>
      <c r="W357" s="24"/>
      <c r="X357" s="21"/>
      <c r="Y357" s="22"/>
      <c r="Z357" s="22"/>
      <c r="AA357" s="21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2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</row>
    <row r="358">
      <c r="A358" s="17"/>
      <c r="B358" s="18"/>
      <c r="H358" s="19"/>
      <c r="I358" s="21"/>
      <c r="J358" s="21"/>
      <c r="K358" s="22"/>
      <c r="L358" s="22"/>
      <c r="M358" s="22"/>
      <c r="N358" s="22"/>
      <c r="O358" s="22"/>
      <c r="P358" s="22"/>
      <c r="Q358" s="22"/>
      <c r="R358" s="22"/>
      <c r="S358" s="21"/>
      <c r="T358" s="24"/>
      <c r="U358" s="24"/>
      <c r="V358" s="24"/>
      <c r="W358" s="24"/>
      <c r="X358" s="21"/>
      <c r="Y358" s="22"/>
      <c r="Z358" s="22"/>
      <c r="AA358" s="21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2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</row>
    <row r="359">
      <c r="A359" s="17"/>
      <c r="B359" s="18"/>
      <c r="H359" s="19"/>
      <c r="I359" s="21"/>
      <c r="J359" s="21"/>
      <c r="K359" s="22"/>
      <c r="L359" s="22"/>
      <c r="M359" s="22"/>
      <c r="N359" s="22"/>
      <c r="O359" s="22"/>
      <c r="P359" s="22"/>
      <c r="Q359" s="22"/>
      <c r="R359" s="22"/>
      <c r="S359" s="21"/>
      <c r="T359" s="24"/>
      <c r="U359" s="24"/>
      <c r="V359" s="24"/>
      <c r="W359" s="24"/>
      <c r="X359" s="21"/>
      <c r="Y359" s="22"/>
      <c r="Z359" s="22"/>
      <c r="AA359" s="21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2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</row>
    <row r="360">
      <c r="A360" s="17"/>
      <c r="B360" s="18"/>
      <c r="H360" s="19"/>
      <c r="I360" s="21"/>
      <c r="J360" s="21"/>
      <c r="K360" s="22"/>
      <c r="L360" s="22"/>
      <c r="M360" s="22"/>
      <c r="N360" s="22"/>
      <c r="O360" s="22"/>
      <c r="P360" s="22"/>
      <c r="Q360" s="22"/>
      <c r="R360" s="22"/>
      <c r="S360" s="21"/>
      <c r="T360" s="24"/>
      <c r="U360" s="24"/>
      <c r="V360" s="24"/>
      <c r="W360" s="24"/>
      <c r="X360" s="21"/>
      <c r="Y360" s="22"/>
      <c r="Z360" s="22"/>
      <c r="AA360" s="21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2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</row>
    <row r="361">
      <c r="A361" s="17"/>
      <c r="B361" s="18"/>
      <c r="H361" s="19"/>
      <c r="I361" s="21"/>
      <c r="J361" s="21"/>
      <c r="K361" s="22"/>
      <c r="L361" s="22"/>
      <c r="M361" s="22"/>
      <c r="N361" s="22"/>
      <c r="O361" s="22"/>
      <c r="P361" s="22"/>
      <c r="Q361" s="22"/>
      <c r="R361" s="22"/>
      <c r="S361" s="21"/>
      <c r="T361" s="24"/>
      <c r="U361" s="24"/>
      <c r="V361" s="24"/>
      <c r="W361" s="24"/>
      <c r="X361" s="21"/>
      <c r="Y361" s="22"/>
      <c r="Z361" s="22"/>
      <c r="AA361" s="21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2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</row>
    <row r="362">
      <c r="A362" s="17"/>
      <c r="B362" s="18"/>
      <c r="H362" s="19"/>
      <c r="I362" s="21"/>
      <c r="J362" s="21"/>
      <c r="K362" s="22"/>
      <c r="L362" s="22"/>
      <c r="M362" s="22"/>
      <c r="N362" s="22"/>
      <c r="O362" s="22"/>
      <c r="P362" s="22"/>
      <c r="Q362" s="22"/>
      <c r="R362" s="22"/>
      <c r="S362" s="21"/>
      <c r="T362" s="24"/>
      <c r="U362" s="24"/>
      <c r="V362" s="24"/>
      <c r="W362" s="24"/>
      <c r="X362" s="21"/>
      <c r="Y362" s="22"/>
      <c r="Z362" s="22"/>
      <c r="AA362" s="21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2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</row>
    <row r="363">
      <c r="A363" s="17"/>
      <c r="B363" s="18"/>
      <c r="H363" s="19"/>
      <c r="I363" s="21"/>
      <c r="J363" s="21"/>
      <c r="K363" s="22"/>
      <c r="L363" s="22"/>
      <c r="M363" s="22"/>
      <c r="N363" s="22"/>
      <c r="O363" s="22"/>
      <c r="P363" s="22"/>
      <c r="Q363" s="22"/>
      <c r="R363" s="22"/>
      <c r="S363" s="21"/>
      <c r="T363" s="24"/>
      <c r="U363" s="24"/>
      <c r="V363" s="24"/>
      <c r="W363" s="24"/>
      <c r="X363" s="21"/>
      <c r="Y363" s="22"/>
      <c r="Z363" s="22"/>
      <c r="AA363" s="21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2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</row>
    <row r="364">
      <c r="A364" s="17"/>
      <c r="B364" s="18"/>
      <c r="H364" s="19"/>
      <c r="I364" s="21"/>
      <c r="J364" s="21"/>
      <c r="K364" s="22"/>
      <c r="L364" s="22"/>
      <c r="M364" s="22"/>
      <c r="N364" s="22"/>
      <c r="O364" s="22"/>
      <c r="P364" s="22"/>
      <c r="Q364" s="22"/>
      <c r="R364" s="22"/>
      <c r="S364" s="21"/>
      <c r="T364" s="24"/>
      <c r="U364" s="24"/>
      <c r="V364" s="24"/>
      <c r="W364" s="24"/>
      <c r="X364" s="21"/>
      <c r="Y364" s="22"/>
      <c r="Z364" s="22"/>
      <c r="AA364" s="21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2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</row>
    <row r="365">
      <c r="A365" s="17"/>
      <c r="B365" s="18"/>
      <c r="H365" s="19"/>
      <c r="I365" s="21"/>
      <c r="J365" s="21"/>
      <c r="K365" s="22"/>
      <c r="L365" s="22"/>
      <c r="M365" s="22"/>
      <c r="N365" s="22"/>
      <c r="O365" s="22"/>
      <c r="P365" s="22"/>
      <c r="Q365" s="22"/>
      <c r="R365" s="22"/>
      <c r="S365" s="21"/>
      <c r="T365" s="24"/>
      <c r="U365" s="24"/>
      <c r="V365" s="24"/>
      <c r="W365" s="24"/>
      <c r="X365" s="21"/>
      <c r="Y365" s="22"/>
      <c r="Z365" s="22"/>
      <c r="AA365" s="21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2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</row>
    <row r="366">
      <c r="A366" s="17"/>
      <c r="B366" s="18"/>
      <c r="H366" s="19"/>
      <c r="I366" s="21"/>
      <c r="J366" s="21"/>
      <c r="K366" s="22"/>
      <c r="L366" s="22"/>
      <c r="M366" s="22"/>
      <c r="N366" s="22"/>
      <c r="O366" s="22"/>
      <c r="P366" s="22"/>
      <c r="Q366" s="22"/>
      <c r="R366" s="22"/>
      <c r="S366" s="21"/>
      <c r="T366" s="24"/>
      <c r="U366" s="24"/>
      <c r="V366" s="24"/>
      <c r="W366" s="24"/>
      <c r="X366" s="21"/>
      <c r="Y366" s="22"/>
      <c r="Z366" s="22"/>
      <c r="AA366" s="21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2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</row>
    <row r="367">
      <c r="A367" s="17"/>
      <c r="B367" s="18"/>
      <c r="H367" s="19"/>
      <c r="I367" s="21"/>
      <c r="J367" s="21"/>
      <c r="K367" s="22"/>
      <c r="L367" s="22"/>
      <c r="M367" s="22"/>
      <c r="N367" s="22"/>
      <c r="O367" s="22"/>
      <c r="P367" s="22"/>
      <c r="Q367" s="22"/>
      <c r="R367" s="22"/>
      <c r="S367" s="21"/>
      <c r="T367" s="24"/>
      <c r="U367" s="24"/>
      <c r="V367" s="24"/>
      <c r="W367" s="24"/>
      <c r="X367" s="21"/>
      <c r="Y367" s="22"/>
      <c r="Z367" s="22"/>
      <c r="AA367" s="21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2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</row>
    <row r="368">
      <c r="A368" s="17"/>
      <c r="B368" s="18"/>
      <c r="H368" s="19"/>
      <c r="I368" s="21"/>
      <c r="J368" s="21"/>
      <c r="K368" s="22"/>
      <c r="L368" s="22"/>
      <c r="M368" s="22"/>
      <c r="N368" s="22"/>
      <c r="O368" s="22"/>
      <c r="P368" s="22"/>
      <c r="Q368" s="22"/>
      <c r="R368" s="22"/>
      <c r="S368" s="21"/>
      <c r="T368" s="24"/>
      <c r="U368" s="24"/>
      <c r="V368" s="24"/>
      <c r="W368" s="24"/>
      <c r="X368" s="21"/>
      <c r="Y368" s="22"/>
      <c r="Z368" s="22"/>
      <c r="AA368" s="21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2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</row>
    <row r="369">
      <c r="A369" s="17"/>
      <c r="B369" s="18"/>
      <c r="H369" s="19"/>
      <c r="I369" s="21"/>
      <c r="J369" s="21"/>
      <c r="K369" s="22"/>
      <c r="L369" s="22"/>
      <c r="M369" s="22"/>
      <c r="N369" s="22"/>
      <c r="O369" s="22"/>
      <c r="P369" s="22"/>
      <c r="Q369" s="22"/>
      <c r="R369" s="22"/>
      <c r="S369" s="21"/>
      <c r="T369" s="24"/>
      <c r="U369" s="24"/>
      <c r="V369" s="24"/>
      <c r="W369" s="24"/>
      <c r="X369" s="21"/>
      <c r="Y369" s="22"/>
      <c r="Z369" s="22"/>
      <c r="AA369" s="21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2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</row>
    <row r="370">
      <c r="A370" s="17"/>
      <c r="B370" s="18"/>
      <c r="H370" s="19"/>
      <c r="I370" s="21"/>
      <c r="J370" s="21"/>
      <c r="K370" s="22"/>
      <c r="L370" s="22"/>
      <c r="M370" s="22"/>
      <c r="N370" s="22"/>
      <c r="O370" s="22"/>
      <c r="P370" s="22"/>
      <c r="Q370" s="22"/>
      <c r="R370" s="22"/>
      <c r="S370" s="21"/>
      <c r="T370" s="24"/>
      <c r="U370" s="24"/>
      <c r="V370" s="24"/>
      <c r="W370" s="24"/>
      <c r="X370" s="21"/>
      <c r="Y370" s="22"/>
      <c r="Z370" s="22"/>
      <c r="AA370" s="21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2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</row>
    <row r="371">
      <c r="A371" s="17"/>
      <c r="B371" s="18"/>
      <c r="H371" s="19"/>
      <c r="I371" s="21"/>
      <c r="J371" s="21"/>
      <c r="K371" s="22"/>
      <c r="L371" s="22"/>
      <c r="M371" s="22"/>
      <c r="N371" s="22"/>
      <c r="O371" s="22"/>
      <c r="P371" s="22"/>
      <c r="Q371" s="22"/>
      <c r="R371" s="22"/>
      <c r="S371" s="21"/>
      <c r="T371" s="24"/>
      <c r="U371" s="24"/>
      <c r="V371" s="24"/>
      <c r="W371" s="24"/>
      <c r="X371" s="21"/>
      <c r="Y371" s="22"/>
      <c r="Z371" s="22"/>
      <c r="AA371" s="21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2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</row>
    <row r="372">
      <c r="A372" s="17"/>
      <c r="B372" s="18"/>
      <c r="H372" s="19"/>
      <c r="I372" s="21"/>
      <c r="J372" s="21"/>
      <c r="K372" s="22"/>
      <c r="L372" s="22"/>
      <c r="M372" s="22"/>
      <c r="N372" s="22"/>
      <c r="O372" s="22"/>
      <c r="P372" s="22"/>
      <c r="Q372" s="22"/>
      <c r="R372" s="22"/>
      <c r="S372" s="21"/>
      <c r="T372" s="24"/>
      <c r="U372" s="24"/>
      <c r="V372" s="24"/>
      <c r="W372" s="24"/>
      <c r="X372" s="21"/>
      <c r="Y372" s="22"/>
      <c r="Z372" s="22"/>
      <c r="AA372" s="21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2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</row>
    <row r="373">
      <c r="A373" s="17"/>
      <c r="B373" s="18"/>
      <c r="H373" s="19"/>
      <c r="I373" s="21"/>
      <c r="J373" s="21"/>
      <c r="K373" s="22"/>
      <c r="L373" s="22"/>
      <c r="M373" s="22"/>
      <c r="N373" s="22"/>
      <c r="O373" s="22"/>
      <c r="P373" s="22"/>
      <c r="Q373" s="22"/>
      <c r="R373" s="22"/>
      <c r="S373" s="21"/>
      <c r="T373" s="24"/>
      <c r="U373" s="24"/>
      <c r="V373" s="24"/>
      <c r="W373" s="24"/>
      <c r="X373" s="21"/>
      <c r="Y373" s="22"/>
      <c r="Z373" s="22"/>
      <c r="AA373" s="21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2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</row>
    <row r="374">
      <c r="A374" s="17"/>
      <c r="B374" s="18"/>
      <c r="H374" s="19"/>
      <c r="I374" s="21"/>
      <c r="J374" s="21"/>
      <c r="K374" s="22"/>
      <c r="L374" s="22"/>
      <c r="M374" s="22"/>
      <c r="N374" s="22"/>
      <c r="O374" s="22"/>
      <c r="P374" s="22"/>
      <c r="Q374" s="22"/>
      <c r="R374" s="22"/>
      <c r="S374" s="21"/>
      <c r="T374" s="24"/>
      <c r="U374" s="24"/>
      <c r="V374" s="24"/>
      <c r="W374" s="24"/>
      <c r="X374" s="21"/>
      <c r="Y374" s="22"/>
      <c r="Z374" s="22"/>
      <c r="AA374" s="21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2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</row>
    <row r="375">
      <c r="A375" s="17"/>
      <c r="B375" s="18"/>
      <c r="H375" s="19"/>
      <c r="I375" s="21"/>
      <c r="J375" s="21"/>
      <c r="K375" s="22"/>
      <c r="L375" s="22"/>
      <c r="M375" s="22"/>
      <c r="N375" s="22"/>
      <c r="O375" s="22"/>
      <c r="P375" s="22"/>
      <c r="Q375" s="22"/>
      <c r="R375" s="22"/>
      <c r="S375" s="21"/>
      <c r="T375" s="24"/>
      <c r="U375" s="24"/>
      <c r="V375" s="24"/>
      <c r="W375" s="24"/>
      <c r="X375" s="21"/>
      <c r="Y375" s="22"/>
      <c r="Z375" s="22"/>
      <c r="AA375" s="21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2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</row>
    <row r="376">
      <c r="A376" s="17"/>
      <c r="B376" s="18"/>
      <c r="H376" s="19"/>
      <c r="I376" s="21"/>
      <c r="J376" s="21"/>
      <c r="K376" s="22"/>
      <c r="L376" s="22"/>
      <c r="M376" s="22"/>
      <c r="N376" s="22"/>
      <c r="O376" s="22"/>
      <c r="P376" s="22"/>
      <c r="Q376" s="22"/>
      <c r="R376" s="22"/>
      <c r="S376" s="21"/>
      <c r="T376" s="24"/>
      <c r="U376" s="24"/>
      <c r="V376" s="24"/>
      <c r="W376" s="24"/>
      <c r="X376" s="21"/>
      <c r="Y376" s="22"/>
      <c r="Z376" s="22"/>
      <c r="AA376" s="21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2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</row>
    <row r="377">
      <c r="A377" s="17"/>
      <c r="B377" s="18"/>
      <c r="H377" s="19"/>
      <c r="I377" s="21"/>
      <c r="J377" s="21"/>
      <c r="K377" s="22"/>
      <c r="L377" s="22"/>
      <c r="M377" s="22"/>
      <c r="N377" s="22"/>
      <c r="O377" s="22"/>
      <c r="P377" s="22"/>
      <c r="Q377" s="22"/>
      <c r="R377" s="22"/>
      <c r="S377" s="21"/>
      <c r="T377" s="24"/>
      <c r="U377" s="24"/>
      <c r="V377" s="24"/>
      <c r="W377" s="24"/>
      <c r="X377" s="21"/>
      <c r="Y377" s="22"/>
      <c r="Z377" s="22"/>
      <c r="AA377" s="21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2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</row>
    <row r="378">
      <c r="A378" s="17"/>
      <c r="B378" s="18"/>
      <c r="H378" s="19"/>
      <c r="I378" s="21"/>
      <c r="J378" s="21"/>
      <c r="K378" s="22"/>
      <c r="L378" s="22"/>
      <c r="M378" s="22"/>
      <c r="N378" s="22"/>
      <c r="O378" s="22"/>
      <c r="P378" s="22"/>
      <c r="Q378" s="22"/>
      <c r="R378" s="22"/>
      <c r="S378" s="21"/>
      <c r="T378" s="24"/>
      <c r="U378" s="24"/>
      <c r="V378" s="24"/>
      <c r="W378" s="24"/>
      <c r="X378" s="21"/>
      <c r="Y378" s="22"/>
      <c r="Z378" s="22"/>
      <c r="AA378" s="21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2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</row>
    <row r="379">
      <c r="A379" s="17"/>
      <c r="B379" s="18"/>
      <c r="H379" s="19"/>
      <c r="I379" s="21"/>
      <c r="J379" s="21"/>
      <c r="K379" s="22"/>
      <c r="L379" s="22"/>
      <c r="M379" s="22"/>
      <c r="N379" s="22"/>
      <c r="O379" s="22"/>
      <c r="P379" s="22"/>
      <c r="Q379" s="22"/>
      <c r="R379" s="22"/>
      <c r="S379" s="21"/>
      <c r="T379" s="24"/>
      <c r="U379" s="24"/>
      <c r="V379" s="24"/>
      <c r="W379" s="24"/>
      <c r="X379" s="21"/>
      <c r="Y379" s="22"/>
      <c r="Z379" s="22"/>
      <c r="AA379" s="21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2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</row>
    <row r="380">
      <c r="A380" s="17"/>
      <c r="B380" s="18"/>
      <c r="H380" s="19"/>
      <c r="I380" s="21"/>
      <c r="J380" s="21"/>
      <c r="K380" s="22"/>
      <c r="L380" s="22"/>
      <c r="M380" s="22"/>
      <c r="N380" s="22"/>
      <c r="O380" s="22"/>
      <c r="P380" s="22"/>
      <c r="Q380" s="22"/>
      <c r="R380" s="22"/>
      <c r="S380" s="21"/>
      <c r="T380" s="24"/>
      <c r="U380" s="24"/>
      <c r="V380" s="24"/>
      <c r="W380" s="24"/>
      <c r="X380" s="21"/>
      <c r="Y380" s="22"/>
      <c r="Z380" s="22"/>
      <c r="AA380" s="21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2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</row>
    <row r="381">
      <c r="A381" s="17"/>
      <c r="B381" s="18"/>
      <c r="H381" s="19"/>
      <c r="I381" s="21"/>
      <c r="J381" s="21"/>
      <c r="K381" s="22"/>
      <c r="L381" s="22"/>
      <c r="M381" s="22"/>
      <c r="N381" s="22"/>
      <c r="O381" s="22"/>
      <c r="P381" s="22"/>
      <c r="Q381" s="22"/>
      <c r="R381" s="22"/>
      <c r="S381" s="21"/>
      <c r="T381" s="24"/>
      <c r="U381" s="24"/>
      <c r="V381" s="24"/>
      <c r="W381" s="24"/>
      <c r="X381" s="21"/>
      <c r="Y381" s="22"/>
      <c r="Z381" s="22"/>
      <c r="AA381" s="21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2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</row>
    <row r="382">
      <c r="A382" s="17"/>
      <c r="B382" s="18"/>
      <c r="H382" s="19"/>
      <c r="I382" s="21"/>
      <c r="J382" s="21"/>
      <c r="K382" s="22"/>
      <c r="L382" s="22"/>
      <c r="M382" s="22"/>
      <c r="N382" s="22"/>
      <c r="O382" s="22"/>
      <c r="P382" s="22"/>
      <c r="Q382" s="22"/>
      <c r="R382" s="22"/>
      <c r="S382" s="21"/>
      <c r="T382" s="24"/>
      <c r="U382" s="24"/>
      <c r="V382" s="24"/>
      <c r="W382" s="24"/>
      <c r="X382" s="21"/>
      <c r="Y382" s="22"/>
      <c r="Z382" s="22"/>
      <c r="AA382" s="21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2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</row>
    <row r="383">
      <c r="A383" s="17"/>
      <c r="B383" s="18"/>
      <c r="H383" s="19"/>
      <c r="I383" s="21"/>
      <c r="J383" s="21"/>
      <c r="K383" s="22"/>
      <c r="L383" s="22"/>
      <c r="M383" s="22"/>
      <c r="N383" s="22"/>
      <c r="O383" s="22"/>
      <c r="P383" s="22"/>
      <c r="Q383" s="22"/>
      <c r="R383" s="22"/>
      <c r="S383" s="21"/>
      <c r="T383" s="24"/>
      <c r="U383" s="24"/>
      <c r="V383" s="24"/>
      <c r="W383" s="24"/>
      <c r="X383" s="21"/>
      <c r="Y383" s="22"/>
      <c r="Z383" s="22"/>
      <c r="AA383" s="21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2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</row>
    <row r="384">
      <c r="A384" s="17"/>
      <c r="B384" s="18"/>
      <c r="H384" s="19"/>
      <c r="I384" s="21"/>
      <c r="J384" s="21"/>
      <c r="K384" s="22"/>
      <c r="L384" s="22"/>
      <c r="M384" s="22"/>
      <c r="N384" s="22"/>
      <c r="O384" s="22"/>
      <c r="P384" s="22"/>
      <c r="Q384" s="22"/>
      <c r="R384" s="22"/>
      <c r="S384" s="21"/>
      <c r="T384" s="24"/>
      <c r="U384" s="24"/>
      <c r="V384" s="24"/>
      <c r="W384" s="24"/>
      <c r="X384" s="21"/>
      <c r="Y384" s="22"/>
      <c r="Z384" s="22"/>
      <c r="AA384" s="21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2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</row>
    <row r="385">
      <c r="A385" s="17"/>
      <c r="B385" s="18"/>
      <c r="H385" s="19"/>
      <c r="I385" s="21"/>
      <c r="J385" s="21"/>
      <c r="K385" s="22"/>
      <c r="L385" s="22"/>
      <c r="M385" s="22"/>
      <c r="N385" s="22"/>
      <c r="O385" s="22"/>
      <c r="P385" s="22"/>
      <c r="Q385" s="22"/>
      <c r="R385" s="22"/>
      <c r="S385" s="21"/>
      <c r="T385" s="24"/>
      <c r="U385" s="24"/>
      <c r="V385" s="24"/>
      <c r="W385" s="24"/>
      <c r="X385" s="21"/>
      <c r="Y385" s="22"/>
      <c r="Z385" s="22"/>
      <c r="AA385" s="21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2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</row>
    <row r="386">
      <c r="A386" s="17"/>
      <c r="B386" s="18"/>
      <c r="H386" s="19"/>
      <c r="I386" s="21"/>
      <c r="J386" s="21"/>
      <c r="K386" s="22"/>
      <c r="L386" s="22"/>
      <c r="M386" s="22"/>
      <c r="N386" s="22"/>
      <c r="O386" s="22"/>
      <c r="P386" s="22"/>
      <c r="Q386" s="22"/>
      <c r="R386" s="22"/>
      <c r="S386" s="21"/>
      <c r="T386" s="24"/>
      <c r="U386" s="24"/>
      <c r="V386" s="24"/>
      <c r="W386" s="24"/>
      <c r="X386" s="21"/>
      <c r="Y386" s="22"/>
      <c r="Z386" s="22"/>
      <c r="AA386" s="21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2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</row>
    <row r="387">
      <c r="A387" s="17"/>
      <c r="B387" s="18"/>
      <c r="H387" s="19"/>
      <c r="I387" s="21"/>
      <c r="J387" s="21"/>
      <c r="K387" s="22"/>
      <c r="L387" s="22"/>
      <c r="M387" s="22"/>
      <c r="N387" s="22"/>
      <c r="O387" s="22"/>
      <c r="P387" s="22"/>
      <c r="Q387" s="22"/>
      <c r="R387" s="22"/>
      <c r="S387" s="21"/>
      <c r="T387" s="24"/>
      <c r="U387" s="24"/>
      <c r="V387" s="24"/>
      <c r="W387" s="24"/>
      <c r="X387" s="21"/>
      <c r="Y387" s="22"/>
      <c r="Z387" s="22"/>
      <c r="AA387" s="21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2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</row>
    <row r="388">
      <c r="A388" s="17"/>
      <c r="B388" s="18"/>
      <c r="H388" s="19"/>
      <c r="I388" s="21"/>
      <c r="J388" s="21"/>
      <c r="K388" s="22"/>
      <c r="L388" s="22"/>
      <c r="M388" s="22"/>
      <c r="N388" s="22"/>
      <c r="O388" s="22"/>
      <c r="P388" s="22"/>
      <c r="Q388" s="22"/>
      <c r="R388" s="22"/>
      <c r="S388" s="21"/>
      <c r="T388" s="24"/>
      <c r="U388" s="24"/>
      <c r="V388" s="24"/>
      <c r="W388" s="24"/>
      <c r="X388" s="21"/>
      <c r="Y388" s="22"/>
      <c r="Z388" s="22"/>
      <c r="AA388" s="21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2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</row>
    <row r="389">
      <c r="A389" s="17"/>
      <c r="B389" s="18"/>
      <c r="H389" s="19"/>
      <c r="I389" s="21"/>
      <c r="J389" s="21"/>
      <c r="K389" s="22"/>
      <c r="L389" s="22"/>
      <c r="M389" s="22"/>
      <c r="N389" s="22"/>
      <c r="O389" s="22"/>
      <c r="P389" s="22"/>
      <c r="Q389" s="22"/>
      <c r="R389" s="22"/>
      <c r="S389" s="21"/>
      <c r="T389" s="24"/>
      <c r="U389" s="24"/>
      <c r="V389" s="24"/>
      <c r="W389" s="24"/>
      <c r="X389" s="21"/>
      <c r="Y389" s="22"/>
      <c r="Z389" s="22"/>
      <c r="AA389" s="21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2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</row>
    <row r="390">
      <c r="A390" s="17"/>
      <c r="B390" s="18"/>
      <c r="H390" s="19"/>
      <c r="I390" s="21"/>
      <c r="J390" s="21"/>
      <c r="K390" s="22"/>
      <c r="L390" s="22"/>
      <c r="M390" s="22"/>
      <c r="N390" s="22"/>
      <c r="O390" s="22"/>
      <c r="P390" s="22"/>
      <c r="Q390" s="22"/>
      <c r="R390" s="22"/>
      <c r="S390" s="21"/>
      <c r="T390" s="24"/>
      <c r="U390" s="24"/>
      <c r="V390" s="24"/>
      <c r="W390" s="24"/>
      <c r="X390" s="21"/>
      <c r="Y390" s="22"/>
      <c r="Z390" s="22"/>
      <c r="AA390" s="21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2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</row>
    <row r="391">
      <c r="A391" s="17"/>
      <c r="B391" s="18"/>
      <c r="H391" s="19"/>
      <c r="I391" s="21"/>
      <c r="J391" s="21"/>
      <c r="K391" s="22"/>
      <c r="L391" s="22"/>
      <c r="M391" s="22"/>
      <c r="N391" s="22"/>
      <c r="O391" s="22"/>
      <c r="P391" s="22"/>
      <c r="Q391" s="22"/>
      <c r="R391" s="22"/>
      <c r="S391" s="21"/>
      <c r="T391" s="24"/>
      <c r="U391" s="24"/>
      <c r="V391" s="24"/>
      <c r="W391" s="24"/>
      <c r="X391" s="21"/>
      <c r="Y391" s="22"/>
      <c r="Z391" s="22"/>
      <c r="AA391" s="21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2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</row>
    <row r="392">
      <c r="A392" s="17"/>
      <c r="B392" s="18"/>
      <c r="H392" s="19"/>
      <c r="I392" s="21"/>
      <c r="J392" s="21"/>
      <c r="K392" s="22"/>
      <c r="L392" s="22"/>
      <c r="M392" s="22"/>
      <c r="N392" s="22"/>
      <c r="O392" s="22"/>
      <c r="P392" s="22"/>
      <c r="Q392" s="22"/>
      <c r="R392" s="22"/>
      <c r="S392" s="21"/>
      <c r="T392" s="24"/>
      <c r="U392" s="24"/>
      <c r="V392" s="24"/>
      <c r="W392" s="24"/>
      <c r="X392" s="21"/>
      <c r="Y392" s="22"/>
      <c r="Z392" s="22"/>
      <c r="AA392" s="21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2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</row>
    <row r="393">
      <c r="A393" s="17"/>
      <c r="B393" s="18"/>
      <c r="H393" s="19"/>
      <c r="I393" s="21"/>
      <c r="J393" s="21"/>
      <c r="K393" s="22"/>
      <c r="L393" s="22"/>
      <c r="M393" s="22"/>
      <c r="N393" s="22"/>
      <c r="O393" s="22"/>
      <c r="P393" s="22"/>
      <c r="Q393" s="22"/>
      <c r="R393" s="22"/>
      <c r="S393" s="21"/>
      <c r="T393" s="24"/>
      <c r="U393" s="24"/>
      <c r="V393" s="24"/>
      <c r="W393" s="24"/>
      <c r="X393" s="21"/>
      <c r="Y393" s="22"/>
      <c r="Z393" s="22"/>
      <c r="AA393" s="21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2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</row>
    <row r="394">
      <c r="A394" s="17"/>
      <c r="B394" s="18"/>
      <c r="H394" s="19"/>
      <c r="I394" s="21"/>
      <c r="J394" s="21"/>
      <c r="K394" s="22"/>
      <c r="L394" s="22"/>
      <c r="M394" s="22"/>
      <c r="N394" s="22"/>
      <c r="O394" s="22"/>
      <c r="P394" s="22"/>
      <c r="Q394" s="22"/>
      <c r="R394" s="22"/>
      <c r="S394" s="21"/>
      <c r="T394" s="24"/>
      <c r="U394" s="24"/>
      <c r="V394" s="24"/>
      <c r="W394" s="24"/>
      <c r="X394" s="21"/>
      <c r="Y394" s="22"/>
      <c r="Z394" s="22"/>
      <c r="AA394" s="21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2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</row>
    <row r="395">
      <c r="A395" s="17"/>
      <c r="B395" s="18"/>
      <c r="H395" s="19"/>
      <c r="I395" s="21"/>
      <c r="J395" s="21"/>
      <c r="K395" s="22"/>
      <c r="L395" s="22"/>
      <c r="M395" s="22"/>
      <c r="N395" s="22"/>
      <c r="O395" s="22"/>
      <c r="P395" s="22"/>
      <c r="Q395" s="22"/>
      <c r="R395" s="22"/>
      <c r="S395" s="21"/>
      <c r="T395" s="24"/>
      <c r="U395" s="24"/>
      <c r="V395" s="24"/>
      <c r="W395" s="24"/>
      <c r="X395" s="21"/>
      <c r="Y395" s="22"/>
      <c r="Z395" s="22"/>
      <c r="AA395" s="21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2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</row>
    <row r="396">
      <c r="A396" s="17"/>
      <c r="B396" s="18"/>
      <c r="H396" s="19"/>
      <c r="I396" s="21"/>
      <c r="J396" s="21"/>
      <c r="K396" s="22"/>
      <c r="L396" s="22"/>
      <c r="M396" s="22"/>
      <c r="N396" s="22"/>
      <c r="O396" s="22"/>
      <c r="P396" s="22"/>
      <c r="Q396" s="22"/>
      <c r="R396" s="22"/>
      <c r="S396" s="21"/>
      <c r="T396" s="24"/>
      <c r="U396" s="24"/>
      <c r="V396" s="24"/>
      <c r="W396" s="24"/>
      <c r="X396" s="21"/>
      <c r="Y396" s="22"/>
      <c r="Z396" s="22"/>
      <c r="AA396" s="21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2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</row>
    <row r="397">
      <c r="A397" s="17"/>
      <c r="B397" s="18"/>
      <c r="H397" s="19"/>
      <c r="I397" s="21"/>
      <c r="J397" s="21"/>
      <c r="K397" s="22"/>
      <c r="L397" s="22"/>
      <c r="M397" s="22"/>
      <c r="N397" s="22"/>
      <c r="O397" s="22"/>
      <c r="P397" s="22"/>
      <c r="Q397" s="22"/>
      <c r="R397" s="22"/>
      <c r="S397" s="21"/>
      <c r="T397" s="24"/>
      <c r="U397" s="24"/>
      <c r="V397" s="24"/>
      <c r="W397" s="24"/>
      <c r="X397" s="21"/>
      <c r="Y397" s="22"/>
      <c r="Z397" s="22"/>
      <c r="AA397" s="21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2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</row>
    <row r="398">
      <c r="A398" s="17"/>
      <c r="B398" s="18"/>
      <c r="H398" s="19"/>
      <c r="I398" s="21"/>
      <c r="J398" s="21"/>
      <c r="K398" s="22"/>
      <c r="L398" s="22"/>
      <c r="M398" s="22"/>
      <c r="N398" s="22"/>
      <c r="O398" s="22"/>
      <c r="P398" s="22"/>
      <c r="Q398" s="22"/>
      <c r="R398" s="22"/>
      <c r="S398" s="21"/>
      <c r="T398" s="24"/>
      <c r="U398" s="24"/>
      <c r="V398" s="24"/>
      <c r="W398" s="24"/>
      <c r="X398" s="21"/>
      <c r="Y398" s="22"/>
      <c r="Z398" s="22"/>
      <c r="AA398" s="21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2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</row>
    <row r="399">
      <c r="A399" s="17"/>
      <c r="B399" s="18"/>
      <c r="H399" s="19"/>
      <c r="I399" s="21"/>
      <c r="J399" s="21"/>
      <c r="K399" s="22"/>
      <c r="L399" s="22"/>
      <c r="M399" s="22"/>
      <c r="N399" s="22"/>
      <c r="O399" s="22"/>
      <c r="P399" s="22"/>
      <c r="Q399" s="22"/>
      <c r="R399" s="22"/>
      <c r="S399" s="21"/>
      <c r="T399" s="24"/>
      <c r="U399" s="24"/>
      <c r="V399" s="24"/>
      <c r="W399" s="24"/>
      <c r="X399" s="21"/>
      <c r="Y399" s="22"/>
      <c r="Z399" s="22"/>
      <c r="AA399" s="21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2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</row>
    <row r="400">
      <c r="A400" s="17"/>
      <c r="B400" s="18"/>
      <c r="H400" s="19"/>
      <c r="I400" s="21"/>
      <c r="J400" s="21"/>
      <c r="K400" s="22"/>
      <c r="L400" s="22"/>
      <c r="M400" s="22"/>
      <c r="N400" s="22"/>
      <c r="O400" s="22"/>
      <c r="P400" s="22"/>
      <c r="Q400" s="22"/>
      <c r="R400" s="22"/>
      <c r="S400" s="21"/>
      <c r="T400" s="24"/>
      <c r="U400" s="24"/>
      <c r="V400" s="24"/>
      <c r="W400" s="24"/>
      <c r="X400" s="21"/>
      <c r="Y400" s="22"/>
      <c r="Z400" s="22"/>
      <c r="AA400" s="21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2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</row>
    <row r="401">
      <c r="A401" s="17"/>
      <c r="B401" s="18"/>
      <c r="H401" s="19"/>
      <c r="I401" s="21"/>
      <c r="J401" s="21"/>
      <c r="K401" s="22"/>
      <c r="L401" s="22"/>
      <c r="M401" s="22"/>
      <c r="N401" s="22"/>
      <c r="O401" s="22"/>
      <c r="P401" s="22"/>
      <c r="Q401" s="22"/>
      <c r="R401" s="22"/>
      <c r="S401" s="21"/>
      <c r="T401" s="24"/>
      <c r="U401" s="24"/>
      <c r="V401" s="24"/>
      <c r="W401" s="24"/>
      <c r="X401" s="21"/>
      <c r="Y401" s="22"/>
      <c r="Z401" s="22"/>
      <c r="AA401" s="21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2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</row>
    <row r="402">
      <c r="A402" s="17"/>
      <c r="B402" s="18"/>
      <c r="H402" s="19"/>
      <c r="I402" s="21"/>
      <c r="J402" s="21"/>
      <c r="K402" s="22"/>
      <c r="L402" s="22"/>
      <c r="M402" s="22"/>
      <c r="N402" s="22"/>
      <c r="O402" s="22"/>
      <c r="P402" s="22"/>
      <c r="Q402" s="22"/>
      <c r="R402" s="22"/>
      <c r="S402" s="21"/>
      <c r="T402" s="24"/>
      <c r="U402" s="24"/>
      <c r="V402" s="24"/>
      <c r="W402" s="24"/>
      <c r="X402" s="21"/>
      <c r="Y402" s="22"/>
      <c r="Z402" s="22"/>
      <c r="AA402" s="21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2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</row>
    <row r="403">
      <c r="A403" s="17"/>
      <c r="B403" s="18"/>
      <c r="H403" s="19"/>
      <c r="I403" s="21"/>
      <c r="J403" s="21"/>
      <c r="K403" s="22"/>
      <c r="L403" s="22"/>
      <c r="M403" s="22"/>
      <c r="N403" s="22"/>
      <c r="O403" s="22"/>
      <c r="P403" s="22"/>
      <c r="Q403" s="22"/>
      <c r="R403" s="22"/>
      <c r="S403" s="21"/>
      <c r="T403" s="24"/>
      <c r="U403" s="24"/>
      <c r="V403" s="24"/>
      <c r="W403" s="24"/>
      <c r="X403" s="21"/>
      <c r="Y403" s="22"/>
      <c r="Z403" s="22"/>
      <c r="AA403" s="21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2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</row>
    <row r="404">
      <c r="A404" s="17"/>
      <c r="B404" s="18"/>
      <c r="H404" s="19"/>
      <c r="I404" s="21"/>
      <c r="J404" s="21"/>
      <c r="K404" s="22"/>
      <c r="L404" s="22"/>
      <c r="M404" s="22"/>
      <c r="N404" s="22"/>
      <c r="O404" s="22"/>
      <c r="P404" s="22"/>
      <c r="Q404" s="22"/>
      <c r="R404" s="22"/>
      <c r="S404" s="21"/>
      <c r="T404" s="24"/>
      <c r="U404" s="24"/>
      <c r="V404" s="24"/>
      <c r="W404" s="24"/>
      <c r="X404" s="21"/>
      <c r="Y404" s="22"/>
      <c r="Z404" s="22"/>
      <c r="AA404" s="21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2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</row>
    <row r="405">
      <c r="A405" s="17"/>
      <c r="B405" s="18"/>
      <c r="H405" s="19"/>
      <c r="I405" s="21"/>
      <c r="J405" s="21"/>
      <c r="K405" s="22"/>
      <c r="L405" s="22"/>
      <c r="M405" s="22"/>
      <c r="N405" s="22"/>
      <c r="O405" s="22"/>
      <c r="P405" s="22"/>
      <c r="Q405" s="22"/>
      <c r="R405" s="22"/>
      <c r="S405" s="21"/>
      <c r="T405" s="24"/>
      <c r="U405" s="24"/>
      <c r="V405" s="24"/>
      <c r="W405" s="24"/>
      <c r="X405" s="21"/>
      <c r="Y405" s="22"/>
      <c r="Z405" s="22"/>
      <c r="AA405" s="21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2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</row>
    <row r="406">
      <c r="A406" s="17"/>
      <c r="B406" s="18"/>
      <c r="H406" s="19"/>
      <c r="I406" s="21"/>
      <c r="J406" s="21"/>
      <c r="K406" s="22"/>
      <c r="L406" s="22"/>
      <c r="M406" s="22"/>
      <c r="N406" s="22"/>
      <c r="O406" s="22"/>
      <c r="P406" s="22"/>
      <c r="Q406" s="22"/>
      <c r="R406" s="22"/>
      <c r="S406" s="21"/>
      <c r="T406" s="24"/>
      <c r="U406" s="24"/>
      <c r="V406" s="24"/>
      <c r="W406" s="24"/>
      <c r="X406" s="21"/>
      <c r="Y406" s="22"/>
      <c r="Z406" s="22"/>
      <c r="AA406" s="21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2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</row>
    <row r="407">
      <c r="A407" s="17"/>
      <c r="B407" s="18"/>
      <c r="H407" s="19"/>
      <c r="I407" s="21"/>
      <c r="J407" s="21"/>
      <c r="K407" s="22"/>
      <c r="L407" s="22"/>
      <c r="M407" s="22"/>
      <c r="N407" s="22"/>
      <c r="O407" s="22"/>
      <c r="P407" s="22"/>
      <c r="Q407" s="22"/>
      <c r="R407" s="22"/>
      <c r="S407" s="21"/>
      <c r="T407" s="24"/>
      <c r="U407" s="24"/>
      <c r="V407" s="24"/>
      <c r="W407" s="24"/>
      <c r="X407" s="21"/>
      <c r="Y407" s="22"/>
      <c r="Z407" s="22"/>
      <c r="AA407" s="21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2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</row>
    <row r="408">
      <c r="A408" s="17"/>
      <c r="B408" s="18"/>
      <c r="H408" s="19"/>
      <c r="I408" s="21"/>
      <c r="J408" s="21"/>
      <c r="K408" s="22"/>
      <c r="L408" s="22"/>
      <c r="M408" s="22"/>
      <c r="N408" s="22"/>
      <c r="O408" s="22"/>
      <c r="P408" s="22"/>
      <c r="Q408" s="22"/>
      <c r="R408" s="22"/>
      <c r="S408" s="21"/>
      <c r="T408" s="24"/>
      <c r="U408" s="24"/>
      <c r="V408" s="24"/>
      <c r="W408" s="24"/>
      <c r="X408" s="21"/>
      <c r="Y408" s="22"/>
      <c r="Z408" s="22"/>
      <c r="AA408" s="21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2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</row>
    <row r="409">
      <c r="A409" s="17"/>
      <c r="B409" s="18"/>
      <c r="H409" s="19"/>
      <c r="I409" s="21"/>
      <c r="J409" s="21"/>
      <c r="K409" s="22"/>
      <c r="L409" s="22"/>
      <c r="M409" s="22"/>
      <c r="N409" s="22"/>
      <c r="O409" s="22"/>
      <c r="P409" s="22"/>
      <c r="Q409" s="22"/>
      <c r="R409" s="22"/>
      <c r="S409" s="21"/>
      <c r="T409" s="24"/>
      <c r="U409" s="24"/>
      <c r="V409" s="24"/>
      <c r="W409" s="24"/>
      <c r="X409" s="21"/>
      <c r="Y409" s="22"/>
      <c r="Z409" s="22"/>
      <c r="AA409" s="21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2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</row>
    <row r="410">
      <c r="A410" s="17"/>
      <c r="B410" s="18"/>
      <c r="H410" s="19"/>
      <c r="I410" s="21"/>
      <c r="J410" s="21"/>
      <c r="K410" s="22"/>
      <c r="L410" s="22"/>
      <c r="M410" s="22"/>
      <c r="N410" s="22"/>
      <c r="O410" s="22"/>
      <c r="P410" s="22"/>
      <c r="Q410" s="22"/>
      <c r="R410" s="22"/>
      <c r="S410" s="21"/>
      <c r="T410" s="24"/>
      <c r="U410" s="24"/>
      <c r="V410" s="24"/>
      <c r="W410" s="24"/>
      <c r="X410" s="21"/>
      <c r="Y410" s="22"/>
      <c r="Z410" s="22"/>
      <c r="AA410" s="21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2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</row>
    <row r="411">
      <c r="A411" s="17"/>
      <c r="B411" s="18"/>
      <c r="H411" s="19"/>
      <c r="I411" s="21"/>
      <c r="J411" s="21"/>
      <c r="K411" s="22"/>
      <c r="L411" s="22"/>
      <c r="M411" s="22"/>
      <c r="N411" s="22"/>
      <c r="O411" s="22"/>
      <c r="P411" s="22"/>
      <c r="Q411" s="22"/>
      <c r="R411" s="22"/>
      <c r="S411" s="21"/>
      <c r="T411" s="24"/>
      <c r="U411" s="24"/>
      <c r="V411" s="24"/>
      <c r="W411" s="24"/>
      <c r="X411" s="21"/>
      <c r="Y411" s="22"/>
      <c r="Z411" s="22"/>
      <c r="AA411" s="21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2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</row>
    <row r="412">
      <c r="A412" s="17"/>
      <c r="B412" s="18"/>
      <c r="H412" s="19"/>
      <c r="I412" s="21"/>
      <c r="J412" s="21"/>
      <c r="K412" s="22"/>
      <c r="L412" s="22"/>
      <c r="M412" s="22"/>
      <c r="N412" s="22"/>
      <c r="O412" s="22"/>
      <c r="P412" s="22"/>
      <c r="Q412" s="22"/>
      <c r="R412" s="22"/>
      <c r="S412" s="21"/>
      <c r="T412" s="24"/>
      <c r="U412" s="24"/>
      <c r="V412" s="24"/>
      <c r="W412" s="24"/>
      <c r="X412" s="21"/>
      <c r="Y412" s="22"/>
      <c r="Z412" s="22"/>
      <c r="AA412" s="21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2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</row>
    <row r="413">
      <c r="A413" s="17"/>
      <c r="B413" s="18"/>
      <c r="H413" s="19"/>
      <c r="I413" s="21"/>
      <c r="J413" s="21"/>
      <c r="K413" s="22"/>
      <c r="L413" s="22"/>
      <c r="M413" s="22"/>
      <c r="N413" s="22"/>
      <c r="O413" s="22"/>
      <c r="P413" s="22"/>
      <c r="Q413" s="22"/>
      <c r="R413" s="22"/>
      <c r="S413" s="21"/>
      <c r="T413" s="24"/>
      <c r="U413" s="24"/>
      <c r="V413" s="24"/>
      <c r="W413" s="24"/>
      <c r="X413" s="21"/>
      <c r="Y413" s="22"/>
      <c r="Z413" s="22"/>
      <c r="AA413" s="21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2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</row>
    <row r="414">
      <c r="A414" s="17"/>
      <c r="B414" s="18"/>
      <c r="H414" s="19"/>
      <c r="I414" s="21"/>
      <c r="J414" s="21"/>
      <c r="K414" s="22"/>
      <c r="L414" s="22"/>
      <c r="M414" s="22"/>
      <c r="N414" s="22"/>
      <c r="O414" s="22"/>
      <c r="P414" s="22"/>
      <c r="Q414" s="22"/>
      <c r="R414" s="22"/>
      <c r="S414" s="21"/>
      <c r="T414" s="24"/>
      <c r="U414" s="24"/>
      <c r="V414" s="24"/>
      <c r="W414" s="24"/>
      <c r="X414" s="21"/>
      <c r="Y414" s="22"/>
      <c r="Z414" s="22"/>
      <c r="AA414" s="21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2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</row>
    <row r="415">
      <c r="A415" s="17"/>
      <c r="B415" s="18"/>
      <c r="H415" s="19"/>
      <c r="I415" s="21"/>
      <c r="J415" s="21"/>
      <c r="K415" s="22"/>
      <c r="L415" s="22"/>
      <c r="M415" s="22"/>
      <c r="N415" s="22"/>
      <c r="O415" s="22"/>
      <c r="P415" s="22"/>
      <c r="Q415" s="22"/>
      <c r="R415" s="22"/>
      <c r="S415" s="21"/>
      <c r="T415" s="24"/>
      <c r="U415" s="24"/>
      <c r="V415" s="24"/>
      <c r="W415" s="24"/>
      <c r="X415" s="21"/>
      <c r="Y415" s="22"/>
      <c r="Z415" s="22"/>
      <c r="AA415" s="21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2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</row>
    <row r="416">
      <c r="A416" s="17"/>
      <c r="B416" s="18"/>
      <c r="H416" s="19"/>
      <c r="I416" s="21"/>
      <c r="J416" s="21"/>
      <c r="K416" s="22"/>
      <c r="L416" s="22"/>
      <c r="M416" s="22"/>
      <c r="N416" s="22"/>
      <c r="O416" s="22"/>
      <c r="P416" s="22"/>
      <c r="Q416" s="22"/>
      <c r="R416" s="22"/>
      <c r="S416" s="21"/>
      <c r="T416" s="24"/>
      <c r="U416" s="24"/>
      <c r="V416" s="24"/>
      <c r="W416" s="24"/>
      <c r="X416" s="21"/>
      <c r="Y416" s="22"/>
      <c r="Z416" s="22"/>
      <c r="AA416" s="21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2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</row>
    <row r="417">
      <c r="A417" s="17"/>
      <c r="B417" s="18"/>
      <c r="H417" s="19"/>
      <c r="I417" s="21"/>
      <c r="J417" s="21"/>
      <c r="K417" s="22"/>
      <c r="L417" s="22"/>
      <c r="M417" s="22"/>
      <c r="N417" s="22"/>
      <c r="O417" s="22"/>
      <c r="P417" s="22"/>
      <c r="Q417" s="22"/>
      <c r="R417" s="22"/>
      <c r="S417" s="21"/>
      <c r="T417" s="24"/>
      <c r="U417" s="24"/>
      <c r="V417" s="24"/>
      <c r="W417" s="24"/>
      <c r="X417" s="21"/>
      <c r="Y417" s="22"/>
      <c r="Z417" s="22"/>
      <c r="AA417" s="21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2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</row>
    <row r="418">
      <c r="A418" s="17"/>
      <c r="B418" s="18"/>
      <c r="H418" s="19"/>
      <c r="I418" s="21"/>
      <c r="J418" s="21"/>
      <c r="K418" s="22"/>
      <c r="L418" s="22"/>
      <c r="M418" s="22"/>
      <c r="N418" s="22"/>
      <c r="O418" s="22"/>
      <c r="P418" s="22"/>
      <c r="Q418" s="22"/>
      <c r="R418" s="22"/>
      <c r="S418" s="21"/>
      <c r="T418" s="24"/>
      <c r="U418" s="24"/>
      <c r="V418" s="24"/>
      <c r="W418" s="24"/>
      <c r="X418" s="21"/>
      <c r="Y418" s="22"/>
      <c r="Z418" s="22"/>
      <c r="AA418" s="21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2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</row>
    <row r="419">
      <c r="A419" s="17"/>
      <c r="B419" s="18"/>
      <c r="H419" s="19"/>
      <c r="I419" s="21"/>
      <c r="J419" s="21"/>
      <c r="K419" s="22"/>
      <c r="L419" s="22"/>
      <c r="M419" s="22"/>
      <c r="N419" s="22"/>
      <c r="O419" s="22"/>
      <c r="P419" s="22"/>
      <c r="Q419" s="22"/>
      <c r="R419" s="22"/>
      <c r="S419" s="21"/>
      <c r="T419" s="24"/>
      <c r="U419" s="24"/>
      <c r="V419" s="24"/>
      <c r="W419" s="24"/>
      <c r="X419" s="21"/>
      <c r="Y419" s="22"/>
      <c r="Z419" s="22"/>
      <c r="AA419" s="21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2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</row>
    <row r="420">
      <c r="A420" s="17"/>
      <c r="B420" s="18"/>
      <c r="H420" s="19"/>
      <c r="I420" s="21"/>
      <c r="J420" s="21"/>
      <c r="K420" s="22"/>
      <c r="L420" s="22"/>
      <c r="M420" s="22"/>
      <c r="N420" s="22"/>
      <c r="O420" s="22"/>
      <c r="P420" s="22"/>
      <c r="Q420" s="22"/>
      <c r="R420" s="22"/>
      <c r="S420" s="21"/>
      <c r="T420" s="24"/>
      <c r="U420" s="24"/>
      <c r="V420" s="24"/>
      <c r="W420" s="24"/>
      <c r="X420" s="21"/>
      <c r="Y420" s="22"/>
      <c r="Z420" s="22"/>
      <c r="AA420" s="21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2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</row>
    <row r="421">
      <c r="A421" s="17"/>
      <c r="B421" s="18"/>
      <c r="H421" s="19"/>
      <c r="I421" s="21"/>
      <c r="J421" s="21"/>
      <c r="K421" s="22"/>
      <c r="L421" s="22"/>
      <c r="M421" s="22"/>
      <c r="N421" s="22"/>
      <c r="O421" s="22"/>
      <c r="P421" s="22"/>
      <c r="Q421" s="22"/>
      <c r="R421" s="22"/>
      <c r="S421" s="21"/>
      <c r="T421" s="24"/>
      <c r="U421" s="24"/>
      <c r="V421" s="24"/>
      <c r="W421" s="24"/>
      <c r="X421" s="21"/>
      <c r="Y421" s="22"/>
      <c r="Z421" s="22"/>
      <c r="AA421" s="21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2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</row>
    <row r="422">
      <c r="A422" s="17"/>
      <c r="B422" s="18"/>
      <c r="H422" s="19"/>
      <c r="I422" s="21"/>
      <c r="J422" s="21"/>
      <c r="K422" s="22"/>
      <c r="L422" s="22"/>
      <c r="M422" s="22"/>
      <c r="N422" s="22"/>
      <c r="O422" s="22"/>
      <c r="P422" s="22"/>
      <c r="Q422" s="22"/>
      <c r="R422" s="22"/>
      <c r="S422" s="21"/>
      <c r="T422" s="24"/>
      <c r="U422" s="24"/>
      <c r="V422" s="24"/>
      <c r="W422" s="24"/>
      <c r="X422" s="21"/>
      <c r="Y422" s="22"/>
      <c r="Z422" s="22"/>
      <c r="AA422" s="21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2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</row>
    <row r="423">
      <c r="A423" s="17"/>
      <c r="B423" s="18"/>
      <c r="H423" s="19"/>
      <c r="I423" s="21"/>
      <c r="J423" s="21"/>
      <c r="K423" s="22"/>
      <c r="L423" s="22"/>
      <c r="M423" s="22"/>
      <c r="N423" s="22"/>
      <c r="O423" s="22"/>
      <c r="P423" s="22"/>
      <c r="Q423" s="22"/>
      <c r="R423" s="22"/>
      <c r="S423" s="21"/>
      <c r="T423" s="24"/>
      <c r="U423" s="24"/>
      <c r="V423" s="24"/>
      <c r="W423" s="24"/>
      <c r="X423" s="21"/>
      <c r="Y423" s="22"/>
      <c r="Z423" s="22"/>
      <c r="AA423" s="21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2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</row>
    <row r="424">
      <c r="A424" s="17"/>
      <c r="B424" s="18"/>
      <c r="H424" s="19"/>
      <c r="I424" s="21"/>
      <c r="J424" s="21"/>
      <c r="K424" s="22"/>
      <c r="L424" s="22"/>
      <c r="M424" s="22"/>
      <c r="N424" s="22"/>
      <c r="O424" s="22"/>
      <c r="P424" s="22"/>
      <c r="Q424" s="22"/>
      <c r="R424" s="22"/>
      <c r="S424" s="21"/>
      <c r="T424" s="24"/>
      <c r="U424" s="24"/>
      <c r="V424" s="24"/>
      <c r="W424" s="24"/>
      <c r="X424" s="21"/>
      <c r="Y424" s="22"/>
      <c r="Z424" s="22"/>
      <c r="AA424" s="21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2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</row>
    <row r="425">
      <c r="A425" s="17"/>
      <c r="B425" s="18"/>
      <c r="H425" s="19"/>
      <c r="I425" s="21"/>
      <c r="J425" s="21"/>
      <c r="K425" s="22"/>
      <c r="L425" s="22"/>
      <c r="M425" s="22"/>
      <c r="N425" s="22"/>
      <c r="O425" s="22"/>
      <c r="P425" s="22"/>
      <c r="Q425" s="22"/>
      <c r="R425" s="22"/>
      <c r="S425" s="21"/>
      <c r="T425" s="24"/>
      <c r="U425" s="24"/>
      <c r="V425" s="24"/>
      <c r="W425" s="24"/>
      <c r="X425" s="21"/>
      <c r="Y425" s="22"/>
      <c r="Z425" s="22"/>
      <c r="AA425" s="21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2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</row>
    <row r="426">
      <c r="A426" s="17"/>
      <c r="B426" s="18"/>
      <c r="H426" s="19"/>
      <c r="I426" s="21"/>
      <c r="J426" s="21"/>
      <c r="K426" s="22"/>
      <c r="L426" s="22"/>
      <c r="M426" s="22"/>
      <c r="N426" s="22"/>
      <c r="O426" s="22"/>
      <c r="P426" s="22"/>
      <c r="Q426" s="22"/>
      <c r="R426" s="22"/>
      <c r="S426" s="21"/>
      <c r="T426" s="24"/>
      <c r="U426" s="24"/>
      <c r="V426" s="24"/>
      <c r="W426" s="24"/>
      <c r="X426" s="21"/>
      <c r="Y426" s="22"/>
      <c r="Z426" s="22"/>
      <c r="AA426" s="21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2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</row>
    <row r="427">
      <c r="A427" s="17"/>
      <c r="B427" s="18"/>
      <c r="H427" s="19"/>
      <c r="I427" s="21"/>
      <c r="J427" s="21"/>
      <c r="K427" s="22"/>
      <c r="L427" s="22"/>
      <c r="M427" s="22"/>
      <c r="N427" s="22"/>
      <c r="O427" s="22"/>
      <c r="P427" s="22"/>
      <c r="Q427" s="22"/>
      <c r="R427" s="22"/>
      <c r="S427" s="21"/>
      <c r="T427" s="24"/>
      <c r="U427" s="24"/>
      <c r="V427" s="24"/>
      <c r="W427" s="24"/>
      <c r="X427" s="21"/>
      <c r="Y427" s="22"/>
      <c r="Z427" s="22"/>
      <c r="AA427" s="21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2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</row>
    <row r="428">
      <c r="A428" s="17"/>
      <c r="B428" s="18"/>
      <c r="H428" s="19"/>
      <c r="I428" s="21"/>
      <c r="J428" s="21"/>
      <c r="K428" s="22"/>
      <c r="L428" s="22"/>
      <c r="M428" s="22"/>
      <c r="N428" s="22"/>
      <c r="O428" s="22"/>
      <c r="P428" s="22"/>
      <c r="Q428" s="22"/>
      <c r="R428" s="22"/>
      <c r="S428" s="21"/>
      <c r="T428" s="24"/>
      <c r="U428" s="24"/>
      <c r="V428" s="24"/>
      <c r="W428" s="24"/>
      <c r="X428" s="21"/>
      <c r="Y428" s="22"/>
      <c r="Z428" s="22"/>
      <c r="AA428" s="21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2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</row>
    <row r="429">
      <c r="A429" s="17"/>
      <c r="B429" s="18"/>
      <c r="H429" s="19"/>
      <c r="I429" s="21"/>
      <c r="J429" s="21"/>
      <c r="K429" s="22"/>
      <c r="L429" s="22"/>
      <c r="M429" s="22"/>
      <c r="N429" s="22"/>
      <c r="O429" s="22"/>
      <c r="P429" s="22"/>
      <c r="Q429" s="22"/>
      <c r="R429" s="22"/>
      <c r="S429" s="21"/>
      <c r="T429" s="24"/>
      <c r="U429" s="24"/>
      <c r="V429" s="24"/>
      <c r="W429" s="24"/>
      <c r="X429" s="21"/>
      <c r="Y429" s="22"/>
      <c r="Z429" s="22"/>
      <c r="AA429" s="21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2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</row>
    <row r="430">
      <c r="A430" s="17"/>
      <c r="B430" s="18"/>
      <c r="H430" s="19"/>
      <c r="I430" s="21"/>
      <c r="J430" s="21"/>
      <c r="K430" s="22"/>
      <c r="L430" s="22"/>
      <c r="M430" s="22"/>
      <c r="N430" s="22"/>
      <c r="O430" s="22"/>
      <c r="P430" s="22"/>
      <c r="Q430" s="22"/>
      <c r="R430" s="22"/>
      <c r="S430" s="21"/>
      <c r="T430" s="24"/>
      <c r="U430" s="24"/>
      <c r="V430" s="24"/>
      <c r="W430" s="24"/>
      <c r="X430" s="21"/>
      <c r="Y430" s="22"/>
      <c r="Z430" s="22"/>
      <c r="AA430" s="21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2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</row>
    <row r="431">
      <c r="A431" s="17"/>
      <c r="B431" s="18"/>
      <c r="H431" s="19"/>
      <c r="I431" s="21"/>
      <c r="J431" s="21"/>
      <c r="K431" s="22"/>
      <c r="L431" s="22"/>
      <c r="M431" s="22"/>
      <c r="N431" s="22"/>
      <c r="O431" s="22"/>
      <c r="P431" s="22"/>
      <c r="Q431" s="22"/>
      <c r="R431" s="22"/>
      <c r="S431" s="21"/>
      <c r="T431" s="24"/>
      <c r="U431" s="24"/>
      <c r="V431" s="24"/>
      <c r="W431" s="24"/>
      <c r="X431" s="21"/>
      <c r="Y431" s="22"/>
      <c r="Z431" s="22"/>
      <c r="AA431" s="21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2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</row>
    <row r="432">
      <c r="A432" s="17"/>
      <c r="B432" s="18"/>
      <c r="H432" s="19"/>
      <c r="I432" s="21"/>
      <c r="J432" s="21"/>
      <c r="K432" s="22"/>
      <c r="L432" s="22"/>
      <c r="M432" s="22"/>
      <c r="N432" s="22"/>
      <c r="O432" s="22"/>
      <c r="P432" s="22"/>
      <c r="Q432" s="22"/>
      <c r="R432" s="22"/>
      <c r="S432" s="21"/>
      <c r="T432" s="24"/>
      <c r="U432" s="24"/>
      <c r="V432" s="24"/>
      <c r="W432" s="24"/>
      <c r="X432" s="21"/>
      <c r="Y432" s="22"/>
      <c r="Z432" s="22"/>
      <c r="AA432" s="21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2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</row>
    <row r="433">
      <c r="A433" s="17"/>
      <c r="B433" s="18"/>
      <c r="H433" s="19"/>
      <c r="I433" s="21"/>
      <c r="J433" s="21"/>
      <c r="K433" s="22"/>
      <c r="L433" s="22"/>
      <c r="M433" s="22"/>
      <c r="N433" s="22"/>
      <c r="O433" s="22"/>
      <c r="P433" s="22"/>
      <c r="Q433" s="22"/>
      <c r="R433" s="22"/>
      <c r="S433" s="21"/>
      <c r="T433" s="24"/>
      <c r="U433" s="24"/>
      <c r="V433" s="24"/>
      <c r="W433" s="24"/>
      <c r="X433" s="21"/>
      <c r="Y433" s="22"/>
      <c r="Z433" s="22"/>
      <c r="AA433" s="21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2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</row>
    <row r="434">
      <c r="A434" s="17"/>
      <c r="B434" s="18"/>
      <c r="H434" s="19"/>
      <c r="I434" s="21"/>
      <c r="J434" s="21"/>
      <c r="K434" s="22"/>
      <c r="L434" s="22"/>
      <c r="M434" s="22"/>
      <c r="N434" s="22"/>
      <c r="O434" s="22"/>
      <c r="P434" s="22"/>
      <c r="Q434" s="22"/>
      <c r="R434" s="22"/>
      <c r="S434" s="21"/>
      <c r="T434" s="24"/>
      <c r="U434" s="24"/>
      <c r="V434" s="24"/>
      <c r="W434" s="24"/>
      <c r="X434" s="21"/>
      <c r="Y434" s="22"/>
      <c r="Z434" s="22"/>
      <c r="AA434" s="21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2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</row>
    <row r="435">
      <c r="A435" s="17"/>
      <c r="B435" s="18"/>
      <c r="H435" s="19"/>
      <c r="I435" s="21"/>
      <c r="J435" s="21"/>
      <c r="K435" s="22"/>
      <c r="L435" s="22"/>
      <c r="M435" s="22"/>
      <c r="N435" s="22"/>
      <c r="O435" s="22"/>
      <c r="P435" s="22"/>
      <c r="Q435" s="22"/>
      <c r="R435" s="22"/>
      <c r="S435" s="21"/>
      <c r="T435" s="24"/>
      <c r="U435" s="24"/>
      <c r="V435" s="24"/>
      <c r="W435" s="24"/>
      <c r="X435" s="21"/>
      <c r="Y435" s="22"/>
      <c r="Z435" s="22"/>
      <c r="AA435" s="21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2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</row>
    <row r="436">
      <c r="A436" s="17"/>
      <c r="B436" s="18"/>
      <c r="H436" s="19"/>
      <c r="I436" s="21"/>
      <c r="J436" s="21"/>
      <c r="K436" s="22"/>
      <c r="L436" s="22"/>
      <c r="M436" s="22"/>
      <c r="N436" s="22"/>
      <c r="O436" s="22"/>
      <c r="P436" s="22"/>
      <c r="Q436" s="22"/>
      <c r="R436" s="22"/>
      <c r="S436" s="21"/>
      <c r="T436" s="24"/>
      <c r="U436" s="24"/>
      <c r="V436" s="24"/>
      <c r="W436" s="24"/>
      <c r="X436" s="21"/>
      <c r="Y436" s="22"/>
      <c r="Z436" s="22"/>
      <c r="AA436" s="21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2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</row>
    <row r="437">
      <c r="A437" s="17"/>
      <c r="B437" s="18"/>
      <c r="H437" s="19"/>
      <c r="I437" s="21"/>
      <c r="J437" s="21"/>
      <c r="K437" s="22"/>
      <c r="L437" s="22"/>
      <c r="M437" s="22"/>
      <c r="N437" s="22"/>
      <c r="O437" s="22"/>
      <c r="P437" s="22"/>
      <c r="Q437" s="22"/>
      <c r="R437" s="22"/>
      <c r="S437" s="21"/>
      <c r="T437" s="24"/>
      <c r="U437" s="24"/>
      <c r="V437" s="24"/>
      <c r="W437" s="24"/>
      <c r="X437" s="21"/>
      <c r="Y437" s="22"/>
      <c r="Z437" s="22"/>
      <c r="AA437" s="21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2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</row>
    <row r="438">
      <c r="A438" s="17"/>
      <c r="B438" s="18"/>
      <c r="H438" s="19"/>
      <c r="I438" s="21"/>
      <c r="J438" s="21"/>
      <c r="K438" s="22"/>
      <c r="L438" s="22"/>
      <c r="M438" s="22"/>
      <c r="N438" s="22"/>
      <c r="O438" s="22"/>
      <c r="P438" s="22"/>
      <c r="Q438" s="22"/>
      <c r="R438" s="22"/>
      <c r="S438" s="21"/>
      <c r="T438" s="24"/>
      <c r="U438" s="24"/>
      <c r="V438" s="24"/>
      <c r="W438" s="24"/>
      <c r="X438" s="21"/>
      <c r="Y438" s="22"/>
      <c r="Z438" s="22"/>
      <c r="AA438" s="21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2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</row>
    <row r="439">
      <c r="A439" s="17"/>
      <c r="B439" s="18"/>
      <c r="H439" s="19"/>
      <c r="I439" s="21"/>
      <c r="J439" s="21"/>
      <c r="K439" s="22"/>
      <c r="L439" s="22"/>
      <c r="M439" s="22"/>
      <c r="N439" s="22"/>
      <c r="O439" s="22"/>
      <c r="P439" s="22"/>
      <c r="Q439" s="22"/>
      <c r="R439" s="22"/>
      <c r="S439" s="21"/>
      <c r="T439" s="24"/>
      <c r="U439" s="24"/>
      <c r="V439" s="24"/>
      <c r="W439" s="24"/>
      <c r="X439" s="21"/>
      <c r="Y439" s="22"/>
      <c r="Z439" s="22"/>
      <c r="AA439" s="21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2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</row>
    <row r="440">
      <c r="A440" s="17"/>
      <c r="B440" s="18"/>
      <c r="H440" s="19"/>
      <c r="I440" s="21"/>
      <c r="J440" s="21"/>
      <c r="K440" s="22"/>
      <c r="L440" s="22"/>
      <c r="M440" s="22"/>
      <c r="N440" s="22"/>
      <c r="O440" s="22"/>
      <c r="P440" s="22"/>
      <c r="Q440" s="22"/>
      <c r="R440" s="22"/>
      <c r="S440" s="21"/>
      <c r="T440" s="24"/>
      <c r="U440" s="24"/>
      <c r="V440" s="24"/>
      <c r="W440" s="24"/>
      <c r="X440" s="21"/>
      <c r="Y440" s="22"/>
      <c r="Z440" s="22"/>
      <c r="AA440" s="21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2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</row>
    <row r="441">
      <c r="A441" s="17"/>
      <c r="B441" s="18"/>
      <c r="H441" s="19"/>
      <c r="I441" s="21"/>
      <c r="J441" s="21"/>
      <c r="K441" s="22"/>
      <c r="L441" s="22"/>
      <c r="M441" s="22"/>
      <c r="N441" s="22"/>
      <c r="O441" s="22"/>
      <c r="P441" s="22"/>
      <c r="Q441" s="22"/>
      <c r="R441" s="22"/>
      <c r="S441" s="21"/>
      <c r="T441" s="24"/>
      <c r="U441" s="24"/>
      <c r="V441" s="24"/>
      <c r="W441" s="24"/>
      <c r="X441" s="21"/>
      <c r="Y441" s="22"/>
      <c r="Z441" s="22"/>
      <c r="AA441" s="21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2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</row>
    <row r="442">
      <c r="A442" s="17"/>
      <c r="B442" s="18"/>
      <c r="H442" s="19"/>
      <c r="I442" s="21"/>
      <c r="J442" s="21"/>
      <c r="K442" s="22"/>
      <c r="L442" s="22"/>
      <c r="M442" s="22"/>
      <c r="N442" s="22"/>
      <c r="O442" s="22"/>
      <c r="P442" s="22"/>
      <c r="Q442" s="22"/>
      <c r="R442" s="22"/>
      <c r="S442" s="21"/>
      <c r="T442" s="24"/>
      <c r="U442" s="24"/>
      <c r="V442" s="24"/>
      <c r="W442" s="24"/>
      <c r="X442" s="21"/>
      <c r="Y442" s="22"/>
      <c r="Z442" s="22"/>
      <c r="AA442" s="21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2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</row>
    <row r="443">
      <c r="A443" s="17"/>
      <c r="B443" s="18"/>
      <c r="H443" s="19"/>
      <c r="I443" s="21"/>
      <c r="J443" s="21"/>
      <c r="K443" s="22"/>
      <c r="L443" s="22"/>
      <c r="M443" s="22"/>
      <c r="N443" s="22"/>
      <c r="O443" s="22"/>
      <c r="P443" s="22"/>
      <c r="Q443" s="22"/>
      <c r="R443" s="22"/>
      <c r="S443" s="21"/>
      <c r="T443" s="24"/>
      <c r="U443" s="24"/>
      <c r="V443" s="24"/>
      <c r="W443" s="24"/>
      <c r="X443" s="21"/>
      <c r="Y443" s="22"/>
      <c r="Z443" s="22"/>
      <c r="AA443" s="21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2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</row>
    <row r="444">
      <c r="A444" s="17"/>
      <c r="B444" s="18"/>
      <c r="H444" s="19"/>
      <c r="I444" s="21"/>
      <c r="J444" s="21"/>
      <c r="K444" s="22"/>
      <c r="L444" s="22"/>
      <c r="M444" s="22"/>
      <c r="N444" s="22"/>
      <c r="O444" s="22"/>
      <c r="P444" s="22"/>
      <c r="Q444" s="22"/>
      <c r="R444" s="22"/>
      <c r="S444" s="21"/>
      <c r="T444" s="24"/>
      <c r="U444" s="24"/>
      <c r="V444" s="24"/>
      <c r="W444" s="24"/>
      <c r="X444" s="21"/>
      <c r="Y444" s="22"/>
      <c r="Z444" s="22"/>
      <c r="AA444" s="21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2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</row>
    <row r="445">
      <c r="A445" s="17"/>
      <c r="B445" s="18"/>
      <c r="H445" s="19"/>
      <c r="I445" s="21"/>
      <c r="J445" s="21"/>
      <c r="K445" s="22"/>
      <c r="L445" s="22"/>
      <c r="M445" s="22"/>
      <c r="N445" s="22"/>
      <c r="O445" s="22"/>
      <c r="P445" s="22"/>
      <c r="Q445" s="22"/>
      <c r="R445" s="22"/>
      <c r="S445" s="21"/>
      <c r="T445" s="24"/>
      <c r="U445" s="24"/>
      <c r="V445" s="24"/>
      <c r="W445" s="24"/>
      <c r="X445" s="21"/>
      <c r="Y445" s="22"/>
      <c r="Z445" s="22"/>
      <c r="AA445" s="21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2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</row>
    <row r="446">
      <c r="A446" s="17"/>
      <c r="B446" s="18"/>
      <c r="H446" s="19"/>
      <c r="I446" s="21"/>
      <c r="J446" s="21"/>
      <c r="K446" s="22"/>
      <c r="L446" s="22"/>
      <c r="M446" s="22"/>
      <c r="N446" s="22"/>
      <c r="O446" s="22"/>
      <c r="P446" s="22"/>
      <c r="Q446" s="22"/>
      <c r="R446" s="22"/>
      <c r="S446" s="21"/>
      <c r="T446" s="24"/>
      <c r="U446" s="24"/>
      <c r="V446" s="24"/>
      <c r="W446" s="24"/>
      <c r="X446" s="21"/>
      <c r="Y446" s="22"/>
      <c r="Z446" s="22"/>
      <c r="AA446" s="21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2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</row>
    <row r="447">
      <c r="A447" s="17"/>
      <c r="B447" s="18"/>
      <c r="H447" s="19"/>
      <c r="I447" s="21"/>
      <c r="J447" s="21"/>
      <c r="K447" s="22"/>
      <c r="L447" s="22"/>
      <c r="M447" s="22"/>
      <c r="N447" s="22"/>
      <c r="O447" s="22"/>
      <c r="P447" s="22"/>
      <c r="Q447" s="22"/>
      <c r="R447" s="22"/>
      <c r="S447" s="21"/>
      <c r="T447" s="24"/>
      <c r="U447" s="24"/>
      <c r="V447" s="24"/>
      <c r="W447" s="24"/>
      <c r="X447" s="21"/>
      <c r="Y447" s="22"/>
      <c r="Z447" s="22"/>
      <c r="AA447" s="21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2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</row>
    <row r="448">
      <c r="A448" s="17"/>
      <c r="B448" s="18"/>
      <c r="H448" s="19"/>
      <c r="I448" s="21"/>
      <c r="J448" s="21"/>
      <c r="K448" s="22"/>
      <c r="L448" s="22"/>
      <c r="M448" s="22"/>
      <c r="N448" s="22"/>
      <c r="O448" s="22"/>
      <c r="P448" s="22"/>
      <c r="Q448" s="22"/>
      <c r="R448" s="22"/>
      <c r="S448" s="21"/>
      <c r="T448" s="24"/>
      <c r="U448" s="24"/>
      <c r="V448" s="24"/>
      <c r="W448" s="24"/>
      <c r="X448" s="21"/>
      <c r="Y448" s="22"/>
      <c r="Z448" s="22"/>
      <c r="AA448" s="21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2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</row>
    <row r="449">
      <c r="A449" s="17"/>
      <c r="B449" s="18"/>
      <c r="H449" s="19"/>
      <c r="I449" s="21"/>
      <c r="J449" s="21"/>
      <c r="K449" s="22"/>
      <c r="L449" s="22"/>
      <c r="M449" s="22"/>
      <c r="N449" s="22"/>
      <c r="O449" s="22"/>
      <c r="P449" s="22"/>
      <c r="Q449" s="22"/>
      <c r="R449" s="22"/>
      <c r="S449" s="21"/>
      <c r="T449" s="24"/>
      <c r="U449" s="24"/>
      <c r="V449" s="24"/>
      <c r="W449" s="24"/>
      <c r="X449" s="21"/>
      <c r="Y449" s="22"/>
      <c r="Z449" s="22"/>
      <c r="AA449" s="21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2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</row>
    <row r="450">
      <c r="A450" s="17"/>
      <c r="B450" s="18"/>
      <c r="H450" s="19"/>
      <c r="I450" s="21"/>
      <c r="J450" s="21"/>
      <c r="K450" s="22"/>
      <c r="L450" s="22"/>
      <c r="M450" s="22"/>
      <c r="N450" s="22"/>
      <c r="O450" s="22"/>
      <c r="P450" s="22"/>
      <c r="Q450" s="22"/>
      <c r="R450" s="22"/>
      <c r="S450" s="21"/>
      <c r="T450" s="24"/>
      <c r="U450" s="24"/>
      <c r="V450" s="24"/>
      <c r="W450" s="24"/>
      <c r="X450" s="21"/>
      <c r="Y450" s="22"/>
      <c r="Z450" s="22"/>
      <c r="AA450" s="21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2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</row>
    <row r="451">
      <c r="A451" s="17"/>
      <c r="B451" s="18"/>
      <c r="H451" s="19"/>
      <c r="I451" s="21"/>
      <c r="J451" s="21"/>
      <c r="K451" s="22"/>
      <c r="L451" s="22"/>
      <c r="M451" s="22"/>
      <c r="N451" s="22"/>
      <c r="O451" s="22"/>
      <c r="P451" s="22"/>
      <c r="Q451" s="22"/>
      <c r="R451" s="22"/>
      <c r="S451" s="21"/>
      <c r="T451" s="24"/>
      <c r="U451" s="24"/>
      <c r="V451" s="24"/>
      <c r="W451" s="24"/>
      <c r="X451" s="21"/>
      <c r="Y451" s="22"/>
      <c r="Z451" s="22"/>
      <c r="AA451" s="21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2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</row>
    <row r="452">
      <c r="A452" s="17"/>
      <c r="B452" s="18"/>
      <c r="H452" s="19"/>
      <c r="I452" s="21"/>
      <c r="J452" s="21"/>
      <c r="K452" s="22"/>
      <c r="L452" s="22"/>
      <c r="M452" s="22"/>
      <c r="N452" s="22"/>
      <c r="O452" s="22"/>
      <c r="P452" s="22"/>
      <c r="Q452" s="22"/>
      <c r="R452" s="22"/>
      <c r="S452" s="21"/>
      <c r="T452" s="24"/>
      <c r="U452" s="24"/>
      <c r="V452" s="24"/>
      <c r="W452" s="24"/>
      <c r="X452" s="21"/>
      <c r="Y452" s="22"/>
      <c r="Z452" s="22"/>
      <c r="AA452" s="21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2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</row>
    <row r="453">
      <c r="A453" s="17"/>
      <c r="B453" s="18"/>
      <c r="H453" s="19"/>
      <c r="I453" s="21"/>
      <c r="J453" s="21"/>
      <c r="K453" s="22"/>
      <c r="L453" s="22"/>
      <c r="M453" s="22"/>
      <c r="N453" s="22"/>
      <c r="O453" s="22"/>
      <c r="P453" s="22"/>
      <c r="Q453" s="22"/>
      <c r="R453" s="22"/>
      <c r="S453" s="21"/>
      <c r="T453" s="24"/>
      <c r="U453" s="24"/>
      <c r="V453" s="24"/>
      <c r="W453" s="24"/>
      <c r="X453" s="21"/>
      <c r="Y453" s="22"/>
      <c r="Z453" s="22"/>
      <c r="AA453" s="21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2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</row>
    <row r="454">
      <c r="A454" s="17"/>
      <c r="B454" s="18"/>
      <c r="H454" s="19"/>
      <c r="I454" s="21"/>
      <c r="J454" s="21"/>
      <c r="K454" s="22"/>
      <c r="L454" s="22"/>
      <c r="M454" s="22"/>
      <c r="N454" s="22"/>
      <c r="O454" s="22"/>
      <c r="P454" s="22"/>
      <c r="Q454" s="22"/>
      <c r="R454" s="22"/>
      <c r="S454" s="21"/>
      <c r="T454" s="24"/>
      <c r="U454" s="24"/>
      <c r="V454" s="24"/>
      <c r="W454" s="24"/>
      <c r="X454" s="21"/>
      <c r="Y454" s="22"/>
      <c r="Z454" s="22"/>
      <c r="AA454" s="21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2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</row>
    <row r="455">
      <c r="A455" s="17"/>
      <c r="B455" s="18"/>
      <c r="H455" s="19"/>
      <c r="I455" s="21"/>
      <c r="J455" s="21"/>
      <c r="K455" s="22"/>
      <c r="L455" s="22"/>
      <c r="M455" s="22"/>
      <c r="N455" s="22"/>
      <c r="O455" s="22"/>
      <c r="P455" s="22"/>
      <c r="Q455" s="22"/>
      <c r="R455" s="22"/>
      <c r="S455" s="21"/>
      <c r="T455" s="24"/>
      <c r="U455" s="24"/>
      <c r="V455" s="24"/>
      <c r="W455" s="24"/>
      <c r="X455" s="21"/>
      <c r="Y455" s="22"/>
      <c r="Z455" s="22"/>
      <c r="AA455" s="21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2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</row>
    <row r="456">
      <c r="A456" s="17"/>
      <c r="B456" s="18"/>
      <c r="H456" s="19"/>
      <c r="I456" s="21"/>
      <c r="J456" s="21"/>
      <c r="K456" s="22"/>
      <c r="L456" s="22"/>
      <c r="M456" s="22"/>
      <c r="N456" s="22"/>
      <c r="O456" s="22"/>
      <c r="P456" s="22"/>
      <c r="Q456" s="22"/>
      <c r="R456" s="22"/>
      <c r="S456" s="21"/>
      <c r="T456" s="24"/>
      <c r="U456" s="24"/>
      <c r="V456" s="24"/>
      <c r="W456" s="24"/>
      <c r="X456" s="21"/>
      <c r="Y456" s="22"/>
      <c r="Z456" s="22"/>
      <c r="AA456" s="21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2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</row>
    <row r="457">
      <c r="A457" s="17"/>
      <c r="B457" s="18"/>
      <c r="H457" s="19"/>
      <c r="I457" s="21"/>
      <c r="J457" s="21"/>
      <c r="K457" s="22"/>
      <c r="L457" s="22"/>
      <c r="M457" s="22"/>
      <c r="N457" s="22"/>
      <c r="O457" s="22"/>
      <c r="P457" s="22"/>
      <c r="Q457" s="22"/>
      <c r="R457" s="22"/>
      <c r="S457" s="21"/>
      <c r="T457" s="24"/>
      <c r="U457" s="24"/>
      <c r="V457" s="24"/>
      <c r="W457" s="24"/>
      <c r="X457" s="21"/>
      <c r="Y457" s="22"/>
      <c r="Z457" s="22"/>
      <c r="AA457" s="21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2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</row>
    <row r="458">
      <c r="A458" s="17"/>
      <c r="B458" s="18"/>
      <c r="H458" s="19"/>
      <c r="I458" s="21"/>
      <c r="J458" s="21"/>
      <c r="K458" s="22"/>
      <c r="L458" s="22"/>
      <c r="M458" s="22"/>
      <c r="N458" s="22"/>
      <c r="O458" s="22"/>
      <c r="P458" s="22"/>
      <c r="Q458" s="22"/>
      <c r="R458" s="22"/>
      <c r="S458" s="21"/>
      <c r="T458" s="24"/>
      <c r="U458" s="24"/>
      <c r="V458" s="24"/>
      <c r="W458" s="24"/>
      <c r="X458" s="21"/>
      <c r="Y458" s="22"/>
      <c r="Z458" s="22"/>
      <c r="AA458" s="21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2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</row>
    <row r="459">
      <c r="A459" s="17"/>
      <c r="B459" s="18"/>
      <c r="H459" s="19"/>
      <c r="I459" s="21"/>
      <c r="J459" s="21"/>
      <c r="K459" s="22"/>
      <c r="L459" s="22"/>
      <c r="M459" s="22"/>
      <c r="N459" s="22"/>
      <c r="O459" s="22"/>
      <c r="P459" s="22"/>
      <c r="Q459" s="22"/>
      <c r="R459" s="22"/>
      <c r="S459" s="21"/>
      <c r="T459" s="24"/>
      <c r="U459" s="24"/>
      <c r="V459" s="24"/>
      <c r="W459" s="24"/>
      <c r="X459" s="21"/>
      <c r="Y459" s="22"/>
      <c r="Z459" s="22"/>
      <c r="AA459" s="21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2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</row>
    <row r="460">
      <c r="A460" s="17"/>
      <c r="B460" s="18"/>
      <c r="H460" s="19"/>
      <c r="I460" s="21"/>
      <c r="J460" s="21"/>
      <c r="K460" s="22"/>
      <c r="L460" s="22"/>
      <c r="M460" s="22"/>
      <c r="N460" s="22"/>
      <c r="O460" s="22"/>
      <c r="P460" s="22"/>
      <c r="Q460" s="22"/>
      <c r="R460" s="22"/>
      <c r="S460" s="21"/>
      <c r="T460" s="24"/>
      <c r="U460" s="24"/>
      <c r="V460" s="24"/>
      <c r="W460" s="24"/>
      <c r="X460" s="21"/>
      <c r="Y460" s="22"/>
      <c r="Z460" s="22"/>
      <c r="AA460" s="21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2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</row>
    <row r="461">
      <c r="A461" s="17"/>
      <c r="B461" s="18"/>
      <c r="H461" s="19"/>
      <c r="I461" s="21"/>
      <c r="J461" s="21"/>
      <c r="K461" s="22"/>
      <c r="L461" s="22"/>
      <c r="M461" s="22"/>
      <c r="N461" s="22"/>
      <c r="O461" s="22"/>
      <c r="P461" s="22"/>
      <c r="Q461" s="22"/>
      <c r="R461" s="22"/>
      <c r="S461" s="21"/>
      <c r="T461" s="24"/>
      <c r="U461" s="24"/>
      <c r="V461" s="24"/>
      <c r="W461" s="24"/>
      <c r="X461" s="21"/>
      <c r="Y461" s="22"/>
      <c r="Z461" s="22"/>
      <c r="AA461" s="21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2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</row>
    <row r="462">
      <c r="A462" s="17"/>
      <c r="B462" s="18"/>
      <c r="H462" s="19"/>
      <c r="I462" s="21"/>
      <c r="J462" s="21"/>
      <c r="K462" s="22"/>
      <c r="L462" s="22"/>
      <c r="M462" s="22"/>
      <c r="N462" s="22"/>
      <c r="O462" s="22"/>
      <c r="P462" s="22"/>
      <c r="Q462" s="22"/>
      <c r="R462" s="22"/>
      <c r="S462" s="21"/>
      <c r="T462" s="24"/>
      <c r="U462" s="24"/>
      <c r="V462" s="24"/>
      <c r="W462" s="24"/>
      <c r="X462" s="21"/>
      <c r="Y462" s="22"/>
      <c r="Z462" s="22"/>
      <c r="AA462" s="21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2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</row>
    <row r="463">
      <c r="A463" s="17"/>
      <c r="B463" s="18"/>
      <c r="H463" s="19"/>
      <c r="I463" s="21"/>
      <c r="J463" s="21"/>
      <c r="K463" s="22"/>
      <c r="L463" s="22"/>
      <c r="M463" s="22"/>
      <c r="N463" s="22"/>
      <c r="O463" s="22"/>
      <c r="P463" s="22"/>
      <c r="Q463" s="22"/>
      <c r="R463" s="22"/>
      <c r="S463" s="21"/>
      <c r="T463" s="24"/>
      <c r="U463" s="24"/>
      <c r="V463" s="24"/>
      <c r="W463" s="24"/>
      <c r="X463" s="21"/>
      <c r="Y463" s="22"/>
      <c r="Z463" s="22"/>
      <c r="AA463" s="21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2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</row>
    <row r="464">
      <c r="A464" s="17"/>
      <c r="B464" s="18"/>
      <c r="H464" s="19"/>
      <c r="I464" s="21"/>
      <c r="J464" s="21"/>
      <c r="K464" s="22"/>
      <c r="L464" s="22"/>
      <c r="M464" s="22"/>
      <c r="N464" s="22"/>
      <c r="O464" s="22"/>
      <c r="P464" s="22"/>
      <c r="Q464" s="22"/>
      <c r="R464" s="22"/>
      <c r="S464" s="21"/>
      <c r="T464" s="24"/>
      <c r="U464" s="24"/>
      <c r="V464" s="24"/>
      <c r="W464" s="24"/>
      <c r="X464" s="21"/>
      <c r="Y464" s="22"/>
      <c r="Z464" s="22"/>
      <c r="AA464" s="21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2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</row>
    <row r="465">
      <c r="A465" s="17"/>
      <c r="B465" s="18"/>
      <c r="H465" s="19"/>
      <c r="I465" s="21"/>
      <c r="J465" s="21"/>
      <c r="K465" s="22"/>
      <c r="L465" s="22"/>
      <c r="M465" s="22"/>
      <c r="N465" s="22"/>
      <c r="O465" s="22"/>
      <c r="P465" s="22"/>
      <c r="Q465" s="22"/>
      <c r="R465" s="22"/>
      <c r="S465" s="21"/>
      <c r="T465" s="24"/>
      <c r="U465" s="24"/>
      <c r="V465" s="24"/>
      <c r="W465" s="24"/>
      <c r="X465" s="21"/>
      <c r="Y465" s="22"/>
      <c r="Z465" s="22"/>
      <c r="AA465" s="21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2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</row>
    <row r="466">
      <c r="A466" s="17"/>
      <c r="B466" s="18"/>
      <c r="H466" s="19"/>
      <c r="I466" s="21"/>
      <c r="J466" s="21"/>
      <c r="K466" s="22"/>
      <c r="L466" s="22"/>
      <c r="M466" s="22"/>
      <c r="N466" s="22"/>
      <c r="O466" s="22"/>
      <c r="P466" s="22"/>
      <c r="Q466" s="22"/>
      <c r="R466" s="22"/>
      <c r="S466" s="21"/>
      <c r="T466" s="24"/>
      <c r="U466" s="24"/>
      <c r="V466" s="24"/>
      <c r="W466" s="24"/>
      <c r="X466" s="21"/>
      <c r="Y466" s="22"/>
      <c r="Z466" s="22"/>
      <c r="AA466" s="21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2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</row>
    <row r="467">
      <c r="A467" s="17"/>
      <c r="B467" s="18"/>
      <c r="H467" s="19"/>
      <c r="I467" s="21"/>
      <c r="J467" s="21"/>
      <c r="K467" s="22"/>
      <c r="L467" s="22"/>
      <c r="M467" s="22"/>
      <c r="N467" s="22"/>
      <c r="O467" s="22"/>
      <c r="P467" s="22"/>
      <c r="Q467" s="22"/>
      <c r="R467" s="22"/>
      <c r="S467" s="21"/>
      <c r="T467" s="24"/>
      <c r="U467" s="24"/>
      <c r="V467" s="24"/>
      <c r="W467" s="24"/>
      <c r="X467" s="21"/>
      <c r="Y467" s="22"/>
      <c r="Z467" s="22"/>
      <c r="AA467" s="21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2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</row>
    <row r="468">
      <c r="A468" s="17"/>
      <c r="B468" s="18"/>
      <c r="H468" s="19"/>
      <c r="I468" s="21"/>
      <c r="J468" s="21"/>
      <c r="K468" s="22"/>
      <c r="L468" s="22"/>
      <c r="M468" s="22"/>
      <c r="N468" s="22"/>
      <c r="O468" s="22"/>
      <c r="P468" s="22"/>
      <c r="Q468" s="22"/>
      <c r="R468" s="22"/>
      <c r="S468" s="21"/>
      <c r="T468" s="24"/>
      <c r="U468" s="24"/>
      <c r="V468" s="24"/>
      <c r="W468" s="24"/>
      <c r="X468" s="21"/>
      <c r="Y468" s="22"/>
      <c r="Z468" s="22"/>
      <c r="AA468" s="21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2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</row>
    <row r="469">
      <c r="A469" s="17"/>
      <c r="B469" s="18"/>
      <c r="H469" s="19"/>
      <c r="I469" s="21"/>
      <c r="J469" s="21"/>
      <c r="K469" s="22"/>
      <c r="L469" s="22"/>
      <c r="M469" s="22"/>
      <c r="N469" s="22"/>
      <c r="O469" s="22"/>
      <c r="P469" s="22"/>
      <c r="Q469" s="22"/>
      <c r="R469" s="22"/>
      <c r="S469" s="21"/>
      <c r="T469" s="24"/>
      <c r="U469" s="24"/>
      <c r="V469" s="24"/>
      <c r="W469" s="24"/>
      <c r="X469" s="21"/>
      <c r="Y469" s="22"/>
      <c r="Z469" s="22"/>
      <c r="AA469" s="21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2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</row>
    <row r="470">
      <c r="A470" s="17"/>
      <c r="B470" s="18"/>
      <c r="H470" s="19"/>
      <c r="I470" s="21"/>
      <c r="J470" s="21"/>
      <c r="K470" s="22"/>
      <c r="L470" s="22"/>
      <c r="M470" s="22"/>
      <c r="N470" s="22"/>
      <c r="O470" s="22"/>
      <c r="P470" s="22"/>
      <c r="Q470" s="22"/>
      <c r="R470" s="22"/>
      <c r="S470" s="21"/>
      <c r="T470" s="24"/>
      <c r="U470" s="24"/>
      <c r="V470" s="24"/>
      <c r="W470" s="24"/>
      <c r="X470" s="21"/>
      <c r="Y470" s="22"/>
      <c r="Z470" s="22"/>
      <c r="AA470" s="21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2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</row>
    <row r="471">
      <c r="A471" s="17"/>
      <c r="B471" s="18"/>
      <c r="H471" s="19"/>
      <c r="I471" s="21"/>
      <c r="J471" s="21"/>
      <c r="K471" s="22"/>
      <c r="L471" s="22"/>
      <c r="M471" s="22"/>
      <c r="N471" s="22"/>
      <c r="O471" s="22"/>
      <c r="P471" s="22"/>
      <c r="Q471" s="22"/>
      <c r="R471" s="22"/>
      <c r="S471" s="21"/>
      <c r="T471" s="24"/>
      <c r="U471" s="24"/>
      <c r="V471" s="24"/>
      <c r="W471" s="24"/>
      <c r="X471" s="21"/>
      <c r="Y471" s="22"/>
      <c r="Z471" s="22"/>
      <c r="AA471" s="21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2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</row>
    <row r="472">
      <c r="A472" s="17"/>
      <c r="B472" s="18"/>
      <c r="H472" s="19"/>
      <c r="I472" s="21"/>
      <c r="J472" s="21"/>
      <c r="K472" s="22"/>
      <c r="L472" s="22"/>
      <c r="M472" s="22"/>
      <c r="N472" s="22"/>
      <c r="O472" s="22"/>
      <c r="P472" s="22"/>
      <c r="Q472" s="22"/>
      <c r="R472" s="22"/>
      <c r="S472" s="21"/>
      <c r="T472" s="24"/>
      <c r="U472" s="24"/>
      <c r="V472" s="24"/>
      <c r="W472" s="24"/>
      <c r="X472" s="21"/>
      <c r="Y472" s="22"/>
      <c r="Z472" s="22"/>
      <c r="AA472" s="21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2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</row>
    <row r="473">
      <c r="A473" s="17"/>
      <c r="B473" s="18"/>
      <c r="H473" s="19"/>
      <c r="I473" s="21"/>
      <c r="J473" s="21"/>
      <c r="K473" s="22"/>
      <c r="L473" s="22"/>
      <c r="M473" s="22"/>
      <c r="N473" s="22"/>
      <c r="O473" s="22"/>
      <c r="P473" s="22"/>
      <c r="Q473" s="22"/>
      <c r="R473" s="22"/>
      <c r="S473" s="21"/>
      <c r="T473" s="24"/>
      <c r="U473" s="24"/>
      <c r="V473" s="24"/>
      <c r="W473" s="24"/>
      <c r="X473" s="21"/>
      <c r="Y473" s="22"/>
      <c r="Z473" s="22"/>
      <c r="AA473" s="21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2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</row>
    <row r="474">
      <c r="A474" s="17"/>
      <c r="B474" s="18"/>
      <c r="H474" s="19"/>
      <c r="I474" s="21"/>
      <c r="J474" s="21"/>
      <c r="K474" s="22"/>
      <c r="L474" s="22"/>
      <c r="M474" s="22"/>
      <c r="N474" s="22"/>
      <c r="O474" s="22"/>
      <c r="P474" s="22"/>
      <c r="Q474" s="22"/>
      <c r="R474" s="22"/>
      <c r="S474" s="21"/>
      <c r="T474" s="24"/>
      <c r="U474" s="24"/>
      <c r="V474" s="24"/>
      <c r="W474" s="24"/>
      <c r="X474" s="21"/>
      <c r="Y474" s="22"/>
      <c r="Z474" s="22"/>
      <c r="AA474" s="21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2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</row>
    <row r="475">
      <c r="A475" s="17"/>
      <c r="B475" s="18"/>
      <c r="H475" s="19"/>
      <c r="I475" s="21"/>
      <c r="J475" s="21"/>
      <c r="K475" s="22"/>
      <c r="L475" s="22"/>
      <c r="M475" s="22"/>
      <c r="N475" s="22"/>
      <c r="O475" s="22"/>
      <c r="P475" s="22"/>
      <c r="Q475" s="22"/>
      <c r="R475" s="22"/>
      <c r="S475" s="21"/>
      <c r="T475" s="24"/>
      <c r="U475" s="24"/>
      <c r="V475" s="24"/>
      <c r="W475" s="24"/>
      <c r="X475" s="21"/>
      <c r="Y475" s="22"/>
      <c r="Z475" s="22"/>
      <c r="AA475" s="21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2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</row>
    <row r="476">
      <c r="A476" s="17"/>
      <c r="B476" s="18"/>
      <c r="H476" s="19"/>
      <c r="I476" s="21"/>
      <c r="J476" s="21"/>
      <c r="K476" s="22"/>
      <c r="L476" s="22"/>
      <c r="M476" s="22"/>
      <c r="N476" s="22"/>
      <c r="O476" s="22"/>
      <c r="P476" s="22"/>
      <c r="Q476" s="22"/>
      <c r="R476" s="22"/>
      <c r="S476" s="21"/>
      <c r="T476" s="24"/>
      <c r="U476" s="24"/>
      <c r="V476" s="24"/>
      <c r="W476" s="24"/>
      <c r="X476" s="21"/>
      <c r="Y476" s="22"/>
      <c r="Z476" s="22"/>
      <c r="AA476" s="21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2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</row>
    <row r="477">
      <c r="A477" s="17"/>
      <c r="B477" s="18"/>
      <c r="H477" s="19"/>
      <c r="I477" s="21"/>
      <c r="J477" s="21"/>
      <c r="K477" s="22"/>
      <c r="L477" s="22"/>
      <c r="M477" s="22"/>
      <c r="N477" s="22"/>
      <c r="O477" s="22"/>
      <c r="P477" s="22"/>
      <c r="Q477" s="22"/>
      <c r="R477" s="22"/>
      <c r="S477" s="21"/>
      <c r="T477" s="24"/>
      <c r="U477" s="24"/>
      <c r="V477" s="24"/>
      <c r="W477" s="24"/>
      <c r="X477" s="21"/>
      <c r="Y477" s="22"/>
      <c r="Z477" s="22"/>
      <c r="AA477" s="21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2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</row>
    <row r="478">
      <c r="A478" s="17"/>
      <c r="B478" s="18"/>
      <c r="H478" s="19"/>
      <c r="I478" s="21"/>
      <c r="J478" s="21"/>
      <c r="K478" s="22"/>
      <c r="L478" s="22"/>
      <c r="M478" s="22"/>
      <c r="N478" s="22"/>
      <c r="O478" s="22"/>
      <c r="P478" s="22"/>
      <c r="Q478" s="22"/>
      <c r="R478" s="22"/>
      <c r="S478" s="21"/>
      <c r="T478" s="24"/>
      <c r="U478" s="24"/>
      <c r="V478" s="24"/>
      <c r="W478" s="24"/>
      <c r="X478" s="21"/>
      <c r="Y478" s="22"/>
      <c r="Z478" s="22"/>
      <c r="AA478" s="21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2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</row>
    <row r="479">
      <c r="A479" s="17"/>
      <c r="B479" s="18"/>
      <c r="H479" s="19"/>
      <c r="I479" s="21"/>
      <c r="J479" s="21"/>
      <c r="K479" s="22"/>
      <c r="L479" s="22"/>
      <c r="M479" s="22"/>
      <c r="N479" s="22"/>
      <c r="O479" s="22"/>
      <c r="P479" s="22"/>
      <c r="Q479" s="22"/>
      <c r="R479" s="22"/>
      <c r="S479" s="21"/>
      <c r="T479" s="24"/>
      <c r="U479" s="24"/>
      <c r="V479" s="24"/>
      <c r="W479" s="24"/>
      <c r="X479" s="21"/>
      <c r="Y479" s="22"/>
      <c r="Z479" s="22"/>
      <c r="AA479" s="21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2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</row>
    <row r="480">
      <c r="A480" s="17"/>
      <c r="B480" s="18"/>
      <c r="H480" s="19"/>
      <c r="I480" s="21"/>
      <c r="J480" s="21"/>
      <c r="K480" s="22"/>
      <c r="L480" s="22"/>
      <c r="M480" s="22"/>
      <c r="N480" s="22"/>
      <c r="O480" s="22"/>
      <c r="P480" s="22"/>
      <c r="Q480" s="22"/>
      <c r="R480" s="22"/>
      <c r="S480" s="21"/>
      <c r="T480" s="24"/>
      <c r="U480" s="24"/>
      <c r="V480" s="24"/>
      <c r="W480" s="24"/>
      <c r="X480" s="21"/>
      <c r="Y480" s="22"/>
      <c r="Z480" s="22"/>
      <c r="AA480" s="21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2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</row>
    <row r="481">
      <c r="A481" s="17"/>
      <c r="B481" s="18"/>
      <c r="H481" s="19"/>
      <c r="I481" s="21"/>
      <c r="J481" s="21"/>
      <c r="K481" s="22"/>
      <c r="L481" s="22"/>
      <c r="M481" s="22"/>
      <c r="N481" s="22"/>
      <c r="O481" s="22"/>
      <c r="P481" s="22"/>
      <c r="Q481" s="22"/>
      <c r="R481" s="22"/>
      <c r="S481" s="21"/>
      <c r="T481" s="24"/>
      <c r="U481" s="24"/>
      <c r="V481" s="24"/>
      <c r="W481" s="24"/>
      <c r="X481" s="21"/>
      <c r="Y481" s="22"/>
      <c r="Z481" s="22"/>
      <c r="AA481" s="21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2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</row>
    <row r="482">
      <c r="A482" s="17"/>
      <c r="B482" s="18"/>
      <c r="H482" s="19"/>
      <c r="I482" s="21"/>
      <c r="J482" s="21"/>
      <c r="K482" s="22"/>
      <c r="L482" s="22"/>
      <c r="M482" s="22"/>
      <c r="N482" s="22"/>
      <c r="O482" s="22"/>
      <c r="P482" s="22"/>
      <c r="Q482" s="22"/>
      <c r="R482" s="22"/>
      <c r="S482" s="21"/>
      <c r="T482" s="24"/>
      <c r="U482" s="24"/>
      <c r="V482" s="24"/>
      <c r="W482" s="24"/>
      <c r="X482" s="21"/>
      <c r="Y482" s="22"/>
      <c r="Z482" s="22"/>
      <c r="AA482" s="21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2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</row>
    <row r="483">
      <c r="A483" s="17"/>
      <c r="B483" s="18"/>
      <c r="H483" s="19"/>
      <c r="I483" s="21"/>
      <c r="J483" s="21"/>
      <c r="K483" s="22"/>
      <c r="L483" s="22"/>
      <c r="M483" s="22"/>
      <c r="N483" s="22"/>
      <c r="O483" s="22"/>
      <c r="P483" s="22"/>
      <c r="Q483" s="22"/>
      <c r="R483" s="22"/>
      <c r="S483" s="21"/>
      <c r="T483" s="24"/>
      <c r="U483" s="24"/>
      <c r="V483" s="24"/>
      <c r="W483" s="24"/>
      <c r="X483" s="21"/>
      <c r="Y483" s="22"/>
      <c r="Z483" s="22"/>
      <c r="AA483" s="21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2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</row>
    <row r="484">
      <c r="A484" s="17"/>
      <c r="B484" s="18"/>
      <c r="H484" s="19"/>
      <c r="I484" s="21"/>
      <c r="J484" s="21"/>
      <c r="K484" s="22"/>
      <c r="L484" s="22"/>
      <c r="M484" s="22"/>
      <c r="N484" s="22"/>
      <c r="O484" s="22"/>
      <c r="P484" s="22"/>
      <c r="Q484" s="22"/>
      <c r="R484" s="22"/>
      <c r="S484" s="21"/>
      <c r="T484" s="24"/>
      <c r="U484" s="24"/>
      <c r="V484" s="24"/>
      <c r="W484" s="24"/>
      <c r="X484" s="21"/>
      <c r="Y484" s="22"/>
      <c r="Z484" s="22"/>
      <c r="AA484" s="21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2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</row>
    <row r="485">
      <c r="A485" s="17"/>
      <c r="B485" s="18"/>
      <c r="H485" s="19"/>
      <c r="I485" s="21"/>
      <c r="J485" s="21"/>
      <c r="K485" s="22"/>
      <c r="L485" s="22"/>
      <c r="M485" s="22"/>
      <c r="N485" s="22"/>
      <c r="O485" s="22"/>
      <c r="P485" s="22"/>
      <c r="Q485" s="22"/>
      <c r="R485" s="22"/>
      <c r="S485" s="21"/>
      <c r="T485" s="24"/>
      <c r="U485" s="24"/>
      <c r="V485" s="24"/>
      <c r="W485" s="24"/>
      <c r="X485" s="21"/>
      <c r="Y485" s="22"/>
      <c r="Z485" s="22"/>
      <c r="AA485" s="21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2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</row>
    <row r="486">
      <c r="A486" s="17"/>
      <c r="B486" s="18"/>
      <c r="H486" s="19"/>
      <c r="I486" s="21"/>
      <c r="J486" s="21"/>
      <c r="K486" s="22"/>
      <c r="L486" s="22"/>
      <c r="M486" s="22"/>
      <c r="N486" s="22"/>
      <c r="O486" s="22"/>
      <c r="P486" s="22"/>
      <c r="Q486" s="22"/>
      <c r="R486" s="22"/>
      <c r="S486" s="21"/>
      <c r="T486" s="24"/>
      <c r="U486" s="24"/>
      <c r="V486" s="24"/>
      <c r="W486" s="24"/>
      <c r="X486" s="21"/>
      <c r="Y486" s="22"/>
      <c r="Z486" s="22"/>
      <c r="AA486" s="21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2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</row>
    <row r="487">
      <c r="A487" s="17"/>
      <c r="B487" s="18"/>
      <c r="H487" s="19"/>
      <c r="I487" s="21"/>
      <c r="J487" s="21"/>
      <c r="K487" s="22"/>
      <c r="L487" s="22"/>
      <c r="M487" s="22"/>
      <c r="N487" s="22"/>
      <c r="O487" s="22"/>
      <c r="P487" s="22"/>
      <c r="Q487" s="22"/>
      <c r="R487" s="22"/>
      <c r="S487" s="21"/>
      <c r="T487" s="24"/>
      <c r="U487" s="24"/>
      <c r="V487" s="24"/>
      <c r="W487" s="24"/>
      <c r="X487" s="21"/>
      <c r="Y487" s="22"/>
      <c r="Z487" s="22"/>
      <c r="AA487" s="21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2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</row>
    <row r="488">
      <c r="A488" s="17"/>
      <c r="B488" s="18"/>
      <c r="H488" s="19"/>
      <c r="I488" s="21"/>
      <c r="J488" s="21"/>
      <c r="K488" s="22"/>
      <c r="L488" s="22"/>
      <c r="M488" s="22"/>
      <c r="N488" s="22"/>
      <c r="O488" s="22"/>
      <c r="P488" s="22"/>
      <c r="Q488" s="22"/>
      <c r="R488" s="22"/>
      <c r="S488" s="21"/>
      <c r="T488" s="24"/>
      <c r="U488" s="24"/>
      <c r="V488" s="24"/>
      <c r="W488" s="24"/>
      <c r="X488" s="21"/>
      <c r="Y488" s="22"/>
      <c r="Z488" s="22"/>
      <c r="AA488" s="21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2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</row>
    <row r="489">
      <c r="A489" s="17"/>
      <c r="B489" s="18"/>
      <c r="H489" s="19"/>
      <c r="I489" s="21"/>
      <c r="J489" s="21"/>
      <c r="K489" s="22"/>
      <c r="L489" s="22"/>
      <c r="M489" s="22"/>
      <c r="N489" s="22"/>
      <c r="O489" s="22"/>
      <c r="P489" s="22"/>
      <c r="Q489" s="22"/>
      <c r="R489" s="22"/>
      <c r="S489" s="21"/>
      <c r="T489" s="24"/>
      <c r="U489" s="24"/>
      <c r="V489" s="24"/>
      <c r="W489" s="24"/>
      <c r="X489" s="21"/>
      <c r="Y489" s="22"/>
      <c r="Z489" s="22"/>
      <c r="AA489" s="21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2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</row>
    <row r="490">
      <c r="A490" s="17"/>
      <c r="B490" s="18"/>
      <c r="H490" s="19"/>
      <c r="I490" s="21"/>
      <c r="J490" s="21"/>
      <c r="K490" s="22"/>
      <c r="L490" s="22"/>
      <c r="M490" s="22"/>
      <c r="N490" s="22"/>
      <c r="O490" s="22"/>
      <c r="P490" s="22"/>
      <c r="Q490" s="22"/>
      <c r="R490" s="22"/>
      <c r="S490" s="21"/>
      <c r="T490" s="24"/>
      <c r="U490" s="24"/>
      <c r="V490" s="24"/>
      <c r="W490" s="24"/>
      <c r="X490" s="21"/>
      <c r="Y490" s="22"/>
      <c r="Z490" s="22"/>
      <c r="AA490" s="21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2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</row>
    <row r="491">
      <c r="A491" s="17"/>
      <c r="B491" s="18"/>
      <c r="H491" s="19"/>
      <c r="I491" s="21"/>
      <c r="J491" s="21"/>
      <c r="K491" s="22"/>
      <c r="L491" s="22"/>
      <c r="M491" s="22"/>
      <c r="N491" s="22"/>
      <c r="O491" s="22"/>
      <c r="P491" s="22"/>
      <c r="Q491" s="22"/>
      <c r="R491" s="22"/>
      <c r="S491" s="21"/>
      <c r="T491" s="24"/>
      <c r="U491" s="24"/>
      <c r="V491" s="24"/>
      <c r="W491" s="24"/>
      <c r="X491" s="21"/>
      <c r="Y491" s="22"/>
      <c r="Z491" s="22"/>
      <c r="AA491" s="21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2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</row>
    <row r="492">
      <c r="A492" s="17"/>
      <c r="B492" s="18"/>
      <c r="H492" s="19"/>
      <c r="I492" s="21"/>
      <c r="J492" s="21"/>
      <c r="K492" s="22"/>
      <c r="L492" s="22"/>
      <c r="M492" s="22"/>
      <c r="N492" s="22"/>
      <c r="O492" s="22"/>
      <c r="P492" s="22"/>
      <c r="Q492" s="22"/>
      <c r="R492" s="22"/>
      <c r="S492" s="21"/>
      <c r="T492" s="24"/>
      <c r="U492" s="24"/>
      <c r="V492" s="24"/>
      <c r="W492" s="24"/>
      <c r="X492" s="21"/>
      <c r="Y492" s="22"/>
      <c r="Z492" s="22"/>
      <c r="AA492" s="21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2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</row>
    <row r="493">
      <c r="A493" s="17"/>
      <c r="B493" s="18"/>
      <c r="H493" s="19"/>
      <c r="I493" s="21"/>
      <c r="J493" s="21"/>
      <c r="K493" s="22"/>
      <c r="L493" s="22"/>
      <c r="M493" s="22"/>
      <c r="N493" s="22"/>
      <c r="O493" s="22"/>
      <c r="P493" s="22"/>
      <c r="Q493" s="22"/>
      <c r="R493" s="22"/>
      <c r="S493" s="21"/>
      <c r="T493" s="24"/>
      <c r="U493" s="24"/>
      <c r="V493" s="24"/>
      <c r="W493" s="24"/>
      <c r="X493" s="21"/>
      <c r="Y493" s="22"/>
      <c r="Z493" s="22"/>
      <c r="AA493" s="21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2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</row>
    <row r="494">
      <c r="A494" s="17"/>
      <c r="B494" s="18"/>
      <c r="H494" s="19"/>
      <c r="I494" s="21"/>
      <c r="J494" s="21"/>
      <c r="K494" s="22"/>
      <c r="L494" s="22"/>
      <c r="M494" s="22"/>
      <c r="N494" s="22"/>
      <c r="O494" s="22"/>
      <c r="P494" s="22"/>
      <c r="Q494" s="22"/>
      <c r="R494" s="22"/>
      <c r="S494" s="21"/>
      <c r="T494" s="24"/>
      <c r="U494" s="24"/>
      <c r="V494" s="24"/>
      <c r="W494" s="24"/>
      <c r="X494" s="21"/>
      <c r="Y494" s="22"/>
      <c r="Z494" s="22"/>
      <c r="AA494" s="21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2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</row>
    <row r="495">
      <c r="A495" s="17"/>
      <c r="B495" s="18"/>
      <c r="H495" s="19"/>
      <c r="I495" s="21"/>
      <c r="J495" s="21"/>
      <c r="K495" s="22"/>
      <c r="L495" s="22"/>
      <c r="M495" s="22"/>
      <c r="N495" s="22"/>
      <c r="O495" s="22"/>
      <c r="P495" s="22"/>
      <c r="Q495" s="22"/>
      <c r="R495" s="22"/>
      <c r="S495" s="21"/>
      <c r="T495" s="24"/>
      <c r="U495" s="24"/>
      <c r="V495" s="24"/>
      <c r="W495" s="24"/>
      <c r="X495" s="21"/>
      <c r="Y495" s="22"/>
      <c r="Z495" s="22"/>
      <c r="AA495" s="21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2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</row>
    <row r="496">
      <c r="A496" s="17"/>
      <c r="B496" s="18"/>
      <c r="H496" s="19"/>
      <c r="I496" s="21"/>
      <c r="J496" s="21"/>
      <c r="K496" s="22"/>
      <c r="L496" s="22"/>
      <c r="M496" s="22"/>
      <c r="N496" s="22"/>
      <c r="O496" s="22"/>
      <c r="P496" s="22"/>
      <c r="Q496" s="22"/>
      <c r="R496" s="22"/>
      <c r="S496" s="21"/>
      <c r="T496" s="24"/>
      <c r="U496" s="24"/>
      <c r="V496" s="24"/>
      <c r="W496" s="24"/>
      <c r="X496" s="21"/>
      <c r="Y496" s="22"/>
      <c r="Z496" s="22"/>
      <c r="AA496" s="21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2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</row>
    <row r="497">
      <c r="A497" s="17"/>
      <c r="B497" s="18"/>
      <c r="H497" s="19"/>
      <c r="I497" s="21"/>
      <c r="J497" s="21"/>
      <c r="K497" s="22"/>
      <c r="L497" s="22"/>
      <c r="M497" s="22"/>
      <c r="N497" s="22"/>
      <c r="O497" s="22"/>
      <c r="P497" s="22"/>
      <c r="Q497" s="22"/>
      <c r="R497" s="22"/>
      <c r="S497" s="21"/>
      <c r="T497" s="24"/>
      <c r="U497" s="24"/>
      <c r="V497" s="24"/>
      <c r="W497" s="24"/>
      <c r="X497" s="21"/>
      <c r="Y497" s="22"/>
      <c r="Z497" s="22"/>
      <c r="AA497" s="21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2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</row>
    <row r="498">
      <c r="A498" s="17"/>
      <c r="B498" s="18"/>
      <c r="H498" s="19"/>
      <c r="I498" s="21"/>
      <c r="J498" s="21"/>
      <c r="K498" s="22"/>
      <c r="L498" s="22"/>
      <c r="M498" s="22"/>
      <c r="N498" s="22"/>
      <c r="O498" s="22"/>
      <c r="P498" s="22"/>
      <c r="Q498" s="22"/>
      <c r="R498" s="22"/>
      <c r="S498" s="21"/>
      <c r="T498" s="24"/>
      <c r="U498" s="24"/>
      <c r="V498" s="24"/>
      <c r="W498" s="24"/>
      <c r="X498" s="21"/>
      <c r="Y498" s="22"/>
      <c r="Z498" s="22"/>
      <c r="AA498" s="21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2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</row>
    <row r="499">
      <c r="A499" s="17"/>
      <c r="B499" s="18"/>
      <c r="H499" s="19"/>
      <c r="I499" s="21"/>
      <c r="J499" s="21"/>
      <c r="K499" s="22"/>
      <c r="L499" s="22"/>
      <c r="M499" s="22"/>
      <c r="N499" s="22"/>
      <c r="O499" s="22"/>
      <c r="P499" s="22"/>
      <c r="Q499" s="22"/>
      <c r="R499" s="22"/>
      <c r="S499" s="21"/>
      <c r="T499" s="24"/>
      <c r="U499" s="24"/>
      <c r="V499" s="24"/>
      <c r="W499" s="24"/>
      <c r="X499" s="21"/>
      <c r="Y499" s="22"/>
      <c r="Z499" s="22"/>
      <c r="AA499" s="21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2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</row>
    <row r="500">
      <c r="A500" s="17"/>
      <c r="B500" s="18"/>
      <c r="H500" s="19"/>
      <c r="I500" s="21"/>
      <c r="J500" s="21"/>
      <c r="K500" s="22"/>
      <c r="L500" s="22"/>
      <c r="M500" s="22"/>
      <c r="N500" s="22"/>
      <c r="O500" s="22"/>
      <c r="P500" s="22"/>
      <c r="Q500" s="22"/>
      <c r="R500" s="22"/>
      <c r="S500" s="21"/>
      <c r="T500" s="24"/>
      <c r="U500" s="24"/>
      <c r="V500" s="24"/>
      <c r="W500" s="24"/>
      <c r="X500" s="21"/>
      <c r="Y500" s="22"/>
      <c r="Z500" s="22"/>
      <c r="AA500" s="21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2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</row>
    <row r="501">
      <c r="A501" s="17"/>
      <c r="B501" s="18"/>
      <c r="H501" s="19"/>
      <c r="I501" s="21"/>
      <c r="J501" s="21"/>
      <c r="K501" s="22"/>
      <c r="L501" s="22"/>
      <c r="M501" s="22"/>
      <c r="N501" s="22"/>
      <c r="O501" s="22"/>
      <c r="P501" s="22"/>
      <c r="Q501" s="22"/>
      <c r="R501" s="22"/>
      <c r="S501" s="21"/>
      <c r="T501" s="24"/>
      <c r="U501" s="24"/>
      <c r="V501" s="24"/>
      <c r="W501" s="24"/>
      <c r="X501" s="21"/>
      <c r="Y501" s="22"/>
      <c r="Z501" s="22"/>
      <c r="AA501" s="21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2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</row>
    <row r="502">
      <c r="A502" s="17"/>
      <c r="B502" s="18"/>
      <c r="H502" s="19"/>
      <c r="I502" s="21"/>
      <c r="J502" s="21"/>
      <c r="K502" s="22"/>
      <c r="L502" s="22"/>
      <c r="M502" s="22"/>
      <c r="N502" s="22"/>
      <c r="O502" s="22"/>
      <c r="P502" s="22"/>
      <c r="Q502" s="22"/>
      <c r="R502" s="22"/>
      <c r="S502" s="21"/>
      <c r="T502" s="24"/>
      <c r="U502" s="24"/>
      <c r="V502" s="24"/>
      <c r="W502" s="24"/>
      <c r="X502" s="21"/>
      <c r="Y502" s="22"/>
      <c r="Z502" s="22"/>
      <c r="AA502" s="21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2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</row>
    <row r="503">
      <c r="A503" s="17"/>
      <c r="B503" s="18"/>
      <c r="H503" s="19"/>
      <c r="I503" s="21"/>
      <c r="J503" s="21"/>
      <c r="K503" s="22"/>
      <c r="L503" s="22"/>
      <c r="M503" s="22"/>
      <c r="N503" s="22"/>
      <c r="O503" s="22"/>
      <c r="P503" s="22"/>
      <c r="Q503" s="22"/>
      <c r="R503" s="22"/>
      <c r="S503" s="21"/>
      <c r="T503" s="24"/>
      <c r="U503" s="24"/>
      <c r="V503" s="24"/>
      <c r="W503" s="24"/>
      <c r="X503" s="21"/>
      <c r="Y503" s="22"/>
      <c r="Z503" s="22"/>
      <c r="AA503" s="21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2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</row>
    <row r="504">
      <c r="A504" s="17"/>
      <c r="B504" s="18"/>
      <c r="H504" s="19"/>
      <c r="I504" s="21"/>
      <c r="J504" s="21"/>
      <c r="K504" s="22"/>
      <c r="L504" s="22"/>
      <c r="M504" s="22"/>
      <c r="N504" s="22"/>
      <c r="O504" s="22"/>
      <c r="P504" s="22"/>
      <c r="Q504" s="22"/>
      <c r="R504" s="22"/>
      <c r="S504" s="21"/>
      <c r="T504" s="24"/>
      <c r="U504" s="24"/>
      <c r="V504" s="24"/>
      <c r="W504" s="24"/>
      <c r="X504" s="21"/>
      <c r="Y504" s="22"/>
      <c r="Z504" s="22"/>
      <c r="AA504" s="21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2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</row>
    <row r="505">
      <c r="A505" s="17"/>
      <c r="B505" s="18"/>
      <c r="H505" s="19"/>
      <c r="I505" s="21"/>
      <c r="J505" s="21"/>
      <c r="K505" s="22"/>
      <c r="L505" s="22"/>
      <c r="M505" s="22"/>
      <c r="N505" s="22"/>
      <c r="O505" s="22"/>
      <c r="P505" s="22"/>
      <c r="Q505" s="22"/>
      <c r="R505" s="22"/>
      <c r="S505" s="21"/>
      <c r="T505" s="24"/>
      <c r="U505" s="24"/>
      <c r="V505" s="24"/>
      <c r="W505" s="24"/>
      <c r="X505" s="21"/>
      <c r="Y505" s="22"/>
      <c r="Z505" s="22"/>
      <c r="AA505" s="21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2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</row>
    <row r="506">
      <c r="A506" s="17"/>
      <c r="B506" s="18"/>
      <c r="H506" s="19"/>
      <c r="I506" s="21"/>
      <c r="J506" s="21"/>
      <c r="K506" s="22"/>
      <c r="L506" s="22"/>
      <c r="M506" s="22"/>
      <c r="N506" s="22"/>
      <c r="O506" s="22"/>
      <c r="P506" s="22"/>
      <c r="Q506" s="22"/>
      <c r="R506" s="22"/>
      <c r="S506" s="21"/>
      <c r="T506" s="24"/>
      <c r="U506" s="24"/>
      <c r="V506" s="24"/>
      <c r="W506" s="24"/>
      <c r="X506" s="21"/>
      <c r="Y506" s="22"/>
      <c r="Z506" s="22"/>
      <c r="AA506" s="21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2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</row>
    <row r="507">
      <c r="A507" s="17"/>
      <c r="B507" s="18"/>
      <c r="H507" s="19"/>
      <c r="I507" s="21"/>
      <c r="J507" s="21"/>
      <c r="K507" s="22"/>
      <c r="L507" s="22"/>
      <c r="M507" s="22"/>
      <c r="N507" s="22"/>
      <c r="O507" s="22"/>
      <c r="P507" s="22"/>
      <c r="Q507" s="22"/>
      <c r="R507" s="22"/>
      <c r="S507" s="21"/>
      <c r="T507" s="24"/>
      <c r="U507" s="24"/>
      <c r="V507" s="24"/>
      <c r="W507" s="24"/>
      <c r="X507" s="21"/>
      <c r="Y507" s="22"/>
      <c r="Z507" s="22"/>
      <c r="AA507" s="21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2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</row>
    <row r="508">
      <c r="A508" s="17"/>
      <c r="B508" s="18"/>
      <c r="H508" s="19"/>
      <c r="I508" s="21"/>
      <c r="J508" s="21"/>
      <c r="K508" s="22"/>
      <c r="L508" s="22"/>
      <c r="M508" s="22"/>
      <c r="N508" s="22"/>
      <c r="O508" s="22"/>
      <c r="P508" s="22"/>
      <c r="Q508" s="22"/>
      <c r="R508" s="22"/>
      <c r="S508" s="21"/>
      <c r="T508" s="24"/>
      <c r="U508" s="24"/>
      <c r="V508" s="24"/>
      <c r="W508" s="24"/>
      <c r="X508" s="21"/>
      <c r="Y508" s="22"/>
      <c r="Z508" s="22"/>
      <c r="AA508" s="21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2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</row>
    <row r="509">
      <c r="A509" s="17"/>
      <c r="B509" s="18"/>
      <c r="H509" s="19"/>
      <c r="I509" s="21"/>
      <c r="J509" s="21"/>
      <c r="K509" s="22"/>
      <c r="L509" s="22"/>
      <c r="M509" s="22"/>
      <c r="N509" s="22"/>
      <c r="O509" s="22"/>
      <c r="P509" s="22"/>
      <c r="Q509" s="22"/>
      <c r="R509" s="22"/>
      <c r="S509" s="21"/>
      <c r="T509" s="24"/>
      <c r="U509" s="24"/>
      <c r="V509" s="24"/>
      <c r="W509" s="24"/>
      <c r="X509" s="21"/>
      <c r="Y509" s="22"/>
      <c r="Z509" s="22"/>
      <c r="AA509" s="21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2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</row>
    <row r="510">
      <c r="A510" s="17"/>
      <c r="B510" s="18"/>
      <c r="H510" s="19"/>
      <c r="I510" s="21"/>
      <c r="J510" s="21"/>
      <c r="K510" s="22"/>
      <c r="L510" s="22"/>
      <c r="M510" s="22"/>
      <c r="N510" s="22"/>
      <c r="O510" s="22"/>
      <c r="P510" s="22"/>
      <c r="Q510" s="22"/>
      <c r="R510" s="22"/>
      <c r="S510" s="21"/>
      <c r="T510" s="24"/>
      <c r="U510" s="24"/>
      <c r="V510" s="24"/>
      <c r="W510" s="24"/>
      <c r="X510" s="21"/>
      <c r="Y510" s="22"/>
      <c r="Z510" s="22"/>
      <c r="AA510" s="21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2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</row>
    <row r="511">
      <c r="A511" s="17"/>
      <c r="B511" s="18"/>
      <c r="H511" s="19"/>
      <c r="I511" s="21"/>
      <c r="J511" s="21"/>
      <c r="K511" s="22"/>
      <c r="L511" s="22"/>
      <c r="M511" s="22"/>
      <c r="N511" s="22"/>
      <c r="O511" s="22"/>
      <c r="P511" s="22"/>
      <c r="Q511" s="22"/>
      <c r="R511" s="22"/>
      <c r="S511" s="21"/>
      <c r="T511" s="24"/>
      <c r="U511" s="24"/>
      <c r="V511" s="24"/>
      <c r="W511" s="24"/>
      <c r="X511" s="21"/>
      <c r="Y511" s="22"/>
      <c r="Z511" s="22"/>
      <c r="AA511" s="21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2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</row>
    <row r="512">
      <c r="A512" s="17"/>
      <c r="B512" s="18"/>
      <c r="H512" s="19"/>
      <c r="I512" s="21"/>
      <c r="J512" s="21"/>
      <c r="K512" s="22"/>
      <c r="L512" s="22"/>
      <c r="M512" s="22"/>
      <c r="N512" s="22"/>
      <c r="O512" s="22"/>
      <c r="P512" s="22"/>
      <c r="Q512" s="22"/>
      <c r="R512" s="22"/>
      <c r="S512" s="21"/>
      <c r="T512" s="24"/>
      <c r="U512" s="24"/>
      <c r="V512" s="24"/>
      <c r="W512" s="24"/>
      <c r="X512" s="21"/>
      <c r="Y512" s="22"/>
      <c r="Z512" s="22"/>
      <c r="AA512" s="21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2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</row>
    <row r="513">
      <c r="A513" s="17"/>
      <c r="B513" s="18"/>
      <c r="H513" s="19"/>
      <c r="I513" s="21"/>
      <c r="J513" s="21"/>
      <c r="K513" s="22"/>
      <c r="L513" s="22"/>
      <c r="M513" s="22"/>
      <c r="N513" s="22"/>
      <c r="O513" s="22"/>
      <c r="P513" s="22"/>
      <c r="Q513" s="22"/>
      <c r="R513" s="22"/>
      <c r="S513" s="21"/>
      <c r="T513" s="24"/>
      <c r="U513" s="24"/>
      <c r="V513" s="24"/>
      <c r="W513" s="24"/>
      <c r="X513" s="21"/>
      <c r="Y513" s="22"/>
      <c r="Z513" s="22"/>
      <c r="AA513" s="21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2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</row>
    <row r="514">
      <c r="A514" s="17"/>
      <c r="B514" s="18"/>
      <c r="H514" s="19"/>
      <c r="I514" s="21"/>
      <c r="J514" s="21"/>
      <c r="K514" s="22"/>
      <c r="L514" s="22"/>
      <c r="M514" s="22"/>
      <c r="N514" s="22"/>
      <c r="O514" s="22"/>
      <c r="P514" s="22"/>
      <c r="Q514" s="22"/>
      <c r="R514" s="22"/>
      <c r="S514" s="21"/>
      <c r="T514" s="24"/>
      <c r="U514" s="24"/>
      <c r="V514" s="24"/>
      <c r="W514" s="24"/>
      <c r="X514" s="21"/>
      <c r="Y514" s="22"/>
      <c r="Z514" s="22"/>
      <c r="AA514" s="21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2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</row>
    <row r="515">
      <c r="A515" s="17"/>
      <c r="B515" s="18"/>
      <c r="H515" s="19"/>
      <c r="I515" s="21"/>
      <c r="J515" s="21"/>
      <c r="K515" s="22"/>
      <c r="L515" s="22"/>
      <c r="M515" s="22"/>
      <c r="N515" s="22"/>
      <c r="O515" s="22"/>
      <c r="P515" s="22"/>
      <c r="Q515" s="22"/>
      <c r="R515" s="22"/>
      <c r="S515" s="21"/>
      <c r="T515" s="24"/>
      <c r="U515" s="24"/>
      <c r="V515" s="24"/>
      <c r="W515" s="24"/>
      <c r="X515" s="21"/>
      <c r="Y515" s="22"/>
      <c r="Z515" s="22"/>
      <c r="AA515" s="21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2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</row>
    <row r="516">
      <c r="A516" s="17"/>
      <c r="B516" s="18"/>
      <c r="H516" s="19"/>
      <c r="I516" s="21"/>
      <c r="J516" s="21"/>
      <c r="K516" s="22"/>
      <c r="L516" s="22"/>
      <c r="M516" s="22"/>
      <c r="N516" s="22"/>
      <c r="O516" s="22"/>
      <c r="P516" s="22"/>
      <c r="Q516" s="22"/>
      <c r="R516" s="22"/>
      <c r="S516" s="21"/>
      <c r="T516" s="24"/>
      <c r="U516" s="24"/>
      <c r="V516" s="24"/>
      <c r="W516" s="24"/>
      <c r="X516" s="21"/>
      <c r="Y516" s="22"/>
      <c r="Z516" s="22"/>
      <c r="AA516" s="21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2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</row>
    <row r="517">
      <c r="A517" s="17"/>
      <c r="B517" s="18"/>
      <c r="H517" s="19"/>
      <c r="I517" s="21"/>
      <c r="J517" s="21"/>
      <c r="K517" s="22"/>
      <c r="L517" s="22"/>
      <c r="M517" s="22"/>
      <c r="N517" s="22"/>
      <c r="O517" s="22"/>
      <c r="P517" s="22"/>
      <c r="Q517" s="22"/>
      <c r="R517" s="22"/>
      <c r="S517" s="21"/>
      <c r="T517" s="24"/>
      <c r="U517" s="24"/>
      <c r="V517" s="24"/>
      <c r="W517" s="24"/>
      <c r="X517" s="21"/>
      <c r="Y517" s="22"/>
      <c r="Z517" s="22"/>
      <c r="AA517" s="21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2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</row>
    <row r="518">
      <c r="A518" s="17"/>
      <c r="B518" s="18"/>
      <c r="H518" s="19"/>
      <c r="I518" s="21"/>
      <c r="J518" s="21"/>
      <c r="K518" s="22"/>
      <c r="L518" s="22"/>
      <c r="M518" s="22"/>
      <c r="N518" s="22"/>
      <c r="O518" s="22"/>
      <c r="P518" s="22"/>
      <c r="Q518" s="22"/>
      <c r="R518" s="22"/>
      <c r="S518" s="21"/>
      <c r="T518" s="24"/>
      <c r="U518" s="24"/>
      <c r="V518" s="24"/>
      <c r="W518" s="24"/>
      <c r="X518" s="21"/>
      <c r="Y518" s="22"/>
      <c r="Z518" s="22"/>
      <c r="AA518" s="21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2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</row>
    <row r="519">
      <c r="A519" s="17"/>
      <c r="B519" s="18"/>
      <c r="H519" s="19"/>
      <c r="I519" s="21"/>
      <c r="J519" s="21"/>
      <c r="K519" s="22"/>
      <c r="L519" s="22"/>
      <c r="M519" s="22"/>
      <c r="N519" s="22"/>
      <c r="O519" s="22"/>
      <c r="P519" s="22"/>
      <c r="Q519" s="22"/>
      <c r="R519" s="22"/>
      <c r="S519" s="21"/>
      <c r="T519" s="24"/>
      <c r="U519" s="24"/>
      <c r="V519" s="24"/>
      <c r="W519" s="24"/>
      <c r="X519" s="21"/>
      <c r="Y519" s="22"/>
      <c r="Z519" s="22"/>
      <c r="AA519" s="21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2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</row>
    <row r="520">
      <c r="A520" s="17"/>
      <c r="B520" s="18"/>
      <c r="H520" s="19"/>
      <c r="I520" s="21"/>
      <c r="J520" s="21"/>
      <c r="K520" s="22"/>
      <c r="L520" s="22"/>
      <c r="M520" s="22"/>
      <c r="N520" s="22"/>
      <c r="O520" s="22"/>
      <c r="P520" s="22"/>
      <c r="Q520" s="22"/>
      <c r="R520" s="22"/>
      <c r="S520" s="21"/>
      <c r="T520" s="24"/>
      <c r="U520" s="24"/>
      <c r="V520" s="24"/>
      <c r="W520" s="24"/>
      <c r="X520" s="21"/>
      <c r="Y520" s="22"/>
      <c r="Z520" s="22"/>
      <c r="AA520" s="21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2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</row>
    <row r="521">
      <c r="A521" s="17"/>
      <c r="B521" s="18"/>
      <c r="H521" s="19"/>
      <c r="I521" s="21"/>
      <c r="J521" s="21"/>
      <c r="K521" s="22"/>
      <c r="L521" s="22"/>
      <c r="M521" s="22"/>
      <c r="N521" s="22"/>
      <c r="O521" s="22"/>
      <c r="P521" s="22"/>
      <c r="Q521" s="22"/>
      <c r="R521" s="22"/>
      <c r="S521" s="21"/>
      <c r="T521" s="24"/>
      <c r="U521" s="24"/>
      <c r="V521" s="24"/>
      <c r="W521" s="24"/>
      <c r="X521" s="21"/>
      <c r="Y521" s="22"/>
      <c r="Z521" s="22"/>
      <c r="AA521" s="21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2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</row>
    <row r="522">
      <c r="A522" s="17"/>
      <c r="B522" s="18"/>
      <c r="H522" s="19"/>
      <c r="I522" s="21"/>
      <c r="J522" s="21"/>
      <c r="K522" s="22"/>
      <c r="L522" s="22"/>
      <c r="M522" s="22"/>
      <c r="N522" s="22"/>
      <c r="O522" s="22"/>
      <c r="P522" s="22"/>
      <c r="Q522" s="22"/>
      <c r="R522" s="22"/>
      <c r="S522" s="21"/>
      <c r="T522" s="24"/>
      <c r="U522" s="24"/>
      <c r="V522" s="24"/>
      <c r="W522" s="24"/>
      <c r="X522" s="21"/>
      <c r="Y522" s="22"/>
      <c r="Z522" s="22"/>
      <c r="AA522" s="21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2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</row>
    <row r="523">
      <c r="A523" s="17"/>
      <c r="B523" s="18"/>
      <c r="H523" s="19"/>
      <c r="I523" s="21"/>
      <c r="J523" s="21"/>
      <c r="K523" s="22"/>
      <c r="L523" s="22"/>
      <c r="M523" s="22"/>
      <c r="N523" s="22"/>
      <c r="O523" s="22"/>
      <c r="P523" s="22"/>
      <c r="Q523" s="22"/>
      <c r="R523" s="22"/>
      <c r="S523" s="21"/>
      <c r="T523" s="24"/>
      <c r="U523" s="24"/>
      <c r="V523" s="24"/>
      <c r="W523" s="24"/>
      <c r="X523" s="21"/>
      <c r="Y523" s="22"/>
      <c r="Z523" s="22"/>
      <c r="AA523" s="21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2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</row>
    <row r="524">
      <c r="A524" s="17"/>
      <c r="B524" s="18"/>
      <c r="H524" s="19"/>
      <c r="I524" s="21"/>
      <c r="J524" s="21"/>
      <c r="K524" s="22"/>
      <c r="L524" s="22"/>
      <c r="M524" s="22"/>
      <c r="N524" s="22"/>
      <c r="O524" s="22"/>
      <c r="P524" s="22"/>
      <c r="Q524" s="22"/>
      <c r="R524" s="22"/>
      <c r="S524" s="21"/>
      <c r="T524" s="24"/>
      <c r="U524" s="24"/>
      <c r="V524" s="24"/>
      <c r="W524" s="24"/>
      <c r="X524" s="21"/>
      <c r="Y524" s="22"/>
      <c r="Z524" s="22"/>
      <c r="AA524" s="21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2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</row>
    <row r="525">
      <c r="A525" s="17"/>
      <c r="B525" s="18"/>
      <c r="H525" s="19"/>
      <c r="I525" s="21"/>
      <c r="J525" s="21"/>
      <c r="K525" s="22"/>
      <c r="L525" s="22"/>
      <c r="M525" s="22"/>
      <c r="N525" s="22"/>
      <c r="O525" s="22"/>
      <c r="P525" s="22"/>
      <c r="Q525" s="22"/>
      <c r="R525" s="22"/>
      <c r="S525" s="21"/>
      <c r="T525" s="24"/>
      <c r="U525" s="24"/>
      <c r="V525" s="24"/>
      <c r="W525" s="24"/>
      <c r="X525" s="21"/>
      <c r="Y525" s="22"/>
      <c r="Z525" s="22"/>
      <c r="AA525" s="21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2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</row>
    <row r="526">
      <c r="A526" s="17"/>
      <c r="B526" s="18"/>
      <c r="H526" s="19"/>
      <c r="I526" s="21"/>
      <c r="J526" s="21"/>
      <c r="K526" s="22"/>
      <c r="L526" s="22"/>
      <c r="M526" s="22"/>
      <c r="N526" s="22"/>
      <c r="O526" s="22"/>
      <c r="P526" s="22"/>
      <c r="Q526" s="22"/>
      <c r="R526" s="22"/>
      <c r="S526" s="21"/>
      <c r="T526" s="24"/>
      <c r="U526" s="24"/>
      <c r="V526" s="24"/>
      <c r="W526" s="24"/>
      <c r="X526" s="21"/>
      <c r="Y526" s="22"/>
      <c r="Z526" s="22"/>
      <c r="AA526" s="21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2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</row>
    <row r="527">
      <c r="A527" s="17"/>
      <c r="B527" s="18"/>
      <c r="H527" s="19"/>
      <c r="I527" s="21"/>
      <c r="J527" s="21"/>
      <c r="K527" s="22"/>
      <c r="L527" s="22"/>
      <c r="M527" s="22"/>
      <c r="N527" s="22"/>
      <c r="O527" s="22"/>
      <c r="P527" s="22"/>
      <c r="Q527" s="22"/>
      <c r="R527" s="22"/>
      <c r="S527" s="21"/>
      <c r="T527" s="24"/>
      <c r="U527" s="24"/>
      <c r="V527" s="24"/>
      <c r="W527" s="24"/>
      <c r="X527" s="21"/>
      <c r="Y527" s="22"/>
      <c r="Z527" s="22"/>
      <c r="AA527" s="21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2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</row>
    <row r="528">
      <c r="A528" s="17"/>
      <c r="B528" s="18"/>
      <c r="H528" s="19"/>
      <c r="I528" s="21"/>
      <c r="J528" s="21"/>
      <c r="K528" s="22"/>
      <c r="L528" s="22"/>
      <c r="M528" s="22"/>
      <c r="N528" s="22"/>
      <c r="O528" s="22"/>
      <c r="P528" s="22"/>
      <c r="Q528" s="22"/>
      <c r="R528" s="22"/>
      <c r="S528" s="21"/>
      <c r="T528" s="24"/>
      <c r="U528" s="24"/>
      <c r="V528" s="24"/>
      <c r="W528" s="24"/>
      <c r="X528" s="21"/>
      <c r="Y528" s="22"/>
      <c r="Z528" s="22"/>
      <c r="AA528" s="21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2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</row>
    <row r="529">
      <c r="A529" s="17"/>
      <c r="B529" s="18"/>
      <c r="H529" s="19"/>
      <c r="I529" s="21"/>
      <c r="J529" s="21"/>
      <c r="K529" s="22"/>
      <c r="L529" s="22"/>
      <c r="M529" s="22"/>
      <c r="N529" s="22"/>
      <c r="O529" s="22"/>
      <c r="P529" s="22"/>
      <c r="Q529" s="22"/>
      <c r="R529" s="22"/>
      <c r="S529" s="21"/>
      <c r="T529" s="24"/>
      <c r="U529" s="24"/>
      <c r="V529" s="24"/>
      <c r="W529" s="24"/>
      <c r="X529" s="21"/>
      <c r="Y529" s="22"/>
      <c r="Z529" s="22"/>
      <c r="AA529" s="21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2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</row>
    <row r="530">
      <c r="A530" s="17"/>
      <c r="B530" s="18"/>
      <c r="H530" s="19"/>
      <c r="I530" s="21"/>
      <c r="J530" s="21"/>
      <c r="K530" s="22"/>
      <c r="L530" s="22"/>
      <c r="M530" s="22"/>
      <c r="N530" s="22"/>
      <c r="O530" s="22"/>
      <c r="P530" s="22"/>
      <c r="Q530" s="22"/>
      <c r="R530" s="22"/>
      <c r="S530" s="21"/>
      <c r="T530" s="24"/>
      <c r="U530" s="24"/>
      <c r="V530" s="24"/>
      <c r="W530" s="24"/>
      <c r="X530" s="21"/>
      <c r="Y530" s="22"/>
      <c r="Z530" s="22"/>
      <c r="AA530" s="21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2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</row>
    <row r="531">
      <c r="A531" s="17"/>
      <c r="B531" s="18"/>
      <c r="H531" s="19"/>
      <c r="I531" s="21"/>
      <c r="J531" s="21"/>
      <c r="K531" s="22"/>
      <c r="L531" s="22"/>
      <c r="M531" s="22"/>
      <c r="N531" s="22"/>
      <c r="O531" s="22"/>
      <c r="P531" s="22"/>
      <c r="Q531" s="22"/>
      <c r="R531" s="22"/>
      <c r="S531" s="21"/>
      <c r="T531" s="24"/>
      <c r="U531" s="24"/>
      <c r="V531" s="24"/>
      <c r="W531" s="24"/>
      <c r="X531" s="21"/>
      <c r="Y531" s="22"/>
      <c r="Z531" s="22"/>
      <c r="AA531" s="21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2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</row>
    <row r="532">
      <c r="A532" s="17"/>
      <c r="B532" s="18"/>
      <c r="H532" s="19"/>
      <c r="I532" s="21"/>
      <c r="J532" s="21"/>
      <c r="K532" s="22"/>
      <c r="L532" s="22"/>
      <c r="M532" s="22"/>
      <c r="N532" s="22"/>
      <c r="O532" s="22"/>
      <c r="P532" s="22"/>
      <c r="Q532" s="22"/>
      <c r="R532" s="22"/>
      <c r="S532" s="21"/>
      <c r="T532" s="24"/>
      <c r="U532" s="24"/>
      <c r="V532" s="24"/>
      <c r="W532" s="24"/>
      <c r="X532" s="21"/>
      <c r="Y532" s="22"/>
      <c r="Z532" s="22"/>
      <c r="AA532" s="21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2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</row>
    <row r="533">
      <c r="A533" s="17"/>
      <c r="B533" s="18"/>
      <c r="H533" s="19"/>
      <c r="I533" s="21"/>
      <c r="J533" s="21"/>
      <c r="K533" s="22"/>
      <c r="L533" s="22"/>
      <c r="M533" s="22"/>
      <c r="N533" s="22"/>
      <c r="O533" s="22"/>
      <c r="P533" s="22"/>
      <c r="Q533" s="22"/>
      <c r="R533" s="22"/>
      <c r="S533" s="21"/>
      <c r="T533" s="24"/>
      <c r="U533" s="24"/>
      <c r="V533" s="24"/>
      <c r="W533" s="24"/>
      <c r="X533" s="21"/>
      <c r="Y533" s="22"/>
      <c r="Z533" s="22"/>
      <c r="AA533" s="21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2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</row>
    <row r="534">
      <c r="A534" s="17"/>
      <c r="B534" s="18"/>
      <c r="H534" s="19"/>
      <c r="I534" s="21"/>
      <c r="J534" s="21"/>
      <c r="K534" s="22"/>
      <c r="L534" s="22"/>
      <c r="M534" s="22"/>
      <c r="N534" s="22"/>
      <c r="O534" s="22"/>
      <c r="P534" s="22"/>
      <c r="Q534" s="22"/>
      <c r="R534" s="22"/>
      <c r="S534" s="21"/>
      <c r="T534" s="24"/>
      <c r="U534" s="24"/>
      <c r="V534" s="24"/>
      <c r="W534" s="24"/>
      <c r="X534" s="21"/>
      <c r="Y534" s="22"/>
      <c r="Z534" s="22"/>
      <c r="AA534" s="21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2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</row>
    <row r="535">
      <c r="A535" s="17"/>
      <c r="B535" s="18"/>
      <c r="H535" s="19"/>
      <c r="I535" s="21"/>
      <c r="J535" s="21"/>
      <c r="K535" s="22"/>
      <c r="L535" s="22"/>
      <c r="M535" s="22"/>
      <c r="N535" s="22"/>
      <c r="O535" s="22"/>
      <c r="P535" s="22"/>
      <c r="Q535" s="22"/>
      <c r="R535" s="22"/>
      <c r="S535" s="21"/>
      <c r="T535" s="24"/>
      <c r="U535" s="24"/>
      <c r="V535" s="24"/>
      <c r="W535" s="24"/>
      <c r="X535" s="21"/>
      <c r="Y535" s="22"/>
      <c r="Z535" s="22"/>
      <c r="AA535" s="21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2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</row>
    <row r="536">
      <c r="A536" s="17"/>
      <c r="B536" s="18"/>
      <c r="H536" s="19"/>
      <c r="I536" s="21"/>
      <c r="J536" s="21"/>
      <c r="K536" s="22"/>
      <c r="L536" s="22"/>
      <c r="M536" s="22"/>
      <c r="N536" s="22"/>
      <c r="O536" s="22"/>
      <c r="P536" s="22"/>
      <c r="Q536" s="22"/>
      <c r="R536" s="22"/>
      <c r="S536" s="21"/>
      <c r="T536" s="24"/>
      <c r="U536" s="24"/>
      <c r="V536" s="24"/>
      <c r="W536" s="24"/>
      <c r="X536" s="21"/>
      <c r="Y536" s="22"/>
      <c r="Z536" s="22"/>
      <c r="AA536" s="21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2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</row>
    <row r="537">
      <c r="A537" s="17"/>
      <c r="B537" s="18"/>
      <c r="H537" s="19"/>
      <c r="I537" s="21"/>
      <c r="J537" s="21"/>
      <c r="K537" s="22"/>
      <c r="L537" s="22"/>
      <c r="M537" s="22"/>
      <c r="N537" s="22"/>
      <c r="O537" s="22"/>
      <c r="P537" s="22"/>
      <c r="Q537" s="22"/>
      <c r="R537" s="22"/>
      <c r="S537" s="21"/>
      <c r="T537" s="24"/>
      <c r="U537" s="24"/>
      <c r="V537" s="24"/>
      <c r="W537" s="24"/>
      <c r="X537" s="21"/>
      <c r="Y537" s="22"/>
      <c r="Z537" s="22"/>
      <c r="AA537" s="21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2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</row>
    <row r="538">
      <c r="A538" s="17"/>
      <c r="B538" s="18"/>
      <c r="H538" s="19"/>
      <c r="I538" s="21"/>
      <c r="J538" s="21"/>
      <c r="K538" s="22"/>
      <c r="L538" s="22"/>
      <c r="M538" s="22"/>
      <c r="N538" s="22"/>
      <c r="O538" s="22"/>
      <c r="P538" s="22"/>
      <c r="Q538" s="22"/>
      <c r="R538" s="22"/>
      <c r="S538" s="21"/>
      <c r="T538" s="24"/>
      <c r="U538" s="24"/>
      <c r="V538" s="24"/>
      <c r="W538" s="24"/>
      <c r="X538" s="21"/>
      <c r="Y538" s="22"/>
      <c r="Z538" s="22"/>
      <c r="AA538" s="21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2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</row>
    <row r="539">
      <c r="A539" s="17"/>
      <c r="B539" s="18"/>
      <c r="H539" s="19"/>
      <c r="I539" s="21"/>
      <c r="J539" s="21"/>
      <c r="K539" s="22"/>
      <c r="L539" s="22"/>
      <c r="M539" s="22"/>
      <c r="N539" s="22"/>
      <c r="O539" s="22"/>
      <c r="P539" s="22"/>
      <c r="Q539" s="22"/>
      <c r="R539" s="22"/>
      <c r="S539" s="21"/>
      <c r="T539" s="24"/>
      <c r="U539" s="24"/>
      <c r="V539" s="24"/>
      <c r="W539" s="24"/>
      <c r="X539" s="21"/>
      <c r="Y539" s="22"/>
      <c r="Z539" s="22"/>
      <c r="AA539" s="21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2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</row>
    <row r="540">
      <c r="A540" s="17"/>
      <c r="B540" s="18"/>
      <c r="H540" s="19"/>
      <c r="I540" s="21"/>
      <c r="J540" s="21"/>
      <c r="K540" s="22"/>
      <c r="L540" s="22"/>
      <c r="M540" s="22"/>
      <c r="N540" s="22"/>
      <c r="O540" s="22"/>
      <c r="P540" s="22"/>
      <c r="Q540" s="22"/>
      <c r="R540" s="22"/>
      <c r="S540" s="21"/>
      <c r="T540" s="24"/>
      <c r="U540" s="24"/>
      <c r="V540" s="24"/>
      <c r="W540" s="24"/>
      <c r="X540" s="21"/>
      <c r="Y540" s="22"/>
      <c r="Z540" s="22"/>
      <c r="AA540" s="21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2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</row>
    <row r="541">
      <c r="A541" s="17"/>
      <c r="B541" s="18"/>
      <c r="H541" s="19"/>
      <c r="I541" s="21"/>
      <c r="J541" s="21"/>
      <c r="K541" s="22"/>
      <c r="L541" s="22"/>
      <c r="M541" s="22"/>
      <c r="N541" s="22"/>
      <c r="O541" s="22"/>
      <c r="P541" s="22"/>
      <c r="Q541" s="22"/>
      <c r="R541" s="22"/>
      <c r="S541" s="21"/>
      <c r="T541" s="24"/>
      <c r="U541" s="24"/>
      <c r="V541" s="24"/>
      <c r="W541" s="24"/>
      <c r="X541" s="21"/>
      <c r="Y541" s="22"/>
      <c r="Z541" s="22"/>
      <c r="AA541" s="21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2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</row>
    <row r="542">
      <c r="A542" s="17"/>
      <c r="B542" s="18"/>
      <c r="H542" s="19"/>
      <c r="I542" s="21"/>
      <c r="J542" s="21"/>
      <c r="K542" s="22"/>
      <c r="L542" s="22"/>
      <c r="M542" s="22"/>
      <c r="N542" s="22"/>
      <c r="O542" s="22"/>
      <c r="P542" s="22"/>
      <c r="Q542" s="22"/>
      <c r="R542" s="22"/>
      <c r="S542" s="21"/>
      <c r="T542" s="24"/>
      <c r="U542" s="24"/>
      <c r="V542" s="24"/>
      <c r="W542" s="24"/>
      <c r="X542" s="21"/>
      <c r="Y542" s="22"/>
      <c r="Z542" s="22"/>
      <c r="AA542" s="21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2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</row>
    <row r="543">
      <c r="A543" s="17"/>
      <c r="B543" s="18"/>
      <c r="H543" s="19"/>
      <c r="I543" s="21"/>
      <c r="J543" s="21"/>
      <c r="K543" s="22"/>
      <c r="L543" s="22"/>
      <c r="M543" s="22"/>
      <c r="N543" s="22"/>
      <c r="O543" s="22"/>
      <c r="P543" s="22"/>
      <c r="Q543" s="22"/>
      <c r="R543" s="22"/>
      <c r="S543" s="21"/>
      <c r="T543" s="24"/>
      <c r="U543" s="24"/>
      <c r="V543" s="24"/>
      <c r="W543" s="24"/>
      <c r="X543" s="21"/>
      <c r="Y543" s="22"/>
      <c r="Z543" s="22"/>
      <c r="AA543" s="21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2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</row>
    <row r="544">
      <c r="A544" s="17"/>
      <c r="B544" s="18"/>
      <c r="H544" s="19"/>
      <c r="I544" s="21"/>
      <c r="J544" s="21"/>
      <c r="K544" s="22"/>
      <c r="L544" s="22"/>
      <c r="M544" s="22"/>
      <c r="N544" s="22"/>
      <c r="O544" s="22"/>
      <c r="P544" s="22"/>
      <c r="Q544" s="22"/>
      <c r="R544" s="22"/>
      <c r="S544" s="21"/>
      <c r="T544" s="24"/>
      <c r="U544" s="24"/>
      <c r="V544" s="24"/>
      <c r="W544" s="24"/>
      <c r="X544" s="21"/>
      <c r="Y544" s="22"/>
      <c r="Z544" s="22"/>
      <c r="AA544" s="21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2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</row>
    <row r="545">
      <c r="A545" s="17"/>
      <c r="B545" s="18"/>
      <c r="H545" s="19"/>
      <c r="I545" s="21"/>
      <c r="J545" s="21"/>
      <c r="K545" s="22"/>
      <c r="L545" s="22"/>
      <c r="M545" s="22"/>
      <c r="N545" s="22"/>
      <c r="O545" s="22"/>
      <c r="P545" s="22"/>
      <c r="Q545" s="22"/>
      <c r="R545" s="22"/>
      <c r="S545" s="21"/>
      <c r="T545" s="24"/>
      <c r="U545" s="24"/>
      <c r="V545" s="24"/>
      <c r="W545" s="24"/>
      <c r="X545" s="21"/>
      <c r="Y545" s="22"/>
      <c r="Z545" s="22"/>
      <c r="AA545" s="21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2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</row>
    <row r="546">
      <c r="A546" s="17"/>
      <c r="B546" s="18"/>
      <c r="H546" s="19"/>
      <c r="I546" s="21"/>
      <c r="J546" s="21"/>
      <c r="K546" s="22"/>
      <c r="L546" s="22"/>
      <c r="M546" s="22"/>
      <c r="N546" s="22"/>
      <c r="O546" s="22"/>
      <c r="P546" s="22"/>
      <c r="Q546" s="22"/>
      <c r="R546" s="22"/>
      <c r="S546" s="21"/>
      <c r="T546" s="24"/>
      <c r="U546" s="24"/>
      <c r="V546" s="24"/>
      <c r="W546" s="24"/>
      <c r="X546" s="21"/>
      <c r="Y546" s="22"/>
      <c r="Z546" s="22"/>
      <c r="AA546" s="21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2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</row>
    <row r="547">
      <c r="A547" s="17"/>
      <c r="B547" s="18"/>
      <c r="H547" s="19"/>
      <c r="I547" s="21"/>
      <c r="J547" s="21"/>
      <c r="K547" s="22"/>
      <c r="L547" s="22"/>
      <c r="M547" s="22"/>
      <c r="N547" s="22"/>
      <c r="O547" s="22"/>
      <c r="P547" s="22"/>
      <c r="Q547" s="22"/>
      <c r="R547" s="22"/>
      <c r="S547" s="21"/>
      <c r="T547" s="24"/>
      <c r="U547" s="24"/>
      <c r="V547" s="24"/>
      <c r="W547" s="24"/>
      <c r="X547" s="21"/>
      <c r="Y547" s="22"/>
      <c r="Z547" s="22"/>
      <c r="AA547" s="21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2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</row>
    <row r="548">
      <c r="A548" s="17"/>
      <c r="B548" s="18"/>
      <c r="H548" s="19"/>
      <c r="I548" s="21"/>
      <c r="J548" s="21"/>
      <c r="K548" s="22"/>
      <c r="L548" s="22"/>
      <c r="M548" s="22"/>
      <c r="N548" s="22"/>
      <c r="O548" s="22"/>
      <c r="P548" s="22"/>
      <c r="Q548" s="22"/>
      <c r="R548" s="22"/>
      <c r="S548" s="21"/>
      <c r="T548" s="24"/>
      <c r="U548" s="24"/>
      <c r="V548" s="24"/>
      <c r="W548" s="24"/>
      <c r="X548" s="21"/>
      <c r="Y548" s="22"/>
      <c r="Z548" s="22"/>
      <c r="AA548" s="21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2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</row>
    <row r="549">
      <c r="A549" s="17"/>
      <c r="B549" s="18"/>
      <c r="H549" s="19"/>
      <c r="I549" s="21"/>
      <c r="J549" s="21"/>
      <c r="K549" s="22"/>
      <c r="L549" s="22"/>
      <c r="M549" s="22"/>
      <c r="N549" s="22"/>
      <c r="O549" s="22"/>
      <c r="P549" s="22"/>
      <c r="Q549" s="22"/>
      <c r="R549" s="22"/>
      <c r="S549" s="21"/>
      <c r="T549" s="24"/>
      <c r="U549" s="24"/>
      <c r="V549" s="24"/>
      <c r="W549" s="24"/>
      <c r="X549" s="21"/>
      <c r="Y549" s="22"/>
      <c r="Z549" s="22"/>
      <c r="AA549" s="21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2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</row>
    <row r="550">
      <c r="A550" s="17"/>
      <c r="B550" s="18"/>
      <c r="H550" s="19"/>
      <c r="I550" s="21"/>
      <c r="J550" s="21"/>
      <c r="K550" s="22"/>
      <c r="L550" s="22"/>
      <c r="M550" s="22"/>
      <c r="N550" s="22"/>
      <c r="O550" s="22"/>
      <c r="P550" s="22"/>
      <c r="Q550" s="22"/>
      <c r="R550" s="22"/>
      <c r="S550" s="21"/>
      <c r="T550" s="24"/>
      <c r="U550" s="24"/>
      <c r="V550" s="24"/>
      <c r="W550" s="24"/>
      <c r="X550" s="21"/>
      <c r="Y550" s="22"/>
      <c r="Z550" s="22"/>
      <c r="AA550" s="21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2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</row>
    <row r="551">
      <c r="A551" s="17"/>
      <c r="B551" s="18"/>
      <c r="H551" s="19"/>
      <c r="I551" s="21"/>
      <c r="J551" s="21"/>
      <c r="K551" s="22"/>
      <c r="L551" s="22"/>
      <c r="M551" s="22"/>
      <c r="N551" s="22"/>
      <c r="O551" s="22"/>
      <c r="P551" s="22"/>
      <c r="Q551" s="22"/>
      <c r="R551" s="22"/>
      <c r="S551" s="21"/>
      <c r="T551" s="24"/>
      <c r="U551" s="24"/>
      <c r="V551" s="24"/>
      <c r="W551" s="24"/>
      <c r="X551" s="21"/>
      <c r="Y551" s="22"/>
      <c r="Z551" s="22"/>
      <c r="AA551" s="21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2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</row>
    <row r="552">
      <c r="A552" s="17"/>
      <c r="B552" s="18"/>
      <c r="H552" s="19"/>
      <c r="I552" s="21"/>
      <c r="J552" s="21"/>
      <c r="K552" s="22"/>
      <c r="L552" s="22"/>
      <c r="M552" s="22"/>
      <c r="N552" s="22"/>
      <c r="O552" s="22"/>
      <c r="P552" s="22"/>
      <c r="Q552" s="22"/>
      <c r="R552" s="22"/>
      <c r="S552" s="21"/>
      <c r="T552" s="24"/>
      <c r="U552" s="24"/>
      <c r="V552" s="24"/>
      <c r="W552" s="24"/>
      <c r="X552" s="21"/>
      <c r="Y552" s="22"/>
      <c r="Z552" s="22"/>
      <c r="AA552" s="21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2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</row>
    <row r="553">
      <c r="A553" s="17"/>
      <c r="B553" s="18"/>
      <c r="H553" s="19"/>
      <c r="I553" s="21"/>
      <c r="J553" s="21"/>
      <c r="K553" s="22"/>
      <c r="L553" s="22"/>
      <c r="M553" s="22"/>
      <c r="N553" s="22"/>
      <c r="O553" s="22"/>
      <c r="P553" s="22"/>
      <c r="Q553" s="22"/>
      <c r="R553" s="22"/>
      <c r="S553" s="21"/>
      <c r="T553" s="24"/>
      <c r="U553" s="24"/>
      <c r="V553" s="24"/>
      <c r="W553" s="24"/>
      <c r="X553" s="21"/>
      <c r="Y553" s="22"/>
      <c r="Z553" s="22"/>
      <c r="AA553" s="21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2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</row>
    <row r="554">
      <c r="A554" s="17"/>
      <c r="B554" s="18"/>
      <c r="H554" s="19"/>
      <c r="I554" s="21"/>
      <c r="J554" s="21"/>
      <c r="K554" s="22"/>
      <c r="L554" s="22"/>
      <c r="M554" s="22"/>
      <c r="N554" s="22"/>
      <c r="O554" s="22"/>
      <c r="P554" s="22"/>
      <c r="Q554" s="22"/>
      <c r="R554" s="22"/>
      <c r="S554" s="21"/>
      <c r="T554" s="24"/>
      <c r="U554" s="24"/>
      <c r="V554" s="24"/>
      <c r="W554" s="24"/>
      <c r="X554" s="21"/>
      <c r="Y554" s="22"/>
      <c r="Z554" s="22"/>
      <c r="AA554" s="21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2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</row>
    <row r="555">
      <c r="A555" s="17"/>
      <c r="B555" s="18"/>
      <c r="H555" s="19"/>
      <c r="I555" s="21"/>
      <c r="J555" s="21"/>
      <c r="K555" s="22"/>
      <c r="L555" s="22"/>
      <c r="M555" s="22"/>
      <c r="N555" s="22"/>
      <c r="O555" s="22"/>
      <c r="P555" s="22"/>
      <c r="Q555" s="22"/>
      <c r="R555" s="22"/>
      <c r="S555" s="21"/>
      <c r="T555" s="24"/>
      <c r="U555" s="24"/>
      <c r="V555" s="24"/>
      <c r="W555" s="24"/>
      <c r="X555" s="21"/>
      <c r="Y555" s="22"/>
      <c r="Z555" s="22"/>
      <c r="AA555" s="21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2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</row>
    <row r="556">
      <c r="A556" s="17"/>
      <c r="B556" s="18"/>
      <c r="H556" s="19"/>
      <c r="I556" s="21"/>
      <c r="J556" s="21"/>
      <c r="K556" s="22"/>
      <c r="L556" s="22"/>
      <c r="M556" s="22"/>
      <c r="N556" s="22"/>
      <c r="O556" s="22"/>
      <c r="P556" s="22"/>
      <c r="Q556" s="22"/>
      <c r="R556" s="22"/>
      <c r="S556" s="21"/>
      <c r="T556" s="24"/>
      <c r="U556" s="24"/>
      <c r="V556" s="24"/>
      <c r="W556" s="24"/>
      <c r="X556" s="21"/>
      <c r="Y556" s="22"/>
      <c r="Z556" s="22"/>
      <c r="AA556" s="21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2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</row>
    <row r="557">
      <c r="A557" s="17"/>
      <c r="B557" s="18"/>
      <c r="H557" s="19"/>
      <c r="I557" s="21"/>
      <c r="J557" s="21"/>
      <c r="K557" s="22"/>
      <c r="L557" s="22"/>
      <c r="M557" s="22"/>
      <c r="N557" s="22"/>
      <c r="O557" s="22"/>
      <c r="P557" s="22"/>
      <c r="Q557" s="22"/>
      <c r="R557" s="22"/>
      <c r="S557" s="21"/>
      <c r="T557" s="24"/>
      <c r="U557" s="24"/>
      <c r="V557" s="24"/>
      <c r="W557" s="24"/>
      <c r="X557" s="21"/>
      <c r="Y557" s="22"/>
      <c r="Z557" s="22"/>
      <c r="AA557" s="21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2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</row>
    <row r="558">
      <c r="A558" s="17"/>
      <c r="B558" s="18"/>
      <c r="H558" s="19"/>
      <c r="I558" s="21"/>
      <c r="J558" s="21"/>
      <c r="K558" s="22"/>
      <c r="L558" s="22"/>
      <c r="M558" s="22"/>
      <c r="N558" s="22"/>
      <c r="O558" s="22"/>
      <c r="P558" s="22"/>
      <c r="Q558" s="22"/>
      <c r="R558" s="22"/>
      <c r="S558" s="21"/>
      <c r="T558" s="24"/>
      <c r="U558" s="24"/>
      <c r="V558" s="24"/>
      <c r="W558" s="24"/>
      <c r="X558" s="21"/>
      <c r="Y558" s="22"/>
      <c r="Z558" s="22"/>
      <c r="AA558" s="21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2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</row>
    <row r="559">
      <c r="A559" s="17"/>
      <c r="B559" s="18"/>
      <c r="H559" s="19"/>
      <c r="I559" s="21"/>
      <c r="J559" s="21"/>
      <c r="K559" s="22"/>
      <c r="L559" s="22"/>
      <c r="M559" s="22"/>
      <c r="N559" s="22"/>
      <c r="O559" s="22"/>
      <c r="P559" s="22"/>
      <c r="Q559" s="22"/>
      <c r="R559" s="22"/>
      <c r="S559" s="21"/>
      <c r="T559" s="24"/>
      <c r="U559" s="24"/>
      <c r="V559" s="24"/>
      <c r="W559" s="24"/>
      <c r="X559" s="21"/>
      <c r="Y559" s="22"/>
      <c r="Z559" s="22"/>
      <c r="AA559" s="21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2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</row>
    <row r="560">
      <c r="A560" s="17"/>
      <c r="B560" s="18"/>
      <c r="H560" s="19"/>
      <c r="I560" s="21"/>
      <c r="J560" s="21"/>
      <c r="K560" s="22"/>
      <c r="L560" s="22"/>
      <c r="M560" s="22"/>
      <c r="N560" s="22"/>
      <c r="O560" s="22"/>
      <c r="P560" s="22"/>
      <c r="Q560" s="22"/>
      <c r="R560" s="22"/>
      <c r="S560" s="21"/>
      <c r="T560" s="24"/>
      <c r="U560" s="24"/>
      <c r="V560" s="24"/>
      <c r="W560" s="24"/>
      <c r="X560" s="21"/>
      <c r="Y560" s="22"/>
      <c r="Z560" s="22"/>
      <c r="AA560" s="21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2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</row>
    <row r="561">
      <c r="A561" s="17"/>
      <c r="B561" s="18"/>
      <c r="H561" s="19"/>
      <c r="I561" s="21"/>
      <c r="J561" s="21"/>
      <c r="K561" s="22"/>
      <c r="L561" s="22"/>
      <c r="M561" s="22"/>
      <c r="N561" s="22"/>
      <c r="O561" s="22"/>
      <c r="P561" s="22"/>
      <c r="Q561" s="22"/>
      <c r="R561" s="22"/>
      <c r="S561" s="21"/>
      <c r="T561" s="24"/>
      <c r="U561" s="24"/>
      <c r="V561" s="24"/>
      <c r="W561" s="24"/>
      <c r="X561" s="21"/>
      <c r="Y561" s="22"/>
      <c r="Z561" s="22"/>
      <c r="AA561" s="21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2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</row>
    <row r="562">
      <c r="A562" s="17"/>
      <c r="B562" s="18"/>
      <c r="H562" s="19"/>
      <c r="I562" s="21"/>
      <c r="J562" s="21"/>
      <c r="K562" s="22"/>
      <c r="L562" s="22"/>
      <c r="M562" s="22"/>
      <c r="N562" s="22"/>
      <c r="O562" s="22"/>
      <c r="P562" s="22"/>
      <c r="Q562" s="22"/>
      <c r="R562" s="22"/>
      <c r="S562" s="21"/>
      <c r="T562" s="24"/>
      <c r="U562" s="24"/>
      <c r="V562" s="24"/>
      <c r="W562" s="24"/>
      <c r="X562" s="21"/>
      <c r="Y562" s="22"/>
      <c r="Z562" s="22"/>
      <c r="AA562" s="21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2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</row>
    <row r="563">
      <c r="A563" s="17"/>
      <c r="B563" s="18"/>
      <c r="H563" s="19"/>
      <c r="I563" s="21"/>
      <c r="J563" s="21"/>
      <c r="K563" s="22"/>
      <c r="L563" s="22"/>
      <c r="M563" s="22"/>
      <c r="N563" s="22"/>
      <c r="O563" s="22"/>
      <c r="P563" s="22"/>
      <c r="Q563" s="22"/>
      <c r="R563" s="22"/>
      <c r="S563" s="21"/>
      <c r="T563" s="24"/>
      <c r="U563" s="24"/>
      <c r="V563" s="24"/>
      <c r="W563" s="24"/>
      <c r="X563" s="21"/>
      <c r="Y563" s="22"/>
      <c r="Z563" s="22"/>
      <c r="AA563" s="21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2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</row>
    <row r="564">
      <c r="A564" s="17"/>
      <c r="B564" s="18"/>
      <c r="H564" s="19"/>
      <c r="I564" s="21"/>
      <c r="J564" s="21"/>
      <c r="K564" s="22"/>
      <c r="L564" s="22"/>
      <c r="M564" s="22"/>
      <c r="N564" s="22"/>
      <c r="O564" s="22"/>
      <c r="P564" s="22"/>
      <c r="Q564" s="22"/>
      <c r="R564" s="22"/>
      <c r="S564" s="21"/>
      <c r="T564" s="24"/>
      <c r="U564" s="24"/>
      <c r="V564" s="24"/>
      <c r="W564" s="24"/>
      <c r="X564" s="21"/>
      <c r="Y564" s="22"/>
      <c r="Z564" s="22"/>
      <c r="AA564" s="21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2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</row>
    <row r="565">
      <c r="A565" s="17"/>
      <c r="B565" s="18"/>
      <c r="H565" s="19"/>
      <c r="I565" s="21"/>
      <c r="J565" s="21"/>
      <c r="K565" s="22"/>
      <c r="L565" s="22"/>
      <c r="M565" s="22"/>
      <c r="N565" s="22"/>
      <c r="O565" s="22"/>
      <c r="P565" s="22"/>
      <c r="Q565" s="22"/>
      <c r="R565" s="22"/>
      <c r="S565" s="21"/>
      <c r="T565" s="24"/>
      <c r="U565" s="24"/>
      <c r="V565" s="24"/>
      <c r="W565" s="24"/>
      <c r="X565" s="21"/>
      <c r="Y565" s="22"/>
      <c r="Z565" s="22"/>
      <c r="AA565" s="21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2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</row>
    <row r="566">
      <c r="A566" s="17"/>
      <c r="B566" s="18"/>
      <c r="H566" s="19"/>
      <c r="I566" s="21"/>
      <c r="J566" s="21"/>
      <c r="K566" s="22"/>
      <c r="L566" s="22"/>
      <c r="M566" s="22"/>
      <c r="N566" s="22"/>
      <c r="O566" s="22"/>
      <c r="P566" s="22"/>
      <c r="Q566" s="22"/>
      <c r="R566" s="22"/>
      <c r="S566" s="21"/>
      <c r="T566" s="24"/>
      <c r="U566" s="24"/>
      <c r="V566" s="24"/>
      <c r="W566" s="24"/>
      <c r="X566" s="21"/>
      <c r="Y566" s="22"/>
      <c r="Z566" s="22"/>
      <c r="AA566" s="21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2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</row>
    <row r="567">
      <c r="A567" s="17"/>
      <c r="B567" s="18"/>
      <c r="H567" s="19"/>
      <c r="I567" s="21"/>
      <c r="J567" s="21"/>
      <c r="K567" s="22"/>
      <c r="L567" s="22"/>
      <c r="M567" s="22"/>
      <c r="N567" s="22"/>
      <c r="O567" s="22"/>
      <c r="P567" s="22"/>
      <c r="Q567" s="22"/>
      <c r="R567" s="22"/>
      <c r="S567" s="21"/>
      <c r="T567" s="24"/>
      <c r="U567" s="24"/>
      <c r="V567" s="24"/>
      <c r="W567" s="24"/>
      <c r="X567" s="21"/>
      <c r="Y567" s="22"/>
      <c r="Z567" s="22"/>
      <c r="AA567" s="21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2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</row>
    <row r="568">
      <c r="A568" s="17"/>
      <c r="B568" s="18"/>
      <c r="H568" s="19"/>
      <c r="I568" s="21"/>
      <c r="J568" s="21"/>
      <c r="K568" s="22"/>
      <c r="L568" s="22"/>
      <c r="M568" s="22"/>
      <c r="N568" s="22"/>
      <c r="O568" s="22"/>
      <c r="P568" s="22"/>
      <c r="Q568" s="22"/>
      <c r="R568" s="22"/>
      <c r="S568" s="21"/>
      <c r="T568" s="24"/>
      <c r="U568" s="24"/>
      <c r="V568" s="24"/>
      <c r="W568" s="24"/>
      <c r="X568" s="21"/>
      <c r="Y568" s="22"/>
      <c r="Z568" s="22"/>
      <c r="AA568" s="21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2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</row>
    <row r="569">
      <c r="A569" s="17"/>
      <c r="B569" s="18"/>
      <c r="H569" s="19"/>
      <c r="I569" s="21"/>
      <c r="J569" s="21"/>
      <c r="K569" s="22"/>
      <c r="L569" s="22"/>
      <c r="M569" s="22"/>
      <c r="N569" s="22"/>
      <c r="O569" s="22"/>
      <c r="P569" s="22"/>
      <c r="Q569" s="22"/>
      <c r="R569" s="22"/>
      <c r="S569" s="21"/>
      <c r="T569" s="24"/>
      <c r="U569" s="24"/>
      <c r="V569" s="24"/>
      <c r="W569" s="24"/>
      <c r="X569" s="21"/>
      <c r="Y569" s="22"/>
      <c r="Z569" s="22"/>
      <c r="AA569" s="21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2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</row>
    <row r="570">
      <c r="A570" s="17"/>
      <c r="B570" s="18"/>
      <c r="H570" s="19"/>
      <c r="I570" s="21"/>
      <c r="J570" s="21"/>
      <c r="K570" s="22"/>
      <c r="L570" s="22"/>
      <c r="M570" s="22"/>
      <c r="N570" s="22"/>
      <c r="O570" s="22"/>
      <c r="P570" s="22"/>
      <c r="Q570" s="22"/>
      <c r="R570" s="22"/>
      <c r="S570" s="21"/>
      <c r="T570" s="24"/>
      <c r="U570" s="24"/>
      <c r="V570" s="24"/>
      <c r="W570" s="24"/>
      <c r="X570" s="21"/>
      <c r="Y570" s="22"/>
      <c r="Z570" s="22"/>
      <c r="AA570" s="21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2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</row>
    <row r="571">
      <c r="A571" s="17"/>
      <c r="B571" s="18"/>
      <c r="H571" s="19"/>
      <c r="I571" s="21"/>
      <c r="J571" s="21"/>
      <c r="K571" s="22"/>
      <c r="L571" s="22"/>
      <c r="M571" s="22"/>
      <c r="N571" s="22"/>
      <c r="O571" s="22"/>
      <c r="P571" s="22"/>
      <c r="Q571" s="22"/>
      <c r="R571" s="22"/>
      <c r="S571" s="21"/>
      <c r="T571" s="24"/>
      <c r="U571" s="24"/>
      <c r="V571" s="24"/>
      <c r="W571" s="24"/>
      <c r="X571" s="21"/>
      <c r="Y571" s="22"/>
      <c r="Z571" s="22"/>
      <c r="AA571" s="21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2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</row>
    <row r="572">
      <c r="A572" s="17"/>
      <c r="B572" s="18"/>
      <c r="H572" s="19"/>
      <c r="I572" s="21"/>
      <c r="J572" s="21"/>
      <c r="K572" s="22"/>
      <c r="L572" s="22"/>
      <c r="M572" s="22"/>
      <c r="N572" s="22"/>
      <c r="O572" s="22"/>
      <c r="P572" s="22"/>
      <c r="Q572" s="22"/>
      <c r="R572" s="22"/>
      <c r="S572" s="21"/>
      <c r="T572" s="24"/>
      <c r="U572" s="24"/>
      <c r="V572" s="24"/>
      <c r="W572" s="24"/>
      <c r="X572" s="21"/>
      <c r="Y572" s="22"/>
      <c r="Z572" s="22"/>
      <c r="AA572" s="21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2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</row>
    <row r="573">
      <c r="A573" s="17"/>
      <c r="B573" s="18"/>
      <c r="H573" s="19"/>
      <c r="I573" s="21"/>
      <c r="J573" s="21"/>
      <c r="K573" s="22"/>
      <c r="L573" s="22"/>
      <c r="M573" s="22"/>
      <c r="N573" s="22"/>
      <c r="O573" s="22"/>
      <c r="P573" s="22"/>
      <c r="Q573" s="22"/>
      <c r="R573" s="22"/>
      <c r="S573" s="21"/>
      <c r="T573" s="24"/>
      <c r="U573" s="24"/>
      <c r="V573" s="24"/>
      <c r="W573" s="24"/>
      <c r="X573" s="21"/>
      <c r="Y573" s="22"/>
      <c r="Z573" s="22"/>
      <c r="AA573" s="21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2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</row>
    <row r="574">
      <c r="A574" s="17"/>
      <c r="B574" s="18"/>
      <c r="H574" s="19"/>
      <c r="I574" s="21"/>
      <c r="J574" s="21"/>
      <c r="K574" s="22"/>
      <c r="L574" s="22"/>
      <c r="M574" s="22"/>
      <c r="N574" s="22"/>
      <c r="O574" s="22"/>
      <c r="P574" s="22"/>
      <c r="Q574" s="22"/>
      <c r="R574" s="22"/>
      <c r="S574" s="21"/>
      <c r="T574" s="24"/>
      <c r="U574" s="24"/>
      <c r="V574" s="24"/>
      <c r="W574" s="24"/>
      <c r="X574" s="21"/>
      <c r="Y574" s="22"/>
      <c r="Z574" s="22"/>
      <c r="AA574" s="21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2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</row>
    <row r="575">
      <c r="A575" s="17"/>
      <c r="B575" s="18"/>
      <c r="H575" s="19"/>
      <c r="I575" s="21"/>
      <c r="J575" s="21"/>
      <c r="K575" s="22"/>
      <c r="L575" s="22"/>
      <c r="M575" s="22"/>
      <c r="N575" s="22"/>
      <c r="O575" s="22"/>
      <c r="P575" s="22"/>
      <c r="Q575" s="22"/>
      <c r="R575" s="22"/>
      <c r="S575" s="21"/>
      <c r="T575" s="24"/>
      <c r="U575" s="24"/>
      <c r="V575" s="24"/>
      <c r="W575" s="24"/>
      <c r="X575" s="21"/>
      <c r="Y575" s="22"/>
      <c r="Z575" s="22"/>
      <c r="AA575" s="21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2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</row>
    <row r="576">
      <c r="A576" s="17"/>
      <c r="B576" s="18"/>
      <c r="H576" s="19"/>
      <c r="I576" s="21"/>
      <c r="J576" s="21"/>
      <c r="K576" s="22"/>
      <c r="L576" s="22"/>
      <c r="M576" s="22"/>
      <c r="N576" s="22"/>
      <c r="O576" s="22"/>
      <c r="P576" s="22"/>
      <c r="Q576" s="22"/>
      <c r="R576" s="22"/>
      <c r="S576" s="21"/>
      <c r="T576" s="24"/>
      <c r="U576" s="24"/>
      <c r="V576" s="24"/>
      <c r="W576" s="24"/>
      <c r="X576" s="21"/>
      <c r="Y576" s="22"/>
      <c r="Z576" s="22"/>
      <c r="AA576" s="21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2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</row>
    <row r="577">
      <c r="A577" s="17"/>
      <c r="B577" s="18"/>
      <c r="H577" s="19"/>
      <c r="I577" s="21"/>
      <c r="J577" s="21"/>
      <c r="K577" s="22"/>
      <c r="L577" s="22"/>
      <c r="M577" s="22"/>
      <c r="N577" s="22"/>
      <c r="O577" s="22"/>
      <c r="P577" s="22"/>
      <c r="Q577" s="22"/>
      <c r="R577" s="22"/>
      <c r="S577" s="21"/>
      <c r="T577" s="24"/>
      <c r="U577" s="24"/>
      <c r="V577" s="24"/>
      <c r="W577" s="24"/>
      <c r="X577" s="21"/>
      <c r="Y577" s="22"/>
      <c r="Z577" s="22"/>
      <c r="AA577" s="21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2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</row>
    <row r="578">
      <c r="A578" s="17"/>
      <c r="B578" s="18"/>
      <c r="H578" s="19"/>
      <c r="I578" s="21"/>
      <c r="J578" s="21"/>
      <c r="K578" s="22"/>
      <c r="L578" s="22"/>
      <c r="M578" s="22"/>
      <c r="N578" s="22"/>
      <c r="O578" s="22"/>
      <c r="P578" s="22"/>
      <c r="Q578" s="22"/>
      <c r="R578" s="22"/>
      <c r="S578" s="21"/>
      <c r="T578" s="24"/>
      <c r="U578" s="24"/>
      <c r="V578" s="24"/>
      <c r="W578" s="24"/>
      <c r="X578" s="21"/>
      <c r="Y578" s="22"/>
      <c r="Z578" s="22"/>
      <c r="AA578" s="21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2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</row>
    <row r="579">
      <c r="A579" s="17"/>
      <c r="B579" s="18"/>
      <c r="H579" s="19"/>
      <c r="I579" s="21"/>
      <c r="J579" s="21"/>
      <c r="K579" s="22"/>
      <c r="L579" s="22"/>
      <c r="M579" s="22"/>
      <c r="N579" s="22"/>
      <c r="O579" s="22"/>
      <c r="P579" s="22"/>
      <c r="Q579" s="22"/>
      <c r="R579" s="22"/>
      <c r="S579" s="21"/>
      <c r="T579" s="24"/>
      <c r="U579" s="24"/>
      <c r="V579" s="24"/>
      <c r="W579" s="24"/>
      <c r="X579" s="21"/>
      <c r="Y579" s="22"/>
      <c r="Z579" s="22"/>
      <c r="AA579" s="21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2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</row>
    <row r="580">
      <c r="A580" s="17"/>
      <c r="B580" s="18"/>
      <c r="H580" s="19"/>
      <c r="I580" s="21"/>
      <c r="J580" s="21"/>
      <c r="K580" s="22"/>
      <c r="L580" s="22"/>
      <c r="M580" s="22"/>
      <c r="N580" s="22"/>
      <c r="O580" s="22"/>
      <c r="P580" s="22"/>
      <c r="Q580" s="22"/>
      <c r="R580" s="22"/>
      <c r="S580" s="21"/>
      <c r="T580" s="24"/>
      <c r="U580" s="24"/>
      <c r="V580" s="24"/>
      <c r="W580" s="24"/>
      <c r="X580" s="21"/>
      <c r="Y580" s="22"/>
      <c r="Z580" s="22"/>
      <c r="AA580" s="21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2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</row>
    <row r="581">
      <c r="A581" s="17"/>
      <c r="B581" s="18"/>
      <c r="H581" s="19"/>
      <c r="I581" s="21"/>
      <c r="J581" s="21"/>
      <c r="K581" s="22"/>
      <c r="L581" s="22"/>
      <c r="M581" s="22"/>
      <c r="N581" s="22"/>
      <c r="O581" s="22"/>
      <c r="P581" s="22"/>
      <c r="Q581" s="22"/>
      <c r="R581" s="22"/>
      <c r="S581" s="21"/>
      <c r="T581" s="24"/>
      <c r="U581" s="24"/>
      <c r="V581" s="24"/>
      <c r="W581" s="24"/>
      <c r="X581" s="21"/>
      <c r="Y581" s="22"/>
      <c r="Z581" s="22"/>
      <c r="AA581" s="21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2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</row>
    <row r="582">
      <c r="A582" s="17"/>
      <c r="B582" s="18"/>
      <c r="H582" s="19"/>
      <c r="I582" s="21"/>
      <c r="J582" s="21"/>
      <c r="K582" s="22"/>
      <c r="L582" s="22"/>
      <c r="M582" s="22"/>
      <c r="N582" s="22"/>
      <c r="O582" s="22"/>
      <c r="P582" s="22"/>
      <c r="Q582" s="22"/>
      <c r="R582" s="22"/>
      <c r="S582" s="21"/>
      <c r="T582" s="24"/>
      <c r="U582" s="24"/>
      <c r="V582" s="24"/>
      <c r="W582" s="24"/>
      <c r="X582" s="21"/>
      <c r="Y582" s="22"/>
      <c r="Z582" s="22"/>
      <c r="AA582" s="21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2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</row>
    <row r="583">
      <c r="A583" s="17"/>
      <c r="B583" s="18"/>
      <c r="H583" s="19"/>
      <c r="I583" s="21"/>
      <c r="J583" s="21"/>
      <c r="K583" s="22"/>
      <c r="L583" s="22"/>
      <c r="M583" s="22"/>
      <c r="N583" s="22"/>
      <c r="O583" s="22"/>
      <c r="P583" s="22"/>
      <c r="Q583" s="22"/>
      <c r="R583" s="22"/>
      <c r="S583" s="21"/>
      <c r="T583" s="24"/>
      <c r="U583" s="24"/>
      <c r="V583" s="24"/>
      <c r="W583" s="24"/>
      <c r="X583" s="21"/>
      <c r="Y583" s="22"/>
      <c r="Z583" s="22"/>
      <c r="AA583" s="21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2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</row>
    <row r="584">
      <c r="A584" s="17"/>
      <c r="B584" s="18"/>
      <c r="H584" s="19"/>
      <c r="I584" s="21"/>
      <c r="J584" s="21"/>
      <c r="K584" s="22"/>
      <c r="L584" s="22"/>
      <c r="M584" s="22"/>
      <c r="N584" s="22"/>
      <c r="O584" s="22"/>
      <c r="P584" s="22"/>
      <c r="Q584" s="22"/>
      <c r="R584" s="22"/>
      <c r="S584" s="21"/>
      <c r="T584" s="24"/>
      <c r="U584" s="24"/>
      <c r="V584" s="24"/>
      <c r="W584" s="24"/>
      <c r="X584" s="21"/>
      <c r="Y584" s="22"/>
      <c r="Z584" s="22"/>
      <c r="AA584" s="21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2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</row>
    <row r="585">
      <c r="A585" s="17"/>
      <c r="B585" s="18"/>
      <c r="H585" s="19"/>
      <c r="I585" s="21"/>
      <c r="J585" s="21"/>
      <c r="K585" s="22"/>
      <c r="L585" s="22"/>
      <c r="M585" s="22"/>
      <c r="N585" s="22"/>
      <c r="O585" s="22"/>
      <c r="P585" s="22"/>
      <c r="Q585" s="22"/>
      <c r="R585" s="22"/>
      <c r="S585" s="21"/>
      <c r="T585" s="24"/>
      <c r="U585" s="24"/>
      <c r="V585" s="24"/>
      <c r="W585" s="24"/>
      <c r="X585" s="21"/>
      <c r="Y585" s="22"/>
      <c r="Z585" s="22"/>
      <c r="AA585" s="21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2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</row>
    <row r="586">
      <c r="A586" s="17"/>
      <c r="B586" s="18"/>
      <c r="H586" s="19"/>
      <c r="I586" s="21"/>
      <c r="J586" s="21"/>
      <c r="K586" s="22"/>
      <c r="L586" s="22"/>
      <c r="M586" s="22"/>
      <c r="N586" s="22"/>
      <c r="O586" s="22"/>
      <c r="P586" s="22"/>
      <c r="Q586" s="22"/>
      <c r="R586" s="22"/>
      <c r="S586" s="21"/>
      <c r="T586" s="24"/>
      <c r="U586" s="24"/>
      <c r="V586" s="24"/>
      <c r="W586" s="24"/>
      <c r="X586" s="21"/>
      <c r="Y586" s="22"/>
      <c r="Z586" s="22"/>
      <c r="AA586" s="21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2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</row>
    <row r="587">
      <c r="A587" s="17"/>
      <c r="B587" s="18"/>
      <c r="H587" s="19"/>
      <c r="I587" s="21"/>
      <c r="J587" s="21"/>
      <c r="K587" s="22"/>
      <c r="L587" s="22"/>
      <c r="M587" s="22"/>
      <c r="N587" s="22"/>
      <c r="O587" s="22"/>
      <c r="P587" s="22"/>
      <c r="Q587" s="22"/>
      <c r="R587" s="22"/>
      <c r="S587" s="21"/>
      <c r="T587" s="24"/>
      <c r="U587" s="24"/>
      <c r="V587" s="24"/>
      <c r="W587" s="24"/>
      <c r="X587" s="21"/>
      <c r="Y587" s="22"/>
      <c r="Z587" s="22"/>
      <c r="AA587" s="21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2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</row>
    <row r="588">
      <c r="A588" s="17"/>
      <c r="B588" s="18"/>
      <c r="H588" s="19"/>
      <c r="I588" s="21"/>
      <c r="J588" s="21"/>
      <c r="K588" s="22"/>
      <c r="L588" s="22"/>
      <c r="M588" s="22"/>
      <c r="N588" s="22"/>
      <c r="O588" s="22"/>
      <c r="P588" s="22"/>
      <c r="Q588" s="22"/>
      <c r="R588" s="22"/>
      <c r="S588" s="21"/>
      <c r="T588" s="24"/>
      <c r="U588" s="24"/>
      <c r="V588" s="24"/>
      <c r="W588" s="24"/>
      <c r="X588" s="21"/>
      <c r="Y588" s="22"/>
      <c r="Z588" s="22"/>
      <c r="AA588" s="21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2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</row>
    <row r="589">
      <c r="A589" s="17"/>
      <c r="B589" s="18"/>
      <c r="H589" s="19"/>
      <c r="I589" s="21"/>
      <c r="J589" s="21"/>
      <c r="K589" s="22"/>
      <c r="L589" s="22"/>
      <c r="M589" s="22"/>
      <c r="N589" s="22"/>
      <c r="O589" s="22"/>
      <c r="P589" s="22"/>
      <c r="Q589" s="22"/>
      <c r="R589" s="22"/>
      <c r="S589" s="21"/>
      <c r="T589" s="24"/>
      <c r="U589" s="24"/>
      <c r="V589" s="24"/>
      <c r="W589" s="24"/>
      <c r="X589" s="21"/>
      <c r="Y589" s="22"/>
      <c r="Z589" s="22"/>
      <c r="AA589" s="21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2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</row>
    <row r="590">
      <c r="A590" s="17"/>
      <c r="B590" s="18"/>
      <c r="H590" s="19"/>
      <c r="I590" s="21"/>
      <c r="J590" s="21"/>
      <c r="K590" s="22"/>
      <c r="L590" s="22"/>
      <c r="M590" s="22"/>
      <c r="N590" s="22"/>
      <c r="O590" s="22"/>
      <c r="P590" s="22"/>
      <c r="Q590" s="22"/>
      <c r="R590" s="22"/>
      <c r="S590" s="21"/>
      <c r="T590" s="24"/>
      <c r="U590" s="24"/>
      <c r="V590" s="24"/>
      <c r="W590" s="24"/>
      <c r="X590" s="21"/>
      <c r="Y590" s="22"/>
      <c r="Z590" s="22"/>
      <c r="AA590" s="21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2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</row>
    <row r="591">
      <c r="A591" s="17"/>
      <c r="B591" s="18"/>
      <c r="H591" s="19"/>
      <c r="I591" s="21"/>
      <c r="J591" s="21"/>
      <c r="K591" s="22"/>
      <c r="L591" s="22"/>
      <c r="M591" s="22"/>
      <c r="N591" s="22"/>
      <c r="O591" s="22"/>
      <c r="P591" s="22"/>
      <c r="Q591" s="22"/>
      <c r="R591" s="22"/>
      <c r="S591" s="21"/>
      <c r="T591" s="24"/>
      <c r="U591" s="24"/>
      <c r="V591" s="24"/>
      <c r="W591" s="24"/>
      <c r="X591" s="21"/>
      <c r="Y591" s="22"/>
      <c r="Z591" s="22"/>
      <c r="AA591" s="21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2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</row>
    <row r="592">
      <c r="A592" s="17"/>
      <c r="B592" s="18"/>
      <c r="H592" s="19"/>
      <c r="I592" s="21"/>
      <c r="J592" s="21"/>
      <c r="K592" s="22"/>
      <c r="L592" s="22"/>
      <c r="M592" s="22"/>
      <c r="N592" s="22"/>
      <c r="O592" s="22"/>
      <c r="P592" s="22"/>
      <c r="Q592" s="22"/>
      <c r="R592" s="22"/>
      <c r="S592" s="21"/>
      <c r="T592" s="24"/>
      <c r="U592" s="24"/>
      <c r="V592" s="24"/>
      <c r="W592" s="24"/>
      <c r="X592" s="21"/>
      <c r="Y592" s="22"/>
      <c r="Z592" s="22"/>
      <c r="AA592" s="21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2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</row>
    <row r="593">
      <c r="A593" s="17"/>
      <c r="B593" s="18"/>
      <c r="H593" s="19"/>
      <c r="I593" s="21"/>
      <c r="J593" s="21"/>
      <c r="K593" s="22"/>
      <c r="L593" s="22"/>
      <c r="M593" s="22"/>
      <c r="N593" s="22"/>
      <c r="O593" s="22"/>
      <c r="P593" s="22"/>
      <c r="Q593" s="22"/>
      <c r="R593" s="22"/>
      <c r="S593" s="21"/>
      <c r="T593" s="24"/>
      <c r="U593" s="24"/>
      <c r="V593" s="24"/>
      <c r="W593" s="24"/>
      <c r="X593" s="21"/>
      <c r="Y593" s="22"/>
      <c r="Z593" s="22"/>
      <c r="AA593" s="21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2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</row>
    <row r="594">
      <c r="A594" s="17"/>
      <c r="B594" s="18"/>
      <c r="H594" s="19"/>
      <c r="I594" s="21"/>
      <c r="J594" s="21"/>
      <c r="K594" s="22"/>
      <c r="L594" s="22"/>
      <c r="M594" s="22"/>
      <c r="N594" s="22"/>
      <c r="O594" s="22"/>
      <c r="P594" s="22"/>
      <c r="Q594" s="22"/>
      <c r="R594" s="22"/>
      <c r="S594" s="21"/>
      <c r="T594" s="24"/>
      <c r="U594" s="24"/>
      <c r="V594" s="24"/>
      <c r="W594" s="24"/>
      <c r="X594" s="21"/>
      <c r="Y594" s="22"/>
      <c r="Z594" s="22"/>
      <c r="AA594" s="21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2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</row>
    <row r="595">
      <c r="A595" s="17"/>
      <c r="B595" s="18"/>
      <c r="H595" s="19"/>
      <c r="I595" s="21"/>
      <c r="J595" s="21"/>
      <c r="K595" s="22"/>
      <c r="L595" s="22"/>
      <c r="M595" s="22"/>
      <c r="N595" s="22"/>
      <c r="O595" s="22"/>
      <c r="P595" s="22"/>
      <c r="Q595" s="22"/>
      <c r="R595" s="22"/>
      <c r="S595" s="21"/>
      <c r="T595" s="24"/>
      <c r="U595" s="24"/>
      <c r="V595" s="24"/>
      <c r="W595" s="24"/>
      <c r="X595" s="21"/>
      <c r="Y595" s="22"/>
      <c r="Z595" s="22"/>
      <c r="AA595" s="21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2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</row>
    <row r="596">
      <c r="A596" s="17"/>
      <c r="B596" s="18"/>
      <c r="H596" s="19"/>
      <c r="I596" s="21"/>
      <c r="J596" s="21"/>
      <c r="K596" s="22"/>
      <c r="L596" s="22"/>
      <c r="M596" s="22"/>
      <c r="N596" s="22"/>
      <c r="O596" s="22"/>
      <c r="P596" s="22"/>
      <c r="Q596" s="22"/>
      <c r="R596" s="22"/>
      <c r="S596" s="21"/>
      <c r="T596" s="24"/>
      <c r="U596" s="24"/>
      <c r="V596" s="24"/>
      <c r="W596" s="24"/>
      <c r="X596" s="21"/>
      <c r="Y596" s="22"/>
      <c r="Z596" s="22"/>
      <c r="AA596" s="21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2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</row>
    <row r="597">
      <c r="A597" s="17"/>
      <c r="B597" s="18"/>
      <c r="H597" s="19"/>
      <c r="I597" s="21"/>
      <c r="J597" s="21"/>
      <c r="K597" s="22"/>
      <c r="L597" s="22"/>
      <c r="M597" s="22"/>
      <c r="N597" s="22"/>
      <c r="O597" s="22"/>
      <c r="P597" s="22"/>
      <c r="Q597" s="22"/>
      <c r="R597" s="22"/>
      <c r="S597" s="21"/>
      <c r="T597" s="24"/>
      <c r="U597" s="24"/>
      <c r="V597" s="24"/>
      <c r="W597" s="24"/>
      <c r="X597" s="21"/>
      <c r="Y597" s="22"/>
      <c r="Z597" s="22"/>
      <c r="AA597" s="21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2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</row>
    <row r="598">
      <c r="A598" s="17"/>
      <c r="B598" s="18"/>
      <c r="H598" s="19"/>
      <c r="I598" s="21"/>
      <c r="J598" s="21"/>
      <c r="K598" s="22"/>
      <c r="L598" s="22"/>
      <c r="M598" s="22"/>
      <c r="N598" s="22"/>
      <c r="O598" s="22"/>
      <c r="P598" s="22"/>
      <c r="Q598" s="22"/>
      <c r="R598" s="22"/>
      <c r="S598" s="21"/>
      <c r="T598" s="24"/>
      <c r="U598" s="24"/>
      <c r="V598" s="24"/>
      <c r="W598" s="24"/>
      <c r="X598" s="21"/>
      <c r="Y598" s="22"/>
      <c r="Z598" s="22"/>
      <c r="AA598" s="21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2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</row>
    <row r="599">
      <c r="A599" s="17"/>
      <c r="B599" s="18"/>
      <c r="H599" s="19"/>
      <c r="I599" s="21"/>
      <c r="J599" s="21"/>
      <c r="K599" s="22"/>
      <c r="L599" s="22"/>
      <c r="M599" s="22"/>
      <c r="N599" s="22"/>
      <c r="O599" s="22"/>
      <c r="P599" s="22"/>
      <c r="Q599" s="22"/>
      <c r="R599" s="22"/>
      <c r="S599" s="21"/>
      <c r="T599" s="24"/>
      <c r="U599" s="24"/>
      <c r="V599" s="24"/>
      <c r="W599" s="24"/>
      <c r="X599" s="21"/>
      <c r="Y599" s="22"/>
      <c r="Z599" s="22"/>
      <c r="AA599" s="21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2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</row>
    <row r="600">
      <c r="A600" s="17"/>
      <c r="B600" s="18"/>
      <c r="H600" s="19"/>
      <c r="I600" s="21"/>
      <c r="J600" s="21"/>
      <c r="K600" s="22"/>
      <c r="L600" s="22"/>
      <c r="M600" s="22"/>
      <c r="N600" s="22"/>
      <c r="O600" s="22"/>
      <c r="P600" s="22"/>
      <c r="Q600" s="22"/>
      <c r="R600" s="22"/>
      <c r="S600" s="21"/>
      <c r="T600" s="24"/>
      <c r="U600" s="24"/>
      <c r="V600" s="24"/>
      <c r="W600" s="24"/>
      <c r="X600" s="21"/>
      <c r="Y600" s="22"/>
      <c r="Z600" s="22"/>
      <c r="AA600" s="21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2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</row>
    <row r="601">
      <c r="A601" s="17"/>
      <c r="B601" s="18"/>
      <c r="H601" s="19"/>
      <c r="I601" s="21"/>
      <c r="J601" s="21"/>
      <c r="K601" s="22"/>
      <c r="L601" s="22"/>
      <c r="M601" s="22"/>
      <c r="N601" s="22"/>
      <c r="O601" s="22"/>
      <c r="P601" s="22"/>
      <c r="Q601" s="22"/>
      <c r="R601" s="22"/>
      <c r="S601" s="21"/>
      <c r="T601" s="24"/>
      <c r="U601" s="24"/>
      <c r="V601" s="24"/>
      <c r="W601" s="24"/>
      <c r="X601" s="21"/>
      <c r="Y601" s="22"/>
      <c r="Z601" s="22"/>
      <c r="AA601" s="21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2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</row>
    <row r="602">
      <c r="A602" s="17"/>
      <c r="B602" s="18"/>
      <c r="H602" s="19"/>
      <c r="I602" s="21"/>
      <c r="J602" s="21"/>
      <c r="K602" s="22"/>
      <c r="L602" s="22"/>
      <c r="M602" s="22"/>
      <c r="N602" s="22"/>
      <c r="O602" s="22"/>
      <c r="P602" s="22"/>
      <c r="Q602" s="22"/>
      <c r="R602" s="22"/>
      <c r="S602" s="21"/>
      <c r="T602" s="24"/>
      <c r="U602" s="24"/>
      <c r="V602" s="24"/>
      <c r="W602" s="24"/>
      <c r="X602" s="21"/>
      <c r="Y602" s="22"/>
      <c r="Z602" s="22"/>
      <c r="AA602" s="21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2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</row>
    <row r="603">
      <c r="A603" s="17"/>
      <c r="B603" s="18"/>
      <c r="H603" s="19"/>
      <c r="I603" s="21"/>
      <c r="J603" s="21"/>
      <c r="K603" s="22"/>
      <c r="L603" s="22"/>
      <c r="M603" s="22"/>
      <c r="N603" s="22"/>
      <c r="O603" s="22"/>
      <c r="P603" s="22"/>
      <c r="Q603" s="22"/>
      <c r="R603" s="22"/>
      <c r="S603" s="21"/>
      <c r="T603" s="24"/>
      <c r="U603" s="24"/>
      <c r="V603" s="24"/>
      <c r="W603" s="24"/>
      <c r="X603" s="21"/>
      <c r="Y603" s="22"/>
      <c r="Z603" s="22"/>
      <c r="AA603" s="21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2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</row>
    <row r="604">
      <c r="A604" s="17"/>
      <c r="B604" s="18"/>
      <c r="H604" s="19"/>
      <c r="I604" s="21"/>
      <c r="J604" s="21"/>
      <c r="K604" s="22"/>
      <c r="L604" s="22"/>
      <c r="M604" s="22"/>
      <c r="N604" s="22"/>
      <c r="O604" s="22"/>
      <c r="P604" s="22"/>
      <c r="Q604" s="22"/>
      <c r="R604" s="22"/>
      <c r="S604" s="21"/>
      <c r="T604" s="24"/>
      <c r="U604" s="24"/>
      <c r="V604" s="24"/>
      <c r="W604" s="24"/>
      <c r="X604" s="21"/>
      <c r="Y604" s="22"/>
      <c r="Z604" s="22"/>
      <c r="AA604" s="21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2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</row>
    <row r="605">
      <c r="A605" s="17"/>
      <c r="B605" s="18"/>
      <c r="H605" s="19"/>
      <c r="I605" s="21"/>
      <c r="J605" s="21"/>
      <c r="K605" s="22"/>
      <c r="L605" s="22"/>
      <c r="M605" s="22"/>
      <c r="N605" s="22"/>
      <c r="O605" s="22"/>
      <c r="P605" s="22"/>
      <c r="Q605" s="22"/>
      <c r="R605" s="22"/>
      <c r="S605" s="21"/>
      <c r="T605" s="24"/>
      <c r="U605" s="24"/>
      <c r="V605" s="24"/>
      <c r="W605" s="24"/>
      <c r="X605" s="21"/>
      <c r="Y605" s="22"/>
      <c r="Z605" s="22"/>
      <c r="AA605" s="21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2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</row>
    <row r="606">
      <c r="A606" s="17"/>
      <c r="B606" s="18"/>
      <c r="H606" s="19"/>
      <c r="I606" s="21"/>
      <c r="J606" s="21"/>
      <c r="K606" s="22"/>
      <c r="L606" s="22"/>
      <c r="M606" s="22"/>
      <c r="N606" s="22"/>
      <c r="O606" s="22"/>
      <c r="P606" s="22"/>
      <c r="Q606" s="22"/>
      <c r="R606" s="22"/>
      <c r="S606" s="21"/>
      <c r="T606" s="24"/>
      <c r="U606" s="24"/>
      <c r="V606" s="24"/>
      <c r="W606" s="24"/>
      <c r="X606" s="21"/>
      <c r="Y606" s="22"/>
      <c r="Z606" s="22"/>
      <c r="AA606" s="21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2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</row>
    <row r="607">
      <c r="A607" s="17"/>
      <c r="B607" s="18"/>
      <c r="H607" s="19"/>
      <c r="I607" s="21"/>
      <c r="J607" s="21"/>
      <c r="K607" s="22"/>
      <c r="L607" s="22"/>
      <c r="M607" s="22"/>
      <c r="N607" s="22"/>
      <c r="O607" s="22"/>
      <c r="P607" s="22"/>
      <c r="Q607" s="22"/>
      <c r="R607" s="22"/>
      <c r="S607" s="21"/>
      <c r="T607" s="24"/>
      <c r="U607" s="24"/>
      <c r="V607" s="24"/>
      <c r="W607" s="24"/>
      <c r="X607" s="21"/>
      <c r="Y607" s="22"/>
      <c r="Z607" s="22"/>
      <c r="AA607" s="21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2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</row>
    <row r="608">
      <c r="A608" s="17"/>
      <c r="B608" s="18"/>
      <c r="H608" s="19"/>
      <c r="I608" s="21"/>
      <c r="J608" s="21"/>
      <c r="K608" s="22"/>
      <c r="L608" s="22"/>
      <c r="M608" s="22"/>
      <c r="N608" s="22"/>
      <c r="O608" s="22"/>
      <c r="P608" s="22"/>
      <c r="Q608" s="22"/>
      <c r="R608" s="22"/>
      <c r="S608" s="21"/>
      <c r="T608" s="24"/>
      <c r="U608" s="24"/>
      <c r="V608" s="24"/>
      <c r="W608" s="24"/>
      <c r="X608" s="21"/>
      <c r="Y608" s="22"/>
      <c r="Z608" s="22"/>
      <c r="AA608" s="21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2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</row>
    <row r="609">
      <c r="A609" s="17"/>
      <c r="B609" s="18"/>
      <c r="H609" s="19"/>
      <c r="I609" s="21"/>
      <c r="J609" s="21"/>
      <c r="K609" s="22"/>
      <c r="L609" s="22"/>
      <c r="M609" s="22"/>
      <c r="N609" s="22"/>
      <c r="O609" s="22"/>
      <c r="P609" s="22"/>
      <c r="Q609" s="22"/>
      <c r="R609" s="22"/>
      <c r="S609" s="21"/>
      <c r="T609" s="24"/>
      <c r="U609" s="24"/>
      <c r="V609" s="24"/>
      <c r="W609" s="24"/>
      <c r="X609" s="21"/>
      <c r="Y609" s="22"/>
      <c r="Z609" s="22"/>
      <c r="AA609" s="21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2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</row>
    <row r="610">
      <c r="A610" s="17"/>
      <c r="B610" s="18"/>
      <c r="H610" s="19"/>
      <c r="I610" s="21"/>
      <c r="J610" s="21"/>
      <c r="K610" s="22"/>
      <c r="L610" s="22"/>
      <c r="M610" s="22"/>
      <c r="N610" s="22"/>
      <c r="O610" s="22"/>
      <c r="P610" s="22"/>
      <c r="Q610" s="22"/>
      <c r="R610" s="22"/>
      <c r="S610" s="21"/>
      <c r="T610" s="24"/>
      <c r="U610" s="24"/>
      <c r="V610" s="24"/>
      <c r="W610" s="24"/>
      <c r="X610" s="21"/>
      <c r="Y610" s="22"/>
      <c r="Z610" s="22"/>
      <c r="AA610" s="21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2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</row>
    <row r="611">
      <c r="A611" s="17"/>
      <c r="B611" s="18"/>
      <c r="H611" s="19"/>
      <c r="I611" s="21"/>
      <c r="J611" s="21"/>
      <c r="K611" s="22"/>
      <c r="L611" s="22"/>
      <c r="M611" s="22"/>
      <c r="N611" s="22"/>
      <c r="O611" s="22"/>
      <c r="P611" s="22"/>
      <c r="Q611" s="22"/>
      <c r="R611" s="22"/>
      <c r="S611" s="21"/>
      <c r="T611" s="24"/>
      <c r="U611" s="24"/>
      <c r="V611" s="24"/>
      <c r="W611" s="24"/>
      <c r="X611" s="21"/>
      <c r="Y611" s="22"/>
      <c r="Z611" s="22"/>
      <c r="AA611" s="21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2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</row>
    <row r="612">
      <c r="A612" s="17"/>
      <c r="B612" s="18"/>
      <c r="H612" s="19"/>
      <c r="I612" s="21"/>
      <c r="J612" s="21"/>
      <c r="K612" s="22"/>
      <c r="L612" s="22"/>
      <c r="M612" s="22"/>
      <c r="N612" s="22"/>
      <c r="O612" s="22"/>
      <c r="P612" s="22"/>
      <c r="Q612" s="22"/>
      <c r="R612" s="22"/>
      <c r="S612" s="21"/>
      <c r="T612" s="24"/>
      <c r="U612" s="24"/>
      <c r="V612" s="24"/>
      <c r="W612" s="24"/>
      <c r="X612" s="21"/>
      <c r="Y612" s="22"/>
      <c r="Z612" s="22"/>
      <c r="AA612" s="21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2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</row>
    <row r="613">
      <c r="A613" s="17"/>
      <c r="B613" s="18"/>
      <c r="H613" s="19"/>
      <c r="I613" s="21"/>
      <c r="J613" s="21"/>
      <c r="K613" s="22"/>
      <c r="L613" s="22"/>
      <c r="M613" s="22"/>
      <c r="N613" s="22"/>
      <c r="O613" s="22"/>
      <c r="P613" s="22"/>
      <c r="Q613" s="22"/>
      <c r="R613" s="22"/>
      <c r="S613" s="21"/>
      <c r="T613" s="24"/>
      <c r="U613" s="24"/>
      <c r="V613" s="24"/>
      <c r="W613" s="24"/>
      <c r="X613" s="21"/>
      <c r="Y613" s="22"/>
      <c r="Z613" s="22"/>
      <c r="AA613" s="21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2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</row>
    <row r="614">
      <c r="A614" s="17"/>
      <c r="B614" s="18"/>
      <c r="H614" s="19"/>
      <c r="I614" s="21"/>
      <c r="J614" s="21"/>
      <c r="K614" s="22"/>
      <c r="L614" s="22"/>
      <c r="M614" s="22"/>
      <c r="N614" s="22"/>
      <c r="O614" s="22"/>
      <c r="P614" s="22"/>
      <c r="Q614" s="22"/>
      <c r="R614" s="22"/>
      <c r="S614" s="21"/>
      <c r="T614" s="24"/>
      <c r="U614" s="24"/>
      <c r="V614" s="24"/>
      <c r="W614" s="24"/>
      <c r="X614" s="21"/>
      <c r="Y614" s="22"/>
      <c r="Z614" s="22"/>
      <c r="AA614" s="21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2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</row>
    <row r="615">
      <c r="A615" s="17"/>
      <c r="B615" s="18"/>
      <c r="H615" s="19"/>
      <c r="I615" s="21"/>
      <c r="J615" s="21"/>
      <c r="K615" s="22"/>
      <c r="L615" s="22"/>
      <c r="M615" s="22"/>
      <c r="N615" s="22"/>
      <c r="O615" s="22"/>
      <c r="P615" s="22"/>
      <c r="Q615" s="22"/>
      <c r="R615" s="22"/>
      <c r="S615" s="21"/>
      <c r="T615" s="24"/>
      <c r="U615" s="24"/>
      <c r="V615" s="24"/>
      <c r="W615" s="24"/>
      <c r="X615" s="21"/>
      <c r="Y615" s="22"/>
      <c r="Z615" s="22"/>
      <c r="AA615" s="21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2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</row>
    <row r="616">
      <c r="A616" s="17"/>
      <c r="B616" s="18"/>
      <c r="H616" s="19"/>
      <c r="I616" s="21"/>
      <c r="J616" s="21"/>
      <c r="K616" s="22"/>
      <c r="L616" s="22"/>
      <c r="M616" s="22"/>
      <c r="N616" s="22"/>
      <c r="O616" s="22"/>
      <c r="P616" s="22"/>
      <c r="Q616" s="22"/>
      <c r="R616" s="22"/>
      <c r="S616" s="21"/>
      <c r="T616" s="24"/>
      <c r="U616" s="24"/>
      <c r="V616" s="24"/>
      <c r="W616" s="24"/>
      <c r="X616" s="21"/>
      <c r="Y616" s="22"/>
      <c r="Z616" s="22"/>
      <c r="AA616" s="21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2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</row>
    <row r="617">
      <c r="A617" s="17"/>
      <c r="B617" s="18"/>
      <c r="H617" s="19"/>
      <c r="I617" s="21"/>
      <c r="J617" s="21"/>
      <c r="K617" s="22"/>
      <c r="L617" s="22"/>
      <c r="M617" s="22"/>
      <c r="N617" s="22"/>
      <c r="O617" s="22"/>
      <c r="P617" s="22"/>
      <c r="Q617" s="22"/>
      <c r="R617" s="22"/>
      <c r="S617" s="21"/>
      <c r="T617" s="24"/>
      <c r="U617" s="24"/>
      <c r="V617" s="24"/>
      <c r="W617" s="24"/>
      <c r="X617" s="21"/>
      <c r="Y617" s="22"/>
      <c r="Z617" s="22"/>
      <c r="AA617" s="21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2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</row>
    <row r="618">
      <c r="A618" s="17"/>
      <c r="B618" s="18"/>
      <c r="H618" s="19"/>
      <c r="I618" s="21"/>
      <c r="J618" s="21"/>
      <c r="K618" s="22"/>
      <c r="L618" s="22"/>
      <c r="M618" s="22"/>
      <c r="N618" s="22"/>
      <c r="O618" s="22"/>
      <c r="P618" s="22"/>
      <c r="Q618" s="22"/>
      <c r="R618" s="22"/>
      <c r="S618" s="21"/>
      <c r="T618" s="24"/>
      <c r="U618" s="24"/>
      <c r="V618" s="24"/>
      <c r="W618" s="24"/>
      <c r="X618" s="21"/>
      <c r="Y618" s="22"/>
      <c r="Z618" s="22"/>
      <c r="AA618" s="21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2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</row>
    <row r="619">
      <c r="A619" s="17"/>
      <c r="B619" s="18"/>
      <c r="H619" s="19"/>
      <c r="I619" s="21"/>
      <c r="J619" s="21"/>
      <c r="K619" s="22"/>
      <c r="L619" s="22"/>
      <c r="M619" s="22"/>
      <c r="N619" s="22"/>
      <c r="O619" s="22"/>
      <c r="P619" s="22"/>
      <c r="Q619" s="22"/>
      <c r="R619" s="22"/>
      <c r="S619" s="21"/>
      <c r="T619" s="24"/>
      <c r="U619" s="24"/>
      <c r="V619" s="24"/>
      <c r="W619" s="24"/>
      <c r="X619" s="21"/>
      <c r="Y619" s="22"/>
      <c r="Z619" s="22"/>
      <c r="AA619" s="21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2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</row>
    <row r="620">
      <c r="A620" s="17"/>
      <c r="B620" s="18"/>
      <c r="H620" s="19"/>
      <c r="I620" s="21"/>
      <c r="J620" s="21"/>
      <c r="K620" s="22"/>
      <c r="L620" s="22"/>
      <c r="M620" s="22"/>
      <c r="N620" s="22"/>
      <c r="O620" s="22"/>
      <c r="P620" s="22"/>
      <c r="Q620" s="22"/>
      <c r="R620" s="22"/>
      <c r="S620" s="21"/>
      <c r="T620" s="24"/>
      <c r="U620" s="24"/>
      <c r="V620" s="24"/>
      <c r="W620" s="24"/>
      <c r="X620" s="21"/>
      <c r="Y620" s="22"/>
      <c r="Z620" s="22"/>
      <c r="AA620" s="21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2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</row>
    <row r="621">
      <c r="A621" s="17"/>
      <c r="B621" s="18"/>
      <c r="H621" s="19"/>
      <c r="I621" s="21"/>
      <c r="J621" s="21"/>
      <c r="K621" s="22"/>
      <c r="L621" s="22"/>
      <c r="M621" s="22"/>
      <c r="N621" s="22"/>
      <c r="O621" s="22"/>
      <c r="P621" s="22"/>
      <c r="Q621" s="22"/>
      <c r="R621" s="22"/>
      <c r="S621" s="21"/>
      <c r="T621" s="24"/>
      <c r="U621" s="24"/>
      <c r="V621" s="24"/>
      <c r="W621" s="24"/>
      <c r="X621" s="21"/>
      <c r="Y621" s="22"/>
      <c r="Z621" s="22"/>
      <c r="AA621" s="21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2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</row>
    <row r="622">
      <c r="A622" s="17"/>
      <c r="B622" s="18"/>
      <c r="H622" s="19"/>
      <c r="I622" s="21"/>
      <c r="J622" s="21"/>
      <c r="K622" s="22"/>
      <c r="L622" s="22"/>
      <c r="M622" s="22"/>
      <c r="N622" s="22"/>
      <c r="O622" s="22"/>
      <c r="P622" s="22"/>
      <c r="Q622" s="22"/>
      <c r="R622" s="22"/>
      <c r="S622" s="21"/>
      <c r="T622" s="24"/>
      <c r="U622" s="24"/>
      <c r="V622" s="24"/>
      <c r="W622" s="24"/>
      <c r="X622" s="21"/>
      <c r="Y622" s="22"/>
      <c r="Z622" s="22"/>
      <c r="AA622" s="21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2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</row>
    <row r="623">
      <c r="A623" s="17"/>
      <c r="B623" s="18"/>
      <c r="H623" s="19"/>
      <c r="I623" s="21"/>
      <c r="J623" s="21"/>
      <c r="K623" s="22"/>
      <c r="L623" s="22"/>
      <c r="M623" s="22"/>
      <c r="N623" s="22"/>
      <c r="O623" s="22"/>
      <c r="P623" s="22"/>
      <c r="Q623" s="22"/>
      <c r="R623" s="22"/>
      <c r="S623" s="21"/>
      <c r="T623" s="24"/>
      <c r="U623" s="24"/>
      <c r="V623" s="24"/>
      <c r="W623" s="24"/>
      <c r="X623" s="21"/>
      <c r="Y623" s="22"/>
      <c r="Z623" s="22"/>
      <c r="AA623" s="21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2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</row>
    <row r="624">
      <c r="A624" s="17"/>
      <c r="B624" s="18"/>
      <c r="H624" s="19"/>
      <c r="I624" s="21"/>
      <c r="J624" s="21"/>
      <c r="K624" s="22"/>
      <c r="L624" s="22"/>
      <c r="M624" s="22"/>
      <c r="N624" s="22"/>
      <c r="O624" s="22"/>
      <c r="P624" s="22"/>
      <c r="Q624" s="22"/>
      <c r="R624" s="22"/>
      <c r="S624" s="21"/>
      <c r="T624" s="24"/>
      <c r="U624" s="24"/>
      <c r="V624" s="24"/>
      <c r="W624" s="24"/>
      <c r="X624" s="21"/>
      <c r="Y624" s="22"/>
      <c r="Z624" s="22"/>
      <c r="AA624" s="21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2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</row>
    <row r="625">
      <c r="A625" s="17"/>
      <c r="B625" s="18"/>
      <c r="H625" s="19"/>
      <c r="I625" s="21"/>
      <c r="J625" s="21"/>
      <c r="K625" s="22"/>
      <c r="L625" s="22"/>
      <c r="M625" s="22"/>
      <c r="N625" s="22"/>
      <c r="O625" s="22"/>
      <c r="P625" s="22"/>
      <c r="Q625" s="22"/>
      <c r="R625" s="22"/>
      <c r="S625" s="21"/>
      <c r="T625" s="24"/>
      <c r="U625" s="24"/>
      <c r="V625" s="24"/>
      <c r="W625" s="24"/>
      <c r="X625" s="21"/>
      <c r="Y625" s="22"/>
      <c r="Z625" s="22"/>
      <c r="AA625" s="21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2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</row>
    <row r="626">
      <c r="A626" s="17"/>
      <c r="B626" s="18"/>
      <c r="H626" s="19"/>
      <c r="I626" s="21"/>
      <c r="J626" s="21"/>
      <c r="K626" s="22"/>
      <c r="L626" s="22"/>
      <c r="M626" s="22"/>
      <c r="N626" s="22"/>
      <c r="O626" s="22"/>
      <c r="P626" s="22"/>
      <c r="Q626" s="22"/>
      <c r="R626" s="22"/>
      <c r="S626" s="21"/>
      <c r="T626" s="24"/>
      <c r="U626" s="24"/>
      <c r="V626" s="24"/>
      <c r="W626" s="24"/>
      <c r="X626" s="21"/>
      <c r="Y626" s="22"/>
      <c r="Z626" s="22"/>
      <c r="AA626" s="21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2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</row>
    <row r="627">
      <c r="A627" s="17"/>
      <c r="B627" s="18"/>
      <c r="H627" s="19"/>
      <c r="I627" s="21"/>
      <c r="J627" s="21"/>
      <c r="K627" s="22"/>
      <c r="L627" s="22"/>
      <c r="M627" s="22"/>
      <c r="N627" s="22"/>
      <c r="O627" s="22"/>
      <c r="P627" s="22"/>
      <c r="Q627" s="22"/>
      <c r="R627" s="22"/>
      <c r="S627" s="21"/>
      <c r="T627" s="24"/>
      <c r="U627" s="24"/>
      <c r="V627" s="24"/>
      <c r="W627" s="24"/>
      <c r="X627" s="21"/>
      <c r="Y627" s="22"/>
      <c r="Z627" s="22"/>
      <c r="AA627" s="21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2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</row>
    <row r="628">
      <c r="A628" s="17"/>
      <c r="B628" s="18"/>
      <c r="H628" s="19"/>
      <c r="I628" s="21"/>
      <c r="J628" s="21"/>
      <c r="K628" s="22"/>
      <c r="L628" s="22"/>
      <c r="M628" s="22"/>
      <c r="N628" s="22"/>
      <c r="O628" s="22"/>
      <c r="P628" s="22"/>
      <c r="Q628" s="22"/>
      <c r="R628" s="22"/>
      <c r="S628" s="21"/>
      <c r="T628" s="24"/>
      <c r="U628" s="24"/>
      <c r="V628" s="24"/>
      <c r="W628" s="24"/>
      <c r="X628" s="21"/>
      <c r="Y628" s="22"/>
      <c r="Z628" s="22"/>
      <c r="AA628" s="21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2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</row>
    <row r="629">
      <c r="A629" s="17"/>
      <c r="B629" s="18"/>
      <c r="H629" s="19"/>
      <c r="I629" s="21"/>
      <c r="J629" s="21"/>
      <c r="K629" s="22"/>
      <c r="L629" s="22"/>
      <c r="M629" s="22"/>
      <c r="N629" s="22"/>
      <c r="O629" s="22"/>
      <c r="P629" s="22"/>
      <c r="Q629" s="22"/>
      <c r="R629" s="22"/>
      <c r="S629" s="21"/>
      <c r="T629" s="24"/>
      <c r="U629" s="24"/>
      <c r="V629" s="24"/>
      <c r="W629" s="24"/>
      <c r="X629" s="21"/>
      <c r="Y629" s="22"/>
      <c r="Z629" s="22"/>
      <c r="AA629" s="21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2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</row>
    <row r="630">
      <c r="A630" s="17"/>
      <c r="B630" s="18"/>
      <c r="H630" s="19"/>
      <c r="I630" s="21"/>
      <c r="J630" s="21"/>
      <c r="K630" s="22"/>
      <c r="L630" s="22"/>
      <c r="M630" s="22"/>
      <c r="N630" s="22"/>
      <c r="O630" s="22"/>
      <c r="P630" s="22"/>
      <c r="Q630" s="22"/>
      <c r="R630" s="22"/>
      <c r="S630" s="21"/>
      <c r="T630" s="24"/>
      <c r="U630" s="24"/>
      <c r="V630" s="24"/>
      <c r="W630" s="24"/>
      <c r="X630" s="21"/>
      <c r="Y630" s="22"/>
      <c r="Z630" s="22"/>
      <c r="AA630" s="21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2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</row>
    <row r="631">
      <c r="A631" s="17"/>
      <c r="B631" s="18"/>
      <c r="H631" s="19"/>
      <c r="I631" s="21"/>
      <c r="J631" s="21"/>
      <c r="K631" s="22"/>
      <c r="L631" s="22"/>
      <c r="M631" s="22"/>
      <c r="N631" s="22"/>
      <c r="O631" s="22"/>
      <c r="P631" s="22"/>
      <c r="Q631" s="22"/>
      <c r="R631" s="22"/>
      <c r="S631" s="21"/>
      <c r="T631" s="24"/>
      <c r="U631" s="24"/>
      <c r="V631" s="24"/>
      <c r="W631" s="24"/>
      <c r="X631" s="21"/>
      <c r="Y631" s="22"/>
      <c r="Z631" s="22"/>
      <c r="AA631" s="21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2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</row>
    <row r="632">
      <c r="A632" s="17"/>
      <c r="B632" s="18"/>
      <c r="H632" s="19"/>
      <c r="I632" s="21"/>
      <c r="J632" s="21"/>
      <c r="K632" s="22"/>
      <c r="L632" s="22"/>
      <c r="M632" s="22"/>
      <c r="N632" s="22"/>
      <c r="O632" s="22"/>
      <c r="P632" s="22"/>
      <c r="Q632" s="22"/>
      <c r="R632" s="22"/>
      <c r="S632" s="21"/>
      <c r="T632" s="24"/>
      <c r="U632" s="24"/>
      <c r="V632" s="24"/>
      <c r="W632" s="24"/>
      <c r="X632" s="21"/>
      <c r="Y632" s="22"/>
      <c r="Z632" s="22"/>
      <c r="AA632" s="21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2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</row>
    <row r="633">
      <c r="A633" s="17"/>
      <c r="B633" s="18"/>
      <c r="H633" s="19"/>
      <c r="I633" s="21"/>
      <c r="J633" s="21"/>
      <c r="K633" s="22"/>
      <c r="L633" s="22"/>
      <c r="M633" s="22"/>
      <c r="N633" s="22"/>
      <c r="O633" s="22"/>
      <c r="P633" s="22"/>
      <c r="Q633" s="22"/>
      <c r="R633" s="22"/>
      <c r="S633" s="21"/>
      <c r="T633" s="24"/>
      <c r="U633" s="24"/>
      <c r="V633" s="24"/>
      <c r="W633" s="24"/>
      <c r="X633" s="21"/>
      <c r="Y633" s="22"/>
      <c r="Z633" s="22"/>
      <c r="AA633" s="21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2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</row>
    <row r="634">
      <c r="A634" s="17"/>
      <c r="B634" s="18"/>
      <c r="H634" s="19"/>
      <c r="I634" s="21"/>
      <c r="J634" s="21"/>
      <c r="K634" s="22"/>
      <c r="L634" s="22"/>
      <c r="M634" s="22"/>
      <c r="N634" s="22"/>
      <c r="O634" s="22"/>
      <c r="P634" s="22"/>
      <c r="Q634" s="22"/>
      <c r="R634" s="22"/>
      <c r="S634" s="21"/>
      <c r="T634" s="24"/>
      <c r="U634" s="24"/>
      <c r="V634" s="24"/>
      <c r="W634" s="24"/>
      <c r="X634" s="21"/>
      <c r="Y634" s="22"/>
      <c r="Z634" s="22"/>
      <c r="AA634" s="21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2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</row>
    <row r="635">
      <c r="A635" s="17"/>
      <c r="B635" s="18"/>
      <c r="H635" s="19"/>
      <c r="I635" s="21"/>
      <c r="J635" s="21"/>
      <c r="K635" s="22"/>
      <c r="L635" s="22"/>
      <c r="M635" s="22"/>
      <c r="N635" s="22"/>
      <c r="O635" s="22"/>
      <c r="P635" s="22"/>
      <c r="Q635" s="22"/>
      <c r="R635" s="22"/>
      <c r="S635" s="21"/>
      <c r="T635" s="24"/>
      <c r="U635" s="24"/>
      <c r="V635" s="24"/>
      <c r="W635" s="24"/>
      <c r="X635" s="21"/>
      <c r="Y635" s="22"/>
      <c r="Z635" s="22"/>
      <c r="AA635" s="21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2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</row>
    <row r="636">
      <c r="A636" s="17"/>
      <c r="B636" s="18"/>
      <c r="H636" s="19"/>
      <c r="I636" s="21"/>
      <c r="J636" s="21"/>
      <c r="K636" s="22"/>
      <c r="L636" s="22"/>
      <c r="M636" s="22"/>
      <c r="N636" s="22"/>
      <c r="O636" s="22"/>
      <c r="P636" s="22"/>
      <c r="Q636" s="22"/>
      <c r="R636" s="22"/>
      <c r="S636" s="21"/>
      <c r="T636" s="24"/>
      <c r="U636" s="24"/>
      <c r="V636" s="24"/>
      <c r="W636" s="24"/>
      <c r="X636" s="21"/>
      <c r="Y636" s="22"/>
      <c r="Z636" s="22"/>
      <c r="AA636" s="21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2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</row>
    <row r="637">
      <c r="A637" s="17"/>
      <c r="B637" s="18"/>
      <c r="H637" s="19"/>
      <c r="I637" s="21"/>
      <c r="J637" s="21"/>
      <c r="K637" s="22"/>
      <c r="L637" s="22"/>
      <c r="M637" s="22"/>
      <c r="N637" s="22"/>
      <c r="O637" s="22"/>
      <c r="P637" s="22"/>
      <c r="Q637" s="22"/>
      <c r="R637" s="22"/>
      <c r="S637" s="21"/>
      <c r="T637" s="24"/>
      <c r="U637" s="24"/>
      <c r="V637" s="24"/>
      <c r="W637" s="24"/>
      <c r="X637" s="21"/>
      <c r="Y637" s="22"/>
      <c r="Z637" s="22"/>
      <c r="AA637" s="21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2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</row>
    <row r="638">
      <c r="A638" s="17"/>
      <c r="B638" s="18"/>
      <c r="H638" s="19"/>
      <c r="I638" s="21"/>
      <c r="J638" s="21"/>
      <c r="K638" s="22"/>
      <c r="L638" s="22"/>
      <c r="M638" s="22"/>
      <c r="N638" s="22"/>
      <c r="O638" s="22"/>
      <c r="P638" s="22"/>
      <c r="Q638" s="22"/>
      <c r="R638" s="22"/>
      <c r="S638" s="21"/>
      <c r="T638" s="24"/>
      <c r="U638" s="24"/>
      <c r="V638" s="24"/>
      <c r="W638" s="24"/>
      <c r="X638" s="21"/>
      <c r="Y638" s="22"/>
      <c r="Z638" s="22"/>
      <c r="AA638" s="21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2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</row>
    <row r="639">
      <c r="A639" s="17"/>
      <c r="B639" s="18"/>
      <c r="H639" s="19"/>
      <c r="I639" s="21"/>
      <c r="J639" s="21"/>
      <c r="K639" s="22"/>
      <c r="L639" s="22"/>
      <c r="M639" s="22"/>
      <c r="N639" s="22"/>
      <c r="O639" s="22"/>
      <c r="P639" s="22"/>
      <c r="Q639" s="22"/>
      <c r="R639" s="22"/>
      <c r="S639" s="21"/>
      <c r="T639" s="24"/>
      <c r="U639" s="24"/>
      <c r="V639" s="24"/>
      <c r="W639" s="24"/>
      <c r="X639" s="21"/>
      <c r="Y639" s="22"/>
      <c r="Z639" s="22"/>
      <c r="AA639" s="21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2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</row>
    <row r="640">
      <c r="A640" s="17"/>
      <c r="B640" s="18"/>
      <c r="H640" s="19"/>
      <c r="I640" s="21"/>
      <c r="J640" s="21"/>
      <c r="K640" s="22"/>
      <c r="L640" s="22"/>
      <c r="M640" s="22"/>
      <c r="N640" s="22"/>
      <c r="O640" s="22"/>
      <c r="P640" s="22"/>
      <c r="Q640" s="22"/>
      <c r="R640" s="22"/>
      <c r="S640" s="21"/>
      <c r="T640" s="24"/>
      <c r="U640" s="24"/>
      <c r="V640" s="24"/>
      <c r="W640" s="24"/>
      <c r="X640" s="21"/>
      <c r="Y640" s="22"/>
      <c r="Z640" s="22"/>
      <c r="AA640" s="21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2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</row>
    <row r="641">
      <c r="A641" s="17"/>
      <c r="B641" s="18"/>
      <c r="H641" s="19"/>
      <c r="I641" s="21"/>
      <c r="J641" s="21"/>
      <c r="K641" s="22"/>
      <c r="L641" s="22"/>
      <c r="M641" s="22"/>
      <c r="N641" s="22"/>
      <c r="O641" s="22"/>
      <c r="P641" s="22"/>
      <c r="Q641" s="22"/>
      <c r="R641" s="22"/>
      <c r="S641" s="21"/>
      <c r="T641" s="24"/>
      <c r="U641" s="24"/>
      <c r="V641" s="24"/>
      <c r="W641" s="24"/>
      <c r="X641" s="21"/>
      <c r="Y641" s="22"/>
      <c r="Z641" s="22"/>
      <c r="AA641" s="21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2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</row>
    <row r="642">
      <c r="A642" s="17"/>
      <c r="B642" s="18"/>
      <c r="H642" s="19"/>
      <c r="I642" s="21"/>
      <c r="J642" s="21"/>
      <c r="K642" s="22"/>
      <c r="L642" s="22"/>
      <c r="M642" s="22"/>
      <c r="N642" s="22"/>
      <c r="O642" s="22"/>
      <c r="P642" s="22"/>
      <c r="Q642" s="22"/>
      <c r="R642" s="22"/>
      <c r="S642" s="21"/>
      <c r="T642" s="24"/>
      <c r="U642" s="24"/>
      <c r="V642" s="24"/>
      <c r="W642" s="24"/>
      <c r="X642" s="21"/>
      <c r="Y642" s="22"/>
      <c r="Z642" s="22"/>
      <c r="AA642" s="21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2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</row>
    <row r="643">
      <c r="A643" s="17"/>
      <c r="B643" s="18"/>
      <c r="H643" s="19"/>
      <c r="I643" s="21"/>
      <c r="J643" s="21"/>
      <c r="K643" s="22"/>
      <c r="L643" s="22"/>
      <c r="M643" s="22"/>
      <c r="N643" s="22"/>
      <c r="O643" s="22"/>
      <c r="P643" s="22"/>
      <c r="Q643" s="22"/>
      <c r="R643" s="22"/>
      <c r="S643" s="21"/>
      <c r="T643" s="24"/>
      <c r="U643" s="24"/>
      <c r="V643" s="24"/>
      <c r="W643" s="24"/>
      <c r="X643" s="21"/>
      <c r="Y643" s="22"/>
      <c r="Z643" s="22"/>
      <c r="AA643" s="21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2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</row>
    <row r="644">
      <c r="A644" s="17"/>
      <c r="B644" s="18"/>
      <c r="H644" s="19"/>
      <c r="I644" s="21"/>
      <c r="J644" s="21"/>
      <c r="K644" s="22"/>
      <c r="L644" s="22"/>
      <c r="M644" s="22"/>
      <c r="N644" s="22"/>
      <c r="O644" s="22"/>
      <c r="P644" s="22"/>
      <c r="Q644" s="22"/>
      <c r="R644" s="22"/>
      <c r="S644" s="21"/>
      <c r="T644" s="24"/>
      <c r="U644" s="24"/>
      <c r="V644" s="24"/>
      <c r="W644" s="24"/>
      <c r="X644" s="21"/>
      <c r="Y644" s="22"/>
      <c r="Z644" s="22"/>
      <c r="AA644" s="21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2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</row>
    <row r="645">
      <c r="A645" s="17"/>
      <c r="B645" s="18"/>
      <c r="H645" s="19"/>
      <c r="I645" s="21"/>
      <c r="J645" s="21"/>
      <c r="K645" s="22"/>
      <c r="L645" s="22"/>
      <c r="M645" s="22"/>
      <c r="N645" s="22"/>
      <c r="O645" s="22"/>
      <c r="P645" s="22"/>
      <c r="Q645" s="22"/>
      <c r="R645" s="22"/>
      <c r="S645" s="21"/>
      <c r="T645" s="24"/>
      <c r="U645" s="24"/>
      <c r="V645" s="24"/>
      <c r="W645" s="24"/>
      <c r="X645" s="21"/>
      <c r="Y645" s="22"/>
      <c r="Z645" s="22"/>
      <c r="AA645" s="21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2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</row>
    <row r="646">
      <c r="A646" s="17"/>
      <c r="B646" s="18"/>
      <c r="H646" s="19"/>
      <c r="I646" s="21"/>
      <c r="J646" s="21"/>
      <c r="K646" s="22"/>
      <c r="L646" s="22"/>
      <c r="M646" s="22"/>
      <c r="N646" s="22"/>
      <c r="O646" s="22"/>
      <c r="P646" s="22"/>
      <c r="Q646" s="22"/>
      <c r="R646" s="22"/>
      <c r="S646" s="21"/>
      <c r="T646" s="24"/>
      <c r="U646" s="24"/>
      <c r="V646" s="24"/>
      <c r="W646" s="24"/>
      <c r="X646" s="21"/>
      <c r="Y646" s="22"/>
      <c r="Z646" s="22"/>
      <c r="AA646" s="21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2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</row>
    <row r="647">
      <c r="A647" s="17"/>
      <c r="B647" s="18"/>
      <c r="H647" s="19"/>
      <c r="I647" s="21"/>
      <c r="J647" s="21"/>
      <c r="K647" s="22"/>
      <c r="L647" s="22"/>
      <c r="M647" s="22"/>
      <c r="N647" s="22"/>
      <c r="O647" s="22"/>
      <c r="P647" s="22"/>
      <c r="Q647" s="22"/>
      <c r="R647" s="22"/>
      <c r="S647" s="21"/>
      <c r="T647" s="24"/>
      <c r="U647" s="24"/>
      <c r="V647" s="24"/>
      <c r="W647" s="24"/>
      <c r="X647" s="21"/>
      <c r="Y647" s="22"/>
      <c r="Z647" s="22"/>
      <c r="AA647" s="21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2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</row>
    <row r="648">
      <c r="A648" s="17"/>
      <c r="B648" s="18"/>
      <c r="H648" s="19"/>
      <c r="I648" s="21"/>
      <c r="J648" s="21"/>
      <c r="K648" s="22"/>
      <c r="L648" s="22"/>
      <c r="M648" s="22"/>
      <c r="N648" s="22"/>
      <c r="O648" s="22"/>
      <c r="P648" s="22"/>
      <c r="Q648" s="22"/>
      <c r="R648" s="22"/>
      <c r="S648" s="21"/>
      <c r="T648" s="24"/>
      <c r="U648" s="24"/>
      <c r="V648" s="24"/>
      <c r="W648" s="24"/>
      <c r="X648" s="21"/>
      <c r="Y648" s="22"/>
      <c r="Z648" s="22"/>
      <c r="AA648" s="21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2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</row>
    <row r="649">
      <c r="A649" s="17"/>
      <c r="B649" s="18"/>
      <c r="H649" s="19"/>
      <c r="I649" s="21"/>
      <c r="J649" s="21"/>
      <c r="K649" s="22"/>
      <c r="L649" s="22"/>
      <c r="M649" s="22"/>
      <c r="N649" s="22"/>
      <c r="O649" s="22"/>
      <c r="P649" s="22"/>
      <c r="Q649" s="22"/>
      <c r="R649" s="22"/>
      <c r="S649" s="21"/>
      <c r="T649" s="24"/>
      <c r="U649" s="24"/>
      <c r="V649" s="24"/>
      <c r="W649" s="24"/>
      <c r="X649" s="21"/>
      <c r="Y649" s="22"/>
      <c r="Z649" s="22"/>
      <c r="AA649" s="21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2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</row>
    <row r="650">
      <c r="A650" s="17"/>
      <c r="B650" s="18"/>
      <c r="H650" s="19"/>
      <c r="I650" s="21"/>
      <c r="J650" s="21"/>
      <c r="K650" s="22"/>
      <c r="L650" s="22"/>
      <c r="M650" s="22"/>
      <c r="N650" s="22"/>
      <c r="O650" s="22"/>
      <c r="P650" s="22"/>
      <c r="Q650" s="22"/>
      <c r="R650" s="22"/>
      <c r="S650" s="21"/>
      <c r="T650" s="24"/>
      <c r="U650" s="24"/>
      <c r="V650" s="24"/>
      <c r="W650" s="24"/>
      <c r="X650" s="21"/>
      <c r="Y650" s="22"/>
      <c r="Z650" s="22"/>
      <c r="AA650" s="21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2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</row>
    <row r="651">
      <c r="A651" s="17"/>
      <c r="B651" s="18"/>
      <c r="H651" s="19"/>
      <c r="I651" s="21"/>
      <c r="J651" s="21"/>
      <c r="K651" s="22"/>
      <c r="L651" s="22"/>
      <c r="M651" s="22"/>
      <c r="N651" s="22"/>
      <c r="O651" s="22"/>
      <c r="P651" s="22"/>
      <c r="Q651" s="22"/>
      <c r="R651" s="22"/>
      <c r="S651" s="21"/>
      <c r="T651" s="24"/>
      <c r="U651" s="24"/>
      <c r="V651" s="24"/>
      <c r="W651" s="24"/>
      <c r="X651" s="21"/>
      <c r="Y651" s="22"/>
      <c r="Z651" s="22"/>
      <c r="AA651" s="21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2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</row>
    <row r="652">
      <c r="A652" s="17"/>
      <c r="B652" s="18"/>
      <c r="H652" s="19"/>
      <c r="I652" s="21"/>
      <c r="J652" s="21"/>
      <c r="K652" s="22"/>
      <c r="L652" s="22"/>
      <c r="M652" s="22"/>
      <c r="N652" s="22"/>
      <c r="O652" s="22"/>
      <c r="P652" s="22"/>
      <c r="Q652" s="22"/>
      <c r="R652" s="22"/>
      <c r="S652" s="21"/>
      <c r="T652" s="24"/>
      <c r="U652" s="24"/>
      <c r="V652" s="24"/>
      <c r="W652" s="24"/>
      <c r="X652" s="21"/>
      <c r="Y652" s="22"/>
      <c r="Z652" s="22"/>
      <c r="AA652" s="21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2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</row>
    <row r="653">
      <c r="A653" s="17"/>
      <c r="B653" s="18"/>
      <c r="H653" s="19"/>
      <c r="I653" s="21"/>
      <c r="J653" s="21"/>
      <c r="K653" s="22"/>
      <c r="L653" s="22"/>
      <c r="M653" s="22"/>
      <c r="N653" s="22"/>
      <c r="O653" s="22"/>
      <c r="P653" s="22"/>
      <c r="Q653" s="22"/>
      <c r="R653" s="22"/>
      <c r="S653" s="21"/>
      <c r="T653" s="24"/>
      <c r="U653" s="24"/>
      <c r="V653" s="24"/>
      <c r="W653" s="24"/>
      <c r="X653" s="21"/>
      <c r="Y653" s="22"/>
      <c r="Z653" s="22"/>
      <c r="AA653" s="21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2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</row>
    <row r="654">
      <c r="A654" s="17"/>
      <c r="B654" s="18"/>
      <c r="H654" s="19"/>
      <c r="I654" s="21"/>
      <c r="J654" s="21"/>
      <c r="K654" s="22"/>
      <c r="L654" s="22"/>
      <c r="M654" s="22"/>
      <c r="N654" s="22"/>
      <c r="O654" s="22"/>
      <c r="P654" s="22"/>
      <c r="Q654" s="22"/>
      <c r="R654" s="22"/>
      <c r="S654" s="21"/>
      <c r="T654" s="24"/>
      <c r="U654" s="24"/>
      <c r="V654" s="24"/>
      <c r="W654" s="24"/>
      <c r="X654" s="21"/>
      <c r="Y654" s="22"/>
      <c r="Z654" s="22"/>
      <c r="AA654" s="21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2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</row>
    <row r="655">
      <c r="A655" s="17"/>
      <c r="B655" s="18"/>
      <c r="H655" s="19"/>
      <c r="I655" s="21"/>
      <c r="J655" s="21"/>
      <c r="K655" s="22"/>
      <c r="L655" s="22"/>
      <c r="M655" s="22"/>
      <c r="N655" s="22"/>
      <c r="O655" s="22"/>
      <c r="P655" s="22"/>
      <c r="Q655" s="22"/>
      <c r="R655" s="22"/>
      <c r="S655" s="21"/>
      <c r="T655" s="24"/>
      <c r="U655" s="24"/>
      <c r="V655" s="24"/>
      <c r="W655" s="24"/>
      <c r="X655" s="21"/>
      <c r="Y655" s="22"/>
      <c r="Z655" s="22"/>
      <c r="AA655" s="21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2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</row>
    <row r="656">
      <c r="A656" s="17"/>
      <c r="B656" s="18"/>
      <c r="H656" s="19"/>
      <c r="I656" s="21"/>
      <c r="J656" s="21"/>
      <c r="K656" s="22"/>
      <c r="L656" s="22"/>
      <c r="M656" s="22"/>
      <c r="N656" s="22"/>
      <c r="O656" s="22"/>
      <c r="P656" s="22"/>
      <c r="Q656" s="22"/>
      <c r="R656" s="22"/>
      <c r="S656" s="21"/>
      <c r="T656" s="24"/>
      <c r="U656" s="24"/>
      <c r="V656" s="24"/>
      <c r="W656" s="24"/>
      <c r="X656" s="21"/>
      <c r="Y656" s="22"/>
      <c r="Z656" s="22"/>
      <c r="AA656" s="21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2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</row>
    <row r="657">
      <c r="A657" s="17"/>
      <c r="B657" s="18"/>
      <c r="H657" s="19"/>
      <c r="I657" s="21"/>
      <c r="J657" s="21"/>
      <c r="K657" s="22"/>
      <c r="L657" s="22"/>
      <c r="M657" s="22"/>
      <c r="N657" s="22"/>
      <c r="O657" s="22"/>
      <c r="P657" s="22"/>
      <c r="Q657" s="22"/>
      <c r="R657" s="22"/>
      <c r="S657" s="21"/>
      <c r="T657" s="24"/>
      <c r="U657" s="24"/>
      <c r="V657" s="24"/>
      <c r="W657" s="24"/>
      <c r="X657" s="21"/>
      <c r="Y657" s="22"/>
      <c r="Z657" s="22"/>
      <c r="AA657" s="21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2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</row>
    <row r="658">
      <c r="A658" s="17"/>
      <c r="B658" s="18"/>
      <c r="H658" s="19"/>
      <c r="I658" s="21"/>
      <c r="J658" s="21"/>
      <c r="K658" s="22"/>
      <c r="L658" s="22"/>
      <c r="M658" s="22"/>
      <c r="N658" s="22"/>
      <c r="O658" s="22"/>
      <c r="P658" s="22"/>
      <c r="Q658" s="22"/>
      <c r="R658" s="22"/>
      <c r="S658" s="21"/>
      <c r="T658" s="24"/>
      <c r="U658" s="24"/>
      <c r="V658" s="24"/>
      <c r="W658" s="24"/>
      <c r="X658" s="21"/>
      <c r="Y658" s="22"/>
      <c r="Z658" s="22"/>
      <c r="AA658" s="21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2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</row>
    <row r="659">
      <c r="A659" s="17"/>
      <c r="B659" s="18"/>
      <c r="H659" s="19"/>
      <c r="I659" s="21"/>
      <c r="J659" s="21"/>
      <c r="K659" s="22"/>
      <c r="L659" s="22"/>
      <c r="M659" s="22"/>
      <c r="N659" s="22"/>
      <c r="O659" s="22"/>
      <c r="P659" s="22"/>
      <c r="Q659" s="22"/>
      <c r="R659" s="22"/>
      <c r="S659" s="21"/>
      <c r="T659" s="24"/>
      <c r="U659" s="24"/>
      <c r="V659" s="24"/>
      <c r="W659" s="24"/>
      <c r="X659" s="21"/>
      <c r="Y659" s="22"/>
      <c r="Z659" s="22"/>
      <c r="AA659" s="21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2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</row>
    <row r="660">
      <c r="A660" s="17"/>
      <c r="B660" s="18"/>
      <c r="H660" s="19"/>
      <c r="I660" s="21"/>
      <c r="J660" s="21"/>
      <c r="K660" s="22"/>
      <c r="L660" s="22"/>
      <c r="M660" s="22"/>
      <c r="N660" s="22"/>
      <c r="O660" s="22"/>
      <c r="P660" s="22"/>
      <c r="Q660" s="22"/>
      <c r="R660" s="22"/>
      <c r="S660" s="21"/>
      <c r="T660" s="24"/>
      <c r="U660" s="24"/>
      <c r="V660" s="24"/>
      <c r="W660" s="24"/>
      <c r="X660" s="21"/>
      <c r="Y660" s="22"/>
      <c r="Z660" s="22"/>
      <c r="AA660" s="21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2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</row>
    <row r="661">
      <c r="A661" s="17"/>
      <c r="B661" s="18"/>
      <c r="H661" s="19"/>
      <c r="I661" s="21"/>
      <c r="J661" s="21"/>
      <c r="K661" s="22"/>
      <c r="L661" s="22"/>
      <c r="M661" s="22"/>
      <c r="N661" s="22"/>
      <c r="O661" s="22"/>
      <c r="P661" s="22"/>
      <c r="Q661" s="22"/>
      <c r="R661" s="22"/>
      <c r="S661" s="21"/>
      <c r="T661" s="24"/>
      <c r="U661" s="24"/>
      <c r="V661" s="24"/>
      <c r="W661" s="24"/>
      <c r="X661" s="21"/>
      <c r="Y661" s="22"/>
      <c r="Z661" s="22"/>
      <c r="AA661" s="21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2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</row>
    <row r="662">
      <c r="A662" s="17"/>
      <c r="B662" s="18"/>
      <c r="H662" s="19"/>
      <c r="I662" s="21"/>
      <c r="J662" s="21"/>
      <c r="K662" s="22"/>
      <c r="L662" s="22"/>
      <c r="M662" s="22"/>
      <c r="N662" s="22"/>
      <c r="O662" s="22"/>
      <c r="P662" s="22"/>
      <c r="Q662" s="22"/>
      <c r="R662" s="22"/>
      <c r="S662" s="21"/>
      <c r="T662" s="24"/>
      <c r="U662" s="24"/>
      <c r="V662" s="24"/>
      <c r="W662" s="24"/>
      <c r="X662" s="21"/>
      <c r="Y662" s="22"/>
      <c r="Z662" s="22"/>
      <c r="AA662" s="21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2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</row>
    <row r="663">
      <c r="A663" s="17"/>
      <c r="B663" s="18"/>
      <c r="H663" s="19"/>
      <c r="I663" s="21"/>
      <c r="J663" s="21"/>
      <c r="K663" s="22"/>
      <c r="L663" s="22"/>
      <c r="M663" s="22"/>
      <c r="N663" s="22"/>
      <c r="O663" s="22"/>
      <c r="P663" s="22"/>
      <c r="Q663" s="22"/>
      <c r="R663" s="22"/>
      <c r="S663" s="21"/>
      <c r="T663" s="24"/>
      <c r="U663" s="24"/>
      <c r="V663" s="24"/>
      <c r="W663" s="24"/>
      <c r="X663" s="21"/>
      <c r="Y663" s="22"/>
      <c r="Z663" s="22"/>
      <c r="AA663" s="21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2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</row>
    <row r="664">
      <c r="A664" s="17"/>
      <c r="B664" s="18"/>
      <c r="H664" s="19"/>
      <c r="I664" s="21"/>
      <c r="J664" s="21"/>
      <c r="K664" s="22"/>
      <c r="L664" s="22"/>
      <c r="M664" s="22"/>
      <c r="N664" s="22"/>
      <c r="O664" s="22"/>
      <c r="P664" s="22"/>
      <c r="Q664" s="22"/>
      <c r="R664" s="22"/>
      <c r="S664" s="21"/>
      <c r="T664" s="24"/>
      <c r="U664" s="24"/>
      <c r="V664" s="24"/>
      <c r="W664" s="24"/>
      <c r="X664" s="21"/>
      <c r="Y664" s="22"/>
      <c r="Z664" s="22"/>
      <c r="AA664" s="21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2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</row>
    <row r="665">
      <c r="A665" s="17"/>
      <c r="B665" s="18"/>
      <c r="H665" s="19"/>
      <c r="I665" s="21"/>
      <c r="J665" s="21"/>
      <c r="K665" s="22"/>
      <c r="L665" s="22"/>
      <c r="M665" s="22"/>
      <c r="N665" s="22"/>
      <c r="O665" s="22"/>
      <c r="P665" s="22"/>
      <c r="Q665" s="22"/>
      <c r="R665" s="22"/>
      <c r="S665" s="21"/>
      <c r="T665" s="24"/>
      <c r="U665" s="24"/>
      <c r="V665" s="24"/>
      <c r="W665" s="24"/>
      <c r="X665" s="21"/>
      <c r="Y665" s="22"/>
      <c r="Z665" s="22"/>
      <c r="AA665" s="21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2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</row>
    <row r="666">
      <c r="A666" s="17"/>
      <c r="B666" s="18"/>
      <c r="H666" s="19"/>
      <c r="I666" s="21"/>
      <c r="J666" s="21"/>
      <c r="K666" s="22"/>
      <c r="L666" s="22"/>
      <c r="M666" s="22"/>
      <c r="N666" s="22"/>
      <c r="O666" s="22"/>
      <c r="P666" s="22"/>
      <c r="Q666" s="22"/>
      <c r="R666" s="22"/>
      <c r="S666" s="21"/>
      <c r="T666" s="24"/>
      <c r="U666" s="24"/>
      <c r="V666" s="24"/>
      <c r="W666" s="24"/>
      <c r="X666" s="21"/>
      <c r="Y666" s="22"/>
      <c r="Z666" s="22"/>
      <c r="AA666" s="21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2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</row>
    <row r="667">
      <c r="A667" s="17"/>
      <c r="B667" s="18"/>
      <c r="H667" s="19"/>
      <c r="I667" s="21"/>
      <c r="J667" s="21"/>
      <c r="K667" s="22"/>
      <c r="L667" s="22"/>
      <c r="M667" s="22"/>
      <c r="N667" s="22"/>
      <c r="O667" s="22"/>
      <c r="P667" s="22"/>
      <c r="Q667" s="22"/>
      <c r="R667" s="22"/>
      <c r="S667" s="21"/>
      <c r="T667" s="24"/>
      <c r="U667" s="24"/>
      <c r="V667" s="24"/>
      <c r="W667" s="24"/>
      <c r="X667" s="21"/>
      <c r="Y667" s="22"/>
      <c r="Z667" s="22"/>
      <c r="AA667" s="21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2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</row>
    <row r="668">
      <c r="A668" s="17"/>
      <c r="B668" s="18"/>
      <c r="H668" s="19"/>
      <c r="I668" s="21"/>
      <c r="J668" s="21"/>
      <c r="K668" s="22"/>
      <c r="L668" s="22"/>
      <c r="M668" s="22"/>
      <c r="N668" s="22"/>
      <c r="O668" s="22"/>
      <c r="P668" s="22"/>
      <c r="Q668" s="22"/>
      <c r="R668" s="22"/>
      <c r="S668" s="21"/>
      <c r="T668" s="24"/>
      <c r="U668" s="24"/>
      <c r="V668" s="24"/>
      <c r="W668" s="24"/>
      <c r="X668" s="21"/>
      <c r="Y668" s="22"/>
      <c r="Z668" s="22"/>
      <c r="AA668" s="21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2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</row>
    <row r="669">
      <c r="A669" s="17"/>
      <c r="B669" s="18"/>
      <c r="H669" s="19"/>
      <c r="I669" s="21"/>
      <c r="J669" s="21"/>
      <c r="K669" s="22"/>
      <c r="L669" s="22"/>
      <c r="M669" s="22"/>
      <c r="N669" s="22"/>
      <c r="O669" s="22"/>
      <c r="P669" s="22"/>
      <c r="Q669" s="22"/>
      <c r="R669" s="22"/>
      <c r="S669" s="21"/>
      <c r="T669" s="24"/>
      <c r="U669" s="24"/>
      <c r="V669" s="24"/>
      <c r="W669" s="24"/>
      <c r="X669" s="21"/>
      <c r="Y669" s="22"/>
      <c r="Z669" s="22"/>
      <c r="AA669" s="21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2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</row>
    <row r="670">
      <c r="A670" s="17"/>
      <c r="B670" s="18"/>
      <c r="H670" s="19"/>
      <c r="I670" s="21"/>
      <c r="J670" s="21"/>
      <c r="K670" s="22"/>
      <c r="L670" s="22"/>
      <c r="M670" s="22"/>
      <c r="N670" s="22"/>
      <c r="O670" s="22"/>
      <c r="P670" s="22"/>
      <c r="Q670" s="22"/>
      <c r="R670" s="22"/>
      <c r="S670" s="21"/>
      <c r="T670" s="24"/>
      <c r="U670" s="24"/>
      <c r="V670" s="24"/>
      <c r="W670" s="24"/>
      <c r="X670" s="21"/>
      <c r="Y670" s="22"/>
      <c r="Z670" s="22"/>
      <c r="AA670" s="21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2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</row>
    <row r="671">
      <c r="A671" s="17"/>
      <c r="B671" s="18"/>
      <c r="H671" s="19"/>
      <c r="I671" s="21"/>
      <c r="J671" s="21"/>
      <c r="K671" s="22"/>
      <c r="L671" s="22"/>
      <c r="M671" s="22"/>
      <c r="N671" s="22"/>
      <c r="O671" s="22"/>
      <c r="P671" s="22"/>
      <c r="Q671" s="22"/>
      <c r="R671" s="22"/>
      <c r="S671" s="21"/>
      <c r="T671" s="24"/>
      <c r="U671" s="24"/>
      <c r="V671" s="24"/>
      <c r="W671" s="24"/>
      <c r="X671" s="21"/>
      <c r="Y671" s="22"/>
      <c r="Z671" s="22"/>
      <c r="AA671" s="21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2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</row>
    <row r="672">
      <c r="A672" s="17"/>
      <c r="B672" s="18"/>
      <c r="H672" s="19"/>
      <c r="I672" s="21"/>
      <c r="J672" s="21"/>
      <c r="K672" s="22"/>
      <c r="L672" s="22"/>
      <c r="M672" s="22"/>
      <c r="N672" s="22"/>
      <c r="O672" s="22"/>
      <c r="P672" s="22"/>
      <c r="Q672" s="22"/>
      <c r="R672" s="22"/>
      <c r="S672" s="21"/>
      <c r="T672" s="24"/>
      <c r="U672" s="24"/>
      <c r="V672" s="24"/>
      <c r="W672" s="24"/>
      <c r="X672" s="21"/>
      <c r="Y672" s="22"/>
      <c r="Z672" s="22"/>
      <c r="AA672" s="21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2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</row>
    <row r="673">
      <c r="A673" s="17"/>
      <c r="B673" s="18"/>
      <c r="H673" s="19"/>
      <c r="I673" s="21"/>
      <c r="J673" s="21"/>
      <c r="K673" s="22"/>
      <c r="L673" s="22"/>
      <c r="M673" s="22"/>
      <c r="N673" s="22"/>
      <c r="O673" s="22"/>
      <c r="P673" s="22"/>
      <c r="Q673" s="22"/>
      <c r="R673" s="22"/>
      <c r="S673" s="21"/>
      <c r="T673" s="24"/>
      <c r="U673" s="24"/>
      <c r="V673" s="24"/>
      <c r="W673" s="24"/>
      <c r="X673" s="21"/>
      <c r="Y673" s="22"/>
      <c r="Z673" s="22"/>
      <c r="AA673" s="21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2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</row>
    <row r="674">
      <c r="A674" s="17"/>
      <c r="B674" s="18"/>
      <c r="H674" s="19"/>
      <c r="I674" s="21"/>
      <c r="J674" s="21"/>
      <c r="K674" s="22"/>
      <c r="L674" s="22"/>
      <c r="M674" s="22"/>
      <c r="N674" s="22"/>
      <c r="O674" s="22"/>
      <c r="P674" s="22"/>
      <c r="Q674" s="22"/>
      <c r="R674" s="22"/>
      <c r="S674" s="21"/>
      <c r="T674" s="24"/>
      <c r="U674" s="24"/>
      <c r="V674" s="24"/>
      <c r="W674" s="24"/>
      <c r="X674" s="21"/>
      <c r="Y674" s="22"/>
      <c r="Z674" s="22"/>
      <c r="AA674" s="21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2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</row>
    <row r="675">
      <c r="A675" s="17"/>
      <c r="B675" s="18"/>
      <c r="H675" s="19"/>
      <c r="I675" s="21"/>
      <c r="J675" s="21"/>
      <c r="K675" s="22"/>
      <c r="L675" s="22"/>
      <c r="M675" s="22"/>
      <c r="N675" s="22"/>
      <c r="O675" s="22"/>
      <c r="P675" s="22"/>
      <c r="Q675" s="22"/>
      <c r="R675" s="22"/>
      <c r="S675" s="21"/>
      <c r="T675" s="24"/>
      <c r="U675" s="24"/>
      <c r="V675" s="24"/>
      <c r="W675" s="24"/>
      <c r="X675" s="21"/>
      <c r="Y675" s="22"/>
      <c r="Z675" s="22"/>
      <c r="AA675" s="21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2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</row>
    <row r="676">
      <c r="A676" s="17"/>
      <c r="B676" s="18"/>
      <c r="H676" s="19"/>
      <c r="I676" s="21"/>
      <c r="J676" s="21"/>
      <c r="K676" s="22"/>
      <c r="L676" s="22"/>
      <c r="M676" s="22"/>
      <c r="N676" s="22"/>
      <c r="O676" s="22"/>
      <c r="P676" s="22"/>
      <c r="Q676" s="22"/>
      <c r="R676" s="22"/>
      <c r="S676" s="21"/>
      <c r="T676" s="24"/>
      <c r="U676" s="24"/>
      <c r="V676" s="24"/>
      <c r="W676" s="24"/>
      <c r="X676" s="21"/>
      <c r="Y676" s="22"/>
      <c r="Z676" s="22"/>
      <c r="AA676" s="21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2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</row>
    <row r="677">
      <c r="A677" s="17"/>
      <c r="B677" s="18"/>
      <c r="H677" s="19"/>
      <c r="I677" s="21"/>
      <c r="J677" s="21"/>
      <c r="K677" s="22"/>
      <c r="L677" s="22"/>
      <c r="M677" s="22"/>
      <c r="N677" s="22"/>
      <c r="O677" s="22"/>
      <c r="P677" s="22"/>
      <c r="Q677" s="22"/>
      <c r="R677" s="22"/>
      <c r="S677" s="21"/>
      <c r="T677" s="24"/>
      <c r="U677" s="24"/>
      <c r="V677" s="24"/>
      <c r="W677" s="24"/>
      <c r="X677" s="21"/>
      <c r="Y677" s="22"/>
      <c r="Z677" s="22"/>
      <c r="AA677" s="21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2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</row>
    <row r="678">
      <c r="A678" s="17"/>
      <c r="B678" s="18"/>
      <c r="H678" s="19"/>
      <c r="I678" s="21"/>
      <c r="J678" s="21"/>
      <c r="K678" s="22"/>
      <c r="L678" s="22"/>
      <c r="M678" s="22"/>
      <c r="N678" s="22"/>
      <c r="O678" s="22"/>
      <c r="P678" s="22"/>
      <c r="Q678" s="22"/>
      <c r="R678" s="22"/>
      <c r="S678" s="21"/>
      <c r="T678" s="24"/>
      <c r="U678" s="24"/>
      <c r="V678" s="24"/>
      <c r="W678" s="24"/>
      <c r="X678" s="21"/>
      <c r="Y678" s="22"/>
      <c r="Z678" s="22"/>
      <c r="AA678" s="21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2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</row>
    <row r="679">
      <c r="A679" s="17"/>
      <c r="B679" s="18"/>
      <c r="H679" s="19"/>
      <c r="I679" s="21"/>
      <c r="J679" s="21"/>
      <c r="K679" s="22"/>
      <c r="L679" s="22"/>
      <c r="M679" s="22"/>
      <c r="N679" s="22"/>
      <c r="O679" s="22"/>
      <c r="P679" s="22"/>
      <c r="Q679" s="22"/>
      <c r="R679" s="22"/>
      <c r="S679" s="21"/>
      <c r="T679" s="24"/>
      <c r="U679" s="24"/>
      <c r="V679" s="24"/>
      <c r="W679" s="24"/>
      <c r="X679" s="21"/>
      <c r="Y679" s="22"/>
      <c r="Z679" s="22"/>
      <c r="AA679" s="21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2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</row>
    <row r="680">
      <c r="A680" s="17"/>
      <c r="B680" s="18"/>
      <c r="H680" s="19"/>
      <c r="I680" s="21"/>
      <c r="J680" s="21"/>
      <c r="K680" s="22"/>
      <c r="L680" s="22"/>
      <c r="M680" s="22"/>
      <c r="N680" s="22"/>
      <c r="O680" s="22"/>
      <c r="P680" s="22"/>
      <c r="Q680" s="22"/>
      <c r="R680" s="22"/>
      <c r="S680" s="21"/>
      <c r="T680" s="24"/>
      <c r="U680" s="24"/>
      <c r="V680" s="24"/>
      <c r="W680" s="24"/>
      <c r="X680" s="21"/>
      <c r="Y680" s="22"/>
      <c r="Z680" s="22"/>
      <c r="AA680" s="21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2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</row>
    <row r="681">
      <c r="A681" s="17"/>
      <c r="B681" s="18"/>
      <c r="H681" s="19"/>
      <c r="I681" s="21"/>
      <c r="J681" s="21"/>
      <c r="K681" s="22"/>
      <c r="L681" s="22"/>
      <c r="M681" s="22"/>
      <c r="N681" s="22"/>
      <c r="O681" s="22"/>
      <c r="P681" s="22"/>
      <c r="Q681" s="22"/>
      <c r="R681" s="22"/>
      <c r="S681" s="21"/>
      <c r="T681" s="24"/>
      <c r="U681" s="24"/>
      <c r="V681" s="24"/>
      <c r="W681" s="24"/>
      <c r="X681" s="21"/>
      <c r="Y681" s="22"/>
      <c r="Z681" s="22"/>
      <c r="AA681" s="21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2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</row>
    <row r="682">
      <c r="A682" s="17"/>
      <c r="B682" s="18"/>
      <c r="H682" s="19"/>
      <c r="I682" s="21"/>
      <c r="J682" s="21"/>
      <c r="K682" s="22"/>
      <c r="L682" s="22"/>
      <c r="M682" s="22"/>
      <c r="N682" s="22"/>
      <c r="O682" s="22"/>
      <c r="P682" s="22"/>
      <c r="Q682" s="22"/>
      <c r="R682" s="22"/>
      <c r="S682" s="21"/>
      <c r="T682" s="24"/>
      <c r="U682" s="24"/>
      <c r="V682" s="24"/>
      <c r="W682" s="24"/>
      <c r="X682" s="21"/>
      <c r="Y682" s="22"/>
      <c r="Z682" s="22"/>
      <c r="AA682" s="21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2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</row>
    <row r="683">
      <c r="A683" s="17"/>
      <c r="B683" s="18"/>
      <c r="H683" s="19"/>
      <c r="I683" s="21"/>
      <c r="J683" s="21"/>
      <c r="K683" s="22"/>
      <c r="L683" s="22"/>
      <c r="M683" s="22"/>
      <c r="N683" s="22"/>
      <c r="O683" s="22"/>
      <c r="P683" s="22"/>
      <c r="Q683" s="22"/>
      <c r="R683" s="22"/>
      <c r="S683" s="21"/>
      <c r="T683" s="24"/>
      <c r="U683" s="24"/>
      <c r="V683" s="24"/>
      <c r="W683" s="24"/>
      <c r="X683" s="21"/>
      <c r="Y683" s="22"/>
      <c r="Z683" s="22"/>
      <c r="AA683" s="21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2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</row>
    <row r="684">
      <c r="A684" s="17"/>
      <c r="B684" s="18"/>
      <c r="H684" s="19"/>
      <c r="I684" s="21"/>
      <c r="J684" s="21"/>
      <c r="K684" s="22"/>
      <c r="L684" s="22"/>
      <c r="M684" s="22"/>
      <c r="N684" s="22"/>
      <c r="O684" s="22"/>
      <c r="P684" s="22"/>
      <c r="Q684" s="22"/>
      <c r="R684" s="22"/>
      <c r="S684" s="21"/>
      <c r="T684" s="24"/>
      <c r="U684" s="24"/>
      <c r="V684" s="24"/>
      <c r="W684" s="24"/>
      <c r="X684" s="21"/>
      <c r="Y684" s="22"/>
      <c r="Z684" s="22"/>
      <c r="AA684" s="21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2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</row>
    <row r="685">
      <c r="A685" s="17"/>
      <c r="B685" s="18"/>
      <c r="H685" s="19"/>
      <c r="I685" s="21"/>
      <c r="J685" s="21"/>
      <c r="K685" s="22"/>
      <c r="L685" s="22"/>
      <c r="M685" s="22"/>
      <c r="N685" s="22"/>
      <c r="O685" s="22"/>
      <c r="P685" s="22"/>
      <c r="Q685" s="22"/>
      <c r="R685" s="22"/>
      <c r="S685" s="21"/>
      <c r="T685" s="24"/>
      <c r="U685" s="24"/>
      <c r="V685" s="24"/>
      <c r="W685" s="24"/>
      <c r="X685" s="21"/>
      <c r="Y685" s="22"/>
      <c r="Z685" s="22"/>
      <c r="AA685" s="21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2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</row>
    <row r="686">
      <c r="A686" s="17"/>
      <c r="B686" s="18"/>
      <c r="H686" s="19"/>
      <c r="I686" s="21"/>
      <c r="J686" s="21"/>
      <c r="K686" s="22"/>
      <c r="L686" s="22"/>
      <c r="M686" s="22"/>
      <c r="N686" s="22"/>
      <c r="O686" s="22"/>
      <c r="P686" s="22"/>
      <c r="Q686" s="22"/>
      <c r="R686" s="22"/>
      <c r="S686" s="21"/>
      <c r="T686" s="24"/>
      <c r="U686" s="24"/>
      <c r="V686" s="24"/>
      <c r="W686" s="24"/>
      <c r="X686" s="21"/>
      <c r="Y686" s="22"/>
      <c r="Z686" s="22"/>
      <c r="AA686" s="21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2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</row>
    <row r="687">
      <c r="A687" s="17"/>
      <c r="B687" s="18"/>
      <c r="H687" s="19"/>
      <c r="I687" s="21"/>
      <c r="J687" s="21"/>
      <c r="K687" s="22"/>
      <c r="L687" s="22"/>
      <c r="M687" s="22"/>
      <c r="N687" s="22"/>
      <c r="O687" s="22"/>
      <c r="P687" s="22"/>
      <c r="Q687" s="22"/>
      <c r="R687" s="22"/>
      <c r="S687" s="21"/>
      <c r="T687" s="24"/>
      <c r="U687" s="24"/>
      <c r="V687" s="24"/>
      <c r="W687" s="24"/>
      <c r="X687" s="21"/>
      <c r="Y687" s="22"/>
      <c r="Z687" s="22"/>
      <c r="AA687" s="21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2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</row>
    <row r="688">
      <c r="A688" s="17"/>
      <c r="B688" s="18"/>
      <c r="H688" s="19"/>
      <c r="I688" s="21"/>
      <c r="J688" s="21"/>
      <c r="K688" s="22"/>
      <c r="L688" s="22"/>
      <c r="M688" s="22"/>
      <c r="N688" s="22"/>
      <c r="O688" s="22"/>
      <c r="P688" s="22"/>
      <c r="Q688" s="22"/>
      <c r="R688" s="22"/>
      <c r="S688" s="21"/>
      <c r="T688" s="24"/>
      <c r="U688" s="24"/>
      <c r="V688" s="24"/>
      <c r="W688" s="24"/>
      <c r="X688" s="21"/>
      <c r="Y688" s="22"/>
      <c r="Z688" s="22"/>
      <c r="AA688" s="21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2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</row>
    <row r="689">
      <c r="A689" s="17"/>
      <c r="B689" s="18"/>
      <c r="H689" s="19"/>
      <c r="I689" s="21"/>
      <c r="J689" s="21"/>
      <c r="K689" s="22"/>
      <c r="L689" s="22"/>
      <c r="M689" s="22"/>
      <c r="N689" s="22"/>
      <c r="O689" s="22"/>
      <c r="P689" s="22"/>
      <c r="Q689" s="22"/>
      <c r="R689" s="22"/>
      <c r="S689" s="21"/>
      <c r="T689" s="24"/>
      <c r="U689" s="24"/>
      <c r="V689" s="24"/>
      <c r="W689" s="24"/>
      <c r="X689" s="21"/>
      <c r="Y689" s="22"/>
      <c r="Z689" s="22"/>
      <c r="AA689" s="21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2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</row>
    <row r="690">
      <c r="A690" s="17"/>
      <c r="B690" s="18"/>
      <c r="H690" s="19"/>
      <c r="I690" s="21"/>
      <c r="J690" s="21"/>
      <c r="K690" s="22"/>
      <c r="L690" s="22"/>
      <c r="M690" s="22"/>
      <c r="N690" s="22"/>
      <c r="O690" s="22"/>
      <c r="P690" s="22"/>
      <c r="Q690" s="22"/>
      <c r="R690" s="22"/>
      <c r="S690" s="21"/>
      <c r="T690" s="24"/>
      <c r="U690" s="24"/>
      <c r="V690" s="24"/>
      <c r="W690" s="24"/>
      <c r="X690" s="21"/>
      <c r="Y690" s="22"/>
      <c r="Z690" s="22"/>
      <c r="AA690" s="21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2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</row>
    <row r="691">
      <c r="A691" s="17"/>
      <c r="B691" s="18"/>
      <c r="H691" s="19"/>
      <c r="I691" s="21"/>
      <c r="J691" s="21"/>
      <c r="K691" s="22"/>
      <c r="L691" s="22"/>
      <c r="M691" s="22"/>
      <c r="N691" s="22"/>
      <c r="O691" s="22"/>
      <c r="P691" s="22"/>
      <c r="Q691" s="22"/>
      <c r="R691" s="22"/>
      <c r="S691" s="21"/>
      <c r="T691" s="24"/>
      <c r="U691" s="24"/>
      <c r="V691" s="24"/>
      <c r="W691" s="24"/>
      <c r="X691" s="21"/>
      <c r="Y691" s="22"/>
      <c r="Z691" s="22"/>
      <c r="AA691" s="21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2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</row>
    <row r="692">
      <c r="A692" s="17"/>
      <c r="B692" s="18"/>
      <c r="H692" s="19"/>
      <c r="I692" s="21"/>
      <c r="J692" s="21"/>
      <c r="K692" s="22"/>
      <c r="L692" s="22"/>
      <c r="M692" s="22"/>
      <c r="N692" s="22"/>
      <c r="O692" s="22"/>
      <c r="P692" s="22"/>
      <c r="Q692" s="22"/>
      <c r="R692" s="22"/>
      <c r="S692" s="21"/>
      <c r="T692" s="24"/>
      <c r="U692" s="24"/>
      <c r="V692" s="24"/>
      <c r="W692" s="24"/>
      <c r="X692" s="21"/>
      <c r="Y692" s="22"/>
      <c r="Z692" s="22"/>
      <c r="AA692" s="21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2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</row>
    <row r="693">
      <c r="A693" s="17"/>
      <c r="B693" s="18"/>
      <c r="H693" s="19"/>
      <c r="I693" s="21"/>
      <c r="J693" s="21"/>
      <c r="K693" s="22"/>
      <c r="L693" s="22"/>
      <c r="M693" s="22"/>
      <c r="N693" s="22"/>
      <c r="O693" s="22"/>
      <c r="P693" s="22"/>
      <c r="Q693" s="22"/>
      <c r="R693" s="22"/>
      <c r="S693" s="21"/>
      <c r="T693" s="24"/>
      <c r="U693" s="24"/>
      <c r="V693" s="24"/>
      <c r="W693" s="24"/>
      <c r="X693" s="21"/>
      <c r="Y693" s="22"/>
      <c r="Z693" s="22"/>
      <c r="AA693" s="21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2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</row>
    <row r="694">
      <c r="A694" s="17"/>
      <c r="B694" s="18"/>
      <c r="H694" s="19"/>
      <c r="I694" s="21"/>
      <c r="J694" s="21"/>
      <c r="K694" s="22"/>
      <c r="L694" s="22"/>
      <c r="M694" s="22"/>
      <c r="N694" s="22"/>
      <c r="O694" s="22"/>
      <c r="P694" s="22"/>
      <c r="Q694" s="22"/>
      <c r="R694" s="22"/>
      <c r="S694" s="21"/>
      <c r="T694" s="24"/>
      <c r="U694" s="24"/>
      <c r="V694" s="24"/>
      <c r="W694" s="24"/>
      <c r="X694" s="21"/>
      <c r="Y694" s="22"/>
      <c r="Z694" s="22"/>
      <c r="AA694" s="21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2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</row>
    <row r="695">
      <c r="A695" s="17"/>
      <c r="B695" s="18"/>
      <c r="H695" s="19"/>
      <c r="I695" s="21"/>
      <c r="J695" s="21"/>
      <c r="K695" s="22"/>
      <c r="L695" s="22"/>
      <c r="M695" s="22"/>
      <c r="N695" s="22"/>
      <c r="O695" s="22"/>
      <c r="P695" s="22"/>
      <c r="Q695" s="22"/>
      <c r="R695" s="22"/>
      <c r="S695" s="21"/>
      <c r="T695" s="24"/>
      <c r="U695" s="24"/>
      <c r="V695" s="24"/>
      <c r="W695" s="24"/>
      <c r="X695" s="21"/>
      <c r="Y695" s="22"/>
      <c r="Z695" s="22"/>
      <c r="AA695" s="21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2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</row>
    <row r="696">
      <c r="A696" s="17"/>
      <c r="B696" s="18"/>
      <c r="H696" s="19"/>
      <c r="I696" s="21"/>
      <c r="J696" s="21"/>
      <c r="K696" s="22"/>
      <c r="L696" s="22"/>
      <c r="M696" s="22"/>
      <c r="N696" s="22"/>
      <c r="O696" s="22"/>
      <c r="P696" s="22"/>
      <c r="Q696" s="22"/>
      <c r="R696" s="22"/>
      <c r="S696" s="21"/>
      <c r="T696" s="24"/>
      <c r="U696" s="24"/>
      <c r="V696" s="24"/>
      <c r="W696" s="24"/>
      <c r="X696" s="21"/>
      <c r="Y696" s="22"/>
      <c r="Z696" s="22"/>
      <c r="AA696" s="21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2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</row>
    <row r="697">
      <c r="A697" s="17"/>
      <c r="B697" s="18"/>
      <c r="H697" s="19"/>
      <c r="I697" s="21"/>
      <c r="J697" s="21"/>
      <c r="K697" s="22"/>
      <c r="L697" s="22"/>
      <c r="M697" s="22"/>
      <c r="N697" s="22"/>
      <c r="O697" s="22"/>
      <c r="P697" s="22"/>
      <c r="Q697" s="22"/>
      <c r="R697" s="22"/>
      <c r="S697" s="21"/>
      <c r="T697" s="24"/>
      <c r="U697" s="24"/>
      <c r="V697" s="24"/>
      <c r="W697" s="24"/>
      <c r="X697" s="21"/>
      <c r="Y697" s="22"/>
      <c r="Z697" s="22"/>
      <c r="AA697" s="21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2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</row>
    <row r="698">
      <c r="A698" s="17"/>
      <c r="B698" s="18"/>
      <c r="H698" s="19"/>
      <c r="I698" s="21"/>
      <c r="J698" s="21"/>
      <c r="K698" s="22"/>
      <c r="L698" s="22"/>
      <c r="M698" s="22"/>
      <c r="N698" s="22"/>
      <c r="O698" s="22"/>
      <c r="P698" s="22"/>
      <c r="Q698" s="22"/>
      <c r="R698" s="22"/>
      <c r="S698" s="21"/>
      <c r="T698" s="24"/>
      <c r="U698" s="24"/>
      <c r="V698" s="24"/>
      <c r="W698" s="24"/>
      <c r="X698" s="21"/>
      <c r="Y698" s="22"/>
      <c r="Z698" s="22"/>
      <c r="AA698" s="21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2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</row>
    <row r="699">
      <c r="A699" s="17"/>
      <c r="B699" s="18"/>
      <c r="H699" s="19"/>
      <c r="I699" s="21"/>
      <c r="J699" s="21"/>
      <c r="K699" s="22"/>
      <c r="L699" s="22"/>
      <c r="M699" s="22"/>
      <c r="N699" s="22"/>
      <c r="O699" s="22"/>
      <c r="P699" s="22"/>
      <c r="Q699" s="22"/>
      <c r="R699" s="22"/>
      <c r="S699" s="21"/>
      <c r="T699" s="24"/>
      <c r="U699" s="24"/>
      <c r="V699" s="24"/>
      <c r="W699" s="24"/>
      <c r="X699" s="21"/>
      <c r="Y699" s="22"/>
      <c r="Z699" s="22"/>
      <c r="AA699" s="21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2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</row>
    <row r="700">
      <c r="A700" s="17"/>
      <c r="B700" s="18"/>
      <c r="H700" s="19"/>
      <c r="I700" s="21"/>
      <c r="J700" s="21"/>
      <c r="K700" s="22"/>
      <c r="L700" s="22"/>
      <c r="M700" s="22"/>
      <c r="N700" s="22"/>
      <c r="O700" s="22"/>
      <c r="P700" s="22"/>
      <c r="Q700" s="22"/>
      <c r="R700" s="22"/>
      <c r="S700" s="21"/>
      <c r="T700" s="24"/>
      <c r="U700" s="24"/>
      <c r="V700" s="24"/>
      <c r="W700" s="24"/>
      <c r="X700" s="21"/>
      <c r="Y700" s="22"/>
      <c r="Z700" s="22"/>
      <c r="AA700" s="21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2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</row>
    <row r="701">
      <c r="A701" s="17"/>
      <c r="B701" s="18"/>
      <c r="H701" s="19"/>
      <c r="I701" s="21"/>
      <c r="J701" s="21"/>
      <c r="K701" s="22"/>
      <c r="L701" s="22"/>
      <c r="M701" s="22"/>
      <c r="N701" s="22"/>
      <c r="O701" s="22"/>
      <c r="P701" s="22"/>
      <c r="Q701" s="22"/>
      <c r="R701" s="22"/>
      <c r="S701" s="21"/>
      <c r="T701" s="24"/>
      <c r="U701" s="24"/>
      <c r="V701" s="24"/>
      <c r="W701" s="24"/>
      <c r="X701" s="21"/>
      <c r="Y701" s="22"/>
      <c r="Z701" s="22"/>
      <c r="AA701" s="21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2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</row>
    <row r="702">
      <c r="A702" s="17"/>
      <c r="B702" s="18"/>
      <c r="H702" s="19"/>
      <c r="I702" s="21"/>
      <c r="J702" s="21"/>
      <c r="K702" s="22"/>
      <c r="L702" s="22"/>
      <c r="M702" s="22"/>
      <c r="N702" s="22"/>
      <c r="O702" s="22"/>
      <c r="P702" s="22"/>
      <c r="Q702" s="22"/>
      <c r="R702" s="22"/>
      <c r="S702" s="21"/>
      <c r="T702" s="24"/>
      <c r="U702" s="24"/>
      <c r="V702" s="24"/>
      <c r="W702" s="24"/>
      <c r="X702" s="21"/>
      <c r="Y702" s="22"/>
      <c r="Z702" s="22"/>
      <c r="AA702" s="21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2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</row>
    <row r="703">
      <c r="A703" s="17"/>
      <c r="B703" s="18"/>
      <c r="H703" s="19"/>
      <c r="I703" s="21"/>
      <c r="J703" s="21"/>
      <c r="K703" s="22"/>
      <c r="L703" s="22"/>
      <c r="M703" s="22"/>
      <c r="N703" s="22"/>
      <c r="O703" s="22"/>
      <c r="P703" s="22"/>
      <c r="Q703" s="22"/>
      <c r="R703" s="22"/>
      <c r="S703" s="21"/>
      <c r="T703" s="24"/>
      <c r="U703" s="24"/>
      <c r="V703" s="24"/>
      <c r="W703" s="24"/>
      <c r="X703" s="21"/>
      <c r="Y703" s="22"/>
      <c r="Z703" s="22"/>
      <c r="AA703" s="21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2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</row>
    <row r="704">
      <c r="A704" s="17"/>
      <c r="B704" s="18"/>
      <c r="H704" s="19"/>
      <c r="I704" s="21"/>
      <c r="J704" s="21"/>
      <c r="K704" s="22"/>
      <c r="L704" s="22"/>
      <c r="M704" s="22"/>
      <c r="N704" s="22"/>
      <c r="O704" s="22"/>
      <c r="P704" s="22"/>
      <c r="Q704" s="22"/>
      <c r="R704" s="22"/>
      <c r="S704" s="21"/>
      <c r="T704" s="24"/>
      <c r="U704" s="24"/>
      <c r="V704" s="24"/>
      <c r="W704" s="24"/>
      <c r="X704" s="21"/>
      <c r="Y704" s="22"/>
      <c r="Z704" s="22"/>
      <c r="AA704" s="21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2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</row>
    <row r="705">
      <c r="A705" s="17"/>
      <c r="B705" s="18"/>
      <c r="H705" s="19"/>
      <c r="I705" s="21"/>
      <c r="J705" s="21"/>
      <c r="K705" s="22"/>
      <c r="L705" s="22"/>
      <c r="M705" s="22"/>
      <c r="N705" s="22"/>
      <c r="O705" s="22"/>
      <c r="P705" s="22"/>
      <c r="Q705" s="22"/>
      <c r="R705" s="22"/>
      <c r="S705" s="21"/>
      <c r="T705" s="24"/>
      <c r="U705" s="24"/>
      <c r="V705" s="24"/>
      <c r="W705" s="24"/>
      <c r="X705" s="21"/>
      <c r="Y705" s="22"/>
      <c r="Z705" s="22"/>
      <c r="AA705" s="21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2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</row>
    <row r="706">
      <c r="A706" s="17"/>
      <c r="B706" s="18"/>
      <c r="H706" s="19"/>
      <c r="I706" s="21"/>
      <c r="J706" s="21"/>
      <c r="K706" s="22"/>
      <c r="L706" s="22"/>
      <c r="M706" s="22"/>
      <c r="N706" s="22"/>
      <c r="O706" s="22"/>
      <c r="P706" s="22"/>
      <c r="Q706" s="22"/>
      <c r="R706" s="22"/>
      <c r="S706" s="21"/>
      <c r="T706" s="24"/>
      <c r="U706" s="24"/>
      <c r="V706" s="24"/>
      <c r="W706" s="24"/>
      <c r="X706" s="21"/>
      <c r="Y706" s="22"/>
      <c r="Z706" s="22"/>
      <c r="AA706" s="21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2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</row>
    <row r="707">
      <c r="A707" s="17"/>
      <c r="B707" s="18"/>
      <c r="H707" s="19"/>
      <c r="I707" s="21"/>
      <c r="J707" s="21"/>
      <c r="K707" s="22"/>
      <c r="L707" s="22"/>
      <c r="M707" s="22"/>
      <c r="N707" s="22"/>
      <c r="O707" s="22"/>
      <c r="P707" s="22"/>
      <c r="Q707" s="22"/>
      <c r="R707" s="22"/>
      <c r="S707" s="21"/>
      <c r="T707" s="24"/>
      <c r="U707" s="24"/>
      <c r="V707" s="24"/>
      <c r="W707" s="24"/>
      <c r="X707" s="21"/>
      <c r="Y707" s="22"/>
      <c r="Z707" s="22"/>
      <c r="AA707" s="21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2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</row>
    <row r="708">
      <c r="A708" s="17"/>
      <c r="B708" s="18"/>
      <c r="H708" s="19"/>
      <c r="I708" s="21"/>
      <c r="J708" s="21"/>
      <c r="K708" s="22"/>
      <c r="L708" s="22"/>
      <c r="M708" s="22"/>
      <c r="N708" s="22"/>
      <c r="O708" s="22"/>
      <c r="P708" s="22"/>
      <c r="Q708" s="22"/>
      <c r="R708" s="22"/>
      <c r="S708" s="21"/>
      <c r="T708" s="24"/>
      <c r="U708" s="24"/>
      <c r="V708" s="24"/>
      <c r="W708" s="24"/>
      <c r="X708" s="21"/>
      <c r="Y708" s="22"/>
      <c r="Z708" s="22"/>
      <c r="AA708" s="21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2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</row>
    <row r="709">
      <c r="A709" s="17"/>
      <c r="B709" s="18"/>
      <c r="H709" s="19"/>
      <c r="I709" s="21"/>
      <c r="J709" s="21"/>
      <c r="K709" s="22"/>
      <c r="L709" s="22"/>
      <c r="M709" s="22"/>
      <c r="N709" s="22"/>
      <c r="O709" s="22"/>
      <c r="P709" s="22"/>
      <c r="Q709" s="22"/>
      <c r="R709" s="22"/>
      <c r="S709" s="21"/>
      <c r="T709" s="24"/>
      <c r="U709" s="24"/>
      <c r="V709" s="24"/>
      <c r="W709" s="24"/>
      <c r="X709" s="21"/>
      <c r="Y709" s="22"/>
      <c r="Z709" s="22"/>
      <c r="AA709" s="21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2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</row>
    <row r="710">
      <c r="A710" s="17"/>
      <c r="B710" s="18"/>
      <c r="H710" s="19"/>
      <c r="I710" s="21"/>
      <c r="J710" s="21"/>
      <c r="K710" s="22"/>
      <c r="L710" s="22"/>
      <c r="M710" s="22"/>
      <c r="N710" s="22"/>
      <c r="O710" s="22"/>
      <c r="P710" s="22"/>
      <c r="Q710" s="22"/>
      <c r="R710" s="22"/>
      <c r="S710" s="21"/>
      <c r="T710" s="24"/>
      <c r="U710" s="24"/>
      <c r="V710" s="24"/>
      <c r="W710" s="24"/>
      <c r="X710" s="21"/>
      <c r="Y710" s="22"/>
      <c r="Z710" s="22"/>
      <c r="AA710" s="21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2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</row>
    <row r="711">
      <c r="A711" s="17"/>
      <c r="B711" s="18"/>
      <c r="H711" s="19"/>
      <c r="I711" s="21"/>
      <c r="J711" s="21"/>
      <c r="K711" s="22"/>
      <c r="L711" s="22"/>
      <c r="M711" s="22"/>
      <c r="N711" s="22"/>
      <c r="O711" s="22"/>
      <c r="P711" s="22"/>
      <c r="Q711" s="22"/>
      <c r="R711" s="22"/>
      <c r="S711" s="21"/>
      <c r="T711" s="24"/>
      <c r="U711" s="24"/>
      <c r="V711" s="24"/>
      <c r="W711" s="24"/>
      <c r="X711" s="21"/>
      <c r="Y711" s="22"/>
      <c r="Z711" s="22"/>
      <c r="AA711" s="21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2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</row>
    <row r="712">
      <c r="A712" s="17"/>
      <c r="B712" s="18"/>
      <c r="H712" s="19"/>
      <c r="I712" s="21"/>
      <c r="J712" s="21"/>
      <c r="K712" s="22"/>
      <c r="L712" s="22"/>
      <c r="M712" s="22"/>
      <c r="N712" s="22"/>
      <c r="O712" s="22"/>
      <c r="P712" s="22"/>
      <c r="Q712" s="22"/>
      <c r="R712" s="22"/>
      <c r="S712" s="21"/>
      <c r="T712" s="24"/>
      <c r="U712" s="24"/>
      <c r="V712" s="24"/>
      <c r="W712" s="24"/>
      <c r="X712" s="21"/>
      <c r="Y712" s="22"/>
      <c r="Z712" s="22"/>
      <c r="AA712" s="21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2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</row>
    <row r="713">
      <c r="A713" s="17"/>
      <c r="B713" s="18"/>
      <c r="H713" s="19"/>
      <c r="I713" s="21"/>
      <c r="J713" s="21"/>
      <c r="K713" s="22"/>
      <c r="L713" s="22"/>
      <c r="M713" s="22"/>
      <c r="N713" s="22"/>
      <c r="O713" s="22"/>
      <c r="P713" s="22"/>
      <c r="Q713" s="22"/>
      <c r="R713" s="22"/>
      <c r="S713" s="21"/>
      <c r="T713" s="24"/>
      <c r="U713" s="24"/>
      <c r="V713" s="24"/>
      <c r="W713" s="24"/>
      <c r="X713" s="21"/>
      <c r="Y713" s="22"/>
      <c r="Z713" s="22"/>
      <c r="AA713" s="21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2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</row>
    <row r="714">
      <c r="A714" s="17"/>
      <c r="B714" s="18"/>
      <c r="H714" s="19"/>
      <c r="I714" s="21"/>
      <c r="J714" s="21"/>
      <c r="K714" s="22"/>
      <c r="L714" s="22"/>
      <c r="M714" s="22"/>
      <c r="N714" s="22"/>
      <c r="O714" s="22"/>
      <c r="P714" s="22"/>
      <c r="Q714" s="22"/>
      <c r="R714" s="22"/>
      <c r="S714" s="21"/>
      <c r="T714" s="24"/>
      <c r="U714" s="24"/>
      <c r="V714" s="24"/>
      <c r="W714" s="24"/>
      <c r="X714" s="21"/>
      <c r="Y714" s="22"/>
      <c r="Z714" s="22"/>
      <c r="AA714" s="21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2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</row>
    <row r="715">
      <c r="A715" s="17"/>
      <c r="B715" s="18"/>
      <c r="H715" s="19"/>
      <c r="I715" s="21"/>
      <c r="J715" s="21"/>
      <c r="K715" s="22"/>
      <c r="L715" s="22"/>
      <c r="M715" s="22"/>
      <c r="N715" s="22"/>
      <c r="O715" s="22"/>
      <c r="P715" s="22"/>
      <c r="Q715" s="22"/>
      <c r="R715" s="22"/>
      <c r="S715" s="21"/>
      <c r="T715" s="24"/>
      <c r="U715" s="24"/>
      <c r="V715" s="24"/>
      <c r="W715" s="24"/>
      <c r="X715" s="21"/>
      <c r="Y715" s="22"/>
      <c r="Z715" s="22"/>
      <c r="AA715" s="21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2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</row>
    <row r="716">
      <c r="A716" s="17"/>
      <c r="B716" s="18"/>
      <c r="H716" s="19"/>
      <c r="I716" s="21"/>
      <c r="J716" s="21"/>
      <c r="K716" s="22"/>
      <c r="L716" s="22"/>
      <c r="M716" s="22"/>
      <c r="N716" s="22"/>
      <c r="O716" s="22"/>
      <c r="P716" s="22"/>
      <c r="Q716" s="22"/>
      <c r="R716" s="22"/>
      <c r="S716" s="21"/>
      <c r="T716" s="24"/>
      <c r="U716" s="24"/>
      <c r="V716" s="24"/>
      <c r="W716" s="24"/>
      <c r="X716" s="21"/>
      <c r="Y716" s="22"/>
      <c r="Z716" s="22"/>
      <c r="AA716" s="21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2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</row>
    <row r="717">
      <c r="A717" s="17"/>
      <c r="B717" s="18"/>
      <c r="H717" s="19"/>
      <c r="I717" s="21"/>
      <c r="J717" s="21"/>
      <c r="K717" s="22"/>
      <c r="L717" s="22"/>
      <c r="M717" s="22"/>
      <c r="N717" s="22"/>
      <c r="O717" s="22"/>
      <c r="P717" s="22"/>
      <c r="Q717" s="22"/>
      <c r="R717" s="22"/>
      <c r="S717" s="21"/>
      <c r="T717" s="24"/>
      <c r="U717" s="24"/>
      <c r="V717" s="24"/>
      <c r="W717" s="24"/>
      <c r="X717" s="21"/>
      <c r="Y717" s="22"/>
      <c r="Z717" s="22"/>
      <c r="AA717" s="21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2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</row>
    <row r="718">
      <c r="A718" s="17"/>
      <c r="B718" s="18"/>
      <c r="H718" s="19"/>
      <c r="I718" s="21"/>
      <c r="J718" s="21"/>
      <c r="K718" s="22"/>
      <c r="L718" s="22"/>
      <c r="M718" s="22"/>
      <c r="N718" s="22"/>
      <c r="O718" s="22"/>
      <c r="P718" s="22"/>
      <c r="Q718" s="22"/>
      <c r="R718" s="22"/>
      <c r="S718" s="21"/>
      <c r="T718" s="24"/>
      <c r="U718" s="24"/>
      <c r="V718" s="24"/>
      <c r="W718" s="24"/>
      <c r="X718" s="21"/>
      <c r="Y718" s="22"/>
      <c r="Z718" s="22"/>
      <c r="AA718" s="21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2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</row>
    <row r="719">
      <c r="A719" s="17"/>
      <c r="B719" s="18"/>
      <c r="H719" s="19"/>
      <c r="I719" s="21"/>
      <c r="J719" s="21"/>
      <c r="K719" s="22"/>
      <c r="L719" s="22"/>
      <c r="M719" s="22"/>
      <c r="N719" s="22"/>
      <c r="O719" s="22"/>
      <c r="P719" s="22"/>
      <c r="Q719" s="22"/>
      <c r="R719" s="22"/>
      <c r="S719" s="21"/>
      <c r="T719" s="24"/>
      <c r="U719" s="24"/>
      <c r="V719" s="24"/>
      <c r="W719" s="24"/>
      <c r="X719" s="21"/>
      <c r="Y719" s="22"/>
      <c r="Z719" s="22"/>
      <c r="AA719" s="21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2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</row>
    <row r="720">
      <c r="A720" s="17"/>
      <c r="B720" s="18"/>
      <c r="H720" s="19"/>
      <c r="I720" s="21"/>
      <c r="J720" s="21"/>
      <c r="K720" s="22"/>
      <c r="L720" s="22"/>
      <c r="M720" s="22"/>
      <c r="N720" s="22"/>
      <c r="O720" s="22"/>
      <c r="P720" s="22"/>
      <c r="Q720" s="22"/>
      <c r="R720" s="22"/>
      <c r="S720" s="21"/>
      <c r="T720" s="24"/>
      <c r="U720" s="24"/>
      <c r="V720" s="24"/>
      <c r="W720" s="24"/>
      <c r="X720" s="21"/>
      <c r="Y720" s="22"/>
      <c r="Z720" s="22"/>
      <c r="AA720" s="21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2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</row>
    <row r="721">
      <c r="A721" s="17"/>
      <c r="B721" s="18"/>
      <c r="H721" s="19"/>
      <c r="I721" s="21"/>
      <c r="J721" s="21"/>
      <c r="K721" s="22"/>
      <c r="L721" s="22"/>
      <c r="M721" s="22"/>
      <c r="N721" s="22"/>
      <c r="O721" s="22"/>
      <c r="P721" s="22"/>
      <c r="Q721" s="22"/>
      <c r="R721" s="22"/>
      <c r="S721" s="21"/>
      <c r="T721" s="24"/>
      <c r="U721" s="24"/>
      <c r="V721" s="24"/>
      <c r="W721" s="24"/>
      <c r="X721" s="21"/>
      <c r="Y721" s="22"/>
      <c r="Z721" s="22"/>
      <c r="AA721" s="21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2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</row>
    <row r="722">
      <c r="A722" s="17"/>
      <c r="B722" s="18"/>
      <c r="H722" s="19"/>
      <c r="I722" s="21"/>
      <c r="J722" s="21"/>
      <c r="K722" s="22"/>
      <c r="L722" s="22"/>
      <c r="M722" s="22"/>
      <c r="N722" s="22"/>
      <c r="O722" s="22"/>
      <c r="P722" s="22"/>
      <c r="Q722" s="22"/>
      <c r="R722" s="22"/>
      <c r="S722" s="21"/>
      <c r="T722" s="24"/>
      <c r="U722" s="24"/>
      <c r="V722" s="24"/>
      <c r="W722" s="24"/>
      <c r="X722" s="21"/>
      <c r="Y722" s="22"/>
      <c r="Z722" s="22"/>
      <c r="AA722" s="21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2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</row>
    <row r="723">
      <c r="A723" s="17"/>
      <c r="B723" s="18"/>
      <c r="H723" s="19"/>
      <c r="I723" s="21"/>
      <c r="J723" s="21"/>
      <c r="K723" s="22"/>
      <c r="L723" s="22"/>
      <c r="M723" s="22"/>
      <c r="N723" s="22"/>
      <c r="O723" s="22"/>
      <c r="P723" s="22"/>
      <c r="Q723" s="22"/>
      <c r="R723" s="22"/>
      <c r="S723" s="21"/>
      <c r="T723" s="24"/>
      <c r="U723" s="24"/>
      <c r="V723" s="24"/>
      <c r="W723" s="24"/>
      <c r="X723" s="21"/>
      <c r="Y723" s="22"/>
      <c r="Z723" s="22"/>
      <c r="AA723" s="21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2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</row>
    <row r="724">
      <c r="A724" s="17"/>
      <c r="B724" s="18"/>
      <c r="H724" s="19"/>
      <c r="I724" s="21"/>
      <c r="J724" s="21"/>
      <c r="K724" s="22"/>
      <c r="L724" s="22"/>
      <c r="M724" s="22"/>
      <c r="N724" s="22"/>
      <c r="O724" s="22"/>
      <c r="P724" s="22"/>
      <c r="Q724" s="22"/>
      <c r="R724" s="22"/>
      <c r="S724" s="21"/>
      <c r="T724" s="24"/>
      <c r="U724" s="24"/>
      <c r="V724" s="24"/>
      <c r="W724" s="24"/>
      <c r="X724" s="21"/>
      <c r="Y724" s="22"/>
      <c r="Z724" s="22"/>
      <c r="AA724" s="21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2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</row>
    <row r="725">
      <c r="A725" s="17"/>
      <c r="B725" s="18"/>
      <c r="H725" s="19"/>
      <c r="I725" s="21"/>
      <c r="J725" s="21"/>
      <c r="K725" s="22"/>
      <c r="L725" s="22"/>
      <c r="M725" s="22"/>
      <c r="N725" s="22"/>
      <c r="O725" s="22"/>
      <c r="P725" s="22"/>
      <c r="Q725" s="22"/>
      <c r="R725" s="22"/>
      <c r="S725" s="21"/>
      <c r="T725" s="24"/>
      <c r="U725" s="24"/>
      <c r="V725" s="24"/>
      <c r="W725" s="24"/>
      <c r="X725" s="21"/>
      <c r="Y725" s="22"/>
      <c r="Z725" s="22"/>
      <c r="AA725" s="21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2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</row>
    <row r="726">
      <c r="A726" s="17"/>
      <c r="B726" s="18"/>
      <c r="H726" s="19"/>
      <c r="I726" s="21"/>
      <c r="J726" s="21"/>
      <c r="K726" s="22"/>
      <c r="L726" s="22"/>
      <c r="M726" s="22"/>
      <c r="N726" s="22"/>
      <c r="O726" s="22"/>
      <c r="P726" s="22"/>
      <c r="Q726" s="22"/>
      <c r="R726" s="22"/>
      <c r="S726" s="21"/>
      <c r="T726" s="24"/>
      <c r="U726" s="24"/>
      <c r="V726" s="24"/>
      <c r="W726" s="24"/>
      <c r="X726" s="21"/>
      <c r="Y726" s="22"/>
      <c r="Z726" s="22"/>
      <c r="AA726" s="21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2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</row>
    <row r="727">
      <c r="A727" s="17"/>
      <c r="B727" s="18"/>
      <c r="H727" s="19"/>
      <c r="I727" s="21"/>
      <c r="J727" s="21"/>
      <c r="K727" s="22"/>
      <c r="L727" s="22"/>
      <c r="M727" s="22"/>
      <c r="N727" s="22"/>
      <c r="O727" s="22"/>
      <c r="P727" s="22"/>
      <c r="Q727" s="22"/>
      <c r="R727" s="22"/>
      <c r="S727" s="21"/>
      <c r="T727" s="24"/>
      <c r="U727" s="24"/>
      <c r="V727" s="24"/>
      <c r="W727" s="24"/>
      <c r="X727" s="21"/>
      <c r="Y727" s="22"/>
      <c r="Z727" s="22"/>
      <c r="AA727" s="21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2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</row>
    <row r="728">
      <c r="A728" s="17"/>
      <c r="B728" s="18"/>
      <c r="H728" s="19"/>
      <c r="I728" s="21"/>
      <c r="J728" s="21"/>
      <c r="K728" s="22"/>
      <c r="L728" s="22"/>
      <c r="M728" s="22"/>
      <c r="N728" s="22"/>
      <c r="O728" s="22"/>
      <c r="P728" s="22"/>
      <c r="Q728" s="22"/>
      <c r="R728" s="22"/>
      <c r="S728" s="21"/>
      <c r="T728" s="24"/>
      <c r="U728" s="24"/>
      <c r="V728" s="24"/>
      <c r="W728" s="24"/>
      <c r="X728" s="21"/>
      <c r="Y728" s="22"/>
      <c r="Z728" s="22"/>
      <c r="AA728" s="21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2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</row>
    <row r="729">
      <c r="A729" s="17"/>
      <c r="B729" s="18"/>
      <c r="H729" s="19"/>
      <c r="I729" s="21"/>
      <c r="J729" s="21"/>
      <c r="K729" s="22"/>
      <c r="L729" s="22"/>
      <c r="M729" s="22"/>
      <c r="N729" s="22"/>
      <c r="O729" s="22"/>
      <c r="P729" s="22"/>
      <c r="Q729" s="22"/>
      <c r="R729" s="22"/>
      <c r="S729" s="21"/>
      <c r="T729" s="24"/>
      <c r="U729" s="24"/>
      <c r="V729" s="24"/>
      <c r="W729" s="24"/>
      <c r="X729" s="21"/>
      <c r="Y729" s="22"/>
      <c r="Z729" s="22"/>
      <c r="AA729" s="21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2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</row>
    <row r="730">
      <c r="A730" s="17"/>
      <c r="B730" s="18"/>
      <c r="H730" s="19"/>
      <c r="I730" s="21"/>
      <c r="J730" s="21"/>
      <c r="K730" s="22"/>
      <c r="L730" s="22"/>
      <c r="M730" s="22"/>
      <c r="N730" s="22"/>
      <c r="O730" s="22"/>
      <c r="P730" s="22"/>
      <c r="Q730" s="22"/>
      <c r="R730" s="22"/>
      <c r="S730" s="21"/>
      <c r="T730" s="24"/>
      <c r="U730" s="24"/>
      <c r="V730" s="24"/>
      <c r="W730" s="24"/>
      <c r="X730" s="21"/>
      <c r="Y730" s="22"/>
      <c r="Z730" s="22"/>
      <c r="AA730" s="21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2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</row>
    <row r="731">
      <c r="A731" s="17"/>
      <c r="B731" s="18"/>
      <c r="H731" s="19"/>
      <c r="I731" s="21"/>
      <c r="J731" s="21"/>
      <c r="K731" s="22"/>
      <c r="L731" s="22"/>
      <c r="M731" s="22"/>
      <c r="N731" s="22"/>
      <c r="O731" s="22"/>
      <c r="P731" s="22"/>
      <c r="Q731" s="22"/>
      <c r="R731" s="22"/>
      <c r="S731" s="21"/>
      <c r="T731" s="24"/>
      <c r="U731" s="24"/>
      <c r="V731" s="24"/>
      <c r="W731" s="24"/>
      <c r="X731" s="21"/>
      <c r="Y731" s="22"/>
      <c r="Z731" s="22"/>
      <c r="AA731" s="21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2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</row>
    <row r="732">
      <c r="A732" s="17"/>
      <c r="B732" s="18"/>
      <c r="H732" s="19"/>
      <c r="I732" s="21"/>
      <c r="J732" s="21"/>
      <c r="K732" s="22"/>
      <c r="L732" s="22"/>
      <c r="M732" s="22"/>
      <c r="N732" s="22"/>
      <c r="O732" s="22"/>
      <c r="P732" s="22"/>
      <c r="Q732" s="22"/>
      <c r="R732" s="22"/>
      <c r="S732" s="21"/>
      <c r="T732" s="24"/>
      <c r="U732" s="24"/>
      <c r="V732" s="24"/>
      <c r="W732" s="24"/>
      <c r="X732" s="21"/>
      <c r="Y732" s="22"/>
      <c r="Z732" s="22"/>
      <c r="AA732" s="21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2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</row>
    <row r="733">
      <c r="A733" s="17"/>
      <c r="B733" s="18"/>
      <c r="H733" s="19"/>
      <c r="I733" s="21"/>
      <c r="J733" s="21"/>
      <c r="K733" s="22"/>
      <c r="L733" s="22"/>
      <c r="M733" s="22"/>
      <c r="N733" s="22"/>
      <c r="O733" s="22"/>
      <c r="P733" s="22"/>
      <c r="Q733" s="22"/>
      <c r="R733" s="22"/>
      <c r="S733" s="21"/>
      <c r="T733" s="24"/>
      <c r="U733" s="24"/>
      <c r="V733" s="24"/>
      <c r="W733" s="24"/>
      <c r="X733" s="21"/>
      <c r="Y733" s="22"/>
      <c r="Z733" s="22"/>
      <c r="AA733" s="21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2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</row>
    <row r="734">
      <c r="A734" s="17"/>
      <c r="B734" s="18"/>
      <c r="H734" s="19"/>
      <c r="I734" s="21"/>
      <c r="J734" s="21"/>
      <c r="K734" s="22"/>
      <c r="L734" s="22"/>
      <c r="M734" s="22"/>
      <c r="N734" s="22"/>
      <c r="O734" s="22"/>
      <c r="P734" s="22"/>
      <c r="Q734" s="22"/>
      <c r="R734" s="22"/>
      <c r="S734" s="21"/>
      <c r="T734" s="24"/>
      <c r="U734" s="24"/>
      <c r="V734" s="24"/>
      <c r="W734" s="24"/>
      <c r="X734" s="21"/>
      <c r="Y734" s="22"/>
      <c r="Z734" s="22"/>
      <c r="AA734" s="21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2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</row>
    <row r="735">
      <c r="A735" s="17"/>
      <c r="B735" s="18"/>
      <c r="H735" s="19"/>
      <c r="I735" s="21"/>
      <c r="J735" s="21"/>
      <c r="K735" s="22"/>
      <c r="L735" s="22"/>
      <c r="M735" s="22"/>
      <c r="N735" s="22"/>
      <c r="O735" s="22"/>
      <c r="P735" s="22"/>
      <c r="Q735" s="22"/>
      <c r="R735" s="22"/>
      <c r="S735" s="21"/>
      <c r="T735" s="24"/>
      <c r="U735" s="24"/>
      <c r="V735" s="24"/>
      <c r="W735" s="24"/>
      <c r="X735" s="21"/>
      <c r="Y735" s="22"/>
      <c r="Z735" s="22"/>
      <c r="AA735" s="21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2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</row>
    <row r="736">
      <c r="A736" s="17"/>
      <c r="B736" s="18"/>
      <c r="H736" s="19"/>
      <c r="I736" s="21"/>
      <c r="J736" s="21"/>
      <c r="K736" s="22"/>
      <c r="L736" s="22"/>
      <c r="M736" s="22"/>
      <c r="N736" s="22"/>
      <c r="O736" s="22"/>
      <c r="P736" s="22"/>
      <c r="Q736" s="22"/>
      <c r="R736" s="22"/>
      <c r="S736" s="21"/>
      <c r="T736" s="24"/>
      <c r="U736" s="24"/>
      <c r="V736" s="24"/>
      <c r="W736" s="24"/>
      <c r="X736" s="21"/>
      <c r="Y736" s="22"/>
      <c r="Z736" s="22"/>
      <c r="AA736" s="21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2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</row>
    <row r="737">
      <c r="A737" s="17"/>
      <c r="B737" s="18"/>
      <c r="H737" s="19"/>
      <c r="I737" s="21"/>
      <c r="J737" s="21"/>
      <c r="K737" s="22"/>
      <c r="L737" s="22"/>
      <c r="M737" s="22"/>
      <c r="N737" s="22"/>
      <c r="O737" s="22"/>
      <c r="P737" s="22"/>
      <c r="Q737" s="22"/>
      <c r="R737" s="22"/>
      <c r="S737" s="21"/>
      <c r="T737" s="24"/>
      <c r="U737" s="24"/>
      <c r="V737" s="24"/>
      <c r="W737" s="24"/>
      <c r="X737" s="21"/>
      <c r="Y737" s="22"/>
      <c r="Z737" s="22"/>
      <c r="AA737" s="21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2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</row>
    <row r="738">
      <c r="A738" s="17"/>
      <c r="B738" s="18"/>
      <c r="H738" s="19"/>
      <c r="I738" s="21"/>
      <c r="J738" s="21"/>
      <c r="K738" s="22"/>
      <c r="L738" s="22"/>
      <c r="M738" s="22"/>
      <c r="N738" s="22"/>
      <c r="O738" s="22"/>
      <c r="P738" s="22"/>
      <c r="Q738" s="22"/>
      <c r="R738" s="22"/>
      <c r="S738" s="21"/>
      <c r="T738" s="24"/>
      <c r="U738" s="24"/>
      <c r="V738" s="24"/>
      <c r="W738" s="24"/>
      <c r="X738" s="21"/>
      <c r="Y738" s="22"/>
      <c r="Z738" s="22"/>
      <c r="AA738" s="21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2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</row>
    <row r="739">
      <c r="A739" s="17"/>
      <c r="B739" s="18"/>
      <c r="H739" s="19"/>
      <c r="I739" s="21"/>
      <c r="J739" s="21"/>
      <c r="K739" s="22"/>
      <c r="L739" s="22"/>
      <c r="M739" s="22"/>
      <c r="N739" s="22"/>
      <c r="O739" s="22"/>
      <c r="P739" s="22"/>
      <c r="Q739" s="22"/>
      <c r="R739" s="22"/>
      <c r="S739" s="21"/>
      <c r="T739" s="24"/>
      <c r="U739" s="24"/>
      <c r="V739" s="24"/>
      <c r="W739" s="24"/>
      <c r="X739" s="21"/>
      <c r="Y739" s="22"/>
      <c r="Z739" s="22"/>
      <c r="AA739" s="21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2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</row>
    <row r="740">
      <c r="A740" s="17"/>
      <c r="B740" s="18"/>
      <c r="H740" s="19"/>
      <c r="I740" s="21"/>
      <c r="J740" s="21"/>
      <c r="K740" s="22"/>
      <c r="L740" s="22"/>
      <c r="M740" s="22"/>
      <c r="N740" s="22"/>
      <c r="O740" s="22"/>
      <c r="P740" s="22"/>
      <c r="Q740" s="22"/>
      <c r="R740" s="22"/>
      <c r="S740" s="21"/>
      <c r="T740" s="24"/>
      <c r="U740" s="24"/>
      <c r="V740" s="24"/>
      <c r="W740" s="24"/>
      <c r="X740" s="21"/>
      <c r="Y740" s="22"/>
      <c r="Z740" s="22"/>
      <c r="AA740" s="21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2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</row>
    <row r="741">
      <c r="A741" s="17"/>
      <c r="B741" s="18"/>
      <c r="H741" s="19"/>
      <c r="I741" s="21"/>
      <c r="J741" s="21"/>
      <c r="K741" s="22"/>
      <c r="L741" s="22"/>
      <c r="M741" s="22"/>
      <c r="N741" s="22"/>
      <c r="O741" s="22"/>
      <c r="P741" s="22"/>
      <c r="Q741" s="22"/>
      <c r="R741" s="22"/>
      <c r="S741" s="21"/>
      <c r="T741" s="24"/>
      <c r="U741" s="24"/>
      <c r="V741" s="24"/>
      <c r="W741" s="24"/>
      <c r="X741" s="21"/>
      <c r="Y741" s="22"/>
      <c r="Z741" s="22"/>
      <c r="AA741" s="21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2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</row>
    <row r="742">
      <c r="A742" s="17"/>
      <c r="B742" s="18"/>
      <c r="H742" s="19"/>
      <c r="I742" s="21"/>
      <c r="J742" s="21"/>
      <c r="K742" s="22"/>
      <c r="L742" s="22"/>
      <c r="M742" s="22"/>
      <c r="N742" s="22"/>
      <c r="O742" s="22"/>
      <c r="P742" s="22"/>
      <c r="Q742" s="22"/>
      <c r="R742" s="22"/>
      <c r="S742" s="21"/>
      <c r="T742" s="24"/>
      <c r="U742" s="24"/>
      <c r="V742" s="24"/>
      <c r="W742" s="24"/>
      <c r="X742" s="21"/>
      <c r="Y742" s="22"/>
      <c r="Z742" s="22"/>
      <c r="AA742" s="21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2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</row>
    <row r="743">
      <c r="A743" s="17"/>
      <c r="B743" s="18"/>
      <c r="H743" s="19"/>
      <c r="I743" s="21"/>
      <c r="J743" s="21"/>
      <c r="K743" s="22"/>
      <c r="L743" s="22"/>
      <c r="M743" s="22"/>
      <c r="N743" s="22"/>
      <c r="O743" s="22"/>
      <c r="P743" s="22"/>
      <c r="Q743" s="22"/>
      <c r="R743" s="22"/>
      <c r="S743" s="21"/>
      <c r="T743" s="24"/>
      <c r="U743" s="24"/>
      <c r="V743" s="24"/>
      <c r="W743" s="24"/>
      <c r="X743" s="21"/>
      <c r="Y743" s="22"/>
      <c r="Z743" s="22"/>
      <c r="AA743" s="21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2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</row>
    <row r="744">
      <c r="A744" s="17"/>
      <c r="B744" s="18"/>
      <c r="H744" s="19"/>
      <c r="I744" s="21"/>
      <c r="J744" s="21"/>
      <c r="K744" s="22"/>
      <c r="L744" s="22"/>
      <c r="M744" s="22"/>
      <c r="N744" s="22"/>
      <c r="O744" s="22"/>
      <c r="P744" s="22"/>
      <c r="Q744" s="22"/>
      <c r="R744" s="22"/>
      <c r="S744" s="21"/>
      <c r="T744" s="24"/>
      <c r="U744" s="24"/>
      <c r="V744" s="24"/>
      <c r="W744" s="24"/>
      <c r="X744" s="21"/>
      <c r="Y744" s="22"/>
      <c r="Z744" s="22"/>
      <c r="AA744" s="21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2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</row>
    <row r="745">
      <c r="A745" s="17"/>
      <c r="B745" s="18"/>
      <c r="H745" s="19"/>
      <c r="I745" s="21"/>
      <c r="J745" s="21"/>
      <c r="K745" s="22"/>
      <c r="L745" s="22"/>
      <c r="M745" s="22"/>
      <c r="N745" s="22"/>
      <c r="O745" s="22"/>
      <c r="P745" s="22"/>
      <c r="Q745" s="22"/>
      <c r="R745" s="22"/>
      <c r="S745" s="21"/>
      <c r="T745" s="24"/>
      <c r="U745" s="24"/>
      <c r="V745" s="24"/>
      <c r="W745" s="24"/>
      <c r="X745" s="21"/>
      <c r="Y745" s="22"/>
      <c r="Z745" s="22"/>
      <c r="AA745" s="21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2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</row>
    <row r="746">
      <c r="A746" s="17"/>
      <c r="B746" s="18"/>
      <c r="H746" s="19"/>
      <c r="I746" s="21"/>
      <c r="J746" s="21"/>
      <c r="K746" s="22"/>
      <c r="L746" s="22"/>
      <c r="M746" s="22"/>
      <c r="N746" s="22"/>
      <c r="O746" s="22"/>
      <c r="P746" s="22"/>
      <c r="Q746" s="22"/>
      <c r="R746" s="22"/>
      <c r="S746" s="21"/>
      <c r="T746" s="24"/>
      <c r="U746" s="24"/>
      <c r="V746" s="24"/>
      <c r="W746" s="24"/>
      <c r="X746" s="21"/>
      <c r="Y746" s="22"/>
      <c r="Z746" s="22"/>
      <c r="AA746" s="21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2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</row>
    <row r="747">
      <c r="A747" s="17"/>
      <c r="B747" s="18"/>
      <c r="H747" s="19"/>
      <c r="I747" s="21"/>
      <c r="J747" s="21"/>
      <c r="K747" s="22"/>
      <c r="L747" s="22"/>
      <c r="M747" s="22"/>
      <c r="N747" s="22"/>
      <c r="O747" s="22"/>
      <c r="P747" s="22"/>
      <c r="Q747" s="22"/>
      <c r="R747" s="22"/>
      <c r="S747" s="21"/>
      <c r="T747" s="24"/>
      <c r="U747" s="24"/>
      <c r="V747" s="24"/>
      <c r="W747" s="24"/>
      <c r="X747" s="21"/>
      <c r="Y747" s="22"/>
      <c r="Z747" s="22"/>
      <c r="AA747" s="21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2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</row>
    <row r="748">
      <c r="A748" s="17"/>
      <c r="B748" s="18"/>
      <c r="H748" s="19"/>
      <c r="I748" s="21"/>
      <c r="J748" s="21"/>
      <c r="K748" s="22"/>
      <c r="L748" s="22"/>
      <c r="M748" s="22"/>
      <c r="N748" s="22"/>
      <c r="O748" s="22"/>
      <c r="P748" s="22"/>
      <c r="Q748" s="22"/>
      <c r="R748" s="22"/>
      <c r="S748" s="21"/>
      <c r="T748" s="24"/>
      <c r="U748" s="24"/>
      <c r="V748" s="24"/>
      <c r="W748" s="24"/>
      <c r="X748" s="21"/>
      <c r="Y748" s="22"/>
      <c r="Z748" s="22"/>
      <c r="AA748" s="21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2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</row>
    <row r="749">
      <c r="A749" s="17"/>
      <c r="B749" s="18"/>
      <c r="H749" s="19"/>
      <c r="I749" s="21"/>
      <c r="J749" s="21"/>
      <c r="K749" s="22"/>
      <c r="L749" s="22"/>
      <c r="M749" s="22"/>
      <c r="N749" s="22"/>
      <c r="O749" s="22"/>
      <c r="P749" s="22"/>
      <c r="Q749" s="22"/>
      <c r="R749" s="22"/>
      <c r="S749" s="21"/>
      <c r="T749" s="24"/>
      <c r="U749" s="24"/>
      <c r="V749" s="24"/>
      <c r="W749" s="24"/>
      <c r="X749" s="21"/>
      <c r="Y749" s="22"/>
      <c r="Z749" s="22"/>
      <c r="AA749" s="21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2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</row>
    <row r="750">
      <c r="A750" s="17"/>
      <c r="B750" s="18"/>
      <c r="H750" s="19"/>
      <c r="I750" s="21"/>
      <c r="J750" s="21"/>
      <c r="K750" s="22"/>
      <c r="L750" s="22"/>
      <c r="M750" s="22"/>
      <c r="N750" s="22"/>
      <c r="O750" s="22"/>
      <c r="P750" s="22"/>
      <c r="Q750" s="22"/>
      <c r="R750" s="22"/>
      <c r="S750" s="21"/>
      <c r="T750" s="24"/>
      <c r="U750" s="24"/>
      <c r="V750" s="24"/>
      <c r="W750" s="24"/>
      <c r="X750" s="21"/>
      <c r="Y750" s="22"/>
      <c r="Z750" s="22"/>
      <c r="AA750" s="21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2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</row>
    <row r="751">
      <c r="A751" s="17"/>
      <c r="B751" s="18"/>
      <c r="H751" s="19"/>
      <c r="I751" s="21"/>
      <c r="J751" s="21"/>
      <c r="K751" s="22"/>
      <c r="L751" s="22"/>
      <c r="M751" s="22"/>
      <c r="N751" s="22"/>
      <c r="O751" s="22"/>
      <c r="P751" s="22"/>
      <c r="Q751" s="22"/>
      <c r="R751" s="22"/>
      <c r="S751" s="21"/>
      <c r="T751" s="24"/>
      <c r="U751" s="24"/>
      <c r="V751" s="24"/>
      <c r="W751" s="24"/>
      <c r="X751" s="21"/>
      <c r="Y751" s="22"/>
      <c r="Z751" s="22"/>
      <c r="AA751" s="21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2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</row>
    <row r="752">
      <c r="A752" s="17"/>
      <c r="B752" s="18"/>
      <c r="H752" s="19"/>
      <c r="I752" s="21"/>
      <c r="J752" s="21"/>
      <c r="K752" s="22"/>
      <c r="L752" s="22"/>
      <c r="M752" s="22"/>
      <c r="N752" s="22"/>
      <c r="O752" s="22"/>
      <c r="P752" s="22"/>
      <c r="Q752" s="22"/>
      <c r="R752" s="22"/>
      <c r="S752" s="21"/>
      <c r="T752" s="24"/>
      <c r="U752" s="24"/>
      <c r="V752" s="24"/>
      <c r="W752" s="24"/>
      <c r="X752" s="21"/>
      <c r="Y752" s="22"/>
      <c r="Z752" s="22"/>
      <c r="AA752" s="21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2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</row>
    <row r="753">
      <c r="A753" s="17"/>
      <c r="B753" s="18"/>
      <c r="H753" s="19"/>
      <c r="I753" s="21"/>
      <c r="J753" s="21"/>
      <c r="K753" s="22"/>
      <c r="L753" s="22"/>
      <c r="M753" s="22"/>
      <c r="N753" s="22"/>
      <c r="O753" s="22"/>
      <c r="P753" s="22"/>
      <c r="Q753" s="22"/>
      <c r="R753" s="22"/>
      <c r="S753" s="21"/>
      <c r="T753" s="24"/>
      <c r="U753" s="24"/>
      <c r="V753" s="24"/>
      <c r="W753" s="24"/>
      <c r="X753" s="21"/>
      <c r="Y753" s="22"/>
      <c r="Z753" s="22"/>
      <c r="AA753" s="21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2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</row>
    <row r="754">
      <c r="A754" s="17"/>
      <c r="B754" s="18"/>
      <c r="H754" s="19"/>
      <c r="I754" s="21"/>
      <c r="J754" s="21"/>
      <c r="K754" s="22"/>
      <c r="L754" s="22"/>
      <c r="M754" s="22"/>
      <c r="N754" s="22"/>
      <c r="O754" s="22"/>
      <c r="P754" s="22"/>
      <c r="Q754" s="22"/>
      <c r="R754" s="22"/>
      <c r="S754" s="21"/>
      <c r="T754" s="24"/>
      <c r="U754" s="24"/>
      <c r="V754" s="24"/>
      <c r="W754" s="24"/>
      <c r="X754" s="21"/>
      <c r="Y754" s="22"/>
      <c r="Z754" s="22"/>
      <c r="AA754" s="21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2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</row>
    <row r="755">
      <c r="A755" s="17"/>
      <c r="B755" s="18"/>
      <c r="H755" s="19"/>
      <c r="I755" s="21"/>
      <c r="J755" s="21"/>
      <c r="K755" s="22"/>
      <c r="L755" s="22"/>
      <c r="M755" s="22"/>
      <c r="N755" s="22"/>
      <c r="O755" s="22"/>
      <c r="P755" s="22"/>
      <c r="Q755" s="22"/>
      <c r="R755" s="22"/>
      <c r="S755" s="21"/>
      <c r="T755" s="24"/>
      <c r="U755" s="24"/>
      <c r="V755" s="24"/>
      <c r="W755" s="24"/>
      <c r="X755" s="21"/>
      <c r="Y755" s="22"/>
      <c r="Z755" s="22"/>
      <c r="AA755" s="21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2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</row>
    <row r="756">
      <c r="A756" s="17"/>
      <c r="B756" s="18"/>
      <c r="H756" s="19"/>
      <c r="I756" s="21"/>
      <c r="J756" s="21"/>
      <c r="K756" s="22"/>
      <c r="L756" s="22"/>
      <c r="M756" s="22"/>
      <c r="N756" s="22"/>
      <c r="O756" s="22"/>
      <c r="P756" s="22"/>
      <c r="Q756" s="22"/>
      <c r="R756" s="22"/>
      <c r="S756" s="21"/>
      <c r="T756" s="24"/>
      <c r="U756" s="24"/>
      <c r="V756" s="24"/>
      <c r="W756" s="24"/>
      <c r="X756" s="21"/>
      <c r="Y756" s="22"/>
      <c r="Z756" s="22"/>
      <c r="AA756" s="21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2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</row>
    <row r="757">
      <c r="A757" s="17"/>
      <c r="B757" s="18"/>
      <c r="H757" s="19"/>
      <c r="I757" s="21"/>
      <c r="J757" s="21"/>
      <c r="K757" s="22"/>
      <c r="L757" s="22"/>
      <c r="M757" s="22"/>
      <c r="N757" s="22"/>
      <c r="O757" s="22"/>
      <c r="P757" s="22"/>
      <c r="Q757" s="22"/>
      <c r="R757" s="22"/>
      <c r="S757" s="21"/>
      <c r="T757" s="24"/>
      <c r="U757" s="24"/>
      <c r="V757" s="24"/>
      <c r="W757" s="24"/>
      <c r="X757" s="21"/>
      <c r="Y757" s="22"/>
      <c r="Z757" s="22"/>
      <c r="AA757" s="21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2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</row>
    <row r="758">
      <c r="A758" s="17"/>
      <c r="B758" s="18"/>
      <c r="H758" s="19"/>
      <c r="I758" s="21"/>
      <c r="J758" s="21"/>
      <c r="K758" s="22"/>
      <c r="L758" s="22"/>
      <c r="M758" s="22"/>
      <c r="N758" s="22"/>
      <c r="O758" s="22"/>
      <c r="P758" s="22"/>
      <c r="Q758" s="22"/>
      <c r="R758" s="22"/>
      <c r="S758" s="21"/>
      <c r="T758" s="24"/>
      <c r="U758" s="24"/>
      <c r="V758" s="24"/>
      <c r="W758" s="24"/>
      <c r="X758" s="21"/>
      <c r="Y758" s="22"/>
      <c r="Z758" s="22"/>
      <c r="AA758" s="21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2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</row>
    <row r="759">
      <c r="A759" s="17"/>
      <c r="B759" s="18"/>
      <c r="H759" s="19"/>
      <c r="I759" s="21"/>
      <c r="J759" s="21"/>
      <c r="K759" s="22"/>
      <c r="L759" s="22"/>
      <c r="M759" s="22"/>
      <c r="N759" s="22"/>
      <c r="O759" s="22"/>
      <c r="P759" s="22"/>
      <c r="Q759" s="22"/>
      <c r="R759" s="22"/>
      <c r="S759" s="21"/>
      <c r="T759" s="24"/>
      <c r="U759" s="24"/>
      <c r="V759" s="24"/>
      <c r="W759" s="24"/>
      <c r="X759" s="21"/>
      <c r="Y759" s="22"/>
      <c r="Z759" s="22"/>
      <c r="AA759" s="21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2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</row>
    <row r="760">
      <c r="A760" s="17"/>
      <c r="B760" s="18"/>
      <c r="H760" s="19"/>
      <c r="I760" s="21"/>
      <c r="J760" s="21"/>
      <c r="K760" s="22"/>
      <c r="L760" s="22"/>
      <c r="M760" s="22"/>
      <c r="N760" s="22"/>
      <c r="O760" s="22"/>
      <c r="P760" s="22"/>
      <c r="Q760" s="22"/>
      <c r="R760" s="22"/>
      <c r="S760" s="21"/>
      <c r="T760" s="24"/>
      <c r="U760" s="24"/>
      <c r="V760" s="24"/>
      <c r="W760" s="24"/>
      <c r="X760" s="21"/>
      <c r="Y760" s="22"/>
      <c r="Z760" s="22"/>
      <c r="AA760" s="21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2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</row>
    <row r="761">
      <c r="A761" s="17"/>
      <c r="B761" s="18"/>
      <c r="H761" s="19"/>
      <c r="I761" s="21"/>
      <c r="J761" s="21"/>
      <c r="K761" s="22"/>
      <c r="L761" s="22"/>
      <c r="M761" s="22"/>
      <c r="N761" s="22"/>
      <c r="O761" s="22"/>
      <c r="P761" s="22"/>
      <c r="Q761" s="22"/>
      <c r="R761" s="22"/>
      <c r="S761" s="21"/>
      <c r="T761" s="24"/>
      <c r="U761" s="24"/>
      <c r="V761" s="24"/>
      <c r="W761" s="24"/>
      <c r="X761" s="21"/>
      <c r="Y761" s="22"/>
      <c r="Z761" s="22"/>
      <c r="AA761" s="21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2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</row>
    <row r="762">
      <c r="A762" s="17"/>
      <c r="B762" s="18"/>
      <c r="H762" s="19"/>
      <c r="I762" s="21"/>
      <c r="J762" s="21"/>
      <c r="K762" s="22"/>
      <c r="L762" s="22"/>
      <c r="M762" s="22"/>
      <c r="N762" s="22"/>
      <c r="O762" s="22"/>
      <c r="P762" s="22"/>
      <c r="Q762" s="22"/>
      <c r="R762" s="22"/>
      <c r="S762" s="21"/>
      <c r="T762" s="24"/>
      <c r="U762" s="24"/>
      <c r="V762" s="24"/>
      <c r="W762" s="24"/>
      <c r="X762" s="21"/>
      <c r="Y762" s="22"/>
      <c r="Z762" s="22"/>
      <c r="AA762" s="21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2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</row>
    <row r="763">
      <c r="A763" s="17"/>
      <c r="B763" s="18"/>
      <c r="H763" s="19"/>
      <c r="I763" s="21"/>
      <c r="J763" s="21"/>
      <c r="K763" s="22"/>
      <c r="L763" s="22"/>
      <c r="M763" s="22"/>
      <c r="N763" s="22"/>
      <c r="O763" s="22"/>
      <c r="P763" s="22"/>
      <c r="Q763" s="22"/>
      <c r="R763" s="22"/>
      <c r="S763" s="21"/>
      <c r="T763" s="24"/>
      <c r="U763" s="24"/>
      <c r="V763" s="24"/>
      <c r="W763" s="24"/>
      <c r="X763" s="21"/>
      <c r="Y763" s="22"/>
      <c r="Z763" s="22"/>
      <c r="AA763" s="21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2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</row>
    <row r="764">
      <c r="A764" s="17"/>
      <c r="B764" s="18"/>
      <c r="H764" s="19"/>
      <c r="I764" s="21"/>
      <c r="J764" s="21"/>
      <c r="K764" s="22"/>
      <c r="L764" s="22"/>
      <c r="M764" s="22"/>
      <c r="N764" s="22"/>
      <c r="O764" s="22"/>
      <c r="P764" s="22"/>
      <c r="Q764" s="22"/>
      <c r="R764" s="22"/>
      <c r="S764" s="21"/>
      <c r="T764" s="24"/>
      <c r="U764" s="24"/>
      <c r="V764" s="24"/>
      <c r="W764" s="24"/>
      <c r="X764" s="21"/>
      <c r="Y764" s="22"/>
      <c r="Z764" s="22"/>
      <c r="AA764" s="21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2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</row>
    <row r="765">
      <c r="A765" s="17"/>
      <c r="B765" s="18"/>
      <c r="H765" s="19"/>
      <c r="I765" s="21"/>
      <c r="J765" s="21"/>
      <c r="K765" s="22"/>
      <c r="L765" s="22"/>
      <c r="M765" s="22"/>
      <c r="N765" s="22"/>
      <c r="O765" s="22"/>
      <c r="P765" s="22"/>
      <c r="Q765" s="22"/>
      <c r="R765" s="22"/>
      <c r="S765" s="21"/>
      <c r="T765" s="24"/>
      <c r="U765" s="24"/>
      <c r="V765" s="24"/>
      <c r="W765" s="24"/>
      <c r="X765" s="21"/>
      <c r="Y765" s="22"/>
      <c r="Z765" s="22"/>
      <c r="AA765" s="21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2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</row>
    <row r="766">
      <c r="A766" s="17"/>
      <c r="B766" s="18"/>
      <c r="H766" s="19"/>
      <c r="I766" s="21"/>
      <c r="J766" s="21"/>
      <c r="K766" s="22"/>
      <c r="L766" s="22"/>
      <c r="M766" s="22"/>
      <c r="N766" s="22"/>
      <c r="O766" s="22"/>
      <c r="P766" s="22"/>
      <c r="Q766" s="22"/>
      <c r="R766" s="22"/>
      <c r="S766" s="21"/>
      <c r="T766" s="24"/>
      <c r="U766" s="24"/>
      <c r="V766" s="24"/>
      <c r="W766" s="24"/>
      <c r="X766" s="21"/>
      <c r="Y766" s="22"/>
      <c r="Z766" s="22"/>
      <c r="AA766" s="21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2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</row>
    <row r="767">
      <c r="A767" s="17"/>
      <c r="B767" s="18"/>
      <c r="H767" s="19"/>
      <c r="I767" s="21"/>
      <c r="J767" s="21"/>
      <c r="K767" s="22"/>
      <c r="L767" s="22"/>
      <c r="M767" s="22"/>
      <c r="N767" s="22"/>
      <c r="O767" s="22"/>
      <c r="P767" s="22"/>
      <c r="Q767" s="22"/>
      <c r="R767" s="22"/>
      <c r="S767" s="21"/>
      <c r="T767" s="24"/>
      <c r="U767" s="24"/>
      <c r="V767" s="24"/>
      <c r="W767" s="24"/>
      <c r="X767" s="21"/>
      <c r="Y767" s="22"/>
      <c r="Z767" s="22"/>
      <c r="AA767" s="21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2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</row>
    <row r="768">
      <c r="A768" s="17"/>
      <c r="B768" s="18"/>
      <c r="H768" s="19"/>
      <c r="I768" s="21"/>
      <c r="J768" s="21"/>
      <c r="K768" s="22"/>
      <c r="L768" s="22"/>
      <c r="M768" s="22"/>
      <c r="N768" s="22"/>
      <c r="O768" s="22"/>
      <c r="P768" s="22"/>
      <c r="Q768" s="22"/>
      <c r="R768" s="22"/>
      <c r="S768" s="21"/>
      <c r="T768" s="24"/>
      <c r="U768" s="24"/>
      <c r="V768" s="24"/>
      <c r="W768" s="24"/>
      <c r="X768" s="21"/>
      <c r="Y768" s="22"/>
      <c r="Z768" s="22"/>
      <c r="AA768" s="21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2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</row>
    <row r="769">
      <c r="A769" s="17"/>
      <c r="B769" s="18"/>
      <c r="H769" s="19"/>
      <c r="I769" s="21"/>
      <c r="J769" s="21"/>
      <c r="K769" s="22"/>
      <c r="L769" s="22"/>
      <c r="M769" s="22"/>
      <c r="N769" s="22"/>
      <c r="O769" s="22"/>
      <c r="P769" s="22"/>
      <c r="Q769" s="22"/>
      <c r="R769" s="22"/>
      <c r="S769" s="21"/>
      <c r="T769" s="24"/>
      <c r="U769" s="24"/>
      <c r="V769" s="24"/>
      <c r="W769" s="24"/>
      <c r="X769" s="21"/>
      <c r="Y769" s="22"/>
      <c r="Z769" s="22"/>
      <c r="AA769" s="21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2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</row>
    <row r="770">
      <c r="A770" s="17"/>
      <c r="B770" s="18"/>
      <c r="H770" s="19"/>
      <c r="I770" s="21"/>
      <c r="J770" s="21"/>
      <c r="K770" s="22"/>
      <c r="L770" s="22"/>
      <c r="M770" s="22"/>
      <c r="N770" s="22"/>
      <c r="O770" s="22"/>
      <c r="P770" s="22"/>
      <c r="Q770" s="22"/>
      <c r="R770" s="22"/>
      <c r="S770" s="21"/>
      <c r="T770" s="24"/>
      <c r="U770" s="24"/>
      <c r="V770" s="24"/>
      <c r="W770" s="24"/>
      <c r="X770" s="21"/>
      <c r="Y770" s="22"/>
      <c r="Z770" s="22"/>
      <c r="AA770" s="21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2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</row>
    <row r="771">
      <c r="A771" s="17"/>
      <c r="B771" s="18"/>
      <c r="H771" s="19"/>
      <c r="I771" s="21"/>
      <c r="J771" s="21"/>
      <c r="K771" s="22"/>
      <c r="L771" s="22"/>
      <c r="M771" s="22"/>
      <c r="N771" s="22"/>
      <c r="O771" s="22"/>
      <c r="P771" s="22"/>
      <c r="Q771" s="22"/>
      <c r="R771" s="22"/>
      <c r="S771" s="21"/>
      <c r="T771" s="24"/>
      <c r="U771" s="24"/>
      <c r="V771" s="24"/>
      <c r="W771" s="24"/>
      <c r="X771" s="21"/>
      <c r="Y771" s="22"/>
      <c r="Z771" s="22"/>
      <c r="AA771" s="21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2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</row>
    <row r="772">
      <c r="A772" s="17"/>
      <c r="B772" s="18"/>
      <c r="H772" s="19"/>
      <c r="I772" s="21"/>
      <c r="J772" s="21"/>
      <c r="K772" s="22"/>
      <c r="L772" s="22"/>
      <c r="M772" s="22"/>
      <c r="N772" s="22"/>
      <c r="O772" s="22"/>
      <c r="P772" s="22"/>
      <c r="Q772" s="22"/>
      <c r="R772" s="22"/>
      <c r="S772" s="21"/>
      <c r="T772" s="24"/>
      <c r="U772" s="24"/>
      <c r="V772" s="24"/>
      <c r="W772" s="24"/>
      <c r="X772" s="21"/>
      <c r="Y772" s="22"/>
      <c r="Z772" s="22"/>
      <c r="AA772" s="21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2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</row>
    <row r="773">
      <c r="A773" s="17"/>
      <c r="B773" s="18"/>
      <c r="H773" s="19"/>
      <c r="I773" s="21"/>
      <c r="J773" s="21"/>
      <c r="K773" s="22"/>
      <c r="L773" s="22"/>
      <c r="M773" s="22"/>
      <c r="N773" s="22"/>
      <c r="O773" s="22"/>
      <c r="P773" s="22"/>
      <c r="Q773" s="22"/>
      <c r="R773" s="22"/>
      <c r="S773" s="21"/>
      <c r="T773" s="24"/>
      <c r="U773" s="24"/>
      <c r="V773" s="24"/>
      <c r="W773" s="24"/>
      <c r="X773" s="21"/>
      <c r="Y773" s="22"/>
      <c r="Z773" s="22"/>
      <c r="AA773" s="21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2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</row>
    <row r="774">
      <c r="A774" s="17"/>
      <c r="B774" s="18"/>
      <c r="H774" s="19"/>
      <c r="I774" s="21"/>
      <c r="J774" s="21"/>
      <c r="K774" s="22"/>
      <c r="L774" s="22"/>
      <c r="M774" s="22"/>
      <c r="N774" s="22"/>
      <c r="O774" s="22"/>
      <c r="P774" s="22"/>
      <c r="Q774" s="22"/>
      <c r="R774" s="22"/>
      <c r="S774" s="21"/>
      <c r="T774" s="24"/>
      <c r="U774" s="24"/>
      <c r="V774" s="24"/>
      <c r="W774" s="24"/>
      <c r="X774" s="21"/>
      <c r="Y774" s="22"/>
      <c r="Z774" s="22"/>
      <c r="AA774" s="21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2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</row>
    <row r="775">
      <c r="A775" s="17"/>
      <c r="B775" s="18"/>
      <c r="H775" s="19"/>
      <c r="I775" s="21"/>
      <c r="J775" s="21"/>
      <c r="K775" s="22"/>
      <c r="L775" s="22"/>
      <c r="M775" s="22"/>
      <c r="N775" s="22"/>
      <c r="O775" s="22"/>
      <c r="P775" s="22"/>
      <c r="Q775" s="22"/>
      <c r="R775" s="22"/>
      <c r="S775" s="21"/>
      <c r="T775" s="24"/>
      <c r="U775" s="24"/>
      <c r="V775" s="24"/>
      <c r="W775" s="24"/>
      <c r="X775" s="21"/>
      <c r="Y775" s="22"/>
      <c r="Z775" s="22"/>
      <c r="AA775" s="21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2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</row>
    <row r="776">
      <c r="A776" s="17"/>
      <c r="B776" s="18"/>
      <c r="H776" s="19"/>
      <c r="I776" s="21"/>
      <c r="J776" s="21"/>
      <c r="K776" s="22"/>
      <c r="L776" s="22"/>
      <c r="M776" s="22"/>
      <c r="N776" s="22"/>
      <c r="O776" s="22"/>
      <c r="P776" s="22"/>
      <c r="Q776" s="22"/>
      <c r="R776" s="22"/>
      <c r="S776" s="21"/>
      <c r="T776" s="24"/>
      <c r="U776" s="24"/>
      <c r="V776" s="24"/>
      <c r="W776" s="24"/>
      <c r="X776" s="21"/>
      <c r="Y776" s="22"/>
      <c r="Z776" s="22"/>
      <c r="AA776" s="21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2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</row>
    <row r="777">
      <c r="A777" s="17"/>
      <c r="B777" s="18"/>
      <c r="H777" s="19"/>
      <c r="I777" s="21"/>
      <c r="J777" s="21"/>
      <c r="K777" s="22"/>
      <c r="L777" s="22"/>
      <c r="M777" s="22"/>
      <c r="N777" s="22"/>
      <c r="O777" s="22"/>
      <c r="P777" s="22"/>
      <c r="Q777" s="22"/>
      <c r="R777" s="22"/>
      <c r="S777" s="21"/>
      <c r="T777" s="24"/>
      <c r="U777" s="24"/>
      <c r="V777" s="24"/>
      <c r="W777" s="24"/>
      <c r="X777" s="21"/>
      <c r="Y777" s="22"/>
      <c r="Z777" s="22"/>
      <c r="AA777" s="21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2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</row>
    <row r="778">
      <c r="A778" s="17"/>
      <c r="B778" s="18"/>
      <c r="H778" s="19"/>
      <c r="I778" s="21"/>
      <c r="J778" s="21"/>
      <c r="K778" s="22"/>
      <c r="L778" s="22"/>
      <c r="M778" s="22"/>
      <c r="N778" s="22"/>
      <c r="O778" s="22"/>
      <c r="P778" s="22"/>
      <c r="Q778" s="22"/>
      <c r="R778" s="22"/>
      <c r="S778" s="21"/>
      <c r="T778" s="24"/>
      <c r="U778" s="24"/>
      <c r="V778" s="24"/>
      <c r="W778" s="24"/>
      <c r="X778" s="21"/>
      <c r="Y778" s="22"/>
      <c r="Z778" s="22"/>
      <c r="AA778" s="21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2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</row>
    <row r="779">
      <c r="A779" s="17"/>
      <c r="B779" s="18"/>
      <c r="H779" s="19"/>
      <c r="I779" s="21"/>
      <c r="J779" s="21"/>
      <c r="K779" s="22"/>
      <c r="L779" s="22"/>
      <c r="M779" s="22"/>
      <c r="N779" s="22"/>
      <c r="O779" s="22"/>
      <c r="P779" s="22"/>
      <c r="Q779" s="22"/>
      <c r="R779" s="22"/>
      <c r="S779" s="21"/>
      <c r="T779" s="24"/>
      <c r="U779" s="24"/>
      <c r="V779" s="24"/>
      <c r="W779" s="24"/>
      <c r="X779" s="21"/>
      <c r="Y779" s="22"/>
      <c r="Z779" s="22"/>
      <c r="AA779" s="21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2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</row>
    <row r="780">
      <c r="A780" s="17"/>
      <c r="B780" s="18"/>
      <c r="H780" s="19"/>
      <c r="I780" s="21"/>
      <c r="J780" s="21"/>
      <c r="K780" s="22"/>
      <c r="L780" s="22"/>
      <c r="M780" s="22"/>
      <c r="N780" s="22"/>
      <c r="O780" s="22"/>
      <c r="P780" s="22"/>
      <c r="Q780" s="22"/>
      <c r="R780" s="22"/>
      <c r="S780" s="21"/>
      <c r="T780" s="24"/>
      <c r="U780" s="24"/>
      <c r="V780" s="24"/>
      <c r="W780" s="24"/>
      <c r="X780" s="21"/>
      <c r="Y780" s="22"/>
      <c r="Z780" s="22"/>
      <c r="AA780" s="21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2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</row>
    <row r="781">
      <c r="A781" s="17"/>
      <c r="B781" s="18"/>
      <c r="H781" s="19"/>
      <c r="I781" s="21"/>
      <c r="J781" s="21"/>
      <c r="K781" s="22"/>
      <c r="L781" s="22"/>
      <c r="M781" s="22"/>
      <c r="N781" s="22"/>
      <c r="O781" s="22"/>
      <c r="P781" s="22"/>
      <c r="Q781" s="22"/>
      <c r="R781" s="22"/>
      <c r="S781" s="21"/>
      <c r="T781" s="24"/>
      <c r="U781" s="24"/>
      <c r="V781" s="24"/>
      <c r="W781" s="24"/>
      <c r="X781" s="21"/>
      <c r="Y781" s="22"/>
      <c r="Z781" s="22"/>
      <c r="AA781" s="21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2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</row>
    <row r="782">
      <c r="A782" s="17"/>
      <c r="B782" s="18"/>
      <c r="H782" s="19"/>
      <c r="I782" s="21"/>
      <c r="J782" s="21"/>
      <c r="K782" s="22"/>
      <c r="L782" s="22"/>
      <c r="M782" s="22"/>
      <c r="N782" s="22"/>
      <c r="O782" s="22"/>
      <c r="P782" s="22"/>
      <c r="Q782" s="22"/>
      <c r="R782" s="22"/>
      <c r="S782" s="21"/>
      <c r="T782" s="24"/>
      <c r="U782" s="24"/>
      <c r="V782" s="24"/>
      <c r="W782" s="24"/>
      <c r="X782" s="21"/>
      <c r="Y782" s="22"/>
      <c r="Z782" s="22"/>
      <c r="AA782" s="21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2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</row>
    <row r="783">
      <c r="A783" s="17"/>
      <c r="B783" s="18"/>
      <c r="H783" s="19"/>
      <c r="I783" s="21"/>
      <c r="J783" s="21"/>
      <c r="K783" s="22"/>
      <c r="L783" s="22"/>
      <c r="M783" s="22"/>
      <c r="N783" s="22"/>
      <c r="O783" s="22"/>
      <c r="P783" s="22"/>
      <c r="Q783" s="22"/>
      <c r="R783" s="22"/>
      <c r="S783" s="21"/>
      <c r="T783" s="24"/>
      <c r="U783" s="24"/>
      <c r="V783" s="24"/>
      <c r="W783" s="24"/>
      <c r="X783" s="21"/>
      <c r="Y783" s="22"/>
      <c r="Z783" s="22"/>
      <c r="AA783" s="21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2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</row>
    <row r="784">
      <c r="A784" s="17"/>
      <c r="B784" s="18"/>
      <c r="H784" s="19"/>
      <c r="I784" s="21"/>
      <c r="J784" s="21"/>
      <c r="K784" s="22"/>
      <c r="L784" s="22"/>
      <c r="M784" s="22"/>
      <c r="N784" s="22"/>
      <c r="O784" s="22"/>
      <c r="P784" s="22"/>
      <c r="Q784" s="22"/>
      <c r="R784" s="22"/>
      <c r="S784" s="21"/>
      <c r="T784" s="24"/>
      <c r="U784" s="24"/>
      <c r="V784" s="24"/>
      <c r="W784" s="24"/>
      <c r="X784" s="21"/>
      <c r="Y784" s="22"/>
      <c r="Z784" s="22"/>
      <c r="AA784" s="21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2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</row>
    <row r="785">
      <c r="A785" s="17"/>
      <c r="B785" s="18"/>
      <c r="H785" s="19"/>
      <c r="I785" s="21"/>
      <c r="J785" s="21"/>
      <c r="K785" s="22"/>
      <c r="L785" s="22"/>
      <c r="M785" s="22"/>
      <c r="N785" s="22"/>
      <c r="O785" s="22"/>
      <c r="P785" s="22"/>
      <c r="Q785" s="22"/>
      <c r="R785" s="22"/>
      <c r="S785" s="21"/>
      <c r="T785" s="24"/>
      <c r="U785" s="24"/>
      <c r="V785" s="24"/>
      <c r="W785" s="24"/>
      <c r="X785" s="21"/>
      <c r="Y785" s="22"/>
      <c r="Z785" s="22"/>
      <c r="AA785" s="21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2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</row>
    <row r="786">
      <c r="A786" s="17"/>
      <c r="B786" s="18"/>
      <c r="H786" s="19"/>
      <c r="I786" s="21"/>
      <c r="J786" s="21"/>
      <c r="K786" s="22"/>
      <c r="L786" s="22"/>
      <c r="M786" s="22"/>
      <c r="N786" s="22"/>
      <c r="O786" s="22"/>
      <c r="P786" s="22"/>
      <c r="Q786" s="22"/>
      <c r="R786" s="22"/>
      <c r="S786" s="21"/>
      <c r="T786" s="24"/>
      <c r="U786" s="24"/>
      <c r="V786" s="24"/>
      <c r="W786" s="24"/>
      <c r="X786" s="21"/>
      <c r="Y786" s="22"/>
      <c r="Z786" s="22"/>
      <c r="AA786" s="21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2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</row>
    <row r="787">
      <c r="A787" s="17"/>
      <c r="B787" s="18"/>
      <c r="H787" s="19"/>
      <c r="I787" s="21"/>
      <c r="J787" s="21"/>
      <c r="K787" s="22"/>
      <c r="L787" s="22"/>
      <c r="M787" s="22"/>
      <c r="N787" s="22"/>
      <c r="O787" s="22"/>
      <c r="P787" s="22"/>
      <c r="Q787" s="22"/>
      <c r="R787" s="22"/>
      <c r="S787" s="21"/>
      <c r="T787" s="24"/>
      <c r="U787" s="24"/>
      <c r="V787" s="24"/>
      <c r="W787" s="24"/>
      <c r="X787" s="21"/>
      <c r="Y787" s="22"/>
      <c r="Z787" s="22"/>
      <c r="AA787" s="21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2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</row>
    <row r="788">
      <c r="A788" s="17"/>
      <c r="B788" s="18"/>
      <c r="H788" s="19"/>
      <c r="I788" s="21"/>
      <c r="J788" s="21"/>
      <c r="K788" s="22"/>
      <c r="L788" s="22"/>
      <c r="M788" s="22"/>
      <c r="N788" s="22"/>
      <c r="O788" s="22"/>
      <c r="P788" s="22"/>
      <c r="Q788" s="22"/>
      <c r="R788" s="22"/>
      <c r="S788" s="21"/>
      <c r="T788" s="24"/>
      <c r="U788" s="24"/>
      <c r="V788" s="24"/>
      <c r="W788" s="24"/>
      <c r="X788" s="21"/>
      <c r="Y788" s="22"/>
      <c r="Z788" s="22"/>
      <c r="AA788" s="21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2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</row>
    <row r="789">
      <c r="A789" s="17"/>
      <c r="B789" s="18"/>
      <c r="H789" s="19"/>
      <c r="I789" s="21"/>
      <c r="J789" s="21"/>
      <c r="K789" s="22"/>
      <c r="L789" s="22"/>
      <c r="M789" s="22"/>
      <c r="N789" s="22"/>
      <c r="O789" s="22"/>
      <c r="P789" s="22"/>
      <c r="Q789" s="22"/>
      <c r="R789" s="22"/>
      <c r="S789" s="21"/>
      <c r="T789" s="24"/>
      <c r="U789" s="24"/>
      <c r="V789" s="24"/>
      <c r="W789" s="24"/>
      <c r="X789" s="21"/>
      <c r="Y789" s="22"/>
      <c r="Z789" s="22"/>
      <c r="AA789" s="21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2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</row>
    <row r="790">
      <c r="A790" s="17"/>
      <c r="B790" s="18"/>
      <c r="H790" s="19"/>
      <c r="I790" s="21"/>
      <c r="J790" s="21"/>
      <c r="K790" s="22"/>
      <c r="L790" s="22"/>
      <c r="M790" s="22"/>
      <c r="N790" s="22"/>
      <c r="O790" s="22"/>
      <c r="P790" s="22"/>
      <c r="Q790" s="22"/>
      <c r="R790" s="22"/>
      <c r="S790" s="21"/>
      <c r="T790" s="24"/>
      <c r="U790" s="24"/>
      <c r="V790" s="24"/>
      <c r="W790" s="24"/>
      <c r="X790" s="21"/>
      <c r="Y790" s="22"/>
      <c r="Z790" s="22"/>
      <c r="AA790" s="21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2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</row>
    <row r="791">
      <c r="A791" s="17"/>
      <c r="B791" s="18"/>
      <c r="H791" s="19"/>
      <c r="I791" s="21"/>
      <c r="J791" s="21"/>
      <c r="K791" s="22"/>
      <c r="L791" s="22"/>
      <c r="M791" s="22"/>
      <c r="N791" s="22"/>
      <c r="O791" s="22"/>
      <c r="P791" s="22"/>
      <c r="Q791" s="22"/>
      <c r="R791" s="22"/>
      <c r="S791" s="21"/>
      <c r="T791" s="24"/>
      <c r="U791" s="24"/>
      <c r="V791" s="24"/>
      <c r="W791" s="24"/>
      <c r="X791" s="21"/>
      <c r="Y791" s="22"/>
      <c r="Z791" s="22"/>
      <c r="AA791" s="21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2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</row>
    <row r="792">
      <c r="A792" s="17"/>
      <c r="B792" s="18"/>
      <c r="H792" s="19"/>
      <c r="I792" s="21"/>
      <c r="J792" s="21"/>
      <c r="K792" s="22"/>
      <c r="L792" s="22"/>
      <c r="M792" s="22"/>
      <c r="N792" s="22"/>
      <c r="O792" s="22"/>
      <c r="P792" s="22"/>
      <c r="Q792" s="22"/>
      <c r="R792" s="22"/>
      <c r="S792" s="21"/>
      <c r="T792" s="24"/>
      <c r="U792" s="24"/>
      <c r="V792" s="24"/>
      <c r="W792" s="24"/>
      <c r="X792" s="21"/>
      <c r="Y792" s="22"/>
      <c r="Z792" s="22"/>
      <c r="AA792" s="21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2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</row>
    <row r="793">
      <c r="A793" s="17"/>
      <c r="B793" s="18"/>
      <c r="H793" s="19"/>
      <c r="I793" s="21"/>
      <c r="J793" s="21"/>
      <c r="K793" s="22"/>
      <c r="L793" s="22"/>
      <c r="M793" s="22"/>
      <c r="N793" s="22"/>
      <c r="O793" s="22"/>
      <c r="P793" s="22"/>
      <c r="Q793" s="22"/>
      <c r="R793" s="22"/>
      <c r="S793" s="21"/>
      <c r="T793" s="24"/>
      <c r="U793" s="24"/>
      <c r="V793" s="24"/>
      <c r="W793" s="24"/>
      <c r="X793" s="21"/>
      <c r="Y793" s="22"/>
      <c r="Z793" s="22"/>
      <c r="AA793" s="21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2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</row>
    <row r="794">
      <c r="A794" s="17"/>
      <c r="B794" s="18"/>
      <c r="H794" s="19"/>
      <c r="I794" s="21"/>
      <c r="J794" s="21"/>
      <c r="K794" s="22"/>
      <c r="L794" s="22"/>
      <c r="M794" s="22"/>
      <c r="N794" s="22"/>
      <c r="O794" s="22"/>
      <c r="P794" s="22"/>
      <c r="Q794" s="22"/>
      <c r="R794" s="22"/>
      <c r="S794" s="21"/>
      <c r="T794" s="24"/>
      <c r="U794" s="24"/>
      <c r="V794" s="24"/>
      <c r="W794" s="24"/>
      <c r="X794" s="21"/>
      <c r="Y794" s="22"/>
      <c r="Z794" s="22"/>
      <c r="AA794" s="21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2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</row>
    <row r="795">
      <c r="A795" s="17"/>
      <c r="B795" s="18"/>
      <c r="H795" s="19"/>
      <c r="I795" s="21"/>
      <c r="J795" s="21"/>
      <c r="K795" s="22"/>
      <c r="L795" s="22"/>
      <c r="M795" s="22"/>
      <c r="N795" s="22"/>
      <c r="O795" s="22"/>
      <c r="P795" s="22"/>
      <c r="Q795" s="22"/>
      <c r="R795" s="22"/>
      <c r="S795" s="21"/>
      <c r="T795" s="24"/>
      <c r="U795" s="24"/>
      <c r="V795" s="24"/>
      <c r="W795" s="24"/>
      <c r="X795" s="21"/>
      <c r="Y795" s="22"/>
      <c r="Z795" s="22"/>
      <c r="AA795" s="21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2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</row>
    <row r="796">
      <c r="A796" s="17"/>
      <c r="B796" s="18"/>
      <c r="H796" s="19"/>
      <c r="I796" s="21"/>
      <c r="J796" s="21"/>
      <c r="K796" s="22"/>
      <c r="L796" s="22"/>
      <c r="M796" s="22"/>
      <c r="N796" s="22"/>
      <c r="O796" s="22"/>
      <c r="P796" s="22"/>
      <c r="Q796" s="22"/>
      <c r="R796" s="22"/>
      <c r="S796" s="21"/>
      <c r="T796" s="24"/>
      <c r="U796" s="24"/>
      <c r="V796" s="24"/>
      <c r="W796" s="24"/>
      <c r="X796" s="21"/>
      <c r="Y796" s="22"/>
      <c r="Z796" s="22"/>
      <c r="AA796" s="21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2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</row>
    <row r="797">
      <c r="A797" s="17"/>
      <c r="B797" s="18"/>
      <c r="H797" s="19"/>
      <c r="I797" s="21"/>
      <c r="J797" s="21"/>
      <c r="K797" s="22"/>
      <c r="L797" s="22"/>
      <c r="M797" s="22"/>
      <c r="N797" s="22"/>
      <c r="O797" s="22"/>
      <c r="P797" s="22"/>
      <c r="Q797" s="22"/>
      <c r="R797" s="22"/>
      <c r="S797" s="21"/>
      <c r="T797" s="24"/>
      <c r="U797" s="24"/>
      <c r="V797" s="24"/>
      <c r="W797" s="24"/>
      <c r="X797" s="21"/>
      <c r="Y797" s="22"/>
      <c r="Z797" s="22"/>
      <c r="AA797" s="21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2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</row>
    <row r="798">
      <c r="A798" s="17"/>
      <c r="B798" s="18"/>
      <c r="H798" s="19"/>
      <c r="I798" s="21"/>
      <c r="J798" s="21"/>
      <c r="K798" s="22"/>
      <c r="L798" s="22"/>
      <c r="M798" s="22"/>
      <c r="N798" s="22"/>
      <c r="O798" s="22"/>
      <c r="P798" s="22"/>
      <c r="Q798" s="22"/>
      <c r="R798" s="22"/>
      <c r="S798" s="21"/>
      <c r="T798" s="24"/>
      <c r="U798" s="24"/>
      <c r="V798" s="24"/>
      <c r="W798" s="24"/>
      <c r="X798" s="21"/>
      <c r="Y798" s="22"/>
      <c r="Z798" s="22"/>
      <c r="AA798" s="21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2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</row>
    <row r="799">
      <c r="A799" s="17"/>
      <c r="B799" s="18"/>
      <c r="H799" s="19"/>
      <c r="I799" s="21"/>
      <c r="J799" s="21"/>
      <c r="K799" s="22"/>
      <c r="L799" s="22"/>
      <c r="M799" s="22"/>
      <c r="N799" s="22"/>
      <c r="O799" s="22"/>
      <c r="P799" s="22"/>
      <c r="Q799" s="22"/>
      <c r="R799" s="22"/>
      <c r="S799" s="21"/>
      <c r="T799" s="24"/>
      <c r="U799" s="24"/>
      <c r="V799" s="24"/>
      <c r="W799" s="24"/>
      <c r="X799" s="21"/>
      <c r="Y799" s="22"/>
      <c r="Z799" s="22"/>
      <c r="AA799" s="21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2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</row>
    <row r="800">
      <c r="A800" s="17"/>
      <c r="B800" s="18"/>
      <c r="H800" s="19"/>
      <c r="I800" s="21"/>
      <c r="J800" s="21"/>
      <c r="K800" s="22"/>
      <c r="L800" s="22"/>
      <c r="M800" s="22"/>
      <c r="N800" s="22"/>
      <c r="O800" s="22"/>
      <c r="P800" s="22"/>
      <c r="Q800" s="22"/>
      <c r="R800" s="22"/>
      <c r="S800" s="21"/>
      <c r="T800" s="24"/>
      <c r="U800" s="24"/>
      <c r="V800" s="24"/>
      <c r="W800" s="24"/>
      <c r="X800" s="21"/>
      <c r="Y800" s="22"/>
      <c r="Z800" s="22"/>
      <c r="AA800" s="21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2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</row>
    <row r="801">
      <c r="A801" s="17"/>
      <c r="B801" s="18"/>
      <c r="H801" s="19"/>
      <c r="I801" s="21"/>
      <c r="J801" s="21"/>
      <c r="K801" s="22"/>
      <c r="L801" s="22"/>
      <c r="M801" s="22"/>
      <c r="N801" s="22"/>
      <c r="O801" s="22"/>
      <c r="P801" s="22"/>
      <c r="Q801" s="22"/>
      <c r="R801" s="22"/>
      <c r="S801" s="21"/>
      <c r="T801" s="24"/>
      <c r="U801" s="24"/>
      <c r="V801" s="24"/>
      <c r="W801" s="24"/>
      <c r="X801" s="21"/>
      <c r="Y801" s="22"/>
      <c r="Z801" s="22"/>
      <c r="AA801" s="21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2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</row>
    <row r="802">
      <c r="A802" s="17"/>
      <c r="B802" s="18"/>
      <c r="H802" s="19"/>
      <c r="I802" s="21"/>
      <c r="J802" s="21"/>
      <c r="K802" s="22"/>
      <c r="L802" s="22"/>
      <c r="M802" s="22"/>
      <c r="N802" s="22"/>
      <c r="O802" s="22"/>
      <c r="P802" s="22"/>
      <c r="Q802" s="22"/>
      <c r="R802" s="22"/>
      <c r="S802" s="21"/>
      <c r="T802" s="24"/>
      <c r="U802" s="24"/>
      <c r="V802" s="24"/>
      <c r="W802" s="24"/>
      <c r="X802" s="21"/>
      <c r="Y802" s="22"/>
      <c r="Z802" s="22"/>
      <c r="AA802" s="21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2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</row>
    <row r="803">
      <c r="A803" s="17"/>
      <c r="B803" s="18"/>
      <c r="H803" s="19"/>
      <c r="I803" s="21"/>
      <c r="J803" s="21"/>
      <c r="K803" s="22"/>
      <c r="L803" s="22"/>
      <c r="M803" s="22"/>
      <c r="N803" s="22"/>
      <c r="O803" s="22"/>
      <c r="P803" s="22"/>
      <c r="Q803" s="22"/>
      <c r="R803" s="22"/>
      <c r="S803" s="21"/>
      <c r="T803" s="24"/>
      <c r="U803" s="24"/>
      <c r="V803" s="24"/>
      <c r="W803" s="24"/>
      <c r="X803" s="21"/>
      <c r="Y803" s="22"/>
      <c r="Z803" s="22"/>
      <c r="AA803" s="21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2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</row>
    <row r="804">
      <c r="A804" s="17"/>
      <c r="B804" s="18"/>
      <c r="H804" s="19"/>
      <c r="I804" s="21"/>
      <c r="J804" s="21"/>
      <c r="K804" s="22"/>
      <c r="L804" s="22"/>
      <c r="M804" s="22"/>
      <c r="N804" s="22"/>
      <c r="O804" s="22"/>
      <c r="P804" s="22"/>
      <c r="Q804" s="22"/>
      <c r="R804" s="22"/>
      <c r="S804" s="21"/>
      <c r="T804" s="24"/>
      <c r="U804" s="24"/>
      <c r="V804" s="24"/>
      <c r="W804" s="24"/>
      <c r="X804" s="21"/>
      <c r="Y804" s="22"/>
      <c r="Z804" s="22"/>
      <c r="AA804" s="21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2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</row>
    <row r="805">
      <c r="A805" s="17"/>
      <c r="B805" s="18"/>
      <c r="H805" s="19"/>
      <c r="I805" s="21"/>
      <c r="J805" s="21"/>
      <c r="K805" s="22"/>
      <c r="L805" s="22"/>
      <c r="M805" s="22"/>
      <c r="N805" s="22"/>
      <c r="O805" s="22"/>
      <c r="P805" s="22"/>
      <c r="Q805" s="22"/>
      <c r="R805" s="22"/>
      <c r="S805" s="21"/>
      <c r="T805" s="24"/>
      <c r="U805" s="24"/>
      <c r="V805" s="24"/>
      <c r="W805" s="24"/>
      <c r="X805" s="21"/>
      <c r="Y805" s="22"/>
      <c r="Z805" s="22"/>
      <c r="AA805" s="21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2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</row>
    <row r="806">
      <c r="A806" s="17"/>
      <c r="B806" s="18"/>
      <c r="H806" s="19"/>
      <c r="I806" s="21"/>
      <c r="J806" s="21"/>
      <c r="K806" s="22"/>
      <c r="L806" s="22"/>
      <c r="M806" s="22"/>
      <c r="N806" s="22"/>
      <c r="O806" s="22"/>
      <c r="P806" s="22"/>
      <c r="Q806" s="22"/>
      <c r="R806" s="22"/>
      <c r="S806" s="21"/>
      <c r="T806" s="24"/>
      <c r="U806" s="24"/>
      <c r="V806" s="24"/>
      <c r="W806" s="24"/>
      <c r="X806" s="21"/>
      <c r="Y806" s="22"/>
      <c r="Z806" s="22"/>
      <c r="AA806" s="21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2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</row>
    <row r="807">
      <c r="A807" s="17"/>
      <c r="B807" s="18"/>
      <c r="H807" s="19"/>
      <c r="I807" s="21"/>
      <c r="J807" s="21"/>
      <c r="K807" s="22"/>
      <c r="L807" s="22"/>
      <c r="M807" s="22"/>
      <c r="N807" s="22"/>
      <c r="O807" s="22"/>
      <c r="P807" s="22"/>
      <c r="Q807" s="22"/>
      <c r="R807" s="22"/>
      <c r="S807" s="21"/>
      <c r="T807" s="24"/>
      <c r="U807" s="24"/>
      <c r="V807" s="24"/>
      <c r="W807" s="24"/>
      <c r="X807" s="21"/>
      <c r="Y807" s="22"/>
      <c r="Z807" s="22"/>
      <c r="AA807" s="21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2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</row>
    <row r="808">
      <c r="A808" s="17"/>
      <c r="B808" s="18"/>
      <c r="H808" s="19"/>
      <c r="I808" s="21"/>
      <c r="J808" s="21"/>
      <c r="K808" s="22"/>
      <c r="L808" s="22"/>
      <c r="M808" s="22"/>
      <c r="N808" s="22"/>
      <c r="O808" s="22"/>
      <c r="P808" s="22"/>
      <c r="Q808" s="22"/>
      <c r="R808" s="22"/>
      <c r="S808" s="21"/>
      <c r="T808" s="24"/>
      <c r="U808" s="24"/>
      <c r="V808" s="24"/>
      <c r="W808" s="24"/>
      <c r="X808" s="21"/>
      <c r="Y808" s="22"/>
      <c r="Z808" s="22"/>
      <c r="AA808" s="21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2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</row>
    <row r="809">
      <c r="A809" s="17"/>
      <c r="B809" s="18"/>
      <c r="H809" s="19"/>
      <c r="I809" s="21"/>
      <c r="J809" s="21"/>
      <c r="K809" s="22"/>
      <c r="L809" s="22"/>
      <c r="M809" s="22"/>
      <c r="N809" s="22"/>
      <c r="O809" s="22"/>
      <c r="P809" s="22"/>
      <c r="Q809" s="22"/>
      <c r="R809" s="22"/>
      <c r="S809" s="21"/>
      <c r="T809" s="24"/>
      <c r="U809" s="24"/>
      <c r="V809" s="24"/>
      <c r="W809" s="24"/>
      <c r="X809" s="21"/>
      <c r="Y809" s="22"/>
      <c r="Z809" s="22"/>
      <c r="AA809" s="21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2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</row>
    <row r="810">
      <c r="A810" s="17"/>
      <c r="B810" s="18"/>
      <c r="H810" s="19"/>
      <c r="I810" s="21"/>
      <c r="J810" s="21"/>
      <c r="K810" s="22"/>
      <c r="L810" s="22"/>
      <c r="M810" s="22"/>
      <c r="N810" s="22"/>
      <c r="O810" s="22"/>
      <c r="P810" s="22"/>
      <c r="Q810" s="22"/>
      <c r="R810" s="22"/>
      <c r="S810" s="21"/>
      <c r="T810" s="24"/>
      <c r="U810" s="24"/>
      <c r="V810" s="24"/>
      <c r="W810" s="24"/>
      <c r="X810" s="21"/>
      <c r="Y810" s="22"/>
      <c r="Z810" s="22"/>
      <c r="AA810" s="21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2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</row>
    <row r="811">
      <c r="A811" s="17"/>
      <c r="B811" s="18"/>
      <c r="H811" s="19"/>
      <c r="I811" s="21"/>
      <c r="J811" s="21"/>
      <c r="K811" s="22"/>
      <c r="L811" s="22"/>
      <c r="M811" s="22"/>
      <c r="N811" s="22"/>
      <c r="O811" s="22"/>
      <c r="P811" s="22"/>
      <c r="Q811" s="22"/>
      <c r="R811" s="22"/>
      <c r="S811" s="21"/>
      <c r="T811" s="24"/>
      <c r="U811" s="24"/>
      <c r="V811" s="24"/>
      <c r="W811" s="24"/>
      <c r="X811" s="21"/>
      <c r="Y811" s="22"/>
      <c r="Z811" s="22"/>
      <c r="AA811" s="21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2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</row>
    <row r="812">
      <c r="A812" s="17"/>
      <c r="B812" s="18"/>
      <c r="H812" s="19"/>
      <c r="I812" s="21"/>
      <c r="J812" s="21"/>
      <c r="K812" s="22"/>
      <c r="L812" s="22"/>
      <c r="M812" s="22"/>
      <c r="N812" s="22"/>
      <c r="O812" s="22"/>
      <c r="P812" s="22"/>
      <c r="Q812" s="22"/>
      <c r="R812" s="22"/>
      <c r="S812" s="21"/>
      <c r="T812" s="24"/>
      <c r="U812" s="24"/>
      <c r="V812" s="24"/>
      <c r="W812" s="24"/>
      <c r="X812" s="21"/>
      <c r="Y812" s="22"/>
      <c r="Z812" s="22"/>
      <c r="AA812" s="21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2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</row>
    <row r="813">
      <c r="A813" s="17"/>
      <c r="B813" s="18"/>
      <c r="H813" s="19"/>
      <c r="I813" s="21"/>
      <c r="J813" s="21"/>
      <c r="K813" s="22"/>
      <c r="L813" s="22"/>
      <c r="M813" s="22"/>
      <c r="N813" s="22"/>
      <c r="O813" s="22"/>
      <c r="P813" s="22"/>
      <c r="Q813" s="22"/>
      <c r="R813" s="22"/>
      <c r="S813" s="21"/>
      <c r="T813" s="24"/>
      <c r="U813" s="24"/>
      <c r="V813" s="24"/>
      <c r="W813" s="24"/>
      <c r="X813" s="21"/>
      <c r="Y813" s="22"/>
      <c r="Z813" s="22"/>
      <c r="AA813" s="21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2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</row>
    <row r="814">
      <c r="A814" s="17"/>
      <c r="B814" s="18"/>
      <c r="H814" s="19"/>
      <c r="I814" s="21"/>
      <c r="J814" s="21"/>
      <c r="K814" s="22"/>
      <c r="L814" s="22"/>
      <c r="M814" s="22"/>
      <c r="N814" s="22"/>
      <c r="O814" s="22"/>
      <c r="P814" s="22"/>
      <c r="Q814" s="22"/>
      <c r="R814" s="22"/>
      <c r="S814" s="21"/>
      <c r="T814" s="24"/>
      <c r="U814" s="24"/>
      <c r="V814" s="24"/>
      <c r="W814" s="24"/>
      <c r="X814" s="21"/>
      <c r="Y814" s="22"/>
      <c r="Z814" s="22"/>
      <c r="AA814" s="21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2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</row>
    <row r="815">
      <c r="A815" s="17"/>
      <c r="B815" s="18"/>
      <c r="H815" s="19"/>
      <c r="I815" s="21"/>
      <c r="J815" s="21"/>
      <c r="K815" s="22"/>
      <c r="L815" s="22"/>
      <c r="M815" s="22"/>
      <c r="N815" s="22"/>
      <c r="O815" s="22"/>
      <c r="P815" s="22"/>
      <c r="Q815" s="22"/>
      <c r="R815" s="22"/>
      <c r="S815" s="21"/>
      <c r="T815" s="24"/>
      <c r="U815" s="24"/>
      <c r="V815" s="24"/>
      <c r="W815" s="24"/>
      <c r="X815" s="21"/>
      <c r="Y815" s="22"/>
      <c r="Z815" s="22"/>
      <c r="AA815" s="21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2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</row>
    <row r="816">
      <c r="A816" s="17"/>
      <c r="B816" s="18"/>
      <c r="H816" s="19"/>
      <c r="I816" s="21"/>
      <c r="J816" s="21"/>
      <c r="K816" s="22"/>
      <c r="L816" s="22"/>
      <c r="M816" s="22"/>
      <c r="N816" s="22"/>
      <c r="O816" s="22"/>
      <c r="P816" s="22"/>
      <c r="Q816" s="22"/>
      <c r="R816" s="22"/>
      <c r="S816" s="21"/>
      <c r="T816" s="24"/>
      <c r="U816" s="24"/>
      <c r="V816" s="24"/>
      <c r="W816" s="24"/>
      <c r="X816" s="21"/>
      <c r="Y816" s="22"/>
      <c r="Z816" s="22"/>
      <c r="AA816" s="21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2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</row>
    <row r="817">
      <c r="A817" s="17"/>
      <c r="B817" s="18"/>
      <c r="H817" s="19"/>
      <c r="I817" s="21"/>
      <c r="J817" s="21"/>
      <c r="K817" s="22"/>
      <c r="L817" s="22"/>
      <c r="M817" s="22"/>
      <c r="N817" s="22"/>
      <c r="O817" s="22"/>
      <c r="P817" s="22"/>
      <c r="Q817" s="22"/>
      <c r="R817" s="22"/>
      <c r="S817" s="21"/>
      <c r="T817" s="24"/>
      <c r="U817" s="24"/>
      <c r="V817" s="24"/>
      <c r="W817" s="24"/>
      <c r="X817" s="21"/>
      <c r="Y817" s="22"/>
      <c r="Z817" s="22"/>
      <c r="AA817" s="21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2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</row>
    <row r="818">
      <c r="A818" s="17"/>
      <c r="B818" s="18"/>
      <c r="H818" s="19"/>
      <c r="I818" s="21"/>
      <c r="J818" s="21"/>
      <c r="K818" s="22"/>
      <c r="L818" s="22"/>
      <c r="M818" s="22"/>
      <c r="N818" s="22"/>
      <c r="O818" s="22"/>
      <c r="P818" s="22"/>
      <c r="Q818" s="22"/>
      <c r="R818" s="22"/>
      <c r="S818" s="21"/>
      <c r="T818" s="24"/>
      <c r="U818" s="24"/>
      <c r="V818" s="24"/>
      <c r="W818" s="24"/>
      <c r="X818" s="21"/>
      <c r="Y818" s="22"/>
      <c r="Z818" s="22"/>
      <c r="AA818" s="21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2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</row>
    <row r="819">
      <c r="A819" s="17"/>
      <c r="B819" s="18"/>
      <c r="H819" s="19"/>
      <c r="I819" s="21"/>
      <c r="J819" s="21"/>
      <c r="K819" s="22"/>
      <c r="L819" s="22"/>
      <c r="M819" s="22"/>
      <c r="N819" s="22"/>
      <c r="O819" s="22"/>
      <c r="P819" s="22"/>
      <c r="Q819" s="22"/>
      <c r="R819" s="22"/>
      <c r="S819" s="21"/>
      <c r="T819" s="24"/>
      <c r="U819" s="24"/>
      <c r="V819" s="24"/>
      <c r="W819" s="24"/>
      <c r="X819" s="21"/>
      <c r="Y819" s="22"/>
      <c r="Z819" s="22"/>
      <c r="AA819" s="21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2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</row>
    <row r="820">
      <c r="A820" s="17"/>
      <c r="B820" s="18"/>
      <c r="H820" s="19"/>
      <c r="I820" s="21"/>
      <c r="J820" s="21"/>
      <c r="K820" s="22"/>
      <c r="L820" s="22"/>
      <c r="M820" s="22"/>
      <c r="N820" s="22"/>
      <c r="O820" s="22"/>
      <c r="P820" s="22"/>
      <c r="Q820" s="22"/>
      <c r="R820" s="22"/>
      <c r="S820" s="21"/>
      <c r="T820" s="24"/>
      <c r="U820" s="24"/>
      <c r="V820" s="24"/>
      <c r="W820" s="24"/>
      <c r="X820" s="21"/>
      <c r="Y820" s="22"/>
      <c r="Z820" s="22"/>
      <c r="AA820" s="21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2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</row>
    <row r="821">
      <c r="A821" s="17"/>
      <c r="B821" s="18"/>
      <c r="H821" s="19"/>
      <c r="I821" s="21"/>
      <c r="J821" s="21"/>
      <c r="K821" s="22"/>
      <c r="L821" s="22"/>
      <c r="M821" s="22"/>
      <c r="N821" s="22"/>
      <c r="O821" s="22"/>
      <c r="P821" s="22"/>
      <c r="Q821" s="22"/>
      <c r="R821" s="22"/>
      <c r="S821" s="21"/>
      <c r="T821" s="24"/>
      <c r="U821" s="24"/>
      <c r="V821" s="24"/>
      <c r="W821" s="24"/>
      <c r="X821" s="21"/>
      <c r="Y821" s="22"/>
      <c r="Z821" s="22"/>
      <c r="AA821" s="21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2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</row>
    <row r="822">
      <c r="A822" s="17"/>
      <c r="B822" s="18"/>
      <c r="H822" s="19"/>
      <c r="I822" s="21"/>
      <c r="J822" s="21"/>
      <c r="K822" s="22"/>
      <c r="L822" s="22"/>
      <c r="M822" s="22"/>
      <c r="N822" s="22"/>
      <c r="O822" s="22"/>
      <c r="P822" s="22"/>
      <c r="Q822" s="22"/>
      <c r="R822" s="22"/>
      <c r="S822" s="21"/>
      <c r="T822" s="24"/>
      <c r="U822" s="24"/>
      <c r="V822" s="24"/>
      <c r="W822" s="24"/>
      <c r="X822" s="21"/>
      <c r="Y822" s="22"/>
      <c r="Z822" s="22"/>
      <c r="AA822" s="21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2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</row>
    <row r="823">
      <c r="A823" s="17"/>
      <c r="B823" s="18"/>
      <c r="H823" s="19"/>
      <c r="I823" s="21"/>
      <c r="J823" s="21"/>
      <c r="K823" s="22"/>
      <c r="L823" s="22"/>
      <c r="M823" s="22"/>
      <c r="N823" s="22"/>
      <c r="O823" s="22"/>
      <c r="P823" s="22"/>
      <c r="Q823" s="22"/>
      <c r="R823" s="22"/>
      <c r="S823" s="21"/>
      <c r="T823" s="24"/>
      <c r="U823" s="24"/>
      <c r="V823" s="24"/>
      <c r="W823" s="24"/>
      <c r="X823" s="21"/>
      <c r="Y823" s="22"/>
      <c r="Z823" s="22"/>
      <c r="AA823" s="21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2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</row>
    <row r="824">
      <c r="A824" s="17"/>
      <c r="B824" s="18"/>
      <c r="H824" s="19"/>
      <c r="I824" s="21"/>
      <c r="J824" s="21"/>
      <c r="K824" s="22"/>
      <c r="L824" s="22"/>
      <c r="M824" s="22"/>
      <c r="N824" s="22"/>
      <c r="O824" s="22"/>
      <c r="P824" s="22"/>
      <c r="Q824" s="22"/>
      <c r="R824" s="22"/>
      <c r="S824" s="21"/>
      <c r="T824" s="24"/>
      <c r="U824" s="24"/>
      <c r="V824" s="24"/>
      <c r="W824" s="24"/>
      <c r="X824" s="21"/>
      <c r="Y824" s="22"/>
      <c r="Z824" s="22"/>
      <c r="AA824" s="21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2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</row>
    <row r="825">
      <c r="A825" s="17"/>
      <c r="B825" s="18"/>
      <c r="H825" s="19"/>
      <c r="I825" s="21"/>
      <c r="J825" s="21"/>
      <c r="K825" s="22"/>
      <c r="L825" s="22"/>
      <c r="M825" s="22"/>
      <c r="N825" s="22"/>
      <c r="O825" s="22"/>
      <c r="P825" s="22"/>
      <c r="Q825" s="22"/>
      <c r="R825" s="22"/>
      <c r="S825" s="21"/>
      <c r="T825" s="24"/>
      <c r="U825" s="24"/>
      <c r="V825" s="24"/>
      <c r="W825" s="24"/>
      <c r="X825" s="21"/>
      <c r="Y825" s="22"/>
      <c r="Z825" s="22"/>
      <c r="AA825" s="21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2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</row>
    <row r="826">
      <c r="A826" s="17"/>
      <c r="B826" s="18"/>
      <c r="H826" s="19"/>
      <c r="I826" s="21"/>
      <c r="J826" s="21"/>
      <c r="K826" s="22"/>
      <c r="L826" s="22"/>
      <c r="M826" s="22"/>
      <c r="N826" s="22"/>
      <c r="O826" s="22"/>
      <c r="P826" s="22"/>
      <c r="Q826" s="22"/>
      <c r="R826" s="22"/>
      <c r="S826" s="21"/>
      <c r="T826" s="24"/>
      <c r="U826" s="24"/>
      <c r="V826" s="24"/>
      <c r="W826" s="24"/>
      <c r="X826" s="21"/>
      <c r="Y826" s="22"/>
      <c r="Z826" s="22"/>
      <c r="AA826" s="21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2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</row>
    <row r="827">
      <c r="A827" s="17"/>
      <c r="B827" s="18"/>
      <c r="H827" s="19"/>
      <c r="I827" s="21"/>
      <c r="J827" s="21"/>
      <c r="K827" s="22"/>
      <c r="L827" s="22"/>
      <c r="M827" s="22"/>
      <c r="N827" s="22"/>
      <c r="O827" s="22"/>
      <c r="P827" s="22"/>
      <c r="Q827" s="22"/>
      <c r="R827" s="22"/>
      <c r="S827" s="21"/>
      <c r="T827" s="24"/>
      <c r="U827" s="24"/>
      <c r="V827" s="24"/>
      <c r="W827" s="24"/>
      <c r="X827" s="21"/>
      <c r="Y827" s="22"/>
      <c r="Z827" s="22"/>
      <c r="AA827" s="21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2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</row>
    <row r="828">
      <c r="A828" s="17"/>
      <c r="B828" s="18"/>
      <c r="H828" s="19"/>
      <c r="I828" s="21"/>
      <c r="J828" s="21"/>
      <c r="K828" s="22"/>
      <c r="L828" s="22"/>
      <c r="M828" s="22"/>
      <c r="N828" s="22"/>
      <c r="O828" s="22"/>
      <c r="P828" s="22"/>
      <c r="Q828" s="22"/>
      <c r="R828" s="22"/>
      <c r="S828" s="21"/>
      <c r="T828" s="24"/>
      <c r="U828" s="24"/>
      <c r="V828" s="24"/>
      <c r="W828" s="24"/>
      <c r="X828" s="21"/>
      <c r="Y828" s="22"/>
      <c r="Z828" s="22"/>
      <c r="AA828" s="21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2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</row>
    <row r="829">
      <c r="A829" s="17"/>
      <c r="B829" s="18"/>
      <c r="H829" s="19"/>
      <c r="I829" s="21"/>
      <c r="J829" s="21"/>
      <c r="K829" s="22"/>
      <c r="L829" s="22"/>
      <c r="M829" s="22"/>
      <c r="N829" s="22"/>
      <c r="O829" s="22"/>
      <c r="P829" s="22"/>
      <c r="Q829" s="22"/>
      <c r="R829" s="22"/>
      <c r="S829" s="21"/>
      <c r="T829" s="24"/>
      <c r="U829" s="24"/>
      <c r="V829" s="24"/>
      <c r="W829" s="24"/>
      <c r="X829" s="21"/>
      <c r="Y829" s="22"/>
      <c r="Z829" s="22"/>
      <c r="AA829" s="21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2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</row>
    <row r="830">
      <c r="A830" s="17"/>
      <c r="B830" s="18"/>
      <c r="H830" s="19"/>
      <c r="I830" s="21"/>
      <c r="J830" s="21"/>
      <c r="K830" s="22"/>
      <c r="L830" s="22"/>
      <c r="M830" s="22"/>
      <c r="N830" s="22"/>
      <c r="O830" s="22"/>
      <c r="P830" s="22"/>
      <c r="Q830" s="22"/>
      <c r="R830" s="22"/>
      <c r="S830" s="21"/>
      <c r="T830" s="24"/>
      <c r="U830" s="24"/>
      <c r="V830" s="24"/>
      <c r="W830" s="24"/>
      <c r="X830" s="21"/>
      <c r="Y830" s="22"/>
      <c r="Z830" s="22"/>
      <c r="AA830" s="21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2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</row>
    <row r="831">
      <c r="A831" s="17"/>
      <c r="B831" s="18"/>
      <c r="H831" s="19"/>
      <c r="I831" s="21"/>
      <c r="J831" s="21"/>
      <c r="K831" s="22"/>
      <c r="L831" s="22"/>
      <c r="M831" s="22"/>
      <c r="N831" s="22"/>
      <c r="O831" s="22"/>
      <c r="P831" s="22"/>
      <c r="Q831" s="22"/>
      <c r="R831" s="22"/>
      <c r="S831" s="21"/>
      <c r="T831" s="24"/>
      <c r="U831" s="24"/>
      <c r="V831" s="24"/>
      <c r="W831" s="24"/>
      <c r="X831" s="21"/>
      <c r="Y831" s="22"/>
      <c r="Z831" s="22"/>
      <c r="AA831" s="21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2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</row>
    <row r="832">
      <c r="A832" s="17"/>
      <c r="B832" s="18"/>
      <c r="H832" s="19"/>
      <c r="I832" s="21"/>
      <c r="J832" s="21"/>
      <c r="K832" s="22"/>
      <c r="L832" s="22"/>
      <c r="M832" s="22"/>
      <c r="N832" s="22"/>
      <c r="O832" s="22"/>
      <c r="P832" s="22"/>
      <c r="Q832" s="22"/>
      <c r="R832" s="22"/>
      <c r="S832" s="21"/>
      <c r="T832" s="24"/>
      <c r="U832" s="24"/>
      <c r="V832" s="24"/>
      <c r="W832" s="24"/>
      <c r="X832" s="21"/>
      <c r="Y832" s="22"/>
      <c r="Z832" s="22"/>
      <c r="AA832" s="21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2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</row>
    <row r="833">
      <c r="A833" s="17"/>
      <c r="B833" s="18"/>
      <c r="H833" s="19"/>
      <c r="I833" s="21"/>
      <c r="J833" s="21"/>
      <c r="K833" s="22"/>
      <c r="L833" s="22"/>
      <c r="M833" s="22"/>
      <c r="N833" s="22"/>
      <c r="O833" s="22"/>
      <c r="P833" s="22"/>
      <c r="Q833" s="22"/>
      <c r="R833" s="22"/>
      <c r="S833" s="21"/>
      <c r="T833" s="24"/>
      <c r="U833" s="24"/>
      <c r="V833" s="24"/>
      <c r="W833" s="24"/>
      <c r="X833" s="21"/>
      <c r="Y833" s="22"/>
      <c r="Z833" s="22"/>
      <c r="AA833" s="21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2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</row>
    <row r="834">
      <c r="A834" s="17"/>
      <c r="B834" s="18"/>
      <c r="H834" s="19"/>
      <c r="I834" s="21"/>
      <c r="J834" s="21"/>
      <c r="K834" s="22"/>
      <c r="L834" s="22"/>
      <c r="M834" s="22"/>
      <c r="N834" s="22"/>
      <c r="O834" s="22"/>
      <c r="P834" s="22"/>
      <c r="Q834" s="22"/>
      <c r="R834" s="22"/>
      <c r="S834" s="21"/>
      <c r="T834" s="24"/>
      <c r="U834" s="24"/>
      <c r="V834" s="24"/>
      <c r="W834" s="24"/>
      <c r="X834" s="21"/>
      <c r="Y834" s="22"/>
      <c r="Z834" s="22"/>
      <c r="AA834" s="21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2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</row>
    <row r="835">
      <c r="A835" s="17"/>
      <c r="B835" s="18"/>
      <c r="H835" s="19"/>
      <c r="I835" s="21"/>
      <c r="J835" s="21"/>
      <c r="K835" s="22"/>
      <c r="L835" s="22"/>
      <c r="M835" s="22"/>
      <c r="N835" s="22"/>
      <c r="O835" s="22"/>
      <c r="P835" s="22"/>
      <c r="Q835" s="22"/>
      <c r="R835" s="22"/>
      <c r="S835" s="21"/>
      <c r="T835" s="24"/>
      <c r="U835" s="24"/>
      <c r="V835" s="24"/>
      <c r="W835" s="24"/>
      <c r="X835" s="21"/>
      <c r="Y835" s="22"/>
      <c r="Z835" s="22"/>
      <c r="AA835" s="21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2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</row>
    <row r="836">
      <c r="A836" s="17"/>
      <c r="B836" s="18"/>
      <c r="H836" s="19"/>
      <c r="I836" s="21"/>
      <c r="J836" s="21"/>
      <c r="K836" s="22"/>
      <c r="L836" s="22"/>
      <c r="M836" s="22"/>
      <c r="N836" s="22"/>
      <c r="O836" s="22"/>
      <c r="P836" s="22"/>
      <c r="Q836" s="22"/>
      <c r="R836" s="22"/>
      <c r="S836" s="21"/>
      <c r="T836" s="24"/>
      <c r="U836" s="24"/>
      <c r="V836" s="24"/>
      <c r="W836" s="24"/>
      <c r="X836" s="21"/>
      <c r="Y836" s="22"/>
      <c r="Z836" s="22"/>
      <c r="AA836" s="21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2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</row>
    <row r="837">
      <c r="A837" s="17"/>
      <c r="B837" s="18"/>
      <c r="H837" s="19"/>
      <c r="I837" s="21"/>
      <c r="J837" s="21"/>
      <c r="K837" s="22"/>
      <c r="L837" s="22"/>
      <c r="M837" s="22"/>
      <c r="N837" s="22"/>
      <c r="O837" s="22"/>
      <c r="P837" s="22"/>
      <c r="Q837" s="22"/>
      <c r="R837" s="22"/>
      <c r="S837" s="21"/>
      <c r="T837" s="24"/>
      <c r="U837" s="24"/>
      <c r="V837" s="24"/>
      <c r="W837" s="24"/>
      <c r="X837" s="21"/>
      <c r="Y837" s="22"/>
      <c r="Z837" s="22"/>
      <c r="AA837" s="21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2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</row>
    <row r="838">
      <c r="A838" s="17"/>
      <c r="B838" s="18"/>
      <c r="H838" s="19"/>
      <c r="I838" s="21"/>
      <c r="J838" s="21"/>
      <c r="K838" s="22"/>
      <c r="L838" s="22"/>
      <c r="M838" s="22"/>
      <c r="N838" s="22"/>
      <c r="O838" s="22"/>
      <c r="P838" s="22"/>
      <c r="Q838" s="22"/>
      <c r="R838" s="22"/>
      <c r="S838" s="21"/>
      <c r="T838" s="24"/>
      <c r="U838" s="24"/>
      <c r="V838" s="24"/>
      <c r="W838" s="24"/>
      <c r="X838" s="21"/>
      <c r="Y838" s="22"/>
      <c r="Z838" s="22"/>
      <c r="AA838" s="21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2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</row>
    <row r="839">
      <c r="A839" s="17"/>
      <c r="B839" s="18"/>
      <c r="H839" s="19"/>
      <c r="I839" s="21"/>
      <c r="J839" s="21"/>
      <c r="K839" s="22"/>
      <c r="L839" s="22"/>
      <c r="M839" s="22"/>
      <c r="N839" s="22"/>
      <c r="O839" s="22"/>
      <c r="P839" s="22"/>
      <c r="Q839" s="22"/>
      <c r="R839" s="22"/>
      <c r="S839" s="21"/>
      <c r="T839" s="24"/>
      <c r="U839" s="24"/>
      <c r="V839" s="24"/>
      <c r="W839" s="24"/>
      <c r="X839" s="21"/>
      <c r="Y839" s="22"/>
      <c r="Z839" s="22"/>
      <c r="AA839" s="21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2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</row>
    <row r="840">
      <c r="A840" s="17"/>
      <c r="B840" s="18"/>
      <c r="H840" s="19"/>
      <c r="I840" s="21"/>
      <c r="J840" s="21"/>
      <c r="K840" s="22"/>
      <c r="L840" s="22"/>
      <c r="M840" s="22"/>
      <c r="N840" s="22"/>
      <c r="O840" s="22"/>
      <c r="P840" s="22"/>
      <c r="Q840" s="22"/>
      <c r="R840" s="22"/>
      <c r="S840" s="21"/>
      <c r="T840" s="24"/>
      <c r="U840" s="24"/>
      <c r="V840" s="24"/>
      <c r="W840" s="24"/>
      <c r="X840" s="21"/>
      <c r="Y840" s="22"/>
      <c r="Z840" s="22"/>
      <c r="AA840" s="21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2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</row>
    <row r="841">
      <c r="A841" s="17"/>
      <c r="B841" s="18"/>
      <c r="H841" s="19"/>
      <c r="I841" s="21"/>
      <c r="J841" s="21"/>
      <c r="K841" s="22"/>
      <c r="L841" s="22"/>
      <c r="M841" s="22"/>
      <c r="N841" s="22"/>
      <c r="O841" s="22"/>
      <c r="P841" s="22"/>
      <c r="Q841" s="22"/>
      <c r="R841" s="22"/>
      <c r="S841" s="21"/>
      <c r="T841" s="24"/>
      <c r="U841" s="24"/>
      <c r="V841" s="24"/>
      <c r="W841" s="24"/>
      <c r="X841" s="21"/>
      <c r="Y841" s="22"/>
      <c r="Z841" s="22"/>
      <c r="AA841" s="21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2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</row>
    <row r="842">
      <c r="A842" s="17"/>
      <c r="B842" s="18"/>
      <c r="H842" s="19"/>
      <c r="I842" s="21"/>
      <c r="J842" s="21"/>
      <c r="K842" s="22"/>
      <c r="L842" s="22"/>
      <c r="M842" s="22"/>
      <c r="N842" s="22"/>
      <c r="O842" s="22"/>
      <c r="P842" s="22"/>
      <c r="Q842" s="22"/>
      <c r="R842" s="22"/>
      <c r="S842" s="21"/>
      <c r="T842" s="24"/>
      <c r="U842" s="24"/>
      <c r="V842" s="24"/>
      <c r="W842" s="24"/>
      <c r="X842" s="21"/>
      <c r="Y842" s="22"/>
      <c r="Z842" s="22"/>
      <c r="AA842" s="21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2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</row>
    <row r="843">
      <c r="A843" s="17"/>
      <c r="B843" s="18"/>
      <c r="H843" s="19"/>
      <c r="I843" s="21"/>
      <c r="J843" s="21"/>
      <c r="K843" s="22"/>
      <c r="L843" s="22"/>
      <c r="M843" s="22"/>
      <c r="N843" s="22"/>
      <c r="O843" s="22"/>
      <c r="P843" s="22"/>
      <c r="Q843" s="22"/>
      <c r="R843" s="22"/>
      <c r="S843" s="21"/>
      <c r="T843" s="24"/>
      <c r="U843" s="24"/>
      <c r="V843" s="24"/>
      <c r="W843" s="24"/>
      <c r="X843" s="21"/>
      <c r="Y843" s="22"/>
      <c r="Z843" s="22"/>
      <c r="AA843" s="21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2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</row>
    <row r="844">
      <c r="A844" s="17"/>
      <c r="B844" s="18"/>
      <c r="H844" s="19"/>
      <c r="I844" s="21"/>
      <c r="J844" s="21"/>
      <c r="K844" s="22"/>
      <c r="L844" s="22"/>
      <c r="M844" s="22"/>
      <c r="N844" s="22"/>
      <c r="O844" s="22"/>
      <c r="P844" s="22"/>
      <c r="Q844" s="22"/>
      <c r="R844" s="22"/>
      <c r="S844" s="21"/>
      <c r="T844" s="24"/>
      <c r="U844" s="24"/>
      <c r="V844" s="24"/>
      <c r="W844" s="24"/>
      <c r="X844" s="21"/>
      <c r="Y844" s="22"/>
      <c r="Z844" s="22"/>
      <c r="AA844" s="21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2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</row>
    <row r="845">
      <c r="A845" s="17"/>
      <c r="B845" s="18"/>
      <c r="H845" s="19"/>
      <c r="I845" s="21"/>
      <c r="J845" s="21"/>
      <c r="K845" s="22"/>
      <c r="L845" s="22"/>
      <c r="M845" s="22"/>
      <c r="N845" s="22"/>
      <c r="O845" s="22"/>
      <c r="P845" s="22"/>
      <c r="Q845" s="22"/>
      <c r="R845" s="22"/>
      <c r="S845" s="21"/>
      <c r="T845" s="24"/>
      <c r="U845" s="24"/>
      <c r="V845" s="24"/>
      <c r="W845" s="24"/>
      <c r="X845" s="21"/>
      <c r="Y845" s="22"/>
      <c r="Z845" s="22"/>
      <c r="AA845" s="21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2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</row>
    <row r="846">
      <c r="A846" s="17"/>
      <c r="B846" s="18"/>
      <c r="H846" s="19"/>
      <c r="I846" s="21"/>
      <c r="J846" s="21"/>
      <c r="K846" s="22"/>
      <c r="L846" s="22"/>
      <c r="M846" s="22"/>
      <c r="N846" s="22"/>
      <c r="O846" s="22"/>
      <c r="P846" s="22"/>
      <c r="Q846" s="22"/>
      <c r="R846" s="22"/>
      <c r="S846" s="21"/>
      <c r="T846" s="24"/>
      <c r="U846" s="24"/>
      <c r="V846" s="24"/>
      <c r="W846" s="24"/>
      <c r="X846" s="21"/>
      <c r="Y846" s="22"/>
      <c r="Z846" s="22"/>
      <c r="AA846" s="21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2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</row>
    <row r="847">
      <c r="A847" s="17"/>
      <c r="B847" s="18"/>
      <c r="H847" s="19"/>
      <c r="I847" s="21"/>
      <c r="J847" s="21"/>
      <c r="K847" s="22"/>
      <c r="L847" s="22"/>
      <c r="M847" s="22"/>
      <c r="N847" s="22"/>
      <c r="O847" s="22"/>
      <c r="P847" s="22"/>
      <c r="Q847" s="22"/>
      <c r="R847" s="22"/>
      <c r="S847" s="21"/>
      <c r="T847" s="24"/>
      <c r="U847" s="24"/>
      <c r="V847" s="24"/>
      <c r="W847" s="24"/>
      <c r="X847" s="21"/>
      <c r="Y847" s="22"/>
      <c r="Z847" s="22"/>
      <c r="AA847" s="21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2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</row>
    <row r="848">
      <c r="A848" s="17"/>
      <c r="B848" s="18"/>
      <c r="H848" s="19"/>
      <c r="I848" s="21"/>
      <c r="J848" s="21"/>
      <c r="K848" s="22"/>
      <c r="L848" s="22"/>
      <c r="M848" s="22"/>
      <c r="N848" s="22"/>
      <c r="O848" s="22"/>
      <c r="P848" s="22"/>
      <c r="Q848" s="22"/>
      <c r="R848" s="22"/>
      <c r="S848" s="21"/>
      <c r="T848" s="24"/>
      <c r="U848" s="24"/>
      <c r="V848" s="24"/>
      <c r="W848" s="24"/>
      <c r="X848" s="21"/>
      <c r="Y848" s="22"/>
      <c r="Z848" s="22"/>
      <c r="AA848" s="21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2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</row>
    <row r="849">
      <c r="A849" s="17"/>
      <c r="B849" s="18"/>
      <c r="H849" s="19"/>
      <c r="I849" s="21"/>
      <c r="J849" s="21"/>
      <c r="K849" s="22"/>
      <c r="L849" s="22"/>
      <c r="M849" s="22"/>
      <c r="N849" s="22"/>
      <c r="O849" s="22"/>
      <c r="P849" s="22"/>
      <c r="Q849" s="22"/>
      <c r="R849" s="22"/>
      <c r="S849" s="21"/>
      <c r="T849" s="24"/>
      <c r="U849" s="24"/>
      <c r="V849" s="24"/>
      <c r="W849" s="24"/>
      <c r="X849" s="21"/>
      <c r="Y849" s="22"/>
      <c r="Z849" s="22"/>
      <c r="AA849" s="21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2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</row>
    <row r="850">
      <c r="A850" s="17"/>
      <c r="B850" s="18"/>
      <c r="H850" s="19"/>
      <c r="I850" s="21"/>
      <c r="J850" s="21"/>
      <c r="K850" s="22"/>
      <c r="L850" s="22"/>
      <c r="M850" s="22"/>
      <c r="N850" s="22"/>
      <c r="O850" s="22"/>
      <c r="P850" s="22"/>
      <c r="Q850" s="22"/>
      <c r="R850" s="22"/>
      <c r="S850" s="21"/>
      <c r="T850" s="24"/>
      <c r="U850" s="24"/>
      <c r="V850" s="24"/>
      <c r="W850" s="24"/>
      <c r="X850" s="21"/>
      <c r="Y850" s="22"/>
      <c r="Z850" s="22"/>
      <c r="AA850" s="21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2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</row>
    <row r="851">
      <c r="A851" s="17"/>
      <c r="B851" s="18"/>
      <c r="H851" s="19"/>
      <c r="I851" s="21"/>
      <c r="J851" s="21"/>
      <c r="K851" s="22"/>
      <c r="L851" s="22"/>
      <c r="M851" s="22"/>
      <c r="N851" s="22"/>
      <c r="O851" s="22"/>
      <c r="P851" s="22"/>
      <c r="Q851" s="22"/>
      <c r="R851" s="22"/>
      <c r="S851" s="21"/>
      <c r="T851" s="24"/>
      <c r="U851" s="24"/>
      <c r="V851" s="24"/>
      <c r="W851" s="24"/>
      <c r="X851" s="21"/>
      <c r="Y851" s="22"/>
      <c r="Z851" s="22"/>
      <c r="AA851" s="21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2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</row>
    <row r="852">
      <c r="A852" s="17"/>
      <c r="B852" s="18"/>
      <c r="H852" s="19"/>
      <c r="I852" s="21"/>
      <c r="J852" s="21"/>
      <c r="K852" s="22"/>
      <c r="L852" s="22"/>
      <c r="M852" s="22"/>
      <c r="N852" s="22"/>
      <c r="O852" s="22"/>
      <c r="P852" s="22"/>
      <c r="Q852" s="22"/>
      <c r="R852" s="22"/>
      <c r="S852" s="21"/>
      <c r="T852" s="24"/>
      <c r="U852" s="24"/>
      <c r="V852" s="24"/>
      <c r="W852" s="24"/>
      <c r="X852" s="21"/>
      <c r="Y852" s="22"/>
      <c r="Z852" s="22"/>
      <c r="AA852" s="21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2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</row>
    <row r="853">
      <c r="A853" s="17"/>
      <c r="B853" s="18"/>
      <c r="H853" s="19"/>
      <c r="I853" s="21"/>
      <c r="J853" s="21"/>
      <c r="K853" s="22"/>
      <c r="L853" s="22"/>
      <c r="M853" s="22"/>
      <c r="N853" s="22"/>
      <c r="O853" s="22"/>
      <c r="P853" s="22"/>
      <c r="Q853" s="22"/>
      <c r="R853" s="22"/>
      <c r="S853" s="21"/>
      <c r="T853" s="24"/>
      <c r="U853" s="24"/>
      <c r="V853" s="24"/>
      <c r="W853" s="24"/>
      <c r="X853" s="21"/>
      <c r="Y853" s="22"/>
      <c r="Z853" s="22"/>
      <c r="AA853" s="21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2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</row>
    <row r="854">
      <c r="A854" s="17"/>
      <c r="B854" s="18"/>
      <c r="H854" s="19"/>
      <c r="I854" s="21"/>
      <c r="J854" s="21"/>
      <c r="K854" s="22"/>
      <c r="L854" s="22"/>
      <c r="M854" s="22"/>
      <c r="N854" s="22"/>
      <c r="O854" s="22"/>
      <c r="P854" s="22"/>
      <c r="Q854" s="22"/>
      <c r="R854" s="22"/>
      <c r="S854" s="21"/>
      <c r="T854" s="24"/>
      <c r="U854" s="24"/>
      <c r="V854" s="24"/>
      <c r="W854" s="24"/>
      <c r="X854" s="21"/>
      <c r="Y854" s="22"/>
      <c r="Z854" s="22"/>
      <c r="AA854" s="21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2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</row>
    <row r="855">
      <c r="A855" s="17"/>
      <c r="B855" s="18"/>
      <c r="H855" s="19"/>
      <c r="I855" s="21"/>
      <c r="J855" s="21"/>
      <c r="K855" s="22"/>
      <c r="L855" s="22"/>
      <c r="M855" s="22"/>
      <c r="N855" s="22"/>
      <c r="O855" s="22"/>
      <c r="P855" s="22"/>
      <c r="Q855" s="22"/>
      <c r="R855" s="22"/>
      <c r="S855" s="21"/>
      <c r="T855" s="24"/>
      <c r="U855" s="24"/>
      <c r="V855" s="24"/>
      <c r="W855" s="24"/>
      <c r="X855" s="21"/>
      <c r="Y855" s="22"/>
      <c r="Z855" s="22"/>
      <c r="AA855" s="21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2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</row>
    <row r="856">
      <c r="A856" s="17"/>
      <c r="B856" s="18"/>
      <c r="H856" s="19"/>
      <c r="I856" s="21"/>
      <c r="J856" s="21"/>
      <c r="K856" s="22"/>
      <c r="L856" s="22"/>
      <c r="M856" s="22"/>
      <c r="N856" s="22"/>
      <c r="O856" s="22"/>
      <c r="P856" s="22"/>
      <c r="Q856" s="22"/>
      <c r="R856" s="22"/>
      <c r="S856" s="21"/>
      <c r="T856" s="24"/>
      <c r="U856" s="24"/>
      <c r="V856" s="24"/>
      <c r="W856" s="24"/>
      <c r="X856" s="21"/>
      <c r="Y856" s="22"/>
      <c r="Z856" s="22"/>
      <c r="AA856" s="21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2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</row>
    <row r="857">
      <c r="A857" s="17"/>
      <c r="B857" s="18"/>
      <c r="H857" s="19"/>
      <c r="I857" s="21"/>
      <c r="J857" s="21"/>
      <c r="K857" s="22"/>
      <c r="L857" s="22"/>
      <c r="M857" s="22"/>
      <c r="N857" s="22"/>
      <c r="O857" s="22"/>
      <c r="P857" s="22"/>
      <c r="Q857" s="22"/>
      <c r="R857" s="22"/>
      <c r="S857" s="21"/>
      <c r="T857" s="24"/>
      <c r="U857" s="24"/>
      <c r="V857" s="24"/>
      <c r="W857" s="24"/>
      <c r="X857" s="21"/>
      <c r="Y857" s="22"/>
      <c r="Z857" s="22"/>
      <c r="AA857" s="21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2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</row>
    <row r="858">
      <c r="A858" s="17"/>
      <c r="B858" s="18"/>
      <c r="H858" s="19"/>
      <c r="I858" s="21"/>
      <c r="J858" s="21"/>
      <c r="K858" s="22"/>
      <c r="L858" s="22"/>
      <c r="M858" s="22"/>
      <c r="N858" s="22"/>
      <c r="O858" s="22"/>
      <c r="P858" s="22"/>
      <c r="Q858" s="22"/>
      <c r="R858" s="22"/>
      <c r="S858" s="21"/>
      <c r="T858" s="24"/>
      <c r="U858" s="24"/>
      <c r="V858" s="24"/>
      <c r="W858" s="24"/>
      <c r="X858" s="21"/>
      <c r="Y858" s="22"/>
      <c r="Z858" s="22"/>
      <c r="AA858" s="21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2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</row>
    <row r="859">
      <c r="A859" s="17"/>
      <c r="B859" s="18"/>
      <c r="H859" s="19"/>
      <c r="I859" s="21"/>
      <c r="J859" s="21"/>
      <c r="K859" s="22"/>
      <c r="L859" s="22"/>
      <c r="M859" s="22"/>
      <c r="N859" s="22"/>
      <c r="O859" s="22"/>
      <c r="P859" s="22"/>
      <c r="Q859" s="22"/>
      <c r="R859" s="22"/>
      <c r="S859" s="21"/>
      <c r="T859" s="24"/>
      <c r="U859" s="24"/>
      <c r="V859" s="24"/>
      <c r="W859" s="24"/>
      <c r="X859" s="21"/>
      <c r="Y859" s="22"/>
      <c r="Z859" s="22"/>
      <c r="AA859" s="21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2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</row>
    <row r="860">
      <c r="A860" s="17"/>
      <c r="B860" s="18"/>
      <c r="H860" s="19"/>
      <c r="I860" s="21"/>
      <c r="J860" s="21"/>
      <c r="K860" s="22"/>
      <c r="L860" s="22"/>
      <c r="M860" s="22"/>
      <c r="N860" s="22"/>
      <c r="O860" s="22"/>
      <c r="P860" s="22"/>
      <c r="Q860" s="22"/>
      <c r="R860" s="22"/>
      <c r="S860" s="21"/>
      <c r="T860" s="24"/>
      <c r="U860" s="24"/>
      <c r="V860" s="24"/>
      <c r="W860" s="24"/>
      <c r="X860" s="21"/>
      <c r="Y860" s="22"/>
      <c r="Z860" s="22"/>
      <c r="AA860" s="21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2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</row>
    <row r="861">
      <c r="A861" s="17"/>
      <c r="B861" s="18"/>
      <c r="H861" s="19"/>
      <c r="I861" s="21"/>
      <c r="J861" s="21"/>
      <c r="K861" s="22"/>
      <c r="L861" s="22"/>
      <c r="M861" s="22"/>
      <c r="N861" s="22"/>
      <c r="O861" s="22"/>
      <c r="P861" s="22"/>
      <c r="Q861" s="22"/>
      <c r="R861" s="22"/>
      <c r="S861" s="21"/>
      <c r="T861" s="24"/>
      <c r="U861" s="24"/>
      <c r="V861" s="24"/>
      <c r="W861" s="24"/>
      <c r="X861" s="21"/>
      <c r="Y861" s="22"/>
      <c r="Z861" s="22"/>
      <c r="AA861" s="21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2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</row>
    <row r="862">
      <c r="A862" s="17"/>
      <c r="B862" s="18"/>
      <c r="H862" s="19"/>
      <c r="I862" s="21"/>
      <c r="J862" s="21"/>
      <c r="K862" s="22"/>
      <c r="L862" s="22"/>
      <c r="M862" s="22"/>
      <c r="N862" s="22"/>
      <c r="O862" s="22"/>
      <c r="P862" s="22"/>
      <c r="Q862" s="22"/>
      <c r="R862" s="22"/>
      <c r="S862" s="21"/>
      <c r="T862" s="24"/>
      <c r="U862" s="24"/>
      <c r="V862" s="24"/>
      <c r="W862" s="24"/>
      <c r="X862" s="21"/>
      <c r="Y862" s="22"/>
      <c r="Z862" s="22"/>
      <c r="AA862" s="21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2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</row>
    <row r="863">
      <c r="A863" s="17"/>
      <c r="B863" s="18"/>
      <c r="H863" s="19"/>
      <c r="I863" s="21"/>
      <c r="J863" s="21"/>
      <c r="K863" s="22"/>
      <c r="L863" s="22"/>
      <c r="M863" s="22"/>
      <c r="N863" s="22"/>
      <c r="O863" s="22"/>
      <c r="P863" s="22"/>
      <c r="Q863" s="22"/>
      <c r="R863" s="22"/>
      <c r="S863" s="21"/>
      <c r="T863" s="24"/>
      <c r="U863" s="24"/>
      <c r="V863" s="24"/>
      <c r="W863" s="24"/>
      <c r="X863" s="21"/>
      <c r="Y863" s="22"/>
      <c r="Z863" s="22"/>
      <c r="AA863" s="21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2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</row>
    <row r="864">
      <c r="A864" s="17"/>
      <c r="B864" s="18"/>
      <c r="H864" s="19"/>
      <c r="I864" s="21"/>
      <c r="J864" s="21"/>
      <c r="K864" s="22"/>
      <c r="L864" s="22"/>
      <c r="M864" s="22"/>
      <c r="N864" s="22"/>
      <c r="O864" s="22"/>
      <c r="P864" s="22"/>
      <c r="Q864" s="22"/>
      <c r="R864" s="22"/>
      <c r="S864" s="21"/>
      <c r="T864" s="24"/>
      <c r="U864" s="24"/>
      <c r="V864" s="24"/>
      <c r="W864" s="24"/>
      <c r="X864" s="21"/>
      <c r="Y864" s="22"/>
      <c r="Z864" s="22"/>
      <c r="AA864" s="21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2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</row>
    <row r="865">
      <c r="A865" s="17"/>
      <c r="B865" s="18"/>
      <c r="H865" s="19"/>
      <c r="I865" s="21"/>
      <c r="J865" s="21"/>
      <c r="K865" s="22"/>
      <c r="L865" s="22"/>
      <c r="M865" s="22"/>
      <c r="N865" s="22"/>
      <c r="O865" s="22"/>
      <c r="P865" s="22"/>
      <c r="Q865" s="22"/>
      <c r="R865" s="22"/>
      <c r="S865" s="21"/>
      <c r="T865" s="24"/>
      <c r="U865" s="24"/>
      <c r="V865" s="24"/>
      <c r="W865" s="24"/>
      <c r="X865" s="21"/>
      <c r="Y865" s="22"/>
      <c r="Z865" s="22"/>
      <c r="AA865" s="21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2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</row>
    <row r="866">
      <c r="A866" s="17"/>
      <c r="B866" s="18"/>
      <c r="H866" s="19"/>
      <c r="I866" s="21"/>
      <c r="J866" s="21"/>
      <c r="K866" s="22"/>
      <c r="L866" s="22"/>
      <c r="M866" s="22"/>
      <c r="N866" s="22"/>
      <c r="O866" s="22"/>
      <c r="P866" s="22"/>
      <c r="Q866" s="22"/>
      <c r="R866" s="22"/>
      <c r="S866" s="21"/>
      <c r="T866" s="24"/>
      <c r="U866" s="24"/>
      <c r="V866" s="24"/>
      <c r="W866" s="24"/>
      <c r="X866" s="21"/>
      <c r="Y866" s="22"/>
      <c r="Z866" s="22"/>
      <c r="AA866" s="21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2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</row>
    <row r="867">
      <c r="A867" s="17"/>
      <c r="B867" s="18"/>
      <c r="H867" s="19"/>
      <c r="I867" s="21"/>
      <c r="J867" s="21"/>
      <c r="K867" s="22"/>
      <c r="L867" s="22"/>
      <c r="M867" s="22"/>
      <c r="N867" s="22"/>
      <c r="O867" s="22"/>
      <c r="P867" s="22"/>
      <c r="Q867" s="22"/>
      <c r="R867" s="22"/>
      <c r="S867" s="21"/>
      <c r="T867" s="24"/>
      <c r="U867" s="24"/>
      <c r="V867" s="24"/>
      <c r="W867" s="24"/>
      <c r="X867" s="21"/>
      <c r="Y867" s="22"/>
      <c r="Z867" s="22"/>
      <c r="AA867" s="21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2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</row>
    <row r="868">
      <c r="A868" s="17"/>
      <c r="B868" s="18"/>
      <c r="H868" s="19"/>
      <c r="I868" s="21"/>
      <c r="J868" s="21"/>
      <c r="K868" s="22"/>
      <c r="L868" s="22"/>
      <c r="M868" s="22"/>
      <c r="N868" s="22"/>
      <c r="O868" s="22"/>
      <c r="P868" s="22"/>
      <c r="Q868" s="22"/>
      <c r="R868" s="22"/>
      <c r="S868" s="21"/>
      <c r="T868" s="24"/>
      <c r="U868" s="24"/>
      <c r="V868" s="24"/>
      <c r="W868" s="24"/>
      <c r="X868" s="21"/>
      <c r="Y868" s="22"/>
      <c r="Z868" s="22"/>
      <c r="AA868" s="21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2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</row>
    <row r="869">
      <c r="A869" s="17"/>
      <c r="B869" s="18"/>
      <c r="H869" s="19"/>
      <c r="I869" s="21"/>
      <c r="J869" s="21"/>
      <c r="K869" s="22"/>
      <c r="L869" s="22"/>
      <c r="M869" s="22"/>
      <c r="N869" s="22"/>
      <c r="O869" s="22"/>
      <c r="P869" s="22"/>
      <c r="Q869" s="22"/>
      <c r="R869" s="22"/>
      <c r="S869" s="21"/>
      <c r="T869" s="24"/>
      <c r="U869" s="24"/>
      <c r="V869" s="24"/>
      <c r="W869" s="24"/>
      <c r="X869" s="21"/>
      <c r="Y869" s="22"/>
      <c r="Z869" s="22"/>
      <c r="AA869" s="21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2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</row>
    <row r="870">
      <c r="A870" s="17"/>
      <c r="B870" s="18"/>
      <c r="H870" s="19"/>
      <c r="I870" s="21"/>
      <c r="J870" s="21"/>
      <c r="K870" s="22"/>
      <c r="L870" s="22"/>
      <c r="M870" s="22"/>
      <c r="N870" s="22"/>
      <c r="O870" s="22"/>
      <c r="P870" s="22"/>
      <c r="Q870" s="22"/>
      <c r="R870" s="22"/>
      <c r="S870" s="21"/>
      <c r="T870" s="24"/>
      <c r="U870" s="24"/>
      <c r="V870" s="24"/>
      <c r="W870" s="24"/>
      <c r="X870" s="21"/>
      <c r="Y870" s="22"/>
      <c r="Z870" s="22"/>
      <c r="AA870" s="21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2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</row>
    <row r="871">
      <c r="A871" s="17"/>
      <c r="B871" s="18"/>
      <c r="H871" s="19"/>
      <c r="I871" s="21"/>
      <c r="J871" s="21"/>
      <c r="K871" s="22"/>
      <c r="L871" s="22"/>
      <c r="M871" s="22"/>
      <c r="N871" s="22"/>
      <c r="O871" s="22"/>
      <c r="P871" s="22"/>
      <c r="Q871" s="22"/>
      <c r="R871" s="22"/>
      <c r="S871" s="21"/>
      <c r="T871" s="24"/>
      <c r="U871" s="24"/>
      <c r="V871" s="24"/>
      <c r="W871" s="24"/>
      <c r="X871" s="21"/>
      <c r="Y871" s="22"/>
      <c r="Z871" s="22"/>
      <c r="AA871" s="21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2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</row>
    <row r="872">
      <c r="A872" s="17"/>
      <c r="B872" s="18"/>
      <c r="H872" s="19"/>
      <c r="I872" s="21"/>
      <c r="J872" s="21"/>
      <c r="K872" s="22"/>
      <c r="L872" s="22"/>
      <c r="M872" s="22"/>
      <c r="N872" s="22"/>
      <c r="O872" s="22"/>
      <c r="P872" s="22"/>
      <c r="Q872" s="22"/>
      <c r="R872" s="22"/>
      <c r="S872" s="21"/>
      <c r="T872" s="24"/>
      <c r="U872" s="24"/>
      <c r="V872" s="24"/>
      <c r="W872" s="24"/>
      <c r="X872" s="21"/>
      <c r="Y872" s="22"/>
      <c r="Z872" s="22"/>
      <c r="AA872" s="21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2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</row>
    <row r="873">
      <c r="A873" s="17"/>
      <c r="B873" s="18"/>
      <c r="H873" s="19"/>
      <c r="I873" s="21"/>
      <c r="J873" s="21"/>
      <c r="K873" s="22"/>
      <c r="L873" s="22"/>
      <c r="M873" s="22"/>
      <c r="N873" s="22"/>
      <c r="O873" s="22"/>
      <c r="P873" s="22"/>
      <c r="Q873" s="22"/>
      <c r="R873" s="22"/>
      <c r="S873" s="21"/>
      <c r="T873" s="24"/>
      <c r="U873" s="24"/>
      <c r="V873" s="24"/>
      <c r="W873" s="24"/>
      <c r="X873" s="21"/>
      <c r="Y873" s="22"/>
      <c r="Z873" s="22"/>
      <c r="AA873" s="21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2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</row>
    <row r="874">
      <c r="A874" s="17"/>
      <c r="B874" s="18"/>
      <c r="H874" s="19"/>
      <c r="I874" s="21"/>
      <c r="J874" s="21"/>
      <c r="K874" s="22"/>
      <c r="L874" s="22"/>
      <c r="M874" s="22"/>
      <c r="N874" s="22"/>
      <c r="O874" s="22"/>
      <c r="P874" s="22"/>
      <c r="Q874" s="22"/>
      <c r="R874" s="22"/>
      <c r="S874" s="21"/>
      <c r="T874" s="24"/>
      <c r="U874" s="24"/>
      <c r="V874" s="24"/>
      <c r="W874" s="24"/>
      <c r="X874" s="21"/>
      <c r="Y874" s="22"/>
      <c r="Z874" s="22"/>
      <c r="AA874" s="21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2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</row>
    <row r="875">
      <c r="A875" s="17"/>
      <c r="B875" s="18"/>
      <c r="H875" s="19"/>
      <c r="I875" s="21"/>
      <c r="J875" s="21"/>
      <c r="K875" s="22"/>
      <c r="L875" s="22"/>
      <c r="M875" s="22"/>
      <c r="N875" s="22"/>
      <c r="O875" s="22"/>
      <c r="P875" s="22"/>
      <c r="Q875" s="22"/>
      <c r="R875" s="22"/>
      <c r="S875" s="21"/>
      <c r="T875" s="24"/>
      <c r="U875" s="24"/>
      <c r="V875" s="24"/>
      <c r="W875" s="24"/>
      <c r="X875" s="21"/>
      <c r="Y875" s="22"/>
      <c r="Z875" s="22"/>
      <c r="AA875" s="21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2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</row>
    <row r="876">
      <c r="A876" s="17"/>
      <c r="B876" s="18"/>
      <c r="H876" s="19"/>
      <c r="I876" s="21"/>
      <c r="J876" s="21"/>
      <c r="K876" s="22"/>
      <c r="L876" s="22"/>
      <c r="M876" s="22"/>
      <c r="N876" s="22"/>
      <c r="O876" s="22"/>
      <c r="P876" s="22"/>
      <c r="Q876" s="22"/>
      <c r="R876" s="22"/>
      <c r="S876" s="21"/>
      <c r="T876" s="24"/>
      <c r="U876" s="24"/>
      <c r="V876" s="24"/>
      <c r="W876" s="24"/>
      <c r="X876" s="21"/>
      <c r="Y876" s="22"/>
      <c r="Z876" s="22"/>
      <c r="AA876" s="21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2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</row>
    <row r="877">
      <c r="A877" s="17"/>
      <c r="B877" s="18"/>
      <c r="H877" s="19"/>
      <c r="I877" s="21"/>
      <c r="J877" s="21"/>
      <c r="K877" s="22"/>
      <c r="L877" s="22"/>
      <c r="M877" s="22"/>
      <c r="N877" s="22"/>
      <c r="O877" s="22"/>
      <c r="P877" s="22"/>
      <c r="Q877" s="22"/>
      <c r="R877" s="22"/>
      <c r="S877" s="21"/>
      <c r="T877" s="24"/>
      <c r="U877" s="24"/>
      <c r="V877" s="24"/>
      <c r="W877" s="24"/>
      <c r="X877" s="21"/>
      <c r="Y877" s="22"/>
      <c r="Z877" s="22"/>
      <c r="AA877" s="21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2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</row>
    <row r="878">
      <c r="A878" s="17"/>
      <c r="B878" s="18"/>
      <c r="H878" s="19"/>
      <c r="I878" s="21"/>
      <c r="J878" s="21"/>
      <c r="K878" s="22"/>
      <c r="L878" s="22"/>
      <c r="M878" s="22"/>
      <c r="N878" s="22"/>
      <c r="O878" s="22"/>
      <c r="P878" s="22"/>
      <c r="Q878" s="22"/>
      <c r="R878" s="22"/>
      <c r="S878" s="21"/>
      <c r="T878" s="24"/>
      <c r="U878" s="24"/>
      <c r="V878" s="24"/>
      <c r="W878" s="24"/>
      <c r="X878" s="21"/>
      <c r="Y878" s="22"/>
      <c r="Z878" s="22"/>
      <c r="AA878" s="21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2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</row>
    <row r="879">
      <c r="A879" s="17"/>
      <c r="B879" s="18"/>
      <c r="H879" s="19"/>
      <c r="I879" s="21"/>
      <c r="J879" s="21"/>
      <c r="K879" s="22"/>
      <c r="L879" s="22"/>
      <c r="M879" s="22"/>
      <c r="N879" s="22"/>
      <c r="O879" s="22"/>
      <c r="P879" s="22"/>
      <c r="Q879" s="22"/>
      <c r="R879" s="22"/>
      <c r="S879" s="21"/>
      <c r="T879" s="24"/>
      <c r="U879" s="24"/>
      <c r="V879" s="24"/>
      <c r="W879" s="24"/>
      <c r="X879" s="21"/>
      <c r="Y879" s="22"/>
      <c r="Z879" s="22"/>
      <c r="AA879" s="21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2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</row>
    <row r="880">
      <c r="A880" s="17"/>
      <c r="B880" s="18"/>
      <c r="H880" s="19"/>
      <c r="I880" s="21"/>
      <c r="J880" s="21"/>
      <c r="K880" s="22"/>
      <c r="L880" s="22"/>
      <c r="M880" s="22"/>
      <c r="N880" s="22"/>
      <c r="O880" s="22"/>
      <c r="P880" s="22"/>
      <c r="Q880" s="22"/>
      <c r="R880" s="22"/>
      <c r="S880" s="21"/>
      <c r="T880" s="24"/>
      <c r="U880" s="24"/>
      <c r="V880" s="24"/>
      <c r="W880" s="24"/>
      <c r="X880" s="21"/>
      <c r="Y880" s="22"/>
      <c r="Z880" s="22"/>
      <c r="AA880" s="21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2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</row>
    <row r="881">
      <c r="A881" s="17"/>
      <c r="B881" s="18"/>
      <c r="H881" s="19"/>
      <c r="I881" s="21"/>
      <c r="J881" s="21"/>
      <c r="K881" s="22"/>
      <c r="L881" s="22"/>
      <c r="M881" s="22"/>
      <c r="N881" s="22"/>
      <c r="O881" s="22"/>
      <c r="P881" s="22"/>
      <c r="Q881" s="22"/>
      <c r="R881" s="22"/>
      <c r="S881" s="21"/>
      <c r="T881" s="24"/>
      <c r="U881" s="24"/>
      <c r="V881" s="24"/>
      <c r="W881" s="24"/>
      <c r="X881" s="21"/>
      <c r="Y881" s="22"/>
      <c r="Z881" s="22"/>
      <c r="AA881" s="21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2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</row>
    <row r="882">
      <c r="A882" s="17"/>
      <c r="B882" s="18"/>
      <c r="H882" s="19"/>
      <c r="I882" s="21"/>
      <c r="J882" s="21"/>
      <c r="K882" s="22"/>
      <c r="L882" s="22"/>
      <c r="M882" s="22"/>
      <c r="N882" s="22"/>
      <c r="O882" s="22"/>
      <c r="P882" s="22"/>
      <c r="Q882" s="22"/>
      <c r="R882" s="22"/>
      <c r="S882" s="21"/>
      <c r="T882" s="24"/>
      <c r="U882" s="24"/>
      <c r="V882" s="24"/>
      <c r="W882" s="24"/>
      <c r="X882" s="21"/>
      <c r="Y882" s="22"/>
      <c r="Z882" s="22"/>
      <c r="AA882" s="21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2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</row>
    <row r="883">
      <c r="A883" s="17"/>
      <c r="B883" s="18"/>
      <c r="H883" s="19"/>
      <c r="I883" s="21"/>
      <c r="J883" s="21"/>
      <c r="K883" s="22"/>
      <c r="L883" s="22"/>
      <c r="M883" s="22"/>
      <c r="N883" s="22"/>
      <c r="O883" s="22"/>
      <c r="P883" s="22"/>
      <c r="Q883" s="22"/>
      <c r="R883" s="22"/>
      <c r="S883" s="21"/>
      <c r="T883" s="24"/>
      <c r="U883" s="24"/>
      <c r="V883" s="24"/>
      <c r="W883" s="24"/>
      <c r="X883" s="21"/>
      <c r="Y883" s="22"/>
      <c r="Z883" s="22"/>
      <c r="AA883" s="21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2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</row>
    <row r="884">
      <c r="A884" s="17"/>
      <c r="B884" s="18"/>
      <c r="H884" s="19"/>
      <c r="I884" s="21"/>
      <c r="J884" s="21"/>
      <c r="K884" s="22"/>
      <c r="L884" s="22"/>
      <c r="M884" s="22"/>
      <c r="N884" s="22"/>
      <c r="O884" s="22"/>
      <c r="P884" s="22"/>
      <c r="Q884" s="22"/>
      <c r="R884" s="22"/>
      <c r="S884" s="21"/>
      <c r="T884" s="24"/>
      <c r="U884" s="24"/>
      <c r="V884" s="24"/>
      <c r="W884" s="24"/>
      <c r="X884" s="21"/>
      <c r="Y884" s="22"/>
      <c r="Z884" s="22"/>
      <c r="AA884" s="21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2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</row>
    <row r="885">
      <c r="A885" s="17"/>
      <c r="B885" s="18"/>
      <c r="H885" s="19"/>
      <c r="I885" s="21"/>
      <c r="J885" s="21"/>
      <c r="K885" s="22"/>
      <c r="L885" s="22"/>
      <c r="M885" s="22"/>
      <c r="N885" s="22"/>
      <c r="O885" s="22"/>
      <c r="P885" s="22"/>
      <c r="Q885" s="22"/>
      <c r="R885" s="22"/>
      <c r="S885" s="21"/>
      <c r="T885" s="24"/>
      <c r="U885" s="24"/>
      <c r="V885" s="24"/>
      <c r="W885" s="24"/>
      <c r="X885" s="21"/>
      <c r="Y885" s="22"/>
      <c r="Z885" s="22"/>
      <c r="AA885" s="21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2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</row>
    <row r="886">
      <c r="A886" s="17"/>
      <c r="B886" s="18"/>
      <c r="H886" s="19"/>
      <c r="I886" s="21"/>
      <c r="J886" s="21"/>
      <c r="K886" s="22"/>
      <c r="L886" s="22"/>
      <c r="M886" s="22"/>
      <c r="N886" s="22"/>
      <c r="O886" s="22"/>
      <c r="P886" s="22"/>
      <c r="Q886" s="22"/>
      <c r="R886" s="22"/>
      <c r="S886" s="21"/>
      <c r="T886" s="24"/>
      <c r="U886" s="24"/>
      <c r="V886" s="24"/>
      <c r="W886" s="24"/>
      <c r="X886" s="21"/>
      <c r="Y886" s="22"/>
      <c r="Z886" s="22"/>
      <c r="AA886" s="21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2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</row>
    <row r="887">
      <c r="A887" s="17"/>
      <c r="B887" s="18"/>
      <c r="H887" s="19"/>
      <c r="I887" s="21"/>
      <c r="J887" s="21"/>
      <c r="K887" s="22"/>
      <c r="L887" s="22"/>
      <c r="M887" s="22"/>
      <c r="N887" s="22"/>
      <c r="O887" s="22"/>
      <c r="P887" s="22"/>
      <c r="Q887" s="22"/>
      <c r="R887" s="22"/>
      <c r="S887" s="21"/>
      <c r="T887" s="24"/>
      <c r="U887" s="24"/>
      <c r="V887" s="24"/>
      <c r="W887" s="24"/>
      <c r="X887" s="21"/>
      <c r="Y887" s="22"/>
      <c r="Z887" s="22"/>
      <c r="AA887" s="21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2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</row>
    <row r="888">
      <c r="A888" s="17"/>
      <c r="B888" s="18"/>
      <c r="H888" s="19"/>
      <c r="I888" s="21"/>
      <c r="J888" s="21"/>
      <c r="K888" s="22"/>
      <c r="L888" s="22"/>
      <c r="M888" s="22"/>
      <c r="N888" s="22"/>
      <c r="O888" s="22"/>
      <c r="P888" s="22"/>
      <c r="Q888" s="22"/>
      <c r="R888" s="22"/>
      <c r="S888" s="21"/>
      <c r="T888" s="24"/>
      <c r="U888" s="24"/>
      <c r="V888" s="24"/>
      <c r="W888" s="24"/>
      <c r="X888" s="21"/>
      <c r="Y888" s="22"/>
      <c r="Z888" s="22"/>
      <c r="AA888" s="21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2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</row>
    <row r="889">
      <c r="A889" s="17"/>
      <c r="B889" s="18"/>
      <c r="H889" s="19"/>
      <c r="I889" s="21"/>
      <c r="J889" s="21"/>
      <c r="K889" s="22"/>
      <c r="L889" s="22"/>
      <c r="M889" s="22"/>
      <c r="N889" s="22"/>
      <c r="O889" s="22"/>
      <c r="P889" s="22"/>
      <c r="Q889" s="22"/>
      <c r="R889" s="22"/>
      <c r="S889" s="21"/>
      <c r="T889" s="24"/>
      <c r="U889" s="24"/>
      <c r="V889" s="24"/>
      <c r="W889" s="24"/>
      <c r="X889" s="21"/>
      <c r="Y889" s="22"/>
      <c r="Z889" s="22"/>
      <c r="AA889" s="21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2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</row>
    <row r="890">
      <c r="A890" s="17"/>
      <c r="B890" s="18"/>
      <c r="H890" s="19"/>
      <c r="I890" s="21"/>
      <c r="J890" s="21"/>
      <c r="K890" s="22"/>
      <c r="L890" s="22"/>
      <c r="M890" s="22"/>
      <c r="N890" s="22"/>
      <c r="O890" s="22"/>
      <c r="P890" s="22"/>
      <c r="Q890" s="22"/>
      <c r="R890" s="22"/>
      <c r="S890" s="21"/>
      <c r="T890" s="24"/>
      <c r="U890" s="24"/>
      <c r="V890" s="24"/>
      <c r="W890" s="24"/>
      <c r="X890" s="21"/>
      <c r="Y890" s="22"/>
      <c r="Z890" s="22"/>
      <c r="AA890" s="21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2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</row>
    <row r="891">
      <c r="A891" s="17"/>
      <c r="B891" s="18"/>
      <c r="H891" s="19"/>
      <c r="I891" s="21"/>
      <c r="J891" s="21"/>
      <c r="K891" s="22"/>
      <c r="L891" s="22"/>
      <c r="M891" s="22"/>
      <c r="N891" s="22"/>
      <c r="O891" s="22"/>
      <c r="P891" s="22"/>
      <c r="Q891" s="22"/>
      <c r="R891" s="22"/>
      <c r="S891" s="21"/>
      <c r="T891" s="24"/>
      <c r="U891" s="24"/>
      <c r="V891" s="24"/>
      <c r="W891" s="24"/>
      <c r="X891" s="21"/>
      <c r="Y891" s="22"/>
      <c r="Z891" s="22"/>
      <c r="AA891" s="21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2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</row>
    <row r="892">
      <c r="A892" s="17"/>
      <c r="B892" s="18"/>
      <c r="H892" s="19"/>
      <c r="I892" s="21"/>
      <c r="J892" s="21"/>
      <c r="K892" s="22"/>
      <c r="L892" s="22"/>
      <c r="M892" s="22"/>
      <c r="N892" s="22"/>
      <c r="O892" s="22"/>
      <c r="P892" s="22"/>
      <c r="Q892" s="22"/>
      <c r="R892" s="22"/>
      <c r="S892" s="21"/>
      <c r="T892" s="24"/>
      <c r="U892" s="24"/>
      <c r="V892" s="24"/>
      <c r="W892" s="24"/>
      <c r="X892" s="21"/>
      <c r="Y892" s="22"/>
      <c r="Z892" s="22"/>
      <c r="AA892" s="21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2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</row>
    <row r="893">
      <c r="A893" s="17"/>
      <c r="B893" s="18"/>
      <c r="H893" s="19"/>
      <c r="I893" s="21"/>
      <c r="J893" s="21"/>
      <c r="K893" s="22"/>
      <c r="L893" s="22"/>
      <c r="M893" s="22"/>
      <c r="N893" s="22"/>
      <c r="O893" s="22"/>
      <c r="P893" s="22"/>
      <c r="Q893" s="22"/>
      <c r="R893" s="22"/>
      <c r="S893" s="21"/>
      <c r="T893" s="24"/>
      <c r="U893" s="24"/>
      <c r="V893" s="24"/>
      <c r="W893" s="24"/>
      <c r="X893" s="21"/>
      <c r="Y893" s="22"/>
      <c r="Z893" s="22"/>
      <c r="AA893" s="21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2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</row>
    <row r="894">
      <c r="A894" s="17"/>
      <c r="B894" s="18"/>
      <c r="H894" s="19"/>
      <c r="I894" s="21"/>
      <c r="J894" s="21"/>
      <c r="K894" s="22"/>
      <c r="L894" s="22"/>
      <c r="M894" s="22"/>
      <c r="N894" s="22"/>
      <c r="O894" s="22"/>
      <c r="P894" s="22"/>
      <c r="Q894" s="22"/>
      <c r="R894" s="22"/>
      <c r="S894" s="21"/>
      <c r="T894" s="24"/>
      <c r="U894" s="24"/>
      <c r="V894" s="24"/>
      <c r="W894" s="24"/>
      <c r="X894" s="21"/>
      <c r="Y894" s="22"/>
      <c r="Z894" s="22"/>
      <c r="AA894" s="21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2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</row>
    <row r="895">
      <c r="A895" s="17"/>
      <c r="B895" s="18"/>
      <c r="H895" s="19"/>
      <c r="I895" s="21"/>
      <c r="J895" s="21"/>
      <c r="K895" s="22"/>
      <c r="L895" s="22"/>
      <c r="M895" s="22"/>
      <c r="N895" s="22"/>
      <c r="O895" s="22"/>
      <c r="P895" s="22"/>
      <c r="Q895" s="22"/>
      <c r="R895" s="22"/>
      <c r="S895" s="21"/>
      <c r="T895" s="24"/>
      <c r="U895" s="24"/>
      <c r="V895" s="24"/>
      <c r="W895" s="24"/>
      <c r="X895" s="21"/>
      <c r="Y895" s="22"/>
      <c r="Z895" s="22"/>
      <c r="AA895" s="21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2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</row>
    <row r="896">
      <c r="A896" s="17"/>
      <c r="B896" s="18"/>
      <c r="H896" s="19"/>
      <c r="I896" s="21"/>
      <c r="J896" s="21"/>
      <c r="K896" s="22"/>
      <c r="L896" s="22"/>
      <c r="M896" s="22"/>
      <c r="N896" s="22"/>
      <c r="O896" s="22"/>
      <c r="P896" s="22"/>
      <c r="Q896" s="22"/>
      <c r="R896" s="22"/>
      <c r="S896" s="21"/>
      <c r="T896" s="24"/>
      <c r="U896" s="24"/>
      <c r="V896" s="24"/>
      <c r="W896" s="24"/>
      <c r="X896" s="21"/>
      <c r="Y896" s="22"/>
      <c r="Z896" s="22"/>
      <c r="AA896" s="21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2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</row>
    <row r="897">
      <c r="A897" s="17"/>
      <c r="B897" s="18"/>
      <c r="H897" s="19"/>
      <c r="I897" s="21"/>
      <c r="J897" s="21"/>
      <c r="K897" s="22"/>
      <c r="L897" s="22"/>
      <c r="M897" s="22"/>
      <c r="N897" s="22"/>
      <c r="O897" s="22"/>
      <c r="P897" s="22"/>
      <c r="Q897" s="22"/>
      <c r="R897" s="22"/>
      <c r="S897" s="21"/>
      <c r="T897" s="24"/>
      <c r="U897" s="24"/>
      <c r="V897" s="24"/>
      <c r="W897" s="24"/>
      <c r="X897" s="21"/>
      <c r="Y897" s="22"/>
      <c r="Z897" s="22"/>
      <c r="AA897" s="21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2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</row>
    <row r="898">
      <c r="A898" s="17"/>
      <c r="B898" s="18"/>
      <c r="H898" s="19"/>
      <c r="I898" s="21"/>
      <c r="J898" s="21"/>
      <c r="K898" s="22"/>
      <c r="L898" s="22"/>
      <c r="M898" s="22"/>
      <c r="N898" s="22"/>
      <c r="O898" s="22"/>
      <c r="P898" s="22"/>
      <c r="Q898" s="22"/>
      <c r="R898" s="22"/>
      <c r="S898" s="21"/>
      <c r="T898" s="24"/>
      <c r="U898" s="24"/>
      <c r="V898" s="24"/>
      <c r="W898" s="24"/>
      <c r="X898" s="21"/>
      <c r="Y898" s="22"/>
      <c r="Z898" s="22"/>
      <c r="AA898" s="21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2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</row>
    <row r="899">
      <c r="A899" s="17"/>
      <c r="B899" s="18"/>
      <c r="H899" s="19"/>
      <c r="I899" s="21"/>
      <c r="J899" s="21"/>
      <c r="K899" s="22"/>
      <c r="L899" s="22"/>
      <c r="M899" s="22"/>
      <c r="N899" s="22"/>
      <c r="O899" s="22"/>
      <c r="P899" s="22"/>
      <c r="Q899" s="22"/>
      <c r="R899" s="22"/>
      <c r="S899" s="21"/>
      <c r="T899" s="24"/>
      <c r="U899" s="24"/>
      <c r="V899" s="24"/>
      <c r="W899" s="24"/>
      <c r="X899" s="21"/>
      <c r="Y899" s="22"/>
      <c r="Z899" s="22"/>
      <c r="AA899" s="21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2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</row>
    <row r="900">
      <c r="A900" s="17"/>
      <c r="B900" s="18"/>
      <c r="H900" s="19"/>
      <c r="I900" s="21"/>
      <c r="J900" s="21"/>
      <c r="K900" s="22"/>
      <c r="L900" s="22"/>
      <c r="M900" s="22"/>
      <c r="N900" s="22"/>
      <c r="O900" s="22"/>
      <c r="P900" s="22"/>
      <c r="Q900" s="22"/>
      <c r="R900" s="22"/>
      <c r="S900" s="21"/>
      <c r="T900" s="24"/>
      <c r="U900" s="24"/>
      <c r="V900" s="24"/>
      <c r="W900" s="24"/>
      <c r="X900" s="21"/>
      <c r="Y900" s="22"/>
      <c r="Z900" s="22"/>
      <c r="AA900" s="21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2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</row>
    <row r="901">
      <c r="A901" s="17"/>
      <c r="B901" s="18"/>
      <c r="H901" s="19"/>
      <c r="I901" s="21"/>
      <c r="J901" s="21"/>
      <c r="K901" s="22"/>
      <c r="L901" s="22"/>
      <c r="M901" s="22"/>
      <c r="N901" s="22"/>
      <c r="O901" s="22"/>
      <c r="P901" s="22"/>
      <c r="Q901" s="22"/>
      <c r="R901" s="22"/>
      <c r="S901" s="21"/>
      <c r="T901" s="24"/>
      <c r="U901" s="24"/>
      <c r="V901" s="24"/>
      <c r="W901" s="24"/>
      <c r="X901" s="21"/>
      <c r="Y901" s="22"/>
      <c r="Z901" s="22"/>
      <c r="AA901" s="21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2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</row>
    <row r="902">
      <c r="A902" s="17"/>
      <c r="B902" s="18"/>
      <c r="H902" s="19"/>
      <c r="I902" s="21"/>
      <c r="J902" s="21"/>
      <c r="K902" s="22"/>
      <c r="L902" s="22"/>
      <c r="M902" s="22"/>
      <c r="N902" s="22"/>
      <c r="O902" s="22"/>
      <c r="P902" s="22"/>
      <c r="Q902" s="22"/>
      <c r="R902" s="22"/>
      <c r="S902" s="21"/>
      <c r="T902" s="24"/>
      <c r="U902" s="24"/>
      <c r="V902" s="24"/>
      <c r="W902" s="24"/>
      <c r="X902" s="21"/>
      <c r="Y902" s="22"/>
      <c r="Z902" s="22"/>
      <c r="AA902" s="21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2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</row>
    <row r="903">
      <c r="A903" s="17"/>
      <c r="B903" s="18"/>
      <c r="H903" s="19"/>
      <c r="I903" s="21"/>
      <c r="J903" s="21"/>
      <c r="K903" s="22"/>
      <c r="L903" s="22"/>
      <c r="M903" s="22"/>
      <c r="N903" s="22"/>
      <c r="O903" s="22"/>
      <c r="P903" s="22"/>
      <c r="Q903" s="22"/>
      <c r="R903" s="22"/>
      <c r="S903" s="21"/>
      <c r="T903" s="24"/>
      <c r="U903" s="24"/>
      <c r="V903" s="24"/>
      <c r="W903" s="24"/>
      <c r="X903" s="21"/>
      <c r="Y903" s="22"/>
      <c r="Z903" s="22"/>
      <c r="AA903" s="21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2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</row>
    <row r="904">
      <c r="A904" s="17"/>
      <c r="B904" s="18"/>
      <c r="H904" s="19"/>
      <c r="I904" s="21"/>
      <c r="J904" s="21"/>
      <c r="K904" s="22"/>
      <c r="L904" s="22"/>
      <c r="M904" s="22"/>
      <c r="N904" s="22"/>
      <c r="O904" s="22"/>
      <c r="P904" s="22"/>
      <c r="Q904" s="22"/>
      <c r="R904" s="22"/>
      <c r="S904" s="21"/>
      <c r="T904" s="24"/>
      <c r="U904" s="24"/>
      <c r="V904" s="24"/>
      <c r="W904" s="24"/>
      <c r="X904" s="21"/>
      <c r="Y904" s="22"/>
      <c r="Z904" s="22"/>
      <c r="AA904" s="21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2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</row>
    <row r="905">
      <c r="A905" s="17"/>
      <c r="B905" s="18"/>
      <c r="H905" s="19"/>
      <c r="I905" s="21"/>
      <c r="J905" s="21"/>
      <c r="K905" s="22"/>
      <c r="L905" s="22"/>
      <c r="M905" s="22"/>
      <c r="N905" s="22"/>
      <c r="O905" s="22"/>
      <c r="P905" s="22"/>
      <c r="Q905" s="22"/>
      <c r="R905" s="22"/>
      <c r="S905" s="21"/>
      <c r="T905" s="24"/>
      <c r="U905" s="24"/>
      <c r="V905" s="24"/>
      <c r="W905" s="24"/>
      <c r="X905" s="21"/>
      <c r="Y905" s="22"/>
      <c r="Z905" s="22"/>
      <c r="AA905" s="21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2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</row>
    <row r="906">
      <c r="A906" s="17"/>
      <c r="B906" s="18"/>
      <c r="H906" s="19"/>
      <c r="I906" s="21"/>
      <c r="J906" s="21"/>
      <c r="K906" s="22"/>
      <c r="L906" s="22"/>
      <c r="M906" s="22"/>
      <c r="N906" s="22"/>
      <c r="O906" s="22"/>
      <c r="P906" s="22"/>
      <c r="Q906" s="22"/>
      <c r="R906" s="22"/>
      <c r="S906" s="21"/>
      <c r="T906" s="24"/>
      <c r="U906" s="24"/>
      <c r="V906" s="24"/>
      <c r="W906" s="24"/>
      <c r="X906" s="21"/>
      <c r="Y906" s="22"/>
      <c r="Z906" s="22"/>
      <c r="AA906" s="21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2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</row>
    <row r="907">
      <c r="A907" s="17"/>
      <c r="B907" s="18"/>
      <c r="H907" s="19"/>
      <c r="I907" s="21"/>
      <c r="J907" s="21"/>
      <c r="K907" s="22"/>
      <c r="L907" s="22"/>
      <c r="M907" s="22"/>
      <c r="N907" s="22"/>
      <c r="O907" s="22"/>
      <c r="P907" s="22"/>
      <c r="Q907" s="22"/>
      <c r="R907" s="22"/>
      <c r="S907" s="21"/>
      <c r="T907" s="24"/>
      <c r="U907" s="24"/>
      <c r="V907" s="24"/>
      <c r="W907" s="24"/>
      <c r="X907" s="21"/>
      <c r="Y907" s="22"/>
      <c r="Z907" s="22"/>
      <c r="AA907" s="21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2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</row>
    <row r="908">
      <c r="A908" s="17"/>
      <c r="B908" s="18"/>
      <c r="H908" s="19"/>
      <c r="I908" s="21"/>
      <c r="J908" s="21"/>
      <c r="K908" s="22"/>
      <c r="L908" s="22"/>
      <c r="M908" s="22"/>
      <c r="N908" s="22"/>
      <c r="O908" s="22"/>
      <c r="P908" s="22"/>
      <c r="Q908" s="22"/>
      <c r="R908" s="22"/>
      <c r="S908" s="21"/>
      <c r="T908" s="24"/>
      <c r="U908" s="24"/>
      <c r="V908" s="24"/>
      <c r="W908" s="24"/>
      <c r="X908" s="21"/>
      <c r="Y908" s="22"/>
      <c r="Z908" s="22"/>
      <c r="AA908" s="21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2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</row>
    <row r="909">
      <c r="A909" s="17"/>
      <c r="B909" s="18"/>
      <c r="H909" s="19"/>
      <c r="I909" s="21"/>
      <c r="J909" s="21"/>
      <c r="K909" s="22"/>
      <c r="L909" s="22"/>
      <c r="M909" s="22"/>
      <c r="N909" s="22"/>
      <c r="O909" s="22"/>
      <c r="P909" s="22"/>
      <c r="Q909" s="22"/>
      <c r="R909" s="22"/>
      <c r="S909" s="21"/>
      <c r="T909" s="24"/>
      <c r="U909" s="24"/>
      <c r="V909" s="24"/>
      <c r="W909" s="24"/>
      <c r="X909" s="21"/>
      <c r="Y909" s="22"/>
      <c r="Z909" s="22"/>
      <c r="AA909" s="21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2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</row>
    <row r="910">
      <c r="A910" s="17"/>
      <c r="B910" s="18"/>
      <c r="H910" s="19"/>
      <c r="I910" s="21"/>
      <c r="J910" s="21"/>
      <c r="K910" s="22"/>
      <c r="L910" s="22"/>
      <c r="M910" s="22"/>
      <c r="N910" s="22"/>
      <c r="O910" s="22"/>
      <c r="P910" s="22"/>
      <c r="Q910" s="22"/>
      <c r="R910" s="22"/>
      <c r="S910" s="21"/>
      <c r="T910" s="24"/>
      <c r="U910" s="24"/>
      <c r="V910" s="24"/>
      <c r="W910" s="24"/>
      <c r="X910" s="21"/>
      <c r="Y910" s="22"/>
      <c r="Z910" s="22"/>
      <c r="AA910" s="21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2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</row>
    <row r="911">
      <c r="A911" s="17"/>
      <c r="B911" s="18"/>
      <c r="H911" s="19"/>
      <c r="I911" s="21"/>
      <c r="J911" s="21"/>
      <c r="K911" s="22"/>
      <c r="L911" s="22"/>
      <c r="M911" s="22"/>
      <c r="N911" s="22"/>
      <c r="O911" s="22"/>
      <c r="P911" s="22"/>
      <c r="Q911" s="22"/>
      <c r="R911" s="22"/>
      <c r="S911" s="21"/>
      <c r="T911" s="24"/>
      <c r="U911" s="24"/>
      <c r="V911" s="24"/>
      <c r="W911" s="24"/>
      <c r="X911" s="21"/>
      <c r="Y911" s="22"/>
      <c r="Z911" s="22"/>
      <c r="AA911" s="21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2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</row>
    <row r="912">
      <c r="A912" s="17"/>
      <c r="B912" s="18"/>
      <c r="H912" s="19"/>
      <c r="I912" s="21"/>
      <c r="J912" s="21"/>
      <c r="K912" s="22"/>
      <c r="L912" s="22"/>
      <c r="M912" s="22"/>
      <c r="N912" s="22"/>
      <c r="O912" s="22"/>
      <c r="P912" s="22"/>
      <c r="Q912" s="22"/>
      <c r="R912" s="22"/>
      <c r="S912" s="21"/>
      <c r="T912" s="24"/>
      <c r="U912" s="24"/>
      <c r="V912" s="24"/>
      <c r="W912" s="24"/>
      <c r="X912" s="21"/>
      <c r="Y912" s="22"/>
      <c r="Z912" s="22"/>
      <c r="AA912" s="21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2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</row>
    <row r="913">
      <c r="A913" s="17"/>
      <c r="B913" s="18"/>
      <c r="H913" s="19"/>
      <c r="I913" s="21"/>
      <c r="J913" s="21"/>
      <c r="K913" s="22"/>
      <c r="L913" s="22"/>
      <c r="M913" s="22"/>
      <c r="N913" s="22"/>
      <c r="O913" s="22"/>
      <c r="P913" s="22"/>
      <c r="Q913" s="22"/>
      <c r="R913" s="22"/>
      <c r="S913" s="21"/>
      <c r="T913" s="24"/>
      <c r="U913" s="24"/>
      <c r="V913" s="24"/>
      <c r="W913" s="24"/>
      <c r="X913" s="21"/>
      <c r="Y913" s="22"/>
      <c r="Z913" s="22"/>
      <c r="AA913" s="21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2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</row>
    <row r="914">
      <c r="A914" s="17"/>
      <c r="B914" s="18"/>
      <c r="H914" s="19"/>
      <c r="I914" s="21"/>
      <c r="J914" s="21"/>
      <c r="K914" s="22"/>
      <c r="L914" s="22"/>
      <c r="M914" s="22"/>
      <c r="N914" s="22"/>
      <c r="O914" s="22"/>
      <c r="P914" s="22"/>
      <c r="Q914" s="22"/>
      <c r="R914" s="22"/>
      <c r="S914" s="21"/>
      <c r="T914" s="24"/>
      <c r="U914" s="24"/>
      <c r="V914" s="24"/>
      <c r="W914" s="24"/>
      <c r="X914" s="21"/>
      <c r="Y914" s="22"/>
      <c r="Z914" s="22"/>
      <c r="AA914" s="21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2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</row>
    <row r="915">
      <c r="A915" s="17"/>
      <c r="B915" s="18"/>
      <c r="H915" s="19"/>
      <c r="I915" s="21"/>
      <c r="J915" s="21"/>
      <c r="K915" s="22"/>
      <c r="L915" s="22"/>
      <c r="M915" s="22"/>
      <c r="N915" s="22"/>
      <c r="O915" s="22"/>
      <c r="P915" s="22"/>
      <c r="Q915" s="22"/>
      <c r="R915" s="22"/>
      <c r="S915" s="21"/>
      <c r="T915" s="24"/>
      <c r="U915" s="24"/>
      <c r="V915" s="24"/>
      <c r="W915" s="24"/>
      <c r="X915" s="21"/>
      <c r="Y915" s="22"/>
      <c r="Z915" s="22"/>
      <c r="AA915" s="21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2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</row>
    <row r="916">
      <c r="A916" s="17"/>
      <c r="B916" s="18"/>
      <c r="H916" s="19"/>
      <c r="I916" s="21"/>
      <c r="J916" s="21"/>
      <c r="K916" s="22"/>
      <c r="L916" s="22"/>
      <c r="M916" s="22"/>
      <c r="N916" s="22"/>
      <c r="O916" s="22"/>
      <c r="P916" s="22"/>
      <c r="Q916" s="22"/>
      <c r="R916" s="22"/>
      <c r="S916" s="21"/>
      <c r="T916" s="24"/>
      <c r="U916" s="24"/>
      <c r="V916" s="24"/>
      <c r="W916" s="24"/>
      <c r="X916" s="21"/>
      <c r="Y916" s="22"/>
      <c r="Z916" s="22"/>
      <c r="AA916" s="21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2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</row>
    <row r="917">
      <c r="A917" s="17"/>
      <c r="B917" s="18"/>
      <c r="H917" s="19"/>
      <c r="I917" s="21"/>
      <c r="J917" s="21"/>
      <c r="K917" s="22"/>
      <c r="L917" s="22"/>
      <c r="M917" s="22"/>
      <c r="N917" s="22"/>
      <c r="O917" s="22"/>
      <c r="P917" s="22"/>
      <c r="Q917" s="22"/>
      <c r="R917" s="22"/>
      <c r="S917" s="21"/>
      <c r="T917" s="24"/>
      <c r="U917" s="24"/>
      <c r="V917" s="24"/>
      <c r="W917" s="24"/>
      <c r="X917" s="21"/>
      <c r="Y917" s="22"/>
      <c r="Z917" s="22"/>
      <c r="AA917" s="21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2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</row>
    <row r="918">
      <c r="A918" s="17"/>
      <c r="B918" s="18"/>
      <c r="H918" s="19"/>
      <c r="I918" s="21"/>
      <c r="J918" s="21"/>
      <c r="K918" s="22"/>
      <c r="L918" s="22"/>
      <c r="M918" s="22"/>
      <c r="N918" s="22"/>
      <c r="O918" s="22"/>
      <c r="P918" s="22"/>
      <c r="Q918" s="22"/>
      <c r="R918" s="22"/>
      <c r="S918" s="21"/>
      <c r="T918" s="24"/>
      <c r="U918" s="24"/>
      <c r="V918" s="24"/>
      <c r="W918" s="24"/>
      <c r="X918" s="21"/>
      <c r="Y918" s="22"/>
      <c r="Z918" s="22"/>
      <c r="AA918" s="21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2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</row>
    <row r="919">
      <c r="A919" s="17"/>
      <c r="B919" s="18"/>
      <c r="H919" s="19"/>
      <c r="I919" s="21"/>
      <c r="J919" s="21"/>
      <c r="K919" s="22"/>
      <c r="L919" s="22"/>
      <c r="M919" s="22"/>
      <c r="N919" s="22"/>
      <c r="O919" s="22"/>
      <c r="P919" s="22"/>
      <c r="Q919" s="22"/>
      <c r="R919" s="22"/>
      <c r="S919" s="21"/>
      <c r="T919" s="24"/>
      <c r="U919" s="24"/>
      <c r="V919" s="24"/>
      <c r="W919" s="24"/>
      <c r="X919" s="21"/>
      <c r="Y919" s="22"/>
      <c r="Z919" s="22"/>
      <c r="AA919" s="21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2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</row>
    <row r="920">
      <c r="A920" s="17"/>
      <c r="B920" s="18"/>
      <c r="H920" s="19"/>
      <c r="I920" s="21"/>
      <c r="J920" s="21"/>
      <c r="K920" s="22"/>
      <c r="L920" s="22"/>
      <c r="M920" s="22"/>
      <c r="N920" s="22"/>
      <c r="O920" s="22"/>
      <c r="P920" s="22"/>
      <c r="Q920" s="22"/>
      <c r="R920" s="22"/>
      <c r="S920" s="21"/>
      <c r="T920" s="24"/>
      <c r="U920" s="24"/>
      <c r="V920" s="24"/>
      <c r="W920" s="24"/>
      <c r="X920" s="21"/>
      <c r="Y920" s="22"/>
      <c r="Z920" s="22"/>
      <c r="AA920" s="21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2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</row>
    <row r="921">
      <c r="A921" s="17"/>
      <c r="B921" s="18"/>
      <c r="H921" s="19"/>
      <c r="I921" s="21"/>
      <c r="J921" s="21"/>
      <c r="K921" s="22"/>
      <c r="L921" s="22"/>
      <c r="M921" s="22"/>
      <c r="N921" s="22"/>
      <c r="O921" s="22"/>
      <c r="P921" s="22"/>
      <c r="Q921" s="22"/>
      <c r="R921" s="22"/>
      <c r="S921" s="21"/>
      <c r="T921" s="24"/>
      <c r="U921" s="24"/>
      <c r="V921" s="24"/>
      <c r="W921" s="24"/>
      <c r="X921" s="21"/>
      <c r="Y921" s="22"/>
      <c r="Z921" s="22"/>
      <c r="AA921" s="21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2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</row>
    <row r="922">
      <c r="A922" s="17"/>
      <c r="B922" s="18"/>
      <c r="H922" s="19"/>
      <c r="I922" s="21"/>
      <c r="J922" s="21"/>
      <c r="K922" s="22"/>
      <c r="L922" s="22"/>
      <c r="M922" s="22"/>
      <c r="N922" s="22"/>
      <c r="O922" s="22"/>
      <c r="P922" s="22"/>
      <c r="Q922" s="22"/>
      <c r="R922" s="22"/>
      <c r="S922" s="21"/>
      <c r="T922" s="24"/>
      <c r="U922" s="24"/>
      <c r="V922" s="24"/>
      <c r="W922" s="24"/>
      <c r="X922" s="21"/>
      <c r="Y922" s="22"/>
      <c r="Z922" s="22"/>
      <c r="AA922" s="21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2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</row>
    <row r="923">
      <c r="A923" s="17"/>
      <c r="B923" s="18"/>
      <c r="H923" s="19"/>
      <c r="I923" s="21"/>
      <c r="J923" s="21"/>
      <c r="K923" s="22"/>
      <c r="L923" s="22"/>
      <c r="M923" s="22"/>
      <c r="N923" s="22"/>
      <c r="O923" s="22"/>
      <c r="P923" s="22"/>
      <c r="Q923" s="22"/>
      <c r="R923" s="22"/>
      <c r="S923" s="21"/>
      <c r="T923" s="24"/>
      <c r="U923" s="24"/>
      <c r="V923" s="24"/>
      <c r="W923" s="24"/>
      <c r="X923" s="21"/>
      <c r="Y923" s="22"/>
      <c r="Z923" s="22"/>
      <c r="AA923" s="21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2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</row>
    <row r="924">
      <c r="A924" s="17"/>
      <c r="B924" s="18"/>
      <c r="H924" s="19"/>
      <c r="I924" s="21"/>
      <c r="J924" s="21"/>
      <c r="K924" s="22"/>
      <c r="L924" s="22"/>
      <c r="M924" s="22"/>
      <c r="N924" s="22"/>
      <c r="O924" s="22"/>
      <c r="P924" s="22"/>
      <c r="Q924" s="22"/>
      <c r="R924" s="22"/>
      <c r="S924" s="21"/>
      <c r="T924" s="24"/>
      <c r="U924" s="24"/>
      <c r="V924" s="24"/>
      <c r="W924" s="24"/>
      <c r="X924" s="21"/>
      <c r="Y924" s="22"/>
      <c r="Z924" s="22"/>
      <c r="AA924" s="21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2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</row>
    <row r="925">
      <c r="A925" s="17"/>
      <c r="B925" s="18"/>
      <c r="H925" s="19"/>
      <c r="I925" s="21"/>
      <c r="J925" s="21"/>
      <c r="K925" s="22"/>
      <c r="L925" s="22"/>
      <c r="M925" s="22"/>
      <c r="N925" s="22"/>
      <c r="O925" s="22"/>
      <c r="P925" s="22"/>
      <c r="Q925" s="22"/>
      <c r="R925" s="22"/>
      <c r="S925" s="21"/>
      <c r="T925" s="24"/>
      <c r="U925" s="24"/>
      <c r="V925" s="24"/>
      <c r="W925" s="24"/>
      <c r="X925" s="21"/>
      <c r="Y925" s="22"/>
      <c r="Z925" s="22"/>
      <c r="AA925" s="21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2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</row>
    <row r="926">
      <c r="A926" s="17"/>
      <c r="B926" s="18"/>
      <c r="H926" s="19"/>
      <c r="I926" s="21"/>
      <c r="J926" s="21"/>
      <c r="K926" s="22"/>
      <c r="L926" s="22"/>
      <c r="M926" s="22"/>
      <c r="N926" s="22"/>
      <c r="O926" s="22"/>
      <c r="P926" s="22"/>
      <c r="Q926" s="22"/>
      <c r="R926" s="22"/>
      <c r="S926" s="21"/>
      <c r="T926" s="24"/>
      <c r="U926" s="24"/>
      <c r="V926" s="24"/>
      <c r="W926" s="24"/>
      <c r="X926" s="21"/>
      <c r="Y926" s="22"/>
      <c r="Z926" s="22"/>
      <c r="AA926" s="21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2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</row>
    <row r="927">
      <c r="A927" s="17"/>
      <c r="B927" s="18"/>
      <c r="H927" s="19"/>
      <c r="I927" s="21"/>
      <c r="J927" s="21"/>
      <c r="K927" s="22"/>
      <c r="L927" s="22"/>
      <c r="M927" s="22"/>
      <c r="N927" s="22"/>
      <c r="O927" s="22"/>
      <c r="P927" s="22"/>
      <c r="Q927" s="22"/>
      <c r="R927" s="22"/>
      <c r="S927" s="21"/>
      <c r="T927" s="24"/>
      <c r="U927" s="24"/>
      <c r="V927" s="24"/>
      <c r="W927" s="24"/>
      <c r="X927" s="21"/>
      <c r="Y927" s="22"/>
      <c r="Z927" s="22"/>
      <c r="AA927" s="21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2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</row>
    <row r="928">
      <c r="A928" s="17"/>
      <c r="B928" s="18"/>
      <c r="H928" s="19"/>
      <c r="I928" s="21"/>
      <c r="J928" s="21"/>
      <c r="K928" s="22"/>
      <c r="L928" s="22"/>
      <c r="M928" s="22"/>
      <c r="N928" s="22"/>
      <c r="O928" s="22"/>
      <c r="P928" s="22"/>
      <c r="Q928" s="22"/>
      <c r="R928" s="22"/>
      <c r="S928" s="21"/>
      <c r="T928" s="24"/>
      <c r="U928" s="24"/>
      <c r="V928" s="24"/>
      <c r="W928" s="24"/>
      <c r="X928" s="21"/>
      <c r="Y928" s="22"/>
      <c r="Z928" s="22"/>
      <c r="AA928" s="21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2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</row>
    <row r="929">
      <c r="A929" s="17"/>
      <c r="B929" s="18"/>
      <c r="H929" s="19"/>
      <c r="I929" s="21"/>
      <c r="J929" s="21"/>
      <c r="K929" s="22"/>
      <c r="L929" s="22"/>
      <c r="M929" s="22"/>
      <c r="N929" s="22"/>
      <c r="O929" s="22"/>
      <c r="P929" s="22"/>
      <c r="Q929" s="22"/>
      <c r="R929" s="22"/>
      <c r="S929" s="21"/>
      <c r="T929" s="24"/>
      <c r="U929" s="24"/>
      <c r="V929" s="24"/>
      <c r="W929" s="24"/>
      <c r="X929" s="21"/>
      <c r="Y929" s="22"/>
      <c r="Z929" s="22"/>
      <c r="AA929" s="21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2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</row>
    <row r="930">
      <c r="A930" s="17"/>
      <c r="B930" s="18"/>
      <c r="H930" s="19"/>
      <c r="I930" s="21"/>
      <c r="J930" s="21"/>
      <c r="K930" s="22"/>
      <c r="L930" s="22"/>
      <c r="M930" s="22"/>
      <c r="N930" s="22"/>
      <c r="O930" s="22"/>
      <c r="P930" s="22"/>
      <c r="Q930" s="22"/>
      <c r="R930" s="22"/>
      <c r="S930" s="21"/>
      <c r="T930" s="24"/>
      <c r="U930" s="24"/>
      <c r="V930" s="24"/>
      <c r="W930" s="24"/>
      <c r="X930" s="21"/>
      <c r="Y930" s="22"/>
      <c r="Z930" s="22"/>
      <c r="AA930" s="21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2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</row>
    <row r="931">
      <c r="A931" s="17"/>
      <c r="B931" s="18"/>
      <c r="H931" s="19"/>
      <c r="I931" s="21"/>
      <c r="J931" s="21"/>
      <c r="K931" s="22"/>
      <c r="L931" s="22"/>
      <c r="M931" s="22"/>
      <c r="N931" s="22"/>
      <c r="O931" s="22"/>
      <c r="P931" s="22"/>
      <c r="Q931" s="22"/>
      <c r="R931" s="22"/>
      <c r="S931" s="21"/>
      <c r="T931" s="24"/>
      <c r="U931" s="24"/>
      <c r="V931" s="24"/>
      <c r="W931" s="24"/>
      <c r="X931" s="21"/>
      <c r="Y931" s="22"/>
      <c r="Z931" s="22"/>
      <c r="AA931" s="21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2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</row>
    <row r="932">
      <c r="A932" s="17"/>
      <c r="B932" s="18"/>
      <c r="H932" s="19"/>
      <c r="I932" s="21"/>
      <c r="J932" s="21"/>
      <c r="K932" s="22"/>
      <c r="L932" s="22"/>
      <c r="M932" s="22"/>
      <c r="N932" s="22"/>
      <c r="O932" s="22"/>
      <c r="P932" s="22"/>
      <c r="Q932" s="22"/>
      <c r="R932" s="22"/>
      <c r="S932" s="21"/>
      <c r="T932" s="24"/>
      <c r="U932" s="24"/>
      <c r="V932" s="24"/>
      <c r="W932" s="24"/>
      <c r="X932" s="21"/>
      <c r="Y932" s="22"/>
      <c r="Z932" s="22"/>
      <c r="AA932" s="21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2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</row>
    <row r="933">
      <c r="A933" s="17"/>
      <c r="B933" s="18"/>
      <c r="H933" s="19"/>
      <c r="I933" s="21"/>
      <c r="J933" s="21"/>
      <c r="K933" s="22"/>
      <c r="L933" s="22"/>
      <c r="M933" s="22"/>
      <c r="N933" s="22"/>
      <c r="O933" s="22"/>
      <c r="P933" s="22"/>
      <c r="Q933" s="22"/>
      <c r="R933" s="22"/>
      <c r="S933" s="21"/>
      <c r="T933" s="24"/>
      <c r="U933" s="24"/>
      <c r="V933" s="24"/>
      <c r="W933" s="24"/>
      <c r="X933" s="21"/>
      <c r="Y933" s="22"/>
      <c r="Z933" s="22"/>
      <c r="AA933" s="21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2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</row>
    <row r="934">
      <c r="A934" s="17"/>
      <c r="B934" s="18"/>
      <c r="H934" s="19"/>
      <c r="I934" s="21"/>
      <c r="J934" s="21"/>
      <c r="K934" s="22"/>
      <c r="L934" s="22"/>
      <c r="M934" s="22"/>
      <c r="N934" s="22"/>
      <c r="O934" s="22"/>
      <c r="P934" s="22"/>
      <c r="Q934" s="22"/>
      <c r="R934" s="22"/>
      <c r="S934" s="21"/>
      <c r="T934" s="24"/>
      <c r="U934" s="24"/>
      <c r="V934" s="24"/>
      <c r="W934" s="24"/>
      <c r="X934" s="21"/>
      <c r="Y934" s="22"/>
      <c r="Z934" s="22"/>
      <c r="AA934" s="21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2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</row>
    <row r="935">
      <c r="A935" s="17"/>
      <c r="B935" s="18"/>
      <c r="H935" s="19"/>
      <c r="I935" s="21"/>
      <c r="J935" s="21"/>
      <c r="K935" s="22"/>
      <c r="L935" s="22"/>
      <c r="M935" s="22"/>
      <c r="N935" s="22"/>
      <c r="O935" s="22"/>
      <c r="P935" s="22"/>
      <c r="Q935" s="22"/>
      <c r="R935" s="22"/>
      <c r="S935" s="21"/>
      <c r="T935" s="24"/>
      <c r="U935" s="24"/>
      <c r="V935" s="24"/>
      <c r="W935" s="24"/>
      <c r="X935" s="21"/>
      <c r="Y935" s="22"/>
      <c r="Z935" s="22"/>
      <c r="AA935" s="21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2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</row>
    <row r="936">
      <c r="A936" s="17"/>
      <c r="B936" s="18"/>
      <c r="H936" s="19"/>
      <c r="I936" s="21"/>
      <c r="J936" s="21"/>
      <c r="K936" s="22"/>
      <c r="L936" s="22"/>
      <c r="M936" s="22"/>
      <c r="N936" s="22"/>
      <c r="O936" s="22"/>
      <c r="P936" s="22"/>
      <c r="Q936" s="22"/>
      <c r="R936" s="22"/>
      <c r="S936" s="21"/>
      <c r="T936" s="24"/>
      <c r="U936" s="24"/>
      <c r="V936" s="24"/>
      <c r="W936" s="24"/>
      <c r="X936" s="21"/>
      <c r="Y936" s="22"/>
      <c r="Z936" s="22"/>
      <c r="AA936" s="21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2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</row>
    <row r="937">
      <c r="A937" s="17"/>
      <c r="B937" s="18"/>
      <c r="H937" s="19"/>
      <c r="I937" s="21"/>
      <c r="J937" s="21"/>
      <c r="K937" s="22"/>
      <c r="L937" s="22"/>
      <c r="M937" s="22"/>
      <c r="N937" s="22"/>
      <c r="O937" s="22"/>
      <c r="P937" s="22"/>
      <c r="Q937" s="22"/>
      <c r="R937" s="22"/>
      <c r="S937" s="21"/>
      <c r="T937" s="24"/>
      <c r="U937" s="24"/>
      <c r="V937" s="24"/>
      <c r="W937" s="24"/>
      <c r="X937" s="21"/>
      <c r="Y937" s="22"/>
      <c r="Z937" s="22"/>
      <c r="AA937" s="21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2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</row>
    <row r="938">
      <c r="A938" s="17"/>
      <c r="B938" s="18"/>
      <c r="H938" s="19"/>
      <c r="I938" s="21"/>
      <c r="J938" s="21"/>
      <c r="K938" s="22"/>
      <c r="L938" s="22"/>
      <c r="M938" s="22"/>
      <c r="N938" s="22"/>
      <c r="O938" s="22"/>
      <c r="P938" s="22"/>
      <c r="Q938" s="22"/>
      <c r="R938" s="22"/>
      <c r="S938" s="21"/>
      <c r="T938" s="24"/>
      <c r="U938" s="24"/>
      <c r="V938" s="24"/>
      <c r="W938" s="24"/>
      <c r="X938" s="21"/>
      <c r="Y938" s="22"/>
      <c r="Z938" s="22"/>
      <c r="AA938" s="21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2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</row>
    <row r="939">
      <c r="A939" s="17"/>
      <c r="B939" s="18"/>
      <c r="H939" s="19"/>
      <c r="I939" s="21"/>
      <c r="J939" s="21"/>
      <c r="K939" s="22"/>
      <c r="L939" s="22"/>
      <c r="M939" s="22"/>
      <c r="N939" s="22"/>
      <c r="O939" s="22"/>
      <c r="P939" s="22"/>
      <c r="Q939" s="22"/>
      <c r="R939" s="22"/>
      <c r="S939" s="21"/>
      <c r="T939" s="24"/>
      <c r="U939" s="24"/>
      <c r="V939" s="24"/>
      <c r="W939" s="24"/>
      <c r="X939" s="21"/>
      <c r="Y939" s="22"/>
      <c r="Z939" s="22"/>
      <c r="AA939" s="21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2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</row>
    <row r="940">
      <c r="A940" s="17"/>
      <c r="B940" s="18"/>
      <c r="H940" s="19"/>
      <c r="I940" s="21"/>
      <c r="J940" s="21"/>
      <c r="K940" s="22"/>
      <c r="L940" s="22"/>
      <c r="M940" s="22"/>
      <c r="N940" s="22"/>
      <c r="O940" s="22"/>
      <c r="P940" s="22"/>
      <c r="Q940" s="22"/>
      <c r="R940" s="22"/>
      <c r="S940" s="21"/>
      <c r="T940" s="24"/>
      <c r="U940" s="24"/>
      <c r="V940" s="24"/>
      <c r="W940" s="24"/>
      <c r="X940" s="21"/>
      <c r="Y940" s="22"/>
      <c r="Z940" s="22"/>
      <c r="AA940" s="21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2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</row>
    <row r="941">
      <c r="A941" s="17"/>
      <c r="B941" s="18"/>
      <c r="H941" s="19"/>
      <c r="I941" s="21"/>
      <c r="J941" s="21"/>
      <c r="K941" s="22"/>
      <c r="L941" s="22"/>
      <c r="M941" s="22"/>
      <c r="N941" s="22"/>
      <c r="O941" s="22"/>
      <c r="P941" s="22"/>
      <c r="Q941" s="22"/>
      <c r="R941" s="22"/>
      <c r="S941" s="21"/>
      <c r="T941" s="24"/>
      <c r="U941" s="24"/>
      <c r="V941" s="24"/>
      <c r="W941" s="24"/>
      <c r="X941" s="21"/>
      <c r="Y941" s="22"/>
      <c r="Z941" s="22"/>
      <c r="AA941" s="21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2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</row>
    <row r="942">
      <c r="A942" s="17"/>
      <c r="B942" s="18"/>
      <c r="H942" s="19"/>
      <c r="I942" s="21"/>
      <c r="J942" s="21"/>
      <c r="K942" s="22"/>
      <c r="L942" s="22"/>
      <c r="M942" s="22"/>
      <c r="N942" s="22"/>
      <c r="O942" s="22"/>
      <c r="P942" s="22"/>
      <c r="Q942" s="22"/>
      <c r="R942" s="22"/>
      <c r="S942" s="21"/>
      <c r="T942" s="24"/>
      <c r="U942" s="24"/>
      <c r="V942" s="24"/>
      <c r="W942" s="24"/>
      <c r="X942" s="21"/>
      <c r="Y942" s="22"/>
      <c r="Z942" s="22"/>
      <c r="AA942" s="21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2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</row>
    <row r="943">
      <c r="A943" s="17"/>
      <c r="B943" s="18"/>
      <c r="H943" s="19"/>
      <c r="I943" s="21"/>
      <c r="J943" s="21"/>
      <c r="K943" s="22"/>
      <c r="L943" s="22"/>
      <c r="M943" s="22"/>
      <c r="N943" s="22"/>
      <c r="O943" s="22"/>
      <c r="P943" s="22"/>
      <c r="Q943" s="22"/>
      <c r="R943" s="22"/>
      <c r="S943" s="21"/>
      <c r="T943" s="24"/>
      <c r="U943" s="24"/>
      <c r="V943" s="24"/>
      <c r="W943" s="24"/>
      <c r="X943" s="21"/>
      <c r="Y943" s="22"/>
      <c r="Z943" s="22"/>
      <c r="AA943" s="21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2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</row>
    <row r="944">
      <c r="A944" s="17"/>
      <c r="B944" s="18"/>
      <c r="H944" s="19"/>
      <c r="I944" s="21"/>
      <c r="J944" s="21"/>
      <c r="K944" s="22"/>
      <c r="L944" s="22"/>
      <c r="M944" s="22"/>
      <c r="N944" s="22"/>
      <c r="O944" s="22"/>
      <c r="P944" s="22"/>
      <c r="Q944" s="22"/>
      <c r="R944" s="22"/>
      <c r="S944" s="21"/>
      <c r="T944" s="24"/>
      <c r="U944" s="24"/>
      <c r="V944" s="24"/>
      <c r="W944" s="24"/>
      <c r="X944" s="21"/>
      <c r="Y944" s="22"/>
      <c r="Z944" s="22"/>
      <c r="AA944" s="21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2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</row>
    <row r="945">
      <c r="A945" s="17"/>
      <c r="B945" s="18"/>
      <c r="H945" s="19"/>
      <c r="I945" s="21"/>
      <c r="J945" s="21"/>
      <c r="K945" s="22"/>
      <c r="L945" s="22"/>
      <c r="M945" s="22"/>
      <c r="N945" s="22"/>
      <c r="O945" s="22"/>
      <c r="P945" s="22"/>
      <c r="Q945" s="22"/>
      <c r="R945" s="22"/>
      <c r="S945" s="21"/>
      <c r="T945" s="24"/>
      <c r="U945" s="24"/>
      <c r="V945" s="24"/>
      <c r="W945" s="24"/>
      <c r="X945" s="21"/>
      <c r="Y945" s="22"/>
      <c r="Z945" s="22"/>
      <c r="AA945" s="21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2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</row>
    <row r="946">
      <c r="A946" s="17"/>
      <c r="B946" s="18"/>
      <c r="H946" s="19"/>
      <c r="I946" s="21"/>
      <c r="J946" s="21"/>
      <c r="K946" s="22"/>
      <c r="L946" s="22"/>
      <c r="M946" s="22"/>
      <c r="N946" s="22"/>
      <c r="O946" s="22"/>
      <c r="P946" s="22"/>
      <c r="Q946" s="22"/>
      <c r="R946" s="22"/>
      <c r="S946" s="21"/>
      <c r="T946" s="24"/>
      <c r="U946" s="24"/>
      <c r="V946" s="24"/>
      <c r="W946" s="24"/>
      <c r="X946" s="21"/>
      <c r="Y946" s="22"/>
      <c r="Z946" s="22"/>
      <c r="AA946" s="21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2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</row>
    <row r="947">
      <c r="A947" s="17"/>
      <c r="B947" s="18"/>
      <c r="H947" s="19"/>
      <c r="I947" s="21"/>
      <c r="J947" s="21"/>
      <c r="K947" s="22"/>
      <c r="L947" s="22"/>
      <c r="M947" s="22"/>
      <c r="N947" s="22"/>
      <c r="O947" s="22"/>
      <c r="P947" s="22"/>
      <c r="Q947" s="22"/>
      <c r="R947" s="22"/>
      <c r="S947" s="21"/>
      <c r="T947" s="24"/>
      <c r="U947" s="24"/>
      <c r="V947" s="24"/>
      <c r="W947" s="24"/>
      <c r="X947" s="21"/>
      <c r="Y947" s="22"/>
      <c r="Z947" s="22"/>
      <c r="AA947" s="21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2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</row>
    <row r="948">
      <c r="A948" s="17"/>
      <c r="B948" s="18"/>
      <c r="H948" s="19"/>
      <c r="I948" s="21"/>
      <c r="J948" s="21"/>
      <c r="K948" s="22"/>
      <c r="L948" s="22"/>
      <c r="M948" s="22"/>
      <c r="N948" s="22"/>
      <c r="O948" s="22"/>
      <c r="P948" s="22"/>
      <c r="Q948" s="22"/>
      <c r="R948" s="22"/>
      <c r="S948" s="21"/>
      <c r="T948" s="24"/>
      <c r="U948" s="24"/>
      <c r="V948" s="24"/>
      <c r="W948" s="24"/>
      <c r="X948" s="21"/>
      <c r="Y948" s="22"/>
      <c r="Z948" s="22"/>
      <c r="AA948" s="21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2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</row>
    <row r="949">
      <c r="A949" s="17"/>
      <c r="B949" s="18"/>
      <c r="H949" s="19"/>
      <c r="I949" s="21"/>
      <c r="J949" s="21"/>
      <c r="K949" s="22"/>
      <c r="L949" s="22"/>
      <c r="M949" s="22"/>
      <c r="N949" s="22"/>
      <c r="O949" s="22"/>
      <c r="P949" s="22"/>
      <c r="Q949" s="22"/>
      <c r="R949" s="22"/>
      <c r="S949" s="21"/>
      <c r="T949" s="24"/>
      <c r="U949" s="24"/>
      <c r="V949" s="24"/>
      <c r="W949" s="24"/>
      <c r="X949" s="21"/>
      <c r="Y949" s="22"/>
      <c r="Z949" s="22"/>
      <c r="AA949" s="21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2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</row>
    <row r="950">
      <c r="A950" s="17"/>
      <c r="B950" s="18"/>
      <c r="H950" s="19"/>
      <c r="I950" s="21"/>
      <c r="J950" s="21"/>
      <c r="K950" s="22"/>
      <c r="L950" s="22"/>
      <c r="M950" s="22"/>
      <c r="N950" s="22"/>
      <c r="O950" s="22"/>
      <c r="P950" s="22"/>
      <c r="Q950" s="22"/>
      <c r="R950" s="22"/>
      <c r="S950" s="21"/>
      <c r="T950" s="24"/>
      <c r="U950" s="24"/>
      <c r="V950" s="24"/>
      <c r="W950" s="24"/>
      <c r="X950" s="21"/>
      <c r="Y950" s="22"/>
      <c r="Z950" s="22"/>
      <c r="AA950" s="21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2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</row>
    <row r="951">
      <c r="A951" s="17"/>
      <c r="B951" s="18"/>
      <c r="H951" s="19"/>
      <c r="I951" s="21"/>
      <c r="J951" s="21"/>
      <c r="K951" s="22"/>
      <c r="L951" s="22"/>
      <c r="M951" s="22"/>
      <c r="N951" s="22"/>
      <c r="O951" s="22"/>
      <c r="P951" s="22"/>
      <c r="Q951" s="22"/>
      <c r="R951" s="22"/>
      <c r="S951" s="21"/>
      <c r="T951" s="24"/>
      <c r="U951" s="24"/>
      <c r="V951" s="24"/>
      <c r="W951" s="24"/>
      <c r="X951" s="21"/>
      <c r="Y951" s="22"/>
      <c r="Z951" s="22"/>
      <c r="AA951" s="21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2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</row>
    <row r="952">
      <c r="A952" s="17"/>
      <c r="B952" s="18"/>
      <c r="H952" s="19"/>
      <c r="I952" s="21"/>
      <c r="J952" s="21"/>
      <c r="K952" s="22"/>
      <c r="L952" s="22"/>
      <c r="M952" s="22"/>
      <c r="N952" s="22"/>
      <c r="O952" s="22"/>
      <c r="P952" s="22"/>
      <c r="Q952" s="22"/>
      <c r="R952" s="22"/>
      <c r="S952" s="21"/>
      <c r="T952" s="24"/>
      <c r="U952" s="24"/>
      <c r="V952" s="24"/>
      <c r="W952" s="24"/>
      <c r="X952" s="21"/>
      <c r="Y952" s="22"/>
      <c r="Z952" s="22"/>
      <c r="AA952" s="21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2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</row>
    <row r="953">
      <c r="A953" s="17"/>
      <c r="B953" s="18"/>
      <c r="H953" s="19"/>
      <c r="I953" s="21"/>
      <c r="J953" s="21"/>
      <c r="K953" s="22"/>
      <c r="L953" s="22"/>
      <c r="M953" s="22"/>
      <c r="N953" s="22"/>
      <c r="O953" s="22"/>
      <c r="P953" s="22"/>
      <c r="Q953" s="22"/>
      <c r="R953" s="22"/>
      <c r="S953" s="21"/>
      <c r="T953" s="24"/>
      <c r="U953" s="24"/>
      <c r="V953" s="24"/>
      <c r="W953" s="24"/>
      <c r="X953" s="21"/>
      <c r="Y953" s="22"/>
      <c r="Z953" s="22"/>
      <c r="AA953" s="21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2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</row>
    <row r="954">
      <c r="A954" s="17"/>
      <c r="B954" s="18"/>
      <c r="H954" s="19"/>
      <c r="I954" s="21"/>
      <c r="J954" s="21"/>
      <c r="K954" s="22"/>
      <c r="L954" s="22"/>
      <c r="M954" s="22"/>
      <c r="N954" s="22"/>
      <c r="O954" s="22"/>
      <c r="P954" s="22"/>
      <c r="Q954" s="22"/>
      <c r="R954" s="22"/>
      <c r="S954" s="21"/>
      <c r="T954" s="24"/>
      <c r="U954" s="24"/>
      <c r="V954" s="24"/>
      <c r="W954" s="24"/>
      <c r="X954" s="21"/>
      <c r="Y954" s="22"/>
      <c r="Z954" s="22"/>
      <c r="AA954" s="21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2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</row>
    <row r="955">
      <c r="A955" s="17"/>
      <c r="B955" s="18"/>
      <c r="H955" s="19"/>
      <c r="I955" s="21"/>
      <c r="J955" s="21"/>
      <c r="K955" s="22"/>
      <c r="L955" s="22"/>
      <c r="M955" s="22"/>
      <c r="N955" s="22"/>
      <c r="O955" s="22"/>
      <c r="P955" s="22"/>
      <c r="Q955" s="22"/>
      <c r="R955" s="22"/>
      <c r="S955" s="21"/>
      <c r="T955" s="24"/>
      <c r="U955" s="24"/>
      <c r="V955" s="24"/>
      <c r="W955" s="24"/>
      <c r="X955" s="21"/>
      <c r="Y955" s="22"/>
      <c r="Z955" s="22"/>
      <c r="AA955" s="21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2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</row>
    <row r="956">
      <c r="A956" s="17"/>
      <c r="B956" s="18"/>
      <c r="H956" s="19"/>
      <c r="I956" s="21"/>
      <c r="J956" s="21"/>
      <c r="K956" s="22"/>
      <c r="L956" s="22"/>
      <c r="M956" s="22"/>
      <c r="N956" s="22"/>
      <c r="O956" s="22"/>
      <c r="P956" s="22"/>
      <c r="Q956" s="22"/>
      <c r="R956" s="22"/>
      <c r="S956" s="21"/>
      <c r="T956" s="24"/>
      <c r="U956" s="24"/>
      <c r="V956" s="24"/>
      <c r="W956" s="24"/>
      <c r="X956" s="21"/>
      <c r="Y956" s="22"/>
      <c r="Z956" s="22"/>
      <c r="AA956" s="21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2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</row>
    <row r="957">
      <c r="A957" s="17"/>
      <c r="B957" s="18"/>
      <c r="H957" s="19"/>
      <c r="I957" s="21"/>
      <c r="J957" s="21"/>
      <c r="K957" s="22"/>
      <c r="L957" s="22"/>
      <c r="M957" s="22"/>
      <c r="N957" s="22"/>
      <c r="O957" s="22"/>
      <c r="P957" s="22"/>
      <c r="Q957" s="22"/>
      <c r="R957" s="22"/>
      <c r="S957" s="21"/>
      <c r="T957" s="24"/>
      <c r="U957" s="24"/>
      <c r="V957" s="24"/>
      <c r="W957" s="24"/>
      <c r="X957" s="21"/>
      <c r="Y957" s="22"/>
      <c r="Z957" s="22"/>
      <c r="AA957" s="21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2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</row>
    <row r="958">
      <c r="A958" s="17"/>
      <c r="B958" s="18"/>
      <c r="H958" s="19"/>
      <c r="I958" s="21"/>
      <c r="J958" s="21"/>
      <c r="K958" s="22"/>
      <c r="L958" s="22"/>
      <c r="M958" s="22"/>
      <c r="N958" s="22"/>
      <c r="O958" s="22"/>
      <c r="P958" s="22"/>
      <c r="Q958" s="22"/>
      <c r="R958" s="22"/>
      <c r="S958" s="21"/>
      <c r="T958" s="24"/>
      <c r="U958" s="24"/>
      <c r="V958" s="24"/>
      <c r="W958" s="24"/>
      <c r="X958" s="21"/>
      <c r="Y958" s="22"/>
      <c r="Z958" s="22"/>
      <c r="AA958" s="21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2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</row>
    <row r="959">
      <c r="A959" s="17"/>
      <c r="B959" s="18"/>
      <c r="H959" s="19"/>
      <c r="I959" s="21"/>
      <c r="J959" s="21"/>
      <c r="K959" s="22"/>
      <c r="L959" s="22"/>
      <c r="M959" s="22"/>
      <c r="N959" s="22"/>
      <c r="O959" s="22"/>
      <c r="P959" s="22"/>
      <c r="Q959" s="22"/>
      <c r="R959" s="22"/>
      <c r="S959" s="21"/>
      <c r="T959" s="24"/>
      <c r="U959" s="24"/>
      <c r="V959" s="24"/>
      <c r="W959" s="24"/>
      <c r="X959" s="21"/>
      <c r="Y959" s="22"/>
      <c r="Z959" s="22"/>
      <c r="AA959" s="21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2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</row>
    <row r="960">
      <c r="A960" s="17"/>
      <c r="B960" s="18"/>
      <c r="H960" s="19"/>
      <c r="I960" s="21"/>
      <c r="J960" s="21"/>
      <c r="K960" s="22"/>
      <c r="L960" s="22"/>
      <c r="M960" s="22"/>
      <c r="N960" s="22"/>
      <c r="O960" s="22"/>
      <c r="P960" s="22"/>
      <c r="Q960" s="22"/>
      <c r="R960" s="22"/>
      <c r="S960" s="21"/>
      <c r="T960" s="24"/>
      <c r="U960" s="24"/>
      <c r="V960" s="24"/>
      <c r="W960" s="24"/>
      <c r="X960" s="21"/>
      <c r="Y960" s="22"/>
      <c r="Z960" s="22"/>
      <c r="AA960" s="21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2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</row>
    <row r="961">
      <c r="A961" s="17"/>
      <c r="B961" s="18"/>
      <c r="H961" s="19"/>
      <c r="I961" s="21"/>
      <c r="J961" s="21"/>
      <c r="K961" s="22"/>
      <c r="L961" s="22"/>
      <c r="M961" s="22"/>
      <c r="N961" s="22"/>
      <c r="O961" s="22"/>
      <c r="P961" s="22"/>
      <c r="Q961" s="22"/>
      <c r="R961" s="22"/>
      <c r="S961" s="21"/>
      <c r="T961" s="24"/>
      <c r="U961" s="24"/>
      <c r="V961" s="24"/>
      <c r="W961" s="24"/>
      <c r="X961" s="21"/>
      <c r="Y961" s="22"/>
      <c r="Z961" s="22"/>
      <c r="AA961" s="21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2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</row>
    <row r="962">
      <c r="A962" s="17"/>
      <c r="B962" s="18"/>
      <c r="H962" s="19"/>
      <c r="I962" s="21"/>
      <c r="J962" s="21"/>
      <c r="K962" s="22"/>
      <c r="L962" s="22"/>
      <c r="M962" s="22"/>
      <c r="N962" s="22"/>
      <c r="O962" s="22"/>
      <c r="P962" s="22"/>
      <c r="Q962" s="22"/>
      <c r="R962" s="22"/>
      <c r="S962" s="21"/>
      <c r="T962" s="24"/>
      <c r="U962" s="24"/>
      <c r="V962" s="24"/>
      <c r="W962" s="24"/>
      <c r="X962" s="21"/>
      <c r="Y962" s="22"/>
      <c r="Z962" s="22"/>
      <c r="AA962" s="21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2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</row>
    <row r="963">
      <c r="A963" s="17"/>
      <c r="B963" s="18"/>
      <c r="H963" s="19"/>
      <c r="I963" s="21"/>
      <c r="J963" s="21"/>
      <c r="K963" s="22"/>
      <c r="L963" s="22"/>
      <c r="M963" s="22"/>
      <c r="N963" s="22"/>
      <c r="O963" s="22"/>
      <c r="P963" s="22"/>
      <c r="Q963" s="22"/>
      <c r="R963" s="22"/>
      <c r="S963" s="21"/>
      <c r="T963" s="24"/>
      <c r="U963" s="24"/>
      <c r="V963" s="24"/>
      <c r="W963" s="24"/>
      <c r="X963" s="21"/>
      <c r="Y963" s="22"/>
      <c r="Z963" s="22"/>
      <c r="AA963" s="21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2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</row>
    <row r="964">
      <c r="A964" s="17"/>
      <c r="B964" s="18"/>
      <c r="H964" s="19"/>
      <c r="I964" s="21"/>
      <c r="J964" s="21"/>
      <c r="K964" s="22"/>
      <c r="L964" s="22"/>
      <c r="M964" s="22"/>
      <c r="N964" s="22"/>
      <c r="O964" s="22"/>
      <c r="P964" s="22"/>
      <c r="Q964" s="22"/>
      <c r="R964" s="22"/>
      <c r="S964" s="21"/>
      <c r="T964" s="24"/>
      <c r="U964" s="24"/>
      <c r="V964" s="24"/>
      <c r="W964" s="24"/>
      <c r="X964" s="21"/>
      <c r="Y964" s="22"/>
      <c r="Z964" s="22"/>
      <c r="AA964" s="21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2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</row>
    <row r="965">
      <c r="A965" s="17"/>
      <c r="B965" s="18"/>
      <c r="H965" s="19"/>
      <c r="I965" s="21"/>
      <c r="J965" s="21"/>
      <c r="K965" s="22"/>
      <c r="L965" s="22"/>
      <c r="M965" s="22"/>
      <c r="N965" s="22"/>
      <c r="O965" s="22"/>
      <c r="P965" s="22"/>
      <c r="Q965" s="22"/>
      <c r="R965" s="22"/>
      <c r="S965" s="21"/>
      <c r="T965" s="24"/>
      <c r="U965" s="24"/>
      <c r="V965" s="24"/>
      <c r="W965" s="24"/>
      <c r="X965" s="21"/>
      <c r="Y965" s="22"/>
      <c r="Z965" s="22"/>
      <c r="AA965" s="21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2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</row>
    <row r="966">
      <c r="A966" s="17"/>
      <c r="B966" s="18"/>
      <c r="H966" s="19"/>
      <c r="I966" s="21"/>
      <c r="J966" s="21"/>
      <c r="K966" s="22"/>
      <c r="L966" s="22"/>
      <c r="M966" s="22"/>
      <c r="N966" s="22"/>
      <c r="O966" s="22"/>
      <c r="P966" s="22"/>
      <c r="Q966" s="22"/>
      <c r="R966" s="22"/>
      <c r="S966" s="21"/>
      <c r="T966" s="24"/>
      <c r="U966" s="24"/>
      <c r="V966" s="24"/>
      <c r="W966" s="24"/>
      <c r="X966" s="21"/>
      <c r="Y966" s="22"/>
      <c r="Z966" s="22"/>
      <c r="AA966" s="21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2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</row>
    <row r="967">
      <c r="A967" s="17"/>
      <c r="B967" s="18"/>
      <c r="H967" s="19"/>
      <c r="I967" s="21"/>
      <c r="J967" s="21"/>
      <c r="K967" s="22"/>
      <c r="L967" s="22"/>
      <c r="M967" s="22"/>
      <c r="N967" s="22"/>
      <c r="O967" s="22"/>
      <c r="P967" s="22"/>
      <c r="Q967" s="22"/>
      <c r="R967" s="22"/>
      <c r="S967" s="21"/>
      <c r="T967" s="24"/>
      <c r="U967" s="24"/>
      <c r="V967" s="24"/>
      <c r="W967" s="24"/>
      <c r="X967" s="21"/>
      <c r="Y967" s="22"/>
      <c r="Z967" s="22"/>
      <c r="AA967" s="21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2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</row>
    <row r="968">
      <c r="A968" s="17"/>
      <c r="B968" s="18"/>
      <c r="H968" s="19"/>
      <c r="I968" s="21"/>
      <c r="J968" s="21"/>
      <c r="K968" s="22"/>
      <c r="L968" s="22"/>
      <c r="M968" s="22"/>
      <c r="N968" s="22"/>
      <c r="O968" s="22"/>
      <c r="P968" s="22"/>
      <c r="Q968" s="22"/>
      <c r="R968" s="22"/>
      <c r="S968" s="21"/>
      <c r="T968" s="24"/>
      <c r="U968" s="24"/>
      <c r="V968" s="24"/>
      <c r="W968" s="24"/>
      <c r="X968" s="21"/>
      <c r="Y968" s="22"/>
      <c r="Z968" s="22"/>
      <c r="AA968" s="21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2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</row>
    <row r="969">
      <c r="A969" s="17"/>
      <c r="B969" s="18"/>
      <c r="H969" s="19"/>
      <c r="I969" s="21"/>
      <c r="J969" s="21"/>
      <c r="K969" s="22"/>
      <c r="L969" s="22"/>
      <c r="M969" s="22"/>
      <c r="N969" s="22"/>
      <c r="O969" s="22"/>
      <c r="P969" s="22"/>
      <c r="Q969" s="22"/>
      <c r="R969" s="22"/>
      <c r="S969" s="21"/>
      <c r="T969" s="24"/>
      <c r="U969" s="24"/>
      <c r="V969" s="24"/>
      <c r="W969" s="24"/>
      <c r="X969" s="21"/>
      <c r="Y969" s="22"/>
      <c r="Z969" s="22"/>
      <c r="AA969" s="21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2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</row>
    <row r="970">
      <c r="A970" s="17"/>
      <c r="B970" s="18"/>
      <c r="H970" s="19"/>
      <c r="I970" s="21"/>
      <c r="J970" s="21"/>
      <c r="K970" s="22"/>
      <c r="L970" s="22"/>
      <c r="M970" s="22"/>
      <c r="N970" s="22"/>
      <c r="O970" s="22"/>
      <c r="P970" s="22"/>
      <c r="Q970" s="22"/>
      <c r="R970" s="22"/>
      <c r="S970" s="21"/>
      <c r="T970" s="24"/>
      <c r="U970" s="24"/>
      <c r="V970" s="24"/>
      <c r="W970" s="24"/>
      <c r="X970" s="21"/>
      <c r="Y970" s="22"/>
      <c r="Z970" s="22"/>
      <c r="AA970" s="21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2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</row>
    <row r="971">
      <c r="A971" s="17"/>
      <c r="B971" s="18"/>
      <c r="H971" s="19"/>
      <c r="I971" s="21"/>
      <c r="J971" s="21"/>
      <c r="K971" s="22"/>
      <c r="L971" s="22"/>
      <c r="M971" s="22"/>
      <c r="N971" s="22"/>
      <c r="O971" s="22"/>
      <c r="P971" s="22"/>
      <c r="Q971" s="22"/>
      <c r="R971" s="22"/>
      <c r="S971" s="21"/>
      <c r="T971" s="24"/>
      <c r="U971" s="24"/>
      <c r="V971" s="24"/>
      <c r="W971" s="24"/>
      <c r="X971" s="21"/>
      <c r="Y971" s="22"/>
      <c r="Z971" s="22"/>
      <c r="AA971" s="21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2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</row>
    <row r="972">
      <c r="A972" s="17"/>
      <c r="B972" s="18"/>
      <c r="H972" s="19"/>
      <c r="I972" s="21"/>
      <c r="J972" s="21"/>
      <c r="K972" s="22"/>
      <c r="L972" s="22"/>
      <c r="M972" s="22"/>
      <c r="N972" s="22"/>
      <c r="O972" s="22"/>
      <c r="P972" s="22"/>
      <c r="Q972" s="22"/>
      <c r="R972" s="22"/>
      <c r="S972" s="21"/>
      <c r="T972" s="24"/>
      <c r="U972" s="24"/>
      <c r="V972" s="24"/>
      <c r="W972" s="24"/>
      <c r="X972" s="21"/>
      <c r="Y972" s="22"/>
      <c r="Z972" s="22"/>
      <c r="AA972" s="21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2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</row>
    <row r="973">
      <c r="A973" s="17"/>
      <c r="B973" s="18"/>
      <c r="H973" s="19"/>
      <c r="I973" s="21"/>
      <c r="J973" s="21"/>
      <c r="K973" s="22"/>
      <c r="L973" s="22"/>
      <c r="M973" s="22"/>
      <c r="N973" s="22"/>
      <c r="O973" s="22"/>
      <c r="P973" s="22"/>
      <c r="Q973" s="22"/>
      <c r="R973" s="22"/>
      <c r="S973" s="21"/>
      <c r="T973" s="24"/>
      <c r="U973" s="24"/>
      <c r="V973" s="24"/>
      <c r="W973" s="24"/>
      <c r="X973" s="21"/>
      <c r="Y973" s="22"/>
      <c r="Z973" s="22"/>
      <c r="AA973" s="21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2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</row>
    <row r="974">
      <c r="A974" s="17"/>
      <c r="B974" s="18"/>
      <c r="H974" s="19"/>
      <c r="I974" s="21"/>
      <c r="J974" s="21"/>
      <c r="K974" s="22"/>
      <c r="L974" s="22"/>
      <c r="M974" s="22"/>
      <c r="N974" s="22"/>
      <c r="O974" s="22"/>
      <c r="P974" s="22"/>
      <c r="Q974" s="22"/>
      <c r="R974" s="22"/>
      <c r="S974" s="21"/>
      <c r="T974" s="24"/>
      <c r="U974" s="24"/>
      <c r="V974" s="24"/>
      <c r="W974" s="24"/>
      <c r="X974" s="21"/>
      <c r="Y974" s="22"/>
      <c r="Z974" s="22"/>
      <c r="AA974" s="21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2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</row>
    <row r="975">
      <c r="A975" s="17"/>
      <c r="B975" s="18"/>
      <c r="H975" s="19"/>
      <c r="I975" s="21"/>
      <c r="J975" s="21"/>
      <c r="K975" s="22"/>
      <c r="L975" s="22"/>
      <c r="M975" s="22"/>
      <c r="N975" s="22"/>
      <c r="O975" s="22"/>
      <c r="P975" s="22"/>
      <c r="Q975" s="22"/>
      <c r="R975" s="22"/>
      <c r="S975" s="21"/>
      <c r="T975" s="24"/>
      <c r="U975" s="24"/>
      <c r="V975" s="24"/>
      <c r="W975" s="24"/>
      <c r="X975" s="21"/>
      <c r="Y975" s="22"/>
      <c r="Z975" s="22"/>
      <c r="AA975" s="21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2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</row>
    <row r="976">
      <c r="A976" s="17"/>
      <c r="B976" s="18"/>
      <c r="H976" s="19"/>
      <c r="I976" s="21"/>
      <c r="J976" s="21"/>
      <c r="K976" s="22"/>
      <c r="L976" s="22"/>
      <c r="M976" s="22"/>
      <c r="N976" s="22"/>
      <c r="O976" s="22"/>
      <c r="P976" s="22"/>
      <c r="Q976" s="22"/>
      <c r="R976" s="22"/>
      <c r="S976" s="21"/>
      <c r="T976" s="24"/>
      <c r="U976" s="24"/>
      <c r="V976" s="24"/>
      <c r="W976" s="24"/>
      <c r="X976" s="21"/>
      <c r="Y976" s="22"/>
      <c r="Z976" s="22"/>
      <c r="AA976" s="21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2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</row>
    <row r="977">
      <c r="A977" s="17"/>
      <c r="B977" s="18"/>
      <c r="H977" s="19"/>
      <c r="I977" s="21"/>
      <c r="J977" s="21"/>
      <c r="K977" s="22"/>
      <c r="L977" s="22"/>
      <c r="M977" s="22"/>
      <c r="N977" s="22"/>
      <c r="O977" s="22"/>
      <c r="P977" s="22"/>
      <c r="Q977" s="22"/>
      <c r="R977" s="22"/>
      <c r="S977" s="21"/>
      <c r="T977" s="24"/>
      <c r="U977" s="24"/>
      <c r="V977" s="24"/>
      <c r="W977" s="24"/>
      <c r="X977" s="21"/>
      <c r="Y977" s="22"/>
      <c r="Z977" s="22"/>
      <c r="AA977" s="21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2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</row>
    <row r="978">
      <c r="A978" s="17"/>
      <c r="B978" s="18"/>
      <c r="H978" s="19"/>
      <c r="I978" s="21"/>
      <c r="J978" s="21"/>
      <c r="K978" s="22"/>
      <c r="L978" s="22"/>
      <c r="M978" s="22"/>
      <c r="N978" s="22"/>
      <c r="O978" s="22"/>
      <c r="P978" s="22"/>
      <c r="Q978" s="22"/>
      <c r="R978" s="22"/>
      <c r="S978" s="21"/>
      <c r="T978" s="24"/>
      <c r="U978" s="24"/>
      <c r="V978" s="24"/>
      <c r="W978" s="24"/>
      <c r="X978" s="21"/>
      <c r="Y978" s="22"/>
      <c r="Z978" s="22"/>
      <c r="AA978" s="21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2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</row>
    <row r="979">
      <c r="A979" s="17"/>
      <c r="B979" s="18"/>
      <c r="H979" s="19"/>
      <c r="I979" s="21"/>
      <c r="J979" s="21"/>
      <c r="K979" s="22"/>
      <c r="L979" s="22"/>
      <c r="M979" s="22"/>
      <c r="N979" s="22"/>
      <c r="O979" s="22"/>
      <c r="P979" s="22"/>
      <c r="Q979" s="22"/>
      <c r="R979" s="22"/>
      <c r="S979" s="21"/>
      <c r="T979" s="24"/>
      <c r="U979" s="24"/>
      <c r="V979" s="24"/>
      <c r="W979" s="24"/>
      <c r="X979" s="21"/>
      <c r="Y979" s="22"/>
      <c r="Z979" s="22"/>
      <c r="AA979" s="21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2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</row>
    <row r="980">
      <c r="A980" s="17"/>
      <c r="B980" s="18"/>
      <c r="H980" s="19"/>
      <c r="I980" s="21"/>
      <c r="J980" s="21"/>
      <c r="K980" s="22"/>
      <c r="L980" s="22"/>
      <c r="M980" s="22"/>
      <c r="N980" s="22"/>
      <c r="O980" s="22"/>
      <c r="P980" s="22"/>
      <c r="Q980" s="22"/>
      <c r="R980" s="22"/>
      <c r="S980" s="21"/>
      <c r="T980" s="24"/>
      <c r="U980" s="24"/>
      <c r="V980" s="24"/>
      <c r="W980" s="24"/>
      <c r="X980" s="21"/>
      <c r="Y980" s="22"/>
      <c r="Z980" s="22"/>
      <c r="AA980" s="21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2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</row>
    <row r="981">
      <c r="A981" s="17"/>
      <c r="B981" s="18"/>
      <c r="H981" s="19"/>
      <c r="I981" s="21"/>
      <c r="J981" s="21"/>
      <c r="K981" s="22"/>
      <c r="L981" s="22"/>
      <c r="M981" s="22"/>
      <c r="N981" s="22"/>
      <c r="O981" s="22"/>
      <c r="P981" s="22"/>
      <c r="Q981" s="22"/>
      <c r="R981" s="22"/>
      <c r="S981" s="21"/>
      <c r="T981" s="24"/>
      <c r="U981" s="24"/>
      <c r="V981" s="24"/>
      <c r="W981" s="24"/>
      <c r="X981" s="21"/>
      <c r="Y981" s="22"/>
      <c r="Z981" s="22"/>
      <c r="AA981" s="21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2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</row>
    <row r="982">
      <c r="A982" s="17"/>
      <c r="B982" s="18"/>
      <c r="H982" s="19"/>
      <c r="I982" s="21"/>
      <c r="J982" s="21"/>
      <c r="K982" s="22"/>
      <c r="L982" s="22"/>
      <c r="M982" s="22"/>
      <c r="N982" s="22"/>
      <c r="O982" s="22"/>
      <c r="P982" s="22"/>
      <c r="Q982" s="22"/>
      <c r="R982" s="22"/>
      <c r="S982" s="21"/>
      <c r="T982" s="24"/>
      <c r="U982" s="24"/>
      <c r="V982" s="24"/>
      <c r="W982" s="24"/>
      <c r="X982" s="21"/>
      <c r="Y982" s="22"/>
      <c r="Z982" s="22"/>
      <c r="AA982" s="21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2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</row>
    <row r="983">
      <c r="A983" s="17"/>
      <c r="B983" s="18"/>
      <c r="H983" s="19"/>
      <c r="I983" s="21"/>
      <c r="J983" s="21"/>
      <c r="K983" s="22"/>
      <c r="L983" s="22"/>
      <c r="M983" s="22"/>
      <c r="N983" s="22"/>
      <c r="O983" s="22"/>
      <c r="P983" s="22"/>
      <c r="Q983" s="22"/>
      <c r="R983" s="22"/>
      <c r="S983" s="21"/>
      <c r="T983" s="24"/>
      <c r="U983" s="24"/>
      <c r="V983" s="24"/>
      <c r="W983" s="24"/>
      <c r="X983" s="21"/>
      <c r="Y983" s="22"/>
      <c r="Z983" s="22"/>
      <c r="AA983" s="21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2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</row>
    <row r="984">
      <c r="A984" s="17"/>
      <c r="B984" s="18"/>
      <c r="H984" s="19"/>
      <c r="I984" s="21"/>
      <c r="J984" s="21"/>
      <c r="K984" s="22"/>
      <c r="L984" s="22"/>
      <c r="M984" s="22"/>
      <c r="N984" s="22"/>
      <c r="O984" s="22"/>
      <c r="P984" s="22"/>
      <c r="Q984" s="22"/>
      <c r="R984" s="22"/>
      <c r="S984" s="21"/>
      <c r="T984" s="24"/>
      <c r="U984" s="24"/>
      <c r="V984" s="24"/>
      <c r="W984" s="24"/>
      <c r="X984" s="21"/>
      <c r="Y984" s="22"/>
      <c r="Z984" s="22"/>
      <c r="AA984" s="21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2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</row>
    <row r="985">
      <c r="A985" s="17"/>
      <c r="B985" s="18"/>
      <c r="H985" s="19"/>
      <c r="I985" s="21"/>
      <c r="J985" s="21"/>
      <c r="K985" s="22"/>
      <c r="L985" s="22"/>
      <c r="M985" s="22"/>
      <c r="N985" s="22"/>
      <c r="O985" s="22"/>
      <c r="P985" s="22"/>
      <c r="Q985" s="22"/>
      <c r="R985" s="22"/>
      <c r="S985" s="21"/>
      <c r="T985" s="24"/>
      <c r="U985" s="24"/>
      <c r="V985" s="24"/>
      <c r="W985" s="24"/>
      <c r="X985" s="21"/>
      <c r="Y985" s="22"/>
      <c r="Z985" s="22"/>
      <c r="AA985" s="21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2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</row>
    <row r="986">
      <c r="A986" s="17"/>
      <c r="B986" s="18"/>
      <c r="H986" s="19"/>
      <c r="I986" s="21"/>
      <c r="J986" s="21"/>
      <c r="K986" s="22"/>
      <c r="L986" s="22"/>
      <c r="M986" s="22"/>
      <c r="N986" s="22"/>
      <c r="O986" s="22"/>
      <c r="P986" s="22"/>
      <c r="Q986" s="22"/>
      <c r="R986" s="22"/>
      <c r="S986" s="21"/>
      <c r="T986" s="24"/>
      <c r="U986" s="24"/>
      <c r="V986" s="24"/>
      <c r="W986" s="24"/>
      <c r="X986" s="21"/>
      <c r="Y986" s="22"/>
      <c r="Z986" s="22"/>
      <c r="AA986" s="21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2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</row>
    <row r="987">
      <c r="A987" s="17"/>
      <c r="B987" s="18"/>
      <c r="H987" s="19"/>
      <c r="I987" s="21"/>
      <c r="J987" s="21"/>
      <c r="K987" s="22"/>
      <c r="L987" s="22"/>
      <c r="M987" s="22"/>
      <c r="N987" s="22"/>
      <c r="O987" s="22"/>
      <c r="P987" s="22"/>
      <c r="Q987" s="22"/>
      <c r="R987" s="22"/>
      <c r="S987" s="21"/>
      <c r="T987" s="24"/>
      <c r="U987" s="24"/>
      <c r="V987" s="24"/>
      <c r="W987" s="24"/>
      <c r="X987" s="21"/>
      <c r="Y987" s="22"/>
      <c r="Z987" s="22"/>
      <c r="AA987" s="21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2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</row>
    <row r="988">
      <c r="A988" s="17"/>
      <c r="B988" s="18"/>
      <c r="H988" s="19"/>
      <c r="I988" s="21"/>
      <c r="J988" s="21"/>
      <c r="K988" s="22"/>
      <c r="L988" s="22"/>
      <c r="M988" s="22"/>
      <c r="N988" s="22"/>
      <c r="O988" s="22"/>
      <c r="P988" s="22"/>
      <c r="Q988" s="22"/>
      <c r="R988" s="22"/>
      <c r="S988" s="21"/>
      <c r="T988" s="24"/>
      <c r="U988" s="24"/>
      <c r="V988" s="24"/>
      <c r="W988" s="24"/>
      <c r="X988" s="21"/>
      <c r="Y988" s="22"/>
      <c r="Z988" s="22"/>
      <c r="AA988" s="21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2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</row>
    <row r="989">
      <c r="A989" s="17"/>
      <c r="B989" s="18"/>
      <c r="H989" s="19"/>
      <c r="I989" s="21"/>
      <c r="J989" s="21"/>
      <c r="K989" s="22"/>
      <c r="L989" s="22"/>
      <c r="M989" s="22"/>
      <c r="N989" s="22"/>
      <c r="O989" s="22"/>
      <c r="P989" s="22"/>
      <c r="Q989" s="22"/>
      <c r="R989" s="22"/>
      <c r="S989" s="21"/>
      <c r="T989" s="24"/>
      <c r="U989" s="24"/>
      <c r="V989" s="24"/>
      <c r="W989" s="24"/>
      <c r="X989" s="21"/>
      <c r="Y989" s="22"/>
      <c r="Z989" s="22"/>
      <c r="AA989" s="21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2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</row>
    <row r="990">
      <c r="A990" s="17"/>
      <c r="B990" s="18"/>
      <c r="H990" s="19"/>
      <c r="I990" s="21"/>
      <c r="J990" s="21"/>
      <c r="K990" s="22"/>
      <c r="L990" s="22"/>
      <c r="M990" s="22"/>
      <c r="N990" s="22"/>
      <c r="O990" s="22"/>
      <c r="P990" s="22"/>
      <c r="Q990" s="22"/>
      <c r="R990" s="22"/>
      <c r="S990" s="21"/>
      <c r="T990" s="24"/>
      <c r="U990" s="24"/>
      <c r="V990" s="24"/>
      <c r="W990" s="24"/>
      <c r="X990" s="21"/>
      <c r="Y990" s="22"/>
      <c r="Z990" s="22"/>
      <c r="AA990" s="21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2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</row>
    <row r="991">
      <c r="A991" s="17"/>
      <c r="B991" s="18"/>
      <c r="H991" s="19"/>
      <c r="I991" s="21"/>
      <c r="J991" s="21"/>
      <c r="K991" s="22"/>
      <c r="L991" s="22"/>
      <c r="M991" s="22"/>
      <c r="N991" s="22"/>
      <c r="O991" s="22"/>
      <c r="P991" s="22"/>
      <c r="Q991" s="22"/>
      <c r="R991" s="22"/>
      <c r="S991" s="21"/>
      <c r="T991" s="24"/>
      <c r="U991" s="24"/>
      <c r="V991" s="24"/>
      <c r="W991" s="24"/>
      <c r="X991" s="21"/>
      <c r="Y991" s="22"/>
      <c r="Z991" s="22"/>
      <c r="AA991" s="21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2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</row>
    <row r="992">
      <c r="A992" s="17"/>
      <c r="B992" s="18"/>
      <c r="H992" s="19"/>
      <c r="I992" s="21"/>
      <c r="J992" s="21"/>
      <c r="K992" s="22"/>
      <c r="L992" s="22"/>
      <c r="M992" s="22"/>
      <c r="N992" s="22"/>
      <c r="O992" s="22"/>
      <c r="P992" s="22"/>
      <c r="Q992" s="22"/>
      <c r="R992" s="22"/>
      <c r="S992" s="21"/>
      <c r="T992" s="24"/>
      <c r="U992" s="24"/>
      <c r="V992" s="24"/>
      <c r="W992" s="24"/>
      <c r="X992" s="21"/>
      <c r="Y992" s="22"/>
      <c r="Z992" s="22"/>
      <c r="AA992" s="21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2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</row>
    <row r="993">
      <c r="A993" s="17"/>
      <c r="B993" s="18"/>
      <c r="H993" s="19"/>
      <c r="I993" s="21"/>
      <c r="J993" s="21"/>
      <c r="K993" s="22"/>
      <c r="L993" s="22"/>
      <c r="M993" s="22"/>
      <c r="N993" s="22"/>
      <c r="O993" s="22"/>
      <c r="P993" s="22"/>
      <c r="Q993" s="22"/>
      <c r="R993" s="22"/>
      <c r="S993" s="21"/>
      <c r="T993" s="24"/>
      <c r="U993" s="24"/>
      <c r="V993" s="24"/>
      <c r="W993" s="24"/>
      <c r="X993" s="21"/>
      <c r="Y993" s="22"/>
      <c r="Z993" s="22"/>
      <c r="AA993" s="21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2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</row>
    <row r="994">
      <c r="A994" s="17"/>
      <c r="B994" s="18"/>
      <c r="H994" s="19"/>
      <c r="I994" s="21"/>
      <c r="J994" s="21"/>
      <c r="K994" s="22"/>
      <c r="L994" s="22"/>
      <c r="M994" s="22"/>
      <c r="N994" s="22"/>
      <c r="O994" s="22"/>
      <c r="P994" s="22"/>
      <c r="Q994" s="22"/>
      <c r="R994" s="22"/>
      <c r="S994" s="21"/>
      <c r="T994" s="24"/>
      <c r="U994" s="24"/>
      <c r="V994" s="24"/>
      <c r="W994" s="24"/>
      <c r="X994" s="21"/>
      <c r="Y994" s="22"/>
      <c r="Z994" s="22"/>
      <c r="AA994" s="21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2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</row>
    <row r="995">
      <c r="A995" s="17"/>
      <c r="B995" s="18"/>
      <c r="H995" s="19"/>
      <c r="I995" s="21"/>
      <c r="J995" s="21"/>
      <c r="K995" s="22"/>
      <c r="L995" s="22"/>
      <c r="M995" s="22"/>
      <c r="N995" s="22"/>
      <c r="O995" s="22"/>
      <c r="P995" s="22"/>
      <c r="Q995" s="22"/>
      <c r="R995" s="22"/>
      <c r="S995" s="21"/>
      <c r="T995" s="24"/>
      <c r="U995" s="24"/>
      <c r="V995" s="24"/>
      <c r="W995" s="24"/>
      <c r="X995" s="21"/>
      <c r="Y995" s="22"/>
      <c r="Z995" s="22"/>
      <c r="AA995" s="21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2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</row>
    <row r="996">
      <c r="A996" s="17"/>
      <c r="B996" s="18"/>
      <c r="H996" s="19"/>
      <c r="I996" s="21"/>
      <c r="J996" s="21"/>
      <c r="K996" s="22"/>
      <c r="L996" s="22"/>
      <c r="M996" s="22"/>
      <c r="N996" s="22"/>
      <c r="O996" s="22"/>
      <c r="P996" s="22"/>
      <c r="Q996" s="22"/>
      <c r="R996" s="22"/>
      <c r="S996" s="21"/>
      <c r="T996" s="24"/>
      <c r="U996" s="24"/>
      <c r="V996" s="24"/>
      <c r="W996" s="24"/>
      <c r="X996" s="21"/>
      <c r="Y996" s="22"/>
      <c r="Z996" s="22"/>
      <c r="AA996" s="21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2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</row>
    <row r="997">
      <c r="A997" s="17"/>
      <c r="B997" s="18"/>
      <c r="H997" s="19"/>
      <c r="I997" s="21"/>
      <c r="J997" s="21"/>
      <c r="K997" s="22"/>
      <c r="L997" s="22"/>
      <c r="M997" s="22"/>
      <c r="N997" s="22"/>
      <c r="O997" s="22"/>
      <c r="P997" s="22"/>
      <c r="Q997" s="22"/>
      <c r="R997" s="22"/>
      <c r="S997" s="21"/>
      <c r="T997" s="24"/>
      <c r="U997" s="24"/>
      <c r="V997" s="24"/>
      <c r="W997" s="24"/>
      <c r="X997" s="21"/>
      <c r="Y997" s="22"/>
      <c r="Z997" s="22"/>
      <c r="AA997" s="21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2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</row>
    <row r="998">
      <c r="A998" s="17"/>
      <c r="B998" s="18"/>
      <c r="H998" s="19"/>
      <c r="I998" s="21"/>
      <c r="J998" s="21"/>
      <c r="K998" s="22"/>
      <c r="L998" s="22"/>
      <c r="M998" s="22"/>
      <c r="N998" s="22"/>
      <c r="O998" s="22"/>
      <c r="P998" s="22"/>
      <c r="Q998" s="22"/>
      <c r="R998" s="22"/>
      <c r="S998" s="21"/>
      <c r="T998" s="24"/>
      <c r="U998" s="24"/>
      <c r="V998" s="24"/>
      <c r="W998" s="24"/>
      <c r="X998" s="21"/>
      <c r="Y998" s="22"/>
      <c r="Z998" s="22"/>
      <c r="AA998" s="21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2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</row>
    <row r="999">
      <c r="A999" s="17"/>
      <c r="B999" s="18"/>
      <c r="H999" s="19"/>
      <c r="I999" s="21"/>
      <c r="J999" s="21"/>
      <c r="K999" s="22"/>
      <c r="L999" s="22"/>
      <c r="M999" s="22"/>
      <c r="N999" s="22"/>
      <c r="O999" s="22"/>
      <c r="P999" s="22"/>
      <c r="Q999" s="22"/>
      <c r="R999" s="22"/>
      <c r="S999" s="21"/>
      <c r="T999" s="24"/>
      <c r="U999" s="24"/>
      <c r="V999" s="24"/>
      <c r="W999" s="24"/>
      <c r="X999" s="21"/>
      <c r="Y999" s="22"/>
      <c r="Z999" s="22"/>
      <c r="AA999" s="21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2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</row>
    <row r="1000">
      <c r="A1000" s="17"/>
      <c r="B1000" s="18"/>
      <c r="H1000" s="19"/>
      <c r="I1000" s="21"/>
      <c r="J1000" s="21"/>
      <c r="K1000" s="22"/>
      <c r="L1000" s="22"/>
      <c r="M1000" s="22"/>
      <c r="N1000" s="22"/>
      <c r="O1000" s="22"/>
      <c r="P1000" s="22"/>
      <c r="Q1000" s="22"/>
      <c r="R1000" s="22"/>
      <c r="S1000" s="21"/>
      <c r="T1000" s="24"/>
      <c r="U1000" s="24"/>
      <c r="V1000" s="24"/>
      <c r="W1000" s="24"/>
      <c r="X1000" s="21"/>
      <c r="Y1000" s="22"/>
      <c r="Z1000" s="22"/>
      <c r="AA1000" s="21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2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</row>
    <row r="1001">
      <c r="A1001" s="17"/>
      <c r="B1001" s="18"/>
      <c r="H1001" s="19"/>
      <c r="I1001" s="21"/>
      <c r="J1001" s="21"/>
      <c r="K1001" s="22"/>
      <c r="L1001" s="22"/>
      <c r="M1001" s="22"/>
      <c r="N1001" s="22"/>
      <c r="O1001" s="22"/>
      <c r="P1001" s="22"/>
      <c r="Q1001" s="22"/>
      <c r="R1001" s="22"/>
      <c r="S1001" s="21"/>
      <c r="T1001" s="24"/>
      <c r="U1001" s="24"/>
      <c r="V1001" s="24"/>
      <c r="W1001" s="24"/>
      <c r="X1001" s="21"/>
      <c r="Y1001" s="22"/>
      <c r="Z1001" s="22"/>
      <c r="AA1001" s="21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2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</row>
    <row r="1002">
      <c r="A1002" s="17"/>
      <c r="B1002" s="18"/>
      <c r="H1002" s="19"/>
      <c r="I1002" s="21"/>
      <c r="J1002" s="21"/>
      <c r="K1002" s="22"/>
      <c r="L1002" s="22"/>
      <c r="M1002" s="22"/>
      <c r="N1002" s="22"/>
      <c r="O1002" s="22"/>
      <c r="P1002" s="22"/>
      <c r="Q1002" s="22"/>
      <c r="R1002" s="22"/>
      <c r="S1002" s="21"/>
      <c r="T1002" s="24"/>
      <c r="U1002" s="24"/>
      <c r="V1002" s="24"/>
      <c r="W1002" s="24"/>
      <c r="X1002" s="21"/>
      <c r="Y1002" s="22"/>
      <c r="Z1002" s="22"/>
      <c r="AA1002" s="21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2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</row>
    <row r="1003">
      <c r="A1003" s="17"/>
      <c r="B1003" s="18"/>
      <c r="H1003" s="19"/>
      <c r="I1003" s="21"/>
      <c r="J1003" s="21"/>
      <c r="K1003" s="22"/>
      <c r="L1003" s="22"/>
      <c r="M1003" s="22"/>
      <c r="N1003" s="22"/>
      <c r="O1003" s="22"/>
      <c r="P1003" s="22"/>
      <c r="Q1003" s="22"/>
      <c r="R1003" s="22"/>
      <c r="S1003" s="21"/>
      <c r="T1003" s="24"/>
      <c r="U1003" s="24"/>
      <c r="V1003" s="24"/>
      <c r="W1003" s="24"/>
      <c r="X1003" s="21"/>
      <c r="Y1003" s="22"/>
      <c r="Z1003" s="22"/>
      <c r="AA1003" s="21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2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</row>
    <row r="1004">
      <c r="A1004" s="17"/>
      <c r="B1004" s="18"/>
      <c r="H1004" s="19"/>
      <c r="I1004" s="21"/>
      <c r="J1004" s="21"/>
      <c r="K1004" s="22"/>
      <c r="L1004" s="22"/>
      <c r="M1004" s="22"/>
      <c r="N1004" s="22"/>
      <c r="O1004" s="22"/>
      <c r="P1004" s="22"/>
      <c r="Q1004" s="22"/>
      <c r="R1004" s="22"/>
      <c r="S1004" s="21"/>
      <c r="T1004" s="24"/>
      <c r="U1004" s="24"/>
      <c r="V1004" s="24"/>
      <c r="W1004" s="24"/>
      <c r="X1004" s="21"/>
      <c r="Y1004" s="22"/>
      <c r="Z1004" s="22"/>
      <c r="AA1004" s="21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2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</row>
    <row r="1005">
      <c r="A1005" s="17"/>
      <c r="B1005" s="18"/>
      <c r="H1005" s="19"/>
      <c r="I1005" s="21"/>
      <c r="J1005" s="21"/>
      <c r="K1005" s="22"/>
      <c r="L1005" s="22"/>
      <c r="M1005" s="22"/>
      <c r="N1005" s="22"/>
      <c r="O1005" s="22"/>
      <c r="P1005" s="22"/>
      <c r="Q1005" s="22"/>
      <c r="R1005" s="22"/>
      <c r="S1005" s="21"/>
      <c r="T1005" s="24"/>
      <c r="U1005" s="24"/>
      <c r="V1005" s="24"/>
      <c r="W1005" s="24"/>
      <c r="X1005" s="21"/>
      <c r="Y1005" s="22"/>
      <c r="Z1005" s="22"/>
      <c r="AA1005" s="21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2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</row>
    <row r="1006">
      <c r="A1006" s="17"/>
      <c r="B1006" s="18"/>
      <c r="H1006" s="19"/>
      <c r="I1006" s="21"/>
      <c r="J1006" s="21"/>
      <c r="K1006" s="22"/>
      <c r="L1006" s="22"/>
      <c r="M1006" s="22"/>
      <c r="N1006" s="22"/>
      <c r="O1006" s="22"/>
      <c r="P1006" s="22"/>
      <c r="Q1006" s="22"/>
      <c r="R1006" s="22"/>
      <c r="S1006" s="21"/>
      <c r="T1006" s="24"/>
      <c r="U1006" s="24"/>
      <c r="V1006" s="24"/>
      <c r="W1006" s="24"/>
      <c r="X1006" s="21"/>
      <c r="Y1006" s="22"/>
      <c r="Z1006" s="22"/>
      <c r="AA1006" s="21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2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</row>
    <row r="1007">
      <c r="A1007" s="17"/>
      <c r="B1007" s="18"/>
      <c r="H1007" s="19"/>
      <c r="I1007" s="21"/>
      <c r="J1007" s="21"/>
      <c r="K1007" s="22"/>
      <c r="L1007" s="22"/>
      <c r="M1007" s="22"/>
      <c r="N1007" s="22"/>
      <c r="O1007" s="22"/>
      <c r="P1007" s="22"/>
      <c r="Q1007" s="22"/>
      <c r="R1007" s="22"/>
      <c r="S1007" s="21"/>
      <c r="T1007" s="24"/>
      <c r="U1007" s="24"/>
      <c r="V1007" s="24"/>
      <c r="W1007" s="24"/>
      <c r="X1007" s="21"/>
      <c r="Y1007" s="22"/>
      <c r="Z1007" s="22"/>
      <c r="AA1007" s="21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2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</row>
    <row r="1008">
      <c r="A1008" s="17"/>
      <c r="B1008" s="18"/>
      <c r="H1008" s="19"/>
      <c r="I1008" s="21"/>
      <c r="J1008" s="21"/>
      <c r="K1008" s="22"/>
      <c r="L1008" s="22"/>
      <c r="M1008" s="22"/>
      <c r="N1008" s="22"/>
      <c r="O1008" s="22"/>
      <c r="P1008" s="22"/>
      <c r="Q1008" s="22"/>
      <c r="R1008" s="22"/>
      <c r="S1008" s="21"/>
      <c r="T1008" s="24"/>
      <c r="U1008" s="24"/>
      <c r="V1008" s="24"/>
      <c r="W1008" s="24"/>
      <c r="X1008" s="21"/>
      <c r="Y1008" s="22"/>
      <c r="Z1008" s="22"/>
      <c r="AA1008" s="21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2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</row>
    <row r="1009">
      <c r="A1009" s="17"/>
      <c r="B1009" s="18"/>
      <c r="H1009" s="19"/>
      <c r="I1009" s="21"/>
      <c r="J1009" s="21"/>
      <c r="K1009" s="22"/>
      <c r="L1009" s="22"/>
      <c r="M1009" s="22"/>
      <c r="N1009" s="22"/>
      <c r="O1009" s="22"/>
      <c r="P1009" s="22"/>
      <c r="Q1009" s="22"/>
      <c r="R1009" s="22"/>
      <c r="S1009" s="21"/>
      <c r="T1009" s="24"/>
      <c r="U1009" s="24"/>
      <c r="V1009" s="24"/>
      <c r="W1009" s="24"/>
      <c r="X1009" s="21"/>
      <c r="Y1009" s="22"/>
      <c r="Z1009" s="22"/>
      <c r="AA1009" s="21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2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</row>
    <row r="1010">
      <c r="A1010" s="17"/>
      <c r="B1010" s="18"/>
      <c r="H1010" s="19"/>
      <c r="I1010" s="21"/>
      <c r="J1010" s="21"/>
      <c r="K1010" s="22"/>
      <c r="L1010" s="22"/>
      <c r="M1010" s="22"/>
      <c r="N1010" s="22"/>
      <c r="O1010" s="22"/>
      <c r="P1010" s="22"/>
      <c r="Q1010" s="22"/>
      <c r="R1010" s="22"/>
      <c r="S1010" s="21"/>
      <c r="T1010" s="24"/>
      <c r="U1010" s="24"/>
      <c r="V1010" s="24"/>
      <c r="W1010" s="24"/>
      <c r="X1010" s="21"/>
      <c r="Y1010" s="22"/>
      <c r="Z1010" s="22"/>
      <c r="AA1010" s="21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2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</row>
    <row r="1011">
      <c r="A1011" s="17"/>
      <c r="B1011" s="18"/>
      <c r="H1011" s="19"/>
      <c r="I1011" s="21"/>
      <c r="J1011" s="21"/>
      <c r="K1011" s="22"/>
      <c r="L1011" s="22"/>
      <c r="M1011" s="22"/>
      <c r="N1011" s="22"/>
      <c r="O1011" s="22"/>
      <c r="P1011" s="22"/>
      <c r="Q1011" s="22"/>
      <c r="R1011" s="22"/>
      <c r="S1011" s="21"/>
      <c r="T1011" s="24"/>
      <c r="U1011" s="24"/>
      <c r="V1011" s="24"/>
      <c r="W1011" s="24"/>
      <c r="X1011" s="21"/>
      <c r="Y1011" s="22"/>
      <c r="Z1011" s="22"/>
      <c r="AA1011" s="21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2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</row>
    <row r="1012">
      <c r="A1012" s="17"/>
      <c r="B1012" s="18"/>
      <c r="H1012" s="19"/>
      <c r="I1012" s="21"/>
      <c r="J1012" s="21"/>
      <c r="K1012" s="22"/>
      <c r="L1012" s="22"/>
      <c r="M1012" s="22"/>
      <c r="N1012" s="22"/>
      <c r="O1012" s="22"/>
      <c r="P1012" s="22"/>
      <c r="Q1012" s="22"/>
      <c r="R1012" s="22"/>
      <c r="S1012" s="21"/>
      <c r="T1012" s="24"/>
      <c r="U1012" s="24"/>
      <c r="V1012" s="24"/>
      <c r="W1012" s="24"/>
      <c r="X1012" s="21"/>
      <c r="Y1012" s="22"/>
      <c r="Z1012" s="22"/>
      <c r="AA1012" s="21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2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</row>
    <row r="1013">
      <c r="A1013" s="17"/>
      <c r="B1013" s="18"/>
      <c r="H1013" s="19"/>
      <c r="I1013" s="21"/>
      <c r="J1013" s="21"/>
      <c r="K1013" s="22"/>
      <c r="L1013" s="22"/>
      <c r="M1013" s="22"/>
      <c r="N1013" s="22"/>
      <c r="O1013" s="22"/>
      <c r="P1013" s="22"/>
      <c r="Q1013" s="22"/>
      <c r="R1013" s="22"/>
      <c r="S1013" s="21"/>
      <c r="T1013" s="24"/>
      <c r="U1013" s="24"/>
      <c r="V1013" s="24"/>
      <c r="W1013" s="24"/>
      <c r="X1013" s="21"/>
      <c r="Y1013" s="22"/>
      <c r="Z1013" s="22"/>
      <c r="AA1013" s="21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2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</row>
    <row r="1014">
      <c r="A1014" s="17"/>
      <c r="B1014" s="18"/>
      <c r="H1014" s="19"/>
      <c r="I1014" s="21"/>
      <c r="J1014" s="21"/>
      <c r="K1014" s="22"/>
      <c r="L1014" s="22"/>
      <c r="M1014" s="22"/>
      <c r="N1014" s="22"/>
      <c r="O1014" s="22"/>
      <c r="P1014" s="22"/>
      <c r="Q1014" s="22"/>
      <c r="R1014" s="22"/>
      <c r="S1014" s="21"/>
      <c r="T1014" s="24"/>
      <c r="U1014" s="24"/>
      <c r="V1014" s="24"/>
      <c r="W1014" s="24"/>
      <c r="X1014" s="21"/>
      <c r="Y1014" s="22"/>
      <c r="Z1014" s="22"/>
      <c r="AA1014" s="21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2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</row>
    <row r="1015">
      <c r="A1015" s="17"/>
      <c r="B1015" s="18"/>
      <c r="H1015" s="19"/>
      <c r="I1015" s="21"/>
      <c r="J1015" s="21"/>
      <c r="K1015" s="22"/>
      <c r="L1015" s="22"/>
      <c r="M1015" s="22"/>
      <c r="N1015" s="22"/>
      <c r="O1015" s="22"/>
      <c r="P1015" s="22"/>
      <c r="Q1015" s="22"/>
      <c r="R1015" s="22"/>
      <c r="S1015" s="21"/>
      <c r="T1015" s="24"/>
      <c r="U1015" s="24"/>
      <c r="V1015" s="24"/>
      <c r="W1015" s="24"/>
      <c r="X1015" s="21"/>
      <c r="Y1015" s="22"/>
      <c r="Z1015" s="22"/>
      <c r="AA1015" s="21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2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</row>
    <row r="1016">
      <c r="A1016" s="17"/>
      <c r="B1016" s="18"/>
      <c r="H1016" s="19"/>
      <c r="I1016" s="21"/>
      <c r="J1016" s="21"/>
      <c r="K1016" s="22"/>
      <c r="L1016" s="22"/>
      <c r="M1016" s="22"/>
      <c r="N1016" s="22"/>
      <c r="O1016" s="22"/>
      <c r="P1016" s="22"/>
      <c r="Q1016" s="22"/>
      <c r="R1016" s="22"/>
      <c r="S1016" s="21"/>
      <c r="T1016" s="24"/>
      <c r="U1016" s="24"/>
      <c r="V1016" s="24"/>
      <c r="W1016" s="24"/>
      <c r="X1016" s="21"/>
      <c r="Y1016" s="22"/>
      <c r="Z1016" s="22"/>
      <c r="AA1016" s="21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2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</row>
    <row r="1017">
      <c r="A1017" s="17"/>
      <c r="B1017" s="18"/>
      <c r="H1017" s="19"/>
      <c r="I1017" s="21"/>
      <c r="J1017" s="21"/>
      <c r="K1017" s="22"/>
      <c r="L1017" s="22"/>
      <c r="M1017" s="22"/>
      <c r="N1017" s="22"/>
      <c r="O1017" s="22"/>
      <c r="P1017" s="22"/>
      <c r="Q1017" s="22"/>
      <c r="R1017" s="22"/>
      <c r="S1017" s="21"/>
      <c r="T1017" s="24"/>
      <c r="U1017" s="24"/>
      <c r="V1017" s="24"/>
      <c r="W1017" s="24"/>
      <c r="X1017" s="21"/>
      <c r="Y1017" s="22"/>
      <c r="Z1017" s="22"/>
      <c r="AA1017" s="21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2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</row>
    <row r="1018">
      <c r="A1018" s="17"/>
      <c r="B1018" s="18"/>
      <c r="H1018" s="19"/>
      <c r="I1018" s="21"/>
      <c r="J1018" s="21"/>
      <c r="K1018" s="22"/>
      <c r="L1018" s="22"/>
      <c r="M1018" s="22"/>
      <c r="N1018" s="22"/>
      <c r="O1018" s="22"/>
      <c r="P1018" s="22"/>
      <c r="Q1018" s="22"/>
      <c r="R1018" s="22"/>
      <c r="S1018" s="21"/>
      <c r="T1018" s="24"/>
      <c r="U1018" s="24"/>
      <c r="V1018" s="24"/>
      <c r="W1018" s="24"/>
      <c r="X1018" s="21"/>
      <c r="Y1018" s="22"/>
      <c r="Z1018" s="22"/>
      <c r="AA1018" s="21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2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</row>
    <row r="1019">
      <c r="A1019" s="17"/>
      <c r="B1019" s="18"/>
      <c r="H1019" s="19"/>
      <c r="I1019" s="21"/>
      <c r="J1019" s="21"/>
      <c r="K1019" s="22"/>
      <c r="L1019" s="22"/>
      <c r="M1019" s="22"/>
      <c r="N1019" s="22"/>
      <c r="O1019" s="22"/>
      <c r="P1019" s="22"/>
      <c r="Q1019" s="22"/>
      <c r="R1019" s="22"/>
      <c r="S1019" s="21"/>
      <c r="T1019" s="24"/>
      <c r="U1019" s="24"/>
      <c r="V1019" s="24"/>
      <c r="W1019" s="24"/>
      <c r="X1019" s="21"/>
      <c r="Y1019" s="22"/>
      <c r="Z1019" s="22"/>
      <c r="AA1019" s="21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2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</row>
    <row r="1020">
      <c r="A1020" s="17"/>
      <c r="B1020" s="18"/>
      <c r="H1020" s="19"/>
      <c r="I1020" s="21"/>
      <c r="J1020" s="21"/>
      <c r="K1020" s="22"/>
      <c r="L1020" s="22"/>
      <c r="M1020" s="22"/>
      <c r="N1020" s="22"/>
      <c r="O1020" s="22"/>
      <c r="P1020" s="22"/>
      <c r="Q1020" s="22"/>
      <c r="R1020" s="22"/>
      <c r="S1020" s="21"/>
      <c r="T1020" s="24"/>
      <c r="U1020" s="24"/>
      <c r="V1020" s="24"/>
      <c r="W1020" s="24"/>
      <c r="X1020" s="21"/>
      <c r="Y1020" s="22"/>
      <c r="Z1020" s="22"/>
      <c r="AA1020" s="21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2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</row>
    <row r="1021">
      <c r="A1021" s="17"/>
      <c r="B1021" s="18"/>
      <c r="H1021" s="19"/>
      <c r="I1021" s="21"/>
      <c r="J1021" s="21"/>
      <c r="K1021" s="22"/>
      <c r="L1021" s="22"/>
      <c r="M1021" s="22"/>
      <c r="N1021" s="22"/>
      <c r="O1021" s="22"/>
      <c r="P1021" s="22"/>
      <c r="Q1021" s="22"/>
      <c r="R1021" s="22"/>
      <c r="S1021" s="21"/>
      <c r="T1021" s="24"/>
      <c r="U1021" s="24"/>
      <c r="V1021" s="24"/>
      <c r="W1021" s="24"/>
      <c r="X1021" s="21"/>
      <c r="Y1021" s="22"/>
      <c r="Z1021" s="22"/>
      <c r="AA1021" s="21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2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</row>
    <row r="1022">
      <c r="A1022" s="17"/>
      <c r="B1022" s="18"/>
      <c r="H1022" s="19"/>
      <c r="I1022" s="21"/>
      <c r="J1022" s="21"/>
      <c r="K1022" s="22"/>
      <c r="L1022" s="22"/>
      <c r="M1022" s="22"/>
      <c r="N1022" s="22"/>
      <c r="O1022" s="22"/>
      <c r="P1022" s="22"/>
      <c r="Q1022" s="22"/>
      <c r="R1022" s="22"/>
      <c r="S1022" s="21"/>
      <c r="T1022" s="24"/>
      <c r="U1022" s="24"/>
      <c r="V1022" s="24"/>
      <c r="W1022" s="24"/>
      <c r="X1022" s="21"/>
      <c r="Y1022" s="22"/>
      <c r="Z1022" s="22"/>
      <c r="AA1022" s="21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2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</row>
    <row r="1023">
      <c r="A1023" s="17"/>
      <c r="B1023" s="18"/>
      <c r="H1023" s="19"/>
      <c r="I1023" s="21"/>
      <c r="J1023" s="21"/>
      <c r="K1023" s="22"/>
      <c r="L1023" s="22"/>
      <c r="M1023" s="22"/>
      <c r="N1023" s="22"/>
      <c r="O1023" s="22"/>
      <c r="P1023" s="22"/>
      <c r="Q1023" s="22"/>
      <c r="R1023" s="22"/>
      <c r="S1023" s="21"/>
      <c r="T1023" s="24"/>
      <c r="U1023" s="24"/>
      <c r="V1023" s="24"/>
      <c r="W1023" s="24"/>
      <c r="X1023" s="21"/>
      <c r="Y1023" s="22"/>
      <c r="Z1023" s="22"/>
      <c r="AA1023" s="21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2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</row>
    <row r="1024">
      <c r="A1024" s="17"/>
      <c r="B1024" s="18"/>
      <c r="H1024" s="19"/>
      <c r="I1024" s="21"/>
      <c r="J1024" s="21"/>
      <c r="K1024" s="22"/>
      <c r="L1024" s="22"/>
      <c r="M1024" s="22"/>
      <c r="N1024" s="22"/>
      <c r="O1024" s="22"/>
      <c r="P1024" s="22"/>
      <c r="Q1024" s="22"/>
      <c r="R1024" s="22"/>
      <c r="S1024" s="21"/>
      <c r="T1024" s="24"/>
      <c r="U1024" s="24"/>
      <c r="V1024" s="24"/>
      <c r="W1024" s="24"/>
      <c r="X1024" s="21"/>
      <c r="Y1024" s="22"/>
      <c r="Z1024" s="22"/>
      <c r="AA1024" s="21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2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</row>
    <row r="1025">
      <c r="A1025" s="17"/>
      <c r="B1025" s="18"/>
      <c r="H1025" s="19"/>
      <c r="I1025" s="21"/>
      <c r="J1025" s="21"/>
      <c r="K1025" s="22"/>
      <c r="L1025" s="22"/>
      <c r="M1025" s="22"/>
      <c r="N1025" s="22"/>
      <c r="O1025" s="22"/>
      <c r="P1025" s="22"/>
      <c r="Q1025" s="22"/>
      <c r="R1025" s="22"/>
      <c r="S1025" s="21"/>
      <c r="T1025" s="24"/>
      <c r="U1025" s="24"/>
      <c r="V1025" s="24"/>
      <c r="W1025" s="24"/>
      <c r="X1025" s="21"/>
      <c r="Y1025" s="22"/>
      <c r="Z1025" s="22"/>
      <c r="AA1025" s="21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2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</row>
    <row r="1026">
      <c r="A1026" s="17"/>
      <c r="B1026" s="18"/>
      <c r="H1026" s="19"/>
      <c r="I1026" s="21"/>
      <c r="J1026" s="21"/>
      <c r="K1026" s="22"/>
      <c r="L1026" s="22"/>
      <c r="M1026" s="22"/>
      <c r="N1026" s="22"/>
      <c r="O1026" s="22"/>
      <c r="P1026" s="22"/>
      <c r="Q1026" s="22"/>
      <c r="R1026" s="22"/>
      <c r="S1026" s="21"/>
      <c r="T1026" s="24"/>
      <c r="U1026" s="24"/>
      <c r="V1026" s="24"/>
      <c r="W1026" s="24"/>
      <c r="X1026" s="21"/>
      <c r="Y1026" s="22"/>
      <c r="Z1026" s="22"/>
      <c r="AA1026" s="21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2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</row>
    <row r="1027">
      <c r="A1027" s="17"/>
      <c r="B1027" s="18"/>
      <c r="H1027" s="19"/>
      <c r="I1027" s="21"/>
      <c r="J1027" s="21"/>
      <c r="K1027" s="22"/>
      <c r="L1027" s="22"/>
      <c r="M1027" s="22"/>
      <c r="N1027" s="22"/>
      <c r="O1027" s="22"/>
      <c r="P1027" s="22"/>
      <c r="Q1027" s="22"/>
      <c r="R1027" s="22"/>
      <c r="S1027" s="21"/>
      <c r="T1027" s="24"/>
      <c r="U1027" s="24"/>
      <c r="V1027" s="24"/>
      <c r="W1027" s="24"/>
      <c r="X1027" s="21"/>
      <c r="Y1027" s="22"/>
      <c r="Z1027" s="22"/>
      <c r="AA1027" s="21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2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</row>
    <row r="1028">
      <c r="A1028" s="17"/>
      <c r="B1028" s="18"/>
      <c r="H1028" s="19"/>
      <c r="I1028" s="21"/>
      <c r="J1028" s="21"/>
      <c r="K1028" s="22"/>
      <c r="L1028" s="22"/>
      <c r="M1028" s="22"/>
      <c r="N1028" s="22"/>
      <c r="O1028" s="22"/>
      <c r="P1028" s="22"/>
      <c r="Q1028" s="22"/>
      <c r="R1028" s="22"/>
      <c r="S1028" s="21"/>
      <c r="T1028" s="24"/>
      <c r="U1028" s="24"/>
      <c r="V1028" s="24"/>
      <c r="W1028" s="24"/>
      <c r="X1028" s="21"/>
      <c r="Y1028" s="22"/>
      <c r="Z1028" s="22"/>
      <c r="AA1028" s="21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2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</row>
    <row r="1029">
      <c r="A1029" s="17"/>
      <c r="B1029" s="18"/>
      <c r="H1029" s="19"/>
      <c r="I1029" s="21"/>
      <c r="J1029" s="21"/>
      <c r="K1029" s="22"/>
      <c r="L1029" s="22"/>
      <c r="M1029" s="22"/>
      <c r="N1029" s="22"/>
      <c r="O1029" s="22"/>
      <c r="P1029" s="22"/>
      <c r="Q1029" s="22"/>
      <c r="R1029" s="22"/>
      <c r="S1029" s="21"/>
      <c r="T1029" s="24"/>
      <c r="U1029" s="24"/>
      <c r="V1029" s="24"/>
      <c r="W1029" s="24"/>
      <c r="X1029" s="21"/>
      <c r="Y1029" s="22"/>
      <c r="Z1029" s="22"/>
      <c r="AA1029" s="21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2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</row>
    <row r="1030">
      <c r="A1030" s="17"/>
      <c r="B1030" s="18"/>
      <c r="H1030" s="19"/>
      <c r="I1030" s="21"/>
      <c r="J1030" s="21"/>
      <c r="K1030" s="22"/>
      <c r="L1030" s="22"/>
      <c r="M1030" s="22"/>
      <c r="N1030" s="22"/>
      <c r="O1030" s="22"/>
      <c r="P1030" s="22"/>
      <c r="Q1030" s="22"/>
      <c r="R1030" s="22"/>
      <c r="S1030" s="21"/>
      <c r="T1030" s="24"/>
      <c r="U1030" s="24"/>
      <c r="V1030" s="24"/>
      <c r="W1030" s="24"/>
      <c r="X1030" s="21"/>
      <c r="Y1030" s="22"/>
      <c r="Z1030" s="22"/>
      <c r="AA1030" s="21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2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</row>
    <row r="1031">
      <c r="A1031" s="17"/>
      <c r="B1031" s="18"/>
      <c r="H1031" s="19"/>
      <c r="I1031" s="21"/>
      <c r="J1031" s="21"/>
      <c r="K1031" s="22"/>
      <c r="L1031" s="22"/>
      <c r="M1031" s="22"/>
      <c r="N1031" s="22"/>
      <c r="O1031" s="22"/>
      <c r="P1031" s="22"/>
      <c r="Q1031" s="22"/>
      <c r="R1031" s="22"/>
      <c r="S1031" s="21"/>
      <c r="T1031" s="24"/>
      <c r="U1031" s="24"/>
      <c r="V1031" s="24"/>
      <c r="W1031" s="24"/>
      <c r="X1031" s="21"/>
      <c r="Y1031" s="22"/>
      <c r="Z1031" s="22"/>
      <c r="AA1031" s="21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2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</row>
    <row r="1032">
      <c r="A1032" s="17"/>
      <c r="B1032" s="18"/>
      <c r="H1032" s="19"/>
      <c r="I1032" s="21"/>
      <c r="J1032" s="21"/>
      <c r="K1032" s="22"/>
      <c r="L1032" s="22"/>
      <c r="M1032" s="22"/>
      <c r="N1032" s="22"/>
      <c r="O1032" s="22"/>
      <c r="P1032" s="22"/>
      <c r="Q1032" s="22"/>
      <c r="R1032" s="22"/>
      <c r="S1032" s="21"/>
      <c r="T1032" s="24"/>
      <c r="U1032" s="24"/>
      <c r="V1032" s="24"/>
      <c r="W1032" s="24"/>
      <c r="X1032" s="21"/>
      <c r="Y1032" s="22"/>
      <c r="Z1032" s="22"/>
      <c r="AA1032" s="21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2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</row>
    <row r="1033">
      <c r="A1033" s="17"/>
      <c r="B1033" s="18"/>
      <c r="H1033" s="19"/>
      <c r="I1033" s="21"/>
      <c r="J1033" s="21"/>
      <c r="K1033" s="22"/>
      <c r="L1033" s="22"/>
      <c r="M1033" s="22"/>
      <c r="N1033" s="22"/>
      <c r="O1033" s="22"/>
      <c r="P1033" s="22"/>
      <c r="Q1033" s="22"/>
      <c r="R1033" s="22"/>
      <c r="S1033" s="21"/>
      <c r="T1033" s="24"/>
      <c r="U1033" s="24"/>
      <c r="V1033" s="24"/>
      <c r="W1033" s="24"/>
      <c r="X1033" s="21"/>
      <c r="Y1033" s="22"/>
      <c r="Z1033" s="22"/>
      <c r="AA1033" s="21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2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</row>
    <row r="1034">
      <c r="A1034" s="17"/>
      <c r="B1034" s="18"/>
      <c r="H1034" s="19"/>
      <c r="I1034" s="21"/>
      <c r="J1034" s="21"/>
      <c r="K1034" s="22"/>
      <c r="L1034" s="22"/>
      <c r="M1034" s="22"/>
      <c r="N1034" s="22"/>
      <c r="O1034" s="22"/>
      <c r="P1034" s="22"/>
      <c r="Q1034" s="22"/>
      <c r="R1034" s="22"/>
      <c r="S1034" s="21"/>
      <c r="T1034" s="24"/>
      <c r="U1034" s="24"/>
      <c r="V1034" s="24"/>
      <c r="W1034" s="24"/>
      <c r="X1034" s="21"/>
      <c r="Y1034" s="22"/>
      <c r="Z1034" s="22"/>
      <c r="AA1034" s="21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2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</row>
    <row r="1035">
      <c r="A1035" s="17"/>
      <c r="B1035" s="18"/>
      <c r="H1035" s="19"/>
      <c r="I1035" s="21"/>
      <c r="J1035" s="21"/>
      <c r="K1035" s="22"/>
      <c r="L1035" s="22"/>
      <c r="M1035" s="22"/>
      <c r="N1035" s="22"/>
      <c r="O1035" s="22"/>
      <c r="P1035" s="22"/>
      <c r="Q1035" s="22"/>
      <c r="R1035" s="22"/>
      <c r="S1035" s="21"/>
      <c r="T1035" s="24"/>
      <c r="U1035" s="24"/>
      <c r="V1035" s="24"/>
      <c r="W1035" s="24"/>
      <c r="X1035" s="21"/>
      <c r="Y1035" s="22"/>
      <c r="Z1035" s="22"/>
      <c r="AA1035" s="21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2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</row>
    <row r="1036">
      <c r="A1036" s="17"/>
      <c r="B1036" s="18"/>
      <c r="H1036" s="19"/>
      <c r="I1036" s="21"/>
      <c r="J1036" s="21"/>
      <c r="K1036" s="22"/>
      <c r="L1036" s="22"/>
      <c r="M1036" s="22"/>
      <c r="N1036" s="22"/>
      <c r="O1036" s="22"/>
      <c r="P1036" s="22"/>
      <c r="Q1036" s="22"/>
      <c r="R1036" s="22"/>
      <c r="S1036" s="21"/>
      <c r="T1036" s="24"/>
      <c r="U1036" s="24"/>
      <c r="V1036" s="24"/>
      <c r="W1036" s="24"/>
      <c r="X1036" s="21"/>
      <c r="Y1036" s="22"/>
      <c r="Z1036" s="22"/>
      <c r="AA1036" s="21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2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</row>
    <row r="1037">
      <c r="A1037" s="17"/>
      <c r="B1037" s="18"/>
      <c r="H1037" s="19"/>
      <c r="I1037" s="21"/>
      <c r="J1037" s="21"/>
      <c r="K1037" s="22"/>
      <c r="L1037" s="22"/>
      <c r="M1037" s="22"/>
      <c r="N1037" s="22"/>
      <c r="O1037" s="22"/>
      <c r="P1037" s="22"/>
      <c r="Q1037" s="22"/>
      <c r="R1037" s="22"/>
      <c r="S1037" s="21"/>
      <c r="T1037" s="24"/>
      <c r="U1037" s="24"/>
      <c r="V1037" s="24"/>
      <c r="W1037" s="24"/>
      <c r="X1037" s="21"/>
      <c r="Y1037" s="22"/>
      <c r="Z1037" s="22"/>
      <c r="AA1037" s="21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2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</row>
    <row r="1038">
      <c r="A1038" s="17"/>
      <c r="B1038" s="18"/>
      <c r="H1038" s="19"/>
      <c r="I1038" s="21"/>
      <c r="J1038" s="21"/>
      <c r="K1038" s="22"/>
      <c r="L1038" s="22"/>
      <c r="M1038" s="22"/>
      <c r="N1038" s="22"/>
      <c r="O1038" s="22"/>
      <c r="P1038" s="22"/>
      <c r="Q1038" s="22"/>
      <c r="R1038" s="22"/>
      <c r="S1038" s="21"/>
      <c r="T1038" s="24"/>
      <c r="U1038" s="24"/>
      <c r="V1038" s="24"/>
      <c r="W1038" s="24"/>
      <c r="X1038" s="21"/>
      <c r="Y1038" s="22"/>
      <c r="Z1038" s="22"/>
      <c r="AA1038" s="21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2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</row>
    <row r="1039">
      <c r="A1039" s="17"/>
      <c r="B1039" s="18"/>
      <c r="H1039" s="19"/>
      <c r="I1039" s="21"/>
      <c r="J1039" s="21"/>
      <c r="K1039" s="22"/>
      <c r="L1039" s="22"/>
      <c r="M1039" s="22"/>
      <c r="N1039" s="22"/>
      <c r="O1039" s="22"/>
      <c r="P1039" s="22"/>
      <c r="Q1039" s="22"/>
      <c r="R1039" s="22"/>
      <c r="S1039" s="21"/>
      <c r="T1039" s="24"/>
      <c r="U1039" s="24"/>
      <c r="V1039" s="24"/>
      <c r="W1039" s="24"/>
      <c r="X1039" s="21"/>
      <c r="Y1039" s="22"/>
      <c r="Z1039" s="22"/>
      <c r="AA1039" s="21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2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</row>
    <row r="1040">
      <c r="A1040" s="17"/>
      <c r="B1040" s="18"/>
      <c r="H1040" s="19"/>
      <c r="I1040" s="21"/>
      <c r="J1040" s="21"/>
      <c r="K1040" s="22"/>
      <c r="L1040" s="22"/>
      <c r="M1040" s="22"/>
      <c r="N1040" s="22"/>
      <c r="O1040" s="22"/>
      <c r="P1040" s="22"/>
      <c r="Q1040" s="22"/>
      <c r="R1040" s="22"/>
      <c r="S1040" s="21"/>
      <c r="T1040" s="24"/>
      <c r="U1040" s="24"/>
      <c r="V1040" s="24"/>
      <c r="W1040" s="24"/>
      <c r="X1040" s="21"/>
      <c r="Y1040" s="22"/>
      <c r="Z1040" s="22"/>
      <c r="AA1040" s="21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2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</row>
    <row r="1041">
      <c r="A1041" s="17"/>
      <c r="B1041" s="18"/>
      <c r="H1041" s="19"/>
      <c r="I1041" s="21"/>
      <c r="J1041" s="21"/>
      <c r="K1041" s="22"/>
      <c r="L1041" s="22"/>
      <c r="M1041" s="22"/>
      <c r="N1041" s="22"/>
      <c r="O1041" s="22"/>
      <c r="P1041" s="22"/>
      <c r="Q1041" s="22"/>
      <c r="R1041" s="22"/>
      <c r="S1041" s="21"/>
      <c r="T1041" s="24"/>
      <c r="U1041" s="24"/>
      <c r="V1041" s="24"/>
      <c r="W1041" s="24"/>
      <c r="X1041" s="21"/>
      <c r="Y1041" s="22"/>
      <c r="Z1041" s="22"/>
      <c r="AA1041" s="21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2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</row>
    <row r="1042">
      <c r="A1042" s="17"/>
      <c r="B1042" s="18"/>
      <c r="H1042" s="19"/>
      <c r="I1042" s="21"/>
      <c r="J1042" s="21"/>
      <c r="K1042" s="22"/>
      <c r="L1042" s="22"/>
      <c r="M1042" s="22"/>
      <c r="N1042" s="22"/>
      <c r="O1042" s="22"/>
      <c r="P1042" s="22"/>
      <c r="Q1042" s="22"/>
      <c r="R1042" s="22"/>
      <c r="S1042" s="21"/>
      <c r="T1042" s="24"/>
      <c r="U1042" s="24"/>
      <c r="V1042" s="24"/>
      <c r="W1042" s="24"/>
      <c r="X1042" s="21"/>
      <c r="Y1042" s="22"/>
      <c r="Z1042" s="22"/>
      <c r="AA1042" s="21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2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</row>
    <row r="1043">
      <c r="A1043" s="17"/>
      <c r="B1043" s="18"/>
      <c r="H1043" s="19"/>
      <c r="I1043" s="21"/>
      <c r="J1043" s="21"/>
      <c r="K1043" s="22"/>
      <c r="L1043" s="22"/>
      <c r="M1043" s="22"/>
      <c r="N1043" s="22"/>
      <c r="O1043" s="22"/>
      <c r="P1043" s="22"/>
      <c r="Q1043" s="22"/>
      <c r="R1043" s="22"/>
      <c r="S1043" s="21"/>
      <c r="T1043" s="24"/>
      <c r="U1043" s="24"/>
      <c r="V1043" s="24"/>
      <c r="W1043" s="24"/>
      <c r="X1043" s="21"/>
      <c r="Y1043" s="22"/>
      <c r="Z1043" s="22"/>
      <c r="AA1043" s="21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2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</row>
    <row r="1044">
      <c r="A1044" s="17"/>
      <c r="B1044" s="18"/>
      <c r="H1044" s="19"/>
      <c r="I1044" s="21"/>
      <c r="J1044" s="21"/>
      <c r="K1044" s="22"/>
      <c r="L1044" s="22"/>
      <c r="M1044" s="22"/>
      <c r="N1044" s="22"/>
      <c r="O1044" s="22"/>
      <c r="P1044" s="22"/>
      <c r="Q1044" s="22"/>
      <c r="R1044" s="22"/>
      <c r="S1044" s="21"/>
      <c r="T1044" s="24"/>
      <c r="U1044" s="24"/>
      <c r="V1044" s="24"/>
      <c r="W1044" s="24"/>
      <c r="X1044" s="21"/>
      <c r="Y1044" s="22"/>
      <c r="Z1044" s="22"/>
      <c r="AA1044" s="21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2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</row>
    <row r="1045">
      <c r="A1045" s="17"/>
      <c r="B1045" s="18"/>
      <c r="H1045" s="19"/>
      <c r="I1045" s="21"/>
      <c r="J1045" s="21"/>
      <c r="K1045" s="22"/>
      <c r="L1045" s="22"/>
      <c r="M1045" s="22"/>
      <c r="N1045" s="22"/>
      <c r="O1045" s="22"/>
      <c r="P1045" s="22"/>
      <c r="Q1045" s="22"/>
      <c r="R1045" s="22"/>
      <c r="S1045" s="21"/>
      <c r="T1045" s="24"/>
      <c r="U1045" s="24"/>
      <c r="V1045" s="24"/>
      <c r="W1045" s="24"/>
      <c r="X1045" s="21"/>
      <c r="Y1045" s="22"/>
      <c r="Z1045" s="22"/>
      <c r="AA1045" s="21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2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</row>
    <row r="1046">
      <c r="A1046" s="17"/>
      <c r="B1046" s="18"/>
      <c r="H1046" s="19"/>
      <c r="I1046" s="21"/>
      <c r="J1046" s="21"/>
      <c r="K1046" s="22"/>
      <c r="L1046" s="22"/>
      <c r="M1046" s="22"/>
      <c r="N1046" s="22"/>
      <c r="O1046" s="22"/>
      <c r="P1046" s="22"/>
      <c r="Q1046" s="22"/>
      <c r="R1046" s="22"/>
      <c r="S1046" s="21"/>
      <c r="T1046" s="24"/>
      <c r="U1046" s="24"/>
      <c r="V1046" s="24"/>
      <c r="W1046" s="24"/>
      <c r="X1046" s="21"/>
      <c r="Y1046" s="22"/>
      <c r="Z1046" s="22"/>
      <c r="AA1046" s="21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2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</row>
    <row r="1047">
      <c r="A1047" s="17"/>
      <c r="B1047" s="18"/>
      <c r="H1047" s="19"/>
      <c r="I1047" s="21"/>
      <c r="J1047" s="21"/>
      <c r="K1047" s="22"/>
      <c r="L1047" s="22"/>
      <c r="M1047" s="22"/>
      <c r="N1047" s="22"/>
      <c r="O1047" s="22"/>
      <c r="P1047" s="22"/>
      <c r="Q1047" s="22"/>
      <c r="R1047" s="22"/>
      <c r="S1047" s="21"/>
      <c r="T1047" s="24"/>
      <c r="U1047" s="24"/>
      <c r="V1047" s="24"/>
      <c r="W1047" s="24"/>
      <c r="X1047" s="21"/>
      <c r="Y1047" s="22"/>
      <c r="Z1047" s="22"/>
      <c r="AA1047" s="21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2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</row>
    <row r="1048">
      <c r="A1048" s="17"/>
      <c r="B1048" s="18"/>
      <c r="H1048" s="19"/>
      <c r="I1048" s="21"/>
      <c r="J1048" s="21"/>
      <c r="K1048" s="22"/>
      <c r="L1048" s="22"/>
      <c r="M1048" s="22"/>
      <c r="N1048" s="22"/>
      <c r="O1048" s="22"/>
      <c r="P1048" s="22"/>
      <c r="Q1048" s="22"/>
      <c r="R1048" s="22"/>
      <c r="S1048" s="21"/>
      <c r="T1048" s="24"/>
      <c r="U1048" s="24"/>
      <c r="V1048" s="24"/>
      <c r="W1048" s="24"/>
      <c r="X1048" s="21"/>
      <c r="Y1048" s="22"/>
      <c r="Z1048" s="22"/>
      <c r="AA1048" s="21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2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</row>
    <row r="1049">
      <c r="A1049" s="17"/>
      <c r="B1049" s="18"/>
      <c r="H1049" s="19"/>
      <c r="I1049" s="21"/>
      <c r="J1049" s="21"/>
      <c r="K1049" s="22"/>
      <c r="L1049" s="22"/>
      <c r="M1049" s="22"/>
      <c r="N1049" s="22"/>
      <c r="O1049" s="22"/>
      <c r="P1049" s="22"/>
      <c r="Q1049" s="22"/>
      <c r="R1049" s="22"/>
      <c r="S1049" s="21"/>
      <c r="T1049" s="24"/>
      <c r="U1049" s="24"/>
      <c r="V1049" s="24"/>
      <c r="W1049" s="24"/>
      <c r="X1049" s="21"/>
      <c r="Y1049" s="22"/>
      <c r="Z1049" s="22"/>
      <c r="AA1049" s="21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2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</row>
    <row r="1050">
      <c r="A1050" s="17"/>
      <c r="B1050" s="18"/>
      <c r="H1050" s="19"/>
      <c r="I1050" s="21"/>
      <c r="J1050" s="21"/>
      <c r="K1050" s="22"/>
      <c r="L1050" s="22"/>
      <c r="M1050" s="22"/>
      <c r="N1050" s="22"/>
      <c r="O1050" s="22"/>
      <c r="P1050" s="22"/>
      <c r="Q1050" s="22"/>
      <c r="R1050" s="22"/>
      <c r="S1050" s="21"/>
      <c r="T1050" s="24"/>
      <c r="U1050" s="24"/>
      <c r="V1050" s="24"/>
      <c r="W1050" s="24"/>
      <c r="X1050" s="21"/>
      <c r="Y1050" s="22"/>
      <c r="Z1050" s="22"/>
      <c r="AA1050" s="21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2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</row>
    <row r="1051">
      <c r="A1051" s="17"/>
      <c r="B1051" s="18"/>
      <c r="H1051" s="19"/>
      <c r="I1051" s="21"/>
      <c r="J1051" s="21"/>
      <c r="K1051" s="22"/>
      <c r="L1051" s="22"/>
      <c r="M1051" s="22"/>
      <c r="N1051" s="22"/>
      <c r="O1051" s="22"/>
      <c r="P1051" s="22"/>
      <c r="Q1051" s="22"/>
      <c r="R1051" s="22"/>
      <c r="S1051" s="21"/>
      <c r="T1051" s="24"/>
      <c r="U1051" s="24"/>
      <c r="V1051" s="24"/>
      <c r="W1051" s="24"/>
      <c r="X1051" s="21"/>
      <c r="Y1051" s="22"/>
      <c r="Z1051" s="22"/>
      <c r="AA1051" s="21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2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</row>
    <row r="1052">
      <c r="A1052" s="17"/>
      <c r="B1052" s="18"/>
      <c r="H1052" s="19"/>
      <c r="I1052" s="21"/>
      <c r="J1052" s="21"/>
      <c r="K1052" s="22"/>
      <c r="L1052" s="22"/>
      <c r="M1052" s="22"/>
      <c r="N1052" s="22"/>
      <c r="O1052" s="22"/>
      <c r="P1052" s="22"/>
      <c r="Q1052" s="22"/>
      <c r="R1052" s="22"/>
      <c r="S1052" s="21"/>
      <c r="T1052" s="24"/>
      <c r="U1052" s="24"/>
      <c r="V1052" s="24"/>
      <c r="W1052" s="24"/>
      <c r="X1052" s="21"/>
      <c r="Y1052" s="22"/>
      <c r="Z1052" s="22"/>
      <c r="AA1052" s="21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2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</row>
    <row r="1053">
      <c r="A1053" s="17"/>
      <c r="B1053" s="18"/>
      <c r="H1053" s="19"/>
      <c r="I1053" s="21"/>
      <c r="J1053" s="21"/>
      <c r="K1053" s="22"/>
      <c r="L1053" s="22"/>
      <c r="M1053" s="22"/>
      <c r="N1053" s="22"/>
      <c r="O1053" s="22"/>
      <c r="P1053" s="22"/>
      <c r="Q1053" s="22"/>
      <c r="R1053" s="22"/>
      <c r="S1053" s="21"/>
      <c r="T1053" s="24"/>
      <c r="U1053" s="24"/>
      <c r="V1053" s="24"/>
      <c r="W1053" s="24"/>
      <c r="X1053" s="21"/>
      <c r="Y1053" s="22"/>
      <c r="Z1053" s="22"/>
      <c r="AA1053" s="21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2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</row>
    <row r="1054">
      <c r="A1054" s="17"/>
      <c r="B1054" s="18"/>
      <c r="H1054" s="19"/>
      <c r="I1054" s="21"/>
      <c r="J1054" s="21"/>
      <c r="K1054" s="22"/>
      <c r="L1054" s="22"/>
      <c r="M1054" s="22"/>
      <c r="N1054" s="22"/>
      <c r="O1054" s="22"/>
      <c r="P1054" s="22"/>
      <c r="Q1054" s="22"/>
      <c r="R1054" s="22"/>
      <c r="S1054" s="21"/>
      <c r="T1054" s="24"/>
      <c r="U1054" s="24"/>
      <c r="V1054" s="24"/>
      <c r="W1054" s="24"/>
      <c r="X1054" s="21"/>
      <c r="Y1054" s="22"/>
      <c r="Z1054" s="22"/>
      <c r="AA1054" s="21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2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</row>
    <row r="1055">
      <c r="A1055" s="17"/>
      <c r="B1055" s="18"/>
      <c r="H1055" s="19"/>
      <c r="I1055" s="21"/>
      <c r="J1055" s="21"/>
      <c r="K1055" s="22"/>
      <c r="L1055" s="22"/>
      <c r="M1055" s="22"/>
      <c r="N1055" s="22"/>
      <c r="O1055" s="22"/>
      <c r="P1055" s="22"/>
      <c r="Q1055" s="22"/>
      <c r="R1055" s="22"/>
      <c r="S1055" s="21"/>
      <c r="T1055" s="24"/>
      <c r="U1055" s="24"/>
      <c r="V1055" s="24"/>
      <c r="W1055" s="24"/>
      <c r="X1055" s="21"/>
      <c r="Y1055" s="22"/>
      <c r="Z1055" s="22"/>
      <c r="AA1055" s="21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2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</row>
    <row r="1056">
      <c r="A1056" s="17"/>
      <c r="B1056" s="18"/>
      <c r="H1056" s="19"/>
      <c r="I1056" s="21"/>
      <c r="J1056" s="21"/>
      <c r="K1056" s="22"/>
      <c r="L1056" s="22"/>
      <c r="M1056" s="22"/>
      <c r="N1056" s="22"/>
      <c r="O1056" s="22"/>
      <c r="P1056" s="22"/>
      <c r="Q1056" s="22"/>
      <c r="R1056" s="22"/>
      <c r="S1056" s="21"/>
      <c r="T1056" s="24"/>
      <c r="U1056" s="24"/>
      <c r="V1056" s="24"/>
      <c r="W1056" s="24"/>
      <c r="X1056" s="21"/>
      <c r="Y1056" s="22"/>
      <c r="Z1056" s="22"/>
      <c r="AA1056" s="21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2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</row>
    <row r="1057">
      <c r="A1057" s="17"/>
      <c r="B1057" s="18"/>
      <c r="H1057" s="19"/>
      <c r="I1057" s="21"/>
      <c r="J1057" s="21"/>
      <c r="K1057" s="22"/>
      <c r="L1057" s="22"/>
      <c r="M1057" s="22"/>
      <c r="N1057" s="22"/>
      <c r="O1057" s="22"/>
      <c r="P1057" s="22"/>
      <c r="Q1057" s="22"/>
      <c r="R1057" s="22"/>
      <c r="S1057" s="21"/>
      <c r="T1057" s="24"/>
      <c r="U1057" s="24"/>
      <c r="V1057" s="24"/>
      <c r="W1057" s="24"/>
      <c r="X1057" s="21"/>
      <c r="Y1057" s="22"/>
      <c r="Z1057" s="22"/>
      <c r="AA1057" s="21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2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</row>
    <row r="1058">
      <c r="A1058" s="17"/>
      <c r="B1058" s="18"/>
      <c r="H1058" s="19"/>
      <c r="I1058" s="21"/>
      <c r="J1058" s="21"/>
      <c r="K1058" s="22"/>
      <c r="L1058" s="22"/>
      <c r="M1058" s="22"/>
      <c r="N1058" s="22"/>
      <c r="O1058" s="22"/>
      <c r="P1058" s="22"/>
      <c r="Q1058" s="22"/>
      <c r="R1058" s="22"/>
      <c r="S1058" s="21"/>
      <c r="T1058" s="24"/>
      <c r="U1058" s="24"/>
      <c r="V1058" s="24"/>
      <c r="W1058" s="24"/>
      <c r="X1058" s="21"/>
      <c r="Y1058" s="22"/>
      <c r="Z1058" s="22"/>
      <c r="AA1058" s="21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2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</row>
    <row r="1059">
      <c r="A1059" s="17"/>
      <c r="B1059" s="18"/>
      <c r="H1059" s="19"/>
      <c r="I1059" s="21"/>
      <c r="J1059" s="21"/>
      <c r="K1059" s="22"/>
      <c r="L1059" s="22"/>
      <c r="M1059" s="22"/>
      <c r="N1059" s="22"/>
      <c r="O1059" s="22"/>
      <c r="P1059" s="22"/>
      <c r="Q1059" s="22"/>
      <c r="R1059" s="22"/>
      <c r="S1059" s="21"/>
      <c r="T1059" s="24"/>
      <c r="U1059" s="24"/>
      <c r="V1059" s="24"/>
      <c r="W1059" s="24"/>
      <c r="X1059" s="21"/>
      <c r="Y1059" s="22"/>
      <c r="Z1059" s="22"/>
      <c r="AA1059" s="21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2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</row>
    <row r="1060">
      <c r="A1060" s="17"/>
      <c r="B1060" s="18"/>
      <c r="H1060" s="19"/>
      <c r="I1060" s="21"/>
      <c r="J1060" s="21"/>
      <c r="K1060" s="22"/>
      <c r="L1060" s="22"/>
      <c r="M1060" s="22"/>
      <c r="N1060" s="22"/>
      <c r="O1060" s="22"/>
      <c r="P1060" s="22"/>
      <c r="Q1060" s="22"/>
      <c r="R1060" s="22"/>
      <c r="S1060" s="21"/>
      <c r="T1060" s="24"/>
      <c r="U1060" s="24"/>
      <c r="V1060" s="24"/>
      <c r="W1060" s="24"/>
      <c r="X1060" s="21"/>
      <c r="Y1060" s="22"/>
      <c r="Z1060" s="22"/>
      <c r="AA1060" s="21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2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</row>
    <row r="1061">
      <c r="A1061" s="17"/>
      <c r="B1061" s="18"/>
      <c r="H1061" s="19"/>
      <c r="I1061" s="21"/>
      <c r="J1061" s="21"/>
      <c r="K1061" s="22"/>
      <c r="L1061" s="22"/>
      <c r="M1061" s="22"/>
      <c r="N1061" s="22"/>
      <c r="O1061" s="22"/>
      <c r="P1061" s="22"/>
      <c r="Q1061" s="22"/>
      <c r="R1061" s="22"/>
      <c r="S1061" s="21"/>
      <c r="T1061" s="24"/>
      <c r="U1061" s="24"/>
      <c r="V1061" s="24"/>
      <c r="W1061" s="24"/>
      <c r="X1061" s="21"/>
      <c r="Y1061" s="22"/>
      <c r="Z1061" s="22"/>
      <c r="AA1061" s="21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2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</row>
    <row r="1062">
      <c r="A1062" s="17"/>
      <c r="B1062" s="18"/>
      <c r="H1062" s="19"/>
      <c r="I1062" s="21"/>
      <c r="J1062" s="21"/>
      <c r="K1062" s="22"/>
      <c r="L1062" s="22"/>
      <c r="M1062" s="22"/>
      <c r="N1062" s="22"/>
      <c r="O1062" s="22"/>
      <c r="P1062" s="22"/>
      <c r="Q1062" s="22"/>
      <c r="R1062" s="22"/>
      <c r="S1062" s="21"/>
      <c r="T1062" s="24"/>
      <c r="U1062" s="24"/>
      <c r="V1062" s="24"/>
      <c r="W1062" s="24"/>
      <c r="X1062" s="21"/>
      <c r="Y1062" s="22"/>
      <c r="Z1062" s="22"/>
      <c r="AA1062" s="21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2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</row>
    <row r="1063">
      <c r="A1063" s="17"/>
      <c r="B1063" s="18"/>
      <c r="H1063" s="19"/>
      <c r="I1063" s="21"/>
      <c r="J1063" s="21"/>
      <c r="K1063" s="22"/>
      <c r="L1063" s="22"/>
      <c r="M1063" s="22"/>
      <c r="N1063" s="22"/>
      <c r="O1063" s="22"/>
      <c r="P1063" s="22"/>
      <c r="Q1063" s="22"/>
      <c r="R1063" s="22"/>
      <c r="S1063" s="21"/>
      <c r="T1063" s="24"/>
      <c r="U1063" s="24"/>
      <c r="V1063" s="24"/>
      <c r="W1063" s="24"/>
      <c r="X1063" s="21"/>
      <c r="Y1063" s="22"/>
      <c r="Z1063" s="22"/>
      <c r="AA1063" s="21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2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</row>
    <row r="1064">
      <c r="A1064" s="17"/>
      <c r="B1064" s="18"/>
      <c r="H1064" s="19"/>
      <c r="I1064" s="21"/>
      <c r="J1064" s="21"/>
      <c r="K1064" s="22"/>
      <c r="L1064" s="22"/>
      <c r="M1064" s="22"/>
      <c r="N1064" s="22"/>
      <c r="O1064" s="22"/>
      <c r="P1064" s="22"/>
      <c r="Q1064" s="22"/>
      <c r="R1064" s="22"/>
      <c r="S1064" s="21"/>
      <c r="T1064" s="24"/>
      <c r="U1064" s="24"/>
      <c r="V1064" s="24"/>
      <c r="W1064" s="24"/>
      <c r="X1064" s="21"/>
      <c r="Y1064" s="22"/>
      <c r="Z1064" s="22"/>
      <c r="AA1064" s="21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2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</row>
    <row r="1065">
      <c r="A1065" s="17"/>
      <c r="B1065" s="18"/>
      <c r="H1065" s="19"/>
      <c r="I1065" s="21"/>
      <c r="J1065" s="21"/>
      <c r="K1065" s="22"/>
      <c r="L1065" s="22"/>
      <c r="M1065" s="22"/>
      <c r="N1065" s="22"/>
      <c r="O1065" s="22"/>
      <c r="P1065" s="22"/>
      <c r="Q1065" s="22"/>
      <c r="R1065" s="22"/>
      <c r="S1065" s="21"/>
      <c r="T1065" s="24"/>
      <c r="U1065" s="24"/>
      <c r="V1065" s="24"/>
      <c r="W1065" s="24"/>
      <c r="X1065" s="21"/>
      <c r="Y1065" s="22"/>
      <c r="Z1065" s="22"/>
      <c r="AA1065" s="21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2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</row>
    <row r="1066">
      <c r="A1066" s="17"/>
      <c r="B1066" s="18"/>
      <c r="H1066" s="19"/>
      <c r="I1066" s="21"/>
      <c r="J1066" s="21"/>
      <c r="K1066" s="22"/>
      <c r="L1066" s="22"/>
      <c r="M1066" s="22"/>
      <c r="N1066" s="22"/>
      <c r="O1066" s="22"/>
      <c r="P1066" s="22"/>
      <c r="Q1066" s="22"/>
      <c r="R1066" s="22"/>
      <c r="S1066" s="21"/>
      <c r="T1066" s="24"/>
      <c r="U1066" s="24"/>
      <c r="V1066" s="24"/>
      <c r="W1066" s="24"/>
      <c r="X1066" s="21"/>
      <c r="Y1066" s="22"/>
      <c r="Z1066" s="22"/>
      <c r="AA1066" s="21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2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</row>
    <row r="1067">
      <c r="A1067" s="17"/>
      <c r="B1067" s="18"/>
      <c r="H1067" s="19"/>
      <c r="I1067" s="21"/>
      <c r="J1067" s="21"/>
      <c r="K1067" s="22"/>
      <c r="L1067" s="22"/>
      <c r="M1067" s="22"/>
      <c r="N1067" s="22"/>
      <c r="O1067" s="22"/>
      <c r="P1067" s="22"/>
      <c r="Q1067" s="22"/>
      <c r="R1067" s="22"/>
      <c r="S1067" s="21"/>
      <c r="T1067" s="24"/>
      <c r="U1067" s="24"/>
      <c r="V1067" s="24"/>
      <c r="W1067" s="24"/>
      <c r="X1067" s="21"/>
      <c r="Y1067" s="22"/>
      <c r="Z1067" s="22"/>
      <c r="AA1067" s="21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2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</row>
    <row r="1068">
      <c r="A1068" s="17"/>
      <c r="B1068" s="18"/>
      <c r="H1068" s="19"/>
      <c r="I1068" s="21"/>
      <c r="J1068" s="21"/>
      <c r="K1068" s="22"/>
      <c r="L1068" s="22"/>
      <c r="M1068" s="22"/>
      <c r="N1068" s="22"/>
      <c r="O1068" s="22"/>
      <c r="P1068" s="22"/>
      <c r="Q1068" s="22"/>
      <c r="R1068" s="22"/>
      <c r="S1068" s="21"/>
      <c r="T1068" s="24"/>
      <c r="U1068" s="24"/>
      <c r="V1068" s="24"/>
      <c r="W1068" s="24"/>
      <c r="X1068" s="21"/>
      <c r="Y1068" s="22"/>
      <c r="Z1068" s="22"/>
      <c r="AA1068" s="21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2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</row>
    <row r="1069">
      <c r="A1069" s="17"/>
      <c r="B1069" s="18"/>
      <c r="H1069" s="19"/>
      <c r="I1069" s="21"/>
      <c r="J1069" s="21"/>
      <c r="K1069" s="22"/>
      <c r="L1069" s="22"/>
      <c r="M1069" s="22"/>
      <c r="N1069" s="22"/>
      <c r="O1069" s="22"/>
      <c r="P1069" s="22"/>
      <c r="Q1069" s="22"/>
      <c r="R1069" s="22"/>
      <c r="S1069" s="21"/>
      <c r="T1069" s="24"/>
      <c r="U1069" s="24"/>
      <c r="V1069" s="24"/>
      <c r="W1069" s="24"/>
      <c r="X1069" s="21"/>
      <c r="Y1069" s="22"/>
      <c r="Z1069" s="22"/>
      <c r="AA1069" s="21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2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</row>
    <row r="1070">
      <c r="A1070" s="17"/>
      <c r="B1070" s="18"/>
      <c r="H1070" s="19"/>
      <c r="I1070" s="21"/>
      <c r="J1070" s="21"/>
      <c r="K1070" s="22"/>
      <c r="L1070" s="22"/>
      <c r="M1070" s="22"/>
      <c r="N1070" s="22"/>
      <c r="O1070" s="22"/>
      <c r="P1070" s="22"/>
      <c r="Q1070" s="22"/>
      <c r="R1070" s="22"/>
      <c r="S1070" s="21"/>
      <c r="T1070" s="24"/>
      <c r="U1070" s="24"/>
      <c r="V1070" s="24"/>
      <c r="W1070" s="24"/>
      <c r="X1070" s="21"/>
      <c r="Y1070" s="22"/>
      <c r="Z1070" s="22"/>
      <c r="AA1070" s="21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2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</row>
    <row r="1071">
      <c r="A1071" s="17"/>
      <c r="B1071" s="18"/>
      <c r="H1071" s="19"/>
      <c r="I1071" s="21"/>
      <c r="J1071" s="21"/>
      <c r="K1071" s="22"/>
      <c r="L1071" s="22"/>
      <c r="M1071" s="22"/>
      <c r="N1071" s="22"/>
      <c r="O1071" s="22"/>
      <c r="P1071" s="22"/>
      <c r="Q1071" s="22"/>
      <c r="R1071" s="22"/>
      <c r="S1071" s="21"/>
      <c r="T1071" s="24"/>
      <c r="U1071" s="24"/>
      <c r="V1071" s="24"/>
      <c r="W1071" s="24"/>
      <c r="X1071" s="21"/>
      <c r="Y1071" s="22"/>
      <c r="Z1071" s="22"/>
      <c r="AA1071" s="21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2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</row>
    <row r="1072">
      <c r="A1072" s="17"/>
      <c r="B1072" s="18"/>
      <c r="H1072" s="19"/>
      <c r="I1072" s="21"/>
      <c r="J1072" s="21"/>
      <c r="K1072" s="22"/>
      <c r="L1072" s="22"/>
      <c r="M1072" s="22"/>
      <c r="N1072" s="22"/>
      <c r="O1072" s="22"/>
      <c r="P1072" s="22"/>
      <c r="Q1072" s="22"/>
      <c r="R1072" s="22"/>
      <c r="S1072" s="21"/>
      <c r="T1072" s="24"/>
      <c r="U1072" s="24"/>
      <c r="V1072" s="24"/>
      <c r="W1072" s="24"/>
      <c r="X1072" s="21"/>
      <c r="Y1072" s="22"/>
      <c r="Z1072" s="22"/>
      <c r="AA1072" s="21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2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</row>
    <row r="1073">
      <c r="A1073" s="17"/>
      <c r="B1073" s="18"/>
      <c r="H1073" s="19"/>
      <c r="I1073" s="21"/>
      <c r="J1073" s="21"/>
      <c r="K1073" s="22"/>
      <c r="L1073" s="22"/>
      <c r="M1073" s="22"/>
      <c r="N1073" s="22"/>
      <c r="O1073" s="22"/>
      <c r="P1073" s="22"/>
      <c r="Q1073" s="22"/>
      <c r="R1073" s="22"/>
      <c r="S1073" s="21"/>
      <c r="T1073" s="24"/>
      <c r="U1073" s="24"/>
      <c r="V1073" s="24"/>
      <c r="W1073" s="24"/>
      <c r="X1073" s="21"/>
      <c r="Y1073" s="22"/>
      <c r="Z1073" s="22"/>
      <c r="AA1073" s="21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2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</row>
    <row r="1074">
      <c r="A1074" s="17"/>
      <c r="B1074" s="18"/>
      <c r="H1074" s="19"/>
      <c r="I1074" s="21"/>
      <c r="J1074" s="21"/>
      <c r="K1074" s="22"/>
      <c r="L1074" s="22"/>
      <c r="M1074" s="22"/>
      <c r="N1074" s="22"/>
      <c r="O1074" s="22"/>
      <c r="P1074" s="22"/>
      <c r="Q1074" s="22"/>
      <c r="R1074" s="22"/>
      <c r="S1074" s="21"/>
      <c r="T1074" s="24"/>
      <c r="U1074" s="24"/>
      <c r="V1074" s="24"/>
      <c r="W1074" s="24"/>
      <c r="X1074" s="21"/>
      <c r="Y1074" s="22"/>
      <c r="Z1074" s="22"/>
      <c r="AA1074" s="21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2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</row>
    <row r="1075">
      <c r="A1075" s="17"/>
      <c r="B1075" s="18"/>
      <c r="H1075" s="19"/>
      <c r="I1075" s="21"/>
      <c r="J1075" s="21"/>
      <c r="K1075" s="22"/>
      <c r="L1075" s="22"/>
      <c r="M1075" s="22"/>
      <c r="N1075" s="22"/>
      <c r="O1075" s="22"/>
      <c r="P1075" s="22"/>
      <c r="Q1075" s="22"/>
      <c r="R1075" s="22"/>
      <c r="S1075" s="21"/>
      <c r="T1075" s="24"/>
      <c r="U1075" s="24"/>
      <c r="V1075" s="24"/>
      <c r="W1075" s="24"/>
      <c r="X1075" s="21"/>
      <c r="Y1075" s="22"/>
      <c r="Z1075" s="22"/>
      <c r="AA1075" s="21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2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</row>
    <row r="1076">
      <c r="A1076" s="17"/>
      <c r="B1076" s="18"/>
      <c r="H1076" s="19"/>
      <c r="I1076" s="21"/>
      <c r="J1076" s="21"/>
      <c r="K1076" s="22"/>
      <c r="L1076" s="22"/>
      <c r="M1076" s="22"/>
      <c r="N1076" s="22"/>
      <c r="O1076" s="22"/>
      <c r="P1076" s="22"/>
      <c r="Q1076" s="22"/>
      <c r="R1076" s="22"/>
      <c r="S1076" s="21"/>
      <c r="T1076" s="24"/>
      <c r="U1076" s="24"/>
      <c r="V1076" s="24"/>
      <c r="W1076" s="24"/>
      <c r="X1076" s="21"/>
      <c r="Y1076" s="22"/>
      <c r="Z1076" s="22"/>
      <c r="AA1076" s="21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2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</row>
    <row r="1077">
      <c r="A1077" s="17"/>
      <c r="B1077" s="18"/>
      <c r="H1077" s="19"/>
      <c r="I1077" s="21"/>
      <c r="J1077" s="21"/>
      <c r="K1077" s="22"/>
      <c r="L1077" s="22"/>
      <c r="M1077" s="22"/>
      <c r="N1077" s="22"/>
      <c r="O1077" s="22"/>
      <c r="P1077" s="22"/>
      <c r="Q1077" s="22"/>
      <c r="R1077" s="22"/>
      <c r="S1077" s="21"/>
      <c r="T1077" s="24"/>
      <c r="U1077" s="24"/>
      <c r="V1077" s="24"/>
      <c r="W1077" s="24"/>
      <c r="X1077" s="21"/>
      <c r="Y1077" s="22"/>
      <c r="Z1077" s="22"/>
      <c r="AA1077" s="21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2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</row>
    <row r="1078">
      <c r="A1078" s="17"/>
      <c r="B1078" s="18"/>
      <c r="H1078" s="19"/>
      <c r="I1078" s="21"/>
      <c r="J1078" s="21"/>
      <c r="K1078" s="22"/>
      <c r="L1078" s="22"/>
      <c r="M1078" s="22"/>
      <c r="N1078" s="22"/>
      <c r="O1078" s="22"/>
      <c r="P1078" s="22"/>
      <c r="Q1078" s="22"/>
      <c r="R1078" s="22"/>
      <c r="S1078" s="21"/>
      <c r="T1078" s="24"/>
      <c r="U1078" s="24"/>
      <c r="V1078" s="24"/>
      <c r="W1078" s="24"/>
      <c r="X1078" s="21"/>
      <c r="Y1078" s="22"/>
      <c r="Z1078" s="22"/>
      <c r="AA1078" s="21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2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</row>
    <row r="1079">
      <c r="A1079" s="17"/>
      <c r="B1079" s="18"/>
      <c r="H1079" s="19"/>
      <c r="I1079" s="21"/>
      <c r="J1079" s="21"/>
      <c r="K1079" s="22"/>
      <c r="L1079" s="22"/>
      <c r="M1079" s="22"/>
      <c r="N1079" s="22"/>
      <c r="O1079" s="22"/>
      <c r="P1079" s="22"/>
      <c r="Q1079" s="22"/>
      <c r="R1079" s="22"/>
      <c r="S1079" s="21"/>
      <c r="T1079" s="24"/>
      <c r="U1079" s="24"/>
      <c r="V1079" s="24"/>
      <c r="W1079" s="24"/>
      <c r="X1079" s="21"/>
      <c r="Y1079" s="22"/>
      <c r="Z1079" s="22"/>
      <c r="AA1079" s="21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2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</row>
    <row r="1080">
      <c r="A1080" s="17"/>
      <c r="B1080" s="18"/>
      <c r="H1080" s="19"/>
      <c r="I1080" s="21"/>
      <c r="J1080" s="21"/>
      <c r="K1080" s="22"/>
      <c r="L1080" s="22"/>
      <c r="M1080" s="22"/>
      <c r="N1080" s="22"/>
      <c r="O1080" s="22"/>
      <c r="P1080" s="22"/>
      <c r="Q1080" s="22"/>
      <c r="R1080" s="22"/>
      <c r="S1080" s="21"/>
      <c r="T1080" s="24"/>
      <c r="U1080" s="24"/>
      <c r="V1080" s="24"/>
      <c r="W1080" s="24"/>
      <c r="X1080" s="21"/>
      <c r="Y1080" s="22"/>
      <c r="Z1080" s="22"/>
      <c r="AA1080" s="21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2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</row>
    <row r="1081">
      <c r="A1081" s="17"/>
      <c r="B1081" s="18"/>
      <c r="H1081" s="19"/>
      <c r="I1081" s="21"/>
      <c r="J1081" s="21"/>
      <c r="K1081" s="22"/>
      <c r="L1081" s="22"/>
      <c r="M1081" s="22"/>
      <c r="N1081" s="22"/>
      <c r="O1081" s="22"/>
      <c r="P1081" s="22"/>
      <c r="Q1081" s="22"/>
      <c r="R1081" s="22"/>
      <c r="S1081" s="21"/>
      <c r="T1081" s="24"/>
      <c r="U1081" s="24"/>
      <c r="V1081" s="24"/>
      <c r="W1081" s="24"/>
      <c r="X1081" s="21"/>
      <c r="Y1081" s="22"/>
      <c r="Z1081" s="22"/>
      <c r="AA1081" s="21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2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</row>
    <row r="1082">
      <c r="A1082" s="17"/>
      <c r="B1082" s="18"/>
      <c r="H1082" s="19"/>
      <c r="I1082" s="21"/>
      <c r="J1082" s="21"/>
      <c r="K1082" s="22"/>
      <c r="L1082" s="22"/>
      <c r="M1082" s="22"/>
      <c r="N1082" s="22"/>
      <c r="O1082" s="22"/>
      <c r="P1082" s="22"/>
      <c r="Q1082" s="22"/>
      <c r="R1082" s="22"/>
      <c r="S1082" s="21"/>
      <c r="T1082" s="24"/>
      <c r="U1082" s="24"/>
      <c r="V1082" s="24"/>
      <c r="W1082" s="24"/>
      <c r="X1082" s="21"/>
      <c r="Y1082" s="22"/>
      <c r="Z1082" s="22"/>
      <c r="AA1082" s="21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2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</row>
    <row r="1083">
      <c r="A1083" s="17"/>
      <c r="B1083" s="18"/>
      <c r="H1083" s="19"/>
      <c r="I1083" s="21"/>
      <c r="J1083" s="21"/>
      <c r="K1083" s="22"/>
      <c r="L1083" s="22"/>
      <c r="M1083" s="22"/>
      <c r="N1083" s="22"/>
      <c r="O1083" s="22"/>
      <c r="P1083" s="22"/>
      <c r="Q1083" s="22"/>
      <c r="R1083" s="22"/>
      <c r="S1083" s="21"/>
      <c r="T1083" s="24"/>
      <c r="U1083" s="24"/>
      <c r="V1083" s="24"/>
      <c r="W1083" s="24"/>
      <c r="X1083" s="21"/>
      <c r="Y1083" s="22"/>
      <c r="Z1083" s="22"/>
      <c r="AA1083" s="21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2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</row>
    <row r="1084">
      <c r="A1084" s="17"/>
      <c r="B1084" s="18"/>
      <c r="H1084" s="19"/>
      <c r="I1084" s="21"/>
      <c r="J1084" s="21"/>
      <c r="K1084" s="22"/>
      <c r="L1084" s="22"/>
      <c r="M1084" s="22"/>
      <c r="N1084" s="22"/>
      <c r="O1084" s="22"/>
      <c r="P1084" s="22"/>
      <c r="Q1084" s="22"/>
      <c r="R1084" s="22"/>
      <c r="S1084" s="21"/>
      <c r="T1084" s="24"/>
      <c r="U1084" s="24"/>
      <c r="V1084" s="24"/>
      <c r="W1084" s="24"/>
      <c r="X1084" s="21"/>
      <c r="Y1084" s="22"/>
      <c r="Z1084" s="22"/>
      <c r="AA1084" s="21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2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</row>
    <row r="1085">
      <c r="A1085" s="17"/>
      <c r="B1085" s="18"/>
      <c r="H1085" s="19"/>
      <c r="I1085" s="21"/>
      <c r="J1085" s="21"/>
      <c r="K1085" s="22"/>
      <c r="L1085" s="22"/>
      <c r="M1085" s="22"/>
      <c r="N1085" s="22"/>
      <c r="O1085" s="22"/>
      <c r="P1085" s="22"/>
      <c r="Q1085" s="22"/>
      <c r="R1085" s="22"/>
      <c r="S1085" s="21"/>
      <c r="T1085" s="24"/>
      <c r="U1085" s="24"/>
      <c r="V1085" s="24"/>
      <c r="W1085" s="24"/>
      <c r="X1085" s="21"/>
      <c r="Y1085" s="22"/>
      <c r="Z1085" s="22"/>
      <c r="AA1085" s="21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2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</row>
    <row r="1086">
      <c r="A1086" s="17"/>
      <c r="B1086" s="18"/>
      <c r="H1086" s="19"/>
      <c r="I1086" s="21"/>
      <c r="J1086" s="21"/>
      <c r="K1086" s="22"/>
      <c r="L1086" s="22"/>
      <c r="M1086" s="22"/>
      <c r="N1086" s="22"/>
      <c r="O1086" s="22"/>
      <c r="P1086" s="22"/>
      <c r="Q1086" s="22"/>
      <c r="R1086" s="22"/>
      <c r="S1086" s="21"/>
      <c r="T1086" s="24"/>
      <c r="U1086" s="24"/>
      <c r="V1086" s="24"/>
      <c r="W1086" s="24"/>
      <c r="X1086" s="21"/>
      <c r="Y1086" s="22"/>
      <c r="Z1086" s="22"/>
      <c r="AA1086" s="21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2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</row>
    <row r="1087">
      <c r="A1087" s="17"/>
      <c r="B1087" s="18"/>
      <c r="H1087" s="19"/>
      <c r="I1087" s="21"/>
      <c r="J1087" s="21"/>
      <c r="K1087" s="22"/>
      <c r="L1087" s="22"/>
      <c r="M1087" s="22"/>
      <c r="N1087" s="22"/>
      <c r="O1087" s="22"/>
      <c r="P1087" s="22"/>
      <c r="Q1087" s="22"/>
      <c r="R1087" s="22"/>
      <c r="S1087" s="21"/>
      <c r="T1087" s="24"/>
      <c r="U1087" s="24"/>
      <c r="V1087" s="24"/>
      <c r="W1087" s="24"/>
      <c r="X1087" s="21"/>
      <c r="Y1087" s="22"/>
      <c r="Z1087" s="22"/>
      <c r="AA1087" s="21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2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</row>
    <row r="1088">
      <c r="A1088" s="17"/>
      <c r="B1088" s="18"/>
      <c r="H1088" s="19"/>
      <c r="I1088" s="21"/>
      <c r="J1088" s="21"/>
      <c r="K1088" s="22"/>
      <c r="L1088" s="22"/>
      <c r="M1088" s="22"/>
      <c r="N1088" s="22"/>
      <c r="O1088" s="22"/>
      <c r="P1088" s="22"/>
      <c r="Q1088" s="22"/>
      <c r="R1088" s="22"/>
      <c r="S1088" s="21"/>
      <c r="T1088" s="24"/>
      <c r="U1088" s="24"/>
      <c r="V1088" s="24"/>
      <c r="W1088" s="24"/>
      <c r="X1088" s="21"/>
      <c r="Y1088" s="22"/>
      <c r="Z1088" s="22"/>
      <c r="AA1088" s="21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2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</row>
    <row r="1089">
      <c r="A1089" s="17"/>
      <c r="B1089" s="18"/>
      <c r="H1089" s="19"/>
      <c r="I1089" s="21"/>
      <c r="J1089" s="21"/>
      <c r="K1089" s="22"/>
      <c r="L1089" s="22"/>
      <c r="M1089" s="22"/>
      <c r="N1089" s="22"/>
      <c r="O1089" s="22"/>
      <c r="P1089" s="22"/>
      <c r="Q1089" s="22"/>
      <c r="R1089" s="22"/>
      <c r="S1089" s="21"/>
      <c r="T1089" s="24"/>
      <c r="U1089" s="24"/>
      <c r="V1089" s="24"/>
      <c r="W1089" s="24"/>
      <c r="X1089" s="21"/>
      <c r="Y1089" s="22"/>
      <c r="Z1089" s="22"/>
      <c r="AA1089" s="21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2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</row>
    <row r="1090">
      <c r="A1090" s="17"/>
      <c r="B1090" s="18"/>
      <c r="H1090" s="19"/>
      <c r="I1090" s="21"/>
      <c r="J1090" s="21"/>
      <c r="K1090" s="22"/>
      <c r="L1090" s="22"/>
      <c r="M1090" s="22"/>
      <c r="N1090" s="22"/>
      <c r="O1090" s="22"/>
      <c r="P1090" s="22"/>
      <c r="Q1090" s="22"/>
      <c r="R1090" s="22"/>
      <c r="S1090" s="21"/>
      <c r="T1090" s="24"/>
      <c r="U1090" s="24"/>
      <c r="V1090" s="24"/>
      <c r="W1090" s="24"/>
      <c r="X1090" s="21"/>
      <c r="Y1090" s="22"/>
      <c r="Z1090" s="22"/>
      <c r="AA1090" s="21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2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</row>
    <row r="1091">
      <c r="A1091" s="17"/>
      <c r="B1091" s="18"/>
      <c r="H1091" s="19"/>
      <c r="I1091" s="21"/>
      <c r="J1091" s="21"/>
      <c r="K1091" s="22"/>
      <c r="L1091" s="22"/>
      <c r="M1091" s="22"/>
      <c r="N1091" s="22"/>
      <c r="O1091" s="22"/>
      <c r="P1091" s="22"/>
      <c r="Q1091" s="22"/>
      <c r="R1091" s="22"/>
      <c r="S1091" s="21"/>
      <c r="T1091" s="24"/>
      <c r="U1091" s="24"/>
      <c r="V1091" s="24"/>
      <c r="W1091" s="24"/>
      <c r="X1091" s="21"/>
      <c r="Y1091" s="22"/>
      <c r="Z1091" s="22"/>
      <c r="AA1091" s="21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2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</row>
    <row r="1092">
      <c r="A1092" s="17"/>
      <c r="B1092" s="18"/>
      <c r="H1092" s="19"/>
      <c r="I1092" s="21"/>
      <c r="J1092" s="21"/>
      <c r="K1092" s="22"/>
      <c r="L1092" s="22"/>
      <c r="M1092" s="22"/>
      <c r="N1092" s="22"/>
      <c r="O1092" s="22"/>
      <c r="P1092" s="22"/>
      <c r="Q1092" s="22"/>
      <c r="R1092" s="22"/>
      <c r="S1092" s="21"/>
      <c r="T1092" s="24"/>
      <c r="U1092" s="24"/>
      <c r="V1092" s="24"/>
      <c r="W1092" s="24"/>
      <c r="X1092" s="21"/>
      <c r="Y1092" s="22"/>
      <c r="Z1092" s="22"/>
      <c r="AA1092" s="21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2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</row>
    <row r="1093">
      <c r="A1093" s="17"/>
      <c r="B1093" s="18"/>
      <c r="H1093" s="19"/>
      <c r="I1093" s="21"/>
      <c r="J1093" s="21"/>
      <c r="K1093" s="22"/>
      <c r="L1093" s="22"/>
      <c r="M1093" s="22"/>
      <c r="N1093" s="22"/>
      <c r="O1093" s="22"/>
      <c r="P1093" s="22"/>
      <c r="Q1093" s="22"/>
      <c r="R1093" s="22"/>
      <c r="S1093" s="21"/>
      <c r="T1093" s="24"/>
      <c r="U1093" s="24"/>
      <c r="V1093" s="24"/>
      <c r="W1093" s="24"/>
      <c r="X1093" s="21"/>
      <c r="Y1093" s="22"/>
      <c r="Z1093" s="22"/>
      <c r="AA1093" s="21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2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</row>
    <row r="1094">
      <c r="A1094" s="17"/>
      <c r="B1094" s="18"/>
      <c r="H1094" s="19"/>
      <c r="I1094" s="21"/>
      <c r="J1094" s="21"/>
      <c r="K1094" s="22"/>
      <c r="L1094" s="22"/>
      <c r="M1094" s="22"/>
      <c r="N1094" s="22"/>
      <c r="O1094" s="22"/>
      <c r="P1094" s="22"/>
      <c r="Q1094" s="22"/>
      <c r="R1094" s="22"/>
      <c r="S1094" s="21"/>
      <c r="T1094" s="24"/>
      <c r="U1094" s="24"/>
      <c r="V1094" s="24"/>
      <c r="W1094" s="24"/>
      <c r="X1094" s="21"/>
      <c r="Y1094" s="22"/>
      <c r="Z1094" s="22"/>
      <c r="AA1094" s="21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2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</row>
    <row r="1095">
      <c r="A1095" s="17"/>
      <c r="B1095" s="18"/>
      <c r="H1095" s="19"/>
      <c r="I1095" s="21"/>
      <c r="J1095" s="21"/>
      <c r="K1095" s="22"/>
      <c r="L1095" s="22"/>
      <c r="M1095" s="22"/>
      <c r="N1095" s="22"/>
      <c r="O1095" s="22"/>
      <c r="P1095" s="22"/>
      <c r="Q1095" s="22"/>
      <c r="R1095" s="22"/>
      <c r="S1095" s="21"/>
      <c r="T1095" s="24"/>
      <c r="U1095" s="24"/>
      <c r="V1095" s="24"/>
      <c r="W1095" s="24"/>
      <c r="X1095" s="21"/>
      <c r="Y1095" s="22"/>
      <c r="Z1095" s="22"/>
      <c r="AA1095" s="21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2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</row>
    <row r="1096">
      <c r="A1096" s="17"/>
      <c r="B1096" s="18"/>
      <c r="H1096" s="19"/>
      <c r="I1096" s="21"/>
      <c r="J1096" s="21"/>
      <c r="K1096" s="22"/>
      <c r="L1096" s="22"/>
      <c r="M1096" s="22"/>
      <c r="N1096" s="22"/>
      <c r="O1096" s="22"/>
      <c r="P1096" s="22"/>
      <c r="Q1096" s="22"/>
      <c r="R1096" s="22"/>
      <c r="S1096" s="21"/>
      <c r="T1096" s="24"/>
      <c r="U1096" s="24"/>
      <c r="V1096" s="24"/>
      <c r="W1096" s="24"/>
      <c r="X1096" s="21"/>
      <c r="Y1096" s="22"/>
      <c r="Z1096" s="22"/>
      <c r="AA1096" s="21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2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</row>
    <row r="1097">
      <c r="A1097" s="17"/>
      <c r="B1097" s="18"/>
      <c r="H1097" s="19"/>
      <c r="I1097" s="21"/>
      <c r="J1097" s="21"/>
      <c r="K1097" s="22"/>
      <c r="L1097" s="22"/>
      <c r="M1097" s="22"/>
      <c r="N1097" s="22"/>
      <c r="O1097" s="22"/>
      <c r="P1097" s="22"/>
      <c r="Q1097" s="22"/>
      <c r="R1097" s="22"/>
      <c r="S1097" s="21"/>
      <c r="T1097" s="24"/>
      <c r="U1097" s="24"/>
      <c r="V1097" s="24"/>
      <c r="W1097" s="24"/>
      <c r="X1097" s="21"/>
      <c r="Y1097" s="22"/>
      <c r="Z1097" s="22"/>
      <c r="AA1097" s="21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2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</row>
    <row r="1098">
      <c r="A1098" s="17"/>
      <c r="B1098" s="18"/>
      <c r="H1098" s="19"/>
      <c r="I1098" s="21"/>
      <c r="J1098" s="21"/>
      <c r="K1098" s="22"/>
      <c r="L1098" s="22"/>
      <c r="M1098" s="22"/>
      <c r="N1098" s="22"/>
      <c r="O1098" s="22"/>
      <c r="P1098" s="22"/>
      <c r="Q1098" s="22"/>
      <c r="R1098" s="22"/>
      <c r="S1098" s="21"/>
      <c r="T1098" s="24"/>
      <c r="U1098" s="24"/>
      <c r="V1098" s="24"/>
      <c r="W1098" s="24"/>
      <c r="X1098" s="21"/>
      <c r="Y1098" s="22"/>
      <c r="Z1098" s="22"/>
      <c r="AA1098" s="21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2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</row>
    <row r="1099">
      <c r="A1099" s="17"/>
      <c r="B1099" s="18"/>
      <c r="H1099" s="19"/>
      <c r="I1099" s="21"/>
      <c r="J1099" s="21"/>
      <c r="K1099" s="22"/>
      <c r="L1099" s="22"/>
      <c r="M1099" s="22"/>
      <c r="N1099" s="22"/>
      <c r="O1099" s="22"/>
      <c r="P1099" s="22"/>
      <c r="Q1099" s="22"/>
      <c r="R1099" s="22"/>
      <c r="S1099" s="21"/>
      <c r="T1099" s="24"/>
      <c r="U1099" s="24"/>
      <c r="V1099" s="24"/>
      <c r="W1099" s="24"/>
      <c r="X1099" s="21"/>
      <c r="Y1099" s="22"/>
      <c r="Z1099" s="22"/>
      <c r="AA1099" s="21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2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</row>
    <row r="1100">
      <c r="A1100" s="17"/>
      <c r="B1100" s="18"/>
      <c r="H1100" s="19"/>
      <c r="I1100" s="21"/>
      <c r="J1100" s="21"/>
      <c r="K1100" s="22"/>
      <c r="L1100" s="22"/>
      <c r="M1100" s="22"/>
      <c r="N1100" s="22"/>
      <c r="O1100" s="22"/>
      <c r="P1100" s="22"/>
      <c r="Q1100" s="22"/>
      <c r="R1100" s="22"/>
      <c r="S1100" s="21"/>
      <c r="T1100" s="24"/>
      <c r="U1100" s="24"/>
      <c r="V1100" s="24"/>
      <c r="W1100" s="24"/>
      <c r="X1100" s="21"/>
      <c r="Y1100" s="22"/>
      <c r="Z1100" s="22"/>
      <c r="AA1100" s="21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2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</row>
    <row r="1101">
      <c r="A1101" s="17"/>
      <c r="B1101" s="18"/>
      <c r="H1101" s="19"/>
      <c r="I1101" s="21"/>
      <c r="J1101" s="21"/>
      <c r="K1101" s="22"/>
      <c r="L1101" s="22"/>
      <c r="M1101" s="22"/>
      <c r="N1101" s="22"/>
      <c r="O1101" s="22"/>
      <c r="P1101" s="22"/>
      <c r="Q1101" s="22"/>
      <c r="R1101" s="22"/>
      <c r="S1101" s="21"/>
      <c r="T1101" s="24"/>
      <c r="U1101" s="24"/>
      <c r="V1101" s="24"/>
      <c r="W1101" s="24"/>
      <c r="X1101" s="21"/>
      <c r="Y1101" s="22"/>
      <c r="Z1101" s="22"/>
      <c r="AA1101" s="21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2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</row>
    <row r="1102">
      <c r="A1102" s="17"/>
      <c r="B1102" s="18"/>
      <c r="H1102" s="19"/>
      <c r="I1102" s="21"/>
      <c r="J1102" s="21"/>
      <c r="K1102" s="22"/>
      <c r="L1102" s="22"/>
      <c r="M1102" s="22"/>
      <c r="N1102" s="22"/>
      <c r="O1102" s="22"/>
      <c r="P1102" s="22"/>
      <c r="Q1102" s="22"/>
      <c r="R1102" s="22"/>
      <c r="S1102" s="21"/>
      <c r="T1102" s="24"/>
      <c r="U1102" s="24"/>
      <c r="V1102" s="24"/>
      <c r="W1102" s="24"/>
      <c r="X1102" s="21"/>
      <c r="Y1102" s="22"/>
      <c r="Z1102" s="22"/>
      <c r="AA1102" s="21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2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</row>
    <row r="1103">
      <c r="A1103" s="17"/>
      <c r="B1103" s="18"/>
      <c r="H1103" s="19"/>
      <c r="I1103" s="21"/>
      <c r="J1103" s="21"/>
      <c r="K1103" s="22"/>
      <c r="L1103" s="22"/>
      <c r="M1103" s="22"/>
      <c r="N1103" s="22"/>
      <c r="O1103" s="22"/>
      <c r="P1103" s="22"/>
      <c r="Q1103" s="22"/>
      <c r="R1103" s="22"/>
      <c r="S1103" s="21"/>
      <c r="T1103" s="24"/>
      <c r="U1103" s="24"/>
      <c r="V1103" s="24"/>
      <c r="W1103" s="24"/>
      <c r="X1103" s="21"/>
      <c r="Y1103" s="22"/>
      <c r="Z1103" s="22"/>
      <c r="AA1103" s="21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2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</row>
    <row r="1104">
      <c r="A1104" s="17"/>
      <c r="B1104" s="18"/>
      <c r="H1104" s="19"/>
      <c r="I1104" s="21"/>
      <c r="J1104" s="21"/>
      <c r="K1104" s="22"/>
      <c r="L1104" s="22"/>
      <c r="M1104" s="22"/>
      <c r="N1104" s="22"/>
      <c r="O1104" s="22"/>
      <c r="P1104" s="22"/>
      <c r="Q1104" s="22"/>
      <c r="R1104" s="22"/>
      <c r="S1104" s="21"/>
      <c r="T1104" s="24"/>
      <c r="U1104" s="24"/>
      <c r="V1104" s="24"/>
      <c r="W1104" s="24"/>
      <c r="X1104" s="21"/>
      <c r="Y1104" s="22"/>
      <c r="Z1104" s="22"/>
      <c r="AA1104" s="21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2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</row>
    <row r="1105">
      <c r="A1105" s="17"/>
      <c r="B1105" s="18"/>
      <c r="H1105" s="19"/>
      <c r="I1105" s="21"/>
      <c r="J1105" s="21"/>
      <c r="K1105" s="22"/>
      <c r="L1105" s="22"/>
      <c r="M1105" s="22"/>
      <c r="N1105" s="22"/>
      <c r="O1105" s="22"/>
      <c r="P1105" s="22"/>
      <c r="Q1105" s="22"/>
      <c r="R1105" s="22"/>
      <c r="S1105" s="21"/>
      <c r="T1105" s="24"/>
      <c r="U1105" s="24"/>
      <c r="V1105" s="24"/>
      <c r="W1105" s="24"/>
      <c r="X1105" s="21"/>
      <c r="Y1105" s="22"/>
      <c r="Z1105" s="22"/>
      <c r="AA1105" s="21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2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</row>
    <row r="1106">
      <c r="A1106" s="17"/>
      <c r="B1106" s="18"/>
      <c r="H1106" s="19"/>
      <c r="I1106" s="21"/>
      <c r="J1106" s="21"/>
      <c r="K1106" s="22"/>
      <c r="L1106" s="22"/>
      <c r="M1106" s="22"/>
      <c r="N1106" s="22"/>
      <c r="O1106" s="22"/>
      <c r="P1106" s="22"/>
      <c r="Q1106" s="22"/>
      <c r="R1106" s="22"/>
      <c r="S1106" s="21"/>
      <c r="T1106" s="24"/>
      <c r="U1106" s="24"/>
      <c r="V1106" s="24"/>
      <c r="W1106" s="24"/>
      <c r="X1106" s="21"/>
      <c r="Y1106" s="22"/>
      <c r="Z1106" s="22"/>
      <c r="AA1106" s="21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2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</row>
    <row r="1107">
      <c r="A1107" s="17"/>
      <c r="B1107" s="18"/>
      <c r="H1107" s="19"/>
      <c r="I1107" s="21"/>
      <c r="J1107" s="21"/>
      <c r="K1107" s="22"/>
      <c r="L1107" s="22"/>
      <c r="M1107" s="22"/>
      <c r="N1107" s="22"/>
      <c r="O1107" s="22"/>
      <c r="P1107" s="22"/>
      <c r="Q1107" s="22"/>
      <c r="R1107" s="22"/>
      <c r="S1107" s="21"/>
      <c r="T1107" s="24"/>
      <c r="U1107" s="24"/>
      <c r="V1107" s="24"/>
      <c r="W1107" s="24"/>
      <c r="X1107" s="21"/>
      <c r="Y1107" s="22"/>
      <c r="Z1107" s="22"/>
      <c r="AA1107" s="21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2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</row>
    <row r="1108">
      <c r="A1108" s="17"/>
      <c r="B1108" s="18"/>
      <c r="H1108" s="19"/>
      <c r="I1108" s="21"/>
      <c r="J1108" s="21"/>
      <c r="K1108" s="22"/>
      <c r="L1108" s="22"/>
      <c r="M1108" s="22"/>
      <c r="N1108" s="22"/>
      <c r="O1108" s="22"/>
      <c r="P1108" s="22"/>
      <c r="Q1108" s="22"/>
      <c r="R1108" s="22"/>
      <c r="S1108" s="21"/>
      <c r="T1108" s="24"/>
      <c r="U1108" s="24"/>
      <c r="V1108" s="24"/>
      <c r="W1108" s="24"/>
      <c r="X1108" s="21"/>
      <c r="Y1108" s="22"/>
      <c r="Z1108" s="22"/>
      <c r="AA1108" s="21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2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</row>
    <row r="1109">
      <c r="A1109" s="17"/>
      <c r="B1109" s="18"/>
      <c r="H1109" s="19"/>
      <c r="I1109" s="21"/>
      <c r="J1109" s="21"/>
      <c r="K1109" s="22"/>
      <c r="L1109" s="22"/>
      <c r="M1109" s="22"/>
      <c r="N1109" s="22"/>
      <c r="O1109" s="22"/>
      <c r="P1109" s="22"/>
      <c r="Q1109" s="22"/>
      <c r="R1109" s="22"/>
      <c r="S1109" s="21"/>
      <c r="T1109" s="24"/>
      <c r="U1109" s="24"/>
      <c r="V1109" s="24"/>
      <c r="W1109" s="24"/>
      <c r="X1109" s="21"/>
      <c r="Y1109" s="22"/>
      <c r="Z1109" s="22"/>
      <c r="AA1109" s="21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2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</row>
    <row r="1110">
      <c r="A1110" s="17"/>
      <c r="B1110" s="18"/>
      <c r="H1110" s="19"/>
      <c r="I1110" s="21"/>
      <c r="J1110" s="21"/>
      <c r="K1110" s="22"/>
      <c r="L1110" s="22"/>
      <c r="M1110" s="22"/>
      <c r="N1110" s="22"/>
      <c r="O1110" s="22"/>
      <c r="P1110" s="22"/>
      <c r="Q1110" s="22"/>
      <c r="R1110" s="22"/>
      <c r="S1110" s="21"/>
      <c r="T1110" s="24"/>
      <c r="U1110" s="24"/>
      <c r="V1110" s="24"/>
      <c r="W1110" s="24"/>
      <c r="X1110" s="21"/>
      <c r="Y1110" s="22"/>
      <c r="Z1110" s="22"/>
      <c r="AA1110" s="21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2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</row>
    <row r="1111">
      <c r="A1111" s="17"/>
      <c r="B1111" s="18"/>
      <c r="H1111" s="19"/>
      <c r="I1111" s="21"/>
      <c r="J1111" s="21"/>
      <c r="K1111" s="22"/>
      <c r="L1111" s="22"/>
      <c r="M1111" s="22"/>
      <c r="N1111" s="22"/>
      <c r="O1111" s="22"/>
      <c r="P1111" s="22"/>
      <c r="Q1111" s="22"/>
      <c r="R1111" s="22"/>
      <c r="S1111" s="21"/>
      <c r="T1111" s="24"/>
      <c r="U1111" s="24"/>
      <c r="V1111" s="24"/>
      <c r="W1111" s="24"/>
      <c r="X1111" s="21"/>
      <c r="Y1111" s="22"/>
      <c r="Z1111" s="22"/>
      <c r="AA1111" s="21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2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</row>
    <row r="1112">
      <c r="A1112" s="17"/>
      <c r="B1112" s="18"/>
      <c r="H1112" s="19"/>
      <c r="I1112" s="21"/>
      <c r="J1112" s="21"/>
      <c r="K1112" s="22"/>
      <c r="L1112" s="22"/>
      <c r="M1112" s="22"/>
      <c r="N1112" s="22"/>
      <c r="O1112" s="22"/>
      <c r="P1112" s="22"/>
      <c r="Q1112" s="22"/>
      <c r="R1112" s="22"/>
      <c r="S1112" s="21"/>
      <c r="T1112" s="24"/>
      <c r="U1112" s="24"/>
      <c r="V1112" s="24"/>
      <c r="W1112" s="24"/>
      <c r="X1112" s="21"/>
      <c r="Y1112" s="22"/>
      <c r="Z1112" s="22"/>
      <c r="AA1112" s="21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2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</row>
    <row r="1113">
      <c r="A1113" s="17"/>
      <c r="B1113" s="18"/>
      <c r="H1113" s="19"/>
      <c r="I1113" s="21"/>
      <c r="J1113" s="21"/>
      <c r="K1113" s="22"/>
      <c r="L1113" s="22"/>
      <c r="M1113" s="22"/>
      <c r="N1113" s="22"/>
      <c r="O1113" s="22"/>
      <c r="P1113" s="22"/>
      <c r="Q1113" s="22"/>
      <c r="R1113" s="22"/>
      <c r="S1113" s="21"/>
      <c r="T1113" s="24"/>
      <c r="U1113" s="24"/>
      <c r="V1113" s="24"/>
      <c r="W1113" s="24"/>
      <c r="X1113" s="21"/>
      <c r="Y1113" s="22"/>
      <c r="Z1113" s="22"/>
      <c r="AA1113" s="21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2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</row>
    <row r="1114">
      <c r="A1114" s="17"/>
      <c r="B1114" s="18"/>
      <c r="H1114" s="19"/>
      <c r="I1114" s="21"/>
      <c r="J1114" s="21"/>
      <c r="K1114" s="22"/>
      <c r="L1114" s="22"/>
      <c r="M1114" s="22"/>
      <c r="N1114" s="22"/>
      <c r="O1114" s="22"/>
      <c r="P1114" s="22"/>
      <c r="Q1114" s="22"/>
      <c r="R1114" s="22"/>
      <c r="S1114" s="21"/>
      <c r="T1114" s="24"/>
      <c r="U1114" s="24"/>
      <c r="V1114" s="24"/>
      <c r="W1114" s="24"/>
      <c r="X1114" s="21"/>
      <c r="Y1114" s="22"/>
      <c r="Z1114" s="22"/>
      <c r="AA1114" s="21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2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</row>
    <row r="1115">
      <c r="A1115" s="17"/>
      <c r="B1115" s="18"/>
      <c r="H1115" s="19"/>
      <c r="I1115" s="21"/>
      <c r="J1115" s="21"/>
      <c r="K1115" s="22"/>
      <c r="L1115" s="22"/>
      <c r="M1115" s="22"/>
      <c r="N1115" s="22"/>
      <c r="O1115" s="22"/>
      <c r="P1115" s="22"/>
      <c r="Q1115" s="22"/>
      <c r="R1115" s="22"/>
      <c r="S1115" s="21"/>
      <c r="T1115" s="24"/>
      <c r="U1115" s="24"/>
      <c r="V1115" s="24"/>
      <c r="W1115" s="24"/>
      <c r="X1115" s="21"/>
      <c r="Y1115" s="22"/>
      <c r="Z1115" s="22"/>
      <c r="AA1115" s="21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2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</row>
    <row r="1116">
      <c r="A1116" s="17"/>
      <c r="B1116" s="18"/>
      <c r="H1116" s="19"/>
      <c r="I1116" s="21"/>
      <c r="J1116" s="21"/>
      <c r="K1116" s="22"/>
      <c r="L1116" s="22"/>
      <c r="M1116" s="22"/>
      <c r="N1116" s="22"/>
      <c r="O1116" s="22"/>
      <c r="P1116" s="22"/>
      <c r="Q1116" s="22"/>
      <c r="R1116" s="22"/>
      <c r="S1116" s="21"/>
      <c r="T1116" s="24"/>
      <c r="U1116" s="24"/>
      <c r="V1116" s="24"/>
      <c r="W1116" s="24"/>
      <c r="X1116" s="21"/>
      <c r="Y1116" s="22"/>
      <c r="Z1116" s="22"/>
      <c r="AA1116" s="21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2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</row>
    <row r="1117">
      <c r="A1117" s="17"/>
      <c r="B1117" s="18"/>
      <c r="H1117" s="19"/>
      <c r="I1117" s="21"/>
      <c r="J1117" s="21"/>
      <c r="K1117" s="22"/>
      <c r="L1117" s="22"/>
      <c r="M1117" s="22"/>
      <c r="N1117" s="22"/>
      <c r="O1117" s="22"/>
      <c r="P1117" s="22"/>
      <c r="Q1117" s="22"/>
      <c r="R1117" s="22"/>
      <c r="S1117" s="21"/>
      <c r="T1117" s="24"/>
      <c r="U1117" s="24"/>
      <c r="V1117" s="24"/>
      <c r="W1117" s="24"/>
      <c r="X1117" s="21"/>
      <c r="Y1117" s="22"/>
      <c r="Z1117" s="22"/>
      <c r="AA1117" s="21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2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</row>
    <row r="1118">
      <c r="A1118" s="17"/>
      <c r="B1118" s="18"/>
      <c r="H1118" s="19"/>
      <c r="I1118" s="21"/>
      <c r="J1118" s="21"/>
      <c r="K1118" s="22"/>
      <c r="L1118" s="22"/>
      <c r="M1118" s="22"/>
      <c r="N1118" s="22"/>
      <c r="O1118" s="22"/>
      <c r="P1118" s="22"/>
      <c r="Q1118" s="22"/>
      <c r="R1118" s="22"/>
      <c r="S1118" s="21"/>
      <c r="T1118" s="24"/>
      <c r="U1118" s="24"/>
      <c r="V1118" s="24"/>
      <c r="W1118" s="24"/>
      <c r="X1118" s="21"/>
      <c r="Y1118" s="22"/>
      <c r="Z1118" s="22"/>
      <c r="AA1118" s="21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2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</row>
    <row r="1119">
      <c r="A1119" s="17"/>
      <c r="B1119" s="18"/>
      <c r="H1119" s="19"/>
      <c r="I1119" s="21"/>
      <c r="J1119" s="21"/>
      <c r="K1119" s="22"/>
      <c r="L1119" s="22"/>
      <c r="M1119" s="22"/>
      <c r="N1119" s="22"/>
      <c r="O1119" s="22"/>
      <c r="P1119" s="22"/>
      <c r="Q1119" s="22"/>
      <c r="R1119" s="22"/>
      <c r="S1119" s="21"/>
      <c r="T1119" s="24"/>
      <c r="U1119" s="24"/>
      <c r="V1119" s="24"/>
      <c r="W1119" s="24"/>
      <c r="X1119" s="21"/>
      <c r="Y1119" s="22"/>
      <c r="Z1119" s="22"/>
      <c r="AA1119" s="21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2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</row>
    <row r="1120">
      <c r="A1120" s="17"/>
      <c r="B1120" s="18"/>
      <c r="H1120" s="19"/>
      <c r="I1120" s="21"/>
      <c r="J1120" s="21"/>
      <c r="K1120" s="22"/>
      <c r="L1120" s="22"/>
      <c r="M1120" s="22"/>
      <c r="N1120" s="22"/>
      <c r="O1120" s="22"/>
      <c r="P1120" s="22"/>
      <c r="Q1120" s="22"/>
      <c r="R1120" s="22"/>
      <c r="S1120" s="21"/>
      <c r="T1120" s="24"/>
      <c r="U1120" s="24"/>
      <c r="V1120" s="24"/>
      <c r="W1120" s="24"/>
      <c r="X1120" s="21"/>
      <c r="Y1120" s="22"/>
      <c r="Z1120" s="22"/>
      <c r="AA1120" s="21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2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</row>
    <row r="1121">
      <c r="A1121" s="17"/>
      <c r="B1121" s="18"/>
      <c r="H1121" s="19"/>
      <c r="I1121" s="21"/>
      <c r="J1121" s="21"/>
      <c r="K1121" s="22"/>
      <c r="L1121" s="22"/>
      <c r="M1121" s="22"/>
      <c r="N1121" s="22"/>
      <c r="O1121" s="22"/>
      <c r="P1121" s="22"/>
      <c r="Q1121" s="22"/>
      <c r="R1121" s="22"/>
      <c r="S1121" s="21"/>
      <c r="T1121" s="24"/>
      <c r="U1121" s="24"/>
      <c r="V1121" s="24"/>
      <c r="W1121" s="24"/>
      <c r="X1121" s="21"/>
      <c r="Y1121" s="22"/>
      <c r="Z1121" s="22"/>
      <c r="AA1121" s="21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2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</row>
    <row r="1122">
      <c r="A1122" s="17"/>
      <c r="B1122" s="18"/>
      <c r="H1122" s="19"/>
      <c r="I1122" s="21"/>
      <c r="J1122" s="21"/>
      <c r="K1122" s="22"/>
      <c r="L1122" s="22"/>
      <c r="M1122" s="22"/>
      <c r="N1122" s="22"/>
      <c r="O1122" s="22"/>
      <c r="P1122" s="22"/>
      <c r="Q1122" s="22"/>
      <c r="R1122" s="22"/>
      <c r="S1122" s="21"/>
      <c r="T1122" s="24"/>
      <c r="U1122" s="24"/>
      <c r="V1122" s="24"/>
      <c r="W1122" s="24"/>
      <c r="X1122" s="21"/>
      <c r="Y1122" s="22"/>
      <c r="Z1122" s="22"/>
      <c r="AA1122" s="21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2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</row>
    <row r="1123">
      <c r="A1123" s="17"/>
      <c r="B1123" s="18"/>
      <c r="H1123" s="19"/>
      <c r="I1123" s="21"/>
      <c r="J1123" s="21"/>
      <c r="K1123" s="22"/>
      <c r="L1123" s="22"/>
      <c r="M1123" s="22"/>
      <c r="N1123" s="22"/>
      <c r="O1123" s="22"/>
      <c r="P1123" s="22"/>
      <c r="Q1123" s="22"/>
      <c r="R1123" s="22"/>
      <c r="S1123" s="21"/>
      <c r="T1123" s="24"/>
      <c r="U1123" s="24"/>
      <c r="V1123" s="24"/>
      <c r="W1123" s="24"/>
      <c r="X1123" s="21"/>
      <c r="Y1123" s="22"/>
      <c r="Z1123" s="22"/>
      <c r="AA1123" s="21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2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</row>
    <row r="1124">
      <c r="A1124" s="17"/>
      <c r="B1124" s="18"/>
      <c r="H1124" s="19"/>
      <c r="I1124" s="21"/>
      <c r="J1124" s="21"/>
      <c r="K1124" s="22"/>
      <c r="L1124" s="22"/>
      <c r="M1124" s="22"/>
      <c r="N1124" s="22"/>
      <c r="O1124" s="22"/>
      <c r="P1124" s="22"/>
      <c r="Q1124" s="22"/>
      <c r="R1124" s="22"/>
      <c r="S1124" s="21"/>
      <c r="T1124" s="24"/>
      <c r="U1124" s="24"/>
      <c r="V1124" s="24"/>
      <c r="W1124" s="24"/>
      <c r="X1124" s="21"/>
      <c r="Y1124" s="22"/>
      <c r="Z1124" s="22"/>
      <c r="AA1124" s="21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2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</row>
    <row r="1125">
      <c r="A1125" s="17"/>
      <c r="B1125" s="18"/>
      <c r="H1125" s="19"/>
      <c r="I1125" s="21"/>
      <c r="J1125" s="21"/>
      <c r="K1125" s="22"/>
      <c r="L1125" s="22"/>
      <c r="M1125" s="22"/>
      <c r="N1125" s="22"/>
      <c r="O1125" s="22"/>
      <c r="P1125" s="22"/>
      <c r="Q1125" s="22"/>
      <c r="R1125" s="22"/>
      <c r="S1125" s="21"/>
      <c r="T1125" s="24"/>
      <c r="U1125" s="24"/>
      <c r="V1125" s="24"/>
      <c r="W1125" s="24"/>
      <c r="X1125" s="21"/>
      <c r="Y1125" s="22"/>
      <c r="Z1125" s="22"/>
      <c r="AA1125" s="21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2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</row>
    <row r="1126">
      <c r="A1126" s="17"/>
      <c r="B1126" s="18"/>
      <c r="H1126" s="19"/>
      <c r="I1126" s="21"/>
      <c r="J1126" s="21"/>
      <c r="K1126" s="22"/>
      <c r="L1126" s="22"/>
      <c r="M1126" s="22"/>
      <c r="N1126" s="22"/>
      <c r="O1126" s="22"/>
      <c r="P1126" s="22"/>
      <c r="Q1126" s="22"/>
      <c r="R1126" s="22"/>
      <c r="S1126" s="21"/>
      <c r="T1126" s="24"/>
      <c r="U1126" s="24"/>
      <c r="V1126" s="24"/>
      <c r="W1126" s="24"/>
      <c r="X1126" s="21"/>
      <c r="Y1126" s="22"/>
      <c r="Z1126" s="22"/>
      <c r="AA1126" s="21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2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</row>
    <row r="1127">
      <c r="A1127" s="17"/>
      <c r="B1127" s="18"/>
      <c r="H1127" s="19"/>
      <c r="I1127" s="21"/>
      <c r="J1127" s="21"/>
      <c r="K1127" s="22"/>
      <c r="L1127" s="22"/>
      <c r="M1127" s="22"/>
      <c r="N1127" s="22"/>
      <c r="O1127" s="22"/>
      <c r="P1127" s="22"/>
      <c r="Q1127" s="22"/>
      <c r="R1127" s="22"/>
      <c r="S1127" s="21"/>
      <c r="T1127" s="24"/>
      <c r="U1127" s="24"/>
      <c r="V1127" s="24"/>
      <c r="W1127" s="24"/>
      <c r="X1127" s="21"/>
      <c r="Y1127" s="22"/>
      <c r="Z1127" s="22"/>
      <c r="AA1127" s="21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2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</row>
    <row r="1128">
      <c r="A1128" s="17"/>
      <c r="B1128" s="18"/>
      <c r="H1128" s="19"/>
      <c r="I1128" s="21"/>
      <c r="J1128" s="21"/>
      <c r="K1128" s="22"/>
      <c r="L1128" s="22"/>
      <c r="M1128" s="22"/>
      <c r="N1128" s="22"/>
      <c r="O1128" s="22"/>
      <c r="P1128" s="22"/>
      <c r="Q1128" s="22"/>
      <c r="R1128" s="22"/>
      <c r="S1128" s="21"/>
      <c r="T1128" s="24"/>
      <c r="U1128" s="24"/>
      <c r="V1128" s="24"/>
      <c r="W1128" s="24"/>
      <c r="X1128" s="21"/>
      <c r="Y1128" s="22"/>
      <c r="Z1128" s="22"/>
      <c r="AA1128" s="21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2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</row>
    <row r="1129">
      <c r="A1129" s="17"/>
      <c r="B1129" s="18"/>
      <c r="H1129" s="19"/>
      <c r="I1129" s="21"/>
      <c r="J1129" s="21"/>
      <c r="K1129" s="22"/>
      <c r="L1129" s="22"/>
      <c r="M1129" s="22"/>
      <c r="N1129" s="22"/>
      <c r="O1129" s="22"/>
      <c r="P1129" s="22"/>
      <c r="Q1129" s="22"/>
      <c r="R1129" s="22"/>
      <c r="S1129" s="21"/>
      <c r="T1129" s="24"/>
      <c r="U1129" s="24"/>
      <c r="V1129" s="24"/>
      <c r="W1129" s="24"/>
      <c r="X1129" s="21"/>
      <c r="Y1129" s="22"/>
      <c r="Z1129" s="22"/>
      <c r="AA1129" s="21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2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</row>
    <row r="1130">
      <c r="A1130" s="17"/>
      <c r="B1130" s="18"/>
      <c r="H1130" s="19"/>
      <c r="I1130" s="21"/>
      <c r="J1130" s="21"/>
      <c r="K1130" s="22"/>
      <c r="L1130" s="22"/>
      <c r="M1130" s="22"/>
      <c r="N1130" s="22"/>
      <c r="O1130" s="22"/>
      <c r="P1130" s="22"/>
      <c r="Q1130" s="22"/>
      <c r="R1130" s="22"/>
      <c r="S1130" s="21"/>
      <c r="T1130" s="24"/>
      <c r="U1130" s="24"/>
      <c r="V1130" s="24"/>
      <c r="W1130" s="24"/>
      <c r="X1130" s="21"/>
      <c r="Y1130" s="22"/>
      <c r="Z1130" s="22"/>
      <c r="AA1130" s="21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2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</row>
    <row r="1131">
      <c r="A1131" s="17"/>
      <c r="B1131" s="18"/>
      <c r="H1131" s="19"/>
      <c r="I1131" s="21"/>
      <c r="J1131" s="21"/>
      <c r="K1131" s="22"/>
      <c r="L1131" s="22"/>
      <c r="M1131" s="22"/>
      <c r="N1131" s="22"/>
      <c r="O1131" s="22"/>
      <c r="P1131" s="22"/>
      <c r="Q1131" s="22"/>
      <c r="R1131" s="22"/>
      <c r="S1131" s="21"/>
      <c r="T1131" s="24"/>
      <c r="U1131" s="24"/>
      <c r="V1131" s="24"/>
      <c r="W1131" s="24"/>
      <c r="X1131" s="21"/>
      <c r="Y1131" s="22"/>
      <c r="Z1131" s="22"/>
      <c r="AA1131" s="21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2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</row>
    <row r="1132">
      <c r="A1132" s="17"/>
      <c r="B1132" s="18"/>
      <c r="H1132" s="19"/>
      <c r="I1132" s="21"/>
      <c r="J1132" s="21"/>
      <c r="K1132" s="22"/>
      <c r="L1132" s="22"/>
      <c r="M1132" s="22"/>
      <c r="N1132" s="22"/>
      <c r="O1132" s="22"/>
      <c r="P1132" s="22"/>
      <c r="Q1132" s="22"/>
      <c r="R1132" s="22"/>
      <c r="S1132" s="21"/>
      <c r="T1132" s="24"/>
      <c r="U1132" s="24"/>
      <c r="V1132" s="24"/>
      <c r="W1132" s="24"/>
      <c r="X1132" s="21"/>
      <c r="Y1132" s="22"/>
      <c r="Z1132" s="22"/>
      <c r="AA1132" s="21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2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</row>
    <row r="1133">
      <c r="A1133" s="17"/>
      <c r="B1133" s="18"/>
      <c r="H1133" s="19"/>
      <c r="I1133" s="21"/>
      <c r="J1133" s="21"/>
      <c r="K1133" s="22"/>
      <c r="L1133" s="22"/>
      <c r="M1133" s="22"/>
      <c r="N1133" s="22"/>
      <c r="O1133" s="22"/>
      <c r="P1133" s="22"/>
      <c r="Q1133" s="22"/>
      <c r="R1133" s="22"/>
      <c r="S1133" s="21"/>
      <c r="T1133" s="24"/>
      <c r="U1133" s="24"/>
      <c r="V1133" s="24"/>
      <c r="W1133" s="24"/>
      <c r="X1133" s="21"/>
      <c r="Y1133" s="22"/>
      <c r="Z1133" s="22"/>
      <c r="AA1133" s="21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2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</row>
    <row r="1134">
      <c r="A1134" s="17"/>
      <c r="B1134" s="18"/>
      <c r="H1134" s="19"/>
      <c r="I1134" s="21"/>
      <c r="J1134" s="21"/>
      <c r="K1134" s="22"/>
      <c r="L1134" s="22"/>
      <c r="M1134" s="22"/>
      <c r="N1134" s="22"/>
      <c r="O1134" s="22"/>
      <c r="P1134" s="22"/>
      <c r="Q1134" s="22"/>
      <c r="R1134" s="22"/>
      <c r="S1134" s="21"/>
      <c r="T1134" s="24"/>
      <c r="U1134" s="24"/>
      <c r="V1134" s="24"/>
      <c r="W1134" s="24"/>
      <c r="X1134" s="21"/>
      <c r="Y1134" s="22"/>
      <c r="Z1134" s="22"/>
      <c r="AA1134" s="21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2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</row>
    <row r="1135">
      <c r="A1135" s="17"/>
      <c r="B1135" s="18"/>
      <c r="H1135" s="19"/>
      <c r="I1135" s="21"/>
      <c r="J1135" s="21"/>
      <c r="K1135" s="22"/>
      <c r="L1135" s="22"/>
      <c r="M1135" s="22"/>
      <c r="N1135" s="22"/>
      <c r="O1135" s="22"/>
      <c r="P1135" s="22"/>
      <c r="Q1135" s="22"/>
      <c r="R1135" s="22"/>
      <c r="S1135" s="21"/>
      <c r="T1135" s="24"/>
      <c r="U1135" s="24"/>
      <c r="V1135" s="24"/>
      <c r="W1135" s="24"/>
      <c r="X1135" s="21"/>
      <c r="Y1135" s="22"/>
      <c r="Z1135" s="22"/>
      <c r="AA1135" s="21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2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</row>
    <row r="1136">
      <c r="A1136" s="17"/>
      <c r="B1136" s="18"/>
      <c r="H1136" s="19"/>
      <c r="I1136" s="21"/>
      <c r="J1136" s="21"/>
      <c r="K1136" s="22"/>
      <c r="L1136" s="22"/>
      <c r="M1136" s="22"/>
      <c r="N1136" s="22"/>
      <c r="O1136" s="22"/>
      <c r="P1136" s="22"/>
      <c r="Q1136" s="22"/>
      <c r="R1136" s="22"/>
      <c r="S1136" s="21"/>
      <c r="T1136" s="24"/>
      <c r="U1136" s="24"/>
      <c r="V1136" s="24"/>
      <c r="W1136" s="24"/>
      <c r="X1136" s="21"/>
      <c r="Y1136" s="22"/>
      <c r="Z1136" s="22"/>
      <c r="AA1136" s="21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2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</row>
    <row r="1137">
      <c r="A1137" s="17"/>
      <c r="B1137" s="18"/>
      <c r="H1137" s="19"/>
      <c r="I1137" s="21"/>
      <c r="J1137" s="21"/>
      <c r="K1137" s="22"/>
      <c r="L1137" s="22"/>
      <c r="M1137" s="22"/>
      <c r="N1137" s="22"/>
      <c r="O1137" s="22"/>
      <c r="P1137" s="22"/>
      <c r="Q1137" s="22"/>
      <c r="R1137" s="22"/>
      <c r="S1137" s="21"/>
      <c r="T1137" s="24"/>
      <c r="U1137" s="24"/>
      <c r="V1137" s="24"/>
      <c r="W1137" s="24"/>
      <c r="X1137" s="21"/>
      <c r="Y1137" s="22"/>
      <c r="Z1137" s="22"/>
      <c r="AA1137" s="21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2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</row>
    <row r="1138">
      <c r="A1138" s="17"/>
      <c r="B1138" s="18"/>
      <c r="H1138" s="19"/>
      <c r="I1138" s="21"/>
      <c r="J1138" s="21"/>
      <c r="K1138" s="22"/>
      <c r="L1138" s="22"/>
      <c r="M1138" s="22"/>
      <c r="N1138" s="22"/>
      <c r="O1138" s="22"/>
      <c r="P1138" s="22"/>
      <c r="Q1138" s="22"/>
      <c r="R1138" s="22"/>
      <c r="S1138" s="21"/>
      <c r="T1138" s="24"/>
      <c r="U1138" s="24"/>
      <c r="V1138" s="24"/>
      <c r="W1138" s="24"/>
      <c r="X1138" s="21"/>
      <c r="Y1138" s="22"/>
      <c r="Z1138" s="22"/>
      <c r="AA1138" s="21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2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</row>
    <row r="1139">
      <c r="A1139" s="17"/>
      <c r="B1139" s="18"/>
      <c r="H1139" s="19"/>
      <c r="I1139" s="21"/>
      <c r="J1139" s="21"/>
      <c r="K1139" s="22"/>
      <c r="L1139" s="22"/>
      <c r="M1139" s="22"/>
      <c r="N1139" s="22"/>
      <c r="O1139" s="22"/>
      <c r="P1139" s="22"/>
      <c r="Q1139" s="22"/>
      <c r="R1139" s="22"/>
      <c r="S1139" s="21"/>
      <c r="T1139" s="24"/>
      <c r="U1139" s="24"/>
      <c r="V1139" s="24"/>
      <c r="W1139" s="24"/>
      <c r="X1139" s="21"/>
      <c r="Y1139" s="22"/>
      <c r="Z1139" s="22"/>
      <c r="AA1139" s="21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2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</row>
    <row r="1140">
      <c r="A1140" s="17"/>
      <c r="B1140" s="18"/>
      <c r="H1140" s="19"/>
      <c r="I1140" s="21"/>
      <c r="J1140" s="21"/>
      <c r="K1140" s="22"/>
      <c r="L1140" s="22"/>
      <c r="M1140" s="22"/>
      <c r="N1140" s="22"/>
      <c r="O1140" s="22"/>
      <c r="P1140" s="22"/>
      <c r="Q1140" s="22"/>
      <c r="R1140" s="22"/>
      <c r="S1140" s="21"/>
      <c r="T1140" s="24"/>
      <c r="U1140" s="24"/>
      <c r="V1140" s="24"/>
      <c r="W1140" s="24"/>
      <c r="X1140" s="21"/>
      <c r="Y1140" s="22"/>
      <c r="Z1140" s="22"/>
      <c r="AA1140" s="21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2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</row>
    <row r="1141">
      <c r="A1141" s="17"/>
      <c r="B1141" s="18"/>
      <c r="H1141" s="19"/>
      <c r="I1141" s="21"/>
      <c r="J1141" s="21"/>
      <c r="K1141" s="22"/>
      <c r="L1141" s="22"/>
      <c r="M1141" s="22"/>
      <c r="N1141" s="22"/>
      <c r="O1141" s="22"/>
      <c r="P1141" s="22"/>
      <c r="Q1141" s="22"/>
      <c r="R1141" s="22"/>
      <c r="S1141" s="21"/>
      <c r="T1141" s="24"/>
      <c r="U1141" s="24"/>
      <c r="V1141" s="24"/>
      <c r="W1141" s="24"/>
      <c r="X1141" s="21"/>
      <c r="Y1141" s="22"/>
      <c r="Z1141" s="22"/>
      <c r="AA1141" s="21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2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</row>
    <row r="1142">
      <c r="A1142" s="17"/>
      <c r="B1142" s="18"/>
      <c r="H1142" s="19"/>
      <c r="I1142" s="21"/>
      <c r="J1142" s="21"/>
      <c r="K1142" s="22"/>
      <c r="L1142" s="22"/>
      <c r="M1142" s="22"/>
      <c r="N1142" s="22"/>
      <c r="O1142" s="22"/>
      <c r="P1142" s="22"/>
      <c r="Q1142" s="22"/>
      <c r="R1142" s="22"/>
      <c r="S1142" s="21"/>
      <c r="T1142" s="24"/>
      <c r="U1142" s="24"/>
      <c r="V1142" s="24"/>
      <c r="W1142" s="24"/>
      <c r="X1142" s="21"/>
      <c r="Y1142" s="22"/>
      <c r="Z1142" s="22"/>
      <c r="AA1142" s="21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2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</row>
    <row r="1143">
      <c r="A1143" s="17"/>
      <c r="B1143" s="18"/>
      <c r="H1143" s="19"/>
      <c r="I1143" s="21"/>
      <c r="J1143" s="21"/>
      <c r="K1143" s="22"/>
      <c r="L1143" s="22"/>
      <c r="M1143" s="22"/>
      <c r="N1143" s="22"/>
      <c r="O1143" s="22"/>
      <c r="P1143" s="22"/>
      <c r="Q1143" s="22"/>
      <c r="R1143" s="22"/>
      <c r="S1143" s="21"/>
      <c r="T1143" s="24"/>
      <c r="U1143" s="24"/>
      <c r="V1143" s="24"/>
      <c r="W1143" s="24"/>
      <c r="X1143" s="21"/>
      <c r="Y1143" s="22"/>
      <c r="Z1143" s="22"/>
      <c r="AA1143" s="21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2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</row>
    <row r="1144">
      <c r="A1144" s="17"/>
      <c r="B1144" s="18"/>
      <c r="H1144" s="19"/>
      <c r="I1144" s="21"/>
      <c r="J1144" s="21"/>
      <c r="K1144" s="22"/>
      <c r="L1144" s="22"/>
      <c r="M1144" s="22"/>
      <c r="N1144" s="22"/>
      <c r="O1144" s="22"/>
      <c r="P1144" s="22"/>
      <c r="Q1144" s="22"/>
      <c r="R1144" s="22"/>
      <c r="S1144" s="21"/>
      <c r="T1144" s="24"/>
      <c r="U1144" s="24"/>
      <c r="V1144" s="24"/>
      <c r="W1144" s="24"/>
      <c r="X1144" s="21"/>
      <c r="Y1144" s="22"/>
      <c r="Z1144" s="22"/>
      <c r="AA1144" s="21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2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</row>
    <row r="1145">
      <c r="A1145" s="17"/>
      <c r="B1145" s="18"/>
      <c r="H1145" s="19"/>
      <c r="I1145" s="21"/>
      <c r="J1145" s="21"/>
      <c r="K1145" s="22"/>
      <c r="L1145" s="22"/>
      <c r="M1145" s="22"/>
      <c r="N1145" s="22"/>
      <c r="O1145" s="22"/>
      <c r="P1145" s="22"/>
      <c r="Q1145" s="22"/>
      <c r="R1145" s="22"/>
      <c r="S1145" s="21"/>
      <c r="T1145" s="24"/>
      <c r="U1145" s="24"/>
      <c r="V1145" s="24"/>
      <c r="W1145" s="24"/>
      <c r="X1145" s="21"/>
      <c r="Y1145" s="22"/>
      <c r="Z1145" s="22"/>
      <c r="AA1145" s="21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2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</row>
    <row r="1146">
      <c r="A1146" s="17"/>
      <c r="B1146" s="18"/>
      <c r="H1146" s="19"/>
      <c r="I1146" s="21"/>
      <c r="J1146" s="21"/>
      <c r="K1146" s="22"/>
      <c r="L1146" s="22"/>
      <c r="M1146" s="22"/>
      <c r="N1146" s="22"/>
      <c r="O1146" s="22"/>
      <c r="P1146" s="22"/>
      <c r="Q1146" s="22"/>
      <c r="R1146" s="22"/>
      <c r="S1146" s="21"/>
      <c r="T1146" s="24"/>
      <c r="U1146" s="24"/>
      <c r="V1146" s="24"/>
      <c r="W1146" s="24"/>
      <c r="X1146" s="21"/>
      <c r="Y1146" s="22"/>
      <c r="Z1146" s="22"/>
      <c r="AA1146" s="21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2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</row>
    <row r="1147">
      <c r="A1147" s="17"/>
      <c r="B1147" s="18"/>
      <c r="H1147" s="19"/>
      <c r="I1147" s="21"/>
      <c r="J1147" s="21"/>
      <c r="K1147" s="22"/>
      <c r="L1147" s="22"/>
      <c r="M1147" s="22"/>
      <c r="N1147" s="22"/>
      <c r="O1147" s="22"/>
      <c r="P1147" s="22"/>
      <c r="Q1147" s="22"/>
      <c r="R1147" s="22"/>
      <c r="S1147" s="21"/>
      <c r="T1147" s="24"/>
      <c r="U1147" s="24"/>
      <c r="V1147" s="24"/>
      <c r="W1147" s="24"/>
      <c r="X1147" s="21"/>
      <c r="Y1147" s="22"/>
      <c r="Z1147" s="22"/>
      <c r="AA1147" s="21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2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</row>
    <row r="1148">
      <c r="A1148" s="17"/>
      <c r="B1148" s="18"/>
      <c r="H1148" s="19"/>
      <c r="I1148" s="21"/>
      <c r="J1148" s="21"/>
      <c r="K1148" s="22"/>
      <c r="L1148" s="22"/>
      <c r="M1148" s="22"/>
      <c r="N1148" s="22"/>
      <c r="O1148" s="22"/>
      <c r="P1148" s="22"/>
      <c r="Q1148" s="22"/>
      <c r="R1148" s="22"/>
      <c r="S1148" s="21"/>
      <c r="T1148" s="24"/>
      <c r="U1148" s="24"/>
      <c r="V1148" s="24"/>
      <c r="W1148" s="24"/>
      <c r="X1148" s="21"/>
      <c r="Y1148" s="22"/>
      <c r="Z1148" s="22"/>
      <c r="AA1148" s="21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2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</row>
    <row r="1149">
      <c r="A1149" s="17"/>
      <c r="B1149" s="18"/>
      <c r="H1149" s="19"/>
      <c r="I1149" s="21"/>
      <c r="J1149" s="21"/>
      <c r="K1149" s="22"/>
      <c r="L1149" s="22"/>
      <c r="M1149" s="22"/>
      <c r="N1149" s="22"/>
      <c r="O1149" s="22"/>
      <c r="P1149" s="22"/>
      <c r="Q1149" s="22"/>
      <c r="R1149" s="22"/>
      <c r="S1149" s="21"/>
      <c r="T1149" s="24"/>
      <c r="U1149" s="24"/>
      <c r="V1149" s="24"/>
      <c r="W1149" s="24"/>
      <c r="X1149" s="21"/>
      <c r="Y1149" s="22"/>
      <c r="Z1149" s="22"/>
      <c r="AA1149" s="21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2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</row>
    <row r="1150">
      <c r="A1150" s="17"/>
      <c r="B1150" s="18"/>
      <c r="H1150" s="19"/>
      <c r="I1150" s="21"/>
      <c r="J1150" s="21"/>
      <c r="K1150" s="22"/>
      <c r="L1150" s="22"/>
      <c r="M1150" s="22"/>
      <c r="N1150" s="22"/>
      <c r="O1150" s="22"/>
      <c r="P1150" s="22"/>
      <c r="Q1150" s="22"/>
      <c r="R1150" s="22"/>
      <c r="S1150" s="21"/>
      <c r="T1150" s="24"/>
      <c r="U1150" s="24"/>
      <c r="V1150" s="24"/>
      <c r="W1150" s="24"/>
      <c r="X1150" s="21"/>
      <c r="Y1150" s="22"/>
      <c r="Z1150" s="22"/>
      <c r="AA1150" s="21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2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</row>
    <row r="1151">
      <c r="A1151" s="17"/>
      <c r="B1151" s="18"/>
      <c r="H1151" s="19"/>
      <c r="I1151" s="21"/>
      <c r="J1151" s="21"/>
      <c r="K1151" s="22"/>
      <c r="L1151" s="22"/>
      <c r="M1151" s="22"/>
      <c r="N1151" s="22"/>
      <c r="O1151" s="22"/>
      <c r="P1151" s="22"/>
      <c r="Q1151" s="22"/>
      <c r="R1151" s="22"/>
      <c r="S1151" s="21"/>
      <c r="T1151" s="24"/>
      <c r="U1151" s="24"/>
      <c r="V1151" s="24"/>
      <c r="W1151" s="24"/>
      <c r="X1151" s="21"/>
      <c r="Y1151" s="22"/>
      <c r="Z1151" s="22"/>
      <c r="AA1151" s="21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2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</row>
    <row r="1152">
      <c r="A1152" s="17"/>
      <c r="B1152" s="18"/>
      <c r="H1152" s="19"/>
      <c r="I1152" s="21"/>
      <c r="J1152" s="21"/>
      <c r="K1152" s="22"/>
      <c r="L1152" s="22"/>
      <c r="M1152" s="22"/>
      <c r="N1152" s="22"/>
      <c r="O1152" s="22"/>
      <c r="P1152" s="22"/>
      <c r="Q1152" s="22"/>
      <c r="R1152" s="22"/>
      <c r="S1152" s="21"/>
      <c r="T1152" s="24"/>
      <c r="U1152" s="24"/>
      <c r="V1152" s="24"/>
      <c r="W1152" s="24"/>
      <c r="X1152" s="21"/>
      <c r="Y1152" s="22"/>
      <c r="Z1152" s="22"/>
      <c r="AA1152" s="21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2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</row>
    <row r="1153">
      <c r="A1153" s="17"/>
      <c r="B1153" s="18"/>
      <c r="H1153" s="19"/>
      <c r="I1153" s="21"/>
      <c r="J1153" s="21"/>
      <c r="K1153" s="22"/>
      <c r="L1153" s="22"/>
      <c r="M1153" s="22"/>
      <c r="N1153" s="22"/>
      <c r="O1153" s="22"/>
      <c r="P1153" s="22"/>
      <c r="Q1153" s="22"/>
      <c r="R1153" s="22"/>
      <c r="S1153" s="21"/>
      <c r="T1153" s="24"/>
      <c r="U1153" s="24"/>
      <c r="V1153" s="24"/>
      <c r="W1153" s="24"/>
      <c r="X1153" s="21"/>
      <c r="Y1153" s="22"/>
      <c r="Z1153" s="22"/>
      <c r="AA1153" s="21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2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</row>
    <row r="1154">
      <c r="A1154" s="17"/>
      <c r="B1154" s="18"/>
      <c r="H1154" s="19"/>
      <c r="I1154" s="21"/>
      <c r="J1154" s="21"/>
      <c r="K1154" s="22"/>
      <c r="L1154" s="22"/>
      <c r="M1154" s="22"/>
      <c r="N1154" s="22"/>
      <c r="O1154" s="22"/>
      <c r="P1154" s="22"/>
      <c r="Q1154" s="22"/>
      <c r="R1154" s="22"/>
      <c r="S1154" s="21"/>
      <c r="T1154" s="24"/>
      <c r="U1154" s="24"/>
      <c r="V1154" s="24"/>
      <c r="W1154" s="24"/>
      <c r="X1154" s="21"/>
      <c r="Y1154" s="22"/>
      <c r="Z1154" s="22"/>
      <c r="AA1154" s="21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2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</row>
    <row r="1155">
      <c r="A1155" s="17"/>
      <c r="B1155" s="18"/>
      <c r="H1155" s="19"/>
      <c r="I1155" s="21"/>
      <c r="J1155" s="21"/>
      <c r="K1155" s="22"/>
      <c r="L1155" s="22"/>
      <c r="M1155" s="22"/>
      <c r="N1155" s="22"/>
      <c r="O1155" s="22"/>
      <c r="P1155" s="22"/>
      <c r="Q1155" s="22"/>
      <c r="R1155" s="22"/>
      <c r="S1155" s="21"/>
      <c r="T1155" s="24"/>
      <c r="U1155" s="24"/>
      <c r="V1155" s="24"/>
      <c r="W1155" s="24"/>
      <c r="X1155" s="21"/>
      <c r="Y1155" s="22"/>
      <c r="Z1155" s="22"/>
      <c r="AA1155" s="21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2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</row>
    <row r="1156">
      <c r="A1156" s="17"/>
      <c r="B1156" s="18"/>
      <c r="H1156" s="19"/>
      <c r="I1156" s="21"/>
      <c r="J1156" s="21"/>
      <c r="K1156" s="22"/>
      <c r="L1156" s="22"/>
      <c r="M1156" s="22"/>
      <c r="N1156" s="22"/>
      <c r="O1156" s="22"/>
      <c r="P1156" s="22"/>
      <c r="Q1156" s="22"/>
      <c r="R1156" s="22"/>
      <c r="S1156" s="21"/>
      <c r="T1156" s="24"/>
      <c r="U1156" s="24"/>
      <c r="V1156" s="24"/>
      <c r="W1156" s="24"/>
      <c r="X1156" s="21"/>
      <c r="Y1156" s="22"/>
      <c r="Z1156" s="22"/>
      <c r="AA1156" s="21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2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</row>
    <row r="1157">
      <c r="A1157" s="17"/>
      <c r="B1157" s="18"/>
      <c r="H1157" s="19"/>
      <c r="I1157" s="21"/>
      <c r="J1157" s="21"/>
      <c r="K1157" s="22"/>
      <c r="L1157" s="22"/>
      <c r="M1157" s="22"/>
      <c r="N1157" s="22"/>
      <c r="O1157" s="22"/>
      <c r="P1157" s="22"/>
      <c r="Q1157" s="22"/>
      <c r="R1157" s="22"/>
      <c r="S1157" s="21"/>
      <c r="T1157" s="24"/>
      <c r="U1157" s="24"/>
      <c r="V1157" s="24"/>
      <c r="W1157" s="24"/>
      <c r="X1157" s="21"/>
      <c r="Y1157" s="22"/>
      <c r="Z1157" s="22"/>
      <c r="AA1157" s="21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2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</row>
    <row r="1158">
      <c r="A1158" s="17"/>
      <c r="B1158" s="18"/>
      <c r="H1158" s="19"/>
      <c r="I1158" s="21"/>
      <c r="J1158" s="21"/>
      <c r="K1158" s="22"/>
      <c r="L1158" s="22"/>
      <c r="M1158" s="22"/>
      <c r="N1158" s="22"/>
      <c r="O1158" s="22"/>
      <c r="P1158" s="22"/>
      <c r="Q1158" s="22"/>
      <c r="R1158" s="22"/>
      <c r="S1158" s="21"/>
      <c r="T1158" s="24"/>
      <c r="U1158" s="24"/>
      <c r="V1158" s="24"/>
      <c r="W1158" s="24"/>
      <c r="X1158" s="21"/>
      <c r="Y1158" s="22"/>
      <c r="Z1158" s="22"/>
      <c r="AA1158" s="21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2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</row>
    <row r="1159">
      <c r="A1159" s="17"/>
      <c r="B1159" s="18"/>
      <c r="H1159" s="19"/>
      <c r="I1159" s="21"/>
      <c r="J1159" s="21"/>
      <c r="K1159" s="22"/>
      <c r="L1159" s="22"/>
      <c r="M1159" s="22"/>
      <c r="N1159" s="22"/>
      <c r="O1159" s="22"/>
      <c r="P1159" s="22"/>
      <c r="Q1159" s="22"/>
      <c r="R1159" s="22"/>
      <c r="S1159" s="21"/>
      <c r="T1159" s="24"/>
      <c r="U1159" s="24"/>
      <c r="V1159" s="24"/>
      <c r="W1159" s="24"/>
      <c r="X1159" s="21"/>
      <c r="Y1159" s="22"/>
      <c r="Z1159" s="22"/>
      <c r="AA1159" s="21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2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</row>
    <row r="1160">
      <c r="A1160" s="17"/>
      <c r="B1160" s="18"/>
      <c r="H1160" s="19"/>
      <c r="I1160" s="21"/>
      <c r="J1160" s="21"/>
      <c r="K1160" s="22"/>
      <c r="L1160" s="22"/>
      <c r="M1160" s="22"/>
      <c r="N1160" s="22"/>
      <c r="O1160" s="22"/>
      <c r="P1160" s="22"/>
      <c r="Q1160" s="22"/>
      <c r="R1160" s="22"/>
      <c r="S1160" s="21"/>
      <c r="T1160" s="24"/>
      <c r="U1160" s="24"/>
      <c r="V1160" s="24"/>
      <c r="W1160" s="24"/>
      <c r="X1160" s="21"/>
      <c r="Y1160" s="22"/>
      <c r="Z1160" s="22"/>
      <c r="AA1160" s="21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2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</row>
    <row r="1161">
      <c r="A1161" s="17"/>
      <c r="B1161" s="18"/>
      <c r="H1161" s="19"/>
      <c r="I1161" s="21"/>
      <c r="J1161" s="21"/>
      <c r="K1161" s="22"/>
      <c r="L1161" s="22"/>
      <c r="M1161" s="22"/>
      <c r="N1161" s="22"/>
      <c r="O1161" s="22"/>
      <c r="P1161" s="22"/>
      <c r="Q1161" s="22"/>
      <c r="R1161" s="22"/>
      <c r="S1161" s="21"/>
      <c r="T1161" s="24"/>
      <c r="U1161" s="24"/>
      <c r="V1161" s="24"/>
      <c r="W1161" s="24"/>
      <c r="X1161" s="21"/>
      <c r="Y1161" s="22"/>
      <c r="Z1161" s="22"/>
      <c r="AA1161" s="21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2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</row>
    <row r="1162">
      <c r="A1162" s="17"/>
      <c r="B1162" s="18"/>
      <c r="H1162" s="19"/>
      <c r="I1162" s="21"/>
      <c r="J1162" s="21"/>
      <c r="K1162" s="22"/>
      <c r="L1162" s="22"/>
      <c r="M1162" s="22"/>
      <c r="N1162" s="22"/>
      <c r="O1162" s="22"/>
      <c r="P1162" s="22"/>
      <c r="Q1162" s="22"/>
      <c r="R1162" s="22"/>
      <c r="S1162" s="21"/>
      <c r="T1162" s="24"/>
      <c r="U1162" s="24"/>
      <c r="V1162" s="24"/>
      <c r="W1162" s="24"/>
      <c r="X1162" s="21"/>
      <c r="Y1162" s="22"/>
      <c r="Z1162" s="22"/>
      <c r="AA1162" s="21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2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</row>
    <row r="1163">
      <c r="A1163" s="17"/>
      <c r="B1163" s="18"/>
      <c r="H1163" s="19"/>
      <c r="I1163" s="21"/>
      <c r="J1163" s="21"/>
      <c r="K1163" s="22"/>
      <c r="L1163" s="22"/>
      <c r="M1163" s="22"/>
      <c r="N1163" s="22"/>
      <c r="O1163" s="22"/>
      <c r="P1163" s="22"/>
      <c r="Q1163" s="22"/>
      <c r="R1163" s="22"/>
      <c r="S1163" s="21"/>
      <c r="T1163" s="24"/>
      <c r="U1163" s="24"/>
      <c r="V1163" s="24"/>
      <c r="W1163" s="24"/>
      <c r="X1163" s="21"/>
      <c r="Y1163" s="22"/>
      <c r="Z1163" s="22"/>
      <c r="AA1163" s="21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2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</row>
    <row r="1164">
      <c r="A1164" s="17"/>
      <c r="B1164" s="18"/>
      <c r="H1164" s="19"/>
      <c r="I1164" s="21"/>
      <c r="J1164" s="21"/>
      <c r="K1164" s="22"/>
      <c r="L1164" s="22"/>
      <c r="M1164" s="22"/>
      <c r="N1164" s="22"/>
      <c r="O1164" s="22"/>
      <c r="P1164" s="22"/>
      <c r="Q1164" s="22"/>
      <c r="R1164" s="22"/>
      <c r="S1164" s="21"/>
      <c r="T1164" s="24"/>
      <c r="U1164" s="24"/>
      <c r="V1164" s="24"/>
      <c r="W1164" s="24"/>
      <c r="X1164" s="21"/>
      <c r="Y1164" s="22"/>
      <c r="Z1164" s="22"/>
      <c r="AA1164" s="21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2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</row>
    <row r="1165">
      <c r="A1165" s="17"/>
      <c r="B1165" s="18"/>
      <c r="H1165" s="19"/>
      <c r="I1165" s="21"/>
      <c r="J1165" s="21"/>
      <c r="K1165" s="22"/>
      <c r="L1165" s="22"/>
      <c r="M1165" s="22"/>
      <c r="N1165" s="22"/>
      <c r="O1165" s="22"/>
      <c r="P1165" s="22"/>
      <c r="Q1165" s="22"/>
      <c r="R1165" s="22"/>
      <c r="S1165" s="21"/>
      <c r="T1165" s="24"/>
      <c r="U1165" s="24"/>
      <c r="V1165" s="24"/>
      <c r="W1165" s="24"/>
      <c r="X1165" s="21"/>
      <c r="Y1165" s="22"/>
      <c r="Z1165" s="22"/>
      <c r="AA1165" s="21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2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</row>
    <row r="1166">
      <c r="A1166" s="17"/>
      <c r="B1166" s="18"/>
      <c r="H1166" s="19"/>
      <c r="I1166" s="21"/>
      <c r="J1166" s="21"/>
      <c r="K1166" s="22"/>
      <c r="L1166" s="22"/>
      <c r="M1166" s="22"/>
      <c r="N1166" s="22"/>
      <c r="O1166" s="22"/>
      <c r="P1166" s="22"/>
      <c r="Q1166" s="22"/>
      <c r="R1166" s="22"/>
      <c r="S1166" s="21"/>
      <c r="T1166" s="24"/>
      <c r="U1166" s="24"/>
      <c r="V1166" s="24"/>
      <c r="W1166" s="24"/>
      <c r="X1166" s="21"/>
      <c r="Y1166" s="22"/>
      <c r="Z1166" s="22"/>
      <c r="AA1166" s="21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2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</row>
    <row r="1167">
      <c r="A1167" s="17"/>
      <c r="B1167" s="18"/>
      <c r="H1167" s="19"/>
      <c r="I1167" s="21"/>
      <c r="J1167" s="21"/>
      <c r="K1167" s="22"/>
      <c r="L1167" s="22"/>
      <c r="M1167" s="22"/>
      <c r="N1167" s="22"/>
      <c r="O1167" s="22"/>
      <c r="P1167" s="22"/>
      <c r="Q1167" s="22"/>
      <c r="R1167" s="22"/>
      <c r="S1167" s="21"/>
      <c r="T1167" s="24"/>
      <c r="U1167" s="24"/>
      <c r="V1167" s="24"/>
      <c r="W1167" s="24"/>
      <c r="X1167" s="21"/>
      <c r="Y1167" s="22"/>
      <c r="Z1167" s="22"/>
      <c r="AA1167" s="21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2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</row>
    <row r="1168">
      <c r="A1168" s="17"/>
      <c r="B1168" s="18"/>
      <c r="H1168" s="19"/>
      <c r="I1168" s="21"/>
      <c r="J1168" s="21"/>
      <c r="K1168" s="22"/>
      <c r="L1168" s="22"/>
      <c r="M1168" s="22"/>
      <c r="N1168" s="22"/>
      <c r="O1168" s="22"/>
      <c r="P1168" s="22"/>
      <c r="Q1168" s="22"/>
      <c r="R1168" s="22"/>
      <c r="S1168" s="21"/>
      <c r="T1168" s="24"/>
      <c r="U1168" s="24"/>
      <c r="V1168" s="24"/>
      <c r="W1168" s="24"/>
      <c r="X1168" s="21"/>
      <c r="Y1168" s="22"/>
      <c r="Z1168" s="22"/>
      <c r="AA1168" s="21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2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</row>
    <row r="1169">
      <c r="A1169" s="17"/>
      <c r="B1169" s="18"/>
      <c r="H1169" s="19"/>
      <c r="I1169" s="21"/>
      <c r="J1169" s="21"/>
      <c r="K1169" s="22"/>
      <c r="L1169" s="22"/>
      <c r="M1169" s="22"/>
      <c r="N1169" s="22"/>
      <c r="O1169" s="22"/>
      <c r="P1169" s="22"/>
      <c r="Q1169" s="22"/>
      <c r="R1169" s="22"/>
      <c r="S1169" s="21"/>
      <c r="T1169" s="24"/>
      <c r="U1169" s="24"/>
      <c r="V1169" s="24"/>
      <c r="W1169" s="24"/>
      <c r="X1169" s="21"/>
      <c r="Y1169" s="22"/>
      <c r="Z1169" s="22"/>
      <c r="AA1169" s="21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2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</row>
    <row r="1170">
      <c r="A1170" s="17"/>
      <c r="B1170" s="18"/>
      <c r="H1170" s="19"/>
      <c r="I1170" s="21"/>
      <c r="J1170" s="21"/>
      <c r="K1170" s="22"/>
      <c r="L1170" s="22"/>
      <c r="M1170" s="22"/>
      <c r="N1170" s="22"/>
      <c r="O1170" s="22"/>
      <c r="P1170" s="22"/>
      <c r="Q1170" s="22"/>
      <c r="R1170" s="22"/>
      <c r="S1170" s="21"/>
      <c r="T1170" s="24"/>
      <c r="U1170" s="24"/>
      <c r="V1170" s="24"/>
      <c r="W1170" s="24"/>
      <c r="X1170" s="21"/>
      <c r="Y1170" s="22"/>
      <c r="Z1170" s="22"/>
      <c r="AA1170" s="21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2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</row>
    <row r="1171">
      <c r="A1171" s="17"/>
      <c r="B1171" s="18"/>
      <c r="H1171" s="19"/>
      <c r="I1171" s="21"/>
      <c r="J1171" s="21"/>
      <c r="K1171" s="22"/>
      <c r="L1171" s="22"/>
      <c r="M1171" s="22"/>
      <c r="N1171" s="22"/>
      <c r="O1171" s="22"/>
      <c r="P1171" s="22"/>
      <c r="Q1171" s="22"/>
      <c r="R1171" s="22"/>
      <c r="S1171" s="21"/>
      <c r="T1171" s="24"/>
      <c r="U1171" s="24"/>
      <c r="V1171" s="24"/>
      <c r="W1171" s="24"/>
      <c r="X1171" s="21"/>
      <c r="Y1171" s="22"/>
      <c r="Z1171" s="22"/>
      <c r="AA1171" s="21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2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</row>
    <row r="1172">
      <c r="A1172" s="17"/>
      <c r="B1172" s="18"/>
      <c r="H1172" s="19"/>
      <c r="I1172" s="21"/>
      <c r="J1172" s="21"/>
      <c r="K1172" s="22"/>
      <c r="L1172" s="22"/>
      <c r="M1172" s="22"/>
      <c r="N1172" s="22"/>
      <c r="O1172" s="22"/>
      <c r="P1172" s="22"/>
      <c r="Q1172" s="22"/>
      <c r="R1172" s="22"/>
      <c r="S1172" s="21"/>
      <c r="T1172" s="24"/>
      <c r="U1172" s="24"/>
      <c r="V1172" s="24"/>
      <c r="W1172" s="24"/>
      <c r="X1172" s="21"/>
      <c r="Y1172" s="22"/>
      <c r="Z1172" s="22"/>
      <c r="AA1172" s="21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2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</row>
    <row r="1173">
      <c r="A1173" s="17"/>
      <c r="B1173" s="18"/>
      <c r="H1173" s="19"/>
      <c r="I1173" s="21"/>
      <c r="J1173" s="21"/>
      <c r="K1173" s="22"/>
      <c r="L1173" s="22"/>
      <c r="M1173" s="22"/>
      <c r="N1173" s="22"/>
      <c r="O1173" s="22"/>
      <c r="P1173" s="22"/>
      <c r="Q1173" s="22"/>
      <c r="R1173" s="22"/>
      <c r="S1173" s="21"/>
      <c r="T1173" s="24"/>
      <c r="U1173" s="24"/>
      <c r="V1173" s="24"/>
      <c r="W1173" s="24"/>
      <c r="X1173" s="21"/>
      <c r="Y1173" s="22"/>
      <c r="Z1173" s="22"/>
      <c r="AA1173" s="21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2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</row>
    <row r="1174">
      <c r="A1174" s="17"/>
      <c r="B1174" s="18"/>
      <c r="H1174" s="19"/>
      <c r="I1174" s="21"/>
      <c r="J1174" s="21"/>
      <c r="K1174" s="22"/>
      <c r="L1174" s="22"/>
      <c r="M1174" s="22"/>
      <c r="N1174" s="22"/>
      <c r="O1174" s="22"/>
      <c r="P1174" s="22"/>
      <c r="Q1174" s="22"/>
      <c r="R1174" s="22"/>
      <c r="S1174" s="21"/>
      <c r="T1174" s="24"/>
      <c r="U1174" s="24"/>
      <c r="V1174" s="24"/>
      <c r="W1174" s="24"/>
      <c r="X1174" s="21"/>
      <c r="Y1174" s="22"/>
      <c r="Z1174" s="22"/>
      <c r="AA1174" s="21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2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</row>
    <row r="1175">
      <c r="A1175" s="17"/>
      <c r="B1175" s="18"/>
      <c r="H1175" s="19"/>
      <c r="I1175" s="21"/>
      <c r="J1175" s="21"/>
      <c r="K1175" s="22"/>
      <c r="L1175" s="22"/>
      <c r="M1175" s="22"/>
      <c r="N1175" s="22"/>
      <c r="O1175" s="22"/>
      <c r="P1175" s="22"/>
      <c r="Q1175" s="22"/>
      <c r="R1175" s="22"/>
      <c r="S1175" s="21"/>
      <c r="T1175" s="24"/>
      <c r="U1175" s="24"/>
      <c r="V1175" s="24"/>
      <c r="W1175" s="24"/>
      <c r="X1175" s="21"/>
      <c r="Y1175" s="22"/>
      <c r="Z1175" s="22"/>
      <c r="AA1175" s="21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2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</row>
    <row r="1176">
      <c r="A1176" s="17"/>
      <c r="B1176" s="18"/>
      <c r="H1176" s="19"/>
      <c r="I1176" s="21"/>
      <c r="J1176" s="21"/>
      <c r="K1176" s="22"/>
      <c r="L1176" s="22"/>
      <c r="M1176" s="22"/>
      <c r="N1176" s="22"/>
      <c r="O1176" s="22"/>
      <c r="P1176" s="22"/>
      <c r="Q1176" s="22"/>
      <c r="R1176" s="22"/>
      <c r="S1176" s="21"/>
      <c r="T1176" s="24"/>
      <c r="U1176" s="24"/>
      <c r="V1176" s="24"/>
      <c r="W1176" s="24"/>
      <c r="X1176" s="21"/>
      <c r="Y1176" s="22"/>
      <c r="Z1176" s="22"/>
      <c r="AA1176" s="21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2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</row>
    <row r="1177">
      <c r="A1177" s="17"/>
      <c r="B1177" s="18"/>
      <c r="H1177" s="19"/>
      <c r="I1177" s="21"/>
      <c r="J1177" s="21"/>
      <c r="K1177" s="22"/>
      <c r="L1177" s="22"/>
      <c r="M1177" s="22"/>
      <c r="N1177" s="22"/>
      <c r="O1177" s="22"/>
      <c r="P1177" s="22"/>
      <c r="Q1177" s="22"/>
      <c r="R1177" s="22"/>
      <c r="S1177" s="21"/>
      <c r="T1177" s="24"/>
      <c r="U1177" s="24"/>
      <c r="V1177" s="24"/>
      <c r="W1177" s="24"/>
      <c r="X1177" s="21"/>
      <c r="Y1177" s="22"/>
      <c r="Z1177" s="22"/>
      <c r="AA1177" s="21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2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</row>
    <row r="1178">
      <c r="A1178" s="17"/>
      <c r="B1178" s="18"/>
      <c r="H1178" s="19"/>
      <c r="I1178" s="21"/>
      <c r="J1178" s="21"/>
      <c r="K1178" s="22"/>
      <c r="L1178" s="22"/>
      <c r="M1178" s="22"/>
      <c r="N1178" s="22"/>
      <c r="O1178" s="22"/>
      <c r="P1178" s="22"/>
      <c r="Q1178" s="22"/>
      <c r="R1178" s="22"/>
      <c r="S1178" s="21"/>
      <c r="T1178" s="24"/>
      <c r="U1178" s="24"/>
      <c r="V1178" s="24"/>
      <c r="W1178" s="24"/>
      <c r="X1178" s="21"/>
      <c r="Y1178" s="22"/>
      <c r="Z1178" s="22"/>
      <c r="AA1178" s="21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2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</row>
    <row r="1179">
      <c r="A1179" s="17"/>
      <c r="B1179" s="18"/>
      <c r="H1179" s="19"/>
      <c r="I1179" s="21"/>
      <c r="J1179" s="21"/>
      <c r="K1179" s="22"/>
      <c r="L1179" s="22"/>
      <c r="M1179" s="22"/>
      <c r="N1179" s="22"/>
      <c r="O1179" s="22"/>
      <c r="P1179" s="22"/>
      <c r="Q1179" s="22"/>
      <c r="R1179" s="22"/>
      <c r="S1179" s="21"/>
      <c r="T1179" s="24"/>
      <c r="U1179" s="24"/>
      <c r="V1179" s="24"/>
      <c r="W1179" s="24"/>
      <c r="X1179" s="21"/>
      <c r="Y1179" s="22"/>
      <c r="Z1179" s="22"/>
      <c r="AA1179" s="21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2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</row>
    <row r="1180">
      <c r="A1180" s="17"/>
      <c r="B1180" s="18"/>
      <c r="H1180" s="19"/>
      <c r="I1180" s="21"/>
      <c r="J1180" s="21"/>
      <c r="K1180" s="22"/>
      <c r="L1180" s="22"/>
      <c r="M1180" s="22"/>
      <c r="N1180" s="22"/>
      <c r="O1180" s="22"/>
      <c r="P1180" s="22"/>
      <c r="Q1180" s="22"/>
      <c r="R1180" s="22"/>
      <c r="S1180" s="21"/>
      <c r="T1180" s="24"/>
      <c r="U1180" s="24"/>
      <c r="V1180" s="24"/>
      <c r="W1180" s="24"/>
      <c r="X1180" s="21"/>
      <c r="Y1180" s="22"/>
      <c r="Z1180" s="22"/>
      <c r="AA1180" s="21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2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</row>
    <row r="1181">
      <c r="A1181" s="17"/>
      <c r="B1181" s="18"/>
      <c r="H1181" s="19"/>
      <c r="I1181" s="21"/>
      <c r="J1181" s="21"/>
      <c r="K1181" s="22"/>
      <c r="L1181" s="22"/>
      <c r="M1181" s="22"/>
      <c r="N1181" s="22"/>
      <c r="O1181" s="22"/>
      <c r="P1181" s="22"/>
      <c r="Q1181" s="22"/>
      <c r="R1181" s="22"/>
      <c r="S1181" s="21"/>
      <c r="T1181" s="24"/>
      <c r="U1181" s="24"/>
      <c r="V1181" s="24"/>
      <c r="W1181" s="24"/>
      <c r="X1181" s="21"/>
      <c r="Y1181" s="22"/>
      <c r="Z1181" s="22"/>
      <c r="AA1181" s="21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2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</row>
    <row r="1182">
      <c r="A1182" s="17"/>
      <c r="B1182" s="18"/>
      <c r="H1182" s="19"/>
      <c r="I1182" s="21"/>
      <c r="J1182" s="21"/>
      <c r="K1182" s="22"/>
      <c r="L1182" s="22"/>
      <c r="M1182" s="22"/>
      <c r="N1182" s="22"/>
      <c r="O1182" s="22"/>
      <c r="P1182" s="22"/>
      <c r="Q1182" s="22"/>
      <c r="R1182" s="22"/>
      <c r="S1182" s="21"/>
      <c r="T1182" s="24"/>
      <c r="U1182" s="24"/>
      <c r="V1182" s="24"/>
      <c r="W1182" s="24"/>
      <c r="X1182" s="21"/>
      <c r="Y1182" s="22"/>
      <c r="Z1182" s="22"/>
      <c r="AA1182" s="21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2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</row>
    <row r="1183">
      <c r="A1183" s="17"/>
      <c r="B1183" s="18"/>
      <c r="H1183" s="19"/>
      <c r="I1183" s="21"/>
      <c r="J1183" s="21"/>
      <c r="K1183" s="22"/>
      <c r="L1183" s="22"/>
      <c r="M1183" s="22"/>
      <c r="N1183" s="22"/>
      <c r="O1183" s="22"/>
      <c r="P1183" s="22"/>
      <c r="Q1183" s="22"/>
      <c r="R1183" s="22"/>
      <c r="S1183" s="21"/>
      <c r="T1183" s="24"/>
      <c r="U1183" s="24"/>
      <c r="V1183" s="24"/>
      <c r="W1183" s="24"/>
      <c r="X1183" s="21"/>
      <c r="Y1183" s="22"/>
      <c r="Z1183" s="22"/>
      <c r="AA1183" s="21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2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</row>
    <row r="1184">
      <c r="A1184" s="17"/>
      <c r="B1184" s="18"/>
      <c r="H1184" s="19"/>
      <c r="I1184" s="21"/>
      <c r="J1184" s="21"/>
      <c r="K1184" s="22"/>
      <c r="L1184" s="22"/>
      <c r="M1184" s="22"/>
      <c r="N1184" s="22"/>
      <c r="O1184" s="22"/>
      <c r="P1184" s="22"/>
      <c r="Q1184" s="22"/>
      <c r="R1184" s="22"/>
      <c r="S1184" s="21"/>
      <c r="T1184" s="24"/>
      <c r="U1184" s="24"/>
      <c r="V1184" s="24"/>
      <c r="W1184" s="24"/>
      <c r="X1184" s="21"/>
      <c r="Y1184" s="22"/>
      <c r="Z1184" s="22"/>
      <c r="AA1184" s="21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2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</row>
    <row r="1185">
      <c r="A1185" s="17"/>
      <c r="B1185" s="18"/>
      <c r="H1185" s="19"/>
      <c r="I1185" s="21"/>
      <c r="J1185" s="21"/>
      <c r="K1185" s="22"/>
      <c r="L1185" s="22"/>
      <c r="M1185" s="22"/>
      <c r="N1185" s="22"/>
      <c r="O1185" s="22"/>
      <c r="P1185" s="22"/>
      <c r="Q1185" s="22"/>
      <c r="R1185" s="22"/>
      <c r="S1185" s="21"/>
      <c r="T1185" s="24"/>
      <c r="U1185" s="24"/>
      <c r="V1185" s="24"/>
      <c r="W1185" s="24"/>
      <c r="X1185" s="21"/>
      <c r="Y1185" s="22"/>
      <c r="Z1185" s="22"/>
      <c r="AA1185" s="21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2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</row>
    <row r="1186">
      <c r="A1186" s="17"/>
      <c r="B1186" s="18"/>
      <c r="H1186" s="19"/>
      <c r="I1186" s="21"/>
      <c r="J1186" s="21"/>
      <c r="K1186" s="22"/>
      <c r="L1186" s="22"/>
      <c r="M1186" s="22"/>
      <c r="N1186" s="22"/>
      <c r="O1186" s="22"/>
      <c r="P1186" s="22"/>
      <c r="Q1186" s="22"/>
      <c r="R1186" s="22"/>
      <c r="S1186" s="21"/>
      <c r="T1186" s="24"/>
      <c r="U1186" s="24"/>
      <c r="V1186" s="24"/>
      <c r="W1186" s="24"/>
      <c r="X1186" s="21"/>
      <c r="Y1186" s="22"/>
      <c r="Z1186" s="22"/>
      <c r="AA1186" s="21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2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</row>
    <row r="1187">
      <c r="A1187" s="17"/>
      <c r="B1187" s="18"/>
      <c r="H1187" s="19"/>
      <c r="I1187" s="21"/>
      <c r="J1187" s="21"/>
      <c r="K1187" s="22"/>
      <c r="L1187" s="22"/>
      <c r="M1187" s="22"/>
      <c r="N1187" s="22"/>
      <c r="O1187" s="22"/>
      <c r="P1187" s="22"/>
      <c r="Q1187" s="22"/>
      <c r="R1187" s="22"/>
      <c r="S1187" s="21"/>
      <c r="T1187" s="24"/>
      <c r="U1187" s="24"/>
      <c r="V1187" s="24"/>
      <c r="W1187" s="24"/>
      <c r="X1187" s="21"/>
      <c r="Y1187" s="22"/>
      <c r="Z1187" s="22"/>
      <c r="AA1187" s="21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2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</row>
    <row r="1188">
      <c r="A1188" s="17"/>
      <c r="B1188" s="18"/>
      <c r="H1188" s="19"/>
      <c r="I1188" s="21"/>
      <c r="J1188" s="21"/>
      <c r="K1188" s="22"/>
      <c r="L1188" s="22"/>
      <c r="M1188" s="22"/>
      <c r="N1188" s="22"/>
      <c r="O1188" s="22"/>
      <c r="P1188" s="22"/>
      <c r="Q1188" s="22"/>
      <c r="R1188" s="22"/>
      <c r="S1188" s="21"/>
      <c r="T1188" s="24"/>
      <c r="U1188" s="24"/>
      <c r="V1188" s="24"/>
      <c r="W1188" s="24"/>
      <c r="X1188" s="21"/>
      <c r="Y1188" s="22"/>
      <c r="Z1188" s="22"/>
      <c r="AA1188" s="21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2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</row>
    <row r="1189">
      <c r="A1189" s="17"/>
      <c r="B1189" s="18"/>
      <c r="H1189" s="19"/>
      <c r="I1189" s="21"/>
      <c r="J1189" s="21"/>
      <c r="K1189" s="22"/>
      <c r="L1189" s="22"/>
      <c r="M1189" s="22"/>
      <c r="N1189" s="22"/>
      <c r="O1189" s="22"/>
      <c r="P1189" s="22"/>
      <c r="Q1189" s="22"/>
      <c r="R1189" s="22"/>
      <c r="S1189" s="21"/>
      <c r="T1189" s="24"/>
      <c r="U1189" s="24"/>
      <c r="V1189" s="24"/>
      <c r="W1189" s="24"/>
      <c r="X1189" s="21"/>
      <c r="Y1189" s="22"/>
      <c r="Z1189" s="22"/>
      <c r="AA1189" s="21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2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</row>
    <row r="1190">
      <c r="A1190" s="17"/>
      <c r="B1190" s="18"/>
      <c r="H1190" s="19"/>
      <c r="I1190" s="21"/>
      <c r="J1190" s="21"/>
      <c r="K1190" s="22"/>
      <c r="L1190" s="22"/>
      <c r="M1190" s="22"/>
      <c r="N1190" s="22"/>
      <c r="O1190" s="22"/>
      <c r="P1190" s="22"/>
      <c r="Q1190" s="22"/>
      <c r="R1190" s="22"/>
      <c r="S1190" s="21"/>
      <c r="T1190" s="24"/>
      <c r="U1190" s="24"/>
      <c r="V1190" s="24"/>
      <c r="W1190" s="24"/>
      <c r="X1190" s="21"/>
      <c r="Y1190" s="22"/>
      <c r="Z1190" s="22"/>
      <c r="AA1190" s="21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2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</row>
    <row r="1191">
      <c r="A1191" s="17"/>
      <c r="B1191" s="18"/>
      <c r="H1191" s="19"/>
      <c r="I1191" s="21"/>
      <c r="J1191" s="21"/>
      <c r="K1191" s="22"/>
      <c r="L1191" s="22"/>
      <c r="M1191" s="22"/>
      <c r="N1191" s="22"/>
      <c r="O1191" s="22"/>
      <c r="P1191" s="22"/>
      <c r="Q1191" s="22"/>
      <c r="R1191" s="22"/>
      <c r="S1191" s="21"/>
      <c r="T1191" s="24"/>
      <c r="U1191" s="24"/>
      <c r="V1191" s="24"/>
      <c r="W1191" s="24"/>
      <c r="X1191" s="21"/>
      <c r="Y1191" s="22"/>
      <c r="Z1191" s="22"/>
      <c r="AA1191" s="21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2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</row>
    <row r="1192">
      <c r="A1192" s="17"/>
      <c r="B1192" s="18"/>
      <c r="H1192" s="19"/>
      <c r="I1192" s="21"/>
      <c r="J1192" s="21"/>
      <c r="K1192" s="22"/>
      <c r="L1192" s="22"/>
      <c r="M1192" s="22"/>
      <c r="N1192" s="22"/>
      <c r="O1192" s="22"/>
      <c r="P1192" s="22"/>
      <c r="Q1192" s="22"/>
      <c r="R1192" s="22"/>
      <c r="S1192" s="21"/>
      <c r="T1192" s="24"/>
      <c r="U1192" s="24"/>
      <c r="V1192" s="24"/>
      <c r="W1192" s="24"/>
      <c r="X1192" s="21"/>
      <c r="Y1192" s="22"/>
      <c r="Z1192" s="22"/>
      <c r="AA1192" s="21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2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</row>
    <row r="1193">
      <c r="A1193" s="17"/>
      <c r="B1193" s="18"/>
      <c r="H1193" s="19"/>
      <c r="I1193" s="21"/>
      <c r="J1193" s="21"/>
      <c r="K1193" s="22"/>
      <c r="L1193" s="22"/>
      <c r="M1193" s="22"/>
      <c r="N1193" s="22"/>
      <c r="O1193" s="22"/>
      <c r="P1193" s="22"/>
      <c r="Q1193" s="22"/>
      <c r="R1193" s="22"/>
      <c r="S1193" s="21"/>
      <c r="T1193" s="24"/>
      <c r="U1193" s="24"/>
      <c r="V1193" s="24"/>
      <c r="W1193" s="24"/>
      <c r="X1193" s="21"/>
      <c r="Y1193" s="22"/>
      <c r="Z1193" s="22"/>
      <c r="AA1193" s="21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2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</row>
    <row r="1194">
      <c r="A1194" s="17"/>
      <c r="B1194" s="18"/>
      <c r="H1194" s="19"/>
      <c r="I1194" s="21"/>
      <c r="J1194" s="21"/>
      <c r="K1194" s="22"/>
      <c r="L1194" s="22"/>
      <c r="M1194" s="22"/>
      <c r="N1194" s="22"/>
      <c r="O1194" s="22"/>
      <c r="P1194" s="22"/>
      <c r="Q1194" s="22"/>
      <c r="R1194" s="22"/>
      <c r="S1194" s="21"/>
      <c r="T1194" s="24"/>
      <c r="U1194" s="24"/>
      <c r="V1194" s="24"/>
      <c r="W1194" s="24"/>
      <c r="X1194" s="21"/>
      <c r="Y1194" s="22"/>
      <c r="Z1194" s="22"/>
      <c r="AA1194" s="21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2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</row>
    <row r="1195">
      <c r="A1195" s="17"/>
      <c r="B1195" s="18"/>
      <c r="H1195" s="19"/>
      <c r="I1195" s="21"/>
      <c r="J1195" s="21"/>
      <c r="K1195" s="22"/>
      <c r="L1195" s="22"/>
      <c r="M1195" s="22"/>
      <c r="N1195" s="22"/>
      <c r="O1195" s="22"/>
      <c r="P1195" s="22"/>
      <c r="Q1195" s="22"/>
      <c r="R1195" s="22"/>
      <c r="S1195" s="21"/>
      <c r="T1195" s="24"/>
      <c r="U1195" s="24"/>
      <c r="V1195" s="24"/>
      <c r="W1195" s="24"/>
      <c r="X1195" s="21"/>
      <c r="Y1195" s="22"/>
      <c r="Z1195" s="22"/>
      <c r="AA1195" s="21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2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</row>
    <row r="1196">
      <c r="A1196" s="17"/>
      <c r="B1196" s="18"/>
      <c r="H1196" s="19"/>
      <c r="I1196" s="21"/>
      <c r="J1196" s="21"/>
      <c r="K1196" s="22"/>
      <c r="L1196" s="22"/>
      <c r="M1196" s="22"/>
      <c r="N1196" s="22"/>
      <c r="O1196" s="22"/>
      <c r="P1196" s="22"/>
      <c r="Q1196" s="22"/>
      <c r="R1196" s="22"/>
      <c r="S1196" s="21"/>
      <c r="T1196" s="24"/>
      <c r="U1196" s="24"/>
      <c r="V1196" s="24"/>
      <c r="W1196" s="24"/>
      <c r="X1196" s="21"/>
      <c r="Y1196" s="22"/>
      <c r="Z1196" s="22"/>
      <c r="AA1196" s="21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2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</row>
    <row r="1197">
      <c r="A1197" s="17"/>
      <c r="B1197" s="18"/>
      <c r="H1197" s="19"/>
      <c r="I1197" s="21"/>
      <c r="J1197" s="21"/>
      <c r="K1197" s="22"/>
      <c r="L1197" s="22"/>
      <c r="M1197" s="22"/>
      <c r="N1197" s="22"/>
      <c r="O1197" s="22"/>
      <c r="P1197" s="22"/>
      <c r="Q1197" s="22"/>
      <c r="R1197" s="22"/>
      <c r="S1197" s="21"/>
      <c r="T1197" s="24"/>
      <c r="U1197" s="24"/>
      <c r="V1197" s="24"/>
      <c r="W1197" s="24"/>
      <c r="X1197" s="21"/>
      <c r="Y1197" s="22"/>
      <c r="Z1197" s="22"/>
      <c r="AA1197" s="21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2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</row>
    <row r="1198">
      <c r="A1198" s="17"/>
      <c r="B1198" s="18"/>
      <c r="H1198" s="19"/>
      <c r="I1198" s="21"/>
      <c r="J1198" s="21"/>
      <c r="K1198" s="22"/>
      <c r="L1198" s="22"/>
      <c r="M1198" s="22"/>
      <c r="N1198" s="22"/>
      <c r="O1198" s="22"/>
      <c r="P1198" s="22"/>
      <c r="Q1198" s="22"/>
      <c r="R1198" s="22"/>
      <c r="S1198" s="21"/>
      <c r="T1198" s="24"/>
      <c r="U1198" s="24"/>
      <c r="V1198" s="24"/>
      <c r="W1198" s="24"/>
      <c r="X1198" s="21"/>
      <c r="Y1198" s="22"/>
      <c r="Z1198" s="22"/>
      <c r="AA1198" s="21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2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</row>
    <row r="1199">
      <c r="A1199" s="17"/>
      <c r="B1199" s="18"/>
      <c r="H1199" s="19"/>
      <c r="I1199" s="21"/>
      <c r="J1199" s="21"/>
      <c r="K1199" s="22"/>
      <c r="L1199" s="22"/>
      <c r="M1199" s="22"/>
      <c r="N1199" s="22"/>
      <c r="O1199" s="22"/>
      <c r="P1199" s="22"/>
      <c r="Q1199" s="22"/>
      <c r="R1199" s="22"/>
      <c r="S1199" s="21"/>
      <c r="T1199" s="24"/>
      <c r="U1199" s="24"/>
      <c r="V1199" s="24"/>
      <c r="W1199" s="24"/>
      <c r="X1199" s="21"/>
      <c r="Y1199" s="22"/>
      <c r="Z1199" s="22"/>
      <c r="AA1199" s="21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2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</row>
    <row r="1200">
      <c r="A1200" s="17"/>
      <c r="B1200" s="18"/>
      <c r="H1200" s="19"/>
      <c r="I1200" s="21"/>
      <c r="J1200" s="21"/>
      <c r="K1200" s="22"/>
      <c r="L1200" s="22"/>
      <c r="M1200" s="22"/>
      <c r="N1200" s="22"/>
      <c r="O1200" s="22"/>
      <c r="P1200" s="22"/>
      <c r="Q1200" s="22"/>
      <c r="R1200" s="22"/>
      <c r="S1200" s="21"/>
      <c r="T1200" s="24"/>
      <c r="U1200" s="24"/>
      <c r="V1200" s="24"/>
      <c r="W1200" s="24"/>
      <c r="X1200" s="21"/>
      <c r="Y1200" s="22"/>
      <c r="Z1200" s="22"/>
      <c r="AA1200" s="21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2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</row>
    <row r="1201">
      <c r="A1201" s="17"/>
      <c r="B1201" s="18"/>
      <c r="H1201" s="19"/>
      <c r="I1201" s="21"/>
      <c r="J1201" s="21"/>
      <c r="K1201" s="22"/>
      <c r="L1201" s="22"/>
      <c r="M1201" s="22"/>
      <c r="N1201" s="22"/>
      <c r="O1201" s="22"/>
      <c r="P1201" s="22"/>
      <c r="Q1201" s="22"/>
      <c r="R1201" s="22"/>
      <c r="S1201" s="21"/>
      <c r="T1201" s="24"/>
      <c r="U1201" s="24"/>
      <c r="V1201" s="24"/>
      <c r="W1201" s="24"/>
      <c r="X1201" s="21"/>
      <c r="Y1201" s="22"/>
      <c r="Z1201" s="22"/>
      <c r="AA1201" s="21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2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</row>
    <row r="1202">
      <c r="A1202" s="17"/>
      <c r="B1202" s="18"/>
      <c r="H1202" s="19"/>
      <c r="I1202" s="21"/>
      <c r="J1202" s="21"/>
      <c r="K1202" s="22"/>
      <c r="L1202" s="22"/>
      <c r="M1202" s="22"/>
      <c r="N1202" s="22"/>
      <c r="O1202" s="22"/>
      <c r="P1202" s="22"/>
      <c r="Q1202" s="22"/>
      <c r="R1202" s="22"/>
      <c r="S1202" s="21"/>
      <c r="T1202" s="24"/>
      <c r="U1202" s="24"/>
      <c r="V1202" s="24"/>
      <c r="W1202" s="24"/>
      <c r="X1202" s="21"/>
      <c r="Y1202" s="22"/>
      <c r="Z1202" s="22"/>
      <c r="AA1202" s="21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2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</row>
    <row r="1203">
      <c r="A1203" s="17"/>
      <c r="B1203" s="18"/>
      <c r="H1203" s="19"/>
      <c r="I1203" s="21"/>
      <c r="J1203" s="21"/>
      <c r="K1203" s="22"/>
      <c r="L1203" s="22"/>
      <c r="M1203" s="22"/>
      <c r="N1203" s="22"/>
      <c r="O1203" s="22"/>
      <c r="P1203" s="22"/>
      <c r="Q1203" s="22"/>
      <c r="R1203" s="22"/>
      <c r="S1203" s="21"/>
      <c r="T1203" s="24"/>
      <c r="U1203" s="24"/>
      <c r="V1203" s="24"/>
      <c r="W1203" s="24"/>
      <c r="X1203" s="21"/>
      <c r="Y1203" s="22"/>
      <c r="Z1203" s="22"/>
      <c r="AA1203" s="21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2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</row>
    <row r="1204">
      <c r="A1204" s="17"/>
      <c r="B1204" s="18"/>
      <c r="H1204" s="19"/>
      <c r="I1204" s="21"/>
      <c r="J1204" s="21"/>
      <c r="K1204" s="22"/>
      <c r="L1204" s="22"/>
      <c r="M1204" s="22"/>
      <c r="N1204" s="22"/>
      <c r="O1204" s="22"/>
      <c r="P1204" s="22"/>
      <c r="Q1204" s="22"/>
      <c r="R1204" s="22"/>
      <c r="S1204" s="21"/>
      <c r="T1204" s="24"/>
      <c r="U1204" s="24"/>
      <c r="V1204" s="24"/>
      <c r="W1204" s="24"/>
      <c r="X1204" s="21"/>
      <c r="Y1204" s="22"/>
      <c r="Z1204" s="22"/>
      <c r="AA1204" s="21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2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</row>
    <row r="1205">
      <c r="A1205" s="17"/>
      <c r="B1205" s="18"/>
      <c r="H1205" s="19"/>
      <c r="I1205" s="21"/>
      <c r="J1205" s="21"/>
      <c r="K1205" s="22"/>
      <c r="L1205" s="22"/>
      <c r="M1205" s="22"/>
      <c r="N1205" s="22"/>
      <c r="O1205" s="22"/>
      <c r="P1205" s="22"/>
      <c r="Q1205" s="22"/>
      <c r="R1205" s="22"/>
      <c r="S1205" s="21"/>
      <c r="T1205" s="24"/>
      <c r="U1205" s="24"/>
      <c r="V1205" s="24"/>
      <c r="W1205" s="24"/>
      <c r="X1205" s="21"/>
      <c r="Y1205" s="22"/>
      <c r="Z1205" s="22"/>
      <c r="AA1205" s="21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2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</row>
    <row r="1206">
      <c r="A1206" s="17"/>
      <c r="B1206" s="18"/>
      <c r="H1206" s="19"/>
      <c r="I1206" s="21"/>
      <c r="J1206" s="21"/>
      <c r="K1206" s="22"/>
      <c r="L1206" s="22"/>
      <c r="M1206" s="22"/>
      <c r="N1206" s="22"/>
      <c r="O1206" s="22"/>
      <c r="P1206" s="22"/>
      <c r="Q1206" s="22"/>
      <c r="R1206" s="22"/>
      <c r="S1206" s="21"/>
      <c r="T1206" s="24"/>
      <c r="U1206" s="24"/>
      <c r="V1206" s="24"/>
      <c r="W1206" s="24"/>
      <c r="X1206" s="21"/>
      <c r="Y1206" s="22"/>
      <c r="Z1206" s="22"/>
      <c r="AA1206" s="21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2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</row>
    <row r="1207">
      <c r="A1207" s="17"/>
      <c r="B1207" s="18"/>
      <c r="H1207" s="19"/>
      <c r="I1207" s="21"/>
      <c r="J1207" s="21"/>
      <c r="K1207" s="22"/>
      <c r="L1207" s="22"/>
      <c r="M1207" s="22"/>
      <c r="N1207" s="22"/>
      <c r="O1207" s="22"/>
      <c r="P1207" s="22"/>
      <c r="Q1207" s="22"/>
      <c r="R1207" s="22"/>
      <c r="S1207" s="21"/>
      <c r="T1207" s="24"/>
      <c r="U1207" s="24"/>
      <c r="V1207" s="24"/>
      <c r="W1207" s="24"/>
      <c r="X1207" s="21"/>
      <c r="Y1207" s="22"/>
      <c r="Z1207" s="22"/>
      <c r="AA1207" s="21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2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</row>
    <row r="1208">
      <c r="A1208" s="17"/>
      <c r="B1208" s="18"/>
      <c r="H1208" s="19"/>
      <c r="I1208" s="21"/>
      <c r="J1208" s="21"/>
      <c r="K1208" s="22"/>
      <c r="L1208" s="22"/>
      <c r="M1208" s="22"/>
      <c r="N1208" s="22"/>
      <c r="O1208" s="22"/>
      <c r="P1208" s="22"/>
      <c r="Q1208" s="22"/>
      <c r="R1208" s="22"/>
      <c r="S1208" s="21"/>
      <c r="T1208" s="24"/>
      <c r="U1208" s="24"/>
      <c r="V1208" s="24"/>
      <c r="W1208" s="24"/>
      <c r="X1208" s="21"/>
      <c r="Y1208" s="22"/>
      <c r="Z1208" s="22"/>
      <c r="AA1208" s="21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2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</row>
    <row r="1209">
      <c r="A1209" s="17"/>
      <c r="B1209" s="18"/>
      <c r="H1209" s="19"/>
      <c r="I1209" s="21"/>
      <c r="J1209" s="21"/>
      <c r="K1209" s="22"/>
      <c r="L1209" s="22"/>
      <c r="M1209" s="22"/>
      <c r="N1209" s="22"/>
      <c r="O1209" s="22"/>
      <c r="P1209" s="22"/>
      <c r="Q1209" s="22"/>
      <c r="R1209" s="22"/>
      <c r="S1209" s="21"/>
      <c r="T1209" s="24"/>
      <c r="U1209" s="24"/>
      <c r="V1209" s="24"/>
      <c r="W1209" s="24"/>
      <c r="X1209" s="21"/>
      <c r="Y1209" s="22"/>
      <c r="Z1209" s="22"/>
      <c r="AA1209" s="21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2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</row>
    <row r="1210">
      <c r="A1210" s="17"/>
      <c r="B1210" s="18"/>
      <c r="H1210" s="19"/>
      <c r="I1210" s="21"/>
      <c r="J1210" s="21"/>
      <c r="K1210" s="22"/>
      <c r="L1210" s="22"/>
      <c r="M1210" s="22"/>
      <c r="N1210" s="22"/>
      <c r="O1210" s="22"/>
      <c r="P1210" s="22"/>
      <c r="Q1210" s="22"/>
      <c r="R1210" s="22"/>
      <c r="S1210" s="21"/>
      <c r="T1210" s="24"/>
      <c r="U1210" s="24"/>
      <c r="V1210" s="24"/>
      <c r="W1210" s="24"/>
      <c r="X1210" s="21"/>
      <c r="Y1210" s="22"/>
      <c r="Z1210" s="22"/>
      <c r="AA1210" s="21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2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</row>
    <row r="1211">
      <c r="A1211" s="17"/>
      <c r="B1211" s="18"/>
      <c r="H1211" s="19"/>
      <c r="I1211" s="21"/>
      <c r="J1211" s="21"/>
      <c r="K1211" s="22"/>
      <c r="L1211" s="22"/>
      <c r="M1211" s="22"/>
      <c r="N1211" s="22"/>
      <c r="O1211" s="22"/>
      <c r="P1211" s="22"/>
      <c r="Q1211" s="22"/>
      <c r="R1211" s="22"/>
      <c r="S1211" s="21"/>
      <c r="T1211" s="24"/>
      <c r="U1211" s="24"/>
      <c r="V1211" s="24"/>
      <c r="W1211" s="24"/>
      <c r="X1211" s="21"/>
      <c r="Y1211" s="22"/>
      <c r="Z1211" s="22"/>
      <c r="AA1211" s="21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2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</row>
    <row r="1212">
      <c r="A1212" s="17"/>
      <c r="B1212" s="18"/>
      <c r="H1212" s="19"/>
      <c r="I1212" s="21"/>
      <c r="J1212" s="21"/>
      <c r="K1212" s="22"/>
      <c r="L1212" s="22"/>
      <c r="M1212" s="22"/>
      <c r="N1212" s="22"/>
      <c r="O1212" s="22"/>
      <c r="P1212" s="22"/>
      <c r="Q1212" s="22"/>
      <c r="R1212" s="22"/>
      <c r="S1212" s="21"/>
      <c r="T1212" s="24"/>
      <c r="U1212" s="24"/>
      <c r="V1212" s="24"/>
      <c r="W1212" s="24"/>
      <c r="X1212" s="21"/>
      <c r="Y1212" s="22"/>
      <c r="Z1212" s="22"/>
      <c r="AA1212" s="21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2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</row>
    <row r="1213">
      <c r="A1213" s="17"/>
      <c r="B1213" s="18"/>
      <c r="H1213" s="19"/>
      <c r="I1213" s="21"/>
      <c r="J1213" s="21"/>
      <c r="K1213" s="22"/>
      <c r="L1213" s="22"/>
      <c r="M1213" s="22"/>
      <c r="N1213" s="22"/>
      <c r="O1213" s="22"/>
      <c r="P1213" s="22"/>
      <c r="Q1213" s="22"/>
      <c r="R1213" s="22"/>
      <c r="S1213" s="21"/>
      <c r="T1213" s="24"/>
      <c r="U1213" s="24"/>
      <c r="V1213" s="24"/>
      <c r="W1213" s="24"/>
      <c r="X1213" s="21"/>
      <c r="Y1213" s="22"/>
      <c r="Z1213" s="22"/>
      <c r="AA1213" s="21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2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</row>
    <row r="1214">
      <c r="A1214" s="17"/>
      <c r="B1214" s="18"/>
      <c r="H1214" s="19"/>
      <c r="I1214" s="21"/>
      <c r="J1214" s="21"/>
      <c r="K1214" s="22"/>
      <c r="L1214" s="22"/>
      <c r="M1214" s="22"/>
      <c r="N1214" s="22"/>
      <c r="O1214" s="22"/>
      <c r="P1214" s="22"/>
      <c r="Q1214" s="22"/>
      <c r="R1214" s="22"/>
      <c r="S1214" s="21"/>
      <c r="T1214" s="24"/>
      <c r="U1214" s="24"/>
      <c r="V1214" s="24"/>
      <c r="W1214" s="24"/>
      <c r="X1214" s="21"/>
      <c r="Y1214" s="22"/>
      <c r="Z1214" s="22"/>
      <c r="AA1214" s="21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2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</row>
    <row r="1215">
      <c r="A1215" s="17"/>
      <c r="B1215" s="18"/>
      <c r="H1215" s="19"/>
      <c r="I1215" s="21"/>
      <c r="J1215" s="21"/>
      <c r="K1215" s="22"/>
      <c r="L1215" s="22"/>
      <c r="M1215" s="22"/>
      <c r="N1215" s="22"/>
      <c r="O1215" s="22"/>
      <c r="P1215" s="22"/>
      <c r="Q1215" s="22"/>
      <c r="R1215" s="22"/>
      <c r="S1215" s="21"/>
      <c r="T1215" s="24"/>
      <c r="U1215" s="24"/>
      <c r="V1215" s="24"/>
      <c r="W1215" s="24"/>
      <c r="X1215" s="21"/>
      <c r="Y1215" s="22"/>
      <c r="Z1215" s="22"/>
      <c r="AA1215" s="21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2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</row>
    <row r="1216">
      <c r="A1216" s="17"/>
      <c r="B1216" s="18"/>
      <c r="H1216" s="19"/>
      <c r="I1216" s="21"/>
      <c r="J1216" s="21"/>
      <c r="K1216" s="22"/>
      <c r="L1216" s="22"/>
      <c r="M1216" s="22"/>
      <c r="N1216" s="22"/>
      <c r="O1216" s="22"/>
      <c r="P1216" s="22"/>
      <c r="Q1216" s="22"/>
      <c r="R1216" s="22"/>
      <c r="S1216" s="21"/>
      <c r="T1216" s="24"/>
      <c r="U1216" s="24"/>
      <c r="V1216" s="24"/>
      <c r="W1216" s="24"/>
      <c r="X1216" s="21"/>
      <c r="Y1216" s="22"/>
      <c r="Z1216" s="22"/>
      <c r="AA1216" s="21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2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</row>
    <row r="1217">
      <c r="A1217" s="17"/>
      <c r="B1217" s="18"/>
      <c r="H1217" s="19"/>
      <c r="I1217" s="21"/>
      <c r="J1217" s="21"/>
      <c r="K1217" s="22"/>
      <c r="L1217" s="22"/>
      <c r="M1217" s="22"/>
      <c r="N1217" s="22"/>
      <c r="O1217" s="22"/>
      <c r="P1217" s="22"/>
      <c r="Q1217" s="22"/>
      <c r="R1217" s="22"/>
      <c r="S1217" s="21"/>
      <c r="T1217" s="24"/>
      <c r="U1217" s="24"/>
      <c r="V1217" s="24"/>
      <c r="W1217" s="24"/>
      <c r="X1217" s="21"/>
      <c r="Y1217" s="22"/>
      <c r="Z1217" s="22"/>
      <c r="AA1217" s="21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2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</row>
    <row r="1218">
      <c r="A1218" s="17"/>
      <c r="B1218" s="18"/>
      <c r="H1218" s="19"/>
      <c r="I1218" s="21"/>
      <c r="J1218" s="21"/>
      <c r="K1218" s="22"/>
      <c r="L1218" s="22"/>
      <c r="M1218" s="22"/>
      <c r="N1218" s="22"/>
      <c r="O1218" s="22"/>
      <c r="P1218" s="22"/>
      <c r="Q1218" s="22"/>
      <c r="R1218" s="22"/>
      <c r="S1218" s="21"/>
      <c r="T1218" s="24"/>
      <c r="U1218" s="24"/>
      <c r="V1218" s="24"/>
      <c r="W1218" s="24"/>
      <c r="X1218" s="21"/>
      <c r="Y1218" s="22"/>
      <c r="Z1218" s="22"/>
      <c r="AA1218" s="21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2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</row>
    <row r="1219">
      <c r="A1219" s="17"/>
      <c r="B1219" s="18"/>
      <c r="H1219" s="19"/>
      <c r="I1219" s="21"/>
      <c r="J1219" s="21"/>
      <c r="K1219" s="22"/>
      <c r="L1219" s="22"/>
      <c r="M1219" s="22"/>
      <c r="N1219" s="22"/>
      <c r="O1219" s="22"/>
      <c r="P1219" s="22"/>
      <c r="Q1219" s="22"/>
      <c r="R1219" s="22"/>
      <c r="S1219" s="21"/>
      <c r="T1219" s="24"/>
      <c r="U1219" s="24"/>
      <c r="V1219" s="24"/>
      <c r="W1219" s="24"/>
      <c r="X1219" s="21"/>
      <c r="Y1219" s="22"/>
      <c r="Z1219" s="22"/>
      <c r="AA1219" s="21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2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</row>
    <row r="1220">
      <c r="A1220" s="17"/>
      <c r="B1220" s="18"/>
      <c r="H1220" s="19"/>
      <c r="I1220" s="21"/>
      <c r="J1220" s="21"/>
      <c r="K1220" s="22"/>
      <c r="L1220" s="22"/>
      <c r="M1220" s="22"/>
      <c r="N1220" s="22"/>
      <c r="O1220" s="22"/>
      <c r="P1220" s="22"/>
      <c r="Q1220" s="22"/>
      <c r="R1220" s="22"/>
      <c r="S1220" s="21"/>
      <c r="T1220" s="24"/>
      <c r="U1220" s="24"/>
      <c r="V1220" s="24"/>
      <c r="W1220" s="24"/>
      <c r="X1220" s="21"/>
      <c r="Y1220" s="22"/>
      <c r="Z1220" s="22"/>
      <c r="AA1220" s="21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2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</row>
    <row r="1221">
      <c r="A1221" s="17"/>
      <c r="B1221" s="18"/>
      <c r="H1221" s="19"/>
      <c r="I1221" s="21"/>
      <c r="J1221" s="21"/>
      <c r="K1221" s="22"/>
      <c r="L1221" s="22"/>
      <c r="M1221" s="22"/>
      <c r="N1221" s="22"/>
      <c r="O1221" s="22"/>
      <c r="P1221" s="22"/>
      <c r="Q1221" s="22"/>
      <c r="R1221" s="22"/>
      <c r="S1221" s="21"/>
      <c r="T1221" s="24"/>
      <c r="U1221" s="24"/>
      <c r="V1221" s="24"/>
      <c r="W1221" s="24"/>
      <c r="X1221" s="21"/>
      <c r="Y1221" s="22"/>
      <c r="Z1221" s="22"/>
      <c r="AA1221" s="21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2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</row>
    <row r="1222">
      <c r="A1222" s="17"/>
      <c r="B1222" s="18"/>
      <c r="H1222" s="19"/>
      <c r="I1222" s="21"/>
      <c r="J1222" s="21"/>
      <c r="K1222" s="22"/>
      <c r="L1222" s="22"/>
      <c r="M1222" s="22"/>
      <c r="N1222" s="22"/>
      <c r="O1222" s="22"/>
      <c r="P1222" s="22"/>
      <c r="Q1222" s="22"/>
      <c r="R1222" s="22"/>
      <c r="S1222" s="21"/>
      <c r="T1222" s="24"/>
      <c r="U1222" s="24"/>
      <c r="V1222" s="24"/>
      <c r="W1222" s="24"/>
      <c r="X1222" s="21"/>
      <c r="Y1222" s="22"/>
      <c r="Z1222" s="22"/>
      <c r="AA1222" s="21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2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</row>
    <row r="1223">
      <c r="A1223" s="17"/>
      <c r="B1223" s="18"/>
      <c r="H1223" s="19"/>
      <c r="I1223" s="21"/>
      <c r="J1223" s="21"/>
      <c r="K1223" s="22"/>
      <c r="L1223" s="22"/>
      <c r="M1223" s="22"/>
      <c r="N1223" s="22"/>
      <c r="O1223" s="22"/>
      <c r="P1223" s="22"/>
      <c r="Q1223" s="22"/>
      <c r="R1223" s="22"/>
      <c r="S1223" s="21"/>
      <c r="T1223" s="24"/>
      <c r="U1223" s="24"/>
      <c r="V1223" s="24"/>
      <c r="W1223" s="24"/>
      <c r="X1223" s="21"/>
      <c r="Y1223" s="22"/>
      <c r="Z1223" s="22"/>
      <c r="AA1223" s="21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2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</row>
    <row r="1224">
      <c r="A1224" s="17"/>
      <c r="B1224" s="18"/>
      <c r="H1224" s="19"/>
      <c r="I1224" s="21"/>
      <c r="J1224" s="21"/>
      <c r="K1224" s="22"/>
      <c r="L1224" s="22"/>
      <c r="M1224" s="22"/>
      <c r="N1224" s="22"/>
      <c r="O1224" s="22"/>
      <c r="P1224" s="22"/>
      <c r="Q1224" s="22"/>
      <c r="R1224" s="22"/>
      <c r="S1224" s="21"/>
      <c r="T1224" s="24"/>
      <c r="U1224" s="24"/>
      <c r="V1224" s="24"/>
      <c r="W1224" s="24"/>
      <c r="X1224" s="21"/>
      <c r="Y1224" s="22"/>
      <c r="Z1224" s="22"/>
      <c r="AA1224" s="21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2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</row>
    <row r="1225">
      <c r="A1225" s="17"/>
      <c r="B1225" s="18"/>
      <c r="H1225" s="19"/>
      <c r="I1225" s="21"/>
      <c r="J1225" s="21"/>
      <c r="K1225" s="22"/>
      <c r="L1225" s="22"/>
      <c r="M1225" s="22"/>
      <c r="N1225" s="22"/>
      <c r="O1225" s="22"/>
      <c r="P1225" s="22"/>
      <c r="Q1225" s="22"/>
      <c r="R1225" s="22"/>
      <c r="S1225" s="21"/>
      <c r="T1225" s="24"/>
      <c r="U1225" s="24"/>
      <c r="V1225" s="24"/>
      <c r="W1225" s="24"/>
      <c r="X1225" s="21"/>
      <c r="Y1225" s="22"/>
      <c r="Z1225" s="22"/>
      <c r="AA1225" s="21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2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</row>
    <row r="1226">
      <c r="A1226" s="17"/>
      <c r="B1226" s="18"/>
      <c r="H1226" s="19"/>
      <c r="I1226" s="21"/>
      <c r="J1226" s="21"/>
      <c r="K1226" s="22"/>
      <c r="L1226" s="22"/>
      <c r="M1226" s="22"/>
      <c r="N1226" s="22"/>
      <c r="O1226" s="22"/>
      <c r="P1226" s="22"/>
      <c r="Q1226" s="22"/>
      <c r="R1226" s="22"/>
      <c r="S1226" s="21"/>
      <c r="T1226" s="24"/>
      <c r="U1226" s="24"/>
      <c r="V1226" s="24"/>
      <c r="W1226" s="24"/>
      <c r="X1226" s="21"/>
      <c r="Y1226" s="22"/>
      <c r="Z1226" s="22"/>
      <c r="AA1226" s="21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2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</row>
    <row r="1227">
      <c r="A1227" s="17"/>
      <c r="B1227" s="18"/>
      <c r="H1227" s="19"/>
      <c r="I1227" s="21"/>
      <c r="J1227" s="21"/>
      <c r="K1227" s="22"/>
      <c r="L1227" s="22"/>
      <c r="M1227" s="22"/>
      <c r="N1227" s="22"/>
      <c r="O1227" s="22"/>
      <c r="P1227" s="22"/>
      <c r="Q1227" s="22"/>
      <c r="R1227" s="22"/>
      <c r="S1227" s="21"/>
      <c r="T1227" s="24"/>
      <c r="U1227" s="24"/>
      <c r="V1227" s="24"/>
      <c r="W1227" s="24"/>
      <c r="X1227" s="21"/>
      <c r="Y1227" s="22"/>
      <c r="Z1227" s="22"/>
      <c r="AA1227" s="21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2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</row>
    <row r="1228">
      <c r="A1228" s="17"/>
      <c r="B1228" s="18"/>
      <c r="H1228" s="19"/>
      <c r="I1228" s="21"/>
      <c r="J1228" s="21"/>
      <c r="K1228" s="22"/>
      <c r="L1228" s="22"/>
      <c r="M1228" s="22"/>
      <c r="N1228" s="22"/>
      <c r="O1228" s="22"/>
      <c r="P1228" s="22"/>
      <c r="Q1228" s="22"/>
      <c r="R1228" s="22"/>
      <c r="S1228" s="21"/>
      <c r="T1228" s="24"/>
      <c r="U1228" s="24"/>
      <c r="V1228" s="24"/>
      <c r="W1228" s="24"/>
      <c r="X1228" s="21"/>
      <c r="Y1228" s="22"/>
      <c r="Z1228" s="22"/>
      <c r="AA1228" s="21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2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</row>
    <row r="1229">
      <c r="A1229" s="17"/>
      <c r="B1229" s="18"/>
      <c r="H1229" s="19"/>
      <c r="I1229" s="21"/>
      <c r="J1229" s="21"/>
      <c r="K1229" s="22"/>
      <c r="L1229" s="22"/>
      <c r="M1229" s="22"/>
      <c r="N1229" s="22"/>
      <c r="O1229" s="22"/>
      <c r="P1229" s="22"/>
      <c r="Q1229" s="22"/>
      <c r="R1229" s="22"/>
      <c r="S1229" s="21"/>
      <c r="T1229" s="24"/>
      <c r="U1229" s="24"/>
      <c r="V1229" s="24"/>
      <c r="W1229" s="24"/>
      <c r="X1229" s="21"/>
      <c r="Y1229" s="22"/>
      <c r="Z1229" s="22"/>
      <c r="AA1229" s="21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2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</row>
    <row r="1230">
      <c r="A1230" s="17"/>
      <c r="B1230" s="18"/>
      <c r="H1230" s="19"/>
      <c r="I1230" s="21"/>
      <c r="J1230" s="21"/>
      <c r="K1230" s="22"/>
      <c r="L1230" s="22"/>
      <c r="M1230" s="22"/>
      <c r="N1230" s="22"/>
      <c r="O1230" s="22"/>
      <c r="P1230" s="22"/>
      <c r="Q1230" s="22"/>
      <c r="R1230" s="22"/>
      <c r="S1230" s="21"/>
      <c r="T1230" s="24"/>
      <c r="U1230" s="24"/>
      <c r="V1230" s="24"/>
      <c r="W1230" s="24"/>
      <c r="X1230" s="21"/>
      <c r="Y1230" s="22"/>
      <c r="Z1230" s="22"/>
      <c r="AA1230" s="21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2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</row>
    <row r="1231">
      <c r="A1231" s="17"/>
      <c r="B1231" s="18"/>
      <c r="H1231" s="19"/>
      <c r="I1231" s="21"/>
      <c r="J1231" s="21"/>
      <c r="K1231" s="22"/>
      <c r="L1231" s="22"/>
      <c r="M1231" s="22"/>
      <c r="N1231" s="22"/>
      <c r="O1231" s="22"/>
      <c r="P1231" s="22"/>
      <c r="Q1231" s="22"/>
      <c r="R1231" s="22"/>
      <c r="S1231" s="21"/>
      <c r="T1231" s="24"/>
      <c r="U1231" s="24"/>
      <c r="V1231" s="24"/>
      <c r="W1231" s="24"/>
      <c r="X1231" s="21"/>
      <c r="Y1231" s="22"/>
      <c r="Z1231" s="22"/>
      <c r="AA1231" s="21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2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</row>
    <row r="1232">
      <c r="A1232" s="17"/>
      <c r="B1232" s="18"/>
      <c r="H1232" s="19"/>
      <c r="I1232" s="21"/>
      <c r="J1232" s="21"/>
      <c r="K1232" s="22"/>
      <c r="L1232" s="22"/>
      <c r="M1232" s="22"/>
      <c r="N1232" s="22"/>
      <c r="O1232" s="22"/>
      <c r="P1232" s="22"/>
      <c r="Q1232" s="22"/>
      <c r="R1232" s="22"/>
      <c r="S1232" s="21"/>
      <c r="T1232" s="24"/>
      <c r="U1232" s="24"/>
      <c r="V1232" s="24"/>
      <c r="W1232" s="24"/>
      <c r="X1232" s="21"/>
      <c r="Y1232" s="22"/>
      <c r="Z1232" s="22"/>
      <c r="AA1232" s="21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2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</row>
    <row r="1233">
      <c r="A1233" s="17"/>
      <c r="B1233" s="18"/>
      <c r="H1233" s="19"/>
      <c r="I1233" s="21"/>
      <c r="J1233" s="21"/>
      <c r="K1233" s="22"/>
      <c r="L1233" s="22"/>
      <c r="M1233" s="22"/>
      <c r="N1233" s="22"/>
      <c r="O1233" s="22"/>
      <c r="P1233" s="22"/>
      <c r="Q1233" s="22"/>
      <c r="R1233" s="22"/>
      <c r="S1233" s="21"/>
      <c r="T1233" s="24"/>
      <c r="U1233" s="24"/>
      <c r="V1233" s="24"/>
      <c r="W1233" s="24"/>
      <c r="X1233" s="21"/>
      <c r="Y1233" s="22"/>
      <c r="Z1233" s="22"/>
      <c r="AA1233" s="21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2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</row>
    <row r="1234">
      <c r="A1234" s="17"/>
      <c r="B1234" s="18"/>
      <c r="H1234" s="19"/>
      <c r="I1234" s="21"/>
      <c r="J1234" s="21"/>
      <c r="K1234" s="22"/>
      <c r="L1234" s="22"/>
      <c r="M1234" s="22"/>
      <c r="N1234" s="22"/>
      <c r="O1234" s="22"/>
      <c r="P1234" s="22"/>
      <c r="Q1234" s="22"/>
      <c r="R1234" s="22"/>
      <c r="S1234" s="21"/>
      <c r="T1234" s="24"/>
      <c r="U1234" s="24"/>
      <c r="V1234" s="24"/>
      <c r="W1234" s="24"/>
      <c r="X1234" s="21"/>
      <c r="Y1234" s="22"/>
      <c r="Z1234" s="22"/>
      <c r="AA1234" s="21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2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</row>
    <row r="1235">
      <c r="A1235" s="17"/>
      <c r="B1235" s="18"/>
      <c r="H1235" s="19"/>
      <c r="I1235" s="21"/>
      <c r="J1235" s="21"/>
      <c r="K1235" s="22"/>
      <c r="L1235" s="22"/>
      <c r="M1235" s="22"/>
      <c r="N1235" s="22"/>
      <c r="O1235" s="22"/>
      <c r="P1235" s="22"/>
      <c r="Q1235" s="22"/>
      <c r="R1235" s="22"/>
      <c r="S1235" s="21"/>
      <c r="T1235" s="24"/>
      <c r="U1235" s="24"/>
      <c r="V1235" s="24"/>
      <c r="W1235" s="24"/>
      <c r="X1235" s="21"/>
      <c r="Y1235" s="22"/>
      <c r="Z1235" s="22"/>
      <c r="AA1235" s="21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2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</row>
    <row r="1236">
      <c r="A1236" s="17"/>
      <c r="B1236" s="18"/>
      <c r="H1236" s="19"/>
      <c r="I1236" s="21"/>
      <c r="J1236" s="21"/>
      <c r="K1236" s="22"/>
      <c r="L1236" s="22"/>
      <c r="M1236" s="22"/>
      <c r="N1236" s="22"/>
      <c r="O1236" s="22"/>
      <c r="P1236" s="22"/>
      <c r="Q1236" s="22"/>
      <c r="R1236" s="22"/>
      <c r="S1236" s="21"/>
      <c r="T1236" s="24"/>
      <c r="U1236" s="24"/>
      <c r="V1236" s="24"/>
      <c r="W1236" s="24"/>
      <c r="X1236" s="21"/>
      <c r="Y1236" s="22"/>
      <c r="Z1236" s="22"/>
      <c r="AA1236" s="21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2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</row>
    <row r="1237">
      <c r="A1237" s="17"/>
      <c r="B1237" s="18"/>
      <c r="H1237" s="19"/>
      <c r="I1237" s="21"/>
      <c r="J1237" s="21"/>
      <c r="K1237" s="22"/>
      <c r="L1237" s="22"/>
      <c r="M1237" s="22"/>
      <c r="N1237" s="22"/>
      <c r="O1237" s="22"/>
      <c r="P1237" s="22"/>
      <c r="Q1237" s="22"/>
      <c r="R1237" s="22"/>
      <c r="S1237" s="21"/>
      <c r="T1237" s="24"/>
      <c r="U1237" s="24"/>
      <c r="V1237" s="24"/>
      <c r="W1237" s="24"/>
      <c r="X1237" s="21"/>
      <c r="Y1237" s="22"/>
      <c r="Z1237" s="22"/>
      <c r="AA1237" s="21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2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</row>
    <row r="1238">
      <c r="A1238" s="17"/>
      <c r="B1238" s="18"/>
      <c r="H1238" s="19"/>
      <c r="I1238" s="21"/>
      <c r="J1238" s="21"/>
      <c r="K1238" s="22"/>
      <c r="L1238" s="22"/>
      <c r="M1238" s="22"/>
      <c r="N1238" s="22"/>
      <c r="O1238" s="22"/>
      <c r="P1238" s="22"/>
      <c r="Q1238" s="22"/>
      <c r="R1238" s="22"/>
      <c r="S1238" s="21"/>
      <c r="T1238" s="24"/>
      <c r="U1238" s="24"/>
      <c r="V1238" s="24"/>
      <c r="W1238" s="24"/>
      <c r="X1238" s="21"/>
      <c r="Y1238" s="22"/>
      <c r="Z1238" s="22"/>
      <c r="AA1238" s="21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2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</row>
    <row r="1239">
      <c r="A1239" s="17"/>
      <c r="B1239" s="18"/>
      <c r="H1239" s="19"/>
      <c r="I1239" s="21"/>
      <c r="J1239" s="21"/>
      <c r="K1239" s="22"/>
      <c r="L1239" s="22"/>
      <c r="M1239" s="22"/>
      <c r="N1239" s="22"/>
      <c r="O1239" s="22"/>
      <c r="P1239" s="22"/>
      <c r="Q1239" s="22"/>
      <c r="R1239" s="22"/>
      <c r="S1239" s="21"/>
      <c r="T1239" s="24"/>
      <c r="U1239" s="24"/>
      <c r="V1239" s="24"/>
      <c r="W1239" s="24"/>
      <c r="X1239" s="21"/>
      <c r="Y1239" s="22"/>
      <c r="Z1239" s="22"/>
      <c r="AA1239" s="21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2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</row>
    <row r="1240">
      <c r="A1240" s="17"/>
      <c r="B1240" s="18"/>
      <c r="H1240" s="19"/>
      <c r="I1240" s="21"/>
      <c r="J1240" s="21"/>
      <c r="K1240" s="22"/>
      <c r="L1240" s="22"/>
      <c r="M1240" s="22"/>
      <c r="N1240" s="22"/>
      <c r="O1240" s="22"/>
      <c r="P1240" s="22"/>
      <c r="Q1240" s="22"/>
      <c r="R1240" s="22"/>
      <c r="S1240" s="21"/>
      <c r="T1240" s="24"/>
      <c r="U1240" s="24"/>
      <c r="V1240" s="24"/>
      <c r="W1240" s="24"/>
      <c r="X1240" s="21"/>
      <c r="Y1240" s="22"/>
      <c r="Z1240" s="22"/>
      <c r="AA1240" s="21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2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</row>
    <row r="1241">
      <c r="A1241" s="17"/>
      <c r="B1241" s="18"/>
      <c r="H1241" s="19"/>
      <c r="I1241" s="21"/>
      <c r="J1241" s="21"/>
      <c r="K1241" s="22"/>
      <c r="L1241" s="22"/>
      <c r="M1241" s="22"/>
      <c r="N1241" s="22"/>
      <c r="O1241" s="22"/>
      <c r="P1241" s="22"/>
      <c r="Q1241" s="22"/>
      <c r="R1241" s="22"/>
      <c r="S1241" s="21"/>
      <c r="T1241" s="24"/>
      <c r="U1241" s="24"/>
      <c r="V1241" s="24"/>
      <c r="W1241" s="24"/>
      <c r="X1241" s="21"/>
      <c r="Y1241" s="22"/>
      <c r="Z1241" s="22"/>
      <c r="AA1241" s="21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2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</row>
    <row r="1242">
      <c r="A1242" s="17"/>
      <c r="B1242" s="18"/>
      <c r="H1242" s="19"/>
      <c r="I1242" s="21"/>
      <c r="J1242" s="21"/>
      <c r="K1242" s="22"/>
      <c r="L1242" s="22"/>
      <c r="M1242" s="22"/>
      <c r="N1242" s="22"/>
      <c r="O1242" s="22"/>
      <c r="P1242" s="22"/>
      <c r="Q1242" s="22"/>
      <c r="R1242" s="22"/>
      <c r="S1242" s="21"/>
      <c r="T1242" s="24"/>
      <c r="U1242" s="24"/>
      <c r="V1242" s="24"/>
      <c r="W1242" s="24"/>
      <c r="X1242" s="21"/>
      <c r="Y1242" s="22"/>
      <c r="Z1242" s="22"/>
      <c r="AA1242" s="21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2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</row>
    <row r="1243">
      <c r="A1243" s="17"/>
      <c r="B1243" s="18"/>
      <c r="H1243" s="19"/>
      <c r="I1243" s="21"/>
      <c r="J1243" s="21"/>
      <c r="K1243" s="22"/>
      <c r="L1243" s="22"/>
      <c r="M1243" s="22"/>
      <c r="N1243" s="22"/>
      <c r="O1243" s="22"/>
      <c r="P1243" s="22"/>
      <c r="Q1243" s="22"/>
      <c r="R1243" s="22"/>
      <c r="S1243" s="21"/>
      <c r="T1243" s="24"/>
      <c r="U1243" s="24"/>
      <c r="V1243" s="24"/>
      <c r="W1243" s="24"/>
      <c r="X1243" s="21"/>
      <c r="Y1243" s="22"/>
      <c r="Z1243" s="22"/>
      <c r="AA1243" s="21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2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</row>
    <row r="1244">
      <c r="A1244" s="17"/>
      <c r="B1244" s="18"/>
      <c r="H1244" s="19"/>
      <c r="I1244" s="21"/>
      <c r="J1244" s="21"/>
      <c r="K1244" s="22"/>
      <c r="L1244" s="22"/>
      <c r="M1244" s="22"/>
      <c r="N1244" s="22"/>
      <c r="O1244" s="22"/>
      <c r="P1244" s="22"/>
      <c r="Q1244" s="22"/>
      <c r="R1244" s="22"/>
      <c r="S1244" s="21"/>
      <c r="T1244" s="24"/>
      <c r="U1244" s="24"/>
      <c r="V1244" s="24"/>
      <c r="W1244" s="24"/>
      <c r="X1244" s="21"/>
      <c r="Y1244" s="22"/>
      <c r="Z1244" s="22"/>
      <c r="AA1244" s="21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2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</row>
    <row r="1245">
      <c r="A1245" s="17"/>
      <c r="B1245" s="18"/>
      <c r="H1245" s="19"/>
      <c r="I1245" s="21"/>
      <c r="J1245" s="21"/>
      <c r="K1245" s="22"/>
      <c r="L1245" s="22"/>
      <c r="M1245" s="22"/>
      <c r="N1245" s="22"/>
      <c r="O1245" s="22"/>
      <c r="P1245" s="22"/>
      <c r="Q1245" s="22"/>
      <c r="R1245" s="22"/>
      <c r="S1245" s="21"/>
      <c r="T1245" s="24"/>
      <c r="U1245" s="24"/>
      <c r="V1245" s="24"/>
      <c r="W1245" s="24"/>
      <c r="X1245" s="21"/>
      <c r="Y1245" s="22"/>
      <c r="Z1245" s="22"/>
      <c r="AA1245" s="21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2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</row>
    <row r="1246">
      <c r="A1246" s="17"/>
      <c r="B1246" s="18"/>
      <c r="H1246" s="19"/>
      <c r="I1246" s="21"/>
      <c r="J1246" s="21"/>
      <c r="K1246" s="22"/>
      <c r="L1246" s="22"/>
      <c r="M1246" s="22"/>
      <c r="N1246" s="22"/>
      <c r="O1246" s="22"/>
      <c r="P1246" s="22"/>
      <c r="Q1246" s="22"/>
      <c r="R1246" s="22"/>
      <c r="S1246" s="21"/>
      <c r="T1246" s="24"/>
      <c r="U1246" s="24"/>
      <c r="V1246" s="24"/>
      <c r="W1246" s="24"/>
      <c r="X1246" s="21"/>
      <c r="Y1246" s="22"/>
      <c r="Z1246" s="22"/>
      <c r="AA1246" s="21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2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</row>
    <row r="1247">
      <c r="A1247" s="17"/>
      <c r="B1247" s="18"/>
      <c r="H1247" s="19"/>
      <c r="I1247" s="21"/>
      <c r="J1247" s="21"/>
      <c r="K1247" s="22"/>
      <c r="L1247" s="22"/>
      <c r="M1247" s="22"/>
      <c r="N1247" s="22"/>
      <c r="O1247" s="22"/>
      <c r="P1247" s="22"/>
      <c r="Q1247" s="22"/>
      <c r="R1247" s="22"/>
      <c r="S1247" s="21"/>
      <c r="T1247" s="24"/>
      <c r="U1247" s="24"/>
      <c r="V1247" s="24"/>
      <c r="W1247" s="24"/>
      <c r="X1247" s="21"/>
      <c r="Y1247" s="22"/>
      <c r="Z1247" s="22"/>
      <c r="AA1247" s="21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2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</row>
    <row r="1248">
      <c r="A1248" s="17"/>
      <c r="B1248" s="18"/>
      <c r="H1248" s="19"/>
      <c r="I1248" s="21"/>
      <c r="J1248" s="21"/>
      <c r="K1248" s="22"/>
      <c r="L1248" s="22"/>
      <c r="M1248" s="22"/>
      <c r="N1248" s="22"/>
      <c r="O1248" s="22"/>
      <c r="P1248" s="22"/>
      <c r="Q1248" s="22"/>
      <c r="R1248" s="22"/>
      <c r="S1248" s="21"/>
      <c r="T1248" s="24"/>
      <c r="U1248" s="24"/>
      <c r="V1248" s="24"/>
      <c r="W1248" s="24"/>
      <c r="X1248" s="21"/>
      <c r="Y1248" s="22"/>
      <c r="Z1248" s="22"/>
      <c r="AA1248" s="21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2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</row>
    <row r="1249">
      <c r="A1249" s="17"/>
      <c r="B1249" s="18"/>
      <c r="H1249" s="19"/>
      <c r="I1249" s="21"/>
      <c r="J1249" s="21"/>
      <c r="K1249" s="22"/>
      <c r="L1249" s="22"/>
      <c r="M1249" s="22"/>
      <c r="N1249" s="22"/>
      <c r="O1249" s="22"/>
      <c r="P1249" s="22"/>
      <c r="Q1249" s="22"/>
      <c r="R1249" s="22"/>
      <c r="S1249" s="21"/>
      <c r="T1249" s="24"/>
      <c r="U1249" s="24"/>
      <c r="V1249" s="24"/>
      <c r="W1249" s="24"/>
      <c r="X1249" s="21"/>
      <c r="Y1249" s="22"/>
      <c r="Z1249" s="22"/>
      <c r="AA1249" s="21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2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</row>
    <row r="1250">
      <c r="A1250" s="17"/>
      <c r="B1250" s="18"/>
      <c r="H1250" s="19"/>
      <c r="I1250" s="21"/>
      <c r="J1250" s="21"/>
      <c r="K1250" s="22"/>
      <c r="L1250" s="22"/>
      <c r="M1250" s="22"/>
      <c r="N1250" s="22"/>
      <c r="O1250" s="22"/>
      <c r="P1250" s="22"/>
      <c r="Q1250" s="22"/>
      <c r="R1250" s="22"/>
      <c r="S1250" s="21"/>
      <c r="T1250" s="24"/>
      <c r="U1250" s="24"/>
      <c r="V1250" s="24"/>
      <c r="W1250" s="24"/>
      <c r="X1250" s="21"/>
      <c r="Y1250" s="22"/>
      <c r="Z1250" s="22"/>
      <c r="AA1250" s="21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2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</row>
    <row r="1251">
      <c r="A1251" s="17"/>
      <c r="B1251" s="18"/>
      <c r="H1251" s="19"/>
      <c r="I1251" s="21"/>
      <c r="J1251" s="21"/>
      <c r="K1251" s="22"/>
      <c r="L1251" s="22"/>
      <c r="M1251" s="22"/>
      <c r="N1251" s="22"/>
      <c r="O1251" s="22"/>
      <c r="P1251" s="22"/>
      <c r="Q1251" s="22"/>
      <c r="R1251" s="22"/>
      <c r="S1251" s="21"/>
      <c r="T1251" s="24"/>
      <c r="U1251" s="24"/>
      <c r="V1251" s="24"/>
      <c r="W1251" s="24"/>
      <c r="X1251" s="21"/>
      <c r="Y1251" s="22"/>
      <c r="Z1251" s="22"/>
      <c r="AA1251" s="21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2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</row>
    <row r="1252">
      <c r="A1252" s="17"/>
      <c r="B1252" s="18"/>
      <c r="H1252" s="19"/>
      <c r="I1252" s="21"/>
      <c r="J1252" s="21"/>
      <c r="K1252" s="22"/>
      <c r="L1252" s="22"/>
      <c r="M1252" s="22"/>
      <c r="N1252" s="22"/>
      <c r="O1252" s="22"/>
      <c r="P1252" s="22"/>
      <c r="Q1252" s="22"/>
      <c r="R1252" s="22"/>
      <c r="S1252" s="21"/>
      <c r="T1252" s="24"/>
      <c r="U1252" s="24"/>
      <c r="V1252" s="24"/>
      <c r="W1252" s="24"/>
      <c r="X1252" s="21"/>
      <c r="Y1252" s="22"/>
      <c r="Z1252" s="22"/>
      <c r="AA1252" s="21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2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</row>
    <row r="1253">
      <c r="A1253" s="17"/>
      <c r="B1253" s="18"/>
      <c r="H1253" s="19"/>
      <c r="I1253" s="21"/>
      <c r="J1253" s="21"/>
      <c r="K1253" s="22"/>
      <c r="L1253" s="22"/>
      <c r="M1253" s="22"/>
      <c r="N1253" s="22"/>
      <c r="O1253" s="22"/>
      <c r="P1253" s="22"/>
      <c r="Q1253" s="22"/>
      <c r="R1253" s="22"/>
      <c r="S1253" s="21"/>
      <c r="T1253" s="24"/>
      <c r="U1253" s="24"/>
      <c r="V1253" s="24"/>
      <c r="W1253" s="24"/>
      <c r="X1253" s="21"/>
      <c r="Y1253" s="22"/>
      <c r="Z1253" s="22"/>
      <c r="AA1253" s="21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2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</row>
    <row r="1254">
      <c r="A1254" s="17"/>
      <c r="B1254" s="18"/>
      <c r="H1254" s="19"/>
      <c r="I1254" s="21"/>
      <c r="J1254" s="21"/>
      <c r="K1254" s="22"/>
      <c r="L1254" s="22"/>
      <c r="M1254" s="22"/>
      <c r="N1254" s="22"/>
      <c r="O1254" s="22"/>
      <c r="P1254" s="22"/>
      <c r="Q1254" s="22"/>
      <c r="R1254" s="22"/>
      <c r="S1254" s="21"/>
      <c r="T1254" s="24"/>
      <c r="U1254" s="24"/>
      <c r="V1254" s="24"/>
      <c r="W1254" s="24"/>
      <c r="X1254" s="21"/>
      <c r="Y1254" s="22"/>
      <c r="Z1254" s="22"/>
      <c r="AA1254" s="21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2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</row>
    <row r="1255">
      <c r="A1255" s="17"/>
      <c r="B1255" s="18"/>
      <c r="H1255" s="19"/>
      <c r="I1255" s="21"/>
      <c r="J1255" s="21"/>
      <c r="K1255" s="22"/>
      <c r="L1255" s="22"/>
      <c r="M1255" s="22"/>
      <c r="N1255" s="22"/>
      <c r="O1255" s="22"/>
      <c r="P1255" s="22"/>
      <c r="Q1255" s="22"/>
      <c r="R1255" s="22"/>
      <c r="S1255" s="21"/>
      <c r="T1255" s="24"/>
      <c r="U1255" s="24"/>
      <c r="V1255" s="24"/>
      <c r="W1255" s="24"/>
      <c r="X1255" s="21"/>
      <c r="Y1255" s="22"/>
      <c r="Z1255" s="22"/>
      <c r="AA1255" s="21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2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</row>
    <row r="1256">
      <c r="A1256" s="17"/>
      <c r="B1256" s="18"/>
      <c r="H1256" s="19"/>
      <c r="I1256" s="21"/>
      <c r="J1256" s="21"/>
      <c r="K1256" s="22"/>
      <c r="L1256" s="22"/>
      <c r="M1256" s="22"/>
      <c r="N1256" s="22"/>
      <c r="O1256" s="22"/>
      <c r="P1256" s="22"/>
      <c r="Q1256" s="22"/>
      <c r="R1256" s="22"/>
      <c r="S1256" s="21"/>
      <c r="T1256" s="24"/>
      <c r="U1256" s="24"/>
      <c r="V1256" s="24"/>
      <c r="W1256" s="24"/>
      <c r="X1256" s="21"/>
      <c r="Y1256" s="22"/>
      <c r="Z1256" s="22"/>
      <c r="AA1256" s="21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2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</row>
    <row r="1257">
      <c r="A1257" s="17"/>
      <c r="B1257" s="18"/>
      <c r="H1257" s="19"/>
      <c r="I1257" s="21"/>
      <c r="J1257" s="21"/>
      <c r="K1257" s="22"/>
      <c r="L1257" s="22"/>
      <c r="M1257" s="22"/>
      <c r="N1257" s="22"/>
      <c r="O1257" s="22"/>
      <c r="P1257" s="22"/>
      <c r="Q1257" s="22"/>
      <c r="R1257" s="22"/>
      <c r="S1257" s="21"/>
      <c r="T1257" s="24"/>
      <c r="U1257" s="24"/>
      <c r="V1257" s="24"/>
      <c r="W1257" s="24"/>
      <c r="X1257" s="21"/>
      <c r="Y1257" s="22"/>
      <c r="Z1257" s="22"/>
      <c r="AA1257" s="21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2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</row>
    <row r="1258">
      <c r="A1258" s="17"/>
      <c r="B1258" s="18"/>
      <c r="H1258" s="19"/>
      <c r="I1258" s="21"/>
      <c r="J1258" s="21"/>
      <c r="K1258" s="22"/>
      <c r="L1258" s="22"/>
      <c r="M1258" s="22"/>
      <c r="N1258" s="22"/>
      <c r="O1258" s="22"/>
      <c r="P1258" s="22"/>
      <c r="Q1258" s="22"/>
      <c r="R1258" s="22"/>
      <c r="S1258" s="21"/>
      <c r="T1258" s="24"/>
      <c r="U1258" s="24"/>
      <c r="V1258" s="24"/>
      <c r="W1258" s="24"/>
      <c r="X1258" s="21"/>
      <c r="Y1258" s="22"/>
      <c r="Z1258" s="22"/>
      <c r="AA1258" s="21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2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</row>
    <row r="1259">
      <c r="A1259" s="17"/>
      <c r="B1259" s="18"/>
      <c r="H1259" s="19"/>
      <c r="I1259" s="21"/>
      <c r="J1259" s="21"/>
      <c r="K1259" s="22"/>
      <c r="L1259" s="22"/>
      <c r="M1259" s="22"/>
      <c r="N1259" s="22"/>
      <c r="O1259" s="22"/>
      <c r="P1259" s="22"/>
      <c r="Q1259" s="22"/>
      <c r="R1259" s="22"/>
      <c r="S1259" s="21"/>
      <c r="T1259" s="24"/>
      <c r="U1259" s="24"/>
      <c r="V1259" s="24"/>
      <c r="W1259" s="24"/>
      <c r="X1259" s="21"/>
      <c r="Y1259" s="22"/>
      <c r="Z1259" s="22"/>
      <c r="AA1259" s="21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2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</row>
    <row r="1260">
      <c r="A1260" s="17"/>
      <c r="B1260" s="18"/>
      <c r="H1260" s="19"/>
      <c r="I1260" s="21"/>
      <c r="J1260" s="21"/>
      <c r="K1260" s="22"/>
      <c r="L1260" s="22"/>
      <c r="M1260" s="22"/>
      <c r="N1260" s="22"/>
      <c r="O1260" s="22"/>
      <c r="P1260" s="22"/>
      <c r="Q1260" s="22"/>
      <c r="R1260" s="22"/>
      <c r="S1260" s="21"/>
      <c r="T1260" s="24"/>
      <c r="U1260" s="24"/>
      <c r="V1260" s="24"/>
      <c r="W1260" s="24"/>
      <c r="X1260" s="21"/>
      <c r="Y1260" s="22"/>
      <c r="Z1260" s="22"/>
      <c r="AA1260" s="21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2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</row>
    <row r="1261">
      <c r="A1261" s="17"/>
      <c r="B1261" s="18"/>
      <c r="H1261" s="19"/>
      <c r="I1261" s="21"/>
      <c r="J1261" s="21"/>
      <c r="K1261" s="22"/>
      <c r="L1261" s="22"/>
      <c r="M1261" s="22"/>
      <c r="N1261" s="22"/>
      <c r="O1261" s="22"/>
      <c r="P1261" s="22"/>
      <c r="Q1261" s="22"/>
      <c r="R1261" s="22"/>
      <c r="S1261" s="21"/>
      <c r="T1261" s="24"/>
      <c r="U1261" s="24"/>
      <c r="V1261" s="24"/>
      <c r="W1261" s="24"/>
      <c r="X1261" s="21"/>
      <c r="Y1261" s="22"/>
      <c r="Z1261" s="22"/>
      <c r="AA1261" s="21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2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</row>
    <row r="1262">
      <c r="A1262" s="17"/>
      <c r="B1262" s="18"/>
      <c r="H1262" s="19"/>
      <c r="I1262" s="21"/>
      <c r="J1262" s="21"/>
      <c r="K1262" s="22"/>
      <c r="L1262" s="22"/>
      <c r="M1262" s="22"/>
      <c r="N1262" s="22"/>
      <c r="O1262" s="22"/>
      <c r="P1262" s="22"/>
      <c r="Q1262" s="22"/>
      <c r="R1262" s="22"/>
      <c r="S1262" s="21"/>
      <c r="T1262" s="24"/>
      <c r="U1262" s="24"/>
      <c r="V1262" s="24"/>
      <c r="W1262" s="24"/>
      <c r="X1262" s="21"/>
      <c r="Y1262" s="22"/>
      <c r="Z1262" s="22"/>
      <c r="AA1262" s="21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2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</row>
    <row r="1263">
      <c r="A1263" s="17"/>
      <c r="B1263" s="18"/>
      <c r="H1263" s="19"/>
      <c r="I1263" s="21"/>
      <c r="J1263" s="21"/>
      <c r="K1263" s="22"/>
      <c r="L1263" s="22"/>
      <c r="M1263" s="22"/>
      <c r="N1263" s="22"/>
      <c r="O1263" s="22"/>
      <c r="P1263" s="22"/>
      <c r="Q1263" s="22"/>
      <c r="R1263" s="22"/>
      <c r="S1263" s="21"/>
      <c r="T1263" s="24"/>
      <c r="U1263" s="24"/>
      <c r="V1263" s="24"/>
      <c r="W1263" s="24"/>
      <c r="X1263" s="21"/>
      <c r="Y1263" s="22"/>
      <c r="Z1263" s="22"/>
      <c r="AA1263" s="21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2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</row>
    <row r="1264">
      <c r="A1264" s="17"/>
      <c r="B1264" s="18"/>
      <c r="H1264" s="19"/>
      <c r="I1264" s="21"/>
      <c r="J1264" s="21"/>
      <c r="K1264" s="22"/>
      <c r="L1264" s="22"/>
      <c r="M1264" s="22"/>
      <c r="N1264" s="22"/>
      <c r="O1264" s="22"/>
      <c r="P1264" s="22"/>
      <c r="Q1264" s="22"/>
      <c r="R1264" s="22"/>
      <c r="S1264" s="21"/>
      <c r="T1264" s="24"/>
      <c r="U1264" s="24"/>
      <c r="V1264" s="24"/>
      <c r="W1264" s="24"/>
      <c r="X1264" s="21"/>
      <c r="Y1264" s="22"/>
      <c r="Z1264" s="22"/>
      <c r="AA1264" s="21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2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</row>
    <row r="1265">
      <c r="A1265" s="17"/>
      <c r="B1265" s="18"/>
      <c r="H1265" s="19"/>
      <c r="I1265" s="21"/>
      <c r="J1265" s="21"/>
      <c r="K1265" s="22"/>
      <c r="L1265" s="22"/>
      <c r="M1265" s="22"/>
      <c r="N1265" s="22"/>
      <c r="O1265" s="22"/>
      <c r="P1265" s="22"/>
      <c r="Q1265" s="22"/>
      <c r="R1265" s="22"/>
      <c r="S1265" s="21"/>
      <c r="T1265" s="24"/>
      <c r="U1265" s="24"/>
      <c r="V1265" s="24"/>
      <c r="W1265" s="24"/>
      <c r="X1265" s="21"/>
      <c r="Y1265" s="22"/>
      <c r="Z1265" s="22"/>
      <c r="AA1265" s="21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2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</row>
    <row r="1266">
      <c r="A1266" s="17"/>
      <c r="B1266" s="18"/>
      <c r="H1266" s="19"/>
      <c r="I1266" s="21"/>
      <c r="J1266" s="21"/>
      <c r="K1266" s="22"/>
      <c r="L1266" s="22"/>
      <c r="M1266" s="22"/>
      <c r="N1266" s="22"/>
      <c r="O1266" s="22"/>
      <c r="P1266" s="22"/>
      <c r="Q1266" s="22"/>
      <c r="R1266" s="22"/>
      <c r="S1266" s="21"/>
      <c r="T1266" s="24"/>
      <c r="U1266" s="24"/>
      <c r="V1266" s="24"/>
      <c r="W1266" s="24"/>
      <c r="X1266" s="21"/>
      <c r="Y1266" s="22"/>
      <c r="Z1266" s="22"/>
      <c r="AA1266" s="21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2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</row>
    <row r="1267">
      <c r="A1267" s="17"/>
      <c r="B1267" s="18"/>
      <c r="H1267" s="19"/>
      <c r="I1267" s="21"/>
      <c r="J1267" s="21"/>
      <c r="K1267" s="22"/>
      <c r="L1267" s="22"/>
      <c r="M1267" s="22"/>
      <c r="N1267" s="22"/>
      <c r="O1267" s="22"/>
      <c r="P1267" s="22"/>
      <c r="Q1267" s="22"/>
      <c r="R1267" s="22"/>
      <c r="S1267" s="21"/>
      <c r="T1267" s="24"/>
      <c r="U1267" s="24"/>
      <c r="V1267" s="24"/>
      <c r="W1267" s="24"/>
      <c r="X1267" s="21"/>
      <c r="Y1267" s="22"/>
      <c r="Z1267" s="22"/>
      <c r="AA1267" s="21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2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</row>
    <row r="1268">
      <c r="A1268" s="17"/>
      <c r="B1268" s="18"/>
      <c r="H1268" s="19"/>
      <c r="I1268" s="21"/>
      <c r="J1268" s="21"/>
      <c r="K1268" s="22"/>
      <c r="L1268" s="22"/>
      <c r="M1268" s="22"/>
      <c r="N1268" s="22"/>
      <c r="O1268" s="22"/>
      <c r="P1268" s="22"/>
      <c r="Q1268" s="22"/>
      <c r="R1268" s="22"/>
      <c r="S1268" s="21"/>
      <c r="T1268" s="24"/>
      <c r="U1268" s="24"/>
      <c r="V1268" s="24"/>
      <c r="W1268" s="24"/>
      <c r="X1268" s="21"/>
      <c r="Y1268" s="22"/>
      <c r="Z1268" s="22"/>
      <c r="AA1268" s="21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2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</row>
    <row r="1269">
      <c r="A1269" s="17"/>
      <c r="B1269" s="18"/>
      <c r="H1269" s="19"/>
      <c r="I1269" s="21"/>
      <c r="J1269" s="21"/>
      <c r="K1269" s="22"/>
      <c r="L1269" s="22"/>
      <c r="M1269" s="22"/>
      <c r="N1269" s="22"/>
      <c r="O1269" s="22"/>
      <c r="P1269" s="22"/>
      <c r="Q1269" s="22"/>
      <c r="R1269" s="22"/>
      <c r="S1269" s="21"/>
      <c r="T1269" s="24"/>
      <c r="U1269" s="24"/>
      <c r="V1269" s="24"/>
      <c r="W1269" s="24"/>
      <c r="X1269" s="21"/>
      <c r="Y1269" s="22"/>
      <c r="Z1269" s="22"/>
      <c r="AA1269" s="21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2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</row>
    <row r="1270">
      <c r="A1270" s="17"/>
      <c r="B1270" s="18"/>
      <c r="H1270" s="19"/>
      <c r="I1270" s="21"/>
      <c r="J1270" s="21"/>
      <c r="K1270" s="22"/>
      <c r="L1270" s="22"/>
      <c r="M1270" s="22"/>
      <c r="N1270" s="22"/>
      <c r="O1270" s="22"/>
      <c r="P1270" s="22"/>
      <c r="Q1270" s="22"/>
      <c r="R1270" s="22"/>
      <c r="S1270" s="21"/>
      <c r="T1270" s="24"/>
      <c r="U1270" s="24"/>
      <c r="V1270" s="24"/>
      <c r="W1270" s="24"/>
      <c r="X1270" s="21"/>
      <c r="Y1270" s="22"/>
      <c r="Z1270" s="22"/>
      <c r="AA1270" s="21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2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</row>
    <row r="1271">
      <c r="A1271" s="17"/>
      <c r="B1271" s="18"/>
      <c r="H1271" s="19"/>
      <c r="I1271" s="21"/>
      <c r="J1271" s="21"/>
      <c r="K1271" s="22"/>
      <c r="L1271" s="22"/>
      <c r="M1271" s="22"/>
      <c r="N1271" s="22"/>
      <c r="O1271" s="22"/>
      <c r="P1271" s="22"/>
      <c r="Q1271" s="22"/>
      <c r="R1271" s="22"/>
      <c r="S1271" s="21"/>
      <c r="T1271" s="24"/>
      <c r="U1271" s="24"/>
      <c r="V1271" s="24"/>
      <c r="W1271" s="24"/>
      <c r="X1271" s="21"/>
      <c r="Y1271" s="22"/>
      <c r="Z1271" s="22"/>
      <c r="AA1271" s="21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2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</row>
    <row r="1272">
      <c r="A1272" s="17"/>
      <c r="B1272" s="18"/>
      <c r="H1272" s="19"/>
      <c r="I1272" s="21"/>
      <c r="J1272" s="21"/>
      <c r="K1272" s="22"/>
      <c r="L1272" s="22"/>
      <c r="M1272" s="22"/>
      <c r="N1272" s="22"/>
      <c r="O1272" s="22"/>
      <c r="P1272" s="22"/>
      <c r="Q1272" s="22"/>
      <c r="R1272" s="22"/>
      <c r="S1272" s="21"/>
      <c r="T1272" s="24"/>
      <c r="U1272" s="24"/>
      <c r="V1272" s="24"/>
      <c r="W1272" s="24"/>
      <c r="X1272" s="21"/>
      <c r="Y1272" s="22"/>
      <c r="Z1272" s="22"/>
      <c r="AA1272" s="21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2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</row>
    <row r="1273">
      <c r="A1273" s="17"/>
      <c r="B1273" s="18"/>
      <c r="H1273" s="19"/>
      <c r="I1273" s="21"/>
      <c r="J1273" s="21"/>
      <c r="K1273" s="22"/>
      <c r="L1273" s="22"/>
      <c r="M1273" s="22"/>
      <c r="N1273" s="22"/>
      <c r="O1273" s="22"/>
      <c r="P1273" s="22"/>
      <c r="Q1273" s="22"/>
      <c r="R1273" s="22"/>
      <c r="S1273" s="21"/>
      <c r="T1273" s="24"/>
      <c r="U1273" s="24"/>
      <c r="V1273" s="24"/>
      <c r="W1273" s="24"/>
      <c r="X1273" s="21"/>
      <c r="Y1273" s="22"/>
      <c r="Z1273" s="22"/>
      <c r="AA1273" s="21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2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</row>
    <row r="1274">
      <c r="A1274" s="17"/>
      <c r="B1274" s="18"/>
      <c r="H1274" s="19"/>
      <c r="I1274" s="21"/>
      <c r="J1274" s="21"/>
      <c r="K1274" s="22"/>
      <c r="L1274" s="22"/>
      <c r="M1274" s="22"/>
      <c r="N1274" s="22"/>
      <c r="O1274" s="22"/>
      <c r="P1274" s="22"/>
      <c r="Q1274" s="22"/>
      <c r="R1274" s="22"/>
      <c r="S1274" s="21"/>
      <c r="T1274" s="24"/>
      <c r="U1274" s="24"/>
      <c r="V1274" s="24"/>
      <c r="W1274" s="24"/>
      <c r="X1274" s="21"/>
      <c r="Y1274" s="22"/>
      <c r="Z1274" s="22"/>
      <c r="AA1274" s="21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2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</row>
    <row r="1275">
      <c r="A1275" s="17"/>
      <c r="B1275" s="18"/>
      <c r="H1275" s="19"/>
      <c r="I1275" s="21"/>
      <c r="J1275" s="21"/>
      <c r="K1275" s="22"/>
      <c r="L1275" s="22"/>
      <c r="M1275" s="22"/>
      <c r="N1275" s="22"/>
      <c r="O1275" s="22"/>
      <c r="P1275" s="22"/>
      <c r="Q1275" s="22"/>
      <c r="R1275" s="22"/>
      <c r="S1275" s="21"/>
      <c r="T1275" s="24"/>
      <c r="U1275" s="24"/>
      <c r="V1275" s="24"/>
      <c r="W1275" s="24"/>
      <c r="X1275" s="21"/>
      <c r="Y1275" s="22"/>
      <c r="Z1275" s="22"/>
      <c r="AA1275" s="21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2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</row>
    <row r="1276">
      <c r="A1276" s="17"/>
      <c r="B1276" s="18"/>
      <c r="H1276" s="19"/>
      <c r="I1276" s="21"/>
      <c r="J1276" s="21"/>
      <c r="K1276" s="22"/>
      <c r="L1276" s="22"/>
      <c r="M1276" s="22"/>
      <c r="N1276" s="22"/>
      <c r="O1276" s="22"/>
      <c r="P1276" s="22"/>
      <c r="Q1276" s="22"/>
      <c r="R1276" s="22"/>
      <c r="S1276" s="21"/>
      <c r="T1276" s="24"/>
      <c r="U1276" s="24"/>
      <c r="V1276" s="24"/>
      <c r="W1276" s="24"/>
      <c r="X1276" s="21"/>
      <c r="Y1276" s="22"/>
      <c r="Z1276" s="22"/>
      <c r="AA1276" s="21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2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</row>
    <row r="1277">
      <c r="A1277" s="17"/>
      <c r="B1277" s="18"/>
      <c r="H1277" s="19"/>
      <c r="I1277" s="21"/>
      <c r="J1277" s="21"/>
      <c r="K1277" s="22"/>
      <c r="L1277" s="22"/>
      <c r="M1277" s="22"/>
      <c r="N1277" s="22"/>
      <c r="O1277" s="22"/>
      <c r="P1277" s="22"/>
      <c r="Q1277" s="22"/>
      <c r="R1277" s="22"/>
      <c r="S1277" s="21"/>
      <c r="T1277" s="24"/>
      <c r="U1277" s="24"/>
      <c r="V1277" s="24"/>
      <c r="W1277" s="24"/>
      <c r="X1277" s="21"/>
      <c r="Y1277" s="22"/>
      <c r="Z1277" s="22"/>
      <c r="AA1277" s="21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2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</row>
    <row r="1278">
      <c r="A1278" s="17"/>
      <c r="B1278" s="18"/>
      <c r="H1278" s="19"/>
      <c r="I1278" s="21"/>
      <c r="J1278" s="21"/>
      <c r="K1278" s="22"/>
      <c r="L1278" s="22"/>
      <c r="M1278" s="22"/>
      <c r="N1278" s="22"/>
      <c r="O1278" s="22"/>
      <c r="P1278" s="22"/>
      <c r="Q1278" s="22"/>
      <c r="R1278" s="22"/>
      <c r="S1278" s="21"/>
      <c r="T1278" s="24"/>
      <c r="U1278" s="24"/>
      <c r="V1278" s="24"/>
      <c r="W1278" s="24"/>
      <c r="X1278" s="21"/>
      <c r="Y1278" s="22"/>
      <c r="Z1278" s="22"/>
      <c r="AA1278" s="21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2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</row>
    <row r="1279">
      <c r="A1279" s="17"/>
      <c r="B1279" s="18"/>
      <c r="H1279" s="19"/>
      <c r="I1279" s="21"/>
      <c r="J1279" s="21"/>
      <c r="K1279" s="22"/>
      <c r="L1279" s="22"/>
      <c r="M1279" s="22"/>
      <c r="N1279" s="22"/>
      <c r="O1279" s="22"/>
      <c r="P1279" s="22"/>
      <c r="Q1279" s="22"/>
      <c r="R1279" s="22"/>
      <c r="S1279" s="21"/>
      <c r="T1279" s="24"/>
      <c r="U1279" s="24"/>
      <c r="V1279" s="24"/>
      <c r="W1279" s="24"/>
      <c r="X1279" s="21"/>
      <c r="Y1279" s="22"/>
      <c r="Z1279" s="22"/>
      <c r="AA1279" s="21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2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</row>
    <row r="1280">
      <c r="A1280" s="17"/>
      <c r="B1280" s="18"/>
      <c r="H1280" s="19"/>
      <c r="I1280" s="21"/>
      <c r="J1280" s="21"/>
      <c r="K1280" s="22"/>
      <c r="L1280" s="22"/>
      <c r="M1280" s="22"/>
      <c r="N1280" s="22"/>
      <c r="O1280" s="22"/>
      <c r="P1280" s="22"/>
      <c r="Q1280" s="22"/>
      <c r="R1280" s="22"/>
      <c r="S1280" s="21"/>
      <c r="T1280" s="24"/>
      <c r="U1280" s="24"/>
      <c r="V1280" s="24"/>
      <c r="W1280" s="24"/>
      <c r="X1280" s="21"/>
      <c r="Y1280" s="22"/>
      <c r="Z1280" s="22"/>
      <c r="AA1280" s="21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2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</row>
    <row r="1281">
      <c r="A1281" s="17"/>
      <c r="B1281" s="18"/>
      <c r="H1281" s="19"/>
      <c r="I1281" s="21"/>
      <c r="J1281" s="21"/>
      <c r="K1281" s="22"/>
      <c r="L1281" s="22"/>
      <c r="M1281" s="22"/>
      <c r="N1281" s="22"/>
      <c r="O1281" s="22"/>
      <c r="P1281" s="22"/>
      <c r="Q1281" s="22"/>
      <c r="R1281" s="22"/>
      <c r="S1281" s="21"/>
      <c r="T1281" s="24"/>
      <c r="U1281" s="24"/>
      <c r="V1281" s="24"/>
      <c r="W1281" s="24"/>
      <c r="X1281" s="21"/>
      <c r="Y1281" s="22"/>
      <c r="Z1281" s="22"/>
      <c r="AA1281" s="21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2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</row>
    <row r="1282">
      <c r="A1282" s="17"/>
      <c r="B1282" s="18"/>
      <c r="H1282" s="19"/>
      <c r="I1282" s="21"/>
      <c r="J1282" s="21"/>
      <c r="K1282" s="22"/>
      <c r="L1282" s="22"/>
      <c r="M1282" s="22"/>
      <c r="N1282" s="22"/>
      <c r="O1282" s="22"/>
      <c r="P1282" s="22"/>
      <c r="Q1282" s="22"/>
      <c r="R1282" s="22"/>
      <c r="S1282" s="21"/>
      <c r="T1282" s="24"/>
      <c r="U1282" s="24"/>
      <c r="V1282" s="24"/>
      <c r="W1282" s="24"/>
      <c r="X1282" s="21"/>
      <c r="Y1282" s="22"/>
      <c r="Z1282" s="22"/>
      <c r="AA1282" s="21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2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</row>
    <row r="1283">
      <c r="A1283" s="17"/>
      <c r="B1283" s="18"/>
      <c r="H1283" s="19"/>
      <c r="I1283" s="21"/>
      <c r="J1283" s="21"/>
      <c r="K1283" s="22"/>
      <c r="L1283" s="22"/>
      <c r="M1283" s="22"/>
      <c r="N1283" s="22"/>
      <c r="O1283" s="22"/>
      <c r="P1283" s="22"/>
      <c r="Q1283" s="22"/>
      <c r="R1283" s="22"/>
      <c r="S1283" s="21"/>
      <c r="T1283" s="24"/>
      <c r="U1283" s="24"/>
      <c r="V1283" s="24"/>
      <c r="W1283" s="24"/>
      <c r="X1283" s="21"/>
      <c r="Y1283" s="22"/>
      <c r="Z1283" s="22"/>
      <c r="AA1283" s="21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2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</row>
    <row r="1284">
      <c r="A1284" s="17"/>
      <c r="B1284" s="18"/>
      <c r="H1284" s="19"/>
      <c r="I1284" s="21"/>
      <c r="J1284" s="21"/>
      <c r="K1284" s="22"/>
      <c r="L1284" s="22"/>
      <c r="M1284" s="22"/>
      <c r="N1284" s="22"/>
      <c r="O1284" s="22"/>
      <c r="P1284" s="22"/>
      <c r="Q1284" s="22"/>
      <c r="R1284" s="22"/>
      <c r="S1284" s="21"/>
      <c r="T1284" s="24"/>
      <c r="U1284" s="24"/>
      <c r="V1284" s="24"/>
      <c r="W1284" s="24"/>
      <c r="X1284" s="21"/>
      <c r="Y1284" s="22"/>
      <c r="Z1284" s="22"/>
      <c r="AA1284" s="21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2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</row>
    <row r="1285">
      <c r="A1285" s="17"/>
      <c r="B1285" s="18"/>
      <c r="H1285" s="19"/>
      <c r="I1285" s="21"/>
      <c r="J1285" s="21"/>
      <c r="K1285" s="22"/>
      <c r="L1285" s="22"/>
      <c r="M1285" s="22"/>
      <c r="N1285" s="22"/>
      <c r="O1285" s="22"/>
      <c r="P1285" s="22"/>
      <c r="Q1285" s="22"/>
      <c r="R1285" s="22"/>
      <c r="S1285" s="21"/>
      <c r="T1285" s="24"/>
      <c r="U1285" s="24"/>
      <c r="V1285" s="24"/>
      <c r="W1285" s="24"/>
      <c r="X1285" s="21"/>
      <c r="Y1285" s="22"/>
      <c r="Z1285" s="22"/>
      <c r="AA1285" s="21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2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</row>
    <row r="1286">
      <c r="A1286" s="17"/>
      <c r="B1286" s="18"/>
      <c r="H1286" s="19"/>
      <c r="I1286" s="21"/>
      <c r="J1286" s="21"/>
      <c r="K1286" s="22"/>
      <c r="L1286" s="22"/>
      <c r="M1286" s="22"/>
      <c r="N1286" s="22"/>
      <c r="O1286" s="22"/>
      <c r="P1286" s="22"/>
      <c r="Q1286" s="22"/>
      <c r="R1286" s="22"/>
      <c r="S1286" s="21"/>
      <c r="T1286" s="24"/>
      <c r="U1286" s="24"/>
      <c r="V1286" s="24"/>
      <c r="W1286" s="24"/>
      <c r="X1286" s="21"/>
      <c r="Y1286" s="22"/>
      <c r="Z1286" s="22"/>
      <c r="AA1286" s="21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2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</row>
    <row r="1287">
      <c r="A1287" s="17"/>
      <c r="B1287" s="18"/>
      <c r="H1287" s="19"/>
      <c r="I1287" s="21"/>
      <c r="J1287" s="21"/>
      <c r="K1287" s="22"/>
      <c r="L1287" s="22"/>
      <c r="M1287" s="22"/>
      <c r="N1287" s="22"/>
      <c r="O1287" s="22"/>
      <c r="P1287" s="22"/>
      <c r="Q1287" s="22"/>
      <c r="R1287" s="22"/>
      <c r="S1287" s="21"/>
      <c r="T1287" s="24"/>
      <c r="U1287" s="24"/>
      <c r="V1287" s="24"/>
      <c r="W1287" s="24"/>
      <c r="X1287" s="21"/>
      <c r="Y1287" s="22"/>
      <c r="Z1287" s="22"/>
      <c r="AA1287" s="21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2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</row>
    <row r="1288">
      <c r="A1288" s="17"/>
      <c r="B1288" s="18"/>
      <c r="H1288" s="19"/>
      <c r="I1288" s="21"/>
      <c r="J1288" s="21"/>
      <c r="K1288" s="22"/>
      <c r="L1288" s="22"/>
      <c r="M1288" s="22"/>
      <c r="N1288" s="22"/>
      <c r="O1288" s="22"/>
      <c r="P1288" s="22"/>
      <c r="Q1288" s="22"/>
      <c r="R1288" s="22"/>
      <c r="S1288" s="21"/>
      <c r="T1288" s="24"/>
      <c r="U1288" s="24"/>
      <c r="V1288" s="24"/>
      <c r="W1288" s="24"/>
      <c r="X1288" s="21"/>
      <c r="Y1288" s="22"/>
      <c r="Z1288" s="22"/>
      <c r="AA1288" s="21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2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</row>
    <row r="1289">
      <c r="A1289" s="17"/>
      <c r="B1289" s="18"/>
      <c r="H1289" s="19"/>
      <c r="I1289" s="21"/>
      <c r="J1289" s="21"/>
      <c r="K1289" s="22"/>
      <c r="L1289" s="22"/>
      <c r="M1289" s="22"/>
      <c r="N1289" s="22"/>
      <c r="O1289" s="22"/>
      <c r="P1289" s="22"/>
      <c r="Q1289" s="22"/>
      <c r="R1289" s="22"/>
      <c r="S1289" s="21"/>
      <c r="T1289" s="24"/>
      <c r="U1289" s="24"/>
      <c r="V1289" s="24"/>
      <c r="W1289" s="24"/>
      <c r="X1289" s="21"/>
      <c r="Y1289" s="22"/>
      <c r="Z1289" s="22"/>
      <c r="AA1289" s="21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2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</row>
    <row r="1290">
      <c r="A1290" s="17"/>
      <c r="B1290" s="18"/>
      <c r="H1290" s="19"/>
      <c r="I1290" s="21"/>
      <c r="J1290" s="21"/>
      <c r="K1290" s="22"/>
      <c r="L1290" s="22"/>
      <c r="M1290" s="22"/>
      <c r="N1290" s="22"/>
      <c r="O1290" s="22"/>
      <c r="P1290" s="22"/>
      <c r="Q1290" s="22"/>
      <c r="R1290" s="22"/>
      <c r="S1290" s="21"/>
      <c r="T1290" s="24"/>
      <c r="U1290" s="24"/>
      <c r="V1290" s="24"/>
      <c r="W1290" s="24"/>
      <c r="X1290" s="21"/>
      <c r="Y1290" s="22"/>
      <c r="Z1290" s="22"/>
      <c r="AA1290" s="21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2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</row>
    <row r="1291">
      <c r="A1291" s="17"/>
      <c r="B1291" s="18"/>
      <c r="H1291" s="19"/>
      <c r="I1291" s="21"/>
      <c r="J1291" s="21"/>
      <c r="K1291" s="22"/>
      <c r="L1291" s="22"/>
      <c r="M1291" s="22"/>
      <c r="N1291" s="22"/>
      <c r="O1291" s="22"/>
      <c r="P1291" s="22"/>
      <c r="Q1291" s="22"/>
      <c r="R1291" s="22"/>
      <c r="S1291" s="21"/>
      <c r="T1291" s="24"/>
      <c r="U1291" s="24"/>
      <c r="V1291" s="24"/>
      <c r="W1291" s="24"/>
      <c r="X1291" s="21"/>
      <c r="Y1291" s="22"/>
      <c r="Z1291" s="22"/>
      <c r="AA1291" s="21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2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</row>
    <row r="1292">
      <c r="A1292" s="17"/>
      <c r="B1292" s="18"/>
      <c r="H1292" s="19"/>
      <c r="I1292" s="21"/>
      <c r="J1292" s="21"/>
      <c r="K1292" s="22"/>
      <c r="L1292" s="22"/>
      <c r="M1292" s="22"/>
      <c r="N1292" s="22"/>
      <c r="O1292" s="22"/>
      <c r="P1292" s="22"/>
      <c r="Q1292" s="22"/>
      <c r="R1292" s="22"/>
      <c r="S1292" s="21"/>
      <c r="T1292" s="24"/>
      <c r="U1292" s="24"/>
      <c r="V1292" s="24"/>
      <c r="W1292" s="24"/>
      <c r="X1292" s="21"/>
      <c r="Y1292" s="22"/>
      <c r="Z1292" s="22"/>
      <c r="AA1292" s="21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2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</row>
    <row r="1293">
      <c r="A1293" s="17"/>
      <c r="B1293" s="18"/>
      <c r="H1293" s="19"/>
      <c r="I1293" s="21"/>
      <c r="J1293" s="21"/>
      <c r="K1293" s="22"/>
      <c r="L1293" s="22"/>
      <c r="M1293" s="22"/>
      <c r="N1293" s="22"/>
      <c r="O1293" s="22"/>
      <c r="P1293" s="22"/>
      <c r="Q1293" s="22"/>
      <c r="R1293" s="22"/>
      <c r="S1293" s="21"/>
      <c r="T1293" s="24"/>
      <c r="U1293" s="24"/>
      <c r="V1293" s="24"/>
      <c r="W1293" s="24"/>
      <c r="X1293" s="21"/>
      <c r="Y1293" s="22"/>
      <c r="Z1293" s="22"/>
      <c r="AA1293" s="21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2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</row>
    <row r="1294">
      <c r="A1294" s="17"/>
      <c r="B1294" s="18"/>
      <c r="H1294" s="19"/>
      <c r="I1294" s="21"/>
      <c r="J1294" s="21"/>
      <c r="K1294" s="22"/>
      <c r="L1294" s="22"/>
      <c r="M1294" s="22"/>
      <c r="N1294" s="22"/>
      <c r="O1294" s="22"/>
      <c r="P1294" s="22"/>
      <c r="Q1294" s="22"/>
      <c r="R1294" s="22"/>
      <c r="S1294" s="21"/>
      <c r="T1294" s="24"/>
      <c r="U1294" s="24"/>
      <c r="V1294" s="24"/>
      <c r="W1294" s="24"/>
      <c r="X1294" s="21"/>
      <c r="Y1294" s="22"/>
      <c r="Z1294" s="22"/>
      <c r="AA1294" s="21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2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</row>
    <row r="1295">
      <c r="A1295" s="17"/>
      <c r="B1295" s="18"/>
      <c r="H1295" s="19"/>
      <c r="I1295" s="21"/>
      <c r="J1295" s="21"/>
      <c r="K1295" s="22"/>
      <c r="L1295" s="22"/>
      <c r="M1295" s="22"/>
      <c r="N1295" s="22"/>
      <c r="O1295" s="22"/>
      <c r="P1295" s="22"/>
      <c r="Q1295" s="22"/>
      <c r="R1295" s="22"/>
      <c r="S1295" s="21"/>
      <c r="T1295" s="24"/>
      <c r="U1295" s="24"/>
      <c r="V1295" s="24"/>
      <c r="W1295" s="24"/>
      <c r="X1295" s="21"/>
      <c r="Y1295" s="22"/>
      <c r="Z1295" s="22"/>
      <c r="AA1295" s="21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2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</row>
    <row r="1296">
      <c r="A1296" s="17"/>
      <c r="B1296" s="18"/>
      <c r="H1296" s="19"/>
      <c r="I1296" s="21"/>
      <c r="J1296" s="21"/>
      <c r="K1296" s="22"/>
      <c r="L1296" s="22"/>
      <c r="M1296" s="22"/>
      <c r="N1296" s="22"/>
      <c r="O1296" s="22"/>
      <c r="P1296" s="22"/>
      <c r="Q1296" s="22"/>
      <c r="R1296" s="22"/>
      <c r="S1296" s="21"/>
      <c r="T1296" s="24"/>
      <c r="U1296" s="24"/>
      <c r="V1296" s="24"/>
      <c r="W1296" s="24"/>
      <c r="X1296" s="21"/>
      <c r="Y1296" s="22"/>
      <c r="Z1296" s="22"/>
      <c r="AA1296" s="21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2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</row>
    <row r="1297">
      <c r="A1297" s="17"/>
      <c r="B1297" s="18"/>
      <c r="H1297" s="19"/>
      <c r="I1297" s="21"/>
      <c r="J1297" s="21"/>
      <c r="K1297" s="22"/>
      <c r="L1297" s="22"/>
      <c r="M1297" s="22"/>
      <c r="N1297" s="22"/>
      <c r="O1297" s="22"/>
      <c r="P1297" s="22"/>
      <c r="Q1297" s="22"/>
      <c r="R1297" s="22"/>
      <c r="S1297" s="21"/>
      <c r="T1297" s="24"/>
      <c r="U1297" s="24"/>
      <c r="V1297" s="24"/>
      <c r="W1297" s="24"/>
      <c r="X1297" s="21"/>
      <c r="Y1297" s="22"/>
      <c r="Z1297" s="22"/>
      <c r="AA1297" s="21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2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</row>
    <row r="1298">
      <c r="A1298" s="17"/>
      <c r="B1298" s="18"/>
      <c r="H1298" s="19"/>
      <c r="I1298" s="21"/>
      <c r="J1298" s="21"/>
      <c r="K1298" s="22"/>
      <c r="L1298" s="22"/>
      <c r="M1298" s="22"/>
      <c r="N1298" s="22"/>
      <c r="O1298" s="22"/>
      <c r="P1298" s="22"/>
      <c r="Q1298" s="22"/>
      <c r="R1298" s="22"/>
      <c r="S1298" s="21"/>
      <c r="T1298" s="24"/>
      <c r="U1298" s="24"/>
      <c r="V1298" s="24"/>
      <c r="W1298" s="24"/>
      <c r="X1298" s="21"/>
      <c r="Y1298" s="22"/>
      <c r="Z1298" s="22"/>
      <c r="AA1298" s="21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2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</row>
    <row r="1299">
      <c r="A1299" s="17"/>
      <c r="B1299" s="18"/>
      <c r="H1299" s="19"/>
      <c r="I1299" s="21"/>
      <c r="J1299" s="21"/>
      <c r="K1299" s="22"/>
      <c r="L1299" s="22"/>
      <c r="M1299" s="22"/>
      <c r="N1299" s="22"/>
      <c r="O1299" s="22"/>
      <c r="P1299" s="22"/>
      <c r="Q1299" s="22"/>
      <c r="R1299" s="22"/>
      <c r="S1299" s="21"/>
      <c r="T1299" s="24"/>
      <c r="U1299" s="24"/>
      <c r="V1299" s="24"/>
      <c r="W1299" s="24"/>
      <c r="X1299" s="21"/>
      <c r="Y1299" s="22"/>
      <c r="Z1299" s="22"/>
      <c r="AA1299" s="21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2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</row>
    <row r="1300">
      <c r="A1300" s="17"/>
      <c r="B1300" s="18"/>
      <c r="H1300" s="19"/>
      <c r="I1300" s="21"/>
      <c r="J1300" s="21"/>
      <c r="K1300" s="22"/>
      <c r="L1300" s="22"/>
      <c r="M1300" s="22"/>
      <c r="N1300" s="22"/>
      <c r="O1300" s="22"/>
      <c r="P1300" s="22"/>
      <c r="Q1300" s="22"/>
      <c r="R1300" s="22"/>
      <c r="S1300" s="21"/>
      <c r="T1300" s="24"/>
      <c r="U1300" s="24"/>
      <c r="V1300" s="24"/>
      <c r="W1300" s="24"/>
      <c r="X1300" s="21"/>
      <c r="Y1300" s="22"/>
      <c r="Z1300" s="22"/>
      <c r="AA1300" s="21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2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</row>
    <row r="1301">
      <c r="A1301" s="17"/>
      <c r="B1301" s="18"/>
      <c r="H1301" s="19"/>
      <c r="I1301" s="21"/>
      <c r="J1301" s="21"/>
      <c r="K1301" s="22"/>
      <c r="L1301" s="22"/>
      <c r="M1301" s="22"/>
      <c r="N1301" s="22"/>
      <c r="O1301" s="22"/>
      <c r="P1301" s="22"/>
      <c r="Q1301" s="22"/>
      <c r="R1301" s="22"/>
      <c r="S1301" s="21"/>
      <c r="T1301" s="24"/>
      <c r="U1301" s="24"/>
      <c r="V1301" s="24"/>
      <c r="W1301" s="24"/>
      <c r="X1301" s="21"/>
      <c r="Y1301" s="22"/>
      <c r="Z1301" s="22"/>
      <c r="AA1301" s="21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2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</row>
    <row r="1302">
      <c r="A1302" s="17"/>
      <c r="B1302" s="18"/>
      <c r="H1302" s="19"/>
      <c r="I1302" s="21"/>
      <c r="J1302" s="21"/>
      <c r="K1302" s="22"/>
      <c r="L1302" s="22"/>
      <c r="M1302" s="22"/>
      <c r="N1302" s="22"/>
      <c r="O1302" s="22"/>
      <c r="P1302" s="22"/>
      <c r="Q1302" s="22"/>
      <c r="R1302" s="22"/>
      <c r="S1302" s="21"/>
      <c r="T1302" s="24"/>
      <c r="U1302" s="24"/>
      <c r="V1302" s="24"/>
      <c r="W1302" s="24"/>
      <c r="X1302" s="21"/>
      <c r="Y1302" s="22"/>
      <c r="Z1302" s="22"/>
      <c r="AA1302" s="21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2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</row>
    <row r="1303">
      <c r="A1303" s="17"/>
      <c r="B1303" s="18"/>
      <c r="H1303" s="19"/>
      <c r="I1303" s="21"/>
      <c r="J1303" s="21"/>
      <c r="K1303" s="22"/>
      <c r="L1303" s="22"/>
      <c r="M1303" s="22"/>
      <c r="N1303" s="22"/>
      <c r="O1303" s="22"/>
      <c r="P1303" s="22"/>
      <c r="Q1303" s="22"/>
      <c r="R1303" s="22"/>
      <c r="S1303" s="21"/>
      <c r="T1303" s="24"/>
      <c r="U1303" s="24"/>
      <c r="V1303" s="24"/>
      <c r="W1303" s="24"/>
      <c r="X1303" s="21"/>
      <c r="Y1303" s="22"/>
      <c r="Z1303" s="22"/>
      <c r="AA1303" s="21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2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</row>
    <row r="1304">
      <c r="A1304" s="17"/>
      <c r="B1304" s="18"/>
      <c r="H1304" s="19"/>
      <c r="I1304" s="21"/>
      <c r="J1304" s="21"/>
      <c r="K1304" s="22"/>
      <c r="L1304" s="22"/>
      <c r="M1304" s="22"/>
      <c r="N1304" s="22"/>
      <c r="O1304" s="22"/>
      <c r="P1304" s="22"/>
      <c r="Q1304" s="22"/>
      <c r="R1304" s="22"/>
      <c r="S1304" s="21"/>
      <c r="T1304" s="24"/>
      <c r="U1304" s="24"/>
      <c r="V1304" s="24"/>
      <c r="W1304" s="24"/>
      <c r="X1304" s="21"/>
      <c r="Y1304" s="22"/>
      <c r="Z1304" s="22"/>
      <c r="AA1304" s="21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2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</row>
    <row r="1305">
      <c r="A1305" s="17"/>
      <c r="B1305" s="18"/>
      <c r="H1305" s="19"/>
      <c r="I1305" s="21"/>
      <c r="J1305" s="21"/>
      <c r="K1305" s="22"/>
      <c r="L1305" s="22"/>
      <c r="M1305" s="22"/>
      <c r="N1305" s="22"/>
      <c r="O1305" s="22"/>
      <c r="P1305" s="22"/>
      <c r="Q1305" s="22"/>
      <c r="R1305" s="22"/>
      <c r="S1305" s="21"/>
      <c r="T1305" s="24"/>
      <c r="U1305" s="24"/>
      <c r="V1305" s="24"/>
      <c r="W1305" s="24"/>
      <c r="X1305" s="21"/>
      <c r="Y1305" s="22"/>
      <c r="Z1305" s="22"/>
      <c r="AA1305" s="21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2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</row>
    <row r="1306">
      <c r="A1306" s="17"/>
      <c r="B1306" s="18"/>
      <c r="H1306" s="19"/>
      <c r="I1306" s="21"/>
      <c r="J1306" s="21"/>
      <c r="K1306" s="22"/>
      <c r="L1306" s="22"/>
      <c r="M1306" s="22"/>
      <c r="N1306" s="22"/>
      <c r="O1306" s="22"/>
      <c r="P1306" s="22"/>
      <c r="Q1306" s="22"/>
      <c r="R1306" s="22"/>
      <c r="S1306" s="21"/>
      <c r="T1306" s="24"/>
      <c r="U1306" s="24"/>
      <c r="V1306" s="24"/>
      <c r="W1306" s="24"/>
      <c r="X1306" s="21"/>
      <c r="Y1306" s="22"/>
      <c r="Z1306" s="22"/>
      <c r="AA1306" s="21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2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</row>
    <row r="1307">
      <c r="A1307" s="17"/>
      <c r="B1307" s="18"/>
      <c r="H1307" s="19"/>
      <c r="I1307" s="21"/>
      <c r="J1307" s="21"/>
      <c r="K1307" s="22"/>
      <c r="L1307" s="22"/>
      <c r="M1307" s="22"/>
      <c r="N1307" s="22"/>
      <c r="O1307" s="22"/>
      <c r="P1307" s="22"/>
      <c r="Q1307" s="22"/>
      <c r="R1307" s="22"/>
      <c r="S1307" s="21"/>
      <c r="T1307" s="24"/>
      <c r="U1307" s="24"/>
      <c r="V1307" s="24"/>
      <c r="W1307" s="24"/>
      <c r="X1307" s="21"/>
      <c r="Y1307" s="22"/>
      <c r="Z1307" s="22"/>
      <c r="AA1307" s="21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2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</row>
    <row r="1308">
      <c r="A1308" s="17"/>
      <c r="B1308" s="18"/>
      <c r="H1308" s="19"/>
      <c r="I1308" s="21"/>
      <c r="J1308" s="21"/>
      <c r="K1308" s="22"/>
      <c r="L1308" s="22"/>
      <c r="M1308" s="22"/>
      <c r="N1308" s="22"/>
      <c r="O1308" s="22"/>
      <c r="P1308" s="22"/>
      <c r="Q1308" s="22"/>
      <c r="R1308" s="22"/>
      <c r="S1308" s="21"/>
      <c r="T1308" s="24"/>
      <c r="U1308" s="24"/>
      <c r="V1308" s="24"/>
      <c r="W1308" s="24"/>
      <c r="X1308" s="21"/>
      <c r="Y1308" s="22"/>
      <c r="Z1308" s="22"/>
      <c r="AA1308" s="21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2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</row>
    <row r="1309">
      <c r="A1309" s="17"/>
      <c r="B1309" s="18"/>
      <c r="H1309" s="19"/>
      <c r="I1309" s="21"/>
      <c r="J1309" s="21"/>
      <c r="K1309" s="22"/>
      <c r="L1309" s="22"/>
      <c r="M1309" s="22"/>
      <c r="N1309" s="22"/>
      <c r="O1309" s="22"/>
      <c r="P1309" s="22"/>
      <c r="Q1309" s="22"/>
      <c r="R1309" s="22"/>
      <c r="S1309" s="21"/>
      <c r="T1309" s="24"/>
      <c r="U1309" s="24"/>
      <c r="V1309" s="24"/>
      <c r="W1309" s="24"/>
      <c r="X1309" s="21"/>
      <c r="Y1309" s="22"/>
      <c r="Z1309" s="22"/>
      <c r="AA1309" s="21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2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</row>
    <row r="1310">
      <c r="A1310" s="17"/>
      <c r="B1310" s="18"/>
      <c r="H1310" s="19"/>
      <c r="I1310" s="21"/>
      <c r="J1310" s="21"/>
      <c r="K1310" s="22"/>
      <c r="L1310" s="22"/>
      <c r="M1310" s="22"/>
      <c r="N1310" s="22"/>
      <c r="O1310" s="22"/>
      <c r="P1310" s="22"/>
      <c r="Q1310" s="22"/>
      <c r="R1310" s="22"/>
      <c r="S1310" s="21"/>
      <c r="T1310" s="24"/>
      <c r="U1310" s="24"/>
      <c r="V1310" s="24"/>
      <c r="W1310" s="24"/>
      <c r="X1310" s="21"/>
      <c r="Y1310" s="22"/>
      <c r="Z1310" s="22"/>
      <c r="AA1310" s="21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2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</row>
    <row r="1311">
      <c r="A1311" s="17"/>
      <c r="B1311" s="18"/>
      <c r="H1311" s="19"/>
      <c r="I1311" s="21"/>
      <c r="J1311" s="21"/>
      <c r="K1311" s="22"/>
      <c r="L1311" s="22"/>
      <c r="M1311" s="22"/>
      <c r="N1311" s="22"/>
      <c r="O1311" s="22"/>
      <c r="P1311" s="22"/>
      <c r="Q1311" s="22"/>
      <c r="R1311" s="22"/>
      <c r="S1311" s="21"/>
      <c r="T1311" s="24"/>
      <c r="U1311" s="24"/>
      <c r="V1311" s="24"/>
      <c r="W1311" s="24"/>
      <c r="X1311" s="21"/>
      <c r="Y1311" s="22"/>
      <c r="Z1311" s="22"/>
      <c r="AA1311" s="21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2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</row>
    <row r="1312">
      <c r="A1312" s="17"/>
      <c r="B1312" s="18"/>
      <c r="H1312" s="19"/>
      <c r="I1312" s="21"/>
      <c r="J1312" s="21"/>
      <c r="K1312" s="22"/>
      <c r="L1312" s="22"/>
      <c r="M1312" s="22"/>
      <c r="N1312" s="22"/>
      <c r="O1312" s="22"/>
      <c r="P1312" s="22"/>
      <c r="Q1312" s="22"/>
      <c r="R1312" s="22"/>
      <c r="S1312" s="21"/>
      <c r="T1312" s="24"/>
      <c r="U1312" s="24"/>
      <c r="V1312" s="24"/>
      <c r="W1312" s="24"/>
      <c r="X1312" s="21"/>
      <c r="Y1312" s="22"/>
      <c r="Z1312" s="22"/>
      <c r="AA1312" s="21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2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</row>
    <row r="1313">
      <c r="A1313" s="17"/>
      <c r="B1313" s="18"/>
      <c r="H1313" s="19"/>
      <c r="I1313" s="21"/>
      <c r="J1313" s="21"/>
      <c r="K1313" s="22"/>
      <c r="L1313" s="22"/>
      <c r="M1313" s="22"/>
      <c r="N1313" s="22"/>
      <c r="O1313" s="22"/>
      <c r="P1313" s="22"/>
      <c r="Q1313" s="22"/>
      <c r="R1313" s="22"/>
      <c r="S1313" s="21"/>
      <c r="T1313" s="24"/>
      <c r="U1313" s="24"/>
      <c r="V1313" s="24"/>
      <c r="W1313" s="24"/>
      <c r="X1313" s="21"/>
      <c r="Y1313" s="22"/>
      <c r="Z1313" s="22"/>
      <c r="AA1313" s="21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2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</row>
    <row r="1314">
      <c r="A1314" s="17"/>
      <c r="B1314" s="18"/>
      <c r="H1314" s="19"/>
      <c r="I1314" s="21"/>
      <c r="J1314" s="21"/>
      <c r="K1314" s="22"/>
      <c r="L1314" s="22"/>
      <c r="M1314" s="22"/>
      <c r="N1314" s="22"/>
      <c r="O1314" s="22"/>
      <c r="P1314" s="22"/>
      <c r="Q1314" s="22"/>
      <c r="R1314" s="22"/>
      <c r="S1314" s="21"/>
      <c r="T1314" s="24"/>
      <c r="U1314" s="24"/>
      <c r="V1314" s="24"/>
      <c r="W1314" s="24"/>
      <c r="X1314" s="21"/>
      <c r="Y1314" s="22"/>
      <c r="Z1314" s="22"/>
      <c r="AA1314" s="21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2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</row>
    <row r="1315">
      <c r="A1315" s="17"/>
      <c r="B1315" s="18"/>
      <c r="H1315" s="19"/>
      <c r="I1315" s="21"/>
      <c r="J1315" s="21"/>
      <c r="K1315" s="22"/>
      <c r="L1315" s="22"/>
      <c r="M1315" s="22"/>
      <c r="N1315" s="22"/>
      <c r="O1315" s="22"/>
      <c r="P1315" s="22"/>
      <c r="Q1315" s="22"/>
      <c r="R1315" s="22"/>
      <c r="S1315" s="21"/>
      <c r="T1315" s="24"/>
      <c r="U1315" s="24"/>
      <c r="V1315" s="24"/>
      <c r="W1315" s="24"/>
      <c r="X1315" s="21"/>
      <c r="Y1315" s="22"/>
      <c r="Z1315" s="22"/>
      <c r="AA1315" s="21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2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</row>
    <row r="1316">
      <c r="A1316" s="17"/>
      <c r="B1316" s="18"/>
      <c r="H1316" s="19"/>
      <c r="I1316" s="21"/>
      <c r="J1316" s="21"/>
      <c r="K1316" s="22"/>
      <c r="L1316" s="22"/>
      <c r="M1316" s="22"/>
      <c r="N1316" s="22"/>
      <c r="O1316" s="22"/>
      <c r="P1316" s="22"/>
      <c r="Q1316" s="22"/>
      <c r="R1316" s="22"/>
      <c r="S1316" s="21"/>
      <c r="T1316" s="24"/>
      <c r="U1316" s="24"/>
      <c r="V1316" s="24"/>
      <c r="W1316" s="24"/>
      <c r="X1316" s="21"/>
      <c r="Y1316" s="22"/>
      <c r="Z1316" s="22"/>
      <c r="AA1316" s="21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2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</row>
    <row r="1317">
      <c r="A1317" s="17"/>
      <c r="B1317" s="18"/>
      <c r="H1317" s="19"/>
      <c r="I1317" s="21"/>
      <c r="J1317" s="21"/>
      <c r="K1317" s="22"/>
      <c r="L1317" s="22"/>
      <c r="M1317" s="22"/>
      <c r="N1317" s="22"/>
      <c r="O1317" s="22"/>
      <c r="P1317" s="22"/>
      <c r="Q1317" s="22"/>
      <c r="R1317" s="22"/>
      <c r="S1317" s="21"/>
      <c r="T1317" s="24"/>
      <c r="U1317" s="24"/>
      <c r="V1317" s="24"/>
      <c r="W1317" s="24"/>
      <c r="X1317" s="21"/>
      <c r="Y1317" s="22"/>
      <c r="Z1317" s="22"/>
      <c r="AA1317" s="21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2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</row>
    <row r="1318">
      <c r="A1318" s="17"/>
      <c r="B1318" s="18"/>
      <c r="H1318" s="19"/>
      <c r="I1318" s="21"/>
      <c r="J1318" s="21"/>
      <c r="K1318" s="22"/>
      <c r="L1318" s="22"/>
      <c r="M1318" s="22"/>
      <c r="N1318" s="22"/>
      <c r="O1318" s="22"/>
      <c r="P1318" s="22"/>
      <c r="Q1318" s="22"/>
      <c r="R1318" s="22"/>
      <c r="S1318" s="21"/>
      <c r="T1318" s="24"/>
      <c r="U1318" s="24"/>
      <c r="V1318" s="24"/>
      <c r="W1318" s="24"/>
      <c r="X1318" s="21"/>
      <c r="Y1318" s="22"/>
      <c r="Z1318" s="22"/>
      <c r="AA1318" s="21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2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</row>
    <row r="1319">
      <c r="A1319" s="17"/>
      <c r="B1319" s="18"/>
      <c r="H1319" s="19"/>
      <c r="I1319" s="21"/>
      <c r="J1319" s="21"/>
      <c r="K1319" s="22"/>
      <c r="L1319" s="22"/>
      <c r="M1319" s="22"/>
      <c r="N1319" s="22"/>
      <c r="O1319" s="22"/>
      <c r="P1319" s="22"/>
      <c r="Q1319" s="22"/>
      <c r="R1319" s="22"/>
      <c r="S1319" s="21"/>
      <c r="T1319" s="24"/>
      <c r="U1319" s="24"/>
      <c r="V1319" s="24"/>
      <c r="W1319" s="24"/>
      <c r="X1319" s="21"/>
      <c r="Y1319" s="22"/>
      <c r="Z1319" s="22"/>
      <c r="AA1319" s="21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2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</row>
    <row r="1320">
      <c r="A1320" s="17"/>
      <c r="B1320" s="18"/>
      <c r="H1320" s="19"/>
      <c r="I1320" s="21"/>
      <c r="J1320" s="21"/>
      <c r="K1320" s="22"/>
      <c r="L1320" s="22"/>
      <c r="M1320" s="22"/>
      <c r="N1320" s="22"/>
      <c r="O1320" s="22"/>
      <c r="P1320" s="22"/>
      <c r="Q1320" s="22"/>
      <c r="R1320" s="22"/>
      <c r="S1320" s="21"/>
      <c r="T1320" s="24"/>
      <c r="U1320" s="24"/>
      <c r="V1320" s="24"/>
      <c r="W1320" s="24"/>
      <c r="X1320" s="21"/>
      <c r="Y1320" s="22"/>
      <c r="Z1320" s="22"/>
      <c r="AA1320" s="21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2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</row>
    <row r="1321">
      <c r="A1321" s="17"/>
      <c r="B1321" s="18"/>
      <c r="H1321" s="19"/>
      <c r="I1321" s="21"/>
      <c r="J1321" s="21"/>
      <c r="K1321" s="22"/>
      <c r="L1321" s="22"/>
      <c r="M1321" s="22"/>
      <c r="N1321" s="22"/>
      <c r="O1321" s="22"/>
      <c r="P1321" s="22"/>
      <c r="Q1321" s="22"/>
      <c r="R1321" s="22"/>
      <c r="S1321" s="21"/>
      <c r="T1321" s="24"/>
      <c r="U1321" s="24"/>
      <c r="V1321" s="24"/>
      <c r="W1321" s="24"/>
      <c r="X1321" s="21"/>
      <c r="Y1321" s="22"/>
      <c r="Z1321" s="22"/>
      <c r="AA1321" s="21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2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</row>
    <row r="1322">
      <c r="A1322" s="17"/>
      <c r="B1322" s="18"/>
      <c r="H1322" s="19"/>
      <c r="I1322" s="21"/>
      <c r="J1322" s="21"/>
      <c r="K1322" s="22"/>
      <c r="L1322" s="22"/>
      <c r="M1322" s="22"/>
      <c r="N1322" s="22"/>
      <c r="O1322" s="22"/>
      <c r="P1322" s="22"/>
      <c r="Q1322" s="22"/>
      <c r="R1322" s="22"/>
      <c r="S1322" s="21"/>
      <c r="T1322" s="24"/>
      <c r="U1322" s="24"/>
      <c r="V1322" s="24"/>
      <c r="W1322" s="24"/>
      <c r="X1322" s="21"/>
      <c r="Y1322" s="22"/>
      <c r="Z1322" s="22"/>
      <c r="AA1322" s="21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2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</row>
    <row r="1323">
      <c r="A1323" s="17"/>
      <c r="B1323" s="18"/>
      <c r="H1323" s="19"/>
      <c r="I1323" s="21"/>
      <c r="J1323" s="21"/>
      <c r="K1323" s="22"/>
      <c r="L1323" s="22"/>
      <c r="M1323" s="22"/>
      <c r="N1323" s="22"/>
      <c r="O1323" s="22"/>
      <c r="P1323" s="22"/>
      <c r="Q1323" s="22"/>
      <c r="R1323" s="22"/>
      <c r="S1323" s="21"/>
      <c r="T1323" s="24"/>
      <c r="U1323" s="24"/>
      <c r="V1323" s="24"/>
      <c r="W1323" s="24"/>
      <c r="X1323" s="21"/>
      <c r="Y1323" s="22"/>
      <c r="Z1323" s="22"/>
      <c r="AA1323" s="21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2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</row>
    <row r="1324">
      <c r="A1324" s="17"/>
      <c r="B1324" s="18"/>
      <c r="H1324" s="19"/>
      <c r="I1324" s="21"/>
      <c r="J1324" s="21"/>
      <c r="K1324" s="22"/>
      <c r="L1324" s="22"/>
      <c r="M1324" s="22"/>
      <c r="N1324" s="22"/>
      <c r="O1324" s="22"/>
      <c r="P1324" s="22"/>
      <c r="Q1324" s="22"/>
      <c r="R1324" s="22"/>
      <c r="S1324" s="21"/>
      <c r="T1324" s="24"/>
      <c r="U1324" s="24"/>
      <c r="V1324" s="24"/>
      <c r="W1324" s="24"/>
      <c r="X1324" s="21"/>
      <c r="Y1324" s="22"/>
      <c r="Z1324" s="22"/>
      <c r="AA1324" s="21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2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</row>
    <row r="1325">
      <c r="A1325" s="17"/>
      <c r="B1325" s="18"/>
      <c r="H1325" s="19"/>
      <c r="I1325" s="21"/>
      <c r="J1325" s="21"/>
      <c r="K1325" s="22"/>
      <c r="L1325" s="22"/>
      <c r="M1325" s="22"/>
      <c r="N1325" s="22"/>
      <c r="O1325" s="22"/>
      <c r="P1325" s="22"/>
      <c r="Q1325" s="22"/>
      <c r="R1325" s="22"/>
      <c r="S1325" s="21"/>
      <c r="T1325" s="24"/>
      <c r="U1325" s="24"/>
      <c r="V1325" s="24"/>
      <c r="W1325" s="24"/>
      <c r="X1325" s="21"/>
      <c r="Y1325" s="22"/>
      <c r="Z1325" s="22"/>
      <c r="AA1325" s="21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2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</row>
    <row r="1326">
      <c r="A1326" s="17"/>
      <c r="B1326" s="18"/>
      <c r="H1326" s="19"/>
      <c r="I1326" s="21"/>
      <c r="J1326" s="21"/>
      <c r="K1326" s="22"/>
      <c r="L1326" s="22"/>
      <c r="M1326" s="22"/>
      <c r="N1326" s="22"/>
      <c r="O1326" s="22"/>
      <c r="P1326" s="22"/>
      <c r="Q1326" s="22"/>
      <c r="R1326" s="22"/>
      <c r="S1326" s="21"/>
      <c r="T1326" s="24"/>
      <c r="U1326" s="24"/>
      <c r="V1326" s="24"/>
      <c r="W1326" s="24"/>
      <c r="X1326" s="21"/>
      <c r="Y1326" s="22"/>
      <c r="Z1326" s="22"/>
      <c r="AA1326" s="21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2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</row>
    <row r="1327">
      <c r="A1327" s="17"/>
      <c r="B1327" s="18"/>
      <c r="H1327" s="19"/>
      <c r="I1327" s="21"/>
      <c r="J1327" s="21"/>
      <c r="K1327" s="22"/>
      <c r="L1327" s="22"/>
      <c r="M1327" s="22"/>
      <c r="N1327" s="22"/>
      <c r="O1327" s="22"/>
      <c r="P1327" s="22"/>
      <c r="Q1327" s="22"/>
      <c r="R1327" s="22"/>
      <c r="S1327" s="21"/>
      <c r="T1327" s="24"/>
      <c r="U1327" s="24"/>
      <c r="V1327" s="24"/>
      <c r="W1327" s="24"/>
      <c r="X1327" s="21"/>
      <c r="Y1327" s="22"/>
      <c r="Z1327" s="22"/>
      <c r="AA1327" s="21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2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</row>
    <row r="1328">
      <c r="A1328" s="17"/>
      <c r="B1328" s="18"/>
      <c r="H1328" s="19"/>
      <c r="I1328" s="21"/>
      <c r="J1328" s="21"/>
      <c r="K1328" s="22"/>
      <c r="L1328" s="22"/>
      <c r="M1328" s="22"/>
      <c r="N1328" s="22"/>
      <c r="O1328" s="22"/>
      <c r="P1328" s="22"/>
      <c r="Q1328" s="22"/>
      <c r="R1328" s="22"/>
      <c r="S1328" s="21"/>
      <c r="T1328" s="24"/>
      <c r="U1328" s="24"/>
      <c r="V1328" s="24"/>
      <c r="W1328" s="24"/>
      <c r="X1328" s="21"/>
      <c r="Y1328" s="22"/>
      <c r="Z1328" s="22"/>
      <c r="AA1328" s="21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2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</row>
    <row r="1329">
      <c r="A1329" s="17"/>
      <c r="B1329" s="18"/>
      <c r="H1329" s="19"/>
      <c r="I1329" s="21"/>
      <c r="J1329" s="21"/>
      <c r="K1329" s="22"/>
      <c r="L1329" s="22"/>
      <c r="M1329" s="22"/>
      <c r="N1329" s="22"/>
      <c r="O1329" s="22"/>
      <c r="P1329" s="22"/>
      <c r="Q1329" s="22"/>
      <c r="R1329" s="22"/>
      <c r="S1329" s="21"/>
      <c r="T1329" s="24"/>
      <c r="U1329" s="24"/>
      <c r="V1329" s="24"/>
      <c r="W1329" s="24"/>
      <c r="X1329" s="21"/>
      <c r="Y1329" s="22"/>
      <c r="Z1329" s="22"/>
      <c r="AA1329" s="21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2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</row>
    <row r="1330">
      <c r="A1330" s="17"/>
      <c r="B1330" s="18"/>
      <c r="H1330" s="19"/>
      <c r="I1330" s="21"/>
      <c r="J1330" s="21"/>
      <c r="K1330" s="22"/>
      <c r="L1330" s="22"/>
      <c r="M1330" s="22"/>
      <c r="N1330" s="22"/>
      <c r="O1330" s="22"/>
      <c r="P1330" s="22"/>
      <c r="Q1330" s="22"/>
      <c r="R1330" s="22"/>
      <c r="S1330" s="21"/>
      <c r="T1330" s="24"/>
      <c r="U1330" s="24"/>
      <c r="V1330" s="24"/>
      <c r="W1330" s="24"/>
      <c r="X1330" s="21"/>
      <c r="Y1330" s="22"/>
      <c r="Z1330" s="22"/>
      <c r="AA1330" s="21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2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</row>
    <row r="1331">
      <c r="A1331" s="17"/>
      <c r="B1331" s="18"/>
      <c r="H1331" s="19"/>
      <c r="I1331" s="21"/>
      <c r="J1331" s="21"/>
      <c r="K1331" s="22"/>
      <c r="L1331" s="22"/>
      <c r="M1331" s="22"/>
      <c r="N1331" s="22"/>
      <c r="O1331" s="22"/>
      <c r="P1331" s="22"/>
      <c r="Q1331" s="22"/>
      <c r="R1331" s="22"/>
      <c r="S1331" s="21"/>
      <c r="T1331" s="24"/>
      <c r="U1331" s="24"/>
      <c r="V1331" s="24"/>
      <c r="W1331" s="24"/>
      <c r="X1331" s="21"/>
      <c r="Y1331" s="22"/>
      <c r="Z1331" s="22"/>
      <c r="AA1331" s="21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2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</row>
    <row r="1332">
      <c r="A1332" s="17"/>
      <c r="B1332" s="18"/>
      <c r="H1332" s="19"/>
      <c r="I1332" s="21"/>
      <c r="J1332" s="21"/>
      <c r="K1332" s="22"/>
      <c r="L1332" s="22"/>
      <c r="M1332" s="22"/>
      <c r="N1332" s="22"/>
      <c r="O1332" s="22"/>
      <c r="P1332" s="22"/>
      <c r="Q1332" s="22"/>
      <c r="R1332" s="22"/>
      <c r="S1332" s="21"/>
      <c r="T1332" s="24"/>
      <c r="U1332" s="24"/>
      <c r="V1332" s="24"/>
      <c r="W1332" s="24"/>
      <c r="X1332" s="21"/>
      <c r="Y1332" s="22"/>
      <c r="Z1332" s="22"/>
      <c r="AA1332" s="21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2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</row>
    <row r="1333">
      <c r="A1333" s="17"/>
      <c r="B1333" s="18"/>
      <c r="H1333" s="19"/>
      <c r="I1333" s="21"/>
      <c r="J1333" s="21"/>
      <c r="K1333" s="22"/>
      <c r="L1333" s="22"/>
      <c r="M1333" s="22"/>
      <c r="N1333" s="22"/>
      <c r="O1333" s="22"/>
      <c r="P1333" s="22"/>
      <c r="Q1333" s="22"/>
      <c r="R1333" s="22"/>
      <c r="S1333" s="21"/>
      <c r="T1333" s="24"/>
      <c r="U1333" s="24"/>
      <c r="V1333" s="24"/>
      <c r="W1333" s="24"/>
      <c r="X1333" s="21"/>
      <c r="Y1333" s="22"/>
      <c r="Z1333" s="22"/>
      <c r="AA1333" s="21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2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</row>
    <row r="1334">
      <c r="A1334" s="17"/>
      <c r="B1334" s="18"/>
      <c r="H1334" s="19"/>
      <c r="I1334" s="21"/>
      <c r="J1334" s="21"/>
      <c r="K1334" s="22"/>
      <c r="L1334" s="22"/>
      <c r="M1334" s="22"/>
      <c r="N1334" s="22"/>
      <c r="O1334" s="22"/>
      <c r="P1334" s="22"/>
      <c r="Q1334" s="22"/>
      <c r="R1334" s="22"/>
      <c r="S1334" s="21"/>
      <c r="T1334" s="24"/>
      <c r="U1334" s="24"/>
      <c r="V1334" s="24"/>
      <c r="W1334" s="24"/>
      <c r="X1334" s="21"/>
      <c r="Y1334" s="22"/>
      <c r="Z1334" s="22"/>
      <c r="AA1334" s="21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2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</row>
    <row r="1335">
      <c r="A1335" s="17"/>
      <c r="B1335" s="18"/>
      <c r="H1335" s="19"/>
      <c r="I1335" s="21"/>
      <c r="J1335" s="21"/>
      <c r="K1335" s="22"/>
      <c r="L1335" s="22"/>
      <c r="M1335" s="22"/>
      <c r="N1335" s="22"/>
      <c r="O1335" s="22"/>
      <c r="P1335" s="22"/>
      <c r="Q1335" s="22"/>
      <c r="R1335" s="22"/>
      <c r="S1335" s="21"/>
      <c r="T1335" s="24"/>
      <c r="U1335" s="24"/>
      <c r="V1335" s="24"/>
      <c r="W1335" s="24"/>
      <c r="X1335" s="21"/>
      <c r="Y1335" s="22"/>
      <c r="Z1335" s="22"/>
      <c r="AA1335" s="21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2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</row>
    <row r="1336">
      <c r="A1336" s="17"/>
      <c r="B1336" s="18"/>
      <c r="H1336" s="19"/>
      <c r="I1336" s="21"/>
      <c r="J1336" s="21"/>
      <c r="K1336" s="22"/>
      <c r="L1336" s="22"/>
      <c r="M1336" s="22"/>
      <c r="N1336" s="22"/>
      <c r="O1336" s="22"/>
      <c r="P1336" s="22"/>
      <c r="Q1336" s="22"/>
      <c r="R1336" s="22"/>
      <c r="S1336" s="21"/>
      <c r="T1336" s="24"/>
      <c r="U1336" s="24"/>
      <c r="V1336" s="24"/>
      <c r="W1336" s="24"/>
      <c r="X1336" s="21"/>
      <c r="Y1336" s="22"/>
      <c r="Z1336" s="22"/>
      <c r="AA1336" s="21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2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</row>
    <row r="1337">
      <c r="A1337" s="17"/>
      <c r="B1337" s="18"/>
      <c r="H1337" s="19"/>
      <c r="I1337" s="21"/>
      <c r="J1337" s="21"/>
      <c r="K1337" s="22"/>
      <c r="L1337" s="22"/>
      <c r="M1337" s="22"/>
      <c r="N1337" s="22"/>
      <c r="O1337" s="22"/>
      <c r="P1337" s="22"/>
      <c r="Q1337" s="22"/>
      <c r="R1337" s="22"/>
      <c r="S1337" s="21"/>
      <c r="T1337" s="24"/>
      <c r="U1337" s="24"/>
      <c r="V1337" s="24"/>
      <c r="W1337" s="24"/>
      <c r="X1337" s="21"/>
      <c r="Y1337" s="22"/>
      <c r="Z1337" s="22"/>
      <c r="AA1337" s="21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2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</row>
    <row r="1338">
      <c r="A1338" s="17"/>
      <c r="B1338" s="18"/>
      <c r="H1338" s="19"/>
      <c r="I1338" s="21"/>
      <c r="J1338" s="21"/>
      <c r="K1338" s="22"/>
      <c r="L1338" s="22"/>
      <c r="M1338" s="22"/>
      <c r="N1338" s="22"/>
      <c r="O1338" s="22"/>
      <c r="P1338" s="22"/>
      <c r="Q1338" s="22"/>
      <c r="R1338" s="22"/>
      <c r="S1338" s="21"/>
      <c r="T1338" s="24"/>
      <c r="U1338" s="24"/>
      <c r="V1338" s="24"/>
      <c r="W1338" s="24"/>
      <c r="X1338" s="21"/>
      <c r="Y1338" s="22"/>
      <c r="Z1338" s="22"/>
      <c r="AA1338" s="21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2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</row>
    <row r="1339">
      <c r="A1339" s="17"/>
      <c r="B1339" s="18"/>
      <c r="H1339" s="19"/>
      <c r="I1339" s="21"/>
      <c r="J1339" s="21"/>
      <c r="K1339" s="22"/>
      <c r="L1339" s="22"/>
      <c r="M1339" s="22"/>
      <c r="N1339" s="22"/>
      <c r="O1339" s="22"/>
      <c r="P1339" s="22"/>
      <c r="Q1339" s="22"/>
      <c r="R1339" s="22"/>
      <c r="S1339" s="21"/>
      <c r="T1339" s="24"/>
      <c r="U1339" s="24"/>
      <c r="V1339" s="24"/>
      <c r="W1339" s="24"/>
      <c r="X1339" s="21"/>
      <c r="Y1339" s="22"/>
      <c r="Z1339" s="22"/>
      <c r="AA1339" s="21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2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</row>
    <row r="1340">
      <c r="A1340" s="17"/>
      <c r="B1340" s="18"/>
      <c r="H1340" s="19"/>
      <c r="I1340" s="21"/>
      <c r="J1340" s="21"/>
      <c r="K1340" s="22"/>
      <c r="L1340" s="22"/>
      <c r="M1340" s="22"/>
      <c r="N1340" s="22"/>
      <c r="O1340" s="22"/>
      <c r="P1340" s="22"/>
      <c r="Q1340" s="22"/>
      <c r="R1340" s="22"/>
      <c r="S1340" s="21"/>
      <c r="T1340" s="24"/>
      <c r="U1340" s="24"/>
      <c r="V1340" s="24"/>
      <c r="W1340" s="24"/>
      <c r="X1340" s="21"/>
      <c r="Y1340" s="22"/>
      <c r="Z1340" s="22"/>
      <c r="AA1340" s="21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2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</row>
    <row r="1341">
      <c r="A1341" s="17"/>
      <c r="B1341" s="18"/>
      <c r="H1341" s="19"/>
      <c r="I1341" s="21"/>
      <c r="J1341" s="21"/>
      <c r="K1341" s="22"/>
      <c r="L1341" s="22"/>
      <c r="M1341" s="22"/>
      <c r="N1341" s="22"/>
      <c r="O1341" s="22"/>
      <c r="P1341" s="22"/>
      <c r="Q1341" s="22"/>
      <c r="R1341" s="22"/>
      <c r="S1341" s="21"/>
      <c r="T1341" s="24"/>
      <c r="U1341" s="24"/>
      <c r="V1341" s="24"/>
      <c r="W1341" s="24"/>
      <c r="X1341" s="21"/>
      <c r="Y1341" s="22"/>
      <c r="Z1341" s="22"/>
      <c r="AA1341" s="21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2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</row>
    <row r="1342">
      <c r="A1342" s="17"/>
      <c r="B1342" s="18"/>
      <c r="H1342" s="19"/>
      <c r="I1342" s="21"/>
      <c r="J1342" s="21"/>
      <c r="K1342" s="22"/>
      <c r="L1342" s="22"/>
      <c r="M1342" s="22"/>
      <c r="N1342" s="22"/>
      <c r="O1342" s="22"/>
      <c r="P1342" s="22"/>
      <c r="Q1342" s="22"/>
      <c r="R1342" s="22"/>
      <c r="S1342" s="21"/>
      <c r="T1342" s="24"/>
      <c r="U1342" s="24"/>
      <c r="V1342" s="24"/>
      <c r="W1342" s="24"/>
      <c r="X1342" s="21"/>
      <c r="Y1342" s="22"/>
      <c r="Z1342" s="22"/>
      <c r="AA1342" s="21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2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</row>
    <row r="1343">
      <c r="A1343" s="17"/>
      <c r="B1343" s="18"/>
      <c r="H1343" s="19"/>
      <c r="I1343" s="21"/>
      <c r="J1343" s="21"/>
      <c r="K1343" s="22"/>
      <c r="L1343" s="22"/>
      <c r="M1343" s="22"/>
      <c r="N1343" s="22"/>
      <c r="O1343" s="22"/>
      <c r="P1343" s="22"/>
      <c r="Q1343" s="22"/>
      <c r="R1343" s="22"/>
      <c r="S1343" s="21"/>
      <c r="T1343" s="24"/>
      <c r="U1343" s="24"/>
      <c r="V1343" s="24"/>
      <c r="W1343" s="24"/>
      <c r="X1343" s="21"/>
      <c r="Y1343" s="22"/>
      <c r="Z1343" s="22"/>
      <c r="AA1343" s="21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2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</row>
    <row r="1344">
      <c r="A1344" s="17"/>
      <c r="B1344" s="18"/>
      <c r="H1344" s="19"/>
      <c r="I1344" s="21"/>
      <c r="J1344" s="21"/>
      <c r="K1344" s="22"/>
      <c r="L1344" s="22"/>
      <c r="M1344" s="22"/>
      <c r="N1344" s="22"/>
      <c r="O1344" s="22"/>
      <c r="P1344" s="22"/>
      <c r="Q1344" s="22"/>
      <c r="R1344" s="22"/>
      <c r="S1344" s="21"/>
      <c r="T1344" s="24"/>
      <c r="U1344" s="24"/>
      <c r="V1344" s="24"/>
      <c r="W1344" s="24"/>
      <c r="X1344" s="21"/>
      <c r="Y1344" s="22"/>
      <c r="Z1344" s="22"/>
      <c r="AA1344" s="21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2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</row>
    <row r="1345">
      <c r="A1345" s="17"/>
      <c r="B1345" s="18"/>
      <c r="H1345" s="19"/>
      <c r="I1345" s="21"/>
      <c r="J1345" s="21"/>
      <c r="K1345" s="22"/>
      <c r="L1345" s="22"/>
      <c r="M1345" s="22"/>
      <c r="N1345" s="22"/>
      <c r="O1345" s="22"/>
      <c r="P1345" s="22"/>
      <c r="Q1345" s="22"/>
      <c r="R1345" s="22"/>
      <c r="S1345" s="21"/>
      <c r="T1345" s="24"/>
      <c r="U1345" s="24"/>
      <c r="V1345" s="24"/>
      <c r="W1345" s="24"/>
      <c r="X1345" s="21"/>
      <c r="Y1345" s="22"/>
      <c r="Z1345" s="22"/>
      <c r="AA1345" s="21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2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</row>
    <row r="1346">
      <c r="A1346" s="17"/>
      <c r="B1346" s="18"/>
      <c r="H1346" s="19"/>
      <c r="I1346" s="21"/>
      <c r="J1346" s="21"/>
      <c r="K1346" s="22"/>
      <c r="L1346" s="22"/>
      <c r="M1346" s="22"/>
      <c r="N1346" s="22"/>
      <c r="O1346" s="22"/>
      <c r="P1346" s="22"/>
      <c r="Q1346" s="22"/>
      <c r="R1346" s="22"/>
      <c r="S1346" s="21"/>
      <c r="T1346" s="24"/>
      <c r="U1346" s="24"/>
      <c r="V1346" s="24"/>
      <c r="W1346" s="24"/>
      <c r="X1346" s="21"/>
      <c r="Y1346" s="22"/>
      <c r="Z1346" s="22"/>
      <c r="AA1346" s="21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2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</row>
    <row r="1347">
      <c r="A1347" s="17"/>
      <c r="B1347" s="18"/>
      <c r="H1347" s="19"/>
      <c r="I1347" s="21"/>
      <c r="J1347" s="21"/>
      <c r="K1347" s="22"/>
      <c r="L1347" s="22"/>
      <c r="M1347" s="22"/>
      <c r="N1347" s="22"/>
      <c r="O1347" s="22"/>
      <c r="P1347" s="22"/>
      <c r="Q1347" s="22"/>
      <c r="R1347" s="22"/>
      <c r="S1347" s="21"/>
      <c r="T1347" s="24"/>
      <c r="U1347" s="24"/>
      <c r="V1347" s="24"/>
      <c r="W1347" s="24"/>
      <c r="X1347" s="21"/>
      <c r="Y1347" s="22"/>
      <c r="Z1347" s="22"/>
      <c r="AA1347" s="21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2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</row>
    <row r="1348">
      <c r="A1348" s="17"/>
      <c r="B1348" s="18"/>
      <c r="H1348" s="19"/>
      <c r="I1348" s="21"/>
      <c r="J1348" s="21"/>
      <c r="K1348" s="22"/>
      <c r="L1348" s="22"/>
      <c r="M1348" s="22"/>
      <c r="N1348" s="22"/>
      <c r="O1348" s="22"/>
      <c r="P1348" s="22"/>
      <c r="Q1348" s="22"/>
      <c r="R1348" s="22"/>
      <c r="S1348" s="21"/>
      <c r="T1348" s="24"/>
      <c r="U1348" s="24"/>
      <c r="V1348" s="24"/>
      <c r="W1348" s="24"/>
      <c r="X1348" s="21"/>
      <c r="Y1348" s="22"/>
      <c r="Z1348" s="22"/>
      <c r="AA1348" s="21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2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</row>
    <row r="1349">
      <c r="A1349" s="17"/>
      <c r="B1349" s="18"/>
      <c r="H1349" s="19"/>
      <c r="I1349" s="21"/>
      <c r="J1349" s="21"/>
      <c r="K1349" s="22"/>
      <c r="L1349" s="22"/>
      <c r="M1349" s="22"/>
      <c r="N1349" s="22"/>
      <c r="O1349" s="22"/>
      <c r="P1349" s="22"/>
      <c r="Q1349" s="22"/>
      <c r="R1349" s="22"/>
      <c r="S1349" s="21"/>
      <c r="T1349" s="24"/>
      <c r="U1349" s="24"/>
      <c r="V1349" s="24"/>
      <c r="W1349" s="24"/>
      <c r="X1349" s="21"/>
      <c r="Y1349" s="22"/>
      <c r="Z1349" s="22"/>
      <c r="AA1349" s="21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2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</row>
    <row r="1350">
      <c r="A1350" s="17"/>
      <c r="B1350" s="18"/>
      <c r="H1350" s="19"/>
      <c r="I1350" s="21"/>
      <c r="J1350" s="21"/>
      <c r="K1350" s="22"/>
      <c r="L1350" s="22"/>
      <c r="M1350" s="22"/>
      <c r="N1350" s="22"/>
      <c r="O1350" s="22"/>
      <c r="P1350" s="22"/>
      <c r="Q1350" s="22"/>
      <c r="R1350" s="22"/>
      <c r="S1350" s="21"/>
      <c r="T1350" s="24"/>
      <c r="U1350" s="24"/>
      <c r="V1350" s="24"/>
      <c r="W1350" s="24"/>
      <c r="X1350" s="21"/>
      <c r="Y1350" s="22"/>
      <c r="Z1350" s="22"/>
      <c r="AA1350" s="21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2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</row>
    <row r="1351">
      <c r="A1351" s="17"/>
      <c r="B1351" s="18"/>
      <c r="H1351" s="19"/>
      <c r="I1351" s="21"/>
      <c r="J1351" s="21"/>
      <c r="K1351" s="22"/>
      <c r="L1351" s="22"/>
      <c r="M1351" s="22"/>
      <c r="N1351" s="22"/>
      <c r="O1351" s="22"/>
      <c r="P1351" s="22"/>
      <c r="Q1351" s="22"/>
      <c r="R1351" s="22"/>
      <c r="S1351" s="21"/>
      <c r="T1351" s="24"/>
      <c r="U1351" s="24"/>
      <c r="V1351" s="24"/>
      <c r="W1351" s="24"/>
      <c r="X1351" s="21"/>
      <c r="Y1351" s="22"/>
      <c r="Z1351" s="22"/>
      <c r="AA1351" s="21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2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</row>
    <row r="1352">
      <c r="A1352" s="17"/>
      <c r="B1352" s="18"/>
      <c r="H1352" s="19"/>
      <c r="I1352" s="21"/>
      <c r="J1352" s="21"/>
      <c r="K1352" s="22"/>
      <c r="L1352" s="22"/>
      <c r="M1352" s="22"/>
      <c r="N1352" s="22"/>
      <c r="O1352" s="22"/>
      <c r="P1352" s="22"/>
      <c r="Q1352" s="22"/>
      <c r="R1352" s="22"/>
      <c r="S1352" s="21"/>
      <c r="T1352" s="24"/>
      <c r="U1352" s="24"/>
      <c r="V1352" s="24"/>
      <c r="W1352" s="24"/>
      <c r="X1352" s="21"/>
      <c r="Y1352" s="22"/>
      <c r="Z1352" s="22"/>
      <c r="AA1352" s="21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2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</row>
    <row r="1353">
      <c r="A1353" s="17"/>
      <c r="B1353" s="18"/>
      <c r="H1353" s="19"/>
      <c r="I1353" s="21"/>
      <c r="J1353" s="21"/>
      <c r="K1353" s="22"/>
      <c r="L1353" s="22"/>
      <c r="M1353" s="22"/>
      <c r="N1353" s="22"/>
      <c r="O1353" s="22"/>
      <c r="P1353" s="22"/>
      <c r="Q1353" s="22"/>
      <c r="R1353" s="22"/>
      <c r="S1353" s="21"/>
      <c r="T1353" s="24"/>
      <c r="U1353" s="24"/>
      <c r="V1353" s="24"/>
      <c r="W1353" s="24"/>
      <c r="X1353" s="21"/>
      <c r="Y1353" s="22"/>
      <c r="Z1353" s="22"/>
      <c r="AA1353" s="21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2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</row>
    <row r="1354">
      <c r="A1354" s="17"/>
      <c r="B1354" s="18"/>
      <c r="H1354" s="19"/>
      <c r="I1354" s="21"/>
      <c r="J1354" s="21"/>
      <c r="K1354" s="22"/>
      <c r="L1354" s="22"/>
      <c r="M1354" s="22"/>
      <c r="N1354" s="22"/>
      <c r="O1354" s="22"/>
      <c r="P1354" s="22"/>
      <c r="Q1354" s="22"/>
      <c r="R1354" s="22"/>
      <c r="S1354" s="21"/>
      <c r="T1354" s="24"/>
      <c r="U1354" s="24"/>
      <c r="V1354" s="24"/>
      <c r="W1354" s="24"/>
      <c r="X1354" s="21"/>
      <c r="Y1354" s="22"/>
      <c r="Z1354" s="22"/>
      <c r="AA1354" s="21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2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</row>
    <row r="1355">
      <c r="A1355" s="17"/>
      <c r="B1355" s="18"/>
      <c r="H1355" s="19"/>
      <c r="I1355" s="21"/>
      <c r="J1355" s="21"/>
      <c r="K1355" s="22"/>
      <c r="L1355" s="22"/>
      <c r="M1355" s="22"/>
      <c r="N1355" s="22"/>
      <c r="O1355" s="22"/>
      <c r="P1355" s="22"/>
      <c r="Q1355" s="22"/>
      <c r="R1355" s="22"/>
      <c r="S1355" s="21"/>
      <c r="T1355" s="24"/>
      <c r="U1355" s="24"/>
      <c r="V1355" s="24"/>
      <c r="W1355" s="24"/>
      <c r="X1355" s="21"/>
      <c r="Y1355" s="22"/>
      <c r="Z1355" s="22"/>
      <c r="AA1355" s="21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2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</row>
    <row r="1356">
      <c r="A1356" s="17"/>
      <c r="B1356" s="18"/>
      <c r="H1356" s="19"/>
      <c r="I1356" s="21"/>
      <c r="J1356" s="21"/>
      <c r="K1356" s="22"/>
      <c r="L1356" s="22"/>
      <c r="M1356" s="22"/>
      <c r="N1356" s="22"/>
      <c r="O1356" s="22"/>
      <c r="P1356" s="22"/>
      <c r="Q1356" s="22"/>
      <c r="R1356" s="22"/>
      <c r="S1356" s="21"/>
      <c r="T1356" s="24"/>
      <c r="U1356" s="24"/>
      <c r="V1356" s="24"/>
      <c r="W1356" s="24"/>
      <c r="X1356" s="21"/>
      <c r="Y1356" s="22"/>
      <c r="Z1356" s="22"/>
      <c r="AA1356" s="21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2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</row>
    <row r="1357">
      <c r="A1357" s="17"/>
      <c r="B1357" s="18"/>
      <c r="H1357" s="19"/>
      <c r="I1357" s="21"/>
      <c r="J1357" s="21"/>
      <c r="K1357" s="22"/>
      <c r="L1357" s="22"/>
      <c r="M1357" s="22"/>
      <c r="N1357" s="22"/>
      <c r="O1357" s="22"/>
      <c r="P1357" s="22"/>
      <c r="Q1357" s="22"/>
      <c r="R1357" s="22"/>
      <c r="S1357" s="21"/>
      <c r="T1357" s="24"/>
      <c r="U1357" s="24"/>
      <c r="V1357" s="24"/>
      <c r="W1357" s="24"/>
      <c r="X1357" s="21"/>
      <c r="Y1357" s="22"/>
      <c r="Z1357" s="22"/>
      <c r="AA1357" s="21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2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</row>
    <row r="1358">
      <c r="A1358" s="17"/>
      <c r="B1358" s="18"/>
      <c r="H1358" s="19"/>
      <c r="I1358" s="21"/>
      <c r="J1358" s="21"/>
      <c r="K1358" s="22"/>
      <c r="L1358" s="22"/>
      <c r="M1358" s="22"/>
      <c r="N1358" s="22"/>
      <c r="O1358" s="22"/>
      <c r="P1358" s="22"/>
      <c r="Q1358" s="22"/>
      <c r="R1358" s="22"/>
      <c r="S1358" s="21"/>
      <c r="T1358" s="24"/>
      <c r="U1358" s="24"/>
      <c r="V1358" s="24"/>
      <c r="W1358" s="24"/>
      <c r="X1358" s="21"/>
      <c r="Y1358" s="22"/>
      <c r="Z1358" s="22"/>
      <c r="AA1358" s="21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2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</row>
    <row r="1359">
      <c r="A1359" s="17"/>
      <c r="B1359" s="18"/>
      <c r="H1359" s="19"/>
      <c r="I1359" s="21"/>
      <c r="J1359" s="21"/>
      <c r="K1359" s="22"/>
      <c r="L1359" s="22"/>
      <c r="M1359" s="22"/>
      <c r="N1359" s="22"/>
      <c r="O1359" s="22"/>
      <c r="P1359" s="22"/>
      <c r="Q1359" s="22"/>
      <c r="R1359" s="22"/>
      <c r="S1359" s="21"/>
      <c r="T1359" s="24"/>
      <c r="U1359" s="24"/>
      <c r="V1359" s="24"/>
      <c r="W1359" s="24"/>
      <c r="X1359" s="21"/>
      <c r="Y1359" s="22"/>
      <c r="Z1359" s="22"/>
      <c r="AA1359" s="21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2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</row>
    <row r="1360">
      <c r="A1360" s="17"/>
      <c r="B1360" s="18"/>
      <c r="H1360" s="19"/>
      <c r="I1360" s="21"/>
      <c r="J1360" s="21"/>
      <c r="K1360" s="22"/>
      <c r="L1360" s="22"/>
      <c r="M1360" s="22"/>
      <c r="N1360" s="22"/>
      <c r="O1360" s="22"/>
      <c r="P1360" s="22"/>
      <c r="Q1360" s="22"/>
      <c r="R1360" s="22"/>
      <c r="S1360" s="21"/>
      <c r="T1360" s="24"/>
      <c r="U1360" s="24"/>
      <c r="V1360" s="24"/>
      <c r="W1360" s="24"/>
      <c r="X1360" s="21"/>
      <c r="Y1360" s="22"/>
      <c r="Z1360" s="22"/>
      <c r="AA1360" s="21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2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</row>
    <row r="1361">
      <c r="A1361" s="17"/>
      <c r="B1361" s="18"/>
      <c r="H1361" s="19"/>
      <c r="I1361" s="21"/>
      <c r="J1361" s="21"/>
      <c r="K1361" s="22"/>
      <c r="L1361" s="22"/>
      <c r="M1361" s="22"/>
      <c r="N1361" s="22"/>
      <c r="O1361" s="22"/>
      <c r="P1361" s="22"/>
      <c r="Q1361" s="22"/>
      <c r="R1361" s="22"/>
      <c r="S1361" s="21"/>
      <c r="T1361" s="24"/>
      <c r="U1361" s="24"/>
      <c r="V1361" s="24"/>
      <c r="W1361" s="24"/>
      <c r="X1361" s="21"/>
      <c r="Y1361" s="22"/>
      <c r="Z1361" s="22"/>
      <c r="AA1361" s="21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2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</row>
    <row r="1362">
      <c r="A1362" s="17"/>
      <c r="B1362" s="18"/>
      <c r="H1362" s="19"/>
      <c r="I1362" s="21"/>
      <c r="J1362" s="21"/>
      <c r="K1362" s="22"/>
      <c r="L1362" s="22"/>
      <c r="M1362" s="22"/>
      <c r="N1362" s="22"/>
      <c r="O1362" s="22"/>
      <c r="P1362" s="22"/>
      <c r="Q1362" s="22"/>
      <c r="R1362" s="22"/>
      <c r="S1362" s="21"/>
      <c r="T1362" s="24"/>
      <c r="U1362" s="24"/>
      <c r="V1362" s="24"/>
      <c r="W1362" s="24"/>
      <c r="X1362" s="21"/>
      <c r="Y1362" s="22"/>
      <c r="Z1362" s="22"/>
      <c r="AA1362" s="21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2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</row>
    <row r="1363">
      <c r="A1363" s="17"/>
      <c r="B1363" s="18"/>
      <c r="H1363" s="19"/>
      <c r="I1363" s="21"/>
      <c r="J1363" s="21"/>
      <c r="K1363" s="22"/>
      <c r="L1363" s="22"/>
      <c r="M1363" s="22"/>
      <c r="N1363" s="22"/>
      <c r="O1363" s="22"/>
      <c r="P1363" s="22"/>
      <c r="Q1363" s="22"/>
      <c r="R1363" s="22"/>
      <c r="S1363" s="21"/>
      <c r="T1363" s="24"/>
      <c r="U1363" s="24"/>
      <c r="V1363" s="24"/>
      <c r="W1363" s="24"/>
      <c r="X1363" s="21"/>
      <c r="Y1363" s="22"/>
      <c r="Z1363" s="22"/>
      <c r="AA1363" s="21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2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</row>
    <row r="1364">
      <c r="A1364" s="17"/>
      <c r="B1364" s="18"/>
      <c r="H1364" s="19"/>
      <c r="I1364" s="21"/>
      <c r="J1364" s="21"/>
      <c r="K1364" s="22"/>
      <c r="L1364" s="22"/>
      <c r="M1364" s="22"/>
      <c r="N1364" s="22"/>
      <c r="O1364" s="22"/>
      <c r="P1364" s="22"/>
      <c r="Q1364" s="22"/>
      <c r="R1364" s="22"/>
      <c r="S1364" s="21"/>
      <c r="T1364" s="24"/>
      <c r="U1364" s="24"/>
      <c r="V1364" s="24"/>
      <c r="W1364" s="24"/>
      <c r="X1364" s="21"/>
      <c r="Y1364" s="22"/>
      <c r="Z1364" s="22"/>
      <c r="AA1364" s="21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2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</row>
    <row r="1365">
      <c r="A1365" s="17"/>
      <c r="B1365" s="18"/>
      <c r="H1365" s="19"/>
      <c r="I1365" s="21"/>
      <c r="J1365" s="21"/>
      <c r="K1365" s="22"/>
      <c r="L1365" s="22"/>
      <c r="M1365" s="22"/>
      <c r="N1365" s="22"/>
      <c r="O1365" s="22"/>
      <c r="P1365" s="22"/>
      <c r="Q1365" s="22"/>
      <c r="R1365" s="22"/>
      <c r="S1365" s="21"/>
      <c r="T1365" s="24"/>
      <c r="U1365" s="24"/>
      <c r="V1365" s="24"/>
      <c r="W1365" s="24"/>
      <c r="X1365" s="21"/>
      <c r="Y1365" s="22"/>
      <c r="Z1365" s="22"/>
      <c r="AA1365" s="21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2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</row>
    <row r="1366">
      <c r="A1366" s="17"/>
      <c r="B1366" s="18"/>
      <c r="H1366" s="19"/>
      <c r="I1366" s="21"/>
      <c r="J1366" s="21"/>
      <c r="K1366" s="22"/>
      <c r="L1366" s="22"/>
      <c r="M1366" s="22"/>
      <c r="N1366" s="22"/>
      <c r="O1366" s="22"/>
      <c r="P1366" s="22"/>
      <c r="Q1366" s="22"/>
      <c r="R1366" s="22"/>
      <c r="S1366" s="21"/>
      <c r="T1366" s="24"/>
      <c r="U1366" s="24"/>
      <c r="V1366" s="24"/>
      <c r="W1366" s="24"/>
      <c r="X1366" s="21"/>
      <c r="Y1366" s="22"/>
      <c r="Z1366" s="22"/>
      <c r="AA1366" s="21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2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</row>
    <row r="1367">
      <c r="A1367" s="17"/>
      <c r="B1367" s="18"/>
      <c r="H1367" s="19"/>
      <c r="I1367" s="21"/>
      <c r="J1367" s="21"/>
      <c r="K1367" s="22"/>
      <c r="L1367" s="22"/>
      <c r="M1367" s="22"/>
      <c r="N1367" s="22"/>
      <c r="O1367" s="22"/>
      <c r="P1367" s="22"/>
      <c r="Q1367" s="22"/>
      <c r="R1367" s="22"/>
      <c r="S1367" s="21"/>
      <c r="T1367" s="24"/>
      <c r="U1367" s="24"/>
      <c r="V1367" s="24"/>
      <c r="W1367" s="24"/>
      <c r="X1367" s="21"/>
      <c r="Y1367" s="22"/>
      <c r="Z1367" s="22"/>
      <c r="AA1367" s="21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2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</row>
    <row r="1368">
      <c r="A1368" s="17"/>
      <c r="B1368" s="18"/>
      <c r="H1368" s="19"/>
      <c r="I1368" s="21"/>
      <c r="J1368" s="21"/>
      <c r="K1368" s="22"/>
      <c r="L1368" s="22"/>
      <c r="M1368" s="22"/>
      <c r="N1368" s="22"/>
      <c r="O1368" s="22"/>
      <c r="P1368" s="22"/>
      <c r="Q1368" s="22"/>
      <c r="R1368" s="22"/>
      <c r="S1368" s="21"/>
      <c r="T1368" s="24"/>
      <c r="U1368" s="24"/>
      <c r="V1368" s="24"/>
      <c r="W1368" s="24"/>
      <c r="X1368" s="21"/>
      <c r="Y1368" s="22"/>
      <c r="Z1368" s="22"/>
      <c r="AA1368" s="21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2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</row>
    <row r="1369">
      <c r="A1369" s="17"/>
      <c r="B1369" s="18"/>
      <c r="H1369" s="19"/>
      <c r="I1369" s="21"/>
      <c r="J1369" s="21"/>
      <c r="K1369" s="22"/>
      <c r="L1369" s="22"/>
      <c r="M1369" s="22"/>
      <c r="N1369" s="22"/>
      <c r="O1369" s="22"/>
      <c r="P1369" s="22"/>
      <c r="Q1369" s="22"/>
      <c r="R1369" s="22"/>
      <c r="S1369" s="21"/>
      <c r="T1369" s="24"/>
      <c r="U1369" s="24"/>
      <c r="V1369" s="24"/>
      <c r="W1369" s="24"/>
      <c r="X1369" s="21"/>
      <c r="Y1369" s="22"/>
      <c r="Z1369" s="22"/>
      <c r="AA1369" s="21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2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</row>
    <row r="1370">
      <c r="A1370" s="17"/>
      <c r="B1370" s="18"/>
      <c r="H1370" s="19"/>
      <c r="I1370" s="21"/>
      <c r="J1370" s="21"/>
      <c r="K1370" s="22"/>
      <c r="L1370" s="22"/>
      <c r="M1370" s="22"/>
      <c r="N1370" s="22"/>
      <c r="O1370" s="22"/>
      <c r="P1370" s="22"/>
      <c r="Q1370" s="22"/>
      <c r="R1370" s="22"/>
      <c r="S1370" s="21"/>
      <c r="T1370" s="24"/>
      <c r="U1370" s="24"/>
      <c r="V1370" s="24"/>
      <c r="W1370" s="24"/>
      <c r="X1370" s="21"/>
      <c r="Y1370" s="22"/>
      <c r="Z1370" s="22"/>
      <c r="AA1370" s="21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2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</row>
    <row r="1371">
      <c r="A1371" s="17"/>
      <c r="B1371" s="18"/>
      <c r="H1371" s="19"/>
      <c r="I1371" s="21"/>
      <c r="J1371" s="21"/>
      <c r="K1371" s="22"/>
      <c r="L1371" s="22"/>
      <c r="M1371" s="22"/>
      <c r="N1371" s="22"/>
      <c r="O1371" s="22"/>
      <c r="P1371" s="22"/>
      <c r="Q1371" s="22"/>
      <c r="R1371" s="22"/>
      <c r="S1371" s="21"/>
      <c r="T1371" s="24"/>
      <c r="U1371" s="24"/>
      <c r="V1371" s="24"/>
      <c r="W1371" s="24"/>
      <c r="X1371" s="21"/>
      <c r="Y1371" s="22"/>
      <c r="Z1371" s="22"/>
      <c r="AA1371" s="21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2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</row>
    <row r="1372">
      <c r="A1372" s="17"/>
      <c r="B1372" s="18"/>
      <c r="H1372" s="19"/>
      <c r="I1372" s="21"/>
      <c r="J1372" s="21"/>
      <c r="K1372" s="22"/>
      <c r="L1372" s="22"/>
      <c r="M1372" s="22"/>
      <c r="N1372" s="22"/>
      <c r="O1372" s="22"/>
      <c r="P1372" s="22"/>
      <c r="Q1372" s="22"/>
      <c r="R1372" s="22"/>
      <c r="S1372" s="21"/>
      <c r="T1372" s="24"/>
      <c r="U1372" s="24"/>
      <c r="V1372" s="24"/>
      <c r="W1372" s="24"/>
      <c r="X1372" s="21"/>
      <c r="Y1372" s="22"/>
      <c r="Z1372" s="22"/>
      <c r="AA1372" s="21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2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</row>
    <row r="1373">
      <c r="A1373" s="17"/>
      <c r="B1373" s="18"/>
      <c r="H1373" s="19"/>
      <c r="I1373" s="21"/>
      <c r="J1373" s="21"/>
      <c r="K1373" s="22"/>
      <c r="L1373" s="22"/>
      <c r="M1373" s="22"/>
      <c r="N1373" s="22"/>
      <c r="O1373" s="22"/>
      <c r="P1373" s="22"/>
      <c r="Q1373" s="22"/>
      <c r="R1373" s="22"/>
      <c r="S1373" s="21"/>
      <c r="T1373" s="24"/>
      <c r="U1373" s="24"/>
      <c r="V1373" s="24"/>
      <c r="W1373" s="24"/>
      <c r="X1373" s="21"/>
      <c r="Y1373" s="22"/>
      <c r="Z1373" s="22"/>
      <c r="AA1373" s="21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2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</row>
    <row r="1374">
      <c r="A1374" s="17"/>
      <c r="B1374" s="18"/>
      <c r="H1374" s="19"/>
      <c r="I1374" s="21"/>
      <c r="J1374" s="21"/>
      <c r="K1374" s="22"/>
      <c r="L1374" s="22"/>
      <c r="M1374" s="22"/>
      <c r="N1374" s="22"/>
      <c r="O1374" s="22"/>
      <c r="P1374" s="22"/>
      <c r="Q1374" s="22"/>
      <c r="R1374" s="22"/>
      <c r="S1374" s="21"/>
      <c r="T1374" s="24"/>
      <c r="U1374" s="24"/>
      <c r="V1374" s="24"/>
      <c r="W1374" s="24"/>
      <c r="X1374" s="21"/>
      <c r="Y1374" s="22"/>
      <c r="Z1374" s="22"/>
      <c r="AA1374" s="21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2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</row>
    <row r="1375">
      <c r="A1375" s="17"/>
      <c r="B1375" s="18"/>
      <c r="H1375" s="19"/>
      <c r="I1375" s="21"/>
      <c r="J1375" s="21"/>
      <c r="K1375" s="22"/>
      <c r="L1375" s="22"/>
      <c r="M1375" s="22"/>
      <c r="N1375" s="22"/>
      <c r="O1375" s="22"/>
      <c r="P1375" s="22"/>
      <c r="Q1375" s="22"/>
      <c r="R1375" s="22"/>
      <c r="S1375" s="21"/>
      <c r="T1375" s="24"/>
      <c r="U1375" s="24"/>
      <c r="V1375" s="24"/>
      <c r="W1375" s="24"/>
      <c r="X1375" s="21"/>
      <c r="Y1375" s="22"/>
      <c r="Z1375" s="22"/>
      <c r="AA1375" s="21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2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</row>
    <row r="1376">
      <c r="A1376" s="17"/>
      <c r="B1376" s="18"/>
      <c r="H1376" s="19"/>
      <c r="I1376" s="21"/>
      <c r="J1376" s="21"/>
      <c r="K1376" s="22"/>
      <c r="L1376" s="22"/>
      <c r="M1376" s="22"/>
      <c r="N1376" s="22"/>
      <c r="O1376" s="22"/>
      <c r="P1376" s="22"/>
      <c r="Q1376" s="22"/>
      <c r="R1376" s="22"/>
      <c r="S1376" s="21"/>
      <c r="T1376" s="24"/>
      <c r="U1376" s="24"/>
      <c r="V1376" s="24"/>
      <c r="W1376" s="24"/>
      <c r="X1376" s="21"/>
      <c r="Y1376" s="22"/>
      <c r="Z1376" s="22"/>
      <c r="AA1376" s="21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2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</row>
    <row r="1377">
      <c r="A1377" s="17"/>
      <c r="B1377" s="18"/>
      <c r="H1377" s="19"/>
      <c r="I1377" s="21"/>
      <c r="J1377" s="21"/>
      <c r="K1377" s="22"/>
      <c r="L1377" s="22"/>
      <c r="M1377" s="22"/>
      <c r="N1377" s="22"/>
      <c r="O1377" s="22"/>
      <c r="P1377" s="22"/>
      <c r="Q1377" s="22"/>
      <c r="R1377" s="22"/>
      <c r="S1377" s="21"/>
      <c r="T1377" s="24"/>
      <c r="U1377" s="24"/>
      <c r="V1377" s="24"/>
      <c r="W1377" s="24"/>
      <c r="X1377" s="21"/>
      <c r="Y1377" s="22"/>
      <c r="Z1377" s="22"/>
      <c r="AA1377" s="21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2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</row>
    <row r="1378">
      <c r="A1378" s="17"/>
      <c r="B1378" s="18"/>
      <c r="H1378" s="19"/>
      <c r="I1378" s="21"/>
      <c r="J1378" s="21"/>
      <c r="K1378" s="22"/>
      <c r="L1378" s="22"/>
      <c r="M1378" s="22"/>
      <c r="N1378" s="22"/>
      <c r="O1378" s="22"/>
      <c r="P1378" s="22"/>
      <c r="Q1378" s="22"/>
      <c r="R1378" s="22"/>
      <c r="S1378" s="21"/>
      <c r="T1378" s="24"/>
      <c r="U1378" s="24"/>
      <c r="V1378" s="24"/>
      <c r="W1378" s="24"/>
      <c r="X1378" s="21"/>
      <c r="Y1378" s="22"/>
      <c r="Z1378" s="22"/>
      <c r="AA1378" s="21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2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</row>
    <row r="1379">
      <c r="A1379" s="17"/>
      <c r="B1379" s="18"/>
      <c r="H1379" s="19"/>
      <c r="I1379" s="21"/>
      <c r="J1379" s="21"/>
      <c r="K1379" s="22"/>
      <c r="L1379" s="22"/>
      <c r="M1379" s="22"/>
      <c r="N1379" s="22"/>
      <c r="O1379" s="22"/>
      <c r="P1379" s="22"/>
      <c r="Q1379" s="22"/>
      <c r="R1379" s="22"/>
      <c r="S1379" s="21"/>
      <c r="T1379" s="24"/>
      <c r="U1379" s="24"/>
      <c r="V1379" s="24"/>
      <c r="W1379" s="24"/>
      <c r="X1379" s="21"/>
      <c r="Y1379" s="22"/>
      <c r="Z1379" s="22"/>
      <c r="AA1379" s="21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2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</row>
    <row r="1380">
      <c r="A1380" s="17"/>
      <c r="B1380" s="18"/>
      <c r="H1380" s="19"/>
      <c r="I1380" s="21"/>
      <c r="J1380" s="21"/>
      <c r="K1380" s="22"/>
      <c r="L1380" s="22"/>
      <c r="M1380" s="22"/>
      <c r="N1380" s="22"/>
      <c r="O1380" s="22"/>
      <c r="P1380" s="22"/>
      <c r="Q1380" s="22"/>
      <c r="R1380" s="22"/>
      <c r="S1380" s="21"/>
      <c r="T1380" s="24"/>
      <c r="U1380" s="24"/>
      <c r="V1380" s="24"/>
      <c r="W1380" s="24"/>
      <c r="X1380" s="21"/>
      <c r="Y1380" s="22"/>
      <c r="Z1380" s="22"/>
      <c r="AA1380" s="21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2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</row>
    <row r="1381">
      <c r="A1381" s="17"/>
      <c r="B1381" s="18"/>
      <c r="H1381" s="19"/>
      <c r="I1381" s="21"/>
      <c r="J1381" s="21"/>
      <c r="K1381" s="22"/>
      <c r="L1381" s="22"/>
      <c r="M1381" s="22"/>
      <c r="N1381" s="22"/>
      <c r="O1381" s="22"/>
      <c r="P1381" s="22"/>
      <c r="Q1381" s="22"/>
      <c r="R1381" s="22"/>
      <c r="S1381" s="21"/>
      <c r="T1381" s="24"/>
      <c r="U1381" s="24"/>
      <c r="V1381" s="24"/>
      <c r="W1381" s="24"/>
      <c r="X1381" s="21"/>
      <c r="Y1381" s="22"/>
      <c r="Z1381" s="22"/>
      <c r="AA1381" s="21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2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</row>
    <row r="1382">
      <c r="A1382" s="17"/>
      <c r="B1382" s="18"/>
      <c r="H1382" s="19"/>
      <c r="I1382" s="21"/>
      <c r="J1382" s="21"/>
      <c r="K1382" s="22"/>
      <c r="L1382" s="22"/>
      <c r="M1382" s="22"/>
      <c r="N1382" s="22"/>
      <c r="O1382" s="22"/>
      <c r="P1382" s="22"/>
      <c r="Q1382" s="22"/>
      <c r="R1382" s="22"/>
      <c r="S1382" s="21"/>
      <c r="T1382" s="24"/>
      <c r="U1382" s="24"/>
      <c r="V1382" s="24"/>
      <c r="W1382" s="24"/>
      <c r="X1382" s="21"/>
      <c r="Y1382" s="22"/>
      <c r="Z1382" s="22"/>
      <c r="AA1382" s="21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2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</row>
    <row r="1383">
      <c r="A1383" s="17"/>
      <c r="B1383" s="18"/>
      <c r="H1383" s="19"/>
      <c r="I1383" s="21"/>
      <c r="J1383" s="21"/>
      <c r="K1383" s="22"/>
      <c r="L1383" s="22"/>
      <c r="M1383" s="22"/>
      <c r="N1383" s="22"/>
      <c r="O1383" s="22"/>
      <c r="P1383" s="22"/>
      <c r="Q1383" s="22"/>
      <c r="R1383" s="22"/>
      <c r="S1383" s="21"/>
      <c r="T1383" s="24"/>
      <c r="U1383" s="24"/>
      <c r="V1383" s="24"/>
      <c r="W1383" s="24"/>
      <c r="X1383" s="21"/>
      <c r="Y1383" s="22"/>
      <c r="Z1383" s="22"/>
      <c r="AA1383" s="21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2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</row>
    <row r="1384">
      <c r="A1384" s="17"/>
      <c r="B1384" s="18"/>
      <c r="H1384" s="19"/>
      <c r="I1384" s="21"/>
      <c r="J1384" s="21"/>
      <c r="K1384" s="22"/>
      <c r="L1384" s="22"/>
      <c r="M1384" s="22"/>
      <c r="N1384" s="22"/>
      <c r="O1384" s="22"/>
      <c r="P1384" s="22"/>
      <c r="Q1384" s="22"/>
      <c r="R1384" s="22"/>
      <c r="S1384" s="21"/>
      <c r="T1384" s="24"/>
      <c r="U1384" s="24"/>
      <c r="V1384" s="24"/>
      <c r="W1384" s="24"/>
      <c r="X1384" s="21"/>
      <c r="Y1384" s="22"/>
      <c r="Z1384" s="22"/>
      <c r="AA1384" s="21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2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</row>
    <row r="1385">
      <c r="A1385" s="17"/>
      <c r="B1385" s="18"/>
      <c r="H1385" s="19"/>
      <c r="I1385" s="21"/>
      <c r="J1385" s="21"/>
      <c r="K1385" s="22"/>
      <c r="L1385" s="22"/>
      <c r="M1385" s="22"/>
      <c r="N1385" s="22"/>
      <c r="O1385" s="22"/>
      <c r="P1385" s="22"/>
      <c r="Q1385" s="22"/>
      <c r="R1385" s="22"/>
      <c r="S1385" s="21"/>
      <c r="T1385" s="24"/>
      <c r="U1385" s="24"/>
      <c r="V1385" s="24"/>
      <c r="W1385" s="24"/>
      <c r="X1385" s="21"/>
      <c r="Y1385" s="22"/>
      <c r="Z1385" s="22"/>
      <c r="AA1385" s="21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2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</row>
    <row r="1386">
      <c r="A1386" s="17"/>
      <c r="B1386" s="18"/>
      <c r="H1386" s="19"/>
      <c r="I1386" s="21"/>
      <c r="J1386" s="21"/>
      <c r="K1386" s="22"/>
      <c r="L1386" s="22"/>
      <c r="M1386" s="22"/>
      <c r="N1386" s="22"/>
      <c r="O1386" s="22"/>
      <c r="P1386" s="22"/>
      <c r="Q1386" s="22"/>
      <c r="R1386" s="22"/>
      <c r="S1386" s="21"/>
      <c r="T1386" s="24"/>
      <c r="U1386" s="24"/>
      <c r="V1386" s="24"/>
      <c r="W1386" s="24"/>
      <c r="X1386" s="21"/>
      <c r="Y1386" s="22"/>
      <c r="Z1386" s="22"/>
      <c r="AA1386" s="21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2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</row>
    <row r="1387">
      <c r="A1387" s="17"/>
      <c r="B1387" s="18"/>
      <c r="H1387" s="19"/>
      <c r="I1387" s="21"/>
      <c r="J1387" s="21"/>
      <c r="K1387" s="22"/>
      <c r="L1387" s="22"/>
      <c r="M1387" s="22"/>
      <c r="N1387" s="22"/>
      <c r="O1387" s="22"/>
      <c r="P1387" s="22"/>
      <c r="Q1387" s="22"/>
      <c r="R1387" s="22"/>
      <c r="S1387" s="21"/>
      <c r="T1387" s="24"/>
      <c r="U1387" s="24"/>
      <c r="V1387" s="24"/>
      <c r="W1387" s="24"/>
      <c r="X1387" s="21"/>
      <c r="Y1387" s="22"/>
      <c r="Z1387" s="22"/>
      <c r="AA1387" s="21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2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</row>
    <row r="1388">
      <c r="A1388" s="17"/>
      <c r="B1388" s="18"/>
      <c r="H1388" s="19"/>
      <c r="I1388" s="21"/>
      <c r="J1388" s="21"/>
      <c r="K1388" s="22"/>
      <c r="L1388" s="22"/>
      <c r="M1388" s="22"/>
      <c r="N1388" s="22"/>
      <c r="O1388" s="22"/>
      <c r="P1388" s="22"/>
      <c r="Q1388" s="22"/>
      <c r="R1388" s="22"/>
      <c r="S1388" s="21"/>
      <c r="T1388" s="24"/>
      <c r="U1388" s="24"/>
      <c r="V1388" s="24"/>
      <c r="W1388" s="24"/>
      <c r="X1388" s="21"/>
      <c r="Y1388" s="22"/>
      <c r="Z1388" s="22"/>
      <c r="AA1388" s="21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2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</row>
    <row r="1389">
      <c r="A1389" s="17"/>
      <c r="B1389" s="18"/>
      <c r="H1389" s="19"/>
      <c r="I1389" s="21"/>
      <c r="J1389" s="21"/>
      <c r="K1389" s="22"/>
      <c r="L1389" s="22"/>
      <c r="M1389" s="22"/>
      <c r="N1389" s="22"/>
      <c r="O1389" s="22"/>
      <c r="P1389" s="22"/>
      <c r="Q1389" s="22"/>
      <c r="R1389" s="22"/>
      <c r="S1389" s="21"/>
      <c r="T1389" s="24"/>
      <c r="U1389" s="24"/>
      <c r="V1389" s="24"/>
      <c r="W1389" s="24"/>
      <c r="X1389" s="21"/>
      <c r="Y1389" s="22"/>
      <c r="Z1389" s="22"/>
      <c r="AA1389" s="21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2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</row>
    <row r="1390">
      <c r="A1390" s="17"/>
      <c r="B1390" s="18"/>
      <c r="H1390" s="19"/>
      <c r="I1390" s="21"/>
      <c r="J1390" s="21"/>
      <c r="K1390" s="22"/>
      <c r="L1390" s="22"/>
      <c r="M1390" s="22"/>
      <c r="N1390" s="22"/>
      <c r="O1390" s="22"/>
      <c r="P1390" s="22"/>
      <c r="Q1390" s="22"/>
      <c r="R1390" s="22"/>
      <c r="S1390" s="21"/>
      <c r="T1390" s="24"/>
      <c r="U1390" s="24"/>
      <c r="V1390" s="24"/>
      <c r="W1390" s="24"/>
      <c r="X1390" s="21"/>
      <c r="Y1390" s="22"/>
      <c r="Z1390" s="22"/>
      <c r="AA1390" s="21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2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</row>
    <row r="1391">
      <c r="A1391" s="17"/>
      <c r="B1391" s="18"/>
      <c r="H1391" s="19"/>
      <c r="I1391" s="21"/>
      <c r="J1391" s="21"/>
      <c r="K1391" s="22"/>
      <c r="L1391" s="22"/>
      <c r="M1391" s="22"/>
      <c r="N1391" s="22"/>
      <c r="O1391" s="22"/>
      <c r="P1391" s="22"/>
      <c r="Q1391" s="22"/>
      <c r="R1391" s="22"/>
      <c r="S1391" s="21"/>
      <c r="T1391" s="24"/>
      <c r="U1391" s="24"/>
      <c r="V1391" s="24"/>
      <c r="W1391" s="24"/>
      <c r="X1391" s="21"/>
      <c r="Y1391" s="22"/>
      <c r="Z1391" s="22"/>
      <c r="AA1391" s="21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2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</row>
    <row r="1392">
      <c r="A1392" s="17"/>
      <c r="B1392" s="18"/>
      <c r="H1392" s="19"/>
      <c r="I1392" s="21"/>
      <c r="J1392" s="21"/>
      <c r="K1392" s="22"/>
      <c r="L1392" s="22"/>
      <c r="M1392" s="22"/>
      <c r="N1392" s="22"/>
      <c r="O1392" s="22"/>
      <c r="P1392" s="22"/>
      <c r="Q1392" s="22"/>
      <c r="R1392" s="22"/>
      <c r="S1392" s="21"/>
      <c r="T1392" s="24"/>
      <c r="U1392" s="24"/>
      <c r="V1392" s="24"/>
      <c r="W1392" s="24"/>
      <c r="X1392" s="21"/>
      <c r="Y1392" s="22"/>
      <c r="Z1392" s="22"/>
      <c r="AA1392" s="21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2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</row>
    <row r="1393">
      <c r="A1393" s="17"/>
      <c r="B1393" s="18"/>
      <c r="H1393" s="19"/>
      <c r="I1393" s="21"/>
      <c r="J1393" s="21"/>
      <c r="K1393" s="22"/>
      <c r="L1393" s="22"/>
      <c r="M1393" s="22"/>
      <c r="N1393" s="22"/>
      <c r="O1393" s="22"/>
      <c r="P1393" s="22"/>
      <c r="Q1393" s="22"/>
      <c r="R1393" s="22"/>
      <c r="S1393" s="21"/>
      <c r="T1393" s="24"/>
      <c r="U1393" s="24"/>
      <c r="V1393" s="24"/>
      <c r="W1393" s="24"/>
      <c r="X1393" s="21"/>
      <c r="Y1393" s="22"/>
      <c r="Z1393" s="22"/>
      <c r="AA1393" s="21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2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</row>
    <row r="1394">
      <c r="A1394" s="17"/>
      <c r="B1394" s="18"/>
      <c r="H1394" s="19"/>
      <c r="I1394" s="21"/>
      <c r="J1394" s="21"/>
      <c r="K1394" s="22"/>
      <c r="L1394" s="22"/>
      <c r="M1394" s="22"/>
      <c r="N1394" s="22"/>
      <c r="O1394" s="22"/>
      <c r="P1394" s="22"/>
      <c r="Q1394" s="22"/>
      <c r="R1394" s="22"/>
      <c r="S1394" s="21"/>
      <c r="T1394" s="24"/>
      <c r="U1394" s="24"/>
      <c r="V1394" s="24"/>
      <c r="W1394" s="24"/>
      <c r="X1394" s="21"/>
      <c r="Y1394" s="22"/>
      <c r="Z1394" s="22"/>
      <c r="AA1394" s="21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2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</row>
    <row r="1395">
      <c r="A1395" s="17"/>
      <c r="B1395" s="18"/>
      <c r="H1395" s="19"/>
      <c r="I1395" s="21"/>
      <c r="J1395" s="21"/>
      <c r="K1395" s="22"/>
      <c r="L1395" s="22"/>
      <c r="M1395" s="22"/>
      <c r="N1395" s="22"/>
      <c r="O1395" s="22"/>
      <c r="P1395" s="22"/>
      <c r="Q1395" s="22"/>
      <c r="R1395" s="22"/>
      <c r="S1395" s="21"/>
      <c r="T1395" s="24"/>
      <c r="U1395" s="24"/>
      <c r="V1395" s="24"/>
      <c r="W1395" s="24"/>
      <c r="X1395" s="21"/>
      <c r="Y1395" s="22"/>
      <c r="Z1395" s="22"/>
      <c r="AA1395" s="21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2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</row>
    <row r="1396">
      <c r="A1396" s="17"/>
      <c r="B1396" s="18"/>
      <c r="H1396" s="19"/>
      <c r="I1396" s="21"/>
      <c r="J1396" s="21"/>
      <c r="K1396" s="22"/>
      <c r="L1396" s="22"/>
      <c r="M1396" s="22"/>
      <c r="N1396" s="22"/>
      <c r="O1396" s="22"/>
      <c r="P1396" s="22"/>
      <c r="Q1396" s="22"/>
      <c r="R1396" s="22"/>
      <c r="S1396" s="21"/>
      <c r="T1396" s="24"/>
      <c r="U1396" s="24"/>
      <c r="V1396" s="24"/>
      <c r="W1396" s="24"/>
      <c r="X1396" s="21"/>
      <c r="Y1396" s="22"/>
      <c r="Z1396" s="22"/>
      <c r="AA1396" s="21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2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</row>
    <row r="1397">
      <c r="A1397" s="17"/>
      <c r="B1397" s="18"/>
      <c r="H1397" s="19"/>
      <c r="I1397" s="21"/>
      <c r="J1397" s="21"/>
      <c r="K1397" s="22"/>
      <c r="L1397" s="22"/>
      <c r="M1397" s="22"/>
      <c r="N1397" s="22"/>
      <c r="O1397" s="22"/>
      <c r="P1397" s="22"/>
      <c r="Q1397" s="22"/>
      <c r="R1397" s="22"/>
      <c r="S1397" s="21"/>
      <c r="T1397" s="24"/>
      <c r="U1397" s="24"/>
      <c r="V1397" s="24"/>
      <c r="W1397" s="24"/>
      <c r="X1397" s="21"/>
      <c r="Y1397" s="22"/>
      <c r="Z1397" s="22"/>
      <c r="AA1397" s="21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2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</row>
    <row r="1398">
      <c r="A1398" s="17"/>
      <c r="B1398" s="18"/>
      <c r="H1398" s="19"/>
      <c r="I1398" s="21"/>
      <c r="J1398" s="21"/>
      <c r="K1398" s="22"/>
      <c r="L1398" s="22"/>
      <c r="M1398" s="22"/>
      <c r="N1398" s="22"/>
      <c r="O1398" s="22"/>
      <c r="P1398" s="22"/>
      <c r="Q1398" s="22"/>
      <c r="R1398" s="22"/>
      <c r="S1398" s="21"/>
      <c r="T1398" s="24"/>
      <c r="U1398" s="24"/>
      <c r="V1398" s="24"/>
      <c r="W1398" s="24"/>
      <c r="X1398" s="21"/>
      <c r="Y1398" s="22"/>
      <c r="Z1398" s="22"/>
      <c r="AA1398" s="21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2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</row>
    <row r="1399">
      <c r="A1399" s="17"/>
      <c r="B1399" s="18"/>
      <c r="H1399" s="19"/>
      <c r="I1399" s="21"/>
      <c r="J1399" s="21"/>
      <c r="K1399" s="22"/>
      <c r="L1399" s="22"/>
      <c r="M1399" s="22"/>
      <c r="N1399" s="22"/>
      <c r="O1399" s="22"/>
      <c r="P1399" s="22"/>
      <c r="Q1399" s="22"/>
      <c r="R1399" s="22"/>
      <c r="S1399" s="21"/>
      <c r="T1399" s="24"/>
      <c r="U1399" s="24"/>
      <c r="V1399" s="24"/>
      <c r="W1399" s="24"/>
      <c r="X1399" s="21"/>
      <c r="Y1399" s="22"/>
      <c r="Z1399" s="22"/>
      <c r="AA1399" s="21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2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</row>
    <row r="1400">
      <c r="A1400" s="17"/>
      <c r="B1400" s="18"/>
      <c r="H1400" s="19"/>
      <c r="I1400" s="21"/>
      <c r="J1400" s="21"/>
      <c r="K1400" s="22"/>
      <c r="L1400" s="22"/>
      <c r="M1400" s="22"/>
      <c r="N1400" s="22"/>
      <c r="O1400" s="22"/>
      <c r="P1400" s="22"/>
      <c r="Q1400" s="22"/>
      <c r="R1400" s="22"/>
      <c r="S1400" s="21"/>
      <c r="T1400" s="24"/>
      <c r="U1400" s="24"/>
      <c r="V1400" s="24"/>
      <c r="W1400" s="24"/>
      <c r="X1400" s="21"/>
      <c r="Y1400" s="22"/>
      <c r="Z1400" s="22"/>
      <c r="AA1400" s="21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2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</row>
    <row r="1401">
      <c r="A1401" s="17"/>
      <c r="B1401" s="18"/>
      <c r="H1401" s="19"/>
      <c r="I1401" s="21"/>
      <c r="J1401" s="21"/>
      <c r="K1401" s="22"/>
      <c r="L1401" s="22"/>
      <c r="M1401" s="22"/>
      <c r="N1401" s="22"/>
      <c r="O1401" s="22"/>
      <c r="P1401" s="22"/>
      <c r="Q1401" s="22"/>
      <c r="R1401" s="22"/>
      <c r="S1401" s="21"/>
      <c r="T1401" s="24"/>
      <c r="U1401" s="24"/>
      <c r="V1401" s="24"/>
      <c r="W1401" s="24"/>
      <c r="X1401" s="21"/>
      <c r="Y1401" s="22"/>
      <c r="Z1401" s="22"/>
      <c r="AA1401" s="21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2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</row>
    <row r="1402">
      <c r="A1402" s="17"/>
      <c r="B1402" s="18"/>
      <c r="H1402" s="19"/>
      <c r="I1402" s="21"/>
      <c r="J1402" s="21"/>
      <c r="K1402" s="22"/>
      <c r="L1402" s="22"/>
      <c r="M1402" s="22"/>
      <c r="N1402" s="22"/>
      <c r="O1402" s="22"/>
      <c r="P1402" s="22"/>
      <c r="Q1402" s="22"/>
      <c r="R1402" s="22"/>
      <c r="S1402" s="21"/>
      <c r="T1402" s="24"/>
      <c r="U1402" s="24"/>
      <c r="V1402" s="24"/>
      <c r="W1402" s="24"/>
      <c r="X1402" s="21"/>
      <c r="Y1402" s="22"/>
      <c r="Z1402" s="22"/>
      <c r="AA1402" s="21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2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</row>
    <row r="1403">
      <c r="A1403" s="17"/>
      <c r="B1403" s="18"/>
      <c r="H1403" s="19"/>
      <c r="I1403" s="21"/>
      <c r="J1403" s="21"/>
      <c r="K1403" s="22"/>
      <c r="L1403" s="22"/>
      <c r="M1403" s="22"/>
      <c r="N1403" s="22"/>
      <c r="O1403" s="22"/>
      <c r="P1403" s="22"/>
      <c r="Q1403" s="22"/>
      <c r="R1403" s="22"/>
      <c r="S1403" s="21"/>
      <c r="T1403" s="24"/>
      <c r="U1403" s="24"/>
      <c r="V1403" s="24"/>
      <c r="W1403" s="24"/>
      <c r="X1403" s="21"/>
      <c r="Y1403" s="22"/>
      <c r="Z1403" s="22"/>
      <c r="AA1403" s="21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2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</row>
    <row r="1404">
      <c r="A1404" s="17"/>
      <c r="B1404" s="18"/>
      <c r="H1404" s="19"/>
      <c r="I1404" s="21"/>
      <c r="J1404" s="21"/>
      <c r="K1404" s="22"/>
      <c r="L1404" s="22"/>
      <c r="M1404" s="22"/>
      <c r="N1404" s="22"/>
      <c r="O1404" s="22"/>
      <c r="P1404" s="22"/>
      <c r="Q1404" s="22"/>
      <c r="R1404" s="22"/>
      <c r="S1404" s="21"/>
      <c r="T1404" s="24"/>
      <c r="U1404" s="24"/>
      <c r="V1404" s="24"/>
      <c r="W1404" s="24"/>
      <c r="X1404" s="21"/>
      <c r="Y1404" s="22"/>
      <c r="Z1404" s="22"/>
      <c r="AA1404" s="21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2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</row>
    <row r="1405">
      <c r="A1405" s="17"/>
      <c r="B1405" s="18"/>
      <c r="H1405" s="19"/>
      <c r="I1405" s="21"/>
      <c r="J1405" s="21"/>
      <c r="K1405" s="22"/>
      <c r="L1405" s="22"/>
      <c r="M1405" s="22"/>
      <c r="N1405" s="22"/>
      <c r="O1405" s="22"/>
      <c r="P1405" s="22"/>
      <c r="Q1405" s="22"/>
      <c r="R1405" s="22"/>
      <c r="S1405" s="21"/>
      <c r="T1405" s="24"/>
      <c r="U1405" s="24"/>
      <c r="V1405" s="24"/>
      <c r="W1405" s="24"/>
      <c r="X1405" s="21"/>
      <c r="Y1405" s="22"/>
      <c r="Z1405" s="22"/>
      <c r="AA1405" s="21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2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</row>
    <row r="1406">
      <c r="A1406" s="17"/>
      <c r="B1406" s="18"/>
      <c r="H1406" s="19"/>
      <c r="I1406" s="21"/>
      <c r="J1406" s="21"/>
      <c r="K1406" s="22"/>
      <c r="L1406" s="22"/>
      <c r="M1406" s="22"/>
      <c r="N1406" s="22"/>
      <c r="O1406" s="22"/>
      <c r="P1406" s="22"/>
      <c r="Q1406" s="22"/>
      <c r="R1406" s="22"/>
      <c r="S1406" s="21"/>
      <c r="T1406" s="24"/>
      <c r="U1406" s="24"/>
      <c r="V1406" s="24"/>
      <c r="W1406" s="24"/>
      <c r="X1406" s="21"/>
      <c r="Y1406" s="22"/>
      <c r="Z1406" s="22"/>
      <c r="AA1406" s="21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2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</row>
    <row r="1407">
      <c r="A1407" s="17"/>
      <c r="B1407" s="18"/>
      <c r="H1407" s="19"/>
      <c r="I1407" s="21"/>
      <c r="J1407" s="21"/>
      <c r="K1407" s="22"/>
      <c r="L1407" s="22"/>
      <c r="M1407" s="22"/>
      <c r="N1407" s="22"/>
      <c r="O1407" s="22"/>
      <c r="P1407" s="22"/>
      <c r="Q1407" s="22"/>
      <c r="R1407" s="22"/>
      <c r="S1407" s="21"/>
      <c r="T1407" s="24"/>
      <c r="U1407" s="24"/>
      <c r="V1407" s="24"/>
      <c r="W1407" s="24"/>
      <c r="X1407" s="21"/>
      <c r="Y1407" s="22"/>
      <c r="Z1407" s="22"/>
      <c r="AA1407" s="21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2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</row>
    <row r="1408">
      <c r="A1408" s="17"/>
      <c r="B1408" s="18"/>
      <c r="H1408" s="19"/>
      <c r="I1408" s="21"/>
      <c r="J1408" s="21"/>
      <c r="K1408" s="22"/>
      <c r="L1408" s="22"/>
      <c r="M1408" s="22"/>
      <c r="N1408" s="22"/>
      <c r="O1408" s="22"/>
      <c r="P1408" s="22"/>
      <c r="Q1408" s="22"/>
      <c r="R1408" s="22"/>
      <c r="S1408" s="21"/>
      <c r="T1408" s="24"/>
      <c r="U1408" s="24"/>
      <c r="V1408" s="24"/>
      <c r="W1408" s="24"/>
      <c r="X1408" s="21"/>
      <c r="Y1408" s="22"/>
      <c r="Z1408" s="22"/>
      <c r="AA1408" s="21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2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</row>
    <row r="1409">
      <c r="A1409" s="17"/>
      <c r="B1409" s="18"/>
      <c r="H1409" s="19"/>
      <c r="I1409" s="21"/>
      <c r="J1409" s="21"/>
      <c r="K1409" s="22"/>
      <c r="L1409" s="22"/>
      <c r="M1409" s="22"/>
      <c r="N1409" s="22"/>
      <c r="O1409" s="22"/>
      <c r="P1409" s="22"/>
      <c r="Q1409" s="22"/>
      <c r="R1409" s="22"/>
      <c r="S1409" s="21"/>
      <c r="T1409" s="24"/>
      <c r="U1409" s="24"/>
      <c r="V1409" s="24"/>
      <c r="W1409" s="24"/>
      <c r="X1409" s="21"/>
      <c r="Y1409" s="22"/>
      <c r="Z1409" s="22"/>
      <c r="AA1409" s="21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2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</row>
    <row r="1410">
      <c r="A1410" s="17"/>
      <c r="B1410" s="18"/>
      <c r="H1410" s="19"/>
      <c r="I1410" s="21"/>
      <c r="J1410" s="21"/>
      <c r="K1410" s="22"/>
      <c r="L1410" s="22"/>
      <c r="M1410" s="22"/>
      <c r="N1410" s="22"/>
      <c r="O1410" s="22"/>
      <c r="P1410" s="22"/>
      <c r="Q1410" s="22"/>
      <c r="R1410" s="22"/>
      <c r="S1410" s="21"/>
      <c r="T1410" s="24"/>
      <c r="U1410" s="24"/>
      <c r="V1410" s="24"/>
      <c r="W1410" s="24"/>
      <c r="X1410" s="21"/>
      <c r="Y1410" s="22"/>
      <c r="Z1410" s="22"/>
      <c r="AA1410" s="21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2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</row>
    <row r="1411">
      <c r="A1411" s="17"/>
      <c r="B1411" s="18"/>
      <c r="H1411" s="19"/>
      <c r="I1411" s="21"/>
      <c r="J1411" s="21"/>
      <c r="K1411" s="22"/>
      <c r="L1411" s="22"/>
      <c r="M1411" s="22"/>
      <c r="N1411" s="22"/>
      <c r="O1411" s="22"/>
      <c r="P1411" s="22"/>
      <c r="Q1411" s="22"/>
      <c r="R1411" s="22"/>
      <c r="S1411" s="21"/>
      <c r="T1411" s="24"/>
      <c r="U1411" s="24"/>
      <c r="V1411" s="24"/>
      <c r="W1411" s="24"/>
      <c r="X1411" s="21"/>
      <c r="Y1411" s="22"/>
      <c r="Z1411" s="22"/>
      <c r="AA1411" s="21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2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</row>
    <row r="1412">
      <c r="A1412" s="17"/>
      <c r="B1412" s="18"/>
      <c r="H1412" s="19"/>
      <c r="I1412" s="21"/>
      <c r="J1412" s="21"/>
      <c r="K1412" s="22"/>
      <c r="L1412" s="22"/>
      <c r="M1412" s="22"/>
      <c r="N1412" s="22"/>
      <c r="O1412" s="22"/>
      <c r="P1412" s="22"/>
      <c r="Q1412" s="22"/>
      <c r="R1412" s="22"/>
      <c r="S1412" s="21"/>
      <c r="T1412" s="24"/>
      <c r="U1412" s="24"/>
      <c r="V1412" s="24"/>
      <c r="W1412" s="24"/>
      <c r="X1412" s="21"/>
      <c r="Y1412" s="22"/>
      <c r="Z1412" s="22"/>
      <c r="AA1412" s="21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2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</row>
    <row r="1413">
      <c r="A1413" s="17"/>
      <c r="B1413" s="18"/>
      <c r="H1413" s="19"/>
      <c r="I1413" s="21"/>
      <c r="J1413" s="21"/>
      <c r="K1413" s="22"/>
      <c r="L1413" s="22"/>
      <c r="M1413" s="22"/>
      <c r="N1413" s="22"/>
      <c r="O1413" s="22"/>
      <c r="P1413" s="22"/>
      <c r="Q1413" s="22"/>
      <c r="R1413" s="22"/>
      <c r="S1413" s="21"/>
      <c r="T1413" s="24"/>
      <c r="U1413" s="24"/>
      <c r="V1413" s="24"/>
      <c r="W1413" s="24"/>
      <c r="X1413" s="21"/>
      <c r="Y1413" s="22"/>
      <c r="Z1413" s="22"/>
      <c r="AA1413" s="21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2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</row>
    <row r="1414">
      <c r="A1414" s="17"/>
      <c r="B1414" s="18"/>
      <c r="H1414" s="19"/>
      <c r="I1414" s="21"/>
      <c r="J1414" s="21"/>
      <c r="K1414" s="22"/>
      <c r="L1414" s="22"/>
      <c r="M1414" s="22"/>
      <c r="N1414" s="22"/>
      <c r="O1414" s="22"/>
      <c r="P1414" s="22"/>
      <c r="Q1414" s="22"/>
      <c r="R1414" s="22"/>
      <c r="S1414" s="21"/>
      <c r="T1414" s="24"/>
      <c r="U1414" s="24"/>
      <c r="V1414" s="24"/>
      <c r="W1414" s="24"/>
      <c r="X1414" s="21"/>
      <c r="Y1414" s="22"/>
      <c r="Z1414" s="22"/>
      <c r="AA1414" s="21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2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</row>
    <row r="1415">
      <c r="A1415" s="17"/>
      <c r="B1415" s="18"/>
      <c r="H1415" s="19"/>
      <c r="I1415" s="21"/>
      <c r="J1415" s="21"/>
      <c r="K1415" s="22"/>
      <c r="L1415" s="22"/>
      <c r="M1415" s="22"/>
      <c r="N1415" s="22"/>
      <c r="O1415" s="22"/>
      <c r="P1415" s="22"/>
      <c r="Q1415" s="22"/>
      <c r="R1415" s="22"/>
      <c r="S1415" s="21"/>
      <c r="T1415" s="24"/>
      <c r="U1415" s="24"/>
      <c r="V1415" s="24"/>
      <c r="W1415" s="24"/>
      <c r="X1415" s="21"/>
      <c r="Y1415" s="22"/>
      <c r="Z1415" s="22"/>
      <c r="AA1415" s="21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2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</row>
    <row r="1416">
      <c r="A1416" s="17"/>
      <c r="B1416" s="18"/>
      <c r="H1416" s="19"/>
      <c r="I1416" s="21"/>
      <c r="J1416" s="21"/>
      <c r="K1416" s="22"/>
      <c r="L1416" s="22"/>
      <c r="M1416" s="22"/>
      <c r="N1416" s="22"/>
      <c r="O1416" s="22"/>
      <c r="P1416" s="22"/>
      <c r="Q1416" s="22"/>
      <c r="R1416" s="22"/>
      <c r="S1416" s="21"/>
      <c r="T1416" s="24"/>
      <c r="U1416" s="24"/>
      <c r="V1416" s="24"/>
      <c r="W1416" s="24"/>
      <c r="X1416" s="21"/>
      <c r="Y1416" s="22"/>
      <c r="Z1416" s="22"/>
      <c r="AA1416" s="21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2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</row>
    <row r="1417">
      <c r="A1417" s="17"/>
      <c r="B1417" s="18"/>
      <c r="H1417" s="19"/>
      <c r="I1417" s="21"/>
      <c r="J1417" s="21"/>
      <c r="K1417" s="22"/>
      <c r="L1417" s="22"/>
      <c r="M1417" s="22"/>
      <c r="N1417" s="22"/>
      <c r="O1417" s="22"/>
      <c r="P1417" s="22"/>
      <c r="Q1417" s="22"/>
      <c r="R1417" s="22"/>
      <c r="S1417" s="21"/>
      <c r="T1417" s="24"/>
      <c r="U1417" s="24"/>
      <c r="V1417" s="24"/>
      <c r="W1417" s="24"/>
      <c r="X1417" s="21"/>
      <c r="Y1417" s="22"/>
      <c r="Z1417" s="22"/>
      <c r="AA1417" s="21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2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</row>
    <row r="1418">
      <c r="A1418" s="17"/>
      <c r="B1418" s="18"/>
      <c r="H1418" s="19"/>
      <c r="I1418" s="21"/>
      <c r="J1418" s="21"/>
      <c r="K1418" s="22"/>
      <c r="L1418" s="22"/>
      <c r="M1418" s="22"/>
      <c r="N1418" s="22"/>
      <c r="O1418" s="22"/>
      <c r="P1418" s="22"/>
      <c r="Q1418" s="22"/>
      <c r="R1418" s="22"/>
      <c r="S1418" s="21"/>
      <c r="T1418" s="24"/>
      <c r="U1418" s="24"/>
      <c r="V1418" s="24"/>
      <c r="W1418" s="24"/>
      <c r="X1418" s="21"/>
      <c r="Y1418" s="22"/>
      <c r="Z1418" s="22"/>
      <c r="AA1418" s="21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2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</row>
    <row r="1419">
      <c r="A1419" s="17"/>
      <c r="B1419" s="18"/>
      <c r="H1419" s="19"/>
      <c r="I1419" s="21"/>
      <c r="J1419" s="21"/>
      <c r="K1419" s="22"/>
      <c r="L1419" s="22"/>
      <c r="M1419" s="22"/>
      <c r="N1419" s="22"/>
      <c r="O1419" s="22"/>
      <c r="P1419" s="22"/>
      <c r="Q1419" s="22"/>
      <c r="R1419" s="22"/>
      <c r="S1419" s="21"/>
      <c r="T1419" s="24"/>
      <c r="U1419" s="24"/>
      <c r="V1419" s="24"/>
      <c r="W1419" s="24"/>
      <c r="X1419" s="21"/>
      <c r="Y1419" s="22"/>
      <c r="Z1419" s="22"/>
      <c r="AA1419" s="21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2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</row>
    <row r="1420">
      <c r="A1420" s="17"/>
      <c r="B1420" s="18"/>
      <c r="H1420" s="19"/>
      <c r="I1420" s="21"/>
      <c r="J1420" s="21"/>
      <c r="K1420" s="22"/>
      <c r="L1420" s="22"/>
      <c r="M1420" s="22"/>
      <c r="N1420" s="22"/>
      <c r="O1420" s="22"/>
      <c r="P1420" s="22"/>
      <c r="Q1420" s="22"/>
      <c r="R1420" s="22"/>
      <c r="S1420" s="21"/>
      <c r="T1420" s="24"/>
      <c r="U1420" s="24"/>
      <c r="V1420" s="24"/>
      <c r="W1420" s="24"/>
      <c r="X1420" s="21"/>
      <c r="Y1420" s="22"/>
      <c r="Z1420" s="22"/>
      <c r="AA1420" s="21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2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</row>
    <row r="1421">
      <c r="A1421" s="17"/>
      <c r="B1421" s="18"/>
      <c r="H1421" s="19"/>
      <c r="I1421" s="21"/>
      <c r="J1421" s="21"/>
      <c r="K1421" s="22"/>
      <c r="L1421" s="22"/>
      <c r="M1421" s="22"/>
      <c r="N1421" s="22"/>
      <c r="O1421" s="22"/>
      <c r="P1421" s="22"/>
      <c r="Q1421" s="22"/>
      <c r="R1421" s="22"/>
      <c r="S1421" s="21"/>
      <c r="T1421" s="24"/>
      <c r="U1421" s="24"/>
      <c r="V1421" s="24"/>
      <c r="W1421" s="24"/>
      <c r="X1421" s="21"/>
      <c r="Y1421" s="22"/>
      <c r="Z1421" s="22"/>
      <c r="AA1421" s="21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2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</row>
    <row r="1422">
      <c r="A1422" s="17"/>
      <c r="B1422" s="18"/>
      <c r="H1422" s="19"/>
      <c r="I1422" s="21"/>
      <c r="J1422" s="21"/>
      <c r="K1422" s="22"/>
      <c r="L1422" s="22"/>
      <c r="M1422" s="22"/>
      <c r="N1422" s="22"/>
      <c r="O1422" s="22"/>
      <c r="P1422" s="22"/>
      <c r="Q1422" s="22"/>
      <c r="R1422" s="22"/>
      <c r="S1422" s="21"/>
      <c r="T1422" s="24"/>
      <c r="U1422" s="24"/>
      <c r="V1422" s="24"/>
      <c r="W1422" s="24"/>
      <c r="X1422" s="21"/>
      <c r="Y1422" s="22"/>
      <c r="Z1422" s="22"/>
      <c r="AA1422" s="21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2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</row>
    <row r="1423">
      <c r="A1423" s="17"/>
      <c r="B1423" s="18"/>
      <c r="H1423" s="19"/>
      <c r="I1423" s="21"/>
      <c r="J1423" s="21"/>
      <c r="K1423" s="22"/>
      <c r="L1423" s="22"/>
      <c r="M1423" s="22"/>
      <c r="N1423" s="22"/>
      <c r="O1423" s="22"/>
      <c r="P1423" s="22"/>
      <c r="Q1423" s="22"/>
      <c r="R1423" s="22"/>
      <c r="S1423" s="21"/>
      <c r="T1423" s="24"/>
      <c r="U1423" s="24"/>
      <c r="V1423" s="24"/>
      <c r="W1423" s="24"/>
      <c r="X1423" s="21"/>
      <c r="Y1423" s="22"/>
      <c r="Z1423" s="22"/>
      <c r="AA1423" s="21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2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</row>
    <row r="1424">
      <c r="A1424" s="17"/>
      <c r="B1424" s="18"/>
      <c r="H1424" s="19"/>
      <c r="I1424" s="21"/>
      <c r="J1424" s="21"/>
      <c r="K1424" s="22"/>
      <c r="L1424" s="22"/>
      <c r="M1424" s="22"/>
      <c r="N1424" s="22"/>
      <c r="O1424" s="22"/>
      <c r="P1424" s="22"/>
      <c r="Q1424" s="22"/>
      <c r="R1424" s="22"/>
      <c r="S1424" s="21"/>
      <c r="T1424" s="24"/>
      <c r="U1424" s="24"/>
      <c r="V1424" s="24"/>
      <c r="W1424" s="24"/>
      <c r="X1424" s="21"/>
      <c r="Y1424" s="22"/>
      <c r="Z1424" s="22"/>
      <c r="AA1424" s="21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2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</row>
    <row r="1425">
      <c r="A1425" s="17"/>
      <c r="B1425" s="18"/>
      <c r="H1425" s="19"/>
      <c r="I1425" s="21"/>
      <c r="J1425" s="21"/>
      <c r="K1425" s="22"/>
      <c r="L1425" s="22"/>
      <c r="M1425" s="22"/>
      <c r="N1425" s="22"/>
      <c r="O1425" s="22"/>
      <c r="P1425" s="22"/>
      <c r="Q1425" s="22"/>
      <c r="R1425" s="22"/>
      <c r="S1425" s="21"/>
      <c r="T1425" s="24"/>
      <c r="U1425" s="24"/>
      <c r="V1425" s="24"/>
      <c r="W1425" s="24"/>
      <c r="X1425" s="21"/>
      <c r="Y1425" s="22"/>
      <c r="Z1425" s="22"/>
      <c r="AA1425" s="21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2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</row>
    <row r="1426">
      <c r="A1426" s="17"/>
      <c r="B1426" s="18"/>
      <c r="H1426" s="19"/>
      <c r="I1426" s="21"/>
      <c r="J1426" s="21"/>
      <c r="K1426" s="22"/>
      <c r="L1426" s="22"/>
      <c r="M1426" s="22"/>
      <c r="N1426" s="22"/>
      <c r="O1426" s="22"/>
      <c r="P1426" s="22"/>
      <c r="Q1426" s="22"/>
      <c r="R1426" s="22"/>
      <c r="S1426" s="21"/>
      <c r="T1426" s="24"/>
      <c r="U1426" s="24"/>
      <c r="V1426" s="24"/>
      <c r="W1426" s="24"/>
      <c r="X1426" s="21"/>
      <c r="Y1426" s="22"/>
      <c r="Z1426" s="22"/>
      <c r="AA1426" s="21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2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</row>
    <row r="1427">
      <c r="A1427" s="17"/>
      <c r="B1427" s="18"/>
      <c r="H1427" s="19"/>
      <c r="I1427" s="21"/>
      <c r="J1427" s="21"/>
      <c r="K1427" s="22"/>
      <c r="L1427" s="22"/>
      <c r="M1427" s="22"/>
      <c r="N1427" s="22"/>
      <c r="O1427" s="22"/>
      <c r="P1427" s="22"/>
      <c r="Q1427" s="22"/>
      <c r="R1427" s="22"/>
      <c r="S1427" s="21"/>
      <c r="T1427" s="24"/>
      <c r="U1427" s="24"/>
      <c r="V1427" s="24"/>
      <c r="W1427" s="24"/>
      <c r="X1427" s="21"/>
      <c r="Y1427" s="22"/>
      <c r="Z1427" s="22"/>
      <c r="AA1427" s="21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2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</row>
    <row r="1428">
      <c r="A1428" s="17"/>
      <c r="B1428" s="18"/>
      <c r="H1428" s="19"/>
      <c r="I1428" s="21"/>
      <c r="J1428" s="21"/>
      <c r="K1428" s="22"/>
      <c r="L1428" s="22"/>
      <c r="M1428" s="22"/>
      <c r="N1428" s="22"/>
      <c r="O1428" s="22"/>
      <c r="P1428" s="22"/>
      <c r="Q1428" s="22"/>
      <c r="R1428" s="22"/>
      <c r="S1428" s="21"/>
      <c r="T1428" s="24"/>
      <c r="U1428" s="24"/>
      <c r="V1428" s="24"/>
      <c r="W1428" s="24"/>
      <c r="X1428" s="21"/>
      <c r="Y1428" s="22"/>
      <c r="Z1428" s="22"/>
      <c r="AA1428" s="21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2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</row>
    <row r="1429">
      <c r="A1429" s="17"/>
      <c r="B1429" s="18"/>
      <c r="H1429" s="19"/>
      <c r="I1429" s="21"/>
      <c r="J1429" s="21"/>
      <c r="K1429" s="22"/>
      <c r="L1429" s="22"/>
      <c r="M1429" s="22"/>
      <c r="N1429" s="22"/>
      <c r="O1429" s="22"/>
      <c r="P1429" s="22"/>
      <c r="Q1429" s="22"/>
      <c r="R1429" s="22"/>
      <c r="S1429" s="21"/>
      <c r="T1429" s="24"/>
      <c r="U1429" s="24"/>
      <c r="V1429" s="24"/>
      <c r="W1429" s="24"/>
      <c r="X1429" s="21"/>
      <c r="Y1429" s="22"/>
      <c r="Z1429" s="22"/>
      <c r="AA1429" s="21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2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</row>
    <row r="1430">
      <c r="A1430" s="17"/>
      <c r="B1430" s="18"/>
      <c r="H1430" s="19"/>
      <c r="I1430" s="21"/>
      <c r="J1430" s="21"/>
      <c r="K1430" s="22"/>
      <c r="L1430" s="22"/>
      <c r="M1430" s="22"/>
      <c r="N1430" s="22"/>
      <c r="O1430" s="22"/>
      <c r="P1430" s="22"/>
      <c r="Q1430" s="22"/>
      <c r="R1430" s="22"/>
      <c r="S1430" s="21"/>
      <c r="T1430" s="24"/>
      <c r="U1430" s="24"/>
      <c r="V1430" s="24"/>
      <c r="W1430" s="24"/>
      <c r="X1430" s="21"/>
      <c r="Y1430" s="22"/>
      <c r="Z1430" s="22"/>
      <c r="AA1430" s="21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2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</row>
    <row r="1431">
      <c r="A1431" s="17"/>
      <c r="B1431" s="18"/>
      <c r="H1431" s="19"/>
      <c r="I1431" s="21"/>
      <c r="J1431" s="21"/>
      <c r="K1431" s="22"/>
      <c r="L1431" s="22"/>
      <c r="M1431" s="22"/>
      <c r="N1431" s="22"/>
      <c r="O1431" s="22"/>
      <c r="P1431" s="22"/>
      <c r="Q1431" s="22"/>
      <c r="R1431" s="22"/>
      <c r="S1431" s="21"/>
      <c r="T1431" s="24"/>
      <c r="U1431" s="24"/>
      <c r="V1431" s="24"/>
      <c r="W1431" s="24"/>
      <c r="X1431" s="21"/>
      <c r="Y1431" s="22"/>
      <c r="Z1431" s="22"/>
      <c r="AA1431" s="21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2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</row>
    <row r="1432">
      <c r="A1432" s="17"/>
      <c r="B1432" s="18"/>
      <c r="H1432" s="19"/>
      <c r="I1432" s="21"/>
      <c r="J1432" s="21"/>
      <c r="K1432" s="22"/>
      <c r="L1432" s="22"/>
      <c r="M1432" s="22"/>
      <c r="N1432" s="22"/>
      <c r="O1432" s="22"/>
      <c r="P1432" s="22"/>
      <c r="Q1432" s="22"/>
      <c r="R1432" s="22"/>
      <c r="S1432" s="21"/>
      <c r="T1432" s="24"/>
      <c r="U1432" s="24"/>
      <c r="V1432" s="24"/>
      <c r="W1432" s="24"/>
      <c r="X1432" s="21"/>
      <c r="Y1432" s="22"/>
      <c r="Z1432" s="22"/>
      <c r="AA1432" s="21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2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</row>
    <row r="1433">
      <c r="A1433" s="17"/>
      <c r="B1433" s="18"/>
      <c r="H1433" s="19"/>
      <c r="I1433" s="21"/>
      <c r="J1433" s="21"/>
      <c r="K1433" s="22"/>
      <c r="L1433" s="22"/>
      <c r="M1433" s="22"/>
      <c r="N1433" s="22"/>
      <c r="O1433" s="22"/>
      <c r="P1433" s="22"/>
      <c r="Q1433" s="22"/>
      <c r="R1433" s="22"/>
      <c r="S1433" s="21"/>
      <c r="T1433" s="24"/>
      <c r="U1433" s="24"/>
      <c r="V1433" s="24"/>
      <c r="W1433" s="24"/>
      <c r="X1433" s="21"/>
      <c r="Y1433" s="22"/>
      <c r="Z1433" s="22"/>
      <c r="AA1433" s="21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2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</row>
    <row r="1434">
      <c r="A1434" s="17"/>
      <c r="B1434" s="18"/>
      <c r="H1434" s="19"/>
      <c r="I1434" s="21"/>
      <c r="J1434" s="21"/>
      <c r="K1434" s="22"/>
      <c r="L1434" s="22"/>
      <c r="M1434" s="22"/>
      <c r="N1434" s="22"/>
      <c r="O1434" s="22"/>
      <c r="P1434" s="22"/>
      <c r="Q1434" s="22"/>
      <c r="R1434" s="22"/>
      <c r="S1434" s="21"/>
      <c r="T1434" s="24"/>
      <c r="U1434" s="24"/>
      <c r="V1434" s="24"/>
      <c r="W1434" s="24"/>
      <c r="X1434" s="21"/>
      <c r="Y1434" s="22"/>
      <c r="Z1434" s="22"/>
      <c r="AA1434" s="21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2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</row>
    <row r="1435">
      <c r="A1435" s="17"/>
      <c r="B1435" s="18"/>
      <c r="H1435" s="19"/>
      <c r="I1435" s="21"/>
      <c r="J1435" s="21"/>
      <c r="K1435" s="22"/>
      <c r="L1435" s="22"/>
      <c r="M1435" s="22"/>
      <c r="N1435" s="22"/>
      <c r="O1435" s="22"/>
      <c r="P1435" s="22"/>
      <c r="Q1435" s="22"/>
      <c r="R1435" s="22"/>
      <c r="S1435" s="21"/>
      <c r="T1435" s="24"/>
      <c r="U1435" s="24"/>
      <c r="V1435" s="24"/>
      <c r="W1435" s="24"/>
      <c r="X1435" s="21"/>
      <c r="Y1435" s="22"/>
      <c r="Z1435" s="22"/>
      <c r="AA1435" s="21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2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</row>
    <row r="1436">
      <c r="A1436" s="17"/>
      <c r="B1436" s="18"/>
      <c r="H1436" s="19"/>
      <c r="I1436" s="21"/>
      <c r="J1436" s="21"/>
      <c r="K1436" s="22"/>
      <c r="L1436" s="22"/>
      <c r="M1436" s="22"/>
      <c r="N1436" s="22"/>
      <c r="O1436" s="22"/>
      <c r="P1436" s="22"/>
      <c r="Q1436" s="22"/>
      <c r="R1436" s="22"/>
      <c r="S1436" s="21"/>
      <c r="T1436" s="24"/>
      <c r="U1436" s="24"/>
      <c r="V1436" s="24"/>
      <c r="W1436" s="24"/>
      <c r="X1436" s="21"/>
      <c r="Y1436" s="22"/>
      <c r="Z1436" s="22"/>
      <c r="AA1436" s="21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2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</row>
    <row r="1437">
      <c r="A1437" s="17"/>
      <c r="B1437" s="18"/>
      <c r="H1437" s="19"/>
      <c r="I1437" s="21"/>
      <c r="J1437" s="21"/>
      <c r="K1437" s="22"/>
      <c r="L1437" s="22"/>
      <c r="M1437" s="22"/>
      <c r="N1437" s="22"/>
      <c r="O1437" s="22"/>
      <c r="P1437" s="22"/>
      <c r="Q1437" s="22"/>
      <c r="R1437" s="22"/>
      <c r="S1437" s="21"/>
      <c r="T1437" s="24"/>
      <c r="U1437" s="24"/>
      <c r="V1437" s="24"/>
      <c r="W1437" s="24"/>
      <c r="X1437" s="21"/>
      <c r="Y1437" s="22"/>
      <c r="Z1437" s="22"/>
      <c r="AA1437" s="21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2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</row>
    <row r="1438">
      <c r="A1438" s="17"/>
      <c r="B1438" s="18"/>
      <c r="H1438" s="19"/>
      <c r="I1438" s="21"/>
      <c r="J1438" s="21"/>
      <c r="K1438" s="22"/>
      <c r="L1438" s="22"/>
      <c r="M1438" s="22"/>
      <c r="N1438" s="22"/>
      <c r="O1438" s="22"/>
      <c r="P1438" s="22"/>
      <c r="Q1438" s="22"/>
      <c r="R1438" s="22"/>
      <c r="S1438" s="21"/>
      <c r="T1438" s="24"/>
      <c r="U1438" s="24"/>
      <c r="V1438" s="24"/>
      <c r="W1438" s="24"/>
      <c r="X1438" s="21"/>
      <c r="Y1438" s="22"/>
      <c r="Z1438" s="22"/>
      <c r="AA1438" s="21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2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</row>
    <row r="1439">
      <c r="A1439" s="17"/>
      <c r="B1439" s="18"/>
      <c r="H1439" s="19"/>
      <c r="I1439" s="21"/>
      <c r="J1439" s="21"/>
      <c r="K1439" s="22"/>
      <c r="L1439" s="22"/>
      <c r="M1439" s="22"/>
      <c r="N1439" s="22"/>
      <c r="O1439" s="22"/>
      <c r="P1439" s="22"/>
      <c r="Q1439" s="22"/>
      <c r="R1439" s="22"/>
      <c r="S1439" s="21"/>
      <c r="T1439" s="24"/>
      <c r="U1439" s="24"/>
      <c r="V1439" s="24"/>
      <c r="W1439" s="24"/>
      <c r="X1439" s="21"/>
      <c r="Y1439" s="22"/>
      <c r="Z1439" s="22"/>
      <c r="AA1439" s="21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2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</row>
    <row r="1440">
      <c r="A1440" s="17"/>
      <c r="B1440" s="18"/>
      <c r="H1440" s="19"/>
      <c r="I1440" s="21"/>
      <c r="J1440" s="21"/>
      <c r="K1440" s="22"/>
      <c r="L1440" s="22"/>
      <c r="M1440" s="22"/>
      <c r="N1440" s="22"/>
      <c r="O1440" s="22"/>
      <c r="P1440" s="22"/>
      <c r="Q1440" s="22"/>
      <c r="R1440" s="22"/>
      <c r="S1440" s="21"/>
      <c r="T1440" s="24"/>
      <c r="U1440" s="24"/>
      <c r="V1440" s="24"/>
      <c r="W1440" s="24"/>
      <c r="X1440" s="21"/>
      <c r="Y1440" s="22"/>
      <c r="Z1440" s="22"/>
      <c r="AA1440" s="21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2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</row>
    <row r="1441">
      <c r="A1441" s="17"/>
      <c r="B1441" s="18"/>
      <c r="H1441" s="19"/>
      <c r="I1441" s="21"/>
      <c r="J1441" s="21"/>
      <c r="K1441" s="22"/>
      <c r="L1441" s="22"/>
      <c r="M1441" s="22"/>
      <c r="N1441" s="22"/>
      <c r="O1441" s="22"/>
      <c r="P1441" s="22"/>
      <c r="Q1441" s="22"/>
      <c r="R1441" s="22"/>
      <c r="S1441" s="21"/>
      <c r="T1441" s="24"/>
      <c r="U1441" s="24"/>
      <c r="V1441" s="24"/>
      <c r="W1441" s="24"/>
      <c r="X1441" s="21"/>
      <c r="Y1441" s="22"/>
      <c r="Z1441" s="22"/>
      <c r="AA1441" s="21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2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</row>
    <row r="1442">
      <c r="A1442" s="17"/>
      <c r="B1442" s="18"/>
      <c r="H1442" s="19"/>
      <c r="I1442" s="21"/>
      <c r="J1442" s="21"/>
      <c r="K1442" s="22"/>
      <c r="L1442" s="22"/>
      <c r="M1442" s="22"/>
      <c r="N1442" s="22"/>
      <c r="O1442" s="22"/>
      <c r="P1442" s="22"/>
      <c r="Q1442" s="22"/>
      <c r="R1442" s="22"/>
      <c r="S1442" s="21"/>
      <c r="T1442" s="24"/>
      <c r="U1442" s="24"/>
      <c r="V1442" s="24"/>
      <c r="W1442" s="24"/>
      <c r="X1442" s="21"/>
      <c r="Y1442" s="22"/>
      <c r="Z1442" s="22"/>
      <c r="AA1442" s="21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2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</row>
    <row r="1443">
      <c r="A1443" s="17"/>
      <c r="B1443" s="18"/>
      <c r="H1443" s="19"/>
      <c r="I1443" s="21"/>
      <c r="J1443" s="21"/>
      <c r="K1443" s="22"/>
      <c r="L1443" s="22"/>
      <c r="M1443" s="22"/>
      <c r="N1443" s="22"/>
      <c r="O1443" s="22"/>
      <c r="P1443" s="22"/>
      <c r="Q1443" s="22"/>
      <c r="R1443" s="22"/>
      <c r="S1443" s="21"/>
      <c r="T1443" s="24"/>
      <c r="U1443" s="24"/>
      <c r="V1443" s="24"/>
      <c r="W1443" s="24"/>
      <c r="X1443" s="21"/>
      <c r="Y1443" s="22"/>
      <c r="Z1443" s="22"/>
      <c r="AA1443" s="21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2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</row>
    <row r="1444">
      <c r="A1444" s="17"/>
      <c r="B1444" s="18"/>
      <c r="H1444" s="19"/>
      <c r="I1444" s="21"/>
      <c r="J1444" s="21"/>
      <c r="K1444" s="22"/>
      <c r="L1444" s="22"/>
      <c r="M1444" s="22"/>
      <c r="N1444" s="22"/>
      <c r="O1444" s="22"/>
      <c r="P1444" s="22"/>
      <c r="Q1444" s="22"/>
      <c r="R1444" s="22"/>
      <c r="S1444" s="21"/>
      <c r="T1444" s="24"/>
      <c r="U1444" s="24"/>
      <c r="V1444" s="24"/>
      <c r="W1444" s="24"/>
      <c r="X1444" s="21"/>
      <c r="Y1444" s="22"/>
      <c r="Z1444" s="22"/>
      <c r="AA1444" s="21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2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</row>
    <row r="1445">
      <c r="A1445" s="17"/>
      <c r="B1445" s="18"/>
      <c r="H1445" s="19"/>
      <c r="I1445" s="21"/>
      <c r="J1445" s="21"/>
      <c r="K1445" s="22"/>
      <c r="L1445" s="22"/>
      <c r="M1445" s="22"/>
      <c r="N1445" s="22"/>
      <c r="O1445" s="22"/>
      <c r="P1445" s="22"/>
      <c r="Q1445" s="22"/>
      <c r="R1445" s="22"/>
      <c r="S1445" s="21"/>
      <c r="T1445" s="24"/>
      <c r="U1445" s="24"/>
      <c r="V1445" s="24"/>
      <c r="W1445" s="24"/>
      <c r="X1445" s="21"/>
      <c r="Y1445" s="22"/>
      <c r="Z1445" s="22"/>
      <c r="AA1445" s="21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2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</row>
    <row r="1446">
      <c r="A1446" s="17"/>
      <c r="B1446" s="18"/>
      <c r="H1446" s="19"/>
      <c r="I1446" s="21"/>
      <c r="J1446" s="21"/>
      <c r="K1446" s="22"/>
      <c r="L1446" s="22"/>
      <c r="M1446" s="22"/>
      <c r="N1446" s="22"/>
      <c r="O1446" s="22"/>
      <c r="P1446" s="22"/>
      <c r="Q1446" s="22"/>
      <c r="R1446" s="22"/>
      <c r="S1446" s="21"/>
      <c r="T1446" s="24"/>
      <c r="U1446" s="24"/>
      <c r="V1446" s="24"/>
      <c r="W1446" s="24"/>
      <c r="X1446" s="21"/>
      <c r="Y1446" s="22"/>
      <c r="Z1446" s="22"/>
      <c r="AA1446" s="21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2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</row>
    <row r="1447">
      <c r="A1447" s="17"/>
      <c r="B1447" s="18"/>
      <c r="H1447" s="19"/>
      <c r="I1447" s="21"/>
      <c r="J1447" s="21"/>
      <c r="K1447" s="22"/>
      <c r="L1447" s="22"/>
      <c r="M1447" s="22"/>
      <c r="N1447" s="22"/>
      <c r="O1447" s="22"/>
      <c r="P1447" s="22"/>
      <c r="Q1447" s="22"/>
      <c r="R1447" s="22"/>
      <c r="S1447" s="21"/>
      <c r="T1447" s="24"/>
      <c r="U1447" s="24"/>
      <c r="V1447" s="24"/>
      <c r="W1447" s="24"/>
      <c r="X1447" s="21"/>
      <c r="Y1447" s="22"/>
      <c r="Z1447" s="22"/>
      <c r="AA1447" s="21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2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</row>
    <row r="1448">
      <c r="A1448" s="17"/>
      <c r="B1448" s="18"/>
      <c r="H1448" s="19"/>
      <c r="I1448" s="21"/>
      <c r="J1448" s="21"/>
      <c r="K1448" s="22"/>
      <c r="L1448" s="22"/>
      <c r="M1448" s="22"/>
      <c r="N1448" s="22"/>
      <c r="O1448" s="22"/>
      <c r="P1448" s="22"/>
      <c r="Q1448" s="22"/>
      <c r="R1448" s="22"/>
      <c r="S1448" s="21"/>
      <c r="T1448" s="24"/>
      <c r="U1448" s="24"/>
      <c r="V1448" s="24"/>
      <c r="W1448" s="24"/>
      <c r="X1448" s="21"/>
      <c r="Y1448" s="22"/>
      <c r="Z1448" s="22"/>
      <c r="AA1448" s="21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2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</row>
    <row r="1449">
      <c r="A1449" s="17"/>
      <c r="B1449" s="18"/>
      <c r="H1449" s="19"/>
      <c r="I1449" s="21"/>
      <c r="J1449" s="21"/>
      <c r="K1449" s="22"/>
      <c r="L1449" s="22"/>
      <c r="M1449" s="22"/>
      <c r="N1449" s="22"/>
      <c r="O1449" s="22"/>
      <c r="P1449" s="22"/>
      <c r="Q1449" s="22"/>
      <c r="R1449" s="22"/>
      <c r="S1449" s="21"/>
      <c r="T1449" s="24"/>
      <c r="U1449" s="24"/>
      <c r="V1449" s="24"/>
      <c r="W1449" s="24"/>
      <c r="X1449" s="21"/>
      <c r="Y1449" s="22"/>
      <c r="Z1449" s="22"/>
      <c r="AA1449" s="21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2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</row>
    <row r="1450">
      <c r="A1450" s="17"/>
      <c r="B1450" s="18"/>
      <c r="H1450" s="19"/>
      <c r="I1450" s="21"/>
      <c r="J1450" s="21"/>
      <c r="K1450" s="22"/>
      <c r="L1450" s="22"/>
      <c r="M1450" s="22"/>
      <c r="N1450" s="22"/>
      <c r="O1450" s="22"/>
      <c r="P1450" s="22"/>
      <c r="Q1450" s="22"/>
      <c r="R1450" s="22"/>
      <c r="S1450" s="21"/>
      <c r="T1450" s="24"/>
      <c r="U1450" s="24"/>
      <c r="V1450" s="24"/>
      <c r="W1450" s="24"/>
      <c r="X1450" s="21"/>
      <c r="Y1450" s="22"/>
      <c r="Z1450" s="22"/>
      <c r="AA1450" s="21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2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</row>
    <row r="1451">
      <c r="A1451" s="17"/>
      <c r="B1451" s="18"/>
      <c r="H1451" s="19"/>
      <c r="I1451" s="21"/>
      <c r="J1451" s="21"/>
      <c r="K1451" s="22"/>
      <c r="L1451" s="22"/>
      <c r="M1451" s="22"/>
      <c r="N1451" s="22"/>
      <c r="O1451" s="22"/>
      <c r="P1451" s="22"/>
      <c r="Q1451" s="22"/>
      <c r="R1451" s="22"/>
      <c r="S1451" s="21"/>
      <c r="T1451" s="24"/>
      <c r="U1451" s="24"/>
      <c r="V1451" s="24"/>
      <c r="W1451" s="24"/>
      <c r="X1451" s="21"/>
      <c r="Y1451" s="22"/>
      <c r="Z1451" s="22"/>
      <c r="AA1451" s="21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2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</row>
    <row r="1452">
      <c r="A1452" s="17"/>
      <c r="B1452" s="18"/>
      <c r="H1452" s="19"/>
      <c r="I1452" s="21"/>
      <c r="J1452" s="21"/>
      <c r="K1452" s="22"/>
      <c r="L1452" s="22"/>
      <c r="M1452" s="22"/>
      <c r="N1452" s="22"/>
      <c r="O1452" s="22"/>
      <c r="P1452" s="22"/>
      <c r="Q1452" s="22"/>
      <c r="R1452" s="22"/>
      <c r="S1452" s="21"/>
      <c r="T1452" s="24"/>
      <c r="U1452" s="24"/>
      <c r="V1452" s="24"/>
      <c r="W1452" s="24"/>
      <c r="X1452" s="21"/>
      <c r="Y1452" s="22"/>
      <c r="Z1452" s="22"/>
      <c r="AA1452" s="21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2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</row>
    <row r="1453">
      <c r="A1453" s="17"/>
      <c r="B1453" s="18"/>
      <c r="H1453" s="19"/>
      <c r="I1453" s="21"/>
      <c r="J1453" s="21"/>
      <c r="K1453" s="22"/>
      <c r="L1453" s="22"/>
      <c r="M1453" s="22"/>
      <c r="N1453" s="22"/>
      <c r="O1453" s="22"/>
      <c r="P1453" s="22"/>
      <c r="Q1453" s="22"/>
      <c r="R1453" s="22"/>
      <c r="S1453" s="21"/>
      <c r="T1453" s="24"/>
      <c r="U1453" s="24"/>
      <c r="V1453" s="24"/>
      <c r="W1453" s="24"/>
      <c r="X1453" s="21"/>
      <c r="Y1453" s="22"/>
      <c r="Z1453" s="22"/>
      <c r="AA1453" s="21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2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</row>
    <row r="1454">
      <c r="A1454" s="17"/>
      <c r="B1454" s="18"/>
      <c r="H1454" s="19"/>
      <c r="I1454" s="21"/>
      <c r="J1454" s="21"/>
      <c r="K1454" s="22"/>
      <c r="L1454" s="22"/>
      <c r="M1454" s="22"/>
      <c r="N1454" s="22"/>
      <c r="O1454" s="22"/>
      <c r="P1454" s="22"/>
      <c r="Q1454" s="22"/>
      <c r="R1454" s="22"/>
      <c r="S1454" s="21"/>
      <c r="T1454" s="24"/>
      <c r="U1454" s="24"/>
      <c r="V1454" s="24"/>
      <c r="W1454" s="24"/>
      <c r="X1454" s="21"/>
      <c r="Y1454" s="22"/>
      <c r="Z1454" s="22"/>
      <c r="AA1454" s="21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2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</row>
    <row r="1455">
      <c r="A1455" s="17"/>
      <c r="B1455" s="18"/>
      <c r="H1455" s="19"/>
      <c r="I1455" s="21"/>
      <c r="J1455" s="21"/>
      <c r="K1455" s="22"/>
      <c r="L1455" s="22"/>
      <c r="M1455" s="22"/>
      <c r="N1455" s="22"/>
      <c r="O1455" s="22"/>
      <c r="P1455" s="22"/>
      <c r="Q1455" s="22"/>
      <c r="R1455" s="22"/>
      <c r="S1455" s="21"/>
      <c r="T1455" s="24"/>
      <c r="U1455" s="24"/>
      <c r="V1455" s="24"/>
      <c r="W1455" s="24"/>
      <c r="X1455" s="21"/>
      <c r="Y1455" s="22"/>
      <c r="Z1455" s="22"/>
      <c r="AA1455" s="21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2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</row>
    <row r="1456">
      <c r="A1456" s="17"/>
      <c r="B1456" s="18"/>
      <c r="H1456" s="19"/>
      <c r="I1456" s="21"/>
      <c r="J1456" s="21"/>
      <c r="K1456" s="22"/>
      <c r="L1456" s="22"/>
      <c r="M1456" s="22"/>
      <c r="N1456" s="22"/>
      <c r="O1456" s="22"/>
      <c r="P1456" s="22"/>
      <c r="Q1456" s="22"/>
      <c r="R1456" s="22"/>
      <c r="S1456" s="21"/>
      <c r="T1456" s="24"/>
      <c r="U1456" s="24"/>
      <c r="V1456" s="24"/>
      <c r="W1456" s="24"/>
      <c r="X1456" s="21"/>
      <c r="Y1456" s="22"/>
      <c r="Z1456" s="22"/>
      <c r="AA1456" s="21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2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</row>
    <row r="1457">
      <c r="A1457" s="17"/>
      <c r="B1457" s="18"/>
      <c r="H1457" s="19"/>
      <c r="I1457" s="21"/>
      <c r="J1457" s="21"/>
      <c r="K1457" s="22"/>
      <c r="L1457" s="22"/>
      <c r="M1457" s="22"/>
      <c r="N1457" s="22"/>
      <c r="O1457" s="22"/>
      <c r="P1457" s="22"/>
      <c r="Q1457" s="22"/>
      <c r="R1457" s="22"/>
      <c r="S1457" s="21"/>
      <c r="T1457" s="24"/>
      <c r="U1457" s="24"/>
      <c r="V1457" s="24"/>
      <c r="W1457" s="24"/>
      <c r="X1457" s="21"/>
      <c r="Y1457" s="22"/>
      <c r="Z1457" s="22"/>
      <c r="AA1457" s="21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2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</row>
    <row r="1458">
      <c r="A1458" s="17"/>
      <c r="B1458" s="18"/>
      <c r="H1458" s="19"/>
      <c r="I1458" s="21"/>
      <c r="J1458" s="21"/>
      <c r="K1458" s="22"/>
      <c r="L1458" s="22"/>
      <c r="M1458" s="22"/>
      <c r="N1458" s="22"/>
      <c r="O1458" s="22"/>
      <c r="P1458" s="22"/>
      <c r="Q1458" s="22"/>
      <c r="R1458" s="22"/>
      <c r="S1458" s="21"/>
      <c r="T1458" s="24"/>
      <c r="U1458" s="24"/>
      <c r="V1458" s="24"/>
      <c r="W1458" s="24"/>
      <c r="X1458" s="21"/>
      <c r="Y1458" s="22"/>
      <c r="Z1458" s="22"/>
      <c r="AA1458" s="21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2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</row>
    <row r="1459">
      <c r="A1459" s="17"/>
      <c r="B1459" s="18"/>
      <c r="H1459" s="19"/>
      <c r="I1459" s="21"/>
      <c r="J1459" s="21"/>
      <c r="K1459" s="22"/>
      <c r="L1459" s="22"/>
      <c r="M1459" s="22"/>
      <c r="N1459" s="22"/>
      <c r="O1459" s="22"/>
      <c r="P1459" s="22"/>
      <c r="Q1459" s="22"/>
      <c r="R1459" s="22"/>
      <c r="S1459" s="21"/>
      <c r="T1459" s="24"/>
      <c r="U1459" s="24"/>
      <c r="V1459" s="24"/>
      <c r="W1459" s="24"/>
      <c r="X1459" s="21"/>
      <c r="Y1459" s="22"/>
      <c r="Z1459" s="22"/>
      <c r="AA1459" s="21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2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</row>
    <row r="1460">
      <c r="A1460" s="17"/>
      <c r="B1460" s="18"/>
      <c r="H1460" s="19"/>
      <c r="I1460" s="21"/>
      <c r="J1460" s="21"/>
      <c r="K1460" s="22"/>
      <c r="L1460" s="22"/>
      <c r="M1460" s="22"/>
      <c r="N1460" s="22"/>
      <c r="O1460" s="22"/>
      <c r="P1460" s="22"/>
      <c r="Q1460" s="22"/>
      <c r="R1460" s="22"/>
      <c r="S1460" s="21"/>
      <c r="T1460" s="24"/>
      <c r="U1460" s="24"/>
      <c r="V1460" s="24"/>
      <c r="W1460" s="24"/>
      <c r="X1460" s="21"/>
      <c r="Y1460" s="22"/>
      <c r="Z1460" s="22"/>
      <c r="AA1460" s="21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2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</row>
    <row r="1461">
      <c r="A1461" s="17"/>
      <c r="B1461" s="18"/>
      <c r="H1461" s="19"/>
      <c r="I1461" s="21"/>
      <c r="J1461" s="21"/>
      <c r="K1461" s="22"/>
      <c r="L1461" s="22"/>
      <c r="M1461" s="22"/>
      <c r="N1461" s="22"/>
      <c r="O1461" s="22"/>
      <c r="P1461" s="22"/>
      <c r="Q1461" s="22"/>
      <c r="R1461" s="22"/>
      <c r="S1461" s="21"/>
      <c r="T1461" s="24"/>
      <c r="U1461" s="24"/>
      <c r="V1461" s="24"/>
      <c r="W1461" s="24"/>
      <c r="X1461" s="21"/>
      <c r="Y1461" s="22"/>
      <c r="Z1461" s="22"/>
      <c r="AA1461" s="21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2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</row>
    <row r="1462">
      <c r="A1462" s="17"/>
      <c r="B1462" s="18"/>
      <c r="H1462" s="19"/>
      <c r="I1462" s="21"/>
      <c r="J1462" s="21"/>
      <c r="K1462" s="22"/>
      <c r="L1462" s="22"/>
      <c r="M1462" s="22"/>
      <c r="N1462" s="22"/>
      <c r="O1462" s="22"/>
      <c r="P1462" s="22"/>
      <c r="Q1462" s="22"/>
      <c r="R1462" s="22"/>
      <c r="S1462" s="21"/>
      <c r="T1462" s="24"/>
      <c r="U1462" s="24"/>
      <c r="V1462" s="24"/>
      <c r="W1462" s="24"/>
      <c r="X1462" s="21"/>
      <c r="Y1462" s="22"/>
      <c r="Z1462" s="22"/>
      <c r="AA1462" s="21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2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</row>
    <row r="1463">
      <c r="A1463" s="17"/>
      <c r="B1463" s="18"/>
      <c r="H1463" s="19"/>
      <c r="I1463" s="21"/>
      <c r="J1463" s="21"/>
      <c r="K1463" s="22"/>
      <c r="L1463" s="22"/>
      <c r="M1463" s="22"/>
      <c r="N1463" s="22"/>
      <c r="O1463" s="22"/>
      <c r="P1463" s="22"/>
      <c r="Q1463" s="22"/>
      <c r="R1463" s="22"/>
      <c r="S1463" s="21"/>
      <c r="T1463" s="24"/>
      <c r="U1463" s="24"/>
      <c r="V1463" s="24"/>
      <c r="W1463" s="24"/>
      <c r="X1463" s="21"/>
      <c r="Y1463" s="22"/>
      <c r="Z1463" s="22"/>
      <c r="AA1463" s="21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2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</row>
    <row r="1464">
      <c r="A1464" s="17"/>
      <c r="B1464" s="18"/>
      <c r="H1464" s="19"/>
      <c r="I1464" s="21"/>
      <c r="J1464" s="21"/>
      <c r="K1464" s="22"/>
      <c r="L1464" s="22"/>
      <c r="M1464" s="22"/>
      <c r="N1464" s="22"/>
      <c r="O1464" s="22"/>
      <c r="P1464" s="22"/>
      <c r="Q1464" s="22"/>
      <c r="R1464" s="22"/>
      <c r="S1464" s="21"/>
      <c r="T1464" s="24"/>
      <c r="U1464" s="24"/>
      <c r="V1464" s="24"/>
      <c r="W1464" s="24"/>
      <c r="X1464" s="21"/>
      <c r="Y1464" s="22"/>
      <c r="Z1464" s="22"/>
      <c r="AA1464" s="21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2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</row>
    <row r="1465">
      <c r="A1465" s="17"/>
      <c r="B1465" s="18"/>
      <c r="H1465" s="19"/>
      <c r="I1465" s="21"/>
      <c r="J1465" s="21"/>
      <c r="K1465" s="22"/>
      <c r="L1465" s="22"/>
      <c r="M1465" s="22"/>
      <c r="N1465" s="22"/>
      <c r="O1465" s="22"/>
      <c r="P1465" s="22"/>
      <c r="Q1465" s="22"/>
      <c r="R1465" s="22"/>
      <c r="S1465" s="21"/>
      <c r="T1465" s="24"/>
      <c r="U1465" s="24"/>
      <c r="V1465" s="24"/>
      <c r="W1465" s="24"/>
      <c r="X1465" s="21"/>
      <c r="Y1465" s="22"/>
      <c r="Z1465" s="22"/>
      <c r="AA1465" s="21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2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</row>
    <row r="1466">
      <c r="A1466" s="17"/>
      <c r="B1466" s="18"/>
      <c r="H1466" s="19"/>
      <c r="I1466" s="21"/>
      <c r="J1466" s="21"/>
      <c r="K1466" s="22"/>
      <c r="L1466" s="22"/>
      <c r="M1466" s="22"/>
      <c r="N1466" s="22"/>
      <c r="O1466" s="22"/>
      <c r="P1466" s="22"/>
      <c r="Q1466" s="22"/>
      <c r="R1466" s="22"/>
      <c r="S1466" s="21"/>
      <c r="T1466" s="24"/>
      <c r="U1466" s="24"/>
      <c r="V1466" s="24"/>
      <c r="W1466" s="24"/>
      <c r="X1466" s="21"/>
      <c r="Y1466" s="22"/>
      <c r="Z1466" s="22"/>
      <c r="AA1466" s="21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2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</row>
    <row r="1467">
      <c r="A1467" s="17"/>
      <c r="B1467" s="18"/>
      <c r="H1467" s="19"/>
      <c r="I1467" s="21"/>
      <c r="J1467" s="21"/>
      <c r="K1467" s="22"/>
      <c r="L1467" s="22"/>
      <c r="M1467" s="22"/>
      <c r="N1467" s="22"/>
      <c r="O1467" s="22"/>
      <c r="P1467" s="22"/>
      <c r="Q1467" s="22"/>
      <c r="R1467" s="22"/>
      <c r="S1467" s="21"/>
      <c r="T1467" s="24"/>
      <c r="U1467" s="24"/>
      <c r="V1467" s="24"/>
      <c r="W1467" s="24"/>
      <c r="X1467" s="21"/>
      <c r="Y1467" s="22"/>
      <c r="Z1467" s="22"/>
      <c r="AA1467" s="21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2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</row>
    <row r="1468">
      <c r="A1468" s="17"/>
      <c r="B1468" s="18"/>
      <c r="H1468" s="19"/>
      <c r="I1468" s="21"/>
      <c r="J1468" s="21"/>
      <c r="K1468" s="22"/>
      <c r="L1468" s="22"/>
      <c r="M1468" s="22"/>
      <c r="N1468" s="22"/>
      <c r="O1468" s="22"/>
      <c r="P1468" s="22"/>
      <c r="Q1468" s="22"/>
      <c r="R1468" s="22"/>
      <c r="S1468" s="21"/>
      <c r="T1468" s="24"/>
      <c r="U1468" s="24"/>
      <c r="V1468" s="24"/>
      <c r="W1468" s="24"/>
      <c r="X1468" s="21"/>
      <c r="Y1468" s="22"/>
      <c r="Z1468" s="22"/>
      <c r="AA1468" s="21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2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</row>
    <row r="1469">
      <c r="A1469" s="17"/>
      <c r="B1469" s="18"/>
      <c r="H1469" s="19"/>
      <c r="I1469" s="21"/>
      <c r="J1469" s="21"/>
      <c r="K1469" s="22"/>
      <c r="L1469" s="22"/>
      <c r="M1469" s="22"/>
      <c r="N1469" s="22"/>
      <c r="O1469" s="22"/>
      <c r="P1469" s="22"/>
      <c r="Q1469" s="22"/>
      <c r="R1469" s="22"/>
      <c r="S1469" s="21"/>
      <c r="T1469" s="24"/>
      <c r="U1469" s="24"/>
      <c r="V1469" s="24"/>
      <c r="W1469" s="24"/>
      <c r="X1469" s="21"/>
      <c r="Y1469" s="22"/>
      <c r="Z1469" s="22"/>
      <c r="AA1469" s="21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2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</row>
    <row r="1470">
      <c r="A1470" s="17"/>
      <c r="B1470" s="18"/>
      <c r="H1470" s="19"/>
      <c r="I1470" s="21"/>
      <c r="J1470" s="21"/>
      <c r="K1470" s="22"/>
      <c r="L1470" s="22"/>
      <c r="M1470" s="22"/>
      <c r="N1470" s="22"/>
      <c r="O1470" s="22"/>
      <c r="P1470" s="22"/>
      <c r="Q1470" s="22"/>
      <c r="R1470" s="22"/>
      <c r="S1470" s="21"/>
      <c r="T1470" s="24"/>
      <c r="U1470" s="24"/>
      <c r="V1470" s="24"/>
      <c r="W1470" s="24"/>
      <c r="X1470" s="21"/>
      <c r="Y1470" s="22"/>
      <c r="Z1470" s="22"/>
      <c r="AA1470" s="21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2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</row>
    <row r="1471">
      <c r="A1471" s="17"/>
      <c r="B1471" s="18"/>
      <c r="H1471" s="19"/>
      <c r="I1471" s="21"/>
      <c r="J1471" s="21"/>
      <c r="K1471" s="22"/>
      <c r="L1471" s="22"/>
      <c r="M1471" s="22"/>
      <c r="N1471" s="22"/>
      <c r="O1471" s="22"/>
      <c r="P1471" s="22"/>
      <c r="Q1471" s="22"/>
      <c r="R1471" s="22"/>
      <c r="S1471" s="21"/>
      <c r="T1471" s="24"/>
      <c r="U1471" s="24"/>
      <c r="V1471" s="24"/>
      <c r="W1471" s="24"/>
      <c r="X1471" s="21"/>
      <c r="Y1471" s="22"/>
      <c r="Z1471" s="22"/>
      <c r="AA1471" s="21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2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</row>
    <row r="1472">
      <c r="A1472" s="17"/>
      <c r="B1472" s="18"/>
      <c r="H1472" s="19"/>
      <c r="I1472" s="21"/>
      <c r="J1472" s="21"/>
      <c r="K1472" s="22"/>
      <c r="L1472" s="22"/>
      <c r="M1472" s="22"/>
      <c r="N1472" s="22"/>
      <c r="O1472" s="22"/>
      <c r="P1472" s="22"/>
      <c r="Q1472" s="22"/>
      <c r="R1472" s="22"/>
      <c r="S1472" s="21"/>
      <c r="T1472" s="24"/>
      <c r="U1472" s="24"/>
      <c r="V1472" s="24"/>
      <c r="W1472" s="24"/>
      <c r="X1472" s="21"/>
      <c r="Y1472" s="22"/>
      <c r="Z1472" s="22"/>
      <c r="AA1472" s="21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2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</row>
    <row r="1473">
      <c r="A1473" s="17"/>
      <c r="B1473" s="18"/>
      <c r="H1473" s="19"/>
      <c r="I1473" s="21"/>
      <c r="J1473" s="21"/>
      <c r="K1473" s="22"/>
      <c r="L1473" s="22"/>
      <c r="M1473" s="22"/>
      <c r="N1473" s="22"/>
      <c r="O1473" s="22"/>
      <c r="P1473" s="22"/>
      <c r="Q1473" s="22"/>
      <c r="R1473" s="22"/>
      <c r="S1473" s="21"/>
      <c r="T1473" s="24"/>
      <c r="U1473" s="24"/>
      <c r="V1473" s="24"/>
      <c r="W1473" s="24"/>
      <c r="X1473" s="21"/>
      <c r="Y1473" s="22"/>
      <c r="Z1473" s="22"/>
      <c r="AA1473" s="21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2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</row>
    <row r="1474">
      <c r="A1474" s="17"/>
      <c r="B1474" s="18"/>
      <c r="H1474" s="19"/>
      <c r="I1474" s="21"/>
      <c r="J1474" s="21"/>
      <c r="K1474" s="22"/>
      <c r="L1474" s="22"/>
      <c r="M1474" s="22"/>
      <c r="N1474" s="22"/>
      <c r="O1474" s="22"/>
      <c r="P1474" s="22"/>
      <c r="Q1474" s="22"/>
      <c r="R1474" s="22"/>
      <c r="S1474" s="21"/>
      <c r="T1474" s="24"/>
      <c r="U1474" s="24"/>
      <c r="V1474" s="24"/>
      <c r="W1474" s="24"/>
      <c r="X1474" s="21"/>
      <c r="Y1474" s="22"/>
      <c r="Z1474" s="22"/>
      <c r="AA1474" s="21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2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</row>
    <row r="1475">
      <c r="A1475" s="17"/>
      <c r="B1475" s="18"/>
      <c r="H1475" s="19"/>
      <c r="I1475" s="21"/>
      <c r="J1475" s="21"/>
      <c r="K1475" s="22"/>
      <c r="L1475" s="22"/>
      <c r="M1475" s="22"/>
      <c r="N1475" s="22"/>
      <c r="O1475" s="22"/>
      <c r="P1475" s="22"/>
      <c r="Q1475" s="22"/>
      <c r="R1475" s="22"/>
      <c r="S1475" s="21"/>
      <c r="T1475" s="24"/>
      <c r="U1475" s="24"/>
      <c r="V1475" s="24"/>
      <c r="W1475" s="24"/>
      <c r="X1475" s="21"/>
      <c r="Y1475" s="22"/>
      <c r="Z1475" s="22"/>
      <c r="AA1475" s="21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2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</row>
    <row r="1476">
      <c r="A1476" s="17"/>
      <c r="B1476" s="18"/>
      <c r="H1476" s="19"/>
      <c r="I1476" s="21"/>
      <c r="J1476" s="21"/>
      <c r="K1476" s="22"/>
      <c r="L1476" s="22"/>
      <c r="M1476" s="22"/>
      <c r="N1476" s="22"/>
      <c r="O1476" s="22"/>
      <c r="P1476" s="22"/>
      <c r="Q1476" s="22"/>
      <c r="R1476" s="22"/>
      <c r="S1476" s="21"/>
      <c r="T1476" s="24"/>
      <c r="U1476" s="24"/>
      <c r="V1476" s="24"/>
      <c r="W1476" s="24"/>
      <c r="X1476" s="21"/>
      <c r="Y1476" s="22"/>
      <c r="Z1476" s="22"/>
      <c r="AA1476" s="21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2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</row>
    <row r="1477">
      <c r="A1477" s="17"/>
      <c r="B1477" s="18"/>
      <c r="H1477" s="19"/>
      <c r="I1477" s="21"/>
      <c r="J1477" s="21"/>
      <c r="K1477" s="22"/>
      <c r="L1477" s="22"/>
      <c r="M1477" s="22"/>
      <c r="N1477" s="22"/>
      <c r="O1477" s="22"/>
      <c r="P1477" s="22"/>
      <c r="Q1477" s="22"/>
      <c r="R1477" s="22"/>
      <c r="S1477" s="21"/>
      <c r="T1477" s="24"/>
      <c r="U1477" s="24"/>
      <c r="V1477" s="24"/>
      <c r="W1477" s="24"/>
      <c r="X1477" s="21"/>
      <c r="Y1477" s="22"/>
      <c r="Z1477" s="22"/>
      <c r="AA1477" s="21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2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</row>
    <row r="1478">
      <c r="A1478" s="17"/>
      <c r="B1478" s="18"/>
      <c r="H1478" s="19"/>
      <c r="I1478" s="21"/>
      <c r="J1478" s="21"/>
      <c r="K1478" s="22"/>
      <c r="L1478" s="22"/>
      <c r="M1478" s="22"/>
      <c r="N1478" s="22"/>
      <c r="O1478" s="22"/>
      <c r="P1478" s="22"/>
      <c r="Q1478" s="22"/>
      <c r="R1478" s="22"/>
      <c r="S1478" s="21"/>
      <c r="T1478" s="24"/>
      <c r="U1478" s="24"/>
      <c r="V1478" s="24"/>
      <c r="W1478" s="24"/>
      <c r="X1478" s="21"/>
      <c r="Y1478" s="22"/>
      <c r="Z1478" s="22"/>
      <c r="AA1478" s="21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2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</row>
    <row r="1479">
      <c r="A1479" s="17"/>
      <c r="B1479" s="18"/>
      <c r="H1479" s="19"/>
      <c r="I1479" s="21"/>
      <c r="J1479" s="21"/>
      <c r="K1479" s="22"/>
      <c r="L1479" s="22"/>
      <c r="M1479" s="22"/>
      <c r="N1479" s="22"/>
      <c r="O1479" s="22"/>
      <c r="P1479" s="22"/>
      <c r="Q1479" s="22"/>
      <c r="R1479" s="22"/>
      <c r="S1479" s="21"/>
      <c r="T1479" s="24"/>
      <c r="U1479" s="24"/>
      <c r="V1479" s="24"/>
      <c r="W1479" s="24"/>
      <c r="X1479" s="21"/>
      <c r="Y1479" s="22"/>
      <c r="Z1479" s="22"/>
      <c r="AA1479" s="21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2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</row>
    <row r="1480">
      <c r="A1480" s="17"/>
      <c r="B1480" s="18"/>
      <c r="H1480" s="19"/>
      <c r="I1480" s="21"/>
      <c r="J1480" s="21"/>
      <c r="K1480" s="22"/>
      <c r="L1480" s="22"/>
      <c r="M1480" s="22"/>
      <c r="N1480" s="22"/>
      <c r="O1480" s="22"/>
      <c r="P1480" s="22"/>
      <c r="Q1480" s="22"/>
      <c r="R1480" s="22"/>
      <c r="S1480" s="21"/>
      <c r="T1480" s="24"/>
      <c r="U1480" s="24"/>
      <c r="V1480" s="24"/>
      <c r="W1480" s="24"/>
      <c r="X1480" s="21"/>
      <c r="Y1480" s="22"/>
      <c r="Z1480" s="22"/>
      <c r="AA1480" s="21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2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</row>
    <row r="1481">
      <c r="A1481" s="17"/>
      <c r="B1481" s="18"/>
      <c r="H1481" s="19"/>
      <c r="I1481" s="21"/>
      <c r="J1481" s="21"/>
      <c r="K1481" s="22"/>
      <c r="L1481" s="22"/>
      <c r="M1481" s="22"/>
      <c r="N1481" s="22"/>
      <c r="O1481" s="22"/>
      <c r="P1481" s="22"/>
      <c r="Q1481" s="22"/>
      <c r="R1481" s="22"/>
      <c r="S1481" s="21"/>
      <c r="T1481" s="24"/>
      <c r="U1481" s="24"/>
      <c r="V1481" s="24"/>
      <c r="W1481" s="24"/>
      <c r="X1481" s="21"/>
      <c r="Y1481" s="22"/>
      <c r="Z1481" s="22"/>
      <c r="AA1481" s="21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2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</row>
    <row r="1482">
      <c r="A1482" s="17"/>
      <c r="B1482" s="18"/>
      <c r="H1482" s="19"/>
      <c r="I1482" s="21"/>
      <c r="J1482" s="21"/>
      <c r="K1482" s="22"/>
      <c r="L1482" s="22"/>
      <c r="M1482" s="22"/>
      <c r="N1482" s="22"/>
      <c r="O1482" s="22"/>
      <c r="P1482" s="22"/>
      <c r="Q1482" s="22"/>
      <c r="R1482" s="22"/>
      <c r="S1482" s="21"/>
      <c r="T1482" s="24"/>
      <c r="U1482" s="24"/>
      <c r="V1482" s="24"/>
      <c r="W1482" s="24"/>
      <c r="X1482" s="21"/>
      <c r="Y1482" s="22"/>
      <c r="Z1482" s="22"/>
      <c r="AA1482" s="21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2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</row>
    <row r="1483">
      <c r="A1483" s="17"/>
      <c r="B1483" s="18"/>
      <c r="H1483" s="19"/>
      <c r="I1483" s="21"/>
      <c r="J1483" s="21"/>
      <c r="K1483" s="22"/>
      <c r="L1483" s="22"/>
      <c r="M1483" s="22"/>
      <c r="N1483" s="22"/>
      <c r="O1483" s="22"/>
      <c r="P1483" s="22"/>
      <c r="Q1483" s="22"/>
      <c r="R1483" s="22"/>
      <c r="S1483" s="21"/>
      <c r="T1483" s="24"/>
      <c r="U1483" s="24"/>
      <c r="V1483" s="24"/>
      <c r="W1483" s="24"/>
      <c r="X1483" s="21"/>
      <c r="Y1483" s="22"/>
      <c r="Z1483" s="22"/>
      <c r="AA1483" s="21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2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</row>
    <row r="1484">
      <c r="A1484" s="17"/>
      <c r="B1484" s="18"/>
      <c r="H1484" s="19"/>
      <c r="I1484" s="21"/>
      <c r="J1484" s="21"/>
      <c r="K1484" s="22"/>
      <c r="L1484" s="22"/>
      <c r="M1484" s="22"/>
      <c r="N1484" s="22"/>
      <c r="O1484" s="22"/>
      <c r="P1484" s="22"/>
      <c r="Q1484" s="22"/>
      <c r="R1484" s="22"/>
      <c r="S1484" s="21"/>
      <c r="T1484" s="24"/>
      <c r="U1484" s="24"/>
      <c r="V1484" s="24"/>
      <c r="W1484" s="24"/>
      <c r="X1484" s="21"/>
      <c r="Y1484" s="22"/>
      <c r="Z1484" s="22"/>
      <c r="AA1484" s="21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2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</row>
    <row r="1485">
      <c r="A1485" s="17"/>
      <c r="B1485" s="18"/>
      <c r="H1485" s="19"/>
      <c r="I1485" s="21"/>
      <c r="J1485" s="21"/>
      <c r="K1485" s="22"/>
      <c r="L1485" s="22"/>
      <c r="M1485" s="22"/>
      <c r="N1485" s="22"/>
      <c r="O1485" s="22"/>
      <c r="P1485" s="22"/>
      <c r="Q1485" s="22"/>
      <c r="R1485" s="22"/>
      <c r="S1485" s="21"/>
      <c r="T1485" s="24"/>
      <c r="U1485" s="24"/>
      <c r="V1485" s="24"/>
      <c r="W1485" s="24"/>
      <c r="X1485" s="21"/>
      <c r="Y1485" s="22"/>
      <c r="Z1485" s="22"/>
      <c r="AA1485" s="21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2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</row>
    <row r="1486">
      <c r="A1486" s="17"/>
      <c r="B1486" s="18"/>
      <c r="H1486" s="19"/>
      <c r="I1486" s="21"/>
      <c r="J1486" s="21"/>
      <c r="K1486" s="22"/>
      <c r="L1486" s="22"/>
      <c r="M1486" s="22"/>
      <c r="N1486" s="22"/>
      <c r="O1486" s="22"/>
      <c r="P1486" s="22"/>
      <c r="Q1486" s="22"/>
      <c r="R1486" s="22"/>
      <c r="S1486" s="21"/>
      <c r="T1486" s="24"/>
      <c r="U1486" s="24"/>
      <c r="V1486" s="24"/>
      <c r="W1486" s="24"/>
      <c r="X1486" s="21"/>
      <c r="Y1486" s="22"/>
      <c r="Z1486" s="22"/>
      <c r="AA1486" s="21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2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</row>
    <row r="1487">
      <c r="A1487" s="17"/>
      <c r="B1487" s="18"/>
      <c r="H1487" s="19"/>
      <c r="I1487" s="21"/>
      <c r="J1487" s="21"/>
      <c r="K1487" s="22"/>
      <c r="L1487" s="22"/>
      <c r="M1487" s="22"/>
      <c r="N1487" s="22"/>
      <c r="O1487" s="22"/>
      <c r="P1487" s="22"/>
      <c r="Q1487" s="22"/>
      <c r="R1487" s="22"/>
      <c r="S1487" s="21"/>
      <c r="T1487" s="24"/>
      <c r="U1487" s="24"/>
      <c r="V1487" s="24"/>
      <c r="W1487" s="24"/>
      <c r="X1487" s="21"/>
      <c r="Y1487" s="22"/>
      <c r="Z1487" s="22"/>
      <c r="AA1487" s="21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2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</row>
    <row r="1488">
      <c r="A1488" s="17"/>
      <c r="B1488" s="18"/>
      <c r="H1488" s="19"/>
      <c r="I1488" s="21"/>
      <c r="J1488" s="21"/>
      <c r="K1488" s="22"/>
      <c r="L1488" s="22"/>
      <c r="M1488" s="22"/>
      <c r="N1488" s="22"/>
      <c r="O1488" s="22"/>
      <c r="P1488" s="22"/>
      <c r="Q1488" s="22"/>
      <c r="R1488" s="22"/>
      <c r="S1488" s="21"/>
      <c r="T1488" s="24"/>
      <c r="U1488" s="24"/>
      <c r="V1488" s="24"/>
      <c r="W1488" s="24"/>
      <c r="X1488" s="21"/>
      <c r="Y1488" s="22"/>
      <c r="Z1488" s="22"/>
      <c r="AA1488" s="21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2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</row>
    <row r="1489">
      <c r="A1489" s="17"/>
      <c r="B1489" s="18"/>
      <c r="H1489" s="19"/>
      <c r="I1489" s="21"/>
      <c r="J1489" s="21"/>
      <c r="K1489" s="22"/>
      <c r="L1489" s="22"/>
      <c r="M1489" s="22"/>
      <c r="N1489" s="22"/>
      <c r="O1489" s="22"/>
      <c r="P1489" s="22"/>
      <c r="Q1489" s="22"/>
      <c r="R1489" s="22"/>
      <c r="S1489" s="21"/>
      <c r="T1489" s="24"/>
      <c r="U1489" s="24"/>
      <c r="V1489" s="24"/>
      <c r="W1489" s="24"/>
      <c r="X1489" s="21"/>
      <c r="Y1489" s="22"/>
      <c r="Z1489" s="22"/>
      <c r="AA1489" s="21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2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</row>
    <row r="1490">
      <c r="A1490" s="17"/>
      <c r="B1490" s="18"/>
      <c r="H1490" s="19"/>
      <c r="I1490" s="21"/>
      <c r="J1490" s="21"/>
      <c r="K1490" s="22"/>
      <c r="L1490" s="22"/>
      <c r="M1490" s="22"/>
      <c r="N1490" s="22"/>
      <c r="O1490" s="22"/>
      <c r="P1490" s="22"/>
      <c r="Q1490" s="22"/>
      <c r="R1490" s="22"/>
      <c r="S1490" s="21"/>
      <c r="T1490" s="24"/>
      <c r="U1490" s="24"/>
      <c r="V1490" s="24"/>
      <c r="W1490" s="24"/>
      <c r="X1490" s="21"/>
      <c r="Y1490" s="22"/>
      <c r="Z1490" s="22"/>
      <c r="AA1490" s="21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2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</row>
    <row r="1491">
      <c r="A1491" s="17"/>
      <c r="B1491" s="18"/>
      <c r="H1491" s="19"/>
      <c r="I1491" s="21"/>
      <c r="J1491" s="21"/>
      <c r="K1491" s="22"/>
      <c r="L1491" s="22"/>
      <c r="M1491" s="22"/>
      <c r="N1491" s="22"/>
      <c r="O1491" s="22"/>
      <c r="P1491" s="22"/>
      <c r="Q1491" s="22"/>
      <c r="R1491" s="22"/>
      <c r="S1491" s="21"/>
      <c r="T1491" s="24"/>
      <c r="U1491" s="24"/>
      <c r="V1491" s="24"/>
      <c r="W1491" s="24"/>
      <c r="X1491" s="21"/>
      <c r="Y1491" s="22"/>
      <c r="Z1491" s="22"/>
      <c r="AA1491" s="21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2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</row>
    <row r="1492">
      <c r="A1492" s="17"/>
      <c r="B1492" s="18"/>
      <c r="H1492" s="19"/>
      <c r="I1492" s="21"/>
      <c r="J1492" s="21"/>
      <c r="K1492" s="22"/>
      <c r="L1492" s="22"/>
      <c r="M1492" s="22"/>
      <c r="N1492" s="22"/>
      <c r="O1492" s="22"/>
      <c r="P1492" s="22"/>
      <c r="Q1492" s="22"/>
      <c r="R1492" s="22"/>
      <c r="S1492" s="21"/>
      <c r="T1492" s="24"/>
      <c r="U1492" s="24"/>
      <c r="V1492" s="24"/>
      <c r="W1492" s="24"/>
      <c r="X1492" s="21"/>
      <c r="Y1492" s="22"/>
      <c r="Z1492" s="22"/>
      <c r="AA1492" s="21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2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</row>
    <row r="1493">
      <c r="A1493" s="17"/>
      <c r="B1493" s="18"/>
      <c r="H1493" s="19"/>
      <c r="I1493" s="21"/>
      <c r="J1493" s="21"/>
      <c r="K1493" s="22"/>
      <c r="L1493" s="22"/>
      <c r="M1493" s="22"/>
      <c r="N1493" s="22"/>
      <c r="O1493" s="22"/>
      <c r="P1493" s="22"/>
      <c r="Q1493" s="22"/>
      <c r="R1493" s="22"/>
      <c r="S1493" s="21"/>
      <c r="T1493" s="24"/>
      <c r="U1493" s="24"/>
      <c r="V1493" s="24"/>
      <c r="W1493" s="24"/>
      <c r="X1493" s="21"/>
      <c r="Y1493" s="22"/>
      <c r="Z1493" s="22"/>
      <c r="AA1493" s="21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2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</row>
    <row r="1494">
      <c r="A1494" s="17"/>
      <c r="B1494" s="18"/>
      <c r="H1494" s="19"/>
      <c r="I1494" s="21"/>
      <c r="J1494" s="21"/>
      <c r="K1494" s="22"/>
      <c r="L1494" s="22"/>
      <c r="M1494" s="22"/>
      <c r="N1494" s="22"/>
      <c r="O1494" s="22"/>
      <c r="P1494" s="22"/>
      <c r="Q1494" s="22"/>
      <c r="R1494" s="22"/>
      <c r="S1494" s="21"/>
      <c r="T1494" s="24"/>
      <c r="U1494" s="24"/>
      <c r="V1494" s="24"/>
      <c r="W1494" s="24"/>
      <c r="X1494" s="21"/>
      <c r="Y1494" s="22"/>
      <c r="Z1494" s="22"/>
      <c r="AA1494" s="21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2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</row>
    <row r="1495">
      <c r="A1495" s="17"/>
      <c r="B1495" s="18"/>
      <c r="H1495" s="19"/>
      <c r="I1495" s="21"/>
      <c r="J1495" s="21"/>
      <c r="K1495" s="22"/>
      <c r="L1495" s="22"/>
      <c r="M1495" s="22"/>
      <c r="N1495" s="22"/>
      <c r="O1495" s="22"/>
      <c r="P1495" s="22"/>
      <c r="Q1495" s="22"/>
      <c r="R1495" s="22"/>
      <c r="S1495" s="21"/>
      <c r="T1495" s="24"/>
      <c r="U1495" s="24"/>
      <c r="V1495" s="24"/>
      <c r="W1495" s="24"/>
      <c r="X1495" s="21"/>
      <c r="Y1495" s="22"/>
      <c r="Z1495" s="22"/>
      <c r="AA1495" s="21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2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</row>
    <row r="1496">
      <c r="A1496" s="17"/>
      <c r="B1496" s="18"/>
      <c r="H1496" s="19"/>
      <c r="I1496" s="21"/>
      <c r="J1496" s="21"/>
      <c r="K1496" s="22"/>
      <c r="L1496" s="22"/>
      <c r="M1496" s="22"/>
      <c r="N1496" s="22"/>
      <c r="O1496" s="22"/>
      <c r="P1496" s="22"/>
      <c r="Q1496" s="22"/>
      <c r="R1496" s="22"/>
      <c r="S1496" s="21"/>
      <c r="T1496" s="24"/>
      <c r="U1496" s="24"/>
      <c r="V1496" s="24"/>
      <c r="W1496" s="24"/>
      <c r="X1496" s="21"/>
      <c r="Y1496" s="22"/>
      <c r="Z1496" s="22"/>
      <c r="AA1496" s="21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2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</row>
    <row r="1497">
      <c r="A1497" s="17"/>
      <c r="B1497" s="18"/>
      <c r="H1497" s="19"/>
      <c r="I1497" s="21"/>
      <c r="J1497" s="21"/>
      <c r="K1497" s="22"/>
      <c r="L1497" s="22"/>
      <c r="M1497" s="22"/>
      <c r="N1497" s="22"/>
      <c r="O1497" s="22"/>
      <c r="P1497" s="22"/>
      <c r="Q1497" s="22"/>
      <c r="R1497" s="22"/>
      <c r="S1497" s="21"/>
      <c r="T1497" s="24"/>
      <c r="U1497" s="24"/>
      <c r="V1497" s="24"/>
      <c r="W1497" s="24"/>
      <c r="X1497" s="21"/>
      <c r="Y1497" s="22"/>
      <c r="Z1497" s="22"/>
      <c r="AA1497" s="21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2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</row>
    <row r="1498">
      <c r="A1498" s="17"/>
      <c r="B1498" s="18"/>
      <c r="H1498" s="19"/>
      <c r="I1498" s="21"/>
      <c r="J1498" s="21"/>
      <c r="K1498" s="22"/>
      <c r="L1498" s="22"/>
      <c r="M1498" s="22"/>
      <c r="N1498" s="22"/>
      <c r="O1498" s="22"/>
      <c r="P1498" s="22"/>
      <c r="Q1498" s="22"/>
      <c r="R1498" s="22"/>
      <c r="S1498" s="21"/>
      <c r="T1498" s="24"/>
      <c r="U1498" s="24"/>
      <c r="V1498" s="24"/>
      <c r="W1498" s="24"/>
      <c r="X1498" s="21"/>
      <c r="Y1498" s="22"/>
      <c r="Z1498" s="22"/>
      <c r="AA1498" s="21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2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</row>
    <row r="1499">
      <c r="A1499" s="17"/>
      <c r="B1499" s="18"/>
      <c r="H1499" s="19"/>
      <c r="I1499" s="21"/>
      <c r="J1499" s="21"/>
      <c r="K1499" s="22"/>
      <c r="L1499" s="22"/>
      <c r="M1499" s="22"/>
      <c r="N1499" s="22"/>
      <c r="O1499" s="22"/>
      <c r="P1499" s="22"/>
      <c r="Q1499" s="22"/>
      <c r="R1499" s="22"/>
      <c r="S1499" s="21"/>
      <c r="T1499" s="24"/>
      <c r="U1499" s="24"/>
      <c r="V1499" s="24"/>
      <c r="W1499" s="24"/>
      <c r="X1499" s="21"/>
      <c r="Y1499" s="22"/>
      <c r="Z1499" s="22"/>
      <c r="AA1499" s="21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2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</row>
    <row r="1500">
      <c r="A1500" s="17"/>
      <c r="B1500" s="18"/>
      <c r="H1500" s="19"/>
      <c r="I1500" s="21"/>
      <c r="J1500" s="21"/>
      <c r="K1500" s="22"/>
      <c r="L1500" s="22"/>
      <c r="M1500" s="22"/>
      <c r="N1500" s="22"/>
      <c r="O1500" s="22"/>
      <c r="P1500" s="22"/>
      <c r="Q1500" s="22"/>
      <c r="R1500" s="22"/>
      <c r="S1500" s="21"/>
      <c r="T1500" s="24"/>
      <c r="U1500" s="24"/>
      <c r="V1500" s="24"/>
      <c r="W1500" s="24"/>
      <c r="X1500" s="21"/>
      <c r="Y1500" s="22"/>
      <c r="Z1500" s="22"/>
      <c r="AA1500" s="21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2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</row>
    <row r="1501">
      <c r="A1501" s="17"/>
      <c r="B1501" s="18"/>
      <c r="H1501" s="19"/>
      <c r="I1501" s="21"/>
      <c r="J1501" s="21"/>
      <c r="K1501" s="22"/>
      <c r="L1501" s="22"/>
      <c r="M1501" s="22"/>
      <c r="N1501" s="22"/>
      <c r="O1501" s="22"/>
      <c r="P1501" s="22"/>
      <c r="Q1501" s="22"/>
      <c r="R1501" s="22"/>
      <c r="S1501" s="21"/>
      <c r="T1501" s="24"/>
      <c r="U1501" s="24"/>
      <c r="V1501" s="24"/>
      <c r="W1501" s="24"/>
      <c r="X1501" s="21"/>
      <c r="Y1501" s="22"/>
      <c r="Z1501" s="22"/>
      <c r="AA1501" s="21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2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</row>
    <row r="1502">
      <c r="A1502" s="17"/>
      <c r="B1502" s="18"/>
      <c r="H1502" s="19"/>
      <c r="I1502" s="21"/>
      <c r="J1502" s="21"/>
      <c r="K1502" s="22"/>
      <c r="L1502" s="22"/>
      <c r="M1502" s="22"/>
      <c r="N1502" s="22"/>
      <c r="O1502" s="22"/>
      <c r="P1502" s="22"/>
      <c r="Q1502" s="22"/>
      <c r="R1502" s="22"/>
      <c r="S1502" s="21"/>
      <c r="T1502" s="24"/>
      <c r="U1502" s="24"/>
      <c r="V1502" s="24"/>
      <c r="W1502" s="24"/>
      <c r="X1502" s="21"/>
      <c r="Y1502" s="22"/>
      <c r="Z1502" s="22"/>
      <c r="AA1502" s="21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2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</row>
    <row r="1503">
      <c r="A1503" s="17"/>
      <c r="B1503" s="18"/>
      <c r="H1503" s="19"/>
      <c r="I1503" s="21"/>
      <c r="J1503" s="21"/>
      <c r="K1503" s="22"/>
      <c r="L1503" s="22"/>
      <c r="M1503" s="22"/>
      <c r="N1503" s="22"/>
      <c r="O1503" s="22"/>
      <c r="P1503" s="22"/>
      <c r="Q1503" s="22"/>
      <c r="R1503" s="22"/>
      <c r="S1503" s="21"/>
      <c r="T1503" s="24"/>
      <c r="U1503" s="24"/>
      <c r="V1503" s="24"/>
      <c r="W1503" s="24"/>
      <c r="X1503" s="21"/>
      <c r="Y1503" s="22"/>
      <c r="Z1503" s="22"/>
      <c r="AA1503" s="21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2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</row>
    <row r="1504">
      <c r="A1504" s="17"/>
      <c r="B1504" s="18"/>
      <c r="H1504" s="19"/>
      <c r="I1504" s="21"/>
      <c r="J1504" s="21"/>
      <c r="K1504" s="22"/>
      <c r="L1504" s="22"/>
      <c r="M1504" s="22"/>
      <c r="N1504" s="22"/>
      <c r="O1504" s="22"/>
      <c r="P1504" s="22"/>
      <c r="Q1504" s="22"/>
      <c r="R1504" s="22"/>
      <c r="S1504" s="21"/>
      <c r="T1504" s="24"/>
      <c r="U1504" s="24"/>
      <c r="V1504" s="24"/>
      <c r="W1504" s="24"/>
      <c r="X1504" s="21"/>
      <c r="Y1504" s="22"/>
      <c r="Z1504" s="22"/>
      <c r="AA1504" s="21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2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</row>
    <row r="1505">
      <c r="A1505" s="17"/>
      <c r="B1505" s="18"/>
      <c r="H1505" s="19"/>
      <c r="I1505" s="21"/>
      <c r="J1505" s="21"/>
      <c r="K1505" s="22"/>
      <c r="L1505" s="22"/>
      <c r="M1505" s="22"/>
      <c r="N1505" s="22"/>
      <c r="O1505" s="22"/>
      <c r="P1505" s="22"/>
      <c r="Q1505" s="22"/>
      <c r="R1505" s="22"/>
      <c r="S1505" s="21"/>
      <c r="T1505" s="24"/>
      <c r="U1505" s="24"/>
      <c r="V1505" s="24"/>
      <c r="W1505" s="24"/>
      <c r="X1505" s="21"/>
      <c r="Y1505" s="22"/>
      <c r="Z1505" s="22"/>
      <c r="AA1505" s="21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2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</row>
    <row r="1506">
      <c r="A1506" s="17"/>
      <c r="B1506" s="18"/>
      <c r="H1506" s="19"/>
      <c r="I1506" s="21"/>
      <c r="J1506" s="21"/>
      <c r="K1506" s="22"/>
      <c r="L1506" s="22"/>
      <c r="M1506" s="22"/>
      <c r="N1506" s="22"/>
      <c r="O1506" s="22"/>
      <c r="P1506" s="22"/>
      <c r="Q1506" s="22"/>
      <c r="R1506" s="22"/>
      <c r="S1506" s="21"/>
      <c r="T1506" s="24"/>
      <c r="U1506" s="24"/>
      <c r="V1506" s="24"/>
      <c r="W1506" s="24"/>
      <c r="X1506" s="21"/>
      <c r="Y1506" s="22"/>
      <c r="Z1506" s="22"/>
      <c r="AA1506" s="21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2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</row>
    <row r="1507">
      <c r="A1507" s="17"/>
      <c r="B1507" s="18"/>
      <c r="H1507" s="19"/>
      <c r="I1507" s="21"/>
      <c r="J1507" s="21"/>
      <c r="K1507" s="22"/>
      <c r="L1507" s="22"/>
      <c r="M1507" s="22"/>
      <c r="N1507" s="22"/>
      <c r="O1507" s="22"/>
      <c r="P1507" s="22"/>
      <c r="Q1507" s="22"/>
      <c r="R1507" s="22"/>
      <c r="S1507" s="21"/>
      <c r="T1507" s="24"/>
      <c r="U1507" s="24"/>
      <c r="V1507" s="24"/>
      <c r="W1507" s="24"/>
      <c r="X1507" s="21"/>
      <c r="Y1507" s="22"/>
      <c r="Z1507" s="22"/>
      <c r="AA1507" s="21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2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</row>
    <row r="1508">
      <c r="A1508" s="17"/>
      <c r="B1508" s="18"/>
      <c r="H1508" s="19"/>
      <c r="I1508" s="21"/>
      <c r="J1508" s="21"/>
      <c r="K1508" s="22"/>
      <c r="L1508" s="22"/>
      <c r="M1508" s="22"/>
      <c r="N1508" s="22"/>
      <c r="O1508" s="22"/>
      <c r="P1508" s="22"/>
      <c r="Q1508" s="22"/>
      <c r="R1508" s="22"/>
      <c r="S1508" s="21"/>
      <c r="T1508" s="24"/>
      <c r="U1508" s="24"/>
      <c r="V1508" s="24"/>
      <c r="W1508" s="24"/>
      <c r="X1508" s="21"/>
      <c r="Y1508" s="22"/>
      <c r="Z1508" s="22"/>
      <c r="AA1508" s="21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2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</row>
    <row r="1509">
      <c r="A1509" s="17"/>
      <c r="B1509" s="18"/>
      <c r="H1509" s="19"/>
      <c r="I1509" s="21"/>
      <c r="J1509" s="21"/>
      <c r="K1509" s="22"/>
      <c r="L1509" s="22"/>
      <c r="M1509" s="22"/>
      <c r="N1509" s="22"/>
      <c r="O1509" s="22"/>
      <c r="P1509" s="22"/>
      <c r="Q1509" s="22"/>
      <c r="R1509" s="22"/>
      <c r="S1509" s="21"/>
      <c r="T1509" s="24"/>
      <c r="U1509" s="24"/>
      <c r="V1509" s="24"/>
      <c r="W1509" s="24"/>
      <c r="X1509" s="21"/>
      <c r="Y1509" s="22"/>
      <c r="Z1509" s="22"/>
      <c r="AA1509" s="21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2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</row>
    <row r="1510">
      <c r="A1510" s="17"/>
      <c r="B1510" s="18"/>
      <c r="H1510" s="19"/>
      <c r="I1510" s="21"/>
      <c r="J1510" s="21"/>
      <c r="K1510" s="22"/>
      <c r="L1510" s="22"/>
      <c r="M1510" s="22"/>
      <c r="N1510" s="22"/>
      <c r="O1510" s="22"/>
      <c r="P1510" s="22"/>
      <c r="Q1510" s="22"/>
      <c r="R1510" s="22"/>
      <c r="S1510" s="21"/>
      <c r="T1510" s="24"/>
      <c r="U1510" s="24"/>
      <c r="V1510" s="24"/>
      <c r="W1510" s="24"/>
      <c r="X1510" s="21"/>
      <c r="Y1510" s="22"/>
      <c r="Z1510" s="22"/>
      <c r="AA1510" s="21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2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</row>
    <row r="1511">
      <c r="A1511" s="17"/>
      <c r="B1511" s="18"/>
      <c r="H1511" s="19"/>
      <c r="I1511" s="21"/>
      <c r="J1511" s="21"/>
      <c r="K1511" s="22"/>
      <c r="L1511" s="22"/>
      <c r="M1511" s="22"/>
      <c r="N1511" s="22"/>
      <c r="O1511" s="22"/>
      <c r="P1511" s="22"/>
      <c r="Q1511" s="22"/>
      <c r="R1511" s="22"/>
      <c r="S1511" s="21"/>
      <c r="T1511" s="24"/>
      <c r="U1511" s="24"/>
      <c r="V1511" s="24"/>
      <c r="W1511" s="24"/>
      <c r="X1511" s="21"/>
      <c r="Y1511" s="22"/>
      <c r="Z1511" s="22"/>
      <c r="AA1511" s="21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2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</row>
    <row r="1512">
      <c r="A1512" s="17"/>
      <c r="B1512" s="18"/>
      <c r="H1512" s="19"/>
      <c r="I1512" s="21"/>
      <c r="J1512" s="21"/>
      <c r="K1512" s="22"/>
      <c r="L1512" s="22"/>
      <c r="M1512" s="22"/>
      <c r="N1512" s="22"/>
      <c r="O1512" s="22"/>
      <c r="P1512" s="22"/>
      <c r="Q1512" s="22"/>
      <c r="R1512" s="22"/>
      <c r="S1512" s="21"/>
      <c r="T1512" s="24"/>
      <c r="U1512" s="24"/>
      <c r="V1512" s="24"/>
      <c r="W1512" s="24"/>
      <c r="X1512" s="21"/>
      <c r="Y1512" s="22"/>
      <c r="Z1512" s="22"/>
      <c r="AA1512" s="21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2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</row>
    <row r="1513">
      <c r="A1513" s="17"/>
      <c r="B1513" s="18"/>
      <c r="H1513" s="19"/>
      <c r="I1513" s="21"/>
      <c r="J1513" s="21"/>
      <c r="K1513" s="22"/>
      <c r="L1513" s="22"/>
      <c r="M1513" s="22"/>
      <c r="N1513" s="22"/>
      <c r="O1513" s="22"/>
      <c r="P1513" s="22"/>
      <c r="Q1513" s="22"/>
      <c r="R1513" s="22"/>
      <c r="S1513" s="21"/>
      <c r="T1513" s="24"/>
      <c r="U1513" s="24"/>
      <c r="V1513" s="24"/>
      <c r="W1513" s="24"/>
      <c r="X1513" s="21"/>
      <c r="Y1513" s="22"/>
      <c r="Z1513" s="22"/>
      <c r="AA1513" s="21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2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</row>
    <row r="1514">
      <c r="A1514" s="17"/>
      <c r="B1514" s="18"/>
      <c r="H1514" s="19"/>
      <c r="I1514" s="21"/>
      <c r="J1514" s="21"/>
      <c r="K1514" s="22"/>
      <c r="L1514" s="22"/>
      <c r="M1514" s="22"/>
      <c r="N1514" s="22"/>
      <c r="O1514" s="22"/>
      <c r="P1514" s="22"/>
      <c r="Q1514" s="22"/>
      <c r="R1514" s="22"/>
      <c r="S1514" s="21"/>
      <c r="T1514" s="24"/>
      <c r="U1514" s="24"/>
      <c r="V1514" s="24"/>
      <c r="W1514" s="24"/>
      <c r="X1514" s="21"/>
      <c r="Y1514" s="22"/>
      <c r="Z1514" s="22"/>
      <c r="AA1514" s="21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2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</row>
    <row r="1515">
      <c r="A1515" s="17"/>
      <c r="B1515" s="18"/>
      <c r="H1515" s="19"/>
      <c r="I1515" s="21"/>
      <c r="J1515" s="21"/>
      <c r="K1515" s="22"/>
      <c r="L1515" s="22"/>
      <c r="M1515" s="22"/>
      <c r="N1515" s="22"/>
      <c r="O1515" s="22"/>
      <c r="P1515" s="22"/>
      <c r="Q1515" s="22"/>
      <c r="R1515" s="22"/>
      <c r="S1515" s="21"/>
      <c r="T1515" s="24"/>
      <c r="U1515" s="24"/>
      <c r="V1515" s="24"/>
      <c r="W1515" s="24"/>
      <c r="X1515" s="21"/>
      <c r="Y1515" s="22"/>
      <c r="Z1515" s="22"/>
      <c r="AA1515" s="21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2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</row>
    <row r="1516">
      <c r="A1516" s="17"/>
      <c r="B1516" s="18"/>
      <c r="H1516" s="19"/>
      <c r="I1516" s="21"/>
      <c r="J1516" s="21"/>
      <c r="K1516" s="22"/>
      <c r="L1516" s="22"/>
      <c r="M1516" s="22"/>
      <c r="N1516" s="22"/>
      <c r="O1516" s="22"/>
      <c r="P1516" s="22"/>
      <c r="Q1516" s="22"/>
      <c r="R1516" s="22"/>
      <c r="S1516" s="21"/>
      <c r="T1516" s="24"/>
      <c r="U1516" s="24"/>
      <c r="V1516" s="24"/>
      <c r="W1516" s="24"/>
      <c r="X1516" s="21"/>
      <c r="Y1516" s="22"/>
      <c r="Z1516" s="22"/>
      <c r="AA1516" s="21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2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</row>
    <row r="1517">
      <c r="A1517" s="17"/>
      <c r="B1517" s="18"/>
      <c r="H1517" s="19"/>
      <c r="I1517" s="21"/>
      <c r="J1517" s="21"/>
      <c r="K1517" s="22"/>
      <c r="L1517" s="22"/>
      <c r="M1517" s="22"/>
      <c r="N1517" s="22"/>
      <c r="O1517" s="22"/>
      <c r="P1517" s="22"/>
      <c r="Q1517" s="22"/>
      <c r="R1517" s="22"/>
      <c r="S1517" s="21"/>
      <c r="T1517" s="24"/>
      <c r="U1517" s="24"/>
      <c r="V1517" s="24"/>
      <c r="W1517" s="24"/>
      <c r="X1517" s="21"/>
      <c r="Y1517" s="22"/>
      <c r="Z1517" s="22"/>
      <c r="AA1517" s="21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2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</row>
    <row r="1518">
      <c r="A1518" s="17"/>
      <c r="B1518" s="18"/>
      <c r="H1518" s="19"/>
      <c r="I1518" s="21"/>
      <c r="J1518" s="21"/>
      <c r="K1518" s="22"/>
      <c r="L1518" s="22"/>
      <c r="M1518" s="22"/>
      <c r="N1518" s="22"/>
      <c r="O1518" s="22"/>
      <c r="P1518" s="22"/>
      <c r="Q1518" s="22"/>
      <c r="R1518" s="22"/>
      <c r="S1518" s="21"/>
      <c r="T1518" s="24"/>
      <c r="U1518" s="24"/>
      <c r="V1518" s="24"/>
      <c r="W1518" s="24"/>
      <c r="X1518" s="21"/>
      <c r="Y1518" s="22"/>
      <c r="Z1518" s="22"/>
      <c r="AA1518" s="21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2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</row>
    <row r="1519">
      <c r="A1519" s="17"/>
      <c r="B1519" s="18"/>
      <c r="H1519" s="19"/>
      <c r="I1519" s="21"/>
      <c r="J1519" s="21"/>
      <c r="K1519" s="22"/>
      <c r="L1519" s="22"/>
      <c r="M1519" s="22"/>
      <c r="N1519" s="22"/>
      <c r="O1519" s="22"/>
      <c r="P1519" s="22"/>
      <c r="Q1519" s="22"/>
      <c r="R1519" s="22"/>
      <c r="S1519" s="21"/>
      <c r="T1519" s="24"/>
      <c r="U1519" s="24"/>
      <c r="V1519" s="24"/>
      <c r="W1519" s="24"/>
      <c r="X1519" s="21"/>
      <c r="Y1519" s="22"/>
      <c r="Z1519" s="22"/>
      <c r="AA1519" s="21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2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</row>
    <row r="1520">
      <c r="A1520" s="17"/>
      <c r="B1520" s="18"/>
      <c r="H1520" s="19"/>
      <c r="I1520" s="21"/>
      <c r="J1520" s="21"/>
      <c r="K1520" s="22"/>
      <c r="L1520" s="22"/>
      <c r="M1520" s="22"/>
      <c r="N1520" s="22"/>
      <c r="O1520" s="22"/>
      <c r="P1520" s="22"/>
      <c r="Q1520" s="22"/>
      <c r="R1520" s="22"/>
      <c r="S1520" s="21"/>
      <c r="T1520" s="24"/>
      <c r="U1520" s="24"/>
      <c r="V1520" s="24"/>
      <c r="W1520" s="24"/>
      <c r="X1520" s="21"/>
      <c r="Y1520" s="22"/>
      <c r="Z1520" s="22"/>
      <c r="AA1520" s="21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2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</row>
    <row r="1521">
      <c r="A1521" s="17"/>
      <c r="B1521" s="18"/>
      <c r="H1521" s="19"/>
      <c r="I1521" s="21"/>
      <c r="J1521" s="21"/>
      <c r="K1521" s="22"/>
      <c r="L1521" s="22"/>
      <c r="M1521" s="22"/>
      <c r="N1521" s="22"/>
      <c r="O1521" s="22"/>
      <c r="P1521" s="22"/>
      <c r="Q1521" s="22"/>
      <c r="R1521" s="22"/>
      <c r="S1521" s="21"/>
      <c r="T1521" s="24"/>
      <c r="U1521" s="24"/>
      <c r="V1521" s="24"/>
      <c r="W1521" s="24"/>
      <c r="X1521" s="21"/>
      <c r="Y1521" s="22"/>
      <c r="Z1521" s="22"/>
      <c r="AA1521" s="21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2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</row>
    <row r="1522">
      <c r="A1522" s="17"/>
      <c r="B1522" s="18"/>
      <c r="H1522" s="19"/>
      <c r="I1522" s="21"/>
      <c r="J1522" s="21"/>
      <c r="K1522" s="22"/>
      <c r="L1522" s="22"/>
      <c r="M1522" s="22"/>
      <c r="N1522" s="22"/>
      <c r="O1522" s="22"/>
      <c r="P1522" s="22"/>
      <c r="Q1522" s="22"/>
      <c r="R1522" s="22"/>
      <c r="S1522" s="21"/>
      <c r="T1522" s="24"/>
      <c r="U1522" s="24"/>
      <c r="V1522" s="24"/>
      <c r="W1522" s="24"/>
      <c r="X1522" s="21"/>
      <c r="Y1522" s="22"/>
      <c r="Z1522" s="22"/>
      <c r="AA1522" s="21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2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</row>
    <row r="1523">
      <c r="A1523" s="17"/>
      <c r="B1523" s="18"/>
      <c r="H1523" s="19"/>
      <c r="I1523" s="21"/>
      <c r="J1523" s="21"/>
      <c r="K1523" s="22"/>
      <c r="L1523" s="22"/>
      <c r="M1523" s="22"/>
      <c r="N1523" s="22"/>
      <c r="O1523" s="22"/>
      <c r="P1523" s="22"/>
      <c r="Q1523" s="22"/>
      <c r="R1523" s="22"/>
      <c r="S1523" s="21"/>
      <c r="T1523" s="24"/>
      <c r="U1523" s="24"/>
      <c r="V1523" s="24"/>
      <c r="W1523" s="24"/>
      <c r="X1523" s="21"/>
      <c r="Y1523" s="22"/>
      <c r="Z1523" s="22"/>
      <c r="AA1523" s="21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2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</row>
    <row r="1524">
      <c r="A1524" s="17"/>
      <c r="B1524" s="18"/>
      <c r="H1524" s="19"/>
      <c r="I1524" s="21"/>
      <c r="J1524" s="21"/>
      <c r="K1524" s="22"/>
      <c r="L1524" s="22"/>
      <c r="M1524" s="22"/>
      <c r="N1524" s="22"/>
      <c r="O1524" s="22"/>
      <c r="P1524" s="22"/>
      <c r="Q1524" s="22"/>
      <c r="R1524" s="22"/>
      <c r="S1524" s="21"/>
      <c r="T1524" s="24"/>
      <c r="U1524" s="24"/>
      <c r="V1524" s="24"/>
      <c r="W1524" s="24"/>
      <c r="X1524" s="21"/>
      <c r="Y1524" s="22"/>
      <c r="Z1524" s="22"/>
      <c r="AA1524" s="21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2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</row>
    <row r="1525">
      <c r="A1525" s="17"/>
      <c r="B1525" s="18"/>
      <c r="H1525" s="19"/>
      <c r="I1525" s="21"/>
      <c r="J1525" s="21"/>
      <c r="K1525" s="22"/>
      <c r="L1525" s="22"/>
      <c r="M1525" s="22"/>
      <c r="N1525" s="22"/>
      <c r="O1525" s="22"/>
      <c r="P1525" s="22"/>
      <c r="Q1525" s="22"/>
      <c r="R1525" s="22"/>
      <c r="S1525" s="21"/>
      <c r="T1525" s="24"/>
      <c r="U1525" s="24"/>
      <c r="V1525" s="24"/>
      <c r="W1525" s="24"/>
      <c r="X1525" s="21"/>
      <c r="Y1525" s="22"/>
      <c r="Z1525" s="22"/>
      <c r="AA1525" s="21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2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</row>
    <row r="1526">
      <c r="A1526" s="17"/>
      <c r="B1526" s="18"/>
      <c r="H1526" s="19"/>
      <c r="I1526" s="21"/>
      <c r="J1526" s="21"/>
      <c r="K1526" s="22"/>
      <c r="L1526" s="22"/>
      <c r="M1526" s="22"/>
      <c r="N1526" s="22"/>
      <c r="O1526" s="22"/>
      <c r="P1526" s="22"/>
      <c r="Q1526" s="22"/>
      <c r="R1526" s="22"/>
      <c r="S1526" s="21"/>
      <c r="T1526" s="24"/>
      <c r="U1526" s="24"/>
      <c r="V1526" s="24"/>
      <c r="W1526" s="24"/>
      <c r="X1526" s="21"/>
      <c r="Y1526" s="22"/>
      <c r="Z1526" s="22"/>
      <c r="AA1526" s="21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2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</row>
    <row r="1527">
      <c r="A1527" s="17"/>
      <c r="B1527" s="18"/>
      <c r="H1527" s="19"/>
      <c r="I1527" s="21"/>
      <c r="J1527" s="21"/>
      <c r="K1527" s="22"/>
      <c r="L1527" s="22"/>
      <c r="M1527" s="22"/>
      <c r="N1527" s="22"/>
      <c r="O1527" s="22"/>
      <c r="P1527" s="22"/>
      <c r="Q1527" s="22"/>
      <c r="R1527" s="22"/>
      <c r="S1527" s="21"/>
      <c r="T1527" s="24"/>
      <c r="U1527" s="24"/>
      <c r="V1527" s="24"/>
      <c r="W1527" s="24"/>
      <c r="X1527" s="21"/>
      <c r="Y1527" s="22"/>
      <c r="Z1527" s="22"/>
      <c r="AA1527" s="21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2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</row>
    <row r="1528">
      <c r="A1528" s="17"/>
      <c r="B1528" s="18"/>
      <c r="H1528" s="19"/>
      <c r="I1528" s="21"/>
      <c r="J1528" s="21"/>
      <c r="K1528" s="22"/>
      <c r="L1528" s="22"/>
      <c r="M1528" s="22"/>
      <c r="N1528" s="22"/>
      <c r="O1528" s="22"/>
      <c r="P1528" s="22"/>
      <c r="Q1528" s="22"/>
      <c r="R1528" s="22"/>
      <c r="S1528" s="21"/>
      <c r="T1528" s="24"/>
      <c r="U1528" s="24"/>
      <c r="V1528" s="24"/>
      <c r="W1528" s="24"/>
      <c r="X1528" s="21"/>
      <c r="Y1528" s="22"/>
      <c r="Z1528" s="22"/>
      <c r="AA1528" s="21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2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</row>
    <row r="1529">
      <c r="A1529" s="17"/>
      <c r="B1529" s="18"/>
      <c r="H1529" s="19"/>
      <c r="I1529" s="21"/>
      <c r="J1529" s="21"/>
      <c r="K1529" s="22"/>
      <c r="L1529" s="22"/>
      <c r="M1529" s="22"/>
      <c r="N1529" s="22"/>
      <c r="O1529" s="22"/>
      <c r="P1529" s="22"/>
      <c r="Q1529" s="22"/>
      <c r="R1529" s="22"/>
      <c r="S1529" s="21"/>
      <c r="T1529" s="24"/>
      <c r="U1529" s="24"/>
      <c r="V1529" s="24"/>
      <c r="W1529" s="24"/>
      <c r="X1529" s="21"/>
      <c r="Y1529" s="22"/>
      <c r="Z1529" s="22"/>
      <c r="AA1529" s="21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2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</row>
    <row r="1530">
      <c r="A1530" s="17"/>
      <c r="B1530" s="18"/>
      <c r="H1530" s="19"/>
      <c r="I1530" s="21"/>
      <c r="J1530" s="21"/>
      <c r="K1530" s="22"/>
      <c r="L1530" s="22"/>
      <c r="M1530" s="22"/>
      <c r="N1530" s="22"/>
      <c r="O1530" s="22"/>
      <c r="P1530" s="22"/>
      <c r="Q1530" s="22"/>
      <c r="R1530" s="22"/>
      <c r="S1530" s="21"/>
      <c r="T1530" s="24"/>
      <c r="U1530" s="24"/>
      <c r="V1530" s="24"/>
      <c r="W1530" s="24"/>
      <c r="X1530" s="21"/>
      <c r="Y1530" s="22"/>
      <c r="Z1530" s="22"/>
      <c r="AA1530" s="21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2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</row>
    <row r="1531">
      <c r="A1531" s="17"/>
      <c r="B1531" s="18"/>
      <c r="H1531" s="19"/>
      <c r="I1531" s="21"/>
      <c r="J1531" s="21"/>
      <c r="K1531" s="22"/>
      <c r="L1531" s="22"/>
      <c r="M1531" s="22"/>
      <c r="N1531" s="22"/>
      <c r="O1531" s="22"/>
      <c r="P1531" s="22"/>
      <c r="Q1531" s="22"/>
      <c r="R1531" s="22"/>
      <c r="S1531" s="21"/>
      <c r="T1531" s="24"/>
      <c r="U1531" s="24"/>
      <c r="V1531" s="24"/>
      <c r="W1531" s="24"/>
      <c r="X1531" s="21"/>
      <c r="Y1531" s="22"/>
      <c r="Z1531" s="22"/>
      <c r="AA1531" s="21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2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</row>
    <row r="1532">
      <c r="A1532" s="17"/>
      <c r="B1532" s="18"/>
      <c r="H1532" s="19"/>
      <c r="I1532" s="21"/>
      <c r="J1532" s="21"/>
      <c r="K1532" s="22"/>
      <c r="L1532" s="22"/>
      <c r="M1532" s="22"/>
      <c r="N1532" s="22"/>
      <c r="O1532" s="22"/>
      <c r="P1532" s="22"/>
      <c r="Q1532" s="22"/>
      <c r="R1532" s="22"/>
      <c r="S1532" s="21"/>
      <c r="T1532" s="24"/>
      <c r="U1532" s="24"/>
      <c r="V1532" s="24"/>
      <c r="W1532" s="24"/>
      <c r="X1532" s="21"/>
      <c r="Y1532" s="22"/>
      <c r="Z1532" s="22"/>
      <c r="AA1532" s="21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2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</row>
    <row r="1533">
      <c r="A1533" s="17"/>
      <c r="B1533" s="18"/>
      <c r="H1533" s="19"/>
      <c r="I1533" s="21"/>
      <c r="J1533" s="21"/>
      <c r="K1533" s="22"/>
      <c r="L1533" s="22"/>
      <c r="M1533" s="22"/>
      <c r="N1533" s="22"/>
      <c r="O1533" s="22"/>
      <c r="P1533" s="22"/>
      <c r="Q1533" s="22"/>
      <c r="R1533" s="22"/>
      <c r="S1533" s="21"/>
      <c r="T1533" s="24"/>
      <c r="U1533" s="24"/>
      <c r="V1533" s="24"/>
      <c r="W1533" s="24"/>
      <c r="X1533" s="21"/>
      <c r="Y1533" s="22"/>
      <c r="Z1533" s="22"/>
      <c r="AA1533" s="21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2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</row>
    <row r="1534">
      <c r="A1534" s="17"/>
      <c r="B1534" s="18"/>
      <c r="H1534" s="19"/>
      <c r="I1534" s="21"/>
      <c r="J1534" s="21"/>
      <c r="K1534" s="22"/>
      <c r="L1534" s="22"/>
      <c r="M1534" s="22"/>
      <c r="N1534" s="22"/>
      <c r="O1534" s="22"/>
      <c r="P1534" s="22"/>
      <c r="Q1534" s="22"/>
      <c r="R1534" s="22"/>
      <c r="S1534" s="21"/>
      <c r="T1534" s="24"/>
      <c r="U1534" s="24"/>
      <c r="V1534" s="24"/>
      <c r="W1534" s="24"/>
      <c r="X1534" s="21"/>
      <c r="Y1534" s="22"/>
      <c r="Z1534" s="22"/>
      <c r="AA1534" s="21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2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</row>
    <row r="1535">
      <c r="A1535" s="17"/>
      <c r="B1535" s="18"/>
      <c r="H1535" s="19"/>
      <c r="I1535" s="21"/>
      <c r="J1535" s="21"/>
      <c r="K1535" s="22"/>
      <c r="L1535" s="22"/>
      <c r="M1535" s="22"/>
      <c r="N1535" s="22"/>
      <c r="O1535" s="22"/>
      <c r="P1535" s="22"/>
      <c r="Q1535" s="22"/>
      <c r="R1535" s="22"/>
      <c r="S1535" s="21"/>
      <c r="T1535" s="24"/>
      <c r="U1535" s="24"/>
      <c r="V1535" s="24"/>
      <c r="W1535" s="24"/>
      <c r="X1535" s="21"/>
      <c r="Y1535" s="22"/>
      <c r="Z1535" s="22"/>
      <c r="AA1535" s="21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2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</row>
    <row r="1536">
      <c r="A1536" s="17"/>
      <c r="B1536" s="18"/>
      <c r="H1536" s="19"/>
      <c r="I1536" s="21"/>
      <c r="J1536" s="21"/>
      <c r="K1536" s="22"/>
      <c r="L1536" s="22"/>
      <c r="M1536" s="22"/>
      <c r="N1536" s="22"/>
      <c r="O1536" s="22"/>
      <c r="P1536" s="22"/>
      <c r="Q1536" s="22"/>
      <c r="R1536" s="22"/>
      <c r="S1536" s="21"/>
      <c r="T1536" s="24"/>
      <c r="U1536" s="24"/>
      <c r="V1536" s="24"/>
      <c r="W1536" s="24"/>
      <c r="X1536" s="21"/>
      <c r="Y1536" s="22"/>
      <c r="Z1536" s="22"/>
      <c r="AA1536" s="21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2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</row>
    <row r="1537">
      <c r="A1537" s="17"/>
      <c r="B1537" s="18"/>
      <c r="H1537" s="19"/>
      <c r="I1537" s="21"/>
      <c r="J1537" s="21"/>
      <c r="K1537" s="22"/>
      <c r="L1537" s="22"/>
      <c r="M1537" s="22"/>
      <c r="N1537" s="22"/>
      <c r="O1537" s="22"/>
      <c r="P1537" s="22"/>
      <c r="Q1537" s="22"/>
      <c r="R1537" s="22"/>
      <c r="S1537" s="21"/>
      <c r="T1537" s="24"/>
      <c r="U1537" s="24"/>
      <c r="V1537" s="24"/>
      <c r="W1537" s="24"/>
      <c r="X1537" s="21"/>
      <c r="Y1537" s="22"/>
      <c r="Z1537" s="22"/>
      <c r="AA1537" s="21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2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</row>
    <row r="1538">
      <c r="A1538" s="17"/>
      <c r="B1538" s="18"/>
      <c r="H1538" s="19"/>
      <c r="I1538" s="21"/>
      <c r="J1538" s="21"/>
      <c r="K1538" s="22"/>
      <c r="L1538" s="22"/>
      <c r="M1538" s="22"/>
      <c r="N1538" s="22"/>
      <c r="O1538" s="22"/>
      <c r="P1538" s="22"/>
      <c r="Q1538" s="22"/>
      <c r="R1538" s="22"/>
      <c r="S1538" s="21"/>
      <c r="T1538" s="24"/>
      <c r="U1538" s="24"/>
      <c r="V1538" s="24"/>
      <c r="W1538" s="24"/>
      <c r="X1538" s="21"/>
      <c r="Y1538" s="22"/>
      <c r="Z1538" s="22"/>
      <c r="AA1538" s="21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2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</row>
    <row r="1539">
      <c r="A1539" s="17"/>
      <c r="B1539" s="18"/>
      <c r="H1539" s="19"/>
      <c r="I1539" s="21"/>
      <c r="J1539" s="21"/>
      <c r="K1539" s="22"/>
      <c r="L1539" s="22"/>
      <c r="M1539" s="22"/>
      <c r="N1539" s="22"/>
      <c r="O1539" s="22"/>
      <c r="P1539" s="22"/>
      <c r="Q1539" s="22"/>
      <c r="R1539" s="22"/>
      <c r="S1539" s="21"/>
      <c r="T1539" s="24"/>
      <c r="U1539" s="24"/>
      <c r="V1539" s="24"/>
      <c r="W1539" s="24"/>
      <c r="X1539" s="21"/>
      <c r="Y1539" s="22"/>
      <c r="Z1539" s="22"/>
      <c r="AA1539" s="21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2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</row>
    <row r="1540">
      <c r="A1540" s="17"/>
      <c r="B1540" s="18"/>
      <c r="H1540" s="19"/>
      <c r="I1540" s="21"/>
      <c r="J1540" s="21"/>
      <c r="K1540" s="22"/>
      <c r="L1540" s="22"/>
      <c r="M1540" s="22"/>
      <c r="N1540" s="22"/>
      <c r="O1540" s="22"/>
      <c r="P1540" s="22"/>
      <c r="Q1540" s="22"/>
      <c r="R1540" s="22"/>
      <c r="S1540" s="21"/>
      <c r="T1540" s="24"/>
      <c r="U1540" s="24"/>
      <c r="V1540" s="24"/>
      <c r="W1540" s="24"/>
      <c r="X1540" s="21"/>
      <c r="Y1540" s="22"/>
      <c r="Z1540" s="22"/>
      <c r="AA1540" s="21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2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</row>
    <row r="1541">
      <c r="A1541" s="17"/>
      <c r="B1541" s="18"/>
      <c r="H1541" s="19"/>
      <c r="I1541" s="21"/>
      <c r="J1541" s="21"/>
      <c r="K1541" s="22"/>
      <c r="L1541" s="22"/>
      <c r="M1541" s="22"/>
      <c r="N1541" s="22"/>
      <c r="O1541" s="22"/>
      <c r="P1541" s="22"/>
      <c r="Q1541" s="22"/>
      <c r="R1541" s="22"/>
      <c r="S1541" s="21"/>
      <c r="T1541" s="24"/>
      <c r="U1541" s="24"/>
      <c r="V1541" s="24"/>
      <c r="W1541" s="24"/>
      <c r="X1541" s="21"/>
      <c r="Y1541" s="22"/>
      <c r="Z1541" s="22"/>
      <c r="AA1541" s="21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2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</row>
    <row r="1542">
      <c r="A1542" s="17"/>
      <c r="B1542" s="18"/>
      <c r="H1542" s="19"/>
      <c r="I1542" s="21"/>
      <c r="J1542" s="21"/>
      <c r="K1542" s="22"/>
      <c r="L1542" s="22"/>
      <c r="M1542" s="22"/>
      <c r="N1542" s="22"/>
      <c r="O1542" s="22"/>
      <c r="P1542" s="22"/>
      <c r="Q1542" s="22"/>
      <c r="R1542" s="22"/>
      <c r="S1542" s="21"/>
      <c r="T1542" s="24"/>
      <c r="U1542" s="24"/>
      <c r="V1542" s="24"/>
      <c r="W1542" s="24"/>
      <c r="X1542" s="21"/>
      <c r="Y1542" s="22"/>
      <c r="Z1542" s="22"/>
      <c r="AA1542" s="21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2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</row>
    <row r="1543">
      <c r="A1543" s="17"/>
      <c r="B1543" s="18"/>
      <c r="H1543" s="19"/>
      <c r="I1543" s="21"/>
      <c r="J1543" s="21"/>
      <c r="K1543" s="22"/>
      <c r="L1543" s="22"/>
      <c r="M1543" s="22"/>
      <c r="N1543" s="22"/>
      <c r="O1543" s="22"/>
      <c r="P1543" s="22"/>
      <c r="Q1543" s="22"/>
      <c r="R1543" s="22"/>
      <c r="S1543" s="21"/>
      <c r="T1543" s="24"/>
      <c r="U1543" s="24"/>
      <c r="V1543" s="24"/>
      <c r="W1543" s="24"/>
      <c r="X1543" s="21"/>
      <c r="Y1543" s="22"/>
      <c r="Z1543" s="22"/>
      <c r="AA1543" s="21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2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</row>
    <row r="1544">
      <c r="A1544" s="17"/>
      <c r="B1544" s="18"/>
      <c r="H1544" s="19"/>
      <c r="I1544" s="21"/>
      <c r="J1544" s="21"/>
      <c r="K1544" s="22"/>
      <c r="L1544" s="22"/>
      <c r="M1544" s="22"/>
      <c r="N1544" s="22"/>
      <c r="O1544" s="22"/>
      <c r="P1544" s="22"/>
      <c r="Q1544" s="22"/>
      <c r="R1544" s="22"/>
      <c r="S1544" s="21"/>
      <c r="T1544" s="24"/>
      <c r="U1544" s="24"/>
      <c r="V1544" s="24"/>
      <c r="W1544" s="24"/>
      <c r="X1544" s="21"/>
      <c r="Y1544" s="22"/>
      <c r="Z1544" s="22"/>
      <c r="AA1544" s="21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2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</row>
    <row r="1545">
      <c r="A1545" s="17"/>
      <c r="B1545" s="18"/>
      <c r="H1545" s="19"/>
      <c r="I1545" s="21"/>
      <c r="J1545" s="21"/>
      <c r="K1545" s="22"/>
      <c r="L1545" s="22"/>
      <c r="M1545" s="22"/>
      <c r="N1545" s="22"/>
      <c r="O1545" s="22"/>
      <c r="P1545" s="22"/>
      <c r="Q1545" s="22"/>
      <c r="R1545" s="22"/>
      <c r="S1545" s="21"/>
      <c r="T1545" s="24"/>
      <c r="U1545" s="24"/>
      <c r="V1545" s="24"/>
      <c r="W1545" s="24"/>
      <c r="X1545" s="21"/>
      <c r="Y1545" s="22"/>
      <c r="Z1545" s="22"/>
      <c r="AA1545" s="21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2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</row>
    <row r="1546">
      <c r="A1546" s="17"/>
      <c r="B1546" s="18"/>
      <c r="H1546" s="19"/>
      <c r="I1546" s="21"/>
      <c r="J1546" s="21"/>
      <c r="K1546" s="22"/>
      <c r="L1546" s="22"/>
      <c r="M1546" s="22"/>
      <c r="N1546" s="22"/>
      <c r="O1546" s="22"/>
      <c r="P1546" s="22"/>
      <c r="Q1546" s="22"/>
      <c r="R1546" s="22"/>
      <c r="S1546" s="21"/>
      <c r="T1546" s="24"/>
      <c r="U1546" s="24"/>
      <c r="V1546" s="24"/>
      <c r="W1546" s="24"/>
      <c r="X1546" s="21"/>
      <c r="Y1546" s="22"/>
      <c r="Z1546" s="22"/>
      <c r="AA1546" s="21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2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</row>
    <row r="1547">
      <c r="A1547" s="17"/>
      <c r="B1547" s="18"/>
      <c r="H1547" s="19"/>
      <c r="I1547" s="21"/>
      <c r="J1547" s="21"/>
      <c r="K1547" s="22"/>
      <c r="L1547" s="22"/>
      <c r="M1547" s="22"/>
      <c r="N1547" s="22"/>
      <c r="O1547" s="22"/>
      <c r="P1547" s="22"/>
      <c r="Q1547" s="22"/>
      <c r="R1547" s="22"/>
      <c r="S1547" s="21"/>
      <c r="T1547" s="24"/>
      <c r="U1547" s="24"/>
      <c r="V1547" s="24"/>
      <c r="W1547" s="24"/>
      <c r="X1547" s="21"/>
      <c r="Y1547" s="22"/>
      <c r="Z1547" s="22"/>
      <c r="AA1547" s="21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2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</row>
    <row r="1548">
      <c r="A1548" s="17"/>
      <c r="B1548" s="18"/>
      <c r="H1548" s="19"/>
      <c r="I1548" s="21"/>
      <c r="J1548" s="21"/>
      <c r="K1548" s="22"/>
      <c r="L1548" s="22"/>
      <c r="M1548" s="22"/>
      <c r="N1548" s="22"/>
      <c r="O1548" s="22"/>
      <c r="P1548" s="22"/>
      <c r="Q1548" s="22"/>
      <c r="R1548" s="22"/>
      <c r="S1548" s="21"/>
      <c r="T1548" s="24"/>
      <c r="U1548" s="24"/>
      <c r="V1548" s="24"/>
      <c r="W1548" s="24"/>
      <c r="X1548" s="21"/>
      <c r="Y1548" s="22"/>
      <c r="Z1548" s="22"/>
      <c r="AA1548" s="21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2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</row>
    <row r="1549">
      <c r="A1549" s="17"/>
      <c r="B1549" s="18"/>
      <c r="H1549" s="19"/>
      <c r="I1549" s="21"/>
      <c r="J1549" s="21"/>
      <c r="K1549" s="22"/>
      <c r="L1549" s="22"/>
      <c r="M1549" s="22"/>
      <c r="N1549" s="22"/>
      <c r="O1549" s="22"/>
      <c r="P1549" s="22"/>
      <c r="Q1549" s="22"/>
      <c r="R1549" s="22"/>
      <c r="S1549" s="21"/>
      <c r="T1549" s="24"/>
      <c r="U1549" s="24"/>
      <c r="V1549" s="24"/>
      <c r="W1549" s="24"/>
      <c r="X1549" s="21"/>
      <c r="Y1549" s="22"/>
      <c r="Z1549" s="22"/>
      <c r="AA1549" s="21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2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</row>
    <row r="1550">
      <c r="A1550" s="17"/>
      <c r="B1550" s="18"/>
      <c r="H1550" s="19"/>
      <c r="I1550" s="21"/>
      <c r="J1550" s="21"/>
      <c r="K1550" s="22"/>
      <c r="L1550" s="22"/>
      <c r="M1550" s="22"/>
      <c r="N1550" s="22"/>
      <c r="O1550" s="22"/>
      <c r="P1550" s="22"/>
      <c r="Q1550" s="22"/>
      <c r="R1550" s="22"/>
      <c r="S1550" s="21"/>
      <c r="T1550" s="24"/>
      <c r="U1550" s="24"/>
      <c r="V1550" s="24"/>
      <c r="W1550" s="24"/>
      <c r="X1550" s="21"/>
      <c r="Y1550" s="22"/>
      <c r="Z1550" s="22"/>
      <c r="AA1550" s="21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2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</row>
    <row r="1551">
      <c r="A1551" s="17"/>
      <c r="B1551" s="18"/>
      <c r="H1551" s="19"/>
      <c r="I1551" s="21"/>
      <c r="J1551" s="21"/>
      <c r="K1551" s="22"/>
      <c r="L1551" s="22"/>
      <c r="M1551" s="22"/>
      <c r="N1551" s="22"/>
      <c r="O1551" s="22"/>
      <c r="P1551" s="22"/>
      <c r="Q1551" s="22"/>
      <c r="R1551" s="22"/>
      <c r="S1551" s="21"/>
      <c r="T1551" s="24"/>
      <c r="U1551" s="24"/>
      <c r="V1551" s="24"/>
      <c r="W1551" s="24"/>
      <c r="X1551" s="21"/>
      <c r="Y1551" s="22"/>
      <c r="Z1551" s="22"/>
      <c r="AA1551" s="21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2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</row>
    <row r="1552">
      <c r="A1552" s="17"/>
      <c r="B1552" s="18"/>
      <c r="H1552" s="19"/>
      <c r="I1552" s="21"/>
      <c r="J1552" s="21"/>
      <c r="K1552" s="22"/>
      <c r="L1552" s="22"/>
      <c r="M1552" s="22"/>
      <c r="N1552" s="22"/>
      <c r="O1552" s="22"/>
      <c r="P1552" s="22"/>
      <c r="Q1552" s="22"/>
      <c r="R1552" s="22"/>
      <c r="S1552" s="21"/>
      <c r="T1552" s="24"/>
      <c r="U1552" s="24"/>
      <c r="V1552" s="24"/>
      <c r="W1552" s="24"/>
      <c r="X1552" s="21"/>
      <c r="Y1552" s="22"/>
      <c r="Z1552" s="22"/>
      <c r="AA1552" s="21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2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</row>
    <row r="1553">
      <c r="A1553" s="17"/>
      <c r="B1553" s="18"/>
      <c r="H1553" s="19"/>
      <c r="I1553" s="21"/>
      <c r="J1553" s="21"/>
      <c r="K1553" s="22"/>
      <c r="L1553" s="22"/>
      <c r="M1553" s="22"/>
      <c r="N1553" s="22"/>
      <c r="O1553" s="22"/>
      <c r="P1553" s="22"/>
      <c r="Q1553" s="22"/>
      <c r="R1553" s="22"/>
      <c r="S1553" s="21"/>
      <c r="T1553" s="24"/>
      <c r="U1553" s="24"/>
      <c r="V1553" s="24"/>
      <c r="W1553" s="24"/>
      <c r="X1553" s="21"/>
      <c r="Y1553" s="22"/>
      <c r="Z1553" s="22"/>
      <c r="AA1553" s="21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2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</row>
    <row r="1554">
      <c r="A1554" s="17"/>
      <c r="B1554" s="18"/>
      <c r="H1554" s="19"/>
      <c r="I1554" s="21"/>
      <c r="J1554" s="21"/>
      <c r="K1554" s="22"/>
      <c r="L1554" s="22"/>
      <c r="M1554" s="22"/>
      <c r="N1554" s="22"/>
      <c r="O1554" s="22"/>
      <c r="P1554" s="22"/>
      <c r="Q1554" s="22"/>
      <c r="R1554" s="22"/>
      <c r="S1554" s="21"/>
      <c r="T1554" s="24"/>
      <c r="U1554" s="24"/>
      <c r="V1554" s="24"/>
      <c r="W1554" s="24"/>
      <c r="X1554" s="21"/>
      <c r="Y1554" s="22"/>
      <c r="Z1554" s="22"/>
      <c r="AA1554" s="21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2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</row>
    <row r="1555">
      <c r="A1555" s="17"/>
      <c r="B1555" s="18"/>
      <c r="H1555" s="19"/>
      <c r="I1555" s="21"/>
      <c r="J1555" s="21"/>
      <c r="K1555" s="22"/>
      <c r="L1555" s="22"/>
      <c r="M1555" s="22"/>
      <c r="N1555" s="22"/>
      <c r="O1555" s="22"/>
      <c r="P1555" s="22"/>
      <c r="Q1555" s="22"/>
      <c r="R1555" s="22"/>
      <c r="S1555" s="21"/>
      <c r="T1555" s="24"/>
      <c r="U1555" s="24"/>
      <c r="V1555" s="24"/>
      <c r="W1555" s="24"/>
      <c r="X1555" s="21"/>
      <c r="Y1555" s="22"/>
      <c r="Z1555" s="22"/>
      <c r="AA1555" s="21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2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</row>
    <row r="1556">
      <c r="A1556" s="17"/>
      <c r="B1556" s="18"/>
      <c r="H1556" s="19"/>
      <c r="I1556" s="21"/>
      <c r="J1556" s="21"/>
      <c r="K1556" s="22"/>
      <c r="L1556" s="22"/>
      <c r="M1556" s="22"/>
      <c r="N1556" s="22"/>
      <c r="O1556" s="22"/>
      <c r="P1556" s="22"/>
      <c r="Q1556" s="22"/>
      <c r="R1556" s="22"/>
      <c r="S1556" s="21"/>
      <c r="T1556" s="24"/>
      <c r="U1556" s="24"/>
      <c r="V1556" s="24"/>
      <c r="W1556" s="24"/>
      <c r="X1556" s="21"/>
      <c r="Y1556" s="22"/>
      <c r="Z1556" s="22"/>
      <c r="AA1556" s="21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2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</row>
    <row r="1557">
      <c r="A1557" s="17"/>
      <c r="B1557" s="18"/>
      <c r="H1557" s="19"/>
      <c r="I1557" s="21"/>
      <c r="J1557" s="21"/>
      <c r="K1557" s="22"/>
      <c r="L1557" s="22"/>
      <c r="M1557" s="22"/>
      <c r="N1557" s="22"/>
      <c r="O1557" s="22"/>
      <c r="P1557" s="22"/>
      <c r="Q1557" s="22"/>
      <c r="R1557" s="22"/>
      <c r="S1557" s="21"/>
      <c r="T1557" s="24"/>
      <c r="U1557" s="24"/>
      <c r="V1557" s="24"/>
      <c r="W1557" s="24"/>
      <c r="X1557" s="21"/>
      <c r="Y1557" s="22"/>
      <c r="Z1557" s="22"/>
      <c r="AA1557" s="21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2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</row>
    <row r="1558">
      <c r="A1558" s="17"/>
      <c r="B1558" s="18"/>
      <c r="H1558" s="19"/>
      <c r="I1558" s="21"/>
      <c r="J1558" s="21"/>
      <c r="K1558" s="22"/>
      <c r="L1558" s="22"/>
      <c r="M1558" s="22"/>
      <c r="N1558" s="22"/>
      <c r="O1558" s="22"/>
      <c r="P1558" s="22"/>
      <c r="Q1558" s="22"/>
      <c r="R1558" s="22"/>
      <c r="S1558" s="21"/>
      <c r="T1558" s="24"/>
      <c r="U1558" s="24"/>
      <c r="V1558" s="24"/>
      <c r="W1558" s="24"/>
      <c r="X1558" s="21"/>
      <c r="Y1558" s="22"/>
      <c r="Z1558" s="22"/>
      <c r="AA1558" s="21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2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</row>
    <row r="1559">
      <c r="A1559" s="17"/>
      <c r="B1559" s="18"/>
      <c r="H1559" s="19"/>
      <c r="I1559" s="21"/>
      <c r="J1559" s="21"/>
      <c r="K1559" s="22"/>
      <c r="L1559" s="22"/>
      <c r="M1559" s="22"/>
      <c r="N1559" s="22"/>
      <c r="O1559" s="22"/>
      <c r="P1559" s="22"/>
      <c r="Q1559" s="22"/>
      <c r="R1559" s="22"/>
      <c r="S1559" s="21"/>
      <c r="T1559" s="24"/>
      <c r="U1559" s="24"/>
      <c r="V1559" s="24"/>
      <c r="W1559" s="24"/>
      <c r="X1559" s="21"/>
      <c r="Y1559" s="22"/>
      <c r="Z1559" s="22"/>
      <c r="AA1559" s="21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2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</row>
    <row r="1560">
      <c r="A1560" s="17"/>
      <c r="B1560" s="18"/>
      <c r="H1560" s="19"/>
      <c r="I1560" s="21"/>
      <c r="J1560" s="21"/>
      <c r="K1560" s="22"/>
      <c r="L1560" s="22"/>
      <c r="M1560" s="22"/>
      <c r="N1560" s="22"/>
      <c r="O1560" s="22"/>
      <c r="P1560" s="22"/>
      <c r="Q1560" s="22"/>
      <c r="R1560" s="22"/>
      <c r="S1560" s="21"/>
      <c r="T1560" s="24"/>
      <c r="U1560" s="24"/>
      <c r="V1560" s="24"/>
      <c r="W1560" s="24"/>
      <c r="X1560" s="21"/>
      <c r="Y1560" s="22"/>
      <c r="Z1560" s="22"/>
      <c r="AA1560" s="21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2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</row>
    <row r="1561">
      <c r="A1561" s="17"/>
      <c r="B1561" s="18"/>
      <c r="H1561" s="19"/>
      <c r="I1561" s="21"/>
      <c r="J1561" s="21"/>
      <c r="K1561" s="22"/>
      <c r="L1561" s="22"/>
      <c r="M1561" s="22"/>
      <c r="N1561" s="22"/>
      <c r="O1561" s="22"/>
      <c r="P1561" s="22"/>
      <c r="Q1561" s="22"/>
      <c r="R1561" s="22"/>
      <c r="S1561" s="21"/>
      <c r="T1561" s="24"/>
      <c r="U1561" s="24"/>
      <c r="V1561" s="24"/>
      <c r="W1561" s="24"/>
      <c r="X1561" s="21"/>
      <c r="Y1561" s="22"/>
      <c r="Z1561" s="22"/>
      <c r="AA1561" s="21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2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</row>
    <row r="1562">
      <c r="A1562" s="17"/>
      <c r="B1562" s="18"/>
      <c r="H1562" s="19"/>
      <c r="I1562" s="21"/>
      <c r="J1562" s="21"/>
      <c r="K1562" s="22"/>
      <c r="L1562" s="22"/>
      <c r="M1562" s="22"/>
      <c r="N1562" s="22"/>
      <c r="O1562" s="22"/>
      <c r="P1562" s="22"/>
      <c r="Q1562" s="22"/>
      <c r="R1562" s="22"/>
      <c r="S1562" s="21"/>
      <c r="T1562" s="24"/>
      <c r="U1562" s="24"/>
      <c r="V1562" s="24"/>
      <c r="W1562" s="24"/>
      <c r="X1562" s="21"/>
      <c r="Y1562" s="22"/>
      <c r="Z1562" s="22"/>
      <c r="AA1562" s="21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2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</row>
    <row r="1563">
      <c r="A1563" s="17"/>
      <c r="B1563" s="18"/>
      <c r="H1563" s="19"/>
      <c r="I1563" s="21"/>
      <c r="J1563" s="21"/>
      <c r="K1563" s="22"/>
      <c r="L1563" s="22"/>
      <c r="M1563" s="22"/>
      <c r="N1563" s="22"/>
      <c r="O1563" s="22"/>
      <c r="P1563" s="22"/>
      <c r="Q1563" s="22"/>
      <c r="R1563" s="22"/>
      <c r="S1563" s="21"/>
      <c r="T1563" s="24"/>
      <c r="U1563" s="24"/>
      <c r="V1563" s="24"/>
      <c r="W1563" s="24"/>
      <c r="X1563" s="21"/>
      <c r="Y1563" s="22"/>
      <c r="Z1563" s="22"/>
      <c r="AA1563" s="21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2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</row>
    <row r="1564">
      <c r="A1564" s="17"/>
      <c r="B1564" s="18"/>
      <c r="H1564" s="19"/>
      <c r="I1564" s="21"/>
      <c r="J1564" s="21"/>
      <c r="K1564" s="22"/>
      <c r="L1564" s="22"/>
      <c r="M1564" s="22"/>
      <c r="N1564" s="22"/>
      <c r="O1564" s="22"/>
      <c r="P1564" s="22"/>
      <c r="Q1564" s="22"/>
      <c r="R1564" s="22"/>
      <c r="S1564" s="21"/>
      <c r="T1564" s="24"/>
      <c r="U1564" s="24"/>
      <c r="V1564" s="24"/>
      <c r="W1564" s="24"/>
      <c r="X1564" s="21"/>
      <c r="Y1564" s="22"/>
      <c r="Z1564" s="22"/>
      <c r="AA1564" s="21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2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</row>
    <row r="1565">
      <c r="A1565" s="17"/>
      <c r="B1565" s="18"/>
      <c r="H1565" s="19"/>
      <c r="I1565" s="21"/>
      <c r="J1565" s="21"/>
      <c r="K1565" s="22"/>
      <c r="L1565" s="22"/>
      <c r="M1565" s="22"/>
      <c r="N1565" s="22"/>
      <c r="O1565" s="22"/>
      <c r="P1565" s="22"/>
      <c r="Q1565" s="22"/>
      <c r="R1565" s="22"/>
      <c r="S1565" s="21"/>
      <c r="T1565" s="24"/>
      <c r="U1565" s="24"/>
      <c r="V1565" s="24"/>
      <c r="W1565" s="24"/>
      <c r="X1565" s="21"/>
      <c r="Y1565" s="22"/>
      <c r="Z1565" s="22"/>
      <c r="AA1565" s="21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2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</row>
    <row r="1566">
      <c r="A1566" s="17"/>
      <c r="B1566" s="18"/>
      <c r="H1566" s="19"/>
      <c r="I1566" s="21"/>
      <c r="J1566" s="21"/>
      <c r="K1566" s="22"/>
      <c r="L1566" s="22"/>
      <c r="M1566" s="22"/>
      <c r="N1566" s="22"/>
      <c r="O1566" s="22"/>
      <c r="P1566" s="22"/>
      <c r="Q1566" s="22"/>
      <c r="R1566" s="22"/>
      <c r="S1566" s="21"/>
      <c r="T1566" s="24"/>
      <c r="U1566" s="24"/>
      <c r="V1566" s="24"/>
      <c r="W1566" s="24"/>
      <c r="X1566" s="21"/>
      <c r="Y1566" s="22"/>
      <c r="Z1566" s="22"/>
      <c r="AA1566" s="21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2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</row>
    <row r="1567">
      <c r="A1567" s="17"/>
      <c r="B1567" s="18"/>
      <c r="H1567" s="19"/>
      <c r="I1567" s="21"/>
      <c r="J1567" s="21"/>
      <c r="K1567" s="22"/>
      <c r="L1567" s="22"/>
      <c r="M1567" s="22"/>
      <c r="N1567" s="22"/>
      <c r="O1567" s="22"/>
      <c r="P1567" s="22"/>
      <c r="Q1567" s="22"/>
      <c r="R1567" s="22"/>
      <c r="S1567" s="21"/>
      <c r="T1567" s="24"/>
      <c r="U1567" s="24"/>
      <c r="V1567" s="24"/>
      <c r="W1567" s="24"/>
      <c r="X1567" s="21"/>
      <c r="Y1567" s="22"/>
      <c r="Z1567" s="22"/>
      <c r="AA1567" s="21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2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</row>
    <row r="1568">
      <c r="A1568" s="17"/>
      <c r="B1568" s="18"/>
      <c r="H1568" s="19"/>
      <c r="I1568" s="21"/>
      <c r="J1568" s="21"/>
      <c r="K1568" s="22"/>
      <c r="L1568" s="22"/>
      <c r="M1568" s="22"/>
      <c r="N1568" s="22"/>
      <c r="O1568" s="22"/>
      <c r="P1568" s="22"/>
      <c r="Q1568" s="22"/>
      <c r="R1568" s="22"/>
      <c r="S1568" s="21"/>
      <c r="T1568" s="24"/>
      <c r="U1568" s="24"/>
      <c r="V1568" s="24"/>
      <c r="W1568" s="24"/>
      <c r="X1568" s="21"/>
      <c r="Y1568" s="22"/>
      <c r="Z1568" s="22"/>
      <c r="AA1568" s="21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2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</row>
    <row r="1569">
      <c r="A1569" s="17"/>
      <c r="B1569" s="18"/>
      <c r="H1569" s="19"/>
      <c r="I1569" s="21"/>
      <c r="J1569" s="21"/>
      <c r="K1569" s="22"/>
      <c r="L1569" s="22"/>
      <c r="M1569" s="22"/>
      <c r="N1569" s="22"/>
      <c r="O1569" s="22"/>
      <c r="P1569" s="22"/>
      <c r="Q1569" s="22"/>
      <c r="R1569" s="22"/>
      <c r="S1569" s="21"/>
      <c r="T1569" s="24"/>
      <c r="U1569" s="24"/>
      <c r="V1569" s="24"/>
      <c r="W1569" s="24"/>
      <c r="X1569" s="21"/>
      <c r="Y1569" s="22"/>
      <c r="Z1569" s="22"/>
      <c r="AA1569" s="21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2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</row>
    <row r="1570">
      <c r="A1570" s="17"/>
      <c r="B1570" s="18"/>
      <c r="H1570" s="19"/>
      <c r="I1570" s="21"/>
      <c r="J1570" s="21"/>
      <c r="K1570" s="22"/>
      <c r="L1570" s="22"/>
      <c r="M1570" s="22"/>
      <c r="N1570" s="22"/>
      <c r="O1570" s="22"/>
      <c r="P1570" s="22"/>
      <c r="Q1570" s="22"/>
      <c r="R1570" s="22"/>
      <c r="S1570" s="21"/>
      <c r="T1570" s="24"/>
      <c r="U1570" s="24"/>
      <c r="V1570" s="24"/>
      <c r="W1570" s="24"/>
      <c r="X1570" s="21"/>
      <c r="Y1570" s="22"/>
      <c r="Z1570" s="22"/>
      <c r="AA1570" s="21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2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</row>
    <row r="1571">
      <c r="A1571" s="17"/>
      <c r="B1571" s="18"/>
      <c r="H1571" s="19"/>
      <c r="I1571" s="21"/>
      <c r="J1571" s="21"/>
      <c r="K1571" s="22"/>
      <c r="L1571" s="22"/>
      <c r="M1571" s="22"/>
      <c r="N1571" s="22"/>
      <c r="O1571" s="22"/>
      <c r="P1571" s="22"/>
      <c r="Q1571" s="22"/>
      <c r="R1571" s="22"/>
      <c r="S1571" s="21"/>
      <c r="T1571" s="24"/>
      <c r="U1571" s="24"/>
      <c r="V1571" s="24"/>
      <c r="W1571" s="24"/>
      <c r="X1571" s="21"/>
      <c r="Y1571" s="22"/>
      <c r="Z1571" s="22"/>
      <c r="AA1571" s="21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2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</row>
    <row r="1572">
      <c r="A1572" s="17"/>
      <c r="B1572" s="18"/>
      <c r="H1572" s="19"/>
      <c r="I1572" s="21"/>
      <c r="J1572" s="21"/>
      <c r="K1572" s="22"/>
      <c r="L1572" s="22"/>
      <c r="M1572" s="22"/>
      <c r="N1572" s="22"/>
      <c r="O1572" s="22"/>
      <c r="P1572" s="22"/>
      <c r="Q1572" s="22"/>
      <c r="R1572" s="22"/>
      <c r="S1572" s="21"/>
      <c r="T1572" s="24"/>
      <c r="U1572" s="24"/>
      <c r="V1572" s="24"/>
      <c r="W1572" s="24"/>
      <c r="X1572" s="21"/>
      <c r="Y1572" s="22"/>
      <c r="Z1572" s="22"/>
      <c r="AA1572" s="21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2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</row>
    <row r="1573">
      <c r="A1573" s="17"/>
      <c r="B1573" s="18"/>
      <c r="H1573" s="19"/>
      <c r="I1573" s="21"/>
      <c r="J1573" s="21"/>
      <c r="K1573" s="22"/>
      <c r="L1573" s="22"/>
      <c r="M1573" s="22"/>
      <c r="N1573" s="22"/>
      <c r="O1573" s="22"/>
      <c r="P1573" s="22"/>
      <c r="Q1573" s="22"/>
      <c r="R1573" s="22"/>
      <c r="S1573" s="21"/>
      <c r="T1573" s="24"/>
      <c r="U1573" s="24"/>
      <c r="V1573" s="24"/>
      <c r="W1573" s="24"/>
      <c r="X1573" s="21"/>
      <c r="Y1573" s="22"/>
      <c r="Z1573" s="22"/>
      <c r="AA1573" s="21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2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</row>
    <row r="1574">
      <c r="A1574" s="17"/>
      <c r="B1574" s="18"/>
      <c r="H1574" s="19"/>
      <c r="I1574" s="21"/>
      <c r="J1574" s="21"/>
      <c r="K1574" s="22"/>
      <c r="L1574" s="22"/>
      <c r="M1574" s="22"/>
      <c r="N1574" s="22"/>
      <c r="O1574" s="22"/>
      <c r="P1574" s="22"/>
      <c r="Q1574" s="22"/>
      <c r="R1574" s="22"/>
      <c r="S1574" s="21"/>
      <c r="T1574" s="24"/>
      <c r="U1574" s="24"/>
      <c r="V1574" s="24"/>
      <c r="W1574" s="24"/>
      <c r="X1574" s="21"/>
      <c r="Y1574" s="22"/>
      <c r="Z1574" s="22"/>
      <c r="AA1574" s="21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2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</row>
    <row r="1575">
      <c r="A1575" s="17"/>
      <c r="B1575" s="18"/>
      <c r="H1575" s="19"/>
      <c r="I1575" s="21"/>
      <c r="J1575" s="21"/>
      <c r="K1575" s="22"/>
      <c r="L1575" s="22"/>
      <c r="M1575" s="22"/>
      <c r="N1575" s="22"/>
      <c r="O1575" s="22"/>
      <c r="P1575" s="22"/>
      <c r="Q1575" s="22"/>
      <c r="R1575" s="22"/>
      <c r="S1575" s="21"/>
      <c r="T1575" s="24"/>
      <c r="U1575" s="24"/>
      <c r="V1575" s="24"/>
      <c r="W1575" s="24"/>
      <c r="X1575" s="21"/>
      <c r="Y1575" s="22"/>
      <c r="Z1575" s="22"/>
      <c r="AA1575" s="21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2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</row>
    <row r="1576">
      <c r="A1576" s="17"/>
      <c r="B1576" s="18"/>
      <c r="H1576" s="19"/>
      <c r="I1576" s="21"/>
      <c r="J1576" s="21"/>
      <c r="K1576" s="22"/>
      <c r="L1576" s="22"/>
      <c r="M1576" s="22"/>
      <c r="N1576" s="22"/>
      <c r="O1576" s="22"/>
      <c r="P1576" s="22"/>
      <c r="Q1576" s="22"/>
      <c r="R1576" s="22"/>
      <c r="S1576" s="21"/>
      <c r="T1576" s="24"/>
      <c r="U1576" s="24"/>
      <c r="V1576" s="24"/>
      <c r="W1576" s="24"/>
      <c r="X1576" s="21"/>
      <c r="Y1576" s="22"/>
      <c r="Z1576" s="22"/>
      <c r="AA1576" s="21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2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</row>
    <row r="1577">
      <c r="A1577" s="17"/>
      <c r="B1577" s="18"/>
      <c r="H1577" s="19"/>
      <c r="I1577" s="21"/>
      <c r="J1577" s="21"/>
      <c r="K1577" s="22"/>
      <c r="L1577" s="22"/>
      <c r="M1577" s="22"/>
      <c r="N1577" s="22"/>
      <c r="O1577" s="22"/>
      <c r="P1577" s="22"/>
      <c r="Q1577" s="22"/>
      <c r="R1577" s="22"/>
      <c r="S1577" s="21"/>
      <c r="T1577" s="24"/>
      <c r="U1577" s="24"/>
      <c r="V1577" s="24"/>
      <c r="W1577" s="24"/>
      <c r="X1577" s="21"/>
      <c r="Y1577" s="22"/>
      <c r="Z1577" s="22"/>
      <c r="AA1577" s="21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2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</row>
    <row r="1578">
      <c r="A1578" s="17"/>
      <c r="B1578" s="18"/>
      <c r="H1578" s="19"/>
      <c r="I1578" s="21"/>
      <c r="J1578" s="21"/>
      <c r="K1578" s="22"/>
      <c r="L1578" s="22"/>
      <c r="M1578" s="22"/>
      <c r="N1578" s="22"/>
      <c r="O1578" s="22"/>
      <c r="P1578" s="22"/>
      <c r="Q1578" s="22"/>
      <c r="R1578" s="22"/>
      <c r="S1578" s="21"/>
      <c r="T1578" s="24"/>
      <c r="U1578" s="24"/>
      <c r="V1578" s="24"/>
      <c r="W1578" s="24"/>
      <c r="X1578" s="21"/>
      <c r="Y1578" s="22"/>
      <c r="Z1578" s="22"/>
      <c r="AA1578" s="21"/>
      <c r="AB1578" s="22"/>
      <c r="AC1578" s="22"/>
      <c r="AD1578" s="22"/>
      <c r="AE1578" s="22"/>
      <c r="AF1578" s="22"/>
      <c r="AG1578" s="22"/>
      <c r="AH1578" s="22"/>
      <c r="AI1578" s="22"/>
      <c r="AJ1578" s="22"/>
      <c r="AK1578" s="22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2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</row>
    <row r="1579">
      <c r="A1579" s="17"/>
      <c r="B1579" s="18"/>
      <c r="H1579" s="19"/>
      <c r="I1579" s="21"/>
      <c r="J1579" s="21"/>
      <c r="K1579" s="22"/>
      <c r="L1579" s="22"/>
      <c r="M1579" s="22"/>
      <c r="N1579" s="22"/>
      <c r="O1579" s="22"/>
      <c r="P1579" s="22"/>
      <c r="Q1579" s="22"/>
      <c r="R1579" s="22"/>
      <c r="S1579" s="21"/>
      <c r="T1579" s="24"/>
      <c r="U1579" s="24"/>
      <c r="V1579" s="24"/>
      <c r="W1579" s="24"/>
      <c r="X1579" s="21"/>
      <c r="Y1579" s="22"/>
      <c r="Z1579" s="22"/>
      <c r="AA1579" s="21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2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</row>
    <row r="1580">
      <c r="A1580" s="17"/>
      <c r="B1580" s="18"/>
      <c r="H1580" s="19"/>
      <c r="I1580" s="21"/>
      <c r="J1580" s="21"/>
      <c r="K1580" s="22"/>
      <c r="L1580" s="22"/>
      <c r="M1580" s="22"/>
      <c r="N1580" s="22"/>
      <c r="O1580" s="22"/>
      <c r="P1580" s="22"/>
      <c r="Q1580" s="22"/>
      <c r="R1580" s="22"/>
      <c r="S1580" s="21"/>
      <c r="T1580" s="24"/>
      <c r="U1580" s="24"/>
      <c r="V1580" s="24"/>
      <c r="W1580" s="24"/>
      <c r="X1580" s="21"/>
      <c r="Y1580" s="22"/>
      <c r="Z1580" s="22"/>
      <c r="AA1580" s="21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2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</row>
    <row r="1581">
      <c r="A1581" s="17"/>
      <c r="B1581" s="18"/>
      <c r="H1581" s="19"/>
      <c r="I1581" s="21"/>
      <c r="J1581" s="21"/>
      <c r="K1581" s="22"/>
      <c r="L1581" s="22"/>
      <c r="M1581" s="22"/>
      <c r="N1581" s="22"/>
      <c r="O1581" s="22"/>
      <c r="P1581" s="22"/>
      <c r="Q1581" s="22"/>
      <c r="R1581" s="22"/>
      <c r="S1581" s="21"/>
      <c r="T1581" s="24"/>
      <c r="U1581" s="24"/>
      <c r="V1581" s="24"/>
      <c r="W1581" s="24"/>
      <c r="X1581" s="21"/>
      <c r="Y1581" s="22"/>
      <c r="Z1581" s="22"/>
      <c r="AA1581" s="21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2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</row>
    <row r="1582">
      <c r="A1582" s="17"/>
      <c r="B1582" s="18"/>
      <c r="H1582" s="19"/>
      <c r="I1582" s="21"/>
      <c r="J1582" s="21"/>
      <c r="K1582" s="22"/>
      <c r="L1582" s="22"/>
      <c r="M1582" s="22"/>
      <c r="N1582" s="22"/>
      <c r="O1582" s="22"/>
      <c r="P1582" s="22"/>
      <c r="Q1582" s="22"/>
      <c r="R1582" s="22"/>
      <c r="S1582" s="21"/>
      <c r="T1582" s="24"/>
      <c r="U1582" s="24"/>
      <c r="V1582" s="24"/>
      <c r="W1582" s="24"/>
      <c r="X1582" s="21"/>
      <c r="Y1582" s="22"/>
      <c r="Z1582" s="22"/>
      <c r="AA1582" s="21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2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</row>
    <row r="1583">
      <c r="A1583" s="17"/>
      <c r="B1583" s="18"/>
      <c r="H1583" s="19"/>
      <c r="I1583" s="21"/>
      <c r="J1583" s="21"/>
      <c r="K1583" s="22"/>
      <c r="L1583" s="22"/>
      <c r="M1583" s="22"/>
      <c r="N1583" s="22"/>
      <c r="O1583" s="22"/>
      <c r="P1583" s="22"/>
      <c r="Q1583" s="22"/>
      <c r="R1583" s="22"/>
      <c r="S1583" s="21"/>
      <c r="T1583" s="24"/>
      <c r="U1583" s="24"/>
      <c r="V1583" s="24"/>
      <c r="W1583" s="24"/>
      <c r="X1583" s="21"/>
      <c r="Y1583" s="22"/>
      <c r="Z1583" s="22"/>
      <c r="AA1583" s="21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2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</row>
    <row r="1584">
      <c r="A1584" s="17"/>
      <c r="B1584" s="18"/>
      <c r="H1584" s="19"/>
      <c r="I1584" s="21"/>
      <c r="J1584" s="21"/>
      <c r="K1584" s="22"/>
      <c r="L1584" s="22"/>
      <c r="M1584" s="22"/>
      <c r="N1584" s="22"/>
      <c r="O1584" s="22"/>
      <c r="P1584" s="22"/>
      <c r="Q1584" s="22"/>
      <c r="R1584" s="22"/>
      <c r="S1584" s="21"/>
      <c r="T1584" s="24"/>
      <c r="U1584" s="24"/>
      <c r="V1584" s="24"/>
      <c r="W1584" s="24"/>
      <c r="X1584" s="21"/>
      <c r="Y1584" s="22"/>
      <c r="Z1584" s="22"/>
      <c r="AA1584" s="21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2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</row>
    <row r="1585">
      <c r="A1585" s="17"/>
      <c r="B1585" s="18"/>
      <c r="H1585" s="19"/>
      <c r="I1585" s="21"/>
      <c r="J1585" s="21"/>
      <c r="K1585" s="22"/>
      <c r="L1585" s="22"/>
      <c r="M1585" s="22"/>
      <c r="N1585" s="22"/>
      <c r="O1585" s="22"/>
      <c r="P1585" s="22"/>
      <c r="Q1585" s="22"/>
      <c r="R1585" s="22"/>
      <c r="S1585" s="21"/>
      <c r="T1585" s="24"/>
      <c r="U1585" s="24"/>
      <c r="V1585" s="24"/>
      <c r="W1585" s="24"/>
      <c r="X1585" s="21"/>
      <c r="Y1585" s="22"/>
      <c r="Z1585" s="22"/>
      <c r="AA1585" s="21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2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</row>
    <row r="1586">
      <c r="A1586" s="17"/>
      <c r="B1586" s="18"/>
      <c r="H1586" s="19"/>
      <c r="I1586" s="21"/>
      <c r="J1586" s="21"/>
      <c r="K1586" s="22"/>
      <c r="L1586" s="22"/>
      <c r="M1586" s="22"/>
      <c r="N1586" s="22"/>
      <c r="O1586" s="22"/>
      <c r="P1586" s="22"/>
      <c r="Q1586" s="22"/>
      <c r="R1586" s="22"/>
      <c r="S1586" s="21"/>
      <c r="T1586" s="24"/>
      <c r="U1586" s="24"/>
      <c r="V1586" s="24"/>
      <c r="W1586" s="24"/>
      <c r="X1586" s="21"/>
      <c r="Y1586" s="22"/>
      <c r="Z1586" s="22"/>
      <c r="AA1586" s="21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2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</row>
    <row r="1587">
      <c r="A1587" s="17"/>
      <c r="B1587" s="18"/>
      <c r="H1587" s="19"/>
      <c r="I1587" s="21"/>
      <c r="J1587" s="21"/>
      <c r="K1587" s="22"/>
      <c r="L1587" s="22"/>
      <c r="M1587" s="22"/>
      <c r="N1587" s="22"/>
      <c r="O1587" s="22"/>
      <c r="P1587" s="22"/>
      <c r="Q1587" s="22"/>
      <c r="R1587" s="22"/>
      <c r="S1587" s="21"/>
      <c r="T1587" s="24"/>
      <c r="U1587" s="24"/>
      <c r="V1587" s="24"/>
      <c r="W1587" s="24"/>
      <c r="X1587" s="21"/>
      <c r="Y1587" s="22"/>
      <c r="Z1587" s="22"/>
      <c r="AA1587" s="21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2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</row>
    <row r="1588">
      <c r="A1588" s="17"/>
      <c r="B1588" s="18"/>
      <c r="H1588" s="19"/>
      <c r="I1588" s="21"/>
      <c r="J1588" s="21"/>
      <c r="K1588" s="22"/>
      <c r="L1588" s="22"/>
      <c r="M1588" s="22"/>
      <c r="N1588" s="22"/>
      <c r="O1588" s="22"/>
      <c r="P1588" s="22"/>
      <c r="Q1588" s="22"/>
      <c r="R1588" s="22"/>
      <c r="S1588" s="21"/>
      <c r="T1588" s="24"/>
      <c r="U1588" s="24"/>
      <c r="V1588" s="24"/>
      <c r="W1588" s="24"/>
      <c r="X1588" s="21"/>
      <c r="Y1588" s="22"/>
      <c r="Z1588" s="22"/>
      <c r="AA1588" s="21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2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</row>
    <row r="1589">
      <c r="A1589" s="17"/>
      <c r="B1589" s="18"/>
      <c r="H1589" s="19"/>
      <c r="I1589" s="21"/>
      <c r="J1589" s="21"/>
      <c r="K1589" s="22"/>
      <c r="L1589" s="22"/>
      <c r="M1589" s="22"/>
      <c r="N1589" s="22"/>
      <c r="O1589" s="22"/>
      <c r="P1589" s="22"/>
      <c r="Q1589" s="22"/>
      <c r="R1589" s="22"/>
      <c r="S1589" s="21"/>
      <c r="T1589" s="24"/>
      <c r="U1589" s="24"/>
      <c r="V1589" s="24"/>
      <c r="W1589" s="24"/>
      <c r="X1589" s="21"/>
      <c r="Y1589" s="22"/>
      <c r="Z1589" s="22"/>
      <c r="AA1589" s="21"/>
      <c r="AB1589" s="22"/>
      <c r="AC1589" s="22"/>
      <c r="AD1589" s="22"/>
      <c r="AE1589" s="22"/>
      <c r="AF1589" s="22"/>
      <c r="AG1589" s="22"/>
      <c r="AH1589" s="22"/>
      <c r="AI1589" s="22"/>
      <c r="AJ1589" s="22"/>
      <c r="AK1589" s="22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2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</row>
    <row r="1590">
      <c r="A1590" s="17"/>
      <c r="B1590" s="18"/>
      <c r="H1590" s="19"/>
      <c r="I1590" s="21"/>
      <c r="J1590" s="21"/>
      <c r="K1590" s="22"/>
      <c r="L1590" s="22"/>
      <c r="M1590" s="22"/>
      <c r="N1590" s="22"/>
      <c r="O1590" s="22"/>
      <c r="P1590" s="22"/>
      <c r="Q1590" s="22"/>
      <c r="R1590" s="22"/>
      <c r="S1590" s="21"/>
      <c r="T1590" s="24"/>
      <c r="U1590" s="24"/>
      <c r="V1590" s="24"/>
      <c r="W1590" s="24"/>
      <c r="X1590" s="21"/>
      <c r="Y1590" s="22"/>
      <c r="Z1590" s="22"/>
      <c r="AA1590" s="21"/>
      <c r="AB1590" s="22"/>
      <c r="AC1590" s="22"/>
      <c r="AD1590" s="22"/>
      <c r="AE1590" s="22"/>
      <c r="AF1590" s="22"/>
      <c r="AG1590" s="22"/>
      <c r="AH1590" s="22"/>
      <c r="AI1590" s="22"/>
      <c r="AJ1590" s="22"/>
      <c r="AK1590" s="22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2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</row>
    <row r="1591">
      <c r="A1591" s="17"/>
      <c r="B1591" s="18"/>
      <c r="H1591" s="19"/>
      <c r="I1591" s="21"/>
      <c r="J1591" s="21"/>
      <c r="K1591" s="22"/>
      <c r="L1591" s="22"/>
      <c r="M1591" s="22"/>
      <c r="N1591" s="22"/>
      <c r="O1591" s="22"/>
      <c r="P1591" s="22"/>
      <c r="Q1591" s="22"/>
      <c r="R1591" s="22"/>
      <c r="S1591" s="21"/>
      <c r="T1591" s="24"/>
      <c r="U1591" s="24"/>
      <c r="V1591" s="24"/>
      <c r="W1591" s="24"/>
      <c r="X1591" s="21"/>
      <c r="Y1591" s="22"/>
      <c r="Z1591" s="22"/>
      <c r="AA1591" s="21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2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</row>
    <row r="1592">
      <c r="A1592" s="17"/>
      <c r="B1592" s="18"/>
      <c r="H1592" s="19"/>
      <c r="I1592" s="21"/>
      <c r="J1592" s="21"/>
      <c r="K1592" s="22"/>
      <c r="L1592" s="22"/>
      <c r="M1592" s="22"/>
      <c r="N1592" s="22"/>
      <c r="O1592" s="22"/>
      <c r="P1592" s="22"/>
      <c r="Q1592" s="22"/>
      <c r="R1592" s="22"/>
      <c r="S1592" s="21"/>
      <c r="T1592" s="24"/>
      <c r="U1592" s="24"/>
      <c r="V1592" s="24"/>
      <c r="W1592" s="24"/>
      <c r="X1592" s="21"/>
      <c r="Y1592" s="22"/>
      <c r="Z1592" s="22"/>
      <c r="AA1592" s="21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2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</row>
    <row r="1593">
      <c r="A1593" s="17"/>
      <c r="B1593" s="18"/>
      <c r="H1593" s="19"/>
      <c r="I1593" s="21"/>
      <c r="J1593" s="21"/>
      <c r="K1593" s="22"/>
      <c r="L1593" s="22"/>
      <c r="M1593" s="22"/>
      <c r="N1593" s="22"/>
      <c r="O1593" s="22"/>
      <c r="P1593" s="22"/>
      <c r="Q1593" s="22"/>
      <c r="R1593" s="22"/>
      <c r="S1593" s="21"/>
      <c r="T1593" s="24"/>
      <c r="U1593" s="24"/>
      <c r="V1593" s="24"/>
      <c r="W1593" s="24"/>
      <c r="X1593" s="21"/>
      <c r="Y1593" s="22"/>
      <c r="Z1593" s="22"/>
      <c r="AA1593" s="21"/>
      <c r="AB1593" s="22"/>
      <c r="AC1593" s="22"/>
      <c r="AD1593" s="22"/>
      <c r="AE1593" s="22"/>
      <c r="AF1593" s="22"/>
      <c r="AG1593" s="22"/>
      <c r="AH1593" s="22"/>
      <c r="AI1593" s="22"/>
      <c r="AJ1593" s="22"/>
      <c r="AK1593" s="22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2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</row>
    <row r="1594">
      <c r="A1594" s="17"/>
      <c r="B1594" s="18"/>
      <c r="H1594" s="19"/>
      <c r="I1594" s="21"/>
      <c r="J1594" s="21"/>
      <c r="K1594" s="22"/>
      <c r="L1594" s="22"/>
      <c r="M1594" s="22"/>
      <c r="N1594" s="22"/>
      <c r="O1594" s="22"/>
      <c r="P1594" s="22"/>
      <c r="Q1594" s="22"/>
      <c r="R1594" s="22"/>
      <c r="S1594" s="21"/>
      <c r="T1594" s="24"/>
      <c r="U1594" s="24"/>
      <c r="V1594" s="24"/>
      <c r="W1594" s="24"/>
      <c r="X1594" s="21"/>
      <c r="Y1594" s="22"/>
      <c r="Z1594" s="22"/>
      <c r="AA1594" s="21"/>
      <c r="AB1594" s="22"/>
      <c r="AC1594" s="22"/>
      <c r="AD1594" s="22"/>
      <c r="AE1594" s="22"/>
      <c r="AF1594" s="22"/>
      <c r="AG1594" s="22"/>
      <c r="AH1594" s="22"/>
      <c r="AI1594" s="22"/>
      <c r="AJ1594" s="22"/>
      <c r="AK1594" s="22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2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</row>
    <row r="1595">
      <c r="A1595" s="17"/>
      <c r="B1595" s="18"/>
      <c r="H1595" s="19"/>
      <c r="I1595" s="21"/>
      <c r="J1595" s="21"/>
      <c r="K1595" s="22"/>
      <c r="L1595" s="22"/>
      <c r="M1595" s="22"/>
      <c r="N1595" s="22"/>
      <c r="O1595" s="22"/>
      <c r="P1595" s="22"/>
      <c r="Q1595" s="22"/>
      <c r="R1595" s="22"/>
      <c r="S1595" s="21"/>
      <c r="T1595" s="24"/>
      <c r="U1595" s="24"/>
      <c r="V1595" s="24"/>
      <c r="W1595" s="24"/>
      <c r="X1595" s="21"/>
      <c r="Y1595" s="22"/>
      <c r="Z1595" s="22"/>
      <c r="AA1595" s="21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2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</row>
    <row r="1596">
      <c r="A1596" s="17"/>
      <c r="B1596" s="18"/>
      <c r="H1596" s="19"/>
      <c r="I1596" s="21"/>
      <c r="J1596" s="21"/>
      <c r="K1596" s="22"/>
      <c r="L1596" s="22"/>
      <c r="M1596" s="22"/>
      <c r="N1596" s="22"/>
      <c r="O1596" s="22"/>
      <c r="P1596" s="22"/>
      <c r="Q1596" s="22"/>
      <c r="R1596" s="22"/>
      <c r="S1596" s="21"/>
      <c r="T1596" s="24"/>
      <c r="U1596" s="24"/>
      <c r="V1596" s="24"/>
      <c r="W1596" s="24"/>
      <c r="X1596" s="21"/>
      <c r="Y1596" s="22"/>
      <c r="Z1596" s="22"/>
      <c r="AA1596" s="21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2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</row>
    <row r="1597">
      <c r="A1597" s="17"/>
      <c r="B1597" s="18"/>
      <c r="H1597" s="19"/>
      <c r="I1597" s="21"/>
      <c r="J1597" s="21"/>
      <c r="K1597" s="22"/>
      <c r="L1597" s="22"/>
      <c r="M1597" s="22"/>
      <c r="N1597" s="22"/>
      <c r="O1597" s="22"/>
      <c r="P1597" s="22"/>
      <c r="Q1597" s="22"/>
      <c r="R1597" s="22"/>
      <c r="S1597" s="21"/>
      <c r="T1597" s="24"/>
      <c r="U1597" s="24"/>
      <c r="V1597" s="24"/>
      <c r="W1597" s="24"/>
      <c r="X1597" s="21"/>
      <c r="Y1597" s="22"/>
      <c r="Z1597" s="22"/>
      <c r="AA1597" s="21"/>
      <c r="AB1597" s="22"/>
      <c r="AC1597" s="22"/>
      <c r="AD1597" s="22"/>
      <c r="AE1597" s="22"/>
      <c r="AF1597" s="22"/>
      <c r="AG1597" s="22"/>
      <c r="AH1597" s="22"/>
      <c r="AI1597" s="22"/>
      <c r="AJ1597" s="22"/>
      <c r="AK1597" s="22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2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</row>
    <row r="1598">
      <c r="A1598" s="17"/>
      <c r="B1598" s="18"/>
      <c r="H1598" s="19"/>
      <c r="I1598" s="21"/>
      <c r="J1598" s="21"/>
      <c r="K1598" s="22"/>
      <c r="L1598" s="22"/>
      <c r="M1598" s="22"/>
      <c r="N1598" s="22"/>
      <c r="O1598" s="22"/>
      <c r="P1598" s="22"/>
      <c r="Q1598" s="22"/>
      <c r="R1598" s="22"/>
      <c r="S1598" s="21"/>
      <c r="T1598" s="24"/>
      <c r="U1598" s="24"/>
      <c r="V1598" s="24"/>
      <c r="W1598" s="24"/>
      <c r="X1598" s="21"/>
      <c r="Y1598" s="22"/>
      <c r="Z1598" s="22"/>
      <c r="AA1598" s="21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2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</row>
    <row r="1599">
      <c r="A1599" s="17"/>
      <c r="B1599" s="18"/>
      <c r="H1599" s="19"/>
      <c r="I1599" s="21"/>
      <c r="J1599" s="21"/>
      <c r="K1599" s="22"/>
      <c r="L1599" s="22"/>
      <c r="M1599" s="22"/>
      <c r="N1599" s="22"/>
      <c r="O1599" s="22"/>
      <c r="P1599" s="22"/>
      <c r="Q1599" s="22"/>
      <c r="R1599" s="22"/>
      <c r="S1599" s="21"/>
      <c r="T1599" s="24"/>
      <c r="U1599" s="24"/>
      <c r="V1599" s="24"/>
      <c r="W1599" s="24"/>
      <c r="X1599" s="21"/>
      <c r="Y1599" s="22"/>
      <c r="Z1599" s="22"/>
      <c r="AA1599" s="21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2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</row>
    <row r="1600">
      <c r="A1600" s="17"/>
      <c r="B1600" s="18"/>
      <c r="H1600" s="19"/>
      <c r="I1600" s="21"/>
      <c r="J1600" s="21"/>
      <c r="K1600" s="22"/>
      <c r="L1600" s="22"/>
      <c r="M1600" s="22"/>
      <c r="N1600" s="22"/>
      <c r="O1600" s="22"/>
      <c r="P1600" s="22"/>
      <c r="Q1600" s="22"/>
      <c r="R1600" s="22"/>
      <c r="S1600" s="21"/>
      <c r="T1600" s="24"/>
      <c r="U1600" s="24"/>
      <c r="V1600" s="24"/>
      <c r="W1600" s="24"/>
      <c r="X1600" s="21"/>
      <c r="Y1600" s="22"/>
      <c r="Z1600" s="22"/>
      <c r="AA1600" s="21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2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</row>
    <row r="1601">
      <c r="A1601" s="17"/>
      <c r="B1601" s="18"/>
      <c r="H1601" s="19"/>
      <c r="I1601" s="21"/>
      <c r="J1601" s="21"/>
      <c r="K1601" s="22"/>
      <c r="L1601" s="22"/>
      <c r="M1601" s="22"/>
      <c r="N1601" s="22"/>
      <c r="O1601" s="22"/>
      <c r="P1601" s="22"/>
      <c r="Q1601" s="22"/>
      <c r="R1601" s="22"/>
      <c r="S1601" s="21"/>
      <c r="T1601" s="24"/>
      <c r="U1601" s="24"/>
      <c r="V1601" s="24"/>
      <c r="W1601" s="24"/>
      <c r="X1601" s="21"/>
      <c r="Y1601" s="22"/>
      <c r="Z1601" s="22"/>
      <c r="AA1601" s="21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2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</row>
    <row r="1602">
      <c r="A1602" s="17"/>
      <c r="B1602" s="18"/>
      <c r="H1602" s="19"/>
      <c r="I1602" s="21"/>
      <c r="J1602" s="21"/>
      <c r="K1602" s="22"/>
      <c r="L1602" s="22"/>
      <c r="M1602" s="22"/>
      <c r="N1602" s="22"/>
      <c r="O1602" s="22"/>
      <c r="P1602" s="22"/>
      <c r="Q1602" s="22"/>
      <c r="R1602" s="22"/>
      <c r="S1602" s="21"/>
      <c r="T1602" s="24"/>
      <c r="U1602" s="24"/>
      <c r="V1602" s="24"/>
      <c r="W1602" s="24"/>
      <c r="X1602" s="21"/>
      <c r="Y1602" s="22"/>
      <c r="Z1602" s="22"/>
      <c r="AA1602" s="21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2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</row>
    <row r="1603">
      <c r="A1603" s="17"/>
      <c r="B1603" s="18"/>
      <c r="H1603" s="19"/>
      <c r="I1603" s="21"/>
      <c r="J1603" s="21"/>
      <c r="K1603" s="22"/>
      <c r="L1603" s="22"/>
      <c r="M1603" s="22"/>
      <c r="N1603" s="22"/>
      <c r="O1603" s="22"/>
      <c r="P1603" s="22"/>
      <c r="Q1603" s="22"/>
      <c r="R1603" s="22"/>
      <c r="S1603" s="21"/>
      <c r="T1603" s="24"/>
      <c r="U1603" s="24"/>
      <c r="V1603" s="24"/>
      <c r="W1603" s="24"/>
      <c r="X1603" s="21"/>
      <c r="Y1603" s="22"/>
      <c r="Z1603" s="22"/>
      <c r="AA1603" s="21"/>
      <c r="AB1603" s="22"/>
      <c r="AC1603" s="22"/>
      <c r="AD1603" s="22"/>
      <c r="AE1603" s="22"/>
      <c r="AF1603" s="22"/>
      <c r="AG1603" s="22"/>
      <c r="AH1603" s="22"/>
      <c r="AI1603" s="22"/>
      <c r="AJ1603" s="22"/>
      <c r="AK1603" s="22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2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</row>
    <row r="1604">
      <c r="A1604" s="17"/>
      <c r="B1604" s="18"/>
      <c r="H1604" s="19"/>
      <c r="I1604" s="21"/>
      <c r="J1604" s="21"/>
      <c r="K1604" s="22"/>
      <c r="L1604" s="22"/>
      <c r="M1604" s="22"/>
      <c r="N1604" s="22"/>
      <c r="O1604" s="22"/>
      <c r="P1604" s="22"/>
      <c r="Q1604" s="22"/>
      <c r="R1604" s="22"/>
      <c r="S1604" s="21"/>
      <c r="T1604" s="24"/>
      <c r="U1604" s="24"/>
      <c r="V1604" s="24"/>
      <c r="W1604" s="24"/>
      <c r="X1604" s="21"/>
      <c r="Y1604" s="22"/>
      <c r="Z1604" s="22"/>
      <c r="AA1604" s="21"/>
      <c r="AB1604" s="22"/>
      <c r="AC1604" s="22"/>
      <c r="AD1604" s="22"/>
      <c r="AE1604" s="22"/>
      <c r="AF1604" s="22"/>
      <c r="AG1604" s="22"/>
      <c r="AH1604" s="22"/>
      <c r="AI1604" s="22"/>
      <c r="AJ1604" s="22"/>
      <c r="AK1604" s="22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2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</row>
    <row r="1605">
      <c r="A1605" s="17"/>
      <c r="B1605" s="18"/>
      <c r="H1605" s="19"/>
      <c r="I1605" s="21"/>
      <c r="J1605" s="21"/>
      <c r="K1605" s="22"/>
      <c r="L1605" s="22"/>
      <c r="M1605" s="22"/>
      <c r="N1605" s="22"/>
      <c r="O1605" s="22"/>
      <c r="P1605" s="22"/>
      <c r="Q1605" s="22"/>
      <c r="R1605" s="22"/>
      <c r="S1605" s="21"/>
      <c r="T1605" s="24"/>
      <c r="U1605" s="24"/>
      <c r="V1605" s="24"/>
      <c r="W1605" s="24"/>
      <c r="X1605" s="21"/>
      <c r="Y1605" s="22"/>
      <c r="Z1605" s="22"/>
      <c r="AA1605" s="21"/>
      <c r="AB1605" s="22"/>
      <c r="AC1605" s="22"/>
      <c r="AD1605" s="22"/>
      <c r="AE1605" s="22"/>
      <c r="AF1605" s="22"/>
      <c r="AG1605" s="22"/>
      <c r="AH1605" s="22"/>
      <c r="AI1605" s="22"/>
      <c r="AJ1605" s="22"/>
      <c r="AK1605" s="22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2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</row>
    <row r="1606">
      <c r="A1606" s="17"/>
      <c r="B1606" s="18"/>
      <c r="H1606" s="19"/>
      <c r="I1606" s="21"/>
      <c r="J1606" s="21"/>
      <c r="K1606" s="22"/>
      <c r="L1606" s="22"/>
      <c r="M1606" s="22"/>
      <c r="N1606" s="22"/>
      <c r="O1606" s="22"/>
      <c r="P1606" s="22"/>
      <c r="Q1606" s="22"/>
      <c r="R1606" s="22"/>
      <c r="S1606" s="21"/>
      <c r="T1606" s="24"/>
      <c r="U1606" s="24"/>
      <c r="V1606" s="24"/>
      <c r="W1606" s="24"/>
      <c r="X1606" s="21"/>
      <c r="Y1606" s="22"/>
      <c r="Z1606" s="22"/>
      <c r="AA1606" s="21"/>
      <c r="AB1606" s="22"/>
      <c r="AC1606" s="22"/>
      <c r="AD1606" s="22"/>
      <c r="AE1606" s="22"/>
      <c r="AF1606" s="22"/>
      <c r="AG1606" s="22"/>
      <c r="AH1606" s="22"/>
      <c r="AI1606" s="22"/>
      <c r="AJ1606" s="22"/>
      <c r="AK1606" s="22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2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</row>
    <row r="1607">
      <c r="A1607" s="17"/>
      <c r="B1607" s="18"/>
      <c r="H1607" s="19"/>
      <c r="I1607" s="21"/>
      <c r="J1607" s="21"/>
      <c r="K1607" s="22"/>
      <c r="L1607" s="22"/>
      <c r="M1607" s="22"/>
      <c r="N1607" s="22"/>
      <c r="O1607" s="22"/>
      <c r="P1607" s="22"/>
      <c r="Q1607" s="22"/>
      <c r="R1607" s="22"/>
      <c r="S1607" s="21"/>
      <c r="T1607" s="24"/>
      <c r="U1607" s="24"/>
      <c r="V1607" s="24"/>
      <c r="W1607" s="24"/>
      <c r="X1607" s="21"/>
      <c r="Y1607" s="22"/>
      <c r="Z1607" s="22"/>
      <c r="AA1607" s="21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2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</row>
    <row r="1608">
      <c r="A1608" s="17"/>
      <c r="B1608" s="18"/>
      <c r="H1608" s="19"/>
      <c r="I1608" s="21"/>
      <c r="J1608" s="21"/>
      <c r="K1608" s="22"/>
      <c r="L1608" s="22"/>
      <c r="M1608" s="22"/>
      <c r="N1608" s="22"/>
      <c r="O1608" s="22"/>
      <c r="P1608" s="22"/>
      <c r="Q1608" s="22"/>
      <c r="R1608" s="22"/>
      <c r="S1608" s="21"/>
      <c r="T1608" s="24"/>
      <c r="U1608" s="24"/>
      <c r="V1608" s="24"/>
      <c r="W1608" s="24"/>
      <c r="X1608" s="21"/>
      <c r="Y1608" s="22"/>
      <c r="Z1608" s="22"/>
      <c r="AA1608" s="21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2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2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</row>
    <row r="1609">
      <c r="A1609" s="17"/>
      <c r="B1609" s="18"/>
      <c r="H1609" s="19"/>
      <c r="I1609" s="21"/>
      <c r="J1609" s="21"/>
      <c r="K1609" s="22"/>
      <c r="L1609" s="22"/>
      <c r="M1609" s="22"/>
      <c r="N1609" s="22"/>
      <c r="O1609" s="22"/>
      <c r="P1609" s="22"/>
      <c r="Q1609" s="22"/>
      <c r="R1609" s="22"/>
      <c r="S1609" s="21"/>
      <c r="T1609" s="24"/>
      <c r="U1609" s="24"/>
      <c r="V1609" s="24"/>
      <c r="W1609" s="24"/>
      <c r="X1609" s="21"/>
      <c r="Y1609" s="22"/>
      <c r="Z1609" s="22"/>
      <c r="AA1609" s="21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2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</row>
    <row r="1610">
      <c r="A1610" s="17"/>
      <c r="B1610" s="18"/>
      <c r="H1610" s="19"/>
      <c r="I1610" s="21"/>
      <c r="J1610" s="21"/>
      <c r="K1610" s="22"/>
      <c r="L1610" s="22"/>
      <c r="M1610" s="22"/>
      <c r="N1610" s="22"/>
      <c r="O1610" s="22"/>
      <c r="P1610" s="22"/>
      <c r="Q1610" s="22"/>
      <c r="R1610" s="22"/>
      <c r="S1610" s="21"/>
      <c r="T1610" s="24"/>
      <c r="U1610" s="24"/>
      <c r="V1610" s="24"/>
      <c r="W1610" s="24"/>
      <c r="X1610" s="21"/>
      <c r="Y1610" s="22"/>
      <c r="Z1610" s="22"/>
      <c r="AA1610" s="21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2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</row>
    <row r="1611">
      <c r="A1611" s="17"/>
      <c r="B1611" s="18"/>
      <c r="H1611" s="19"/>
      <c r="I1611" s="21"/>
      <c r="J1611" s="21"/>
      <c r="K1611" s="22"/>
      <c r="L1611" s="22"/>
      <c r="M1611" s="22"/>
      <c r="N1611" s="22"/>
      <c r="O1611" s="22"/>
      <c r="P1611" s="22"/>
      <c r="Q1611" s="22"/>
      <c r="R1611" s="22"/>
      <c r="S1611" s="21"/>
      <c r="T1611" s="24"/>
      <c r="U1611" s="24"/>
      <c r="V1611" s="24"/>
      <c r="W1611" s="24"/>
      <c r="X1611" s="21"/>
      <c r="Y1611" s="22"/>
      <c r="Z1611" s="22"/>
      <c r="AA1611" s="21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2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</row>
    <row r="1612">
      <c r="A1612" s="17"/>
      <c r="B1612" s="18"/>
      <c r="H1612" s="19"/>
      <c r="I1612" s="21"/>
      <c r="J1612" s="21"/>
      <c r="K1612" s="22"/>
      <c r="L1612" s="22"/>
      <c r="M1612" s="22"/>
      <c r="N1612" s="22"/>
      <c r="O1612" s="22"/>
      <c r="P1612" s="22"/>
      <c r="Q1612" s="22"/>
      <c r="R1612" s="22"/>
      <c r="S1612" s="21"/>
      <c r="T1612" s="24"/>
      <c r="U1612" s="24"/>
      <c r="V1612" s="24"/>
      <c r="W1612" s="24"/>
      <c r="X1612" s="21"/>
      <c r="Y1612" s="22"/>
      <c r="Z1612" s="22"/>
      <c r="AA1612" s="21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2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</row>
    <row r="1613">
      <c r="A1613" s="17"/>
      <c r="B1613" s="18"/>
      <c r="H1613" s="19"/>
      <c r="I1613" s="21"/>
      <c r="J1613" s="21"/>
      <c r="K1613" s="22"/>
      <c r="L1613" s="22"/>
      <c r="M1613" s="22"/>
      <c r="N1613" s="22"/>
      <c r="O1613" s="22"/>
      <c r="P1613" s="22"/>
      <c r="Q1613" s="22"/>
      <c r="R1613" s="22"/>
      <c r="S1613" s="21"/>
      <c r="T1613" s="24"/>
      <c r="U1613" s="24"/>
      <c r="V1613" s="24"/>
      <c r="W1613" s="24"/>
      <c r="X1613" s="21"/>
      <c r="Y1613" s="22"/>
      <c r="Z1613" s="22"/>
      <c r="AA1613" s="21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2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</row>
    <row r="1614">
      <c r="A1614" s="17"/>
      <c r="B1614" s="18"/>
      <c r="H1614" s="19"/>
      <c r="I1614" s="21"/>
      <c r="J1614" s="21"/>
      <c r="K1614" s="22"/>
      <c r="L1614" s="22"/>
      <c r="M1614" s="22"/>
      <c r="N1614" s="22"/>
      <c r="O1614" s="22"/>
      <c r="P1614" s="22"/>
      <c r="Q1614" s="22"/>
      <c r="R1614" s="22"/>
      <c r="S1614" s="21"/>
      <c r="T1614" s="24"/>
      <c r="U1614" s="24"/>
      <c r="V1614" s="24"/>
      <c r="W1614" s="24"/>
      <c r="X1614" s="21"/>
      <c r="Y1614" s="22"/>
      <c r="Z1614" s="22"/>
      <c r="AA1614" s="21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2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</row>
    <row r="1615">
      <c r="A1615" s="17"/>
      <c r="B1615" s="18"/>
      <c r="H1615" s="19"/>
      <c r="I1615" s="21"/>
      <c r="J1615" s="21"/>
      <c r="K1615" s="22"/>
      <c r="L1615" s="22"/>
      <c r="M1615" s="22"/>
      <c r="N1615" s="22"/>
      <c r="O1615" s="22"/>
      <c r="P1615" s="22"/>
      <c r="Q1615" s="22"/>
      <c r="R1615" s="22"/>
      <c r="S1615" s="21"/>
      <c r="T1615" s="24"/>
      <c r="U1615" s="24"/>
      <c r="V1615" s="24"/>
      <c r="W1615" s="24"/>
      <c r="X1615" s="21"/>
      <c r="Y1615" s="22"/>
      <c r="Z1615" s="22"/>
      <c r="AA1615" s="21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2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</row>
    <row r="1616">
      <c r="A1616" s="17"/>
      <c r="B1616" s="18"/>
      <c r="H1616" s="19"/>
      <c r="I1616" s="21"/>
      <c r="J1616" s="21"/>
      <c r="K1616" s="22"/>
      <c r="L1616" s="22"/>
      <c r="M1616" s="22"/>
      <c r="N1616" s="22"/>
      <c r="O1616" s="22"/>
      <c r="P1616" s="22"/>
      <c r="Q1616" s="22"/>
      <c r="R1616" s="22"/>
      <c r="S1616" s="21"/>
      <c r="T1616" s="24"/>
      <c r="U1616" s="24"/>
      <c r="V1616" s="24"/>
      <c r="W1616" s="24"/>
      <c r="X1616" s="21"/>
      <c r="Y1616" s="22"/>
      <c r="Z1616" s="22"/>
      <c r="AA1616" s="21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2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</row>
    <row r="1617">
      <c r="A1617" s="17"/>
      <c r="B1617" s="18"/>
      <c r="H1617" s="19"/>
      <c r="I1617" s="21"/>
      <c r="J1617" s="21"/>
      <c r="K1617" s="22"/>
      <c r="L1617" s="22"/>
      <c r="M1617" s="22"/>
      <c r="N1617" s="22"/>
      <c r="O1617" s="22"/>
      <c r="P1617" s="22"/>
      <c r="Q1617" s="22"/>
      <c r="R1617" s="22"/>
      <c r="S1617" s="21"/>
      <c r="T1617" s="24"/>
      <c r="U1617" s="24"/>
      <c r="V1617" s="24"/>
      <c r="W1617" s="24"/>
      <c r="X1617" s="21"/>
      <c r="Y1617" s="22"/>
      <c r="Z1617" s="22"/>
      <c r="AA1617" s="21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2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</row>
    <row r="1618">
      <c r="A1618" s="17"/>
      <c r="B1618" s="18"/>
      <c r="H1618" s="19"/>
      <c r="I1618" s="21"/>
      <c r="J1618" s="21"/>
      <c r="K1618" s="22"/>
      <c r="L1618" s="22"/>
      <c r="M1618" s="22"/>
      <c r="N1618" s="22"/>
      <c r="O1618" s="22"/>
      <c r="P1618" s="22"/>
      <c r="Q1618" s="22"/>
      <c r="R1618" s="22"/>
      <c r="S1618" s="21"/>
      <c r="T1618" s="24"/>
      <c r="U1618" s="24"/>
      <c r="V1618" s="24"/>
      <c r="W1618" s="24"/>
      <c r="X1618" s="21"/>
      <c r="Y1618" s="22"/>
      <c r="Z1618" s="22"/>
      <c r="AA1618" s="21"/>
      <c r="AB1618" s="22"/>
      <c r="AC1618" s="22"/>
      <c r="AD1618" s="22"/>
      <c r="AE1618" s="22"/>
      <c r="AF1618" s="22"/>
      <c r="AG1618" s="22"/>
      <c r="AH1618" s="22"/>
      <c r="AI1618" s="22"/>
      <c r="AJ1618" s="22"/>
      <c r="AK1618" s="22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2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</row>
    <row r="1619">
      <c r="A1619" s="17"/>
      <c r="B1619" s="18"/>
      <c r="H1619" s="19"/>
      <c r="I1619" s="21"/>
      <c r="J1619" s="21"/>
      <c r="K1619" s="22"/>
      <c r="L1619" s="22"/>
      <c r="M1619" s="22"/>
      <c r="N1619" s="22"/>
      <c r="O1619" s="22"/>
      <c r="P1619" s="22"/>
      <c r="Q1619" s="22"/>
      <c r="R1619" s="22"/>
      <c r="S1619" s="21"/>
      <c r="T1619" s="24"/>
      <c r="U1619" s="24"/>
      <c r="V1619" s="24"/>
      <c r="W1619" s="24"/>
      <c r="X1619" s="21"/>
      <c r="Y1619" s="22"/>
      <c r="Z1619" s="22"/>
      <c r="AA1619" s="21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2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</row>
    <row r="1620">
      <c r="A1620" s="17"/>
      <c r="B1620" s="18"/>
      <c r="H1620" s="19"/>
      <c r="I1620" s="21"/>
      <c r="J1620" s="21"/>
      <c r="K1620" s="22"/>
      <c r="L1620" s="22"/>
      <c r="M1620" s="22"/>
      <c r="N1620" s="22"/>
      <c r="O1620" s="22"/>
      <c r="P1620" s="22"/>
      <c r="Q1620" s="22"/>
      <c r="R1620" s="22"/>
      <c r="S1620" s="21"/>
      <c r="T1620" s="24"/>
      <c r="U1620" s="24"/>
      <c r="V1620" s="24"/>
      <c r="W1620" s="24"/>
      <c r="X1620" s="21"/>
      <c r="Y1620" s="22"/>
      <c r="Z1620" s="22"/>
      <c r="AA1620" s="21"/>
      <c r="AB1620" s="22"/>
      <c r="AC1620" s="22"/>
      <c r="AD1620" s="22"/>
      <c r="AE1620" s="22"/>
      <c r="AF1620" s="22"/>
      <c r="AG1620" s="22"/>
      <c r="AH1620" s="22"/>
      <c r="AI1620" s="22"/>
      <c r="AJ1620" s="22"/>
      <c r="AK1620" s="22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2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</row>
    <row r="1621">
      <c r="A1621" s="17"/>
      <c r="B1621" s="18"/>
      <c r="H1621" s="19"/>
      <c r="I1621" s="21"/>
      <c r="J1621" s="21"/>
      <c r="K1621" s="22"/>
      <c r="L1621" s="22"/>
      <c r="M1621" s="22"/>
      <c r="N1621" s="22"/>
      <c r="O1621" s="22"/>
      <c r="P1621" s="22"/>
      <c r="Q1621" s="22"/>
      <c r="R1621" s="22"/>
      <c r="S1621" s="21"/>
      <c r="T1621" s="24"/>
      <c r="U1621" s="24"/>
      <c r="V1621" s="24"/>
      <c r="W1621" s="24"/>
      <c r="X1621" s="21"/>
      <c r="Y1621" s="22"/>
      <c r="Z1621" s="22"/>
      <c r="AA1621" s="21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2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</row>
    <row r="1622">
      <c r="A1622" s="17"/>
      <c r="B1622" s="18"/>
      <c r="H1622" s="19"/>
      <c r="I1622" s="21"/>
      <c r="J1622" s="21"/>
      <c r="K1622" s="22"/>
      <c r="L1622" s="22"/>
      <c r="M1622" s="22"/>
      <c r="N1622" s="22"/>
      <c r="O1622" s="22"/>
      <c r="P1622" s="22"/>
      <c r="Q1622" s="22"/>
      <c r="R1622" s="22"/>
      <c r="S1622" s="21"/>
      <c r="T1622" s="24"/>
      <c r="U1622" s="24"/>
      <c r="V1622" s="24"/>
      <c r="W1622" s="24"/>
      <c r="X1622" s="21"/>
      <c r="Y1622" s="22"/>
      <c r="Z1622" s="22"/>
      <c r="AA1622" s="21"/>
      <c r="AB1622" s="22"/>
      <c r="AC1622" s="22"/>
      <c r="AD1622" s="22"/>
      <c r="AE1622" s="22"/>
      <c r="AF1622" s="22"/>
      <c r="AG1622" s="22"/>
      <c r="AH1622" s="22"/>
      <c r="AI1622" s="22"/>
      <c r="AJ1622" s="22"/>
      <c r="AK1622" s="22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2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</row>
    <row r="1623">
      <c r="A1623" s="17"/>
      <c r="B1623" s="18"/>
      <c r="H1623" s="19"/>
      <c r="I1623" s="21"/>
      <c r="J1623" s="21"/>
      <c r="K1623" s="22"/>
      <c r="L1623" s="22"/>
      <c r="M1623" s="22"/>
      <c r="N1623" s="22"/>
      <c r="O1623" s="22"/>
      <c r="P1623" s="22"/>
      <c r="Q1623" s="22"/>
      <c r="R1623" s="22"/>
      <c r="S1623" s="21"/>
      <c r="T1623" s="24"/>
      <c r="U1623" s="24"/>
      <c r="V1623" s="24"/>
      <c r="W1623" s="24"/>
      <c r="X1623" s="21"/>
      <c r="Y1623" s="22"/>
      <c r="Z1623" s="22"/>
      <c r="AA1623" s="21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2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</row>
    <row r="1624">
      <c r="A1624" s="17"/>
      <c r="B1624" s="18"/>
      <c r="H1624" s="19"/>
      <c r="I1624" s="21"/>
      <c r="J1624" s="21"/>
      <c r="K1624" s="22"/>
      <c r="L1624" s="22"/>
      <c r="M1624" s="22"/>
      <c r="N1624" s="22"/>
      <c r="O1624" s="22"/>
      <c r="P1624" s="22"/>
      <c r="Q1624" s="22"/>
      <c r="R1624" s="22"/>
      <c r="S1624" s="21"/>
      <c r="T1624" s="24"/>
      <c r="U1624" s="24"/>
      <c r="V1624" s="24"/>
      <c r="W1624" s="24"/>
      <c r="X1624" s="21"/>
      <c r="Y1624" s="22"/>
      <c r="Z1624" s="22"/>
      <c r="AA1624" s="21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2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</row>
    <row r="1625">
      <c r="A1625" s="17"/>
      <c r="B1625" s="18"/>
      <c r="H1625" s="19"/>
      <c r="I1625" s="21"/>
      <c r="J1625" s="21"/>
      <c r="K1625" s="22"/>
      <c r="L1625" s="22"/>
      <c r="M1625" s="22"/>
      <c r="N1625" s="22"/>
      <c r="O1625" s="22"/>
      <c r="P1625" s="22"/>
      <c r="Q1625" s="22"/>
      <c r="R1625" s="22"/>
      <c r="S1625" s="21"/>
      <c r="T1625" s="24"/>
      <c r="U1625" s="24"/>
      <c r="V1625" s="24"/>
      <c r="W1625" s="24"/>
      <c r="X1625" s="21"/>
      <c r="Y1625" s="22"/>
      <c r="Z1625" s="22"/>
      <c r="AA1625" s="21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2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</row>
    <row r="1626">
      <c r="A1626" s="17"/>
      <c r="B1626" s="18"/>
      <c r="H1626" s="19"/>
      <c r="I1626" s="21"/>
      <c r="J1626" s="21"/>
      <c r="K1626" s="22"/>
      <c r="L1626" s="22"/>
      <c r="M1626" s="22"/>
      <c r="N1626" s="22"/>
      <c r="O1626" s="22"/>
      <c r="P1626" s="22"/>
      <c r="Q1626" s="22"/>
      <c r="R1626" s="22"/>
      <c r="S1626" s="21"/>
      <c r="T1626" s="24"/>
      <c r="U1626" s="24"/>
      <c r="V1626" s="24"/>
      <c r="W1626" s="24"/>
      <c r="X1626" s="21"/>
      <c r="Y1626" s="22"/>
      <c r="Z1626" s="22"/>
      <c r="AA1626" s="21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2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</row>
    <row r="1627">
      <c r="A1627" s="17"/>
      <c r="B1627" s="18"/>
      <c r="H1627" s="19"/>
      <c r="I1627" s="21"/>
      <c r="J1627" s="21"/>
      <c r="K1627" s="22"/>
      <c r="L1627" s="22"/>
      <c r="M1627" s="22"/>
      <c r="N1627" s="22"/>
      <c r="O1627" s="22"/>
      <c r="P1627" s="22"/>
      <c r="Q1627" s="22"/>
      <c r="R1627" s="22"/>
      <c r="S1627" s="21"/>
      <c r="T1627" s="24"/>
      <c r="U1627" s="24"/>
      <c r="V1627" s="24"/>
      <c r="W1627" s="24"/>
      <c r="X1627" s="21"/>
      <c r="Y1627" s="22"/>
      <c r="Z1627" s="22"/>
      <c r="AA1627" s="21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2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</row>
    <row r="1628">
      <c r="A1628" s="17"/>
      <c r="B1628" s="18"/>
      <c r="H1628" s="19"/>
      <c r="I1628" s="21"/>
      <c r="J1628" s="21"/>
      <c r="K1628" s="22"/>
      <c r="L1628" s="22"/>
      <c r="M1628" s="22"/>
      <c r="N1628" s="22"/>
      <c r="O1628" s="22"/>
      <c r="P1628" s="22"/>
      <c r="Q1628" s="22"/>
      <c r="R1628" s="22"/>
      <c r="S1628" s="21"/>
      <c r="T1628" s="24"/>
      <c r="U1628" s="24"/>
      <c r="V1628" s="24"/>
      <c r="W1628" s="24"/>
      <c r="X1628" s="21"/>
      <c r="Y1628" s="22"/>
      <c r="Z1628" s="22"/>
      <c r="AA1628" s="21"/>
      <c r="AB1628" s="22"/>
      <c r="AC1628" s="22"/>
      <c r="AD1628" s="22"/>
      <c r="AE1628" s="22"/>
      <c r="AF1628" s="22"/>
      <c r="AG1628" s="22"/>
      <c r="AH1628" s="22"/>
      <c r="AI1628" s="22"/>
      <c r="AJ1628" s="22"/>
      <c r="AK1628" s="22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2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</row>
    <row r="1629">
      <c r="A1629" s="17"/>
      <c r="B1629" s="18"/>
      <c r="H1629" s="19"/>
      <c r="I1629" s="21"/>
      <c r="J1629" s="21"/>
      <c r="K1629" s="22"/>
      <c r="L1629" s="22"/>
      <c r="M1629" s="22"/>
      <c r="N1629" s="22"/>
      <c r="O1629" s="22"/>
      <c r="P1629" s="22"/>
      <c r="Q1629" s="22"/>
      <c r="R1629" s="22"/>
      <c r="S1629" s="21"/>
      <c r="T1629" s="24"/>
      <c r="U1629" s="24"/>
      <c r="V1629" s="24"/>
      <c r="W1629" s="24"/>
      <c r="X1629" s="21"/>
      <c r="Y1629" s="22"/>
      <c r="Z1629" s="22"/>
      <c r="AA1629" s="21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2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</row>
    <row r="1630">
      <c r="A1630" s="17"/>
      <c r="B1630" s="18"/>
      <c r="H1630" s="19"/>
      <c r="I1630" s="21"/>
      <c r="J1630" s="21"/>
      <c r="K1630" s="22"/>
      <c r="L1630" s="22"/>
      <c r="M1630" s="22"/>
      <c r="N1630" s="22"/>
      <c r="O1630" s="22"/>
      <c r="P1630" s="22"/>
      <c r="Q1630" s="22"/>
      <c r="R1630" s="22"/>
      <c r="S1630" s="21"/>
      <c r="T1630" s="24"/>
      <c r="U1630" s="24"/>
      <c r="V1630" s="24"/>
      <c r="W1630" s="24"/>
      <c r="X1630" s="21"/>
      <c r="Y1630" s="22"/>
      <c r="Z1630" s="22"/>
      <c r="AA1630" s="21"/>
      <c r="AB1630" s="22"/>
      <c r="AC1630" s="22"/>
      <c r="AD1630" s="22"/>
      <c r="AE1630" s="22"/>
      <c r="AF1630" s="22"/>
      <c r="AG1630" s="22"/>
      <c r="AH1630" s="22"/>
      <c r="AI1630" s="22"/>
      <c r="AJ1630" s="22"/>
      <c r="AK1630" s="22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2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</row>
    <row r="1631">
      <c r="A1631" s="17"/>
      <c r="B1631" s="18"/>
      <c r="H1631" s="19"/>
      <c r="I1631" s="21"/>
      <c r="J1631" s="21"/>
      <c r="K1631" s="22"/>
      <c r="L1631" s="22"/>
      <c r="M1631" s="22"/>
      <c r="N1631" s="22"/>
      <c r="O1631" s="22"/>
      <c r="P1631" s="22"/>
      <c r="Q1631" s="22"/>
      <c r="R1631" s="22"/>
      <c r="S1631" s="21"/>
      <c r="T1631" s="24"/>
      <c r="U1631" s="24"/>
      <c r="V1631" s="24"/>
      <c r="W1631" s="24"/>
      <c r="X1631" s="21"/>
      <c r="Y1631" s="22"/>
      <c r="Z1631" s="22"/>
      <c r="AA1631" s="21"/>
      <c r="AB1631" s="22"/>
      <c r="AC1631" s="22"/>
      <c r="AD1631" s="22"/>
      <c r="AE1631" s="22"/>
      <c r="AF1631" s="22"/>
      <c r="AG1631" s="22"/>
      <c r="AH1631" s="22"/>
      <c r="AI1631" s="22"/>
      <c r="AJ1631" s="22"/>
      <c r="AK1631" s="22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2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</row>
    <row r="1632">
      <c r="A1632" s="17"/>
      <c r="B1632" s="18"/>
      <c r="H1632" s="19"/>
      <c r="I1632" s="21"/>
      <c r="J1632" s="21"/>
      <c r="K1632" s="22"/>
      <c r="L1632" s="22"/>
      <c r="M1632" s="22"/>
      <c r="N1632" s="22"/>
      <c r="O1632" s="22"/>
      <c r="P1632" s="22"/>
      <c r="Q1632" s="22"/>
      <c r="R1632" s="22"/>
      <c r="S1632" s="21"/>
      <c r="T1632" s="24"/>
      <c r="U1632" s="24"/>
      <c r="V1632" s="24"/>
      <c r="W1632" s="24"/>
      <c r="X1632" s="21"/>
      <c r="Y1632" s="22"/>
      <c r="Z1632" s="22"/>
      <c r="AA1632" s="21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2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</row>
    <row r="1633">
      <c r="A1633" s="17"/>
      <c r="B1633" s="18"/>
      <c r="H1633" s="19"/>
      <c r="I1633" s="21"/>
      <c r="J1633" s="21"/>
      <c r="K1633" s="22"/>
      <c r="L1633" s="22"/>
      <c r="M1633" s="22"/>
      <c r="N1633" s="22"/>
      <c r="O1633" s="22"/>
      <c r="P1633" s="22"/>
      <c r="Q1633" s="22"/>
      <c r="R1633" s="22"/>
      <c r="S1633" s="21"/>
      <c r="T1633" s="24"/>
      <c r="U1633" s="24"/>
      <c r="V1633" s="24"/>
      <c r="W1633" s="24"/>
      <c r="X1633" s="21"/>
      <c r="Y1633" s="22"/>
      <c r="Z1633" s="22"/>
      <c r="AA1633" s="21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2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2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</row>
    <row r="1634">
      <c r="A1634" s="17"/>
      <c r="B1634" s="18"/>
      <c r="H1634" s="19"/>
      <c r="I1634" s="21"/>
      <c r="J1634" s="21"/>
      <c r="K1634" s="22"/>
      <c r="L1634" s="22"/>
      <c r="M1634" s="22"/>
      <c r="N1634" s="22"/>
      <c r="O1634" s="22"/>
      <c r="P1634" s="22"/>
      <c r="Q1634" s="22"/>
      <c r="R1634" s="22"/>
      <c r="S1634" s="21"/>
      <c r="T1634" s="24"/>
      <c r="U1634" s="24"/>
      <c r="V1634" s="24"/>
      <c r="W1634" s="24"/>
      <c r="X1634" s="21"/>
      <c r="Y1634" s="22"/>
      <c r="Z1634" s="22"/>
      <c r="AA1634" s="21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2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</row>
    <row r="1635">
      <c r="A1635" s="17"/>
      <c r="B1635" s="18"/>
      <c r="H1635" s="19"/>
      <c r="I1635" s="21"/>
      <c r="J1635" s="21"/>
      <c r="K1635" s="22"/>
      <c r="L1635" s="22"/>
      <c r="M1635" s="22"/>
      <c r="N1635" s="22"/>
      <c r="O1635" s="22"/>
      <c r="P1635" s="22"/>
      <c r="Q1635" s="22"/>
      <c r="R1635" s="22"/>
      <c r="S1635" s="21"/>
      <c r="T1635" s="24"/>
      <c r="U1635" s="24"/>
      <c r="V1635" s="24"/>
      <c r="W1635" s="24"/>
      <c r="X1635" s="21"/>
      <c r="Y1635" s="22"/>
      <c r="Z1635" s="22"/>
      <c r="AA1635" s="21"/>
      <c r="AB1635" s="22"/>
      <c r="AC1635" s="22"/>
      <c r="AD1635" s="22"/>
      <c r="AE1635" s="22"/>
      <c r="AF1635" s="22"/>
      <c r="AG1635" s="22"/>
      <c r="AH1635" s="22"/>
      <c r="AI1635" s="22"/>
      <c r="AJ1635" s="22"/>
      <c r="AK1635" s="22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2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</row>
    <row r="1636">
      <c r="A1636" s="17"/>
      <c r="B1636" s="18"/>
      <c r="H1636" s="19"/>
      <c r="I1636" s="21"/>
      <c r="J1636" s="21"/>
      <c r="K1636" s="22"/>
      <c r="L1636" s="22"/>
      <c r="M1636" s="22"/>
      <c r="N1636" s="22"/>
      <c r="O1636" s="22"/>
      <c r="P1636" s="22"/>
      <c r="Q1636" s="22"/>
      <c r="R1636" s="22"/>
      <c r="S1636" s="21"/>
      <c r="T1636" s="24"/>
      <c r="U1636" s="24"/>
      <c r="V1636" s="24"/>
      <c r="W1636" s="24"/>
      <c r="X1636" s="21"/>
      <c r="Y1636" s="22"/>
      <c r="Z1636" s="22"/>
      <c r="AA1636" s="21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2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</row>
    <row r="1637">
      <c r="A1637" s="17"/>
      <c r="B1637" s="18"/>
      <c r="H1637" s="19"/>
      <c r="I1637" s="21"/>
      <c r="J1637" s="21"/>
      <c r="K1637" s="22"/>
      <c r="L1637" s="22"/>
      <c r="M1637" s="22"/>
      <c r="N1637" s="22"/>
      <c r="O1637" s="22"/>
      <c r="P1637" s="22"/>
      <c r="Q1637" s="22"/>
      <c r="R1637" s="22"/>
      <c r="S1637" s="21"/>
      <c r="T1637" s="24"/>
      <c r="U1637" s="24"/>
      <c r="V1637" s="24"/>
      <c r="W1637" s="24"/>
      <c r="X1637" s="21"/>
      <c r="Y1637" s="22"/>
      <c r="Z1637" s="22"/>
      <c r="AA1637" s="21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2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</row>
    <row r="1638">
      <c r="A1638" s="17"/>
      <c r="B1638" s="18"/>
      <c r="H1638" s="19"/>
      <c r="I1638" s="21"/>
      <c r="J1638" s="21"/>
      <c r="K1638" s="22"/>
      <c r="L1638" s="22"/>
      <c r="M1638" s="22"/>
      <c r="N1638" s="22"/>
      <c r="O1638" s="22"/>
      <c r="P1638" s="22"/>
      <c r="Q1638" s="22"/>
      <c r="R1638" s="22"/>
      <c r="S1638" s="21"/>
      <c r="T1638" s="24"/>
      <c r="U1638" s="24"/>
      <c r="V1638" s="24"/>
      <c r="W1638" s="24"/>
      <c r="X1638" s="21"/>
      <c r="Y1638" s="22"/>
      <c r="Z1638" s="22"/>
      <c r="AA1638" s="21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2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</row>
    <row r="1639">
      <c r="A1639" s="17"/>
      <c r="B1639" s="18"/>
      <c r="H1639" s="19"/>
      <c r="I1639" s="21"/>
      <c r="J1639" s="21"/>
      <c r="K1639" s="22"/>
      <c r="L1639" s="22"/>
      <c r="M1639" s="22"/>
      <c r="N1639" s="22"/>
      <c r="O1639" s="22"/>
      <c r="P1639" s="22"/>
      <c r="Q1639" s="22"/>
      <c r="R1639" s="22"/>
      <c r="S1639" s="21"/>
      <c r="T1639" s="24"/>
      <c r="U1639" s="24"/>
      <c r="V1639" s="24"/>
      <c r="W1639" s="24"/>
      <c r="X1639" s="21"/>
      <c r="Y1639" s="22"/>
      <c r="Z1639" s="22"/>
      <c r="AA1639" s="21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2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</row>
    <row r="1640">
      <c r="A1640" s="17"/>
      <c r="B1640" s="18"/>
      <c r="H1640" s="19"/>
      <c r="I1640" s="21"/>
      <c r="J1640" s="21"/>
      <c r="K1640" s="22"/>
      <c r="L1640" s="22"/>
      <c r="M1640" s="22"/>
      <c r="N1640" s="22"/>
      <c r="O1640" s="22"/>
      <c r="P1640" s="22"/>
      <c r="Q1640" s="22"/>
      <c r="R1640" s="22"/>
      <c r="S1640" s="21"/>
      <c r="T1640" s="24"/>
      <c r="U1640" s="24"/>
      <c r="V1640" s="24"/>
      <c r="W1640" s="24"/>
      <c r="X1640" s="21"/>
      <c r="Y1640" s="22"/>
      <c r="Z1640" s="22"/>
      <c r="AA1640" s="21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2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</row>
    <row r="1641">
      <c r="A1641" s="17"/>
      <c r="B1641" s="18"/>
      <c r="H1641" s="19"/>
      <c r="I1641" s="21"/>
      <c r="J1641" s="21"/>
      <c r="K1641" s="22"/>
      <c r="L1641" s="22"/>
      <c r="M1641" s="22"/>
      <c r="N1641" s="22"/>
      <c r="O1641" s="22"/>
      <c r="P1641" s="22"/>
      <c r="Q1641" s="22"/>
      <c r="R1641" s="22"/>
      <c r="S1641" s="21"/>
      <c r="T1641" s="24"/>
      <c r="U1641" s="24"/>
      <c r="V1641" s="24"/>
      <c r="W1641" s="24"/>
      <c r="X1641" s="21"/>
      <c r="Y1641" s="22"/>
      <c r="Z1641" s="22"/>
      <c r="AA1641" s="21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2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</row>
    <row r="1642">
      <c r="A1642" s="17"/>
      <c r="B1642" s="18"/>
      <c r="H1642" s="19"/>
      <c r="I1642" s="21"/>
      <c r="J1642" s="21"/>
      <c r="K1642" s="22"/>
      <c r="L1642" s="22"/>
      <c r="M1642" s="22"/>
      <c r="N1642" s="22"/>
      <c r="O1642" s="22"/>
      <c r="P1642" s="22"/>
      <c r="Q1642" s="22"/>
      <c r="R1642" s="22"/>
      <c r="S1642" s="21"/>
      <c r="T1642" s="24"/>
      <c r="U1642" s="24"/>
      <c r="V1642" s="24"/>
      <c r="W1642" s="24"/>
      <c r="X1642" s="21"/>
      <c r="Y1642" s="22"/>
      <c r="Z1642" s="22"/>
      <c r="AA1642" s="21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2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</row>
    <row r="1643">
      <c r="A1643" s="17"/>
      <c r="B1643" s="18"/>
      <c r="H1643" s="19"/>
      <c r="I1643" s="21"/>
      <c r="J1643" s="21"/>
      <c r="K1643" s="22"/>
      <c r="L1643" s="22"/>
      <c r="M1643" s="22"/>
      <c r="N1643" s="22"/>
      <c r="O1643" s="22"/>
      <c r="P1643" s="22"/>
      <c r="Q1643" s="22"/>
      <c r="R1643" s="22"/>
      <c r="S1643" s="21"/>
      <c r="T1643" s="24"/>
      <c r="U1643" s="24"/>
      <c r="V1643" s="24"/>
      <c r="W1643" s="24"/>
      <c r="X1643" s="21"/>
      <c r="Y1643" s="22"/>
      <c r="Z1643" s="22"/>
      <c r="AA1643" s="21"/>
      <c r="AB1643" s="22"/>
      <c r="AC1643" s="22"/>
      <c r="AD1643" s="22"/>
      <c r="AE1643" s="22"/>
      <c r="AF1643" s="22"/>
      <c r="AG1643" s="22"/>
      <c r="AH1643" s="22"/>
      <c r="AI1643" s="22"/>
      <c r="AJ1643" s="22"/>
      <c r="AK1643" s="22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2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</row>
    <row r="1644">
      <c r="A1644" s="17"/>
      <c r="B1644" s="18"/>
      <c r="H1644" s="19"/>
      <c r="I1644" s="21"/>
      <c r="J1644" s="21"/>
      <c r="K1644" s="22"/>
      <c r="L1644" s="22"/>
      <c r="M1644" s="22"/>
      <c r="N1644" s="22"/>
      <c r="O1644" s="22"/>
      <c r="P1644" s="22"/>
      <c r="Q1644" s="22"/>
      <c r="R1644" s="22"/>
      <c r="S1644" s="21"/>
      <c r="T1644" s="24"/>
      <c r="U1644" s="24"/>
      <c r="V1644" s="24"/>
      <c r="W1644" s="24"/>
      <c r="X1644" s="21"/>
      <c r="Y1644" s="22"/>
      <c r="Z1644" s="22"/>
      <c r="AA1644" s="21"/>
      <c r="AB1644" s="22"/>
      <c r="AC1644" s="22"/>
      <c r="AD1644" s="22"/>
      <c r="AE1644" s="22"/>
      <c r="AF1644" s="22"/>
      <c r="AG1644" s="22"/>
      <c r="AH1644" s="22"/>
      <c r="AI1644" s="22"/>
      <c r="AJ1644" s="22"/>
      <c r="AK1644" s="22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2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</row>
    <row r="1645">
      <c r="A1645" s="17"/>
      <c r="B1645" s="18"/>
      <c r="H1645" s="19"/>
      <c r="I1645" s="21"/>
      <c r="J1645" s="21"/>
      <c r="K1645" s="22"/>
      <c r="L1645" s="22"/>
      <c r="M1645" s="22"/>
      <c r="N1645" s="22"/>
      <c r="O1645" s="22"/>
      <c r="P1645" s="22"/>
      <c r="Q1645" s="22"/>
      <c r="R1645" s="22"/>
      <c r="S1645" s="21"/>
      <c r="T1645" s="24"/>
      <c r="U1645" s="24"/>
      <c r="V1645" s="24"/>
      <c r="W1645" s="24"/>
      <c r="X1645" s="21"/>
      <c r="Y1645" s="22"/>
      <c r="Z1645" s="22"/>
      <c r="AA1645" s="21"/>
      <c r="AB1645" s="22"/>
      <c r="AC1645" s="22"/>
      <c r="AD1645" s="22"/>
      <c r="AE1645" s="22"/>
      <c r="AF1645" s="22"/>
      <c r="AG1645" s="22"/>
      <c r="AH1645" s="22"/>
      <c r="AI1645" s="22"/>
      <c r="AJ1645" s="22"/>
      <c r="AK1645" s="22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2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</row>
    <row r="1646">
      <c r="A1646" s="17"/>
      <c r="B1646" s="18"/>
      <c r="H1646" s="19"/>
      <c r="I1646" s="21"/>
      <c r="J1646" s="21"/>
      <c r="K1646" s="22"/>
      <c r="L1646" s="22"/>
      <c r="M1646" s="22"/>
      <c r="N1646" s="22"/>
      <c r="O1646" s="22"/>
      <c r="P1646" s="22"/>
      <c r="Q1646" s="22"/>
      <c r="R1646" s="22"/>
      <c r="S1646" s="21"/>
      <c r="T1646" s="24"/>
      <c r="U1646" s="24"/>
      <c r="V1646" s="24"/>
      <c r="W1646" s="24"/>
      <c r="X1646" s="21"/>
      <c r="Y1646" s="22"/>
      <c r="Z1646" s="22"/>
      <c r="AA1646" s="21"/>
      <c r="AB1646" s="22"/>
      <c r="AC1646" s="22"/>
      <c r="AD1646" s="22"/>
      <c r="AE1646" s="22"/>
      <c r="AF1646" s="22"/>
      <c r="AG1646" s="22"/>
      <c r="AH1646" s="22"/>
      <c r="AI1646" s="22"/>
      <c r="AJ1646" s="22"/>
      <c r="AK1646" s="22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2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</row>
    <row r="1647">
      <c r="A1647" s="17"/>
      <c r="B1647" s="18"/>
      <c r="H1647" s="19"/>
      <c r="I1647" s="21"/>
      <c r="J1647" s="21"/>
      <c r="K1647" s="22"/>
      <c r="L1647" s="22"/>
      <c r="M1647" s="22"/>
      <c r="N1647" s="22"/>
      <c r="O1647" s="22"/>
      <c r="P1647" s="22"/>
      <c r="Q1647" s="22"/>
      <c r="R1647" s="22"/>
      <c r="S1647" s="21"/>
      <c r="T1647" s="24"/>
      <c r="U1647" s="24"/>
      <c r="V1647" s="24"/>
      <c r="W1647" s="24"/>
      <c r="X1647" s="21"/>
      <c r="Y1647" s="22"/>
      <c r="Z1647" s="22"/>
      <c r="AA1647" s="21"/>
      <c r="AB1647" s="22"/>
      <c r="AC1647" s="22"/>
      <c r="AD1647" s="22"/>
      <c r="AE1647" s="22"/>
      <c r="AF1647" s="22"/>
      <c r="AG1647" s="22"/>
      <c r="AH1647" s="22"/>
      <c r="AI1647" s="22"/>
      <c r="AJ1647" s="22"/>
      <c r="AK1647" s="22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2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</row>
    <row r="1648">
      <c r="A1648" s="17"/>
      <c r="B1648" s="18"/>
      <c r="H1648" s="19"/>
      <c r="I1648" s="21"/>
      <c r="J1648" s="21"/>
      <c r="K1648" s="22"/>
      <c r="L1648" s="22"/>
      <c r="M1648" s="22"/>
      <c r="N1648" s="22"/>
      <c r="O1648" s="22"/>
      <c r="P1648" s="22"/>
      <c r="Q1648" s="22"/>
      <c r="R1648" s="22"/>
      <c r="S1648" s="21"/>
      <c r="T1648" s="24"/>
      <c r="U1648" s="24"/>
      <c r="V1648" s="24"/>
      <c r="W1648" s="24"/>
      <c r="X1648" s="21"/>
      <c r="Y1648" s="22"/>
      <c r="Z1648" s="22"/>
      <c r="AA1648" s="21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2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</row>
    <row r="1649">
      <c r="A1649" s="17"/>
      <c r="B1649" s="18"/>
      <c r="H1649" s="19"/>
      <c r="I1649" s="21"/>
      <c r="J1649" s="21"/>
      <c r="K1649" s="22"/>
      <c r="L1649" s="22"/>
      <c r="M1649" s="22"/>
      <c r="N1649" s="22"/>
      <c r="O1649" s="22"/>
      <c r="P1649" s="22"/>
      <c r="Q1649" s="22"/>
      <c r="R1649" s="22"/>
      <c r="S1649" s="21"/>
      <c r="T1649" s="24"/>
      <c r="U1649" s="24"/>
      <c r="V1649" s="24"/>
      <c r="W1649" s="24"/>
      <c r="X1649" s="21"/>
      <c r="Y1649" s="22"/>
      <c r="Z1649" s="22"/>
      <c r="AA1649" s="21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2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</row>
    <row r="1650">
      <c r="A1650" s="17"/>
      <c r="B1650" s="18"/>
      <c r="H1650" s="19"/>
      <c r="I1650" s="21"/>
      <c r="J1650" s="21"/>
      <c r="K1650" s="22"/>
      <c r="L1650" s="22"/>
      <c r="M1650" s="22"/>
      <c r="N1650" s="22"/>
      <c r="O1650" s="22"/>
      <c r="P1650" s="22"/>
      <c r="Q1650" s="22"/>
      <c r="R1650" s="22"/>
      <c r="S1650" s="21"/>
      <c r="T1650" s="24"/>
      <c r="U1650" s="24"/>
      <c r="V1650" s="24"/>
      <c r="W1650" s="24"/>
      <c r="X1650" s="21"/>
      <c r="Y1650" s="22"/>
      <c r="Z1650" s="22"/>
      <c r="AA1650" s="21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2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</row>
    <row r="1651">
      <c r="A1651" s="17"/>
      <c r="B1651" s="18"/>
      <c r="H1651" s="19"/>
      <c r="I1651" s="21"/>
      <c r="J1651" s="21"/>
      <c r="K1651" s="22"/>
      <c r="L1651" s="22"/>
      <c r="M1651" s="22"/>
      <c r="N1651" s="22"/>
      <c r="O1651" s="22"/>
      <c r="P1651" s="22"/>
      <c r="Q1651" s="22"/>
      <c r="R1651" s="22"/>
      <c r="S1651" s="21"/>
      <c r="T1651" s="24"/>
      <c r="U1651" s="24"/>
      <c r="V1651" s="24"/>
      <c r="W1651" s="24"/>
      <c r="X1651" s="21"/>
      <c r="Y1651" s="22"/>
      <c r="Z1651" s="22"/>
      <c r="AA1651" s="21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2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</row>
    <row r="1652">
      <c r="A1652" s="17"/>
      <c r="B1652" s="18"/>
      <c r="H1652" s="19"/>
      <c r="I1652" s="21"/>
      <c r="J1652" s="21"/>
      <c r="K1652" s="22"/>
      <c r="L1652" s="22"/>
      <c r="M1652" s="22"/>
      <c r="N1652" s="22"/>
      <c r="O1652" s="22"/>
      <c r="P1652" s="22"/>
      <c r="Q1652" s="22"/>
      <c r="R1652" s="22"/>
      <c r="S1652" s="21"/>
      <c r="T1652" s="24"/>
      <c r="U1652" s="24"/>
      <c r="V1652" s="24"/>
      <c r="W1652" s="24"/>
      <c r="X1652" s="21"/>
      <c r="Y1652" s="22"/>
      <c r="Z1652" s="22"/>
      <c r="AA1652" s="21"/>
      <c r="AB1652" s="22"/>
      <c r="AC1652" s="22"/>
      <c r="AD1652" s="22"/>
      <c r="AE1652" s="22"/>
      <c r="AF1652" s="22"/>
      <c r="AG1652" s="22"/>
      <c r="AH1652" s="22"/>
      <c r="AI1652" s="22"/>
      <c r="AJ1652" s="22"/>
      <c r="AK1652" s="22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2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</row>
    <row r="1653">
      <c r="A1653" s="17"/>
      <c r="B1653" s="18"/>
      <c r="H1653" s="19"/>
      <c r="I1653" s="21"/>
      <c r="J1653" s="21"/>
      <c r="K1653" s="22"/>
      <c r="L1653" s="22"/>
      <c r="M1653" s="22"/>
      <c r="N1653" s="22"/>
      <c r="O1653" s="22"/>
      <c r="P1653" s="22"/>
      <c r="Q1653" s="22"/>
      <c r="R1653" s="22"/>
      <c r="S1653" s="21"/>
      <c r="T1653" s="24"/>
      <c r="U1653" s="24"/>
      <c r="V1653" s="24"/>
      <c r="W1653" s="24"/>
      <c r="X1653" s="21"/>
      <c r="Y1653" s="22"/>
      <c r="Z1653" s="22"/>
      <c r="AA1653" s="21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2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</row>
    <row r="1654">
      <c r="A1654" s="17"/>
      <c r="B1654" s="18"/>
      <c r="H1654" s="19"/>
      <c r="I1654" s="21"/>
      <c r="J1654" s="21"/>
      <c r="K1654" s="22"/>
      <c r="L1654" s="22"/>
      <c r="M1654" s="22"/>
      <c r="N1654" s="22"/>
      <c r="O1654" s="22"/>
      <c r="P1654" s="22"/>
      <c r="Q1654" s="22"/>
      <c r="R1654" s="22"/>
      <c r="S1654" s="21"/>
      <c r="T1654" s="24"/>
      <c r="U1654" s="24"/>
      <c r="V1654" s="24"/>
      <c r="W1654" s="24"/>
      <c r="X1654" s="21"/>
      <c r="Y1654" s="22"/>
      <c r="Z1654" s="22"/>
      <c r="AA1654" s="21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2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</row>
    <row r="1655">
      <c r="A1655" s="17"/>
      <c r="B1655" s="18"/>
      <c r="H1655" s="19"/>
      <c r="I1655" s="21"/>
      <c r="J1655" s="21"/>
      <c r="K1655" s="22"/>
      <c r="L1655" s="22"/>
      <c r="M1655" s="22"/>
      <c r="N1655" s="22"/>
      <c r="O1655" s="22"/>
      <c r="P1655" s="22"/>
      <c r="Q1655" s="22"/>
      <c r="R1655" s="22"/>
      <c r="S1655" s="21"/>
      <c r="T1655" s="24"/>
      <c r="U1655" s="24"/>
      <c r="V1655" s="24"/>
      <c r="W1655" s="24"/>
      <c r="X1655" s="21"/>
      <c r="Y1655" s="22"/>
      <c r="Z1655" s="22"/>
      <c r="AA1655" s="21"/>
      <c r="AB1655" s="22"/>
      <c r="AC1655" s="22"/>
      <c r="AD1655" s="22"/>
      <c r="AE1655" s="22"/>
      <c r="AF1655" s="22"/>
      <c r="AG1655" s="22"/>
      <c r="AH1655" s="22"/>
      <c r="AI1655" s="22"/>
      <c r="AJ1655" s="22"/>
      <c r="AK1655" s="22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2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</row>
    <row r="1656">
      <c r="A1656" s="17"/>
      <c r="B1656" s="18"/>
      <c r="H1656" s="19"/>
      <c r="I1656" s="21"/>
      <c r="J1656" s="21"/>
      <c r="K1656" s="22"/>
      <c r="L1656" s="22"/>
      <c r="M1656" s="22"/>
      <c r="N1656" s="22"/>
      <c r="O1656" s="22"/>
      <c r="P1656" s="22"/>
      <c r="Q1656" s="22"/>
      <c r="R1656" s="22"/>
      <c r="S1656" s="21"/>
      <c r="T1656" s="24"/>
      <c r="U1656" s="24"/>
      <c r="V1656" s="24"/>
      <c r="W1656" s="24"/>
      <c r="X1656" s="21"/>
      <c r="Y1656" s="22"/>
      <c r="Z1656" s="22"/>
      <c r="AA1656" s="21"/>
      <c r="AB1656" s="22"/>
      <c r="AC1656" s="22"/>
      <c r="AD1656" s="22"/>
      <c r="AE1656" s="22"/>
      <c r="AF1656" s="22"/>
      <c r="AG1656" s="22"/>
      <c r="AH1656" s="22"/>
      <c r="AI1656" s="22"/>
      <c r="AJ1656" s="22"/>
      <c r="AK1656" s="22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2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</row>
    <row r="1657">
      <c r="A1657" s="17"/>
      <c r="B1657" s="18"/>
      <c r="H1657" s="19"/>
      <c r="I1657" s="21"/>
      <c r="J1657" s="21"/>
      <c r="K1657" s="22"/>
      <c r="L1657" s="22"/>
      <c r="M1657" s="22"/>
      <c r="N1657" s="22"/>
      <c r="O1657" s="22"/>
      <c r="P1657" s="22"/>
      <c r="Q1657" s="22"/>
      <c r="R1657" s="22"/>
      <c r="S1657" s="21"/>
      <c r="T1657" s="24"/>
      <c r="U1657" s="24"/>
      <c r="V1657" s="24"/>
      <c r="W1657" s="24"/>
      <c r="X1657" s="21"/>
      <c r="Y1657" s="22"/>
      <c r="Z1657" s="22"/>
      <c r="AA1657" s="21"/>
      <c r="AB1657" s="22"/>
      <c r="AC1657" s="22"/>
      <c r="AD1657" s="22"/>
      <c r="AE1657" s="22"/>
      <c r="AF1657" s="22"/>
      <c r="AG1657" s="22"/>
      <c r="AH1657" s="22"/>
      <c r="AI1657" s="22"/>
      <c r="AJ1657" s="22"/>
      <c r="AK1657" s="22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2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</row>
    <row r="1658">
      <c r="A1658" s="17"/>
      <c r="B1658" s="18"/>
      <c r="H1658" s="19"/>
      <c r="I1658" s="21"/>
      <c r="J1658" s="21"/>
      <c r="K1658" s="22"/>
      <c r="L1658" s="22"/>
      <c r="M1658" s="22"/>
      <c r="N1658" s="22"/>
      <c r="O1658" s="22"/>
      <c r="P1658" s="22"/>
      <c r="Q1658" s="22"/>
      <c r="R1658" s="22"/>
      <c r="S1658" s="21"/>
      <c r="T1658" s="24"/>
      <c r="U1658" s="24"/>
      <c r="V1658" s="24"/>
      <c r="W1658" s="24"/>
      <c r="X1658" s="21"/>
      <c r="Y1658" s="22"/>
      <c r="Z1658" s="22"/>
      <c r="AA1658" s="21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2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2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</row>
    <row r="1659">
      <c r="A1659" s="17"/>
      <c r="B1659" s="18"/>
      <c r="H1659" s="19"/>
      <c r="I1659" s="21"/>
      <c r="J1659" s="21"/>
      <c r="K1659" s="22"/>
      <c r="L1659" s="22"/>
      <c r="M1659" s="22"/>
      <c r="N1659" s="22"/>
      <c r="O1659" s="22"/>
      <c r="P1659" s="22"/>
      <c r="Q1659" s="22"/>
      <c r="R1659" s="22"/>
      <c r="S1659" s="21"/>
      <c r="T1659" s="24"/>
      <c r="U1659" s="24"/>
      <c r="V1659" s="24"/>
      <c r="W1659" s="24"/>
      <c r="X1659" s="21"/>
      <c r="Y1659" s="22"/>
      <c r="Z1659" s="22"/>
      <c r="AA1659" s="21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2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2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</row>
    <row r="1660">
      <c r="A1660" s="17"/>
      <c r="B1660" s="18"/>
      <c r="H1660" s="19"/>
      <c r="I1660" s="21"/>
      <c r="J1660" s="21"/>
      <c r="K1660" s="22"/>
      <c r="L1660" s="22"/>
      <c r="M1660" s="22"/>
      <c r="N1660" s="22"/>
      <c r="O1660" s="22"/>
      <c r="P1660" s="22"/>
      <c r="Q1660" s="22"/>
      <c r="R1660" s="22"/>
      <c r="S1660" s="21"/>
      <c r="T1660" s="24"/>
      <c r="U1660" s="24"/>
      <c r="V1660" s="24"/>
      <c r="W1660" s="24"/>
      <c r="X1660" s="21"/>
      <c r="Y1660" s="22"/>
      <c r="Z1660" s="22"/>
      <c r="AA1660" s="21"/>
      <c r="AB1660" s="22"/>
      <c r="AC1660" s="22"/>
      <c r="AD1660" s="22"/>
      <c r="AE1660" s="22"/>
      <c r="AF1660" s="22"/>
      <c r="AG1660" s="22"/>
      <c r="AH1660" s="22"/>
      <c r="AI1660" s="22"/>
      <c r="AJ1660" s="22"/>
      <c r="AK1660" s="22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2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</row>
    <row r="1661">
      <c r="A1661" s="17"/>
      <c r="B1661" s="18"/>
      <c r="H1661" s="19"/>
      <c r="I1661" s="21"/>
      <c r="J1661" s="21"/>
      <c r="K1661" s="22"/>
      <c r="L1661" s="22"/>
      <c r="M1661" s="22"/>
      <c r="N1661" s="22"/>
      <c r="O1661" s="22"/>
      <c r="P1661" s="22"/>
      <c r="Q1661" s="22"/>
      <c r="R1661" s="22"/>
      <c r="S1661" s="21"/>
      <c r="T1661" s="24"/>
      <c r="U1661" s="24"/>
      <c r="V1661" s="24"/>
      <c r="W1661" s="24"/>
      <c r="X1661" s="21"/>
      <c r="Y1661" s="22"/>
      <c r="Z1661" s="22"/>
      <c r="AA1661" s="21"/>
      <c r="AB1661" s="22"/>
      <c r="AC1661" s="22"/>
      <c r="AD1661" s="22"/>
      <c r="AE1661" s="22"/>
      <c r="AF1661" s="22"/>
      <c r="AG1661" s="22"/>
      <c r="AH1661" s="22"/>
      <c r="AI1661" s="22"/>
      <c r="AJ1661" s="22"/>
      <c r="AK1661" s="22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2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</row>
    <row r="1662">
      <c r="A1662" s="17"/>
      <c r="B1662" s="18"/>
      <c r="H1662" s="19"/>
      <c r="I1662" s="21"/>
      <c r="J1662" s="21"/>
      <c r="K1662" s="22"/>
      <c r="L1662" s="22"/>
      <c r="M1662" s="22"/>
      <c r="N1662" s="22"/>
      <c r="O1662" s="22"/>
      <c r="P1662" s="22"/>
      <c r="Q1662" s="22"/>
      <c r="R1662" s="22"/>
      <c r="S1662" s="21"/>
      <c r="T1662" s="24"/>
      <c r="U1662" s="24"/>
      <c r="V1662" s="24"/>
      <c r="W1662" s="24"/>
      <c r="X1662" s="21"/>
      <c r="Y1662" s="22"/>
      <c r="Z1662" s="22"/>
      <c r="AA1662" s="21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2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</row>
    <row r="1663">
      <c r="A1663" s="17"/>
      <c r="B1663" s="18"/>
      <c r="H1663" s="19"/>
      <c r="I1663" s="21"/>
      <c r="J1663" s="21"/>
      <c r="K1663" s="22"/>
      <c r="L1663" s="22"/>
      <c r="M1663" s="22"/>
      <c r="N1663" s="22"/>
      <c r="O1663" s="22"/>
      <c r="P1663" s="22"/>
      <c r="Q1663" s="22"/>
      <c r="R1663" s="22"/>
      <c r="S1663" s="21"/>
      <c r="T1663" s="24"/>
      <c r="U1663" s="24"/>
      <c r="V1663" s="24"/>
      <c r="W1663" s="24"/>
      <c r="X1663" s="21"/>
      <c r="Y1663" s="22"/>
      <c r="Z1663" s="22"/>
      <c r="AA1663" s="21"/>
      <c r="AB1663" s="22"/>
      <c r="AC1663" s="22"/>
      <c r="AD1663" s="22"/>
      <c r="AE1663" s="22"/>
      <c r="AF1663" s="22"/>
      <c r="AG1663" s="22"/>
      <c r="AH1663" s="22"/>
      <c r="AI1663" s="22"/>
      <c r="AJ1663" s="22"/>
      <c r="AK1663" s="22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2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</row>
    <row r="1664">
      <c r="A1664" s="17"/>
      <c r="B1664" s="18"/>
      <c r="H1664" s="19"/>
      <c r="I1664" s="21"/>
      <c r="J1664" s="21"/>
      <c r="K1664" s="22"/>
      <c r="L1664" s="22"/>
      <c r="M1664" s="22"/>
      <c r="N1664" s="22"/>
      <c r="O1664" s="22"/>
      <c r="P1664" s="22"/>
      <c r="Q1664" s="22"/>
      <c r="R1664" s="22"/>
      <c r="S1664" s="21"/>
      <c r="T1664" s="24"/>
      <c r="U1664" s="24"/>
      <c r="V1664" s="24"/>
      <c r="W1664" s="24"/>
      <c r="X1664" s="21"/>
      <c r="Y1664" s="22"/>
      <c r="Z1664" s="22"/>
      <c r="AA1664" s="21"/>
      <c r="AB1664" s="22"/>
      <c r="AC1664" s="22"/>
      <c r="AD1664" s="22"/>
      <c r="AE1664" s="22"/>
      <c r="AF1664" s="22"/>
      <c r="AG1664" s="22"/>
      <c r="AH1664" s="22"/>
      <c r="AI1664" s="22"/>
      <c r="AJ1664" s="22"/>
      <c r="AK1664" s="22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2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</row>
    <row r="1665">
      <c r="A1665" s="17"/>
      <c r="B1665" s="18"/>
      <c r="H1665" s="19"/>
      <c r="I1665" s="21"/>
      <c r="J1665" s="21"/>
      <c r="K1665" s="22"/>
      <c r="L1665" s="22"/>
      <c r="M1665" s="22"/>
      <c r="N1665" s="22"/>
      <c r="O1665" s="22"/>
      <c r="P1665" s="22"/>
      <c r="Q1665" s="22"/>
      <c r="R1665" s="22"/>
      <c r="S1665" s="21"/>
      <c r="T1665" s="24"/>
      <c r="U1665" s="24"/>
      <c r="V1665" s="24"/>
      <c r="W1665" s="24"/>
      <c r="X1665" s="21"/>
      <c r="Y1665" s="22"/>
      <c r="Z1665" s="22"/>
      <c r="AA1665" s="21"/>
      <c r="AB1665" s="22"/>
      <c r="AC1665" s="22"/>
      <c r="AD1665" s="22"/>
      <c r="AE1665" s="22"/>
      <c r="AF1665" s="22"/>
      <c r="AG1665" s="22"/>
      <c r="AH1665" s="22"/>
      <c r="AI1665" s="22"/>
      <c r="AJ1665" s="22"/>
      <c r="AK1665" s="22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2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</row>
    <row r="1666">
      <c r="A1666" s="17"/>
      <c r="B1666" s="18"/>
      <c r="H1666" s="19"/>
      <c r="I1666" s="21"/>
      <c r="J1666" s="21"/>
      <c r="K1666" s="22"/>
      <c r="L1666" s="22"/>
      <c r="M1666" s="22"/>
      <c r="N1666" s="22"/>
      <c r="O1666" s="22"/>
      <c r="P1666" s="22"/>
      <c r="Q1666" s="22"/>
      <c r="R1666" s="22"/>
      <c r="S1666" s="21"/>
      <c r="T1666" s="24"/>
      <c r="U1666" s="24"/>
      <c r="V1666" s="24"/>
      <c r="W1666" s="24"/>
      <c r="X1666" s="21"/>
      <c r="Y1666" s="22"/>
      <c r="Z1666" s="22"/>
      <c r="AA1666" s="21"/>
      <c r="AB1666" s="22"/>
      <c r="AC1666" s="22"/>
      <c r="AD1666" s="22"/>
      <c r="AE1666" s="22"/>
      <c r="AF1666" s="22"/>
      <c r="AG1666" s="22"/>
      <c r="AH1666" s="22"/>
      <c r="AI1666" s="22"/>
      <c r="AJ1666" s="22"/>
      <c r="AK1666" s="22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2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</row>
    <row r="1667">
      <c r="A1667" s="17"/>
      <c r="B1667" s="18"/>
      <c r="H1667" s="19"/>
      <c r="I1667" s="21"/>
      <c r="J1667" s="21"/>
      <c r="K1667" s="22"/>
      <c r="L1667" s="22"/>
      <c r="M1667" s="22"/>
      <c r="N1667" s="22"/>
      <c r="O1667" s="22"/>
      <c r="P1667" s="22"/>
      <c r="Q1667" s="22"/>
      <c r="R1667" s="22"/>
      <c r="S1667" s="21"/>
      <c r="T1667" s="24"/>
      <c r="U1667" s="24"/>
      <c r="V1667" s="24"/>
      <c r="W1667" s="24"/>
      <c r="X1667" s="21"/>
      <c r="Y1667" s="22"/>
      <c r="Z1667" s="22"/>
      <c r="AA1667" s="21"/>
      <c r="AB1667" s="22"/>
      <c r="AC1667" s="22"/>
      <c r="AD1667" s="22"/>
      <c r="AE1667" s="22"/>
      <c r="AF1667" s="22"/>
      <c r="AG1667" s="22"/>
      <c r="AH1667" s="22"/>
      <c r="AI1667" s="22"/>
      <c r="AJ1667" s="22"/>
      <c r="AK1667" s="22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2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</row>
    <row r="1668">
      <c r="A1668" s="17"/>
      <c r="B1668" s="18"/>
      <c r="H1668" s="19"/>
      <c r="I1668" s="21"/>
      <c r="J1668" s="21"/>
      <c r="K1668" s="22"/>
      <c r="L1668" s="22"/>
      <c r="M1668" s="22"/>
      <c r="N1668" s="22"/>
      <c r="O1668" s="22"/>
      <c r="P1668" s="22"/>
      <c r="Q1668" s="22"/>
      <c r="R1668" s="22"/>
      <c r="S1668" s="21"/>
      <c r="T1668" s="24"/>
      <c r="U1668" s="24"/>
      <c r="V1668" s="24"/>
      <c r="W1668" s="24"/>
      <c r="X1668" s="21"/>
      <c r="Y1668" s="22"/>
      <c r="Z1668" s="22"/>
      <c r="AA1668" s="21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2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</row>
    <row r="1669">
      <c r="A1669" s="17"/>
      <c r="B1669" s="18"/>
      <c r="H1669" s="19"/>
      <c r="I1669" s="21"/>
      <c r="J1669" s="21"/>
      <c r="K1669" s="22"/>
      <c r="L1669" s="22"/>
      <c r="M1669" s="22"/>
      <c r="N1669" s="22"/>
      <c r="O1669" s="22"/>
      <c r="P1669" s="22"/>
      <c r="Q1669" s="22"/>
      <c r="R1669" s="22"/>
      <c r="S1669" s="21"/>
      <c r="T1669" s="24"/>
      <c r="U1669" s="24"/>
      <c r="V1669" s="24"/>
      <c r="W1669" s="24"/>
      <c r="X1669" s="21"/>
      <c r="Y1669" s="22"/>
      <c r="Z1669" s="22"/>
      <c r="AA1669" s="21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2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</row>
    <row r="1670">
      <c r="A1670" s="17"/>
      <c r="B1670" s="18"/>
      <c r="H1670" s="19"/>
      <c r="I1670" s="21"/>
      <c r="J1670" s="21"/>
      <c r="K1670" s="22"/>
      <c r="L1670" s="22"/>
      <c r="M1670" s="22"/>
      <c r="N1670" s="22"/>
      <c r="O1670" s="22"/>
      <c r="P1670" s="22"/>
      <c r="Q1670" s="22"/>
      <c r="R1670" s="22"/>
      <c r="S1670" s="21"/>
      <c r="T1670" s="24"/>
      <c r="U1670" s="24"/>
      <c r="V1670" s="24"/>
      <c r="W1670" s="24"/>
      <c r="X1670" s="21"/>
      <c r="Y1670" s="22"/>
      <c r="Z1670" s="22"/>
      <c r="AA1670" s="21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2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</row>
    <row r="1671">
      <c r="A1671" s="17"/>
      <c r="B1671" s="18"/>
      <c r="H1671" s="19"/>
      <c r="I1671" s="21"/>
      <c r="J1671" s="21"/>
      <c r="K1671" s="22"/>
      <c r="L1671" s="22"/>
      <c r="M1671" s="22"/>
      <c r="N1671" s="22"/>
      <c r="O1671" s="22"/>
      <c r="P1671" s="22"/>
      <c r="Q1671" s="22"/>
      <c r="R1671" s="22"/>
      <c r="S1671" s="21"/>
      <c r="T1671" s="24"/>
      <c r="U1671" s="24"/>
      <c r="V1671" s="24"/>
      <c r="W1671" s="24"/>
      <c r="X1671" s="21"/>
      <c r="Y1671" s="22"/>
      <c r="Z1671" s="22"/>
      <c r="AA1671" s="21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2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</row>
    <row r="1672">
      <c r="A1672" s="17"/>
      <c r="B1672" s="18"/>
      <c r="H1672" s="19"/>
      <c r="I1672" s="21"/>
      <c r="J1672" s="21"/>
      <c r="K1672" s="22"/>
      <c r="L1672" s="22"/>
      <c r="M1672" s="22"/>
      <c r="N1672" s="22"/>
      <c r="O1672" s="22"/>
      <c r="P1672" s="22"/>
      <c r="Q1672" s="22"/>
      <c r="R1672" s="22"/>
      <c r="S1672" s="21"/>
      <c r="T1672" s="24"/>
      <c r="U1672" s="24"/>
      <c r="V1672" s="24"/>
      <c r="W1672" s="24"/>
      <c r="X1672" s="21"/>
      <c r="Y1672" s="22"/>
      <c r="Z1672" s="22"/>
      <c r="AA1672" s="21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2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</row>
    <row r="1673">
      <c r="A1673" s="17"/>
      <c r="B1673" s="18"/>
      <c r="H1673" s="19"/>
      <c r="I1673" s="21"/>
      <c r="J1673" s="21"/>
      <c r="K1673" s="22"/>
      <c r="L1673" s="22"/>
      <c r="M1673" s="22"/>
      <c r="N1673" s="22"/>
      <c r="O1673" s="22"/>
      <c r="P1673" s="22"/>
      <c r="Q1673" s="22"/>
      <c r="R1673" s="22"/>
      <c r="S1673" s="21"/>
      <c r="T1673" s="24"/>
      <c r="U1673" s="24"/>
      <c r="V1673" s="24"/>
      <c r="W1673" s="24"/>
      <c r="X1673" s="21"/>
      <c r="Y1673" s="22"/>
      <c r="Z1673" s="22"/>
      <c r="AA1673" s="21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2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</row>
    <row r="1674">
      <c r="A1674" s="17"/>
      <c r="B1674" s="18"/>
      <c r="H1674" s="19"/>
      <c r="I1674" s="21"/>
      <c r="J1674" s="21"/>
      <c r="K1674" s="22"/>
      <c r="L1674" s="22"/>
      <c r="M1674" s="22"/>
      <c r="N1674" s="22"/>
      <c r="O1674" s="22"/>
      <c r="P1674" s="22"/>
      <c r="Q1674" s="22"/>
      <c r="R1674" s="22"/>
      <c r="S1674" s="21"/>
      <c r="T1674" s="24"/>
      <c r="U1674" s="24"/>
      <c r="V1674" s="24"/>
      <c r="W1674" s="24"/>
      <c r="X1674" s="21"/>
      <c r="Y1674" s="22"/>
      <c r="Z1674" s="22"/>
      <c r="AA1674" s="21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2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</row>
    <row r="1675">
      <c r="A1675" s="17"/>
      <c r="B1675" s="18"/>
      <c r="H1675" s="19"/>
      <c r="I1675" s="21"/>
      <c r="J1675" s="21"/>
      <c r="K1675" s="22"/>
      <c r="L1675" s="22"/>
      <c r="M1675" s="22"/>
      <c r="N1675" s="22"/>
      <c r="O1675" s="22"/>
      <c r="P1675" s="22"/>
      <c r="Q1675" s="22"/>
      <c r="R1675" s="22"/>
      <c r="S1675" s="21"/>
      <c r="T1675" s="24"/>
      <c r="U1675" s="24"/>
      <c r="V1675" s="24"/>
      <c r="W1675" s="24"/>
      <c r="X1675" s="21"/>
      <c r="Y1675" s="22"/>
      <c r="Z1675" s="22"/>
      <c r="AA1675" s="21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2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</row>
    <row r="1676">
      <c r="A1676" s="17"/>
      <c r="B1676" s="18"/>
      <c r="H1676" s="19"/>
      <c r="I1676" s="21"/>
      <c r="J1676" s="21"/>
      <c r="K1676" s="22"/>
      <c r="L1676" s="22"/>
      <c r="M1676" s="22"/>
      <c r="N1676" s="22"/>
      <c r="O1676" s="22"/>
      <c r="P1676" s="22"/>
      <c r="Q1676" s="22"/>
      <c r="R1676" s="22"/>
      <c r="S1676" s="21"/>
      <c r="T1676" s="24"/>
      <c r="U1676" s="24"/>
      <c r="V1676" s="24"/>
      <c r="W1676" s="24"/>
      <c r="X1676" s="21"/>
      <c r="Y1676" s="22"/>
      <c r="Z1676" s="22"/>
      <c r="AA1676" s="21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2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</row>
    <row r="1677">
      <c r="A1677" s="17"/>
      <c r="B1677" s="18"/>
      <c r="H1677" s="19"/>
      <c r="I1677" s="21"/>
      <c r="J1677" s="21"/>
      <c r="K1677" s="22"/>
      <c r="L1677" s="22"/>
      <c r="M1677" s="22"/>
      <c r="N1677" s="22"/>
      <c r="O1677" s="22"/>
      <c r="P1677" s="22"/>
      <c r="Q1677" s="22"/>
      <c r="R1677" s="22"/>
      <c r="S1677" s="21"/>
      <c r="T1677" s="24"/>
      <c r="U1677" s="24"/>
      <c r="V1677" s="24"/>
      <c r="W1677" s="24"/>
      <c r="X1677" s="21"/>
      <c r="Y1677" s="22"/>
      <c r="Z1677" s="22"/>
      <c r="AA1677" s="21"/>
      <c r="AB1677" s="22"/>
      <c r="AC1677" s="22"/>
      <c r="AD1677" s="22"/>
      <c r="AE1677" s="22"/>
      <c r="AF1677" s="22"/>
      <c r="AG1677" s="22"/>
      <c r="AH1677" s="22"/>
      <c r="AI1677" s="22"/>
      <c r="AJ1677" s="22"/>
      <c r="AK1677" s="22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2"/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</row>
    <row r="1678">
      <c r="A1678" s="17"/>
      <c r="B1678" s="18"/>
      <c r="H1678" s="19"/>
      <c r="I1678" s="21"/>
      <c r="J1678" s="21"/>
      <c r="K1678" s="22"/>
      <c r="L1678" s="22"/>
      <c r="M1678" s="22"/>
      <c r="N1678" s="22"/>
      <c r="O1678" s="22"/>
      <c r="P1678" s="22"/>
      <c r="Q1678" s="22"/>
      <c r="R1678" s="22"/>
      <c r="S1678" s="21"/>
      <c r="T1678" s="24"/>
      <c r="U1678" s="24"/>
      <c r="V1678" s="24"/>
      <c r="W1678" s="24"/>
      <c r="X1678" s="21"/>
      <c r="Y1678" s="22"/>
      <c r="Z1678" s="22"/>
      <c r="AA1678" s="21"/>
      <c r="AB1678" s="22"/>
      <c r="AC1678" s="22"/>
      <c r="AD1678" s="22"/>
      <c r="AE1678" s="22"/>
      <c r="AF1678" s="22"/>
      <c r="AG1678" s="22"/>
      <c r="AH1678" s="22"/>
      <c r="AI1678" s="22"/>
      <c r="AJ1678" s="22"/>
      <c r="AK1678" s="22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2"/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</row>
    <row r="1679">
      <c r="A1679" s="17"/>
      <c r="B1679" s="18"/>
      <c r="H1679" s="19"/>
      <c r="I1679" s="21"/>
      <c r="J1679" s="21"/>
      <c r="K1679" s="22"/>
      <c r="L1679" s="22"/>
      <c r="M1679" s="22"/>
      <c r="N1679" s="22"/>
      <c r="O1679" s="22"/>
      <c r="P1679" s="22"/>
      <c r="Q1679" s="22"/>
      <c r="R1679" s="22"/>
      <c r="S1679" s="21"/>
      <c r="T1679" s="24"/>
      <c r="U1679" s="24"/>
      <c r="V1679" s="24"/>
      <c r="W1679" s="24"/>
      <c r="X1679" s="21"/>
      <c r="Y1679" s="22"/>
      <c r="Z1679" s="22"/>
      <c r="AA1679" s="21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2"/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</row>
    <row r="1680">
      <c r="A1680" s="17"/>
      <c r="B1680" s="18"/>
      <c r="H1680" s="19"/>
      <c r="I1680" s="21"/>
      <c r="J1680" s="21"/>
      <c r="K1680" s="22"/>
      <c r="L1680" s="22"/>
      <c r="M1680" s="22"/>
      <c r="N1680" s="22"/>
      <c r="O1680" s="22"/>
      <c r="P1680" s="22"/>
      <c r="Q1680" s="22"/>
      <c r="R1680" s="22"/>
      <c r="S1680" s="21"/>
      <c r="T1680" s="24"/>
      <c r="U1680" s="24"/>
      <c r="V1680" s="24"/>
      <c r="W1680" s="24"/>
      <c r="X1680" s="21"/>
      <c r="Y1680" s="22"/>
      <c r="Z1680" s="22"/>
      <c r="AA1680" s="21"/>
      <c r="AB1680" s="22"/>
      <c r="AC1680" s="22"/>
      <c r="AD1680" s="22"/>
      <c r="AE1680" s="22"/>
      <c r="AF1680" s="22"/>
      <c r="AG1680" s="22"/>
      <c r="AH1680" s="22"/>
      <c r="AI1680" s="22"/>
      <c r="AJ1680" s="22"/>
      <c r="AK1680" s="22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2"/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</row>
    <row r="1681">
      <c r="A1681" s="17"/>
      <c r="B1681" s="18"/>
      <c r="H1681" s="19"/>
      <c r="I1681" s="21"/>
      <c r="J1681" s="21"/>
      <c r="K1681" s="22"/>
      <c r="L1681" s="22"/>
      <c r="M1681" s="22"/>
      <c r="N1681" s="22"/>
      <c r="O1681" s="22"/>
      <c r="P1681" s="22"/>
      <c r="Q1681" s="22"/>
      <c r="R1681" s="22"/>
      <c r="S1681" s="21"/>
      <c r="T1681" s="24"/>
      <c r="U1681" s="24"/>
      <c r="V1681" s="24"/>
      <c r="W1681" s="24"/>
      <c r="X1681" s="21"/>
      <c r="Y1681" s="22"/>
      <c r="Z1681" s="22"/>
      <c r="AA1681" s="21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2"/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</row>
    <row r="1682">
      <c r="A1682" s="17"/>
      <c r="B1682" s="18"/>
      <c r="H1682" s="19"/>
      <c r="I1682" s="21"/>
      <c r="J1682" s="21"/>
      <c r="K1682" s="22"/>
      <c r="L1682" s="22"/>
      <c r="M1682" s="22"/>
      <c r="N1682" s="22"/>
      <c r="O1682" s="22"/>
      <c r="P1682" s="22"/>
      <c r="Q1682" s="22"/>
      <c r="R1682" s="22"/>
      <c r="S1682" s="21"/>
      <c r="T1682" s="24"/>
      <c r="U1682" s="24"/>
      <c r="V1682" s="24"/>
      <c r="W1682" s="24"/>
      <c r="X1682" s="21"/>
      <c r="Y1682" s="22"/>
      <c r="Z1682" s="22"/>
      <c r="AA1682" s="21"/>
      <c r="AB1682" s="22"/>
      <c r="AC1682" s="22"/>
      <c r="AD1682" s="22"/>
      <c r="AE1682" s="22"/>
      <c r="AF1682" s="22"/>
      <c r="AG1682" s="22"/>
      <c r="AH1682" s="22"/>
      <c r="AI1682" s="22"/>
      <c r="AJ1682" s="22"/>
      <c r="AK1682" s="22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2"/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</row>
    <row r="1683">
      <c r="A1683" s="17"/>
      <c r="B1683" s="18"/>
      <c r="H1683" s="19"/>
      <c r="I1683" s="21"/>
      <c r="J1683" s="21"/>
      <c r="K1683" s="22"/>
      <c r="L1683" s="22"/>
      <c r="M1683" s="22"/>
      <c r="N1683" s="22"/>
      <c r="O1683" s="22"/>
      <c r="P1683" s="22"/>
      <c r="Q1683" s="22"/>
      <c r="R1683" s="22"/>
      <c r="S1683" s="21"/>
      <c r="T1683" s="24"/>
      <c r="U1683" s="24"/>
      <c r="V1683" s="24"/>
      <c r="W1683" s="24"/>
      <c r="X1683" s="21"/>
      <c r="Y1683" s="22"/>
      <c r="Z1683" s="22"/>
      <c r="AA1683" s="21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2"/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</row>
    <row r="1684">
      <c r="A1684" s="17"/>
      <c r="B1684" s="18"/>
      <c r="H1684" s="19"/>
      <c r="I1684" s="21"/>
      <c r="J1684" s="21"/>
      <c r="K1684" s="22"/>
      <c r="L1684" s="22"/>
      <c r="M1684" s="22"/>
      <c r="N1684" s="22"/>
      <c r="O1684" s="22"/>
      <c r="P1684" s="22"/>
      <c r="Q1684" s="22"/>
      <c r="R1684" s="22"/>
      <c r="S1684" s="21"/>
      <c r="T1684" s="24"/>
      <c r="U1684" s="24"/>
      <c r="V1684" s="24"/>
      <c r="W1684" s="24"/>
      <c r="X1684" s="21"/>
      <c r="Y1684" s="22"/>
      <c r="Z1684" s="22"/>
      <c r="AA1684" s="21"/>
      <c r="AB1684" s="22"/>
      <c r="AC1684" s="22"/>
      <c r="AD1684" s="22"/>
      <c r="AE1684" s="22"/>
      <c r="AF1684" s="22"/>
      <c r="AG1684" s="22"/>
      <c r="AH1684" s="22"/>
      <c r="AI1684" s="22"/>
      <c r="AJ1684" s="22"/>
      <c r="AK1684" s="22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2"/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</row>
    <row r="1685">
      <c r="A1685" s="17"/>
      <c r="B1685" s="18"/>
      <c r="H1685" s="19"/>
      <c r="I1685" s="21"/>
      <c r="J1685" s="21"/>
      <c r="K1685" s="22"/>
      <c r="L1685" s="22"/>
      <c r="M1685" s="22"/>
      <c r="N1685" s="22"/>
      <c r="O1685" s="22"/>
      <c r="P1685" s="22"/>
      <c r="Q1685" s="22"/>
      <c r="R1685" s="22"/>
      <c r="S1685" s="21"/>
      <c r="T1685" s="24"/>
      <c r="U1685" s="24"/>
      <c r="V1685" s="24"/>
      <c r="W1685" s="24"/>
      <c r="X1685" s="21"/>
      <c r="Y1685" s="22"/>
      <c r="Z1685" s="22"/>
      <c r="AA1685" s="21"/>
      <c r="AB1685" s="22"/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2"/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</row>
    <row r="1686">
      <c r="A1686" s="17"/>
      <c r="B1686" s="18"/>
      <c r="H1686" s="19"/>
      <c r="I1686" s="21"/>
      <c r="J1686" s="21"/>
      <c r="K1686" s="22"/>
      <c r="L1686" s="22"/>
      <c r="M1686" s="22"/>
      <c r="N1686" s="22"/>
      <c r="O1686" s="22"/>
      <c r="P1686" s="22"/>
      <c r="Q1686" s="22"/>
      <c r="R1686" s="22"/>
      <c r="S1686" s="21"/>
      <c r="T1686" s="24"/>
      <c r="U1686" s="24"/>
      <c r="V1686" s="24"/>
      <c r="W1686" s="24"/>
      <c r="X1686" s="21"/>
      <c r="Y1686" s="22"/>
      <c r="Z1686" s="22"/>
      <c r="AA1686" s="21"/>
      <c r="AB1686" s="22"/>
      <c r="AC1686" s="22"/>
      <c r="AD1686" s="22"/>
      <c r="AE1686" s="22"/>
      <c r="AF1686" s="22"/>
      <c r="AG1686" s="22"/>
      <c r="AH1686" s="22"/>
      <c r="AI1686" s="22"/>
      <c r="AJ1686" s="22"/>
      <c r="AK1686" s="22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2"/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</row>
    <row r="1687">
      <c r="A1687" s="17"/>
      <c r="B1687" s="18"/>
      <c r="H1687" s="19"/>
      <c r="I1687" s="21"/>
      <c r="J1687" s="21"/>
      <c r="K1687" s="22"/>
      <c r="L1687" s="22"/>
      <c r="M1687" s="22"/>
      <c r="N1687" s="22"/>
      <c r="O1687" s="22"/>
      <c r="P1687" s="22"/>
      <c r="Q1687" s="22"/>
      <c r="R1687" s="22"/>
      <c r="S1687" s="21"/>
      <c r="T1687" s="24"/>
      <c r="U1687" s="24"/>
      <c r="V1687" s="24"/>
      <c r="W1687" s="24"/>
      <c r="X1687" s="21"/>
      <c r="Y1687" s="22"/>
      <c r="Z1687" s="22"/>
      <c r="AA1687" s="21"/>
      <c r="AB1687" s="22"/>
      <c r="AC1687" s="22"/>
      <c r="AD1687" s="22"/>
      <c r="AE1687" s="22"/>
      <c r="AF1687" s="22"/>
      <c r="AG1687" s="22"/>
      <c r="AH1687" s="22"/>
      <c r="AI1687" s="22"/>
      <c r="AJ1687" s="22"/>
      <c r="AK1687" s="22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2"/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</row>
    <row r="1688">
      <c r="A1688" s="17"/>
      <c r="B1688" s="18"/>
      <c r="H1688" s="19"/>
      <c r="I1688" s="21"/>
      <c r="J1688" s="21"/>
      <c r="K1688" s="22"/>
      <c r="L1688" s="22"/>
      <c r="M1688" s="22"/>
      <c r="N1688" s="22"/>
      <c r="O1688" s="22"/>
      <c r="P1688" s="22"/>
      <c r="Q1688" s="22"/>
      <c r="R1688" s="22"/>
      <c r="S1688" s="21"/>
      <c r="T1688" s="24"/>
      <c r="U1688" s="24"/>
      <c r="V1688" s="24"/>
      <c r="W1688" s="24"/>
      <c r="X1688" s="21"/>
      <c r="Y1688" s="22"/>
      <c r="Z1688" s="22"/>
      <c r="AA1688" s="21"/>
      <c r="AB1688" s="22"/>
      <c r="AC1688" s="22"/>
      <c r="AD1688" s="22"/>
      <c r="AE1688" s="22"/>
      <c r="AF1688" s="22"/>
      <c r="AG1688" s="22"/>
      <c r="AH1688" s="22"/>
      <c r="AI1688" s="22"/>
      <c r="AJ1688" s="22"/>
      <c r="AK1688" s="22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2"/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</row>
    <row r="1689">
      <c r="A1689" s="17"/>
      <c r="B1689" s="18"/>
      <c r="H1689" s="19"/>
      <c r="I1689" s="21"/>
      <c r="J1689" s="21"/>
      <c r="K1689" s="22"/>
      <c r="L1689" s="22"/>
      <c r="M1689" s="22"/>
      <c r="N1689" s="22"/>
      <c r="O1689" s="22"/>
      <c r="P1689" s="22"/>
      <c r="Q1689" s="22"/>
      <c r="R1689" s="22"/>
      <c r="S1689" s="21"/>
      <c r="T1689" s="24"/>
      <c r="U1689" s="24"/>
      <c r="V1689" s="24"/>
      <c r="W1689" s="24"/>
      <c r="X1689" s="21"/>
      <c r="Y1689" s="22"/>
      <c r="Z1689" s="22"/>
      <c r="AA1689" s="21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2"/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</row>
    <row r="1690">
      <c r="A1690" s="17"/>
      <c r="B1690" s="18"/>
      <c r="H1690" s="19"/>
      <c r="I1690" s="21"/>
      <c r="J1690" s="21"/>
      <c r="K1690" s="22"/>
      <c r="L1690" s="22"/>
      <c r="M1690" s="22"/>
      <c r="N1690" s="22"/>
      <c r="O1690" s="22"/>
      <c r="P1690" s="22"/>
      <c r="Q1690" s="22"/>
      <c r="R1690" s="22"/>
      <c r="S1690" s="21"/>
      <c r="T1690" s="24"/>
      <c r="U1690" s="24"/>
      <c r="V1690" s="24"/>
      <c r="W1690" s="24"/>
      <c r="X1690" s="21"/>
      <c r="Y1690" s="22"/>
      <c r="Z1690" s="22"/>
      <c r="AA1690" s="21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2"/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</row>
    <row r="1691">
      <c r="A1691" s="17"/>
      <c r="B1691" s="18"/>
      <c r="H1691" s="19"/>
      <c r="I1691" s="21"/>
      <c r="J1691" s="21"/>
      <c r="K1691" s="22"/>
      <c r="L1691" s="22"/>
      <c r="M1691" s="22"/>
      <c r="N1691" s="22"/>
      <c r="O1691" s="22"/>
      <c r="P1691" s="22"/>
      <c r="Q1691" s="22"/>
      <c r="R1691" s="22"/>
      <c r="S1691" s="21"/>
      <c r="T1691" s="24"/>
      <c r="U1691" s="24"/>
      <c r="V1691" s="24"/>
      <c r="W1691" s="24"/>
      <c r="X1691" s="21"/>
      <c r="Y1691" s="22"/>
      <c r="Z1691" s="22"/>
      <c r="AA1691" s="21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2"/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</row>
    <row r="1692">
      <c r="A1692" s="17"/>
      <c r="B1692" s="18"/>
      <c r="H1692" s="19"/>
      <c r="I1692" s="21"/>
      <c r="J1692" s="21"/>
      <c r="K1692" s="22"/>
      <c r="L1692" s="22"/>
      <c r="M1692" s="22"/>
      <c r="N1692" s="22"/>
      <c r="O1692" s="22"/>
      <c r="P1692" s="22"/>
      <c r="Q1692" s="22"/>
      <c r="R1692" s="22"/>
      <c r="S1692" s="21"/>
      <c r="T1692" s="24"/>
      <c r="U1692" s="24"/>
      <c r="V1692" s="24"/>
      <c r="W1692" s="24"/>
      <c r="X1692" s="21"/>
      <c r="Y1692" s="22"/>
      <c r="Z1692" s="22"/>
      <c r="AA1692" s="21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2"/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</row>
    <row r="1693">
      <c r="A1693" s="17"/>
      <c r="B1693" s="18"/>
      <c r="H1693" s="19"/>
      <c r="I1693" s="21"/>
      <c r="J1693" s="21"/>
      <c r="K1693" s="22"/>
      <c r="L1693" s="22"/>
      <c r="M1693" s="22"/>
      <c r="N1693" s="22"/>
      <c r="O1693" s="22"/>
      <c r="P1693" s="22"/>
      <c r="Q1693" s="22"/>
      <c r="R1693" s="22"/>
      <c r="S1693" s="21"/>
      <c r="T1693" s="24"/>
      <c r="U1693" s="24"/>
      <c r="V1693" s="24"/>
      <c r="W1693" s="24"/>
      <c r="X1693" s="21"/>
      <c r="Y1693" s="22"/>
      <c r="Z1693" s="22"/>
      <c r="AA1693" s="21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2"/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</row>
    <row r="1694">
      <c r="A1694" s="17"/>
      <c r="B1694" s="18"/>
      <c r="H1694" s="19"/>
      <c r="I1694" s="21"/>
      <c r="J1694" s="21"/>
      <c r="K1694" s="22"/>
      <c r="L1694" s="22"/>
      <c r="M1694" s="22"/>
      <c r="N1694" s="22"/>
      <c r="O1694" s="22"/>
      <c r="P1694" s="22"/>
      <c r="Q1694" s="22"/>
      <c r="R1694" s="22"/>
      <c r="S1694" s="21"/>
      <c r="T1694" s="24"/>
      <c r="U1694" s="24"/>
      <c r="V1694" s="24"/>
      <c r="W1694" s="24"/>
      <c r="X1694" s="21"/>
      <c r="Y1694" s="22"/>
      <c r="Z1694" s="22"/>
      <c r="AA1694" s="21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2"/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</row>
    <row r="1695">
      <c r="A1695" s="17"/>
      <c r="B1695" s="18"/>
      <c r="H1695" s="19"/>
      <c r="I1695" s="21"/>
      <c r="J1695" s="21"/>
      <c r="K1695" s="22"/>
      <c r="L1695" s="22"/>
      <c r="M1695" s="22"/>
      <c r="N1695" s="22"/>
      <c r="O1695" s="22"/>
      <c r="P1695" s="22"/>
      <c r="Q1695" s="22"/>
      <c r="R1695" s="22"/>
      <c r="S1695" s="21"/>
      <c r="T1695" s="24"/>
      <c r="U1695" s="24"/>
      <c r="V1695" s="24"/>
      <c r="W1695" s="24"/>
      <c r="X1695" s="21"/>
      <c r="Y1695" s="22"/>
      <c r="Z1695" s="22"/>
      <c r="AA1695" s="21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2"/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</row>
    <row r="1696">
      <c r="A1696" s="17"/>
      <c r="B1696" s="18"/>
      <c r="H1696" s="19"/>
      <c r="I1696" s="21"/>
      <c r="J1696" s="21"/>
      <c r="K1696" s="22"/>
      <c r="L1696" s="22"/>
      <c r="M1696" s="22"/>
      <c r="N1696" s="22"/>
      <c r="O1696" s="22"/>
      <c r="P1696" s="22"/>
      <c r="Q1696" s="22"/>
      <c r="R1696" s="22"/>
      <c r="S1696" s="21"/>
      <c r="T1696" s="24"/>
      <c r="U1696" s="24"/>
      <c r="V1696" s="24"/>
      <c r="W1696" s="24"/>
      <c r="X1696" s="21"/>
      <c r="Y1696" s="22"/>
      <c r="Z1696" s="22"/>
      <c r="AA1696" s="21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2"/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</row>
    <row r="1697">
      <c r="A1697" s="17"/>
      <c r="B1697" s="18"/>
      <c r="H1697" s="19"/>
      <c r="I1697" s="21"/>
      <c r="J1697" s="21"/>
      <c r="K1697" s="22"/>
      <c r="L1697" s="22"/>
      <c r="M1697" s="22"/>
      <c r="N1697" s="22"/>
      <c r="O1697" s="22"/>
      <c r="P1697" s="22"/>
      <c r="Q1697" s="22"/>
      <c r="R1697" s="22"/>
      <c r="S1697" s="21"/>
      <c r="T1697" s="24"/>
      <c r="U1697" s="24"/>
      <c r="V1697" s="24"/>
      <c r="W1697" s="24"/>
      <c r="X1697" s="21"/>
      <c r="Y1697" s="22"/>
      <c r="Z1697" s="22"/>
      <c r="AA1697" s="21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2"/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</row>
    <row r="1698">
      <c r="A1698" s="17"/>
      <c r="B1698" s="18"/>
      <c r="H1698" s="19"/>
      <c r="I1698" s="21"/>
      <c r="J1698" s="21"/>
      <c r="K1698" s="22"/>
      <c r="L1698" s="22"/>
      <c r="M1698" s="22"/>
      <c r="N1698" s="22"/>
      <c r="O1698" s="22"/>
      <c r="P1698" s="22"/>
      <c r="Q1698" s="22"/>
      <c r="R1698" s="22"/>
      <c r="S1698" s="21"/>
      <c r="T1698" s="24"/>
      <c r="U1698" s="24"/>
      <c r="V1698" s="24"/>
      <c r="W1698" s="24"/>
      <c r="X1698" s="21"/>
      <c r="Y1698" s="22"/>
      <c r="Z1698" s="22"/>
      <c r="AA1698" s="21"/>
      <c r="AB1698" s="22"/>
      <c r="AC1698" s="22"/>
      <c r="AD1698" s="22"/>
      <c r="AE1698" s="22"/>
      <c r="AF1698" s="22"/>
      <c r="AG1698" s="22"/>
      <c r="AH1698" s="22"/>
      <c r="AI1698" s="22"/>
      <c r="AJ1698" s="22"/>
      <c r="AK1698" s="22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2"/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</row>
    <row r="1699">
      <c r="A1699" s="17"/>
      <c r="B1699" s="18"/>
      <c r="H1699" s="19"/>
      <c r="I1699" s="21"/>
      <c r="J1699" s="21"/>
      <c r="K1699" s="22"/>
      <c r="L1699" s="22"/>
      <c r="M1699" s="22"/>
      <c r="N1699" s="22"/>
      <c r="O1699" s="22"/>
      <c r="P1699" s="22"/>
      <c r="Q1699" s="22"/>
      <c r="R1699" s="22"/>
      <c r="S1699" s="21"/>
      <c r="T1699" s="24"/>
      <c r="U1699" s="24"/>
      <c r="V1699" s="24"/>
      <c r="W1699" s="24"/>
      <c r="X1699" s="21"/>
      <c r="Y1699" s="22"/>
      <c r="Z1699" s="22"/>
      <c r="AA1699" s="21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2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2"/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</row>
    <row r="1700">
      <c r="A1700" s="17"/>
      <c r="B1700" s="18"/>
      <c r="H1700" s="19"/>
      <c r="I1700" s="21"/>
      <c r="J1700" s="21"/>
      <c r="K1700" s="22"/>
      <c r="L1700" s="22"/>
      <c r="M1700" s="22"/>
      <c r="N1700" s="22"/>
      <c r="O1700" s="22"/>
      <c r="P1700" s="22"/>
      <c r="Q1700" s="22"/>
      <c r="R1700" s="22"/>
      <c r="S1700" s="21"/>
      <c r="T1700" s="24"/>
      <c r="U1700" s="24"/>
      <c r="V1700" s="24"/>
      <c r="W1700" s="24"/>
      <c r="X1700" s="21"/>
      <c r="Y1700" s="22"/>
      <c r="Z1700" s="22"/>
      <c r="AA1700" s="21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2"/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</row>
    <row r="1701">
      <c r="A1701" s="17"/>
      <c r="B1701" s="18"/>
      <c r="H1701" s="19"/>
      <c r="I1701" s="21"/>
      <c r="J1701" s="21"/>
      <c r="K1701" s="22"/>
      <c r="L1701" s="22"/>
      <c r="M1701" s="22"/>
      <c r="N1701" s="22"/>
      <c r="O1701" s="22"/>
      <c r="P1701" s="22"/>
      <c r="Q1701" s="22"/>
      <c r="R1701" s="22"/>
      <c r="S1701" s="21"/>
      <c r="T1701" s="24"/>
      <c r="U1701" s="24"/>
      <c r="V1701" s="24"/>
      <c r="W1701" s="24"/>
      <c r="X1701" s="21"/>
      <c r="Y1701" s="22"/>
      <c r="Z1701" s="22"/>
      <c r="AA1701" s="21"/>
      <c r="AB1701" s="22"/>
      <c r="AC1701" s="22"/>
      <c r="AD1701" s="22"/>
      <c r="AE1701" s="22"/>
      <c r="AF1701" s="22"/>
      <c r="AG1701" s="22"/>
      <c r="AH1701" s="22"/>
      <c r="AI1701" s="22"/>
      <c r="AJ1701" s="22"/>
      <c r="AK1701" s="22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2"/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</row>
    <row r="1702">
      <c r="A1702" s="17"/>
      <c r="B1702" s="18"/>
      <c r="H1702" s="19"/>
      <c r="I1702" s="21"/>
      <c r="J1702" s="21"/>
      <c r="K1702" s="22"/>
      <c r="L1702" s="22"/>
      <c r="M1702" s="22"/>
      <c r="N1702" s="22"/>
      <c r="O1702" s="22"/>
      <c r="P1702" s="22"/>
      <c r="Q1702" s="22"/>
      <c r="R1702" s="22"/>
      <c r="S1702" s="21"/>
      <c r="T1702" s="24"/>
      <c r="U1702" s="24"/>
      <c r="V1702" s="24"/>
      <c r="W1702" s="24"/>
      <c r="X1702" s="21"/>
      <c r="Y1702" s="22"/>
      <c r="Z1702" s="22"/>
      <c r="AA1702" s="21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2"/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</row>
    <row r="1703">
      <c r="A1703" s="17"/>
      <c r="B1703" s="18"/>
      <c r="H1703" s="19"/>
      <c r="I1703" s="21"/>
      <c r="J1703" s="21"/>
      <c r="K1703" s="22"/>
      <c r="L1703" s="22"/>
      <c r="M1703" s="22"/>
      <c r="N1703" s="22"/>
      <c r="O1703" s="22"/>
      <c r="P1703" s="22"/>
      <c r="Q1703" s="22"/>
      <c r="R1703" s="22"/>
      <c r="S1703" s="21"/>
      <c r="T1703" s="24"/>
      <c r="U1703" s="24"/>
      <c r="V1703" s="24"/>
      <c r="W1703" s="24"/>
      <c r="X1703" s="21"/>
      <c r="Y1703" s="22"/>
      <c r="Z1703" s="22"/>
      <c r="AA1703" s="21"/>
      <c r="AB1703" s="22"/>
      <c r="AC1703" s="22"/>
      <c r="AD1703" s="22"/>
      <c r="AE1703" s="22"/>
      <c r="AF1703" s="22"/>
      <c r="AG1703" s="22"/>
      <c r="AH1703" s="22"/>
      <c r="AI1703" s="22"/>
      <c r="AJ1703" s="22"/>
      <c r="AK1703" s="22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2"/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</row>
    <row r="1704">
      <c r="A1704" s="17"/>
      <c r="B1704" s="18"/>
      <c r="H1704" s="19"/>
      <c r="I1704" s="21"/>
      <c r="J1704" s="21"/>
      <c r="K1704" s="22"/>
      <c r="L1704" s="22"/>
      <c r="M1704" s="22"/>
      <c r="N1704" s="22"/>
      <c r="O1704" s="22"/>
      <c r="P1704" s="22"/>
      <c r="Q1704" s="22"/>
      <c r="R1704" s="22"/>
      <c r="S1704" s="21"/>
      <c r="T1704" s="24"/>
      <c r="U1704" s="24"/>
      <c r="V1704" s="24"/>
      <c r="W1704" s="24"/>
      <c r="X1704" s="21"/>
      <c r="Y1704" s="22"/>
      <c r="Z1704" s="22"/>
      <c r="AA1704" s="21"/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2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</row>
    <row r="1705">
      <c r="A1705" s="17"/>
      <c r="B1705" s="18"/>
      <c r="H1705" s="19"/>
      <c r="I1705" s="21"/>
      <c r="J1705" s="21"/>
      <c r="K1705" s="22"/>
      <c r="L1705" s="22"/>
      <c r="M1705" s="22"/>
      <c r="N1705" s="22"/>
      <c r="O1705" s="22"/>
      <c r="P1705" s="22"/>
      <c r="Q1705" s="22"/>
      <c r="R1705" s="22"/>
      <c r="S1705" s="21"/>
      <c r="T1705" s="24"/>
      <c r="U1705" s="24"/>
      <c r="V1705" s="24"/>
      <c r="W1705" s="24"/>
      <c r="X1705" s="21"/>
      <c r="Y1705" s="22"/>
      <c r="Z1705" s="22"/>
      <c r="AA1705" s="21"/>
      <c r="AB1705" s="22"/>
      <c r="AC1705" s="22"/>
      <c r="AD1705" s="22"/>
      <c r="AE1705" s="22"/>
      <c r="AF1705" s="22"/>
      <c r="AG1705" s="22"/>
      <c r="AH1705" s="22"/>
      <c r="AI1705" s="22"/>
      <c r="AJ1705" s="22"/>
      <c r="AK1705" s="22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2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</row>
    <row r="1706">
      <c r="A1706" s="17"/>
      <c r="B1706" s="18"/>
      <c r="H1706" s="19"/>
      <c r="I1706" s="21"/>
      <c r="J1706" s="21"/>
      <c r="K1706" s="22"/>
      <c r="L1706" s="22"/>
      <c r="M1706" s="22"/>
      <c r="N1706" s="22"/>
      <c r="O1706" s="22"/>
      <c r="P1706" s="22"/>
      <c r="Q1706" s="22"/>
      <c r="R1706" s="22"/>
      <c r="S1706" s="21"/>
      <c r="T1706" s="24"/>
      <c r="U1706" s="24"/>
      <c r="V1706" s="24"/>
      <c r="W1706" s="24"/>
      <c r="X1706" s="21"/>
      <c r="Y1706" s="22"/>
      <c r="Z1706" s="22"/>
      <c r="AA1706" s="21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2"/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</row>
    <row r="1707">
      <c r="A1707" s="17"/>
      <c r="B1707" s="18"/>
      <c r="H1707" s="19"/>
      <c r="I1707" s="21"/>
      <c r="J1707" s="21"/>
      <c r="K1707" s="22"/>
      <c r="L1707" s="22"/>
      <c r="M1707" s="22"/>
      <c r="N1707" s="22"/>
      <c r="O1707" s="22"/>
      <c r="P1707" s="22"/>
      <c r="Q1707" s="22"/>
      <c r="R1707" s="22"/>
      <c r="S1707" s="21"/>
      <c r="T1707" s="24"/>
      <c r="U1707" s="24"/>
      <c r="V1707" s="24"/>
      <c r="W1707" s="24"/>
      <c r="X1707" s="21"/>
      <c r="Y1707" s="22"/>
      <c r="Z1707" s="22"/>
      <c r="AA1707" s="21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2"/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</row>
    <row r="1708">
      <c r="A1708" s="17"/>
      <c r="B1708" s="18"/>
      <c r="H1708" s="19"/>
      <c r="I1708" s="21"/>
      <c r="J1708" s="21"/>
      <c r="K1708" s="22"/>
      <c r="L1708" s="22"/>
      <c r="M1708" s="22"/>
      <c r="N1708" s="22"/>
      <c r="O1708" s="22"/>
      <c r="P1708" s="22"/>
      <c r="Q1708" s="22"/>
      <c r="R1708" s="22"/>
      <c r="S1708" s="21"/>
      <c r="T1708" s="24"/>
      <c r="U1708" s="24"/>
      <c r="V1708" s="24"/>
      <c r="W1708" s="24"/>
      <c r="X1708" s="21"/>
      <c r="Y1708" s="22"/>
      <c r="Z1708" s="22"/>
      <c r="AA1708" s="21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2"/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</row>
    <row r="1709">
      <c r="A1709" s="17"/>
      <c r="B1709" s="18"/>
      <c r="H1709" s="19"/>
      <c r="I1709" s="21"/>
      <c r="J1709" s="21"/>
      <c r="K1709" s="22"/>
      <c r="L1709" s="22"/>
      <c r="M1709" s="22"/>
      <c r="N1709" s="22"/>
      <c r="O1709" s="22"/>
      <c r="P1709" s="22"/>
      <c r="Q1709" s="22"/>
      <c r="R1709" s="22"/>
      <c r="S1709" s="21"/>
      <c r="T1709" s="24"/>
      <c r="U1709" s="24"/>
      <c r="V1709" s="24"/>
      <c r="W1709" s="24"/>
      <c r="X1709" s="21"/>
      <c r="Y1709" s="22"/>
      <c r="Z1709" s="22"/>
      <c r="AA1709" s="21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2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</row>
    <row r="1710">
      <c r="A1710" s="17"/>
      <c r="B1710" s="18"/>
      <c r="H1710" s="19"/>
      <c r="I1710" s="21"/>
      <c r="J1710" s="21"/>
      <c r="K1710" s="22"/>
      <c r="L1710" s="22"/>
      <c r="M1710" s="22"/>
      <c r="N1710" s="22"/>
      <c r="O1710" s="22"/>
      <c r="P1710" s="22"/>
      <c r="Q1710" s="22"/>
      <c r="R1710" s="22"/>
      <c r="S1710" s="21"/>
      <c r="T1710" s="24"/>
      <c r="U1710" s="24"/>
      <c r="V1710" s="24"/>
      <c r="W1710" s="24"/>
      <c r="X1710" s="21"/>
      <c r="Y1710" s="22"/>
      <c r="Z1710" s="22"/>
      <c r="AA1710" s="21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2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</row>
    <row r="1711">
      <c r="A1711" s="17"/>
      <c r="B1711" s="18"/>
      <c r="H1711" s="19"/>
      <c r="I1711" s="21"/>
      <c r="J1711" s="21"/>
      <c r="K1711" s="22"/>
      <c r="L1711" s="22"/>
      <c r="M1711" s="22"/>
      <c r="N1711" s="22"/>
      <c r="O1711" s="22"/>
      <c r="P1711" s="22"/>
      <c r="Q1711" s="22"/>
      <c r="R1711" s="22"/>
      <c r="S1711" s="21"/>
      <c r="T1711" s="24"/>
      <c r="U1711" s="24"/>
      <c r="V1711" s="24"/>
      <c r="W1711" s="24"/>
      <c r="X1711" s="21"/>
      <c r="Y1711" s="22"/>
      <c r="Z1711" s="22"/>
      <c r="AA1711" s="21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2"/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</row>
    <row r="1712">
      <c r="A1712" s="17"/>
      <c r="B1712" s="18"/>
      <c r="H1712" s="19"/>
      <c r="I1712" s="21"/>
      <c r="J1712" s="21"/>
      <c r="K1712" s="22"/>
      <c r="L1712" s="22"/>
      <c r="M1712" s="22"/>
      <c r="N1712" s="22"/>
      <c r="O1712" s="22"/>
      <c r="P1712" s="22"/>
      <c r="Q1712" s="22"/>
      <c r="R1712" s="22"/>
      <c r="S1712" s="21"/>
      <c r="T1712" s="24"/>
      <c r="U1712" s="24"/>
      <c r="V1712" s="24"/>
      <c r="W1712" s="24"/>
      <c r="X1712" s="21"/>
      <c r="Y1712" s="22"/>
      <c r="Z1712" s="22"/>
      <c r="AA1712" s="21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2"/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</row>
    <row r="1713">
      <c r="A1713" s="17"/>
      <c r="B1713" s="18"/>
      <c r="H1713" s="19"/>
      <c r="I1713" s="21"/>
      <c r="J1713" s="21"/>
      <c r="K1713" s="22"/>
      <c r="L1713" s="22"/>
      <c r="M1713" s="22"/>
      <c r="N1713" s="22"/>
      <c r="O1713" s="22"/>
      <c r="P1713" s="22"/>
      <c r="Q1713" s="22"/>
      <c r="R1713" s="22"/>
      <c r="S1713" s="21"/>
      <c r="T1713" s="24"/>
      <c r="U1713" s="24"/>
      <c r="V1713" s="24"/>
      <c r="W1713" s="24"/>
      <c r="X1713" s="21"/>
      <c r="Y1713" s="22"/>
      <c r="Z1713" s="22"/>
      <c r="AA1713" s="21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2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</row>
    <row r="1714">
      <c r="A1714" s="17"/>
      <c r="B1714" s="18"/>
      <c r="H1714" s="19"/>
      <c r="I1714" s="21"/>
      <c r="J1714" s="21"/>
      <c r="K1714" s="22"/>
      <c r="L1714" s="22"/>
      <c r="M1714" s="22"/>
      <c r="N1714" s="22"/>
      <c r="O1714" s="22"/>
      <c r="P1714" s="22"/>
      <c r="Q1714" s="22"/>
      <c r="R1714" s="22"/>
      <c r="S1714" s="21"/>
      <c r="T1714" s="24"/>
      <c r="U1714" s="24"/>
      <c r="V1714" s="24"/>
      <c r="W1714" s="24"/>
      <c r="X1714" s="21"/>
      <c r="Y1714" s="22"/>
      <c r="Z1714" s="22"/>
      <c r="AA1714" s="21"/>
      <c r="AB1714" s="22"/>
      <c r="AC1714" s="22"/>
      <c r="AD1714" s="22"/>
      <c r="AE1714" s="22"/>
      <c r="AF1714" s="22"/>
      <c r="AG1714" s="22"/>
      <c r="AH1714" s="22"/>
      <c r="AI1714" s="22"/>
      <c r="AJ1714" s="22"/>
      <c r="AK1714" s="22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2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</row>
    <row r="1715">
      <c r="A1715" s="17"/>
      <c r="B1715" s="18"/>
      <c r="H1715" s="19"/>
      <c r="I1715" s="21"/>
      <c r="J1715" s="21"/>
      <c r="K1715" s="22"/>
      <c r="L1715" s="22"/>
      <c r="M1715" s="22"/>
      <c r="N1715" s="22"/>
      <c r="O1715" s="22"/>
      <c r="P1715" s="22"/>
      <c r="Q1715" s="22"/>
      <c r="R1715" s="22"/>
      <c r="S1715" s="21"/>
      <c r="T1715" s="24"/>
      <c r="U1715" s="24"/>
      <c r="V1715" s="24"/>
      <c r="W1715" s="24"/>
      <c r="X1715" s="21"/>
      <c r="Y1715" s="22"/>
      <c r="Z1715" s="22"/>
      <c r="AA1715" s="21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2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</row>
    <row r="1716">
      <c r="A1716" s="17"/>
      <c r="B1716" s="18"/>
      <c r="H1716" s="19"/>
      <c r="I1716" s="21"/>
      <c r="J1716" s="21"/>
      <c r="K1716" s="22"/>
      <c r="L1716" s="22"/>
      <c r="M1716" s="22"/>
      <c r="N1716" s="22"/>
      <c r="O1716" s="22"/>
      <c r="P1716" s="22"/>
      <c r="Q1716" s="22"/>
      <c r="R1716" s="22"/>
      <c r="S1716" s="21"/>
      <c r="T1716" s="24"/>
      <c r="U1716" s="24"/>
      <c r="V1716" s="24"/>
      <c r="W1716" s="24"/>
      <c r="X1716" s="21"/>
      <c r="Y1716" s="22"/>
      <c r="Z1716" s="22"/>
      <c r="AA1716" s="21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2"/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</row>
    <row r="1717">
      <c r="A1717" s="17"/>
      <c r="B1717" s="18"/>
      <c r="H1717" s="19"/>
      <c r="I1717" s="21"/>
      <c r="J1717" s="21"/>
      <c r="K1717" s="22"/>
      <c r="L1717" s="22"/>
      <c r="M1717" s="22"/>
      <c r="N1717" s="22"/>
      <c r="O1717" s="22"/>
      <c r="P1717" s="22"/>
      <c r="Q1717" s="22"/>
      <c r="R1717" s="22"/>
      <c r="S1717" s="21"/>
      <c r="T1717" s="24"/>
      <c r="U1717" s="24"/>
      <c r="V1717" s="24"/>
      <c r="W1717" s="24"/>
      <c r="X1717" s="21"/>
      <c r="Y1717" s="22"/>
      <c r="Z1717" s="22"/>
      <c r="AA1717" s="21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2"/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</row>
    <row r="1718">
      <c r="A1718" s="17"/>
      <c r="B1718" s="18"/>
      <c r="H1718" s="19"/>
      <c r="I1718" s="21"/>
      <c r="J1718" s="21"/>
      <c r="K1718" s="22"/>
      <c r="L1718" s="22"/>
      <c r="M1718" s="22"/>
      <c r="N1718" s="22"/>
      <c r="O1718" s="22"/>
      <c r="P1718" s="22"/>
      <c r="Q1718" s="22"/>
      <c r="R1718" s="22"/>
      <c r="S1718" s="21"/>
      <c r="T1718" s="24"/>
      <c r="U1718" s="24"/>
      <c r="V1718" s="24"/>
      <c r="W1718" s="24"/>
      <c r="X1718" s="21"/>
      <c r="Y1718" s="22"/>
      <c r="Z1718" s="22"/>
      <c r="AA1718" s="21"/>
      <c r="AB1718" s="22"/>
      <c r="AC1718" s="22"/>
      <c r="AD1718" s="22"/>
      <c r="AE1718" s="22"/>
      <c r="AF1718" s="22"/>
      <c r="AG1718" s="22"/>
      <c r="AH1718" s="22"/>
      <c r="AI1718" s="22"/>
      <c r="AJ1718" s="22"/>
      <c r="AK1718" s="22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2"/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</row>
    <row r="1719">
      <c r="A1719" s="17"/>
      <c r="B1719" s="18"/>
      <c r="H1719" s="19"/>
      <c r="I1719" s="21"/>
      <c r="J1719" s="21"/>
      <c r="K1719" s="22"/>
      <c r="L1719" s="22"/>
      <c r="M1719" s="22"/>
      <c r="N1719" s="22"/>
      <c r="O1719" s="22"/>
      <c r="P1719" s="22"/>
      <c r="Q1719" s="22"/>
      <c r="R1719" s="22"/>
      <c r="S1719" s="21"/>
      <c r="T1719" s="24"/>
      <c r="U1719" s="24"/>
      <c r="V1719" s="24"/>
      <c r="W1719" s="24"/>
      <c r="X1719" s="21"/>
      <c r="Y1719" s="22"/>
      <c r="Z1719" s="22"/>
      <c r="AA1719" s="21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2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2"/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</row>
    <row r="1720">
      <c r="A1720" s="17"/>
      <c r="B1720" s="18"/>
      <c r="H1720" s="19"/>
      <c r="I1720" s="21"/>
      <c r="J1720" s="21"/>
      <c r="K1720" s="22"/>
      <c r="L1720" s="22"/>
      <c r="M1720" s="22"/>
      <c r="N1720" s="22"/>
      <c r="O1720" s="22"/>
      <c r="P1720" s="22"/>
      <c r="Q1720" s="22"/>
      <c r="R1720" s="22"/>
      <c r="S1720" s="21"/>
      <c r="T1720" s="24"/>
      <c r="U1720" s="24"/>
      <c r="V1720" s="24"/>
      <c r="W1720" s="24"/>
      <c r="X1720" s="21"/>
      <c r="Y1720" s="22"/>
      <c r="Z1720" s="22"/>
      <c r="AA1720" s="21"/>
      <c r="AB1720" s="22"/>
      <c r="AC1720" s="22"/>
      <c r="AD1720" s="22"/>
      <c r="AE1720" s="22"/>
      <c r="AF1720" s="22"/>
      <c r="AG1720" s="22"/>
      <c r="AH1720" s="22"/>
      <c r="AI1720" s="22"/>
      <c r="AJ1720" s="22"/>
      <c r="AK1720" s="22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2"/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</row>
    <row r="1721">
      <c r="A1721" s="17"/>
      <c r="B1721" s="18"/>
      <c r="H1721" s="19"/>
      <c r="I1721" s="21"/>
      <c r="J1721" s="21"/>
      <c r="K1721" s="22"/>
      <c r="L1721" s="22"/>
      <c r="M1721" s="22"/>
      <c r="N1721" s="22"/>
      <c r="O1721" s="22"/>
      <c r="P1721" s="22"/>
      <c r="Q1721" s="22"/>
      <c r="R1721" s="22"/>
      <c r="S1721" s="21"/>
      <c r="T1721" s="24"/>
      <c r="U1721" s="24"/>
      <c r="V1721" s="24"/>
      <c r="W1721" s="24"/>
      <c r="X1721" s="21"/>
      <c r="Y1721" s="22"/>
      <c r="Z1721" s="22"/>
      <c r="AA1721" s="21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2"/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</row>
    <row r="1722">
      <c r="A1722" s="17"/>
      <c r="B1722" s="18"/>
      <c r="H1722" s="19"/>
      <c r="I1722" s="21"/>
      <c r="J1722" s="21"/>
      <c r="K1722" s="22"/>
      <c r="L1722" s="22"/>
      <c r="M1722" s="22"/>
      <c r="N1722" s="22"/>
      <c r="O1722" s="22"/>
      <c r="P1722" s="22"/>
      <c r="Q1722" s="22"/>
      <c r="R1722" s="22"/>
      <c r="S1722" s="21"/>
      <c r="T1722" s="24"/>
      <c r="U1722" s="24"/>
      <c r="V1722" s="24"/>
      <c r="W1722" s="24"/>
      <c r="X1722" s="21"/>
      <c r="Y1722" s="22"/>
      <c r="Z1722" s="22"/>
      <c r="AA1722" s="21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2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</row>
    <row r="1723">
      <c r="A1723" s="17"/>
      <c r="B1723" s="18"/>
      <c r="H1723" s="19"/>
      <c r="I1723" s="21"/>
      <c r="J1723" s="21"/>
      <c r="K1723" s="22"/>
      <c r="L1723" s="22"/>
      <c r="M1723" s="22"/>
      <c r="N1723" s="22"/>
      <c r="O1723" s="22"/>
      <c r="P1723" s="22"/>
      <c r="Q1723" s="22"/>
      <c r="R1723" s="22"/>
      <c r="S1723" s="21"/>
      <c r="T1723" s="24"/>
      <c r="U1723" s="24"/>
      <c r="V1723" s="24"/>
      <c r="W1723" s="24"/>
      <c r="X1723" s="21"/>
      <c r="Y1723" s="22"/>
      <c r="Z1723" s="22"/>
      <c r="AA1723" s="21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2"/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</row>
    <row r="1724">
      <c r="A1724" s="17"/>
      <c r="B1724" s="18"/>
      <c r="H1724" s="19"/>
      <c r="I1724" s="21"/>
      <c r="J1724" s="21"/>
      <c r="K1724" s="22"/>
      <c r="L1724" s="22"/>
      <c r="M1724" s="22"/>
      <c r="N1724" s="22"/>
      <c r="O1724" s="22"/>
      <c r="P1724" s="22"/>
      <c r="Q1724" s="22"/>
      <c r="R1724" s="22"/>
      <c r="S1724" s="21"/>
      <c r="T1724" s="24"/>
      <c r="U1724" s="24"/>
      <c r="V1724" s="24"/>
      <c r="W1724" s="24"/>
      <c r="X1724" s="21"/>
      <c r="Y1724" s="22"/>
      <c r="Z1724" s="22"/>
      <c r="AA1724" s="21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2"/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</row>
    <row r="1725">
      <c r="A1725" s="17"/>
      <c r="B1725" s="18"/>
      <c r="H1725" s="19"/>
      <c r="I1725" s="21"/>
      <c r="J1725" s="21"/>
      <c r="K1725" s="22"/>
      <c r="L1725" s="22"/>
      <c r="M1725" s="22"/>
      <c r="N1725" s="22"/>
      <c r="O1725" s="22"/>
      <c r="P1725" s="22"/>
      <c r="Q1725" s="22"/>
      <c r="R1725" s="22"/>
      <c r="S1725" s="21"/>
      <c r="T1725" s="24"/>
      <c r="U1725" s="24"/>
      <c r="V1725" s="24"/>
      <c r="W1725" s="24"/>
      <c r="X1725" s="21"/>
      <c r="Y1725" s="22"/>
      <c r="Z1725" s="22"/>
      <c r="AA1725" s="21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2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</row>
    <row r="1726">
      <c r="A1726" s="17"/>
      <c r="B1726" s="18"/>
      <c r="H1726" s="19"/>
      <c r="I1726" s="21"/>
      <c r="J1726" s="21"/>
      <c r="K1726" s="22"/>
      <c r="L1726" s="22"/>
      <c r="M1726" s="22"/>
      <c r="N1726" s="22"/>
      <c r="O1726" s="22"/>
      <c r="P1726" s="22"/>
      <c r="Q1726" s="22"/>
      <c r="R1726" s="22"/>
      <c r="S1726" s="21"/>
      <c r="T1726" s="24"/>
      <c r="U1726" s="24"/>
      <c r="V1726" s="24"/>
      <c r="W1726" s="24"/>
      <c r="X1726" s="21"/>
      <c r="Y1726" s="22"/>
      <c r="Z1726" s="22"/>
      <c r="AA1726" s="21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2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</row>
    <row r="1727">
      <c r="A1727" s="17"/>
      <c r="B1727" s="18"/>
      <c r="H1727" s="19"/>
      <c r="I1727" s="21"/>
      <c r="J1727" s="21"/>
      <c r="K1727" s="22"/>
      <c r="L1727" s="22"/>
      <c r="M1727" s="22"/>
      <c r="N1727" s="22"/>
      <c r="O1727" s="22"/>
      <c r="P1727" s="22"/>
      <c r="Q1727" s="22"/>
      <c r="R1727" s="22"/>
      <c r="S1727" s="21"/>
      <c r="T1727" s="24"/>
      <c r="U1727" s="24"/>
      <c r="V1727" s="24"/>
      <c r="W1727" s="24"/>
      <c r="X1727" s="21"/>
      <c r="Y1727" s="22"/>
      <c r="Z1727" s="22"/>
      <c r="AA1727" s="21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2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</row>
    <row r="1728">
      <c r="A1728" s="17"/>
      <c r="B1728" s="18"/>
      <c r="H1728" s="19"/>
      <c r="I1728" s="21"/>
      <c r="J1728" s="21"/>
      <c r="K1728" s="22"/>
      <c r="L1728" s="22"/>
      <c r="M1728" s="22"/>
      <c r="N1728" s="22"/>
      <c r="O1728" s="22"/>
      <c r="P1728" s="22"/>
      <c r="Q1728" s="22"/>
      <c r="R1728" s="22"/>
      <c r="S1728" s="21"/>
      <c r="T1728" s="24"/>
      <c r="U1728" s="24"/>
      <c r="V1728" s="24"/>
      <c r="W1728" s="24"/>
      <c r="X1728" s="21"/>
      <c r="Y1728" s="22"/>
      <c r="Z1728" s="22"/>
      <c r="AA1728" s="21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2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</row>
    <row r="1729">
      <c r="A1729" s="17"/>
      <c r="B1729" s="18"/>
      <c r="H1729" s="19"/>
      <c r="I1729" s="21"/>
      <c r="J1729" s="21"/>
      <c r="K1729" s="22"/>
      <c r="L1729" s="22"/>
      <c r="M1729" s="22"/>
      <c r="N1729" s="22"/>
      <c r="O1729" s="22"/>
      <c r="P1729" s="22"/>
      <c r="Q1729" s="22"/>
      <c r="R1729" s="22"/>
      <c r="S1729" s="21"/>
      <c r="T1729" s="24"/>
      <c r="U1729" s="24"/>
      <c r="V1729" s="24"/>
      <c r="W1729" s="24"/>
      <c r="X1729" s="21"/>
      <c r="Y1729" s="22"/>
      <c r="Z1729" s="22"/>
      <c r="AA1729" s="21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2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21"/>
      <c r="BL1729" s="21"/>
      <c r="BM1729" s="21"/>
    </row>
    <row r="1730">
      <c r="A1730" s="17"/>
      <c r="B1730" s="18"/>
      <c r="H1730" s="19"/>
      <c r="I1730" s="21"/>
      <c r="J1730" s="21"/>
      <c r="K1730" s="22"/>
      <c r="L1730" s="22"/>
      <c r="M1730" s="22"/>
      <c r="N1730" s="22"/>
      <c r="O1730" s="22"/>
      <c r="P1730" s="22"/>
      <c r="Q1730" s="22"/>
      <c r="R1730" s="22"/>
      <c r="S1730" s="21"/>
      <c r="T1730" s="24"/>
      <c r="U1730" s="24"/>
      <c r="V1730" s="24"/>
      <c r="W1730" s="24"/>
      <c r="X1730" s="21"/>
      <c r="Y1730" s="22"/>
      <c r="Z1730" s="22"/>
      <c r="AA1730" s="21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2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21"/>
      <c r="BL1730" s="21"/>
      <c r="BM1730" s="21"/>
    </row>
    <row r="1731">
      <c r="A1731" s="17"/>
      <c r="B1731" s="18"/>
      <c r="H1731" s="19"/>
      <c r="I1731" s="21"/>
      <c r="J1731" s="21"/>
      <c r="K1731" s="22"/>
      <c r="L1731" s="22"/>
      <c r="M1731" s="22"/>
      <c r="N1731" s="22"/>
      <c r="O1731" s="22"/>
      <c r="P1731" s="22"/>
      <c r="Q1731" s="22"/>
      <c r="R1731" s="22"/>
      <c r="S1731" s="21"/>
      <c r="T1731" s="24"/>
      <c r="U1731" s="24"/>
      <c r="V1731" s="24"/>
      <c r="W1731" s="24"/>
      <c r="X1731" s="21"/>
      <c r="Y1731" s="22"/>
      <c r="Z1731" s="22"/>
      <c r="AA1731" s="21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2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21"/>
      <c r="BL1731" s="21"/>
      <c r="BM1731" s="21"/>
    </row>
    <row r="1732">
      <c r="A1732" s="17"/>
      <c r="B1732" s="18"/>
      <c r="H1732" s="19"/>
      <c r="I1732" s="21"/>
      <c r="J1732" s="21"/>
      <c r="K1732" s="22"/>
      <c r="L1732" s="22"/>
      <c r="M1732" s="22"/>
      <c r="N1732" s="22"/>
      <c r="O1732" s="22"/>
      <c r="P1732" s="22"/>
      <c r="Q1732" s="22"/>
      <c r="R1732" s="22"/>
      <c r="S1732" s="21"/>
      <c r="T1732" s="24"/>
      <c r="U1732" s="24"/>
      <c r="V1732" s="24"/>
      <c r="W1732" s="24"/>
      <c r="X1732" s="21"/>
      <c r="Y1732" s="22"/>
      <c r="Z1732" s="22"/>
      <c r="AA1732" s="21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2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21"/>
      <c r="BL1732" s="21"/>
      <c r="BM1732" s="21"/>
    </row>
    <row r="1733">
      <c r="A1733" s="17"/>
      <c r="B1733" s="18"/>
      <c r="H1733" s="19"/>
      <c r="I1733" s="21"/>
      <c r="J1733" s="21"/>
      <c r="K1733" s="22"/>
      <c r="L1733" s="22"/>
      <c r="M1733" s="22"/>
      <c r="N1733" s="22"/>
      <c r="O1733" s="22"/>
      <c r="P1733" s="22"/>
      <c r="Q1733" s="22"/>
      <c r="R1733" s="22"/>
      <c r="S1733" s="21"/>
      <c r="T1733" s="24"/>
      <c r="U1733" s="24"/>
      <c r="V1733" s="24"/>
      <c r="W1733" s="24"/>
      <c r="X1733" s="21"/>
      <c r="Y1733" s="22"/>
      <c r="Z1733" s="22"/>
      <c r="AA1733" s="21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2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</row>
    <row r="1734">
      <c r="A1734" s="17"/>
      <c r="B1734" s="18"/>
      <c r="H1734" s="19"/>
      <c r="I1734" s="21"/>
      <c r="J1734" s="21"/>
      <c r="K1734" s="22"/>
      <c r="L1734" s="22"/>
      <c r="M1734" s="22"/>
      <c r="N1734" s="22"/>
      <c r="O1734" s="22"/>
      <c r="P1734" s="22"/>
      <c r="Q1734" s="22"/>
      <c r="R1734" s="22"/>
      <c r="S1734" s="21"/>
      <c r="T1734" s="24"/>
      <c r="U1734" s="24"/>
      <c r="V1734" s="24"/>
      <c r="W1734" s="24"/>
      <c r="X1734" s="21"/>
      <c r="Y1734" s="22"/>
      <c r="Z1734" s="22"/>
      <c r="AA1734" s="21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2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</row>
    <row r="1735">
      <c r="A1735" s="17"/>
      <c r="B1735" s="18"/>
      <c r="H1735" s="19"/>
      <c r="I1735" s="21"/>
      <c r="J1735" s="21"/>
      <c r="K1735" s="22"/>
      <c r="L1735" s="22"/>
      <c r="M1735" s="22"/>
      <c r="N1735" s="22"/>
      <c r="O1735" s="22"/>
      <c r="P1735" s="22"/>
      <c r="Q1735" s="22"/>
      <c r="R1735" s="22"/>
      <c r="S1735" s="21"/>
      <c r="T1735" s="24"/>
      <c r="U1735" s="24"/>
      <c r="V1735" s="24"/>
      <c r="W1735" s="24"/>
      <c r="X1735" s="21"/>
      <c r="Y1735" s="22"/>
      <c r="Z1735" s="22"/>
      <c r="AA1735" s="21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2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</row>
    <row r="1736">
      <c r="A1736" s="17"/>
      <c r="B1736" s="18"/>
      <c r="H1736" s="19"/>
      <c r="I1736" s="21"/>
      <c r="J1736" s="21"/>
      <c r="K1736" s="22"/>
      <c r="L1736" s="22"/>
      <c r="M1736" s="22"/>
      <c r="N1736" s="22"/>
      <c r="O1736" s="22"/>
      <c r="P1736" s="22"/>
      <c r="Q1736" s="22"/>
      <c r="R1736" s="22"/>
      <c r="S1736" s="21"/>
      <c r="T1736" s="24"/>
      <c r="U1736" s="24"/>
      <c r="V1736" s="24"/>
      <c r="W1736" s="24"/>
      <c r="X1736" s="21"/>
      <c r="Y1736" s="22"/>
      <c r="Z1736" s="22"/>
      <c r="AA1736" s="21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2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</row>
    <row r="1737">
      <c r="A1737" s="17"/>
      <c r="B1737" s="18"/>
      <c r="H1737" s="19"/>
      <c r="I1737" s="21"/>
      <c r="J1737" s="21"/>
      <c r="K1737" s="22"/>
      <c r="L1737" s="22"/>
      <c r="M1737" s="22"/>
      <c r="N1737" s="22"/>
      <c r="O1737" s="22"/>
      <c r="P1737" s="22"/>
      <c r="Q1737" s="22"/>
      <c r="R1737" s="22"/>
      <c r="S1737" s="21"/>
      <c r="T1737" s="24"/>
      <c r="U1737" s="24"/>
      <c r="V1737" s="24"/>
      <c r="W1737" s="24"/>
      <c r="X1737" s="21"/>
      <c r="Y1737" s="22"/>
      <c r="Z1737" s="22"/>
      <c r="AA1737" s="21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2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</row>
    <row r="1738">
      <c r="A1738" s="17"/>
      <c r="B1738" s="18"/>
      <c r="H1738" s="19"/>
      <c r="I1738" s="21"/>
      <c r="J1738" s="21"/>
      <c r="K1738" s="22"/>
      <c r="L1738" s="22"/>
      <c r="M1738" s="22"/>
      <c r="N1738" s="22"/>
      <c r="O1738" s="22"/>
      <c r="P1738" s="22"/>
      <c r="Q1738" s="22"/>
      <c r="R1738" s="22"/>
      <c r="S1738" s="21"/>
      <c r="T1738" s="24"/>
      <c r="U1738" s="24"/>
      <c r="V1738" s="24"/>
      <c r="W1738" s="24"/>
      <c r="X1738" s="21"/>
      <c r="Y1738" s="22"/>
      <c r="Z1738" s="22"/>
      <c r="AA1738" s="21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2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</row>
    <row r="1739">
      <c r="A1739" s="17"/>
      <c r="B1739" s="18"/>
      <c r="H1739" s="19"/>
      <c r="I1739" s="21"/>
      <c r="J1739" s="21"/>
      <c r="K1739" s="22"/>
      <c r="L1739" s="22"/>
      <c r="M1739" s="22"/>
      <c r="N1739" s="22"/>
      <c r="O1739" s="22"/>
      <c r="P1739" s="22"/>
      <c r="Q1739" s="22"/>
      <c r="R1739" s="22"/>
      <c r="S1739" s="21"/>
      <c r="T1739" s="24"/>
      <c r="U1739" s="24"/>
      <c r="V1739" s="24"/>
      <c r="W1739" s="24"/>
      <c r="X1739" s="21"/>
      <c r="Y1739" s="22"/>
      <c r="Z1739" s="22"/>
      <c r="AA1739" s="21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2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</row>
    <row r="1740">
      <c r="A1740" s="17"/>
      <c r="B1740" s="18"/>
      <c r="H1740" s="19"/>
      <c r="I1740" s="21"/>
      <c r="J1740" s="21"/>
      <c r="K1740" s="22"/>
      <c r="L1740" s="22"/>
      <c r="M1740" s="22"/>
      <c r="N1740" s="22"/>
      <c r="O1740" s="22"/>
      <c r="P1740" s="22"/>
      <c r="Q1740" s="22"/>
      <c r="R1740" s="22"/>
      <c r="S1740" s="21"/>
      <c r="T1740" s="24"/>
      <c r="U1740" s="24"/>
      <c r="V1740" s="24"/>
      <c r="W1740" s="24"/>
      <c r="X1740" s="21"/>
      <c r="Y1740" s="22"/>
      <c r="Z1740" s="22"/>
      <c r="AA1740" s="21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2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</row>
    <row r="1741">
      <c r="A1741" s="17"/>
      <c r="B1741" s="18"/>
      <c r="H1741" s="19"/>
      <c r="I1741" s="21"/>
      <c r="J1741" s="21"/>
      <c r="K1741" s="22"/>
      <c r="L1741" s="22"/>
      <c r="M1741" s="22"/>
      <c r="N1741" s="22"/>
      <c r="O1741" s="22"/>
      <c r="P1741" s="22"/>
      <c r="Q1741" s="22"/>
      <c r="R1741" s="22"/>
      <c r="S1741" s="21"/>
      <c r="T1741" s="24"/>
      <c r="U1741" s="24"/>
      <c r="V1741" s="24"/>
      <c r="W1741" s="24"/>
      <c r="X1741" s="21"/>
      <c r="Y1741" s="22"/>
      <c r="Z1741" s="22"/>
      <c r="AA1741" s="21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2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</row>
    <row r="1742">
      <c r="A1742" s="17"/>
      <c r="B1742" s="18"/>
      <c r="H1742" s="19"/>
      <c r="I1742" s="21"/>
      <c r="J1742" s="21"/>
      <c r="K1742" s="22"/>
      <c r="L1742" s="22"/>
      <c r="M1742" s="22"/>
      <c r="N1742" s="22"/>
      <c r="O1742" s="22"/>
      <c r="P1742" s="22"/>
      <c r="Q1742" s="22"/>
      <c r="R1742" s="22"/>
      <c r="S1742" s="21"/>
      <c r="T1742" s="24"/>
      <c r="U1742" s="24"/>
      <c r="V1742" s="24"/>
      <c r="W1742" s="24"/>
      <c r="X1742" s="21"/>
      <c r="Y1742" s="22"/>
      <c r="Z1742" s="22"/>
      <c r="AA1742" s="21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2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</row>
    <row r="1743">
      <c r="A1743" s="17"/>
      <c r="B1743" s="18"/>
      <c r="H1743" s="19"/>
      <c r="I1743" s="21"/>
      <c r="J1743" s="21"/>
      <c r="K1743" s="22"/>
      <c r="L1743" s="22"/>
      <c r="M1743" s="22"/>
      <c r="N1743" s="22"/>
      <c r="O1743" s="22"/>
      <c r="P1743" s="22"/>
      <c r="Q1743" s="22"/>
      <c r="R1743" s="22"/>
      <c r="S1743" s="21"/>
      <c r="T1743" s="24"/>
      <c r="U1743" s="24"/>
      <c r="V1743" s="24"/>
      <c r="W1743" s="24"/>
      <c r="X1743" s="21"/>
      <c r="Y1743" s="22"/>
      <c r="Z1743" s="22"/>
      <c r="AA1743" s="21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2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</row>
    <row r="1744">
      <c r="A1744" s="17"/>
      <c r="B1744" s="18"/>
      <c r="H1744" s="19"/>
      <c r="I1744" s="21"/>
      <c r="J1744" s="21"/>
      <c r="K1744" s="22"/>
      <c r="L1744" s="22"/>
      <c r="M1744" s="22"/>
      <c r="N1744" s="22"/>
      <c r="O1744" s="22"/>
      <c r="P1744" s="22"/>
      <c r="Q1744" s="22"/>
      <c r="R1744" s="22"/>
      <c r="S1744" s="21"/>
      <c r="T1744" s="24"/>
      <c r="U1744" s="24"/>
      <c r="V1744" s="24"/>
      <c r="W1744" s="24"/>
      <c r="X1744" s="21"/>
      <c r="Y1744" s="22"/>
      <c r="Z1744" s="22"/>
      <c r="AA1744" s="21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2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</row>
    <row r="1745">
      <c r="A1745" s="17"/>
      <c r="B1745" s="18"/>
      <c r="H1745" s="19"/>
      <c r="I1745" s="21"/>
      <c r="J1745" s="21"/>
      <c r="K1745" s="22"/>
      <c r="L1745" s="22"/>
      <c r="M1745" s="22"/>
      <c r="N1745" s="22"/>
      <c r="O1745" s="22"/>
      <c r="P1745" s="22"/>
      <c r="Q1745" s="22"/>
      <c r="R1745" s="22"/>
      <c r="S1745" s="21"/>
      <c r="T1745" s="24"/>
      <c r="U1745" s="24"/>
      <c r="V1745" s="24"/>
      <c r="W1745" s="24"/>
      <c r="X1745" s="21"/>
      <c r="Y1745" s="22"/>
      <c r="Z1745" s="22"/>
      <c r="AA1745" s="21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2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</row>
    <row r="1746">
      <c r="A1746" s="17"/>
      <c r="B1746" s="18"/>
      <c r="H1746" s="19"/>
      <c r="I1746" s="21"/>
      <c r="J1746" s="21"/>
      <c r="K1746" s="22"/>
      <c r="L1746" s="22"/>
      <c r="M1746" s="22"/>
      <c r="N1746" s="22"/>
      <c r="O1746" s="22"/>
      <c r="P1746" s="22"/>
      <c r="Q1746" s="22"/>
      <c r="R1746" s="22"/>
      <c r="S1746" s="21"/>
      <c r="T1746" s="24"/>
      <c r="U1746" s="24"/>
      <c r="V1746" s="24"/>
      <c r="W1746" s="24"/>
      <c r="X1746" s="21"/>
      <c r="Y1746" s="22"/>
      <c r="Z1746" s="22"/>
      <c r="AA1746" s="21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2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</row>
    <row r="1747">
      <c r="A1747" s="17"/>
      <c r="B1747" s="18"/>
      <c r="H1747" s="19"/>
      <c r="I1747" s="21"/>
      <c r="J1747" s="21"/>
      <c r="K1747" s="22"/>
      <c r="L1747" s="22"/>
      <c r="M1747" s="22"/>
      <c r="N1747" s="22"/>
      <c r="O1747" s="22"/>
      <c r="P1747" s="22"/>
      <c r="Q1747" s="22"/>
      <c r="R1747" s="22"/>
      <c r="S1747" s="21"/>
      <c r="T1747" s="24"/>
      <c r="U1747" s="24"/>
      <c r="V1747" s="24"/>
      <c r="W1747" s="24"/>
      <c r="X1747" s="21"/>
      <c r="Y1747" s="22"/>
      <c r="Z1747" s="22"/>
      <c r="AA1747" s="21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2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/>
    </row>
    <row r="1748">
      <c r="A1748" s="17"/>
      <c r="B1748" s="18"/>
      <c r="H1748" s="19"/>
      <c r="I1748" s="21"/>
      <c r="J1748" s="21"/>
      <c r="K1748" s="22"/>
      <c r="L1748" s="22"/>
      <c r="M1748" s="22"/>
      <c r="N1748" s="22"/>
      <c r="O1748" s="22"/>
      <c r="P1748" s="22"/>
      <c r="Q1748" s="22"/>
      <c r="R1748" s="22"/>
      <c r="S1748" s="21"/>
      <c r="T1748" s="24"/>
      <c r="U1748" s="24"/>
      <c r="V1748" s="24"/>
      <c r="W1748" s="24"/>
      <c r="X1748" s="21"/>
      <c r="Y1748" s="22"/>
      <c r="Z1748" s="22"/>
      <c r="AA1748" s="21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2"/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</row>
    <row r="1749">
      <c r="A1749" s="17"/>
      <c r="B1749" s="18"/>
      <c r="H1749" s="19"/>
      <c r="I1749" s="21"/>
      <c r="J1749" s="21"/>
      <c r="K1749" s="22"/>
      <c r="L1749" s="22"/>
      <c r="M1749" s="22"/>
      <c r="N1749" s="22"/>
      <c r="O1749" s="22"/>
      <c r="P1749" s="22"/>
      <c r="Q1749" s="22"/>
      <c r="R1749" s="22"/>
      <c r="S1749" s="21"/>
      <c r="T1749" s="24"/>
      <c r="U1749" s="24"/>
      <c r="V1749" s="24"/>
      <c r="W1749" s="24"/>
      <c r="X1749" s="21"/>
      <c r="Y1749" s="22"/>
      <c r="Z1749" s="22"/>
      <c r="AA1749" s="21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2"/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</row>
    <row r="1750">
      <c r="A1750" s="17"/>
      <c r="B1750" s="18"/>
      <c r="H1750" s="19"/>
      <c r="I1750" s="21"/>
      <c r="J1750" s="21"/>
      <c r="K1750" s="22"/>
      <c r="L1750" s="22"/>
      <c r="M1750" s="22"/>
      <c r="N1750" s="22"/>
      <c r="O1750" s="22"/>
      <c r="P1750" s="22"/>
      <c r="Q1750" s="22"/>
      <c r="R1750" s="22"/>
      <c r="S1750" s="21"/>
      <c r="T1750" s="24"/>
      <c r="U1750" s="24"/>
      <c r="V1750" s="24"/>
      <c r="W1750" s="24"/>
      <c r="X1750" s="21"/>
      <c r="Y1750" s="22"/>
      <c r="Z1750" s="22"/>
      <c r="AA1750" s="21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2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2"/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</row>
    <row r="1751">
      <c r="A1751" s="17"/>
      <c r="B1751" s="18"/>
      <c r="H1751" s="19"/>
      <c r="I1751" s="21"/>
      <c r="J1751" s="21"/>
      <c r="K1751" s="22"/>
      <c r="L1751" s="22"/>
      <c r="M1751" s="22"/>
      <c r="N1751" s="22"/>
      <c r="O1751" s="22"/>
      <c r="P1751" s="22"/>
      <c r="Q1751" s="22"/>
      <c r="R1751" s="22"/>
      <c r="S1751" s="21"/>
      <c r="T1751" s="24"/>
      <c r="U1751" s="24"/>
      <c r="V1751" s="24"/>
      <c r="W1751" s="24"/>
      <c r="X1751" s="21"/>
      <c r="Y1751" s="22"/>
      <c r="Z1751" s="22"/>
      <c r="AA1751" s="21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2"/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</row>
    <row r="1752">
      <c r="A1752" s="17"/>
      <c r="B1752" s="18"/>
      <c r="H1752" s="19"/>
      <c r="I1752" s="21"/>
      <c r="J1752" s="21"/>
      <c r="K1752" s="22"/>
      <c r="L1752" s="22"/>
      <c r="M1752" s="22"/>
      <c r="N1752" s="22"/>
      <c r="O1752" s="22"/>
      <c r="P1752" s="22"/>
      <c r="Q1752" s="22"/>
      <c r="R1752" s="22"/>
      <c r="S1752" s="21"/>
      <c r="T1752" s="24"/>
      <c r="U1752" s="24"/>
      <c r="V1752" s="24"/>
      <c r="W1752" s="24"/>
      <c r="X1752" s="21"/>
      <c r="Y1752" s="22"/>
      <c r="Z1752" s="22"/>
      <c r="AA1752" s="21"/>
      <c r="AB1752" s="22"/>
      <c r="AC1752" s="22"/>
      <c r="AD1752" s="22"/>
      <c r="AE1752" s="22"/>
      <c r="AF1752" s="22"/>
      <c r="AG1752" s="22"/>
      <c r="AH1752" s="22"/>
      <c r="AI1752" s="22"/>
      <c r="AJ1752" s="22"/>
      <c r="AK1752" s="22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2"/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</row>
    <row r="1753">
      <c r="A1753" s="17"/>
      <c r="B1753" s="18"/>
      <c r="H1753" s="19"/>
      <c r="I1753" s="21"/>
      <c r="J1753" s="21"/>
      <c r="K1753" s="22"/>
      <c r="L1753" s="22"/>
      <c r="M1753" s="22"/>
      <c r="N1753" s="22"/>
      <c r="O1753" s="22"/>
      <c r="P1753" s="22"/>
      <c r="Q1753" s="22"/>
      <c r="R1753" s="22"/>
      <c r="S1753" s="21"/>
      <c r="T1753" s="24"/>
      <c r="U1753" s="24"/>
      <c r="V1753" s="24"/>
      <c r="W1753" s="24"/>
      <c r="X1753" s="21"/>
      <c r="Y1753" s="22"/>
      <c r="Z1753" s="22"/>
      <c r="AA1753" s="21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2"/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21"/>
      <c r="BL1753" s="21"/>
      <c r="BM1753" s="21"/>
    </row>
    <row r="1754">
      <c r="A1754" s="17"/>
      <c r="B1754" s="18"/>
      <c r="H1754" s="19"/>
      <c r="I1754" s="21"/>
      <c r="J1754" s="21"/>
      <c r="K1754" s="22"/>
      <c r="L1754" s="22"/>
      <c r="M1754" s="22"/>
      <c r="N1754" s="22"/>
      <c r="O1754" s="22"/>
      <c r="P1754" s="22"/>
      <c r="Q1754" s="22"/>
      <c r="R1754" s="22"/>
      <c r="S1754" s="21"/>
      <c r="T1754" s="24"/>
      <c r="U1754" s="24"/>
      <c r="V1754" s="24"/>
      <c r="W1754" s="24"/>
      <c r="X1754" s="21"/>
      <c r="Y1754" s="22"/>
      <c r="Z1754" s="22"/>
      <c r="AA1754" s="21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2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2"/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</row>
    <row r="1755">
      <c r="A1755" s="17"/>
      <c r="B1755" s="18"/>
      <c r="H1755" s="19"/>
      <c r="I1755" s="21"/>
      <c r="J1755" s="21"/>
      <c r="K1755" s="22"/>
      <c r="L1755" s="22"/>
      <c r="M1755" s="22"/>
      <c r="N1755" s="22"/>
      <c r="O1755" s="22"/>
      <c r="P1755" s="22"/>
      <c r="Q1755" s="22"/>
      <c r="R1755" s="22"/>
      <c r="S1755" s="21"/>
      <c r="T1755" s="24"/>
      <c r="U1755" s="24"/>
      <c r="V1755" s="24"/>
      <c r="W1755" s="24"/>
      <c r="X1755" s="21"/>
      <c r="Y1755" s="22"/>
      <c r="Z1755" s="22"/>
      <c r="AA1755" s="21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2"/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</row>
    <row r="1756">
      <c r="A1756" s="17"/>
      <c r="B1756" s="18"/>
      <c r="H1756" s="19"/>
      <c r="I1756" s="21"/>
      <c r="J1756" s="21"/>
      <c r="K1756" s="22"/>
      <c r="L1756" s="22"/>
      <c r="M1756" s="22"/>
      <c r="N1756" s="22"/>
      <c r="O1756" s="22"/>
      <c r="P1756" s="22"/>
      <c r="Q1756" s="22"/>
      <c r="R1756" s="22"/>
      <c r="S1756" s="21"/>
      <c r="T1756" s="24"/>
      <c r="U1756" s="24"/>
      <c r="V1756" s="24"/>
      <c r="W1756" s="24"/>
      <c r="X1756" s="21"/>
      <c r="Y1756" s="22"/>
      <c r="Z1756" s="22"/>
      <c r="AA1756" s="21"/>
      <c r="AB1756" s="22"/>
      <c r="AC1756" s="22"/>
      <c r="AD1756" s="22"/>
      <c r="AE1756" s="22"/>
      <c r="AF1756" s="22"/>
      <c r="AG1756" s="22"/>
      <c r="AH1756" s="22"/>
      <c r="AI1756" s="22"/>
      <c r="AJ1756" s="22"/>
      <c r="AK1756" s="22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2"/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21"/>
      <c r="BL1756" s="21"/>
      <c r="BM1756" s="21"/>
    </row>
    <row r="1757">
      <c r="A1757" s="17"/>
      <c r="B1757" s="18"/>
      <c r="H1757" s="19"/>
      <c r="I1757" s="21"/>
      <c r="J1757" s="21"/>
      <c r="K1757" s="22"/>
      <c r="L1757" s="22"/>
      <c r="M1757" s="22"/>
      <c r="N1757" s="22"/>
      <c r="O1757" s="22"/>
      <c r="P1757" s="22"/>
      <c r="Q1757" s="22"/>
      <c r="R1757" s="22"/>
      <c r="S1757" s="21"/>
      <c r="T1757" s="24"/>
      <c r="U1757" s="24"/>
      <c r="V1757" s="24"/>
      <c r="W1757" s="24"/>
      <c r="X1757" s="21"/>
      <c r="Y1757" s="22"/>
      <c r="Z1757" s="22"/>
      <c r="AA1757" s="21"/>
      <c r="AB1757" s="22"/>
      <c r="AC1757" s="22"/>
      <c r="AD1757" s="22"/>
      <c r="AE1757" s="22"/>
      <c r="AF1757" s="22"/>
      <c r="AG1757" s="22"/>
      <c r="AH1757" s="22"/>
      <c r="AI1757" s="22"/>
      <c r="AJ1757" s="22"/>
      <c r="AK1757" s="22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2"/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</row>
    <row r="1758">
      <c r="A1758" s="17"/>
      <c r="B1758" s="18"/>
      <c r="H1758" s="19"/>
      <c r="I1758" s="21"/>
      <c r="J1758" s="21"/>
      <c r="K1758" s="22"/>
      <c r="L1758" s="22"/>
      <c r="M1758" s="22"/>
      <c r="N1758" s="22"/>
      <c r="O1758" s="22"/>
      <c r="P1758" s="22"/>
      <c r="Q1758" s="22"/>
      <c r="R1758" s="22"/>
      <c r="S1758" s="21"/>
      <c r="T1758" s="24"/>
      <c r="U1758" s="24"/>
      <c r="V1758" s="24"/>
      <c r="W1758" s="24"/>
      <c r="X1758" s="21"/>
      <c r="Y1758" s="22"/>
      <c r="Z1758" s="22"/>
      <c r="AA1758" s="21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2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2"/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</row>
    <row r="1759">
      <c r="A1759" s="17"/>
      <c r="B1759" s="18"/>
      <c r="H1759" s="19"/>
      <c r="I1759" s="21"/>
      <c r="J1759" s="21"/>
      <c r="K1759" s="22"/>
      <c r="L1759" s="22"/>
      <c r="M1759" s="22"/>
      <c r="N1759" s="22"/>
      <c r="O1759" s="22"/>
      <c r="P1759" s="22"/>
      <c r="Q1759" s="22"/>
      <c r="R1759" s="22"/>
      <c r="S1759" s="21"/>
      <c r="T1759" s="24"/>
      <c r="U1759" s="24"/>
      <c r="V1759" s="24"/>
      <c r="W1759" s="24"/>
      <c r="X1759" s="21"/>
      <c r="Y1759" s="22"/>
      <c r="Z1759" s="22"/>
      <c r="AA1759" s="21"/>
      <c r="AB1759" s="22"/>
      <c r="AC1759" s="22"/>
      <c r="AD1759" s="22"/>
      <c r="AE1759" s="22"/>
      <c r="AF1759" s="22"/>
      <c r="AG1759" s="22"/>
      <c r="AH1759" s="22"/>
      <c r="AI1759" s="22"/>
      <c r="AJ1759" s="22"/>
      <c r="AK1759" s="22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2"/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</row>
    <row r="1760">
      <c r="A1760" s="17"/>
      <c r="B1760" s="18"/>
      <c r="H1760" s="19"/>
      <c r="I1760" s="21"/>
      <c r="J1760" s="21"/>
      <c r="K1760" s="22"/>
      <c r="L1760" s="22"/>
      <c r="M1760" s="22"/>
      <c r="N1760" s="22"/>
      <c r="O1760" s="22"/>
      <c r="P1760" s="22"/>
      <c r="Q1760" s="22"/>
      <c r="R1760" s="22"/>
      <c r="S1760" s="21"/>
      <c r="T1760" s="24"/>
      <c r="U1760" s="24"/>
      <c r="V1760" s="24"/>
      <c r="W1760" s="24"/>
      <c r="X1760" s="21"/>
      <c r="Y1760" s="22"/>
      <c r="Z1760" s="22"/>
      <c r="AA1760" s="21"/>
      <c r="AB1760" s="22"/>
      <c r="AC1760" s="22"/>
      <c r="AD1760" s="22"/>
      <c r="AE1760" s="22"/>
      <c r="AF1760" s="22"/>
      <c r="AG1760" s="22"/>
      <c r="AH1760" s="22"/>
      <c r="AI1760" s="22"/>
      <c r="AJ1760" s="22"/>
      <c r="AK1760" s="22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2"/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</row>
    <row r="1761">
      <c r="A1761" s="17"/>
      <c r="B1761" s="18"/>
      <c r="H1761" s="19"/>
      <c r="I1761" s="21"/>
      <c r="J1761" s="21"/>
      <c r="K1761" s="22"/>
      <c r="L1761" s="22"/>
      <c r="M1761" s="22"/>
      <c r="N1761" s="22"/>
      <c r="O1761" s="22"/>
      <c r="P1761" s="22"/>
      <c r="Q1761" s="22"/>
      <c r="R1761" s="22"/>
      <c r="S1761" s="21"/>
      <c r="T1761" s="24"/>
      <c r="U1761" s="24"/>
      <c r="V1761" s="24"/>
      <c r="W1761" s="24"/>
      <c r="X1761" s="21"/>
      <c r="Y1761" s="22"/>
      <c r="Z1761" s="22"/>
      <c r="AA1761" s="21"/>
      <c r="AB1761" s="22"/>
      <c r="AC1761" s="22"/>
      <c r="AD1761" s="22"/>
      <c r="AE1761" s="22"/>
      <c r="AF1761" s="22"/>
      <c r="AG1761" s="22"/>
      <c r="AH1761" s="22"/>
      <c r="AI1761" s="22"/>
      <c r="AJ1761" s="22"/>
      <c r="AK1761" s="22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2"/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</row>
    <row r="1762">
      <c r="A1762" s="17"/>
      <c r="B1762" s="18"/>
      <c r="H1762" s="19"/>
      <c r="I1762" s="21"/>
      <c r="J1762" s="21"/>
      <c r="K1762" s="22"/>
      <c r="L1762" s="22"/>
      <c r="M1762" s="22"/>
      <c r="N1762" s="22"/>
      <c r="O1762" s="22"/>
      <c r="P1762" s="22"/>
      <c r="Q1762" s="22"/>
      <c r="R1762" s="22"/>
      <c r="S1762" s="21"/>
      <c r="T1762" s="24"/>
      <c r="U1762" s="24"/>
      <c r="V1762" s="24"/>
      <c r="W1762" s="24"/>
      <c r="X1762" s="21"/>
      <c r="Y1762" s="22"/>
      <c r="Z1762" s="22"/>
      <c r="AA1762" s="21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2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2"/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</row>
    <row r="1763">
      <c r="A1763" s="17"/>
      <c r="B1763" s="18"/>
      <c r="H1763" s="19"/>
      <c r="I1763" s="21"/>
      <c r="J1763" s="21"/>
      <c r="K1763" s="22"/>
      <c r="L1763" s="22"/>
      <c r="M1763" s="22"/>
      <c r="N1763" s="22"/>
      <c r="O1763" s="22"/>
      <c r="P1763" s="22"/>
      <c r="Q1763" s="22"/>
      <c r="R1763" s="22"/>
      <c r="S1763" s="21"/>
      <c r="T1763" s="24"/>
      <c r="U1763" s="24"/>
      <c r="V1763" s="24"/>
      <c r="W1763" s="24"/>
      <c r="X1763" s="21"/>
      <c r="Y1763" s="22"/>
      <c r="Z1763" s="22"/>
      <c r="AA1763" s="21"/>
      <c r="AB1763" s="22"/>
      <c r="AC1763" s="22"/>
      <c r="AD1763" s="22"/>
      <c r="AE1763" s="22"/>
      <c r="AF1763" s="22"/>
      <c r="AG1763" s="22"/>
      <c r="AH1763" s="22"/>
      <c r="AI1763" s="22"/>
      <c r="AJ1763" s="22"/>
      <c r="AK1763" s="22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2"/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</row>
    <row r="1764">
      <c r="A1764" s="17"/>
      <c r="B1764" s="18"/>
      <c r="H1764" s="19"/>
      <c r="I1764" s="21"/>
      <c r="J1764" s="21"/>
      <c r="K1764" s="22"/>
      <c r="L1764" s="22"/>
      <c r="M1764" s="22"/>
      <c r="N1764" s="22"/>
      <c r="O1764" s="22"/>
      <c r="P1764" s="22"/>
      <c r="Q1764" s="22"/>
      <c r="R1764" s="22"/>
      <c r="S1764" s="21"/>
      <c r="T1764" s="24"/>
      <c r="U1764" s="24"/>
      <c r="V1764" s="24"/>
      <c r="W1764" s="24"/>
      <c r="X1764" s="21"/>
      <c r="Y1764" s="22"/>
      <c r="Z1764" s="22"/>
      <c r="AA1764" s="21"/>
      <c r="AB1764" s="22"/>
      <c r="AC1764" s="22"/>
      <c r="AD1764" s="22"/>
      <c r="AE1764" s="22"/>
      <c r="AF1764" s="22"/>
      <c r="AG1764" s="22"/>
      <c r="AH1764" s="22"/>
      <c r="AI1764" s="22"/>
      <c r="AJ1764" s="22"/>
      <c r="AK1764" s="22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2"/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</row>
    <row r="1765">
      <c r="A1765" s="17"/>
      <c r="B1765" s="18"/>
      <c r="H1765" s="19"/>
      <c r="I1765" s="21"/>
      <c r="J1765" s="21"/>
      <c r="K1765" s="22"/>
      <c r="L1765" s="22"/>
      <c r="M1765" s="22"/>
      <c r="N1765" s="22"/>
      <c r="O1765" s="22"/>
      <c r="P1765" s="22"/>
      <c r="Q1765" s="22"/>
      <c r="R1765" s="22"/>
      <c r="S1765" s="21"/>
      <c r="T1765" s="24"/>
      <c r="U1765" s="24"/>
      <c r="V1765" s="24"/>
      <c r="W1765" s="24"/>
      <c r="X1765" s="21"/>
      <c r="Y1765" s="22"/>
      <c r="Z1765" s="22"/>
      <c r="AA1765" s="21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2"/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</row>
    <row r="1766">
      <c r="A1766" s="17"/>
      <c r="B1766" s="18"/>
      <c r="H1766" s="19"/>
      <c r="I1766" s="21"/>
      <c r="J1766" s="21"/>
      <c r="K1766" s="22"/>
      <c r="L1766" s="22"/>
      <c r="M1766" s="22"/>
      <c r="N1766" s="22"/>
      <c r="O1766" s="22"/>
      <c r="P1766" s="22"/>
      <c r="Q1766" s="22"/>
      <c r="R1766" s="22"/>
      <c r="S1766" s="21"/>
      <c r="T1766" s="24"/>
      <c r="U1766" s="24"/>
      <c r="V1766" s="24"/>
      <c r="W1766" s="24"/>
      <c r="X1766" s="21"/>
      <c r="Y1766" s="22"/>
      <c r="Z1766" s="22"/>
      <c r="AA1766" s="21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2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</row>
    <row r="1767">
      <c r="A1767" s="17"/>
      <c r="B1767" s="18"/>
      <c r="H1767" s="19"/>
      <c r="I1767" s="21"/>
      <c r="J1767" s="21"/>
      <c r="K1767" s="22"/>
      <c r="L1767" s="22"/>
      <c r="M1767" s="22"/>
      <c r="N1767" s="22"/>
      <c r="O1767" s="22"/>
      <c r="P1767" s="22"/>
      <c r="Q1767" s="22"/>
      <c r="R1767" s="22"/>
      <c r="S1767" s="21"/>
      <c r="T1767" s="24"/>
      <c r="U1767" s="24"/>
      <c r="V1767" s="24"/>
      <c r="W1767" s="24"/>
      <c r="X1767" s="21"/>
      <c r="Y1767" s="22"/>
      <c r="Z1767" s="22"/>
      <c r="AA1767" s="21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2"/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</row>
    <row r="1768">
      <c r="A1768" s="17"/>
      <c r="B1768" s="18"/>
      <c r="H1768" s="19"/>
      <c r="I1768" s="21"/>
      <c r="J1768" s="21"/>
      <c r="K1768" s="22"/>
      <c r="L1768" s="22"/>
      <c r="M1768" s="22"/>
      <c r="N1768" s="22"/>
      <c r="O1768" s="22"/>
      <c r="P1768" s="22"/>
      <c r="Q1768" s="22"/>
      <c r="R1768" s="22"/>
      <c r="S1768" s="21"/>
      <c r="T1768" s="24"/>
      <c r="U1768" s="24"/>
      <c r="V1768" s="24"/>
      <c r="W1768" s="24"/>
      <c r="X1768" s="21"/>
      <c r="Y1768" s="22"/>
      <c r="Z1768" s="22"/>
      <c r="AA1768" s="21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2"/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</row>
    <row r="1769">
      <c r="A1769" s="17"/>
      <c r="B1769" s="18"/>
      <c r="H1769" s="19"/>
      <c r="I1769" s="21"/>
      <c r="J1769" s="21"/>
      <c r="K1769" s="22"/>
      <c r="L1769" s="22"/>
      <c r="M1769" s="22"/>
      <c r="N1769" s="22"/>
      <c r="O1769" s="22"/>
      <c r="P1769" s="22"/>
      <c r="Q1769" s="22"/>
      <c r="R1769" s="22"/>
      <c r="S1769" s="21"/>
      <c r="T1769" s="24"/>
      <c r="U1769" s="24"/>
      <c r="V1769" s="24"/>
      <c r="W1769" s="24"/>
      <c r="X1769" s="21"/>
      <c r="Y1769" s="22"/>
      <c r="Z1769" s="22"/>
      <c r="AA1769" s="21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2"/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</row>
    <row r="1770">
      <c r="A1770" s="17"/>
      <c r="B1770" s="18"/>
      <c r="H1770" s="19"/>
      <c r="I1770" s="21"/>
      <c r="J1770" s="21"/>
      <c r="K1770" s="22"/>
      <c r="L1770" s="22"/>
      <c r="M1770" s="22"/>
      <c r="N1770" s="22"/>
      <c r="O1770" s="22"/>
      <c r="P1770" s="22"/>
      <c r="Q1770" s="22"/>
      <c r="R1770" s="22"/>
      <c r="S1770" s="21"/>
      <c r="T1770" s="24"/>
      <c r="U1770" s="24"/>
      <c r="V1770" s="24"/>
      <c r="W1770" s="24"/>
      <c r="X1770" s="21"/>
      <c r="Y1770" s="22"/>
      <c r="Z1770" s="22"/>
      <c r="AA1770" s="21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2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</row>
    <row r="1771">
      <c r="A1771" s="17"/>
      <c r="B1771" s="18"/>
      <c r="H1771" s="19"/>
      <c r="I1771" s="21"/>
      <c r="J1771" s="21"/>
      <c r="K1771" s="22"/>
      <c r="L1771" s="22"/>
      <c r="M1771" s="22"/>
      <c r="N1771" s="22"/>
      <c r="O1771" s="22"/>
      <c r="P1771" s="22"/>
      <c r="Q1771" s="22"/>
      <c r="R1771" s="22"/>
      <c r="S1771" s="21"/>
      <c r="T1771" s="24"/>
      <c r="U1771" s="24"/>
      <c r="V1771" s="24"/>
      <c r="W1771" s="24"/>
      <c r="X1771" s="21"/>
      <c r="Y1771" s="22"/>
      <c r="Z1771" s="22"/>
      <c r="AA1771" s="21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2"/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</row>
    <row r="1772">
      <c r="A1772" s="17"/>
      <c r="B1772" s="18"/>
      <c r="H1772" s="19"/>
      <c r="I1772" s="21"/>
      <c r="J1772" s="21"/>
      <c r="K1772" s="22"/>
      <c r="L1772" s="22"/>
      <c r="M1772" s="22"/>
      <c r="N1772" s="22"/>
      <c r="O1772" s="22"/>
      <c r="P1772" s="22"/>
      <c r="Q1772" s="22"/>
      <c r="R1772" s="22"/>
      <c r="S1772" s="21"/>
      <c r="T1772" s="24"/>
      <c r="U1772" s="24"/>
      <c r="V1772" s="24"/>
      <c r="W1772" s="24"/>
      <c r="X1772" s="21"/>
      <c r="Y1772" s="22"/>
      <c r="Z1772" s="22"/>
      <c r="AA1772" s="21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2"/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</row>
    <row r="1773">
      <c r="A1773" s="17"/>
      <c r="B1773" s="18"/>
      <c r="H1773" s="19"/>
      <c r="I1773" s="21"/>
      <c r="J1773" s="21"/>
      <c r="K1773" s="22"/>
      <c r="L1773" s="22"/>
      <c r="M1773" s="22"/>
      <c r="N1773" s="22"/>
      <c r="O1773" s="22"/>
      <c r="P1773" s="22"/>
      <c r="Q1773" s="22"/>
      <c r="R1773" s="22"/>
      <c r="S1773" s="21"/>
      <c r="T1773" s="24"/>
      <c r="U1773" s="24"/>
      <c r="V1773" s="24"/>
      <c r="W1773" s="24"/>
      <c r="X1773" s="21"/>
      <c r="Y1773" s="22"/>
      <c r="Z1773" s="22"/>
      <c r="AA1773" s="21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2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</row>
    <row r="1774">
      <c r="A1774" s="17"/>
      <c r="B1774" s="18"/>
      <c r="H1774" s="19"/>
      <c r="I1774" s="21"/>
      <c r="J1774" s="21"/>
      <c r="K1774" s="22"/>
      <c r="L1774" s="22"/>
      <c r="M1774" s="22"/>
      <c r="N1774" s="22"/>
      <c r="O1774" s="22"/>
      <c r="P1774" s="22"/>
      <c r="Q1774" s="22"/>
      <c r="R1774" s="22"/>
      <c r="S1774" s="21"/>
      <c r="T1774" s="24"/>
      <c r="U1774" s="24"/>
      <c r="V1774" s="24"/>
      <c r="W1774" s="24"/>
      <c r="X1774" s="21"/>
      <c r="Y1774" s="22"/>
      <c r="Z1774" s="22"/>
      <c r="AA1774" s="21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2"/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</row>
    <row r="1775">
      <c r="A1775" s="17"/>
      <c r="B1775" s="18"/>
      <c r="H1775" s="19"/>
      <c r="I1775" s="21"/>
      <c r="J1775" s="21"/>
      <c r="K1775" s="22"/>
      <c r="L1775" s="22"/>
      <c r="M1775" s="22"/>
      <c r="N1775" s="22"/>
      <c r="O1775" s="22"/>
      <c r="P1775" s="22"/>
      <c r="Q1775" s="22"/>
      <c r="R1775" s="22"/>
      <c r="S1775" s="21"/>
      <c r="T1775" s="24"/>
      <c r="U1775" s="24"/>
      <c r="V1775" s="24"/>
      <c r="W1775" s="24"/>
      <c r="X1775" s="21"/>
      <c r="Y1775" s="22"/>
      <c r="Z1775" s="22"/>
      <c r="AA1775" s="21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2"/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</row>
    <row r="1776">
      <c r="A1776" s="17"/>
      <c r="B1776" s="18"/>
      <c r="H1776" s="19"/>
      <c r="I1776" s="21"/>
      <c r="J1776" s="21"/>
      <c r="K1776" s="22"/>
      <c r="L1776" s="22"/>
      <c r="M1776" s="22"/>
      <c r="N1776" s="22"/>
      <c r="O1776" s="22"/>
      <c r="P1776" s="22"/>
      <c r="Q1776" s="22"/>
      <c r="R1776" s="22"/>
      <c r="S1776" s="21"/>
      <c r="T1776" s="24"/>
      <c r="U1776" s="24"/>
      <c r="V1776" s="24"/>
      <c r="W1776" s="24"/>
      <c r="X1776" s="21"/>
      <c r="Y1776" s="22"/>
      <c r="Z1776" s="22"/>
      <c r="AA1776" s="21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2"/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</row>
    <row r="1777">
      <c r="A1777" s="17"/>
      <c r="B1777" s="18"/>
      <c r="H1777" s="19"/>
      <c r="I1777" s="21"/>
      <c r="J1777" s="21"/>
      <c r="K1777" s="22"/>
      <c r="L1777" s="22"/>
      <c r="M1777" s="22"/>
      <c r="N1777" s="22"/>
      <c r="O1777" s="22"/>
      <c r="P1777" s="22"/>
      <c r="Q1777" s="22"/>
      <c r="R1777" s="22"/>
      <c r="S1777" s="21"/>
      <c r="T1777" s="24"/>
      <c r="U1777" s="24"/>
      <c r="V1777" s="24"/>
      <c r="W1777" s="24"/>
      <c r="X1777" s="21"/>
      <c r="Y1777" s="22"/>
      <c r="Z1777" s="22"/>
      <c r="AA1777" s="21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2"/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</row>
    <row r="1778">
      <c r="A1778" s="17"/>
      <c r="B1778" s="18"/>
      <c r="H1778" s="19"/>
      <c r="I1778" s="21"/>
      <c r="J1778" s="21"/>
      <c r="K1778" s="22"/>
      <c r="L1778" s="22"/>
      <c r="M1778" s="22"/>
      <c r="N1778" s="22"/>
      <c r="O1778" s="22"/>
      <c r="P1778" s="22"/>
      <c r="Q1778" s="22"/>
      <c r="R1778" s="22"/>
      <c r="S1778" s="21"/>
      <c r="T1778" s="24"/>
      <c r="U1778" s="24"/>
      <c r="V1778" s="24"/>
      <c r="W1778" s="24"/>
      <c r="X1778" s="21"/>
      <c r="Y1778" s="22"/>
      <c r="Z1778" s="22"/>
      <c r="AA1778" s="21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2"/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</row>
    <row r="1779">
      <c r="A1779" s="17"/>
      <c r="B1779" s="18"/>
      <c r="H1779" s="19"/>
      <c r="I1779" s="21"/>
      <c r="J1779" s="21"/>
      <c r="K1779" s="22"/>
      <c r="L1779" s="22"/>
      <c r="M1779" s="22"/>
      <c r="N1779" s="22"/>
      <c r="O1779" s="22"/>
      <c r="P1779" s="22"/>
      <c r="Q1779" s="22"/>
      <c r="R1779" s="22"/>
      <c r="S1779" s="21"/>
      <c r="T1779" s="24"/>
      <c r="U1779" s="24"/>
      <c r="V1779" s="24"/>
      <c r="W1779" s="24"/>
      <c r="X1779" s="21"/>
      <c r="Y1779" s="22"/>
      <c r="Z1779" s="22"/>
      <c r="AA1779" s="21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2"/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</row>
    <row r="1780">
      <c r="A1780" s="17"/>
      <c r="B1780" s="18"/>
      <c r="H1780" s="19"/>
      <c r="I1780" s="21"/>
      <c r="J1780" s="21"/>
      <c r="K1780" s="22"/>
      <c r="L1780" s="22"/>
      <c r="M1780" s="22"/>
      <c r="N1780" s="22"/>
      <c r="O1780" s="22"/>
      <c r="P1780" s="22"/>
      <c r="Q1780" s="22"/>
      <c r="R1780" s="22"/>
      <c r="S1780" s="21"/>
      <c r="T1780" s="24"/>
      <c r="U1780" s="24"/>
      <c r="V1780" s="24"/>
      <c r="W1780" s="24"/>
      <c r="X1780" s="21"/>
      <c r="Y1780" s="22"/>
      <c r="Z1780" s="22"/>
      <c r="AA1780" s="21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2"/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</row>
    <row r="1781">
      <c r="A1781" s="17"/>
      <c r="B1781" s="18"/>
      <c r="H1781" s="19"/>
      <c r="I1781" s="21"/>
      <c r="J1781" s="21"/>
      <c r="K1781" s="22"/>
      <c r="L1781" s="22"/>
      <c r="M1781" s="22"/>
      <c r="N1781" s="22"/>
      <c r="O1781" s="22"/>
      <c r="P1781" s="22"/>
      <c r="Q1781" s="22"/>
      <c r="R1781" s="22"/>
      <c r="S1781" s="21"/>
      <c r="T1781" s="24"/>
      <c r="U1781" s="24"/>
      <c r="V1781" s="24"/>
      <c r="W1781" s="24"/>
      <c r="X1781" s="21"/>
      <c r="Y1781" s="22"/>
      <c r="Z1781" s="22"/>
      <c r="AA1781" s="21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2"/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</row>
    <row r="1782">
      <c r="A1782" s="17"/>
      <c r="B1782" s="18"/>
      <c r="H1782" s="19"/>
      <c r="I1782" s="21"/>
      <c r="J1782" s="21"/>
      <c r="K1782" s="22"/>
      <c r="L1782" s="22"/>
      <c r="M1782" s="22"/>
      <c r="N1782" s="22"/>
      <c r="O1782" s="22"/>
      <c r="P1782" s="22"/>
      <c r="Q1782" s="22"/>
      <c r="R1782" s="22"/>
      <c r="S1782" s="21"/>
      <c r="T1782" s="24"/>
      <c r="U1782" s="24"/>
      <c r="V1782" s="24"/>
      <c r="W1782" s="24"/>
      <c r="X1782" s="21"/>
      <c r="Y1782" s="22"/>
      <c r="Z1782" s="22"/>
      <c r="AA1782" s="21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2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2"/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</row>
    <row r="1783">
      <c r="A1783" s="17"/>
      <c r="B1783" s="18"/>
      <c r="H1783" s="19"/>
      <c r="I1783" s="21"/>
      <c r="J1783" s="21"/>
      <c r="K1783" s="22"/>
      <c r="L1783" s="22"/>
      <c r="M1783" s="22"/>
      <c r="N1783" s="22"/>
      <c r="O1783" s="22"/>
      <c r="P1783" s="22"/>
      <c r="Q1783" s="22"/>
      <c r="R1783" s="22"/>
      <c r="S1783" s="21"/>
      <c r="T1783" s="24"/>
      <c r="U1783" s="24"/>
      <c r="V1783" s="24"/>
      <c r="W1783" s="24"/>
      <c r="X1783" s="21"/>
      <c r="Y1783" s="22"/>
      <c r="Z1783" s="22"/>
      <c r="AA1783" s="21"/>
      <c r="AB1783" s="22"/>
      <c r="AC1783" s="22"/>
      <c r="AD1783" s="22"/>
      <c r="AE1783" s="22"/>
      <c r="AF1783" s="22"/>
      <c r="AG1783" s="22"/>
      <c r="AH1783" s="22"/>
      <c r="AI1783" s="22"/>
      <c r="AJ1783" s="22"/>
      <c r="AK1783" s="22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2"/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</row>
    <row r="1784">
      <c r="A1784" s="17"/>
      <c r="B1784" s="18"/>
      <c r="H1784" s="19"/>
      <c r="I1784" s="21"/>
      <c r="J1784" s="21"/>
      <c r="K1784" s="22"/>
      <c r="L1784" s="22"/>
      <c r="M1784" s="22"/>
      <c r="N1784" s="22"/>
      <c r="O1784" s="22"/>
      <c r="P1784" s="22"/>
      <c r="Q1784" s="22"/>
      <c r="R1784" s="22"/>
      <c r="S1784" s="21"/>
      <c r="T1784" s="24"/>
      <c r="U1784" s="24"/>
      <c r="V1784" s="24"/>
      <c r="W1784" s="24"/>
      <c r="X1784" s="21"/>
      <c r="Y1784" s="22"/>
      <c r="Z1784" s="22"/>
      <c r="AA1784" s="21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2"/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</row>
    <row r="1785">
      <c r="A1785" s="17"/>
      <c r="B1785" s="18"/>
      <c r="H1785" s="19"/>
      <c r="I1785" s="21"/>
      <c r="J1785" s="21"/>
      <c r="K1785" s="22"/>
      <c r="L1785" s="22"/>
      <c r="M1785" s="22"/>
      <c r="N1785" s="22"/>
      <c r="O1785" s="22"/>
      <c r="P1785" s="22"/>
      <c r="Q1785" s="22"/>
      <c r="R1785" s="22"/>
      <c r="S1785" s="21"/>
      <c r="T1785" s="24"/>
      <c r="U1785" s="24"/>
      <c r="V1785" s="24"/>
      <c r="W1785" s="24"/>
      <c r="X1785" s="21"/>
      <c r="Y1785" s="22"/>
      <c r="Z1785" s="22"/>
      <c r="AA1785" s="21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2"/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</row>
    <row r="1786">
      <c r="A1786" s="17"/>
      <c r="B1786" s="18"/>
      <c r="H1786" s="19"/>
      <c r="I1786" s="21"/>
      <c r="J1786" s="21"/>
      <c r="K1786" s="22"/>
      <c r="L1786" s="22"/>
      <c r="M1786" s="22"/>
      <c r="N1786" s="22"/>
      <c r="O1786" s="22"/>
      <c r="P1786" s="22"/>
      <c r="Q1786" s="22"/>
      <c r="R1786" s="22"/>
      <c r="S1786" s="21"/>
      <c r="T1786" s="24"/>
      <c r="U1786" s="24"/>
      <c r="V1786" s="24"/>
      <c r="W1786" s="24"/>
      <c r="X1786" s="21"/>
      <c r="Y1786" s="22"/>
      <c r="Z1786" s="22"/>
      <c r="AA1786" s="21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2"/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</row>
    <row r="1787">
      <c r="A1787" s="17"/>
      <c r="B1787" s="18"/>
      <c r="H1787" s="19"/>
      <c r="I1787" s="21"/>
      <c r="J1787" s="21"/>
      <c r="K1787" s="22"/>
      <c r="L1787" s="22"/>
      <c r="M1787" s="22"/>
      <c r="N1787" s="22"/>
      <c r="O1787" s="22"/>
      <c r="P1787" s="22"/>
      <c r="Q1787" s="22"/>
      <c r="R1787" s="22"/>
      <c r="S1787" s="21"/>
      <c r="T1787" s="24"/>
      <c r="U1787" s="24"/>
      <c r="V1787" s="24"/>
      <c r="W1787" s="24"/>
      <c r="X1787" s="21"/>
      <c r="Y1787" s="22"/>
      <c r="Z1787" s="22"/>
      <c r="AA1787" s="21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2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2"/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</row>
    <row r="1788">
      <c r="A1788" s="17"/>
      <c r="B1788" s="18"/>
      <c r="H1788" s="19"/>
      <c r="I1788" s="21"/>
      <c r="J1788" s="21"/>
      <c r="K1788" s="22"/>
      <c r="L1788" s="22"/>
      <c r="M1788" s="22"/>
      <c r="N1788" s="22"/>
      <c r="O1788" s="22"/>
      <c r="P1788" s="22"/>
      <c r="Q1788" s="22"/>
      <c r="R1788" s="22"/>
      <c r="S1788" s="21"/>
      <c r="T1788" s="24"/>
      <c r="U1788" s="24"/>
      <c r="V1788" s="24"/>
      <c r="W1788" s="24"/>
      <c r="X1788" s="21"/>
      <c r="Y1788" s="22"/>
      <c r="Z1788" s="22"/>
      <c r="AA1788" s="21"/>
      <c r="AB1788" s="22"/>
      <c r="AC1788" s="22"/>
      <c r="AD1788" s="22"/>
      <c r="AE1788" s="22"/>
      <c r="AF1788" s="22"/>
      <c r="AG1788" s="22"/>
      <c r="AH1788" s="22"/>
      <c r="AI1788" s="22"/>
      <c r="AJ1788" s="22"/>
      <c r="AK1788" s="22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2"/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</row>
    <row r="1789">
      <c r="A1789" s="17"/>
      <c r="B1789" s="18"/>
      <c r="H1789" s="19"/>
      <c r="I1789" s="21"/>
      <c r="J1789" s="21"/>
      <c r="K1789" s="22"/>
      <c r="L1789" s="22"/>
      <c r="M1789" s="22"/>
      <c r="N1789" s="22"/>
      <c r="O1789" s="22"/>
      <c r="P1789" s="22"/>
      <c r="Q1789" s="22"/>
      <c r="R1789" s="22"/>
      <c r="S1789" s="21"/>
      <c r="T1789" s="24"/>
      <c r="U1789" s="24"/>
      <c r="V1789" s="24"/>
      <c r="W1789" s="24"/>
      <c r="X1789" s="21"/>
      <c r="Y1789" s="22"/>
      <c r="Z1789" s="22"/>
      <c r="AA1789" s="21"/>
      <c r="AB1789" s="22"/>
      <c r="AC1789" s="22"/>
      <c r="AD1789" s="22"/>
      <c r="AE1789" s="22"/>
      <c r="AF1789" s="22"/>
      <c r="AG1789" s="22"/>
      <c r="AH1789" s="22"/>
      <c r="AI1789" s="22"/>
      <c r="AJ1789" s="22"/>
      <c r="AK1789" s="22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2"/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</row>
    <row r="1790">
      <c r="A1790" s="17"/>
      <c r="B1790" s="18"/>
      <c r="H1790" s="19"/>
      <c r="I1790" s="21"/>
      <c r="J1790" s="21"/>
      <c r="K1790" s="22"/>
      <c r="L1790" s="22"/>
      <c r="M1790" s="22"/>
      <c r="N1790" s="22"/>
      <c r="O1790" s="22"/>
      <c r="P1790" s="22"/>
      <c r="Q1790" s="22"/>
      <c r="R1790" s="22"/>
      <c r="S1790" s="21"/>
      <c r="T1790" s="24"/>
      <c r="U1790" s="24"/>
      <c r="V1790" s="24"/>
      <c r="W1790" s="24"/>
      <c r="X1790" s="21"/>
      <c r="Y1790" s="22"/>
      <c r="Z1790" s="22"/>
      <c r="AA1790" s="21"/>
      <c r="AB1790" s="22"/>
      <c r="AC1790" s="22"/>
      <c r="AD1790" s="22"/>
      <c r="AE1790" s="22"/>
      <c r="AF1790" s="22"/>
      <c r="AG1790" s="22"/>
      <c r="AH1790" s="22"/>
      <c r="AI1790" s="22"/>
      <c r="AJ1790" s="22"/>
      <c r="AK1790" s="22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2"/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</row>
    <row r="1791">
      <c r="A1791" s="17"/>
      <c r="B1791" s="18"/>
      <c r="H1791" s="19"/>
      <c r="I1791" s="21"/>
      <c r="J1791" s="21"/>
      <c r="K1791" s="22"/>
      <c r="L1791" s="22"/>
      <c r="M1791" s="22"/>
      <c r="N1791" s="22"/>
      <c r="O1791" s="22"/>
      <c r="P1791" s="22"/>
      <c r="Q1791" s="22"/>
      <c r="R1791" s="22"/>
      <c r="S1791" s="21"/>
      <c r="T1791" s="24"/>
      <c r="U1791" s="24"/>
      <c r="V1791" s="24"/>
      <c r="W1791" s="24"/>
      <c r="X1791" s="21"/>
      <c r="Y1791" s="22"/>
      <c r="Z1791" s="22"/>
      <c r="AA1791" s="21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2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2"/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</row>
    <row r="1792">
      <c r="A1792" s="17"/>
      <c r="B1792" s="18"/>
      <c r="H1792" s="19"/>
      <c r="I1792" s="21"/>
      <c r="J1792" s="21"/>
      <c r="K1792" s="22"/>
      <c r="L1792" s="22"/>
      <c r="M1792" s="22"/>
      <c r="N1792" s="22"/>
      <c r="O1792" s="22"/>
      <c r="P1792" s="22"/>
      <c r="Q1792" s="22"/>
      <c r="R1792" s="22"/>
      <c r="S1792" s="21"/>
      <c r="T1792" s="24"/>
      <c r="U1792" s="24"/>
      <c r="V1792" s="24"/>
      <c r="W1792" s="24"/>
      <c r="X1792" s="21"/>
      <c r="Y1792" s="22"/>
      <c r="Z1792" s="22"/>
      <c r="AA1792" s="21"/>
      <c r="AB1792" s="22"/>
      <c r="AC1792" s="22"/>
      <c r="AD1792" s="22"/>
      <c r="AE1792" s="22"/>
      <c r="AF1792" s="22"/>
      <c r="AG1792" s="22"/>
      <c r="AH1792" s="22"/>
      <c r="AI1792" s="22"/>
      <c r="AJ1792" s="22"/>
      <c r="AK1792" s="22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2"/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</row>
    <row r="1793">
      <c r="A1793" s="17"/>
      <c r="B1793" s="18"/>
      <c r="H1793" s="19"/>
      <c r="I1793" s="21"/>
      <c r="J1793" s="21"/>
      <c r="K1793" s="22"/>
      <c r="L1793" s="22"/>
      <c r="M1793" s="22"/>
      <c r="N1793" s="22"/>
      <c r="O1793" s="22"/>
      <c r="P1793" s="22"/>
      <c r="Q1793" s="22"/>
      <c r="R1793" s="22"/>
      <c r="S1793" s="21"/>
      <c r="T1793" s="24"/>
      <c r="U1793" s="24"/>
      <c r="V1793" s="24"/>
      <c r="W1793" s="24"/>
      <c r="X1793" s="21"/>
      <c r="Y1793" s="22"/>
      <c r="Z1793" s="22"/>
      <c r="AA1793" s="21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2"/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</row>
    <row r="1794">
      <c r="A1794" s="17"/>
      <c r="B1794" s="18"/>
      <c r="H1794" s="19"/>
      <c r="I1794" s="21"/>
      <c r="J1794" s="21"/>
      <c r="K1794" s="22"/>
      <c r="L1794" s="22"/>
      <c r="M1794" s="22"/>
      <c r="N1794" s="22"/>
      <c r="O1794" s="22"/>
      <c r="P1794" s="22"/>
      <c r="Q1794" s="22"/>
      <c r="R1794" s="22"/>
      <c r="S1794" s="21"/>
      <c r="T1794" s="24"/>
      <c r="U1794" s="24"/>
      <c r="V1794" s="24"/>
      <c r="W1794" s="24"/>
      <c r="X1794" s="21"/>
      <c r="Y1794" s="22"/>
      <c r="Z1794" s="22"/>
      <c r="AA1794" s="21"/>
      <c r="AB1794" s="22"/>
      <c r="AC1794" s="22"/>
      <c r="AD1794" s="22"/>
      <c r="AE1794" s="22"/>
      <c r="AF1794" s="22"/>
      <c r="AG1794" s="22"/>
      <c r="AH1794" s="22"/>
      <c r="AI1794" s="22"/>
      <c r="AJ1794" s="22"/>
      <c r="AK1794" s="22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2"/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</row>
    <row r="1795">
      <c r="A1795" s="17"/>
      <c r="B1795" s="18"/>
      <c r="H1795" s="19"/>
      <c r="I1795" s="21"/>
      <c r="J1795" s="21"/>
      <c r="K1795" s="22"/>
      <c r="L1795" s="22"/>
      <c r="M1795" s="22"/>
      <c r="N1795" s="22"/>
      <c r="O1795" s="22"/>
      <c r="P1795" s="22"/>
      <c r="Q1795" s="22"/>
      <c r="R1795" s="22"/>
      <c r="S1795" s="21"/>
      <c r="T1795" s="24"/>
      <c r="U1795" s="24"/>
      <c r="V1795" s="24"/>
      <c r="W1795" s="24"/>
      <c r="X1795" s="21"/>
      <c r="Y1795" s="22"/>
      <c r="Z1795" s="22"/>
      <c r="AA1795" s="21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2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2"/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</row>
    <row r="1796">
      <c r="A1796" s="17"/>
      <c r="B1796" s="18"/>
      <c r="H1796" s="19"/>
      <c r="I1796" s="21"/>
      <c r="J1796" s="21"/>
      <c r="K1796" s="22"/>
      <c r="L1796" s="22"/>
      <c r="M1796" s="22"/>
      <c r="N1796" s="22"/>
      <c r="O1796" s="22"/>
      <c r="P1796" s="22"/>
      <c r="Q1796" s="22"/>
      <c r="R1796" s="22"/>
      <c r="S1796" s="21"/>
      <c r="T1796" s="24"/>
      <c r="U1796" s="24"/>
      <c r="V1796" s="24"/>
      <c r="W1796" s="24"/>
      <c r="X1796" s="21"/>
      <c r="Y1796" s="22"/>
      <c r="Z1796" s="22"/>
      <c r="AA1796" s="21"/>
      <c r="AB1796" s="22"/>
      <c r="AC1796" s="22"/>
      <c r="AD1796" s="22"/>
      <c r="AE1796" s="22"/>
      <c r="AF1796" s="22"/>
      <c r="AG1796" s="22"/>
      <c r="AH1796" s="22"/>
      <c r="AI1796" s="22"/>
      <c r="AJ1796" s="22"/>
      <c r="AK1796" s="22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2"/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</row>
    <row r="1797">
      <c r="A1797" s="17"/>
      <c r="B1797" s="18"/>
      <c r="H1797" s="19"/>
      <c r="I1797" s="21"/>
      <c r="J1797" s="21"/>
      <c r="K1797" s="22"/>
      <c r="L1797" s="22"/>
      <c r="M1797" s="22"/>
      <c r="N1797" s="22"/>
      <c r="O1797" s="22"/>
      <c r="P1797" s="22"/>
      <c r="Q1797" s="22"/>
      <c r="R1797" s="22"/>
      <c r="S1797" s="21"/>
      <c r="T1797" s="24"/>
      <c r="U1797" s="24"/>
      <c r="V1797" s="24"/>
      <c r="W1797" s="24"/>
      <c r="X1797" s="21"/>
      <c r="Y1797" s="22"/>
      <c r="Z1797" s="22"/>
      <c r="AA1797" s="21"/>
      <c r="AB1797" s="22"/>
      <c r="AC1797" s="22"/>
      <c r="AD1797" s="22"/>
      <c r="AE1797" s="22"/>
      <c r="AF1797" s="22"/>
      <c r="AG1797" s="22"/>
      <c r="AH1797" s="22"/>
      <c r="AI1797" s="22"/>
      <c r="AJ1797" s="22"/>
      <c r="AK1797" s="22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2"/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</row>
    <row r="1798">
      <c r="A1798" s="17"/>
      <c r="B1798" s="18"/>
      <c r="H1798" s="19"/>
      <c r="I1798" s="21"/>
      <c r="J1798" s="21"/>
      <c r="K1798" s="22"/>
      <c r="L1798" s="22"/>
      <c r="M1798" s="22"/>
      <c r="N1798" s="22"/>
      <c r="O1798" s="22"/>
      <c r="P1798" s="22"/>
      <c r="Q1798" s="22"/>
      <c r="R1798" s="22"/>
      <c r="S1798" s="21"/>
      <c r="T1798" s="24"/>
      <c r="U1798" s="24"/>
      <c r="V1798" s="24"/>
      <c r="W1798" s="24"/>
      <c r="X1798" s="21"/>
      <c r="Y1798" s="22"/>
      <c r="Z1798" s="22"/>
      <c r="AA1798" s="21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2"/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</row>
    <row r="1799">
      <c r="A1799" s="17"/>
      <c r="B1799" s="18"/>
      <c r="H1799" s="19"/>
      <c r="I1799" s="21"/>
      <c r="J1799" s="21"/>
      <c r="K1799" s="22"/>
      <c r="L1799" s="22"/>
      <c r="M1799" s="22"/>
      <c r="N1799" s="22"/>
      <c r="O1799" s="22"/>
      <c r="P1799" s="22"/>
      <c r="Q1799" s="22"/>
      <c r="R1799" s="22"/>
      <c r="S1799" s="21"/>
      <c r="T1799" s="24"/>
      <c r="U1799" s="24"/>
      <c r="V1799" s="24"/>
      <c r="W1799" s="24"/>
      <c r="X1799" s="21"/>
      <c r="Y1799" s="22"/>
      <c r="Z1799" s="22"/>
      <c r="AA1799" s="21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2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2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</row>
    <row r="1800">
      <c r="A1800" s="17"/>
      <c r="B1800" s="18"/>
      <c r="H1800" s="19"/>
      <c r="I1800" s="21"/>
      <c r="J1800" s="21"/>
      <c r="K1800" s="22"/>
      <c r="L1800" s="22"/>
      <c r="M1800" s="22"/>
      <c r="N1800" s="22"/>
      <c r="O1800" s="22"/>
      <c r="P1800" s="22"/>
      <c r="Q1800" s="22"/>
      <c r="R1800" s="22"/>
      <c r="S1800" s="21"/>
      <c r="T1800" s="24"/>
      <c r="U1800" s="24"/>
      <c r="V1800" s="24"/>
      <c r="W1800" s="24"/>
      <c r="X1800" s="21"/>
      <c r="Y1800" s="22"/>
      <c r="Z1800" s="22"/>
      <c r="AA1800" s="21"/>
      <c r="AB1800" s="22"/>
      <c r="AC1800" s="22"/>
      <c r="AD1800" s="22"/>
      <c r="AE1800" s="22"/>
      <c r="AF1800" s="22"/>
      <c r="AG1800" s="22"/>
      <c r="AH1800" s="22"/>
      <c r="AI1800" s="22"/>
      <c r="AJ1800" s="22"/>
      <c r="AK1800" s="22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2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</row>
    <row r="1801">
      <c r="A1801" s="17"/>
      <c r="B1801" s="18"/>
      <c r="H1801" s="19"/>
      <c r="I1801" s="21"/>
      <c r="J1801" s="21"/>
      <c r="K1801" s="22"/>
      <c r="L1801" s="22"/>
      <c r="M1801" s="22"/>
      <c r="N1801" s="22"/>
      <c r="O1801" s="22"/>
      <c r="P1801" s="22"/>
      <c r="Q1801" s="22"/>
      <c r="R1801" s="22"/>
      <c r="S1801" s="21"/>
      <c r="T1801" s="24"/>
      <c r="U1801" s="24"/>
      <c r="V1801" s="24"/>
      <c r="W1801" s="24"/>
      <c r="X1801" s="21"/>
      <c r="Y1801" s="22"/>
      <c r="Z1801" s="22"/>
      <c r="AA1801" s="21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2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</row>
    <row r="1802">
      <c r="A1802" s="17"/>
      <c r="B1802" s="18"/>
      <c r="H1802" s="19"/>
      <c r="I1802" s="21"/>
      <c r="J1802" s="21"/>
      <c r="K1802" s="22"/>
      <c r="L1802" s="22"/>
      <c r="M1802" s="22"/>
      <c r="N1802" s="22"/>
      <c r="O1802" s="22"/>
      <c r="P1802" s="22"/>
      <c r="Q1802" s="22"/>
      <c r="R1802" s="22"/>
      <c r="S1802" s="21"/>
      <c r="T1802" s="24"/>
      <c r="U1802" s="24"/>
      <c r="V1802" s="24"/>
      <c r="W1802" s="24"/>
      <c r="X1802" s="21"/>
      <c r="Y1802" s="22"/>
      <c r="Z1802" s="22"/>
      <c r="AA1802" s="21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2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</row>
    <row r="1803">
      <c r="A1803" s="17"/>
      <c r="B1803" s="18"/>
      <c r="H1803" s="19"/>
      <c r="I1803" s="21"/>
      <c r="J1803" s="21"/>
      <c r="K1803" s="22"/>
      <c r="L1803" s="22"/>
      <c r="M1803" s="22"/>
      <c r="N1803" s="22"/>
      <c r="O1803" s="22"/>
      <c r="P1803" s="22"/>
      <c r="Q1803" s="22"/>
      <c r="R1803" s="22"/>
      <c r="S1803" s="21"/>
      <c r="T1803" s="24"/>
      <c r="U1803" s="24"/>
      <c r="V1803" s="24"/>
      <c r="W1803" s="24"/>
      <c r="X1803" s="21"/>
      <c r="Y1803" s="22"/>
      <c r="Z1803" s="22"/>
      <c r="AA1803" s="21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2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2"/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</row>
    <row r="1804">
      <c r="A1804" s="17"/>
      <c r="B1804" s="18"/>
      <c r="H1804" s="19"/>
      <c r="I1804" s="21"/>
      <c r="J1804" s="21"/>
      <c r="K1804" s="22"/>
      <c r="L1804" s="22"/>
      <c r="M1804" s="22"/>
      <c r="N1804" s="22"/>
      <c r="O1804" s="22"/>
      <c r="P1804" s="22"/>
      <c r="Q1804" s="22"/>
      <c r="R1804" s="22"/>
      <c r="S1804" s="21"/>
      <c r="T1804" s="24"/>
      <c r="U1804" s="24"/>
      <c r="V1804" s="24"/>
      <c r="W1804" s="24"/>
      <c r="X1804" s="21"/>
      <c r="Y1804" s="22"/>
      <c r="Z1804" s="22"/>
      <c r="AA1804" s="21"/>
      <c r="AB1804" s="22"/>
      <c r="AC1804" s="22"/>
      <c r="AD1804" s="22"/>
      <c r="AE1804" s="22"/>
      <c r="AF1804" s="22"/>
      <c r="AG1804" s="22"/>
      <c r="AH1804" s="22"/>
      <c r="AI1804" s="22"/>
      <c r="AJ1804" s="22"/>
      <c r="AK1804" s="22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2"/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</row>
    <row r="1805">
      <c r="A1805" s="17"/>
      <c r="B1805" s="18"/>
      <c r="H1805" s="19"/>
      <c r="I1805" s="21"/>
      <c r="J1805" s="21"/>
      <c r="K1805" s="22"/>
      <c r="L1805" s="22"/>
      <c r="M1805" s="22"/>
      <c r="N1805" s="22"/>
      <c r="O1805" s="22"/>
      <c r="P1805" s="22"/>
      <c r="Q1805" s="22"/>
      <c r="R1805" s="22"/>
      <c r="S1805" s="21"/>
      <c r="T1805" s="24"/>
      <c r="U1805" s="24"/>
      <c r="V1805" s="24"/>
      <c r="W1805" s="24"/>
      <c r="X1805" s="21"/>
      <c r="Y1805" s="22"/>
      <c r="Z1805" s="22"/>
      <c r="AA1805" s="21"/>
      <c r="AB1805" s="22"/>
      <c r="AC1805" s="22"/>
      <c r="AD1805" s="22"/>
      <c r="AE1805" s="22"/>
      <c r="AF1805" s="22"/>
      <c r="AG1805" s="22"/>
      <c r="AH1805" s="22"/>
      <c r="AI1805" s="22"/>
      <c r="AJ1805" s="22"/>
      <c r="AK1805" s="22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2"/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</row>
    <row r="1806">
      <c r="A1806" s="17"/>
      <c r="B1806" s="18"/>
      <c r="H1806" s="19"/>
      <c r="I1806" s="21"/>
      <c r="J1806" s="21"/>
      <c r="K1806" s="22"/>
      <c r="L1806" s="22"/>
      <c r="M1806" s="22"/>
      <c r="N1806" s="22"/>
      <c r="O1806" s="22"/>
      <c r="P1806" s="22"/>
      <c r="Q1806" s="22"/>
      <c r="R1806" s="22"/>
      <c r="S1806" s="21"/>
      <c r="T1806" s="24"/>
      <c r="U1806" s="24"/>
      <c r="V1806" s="24"/>
      <c r="W1806" s="24"/>
      <c r="X1806" s="21"/>
      <c r="Y1806" s="22"/>
      <c r="Z1806" s="22"/>
      <c r="AA1806" s="21"/>
      <c r="AB1806" s="22"/>
      <c r="AC1806" s="22"/>
      <c r="AD1806" s="22"/>
      <c r="AE1806" s="22"/>
      <c r="AF1806" s="22"/>
      <c r="AG1806" s="22"/>
      <c r="AH1806" s="22"/>
      <c r="AI1806" s="22"/>
      <c r="AJ1806" s="22"/>
      <c r="AK1806" s="22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2"/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</row>
    <row r="1807">
      <c r="A1807" s="17"/>
      <c r="B1807" s="18"/>
      <c r="H1807" s="19"/>
      <c r="I1807" s="21"/>
      <c r="J1807" s="21"/>
      <c r="K1807" s="22"/>
      <c r="L1807" s="22"/>
      <c r="M1807" s="22"/>
      <c r="N1807" s="22"/>
      <c r="O1807" s="22"/>
      <c r="P1807" s="22"/>
      <c r="Q1807" s="22"/>
      <c r="R1807" s="22"/>
      <c r="S1807" s="21"/>
      <c r="T1807" s="24"/>
      <c r="U1807" s="24"/>
      <c r="V1807" s="24"/>
      <c r="W1807" s="24"/>
      <c r="X1807" s="21"/>
      <c r="Y1807" s="22"/>
      <c r="Z1807" s="22"/>
      <c r="AA1807" s="21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2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2"/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</row>
    <row r="1808">
      <c r="A1808" s="17"/>
      <c r="B1808" s="18"/>
      <c r="H1808" s="19"/>
      <c r="I1808" s="21"/>
      <c r="J1808" s="21"/>
      <c r="K1808" s="22"/>
      <c r="L1808" s="22"/>
      <c r="M1808" s="22"/>
      <c r="N1808" s="22"/>
      <c r="O1808" s="22"/>
      <c r="P1808" s="22"/>
      <c r="Q1808" s="22"/>
      <c r="R1808" s="22"/>
      <c r="S1808" s="21"/>
      <c r="T1808" s="24"/>
      <c r="U1808" s="24"/>
      <c r="V1808" s="24"/>
      <c r="W1808" s="24"/>
      <c r="X1808" s="21"/>
      <c r="Y1808" s="22"/>
      <c r="Z1808" s="22"/>
      <c r="AA1808" s="21"/>
      <c r="AB1808" s="22"/>
      <c r="AC1808" s="22"/>
      <c r="AD1808" s="22"/>
      <c r="AE1808" s="22"/>
      <c r="AF1808" s="22"/>
      <c r="AG1808" s="22"/>
      <c r="AH1808" s="22"/>
      <c r="AI1808" s="22"/>
      <c r="AJ1808" s="22"/>
      <c r="AK1808" s="22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2"/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</row>
    <row r="1809">
      <c r="A1809" s="17"/>
      <c r="B1809" s="18"/>
      <c r="H1809" s="19"/>
      <c r="I1809" s="21"/>
      <c r="J1809" s="21"/>
      <c r="K1809" s="22"/>
      <c r="L1809" s="22"/>
      <c r="M1809" s="22"/>
      <c r="N1809" s="22"/>
      <c r="O1809" s="22"/>
      <c r="P1809" s="22"/>
      <c r="Q1809" s="22"/>
      <c r="R1809" s="22"/>
      <c r="S1809" s="21"/>
      <c r="T1809" s="24"/>
      <c r="U1809" s="24"/>
      <c r="V1809" s="24"/>
      <c r="W1809" s="24"/>
      <c r="X1809" s="21"/>
      <c r="Y1809" s="22"/>
      <c r="Z1809" s="22"/>
      <c r="AA1809" s="21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2"/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</row>
    <row r="1810">
      <c r="A1810" s="17"/>
      <c r="B1810" s="18"/>
      <c r="H1810" s="19"/>
      <c r="I1810" s="21"/>
      <c r="J1810" s="21"/>
      <c r="K1810" s="22"/>
      <c r="L1810" s="22"/>
      <c r="M1810" s="22"/>
      <c r="N1810" s="22"/>
      <c r="O1810" s="22"/>
      <c r="P1810" s="22"/>
      <c r="Q1810" s="22"/>
      <c r="R1810" s="22"/>
      <c r="S1810" s="21"/>
      <c r="T1810" s="24"/>
      <c r="U1810" s="24"/>
      <c r="V1810" s="24"/>
      <c r="W1810" s="24"/>
      <c r="X1810" s="21"/>
      <c r="Y1810" s="22"/>
      <c r="Z1810" s="22"/>
      <c r="AA1810" s="21"/>
      <c r="AB1810" s="22"/>
      <c r="AC1810" s="22"/>
      <c r="AD1810" s="22"/>
      <c r="AE1810" s="22"/>
      <c r="AF1810" s="22"/>
      <c r="AG1810" s="22"/>
      <c r="AH1810" s="22"/>
      <c r="AI1810" s="22"/>
      <c r="AJ1810" s="22"/>
      <c r="AK1810" s="22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2"/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</row>
    <row r="1811">
      <c r="A1811" s="17"/>
      <c r="B1811" s="18"/>
      <c r="H1811" s="19"/>
      <c r="I1811" s="21"/>
      <c r="J1811" s="21"/>
      <c r="K1811" s="22"/>
      <c r="L1811" s="22"/>
      <c r="M1811" s="22"/>
      <c r="N1811" s="22"/>
      <c r="O1811" s="22"/>
      <c r="P1811" s="22"/>
      <c r="Q1811" s="22"/>
      <c r="R1811" s="22"/>
      <c r="S1811" s="21"/>
      <c r="T1811" s="24"/>
      <c r="U1811" s="24"/>
      <c r="V1811" s="24"/>
      <c r="W1811" s="24"/>
      <c r="X1811" s="21"/>
      <c r="Y1811" s="22"/>
      <c r="Z1811" s="22"/>
      <c r="AA1811" s="21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2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2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</row>
    <row r="1812">
      <c r="A1812" s="17"/>
      <c r="B1812" s="18"/>
      <c r="H1812" s="19"/>
      <c r="I1812" s="21"/>
      <c r="J1812" s="21"/>
      <c r="K1812" s="22"/>
      <c r="L1812" s="22"/>
      <c r="M1812" s="22"/>
      <c r="N1812" s="22"/>
      <c r="O1812" s="22"/>
      <c r="P1812" s="22"/>
      <c r="Q1812" s="22"/>
      <c r="R1812" s="22"/>
      <c r="S1812" s="21"/>
      <c r="T1812" s="24"/>
      <c r="U1812" s="24"/>
      <c r="V1812" s="24"/>
      <c r="W1812" s="24"/>
      <c r="X1812" s="21"/>
      <c r="Y1812" s="22"/>
      <c r="Z1812" s="22"/>
      <c r="AA1812" s="21"/>
      <c r="AB1812" s="22"/>
      <c r="AC1812" s="22"/>
      <c r="AD1812" s="22"/>
      <c r="AE1812" s="22"/>
      <c r="AF1812" s="22"/>
      <c r="AG1812" s="22"/>
      <c r="AH1812" s="22"/>
      <c r="AI1812" s="22"/>
      <c r="AJ1812" s="22"/>
      <c r="AK1812" s="22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2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</row>
    <row r="1813">
      <c r="A1813" s="17"/>
      <c r="B1813" s="18"/>
      <c r="H1813" s="19"/>
      <c r="I1813" s="21"/>
      <c r="J1813" s="21"/>
      <c r="K1813" s="22"/>
      <c r="L1813" s="22"/>
      <c r="M1813" s="22"/>
      <c r="N1813" s="22"/>
      <c r="O1813" s="22"/>
      <c r="P1813" s="22"/>
      <c r="Q1813" s="22"/>
      <c r="R1813" s="22"/>
      <c r="S1813" s="21"/>
      <c r="T1813" s="24"/>
      <c r="U1813" s="24"/>
      <c r="V1813" s="24"/>
      <c r="W1813" s="24"/>
      <c r="X1813" s="21"/>
      <c r="Y1813" s="22"/>
      <c r="Z1813" s="22"/>
      <c r="AA1813" s="21"/>
      <c r="AB1813" s="22"/>
      <c r="AC1813" s="22"/>
      <c r="AD1813" s="22"/>
      <c r="AE1813" s="22"/>
      <c r="AF1813" s="22"/>
      <c r="AG1813" s="22"/>
      <c r="AH1813" s="22"/>
      <c r="AI1813" s="22"/>
      <c r="AJ1813" s="22"/>
      <c r="AK1813" s="22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2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</row>
    <row r="1814">
      <c r="A1814" s="17"/>
      <c r="B1814" s="18"/>
      <c r="H1814" s="19"/>
      <c r="I1814" s="21"/>
      <c r="J1814" s="21"/>
      <c r="K1814" s="22"/>
      <c r="L1814" s="22"/>
      <c r="M1814" s="22"/>
      <c r="N1814" s="22"/>
      <c r="O1814" s="22"/>
      <c r="P1814" s="22"/>
      <c r="Q1814" s="22"/>
      <c r="R1814" s="22"/>
      <c r="S1814" s="21"/>
      <c r="T1814" s="24"/>
      <c r="U1814" s="24"/>
      <c r="V1814" s="24"/>
      <c r="W1814" s="24"/>
      <c r="X1814" s="21"/>
      <c r="Y1814" s="22"/>
      <c r="Z1814" s="22"/>
      <c r="AA1814" s="21"/>
      <c r="AB1814" s="22"/>
      <c r="AC1814" s="22"/>
      <c r="AD1814" s="22"/>
      <c r="AE1814" s="22"/>
      <c r="AF1814" s="22"/>
      <c r="AG1814" s="22"/>
      <c r="AH1814" s="22"/>
      <c r="AI1814" s="22"/>
      <c r="AJ1814" s="22"/>
      <c r="AK1814" s="22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2"/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</row>
    <row r="1815">
      <c r="A1815" s="17"/>
      <c r="B1815" s="18"/>
      <c r="H1815" s="19"/>
      <c r="I1815" s="21"/>
      <c r="J1815" s="21"/>
      <c r="K1815" s="22"/>
      <c r="L1815" s="22"/>
      <c r="M1815" s="22"/>
      <c r="N1815" s="22"/>
      <c r="O1815" s="22"/>
      <c r="P1815" s="22"/>
      <c r="Q1815" s="22"/>
      <c r="R1815" s="22"/>
      <c r="S1815" s="21"/>
      <c r="T1815" s="24"/>
      <c r="U1815" s="24"/>
      <c r="V1815" s="24"/>
      <c r="W1815" s="24"/>
      <c r="X1815" s="21"/>
      <c r="Y1815" s="22"/>
      <c r="Z1815" s="22"/>
      <c r="AA1815" s="21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2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2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</row>
    <row r="1816">
      <c r="A1816" s="17"/>
      <c r="B1816" s="18"/>
      <c r="H1816" s="19"/>
      <c r="I1816" s="21"/>
      <c r="J1816" s="21"/>
      <c r="K1816" s="22"/>
      <c r="L1816" s="22"/>
      <c r="M1816" s="22"/>
      <c r="N1816" s="22"/>
      <c r="O1816" s="22"/>
      <c r="P1816" s="22"/>
      <c r="Q1816" s="22"/>
      <c r="R1816" s="22"/>
      <c r="S1816" s="21"/>
      <c r="T1816" s="24"/>
      <c r="U1816" s="24"/>
      <c r="V1816" s="24"/>
      <c r="W1816" s="24"/>
      <c r="X1816" s="21"/>
      <c r="Y1816" s="22"/>
      <c r="Z1816" s="22"/>
      <c r="AA1816" s="21"/>
      <c r="AB1816" s="22"/>
      <c r="AC1816" s="22"/>
      <c r="AD1816" s="22"/>
      <c r="AE1816" s="22"/>
      <c r="AF1816" s="22"/>
      <c r="AG1816" s="22"/>
      <c r="AH1816" s="22"/>
      <c r="AI1816" s="22"/>
      <c r="AJ1816" s="22"/>
      <c r="AK1816" s="22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2"/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</row>
    <row r="1817">
      <c r="A1817" s="17"/>
      <c r="B1817" s="18"/>
      <c r="H1817" s="19"/>
      <c r="I1817" s="21"/>
      <c r="J1817" s="21"/>
      <c r="K1817" s="22"/>
      <c r="L1817" s="22"/>
      <c r="M1817" s="22"/>
      <c r="N1817" s="22"/>
      <c r="O1817" s="22"/>
      <c r="P1817" s="22"/>
      <c r="Q1817" s="22"/>
      <c r="R1817" s="22"/>
      <c r="S1817" s="21"/>
      <c r="T1817" s="24"/>
      <c r="U1817" s="24"/>
      <c r="V1817" s="24"/>
      <c r="W1817" s="24"/>
      <c r="X1817" s="21"/>
      <c r="Y1817" s="22"/>
      <c r="Z1817" s="22"/>
      <c r="AA1817" s="21"/>
      <c r="AB1817" s="22"/>
      <c r="AC1817" s="22"/>
      <c r="AD1817" s="22"/>
      <c r="AE1817" s="22"/>
      <c r="AF1817" s="22"/>
      <c r="AG1817" s="22"/>
      <c r="AH1817" s="22"/>
      <c r="AI1817" s="22"/>
      <c r="AJ1817" s="22"/>
      <c r="AK1817" s="22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2"/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</row>
    <row r="1818">
      <c r="A1818" s="17"/>
      <c r="B1818" s="18"/>
      <c r="H1818" s="19"/>
      <c r="I1818" s="21"/>
      <c r="J1818" s="21"/>
      <c r="K1818" s="22"/>
      <c r="L1818" s="22"/>
      <c r="M1818" s="22"/>
      <c r="N1818" s="22"/>
      <c r="O1818" s="22"/>
      <c r="P1818" s="22"/>
      <c r="Q1818" s="22"/>
      <c r="R1818" s="22"/>
      <c r="S1818" s="21"/>
      <c r="T1818" s="24"/>
      <c r="U1818" s="24"/>
      <c r="V1818" s="24"/>
      <c r="W1818" s="24"/>
      <c r="X1818" s="21"/>
      <c r="Y1818" s="22"/>
      <c r="Z1818" s="22"/>
      <c r="AA1818" s="21"/>
      <c r="AB1818" s="22"/>
      <c r="AC1818" s="22"/>
      <c r="AD1818" s="22"/>
      <c r="AE1818" s="22"/>
      <c r="AF1818" s="22"/>
      <c r="AG1818" s="22"/>
      <c r="AH1818" s="22"/>
      <c r="AI1818" s="22"/>
      <c r="AJ1818" s="22"/>
      <c r="AK1818" s="22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2"/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</row>
    <row r="1819">
      <c r="A1819" s="17"/>
      <c r="B1819" s="18"/>
      <c r="H1819" s="19"/>
      <c r="I1819" s="21"/>
      <c r="J1819" s="21"/>
      <c r="K1819" s="22"/>
      <c r="L1819" s="22"/>
      <c r="M1819" s="22"/>
      <c r="N1819" s="22"/>
      <c r="O1819" s="22"/>
      <c r="P1819" s="22"/>
      <c r="Q1819" s="22"/>
      <c r="R1819" s="22"/>
      <c r="S1819" s="21"/>
      <c r="T1819" s="24"/>
      <c r="U1819" s="24"/>
      <c r="V1819" s="24"/>
      <c r="W1819" s="24"/>
      <c r="X1819" s="21"/>
      <c r="Y1819" s="22"/>
      <c r="Z1819" s="22"/>
      <c r="AA1819" s="21"/>
      <c r="AB1819" s="22"/>
      <c r="AC1819" s="22"/>
      <c r="AD1819" s="22"/>
      <c r="AE1819" s="22"/>
      <c r="AF1819" s="22"/>
      <c r="AG1819" s="22"/>
      <c r="AH1819" s="22"/>
      <c r="AI1819" s="22"/>
      <c r="AJ1819" s="22"/>
      <c r="AK1819" s="22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2"/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</row>
    <row r="1820">
      <c r="A1820" s="17"/>
      <c r="B1820" s="18"/>
      <c r="H1820" s="19"/>
      <c r="I1820" s="21"/>
      <c r="J1820" s="21"/>
      <c r="K1820" s="22"/>
      <c r="L1820" s="22"/>
      <c r="M1820" s="22"/>
      <c r="N1820" s="22"/>
      <c r="O1820" s="22"/>
      <c r="P1820" s="22"/>
      <c r="Q1820" s="22"/>
      <c r="R1820" s="22"/>
      <c r="S1820" s="21"/>
      <c r="T1820" s="24"/>
      <c r="U1820" s="24"/>
      <c r="V1820" s="24"/>
      <c r="W1820" s="24"/>
      <c r="X1820" s="21"/>
      <c r="Y1820" s="22"/>
      <c r="Z1820" s="22"/>
      <c r="AA1820" s="21"/>
      <c r="AB1820" s="22"/>
      <c r="AC1820" s="22"/>
      <c r="AD1820" s="22"/>
      <c r="AE1820" s="22"/>
      <c r="AF1820" s="22"/>
      <c r="AG1820" s="22"/>
      <c r="AH1820" s="22"/>
      <c r="AI1820" s="22"/>
      <c r="AJ1820" s="22"/>
      <c r="AK1820" s="22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2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</row>
    <row r="1821">
      <c r="A1821" s="17"/>
      <c r="B1821" s="18"/>
      <c r="H1821" s="19"/>
      <c r="I1821" s="21"/>
      <c r="J1821" s="21"/>
      <c r="K1821" s="22"/>
      <c r="L1821" s="22"/>
      <c r="M1821" s="22"/>
      <c r="N1821" s="22"/>
      <c r="O1821" s="22"/>
      <c r="P1821" s="22"/>
      <c r="Q1821" s="22"/>
      <c r="R1821" s="22"/>
      <c r="S1821" s="21"/>
      <c r="T1821" s="24"/>
      <c r="U1821" s="24"/>
      <c r="V1821" s="24"/>
      <c r="W1821" s="24"/>
      <c r="X1821" s="21"/>
      <c r="Y1821" s="22"/>
      <c r="Z1821" s="22"/>
      <c r="AA1821" s="21"/>
      <c r="AB1821" s="22"/>
      <c r="AC1821" s="22"/>
      <c r="AD1821" s="22"/>
      <c r="AE1821" s="22"/>
      <c r="AF1821" s="22"/>
      <c r="AG1821" s="22"/>
      <c r="AH1821" s="22"/>
      <c r="AI1821" s="22"/>
      <c r="AJ1821" s="22"/>
      <c r="AK1821" s="22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2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</row>
    <row r="1822">
      <c r="A1822" s="17"/>
      <c r="B1822" s="18"/>
      <c r="H1822" s="19"/>
      <c r="I1822" s="21"/>
      <c r="J1822" s="21"/>
      <c r="K1822" s="22"/>
      <c r="L1822" s="22"/>
      <c r="M1822" s="22"/>
      <c r="N1822" s="22"/>
      <c r="O1822" s="22"/>
      <c r="P1822" s="22"/>
      <c r="Q1822" s="22"/>
      <c r="R1822" s="22"/>
      <c r="S1822" s="21"/>
      <c r="T1822" s="24"/>
      <c r="U1822" s="24"/>
      <c r="V1822" s="24"/>
      <c r="W1822" s="24"/>
      <c r="X1822" s="21"/>
      <c r="Y1822" s="22"/>
      <c r="Z1822" s="22"/>
      <c r="AA1822" s="21"/>
      <c r="AB1822" s="22"/>
      <c r="AC1822" s="22"/>
      <c r="AD1822" s="22"/>
      <c r="AE1822" s="22"/>
      <c r="AF1822" s="22"/>
      <c r="AG1822" s="22"/>
      <c r="AH1822" s="22"/>
      <c r="AI1822" s="22"/>
      <c r="AJ1822" s="22"/>
      <c r="AK1822" s="22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2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</row>
    <row r="1823">
      <c r="A1823" s="17"/>
      <c r="B1823" s="18"/>
      <c r="H1823" s="19"/>
      <c r="I1823" s="21"/>
      <c r="J1823" s="21"/>
      <c r="K1823" s="22"/>
      <c r="L1823" s="22"/>
      <c r="M1823" s="22"/>
      <c r="N1823" s="22"/>
      <c r="O1823" s="22"/>
      <c r="P1823" s="22"/>
      <c r="Q1823" s="22"/>
      <c r="R1823" s="22"/>
      <c r="S1823" s="21"/>
      <c r="T1823" s="24"/>
      <c r="U1823" s="24"/>
      <c r="V1823" s="24"/>
      <c r="W1823" s="24"/>
      <c r="X1823" s="21"/>
      <c r="Y1823" s="22"/>
      <c r="Z1823" s="22"/>
      <c r="AA1823" s="21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2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2"/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</row>
    <row r="1824">
      <c r="A1824" s="17"/>
      <c r="B1824" s="18"/>
      <c r="H1824" s="19"/>
      <c r="I1824" s="21"/>
      <c r="J1824" s="21"/>
      <c r="K1824" s="22"/>
      <c r="L1824" s="22"/>
      <c r="M1824" s="22"/>
      <c r="N1824" s="22"/>
      <c r="O1824" s="22"/>
      <c r="P1824" s="22"/>
      <c r="Q1824" s="22"/>
      <c r="R1824" s="22"/>
      <c r="S1824" s="21"/>
      <c r="T1824" s="24"/>
      <c r="U1824" s="24"/>
      <c r="V1824" s="24"/>
      <c r="W1824" s="24"/>
      <c r="X1824" s="21"/>
      <c r="Y1824" s="22"/>
      <c r="Z1824" s="22"/>
      <c r="AA1824" s="21"/>
      <c r="AB1824" s="22"/>
      <c r="AC1824" s="22"/>
      <c r="AD1824" s="22"/>
      <c r="AE1824" s="22"/>
      <c r="AF1824" s="22"/>
      <c r="AG1824" s="22"/>
      <c r="AH1824" s="22"/>
      <c r="AI1824" s="22"/>
      <c r="AJ1824" s="22"/>
      <c r="AK1824" s="22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2"/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</row>
    <row r="1825">
      <c r="A1825" s="17"/>
      <c r="B1825" s="18"/>
      <c r="H1825" s="19"/>
      <c r="I1825" s="21"/>
      <c r="J1825" s="21"/>
      <c r="K1825" s="22"/>
      <c r="L1825" s="22"/>
      <c r="M1825" s="22"/>
      <c r="N1825" s="22"/>
      <c r="O1825" s="22"/>
      <c r="P1825" s="22"/>
      <c r="Q1825" s="22"/>
      <c r="R1825" s="22"/>
      <c r="S1825" s="21"/>
      <c r="T1825" s="24"/>
      <c r="U1825" s="24"/>
      <c r="V1825" s="24"/>
      <c r="W1825" s="24"/>
      <c r="X1825" s="21"/>
      <c r="Y1825" s="22"/>
      <c r="Z1825" s="22"/>
      <c r="AA1825" s="21"/>
      <c r="AB1825" s="22"/>
      <c r="AC1825" s="22"/>
      <c r="AD1825" s="22"/>
      <c r="AE1825" s="22"/>
      <c r="AF1825" s="22"/>
      <c r="AG1825" s="22"/>
      <c r="AH1825" s="22"/>
      <c r="AI1825" s="22"/>
      <c r="AJ1825" s="22"/>
      <c r="AK1825" s="22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2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</row>
    <row r="1826">
      <c r="A1826" s="17"/>
      <c r="B1826" s="18"/>
      <c r="H1826" s="19"/>
      <c r="I1826" s="21"/>
      <c r="J1826" s="21"/>
      <c r="K1826" s="22"/>
      <c r="L1826" s="22"/>
      <c r="M1826" s="22"/>
      <c r="N1826" s="22"/>
      <c r="O1826" s="22"/>
      <c r="P1826" s="22"/>
      <c r="Q1826" s="22"/>
      <c r="R1826" s="22"/>
      <c r="S1826" s="21"/>
      <c r="T1826" s="24"/>
      <c r="U1826" s="24"/>
      <c r="V1826" s="24"/>
      <c r="W1826" s="24"/>
      <c r="X1826" s="21"/>
      <c r="Y1826" s="22"/>
      <c r="Z1826" s="22"/>
      <c r="AA1826" s="21"/>
      <c r="AB1826" s="22"/>
      <c r="AC1826" s="22"/>
      <c r="AD1826" s="22"/>
      <c r="AE1826" s="22"/>
      <c r="AF1826" s="22"/>
      <c r="AG1826" s="22"/>
      <c r="AH1826" s="22"/>
      <c r="AI1826" s="22"/>
      <c r="AJ1826" s="22"/>
      <c r="AK1826" s="22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2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</row>
    <row r="1827">
      <c r="A1827" s="17"/>
      <c r="B1827" s="18"/>
      <c r="H1827" s="19"/>
      <c r="I1827" s="21"/>
      <c r="J1827" s="21"/>
      <c r="K1827" s="22"/>
      <c r="L1827" s="22"/>
      <c r="M1827" s="22"/>
      <c r="N1827" s="22"/>
      <c r="O1827" s="22"/>
      <c r="P1827" s="22"/>
      <c r="Q1827" s="22"/>
      <c r="R1827" s="22"/>
      <c r="S1827" s="21"/>
      <c r="T1827" s="24"/>
      <c r="U1827" s="24"/>
      <c r="V1827" s="24"/>
      <c r="W1827" s="24"/>
      <c r="X1827" s="21"/>
      <c r="Y1827" s="22"/>
      <c r="Z1827" s="22"/>
      <c r="AA1827" s="21"/>
      <c r="AB1827" s="22"/>
      <c r="AC1827" s="22"/>
      <c r="AD1827" s="22"/>
      <c r="AE1827" s="22"/>
      <c r="AF1827" s="22"/>
      <c r="AG1827" s="22"/>
      <c r="AH1827" s="22"/>
      <c r="AI1827" s="22"/>
      <c r="AJ1827" s="22"/>
      <c r="AK1827" s="22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2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</row>
    <row r="1828">
      <c r="A1828" s="17"/>
      <c r="B1828" s="18"/>
      <c r="H1828" s="19"/>
      <c r="I1828" s="21"/>
      <c r="J1828" s="21"/>
      <c r="K1828" s="22"/>
      <c r="L1828" s="22"/>
      <c r="M1828" s="22"/>
      <c r="N1828" s="22"/>
      <c r="O1828" s="22"/>
      <c r="P1828" s="22"/>
      <c r="Q1828" s="22"/>
      <c r="R1828" s="22"/>
      <c r="S1828" s="21"/>
      <c r="T1828" s="24"/>
      <c r="U1828" s="24"/>
      <c r="V1828" s="24"/>
      <c r="W1828" s="24"/>
      <c r="X1828" s="21"/>
      <c r="Y1828" s="22"/>
      <c r="Z1828" s="22"/>
      <c r="AA1828" s="21"/>
      <c r="AB1828" s="22"/>
      <c r="AC1828" s="22"/>
      <c r="AD1828" s="22"/>
      <c r="AE1828" s="22"/>
      <c r="AF1828" s="22"/>
      <c r="AG1828" s="22"/>
      <c r="AH1828" s="22"/>
      <c r="AI1828" s="22"/>
      <c r="AJ1828" s="22"/>
      <c r="AK1828" s="22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2"/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</row>
    <row r="1829">
      <c r="A1829" s="17"/>
      <c r="B1829" s="18"/>
      <c r="H1829" s="19"/>
      <c r="I1829" s="21"/>
      <c r="J1829" s="21"/>
      <c r="K1829" s="22"/>
      <c r="L1829" s="22"/>
      <c r="M1829" s="22"/>
      <c r="N1829" s="22"/>
      <c r="O1829" s="22"/>
      <c r="P1829" s="22"/>
      <c r="Q1829" s="22"/>
      <c r="R1829" s="22"/>
      <c r="S1829" s="21"/>
      <c r="T1829" s="24"/>
      <c r="U1829" s="24"/>
      <c r="V1829" s="24"/>
      <c r="W1829" s="24"/>
      <c r="X1829" s="21"/>
      <c r="Y1829" s="22"/>
      <c r="Z1829" s="22"/>
      <c r="AA1829" s="21"/>
      <c r="AB1829" s="22"/>
      <c r="AC1829" s="22"/>
      <c r="AD1829" s="22"/>
      <c r="AE1829" s="22"/>
      <c r="AF1829" s="22"/>
      <c r="AG1829" s="22"/>
      <c r="AH1829" s="22"/>
      <c r="AI1829" s="22"/>
      <c r="AJ1829" s="22"/>
      <c r="AK1829" s="22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2"/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</row>
    <row r="1830">
      <c r="A1830" s="17"/>
      <c r="B1830" s="18"/>
      <c r="H1830" s="19"/>
      <c r="I1830" s="21"/>
      <c r="J1830" s="21"/>
      <c r="K1830" s="22"/>
      <c r="L1830" s="22"/>
      <c r="M1830" s="22"/>
      <c r="N1830" s="22"/>
      <c r="O1830" s="22"/>
      <c r="P1830" s="22"/>
      <c r="Q1830" s="22"/>
      <c r="R1830" s="22"/>
      <c r="S1830" s="21"/>
      <c r="T1830" s="24"/>
      <c r="U1830" s="24"/>
      <c r="V1830" s="24"/>
      <c r="W1830" s="24"/>
      <c r="X1830" s="21"/>
      <c r="Y1830" s="22"/>
      <c r="Z1830" s="22"/>
      <c r="AA1830" s="21"/>
      <c r="AB1830" s="22"/>
      <c r="AC1830" s="22"/>
      <c r="AD1830" s="22"/>
      <c r="AE1830" s="22"/>
      <c r="AF1830" s="22"/>
      <c r="AG1830" s="22"/>
      <c r="AH1830" s="22"/>
      <c r="AI1830" s="22"/>
      <c r="AJ1830" s="22"/>
      <c r="AK1830" s="22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2"/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</row>
    <row r="1831">
      <c r="A1831" s="17"/>
      <c r="B1831" s="18"/>
      <c r="H1831" s="19"/>
      <c r="I1831" s="21"/>
      <c r="J1831" s="21"/>
      <c r="K1831" s="22"/>
      <c r="L1831" s="22"/>
      <c r="M1831" s="22"/>
      <c r="N1831" s="22"/>
      <c r="O1831" s="22"/>
      <c r="P1831" s="22"/>
      <c r="Q1831" s="22"/>
      <c r="R1831" s="22"/>
      <c r="S1831" s="21"/>
      <c r="T1831" s="24"/>
      <c r="U1831" s="24"/>
      <c r="V1831" s="24"/>
      <c r="W1831" s="24"/>
      <c r="X1831" s="21"/>
      <c r="Y1831" s="22"/>
      <c r="Z1831" s="22"/>
      <c r="AA1831" s="21"/>
      <c r="AB1831" s="22"/>
      <c r="AC1831" s="22"/>
      <c r="AD1831" s="22"/>
      <c r="AE1831" s="22"/>
      <c r="AF1831" s="22"/>
      <c r="AG1831" s="22"/>
      <c r="AH1831" s="22"/>
      <c r="AI1831" s="22"/>
      <c r="AJ1831" s="22"/>
      <c r="AK1831" s="22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2"/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</row>
    <row r="1832">
      <c r="A1832" s="17"/>
      <c r="B1832" s="18"/>
      <c r="H1832" s="19"/>
      <c r="I1832" s="21"/>
      <c r="J1832" s="21"/>
      <c r="K1832" s="22"/>
      <c r="L1832" s="22"/>
      <c r="M1832" s="22"/>
      <c r="N1832" s="22"/>
      <c r="O1832" s="22"/>
      <c r="P1832" s="22"/>
      <c r="Q1832" s="22"/>
      <c r="R1832" s="22"/>
      <c r="S1832" s="21"/>
      <c r="T1832" s="24"/>
      <c r="U1832" s="24"/>
      <c r="V1832" s="24"/>
      <c r="W1832" s="24"/>
      <c r="X1832" s="21"/>
      <c r="Y1832" s="22"/>
      <c r="Z1832" s="22"/>
      <c r="AA1832" s="21"/>
      <c r="AB1832" s="22"/>
      <c r="AC1832" s="22"/>
      <c r="AD1832" s="22"/>
      <c r="AE1832" s="22"/>
      <c r="AF1832" s="22"/>
      <c r="AG1832" s="22"/>
      <c r="AH1832" s="22"/>
      <c r="AI1832" s="22"/>
      <c r="AJ1832" s="22"/>
      <c r="AK1832" s="22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2"/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</row>
    <row r="1833">
      <c r="A1833" s="17"/>
      <c r="B1833" s="18"/>
      <c r="H1833" s="19"/>
      <c r="I1833" s="21"/>
      <c r="J1833" s="21"/>
      <c r="K1833" s="22"/>
      <c r="L1833" s="22"/>
      <c r="M1833" s="22"/>
      <c r="N1833" s="22"/>
      <c r="O1833" s="22"/>
      <c r="P1833" s="22"/>
      <c r="Q1833" s="22"/>
      <c r="R1833" s="22"/>
      <c r="S1833" s="21"/>
      <c r="T1833" s="24"/>
      <c r="U1833" s="24"/>
      <c r="V1833" s="24"/>
      <c r="W1833" s="24"/>
      <c r="X1833" s="21"/>
      <c r="Y1833" s="22"/>
      <c r="Z1833" s="22"/>
      <c r="AA1833" s="21"/>
      <c r="AB1833" s="22"/>
      <c r="AC1833" s="22"/>
      <c r="AD1833" s="22"/>
      <c r="AE1833" s="22"/>
      <c r="AF1833" s="22"/>
      <c r="AG1833" s="22"/>
      <c r="AH1833" s="22"/>
      <c r="AI1833" s="22"/>
      <c r="AJ1833" s="22"/>
      <c r="AK1833" s="22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2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</row>
    <row r="1834">
      <c r="A1834" s="17"/>
      <c r="B1834" s="18"/>
      <c r="H1834" s="19"/>
      <c r="I1834" s="21"/>
      <c r="J1834" s="21"/>
      <c r="K1834" s="22"/>
      <c r="L1834" s="22"/>
      <c r="M1834" s="22"/>
      <c r="N1834" s="22"/>
      <c r="O1834" s="22"/>
      <c r="P1834" s="22"/>
      <c r="Q1834" s="22"/>
      <c r="R1834" s="22"/>
      <c r="S1834" s="21"/>
      <c r="T1834" s="24"/>
      <c r="U1834" s="24"/>
      <c r="V1834" s="24"/>
      <c r="W1834" s="24"/>
      <c r="X1834" s="21"/>
      <c r="Y1834" s="22"/>
      <c r="Z1834" s="22"/>
      <c r="AA1834" s="21"/>
      <c r="AB1834" s="22"/>
      <c r="AC1834" s="22"/>
      <c r="AD1834" s="22"/>
      <c r="AE1834" s="22"/>
      <c r="AF1834" s="22"/>
      <c r="AG1834" s="22"/>
      <c r="AH1834" s="22"/>
      <c r="AI1834" s="22"/>
      <c r="AJ1834" s="22"/>
      <c r="AK1834" s="22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2"/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</row>
    <row r="1835">
      <c r="A1835" s="17"/>
      <c r="B1835" s="18"/>
      <c r="H1835" s="19"/>
      <c r="I1835" s="21"/>
      <c r="J1835" s="21"/>
      <c r="K1835" s="22"/>
      <c r="L1835" s="22"/>
      <c r="M1835" s="22"/>
      <c r="N1835" s="22"/>
      <c r="O1835" s="22"/>
      <c r="P1835" s="22"/>
      <c r="Q1835" s="22"/>
      <c r="R1835" s="22"/>
      <c r="S1835" s="21"/>
      <c r="T1835" s="24"/>
      <c r="U1835" s="24"/>
      <c r="V1835" s="24"/>
      <c r="W1835" s="24"/>
      <c r="X1835" s="21"/>
      <c r="Y1835" s="22"/>
      <c r="Z1835" s="22"/>
      <c r="AA1835" s="21"/>
      <c r="AB1835" s="22"/>
      <c r="AC1835" s="22"/>
      <c r="AD1835" s="22"/>
      <c r="AE1835" s="22"/>
      <c r="AF1835" s="22"/>
      <c r="AG1835" s="22"/>
      <c r="AH1835" s="22"/>
      <c r="AI1835" s="22"/>
      <c r="AJ1835" s="22"/>
      <c r="AK1835" s="22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2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</row>
    <row r="1836">
      <c r="A1836" s="17"/>
      <c r="B1836" s="18"/>
      <c r="H1836" s="19"/>
      <c r="I1836" s="21"/>
      <c r="J1836" s="21"/>
      <c r="K1836" s="22"/>
      <c r="L1836" s="22"/>
      <c r="M1836" s="22"/>
      <c r="N1836" s="22"/>
      <c r="O1836" s="22"/>
      <c r="P1836" s="22"/>
      <c r="Q1836" s="22"/>
      <c r="R1836" s="22"/>
      <c r="S1836" s="21"/>
      <c r="T1836" s="24"/>
      <c r="U1836" s="24"/>
      <c r="V1836" s="24"/>
      <c r="W1836" s="24"/>
      <c r="X1836" s="21"/>
      <c r="Y1836" s="22"/>
      <c r="Z1836" s="22"/>
      <c r="AA1836" s="21"/>
      <c r="AB1836" s="22"/>
      <c r="AC1836" s="22"/>
      <c r="AD1836" s="22"/>
      <c r="AE1836" s="22"/>
      <c r="AF1836" s="22"/>
      <c r="AG1836" s="22"/>
      <c r="AH1836" s="22"/>
      <c r="AI1836" s="22"/>
      <c r="AJ1836" s="22"/>
      <c r="AK1836" s="22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2"/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</row>
    <row r="1837">
      <c r="A1837" s="17"/>
      <c r="B1837" s="18"/>
      <c r="H1837" s="19"/>
      <c r="I1837" s="21"/>
      <c r="J1837" s="21"/>
      <c r="K1837" s="22"/>
      <c r="L1837" s="22"/>
      <c r="M1837" s="22"/>
      <c r="N1837" s="22"/>
      <c r="O1837" s="22"/>
      <c r="P1837" s="22"/>
      <c r="Q1837" s="22"/>
      <c r="R1837" s="22"/>
      <c r="S1837" s="21"/>
      <c r="T1837" s="24"/>
      <c r="U1837" s="24"/>
      <c r="V1837" s="24"/>
      <c r="W1837" s="24"/>
      <c r="X1837" s="21"/>
      <c r="Y1837" s="22"/>
      <c r="Z1837" s="22"/>
      <c r="AA1837" s="21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2"/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</row>
    <row r="1838">
      <c r="A1838" s="17"/>
      <c r="B1838" s="18"/>
      <c r="H1838" s="19"/>
      <c r="I1838" s="21"/>
      <c r="J1838" s="21"/>
      <c r="K1838" s="22"/>
      <c r="L1838" s="22"/>
      <c r="M1838" s="22"/>
      <c r="N1838" s="22"/>
      <c r="O1838" s="22"/>
      <c r="P1838" s="22"/>
      <c r="Q1838" s="22"/>
      <c r="R1838" s="22"/>
      <c r="S1838" s="21"/>
      <c r="T1838" s="24"/>
      <c r="U1838" s="24"/>
      <c r="V1838" s="24"/>
      <c r="W1838" s="24"/>
      <c r="X1838" s="21"/>
      <c r="Y1838" s="22"/>
      <c r="Z1838" s="22"/>
      <c r="AA1838" s="21"/>
      <c r="AB1838" s="22"/>
      <c r="AC1838" s="22"/>
      <c r="AD1838" s="22"/>
      <c r="AE1838" s="22"/>
      <c r="AF1838" s="22"/>
      <c r="AG1838" s="22"/>
      <c r="AH1838" s="22"/>
      <c r="AI1838" s="22"/>
      <c r="AJ1838" s="22"/>
      <c r="AK1838" s="22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2"/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</row>
    <row r="1839">
      <c r="A1839" s="17"/>
      <c r="B1839" s="18"/>
      <c r="H1839" s="19"/>
      <c r="I1839" s="21"/>
      <c r="J1839" s="21"/>
      <c r="K1839" s="22"/>
      <c r="L1839" s="22"/>
      <c r="M1839" s="22"/>
      <c r="N1839" s="22"/>
      <c r="O1839" s="22"/>
      <c r="P1839" s="22"/>
      <c r="Q1839" s="22"/>
      <c r="R1839" s="22"/>
      <c r="S1839" s="21"/>
      <c r="T1839" s="24"/>
      <c r="U1839" s="24"/>
      <c r="V1839" s="24"/>
      <c r="W1839" s="24"/>
      <c r="X1839" s="21"/>
      <c r="Y1839" s="22"/>
      <c r="Z1839" s="22"/>
      <c r="AA1839" s="21"/>
      <c r="AB1839" s="22"/>
      <c r="AC1839" s="22"/>
      <c r="AD1839" s="22"/>
      <c r="AE1839" s="22"/>
      <c r="AF1839" s="22"/>
      <c r="AG1839" s="22"/>
      <c r="AH1839" s="22"/>
      <c r="AI1839" s="22"/>
      <c r="AJ1839" s="22"/>
      <c r="AK1839" s="22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2"/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</row>
    <row r="1840">
      <c r="A1840" s="17"/>
      <c r="B1840" s="18"/>
      <c r="H1840" s="19"/>
      <c r="I1840" s="21"/>
      <c r="J1840" s="21"/>
      <c r="K1840" s="22"/>
      <c r="L1840" s="22"/>
      <c r="M1840" s="22"/>
      <c r="N1840" s="22"/>
      <c r="O1840" s="22"/>
      <c r="P1840" s="22"/>
      <c r="Q1840" s="22"/>
      <c r="R1840" s="22"/>
      <c r="S1840" s="21"/>
      <c r="T1840" s="24"/>
      <c r="U1840" s="24"/>
      <c r="V1840" s="24"/>
      <c r="W1840" s="24"/>
      <c r="X1840" s="21"/>
      <c r="Y1840" s="22"/>
      <c r="Z1840" s="22"/>
      <c r="AA1840" s="21"/>
      <c r="AB1840" s="22"/>
      <c r="AC1840" s="22"/>
      <c r="AD1840" s="22"/>
      <c r="AE1840" s="22"/>
      <c r="AF1840" s="22"/>
      <c r="AG1840" s="22"/>
      <c r="AH1840" s="22"/>
      <c r="AI1840" s="22"/>
      <c r="AJ1840" s="22"/>
      <c r="AK1840" s="22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2"/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</row>
    <row r="1841">
      <c r="A1841" s="17"/>
      <c r="B1841" s="18"/>
      <c r="H1841" s="19"/>
      <c r="I1841" s="21"/>
      <c r="J1841" s="21"/>
      <c r="K1841" s="22"/>
      <c r="L1841" s="22"/>
      <c r="M1841" s="22"/>
      <c r="N1841" s="22"/>
      <c r="O1841" s="22"/>
      <c r="P1841" s="22"/>
      <c r="Q1841" s="22"/>
      <c r="R1841" s="22"/>
      <c r="S1841" s="21"/>
      <c r="T1841" s="24"/>
      <c r="U1841" s="24"/>
      <c r="V1841" s="24"/>
      <c r="W1841" s="24"/>
      <c r="X1841" s="21"/>
      <c r="Y1841" s="22"/>
      <c r="Z1841" s="22"/>
      <c r="AA1841" s="21"/>
      <c r="AB1841" s="22"/>
      <c r="AC1841" s="22"/>
      <c r="AD1841" s="22"/>
      <c r="AE1841" s="22"/>
      <c r="AF1841" s="22"/>
      <c r="AG1841" s="22"/>
      <c r="AH1841" s="22"/>
      <c r="AI1841" s="22"/>
      <c r="AJ1841" s="22"/>
      <c r="AK1841" s="22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2"/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</row>
    <row r="1842">
      <c r="A1842" s="17"/>
      <c r="B1842" s="18"/>
      <c r="H1842" s="19"/>
      <c r="I1842" s="21"/>
      <c r="J1842" s="21"/>
      <c r="K1842" s="22"/>
      <c r="L1842" s="22"/>
      <c r="M1842" s="22"/>
      <c r="N1842" s="22"/>
      <c r="O1842" s="22"/>
      <c r="P1842" s="22"/>
      <c r="Q1842" s="22"/>
      <c r="R1842" s="22"/>
      <c r="S1842" s="21"/>
      <c r="T1842" s="24"/>
      <c r="U1842" s="24"/>
      <c r="V1842" s="24"/>
      <c r="W1842" s="24"/>
      <c r="X1842" s="21"/>
      <c r="Y1842" s="22"/>
      <c r="Z1842" s="22"/>
      <c r="AA1842" s="21"/>
      <c r="AB1842" s="22"/>
      <c r="AC1842" s="22"/>
      <c r="AD1842" s="22"/>
      <c r="AE1842" s="22"/>
      <c r="AF1842" s="22"/>
      <c r="AG1842" s="22"/>
      <c r="AH1842" s="22"/>
      <c r="AI1842" s="22"/>
      <c r="AJ1842" s="22"/>
      <c r="AK1842" s="22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2"/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</row>
    <row r="1843">
      <c r="A1843" s="17"/>
      <c r="B1843" s="18"/>
      <c r="H1843" s="19"/>
      <c r="I1843" s="21"/>
      <c r="J1843" s="21"/>
      <c r="K1843" s="22"/>
      <c r="L1843" s="22"/>
      <c r="M1843" s="22"/>
      <c r="N1843" s="22"/>
      <c r="O1843" s="22"/>
      <c r="P1843" s="22"/>
      <c r="Q1843" s="22"/>
      <c r="R1843" s="22"/>
      <c r="S1843" s="21"/>
      <c r="T1843" s="24"/>
      <c r="U1843" s="24"/>
      <c r="V1843" s="24"/>
      <c r="W1843" s="24"/>
      <c r="X1843" s="21"/>
      <c r="Y1843" s="22"/>
      <c r="Z1843" s="22"/>
      <c r="AA1843" s="21"/>
      <c r="AB1843" s="22"/>
      <c r="AC1843" s="22"/>
      <c r="AD1843" s="22"/>
      <c r="AE1843" s="22"/>
      <c r="AF1843" s="22"/>
      <c r="AG1843" s="22"/>
      <c r="AH1843" s="22"/>
      <c r="AI1843" s="22"/>
      <c r="AJ1843" s="22"/>
      <c r="AK1843" s="22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2"/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</row>
    <row r="1844">
      <c r="A1844" s="17"/>
      <c r="B1844" s="18"/>
      <c r="H1844" s="19"/>
      <c r="I1844" s="21"/>
      <c r="J1844" s="21"/>
      <c r="K1844" s="22"/>
      <c r="L1844" s="22"/>
      <c r="M1844" s="22"/>
      <c r="N1844" s="22"/>
      <c r="O1844" s="22"/>
      <c r="P1844" s="22"/>
      <c r="Q1844" s="22"/>
      <c r="R1844" s="22"/>
      <c r="S1844" s="21"/>
      <c r="T1844" s="24"/>
      <c r="U1844" s="24"/>
      <c r="V1844" s="24"/>
      <c r="W1844" s="24"/>
      <c r="X1844" s="21"/>
      <c r="Y1844" s="22"/>
      <c r="Z1844" s="22"/>
      <c r="AA1844" s="21"/>
      <c r="AB1844" s="22"/>
      <c r="AC1844" s="22"/>
      <c r="AD1844" s="22"/>
      <c r="AE1844" s="22"/>
      <c r="AF1844" s="22"/>
      <c r="AG1844" s="22"/>
      <c r="AH1844" s="22"/>
      <c r="AI1844" s="22"/>
      <c r="AJ1844" s="22"/>
      <c r="AK1844" s="22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2"/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</row>
    <row r="1845">
      <c r="A1845" s="17"/>
      <c r="B1845" s="18"/>
      <c r="H1845" s="19"/>
      <c r="I1845" s="21"/>
      <c r="J1845" s="21"/>
      <c r="K1845" s="22"/>
      <c r="L1845" s="22"/>
      <c r="M1845" s="22"/>
      <c r="N1845" s="22"/>
      <c r="O1845" s="22"/>
      <c r="P1845" s="22"/>
      <c r="Q1845" s="22"/>
      <c r="R1845" s="22"/>
      <c r="S1845" s="21"/>
      <c r="T1845" s="24"/>
      <c r="U1845" s="24"/>
      <c r="V1845" s="24"/>
      <c r="W1845" s="24"/>
      <c r="X1845" s="21"/>
      <c r="Y1845" s="22"/>
      <c r="Z1845" s="22"/>
      <c r="AA1845" s="21"/>
      <c r="AB1845" s="22"/>
      <c r="AC1845" s="22"/>
      <c r="AD1845" s="22"/>
      <c r="AE1845" s="22"/>
      <c r="AF1845" s="22"/>
      <c r="AG1845" s="22"/>
      <c r="AH1845" s="22"/>
      <c r="AI1845" s="22"/>
      <c r="AJ1845" s="22"/>
      <c r="AK1845" s="22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2"/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</row>
    <row r="1846">
      <c r="A1846" s="17"/>
      <c r="B1846" s="18"/>
      <c r="H1846" s="19"/>
      <c r="I1846" s="21"/>
      <c r="J1846" s="21"/>
      <c r="K1846" s="22"/>
      <c r="L1846" s="22"/>
      <c r="M1846" s="22"/>
      <c r="N1846" s="22"/>
      <c r="O1846" s="22"/>
      <c r="P1846" s="22"/>
      <c r="Q1846" s="22"/>
      <c r="R1846" s="22"/>
      <c r="S1846" s="21"/>
      <c r="T1846" s="24"/>
      <c r="U1846" s="24"/>
      <c r="V1846" s="24"/>
      <c r="W1846" s="24"/>
      <c r="X1846" s="21"/>
      <c r="Y1846" s="22"/>
      <c r="Z1846" s="22"/>
      <c r="AA1846" s="21"/>
      <c r="AB1846" s="22"/>
      <c r="AC1846" s="22"/>
      <c r="AD1846" s="22"/>
      <c r="AE1846" s="22"/>
      <c r="AF1846" s="22"/>
      <c r="AG1846" s="22"/>
      <c r="AH1846" s="22"/>
      <c r="AI1846" s="22"/>
      <c r="AJ1846" s="22"/>
      <c r="AK1846" s="22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2"/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</row>
    <row r="1847">
      <c r="A1847" s="17"/>
      <c r="B1847" s="18"/>
      <c r="H1847" s="19"/>
      <c r="I1847" s="21"/>
      <c r="J1847" s="21"/>
      <c r="K1847" s="22"/>
      <c r="L1847" s="22"/>
      <c r="M1847" s="22"/>
      <c r="N1847" s="22"/>
      <c r="O1847" s="22"/>
      <c r="P1847" s="22"/>
      <c r="Q1847" s="22"/>
      <c r="R1847" s="22"/>
      <c r="S1847" s="21"/>
      <c r="T1847" s="24"/>
      <c r="U1847" s="24"/>
      <c r="V1847" s="24"/>
      <c r="W1847" s="24"/>
      <c r="X1847" s="21"/>
      <c r="Y1847" s="22"/>
      <c r="Z1847" s="22"/>
      <c r="AA1847" s="21"/>
      <c r="AB1847" s="22"/>
      <c r="AC1847" s="22"/>
      <c r="AD1847" s="22"/>
      <c r="AE1847" s="22"/>
      <c r="AF1847" s="22"/>
      <c r="AG1847" s="22"/>
      <c r="AH1847" s="22"/>
      <c r="AI1847" s="22"/>
      <c r="AJ1847" s="22"/>
      <c r="AK1847" s="22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2"/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</row>
    <row r="1848">
      <c r="A1848" s="17"/>
      <c r="B1848" s="18"/>
      <c r="H1848" s="19"/>
      <c r="I1848" s="21"/>
      <c r="J1848" s="21"/>
      <c r="K1848" s="22"/>
      <c r="L1848" s="22"/>
      <c r="M1848" s="22"/>
      <c r="N1848" s="22"/>
      <c r="O1848" s="22"/>
      <c r="P1848" s="22"/>
      <c r="Q1848" s="22"/>
      <c r="R1848" s="22"/>
      <c r="S1848" s="21"/>
      <c r="T1848" s="24"/>
      <c r="U1848" s="24"/>
      <c r="V1848" s="24"/>
      <c r="W1848" s="24"/>
      <c r="X1848" s="21"/>
      <c r="Y1848" s="22"/>
      <c r="Z1848" s="22"/>
      <c r="AA1848" s="21"/>
      <c r="AB1848" s="22"/>
      <c r="AC1848" s="22"/>
      <c r="AD1848" s="22"/>
      <c r="AE1848" s="22"/>
      <c r="AF1848" s="22"/>
      <c r="AG1848" s="22"/>
      <c r="AH1848" s="22"/>
      <c r="AI1848" s="22"/>
      <c r="AJ1848" s="22"/>
      <c r="AK1848" s="22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2"/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</row>
    <row r="1849">
      <c r="A1849" s="17"/>
      <c r="B1849" s="18"/>
      <c r="H1849" s="19"/>
      <c r="I1849" s="21"/>
      <c r="J1849" s="21"/>
      <c r="K1849" s="22"/>
      <c r="L1849" s="22"/>
      <c r="M1849" s="22"/>
      <c r="N1849" s="22"/>
      <c r="O1849" s="22"/>
      <c r="P1849" s="22"/>
      <c r="Q1849" s="22"/>
      <c r="R1849" s="22"/>
      <c r="S1849" s="21"/>
      <c r="T1849" s="24"/>
      <c r="U1849" s="24"/>
      <c r="V1849" s="24"/>
      <c r="W1849" s="24"/>
      <c r="X1849" s="21"/>
      <c r="Y1849" s="22"/>
      <c r="Z1849" s="22"/>
      <c r="AA1849" s="21"/>
      <c r="AB1849" s="22"/>
      <c r="AC1849" s="22"/>
      <c r="AD1849" s="22"/>
      <c r="AE1849" s="22"/>
      <c r="AF1849" s="22"/>
      <c r="AG1849" s="22"/>
      <c r="AH1849" s="22"/>
      <c r="AI1849" s="22"/>
      <c r="AJ1849" s="22"/>
      <c r="AK1849" s="22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2"/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</row>
    <row r="1850">
      <c r="A1850" s="17"/>
      <c r="B1850" s="18"/>
      <c r="H1850" s="19"/>
      <c r="I1850" s="21"/>
      <c r="J1850" s="21"/>
      <c r="K1850" s="22"/>
      <c r="L1850" s="22"/>
      <c r="M1850" s="22"/>
      <c r="N1850" s="22"/>
      <c r="O1850" s="22"/>
      <c r="P1850" s="22"/>
      <c r="Q1850" s="22"/>
      <c r="R1850" s="22"/>
      <c r="S1850" s="21"/>
      <c r="T1850" s="24"/>
      <c r="U1850" s="24"/>
      <c r="V1850" s="24"/>
      <c r="W1850" s="24"/>
      <c r="X1850" s="21"/>
      <c r="Y1850" s="22"/>
      <c r="Z1850" s="22"/>
      <c r="AA1850" s="21"/>
      <c r="AB1850" s="22"/>
      <c r="AC1850" s="22"/>
      <c r="AD1850" s="22"/>
      <c r="AE1850" s="22"/>
      <c r="AF1850" s="22"/>
      <c r="AG1850" s="22"/>
      <c r="AH1850" s="22"/>
      <c r="AI1850" s="22"/>
      <c r="AJ1850" s="22"/>
      <c r="AK1850" s="22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2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</row>
    <row r="1851">
      <c r="A1851" s="17"/>
      <c r="B1851" s="18"/>
      <c r="H1851" s="19"/>
      <c r="I1851" s="21"/>
      <c r="J1851" s="21"/>
      <c r="K1851" s="22"/>
      <c r="L1851" s="22"/>
      <c r="M1851" s="22"/>
      <c r="N1851" s="22"/>
      <c r="O1851" s="22"/>
      <c r="P1851" s="22"/>
      <c r="Q1851" s="22"/>
      <c r="R1851" s="22"/>
      <c r="S1851" s="21"/>
      <c r="T1851" s="24"/>
      <c r="U1851" s="24"/>
      <c r="V1851" s="24"/>
      <c r="W1851" s="24"/>
      <c r="X1851" s="21"/>
      <c r="Y1851" s="22"/>
      <c r="Z1851" s="22"/>
      <c r="AA1851" s="21"/>
      <c r="AB1851" s="22"/>
      <c r="AC1851" s="22"/>
      <c r="AD1851" s="22"/>
      <c r="AE1851" s="22"/>
      <c r="AF1851" s="22"/>
      <c r="AG1851" s="22"/>
      <c r="AH1851" s="22"/>
      <c r="AI1851" s="22"/>
      <c r="AJ1851" s="22"/>
      <c r="AK1851" s="22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2"/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</row>
    <row r="1852">
      <c r="A1852" s="17"/>
      <c r="B1852" s="18"/>
      <c r="H1852" s="19"/>
      <c r="I1852" s="21"/>
      <c r="J1852" s="21"/>
      <c r="K1852" s="22"/>
      <c r="L1852" s="22"/>
      <c r="M1852" s="22"/>
      <c r="N1852" s="22"/>
      <c r="O1852" s="22"/>
      <c r="P1852" s="22"/>
      <c r="Q1852" s="22"/>
      <c r="R1852" s="22"/>
      <c r="S1852" s="21"/>
      <c r="T1852" s="24"/>
      <c r="U1852" s="24"/>
      <c r="V1852" s="24"/>
      <c r="W1852" s="24"/>
      <c r="X1852" s="21"/>
      <c r="Y1852" s="22"/>
      <c r="Z1852" s="22"/>
      <c r="AA1852" s="21"/>
      <c r="AB1852" s="22"/>
      <c r="AC1852" s="22"/>
      <c r="AD1852" s="22"/>
      <c r="AE1852" s="22"/>
      <c r="AF1852" s="22"/>
      <c r="AG1852" s="22"/>
      <c r="AH1852" s="22"/>
      <c r="AI1852" s="22"/>
      <c r="AJ1852" s="22"/>
      <c r="AK1852" s="22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2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</row>
    <row r="1853">
      <c r="A1853" s="17"/>
      <c r="B1853" s="18"/>
      <c r="H1853" s="19"/>
      <c r="I1853" s="21"/>
      <c r="J1853" s="21"/>
      <c r="K1853" s="22"/>
      <c r="L1853" s="22"/>
      <c r="M1853" s="22"/>
      <c r="N1853" s="22"/>
      <c r="O1853" s="22"/>
      <c r="P1853" s="22"/>
      <c r="Q1853" s="22"/>
      <c r="R1853" s="22"/>
      <c r="S1853" s="21"/>
      <c r="T1853" s="24"/>
      <c r="U1853" s="24"/>
      <c r="V1853" s="24"/>
      <c r="W1853" s="24"/>
      <c r="X1853" s="21"/>
      <c r="Y1853" s="22"/>
      <c r="Z1853" s="22"/>
      <c r="AA1853" s="21"/>
      <c r="AB1853" s="22"/>
      <c r="AC1853" s="22"/>
      <c r="AD1853" s="22"/>
      <c r="AE1853" s="22"/>
      <c r="AF1853" s="22"/>
      <c r="AG1853" s="22"/>
      <c r="AH1853" s="22"/>
      <c r="AI1853" s="22"/>
      <c r="AJ1853" s="22"/>
      <c r="AK1853" s="22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2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</row>
    <row r="1854">
      <c r="A1854" s="17"/>
      <c r="B1854" s="18"/>
      <c r="H1854" s="19"/>
      <c r="I1854" s="21"/>
      <c r="J1854" s="21"/>
      <c r="K1854" s="22"/>
      <c r="L1854" s="22"/>
      <c r="M1854" s="22"/>
      <c r="N1854" s="22"/>
      <c r="O1854" s="22"/>
      <c r="P1854" s="22"/>
      <c r="Q1854" s="22"/>
      <c r="R1854" s="22"/>
      <c r="S1854" s="21"/>
      <c r="T1854" s="24"/>
      <c r="U1854" s="24"/>
      <c r="V1854" s="24"/>
      <c r="W1854" s="24"/>
      <c r="X1854" s="21"/>
      <c r="Y1854" s="22"/>
      <c r="Z1854" s="22"/>
      <c r="AA1854" s="21"/>
      <c r="AB1854" s="22"/>
      <c r="AC1854" s="22"/>
      <c r="AD1854" s="22"/>
      <c r="AE1854" s="22"/>
      <c r="AF1854" s="22"/>
      <c r="AG1854" s="22"/>
      <c r="AH1854" s="22"/>
      <c r="AI1854" s="22"/>
      <c r="AJ1854" s="22"/>
      <c r="AK1854" s="22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2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</row>
    <row r="1855">
      <c r="A1855" s="17"/>
      <c r="B1855" s="18"/>
      <c r="H1855" s="19"/>
      <c r="I1855" s="21"/>
      <c r="J1855" s="21"/>
      <c r="K1855" s="22"/>
      <c r="L1855" s="22"/>
      <c r="M1855" s="22"/>
      <c r="N1855" s="22"/>
      <c r="O1855" s="22"/>
      <c r="P1855" s="22"/>
      <c r="Q1855" s="22"/>
      <c r="R1855" s="22"/>
      <c r="S1855" s="21"/>
      <c r="T1855" s="24"/>
      <c r="U1855" s="24"/>
      <c r="V1855" s="24"/>
      <c r="W1855" s="24"/>
      <c r="X1855" s="21"/>
      <c r="Y1855" s="22"/>
      <c r="Z1855" s="22"/>
      <c r="AA1855" s="21"/>
      <c r="AB1855" s="22"/>
      <c r="AC1855" s="22"/>
      <c r="AD1855" s="22"/>
      <c r="AE1855" s="22"/>
      <c r="AF1855" s="22"/>
      <c r="AG1855" s="22"/>
      <c r="AH1855" s="22"/>
      <c r="AI1855" s="22"/>
      <c r="AJ1855" s="22"/>
      <c r="AK1855" s="22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2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</row>
    <row r="1856">
      <c r="A1856" s="17"/>
      <c r="B1856" s="18"/>
      <c r="H1856" s="19"/>
      <c r="I1856" s="21"/>
      <c r="J1856" s="21"/>
      <c r="K1856" s="22"/>
      <c r="L1856" s="22"/>
      <c r="M1856" s="22"/>
      <c r="N1856" s="22"/>
      <c r="O1856" s="22"/>
      <c r="P1856" s="22"/>
      <c r="Q1856" s="22"/>
      <c r="R1856" s="22"/>
      <c r="S1856" s="21"/>
      <c r="T1856" s="24"/>
      <c r="U1856" s="24"/>
      <c r="V1856" s="24"/>
      <c r="W1856" s="24"/>
      <c r="X1856" s="21"/>
      <c r="Y1856" s="22"/>
      <c r="Z1856" s="22"/>
      <c r="AA1856" s="21"/>
      <c r="AB1856" s="22"/>
      <c r="AC1856" s="22"/>
      <c r="AD1856" s="22"/>
      <c r="AE1856" s="22"/>
      <c r="AF1856" s="22"/>
      <c r="AG1856" s="22"/>
      <c r="AH1856" s="22"/>
      <c r="AI1856" s="22"/>
      <c r="AJ1856" s="22"/>
      <c r="AK1856" s="22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2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</row>
    <row r="1857">
      <c r="A1857" s="17"/>
      <c r="B1857" s="18"/>
      <c r="H1857" s="19"/>
      <c r="I1857" s="21"/>
      <c r="J1857" s="21"/>
      <c r="K1857" s="22"/>
      <c r="L1857" s="22"/>
      <c r="M1857" s="22"/>
      <c r="N1857" s="22"/>
      <c r="O1857" s="22"/>
      <c r="P1857" s="22"/>
      <c r="Q1857" s="22"/>
      <c r="R1857" s="22"/>
      <c r="S1857" s="21"/>
      <c r="T1857" s="24"/>
      <c r="U1857" s="24"/>
      <c r="V1857" s="24"/>
      <c r="W1857" s="24"/>
      <c r="X1857" s="21"/>
      <c r="Y1857" s="22"/>
      <c r="Z1857" s="22"/>
      <c r="AA1857" s="21"/>
      <c r="AB1857" s="22"/>
      <c r="AC1857" s="22"/>
      <c r="AD1857" s="22"/>
      <c r="AE1857" s="22"/>
      <c r="AF1857" s="22"/>
      <c r="AG1857" s="22"/>
      <c r="AH1857" s="22"/>
      <c r="AI1857" s="22"/>
      <c r="AJ1857" s="22"/>
      <c r="AK1857" s="22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2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</row>
    <row r="1858">
      <c r="A1858" s="17"/>
      <c r="B1858" s="18"/>
      <c r="H1858" s="19"/>
      <c r="I1858" s="21"/>
      <c r="J1858" s="21"/>
      <c r="K1858" s="22"/>
      <c r="L1858" s="22"/>
      <c r="M1858" s="22"/>
      <c r="N1858" s="22"/>
      <c r="O1858" s="22"/>
      <c r="P1858" s="22"/>
      <c r="Q1858" s="22"/>
      <c r="R1858" s="22"/>
      <c r="S1858" s="21"/>
      <c r="T1858" s="24"/>
      <c r="U1858" s="24"/>
      <c r="V1858" s="24"/>
      <c r="W1858" s="24"/>
      <c r="X1858" s="21"/>
      <c r="Y1858" s="22"/>
      <c r="Z1858" s="22"/>
      <c r="AA1858" s="21"/>
      <c r="AB1858" s="22"/>
      <c r="AC1858" s="22"/>
      <c r="AD1858" s="22"/>
      <c r="AE1858" s="22"/>
      <c r="AF1858" s="22"/>
      <c r="AG1858" s="22"/>
      <c r="AH1858" s="22"/>
      <c r="AI1858" s="22"/>
      <c r="AJ1858" s="22"/>
      <c r="AK1858" s="22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2"/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</row>
    <row r="1859">
      <c r="A1859" s="17"/>
      <c r="B1859" s="18"/>
      <c r="H1859" s="19"/>
      <c r="I1859" s="21"/>
      <c r="J1859" s="21"/>
      <c r="K1859" s="22"/>
      <c r="L1859" s="22"/>
      <c r="M1859" s="22"/>
      <c r="N1859" s="22"/>
      <c r="O1859" s="22"/>
      <c r="P1859" s="22"/>
      <c r="Q1859" s="22"/>
      <c r="R1859" s="22"/>
      <c r="S1859" s="21"/>
      <c r="T1859" s="24"/>
      <c r="U1859" s="24"/>
      <c r="V1859" s="24"/>
      <c r="W1859" s="24"/>
      <c r="X1859" s="21"/>
      <c r="Y1859" s="22"/>
      <c r="Z1859" s="22"/>
      <c r="AA1859" s="21"/>
      <c r="AB1859" s="22"/>
      <c r="AC1859" s="22"/>
      <c r="AD1859" s="22"/>
      <c r="AE1859" s="22"/>
      <c r="AF1859" s="22"/>
      <c r="AG1859" s="22"/>
      <c r="AH1859" s="22"/>
      <c r="AI1859" s="22"/>
      <c r="AJ1859" s="22"/>
      <c r="AK1859" s="22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2"/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</row>
    <row r="1860">
      <c r="A1860" s="17"/>
      <c r="B1860" s="18"/>
      <c r="H1860" s="19"/>
      <c r="I1860" s="21"/>
      <c r="J1860" s="21"/>
      <c r="K1860" s="22"/>
      <c r="L1860" s="22"/>
      <c r="M1860" s="22"/>
      <c r="N1860" s="22"/>
      <c r="O1860" s="22"/>
      <c r="P1860" s="22"/>
      <c r="Q1860" s="22"/>
      <c r="R1860" s="22"/>
      <c r="S1860" s="21"/>
      <c r="T1860" s="24"/>
      <c r="U1860" s="24"/>
      <c r="V1860" s="24"/>
      <c r="W1860" s="24"/>
      <c r="X1860" s="21"/>
      <c r="Y1860" s="22"/>
      <c r="Z1860" s="22"/>
      <c r="AA1860" s="21"/>
      <c r="AB1860" s="22"/>
      <c r="AC1860" s="22"/>
      <c r="AD1860" s="22"/>
      <c r="AE1860" s="22"/>
      <c r="AF1860" s="22"/>
      <c r="AG1860" s="22"/>
      <c r="AH1860" s="22"/>
      <c r="AI1860" s="22"/>
      <c r="AJ1860" s="22"/>
      <c r="AK1860" s="22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2"/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</row>
    <row r="1861">
      <c r="A1861" s="17"/>
      <c r="B1861" s="18"/>
      <c r="H1861" s="19"/>
      <c r="I1861" s="21"/>
      <c r="J1861" s="21"/>
      <c r="K1861" s="22"/>
      <c r="L1861" s="22"/>
      <c r="M1861" s="22"/>
      <c r="N1861" s="22"/>
      <c r="O1861" s="22"/>
      <c r="P1861" s="22"/>
      <c r="Q1861" s="22"/>
      <c r="R1861" s="22"/>
      <c r="S1861" s="21"/>
      <c r="T1861" s="24"/>
      <c r="U1861" s="24"/>
      <c r="V1861" s="24"/>
      <c r="W1861" s="24"/>
      <c r="X1861" s="21"/>
      <c r="Y1861" s="22"/>
      <c r="Z1861" s="22"/>
      <c r="AA1861" s="21"/>
      <c r="AB1861" s="22"/>
      <c r="AC1861" s="22"/>
      <c r="AD1861" s="22"/>
      <c r="AE1861" s="22"/>
      <c r="AF1861" s="22"/>
      <c r="AG1861" s="22"/>
      <c r="AH1861" s="22"/>
      <c r="AI1861" s="22"/>
      <c r="AJ1861" s="22"/>
      <c r="AK1861" s="22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2"/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</row>
    <row r="1862">
      <c r="A1862" s="17"/>
      <c r="B1862" s="18"/>
      <c r="H1862" s="19"/>
      <c r="I1862" s="21"/>
      <c r="J1862" s="21"/>
      <c r="K1862" s="22"/>
      <c r="L1862" s="22"/>
      <c r="M1862" s="22"/>
      <c r="N1862" s="22"/>
      <c r="O1862" s="22"/>
      <c r="P1862" s="22"/>
      <c r="Q1862" s="22"/>
      <c r="R1862" s="22"/>
      <c r="S1862" s="21"/>
      <c r="T1862" s="24"/>
      <c r="U1862" s="24"/>
      <c r="V1862" s="24"/>
      <c r="W1862" s="24"/>
      <c r="X1862" s="21"/>
      <c r="Y1862" s="22"/>
      <c r="Z1862" s="22"/>
      <c r="AA1862" s="21"/>
      <c r="AB1862" s="22"/>
      <c r="AC1862" s="22"/>
      <c r="AD1862" s="22"/>
      <c r="AE1862" s="22"/>
      <c r="AF1862" s="22"/>
      <c r="AG1862" s="22"/>
      <c r="AH1862" s="22"/>
      <c r="AI1862" s="22"/>
      <c r="AJ1862" s="22"/>
      <c r="AK1862" s="22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2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</row>
    <row r="1863">
      <c r="A1863" s="17"/>
      <c r="B1863" s="18"/>
      <c r="H1863" s="19"/>
      <c r="I1863" s="21"/>
      <c r="J1863" s="21"/>
      <c r="K1863" s="22"/>
      <c r="L1863" s="22"/>
      <c r="M1863" s="22"/>
      <c r="N1863" s="22"/>
      <c r="O1863" s="22"/>
      <c r="P1863" s="22"/>
      <c r="Q1863" s="22"/>
      <c r="R1863" s="22"/>
      <c r="S1863" s="21"/>
      <c r="T1863" s="24"/>
      <c r="U1863" s="24"/>
      <c r="V1863" s="24"/>
      <c r="W1863" s="24"/>
      <c r="X1863" s="21"/>
      <c r="Y1863" s="22"/>
      <c r="Z1863" s="22"/>
      <c r="AA1863" s="21"/>
      <c r="AB1863" s="22"/>
      <c r="AC1863" s="22"/>
      <c r="AD1863" s="22"/>
      <c r="AE1863" s="22"/>
      <c r="AF1863" s="22"/>
      <c r="AG1863" s="22"/>
      <c r="AH1863" s="22"/>
      <c r="AI1863" s="22"/>
      <c r="AJ1863" s="22"/>
      <c r="AK1863" s="22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2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</row>
    <row r="1864">
      <c r="A1864" s="17"/>
      <c r="B1864" s="18"/>
      <c r="H1864" s="19"/>
      <c r="I1864" s="21"/>
      <c r="J1864" s="21"/>
      <c r="K1864" s="22"/>
      <c r="L1864" s="22"/>
      <c r="M1864" s="22"/>
      <c r="N1864" s="22"/>
      <c r="O1864" s="22"/>
      <c r="P1864" s="22"/>
      <c r="Q1864" s="22"/>
      <c r="R1864" s="22"/>
      <c r="S1864" s="21"/>
      <c r="T1864" s="24"/>
      <c r="U1864" s="24"/>
      <c r="V1864" s="24"/>
      <c r="W1864" s="24"/>
      <c r="X1864" s="21"/>
      <c r="Y1864" s="22"/>
      <c r="Z1864" s="22"/>
      <c r="AA1864" s="21"/>
      <c r="AB1864" s="22"/>
      <c r="AC1864" s="22"/>
      <c r="AD1864" s="22"/>
      <c r="AE1864" s="22"/>
      <c r="AF1864" s="22"/>
      <c r="AG1864" s="22"/>
      <c r="AH1864" s="22"/>
      <c r="AI1864" s="22"/>
      <c r="AJ1864" s="22"/>
      <c r="AK1864" s="22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2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</row>
    <row r="1865">
      <c r="A1865" s="17"/>
      <c r="B1865" s="18"/>
      <c r="H1865" s="19"/>
      <c r="I1865" s="21"/>
      <c r="J1865" s="21"/>
      <c r="K1865" s="22"/>
      <c r="L1865" s="22"/>
      <c r="M1865" s="22"/>
      <c r="N1865" s="22"/>
      <c r="O1865" s="22"/>
      <c r="P1865" s="22"/>
      <c r="Q1865" s="22"/>
      <c r="R1865" s="22"/>
      <c r="S1865" s="21"/>
      <c r="T1865" s="24"/>
      <c r="U1865" s="24"/>
      <c r="V1865" s="24"/>
      <c r="W1865" s="24"/>
      <c r="X1865" s="21"/>
      <c r="Y1865" s="22"/>
      <c r="Z1865" s="22"/>
      <c r="AA1865" s="21"/>
      <c r="AB1865" s="22"/>
      <c r="AC1865" s="22"/>
      <c r="AD1865" s="22"/>
      <c r="AE1865" s="22"/>
      <c r="AF1865" s="22"/>
      <c r="AG1865" s="22"/>
      <c r="AH1865" s="22"/>
      <c r="AI1865" s="22"/>
      <c r="AJ1865" s="22"/>
      <c r="AK1865" s="22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2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</row>
    <row r="1866">
      <c r="A1866" s="17"/>
      <c r="B1866" s="18"/>
      <c r="H1866" s="19"/>
      <c r="I1866" s="21"/>
      <c r="J1866" s="21"/>
      <c r="K1866" s="22"/>
      <c r="L1866" s="22"/>
      <c r="M1866" s="22"/>
      <c r="N1866" s="22"/>
      <c r="O1866" s="22"/>
      <c r="P1866" s="22"/>
      <c r="Q1866" s="22"/>
      <c r="R1866" s="22"/>
      <c r="S1866" s="21"/>
      <c r="T1866" s="24"/>
      <c r="U1866" s="24"/>
      <c r="V1866" s="24"/>
      <c r="W1866" s="24"/>
      <c r="X1866" s="21"/>
      <c r="Y1866" s="22"/>
      <c r="Z1866" s="22"/>
      <c r="AA1866" s="21"/>
      <c r="AB1866" s="22"/>
      <c r="AC1866" s="22"/>
      <c r="AD1866" s="22"/>
      <c r="AE1866" s="22"/>
      <c r="AF1866" s="22"/>
      <c r="AG1866" s="22"/>
      <c r="AH1866" s="22"/>
      <c r="AI1866" s="22"/>
      <c r="AJ1866" s="22"/>
      <c r="AK1866" s="22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2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</row>
    <row r="1867">
      <c r="A1867" s="17"/>
      <c r="B1867" s="18"/>
      <c r="H1867" s="19"/>
      <c r="I1867" s="21"/>
      <c r="J1867" s="21"/>
      <c r="K1867" s="22"/>
      <c r="L1867" s="22"/>
      <c r="M1867" s="22"/>
      <c r="N1867" s="22"/>
      <c r="O1867" s="22"/>
      <c r="P1867" s="22"/>
      <c r="Q1867" s="22"/>
      <c r="R1867" s="22"/>
      <c r="S1867" s="21"/>
      <c r="T1867" s="24"/>
      <c r="U1867" s="24"/>
      <c r="V1867" s="24"/>
      <c r="W1867" s="24"/>
      <c r="X1867" s="21"/>
      <c r="Y1867" s="22"/>
      <c r="Z1867" s="22"/>
      <c r="AA1867" s="21"/>
      <c r="AB1867" s="22"/>
      <c r="AC1867" s="22"/>
      <c r="AD1867" s="22"/>
      <c r="AE1867" s="22"/>
      <c r="AF1867" s="22"/>
      <c r="AG1867" s="22"/>
      <c r="AH1867" s="22"/>
      <c r="AI1867" s="22"/>
      <c r="AJ1867" s="22"/>
      <c r="AK1867" s="22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2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</row>
    <row r="1868">
      <c r="A1868" s="17"/>
      <c r="B1868" s="18"/>
      <c r="H1868" s="19"/>
      <c r="I1868" s="21"/>
      <c r="J1868" s="21"/>
      <c r="K1868" s="22"/>
      <c r="L1868" s="22"/>
      <c r="M1868" s="22"/>
      <c r="N1868" s="22"/>
      <c r="O1868" s="22"/>
      <c r="P1868" s="22"/>
      <c r="Q1868" s="22"/>
      <c r="R1868" s="22"/>
      <c r="S1868" s="21"/>
      <c r="T1868" s="24"/>
      <c r="U1868" s="24"/>
      <c r="V1868" s="24"/>
      <c r="W1868" s="24"/>
      <c r="X1868" s="21"/>
      <c r="Y1868" s="22"/>
      <c r="Z1868" s="22"/>
      <c r="AA1868" s="21"/>
      <c r="AB1868" s="22"/>
      <c r="AC1868" s="22"/>
      <c r="AD1868" s="22"/>
      <c r="AE1868" s="22"/>
      <c r="AF1868" s="22"/>
      <c r="AG1868" s="22"/>
      <c r="AH1868" s="22"/>
      <c r="AI1868" s="22"/>
      <c r="AJ1868" s="22"/>
      <c r="AK1868" s="22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2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</row>
    <row r="1869">
      <c r="A1869" s="17"/>
      <c r="B1869" s="18"/>
      <c r="H1869" s="19"/>
      <c r="I1869" s="21"/>
      <c r="J1869" s="21"/>
      <c r="K1869" s="22"/>
      <c r="L1869" s="22"/>
      <c r="M1869" s="22"/>
      <c r="N1869" s="22"/>
      <c r="O1869" s="22"/>
      <c r="P1869" s="22"/>
      <c r="Q1869" s="22"/>
      <c r="R1869" s="22"/>
      <c r="S1869" s="21"/>
      <c r="T1869" s="24"/>
      <c r="U1869" s="24"/>
      <c r="V1869" s="24"/>
      <c r="W1869" s="24"/>
      <c r="X1869" s="21"/>
      <c r="Y1869" s="22"/>
      <c r="Z1869" s="22"/>
      <c r="AA1869" s="21"/>
      <c r="AB1869" s="22"/>
      <c r="AC1869" s="22"/>
      <c r="AD1869" s="22"/>
      <c r="AE1869" s="22"/>
      <c r="AF1869" s="22"/>
      <c r="AG1869" s="22"/>
      <c r="AH1869" s="22"/>
      <c r="AI1869" s="22"/>
      <c r="AJ1869" s="22"/>
      <c r="AK1869" s="22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2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</row>
    <row r="1870">
      <c r="A1870" s="17"/>
      <c r="B1870" s="18"/>
      <c r="H1870" s="19"/>
      <c r="I1870" s="21"/>
      <c r="J1870" s="21"/>
      <c r="K1870" s="22"/>
      <c r="L1870" s="22"/>
      <c r="M1870" s="22"/>
      <c r="N1870" s="22"/>
      <c r="O1870" s="22"/>
      <c r="P1870" s="22"/>
      <c r="Q1870" s="22"/>
      <c r="R1870" s="22"/>
      <c r="S1870" s="21"/>
      <c r="T1870" s="24"/>
      <c r="U1870" s="24"/>
      <c r="V1870" s="24"/>
      <c r="W1870" s="24"/>
      <c r="X1870" s="21"/>
      <c r="Y1870" s="22"/>
      <c r="Z1870" s="22"/>
      <c r="AA1870" s="21"/>
      <c r="AB1870" s="22"/>
      <c r="AC1870" s="22"/>
      <c r="AD1870" s="22"/>
      <c r="AE1870" s="22"/>
      <c r="AF1870" s="22"/>
      <c r="AG1870" s="22"/>
      <c r="AH1870" s="22"/>
      <c r="AI1870" s="22"/>
      <c r="AJ1870" s="22"/>
      <c r="AK1870" s="22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2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</row>
    <row r="1871">
      <c r="A1871" s="17"/>
      <c r="B1871" s="18"/>
      <c r="H1871" s="19"/>
      <c r="I1871" s="21"/>
      <c r="J1871" s="21"/>
      <c r="K1871" s="22"/>
      <c r="L1871" s="22"/>
      <c r="M1871" s="22"/>
      <c r="N1871" s="22"/>
      <c r="O1871" s="22"/>
      <c r="P1871" s="22"/>
      <c r="Q1871" s="22"/>
      <c r="R1871" s="22"/>
      <c r="S1871" s="21"/>
      <c r="T1871" s="24"/>
      <c r="U1871" s="24"/>
      <c r="V1871" s="24"/>
      <c r="W1871" s="24"/>
      <c r="X1871" s="21"/>
      <c r="Y1871" s="22"/>
      <c r="Z1871" s="22"/>
      <c r="AA1871" s="21"/>
      <c r="AB1871" s="22"/>
      <c r="AC1871" s="22"/>
      <c r="AD1871" s="22"/>
      <c r="AE1871" s="22"/>
      <c r="AF1871" s="22"/>
      <c r="AG1871" s="22"/>
      <c r="AH1871" s="22"/>
      <c r="AI1871" s="22"/>
      <c r="AJ1871" s="22"/>
      <c r="AK1871" s="22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2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</row>
    <row r="1872">
      <c r="A1872" s="17"/>
      <c r="B1872" s="18"/>
      <c r="H1872" s="19"/>
      <c r="I1872" s="21"/>
      <c r="J1872" s="21"/>
      <c r="K1872" s="22"/>
      <c r="L1872" s="22"/>
      <c r="M1872" s="22"/>
      <c r="N1872" s="22"/>
      <c r="O1872" s="22"/>
      <c r="P1872" s="22"/>
      <c r="Q1872" s="22"/>
      <c r="R1872" s="22"/>
      <c r="S1872" s="21"/>
      <c r="T1872" s="24"/>
      <c r="U1872" s="24"/>
      <c r="V1872" s="24"/>
      <c r="W1872" s="24"/>
      <c r="X1872" s="21"/>
      <c r="Y1872" s="22"/>
      <c r="Z1872" s="22"/>
      <c r="AA1872" s="21"/>
      <c r="AB1872" s="22"/>
      <c r="AC1872" s="22"/>
      <c r="AD1872" s="22"/>
      <c r="AE1872" s="22"/>
      <c r="AF1872" s="22"/>
      <c r="AG1872" s="22"/>
      <c r="AH1872" s="22"/>
      <c r="AI1872" s="22"/>
      <c r="AJ1872" s="22"/>
      <c r="AK1872" s="22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2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</row>
    <row r="1873">
      <c r="A1873" s="17"/>
      <c r="B1873" s="18"/>
      <c r="H1873" s="19"/>
      <c r="I1873" s="21"/>
      <c r="J1873" s="21"/>
      <c r="K1873" s="22"/>
      <c r="L1873" s="22"/>
      <c r="M1873" s="22"/>
      <c r="N1873" s="22"/>
      <c r="O1873" s="22"/>
      <c r="P1873" s="22"/>
      <c r="Q1873" s="22"/>
      <c r="R1873" s="22"/>
      <c r="S1873" s="21"/>
      <c r="T1873" s="24"/>
      <c r="U1873" s="24"/>
      <c r="V1873" s="24"/>
      <c r="W1873" s="24"/>
      <c r="X1873" s="21"/>
      <c r="Y1873" s="22"/>
      <c r="Z1873" s="22"/>
      <c r="AA1873" s="21"/>
      <c r="AB1873" s="22"/>
      <c r="AC1873" s="22"/>
      <c r="AD1873" s="22"/>
      <c r="AE1873" s="22"/>
      <c r="AF1873" s="22"/>
      <c r="AG1873" s="22"/>
      <c r="AH1873" s="22"/>
      <c r="AI1873" s="22"/>
      <c r="AJ1873" s="22"/>
      <c r="AK1873" s="22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2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</row>
    <row r="1874">
      <c r="A1874" s="17"/>
      <c r="B1874" s="18"/>
      <c r="H1874" s="19"/>
      <c r="I1874" s="21"/>
      <c r="J1874" s="21"/>
      <c r="K1874" s="22"/>
      <c r="L1874" s="22"/>
      <c r="M1874" s="22"/>
      <c r="N1874" s="22"/>
      <c r="O1874" s="22"/>
      <c r="P1874" s="22"/>
      <c r="Q1874" s="22"/>
      <c r="R1874" s="22"/>
      <c r="S1874" s="21"/>
      <c r="T1874" s="24"/>
      <c r="U1874" s="24"/>
      <c r="V1874" s="24"/>
      <c r="W1874" s="24"/>
      <c r="X1874" s="21"/>
      <c r="Y1874" s="22"/>
      <c r="Z1874" s="22"/>
      <c r="AA1874" s="21"/>
      <c r="AB1874" s="22"/>
      <c r="AC1874" s="22"/>
      <c r="AD1874" s="22"/>
      <c r="AE1874" s="22"/>
      <c r="AF1874" s="22"/>
      <c r="AG1874" s="22"/>
      <c r="AH1874" s="22"/>
      <c r="AI1874" s="22"/>
      <c r="AJ1874" s="22"/>
      <c r="AK1874" s="22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2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</row>
    <row r="1875">
      <c r="A1875" s="17"/>
      <c r="B1875" s="18"/>
      <c r="H1875" s="19"/>
      <c r="I1875" s="21"/>
      <c r="J1875" s="21"/>
      <c r="K1875" s="22"/>
      <c r="L1875" s="22"/>
      <c r="M1875" s="22"/>
      <c r="N1875" s="22"/>
      <c r="O1875" s="22"/>
      <c r="P1875" s="22"/>
      <c r="Q1875" s="22"/>
      <c r="R1875" s="22"/>
      <c r="S1875" s="21"/>
      <c r="T1875" s="24"/>
      <c r="U1875" s="24"/>
      <c r="V1875" s="24"/>
      <c r="W1875" s="24"/>
      <c r="X1875" s="21"/>
      <c r="Y1875" s="22"/>
      <c r="Z1875" s="22"/>
      <c r="AA1875" s="21"/>
      <c r="AB1875" s="22"/>
      <c r="AC1875" s="22"/>
      <c r="AD1875" s="22"/>
      <c r="AE1875" s="22"/>
      <c r="AF1875" s="22"/>
      <c r="AG1875" s="22"/>
      <c r="AH1875" s="22"/>
      <c r="AI1875" s="22"/>
      <c r="AJ1875" s="22"/>
      <c r="AK1875" s="22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2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</row>
    <row r="1876">
      <c r="A1876" s="17"/>
      <c r="B1876" s="18"/>
      <c r="H1876" s="19"/>
      <c r="I1876" s="21"/>
      <c r="J1876" s="21"/>
      <c r="K1876" s="22"/>
      <c r="L1876" s="22"/>
      <c r="M1876" s="22"/>
      <c r="N1876" s="22"/>
      <c r="O1876" s="22"/>
      <c r="P1876" s="22"/>
      <c r="Q1876" s="22"/>
      <c r="R1876" s="22"/>
      <c r="S1876" s="21"/>
      <c r="T1876" s="24"/>
      <c r="U1876" s="24"/>
      <c r="V1876" s="24"/>
      <c r="W1876" s="24"/>
      <c r="X1876" s="21"/>
      <c r="Y1876" s="22"/>
      <c r="Z1876" s="22"/>
      <c r="AA1876" s="21"/>
      <c r="AB1876" s="22"/>
      <c r="AC1876" s="22"/>
      <c r="AD1876" s="22"/>
      <c r="AE1876" s="22"/>
      <c r="AF1876" s="22"/>
      <c r="AG1876" s="22"/>
      <c r="AH1876" s="22"/>
      <c r="AI1876" s="22"/>
      <c r="AJ1876" s="22"/>
      <c r="AK1876" s="22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2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</row>
    <row r="1877">
      <c r="A1877" s="17"/>
      <c r="B1877" s="18"/>
      <c r="H1877" s="19"/>
      <c r="I1877" s="21"/>
      <c r="J1877" s="21"/>
      <c r="K1877" s="22"/>
      <c r="L1877" s="22"/>
      <c r="M1877" s="22"/>
      <c r="N1877" s="22"/>
      <c r="O1877" s="22"/>
      <c r="P1877" s="22"/>
      <c r="Q1877" s="22"/>
      <c r="R1877" s="22"/>
      <c r="S1877" s="21"/>
      <c r="T1877" s="24"/>
      <c r="U1877" s="24"/>
      <c r="V1877" s="24"/>
      <c r="W1877" s="24"/>
      <c r="X1877" s="21"/>
      <c r="Y1877" s="22"/>
      <c r="Z1877" s="22"/>
      <c r="AA1877" s="21"/>
      <c r="AB1877" s="22"/>
      <c r="AC1877" s="22"/>
      <c r="AD1877" s="22"/>
      <c r="AE1877" s="22"/>
      <c r="AF1877" s="22"/>
      <c r="AG1877" s="22"/>
      <c r="AH1877" s="22"/>
      <c r="AI1877" s="22"/>
      <c r="AJ1877" s="22"/>
      <c r="AK1877" s="22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2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</row>
    <row r="1878">
      <c r="A1878" s="17"/>
      <c r="B1878" s="18"/>
      <c r="H1878" s="19"/>
      <c r="I1878" s="21"/>
      <c r="J1878" s="21"/>
      <c r="K1878" s="22"/>
      <c r="L1878" s="22"/>
      <c r="M1878" s="22"/>
      <c r="N1878" s="22"/>
      <c r="O1878" s="22"/>
      <c r="P1878" s="22"/>
      <c r="Q1878" s="22"/>
      <c r="R1878" s="22"/>
      <c r="S1878" s="21"/>
      <c r="T1878" s="24"/>
      <c r="U1878" s="24"/>
      <c r="V1878" s="24"/>
      <c r="W1878" s="24"/>
      <c r="X1878" s="21"/>
      <c r="Y1878" s="22"/>
      <c r="Z1878" s="22"/>
      <c r="AA1878" s="21"/>
      <c r="AB1878" s="22"/>
      <c r="AC1878" s="22"/>
      <c r="AD1878" s="22"/>
      <c r="AE1878" s="22"/>
      <c r="AF1878" s="22"/>
      <c r="AG1878" s="22"/>
      <c r="AH1878" s="22"/>
      <c r="AI1878" s="22"/>
      <c r="AJ1878" s="22"/>
      <c r="AK1878" s="22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2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</row>
    <row r="1879">
      <c r="A1879" s="17"/>
      <c r="B1879" s="18"/>
      <c r="H1879" s="19"/>
      <c r="I1879" s="21"/>
      <c r="J1879" s="21"/>
      <c r="K1879" s="22"/>
      <c r="L1879" s="22"/>
      <c r="M1879" s="22"/>
      <c r="N1879" s="22"/>
      <c r="O1879" s="22"/>
      <c r="P1879" s="22"/>
      <c r="Q1879" s="22"/>
      <c r="R1879" s="22"/>
      <c r="S1879" s="21"/>
      <c r="T1879" s="24"/>
      <c r="U1879" s="24"/>
      <c r="V1879" s="24"/>
      <c r="W1879" s="24"/>
      <c r="X1879" s="21"/>
      <c r="Y1879" s="22"/>
      <c r="Z1879" s="22"/>
      <c r="AA1879" s="21"/>
      <c r="AB1879" s="22"/>
      <c r="AC1879" s="22"/>
      <c r="AD1879" s="22"/>
      <c r="AE1879" s="22"/>
      <c r="AF1879" s="22"/>
      <c r="AG1879" s="22"/>
      <c r="AH1879" s="22"/>
      <c r="AI1879" s="22"/>
      <c r="AJ1879" s="22"/>
      <c r="AK1879" s="22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2"/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</row>
    <row r="1880">
      <c r="A1880" s="17"/>
      <c r="B1880" s="18"/>
      <c r="H1880" s="19"/>
      <c r="I1880" s="21"/>
      <c r="J1880" s="21"/>
      <c r="K1880" s="22"/>
      <c r="L1880" s="22"/>
      <c r="M1880" s="22"/>
      <c r="N1880" s="22"/>
      <c r="O1880" s="22"/>
      <c r="P1880" s="22"/>
      <c r="Q1880" s="22"/>
      <c r="R1880" s="22"/>
      <c r="S1880" s="21"/>
      <c r="T1880" s="24"/>
      <c r="U1880" s="24"/>
      <c r="V1880" s="24"/>
      <c r="W1880" s="24"/>
      <c r="X1880" s="21"/>
      <c r="Y1880" s="22"/>
      <c r="Z1880" s="22"/>
      <c r="AA1880" s="21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2"/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</row>
    <row r="1881">
      <c r="A1881" s="17"/>
      <c r="B1881" s="18"/>
      <c r="H1881" s="19"/>
      <c r="I1881" s="21"/>
      <c r="J1881" s="21"/>
      <c r="K1881" s="22"/>
      <c r="L1881" s="22"/>
      <c r="M1881" s="22"/>
      <c r="N1881" s="22"/>
      <c r="O1881" s="22"/>
      <c r="P1881" s="22"/>
      <c r="Q1881" s="22"/>
      <c r="R1881" s="22"/>
      <c r="S1881" s="21"/>
      <c r="T1881" s="24"/>
      <c r="U1881" s="24"/>
      <c r="V1881" s="24"/>
      <c r="W1881" s="24"/>
      <c r="X1881" s="21"/>
      <c r="Y1881" s="22"/>
      <c r="Z1881" s="22"/>
      <c r="AA1881" s="21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2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2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</row>
    <row r="1882">
      <c r="A1882" s="17"/>
      <c r="B1882" s="18"/>
      <c r="H1882" s="19"/>
      <c r="I1882" s="21"/>
      <c r="J1882" s="21"/>
      <c r="K1882" s="22"/>
      <c r="L1882" s="22"/>
      <c r="M1882" s="22"/>
      <c r="N1882" s="22"/>
      <c r="O1882" s="22"/>
      <c r="P1882" s="22"/>
      <c r="Q1882" s="22"/>
      <c r="R1882" s="22"/>
      <c r="S1882" s="21"/>
      <c r="T1882" s="24"/>
      <c r="U1882" s="24"/>
      <c r="V1882" s="24"/>
      <c r="W1882" s="24"/>
      <c r="X1882" s="21"/>
      <c r="Y1882" s="22"/>
      <c r="Z1882" s="22"/>
      <c r="AA1882" s="21"/>
      <c r="AB1882" s="22"/>
      <c r="AC1882" s="22"/>
      <c r="AD1882" s="22"/>
      <c r="AE1882" s="22"/>
      <c r="AF1882" s="22"/>
      <c r="AG1882" s="22"/>
      <c r="AH1882" s="22"/>
      <c r="AI1882" s="22"/>
      <c r="AJ1882" s="22"/>
      <c r="AK1882" s="22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2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</row>
    <row r="1883">
      <c r="A1883" s="17"/>
      <c r="B1883" s="18"/>
      <c r="H1883" s="19"/>
      <c r="I1883" s="21"/>
      <c r="J1883" s="21"/>
      <c r="K1883" s="22"/>
      <c r="L1883" s="22"/>
      <c r="M1883" s="22"/>
      <c r="N1883" s="22"/>
      <c r="O1883" s="22"/>
      <c r="P1883" s="22"/>
      <c r="Q1883" s="22"/>
      <c r="R1883" s="22"/>
      <c r="S1883" s="21"/>
      <c r="T1883" s="24"/>
      <c r="U1883" s="24"/>
      <c r="V1883" s="24"/>
      <c r="W1883" s="24"/>
      <c r="X1883" s="21"/>
      <c r="Y1883" s="22"/>
      <c r="Z1883" s="22"/>
      <c r="AA1883" s="21"/>
      <c r="AB1883" s="22"/>
      <c r="AC1883" s="22"/>
      <c r="AD1883" s="22"/>
      <c r="AE1883" s="22"/>
      <c r="AF1883" s="22"/>
      <c r="AG1883" s="22"/>
      <c r="AH1883" s="22"/>
      <c r="AI1883" s="22"/>
      <c r="AJ1883" s="22"/>
      <c r="AK1883" s="22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2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</row>
    <row r="1884">
      <c r="A1884" s="17"/>
      <c r="B1884" s="18"/>
      <c r="H1884" s="19"/>
      <c r="I1884" s="21"/>
      <c r="J1884" s="21"/>
      <c r="K1884" s="22"/>
      <c r="L1884" s="22"/>
      <c r="M1884" s="22"/>
      <c r="N1884" s="22"/>
      <c r="O1884" s="22"/>
      <c r="P1884" s="22"/>
      <c r="Q1884" s="22"/>
      <c r="R1884" s="22"/>
      <c r="S1884" s="21"/>
      <c r="T1884" s="24"/>
      <c r="U1884" s="24"/>
      <c r="V1884" s="24"/>
      <c r="W1884" s="24"/>
      <c r="X1884" s="21"/>
      <c r="Y1884" s="22"/>
      <c r="Z1884" s="22"/>
      <c r="AA1884" s="21"/>
      <c r="AB1884" s="22"/>
      <c r="AC1884" s="22"/>
      <c r="AD1884" s="22"/>
      <c r="AE1884" s="22"/>
      <c r="AF1884" s="22"/>
      <c r="AG1884" s="22"/>
      <c r="AH1884" s="22"/>
      <c r="AI1884" s="22"/>
      <c r="AJ1884" s="22"/>
      <c r="AK1884" s="22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2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</row>
    <row r="1885">
      <c r="A1885" s="17"/>
      <c r="B1885" s="18"/>
      <c r="H1885" s="19"/>
      <c r="I1885" s="21"/>
      <c r="J1885" s="21"/>
      <c r="K1885" s="22"/>
      <c r="L1885" s="22"/>
      <c r="M1885" s="22"/>
      <c r="N1885" s="22"/>
      <c r="O1885" s="22"/>
      <c r="P1885" s="22"/>
      <c r="Q1885" s="22"/>
      <c r="R1885" s="22"/>
      <c r="S1885" s="21"/>
      <c r="T1885" s="24"/>
      <c r="U1885" s="24"/>
      <c r="V1885" s="24"/>
      <c r="W1885" s="24"/>
      <c r="X1885" s="21"/>
      <c r="Y1885" s="22"/>
      <c r="Z1885" s="22"/>
      <c r="AA1885" s="21"/>
      <c r="AB1885" s="22"/>
      <c r="AC1885" s="22"/>
      <c r="AD1885" s="22"/>
      <c r="AE1885" s="22"/>
      <c r="AF1885" s="22"/>
      <c r="AG1885" s="22"/>
      <c r="AH1885" s="22"/>
      <c r="AI1885" s="22"/>
      <c r="AJ1885" s="22"/>
      <c r="AK1885" s="22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2"/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</row>
    <row r="1886">
      <c r="A1886" s="17"/>
      <c r="B1886" s="18"/>
      <c r="H1886" s="19"/>
      <c r="I1886" s="21"/>
      <c r="J1886" s="21"/>
      <c r="K1886" s="22"/>
      <c r="L1886" s="22"/>
      <c r="M1886" s="22"/>
      <c r="N1886" s="22"/>
      <c r="O1886" s="22"/>
      <c r="P1886" s="22"/>
      <c r="Q1886" s="22"/>
      <c r="R1886" s="22"/>
      <c r="S1886" s="21"/>
      <c r="T1886" s="24"/>
      <c r="U1886" s="24"/>
      <c r="V1886" s="24"/>
      <c r="W1886" s="24"/>
      <c r="X1886" s="21"/>
      <c r="Y1886" s="22"/>
      <c r="Z1886" s="22"/>
      <c r="AA1886" s="21"/>
      <c r="AB1886" s="22"/>
      <c r="AC1886" s="22"/>
      <c r="AD1886" s="22"/>
      <c r="AE1886" s="22"/>
      <c r="AF1886" s="22"/>
      <c r="AG1886" s="22"/>
      <c r="AH1886" s="22"/>
      <c r="AI1886" s="22"/>
      <c r="AJ1886" s="22"/>
      <c r="AK1886" s="22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2"/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</row>
    <row r="1887">
      <c r="A1887" s="17"/>
      <c r="B1887" s="18"/>
      <c r="H1887" s="19"/>
      <c r="I1887" s="21"/>
      <c r="J1887" s="21"/>
      <c r="K1887" s="22"/>
      <c r="L1887" s="22"/>
      <c r="M1887" s="22"/>
      <c r="N1887" s="22"/>
      <c r="O1887" s="22"/>
      <c r="P1887" s="22"/>
      <c r="Q1887" s="22"/>
      <c r="R1887" s="22"/>
      <c r="S1887" s="21"/>
      <c r="T1887" s="24"/>
      <c r="U1887" s="24"/>
      <c r="V1887" s="24"/>
      <c r="W1887" s="24"/>
      <c r="X1887" s="21"/>
      <c r="Y1887" s="22"/>
      <c r="Z1887" s="22"/>
      <c r="AA1887" s="21"/>
      <c r="AB1887" s="22"/>
      <c r="AC1887" s="22"/>
      <c r="AD1887" s="22"/>
      <c r="AE1887" s="22"/>
      <c r="AF1887" s="22"/>
      <c r="AG1887" s="22"/>
      <c r="AH1887" s="22"/>
      <c r="AI1887" s="22"/>
      <c r="AJ1887" s="22"/>
      <c r="AK1887" s="22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2"/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</row>
    <row r="1888">
      <c r="A1888" s="17"/>
      <c r="B1888" s="18"/>
      <c r="H1888" s="19"/>
      <c r="I1888" s="21"/>
      <c r="J1888" s="21"/>
      <c r="K1888" s="22"/>
      <c r="L1888" s="22"/>
      <c r="M1888" s="22"/>
      <c r="N1888" s="22"/>
      <c r="O1888" s="22"/>
      <c r="P1888" s="22"/>
      <c r="Q1888" s="22"/>
      <c r="R1888" s="22"/>
      <c r="S1888" s="21"/>
      <c r="T1888" s="24"/>
      <c r="U1888" s="24"/>
      <c r="V1888" s="24"/>
      <c r="W1888" s="24"/>
      <c r="X1888" s="21"/>
      <c r="Y1888" s="22"/>
      <c r="Z1888" s="22"/>
      <c r="AA1888" s="21"/>
      <c r="AB1888" s="22"/>
      <c r="AC1888" s="22"/>
      <c r="AD1888" s="22"/>
      <c r="AE1888" s="22"/>
      <c r="AF1888" s="22"/>
      <c r="AG1888" s="22"/>
      <c r="AH1888" s="22"/>
      <c r="AI1888" s="22"/>
      <c r="AJ1888" s="22"/>
      <c r="AK1888" s="22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2"/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</row>
    <row r="1889">
      <c r="A1889" s="17"/>
      <c r="B1889" s="18"/>
      <c r="H1889" s="19"/>
      <c r="I1889" s="21"/>
      <c r="J1889" s="21"/>
      <c r="K1889" s="22"/>
      <c r="L1889" s="22"/>
      <c r="M1889" s="22"/>
      <c r="N1889" s="22"/>
      <c r="O1889" s="22"/>
      <c r="P1889" s="22"/>
      <c r="Q1889" s="22"/>
      <c r="R1889" s="22"/>
      <c r="S1889" s="21"/>
      <c r="T1889" s="24"/>
      <c r="U1889" s="24"/>
      <c r="V1889" s="24"/>
      <c r="W1889" s="24"/>
      <c r="X1889" s="21"/>
      <c r="Y1889" s="22"/>
      <c r="Z1889" s="22"/>
      <c r="AA1889" s="21"/>
      <c r="AB1889" s="22"/>
      <c r="AC1889" s="22"/>
      <c r="AD1889" s="22"/>
      <c r="AE1889" s="22"/>
      <c r="AF1889" s="22"/>
      <c r="AG1889" s="22"/>
      <c r="AH1889" s="22"/>
      <c r="AI1889" s="22"/>
      <c r="AJ1889" s="22"/>
      <c r="AK1889" s="22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2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</row>
    <row r="1890">
      <c r="A1890" s="17"/>
      <c r="B1890" s="18"/>
      <c r="H1890" s="19"/>
      <c r="I1890" s="21"/>
      <c r="J1890" s="21"/>
      <c r="K1890" s="22"/>
      <c r="L1890" s="22"/>
      <c r="M1890" s="22"/>
      <c r="N1890" s="22"/>
      <c r="O1890" s="22"/>
      <c r="P1890" s="22"/>
      <c r="Q1890" s="22"/>
      <c r="R1890" s="22"/>
      <c r="S1890" s="21"/>
      <c r="T1890" s="24"/>
      <c r="U1890" s="24"/>
      <c r="V1890" s="24"/>
      <c r="W1890" s="24"/>
      <c r="X1890" s="21"/>
      <c r="Y1890" s="22"/>
      <c r="Z1890" s="22"/>
      <c r="AA1890" s="21"/>
      <c r="AB1890" s="22"/>
      <c r="AC1890" s="22"/>
      <c r="AD1890" s="22"/>
      <c r="AE1890" s="22"/>
      <c r="AF1890" s="22"/>
      <c r="AG1890" s="22"/>
      <c r="AH1890" s="22"/>
      <c r="AI1890" s="22"/>
      <c r="AJ1890" s="22"/>
      <c r="AK1890" s="22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2"/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</row>
    <row r="1891">
      <c r="A1891" s="17"/>
      <c r="B1891" s="18"/>
      <c r="H1891" s="19"/>
      <c r="I1891" s="21"/>
      <c r="J1891" s="21"/>
      <c r="K1891" s="22"/>
      <c r="L1891" s="22"/>
      <c r="M1891" s="22"/>
      <c r="N1891" s="22"/>
      <c r="O1891" s="22"/>
      <c r="P1891" s="22"/>
      <c r="Q1891" s="22"/>
      <c r="R1891" s="22"/>
      <c r="S1891" s="21"/>
      <c r="T1891" s="24"/>
      <c r="U1891" s="24"/>
      <c r="V1891" s="24"/>
      <c r="W1891" s="24"/>
      <c r="X1891" s="21"/>
      <c r="Y1891" s="22"/>
      <c r="Z1891" s="22"/>
      <c r="AA1891" s="21"/>
      <c r="AB1891" s="22"/>
      <c r="AC1891" s="22"/>
      <c r="AD1891" s="22"/>
      <c r="AE1891" s="22"/>
      <c r="AF1891" s="22"/>
      <c r="AG1891" s="22"/>
      <c r="AH1891" s="22"/>
      <c r="AI1891" s="22"/>
      <c r="AJ1891" s="22"/>
      <c r="AK1891" s="22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2"/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</row>
    <row r="1892">
      <c r="A1892" s="17"/>
      <c r="B1892" s="18"/>
      <c r="H1892" s="19"/>
      <c r="I1892" s="21"/>
      <c r="J1892" s="21"/>
      <c r="K1892" s="22"/>
      <c r="L1892" s="22"/>
      <c r="M1892" s="22"/>
      <c r="N1892" s="22"/>
      <c r="O1892" s="22"/>
      <c r="P1892" s="22"/>
      <c r="Q1892" s="22"/>
      <c r="R1892" s="22"/>
      <c r="S1892" s="21"/>
      <c r="T1892" s="24"/>
      <c r="U1892" s="24"/>
      <c r="V1892" s="24"/>
      <c r="W1892" s="24"/>
      <c r="X1892" s="21"/>
      <c r="Y1892" s="22"/>
      <c r="Z1892" s="22"/>
      <c r="AA1892" s="21"/>
      <c r="AB1892" s="22"/>
      <c r="AC1892" s="22"/>
      <c r="AD1892" s="22"/>
      <c r="AE1892" s="22"/>
      <c r="AF1892" s="22"/>
      <c r="AG1892" s="22"/>
      <c r="AH1892" s="22"/>
      <c r="AI1892" s="22"/>
      <c r="AJ1892" s="22"/>
      <c r="AK1892" s="22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2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</row>
    <row r="1893">
      <c r="A1893" s="17"/>
      <c r="B1893" s="18"/>
      <c r="H1893" s="19"/>
      <c r="I1893" s="21"/>
      <c r="J1893" s="21"/>
      <c r="K1893" s="22"/>
      <c r="L1893" s="22"/>
      <c r="M1893" s="22"/>
      <c r="N1893" s="22"/>
      <c r="O1893" s="22"/>
      <c r="P1893" s="22"/>
      <c r="Q1893" s="22"/>
      <c r="R1893" s="22"/>
      <c r="S1893" s="21"/>
      <c r="T1893" s="24"/>
      <c r="U1893" s="24"/>
      <c r="V1893" s="24"/>
      <c r="W1893" s="24"/>
      <c r="X1893" s="21"/>
      <c r="Y1893" s="22"/>
      <c r="Z1893" s="22"/>
      <c r="AA1893" s="21"/>
      <c r="AB1893" s="22"/>
      <c r="AC1893" s="22"/>
      <c r="AD1893" s="22"/>
      <c r="AE1893" s="22"/>
      <c r="AF1893" s="22"/>
      <c r="AG1893" s="22"/>
      <c r="AH1893" s="22"/>
      <c r="AI1893" s="22"/>
      <c r="AJ1893" s="22"/>
      <c r="AK1893" s="22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2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</row>
    <row r="1894">
      <c r="A1894" s="17"/>
      <c r="B1894" s="18"/>
      <c r="H1894" s="19"/>
      <c r="I1894" s="21"/>
      <c r="J1894" s="21"/>
      <c r="K1894" s="22"/>
      <c r="L1894" s="22"/>
      <c r="M1894" s="22"/>
      <c r="N1894" s="22"/>
      <c r="O1894" s="22"/>
      <c r="P1894" s="22"/>
      <c r="Q1894" s="22"/>
      <c r="R1894" s="22"/>
      <c r="S1894" s="21"/>
      <c r="T1894" s="24"/>
      <c r="U1894" s="24"/>
      <c r="V1894" s="24"/>
      <c r="W1894" s="24"/>
      <c r="X1894" s="21"/>
      <c r="Y1894" s="22"/>
      <c r="Z1894" s="22"/>
      <c r="AA1894" s="21"/>
      <c r="AB1894" s="22"/>
      <c r="AC1894" s="22"/>
      <c r="AD1894" s="22"/>
      <c r="AE1894" s="22"/>
      <c r="AF1894" s="22"/>
      <c r="AG1894" s="22"/>
      <c r="AH1894" s="22"/>
      <c r="AI1894" s="22"/>
      <c r="AJ1894" s="22"/>
      <c r="AK1894" s="22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2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</row>
    <row r="1895">
      <c r="A1895" s="17"/>
      <c r="B1895" s="18"/>
      <c r="H1895" s="19"/>
      <c r="I1895" s="21"/>
      <c r="J1895" s="21"/>
      <c r="K1895" s="22"/>
      <c r="L1895" s="22"/>
      <c r="M1895" s="22"/>
      <c r="N1895" s="22"/>
      <c r="O1895" s="22"/>
      <c r="P1895" s="22"/>
      <c r="Q1895" s="22"/>
      <c r="R1895" s="22"/>
      <c r="S1895" s="21"/>
      <c r="T1895" s="24"/>
      <c r="U1895" s="24"/>
      <c r="V1895" s="24"/>
      <c r="W1895" s="24"/>
      <c r="X1895" s="21"/>
      <c r="Y1895" s="22"/>
      <c r="Z1895" s="22"/>
      <c r="AA1895" s="21"/>
      <c r="AB1895" s="22"/>
      <c r="AC1895" s="22"/>
      <c r="AD1895" s="22"/>
      <c r="AE1895" s="22"/>
      <c r="AF1895" s="22"/>
      <c r="AG1895" s="22"/>
      <c r="AH1895" s="22"/>
      <c r="AI1895" s="22"/>
      <c r="AJ1895" s="22"/>
      <c r="AK1895" s="22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2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</row>
    <row r="1896">
      <c r="A1896" s="17"/>
      <c r="B1896" s="18"/>
      <c r="H1896" s="19"/>
      <c r="I1896" s="21"/>
      <c r="J1896" s="21"/>
      <c r="K1896" s="22"/>
      <c r="L1896" s="22"/>
      <c r="M1896" s="22"/>
      <c r="N1896" s="22"/>
      <c r="O1896" s="22"/>
      <c r="P1896" s="22"/>
      <c r="Q1896" s="22"/>
      <c r="R1896" s="22"/>
      <c r="S1896" s="21"/>
      <c r="T1896" s="24"/>
      <c r="U1896" s="24"/>
      <c r="V1896" s="24"/>
      <c r="W1896" s="24"/>
      <c r="X1896" s="21"/>
      <c r="Y1896" s="22"/>
      <c r="Z1896" s="22"/>
      <c r="AA1896" s="21"/>
      <c r="AB1896" s="22"/>
      <c r="AC1896" s="22"/>
      <c r="AD1896" s="22"/>
      <c r="AE1896" s="22"/>
      <c r="AF1896" s="22"/>
      <c r="AG1896" s="22"/>
      <c r="AH1896" s="22"/>
      <c r="AI1896" s="22"/>
      <c r="AJ1896" s="22"/>
      <c r="AK1896" s="22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2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</row>
    <row r="1897">
      <c r="A1897" s="17"/>
      <c r="B1897" s="18"/>
      <c r="H1897" s="19"/>
      <c r="I1897" s="21"/>
      <c r="J1897" s="21"/>
      <c r="K1897" s="22"/>
      <c r="L1897" s="22"/>
      <c r="M1897" s="22"/>
      <c r="N1897" s="22"/>
      <c r="O1897" s="22"/>
      <c r="P1897" s="22"/>
      <c r="Q1897" s="22"/>
      <c r="R1897" s="22"/>
      <c r="S1897" s="21"/>
      <c r="T1897" s="24"/>
      <c r="U1897" s="24"/>
      <c r="V1897" s="24"/>
      <c r="W1897" s="24"/>
      <c r="X1897" s="21"/>
      <c r="Y1897" s="22"/>
      <c r="Z1897" s="22"/>
      <c r="AA1897" s="21"/>
      <c r="AB1897" s="22"/>
      <c r="AC1897" s="22"/>
      <c r="AD1897" s="22"/>
      <c r="AE1897" s="22"/>
      <c r="AF1897" s="22"/>
      <c r="AG1897" s="22"/>
      <c r="AH1897" s="22"/>
      <c r="AI1897" s="22"/>
      <c r="AJ1897" s="22"/>
      <c r="AK1897" s="22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2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</row>
    <row r="1898">
      <c r="A1898" s="17"/>
      <c r="B1898" s="18"/>
      <c r="H1898" s="19"/>
      <c r="I1898" s="21"/>
      <c r="J1898" s="21"/>
      <c r="K1898" s="22"/>
      <c r="L1898" s="22"/>
      <c r="M1898" s="22"/>
      <c r="N1898" s="22"/>
      <c r="O1898" s="22"/>
      <c r="P1898" s="22"/>
      <c r="Q1898" s="22"/>
      <c r="R1898" s="22"/>
      <c r="S1898" s="21"/>
      <c r="T1898" s="24"/>
      <c r="U1898" s="24"/>
      <c r="V1898" s="24"/>
      <c r="W1898" s="24"/>
      <c r="X1898" s="21"/>
      <c r="Y1898" s="22"/>
      <c r="Z1898" s="22"/>
      <c r="AA1898" s="21"/>
      <c r="AB1898" s="22"/>
      <c r="AC1898" s="22"/>
      <c r="AD1898" s="22"/>
      <c r="AE1898" s="22"/>
      <c r="AF1898" s="22"/>
      <c r="AG1898" s="22"/>
      <c r="AH1898" s="22"/>
      <c r="AI1898" s="22"/>
      <c r="AJ1898" s="22"/>
      <c r="AK1898" s="22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2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</row>
    <row r="1899">
      <c r="A1899" s="17"/>
      <c r="B1899" s="18"/>
      <c r="H1899" s="19"/>
      <c r="I1899" s="21"/>
      <c r="J1899" s="21"/>
      <c r="K1899" s="22"/>
      <c r="L1899" s="22"/>
      <c r="M1899" s="22"/>
      <c r="N1899" s="22"/>
      <c r="O1899" s="22"/>
      <c r="P1899" s="22"/>
      <c r="Q1899" s="22"/>
      <c r="R1899" s="22"/>
      <c r="S1899" s="21"/>
      <c r="T1899" s="24"/>
      <c r="U1899" s="24"/>
      <c r="V1899" s="24"/>
      <c r="W1899" s="24"/>
      <c r="X1899" s="21"/>
      <c r="Y1899" s="22"/>
      <c r="Z1899" s="22"/>
      <c r="AA1899" s="21"/>
      <c r="AB1899" s="22"/>
      <c r="AC1899" s="22"/>
      <c r="AD1899" s="22"/>
      <c r="AE1899" s="22"/>
      <c r="AF1899" s="22"/>
      <c r="AG1899" s="22"/>
      <c r="AH1899" s="22"/>
      <c r="AI1899" s="22"/>
      <c r="AJ1899" s="22"/>
      <c r="AK1899" s="22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2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</row>
    <row r="1900">
      <c r="A1900" s="17"/>
      <c r="B1900" s="18"/>
      <c r="H1900" s="19"/>
      <c r="I1900" s="21"/>
      <c r="J1900" s="21"/>
      <c r="K1900" s="22"/>
      <c r="L1900" s="22"/>
      <c r="M1900" s="22"/>
      <c r="N1900" s="22"/>
      <c r="O1900" s="22"/>
      <c r="P1900" s="22"/>
      <c r="Q1900" s="22"/>
      <c r="R1900" s="22"/>
      <c r="S1900" s="21"/>
      <c r="T1900" s="24"/>
      <c r="U1900" s="24"/>
      <c r="V1900" s="24"/>
      <c r="W1900" s="24"/>
      <c r="X1900" s="21"/>
      <c r="Y1900" s="22"/>
      <c r="Z1900" s="22"/>
      <c r="AA1900" s="21"/>
      <c r="AB1900" s="22"/>
      <c r="AC1900" s="22"/>
      <c r="AD1900" s="22"/>
      <c r="AE1900" s="22"/>
      <c r="AF1900" s="22"/>
      <c r="AG1900" s="22"/>
      <c r="AH1900" s="22"/>
      <c r="AI1900" s="22"/>
      <c r="AJ1900" s="22"/>
      <c r="AK1900" s="22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2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</row>
    <row r="1901">
      <c r="A1901" s="17"/>
      <c r="B1901" s="18"/>
      <c r="H1901" s="19"/>
      <c r="I1901" s="21"/>
      <c r="J1901" s="21"/>
      <c r="K1901" s="22"/>
      <c r="L1901" s="22"/>
      <c r="M1901" s="22"/>
      <c r="N1901" s="22"/>
      <c r="O1901" s="22"/>
      <c r="P1901" s="22"/>
      <c r="Q1901" s="22"/>
      <c r="R1901" s="22"/>
      <c r="S1901" s="21"/>
      <c r="T1901" s="24"/>
      <c r="U1901" s="24"/>
      <c r="V1901" s="24"/>
      <c r="W1901" s="24"/>
      <c r="X1901" s="21"/>
      <c r="Y1901" s="22"/>
      <c r="Z1901" s="22"/>
      <c r="AA1901" s="21"/>
      <c r="AB1901" s="22"/>
      <c r="AC1901" s="22"/>
      <c r="AD1901" s="22"/>
      <c r="AE1901" s="22"/>
      <c r="AF1901" s="22"/>
      <c r="AG1901" s="22"/>
      <c r="AH1901" s="22"/>
      <c r="AI1901" s="22"/>
      <c r="AJ1901" s="22"/>
      <c r="AK1901" s="22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2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</row>
    <row r="1902">
      <c r="A1902" s="17"/>
      <c r="B1902" s="18"/>
      <c r="H1902" s="19"/>
      <c r="I1902" s="21"/>
      <c r="J1902" s="21"/>
      <c r="K1902" s="22"/>
      <c r="L1902" s="22"/>
      <c r="M1902" s="22"/>
      <c r="N1902" s="22"/>
      <c r="O1902" s="22"/>
      <c r="P1902" s="22"/>
      <c r="Q1902" s="22"/>
      <c r="R1902" s="22"/>
      <c r="S1902" s="21"/>
      <c r="T1902" s="24"/>
      <c r="U1902" s="24"/>
      <c r="V1902" s="24"/>
      <c r="W1902" s="24"/>
      <c r="X1902" s="21"/>
      <c r="Y1902" s="22"/>
      <c r="Z1902" s="22"/>
      <c r="AA1902" s="21"/>
      <c r="AB1902" s="22"/>
      <c r="AC1902" s="22"/>
      <c r="AD1902" s="22"/>
      <c r="AE1902" s="22"/>
      <c r="AF1902" s="22"/>
      <c r="AG1902" s="22"/>
      <c r="AH1902" s="22"/>
      <c r="AI1902" s="22"/>
      <c r="AJ1902" s="22"/>
      <c r="AK1902" s="22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2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</row>
    <row r="1903">
      <c r="A1903" s="17"/>
      <c r="B1903" s="18"/>
      <c r="H1903" s="19"/>
      <c r="I1903" s="21"/>
      <c r="J1903" s="21"/>
      <c r="K1903" s="22"/>
      <c r="L1903" s="22"/>
      <c r="M1903" s="22"/>
      <c r="N1903" s="22"/>
      <c r="O1903" s="22"/>
      <c r="P1903" s="22"/>
      <c r="Q1903" s="22"/>
      <c r="R1903" s="22"/>
      <c r="S1903" s="21"/>
      <c r="T1903" s="24"/>
      <c r="U1903" s="24"/>
      <c r="V1903" s="24"/>
      <c r="W1903" s="24"/>
      <c r="X1903" s="21"/>
      <c r="Y1903" s="22"/>
      <c r="Z1903" s="22"/>
      <c r="AA1903" s="21"/>
      <c r="AB1903" s="22"/>
      <c r="AC1903" s="22"/>
      <c r="AD1903" s="22"/>
      <c r="AE1903" s="22"/>
      <c r="AF1903" s="22"/>
      <c r="AG1903" s="22"/>
      <c r="AH1903" s="22"/>
      <c r="AI1903" s="22"/>
      <c r="AJ1903" s="22"/>
      <c r="AK1903" s="22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2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</row>
    <row r="1904">
      <c r="A1904" s="17"/>
      <c r="B1904" s="18"/>
      <c r="H1904" s="19"/>
      <c r="I1904" s="21"/>
      <c r="J1904" s="21"/>
      <c r="K1904" s="22"/>
      <c r="L1904" s="22"/>
      <c r="M1904" s="22"/>
      <c r="N1904" s="22"/>
      <c r="O1904" s="22"/>
      <c r="P1904" s="22"/>
      <c r="Q1904" s="22"/>
      <c r="R1904" s="22"/>
      <c r="S1904" s="21"/>
      <c r="T1904" s="24"/>
      <c r="U1904" s="24"/>
      <c r="V1904" s="24"/>
      <c r="W1904" s="24"/>
      <c r="X1904" s="21"/>
      <c r="Y1904" s="22"/>
      <c r="Z1904" s="22"/>
      <c r="AA1904" s="21"/>
      <c r="AB1904" s="22"/>
      <c r="AC1904" s="22"/>
      <c r="AD1904" s="22"/>
      <c r="AE1904" s="22"/>
      <c r="AF1904" s="22"/>
      <c r="AG1904" s="22"/>
      <c r="AH1904" s="22"/>
      <c r="AI1904" s="22"/>
      <c r="AJ1904" s="22"/>
      <c r="AK1904" s="22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2"/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</row>
    <row r="1905">
      <c r="A1905" s="17"/>
      <c r="B1905" s="18"/>
      <c r="H1905" s="19"/>
      <c r="I1905" s="21"/>
      <c r="J1905" s="21"/>
      <c r="K1905" s="22"/>
      <c r="L1905" s="22"/>
      <c r="M1905" s="22"/>
      <c r="N1905" s="22"/>
      <c r="O1905" s="22"/>
      <c r="P1905" s="22"/>
      <c r="Q1905" s="22"/>
      <c r="R1905" s="22"/>
      <c r="S1905" s="21"/>
      <c r="T1905" s="24"/>
      <c r="U1905" s="24"/>
      <c r="V1905" s="24"/>
      <c r="W1905" s="24"/>
      <c r="X1905" s="21"/>
      <c r="Y1905" s="22"/>
      <c r="Z1905" s="22"/>
      <c r="AA1905" s="21"/>
      <c r="AB1905" s="22"/>
      <c r="AC1905" s="22"/>
      <c r="AD1905" s="22"/>
      <c r="AE1905" s="22"/>
      <c r="AF1905" s="22"/>
      <c r="AG1905" s="22"/>
      <c r="AH1905" s="22"/>
      <c r="AI1905" s="22"/>
      <c r="AJ1905" s="22"/>
      <c r="AK1905" s="22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2"/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</row>
    <row r="1906">
      <c r="A1906" s="17"/>
      <c r="B1906" s="18"/>
      <c r="H1906" s="19"/>
      <c r="I1906" s="21"/>
      <c r="J1906" s="21"/>
      <c r="K1906" s="22"/>
      <c r="L1906" s="22"/>
      <c r="M1906" s="22"/>
      <c r="N1906" s="22"/>
      <c r="O1906" s="22"/>
      <c r="P1906" s="22"/>
      <c r="Q1906" s="22"/>
      <c r="R1906" s="22"/>
      <c r="S1906" s="21"/>
      <c r="T1906" s="24"/>
      <c r="U1906" s="24"/>
      <c r="V1906" s="24"/>
      <c r="W1906" s="24"/>
      <c r="X1906" s="21"/>
      <c r="Y1906" s="22"/>
      <c r="Z1906" s="22"/>
      <c r="AA1906" s="21"/>
      <c r="AB1906" s="22"/>
      <c r="AC1906" s="22"/>
      <c r="AD1906" s="22"/>
      <c r="AE1906" s="22"/>
      <c r="AF1906" s="22"/>
      <c r="AG1906" s="22"/>
      <c r="AH1906" s="22"/>
      <c r="AI1906" s="22"/>
      <c r="AJ1906" s="22"/>
      <c r="AK1906" s="22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2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</row>
    <row r="1907">
      <c r="A1907" s="17"/>
      <c r="B1907" s="18"/>
      <c r="H1907" s="19"/>
      <c r="I1907" s="21"/>
      <c r="J1907" s="21"/>
      <c r="K1907" s="22"/>
      <c r="L1907" s="22"/>
      <c r="M1907" s="22"/>
      <c r="N1907" s="22"/>
      <c r="O1907" s="22"/>
      <c r="P1907" s="22"/>
      <c r="Q1907" s="22"/>
      <c r="R1907" s="22"/>
      <c r="S1907" s="21"/>
      <c r="T1907" s="24"/>
      <c r="U1907" s="24"/>
      <c r="V1907" s="24"/>
      <c r="W1907" s="24"/>
      <c r="X1907" s="21"/>
      <c r="Y1907" s="22"/>
      <c r="Z1907" s="22"/>
      <c r="AA1907" s="21"/>
      <c r="AB1907" s="22"/>
      <c r="AC1907" s="22"/>
      <c r="AD1907" s="22"/>
      <c r="AE1907" s="22"/>
      <c r="AF1907" s="22"/>
      <c r="AG1907" s="22"/>
      <c r="AH1907" s="22"/>
      <c r="AI1907" s="22"/>
      <c r="AJ1907" s="22"/>
      <c r="AK1907" s="22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2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</row>
    <row r="1908">
      <c r="A1908" s="17"/>
      <c r="B1908" s="18"/>
      <c r="H1908" s="19"/>
      <c r="I1908" s="21"/>
      <c r="J1908" s="21"/>
      <c r="K1908" s="22"/>
      <c r="L1908" s="22"/>
      <c r="M1908" s="22"/>
      <c r="N1908" s="22"/>
      <c r="O1908" s="22"/>
      <c r="P1908" s="22"/>
      <c r="Q1908" s="22"/>
      <c r="R1908" s="22"/>
      <c r="S1908" s="21"/>
      <c r="T1908" s="24"/>
      <c r="U1908" s="24"/>
      <c r="V1908" s="24"/>
      <c r="W1908" s="24"/>
      <c r="X1908" s="21"/>
      <c r="Y1908" s="22"/>
      <c r="Z1908" s="22"/>
      <c r="AA1908" s="21"/>
      <c r="AB1908" s="22"/>
      <c r="AC1908" s="22"/>
      <c r="AD1908" s="22"/>
      <c r="AE1908" s="22"/>
      <c r="AF1908" s="22"/>
      <c r="AG1908" s="22"/>
      <c r="AH1908" s="22"/>
      <c r="AI1908" s="22"/>
      <c r="AJ1908" s="22"/>
      <c r="AK1908" s="22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2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</row>
    <row r="1909">
      <c r="A1909" s="17"/>
      <c r="B1909" s="18"/>
      <c r="H1909" s="19"/>
      <c r="I1909" s="21"/>
      <c r="J1909" s="21"/>
      <c r="K1909" s="22"/>
      <c r="L1909" s="22"/>
      <c r="M1909" s="22"/>
      <c r="N1909" s="22"/>
      <c r="O1909" s="22"/>
      <c r="P1909" s="22"/>
      <c r="Q1909" s="22"/>
      <c r="R1909" s="22"/>
      <c r="S1909" s="21"/>
      <c r="T1909" s="24"/>
      <c r="U1909" s="24"/>
      <c r="V1909" s="24"/>
      <c r="W1909" s="24"/>
      <c r="X1909" s="21"/>
      <c r="Y1909" s="22"/>
      <c r="Z1909" s="22"/>
      <c r="AA1909" s="21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2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</row>
    <row r="1910">
      <c r="A1910" s="17"/>
      <c r="B1910" s="18"/>
      <c r="H1910" s="19"/>
      <c r="I1910" s="21"/>
      <c r="J1910" s="21"/>
      <c r="K1910" s="22"/>
      <c r="L1910" s="22"/>
      <c r="M1910" s="22"/>
      <c r="N1910" s="22"/>
      <c r="O1910" s="22"/>
      <c r="P1910" s="22"/>
      <c r="Q1910" s="22"/>
      <c r="R1910" s="22"/>
      <c r="S1910" s="21"/>
      <c r="T1910" s="24"/>
      <c r="U1910" s="24"/>
      <c r="V1910" s="24"/>
      <c r="W1910" s="24"/>
      <c r="X1910" s="21"/>
      <c r="Y1910" s="22"/>
      <c r="Z1910" s="22"/>
      <c r="AA1910" s="21"/>
      <c r="AB1910" s="22"/>
      <c r="AC1910" s="22"/>
      <c r="AD1910" s="22"/>
      <c r="AE1910" s="22"/>
      <c r="AF1910" s="22"/>
      <c r="AG1910" s="22"/>
      <c r="AH1910" s="22"/>
      <c r="AI1910" s="22"/>
      <c r="AJ1910" s="22"/>
      <c r="AK1910" s="22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2"/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</row>
    <row r="1911">
      <c r="A1911" s="17"/>
      <c r="B1911" s="18"/>
      <c r="H1911" s="19"/>
      <c r="I1911" s="21"/>
      <c r="J1911" s="21"/>
      <c r="K1911" s="22"/>
      <c r="L1911" s="22"/>
      <c r="M1911" s="22"/>
      <c r="N1911" s="22"/>
      <c r="O1911" s="22"/>
      <c r="P1911" s="22"/>
      <c r="Q1911" s="22"/>
      <c r="R1911" s="22"/>
      <c r="S1911" s="21"/>
      <c r="T1911" s="24"/>
      <c r="U1911" s="24"/>
      <c r="V1911" s="24"/>
      <c r="W1911" s="24"/>
      <c r="X1911" s="21"/>
      <c r="Y1911" s="22"/>
      <c r="Z1911" s="22"/>
      <c r="AA1911" s="21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2"/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</row>
    <row r="1912">
      <c r="A1912" s="17"/>
      <c r="B1912" s="18"/>
      <c r="H1912" s="19"/>
      <c r="I1912" s="21"/>
      <c r="J1912" s="21"/>
      <c r="K1912" s="22"/>
      <c r="L1912" s="22"/>
      <c r="M1912" s="22"/>
      <c r="N1912" s="22"/>
      <c r="O1912" s="22"/>
      <c r="P1912" s="22"/>
      <c r="Q1912" s="22"/>
      <c r="R1912" s="22"/>
      <c r="S1912" s="21"/>
      <c r="T1912" s="24"/>
      <c r="U1912" s="24"/>
      <c r="V1912" s="24"/>
      <c r="W1912" s="24"/>
      <c r="X1912" s="21"/>
      <c r="Y1912" s="22"/>
      <c r="Z1912" s="22"/>
      <c r="AA1912" s="21"/>
      <c r="AB1912" s="22"/>
      <c r="AC1912" s="22"/>
      <c r="AD1912" s="22"/>
      <c r="AE1912" s="22"/>
      <c r="AF1912" s="22"/>
      <c r="AG1912" s="22"/>
      <c r="AH1912" s="22"/>
      <c r="AI1912" s="22"/>
      <c r="AJ1912" s="22"/>
      <c r="AK1912" s="22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2"/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</row>
    <row r="1913">
      <c r="A1913" s="17"/>
      <c r="B1913" s="18"/>
      <c r="H1913" s="19"/>
      <c r="I1913" s="21"/>
      <c r="J1913" s="21"/>
      <c r="K1913" s="22"/>
      <c r="L1913" s="22"/>
      <c r="M1913" s="22"/>
      <c r="N1913" s="22"/>
      <c r="O1913" s="22"/>
      <c r="P1913" s="22"/>
      <c r="Q1913" s="22"/>
      <c r="R1913" s="22"/>
      <c r="S1913" s="21"/>
      <c r="T1913" s="24"/>
      <c r="U1913" s="24"/>
      <c r="V1913" s="24"/>
      <c r="W1913" s="24"/>
      <c r="X1913" s="21"/>
      <c r="Y1913" s="22"/>
      <c r="Z1913" s="22"/>
      <c r="AA1913" s="21"/>
      <c r="AB1913" s="22"/>
      <c r="AC1913" s="22"/>
      <c r="AD1913" s="22"/>
      <c r="AE1913" s="22"/>
      <c r="AF1913" s="22"/>
      <c r="AG1913" s="22"/>
      <c r="AH1913" s="22"/>
      <c r="AI1913" s="22"/>
      <c r="AJ1913" s="22"/>
      <c r="AK1913" s="22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2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</row>
    <row r="1914">
      <c r="A1914" s="17"/>
      <c r="B1914" s="18"/>
      <c r="H1914" s="19"/>
      <c r="I1914" s="21"/>
      <c r="J1914" s="21"/>
      <c r="K1914" s="22"/>
      <c r="L1914" s="22"/>
      <c r="M1914" s="22"/>
      <c r="N1914" s="22"/>
      <c r="O1914" s="22"/>
      <c r="P1914" s="22"/>
      <c r="Q1914" s="22"/>
      <c r="R1914" s="22"/>
      <c r="S1914" s="21"/>
      <c r="T1914" s="24"/>
      <c r="U1914" s="24"/>
      <c r="V1914" s="24"/>
      <c r="W1914" s="24"/>
      <c r="X1914" s="21"/>
      <c r="Y1914" s="22"/>
      <c r="Z1914" s="22"/>
      <c r="AA1914" s="21"/>
      <c r="AB1914" s="22"/>
      <c r="AC1914" s="22"/>
      <c r="AD1914" s="22"/>
      <c r="AE1914" s="22"/>
      <c r="AF1914" s="22"/>
      <c r="AG1914" s="22"/>
      <c r="AH1914" s="22"/>
      <c r="AI1914" s="22"/>
      <c r="AJ1914" s="22"/>
      <c r="AK1914" s="22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2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</row>
    <row r="1915">
      <c r="A1915" s="17"/>
      <c r="B1915" s="18"/>
      <c r="H1915" s="19"/>
      <c r="I1915" s="21"/>
      <c r="J1915" s="21"/>
      <c r="K1915" s="22"/>
      <c r="L1915" s="22"/>
      <c r="M1915" s="22"/>
      <c r="N1915" s="22"/>
      <c r="O1915" s="22"/>
      <c r="P1915" s="22"/>
      <c r="Q1915" s="22"/>
      <c r="R1915" s="22"/>
      <c r="S1915" s="21"/>
      <c r="T1915" s="24"/>
      <c r="U1915" s="24"/>
      <c r="V1915" s="24"/>
      <c r="W1915" s="24"/>
      <c r="X1915" s="21"/>
      <c r="Y1915" s="22"/>
      <c r="Z1915" s="22"/>
      <c r="AA1915" s="21"/>
      <c r="AB1915" s="22"/>
      <c r="AC1915" s="22"/>
      <c r="AD1915" s="22"/>
      <c r="AE1915" s="22"/>
      <c r="AF1915" s="22"/>
      <c r="AG1915" s="22"/>
      <c r="AH1915" s="22"/>
      <c r="AI1915" s="22"/>
      <c r="AJ1915" s="22"/>
      <c r="AK1915" s="22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2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</row>
    <row r="1916">
      <c r="A1916" s="17"/>
      <c r="B1916" s="18"/>
      <c r="H1916" s="19"/>
      <c r="I1916" s="21"/>
      <c r="J1916" s="21"/>
      <c r="K1916" s="22"/>
      <c r="L1916" s="22"/>
      <c r="M1916" s="22"/>
      <c r="N1916" s="22"/>
      <c r="O1916" s="22"/>
      <c r="P1916" s="22"/>
      <c r="Q1916" s="22"/>
      <c r="R1916" s="22"/>
      <c r="S1916" s="21"/>
      <c r="T1916" s="24"/>
      <c r="U1916" s="24"/>
      <c r="V1916" s="24"/>
      <c r="W1916" s="24"/>
      <c r="X1916" s="21"/>
      <c r="Y1916" s="22"/>
      <c r="Z1916" s="22"/>
      <c r="AA1916" s="21"/>
      <c r="AB1916" s="22"/>
      <c r="AC1916" s="22"/>
      <c r="AD1916" s="22"/>
      <c r="AE1916" s="22"/>
      <c r="AF1916" s="22"/>
      <c r="AG1916" s="22"/>
      <c r="AH1916" s="22"/>
      <c r="AI1916" s="22"/>
      <c r="AJ1916" s="22"/>
      <c r="AK1916" s="22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2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</row>
    <row r="1917">
      <c r="A1917" s="17"/>
      <c r="B1917" s="18"/>
      <c r="H1917" s="19"/>
      <c r="I1917" s="21"/>
      <c r="J1917" s="21"/>
      <c r="K1917" s="22"/>
      <c r="L1917" s="22"/>
      <c r="M1917" s="22"/>
      <c r="N1917" s="22"/>
      <c r="O1917" s="22"/>
      <c r="P1917" s="22"/>
      <c r="Q1917" s="22"/>
      <c r="R1917" s="22"/>
      <c r="S1917" s="21"/>
      <c r="T1917" s="24"/>
      <c r="U1917" s="24"/>
      <c r="V1917" s="24"/>
      <c r="W1917" s="24"/>
      <c r="X1917" s="21"/>
      <c r="Y1917" s="22"/>
      <c r="Z1917" s="22"/>
      <c r="AA1917" s="21"/>
      <c r="AB1917" s="22"/>
      <c r="AC1917" s="22"/>
      <c r="AD1917" s="22"/>
      <c r="AE1917" s="22"/>
      <c r="AF1917" s="22"/>
      <c r="AG1917" s="22"/>
      <c r="AH1917" s="22"/>
      <c r="AI1917" s="22"/>
      <c r="AJ1917" s="22"/>
      <c r="AK1917" s="22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2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</row>
    <row r="1918">
      <c r="A1918" s="17"/>
      <c r="B1918" s="18"/>
      <c r="H1918" s="19"/>
      <c r="I1918" s="21"/>
      <c r="J1918" s="21"/>
      <c r="K1918" s="22"/>
      <c r="L1918" s="22"/>
      <c r="M1918" s="22"/>
      <c r="N1918" s="22"/>
      <c r="O1918" s="22"/>
      <c r="P1918" s="22"/>
      <c r="Q1918" s="22"/>
      <c r="R1918" s="22"/>
      <c r="S1918" s="21"/>
      <c r="T1918" s="24"/>
      <c r="U1918" s="24"/>
      <c r="V1918" s="24"/>
      <c r="W1918" s="24"/>
      <c r="X1918" s="21"/>
      <c r="Y1918" s="22"/>
      <c r="Z1918" s="22"/>
      <c r="AA1918" s="21"/>
      <c r="AB1918" s="22"/>
      <c r="AC1918" s="22"/>
      <c r="AD1918" s="22"/>
      <c r="AE1918" s="22"/>
      <c r="AF1918" s="22"/>
      <c r="AG1918" s="22"/>
      <c r="AH1918" s="22"/>
      <c r="AI1918" s="22"/>
      <c r="AJ1918" s="22"/>
      <c r="AK1918" s="22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2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</row>
    <row r="1919">
      <c r="A1919" s="17"/>
      <c r="B1919" s="18"/>
      <c r="H1919" s="19"/>
      <c r="I1919" s="21"/>
      <c r="J1919" s="21"/>
      <c r="K1919" s="22"/>
      <c r="L1919" s="22"/>
      <c r="M1919" s="22"/>
      <c r="N1919" s="22"/>
      <c r="O1919" s="22"/>
      <c r="P1919" s="22"/>
      <c r="Q1919" s="22"/>
      <c r="R1919" s="22"/>
      <c r="S1919" s="21"/>
      <c r="T1919" s="24"/>
      <c r="U1919" s="24"/>
      <c r="V1919" s="24"/>
      <c r="W1919" s="24"/>
      <c r="X1919" s="21"/>
      <c r="Y1919" s="22"/>
      <c r="Z1919" s="22"/>
      <c r="AA1919" s="21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2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2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</row>
    <row r="1920">
      <c r="A1920" s="17"/>
      <c r="B1920" s="18"/>
      <c r="H1920" s="19"/>
      <c r="I1920" s="21"/>
      <c r="J1920" s="21"/>
      <c r="K1920" s="22"/>
      <c r="L1920" s="22"/>
      <c r="M1920" s="22"/>
      <c r="N1920" s="22"/>
      <c r="O1920" s="22"/>
      <c r="P1920" s="22"/>
      <c r="Q1920" s="22"/>
      <c r="R1920" s="22"/>
      <c r="S1920" s="21"/>
      <c r="T1920" s="24"/>
      <c r="U1920" s="24"/>
      <c r="V1920" s="24"/>
      <c r="W1920" s="24"/>
      <c r="X1920" s="21"/>
      <c r="Y1920" s="22"/>
      <c r="Z1920" s="22"/>
      <c r="AA1920" s="21"/>
      <c r="AB1920" s="22"/>
      <c r="AC1920" s="22"/>
      <c r="AD1920" s="22"/>
      <c r="AE1920" s="22"/>
      <c r="AF1920" s="22"/>
      <c r="AG1920" s="22"/>
      <c r="AH1920" s="22"/>
      <c r="AI1920" s="22"/>
      <c r="AJ1920" s="22"/>
      <c r="AK1920" s="22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2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</row>
    <row r="1921">
      <c r="A1921" s="17"/>
      <c r="B1921" s="18"/>
      <c r="H1921" s="19"/>
      <c r="I1921" s="21"/>
      <c r="J1921" s="21"/>
      <c r="K1921" s="22"/>
      <c r="L1921" s="22"/>
      <c r="M1921" s="22"/>
      <c r="N1921" s="22"/>
      <c r="O1921" s="22"/>
      <c r="P1921" s="22"/>
      <c r="Q1921" s="22"/>
      <c r="R1921" s="22"/>
      <c r="S1921" s="21"/>
      <c r="T1921" s="24"/>
      <c r="U1921" s="24"/>
      <c r="V1921" s="24"/>
      <c r="W1921" s="24"/>
      <c r="X1921" s="21"/>
      <c r="Y1921" s="22"/>
      <c r="Z1921" s="22"/>
      <c r="AA1921" s="21"/>
      <c r="AB1921" s="22"/>
      <c r="AC1921" s="22"/>
      <c r="AD1921" s="22"/>
      <c r="AE1921" s="22"/>
      <c r="AF1921" s="22"/>
      <c r="AG1921" s="22"/>
      <c r="AH1921" s="22"/>
      <c r="AI1921" s="22"/>
      <c r="AJ1921" s="22"/>
      <c r="AK1921" s="22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2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</row>
    <row r="1922">
      <c r="A1922" s="17"/>
      <c r="B1922" s="18"/>
      <c r="H1922" s="19"/>
      <c r="I1922" s="21"/>
      <c r="J1922" s="21"/>
      <c r="K1922" s="22"/>
      <c r="L1922" s="22"/>
      <c r="M1922" s="22"/>
      <c r="N1922" s="22"/>
      <c r="O1922" s="22"/>
      <c r="P1922" s="22"/>
      <c r="Q1922" s="22"/>
      <c r="R1922" s="22"/>
      <c r="S1922" s="21"/>
      <c r="T1922" s="24"/>
      <c r="U1922" s="24"/>
      <c r="V1922" s="24"/>
      <c r="W1922" s="24"/>
      <c r="X1922" s="21"/>
      <c r="Y1922" s="22"/>
      <c r="Z1922" s="22"/>
      <c r="AA1922" s="21"/>
      <c r="AB1922" s="22"/>
      <c r="AC1922" s="22"/>
      <c r="AD1922" s="22"/>
      <c r="AE1922" s="22"/>
      <c r="AF1922" s="22"/>
      <c r="AG1922" s="22"/>
      <c r="AH1922" s="22"/>
      <c r="AI1922" s="22"/>
      <c r="AJ1922" s="22"/>
      <c r="AK1922" s="22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2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</row>
    <row r="1923">
      <c r="A1923" s="17"/>
      <c r="B1923" s="18"/>
      <c r="H1923" s="19"/>
      <c r="I1923" s="21"/>
      <c r="J1923" s="21"/>
      <c r="K1923" s="22"/>
      <c r="L1923" s="22"/>
      <c r="M1923" s="22"/>
      <c r="N1923" s="22"/>
      <c r="O1923" s="22"/>
      <c r="P1923" s="22"/>
      <c r="Q1923" s="22"/>
      <c r="R1923" s="22"/>
      <c r="S1923" s="21"/>
      <c r="T1923" s="24"/>
      <c r="U1923" s="24"/>
      <c r="V1923" s="24"/>
      <c r="W1923" s="24"/>
      <c r="X1923" s="21"/>
      <c r="Y1923" s="22"/>
      <c r="Z1923" s="22"/>
      <c r="AA1923" s="21"/>
      <c r="AB1923" s="22"/>
      <c r="AC1923" s="22"/>
      <c r="AD1923" s="22"/>
      <c r="AE1923" s="22"/>
      <c r="AF1923" s="22"/>
      <c r="AG1923" s="22"/>
      <c r="AH1923" s="22"/>
      <c r="AI1923" s="22"/>
      <c r="AJ1923" s="22"/>
      <c r="AK1923" s="22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2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</row>
    <row r="1924">
      <c r="A1924" s="17"/>
      <c r="B1924" s="18"/>
      <c r="H1924" s="19"/>
      <c r="I1924" s="21"/>
      <c r="J1924" s="21"/>
      <c r="K1924" s="22"/>
      <c r="L1924" s="22"/>
      <c r="M1924" s="22"/>
      <c r="N1924" s="22"/>
      <c r="O1924" s="22"/>
      <c r="P1924" s="22"/>
      <c r="Q1924" s="22"/>
      <c r="R1924" s="22"/>
      <c r="S1924" s="21"/>
      <c r="T1924" s="24"/>
      <c r="U1924" s="24"/>
      <c r="V1924" s="24"/>
      <c r="W1924" s="24"/>
      <c r="X1924" s="21"/>
      <c r="Y1924" s="22"/>
      <c r="Z1924" s="22"/>
      <c r="AA1924" s="21"/>
      <c r="AB1924" s="22"/>
      <c r="AC1924" s="22"/>
      <c r="AD1924" s="22"/>
      <c r="AE1924" s="22"/>
      <c r="AF1924" s="22"/>
      <c r="AG1924" s="22"/>
      <c r="AH1924" s="22"/>
      <c r="AI1924" s="22"/>
      <c r="AJ1924" s="22"/>
      <c r="AK1924" s="22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2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</row>
    <row r="1925">
      <c r="A1925" s="17"/>
      <c r="B1925" s="18"/>
      <c r="H1925" s="19"/>
      <c r="I1925" s="21"/>
      <c r="J1925" s="21"/>
      <c r="K1925" s="22"/>
      <c r="L1925" s="22"/>
      <c r="M1925" s="22"/>
      <c r="N1925" s="22"/>
      <c r="O1925" s="22"/>
      <c r="P1925" s="22"/>
      <c r="Q1925" s="22"/>
      <c r="R1925" s="22"/>
      <c r="S1925" s="21"/>
      <c r="T1925" s="24"/>
      <c r="U1925" s="24"/>
      <c r="V1925" s="24"/>
      <c r="W1925" s="24"/>
      <c r="X1925" s="21"/>
      <c r="Y1925" s="22"/>
      <c r="Z1925" s="22"/>
      <c r="AA1925" s="21"/>
      <c r="AB1925" s="22"/>
      <c r="AC1925" s="22"/>
      <c r="AD1925" s="22"/>
      <c r="AE1925" s="22"/>
      <c r="AF1925" s="22"/>
      <c r="AG1925" s="22"/>
      <c r="AH1925" s="22"/>
      <c r="AI1925" s="22"/>
      <c r="AJ1925" s="22"/>
      <c r="AK1925" s="22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2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</row>
    <row r="1926">
      <c r="A1926" s="17"/>
      <c r="B1926" s="18"/>
      <c r="H1926" s="19"/>
      <c r="I1926" s="21"/>
      <c r="J1926" s="21"/>
      <c r="K1926" s="22"/>
      <c r="L1926" s="22"/>
      <c r="M1926" s="22"/>
      <c r="N1926" s="22"/>
      <c r="O1926" s="22"/>
      <c r="P1926" s="22"/>
      <c r="Q1926" s="22"/>
      <c r="R1926" s="22"/>
      <c r="S1926" s="21"/>
      <c r="T1926" s="24"/>
      <c r="U1926" s="24"/>
      <c r="V1926" s="24"/>
      <c r="W1926" s="24"/>
      <c r="X1926" s="21"/>
      <c r="Y1926" s="22"/>
      <c r="Z1926" s="22"/>
      <c r="AA1926" s="21"/>
      <c r="AB1926" s="22"/>
      <c r="AC1926" s="22"/>
      <c r="AD1926" s="22"/>
      <c r="AE1926" s="22"/>
      <c r="AF1926" s="22"/>
      <c r="AG1926" s="22"/>
      <c r="AH1926" s="22"/>
      <c r="AI1926" s="22"/>
      <c r="AJ1926" s="22"/>
      <c r="AK1926" s="22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2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</row>
    <row r="1927">
      <c r="A1927" s="17"/>
      <c r="B1927" s="18"/>
      <c r="H1927" s="19"/>
      <c r="I1927" s="21"/>
      <c r="J1927" s="21"/>
      <c r="K1927" s="22"/>
      <c r="L1927" s="22"/>
      <c r="M1927" s="22"/>
      <c r="N1927" s="22"/>
      <c r="O1927" s="22"/>
      <c r="P1927" s="22"/>
      <c r="Q1927" s="22"/>
      <c r="R1927" s="22"/>
      <c r="S1927" s="21"/>
      <c r="T1927" s="24"/>
      <c r="U1927" s="24"/>
      <c r="V1927" s="24"/>
      <c r="W1927" s="24"/>
      <c r="X1927" s="21"/>
      <c r="Y1927" s="22"/>
      <c r="Z1927" s="22"/>
      <c r="AA1927" s="21"/>
      <c r="AB1927" s="22"/>
      <c r="AC1927" s="22"/>
      <c r="AD1927" s="22"/>
      <c r="AE1927" s="22"/>
      <c r="AF1927" s="22"/>
      <c r="AG1927" s="22"/>
      <c r="AH1927" s="22"/>
      <c r="AI1927" s="22"/>
      <c r="AJ1927" s="22"/>
      <c r="AK1927" s="22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2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</row>
    <row r="1928">
      <c r="A1928" s="17"/>
      <c r="B1928" s="18"/>
      <c r="H1928" s="19"/>
      <c r="I1928" s="21"/>
      <c r="J1928" s="21"/>
      <c r="K1928" s="22"/>
      <c r="L1928" s="22"/>
      <c r="M1928" s="22"/>
      <c r="N1928" s="22"/>
      <c r="O1928" s="22"/>
      <c r="P1928" s="22"/>
      <c r="Q1928" s="22"/>
      <c r="R1928" s="22"/>
      <c r="S1928" s="21"/>
      <c r="T1928" s="24"/>
      <c r="U1928" s="24"/>
      <c r="V1928" s="24"/>
      <c r="W1928" s="24"/>
      <c r="X1928" s="21"/>
      <c r="Y1928" s="22"/>
      <c r="Z1928" s="22"/>
      <c r="AA1928" s="21"/>
      <c r="AB1928" s="22"/>
      <c r="AC1928" s="22"/>
      <c r="AD1928" s="22"/>
      <c r="AE1928" s="22"/>
      <c r="AF1928" s="22"/>
      <c r="AG1928" s="22"/>
      <c r="AH1928" s="22"/>
      <c r="AI1928" s="22"/>
      <c r="AJ1928" s="22"/>
      <c r="AK1928" s="22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2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</row>
    <row r="1929">
      <c r="A1929" s="17"/>
      <c r="B1929" s="18"/>
      <c r="H1929" s="19"/>
      <c r="I1929" s="21"/>
      <c r="J1929" s="21"/>
      <c r="K1929" s="22"/>
      <c r="L1929" s="22"/>
      <c r="M1929" s="22"/>
      <c r="N1929" s="22"/>
      <c r="O1929" s="22"/>
      <c r="P1929" s="22"/>
      <c r="Q1929" s="22"/>
      <c r="R1929" s="22"/>
      <c r="S1929" s="21"/>
      <c r="T1929" s="24"/>
      <c r="U1929" s="24"/>
      <c r="V1929" s="24"/>
      <c r="W1929" s="24"/>
      <c r="X1929" s="21"/>
      <c r="Y1929" s="22"/>
      <c r="Z1929" s="22"/>
      <c r="AA1929" s="21"/>
      <c r="AB1929" s="22"/>
      <c r="AC1929" s="22"/>
      <c r="AD1929" s="22"/>
      <c r="AE1929" s="22"/>
      <c r="AF1929" s="22"/>
      <c r="AG1929" s="22"/>
      <c r="AH1929" s="22"/>
      <c r="AI1929" s="22"/>
      <c r="AJ1929" s="22"/>
      <c r="AK1929" s="22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2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</row>
    <row r="1930">
      <c r="A1930" s="17"/>
      <c r="B1930" s="18"/>
      <c r="H1930" s="19"/>
      <c r="I1930" s="21"/>
      <c r="J1930" s="21"/>
      <c r="K1930" s="22"/>
      <c r="L1930" s="22"/>
      <c r="M1930" s="22"/>
      <c r="N1930" s="22"/>
      <c r="O1930" s="22"/>
      <c r="P1930" s="22"/>
      <c r="Q1930" s="22"/>
      <c r="R1930" s="22"/>
      <c r="S1930" s="21"/>
      <c r="T1930" s="24"/>
      <c r="U1930" s="24"/>
      <c r="V1930" s="24"/>
      <c r="W1930" s="24"/>
      <c r="X1930" s="21"/>
      <c r="Y1930" s="22"/>
      <c r="Z1930" s="22"/>
      <c r="AA1930" s="21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2"/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</row>
    <row r="1931">
      <c r="A1931" s="17"/>
      <c r="B1931" s="18"/>
      <c r="H1931" s="19"/>
      <c r="I1931" s="21"/>
      <c r="J1931" s="21"/>
      <c r="K1931" s="22"/>
      <c r="L1931" s="22"/>
      <c r="M1931" s="22"/>
      <c r="N1931" s="22"/>
      <c r="O1931" s="22"/>
      <c r="P1931" s="22"/>
      <c r="Q1931" s="22"/>
      <c r="R1931" s="22"/>
      <c r="S1931" s="21"/>
      <c r="T1931" s="24"/>
      <c r="U1931" s="24"/>
      <c r="V1931" s="24"/>
      <c r="W1931" s="24"/>
      <c r="X1931" s="21"/>
      <c r="Y1931" s="22"/>
      <c r="Z1931" s="22"/>
      <c r="AA1931" s="21"/>
      <c r="AB1931" s="22"/>
      <c r="AC1931" s="22"/>
      <c r="AD1931" s="22"/>
      <c r="AE1931" s="22"/>
      <c r="AF1931" s="22"/>
      <c r="AG1931" s="22"/>
      <c r="AH1931" s="22"/>
      <c r="AI1931" s="22"/>
      <c r="AJ1931" s="22"/>
      <c r="AK1931" s="22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2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</row>
    <row r="1932">
      <c r="A1932" s="17"/>
      <c r="B1932" s="18"/>
      <c r="H1932" s="19"/>
      <c r="I1932" s="21"/>
      <c r="J1932" s="21"/>
      <c r="K1932" s="22"/>
      <c r="L1932" s="22"/>
      <c r="M1932" s="22"/>
      <c r="N1932" s="22"/>
      <c r="O1932" s="22"/>
      <c r="P1932" s="22"/>
      <c r="Q1932" s="22"/>
      <c r="R1932" s="22"/>
      <c r="S1932" s="21"/>
      <c r="T1932" s="24"/>
      <c r="U1932" s="24"/>
      <c r="V1932" s="24"/>
      <c r="W1932" s="24"/>
      <c r="X1932" s="21"/>
      <c r="Y1932" s="22"/>
      <c r="Z1932" s="22"/>
      <c r="AA1932" s="21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2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</row>
    <row r="1933">
      <c r="A1933" s="17"/>
      <c r="B1933" s="18"/>
      <c r="H1933" s="19"/>
      <c r="I1933" s="21"/>
      <c r="J1933" s="21"/>
      <c r="K1933" s="22"/>
      <c r="L1933" s="22"/>
      <c r="M1933" s="22"/>
      <c r="N1933" s="22"/>
      <c r="O1933" s="22"/>
      <c r="P1933" s="22"/>
      <c r="Q1933" s="22"/>
      <c r="R1933" s="22"/>
      <c r="S1933" s="21"/>
      <c r="T1933" s="24"/>
      <c r="U1933" s="24"/>
      <c r="V1933" s="24"/>
      <c r="W1933" s="24"/>
      <c r="X1933" s="21"/>
      <c r="Y1933" s="22"/>
      <c r="Z1933" s="22"/>
      <c r="AA1933" s="21"/>
      <c r="AB1933" s="22"/>
      <c r="AC1933" s="22"/>
      <c r="AD1933" s="22"/>
      <c r="AE1933" s="22"/>
      <c r="AF1933" s="22"/>
      <c r="AG1933" s="22"/>
      <c r="AH1933" s="22"/>
      <c r="AI1933" s="22"/>
      <c r="AJ1933" s="22"/>
      <c r="AK1933" s="22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2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</row>
    <row r="1934">
      <c r="A1934" s="17"/>
      <c r="B1934" s="18"/>
      <c r="H1934" s="19"/>
      <c r="I1934" s="21"/>
      <c r="J1934" s="21"/>
      <c r="K1934" s="22"/>
      <c r="L1934" s="22"/>
      <c r="M1934" s="22"/>
      <c r="N1934" s="22"/>
      <c r="O1934" s="22"/>
      <c r="P1934" s="22"/>
      <c r="Q1934" s="22"/>
      <c r="R1934" s="22"/>
      <c r="S1934" s="21"/>
      <c r="T1934" s="24"/>
      <c r="U1934" s="24"/>
      <c r="V1934" s="24"/>
      <c r="W1934" s="24"/>
      <c r="X1934" s="21"/>
      <c r="Y1934" s="22"/>
      <c r="Z1934" s="22"/>
      <c r="AA1934" s="21"/>
      <c r="AB1934" s="22"/>
      <c r="AC1934" s="22"/>
      <c r="AD1934" s="22"/>
      <c r="AE1934" s="22"/>
      <c r="AF1934" s="22"/>
      <c r="AG1934" s="22"/>
      <c r="AH1934" s="22"/>
      <c r="AI1934" s="22"/>
      <c r="AJ1934" s="22"/>
      <c r="AK1934" s="22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2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</row>
    <row r="1935">
      <c r="A1935" s="17"/>
      <c r="B1935" s="18"/>
      <c r="H1935" s="19"/>
      <c r="I1935" s="21"/>
      <c r="J1935" s="21"/>
      <c r="K1935" s="22"/>
      <c r="L1935" s="22"/>
      <c r="M1935" s="22"/>
      <c r="N1935" s="22"/>
      <c r="O1935" s="22"/>
      <c r="P1935" s="22"/>
      <c r="Q1935" s="22"/>
      <c r="R1935" s="22"/>
      <c r="S1935" s="21"/>
      <c r="T1935" s="24"/>
      <c r="U1935" s="24"/>
      <c r="V1935" s="24"/>
      <c r="W1935" s="24"/>
      <c r="X1935" s="21"/>
      <c r="Y1935" s="22"/>
      <c r="Z1935" s="22"/>
      <c r="AA1935" s="21"/>
      <c r="AB1935" s="22"/>
      <c r="AC1935" s="22"/>
      <c r="AD1935" s="22"/>
      <c r="AE1935" s="22"/>
      <c r="AF1935" s="22"/>
      <c r="AG1935" s="22"/>
      <c r="AH1935" s="22"/>
      <c r="AI1935" s="22"/>
      <c r="AJ1935" s="22"/>
      <c r="AK1935" s="22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2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</row>
    <row r="1936">
      <c r="A1936" s="17"/>
      <c r="B1936" s="18"/>
      <c r="H1936" s="19"/>
      <c r="I1936" s="21"/>
      <c r="J1936" s="21"/>
      <c r="K1936" s="22"/>
      <c r="L1936" s="22"/>
      <c r="M1936" s="22"/>
      <c r="N1936" s="22"/>
      <c r="O1936" s="22"/>
      <c r="P1936" s="22"/>
      <c r="Q1936" s="22"/>
      <c r="R1936" s="22"/>
      <c r="S1936" s="21"/>
      <c r="T1936" s="24"/>
      <c r="U1936" s="24"/>
      <c r="V1936" s="24"/>
      <c r="W1936" s="24"/>
      <c r="X1936" s="21"/>
      <c r="Y1936" s="22"/>
      <c r="Z1936" s="22"/>
      <c r="AA1936" s="21"/>
      <c r="AB1936" s="22"/>
      <c r="AC1936" s="22"/>
      <c r="AD1936" s="22"/>
      <c r="AE1936" s="22"/>
      <c r="AF1936" s="22"/>
      <c r="AG1936" s="22"/>
      <c r="AH1936" s="22"/>
      <c r="AI1936" s="22"/>
      <c r="AJ1936" s="22"/>
      <c r="AK1936" s="22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2"/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</row>
    <row r="1937">
      <c r="A1937" s="17"/>
      <c r="B1937" s="18"/>
      <c r="H1937" s="19"/>
      <c r="I1937" s="21"/>
      <c r="J1937" s="21"/>
      <c r="K1937" s="22"/>
      <c r="L1937" s="22"/>
      <c r="M1937" s="22"/>
      <c r="N1937" s="22"/>
      <c r="O1937" s="22"/>
      <c r="P1937" s="22"/>
      <c r="Q1937" s="22"/>
      <c r="R1937" s="22"/>
      <c r="S1937" s="21"/>
      <c r="T1937" s="24"/>
      <c r="U1937" s="24"/>
      <c r="V1937" s="24"/>
      <c r="W1937" s="24"/>
      <c r="X1937" s="21"/>
      <c r="Y1937" s="22"/>
      <c r="Z1937" s="22"/>
      <c r="AA1937" s="21"/>
      <c r="AB1937" s="22"/>
      <c r="AC1937" s="22"/>
      <c r="AD1937" s="22"/>
      <c r="AE1937" s="22"/>
      <c r="AF1937" s="22"/>
      <c r="AG1937" s="22"/>
      <c r="AH1937" s="22"/>
      <c r="AI1937" s="22"/>
      <c r="AJ1937" s="22"/>
      <c r="AK1937" s="22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2"/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</row>
    <row r="1938">
      <c r="A1938" s="17"/>
      <c r="B1938" s="18"/>
      <c r="H1938" s="19"/>
      <c r="I1938" s="21"/>
      <c r="J1938" s="21"/>
      <c r="K1938" s="22"/>
      <c r="L1938" s="22"/>
      <c r="M1938" s="22"/>
      <c r="N1938" s="22"/>
      <c r="O1938" s="22"/>
      <c r="P1938" s="22"/>
      <c r="Q1938" s="22"/>
      <c r="R1938" s="22"/>
      <c r="S1938" s="21"/>
      <c r="T1938" s="24"/>
      <c r="U1938" s="24"/>
      <c r="V1938" s="24"/>
      <c r="W1938" s="24"/>
      <c r="X1938" s="21"/>
      <c r="Y1938" s="22"/>
      <c r="Z1938" s="22"/>
      <c r="AA1938" s="21"/>
      <c r="AB1938" s="22"/>
      <c r="AC1938" s="22"/>
      <c r="AD1938" s="22"/>
      <c r="AE1938" s="22"/>
      <c r="AF1938" s="22"/>
      <c r="AG1938" s="22"/>
      <c r="AH1938" s="22"/>
      <c r="AI1938" s="22"/>
      <c r="AJ1938" s="22"/>
      <c r="AK1938" s="22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2"/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</row>
    <row r="1939">
      <c r="A1939" s="17"/>
      <c r="B1939" s="18"/>
      <c r="H1939" s="19"/>
      <c r="I1939" s="21"/>
      <c r="J1939" s="21"/>
      <c r="K1939" s="22"/>
      <c r="L1939" s="22"/>
      <c r="M1939" s="22"/>
      <c r="N1939" s="22"/>
      <c r="O1939" s="22"/>
      <c r="P1939" s="22"/>
      <c r="Q1939" s="22"/>
      <c r="R1939" s="22"/>
      <c r="S1939" s="21"/>
      <c r="T1939" s="24"/>
      <c r="U1939" s="24"/>
      <c r="V1939" s="24"/>
      <c r="W1939" s="24"/>
      <c r="X1939" s="21"/>
      <c r="Y1939" s="22"/>
      <c r="Z1939" s="22"/>
      <c r="AA1939" s="21"/>
      <c r="AB1939" s="22"/>
      <c r="AC1939" s="22"/>
      <c r="AD1939" s="22"/>
      <c r="AE1939" s="22"/>
      <c r="AF1939" s="22"/>
      <c r="AG1939" s="22"/>
      <c r="AH1939" s="22"/>
      <c r="AI1939" s="22"/>
      <c r="AJ1939" s="22"/>
      <c r="AK1939" s="22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2"/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</row>
    <row r="1940">
      <c r="A1940" s="17"/>
      <c r="B1940" s="18"/>
      <c r="H1940" s="19"/>
      <c r="I1940" s="21"/>
      <c r="J1940" s="21"/>
      <c r="K1940" s="22"/>
      <c r="L1940" s="22"/>
      <c r="M1940" s="22"/>
      <c r="N1940" s="22"/>
      <c r="O1940" s="22"/>
      <c r="P1940" s="22"/>
      <c r="Q1940" s="22"/>
      <c r="R1940" s="22"/>
      <c r="S1940" s="21"/>
      <c r="T1940" s="24"/>
      <c r="U1940" s="24"/>
      <c r="V1940" s="24"/>
      <c r="W1940" s="24"/>
      <c r="X1940" s="21"/>
      <c r="Y1940" s="22"/>
      <c r="Z1940" s="22"/>
      <c r="AA1940" s="21"/>
      <c r="AB1940" s="22"/>
      <c r="AC1940" s="22"/>
      <c r="AD1940" s="22"/>
      <c r="AE1940" s="22"/>
      <c r="AF1940" s="22"/>
      <c r="AG1940" s="22"/>
      <c r="AH1940" s="22"/>
      <c r="AI1940" s="22"/>
      <c r="AJ1940" s="22"/>
      <c r="AK1940" s="22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2"/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</row>
    <row r="1941">
      <c r="A1941" s="17"/>
      <c r="B1941" s="18"/>
      <c r="H1941" s="19"/>
      <c r="I1941" s="21"/>
      <c r="J1941" s="21"/>
      <c r="K1941" s="22"/>
      <c r="L1941" s="22"/>
      <c r="M1941" s="22"/>
      <c r="N1941" s="22"/>
      <c r="O1941" s="22"/>
      <c r="P1941" s="22"/>
      <c r="Q1941" s="22"/>
      <c r="R1941" s="22"/>
      <c r="S1941" s="21"/>
      <c r="T1941" s="24"/>
      <c r="U1941" s="24"/>
      <c r="V1941" s="24"/>
      <c r="W1941" s="24"/>
      <c r="X1941" s="21"/>
      <c r="Y1941" s="22"/>
      <c r="Z1941" s="22"/>
      <c r="AA1941" s="21"/>
      <c r="AB1941" s="22"/>
      <c r="AC1941" s="22"/>
      <c r="AD1941" s="22"/>
      <c r="AE1941" s="22"/>
      <c r="AF1941" s="22"/>
      <c r="AG1941" s="22"/>
      <c r="AH1941" s="22"/>
      <c r="AI1941" s="22"/>
      <c r="AJ1941" s="22"/>
      <c r="AK1941" s="22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2"/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</row>
    <row r="1942">
      <c r="A1942" s="17"/>
      <c r="B1942" s="18"/>
      <c r="H1942" s="19"/>
      <c r="I1942" s="21"/>
      <c r="J1942" s="21"/>
      <c r="K1942" s="22"/>
      <c r="L1942" s="22"/>
      <c r="M1942" s="22"/>
      <c r="N1942" s="22"/>
      <c r="O1942" s="22"/>
      <c r="P1942" s="22"/>
      <c r="Q1942" s="22"/>
      <c r="R1942" s="22"/>
      <c r="S1942" s="21"/>
      <c r="T1942" s="24"/>
      <c r="U1942" s="24"/>
      <c r="V1942" s="24"/>
      <c r="W1942" s="24"/>
      <c r="X1942" s="21"/>
      <c r="Y1942" s="22"/>
      <c r="Z1942" s="22"/>
      <c r="AA1942" s="21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2"/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</row>
    <row r="1943">
      <c r="A1943" s="17"/>
      <c r="B1943" s="18"/>
      <c r="H1943" s="19"/>
      <c r="I1943" s="21"/>
      <c r="J1943" s="21"/>
      <c r="K1943" s="22"/>
      <c r="L1943" s="22"/>
      <c r="M1943" s="22"/>
      <c r="N1943" s="22"/>
      <c r="O1943" s="22"/>
      <c r="P1943" s="22"/>
      <c r="Q1943" s="22"/>
      <c r="R1943" s="22"/>
      <c r="S1943" s="21"/>
      <c r="T1943" s="24"/>
      <c r="U1943" s="24"/>
      <c r="V1943" s="24"/>
      <c r="W1943" s="24"/>
      <c r="X1943" s="21"/>
      <c r="Y1943" s="22"/>
      <c r="Z1943" s="22"/>
      <c r="AA1943" s="21"/>
      <c r="AB1943" s="22"/>
      <c r="AC1943" s="22"/>
      <c r="AD1943" s="22"/>
      <c r="AE1943" s="22"/>
      <c r="AF1943" s="22"/>
      <c r="AG1943" s="22"/>
      <c r="AH1943" s="22"/>
      <c r="AI1943" s="22"/>
      <c r="AJ1943" s="22"/>
      <c r="AK1943" s="22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2"/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</row>
    <row r="1944">
      <c r="A1944" s="17"/>
      <c r="B1944" s="18"/>
      <c r="H1944" s="19"/>
      <c r="I1944" s="21"/>
      <c r="J1944" s="21"/>
      <c r="K1944" s="22"/>
      <c r="L1944" s="22"/>
      <c r="M1944" s="22"/>
      <c r="N1944" s="22"/>
      <c r="O1944" s="22"/>
      <c r="P1944" s="22"/>
      <c r="Q1944" s="22"/>
      <c r="R1944" s="22"/>
      <c r="S1944" s="21"/>
      <c r="T1944" s="24"/>
      <c r="U1944" s="24"/>
      <c r="V1944" s="24"/>
      <c r="W1944" s="24"/>
      <c r="X1944" s="21"/>
      <c r="Y1944" s="22"/>
      <c r="Z1944" s="22"/>
      <c r="AA1944" s="21"/>
      <c r="AB1944" s="22"/>
      <c r="AC1944" s="22"/>
      <c r="AD1944" s="22"/>
      <c r="AE1944" s="22"/>
      <c r="AF1944" s="22"/>
      <c r="AG1944" s="22"/>
      <c r="AH1944" s="22"/>
      <c r="AI1944" s="22"/>
      <c r="AJ1944" s="22"/>
      <c r="AK1944" s="22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2"/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</row>
    <row r="1945">
      <c r="A1945" s="17"/>
      <c r="B1945" s="18"/>
      <c r="H1945" s="19"/>
      <c r="I1945" s="21"/>
      <c r="J1945" s="21"/>
      <c r="K1945" s="22"/>
      <c r="L1945" s="22"/>
      <c r="M1945" s="22"/>
      <c r="N1945" s="22"/>
      <c r="O1945" s="22"/>
      <c r="P1945" s="22"/>
      <c r="Q1945" s="22"/>
      <c r="R1945" s="22"/>
      <c r="S1945" s="21"/>
      <c r="T1945" s="24"/>
      <c r="U1945" s="24"/>
      <c r="V1945" s="24"/>
      <c r="W1945" s="24"/>
      <c r="X1945" s="21"/>
      <c r="Y1945" s="22"/>
      <c r="Z1945" s="22"/>
      <c r="AA1945" s="21"/>
      <c r="AB1945" s="22"/>
      <c r="AC1945" s="22"/>
      <c r="AD1945" s="22"/>
      <c r="AE1945" s="22"/>
      <c r="AF1945" s="22"/>
      <c r="AG1945" s="22"/>
      <c r="AH1945" s="22"/>
      <c r="AI1945" s="22"/>
      <c r="AJ1945" s="22"/>
      <c r="AK1945" s="22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2"/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</row>
    <row r="1946">
      <c r="A1946" s="17"/>
      <c r="B1946" s="18"/>
      <c r="H1946" s="19"/>
      <c r="I1946" s="21"/>
      <c r="J1946" s="21"/>
      <c r="K1946" s="22"/>
      <c r="L1946" s="22"/>
      <c r="M1946" s="22"/>
      <c r="N1946" s="22"/>
      <c r="O1946" s="22"/>
      <c r="P1946" s="22"/>
      <c r="Q1946" s="22"/>
      <c r="R1946" s="22"/>
      <c r="S1946" s="21"/>
      <c r="T1946" s="24"/>
      <c r="U1946" s="24"/>
      <c r="V1946" s="24"/>
      <c r="W1946" s="24"/>
      <c r="X1946" s="21"/>
      <c r="Y1946" s="22"/>
      <c r="Z1946" s="22"/>
      <c r="AA1946" s="21"/>
      <c r="AB1946" s="22"/>
      <c r="AC1946" s="22"/>
      <c r="AD1946" s="22"/>
      <c r="AE1946" s="22"/>
      <c r="AF1946" s="22"/>
      <c r="AG1946" s="22"/>
      <c r="AH1946" s="22"/>
      <c r="AI1946" s="22"/>
      <c r="AJ1946" s="22"/>
      <c r="AK1946" s="22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2"/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</row>
    <row r="1947">
      <c r="A1947" s="17"/>
      <c r="B1947" s="18"/>
      <c r="H1947" s="19"/>
      <c r="I1947" s="21"/>
      <c r="J1947" s="21"/>
      <c r="K1947" s="22"/>
      <c r="L1947" s="22"/>
      <c r="M1947" s="22"/>
      <c r="N1947" s="22"/>
      <c r="O1947" s="22"/>
      <c r="P1947" s="22"/>
      <c r="Q1947" s="22"/>
      <c r="R1947" s="22"/>
      <c r="S1947" s="21"/>
      <c r="T1947" s="24"/>
      <c r="U1947" s="24"/>
      <c r="V1947" s="24"/>
      <c r="W1947" s="24"/>
      <c r="X1947" s="21"/>
      <c r="Y1947" s="22"/>
      <c r="Z1947" s="22"/>
      <c r="AA1947" s="21"/>
      <c r="AB1947" s="22"/>
      <c r="AC1947" s="22"/>
      <c r="AD1947" s="22"/>
      <c r="AE1947" s="22"/>
      <c r="AF1947" s="22"/>
      <c r="AG1947" s="22"/>
      <c r="AH1947" s="22"/>
      <c r="AI1947" s="22"/>
      <c r="AJ1947" s="22"/>
      <c r="AK1947" s="22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2"/>
      <c r="AX1947" s="21"/>
      <c r="AY1947" s="21"/>
      <c r="AZ1947" s="21"/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</row>
    <row r="1948">
      <c r="A1948" s="17"/>
      <c r="B1948" s="18"/>
      <c r="H1948" s="19"/>
      <c r="I1948" s="21"/>
      <c r="J1948" s="21"/>
      <c r="K1948" s="22"/>
      <c r="L1948" s="22"/>
      <c r="M1948" s="22"/>
      <c r="N1948" s="22"/>
      <c r="O1948" s="22"/>
      <c r="P1948" s="22"/>
      <c r="Q1948" s="22"/>
      <c r="R1948" s="22"/>
      <c r="S1948" s="21"/>
      <c r="T1948" s="24"/>
      <c r="U1948" s="24"/>
      <c r="V1948" s="24"/>
      <c r="W1948" s="24"/>
      <c r="X1948" s="21"/>
      <c r="Y1948" s="22"/>
      <c r="Z1948" s="22"/>
      <c r="AA1948" s="21"/>
      <c r="AB1948" s="22"/>
      <c r="AC1948" s="22"/>
      <c r="AD1948" s="22"/>
      <c r="AE1948" s="22"/>
      <c r="AF1948" s="22"/>
      <c r="AG1948" s="22"/>
      <c r="AH1948" s="22"/>
      <c r="AI1948" s="22"/>
      <c r="AJ1948" s="22"/>
      <c r="AK1948" s="22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2"/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</row>
    <row r="1949">
      <c r="A1949" s="17"/>
      <c r="B1949" s="18"/>
      <c r="H1949" s="19"/>
      <c r="I1949" s="21"/>
      <c r="J1949" s="21"/>
      <c r="K1949" s="22"/>
      <c r="L1949" s="22"/>
      <c r="M1949" s="22"/>
      <c r="N1949" s="22"/>
      <c r="O1949" s="22"/>
      <c r="P1949" s="22"/>
      <c r="Q1949" s="22"/>
      <c r="R1949" s="22"/>
      <c r="S1949" s="21"/>
      <c r="T1949" s="24"/>
      <c r="U1949" s="24"/>
      <c r="V1949" s="24"/>
      <c r="W1949" s="24"/>
      <c r="X1949" s="21"/>
      <c r="Y1949" s="22"/>
      <c r="Z1949" s="22"/>
      <c r="AA1949" s="21"/>
      <c r="AB1949" s="22"/>
      <c r="AC1949" s="22"/>
      <c r="AD1949" s="22"/>
      <c r="AE1949" s="22"/>
      <c r="AF1949" s="22"/>
      <c r="AG1949" s="22"/>
      <c r="AH1949" s="22"/>
      <c r="AI1949" s="22"/>
      <c r="AJ1949" s="22"/>
      <c r="AK1949" s="22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2"/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</row>
    <row r="1950">
      <c r="A1950" s="17"/>
      <c r="B1950" s="18"/>
      <c r="H1950" s="19"/>
      <c r="I1950" s="21"/>
      <c r="J1950" s="21"/>
      <c r="K1950" s="22"/>
      <c r="L1950" s="22"/>
      <c r="M1950" s="22"/>
      <c r="N1950" s="22"/>
      <c r="O1950" s="22"/>
      <c r="P1950" s="22"/>
      <c r="Q1950" s="22"/>
      <c r="R1950" s="22"/>
      <c r="S1950" s="21"/>
      <c r="T1950" s="24"/>
      <c r="U1950" s="24"/>
      <c r="V1950" s="24"/>
      <c r="W1950" s="24"/>
      <c r="X1950" s="21"/>
      <c r="Y1950" s="22"/>
      <c r="Z1950" s="22"/>
      <c r="AA1950" s="21"/>
      <c r="AB1950" s="22"/>
      <c r="AC1950" s="22"/>
      <c r="AD1950" s="22"/>
      <c r="AE1950" s="22"/>
      <c r="AF1950" s="22"/>
      <c r="AG1950" s="22"/>
      <c r="AH1950" s="22"/>
      <c r="AI1950" s="22"/>
      <c r="AJ1950" s="22"/>
      <c r="AK1950" s="22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2"/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</row>
    <row r="1951">
      <c r="A1951" s="17"/>
      <c r="B1951" s="18"/>
      <c r="H1951" s="19"/>
      <c r="I1951" s="21"/>
      <c r="J1951" s="21"/>
      <c r="K1951" s="22"/>
      <c r="L1951" s="22"/>
      <c r="M1951" s="22"/>
      <c r="N1951" s="22"/>
      <c r="O1951" s="22"/>
      <c r="P1951" s="22"/>
      <c r="Q1951" s="22"/>
      <c r="R1951" s="22"/>
      <c r="S1951" s="21"/>
      <c r="T1951" s="24"/>
      <c r="U1951" s="24"/>
      <c r="V1951" s="24"/>
      <c r="W1951" s="24"/>
      <c r="X1951" s="21"/>
      <c r="Y1951" s="22"/>
      <c r="Z1951" s="22"/>
      <c r="AA1951" s="21"/>
      <c r="AB1951" s="22"/>
      <c r="AC1951" s="22"/>
      <c r="AD1951" s="22"/>
      <c r="AE1951" s="22"/>
      <c r="AF1951" s="22"/>
      <c r="AG1951" s="22"/>
      <c r="AH1951" s="22"/>
      <c r="AI1951" s="22"/>
      <c r="AJ1951" s="22"/>
      <c r="AK1951" s="22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2"/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</row>
    <row r="1952">
      <c r="A1952" s="17"/>
      <c r="B1952" s="18"/>
      <c r="H1952" s="19"/>
      <c r="I1952" s="21"/>
      <c r="J1952" s="21"/>
      <c r="K1952" s="22"/>
      <c r="L1952" s="22"/>
      <c r="M1952" s="22"/>
      <c r="N1952" s="22"/>
      <c r="O1952" s="22"/>
      <c r="P1952" s="22"/>
      <c r="Q1952" s="22"/>
      <c r="R1952" s="22"/>
      <c r="S1952" s="21"/>
      <c r="T1952" s="24"/>
      <c r="U1952" s="24"/>
      <c r="V1952" s="24"/>
      <c r="W1952" s="24"/>
      <c r="X1952" s="21"/>
      <c r="Y1952" s="22"/>
      <c r="Z1952" s="22"/>
      <c r="AA1952" s="21"/>
      <c r="AB1952" s="22"/>
      <c r="AC1952" s="22"/>
      <c r="AD1952" s="22"/>
      <c r="AE1952" s="22"/>
      <c r="AF1952" s="22"/>
      <c r="AG1952" s="22"/>
      <c r="AH1952" s="22"/>
      <c r="AI1952" s="22"/>
      <c r="AJ1952" s="22"/>
      <c r="AK1952" s="22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2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</row>
    <row r="1953">
      <c r="A1953" s="17"/>
      <c r="B1953" s="18"/>
      <c r="H1953" s="19"/>
      <c r="I1953" s="21"/>
      <c r="J1953" s="21"/>
      <c r="K1953" s="22"/>
      <c r="L1953" s="22"/>
      <c r="M1953" s="22"/>
      <c r="N1953" s="22"/>
      <c r="O1953" s="22"/>
      <c r="P1953" s="22"/>
      <c r="Q1953" s="22"/>
      <c r="R1953" s="22"/>
      <c r="S1953" s="21"/>
      <c r="T1953" s="24"/>
      <c r="U1953" s="24"/>
      <c r="V1953" s="24"/>
      <c r="W1953" s="24"/>
      <c r="X1953" s="21"/>
      <c r="Y1953" s="22"/>
      <c r="Z1953" s="22"/>
      <c r="AA1953" s="21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2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</row>
    <row r="1954">
      <c r="A1954" s="17"/>
      <c r="B1954" s="18"/>
      <c r="H1954" s="19"/>
      <c r="I1954" s="21"/>
      <c r="J1954" s="21"/>
      <c r="K1954" s="22"/>
      <c r="L1954" s="22"/>
      <c r="M1954" s="22"/>
      <c r="N1954" s="22"/>
      <c r="O1954" s="22"/>
      <c r="P1954" s="22"/>
      <c r="Q1954" s="22"/>
      <c r="R1954" s="22"/>
      <c r="S1954" s="21"/>
      <c r="T1954" s="24"/>
      <c r="U1954" s="24"/>
      <c r="V1954" s="24"/>
      <c r="W1954" s="24"/>
      <c r="X1954" s="21"/>
      <c r="Y1954" s="22"/>
      <c r="Z1954" s="22"/>
      <c r="AA1954" s="21"/>
      <c r="AB1954" s="22"/>
      <c r="AC1954" s="22"/>
      <c r="AD1954" s="22"/>
      <c r="AE1954" s="22"/>
      <c r="AF1954" s="22"/>
      <c r="AG1954" s="22"/>
      <c r="AH1954" s="22"/>
      <c r="AI1954" s="22"/>
      <c r="AJ1954" s="22"/>
      <c r="AK1954" s="22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2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</row>
    <row r="1955">
      <c r="A1955" s="17"/>
      <c r="B1955" s="18"/>
      <c r="H1955" s="19"/>
      <c r="I1955" s="21"/>
      <c r="J1955" s="21"/>
      <c r="K1955" s="22"/>
      <c r="L1955" s="22"/>
      <c r="M1955" s="22"/>
      <c r="N1955" s="22"/>
      <c r="O1955" s="22"/>
      <c r="P1955" s="22"/>
      <c r="Q1955" s="22"/>
      <c r="R1955" s="22"/>
      <c r="S1955" s="21"/>
      <c r="T1955" s="24"/>
      <c r="U1955" s="24"/>
      <c r="V1955" s="24"/>
      <c r="W1955" s="24"/>
      <c r="X1955" s="21"/>
      <c r="Y1955" s="22"/>
      <c r="Z1955" s="22"/>
      <c r="AA1955" s="21"/>
      <c r="AB1955" s="22"/>
      <c r="AC1955" s="22"/>
      <c r="AD1955" s="22"/>
      <c r="AE1955" s="22"/>
      <c r="AF1955" s="22"/>
      <c r="AG1955" s="22"/>
      <c r="AH1955" s="22"/>
      <c r="AI1955" s="22"/>
      <c r="AJ1955" s="22"/>
      <c r="AK1955" s="22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2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21"/>
      <c r="BL1955" s="21"/>
      <c r="BM1955" s="21"/>
    </row>
    <row r="1956">
      <c r="A1956" s="17"/>
      <c r="B1956" s="18"/>
      <c r="H1956" s="19"/>
      <c r="I1956" s="21"/>
      <c r="J1956" s="21"/>
      <c r="K1956" s="22"/>
      <c r="L1956" s="22"/>
      <c r="M1956" s="22"/>
      <c r="N1956" s="22"/>
      <c r="O1956" s="22"/>
      <c r="P1956" s="22"/>
      <c r="Q1956" s="22"/>
      <c r="R1956" s="22"/>
      <c r="S1956" s="21"/>
      <c r="T1956" s="24"/>
      <c r="U1956" s="24"/>
      <c r="V1956" s="24"/>
      <c r="W1956" s="24"/>
      <c r="X1956" s="21"/>
      <c r="Y1956" s="22"/>
      <c r="Z1956" s="22"/>
      <c r="AA1956" s="21"/>
      <c r="AB1956" s="22"/>
      <c r="AC1956" s="22"/>
      <c r="AD1956" s="22"/>
      <c r="AE1956" s="22"/>
      <c r="AF1956" s="22"/>
      <c r="AG1956" s="22"/>
      <c r="AH1956" s="22"/>
      <c r="AI1956" s="22"/>
      <c r="AJ1956" s="22"/>
      <c r="AK1956" s="22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2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</row>
    <row r="1957">
      <c r="A1957" s="17"/>
      <c r="B1957" s="18"/>
      <c r="H1957" s="19"/>
      <c r="I1957" s="21"/>
      <c r="J1957" s="21"/>
      <c r="K1957" s="22"/>
      <c r="L1957" s="22"/>
      <c r="M1957" s="22"/>
      <c r="N1957" s="22"/>
      <c r="O1957" s="22"/>
      <c r="P1957" s="22"/>
      <c r="Q1957" s="22"/>
      <c r="R1957" s="22"/>
      <c r="S1957" s="21"/>
      <c r="T1957" s="24"/>
      <c r="U1957" s="24"/>
      <c r="V1957" s="24"/>
      <c r="W1957" s="24"/>
      <c r="X1957" s="21"/>
      <c r="Y1957" s="22"/>
      <c r="Z1957" s="22"/>
      <c r="AA1957" s="21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2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2"/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21"/>
      <c r="BL1957" s="21"/>
      <c r="BM1957" s="21"/>
    </row>
    <row r="1958">
      <c r="A1958" s="17"/>
      <c r="B1958" s="18"/>
      <c r="H1958" s="19"/>
      <c r="I1958" s="21"/>
      <c r="J1958" s="21"/>
      <c r="K1958" s="22"/>
      <c r="L1958" s="22"/>
      <c r="M1958" s="22"/>
      <c r="N1958" s="22"/>
      <c r="O1958" s="22"/>
      <c r="P1958" s="22"/>
      <c r="Q1958" s="22"/>
      <c r="R1958" s="22"/>
      <c r="S1958" s="21"/>
      <c r="T1958" s="24"/>
      <c r="U1958" s="24"/>
      <c r="V1958" s="24"/>
      <c r="W1958" s="24"/>
      <c r="X1958" s="21"/>
      <c r="Y1958" s="22"/>
      <c r="Z1958" s="22"/>
      <c r="AA1958" s="21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2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</row>
    <row r="1959">
      <c r="A1959" s="17"/>
      <c r="B1959" s="18"/>
      <c r="H1959" s="19"/>
      <c r="I1959" s="21"/>
      <c r="J1959" s="21"/>
      <c r="K1959" s="22"/>
      <c r="L1959" s="22"/>
      <c r="M1959" s="22"/>
      <c r="N1959" s="22"/>
      <c r="O1959" s="22"/>
      <c r="P1959" s="22"/>
      <c r="Q1959" s="22"/>
      <c r="R1959" s="22"/>
      <c r="S1959" s="21"/>
      <c r="T1959" s="24"/>
      <c r="U1959" s="24"/>
      <c r="V1959" s="24"/>
      <c r="W1959" s="24"/>
      <c r="X1959" s="21"/>
      <c r="Y1959" s="22"/>
      <c r="Z1959" s="22"/>
      <c r="AA1959" s="21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2"/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21"/>
      <c r="BL1959" s="21"/>
      <c r="BM1959" s="21"/>
    </row>
    <row r="1960">
      <c r="A1960" s="17"/>
      <c r="B1960" s="18"/>
      <c r="H1960" s="19"/>
      <c r="I1960" s="21"/>
      <c r="J1960" s="21"/>
      <c r="K1960" s="22"/>
      <c r="L1960" s="22"/>
      <c r="M1960" s="22"/>
      <c r="N1960" s="22"/>
      <c r="O1960" s="22"/>
      <c r="P1960" s="22"/>
      <c r="Q1960" s="22"/>
      <c r="R1960" s="22"/>
      <c r="S1960" s="21"/>
      <c r="T1960" s="24"/>
      <c r="U1960" s="24"/>
      <c r="V1960" s="24"/>
      <c r="W1960" s="24"/>
      <c r="X1960" s="21"/>
      <c r="Y1960" s="22"/>
      <c r="Z1960" s="22"/>
      <c r="AA1960" s="21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2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</row>
    <row r="1961">
      <c r="A1961" s="17"/>
      <c r="B1961" s="18"/>
      <c r="H1961" s="19"/>
      <c r="I1961" s="21"/>
      <c r="J1961" s="21"/>
      <c r="K1961" s="22"/>
      <c r="L1961" s="22"/>
      <c r="M1961" s="22"/>
      <c r="N1961" s="22"/>
      <c r="O1961" s="22"/>
      <c r="P1961" s="22"/>
      <c r="Q1961" s="22"/>
      <c r="R1961" s="22"/>
      <c r="S1961" s="21"/>
      <c r="T1961" s="24"/>
      <c r="U1961" s="24"/>
      <c r="V1961" s="24"/>
      <c r="W1961" s="24"/>
      <c r="X1961" s="21"/>
      <c r="Y1961" s="22"/>
      <c r="Z1961" s="22"/>
      <c r="AA1961" s="21"/>
      <c r="AB1961" s="22"/>
      <c r="AC1961" s="22"/>
      <c r="AD1961" s="22"/>
      <c r="AE1961" s="22"/>
      <c r="AF1961" s="22"/>
      <c r="AG1961" s="22"/>
      <c r="AH1961" s="22"/>
      <c r="AI1961" s="22"/>
      <c r="AJ1961" s="22"/>
      <c r="AK1961" s="22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2"/>
      <c r="AX1961" s="21"/>
      <c r="AY1961" s="21"/>
      <c r="AZ1961" s="21"/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21"/>
      <c r="BL1961" s="21"/>
      <c r="BM1961" s="21"/>
    </row>
    <row r="1962">
      <c r="A1962" s="17"/>
      <c r="B1962" s="18"/>
      <c r="H1962" s="19"/>
      <c r="I1962" s="21"/>
      <c r="J1962" s="21"/>
      <c r="K1962" s="22"/>
      <c r="L1962" s="22"/>
      <c r="M1962" s="22"/>
      <c r="N1962" s="22"/>
      <c r="O1962" s="22"/>
      <c r="P1962" s="22"/>
      <c r="Q1962" s="22"/>
      <c r="R1962" s="22"/>
      <c r="S1962" s="21"/>
      <c r="T1962" s="24"/>
      <c r="U1962" s="24"/>
      <c r="V1962" s="24"/>
      <c r="W1962" s="24"/>
      <c r="X1962" s="21"/>
      <c r="Y1962" s="22"/>
      <c r="Z1962" s="22"/>
      <c r="AA1962" s="21"/>
      <c r="AB1962" s="22"/>
      <c r="AC1962" s="22"/>
      <c r="AD1962" s="22"/>
      <c r="AE1962" s="22"/>
      <c r="AF1962" s="22"/>
      <c r="AG1962" s="22"/>
      <c r="AH1962" s="22"/>
      <c r="AI1962" s="22"/>
      <c r="AJ1962" s="22"/>
      <c r="AK1962" s="22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2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</row>
    <row r="1963">
      <c r="A1963" s="17"/>
      <c r="B1963" s="18"/>
      <c r="H1963" s="19"/>
      <c r="I1963" s="21"/>
      <c r="J1963" s="21"/>
      <c r="K1963" s="22"/>
      <c r="L1963" s="22"/>
      <c r="M1963" s="22"/>
      <c r="N1963" s="22"/>
      <c r="O1963" s="22"/>
      <c r="P1963" s="22"/>
      <c r="Q1963" s="22"/>
      <c r="R1963" s="22"/>
      <c r="S1963" s="21"/>
      <c r="T1963" s="24"/>
      <c r="U1963" s="24"/>
      <c r="V1963" s="24"/>
      <c r="W1963" s="24"/>
      <c r="X1963" s="21"/>
      <c r="Y1963" s="22"/>
      <c r="Z1963" s="22"/>
      <c r="AA1963" s="21"/>
      <c r="AB1963" s="22"/>
      <c r="AC1963" s="22"/>
      <c r="AD1963" s="22"/>
      <c r="AE1963" s="22"/>
      <c r="AF1963" s="22"/>
      <c r="AG1963" s="22"/>
      <c r="AH1963" s="22"/>
      <c r="AI1963" s="22"/>
      <c r="AJ1963" s="22"/>
      <c r="AK1963" s="22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2"/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</row>
    <row r="1964">
      <c r="A1964" s="17"/>
      <c r="B1964" s="18"/>
      <c r="H1964" s="19"/>
      <c r="I1964" s="21"/>
      <c r="J1964" s="21"/>
      <c r="K1964" s="22"/>
      <c r="L1964" s="22"/>
      <c r="M1964" s="22"/>
      <c r="N1964" s="22"/>
      <c r="O1964" s="22"/>
      <c r="P1964" s="22"/>
      <c r="Q1964" s="22"/>
      <c r="R1964" s="22"/>
      <c r="S1964" s="21"/>
      <c r="T1964" s="24"/>
      <c r="U1964" s="24"/>
      <c r="V1964" s="24"/>
      <c r="W1964" s="24"/>
      <c r="X1964" s="21"/>
      <c r="Y1964" s="22"/>
      <c r="Z1964" s="22"/>
      <c r="AA1964" s="21"/>
      <c r="AB1964" s="22"/>
      <c r="AC1964" s="22"/>
      <c r="AD1964" s="22"/>
      <c r="AE1964" s="22"/>
      <c r="AF1964" s="22"/>
      <c r="AG1964" s="22"/>
      <c r="AH1964" s="22"/>
      <c r="AI1964" s="22"/>
      <c r="AJ1964" s="22"/>
      <c r="AK1964" s="22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2"/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</row>
    <row r="1965">
      <c r="A1965" s="17"/>
      <c r="B1965" s="18"/>
      <c r="H1965" s="19"/>
      <c r="I1965" s="21"/>
      <c r="J1965" s="21"/>
      <c r="K1965" s="22"/>
      <c r="L1965" s="22"/>
      <c r="M1965" s="22"/>
      <c r="N1965" s="22"/>
      <c r="O1965" s="22"/>
      <c r="P1965" s="22"/>
      <c r="Q1965" s="22"/>
      <c r="R1965" s="22"/>
      <c r="S1965" s="21"/>
      <c r="T1965" s="24"/>
      <c r="U1965" s="24"/>
      <c r="V1965" s="24"/>
      <c r="W1965" s="24"/>
      <c r="X1965" s="21"/>
      <c r="Y1965" s="22"/>
      <c r="Z1965" s="22"/>
      <c r="AA1965" s="21"/>
      <c r="AB1965" s="22"/>
      <c r="AC1965" s="22"/>
      <c r="AD1965" s="22"/>
      <c r="AE1965" s="22"/>
      <c r="AF1965" s="22"/>
      <c r="AG1965" s="22"/>
      <c r="AH1965" s="22"/>
      <c r="AI1965" s="22"/>
      <c r="AJ1965" s="22"/>
      <c r="AK1965" s="22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2"/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21"/>
      <c r="BL1965" s="21"/>
      <c r="BM1965" s="21"/>
    </row>
    <row r="1966">
      <c r="A1966" s="17"/>
      <c r="B1966" s="18"/>
      <c r="H1966" s="19"/>
      <c r="I1966" s="21"/>
      <c r="J1966" s="21"/>
      <c r="K1966" s="22"/>
      <c r="L1966" s="22"/>
      <c r="M1966" s="22"/>
      <c r="N1966" s="22"/>
      <c r="O1966" s="22"/>
      <c r="P1966" s="22"/>
      <c r="Q1966" s="22"/>
      <c r="R1966" s="22"/>
      <c r="S1966" s="21"/>
      <c r="T1966" s="24"/>
      <c r="U1966" s="24"/>
      <c r="V1966" s="24"/>
      <c r="W1966" s="24"/>
      <c r="X1966" s="21"/>
      <c r="Y1966" s="22"/>
      <c r="Z1966" s="22"/>
      <c r="AA1966" s="21"/>
      <c r="AB1966" s="22"/>
      <c r="AC1966" s="22"/>
      <c r="AD1966" s="22"/>
      <c r="AE1966" s="22"/>
      <c r="AF1966" s="22"/>
      <c r="AG1966" s="22"/>
      <c r="AH1966" s="22"/>
      <c r="AI1966" s="22"/>
      <c r="AJ1966" s="22"/>
      <c r="AK1966" s="22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2"/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</row>
    <row r="1967">
      <c r="A1967" s="17"/>
      <c r="B1967" s="18"/>
      <c r="H1967" s="19"/>
      <c r="I1967" s="21"/>
      <c r="J1967" s="21"/>
      <c r="K1967" s="22"/>
      <c r="L1967" s="22"/>
      <c r="M1967" s="22"/>
      <c r="N1967" s="22"/>
      <c r="O1967" s="22"/>
      <c r="P1967" s="22"/>
      <c r="Q1967" s="22"/>
      <c r="R1967" s="22"/>
      <c r="S1967" s="21"/>
      <c r="T1967" s="24"/>
      <c r="U1967" s="24"/>
      <c r="V1967" s="24"/>
      <c r="W1967" s="24"/>
      <c r="X1967" s="21"/>
      <c r="Y1967" s="22"/>
      <c r="Z1967" s="22"/>
      <c r="AA1967" s="21"/>
      <c r="AB1967" s="22"/>
      <c r="AC1967" s="22"/>
      <c r="AD1967" s="22"/>
      <c r="AE1967" s="22"/>
      <c r="AF1967" s="22"/>
      <c r="AG1967" s="22"/>
      <c r="AH1967" s="22"/>
      <c r="AI1967" s="22"/>
      <c r="AJ1967" s="22"/>
      <c r="AK1967" s="22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2"/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</row>
    <row r="1968">
      <c r="A1968" s="17"/>
      <c r="B1968" s="18"/>
      <c r="H1968" s="19"/>
      <c r="I1968" s="21"/>
      <c r="J1968" s="21"/>
      <c r="K1968" s="22"/>
      <c r="L1968" s="22"/>
      <c r="M1968" s="22"/>
      <c r="N1968" s="22"/>
      <c r="O1968" s="22"/>
      <c r="P1968" s="22"/>
      <c r="Q1968" s="22"/>
      <c r="R1968" s="22"/>
      <c r="S1968" s="21"/>
      <c r="T1968" s="24"/>
      <c r="U1968" s="24"/>
      <c r="V1968" s="24"/>
      <c r="W1968" s="24"/>
      <c r="X1968" s="21"/>
      <c r="Y1968" s="22"/>
      <c r="Z1968" s="22"/>
      <c r="AA1968" s="21"/>
      <c r="AB1968" s="22"/>
      <c r="AC1968" s="22"/>
      <c r="AD1968" s="22"/>
      <c r="AE1968" s="22"/>
      <c r="AF1968" s="22"/>
      <c r="AG1968" s="22"/>
      <c r="AH1968" s="22"/>
      <c r="AI1968" s="22"/>
      <c r="AJ1968" s="22"/>
      <c r="AK1968" s="22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2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</row>
    <row r="1969">
      <c r="A1969" s="17"/>
      <c r="B1969" s="18"/>
      <c r="H1969" s="19"/>
      <c r="I1969" s="21"/>
      <c r="J1969" s="21"/>
      <c r="K1969" s="22"/>
      <c r="L1969" s="22"/>
      <c r="M1969" s="22"/>
      <c r="N1969" s="22"/>
      <c r="O1969" s="22"/>
      <c r="P1969" s="22"/>
      <c r="Q1969" s="22"/>
      <c r="R1969" s="22"/>
      <c r="S1969" s="21"/>
      <c r="T1969" s="24"/>
      <c r="U1969" s="24"/>
      <c r="V1969" s="24"/>
      <c r="W1969" s="24"/>
      <c r="X1969" s="21"/>
      <c r="Y1969" s="22"/>
      <c r="Z1969" s="22"/>
      <c r="AA1969" s="21"/>
      <c r="AB1969" s="22"/>
      <c r="AC1969" s="22"/>
      <c r="AD1969" s="22"/>
      <c r="AE1969" s="22"/>
      <c r="AF1969" s="22"/>
      <c r="AG1969" s="22"/>
      <c r="AH1969" s="22"/>
      <c r="AI1969" s="22"/>
      <c r="AJ1969" s="22"/>
      <c r="AK1969" s="22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2"/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1"/>
      <c r="BL1969" s="21"/>
      <c r="BM1969" s="21"/>
    </row>
    <row r="1970">
      <c r="A1970" s="17"/>
      <c r="B1970" s="18"/>
      <c r="H1970" s="19"/>
      <c r="I1970" s="21"/>
      <c r="J1970" s="21"/>
      <c r="K1970" s="22"/>
      <c r="L1970" s="22"/>
      <c r="M1970" s="22"/>
      <c r="N1970" s="22"/>
      <c r="O1970" s="22"/>
      <c r="P1970" s="22"/>
      <c r="Q1970" s="22"/>
      <c r="R1970" s="22"/>
      <c r="S1970" s="21"/>
      <c r="T1970" s="24"/>
      <c r="U1970" s="24"/>
      <c r="V1970" s="24"/>
      <c r="W1970" s="24"/>
      <c r="X1970" s="21"/>
      <c r="Y1970" s="22"/>
      <c r="Z1970" s="22"/>
      <c r="AA1970" s="21"/>
      <c r="AB1970" s="22"/>
      <c r="AC1970" s="22"/>
      <c r="AD1970" s="22"/>
      <c r="AE1970" s="22"/>
      <c r="AF1970" s="22"/>
      <c r="AG1970" s="22"/>
      <c r="AH1970" s="22"/>
      <c r="AI1970" s="22"/>
      <c r="AJ1970" s="22"/>
      <c r="AK1970" s="22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2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</row>
    <row r="1971">
      <c r="A1971" s="17"/>
      <c r="B1971" s="18"/>
      <c r="H1971" s="19"/>
      <c r="I1971" s="21"/>
      <c r="J1971" s="21"/>
      <c r="K1971" s="22"/>
      <c r="L1971" s="22"/>
      <c r="M1971" s="22"/>
      <c r="N1971" s="22"/>
      <c r="O1971" s="22"/>
      <c r="P1971" s="22"/>
      <c r="Q1971" s="22"/>
      <c r="R1971" s="22"/>
      <c r="S1971" s="21"/>
      <c r="T1971" s="24"/>
      <c r="U1971" s="24"/>
      <c r="V1971" s="24"/>
      <c r="W1971" s="24"/>
      <c r="X1971" s="21"/>
      <c r="Y1971" s="22"/>
      <c r="Z1971" s="22"/>
      <c r="AA1971" s="21"/>
      <c r="AB1971" s="22"/>
      <c r="AC1971" s="22"/>
      <c r="AD1971" s="22"/>
      <c r="AE1971" s="22"/>
      <c r="AF1971" s="22"/>
      <c r="AG1971" s="22"/>
      <c r="AH1971" s="22"/>
      <c r="AI1971" s="22"/>
      <c r="AJ1971" s="22"/>
      <c r="AK1971" s="22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2"/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</row>
    <row r="1972">
      <c r="A1972" s="17"/>
      <c r="B1972" s="18"/>
      <c r="H1972" s="19"/>
      <c r="I1972" s="21"/>
      <c r="J1972" s="21"/>
      <c r="K1972" s="22"/>
      <c r="L1972" s="22"/>
      <c r="M1972" s="22"/>
      <c r="N1972" s="22"/>
      <c r="O1972" s="22"/>
      <c r="P1972" s="22"/>
      <c r="Q1972" s="22"/>
      <c r="R1972" s="22"/>
      <c r="S1972" s="21"/>
      <c r="T1972" s="24"/>
      <c r="U1972" s="24"/>
      <c r="V1972" s="24"/>
      <c r="W1972" s="24"/>
      <c r="X1972" s="21"/>
      <c r="Y1972" s="22"/>
      <c r="Z1972" s="22"/>
      <c r="AA1972" s="21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2"/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</row>
    <row r="1973">
      <c r="A1973" s="17"/>
      <c r="B1973" s="18"/>
      <c r="H1973" s="19"/>
      <c r="I1973" s="21"/>
      <c r="J1973" s="21"/>
      <c r="K1973" s="22"/>
      <c r="L1973" s="22"/>
      <c r="M1973" s="22"/>
      <c r="N1973" s="22"/>
      <c r="O1973" s="22"/>
      <c r="P1973" s="22"/>
      <c r="Q1973" s="22"/>
      <c r="R1973" s="22"/>
      <c r="S1973" s="21"/>
      <c r="T1973" s="24"/>
      <c r="U1973" s="24"/>
      <c r="V1973" s="24"/>
      <c r="W1973" s="24"/>
      <c r="X1973" s="21"/>
      <c r="Y1973" s="22"/>
      <c r="Z1973" s="22"/>
      <c r="AA1973" s="21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2"/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21"/>
      <c r="BL1973" s="21"/>
      <c r="BM1973" s="21"/>
    </row>
    <row r="1974">
      <c r="A1974" s="17"/>
      <c r="B1974" s="18"/>
      <c r="H1974" s="19"/>
      <c r="I1974" s="21"/>
      <c r="J1974" s="21"/>
      <c r="K1974" s="22"/>
      <c r="L1974" s="22"/>
      <c r="M1974" s="22"/>
      <c r="N1974" s="22"/>
      <c r="O1974" s="22"/>
      <c r="P1974" s="22"/>
      <c r="Q1974" s="22"/>
      <c r="R1974" s="22"/>
      <c r="S1974" s="21"/>
      <c r="T1974" s="24"/>
      <c r="U1974" s="24"/>
      <c r="V1974" s="24"/>
      <c r="W1974" s="24"/>
      <c r="X1974" s="21"/>
      <c r="Y1974" s="22"/>
      <c r="Z1974" s="22"/>
      <c r="AA1974" s="21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2"/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</row>
    <row r="1975">
      <c r="A1975" s="17"/>
      <c r="B1975" s="18"/>
      <c r="H1975" s="19"/>
      <c r="I1975" s="21"/>
      <c r="J1975" s="21"/>
      <c r="K1975" s="22"/>
      <c r="L1975" s="22"/>
      <c r="M1975" s="22"/>
      <c r="N1975" s="22"/>
      <c r="O1975" s="22"/>
      <c r="P1975" s="22"/>
      <c r="Q1975" s="22"/>
      <c r="R1975" s="22"/>
      <c r="S1975" s="21"/>
      <c r="T1975" s="24"/>
      <c r="U1975" s="24"/>
      <c r="V1975" s="24"/>
      <c r="W1975" s="24"/>
      <c r="X1975" s="21"/>
      <c r="Y1975" s="22"/>
      <c r="Z1975" s="22"/>
      <c r="AA1975" s="21"/>
      <c r="AB1975" s="22"/>
      <c r="AC1975" s="22"/>
      <c r="AD1975" s="22"/>
      <c r="AE1975" s="22"/>
      <c r="AF1975" s="22"/>
      <c r="AG1975" s="22"/>
      <c r="AH1975" s="22"/>
      <c r="AI1975" s="22"/>
      <c r="AJ1975" s="22"/>
      <c r="AK1975" s="22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2"/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21"/>
      <c r="BL1975" s="21"/>
      <c r="BM1975" s="21"/>
    </row>
    <row r="1976">
      <c r="A1976" s="17"/>
      <c r="B1976" s="18"/>
      <c r="H1976" s="19"/>
      <c r="I1976" s="21"/>
      <c r="J1976" s="21"/>
      <c r="K1976" s="22"/>
      <c r="L1976" s="22"/>
      <c r="M1976" s="22"/>
      <c r="N1976" s="22"/>
      <c r="O1976" s="22"/>
      <c r="P1976" s="22"/>
      <c r="Q1976" s="22"/>
      <c r="R1976" s="22"/>
      <c r="S1976" s="21"/>
      <c r="T1976" s="24"/>
      <c r="U1976" s="24"/>
      <c r="V1976" s="24"/>
      <c r="W1976" s="24"/>
      <c r="X1976" s="21"/>
      <c r="Y1976" s="22"/>
      <c r="Z1976" s="22"/>
      <c r="AA1976" s="21"/>
      <c r="AB1976" s="22"/>
      <c r="AC1976" s="22"/>
      <c r="AD1976" s="22"/>
      <c r="AE1976" s="22"/>
      <c r="AF1976" s="22"/>
      <c r="AG1976" s="22"/>
      <c r="AH1976" s="22"/>
      <c r="AI1976" s="22"/>
      <c r="AJ1976" s="22"/>
      <c r="AK1976" s="22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2"/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</row>
    <row r="1977">
      <c r="A1977" s="17"/>
      <c r="B1977" s="18"/>
      <c r="H1977" s="19"/>
      <c r="I1977" s="21"/>
      <c r="J1977" s="21"/>
      <c r="K1977" s="22"/>
      <c r="L1977" s="22"/>
      <c r="M1977" s="22"/>
      <c r="N1977" s="22"/>
      <c r="O1977" s="22"/>
      <c r="P1977" s="22"/>
      <c r="Q1977" s="22"/>
      <c r="R1977" s="22"/>
      <c r="S1977" s="21"/>
      <c r="T1977" s="24"/>
      <c r="U1977" s="24"/>
      <c r="V1977" s="24"/>
      <c r="W1977" s="24"/>
      <c r="X1977" s="21"/>
      <c r="Y1977" s="22"/>
      <c r="Z1977" s="22"/>
      <c r="AA1977" s="21"/>
      <c r="AB1977" s="22"/>
      <c r="AC1977" s="22"/>
      <c r="AD1977" s="22"/>
      <c r="AE1977" s="22"/>
      <c r="AF1977" s="22"/>
      <c r="AG1977" s="22"/>
      <c r="AH1977" s="22"/>
      <c r="AI1977" s="22"/>
      <c r="AJ1977" s="22"/>
      <c r="AK1977" s="22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2"/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</row>
    <row r="1978">
      <c r="A1978" s="17"/>
      <c r="B1978" s="18"/>
      <c r="H1978" s="19"/>
      <c r="I1978" s="21"/>
      <c r="J1978" s="21"/>
      <c r="K1978" s="22"/>
      <c r="L1978" s="22"/>
      <c r="M1978" s="22"/>
      <c r="N1978" s="22"/>
      <c r="O1978" s="22"/>
      <c r="P1978" s="22"/>
      <c r="Q1978" s="22"/>
      <c r="R1978" s="22"/>
      <c r="S1978" s="21"/>
      <c r="T1978" s="24"/>
      <c r="U1978" s="24"/>
      <c r="V1978" s="24"/>
      <c r="W1978" s="24"/>
      <c r="X1978" s="21"/>
      <c r="Y1978" s="22"/>
      <c r="Z1978" s="22"/>
      <c r="AA1978" s="21"/>
      <c r="AB1978" s="22"/>
      <c r="AC1978" s="22"/>
      <c r="AD1978" s="22"/>
      <c r="AE1978" s="22"/>
      <c r="AF1978" s="22"/>
      <c r="AG1978" s="22"/>
      <c r="AH1978" s="22"/>
      <c r="AI1978" s="22"/>
      <c r="AJ1978" s="22"/>
      <c r="AK1978" s="22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2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</row>
    <row r="1979">
      <c r="A1979" s="17"/>
      <c r="B1979" s="18"/>
      <c r="H1979" s="19"/>
      <c r="I1979" s="21"/>
      <c r="J1979" s="21"/>
      <c r="K1979" s="22"/>
      <c r="L1979" s="22"/>
      <c r="M1979" s="22"/>
      <c r="N1979" s="22"/>
      <c r="O1979" s="22"/>
      <c r="P1979" s="22"/>
      <c r="Q1979" s="22"/>
      <c r="R1979" s="22"/>
      <c r="S1979" s="21"/>
      <c r="T1979" s="24"/>
      <c r="U1979" s="24"/>
      <c r="V1979" s="24"/>
      <c r="W1979" s="24"/>
      <c r="X1979" s="21"/>
      <c r="Y1979" s="22"/>
      <c r="Z1979" s="22"/>
      <c r="AA1979" s="21"/>
      <c r="AB1979" s="22"/>
      <c r="AC1979" s="22"/>
      <c r="AD1979" s="22"/>
      <c r="AE1979" s="22"/>
      <c r="AF1979" s="22"/>
      <c r="AG1979" s="22"/>
      <c r="AH1979" s="22"/>
      <c r="AI1979" s="22"/>
      <c r="AJ1979" s="22"/>
      <c r="AK1979" s="22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2"/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</row>
    <row r="1980">
      <c r="A1980" s="17"/>
      <c r="B1980" s="18"/>
      <c r="H1980" s="19"/>
      <c r="I1980" s="21"/>
      <c r="J1980" s="21"/>
      <c r="K1980" s="22"/>
      <c r="L1980" s="22"/>
      <c r="M1980" s="22"/>
      <c r="N1980" s="22"/>
      <c r="O1980" s="22"/>
      <c r="P1980" s="22"/>
      <c r="Q1980" s="22"/>
      <c r="R1980" s="22"/>
      <c r="S1980" s="21"/>
      <c r="T1980" s="24"/>
      <c r="U1980" s="24"/>
      <c r="V1980" s="24"/>
      <c r="W1980" s="24"/>
      <c r="X1980" s="21"/>
      <c r="Y1980" s="22"/>
      <c r="Z1980" s="22"/>
      <c r="AA1980" s="21"/>
      <c r="AB1980" s="22"/>
      <c r="AC1980" s="22"/>
      <c r="AD1980" s="22"/>
      <c r="AE1980" s="22"/>
      <c r="AF1980" s="22"/>
      <c r="AG1980" s="22"/>
      <c r="AH1980" s="22"/>
      <c r="AI1980" s="22"/>
      <c r="AJ1980" s="22"/>
      <c r="AK1980" s="22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2"/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</row>
    <row r="1981">
      <c r="A1981" s="17"/>
      <c r="B1981" s="18"/>
      <c r="H1981" s="19"/>
      <c r="I1981" s="21"/>
      <c r="J1981" s="21"/>
      <c r="K1981" s="22"/>
      <c r="L1981" s="22"/>
      <c r="M1981" s="22"/>
      <c r="N1981" s="22"/>
      <c r="O1981" s="22"/>
      <c r="P1981" s="22"/>
      <c r="Q1981" s="22"/>
      <c r="R1981" s="22"/>
      <c r="S1981" s="21"/>
      <c r="T1981" s="24"/>
      <c r="U1981" s="24"/>
      <c r="V1981" s="24"/>
      <c r="W1981" s="24"/>
      <c r="X1981" s="21"/>
      <c r="Y1981" s="22"/>
      <c r="Z1981" s="22"/>
      <c r="AA1981" s="21"/>
      <c r="AB1981" s="22"/>
      <c r="AC1981" s="22"/>
      <c r="AD1981" s="22"/>
      <c r="AE1981" s="22"/>
      <c r="AF1981" s="22"/>
      <c r="AG1981" s="22"/>
      <c r="AH1981" s="22"/>
      <c r="AI1981" s="22"/>
      <c r="AJ1981" s="22"/>
      <c r="AK1981" s="22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2"/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</row>
    <row r="1982">
      <c r="A1982" s="17"/>
      <c r="B1982" s="18"/>
      <c r="H1982" s="19"/>
      <c r="I1982" s="21"/>
      <c r="J1982" s="21"/>
      <c r="K1982" s="22"/>
      <c r="L1982" s="22"/>
      <c r="M1982" s="22"/>
      <c r="N1982" s="22"/>
      <c r="O1982" s="22"/>
      <c r="P1982" s="22"/>
      <c r="Q1982" s="22"/>
      <c r="R1982" s="22"/>
      <c r="S1982" s="21"/>
      <c r="T1982" s="24"/>
      <c r="U1982" s="24"/>
      <c r="V1982" s="24"/>
      <c r="W1982" s="24"/>
      <c r="X1982" s="21"/>
      <c r="Y1982" s="22"/>
      <c r="Z1982" s="22"/>
      <c r="AA1982" s="21"/>
      <c r="AB1982" s="22"/>
      <c r="AC1982" s="22"/>
      <c r="AD1982" s="22"/>
      <c r="AE1982" s="22"/>
      <c r="AF1982" s="22"/>
      <c r="AG1982" s="22"/>
      <c r="AH1982" s="22"/>
      <c r="AI1982" s="22"/>
      <c r="AJ1982" s="22"/>
      <c r="AK1982" s="22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2"/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</row>
    <row r="1983">
      <c r="A1983" s="17"/>
      <c r="B1983" s="18"/>
      <c r="H1983" s="19"/>
      <c r="I1983" s="21"/>
      <c r="J1983" s="21"/>
      <c r="K1983" s="22"/>
      <c r="L1983" s="22"/>
      <c r="M1983" s="22"/>
      <c r="N1983" s="22"/>
      <c r="O1983" s="22"/>
      <c r="P1983" s="22"/>
      <c r="Q1983" s="22"/>
      <c r="R1983" s="22"/>
      <c r="S1983" s="21"/>
      <c r="T1983" s="24"/>
      <c r="U1983" s="24"/>
      <c r="V1983" s="24"/>
      <c r="W1983" s="24"/>
      <c r="X1983" s="21"/>
      <c r="Y1983" s="22"/>
      <c r="Z1983" s="22"/>
      <c r="AA1983" s="21"/>
      <c r="AB1983" s="22"/>
      <c r="AC1983" s="22"/>
      <c r="AD1983" s="22"/>
      <c r="AE1983" s="22"/>
      <c r="AF1983" s="22"/>
      <c r="AG1983" s="22"/>
      <c r="AH1983" s="22"/>
      <c r="AI1983" s="22"/>
      <c r="AJ1983" s="22"/>
      <c r="AK1983" s="22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2"/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</row>
    <row r="1984">
      <c r="A1984" s="17"/>
      <c r="B1984" s="18"/>
      <c r="H1984" s="19"/>
      <c r="I1984" s="21"/>
      <c r="J1984" s="21"/>
      <c r="K1984" s="22"/>
      <c r="L1984" s="22"/>
      <c r="M1984" s="22"/>
      <c r="N1984" s="22"/>
      <c r="O1984" s="22"/>
      <c r="P1984" s="22"/>
      <c r="Q1984" s="22"/>
      <c r="R1984" s="22"/>
      <c r="S1984" s="21"/>
      <c r="T1984" s="24"/>
      <c r="U1984" s="24"/>
      <c r="V1984" s="24"/>
      <c r="W1984" s="24"/>
      <c r="X1984" s="21"/>
      <c r="Y1984" s="22"/>
      <c r="Z1984" s="22"/>
      <c r="AA1984" s="21"/>
      <c r="AB1984" s="22"/>
      <c r="AC1984" s="22"/>
      <c r="AD1984" s="22"/>
      <c r="AE1984" s="22"/>
      <c r="AF1984" s="22"/>
      <c r="AG1984" s="22"/>
      <c r="AH1984" s="22"/>
      <c r="AI1984" s="22"/>
      <c r="AJ1984" s="22"/>
      <c r="AK1984" s="22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2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</row>
    <row r="1985">
      <c r="A1985" s="17"/>
      <c r="B1985" s="18"/>
      <c r="H1985" s="19"/>
      <c r="I1985" s="21"/>
      <c r="J1985" s="21"/>
      <c r="K1985" s="22"/>
      <c r="L1985" s="22"/>
      <c r="M1985" s="22"/>
      <c r="N1985" s="22"/>
      <c r="O1985" s="22"/>
      <c r="P1985" s="22"/>
      <c r="Q1985" s="22"/>
      <c r="R1985" s="22"/>
      <c r="S1985" s="21"/>
      <c r="T1985" s="24"/>
      <c r="U1985" s="24"/>
      <c r="V1985" s="24"/>
      <c r="W1985" s="24"/>
      <c r="X1985" s="21"/>
      <c r="Y1985" s="22"/>
      <c r="Z1985" s="22"/>
      <c r="AA1985" s="21"/>
      <c r="AB1985" s="22"/>
      <c r="AC1985" s="22"/>
      <c r="AD1985" s="22"/>
      <c r="AE1985" s="22"/>
      <c r="AF1985" s="22"/>
      <c r="AG1985" s="22"/>
      <c r="AH1985" s="22"/>
      <c r="AI1985" s="22"/>
      <c r="AJ1985" s="22"/>
      <c r="AK1985" s="22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2"/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</row>
    <row r="1986">
      <c r="A1986" s="17"/>
      <c r="B1986" s="18"/>
      <c r="H1986" s="19"/>
      <c r="I1986" s="21"/>
      <c r="J1986" s="21"/>
      <c r="K1986" s="22"/>
      <c r="L1986" s="22"/>
      <c r="M1986" s="22"/>
      <c r="N1986" s="22"/>
      <c r="O1986" s="22"/>
      <c r="P1986" s="22"/>
      <c r="Q1986" s="22"/>
      <c r="R1986" s="22"/>
      <c r="S1986" s="21"/>
      <c r="T1986" s="24"/>
      <c r="U1986" s="24"/>
      <c r="V1986" s="24"/>
      <c r="W1986" s="24"/>
      <c r="X1986" s="21"/>
      <c r="Y1986" s="22"/>
      <c r="Z1986" s="22"/>
      <c r="AA1986" s="21"/>
      <c r="AB1986" s="22"/>
      <c r="AC1986" s="22"/>
      <c r="AD1986" s="22"/>
      <c r="AE1986" s="22"/>
      <c r="AF1986" s="22"/>
      <c r="AG1986" s="22"/>
      <c r="AH1986" s="22"/>
      <c r="AI1986" s="22"/>
      <c r="AJ1986" s="22"/>
      <c r="AK1986" s="22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2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</row>
    <row r="1987">
      <c r="A1987" s="17"/>
      <c r="B1987" s="18"/>
      <c r="H1987" s="19"/>
      <c r="I1987" s="21"/>
      <c r="J1987" s="21"/>
      <c r="K1987" s="22"/>
      <c r="L1987" s="22"/>
      <c r="M1987" s="22"/>
      <c r="N1987" s="22"/>
      <c r="O1987" s="22"/>
      <c r="P1987" s="22"/>
      <c r="Q1987" s="22"/>
      <c r="R1987" s="22"/>
      <c r="S1987" s="21"/>
      <c r="T1987" s="24"/>
      <c r="U1987" s="24"/>
      <c r="V1987" s="24"/>
      <c r="W1987" s="24"/>
      <c r="X1987" s="21"/>
      <c r="Y1987" s="22"/>
      <c r="Z1987" s="22"/>
      <c r="AA1987" s="21"/>
      <c r="AB1987" s="22"/>
      <c r="AC1987" s="22"/>
      <c r="AD1987" s="22"/>
      <c r="AE1987" s="22"/>
      <c r="AF1987" s="22"/>
      <c r="AG1987" s="22"/>
      <c r="AH1987" s="22"/>
      <c r="AI1987" s="22"/>
      <c r="AJ1987" s="22"/>
      <c r="AK1987" s="22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2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21"/>
    </row>
    <row r="1988">
      <c r="A1988" s="17"/>
      <c r="B1988" s="18"/>
      <c r="H1988" s="19"/>
      <c r="I1988" s="21"/>
      <c r="J1988" s="21"/>
      <c r="K1988" s="22"/>
      <c r="L1988" s="22"/>
      <c r="M1988" s="22"/>
      <c r="N1988" s="22"/>
      <c r="O1988" s="22"/>
      <c r="P1988" s="22"/>
      <c r="Q1988" s="22"/>
      <c r="R1988" s="22"/>
      <c r="S1988" s="21"/>
      <c r="T1988" s="24"/>
      <c r="U1988" s="24"/>
      <c r="V1988" s="24"/>
      <c r="W1988" s="24"/>
      <c r="X1988" s="21"/>
      <c r="Y1988" s="22"/>
      <c r="Z1988" s="22"/>
      <c r="AA1988" s="21"/>
      <c r="AB1988" s="22"/>
      <c r="AC1988" s="22"/>
      <c r="AD1988" s="22"/>
      <c r="AE1988" s="22"/>
      <c r="AF1988" s="22"/>
      <c r="AG1988" s="22"/>
      <c r="AH1988" s="22"/>
      <c r="AI1988" s="22"/>
      <c r="AJ1988" s="22"/>
      <c r="AK1988" s="22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2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</row>
    <row r="1989">
      <c r="A1989" s="17"/>
      <c r="B1989" s="18"/>
      <c r="H1989" s="19"/>
      <c r="I1989" s="21"/>
      <c r="J1989" s="21"/>
      <c r="K1989" s="22"/>
      <c r="L1989" s="22"/>
      <c r="M1989" s="22"/>
      <c r="N1989" s="22"/>
      <c r="O1989" s="22"/>
      <c r="P1989" s="22"/>
      <c r="Q1989" s="22"/>
      <c r="R1989" s="22"/>
      <c r="S1989" s="21"/>
      <c r="T1989" s="24"/>
      <c r="U1989" s="24"/>
      <c r="V1989" s="24"/>
      <c r="W1989" s="24"/>
      <c r="X1989" s="21"/>
      <c r="Y1989" s="22"/>
      <c r="Z1989" s="22"/>
      <c r="AA1989" s="21"/>
      <c r="AB1989" s="22"/>
      <c r="AC1989" s="22"/>
      <c r="AD1989" s="22"/>
      <c r="AE1989" s="22"/>
      <c r="AF1989" s="22"/>
      <c r="AG1989" s="22"/>
      <c r="AH1989" s="22"/>
      <c r="AI1989" s="22"/>
      <c r="AJ1989" s="22"/>
      <c r="AK1989" s="22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2"/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21"/>
    </row>
    <row r="1990">
      <c r="A1990" s="17"/>
      <c r="B1990" s="18"/>
      <c r="H1990" s="19"/>
      <c r="I1990" s="21"/>
      <c r="J1990" s="21"/>
      <c r="K1990" s="22"/>
      <c r="L1990" s="22"/>
      <c r="M1990" s="22"/>
      <c r="N1990" s="22"/>
      <c r="O1990" s="22"/>
      <c r="P1990" s="22"/>
      <c r="Q1990" s="22"/>
      <c r="R1990" s="22"/>
      <c r="S1990" s="21"/>
      <c r="T1990" s="24"/>
      <c r="U1990" s="24"/>
      <c r="V1990" s="24"/>
      <c r="W1990" s="24"/>
      <c r="X1990" s="21"/>
      <c r="Y1990" s="22"/>
      <c r="Z1990" s="22"/>
      <c r="AA1990" s="21"/>
      <c r="AB1990" s="22"/>
      <c r="AC1990" s="22"/>
      <c r="AD1990" s="22"/>
      <c r="AE1990" s="22"/>
      <c r="AF1990" s="22"/>
      <c r="AG1990" s="22"/>
      <c r="AH1990" s="22"/>
      <c r="AI1990" s="22"/>
      <c r="AJ1990" s="22"/>
      <c r="AK1990" s="22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2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</row>
    <row r="1991">
      <c r="A1991" s="17"/>
      <c r="B1991" s="18"/>
      <c r="H1991" s="19"/>
      <c r="I1991" s="21"/>
      <c r="J1991" s="21"/>
      <c r="K1991" s="22"/>
      <c r="L1991" s="22"/>
      <c r="M1991" s="22"/>
      <c r="N1991" s="22"/>
      <c r="O1991" s="22"/>
      <c r="P1991" s="22"/>
      <c r="Q1991" s="22"/>
      <c r="R1991" s="22"/>
      <c r="S1991" s="21"/>
      <c r="T1991" s="24"/>
      <c r="U1991" s="24"/>
      <c r="V1991" s="24"/>
      <c r="W1991" s="24"/>
      <c r="X1991" s="21"/>
      <c r="Y1991" s="22"/>
      <c r="Z1991" s="22"/>
      <c r="AA1991" s="21"/>
      <c r="AB1991" s="22"/>
      <c r="AC1991" s="22"/>
      <c r="AD1991" s="22"/>
      <c r="AE1991" s="22"/>
      <c r="AF1991" s="22"/>
      <c r="AG1991" s="22"/>
      <c r="AH1991" s="22"/>
      <c r="AI1991" s="22"/>
      <c r="AJ1991" s="22"/>
      <c r="AK1991" s="22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2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21"/>
    </row>
    <row r="1992">
      <c r="A1992" s="17"/>
      <c r="B1992" s="18"/>
      <c r="H1992" s="19"/>
      <c r="I1992" s="21"/>
      <c r="J1992" s="21"/>
      <c r="K1992" s="22"/>
      <c r="L1992" s="22"/>
      <c r="M1992" s="22"/>
      <c r="N1992" s="22"/>
      <c r="O1992" s="22"/>
      <c r="P1992" s="22"/>
      <c r="Q1992" s="22"/>
      <c r="R1992" s="22"/>
      <c r="S1992" s="21"/>
      <c r="T1992" s="24"/>
      <c r="U1992" s="24"/>
      <c r="V1992" s="24"/>
      <c r="W1992" s="24"/>
      <c r="X1992" s="21"/>
      <c r="Y1992" s="22"/>
      <c r="Z1992" s="22"/>
      <c r="AA1992" s="21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2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</row>
    <row r="1993">
      <c r="A1993" s="17"/>
      <c r="B1993" s="18"/>
      <c r="H1993" s="19"/>
      <c r="I1993" s="21"/>
      <c r="J1993" s="21"/>
      <c r="K1993" s="22"/>
      <c r="L1993" s="22"/>
      <c r="M1993" s="22"/>
      <c r="N1993" s="22"/>
      <c r="O1993" s="22"/>
      <c r="P1993" s="22"/>
      <c r="Q1993" s="22"/>
      <c r="R1993" s="22"/>
      <c r="S1993" s="21"/>
      <c r="T1993" s="24"/>
      <c r="U1993" s="24"/>
      <c r="V1993" s="24"/>
      <c r="W1993" s="24"/>
      <c r="X1993" s="21"/>
      <c r="Y1993" s="22"/>
      <c r="Z1993" s="22"/>
      <c r="AA1993" s="21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2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21"/>
    </row>
    <row r="1994">
      <c r="A1994" s="17"/>
      <c r="B1994" s="18"/>
      <c r="H1994" s="19"/>
      <c r="I1994" s="21"/>
      <c r="J1994" s="21"/>
      <c r="K1994" s="22"/>
      <c r="L1994" s="22"/>
      <c r="M1994" s="22"/>
      <c r="N1994" s="22"/>
      <c r="O1994" s="22"/>
      <c r="P1994" s="22"/>
      <c r="Q1994" s="22"/>
      <c r="R1994" s="22"/>
      <c r="S1994" s="21"/>
      <c r="T1994" s="24"/>
      <c r="U1994" s="24"/>
      <c r="V1994" s="24"/>
      <c r="W1994" s="24"/>
      <c r="X1994" s="21"/>
      <c r="Y1994" s="22"/>
      <c r="Z1994" s="22"/>
      <c r="AA1994" s="21"/>
      <c r="AB1994" s="22"/>
      <c r="AC1994" s="22"/>
      <c r="AD1994" s="22"/>
      <c r="AE1994" s="22"/>
      <c r="AF1994" s="22"/>
      <c r="AG1994" s="22"/>
      <c r="AH1994" s="22"/>
      <c r="AI1994" s="22"/>
      <c r="AJ1994" s="22"/>
      <c r="AK1994" s="22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2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</row>
    <row r="1995">
      <c r="A1995" s="17"/>
      <c r="B1995" s="18"/>
      <c r="H1995" s="19"/>
      <c r="I1995" s="21"/>
      <c r="J1995" s="21"/>
      <c r="K1995" s="22"/>
      <c r="L1995" s="22"/>
      <c r="M1995" s="22"/>
      <c r="N1995" s="22"/>
      <c r="O1995" s="22"/>
      <c r="P1995" s="22"/>
      <c r="Q1995" s="22"/>
      <c r="R1995" s="22"/>
      <c r="S1995" s="21"/>
      <c r="T1995" s="24"/>
      <c r="U1995" s="24"/>
      <c r="V1995" s="24"/>
      <c r="W1995" s="24"/>
      <c r="X1995" s="21"/>
      <c r="Y1995" s="22"/>
      <c r="Z1995" s="22"/>
      <c r="AA1995" s="21"/>
      <c r="AB1995" s="22"/>
      <c r="AC1995" s="22"/>
      <c r="AD1995" s="22"/>
      <c r="AE1995" s="22"/>
      <c r="AF1995" s="22"/>
      <c r="AG1995" s="22"/>
      <c r="AH1995" s="22"/>
      <c r="AI1995" s="22"/>
      <c r="AJ1995" s="22"/>
      <c r="AK1995" s="22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2"/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21"/>
    </row>
    <row r="1996">
      <c r="A1996" s="17"/>
      <c r="B1996" s="18"/>
      <c r="H1996" s="19"/>
      <c r="I1996" s="21"/>
      <c r="J1996" s="21"/>
      <c r="K1996" s="22"/>
      <c r="L1996" s="22"/>
      <c r="M1996" s="22"/>
      <c r="N1996" s="22"/>
      <c r="O1996" s="22"/>
      <c r="P1996" s="22"/>
      <c r="Q1996" s="22"/>
      <c r="R1996" s="22"/>
      <c r="S1996" s="21"/>
      <c r="T1996" s="24"/>
      <c r="U1996" s="24"/>
      <c r="V1996" s="24"/>
      <c r="W1996" s="24"/>
      <c r="X1996" s="21"/>
      <c r="Y1996" s="22"/>
      <c r="Z1996" s="22"/>
      <c r="AA1996" s="21"/>
      <c r="AB1996" s="22"/>
      <c r="AC1996" s="22"/>
      <c r="AD1996" s="22"/>
      <c r="AE1996" s="22"/>
      <c r="AF1996" s="22"/>
      <c r="AG1996" s="22"/>
      <c r="AH1996" s="22"/>
      <c r="AI1996" s="22"/>
      <c r="AJ1996" s="22"/>
      <c r="AK1996" s="22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2"/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</row>
    <row r="1997">
      <c r="A1997" s="17"/>
      <c r="B1997" s="18"/>
      <c r="H1997" s="19"/>
      <c r="I1997" s="21"/>
      <c r="J1997" s="21"/>
      <c r="K1997" s="22"/>
      <c r="L1997" s="22"/>
      <c r="M1997" s="22"/>
      <c r="N1997" s="22"/>
      <c r="O1997" s="22"/>
      <c r="P1997" s="22"/>
      <c r="Q1997" s="22"/>
      <c r="R1997" s="22"/>
      <c r="S1997" s="21"/>
      <c r="T1997" s="24"/>
      <c r="U1997" s="24"/>
      <c r="V1997" s="24"/>
      <c r="W1997" s="24"/>
      <c r="X1997" s="21"/>
      <c r="Y1997" s="22"/>
      <c r="Z1997" s="22"/>
      <c r="AA1997" s="21"/>
      <c r="AB1997" s="22"/>
      <c r="AC1997" s="22"/>
      <c r="AD1997" s="22"/>
      <c r="AE1997" s="22"/>
      <c r="AF1997" s="22"/>
      <c r="AG1997" s="22"/>
      <c r="AH1997" s="22"/>
      <c r="AI1997" s="22"/>
      <c r="AJ1997" s="22"/>
      <c r="AK1997" s="22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2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</row>
    <row r="1998">
      <c r="A1998" s="17"/>
      <c r="B1998" s="18"/>
      <c r="H1998" s="19"/>
      <c r="I1998" s="21"/>
      <c r="J1998" s="21"/>
      <c r="K1998" s="22"/>
      <c r="L1998" s="22"/>
      <c r="M1998" s="22"/>
      <c r="N1998" s="22"/>
      <c r="O1998" s="22"/>
      <c r="P1998" s="22"/>
      <c r="Q1998" s="22"/>
      <c r="R1998" s="22"/>
      <c r="S1998" s="21"/>
      <c r="T1998" s="24"/>
      <c r="U1998" s="24"/>
      <c r="V1998" s="24"/>
      <c r="W1998" s="24"/>
      <c r="X1998" s="21"/>
      <c r="Y1998" s="22"/>
      <c r="Z1998" s="22"/>
      <c r="AA1998" s="21"/>
      <c r="AB1998" s="22"/>
      <c r="AC1998" s="22"/>
      <c r="AD1998" s="22"/>
      <c r="AE1998" s="22"/>
      <c r="AF1998" s="22"/>
      <c r="AG1998" s="22"/>
      <c r="AH1998" s="22"/>
      <c r="AI1998" s="22"/>
      <c r="AJ1998" s="22"/>
      <c r="AK1998" s="22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2"/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</row>
    <row r="1999">
      <c r="A1999" s="17"/>
      <c r="B1999" s="18"/>
      <c r="H1999" s="19"/>
      <c r="I1999" s="21"/>
      <c r="J1999" s="21"/>
      <c r="K1999" s="22"/>
      <c r="L1999" s="22"/>
      <c r="M1999" s="22"/>
      <c r="N1999" s="22"/>
      <c r="O1999" s="22"/>
      <c r="P1999" s="22"/>
      <c r="Q1999" s="22"/>
      <c r="R1999" s="22"/>
      <c r="S1999" s="21"/>
      <c r="T1999" s="24"/>
      <c r="U1999" s="24"/>
      <c r="V1999" s="24"/>
      <c r="W1999" s="24"/>
      <c r="X1999" s="21"/>
      <c r="Y1999" s="22"/>
      <c r="Z1999" s="22"/>
      <c r="AA1999" s="21"/>
      <c r="AB1999" s="22"/>
      <c r="AC1999" s="22"/>
      <c r="AD1999" s="22"/>
      <c r="AE1999" s="22"/>
      <c r="AF1999" s="22"/>
      <c r="AG1999" s="22"/>
      <c r="AH1999" s="22"/>
      <c r="AI1999" s="22"/>
      <c r="AJ1999" s="22"/>
      <c r="AK1999" s="22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2"/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</row>
    <row r="2000">
      <c r="A2000" s="17"/>
      <c r="B2000" s="18"/>
      <c r="H2000" s="19"/>
      <c r="I2000" s="21"/>
      <c r="J2000" s="21"/>
      <c r="K2000" s="22"/>
      <c r="L2000" s="22"/>
      <c r="M2000" s="22"/>
      <c r="N2000" s="22"/>
      <c r="O2000" s="22"/>
      <c r="P2000" s="22"/>
      <c r="Q2000" s="22"/>
      <c r="R2000" s="22"/>
      <c r="S2000" s="21"/>
      <c r="T2000" s="24"/>
      <c r="U2000" s="24"/>
      <c r="V2000" s="24"/>
      <c r="W2000" s="24"/>
      <c r="X2000" s="21"/>
      <c r="Y2000" s="22"/>
      <c r="Z2000" s="22"/>
      <c r="AA2000" s="21"/>
      <c r="AB2000" s="22"/>
      <c r="AC2000" s="22"/>
      <c r="AD2000" s="22"/>
      <c r="AE2000" s="22"/>
      <c r="AF2000" s="22"/>
      <c r="AG2000" s="22"/>
      <c r="AH2000" s="22"/>
      <c r="AI2000" s="22"/>
      <c r="AJ2000" s="22"/>
      <c r="AK2000" s="22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2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</row>
  </sheetData>
  <autoFilter ref="$A$1:$AZ$2"/>
  <conditionalFormatting sqref="G2:G2000">
    <cfRule type="expression" dxfId="0" priority="1">
      <formula>IF(COUNTIF(G:G,G2)&gt;1,TRUE,FALSE)</formula>
    </cfRule>
  </conditionalFormatting>
  <dataValidations>
    <dataValidation type="list" allowBlank="1" showDropDown="1" showInputMessage="1" showErrorMessage="1" prompt="Dato inválido" sqref="P2:P2000 AL2:AL2000">
      <formula1>"AMEALCO DE BONFIL,ARROYO SECO,CADEREYTA DE MONTES,COLÓN,CORREGIDORA,EL MARQUÉS,EZEQUIEL MONTES,HUIMILPAN,JALPAN DE SERRA,LANDA DE MATAMOROS,PEDRO ESCOBEDO,PEÑAMILLER,PINAL DE AMOLES,QUERÉTARO,SAN JOAQUÍN,SAN JUAN DEL RÍO,TEQUISQUIAPAN,TOLIMÁN"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88"/>
  </cols>
  <sheetData>
    <row r="1">
      <c r="A1" s="54" t="s">
        <v>156</v>
      </c>
      <c r="B1" s="54" t="s">
        <v>457</v>
      </c>
      <c r="C1" s="6">
        <f>counta('23_Emer_Sequía_CAD'!A:A)</f>
        <v>3311</v>
      </c>
    </row>
    <row r="2">
      <c r="A2" s="54" t="s">
        <v>158</v>
      </c>
      <c r="B2" s="55" t="s">
        <v>461</v>
      </c>
      <c r="C2" s="6">
        <f>counta('23_Emer_Sequía_CAD'!1:1)</f>
        <v>114</v>
      </c>
    </row>
    <row r="3">
      <c r="A3" s="54" t="s">
        <v>160</v>
      </c>
      <c r="B3" s="55" t="s">
        <v>462</v>
      </c>
      <c r="C3" s="17" t="s">
        <v>463</v>
      </c>
    </row>
    <row r="4">
      <c r="A4" s="55" t="s">
        <v>162</v>
      </c>
      <c r="B4" s="55" t="s">
        <v>464</v>
      </c>
      <c r="C4" s="6">
        <f>counta('23_Emer_Sequía_CAD'!A:A)-1</f>
        <v>3310</v>
      </c>
    </row>
    <row r="5">
      <c r="A5" s="55" t="s">
        <v>164</v>
      </c>
      <c r="B5" s="56" t="s">
        <v>466</v>
      </c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3.63"/>
  </cols>
  <sheetData>
    <row r="1">
      <c r="A1" s="57" t="s">
        <v>572</v>
      </c>
      <c r="B1" s="57" t="s">
        <v>573</v>
      </c>
    </row>
    <row r="2">
      <c r="A2" s="55" t="s">
        <v>574</v>
      </c>
      <c r="B2" s="55" t="s">
        <v>575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88"/>
    <col customWidth="1" min="3" max="3" width="17.0"/>
    <col customWidth="1" min="4" max="4" width="10.25"/>
    <col customWidth="1" min="5" max="5" width="9.75"/>
    <col customWidth="1" min="6" max="6" width="10.38"/>
    <col customWidth="1" min="7" max="7" width="9.38"/>
    <col customWidth="1" min="8" max="9" width="9.5"/>
    <col customWidth="1" min="10" max="10" width="11.0"/>
    <col customWidth="1" min="11" max="11" width="9.38"/>
    <col customWidth="1" min="12" max="13" width="11.88"/>
    <col customWidth="1" min="14" max="14" width="5.13"/>
  </cols>
  <sheetData>
    <row r="1">
      <c r="A1" s="58" t="s">
        <v>585</v>
      </c>
      <c r="B1" s="58" t="s">
        <v>586</v>
      </c>
      <c r="C1" s="58" t="s">
        <v>587</v>
      </c>
      <c r="D1" s="58" t="s">
        <v>87</v>
      </c>
      <c r="E1" s="58" t="s">
        <v>589</v>
      </c>
      <c r="F1" s="59" t="s">
        <v>590</v>
      </c>
      <c r="G1" s="58" t="s">
        <v>591</v>
      </c>
      <c r="H1" s="60" t="s">
        <v>592</v>
      </c>
      <c r="I1" s="58" t="s">
        <v>593</v>
      </c>
      <c r="J1" s="59" t="s">
        <v>594</v>
      </c>
      <c r="K1" s="58" t="s">
        <v>595</v>
      </c>
      <c r="L1" s="58" t="s">
        <v>596</v>
      </c>
      <c r="M1" s="58" t="s">
        <v>597</v>
      </c>
      <c r="N1" s="56"/>
      <c r="O1" s="61" t="s">
        <v>598</v>
      </c>
      <c r="P1" s="61" t="s">
        <v>599</v>
      </c>
      <c r="Q1" s="56"/>
    </row>
    <row r="2">
      <c r="A2" s="56"/>
      <c r="B2" s="62" t="s">
        <v>600</v>
      </c>
      <c r="C2" s="56" t="s">
        <v>602</v>
      </c>
      <c r="D2" s="63">
        <v>175.0</v>
      </c>
      <c r="E2" s="64">
        <v>0.7</v>
      </c>
      <c r="F2" s="65"/>
      <c r="G2" s="66">
        <f t="shared" ref="G2:G129" si="1">IF(E2=0,F2,F2*E2)</f>
        <v>0</v>
      </c>
      <c r="H2" s="67">
        <f t="shared" ref="H2:H129" si="2">IF(I2=0,0,G2/I2)</f>
        <v>0</v>
      </c>
      <c r="I2" s="56"/>
      <c r="J2" s="68">
        <f t="shared" ref="J2:J129" si="3">I2*D2</f>
        <v>0</v>
      </c>
      <c r="K2" s="69">
        <f t="shared" ref="K2:K129" si="4">IF(H2&gt;D2,J2,G2)</f>
        <v>0</v>
      </c>
      <c r="L2" s="69">
        <f t="shared" ref="L2:L129" si="5">F2-K2</f>
        <v>0</v>
      </c>
      <c r="M2" s="70">
        <f t="shared" ref="M2:M129" si="6">IF(F2=0,0,L2/F2)</f>
        <v>0</v>
      </c>
      <c r="N2" s="56"/>
      <c r="O2" s="56" t="s">
        <v>600</v>
      </c>
      <c r="P2" s="70">
        <v>119.0</v>
      </c>
      <c r="Q2" s="56" t="str">
        <f t="shared" ref="Q2:Q129" si="7">IF(O2&lt;&gt;B2,"DIF","")</f>
        <v/>
      </c>
    </row>
    <row r="3">
      <c r="A3" s="56"/>
      <c r="B3" s="62" t="s">
        <v>611</v>
      </c>
      <c r="C3" s="56" t="s">
        <v>612</v>
      </c>
      <c r="D3" s="63">
        <v>50000.0</v>
      </c>
      <c r="E3" s="64">
        <v>0.5</v>
      </c>
      <c r="F3" s="65"/>
      <c r="G3" s="66">
        <f t="shared" si="1"/>
        <v>0</v>
      </c>
      <c r="H3" s="67">
        <f t="shared" si="2"/>
        <v>0</v>
      </c>
      <c r="I3" s="56"/>
      <c r="J3" s="68">
        <f t="shared" si="3"/>
        <v>0</v>
      </c>
      <c r="K3" s="69">
        <f t="shared" si="4"/>
        <v>0</v>
      </c>
      <c r="L3" s="69">
        <f t="shared" si="5"/>
        <v>0</v>
      </c>
      <c r="M3" s="70">
        <f t="shared" si="6"/>
        <v>0</v>
      </c>
      <c r="N3" s="56"/>
      <c r="O3" s="56" t="s">
        <v>611</v>
      </c>
      <c r="P3" s="70">
        <v>63.0</v>
      </c>
      <c r="Q3" s="56" t="str">
        <f t="shared" si="7"/>
        <v/>
      </c>
    </row>
    <row r="4">
      <c r="A4" s="56"/>
      <c r="B4" s="62" t="s">
        <v>617</v>
      </c>
      <c r="C4" s="56" t="s">
        <v>618</v>
      </c>
      <c r="D4" s="63">
        <v>50000.0</v>
      </c>
      <c r="E4" s="64">
        <v>0.5</v>
      </c>
      <c r="F4" s="65"/>
      <c r="G4" s="66">
        <f t="shared" si="1"/>
        <v>0</v>
      </c>
      <c r="H4" s="67">
        <f t="shared" si="2"/>
        <v>0</v>
      </c>
      <c r="I4" s="56"/>
      <c r="J4" s="68">
        <f t="shared" si="3"/>
        <v>0</v>
      </c>
      <c r="K4" s="69">
        <f t="shared" si="4"/>
        <v>0</v>
      </c>
      <c r="L4" s="69">
        <f t="shared" si="5"/>
        <v>0</v>
      </c>
      <c r="M4" s="70">
        <f t="shared" si="6"/>
        <v>0</v>
      </c>
      <c r="N4" s="56"/>
      <c r="O4" s="56" t="s">
        <v>617</v>
      </c>
      <c r="P4" s="70">
        <v>33.0</v>
      </c>
      <c r="Q4" s="56" t="str">
        <f t="shared" si="7"/>
        <v/>
      </c>
    </row>
    <row r="5">
      <c r="A5" s="56"/>
      <c r="B5" s="62" t="s">
        <v>619</v>
      </c>
      <c r="C5" s="56" t="s">
        <v>612</v>
      </c>
      <c r="D5" s="63">
        <v>75000.0</v>
      </c>
      <c r="E5" s="64">
        <v>0.5</v>
      </c>
      <c r="F5" s="65"/>
      <c r="G5" s="66">
        <f t="shared" si="1"/>
        <v>0</v>
      </c>
      <c r="H5" s="67">
        <f t="shared" si="2"/>
        <v>0</v>
      </c>
      <c r="I5" s="56"/>
      <c r="J5" s="68">
        <f t="shared" si="3"/>
        <v>0</v>
      </c>
      <c r="K5" s="69">
        <f t="shared" si="4"/>
        <v>0</v>
      </c>
      <c r="L5" s="69">
        <f t="shared" si="5"/>
        <v>0</v>
      </c>
      <c r="M5" s="70">
        <f t="shared" si="6"/>
        <v>0</v>
      </c>
      <c r="N5" s="56"/>
      <c r="O5" s="56" t="s">
        <v>619</v>
      </c>
      <c r="P5" s="70">
        <v>52.0</v>
      </c>
      <c r="Q5" s="56" t="str">
        <f t="shared" si="7"/>
        <v/>
      </c>
    </row>
    <row r="6">
      <c r="A6" s="56"/>
      <c r="B6" s="62" t="s">
        <v>622</v>
      </c>
      <c r="C6" s="56" t="s">
        <v>618</v>
      </c>
      <c r="D6" s="63">
        <v>50000.0</v>
      </c>
      <c r="E6" s="64">
        <v>0.5</v>
      </c>
      <c r="F6" s="65"/>
      <c r="G6" s="66">
        <f t="shared" si="1"/>
        <v>0</v>
      </c>
      <c r="H6" s="67">
        <f t="shared" si="2"/>
        <v>0</v>
      </c>
      <c r="I6" s="56"/>
      <c r="J6" s="68">
        <f t="shared" si="3"/>
        <v>0</v>
      </c>
      <c r="K6" s="69">
        <f t="shared" si="4"/>
        <v>0</v>
      </c>
      <c r="L6" s="69">
        <f t="shared" si="5"/>
        <v>0</v>
      </c>
      <c r="M6" s="70">
        <f t="shared" si="6"/>
        <v>0</v>
      </c>
      <c r="N6" s="56"/>
      <c r="O6" s="56" t="s">
        <v>622</v>
      </c>
      <c r="P6" s="70">
        <v>77.0</v>
      </c>
      <c r="Q6" s="56" t="str">
        <f t="shared" si="7"/>
        <v/>
      </c>
    </row>
    <row r="7">
      <c r="A7" s="56"/>
      <c r="B7" s="62" t="s">
        <v>623</v>
      </c>
      <c r="C7" s="56" t="s">
        <v>618</v>
      </c>
      <c r="D7" s="63">
        <v>50000.0</v>
      </c>
      <c r="E7" s="64">
        <v>0.5</v>
      </c>
      <c r="F7" s="65"/>
      <c r="G7" s="66">
        <f t="shared" si="1"/>
        <v>0</v>
      </c>
      <c r="H7" s="67">
        <f t="shared" si="2"/>
        <v>0</v>
      </c>
      <c r="I7" s="56"/>
      <c r="J7" s="68">
        <f t="shared" si="3"/>
        <v>0</v>
      </c>
      <c r="K7" s="69">
        <f t="shared" si="4"/>
        <v>0</v>
      </c>
      <c r="L7" s="69">
        <f t="shared" si="5"/>
        <v>0</v>
      </c>
      <c r="M7" s="70">
        <f t="shared" si="6"/>
        <v>0</v>
      </c>
      <c r="N7" s="56"/>
      <c r="O7" s="56" t="s">
        <v>623</v>
      </c>
      <c r="P7" s="70">
        <v>81.0</v>
      </c>
      <c r="Q7" s="56" t="str">
        <f t="shared" si="7"/>
        <v/>
      </c>
    </row>
    <row r="8">
      <c r="A8" s="56"/>
      <c r="B8" s="62" t="s">
        <v>625</v>
      </c>
      <c r="C8" s="56" t="s">
        <v>618</v>
      </c>
      <c r="D8" s="63">
        <v>75000.0</v>
      </c>
      <c r="E8" s="64">
        <v>0.5</v>
      </c>
      <c r="F8" s="65"/>
      <c r="G8" s="66">
        <f t="shared" si="1"/>
        <v>0</v>
      </c>
      <c r="H8" s="67">
        <f t="shared" si="2"/>
        <v>0</v>
      </c>
      <c r="I8" s="56"/>
      <c r="J8" s="68">
        <f t="shared" si="3"/>
        <v>0</v>
      </c>
      <c r="K8" s="69">
        <f t="shared" si="4"/>
        <v>0</v>
      </c>
      <c r="L8" s="69">
        <f t="shared" si="5"/>
        <v>0</v>
      </c>
      <c r="M8" s="70">
        <f t="shared" si="6"/>
        <v>0</v>
      </c>
      <c r="N8" s="56"/>
      <c r="O8" s="56" t="s">
        <v>625</v>
      </c>
      <c r="P8" s="70">
        <v>53.0</v>
      </c>
      <c r="Q8" s="56" t="str">
        <f t="shared" si="7"/>
        <v/>
      </c>
    </row>
    <row r="9">
      <c r="A9" s="56"/>
      <c r="B9" s="62" t="s">
        <v>630</v>
      </c>
      <c r="C9" s="56" t="s">
        <v>612</v>
      </c>
      <c r="D9" s="63">
        <v>25000.0</v>
      </c>
      <c r="E9" s="64">
        <v>0.7</v>
      </c>
      <c r="F9" s="65"/>
      <c r="G9" s="66">
        <f t="shared" si="1"/>
        <v>0</v>
      </c>
      <c r="H9" s="67">
        <f t="shared" si="2"/>
        <v>0</v>
      </c>
      <c r="I9" s="56"/>
      <c r="J9" s="68">
        <f t="shared" si="3"/>
        <v>0</v>
      </c>
      <c r="K9" s="69">
        <f t="shared" si="4"/>
        <v>0</v>
      </c>
      <c r="L9" s="69">
        <f t="shared" si="5"/>
        <v>0</v>
      </c>
      <c r="M9" s="70">
        <f t="shared" si="6"/>
        <v>0</v>
      </c>
      <c r="N9" s="56"/>
      <c r="O9" s="56" t="s">
        <v>630</v>
      </c>
      <c r="P9" s="70">
        <v>91.0</v>
      </c>
      <c r="Q9" s="56" t="str">
        <f t="shared" si="7"/>
        <v/>
      </c>
    </row>
    <row r="10">
      <c r="A10" s="56"/>
      <c r="B10" s="62" t="s">
        <v>631</v>
      </c>
      <c r="C10" s="56" t="s">
        <v>632</v>
      </c>
      <c r="D10" s="63">
        <v>50000.0</v>
      </c>
      <c r="E10" s="64">
        <v>0.5</v>
      </c>
      <c r="F10" s="65"/>
      <c r="G10" s="66">
        <f t="shared" si="1"/>
        <v>0</v>
      </c>
      <c r="H10" s="67">
        <f t="shared" si="2"/>
        <v>0</v>
      </c>
      <c r="I10" s="56"/>
      <c r="J10" s="68">
        <f t="shared" si="3"/>
        <v>0</v>
      </c>
      <c r="K10" s="69">
        <f t="shared" si="4"/>
        <v>0</v>
      </c>
      <c r="L10" s="69">
        <f t="shared" si="5"/>
        <v>0</v>
      </c>
      <c r="M10" s="70">
        <f t="shared" si="6"/>
        <v>0</v>
      </c>
      <c r="N10" s="56"/>
      <c r="O10" s="56" t="s">
        <v>631</v>
      </c>
      <c r="P10" s="70">
        <v>87.0</v>
      </c>
      <c r="Q10" s="56" t="str">
        <f t="shared" si="7"/>
        <v/>
      </c>
    </row>
    <row r="11">
      <c r="A11" s="56"/>
      <c r="B11" s="62" t="s">
        <v>635</v>
      </c>
      <c r="C11" s="56" t="s">
        <v>632</v>
      </c>
      <c r="D11" s="63">
        <v>50000.0</v>
      </c>
      <c r="E11" s="64">
        <v>0.5</v>
      </c>
      <c r="F11" s="65"/>
      <c r="G11" s="66">
        <f t="shared" si="1"/>
        <v>0</v>
      </c>
      <c r="H11" s="67">
        <f t="shared" si="2"/>
        <v>0</v>
      </c>
      <c r="I11" s="56"/>
      <c r="J11" s="68">
        <f t="shared" si="3"/>
        <v>0</v>
      </c>
      <c r="K11" s="69">
        <f t="shared" si="4"/>
        <v>0</v>
      </c>
      <c r="L11" s="69">
        <f t="shared" si="5"/>
        <v>0</v>
      </c>
      <c r="M11" s="70">
        <f t="shared" si="6"/>
        <v>0</v>
      </c>
      <c r="N11" s="56"/>
      <c r="O11" s="56" t="s">
        <v>635</v>
      </c>
      <c r="P11" s="70">
        <v>86.0</v>
      </c>
      <c r="Q11" s="56" t="str">
        <f t="shared" si="7"/>
        <v/>
      </c>
    </row>
    <row r="12">
      <c r="A12" s="56"/>
      <c r="B12" s="62" t="s">
        <v>637</v>
      </c>
      <c r="C12" s="56" t="s">
        <v>632</v>
      </c>
      <c r="D12" s="63">
        <v>75000.0</v>
      </c>
      <c r="E12" s="64">
        <v>0.5</v>
      </c>
      <c r="F12" s="65"/>
      <c r="G12" s="66">
        <f t="shared" si="1"/>
        <v>0</v>
      </c>
      <c r="H12" s="67">
        <f t="shared" si="2"/>
        <v>0</v>
      </c>
      <c r="I12" s="56"/>
      <c r="J12" s="68">
        <f t="shared" si="3"/>
        <v>0</v>
      </c>
      <c r="K12" s="69">
        <f t="shared" si="4"/>
        <v>0</v>
      </c>
      <c r="L12" s="69">
        <f t="shared" si="5"/>
        <v>0</v>
      </c>
      <c r="M12" s="70">
        <f t="shared" si="6"/>
        <v>0</v>
      </c>
      <c r="N12" s="56"/>
      <c r="O12" s="56" t="s">
        <v>637</v>
      </c>
      <c r="P12" s="70">
        <v>59.0</v>
      </c>
      <c r="Q12" s="56" t="str">
        <f t="shared" si="7"/>
        <v/>
      </c>
    </row>
    <row r="13">
      <c r="A13" s="56"/>
      <c r="B13" s="62" t="s">
        <v>641</v>
      </c>
      <c r="C13" s="56" t="s">
        <v>618</v>
      </c>
      <c r="D13" s="63">
        <v>50000.0</v>
      </c>
      <c r="E13" s="64">
        <v>0.5</v>
      </c>
      <c r="F13" s="65"/>
      <c r="G13" s="66">
        <f t="shared" si="1"/>
        <v>0</v>
      </c>
      <c r="H13" s="67">
        <f t="shared" si="2"/>
        <v>0</v>
      </c>
      <c r="I13" s="56"/>
      <c r="J13" s="68">
        <f t="shared" si="3"/>
        <v>0</v>
      </c>
      <c r="K13" s="69">
        <f t="shared" si="4"/>
        <v>0</v>
      </c>
      <c r="L13" s="69">
        <f t="shared" si="5"/>
        <v>0</v>
      </c>
      <c r="M13" s="70">
        <f t="shared" si="6"/>
        <v>0</v>
      </c>
      <c r="N13" s="56"/>
      <c r="O13" s="56" t="s">
        <v>641</v>
      </c>
      <c r="P13" s="70">
        <v>80.0</v>
      </c>
      <c r="Q13" s="56" t="str">
        <f t="shared" si="7"/>
        <v/>
      </c>
    </row>
    <row r="14">
      <c r="A14" s="56"/>
      <c r="B14" s="62" t="s">
        <v>642</v>
      </c>
      <c r="C14" s="56" t="s">
        <v>618</v>
      </c>
      <c r="D14" s="63">
        <v>50000.0</v>
      </c>
      <c r="E14" s="64">
        <v>0.5</v>
      </c>
      <c r="F14" s="65"/>
      <c r="G14" s="66">
        <f t="shared" si="1"/>
        <v>0</v>
      </c>
      <c r="H14" s="67">
        <f t="shared" si="2"/>
        <v>0</v>
      </c>
      <c r="I14" s="56"/>
      <c r="J14" s="68">
        <f t="shared" si="3"/>
        <v>0</v>
      </c>
      <c r="K14" s="69">
        <f t="shared" si="4"/>
        <v>0</v>
      </c>
      <c r="L14" s="69">
        <f t="shared" si="5"/>
        <v>0</v>
      </c>
      <c r="M14" s="70">
        <f t="shared" si="6"/>
        <v>0</v>
      </c>
      <c r="N14" s="56"/>
      <c r="O14" s="56" t="s">
        <v>642</v>
      </c>
      <c r="P14" s="70">
        <v>82.0</v>
      </c>
      <c r="Q14" s="56" t="str">
        <f t="shared" si="7"/>
        <v/>
      </c>
    </row>
    <row r="15">
      <c r="A15" s="56"/>
      <c r="B15" s="62" t="s">
        <v>645</v>
      </c>
      <c r="C15" s="56" t="s">
        <v>612</v>
      </c>
      <c r="D15" s="63">
        <v>50000.0</v>
      </c>
      <c r="E15" s="64">
        <v>0.5</v>
      </c>
      <c r="F15" s="65"/>
      <c r="G15" s="66">
        <f t="shared" si="1"/>
        <v>0</v>
      </c>
      <c r="H15" s="67">
        <f t="shared" si="2"/>
        <v>0</v>
      </c>
      <c r="I15" s="56"/>
      <c r="J15" s="68">
        <f t="shared" si="3"/>
        <v>0</v>
      </c>
      <c r="K15" s="69">
        <f t="shared" si="4"/>
        <v>0</v>
      </c>
      <c r="L15" s="69">
        <f t="shared" si="5"/>
        <v>0</v>
      </c>
      <c r="M15" s="70">
        <f t="shared" si="6"/>
        <v>0</v>
      </c>
      <c r="N15" s="56"/>
      <c r="O15" s="56" t="s">
        <v>645</v>
      </c>
      <c r="P15" s="70">
        <v>69.0</v>
      </c>
      <c r="Q15" s="56" t="str">
        <f t="shared" si="7"/>
        <v/>
      </c>
    </row>
    <row r="16">
      <c r="A16" s="56"/>
      <c r="B16" s="71" t="s">
        <v>647</v>
      </c>
      <c r="C16" s="56" t="s">
        <v>30</v>
      </c>
      <c r="D16" s="63">
        <v>100000.0</v>
      </c>
      <c r="E16" s="64">
        <v>0.6</v>
      </c>
      <c r="F16" s="65"/>
      <c r="G16" s="66">
        <f t="shared" si="1"/>
        <v>0</v>
      </c>
      <c r="H16" s="67">
        <f t="shared" si="2"/>
        <v>0</v>
      </c>
      <c r="I16" s="56"/>
      <c r="J16" s="68">
        <f t="shared" si="3"/>
        <v>0</v>
      </c>
      <c r="K16" s="69">
        <f t="shared" si="4"/>
        <v>0</v>
      </c>
      <c r="L16" s="69">
        <f t="shared" si="5"/>
        <v>0</v>
      </c>
      <c r="M16" s="70">
        <f t="shared" si="6"/>
        <v>0</v>
      </c>
      <c r="N16" s="56"/>
      <c r="O16" s="56" t="s">
        <v>647</v>
      </c>
      <c r="P16" s="70">
        <v>17.0</v>
      </c>
      <c r="Q16" s="56" t="str">
        <f t="shared" si="7"/>
        <v/>
      </c>
    </row>
    <row r="17">
      <c r="A17" s="56"/>
      <c r="B17" s="71" t="s">
        <v>650</v>
      </c>
      <c r="C17" s="56" t="s">
        <v>30</v>
      </c>
      <c r="D17" s="63">
        <v>100000.0</v>
      </c>
      <c r="E17" s="64">
        <v>0.6</v>
      </c>
      <c r="F17" s="65"/>
      <c r="G17" s="66">
        <f t="shared" si="1"/>
        <v>0</v>
      </c>
      <c r="H17" s="67">
        <f t="shared" si="2"/>
        <v>0</v>
      </c>
      <c r="I17" s="56"/>
      <c r="J17" s="68">
        <f t="shared" si="3"/>
        <v>0</v>
      </c>
      <c r="K17" s="69">
        <f t="shared" si="4"/>
        <v>0</v>
      </c>
      <c r="L17" s="69">
        <f t="shared" si="5"/>
        <v>0</v>
      </c>
      <c r="M17" s="70">
        <f t="shared" si="6"/>
        <v>0</v>
      </c>
      <c r="N17" s="56"/>
      <c r="O17" s="56" t="s">
        <v>650</v>
      </c>
      <c r="P17" s="70">
        <v>16.0</v>
      </c>
      <c r="Q17" s="56" t="str">
        <f t="shared" si="7"/>
        <v/>
      </c>
    </row>
    <row r="18">
      <c r="A18" s="56"/>
      <c r="B18" s="71" t="s">
        <v>652</v>
      </c>
      <c r="C18" s="56" t="s">
        <v>30</v>
      </c>
      <c r="D18" s="63">
        <v>100000.0</v>
      </c>
      <c r="E18" s="64">
        <v>0.6</v>
      </c>
      <c r="F18" s="65"/>
      <c r="G18" s="66">
        <f t="shared" si="1"/>
        <v>0</v>
      </c>
      <c r="H18" s="67">
        <f t="shared" si="2"/>
        <v>0</v>
      </c>
      <c r="I18" s="56"/>
      <c r="J18" s="68">
        <f t="shared" si="3"/>
        <v>0</v>
      </c>
      <c r="K18" s="69">
        <f t="shared" si="4"/>
        <v>0</v>
      </c>
      <c r="L18" s="69">
        <f t="shared" si="5"/>
        <v>0</v>
      </c>
      <c r="M18" s="70">
        <f t="shared" si="6"/>
        <v>0</v>
      </c>
      <c r="N18" s="56"/>
      <c r="O18" s="56" t="s">
        <v>652</v>
      </c>
      <c r="P18" s="70">
        <v>14.0</v>
      </c>
      <c r="Q18" s="56" t="str">
        <f t="shared" si="7"/>
        <v/>
      </c>
    </row>
    <row r="19">
      <c r="A19" s="56"/>
      <c r="B19" s="71" t="s">
        <v>655</v>
      </c>
      <c r="C19" s="56" t="s">
        <v>30</v>
      </c>
      <c r="D19" s="63">
        <v>100000.0</v>
      </c>
      <c r="E19" s="64">
        <v>0.6</v>
      </c>
      <c r="F19" s="65"/>
      <c r="G19" s="66">
        <f t="shared" si="1"/>
        <v>0</v>
      </c>
      <c r="H19" s="67">
        <f t="shared" si="2"/>
        <v>0</v>
      </c>
      <c r="I19" s="56"/>
      <c r="J19" s="68">
        <f t="shared" si="3"/>
        <v>0</v>
      </c>
      <c r="K19" s="69">
        <f t="shared" si="4"/>
        <v>0</v>
      </c>
      <c r="L19" s="69">
        <f t="shared" si="5"/>
        <v>0</v>
      </c>
      <c r="M19" s="70">
        <f t="shared" si="6"/>
        <v>0</v>
      </c>
      <c r="N19" s="56"/>
      <c r="O19" s="56" t="s">
        <v>655</v>
      </c>
      <c r="P19" s="70">
        <v>18.0</v>
      </c>
      <c r="Q19" s="56" t="str">
        <f t="shared" si="7"/>
        <v/>
      </c>
    </row>
    <row r="20">
      <c r="A20" s="56"/>
      <c r="B20" s="71" t="s">
        <v>657</v>
      </c>
      <c r="C20" s="56" t="s">
        <v>30</v>
      </c>
      <c r="D20" s="63">
        <v>100000.0</v>
      </c>
      <c r="E20" s="64">
        <v>0.6</v>
      </c>
      <c r="F20" s="65"/>
      <c r="G20" s="66">
        <f t="shared" si="1"/>
        <v>0</v>
      </c>
      <c r="H20" s="67">
        <f t="shared" si="2"/>
        <v>0</v>
      </c>
      <c r="I20" s="56"/>
      <c r="J20" s="68">
        <f t="shared" si="3"/>
        <v>0</v>
      </c>
      <c r="K20" s="69">
        <f t="shared" si="4"/>
        <v>0</v>
      </c>
      <c r="L20" s="69">
        <f t="shared" si="5"/>
        <v>0</v>
      </c>
      <c r="M20" s="70">
        <f t="shared" si="6"/>
        <v>0</v>
      </c>
      <c r="N20" s="56"/>
      <c r="O20" s="56" t="s">
        <v>657</v>
      </c>
      <c r="P20" s="70">
        <v>19.0</v>
      </c>
      <c r="Q20" s="56" t="str">
        <f t="shared" si="7"/>
        <v/>
      </c>
    </row>
    <row r="21">
      <c r="A21" s="56"/>
      <c r="B21" s="62" t="s">
        <v>661</v>
      </c>
      <c r="C21" s="56" t="s">
        <v>662</v>
      </c>
      <c r="D21" s="63">
        <v>0.0</v>
      </c>
      <c r="E21" s="64">
        <v>0.0</v>
      </c>
      <c r="F21" s="65"/>
      <c r="G21" s="72" t="str">
        <f t="shared" si="1"/>
        <v/>
      </c>
      <c r="H21" s="67">
        <f t="shared" si="2"/>
        <v>0</v>
      </c>
      <c r="I21" s="54"/>
      <c r="J21" s="68">
        <f t="shared" si="3"/>
        <v>0</v>
      </c>
      <c r="K21" s="65" t="str">
        <f t="shared" si="4"/>
        <v/>
      </c>
      <c r="L21" s="69">
        <f t="shared" si="5"/>
        <v>0</v>
      </c>
      <c r="M21" s="70">
        <f t="shared" si="6"/>
        <v>0</v>
      </c>
      <c r="N21" s="56"/>
      <c r="O21" s="56" t="s">
        <v>661</v>
      </c>
      <c r="P21" s="70">
        <v>35.0</v>
      </c>
      <c r="Q21" s="56" t="str">
        <f t="shared" si="7"/>
        <v/>
      </c>
    </row>
    <row r="22">
      <c r="A22" s="56"/>
      <c r="B22" s="62" t="s">
        <v>663</v>
      </c>
      <c r="C22" s="56" t="s">
        <v>664</v>
      </c>
      <c r="D22" s="63">
        <v>100000.0</v>
      </c>
      <c r="E22" s="64">
        <v>0.5</v>
      </c>
      <c r="F22" s="65"/>
      <c r="G22" s="66">
        <f t="shared" si="1"/>
        <v>0</v>
      </c>
      <c r="H22" s="67">
        <f t="shared" si="2"/>
        <v>0</v>
      </c>
      <c r="I22" s="56"/>
      <c r="J22" s="68">
        <f t="shared" si="3"/>
        <v>0</v>
      </c>
      <c r="K22" s="69">
        <f t="shared" si="4"/>
        <v>0</v>
      </c>
      <c r="L22" s="69">
        <f t="shared" si="5"/>
        <v>0</v>
      </c>
      <c r="M22" s="70">
        <f t="shared" si="6"/>
        <v>0</v>
      </c>
      <c r="N22" s="56"/>
      <c r="O22" s="56" t="s">
        <v>663</v>
      </c>
      <c r="P22" s="70">
        <v>37.0</v>
      </c>
      <c r="Q22" s="56" t="str">
        <f t="shared" si="7"/>
        <v/>
      </c>
    </row>
    <row r="23">
      <c r="A23" s="56"/>
      <c r="B23" s="62" t="s">
        <v>667</v>
      </c>
      <c r="C23" s="56" t="s">
        <v>664</v>
      </c>
      <c r="D23" s="63">
        <v>100000.0</v>
      </c>
      <c r="E23" s="64">
        <v>0.5</v>
      </c>
      <c r="F23" s="65"/>
      <c r="G23" s="66">
        <f t="shared" si="1"/>
        <v>0</v>
      </c>
      <c r="H23" s="67">
        <f t="shared" si="2"/>
        <v>0</v>
      </c>
      <c r="I23" s="56"/>
      <c r="J23" s="68">
        <f t="shared" si="3"/>
        <v>0</v>
      </c>
      <c r="K23" s="69">
        <f t="shared" si="4"/>
        <v>0</v>
      </c>
      <c r="L23" s="69">
        <f t="shared" si="5"/>
        <v>0</v>
      </c>
      <c r="M23" s="70">
        <f t="shared" si="6"/>
        <v>0</v>
      </c>
      <c r="N23" s="56"/>
      <c r="O23" s="56" t="s">
        <v>667</v>
      </c>
      <c r="P23" s="70">
        <v>40.0</v>
      </c>
      <c r="Q23" s="56" t="str">
        <f t="shared" si="7"/>
        <v/>
      </c>
    </row>
    <row r="24">
      <c r="A24" s="56"/>
      <c r="B24" s="71" t="s">
        <v>669</v>
      </c>
      <c r="C24" s="56" t="s">
        <v>30</v>
      </c>
      <c r="D24" s="63">
        <v>100000.0</v>
      </c>
      <c r="E24" s="64">
        <v>0.6</v>
      </c>
      <c r="F24" s="65"/>
      <c r="G24" s="66">
        <f t="shared" si="1"/>
        <v>0</v>
      </c>
      <c r="H24" s="67">
        <f t="shared" si="2"/>
        <v>0</v>
      </c>
      <c r="I24" s="56"/>
      <c r="J24" s="68">
        <f t="shared" si="3"/>
        <v>0</v>
      </c>
      <c r="K24" s="69">
        <f t="shared" si="4"/>
        <v>0</v>
      </c>
      <c r="L24" s="69">
        <f t="shared" si="5"/>
        <v>0</v>
      </c>
      <c r="M24" s="70">
        <f t="shared" si="6"/>
        <v>0</v>
      </c>
      <c r="N24" s="56"/>
      <c r="O24" s="56" t="s">
        <v>669</v>
      </c>
      <c r="P24" s="70">
        <v>15.0</v>
      </c>
      <c r="Q24" s="56" t="str">
        <f t="shared" si="7"/>
        <v/>
      </c>
    </row>
    <row r="25">
      <c r="A25" s="56"/>
      <c r="B25" s="62" t="s">
        <v>673</v>
      </c>
      <c r="C25" s="56" t="s">
        <v>674</v>
      </c>
      <c r="D25" s="63">
        <v>0.0</v>
      </c>
      <c r="E25" s="64">
        <v>0.0</v>
      </c>
      <c r="F25" s="65"/>
      <c r="G25" s="72" t="str">
        <f t="shared" si="1"/>
        <v/>
      </c>
      <c r="H25" s="67">
        <f t="shared" si="2"/>
        <v>0</v>
      </c>
      <c r="I25" s="56"/>
      <c r="J25" s="68">
        <f t="shared" si="3"/>
        <v>0</v>
      </c>
      <c r="K25" s="65" t="str">
        <f t="shared" si="4"/>
        <v/>
      </c>
      <c r="L25" s="69">
        <f t="shared" si="5"/>
        <v>0</v>
      </c>
      <c r="M25" s="70">
        <f t="shared" si="6"/>
        <v>0</v>
      </c>
      <c r="N25" s="56"/>
      <c r="O25" s="56" t="s">
        <v>673</v>
      </c>
      <c r="P25" s="70">
        <v>127.0</v>
      </c>
      <c r="Q25" s="56" t="str">
        <f t="shared" si="7"/>
        <v/>
      </c>
    </row>
    <row r="26">
      <c r="A26" s="56"/>
      <c r="B26" s="62" t="s">
        <v>675</v>
      </c>
      <c r="C26" s="56" t="s">
        <v>676</v>
      </c>
      <c r="D26" s="63">
        <v>150000.0</v>
      </c>
      <c r="E26" s="64">
        <v>0.5</v>
      </c>
      <c r="F26" s="65"/>
      <c r="G26" s="66">
        <f t="shared" si="1"/>
        <v>0</v>
      </c>
      <c r="H26" s="67">
        <f t="shared" si="2"/>
        <v>0</v>
      </c>
      <c r="I26" s="56"/>
      <c r="J26" s="68">
        <f t="shared" si="3"/>
        <v>0</v>
      </c>
      <c r="K26" s="69">
        <f t="shared" si="4"/>
        <v>0</v>
      </c>
      <c r="L26" s="69">
        <f t="shared" si="5"/>
        <v>0</v>
      </c>
      <c r="M26" s="70">
        <f t="shared" si="6"/>
        <v>0</v>
      </c>
      <c r="N26" s="56"/>
      <c r="O26" s="56" t="s">
        <v>675</v>
      </c>
      <c r="P26" s="70">
        <v>60.0</v>
      </c>
      <c r="Q26" s="56" t="str">
        <f t="shared" si="7"/>
        <v/>
      </c>
    </row>
    <row r="27">
      <c r="A27" s="56"/>
      <c r="B27" s="62" t="s">
        <v>679</v>
      </c>
      <c r="C27" s="56" t="s">
        <v>618</v>
      </c>
      <c r="D27" s="63">
        <v>50000.0</v>
      </c>
      <c r="E27" s="64">
        <v>0.5</v>
      </c>
      <c r="F27" s="65"/>
      <c r="G27" s="66">
        <f t="shared" si="1"/>
        <v>0</v>
      </c>
      <c r="H27" s="67">
        <f t="shared" si="2"/>
        <v>0</v>
      </c>
      <c r="I27" s="56"/>
      <c r="J27" s="68">
        <f t="shared" si="3"/>
        <v>0</v>
      </c>
      <c r="K27" s="69">
        <f t="shared" si="4"/>
        <v>0</v>
      </c>
      <c r="L27" s="69">
        <f t="shared" si="5"/>
        <v>0</v>
      </c>
      <c r="M27" s="70">
        <f t="shared" si="6"/>
        <v>0</v>
      </c>
      <c r="N27" s="56"/>
      <c r="O27" s="56" t="s">
        <v>679</v>
      </c>
      <c r="P27" s="70">
        <v>32.0</v>
      </c>
      <c r="Q27" s="56" t="str">
        <f t="shared" si="7"/>
        <v/>
      </c>
    </row>
    <row r="28">
      <c r="A28" s="56"/>
      <c r="B28" s="62" t="s">
        <v>681</v>
      </c>
      <c r="C28" s="56" t="s">
        <v>682</v>
      </c>
      <c r="D28" s="63">
        <f>500/2</f>
        <v>250</v>
      </c>
      <c r="E28" s="64">
        <v>0.5</v>
      </c>
      <c r="F28" s="65"/>
      <c r="G28" s="66">
        <f t="shared" si="1"/>
        <v>0</v>
      </c>
      <c r="H28" s="67">
        <f t="shared" si="2"/>
        <v>0</v>
      </c>
      <c r="I28" s="56"/>
      <c r="J28" s="68">
        <f t="shared" si="3"/>
        <v>0</v>
      </c>
      <c r="K28" s="69">
        <f t="shared" si="4"/>
        <v>0</v>
      </c>
      <c r="L28" s="69">
        <f t="shared" si="5"/>
        <v>0</v>
      </c>
      <c r="M28" s="70">
        <f t="shared" si="6"/>
        <v>0</v>
      </c>
      <c r="N28" s="56"/>
      <c r="O28" s="56" t="s">
        <v>681</v>
      </c>
      <c r="P28" s="70">
        <v>110.0</v>
      </c>
      <c r="Q28" s="56" t="str">
        <f t="shared" si="7"/>
        <v/>
      </c>
    </row>
    <row r="29">
      <c r="A29" s="56"/>
      <c r="B29" s="71" t="s">
        <v>685</v>
      </c>
      <c r="C29" s="56" t="s">
        <v>30</v>
      </c>
      <c r="D29" s="63">
        <v>100000.0</v>
      </c>
      <c r="E29" s="64">
        <v>0.6</v>
      </c>
      <c r="F29" s="65"/>
      <c r="G29" s="66">
        <f t="shared" si="1"/>
        <v>0</v>
      </c>
      <c r="H29" s="67">
        <f t="shared" si="2"/>
        <v>0</v>
      </c>
      <c r="I29" s="56"/>
      <c r="J29" s="68">
        <f t="shared" si="3"/>
        <v>0</v>
      </c>
      <c r="K29" s="69">
        <f t="shared" si="4"/>
        <v>0</v>
      </c>
      <c r="L29" s="69">
        <f t="shared" si="5"/>
        <v>0</v>
      </c>
      <c r="M29" s="70">
        <f t="shared" si="6"/>
        <v>0</v>
      </c>
      <c r="N29" s="56"/>
      <c r="O29" s="56" t="s">
        <v>685</v>
      </c>
      <c r="P29" s="70">
        <v>13.0</v>
      </c>
      <c r="Q29" s="56" t="str">
        <f t="shared" si="7"/>
        <v/>
      </c>
    </row>
    <row r="30">
      <c r="A30" s="56"/>
      <c r="B30" s="62" t="s">
        <v>686</v>
      </c>
      <c r="C30" s="56" t="s">
        <v>618</v>
      </c>
      <c r="D30" s="63">
        <v>25000.0</v>
      </c>
      <c r="E30" s="64">
        <v>0.7</v>
      </c>
      <c r="F30" s="65"/>
      <c r="G30" s="66">
        <f t="shared" si="1"/>
        <v>0</v>
      </c>
      <c r="H30" s="67">
        <f t="shared" si="2"/>
        <v>0</v>
      </c>
      <c r="I30" s="56"/>
      <c r="J30" s="68">
        <f t="shared" si="3"/>
        <v>0</v>
      </c>
      <c r="K30" s="69">
        <f t="shared" si="4"/>
        <v>0</v>
      </c>
      <c r="L30" s="69">
        <f t="shared" si="5"/>
        <v>0</v>
      </c>
      <c r="M30" s="70">
        <f t="shared" si="6"/>
        <v>0</v>
      </c>
      <c r="N30" s="56"/>
      <c r="O30" s="56" t="s">
        <v>686</v>
      </c>
      <c r="P30" s="70">
        <v>88.0</v>
      </c>
      <c r="Q30" s="56" t="str">
        <f t="shared" si="7"/>
        <v/>
      </c>
    </row>
    <row r="31">
      <c r="A31" s="56"/>
      <c r="B31" s="62" t="s">
        <v>689</v>
      </c>
      <c r="C31" s="56" t="s">
        <v>612</v>
      </c>
      <c r="D31" s="63">
        <v>25000.0</v>
      </c>
      <c r="E31" s="64">
        <v>0.7</v>
      </c>
      <c r="F31" s="65"/>
      <c r="G31" s="66">
        <f t="shared" si="1"/>
        <v>0</v>
      </c>
      <c r="H31" s="67">
        <f t="shared" si="2"/>
        <v>0</v>
      </c>
      <c r="I31" s="56"/>
      <c r="J31" s="68">
        <f t="shared" si="3"/>
        <v>0</v>
      </c>
      <c r="K31" s="69">
        <f t="shared" si="4"/>
        <v>0</v>
      </c>
      <c r="L31" s="69">
        <f t="shared" si="5"/>
        <v>0</v>
      </c>
      <c r="M31" s="70">
        <f t="shared" si="6"/>
        <v>0</v>
      </c>
      <c r="N31" s="56"/>
      <c r="O31" s="56" t="s">
        <v>689</v>
      </c>
      <c r="P31" s="70">
        <v>94.0</v>
      </c>
      <c r="Q31" s="56" t="str">
        <f t="shared" si="7"/>
        <v/>
      </c>
    </row>
    <row r="32">
      <c r="A32" s="56"/>
      <c r="B32" s="62" t="s">
        <v>691</v>
      </c>
      <c r="C32" s="56" t="s">
        <v>618</v>
      </c>
      <c r="D32" s="63">
        <v>50000.0</v>
      </c>
      <c r="E32" s="64">
        <v>0.5</v>
      </c>
      <c r="F32" s="65"/>
      <c r="G32" s="66">
        <f t="shared" si="1"/>
        <v>0</v>
      </c>
      <c r="H32" s="67">
        <f t="shared" si="2"/>
        <v>0</v>
      </c>
      <c r="I32" s="56"/>
      <c r="J32" s="68">
        <f t="shared" si="3"/>
        <v>0</v>
      </c>
      <c r="K32" s="69">
        <f t="shared" si="4"/>
        <v>0</v>
      </c>
      <c r="L32" s="69">
        <f t="shared" si="5"/>
        <v>0</v>
      </c>
      <c r="M32" s="70">
        <f t="shared" si="6"/>
        <v>0</v>
      </c>
      <c r="N32" s="56"/>
      <c r="O32" s="56" t="s">
        <v>691</v>
      </c>
      <c r="P32" s="70">
        <v>71.0</v>
      </c>
      <c r="Q32" s="56" t="str">
        <f t="shared" si="7"/>
        <v/>
      </c>
    </row>
    <row r="33">
      <c r="A33" s="56"/>
      <c r="B33" s="62" t="s">
        <v>695</v>
      </c>
      <c r="C33" s="56" t="s">
        <v>696</v>
      </c>
      <c r="D33" s="63">
        <f>300/2</f>
        <v>150</v>
      </c>
      <c r="E33" s="64">
        <v>0.5</v>
      </c>
      <c r="F33" s="65"/>
      <c r="G33" s="66">
        <f t="shared" si="1"/>
        <v>0</v>
      </c>
      <c r="H33" s="67">
        <f t="shared" si="2"/>
        <v>0</v>
      </c>
      <c r="I33" s="56"/>
      <c r="J33" s="68">
        <f t="shared" si="3"/>
        <v>0</v>
      </c>
      <c r="K33" s="69">
        <f t="shared" si="4"/>
        <v>0</v>
      </c>
      <c r="L33" s="69">
        <f t="shared" si="5"/>
        <v>0</v>
      </c>
      <c r="M33" s="70">
        <f t="shared" si="6"/>
        <v>0</v>
      </c>
      <c r="N33" s="56"/>
      <c r="O33" s="56" t="s">
        <v>695</v>
      </c>
      <c r="P33" s="70">
        <v>116.0</v>
      </c>
      <c r="Q33" s="56" t="str">
        <f t="shared" si="7"/>
        <v/>
      </c>
    </row>
    <row r="34">
      <c r="A34" s="56"/>
      <c r="B34" s="62" t="s">
        <v>699</v>
      </c>
      <c r="C34" s="56" t="s">
        <v>696</v>
      </c>
      <c r="D34" s="63">
        <f>600/2</f>
        <v>300</v>
      </c>
      <c r="E34" s="64">
        <v>0.5</v>
      </c>
      <c r="F34" s="65"/>
      <c r="G34" s="66">
        <f t="shared" si="1"/>
        <v>0</v>
      </c>
      <c r="H34" s="67">
        <f t="shared" si="2"/>
        <v>0</v>
      </c>
      <c r="I34" s="56"/>
      <c r="J34" s="68">
        <f t="shared" si="3"/>
        <v>0</v>
      </c>
      <c r="K34" s="69">
        <f t="shared" si="4"/>
        <v>0</v>
      </c>
      <c r="L34" s="69">
        <f t="shared" si="5"/>
        <v>0</v>
      </c>
      <c r="M34" s="70">
        <f t="shared" si="6"/>
        <v>0</v>
      </c>
      <c r="N34" s="56"/>
      <c r="O34" s="56" t="s">
        <v>699</v>
      </c>
      <c r="P34" s="70">
        <v>117.0</v>
      </c>
      <c r="Q34" s="56" t="str">
        <f t="shared" si="7"/>
        <v/>
      </c>
    </row>
    <row r="35">
      <c r="A35" s="56"/>
      <c r="B35" s="62" t="s">
        <v>701</v>
      </c>
      <c r="C35" s="56" t="s">
        <v>618</v>
      </c>
      <c r="D35" s="63">
        <v>125000.0</v>
      </c>
      <c r="E35" s="64">
        <v>0.5</v>
      </c>
      <c r="F35" s="65"/>
      <c r="G35" s="66">
        <f t="shared" si="1"/>
        <v>0</v>
      </c>
      <c r="H35" s="67">
        <f t="shared" si="2"/>
        <v>0</v>
      </c>
      <c r="I35" s="56"/>
      <c r="J35" s="68">
        <f t="shared" si="3"/>
        <v>0</v>
      </c>
      <c r="K35" s="69">
        <f t="shared" si="4"/>
        <v>0</v>
      </c>
      <c r="L35" s="69">
        <f t="shared" si="5"/>
        <v>0</v>
      </c>
      <c r="M35" s="70">
        <f t="shared" si="6"/>
        <v>0</v>
      </c>
      <c r="N35" s="56"/>
      <c r="O35" s="56" t="s">
        <v>701</v>
      </c>
      <c r="P35" s="70">
        <v>124.0</v>
      </c>
      <c r="Q35" s="56" t="str">
        <f t="shared" si="7"/>
        <v/>
      </c>
    </row>
    <row r="36">
      <c r="A36" s="56"/>
      <c r="B36" s="62" t="s">
        <v>703</v>
      </c>
      <c r="C36" s="56" t="s">
        <v>704</v>
      </c>
      <c r="D36" s="63">
        <f t="shared" ref="D36:D39" si="8">5000/2</f>
        <v>2500</v>
      </c>
      <c r="E36" s="64">
        <v>0.5</v>
      </c>
      <c r="F36" s="65"/>
      <c r="G36" s="66">
        <f t="shared" si="1"/>
        <v>0</v>
      </c>
      <c r="H36" s="67">
        <f t="shared" si="2"/>
        <v>0</v>
      </c>
      <c r="I36" s="56"/>
      <c r="J36" s="68">
        <f t="shared" si="3"/>
        <v>0</v>
      </c>
      <c r="K36" s="69">
        <f t="shared" si="4"/>
        <v>0</v>
      </c>
      <c r="L36" s="69">
        <f t="shared" si="5"/>
        <v>0</v>
      </c>
      <c r="M36" s="70">
        <f t="shared" si="6"/>
        <v>0</v>
      </c>
      <c r="N36" s="56"/>
      <c r="O36" s="56" t="s">
        <v>703</v>
      </c>
      <c r="P36" s="70">
        <v>118.0</v>
      </c>
      <c r="Q36" s="56" t="str">
        <f t="shared" si="7"/>
        <v/>
      </c>
    </row>
    <row r="37">
      <c r="A37" s="56"/>
      <c r="B37" s="62" t="s">
        <v>707</v>
      </c>
      <c r="C37" s="56" t="s">
        <v>704</v>
      </c>
      <c r="D37" s="63">
        <f t="shared" si="8"/>
        <v>2500</v>
      </c>
      <c r="E37" s="64">
        <v>0.5</v>
      </c>
      <c r="F37" s="65"/>
      <c r="G37" s="66">
        <f t="shared" si="1"/>
        <v>0</v>
      </c>
      <c r="H37" s="67">
        <f t="shared" si="2"/>
        <v>0</v>
      </c>
      <c r="I37" s="56"/>
      <c r="J37" s="68">
        <f t="shared" si="3"/>
        <v>0</v>
      </c>
      <c r="K37" s="69">
        <f t="shared" si="4"/>
        <v>0</v>
      </c>
      <c r="L37" s="69">
        <f t="shared" si="5"/>
        <v>0</v>
      </c>
      <c r="M37" s="70">
        <f t="shared" si="6"/>
        <v>0</v>
      </c>
      <c r="N37" s="56"/>
      <c r="O37" s="56" t="s">
        <v>707</v>
      </c>
      <c r="P37" s="70">
        <v>122.0</v>
      </c>
      <c r="Q37" s="56" t="str">
        <f t="shared" si="7"/>
        <v/>
      </c>
    </row>
    <row r="38">
      <c r="A38" s="56"/>
      <c r="B38" s="62" t="s">
        <v>710</v>
      </c>
      <c r="C38" s="56" t="s">
        <v>704</v>
      </c>
      <c r="D38" s="63">
        <f t="shared" si="8"/>
        <v>2500</v>
      </c>
      <c r="E38" s="64">
        <v>0.5</v>
      </c>
      <c r="F38" s="65"/>
      <c r="G38" s="66">
        <f t="shared" si="1"/>
        <v>0</v>
      </c>
      <c r="H38" s="67">
        <f t="shared" si="2"/>
        <v>0</v>
      </c>
      <c r="I38" s="56"/>
      <c r="J38" s="68">
        <f t="shared" si="3"/>
        <v>0</v>
      </c>
      <c r="K38" s="69">
        <f t="shared" si="4"/>
        <v>0</v>
      </c>
      <c r="L38" s="69">
        <f t="shared" si="5"/>
        <v>0</v>
      </c>
      <c r="M38" s="70">
        <f t="shared" si="6"/>
        <v>0</v>
      </c>
      <c r="N38" s="56"/>
      <c r="O38" s="56" t="s">
        <v>710</v>
      </c>
      <c r="P38" s="70">
        <v>121.0</v>
      </c>
      <c r="Q38" s="56" t="str">
        <f t="shared" si="7"/>
        <v/>
      </c>
    </row>
    <row r="39">
      <c r="A39" s="56"/>
      <c r="B39" s="62" t="s">
        <v>712</v>
      </c>
      <c r="C39" s="56" t="s">
        <v>704</v>
      </c>
      <c r="D39" s="63">
        <f t="shared" si="8"/>
        <v>2500</v>
      </c>
      <c r="E39" s="64">
        <v>0.5</v>
      </c>
      <c r="F39" s="65"/>
      <c r="G39" s="66">
        <f t="shared" si="1"/>
        <v>0</v>
      </c>
      <c r="H39" s="67">
        <f t="shared" si="2"/>
        <v>0</v>
      </c>
      <c r="I39" s="56"/>
      <c r="J39" s="68">
        <f t="shared" si="3"/>
        <v>0</v>
      </c>
      <c r="K39" s="69">
        <f t="shared" si="4"/>
        <v>0</v>
      </c>
      <c r="L39" s="69">
        <f t="shared" si="5"/>
        <v>0</v>
      </c>
      <c r="M39" s="70">
        <f t="shared" si="6"/>
        <v>0</v>
      </c>
      <c r="N39" s="56"/>
      <c r="O39" s="56" t="s">
        <v>712</v>
      </c>
      <c r="P39" s="70">
        <v>123.0</v>
      </c>
      <c r="Q39" s="56" t="str">
        <f t="shared" si="7"/>
        <v/>
      </c>
    </row>
    <row r="40">
      <c r="A40" s="56"/>
      <c r="B40" s="62" t="s">
        <v>716</v>
      </c>
      <c r="C40" s="56" t="s">
        <v>618</v>
      </c>
      <c r="D40" s="63">
        <v>100000.0</v>
      </c>
      <c r="E40" s="64">
        <v>0.5</v>
      </c>
      <c r="F40" s="65"/>
      <c r="G40" s="66">
        <f t="shared" si="1"/>
        <v>0</v>
      </c>
      <c r="H40" s="67">
        <f t="shared" si="2"/>
        <v>0</v>
      </c>
      <c r="I40" s="56"/>
      <c r="J40" s="68">
        <f t="shared" si="3"/>
        <v>0</v>
      </c>
      <c r="K40" s="69">
        <f t="shared" si="4"/>
        <v>0</v>
      </c>
      <c r="L40" s="69">
        <f t="shared" si="5"/>
        <v>0</v>
      </c>
      <c r="M40" s="70">
        <f t="shared" si="6"/>
        <v>0</v>
      </c>
      <c r="N40" s="56"/>
      <c r="O40" s="56" t="s">
        <v>716</v>
      </c>
      <c r="P40" s="70">
        <v>26.0</v>
      </c>
      <c r="Q40" s="56" t="str">
        <f t="shared" si="7"/>
        <v/>
      </c>
    </row>
    <row r="41">
      <c r="A41" s="56"/>
      <c r="B41" s="62" t="s">
        <v>717</v>
      </c>
      <c r="C41" s="56" t="s">
        <v>718</v>
      </c>
      <c r="D41" s="63">
        <v>100000.0</v>
      </c>
      <c r="E41" s="64">
        <v>0.6</v>
      </c>
      <c r="F41" s="65"/>
      <c r="G41" s="66">
        <f t="shared" si="1"/>
        <v>0</v>
      </c>
      <c r="H41" s="67">
        <f t="shared" si="2"/>
        <v>0</v>
      </c>
      <c r="I41" s="56"/>
      <c r="J41" s="68">
        <f t="shared" si="3"/>
        <v>0</v>
      </c>
      <c r="K41" s="69">
        <f t="shared" si="4"/>
        <v>0</v>
      </c>
      <c r="L41" s="69">
        <f t="shared" si="5"/>
        <v>0</v>
      </c>
      <c r="M41" s="70">
        <f t="shared" si="6"/>
        <v>0</v>
      </c>
      <c r="N41" s="56"/>
      <c r="O41" s="56" t="s">
        <v>717</v>
      </c>
      <c r="P41" s="70">
        <v>126.0</v>
      </c>
      <c r="Q41" s="56" t="str">
        <f t="shared" si="7"/>
        <v/>
      </c>
    </row>
    <row r="42">
      <c r="A42" s="56"/>
      <c r="B42" s="62" t="s">
        <v>721</v>
      </c>
      <c r="C42" s="56" t="s">
        <v>718</v>
      </c>
      <c r="D42" s="63">
        <v>100000.0</v>
      </c>
      <c r="E42" s="64">
        <v>0.5</v>
      </c>
      <c r="F42" s="65"/>
      <c r="G42" s="66">
        <f t="shared" si="1"/>
        <v>0</v>
      </c>
      <c r="H42" s="67">
        <f t="shared" si="2"/>
        <v>0</v>
      </c>
      <c r="I42" s="56"/>
      <c r="J42" s="68">
        <f t="shared" si="3"/>
        <v>0</v>
      </c>
      <c r="K42" s="69">
        <f t="shared" si="4"/>
        <v>0</v>
      </c>
      <c r="L42" s="69">
        <f t="shared" si="5"/>
        <v>0</v>
      </c>
      <c r="M42" s="70">
        <f t="shared" si="6"/>
        <v>0</v>
      </c>
      <c r="N42" s="56"/>
      <c r="O42" s="56" t="s">
        <v>721</v>
      </c>
      <c r="P42" s="70">
        <v>39.0</v>
      </c>
      <c r="Q42" s="56" t="str">
        <f t="shared" si="7"/>
        <v/>
      </c>
    </row>
    <row r="43">
      <c r="A43" s="56"/>
      <c r="B43" s="62" t="s">
        <v>723</v>
      </c>
      <c r="C43" s="56" t="s">
        <v>718</v>
      </c>
      <c r="D43" s="63">
        <v>100000.0</v>
      </c>
      <c r="E43" s="64">
        <v>0.5</v>
      </c>
      <c r="F43" s="65"/>
      <c r="G43" s="66">
        <f t="shared" si="1"/>
        <v>0</v>
      </c>
      <c r="H43" s="67">
        <f t="shared" si="2"/>
        <v>0</v>
      </c>
      <c r="I43" s="56"/>
      <c r="J43" s="68">
        <f t="shared" si="3"/>
        <v>0</v>
      </c>
      <c r="K43" s="69">
        <f t="shared" si="4"/>
        <v>0</v>
      </c>
      <c r="L43" s="69">
        <f t="shared" si="5"/>
        <v>0</v>
      </c>
      <c r="M43" s="70">
        <f t="shared" si="6"/>
        <v>0</v>
      </c>
      <c r="N43" s="56"/>
      <c r="O43" s="56" t="s">
        <v>723</v>
      </c>
      <c r="P43" s="70">
        <v>42.0</v>
      </c>
      <c r="Q43" s="56" t="str">
        <f t="shared" si="7"/>
        <v/>
      </c>
    </row>
    <row r="44">
      <c r="A44" s="56"/>
      <c r="B44" s="73" t="s">
        <v>727</v>
      </c>
      <c r="C44" s="56" t="s">
        <v>30</v>
      </c>
      <c r="D44" s="63">
        <v>350000.0</v>
      </c>
      <c r="E44" s="64">
        <v>0.5</v>
      </c>
      <c r="F44" s="65"/>
      <c r="G44" s="66">
        <f t="shared" si="1"/>
        <v>0</v>
      </c>
      <c r="H44" s="67">
        <f t="shared" si="2"/>
        <v>0</v>
      </c>
      <c r="I44" s="56"/>
      <c r="J44" s="68">
        <f t="shared" si="3"/>
        <v>0</v>
      </c>
      <c r="K44" s="69">
        <f t="shared" si="4"/>
        <v>0</v>
      </c>
      <c r="L44" s="69">
        <f t="shared" si="5"/>
        <v>0</v>
      </c>
      <c r="M44" s="70">
        <f t="shared" si="6"/>
        <v>0</v>
      </c>
      <c r="N44" s="56"/>
      <c r="O44" s="56" t="s">
        <v>727</v>
      </c>
      <c r="P44" s="70">
        <v>9.0</v>
      </c>
      <c r="Q44" s="56" t="str">
        <f t="shared" si="7"/>
        <v/>
      </c>
    </row>
    <row r="45">
      <c r="A45" s="56"/>
      <c r="B45" s="62" t="s">
        <v>728</v>
      </c>
      <c r="C45" s="56" t="s">
        <v>618</v>
      </c>
      <c r="D45" s="63">
        <v>50000.0</v>
      </c>
      <c r="E45" s="64">
        <v>0.5</v>
      </c>
      <c r="F45" s="65"/>
      <c r="G45" s="66">
        <f t="shared" si="1"/>
        <v>0</v>
      </c>
      <c r="H45" s="67">
        <f t="shared" si="2"/>
        <v>0</v>
      </c>
      <c r="I45" s="56"/>
      <c r="J45" s="68">
        <f t="shared" si="3"/>
        <v>0</v>
      </c>
      <c r="K45" s="69">
        <f t="shared" si="4"/>
        <v>0</v>
      </c>
      <c r="L45" s="69">
        <f t="shared" si="5"/>
        <v>0</v>
      </c>
      <c r="M45" s="70">
        <f t="shared" si="6"/>
        <v>0</v>
      </c>
      <c r="N45" s="56"/>
      <c r="O45" s="56" t="s">
        <v>728</v>
      </c>
      <c r="P45" s="70">
        <v>79.0</v>
      </c>
      <c r="Q45" s="56" t="str">
        <f t="shared" si="7"/>
        <v/>
      </c>
    </row>
    <row r="46">
      <c r="A46" s="56"/>
      <c r="B46" s="62" t="s">
        <v>731</v>
      </c>
      <c r="C46" s="56" t="s">
        <v>732</v>
      </c>
      <c r="D46" s="63">
        <v>50000.0</v>
      </c>
      <c r="E46" s="64">
        <v>0.5</v>
      </c>
      <c r="F46" s="65"/>
      <c r="G46" s="66">
        <f t="shared" si="1"/>
        <v>0</v>
      </c>
      <c r="H46" s="67">
        <f t="shared" si="2"/>
        <v>0</v>
      </c>
      <c r="I46" s="56"/>
      <c r="J46" s="68">
        <f t="shared" si="3"/>
        <v>0</v>
      </c>
      <c r="K46" s="69">
        <f t="shared" si="4"/>
        <v>0</v>
      </c>
      <c r="L46" s="69">
        <f t="shared" si="5"/>
        <v>0</v>
      </c>
      <c r="M46" s="70">
        <f t="shared" si="6"/>
        <v>0</v>
      </c>
      <c r="N46" s="56"/>
      <c r="O46" s="56" t="s">
        <v>731</v>
      </c>
      <c r="P46" s="70">
        <v>66.0</v>
      </c>
      <c r="Q46" s="56" t="str">
        <f t="shared" si="7"/>
        <v/>
      </c>
    </row>
    <row r="47">
      <c r="A47" s="56"/>
      <c r="B47" s="62" t="s">
        <v>734</v>
      </c>
      <c r="C47" s="56" t="s">
        <v>732</v>
      </c>
      <c r="D47" s="63">
        <v>50000.0</v>
      </c>
      <c r="E47" s="64">
        <v>0.5</v>
      </c>
      <c r="F47" s="65"/>
      <c r="G47" s="66">
        <f t="shared" si="1"/>
        <v>0</v>
      </c>
      <c r="H47" s="67">
        <f t="shared" si="2"/>
        <v>0</v>
      </c>
      <c r="I47" s="56"/>
      <c r="J47" s="68">
        <f t="shared" si="3"/>
        <v>0</v>
      </c>
      <c r="K47" s="69">
        <f t="shared" si="4"/>
        <v>0</v>
      </c>
      <c r="L47" s="69">
        <f t="shared" si="5"/>
        <v>0</v>
      </c>
      <c r="M47" s="70">
        <f t="shared" si="6"/>
        <v>0</v>
      </c>
      <c r="N47" s="56"/>
      <c r="O47" s="56" t="s">
        <v>734</v>
      </c>
      <c r="P47" s="70">
        <v>65.0</v>
      </c>
      <c r="Q47" s="56" t="str">
        <f t="shared" si="7"/>
        <v/>
      </c>
    </row>
    <row r="48">
      <c r="A48" s="56"/>
      <c r="B48" s="74" t="s">
        <v>738</v>
      </c>
      <c r="C48" s="56" t="s">
        <v>739</v>
      </c>
      <c r="D48" s="63">
        <v>1.0E8</v>
      </c>
      <c r="E48" s="64">
        <v>1.0</v>
      </c>
      <c r="F48" s="65"/>
      <c r="G48" s="66">
        <f t="shared" si="1"/>
        <v>0</v>
      </c>
      <c r="H48" s="67">
        <f t="shared" si="2"/>
        <v>0</v>
      </c>
      <c r="I48" s="56"/>
      <c r="J48" s="68">
        <f t="shared" si="3"/>
        <v>0</v>
      </c>
      <c r="K48" s="69">
        <f t="shared" si="4"/>
        <v>0</v>
      </c>
      <c r="L48" s="69">
        <f t="shared" si="5"/>
        <v>0</v>
      </c>
      <c r="M48" s="70">
        <f t="shared" si="6"/>
        <v>0</v>
      </c>
      <c r="N48" s="56"/>
      <c r="O48" s="56" t="s">
        <v>738</v>
      </c>
      <c r="P48" s="70">
        <v>23.0</v>
      </c>
      <c r="Q48" s="56" t="str">
        <f t="shared" si="7"/>
        <v/>
      </c>
    </row>
    <row r="49">
      <c r="A49" s="56"/>
      <c r="B49" s="62" t="s">
        <v>740</v>
      </c>
      <c r="C49" s="56" t="s">
        <v>612</v>
      </c>
      <c r="D49" s="63">
        <v>25000.0</v>
      </c>
      <c r="E49" s="64">
        <v>0.7</v>
      </c>
      <c r="F49" s="65"/>
      <c r="G49" s="66">
        <f t="shared" si="1"/>
        <v>0</v>
      </c>
      <c r="H49" s="67">
        <f t="shared" si="2"/>
        <v>0</v>
      </c>
      <c r="I49" s="56"/>
      <c r="J49" s="68">
        <f t="shared" si="3"/>
        <v>0</v>
      </c>
      <c r="K49" s="69">
        <f t="shared" si="4"/>
        <v>0</v>
      </c>
      <c r="L49" s="69">
        <f t="shared" si="5"/>
        <v>0</v>
      </c>
      <c r="M49" s="70">
        <f t="shared" si="6"/>
        <v>0</v>
      </c>
      <c r="N49" s="56"/>
      <c r="O49" s="56" t="s">
        <v>740</v>
      </c>
      <c r="P49" s="70">
        <v>95.0</v>
      </c>
      <c r="Q49" s="56" t="str">
        <f t="shared" si="7"/>
        <v/>
      </c>
    </row>
    <row r="50">
      <c r="A50" s="56"/>
      <c r="B50" s="62" t="s">
        <v>743</v>
      </c>
      <c r="C50" s="56" t="s">
        <v>618</v>
      </c>
      <c r="D50" s="63">
        <v>50000.0</v>
      </c>
      <c r="E50" s="64">
        <v>0.5</v>
      </c>
      <c r="F50" s="65"/>
      <c r="G50" s="66">
        <f t="shared" si="1"/>
        <v>0</v>
      </c>
      <c r="H50" s="67">
        <f t="shared" si="2"/>
        <v>0</v>
      </c>
      <c r="I50" s="56"/>
      <c r="J50" s="68">
        <f t="shared" si="3"/>
        <v>0</v>
      </c>
      <c r="K50" s="69">
        <f t="shared" si="4"/>
        <v>0</v>
      </c>
      <c r="L50" s="69">
        <f t="shared" si="5"/>
        <v>0</v>
      </c>
      <c r="M50" s="70">
        <f t="shared" si="6"/>
        <v>0</v>
      </c>
      <c r="N50" s="56"/>
      <c r="O50" s="56" t="s">
        <v>743</v>
      </c>
      <c r="P50" s="70">
        <v>125.0</v>
      </c>
      <c r="Q50" s="56" t="str">
        <f t="shared" si="7"/>
        <v/>
      </c>
    </row>
    <row r="51">
      <c r="A51" s="56"/>
      <c r="B51" s="62" t="s">
        <v>745</v>
      </c>
      <c r="C51" s="56" t="s">
        <v>746</v>
      </c>
      <c r="D51" s="63">
        <v>2100.0</v>
      </c>
      <c r="E51" s="64">
        <v>0.0</v>
      </c>
      <c r="F51" s="65"/>
      <c r="G51" s="72" t="str">
        <f t="shared" si="1"/>
        <v/>
      </c>
      <c r="H51" s="67">
        <f t="shared" si="2"/>
        <v>0</v>
      </c>
      <c r="I51" s="56"/>
      <c r="J51" s="68">
        <f t="shared" si="3"/>
        <v>0</v>
      </c>
      <c r="K51" s="65" t="str">
        <f t="shared" si="4"/>
        <v/>
      </c>
      <c r="L51" s="69">
        <f t="shared" si="5"/>
        <v>0</v>
      </c>
      <c r="M51" s="70">
        <f t="shared" si="6"/>
        <v>0</v>
      </c>
      <c r="N51" s="56"/>
      <c r="O51" s="56" t="s">
        <v>745</v>
      </c>
      <c r="P51" s="70">
        <v>49.0</v>
      </c>
      <c r="Q51" s="56" t="str">
        <f t="shared" si="7"/>
        <v/>
      </c>
    </row>
    <row r="52">
      <c r="A52" s="56"/>
      <c r="B52" s="62" t="s">
        <v>747</v>
      </c>
      <c r="C52" s="56" t="s">
        <v>746</v>
      </c>
      <c r="D52" s="63">
        <v>1500.0</v>
      </c>
      <c r="E52" s="64">
        <v>0.0</v>
      </c>
      <c r="F52" s="65"/>
      <c r="G52" s="72" t="str">
        <f t="shared" si="1"/>
        <v/>
      </c>
      <c r="H52" s="67">
        <f t="shared" si="2"/>
        <v>0</v>
      </c>
      <c r="I52" s="56"/>
      <c r="J52" s="68">
        <f t="shared" si="3"/>
        <v>0</v>
      </c>
      <c r="K52" s="65" t="str">
        <f t="shared" si="4"/>
        <v/>
      </c>
      <c r="L52" s="69">
        <f t="shared" si="5"/>
        <v>0</v>
      </c>
      <c r="M52" s="70">
        <f t="shared" si="6"/>
        <v>0</v>
      </c>
      <c r="N52" s="56"/>
      <c r="O52" s="56" t="s">
        <v>747</v>
      </c>
      <c r="P52" s="70">
        <v>51.0</v>
      </c>
      <c r="Q52" s="56" t="str">
        <f t="shared" si="7"/>
        <v/>
      </c>
    </row>
    <row r="53">
      <c r="A53" s="56"/>
      <c r="B53" s="62" t="s">
        <v>751</v>
      </c>
      <c r="C53" s="56" t="s">
        <v>746</v>
      </c>
      <c r="D53" s="63">
        <v>1500.0</v>
      </c>
      <c r="E53" s="64">
        <v>0.0</v>
      </c>
      <c r="F53" s="65"/>
      <c r="G53" s="72" t="str">
        <f t="shared" si="1"/>
        <v/>
      </c>
      <c r="H53" s="67">
        <f t="shared" si="2"/>
        <v>0</v>
      </c>
      <c r="I53" s="56"/>
      <c r="J53" s="68">
        <f t="shared" si="3"/>
        <v>0</v>
      </c>
      <c r="K53" s="65" t="str">
        <f t="shared" si="4"/>
        <v/>
      </c>
      <c r="L53" s="69">
        <f t="shared" si="5"/>
        <v>0</v>
      </c>
      <c r="M53" s="70">
        <f t="shared" si="6"/>
        <v>0</v>
      </c>
      <c r="N53" s="56"/>
      <c r="O53" s="56" t="s">
        <v>751</v>
      </c>
      <c r="P53" s="70">
        <v>50.0</v>
      </c>
      <c r="Q53" s="56" t="str">
        <f t="shared" si="7"/>
        <v/>
      </c>
    </row>
    <row r="54">
      <c r="A54" s="56"/>
      <c r="B54" s="62" t="s">
        <v>752</v>
      </c>
      <c r="C54" s="56" t="s">
        <v>746</v>
      </c>
      <c r="D54" s="63">
        <v>2100.0</v>
      </c>
      <c r="E54" s="64">
        <v>0.0</v>
      </c>
      <c r="F54" s="65"/>
      <c r="G54" s="72" t="str">
        <f t="shared" si="1"/>
        <v/>
      </c>
      <c r="H54" s="67">
        <f t="shared" si="2"/>
        <v>0</v>
      </c>
      <c r="I54" s="56"/>
      <c r="J54" s="68">
        <f t="shared" si="3"/>
        <v>0</v>
      </c>
      <c r="K54" s="65" t="str">
        <f t="shared" si="4"/>
        <v/>
      </c>
      <c r="L54" s="69">
        <f t="shared" si="5"/>
        <v>0</v>
      </c>
      <c r="M54" s="70">
        <f t="shared" si="6"/>
        <v>0</v>
      </c>
      <c r="N54" s="56"/>
      <c r="O54" s="56" t="s">
        <v>752</v>
      </c>
      <c r="P54" s="70">
        <v>47.0</v>
      </c>
      <c r="Q54" s="56" t="str">
        <f t="shared" si="7"/>
        <v/>
      </c>
    </row>
    <row r="55">
      <c r="A55" s="56"/>
      <c r="B55" s="62" t="s">
        <v>755</v>
      </c>
      <c r="C55" s="56" t="s">
        <v>746</v>
      </c>
      <c r="D55" s="63">
        <v>2100.0</v>
      </c>
      <c r="E55" s="64">
        <v>0.0</v>
      </c>
      <c r="F55" s="65"/>
      <c r="G55" s="72" t="str">
        <f t="shared" si="1"/>
        <v/>
      </c>
      <c r="H55" s="67">
        <f t="shared" si="2"/>
        <v>0</v>
      </c>
      <c r="I55" s="56"/>
      <c r="J55" s="68">
        <f t="shared" si="3"/>
        <v>0</v>
      </c>
      <c r="K55" s="65" t="str">
        <f t="shared" si="4"/>
        <v/>
      </c>
      <c r="L55" s="69">
        <f t="shared" si="5"/>
        <v>0</v>
      </c>
      <c r="M55" s="70">
        <f t="shared" si="6"/>
        <v>0</v>
      </c>
      <c r="N55" s="56"/>
      <c r="O55" s="56" t="s">
        <v>755</v>
      </c>
      <c r="P55" s="70">
        <v>46.0</v>
      </c>
      <c r="Q55" s="56" t="str">
        <f t="shared" si="7"/>
        <v/>
      </c>
    </row>
    <row r="56">
      <c r="A56" s="56"/>
      <c r="B56" s="62" t="s">
        <v>757</v>
      </c>
      <c r="C56" s="56" t="s">
        <v>746</v>
      </c>
      <c r="D56" s="63">
        <v>2100.0</v>
      </c>
      <c r="E56" s="64">
        <v>0.0</v>
      </c>
      <c r="F56" s="65"/>
      <c r="G56" s="72" t="str">
        <f t="shared" si="1"/>
        <v/>
      </c>
      <c r="H56" s="67">
        <f t="shared" si="2"/>
        <v>0</v>
      </c>
      <c r="I56" s="56"/>
      <c r="J56" s="68">
        <f t="shared" si="3"/>
        <v>0</v>
      </c>
      <c r="K56" s="65" t="str">
        <f t="shared" si="4"/>
        <v/>
      </c>
      <c r="L56" s="69">
        <f t="shared" si="5"/>
        <v>0</v>
      </c>
      <c r="M56" s="70">
        <f t="shared" si="6"/>
        <v>0</v>
      </c>
      <c r="N56" s="56"/>
      <c r="O56" s="56" t="s">
        <v>757</v>
      </c>
      <c r="P56" s="70">
        <v>45.0</v>
      </c>
      <c r="Q56" s="56" t="str">
        <f t="shared" si="7"/>
        <v/>
      </c>
    </row>
    <row r="57">
      <c r="A57" s="56"/>
      <c r="B57" s="62" t="s">
        <v>759</v>
      </c>
      <c r="C57" s="56" t="s">
        <v>746</v>
      </c>
      <c r="D57" s="63">
        <v>2100.0</v>
      </c>
      <c r="E57" s="64">
        <v>0.0</v>
      </c>
      <c r="F57" s="65"/>
      <c r="G57" s="72" t="str">
        <f t="shared" si="1"/>
        <v/>
      </c>
      <c r="H57" s="67">
        <f t="shared" si="2"/>
        <v>0</v>
      </c>
      <c r="I57" s="56"/>
      <c r="J57" s="68">
        <f t="shared" si="3"/>
        <v>0</v>
      </c>
      <c r="K57" s="65" t="str">
        <f t="shared" si="4"/>
        <v/>
      </c>
      <c r="L57" s="69">
        <f t="shared" si="5"/>
        <v>0</v>
      </c>
      <c r="M57" s="70">
        <f t="shared" si="6"/>
        <v>0</v>
      </c>
      <c r="N57" s="56"/>
      <c r="O57" s="56" t="s">
        <v>759</v>
      </c>
      <c r="P57" s="70">
        <v>48.0</v>
      </c>
      <c r="Q57" s="56" t="str">
        <f t="shared" si="7"/>
        <v/>
      </c>
    </row>
    <row r="58">
      <c r="A58" s="56"/>
      <c r="B58" s="62" t="s">
        <v>763</v>
      </c>
      <c r="C58" s="56" t="s">
        <v>662</v>
      </c>
      <c r="D58" s="63">
        <v>0.0</v>
      </c>
      <c r="E58" s="64">
        <v>0.0</v>
      </c>
      <c r="F58" s="65"/>
      <c r="G58" s="72" t="str">
        <f t="shared" si="1"/>
        <v/>
      </c>
      <c r="H58" s="67">
        <f t="shared" si="2"/>
        <v>0</v>
      </c>
      <c r="I58" s="54"/>
      <c r="J58" s="68">
        <f t="shared" si="3"/>
        <v>0</v>
      </c>
      <c r="K58" s="65" t="str">
        <f t="shared" si="4"/>
        <v/>
      </c>
      <c r="L58" s="69">
        <f t="shared" si="5"/>
        <v>0</v>
      </c>
      <c r="M58" s="70">
        <f t="shared" si="6"/>
        <v>0</v>
      </c>
      <c r="N58" s="56"/>
      <c r="O58" s="56" t="s">
        <v>763</v>
      </c>
      <c r="P58" s="70">
        <v>128.0</v>
      </c>
      <c r="Q58" s="56" t="str">
        <f t="shared" si="7"/>
        <v/>
      </c>
    </row>
    <row r="59">
      <c r="A59" s="56"/>
      <c r="B59" s="62" t="s">
        <v>766</v>
      </c>
      <c r="C59" s="56" t="s">
        <v>612</v>
      </c>
      <c r="D59" s="63">
        <v>75000.0</v>
      </c>
      <c r="E59" s="64">
        <v>0.5</v>
      </c>
      <c r="F59" s="65"/>
      <c r="G59" s="66">
        <f t="shared" si="1"/>
        <v>0</v>
      </c>
      <c r="H59" s="67">
        <f t="shared" si="2"/>
        <v>0</v>
      </c>
      <c r="I59" s="56"/>
      <c r="J59" s="68">
        <f t="shared" si="3"/>
        <v>0</v>
      </c>
      <c r="K59" s="69">
        <f t="shared" si="4"/>
        <v>0</v>
      </c>
      <c r="L59" s="69">
        <f t="shared" si="5"/>
        <v>0</v>
      </c>
      <c r="M59" s="70">
        <f t="shared" si="6"/>
        <v>0</v>
      </c>
      <c r="N59" s="56"/>
      <c r="O59" s="56" t="s">
        <v>766</v>
      </c>
      <c r="P59" s="70">
        <v>57.0</v>
      </c>
      <c r="Q59" s="56" t="str">
        <f t="shared" si="7"/>
        <v/>
      </c>
    </row>
    <row r="60">
      <c r="A60" s="56"/>
      <c r="B60" s="62" t="s">
        <v>767</v>
      </c>
      <c r="C60" s="56" t="s">
        <v>768</v>
      </c>
      <c r="D60" s="63">
        <v>75000.0</v>
      </c>
      <c r="E60" s="64">
        <v>0.5</v>
      </c>
      <c r="F60" s="65"/>
      <c r="G60" s="66">
        <f t="shared" si="1"/>
        <v>0</v>
      </c>
      <c r="H60" s="67">
        <f t="shared" si="2"/>
        <v>0</v>
      </c>
      <c r="I60" s="56"/>
      <c r="J60" s="68">
        <f t="shared" si="3"/>
        <v>0</v>
      </c>
      <c r="K60" s="69">
        <f t="shared" si="4"/>
        <v>0</v>
      </c>
      <c r="L60" s="69">
        <f t="shared" si="5"/>
        <v>0</v>
      </c>
      <c r="M60" s="70">
        <f t="shared" si="6"/>
        <v>0</v>
      </c>
      <c r="N60" s="56"/>
      <c r="O60" s="56" t="s">
        <v>767</v>
      </c>
      <c r="P60" s="70">
        <v>58.0</v>
      </c>
      <c r="Q60" s="56" t="str">
        <f t="shared" si="7"/>
        <v/>
      </c>
    </row>
    <row r="61">
      <c r="A61" s="56"/>
      <c r="B61" s="62" t="s">
        <v>770</v>
      </c>
      <c r="C61" s="56" t="s">
        <v>612</v>
      </c>
      <c r="D61" s="63">
        <v>25000.0</v>
      </c>
      <c r="E61" s="64">
        <v>0.7</v>
      </c>
      <c r="F61" s="65"/>
      <c r="G61" s="66">
        <f t="shared" si="1"/>
        <v>0</v>
      </c>
      <c r="H61" s="67">
        <f t="shared" si="2"/>
        <v>0</v>
      </c>
      <c r="I61" s="56"/>
      <c r="J61" s="68">
        <f t="shared" si="3"/>
        <v>0</v>
      </c>
      <c r="K61" s="69">
        <f t="shared" si="4"/>
        <v>0</v>
      </c>
      <c r="L61" s="69">
        <f t="shared" si="5"/>
        <v>0</v>
      </c>
      <c r="M61" s="70">
        <f t="shared" si="6"/>
        <v>0</v>
      </c>
      <c r="N61" s="56"/>
      <c r="O61" s="56" t="s">
        <v>770</v>
      </c>
      <c r="P61" s="70">
        <v>96.0</v>
      </c>
      <c r="Q61" s="56" t="str">
        <f t="shared" si="7"/>
        <v/>
      </c>
    </row>
    <row r="62">
      <c r="A62" s="56"/>
      <c r="B62" s="62" t="s">
        <v>773</v>
      </c>
      <c r="C62" s="56" t="s">
        <v>618</v>
      </c>
      <c r="D62" s="63">
        <v>50000.0</v>
      </c>
      <c r="E62" s="64">
        <v>0.5</v>
      </c>
      <c r="F62" s="65"/>
      <c r="G62" s="66">
        <f t="shared" si="1"/>
        <v>0</v>
      </c>
      <c r="H62" s="67">
        <f t="shared" si="2"/>
        <v>0</v>
      </c>
      <c r="I62" s="56"/>
      <c r="J62" s="68">
        <f t="shared" si="3"/>
        <v>0</v>
      </c>
      <c r="K62" s="69">
        <f t="shared" si="4"/>
        <v>0</v>
      </c>
      <c r="L62" s="69">
        <f t="shared" si="5"/>
        <v>0</v>
      </c>
      <c r="M62" s="70">
        <f t="shared" si="6"/>
        <v>0</v>
      </c>
      <c r="N62" s="56"/>
      <c r="O62" s="56" t="s">
        <v>773</v>
      </c>
      <c r="P62" s="70">
        <v>31.0</v>
      </c>
      <c r="Q62" s="56" t="str">
        <f t="shared" si="7"/>
        <v/>
      </c>
    </row>
    <row r="63">
      <c r="A63" s="56"/>
      <c r="B63" s="62" t="s">
        <v>776</v>
      </c>
      <c r="C63" s="56" t="s">
        <v>612</v>
      </c>
      <c r="D63" s="63">
        <v>50000.0</v>
      </c>
      <c r="E63" s="64">
        <v>0.5</v>
      </c>
      <c r="F63" s="65"/>
      <c r="G63" s="66">
        <f t="shared" si="1"/>
        <v>0</v>
      </c>
      <c r="H63" s="67">
        <f t="shared" si="2"/>
        <v>0</v>
      </c>
      <c r="I63" s="56"/>
      <c r="J63" s="68">
        <f t="shared" si="3"/>
        <v>0</v>
      </c>
      <c r="K63" s="69">
        <f t="shared" si="4"/>
        <v>0</v>
      </c>
      <c r="L63" s="69">
        <f t="shared" si="5"/>
        <v>0</v>
      </c>
      <c r="M63" s="70">
        <f t="shared" si="6"/>
        <v>0</v>
      </c>
      <c r="N63" s="56"/>
      <c r="O63" s="56" t="s">
        <v>776</v>
      </c>
      <c r="P63" s="70">
        <v>68.0</v>
      </c>
      <c r="Q63" s="56" t="str">
        <f t="shared" si="7"/>
        <v/>
      </c>
    </row>
    <row r="64">
      <c r="A64" s="56"/>
      <c r="B64" s="62" t="s">
        <v>778</v>
      </c>
      <c r="C64" s="56" t="s">
        <v>780</v>
      </c>
      <c r="D64" s="63">
        <v>50000.0</v>
      </c>
      <c r="E64" s="64">
        <v>0.5</v>
      </c>
      <c r="F64" s="65"/>
      <c r="G64" s="66">
        <f t="shared" si="1"/>
        <v>0</v>
      </c>
      <c r="H64" s="67">
        <f t="shared" si="2"/>
        <v>0</v>
      </c>
      <c r="I64" s="56"/>
      <c r="J64" s="68">
        <f t="shared" si="3"/>
        <v>0</v>
      </c>
      <c r="K64" s="69">
        <f t="shared" si="4"/>
        <v>0</v>
      </c>
      <c r="L64" s="69">
        <f t="shared" si="5"/>
        <v>0</v>
      </c>
      <c r="M64" s="70">
        <f t="shared" si="6"/>
        <v>0</v>
      </c>
      <c r="N64" s="56"/>
      <c r="O64" s="56" t="s">
        <v>778</v>
      </c>
      <c r="P64" s="70">
        <v>75.0</v>
      </c>
      <c r="Q64" s="56" t="str">
        <f t="shared" si="7"/>
        <v/>
      </c>
    </row>
    <row r="65">
      <c r="A65" s="56"/>
      <c r="B65" s="62" t="s">
        <v>781</v>
      </c>
      <c r="C65" s="56" t="s">
        <v>782</v>
      </c>
      <c r="D65" s="63">
        <v>50000.0</v>
      </c>
      <c r="E65" s="64">
        <v>0.5</v>
      </c>
      <c r="F65" s="65"/>
      <c r="G65" s="66">
        <f t="shared" si="1"/>
        <v>0</v>
      </c>
      <c r="H65" s="67">
        <f t="shared" si="2"/>
        <v>0</v>
      </c>
      <c r="I65" s="56"/>
      <c r="J65" s="68">
        <f t="shared" si="3"/>
        <v>0</v>
      </c>
      <c r="K65" s="69">
        <f t="shared" si="4"/>
        <v>0</v>
      </c>
      <c r="L65" s="69">
        <f t="shared" si="5"/>
        <v>0</v>
      </c>
      <c r="M65" s="70">
        <f t="shared" si="6"/>
        <v>0</v>
      </c>
      <c r="N65" s="56"/>
      <c r="O65" s="56" t="s">
        <v>781</v>
      </c>
      <c r="P65" s="70">
        <v>84.0</v>
      </c>
      <c r="Q65" s="56" t="str">
        <f t="shared" si="7"/>
        <v/>
      </c>
    </row>
    <row r="66">
      <c r="A66" s="56"/>
      <c r="B66" s="75" t="s">
        <v>784</v>
      </c>
      <c r="C66" s="56" t="s">
        <v>746</v>
      </c>
      <c r="D66" s="63">
        <v>10000.0</v>
      </c>
      <c r="E66" s="64">
        <v>0.5</v>
      </c>
      <c r="F66" s="65"/>
      <c r="G66" s="66">
        <f t="shared" si="1"/>
        <v>0</v>
      </c>
      <c r="H66" s="67">
        <f t="shared" si="2"/>
        <v>0</v>
      </c>
      <c r="I66" s="56"/>
      <c r="J66" s="68">
        <f t="shared" si="3"/>
        <v>0</v>
      </c>
      <c r="K66" s="69">
        <f t="shared" si="4"/>
        <v>0</v>
      </c>
      <c r="L66" s="69">
        <f t="shared" si="5"/>
        <v>0</v>
      </c>
      <c r="M66" s="70">
        <f t="shared" si="6"/>
        <v>0</v>
      </c>
      <c r="N66" s="56"/>
      <c r="O66" s="56" t="s">
        <v>784</v>
      </c>
      <c r="P66" s="70">
        <v>6.0</v>
      </c>
      <c r="Q66" s="56" t="str">
        <f t="shared" si="7"/>
        <v/>
      </c>
    </row>
    <row r="67">
      <c r="A67" s="76"/>
      <c r="B67" s="62" t="s">
        <v>789</v>
      </c>
      <c r="C67" s="56" t="s">
        <v>739</v>
      </c>
      <c r="D67" s="63">
        <v>80000.0</v>
      </c>
      <c r="E67" s="64">
        <v>0.5</v>
      </c>
      <c r="F67" s="65"/>
      <c r="G67" s="66">
        <f t="shared" si="1"/>
        <v>0</v>
      </c>
      <c r="H67" s="67">
        <f t="shared" si="2"/>
        <v>0</v>
      </c>
      <c r="I67" s="56"/>
      <c r="J67" s="68">
        <f t="shared" si="3"/>
        <v>0</v>
      </c>
      <c r="K67" s="69">
        <f t="shared" si="4"/>
        <v>0</v>
      </c>
      <c r="L67" s="69">
        <f t="shared" si="5"/>
        <v>0</v>
      </c>
      <c r="M67" s="70">
        <f t="shared" si="6"/>
        <v>0</v>
      </c>
      <c r="N67" s="56"/>
      <c r="O67" s="56" t="s">
        <v>789</v>
      </c>
      <c r="P67" s="70">
        <v>24.0</v>
      </c>
      <c r="Q67" s="56" t="str">
        <f t="shared" si="7"/>
        <v/>
      </c>
    </row>
    <row r="68">
      <c r="A68" s="56"/>
      <c r="B68" s="62" t="s">
        <v>790</v>
      </c>
      <c r="C68" s="56" t="s">
        <v>612</v>
      </c>
      <c r="D68" s="63">
        <v>25000.0</v>
      </c>
      <c r="E68" s="64">
        <v>0.7</v>
      </c>
      <c r="F68" s="65"/>
      <c r="G68" s="66">
        <f t="shared" si="1"/>
        <v>0</v>
      </c>
      <c r="H68" s="67">
        <f t="shared" si="2"/>
        <v>0</v>
      </c>
      <c r="I68" s="56"/>
      <c r="J68" s="68">
        <f t="shared" si="3"/>
        <v>0</v>
      </c>
      <c r="K68" s="69">
        <f t="shared" si="4"/>
        <v>0</v>
      </c>
      <c r="L68" s="69">
        <f t="shared" si="5"/>
        <v>0</v>
      </c>
      <c r="M68" s="70">
        <f t="shared" si="6"/>
        <v>0</v>
      </c>
      <c r="N68" s="56"/>
      <c r="O68" s="56" t="s">
        <v>790</v>
      </c>
      <c r="P68" s="70">
        <v>92.0</v>
      </c>
      <c r="Q68" s="56" t="str">
        <f t="shared" si="7"/>
        <v/>
      </c>
    </row>
    <row r="69">
      <c r="A69" s="56"/>
      <c r="B69" s="62" t="s">
        <v>793</v>
      </c>
      <c r="C69" s="56" t="s">
        <v>618</v>
      </c>
      <c r="D69" s="63">
        <v>50000.0</v>
      </c>
      <c r="E69" s="64">
        <v>0.5</v>
      </c>
      <c r="F69" s="65"/>
      <c r="G69" s="66">
        <f t="shared" si="1"/>
        <v>0</v>
      </c>
      <c r="H69" s="67">
        <f t="shared" si="2"/>
        <v>0</v>
      </c>
      <c r="I69" s="56"/>
      <c r="J69" s="68">
        <f t="shared" si="3"/>
        <v>0</v>
      </c>
      <c r="K69" s="69">
        <f t="shared" si="4"/>
        <v>0</v>
      </c>
      <c r="L69" s="69">
        <f t="shared" si="5"/>
        <v>0</v>
      </c>
      <c r="M69" s="70">
        <f t="shared" si="6"/>
        <v>0</v>
      </c>
      <c r="N69" s="56"/>
      <c r="O69" s="56" t="s">
        <v>793</v>
      </c>
      <c r="P69" s="70">
        <v>100.0</v>
      </c>
      <c r="Q69" s="56" t="str">
        <f t="shared" si="7"/>
        <v/>
      </c>
    </row>
    <row r="70">
      <c r="A70" s="56"/>
      <c r="B70" s="62" t="s">
        <v>795</v>
      </c>
      <c r="C70" s="56" t="s">
        <v>612</v>
      </c>
      <c r="D70" s="63">
        <v>25000.0</v>
      </c>
      <c r="E70" s="64">
        <v>0.7</v>
      </c>
      <c r="F70" s="65"/>
      <c r="G70" s="66">
        <f t="shared" si="1"/>
        <v>0</v>
      </c>
      <c r="H70" s="67">
        <f t="shared" si="2"/>
        <v>0</v>
      </c>
      <c r="I70" s="56"/>
      <c r="J70" s="68">
        <f t="shared" si="3"/>
        <v>0</v>
      </c>
      <c r="K70" s="69">
        <f t="shared" si="4"/>
        <v>0</v>
      </c>
      <c r="L70" s="69">
        <f t="shared" si="5"/>
        <v>0</v>
      </c>
      <c r="M70" s="70">
        <f t="shared" si="6"/>
        <v>0</v>
      </c>
      <c r="N70" s="56"/>
      <c r="O70" s="56" t="s">
        <v>795</v>
      </c>
      <c r="P70" s="70">
        <v>90.0</v>
      </c>
      <c r="Q70" s="56" t="str">
        <f t="shared" si="7"/>
        <v/>
      </c>
    </row>
    <row r="71">
      <c r="A71" s="56"/>
      <c r="B71" s="62" t="s">
        <v>797</v>
      </c>
      <c r="C71" s="56" t="s">
        <v>618</v>
      </c>
      <c r="D71" s="63">
        <v>50000.0</v>
      </c>
      <c r="E71" s="64">
        <v>0.5</v>
      </c>
      <c r="F71" s="65"/>
      <c r="G71" s="66">
        <f t="shared" si="1"/>
        <v>0</v>
      </c>
      <c r="H71" s="67">
        <f t="shared" si="2"/>
        <v>0</v>
      </c>
      <c r="I71" s="56"/>
      <c r="J71" s="68">
        <f t="shared" si="3"/>
        <v>0</v>
      </c>
      <c r="K71" s="69">
        <f t="shared" si="4"/>
        <v>0</v>
      </c>
      <c r="L71" s="69">
        <f t="shared" si="5"/>
        <v>0</v>
      </c>
      <c r="M71" s="70">
        <f t="shared" si="6"/>
        <v>0</v>
      </c>
      <c r="N71" s="56"/>
      <c r="O71" s="56" t="s">
        <v>797</v>
      </c>
      <c r="P71" s="70">
        <v>73.0</v>
      </c>
      <c r="Q71" s="56" t="str">
        <f t="shared" si="7"/>
        <v/>
      </c>
    </row>
    <row r="72">
      <c r="A72" s="56"/>
      <c r="B72" s="62" t="s">
        <v>800</v>
      </c>
      <c r="C72" s="56" t="s">
        <v>618</v>
      </c>
      <c r="D72" s="63">
        <v>50000.0</v>
      </c>
      <c r="E72" s="64">
        <v>0.5</v>
      </c>
      <c r="F72" s="65"/>
      <c r="G72" s="66">
        <f t="shared" si="1"/>
        <v>0</v>
      </c>
      <c r="H72" s="67">
        <f t="shared" si="2"/>
        <v>0</v>
      </c>
      <c r="I72" s="56"/>
      <c r="J72" s="68">
        <f t="shared" si="3"/>
        <v>0</v>
      </c>
      <c r="K72" s="69">
        <f t="shared" si="4"/>
        <v>0</v>
      </c>
      <c r="L72" s="69">
        <f t="shared" si="5"/>
        <v>0</v>
      </c>
      <c r="M72" s="70">
        <f t="shared" si="6"/>
        <v>0</v>
      </c>
      <c r="N72" s="56"/>
      <c r="O72" s="56" t="s">
        <v>800</v>
      </c>
      <c r="P72" s="70">
        <v>99.0</v>
      </c>
      <c r="Q72" s="56" t="str">
        <f t="shared" si="7"/>
        <v/>
      </c>
    </row>
    <row r="73">
      <c r="A73" s="56"/>
      <c r="B73" s="62" t="s">
        <v>803</v>
      </c>
      <c r="C73" s="56" t="s">
        <v>618</v>
      </c>
      <c r="D73" s="63">
        <v>50000.0</v>
      </c>
      <c r="E73" s="64">
        <v>0.5</v>
      </c>
      <c r="F73" s="65"/>
      <c r="G73" s="66">
        <f t="shared" si="1"/>
        <v>0</v>
      </c>
      <c r="H73" s="67">
        <f t="shared" si="2"/>
        <v>0</v>
      </c>
      <c r="I73" s="56"/>
      <c r="J73" s="68">
        <f t="shared" si="3"/>
        <v>0</v>
      </c>
      <c r="K73" s="69">
        <f t="shared" si="4"/>
        <v>0</v>
      </c>
      <c r="L73" s="69">
        <f t="shared" si="5"/>
        <v>0</v>
      </c>
      <c r="M73" s="70">
        <f t="shared" si="6"/>
        <v>0</v>
      </c>
      <c r="N73" s="56"/>
      <c r="O73" s="56" t="s">
        <v>803</v>
      </c>
      <c r="P73" s="70">
        <v>61.0</v>
      </c>
      <c r="Q73" s="56" t="str">
        <f t="shared" si="7"/>
        <v/>
      </c>
    </row>
    <row r="74">
      <c r="A74" s="56"/>
      <c r="B74" s="62" t="s">
        <v>804</v>
      </c>
      <c r="C74" s="56" t="s">
        <v>805</v>
      </c>
      <c r="D74" s="63">
        <f>1500*0.7</f>
        <v>1050</v>
      </c>
      <c r="E74" s="64">
        <v>0.7</v>
      </c>
      <c r="F74" s="65"/>
      <c r="G74" s="66">
        <f t="shared" si="1"/>
        <v>0</v>
      </c>
      <c r="H74" s="67">
        <f t="shared" si="2"/>
        <v>0</v>
      </c>
      <c r="I74" s="56"/>
      <c r="J74" s="68">
        <f t="shared" si="3"/>
        <v>0</v>
      </c>
      <c r="K74" s="69">
        <f t="shared" si="4"/>
        <v>0</v>
      </c>
      <c r="L74" s="69">
        <f t="shared" si="5"/>
        <v>0</v>
      </c>
      <c r="M74" s="70">
        <f t="shared" si="6"/>
        <v>0</v>
      </c>
      <c r="N74" s="56"/>
      <c r="O74" s="56" t="s">
        <v>804</v>
      </c>
      <c r="P74" s="70">
        <v>120.0</v>
      </c>
      <c r="Q74" s="56" t="str">
        <f t="shared" si="7"/>
        <v/>
      </c>
    </row>
    <row r="75">
      <c r="A75" s="56"/>
      <c r="B75" s="62" t="s">
        <v>808</v>
      </c>
      <c r="C75" s="56" t="s">
        <v>618</v>
      </c>
      <c r="D75" s="63">
        <v>50000.0</v>
      </c>
      <c r="E75" s="64">
        <v>0.5</v>
      </c>
      <c r="F75" s="65"/>
      <c r="G75" s="66">
        <f t="shared" si="1"/>
        <v>0</v>
      </c>
      <c r="H75" s="67">
        <f t="shared" si="2"/>
        <v>0</v>
      </c>
      <c r="I75" s="56"/>
      <c r="J75" s="68">
        <f t="shared" si="3"/>
        <v>0</v>
      </c>
      <c r="K75" s="69">
        <f t="shared" si="4"/>
        <v>0</v>
      </c>
      <c r="L75" s="69">
        <f t="shared" si="5"/>
        <v>0</v>
      </c>
      <c r="M75" s="70">
        <f t="shared" si="6"/>
        <v>0</v>
      </c>
      <c r="N75" s="56"/>
      <c r="O75" s="56" t="s">
        <v>808</v>
      </c>
      <c r="P75" s="70">
        <v>76.0</v>
      </c>
      <c r="Q75" s="56" t="str">
        <f t="shared" si="7"/>
        <v/>
      </c>
    </row>
    <row r="76">
      <c r="A76" s="56"/>
      <c r="B76" s="62" t="s">
        <v>811</v>
      </c>
      <c r="C76" s="56" t="s">
        <v>618</v>
      </c>
      <c r="D76" s="63">
        <v>75000.0</v>
      </c>
      <c r="E76" s="64">
        <v>0.5</v>
      </c>
      <c r="F76" s="65"/>
      <c r="G76" s="66">
        <f t="shared" si="1"/>
        <v>0</v>
      </c>
      <c r="H76" s="67">
        <f t="shared" si="2"/>
        <v>0</v>
      </c>
      <c r="I76" s="56"/>
      <c r="J76" s="68">
        <f t="shared" si="3"/>
        <v>0</v>
      </c>
      <c r="K76" s="69">
        <f t="shared" si="4"/>
        <v>0</v>
      </c>
      <c r="L76" s="69">
        <f t="shared" si="5"/>
        <v>0</v>
      </c>
      <c r="M76" s="70">
        <f t="shared" si="6"/>
        <v>0</v>
      </c>
      <c r="N76" s="56"/>
      <c r="O76" s="56" t="s">
        <v>811</v>
      </c>
      <c r="P76" s="70">
        <v>54.0</v>
      </c>
      <c r="Q76" s="56" t="str">
        <f t="shared" si="7"/>
        <v/>
      </c>
    </row>
    <row r="77">
      <c r="A77" s="76"/>
      <c r="B77" s="62" t="s">
        <v>812</v>
      </c>
      <c r="C77" s="56" t="s">
        <v>814</v>
      </c>
      <c r="D77" s="77">
        <v>200000.0</v>
      </c>
      <c r="E77" s="64">
        <v>0.7</v>
      </c>
      <c r="F77" s="65"/>
      <c r="G77" s="66">
        <f t="shared" si="1"/>
        <v>0</v>
      </c>
      <c r="H77" s="67">
        <f t="shared" si="2"/>
        <v>0</v>
      </c>
      <c r="I77" s="56"/>
      <c r="J77" s="68">
        <f t="shared" si="3"/>
        <v>0</v>
      </c>
      <c r="K77" s="69">
        <f t="shared" si="4"/>
        <v>0</v>
      </c>
      <c r="L77" s="69">
        <f t="shared" si="5"/>
        <v>0</v>
      </c>
      <c r="M77" s="70">
        <f t="shared" si="6"/>
        <v>0</v>
      </c>
      <c r="N77" s="56"/>
      <c r="O77" s="56" t="s">
        <v>812</v>
      </c>
      <c r="P77" s="70">
        <v>98.0</v>
      </c>
      <c r="Q77" s="56" t="str">
        <f t="shared" si="7"/>
        <v/>
      </c>
    </row>
    <row r="78">
      <c r="A78" s="56"/>
      <c r="B78" s="62" t="s">
        <v>816</v>
      </c>
      <c r="C78" s="56" t="s">
        <v>612</v>
      </c>
      <c r="D78" s="63">
        <v>25000.0</v>
      </c>
      <c r="E78" s="64">
        <v>0.7</v>
      </c>
      <c r="F78" s="65"/>
      <c r="G78" s="66">
        <f t="shared" si="1"/>
        <v>0</v>
      </c>
      <c r="H78" s="67">
        <f t="shared" si="2"/>
        <v>0</v>
      </c>
      <c r="I78" s="56"/>
      <c r="J78" s="68">
        <f t="shared" si="3"/>
        <v>0</v>
      </c>
      <c r="K78" s="69">
        <f t="shared" si="4"/>
        <v>0</v>
      </c>
      <c r="L78" s="69">
        <f t="shared" si="5"/>
        <v>0</v>
      </c>
      <c r="M78" s="70">
        <f t="shared" si="6"/>
        <v>0</v>
      </c>
      <c r="N78" s="56"/>
      <c r="O78" s="56" t="s">
        <v>816</v>
      </c>
      <c r="P78" s="70">
        <v>93.0</v>
      </c>
      <c r="Q78" s="56" t="str">
        <f t="shared" si="7"/>
        <v/>
      </c>
    </row>
    <row r="79">
      <c r="A79" s="56"/>
      <c r="B79" s="74" t="s">
        <v>818</v>
      </c>
      <c r="C79" s="56" t="s">
        <v>739</v>
      </c>
      <c r="D79" s="63">
        <v>1.0E8</v>
      </c>
      <c r="E79" s="64">
        <v>1.0</v>
      </c>
      <c r="F79" s="65"/>
      <c r="G79" s="66">
        <f t="shared" si="1"/>
        <v>0</v>
      </c>
      <c r="H79" s="67">
        <f t="shared" si="2"/>
        <v>0</v>
      </c>
      <c r="I79" s="56"/>
      <c r="J79" s="68">
        <f t="shared" si="3"/>
        <v>0</v>
      </c>
      <c r="K79" s="69">
        <f t="shared" si="4"/>
        <v>0</v>
      </c>
      <c r="L79" s="69">
        <f t="shared" si="5"/>
        <v>0</v>
      </c>
      <c r="M79" s="70">
        <f t="shared" si="6"/>
        <v>0</v>
      </c>
      <c r="N79" s="56"/>
      <c r="O79" s="56" t="s">
        <v>818</v>
      </c>
      <c r="P79" s="70">
        <v>22.0</v>
      </c>
      <c r="Q79" s="56" t="str">
        <f t="shared" si="7"/>
        <v/>
      </c>
    </row>
    <row r="80">
      <c r="A80" s="56"/>
      <c r="B80" s="62" t="s">
        <v>822</v>
      </c>
      <c r="C80" s="56" t="s">
        <v>618</v>
      </c>
      <c r="D80" s="63">
        <v>50000.0</v>
      </c>
      <c r="E80" s="64">
        <v>0.5</v>
      </c>
      <c r="F80" s="65"/>
      <c r="G80" s="66">
        <f t="shared" si="1"/>
        <v>0</v>
      </c>
      <c r="H80" s="67">
        <f t="shared" si="2"/>
        <v>0</v>
      </c>
      <c r="I80" s="56"/>
      <c r="J80" s="68">
        <f t="shared" si="3"/>
        <v>0</v>
      </c>
      <c r="K80" s="69">
        <f t="shared" si="4"/>
        <v>0</v>
      </c>
      <c r="L80" s="69">
        <f t="shared" si="5"/>
        <v>0</v>
      </c>
      <c r="M80" s="70">
        <f t="shared" si="6"/>
        <v>0</v>
      </c>
      <c r="N80" s="56"/>
      <c r="O80" s="56" t="s">
        <v>822</v>
      </c>
      <c r="P80" s="70">
        <v>28.0</v>
      </c>
      <c r="Q80" s="56" t="str">
        <f t="shared" si="7"/>
        <v/>
      </c>
    </row>
    <row r="81">
      <c r="A81" s="56"/>
      <c r="B81" s="62" t="s">
        <v>824</v>
      </c>
      <c r="C81" s="56" t="s">
        <v>618</v>
      </c>
      <c r="D81" s="63">
        <v>50000.0</v>
      </c>
      <c r="E81" s="64">
        <v>0.5</v>
      </c>
      <c r="F81" s="65"/>
      <c r="G81" s="66">
        <f t="shared" si="1"/>
        <v>0</v>
      </c>
      <c r="H81" s="67">
        <f t="shared" si="2"/>
        <v>0</v>
      </c>
      <c r="I81" s="56"/>
      <c r="J81" s="68">
        <f t="shared" si="3"/>
        <v>0</v>
      </c>
      <c r="K81" s="69">
        <f t="shared" si="4"/>
        <v>0</v>
      </c>
      <c r="L81" s="69">
        <f t="shared" si="5"/>
        <v>0</v>
      </c>
      <c r="M81" s="70">
        <f t="shared" si="6"/>
        <v>0</v>
      </c>
      <c r="N81" s="56"/>
      <c r="O81" s="56" t="s">
        <v>824</v>
      </c>
      <c r="P81" s="70">
        <v>72.0</v>
      </c>
      <c r="Q81" s="56" t="str">
        <f t="shared" si="7"/>
        <v/>
      </c>
    </row>
    <row r="82">
      <c r="A82" s="56"/>
      <c r="B82" s="62" t="s">
        <v>827</v>
      </c>
      <c r="C82" s="56" t="s">
        <v>612</v>
      </c>
      <c r="D82" s="63">
        <v>50000.0</v>
      </c>
      <c r="E82" s="64">
        <v>0.5</v>
      </c>
      <c r="F82" s="65"/>
      <c r="G82" s="66">
        <f t="shared" si="1"/>
        <v>0</v>
      </c>
      <c r="H82" s="67">
        <f t="shared" si="2"/>
        <v>0</v>
      </c>
      <c r="I82" s="56"/>
      <c r="J82" s="68">
        <f t="shared" si="3"/>
        <v>0</v>
      </c>
      <c r="K82" s="69">
        <f t="shared" si="4"/>
        <v>0</v>
      </c>
      <c r="L82" s="69">
        <f t="shared" si="5"/>
        <v>0</v>
      </c>
      <c r="M82" s="70">
        <f t="shared" si="6"/>
        <v>0</v>
      </c>
      <c r="N82" s="56"/>
      <c r="O82" s="56" t="s">
        <v>827</v>
      </c>
      <c r="P82" s="70">
        <v>64.0</v>
      </c>
      <c r="Q82" s="56" t="str">
        <f t="shared" si="7"/>
        <v/>
      </c>
    </row>
    <row r="83">
      <c r="A83" s="56"/>
      <c r="B83" s="75" t="s">
        <v>828</v>
      </c>
      <c r="C83" s="56" t="s">
        <v>746</v>
      </c>
      <c r="D83" s="63">
        <v>15000.0</v>
      </c>
      <c r="E83" s="64">
        <v>0.5</v>
      </c>
      <c r="F83" s="65"/>
      <c r="G83" s="66">
        <f t="shared" si="1"/>
        <v>0</v>
      </c>
      <c r="H83" s="67">
        <f t="shared" si="2"/>
        <v>0</v>
      </c>
      <c r="I83" s="56"/>
      <c r="J83" s="68">
        <f t="shared" si="3"/>
        <v>0</v>
      </c>
      <c r="K83" s="69">
        <f t="shared" si="4"/>
        <v>0</v>
      </c>
      <c r="L83" s="69">
        <f t="shared" si="5"/>
        <v>0</v>
      </c>
      <c r="M83" s="70">
        <f t="shared" si="6"/>
        <v>0</v>
      </c>
      <c r="N83" s="56"/>
      <c r="O83" s="56" t="s">
        <v>828</v>
      </c>
      <c r="P83" s="70">
        <v>3.0</v>
      </c>
      <c r="Q83" s="56" t="str">
        <f t="shared" si="7"/>
        <v/>
      </c>
    </row>
    <row r="84">
      <c r="A84" s="56"/>
      <c r="B84" s="73" t="s">
        <v>834</v>
      </c>
      <c r="C84" s="56" t="s">
        <v>30</v>
      </c>
      <c r="D84" s="63">
        <v>350000.0</v>
      </c>
      <c r="E84" s="64">
        <v>0.5</v>
      </c>
      <c r="F84" s="65"/>
      <c r="G84" s="66">
        <f t="shared" si="1"/>
        <v>0</v>
      </c>
      <c r="H84" s="67">
        <f t="shared" si="2"/>
        <v>0</v>
      </c>
      <c r="I84" s="56"/>
      <c r="J84" s="68">
        <f t="shared" si="3"/>
        <v>0</v>
      </c>
      <c r="K84" s="69">
        <f t="shared" si="4"/>
        <v>0</v>
      </c>
      <c r="L84" s="69">
        <f t="shared" si="5"/>
        <v>0</v>
      </c>
      <c r="M84" s="70">
        <f t="shared" si="6"/>
        <v>0</v>
      </c>
      <c r="N84" s="56"/>
      <c r="O84" s="56" t="s">
        <v>834</v>
      </c>
      <c r="P84" s="70">
        <v>10.0</v>
      </c>
      <c r="Q84" s="56" t="str">
        <f t="shared" si="7"/>
        <v/>
      </c>
    </row>
    <row r="85">
      <c r="A85" s="56"/>
      <c r="B85" s="71" t="s">
        <v>835</v>
      </c>
      <c r="C85" s="56" t="s">
        <v>30</v>
      </c>
      <c r="D85" s="63">
        <v>100000.0</v>
      </c>
      <c r="E85" s="64">
        <v>0.6</v>
      </c>
      <c r="F85" s="65"/>
      <c r="G85" s="66">
        <f t="shared" si="1"/>
        <v>0</v>
      </c>
      <c r="H85" s="67">
        <f t="shared" si="2"/>
        <v>0</v>
      </c>
      <c r="I85" s="56"/>
      <c r="J85" s="68">
        <f t="shared" si="3"/>
        <v>0</v>
      </c>
      <c r="K85" s="69">
        <f t="shared" si="4"/>
        <v>0</v>
      </c>
      <c r="L85" s="69">
        <f t="shared" si="5"/>
        <v>0</v>
      </c>
      <c r="M85" s="70">
        <f t="shared" si="6"/>
        <v>0</v>
      </c>
      <c r="N85" s="56"/>
      <c r="O85" s="56" t="s">
        <v>835</v>
      </c>
      <c r="P85" s="70">
        <v>12.0</v>
      </c>
      <c r="Q85" s="56" t="str">
        <f t="shared" si="7"/>
        <v/>
      </c>
    </row>
    <row r="86">
      <c r="A86" s="56"/>
      <c r="B86" s="71" t="s">
        <v>838</v>
      </c>
      <c r="C86" s="56" t="s">
        <v>30</v>
      </c>
      <c r="D86" s="63">
        <v>100000.0</v>
      </c>
      <c r="E86" s="64">
        <v>0.6</v>
      </c>
      <c r="F86" s="65"/>
      <c r="G86" s="66">
        <f t="shared" si="1"/>
        <v>0</v>
      </c>
      <c r="H86" s="67">
        <f t="shared" si="2"/>
        <v>0</v>
      </c>
      <c r="I86" s="56"/>
      <c r="J86" s="68">
        <f t="shared" si="3"/>
        <v>0</v>
      </c>
      <c r="K86" s="69">
        <f t="shared" si="4"/>
        <v>0</v>
      </c>
      <c r="L86" s="69">
        <f t="shared" si="5"/>
        <v>0</v>
      </c>
      <c r="M86" s="70">
        <f t="shared" si="6"/>
        <v>0</v>
      </c>
      <c r="N86" s="56"/>
      <c r="O86" s="56" t="s">
        <v>838</v>
      </c>
      <c r="P86" s="70">
        <v>20.0</v>
      </c>
      <c r="Q86" s="56" t="str">
        <f t="shared" si="7"/>
        <v/>
      </c>
    </row>
    <row r="87">
      <c r="A87" s="56"/>
      <c r="B87" s="71" t="s">
        <v>840</v>
      </c>
      <c r="C87" s="56" t="s">
        <v>30</v>
      </c>
      <c r="D87" s="63">
        <v>100000.0</v>
      </c>
      <c r="E87" s="64">
        <v>0.6</v>
      </c>
      <c r="F87" s="65"/>
      <c r="G87" s="66">
        <f t="shared" si="1"/>
        <v>0</v>
      </c>
      <c r="H87" s="67">
        <f t="shared" si="2"/>
        <v>0</v>
      </c>
      <c r="I87" s="56"/>
      <c r="J87" s="68">
        <f t="shared" si="3"/>
        <v>0</v>
      </c>
      <c r="K87" s="69">
        <f t="shared" si="4"/>
        <v>0</v>
      </c>
      <c r="L87" s="69">
        <f t="shared" si="5"/>
        <v>0</v>
      </c>
      <c r="M87" s="70">
        <f t="shared" si="6"/>
        <v>0</v>
      </c>
      <c r="N87" s="56"/>
      <c r="O87" s="56" t="s">
        <v>840</v>
      </c>
      <c r="P87" s="70">
        <v>21.0</v>
      </c>
      <c r="Q87" s="56" t="str">
        <f t="shared" si="7"/>
        <v/>
      </c>
    </row>
    <row r="88">
      <c r="A88" s="56"/>
      <c r="B88" s="62" t="s">
        <v>846</v>
      </c>
      <c r="C88" s="56" t="s">
        <v>847</v>
      </c>
      <c r="D88" s="63">
        <v>100000.0</v>
      </c>
      <c r="E88" s="64">
        <v>0.6</v>
      </c>
      <c r="F88" s="65"/>
      <c r="G88" s="66">
        <f t="shared" si="1"/>
        <v>0</v>
      </c>
      <c r="H88" s="67">
        <f t="shared" si="2"/>
        <v>0</v>
      </c>
      <c r="I88" s="56"/>
      <c r="J88" s="68">
        <f t="shared" si="3"/>
        <v>0</v>
      </c>
      <c r="K88" s="69">
        <f t="shared" si="4"/>
        <v>0</v>
      </c>
      <c r="L88" s="69">
        <f t="shared" si="5"/>
        <v>0</v>
      </c>
      <c r="M88" s="70">
        <f t="shared" si="6"/>
        <v>0</v>
      </c>
      <c r="N88" s="56"/>
      <c r="O88" s="56" t="s">
        <v>846</v>
      </c>
      <c r="P88" s="70">
        <v>36.0</v>
      </c>
      <c r="Q88" s="56" t="str">
        <f t="shared" si="7"/>
        <v/>
      </c>
    </row>
    <row r="89">
      <c r="A89" s="56"/>
      <c r="B89" s="62" t="s">
        <v>848</v>
      </c>
      <c r="C89" s="56" t="s">
        <v>847</v>
      </c>
      <c r="D89" s="63">
        <v>100000.0</v>
      </c>
      <c r="E89" s="64">
        <v>0.5</v>
      </c>
      <c r="F89" s="65"/>
      <c r="G89" s="66">
        <f t="shared" si="1"/>
        <v>0</v>
      </c>
      <c r="H89" s="67">
        <f t="shared" si="2"/>
        <v>0</v>
      </c>
      <c r="I89" s="56"/>
      <c r="J89" s="68">
        <f t="shared" si="3"/>
        <v>0</v>
      </c>
      <c r="K89" s="69">
        <f t="shared" si="4"/>
        <v>0</v>
      </c>
      <c r="L89" s="69">
        <f t="shared" si="5"/>
        <v>0</v>
      </c>
      <c r="M89" s="70">
        <f t="shared" si="6"/>
        <v>0</v>
      </c>
      <c r="N89" s="56"/>
      <c r="O89" s="56" t="s">
        <v>848</v>
      </c>
      <c r="P89" s="70">
        <v>38.0</v>
      </c>
      <c r="Q89" s="56" t="str">
        <f t="shared" si="7"/>
        <v/>
      </c>
    </row>
    <row r="90">
      <c r="A90" s="56"/>
      <c r="B90" s="62" t="s">
        <v>851</v>
      </c>
      <c r="C90" s="56" t="s">
        <v>847</v>
      </c>
      <c r="D90" s="63">
        <v>100000.0</v>
      </c>
      <c r="E90" s="64">
        <v>0.5</v>
      </c>
      <c r="F90" s="65"/>
      <c r="G90" s="66">
        <f t="shared" si="1"/>
        <v>0</v>
      </c>
      <c r="H90" s="67">
        <f t="shared" si="2"/>
        <v>0</v>
      </c>
      <c r="I90" s="56"/>
      <c r="J90" s="68">
        <f t="shared" si="3"/>
        <v>0</v>
      </c>
      <c r="K90" s="69">
        <f t="shared" si="4"/>
        <v>0</v>
      </c>
      <c r="L90" s="69">
        <f t="shared" si="5"/>
        <v>0</v>
      </c>
      <c r="M90" s="70">
        <f t="shared" si="6"/>
        <v>0</v>
      </c>
      <c r="N90" s="56"/>
      <c r="O90" s="56" t="s">
        <v>851</v>
      </c>
      <c r="P90" s="70">
        <v>41.0</v>
      </c>
      <c r="Q90" s="56" t="str">
        <f t="shared" si="7"/>
        <v/>
      </c>
    </row>
    <row r="91">
      <c r="A91" s="56"/>
      <c r="B91" s="73" t="s">
        <v>853</v>
      </c>
      <c r="C91" s="56" t="s">
        <v>30</v>
      </c>
      <c r="D91" s="63">
        <v>350000.0</v>
      </c>
      <c r="E91" s="64">
        <v>0.5</v>
      </c>
      <c r="F91" s="65"/>
      <c r="G91" s="66">
        <f t="shared" si="1"/>
        <v>0</v>
      </c>
      <c r="H91" s="67">
        <f t="shared" si="2"/>
        <v>0</v>
      </c>
      <c r="I91" s="56"/>
      <c r="J91" s="68">
        <f t="shared" si="3"/>
        <v>0</v>
      </c>
      <c r="K91" s="69">
        <f t="shared" si="4"/>
        <v>0</v>
      </c>
      <c r="L91" s="69">
        <f t="shared" si="5"/>
        <v>0</v>
      </c>
      <c r="M91" s="70">
        <f t="shared" si="6"/>
        <v>0</v>
      </c>
      <c r="N91" s="56"/>
      <c r="O91" s="56" t="s">
        <v>853</v>
      </c>
      <c r="P91" s="70">
        <v>7.0</v>
      </c>
      <c r="Q91" s="56" t="str">
        <f t="shared" si="7"/>
        <v/>
      </c>
    </row>
    <row r="92">
      <c r="A92" s="56"/>
      <c r="B92" s="62" t="s">
        <v>855</v>
      </c>
      <c r="C92" s="56" t="s">
        <v>618</v>
      </c>
      <c r="D92" s="63">
        <v>50000.0</v>
      </c>
      <c r="E92" s="64">
        <v>0.5</v>
      </c>
      <c r="F92" s="65"/>
      <c r="G92" s="66">
        <f t="shared" si="1"/>
        <v>0</v>
      </c>
      <c r="H92" s="67">
        <f t="shared" si="2"/>
        <v>0</v>
      </c>
      <c r="I92" s="56"/>
      <c r="J92" s="68">
        <f t="shared" si="3"/>
        <v>0</v>
      </c>
      <c r="K92" s="69">
        <f t="shared" si="4"/>
        <v>0</v>
      </c>
      <c r="L92" s="69">
        <f t="shared" si="5"/>
        <v>0</v>
      </c>
      <c r="M92" s="70">
        <f t="shared" si="6"/>
        <v>0</v>
      </c>
      <c r="N92" s="56"/>
      <c r="O92" s="56" t="s">
        <v>855</v>
      </c>
      <c r="P92" s="70">
        <v>30.0</v>
      </c>
      <c r="Q92" s="56" t="str">
        <f t="shared" si="7"/>
        <v/>
      </c>
    </row>
    <row r="93">
      <c r="A93" s="56"/>
      <c r="B93" s="78" t="s">
        <v>858</v>
      </c>
      <c r="C93" s="56" t="s">
        <v>618</v>
      </c>
      <c r="D93" s="63">
        <v>50000.0</v>
      </c>
      <c r="E93" s="64">
        <v>0.5</v>
      </c>
      <c r="F93" s="65"/>
      <c r="G93" s="66">
        <f t="shared" si="1"/>
        <v>0</v>
      </c>
      <c r="H93" s="67">
        <f t="shared" si="2"/>
        <v>0</v>
      </c>
      <c r="I93" s="56"/>
      <c r="J93" s="68">
        <f t="shared" si="3"/>
        <v>0</v>
      </c>
      <c r="K93" s="69">
        <f t="shared" si="4"/>
        <v>0</v>
      </c>
      <c r="L93" s="69">
        <f t="shared" si="5"/>
        <v>0</v>
      </c>
      <c r="M93" s="70">
        <f t="shared" si="6"/>
        <v>0</v>
      </c>
      <c r="N93" s="56"/>
      <c r="O93" s="56" t="s">
        <v>859</v>
      </c>
      <c r="P93" s="70">
        <v>74.0</v>
      </c>
      <c r="Q93" s="56" t="str">
        <f t="shared" si="7"/>
        <v>DIF</v>
      </c>
    </row>
    <row r="94">
      <c r="A94" s="56"/>
      <c r="B94" s="73" t="s">
        <v>860</v>
      </c>
      <c r="C94" s="56" t="s">
        <v>30</v>
      </c>
      <c r="D94" s="63">
        <v>350000.0</v>
      </c>
      <c r="E94" s="64">
        <v>0.5</v>
      </c>
      <c r="F94" s="65"/>
      <c r="G94" s="66">
        <f t="shared" si="1"/>
        <v>0</v>
      </c>
      <c r="H94" s="67">
        <f t="shared" si="2"/>
        <v>0</v>
      </c>
      <c r="I94" s="56"/>
      <c r="J94" s="68">
        <f t="shared" si="3"/>
        <v>0</v>
      </c>
      <c r="K94" s="69">
        <f t="shared" si="4"/>
        <v>0</v>
      </c>
      <c r="L94" s="69">
        <f t="shared" si="5"/>
        <v>0</v>
      </c>
      <c r="M94" s="70">
        <f t="shared" si="6"/>
        <v>0</v>
      </c>
      <c r="N94" s="56"/>
      <c r="O94" s="56" t="s">
        <v>860</v>
      </c>
      <c r="P94" s="70">
        <v>8.0</v>
      </c>
      <c r="Q94" s="56" t="str">
        <f t="shared" si="7"/>
        <v/>
      </c>
    </row>
    <row r="95">
      <c r="A95" s="56"/>
      <c r="B95" s="62" t="s">
        <v>861</v>
      </c>
      <c r="C95" s="56" t="s">
        <v>618</v>
      </c>
      <c r="D95" s="63">
        <v>50000.0</v>
      </c>
      <c r="E95" s="64">
        <v>0.5</v>
      </c>
      <c r="F95" s="65"/>
      <c r="G95" s="66">
        <f t="shared" si="1"/>
        <v>0</v>
      </c>
      <c r="H95" s="67">
        <f t="shared" si="2"/>
        <v>0</v>
      </c>
      <c r="I95" s="56"/>
      <c r="J95" s="68">
        <f t="shared" si="3"/>
        <v>0</v>
      </c>
      <c r="K95" s="69">
        <f t="shared" si="4"/>
        <v>0</v>
      </c>
      <c r="L95" s="69">
        <f t="shared" si="5"/>
        <v>0</v>
      </c>
      <c r="M95" s="70">
        <f t="shared" si="6"/>
        <v>0</v>
      </c>
      <c r="N95" s="56"/>
      <c r="O95" s="56" t="s">
        <v>861</v>
      </c>
      <c r="P95" s="70">
        <v>83.0</v>
      </c>
      <c r="Q95" s="56" t="str">
        <f t="shared" si="7"/>
        <v/>
      </c>
    </row>
    <row r="96">
      <c r="A96" s="56"/>
      <c r="B96" s="62" t="s">
        <v>864</v>
      </c>
      <c r="C96" s="56" t="s">
        <v>618</v>
      </c>
      <c r="D96" s="63">
        <v>50000.0</v>
      </c>
      <c r="E96" s="64">
        <v>0.5</v>
      </c>
      <c r="F96" s="65"/>
      <c r="G96" s="66">
        <f t="shared" si="1"/>
        <v>0</v>
      </c>
      <c r="H96" s="67">
        <f t="shared" si="2"/>
        <v>0</v>
      </c>
      <c r="I96" s="56"/>
      <c r="J96" s="68">
        <f t="shared" si="3"/>
        <v>0</v>
      </c>
      <c r="K96" s="69">
        <f t="shared" si="4"/>
        <v>0</v>
      </c>
      <c r="L96" s="69">
        <f t="shared" si="5"/>
        <v>0</v>
      </c>
      <c r="M96" s="70">
        <f t="shared" si="6"/>
        <v>0</v>
      </c>
      <c r="N96" s="56"/>
      <c r="O96" s="56" t="s">
        <v>864</v>
      </c>
      <c r="P96" s="70">
        <v>34.0</v>
      </c>
      <c r="Q96" s="56" t="str">
        <f t="shared" si="7"/>
        <v/>
      </c>
    </row>
    <row r="97">
      <c r="A97" s="56"/>
      <c r="B97" s="62" t="s">
        <v>866</v>
      </c>
      <c r="C97" s="56" t="s">
        <v>618</v>
      </c>
      <c r="D97" s="63">
        <v>50000.0</v>
      </c>
      <c r="E97" s="64">
        <v>0.5</v>
      </c>
      <c r="F97" s="65"/>
      <c r="G97" s="66">
        <f t="shared" si="1"/>
        <v>0</v>
      </c>
      <c r="H97" s="67">
        <f t="shared" si="2"/>
        <v>0</v>
      </c>
      <c r="I97" s="56"/>
      <c r="J97" s="68">
        <f t="shared" si="3"/>
        <v>0</v>
      </c>
      <c r="K97" s="69">
        <f t="shared" si="4"/>
        <v>0</v>
      </c>
      <c r="L97" s="69">
        <f t="shared" si="5"/>
        <v>0</v>
      </c>
      <c r="M97" s="70">
        <f t="shared" si="6"/>
        <v>0</v>
      </c>
      <c r="N97" s="56"/>
      <c r="O97" s="56" t="s">
        <v>866</v>
      </c>
      <c r="P97" s="70">
        <v>70.0</v>
      </c>
      <c r="Q97" s="56" t="str">
        <f t="shared" si="7"/>
        <v/>
      </c>
    </row>
    <row r="98">
      <c r="A98" s="56"/>
      <c r="B98" s="62" t="s">
        <v>871</v>
      </c>
      <c r="C98" s="56" t="s">
        <v>618</v>
      </c>
      <c r="D98" s="63">
        <v>50000.0</v>
      </c>
      <c r="E98" s="64">
        <v>0.5</v>
      </c>
      <c r="F98" s="65"/>
      <c r="G98" s="66">
        <f t="shared" si="1"/>
        <v>0</v>
      </c>
      <c r="H98" s="67">
        <f t="shared" si="2"/>
        <v>0</v>
      </c>
      <c r="I98" s="56"/>
      <c r="J98" s="68">
        <f t="shared" si="3"/>
        <v>0</v>
      </c>
      <c r="K98" s="69">
        <f t="shared" si="4"/>
        <v>0</v>
      </c>
      <c r="L98" s="69">
        <f t="shared" si="5"/>
        <v>0</v>
      </c>
      <c r="M98" s="70">
        <f t="shared" si="6"/>
        <v>0</v>
      </c>
      <c r="N98" s="56"/>
      <c r="O98" s="56" t="s">
        <v>871</v>
      </c>
      <c r="P98" s="70">
        <v>29.0</v>
      </c>
      <c r="Q98" s="56" t="str">
        <f t="shared" si="7"/>
        <v/>
      </c>
    </row>
    <row r="99">
      <c r="A99" s="56"/>
      <c r="B99" s="62" t="s">
        <v>873</v>
      </c>
      <c r="C99" s="56" t="s">
        <v>618</v>
      </c>
      <c r="D99" s="63">
        <v>100000.0</v>
      </c>
      <c r="E99" s="64">
        <v>0.5</v>
      </c>
      <c r="F99" s="65"/>
      <c r="G99" s="66">
        <f t="shared" si="1"/>
        <v>0</v>
      </c>
      <c r="H99" s="67">
        <f t="shared" si="2"/>
        <v>0</v>
      </c>
      <c r="I99" s="56"/>
      <c r="J99" s="68">
        <f t="shared" si="3"/>
        <v>0</v>
      </c>
      <c r="K99" s="69">
        <f t="shared" si="4"/>
        <v>0</v>
      </c>
      <c r="L99" s="69">
        <f t="shared" si="5"/>
        <v>0</v>
      </c>
      <c r="M99" s="70">
        <f t="shared" si="6"/>
        <v>0</v>
      </c>
      <c r="N99" s="56"/>
      <c r="O99" s="56" t="s">
        <v>873</v>
      </c>
      <c r="P99" s="70">
        <v>25.0</v>
      </c>
      <c r="Q99" s="56" t="str">
        <f t="shared" si="7"/>
        <v/>
      </c>
    </row>
    <row r="100">
      <c r="A100" s="56"/>
      <c r="B100" s="62" t="s">
        <v>876</v>
      </c>
      <c r="C100" s="56" t="s">
        <v>877</v>
      </c>
      <c r="D100" s="63">
        <f>50000/2</f>
        <v>25000</v>
      </c>
      <c r="E100" s="64">
        <v>0.5</v>
      </c>
      <c r="F100" s="65"/>
      <c r="G100" s="66">
        <f t="shared" si="1"/>
        <v>0</v>
      </c>
      <c r="H100" s="67">
        <f t="shared" si="2"/>
        <v>0</v>
      </c>
      <c r="I100" s="56"/>
      <c r="J100" s="68">
        <f t="shared" si="3"/>
        <v>0</v>
      </c>
      <c r="K100" s="69">
        <f t="shared" si="4"/>
        <v>0</v>
      </c>
      <c r="L100" s="69">
        <f t="shared" si="5"/>
        <v>0</v>
      </c>
      <c r="M100" s="70">
        <f t="shared" si="6"/>
        <v>0</v>
      </c>
      <c r="N100" s="56"/>
      <c r="O100" s="56" t="s">
        <v>876</v>
      </c>
      <c r="P100" s="70">
        <v>111.0</v>
      </c>
      <c r="Q100" s="56" t="str">
        <f t="shared" si="7"/>
        <v/>
      </c>
    </row>
    <row r="101">
      <c r="A101" s="56"/>
      <c r="B101" s="62" t="s">
        <v>879</v>
      </c>
      <c r="C101" s="56" t="s">
        <v>877</v>
      </c>
      <c r="D101" s="63">
        <f>10000/2</f>
        <v>5000</v>
      </c>
      <c r="E101" s="64">
        <v>0.5</v>
      </c>
      <c r="F101" s="65"/>
      <c r="G101" s="66">
        <f t="shared" si="1"/>
        <v>0</v>
      </c>
      <c r="H101" s="67">
        <f t="shared" si="2"/>
        <v>0</v>
      </c>
      <c r="I101" s="56"/>
      <c r="J101" s="68">
        <f t="shared" si="3"/>
        <v>0</v>
      </c>
      <c r="K101" s="69">
        <f t="shared" si="4"/>
        <v>0</v>
      </c>
      <c r="L101" s="69">
        <f t="shared" si="5"/>
        <v>0</v>
      </c>
      <c r="M101" s="70">
        <f t="shared" si="6"/>
        <v>0</v>
      </c>
      <c r="N101" s="56"/>
      <c r="O101" s="56" t="s">
        <v>879</v>
      </c>
      <c r="P101" s="70">
        <v>113.0</v>
      </c>
      <c r="Q101" s="56" t="str">
        <f t="shared" si="7"/>
        <v/>
      </c>
    </row>
    <row r="102">
      <c r="A102" s="56"/>
      <c r="B102" s="62" t="s">
        <v>883</v>
      </c>
      <c r="C102" s="56" t="s">
        <v>877</v>
      </c>
      <c r="D102" s="63">
        <v>300.0</v>
      </c>
      <c r="E102" s="64">
        <v>0.5</v>
      </c>
      <c r="F102" s="65"/>
      <c r="G102" s="66">
        <f t="shared" si="1"/>
        <v>0</v>
      </c>
      <c r="H102" s="67">
        <f t="shared" si="2"/>
        <v>0</v>
      </c>
      <c r="I102" s="56"/>
      <c r="J102" s="68">
        <f t="shared" si="3"/>
        <v>0</v>
      </c>
      <c r="K102" s="69">
        <f t="shared" si="4"/>
        <v>0</v>
      </c>
      <c r="L102" s="69">
        <f t="shared" si="5"/>
        <v>0</v>
      </c>
      <c r="M102" s="70">
        <f t="shared" si="6"/>
        <v>0</v>
      </c>
      <c r="N102" s="56"/>
      <c r="O102" s="56" t="s">
        <v>883</v>
      </c>
      <c r="P102" s="70">
        <v>115.0</v>
      </c>
      <c r="Q102" s="56" t="str">
        <f t="shared" si="7"/>
        <v/>
      </c>
    </row>
    <row r="103">
      <c r="A103" s="56"/>
      <c r="B103" s="62" t="s">
        <v>884</v>
      </c>
      <c r="C103" s="56" t="s">
        <v>877</v>
      </c>
      <c r="D103" s="63">
        <f>10000/2</f>
        <v>5000</v>
      </c>
      <c r="E103" s="64">
        <v>0.5</v>
      </c>
      <c r="F103" s="65"/>
      <c r="G103" s="66">
        <f t="shared" si="1"/>
        <v>0</v>
      </c>
      <c r="H103" s="67">
        <f t="shared" si="2"/>
        <v>0</v>
      </c>
      <c r="I103" s="56"/>
      <c r="J103" s="68">
        <f t="shared" si="3"/>
        <v>0</v>
      </c>
      <c r="K103" s="69">
        <f t="shared" si="4"/>
        <v>0</v>
      </c>
      <c r="L103" s="69">
        <f t="shared" si="5"/>
        <v>0</v>
      </c>
      <c r="M103" s="70">
        <f t="shared" si="6"/>
        <v>0</v>
      </c>
      <c r="N103" s="56"/>
      <c r="O103" s="56" t="s">
        <v>884</v>
      </c>
      <c r="P103" s="70">
        <v>112.0</v>
      </c>
      <c r="Q103" s="56" t="str">
        <f t="shared" si="7"/>
        <v/>
      </c>
    </row>
    <row r="104">
      <c r="A104" s="56"/>
      <c r="B104" s="62" t="s">
        <v>887</v>
      </c>
      <c r="C104" s="56" t="s">
        <v>877</v>
      </c>
      <c r="D104" s="63">
        <f>15000/2</f>
        <v>7500</v>
      </c>
      <c r="E104" s="64">
        <v>0.5</v>
      </c>
      <c r="F104" s="65"/>
      <c r="G104" s="66">
        <f t="shared" si="1"/>
        <v>0</v>
      </c>
      <c r="H104" s="67">
        <f t="shared" si="2"/>
        <v>0</v>
      </c>
      <c r="I104" s="56"/>
      <c r="J104" s="68">
        <f t="shared" si="3"/>
        <v>0</v>
      </c>
      <c r="K104" s="69">
        <f t="shared" si="4"/>
        <v>0</v>
      </c>
      <c r="L104" s="69">
        <f t="shared" si="5"/>
        <v>0</v>
      </c>
      <c r="M104" s="70">
        <f t="shared" si="6"/>
        <v>0</v>
      </c>
      <c r="N104" s="56"/>
      <c r="O104" s="56" t="s">
        <v>887</v>
      </c>
      <c r="P104" s="70">
        <v>114.0</v>
      </c>
      <c r="Q104" s="56" t="str">
        <f t="shared" si="7"/>
        <v/>
      </c>
    </row>
    <row r="105">
      <c r="A105" s="56"/>
      <c r="B105" s="62" t="s">
        <v>889</v>
      </c>
      <c r="C105" s="56" t="s">
        <v>890</v>
      </c>
      <c r="D105" s="63">
        <v>50000.0</v>
      </c>
      <c r="E105" s="64">
        <v>0.5</v>
      </c>
      <c r="F105" s="65"/>
      <c r="G105" s="66">
        <f t="shared" si="1"/>
        <v>0</v>
      </c>
      <c r="H105" s="67">
        <f t="shared" si="2"/>
        <v>0</v>
      </c>
      <c r="I105" s="56"/>
      <c r="J105" s="68">
        <f t="shared" si="3"/>
        <v>0</v>
      </c>
      <c r="K105" s="69">
        <f t="shared" si="4"/>
        <v>0</v>
      </c>
      <c r="L105" s="69">
        <f t="shared" si="5"/>
        <v>0</v>
      </c>
      <c r="M105" s="70">
        <f t="shared" si="6"/>
        <v>0</v>
      </c>
      <c r="N105" s="56"/>
      <c r="O105" s="56" t="s">
        <v>889</v>
      </c>
      <c r="P105" s="70">
        <v>85.0</v>
      </c>
      <c r="Q105" s="56" t="str">
        <f t="shared" si="7"/>
        <v/>
      </c>
    </row>
    <row r="106">
      <c r="A106" s="56"/>
      <c r="B106" s="75" t="s">
        <v>891</v>
      </c>
      <c r="C106" s="56" t="s">
        <v>746</v>
      </c>
      <c r="D106" s="63">
        <v>10000.0</v>
      </c>
      <c r="E106" s="64">
        <v>0.5</v>
      </c>
      <c r="F106" s="65"/>
      <c r="G106" s="66">
        <f t="shared" si="1"/>
        <v>0</v>
      </c>
      <c r="H106" s="67">
        <f t="shared" si="2"/>
        <v>0</v>
      </c>
      <c r="I106" s="56"/>
      <c r="J106" s="68">
        <f t="shared" si="3"/>
        <v>0</v>
      </c>
      <c r="K106" s="69">
        <f t="shared" si="4"/>
        <v>0</v>
      </c>
      <c r="L106" s="69">
        <f t="shared" si="5"/>
        <v>0</v>
      </c>
      <c r="M106" s="70">
        <f t="shared" si="6"/>
        <v>0</v>
      </c>
      <c r="N106" s="56"/>
      <c r="O106" s="56" t="s">
        <v>891</v>
      </c>
      <c r="P106" s="70">
        <v>5.0</v>
      </c>
      <c r="Q106" s="56" t="str">
        <f t="shared" si="7"/>
        <v/>
      </c>
    </row>
    <row r="107">
      <c r="A107" s="56"/>
      <c r="B107" s="62" t="s">
        <v>894</v>
      </c>
      <c r="C107" s="56" t="s">
        <v>895</v>
      </c>
      <c r="D107" s="63">
        <v>75000.0</v>
      </c>
      <c r="E107" s="64">
        <v>0.5</v>
      </c>
      <c r="F107" s="65"/>
      <c r="G107" s="66">
        <f t="shared" si="1"/>
        <v>0</v>
      </c>
      <c r="H107" s="67">
        <f t="shared" si="2"/>
        <v>0</v>
      </c>
      <c r="I107" s="56"/>
      <c r="J107" s="68">
        <f t="shared" si="3"/>
        <v>0</v>
      </c>
      <c r="K107" s="69">
        <f t="shared" si="4"/>
        <v>0</v>
      </c>
      <c r="L107" s="69">
        <f t="shared" si="5"/>
        <v>0</v>
      </c>
      <c r="M107" s="70">
        <f t="shared" si="6"/>
        <v>0</v>
      </c>
      <c r="N107" s="56"/>
      <c r="O107" s="56" t="s">
        <v>894</v>
      </c>
      <c r="P107" s="70">
        <v>55.0</v>
      </c>
      <c r="Q107" s="56" t="str">
        <f t="shared" si="7"/>
        <v/>
      </c>
    </row>
    <row r="108">
      <c r="A108" s="56"/>
      <c r="B108" s="62" t="s">
        <v>896</v>
      </c>
      <c r="C108" s="56" t="s">
        <v>895</v>
      </c>
      <c r="D108" s="63">
        <v>75000.0</v>
      </c>
      <c r="E108" s="64">
        <v>0.5</v>
      </c>
      <c r="F108" s="65"/>
      <c r="G108" s="66">
        <f t="shared" si="1"/>
        <v>0</v>
      </c>
      <c r="H108" s="67">
        <f t="shared" si="2"/>
        <v>0</v>
      </c>
      <c r="I108" s="56"/>
      <c r="J108" s="68">
        <f t="shared" si="3"/>
        <v>0</v>
      </c>
      <c r="K108" s="69">
        <f t="shared" si="4"/>
        <v>0</v>
      </c>
      <c r="L108" s="69">
        <f t="shared" si="5"/>
        <v>0</v>
      </c>
      <c r="M108" s="70">
        <f t="shared" si="6"/>
        <v>0</v>
      </c>
      <c r="N108" s="56"/>
      <c r="O108" s="56" t="s">
        <v>896</v>
      </c>
      <c r="P108" s="70">
        <v>56.0</v>
      </c>
      <c r="Q108" s="56" t="str">
        <f t="shared" si="7"/>
        <v/>
      </c>
    </row>
    <row r="109">
      <c r="A109" s="56"/>
      <c r="B109" s="75" t="s">
        <v>897</v>
      </c>
      <c r="C109" s="56" t="s">
        <v>746</v>
      </c>
      <c r="D109" s="63">
        <v>20000.0</v>
      </c>
      <c r="E109" s="64">
        <v>0.5</v>
      </c>
      <c r="F109" s="65"/>
      <c r="G109" s="66">
        <f t="shared" si="1"/>
        <v>0</v>
      </c>
      <c r="H109" s="67">
        <f t="shared" si="2"/>
        <v>0</v>
      </c>
      <c r="I109" s="56"/>
      <c r="J109" s="68">
        <f t="shared" si="3"/>
        <v>0</v>
      </c>
      <c r="K109" s="69">
        <f t="shared" si="4"/>
        <v>0</v>
      </c>
      <c r="L109" s="69">
        <f t="shared" si="5"/>
        <v>0</v>
      </c>
      <c r="M109" s="70">
        <f t="shared" si="6"/>
        <v>0</v>
      </c>
      <c r="N109" s="56"/>
      <c r="O109" s="56" t="s">
        <v>897</v>
      </c>
      <c r="P109" s="70">
        <v>2.0</v>
      </c>
      <c r="Q109" s="56" t="str">
        <f t="shared" si="7"/>
        <v/>
      </c>
    </row>
    <row r="110">
      <c r="A110" s="56"/>
      <c r="B110" s="75" t="s">
        <v>900</v>
      </c>
      <c r="C110" s="56" t="s">
        <v>746</v>
      </c>
      <c r="D110" s="63">
        <v>35000.0</v>
      </c>
      <c r="E110" s="64">
        <v>0.6</v>
      </c>
      <c r="F110" s="65"/>
      <c r="G110" s="66">
        <f t="shared" si="1"/>
        <v>0</v>
      </c>
      <c r="H110" s="67">
        <f t="shared" si="2"/>
        <v>0</v>
      </c>
      <c r="I110" s="56"/>
      <c r="J110" s="68">
        <f t="shared" si="3"/>
        <v>0</v>
      </c>
      <c r="K110" s="69">
        <f t="shared" si="4"/>
        <v>0</v>
      </c>
      <c r="L110" s="69">
        <f t="shared" si="5"/>
        <v>0</v>
      </c>
      <c r="M110" s="70">
        <f t="shared" si="6"/>
        <v>0</v>
      </c>
      <c r="N110" s="56"/>
      <c r="O110" s="56" t="s">
        <v>900</v>
      </c>
      <c r="P110" s="70">
        <v>1.0</v>
      </c>
      <c r="Q110" s="56" t="str">
        <f t="shared" si="7"/>
        <v/>
      </c>
    </row>
    <row r="111">
      <c r="A111" s="56"/>
      <c r="B111" s="75" t="s">
        <v>901</v>
      </c>
      <c r="C111" s="56" t="s">
        <v>746</v>
      </c>
      <c r="D111" s="63">
        <v>10000.0</v>
      </c>
      <c r="E111" s="64">
        <v>0.5</v>
      </c>
      <c r="F111" s="65"/>
      <c r="G111" s="66">
        <f t="shared" si="1"/>
        <v>0</v>
      </c>
      <c r="H111" s="67">
        <f t="shared" si="2"/>
        <v>0</v>
      </c>
      <c r="I111" s="56"/>
      <c r="J111" s="68">
        <f t="shared" si="3"/>
        <v>0</v>
      </c>
      <c r="K111" s="69">
        <f t="shared" si="4"/>
        <v>0</v>
      </c>
      <c r="L111" s="69">
        <f t="shared" si="5"/>
        <v>0</v>
      </c>
      <c r="M111" s="70">
        <f t="shared" si="6"/>
        <v>0</v>
      </c>
      <c r="N111" s="56"/>
      <c r="O111" s="56" t="s">
        <v>901</v>
      </c>
      <c r="P111" s="70">
        <v>4.0</v>
      </c>
      <c r="Q111" s="56" t="str">
        <f t="shared" si="7"/>
        <v/>
      </c>
    </row>
    <row r="112">
      <c r="A112" s="56"/>
      <c r="B112" s="62" t="s">
        <v>903</v>
      </c>
      <c r="C112" s="56" t="s">
        <v>618</v>
      </c>
      <c r="D112" s="63">
        <v>50000.0</v>
      </c>
      <c r="E112" s="64">
        <v>0.5</v>
      </c>
      <c r="F112" s="65"/>
      <c r="G112" s="66">
        <f t="shared" si="1"/>
        <v>0</v>
      </c>
      <c r="H112" s="67">
        <f t="shared" si="2"/>
        <v>0</v>
      </c>
      <c r="I112" s="56"/>
      <c r="J112" s="68">
        <f t="shared" si="3"/>
        <v>0</v>
      </c>
      <c r="K112" s="69">
        <f t="shared" si="4"/>
        <v>0</v>
      </c>
      <c r="L112" s="69">
        <f t="shared" si="5"/>
        <v>0</v>
      </c>
      <c r="M112" s="70">
        <f t="shared" si="6"/>
        <v>0</v>
      </c>
      <c r="N112" s="56"/>
      <c r="O112" s="56" t="s">
        <v>903</v>
      </c>
      <c r="P112" s="70">
        <v>27.0</v>
      </c>
      <c r="Q112" s="56" t="str">
        <f t="shared" si="7"/>
        <v/>
      </c>
    </row>
    <row r="113">
      <c r="A113" s="56"/>
      <c r="B113" s="62" t="s">
        <v>904</v>
      </c>
      <c r="C113" s="56" t="s">
        <v>618</v>
      </c>
      <c r="D113" s="63">
        <v>50000.0</v>
      </c>
      <c r="E113" s="64">
        <v>0.5</v>
      </c>
      <c r="F113" s="65"/>
      <c r="G113" s="66">
        <f t="shared" si="1"/>
        <v>0</v>
      </c>
      <c r="H113" s="67">
        <f t="shared" si="2"/>
        <v>0</v>
      </c>
      <c r="I113" s="56"/>
      <c r="J113" s="68">
        <f t="shared" si="3"/>
        <v>0</v>
      </c>
      <c r="K113" s="69">
        <f t="shared" si="4"/>
        <v>0</v>
      </c>
      <c r="L113" s="69">
        <f t="shared" si="5"/>
        <v>0</v>
      </c>
      <c r="M113" s="70">
        <f t="shared" si="6"/>
        <v>0</v>
      </c>
      <c r="N113" s="56"/>
      <c r="O113" s="56" t="s">
        <v>904</v>
      </c>
      <c r="P113" s="70">
        <v>62.0</v>
      </c>
      <c r="Q113" s="56" t="str">
        <f t="shared" si="7"/>
        <v/>
      </c>
    </row>
    <row r="114">
      <c r="A114" s="56"/>
      <c r="B114" s="73" t="s">
        <v>908</v>
      </c>
      <c r="C114" s="56" t="s">
        <v>30</v>
      </c>
      <c r="D114" s="63">
        <v>350000.0</v>
      </c>
      <c r="E114" s="64">
        <v>0.5</v>
      </c>
      <c r="F114" s="65"/>
      <c r="G114" s="66">
        <f t="shared" si="1"/>
        <v>0</v>
      </c>
      <c r="H114" s="67">
        <f t="shared" si="2"/>
        <v>0</v>
      </c>
      <c r="I114" s="56"/>
      <c r="J114" s="68">
        <f t="shared" si="3"/>
        <v>0</v>
      </c>
      <c r="K114" s="69">
        <f t="shared" si="4"/>
        <v>0</v>
      </c>
      <c r="L114" s="69">
        <f t="shared" si="5"/>
        <v>0</v>
      </c>
      <c r="M114" s="70">
        <f t="shared" si="6"/>
        <v>0</v>
      </c>
      <c r="N114" s="56"/>
      <c r="O114" s="56" t="s">
        <v>908</v>
      </c>
      <c r="P114" s="70">
        <v>11.0</v>
      </c>
      <c r="Q114" s="56" t="str">
        <f t="shared" si="7"/>
        <v/>
      </c>
    </row>
    <row r="115">
      <c r="A115" s="56"/>
      <c r="B115" s="62" t="s">
        <v>909</v>
      </c>
      <c r="C115" s="56" t="s">
        <v>618</v>
      </c>
      <c r="D115" s="63">
        <v>50000.0</v>
      </c>
      <c r="E115" s="64">
        <v>0.5</v>
      </c>
      <c r="F115" s="65"/>
      <c r="G115" s="66">
        <f t="shared" si="1"/>
        <v>0</v>
      </c>
      <c r="H115" s="67">
        <f t="shared" si="2"/>
        <v>0</v>
      </c>
      <c r="I115" s="56"/>
      <c r="J115" s="68">
        <f t="shared" si="3"/>
        <v>0</v>
      </c>
      <c r="K115" s="69">
        <f t="shared" si="4"/>
        <v>0</v>
      </c>
      <c r="L115" s="69">
        <f t="shared" si="5"/>
        <v>0</v>
      </c>
      <c r="M115" s="70">
        <f t="shared" si="6"/>
        <v>0</v>
      </c>
      <c r="N115" s="56"/>
      <c r="O115" s="56" t="s">
        <v>909</v>
      </c>
      <c r="P115" s="70">
        <v>78.0</v>
      </c>
      <c r="Q115" s="56" t="str">
        <f t="shared" si="7"/>
        <v/>
      </c>
    </row>
    <row r="116">
      <c r="A116" s="56"/>
      <c r="B116" s="62" t="s">
        <v>910</v>
      </c>
      <c r="C116" s="56" t="s">
        <v>612</v>
      </c>
      <c r="D116" s="63">
        <v>25000.0</v>
      </c>
      <c r="E116" s="64">
        <v>0.7</v>
      </c>
      <c r="F116" s="65"/>
      <c r="G116" s="66">
        <f t="shared" si="1"/>
        <v>0</v>
      </c>
      <c r="H116" s="67">
        <f t="shared" si="2"/>
        <v>0</v>
      </c>
      <c r="I116" s="56"/>
      <c r="J116" s="68">
        <f t="shared" si="3"/>
        <v>0</v>
      </c>
      <c r="K116" s="69">
        <f t="shared" si="4"/>
        <v>0</v>
      </c>
      <c r="L116" s="69">
        <f t="shared" si="5"/>
        <v>0</v>
      </c>
      <c r="M116" s="70">
        <f t="shared" si="6"/>
        <v>0</v>
      </c>
      <c r="N116" s="56"/>
      <c r="O116" s="56" t="s">
        <v>910</v>
      </c>
      <c r="P116" s="70">
        <v>89.0</v>
      </c>
      <c r="Q116" s="56" t="str">
        <f t="shared" si="7"/>
        <v/>
      </c>
    </row>
    <row r="117">
      <c r="A117" s="56"/>
      <c r="B117" s="62" t="s">
        <v>913</v>
      </c>
      <c r="C117" s="56" t="s">
        <v>914</v>
      </c>
      <c r="D117" s="63">
        <v>125000.0</v>
      </c>
      <c r="E117" s="64">
        <v>0.5</v>
      </c>
      <c r="F117" s="65"/>
      <c r="G117" s="66">
        <f t="shared" si="1"/>
        <v>0</v>
      </c>
      <c r="H117" s="67">
        <f t="shared" si="2"/>
        <v>0</v>
      </c>
      <c r="I117" s="56"/>
      <c r="J117" s="68">
        <f t="shared" si="3"/>
        <v>0</v>
      </c>
      <c r="K117" s="69">
        <f t="shared" si="4"/>
        <v>0</v>
      </c>
      <c r="L117" s="69">
        <f t="shared" si="5"/>
        <v>0</v>
      </c>
      <c r="M117" s="70">
        <f t="shared" si="6"/>
        <v>0</v>
      </c>
      <c r="N117" s="56"/>
      <c r="O117" s="56" t="s">
        <v>913</v>
      </c>
      <c r="P117" s="70">
        <v>43.0</v>
      </c>
      <c r="Q117" s="56" t="str">
        <f t="shared" si="7"/>
        <v/>
      </c>
    </row>
    <row r="118">
      <c r="A118" s="56"/>
      <c r="B118" s="62" t="s">
        <v>915</v>
      </c>
      <c r="C118" s="56" t="s">
        <v>914</v>
      </c>
      <c r="D118" s="63">
        <v>125000.0</v>
      </c>
      <c r="E118" s="64">
        <v>0.5</v>
      </c>
      <c r="F118" s="65"/>
      <c r="G118" s="66">
        <f t="shared" si="1"/>
        <v>0</v>
      </c>
      <c r="H118" s="67">
        <f t="shared" si="2"/>
        <v>0</v>
      </c>
      <c r="I118" s="56"/>
      <c r="J118" s="68">
        <f t="shared" si="3"/>
        <v>0</v>
      </c>
      <c r="K118" s="69">
        <f t="shared" si="4"/>
        <v>0</v>
      </c>
      <c r="L118" s="69">
        <f t="shared" si="5"/>
        <v>0</v>
      </c>
      <c r="M118" s="70">
        <f t="shared" si="6"/>
        <v>0</v>
      </c>
      <c r="N118" s="56"/>
      <c r="O118" s="56" t="s">
        <v>915</v>
      </c>
      <c r="P118" s="70">
        <v>44.0</v>
      </c>
      <c r="Q118" s="56" t="str">
        <f t="shared" si="7"/>
        <v/>
      </c>
    </row>
    <row r="119">
      <c r="A119" s="56"/>
      <c r="B119" s="62" t="s">
        <v>917</v>
      </c>
      <c r="C119" s="56" t="s">
        <v>914</v>
      </c>
      <c r="D119" s="63">
        <v>200000.0</v>
      </c>
      <c r="E119" s="64">
        <v>0.7</v>
      </c>
      <c r="F119" s="65"/>
      <c r="G119" s="66">
        <f t="shared" si="1"/>
        <v>0</v>
      </c>
      <c r="H119" s="67">
        <f t="shared" si="2"/>
        <v>0</v>
      </c>
      <c r="I119" s="56"/>
      <c r="J119" s="68">
        <f t="shared" si="3"/>
        <v>0</v>
      </c>
      <c r="K119" s="69">
        <f t="shared" si="4"/>
        <v>0</v>
      </c>
      <c r="L119" s="69">
        <f t="shared" si="5"/>
        <v>0</v>
      </c>
      <c r="M119" s="70">
        <f t="shared" si="6"/>
        <v>0</v>
      </c>
      <c r="N119" s="56"/>
      <c r="O119" s="56" t="s">
        <v>917</v>
      </c>
      <c r="P119" s="70">
        <v>97.0</v>
      </c>
      <c r="Q119" s="56" t="str">
        <f t="shared" si="7"/>
        <v/>
      </c>
    </row>
    <row r="120">
      <c r="A120" s="56"/>
      <c r="B120" s="62" t="s">
        <v>918</v>
      </c>
      <c r="C120" s="56" t="s">
        <v>919</v>
      </c>
      <c r="D120" s="63">
        <v>50000.0</v>
      </c>
      <c r="E120" s="64">
        <v>0.5</v>
      </c>
      <c r="F120" s="65"/>
      <c r="G120" s="66">
        <f t="shared" si="1"/>
        <v>0</v>
      </c>
      <c r="H120" s="67">
        <f t="shared" si="2"/>
        <v>0</v>
      </c>
      <c r="I120" s="56"/>
      <c r="J120" s="68">
        <f t="shared" si="3"/>
        <v>0</v>
      </c>
      <c r="K120" s="69">
        <f t="shared" si="4"/>
        <v>0</v>
      </c>
      <c r="L120" s="69">
        <f t="shared" si="5"/>
        <v>0</v>
      </c>
      <c r="M120" s="70">
        <f t="shared" si="6"/>
        <v>0</v>
      </c>
      <c r="N120" s="56"/>
      <c r="O120" s="56" t="s">
        <v>918</v>
      </c>
      <c r="P120" s="70">
        <v>67.0</v>
      </c>
      <c r="Q120" s="56" t="str">
        <f t="shared" si="7"/>
        <v/>
      </c>
    </row>
    <row r="121">
      <c r="A121" s="56"/>
      <c r="B121" s="62" t="s">
        <v>921</v>
      </c>
      <c r="C121" s="56" t="s">
        <v>922</v>
      </c>
      <c r="D121" s="63">
        <f>25000/2</f>
        <v>12500</v>
      </c>
      <c r="E121" s="64">
        <v>0.5</v>
      </c>
      <c r="F121" s="65"/>
      <c r="G121" s="66">
        <f t="shared" si="1"/>
        <v>0</v>
      </c>
      <c r="H121" s="67">
        <f t="shared" si="2"/>
        <v>0</v>
      </c>
      <c r="I121" s="56"/>
      <c r="J121" s="68">
        <f t="shared" si="3"/>
        <v>0</v>
      </c>
      <c r="K121" s="69">
        <f t="shared" si="4"/>
        <v>0</v>
      </c>
      <c r="L121" s="69">
        <f t="shared" si="5"/>
        <v>0</v>
      </c>
      <c r="M121" s="70">
        <f t="shared" si="6"/>
        <v>0</v>
      </c>
      <c r="N121" s="56"/>
      <c r="O121" s="56" t="s">
        <v>921</v>
      </c>
      <c r="P121" s="70">
        <v>101.0</v>
      </c>
      <c r="Q121" s="56" t="str">
        <f t="shared" si="7"/>
        <v/>
      </c>
    </row>
    <row r="122">
      <c r="A122" s="56"/>
      <c r="B122" s="62" t="s">
        <v>926</v>
      </c>
      <c r="C122" s="56" t="s">
        <v>922</v>
      </c>
      <c r="D122" s="63">
        <f>20000/2</f>
        <v>10000</v>
      </c>
      <c r="E122" s="64">
        <v>0.5</v>
      </c>
      <c r="F122" s="65"/>
      <c r="G122" s="66">
        <f t="shared" si="1"/>
        <v>0</v>
      </c>
      <c r="H122" s="67">
        <f t="shared" si="2"/>
        <v>0</v>
      </c>
      <c r="I122" s="56"/>
      <c r="J122" s="68">
        <f t="shared" si="3"/>
        <v>0</v>
      </c>
      <c r="K122" s="69">
        <f t="shared" si="4"/>
        <v>0</v>
      </c>
      <c r="L122" s="69">
        <f t="shared" si="5"/>
        <v>0</v>
      </c>
      <c r="M122" s="70">
        <f t="shared" si="6"/>
        <v>0</v>
      </c>
      <c r="N122" s="56"/>
      <c r="O122" s="56" t="s">
        <v>926</v>
      </c>
      <c r="P122" s="70">
        <v>102.0</v>
      </c>
      <c r="Q122" s="56" t="str">
        <f t="shared" si="7"/>
        <v/>
      </c>
    </row>
    <row r="123">
      <c r="A123" s="56"/>
      <c r="B123" s="62" t="s">
        <v>927</v>
      </c>
      <c r="C123" s="56" t="s">
        <v>922</v>
      </c>
      <c r="D123" s="63">
        <f>30000/2</f>
        <v>15000</v>
      </c>
      <c r="E123" s="64">
        <v>0.5</v>
      </c>
      <c r="F123" s="65"/>
      <c r="G123" s="66">
        <f t="shared" si="1"/>
        <v>0</v>
      </c>
      <c r="H123" s="67">
        <f t="shared" si="2"/>
        <v>0</v>
      </c>
      <c r="I123" s="56"/>
      <c r="J123" s="68">
        <f t="shared" si="3"/>
        <v>0</v>
      </c>
      <c r="K123" s="69">
        <f t="shared" si="4"/>
        <v>0</v>
      </c>
      <c r="L123" s="69">
        <f t="shared" si="5"/>
        <v>0</v>
      </c>
      <c r="M123" s="70">
        <f t="shared" si="6"/>
        <v>0</v>
      </c>
      <c r="N123" s="56"/>
      <c r="O123" s="56" t="s">
        <v>927</v>
      </c>
      <c r="P123" s="70">
        <v>103.0</v>
      </c>
      <c r="Q123" s="56" t="str">
        <f t="shared" si="7"/>
        <v/>
      </c>
    </row>
    <row r="124">
      <c r="A124" s="56"/>
      <c r="B124" s="62" t="s">
        <v>930</v>
      </c>
      <c r="C124" s="56" t="s">
        <v>922</v>
      </c>
      <c r="D124" s="63">
        <f>25000/2</f>
        <v>12500</v>
      </c>
      <c r="E124" s="64">
        <v>0.5</v>
      </c>
      <c r="F124" s="65"/>
      <c r="G124" s="66">
        <f t="shared" si="1"/>
        <v>0</v>
      </c>
      <c r="H124" s="67">
        <f t="shared" si="2"/>
        <v>0</v>
      </c>
      <c r="I124" s="56"/>
      <c r="J124" s="68">
        <f t="shared" si="3"/>
        <v>0</v>
      </c>
      <c r="K124" s="69">
        <f t="shared" si="4"/>
        <v>0</v>
      </c>
      <c r="L124" s="69">
        <f t="shared" si="5"/>
        <v>0</v>
      </c>
      <c r="M124" s="70">
        <f t="shared" si="6"/>
        <v>0</v>
      </c>
      <c r="N124" s="56"/>
      <c r="O124" s="56" t="s">
        <v>930</v>
      </c>
      <c r="P124" s="70">
        <v>104.0</v>
      </c>
      <c r="Q124" s="56" t="str">
        <f t="shared" si="7"/>
        <v/>
      </c>
    </row>
    <row r="125">
      <c r="A125" s="56"/>
      <c r="B125" s="62" t="s">
        <v>931</v>
      </c>
      <c r="C125" s="56" t="s">
        <v>922</v>
      </c>
      <c r="D125" s="63">
        <f>6000/2</f>
        <v>3000</v>
      </c>
      <c r="E125" s="64">
        <v>0.5</v>
      </c>
      <c r="F125" s="65"/>
      <c r="G125" s="66">
        <f t="shared" si="1"/>
        <v>0</v>
      </c>
      <c r="H125" s="67">
        <f t="shared" si="2"/>
        <v>0</v>
      </c>
      <c r="I125" s="56"/>
      <c r="J125" s="68">
        <f t="shared" si="3"/>
        <v>0</v>
      </c>
      <c r="K125" s="69">
        <f t="shared" si="4"/>
        <v>0</v>
      </c>
      <c r="L125" s="69">
        <f t="shared" si="5"/>
        <v>0</v>
      </c>
      <c r="M125" s="70">
        <f t="shared" si="6"/>
        <v>0</v>
      </c>
      <c r="N125" s="56"/>
      <c r="O125" s="56" t="s">
        <v>931</v>
      </c>
      <c r="P125" s="70">
        <v>107.0</v>
      </c>
      <c r="Q125" s="56" t="str">
        <f t="shared" si="7"/>
        <v/>
      </c>
    </row>
    <row r="126">
      <c r="A126" s="56"/>
      <c r="B126" s="62" t="s">
        <v>933</v>
      </c>
      <c r="C126" s="56" t="s">
        <v>922</v>
      </c>
      <c r="D126" s="63">
        <f>3500/2</f>
        <v>1750</v>
      </c>
      <c r="E126" s="64">
        <v>0.5</v>
      </c>
      <c r="F126" s="65"/>
      <c r="G126" s="66">
        <f t="shared" si="1"/>
        <v>0</v>
      </c>
      <c r="H126" s="67">
        <f t="shared" si="2"/>
        <v>0</v>
      </c>
      <c r="I126" s="56"/>
      <c r="J126" s="68">
        <f t="shared" si="3"/>
        <v>0</v>
      </c>
      <c r="K126" s="69">
        <f t="shared" si="4"/>
        <v>0</v>
      </c>
      <c r="L126" s="69">
        <f t="shared" si="5"/>
        <v>0</v>
      </c>
      <c r="M126" s="70">
        <f t="shared" si="6"/>
        <v>0</v>
      </c>
      <c r="N126" s="56"/>
      <c r="O126" s="56" t="s">
        <v>933</v>
      </c>
      <c r="P126" s="70">
        <v>108.0</v>
      </c>
      <c r="Q126" s="56" t="str">
        <f t="shared" si="7"/>
        <v/>
      </c>
    </row>
    <row r="127">
      <c r="A127" s="56"/>
      <c r="B127" s="62" t="s">
        <v>937</v>
      </c>
      <c r="C127" s="56" t="s">
        <v>922</v>
      </c>
      <c r="D127" s="63">
        <f>9000/2</f>
        <v>4500</v>
      </c>
      <c r="E127" s="64">
        <v>0.5</v>
      </c>
      <c r="F127" s="65"/>
      <c r="G127" s="66">
        <f t="shared" si="1"/>
        <v>0</v>
      </c>
      <c r="H127" s="67">
        <f t="shared" si="2"/>
        <v>0</v>
      </c>
      <c r="I127" s="56"/>
      <c r="J127" s="68">
        <f t="shared" si="3"/>
        <v>0</v>
      </c>
      <c r="K127" s="69">
        <f t="shared" si="4"/>
        <v>0</v>
      </c>
      <c r="L127" s="69">
        <f t="shared" si="5"/>
        <v>0</v>
      </c>
      <c r="M127" s="70">
        <f t="shared" si="6"/>
        <v>0</v>
      </c>
      <c r="N127" s="56"/>
      <c r="O127" s="56" t="s">
        <v>937</v>
      </c>
      <c r="P127" s="70">
        <v>105.0</v>
      </c>
      <c r="Q127" s="56" t="str">
        <f t="shared" si="7"/>
        <v/>
      </c>
    </row>
    <row r="128">
      <c r="A128" s="56"/>
      <c r="B128" s="62" t="s">
        <v>938</v>
      </c>
      <c r="C128" s="56" t="s">
        <v>922</v>
      </c>
      <c r="D128" s="63">
        <f>3500/2</f>
        <v>1750</v>
      </c>
      <c r="E128" s="64">
        <v>0.5</v>
      </c>
      <c r="F128" s="65"/>
      <c r="G128" s="66">
        <f t="shared" si="1"/>
        <v>0</v>
      </c>
      <c r="H128" s="67">
        <f t="shared" si="2"/>
        <v>0</v>
      </c>
      <c r="I128" s="56"/>
      <c r="J128" s="68">
        <f t="shared" si="3"/>
        <v>0</v>
      </c>
      <c r="K128" s="69">
        <f t="shared" si="4"/>
        <v>0</v>
      </c>
      <c r="L128" s="69">
        <f t="shared" si="5"/>
        <v>0</v>
      </c>
      <c r="M128" s="70">
        <f t="shared" si="6"/>
        <v>0</v>
      </c>
      <c r="N128" s="56"/>
      <c r="O128" s="56" t="s">
        <v>938</v>
      </c>
      <c r="P128" s="70">
        <v>106.0</v>
      </c>
      <c r="Q128" s="56" t="str">
        <f t="shared" si="7"/>
        <v/>
      </c>
    </row>
    <row r="129">
      <c r="A129" s="56"/>
      <c r="B129" s="62" t="s">
        <v>941</v>
      </c>
      <c r="C129" s="56" t="s">
        <v>922</v>
      </c>
      <c r="D129" s="63">
        <f>5000/2</f>
        <v>2500</v>
      </c>
      <c r="E129" s="64">
        <v>0.5</v>
      </c>
      <c r="F129" s="65"/>
      <c r="G129" s="66">
        <f t="shared" si="1"/>
        <v>0</v>
      </c>
      <c r="H129" s="67">
        <f t="shared" si="2"/>
        <v>0</v>
      </c>
      <c r="I129" s="56"/>
      <c r="J129" s="68">
        <f t="shared" si="3"/>
        <v>0</v>
      </c>
      <c r="K129" s="69">
        <f t="shared" si="4"/>
        <v>0</v>
      </c>
      <c r="L129" s="69">
        <f t="shared" si="5"/>
        <v>0</v>
      </c>
      <c r="M129" s="70">
        <f t="shared" si="6"/>
        <v>0</v>
      </c>
      <c r="N129" s="56"/>
      <c r="O129" s="56" t="s">
        <v>941</v>
      </c>
      <c r="P129" s="70">
        <v>109.0</v>
      </c>
      <c r="Q129" s="56" t="str">
        <f t="shared" si="7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8.0"/>
    <col customWidth="1" min="3" max="3" width="25.0"/>
    <col customWidth="1" min="4" max="4" width="30.0"/>
    <col customWidth="1" min="5" max="5" width="28.5"/>
    <col customWidth="1" min="6" max="6" width="14.13"/>
    <col customWidth="1" min="7" max="7" width="11.38"/>
    <col customWidth="1" min="8" max="8" width="14.0"/>
    <col customWidth="1" min="9" max="9" width="18.0"/>
    <col customWidth="1" min="10" max="10" width="21.5"/>
    <col customWidth="1" min="11" max="11" width="20.38"/>
    <col customWidth="1" min="12" max="12" width="15.75"/>
    <col customWidth="1" min="13" max="13" width="11.0"/>
    <col customWidth="1" min="14" max="14" width="10.25"/>
    <col customWidth="1" min="15" max="15" width="9.88"/>
    <col customWidth="1" min="16" max="16" width="16.38"/>
    <col customWidth="1" min="17" max="17" width="46.5"/>
    <col customWidth="1" min="18" max="18" width="28.38"/>
    <col customWidth="1" min="19" max="19" width="30.63"/>
    <col customWidth="1" min="20" max="20" width="10.5"/>
    <col customWidth="1" min="21" max="21" width="24.38"/>
    <col customWidth="1" min="22" max="22" width="29.63"/>
    <col customWidth="1" min="23" max="23" width="17.0"/>
    <col customWidth="1" min="24" max="24" width="24.25"/>
    <col customWidth="1" min="25" max="25" width="17.25"/>
  </cols>
  <sheetData>
    <row r="1">
      <c r="A1" s="79" t="s">
        <v>944</v>
      </c>
      <c r="B1" s="80" t="s">
        <v>947</v>
      </c>
      <c r="C1" s="81"/>
      <c r="D1" s="81"/>
      <c r="E1" s="81"/>
      <c r="F1" s="80" t="s">
        <v>947</v>
      </c>
      <c r="G1" s="81"/>
      <c r="H1" s="81"/>
      <c r="I1" s="81"/>
      <c r="J1" s="81"/>
      <c r="K1" s="81"/>
      <c r="L1" s="80" t="s">
        <v>947</v>
      </c>
      <c r="M1" s="81"/>
      <c r="N1" s="81"/>
      <c r="O1" s="81"/>
      <c r="P1" s="81"/>
      <c r="Q1" s="80"/>
      <c r="R1" s="80"/>
      <c r="S1" s="82" t="s">
        <v>948</v>
      </c>
      <c r="T1" s="81"/>
      <c r="U1" s="81"/>
      <c r="V1" s="82"/>
      <c r="W1" s="82" t="s">
        <v>949</v>
      </c>
      <c r="X1" s="83"/>
      <c r="Y1" s="84"/>
      <c r="Z1" s="84"/>
      <c r="AA1" s="84"/>
      <c r="AB1" s="84"/>
      <c r="AC1" s="84"/>
    </row>
    <row r="2">
      <c r="A2" s="81" t="s">
        <v>7</v>
      </c>
      <c r="B2" s="85" t="s">
        <v>8</v>
      </c>
      <c r="C2" s="81" t="s">
        <v>13</v>
      </c>
      <c r="D2" s="81" t="s">
        <v>950</v>
      </c>
      <c r="E2" s="81" t="s">
        <v>112</v>
      </c>
      <c r="F2" s="81" t="s">
        <v>22</v>
      </c>
      <c r="G2" s="81" t="s">
        <v>53</v>
      </c>
      <c r="H2" s="81" t="s">
        <v>951</v>
      </c>
      <c r="I2" s="81" t="s">
        <v>68</v>
      </c>
      <c r="J2" s="81" t="s">
        <v>95</v>
      </c>
      <c r="K2" s="81" t="s">
        <v>96</v>
      </c>
      <c r="L2" s="81" t="s">
        <v>109</v>
      </c>
      <c r="M2" s="81" t="s">
        <v>954</v>
      </c>
      <c r="N2" s="81" t="s">
        <v>955</v>
      </c>
      <c r="O2" s="81" t="s">
        <v>125</v>
      </c>
      <c r="P2" s="81" t="s">
        <v>131</v>
      </c>
      <c r="Q2" s="86" t="s">
        <v>956</v>
      </c>
      <c r="R2" s="87" t="s">
        <v>957</v>
      </c>
      <c r="S2" s="88" t="s">
        <v>958</v>
      </c>
      <c r="T2" s="89" t="s">
        <v>959</v>
      </c>
      <c r="U2" s="87" t="s">
        <v>960</v>
      </c>
      <c r="V2" s="88" t="s">
        <v>961</v>
      </c>
      <c r="W2" s="88" t="s">
        <v>962</v>
      </c>
      <c r="X2" s="89" t="s">
        <v>963</v>
      </c>
      <c r="Y2" s="5"/>
      <c r="Z2" s="84"/>
      <c r="AA2" s="84"/>
      <c r="AB2" s="84"/>
      <c r="AC2" s="84"/>
    </row>
    <row r="3">
      <c r="A3" s="90" t="s">
        <v>964</v>
      </c>
      <c r="B3" s="90" t="s">
        <v>965</v>
      </c>
      <c r="C3" s="91" t="s">
        <v>966</v>
      </c>
      <c r="D3" s="91" t="s">
        <v>967</v>
      </c>
      <c r="E3" s="81">
        <v>1.0</v>
      </c>
      <c r="F3" s="91" t="s">
        <v>181</v>
      </c>
      <c r="G3" s="90" t="s">
        <v>968</v>
      </c>
      <c r="H3" s="90" t="s">
        <v>970</v>
      </c>
      <c r="I3" s="91" t="s">
        <v>173</v>
      </c>
      <c r="J3" s="90" t="s">
        <v>177</v>
      </c>
      <c r="K3" s="91" t="s">
        <v>971</v>
      </c>
      <c r="L3" s="85" t="s">
        <v>181</v>
      </c>
      <c r="M3" s="85">
        <v>1.0</v>
      </c>
      <c r="N3" s="81" t="s">
        <v>972</v>
      </c>
      <c r="O3" s="81">
        <v>2021.0</v>
      </c>
      <c r="P3" s="91" t="s">
        <v>973</v>
      </c>
      <c r="Q3" s="16" t="s">
        <v>974</v>
      </c>
      <c r="R3" s="92" t="s">
        <v>600</v>
      </c>
      <c r="S3" s="93" t="s">
        <v>975</v>
      </c>
      <c r="T3" s="94">
        <v>119.0</v>
      </c>
      <c r="U3" s="95" t="s">
        <v>976</v>
      </c>
      <c r="V3" s="96" t="s">
        <v>600</v>
      </c>
      <c r="W3" s="90">
        <v>122.0</v>
      </c>
      <c r="X3" s="97" t="s">
        <v>978</v>
      </c>
      <c r="Y3" s="5"/>
      <c r="Z3" s="5"/>
      <c r="AA3" s="5"/>
      <c r="AB3" s="5"/>
      <c r="AC3" s="5"/>
    </row>
    <row r="4">
      <c r="A4" s="90" t="s">
        <v>142</v>
      </c>
      <c r="B4" s="90" t="s">
        <v>981</v>
      </c>
      <c r="C4" s="91" t="s">
        <v>421</v>
      </c>
      <c r="D4" s="91" t="s">
        <v>982</v>
      </c>
      <c r="E4" s="81">
        <v>3.0</v>
      </c>
      <c r="F4" s="91" t="s">
        <v>983</v>
      </c>
      <c r="G4" s="90" t="s">
        <v>984</v>
      </c>
      <c r="H4" s="90" t="s">
        <v>985</v>
      </c>
      <c r="I4" s="91" t="s">
        <v>986</v>
      </c>
      <c r="J4" s="90" t="s">
        <v>987</v>
      </c>
      <c r="K4" s="91" t="s">
        <v>988</v>
      </c>
      <c r="L4" s="85" t="s">
        <v>989</v>
      </c>
      <c r="M4" s="85">
        <v>2.0</v>
      </c>
      <c r="N4" s="81" t="s">
        <v>990</v>
      </c>
      <c r="O4" s="81">
        <v>2022.0</v>
      </c>
      <c r="P4" s="91" t="s">
        <v>186</v>
      </c>
      <c r="Q4" s="16" t="s">
        <v>991</v>
      </c>
      <c r="R4" s="92" t="s">
        <v>611</v>
      </c>
      <c r="S4" s="93" t="s">
        <v>975</v>
      </c>
      <c r="T4" s="94">
        <v>63.0</v>
      </c>
      <c r="U4" s="95" t="s">
        <v>992</v>
      </c>
      <c r="V4" s="90" t="s">
        <v>993</v>
      </c>
      <c r="W4" s="90">
        <v>49.0</v>
      </c>
      <c r="X4" s="97" t="s">
        <v>994</v>
      </c>
      <c r="Y4" s="5"/>
      <c r="Z4" s="5"/>
      <c r="AA4" s="5"/>
      <c r="AB4" s="5"/>
      <c r="AC4" s="5"/>
    </row>
    <row r="5">
      <c r="A5" s="90"/>
      <c r="B5" s="90" t="s">
        <v>144</v>
      </c>
      <c r="C5" s="91" t="s">
        <v>150</v>
      </c>
      <c r="D5" s="91" t="s">
        <v>153</v>
      </c>
      <c r="E5" s="81">
        <v>4.0</v>
      </c>
      <c r="F5" s="91" t="s">
        <v>989</v>
      </c>
      <c r="G5" s="98"/>
      <c r="H5" s="98"/>
      <c r="I5" s="91" t="s">
        <v>997</v>
      </c>
      <c r="J5" s="90" t="s">
        <v>998</v>
      </c>
      <c r="K5" s="91" t="s">
        <v>999</v>
      </c>
      <c r="L5" s="85" t="s">
        <v>1000</v>
      </c>
      <c r="M5" s="99"/>
      <c r="N5" s="81"/>
      <c r="O5" s="81">
        <v>2023.0</v>
      </c>
      <c r="P5" s="91" t="s">
        <v>1001</v>
      </c>
      <c r="Q5" s="16" t="s">
        <v>1002</v>
      </c>
      <c r="R5" s="92" t="s">
        <v>617</v>
      </c>
      <c r="S5" s="93" t="s">
        <v>975</v>
      </c>
      <c r="T5" s="94">
        <v>33.0</v>
      </c>
      <c r="U5" s="95" t="s">
        <v>181</v>
      </c>
      <c r="V5" s="90" t="s">
        <v>611</v>
      </c>
      <c r="W5" s="90">
        <v>20.0</v>
      </c>
      <c r="X5" s="97" t="s">
        <v>989</v>
      </c>
      <c r="Y5" s="5"/>
      <c r="Z5" s="5"/>
      <c r="AA5" s="5"/>
      <c r="AB5" s="5"/>
      <c r="AC5" s="5"/>
    </row>
    <row r="6">
      <c r="A6" s="90"/>
      <c r="B6" s="98"/>
      <c r="C6" s="91" t="s">
        <v>1003</v>
      </c>
      <c r="D6" s="91" t="s">
        <v>233</v>
      </c>
      <c r="E6" s="81">
        <v>5.0</v>
      </c>
      <c r="F6" s="91" t="s">
        <v>994</v>
      </c>
      <c r="G6" s="98"/>
      <c r="H6" s="98"/>
      <c r="I6" s="98"/>
      <c r="J6" s="90" t="s">
        <v>1005</v>
      </c>
      <c r="K6" s="91" t="s">
        <v>1006</v>
      </c>
      <c r="L6" s="85" t="s">
        <v>1007</v>
      </c>
      <c r="M6" s="99"/>
      <c r="N6" s="81"/>
      <c r="O6" s="81">
        <v>2024.0</v>
      </c>
      <c r="P6" s="91" t="s">
        <v>1008</v>
      </c>
      <c r="Q6" s="16" t="s">
        <v>1009</v>
      </c>
      <c r="R6" s="92" t="s">
        <v>619</v>
      </c>
      <c r="S6" s="93" t="s">
        <v>975</v>
      </c>
      <c r="T6" s="94">
        <v>52.0</v>
      </c>
      <c r="U6" s="95" t="s">
        <v>1010</v>
      </c>
      <c r="V6" s="90" t="s">
        <v>617</v>
      </c>
      <c r="W6" s="90">
        <v>70.0</v>
      </c>
      <c r="X6" s="97" t="s">
        <v>1011</v>
      </c>
      <c r="Y6" s="5"/>
      <c r="Z6" s="5"/>
      <c r="AA6" s="5"/>
      <c r="AB6" s="5"/>
      <c r="AC6" s="5"/>
    </row>
    <row r="7">
      <c r="A7" s="90"/>
      <c r="B7" s="98"/>
      <c r="C7" s="91" t="s">
        <v>16</v>
      </c>
      <c r="D7" s="91" t="s">
        <v>1013</v>
      </c>
      <c r="E7" s="81">
        <v>6.0</v>
      </c>
      <c r="F7" s="91" t="s">
        <v>1014</v>
      </c>
      <c r="G7" s="98"/>
      <c r="H7" s="98"/>
      <c r="I7" s="98"/>
      <c r="J7" s="98"/>
      <c r="K7" s="90" t="s">
        <v>1015</v>
      </c>
      <c r="L7" s="99"/>
      <c r="M7" s="99"/>
      <c r="N7" s="81"/>
      <c r="O7" s="81">
        <v>2025.0</v>
      </c>
      <c r="P7" s="91" t="s">
        <v>1018</v>
      </c>
      <c r="Q7" s="16" t="s">
        <v>1019</v>
      </c>
      <c r="R7" s="92" t="s">
        <v>622</v>
      </c>
      <c r="S7" s="93" t="s">
        <v>975</v>
      </c>
      <c r="T7" s="94">
        <v>77.0</v>
      </c>
      <c r="U7" s="95" t="s">
        <v>1020</v>
      </c>
      <c r="V7" s="90" t="s">
        <v>619</v>
      </c>
      <c r="W7" s="90">
        <v>96.0</v>
      </c>
      <c r="X7" s="97" t="s">
        <v>1000</v>
      </c>
      <c r="Y7" s="5"/>
      <c r="Z7" s="5"/>
      <c r="AA7" s="5"/>
      <c r="AB7" s="5"/>
      <c r="AC7" s="5"/>
    </row>
    <row r="8">
      <c r="A8" s="90"/>
      <c r="B8" s="98"/>
      <c r="C8" s="91" t="s">
        <v>1021</v>
      </c>
      <c r="D8" s="91" t="s">
        <v>1022</v>
      </c>
      <c r="E8" s="81">
        <v>11.0</v>
      </c>
      <c r="F8" s="91" t="s">
        <v>992</v>
      </c>
      <c r="G8" s="98"/>
      <c r="H8" s="98"/>
      <c r="I8" s="98"/>
      <c r="J8" s="98"/>
      <c r="K8" s="90" t="s">
        <v>1023</v>
      </c>
      <c r="L8" s="99"/>
      <c r="M8" s="99"/>
      <c r="N8" s="81"/>
      <c r="O8" s="81">
        <v>2026.0</v>
      </c>
      <c r="P8" s="91"/>
      <c r="Q8" s="16" t="s">
        <v>1024</v>
      </c>
      <c r="R8" s="92" t="s">
        <v>623</v>
      </c>
      <c r="S8" s="93" t="s">
        <v>975</v>
      </c>
      <c r="T8" s="94">
        <v>81.0</v>
      </c>
      <c r="U8" s="95" t="s">
        <v>978</v>
      </c>
      <c r="V8" s="90" t="s">
        <v>622</v>
      </c>
      <c r="W8" s="90">
        <v>35.0</v>
      </c>
      <c r="X8" s="97" t="s">
        <v>181</v>
      </c>
      <c r="Y8" s="5"/>
      <c r="Z8" s="5"/>
      <c r="AA8" s="5"/>
      <c r="AB8" s="5"/>
      <c r="AC8" s="5"/>
    </row>
    <row r="9">
      <c r="A9" s="90"/>
      <c r="B9" s="98"/>
      <c r="C9" s="91" t="s">
        <v>1025</v>
      </c>
      <c r="D9" s="91" t="s">
        <v>234</v>
      </c>
      <c r="E9" s="81">
        <v>7.0</v>
      </c>
      <c r="F9" s="91" t="s">
        <v>1026</v>
      </c>
      <c r="G9" s="98"/>
      <c r="H9" s="98"/>
      <c r="I9" s="98"/>
      <c r="J9" s="98"/>
      <c r="K9" s="90" t="s">
        <v>1027</v>
      </c>
      <c r="L9" s="99"/>
      <c r="M9" s="99"/>
      <c r="N9" s="81"/>
      <c r="O9" s="81">
        <v>2027.0</v>
      </c>
      <c r="P9" s="91"/>
      <c r="Q9" s="16" t="s">
        <v>1029</v>
      </c>
      <c r="R9" s="92" t="s">
        <v>625</v>
      </c>
      <c r="S9" s="93" t="s">
        <v>975</v>
      </c>
      <c r="T9" s="94">
        <v>53.0</v>
      </c>
      <c r="U9" s="95" t="s">
        <v>1000</v>
      </c>
      <c r="V9" s="90" t="s">
        <v>623</v>
      </c>
      <c r="W9" s="90">
        <v>40.0</v>
      </c>
      <c r="X9" s="97" t="s">
        <v>1031</v>
      </c>
      <c r="Y9" s="5"/>
      <c r="Z9" s="5"/>
      <c r="AA9" s="5"/>
      <c r="AB9" s="5"/>
      <c r="AC9" s="5"/>
    </row>
    <row r="10">
      <c r="A10" s="90"/>
      <c r="B10" s="98"/>
      <c r="C10" s="91" t="s">
        <v>1032</v>
      </c>
      <c r="D10" s="91" t="s">
        <v>1033</v>
      </c>
      <c r="E10" s="81">
        <v>8.0</v>
      </c>
      <c r="F10" s="98"/>
      <c r="G10" s="98"/>
      <c r="H10" s="98"/>
      <c r="I10" s="100"/>
      <c r="J10" s="98"/>
      <c r="K10" s="91" t="s">
        <v>1034</v>
      </c>
      <c r="L10" s="99"/>
      <c r="M10" s="99"/>
      <c r="N10" s="81"/>
      <c r="O10" s="81"/>
      <c r="P10" s="91"/>
      <c r="Q10" s="16" t="s">
        <v>1035</v>
      </c>
      <c r="R10" s="92" t="s">
        <v>630</v>
      </c>
      <c r="S10" s="93" t="s">
        <v>975</v>
      </c>
      <c r="T10" s="94">
        <v>91.0</v>
      </c>
      <c r="U10" s="95" t="s">
        <v>1036</v>
      </c>
      <c r="V10" s="90" t="s">
        <v>625</v>
      </c>
      <c r="W10" s="90">
        <v>97.0</v>
      </c>
      <c r="X10" s="97" t="s">
        <v>1037</v>
      </c>
      <c r="Y10" s="5"/>
      <c r="Z10" s="5"/>
      <c r="AA10" s="5"/>
      <c r="AB10" s="5"/>
      <c r="AC10" s="5"/>
    </row>
    <row r="11">
      <c r="A11" s="98"/>
      <c r="B11" s="98"/>
      <c r="C11" s="91" t="s">
        <v>1039</v>
      </c>
      <c r="D11" s="91" t="s">
        <v>1040</v>
      </c>
      <c r="E11" s="81">
        <v>9.0</v>
      </c>
      <c r="F11" s="98"/>
      <c r="G11" s="98"/>
      <c r="H11" s="98"/>
      <c r="I11" s="100"/>
      <c r="J11" s="98"/>
      <c r="K11" s="91" t="s">
        <v>1041</v>
      </c>
      <c r="L11" s="99"/>
      <c r="M11" s="99"/>
      <c r="N11" s="83"/>
      <c r="O11" s="83"/>
      <c r="P11" s="91"/>
      <c r="Q11" s="16" t="s">
        <v>1042</v>
      </c>
      <c r="R11" s="92" t="s">
        <v>631</v>
      </c>
      <c r="S11" s="93" t="s">
        <v>975</v>
      </c>
      <c r="T11" s="94">
        <v>87.0</v>
      </c>
      <c r="U11" s="101"/>
      <c r="V11" s="90" t="s">
        <v>1043</v>
      </c>
      <c r="W11" s="90">
        <v>29.0</v>
      </c>
      <c r="X11" s="97" t="s">
        <v>1044</v>
      </c>
      <c r="Y11" s="102"/>
      <c r="Z11" s="5"/>
      <c r="AA11" s="5"/>
      <c r="AB11" s="5"/>
      <c r="AC11" s="5"/>
    </row>
    <row r="12">
      <c r="A12" s="98"/>
      <c r="B12" s="98"/>
      <c r="C12" s="91" t="s">
        <v>1045</v>
      </c>
      <c r="D12" s="91" t="s">
        <v>1046</v>
      </c>
      <c r="E12" s="81">
        <v>10.0</v>
      </c>
      <c r="F12" s="98"/>
      <c r="G12" s="98"/>
      <c r="H12" s="98"/>
      <c r="I12" s="100"/>
      <c r="J12" s="98"/>
      <c r="K12" s="90" t="s">
        <v>1047</v>
      </c>
      <c r="L12" s="99"/>
      <c r="M12" s="99"/>
      <c r="N12" s="83"/>
      <c r="O12" s="83"/>
      <c r="P12" s="91"/>
      <c r="Q12" s="16" t="s">
        <v>1049</v>
      </c>
      <c r="R12" s="92" t="s">
        <v>635</v>
      </c>
      <c r="S12" s="93" t="s">
        <v>975</v>
      </c>
      <c r="T12" s="94">
        <v>86.0</v>
      </c>
      <c r="U12" s="101"/>
      <c r="V12" s="90" t="s">
        <v>630</v>
      </c>
      <c r="W12" s="90">
        <v>7.0</v>
      </c>
      <c r="X12" s="103"/>
      <c r="Y12" s="102"/>
      <c r="Z12" s="5"/>
      <c r="AA12" s="5"/>
      <c r="AB12" s="5"/>
      <c r="AC12" s="5"/>
    </row>
    <row r="13">
      <c r="A13" s="90"/>
      <c r="B13" s="98"/>
      <c r="C13" s="98"/>
      <c r="D13" s="91" t="s">
        <v>1053</v>
      </c>
      <c r="E13" s="81">
        <v>12.0</v>
      </c>
      <c r="F13" s="98"/>
      <c r="G13" s="98"/>
      <c r="H13" s="100"/>
      <c r="I13" s="100"/>
      <c r="J13" s="98"/>
      <c r="K13" s="90" t="s">
        <v>1054</v>
      </c>
      <c r="L13" s="99"/>
      <c r="M13" s="99"/>
      <c r="N13" s="83"/>
      <c r="O13" s="83"/>
      <c r="P13" s="91"/>
      <c r="Q13" s="16" t="s">
        <v>1055</v>
      </c>
      <c r="R13" s="92" t="s">
        <v>637</v>
      </c>
      <c r="S13" s="93" t="s">
        <v>975</v>
      </c>
      <c r="T13" s="94">
        <v>59.0</v>
      </c>
      <c r="U13" s="101"/>
      <c r="V13" s="90" t="s">
        <v>1056</v>
      </c>
      <c r="W13" s="90">
        <v>47.0</v>
      </c>
      <c r="X13" s="97"/>
      <c r="Y13" s="102"/>
      <c r="Z13" s="5"/>
      <c r="AA13" s="5"/>
      <c r="AB13" s="5"/>
      <c r="AC13" s="5"/>
    </row>
    <row r="14">
      <c r="A14" s="90"/>
      <c r="B14" s="98"/>
      <c r="C14" s="98"/>
      <c r="D14" s="91" t="s">
        <v>236</v>
      </c>
      <c r="E14" s="81">
        <v>13.0</v>
      </c>
      <c r="F14" s="98"/>
      <c r="G14" s="98"/>
      <c r="H14" s="100"/>
      <c r="I14" s="100"/>
      <c r="J14" s="98"/>
      <c r="K14" s="90" t="s">
        <v>1057</v>
      </c>
      <c r="L14" s="99"/>
      <c r="M14" s="99"/>
      <c r="N14" s="83"/>
      <c r="O14" s="83"/>
      <c r="P14" s="91"/>
      <c r="Q14" s="16" t="s">
        <v>1060</v>
      </c>
      <c r="R14" s="92" t="s">
        <v>641</v>
      </c>
      <c r="S14" s="93" t="s">
        <v>975</v>
      </c>
      <c r="T14" s="94">
        <v>80.0</v>
      </c>
      <c r="U14" s="101"/>
      <c r="V14" s="90" t="s">
        <v>631</v>
      </c>
      <c r="W14" s="90">
        <v>37.0</v>
      </c>
      <c r="X14" s="97"/>
      <c r="Y14" s="102"/>
      <c r="Z14" s="5"/>
      <c r="AA14" s="5"/>
      <c r="AB14" s="5"/>
      <c r="AC14" s="5"/>
    </row>
    <row r="15">
      <c r="A15" s="90"/>
      <c r="B15" s="98"/>
      <c r="C15" s="98"/>
      <c r="D15" s="91" t="s">
        <v>1061</v>
      </c>
      <c r="E15" s="81">
        <v>2.0</v>
      </c>
      <c r="F15" s="98"/>
      <c r="G15" s="98"/>
      <c r="H15" s="100"/>
      <c r="I15" s="100"/>
      <c r="J15" s="98"/>
      <c r="K15" s="90" t="s">
        <v>1062</v>
      </c>
      <c r="L15" s="99"/>
      <c r="M15" s="99"/>
      <c r="N15" s="83"/>
      <c r="O15" s="83"/>
      <c r="P15" s="91"/>
      <c r="Q15" s="16" t="s">
        <v>1063</v>
      </c>
      <c r="R15" s="92" t="s">
        <v>642</v>
      </c>
      <c r="S15" s="93" t="s">
        <v>975</v>
      </c>
      <c r="T15" s="94">
        <v>82.0</v>
      </c>
      <c r="U15" s="101"/>
      <c r="V15" s="90" t="s">
        <v>1065</v>
      </c>
      <c r="W15" s="90">
        <v>77.0</v>
      </c>
      <c r="X15" s="97"/>
      <c r="Y15" s="102"/>
      <c r="Z15" s="5"/>
      <c r="AA15" s="5"/>
      <c r="AB15" s="5"/>
      <c r="AC15" s="5"/>
    </row>
    <row r="16">
      <c r="A16" s="90"/>
      <c r="B16" s="98"/>
      <c r="C16" s="98"/>
      <c r="D16" s="91" t="s">
        <v>1008</v>
      </c>
      <c r="E16" s="81">
        <v>14.0</v>
      </c>
      <c r="F16" s="98"/>
      <c r="G16" s="98"/>
      <c r="H16" s="100"/>
      <c r="I16" s="100"/>
      <c r="J16" s="98"/>
      <c r="K16" s="90" t="s">
        <v>1067</v>
      </c>
      <c r="L16" s="99"/>
      <c r="M16" s="99"/>
      <c r="N16" s="83"/>
      <c r="O16" s="83"/>
      <c r="P16" s="91"/>
      <c r="Q16" s="16" t="s">
        <v>1070</v>
      </c>
      <c r="R16" s="92" t="s">
        <v>645</v>
      </c>
      <c r="S16" s="93" t="s">
        <v>975</v>
      </c>
      <c r="T16" s="94">
        <v>69.0</v>
      </c>
      <c r="U16" s="101"/>
      <c r="V16" s="90" t="s">
        <v>637</v>
      </c>
      <c r="W16" s="90">
        <v>36.0</v>
      </c>
      <c r="X16" s="97"/>
      <c r="Y16" s="102"/>
      <c r="Z16" s="5"/>
      <c r="AA16" s="5"/>
      <c r="AB16" s="5"/>
      <c r="AC16" s="5"/>
    </row>
    <row r="17">
      <c r="A17" s="90"/>
      <c r="B17" s="98"/>
      <c r="C17" s="98"/>
      <c r="D17" s="91" t="s">
        <v>238</v>
      </c>
      <c r="E17" s="81">
        <v>15.0</v>
      </c>
      <c r="F17" s="98"/>
      <c r="G17" s="98"/>
      <c r="H17" s="100"/>
      <c r="I17" s="100"/>
      <c r="J17" s="98"/>
      <c r="K17" s="90" t="s">
        <v>1071</v>
      </c>
      <c r="L17" s="99"/>
      <c r="M17" s="99"/>
      <c r="N17" s="83"/>
      <c r="O17" s="83"/>
      <c r="P17" s="91"/>
      <c r="Q17" s="16" t="s">
        <v>1072</v>
      </c>
      <c r="R17" s="92" t="s">
        <v>647</v>
      </c>
      <c r="S17" s="93" t="s">
        <v>1073</v>
      </c>
      <c r="T17" s="94">
        <v>17.0</v>
      </c>
      <c r="U17" s="101"/>
      <c r="V17" s="90" t="s">
        <v>637</v>
      </c>
      <c r="W17" s="90">
        <v>103.0</v>
      </c>
      <c r="X17" s="103"/>
      <c r="Y17" s="102"/>
      <c r="Z17" s="5"/>
      <c r="AA17" s="5"/>
      <c r="AB17" s="5"/>
      <c r="AC17" s="5"/>
    </row>
    <row r="18">
      <c r="A18" s="98"/>
      <c r="B18" s="98"/>
      <c r="C18" s="98"/>
      <c r="D18" s="91" t="s">
        <v>1001</v>
      </c>
      <c r="E18" s="81">
        <v>16.0</v>
      </c>
      <c r="F18" s="98"/>
      <c r="G18" s="98"/>
      <c r="H18" s="100"/>
      <c r="I18" s="100"/>
      <c r="J18" s="98"/>
      <c r="K18" s="104"/>
      <c r="L18" s="99"/>
      <c r="M18" s="99"/>
      <c r="N18" s="83"/>
      <c r="O18" s="83"/>
      <c r="P18" s="91"/>
      <c r="Q18" s="16" t="s">
        <v>1076</v>
      </c>
      <c r="R18" s="92" t="s">
        <v>650</v>
      </c>
      <c r="S18" s="93" t="s">
        <v>1073</v>
      </c>
      <c r="T18" s="94">
        <v>16.0</v>
      </c>
      <c r="U18" s="101"/>
      <c r="V18" s="90" t="s">
        <v>641</v>
      </c>
      <c r="W18" s="90">
        <v>39.0</v>
      </c>
      <c r="X18" s="97"/>
      <c r="Y18" s="102"/>
      <c r="Z18" s="5"/>
      <c r="AA18" s="5"/>
      <c r="AB18" s="5"/>
      <c r="AC18" s="5"/>
    </row>
    <row r="19">
      <c r="A19" s="98"/>
      <c r="B19" s="98"/>
      <c r="C19" s="98"/>
      <c r="D19" s="91" t="s">
        <v>1077</v>
      </c>
      <c r="E19" s="81">
        <v>17.0</v>
      </c>
      <c r="F19" s="98"/>
      <c r="G19" s="98"/>
      <c r="H19" s="100"/>
      <c r="I19" s="100"/>
      <c r="J19" s="98"/>
      <c r="K19" s="98"/>
      <c r="L19" s="99"/>
      <c r="M19" s="99"/>
      <c r="N19" s="83"/>
      <c r="O19" s="83"/>
      <c r="P19" s="91"/>
      <c r="Q19" s="16" t="s">
        <v>1079</v>
      </c>
      <c r="R19" s="92" t="s">
        <v>652</v>
      </c>
      <c r="S19" s="93" t="s">
        <v>1073</v>
      </c>
      <c r="T19" s="94">
        <v>14.0</v>
      </c>
      <c r="U19" s="101"/>
      <c r="V19" s="90" t="s">
        <v>642</v>
      </c>
      <c r="W19" s="90">
        <v>42.0</v>
      </c>
      <c r="X19" s="97"/>
      <c r="Y19" s="102"/>
      <c r="Z19" s="5"/>
      <c r="AA19" s="5"/>
      <c r="AB19" s="5"/>
      <c r="AC19" s="5"/>
    </row>
    <row r="20">
      <c r="A20" s="90"/>
      <c r="B20" s="98"/>
      <c r="C20" s="98"/>
      <c r="D20" s="91" t="s">
        <v>239</v>
      </c>
      <c r="E20" s="81">
        <v>18.0</v>
      </c>
      <c r="F20" s="98"/>
      <c r="G20" s="98"/>
      <c r="H20" s="100"/>
      <c r="I20" s="100"/>
      <c r="J20" s="98"/>
      <c r="K20" s="98"/>
      <c r="L20" s="99"/>
      <c r="M20" s="99"/>
      <c r="N20" s="83"/>
      <c r="O20" s="83"/>
      <c r="P20" s="91"/>
      <c r="Q20" s="16" t="s">
        <v>1083</v>
      </c>
      <c r="R20" s="92" t="s">
        <v>655</v>
      </c>
      <c r="S20" s="93" t="s">
        <v>1073</v>
      </c>
      <c r="T20" s="94">
        <v>18.0</v>
      </c>
      <c r="U20" s="101"/>
      <c r="V20" s="90" t="s">
        <v>645</v>
      </c>
      <c r="W20" s="90">
        <v>24.0</v>
      </c>
      <c r="X20" s="97"/>
      <c r="Y20" s="102"/>
      <c r="Z20" s="5"/>
      <c r="AA20" s="5"/>
      <c r="AB20" s="5"/>
      <c r="AC20" s="5"/>
    </row>
    <row r="21">
      <c r="A21" s="33"/>
      <c r="B21" s="5"/>
      <c r="C21" s="5"/>
      <c r="D21" s="90" t="s">
        <v>1018</v>
      </c>
      <c r="E21" s="5"/>
      <c r="F21" s="30"/>
      <c r="G21" s="84"/>
      <c r="H21" s="30"/>
      <c r="I21" s="30"/>
      <c r="J21" s="5"/>
      <c r="K21" s="5"/>
      <c r="L21" s="102"/>
      <c r="M21" s="102"/>
      <c r="N21" s="84"/>
      <c r="O21" s="84"/>
      <c r="P21" s="30"/>
      <c r="Q21" s="30"/>
      <c r="R21" s="92" t="s">
        <v>657</v>
      </c>
      <c r="S21" s="93" t="s">
        <v>1073</v>
      </c>
      <c r="T21" s="94">
        <v>19.0</v>
      </c>
      <c r="U21" s="101"/>
      <c r="V21" s="90" t="s">
        <v>652</v>
      </c>
      <c r="W21" s="90">
        <v>92.0</v>
      </c>
      <c r="X21" s="97"/>
      <c r="Y21" s="102"/>
      <c r="Z21" s="5"/>
      <c r="AA21" s="5"/>
      <c r="AB21" s="5"/>
      <c r="AC21" s="5"/>
    </row>
    <row r="22">
      <c r="A22" s="33"/>
      <c r="B22" s="5"/>
      <c r="C22" s="5"/>
      <c r="D22" s="5"/>
      <c r="E22" s="5"/>
      <c r="F22" s="30"/>
      <c r="G22" s="84"/>
      <c r="H22" s="30"/>
      <c r="I22" s="30"/>
      <c r="J22" s="5"/>
      <c r="K22" s="5"/>
      <c r="L22" s="102"/>
      <c r="M22" s="102"/>
      <c r="N22" s="84"/>
      <c r="O22" s="84"/>
      <c r="P22" s="30"/>
      <c r="Q22" s="30"/>
      <c r="R22" s="92" t="s">
        <v>661</v>
      </c>
      <c r="S22" s="93" t="s">
        <v>975</v>
      </c>
      <c r="T22" s="94">
        <v>35.0</v>
      </c>
      <c r="U22" s="101"/>
      <c r="V22" s="90" t="s">
        <v>663</v>
      </c>
      <c r="W22" s="90">
        <v>83.0</v>
      </c>
      <c r="X22" s="97"/>
      <c r="Y22" s="102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30"/>
      <c r="G23" s="84"/>
      <c r="H23" s="30"/>
      <c r="I23" s="30"/>
      <c r="J23" s="5"/>
      <c r="K23" s="5"/>
      <c r="L23" s="102"/>
      <c r="M23" s="102"/>
      <c r="N23" s="84"/>
      <c r="O23" s="84"/>
      <c r="P23" s="30"/>
      <c r="Q23" s="30"/>
      <c r="R23" s="92" t="s">
        <v>663</v>
      </c>
      <c r="S23" s="93" t="s">
        <v>975</v>
      </c>
      <c r="T23" s="94">
        <v>37.0</v>
      </c>
      <c r="U23" s="101"/>
      <c r="V23" s="90" t="s">
        <v>667</v>
      </c>
      <c r="W23" s="90">
        <v>84.0</v>
      </c>
      <c r="X23" s="97"/>
      <c r="Y23" s="102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30"/>
      <c r="G24" s="84"/>
      <c r="H24" s="30"/>
      <c r="I24" s="30"/>
      <c r="J24" s="5"/>
      <c r="K24" s="5"/>
      <c r="L24" s="102"/>
      <c r="M24" s="102"/>
      <c r="N24" s="84"/>
      <c r="O24" s="84"/>
      <c r="P24" s="30"/>
      <c r="Q24" s="30"/>
      <c r="R24" s="92" t="s">
        <v>667</v>
      </c>
      <c r="S24" s="93" t="s">
        <v>975</v>
      </c>
      <c r="T24" s="94">
        <v>40.0</v>
      </c>
      <c r="U24" s="101"/>
      <c r="V24" s="90" t="s">
        <v>1087</v>
      </c>
      <c r="W24" s="90">
        <v>93.0</v>
      </c>
      <c r="X24" s="97"/>
      <c r="Y24" s="102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30"/>
      <c r="G25" s="84"/>
      <c r="H25" s="30"/>
      <c r="I25" s="30"/>
      <c r="J25" s="5"/>
      <c r="K25" s="5"/>
      <c r="L25" s="102"/>
      <c r="M25" s="102"/>
      <c r="N25" s="84"/>
      <c r="O25" s="84"/>
      <c r="P25" s="30"/>
      <c r="Q25" s="30"/>
      <c r="R25" s="92" t="s">
        <v>669</v>
      </c>
      <c r="S25" s="93" t="s">
        <v>1073</v>
      </c>
      <c r="T25" s="94">
        <v>15.0</v>
      </c>
      <c r="U25" s="101"/>
      <c r="V25" s="90" t="s">
        <v>1090</v>
      </c>
      <c r="W25" s="90">
        <v>85.0</v>
      </c>
      <c r="X25" s="97"/>
      <c r="Y25" s="102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30"/>
      <c r="G26" s="84"/>
      <c r="H26" s="30"/>
      <c r="I26" s="30"/>
      <c r="J26" s="5"/>
      <c r="K26" s="5"/>
      <c r="L26" s="102"/>
      <c r="M26" s="102"/>
      <c r="N26" s="84"/>
      <c r="O26" s="84"/>
      <c r="P26" s="30"/>
      <c r="Q26" s="30"/>
      <c r="R26" s="92" t="s">
        <v>673</v>
      </c>
      <c r="S26" s="93" t="s">
        <v>975</v>
      </c>
      <c r="T26" s="94">
        <v>127.0</v>
      </c>
      <c r="U26" s="101"/>
      <c r="V26" s="90" t="s">
        <v>1091</v>
      </c>
      <c r="W26" s="90">
        <v>86.0</v>
      </c>
      <c r="X26" s="97"/>
      <c r="Y26" s="102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30"/>
      <c r="G27" s="84"/>
      <c r="H27" s="30"/>
      <c r="I27" s="30"/>
      <c r="J27" s="5"/>
      <c r="K27" s="5"/>
      <c r="L27" s="102"/>
      <c r="M27" s="102"/>
      <c r="N27" s="84"/>
      <c r="O27" s="84"/>
      <c r="P27" s="30"/>
      <c r="Q27" s="30"/>
      <c r="R27" s="92" t="s">
        <v>675</v>
      </c>
      <c r="S27" s="93" t="s">
        <v>975</v>
      </c>
      <c r="T27" s="94">
        <v>60.0</v>
      </c>
      <c r="U27" s="101"/>
      <c r="V27" s="90" t="s">
        <v>1094</v>
      </c>
      <c r="W27" s="90">
        <v>62.0</v>
      </c>
      <c r="X27" s="97"/>
      <c r="Y27" s="102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30"/>
      <c r="G28" s="84"/>
      <c r="H28" s="30"/>
      <c r="I28" s="30"/>
      <c r="J28" s="5"/>
      <c r="K28" s="5"/>
      <c r="L28" s="102"/>
      <c r="M28" s="102"/>
      <c r="N28" s="84"/>
      <c r="O28" s="84"/>
      <c r="P28" s="30"/>
      <c r="Q28" s="30"/>
      <c r="R28" s="92" t="s">
        <v>679</v>
      </c>
      <c r="S28" s="93" t="s">
        <v>975</v>
      </c>
      <c r="T28" s="94">
        <v>32.0</v>
      </c>
      <c r="U28" s="101"/>
      <c r="V28" s="90" t="s">
        <v>675</v>
      </c>
      <c r="W28" s="90">
        <v>17.0</v>
      </c>
      <c r="X28" s="97"/>
      <c r="Y28" s="102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30"/>
      <c r="G29" s="84"/>
      <c r="H29" s="30"/>
      <c r="I29" s="30"/>
      <c r="J29" s="5"/>
      <c r="K29" s="5"/>
      <c r="L29" s="102"/>
      <c r="M29" s="102"/>
      <c r="N29" s="84"/>
      <c r="O29" s="84"/>
      <c r="P29" s="30"/>
      <c r="Q29" s="30"/>
      <c r="R29" s="92" t="s">
        <v>681</v>
      </c>
      <c r="S29" s="93" t="s">
        <v>975</v>
      </c>
      <c r="T29" s="94">
        <v>110.0</v>
      </c>
      <c r="U29" s="101"/>
      <c r="V29" s="90" t="s">
        <v>679</v>
      </c>
      <c r="W29" s="90">
        <v>67.0</v>
      </c>
      <c r="X29" s="97"/>
      <c r="Y29" s="102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30"/>
      <c r="G30" s="84"/>
      <c r="H30" s="30"/>
      <c r="I30" s="30"/>
      <c r="J30" s="5"/>
      <c r="K30" s="5"/>
      <c r="L30" s="102"/>
      <c r="M30" s="102"/>
      <c r="N30" s="84"/>
      <c r="O30" s="84"/>
      <c r="P30" s="30"/>
      <c r="Q30" s="30"/>
      <c r="R30" s="92" t="s">
        <v>685</v>
      </c>
      <c r="S30" s="93" t="s">
        <v>1073</v>
      </c>
      <c r="T30" s="94">
        <v>13.0</v>
      </c>
      <c r="U30" s="101"/>
      <c r="V30" s="90" t="s">
        <v>685</v>
      </c>
      <c r="W30" s="90">
        <v>91.0</v>
      </c>
      <c r="X30" s="97"/>
      <c r="Y30" s="102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30"/>
      <c r="G31" s="84"/>
      <c r="H31" s="30"/>
      <c r="I31" s="30"/>
      <c r="J31" s="5"/>
      <c r="K31" s="5"/>
      <c r="L31" s="102"/>
      <c r="M31" s="102"/>
      <c r="N31" s="84"/>
      <c r="O31" s="84"/>
      <c r="P31" s="30"/>
      <c r="Q31" s="30"/>
      <c r="R31" s="92" t="s">
        <v>686</v>
      </c>
      <c r="S31" s="93" t="s">
        <v>975</v>
      </c>
      <c r="T31" s="94">
        <v>88.0</v>
      </c>
      <c r="U31" s="101"/>
      <c r="V31" s="90" t="s">
        <v>686</v>
      </c>
      <c r="W31" s="90">
        <v>1.0</v>
      </c>
      <c r="X31" s="97"/>
      <c r="Y31" s="102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30"/>
      <c r="G32" s="84"/>
      <c r="H32" s="30"/>
      <c r="I32" s="30"/>
      <c r="J32" s="5"/>
      <c r="K32" s="5"/>
      <c r="L32" s="102"/>
      <c r="M32" s="102"/>
      <c r="N32" s="84"/>
      <c r="O32" s="84"/>
      <c r="P32" s="30"/>
      <c r="Q32" s="30"/>
      <c r="R32" s="92" t="s">
        <v>689</v>
      </c>
      <c r="S32" s="93" t="s">
        <v>975</v>
      </c>
      <c r="T32" s="94">
        <v>94.0</v>
      </c>
      <c r="U32" s="101"/>
      <c r="V32" s="90" t="s">
        <v>1101</v>
      </c>
      <c r="W32" s="90">
        <v>60.0</v>
      </c>
      <c r="X32" s="97"/>
      <c r="Y32" s="102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30"/>
      <c r="G33" s="84"/>
      <c r="H33" s="30"/>
      <c r="I33" s="30"/>
      <c r="J33" s="5"/>
      <c r="K33" s="5"/>
      <c r="L33" s="102"/>
      <c r="M33" s="102"/>
      <c r="N33" s="84"/>
      <c r="O33" s="84"/>
      <c r="P33" s="30"/>
      <c r="Q33" s="30"/>
      <c r="R33" s="92" t="s">
        <v>691</v>
      </c>
      <c r="S33" s="93" t="s">
        <v>975</v>
      </c>
      <c r="T33" s="94">
        <v>71.0</v>
      </c>
      <c r="U33" s="101"/>
      <c r="V33" s="90" t="s">
        <v>1103</v>
      </c>
      <c r="W33" s="90">
        <v>72.0</v>
      </c>
      <c r="X33" s="97"/>
      <c r="Y33" s="102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30"/>
      <c r="G34" s="84"/>
      <c r="H34" s="30"/>
      <c r="I34" s="30"/>
      <c r="J34" s="5"/>
      <c r="K34" s="5"/>
      <c r="L34" s="102"/>
      <c r="M34" s="102"/>
      <c r="N34" s="84"/>
      <c r="O34" s="84"/>
      <c r="P34" s="30"/>
      <c r="Q34" s="30"/>
      <c r="R34" s="92" t="s">
        <v>695</v>
      </c>
      <c r="S34" s="93" t="s">
        <v>975</v>
      </c>
      <c r="T34" s="94">
        <v>116.0</v>
      </c>
      <c r="U34" s="101"/>
      <c r="V34" s="90" t="s">
        <v>1105</v>
      </c>
      <c r="W34" s="90">
        <v>9.0</v>
      </c>
      <c r="X34" s="97"/>
      <c r="Y34" s="102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30"/>
      <c r="G35" s="84"/>
      <c r="H35" s="30"/>
      <c r="I35" s="30"/>
      <c r="J35" s="5"/>
      <c r="K35" s="5"/>
      <c r="L35" s="102"/>
      <c r="M35" s="102"/>
      <c r="N35" s="84"/>
      <c r="O35" s="84"/>
      <c r="P35" s="30"/>
      <c r="Q35" s="30"/>
      <c r="R35" s="92" t="s">
        <v>699</v>
      </c>
      <c r="S35" s="93" t="s">
        <v>975</v>
      </c>
      <c r="T35" s="94">
        <v>117.0</v>
      </c>
      <c r="U35" s="101"/>
      <c r="V35" s="90" t="s">
        <v>1108</v>
      </c>
      <c r="W35" s="90">
        <v>59.0</v>
      </c>
      <c r="X35" s="97"/>
      <c r="Y35" s="102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30"/>
      <c r="G36" s="84"/>
      <c r="H36" s="30"/>
      <c r="I36" s="30"/>
      <c r="J36" s="5"/>
      <c r="K36" s="5"/>
      <c r="L36" s="102"/>
      <c r="M36" s="102"/>
      <c r="N36" s="84"/>
      <c r="O36" s="84"/>
      <c r="P36" s="30"/>
      <c r="Q36" s="30"/>
      <c r="R36" s="92" t="s">
        <v>701</v>
      </c>
      <c r="S36" s="93" t="s">
        <v>975</v>
      </c>
      <c r="T36" s="94">
        <v>124.0</v>
      </c>
      <c r="U36" s="101"/>
      <c r="V36" s="90" t="s">
        <v>1109</v>
      </c>
      <c r="W36" s="90">
        <v>73.0</v>
      </c>
      <c r="X36" s="97"/>
      <c r="Y36" s="102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30"/>
      <c r="G37" s="84"/>
      <c r="H37" s="30"/>
      <c r="I37" s="30"/>
      <c r="J37" s="5"/>
      <c r="K37" s="5"/>
      <c r="L37" s="102"/>
      <c r="M37" s="102"/>
      <c r="N37" s="84"/>
      <c r="O37" s="84"/>
      <c r="P37" s="30"/>
      <c r="Q37" s="30"/>
      <c r="R37" s="92" t="s">
        <v>703</v>
      </c>
      <c r="S37" s="93" t="s">
        <v>975</v>
      </c>
      <c r="T37" s="94">
        <v>118.0</v>
      </c>
      <c r="U37" s="101"/>
      <c r="V37" s="90" t="s">
        <v>691</v>
      </c>
      <c r="W37" s="90">
        <v>27.0</v>
      </c>
      <c r="X37" s="97"/>
      <c r="Y37" s="102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30"/>
      <c r="G38" s="84"/>
      <c r="H38" s="30"/>
      <c r="I38" s="30"/>
      <c r="J38" s="5"/>
      <c r="K38" s="5"/>
      <c r="L38" s="102"/>
      <c r="M38" s="102"/>
      <c r="N38" s="84"/>
      <c r="O38" s="84"/>
      <c r="P38" s="30"/>
      <c r="Q38" s="30"/>
      <c r="R38" s="92" t="s">
        <v>707</v>
      </c>
      <c r="S38" s="93" t="s">
        <v>975</v>
      </c>
      <c r="T38" s="94">
        <v>122.0</v>
      </c>
      <c r="U38" s="101"/>
      <c r="V38" s="96" t="s">
        <v>695</v>
      </c>
      <c r="W38" s="90">
        <v>119.0</v>
      </c>
      <c r="X38" s="97"/>
      <c r="Y38" s="102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30"/>
      <c r="G39" s="84"/>
      <c r="H39" s="30"/>
      <c r="I39" s="30"/>
      <c r="J39" s="5"/>
      <c r="K39" s="5"/>
      <c r="L39" s="102"/>
      <c r="M39" s="102"/>
      <c r="N39" s="84"/>
      <c r="O39" s="84"/>
      <c r="P39" s="30"/>
      <c r="Q39" s="30"/>
      <c r="R39" s="92" t="s">
        <v>710</v>
      </c>
      <c r="S39" s="93" t="s">
        <v>975</v>
      </c>
      <c r="T39" s="94">
        <v>121.0</v>
      </c>
      <c r="U39" s="101"/>
      <c r="V39" s="96" t="s">
        <v>699</v>
      </c>
      <c r="W39" s="90">
        <v>120.0</v>
      </c>
      <c r="X39" s="97"/>
      <c r="Y39" s="102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30"/>
      <c r="G40" s="84"/>
      <c r="H40" s="30"/>
      <c r="I40" s="30"/>
      <c r="J40" s="5"/>
      <c r="K40" s="5"/>
      <c r="L40" s="102"/>
      <c r="M40" s="102"/>
      <c r="N40" s="84"/>
      <c r="O40" s="84"/>
      <c r="P40" s="30"/>
      <c r="Q40" s="30"/>
      <c r="R40" s="92" t="s">
        <v>712</v>
      </c>
      <c r="S40" s="93" t="s">
        <v>975</v>
      </c>
      <c r="T40" s="94">
        <v>123.0</v>
      </c>
      <c r="U40" s="101"/>
      <c r="V40" s="90" t="s">
        <v>701</v>
      </c>
      <c r="W40" s="90">
        <v>127.0</v>
      </c>
      <c r="X40" s="97"/>
      <c r="Y40" s="102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30"/>
      <c r="G41" s="84"/>
      <c r="H41" s="30"/>
      <c r="I41" s="30"/>
      <c r="J41" s="5"/>
      <c r="K41" s="5"/>
      <c r="L41" s="102"/>
      <c r="M41" s="102"/>
      <c r="N41" s="84"/>
      <c r="O41" s="84"/>
      <c r="P41" s="30"/>
      <c r="Q41" s="30"/>
      <c r="R41" s="92" t="s">
        <v>716</v>
      </c>
      <c r="S41" s="93" t="s">
        <v>975</v>
      </c>
      <c r="T41" s="94">
        <v>26.0</v>
      </c>
      <c r="U41" s="101"/>
      <c r="V41" s="96" t="s">
        <v>703</v>
      </c>
      <c r="W41" s="90">
        <v>121.0</v>
      </c>
      <c r="X41" s="97"/>
      <c r="Y41" s="102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30"/>
      <c r="G42" s="84"/>
      <c r="H42" s="30"/>
      <c r="I42" s="30"/>
      <c r="J42" s="5"/>
      <c r="K42" s="5"/>
      <c r="L42" s="102"/>
      <c r="M42" s="102"/>
      <c r="N42" s="84"/>
      <c r="O42" s="84"/>
      <c r="P42" s="30"/>
      <c r="Q42" s="30"/>
      <c r="R42" s="92" t="s">
        <v>717</v>
      </c>
      <c r="S42" s="93" t="s">
        <v>975</v>
      </c>
      <c r="T42" s="94">
        <v>126.0</v>
      </c>
      <c r="U42" s="101"/>
      <c r="V42" s="96" t="s">
        <v>707</v>
      </c>
      <c r="W42" s="90">
        <v>125.0</v>
      </c>
      <c r="X42" s="97"/>
      <c r="Y42" s="102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30"/>
      <c r="G43" s="84"/>
      <c r="H43" s="30"/>
      <c r="I43" s="30"/>
      <c r="J43" s="5"/>
      <c r="K43" s="5"/>
      <c r="L43" s="102"/>
      <c r="M43" s="102"/>
      <c r="N43" s="84"/>
      <c r="O43" s="84"/>
      <c r="P43" s="30"/>
      <c r="Q43" s="30"/>
      <c r="R43" s="92" t="s">
        <v>721</v>
      </c>
      <c r="S43" s="93" t="s">
        <v>975</v>
      </c>
      <c r="T43" s="94">
        <v>39.0</v>
      </c>
      <c r="U43" s="101"/>
      <c r="V43" s="96" t="s">
        <v>710</v>
      </c>
      <c r="W43" s="90">
        <v>124.0</v>
      </c>
      <c r="X43" s="97"/>
      <c r="Y43" s="102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30"/>
      <c r="G44" s="84"/>
      <c r="H44" s="30"/>
      <c r="I44" s="30"/>
      <c r="J44" s="5"/>
      <c r="K44" s="5"/>
      <c r="L44" s="102"/>
      <c r="M44" s="102"/>
      <c r="N44" s="84"/>
      <c r="O44" s="84"/>
      <c r="P44" s="30"/>
      <c r="Q44" s="30"/>
      <c r="R44" s="92" t="s">
        <v>723</v>
      </c>
      <c r="S44" s="93" t="s">
        <v>975</v>
      </c>
      <c r="T44" s="94">
        <v>42.0</v>
      </c>
      <c r="U44" s="101"/>
      <c r="V44" s="96" t="s">
        <v>712</v>
      </c>
      <c r="W44" s="90">
        <v>126.0</v>
      </c>
      <c r="X44" s="97"/>
      <c r="Y44" s="102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30"/>
      <c r="G45" s="84"/>
      <c r="H45" s="30"/>
      <c r="I45" s="30"/>
      <c r="J45" s="5"/>
      <c r="K45" s="5"/>
      <c r="L45" s="102"/>
      <c r="M45" s="102"/>
      <c r="N45" s="84"/>
      <c r="O45" s="84"/>
      <c r="P45" s="30"/>
      <c r="Q45" s="30"/>
      <c r="R45" s="92" t="s">
        <v>727</v>
      </c>
      <c r="S45" s="93" t="s">
        <v>1119</v>
      </c>
      <c r="T45" s="94">
        <v>9.0</v>
      </c>
      <c r="U45" s="101"/>
      <c r="V45" s="90" t="s">
        <v>1120</v>
      </c>
      <c r="W45" s="90">
        <v>58.0</v>
      </c>
      <c r="X45" s="97"/>
      <c r="Y45" s="102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84"/>
      <c r="H46" s="30"/>
      <c r="I46" s="30"/>
      <c r="J46" s="5"/>
      <c r="K46" s="5"/>
      <c r="L46" s="102"/>
      <c r="M46" s="102"/>
      <c r="N46" s="84"/>
      <c r="O46" s="84"/>
      <c r="P46" s="30"/>
      <c r="Q46" s="30"/>
      <c r="R46" s="92" t="s">
        <v>728</v>
      </c>
      <c r="S46" s="93" t="s">
        <v>975</v>
      </c>
      <c r="T46" s="94">
        <v>79.0</v>
      </c>
      <c r="U46" s="101"/>
      <c r="V46" s="90" t="s">
        <v>1124</v>
      </c>
      <c r="W46" s="90">
        <v>45.0</v>
      </c>
      <c r="X46" s="97"/>
      <c r="Y46" s="102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84"/>
      <c r="H47" s="30"/>
      <c r="I47" s="30"/>
      <c r="J47" s="5"/>
      <c r="K47" s="5"/>
      <c r="L47" s="102"/>
      <c r="M47" s="102"/>
      <c r="N47" s="84"/>
      <c r="O47" s="84"/>
      <c r="P47" s="30"/>
      <c r="Q47" s="30"/>
      <c r="R47" s="92" t="s">
        <v>731</v>
      </c>
      <c r="S47" s="93" t="s">
        <v>975</v>
      </c>
      <c r="T47" s="94">
        <v>66.0</v>
      </c>
      <c r="U47" s="101"/>
      <c r="V47" s="90" t="s">
        <v>1125</v>
      </c>
      <c r="W47" s="90">
        <v>46.0</v>
      </c>
      <c r="X47" s="97"/>
      <c r="Y47" s="102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30"/>
      <c r="G48" s="84"/>
      <c r="H48" s="30"/>
      <c r="I48" s="30"/>
      <c r="J48" s="5"/>
      <c r="K48" s="5"/>
      <c r="L48" s="102"/>
      <c r="M48" s="102"/>
      <c r="N48" s="84"/>
      <c r="O48" s="84"/>
      <c r="P48" s="30"/>
      <c r="Q48" s="30"/>
      <c r="R48" s="92" t="s">
        <v>734</v>
      </c>
      <c r="S48" s="93" t="s">
        <v>975</v>
      </c>
      <c r="T48" s="94">
        <v>65.0</v>
      </c>
      <c r="U48" s="101"/>
      <c r="V48" s="90" t="s">
        <v>717</v>
      </c>
      <c r="W48" s="90">
        <v>81.0</v>
      </c>
      <c r="X48" s="97"/>
      <c r="Y48" s="102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30"/>
      <c r="G49" s="84"/>
      <c r="H49" s="30"/>
      <c r="I49" s="30"/>
      <c r="J49" s="5"/>
      <c r="K49" s="5"/>
      <c r="L49" s="102"/>
      <c r="M49" s="102"/>
      <c r="N49" s="84"/>
      <c r="O49" s="84"/>
      <c r="P49" s="30"/>
      <c r="Q49" s="30"/>
      <c r="R49" s="92" t="s">
        <v>738</v>
      </c>
      <c r="S49" s="93" t="s">
        <v>1128</v>
      </c>
      <c r="T49" s="94">
        <v>23.0</v>
      </c>
      <c r="U49" s="101"/>
      <c r="V49" s="90" t="s">
        <v>1129</v>
      </c>
      <c r="W49" s="90">
        <v>38.0</v>
      </c>
      <c r="X49" s="97"/>
      <c r="Y49" s="102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30"/>
      <c r="G50" s="84"/>
      <c r="H50" s="30"/>
      <c r="I50" s="30"/>
      <c r="J50" s="5"/>
      <c r="K50" s="5"/>
      <c r="L50" s="102"/>
      <c r="M50" s="102"/>
      <c r="N50" s="84"/>
      <c r="O50" s="84"/>
      <c r="P50" s="30"/>
      <c r="Q50" s="30"/>
      <c r="R50" s="92" t="s">
        <v>740</v>
      </c>
      <c r="S50" s="93" t="s">
        <v>975</v>
      </c>
      <c r="T50" s="94">
        <v>95.0</v>
      </c>
      <c r="U50" s="101"/>
      <c r="V50" s="90" t="s">
        <v>734</v>
      </c>
      <c r="W50" s="90">
        <v>22.0</v>
      </c>
      <c r="X50" s="97"/>
      <c r="Y50" s="102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30"/>
      <c r="G51" s="84"/>
      <c r="H51" s="30"/>
      <c r="I51" s="30"/>
      <c r="J51" s="5"/>
      <c r="K51" s="5"/>
      <c r="L51" s="102"/>
      <c r="M51" s="102"/>
      <c r="N51" s="84"/>
      <c r="O51" s="84"/>
      <c r="P51" s="30"/>
      <c r="Q51" s="30"/>
      <c r="R51" s="92" t="s">
        <v>743</v>
      </c>
      <c r="S51" s="93" t="s">
        <v>975</v>
      </c>
      <c r="T51" s="94">
        <v>125.0</v>
      </c>
      <c r="U51" s="101"/>
      <c r="V51" s="90" t="s">
        <v>740</v>
      </c>
      <c r="W51" s="90">
        <v>10.0</v>
      </c>
      <c r="X51" s="97"/>
      <c r="Y51" s="102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30"/>
      <c r="G52" s="84"/>
      <c r="H52" s="30"/>
      <c r="I52" s="30"/>
      <c r="J52" s="5"/>
      <c r="K52" s="5"/>
      <c r="L52" s="102"/>
      <c r="M52" s="102"/>
      <c r="N52" s="84"/>
      <c r="O52" s="84"/>
      <c r="P52" s="30"/>
      <c r="Q52" s="30"/>
      <c r="R52" s="92" t="s">
        <v>745</v>
      </c>
      <c r="S52" s="93" t="s">
        <v>975</v>
      </c>
      <c r="T52" s="94">
        <v>49.0</v>
      </c>
      <c r="U52" s="101"/>
      <c r="V52" s="90" t="s">
        <v>743</v>
      </c>
      <c r="W52" s="90">
        <v>68.0</v>
      </c>
      <c r="X52" s="97"/>
      <c r="Y52" s="102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30"/>
      <c r="G53" s="84"/>
      <c r="H53" s="30"/>
      <c r="I53" s="30"/>
      <c r="J53" s="5"/>
      <c r="K53" s="5"/>
      <c r="L53" s="102"/>
      <c r="M53" s="102"/>
      <c r="N53" s="84"/>
      <c r="O53" s="84"/>
      <c r="P53" s="30"/>
      <c r="Q53" s="30"/>
      <c r="R53" s="92" t="s">
        <v>747</v>
      </c>
      <c r="S53" s="93" t="s">
        <v>975</v>
      </c>
      <c r="T53" s="94">
        <v>51.0</v>
      </c>
      <c r="U53" s="101"/>
      <c r="V53" s="90" t="s">
        <v>1132</v>
      </c>
      <c r="W53" s="90">
        <v>79.0</v>
      </c>
      <c r="X53" s="97"/>
      <c r="Y53" s="102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30"/>
      <c r="G54" s="84"/>
      <c r="H54" s="30"/>
      <c r="I54" s="30"/>
      <c r="J54" s="5"/>
      <c r="K54" s="5"/>
      <c r="L54" s="102"/>
      <c r="M54" s="102"/>
      <c r="N54" s="84"/>
      <c r="O54" s="84"/>
      <c r="P54" s="30"/>
      <c r="Q54" s="30"/>
      <c r="R54" s="92" t="s">
        <v>751</v>
      </c>
      <c r="S54" s="93" t="s">
        <v>975</v>
      </c>
      <c r="T54" s="94">
        <v>50.0</v>
      </c>
      <c r="U54" s="101"/>
      <c r="V54" s="90" t="s">
        <v>1136</v>
      </c>
      <c r="W54" s="90">
        <v>78.0</v>
      </c>
      <c r="X54" s="97"/>
      <c r="Y54" s="102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30"/>
      <c r="G55" s="84"/>
      <c r="H55" s="30"/>
      <c r="I55" s="30"/>
      <c r="J55" s="5"/>
      <c r="K55" s="5"/>
      <c r="L55" s="102"/>
      <c r="M55" s="102"/>
      <c r="N55" s="84"/>
      <c r="O55" s="84"/>
      <c r="P55" s="30"/>
      <c r="Q55" s="30"/>
      <c r="R55" s="92" t="s">
        <v>752</v>
      </c>
      <c r="S55" s="93" t="s">
        <v>975</v>
      </c>
      <c r="T55" s="94">
        <v>47.0</v>
      </c>
      <c r="U55" s="101"/>
      <c r="V55" s="90" t="s">
        <v>763</v>
      </c>
      <c r="W55" s="90">
        <v>128.0</v>
      </c>
      <c r="X55" s="97"/>
      <c r="Y55" s="102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30"/>
      <c r="G56" s="84"/>
      <c r="H56" s="30"/>
      <c r="I56" s="30"/>
      <c r="J56" s="5"/>
      <c r="K56" s="5"/>
      <c r="L56" s="102"/>
      <c r="M56" s="102"/>
      <c r="N56" s="84"/>
      <c r="O56" s="84"/>
      <c r="P56" s="30"/>
      <c r="Q56" s="30"/>
      <c r="R56" s="92" t="s">
        <v>755</v>
      </c>
      <c r="S56" s="93" t="s">
        <v>975</v>
      </c>
      <c r="T56" s="94">
        <v>46.0</v>
      </c>
      <c r="U56" s="101"/>
      <c r="V56" s="90" t="s">
        <v>766</v>
      </c>
      <c r="W56" s="90">
        <v>101.0</v>
      </c>
      <c r="X56" s="97"/>
      <c r="Y56" s="102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30"/>
      <c r="G57" s="84"/>
      <c r="H57" s="30"/>
      <c r="I57" s="30"/>
      <c r="J57" s="5"/>
      <c r="K57" s="5"/>
      <c r="L57" s="102"/>
      <c r="M57" s="102"/>
      <c r="N57" s="84"/>
      <c r="O57" s="84"/>
      <c r="P57" s="30"/>
      <c r="Q57" s="30"/>
      <c r="R57" s="92" t="s">
        <v>757</v>
      </c>
      <c r="S57" s="93" t="s">
        <v>975</v>
      </c>
      <c r="T57" s="94">
        <v>45.0</v>
      </c>
      <c r="U57" s="101"/>
      <c r="V57" s="90" t="s">
        <v>767</v>
      </c>
      <c r="W57" s="90">
        <v>102.0</v>
      </c>
      <c r="X57" s="97"/>
      <c r="Y57" s="102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30"/>
      <c r="G58" s="84"/>
      <c r="H58" s="30"/>
      <c r="I58" s="30"/>
      <c r="J58" s="5"/>
      <c r="K58" s="5"/>
      <c r="L58" s="102"/>
      <c r="M58" s="102"/>
      <c r="N58" s="84"/>
      <c r="O58" s="84"/>
      <c r="P58" s="30"/>
      <c r="Q58" s="30"/>
      <c r="R58" s="92" t="s">
        <v>759</v>
      </c>
      <c r="S58" s="93" t="s">
        <v>975</v>
      </c>
      <c r="T58" s="94">
        <v>48.0</v>
      </c>
      <c r="U58" s="101"/>
      <c r="V58" s="90" t="s">
        <v>1140</v>
      </c>
      <c r="W58" s="90">
        <v>52.0</v>
      </c>
      <c r="X58" s="97"/>
      <c r="Y58" s="102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30"/>
      <c r="G59" s="84"/>
      <c r="H59" s="30"/>
      <c r="I59" s="30"/>
      <c r="J59" s="5"/>
      <c r="K59" s="5"/>
      <c r="L59" s="102"/>
      <c r="M59" s="102"/>
      <c r="N59" s="84"/>
      <c r="O59" s="84"/>
      <c r="P59" s="30"/>
      <c r="Q59" s="30"/>
      <c r="R59" s="92" t="s">
        <v>763</v>
      </c>
      <c r="S59" s="93" t="s">
        <v>975</v>
      </c>
      <c r="T59" s="94">
        <v>128.0</v>
      </c>
      <c r="U59" s="101"/>
      <c r="V59" s="90" t="s">
        <v>1141</v>
      </c>
      <c r="W59" s="90">
        <v>8.0</v>
      </c>
      <c r="X59" s="97"/>
      <c r="Y59" s="102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30"/>
      <c r="G60" s="84"/>
      <c r="H60" s="30"/>
      <c r="I60" s="30"/>
      <c r="J60" s="5"/>
      <c r="K60" s="5"/>
      <c r="L60" s="102"/>
      <c r="M60" s="102"/>
      <c r="N60" s="84"/>
      <c r="O60" s="84"/>
      <c r="P60" s="30"/>
      <c r="Q60" s="30"/>
      <c r="R60" s="92" t="s">
        <v>766</v>
      </c>
      <c r="S60" s="93" t="s">
        <v>975</v>
      </c>
      <c r="T60" s="94">
        <v>57.0</v>
      </c>
      <c r="U60" s="101"/>
      <c r="V60" s="90" t="s">
        <v>1143</v>
      </c>
      <c r="W60" s="90">
        <v>11.0</v>
      </c>
      <c r="X60" s="97"/>
      <c r="Y60" s="102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30"/>
      <c r="G61" s="84"/>
      <c r="H61" s="30"/>
      <c r="I61" s="30"/>
      <c r="J61" s="5"/>
      <c r="K61" s="5"/>
      <c r="L61" s="102"/>
      <c r="M61" s="102"/>
      <c r="N61" s="84"/>
      <c r="O61" s="84"/>
      <c r="P61" s="30"/>
      <c r="Q61" s="30"/>
      <c r="R61" s="92" t="s">
        <v>767</v>
      </c>
      <c r="S61" s="93" t="s">
        <v>975</v>
      </c>
      <c r="T61" s="94">
        <v>58.0</v>
      </c>
      <c r="U61" s="101"/>
      <c r="V61" s="90" t="s">
        <v>770</v>
      </c>
      <c r="W61" s="90">
        <v>12.0</v>
      </c>
      <c r="X61" s="97"/>
      <c r="Y61" s="102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30"/>
      <c r="G62" s="84"/>
      <c r="H62" s="30"/>
      <c r="I62" s="30"/>
      <c r="J62" s="5"/>
      <c r="K62" s="5"/>
      <c r="L62" s="102"/>
      <c r="M62" s="102"/>
      <c r="N62" s="84"/>
      <c r="O62" s="84"/>
      <c r="P62" s="30"/>
      <c r="Q62" s="30"/>
      <c r="R62" s="92" t="s">
        <v>770</v>
      </c>
      <c r="S62" s="93" t="s">
        <v>975</v>
      </c>
      <c r="T62" s="94">
        <v>96.0</v>
      </c>
      <c r="U62" s="101"/>
      <c r="V62" s="90" t="s">
        <v>773</v>
      </c>
      <c r="W62" s="90">
        <v>61.0</v>
      </c>
      <c r="X62" s="97"/>
      <c r="Y62" s="102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30"/>
      <c r="G63" s="84"/>
      <c r="H63" s="30"/>
      <c r="I63" s="30"/>
      <c r="J63" s="5"/>
      <c r="K63" s="5"/>
      <c r="L63" s="102"/>
      <c r="M63" s="102"/>
      <c r="N63" s="84"/>
      <c r="O63" s="84"/>
      <c r="P63" s="30"/>
      <c r="Q63" s="30"/>
      <c r="R63" s="92" t="s">
        <v>773</v>
      </c>
      <c r="S63" s="93" t="s">
        <v>975</v>
      </c>
      <c r="T63" s="94">
        <v>31.0</v>
      </c>
      <c r="U63" s="101"/>
      <c r="V63" s="90" t="s">
        <v>1146</v>
      </c>
      <c r="W63" s="90">
        <v>33.0</v>
      </c>
      <c r="X63" s="97"/>
      <c r="Y63" s="102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30"/>
      <c r="G64" s="84"/>
      <c r="H64" s="30"/>
      <c r="I64" s="30"/>
      <c r="J64" s="5"/>
      <c r="K64" s="5"/>
      <c r="L64" s="102"/>
      <c r="M64" s="102"/>
      <c r="N64" s="84"/>
      <c r="O64" s="84"/>
      <c r="P64" s="30"/>
      <c r="Q64" s="30"/>
      <c r="R64" s="92" t="s">
        <v>776</v>
      </c>
      <c r="S64" s="93" t="s">
        <v>975</v>
      </c>
      <c r="T64" s="94">
        <v>68.0</v>
      </c>
      <c r="U64" s="101"/>
      <c r="V64" s="90" t="s">
        <v>776</v>
      </c>
      <c r="W64" s="90">
        <v>25.0</v>
      </c>
      <c r="X64" s="97"/>
      <c r="Y64" s="102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30"/>
      <c r="G65" s="84"/>
      <c r="H65" s="30"/>
      <c r="I65" s="30"/>
      <c r="J65" s="5"/>
      <c r="K65" s="5"/>
      <c r="L65" s="102"/>
      <c r="M65" s="102"/>
      <c r="N65" s="84"/>
      <c r="O65" s="84"/>
      <c r="P65" s="30"/>
      <c r="Q65" s="30"/>
      <c r="R65" s="92" t="s">
        <v>778</v>
      </c>
      <c r="S65" s="93" t="s">
        <v>975</v>
      </c>
      <c r="T65" s="94">
        <v>75.0</v>
      </c>
      <c r="U65" s="101"/>
      <c r="V65" s="90" t="s">
        <v>1149</v>
      </c>
      <c r="W65" s="90">
        <v>75.0</v>
      </c>
      <c r="X65" s="97"/>
      <c r="Y65" s="102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30"/>
      <c r="G66" s="84"/>
      <c r="H66" s="30"/>
      <c r="I66" s="30"/>
      <c r="J66" s="5"/>
      <c r="K66" s="5"/>
      <c r="L66" s="102"/>
      <c r="M66" s="102"/>
      <c r="N66" s="84"/>
      <c r="O66" s="84"/>
      <c r="P66" s="30"/>
      <c r="Q66" s="30"/>
      <c r="R66" s="92" t="s">
        <v>781</v>
      </c>
      <c r="S66" s="93" t="s">
        <v>975</v>
      </c>
      <c r="T66" s="94">
        <v>84.0</v>
      </c>
      <c r="U66" s="101"/>
      <c r="V66" s="90" t="s">
        <v>1151</v>
      </c>
      <c r="W66" s="90">
        <v>94.0</v>
      </c>
      <c r="X66" s="97"/>
      <c r="Y66" s="102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30"/>
      <c r="G67" s="84"/>
      <c r="H67" s="30"/>
      <c r="I67" s="30"/>
      <c r="J67" s="5"/>
      <c r="K67" s="5"/>
      <c r="L67" s="102"/>
      <c r="M67" s="102"/>
      <c r="N67" s="84"/>
      <c r="O67" s="84"/>
      <c r="P67" s="30"/>
      <c r="Q67" s="30"/>
      <c r="R67" s="92" t="s">
        <v>784</v>
      </c>
      <c r="S67" s="93" t="s">
        <v>1119</v>
      </c>
      <c r="T67" s="94">
        <v>6.0</v>
      </c>
      <c r="U67" s="101"/>
      <c r="V67" s="90" t="s">
        <v>1153</v>
      </c>
      <c r="W67" s="90">
        <v>53.0</v>
      </c>
      <c r="X67" s="97"/>
      <c r="Y67" s="102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30"/>
      <c r="G68" s="84"/>
      <c r="H68" s="30"/>
      <c r="I68" s="30"/>
      <c r="J68" s="5"/>
      <c r="K68" s="5"/>
      <c r="L68" s="102"/>
      <c r="M68" s="102"/>
      <c r="N68" s="84"/>
      <c r="O68" s="84"/>
      <c r="P68" s="30"/>
      <c r="Q68" s="30"/>
      <c r="R68" s="92" t="s">
        <v>789</v>
      </c>
      <c r="S68" s="93" t="s">
        <v>975</v>
      </c>
      <c r="T68" s="94">
        <v>24.0</v>
      </c>
      <c r="U68" s="101"/>
      <c r="V68" s="90" t="s">
        <v>1157</v>
      </c>
      <c r="W68" s="90">
        <v>50.0</v>
      </c>
      <c r="X68" s="97"/>
      <c r="Y68" s="102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30"/>
      <c r="G69" s="84"/>
      <c r="H69" s="30"/>
      <c r="I69" s="30"/>
      <c r="J69" s="5"/>
      <c r="K69" s="5"/>
      <c r="L69" s="102"/>
      <c r="M69" s="102"/>
      <c r="N69" s="84"/>
      <c r="O69" s="84"/>
      <c r="P69" s="30"/>
      <c r="Q69" s="30"/>
      <c r="R69" s="92" t="s">
        <v>790</v>
      </c>
      <c r="S69" s="93" t="s">
        <v>975</v>
      </c>
      <c r="T69" s="94">
        <v>92.0</v>
      </c>
      <c r="U69" s="101"/>
      <c r="V69" s="90" t="s">
        <v>1158</v>
      </c>
      <c r="W69" s="90">
        <v>32.0</v>
      </c>
      <c r="X69" s="97"/>
      <c r="Y69" s="102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30"/>
      <c r="G70" s="84"/>
      <c r="H70" s="30"/>
      <c r="I70" s="30"/>
      <c r="J70" s="5"/>
      <c r="K70" s="5"/>
      <c r="L70" s="102"/>
      <c r="M70" s="102"/>
      <c r="N70" s="84"/>
      <c r="O70" s="84"/>
      <c r="P70" s="30"/>
      <c r="Q70" s="30"/>
      <c r="R70" s="92" t="s">
        <v>793</v>
      </c>
      <c r="S70" s="93" t="s">
        <v>975</v>
      </c>
      <c r="T70" s="94">
        <v>100.0</v>
      </c>
      <c r="U70" s="101"/>
      <c r="V70" s="90" t="s">
        <v>790</v>
      </c>
      <c r="W70" s="90">
        <v>3.0</v>
      </c>
      <c r="X70" s="97"/>
      <c r="Y70" s="102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30"/>
      <c r="G71" s="84"/>
      <c r="H71" s="30"/>
      <c r="I71" s="30"/>
      <c r="J71" s="5"/>
      <c r="K71" s="5"/>
      <c r="L71" s="102"/>
      <c r="M71" s="102"/>
      <c r="N71" s="84"/>
      <c r="O71" s="84"/>
      <c r="P71" s="30"/>
      <c r="Q71" s="30"/>
      <c r="R71" s="92" t="s">
        <v>795</v>
      </c>
      <c r="S71" s="93" t="s">
        <v>975</v>
      </c>
      <c r="T71" s="94">
        <v>90.0</v>
      </c>
      <c r="U71" s="101"/>
      <c r="V71" s="90" t="s">
        <v>1161</v>
      </c>
      <c r="W71" s="90">
        <v>16.0</v>
      </c>
      <c r="X71" s="97"/>
      <c r="Y71" s="102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30"/>
      <c r="G72" s="84"/>
      <c r="H72" s="30"/>
      <c r="I72" s="30"/>
      <c r="J72" s="5"/>
      <c r="K72" s="5"/>
      <c r="L72" s="102"/>
      <c r="M72" s="102"/>
      <c r="N72" s="84"/>
      <c r="O72" s="84"/>
      <c r="P72" s="30"/>
      <c r="Q72" s="30"/>
      <c r="R72" s="92" t="s">
        <v>797</v>
      </c>
      <c r="S72" s="93" t="s">
        <v>975</v>
      </c>
      <c r="T72" s="94">
        <v>73.0</v>
      </c>
      <c r="U72" s="101"/>
      <c r="V72" s="90" t="s">
        <v>795</v>
      </c>
      <c r="W72" s="90">
        <v>6.0</v>
      </c>
      <c r="X72" s="97"/>
      <c r="Y72" s="102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30"/>
      <c r="G73" s="84"/>
      <c r="H73" s="30"/>
      <c r="I73" s="30"/>
      <c r="J73" s="5"/>
      <c r="K73" s="5"/>
      <c r="L73" s="102"/>
      <c r="M73" s="102"/>
      <c r="N73" s="84"/>
      <c r="O73" s="84"/>
      <c r="P73" s="30"/>
      <c r="Q73" s="30"/>
      <c r="R73" s="92" t="s">
        <v>800</v>
      </c>
      <c r="S73" s="93" t="s">
        <v>975</v>
      </c>
      <c r="T73" s="94">
        <v>99.0</v>
      </c>
      <c r="U73" s="101"/>
      <c r="V73" s="90" t="s">
        <v>797</v>
      </c>
      <c r="W73" s="90">
        <v>30.0</v>
      </c>
      <c r="X73" s="97"/>
      <c r="Y73" s="102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30"/>
      <c r="G74" s="84"/>
      <c r="H74" s="30"/>
      <c r="I74" s="30"/>
      <c r="J74" s="5"/>
      <c r="K74" s="5"/>
      <c r="L74" s="102"/>
      <c r="M74" s="102"/>
      <c r="N74" s="84"/>
      <c r="O74" s="84"/>
      <c r="P74" s="30"/>
      <c r="Q74" s="30"/>
      <c r="R74" s="92" t="s">
        <v>803</v>
      </c>
      <c r="S74" s="93" t="s">
        <v>975</v>
      </c>
      <c r="T74" s="94">
        <v>61.0</v>
      </c>
      <c r="U74" s="101"/>
      <c r="V74" s="90" t="s">
        <v>1166</v>
      </c>
      <c r="W74" s="90">
        <v>2.0</v>
      </c>
      <c r="X74" s="97"/>
      <c r="Y74" s="102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30"/>
      <c r="G75" s="84"/>
      <c r="H75" s="30"/>
      <c r="I75" s="30"/>
      <c r="J75" s="5"/>
      <c r="K75" s="5"/>
      <c r="L75" s="102"/>
      <c r="M75" s="102"/>
      <c r="N75" s="84"/>
      <c r="O75" s="84"/>
      <c r="P75" s="30"/>
      <c r="Q75" s="30"/>
      <c r="R75" s="92" t="s">
        <v>804</v>
      </c>
      <c r="S75" s="93" t="s">
        <v>975</v>
      </c>
      <c r="T75" s="94">
        <v>120.0</v>
      </c>
      <c r="U75" s="101"/>
      <c r="V75" s="90" t="s">
        <v>800</v>
      </c>
      <c r="W75" s="90">
        <v>15.0</v>
      </c>
      <c r="X75" s="97"/>
      <c r="Y75" s="102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30"/>
      <c r="G76" s="84"/>
      <c r="H76" s="30"/>
      <c r="I76" s="30"/>
      <c r="J76" s="5"/>
      <c r="K76" s="5"/>
      <c r="L76" s="102"/>
      <c r="M76" s="102"/>
      <c r="N76" s="84"/>
      <c r="O76" s="84"/>
      <c r="P76" s="30"/>
      <c r="Q76" s="30"/>
      <c r="R76" s="92" t="s">
        <v>808</v>
      </c>
      <c r="S76" s="93" t="s">
        <v>975</v>
      </c>
      <c r="T76" s="94">
        <v>76.0</v>
      </c>
      <c r="U76" s="101"/>
      <c r="V76" s="90" t="s">
        <v>803</v>
      </c>
      <c r="W76" s="90">
        <v>18.0</v>
      </c>
      <c r="X76" s="97"/>
      <c r="Y76" s="102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30"/>
      <c r="G77" s="84"/>
      <c r="H77" s="30"/>
      <c r="I77" s="30"/>
      <c r="J77" s="5"/>
      <c r="K77" s="5"/>
      <c r="L77" s="102"/>
      <c r="M77" s="102"/>
      <c r="N77" s="84"/>
      <c r="O77" s="84"/>
      <c r="P77" s="30"/>
      <c r="Q77" s="30"/>
      <c r="R77" s="92" t="s">
        <v>811</v>
      </c>
      <c r="S77" s="93" t="s">
        <v>975</v>
      </c>
      <c r="T77" s="94">
        <v>54.0</v>
      </c>
      <c r="U77" s="101"/>
      <c r="V77" s="90" t="s">
        <v>1170</v>
      </c>
      <c r="W77" s="90">
        <v>65.0</v>
      </c>
      <c r="X77" s="97"/>
      <c r="Y77" s="102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30"/>
      <c r="G78" s="84"/>
      <c r="H78" s="30"/>
      <c r="I78" s="30"/>
      <c r="J78" s="5"/>
      <c r="K78" s="5"/>
      <c r="L78" s="102"/>
      <c r="M78" s="102"/>
      <c r="N78" s="84"/>
      <c r="O78" s="84"/>
      <c r="P78" s="30"/>
      <c r="Q78" s="30"/>
      <c r="R78" s="92" t="s">
        <v>812</v>
      </c>
      <c r="S78" s="93" t="s">
        <v>975</v>
      </c>
      <c r="T78" s="94">
        <v>98.0</v>
      </c>
      <c r="U78" s="101"/>
      <c r="V78" s="90" t="s">
        <v>1174</v>
      </c>
      <c r="W78" s="90">
        <v>54.0</v>
      </c>
      <c r="X78" s="97"/>
      <c r="Y78" s="102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30"/>
      <c r="G79" s="84"/>
      <c r="H79" s="30"/>
      <c r="I79" s="30"/>
      <c r="J79" s="5"/>
      <c r="K79" s="5"/>
      <c r="L79" s="102"/>
      <c r="M79" s="102"/>
      <c r="N79" s="84"/>
      <c r="O79" s="84"/>
      <c r="P79" s="30"/>
      <c r="Q79" s="30"/>
      <c r="R79" s="92" t="s">
        <v>816</v>
      </c>
      <c r="S79" s="93" t="s">
        <v>975</v>
      </c>
      <c r="T79" s="94">
        <v>93.0</v>
      </c>
      <c r="U79" s="101"/>
      <c r="V79" s="96" t="s">
        <v>804</v>
      </c>
      <c r="W79" s="90">
        <v>123.0</v>
      </c>
      <c r="X79" s="97"/>
      <c r="Y79" s="102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30"/>
      <c r="G80" s="84"/>
      <c r="H80" s="30"/>
      <c r="I80" s="30"/>
      <c r="J80" s="5"/>
      <c r="K80" s="5"/>
      <c r="L80" s="102"/>
      <c r="M80" s="102"/>
      <c r="N80" s="84"/>
      <c r="O80" s="84"/>
      <c r="P80" s="30"/>
      <c r="Q80" s="30"/>
      <c r="R80" s="92" t="s">
        <v>818</v>
      </c>
      <c r="S80" s="93" t="s">
        <v>1128</v>
      </c>
      <c r="T80" s="94">
        <v>22.0</v>
      </c>
      <c r="U80" s="101"/>
      <c r="V80" s="90" t="s">
        <v>808</v>
      </c>
      <c r="W80" s="90">
        <v>34.0</v>
      </c>
      <c r="X80" s="97"/>
      <c r="Y80" s="102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30"/>
      <c r="G81" s="84"/>
      <c r="H81" s="30"/>
      <c r="I81" s="30"/>
      <c r="J81" s="5"/>
      <c r="K81" s="5"/>
      <c r="L81" s="102"/>
      <c r="M81" s="102"/>
      <c r="N81" s="84"/>
      <c r="O81" s="84"/>
      <c r="P81" s="30"/>
      <c r="Q81" s="30"/>
      <c r="R81" s="92" t="s">
        <v>822</v>
      </c>
      <c r="S81" s="93" t="s">
        <v>975</v>
      </c>
      <c r="T81" s="94">
        <v>28.0</v>
      </c>
      <c r="U81" s="101"/>
      <c r="V81" s="90" t="s">
        <v>1179</v>
      </c>
      <c r="W81" s="90">
        <v>56.0</v>
      </c>
      <c r="X81" s="97"/>
      <c r="Y81" s="102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30"/>
      <c r="G82" s="84"/>
      <c r="H82" s="30"/>
      <c r="I82" s="30"/>
      <c r="J82" s="5"/>
      <c r="K82" s="5"/>
      <c r="L82" s="102"/>
      <c r="M82" s="102"/>
      <c r="N82" s="84"/>
      <c r="O82" s="84"/>
      <c r="P82" s="30"/>
      <c r="Q82" s="30"/>
      <c r="R82" s="92" t="s">
        <v>824</v>
      </c>
      <c r="S82" s="93" t="s">
        <v>975</v>
      </c>
      <c r="T82" s="94">
        <v>72.0</v>
      </c>
      <c r="U82" s="101"/>
      <c r="V82" s="90" t="s">
        <v>1181</v>
      </c>
      <c r="W82" s="90">
        <v>98.0</v>
      </c>
      <c r="X82" s="97"/>
      <c r="Y82" s="102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30"/>
      <c r="G83" s="84"/>
      <c r="H83" s="30"/>
      <c r="I83" s="30"/>
      <c r="J83" s="5"/>
      <c r="K83" s="5"/>
      <c r="L83" s="102"/>
      <c r="M83" s="102"/>
      <c r="N83" s="84"/>
      <c r="O83" s="84"/>
      <c r="P83" s="30"/>
      <c r="Q83" s="30"/>
      <c r="R83" s="92" t="s">
        <v>827</v>
      </c>
      <c r="S83" s="93" t="s">
        <v>975</v>
      </c>
      <c r="T83" s="94">
        <v>64.0</v>
      </c>
      <c r="U83" s="101"/>
      <c r="V83" s="90" t="s">
        <v>1184</v>
      </c>
      <c r="W83" s="90">
        <v>14.0</v>
      </c>
      <c r="X83" s="97"/>
      <c r="Y83" s="102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30"/>
      <c r="G84" s="84"/>
      <c r="H84" s="30"/>
      <c r="I84" s="30"/>
      <c r="J84" s="5"/>
      <c r="K84" s="5"/>
      <c r="L84" s="102"/>
      <c r="M84" s="102"/>
      <c r="N84" s="84"/>
      <c r="O84" s="84"/>
      <c r="P84" s="30"/>
      <c r="Q84" s="30"/>
      <c r="R84" s="92" t="s">
        <v>828</v>
      </c>
      <c r="S84" s="93" t="s">
        <v>1119</v>
      </c>
      <c r="T84" s="94">
        <v>3.0</v>
      </c>
      <c r="U84" s="101"/>
      <c r="V84" s="90" t="s">
        <v>1187</v>
      </c>
      <c r="W84" s="90">
        <v>76.0</v>
      </c>
      <c r="X84" s="97"/>
      <c r="Y84" s="102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30"/>
      <c r="G85" s="84"/>
      <c r="H85" s="30"/>
      <c r="I85" s="30"/>
      <c r="J85" s="5"/>
      <c r="K85" s="5"/>
      <c r="L85" s="102"/>
      <c r="M85" s="102"/>
      <c r="N85" s="84"/>
      <c r="O85" s="84"/>
      <c r="P85" s="30"/>
      <c r="Q85" s="30"/>
      <c r="R85" s="92" t="s">
        <v>834</v>
      </c>
      <c r="S85" s="93" t="s">
        <v>1119</v>
      </c>
      <c r="T85" s="94">
        <v>10.0</v>
      </c>
      <c r="U85" s="101"/>
      <c r="V85" s="90" t="s">
        <v>816</v>
      </c>
      <c r="W85" s="90">
        <v>4.0</v>
      </c>
      <c r="X85" s="97"/>
      <c r="Y85" s="102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30"/>
      <c r="G86" s="84"/>
      <c r="H86" s="30"/>
      <c r="I86" s="30"/>
      <c r="J86" s="5"/>
      <c r="K86" s="5"/>
      <c r="L86" s="102"/>
      <c r="M86" s="102"/>
      <c r="N86" s="84"/>
      <c r="O86" s="84"/>
      <c r="P86" s="30"/>
      <c r="Q86" s="30"/>
      <c r="R86" s="92" t="s">
        <v>835</v>
      </c>
      <c r="S86" s="93" t="s">
        <v>1073</v>
      </c>
      <c r="T86" s="94">
        <v>12.0</v>
      </c>
      <c r="U86" s="101"/>
      <c r="V86" s="90" t="s">
        <v>1189</v>
      </c>
      <c r="W86" s="90">
        <v>48.0</v>
      </c>
      <c r="X86" s="97"/>
      <c r="Y86" s="102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02"/>
      <c r="M87" s="102"/>
      <c r="N87" s="102"/>
      <c r="O87" s="102"/>
      <c r="P87" s="5"/>
      <c r="Q87" s="5"/>
      <c r="R87" s="92" t="s">
        <v>838</v>
      </c>
      <c r="S87" s="93" t="s">
        <v>1073</v>
      </c>
      <c r="T87" s="94">
        <v>20.0</v>
      </c>
      <c r="U87" s="101"/>
      <c r="V87" s="90" t="s">
        <v>1193</v>
      </c>
      <c r="W87" s="90">
        <v>95.0</v>
      </c>
      <c r="X87" s="97"/>
      <c r="Y87" s="102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02"/>
      <c r="M88" s="102"/>
      <c r="N88" s="102"/>
      <c r="O88" s="102"/>
      <c r="P88" s="5"/>
      <c r="Q88" s="5"/>
      <c r="R88" s="92" t="s">
        <v>840</v>
      </c>
      <c r="S88" s="93" t="s">
        <v>1073</v>
      </c>
      <c r="T88" s="94">
        <v>21.0</v>
      </c>
      <c r="U88" s="101"/>
      <c r="V88" s="90" t="s">
        <v>822</v>
      </c>
      <c r="W88" s="90">
        <v>64.0</v>
      </c>
      <c r="X88" s="97"/>
      <c r="Y88" s="102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02"/>
      <c r="M89" s="102"/>
      <c r="N89" s="102"/>
      <c r="O89" s="102"/>
      <c r="P89" s="5"/>
      <c r="Q89" s="5"/>
      <c r="R89" s="92" t="s">
        <v>846</v>
      </c>
      <c r="S89" s="93" t="s">
        <v>975</v>
      </c>
      <c r="T89" s="94">
        <v>36.0</v>
      </c>
      <c r="U89" s="101"/>
      <c r="V89" s="90" t="s">
        <v>824</v>
      </c>
      <c r="W89" s="90">
        <v>28.0</v>
      </c>
      <c r="X89" s="97"/>
      <c r="Y89" s="102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02"/>
      <c r="M90" s="102"/>
      <c r="N90" s="102"/>
      <c r="O90" s="102"/>
      <c r="P90" s="5"/>
      <c r="Q90" s="5"/>
      <c r="R90" s="92" t="s">
        <v>848</v>
      </c>
      <c r="S90" s="93" t="s">
        <v>975</v>
      </c>
      <c r="T90" s="94">
        <v>38.0</v>
      </c>
      <c r="U90" s="101"/>
      <c r="V90" s="90" t="s">
        <v>827</v>
      </c>
      <c r="W90" s="90">
        <v>21.0</v>
      </c>
      <c r="X90" s="97"/>
      <c r="Y90" s="102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02"/>
      <c r="M91" s="102"/>
      <c r="N91" s="102"/>
      <c r="O91" s="102"/>
      <c r="P91" s="5"/>
      <c r="Q91" s="5"/>
      <c r="R91" s="92" t="s">
        <v>851</v>
      </c>
      <c r="S91" s="93" t="s">
        <v>975</v>
      </c>
      <c r="T91" s="94">
        <v>41.0</v>
      </c>
      <c r="U91" s="101"/>
      <c r="V91" s="90" t="s">
        <v>835</v>
      </c>
      <c r="W91" s="90">
        <v>90.0</v>
      </c>
      <c r="X91" s="97"/>
      <c r="Y91" s="102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02"/>
      <c r="M92" s="102"/>
      <c r="N92" s="102"/>
      <c r="O92" s="102"/>
      <c r="P92" s="5"/>
      <c r="Q92" s="5"/>
      <c r="R92" s="92" t="s">
        <v>853</v>
      </c>
      <c r="S92" s="93" t="s">
        <v>1119</v>
      </c>
      <c r="T92" s="94">
        <v>7.0</v>
      </c>
      <c r="U92" s="101"/>
      <c r="V92" s="90" t="s">
        <v>846</v>
      </c>
      <c r="W92" s="90">
        <v>80.0</v>
      </c>
      <c r="X92" s="97"/>
      <c r="Y92" s="102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02"/>
      <c r="M93" s="102"/>
      <c r="N93" s="102"/>
      <c r="O93" s="102"/>
      <c r="P93" s="5"/>
      <c r="Q93" s="5"/>
      <c r="R93" s="92" t="s">
        <v>855</v>
      </c>
      <c r="S93" s="93" t="s">
        <v>975</v>
      </c>
      <c r="T93" s="94">
        <v>30.0</v>
      </c>
      <c r="U93" s="101"/>
      <c r="V93" s="90" t="s">
        <v>1200</v>
      </c>
      <c r="W93" s="90">
        <v>82.0</v>
      </c>
      <c r="X93" s="97"/>
      <c r="Y93" s="102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30"/>
      <c r="G94" s="84"/>
      <c r="H94" s="30"/>
      <c r="I94" s="30"/>
      <c r="J94" s="5"/>
      <c r="K94" s="5"/>
      <c r="L94" s="102"/>
      <c r="M94" s="102"/>
      <c r="N94" s="84"/>
      <c r="O94" s="84"/>
      <c r="P94" s="30"/>
      <c r="Q94" s="30"/>
      <c r="R94" s="105" t="s">
        <v>858</v>
      </c>
      <c r="S94" s="93" t="s">
        <v>975</v>
      </c>
      <c r="T94" s="94">
        <v>74.0</v>
      </c>
      <c r="U94" s="101"/>
      <c r="V94" s="90" t="s">
        <v>1203</v>
      </c>
      <c r="W94" s="90">
        <v>31.0</v>
      </c>
      <c r="X94" s="97"/>
      <c r="Y94" s="102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30"/>
      <c r="G95" s="84"/>
      <c r="H95" s="30"/>
      <c r="I95" s="30"/>
      <c r="J95" s="5"/>
      <c r="K95" s="5"/>
      <c r="L95" s="102"/>
      <c r="M95" s="102"/>
      <c r="N95" s="84"/>
      <c r="O95" s="84"/>
      <c r="P95" s="30"/>
      <c r="Q95" s="30"/>
      <c r="R95" s="92" t="s">
        <v>860</v>
      </c>
      <c r="S95" s="93" t="s">
        <v>1119</v>
      </c>
      <c r="T95" s="94">
        <v>8.0</v>
      </c>
      <c r="U95" s="101"/>
      <c r="V95" s="90" t="s">
        <v>1204</v>
      </c>
      <c r="W95" s="90">
        <v>69.0</v>
      </c>
      <c r="X95" s="97"/>
      <c r="Y95" s="102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30"/>
      <c r="G96" s="84"/>
      <c r="H96" s="30"/>
      <c r="I96" s="30"/>
      <c r="J96" s="5"/>
      <c r="K96" s="5"/>
      <c r="L96" s="102"/>
      <c r="M96" s="102"/>
      <c r="N96" s="84"/>
      <c r="O96" s="84"/>
      <c r="P96" s="30"/>
      <c r="Q96" s="30"/>
      <c r="R96" s="92" t="s">
        <v>861</v>
      </c>
      <c r="S96" s="93" t="s">
        <v>975</v>
      </c>
      <c r="T96" s="94">
        <v>83.0</v>
      </c>
      <c r="U96" s="101"/>
      <c r="V96" s="90" t="s">
        <v>694</v>
      </c>
      <c r="W96" s="90">
        <v>51.0</v>
      </c>
      <c r="X96" s="97"/>
      <c r="Y96" s="102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30"/>
      <c r="G97" s="84"/>
      <c r="H97" s="30"/>
      <c r="I97" s="30"/>
      <c r="J97" s="5"/>
      <c r="K97" s="5"/>
      <c r="L97" s="102"/>
      <c r="M97" s="102"/>
      <c r="N97" s="84"/>
      <c r="O97" s="84"/>
      <c r="P97" s="30"/>
      <c r="Q97" s="30"/>
      <c r="R97" s="92" t="s">
        <v>864</v>
      </c>
      <c r="S97" s="93" t="s">
        <v>975</v>
      </c>
      <c r="T97" s="94">
        <v>34.0</v>
      </c>
      <c r="U97" s="101"/>
      <c r="V97" s="90" t="s">
        <v>1207</v>
      </c>
      <c r="W97" s="90">
        <v>41.0</v>
      </c>
      <c r="X97" s="97"/>
      <c r="Y97" s="102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30"/>
      <c r="G98" s="84"/>
      <c r="H98" s="30"/>
      <c r="I98" s="30"/>
      <c r="J98" s="5"/>
      <c r="K98" s="5"/>
      <c r="L98" s="102"/>
      <c r="M98" s="102"/>
      <c r="N98" s="84"/>
      <c r="O98" s="84"/>
      <c r="P98" s="30"/>
      <c r="Q98" s="30"/>
      <c r="R98" s="92" t="s">
        <v>866</v>
      </c>
      <c r="S98" s="93" t="s">
        <v>975</v>
      </c>
      <c r="T98" s="94">
        <v>70.0</v>
      </c>
      <c r="U98" s="101"/>
      <c r="V98" s="90" t="s">
        <v>1209</v>
      </c>
      <c r="W98" s="90">
        <v>71.0</v>
      </c>
      <c r="X98" s="97"/>
      <c r="Y98" s="102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30"/>
      <c r="G99" s="84"/>
      <c r="H99" s="30"/>
      <c r="I99" s="30"/>
      <c r="J99" s="5"/>
      <c r="K99" s="5"/>
      <c r="L99" s="102"/>
      <c r="M99" s="102"/>
      <c r="N99" s="84"/>
      <c r="O99" s="84"/>
      <c r="P99" s="30"/>
      <c r="Q99" s="30"/>
      <c r="R99" s="92" t="s">
        <v>871</v>
      </c>
      <c r="S99" s="93" t="s">
        <v>975</v>
      </c>
      <c r="T99" s="94">
        <v>29.0</v>
      </c>
      <c r="U99" s="101"/>
      <c r="V99" s="90" t="s">
        <v>1211</v>
      </c>
      <c r="W99" s="90">
        <v>26.0</v>
      </c>
      <c r="X99" s="97"/>
      <c r="Y99" s="102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30"/>
      <c r="G100" s="84"/>
      <c r="H100" s="30"/>
      <c r="I100" s="30"/>
      <c r="J100" s="5"/>
      <c r="K100" s="5"/>
      <c r="L100" s="102"/>
      <c r="M100" s="102"/>
      <c r="N100" s="84"/>
      <c r="O100" s="84"/>
      <c r="P100" s="30"/>
      <c r="Q100" s="30"/>
      <c r="R100" s="92" t="s">
        <v>873</v>
      </c>
      <c r="S100" s="93" t="s">
        <v>975</v>
      </c>
      <c r="T100" s="94">
        <v>25.0</v>
      </c>
      <c r="U100" s="101"/>
      <c r="V100" s="90" t="s">
        <v>1213</v>
      </c>
      <c r="W100" s="90">
        <v>66.0</v>
      </c>
      <c r="X100" s="97"/>
      <c r="Y100" s="102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30"/>
      <c r="G101" s="84"/>
      <c r="H101" s="30"/>
      <c r="I101" s="30"/>
      <c r="J101" s="5"/>
      <c r="K101" s="5"/>
      <c r="L101" s="102"/>
      <c r="M101" s="102"/>
      <c r="N101" s="84"/>
      <c r="O101" s="84"/>
      <c r="P101" s="30"/>
      <c r="Q101" s="30"/>
      <c r="R101" s="92" t="s">
        <v>876</v>
      </c>
      <c r="S101" s="93" t="s">
        <v>975</v>
      </c>
      <c r="T101" s="94">
        <v>111.0</v>
      </c>
      <c r="U101" s="101"/>
      <c r="V101" s="90" t="s">
        <v>1215</v>
      </c>
      <c r="W101" s="90">
        <v>57.0</v>
      </c>
      <c r="X101" s="97"/>
      <c r="Y101" s="102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30"/>
      <c r="G102" s="84"/>
      <c r="H102" s="30"/>
      <c r="I102" s="30"/>
      <c r="J102" s="5"/>
      <c r="K102" s="5"/>
      <c r="L102" s="102"/>
      <c r="M102" s="102"/>
      <c r="N102" s="84"/>
      <c r="O102" s="84"/>
      <c r="P102" s="30"/>
      <c r="Q102" s="30"/>
      <c r="R102" s="92" t="s">
        <v>879</v>
      </c>
      <c r="S102" s="93" t="s">
        <v>975</v>
      </c>
      <c r="T102" s="94">
        <v>113.0</v>
      </c>
      <c r="U102" s="101"/>
      <c r="V102" s="96" t="s">
        <v>876</v>
      </c>
      <c r="W102" s="90">
        <v>114.0</v>
      </c>
      <c r="X102" s="97"/>
      <c r="Y102" s="102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30"/>
      <c r="G103" s="84"/>
      <c r="H103" s="30"/>
      <c r="I103" s="30"/>
      <c r="J103" s="5"/>
      <c r="K103" s="5"/>
      <c r="L103" s="102"/>
      <c r="M103" s="102"/>
      <c r="N103" s="84"/>
      <c r="O103" s="84"/>
      <c r="P103" s="30"/>
      <c r="Q103" s="30"/>
      <c r="R103" s="92" t="s">
        <v>883</v>
      </c>
      <c r="S103" s="93" t="s">
        <v>975</v>
      </c>
      <c r="T103" s="94">
        <v>115.0</v>
      </c>
      <c r="U103" s="101"/>
      <c r="V103" s="96" t="s">
        <v>879</v>
      </c>
      <c r="W103" s="90">
        <v>116.0</v>
      </c>
      <c r="X103" s="97"/>
      <c r="Y103" s="102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30"/>
      <c r="G104" s="84"/>
      <c r="H104" s="30"/>
      <c r="I104" s="30"/>
      <c r="J104" s="5"/>
      <c r="K104" s="5"/>
      <c r="L104" s="102"/>
      <c r="M104" s="102"/>
      <c r="N104" s="84"/>
      <c r="O104" s="84"/>
      <c r="P104" s="30"/>
      <c r="Q104" s="30"/>
      <c r="R104" s="92" t="s">
        <v>884</v>
      </c>
      <c r="S104" s="93" t="s">
        <v>975</v>
      </c>
      <c r="T104" s="94">
        <v>112.0</v>
      </c>
      <c r="U104" s="101"/>
      <c r="V104" s="96" t="s">
        <v>883</v>
      </c>
      <c r="W104" s="90">
        <v>118.0</v>
      </c>
      <c r="X104" s="97"/>
      <c r="Y104" s="102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30"/>
      <c r="G105" s="84"/>
      <c r="H105" s="30"/>
      <c r="I105" s="30"/>
      <c r="J105" s="5"/>
      <c r="K105" s="5"/>
      <c r="L105" s="102"/>
      <c r="M105" s="102"/>
      <c r="N105" s="84"/>
      <c r="O105" s="84"/>
      <c r="P105" s="30"/>
      <c r="Q105" s="30"/>
      <c r="R105" s="92" t="s">
        <v>887</v>
      </c>
      <c r="S105" s="93" t="s">
        <v>975</v>
      </c>
      <c r="T105" s="94">
        <v>114.0</v>
      </c>
      <c r="U105" s="101"/>
      <c r="V105" s="96" t="s">
        <v>884</v>
      </c>
      <c r="W105" s="90">
        <v>115.0</v>
      </c>
      <c r="X105" s="97"/>
      <c r="Y105" s="102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30"/>
      <c r="G106" s="84"/>
      <c r="H106" s="30"/>
      <c r="I106" s="30"/>
      <c r="J106" s="5"/>
      <c r="K106" s="5"/>
      <c r="L106" s="102"/>
      <c r="M106" s="102"/>
      <c r="N106" s="84"/>
      <c r="O106" s="84"/>
      <c r="P106" s="30"/>
      <c r="Q106" s="30"/>
      <c r="R106" s="92" t="s">
        <v>889</v>
      </c>
      <c r="S106" s="93" t="s">
        <v>975</v>
      </c>
      <c r="T106" s="94">
        <v>85.0</v>
      </c>
      <c r="U106" s="101"/>
      <c r="V106" s="96" t="s">
        <v>887</v>
      </c>
      <c r="W106" s="90">
        <v>117.0</v>
      </c>
      <c r="X106" s="97"/>
      <c r="Y106" s="102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30"/>
      <c r="G107" s="84"/>
      <c r="H107" s="30"/>
      <c r="I107" s="30"/>
      <c r="J107" s="5"/>
      <c r="K107" s="5"/>
      <c r="L107" s="102"/>
      <c r="M107" s="102"/>
      <c r="N107" s="84"/>
      <c r="O107" s="84"/>
      <c r="P107" s="30"/>
      <c r="Q107" s="30"/>
      <c r="R107" s="92" t="s">
        <v>891</v>
      </c>
      <c r="S107" s="93" t="s">
        <v>1119</v>
      </c>
      <c r="T107" s="94">
        <v>5.0</v>
      </c>
      <c r="U107" s="101"/>
      <c r="V107" s="90" t="s">
        <v>1223</v>
      </c>
      <c r="W107" s="90">
        <v>55.0</v>
      </c>
      <c r="X107" s="97"/>
      <c r="Y107" s="102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30"/>
      <c r="G108" s="84"/>
      <c r="H108" s="30"/>
      <c r="I108" s="30"/>
      <c r="J108" s="5"/>
      <c r="K108" s="5"/>
      <c r="L108" s="102"/>
      <c r="M108" s="102"/>
      <c r="N108" s="84"/>
      <c r="O108" s="84"/>
      <c r="P108" s="30"/>
      <c r="Q108" s="30"/>
      <c r="R108" s="92" t="s">
        <v>894</v>
      </c>
      <c r="S108" s="93" t="s">
        <v>975</v>
      </c>
      <c r="T108" s="94">
        <v>55.0</v>
      </c>
      <c r="U108" s="101"/>
      <c r="V108" s="90" t="s">
        <v>1226</v>
      </c>
      <c r="W108" s="90">
        <v>100.0</v>
      </c>
      <c r="X108" s="97"/>
      <c r="Y108" s="102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30"/>
      <c r="G109" s="84"/>
      <c r="H109" s="30"/>
      <c r="I109" s="30"/>
      <c r="J109" s="5"/>
      <c r="K109" s="5"/>
      <c r="L109" s="102"/>
      <c r="M109" s="102"/>
      <c r="N109" s="84"/>
      <c r="O109" s="84"/>
      <c r="P109" s="30"/>
      <c r="Q109" s="30"/>
      <c r="R109" s="92" t="s">
        <v>896</v>
      </c>
      <c r="S109" s="93" t="s">
        <v>975</v>
      </c>
      <c r="T109" s="94">
        <v>56.0</v>
      </c>
      <c r="U109" s="101"/>
      <c r="V109" s="90" t="s">
        <v>1227</v>
      </c>
      <c r="W109" s="90">
        <v>88.0</v>
      </c>
      <c r="X109" s="97"/>
      <c r="Y109" s="102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30"/>
      <c r="G110" s="84"/>
      <c r="H110" s="30"/>
      <c r="I110" s="30"/>
      <c r="J110" s="5"/>
      <c r="K110" s="5"/>
      <c r="L110" s="102"/>
      <c r="M110" s="102"/>
      <c r="N110" s="84"/>
      <c r="O110" s="84"/>
      <c r="P110" s="30"/>
      <c r="Q110" s="30"/>
      <c r="R110" s="92" t="s">
        <v>897</v>
      </c>
      <c r="S110" s="93" t="s">
        <v>1119</v>
      </c>
      <c r="T110" s="94">
        <v>2.0</v>
      </c>
      <c r="U110" s="101"/>
      <c r="V110" s="90" t="s">
        <v>1230</v>
      </c>
      <c r="W110" s="90">
        <v>89.0</v>
      </c>
      <c r="X110" s="97"/>
      <c r="Y110" s="102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30"/>
      <c r="G111" s="84"/>
      <c r="H111" s="30"/>
      <c r="I111" s="30"/>
      <c r="J111" s="5"/>
      <c r="K111" s="5"/>
      <c r="L111" s="102"/>
      <c r="M111" s="102"/>
      <c r="N111" s="84"/>
      <c r="O111" s="84"/>
      <c r="P111" s="30"/>
      <c r="Q111" s="30"/>
      <c r="R111" s="92" t="s">
        <v>900</v>
      </c>
      <c r="S111" s="93" t="s">
        <v>1119</v>
      </c>
      <c r="T111" s="94">
        <v>1.0</v>
      </c>
      <c r="U111" s="101"/>
      <c r="V111" s="90" t="s">
        <v>1231</v>
      </c>
      <c r="W111" s="90">
        <v>87.0</v>
      </c>
      <c r="X111" s="97"/>
      <c r="Y111" s="102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30"/>
      <c r="G112" s="84"/>
      <c r="H112" s="30"/>
      <c r="I112" s="30"/>
      <c r="J112" s="5"/>
      <c r="K112" s="5"/>
      <c r="L112" s="102"/>
      <c r="M112" s="102"/>
      <c r="N112" s="84"/>
      <c r="O112" s="84"/>
      <c r="P112" s="30"/>
      <c r="Q112" s="30"/>
      <c r="R112" s="92" t="s">
        <v>901</v>
      </c>
      <c r="S112" s="93" t="s">
        <v>1119</v>
      </c>
      <c r="T112" s="94">
        <v>4.0</v>
      </c>
      <c r="U112" s="101"/>
      <c r="V112" s="90" t="s">
        <v>1233</v>
      </c>
      <c r="W112" s="90">
        <v>99.0</v>
      </c>
      <c r="X112" s="97"/>
      <c r="Y112" s="102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30"/>
      <c r="G113" s="84"/>
      <c r="H113" s="30"/>
      <c r="I113" s="30"/>
      <c r="J113" s="5"/>
      <c r="K113" s="5"/>
      <c r="L113" s="102"/>
      <c r="M113" s="102"/>
      <c r="N113" s="84"/>
      <c r="O113" s="84"/>
      <c r="P113" s="30"/>
      <c r="Q113" s="30"/>
      <c r="R113" s="92" t="s">
        <v>903</v>
      </c>
      <c r="S113" s="93" t="s">
        <v>975</v>
      </c>
      <c r="T113" s="94">
        <v>27.0</v>
      </c>
      <c r="U113" s="101"/>
      <c r="V113" s="90" t="s">
        <v>903</v>
      </c>
      <c r="W113" s="90">
        <v>63.0</v>
      </c>
      <c r="X113" s="97"/>
      <c r="Y113" s="102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30"/>
      <c r="G114" s="84"/>
      <c r="H114" s="30"/>
      <c r="I114" s="30"/>
      <c r="J114" s="5"/>
      <c r="K114" s="5"/>
      <c r="L114" s="102"/>
      <c r="M114" s="102"/>
      <c r="N114" s="84"/>
      <c r="O114" s="84"/>
      <c r="P114" s="30"/>
      <c r="Q114" s="30"/>
      <c r="R114" s="92" t="s">
        <v>904</v>
      </c>
      <c r="S114" s="93" t="s">
        <v>975</v>
      </c>
      <c r="T114" s="94">
        <v>62.0</v>
      </c>
      <c r="U114" s="101"/>
      <c r="V114" s="90" t="s">
        <v>1237</v>
      </c>
      <c r="W114" s="90">
        <v>19.0</v>
      </c>
      <c r="X114" s="97"/>
      <c r="Y114" s="102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30"/>
      <c r="G115" s="84"/>
      <c r="H115" s="30"/>
      <c r="I115" s="30"/>
      <c r="J115" s="5"/>
      <c r="K115" s="5"/>
      <c r="L115" s="102"/>
      <c r="M115" s="102"/>
      <c r="N115" s="84"/>
      <c r="O115" s="84"/>
      <c r="P115" s="30"/>
      <c r="Q115" s="30"/>
      <c r="R115" s="92" t="s">
        <v>908</v>
      </c>
      <c r="S115" s="93" t="s">
        <v>1119</v>
      </c>
      <c r="T115" s="94">
        <v>11.0</v>
      </c>
      <c r="U115" s="101"/>
      <c r="V115" s="90" t="s">
        <v>909</v>
      </c>
      <c r="W115" s="90">
        <v>43.0</v>
      </c>
      <c r="X115" s="97"/>
      <c r="Y115" s="102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30"/>
      <c r="G116" s="84"/>
      <c r="H116" s="30"/>
      <c r="I116" s="30"/>
      <c r="J116" s="5"/>
      <c r="K116" s="5"/>
      <c r="L116" s="102"/>
      <c r="M116" s="102"/>
      <c r="N116" s="84"/>
      <c r="O116" s="84"/>
      <c r="P116" s="30"/>
      <c r="Q116" s="30"/>
      <c r="R116" s="92" t="s">
        <v>909</v>
      </c>
      <c r="S116" s="93" t="s">
        <v>975</v>
      </c>
      <c r="T116" s="94">
        <v>78.0</v>
      </c>
      <c r="U116" s="101"/>
      <c r="V116" s="90" t="s">
        <v>1241</v>
      </c>
      <c r="W116" s="90">
        <v>5.0</v>
      </c>
      <c r="X116" s="97"/>
      <c r="Y116" s="102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30"/>
      <c r="G117" s="84"/>
      <c r="H117" s="30"/>
      <c r="I117" s="30"/>
      <c r="J117" s="5"/>
      <c r="K117" s="5"/>
      <c r="L117" s="102"/>
      <c r="M117" s="102"/>
      <c r="N117" s="84"/>
      <c r="O117" s="84"/>
      <c r="P117" s="30"/>
      <c r="Q117" s="30"/>
      <c r="R117" s="92" t="s">
        <v>910</v>
      </c>
      <c r="S117" s="93" t="s">
        <v>975</v>
      </c>
      <c r="T117" s="94">
        <v>89.0</v>
      </c>
      <c r="U117" s="101"/>
      <c r="V117" s="90" t="s">
        <v>1245</v>
      </c>
      <c r="W117" s="90">
        <v>74.0</v>
      </c>
      <c r="X117" s="97"/>
      <c r="Y117" s="102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30"/>
      <c r="G118" s="84"/>
      <c r="H118" s="30"/>
      <c r="I118" s="30"/>
      <c r="J118" s="5"/>
      <c r="K118" s="5"/>
      <c r="L118" s="102"/>
      <c r="M118" s="102"/>
      <c r="N118" s="84"/>
      <c r="O118" s="84"/>
      <c r="P118" s="30"/>
      <c r="Q118" s="30"/>
      <c r="R118" s="92" t="s">
        <v>913</v>
      </c>
      <c r="S118" s="93" t="s">
        <v>975</v>
      </c>
      <c r="T118" s="94">
        <v>43.0</v>
      </c>
      <c r="U118" s="101"/>
      <c r="V118" s="90" t="s">
        <v>1247</v>
      </c>
      <c r="W118" s="90">
        <v>13.0</v>
      </c>
      <c r="X118" s="97"/>
      <c r="Y118" s="102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30"/>
      <c r="G119" s="84"/>
      <c r="H119" s="30"/>
      <c r="I119" s="30"/>
      <c r="J119" s="5"/>
      <c r="K119" s="5"/>
      <c r="L119" s="102"/>
      <c r="M119" s="102"/>
      <c r="N119" s="84"/>
      <c r="O119" s="84"/>
      <c r="P119" s="30"/>
      <c r="Q119" s="30"/>
      <c r="R119" s="92" t="s">
        <v>915</v>
      </c>
      <c r="S119" s="93" t="s">
        <v>975</v>
      </c>
      <c r="T119" s="94">
        <v>44.0</v>
      </c>
      <c r="U119" s="101"/>
      <c r="V119" s="90" t="s">
        <v>918</v>
      </c>
      <c r="W119" s="90">
        <v>23.0</v>
      </c>
      <c r="X119" s="97"/>
      <c r="Y119" s="102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30"/>
      <c r="G120" s="84"/>
      <c r="H120" s="30"/>
      <c r="I120" s="30"/>
      <c r="J120" s="5"/>
      <c r="K120" s="5"/>
      <c r="L120" s="102"/>
      <c r="M120" s="102"/>
      <c r="N120" s="84"/>
      <c r="O120" s="84"/>
      <c r="P120" s="30"/>
      <c r="Q120" s="30"/>
      <c r="R120" s="92" t="s">
        <v>917</v>
      </c>
      <c r="S120" s="93" t="s">
        <v>975</v>
      </c>
      <c r="T120" s="94">
        <v>97.0</v>
      </c>
      <c r="U120" s="101"/>
      <c r="V120" s="90" t="s">
        <v>1250</v>
      </c>
      <c r="W120" s="90">
        <v>44.0</v>
      </c>
      <c r="X120" s="97"/>
      <c r="Y120" s="102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30"/>
      <c r="G121" s="84"/>
      <c r="H121" s="30"/>
      <c r="I121" s="30"/>
      <c r="J121" s="5"/>
      <c r="K121" s="5"/>
      <c r="L121" s="102"/>
      <c r="M121" s="102"/>
      <c r="N121" s="84"/>
      <c r="O121" s="84"/>
      <c r="P121" s="30"/>
      <c r="Q121" s="30"/>
      <c r="R121" s="92" t="s">
        <v>918</v>
      </c>
      <c r="S121" s="93" t="s">
        <v>975</v>
      </c>
      <c r="T121" s="94">
        <v>67.0</v>
      </c>
      <c r="U121" s="101"/>
      <c r="V121" s="96" t="s">
        <v>921</v>
      </c>
      <c r="W121" s="90">
        <v>104.0</v>
      </c>
      <c r="X121" s="97"/>
      <c r="Y121" s="102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30"/>
      <c r="G122" s="84"/>
      <c r="H122" s="30"/>
      <c r="I122" s="30"/>
      <c r="J122" s="5"/>
      <c r="K122" s="5"/>
      <c r="L122" s="102"/>
      <c r="M122" s="102"/>
      <c r="N122" s="84"/>
      <c r="O122" s="84"/>
      <c r="P122" s="30"/>
      <c r="Q122" s="30"/>
      <c r="R122" s="92" t="s">
        <v>921</v>
      </c>
      <c r="S122" s="93" t="s">
        <v>975</v>
      </c>
      <c r="T122" s="94">
        <v>101.0</v>
      </c>
      <c r="U122" s="101"/>
      <c r="V122" s="96" t="s">
        <v>926</v>
      </c>
      <c r="W122" s="90">
        <v>105.0</v>
      </c>
      <c r="X122" s="97"/>
      <c r="Y122" s="102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30"/>
      <c r="G123" s="84"/>
      <c r="H123" s="30"/>
      <c r="I123" s="30"/>
      <c r="J123" s="5"/>
      <c r="K123" s="5"/>
      <c r="L123" s="102"/>
      <c r="M123" s="102"/>
      <c r="N123" s="84"/>
      <c r="O123" s="84"/>
      <c r="P123" s="30"/>
      <c r="Q123" s="30"/>
      <c r="R123" s="92" t="s">
        <v>926</v>
      </c>
      <c r="S123" s="93" t="s">
        <v>975</v>
      </c>
      <c r="T123" s="94">
        <v>102.0</v>
      </c>
      <c r="U123" s="101"/>
      <c r="V123" s="96" t="s">
        <v>927</v>
      </c>
      <c r="W123" s="90">
        <v>106.0</v>
      </c>
      <c r="X123" s="97"/>
      <c r="Y123" s="102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30"/>
      <c r="G124" s="84"/>
      <c r="H124" s="30"/>
      <c r="I124" s="30"/>
      <c r="J124" s="5"/>
      <c r="K124" s="5"/>
      <c r="L124" s="102"/>
      <c r="M124" s="102"/>
      <c r="N124" s="84"/>
      <c r="O124" s="84"/>
      <c r="P124" s="30"/>
      <c r="Q124" s="30"/>
      <c r="R124" s="92" t="s">
        <v>927</v>
      </c>
      <c r="S124" s="93" t="s">
        <v>975</v>
      </c>
      <c r="T124" s="94">
        <v>103.0</v>
      </c>
      <c r="U124" s="101"/>
      <c r="V124" s="96" t="s">
        <v>930</v>
      </c>
      <c r="W124" s="90">
        <v>107.0</v>
      </c>
      <c r="X124" s="97"/>
      <c r="Y124" s="102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30"/>
      <c r="G125" s="84"/>
      <c r="H125" s="30"/>
      <c r="I125" s="30"/>
      <c r="J125" s="5"/>
      <c r="K125" s="5"/>
      <c r="L125" s="102"/>
      <c r="M125" s="102"/>
      <c r="N125" s="84"/>
      <c r="O125" s="84"/>
      <c r="P125" s="30"/>
      <c r="Q125" s="30"/>
      <c r="R125" s="92" t="s">
        <v>930</v>
      </c>
      <c r="S125" s="93" t="s">
        <v>975</v>
      </c>
      <c r="T125" s="94">
        <v>104.0</v>
      </c>
      <c r="U125" s="101"/>
      <c r="V125" s="96" t="s">
        <v>931</v>
      </c>
      <c r="W125" s="90">
        <v>110.0</v>
      </c>
      <c r="X125" s="97"/>
      <c r="Y125" s="102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30"/>
      <c r="G126" s="84"/>
      <c r="H126" s="30"/>
      <c r="I126" s="30"/>
      <c r="J126" s="5"/>
      <c r="K126" s="5"/>
      <c r="L126" s="102"/>
      <c r="M126" s="102"/>
      <c r="N126" s="84"/>
      <c r="O126" s="84"/>
      <c r="P126" s="30"/>
      <c r="Q126" s="30"/>
      <c r="R126" s="92" t="s">
        <v>931</v>
      </c>
      <c r="S126" s="93" t="s">
        <v>975</v>
      </c>
      <c r="T126" s="94">
        <v>107.0</v>
      </c>
      <c r="U126" s="101"/>
      <c r="V126" s="96" t="s">
        <v>933</v>
      </c>
      <c r="W126" s="90">
        <v>111.0</v>
      </c>
      <c r="X126" s="97"/>
      <c r="Y126" s="102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30"/>
      <c r="G127" s="84"/>
      <c r="H127" s="30"/>
      <c r="I127" s="30"/>
      <c r="J127" s="5"/>
      <c r="K127" s="5"/>
      <c r="L127" s="102"/>
      <c r="M127" s="102"/>
      <c r="N127" s="84"/>
      <c r="O127" s="84"/>
      <c r="P127" s="30"/>
      <c r="Q127" s="30"/>
      <c r="R127" s="92" t="s">
        <v>933</v>
      </c>
      <c r="S127" s="93" t="s">
        <v>975</v>
      </c>
      <c r="T127" s="94">
        <v>108.0</v>
      </c>
      <c r="U127" s="101"/>
      <c r="V127" s="93" t="s">
        <v>1260</v>
      </c>
      <c r="W127" s="90">
        <v>113.0</v>
      </c>
      <c r="X127" s="97"/>
      <c r="Y127" s="102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30"/>
      <c r="G128" s="84"/>
      <c r="H128" s="30"/>
      <c r="I128" s="30"/>
      <c r="J128" s="5"/>
      <c r="K128" s="5"/>
      <c r="L128" s="102"/>
      <c r="M128" s="102"/>
      <c r="N128" s="84"/>
      <c r="O128" s="84"/>
      <c r="P128" s="30"/>
      <c r="Q128" s="30"/>
      <c r="R128" s="92" t="s">
        <v>937</v>
      </c>
      <c r="S128" s="93" t="s">
        <v>975</v>
      </c>
      <c r="T128" s="94">
        <v>105.0</v>
      </c>
      <c r="U128" s="101"/>
      <c r="V128" s="96" t="s">
        <v>937</v>
      </c>
      <c r="W128" s="90">
        <v>108.0</v>
      </c>
      <c r="X128" s="97"/>
      <c r="Y128" s="102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30"/>
      <c r="G129" s="84"/>
      <c r="H129" s="30"/>
      <c r="I129" s="30"/>
      <c r="J129" s="5"/>
      <c r="K129" s="5"/>
      <c r="L129" s="102"/>
      <c r="M129" s="102"/>
      <c r="N129" s="84"/>
      <c r="O129" s="84"/>
      <c r="P129" s="30"/>
      <c r="Q129" s="30"/>
      <c r="R129" s="92" t="s">
        <v>938</v>
      </c>
      <c r="S129" s="93" t="s">
        <v>975</v>
      </c>
      <c r="T129" s="94">
        <v>106.0</v>
      </c>
      <c r="U129" s="101"/>
      <c r="V129" s="96" t="s">
        <v>938</v>
      </c>
      <c r="W129" s="90">
        <v>109.0</v>
      </c>
      <c r="X129" s="97"/>
      <c r="Y129" s="102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30"/>
      <c r="G130" s="84"/>
      <c r="H130" s="30"/>
      <c r="I130" s="30"/>
      <c r="J130" s="5"/>
      <c r="K130" s="5"/>
      <c r="L130" s="102"/>
      <c r="M130" s="102"/>
      <c r="N130" s="84"/>
      <c r="O130" s="84"/>
      <c r="P130" s="30"/>
      <c r="Q130" s="30"/>
      <c r="R130" s="106" t="s">
        <v>941</v>
      </c>
      <c r="S130" s="107" t="s">
        <v>975</v>
      </c>
      <c r="T130" s="108">
        <v>109.0</v>
      </c>
      <c r="U130" s="109"/>
      <c r="V130" s="110" t="s">
        <v>941</v>
      </c>
      <c r="W130" s="111">
        <v>112.0</v>
      </c>
      <c r="X130" s="112"/>
      <c r="Y130" s="102"/>
      <c r="Z130" s="5"/>
      <c r="AA130" s="5"/>
      <c r="AB130" s="5"/>
      <c r="AC130" s="5"/>
    </row>
    <row r="131">
      <c r="A131" s="84"/>
      <c r="B131" s="30"/>
      <c r="C131" s="30"/>
      <c r="D131" s="30"/>
      <c r="E131" s="30"/>
      <c r="F131" s="5"/>
      <c r="G131" s="30"/>
      <c r="H131" s="84"/>
      <c r="I131" s="30"/>
      <c r="J131" s="30"/>
      <c r="K131" s="30"/>
      <c r="L131" s="84"/>
      <c r="M131" s="102"/>
      <c r="N131" s="102"/>
      <c r="O131" s="102"/>
      <c r="P131" s="5"/>
      <c r="Q131" s="5"/>
      <c r="R131" s="30"/>
      <c r="S131" s="30"/>
      <c r="T131" s="5"/>
      <c r="U131" s="30"/>
      <c r="V131" s="5"/>
      <c r="W131" s="5"/>
      <c r="X131" s="102"/>
      <c r="Y131" s="102"/>
      <c r="Z131" s="5"/>
      <c r="AA131" s="5"/>
      <c r="AB131" s="5"/>
      <c r="AC131" s="5"/>
    </row>
    <row r="132">
      <c r="A132" s="84"/>
      <c r="B132" s="30"/>
      <c r="C132" s="30"/>
      <c r="D132" s="30"/>
      <c r="E132" s="30"/>
      <c r="F132" s="5"/>
      <c r="G132" s="30"/>
      <c r="H132" s="84"/>
      <c r="I132" s="30"/>
      <c r="J132" s="30"/>
      <c r="K132" s="30"/>
      <c r="L132" s="84"/>
      <c r="M132" s="102"/>
      <c r="N132" s="102"/>
      <c r="O132" s="102"/>
      <c r="P132" s="5"/>
      <c r="Q132" s="5"/>
      <c r="R132" s="30"/>
      <c r="S132" s="30"/>
      <c r="T132" s="5"/>
      <c r="U132" s="30"/>
      <c r="V132" s="5"/>
      <c r="W132" s="5"/>
      <c r="X132" s="102"/>
      <c r="Y132" s="102"/>
      <c r="Z132" s="5"/>
      <c r="AA132" s="5"/>
      <c r="AB132" s="5"/>
      <c r="AC132" s="5"/>
    </row>
    <row r="133">
      <c r="A133" s="113" t="s">
        <v>1266</v>
      </c>
      <c r="B133" s="98"/>
      <c r="C133" s="100"/>
      <c r="D133" s="100"/>
      <c r="E133" s="100"/>
      <c r="F133" s="5"/>
      <c r="G133" s="30"/>
      <c r="H133" s="84"/>
      <c r="I133" s="30"/>
      <c r="J133" s="30"/>
      <c r="K133" s="30"/>
      <c r="L133" s="84"/>
      <c r="M133" s="102"/>
      <c r="N133" s="102"/>
      <c r="O133" s="102"/>
      <c r="P133" s="5"/>
      <c r="Q133" s="5"/>
      <c r="R133" s="30"/>
      <c r="S133" s="30"/>
      <c r="T133" s="5"/>
      <c r="U133" s="30"/>
      <c r="V133" s="5"/>
      <c r="W133" s="5"/>
      <c r="X133" s="102"/>
      <c r="Y133" s="102"/>
      <c r="Z133" s="5"/>
      <c r="AA133" s="5"/>
      <c r="AB133" s="5"/>
      <c r="AC133" s="5"/>
    </row>
    <row r="134">
      <c r="A134" s="86" t="s">
        <v>125</v>
      </c>
      <c r="B134" s="86" t="s">
        <v>127</v>
      </c>
      <c r="C134" s="86" t="s">
        <v>5</v>
      </c>
      <c r="D134" s="86" t="s">
        <v>6</v>
      </c>
      <c r="E134" s="86" t="s">
        <v>1270</v>
      </c>
      <c r="F134" s="5"/>
      <c r="G134" s="30"/>
      <c r="H134" s="84"/>
      <c r="I134" s="30"/>
      <c r="J134" s="30"/>
      <c r="K134" s="30"/>
      <c r="L134" s="84"/>
      <c r="M134" s="102"/>
      <c r="N134" s="102"/>
      <c r="O134" s="102"/>
      <c r="P134" s="5"/>
      <c r="Q134" s="5"/>
      <c r="R134" s="30"/>
      <c r="S134" s="30"/>
      <c r="T134" s="5"/>
      <c r="U134" s="30"/>
      <c r="V134" s="5"/>
      <c r="W134" s="5"/>
      <c r="X134" s="102"/>
      <c r="Y134" s="102"/>
      <c r="Z134" s="5"/>
      <c r="AA134" s="5"/>
      <c r="AB134" s="5"/>
      <c r="AC134" s="5"/>
    </row>
    <row r="135">
      <c r="A135" s="86" t="s">
        <v>1271</v>
      </c>
      <c r="B135" s="16" t="s">
        <v>1272</v>
      </c>
      <c r="C135" s="5"/>
      <c r="D135" s="16"/>
      <c r="E135" s="16" t="s">
        <v>1273</v>
      </c>
      <c r="F135" s="5"/>
      <c r="G135" s="30"/>
      <c r="H135" s="84"/>
      <c r="I135" s="30"/>
      <c r="J135" s="30"/>
      <c r="K135" s="30"/>
      <c r="L135" s="84"/>
      <c r="M135" s="102"/>
      <c r="N135" s="102"/>
      <c r="O135" s="102"/>
      <c r="P135" s="5"/>
      <c r="Q135" s="5"/>
      <c r="R135" s="30"/>
      <c r="S135" s="30"/>
      <c r="T135" s="5"/>
      <c r="U135" s="30"/>
      <c r="V135" s="5"/>
      <c r="W135" s="5"/>
      <c r="X135" s="102"/>
      <c r="Y135" s="102"/>
      <c r="Z135" s="5"/>
      <c r="AA135" s="5"/>
      <c r="AB135" s="5"/>
      <c r="AC135" s="5"/>
    </row>
    <row r="136">
      <c r="A136" s="102"/>
      <c r="B136" s="5"/>
      <c r="C136" s="5"/>
      <c r="D136" s="5"/>
      <c r="E136" s="16" t="s">
        <v>1274</v>
      </c>
      <c r="F136" s="5"/>
      <c r="G136" s="30"/>
      <c r="H136" s="84"/>
      <c r="I136" s="30"/>
      <c r="J136" s="30"/>
      <c r="K136" s="30"/>
      <c r="L136" s="84"/>
      <c r="M136" s="102"/>
      <c r="N136" s="102"/>
      <c r="O136" s="102"/>
      <c r="P136" s="5"/>
      <c r="Q136" s="5"/>
      <c r="R136" s="30"/>
      <c r="S136" s="30"/>
      <c r="T136" s="5"/>
      <c r="U136" s="30"/>
      <c r="V136" s="5"/>
      <c r="W136" s="5"/>
      <c r="X136" s="102"/>
      <c r="Y136" s="102"/>
      <c r="Z136" s="5"/>
      <c r="AA136" s="5"/>
      <c r="AB136" s="5"/>
      <c r="AC136" s="5"/>
    </row>
    <row r="137">
      <c r="A137" s="102"/>
      <c r="B137" s="5"/>
      <c r="C137" s="5"/>
      <c r="D137" s="5"/>
      <c r="E137" s="16" t="s">
        <v>1277</v>
      </c>
      <c r="F137" s="5"/>
      <c r="G137" s="30"/>
      <c r="H137" s="84"/>
      <c r="I137" s="30"/>
      <c r="J137" s="30"/>
      <c r="K137" s="30"/>
      <c r="L137" s="84"/>
      <c r="M137" s="102"/>
      <c r="N137" s="102"/>
      <c r="O137" s="102"/>
      <c r="P137" s="5"/>
      <c r="Q137" s="5"/>
      <c r="R137" s="30"/>
      <c r="S137" s="30"/>
      <c r="T137" s="5"/>
      <c r="U137" s="30"/>
      <c r="V137" s="5"/>
      <c r="W137" s="5"/>
      <c r="X137" s="102"/>
      <c r="Y137" s="102"/>
      <c r="Z137" s="5"/>
      <c r="AA137" s="5"/>
      <c r="AB137" s="5"/>
      <c r="AC137" s="5"/>
    </row>
    <row r="138">
      <c r="A138" s="102"/>
      <c r="B138" s="5"/>
      <c r="C138" s="5"/>
      <c r="D138" s="5"/>
      <c r="E138" s="16" t="s">
        <v>1278</v>
      </c>
      <c r="F138" s="5"/>
      <c r="G138" s="30"/>
      <c r="H138" s="84"/>
      <c r="I138" s="30"/>
      <c r="J138" s="30"/>
      <c r="K138" s="30"/>
      <c r="L138" s="84"/>
      <c r="M138" s="102"/>
      <c r="N138" s="102"/>
      <c r="O138" s="102"/>
      <c r="P138" s="5"/>
      <c r="Q138" s="5"/>
      <c r="R138" s="30"/>
      <c r="S138" s="30"/>
      <c r="T138" s="5"/>
      <c r="U138" s="30"/>
      <c r="V138" s="5"/>
      <c r="W138" s="5"/>
      <c r="X138" s="102"/>
      <c r="Y138" s="102"/>
      <c r="Z138" s="5"/>
      <c r="AA138" s="5"/>
      <c r="AB138" s="5"/>
      <c r="AC138" s="5"/>
    </row>
    <row r="139">
      <c r="A139" s="5"/>
      <c r="B139" s="5"/>
      <c r="C139" s="5"/>
      <c r="D139" s="16"/>
      <c r="E139" s="16"/>
      <c r="F139" s="5"/>
      <c r="G139" s="30"/>
      <c r="H139" s="84"/>
      <c r="I139" s="30"/>
      <c r="J139" s="30"/>
      <c r="K139" s="30"/>
      <c r="L139" s="84"/>
      <c r="M139" s="102"/>
      <c r="N139" s="102"/>
      <c r="O139" s="102"/>
      <c r="P139" s="5"/>
      <c r="Q139" s="5"/>
      <c r="R139" s="30"/>
      <c r="S139" s="30"/>
      <c r="T139" s="5"/>
      <c r="U139" s="30"/>
      <c r="V139" s="5"/>
      <c r="W139" s="5"/>
      <c r="X139" s="102"/>
      <c r="Y139" s="102"/>
      <c r="Z139" s="5"/>
      <c r="AA139" s="5"/>
      <c r="AB139" s="5"/>
      <c r="AC139" s="5"/>
    </row>
    <row r="140">
      <c r="A140" s="86">
        <v>2022.0</v>
      </c>
      <c r="B140" s="16" t="s">
        <v>1281</v>
      </c>
      <c r="C140" s="5"/>
      <c r="D140" s="16" t="s">
        <v>1282</v>
      </c>
      <c r="E140" s="16" t="s">
        <v>1283</v>
      </c>
      <c r="F140" s="5"/>
      <c r="G140" s="30"/>
      <c r="H140" s="84"/>
      <c r="I140" s="30"/>
      <c r="J140" s="30"/>
      <c r="K140" s="30"/>
      <c r="L140" s="84"/>
      <c r="M140" s="102"/>
      <c r="N140" s="102"/>
      <c r="O140" s="102"/>
      <c r="P140" s="5"/>
      <c r="Q140" s="5"/>
      <c r="R140" s="30"/>
      <c r="S140" s="30"/>
      <c r="T140" s="5"/>
      <c r="U140" s="30"/>
      <c r="V140" s="5"/>
      <c r="W140" s="5"/>
      <c r="X140" s="102"/>
      <c r="Y140" s="102"/>
      <c r="Z140" s="5"/>
      <c r="AA140" s="5"/>
      <c r="AB140" s="5"/>
      <c r="AC140" s="5"/>
    </row>
    <row r="141">
      <c r="A141" s="102"/>
      <c r="B141" s="5"/>
      <c r="C141" s="5"/>
      <c r="D141" s="16" t="s">
        <v>1286</v>
      </c>
      <c r="E141" s="16" t="s">
        <v>1287</v>
      </c>
      <c r="F141" s="5"/>
      <c r="G141" s="30"/>
      <c r="H141" s="84"/>
      <c r="I141" s="30"/>
      <c r="J141" s="30"/>
      <c r="K141" s="30"/>
      <c r="L141" s="84"/>
      <c r="M141" s="102"/>
      <c r="N141" s="102"/>
      <c r="O141" s="102"/>
      <c r="P141" s="5"/>
      <c r="Q141" s="5"/>
      <c r="R141" s="30"/>
      <c r="S141" s="30"/>
      <c r="T141" s="5"/>
      <c r="U141" s="30"/>
      <c r="V141" s="5"/>
      <c r="W141" s="5"/>
      <c r="X141" s="102"/>
      <c r="Y141" s="102"/>
      <c r="Z141" s="5"/>
      <c r="AA141" s="5"/>
      <c r="AB141" s="5"/>
      <c r="AC141" s="5"/>
    </row>
    <row r="142">
      <c r="A142" s="102"/>
      <c r="B142" s="5"/>
      <c r="C142" s="5"/>
      <c r="D142" s="5"/>
      <c r="E142" s="16" t="s">
        <v>1288</v>
      </c>
      <c r="F142" s="5"/>
      <c r="G142" s="30"/>
      <c r="H142" s="84"/>
      <c r="I142" s="30"/>
      <c r="J142" s="30"/>
      <c r="K142" s="30"/>
      <c r="L142" s="84"/>
      <c r="M142" s="102"/>
      <c r="N142" s="102"/>
      <c r="O142" s="102"/>
      <c r="P142" s="5"/>
      <c r="Q142" s="5"/>
      <c r="R142" s="30"/>
      <c r="S142" s="30"/>
      <c r="T142" s="5"/>
      <c r="U142" s="30"/>
      <c r="V142" s="5"/>
      <c r="W142" s="5"/>
      <c r="X142" s="102"/>
      <c r="Y142" s="102"/>
      <c r="Z142" s="5"/>
      <c r="AA142" s="5"/>
      <c r="AB142" s="5"/>
      <c r="AC142" s="5"/>
    </row>
    <row r="143">
      <c r="A143" s="102"/>
      <c r="B143" s="5"/>
      <c r="C143" s="5"/>
      <c r="D143" s="16" t="s">
        <v>1291</v>
      </c>
      <c r="E143" s="16" t="s">
        <v>1292</v>
      </c>
      <c r="F143" s="5"/>
      <c r="G143" s="30"/>
      <c r="H143" s="84"/>
      <c r="I143" s="30"/>
      <c r="J143" s="30"/>
      <c r="K143" s="30"/>
      <c r="L143" s="84"/>
      <c r="M143" s="102"/>
      <c r="N143" s="102"/>
      <c r="O143" s="102"/>
      <c r="P143" s="5"/>
      <c r="Q143" s="5"/>
      <c r="R143" s="30"/>
      <c r="S143" s="30"/>
      <c r="T143" s="5"/>
      <c r="U143" s="30"/>
      <c r="V143" s="5"/>
      <c r="W143" s="5"/>
      <c r="X143" s="102"/>
      <c r="Y143" s="102"/>
      <c r="Z143" s="5"/>
      <c r="AA143" s="5"/>
      <c r="AB143" s="5"/>
      <c r="AC143" s="5"/>
    </row>
    <row r="144">
      <c r="A144" s="102"/>
      <c r="B144" s="5"/>
      <c r="C144" s="5"/>
      <c r="D144" s="5"/>
      <c r="E144" s="16" t="s">
        <v>1294</v>
      </c>
      <c r="F144" s="5"/>
      <c r="G144" s="30"/>
      <c r="H144" s="84"/>
      <c r="I144" s="30"/>
      <c r="J144" s="30"/>
      <c r="K144" s="30"/>
      <c r="L144" s="84"/>
      <c r="M144" s="102"/>
      <c r="N144" s="102"/>
      <c r="O144" s="102"/>
      <c r="P144" s="5"/>
      <c r="Q144" s="5"/>
      <c r="R144" s="30"/>
      <c r="S144" s="30"/>
      <c r="T144" s="5"/>
      <c r="U144" s="30"/>
      <c r="V144" s="5"/>
      <c r="W144" s="5"/>
      <c r="X144" s="102"/>
      <c r="Y144" s="102"/>
      <c r="Z144" s="5"/>
      <c r="AA144" s="5"/>
      <c r="AB144" s="5"/>
      <c r="AC144" s="5"/>
    </row>
    <row r="145">
      <c r="A145" s="102"/>
      <c r="B145" s="5"/>
      <c r="C145" s="5"/>
      <c r="D145" s="5"/>
      <c r="E145" s="16" t="s">
        <v>1295</v>
      </c>
      <c r="F145" s="5"/>
      <c r="G145" s="30"/>
      <c r="H145" s="84"/>
      <c r="I145" s="30"/>
      <c r="J145" s="30"/>
      <c r="K145" s="30"/>
      <c r="L145" s="84"/>
      <c r="M145" s="102"/>
      <c r="N145" s="102"/>
      <c r="O145" s="102"/>
      <c r="P145" s="5"/>
      <c r="Q145" s="5"/>
      <c r="R145" s="30"/>
      <c r="S145" s="30"/>
      <c r="T145" s="5"/>
      <c r="U145" s="30"/>
      <c r="V145" s="5"/>
      <c r="W145" s="5"/>
      <c r="X145" s="102"/>
      <c r="Y145" s="102"/>
      <c r="Z145" s="5"/>
      <c r="AA145" s="5"/>
      <c r="AB145" s="5"/>
      <c r="AC145" s="5"/>
    </row>
    <row r="146">
      <c r="A146" s="102"/>
      <c r="B146" s="5"/>
      <c r="C146" s="5"/>
      <c r="D146" s="5"/>
      <c r="E146" s="16" t="s">
        <v>1299</v>
      </c>
      <c r="F146" s="5"/>
      <c r="G146" s="30"/>
      <c r="H146" s="84"/>
      <c r="I146" s="30"/>
      <c r="J146" s="30"/>
      <c r="K146" s="30"/>
      <c r="L146" s="84"/>
      <c r="M146" s="102"/>
      <c r="N146" s="102"/>
      <c r="O146" s="102"/>
      <c r="P146" s="5"/>
      <c r="Q146" s="5"/>
      <c r="R146" s="30"/>
      <c r="S146" s="30"/>
      <c r="T146" s="5"/>
      <c r="U146" s="30"/>
      <c r="V146" s="5"/>
      <c r="W146" s="5"/>
      <c r="X146" s="102"/>
      <c r="Y146" s="102"/>
      <c r="Z146" s="5"/>
      <c r="AA146" s="5"/>
      <c r="AB146" s="5"/>
      <c r="AC146" s="5"/>
    </row>
    <row r="147">
      <c r="A147" s="102"/>
      <c r="B147" s="5"/>
      <c r="C147" s="5"/>
      <c r="D147" s="5"/>
      <c r="E147" s="16" t="s">
        <v>1300</v>
      </c>
      <c r="F147" s="5"/>
      <c r="G147" s="30"/>
      <c r="H147" s="84"/>
      <c r="I147" s="30"/>
      <c r="J147" s="30"/>
      <c r="K147" s="30"/>
      <c r="L147" s="84"/>
      <c r="M147" s="102"/>
      <c r="N147" s="102"/>
      <c r="O147" s="102"/>
      <c r="P147" s="5"/>
      <c r="Q147" s="5"/>
      <c r="R147" s="30"/>
      <c r="S147" s="30"/>
      <c r="T147" s="5"/>
      <c r="U147" s="30"/>
      <c r="V147" s="5"/>
      <c r="W147" s="5"/>
      <c r="X147" s="102"/>
      <c r="Y147" s="102"/>
      <c r="Z147" s="5"/>
      <c r="AA147" s="5"/>
      <c r="AB147" s="5"/>
      <c r="AC147" s="5"/>
    </row>
    <row r="148">
      <c r="A148" s="84"/>
      <c r="B148" s="30"/>
      <c r="C148" s="5"/>
      <c r="D148" s="5"/>
      <c r="E148" s="16" t="s">
        <v>1303</v>
      </c>
      <c r="F148" s="5"/>
      <c r="G148" s="30"/>
      <c r="H148" s="84"/>
      <c r="I148" s="30"/>
      <c r="J148" s="30"/>
      <c r="K148" s="30"/>
      <c r="L148" s="84"/>
      <c r="M148" s="102"/>
      <c r="N148" s="102"/>
      <c r="O148" s="102"/>
      <c r="P148" s="5"/>
      <c r="Q148" s="5"/>
      <c r="R148" s="30"/>
      <c r="S148" s="30"/>
      <c r="T148" s="5"/>
      <c r="U148" s="30"/>
      <c r="V148" s="5"/>
      <c r="W148" s="5"/>
      <c r="X148" s="102"/>
      <c r="Y148" s="102"/>
      <c r="Z148" s="5"/>
      <c r="AA148" s="5"/>
      <c r="AB148" s="5"/>
      <c r="AC148" s="5"/>
    </row>
    <row r="149">
      <c r="A149" s="84"/>
      <c r="B149" s="30"/>
      <c r="C149" s="5"/>
      <c r="D149" s="16" t="s">
        <v>1304</v>
      </c>
      <c r="E149" s="16" t="s">
        <v>1305</v>
      </c>
      <c r="F149" s="5"/>
      <c r="G149" s="30"/>
      <c r="H149" s="84"/>
      <c r="I149" s="30"/>
      <c r="J149" s="30"/>
      <c r="K149" s="30"/>
      <c r="L149" s="84"/>
      <c r="M149" s="102"/>
      <c r="N149" s="102"/>
      <c r="O149" s="102"/>
      <c r="P149" s="5"/>
      <c r="Q149" s="5"/>
      <c r="R149" s="30"/>
      <c r="S149" s="30"/>
      <c r="T149" s="5"/>
      <c r="U149" s="30"/>
      <c r="V149" s="5"/>
      <c r="W149" s="5"/>
      <c r="X149" s="102"/>
      <c r="Y149" s="102"/>
      <c r="Z149" s="5"/>
      <c r="AA149" s="5"/>
      <c r="AB149" s="5"/>
      <c r="AC149" s="5"/>
    </row>
    <row r="150">
      <c r="A150" s="102"/>
      <c r="B150" s="5"/>
      <c r="C150" s="5"/>
      <c r="D150" s="5"/>
      <c r="E150" s="16" t="s">
        <v>1307</v>
      </c>
      <c r="F150" s="5"/>
      <c r="G150" s="30"/>
      <c r="H150" s="84"/>
      <c r="I150" s="30"/>
      <c r="J150" s="30"/>
      <c r="K150" s="30"/>
      <c r="L150" s="84"/>
      <c r="M150" s="102"/>
      <c r="N150" s="102"/>
      <c r="O150" s="102"/>
      <c r="P150" s="5"/>
      <c r="Q150" s="5"/>
      <c r="R150" s="30"/>
      <c r="S150" s="30"/>
      <c r="T150" s="5"/>
      <c r="U150" s="30"/>
      <c r="V150" s="5"/>
      <c r="W150" s="5"/>
      <c r="X150" s="102"/>
      <c r="Y150" s="102"/>
      <c r="Z150" s="5"/>
      <c r="AA150" s="5"/>
      <c r="AB150" s="5"/>
      <c r="AC150" s="5"/>
    </row>
    <row r="151">
      <c r="A151" s="102"/>
      <c r="B151" s="5"/>
      <c r="C151" s="5"/>
      <c r="D151" s="5"/>
      <c r="E151" s="16" t="s">
        <v>1310</v>
      </c>
      <c r="F151" s="5"/>
      <c r="G151" s="30"/>
      <c r="H151" s="84"/>
      <c r="I151" s="30"/>
      <c r="J151" s="30"/>
      <c r="K151" s="30"/>
      <c r="L151" s="84"/>
      <c r="M151" s="102"/>
      <c r="N151" s="102"/>
      <c r="O151" s="102"/>
      <c r="P151" s="5"/>
      <c r="Q151" s="5"/>
      <c r="R151" s="30"/>
      <c r="S151" s="30"/>
      <c r="T151" s="5"/>
      <c r="U151" s="30"/>
      <c r="V151" s="5"/>
      <c r="W151" s="5"/>
      <c r="X151" s="102"/>
      <c r="Y151" s="102"/>
      <c r="Z151" s="5"/>
      <c r="AA151" s="5"/>
      <c r="AB151" s="5"/>
      <c r="AC151" s="5"/>
    </row>
    <row r="152">
      <c r="A152" s="102"/>
      <c r="B152" s="5"/>
      <c r="C152" s="5"/>
      <c r="D152" s="16" t="s">
        <v>1312</v>
      </c>
      <c r="E152" s="16" t="s">
        <v>1313</v>
      </c>
      <c r="F152" s="5"/>
      <c r="G152" s="30"/>
      <c r="H152" s="84"/>
      <c r="I152" s="30"/>
      <c r="J152" s="30"/>
      <c r="K152" s="30"/>
      <c r="L152" s="84"/>
      <c r="M152" s="102"/>
      <c r="N152" s="102"/>
      <c r="O152" s="102"/>
      <c r="P152" s="5"/>
      <c r="Q152" s="5"/>
      <c r="R152" s="30"/>
      <c r="S152" s="30"/>
      <c r="T152" s="5"/>
      <c r="U152" s="30"/>
      <c r="V152" s="5"/>
      <c r="W152" s="5"/>
      <c r="X152" s="102"/>
      <c r="Y152" s="102"/>
      <c r="Z152" s="5"/>
      <c r="AA152" s="5"/>
      <c r="AB152" s="5"/>
      <c r="AC152" s="5"/>
    </row>
    <row r="153">
      <c r="A153" s="84"/>
      <c r="B153" s="30"/>
      <c r="C153" s="5"/>
      <c r="D153" s="5"/>
      <c r="E153" s="16" t="s">
        <v>1314</v>
      </c>
      <c r="F153" s="5"/>
      <c r="G153" s="30"/>
      <c r="H153" s="84"/>
      <c r="I153" s="30"/>
      <c r="J153" s="30"/>
      <c r="K153" s="30"/>
      <c r="L153" s="84"/>
      <c r="M153" s="102"/>
      <c r="N153" s="102"/>
      <c r="O153" s="102"/>
      <c r="P153" s="5"/>
      <c r="Q153" s="5"/>
      <c r="R153" s="30"/>
      <c r="S153" s="30"/>
      <c r="T153" s="5"/>
      <c r="U153" s="30"/>
      <c r="V153" s="5"/>
      <c r="W153" s="5"/>
      <c r="X153" s="102"/>
      <c r="Y153" s="102"/>
      <c r="Z153" s="5"/>
      <c r="AA153" s="5"/>
      <c r="AB153" s="5"/>
      <c r="AC153" s="5"/>
    </row>
    <row r="154">
      <c r="A154" s="84"/>
      <c r="B154" s="30"/>
      <c r="C154" s="5"/>
      <c r="D154" s="16" t="s">
        <v>1317</v>
      </c>
      <c r="E154" s="16" t="s">
        <v>1318</v>
      </c>
      <c r="F154" s="5"/>
      <c r="G154" s="30"/>
      <c r="H154" s="84"/>
      <c r="I154" s="30"/>
      <c r="J154" s="30"/>
      <c r="K154" s="30"/>
      <c r="L154" s="84"/>
      <c r="M154" s="102"/>
      <c r="N154" s="102"/>
      <c r="O154" s="102"/>
      <c r="P154" s="5"/>
      <c r="Q154" s="5"/>
      <c r="R154" s="30"/>
      <c r="S154" s="30"/>
      <c r="T154" s="5"/>
      <c r="U154" s="30"/>
      <c r="V154" s="5"/>
      <c r="W154" s="5"/>
      <c r="X154" s="102"/>
      <c r="Y154" s="102"/>
      <c r="Z154" s="5"/>
      <c r="AA154" s="5"/>
      <c r="AB154" s="5"/>
      <c r="AC154" s="5"/>
    </row>
    <row r="155">
      <c r="A155" s="84"/>
      <c r="B155" s="30"/>
      <c r="C155" s="5"/>
      <c r="D155" s="5"/>
      <c r="E155" s="16" t="s">
        <v>1320</v>
      </c>
      <c r="F155" s="5"/>
      <c r="G155" s="30"/>
      <c r="H155" s="84"/>
      <c r="I155" s="30"/>
      <c r="J155" s="30"/>
      <c r="K155" s="30"/>
      <c r="L155" s="84"/>
      <c r="M155" s="102"/>
      <c r="N155" s="102"/>
      <c r="O155" s="102"/>
      <c r="P155" s="5"/>
      <c r="Q155" s="5"/>
      <c r="R155" s="30"/>
      <c r="S155" s="30"/>
      <c r="T155" s="5"/>
      <c r="U155" s="30"/>
      <c r="V155" s="5"/>
      <c r="W155" s="5"/>
      <c r="X155" s="102"/>
      <c r="Y155" s="102"/>
      <c r="Z155" s="5"/>
      <c r="AA155" s="5"/>
      <c r="AB155" s="5"/>
      <c r="AC155" s="5"/>
    </row>
    <row r="156">
      <c r="A156" s="102"/>
      <c r="B156" s="5"/>
      <c r="C156" s="5"/>
      <c r="D156" s="5"/>
      <c r="E156" s="16" t="s">
        <v>1322</v>
      </c>
      <c r="F156" s="5"/>
      <c r="G156" s="30"/>
      <c r="H156" s="84"/>
      <c r="I156" s="30"/>
      <c r="J156" s="30"/>
      <c r="K156" s="30"/>
      <c r="L156" s="84"/>
      <c r="M156" s="102"/>
      <c r="N156" s="102"/>
      <c r="O156" s="102"/>
      <c r="P156" s="5"/>
      <c r="Q156" s="5"/>
      <c r="R156" s="30"/>
      <c r="S156" s="30"/>
      <c r="T156" s="5"/>
      <c r="U156" s="30"/>
      <c r="V156" s="5"/>
      <c r="W156" s="5"/>
      <c r="X156" s="102"/>
      <c r="Y156" s="102"/>
      <c r="Z156" s="5"/>
      <c r="AA156" s="5"/>
      <c r="AB156" s="5"/>
      <c r="AC156" s="5"/>
    </row>
    <row r="157">
      <c r="A157" s="86">
        <v>2023.0</v>
      </c>
      <c r="B157" s="16" t="s">
        <v>184</v>
      </c>
      <c r="C157" s="5"/>
      <c r="D157" s="16"/>
      <c r="E157" s="16" t="s">
        <v>1325</v>
      </c>
      <c r="F157" s="5"/>
      <c r="G157" s="30"/>
      <c r="H157" s="84"/>
      <c r="I157" s="30"/>
      <c r="J157" s="30"/>
      <c r="K157" s="30"/>
      <c r="L157" s="84"/>
      <c r="M157" s="102"/>
      <c r="N157" s="102"/>
      <c r="O157" s="102"/>
      <c r="P157" s="5"/>
      <c r="Q157" s="5"/>
      <c r="R157" s="30"/>
      <c r="S157" s="30"/>
      <c r="T157" s="5"/>
      <c r="U157" s="30"/>
      <c r="V157" s="5"/>
      <c r="W157" s="5"/>
      <c r="X157" s="102"/>
      <c r="Y157" s="102"/>
      <c r="Z157" s="5"/>
      <c r="AA157" s="5"/>
      <c r="AB157" s="5"/>
      <c r="AC157" s="5"/>
    </row>
    <row r="158">
      <c r="A158" s="86">
        <v>2023.0</v>
      </c>
      <c r="B158" s="16" t="s">
        <v>1326</v>
      </c>
      <c r="C158" s="16" t="s">
        <v>1327</v>
      </c>
      <c r="D158" s="16" t="s">
        <v>1328</v>
      </c>
      <c r="E158" s="16" t="s">
        <v>1329</v>
      </c>
      <c r="F158" s="5"/>
      <c r="G158" s="30"/>
      <c r="H158" s="84"/>
      <c r="I158" s="30"/>
      <c r="J158" s="30"/>
      <c r="K158" s="30"/>
      <c r="L158" s="84"/>
      <c r="M158" s="102"/>
      <c r="N158" s="102"/>
      <c r="O158" s="102"/>
      <c r="P158" s="5"/>
      <c r="Q158" s="5"/>
      <c r="R158" s="30"/>
      <c r="S158" s="30"/>
      <c r="T158" s="5"/>
      <c r="U158" s="30"/>
      <c r="V158" s="5"/>
      <c r="W158" s="5"/>
      <c r="X158" s="102"/>
      <c r="Y158" s="102"/>
      <c r="Z158" s="5"/>
      <c r="AA158" s="5"/>
      <c r="AB158" s="5"/>
      <c r="AC158" s="5"/>
    </row>
    <row r="159">
      <c r="A159" s="102"/>
      <c r="B159" s="5"/>
      <c r="C159" s="5"/>
      <c r="D159" s="16" t="s">
        <v>1332</v>
      </c>
      <c r="E159" s="16" t="s">
        <v>1333</v>
      </c>
      <c r="F159" s="5"/>
      <c r="G159" s="30"/>
      <c r="H159" s="84"/>
      <c r="I159" s="30"/>
      <c r="J159" s="30"/>
      <c r="K159" s="30"/>
      <c r="L159" s="84"/>
      <c r="M159" s="102"/>
      <c r="N159" s="102"/>
      <c r="O159" s="102"/>
      <c r="P159" s="5"/>
      <c r="Q159" s="5"/>
      <c r="R159" s="30"/>
      <c r="S159" s="30"/>
      <c r="T159" s="5"/>
      <c r="U159" s="30"/>
      <c r="V159" s="5"/>
      <c r="W159" s="5"/>
      <c r="X159" s="102"/>
      <c r="Y159" s="102"/>
      <c r="Z159" s="5"/>
      <c r="AA159" s="5"/>
      <c r="AB159" s="5"/>
      <c r="AC159" s="5"/>
    </row>
    <row r="160">
      <c r="A160" s="84"/>
      <c r="B160" s="30"/>
      <c r="C160" s="16" t="s">
        <v>1335</v>
      </c>
      <c r="D160" s="16" t="s">
        <v>1336</v>
      </c>
      <c r="E160" s="16" t="s">
        <v>1337</v>
      </c>
      <c r="F160" s="5"/>
      <c r="G160" s="30"/>
      <c r="H160" s="84"/>
      <c r="I160" s="30"/>
      <c r="J160" s="30"/>
      <c r="K160" s="30"/>
      <c r="L160" s="84"/>
      <c r="M160" s="102"/>
      <c r="N160" s="102"/>
      <c r="O160" s="102"/>
      <c r="P160" s="5"/>
      <c r="Q160" s="5"/>
      <c r="R160" s="30"/>
      <c r="S160" s="30"/>
      <c r="T160" s="5"/>
      <c r="U160" s="30"/>
      <c r="V160" s="5"/>
      <c r="W160" s="5"/>
      <c r="X160" s="102"/>
      <c r="Y160" s="102"/>
      <c r="Z160" s="5"/>
      <c r="AA160" s="5"/>
      <c r="AB160" s="5"/>
      <c r="AC160" s="5"/>
    </row>
    <row r="161">
      <c r="A161" s="84"/>
      <c r="B161" s="30"/>
      <c r="C161" s="30"/>
      <c r="D161" s="5"/>
      <c r="E161" s="16" t="s">
        <v>1338</v>
      </c>
      <c r="F161" s="5"/>
      <c r="G161" s="30"/>
      <c r="H161" s="84"/>
      <c r="I161" s="30"/>
      <c r="J161" s="30"/>
      <c r="K161" s="30"/>
      <c r="L161" s="84"/>
      <c r="M161" s="102"/>
      <c r="N161" s="102"/>
      <c r="O161" s="102"/>
      <c r="P161" s="5"/>
      <c r="Q161" s="5"/>
      <c r="R161" s="30"/>
      <c r="S161" s="30"/>
      <c r="T161" s="5"/>
      <c r="U161" s="30"/>
      <c r="V161" s="5"/>
      <c r="W161" s="5"/>
      <c r="X161" s="102"/>
      <c r="Y161" s="102"/>
      <c r="Z161" s="5"/>
      <c r="AA161" s="5"/>
      <c r="AB161" s="5"/>
      <c r="AC161" s="5"/>
    </row>
    <row r="162">
      <c r="A162" s="102"/>
      <c r="B162" s="5"/>
      <c r="C162" s="30"/>
      <c r="D162" s="16" t="s">
        <v>1341</v>
      </c>
      <c r="E162" s="16" t="s">
        <v>1342</v>
      </c>
      <c r="F162" s="5"/>
      <c r="G162" s="30"/>
      <c r="H162" s="84"/>
      <c r="I162" s="30"/>
      <c r="J162" s="30"/>
      <c r="K162" s="30"/>
      <c r="L162" s="84"/>
      <c r="M162" s="102"/>
      <c r="N162" s="102"/>
      <c r="O162" s="102"/>
      <c r="P162" s="5"/>
      <c r="Q162" s="5"/>
      <c r="R162" s="30"/>
      <c r="S162" s="30"/>
      <c r="T162" s="5"/>
      <c r="U162" s="30"/>
      <c r="V162" s="5"/>
      <c r="W162" s="5"/>
      <c r="X162" s="102"/>
      <c r="Y162" s="102"/>
      <c r="Z162" s="5"/>
      <c r="AA162" s="5"/>
      <c r="AB162" s="5"/>
      <c r="AC162" s="5"/>
    </row>
    <row r="163">
      <c r="A163" s="84"/>
      <c r="B163" s="30"/>
      <c r="C163" s="30"/>
      <c r="D163" s="5"/>
      <c r="E163" s="16" t="s">
        <v>1343</v>
      </c>
      <c r="F163" s="5"/>
      <c r="G163" s="30"/>
      <c r="H163" s="84"/>
      <c r="I163" s="30"/>
      <c r="J163" s="30"/>
      <c r="K163" s="30"/>
      <c r="L163" s="84"/>
      <c r="M163" s="102"/>
      <c r="N163" s="102"/>
      <c r="O163" s="102"/>
      <c r="P163" s="5"/>
      <c r="Q163" s="5"/>
      <c r="R163" s="30"/>
      <c r="S163" s="30"/>
      <c r="T163" s="5"/>
      <c r="U163" s="30"/>
      <c r="V163" s="5"/>
      <c r="W163" s="5"/>
      <c r="X163" s="102"/>
      <c r="Y163" s="102"/>
      <c r="Z163" s="5"/>
      <c r="AA163" s="5"/>
      <c r="AB163" s="5"/>
      <c r="AC163" s="5"/>
    </row>
    <row r="164">
      <c r="A164" s="84"/>
      <c r="B164" s="30"/>
      <c r="C164" s="30"/>
      <c r="D164" s="5"/>
      <c r="E164" s="16" t="s">
        <v>1346</v>
      </c>
      <c r="F164" s="5"/>
      <c r="G164" s="30"/>
      <c r="H164" s="84"/>
      <c r="I164" s="30"/>
      <c r="J164" s="30"/>
      <c r="K164" s="30"/>
      <c r="L164" s="84"/>
      <c r="M164" s="102"/>
      <c r="N164" s="102"/>
      <c r="O164" s="102"/>
      <c r="P164" s="5"/>
      <c r="Q164" s="5"/>
      <c r="R164" s="30"/>
      <c r="S164" s="30"/>
      <c r="T164" s="5"/>
      <c r="U164" s="30"/>
      <c r="V164" s="5"/>
      <c r="W164" s="5"/>
      <c r="X164" s="102"/>
      <c r="Y164" s="102"/>
      <c r="Z164" s="5"/>
      <c r="AA164" s="5"/>
      <c r="AB164" s="5"/>
      <c r="AC164" s="5"/>
    </row>
    <row r="165">
      <c r="A165" s="84"/>
      <c r="B165" s="30"/>
      <c r="C165" s="30"/>
      <c r="D165" s="16" t="s">
        <v>1348</v>
      </c>
      <c r="E165" s="16" t="s">
        <v>1349</v>
      </c>
      <c r="F165" s="5"/>
      <c r="G165" s="30"/>
      <c r="H165" s="84"/>
      <c r="I165" s="30"/>
      <c r="J165" s="30"/>
      <c r="K165" s="30"/>
      <c r="L165" s="84"/>
      <c r="M165" s="102"/>
      <c r="N165" s="102"/>
      <c r="O165" s="102"/>
      <c r="P165" s="5"/>
      <c r="Q165" s="5"/>
      <c r="R165" s="30"/>
      <c r="S165" s="30"/>
      <c r="T165" s="5"/>
      <c r="U165" s="30"/>
      <c r="V165" s="5"/>
      <c r="W165" s="5"/>
      <c r="X165" s="102"/>
      <c r="Y165" s="102"/>
      <c r="Z165" s="5"/>
      <c r="AA165" s="5"/>
      <c r="AB165" s="5"/>
      <c r="AC165" s="5"/>
    </row>
    <row r="166">
      <c r="A166" s="102"/>
      <c r="B166" s="5"/>
      <c r="C166" s="30"/>
      <c r="D166" s="16" t="s">
        <v>1350</v>
      </c>
      <c r="E166" s="16" t="s">
        <v>1351</v>
      </c>
      <c r="F166" s="5"/>
      <c r="G166" s="30"/>
      <c r="H166" s="84"/>
      <c r="I166" s="30"/>
      <c r="J166" s="30"/>
      <c r="K166" s="30"/>
      <c r="L166" s="84"/>
      <c r="M166" s="102"/>
      <c r="N166" s="102"/>
      <c r="O166" s="102"/>
      <c r="P166" s="5"/>
      <c r="Q166" s="5"/>
      <c r="R166" s="30"/>
      <c r="S166" s="30"/>
      <c r="T166" s="5"/>
      <c r="U166" s="30"/>
      <c r="V166" s="5"/>
      <c r="W166" s="5"/>
      <c r="X166" s="102"/>
      <c r="Y166" s="102"/>
      <c r="Z166" s="5"/>
      <c r="AA166" s="5"/>
      <c r="AB166" s="5"/>
      <c r="AC166" s="5"/>
    </row>
    <row r="167">
      <c r="A167" s="86"/>
      <c r="B167" s="16"/>
      <c r="C167" s="16"/>
      <c r="D167" s="16" t="s">
        <v>1355</v>
      </c>
      <c r="E167" s="16" t="s">
        <v>1356</v>
      </c>
      <c r="F167" s="5"/>
      <c r="G167" s="30"/>
      <c r="H167" s="84"/>
      <c r="I167" s="30"/>
      <c r="J167" s="30"/>
      <c r="K167" s="30"/>
      <c r="L167" s="84"/>
      <c r="M167" s="102"/>
      <c r="N167" s="102"/>
      <c r="O167" s="102"/>
      <c r="P167" s="5"/>
      <c r="Q167" s="5"/>
      <c r="R167" s="30"/>
      <c r="S167" s="30"/>
      <c r="T167" s="5"/>
      <c r="U167" s="30"/>
      <c r="V167" s="5"/>
      <c r="W167" s="5"/>
      <c r="X167" s="102"/>
      <c r="Y167" s="102"/>
      <c r="Z167" s="5"/>
      <c r="AA167" s="5"/>
      <c r="AB167" s="5"/>
      <c r="AC167" s="5"/>
    </row>
    <row r="168">
      <c r="A168" s="86"/>
      <c r="B168" s="16"/>
      <c r="C168" s="16"/>
      <c r="D168" s="16" t="s">
        <v>1357</v>
      </c>
      <c r="E168" s="16" t="s">
        <v>1358</v>
      </c>
      <c r="F168" s="5"/>
      <c r="G168" s="30"/>
      <c r="H168" s="84"/>
      <c r="I168" s="30"/>
      <c r="J168" s="30"/>
      <c r="K168" s="30"/>
      <c r="L168" s="84"/>
      <c r="M168" s="102"/>
      <c r="N168" s="102"/>
      <c r="O168" s="102"/>
      <c r="P168" s="5"/>
      <c r="Q168" s="5"/>
      <c r="R168" s="30"/>
      <c r="S168" s="30"/>
      <c r="T168" s="5"/>
      <c r="U168" s="30"/>
      <c r="V168" s="5"/>
      <c r="W168" s="5"/>
      <c r="X168" s="102"/>
      <c r="Y168" s="102"/>
      <c r="Z168" s="5"/>
      <c r="AA168" s="5"/>
      <c r="AB168" s="5"/>
      <c r="AC168" s="5"/>
    </row>
    <row r="169">
      <c r="A169" s="86">
        <v>2023.0</v>
      </c>
      <c r="B169" s="16" t="s">
        <v>1361</v>
      </c>
      <c r="C169" s="16" t="s">
        <v>1362</v>
      </c>
      <c r="D169" s="16" t="s">
        <v>1119</v>
      </c>
      <c r="E169" s="16" t="s">
        <v>1363</v>
      </c>
      <c r="F169" s="5"/>
      <c r="G169" s="30"/>
      <c r="H169" s="84"/>
      <c r="I169" s="30"/>
      <c r="J169" s="30"/>
      <c r="K169" s="30"/>
      <c r="L169" s="84"/>
      <c r="M169" s="102"/>
      <c r="N169" s="102"/>
      <c r="O169" s="102"/>
      <c r="P169" s="5"/>
      <c r="Q169" s="5"/>
      <c r="R169" s="30"/>
      <c r="S169" s="30"/>
      <c r="T169" s="5"/>
      <c r="U169" s="30"/>
      <c r="V169" s="5"/>
      <c r="W169" s="5"/>
      <c r="X169" s="102"/>
      <c r="Y169" s="102"/>
      <c r="Z169" s="5"/>
      <c r="AA169" s="5"/>
      <c r="AB169" s="5"/>
      <c r="AC169" s="5"/>
    </row>
    <row r="170">
      <c r="A170" s="102"/>
      <c r="B170" s="5"/>
      <c r="C170" s="5"/>
      <c r="D170" s="16" t="s">
        <v>1073</v>
      </c>
      <c r="E170" s="16" t="s">
        <v>1365</v>
      </c>
      <c r="F170" s="5"/>
      <c r="G170" s="30"/>
      <c r="H170" s="84"/>
      <c r="I170" s="30"/>
      <c r="J170" s="30"/>
      <c r="K170" s="30"/>
      <c r="L170" s="84"/>
      <c r="M170" s="102"/>
      <c r="N170" s="102"/>
      <c r="O170" s="102"/>
      <c r="P170" s="5"/>
      <c r="Q170" s="5"/>
      <c r="R170" s="30"/>
      <c r="S170" s="30"/>
      <c r="T170" s="5"/>
      <c r="U170" s="30"/>
      <c r="V170" s="5"/>
      <c r="W170" s="5"/>
      <c r="X170" s="102"/>
      <c r="Y170" s="102"/>
      <c r="Z170" s="5"/>
      <c r="AA170" s="5"/>
      <c r="AB170" s="5"/>
      <c r="AC170" s="5"/>
    </row>
    <row r="171">
      <c r="A171" s="102"/>
      <c r="B171" s="5"/>
      <c r="C171" s="5"/>
      <c r="D171" s="16" t="s">
        <v>1128</v>
      </c>
      <c r="E171" s="5"/>
      <c r="F171" s="5"/>
      <c r="G171" s="30"/>
      <c r="H171" s="84"/>
      <c r="I171" s="30"/>
      <c r="J171" s="30"/>
      <c r="K171" s="30"/>
      <c r="L171" s="84"/>
      <c r="M171" s="102"/>
      <c r="N171" s="102"/>
      <c r="O171" s="102"/>
      <c r="P171" s="5"/>
      <c r="Q171" s="5"/>
      <c r="R171" s="30"/>
      <c r="S171" s="30"/>
      <c r="T171" s="5"/>
      <c r="U171" s="30"/>
      <c r="V171" s="5"/>
      <c r="W171" s="5"/>
      <c r="X171" s="102"/>
      <c r="Y171" s="102"/>
      <c r="Z171" s="5"/>
      <c r="AA171" s="5"/>
      <c r="AB171" s="5"/>
      <c r="AC171" s="5"/>
    </row>
    <row r="172">
      <c r="A172" s="102"/>
      <c r="B172" s="5"/>
      <c r="C172" s="16" t="s">
        <v>1368</v>
      </c>
      <c r="D172" s="16" t="s">
        <v>975</v>
      </c>
      <c r="E172" s="16" t="s">
        <v>1369</v>
      </c>
      <c r="F172" s="5"/>
      <c r="G172" s="30"/>
      <c r="H172" s="84"/>
      <c r="I172" s="30"/>
      <c r="J172" s="30"/>
      <c r="K172" s="30"/>
      <c r="L172" s="84"/>
      <c r="M172" s="102"/>
      <c r="N172" s="102"/>
      <c r="O172" s="102"/>
      <c r="P172" s="5"/>
      <c r="Q172" s="5"/>
      <c r="R172" s="30"/>
      <c r="S172" s="30"/>
      <c r="T172" s="5"/>
      <c r="U172" s="30"/>
      <c r="V172" s="5"/>
      <c r="W172" s="5"/>
      <c r="X172" s="102"/>
      <c r="Y172" s="102"/>
      <c r="Z172" s="5"/>
      <c r="AA172" s="5"/>
      <c r="AB172" s="5"/>
      <c r="AC172" s="5"/>
    </row>
    <row r="173">
      <c r="A173" s="102"/>
      <c r="B173" s="5"/>
      <c r="C173" s="30"/>
      <c r="D173" s="16" t="s">
        <v>1370</v>
      </c>
      <c r="E173" s="16" t="s">
        <v>1371</v>
      </c>
      <c r="F173" s="5"/>
      <c r="G173" s="30"/>
      <c r="H173" s="84"/>
      <c r="I173" s="30"/>
      <c r="J173" s="30"/>
      <c r="K173" s="30"/>
      <c r="L173" s="84"/>
      <c r="M173" s="102"/>
      <c r="N173" s="102"/>
      <c r="O173" s="102"/>
      <c r="P173" s="5"/>
      <c r="Q173" s="5"/>
      <c r="R173" s="30"/>
      <c r="S173" s="30"/>
      <c r="T173" s="5"/>
      <c r="U173" s="30"/>
      <c r="V173" s="5"/>
      <c r="W173" s="5"/>
      <c r="X173" s="102"/>
      <c r="Y173" s="102"/>
      <c r="Z173" s="5"/>
      <c r="AA173" s="5"/>
      <c r="AB173" s="5"/>
      <c r="AC173" s="5"/>
    </row>
    <row r="174">
      <c r="A174" s="86">
        <v>2023.0</v>
      </c>
      <c r="B174" s="16" t="s">
        <v>1374</v>
      </c>
      <c r="C174" s="5"/>
      <c r="D174" s="5"/>
      <c r="E174" s="16" t="s">
        <v>1375</v>
      </c>
      <c r="F174" s="5"/>
      <c r="G174" s="30"/>
      <c r="H174" s="84"/>
      <c r="I174" s="30"/>
      <c r="J174" s="30"/>
      <c r="K174" s="30"/>
      <c r="L174" s="84"/>
      <c r="M174" s="102"/>
      <c r="N174" s="102"/>
      <c r="O174" s="102"/>
      <c r="P174" s="5"/>
      <c r="Q174" s="5"/>
      <c r="R174" s="30"/>
      <c r="S174" s="30"/>
      <c r="T174" s="5"/>
      <c r="U174" s="30"/>
      <c r="V174" s="5"/>
      <c r="W174" s="5"/>
      <c r="X174" s="102"/>
      <c r="Y174" s="102"/>
      <c r="Z174" s="5"/>
      <c r="AA174" s="5"/>
      <c r="AB174" s="5"/>
      <c r="AC174" s="5"/>
    </row>
    <row r="175">
      <c r="A175" s="86" t="s">
        <v>1376</v>
      </c>
      <c r="B175" s="16" t="s">
        <v>1378</v>
      </c>
      <c r="C175" s="33" t="s">
        <v>1379</v>
      </c>
      <c r="D175" s="5"/>
      <c r="E175" s="16" t="s">
        <v>1380</v>
      </c>
      <c r="F175" s="5"/>
      <c r="G175" s="30"/>
      <c r="H175" s="84"/>
      <c r="I175" s="30"/>
      <c r="J175" s="30"/>
      <c r="K175" s="30"/>
      <c r="L175" s="84"/>
      <c r="M175" s="102"/>
      <c r="N175" s="102"/>
      <c r="O175" s="102"/>
      <c r="P175" s="5"/>
      <c r="Q175" s="5"/>
      <c r="R175" s="30"/>
      <c r="S175" s="30"/>
      <c r="T175" s="5"/>
      <c r="U175" s="30"/>
      <c r="V175" s="5"/>
      <c r="W175" s="5"/>
      <c r="X175" s="102"/>
      <c r="Y175" s="102"/>
      <c r="Z175" s="5"/>
      <c r="AA175" s="5"/>
      <c r="AB175" s="5"/>
      <c r="AC175" s="5"/>
    </row>
    <row r="176">
      <c r="A176" s="84"/>
      <c r="B176" s="30"/>
      <c r="C176" s="30"/>
      <c r="D176" s="30"/>
      <c r="E176" s="30"/>
      <c r="F176" s="5"/>
      <c r="G176" s="30"/>
      <c r="H176" s="84"/>
      <c r="I176" s="30"/>
      <c r="J176" s="30"/>
      <c r="K176" s="30"/>
      <c r="L176" s="84"/>
      <c r="M176" s="102"/>
      <c r="N176" s="102"/>
      <c r="O176" s="102"/>
      <c r="P176" s="5"/>
      <c r="Q176" s="5"/>
      <c r="R176" s="30"/>
      <c r="S176" s="30"/>
      <c r="T176" s="5"/>
      <c r="U176" s="30"/>
      <c r="V176" s="5"/>
      <c r="W176" s="5"/>
      <c r="X176" s="102"/>
      <c r="Y176" s="102"/>
      <c r="Z176" s="5"/>
      <c r="AA176" s="5"/>
      <c r="AB176" s="5"/>
      <c r="AC176" s="5"/>
    </row>
    <row r="177">
      <c r="A177" s="84"/>
      <c r="B177" s="30"/>
      <c r="C177" s="30"/>
      <c r="D177" s="30"/>
      <c r="E177" s="30"/>
      <c r="F177" s="5"/>
      <c r="G177" s="30"/>
      <c r="H177" s="84"/>
      <c r="I177" s="30"/>
      <c r="J177" s="30"/>
      <c r="K177" s="30"/>
      <c r="L177" s="84"/>
      <c r="M177" s="102"/>
      <c r="N177" s="102"/>
      <c r="O177" s="102"/>
      <c r="P177" s="5"/>
      <c r="Q177" s="5"/>
      <c r="R177" s="30"/>
      <c r="S177" s="30"/>
      <c r="T177" s="5"/>
      <c r="U177" s="30"/>
      <c r="V177" s="5"/>
      <c r="W177" s="5"/>
      <c r="X177" s="102"/>
      <c r="Y177" s="102"/>
      <c r="Z177" s="5"/>
      <c r="AA177" s="5"/>
      <c r="AB177" s="5"/>
      <c r="AC177" s="5"/>
    </row>
    <row r="178">
      <c r="A178" s="84"/>
      <c r="B178" s="30"/>
      <c r="C178" s="30"/>
      <c r="D178" s="30"/>
      <c r="E178" s="30"/>
      <c r="F178" s="5"/>
      <c r="G178" s="30"/>
      <c r="H178" s="84"/>
      <c r="I178" s="30"/>
      <c r="J178" s="30"/>
      <c r="K178" s="30"/>
      <c r="L178" s="84"/>
      <c r="M178" s="102"/>
      <c r="N178" s="102"/>
      <c r="O178" s="102"/>
      <c r="P178" s="5"/>
      <c r="Q178" s="5"/>
      <c r="R178" s="30"/>
      <c r="S178" s="30"/>
      <c r="T178" s="5"/>
      <c r="U178" s="30"/>
      <c r="V178" s="5"/>
      <c r="W178" s="5"/>
      <c r="X178" s="102"/>
      <c r="Y178" s="102"/>
      <c r="Z178" s="5"/>
      <c r="AA178" s="5"/>
      <c r="AB178" s="5"/>
      <c r="AC178" s="5"/>
    </row>
    <row r="179">
      <c r="A179" s="84"/>
      <c r="B179" s="30"/>
      <c r="C179" s="30"/>
      <c r="D179" s="30"/>
      <c r="E179" s="30"/>
      <c r="F179" s="5"/>
      <c r="G179" s="30"/>
      <c r="H179" s="84"/>
      <c r="I179" s="30"/>
      <c r="J179" s="30"/>
      <c r="K179" s="30"/>
      <c r="L179" s="84"/>
      <c r="M179" s="102"/>
      <c r="N179" s="102"/>
      <c r="O179" s="102"/>
      <c r="P179" s="5"/>
      <c r="Q179" s="5"/>
      <c r="R179" s="30"/>
      <c r="S179" s="30"/>
      <c r="T179" s="5"/>
      <c r="U179" s="30"/>
      <c r="V179" s="5"/>
      <c r="W179" s="5"/>
      <c r="X179" s="102"/>
      <c r="Y179" s="102"/>
      <c r="Z179" s="5"/>
      <c r="AA179" s="5"/>
      <c r="AB179" s="5"/>
      <c r="AC179" s="5"/>
    </row>
    <row r="180">
      <c r="A180" s="84"/>
      <c r="B180" s="30"/>
      <c r="C180" s="30"/>
      <c r="D180" s="30"/>
      <c r="E180" s="30"/>
      <c r="F180" s="5"/>
      <c r="G180" s="30"/>
      <c r="H180" s="84"/>
      <c r="I180" s="30"/>
      <c r="J180" s="30"/>
      <c r="K180" s="30"/>
      <c r="L180" s="84"/>
      <c r="M180" s="102"/>
      <c r="N180" s="102"/>
      <c r="O180" s="102"/>
      <c r="P180" s="5"/>
      <c r="Q180" s="5"/>
      <c r="R180" s="30"/>
      <c r="S180" s="30"/>
      <c r="T180" s="5"/>
      <c r="U180" s="30"/>
      <c r="V180" s="5"/>
      <c r="W180" s="5"/>
      <c r="X180" s="102"/>
      <c r="Y180" s="102"/>
      <c r="Z180" s="5"/>
      <c r="AA180" s="5"/>
      <c r="AB180" s="5"/>
      <c r="AC180" s="5"/>
    </row>
    <row r="181">
      <c r="A181" s="84"/>
      <c r="B181" s="30"/>
      <c r="C181" s="30"/>
      <c r="D181" s="30"/>
      <c r="E181" s="30"/>
      <c r="F181" s="5"/>
      <c r="G181" s="30"/>
      <c r="H181" s="84"/>
      <c r="I181" s="30"/>
      <c r="J181" s="30"/>
      <c r="K181" s="30"/>
      <c r="L181" s="84"/>
      <c r="M181" s="102"/>
      <c r="N181" s="102"/>
      <c r="O181" s="102"/>
      <c r="P181" s="5"/>
      <c r="Q181" s="5"/>
      <c r="R181" s="30"/>
      <c r="S181" s="30"/>
      <c r="T181" s="5"/>
      <c r="U181" s="30"/>
      <c r="V181" s="5"/>
      <c r="W181" s="5"/>
      <c r="X181" s="102"/>
      <c r="Y181" s="102"/>
      <c r="Z181" s="5"/>
      <c r="AA181" s="5"/>
      <c r="AB181" s="5"/>
      <c r="AC181" s="5"/>
    </row>
    <row r="182">
      <c r="A182" s="84"/>
      <c r="B182" s="30"/>
      <c r="C182" s="30"/>
      <c r="D182" s="30"/>
      <c r="E182" s="30"/>
      <c r="F182" s="5"/>
      <c r="G182" s="30"/>
      <c r="H182" s="84"/>
      <c r="I182" s="30"/>
      <c r="J182" s="30"/>
      <c r="K182" s="30"/>
      <c r="L182" s="84"/>
      <c r="M182" s="102"/>
      <c r="N182" s="102"/>
      <c r="O182" s="102"/>
      <c r="P182" s="5"/>
      <c r="Q182" s="5"/>
      <c r="R182" s="30"/>
      <c r="S182" s="30"/>
      <c r="T182" s="5"/>
      <c r="U182" s="30"/>
      <c r="V182" s="5"/>
      <c r="W182" s="5"/>
      <c r="X182" s="102"/>
      <c r="Y182" s="102"/>
      <c r="Z182" s="5"/>
      <c r="AA182" s="5"/>
      <c r="AB182" s="5"/>
      <c r="AC182" s="5"/>
    </row>
    <row r="183">
      <c r="A183" s="84"/>
      <c r="B183" s="30"/>
      <c r="C183" s="30"/>
      <c r="D183" s="30"/>
      <c r="E183" s="30"/>
      <c r="F183" s="5"/>
      <c r="G183" s="30"/>
      <c r="H183" s="84"/>
      <c r="I183" s="30"/>
      <c r="J183" s="30"/>
      <c r="K183" s="30"/>
      <c r="L183" s="84"/>
      <c r="M183" s="102"/>
      <c r="N183" s="102"/>
      <c r="O183" s="102"/>
      <c r="P183" s="5"/>
      <c r="Q183" s="5"/>
      <c r="R183" s="30"/>
      <c r="S183" s="30"/>
      <c r="T183" s="5"/>
      <c r="U183" s="30"/>
      <c r="V183" s="5"/>
      <c r="W183" s="5"/>
      <c r="X183" s="102"/>
      <c r="Y183" s="102"/>
      <c r="Z183" s="5"/>
      <c r="AA183" s="5"/>
      <c r="AB183" s="5"/>
      <c r="AC183" s="5"/>
    </row>
    <row r="184">
      <c r="A184" s="84"/>
      <c r="B184" s="30"/>
      <c r="C184" s="30"/>
      <c r="D184" s="30"/>
      <c r="E184" s="30"/>
      <c r="F184" s="5"/>
      <c r="G184" s="30"/>
      <c r="H184" s="84"/>
      <c r="I184" s="30"/>
      <c r="J184" s="30"/>
      <c r="K184" s="30"/>
      <c r="L184" s="84"/>
      <c r="M184" s="102"/>
      <c r="N184" s="102"/>
      <c r="O184" s="102"/>
      <c r="P184" s="5"/>
      <c r="Q184" s="5"/>
      <c r="R184" s="30"/>
      <c r="S184" s="30"/>
      <c r="T184" s="5"/>
      <c r="U184" s="30"/>
      <c r="V184" s="5"/>
      <c r="W184" s="5"/>
      <c r="X184" s="102"/>
      <c r="Y184" s="102"/>
      <c r="Z184" s="5"/>
      <c r="AA184" s="5"/>
      <c r="AB184" s="5"/>
      <c r="AC184" s="5"/>
    </row>
    <row r="185">
      <c r="A185" s="84"/>
      <c r="B185" s="30"/>
      <c r="C185" s="30"/>
      <c r="D185" s="30"/>
      <c r="E185" s="30"/>
      <c r="F185" s="5"/>
      <c r="G185" s="30"/>
      <c r="H185" s="84"/>
      <c r="I185" s="30"/>
      <c r="J185" s="30"/>
      <c r="K185" s="30"/>
      <c r="L185" s="84"/>
      <c r="M185" s="102"/>
      <c r="N185" s="102"/>
      <c r="O185" s="102"/>
      <c r="P185" s="5"/>
      <c r="Q185" s="5"/>
      <c r="R185" s="30"/>
      <c r="S185" s="30"/>
      <c r="T185" s="5"/>
      <c r="U185" s="30"/>
      <c r="V185" s="5"/>
      <c r="W185" s="5"/>
      <c r="X185" s="102"/>
      <c r="Y185" s="102"/>
      <c r="Z185" s="5"/>
      <c r="AA185" s="5"/>
      <c r="AB185" s="5"/>
      <c r="AC185" s="5"/>
    </row>
    <row r="186">
      <c r="A186" s="84"/>
      <c r="B186" s="30"/>
      <c r="C186" s="30"/>
      <c r="D186" s="30"/>
      <c r="E186" s="30"/>
      <c r="F186" s="5"/>
      <c r="G186" s="30"/>
      <c r="H186" s="84"/>
      <c r="I186" s="30"/>
      <c r="J186" s="30"/>
      <c r="K186" s="30"/>
      <c r="L186" s="84"/>
      <c r="M186" s="102"/>
      <c r="N186" s="102"/>
      <c r="O186" s="102"/>
      <c r="P186" s="5"/>
      <c r="Q186" s="5"/>
      <c r="R186" s="30"/>
      <c r="S186" s="30"/>
      <c r="T186" s="5"/>
      <c r="U186" s="30"/>
      <c r="V186" s="5"/>
      <c r="W186" s="5"/>
      <c r="X186" s="102"/>
      <c r="Y186" s="102"/>
      <c r="Z186" s="5"/>
      <c r="AA186" s="5"/>
      <c r="AB186" s="5"/>
      <c r="AC186" s="5"/>
    </row>
    <row r="187">
      <c r="A187" s="84"/>
      <c r="B187" s="30"/>
      <c r="C187" s="30"/>
      <c r="D187" s="30"/>
      <c r="E187" s="30"/>
      <c r="F187" s="5"/>
      <c r="G187" s="30"/>
      <c r="H187" s="84"/>
      <c r="I187" s="30"/>
      <c r="J187" s="30"/>
      <c r="K187" s="30"/>
      <c r="L187" s="84"/>
      <c r="M187" s="102"/>
      <c r="N187" s="102"/>
      <c r="O187" s="102"/>
      <c r="P187" s="5"/>
      <c r="Q187" s="5"/>
      <c r="R187" s="30"/>
      <c r="S187" s="30"/>
      <c r="T187" s="5"/>
      <c r="U187" s="30"/>
      <c r="V187" s="5"/>
      <c r="W187" s="5"/>
      <c r="X187" s="102"/>
      <c r="Y187" s="102"/>
      <c r="Z187" s="5"/>
      <c r="AA187" s="5"/>
      <c r="AB187" s="5"/>
      <c r="AC187" s="5"/>
    </row>
    <row r="188">
      <c r="A188" s="84"/>
      <c r="B188" s="30"/>
      <c r="C188" s="30"/>
      <c r="D188" s="30"/>
      <c r="E188" s="30"/>
      <c r="F188" s="5"/>
      <c r="G188" s="30"/>
      <c r="H188" s="84"/>
      <c r="I188" s="30"/>
      <c r="J188" s="30"/>
      <c r="K188" s="30"/>
      <c r="L188" s="84"/>
      <c r="M188" s="102"/>
      <c r="N188" s="102"/>
      <c r="O188" s="102"/>
      <c r="P188" s="5"/>
      <c r="Q188" s="5"/>
      <c r="R188" s="30"/>
      <c r="S188" s="30"/>
      <c r="T188" s="5"/>
      <c r="U188" s="30"/>
      <c r="V188" s="5"/>
      <c r="W188" s="5"/>
      <c r="X188" s="102"/>
      <c r="Y188" s="102"/>
      <c r="Z188" s="5"/>
      <c r="AA188" s="5"/>
      <c r="AB188" s="5"/>
      <c r="AC188" s="5"/>
    </row>
    <row r="189">
      <c r="A189" s="84"/>
      <c r="B189" s="30"/>
      <c r="C189" s="30"/>
      <c r="D189" s="30"/>
      <c r="E189" s="30"/>
      <c r="F189" s="5"/>
      <c r="G189" s="30"/>
      <c r="H189" s="84"/>
      <c r="I189" s="30"/>
      <c r="J189" s="30"/>
      <c r="K189" s="30"/>
      <c r="L189" s="84"/>
      <c r="M189" s="102"/>
      <c r="N189" s="102"/>
      <c r="O189" s="102"/>
      <c r="P189" s="5"/>
      <c r="Q189" s="5"/>
      <c r="R189" s="30"/>
      <c r="S189" s="30"/>
      <c r="T189" s="5"/>
      <c r="U189" s="30"/>
      <c r="V189" s="5"/>
      <c r="W189" s="5"/>
      <c r="X189" s="102"/>
      <c r="Y189" s="102"/>
      <c r="Z189" s="5"/>
      <c r="AA189" s="5"/>
      <c r="AB189" s="5"/>
      <c r="AC189" s="5"/>
    </row>
    <row r="190">
      <c r="A190" s="84"/>
      <c r="B190" s="30"/>
      <c r="C190" s="30"/>
      <c r="D190" s="30"/>
      <c r="E190" s="30"/>
      <c r="F190" s="5"/>
      <c r="G190" s="30"/>
      <c r="H190" s="84"/>
      <c r="I190" s="30"/>
      <c r="J190" s="30"/>
      <c r="K190" s="30"/>
      <c r="L190" s="84"/>
      <c r="M190" s="102"/>
      <c r="N190" s="102"/>
      <c r="O190" s="102"/>
      <c r="P190" s="5"/>
      <c r="Q190" s="5"/>
      <c r="R190" s="30"/>
      <c r="S190" s="30"/>
      <c r="T190" s="5"/>
      <c r="U190" s="30"/>
      <c r="V190" s="5"/>
      <c r="W190" s="5"/>
      <c r="X190" s="102"/>
      <c r="Y190" s="102"/>
      <c r="Z190" s="5"/>
      <c r="AA190" s="5"/>
      <c r="AB190" s="5"/>
      <c r="AC190" s="5"/>
    </row>
    <row r="191">
      <c r="A191" s="84"/>
      <c r="B191" s="30"/>
      <c r="C191" s="30"/>
      <c r="D191" s="30"/>
      <c r="E191" s="30"/>
      <c r="F191" s="5"/>
      <c r="G191" s="30"/>
      <c r="H191" s="84"/>
      <c r="I191" s="30"/>
      <c r="J191" s="30"/>
      <c r="K191" s="30"/>
      <c r="L191" s="84"/>
      <c r="M191" s="102"/>
      <c r="N191" s="102"/>
      <c r="O191" s="102"/>
      <c r="P191" s="5"/>
      <c r="Q191" s="5"/>
      <c r="R191" s="30"/>
      <c r="S191" s="30"/>
      <c r="T191" s="5"/>
      <c r="U191" s="30"/>
      <c r="V191" s="5"/>
      <c r="W191" s="5"/>
      <c r="X191" s="102"/>
      <c r="Y191" s="102"/>
      <c r="Z191" s="5"/>
      <c r="AA191" s="5"/>
      <c r="AB191" s="5"/>
      <c r="AC191" s="5"/>
    </row>
    <row r="192">
      <c r="A192" s="84"/>
      <c r="B192" s="30"/>
      <c r="C192" s="30"/>
      <c r="D192" s="30"/>
      <c r="E192" s="30"/>
      <c r="F192" s="5"/>
      <c r="G192" s="30"/>
      <c r="H192" s="84"/>
      <c r="I192" s="30"/>
      <c r="J192" s="30"/>
      <c r="K192" s="30"/>
      <c r="L192" s="84"/>
      <c r="M192" s="102"/>
      <c r="N192" s="102"/>
      <c r="O192" s="102"/>
      <c r="P192" s="5"/>
      <c r="Q192" s="5"/>
      <c r="R192" s="30"/>
      <c r="S192" s="30"/>
      <c r="T192" s="5"/>
      <c r="U192" s="30"/>
      <c r="V192" s="5"/>
      <c r="W192" s="5"/>
      <c r="X192" s="102"/>
      <c r="Y192" s="102"/>
      <c r="Z192" s="5"/>
      <c r="AA192" s="5"/>
      <c r="AB192" s="5"/>
      <c r="AC192" s="5"/>
    </row>
    <row r="193">
      <c r="A193" s="84"/>
      <c r="B193" s="30"/>
      <c r="C193" s="30"/>
      <c r="D193" s="30"/>
      <c r="E193" s="30"/>
      <c r="F193" s="5"/>
      <c r="G193" s="30"/>
      <c r="H193" s="84"/>
      <c r="I193" s="30"/>
      <c r="J193" s="30"/>
      <c r="K193" s="30"/>
      <c r="L193" s="84"/>
      <c r="M193" s="102"/>
      <c r="N193" s="102"/>
      <c r="O193" s="102"/>
      <c r="P193" s="5"/>
      <c r="Q193" s="5"/>
      <c r="R193" s="30"/>
      <c r="S193" s="30"/>
      <c r="T193" s="5"/>
      <c r="U193" s="30"/>
      <c r="V193" s="5"/>
      <c r="W193" s="5"/>
      <c r="X193" s="102"/>
      <c r="Y193" s="102"/>
      <c r="Z193" s="5"/>
      <c r="AA193" s="5"/>
      <c r="AB193" s="5"/>
      <c r="AC193" s="5"/>
    </row>
    <row r="194">
      <c r="A194" s="84"/>
      <c r="B194" s="30"/>
      <c r="C194" s="30"/>
      <c r="D194" s="30"/>
      <c r="E194" s="30"/>
      <c r="F194" s="5"/>
      <c r="G194" s="30"/>
      <c r="H194" s="84"/>
      <c r="I194" s="30"/>
      <c r="J194" s="30"/>
      <c r="K194" s="30"/>
      <c r="L194" s="84"/>
      <c r="M194" s="102"/>
      <c r="N194" s="102"/>
      <c r="O194" s="102"/>
      <c r="P194" s="5"/>
      <c r="Q194" s="5"/>
      <c r="R194" s="30"/>
      <c r="S194" s="30"/>
      <c r="T194" s="5"/>
      <c r="U194" s="30"/>
      <c r="V194" s="5"/>
      <c r="W194" s="5"/>
      <c r="X194" s="102"/>
      <c r="Y194" s="102"/>
      <c r="Z194" s="5"/>
      <c r="AA194" s="5"/>
      <c r="AB194" s="5"/>
      <c r="AC194" s="5"/>
    </row>
    <row r="195">
      <c r="A195" s="84"/>
      <c r="B195" s="30"/>
      <c r="C195" s="30"/>
      <c r="D195" s="30"/>
      <c r="E195" s="30"/>
      <c r="F195" s="5"/>
      <c r="G195" s="30"/>
      <c r="H195" s="84"/>
      <c r="I195" s="30"/>
      <c r="J195" s="30"/>
      <c r="K195" s="30"/>
      <c r="L195" s="84"/>
      <c r="M195" s="102"/>
      <c r="N195" s="102"/>
      <c r="O195" s="102"/>
      <c r="P195" s="5"/>
      <c r="Q195" s="5"/>
      <c r="R195" s="30"/>
      <c r="S195" s="30"/>
      <c r="T195" s="5"/>
      <c r="U195" s="30"/>
      <c r="V195" s="5"/>
      <c r="W195" s="5"/>
      <c r="X195" s="102"/>
      <c r="Y195" s="102"/>
      <c r="Z195" s="5"/>
      <c r="AA195" s="5"/>
      <c r="AB195" s="5"/>
      <c r="AC195" s="5"/>
    </row>
    <row r="196">
      <c r="A196" s="84"/>
      <c r="B196" s="30"/>
      <c r="C196" s="30"/>
      <c r="D196" s="30"/>
      <c r="E196" s="30"/>
      <c r="F196" s="5"/>
      <c r="G196" s="30"/>
      <c r="H196" s="84"/>
      <c r="I196" s="30"/>
      <c r="J196" s="30"/>
      <c r="K196" s="30"/>
      <c r="L196" s="84"/>
      <c r="M196" s="102"/>
      <c r="N196" s="102"/>
      <c r="O196" s="102"/>
      <c r="P196" s="5"/>
      <c r="Q196" s="5"/>
      <c r="R196" s="30"/>
      <c r="S196" s="30"/>
      <c r="T196" s="5"/>
      <c r="U196" s="30"/>
      <c r="V196" s="5"/>
      <c r="W196" s="5"/>
      <c r="X196" s="102"/>
      <c r="Y196" s="102"/>
      <c r="Z196" s="5"/>
      <c r="AA196" s="5"/>
      <c r="AB196" s="5"/>
      <c r="AC196" s="5"/>
    </row>
    <row r="197">
      <c r="A197" s="84"/>
      <c r="B197" s="30"/>
      <c r="C197" s="30"/>
      <c r="D197" s="30"/>
      <c r="E197" s="30"/>
      <c r="F197" s="5"/>
      <c r="G197" s="30"/>
      <c r="H197" s="84"/>
      <c r="I197" s="30"/>
      <c r="J197" s="30"/>
      <c r="K197" s="30"/>
      <c r="L197" s="84"/>
      <c r="M197" s="102"/>
      <c r="N197" s="102"/>
      <c r="O197" s="102"/>
      <c r="P197" s="5"/>
      <c r="Q197" s="5"/>
      <c r="R197" s="30"/>
      <c r="S197" s="30"/>
      <c r="T197" s="5"/>
      <c r="U197" s="30"/>
      <c r="V197" s="5"/>
      <c r="W197" s="5"/>
      <c r="X197" s="102"/>
      <c r="Y197" s="102"/>
      <c r="Z197" s="5"/>
      <c r="AA197" s="5"/>
      <c r="AB197" s="5"/>
      <c r="AC197" s="5"/>
    </row>
    <row r="198">
      <c r="A198" s="84"/>
      <c r="B198" s="30"/>
      <c r="C198" s="30"/>
      <c r="D198" s="30"/>
      <c r="E198" s="30"/>
      <c r="F198" s="5"/>
      <c r="G198" s="30"/>
      <c r="H198" s="84"/>
      <c r="I198" s="30"/>
      <c r="J198" s="30"/>
      <c r="K198" s="30"/>
      <c r="L198" s="84"/>
      <c r="M198" s="102"/>
      <c r="N198" s="102"/>
      <c r="O198" s="102"/>
      <c r="P198" s="5"/>
      <c r="Q198" s="5"/>
      <c r="R198" s="30"/>
      <c r="S198" s="30"/>
      <c r="T198" s="5"/>
      <c r="U198" s="30"/>
      <c r="V198" s="5"/>
      <c r="W198" s="5"/>
      <c r="X198" s="102"/>
      <c r="Y198" s="102"/>
      <c r="Z198" s="5"/>
      <c r="AA198" s="5"/>
      <c r="AB198" s="5"/>
      <c r="AC198" s="5"/>
    </row>
    <row r="199">
      <c r="A199" s="84"/>
      <c r="B199" s="30"/>
      <c r="C199" s="30"/>
      <c r="D199" s="30"/>
      <c r="E199" s="30"/>
      <c r="F199" s="5"/>
      <c r="G199" s="30"/>
      <c r="H199" s="84"/>
      <c r="I199" s="30"/>
      <c r="J199" s="30"/>
      <c r="K199" s="30"/>
      <c r="L199" s="84"/>
      <c r="M199" s="102"/>
      <c r="N199" s="102"/>
      <c r="O199" s="102"/>
      <c r="P199" s="5"/>
      <c r="Q199" s="5"/>
      <c r="R199" s="30"/>
      <c r="S199" s="30"/>
      <c r="T199" s="5"/>
      <c r="U199" s="30"/>
      <c r="V199" s="5"/>
      <c r="W199" s="5"/>
      <c r="X199" s="102"/>
      <c r="Y199" s="102"/>
      <c r="Z199" s="5"/>
      <c r="AA199" s="5"/>
      <c r="AB199" s="5"/>
      <c r="AC199" s="5"/>
    </row>
    <row r="200">
      <c r="A200" s="84"/>
      <c r="B200" s="30"/>
      <c r="C200" s="30"/>
      <c r="D200" s="30"/>
      <c r="E200" s="30"/>
      <c r="F200" s="5"/>
      <c r="G200" s="30"/>
      <c r="H200" s="84"/>
      <c r="I200" s="30"/>
      <c r="J200" s="30"/>
      <c r="K200" s="30"/>
      <c r="L200" s="84"/>
      <c r="M200" s="102"/>
      <c r="N200" s="102"/>
      <c r="O200" s="102"/>
      <c r="P200" s="5"/>
      <c r="Q200" s="5"/>
      <c r="R200" s="30"/>
      <c r="S200" s="30"/>
      <c r="T200" s="5"/>
      <c r="U200" s="30"/>
      <c r="V200" s="5"/>
      <c r="W200" s="5"/>
      <c r="X200" s="102"/>
      <c r="Y200" s="102"/>
      <c r="Z200" s="5"/>
      <c r="AA200" s="5"/>
      <c r="AB200" s="5"/>
      <c r="AC200" s="5"/>
    </row>
    <row r="201">
      <c r="A201" s="84"/>
      <c r="B201" s="30"/>
      <c r="C201" s="30"/>
      <c r="D201" s="30"/>
      <c r="E201" s="30"/>
      <c r="F201" s="5"/>
      <c r="G201" s="30"/>
      <c r="H201" s="84"/>
      <c r="I201" s="30"/>
      <c r="J201" s="30"/>
      <c r="K201" s="30"/>
      <c r="L201" s="84"/>
      <c r="M201" s="102"/>
      <c r="N201" s="102"/>
      <c r="O201" s="102"/>
      <c r="P201" s="5"/>
      <c r="Q201" s="5"/>
      <c r="R201" s="30"/>
      <c r="S201" s="30"/>
      <c r="T201" s="5"/>
      <c r="U201" s="30"/>
      <c r="V201" s="5"/>
      <c r="W201" s="5"/>
      <c r="X201" s="102"/>
      <c r="Y201" s="102"/>
      <c r="Z201" s="5"/>
      <c r="AA201" s="5"/>
      <c r="AB201" s="5"/>
      <c r="AC201" s="5"/>
    </row>
    <row r="202">
      <c r="A202" s="84"/>
      <c r="B202" s="30"/>
      <c r="C202" s="30"/>
      <c r="D202" s="30"/>
      <c r="E202" s="30"/>
      <c r="F202" s="5"/>
      <c r="G202" s="30"/>
      <c r="H202" s="84"/>
      <c r="I202" s="30"/>
      <c r="J202" s="30"/>
      <c r="K202" s="30"/>
      <c r="L202" s="84"/>
      <c r="M202" s="102"/>
      <c r="N202" s="102"/>
      <c r="O202" s="102"/>
      <c r="P202" s="5"/>
      <c r="Q202" s="5"/>
      <c r="R202" s="30"/>
      <c r="S202" s="30"/>
      <c r="T202" s="5"/>
      <c r="U202" s="30"/>
      <c r="V202" s="5"/>
      <c r="W202" s="5"/>
      <c r="X202" s="102"/>
      <c r="Y202" s="102"/>
      <c r="Z202" s="5"/>
      <c r="AA202" s="5"/>
      <c r="AB202" s="5"/>
      <c r="AC202" s="5"/>
    </row>
    <row r="203">
      <c r="A203" s="84"/>
      <c r="B203" s="30"/>
      <c r="C203" s="30"/>
      <c r="D203" s="30"/>
      <c r="E203" s="30"/>
      <c r="F203" s="5"/>
      <c r="G203" s="30"/>
      <c r="H203" s="84"/>
      <c r="I203" s="30"/>
      <c r="J203" s="30"/>
      <c r="K203" s="30"/>
      <c r="L203" s="84"/>
      <c r="M203" s="102"/>
      <c r="N203" s="102"/>
      <c r="O203" s="102"/>
      <c r="P203" s="5"/>
      <c r="Q203" s="5"/>
      <c r="R203" s="30"/>
      <c r="S203" s="30"/>
      <c r="T203" s="5"/>
      <c r="U203" s="30"/>
      <c r="V203" s="5"/>
      <c r="W203" s="5"/>
      <c r="X203" s="102"/>
      <c r="Y203" s="102"/>
      <c r="Z203" s="5"/>
      <c r="AA203" s="5"/>
      <c r="AB203" s="5"/>
      <c r="AC203" s="5"/>
    </row>
    <row r="204">
      <c r="A204" s="84"/>
      <c r="B204" s="30"/>
      <c r="C204" s="30"/>
      <c r="D204" s="30"/>
      <c r="E204" s="30"/>
      <c r="F204" s="5"/>
      <c r="G204" s="30"/>
      <c r="H204" s="84"/>
      <c r="I204" s="30"/>
      <c r="J204" s="30"/>
      <c r="K204" s="30"/>
      <c r="L204" s="84"/>
      <c r="M204" s="102"/>
      <c r="N204" s="102"/>
      <c r="O204" s="102"/>
      <c r="P204" s="5"/>
      <c r="Q204" s="5"/>
      <c r="R204" s="30"/>
      <c r="S204" s="30"/>
      <c r="T204" s="5"/>
      <c r="U204" s="30"/>
      <c r="V204" s="5"/>
      <c r="W204" s="5"/>
      <c r="X204" s="102"/>
      <c r="Y204" s="102"/>
      <c r="Z204" s="5"/>
      <c r="AA204" s="5"/>
      <c r="AB204" s="5"/>
      <c r="AC204" s="5"/>
    </row>
    <row r="205">
      <c r="A205" s="84"/>
      <c r="B205" s="30"/>
      <c r="C205" s="30"/>
      <c r="D205" s="30"/>
      <c r="E205" s="30"/>
      <c r="F205" s="5"/>
      <c r="G205" s="30"/>
      <c r="H205" s="84"/>
      <c r="I205" s="30"/>
      <c r="J205" s="30"/>
      <c r="K205" s="30"/>
      <c r="L205" s="84"/>
      <c r="M205" s="102"/>
      <c r="N205" s="102"/>
      <c r="O205" s="102"/>
      <c r="P205" s="5"/>
      <c r="Q205" s="5"/>
      <c r="R205" s="30"/>
      <c r="S205" s="30"/>
      <c r="T205" s="5"/>
      <c r="U205" s="30"/>
      <c r="V205" s="5"/>
      <c r="W205" s="5"/>
      <c r="X205" s="102"/>
      <c r="Y205" s="102"/>
      <c r="Z205" s="5"/>
      <c r="AA205" s="5"/>
      <c r="AB205" s="5"/>
      <c r="AC205" s="5"/>
    </row>
    <row r="206">
      <c r="A206" s="84"/>
      <c r="B206" s="30"/>
      <c r="C206" s="30"/>
      <c r="D206" s="30"/>
      <c r="E206" s="30"/>
      <c r="F206" s="5"/>
      <c r="G206" s="30"/>
      <c r="H206" s="84"/>
      <c r="I206" s="30"/>
      <c r="J206" s="30"/>
      <c r="K206" s="30"/>
      <c r="L206" s="84"/>
      <c r="M206" s="102"/>
      <c r="N206" s="102"/>
      <c r="O206" s="102"/>
      <c r="P206" s="5"/>
      <c r="Q206" s="5"/>
      <c r="R206" s="30"/>
      <c r="S206" s="30"/>
      <c r="T206" s="5"/>
      <c r="U206" s="30"/>
      <c r="V206" s="5"/>
      <c r="W206" s="5"/>
      <c r="X206" s="102"/>
      <c r="Y206" s="102"/>
      <c r="Z206" s="5"/>
      <c r="AA206" s="5"/>
      <c r="AB206" s="5"/>
      <c r="AC206" s="5"/>
    </row>
    <row r="207">
      <c r="A207" s="84"/>
      <c r="B207" s="30"/>
      <c r="C207" s="30"/>
      <c r="D207" s="30"/>
      <c r="E207" s="30"/>
      <c r="F207" s="5"/>
      <c r="G207" s="30"/>
      <c r="H207" s="84"/>
      <c r="I207" s="30"/>
      <c r="J207" s="30"/>
      <c r="K207" s="30"/>
      <c r="L207" s="84"/>
      <c r="M207" s="102"/>
      <c r="N207" s="102"/>
      <c r="O207" s="102"/>
      <c r="P207" s="5"/>
      <c r="Q207" s="5"/>
      <c r="R207" s="30"/>
      <c r="S207" s="30"/>
      <c r="T207" s="5"/>
      <c r="U207" s="30"/>
      <c r="V207" s="5"/>
      <c r="W207" s="5"/>
      <c r="X207" s="102"/>
      <c r="Y207" s="102"/>
      <c r="Z207" s="5"/>
      <c r="AA207" s="5"/>
      <c r="AB207" s="5"/>
      <c r="AC207" s="5"/>
    </row>
    <row r="208">
      <c r="A208" s="84"/>
      <c r="B208" s="30"/>
      <c r="C208" s="30"/>
      <c r="D208" s="30"/>
      <c r="E208" s="30"/>
      <c r="F208" s="5"/>
      <c r="G208" s="30"/>
      <c r="H208" s="84"/>
      <c r="I208" s="30"/>
      <c r="J208" s="30"/>
      <c r="K208" s="30"/>
      <c r="L208" s="84"/>
      <c r="M208" s="102"/>
      <c r="N208" s="102"/>
      <c r="O208" s="102"/>
      <c r="P208" s="5"/>
      <c r="Q208" s="5"/>
      <c r="R208" s="30"/>
      <c r="S208" s="30"/>
      <c r="T208" s="5"/>
      <c r="U208" s="30"/>
      <c r="V208" s="5"/>
      <c r="W208" s="5"/>
      <c r="X208" s="102"/>
      <c r="Y208" s="102"/>
      <c r="Z208" s="5"/>
      <c r="AA208" s="5"/>
      <c r="AB208" s="5"/>
      <c r="AC208" s="5"/>
    </row>
    <row r="209">
      <c r="A209" s="84"/>
      <c r="B209" s="30"/>
      <c r="C209" s="30"/>
      <c r="D209" s="30"/>
      <c r="E209" s="30"/>
      <c r="F209" s="5"/>
      <c r="G209" s="30"/>
      <c r="H209" s="84"/>
      <c r="I209" s="30"/>
      <c r="J209" s="30"/>
      <c r="K209" s="30"/>
      <c r="L209" s="84"/>
      <c r="M209" s="102"/>
      <c r="N209" s="102"/>
      <c r="O209" s="102"/>
      <c r="P209" s="5"/>
      <c r="Q209" s="5"/>
      <c r="R209" s="30"/>
      <c r="S209" s="30"/>
      <c r="T209" s="5"/>
      <c r="U209" s="30"/>
      <c r="V209" s="5"/>
      <c r="W209" s="5"/>
      <c r="X209" s="102"/>
      <c r="Y209" s="102"/>
      <c r="Z209" s="5"/>
      <c r="AA209" s="5"/>
      <c r="AB209" s="5"/>
      <c r="AC209" s="5"/>
    </row>
    <row r="210">
      <c r="A210" s="84"/>
      <c r="B210" s="30"/>
      <c r="C210" s="30"/>
      <c r="D210" s="30"/>
      <c r="E210" s="30"/>
      <c r="F210" s="5"/>
      <c r="G210" s="30"/>
      <c r="H210" s="84"/>
      <c r="I210" s="30"/>
      <c r="J210" s="30"/>
      <c r="K210" s="30"/>
      <c r="L210" s="84"/>
      <c r="M210" s="102"/>
      <c r="N210" s="102"/>
      <c r="O210" s="102"/>
      <c r="P210" s="5"/>
      <c r="Q210" s="5"/>
      <c r="R210" s="30"/>
      <c r="S210" s="30"/>
      <c r="T210" s="5"/>
      <c r="U210" s="30"/>
      <c r="V210" s="5"/>
      <c r="W210" s="5"/>
      <c r="X210" s="102"/>
      <c r="Y210" s="102"/>
      <c r="Z210" s="5"/>
      <c r="AA210" s="5"/>
      <c r="AB210" s="5"/>
      <c r="AC210" s="5"/>
    </row>
    <row r="211">
      <c r="A211" s="84"/>
      <c r="B211" s="30"/>
      <c r="C211" s="30"/>
      <c r="D211" s="30"/>
      <c r="E211" s="30"/>
      <c r="F211" s="5"/>
      <c r="G211" s="30"/>
      <c r="H211" s="84"/>
      <c r="I211" s="30"/>
      <c r="J211" s="30"/>
      <c r="K211" s="30"/>
      <c r="L211" s="84"/>
      <c r="M211" s="102"/>
      <c r="N211" s="102"/>
      <c r="O211" s="102"/>
      <c r="P211" s="5"/>
      <c r="Q211" s="5"/>
      <c r="R211" s="30"/>
      <c r="S211" s="30"/>
      <c r="T211" s="5"/>
      <c r="U211" s="30"/>
      <c r="V211" s="5"/>
      <c r="W211" s="5"/>
      <c r="X211" s="102"/>
      <c r="Y211" s="102"/>
      <c r="Z211" s="5"/>
      <c r="AA211" s="5"/>
      <c r="AB211" s="5"/>
      <c r="AC211" s="5"/>
    </row>
    <row r="212">
      <c r="A212" s="84"/>
      <c r="B212" s="30"/>
      <c r="C212" s="30"/>
      <c r="D212" s="30"/>
      <c r="E212" s="30"/>
      <c r="F212" s="5"/>
      <c r="G212" s="30"/>
      <c r="H212" s="84"/>
      <c r="I212" s="30"/>
      <c r="J212" s="30"/>
      <c r="K212" s="30"/>
      <c r="L212" s="84"/>
      <c r="M212" s="102"/>
      <c r="N212" s="102"/>
      <c r="O212" s="102"/>
      <c r="P212" s="5"/>
      <c r="Q212" s="5"/>
      <c r="R212" s="30"/>
      <c r="S212" s="30"/>
      <c r="T212" s="5"/>
      <c r="U212" s="30"/>
      <c r="V212" s="5"/>
      <c r="W212" s="5"/>
      <c r="X212" s="102"/>
      <c r="Y212" s="102"/>
      <c r="Z212" s="5"/>
      <c r="AA212" s="5"/>
      <c r="AB212" s="5"/>
      <c r="AC212" s="5"/>
    </row>
    <row r="213">
      <c r="A213" s="84"/>
      <c r="B213" s="30"/>
      <c r="C213" s="30"/>
      <c r="D213" s="30"/>
      <c r="E213" s="30"/>
      <c r="F213" s="5"/>
      <c r="G213" s="30"/>
      <c r="H213" s="84"/>
      <c r="I213" s="30"/>
      <c r="J213" s="30"/>
      <c r="K213" s="30"/>
      <c r="L213" s="84"/>
      <c r="M213" s="102"/>
      <c r="N213" s="102"/>
      <c r="O213" s="102"/>
      <c r="P213" s="5"/>
      <c r="Q213" s="5"/>
      <c r="R213" s="30"/>
      <c r="S213" s="30"/>
      <c r="T213" s="5"/>
      <c r="U213" s="30"/>
      <c r="V213" s="5"/>
      <c r="W213" s="5"/>
      <c r="X213" s="102"/>
      <c r="Y213" s="102"/>
      <c r="Z213" s="5"/>
      <c r="AA213" s="5"/>
      <c r="AB213" s="5"/>
      <c r="AC213" s="5"/>
    </row>
    <row r="214">
      <c r="A214" s="84"/>
      <c r="B214" s="30"/>
      <c r="C214" s="30"/>
      <c r="D214" s="30"/>
      <c r="E214" s="30"/>
      <c r="F214" s="5"/>
      <c r="G214" s="30"/>
      <c r="H214" s="84"/>
      <c r="I214" s="30"/>
      <c r="J214" s="30"/>
      <c r="K214" s="30"/>
      <c r="L214" s="84"/>
      <c r="M214" s="102"/>
      <c r="N214" s="102"/>
      <c r="O214" s="102"/>
      <c r="P214" s="5"/>
      <c r="Q214" s="5"/>
      <c r="R214" s="30"/>
      <c r="S214" s="30"/>
      <c r="T214" s="5"/>
      <c r="U214" s="30"/>
      <c r="V214" s="5"/>
      <c r="W214" s="5"/>
      <c r="X214" s="102"/>
      <c r="Y214" s="102"/>
      <c r="Z214" s="5"/>
      <c r="AA214" s="5"/>
      <c r="AB214" s="5"/>
      <c r="AC214" s="5"/>
    </row>
    <row r="215">
      <c r="A215" s="84"/>
      <c r="B215" s="30"/>
      <c r="C215" s="30"/>
      <c r="D215" s="30"/>
      <c r="E215" s="30"/>
      <c r="F215" s="5"/>
      <c r="G215" s="30"/>
      <c r="H215" s="84"/>
      <c r="I215" s="30"/>
      <c r="J215" s="30"/>
      <c r="K215" s="30"/>
      <c r="L215" s="84"/>
      <c r="M215" s="102"/>
      <c r="N215" s="102"/>
      <c r="O215" s="102"/>
      <c r="P215" s="5"/>
      <c r="Q215" s="5"/>
      <c r="R215" s="30"/>
      <c r="S215" s="30"/>
      <c r="T215" s="5"/>
      <c r="U215" s="30"/>
      <c r="V215" s="5"/>
      <c r="W215" s="5"/>
      <c r="X215" s="102"/>
      <c r="Y215" s="102"/>
      <c r="Z215" s="5"/>
      <c r="AA215" s="5"/>
      <c r="AB215" s="5"/>
      <c r="AC215" s="5"/>
    </row>
    <row r="216">
      <c r="A216" s="84"/>
      <c r="B216" s="30"/>
      <c r="C216" s="30"/>
      <c r="D216" s="30"/>
      <c r="E216" s="30"/>
      <c r="F216" s="5"/>
      <c r="G216" s="30"/>
      <c r="H216" s="84"/>
      <c r="I216" s="30"/>
      <c r="J216" s="30"/>
      <c r="K216" s="30"/>
      <c r="L216" s="84"/>
      <c r="M216" s="102"/>
      <c r="N216" s="102"/>
      <c r="O216" s="102"/>
      <c r="P216" s="5"/>
      <c r="Q216" s="5"/>
      <c r="R216" s="30"/>
      <c r="S216" s="30"/>
      <c r="T216" s="5"/>
      <c r="U216" s="30"/>
      <c r="V216" s="5"/>
      <c r="W216" s="5"/>
      <c r="X216" s="102"/>
      <c r="Y216" s="102"/>
      <c r="Z216" s="5"/>
      <c r="AA216" s="5"/>
      <c r="AB216" s="5"/>
      <c r="AC216" s="5"/>
    </row>
    <row r="217">
      <c r="A217" s="84"/>
      <c r="B217" s="30"/>
      <c r="C217" s="30"/>
      <c r="D217" s="30"/>
      <c r="E217" s="30"/>
      <c r="F217" s="5"/>
      <c r="G217" s="30"/>
      <c r="H217" s="84"/>
      <c r="I217" s="30"/>
      <c r="J217" s="30"/>
      <c r="K217" s="30"/>
      <c r="L217" s="84"/>
      <c r="M217" s="102"/>
      <c r="N217" s="102"/>
      <c r="O217" s="102"/>
      <c r="P217" s="5"/>
      <c r="Q217" s="5"/>
      <c r="R217" s="30"/>
      <c r="S217" s="30"/>
      <c r="T217" s="5"/>
      <c r="U217" s="30"/>
      <c r="V217" s="5"/>
      <c r="W217" s="5"/>
      <c r="X217" s="102"/>
      <c r="Y217" s="102"/>
      <c r="Z217" s="5"/>
      <c r="AA217" s="5"/>
      <c r="AB217" s="5"/>
      <c r="AC217" s="5"/>
    </row>
    <row r="218">
      <c r="A218" s="84"/>
      <c r="B218" s="30"/>
      <c r="C218" s="30"/>
      <c r="D218" s="30"/>
      <c r="E218" s="30"/>
      <c r="F218" s="5"/>
      <c r="G218" s="30"/>
      <c r="H218" s="84"/>
      <c r="I218" s="30"/>
      <c r="J218" s="30"/>
      <c r="K218" s="30"/>
      <c r="L218" s="84"/>
      <c r="M218" s="102"/>
      <c r="N218" s="102"/>
      <c r="O218" s="102"/>
      <c r="P218" s="5"/>
      <c r="Q218" s="5"/>
      <c r="R218" s="30"/>
      <c r="S218" s="30"/>
      <c r="T218" s="5"/>
      <c r="U218" s="30"/>
      <c r="V218" s="5"/>
      <c r="W218" s="5"/>
      <c r="X218" s="102"/>
      <c r="Y218" s="102"/>
      <c r="Z218" s="5"/>
      <c r="AA218" s="5"/>
      <c r="AB218" s="5"/>
      <c r="AC218" s="5"/>
    </row>
    <row r="219">
      <c r="A219" s="84"/>
      <c r="B219" s="30"/>
      <c r="C219" s="30"/>
      <c r="D219" s="30"/>
      <c r="E219" s="30"/>
      <c r="F219" s="5"/>
      <c r="G219" s="30"/>
      <c r="H219" s="84"/>
      <c r="I219" s="30"/>
      <c r="J219" s="30"/>
      <c r="K219" s="30"/>
      <c r="L219" s="84"/>
      <c r="M219" s="102"/>
      <c r="N219" s="102"/>
      <c r="O219" s="102"/>
      <c r="P219" s="5"/>
      <c r="Q219" s="5"/>
      <c r="R219" s="30"/>
      <c r="S219" s="30"/>
      <c r="T219" s="5"/>
      <c r="U219" s="30"/>
      <c r="V219" s="5"/>
      <c r="W219" s="5"/>
      <c r="X219" s="102"/>
      <c r="Y219" s="102"/>
      <c r="Z219" s="5"/>
      <c r="AA219" s="5"/>
      <c r="AB219" s="5"/>
      <c r="AC219" s="5"/>
    </row>
    <row r="220">
      <c r="A220" s="84"/>
      <c r="B220" s="30"/>
      <c r="C220" s="30"/>
      <c r="D220" s="30"/>
      <c r="E220" s="30"/>
      <c r="F220" s="5"/>
      <c r="G220" s="30"/>
      <c r="H220" s="84"/>
      <c r="I220" s="30"/>
      <c r="J220" s="30"/>
      <c r="K220" s="30"/>
      <c r="L220" s="84"/>
      <c r="M220" s="102"/>
      <c r="N220" s="102"/>
      <c r="O220" s="102"/>
      <c r="P220" s="5"/>
      <c r="Q220" s="5"/>
      <c r="R220" s="30"/>
      <c r="S220" s="30"/>
      <c r="T220" s="5"/>
      <c r="U220" s="30"/>
      <c r="V220" s="5"/>
      <c r="W220" s="5"/>
      <c r="X220" s="102"/>
      <c r="Y220" s="102"/>
      <c r="Z220" s="5"/>
      <c r="AA220" s="5"/>
      <c r="AB220" s="5"/>
      <c r="AC220" s="5"/>
    </row>
    <row r="221">
      <c r="A221" s="84"/>
      <c r="B221" s="30"/>
      <c r="C221" s="30"/>
      <c r="D221" s="30"/>
      <c r="E221" s="30"/>
      <c r="F221" s="5"/>
      <c r="G221" s="30"/>
      <c r="H221" s="84"/>
      <c r="I221" s="30"/>
      <c r="J221" s="30"/>
      <c r="K221" s="30"/>
      <c r="L221" s="84"/>
      <c r="M221" s="102"/>
      <c r="N221" s="102"/>
      <c r="O221" s="102"/>
      <c r="P221" s="5"/>
      <c r="Q221" s="5"/>
      <c r="R221" s="30"/>
      <c r="S221" s="30"/>
      <c r="T221" s="5"/>
      <c r="U221" s="30"/>
      <c r="V221" s="5"/>
      <c r="W221" s="5"/>
      <c r="X221" s="102"/>
      <c r="Y221" s="102"/>
      <c r="Z221" s="5"/>
      <c r="AA221" s="5"/>
      <c r="AB221" s="5"/>
      <c r="AC221" s="5"/>
    </row>
    <row r="222">
      <c r="A222" s="84"/>
      <c r="B222" s="30"/>
      <c r="C222" s="30"/>
      <c r="D222" s="30"/>
      <c r="E222" s="30"/>
      <c r="F222" s="5"/>
      <c r="G222" s="30"/>
      <c r="H222" s="84"/>
      <c r="I222" s="30"/>
      <c r="J222" s="30"/>
      <c r="K222" s="30"/>
      <c r="L222" s="84"/>
      <c r="M222" s="102"/>
      <c r="N222" s="102"/>
      <c r="O222" s="102"/>
      <c r="P222" s="5"/>
      <c r="Q222" s="5"/>
      <c r="R222" s="30"/>
      <c r="S222" s="30"/>
      <c r="T222" s="5"/>
      <c r="U222" s="30"/>
      <c r="V222" s="5"/>
      <c r="W222" s="5"/>
      <c r="X222" s="102"/>
      <c r="Y222" s="102"/>
      <c r="Z222" s="5"/>
      <c r="AA222" s="5"/>
      <c r="AB222" s="5"/>
      <c r="AC222" s="5"/>
    </row>
    <row r="223">
      <c r="A223" s="84"/>
      <c r="B223" s="30"/>
      <c r="C223" s="30"/>
      <c r="D223" s="30"/>
      <c r="E223" s="30"/>
      <c r="F223" s="5"/>
      <c r="G223" s="30"/>
      <c r="H223" s="84"/>
      <c r="I223" s="30"/>
      <c r="J223" s="30"/>
      <c r="K223" s="30"/>
      <c r="L223" s="84"/>
      <c r="M223" s="102"/>
      <c r="N223" s="102"/>
      <c r="O223" s="102"/>
      <c r="P223" s="5"/>
      <c r="Q223" s="5"/>
      <c r="R223" s="30"/>
      <c r="S223" s="30"/>
      <c r="T223" s="5"/>
      <c r="U223" s="30"/>
      <c r="V223" s="5"/>
      <c r="W223" s="5"/>
      <c r="X223" s="102"/>
      <c r="Y223" s="102"/>
      <c r="Z223" s="5"/>
      <c r="AA223" s="5"/>
      <c r="AB223" s="5"/>
      <c r="AC223" s="5"/>
    </row>
    <row r="224">
      <c r="A224" s="84"/>
      <c r="B224" s="30"/>
      <c r="C224" s="30"/>
      <c r="D224" s="30"/>
      <c r="E224" s="30"/>
      <c r="F224" s="5"/>
      <c r="G224" s="30"/>
      <c r="H224" s="84"/>
      <c r="I224" s="30"/>
      <c r="J224" s="30"/>
      <c r="K224" s="30"/>
      <c r="L224" s="84"/>
      <c r="M224" s="102"/>
      <c r="N224" s="102"/>
      <c r="O224" s="102"/>
      <c r="P224" s="5"/>
      <c r="Q224" s="5"/>
      <c r="R224" s="30"/>
      <c r="S224" s="30"/>
      <c r="T224" s="5"/>
      <c r="U224" s="30"/>
      <c r="V224" s="5"/>
      <c r="W224" s="5"/>
      <c r="X224" s="102"/>
      <c r="Y224" s="102"/>
      <c r="Z224" s="5"/>
      <c r="AA224" s="5"/>
      <c r="AB224" s="5"/>
      <c r="AC224" s="5"/>
    </row>
    <row r="225">
      <c r="A225" s="84"/>
      <c r="B225" s="30"/>
      <c r="C225" s="30"/>
      <c r="D225" s="30"/>
      <c r="E225" s="30"/>
      <c r="F225" s="5"/>
      <c r="G225" s="30"/>
      <c r="H225" s="84"/>
      <c r="I225" s="30"/>
      <c r="J225" s="30"/>
      <c r="K225" s="30"/>
      <c r="L225" s="84"/>
      <c r="M225" s="102"/>
      <c r="N225" s="102"/>
      <c r="O225" s="102"/>
      <c r="P225" s="5"/>
      <c r="Q225" s="5"/>
      <c r="R225" s="30"/>
      <c r="S225" s="30"/>
      <c r="T225" s="5"/>
      <c r="U225" s="30"/>
      <c r="V225" s="5"/>
      <c r="W225" s="5"/>
      <c r="X225" s="102"/>
      <c r="Y225" s="102"/>
      <c r="Z225" s="5"/>
      <c r="AA225" s="5"/>
      <c r="AB225" s="5"/>
      <c r="AC225" s="5"/>
    </row>
    <row r="226">
      <c r="A226" s="84"/>
      <c r="B226" s="30"/>
      <c r="C226" s="30"/>
      <c r="D226" s="30"/>
      <c r="E226" s="30"/>
      <c r="F226" s="5"/>
      <c r="G226" s="30"/>
      <c r="H226" s="84"/>
      <c r="I226" s="30"/>
      <c r="J226" s="30"/>
      <c r="K226" s="30"/>
      <c r="L226" s="84"/>
      <c r="M226" s="102"/>
      <c r="N226" s="102"/>
      <c r="O226" s="102"/>
      <c r="P226" s="5"/>
      <c r="Q226" s="5"/>
      <c r="R226" s="30"/>
      <c r="S226" s="30"/>
      <c r="T226" s="5"/>
      <c r="U226" s="30"/>
      <c r="V226" s="5"/>
      <c r="W226" s="5"/>
      <c r="X226" s="102"/>
      <c r="Y226" s="102"/>
      <c r="Z226" s="5"/>
      <c r="AA226" s="5"/>
      <c r="AB226" s="5"/>
      <c r="AC226" s="5"/>
    </row>
    <row r="227">
      <c r="A227" s="84"/>
      <c r="B227" s="30"/>
      <c r="C227" s="30"/>
      <c r="D227" s="30"/>
      <c r="E227" s="30"/>
      <c r="F227" s="5"/>
      <c r="G227" s="30"/>
      <c r="H227" s="84"/>
      <c r="I227" s="30"/>
      <c r="J227" s="30"/>
      <c r="K227" s="30"/>
      <c r="L227" s="84"/>
      <c r="M227" s="102"/>
      <c r="N227" s="102"/>
      <c r="O227" s="102"/>
      <c r="P227" s="5"/>
      <c r="Q227" s="5"/>
      <c r="R227" s="30"/>
      <c r="S227" s="30"/>
      <c r="T227" s="5"/>
      <c r="U227" s="30"/>
      <c r="V227" s="5"/>
      <c r="W227" s="5"/>
      <c r="X227" s="102"/>
      <c r="Y227" s="102"/>
      <c r="Z227" s="5"/>
      <c r="AA227" s="5"/>
      <c r="AB227" s="5"/>
      <c r="AC227" s="5"/>
    </row>
    <row r="228">
      <c r="A228" s="84"/>
      <c r="B228" s="30"/>
      <c r="C228" s="30"/>
      <c r="D228" s="30"/>
      <c r="E228" s="30"/>
      <c r="F228" s="5"/>
      <c r="G228" s="30"/>
      <c r="H228" s="84"/>
      <c r="I228" s="30"/>
      <c r="J228" s="30"/>
      <c r="K228" s="30"/>
      <c r="L228" s="84"/>
      <c r="M228" s="102"/>
      <c r="N228" s="102"/>
      <c r="O228" s="102"/>
      <c r="P228" s="5"/>
      <c r="Q228" s="5"/>
      <c r="R228" s="30"/>
      <c r="S228" s="30"/>
      <c r="T228" s="5"/>
      <c r="U228" s="30"/>
      <c r="V228" s="5"/>
      <c r="W228" s="5"/>
      <c r="X228" s="102"/>
      <c r="Y228" s="102"/>
      <c r="Z228" s="5"/>
      <c r="AA228" s="5"/>
      <c r="AB228" s="5"/>
      <c r="AC228" s="5"/>
    </row>
    <row r="229">
      <c r="A229" s="84"/>
      <c r="B229" s="30"/>
      <c r="C229" s="30"/>
      <c r="D229" s="30"/>
      <c r="E229" s="30"/>
      <c r="F229" s="5"/>
      <c r="G229" s="30"/>
      <c r="H229" s="84"/>
      <c r="I229" s="30"/>
      <c r="J229" s="30"/>
      <c r="K229" s="30"/>
      <c r="L229" s="84"/>
      <c r="M229" s="102"/>
      <c r="N229" s="102"/>
      <c r="O229" s="102"/>
      <c r="P229" s="5"/>
      <c r="Q229" s="5"/>
      <c r="R229" s="30"/>
      <c r="S229" s="30"/>
      <c r="T229" s="5"/>
      <c r="U229" s="30"/>
      <c r="V229" s="5"/>
      <c r="W229" s="5"/>
      <c r="X229" s="102"/>
      <c r="Y229" s="102"/>
      <c r="Z229" s="5"/>
      <c r="AA229" s="5"/>
      <c r="AB229" s="5"/>
      <c r="AC229" s="5"/>
    </row>
    <row r="230">
      <c r="A230" s="84"/>
      <c r="B230" s="30"/>
      <c r="C230" s="30"/>
      <c r="D230" s="30"/>
      <c r="E230" s="30"/>
      <c r="F230" s="5"/>
      <c r="G230" s="30"/>
      <c r="H230" s="84"/>
      <c r="I230" s="30"/>
      <c r="J230" s="30"/>
      <c r="K230" s="30"/>
      <c r="L230" s="84"/>
      <c r="M230" s="102"/>
      <c r="N230" s="102"/>
      <c r="O230" s="102"/>
      <c r="P230" s="5"/>
      <c r="Q230" s="5"/>
      <c r="R230" s="30"/>
      <c r="S230" s="30"/>
      <c r="T230" s="5"/>
      <c r="U230" s="30"/>
      <c r="V230" s="5"/>
      <c r="W230" s="5"/>
      <c r="X230" s="102"/>
      <c r="Y230" s="102"/>
      <c r="Z230" s="5"/>
      <c r="AA230" s="5"/>
      <c r="AB230" s="5"/>
      <c r="AC230" s="5"/>
    </row>
    <row r="231">
      <c r="A231" s="84"/>
      <c r="B231" s="30"/>
      <c r="C231" s="30"/>
      <c r="D231" s="30"/>
      <c r="E231" s="30"/>
      <c r="F231" s="5"/>
      <c r="G231" s="30"/>
      <c r="H231" s="84"/>
      <c r="I231" s="30"/>
      <c r="J231" s="30"/>
      <c r="K231" s="30"/>
      <c r="L231" s="84"/>
      <c r="M231" s="102"/>
      <c r="N231" s="102"/>
      <c r="O231" s="102"/>
      <c r="P231" s="5"/>
      <c r="Q231" s="5"/>
      <c r="R231" s="30"/>
      <c r="S231" s="30"/>
      <c r="T231" s="5"/>
      <c r="U231" s="30"/>
      <c r="V231" s="5"/>
      <c r="W231" s="5"/>
      <c r="X231" s="102"/>
      <c r="Y231" s="102"/>
      <c r="Z231" s="5"/>
      <c r="AA231" s="5"/>
      <c r="AB231" s="5"/>
      <c r="AC231" s="5"/>
    </row>
    <row r="232">
      <c r="A232" s="84"/>
      <c r="B232" s="30"/>
      <c r="C232" s="30"/>
      <c r="D232" s="30"/>
      <c r="E232" s="30"/>
      <c r="F232" s="5"/>
      <c r="G232" s="30"/>
      <c r="H232" s="84"/>
      <c r="I232" s="30"/>
      <c r="J232" s="30"/>
      <c r="K232" s="30"/>
      <c r="L232" s="84"/>
      <c r="M232" s="102"/>
      <c r="N232" s="102"/>
      <c r="O232" s="102"/>
      <c r="P232" s="5"/>
      <c r="Q232" s="5"/>
      <c r="R232" s="30"/>
      <c r="S232" s="30"/>
      <c r="T232" s="5"/>
      <c r="U232" s="30"/>
      <c r="V232" s="5"/>
      <c r="W232" s="5"/>
      <c r="X232" s="102"/>
      <c r="Y232" s="102"/>
      <c r="Z232" s="5"/>
      <c r="AA232" s="5"/>
      <c r="AB232" s="5"/>
      <c r="AC232" s="5"/>
    </row>
    <row r="233">
      <c r="A233" s="84"/>
      <c r="B233" s="30"/>
      <c r="C233" s="30"/>
      <c r="D233" s="30"/>
      <c r="E233" s="30"/>
      <c r="F233" s="5"/>
      <c r="G233" s="30"/>
      <c r="H233" s="84"/>
      <c r="I233" s="30"/>
      <c r="J233" s="30"/>
      <c r="K233" s="30"/>
      <c r="L233" s="84"/>
      <c r="M233" s="102"/>
      <c r="N233" s="102"/>
      <c r="O233" s="102"/>
      <c r="P233" s="5"/>
      <c r="Q233" s="5"/>
      <c r="R233" s="30"/>
      <c r="S233" s="30"/>
      <c r="T233" s="5"/>
      <c r="U233" s="30"/>
      <c r="V233" s="5"/>
      <c r="W233" s="5"/>
      <c r="X233" s="102"/>
      <c r="Y233" s="102"/>
      <c r="Z233" s="5"/>
      <c r="AA233" s="5"/>
      <c r="AB233" s="5"/>
      <c r="AC233" s="5"/>
    </row>
    <row r="234">
      <c r="A234" s="84"/>
      <c r="B234" s="30"/>
      <c r="C234" s="30"/>
      <c r="D234" s="30"/>
      <c r="E234" s="30"/>
      <c r="F234" s="5"/>
      <c r="G234" s="30"/>
      <c r="H234" s="84"/>
      <c r="I234" s="30"/>
      <c r="J234" s="30"/>
      <c r="K234" s="30"/>
      <c r="L234" s="84"/>
      <c r="M234" s="102"/>
      <c r="N234" s="102"/>
      <c r="O234" s="102"/>
      <c r="P234" s="5"/>
      <c r="Q234" s="5"/>
      <c r="R234" s="30"/>
      <c r="S234" s="30"/>
      <c r="T234" s="5"/>
      <c r="U234" s="30"/>
      <c r="V234" s="5"/>
      <c r="W234" s="5"/>
      <c r="X234" s="102"/>
      <c r="Y234" s="102"/>
      <c r="Z234" s="5"/>
      <c r="AA234" s="5"/>
      <c r="AB234" s="5"/>
      <c r="AC234" s="5"/>
    </row>
    <row r="235">
      <c r="A235" s="84"/>
      <c r="B235" s="30"/>
      <c r="C235" s="30"/>
      <c r="D235" s="30"/>
      <c r="E235" s="30"/>
      <c r="F235" s="5"/>
      <c r="G235" s="30"/>
      <c r="H235" s="84"/>
      <c r="I235" s="30"/>
      <c r="J235" s="30"/>
      <c r="K235" s="30"/>
      <c r="L235" s="84"/>
      <c r="M235" s="102"/>
      <c r="N235" s="102"/>
      <c r="O235" s="102"/>
      <c r="P235" s="5"/>
      <c r="Q235" s="5"/>
      <c r="R235" s="30"/>
      <c r="S235" s="30"/>
      <c r="T235" s="5"/>
      <c r="U235" s="30"/>
      <c r="V235" s="5"/>
      <c r="W235" s="5"/>
      <c r="X235" s="102"/>
      <c r="Y235" s="102"/>
      <c r="Z235" s="5"/>
      <c r="AA235" s="5"/>
      <c r="AB235" s="5"/>
      <c r="AC235" s="5"/>
    </row>
    <row r="236">
      <c r="A236" s="84"/>
      <c r="B236" s="30"/>
      <c r="C236" s="30"/>
      <c r="D236" s="30"/>
      <c r="E236" s="30"/>
      <c r="F236" s="5"/>
      <c r="G236" s="30"/>
      <c r="H236" s="84"/>
      <c r="I236" s="30"/>
      <c r="J236" s="30"/>
      <c r="K236" s="30"/>
      <c r="L236" s="84"/>
      <c r="M236" s="102"/>
      <c r="N236" s="102"/>
      <c r="O236" s="102"/>
      <c r="P236" s="5"/>
      <c r="Q236" s="5"/>
      <c r="R236" s="30"/>
      <c r="S236" s="30"/>
      <c r="T236" s="5"/>
      <c r="U236" s="30"/>
      <c r="V236" s="5"/>
      <c r="W236" s="5"/>
      <c r="X236" s="102"/>
      <c r="Y236" s="102"/>
      <c r="Z236" s="5"/>
      <c r="AA236" s="5"/>
      <c r="AB236" s="5"/>
      <c r="AC236" s="5"/>
    </row>
    <row r="237">
      <c r="A237" s="84"/>
      <c r="B237" s="30"/>
      <c r="C237" s="30"/>
      <c r="D237" s="30"/>
      <c r="E237" s="30"/>
      <c r="F237" s="5"/>
      <c r="G237" s="30"/>
      <c r="H237" s="84"/>
      <c r="I237" s="30"/>
      <c r="J237" s="30"/>
      <c r="K237" s="30"/>
      <c r="L237" s="84"/>
      <c r="M237" s="102"/>
      <c r="N237" s="102"/>
      <c r="O237" s="102"/>
      <c r="P237" s="5"/>
      <c r="Q237" s="5"/>
      <c r="R237" s="30"/>
      <c r="S237" s="30"/>
      <c r="T237" s="5"/>
      <c r="U237" s="30"/>
      <c r="V237" s="5"/>
      <c r="W237" s="5"/>
      <c r="X237" s="102"/>
      <c r="Y237" s="102"/>
      <c r="Z237" s="5"/>
      <c r="AA237" s="5"/>
      <c r="AB237" s="5"/>
      <c r="AC237" s="5"/>
    </row>
    <row r="238">
      <c r="A238" s="84"/>
      <c r="B238" s="30"/>
      <c r="C238" s="30"/>
      <c r="D238" s="30"/>
      <c r="E238" s="30"/>
      <c r="F238" s="5"/>
      <c r="G238" s="30"/>
      <c r="H238" s="84"/>
      <c r="I238" s="30"/>
      <c r="J238" s="30"/>
      <c r="K238" s="30"/>
      <c r="L238" s="84"/>
      <c r="M238" s="102"/>
      <c r="N238" s="102"/>
      <c r="O238" s="102"/>
      <c r="P238" s="5"/>
      <c r="Q238" s="5"/>
      <c r="R238" s="30"/>
      <c r="S238" s="30"/>
      <c r="T238" s="5"/>
      <c r="U238" s="30"/>
      <c r="V238" s="5"/>
      <c r="W238" s="5"/>
      <c r="X238" s="102"/>
      <c r="Y238" s="102"/>
      <c r="Z238" s="5"/>
      <c r="AA238" s="5"/>
      <c r="AB238" s="5"/>
      <c r="AC238" s="5"/>
    </row>
    <row r="239">
      <c r="A239" s="84"/>
      <c r="B239" s="30"/>
      <c r="C239" s="30"/>
      <c r="D239" s="30"/>
      <c r="E239" s="30"/>
      <c r="F239" s="5"/>
      <c r="G239" s="30"/>
      <c r="H239" s="84"/>
      <c r="I239" s="30"/>
      <c r="J239" s="30"/>
      <c r="K239" s="30"/>
      <c r="L239" s="84"/>
      <c r="M239" s="102"/>
      <c r="N239" s="102"/>
      <c r="O239" s="102"/>
      <c r="P239" s="5"/>
      <c r="Q239" s="5"/>
      <c r="R239" s="30"/>
      <c r="S239" s="30"/>
      <c r="T239" s="5"/>
      <c r="U239" s="30"/>
      <c r="V239" s="5"/>
      <c r="W239" s="5"/>
      <c r="X239" s="102"/>
      <c r="Y239" s="102"/>
      <c r="Z239" s="5"/>
      <c r="AA239" s="5"/>
      <c r="AB239" s="5"/>
      <c r="AC239" s="5"/>
    </row>
    <row r="240">
      <c r="A240" s="84"/>
      <c r="B240" s="30"/>
      <c r="C240" s="30"/>
      <c r="D240" s="30"/>
      <c r="E240" s="30"/>
      <c r="F240" s="5"/>
      <c r="G240" s="30"/>
      <c r="H240" s="84"/>
      <c r="I240" s="30"/>
      <c r="J240" s="30"/>
      <c r="K240" s="30"/>
      <c r="L240" s="84"/>
      <c r="M240" s="102"/>
      <c r="N240" s="102"/>
      <c r="O240" s="102"/>
      <c r="P240" s="5"/>
      <c r="Q240" s="5"/>
      <c r="R240" s="30"/>
      <c r="S240" s="30"/>
      <c r="T240" s="5"/>
      <c r="U240" s="30"/>
      <c r="V240" s="5"/>
      <c r="W240" s="5"/>
      <c r="X240" s="102"/>
      <c r="Y240" s="102"/>
      <c r="Z240" s="5"/>
      <c r="AA240" s="5"/>
      <c r="AB240" s="5"/>
      <c r="AC240" s="5"/>
    </row>
    <row r="241">
      <c r="A241" s="84"/>
      <c r="B241" s="30"/>
      <c r="C241" s="30"/>
      <c r="D241" s="30"/>
      <c r="E241" s="30"/>
      <c r="F241" s="5"/>
      <c r="G241" s="30"/>
      <c r="H241" s="84"/>
      <c r="I241" s="30"/>
      <c r="J241" s="30"/>
      <c r="K241" s="30"/>
      <c r="L241" s="84"/>
      <c r="M241" s="102"/>
      <c r="N241" s="102"/>
      <c r="O241" s="102"/>
      <c r="P241" s="5"/>
      <c r="Q241" s="5"/>
      <c r="R241" s="30"/>
      <c r="S241" s="30"/>
      <c r="T241" s="5"/>
      <c r="U241" s="30"/>
      <c r="V241" s="5"/>
      <c r="W241" s="5"/>
      <c r="X241" s="102"/>
      <c r="Y241" s="102"/>
      <c r="Z241" s="5"/>
      <c r="AA241" s="5"/>
      <c r="AB241" s="5"/>
      <c r="AC241" s="5"/>
    </row>
    <row r="242">
      <c r="A242" s="84"/>
      <c r="B242" s="30"/>
      <c r="C242" s="30"/>
      <c r="D242" s="30"/>
      <c r="E242" s="30"/>
      <c r="F242" s="5"/>
      <c r="G242" s="30"/>
      <c r="H242" s="84"/>
      <c r="I242" s="30"/>
      <c r="J242" s="30"/>
      <c r="K242" s="30"/>
      <c r="L242" s="84"/>
      <c r="M242" s="102"/>
      <c r="N242" s="102"/>
      <c r="O242" s="102"/>
      <c r="P242" s="5"/>
      <c r="Q242" s="5"/>
      <c r="R242" s="30"/>
      <c r="S242" s="30"/>
      <c r="T242" s="5"/>
      <c r="U242" s="30"/>
      <c r="V242" s="5"/>
      <c r="W242" s="5"/>
      <c r="X242" s="102"/>
      <c r="Y242" s="102"/>
      <c r="Z242" s="5"/>
      <c r="AA242" s="5"/>
      <c r="AB242" s="5"/>
      <c r="AC242" s="5"/>
    </row>
    <row r="243">
      <c r="A243" s="84"/>
      <c r="B243" s="30"/>
      <c r="C243" s="30"/>
      <c r="D243" s="30"/>
      <c r="E243" s="30"/>
      <c r="F243" s="5"/>
      <c r="G243" s="30"/>
      <c r="H243" s="84"/>
      <c r="I243" s="30"/>
      <c r="J243" s="30"/>
      <c r="K243" s="30"/>
      <c r="L243" s="84"/>
      <c r="M243" s="102"/>
      <c r="N243" s="102"/>
      <c r="O243" s="102"/>
      <c r="P243" s="5"/>
      <c r="Q243" s="5"/>
      <c r="R243" s="30"/>
      <c r="S243" s="30"/>
      <c r="T243" s="5"/>
      <c r="U243" s="30"/>
      <c r="V243" s="5"/>
      <c r="W243" s="5"/>
      <c r="X243" s="102"/>
      <c r="Y243" s="102"/>
      <c r="Z243" s="5"/>
      <c r="AA243" s="5"/>
      <c r="AB243" s="5"/>
      <c r="AC243" s="5"/>
    </row>
    <row r="244">
      <c r="A244" s="84"/>
      <c r="B244" s="30"/>
      <c r="C244" s="30"/>
      <c r="D244" s="30"/>
      <c r="E244" s="30"/>
      <c r="F244" s="5"/>
      <c r="G244" s="30"/>
      <c r="H244" s="84"/>
      <c r="I244" s="30"/>
      <c r="J244" s="30"/>
      <c r="K244" s="30"/>
      <c r="L244" s="84"/>
      <c r="M244" s="102"/>
      <c r="N244" s="102"/>
      <c r="O244" s="102"/>
      <c r="P244" s="5"/>
      <c r="Q244" s="5"/>
      <c r="R244" s="30"/>
      <c r="S244" s="30"/>
      <c r="T244" s="5"/>
      <c r="U244" s="30"/>
      <c r="V244" s="5"/>
      <c r="W244" s="5"/>
      <c r="X244" s="102"/>
      <c r="Y244" s="102"/>
      <c r="Z244" s="5"/>
      <c r="AA244" s="5"/>
      <c r="AB244" s="5"/>
      <c r="AC244" s="5"/>
    </row>
    <row r="245">
      <c r="A245" s="84"/>
      <c r="B245" s="30"/>
      <c r="C245" s="30"/>
      <c r="D245" s="30"/>
      <c r="E245" s="30"/>
      <c r="F245" s="5"/>
      <c r="G245" s="30"/>
      <c r="H245" s="84"/>
      <c r="I245" s="30"/>
      <c r="J245" s="30"/>
      <c r="K245" s="30"/>
      <c r="L245" s="84"/>
      <c r="M245" s="102"/>
      <c r="N245" s="102"/>
      <c r="O245" s="102"/>
      <c r="P245" s="5"/>
      <c r="Q245" s="5"/>
      <c r="R245" s="30"/>
      <c r="S245" s="30"/>
      <c r="T245" s="5"/>
      <c r="U245" s="30"/>
      <c r="V245" s="5"/>
      <c r="W245" s="5"/>
      <c r="X245" s="102"/>
      <c r="Y245" s="102"/>
      <c r="Z245" s="5"/>
      <c r="AA245" s="5"/>
      <c r="AB245" s="5"/>
      <c r="AC245" s="5"/>
    </row>
    <row r="246">
      <c r="A246" s="84"/>
      <c r="B246" s="30"/>
      <c r="C246" s="30"/>
      <c r="D246" s="30"/>
      <c r="E246" s="30"/>
      <c r="F246" s="5"/>
      <c r="G246" s="30"/>
      <c r="H246" s="84"/>
      <c r="I246" s="30"/>
      <c r="J246" s="30"/>
      <c r="K246" s="30"/>
      <c r="L246" s="84"/>
      <c r="M246" s="102"/>
      <c r="N246" s="102"/>
      <c r="O246" s="102"/>
      <c r="P246" s="5"/>
      <c r="Q246" s="5"/>
      <c r="R246" s="30"/>
      <c r="S246" s="30"/>
      <c r="T246" s="5"/>
      <c r="U246" s="30"/>
      <c r="V246" s="5"/>
      <c r="W246" s="5"/>
      <c r="X246" s="102"/>
      <c r="Y246" s="102"/>
      <c r="Z246" s="5"/>
      <c r="AA246" s="5"/>
      <c r="AB246" s="5"/>
      <c r="AC246" s="5"/>
    </row>
    <row r="247">
      <c r="A247" s="84"/>
      <c r="B247" s="30"/>
      <c r="C247" s="30"/>
      <c r="D247" s="30"/>
      <c r="E247" s="30"/>
      <c r="F247" s="5"/>
      <c r="G247" s="30"/>
      <c r="H247" s="84"/>
      <c r="I247" s="30"/>
      <c r="J247" s="30"/>
      <c r="K247" s="30"/>
      <c r="L247" s="84"/>
      <c r="M247" s="102"/>
      <c r="N247" s="102"/>
      <c r="O247" s="102"/>
      <c r="P247" s="5"/>
      <c r="Q247" s="5"/>
      <c r="R247" s="30"/>
      <c r="S247" s="30"/>
      <c r="T247" s="5"/>
      <c r="U247" s="30"/>
      <c r="V247" s="5"/>
      <c r="W247" s="5"/>
      <c r="X247" s="102"/>
      <c r="Y247" s="102"/>
      <c r="Z247" s="5"/>
      <c r="AA247" s="5"/>
      <c r="AB247" s="5"/>
      <c r="AC247" s="5"/>
    </row>
    <row r="248">
      <c r="A248" s="84"/>
      <c r="B248" s="30"/>
      <c r="C248" s="30"/>
      <c r="D248" s="30"/>
      <c r="E248" s="30"/>
      <c r="F248" s="5"/>
      <c r="G248" s="30"/>
      <c r="H248" s="84"/>
      <c r="I248" s="30"/>
      <c r="J248" s="30"/>
      <c r="K248" s="30"/>
      <c r="L248" s="84"/>
      <c r="M248" s="102"/>
      <c r="N248" s="102"/>
      <c r="O248" s="102"/>
      <c r="P248" s="5"/>
      <c r="Q248" s="5"/>
      <c r="R248" s="30"/>
      <c r="S248" s="30"/>
      <c r="T248" s="5"/>
      <c r="U248" s="30"/>
      <c r="V248" s="5"/>
      <c r="W248" s="5"/>
      <c r="X248" s="102"/>
      <c r="Y248" s="102"/>
      <c r="Z248" s="5"/>
      <c r="AA248" s="5"/>
      <c r="AB248" s="5"/>
      <c r="AC248" s="5"/>
    </row>
    <row r="249">
      <c r="A249" s="84"/>
      <c r="B249" s="30"/>
      <c r="C249" s="30"/>
      <c r="D249" s="30"/>
      <c r="E249" s="30"/>
      <c r="F249" s="5"/>
      <c r="G249" s="30"/>
      <c r="H249" s="84"/>
      <c r="I249" s="30"/>
      <c r="J249" s="30"/>
      <c r="K249" s="30"/>
      <c r="L249" s="84"/>
      <c r="M249" s="102"/>
      <c r="N249" s="102"/>
      <c r="O249" s="102"/>
      <c r="P249" s="5"/>
      <c r="Q249" s="5"/>
      <c r="R249" s="30"/>
      <c r="S249" s="30"/>
      <c r="T249" s="5"/>
      <c r="U249" s="30"/>
      <c r="V249" s="5"/>
      <c r="W249" s="5"/>
      <c r="X249" s="102"/>
      <c r="Y249" s="102"/>
      <c r="Z249" s="5"/>
      <c r="AA249" s="5"/>
      <c r="AB249" s="5"/>
      <c r="AC249" s="5"/>
    </row>
    <row r="250">
      <c r="A250" s="84"/>
      <c r="B250" s="30"/>
      <c r="C250" s="30"/>
      <c r="D250" s="30"/>
      <c r="E250" s="30"/>
      <c r="F250" s="5"/>
      <c r="G250" s="30"/>
      <c r="H250" s="84"/>
      <c r="I250" s="30"/>
      <c r="J250" s="30"/>
      <c r="K250" s="30"/>
      <c r="L250" s="84"/>
      <c r="M250" s="102"/>
      <c r="N250" s="102"/>
      <c r="O250" s="102"/>
      <c r="P250" s="5"/>
      <c r="Q250" s="5"/>
      <c r="R250" s="30"/>
      <c r="S250" s="30"/>
      <c r="T250" s="5"/>
      <c r="U250" s="30"/>
      <c r="V250" s="5"/>
      <c r="W250" s="5"/>
      <c r="X250" s="102"/>
      <c r="Y250" s="102"/>
      <c r="Z250" s="5"/>
      <c r="AA250" s="5"/>
      <c r="AB250" s="5"/>
      <c r="AC250" s="5"/>
    </row>
    <row r="251">
      <c r="A251" s="84"/>
      <c r="B251" s="30"/>
      <c r="C251" s="30"/>
      <c r="D251" s="30"/>
      <c r="E251" s="30"/>
      <c r="F251" s="5"/>
      <c r="G251" s="30"/>
      <c r="H251" s="84"/>
      <c r="I251" s="30"/>
      <c r="J251" s="30"/>
      <c r="K251" s="30"/>
      <c r="L251" s="84"/>
      <c r="M251" s="102"/>
      <c r="N251" s="102"/>
      <c r="O251" s="102"/>
      <c r="P251" s="5"/>
      <c r="Q251" s="5"/>
      <c r="R251" s="30"/>
      <c r="S251" s="30"/>
      <c r="T251" s="5"/>
      <c r="U251" s="30"/>
      <c r="V251" s="5"/>
      <c r="W251" s="5"/>
      <c r="X251" s="102"/>
      <c r="Y251" s="102"/>
      <c r="Z251" s="5"/>
      <c r="AA251" s="5"/>
      <c r="AB251" s="5"/>
      <c r="AC251" s="5"/>
    </row>
    <row r="252">
      <c r="A252" s="84"/>
      <c r="B252" s="30"/>
      <c r="C252" s="30"/>
      <c r="D252" s="30"/>
      <c r="E252" s="30"/>
      <c r="F252" s="5"/>
      <c r="G252" s="30"/>
      <c r="H252" s="84"/>
      <c r="I252" s="30"/>
      <c r="J252" s="30"/>
      <c r="K252" s="30"/>
      <c r="L252" s="84"/>
      <c r="M252" s="102"/>
      <c r="N252" s="102"/>
      <c r="O252" s="102"/>
      <c r="P252" s="5"/>
      <c r="Q252" s="5"/>
      <c r="R252" s="30"/>
      <c r="S252" s="30"/>
      <c r="T252" s="5"/>
      <c r="U252" s="30"/>
      <c r="V252" s="5"/>
      <c r="W252" s="5"/>
      <c r="X252" s="102"/>
      <c r="Y252" s="102"/>
      <c r="Z252" s="5"/>
      <c r="AA252" s="5"/>
      <c r="AB252" s="5"/>
      <c r="AC252" s="5"/>
    </row>
    <row r="253">
      <c r="A253" s="84"/>
      <c r="B253" s="30"/>
      <c r="C253" s="30"/>
      <c r="D253" s="30"/>
      <c r="E253" s="30"/>
      <c r="F253" s="5"/>
      <c r="G253" s="30"/>
      <c r="H253" s="84"/>
      <c r="I253" s="30"/>
      <c r="J253" s="30"/>
      <c r="K253" s="30"/>
      <c r="L253" s="84"/>
      <c r="M253" s="102"/>
      <c r="N253" s="102"/>
      <c r="O253" s="102"/>
      <c r="P253" s="5"/>
      <c r="Q253" s="5"/>
      <c r="R253" s="30"/>
      <c r="S253" s="30"/>
      <c r="T253" s="5"/>
      <c r="U253" s="30"/>
      <c r="V253" s="5"/>
      <c r="W253" s="5"/>
      <c r="X253" s="102"/>
      <c r="Y253" s="102"/>
      <c r="Z253" s="5"/>
      <c r="AA253" s="5"/>
      <c r="AB253" s="5"/>
      <c r="AC253" s="5"/>
    </row>
    <row r="254">
      <c r="A254" s="84"/>
      <c r="B254" s="30"/>
      <c r="C254" s="30"/>
      <c r="D254" s="30"/>
      <c r="E254" s="30"/>
      <c r="F254" s="5"/>
      <c r="G254" s="30"/>
      <c r="H254" s="84"/>
      <c r="I254" s="30"/>
      <c r="J254" s="30"/>
      <c r="K254" s="30"/>
      <c r="L254" s="84"/>
      <c r="M254" s="102"/>
      <c r="N254" s="102"/>
      <c r="O254" s="102"/>
      <c r="P254" s="5"/>
      <c r="Q254" s="5"/>
      <c r="R254" s="30"/>
      <c r="S254" s="30"/>
      <c r="T254" s="5"/>
      <c r="U254" s="30"/>
      <c r="V254" s="5"/>
      <c r="W254" s="5"/>
      <c r="X254" s="102"/>
      <c r="Y254" s="102"/>
      <c r="Z254" s="5"/>
      <c r="AA254" s="5"/>
      <c r="AB254" s="5"/>
      <c r="AC254" s="5"/>
    </row>
    <row r="255">
      <c r="A255" s="84"/>
      <c r="B255" s="30"/>
      <c r="C255" s="30"/>
      <c r="D255" s="30"/>
      <c r="E255" s="30"/>
      <c r="F255" s="5"/>
      <c r="G255" s="30"/>
      <c r="H255" s="84"/>
      <c r="I255" s="30"/>
      <c r="J255" s="30"/>
      <c r="K255" s="30"/>
      <c r="L255" s="84"/>
      <c r="M255" s="102"/>
      <c r="N255" s="102"/>
      <c r="O255" s="102"/>
      <c r="P255" s="5"/>
      <c r="Q255" s="5"/>
      <c r="R255" s="30"/>
      <c r="S255" s="30"/>
      <c r="T255" s="5"/>
      <c r="U255" s="30"/>
      <c r="V255" s="5"/>
      <c r="W255" s="5"/>
      <c r="X255" s="102"/>
      <c r="Y255" s="102"/>
      <c r="Z255" s="5"/>
      <c r="AA255" s="5"/>
      <c r="AB255" s="5"/>
      <c r="AC255" s="5"/>
    </row>
    <row r="256">
      <c r="A256" s="84"/>
      <c r="B256" s="30"/>
      <c r="C256" s="30"/>
      <c r="D256" s="30"/>
      <c r="E256" s="30"/>
      <c r="F256" s="5"/>
      <c r="G256" s="30"/>
      <c r="H256" s="84"/>
      <c r="I256" s="30"/>
      <c r="J256" s="30"/>
      <c r="K256" s="30"/>
      <c r="L256" s="84"/>
      <c r="M256" s="102"/>
      <c r="N256" s="102"/>
      <c r="O256" s="102"/>
      <c r="P256" s="5"/>
      <c r="Q256" s="5"/>
      <c r="R256" s="30"/>
      <c r="S256" s="30"/>
      <c r="T256" s="5"/>
      <c r="U256" s="30"/>
      <c r="V256" s="5"/>
      <c r="W256" s="5"/>
      <c r="X256" s="102"/>
      <c r="Y256" s="102"/>
      <c r="Z256" s="5"/>
      <c r="AA256" s="5"/>
      <c r="AB256" s="5"/>
      <c r="AC256" s="5"/>
    </row>
    <row r="257">
      <c r="A257" s="84"/>
      <c r="B257" s="30"/>
      <c r="C257" s="30"/>
      <c r="D257" s="30"/>
      <c r="E257" s="30"/>
      <c r="F257" s="5"/>
      <c r="G257" s="30"/>
      <c r="H257" s="84"/>
      <c r="I257" s="30"/>
      <c r="J257" s="30"/>
      <c r="K257" s="30"/>
      <c r="L257" s="84"/>
      <c r="M257" s="102"/>
      <c r="N257" s="102"/>
      <c r="O257" s="102"/>
      <c r="P257" s="5"/>
      <c r="Q257" s="5"/>
      <c r="R257" s="30"/>
      <c r="S257" s="30"/>
      <c r="T257" s="5"/>
      <c r="U257" s="30"/>
      <c r="V257" s="5"/>
      <c r="W257" s="5"/>
      <c r="X257" s="102"/>
      <c r="Y257" s="102"/>
      <c r="Z257" s="5"/>
      <c r="AA257" s="5"/>
      <c r="AB257" s="5"/>
      <c r="AC257" s="5"/>
    </row>
    <row r="258">
      <c r="A258" s="84"/>
      <c r="B258" s="30"/>
      <c r="C258" s="30"/>
      <c r="D258" s="30"/>
      <c r="E258" s="30"/>
      <c r="F258" s="5"/>
      <c r="G258" s="30"/>
      <c r="H258" s="84"/>
      <c r="I258" s="30"/>
      <c r="J258" s="30"/>
      <c r="K258" s="30"/>
      <c r="L258" s="84"/>
      <c r="M258" s="102"/>
      <c r="N258" s="102"/>
      <c r="O258" s="102"/>
      <c r="P258" s="5"/>
      <c r="Q258" s="5"/>
      <c r="R258" s="30"/>
      <c r="S258" s="30"/>
      <c r="T258" s="5"/>
      <c r="U258" s="30"/>
      <c r="V258" s="5"/>
      <c r="W258" s="5"/>
      <c r="X258" s="102"/>
      <c r="Y258" s="102"/>
      <c r="Z258" s="5"/>
      <c r="AA258" s="5"/>
      <c r="AB258" s="5"/>
      <c r="AC258" s="5"/>
    </row>
    <row r="259">
      <c r="A259" s="84"/>
      <c r="B259" s="30"/>
      <c r="C259" s="30"/>
      <c r="D259" s="30"/>
      <c r="E259" s="30"/>
      <c r="F259" s="5"/>
      <c r="G259" s="30"/>
      <c r="H259" s="84"/>
      <c r="I259" s="30"/>
      <c r="J259" s="30"/>
      <c r="K259" s="30"/>
      <c r="L259" s="84"/>
      <c r="M259" s="102"/>
      <c r="N259" s="102"/>
      <c r="O259" s="102"/>
      <c r="P259" s="5"/>
      <c r="Q259" s="5"/>
      <c r="R259" s="30"/>
      <c r="S259" s="30"/>
      <c r="T259" s="5"/>
      <c r="U259" s="30"/>
      <c r="V259" s="5"/>
      <c r="W259" s="5"/>
      <c r="X259" s="102"/>
      <c r="Y259" s="102"/>
      <c r="Z259" s="5"/>
      <c r="AA259" s="5"/>
      <c r="AB259" s="5"/>
      <c r="AC259" s="5"/>
    </row>
    <row r="260">
      <c r="A260" s="84"/>
      <c r="B260" s="30"/>
      <c r="C260" s="30"/>
      <c r="D260" s="30"/>
      <c r="E260" s="30"/>
      <c r="F260" s="5"/>
      <c r="G260" s="30"/>
      <c r="H260" s="84"/>
      <c r="I260" s="30"/>
      <c r="J260" s="30"/>
      <c r="K260" s="30"/>
      <c r="L260" s="84"/>
      <c r="M260" s="102"/>
      <c r="N260" s="102"/>
      <c r="O260" s="102"/>
      <c r="P260" s="5"/>
      <c r="Q260" s="5"/>
      <c r="R260" s="30"/>
      <c r="S260" s="30"/>
      <c r="T260" s="5"/>
      <c r="U260" s="30"/>
      <c r="V260" s="5"/>
      <c r="W260" s="5"/>
      <c r="X260" s="102"/>
      <c r="Y260" s="102"/>
      <c r="Z260" s="5"/>
      <c r="AA260" s="5"/>
      <c r="AB260" s="5"/>
      <c r="AC260" s="5"/>
    </row>
    <row r="261">
      <c r="A261" s="84"/>
      <c r="B261" s="30"/>
      <c r="C261" s="30"/>
      <c r="D261" s="30"/>
      <c r="E261" s="30"/>
      <c r="F261" s="5"/>
      <c r="G261" s="30"/>
      <c r="H261" s="84"/>
      <c r="I261" s="30"/>
      <c r="J261" s="30"/>
      <c r="K261" s="30"/>
      <c r="L261" s="84"/>
      <c r="M261" s="102"/>
      <c r="N261" s="102"/>
      <c r="O261" s="102"/>
      <c r="P261" s="5"/>
      <c r="Q261" s="5"/>
      <c r="R261" s="30"/>
      <c r="S261" s="30"/>
      <c r="T261" s="5"/>
      <c r="U261" s="30"/>
      <c r="V261" s="5"/>
      <c r="W261" s="5"/>
      <c r="X261" s="102"/>
      <c r="Y261" s="102"/>
      <c r="Z261" s="5"/>
      <c r="AA261" s="5"/>
      <c r="AB261" s="5"/>
      <c r="AC261" s="5"/>
    </row>
    <row r="262">
      <c r="A262" s="84"/>
      <c r="B262" s="30"/>
      <c r="C262" s="30"/>
      <c r="D262" s="30"/>
      <c r="E262" s="30"/>
      <c r="F262" s="5"/>
      <c r="G262" s="30"/>
      <c r="H262" s="84"/>
      <c r="I262" s="30"/>
      <c r="J262" s="30"/>
      <c r="K262" s="30"/>
      <c r="L262" s="84"/>
      <c r="M262" s="102"/>
      <c r="N262" s="102"/>
      <c r="O262" s="102"/>
      <c r="P262" s="5"/>
      <c r="Q262" s="5"/>
      <c r="R262" s="30"/>
      <c r="S262" s="30"/>
      <c r="T262" s="5"/>
      <c r="U262" s="30"/>
      <c r="V262" s="5"/>
      <c r="W262" s="5"/>
      <c r="X262" s="102"/>
      <c r="Y262" s="102"/>
      <c r="Z262" s="5"/>
      <c r="AA262" s="5"/>
      <c r="AB262" s="5"/>
      <c r="AC262" s="5"/>
    </row>
    <row r="263">
      <c r="A263" s="84"/>
      <c r="B263" s="30"/>
      <c r="C263" s="30"/>
      <c r="D263" s="30"/>
      <c r="E263" s="30"/>
      <c r="F263" s="5"/>
      <c r="G263" s="30"/>
      <c r="H263" s="84"/>
      <c r="I263" s="30"/>
      <c r="J263" s="30"/>
      <c r="K263" s="30"/>
      <c r="L263" s="84"/>
      <c r="M263" s="102"/>
      <c r="N263" s="102"/>
      <c r="O263" s="102"/>
      <c r="P263" s="5"/>
      <c r="Q263" s="5"/>
      <c r="R263" s="30"/>
      <c r="S263" s="30"/>
      <c r="T263" s="5"/>
      <c r="U263" s="30"/>
      <c r="V263" s="5"/>
      <c r="W263" s="5"/>
      <c r="X263" s="102"/>
      <c r="Y263" s="102"/>
      <c r="Z263" s="5"/>
      <c r="AA263" s="5"/>
      <c r="AB263" s="5"/>
      <c r="AC263" s="5"/>
    </row>
    <row r="264">
      <c r="A264" s="84"/>
      <c r="B264" s="30"/>
      <c r="C264" s="30"/>
      <c r="D264" s="30"/>
      <c r="E264" s="30"/>
      <c r="F264" s="5"/>
      <c r="G264" s="30"/>
      <c r="H264" s="84"/>
      <c r="I264" s="30"/>
      <c r="J264" s="30"/>
      <c r="K264" s="30"/>
      <c r="L264" s="84"/>
      <c r="M264" s="102"/>
      <c r="N264" s="102"/>
      <c r="O264" s="102"/>
      <c r="P264" s="5"/>
      <c r="Q264" s="5"/>
      <c r="R264" s="30"/>
      <c r="S264" s="30"/>
      <c r="T264" s="5"/>
      <c r="U264" s="30"/>
      <c r="V264" s="5"/>
      <c r="W264" s="5"/>
      <c r="X264" s="102"/>
      <c r="Y264" s="102"/>
      <c r="Z264" s="5"/>
      <c r="AA264" s="5"/>
      <c r="AB264" s="5"/>
      <c r="AC264" s="5"/>
    </row>
    <row r="265">
      <c r="A265" s="84"/>
      <c r="B265" s="30"/>
      <c r="C265" s="30"/>
      <c r="D265" s="30"/>
      <c r="E265" s="30"/>
      <c r="F265" s="5"/>
      <c r="G265" s="30"/>
      <c r="H265" s="84"/>
      <c r="I265" s="30"/>
      <c r="J265" s="30"/>
      <c r="K265" s="30"/>
      <c r="L265" s="84"/>
      <c r="M265" s="102"/>
      <c r="N265" s="102"/>
      <c r="O265" s="102"/>
      <c r="P265" s="5"/>
      <c r="Q265" s="5"/>
      <c r="R265" s="30"/>
      <c r="S265" s="30"/>
      <c r="T265" s="5"/>
      <c r="U265" s="30"/>
      <c r="V265" s="5"/>
      <c r="W265" s="5"/>
      <c r="X265" s="102"/>
      <c r="Y265" s="102"/>
      <c r="Z265" s="5"/>
      <c r="AA265" s="5"/>
      <c r="AB265" s="5"/>
      <c r="AC265" s="5"/>
    </row>
    <row r="266">
      <c r="A266" s="84"/>
      <c r="B266" s="30"/>
      <c r="C266" s="30"/>
      <c r="D266" s="30"/>
      <c r="E266" s="30"/>
      <c r="F266" s="5"/>
      <c r="G266" s="30"/>
      <c r="H266" s="84"/>
      <c r="I266" s="30"/>
      <c r="J266" s="30"/>
      <c r="K266" s="30"/>
      <c r="L266" s="84"/>
      <c r="M266" s="102"/>
      <c r="N266" s="102"/>
      <c r="O266" s="102"/>
      <c r="P266" s="5"/>
      <c r="Q266" s="5"/>
      <c r="R266" s="30"/>
      <c r="S266" s="30"/>
      <c r="T266" s="5"/>
      <c r="U266" s="30"/>
      <c r="V266" s="5"/>
      <c r="W266" s="5"/>
      <c r="X266" s="102"/>
      <c r="Y266" s="102"/>
      <c r="Z266" s="5"/>
      <c r="AA266" s="5"/>
      <c r="AB266" s="5"/>
      <c r="AC266" s="5"/>
    </row>
    <row r="267">
      <c r="A267" s="84"/>
      <c r="B267" s="30"/>
      <c r="C267" s="30"/>
      <c r="D267" s="30"/>
      <c r="E267" s="30"/>
      <c r="F267" s="5"/>
      <c r="G267" s="30"/>
      <c r="H267" s="84"/>
      <c r="I267" s="30"/>
      <c r="J267" s="30"/>
      <c r="K267" s="30"/>
      <c r="L267" s="84"/>
      <c r="M267" s="102"/>
      <c r="N267" s="102"/>
      <c r="O267" s="102"/>
      <c r="P267" s="5"/>
      <c r="Q267" s="5"/>
      <c r="R267" s="30"/>
      <c r="S267" s="30"/>
      <c r="T267" s="5"/>
      <c r="U267" s="30"/>
      <c r="V267" s="5"/>
      <c r="W267" s="5"/>
      <c r="X267" s="102"/>
      <c r="Y267" s="102"/>
      <c r="Z267" s="5"/>
      <c r="AA267" s="5"/>
      <c r="AB267" s="5"/>
      <c r="AC267" s="5"/>
    </row>
    <row r="268">
      <c r="A268" s="84"/>
      <c r="B268" s="30"/>
      <c r="C268" s="30"/>
      <c r="D268" s="30"/>
      <c r="E268" s="30"/>
      <c r="F268" s="5"/>
      <c r="G268" s="30"/>
      <c r="H268" s="84"/>
      <c r="I268" s="30"/>
      <c r="J268" s="30"/>
      <c r="K268" s="30"/>
      <c r="L268" s="84"/>
      <c r="M268" s="102"/>
      <c r="N268" s="102"/>
      <c r="O268" s="102"/>
      <c r="P268" s="5"/>
      <c r="Q268" s="5"/>
      <c r="R268" s="30"/>
      <c r="S268" s="30"/>
      <c r="T268" s="5"/>
      <c r="U268" s="30"/>
      <c r="V268" s="5"/>
      <c r="W268" s="5"/>
      <c r="X268" s="102"/>
      <c r="Y268" s="102"/>
      <c r="Z268" s="5"/>
      <c r="AA268" s="5"/>
      <c r="AB268" s="5"/>
      <c r="AC268" s="5"/>
    </row>
    <row r="269">
      <c r="A269" s="84"/>
      <c r="B269" s="30"/>
      <c r="C269" s="30"/>
      <c r="D269" s="30"/>
      <c r="E269" s="30"/>
      <c r="F269" s="5"/>
      <c r="G269" s="30"/>
      <c r="H269" s="84"/>
      <c r="I269" s="30"/>
      <c r="J269" s="30"/>
      <c r="K269" s="30"/>
      <c r="L269" s="84"/>
      <c r="M269" s="102"/>
      <c r="N269" s="102"/>
      <c r="O269" s="102"/>
      <c r="P269" s="5"/>
      <c r="Q269" s="5"/>
      <c r="R269" s="30"/>
      <c r="S269" s="30"/>
      <c r="T269" s="5"/>
      <c r="U269" s="30"/>
      <c r="V269" s="5"/>
      <c r="W269" s="5"/>
      <c r="X269" s="102"/>
      <c r="Y269" s="102"/>
      <c r="Z269" s="5"/>
      <c r="AA269" s="5"/>
      <c r="AB269" s="5"/>
      <c r="AC269" s="5"/>
    </row>
    <row r="270">
      <c r="A270" s="84"/>
      <c r="B270" s="30"/>
      <c r="C270" s="30"/>
      <c r="D270" s="30"/>
      <c r="E270" s="30"/>
      <c r="F270" s="5"/>
      <c r="G270" s="30"/>
      <c r="H270" s="84"/>
      <c r="I270" s="30"/>
      <c r="J270" s="30"/>
      <c r="K270" s="30"/>
      <c r="L270" s="84"/>
      <c r="M270" s="102"/>
      <c r="N270" s="102"/>
      <c r="O270" s="102"/>
      <c r="P270" s="5"/>
      <c r="Q270" s="5"/>
      <c r="R270" s="30"/>
      <c r="S270" s="30"/>
      <c r="T270" s="5"/>
      <c r="U270" s="30"/>
      <c r="V270" s="5"/>
      <c r="W270" s="5"/>
      <c r="X270" s="102"/>
      <c r="Y270" s="102"/>
      <c r="Z270" s="5"/>
      <c r="AA270" s="5"/>
      <c r="AB270" s="5"/>
      <c r="AC270" s="5"/>
    </row>
    <row r="271">
      <c r="A271" s="84"/>
      <c r="B271" s="30"/>
      <c r="C271" s="30"/>
      <c r="D271" s="30"/>
      <c r="E271" s="30"/>
      <c r="F271" s="5"/>
      <c r="G271" s="30"/>
      <c r="H271" s="84"/>
      <c r="I271" s="30"/>
      <c r="J271" s="30"/>
      <c r="K271" s="30"/>
      <c r="L271" s="84"/>
      <c r="M271" s="102"/>
      <c r="N271" s="102"/>
      <c r="O271" s="102"/>
      <c r="P271" s="5"/>
      <c r="Q271" s="5"/>
      <c r="R271" s="30"/>
      <c r="S271" s="30"/>
      <c r="T271" s="5"/>
      <c r="U271" s="30"/>
      <c r="V271" s="5"/>
      <c r="W271" s="5"/>
      <c r="X271" s="102"/>
      <c r="Y271" s="102"/>
      <c r="Z271" s="5"/>
      <c r="AA271" s="5"/>
      <c r="AB271" s="5"/>
      <c r="AC271" s="5"/>
    </row>
    <row r="272">
      <c r="A272" s="84"/>
      <c r="B272" s="30"/>
      <c r="C272" s="30"/>
      <c r="D272" s="30"/>
      <c r="E272" s="30"/>
      <c r="F272" s="5"/>
      <c r="G272" s="30"/>
      <c r="H272" s="84"/>
      <c r="I272" s="30"/>
      <c r="J272" s="30"/>
      <c r="K272" s="30"/>
      <c r="L272" s="84"/>
      <c r="M272" s="102"/>
      <c r="N272" s="102"/>
      <c r="O272" s="102"/>
      <c r="P272" s="5"/>
      <c r="Q272" s="5"/>
      <c r="R272" s="30"/>
      <c r="S272" s="30"/>
      <c r="T272" s="5"/>
      <c r="U272" s="30"/>
      <c r="V272" s="5"/>
      <c r="W272" s="5"/>
      <c r="X272" s="102"/>
      <c r="Y272" s="102"/>
      <c r="Z272" s="5"/>
      <c r="AA272" s="5"/>
      <c r="AB272" s="5"/>
      <c r="AC272" s="5"/>
    </row>
    <row r="273">
      <c r="A273" s="84"/>
      <c r="B273" s="30"/>
      <c r="C273" s="30"/>
      <c r="D273" s="30"/>
      <c r="E273" s="30"/>
      <c r="F273" s="5"/>
      <c r="G273" s="30"/>
      <c r="H273" s="84"/>
      <c r="I273" s="30"/>
      <c r="J273" s="30"/>
      <c r="K273" s="30"/>
      <c r="L273" s="84"/>
      <c r="M273" s="102"/>
      <c r="N273" s="102"/>
      <c r="O273" s="102"/>
      <c r="P273" s="5"/>
      <c r="Q273" s="5"/>
      <c r="R273" s="30"/>
      <c r="S273" s="30"/>
      <c r="T273" s="5"/>
      <c r="U273" s="30"/>
      <c r="V273" s="5"/>
      <c r="W273" s="5"/>
      <c r="X273" s="102"/>
      <c r="Y273" s="102"/>
      <c r="Z273" s="5"/>
      <c r="AA273" s="5"/>
      <c r="AB273" s="5"/>
      <c r="AC273" s="5"/>
    </row>
    <row r="274">
      <c r="A274" s="84"/>
      <c r="B274" s="30"/>
      <c r="C274" s="30"/>
      <c r="D274" s="30"/>
      <c r="E274" s="30"/>
      <c r="F274" s="5"/>
      <c r="G274" s="30"/>
      <c r="H274" s="84"/>
      <c r="I274" s="30"/>
      <c r="J274" s="30"/>
      <c r="K274" s="30"/>
      <c r="L274" s="84"/>
      <c r="M274" s="102"/>
      <c r="N274" s="102"/>
      <c r="O274" s="102"/>
      <c r="P274" s="5"/>
      <c r="Q274" s="5"/>
      <c r="R274" s="30"/>
      <c r="S274" s="30"/>
      <c r="T274" s="5"/>
      <c r="U274" s="30"/>
      <c r="V274" s="5"/>
      <c r="W274" s="5"/>
      <c r="X274" s="102"/>
      <c r="Y274" s="102"/>
      <c r="Z274" s="5"/>
      <c r="AA274" s="5"/>
      <c r="AB274" s="5"/>
      <c r="AC274" s="5"/>
    </row>
    <row r="275">
      <c r="A275" s="84"/>
      <c r="B275" s="30"/>
      <c r="C275" s="30"/>
      <c r="D275" s="30"/>
      <c r="E275" s="30"/>
      <c r="F275" s="5"/>
      <c r="G275" s="30"/>
      <c r="H275" s="84"/>
      <c r="I275" s="30"/>
      <c r="J275" s="30"/>
      <c r="K275" s="30"/>
      <c r="L275" s="84"/>
      <c r="M275" s="102"/>
      <c r="N275" s="102"/>
      <c r="O275" s="102"/>
      <c r="P275" s="5"/>
      <c r="Q275" s="5"/>
      <c r="R275" s="30"/>
      <c r="S275" s="30"/>
      <c r="T275" s="5"/>
      <c r="U275" s="30"/>
      <c r="V275" s="5"/>
      <c r="W275" s="5"/>
      <c r="X275" s="102"/>
      <c r="Y275" s="102"/>
      <c r="Z275" s="5"/>
      <c r="AA275" s="5"/>
      <c r="AB275" s="5"/>
      <c r="AC275" s="5"/>
    </row>
    <row r="276">
      <c r="A276" s="84"/>
      <c r="B276" s="30"/>
      <c r="C276" s="30"/>
      <c r="D276" s="30"/>
      <c r="E276" s="30"/>
      <c r="F276" s="5"/>
      <c r="G276" s="30"/>
      <c r="H276" s="84"/>
      <c r="I276" s="30"/>
      <c r="J276" s="30"/>
      <c r="K276" s="30"/>
      <c r="L276" s="84"/>
      <c r="M276" s="102"/>
      <c r="N276" s="102"/>
      <c r="O276" s="102"/>
      <c r="P276" s="5"/>
      <c r="Q276" s="5"/>
      <c r="R276" s="30"/>
      <c r="S276" s="30"/>
      <c r="T276" s="5"/>
      <c r="U276" s="30"/>
      <c r="V276" s="5"/>
      <c r="W276" s="5"/>
      <c r="X276" s="102"/>
      <c r="Y276" s="102"/>
      <c r="Z276" s="5"/>
      <c r="AA276" s="5"/>
      <c r="AB276" s="5"/>
      <c r="AC276" s="5"/>
    </row>
    <row r="277">
      <c r="A277" s="84"/>
      <c r="B277" s="30"/>
      <c r="C277" s="30"/>
      <c r="D277" s="30"/>
      <c r="E277" s="30"/>
      <c r="F277" s="5"/>
      <c r="G277" s="30"/>
      <c r="H277" s="84"/>
      <c r="I277" s="30"/>
      <c r="J277" s="30"/>
      <c r="K277" s="30"/>
      <c r="L277" s="84"/>
      <c r="M277" s="102"/>
      <c r="N277" s="102"/>
      <c r="O277" s="102"/>
      <c r="P277" s="5"/>
      <c r="Q277" s="5"/>
      <c r="R277" s="30"/>
      <c r="S277" s="30"/>
      <c r="T277" s="5"/>
      <c r="U277" s="30"/>
      <c r="V277" s="5"/>
      <c r="W277" s="5"/>
      <c r="X277" s="102"/>
      <c r="Y277" s="102"/>
      <c r="Z277" s="5"/>
      <c r="AA277" s="5"/>
      <c r="AB277" s="5"/>
      <c r="AC277" s="5"/>
    </row>
    <row r="278">
      <c r="A278" s="84"/>
      <c r="B278" s="30"/>
      <c r="C278" s="30"/>
      <c r="D278" s="30"/>
      <c r="E278" s="30"/>
      <c r="F278" s="5"/>
      <c r="G278" s="30"/>
      <c r="H278" s="84"/>
      <c r="I278" s="30"/>
      <c r="J278" s="30"/>
      <c r="K278" s="30"/>
      <c r="L278" s="84"/>
      <c r="M278" s="102"/>
      <c r="N278" s="102"/>
      <c r="O278" s="102"/>
      <c r="P278" s="5"/>
      <c r="Q278" s="5"/>
      <c r="R278" s="30"/>
      <c r="S278" s="30"/>
      <c r="T278" s="5"/>
      <c r="U278" s="30"/>
      <c r="V278" s="5"/>
      <c r="W278" s="5"/>
      <c r="X278" s="102"/>
      <c r="Y278" s="102"/>
      <c r="Z278" s="5"/>
      <c r="AA278" s="5"/>
      <c r="AB278" s="5"/>
      <c r="AC278" s="5"/>
    </row>
    <row r="279">
      <c r="A279" s="84"/>
      <c r="B279" s="30"/>
      <c r="C279" s="30"/>
      <c r="D279" s="30"/>
      <c r="E279" s="30"/>
      <c r="F279" s="5"/>
      <c r="G279" s="30"/>
      <c r="H279" s="84"/>
      <c r="I279" s="30"/>
      <c r="J279" s="30"/>
      <c r="K279" s="30"/>
      <c r="L279" s="84"/>
      <c r="M279" s="102"/>
      <c r="N279" s="102"/>
      <c r="O279" s="102"/>
      <c r="P279" s="5"/>
      <c r="Q279" s="5"/>
      <c r="R279" s="30"/>
      <c r="S279" s="30"/>
      <c r="T279" s="5"/>
      <c r="U279" s="30"/>
      <c r="V279" s="5"/>
      <c r="W279" s="5"/>
      <c r="X279" s="102"/>
      <c r="Y279" s="102"/>
      <c r="Z279" s="5"/>
      <c r="AA279" s="5"/>
      <c r="AB279" s="5"/>
      <c r="AC279" s="5"/>
    </row>
    <row r="280">
      <c r="A280" s="84"/>
      <c r="B280" s="30"/>
      <c r="C280" s="30"/>
      <c r="D280" s="30"/>
      <c r="E280" s="30"/>
      <c r="F280" s="5"/>
      <c r="G280" s="30"/>
      <c r="H280" s="84"/>
      <c r="I280" s="30"/>
      <c r="J280" s="30"/>
      <c r="K280" s="30"/>
      <c r="L280" s="84"/>
      <c r="M280" s="102"/>
      <c r="N280" s="102"/>
      <c r="O280" s="102"/>
      <c r="P280" s="5"/>
      <c r="Q280" s="5"/>
      <c r="R280" s="30"/>
      <c r="S280" s="30"/>
      <c r="T280" s="5"/>
      <c r="U280" s="30"/>
      <c r="V280" s="5"/>
      <c r="W280" s="5"/>
      <c r="X280" s="102"/>
      <c r="Y280" s="102"/>
      <c r="Z280" s="5"/>
      <c r="AA280" s="5"/>
      <c r="AB280" s="5"/>
      <c r="AC280" s="5"/>
    </row>
    <row r="281">
      <c r="A281" s="84"/>
      <c r="B281" s="30"/>
      <c r="C281" s="30"/>
      <c r="D281" s="30"/>
      <c r="E281" s="30"/>
      <c r="F281" s="5"/>
      <c r="G281" s="30"/>
      <c r="H281" s="84"/>
      <c r="I281" s="30"/>
      <c r="J281" s="30"/>
      <c r="K281" s="30"/>
      <c r="L281" s="84"/>
      <c r="M281" s="102"/>
      <c r="N281" s="102"/>
      <c r="O281" s="102"/>
      <c r="P281" s="5"/>
      <c r="Q281" s="5"/>
      <c r="R281" s="30"/>
      <c r="S281" s="30"/>
      <c r="T281" s="5"/>
      <c r="U281" s="30"/>
      <c r="V281" s="5"/>
      <c r="W281" s="5"/>
      <c r="X281" s="102"/>
      <c r="Y281" s="102"/>
      <c r="Z281" s="5"/>
      <c r="AA281" s="5"/>
      <c r="AB281" s="5"/>
      <c r="AC281" s="5"/>
    </row>
    <row r="282">
      <c r="A282" s="84"/>
      <c r="B282" s="30"/>
      <c r="C282" s="30"/>
      <c r="D282" s="30"/>
      <c r="E282" s="30"/>
      <c r="F282" s="5"/>
      <c r="G282" s="30"/>
      <c r="H282" s="84"/>
      <c r="I282" s="30"/>
      <c r="J282" s="30"/>
      <c r="K282" s="30"/>
      <c r="L282" s="84"/>
      <c r="M282" s="102"/>
      <c r="N282" s="102"/>
      <c r="O282" s="102"/>
      <c r="P282" s="5"/>
      <c r="Q282" s="5"/>
      <c r="R282" s="30"/>
      <c r="S282" s="30"/>
      <c r="T282" s="5"/>
      <c r="U282" s="30"/>
      <c r="V282" s="5"/>
      <c r="W282" s="5"/>
      <c r="X282" s="102"/>
      <c r="Y282" s="102"/>
      <c r="Z282" s="5"/>
      <c r="AA282" s="5"/>
      <c r="AB282" s="5"/>
      <c r="AC282" s="5"/>
    </row>
    <row r="283">
      <c r="A283" s="84"/>
      <c r="B283" s="30"/>
      <c r="C283" s="30"/>
      <c r="D283" s="30"/>
      <c r="E283" s="30"/>
      <c r="F283" s="5"/>
      <c r="G283" s="30"/>
      <c r="H283" s="84"/>
      <c r="I283" s="30"/>
      <c r="J283" s="30"/>
      <c r="K283" s="30"/>
      <c r="L283" s="84"/>
      <c r="M283" s="102"/>
      <c r="N283" s="102"/>
      <c r="O283" s="102"/>
      <c r="P283" s="5"/>
      <c r="Q283" s="5"/>
      <c r="R283" s="30"/>
      <c r="S283" s="30"/>
      <c r="T283" s="5"/>
      <c r="U283" s="30"/>
      <c r="V283" s="5"/>
      <c r="W283" s="5"/>
      <c r="X283" s="102"/>
      <c r="Y283" s="102"/>
      <c r="Z283" s="5"/>
      <c r="AA283" s="5"/>
      <c r="AB283" s="5"/>
      <c r="AC283" s="5"/>
    </row>
    <row r="284">
      <c r="A284" s="84"/>
      <c r="B284" s="30"/>
      <c r="C284" s="30"/>
      <c r="D284" s="30"/>
      <c r="E284" s="30"/>
      <c r="F284" s="5"/>
      <c r="G284" s="30"/>
      <c r="H284" s="84"/>
      <c r="I284" s="30"/>
      <c r="J284" s="30"/>
      <c r="K284" s="30"/>
      <c r="L284" s="84"/>
      <c r="M284" s="102"/>
      <c r="N284" s="102"/>
      <c r="O284" s="102"/>
      <c r="P284" s="5"/>
      <c r="Q284" s="5"/>
      <c r="R284" s="30"/>
      <c r="S284" s="30"/>
      <c r="T284" s="5"/>
      <c r="U284" s="30"/>
      <c r="V284" s="5"/>
      <c r="W284" s="5"/>
      <c r="X284" s="102"/>
      <c r="Y284" s="102"/>
      <c r="Z284" s="5"/>
      <c r="AA284" s="5"/>
      <c r="AB284" s="5"/>
      <c r="AC284" s="5"/>
    </row>
    <row r="285">
      <c r="A285" s="84"/>
      <c r="B285" s="30"/>
      <c r="C285" s="30"/>
      <c r="D285" s="30"/>
      <c r="E285" s="30"/>
      <c r="F285" s="5"/>
      <c r="G285" s="30"/>
      <c r="H285" s="84"/>
      <c r="I285" s="30"/>
      <c r="J285" s="30"/>
      <c r="K285" s="30"/>
      <c r="L285" s="84"/>
      <c r="M285" s="102"/>
      <c r="N285" s="102"/>
      <c r="O285" s="102"/>
      <c r="P285" s="5"/>
      <c r="Q285" s="5"/>
      <c r="R285" s="30"/>
      <c r="S285" s="30"/>
      <c r="T285" s="5"/>
      <c r="U285" s="30"/>
      <c r="V285" s="5"/>
      <c r="W285" s="5"/>
      <c r="X285" s="102"/>
      <c r="Y285" s="102"/>
      <c r="Z285" s="5"/>
      <c r="AA285" s="5"/>
      <c r="AB285" s="5"/>
      <c r="AC285" s="5"/>
    </row>
    <row r="286">
      <c r="A286" s="84"/>
      <c r="B286" s="30"/>
      <c r="C286" s="30"/>
      <c r="D286" s="30"/>
      <c r="E286" s="30"/>
      <c r="F286" s="5"/>
      <c r="G286" s="30"/>
      <c r="H286" s="84"/>
      <c r="I286" s="30"/>
      <c r="J286" s="30"/>
      <c r="K286" s="30"/>
      <c r="L286" s="84"/>
      <c r="M286" s="102"/>
      <c r="N286" s="102"/>
      <c r="O286" s="102"/>
      <c r="P286" s="5"/>
      <c r="Q286" s="5"/>
      <c r="R286" s="30"/>
      <c r="S286" s="30"/>
      <c r="T286" s="5"/>
      <c r="U286" s="30"/>
      <c r="V286" s="5"/>
      <c r="W286" s="5"/>
      <c r="X286" s="102"/>
      <c r="Y286" s="102"/>
      <c r="Z286" s="5"/>
      <c r="AA286" s="5"/>
      <c r="AB286" s="5"/>
      <c r="AC286" s="5"/>
    </row>
    <row r="287">
      <c r="A287" s="84"/>
      <c r="B287" s="30"/>
      <c r="C287" s="30"/>
      <c r="D287" s="30"/>
      <c r="E287" s="30"/>
      <c r="F287" s="5"/>
      <c r="G287" s="30"/>
      <c r="H287" s="84"/>
      <c r="I287" s="30"/>
      <c r="J287" s="30"/>
      <c r="K287" s="30"/>
      <c r="L287" s="84"/>
      <c r="M287" s="102"/>
      <c r="N287" s="102"/>
      <c r="O287" s="102"/>
      <c r="P287" s="5"/>
      <c r="Q287" s="5"/>
      <c r="R287" s="30"/>
      <c r="S287" s="30"/>
      <c r="T287" s="5"/>
      <c r="U287" s="30"/>
      <c r="V287" s="5"/>
      <c r="W287" s="5"/>
      <c r="X287" s="102"/>
      <c r="Y287" s="102"/>
      <c r="Z287" s="5"/>
      <c r="AA287" s="5"/>
      <c r="AB287" s="5"/>
      <c r="AC287" s="5"/>
    </row>
    <row r="288">
      <c r="A288" s="84"/>
      <c r="B288" s="30"/>
      <c r="C288" s="30"/>
      <c r="D288" s="30"/>
      <c r="E288" s="30"/>
      <c r="F288" s="5"/>
      <c r="G288" s="30"/>
      <c r="H288" s="84"/>
      <c r="I288" s="30"/>
      <c r="J288" s="30"/>
      <c r="K288" s="30"/>
      <c r="L288" s="84"/>
      <c r="M288" s="102"/>
      <c r="N288" s="102"/>
      <c r="O288" s="102"/>
      <c r="P288" s="5"/>
      <c r="Q288" s="5"/>
      <c r="R288" s="30"/>
      <c r="S288" s="30"/>
      <c r="T288" s="5"/>
      <c r="U288" s="30"/>
      <c r="V288" s="5"/>
      <c r="W288" s="5"/>
      <c r="X288" s="102"/>
      <c r="Y288" s="102"/>
      <c r="Z288" s="5"/>
      <c r="AA288" s="5"/>
      <c r="AB288" s="5"/>
      <c r="AC288" s="5"/>
    </row>
    <row r="289">
      <c r="A289" s="84"/>
      <c r="B289" s="30"/>
      <c r="C289" s="30"/>
      <c r="D289" s="30"/>
      <c r="E289" s="30"/>
      <c r="F289" s="5"/>
      <c r="G289" s="30"/>
      <c r="H289" s="84"/>
      <c r="I289" s="30"/>
      <c r="J289" s="30"/>
      <c r="K289" s="30"/>
      <c r="L289" s="84"/>
      <c r="M289" s="102"/>
      <c r="N289" s="102"/>
      <c r="O289" s="102"/>
      <c r="P289" s="5"/>
      <c r="Q289" s="5"/>
      <c r="R289" s="30"/>
      <c r="S289" s="30"/>
      <c r="T289" s="5"/>
      <c r="U289" s="30"/>
      <c r="V289" s="5"/>
      <c r="W289" s="5"/>
      <c r="X289" s="102"/>
      <c r="Y289" s="102"/>
      <c r="Z289" s="5"/>
      <c r="AA289" s="5"/>
      <c r="AB289" s="5"/>
      <c r="AC289" s="5"/>
    </row>
    <row r="290">
      <c r="A290" s="84"/>
      <c r="B290" s="30"/>
      <c r="C290" s="30"/>
      <c r="D290" s="30"/>
      <c r="E290" s="30"/>
      <c r="F290" s="5"/>
      <c r="G290" s="30"/>
      <c r="H290" s="84"/>
      <c r="I290" s="30"/>
      <c r="J290" s="30"/>
      <c r="K290" s="30"/>
      <c r="L290" s="84"/>
      <c r="M290" s="102"/>
      <c r="N290" s="102"/>
      <c r="O290" s="102"/>
      <c r="P290" s="5"/>
      <c r="Q290" s="5"/>
      <c r="R290" s="30"/>
      <c r="S290" s="30"/>
      <c r="T290" s="5"/>
      <c r="U290" s="30"/>
      <c r="V290" s="5"/>
      <c r="W290" s="5"/>
      <c r="X290" s="102"/>
      <c r="Y290" s="102"/>
      <c r="Z290" s="5"/>
      <c r="AA290" s="5"/>
      <c r="AB290" s="5"/>
      <c r="AC290" s="5"/>
    </row>
    <row r="291">
      <c r="A291" s="84"/>
      <c r="B291" s="30"/>
      <c r="C291" s="30"/>
      <c r="D291" s="30"/>
      <c r="E291" s="30"/>
      <c r="F291" s="5"/>
      <c r="G291" s="30"/>
      <c r="H291" s="84"/>
      <c r="I291" s="30"/>
      <c r="J291" s="30"/>
      <c r="K291" s="30"/>
      <c r="L291" s="84"/>
      <c r="M291" s="102"/>
      <c r="N291" s="102"/>
      <c r="O291" s="102"/>
      <c r="P291" s="5"/>
      <c r="Q291" s="5"/>
      <c r="R291" s="30"/>
      <c r="S291" s="30"/>
      <c r="T291" s="5"/>
      <c r="U291" s="30"/>
      <c r="V291" s="5"/>
      <c r="W291" s="5"/>
      <c r="X291" s="102"/>
      <c r="Y291" s="102"/>
      <c r="Z291" s="5"/>
      <c r="AA291" s="5"/>
      <c r="AB291" s="5"/>
      <c r="AC291" s="5"/>
    </row>
    <row r="292">
      <c r="A292" s="84"/>
      <c r="B292" s="30"/>
      <c r="C292" s="30"/>
      <c r="D292" s="30"/>
      <c r="E292" s="30"/>
      <c r="F292" s="5"/>
      <c r="G292" s="30"/>
      <c r="H292" s="84"/>
      <c r="I292" s="30"/>
      <c r="J292" s="30"/>
      <c r="K292" s="30"/>
      <c r="L292" s="84"/>
      <c r="M292" s="102"/>
      <c r="N292" s="102"/>
      <c r="O292" s="102"/>
      <c r="P292" s="5"/>
      <c r="Q292" s="5"/>
      <c r="R292" s="30"/>
      <c r="S292" s="30"/>
      <c r="T292" s="5"/>
      <c r="U292" s="30"/>
      <c r="V292" s="5"/>
      <c r="W292" s="5"/>
      <c r="X292" s="102"/>
      <c r="Y292" s="102"/>
      <c r="Z292" s="5"/>
      <c r="AA292" s="5"/>
      <c r="AB292" s="5"/>
      <c r="AC292" s="5"/>
    </row>
    <row r="293">
      <c r="A293" s="84"/>
      <c r="B293" s="30"/>
      <c r="C293" s="30"/>
      <c r="D293" s="30"/>
      <c r="E293" s="30"/>
      <c r="F293" s="5"/>
      <c r="G293" s="30"/>
      <c r="H293" s="84"/>
      <c r="I293" s="30"/>
      <c r="J293" s="30"/>
      <c r="K293" s="30"/>
      <c r="L293" s="84"/>
      <c r="M293" s="102"/>
      <c r="N293" s="102"/>
      <c r="O293" s="102"/>
      <c r="P293" s="5"/>
      <c r="Q293" s="5"/>
      <c r="R293" s="30"/>
      <c r="S293" s="30"/>
      <c r="T293" s="5"/>
      <c r="U293" s="30"/>
      <c r="V293" s="5"/>
      <c r="W293" s="5"/>
      <c r="X293" s="102"/>
      <c r="Y293" s="102"/>
      <c r="Z293" s="5"/>
      <c r="AA293" s="5"/>
      <c r="AB293" s="5"/>
      <c r="AC293" s="5"/>
    </row>
    <row r="294">
      <c r="A294" s="84"/>
      <c r="B294" s="30"/>
      <c r="C294" s="30"/>
      <c r="D294" s="30"/>
      <c r="E294" s="30"/>
      <c r="F294" s="5"/>
      <c r="G294" s="30"/>
      <c r="H294" s="84"/>
      <c r="I294" s="30"/>
      <c r="J294" s="30"/>
      <c r="K294" s="30"/>
      <c r="L294" s="84"/>
      <c r="M294" s="102"/>
      <c r="N294" s="102"/>
      <c r="O294" s="102"/>
      <c r="P294" s="5"/>
      <c r="Q294" s="5"/>
      <c r="R294" s="30"/>
      <c r="S294" s="30"/>
      <c r="T294" s="5"/>
      <c r="U294" s="30"/>
      <c r="V294" s="5"/>
      <c r="W294" s="5"/>
      <c r="X294" s="102"/>
      <c r="Y294" s="102"/>
      <c r="Z294" s="5"/>
      <c r="AA294" s="5"/>
      <c r="AB294" s="5"/>
      <c r="AC294" s="5"/>
    </row>
    <row r="295">
      <c r="A295" s="84"/>
      <c r="B295" s="30"/>
      <c r="C295" s="30"/>
      <c r="D295" s="30"/>
      <c r="E295" s="30"/>
      <c r="F295" s="5"/>
      <c r="G295" s="30"/>
      <c r="H295" s="84"/>
      <c r="I295" s="30"/>
      <c r="J295" s="30"/>
      <c r="K295" s="30"/>
      <c r="L295" s="84"/>
      <c r="M295" s="102"/>
      <c r="N295" s="102"/>
      <c r="O295" s="102"/>
      <c r="P295" s="5"/>
      <c r="Q295" s="5"/>
      <c r="R295" s="30"/>
      <c r="S295" s="30"/>
      <c r="T295" s="5"/>
      <c r="U295" s="30"/>
      <c r="V295" s="5"/>
      <c r="W295" s="5"/>
      <c r="X295" s="102"/>
      <c r="Y295" s="102"/>
      <c r="Z295" s="5"/>
      <c r="AA295" s="5"/>
      <c r="AB295" s="5"/>
      <c r="AC295" s="5"/>
    </row>
    <row r="296">
      <c r="A296" s="84"/>
      <c r="B296" s="30"/>
      <c r="C296" s="30"/>
      <c r="D296" s="30"/>
      <c r="E296" s="30"/>
      <c r="F296" s="5"/>
      <c r="G296" s="30"/>
      <c r="H296" s="84"/>
      <c r="I296" s="30"/>
      <c r="J296" s="30"/>
      <c r="K296" s="30"/>
      <c r="L296" s="84"/>
      <c r="M296" s="102"/>
      <c r="N296" s="102"/>
      <c r="O296" s="102"/>
      <c r="P296" s="5"/>
      <c r="Q296" s="5"/>
      <c r="R296" s="30"/>
      <c r="S296" s="30"/>
      <c r="T296" s="5"/>
      <c r="U296" s="30"/>
      <c r="V296" s="5"/>
      <c r="W296" s="5"/>
      <c r="X296" s="102"/>
      <c r="Y296" s="102"/>
      <c r="Z296" s="5"/>
      <c r="AA296" s="5"/>
      <c r="AB296" s="5"/>
      <c r="AC296" s="5"/>
    </row>
    <row r="297">
      <c r="A297" s="84"/>
      <c r="B297" s="30"/>
      <c r="C297" s="30"/>
      <c r="D297" s="30"/>
      <c r="E297" s="30"/>
      <c r="F297" s="5"/>
      <c r="G297" s="30"/>
      <c r="H297" s="84"/>
      <c r="I297" s="30"/>
      <c r="J297" s="30"/>
      <c r="K297" s="30"/>
      <c r="L297" s="84"/>
      <c r="M297" s="102"/>
      <c r="N297" s="102"/>
      <c r="O297" s="102"/>
      <c r="P297" s="5"/>
      <c r="Q297" s="5"/>
      <c r="R297" s="30"/>
      <c r="S297" s="30"/>
      <c r="T297" s="5"/>
      <c r="U297" s="30"/>
      <c r="V297" s="5"/>
      <c r="W297" s="5"/>
      <c r="X297" s="102"/>
      <c r="Y297" s="102"/>
      <c r="Z297" s="5"/>
      <c r="AA297" s="5"/>
      <c r="AB297" s="5"/>
      <c r="AC297" s="5"/>
    </row>
    <row r="298">
      <c r="A298" s="84"/>
      <c r="B298" s="30"/>
      <c r="C298" s="30"/>
      <c r="D298" s="30"/>
      <c r="E298" s="30"/>
      <c r="F298" s="5"/>
      <c r="G298" s="30"/>
      <c r="H298" s="84"/>
      <c r="I298" s="30"/>
      <c r="J298" s="30"/>
      <c r="K298" s="30"/>
      <c r="L298" s="84"/>
      <c r="M298" s="102"/>
      <c r="N298" s="102"/>
      <c r="O298" s="102"/>
      <c r="P298" s="5"/>
      <c r="Q298" s="5"/>
      <c r="R298" s="30"/>
      <c r="S298" s="30"/>
      <c r="T298" s="5"/>
      <c r="U298" s="30"/>
      <c r="V298" s="5"/>
      <c r="W298" s="5"/>
      <c r="X298" s="102"/>
      <c r="Y298" s="102"/>
      <c r="Z298" s="5"/>
      <c r="AA298" s="5"/>
      <c r="AB298" s="5"/>
      <c r="AC298" s="5"/>
    </row>
    <row r="299">
      <c r="A299" s="84"/>
      <c r="B299" s="30"/>
      <c r="C299" s="30"/>
      <c r="D299" s="30"/>
      <c r="E299" s="30"/>
      <c r="F299" s="5"/>
      <c r="G299" s="30"/>
      <c r="H299" s="84"/>
      <c r="I299" s="30"/>
      <c r="J299" s="30"/>
      <c r="K299" s="30"/>
      <c r="L299" s="84"/>
      <c r="M299" s="102"/>
      <c r="N299" s="102"/>
      <c r="O299" s="102"/>
      <c r="P299" s="5"/>
      <c r="Q299" s="5"/>
      <c r="R299" s="30"/>
      <c r="S299" s="30"/>
      <c r="T299" s="5"/>
      <c r="U299" s="30"/>
      <c r="V299" s="5"/>
      <c r="W299" s="5"/>
      <c r="X299" s="102"/>
      <c r="Y299" s="102"/>
      <c r="Z299" s="5"/>
      <c r="AA299" s="5"/>
      <c r="AB299" s="5"/>
      <c r="AC299" s="5"/>
    </row>
    <row r="300">
      <c r="A300" s="84"/>
      <c r="B300" s="30"/>
      <c r="C300" s="30"/>
      <c r="D300" s="30"/>
      <c r="E300" s="30"/>
      <c r="F300" s="5"/>
      <c r="G300" s="30"/>
      <c r="H300" s="84"/>
      <c r="I300" s="30"/>
      <c r="J300" s="30"/>
      <c r="K300" s="30"/>
      <c r="L300" s="84"/>
      <c r="M300" s="102"/>
      <c r="N300" s="102"/>
      <c r="O300" s="102"/>
      <c r="P300" s="5"/>
      <c r="Q300" s="5"/>
      <c r="R300" s="30"/>
      <c r="S300" s="30"/>
      <c r="T300" s="5"/>
      <c r="U300" s="30"/>
      <c r="V300" s="5"/>
      <c r="W300" s="5"/>
      <c r="X300" s="102"/>
      <c r="Y300" s="102"/>
      <c r="Z300" s="5"/>
      <c r="AA300" s="5"/>
      <c r="AB300" s="5"/>
      <c r="AC300" s="5"/>
    </row>
    <row r="301">
      <c r="A301" s="84"/>
      <c r="B301" s="30"/>
      <c r="C301" s="30"/>
      <c r="D301" s="30"/>
      <c r="E301" s="30"/>
      <c r="F301" s="5"/>
      <c r="G301" s="30"/>
      <c r="H301" s="84"/>
      <c r="I301" s="30"/>
      <c r="J301" s="30"/>
      <c r="K301" s="30"/>
      <c r="L301" s="84"/>
      <c r="M301" s="102"/>
      <c r="N301" s="102"/>
      <c r="O301" s="102"/>
      <c r="P301" s="5"/>
      <c r="Q301" s="5"/>
      <c r="R301" s="30"/>
      <c r="S301" s="30"/>
      <c r="T301" s="5"/>
      <c r="U301" s="30"/>
      <c r="V301" s="5"/>
      <c r="W301" s="5"/>
      <c r="X301" s="102"/>
      <c r="Y301" s="102"/>
      <c r="Z301" s="5"/>
      <c r="AA301" s="5"/>
      <c r="AB301" s="5"/>
      <c r="AC301" s="5"/>
    </row>
    <row r="302">
      <c r="A302" s="84"/>
      <c r="B302" s="30"/>
      <c r="C302" s="30"/>
      <c r="D302" s="30"/>
      <c r="E302" s="30"/>
      <c r="F302" s="5"/>
      <c r="G302" s="30"/>
      <c r="H302" s="84"/>
      <c r="I302" s="30"/>
      <c r="J302" s="30"/>
      <c r="K302" s="30"/>
      <c r="L302" s="84"/>
      <c r="M302" s="102"/>
      <c r="N302" s="102"/>
      <c r="O302" s="102"/>
      <c r="P302" s="5"/>
      <c r="Q302" s="5"/>
      <c r="R302" s="30"/>
      <c r="S302" s="30"/>
      <c r="T302" s="5"/>
      <c r="U302" s="30"/>
      <c r="V302" s="5"/>
      <c r="W302" s="5"/>
      <c r="X302" s="102"/>
      <c r="Y302" s="102"/>
      <c r="Z302" s="5"/>
      <c r="AA302" s="5"/>
      <c r="AB302" s="5"/>
      <c r="AC302" s="5"/>
    </row>
    <row r="303">
      <c r="A303" s="84"/>
      <c r="B303" s="30"/>
      <c r="C303" s="30"/>
      <c r="D303" s="30"/>
      <c r="E303" s="30"/>
      <c r="F303" s="5"/>
      <c r="G303" s="30"/>
      <c r="H303" s="84"/>
      <c r="I303" s="30"/>
      <c r="J303" s="30"/>
      <c r="K303" s="30"/>
      <c r="L303" s="84"/>
      <c r="M303" s="102"/>
      <c r="N303" s="102"/>
      <c r="O303" s="102"/>
      <c r="P303" s="5"/>
      <c r="Q303" s="5"/>
      <c r="R303" s="30"/>
      <c r="S303" s="30"/>
      <c r="T303" s="5"/>
      <c r="U303" s="30"/>
      <c r="V303" s="5"/>
      <c r="W303" s="5"/>
      <c r="X303" s="102"/>
      <c r="Y303" s="102"/>
      <c r="Z303" s="5"/>
      <c r="AA303" s="5"/>
      <c r="AB303" s="5"/>
      <c r="AC303" s="5"/>
    </row>
    <row r="304">
      <c r="A304" s="84"/>
      <c r="B304" s="30"/>
      <c r="C304" s="30"/>
      <c r="D304" s="30"/>
      <c r="E304" s="30"/>
      <c r="F304" s="5"/>
      <c r="G304" s="30"/>
      <c r="H304" s="84"/>
      <c r="I304" s="30"/>
      <c r="J304" s="30"/>
      <c r="K304" s="30"/>
      <c r="L304" s="84"/>
      <c r="M304" s="102"/>
      <c r="N304" s="102"/>
      <c r="O304" s="102"/>
      <c r="P304" s="5"/>
      <c r="Q304" s="5"/>
      <c r="R304" s="30"/>
      <c r="S304" s="30"/>
      <c r="T304" s="5"/>
      <c r="U304" s="30"/>
      <c r="V304" s="5"/>
      <c r="W304" s="5"/>
      <c r="X304" s="102"/>
      <c r="Y304" s="102"/>
      <c r="Z304" s="5"/>
      <c r="AA304" s="5"/>
      <c r="AB304" s="5"/>
      <c r="AC304" s="5"/>
    </row>
    <row r="305">
      <c r="A305" s="84"/>
      <c r="B305" s="30"/>
      <c r="C305" s="30"/>
      <c r="D305" s="30"/>
      <c r="E305" s="30"/>
      <c r="F305" s="5"/>
      <c r="G305" s="30"/>
      <c r="H305" s="84"/>
      <c r="I305" s="30"/>
      <c r="J305" s="30"/>
      <c r="K305" s="30"/>
      <c r="L305" s="84"/>
      <c r="M305" s="102"/>
      <c r="N305" s="102"/>
      <c r="O305" s="102"/>
      <c r="P305" s="5"/>
      <c r="Q305" s="5"/>
      <c r="R305" s="30"/>
      <c r="S305" s="30"/>
      <c r="T305" s="5"/>
      <c r="U305" s="30"/>
      <c r="V305" s="5"/>
      <c r="W305" s="5"/>
      <c r="X305" s="102"/>
      <c r="Y305" s="102"/>
      <c r="Z305" s="5"/>
      <c r="AA305" s="5"/>
      <c r="AB305" s="5"/>
      <c r="AC305" s="5"/>
    </row>
    <row r="306">
      <c r="A306" s="84"/>
      <c r="B306" s="30"/>
      <c r="C306" s="30"/>
      <c r="D306" s="30"/>
      <c r="E306" s="30"/>
      <c r="F306" s="5"/>
      <c r="G306" s="30"/>
      <c r="H306" s="84"/>
      <c r="I306" s="30"/>
      <c r="J306" s="30"/>
      <c r="K306" s="30"/>
      <c r="L306" s="84"/>
      <c r="M306" s="102"/>
      <c r="N306" s="102"/>
      <c r="O306" s="102"/>
      <c r="P306" s="5"/>
      <c r="Q306" s="5"/>
      <c r="R306" s="30"/>
      <c r="S306" s="30"/>
      <c r="T306" s="5"/>
      <c r="U306" s="30"/>
      <c r="V306" s="5"/>
      <c r="W306" s="5"/>
      <c r="X306" s="102"/>
      <c r="Y306" s="102"/>
      <c r="Z306" s="5"/>
      <c r="AA306" s="5"/>
      <c r="AB306" s="5"/>
      <c r="AC306" s="5"/>
    </row>
    <row r="307">
      <c r="A307" s="84"/>
      <c r="B307" s="30"/>
      <c r="C307" s="30"/>
      <c r="D307" s="30"/>
      <c r="E307" s="30"/>
      <c r="F307" s="5"/>
      <c r="G307" s="30"/>
      <c r="H307" s="84"/>
      <c r="I307" s="30"/>
      <c r="J307" s="30"/>
      <c r="K307" s="30"/>
      <c r="L307" s="84"/>
      <c r="M307" s="102"/>
      <c r="N307" s="102"/>
      <c r="O307" s="102"/>
      <c r="P307" s="5"/>
      <c r="Q307" s="5"/>
      <c r="R307" s="30"/>
      <c r="S307" s="30"/>
      <c r="T307" s="5"/>
      <c r="U307" s="30"/>
      <c r="V307" s="5"/>
      <c r="W307" s="5"/>
      <c r="X307" s="102"/>
      <c r="Y307" s="102"/>
      <c r="Z307" s="5"/>
      <c r="AA307" s="5"/>
      <c r="AB307" s="5"/>
      <c r="AC307" s="5"/>
    </row>
    <row r="308">
      <c r="A308" s="84"/>
      <c r="B308" s="30"/>
      <c r="C308" s="30"/>
      <c r="D308" s="30"/>
      <c r="E308" s="30"/>
      <c r="F308" s="5"/>
      <c r="G308" s="30"/>
      <c r="H308" s="84"/>
      <c r="I308" s="30"/>
      <c r="J308" s="30"/>
      <c r="K308" s="30"/>
      <c r="L308" s="84"/>
      <c r="M308" s="102"/>
      <c r="N308" s="102"/>
      <c r="O308" s="102"/>
      <c r="P308" s="5"/>
      <c r="Q308" s="5"/>
      <c r="R308" s="30"/>
      <c r="S308" s="30"/>
      <c r="T308" s="5"/>
      <c r="U308" s="30"/>
      <c r="V308" s="5"/>
      <c r="W308" s="5"/>
      <c r="X308" s="102"/>
      <c r="Y308" s="102"/>
      <c r="Z308" s="5"/>
      <c r="AA308" s="5"/>
      <c r="AB308" s="5"/>
      <c r="AC308" s="5"/>
    </row>
    <row r="309">
      <c r="A309" s="84"/>
      <c r="B309" s="30"/>
      <c r="C309" s="30"/>
      <c r="D309" s="30"/>
      <c r="E309" s="30"/>
      <c r="F309" s="5"/>
      <c r="G309" s="30"/>
      <c r="H309" s="84"/>
      <c r="I309" s="30"/>
      <c r="J309" s="30"/>
      <c r="K309" s="30"/>
      <c r="L309" s="84"/>
      <c r="M309" s="102"/>
      <c r="N309" s="102"/>
      <c r="O309" s="102"/>
      <c r="P309" s="5"/>
      <c r="Q309" s="5"/>
      <c r="R309" s="30"/>
      <c r="S309" s="30"/>
      <c r="T309" s="5"/>
      <c r="U309" s="30"/>
      <c r="V309" s="5"/>
      <c r="W309" s="5"/>
      <c r="X309" s="102"/>
      <c r="Y309" s="102"/>
      <c r="Z309" s="5"/>
      <c r="AA309" s="5"/>
      <c r="AB309" s="5"/>
      <c r="AC309" s="5"/>
    </row>
    <row r="310">
      <c r="A310" s="84"/>
      <c r="B310" s="30"/>
      <c r="C310" s="30"/>
      <c r="D310" s="30"/>
      <c r="E310" s="30"/>
      <c r="F310" s="5"/>
      <c r="G310" s="30"/>
      <c r="H310" s="84"/>
      <c r="I310" s="30"/>
      <c r="J310" s="30"/>
      <c r="K310" s="30"/>
      <c r="L310" s="84"/>
      <c r="M310" s="102"/>
      <c r="N310" s="102"/>
      <c r="O310" s="102"/>
      <c r="P310" s="5"/>
      <c r="Q310" s="5"/>
      <c r="R310" s="30"/>
      <c r="S310" s="30"/>
      <c r="T310" s="5"/>
      <c r="U310" s="30"/>
      <c r="V310" s="5"/>
      <c r="W310" s="5"/>
      <c r="X310" s="102"/>
      <c r="Y310" s="102"/>
      <c r="Z310" s="5"/>
      <c r="AA310" s="5"/>
      <c r="AB310" s="5"/>
      <c r="AC310" s="5"/>
    </row>
    <row r="311">
      <c r="A311" s="84"/>
      <c r="B311" s="30"/>
      <c r="C311" s="30"/>
      <c r="D311" s="30"/>
      <c r="E311" s="30"/>
      <c r="F311" s="5"/>
      <c r="G311" s="30"/>
      <c r="H311" s="84"/>
      <c r="I311" s="30"/>
      <c r="J311" s="30"/>
      <c r="K311" s="30"/>
      <c r="L311" s="84"/>
      <c r="M311" s="102"/>
      <c r="N311" s="102"/>
      <c r="O311" s="102"/>
      <c r="P311" s="5"/>
      <c r="Q311" s="5"/>
      <c r="R311" s="30"/>
      <c r="S311" s="30"/>
      <c r="T311" s="5"/>
      <c r="U311" s="30"/>
      <c r="V311" s="5"/>
      <c r="W311" s="5"/>
      <c r="X311" s="102"/>
      <c r="Y311" s="102"/>
      <c r="Z311" s="5"/>
      <c r="AA311" s="5"/>
      <c r="AB311" s="5"/>
      <c r="AC311" s="5"/>
    </row>
    <row r="312">
      <c r="A312" s="84"/>
      <c r="B312" s="30"/>
      <c r="C312" s="30"/>
      <c r="D312" s="30"/>
      <c r="E312" s="30"/>
      <c r="F312" s="5"/>
      <c r="G312" s="30"/>
      <c r="H312" s="84"/>
      <c r="I312" s="30"/>
      <c r="J312" s="30"/>
      <c r="K312" s="30"/>
      <c r="L312" s="84"/>
      <c r="M312" s="102"/>
      <c r="N312" s="102"/>
      <c r="O312" s="102"/>
      <c r="P312" s="5"/>
      <c r="Q312" s="5"/>
      <c r="R312" s="30"/>
      <c r="S312" s="30"/>
      <c r="T312" s="5"/>
      <c r="U312" s="30"/>
      <c r="V312" s="5"/>
      <c r="W312" s="5"/>
      <c r="X312" s="102"/>
      <c r="Y312" s="102"/>
      <c r="Z312" s="5"/>
      <c r="AA312" s="5"/>
      <c r="AB312" s="5"/>
      <c r="AC312" s="5"/>
    </row>
    <row r="313">
      <c r="A313" s="84"/>
      <c r="B313" s="30"/>
      <c r="C313" s="30"/>
      <c r="D313" s="30"/>
      <c r="E313" s="30"/>
      <c r="F313" s="5"/>
      <c r="G313" s="30"/>
      <c r="H313" s="84"/>
      <c r="I313" s="30"/>
      <c r="J313" s="30"/>
      <c r="K313" s="30"/>
      <c r="L313" s="84"/>
      <c r="M313" s="102"/>
      <c r="N313" s="102"/>
      <c r="O313" s="102"/>
      <c r="P313" s="5"/>
      <c r="Q313" s="5"/>
      <c r="R313" s="30"/>
      <c r="S313" s="30"/>
      <c r="T313" s="5"/>
      <c r="U313" s="30"/>
      <c r="V313" s="5"/>
      <c r="W313" s="5"/>
      <c r="X313" s="102"/>
      <c r="Y313" s="102"/>
      <c r="Z313" s="5"/>
      <c r="AA313" s="5"/>
      <c r="AB313" s="5"/>
      <c r="AC313" s="5"/>
    </row>
    <row r="314">
      <c r="A314" s="84"/>
      <c r="B314" s="30"/>
      <c r="C314" s="30"/>
      <c r="D314" s="30"/>
      <c r="E314" s="30"/>
      <c r="F314" s="5"/>
      <c r="G314" s="30"/>
      <c r="H314" s="84"/>
      <c r="I314" s="30"/>
      <c r="J314" s="30"/>
      <c r="K314" s="30"/>
      <c r="L314" s="84"/>
      <c r="M314" s="102"/>
      <c r="N314" s="102"/>
      <c r="O314" s="102"/>
      <c r="P314" s="5"/>
      <c r="Q314" s="5"/>
      <c r="R314" s="30"/>
      <c r="S314" s="30"/>
      <c r="T314" s="5"/>
      <c r="U314" s="30"/>
      <c r="V314" s="5"/>
      <c r="W314" s="5"/>
      <c r="X314" s="102"/>
      <c r="Y314" s="102"/>
      <c r="Z314" s="5"/>
      <c r="AA314" s="5"/>
      <c r="AB314" s="5"/>
      <c r="AC314" s="5"/>
    </row>
    <row r="315">
      <c r="A315" s="84"/>
      <c r="B315" s="30"/>
      <c r="C315" s="30"/>
      <c r="D315" s="30"/>
      <c r="E315" s="30"/>
      <c r="F315" s="5"/>
      <c r="G315" s="30"/>
      <c r="H315" s="84"/>
      <c r="I315" s="30"/>
      <c r="J315" s="30"/>
      <c r="K315" s="30"/>
      <c r="L315" s="84"/>
      <c r="M315" s="102"/>
      <c r="N315" s="102"/>
      <c r="O315" s="102"/>
      <c r="P315" s="5"/>
      <c r="Q315" s="5"/>
      <c r="R315" s="30"/>
      <c r="S315" s="30"/>
      <c r="T315" s="5"/>
      <c r="U315" s="30"/>
      <c r="V315" s="5"/>
      <c r="W315" s="5"/>
      <c r="X315" s="102"/>
      <c r="Y315" s="102"/>
      <c r="Z315" s="5"/>
      <c r="AA315" s="5"/>
      <c r="AB315" s="5"/>
      <c r="AC315" s="5"/>
    </row>
    <row r="316">
      <c r="A316" s="84"/>
      <c r="B316" s="30"/>
      <c r="C316" s="30"/>
      <c r="D316" s="30"/>
      <c r="E316" s="30"/>
      <c r="F316" s="5"/>
      <c r="G316" s="30"/>
      <c r="H316" s="84"/>
      <c r="I316" s="30"/>
      <c r="J316" s="30"/>
      <c r="K316" s="30"/>
      <c r="L316" s="84"/>
      <c r="M316" s="102"/>
      <c r="N316" s="102"/>
      <c r="O316" s="102"/>
      <c r="P316" s="5"/>
      <c r="Q316" s="5"/>
      <c r="R316" s="30"/>
      <c r="S316" s="30"/>
      <c r="T316" s="5"/>
      <c r="U316" s="30"/>
      <c r="V316" s="5"/>
      <c r="W316" s="5"/>
      <c r="X316" s="102"/>
      <c r="Y316" s="102"/>
      <c r="Z316" s="5"/>
      <c r="AA316" s="5"/>
      <c r="AB316" s="5"/>
      <c r="AC316" s="5"/>
    </row>
    <row r="317">
      <c r="A317" s="84"/>
      <c r="B317" s="30"/>
      <c r="C317" s="30"/>
      <c r="D317" s="30"/>
      <c r="E317" s="30"/>
      <c r="F317" s="5"/>
      <c r="G317" s="30"/>
      <c r="H317" s="84"/>
      <c r="I317" s="30"/>
      <c r="J317" s="30"/>
      <c r="K317" s="30"/>
      <c r="L317" s="84"/>
      <c r="M317" s="102"/>
      <c r="N317" s="102"/>
      <c r="O317" s="102"/>
      <c r="P317" s="5"/>
      <c r="Q317" s="5"/>
      <c r="R317" s="30"/>
      <c r="S317" s="30"/>
      <c r="T317" s="5"/>
      <c r="U317" s="30"/>
      <c r="V317" s="5"/>
      <c r="W317" s="5"/>
      <c r="X317" s="102"/>
      <c r="Y317" s="102"/>
      <c r="Z317" s="5"/>
      <c r="AA317" s="5"/>
      <c r="AB317" s="5"/>
      <c r="AC317" s="5"/>
    </row>
    <row r="318">
      <c r="A318" s="84"/>
      <c r="B318" s="30"/>
      <c r="C318" s="30"/>
      <c r="D318" s="30"/>
      <c r="E318" s="30"/>
      <c r="F318" s="5"/>
      <c r="G318" s="30"/>
      <c r="H318" s="84"/>
      <c r="I318" s="30"/>
      <c r="J318" s="30"/>
      <c r="K318" s="30"/>
      <c r="L318" s="84"/>
      <c r="M318" s="102"/>
      <c r="N318" s="102"/>
      <c r="O318" s="102"/>
      <c r="P318" s="5"/>
      <c r="Q318" s="5"/>
      <c r="R318" s="30"/>
      <c r="S318" s="30"/>
      <c r="T318" s="5"/>
      <c r="U318" s="30"/>
      <c r="V318" s="5"/>
      <c r="W318" s="5"/>
      <c r="X318" s="102"/>
      <c r="Y318" s="102"/>
      <c r="Z318" s="5"/>
      <c r="AA318" s="5"/>
      <c r="AB318" s="5"/>
      <c r="AC318" s="5"/>
    </row>
    <row r="319">
      <c r="A319" s="84"/>
      <c r="B319" s="30"/>
      <c r="C319" s="30"/>
      <c r="D319" s="30"/>
      <c r="E319" s="30"/>
      <c r="F319" s="5"/>
      <c r="G319" s="30"/>
      <c r="H319" s="84"/>
      <c r="I319" s="30"/>
      <c r="J319" s="30"/>
      <c r="K319" s="30"/>
      <c r="L319" s="84"/>
      <c r="M319" s="102"/>
      <c r="N319" s="102"/>
      <c r="O319" s="102"/>
      <c r="P319" s="5"/>
      <c r="Q319" s="5"/>
      <c r="R319" s="30"/>
      <c r="S319" s="30"/>
      <c r="T319" s="5"/>
      <c r="U319" s="30"/>
      <c r="V319" s="5"/>
      <c r="W319" s="5"/>
      <c r="X319" s="102"/>
      <c r="Y319" s="102"/>
      <c r="Z319" s="5"/>
      <c r="AA319" s="5"/>
      <c r="AB319" s="5"/>
      <c r="AC319" s="5"/>
    </row>
    <row r="320">
      <c r="A320" s="84"/>
      <c r="B320" s="30"/>
      <c r="C320" s="30"/>
      <c r="D320" s="30"/>
      <c r="E320" s="30"/>
      <c r="F320" s="5"/>
      <c r="G320" s="30"/>
      <c r="H320" s="84"/>
      <c r="I320" s="30"/>
      <c r="J320" s="30"/>
      <c r="K320" s="30"/>
      <c r="L320" s="84"/>
      <c r="M320" s="102"/>
      <c r="N320" s="102"/>
      <c r="O320" s="102"/>
      <c r="P320" s="5"/>
      <c r="Q320" s="5"/>
      <c r="R320" s="30"/>
      <c r="S320" s="30"/>
      <c r="T320" s="5"/>
      <c r="U320" s="30"/>
      <c r="V320" s="5"/>
      <c r="W320" s="5"/>
      <c r="X320" s="102"/>
      <c r="Y320" s="102"/>
      <c r="Z320" s="5"/>
      <c r="AA320" s="5"/>
      <c r="AB320" s="5"/>
      <c r="AC320" s="5"/>
    </row>
    <row r="321">
      <c r="A321" s="84"/>
      <c r="B321" s="30"/>
      <c r="C321" s="30"/>
      <c r="D321" s="30"/>
      <c r="E321" s="30"/>
      <c r="F321" s="5"/>
      <c r="G321" s="30"/>
      <c r="H321" s="84"/>
      <c r="I321" s="30"/>
      <c r="J321" s="30"/>
      <c r="K321" s="30"/>
      <c r="L321" s="84"/>
      <c r="M321" s="102"/>
      <c r="N321" s="102"/>
      <c r="O321" s="102"/>
      <c r="P321" s="5"/>
      <c r="Q321" s="5"/>
      <c r="R321" s="30"/>
      <c r="S321" s="30"/>
      <c r="T321" s="5"/>
      <c r="U321" s="30"/>
      <c r="V321" s="5"/>
      <c r="W321" s="5"/>
      <c r="X321" s="102"/>
      <c r="Y321" s="102"/>
      <c r="Z321" s="5"/>
      <c r="AA321" s="5"/>
      <c r="AB321" s="5"/>
      <c r="AC321" s="5"/>
    </row>
    <row r="322">
      <c r="A322" s="84"/>
      <c r="B322" s="30"/>
      <c r="C322" s="30"/>
      <c r="D322" s="30"/>
      <c r="E322" s="30"/>
      <c r="F322" s="5"/>
      <c r="G322" s="30"/>
      <c r="H322" s="84"/>
      <c r="I322" s="30"/>
      <c r="J322" s="30"/>
      <c r="K322" s="30"/>
      <c r="L322" s="84"/>
      <c r="M322" s="102"/>
      <c r="N322" s="102"/>
      <c r="O322" s="102"/>
      <c r="P322" s="5"/>
      <c r="Q322" s="5"/>
      <c r="R322" s="30"/>
      <c r="S322" s="30"/>
      <c r="T322" s="5"/>
      <c r="U322" s="30"/>
      <c r="V322" s="5"/>
      <c r="W322" s="5"/>
      <c r="X322" s="102"/>
      <c r="Y322" s="102"/>
      <c r="Z322" s="5"/>
      <c r="AA322" s="5"/>
      <c r="AB322" s="5"/>
      <c r="AC322" s="5"/>
    </row>
    <row r="323">
      <c r="A323" s="84"/>
      <c r="B323" s="30"/>
      <c r="C323" s="30"/>
      <c r="D323" s="30"/>
      <c r="E323" s="30"/>
      <c r="F323" s="5"/>
      <c r="G323" s="30"/>
      <c r="H323" s="84"/>
      <c r="I323" s="30"/>
      <c r="J323" s="30"/>
      <c r="K323" s="30"/>
      <c r="L323" s="84"/>
      <c r="M323" s="102"/>
      <c r="N323" s="102"/>
      <c r="O323" s="102"/>
      <c r="P323" s="5"/>
      <c r="Q323" s="5"/>
      <c r="R323" s="30"/>
      <c r="S323" s="30"/>
      <c r="T323" s="5"/>
      <c r="U323" s="30"/>
      <c r="V323" s="5"/>
      <c r="W323" s="5"/>
      <c r="X323" s="102"/>
      <c r="Y323" s="102"/>
      <c r="Z323" s="5"/>
      <c r="AA323" s="5"/>
      <c r="AB323" s="5"/>
      <c r="AC323" s="5"/>
    </row>
    <row r="324">
      <c r="A324" s="84"/>
      <c r="B324" s="30"/>
      <c r="C324" s="30"/>
      <c r="D324" s="30"/>
      <c r="E324" s="30"/>
      <c r="F324" s="5"/>
      <c r="G324" s="30"/>
      <c r="H324" s="84"/>
      <c r="I324" s="30"/>
      <c r="J324" s="30"/>
      <c r="K324" s="30"/>
      <c r="L324" s="84"/>
      <c r="M324" s="102"/>
      <c r="N324" s="102"/>
      <c r="O324" s="102"/>
      <c r="P324" s="5"/>
      <c r="Q324" s="5"/>
      <c r="R324" s="30"/>
      <c r="S324" s="30"/>
      <c r="T324" s="5"/>
      <c r="U324" s="30"/>
      <c r="V324" s="5"/>
      <c r="W324" s="5"/>
      <c r="X324" s="102"/>
      <c r="Y324" s="102"/>
      <c r="Z324" s="5"/>
      <c r="AA324" s="5"/>
      <c r="AB324" s="5"/>
      <c r="AC324" s="5"/>
    </row>
    <row r="325">
      <c r="A325" s="84"/>
      <c r="B325" s="30"/>
      <c r="C325" s="30"/>
      <c r="D325" s="30"/>
      <c r="E325" s="30"/>
      <c r="F325" s="5"/>
      <c r="G325" s="30"/>
      <c r="H325" s="84"/>
      <c r="I325" s="30"/>
      <c r="J325" s="30"/>
      <c r="K325" s="30"/>
      <c r="L325" s="84"/>
      <c r="M325" s="102"/>
      <c r="N325" s="102"/>
      <c r="O325" s="102"/>
      <c r="P325" s="5"/>
      <c r="Q325" s="5"/>
      <c r="R325" s="30"/>
      <c r="S325" s="30"/>
      <c r="T325" s="5"/>
      <c r="U325" s="30"/>
      <c r="V325" s="5"/>
      <c r="W325" s="5"/>
      <c r="X325" s="102"/>
      <c r="Y325" s="102"/>
      <c r="Z325" s="5"/>
      <c r="AA325" s="5"/>
      <c r="AB325" s="5"/>
      <c r="AC325" s="5"/>
    </row>
    <row r="326">
      <c r="A326" s="84"/>
      <c r="B326" s="30"/>
      <c r="C326" s="30"/>
      <c r="D326" s="30"/>
      <c r="E326" s="30"/>
      <c r="F326" s="5"/>
      <c r="G326" s="30"/>
      <c r="H326" s="84"/>
      <c r="I326" s="30"/>
      <c r="J326" s="30"/>
      <c r="K326" s="30"/>
      <c r="L326" s="84"/>
      <c r="M326" s="102"/>
      <c r="N326" s="102"/>
      <c r="O326" s="102"/>
      <c r="P326" s="5"/>
      <c r="Q326" s="5"/>
      <c r="R326" s="30"/>
      <c r="S326" s="30"/>
      <c r="T326" s="5"/>
      <c r="U326" s="30"/>
      <c r="V326" s="5"/>
      <c r="W326" s="5"/>
      <c r="X326" s="102"/>
      <c r="Y326" s="102"/>
      <c r="Z326" s="5"/>
      <c r="AA326" s="5"/>
      <c r="AB326" s="5"/>
      <c r="AC326" s="5"/>
    </row>
    <row r="327">
      <c r="A327" s="84"/>
      <c r="B327" s="30"/>
      <c r="C327" s="30"/>
      <c r="D327" s="30"/>
      <c r="E327" s="30"/>
      <c r="F327" s="5"/>
      <c r="G327" s="30"/>
      <c r="H327" s="84"/>
      <c r="I327" s="30"/>
      <c r="J327" s="30"/>
      <c r="K327" s="30"/>
      <c r="L327" s="84"/>
      <c r="M327" s="102"/>
      <c r="N327" s="102"/>
      <c r="O327" s="102"/>
      <c r="P327" s="5"/>
      <c r="Q327" s="5"/>
      <c r="R327" s="30"/>
      <c r="S327" s="30"/>
      <c r="T327" s="5"/>
      <c r="U327" s="30"/>
      <c r="V327" s="5"/>
      <c r="W327" s="5"/>
      <c r="X327" s="102"/>
      <c r="Y327" s="102"/>
      <c r="Z327" s="5"/>
      <c r="AA327" s="5"/>
      <c r="AB327" s="5"/>
      <c r="AC327" s="5"/>
    </row>
    <row r="328">
      <c r="A328" s="84"/>
      <c r="B328" s="30"/>
      <c r="C328" s="30"/>
      <c r="D328" s="30"/>
      <c r="E328" s="30"/>
      <c r="F328" s="5"/>
      <c r="G328" s="30"/>
      <c r="H328" s="84"/>
      <c r="I328" s="30"/>
      <c r="J328" s="30"/>
      <c r="K328" s="30"/>
      <c r="L328" s="84"/>
      <c r="M328" s="102"/>
      <c r="N328" s="102"/>
      <c r="O328" s="102"/>
      <c r="P328" s="5"/>
      <c r="Q328" s="5"/>
      <c r="R328" s="30"/>
      <c r="S328" s="30"/>
      <c r="T328" s="5"/>
      <c r="U328" s="30"/>
      <c r="V328" s="5"/>
      <c r="W328" s="5"/>
      <c r="X328" s="102"/>
      <c r="Y328" s="102"/>
      <c r="Z328" s="5"/>
      <c r="AA328" s="5"/>
      <c r="AB328" s="5"/>
      <c r="AC328" s="5"/>
    </row>
    <row r="329">
      <c r="A329" s="84"/>
      <c r="B329" s="30"/>
      <c r="C329" s="30"/>
      <c r="D329" s="30"/>
      <c r="E329" s="30"/>
      <c r="F329" s="5"/>
      <c r="G329" s="30"/>
      <c r="H329" s="84"/>
      <c r="I329" s="30"/>
      <c r="J329" s="30"/>
      <c r="K329" s="30"/>
      <c r="L329" s="84"/>
      <c r="M329" s="102"/>
      <c r="N329" s="102"/>
      <c r="O329" s="102"/>
      <c r="P329" s="5"/>
      <c r="Q329" s="5"/>
      <c r="R329" s="30"/>
      <c r="S329" s="30"/>
      <c r="T329" s="5"/>
      <c r="U329" s="30"/>
      <c r="V329" s="5"/>
      <c r="W329" s="5"/>
      <c r="X329" s="102"/>
      <c r="Y329" s="102"/>
      <c r="Z329" s="5"/>
      <c r="AA329" s="5"/>
      <c r="AB329" s="5"/>
      <c r="AC329" s="5"/>
    </row>
    <row r="330">
      <c r="A330" s="84"/>
      <c r="B330" s="30"/>
      <c r="C330" s="30"/>
      <c r="D330" s="30"/>
      <c r="E330" s="30"/>
      <c r="F330" s="5"/>
      <c r="G330" s="30"/>
      <c r="H330" s="84"/>
      <c r="I330" s="30"/>
      <c r="J330" s="30"/>
      <c r="K330" s="30"/>
      <c r="L330" s="84"/>
      <c r="M330" s="102"/>
      <c r="N330" s="102"/>
      <c r="O330" s="102"/>
      <c r="P330" s="5"/>
      <c r="Q330" s="5"/>
      <c r="R330" s="30"/>
      <c r="S330" s="30"/>
      <c r="T330" s="5"/>
      <c r="U330" s="30"/>
      <c r="V330" s="5"/>
      <c r="W330" s="5"/>
      <c r="X330" s="102"/>
      <c r="Y330" s="102"/>
      <c r="Z330" s="5"/>
      <c r="AA330" s="5"/>
      <c r="AB330" s="5"/>
      <c r="AC330" s="5"/>
    </row>
    <row r="331">
      <c r="A331" s="84"/>
      <c r="B331" s="30"/>
      <c r="C331" s="30"/>
      <c r="D331" s="30"/>
      <c r="E331" s="30"/>
      <c r="F331" s="5"/>
      <c r="G331" s="30"/>
      <c r="H331" s="84"/>
      <c r="I331" s="30"/>
      <c r="J331" s="30"/>
      <c r="K331" s="30"/>
      <c r="L331" s="84"/>
      <c r="M331" s="102"/>
      <c r="N331" s="102"/>
      <c r="O331" s="102"/>
      <c r="P331" s="5"/>
      <c r="Q331" s="5"/>
      <c r="R331" s="30"/>
      <c r="S331" s="30"/>
      <c r="T331" s="5"/>
      <c r="U331" s="30"/>
      <c r="V331" s="5"/>
      <c r="W331" s="5"/>
      <c r="X331" s="102"/>
      <c r="Y331" s="102"/>
      <c r="Z331" s="5"/>
      <c r="AA331" s="5"/>
      <c r="AB331" s="5"/>
      <c r="AC331" s="5"/>
    </row>
    <row r="332">
      <c r="A332" s="84"/>
      <c r="B332" s="30"/>
      <c r="C332" s="30"/>
      <c r="D332" s="30"/>
      <c r="E332" s="30"/>
      <c r="F332" s="5"/>
      <c r="G332" s="30"/>
      <c r="H332" s="84"/>
      <c r="I332" s="30"/>
      <c r="J332" s="30"/>
      <c r="K332" s="30"/>
      <c r="L332" s="84"/>
      <c r="M332" s="102"/>
      <c r="N332" s="102"/>
      <c r="O332" s="102"/>
      <c r="P332" s="5"/>
      <c r="Q332" s="5"/>
      <c r="R332" s="30"/>
      <c r="S332" s="30"/>
      <c r="T332" s="5"/>
      <c r="U332" s="30"/>
      <c r="V332" s="5"/>
      <c r="W332" s="5"/>
      <c r="X332" s="102"/>
      <c r="Y332" s="102"/>
      <c r="Z332" s="5"/>
      <c r="AA332" s="5"/>
      <c r="AB332" s="5"/>
      <c r="AC332" s="5"/>
    </row>
    <row r="333">
      <c r="A333" s="84"/>
      <c r="B333" s="30"/>
      <c r="C333" s="30"/>
      <c r="D333" s="30"/>
      <c r="E333" s="30"/>
      <c r="F333" s="5"/>
      <c r="G333" s="30"/>
      <c r="H333" s="84"/>
      <c r="I333" s="30"/>
      <c r="J333" s="30"/>
      <c r="K333" s="30"/>
      <c r="L333" s="84"/>
      <c r="M333" s="102"/>
      <c r="N333" s="102"/>
      <c r="O333" s="102"/>
      <c r="P333" s="5"/>
      <c r="Q333" s="5"/>
      <c r="R333" s="30"/>
      <c r="S333" s="30"/>
      <c r="T333" s="5"/>
      <c r="U333" s="30"/>
      <c r="V333" s="5"/>
      <c r="W333" s="5"/>
      <c r="X333" s="102"/>
      <c r="Y333" s="102"/>
      <c r="Z333" s="5"/>
      <c r="AA333" s="5"/>
      <c r="AB333" s="5"/>
      <c r="AC333" s="5"/>
    </row>
    <row r="334">
      <c r="A334" s="84"/>
      <c r="B334" s="30"/>
      <c r="C334" s="30"/>
      <c r="D334" s="30"/>
      <c r="E334" s="30"/>
      <c r="F334" s="5"/>
      <c r="G334" s="30"/>
      <c r="H334" s="84"/>
      <c r="I334" s="30"/>
      <c r="J334" s="30"/>
      <c r="K334" s="30"/>
      <c r="L334" s="84"/>
      <c r="M334" s="102"/>
      <c r="N334" s="102"/>
      <c r="O334" s="102"/>
      <c r="P334" s="5"/>
      <c r="Q334" s="5"/>
      <c r="R334" s="30"/>
      <c r="S334" s="30"/>
      <c r="T334" s="5"/>
      <c r="U334" s="30"/>
      <c r="V334" s="5"/>
      <c r="W334" s="5"/>
      <c r="X334" s="102"/>
      <c r="Y334" s="102"/>
      <c r="Z334" s="5"/>
      <c r="AA334" s="5"/>
      <c r="AB334" s="5"/>
      <c r="AC334" s="5"/>
    </row>
    <row r="335">
      <c r="A335" s="84"/>
      <c r="B335" s="30"/>
      <c r="C335" s="30"/>
      <c r="D335" s="30"/>
      <c r="E335" s="30"/>
      <c r="F335" s="5"/>
      <c r="G335" s="30"/>
      <c r="H335" s="84"/>
      <c r="I335" s="30"/>
      <c r="J335" s="30"/>
      <c r="K335" s="30"/>
      <c r="L335" s="84"/>
      <c r="M335" s="102"/>
      <c r="N335" s="102"/>
      <c r="O335" s="102"/>
      <c r="P335" s="5"/>
      <c r="Q335" s="5"/>
      <c r="R335" s="30"/>
      <c r="S335" s="30"/>
      <c r="T335" s="5"/>
      <c r="U335" s="30"/>
      <c r="V335" s="5"/>
      <c r="W335" s="5"/>
      <c r="X335" s="102"/>
      <c r="Y335" s="102"/>
      <c r="Z335" s="5"/>
      <c r="AA335" s="5"/>
      <c r="AB335" s="5"/>
      <c r="AC335" s="5"/>
    </row>
    <row r="336">
      <c r="A336" s="84"/>
      <c r="B336" s="30"/>
      <c r="C336" s="30"/>
      <c r="D336" s="30"/>
      <c r="E336" s="30"/>
      <c r="F336" s="5"/>
      <c r="G336" s="30"/>
      <c r="H336" s="84"/>
      <c r="I336" s="30"/>
      <c r="J336" s="30"/>
      <c r="K336" s="30"/>
      <c r="L336" s="84"/>
      <c r="M336" s="102"/>
      <c r="N336" s="102"/>
      <c r="O336" s="102"/>
      <c r="P336" s="5"/>
      <c r="Q336" s="5"/>
      <c r="R336" s="30"/>
      <c r="S336" s="30"/>
      <c r="T336" s="5"/>
      <c r="U336" s="30"/>
      <c r="V336" s="5"/>
      <c r="W336" s="5"/>
      <c r="X336" s="102"/>
      <c r="Y336" s="102"/>
      <c r="Z336" s="5"/>
      <c r="AA336" s="5"/>
      <c r="AB336" s="5"/>
      <c r="AC336" s="5"/>
    </row>
    <row r="337">
      <c r="A337" s="84"/>
      <c r="B337" s="30"/>
      <c r="C337" s="30"/>
      <c r="D337" s="30"/>
      <c r="E337" s="30"/>
      <c r="F337" s="5"/>
      <c r="G337" s="30"/>
      <c r="H337" s="84"/>
      <c r="I337" s="30"/>
      <c r="J337" s="30"/>
      <c r="K337" s="30"/>
      <c r="L337" s="84"/>
      <c r="M337" s="102"/>
      <c r="N337" s="102"/>
      <c r="O337" s="102"/>
      <c r="P337" s="5"/>
      <c r="Q337" s="5"/>
      <c r="R337" s="30"/>
      <c r="S337" s="30"/>
      <c r="T337" s="5"/>
      <c r="U337" s="30"/>
      <c r="V337" s="5"/>
      <c r="W337" s="5"/>
      <c r="X337" s="102"/>
      <c r="Y337" s="102"/>
      <c r="Z337" s="5"/>
      <c r="AA337" s="5"/>
      <c r="AB337" s="5"/>
      <c r="AC337" s="5"/>
    </row>
    <row r="338">
      <c r="A338" s="84"/>
      <c r="B338" s="30"/>
      <c r="C338" s="30"/>
      <c r="D338" s="30"/>
      <c r="E338" s="30"/>
      <c r="F338" s="5"/>
      <c r="G338" s="30"/>
      <c r="H338" s="84"/>
      <c r="I338" s="30"/>
      <c r="J338" s="30"/>
      <c r="K338" s="30"/>
      <c r="L338" s="84"/>
      <c r="M338" s="102"/>
      <c r="N338" s="102"/>
      <c r="O338" s="102"/>
      <c r="P338" s="5"/>
      <c r="Q338" s="5"/>
      <c r="R338" s="30"/>
      <c r="S338" s="30"/>
      <c r="T338" s="5"/>
      <c r="U338" s="30"/>
      <c r="V338" s="5"/>
      <c r="W338" s="5"/>
      <c r="X338" s="102"/>
      <c r="Y338" s="102"/>
      <c r="Z338" s="5"/>
      <c r="AA338" s="5"/>
      <c r="AB338" s="5"/>
      <c r="AC338" s="5"/>
    </row>
    <row r="339">
      <c r="A339" s="84"/>
      <c r="B339" s="30"/>
      <c r="C339" s="30"/>
      <c r="D339" s="30"/>
      <c r="E339" s="30"/>
      <c r="F339" s="5"/>
      <c r="G339" s="30"/>
      <c r="H339" s="84"/>
      <c r="I339" s="30"/>
      <c r="J339" s="30"/>
      <c r="K339" s="30"/>
      <c r="L339" s="84"/>
      <c r="M339" s="102"/>
      <c r="N339" s="102"/>
      <c r="O339" s="102"/>
      <c r="P339" s="5"/>
      <c r="Q339" s="5"/>
      <c r="R339" s="30"/>
      <c r="S339" s="30"/>
      <c r="T339" s="5"/>
      <c r="U339" s="30"/>
      <c r="V339" s="5"/>
      <c r="W339" s="5"/>
      <c r="X339" s="102"/>
      <c r="Y339" s="102"/>
      <c r="Z339" s="5"/>
      <c r="AA339" s="5"/>
      <c r="AB339" s="5"/>
      <c r="AC339" s="5"/>
    </row>
    <row r="340">
      <c r="A340" s="84"/>
      <c r="B340" s="30"/>
      <c r="C340" s="30"/>
      <c r="D340" s="30"/>
      <c r="E340" s="30"/>
      <c r="F340" s="5"/>
      <c r="G340" s="30"/>
      <c r="H340" s="84"/>
      <c r="I340" s="30"/>
      <c r="J340" s="30"/>
      <c r="K340" s="30"/>
      <c r="L340" s="84"/>
      <c r="M340" s="102"/>
      <c r="N340" s="102"/>
      <c r="O340" s="102"/>
      <c r="P340" s="5"/>
      <c r="Q340" s="5"/>
      <c r="R340" s="30"/>
      <c r="S340" s="30"/>
      <c r="T340" s="5"/>
      <c r="U340" s="30"/>
      <c r="V340" s="5"/>
      <c r="W340" s="5"/>
      <c r="X340" s="102"/>
      <c r="Y340" s="102"/>
      <c r="Z340" s="5"/>
      <c r="AA340" s="5"/>
      <c r="AB340" s="5"/>
      <c r="AC340" s="5"/>
    </row>
    <row r="341">
      <c r="A341" s="84"/>
      <c r="B341" s="30"/>
      <c r="C341" s="30"/>
      <c r="D341" s="30"/>
      <c r="E341" s="30"/>
      <c r="F341" s="5"/>
      <c r="G341" s="30"/>
      <c r="H341" s="84"/>
      <c r="I341" s="30"/>
      <c r="J341" s="30"/>
      <c r="K341" s="30"/>
      <c r="L341" s="84"/>
      <c r="M341" s="102"/>
      <c r="N341" s="102"/>
      <c r="O341" s="102"/>
      <c r="P341" s="5"/>
      <c r="Q341" s="5"/>
      <c r="R341" s="30"/>
      <c r="S341" s="30"/>
      <c r="T341" s="5"/>
      <c r="U341" s="30"/>
      <c r="V341" s="5"/>
      <c r="W341" s="5"/>
      <c r="X341" s="102"/>
      <c r="Y341" s="102"/>
      <c r="Z341" s="5"/>
      <c r="AA341" s="5"/>
      <c r="AB341" s="5"/>
      <c r="AC341" s="5"/>
    </row>
    <row r="342">
      <c r="A342" s="84"/>
      <c r="B342" s="30"/>
      <c r="C342" s="30"/>
      <c r="D342" s="30"/>
      <c r="E342" s="30"/>
      <c r="F342" s="5"/>
      <c r="G342" s="30"/>
      <c r="H342" s="84"/>
      <c r="I342" s="30"/>
      <c r="J342" s="30"/>
      <c r="K342" s="30"/>
      <c r="L342" s="84"/>
      <c r="M342" s="102"/>
      <c r="N342" s="102"/>
      <c r="O342" s="102"/>
      <c r="P342" s="5"/>
      <c r="Q342" s="5"/>
      <c r="R342" s="30"/>
      <c r="S342" s="30"/>
      <c r="T342" s="5"/>
      <c r="U342" s="30"/>
      <c r="V342" s="5"/>
      <c r="W342" s="5"/>
      <c r="X342" s="102"/>
      <c r="Y342" s="102"/>
      <c r="Z342" s="5"/>
      <c r="AA342" s="5"/>
      <c r="AB342" s="5"/>
      <c r="AC342" s="5"/>
    </row>
    <row r="343">
      <c r="A343" s="84"/>
      <c r="B343" s="30"/>
      <c r="C343" s="30"/>
      <c r="D343" s="30"/>
      <c r="E343" s="30"/>
      <c r="F343" s="5"/>
      <c r="G343" s="30"/>
      <c r="H343" s="84"/>
      <c r="I343" s="30"/>
      <c r="J343" s="30"/>
      <c r="K343" s="30"/>
      <c r="L343" s="84"/>
      <c r="M343" s="102"/>
      <c r="N343" s="102"/>
      <c r="O343" s="102"/>
      <c r="P343" s="5"/>
      <c r="Q343" s="5"/>
      <c r="R343" s="30"/>
      <c r="S343" s="30"/>
      <c r="T343" s="5"/>
      <c r="U343" s="30"/>
      <c r="V343" s="5"/>
      <c r="W343" s="5"/>
      <c r="X343" s="102"/>
      <c r="Y343" s="102"/>
      <c r="Z343" s="5"/>
      <c r="AA343" s="5"/>
      <c r="AB343" s="5"/>
      <c r="AC343" s="5"/>
    </row>
    <row r="344">
      <c r="A344" s="84"/>
      <c r="B344" s="30"/>
      <c r="C344" s="30"/>
      <c r="D344" s="30"/>
      <c r="E344" s="30"/>
      <c r="F344" s="5"/>
      <c r="G344" s="30"/>
      <c r="H344" s="84"/>
      <c r="I344" s="30"/>
      <c r="J344" s="30"/>
      <c r="K344" s="30"/>
      <c r="L344" s="84"/>
      <c r="M344" s="102"/>
      <c r="N344" s="102"/>
      <c r="O344" s="102"/>
      <c r="P344" s="5"/>
      <c r="Q344" s="5"/>
      <c r="R344" s="30"/>
      <c r="S344" s="30"/>
      <c r="T344" s="5"/>
      <c r="U344" s="30"/>
      <c r="V344" s="5"/>
      <c r="W344" s="5"/>
      <c r="X344" s="102"/>
      <c r="Y344" s="102"/>
      <c r="Z344" s="5"/>
      <c r="AA344" s="5"/>
      <c r="AB344" s="5"/>
      <c r="AC344" s="5"/>
    </row>
    <row r="345">
      <c r="A345" s="84"/>
      <c r="B345" s="30"/>
      <c r="C345" s="30"/>
      <c r="D345" s="30"/>
      <c r="E345" s="30"/>
      <c r="F345" s="5"/>
      <c r="G345" s="30"/>
      <c r="H345" s="84"/>
      <c r="I345" s="30"/>
      <c r="J345" s="30"/>
      <c r="K345" s="30"/>
      <c r="L345" s="84"/>
      <c r="M345" s="102"/>
      <c r="N345" s="102"/>
      <c r="O345" s="102"/>
      <c r="P345" s="5"/>
      <c r="Q345" s="5"/>
      <c r="R345" s="30"/>
      <c r="S345" s="30"/>
      <c r="T345" s="5"/>
      <c r="U345" s="30"/>
      <c r="V345" s="5"/>
      <c r="W345" s="5"/>
      <c r="X345" s="102"/>
      <c r="Y345" s="102"/>
      <c r="Z345" s="5"/>
      <c r="AA345" s="5"/>
      <c r="AB345" s="5"/>
      <c r="AC345" s="5"/>
    </row>
    <row r="346">
      <c r="A346" s="84"/>
      <c r="B346" s="30"/>
      <c r="C346" s="30"/>
      <c r="D346" s="30"/>
      <c r="E346" s="30"/>
      <c r="F346" s="5"/>
      <c r="G346" s="30"/>
      <c r="H346" s="84"/>
      <c r="I346" s="30"/>
      <c r="J346" s="30"/>
      <c r="K346" s="30"/>
      <c r="L346" s="84"/>
      <c r="M346" s="102"/>
      <c r="N346" s="102"/>
      <c r="O346" s="102"/>
      <c r="P346" s="5"/>
      <c r="Q346" s="5"/>
      <c r="R346" s="30"/>
      <c r="S346" s="30"/>
      <c r="T346" s="5"/>
      <c r="U346" s="30"/>
      <c r="V346" s="5"/>
      <c r="W346" s="5"/>
      <c r="X346" s="102"/>
      <c r="Y346" s="102"/>
      <c r="Z346" s="5"/>
      <c r="AA346" s="5"/>
      <c r="AB346" s="5"/>
      <c r="AC346" s="5"/>
    </row>
    <row r="347">
      <c r="A347" s="84"/>
      <c r="B347" s="30"/>
      <c r="C347" s="30"/>
      <c r="D347" s="30"/>
      <c r="E347" s="30"/>
      <c r="F347" s="5"/>
      <c r="G347" s="30"/>
      <c r="H347" s="84"/>
      <c r="I347" s="30"/>
      <c r="J347" s="30"/>
      <c r="K347" s="30"/>
      <c r="L347" s="84"/>
      <c r="M347" s="102"/>
      <c r="N347" s="102"/>
      <c r="O347" s="102"/>
      <c r="P347" s="5"/>
      <c r="Q347" s="5"/>
      <c r="R347" s="30"/>
      <c r="S347" s="30"/>
      <c r="T347" s="5"/>
      <c r="U347" s="30"/>
      <c r="V347" s="5"/>
      <c r="W347" s="5"/>
      <c r="X347" s="102"/>
      <c r="Y347" s="102"/>
      <c r="Z347" s="5"/>
      <c r="AA347" s="5"/>
      <c r="AB347" s="5"/>
      <c r="AC347" s="5"/>
    </row>
    <row r="348">
      <c r="A348" s="84"/>
      <c r="B348" s="30"/>
      <c r="C348" s="30"/>
      <c r="D348" s="30"/>
      <c r="E348" s="30"/>
      <c r="F348" s="5"/>
      <c r="G348" s="30"/>
      <c r="H348" s="84"/>
      <c r="I348" s="30"/>
      <c r="J348" s="30"/>
      <c r="K348" s="30"/>
      <c r="L348" s="84"/>
      <c r="M348" s="102"/>
      <c r="N348" s="102"/>
      <c r="O348" s="102"/>
      <c r="P348" s="5"/>
      <c r="Q348" s="5"/>
      <c r="R348" s="30"/>
      <c r="S348" s="30"/>
      <c r="T348" s="5"/>
      <c r="U348" s="30"/>
      <c r="V348" s="5"/>
      <c r="W348" s="5"/>
      <c r="X348" s="102"/>
      <c r="Y348" s="102"/>
      <c r="Z348" s="5"/>
      <c r="AA348" s="5"/>
      <c r="AB348" s="5"/>
      <c r="AC348" s="5"/>
    </row>
    <row r="349">
      <c r="A349" s="84"/>
      <c r="B349" s="30"/>
      <c r="C349" s="30"/>
      <c r="D349" s="30"/>
      <c r="E349" s="30"/>
      <c r="F349" s="5"/>
      <c r="G349" s="30"/>
      <c r="H349" s="84"/>
      <c r="I349" s="30"/>
      <c r="J349" s="30"/>
      <c r="K349" s="30"/>
      <c r="L349" s="84"/>
      <c r="M349" s="102"/>
      <c r="N349" s="102"/>
      <c r="O349" s="102"/>
      <c r="P349" s="5"/>
      <c r="Q349" s="5"/>
      <c r="R349" s="30"/>
      <c r="S349" s="30"/>
      <c r="T349" s="5"/>
      <c r="U349" s="30"/>
      <c r="V349" s="5"/>
      <c r="W349" s="5"/>
      <c r="X349" s="102"/>
      <c r="Y349" s="102"/>
      <c r="Z349" s="5"/>
      <c r="AA349" s="5"/>
      <c r="AB349" s="5"/>
      <c r="AC349" s="5"/>
    </row>
    <row r="350">
      <c r="A350" s="84"/>
      <c r="B350" s="30"/>
      <c r="C350" s="30"/>
      <c r="D350" s="30"/>
      <c r="E350" s="30"/>
      <c r="F350" s="5"/>
      <c r="G350" s="30"/>
      <c r="H350" s="84"/>
      <c r="I350" s="30"/>
      <c r="J350" s="30"/>
      <c r="K350" s="30"/>
      <c r="L350" s="84"/>
      <c r="M350" s="102"/>
      <c r="N350" s="102"/>
      <c r="O350" s="102"/>
      <c r="P350" s="5"/>
      <c r="Q350" s="5"/>
      <c r="R350" s="30"/>
      <c r="S350" s="30"/>
      <c r="T350" s="5"/>
      <c r="U350" s="30"/>
      <c r="V350" s="5"/>
      <c r="W350" s="5"/>
      <c r="X350" s="102"/>
      <c r="Y350" s="102"/>
      <c r="Z350" s="5"/>
      <c r="AA350" s="5"/>
      <c r="AB350" s="5"/>
      <c r="AC350" s="5"/>
    </row>
    <row r="351">
      <c r="A351" s="84"/>
      <c r="B351" s="30"/>
      <c r="C351" s="30"/>
      <c r="D351" s="30"/>
      <c r="E351" s="30"/>
      <c r="F351" s="5"/>
      <c r="G351" s="30"/>
      <c r="H351" s="84"/>
      <c r="I351" s="30"/>
      <c r="J351" s="30"/>
      <c r="K351" s="30"/>
      <c r="L351" s="84"/>
      <c r="M351" s="102"/>
      <c r="N351" s="102"/>
      <c r="O351" s="102"/>
      <c r="P351" s="5"/>
      <c r="Q351" s="5"/>
      <c r="R351" s="30"/>
      <c r="S351" s="30"/>
      <c r="T351" s="5"/>
      <c r="U351" s="30"/>
      <c r="V351" s="5"/>
      <c r="W351" s="5"/>
      <c r="X351" s="102"/>
      <c r="Y351" s="102"/>
      <c r="Z351" s="5"/>
      <c r="AA351" s="5"/>
      <c r="AB351" s="5"/>
      <c r="AC351" s="5"/>
    </row>
    <row r="352">
      <c r="A352" s="84"/>
      <c r="B352" s="30"/>
      <c r="C352" s="30"/>
      <c r="D352" s="30"/>
      <c r="E352" s="30"/>
      <c r="F352" s="5"/>
      <c r="G352" s="30"/>
      <c r="H352" s="84"/>
      <c r="I352" s="30"/>
      <c r="J352" s="30"/>
      <c r="K352" s="30"/>
      <c r="L352" s="84"/>
      <c r="M352" s="102"/>
      <c r="N352" s="102"/>
      <c r="O352" s="102"/>
      <c r="P352" s="5"/>
      <c r="Q352" s="5"/>
      <c r="R352" s="30"/>
      <c r="S352" s="30"/>
      <c r="T352" s="5"/>
      <c r="U352" s="30"/>
      <c r="V352" s="5"/>
      <c r="W352" s="5"/>
      <c r="X352" s="102"/>
      <c r="Y352" s="102"/>
      <c r="Z352" s="5"/>
      <c r="AA352" s="5"/>
      <c r="AB352" s="5"/>
      <c r="AC352" s="5"/>
    </row>
    <row r="353">
      <c r="A353" s="84"/>
      <c r="B353" s="30"/>
      <c r="C353" s="30"/>
      <c r="D353" s="30"/>
      <c r="E353" s="30"/>
      <c r="F353" s="5"/>
      <c r="G353" s="30"/>
      <c r="H353" s="84"/>
      <c r="I353" s="30"/>
      <c r="J353" s="30"/>
      <c r="K353" s="30"/>
      <c r="L353" s="84"/>
      <c r="M353" s="102"/>
      <c r="N353" s="102"/>
      <c r="O353" s="102"/>
      <c r="P353" s="5"/>
      <c r="Q353" s="5"/>
      <c r="R353" s="30"/>
      <c r="S353" s="30"/>
      <c r="T353" s="5"/>
      <c r="U353" s="30"/>
      <c r="V353" s="5"/>
      <c r="W353" s="5"/>
      <c r="X353" s="102"/>
      <c r="Y353" s="102"/>
      <c r="Z353" s="5"/>
      <c r="AA353" s="5"/>
      <c r="AB353" s="5"/>
      <c r="AC353" s="5"/>
    </row>
    <row r="354">
      <c r="A354" s="84"/>
      <c r="B354" s="30"/>
      <c r="C354" s="30"/>
      <c r="D354" s="30"/>
      <c r="E354" s="30"/>
      <c r="F354" s="5"/>
      <c r="G354" s="30"/>
      <c r="H354" s="84"/>
      <c r="I354" s="30"/>
      <c r="J354" s="30"/>
      <c r="K354" s="30"/>
      <c r="L354" s="84"/>
      <c r="M354" s="102"/>
      <c r="N354" s="102"/>
      <c r="O354" s="102"/>
      <c r="P354" s="5"/>
      <c r="Q354" s="5"/>
      <c r="R354" s="30"/>
      <c r="S354" s="30"/>
      <c r="T354" s="5"/>
      <c r="U354" s="30"/>
      <c r="V354" s="5"/>
      <c r="W354" s="5"/>
      <c r="X354" s="102"/>
      <c r="Y354" s="102"/>
      <c r="Z354" s="5"/>
      <c r="AA354" s="5"/>
      <c r="AB354" s="5"/>
      <c r="AC354" s="5"/>
    </row>
    <row r="355">
      <c r="A355" s="84"/>
      <c r="B355" s="30"/>
      <c r="C355" s="30"/>
      <c r="D355" s="30"/>
      <c r="E355" s="30"/>
      <c r="F355" s="5"/>
      <c r="G355" s="30"/>
      <c r="H355" s="84"/>
      <c r="I355" s="30"/>
      <c r="J355" s="30"/>
      <c r="K355" s="30"/>
      <c r="L355" s="84"/>
      <c r="M355" s="102"/>
      <c r="N355" s="102"/>
      <c r="O355" s="102"/>
      <c r="P355" s="5"/>
      <c r="Q355" s="5"/>
      <c r="R355" s="30"/>
      <c r="S355" s="30"/>
      <c r="T355" s="5"/>
      <c r="U355" s="30"/>
      <c r="V355" s="5"/>
      <c r="W355" s="5"/>
      <c r="X355" s="102"/>
      <c r="Y355" s="102"/>
      <c r="Z355" s="5"/>
      <c r="AA355" s="5"/>
      <c r="AB355" s="5"/>
      <c r="AC355" s="5"/>
    </row>
    <row r="356">
      <c r="A356" s="84"/>
      <c r="B356" s="30"/>
      <c r="C356" s="30"/>
      <c r="D356" s="30"/>
      <c r="E356" s="30"/>
      <c r="F356" s="5"/>
      <c r="G356" s="30"/>
      <c r="H356" s="84"/>
      <c r="I356" s="30"/>
      <c r="J356" s="30"/>
      <c r="K356" s="30"/>
      <c r="L356" s="84"/>
      <c r="M356" s="102"/>
      <c r="N356" s="102"/>
      <c r="O356" s="102"/>
      <c r="P356" s="5"/>
      <c r="Q356" s="5"/>
      <c r="R356" s="30"/>
      <c r="S356" s="30"/>
      <c r="T356" s="5"/>
      <c r="U356" s="30"/>
      <c r="V356" s="5"/>
      <c r="W356" s="5"/>
      <c r="X356" s="102"/>
      <c r="Y356" s="102"/>
      <c r="Z356" s="5"/>
      <c r="AA356" s="5"/>
      <c r="AB356" s="5"/>
      <c r="AC356" s="5"/>
    </row>
    <row r="357">
      <c r="A357" s="84"/>
      <c r="B357" s="30"/>
      <c r="C357" s="30"/>
      <c r="D357" s="30"/>
      <c r="E357" s="30"/>
      <c r="F357" s="5"/>
      <c r="G357" s="30"/>
      <c r="H357" s="84"/>
      <c r="I357" s="30"/>
      <c r="J357" s="30"/>
      <c r="K357" s="30"/>
      <c r="L357" s="84"/>
      <c r="M357" s="102"/>
      <c r="N357" s="102"/>
      <c r="O357" s="102"/>
      <c r="P357" s="5"/>
      <c r="Q357" s="5"/>
      <c r="R357" s="30"/>
      <c r="S357" s="30"/>
      <c r="T357" s="5"/>
      <c r="U357" s="30"/>
      <c r="V357" s="5"/>
      <c r="W357" s="5"/>
      <c r="X357" s="102"/>
      <c r="Y357" s="102"/>
      <c r="Z357" s="5"/>
      <c r="AA357" s="5"/>
      <c r="AB357" s="5"/>
      <c r="AC357" s="5"/>
    </row>
    <row r="358">
      <c r="A358" s="84"/>
      <c r="B358" s="30"/>
      <c r="C358" s="30"/>
      <c r="D358" s="30"/>
      <c r="E358" s="30"/>
      <c r="F358" s="5"/>
      <c r="G358" s="30"/>
      <c r="H358" s="84"/>
      <c r="I358" s="30"/>
      <c r="J358" s="30"/>
      <c r="K358" s="30"/>
      <c r="L358" s="84"/>
      <c r="M358" s="102"/>
      <c r="N358" s="102"/>
      <c r="O358" s="102"/>
      <c r="P358" s="5"/>
      <c r="Q358" s="5"/>
      <c r="R358" s="30"/>
      <c r="S358" s="30"/>
      <c r="T358" s="5"/>
      <c r="U358" s="30"/>
      <c r="V358" s="5"/>
      <c r="W358" s="5"/>
      <c r="X358" s="102"/>
      <c r="Y358" s="102"/>
      <c r="Z358" s="5"/>
      <c r="AA358" s="5"/>
      <c r="AB358" s="5"/>
      <c r="AC358" s="5"/>
    </row>
    <row r="359">
      <c r="A359" s="84"/>
      <c r="B359" s="30"/>
      <c r="C359" s="30"/>
      <c r="D359" s="30"/>
      <c r="E359" s="30"/>
      <c r="F359" s="5"/>
      <c r="G359" s="30"/>
      <c r="H359" s="84"/>
      <c r="I359" s="30"/>
      <c r="J359" s="30"/>
      <c r="K359" s="30"/>
      <c r="L359" s="84"/>
      <c r="M359" s="102"/>
      <c r="N359" s="102"/>
      <c r="O359" s="102"/>
      <c r="P359" s="5"/>
      <c r="Q359" s="5"/>
      <c r="R359" s="30"/>
      <c r="S359" s="30"/>
      <c r="T359" s="5"/>
      <c r="U359" s="30"/>
      <c r="V359" s="5"/>
      <c r="W359" s="5"/>
      <c r="X359" s="102"/>
      <c r="Y359" s="102"/>
      <c r="Z359" s="5"/>
      <c r="AA359" s="5"/>
      <c r="AB359" s="5"/>
      <c r="AC359" s="5"/>
    </row>
    <row r="360">
      <c r="A360" s="84"/>
      <c r="B360" s="30"/>
      <c r="C360" s="30"/>
      <c r="D360" s="30"/>
      <c r="E360" s="30"/>
      <c r="F360" s="5"/>
      <c r="G360" s="30"/>
      <c r="H360" s="84"/>
      <c r="I360" s="30"/>
      <c r="J360" s="30"/>
      <c r="K360" s="30"/>
      <c r="L360" s="84"/>
      <c r="M360" s="102"/>
      <c r="N360" s="102"/>
      <c r="O360" s="102"/>
      <c r="P360" s="5"/>
      <c r="Q360" s="5"/>
      <c r="R360" s="30"/>
      <c r="S360" s="30"/>
      <c r="T360" s="5"/>
      <c r="U360" s="30"/>
      <c r="V360" s="5"/>
      <c r="W360" s="5"/>
      <c r="X360" s="102"/>
      <c r="Y360" s="102"/>
      <c r="Z360" s="5"/>
      <c r="AA360" s="5"/>
      <c r="AB360" s="5"/>
      <c r="AC360" s="5"/>
    </row>
    <row r="361">
      <c r="A361" s="84"/>
      <c r="B361" s="30"/>
      <c r="C361" s="30"/>
      <c r="D361" s="30"/>
      <c r="E361" s="30"/>
      <c r="F361" s="5"/>
      <c r="G361" s="30"/>
      <c r="H361" s="84"/>
      <c r="I361" s="30"/>
      <c r="J361" s="30"/>
      <c r="K361" s="30"/>
      <c r="L361" s="84"/>
      <c r="M361" s="102"/>
      <c r="N361" s="102"/>
      <c r="O361" s="102"/>
      <c r="P361" s="5"/>
      <c r="Q361" s="5"/>
      <c r="R361" s="30"/>
      <c r="S361" s="30"/>
      <c r="T361" s="5"/>
      <c r="U361" s="30"/>
      <c r="V361" s="5"/>
      <c r="W361" s="5"/>
      <c r="X361" s="102"/>
      <c r="Y361" s="102"/>
      <c r="Z361" s="5"/>
      <c r="AA361" s="5"/>
      <c r="AB361" s="5"/>
      <c r="AC361" s="5"/>
    </row>
    <row r="362">
      <c r="A362" s="84"/>
      <c r="B362" s="30"/>
      <c r="C362" s="30"/>
      <c r="D362" s="30"/>
      <c r="E362" s="30"/>
      <c r="F362" s="5"/>
      <c r="G362" s="30"/>
      <c r="H362" s="84"/>
      <c r="I362" s="30"/>
      <c r="J362" s="30"/>
      <c r="K362" s="30"/>
      <c r="L362" s="84"/>
      <c r="M362" s="102"/>
      <c r="N362" s="102"/>
      <c r="O362" s="102"/>
      <c r="P362" s="5"/>
      <c r="Q362" s="5"/>
      <c r="R362" s="30"/>
      <c r="S362" s="30"/>
      <c r="T362" s="5"/>
      <c r="U362" s="30"/>
      <c r="V362" s="5"/>
      <c r="W362" s="5"/>
      <c r="X362" s="102"/>
      <c r="Y362" s="102"/>
      <c r="Z362" s="5"/>
      <c r="AA362" s="5"/>
      <c r="AB362" s="5"/>
      <c r="AC362" s="5"/>
    </row>
    <row r="363">
      <c r="A363" s="84"/>
      <c r="B363" s="30"/>
      <c r="C363" s="30"/>
      <c r="D363" s="30"/>
      <c r="E363" s="30"/>
      <c r="F363" s="5"/>
      <c r="G363" s="30"/>
      <c r="H363" s="84"/>
      <c r="I363" s="30"/>
      <c r="J363" s="30"/>
      <c r="K363" s="30"/>
      <c r="L363" s="84"/>
      <c r="M363" s="102"/>
      <c r="N363" s="102"/>
      <c r="O363" s="102"/>
      <c r="P363" s="5"/>
      <c r="Q363" s="5"/>
      <c r="R363" s="30"/>
      <c r="S363" s="30"/>
      <c r="T363" s="5"/>
      <c r="U363" s="30"/>
      <c r="V363" s="5"/>
      <c r="W363" s="5"/>
      <c r="X363" s="102"/>
      <c r="Y363" s="102"/>
      <c r="Z363" s="5"/>
      <c r="AA363" s="5"/>
      <c r="AB363" s="5"/>
      <c r="AC363" s="5"/>
    </row>
    <row r="364">
      <c r="A364" s="84"/>
      <c r="B364" s="30"/>
      <c r="C364" s="30"/>
      <c r="D364" s="30"/>
      <c r="E364" s="30"/>
      <c r="F364" s="5"/>
      <c r="G364" s="30"/>
      <c r="H364" s="84"/>
      <c r="I364" s="30"/>
      <c r="J364" s="30"/>
      <c r="K364" s="30"/>
      <c r="L364" s="84"/>
      <c r="M364" s="102"/>
      <c r="N364" s="102"/>
      <c r="O364" s="102"/>
      <c r="P364" s="5"/>
      <c r="Q364" s="5"/>
      <c r="R364" s="30"/>
      <c r="S364" s="30"/>
      <c r="T364" s="5"/>
      <c r="U364" s="30"/>
      <c r="V364" s="5"/>
      <c r="W364" s="5"/>
      <c r="X364" s="102"/>
      <c r="Y364" s="102"/>
      <c r="Z364" s="5"/>
      <c r="AA364" s="5"/>
      <c r="AB364" s="5"/>
      <c r="AC364" s="5"/>
    </row>
    <row r="365">
      <c r="A365" s="84"/>
      <c r="B365" s="30"/>
      <c r="C365" s="30"/>
      <c r="D365" s="30"/>
      <c r="E365" s="30"/>
      <c r="F365" s="5"/>
      <c r="G365" s="30"/>
      <c r="H365" s="84"/>
      <c r="I365" s="30"/>
      <c r="J365" s="30"/>
      <c r="K365" s="30"/>
      <c r="L365" s="84"/>
      <c r="M365" s="102"/>
      <c r="N365" s="102"/>
      <c r="O365" s="102"/>
      <c r="P365" s="5"/>
      <c r="Q365" s="5"/>
      <c r="R365" s="30"/>
      <c r="S365" s="30"/>
      <c r="T365" s="5"/>
      <c r="U365" s="30"/>
      <c r="V365" s="5"/>
      <c r="W365" s="5"/>
      <c r="X365" s="102"/>
      <c r="Y365" s="102"/>
      <c r="Z365" s="5"/>
      <c r="AA365" s="5"/>
      <c r="AB365" s="5"/>
      <c r="AC365" s="5"/>
    </row>
    <row r="366">
      <c r="A366" s="84"/>
      <c r="B366" s="30"/>
      <c r="C366" s="30"/>
      <c r="D366" s="30"/>
      <c r="E366" s="30"/>
      <c r="F366" s="5"/>
      <c r="G366" s="30"/>
      <c r="H366" s="84"/>
      <c r="I366" s="30"/>
      <c r="J366" s="30"/>
      <c r="K366" s="30"/>
      <c r="L366" s="84"/>
      <c r="M366" s="102"/>
      <c r="N366" s="102"/>
      <c r="O366" s="102"/>
      <c r="P366" s="5"/>
      <c r="Q366" s="5"/>
      <c r="R366" s="30"/>
      <c r="S366" s="30"/>
      <c r="T366" s="5"/>
      <c r="U366" s="30"/>
      <c r="V366" s="5"/>
      <c r="W366" s="5"/>
      <c r="X366" s="102"/>
      <c r="Y366" s="102"/>
      <c r="Z366" s="5"/>
      <c r="AA366" s="5"/>
      <c r="AB366" s="5"/>
      <c r="AC366" s="5"/>
    </row>
    <row r="367">
      <c r="A367" s="84"/>
      <c r="B367" s="30"/>
      <c r="C367" s="30"/>
      <c r="D367" s="30"/>
      <c r="E367" s="30"/>
      <c r="F367" s="5"/>
      <c r="G367" s="30"/>
      <c r="H367" s="84"/>
      <c r="I367" s="30"/>
      <c r="J367" s="30"/>
      <c r="K367" s="30"/>
      <c r="L367" s="84"/>
      <c r="M367" s="102"/>
      <c r="N367" s="102"/>
      <c r="O367" s="102"/>
      <c r="P367" s="5"/>
      <c r="Q367" s="5"/>
      <c r="R367" s="30"/>
      <c r="S367" s="30"/>
      <c r="T367" s="5"/>
      <c r="U367" s="30"/>
      <c r="V367" s="5"/>
      <c r="W367" s="5"/>
      <c r="X367" s="102"/>
      <c r="Y367" s="102"/>
      <c r="Z367" s="5"/>
      <c r="AA367" s="5"/>
      <c r="AB367" s="5"/>
      <c r="AC367" s="5"/>
    </row>
    <row r="368">
      <c r="A368" s="84"/>
      <c r="B368" s="30"/>
      <c r="C368" s="30"/>
      <c r="D368" s="30"/>
      <c r="E368" s="30"/>
      <c r="F368" s="5"/>
      <c r="G368" s="30"/>
      <c r="H368" s="84"/>
      <c r="I368" s="30"/>
      <c r="J368" s="30"/>
      <c r="K368" s="30"/>
      <c r="L368" s="84"/>
      <c r="M368" s="102"/>
      <c r="N368" s="102"/>
      <c r="O368" s="102"/>
      <c r="P368" s="5"/>
      <c r="Q368" s="5"/>
      <c r="R368" s="30"/>
      <c r="S368" s="30"/>
      <c r="T368" s="5"/>
      <c r="U368" s="30"/>
      <c r="V368" s="5"/>
      <c r="W368" s="5"/>
      <c r="X368" s="102"/>
      <c r="Y368" s="102"/>
      <c r="Z368" s="5"/>
      <c r="AA368" s="5"/>
      <c r="AB368" s="5"/>
      <c r="AC368" s="5"/>
    </row>
    <row r="369">
      <c r="A369" s="84"/>
      <c r="B369" s="30"/>
      <c r="C369" s="30"/>
      <c r="D369" s="30"/>
      <c r="E369" s="30"/>
      <c r="F369" s="5"/>
      <c r="G369" s="30"/>
      <c r="H369" s="84"/>
      <c r="I369" s="30"/>
      <c r="J369" s="30"/>
      <c r="K369" s="30"/>
      <c r="L369" s="84"/>
      <c r="M369" s="102"/>
      <c r="N369" s="102"/>
      <c r="O369" s="102"/>
      <c r="P369" s="5"/>
      <c r="Q369" s="5"/>
      <c r="R369" s="30"/>
      <c r="S369" s="30"/>
      <c r="T369" s="5"/>
      <c r="U369" s="30"/>
      <c r="V369" s="5"/>
      <c r="W369" s="5"/>
      <c r="X369" s="102"/>
      <c r="Y369" s="102"/>
      <c r="Z369" s="5"/>
      <c r="AA369" s="5"/>
      <c r="AB369" s="5"/>
      <c r="AC369" s="5"/>
    </row>
    <row r="370">
      <c r="A370" s="84"/>
      <c r="B370" s="30"/>
      <c r="C370" s="30"/>
      <c r="D370" s="30"/>
      <c r="E370" s="30"/>
      <c r="F370" s="5"/>
      <c r="G370" s="30"/>
      <c r="H370" s="84"/>
      <c r="I370" s="30"/>
      <c r="J370" s="30"/>
      <c r="K370" s="30"/>
      <c r="L370" s="84"/>
      <c r="M370" s="102"/>
      <c r="N370" s="102"/>
      <c r="O370" s="102"/>
      <c r="P370" s="5"/>
      <c r="Q370" s="5"/>
      <c r="R370" s="30"/>
      <c r="S370" s="30"/>
      <c r="T370" s="5"/>
      <c r="U370" s="30"/>
      <c r="V370" s="5"/>
      <c r="W370" s="5"/>
      <c r="X370" s="102"/>
      <c r="Y370" s="102"/>
      <c r="Z370" s="5"/>
      <c r="AA370" s="5"/>
      <c r="AB370" s="5"/>
      <c r="AC370" s="5"/>
    </row>
    <row r="371">
      <c r="A371" s="84"/>
      <c r="B371" s="30"/>
      <c r="C371" s="30"/>
      <c r="D371" s="30"/>
      <c r="E371" s="30"/>
      <c r="F371" s="5"/>
      <c r="G371" s="30"/>
      <c r="H371" s="84"/>
      <c r="I371" s="30"/>
      <c r="J371" s="30"/>
      <c r="K371" s="30"/>
      <c r="L371" s="84"/>
      <c r="M371" s="102"/>
      <c r="N371" s="102"/>
      <c r="O371" s="102"/>
      <c r="P371" s="5"/>
      <c r="Q371" s="5"/>
      <c r="R371" s="30"/>
      <c r="S371" s="30"/>
      <c r="T371" s="5"/>
      <c r="U371" s="30"/>
      <c r="V371" s="5"/>
      <c r="W371" s="5"/>
      <c r="X371" s="102"/>
      <c r="Y371" s="102"/>
      <c r="Z371" s="5"/>
      <c r="AA371" s="5"/>
      <c r="AB371" s="5"/>
      <c r="AC371" s="5"/>
    </row>
    <row r="372">
      <c r="A372" s="84"/>
      <c r="B372" s="30"/>
      <c r="C372" s="30"/>
      <c r="D372" s="30"/>
      <c r="E372" s="30"/>
      <c r="F372" s="5"/>
      <c r="G372" s="30"/>
      <c r="H372" s="84"/>
      <c r="I372" s="30"/>
      <c r="J372" s="30"/>
      <c r="K372" s="30"/>
      <c r="L372" s="84"/>
      <c r="M372" s="102"/>
      <c r="N372" s="102"/>
      <c r="O372" s="102"/>
      <c r="P372" s="5"/>
      <c r="Q372" s="5"/>
      <c r="R372" s="30"/>
      <c r="S372" s="30"/>
      <c r="T372" s="5"/>
      <c r="U372" s="30"/>
      <c r="V372" s="5"/>
      <c r="W372" s="5"/>
      <c r="X372" s="102"/>
      <c r="Y372" s="102"/>
      <c r="Z372" s="5"/>
      <c r="AA372" s="5"/>
      <c r="AB372" s="5"/>
      <c r="AC372" s="5"/>
    </row>
    <row r="373">
      <c r="A373" s="84"/>
      <c r="B373" s="30"/>
      <c r="C373" s="30"/>
      <c r="D373" s="30"/>
      <c r="E373" s="30"/>
      <c r="F373" s="5"/>
      <c r="G373" s="30"/>
      <c r="H373" s="84"/>
      <c r="I373" s="30"/>
      <c r="J373" s="30"/>
      <c r="K373" s="30"/>
      <c r="L373" s="84"/>
      <c r="M373" s="102"/>
      <c r="N373" s="102"/>
      <c r="O373" s="102"/>
      <c r="P373" s="5"/>
      <c r="Q373" s="5"/>
      <c r="R373" s="30"/>
      <c r="S373" s="30"/>
      <c r="T373" s="5"/>
      <c r="U373" s="30"/>
      <c r="V373" s="5"/>
      <c r="W373" s="5"/>
      <c r="X373" s="102"/>
      <c r="Y373" s="102"/>
      <c r="Z373" s="5"/>
      <c r="AA373" s="5"/>
      <c r="AB373" s="5"/>
      <c r="AC373" s="5"/>
    </row>
    <row r="374">
      <c r="A374" s="84"/>
      <c r="B374" s="30"/>
      <c r="C374" s="30"/>
      <c r="D374" s="30"/>
      <c r="E374" s="30"/>
      <c r="F374" s="5"/>
      <c r="G374" s="30"/>
      <c r="H374" s="84"/>
      <c r="I374" s="30"/>
      <c r="J374" s="30"/>
      <c r="K374" s="30"/>
      <c r="L374" s="84"/>
      <c r="M374" s="102"/>
      <c r="N374" s="102"/>
      <c r="O374" s="102"/>
      <c r="P374" s="5"/>
      <c r="Q374" s="5"/>
      <c r="R374" s="30"/>
      <c r="S374" s="30"/>
      <c r="T374" s="5"/>
      <c r="U374" s="30"/>
      <c r="V374" s="5"/>
      <c r="W374" s="5"/>
      <c r="X374" s="102"/>
      <c r="Y374" s="102"/>
      <c r="Z374" s="5"/>
      <c r="AA374" s="5"/>
      <c r="AB374" s="5"/>
      <c r="AC374" s="5"/>
    </row>
    <row r="375">
      <c r="A375" s="84"/>
      <c r="B375" s="30"/>
      <c r="C375" s="30"/>
      <c r="D375" s="30"/>
      <c r="E375" s="30"/>
      <c r="F375" s="5"/>
      <c r="G375" s="30"/>
      <c r="H375" s="84"/>
      <c r="I375" s="30"/>
      <c r="J375" s="30"/>
      <c r="K375" s="30"/>
      <c r="L375" s="84"/>
      <c r="M375" s="102"/>
      <c r="N375" s="102"/>
      <c r="O375" s="102"/>
      <c r="P375" s="5"/>
      <c r="Q375" s="5"/>
      <c r="R375" s="30"/>
      <c r="S375" s="30"/>
      <c r="T375" s="5"/>
      <c r="U375" s="30"/>
      <c r="V375" s="5"/>
      <c r="W375" s="5"/>
      <c r="X375" s="102"/>
      <c r="Y375" s="102"/>
      <c r="Z375" s="5"/>
      <c r="AA375" s="5"/>
      <c r="AB375" s="5"/>
      <c r="AC375" s="5"/>
    </row>
    <row r="376">
      <c r="A376" s="84"/>
      <c r="B376" s="30"/>
      <c r="C376" s="30"/>
      <c r="D376" s="30"/>
      <c r="E376" s="30"/>
      <c r="F376" s="5"/>
      <c r="G376" s="30"/>
      <c r="H376" s="84"/>
      <c r="I376" s="30"/>
      <c r="J376" s="30"/>
      <c r="K376" s="30"/>
      <c r="L376" s="84"/>
      <c r="M376" s="102"/>
      <c r="N376" s="102"/>
      <c r="O376" s="102"/>
      <c r="P376" s="5"/>
      <c r="Q376" s="5"/>
      <c r="R376" s="30"/>
      <c r="S376" s="30"/>
      <c r="T376" s="5"/>
      <c r="U376" s="30"/>
      <c r="V376" s="5"/>
      <c r="W376" s="5"/>
      <c r="X376" s="102"/>
      <c r="Y376" s="102"/>
      <c r="Z376" s="5"/>
      <c r="AA376" s="5"/>
      <c r="AB376" s="5"/>
      <c r="AC376" s="5"/>
    </row>
    <row r="377">
      <c r="A377" s="84"/>
      <c r="B377" s="30"/>
      <c r="C377" s="30"/>
      <c r="D377" s="30"/>
      <c r="E377" s="30"/>
      <c r="F377" s="5"/>
      <c r="G377" s="30"/>
      <c r="H377" s="84"/>
      <c r="I377" s="30"/>
      <c r="J377" s="30"/>
      <c r="K377" s="30"/>
      <c r="L377" s="84"/>
      <c r="M377" s="102"/>
      <c r="N377" s="102"/>
      <c r="O377" s="102"/>
      <c r="P377" s="5"/>
      <c r="Q377" s="5"/>
      <c r="R377" s="30"/>
      <c r="S377" s="30"/>
      <c r="T377" s="5"/>
      <c r="U377" s="30"/>
      <c r="V377" s="5"/>
      <c r="W377" s="5"/>
      <c r="X377" s="102"/>
      <c r="Y377" s="102"/>
      <c r="Z377" s="5"/>
      <c r="AA377" s="5"/>
      <c r="AB377" s="5"/>
      <c r="AC377" s="5"/>
    </row>
    <row r="378">
      <c r="A378" s="84"/>
      <c r="B378" s="30"/>
      <c r="C378" s="30"/>
      <c r="D378" s="30"/>
      <c r="E378" s="30"/>
      <c r="F378" s="5"/>
      <c r="G378" s="30"/>
      <c r="H378" s="84"/>
      <c r="I378" s="30"/>
      <c r="J378" s="30"/>
      <c r="K378" s="30"/>
      <c r="L378" s="84"/>
      <c r="M378" s="102"/>
      <c r="N378" s="102"/>
      <c r="O378" s="102"/>
      <c r="P378" s="5"/>
      <c r="Q378" s="5"/>
      <c r="R378" s="30"/>
      <c r="S378" s="30"/>
      <c r="T378" s="5"/>
      <c r="U378" s="30"/>
      <c r="V378" s="5"/>
      <c r="W378" s="5"/>
      <c r="X378" s="102"/>
      <c r="Y378" s="102"/>
      <c r="Z378" s="5"/>
      <c r="AA378" s="5"/>
      <c r="AB378" s="5"/>
      <c r="AC378" s="5"/>
    </row>
    <row r="379">
      <c r="A379" s="84"/>
      <c r="B379" s="30"/>
      <c r="C379" s="30"/>
      <c r="D379" s="30"/>
      <c r="E379" s="30"/>
      <c r="F379" s="5"/>
      <c r="G379" s="30"/>
      <c r="H379" s="84"/>
      <c r="I379" s="30"/>
      <c r="J379" s="30"/>
      <c r="K379" s="30"/>
      <c r="L379" s="84"/>
      <c r="M379" s="102"/>
      <c r="N379" s="102"/>
      <c r="O379" s="102"/>
      <c r="P379" s="5"/>
      <c r="Q379" s="5"/>
      <c r="R379" s="30"/>
      <c r="S379" s="30"/>
      <c r="T379" s="5"/>
      <c r="U379" s="30"/>
      <c r="V379" s="5"/>
      <c r="W379" s="5"/>
      <c r="X379" s="102"/>
      <c r="Y379" s="102"/>
      <c r="Z379" s="5"/>
      <c r="AA379" s="5"/>
      <c r="AB379" s="5"/>
      <c r="AC379" s="5"/>
    </row>
    <row r="380">
      <c r="A380" s="84"/>
      <c r="B380" s="30"/>
      <c r="C380" s="30"/>
      <c r="D380" s="30"/>
      <c r="E380" s="30"/>
      <c r="F380" s="5"/>
      <c r="G380" s="30"/>
      <c r="H380" s="84"/>
      <c r="I380" s="30"/>
      <c r="J380" s="30"/>
      <c r="K380" s="30"/>
      <c r="L380" s="84"/>
      <c r="M380" s="102"/>
      <c r="N380" s="102"/>
      <c r="O380" s="102"/>
      <c r="P380" s="5"/>
      <c r="Q380" s="5"/>
      <c r="R380" s="30"/>
      <c r="S380" s="30"/>
      <c r="T380" s="5"/>
      <c r="U380" s="30"/>
      <c r="V380" s="5"/>
      <c r="W380" s="5"/>
      <c r="X380" s="102"/>
      <c r="Y380" s="102"/>
      <c r="Z380" s="5"/>
      <c r="AA380" s="5"/>
      <c r="AB380" s="5"/>
      <c r="AC380" s="5"/>
    </row>
    <row r="381">
      <c r="A381" s="84"/>
      <c r="B381" s="30"/>
      <c r="C381" s="30"/>
      <c r="D381" s="30"/>
      <c r="E381" s="30"/>
      <c r="F381" s="5"/>
      <c r="G381" s="30"/>
      <c r="H381" s="84"/>
      <c r="I381" s="30"/>
      <c r="J381" s="30"/>
      <c r="K381" s="30"/>
      <c r="L381" s="84"/>
      <c r="M381" s="102"/>
      <c r="N381" s="102"/>
      <c r="O381" s="102"/>
      <c r="P381" s="5"/>
      <c r="Q381" s="5"/>
      <c r="R381" s="30"/>
      <c r="S381" s="30"/>
      <c r="T381" s="5"/>
      <c r="U381" s="30"/>
      <c r="V381" s="5"/>
      <c r="W381" s="5"/>
      <c r="X381" s="102"/>
      <c r="Y381" s="102"/>
      <c r="Z381" s="5"/>
      <c r="AA381" s="5"/>
      <c r="AB381" s="5"/>
      <c r="AC381" s="5"/>
    </row>
    <row r="382">
      <c r="A382" s="84"/>
      <c r="B382" s="30"/>
      <c r="C382" s="30"/>
      <c r="D382" s="30"/>
      <c r="E382" s="30"/>
      <c r="F382" s="5"/>
      <c r="G382" s="30"/>
      <c r="H382" s="84"/>
      <c r="I382" s="30"/>
      <c r="J382" s="30"/>
      <c r="K382" s="30"/>
      <c r="L382" s="84"/>
      <c r="M382" s="102"/>
      <c r="N382" s="102"/>
      <c r="O382" s="102"/>
      <c r="P382" s="5"/>
      <c r="Q382" s="5"/>
      <c r="R382" s="30"/>
      <c r="S382" s="30"/>
      <c r="T382" s="5"/>
      <c r="U382" s="30"/>
      <c r="V382" s="5"/>
      <c r="W382" s="5"/>
      <c r="X382" s="102"/>
      <c r="Y382" s="102"/>
      <c r="Z382" s="5"/>
      <c r="AA382" s="5"/>
      <c r="AB382" s="5"/>
      <c r="AC382" s="5"/>
    </row>
    <row r="383">
      <c r="A383" s="84"/>
      <c r="B383" s="30"/>
      <c r="C383" s="30"/>
      <c r="D383" s="30"/>
      <c r="E383" s="30"/>
      <c r="F383" s="5"/>
      <c r="G383" s="30"/>
      <c r="H383" s="84"/>
      <c r="I383" s="30"/>
      <c r="J383" s="30"/>
      <c r="K383" s="30"/>
      <c r="L383" s="84"/>
      <c r="M383" s="102"/>
      <c r="N383" s="102"/>
      <c r="O383" s="102"/>
      <c r="P383" s="5"/>
      <c r="Q383" s="5"/>
      <c r="R383" s="30"/>
      <c r="S383" s="30"/>
      <c r="T383" s="5"/>
      <c r="U383" s="30"/>
      <c r="V383" s="5"/>
      <c r="W383" s="5"/>
      <c r="X383" s="102"/>
      <c r="Y383" s="102"/>
      <c r="Z383" s="5"/>
      <c r="AA383" s="5"/>
      <c r="AB383" s="5"/>
      <c r="AC383" s="5"/>
    </row>
    <row r="384">
      <c r="A384" s="84"/>
      <c r="B384" s="30"/>
      <c r="C384" s="30"/>
      <c r="D384" s="30"/>
      <c r="E384" s="30"/>
      <c r="F384" s="5"/>
      <c r="G384" s="30"/>
      <c r="H384" s="84"/>
      <c r="I384" s="30"/>
      <c r="J384" s="30"/>
      <c r="K384" s="30"/>
      <c r="L384" s="84"/>
      <c r="M384" s="102"/>
      <c r="N384" s="102"/>
      <c r="O384" s="102"/>
      <c r="P384" s="5"/>
      <c r="Q384" s="5"/>
      <c r="R384" s="30"/>
      <c r="S384" s="30"/>
      <c r="T384" s="5"/>
      <c r="U384" s="30"/>
      <c r="V384" s="5"/>
      <c r="W384" s="5"/>
      <c r="X384" s="102"/>
      <c r="Y384" s="102"/>
      <c r="Z384" s="5"/>
      <c r="AA384" s="5"/>
      <c r="AB384" s="5"/>
      <c r="AC384" s="5"/>
    </row>
    <row r="385">
      <c r="A385" s="84"/>
      <c r="B385" s="30"/>
      <c r="C385" s="30"/>
      <c r="D385" s="30"/>
      <c r="E385" s="30"/>
      <c r="F385" s="5"/>
      <c r="G385" s="30"/>
      <c r="H385" s="84"/>
      <c r="I385" s="30"/>
      <c r="J385" s="30"/>
      <c r="K385" s="30"/>
      <c r="L385" s="84"/>
      <c r="M385" s="102"/>
      <c r="N385" s="102"/>
      <c r="O385" s="102"/>
      <c r="P385" s="5"/>
      <c r="Q385" s="5"/>
      <c r="R385" s="30"/>
      <c r="S385" s="30"/>
      <c r="T385" s="5"/>
      <c r="U385" s="30"/>
      <c r="V385" s="5"/>
      <c r="W385" s="5"/>
      <c r="X385" s="102"/>
      <c r="Y385" s="102"/>
      <c r="Z385" s="5"/>
      <c r="AA385" s="5"/>
      <c r="AB385" s="5"/>
      <c r="AC385" s="5"/>
    </row>
    <row r="386">
      <c r="A386" s="84"/>
      <c r="B386" s="30"/>
      <c r="C386" s="30"/>
      <c r="D386" s="30"/>
      <c r="E386" s="30"/>
      <c r="F386" s="5"/>
      <c r="G386" s="30"/>
      <c r="H386" s="84"/>
      <c r="I386" s="30"/>
      <c r="J386" s="30"/>
      <c r="K386" s="30"/>
      <c r="L386" s="84"/>
      <c r="M386" s="102"/>
      <c r="N386" s="102"/>
      <c r="O386" s="102"/>
      <c r="P386" s="5"/>
      <c r="Q386" s="5"/>
      <c r="R386" s="30"/>
      <c r="S386" s="30"/>
      <c r="T386" s="5"/>
      <c r="U386" s="30"/>
      <c r="V386" s="5"/>
      <c r="W386" s="5"/>
      <c r="X386" s="102"/>
      <c r="Y386" s="102"/>
      <c r="Z386" s="5"/>
      <c r="AA386" s="5"/>
      <c r="AB386" s="5"/>
      <c r="AC386" s="5"/>
    </row>
    <row r="387">
      <c r="A387" s="84"/>
      <c r="B387" s="30"/>
      <c r="C387" s="30"/>
      <c r="D387" s="30"/>
      <c r="E387" s="30"/>
      <c r="F387" s="5"/>
      <c r="G387" s="30"/>
      <c r="H387" s="84"/>
      <c r="I387" s="30"/>
      <c r="J387" s="30"/>
      <c r="K387" s="30"/>
      <c r="L387" s="84"/>
      <c r="M387" s="102"/>
      <c r="N387" s="102"/>
      <c r="O387" s="102"/>
      <c r="P387" s="5"/>
      <c r="Q387" s="5"/>
      <c r="R387" s="30"/>
      <c r="S387" s="30"/>
      <c r="T387" s="5"/>
      <c r="U387" s="30"/>
      <c r="V387" s="5"/>
      <c r="W387" s="5"/>
      <c r="X387" s="102"/>
      <c r="Y387" s="102"/>
      <c r="Z387" s="5"/>
      <c r="AA387" s="5"/>
      <c r="AB387" s="5"/>
      <c r="AC387" s="5"/>
    </row>
    <row r="388">
      <c r="A388" s="84"/>
      <c r="B388" s="30"/>
      <c r="C388" s="30"/>
      <c r="D388" s="30"/>
      <c r="E388" s="30"/>
      <c r="F388" s="5"/>
      <c r="G388" s="30"/>
      <c r="H388" s="84"/>
      <c r="I388" s="30"/>
      <c r="J388" s="30"/>
      <c r="K388" s="30"/>
      <c r="L388" s="84"/>
      <c r="M388" s="102"/>
      <c r="N388" s="102"/>
      <c r="O388" s="102"/>
      <c r="P388" s="5"/>
      <c r="Q388" s="5"/>
      <c r="R388" s="30"/>
      <c r="S388" s="30"/>
      <c r="T388" s="5"/>
      <c r="U388" s="30"/>
      <c r="V388" s="5"/>
      <c r="W388" s="5"/>
      <c r="X388" s="102"/>
      <c r="Y388" s="102"/>
      <c r="Z388" s="5"/>
      <c r="AA388" s="5"/>
      <c r="AB388" s="5"/>
      <c r="AC388" s="5"/>
    </row>
    <row r="389">
      <c r="A389" s="84"/>
      <c r="B389" s="30"/>
      <c r="C389" s="30"/>
      <c r="D389" s="30"/>
      <c r="E389" s="30"/>
      <c r="F389" s="5"/>
      <c r="G389" s="30"/>
      <c r="H389" s="84"/>
      <c r="I389" s="30"/>
      <c r="J389" s="30"/>
      <c r="K389" s="30"/>
      <c r="L389" s="84"/>
      <c r="M389" s="102"/>
      <c r="N389" s="102"/>
      <c r="O389" s="102"/>
      <c r="P389" s="5"/>
      <c r="Q389" s="5"/>
      <c r="R389" s="30"/>
      <c r="S389" s="30"/>
      <c r="T389" s="5"/>
      <c r="U389" s="30"/>
      <c r="V389" s="5"/>
      <c r="W389" s="5"/>
      <c r="X389" s="102"/>
      <c r="Y389" s="102"/>
      <c r="Z389" s="5"/>
      <c r="AA389" s="5"/>
      <c r="AB389" s="5"/>
      <c r="AC389" s="5"/>
    </row>
    <row r="390">
      <c r="A390" s="84"/>
      <c r="B390" s="30"/>
      <c r="C390" s="30"/>
      <c r="D390" s="30"/>
      <c r="E390" s="30"/>
      <c r="F390" s="5"/>
      <c r="G390" s="30"/>
      <c r="H390" s="84"/>
      <c r="I390" s="30"/>
      <c r="J390" s="30"/>
      <c r="K390" s="30"/>
      <c r="L390" s="84"/>
      <c r="M390" s="102"/>
      <c r="N390" s="102"/>
      <c r="O390" s="102"/>
      <c r="P390" s="5"/>
      <c r="Q390" s="5"/>
      <c r="R390" s="30"/>
      <c r="S390" s="30"/>
      <c r="T390" s="5"/>
      <c r="U390" s="30"/>
      <c r="V390" s="5"/>
      <c r="W390" s="5"/>
      <c r="X390" s="102"/>
      <c r="Y390" s="102"/>
      <c r="Z390" s="5"/>
      <c r="AA390" s="5"/>
      <c r="AB390" s="5"/>
      <c r="AC390" s="5"/>
    </row>
    <row r="391">
      <c r="A391" s="84"/>
      <c r="B391" s="30"/>
      <c r="C391" s="30"/>
      <c r="D391" s="30"/>
      <c r="E391" s="30"/>
      <c r="F391" s="5"/>
      <c r="G391" s="30"/>
      <c r="H391" s="84"/>
      <c r="I391" s="30"/>
      <c r="J391" s="30"/>
      <c r="K391" s="30"/>
      <c r="L391" s="84"/>
      <c r="M391" s="102"/>
      <c r="N391" s="102"/>
      <c r="O391" s="102"/>
      <c r="P391" s="5"/>
      <c r="Q391" s="5"/>
      <c r="R391" s="30"/>
      <c r="S391" s="30"/>
      <c r="T391" s="5"/>
      <c r="U391" s="30"/>
      <c r="V391" s="5"/>
      <c r="W391" s="5"/>
      <c r="X391" s="102"/>
      <c r="Y391" s="102"/>
      <c r="Z391" s="5"/>
      <c r="AA391" s="5"/>
      <c r="AB391" s="5"/>
      <c r="AC391" s="5"/>
    </row>
    <row r="392">
      <c r="A392" s="84"/>
      <c r="B392" s="30"/>
      <c r="C392" s="30"/>
      <c r="D392" s="30"/>
      <c r="E392" s="30"/>
      <c r="F392" s="5"/>
      <c r="G392" s="30"/>
      <c r="H392" s="84"/>
      <c r="I392" s="30"/>
      <c r="J392" s="30"/>
      <c r="K392" s="30"/>
      <c r="L392" s="84"/>
      <c r="M392" s="102"/>
      <c r="N392" s="102"/>
      <c r="O392" s="102"/>
      <c r="P392" s="5"/>
      <c r="Q392" s="5"/>
      <c r="R392" s="30"/>
      <c r="S392" s="30"/>
      <c r="T392" s="5"/>
      <c r="U392" s="30"/>
      <c r="V392" s="5"/>
      <c r="W392" s="5"/>
      <c r="X392" s="102"/>
      <c r="Y392" s="102"/>
      <c r="Z392" s="5"/>
      <c r="AA392" s="5"/>
      <c r="AB392" s="5"/>
      <c r="AC392" s="5"/>
    </row>
    <row r="393">
      <c r="A393" s="84"/>
      <c r="B393" s="30"/>
      <c r="C393" s="30"/>
      <c r="D393" s="30"/>
      <c r="E393" s="30"/>
      <c r="F393" s="5"/>
      <c r="G393" s="30"/>
      <c r="H393" s="84"/>
      <c r="I393" s="30"/>
      <c r="J393" s="30"/>
      <c r="K393" s="30"/>
      <c r="L393" s="84"/>
      <c r="M393" s="102"/>
      <c r="N393" s="102"/>
      <c r="O393" s="102"/>
      <c r="P393" s="5"/>
      <c r="Q393" s="5"/>
      <c r="R393" s="30"/>
      <c r="S393" s="30"/>
      <c r="T393" s="5"/>
      <c r="U393" s="30"/>
      <c r="V393" s="5"/>
      <c r="W393" s="5"/>
      <c r="X393" s="102"/>
      <c r="Y393" s="102"/>
      <c r="Z393" s="5"/>
      <c r="AA393" s="5"/>
      <c r="AB393" s="5"/>
      <c r="AC393" s="5"/>
    </row>
    <row r="394">
      <c r="A394" s="84"/>
      <c r="B394" s="30"/>
      <c r="C394" s="30"/>
      <c r="D394" s="30"/>
      <c r="E394" s="30"/>
      <c r="F394" s="5"/>
      <c r="G394" s="30"/>
      <c r="H394" s="84"/>
      <c r="I394" s="30"/>
      <c r="J394" s="30"/>
      <c r="K394" s="30"/>
      <c r="L394" s="84"/>
      <c r="M394" s="102"/>
      <c r="N394" s="102"/>
      <c r="O394" s="102"/>
      <c r="P394" s="5"/>
      <c r="Q394" s="5"/>
      <c r="R394" s="30"/>
      <c r="S394" s="30"/>
      <c r="T394" s="5"/>
      <c r="U394" s="30"/>
      <c r="V394" s="5"/>
      <c r="W394" s="5"/>
      <c r="X394" s="102"/>
      <c r="Y394" s="102"/>
      <c r="Z394" s="5"/>
      <c r="AA394" s="5"/>
      <c r="AB394" s="5"/>
      <c r="AC394" s="5"/>
    </row>
    <row r="395">
      <c r="A395" s="84"/>
      <c r="B395" s="30"/>
      <c r="C395" s="30"/>
      <c r="D395" s="30"/>
      <c r="E395" s="30"/>
      <c r="F395" s="5"/>
      <c r="G395" s="30"/>
      <c r="H395" s="84"/>
      <c r="I395" s="30"/>
      <c r="J395" s="30"/>
      <c r="K395" s="30"/>
      <c r="L395" s="84"/>
      <c r="M395" s="102"/>
      <c r="N395" s="102"/>
      <c r="O395" s="102"/>
      <c r="P395" s="5"/>
      <c r="Q395" s="5"/>
      <c r="R395" s="30"/>
      <c r="S395" s="30"/>
      <c r="T395" s="5"/>
      <c r="U395" s="30"/>
      <c r="V395" s="5"/>
      <c r="W395" s="5"/>
      <c r="X395" s="102"/>
      <c r="Y395" s="102"/>
      <c r="Z395" s="5"/>
      <c r="AA395" s="5"/>
      <c r="AB395" s="5"/>
      <c r="AC395" s="5"/>
    </row>
    <row r="396">
      <c r="A396" s="84"/>
      <c r="B396" s="30"/>
      <c r="C396" s="30"/>
      <c r="D396" s="30"/>
      <c r="E396" s="30"/>
      <c r="F396" s="5"/>
      <c r="G396" s="30"/>
      <c r="H396" s="84"/>
      <c r="I396" s="30"/>
      <c r="J396" s="30"/>
      <c r="K396" s="30"/>
      <c r="L396" s="84"/>
      <c r="M396" s="102"/>
      <c r="N396" s="102"/>
      <c r="O396" s="102"/>
      <c r="P396" s="5"/>
      <c r="Q396" s="5"/>
      <c r="R396" s="30"/>
      <c r="S396" s="30"/>
      <c r="T396" s="5"/>
      <c r="U396" s="30"/>
      <c r="V396" s="5"/>
      <c r="W396" s="5"/>
      <c r="X396" s="102"/>
      <c r="Y396" s="102"/>
      <c r="Z396" s="5"/>
      <c r="AA396" s="5"/>
      <c r="AB396" s="5"/>
      <c r="AC396" s="5"/>
    </row>
    <row r="397">
      <c r="A397" s="84"/>
      <c r="B397" s="30"/>
      <c r="C397" s="30"/>
      <c r="D397" s="30"/>
      <c r="E397" s="30"/>
      <c r="F397" s="5"/>
      <c r="G397" s="30"/>
      <c r="H397" s="84"/>
      <c r="I397" s="30"/>
      <c r="J397" s="30"/>
      <c r="K397" s="30"/>
      <c r="L397" s="84"/>
      <c r="M397" s="102"/>
      <c r="N397" s="102"/>
      <c r="O397" s="102"/>
      <c r="P397" s="5"/>
      <c r="Q397" s="5"/>
      <c r="R397" s="30"/>
      <c r="S397" s="30"/>
      <c r="T397" s="5"/>
      <c r="U397" s="30"/>
      <c r="V397" s="5"/>
      <c r="W397" s="5"/>
      <c r="X397" s="102"/>
      <c r="Y397" s="102"/>
      <c r="Z397" s="5"/>
      <c r="AA397" s="5"/>
      <c r="AB397" s="5"/>
      <c r="AC397" s="5"/>
    </row>
    <row r="398">
      <c r="A398" s="84"/>
      <c r="B398" s="30"/>
      <c r="C398" s="30"/>
      <c r="D398" s="30"/>
      <c r="E398" s="30"/>
      <c r="F398" s="5"/>
      <c r="G398" s="30"/>
      <c r="H398" s="84"/>
      <c r="I398" s="30"/>
      <c r="J398" s="30"/>
      <c r="K398" s="30"/>
      <c r="L398" s="84"/>
      <c r="M398" s="102"/>
      <c r="N398" s="102"/>
      <c r="O398" s="102"/>
      <c r="P398" s="5"/>
      <c r="Q398" s="5"/>
      <c r="R398" s="30"/>
      <c r="S398" s="30"/>
      <c r="T398" s="5"/>
      <c r="U398" s="30"/>
      <c r="V398" s="5"/>
      <c r="W398" s="5"/>
      <c r="X398" s="102"/>
      <c r="Y398" s="102"/>
      <c r="Z398" s="5"/>
      <c r="AA398" s="5"/>
      <c r="AB398" s="5"/>
      <c r="AC398" s="5"/>
    </row>
    <row r="399">
      <c r="A399" s="84"/>
      <c r="B399" s="30"/>
      <c r="C399" s="30"/>
      <c r="D399" s="30"/>
      <c r="E399" s="30"/>
      <c r="F399" s="5"/>
      <c r="G399" s="30"/>
      <c r="H399" s="84"/>
      <c r="I399" s="30"/>
      <c r="J399" s="30"/>
      <c r="K399" s="30"/>
      <c r="L399" s="84"/>
      <c r="M399" s="102"/>
      <c r="N399" s="102"/>
      <c r="O399" s="102"/>
      <c r="P399" s="5"/>
      <c r="Q399" s="5"/>
      <c r="R399" s="30"/>
      <c r="S399" s="30"/>
      <c r="T399" s="5"/>
      <c r="U399" s="30"/>
      <c r="V399" s="5"/>
      <c r="W399" s="5"/>
      <c r="X399" s="102"/>
      <c r="Y399" s="102"/>
      <c r="Z399" s="5"/>
      <c r="AA399" s="5"/>
      <c r="AB399" s="5"/>
      <c r="AC399" s="5"/>
    </row>
    <row r="400">
      <c r="A400" s="84"/>
      <c r="B400" s="30"/>
      <c r="C400" s="30"/>
      <c r="D400" s="30"/>
      <c r="E400" s="30"/>
      <c r="F400" s="5"/>
      <c r="G400" s="30"/>
      <c r="H400" s="84"/>
      <c r="I400" s="30"/>
      <c r="J400" s="30"/>
      <c r="K400" s="30"/>
      <c r="L400" s="84"/>
      <c r="M400" s="102"/>
      <c r="N400" s="102"/>
      <c r="O400" s="102"/>
      <c r="P400" s="5"/>
      <c r="Q400" s="5"/>
      <c r="R400" s="30"/>
      <c r="S400" s="30"/>
      <c r="T400" s="5"/>
      <c r="U400" s="30"/>
      <c r="V400" s="5"/>
      <c r="W400" s="5"/>
      <c r="X400" s="102"/>
      <c r="Y400" s="102"/>
      <c r="Z400" s="5"/>
      <c r="AA400" s="5"/>
      <c r="AB400" s="5"/>
      <c r="AC400" s="5"/>
    </row>
    <row r="401">
      <c r="A401" s="84"/>
      <c r="B401" s="30"/>
      <c r="C401" s="30"/>
      <c r="D401" s="30"/>
      <c r="E401" s="30"/>
      <c r="F401" s="5"/>
      <c r="G401" s="30"/>
      <c r="H401" s="84"/>
      <c r="I401" s="30"/>
      <c r="J401" s="30"/>
      <c r="K401" s="30"/>
      <c r="L401" s="84"/>
      <c r="M401" s="102"/>
      <c r="N401" s="102"/>
      <c r="O401" s="102"/>
      <c r="P401" s="5"/>
      <c r="Q401" s="5"/>
      <c r="R401" s="30"/>
      <c r="S401" s="30"/>
      <c r="T401" s="5"/>
      <c r="U401" s="30"/>
      <c r="V401" s="5"/>
      <c r="W401" s="5"/>
      <c r="X401" s="102"/>
      <c r="Y401" s="102"/>
      <c r="Z401" s="5"/>
      <c r="AA401" s="5"/>
      <c r="AB401" s="5"/>
      <c r="AC401" s="5"/>
    </row>
    <row r="402">
      <c r="A402" s="84"/>
      <c r="B402" s="30"/>
      <c r="C402" s="30"/>
      <c r="D402" s="30"/>
      <c r="E402" s="30"/>
      <c r="F402" s="5"/>
      <c r="G402" s="30"/>
      <c r="H402" s="84"/>
      <c r="I402" s="30"/>
      <c r="J402" s="30"/>
      <c r="K402" s="30"/>
      <c r="L402" s="84"/>
      <c r="M402" s="102"/>
      <c r="N402" s="102"/>
      <c r="O402" s="102"/>
      <c r="P402" s="5"/>
      <c r="Q402" s="5"/>
      <c r="R402" s="30"/>
      <c r="S402" s="30"/>
      <c r="T402" s="5"/>
      <c r="U402" s="30"/>
      <c r="V402" s="5"/>
      <c r="W402" s="5"/>
      <c r="X402" s="102"/>
      <c r="Y402" s="102"/>
      <c r="Z402" s="5"/>
      <c r="AA402" s="5"/>
      <c r="AB402" s="5"/>
      <c r="AC402" s="5"/>
    </row>
    <row r="403">
      <c r="A403" s="84"/>
      <c r="B403" s="30"/>
      <c r="C403" s="30"/>
      <c r="D403" s="30"/>
      <c r="E403" s="30"/>
      <c r="F403" s="5"/>
      <c r="G403" s="30"/>
      <c r="H403" s="84"/>
      <c r="I403" s="30"/>
      <c r="J403" s="30"/>
      <c r="K403" s="30"/>
      <c r="L403" s="84"/>
      <c r="M403" s="102"/>
      <c r="N403" s="102"/>
      <c r="O403" s="102"/>
      <c r="P403" s="5"/>
      <c r="Q403" s="5"/>
      <c r="R403" s="30"/>
      <c r="S403" s="30"/>
      <c r="T403" s="5"/>
      <c r="U403" s="30"/>
      <c r="V403" s="5"/>
      <c r="W403" s="5"/>
      <c r="X403" s="102"/>
      <c r="Y403" s="102"/>
      <c r="Z403" s="5"/>
      <c r="AA403" s="5"/>
      <c r="AB403" s="5"/>
      <c r="AC403" s="5"/>
    </row>
    <row r="404">
      <c r="A404" s="84"/>
      <c r="B404" s="30"/>
      <c r="C404" s="30"/>
      <c r="D404" s="30"/>
      <c r="E404" s="30"/>
      <c r="F404" s="5"/>
      <c r="G404" s="30"/>
      <c r="H404" s="84"/>
      <c r="I404" s="30"/>
      <c r="J404" s="30"/>
      <c r="K404" s="30"/>
      <c r="L404" s="84"/>
      <c r="M404" s="102"/>
      <c r="N404" s="102"/>
      <c r="O404" s="102"/>
      <c r="P404" s="5"/>
      <c r="Q404" s="5"/>
      <c r="R404" s="30"/>
      <c r="S404" s="30"/>
      <c r="T404" s="5"/>
      <c r="U404" s="30"/>
      <c r="V404" s="5"/>
      <c r="W404" s="5"/>
      <c r="X404" s="102"/>
      <c r="Y404" s="102"/>
      <c r="Z404" s="5"/>
      <c r="AA404" s="5"/>
      <c r="AB404" s="5"/>
      <c r="AC404" s="5"/>
    </row>
    <row r="405">
      <c r="A405" s="84"/>
      <c r="B405" s="30"/>
      <c r="C405" s="30"/>
      <c r="D405" s="30"/>
      <c r="E405" s="30"/>
      <c r="F405" s="5"/>
      <c r="G405" s="30"/>
      <c r="H405" s="84"/>
      <c r="I405" s="30"/>
      <c r="J405" s="30"/>
      <c r="K405" s="30"/>
      <c r="L405" s="84"/>
      <c r="M405" s="102"/>
      <c r="N405" s="102"/>
      <c r="O405" s="102"/>
      <c r="P405" s="5"/>
      <c r="Q405" s="5"/>
      <c r="R405" s="30"/>
      <c r="S405" s="30"/>
      <c r="T405" s="5"/>
      <c r="U405" s="30"/>
      <c r="V405" s="5"/>
      <c r="W405" s="5"/>
      <c r="X405" s="102"/>
      <c r="Y405" s="102"/>
      <c r="Z405" s="5"/>
      <c r="AA405" s="5"/>
      <c r="AB405" s="5"/>
      <c r="AC405" s="5"/>
    </row>
    <row r="406">
      <c r="A406" s="84"/>
      <c r="B406" s="30"/>
      <c r="C406" s="30"/>
      <c r="D406" s="30"/>
      <c r="E406" s="30"/>
      <c r="F406" s="5"/>
      <c r="G406" s="30"/>
      <c r="H406" s="84"/>
      <c r="I406" s="30"/>
      <c r="J406" s="30"/>
      <c r="K406" s="30"/>
      <c r="L406" s="84"/>
      <c r="M406" s="102"/>
      <c r="N406" s="102"/>
      <c r="O406" s="102"/>
      <c r="P406" s="5"/>
      <c r="Q406" s="5"/>
      <c r="R406" s="30"/>
      <c r="S406" s="30"/>
      <c r="T406" s="5"/>
      <c r="U406" s="30"/>
      <c r="V406" s="5"/>
      <c r="W406" s="5"/>
      <c r="X406" s="102"/>
      <c r="Y406" s="102"/>
      <c r="Z406" s="5"/>
      <c r="AA406" s="5"/>
      <c r="AB406" s="5"/>
      <c r="AC406" s="5"/>
    </row>
    <row r="407">
      <c r="A407" s="84"/>
      <c r="B407" s="30"/>
      <c r="C407" s="30"/>
      <c r="D407" s="30"/>
      <c r="E407" s="30"/>
      <c r="F407" s="5"/>
      <c r="G407" s="30"/>
      <c r="H407" s="84"/>
      <c r="I407" s="30"/>
      <c r="J407" s="30"/>
      <c r="K407" s="30"/>
      <c r="L407" s="84"/>
      <c r="M407" s="102"/>
      <c r="N407" s="102"/>
      <c r="O407" s="102"/>
      <c r="P407" s="5"/>
      <c r="Q407" s="5"/>
      <c r="R407" s="30"/>
      <c r="S407" s="30"/>
      <c r="T407" s="5"/>
      <c r="U407" s="30"/>
      <c r="V407" s="5"/>
      <c r="W407" s="5"/>
      <c r="X407" s="102"/>
      <c r="Y407" s="102"/>
      <c r="Z407" s="5"/>
      <c r="AA407" s="5"/>
      <c r="AB407" s="5"/>
      <c r="AC407" s="5"/>
    </row>
    <row r="408">
      <c r="A408" s="84"/>
      <c r="B408" s="30"/>
      <c r="C408" s="30"/>
      <c r="D408" s="30"/>
      <c r="E408" s="30"/>
      <c r="F408" s="5"/>
      <c r="G408" s="30"/>
      <c r="H408" s="84"/>
      <c r="I408" s="30"/>
      <c r="J408" s="30"/>
      <c r="K408" s="30"/>
      <c r="L408" s="84"/>
      <c r="M408" s="102"/>
      <c r="N408" s="102"/>
      <c r="O408" s="102"/>
      <c r="P408" s="5"/>
      <c r="Q408" s="5"/>
      <c r="R408" s="30"/>
      <c r="S408" s="30"/>
      <c r="T408" s="5"/>
      <c r="U408" s="30"/>
      <c r="V408" s="5"/>
      <c r="W408" s="5"/>
      <c r="X408" s="102"/>
      <c r="Y408" s="102"/>
      <c r="Z408" s="5"/>
      <c r="AA408" s="5"/>
      <c r="AB408" s="5"/>
      <c r="AC408" s="5"/>
    </row>
    <row r="409">
      <c r="A409" s="84"/>
      <c r="B409" s="30"/>
      <c r="C409" s="30"/>
      <c r="D409" s="30"/>
      <c r="E409" s="30"/>
      <c r="F409" s="5"/>
      <c r="G409" s="30"/>
      <c r="H409" s="84"/>
      <c r="I409" s="30"/>
      <c r="J409" s="30"/>
      <c r="K409" s="30"/>
      <c r="L409" s="84"/>
      <c r="M409" s="102"/>
      <c r="N409" s="102"/>
      <c r="O409" s="102"/>
      <c r="P409" s="5"/>
      <c r="Q409" s="5"/>
      <c r="R409" s="30"/>
      <c r="S409" s="30"/>
      <c r="T409" s="5"/>
      <c r="U409" s="30"/>
      <c r="V409" s="5"/>
      <c r="W409" s="5"/>
      <c r="X409" s="102"/>
      <c r="Y409" s="102"/>
      <c r="Z409" s="5"/>
      <c r="AA409" s="5"/>
      <c r="AB409" s="5"/>
      <c r="AC409" s="5"/>
    </row>
    <row r="410">
      <c r="A410" s="84"/>
      <c r="B410" s="30"/>
      <c r="C410" s="30"/>
      <c r="D410" s="30"/>
      <c r="E410" s="30"/>
      <c r="F410" s="5"/>
      <c r="G410" s="30"/>
      <c r="H410" s="84"/>
      <c r="I410" s="30"/>
      <c r="J410" s="30"/>
      <c r="K410" s="30"/>
      <c r="L410" s="84"/>
      <c r="M410" s="102"/>
      <c r="N410" s="102"/>
      <c r="O410" s="102"/>
      <c r="P410" s="5"/>
      <c r="Q410" s="5"/>
      <c r="R410" s="30"/>
      <c r="S410" s="30"/>
      <c r="T410" s="5"/>
      <c r="U410" s="30"/>
      <c r="V410" s="5"/>
      <c r="W410" s="5"/>
      <c r="X410" s="102"/>
      <c r="Y410" s="102"/>
      <c r="Z410" s="5"/>
      <c r="AA410" s="5"/>
      <c r="AB410" s="5"/>
      <c r="AC410" s="5"/>
    </row>
    <row r="411">
      <c r="A411" s="84"/>
      <c r="B411" s="30"/>
      <c r="C411" s="30"/>
      <c r="D411" s="30"/>
      <c r="E411" s="30"/>
      <c r="F411" s="5"/>
      <c r="G411" s="30"/>
      <c r="H411" s="84"/>
      <c r="I411" s="30"/>
      <c r="J411" s="30"/>
      <c r="K411" s="30"/>
      <c r="L411" s="84"/>
      <c r="M411" s="102"/>
      <c r="N411" s="102"/>
      <c r="O411" s="102"/>
      <c r="P411" s="5"/>
      <c r="Q411" s="5"/>
      <c r="R411" s="30"/>
      <c r="S411" s="30"/>
      <c r="T411" s="5"/>
      <c r="U411" s="30"/>
      <c r="V411" s="5"/>
      <c r="W411" s="5"/>
      <c r="X411" s="102"/>
      <c r="Y411" s="102"/>
      <c r="Z411" s="5"/>
      <c r="AA411" s="5"/>
      <c r="AB411" s="5"/>
      <c r="AC411" s="5"/>
    </row>
    <row r="412">
      <c r="A412" s="84"/>
      <c r="B412" s="30"/>
      <c r="C412" s="30"/>
      <c r="D412" s="30"/>
      <c r="E412" s="30"/>
      <c r="F412" s="5"/>
      <c r="G412" s="30"/>
      <c r="H412" s="84"/>
      <c r="I412" s="30"/>
      <c r="J412" s="30"/>
      <c r="K412" s="30"/>
      <c r="L412" s="84"/>
      <c r="M412" s="102"/>
      <c r="N412" s="102"/>
      <c r="O412" s="102"/>
      <c r="P412" s="5"/>
      <c r="Q412" s="5"/>
      <c r="R412" s="30"/>
      <c r="S412" s="30"/>
      <c r="T412" s="5"/>
      <c r="U412" s="30"/>
      <c r="V412" s="5"/>
      <c r="W412" s="5"/>
      <c r="X412" s="102"/>
      <c r="Y412" s="102"/>
      <c r="Z412" s="5"/>
      <c r="AA412" s="5"/>
      <c r="AB412" s="5"/>
      <c r="AC412" s="5"/>
    </row>
    <row r="413">
      <c r="A413" s="84"/>
      <c r="B413" s="30"/>
      <c r="C413" s="30"/>
      <c r="D413" s="30"/>
      <c r="E413" s="30"/>
      <c r="F413" s="5"/>
      <c r="G413" s="30"/>
      <c r="H413" s="84"/>
      <c r="I413" s="30"/>
      <c r="J413" s="30"/>
      <c r="K413" s="30"/>
      <c r="L413" s="84"/>
      <c r="M413" s="102"/>
      <c r="N413" s="102"/>
      <c r="O413" s="102"/>
      <c r="P413" s="5"/>
      <c r="Q413" s="5"/>
      <c r="R413" s="30"/>
      <c r="S413" s="30"/>
      <c r="T413" s="5"/>
      <c r="U413" s="30"/>
      <c r="V413" s="5"/>
      <c r="W413" s="5"/>
      <c r="X413" s="102"/>
      <c r="Y413" s="102"/>
      <c r="Z413" s="5"/>
      <c r="AA413" s="5"/>
      <c r="AB413" s="5"/>
      <c r="AC413" s="5"/>
    </row>
    <row r="414">
      <c r="A414" s="84"/>
      <c r="B414" s="30"/>
      <c r="C414" s="30"/>
      <c r="D414" s="30"/>
      <c r="E414" s="30"/>
      <c r="F414" s="5"/>
      <c r="G414" s="30"/>
      <c r="H414" s="84"/>
      <c r="I414" s="30"/>
      <c r="J414" s="30"/>
      <c r="K414" s="30"/>
      <c r="L414" s="84"/>
      <c r="M414" s="102"/>
      <c r="N414" s="102"/>
      <c r="O414" s="102"/>
      <c r="P414" s="5"/>
      <c r="Q414" s="5"/>
      <c r="R414" s="30"/>
      <c r="S414" s="30"/>
      <c r="T414" s="5"/>
      <c r="U414" s="30"/>
      <c r="V414" s="5"/>
      <c r="W414" s="5"/>
      <c r="X414" s="102"/>
      <c r="Y414" s="102"/>
      <c r="Z414" s="5"/>
      <c r="AA414" s="5"/>
      <c r="AB414" s="5"/>
      <c r="AC414" s="5"/>
    </row>
    <row r="415">
      <c r="A415" s="84"/>
      <c r="B415" s="30"/>
      <c r="C415" s="30"/>
      <c r="D415" s="30"/>
      <c r="E415" s="30"/>
      <c r="F415" s="5"/>
      <c r="G415" s="30"/>
      <c r="H415" s="84"/>
      <c r="I415" s="30"/>
      <c r="J415" s="30"/>
      <c r="K415" s="30"/>
      <c r="L415" s="84"/>
      <c r="M415" s="102"/>
      <c r="N415" s="102"/>
      <c r="O415" s="102"/>
      <c r="P415" s="5"/>
      <c r="Q415" s="5"/>
      <c r="R415" s="30"/>
      <c r="S415" s="30"/>
      <c r="T415" s="5"/>
      <c r="U415" s="30"/>
      <c r="V415" s="5"/>
      <c r="W415" s="5"/>
      <c r="X415" s="102"/>
      <c r="Y415" s="102"/>
      <c r="Z415" s="5"/>
      <c r="AA415" s="5"/>
      <c r="AB415" s="5"/>
      <c r="AC415" s="5"/>
    </row>
    <row r="416">
      <c r="A416" s="84"/>
      <c r="B416" s="30"/>
      <c r="C416" s="30"/>
      <c r="D416" s="30"/>
      <c r="E416" s="30"/>
      <c r="F416" s="5"/>
      <c r="G416" s="30"/>
      <c r="H416" s="84"/>
      <c r="I416" s="30"/>
      <c r="J416" s="30"/>
      <c r="K416" s="30"/>
      <c r="L416" s="84"/>
      <c r="M416" s="102"/>
      <c r="N416" s="102"/>
      <c r="O416" s="102"/>
      <c r="P416" s="5"/>
      <c r="Q416" s="5"/>
      <c r="R416" s="30"/>
      <c r="S416" s="30"/>
      <c r="T416" s="5"/>
      <c r="U416" s="30"/>
      <c r="V416" s="5"/>
      <c r="W416" s="5"/>
      <c r="X416" s="102"/>
      <c r="Y416" s="102"/>
      <c r="Z416" s="5"/>
      <c r="AA416" s="5"/>
      <c r="AB416" s="5"/>
      <c r="AC416" s="5"/>
    </row>
    <row r="417">
      <c r="A417" s="84"/>
      <c r="B417" s="30"/>
      <c r="C417" s="30"/>
      <c r="D417" s="30"/>
      <c r="E417" s="30"/>
      <c r="F417" s="5"/>
      <c r="G417" s="30"/>
      <c r="H417" s="84"/>
      <c r="I417" s="30"/>
      <c r="J417" s="30"/>
      <c r="K417" s="30"/>
      <c r="L417" s="84"/>
      <c r="M417" s="102"/>
      <c r="N417" s="102"/>
      <c r="O417" s="102"/>
      <c r="P417" s="5"/>
      <c r="Q417" s="5"/>
      <c r="R417" s="30"/>
      <c r="S417" s="30"/>
      <c r="T417" s="5"/>
      <c r="U417" s="30"/>
      <c r="V417" s="5"/>
      <c r="W417" s="5"/>
      <c r="X417" s="102"/>
      <c r="Y417" s="102"/>
      <c r="Z417" s="5"/>
      <c r="AA417" s="5"/>
      <c r="AB417" s="5"/>
      <c r="AC417" s="5"/>
    </row>
    <row r="418">
      <c r="A418" s="84"/>
      <c r="B418" s="30"/>
      <c r="C418" s="30"/>
      <c r="D418" s="30"/>
      <c r="E418" s="30"/>
      <c r="F418" s="5"/>
      <c r="G418" s="30"/>
      <c r="H418" s="84"/>
      <c r="I418" s="30"/>
      <c r="J418" s="30"/>
      <c r="K418" s="30"/>
      <c r="L418" s="84"/>
      <c r="M418" s="102"/>
      <c r="N418" s="102"/>
      <c r="O418" s="102"/>
      <c r="P418" s="5"/>
      <c r="Q418" s="5"/>
      <c r="R418" s="30"/>
      <c r="S418" s="30"/>
      <c r="T418" s="5"/>
      <c r="U418" s="30"/>
      <c r="V418" s="5"/>
      <c r="W418" s="5"/>
      <c r="X418" s="102"/>
      <c r="Y418" s="102"/>
      <c r="Z418" s="5"/>
      <c r="AA418" s="5"/>
      <c r="AB418" s="5"/>
      <c r="AC418" s="5"/>
    </row>
    <row r="419">
      <c r="A419" s="84"/>
      <c r="B419" s="30"/>
      <c r="C419" s="30"/>
      <c r="D419" s="30"/>
      <c r="E419" s="30"/>
      <c r="F419" s="5"/>
      <c r="G419" s="30"/>
      <c r="H419" s="84"/>
      <c r="I419" s="30"/>
      <c r="J419" s="30"/>
      <c r="K419" s="30"/>
      <c r="L419" s="84"/>
      <c r="M419" s="102"/>
      <c r="N419" s="102"/>
      <c r="O419" s="102"/>
      <c r="P419" s="5"/>
      <c r="Q419" s="5"/>
      <c r="R419" s="30"/>
      <c r="S419" s="30"/>
      <c r="T419" s="5"/>
      <c r="U419" s="30"/>
      <c r="V419" s="5"/>
      <c r="W419" s="5"/>
      <c r="X419" s="102"/>
      <c r="Y419" s="102"/>
      <c r="Z419" s="5"/>
      <c r="AA419" s="5"/>
      <c r="AB419" s="5"/>
      <c r="AC419" s="5"/>
    </row>
    <row r="420">
      <c r="A420" s="84"/>
      <c r="B420" s="30"/>
      <c r="C420" s="30"/>
      <c r="D420" s="30"/>
      <c r="E420" s="30"/>
      <c r="F420" s="5"/>
      <c r="G420" s="30"/>
      <c r="H420" s="84"/>
      <c r="I420" s="30"/>
      <c r="J420" s="30"/>
      <c r="K420" s="30"/>
      <c r="L420" s="84"/>
      <c r="M420" s="102"/>
      <c r="N420" s="102"/>
      <c r="O420" s="102"/>
      <c r="P420" s="5"/>
      <c r="Q420" s="5"/>
      <c r="R420" s="30"/>
      <c r="S420" s="30"/>
      <c r="T420" s="5"/>
      <c r="U420" s="30"/>
      <c r="V420" s="5"/>
      <c r="W420" s="5"/>
      <c r="X420" s="102"/>
      <c r="Y420" s="102"/>
      <c r="Z420" s="5"/>
      <c r="AA420" s="5"/>
      <c r="AB420" s="5"/>
      <c r="AC420" s="5"/>
    </row>
    <row r="421">
      <c r="A421" s="84"/>
      <c r="B421" s="30"/>
      <c r="C421" s="30"/>
      <c r="D421" s="30"/>
      <c r="E421" s="30"/>
      <c r="F421" s="5"/>
      <c r="G421" s="30"/>
      <c r="H421" s="84"/>
      <c r="I421" s="30"/>
      <c r="J421" s="30"/>
      <c r="K421" s="30"/>
      <c r="L421" s="84"/>
      <c r="M421" s="102"/>
      <c r="N421" s="102"/>
      <c r="O421" s="102"/>
      <c r="P421" s="5"/>
      <c r="Q421" s="5"/>
      <c r="R421" s="30"/>
      <c r="S421" s="30"/>
      <c r="T421" s="5"/>
      <c r="U421" s="30"/>
      <c r="V421" s="5"/>
      <c r="W421" s="5"/>
      <c r="X421" s="102"/>
      <c r="Y421" s="102"/>
      <c r="Z421" s="5"/>
      <c r="AA421" s="5"/>
      <c r="AB421" s="5"/>
      <c r="AC421" s="5"/>
    </row>
    <row r="422">
      <c r="A422" s="84"/>
      <c r="B422" s="30"/>
      <c r="C422" s="30"/>
      <c r="D422" s="30"/>
      <c r="E422" s="30"/>
      <c r="F422" s="5"/>
      <c r="G422" s="30"/>
      <c r="H422" s="84"/>
      <c r="I422" s="30"/>
      <c r="J422" s="30"/>
      <c r="K422" s="30"/>
      <c r="L422" s="84"/>
      <c r="M422" s="102"/>
      <c r="N422" s="102"/>
      <c r="O422" s="102"/>
      <c r="P422" s="5"/>
      <c r="Q422" s="5"/>
      <c r="R422" s="30"/>
      <c r="S422" s="30"/>
      <c r="T422" s="5"/>
      <c r="U422" s="30"/>
      <c r="V422" s="5"/>
      <c r="W422" s="5"/>
      <c r="X422" s="102"/>
      <c r="Y422" s="102"/>
      <c r="Z422" s="5"/>
      <c r="AA422" s="5"/>
      <c r="AB422" s="5"/>
      <c r="AC422" s="5"/>
    </row>
    <row r="423">
      <c r="A423" s="84"/>
      <c r="B423" s="30"/>
      <c r="C423" s="30"/>
      <c r="D423" s="30"/>
      <c r="E423" s="30"/>
      <c r="F423" s="5"/>
      <c r="G423" s="30"/>
      <c r="H423" s="84"/>
      <c r="I423" s="30"/>
      <c r="J423" s="30"/>
      <c r="K423" s="30"/>
      <c r="L423" s="84"/>
      <c r="M423" s="102"/>
      <c r="N423" s="102"/>
      <c r="O423" s="102"/>
      <c r="P423" s="5"/>
      <c r="Q423" s="5"/>
      <c r="R423" s="30"/>
      <c r="S423" s="30"/>
      <c r="T423" s="5"/>
      <c r="U423" s="30"/>
      <c r="V423" s="5"/>
      <c r="W423" s="5"/>
      <c r="X423" s="102"/>
      <c r="Y423" s="102"/>
      <c r="Z423" s="5"/>
      <c r="AA423" s="5"/>
      <c r="AB423" s="5"/>
      <c r="AC423" s="5"/>
    </row>
    <row r="424">
      <c r="A424" s="84"/>
      <c r="B424" s="30"/>
      <c r="C424" s="30"/>
      <c r="D424" s="30"/>
      <c r="E424" s="30"/>
      <c r="F424" s="5"/>
      <c r="G424" s="30"/>
      <c r="H424" s="84"/>
      <c r="I424" s="30"/>
      <c r="J424" s="30"/>
      <c r="K424" s="30"/>
      <c r="L424" s="84"/>
      <c r="M424" s="102"/>
      <c r="N424" s="102"/>
      <c r="O424" s="102"/>
      <c r="P424" s="5"/>
      <c r="Q424" s="5"/>
      <c r="R424" s="30"/>
      <c r="S424" s="30"/>
      <c r="T424" s="5"/>
      <c r="U424" s="30"/>
      <c r="V424" s="5"/>
      <c r="W424" s="5"/>
      <c r="X424" s="102"/>
      <c r="Y424" s="102"/>
      <c r="Z424" s="5"/>
      <c r="AA424" s="5"/>
      <c r="AB424" s="5"/>
      <c r="AC424" s="5"/>
    </row>
    <row r="425">
      <c r="A425" s="84"/>
      <c r="B425" s="30"/>
      <c r="C425" s="30"/>
      <c r="D425" s="30"/>
      <c r="E425" s="30"/>
      <c r="F425" s="5"/>
      <c r="G425" s="30"/>
      <c r="H425" s="84"/>
      <c r="I425" s="30"/>
      <c r="J425" s="30"/>
      <c r="K425" s="30"/>
      <c r="L425" s="84"/>
      <c r="M425" s="102"/>
      <c r="N425" s="102"/>
      <c r="O425" s="102"/>
      <c r="P425" s="5"/>
      <c r="Q425" s="5"/>
      <c r="R425" s="30"/>
      <c r="S425" s="30"/>
      <c r="T425" s="5"/>
      <c r="U425" s="30"/>
      <c r="V425" s="5"/>
      <c r="W425" s="5"/>
      <c r="X425" s="102"/>
      <c r="Y425" s="102"/>
      <c r="Z425" s="5"/>
      <c r="AA425" s="5"/>
      <c r="AB425" s="5"/>
      <c r="AC425" s="5"/>
    </row>
    <row r="426">
      <c r="A426" s="84"/>
      <c r="B426" s="30"/>
      <c r="C426" s="30"/>
      <c r="D426" s="30"/>
      <c r="E426" s="30"/>
      <c r="F426" s="5"/>
      <c r="G426" s="30"/>
      <c r="H426" s="84"/>
      <c r="I426" s="30"/>
      <c r="J426" s="30"/>
      <c r="K426" s="30"/>
      <c r="L426" s="84"/>
      <c r="M426" s="102"/>
      <c r="N426" s="102"/>
      <c r="O426" s="102"/>
      <c r="P426" s="5"/>
      <c r="Q426" s="5"/>
      <c r="R426" s="30"/>
      <c r="S426" s="30"/>
      <c r="T426" s="5"/>
      <c r="U426" s="30"/>
      <c r="V426" s="5"/>
      <c r="W426" s="5"/>
      <c r="X426" s="102"/>
      <c r="Y426" s="102"/>
      <c r="Z426" s="5"/>
      <c r="AA426" s="5"/>
      <c r="AB426" s="5"/>
      <c r="AC426" s="5"/>
    </row>
    <row r="427">
      <c r="A427" s="84"/>
      <c r="B427" s="30"/>
      <c r="C427" s="30"/>
      <c r="D427" s="30"/>
      <c r="E427" s="30"/>
      <c r="F427" s="5"/>
      <c r="G427" s="30"/>
      <c r="H427" s="84"/>
      <c r="I427" s="30"/>
      <c r="J427" s="30"/>
      <c r="K427" s="30"/>
      <c r="L427" s="84"/>
      <c r="M427" s="102"/>
      <c r="N427" s="102"/>
      <c r="O427" s="102"/>
      <c r="P427" s="5"/>
      <c r="Q427" s="5"/>
      <c r="R427" s="30"/>
      <c r="S427" s="30"/>
      <c r="T427" s="5"/>
      <c r="U427" s="30"/>
      <c r="V427" s="5"/>
      <c r="W427" s="5"/>
      <c r="X427" s="102"/>
      <c r="Y427" s="102"/>
      <c r="Z427" s="5"/>
      <c r="AA427" s="5"/>
      <c r="AB427" s="5"/>
      <c r="AC427" s="5"/>
    </row>
    <row r="428">
      <c r="A428" s="84"/>
      <c r="B428" s="30"/>
      <c r="C428" s="30"/>
      <c r="D428" s="30"/>
      <c r="E428" s="30"/>
      <c r="F428" s="5"/>
      <c r="G428" s="30"/>
      <c r="H428" s="84"/>
      <c r="I428" s="30"/>
      <c r="J428" s="30"/>
      <c r="K428" s="30"/>
      <c r="L428" s="84"/>
      <c r="M428" s="102"/>
      <c r="N428" s="102"/>
      <c r="O428" s="102"/>
      <c r="P428" s="5"/>
      <c r="Q428" s="5"/>
      <c r="R428" s="30"/>
      <c r="S428" s="30"/>
      <c r="T428" s="5"/>
      <c r="U428" s="30"/>
      <c r="V428" s="5"/>
      <c r="W428" s="5"/>
      <c r="X428" s="102"/>
      <c r="Y428" s="102"/>
      <c r="Z428" s="5"/>
      <c r="AA428" s="5"/>
      <c r="AB428" s="5"/>
      <c r="AC428" s="5"/>
    </row>
    <row r="429">
      <c r="A429" s="84"/>
      <c r="B429" s="30"/>
      <c r="C429" s="30"/>
      <c r="D429" s="30"/>
      <c r="E429" s="30"/>
      <c r="F429" s="5"/>
      <c r="G429" s="30"/>
      <c r="H429" s="84"/>
      <c r="I429" s="30"/>
      <c r="J429" s="30"/>
      <c r="K429" s="30"/>
      <c r="L429" s="84"/>
      <c r="M429" s="102"/>
      <c r="N429" s="102"/>
      <c r="O429" s="102"/>
      <c r="P429" s="5"/>
      <c r="Q429" s="5"/>
      <c r="R429" s="30"/>
      <c r="S429" s="30"/>
      <c r="T429" s="5"/>
      <c r="U429" s="30"/>
      <c r="V429" s="5"/>
      <c r="W429" s="5"/>
      <c r="X429" s="102"/>
      <c r="Y429" s="102"/>
      <c r="Z429" s="5"/>
      <c r="AA429" s="5"/>
      <c r="AB429" s="5"/>
      <c r="AC429" s="5"/>
    </row>
    <row r="430">
      <c r="A430" s="84"/>
      <c r="B430" s="30"/>
      <c r="C430" s="30"/>
      <c r="D430" s="30"/>
      <c r="E430" s="30"/>
      <c r="F430" s="5"/>
      <c r="G430" s="30"/>
      <c r="H430" s="84"/>
      <c r="I430" s="30"/>
      <c r="J430" s="30"/>
      <c r="K430" s="30"/>
      <c r="L430" s="84"/>
      <c r="M430" s="102"/>
      <c r="N430" s="102"/>
      <c r="O430" s="102"/>
      <c r="P430" s="5"/>
      <c r="Q430" s="5"/>
      <c r="R430" s="30"/>
      <c r="S430" s="30"/>
      <c r="T430" s="5"/>
      <c r="U430" s="30"/>
      <c r="V430" s="5"/>
      <c r="W430" s="5"/>
      <c r="X430" s="102"/>
      <c r="Y430" s="102"/>
      <c r="Z430" s="5"/>
      <c r="AA430" s="5"/>
      <c r="AB430" s="5"/>
      <c r="AC430" s="5"/>
    </row>
    <row r="431">
      <c r="A431" s="84"/>
      <c r="B431" s="30"/>
      <c r="C431" s="30"/>
      <c r="D431" s="30"/>
      <c r="E431" s="30"/>
      <c r="F431" s="5"/>
      <c r="G431" s="30"/>
      <c r="H431" s="84"/>
      <c r="I431" s="30"/>
      <c r="J431" s="30"/>
      <c r="K431" s="30"/>
      <c r="L431" s="84"/>
      <c r="M431" s="102"/>
      <c r="N431" s="102"/>
      <c r="O431" s="102"/>
      <c r="P431" s="5"/>
      <c r="Q431" s="5"/>
      <c r="R431" s="30"/>
      <c r="S431" s="30"/>
      <c r="T431" s="5"/>
      <c r="U431" s="30"/>
      <c r="V431" s="5"/>
      <c r="W431" s="5"/>
      <c r="X431" s="102"/>
      <c r="Y431" s="102"/>
      <c r="Z431" s="5"/>
      <c r="AA431" s="5"/>
      <c r="AB431" s="5"/>
      <c r="AC431" s="5"/>
    </row>
    <row r="432">
      <c r="A432" s="84"/>
      <c r="B432" s="30"/>
      <c r="C432" s="30"/>
      <c r="D432" s="30"/>
      <c r="E432" s="30"/>
      <c r="F432" s="5"/>
      <c r="G432" s="30"/>
      <c r="H432" s="84"/>
      <c r="I432" s="30"/>
      <c r="J432" s="30"/>
      <c r="K432" s="30"/>
      <c r="L432" s="84"/>
      <c r="M432" s="102"/>
      <c r="N432" s="102"/>
      <c r="O432" s="102"/>
      <c r="P432" s="5"/>
      <c r="Q432" s="5"/>
      <c r="R432" s="30"/>
      <c r="S432" s="30"/>
      <c r="T432" s="5"/>
      <c r="U432" s="30"/>
      <c r="V432" s="5"/>
      <c r="W432" s="5"/>
      <c r="X432" s="102"/>
      <c r="Y432" s="102"/>
      <c r="Z432" s="5"/>
      <c r="AA432" s="5"/>
      <c r="AB432" s="5"/>
      <c r="AC432" s="5"/>
    </row>
    <row r="433">
      <c r="A433" s="84"/>
      <c r="B433" s="30"/>
      <c r="C433" s="30"/>
      <c r="D433" s="30"/>
      <c r="E433" s="30"/>
      <c r="F433" s="5"/>
      <c r="G433" s="30"/>
      <c r="H433" s="84"/>
      <c r="I433" s="30"/>
      <c r="J433" s="30"/>
      <c r="K433" s="30"/>
      <c r="L433" s="84"/>
      <c r="M433" s="102"/>
      <c r="N433" s="102"/>
      <c r="O433" s="102"/>
      <c r="P433" s="5"/>
      <c r="Q433" s="5"/>
      <c r="R433" s="30"/>
      <c r="S433" s="30"/>
      <c r="T433" s="5"/>
      <c r="U433" s="30"/>
      <c r="V433" s="5"/>
      <c r="W433" s="5"/>
      <c r="X433" s="102"/>
      <c r="Y433" s="102"/>
      <c r="Z433" s="5"/>
      <c r="AA433" s="5"/>
      <c r="AB433" s="5"/>
      <c r="AC433" s="5"/>
    </row>
    <row r="434">
      <c r="A434" s="84"/>
      <c r="B434" s="30"/>
      <c r="C434" s="30"/>
      <c r="D434" s="30"/>
      <c r="E434" s="30"/>
      <c r="F434" s="5"/>
      <c r="G434" s="30"/>
      <c r="H434" s="84"/>
      <c r="I434" s="30"/>
      <c r="J434" s="30"/>
      <c r="K434" s="30"/>
      <c r="L434" s="84"/>
      <c r="M434" s="102"/>
      <c r="N434" s="102"/>
      <c r="O434" s="102"/>
      <c r="P434" s="5"/>
      <c r="Q434" s="5"/>
      <c r="R434" s="30"/>
      <c r="S434" s="30"/>
      <c r="T434" s="5"/>
      <c r="U434" s="30"/>
      <c r="V434" s="5"/>
      <c r="W434" s="5"/>
      <c r="X434" s="102"/>
      <c r="Y434" s="102"/>
      <c r="Z434" s="5"/>
      <c r="AA434" s="5"/>
      <c r="AB434" s="5"/>
      <c r="AC434" s="5"/>
    </row>
    <row r="435">
      <c r="A435" s="84"/>
      <c r="B435" s="30"/>
      <c r="C435" s="30"/>
      <c r="D435" s="30"/>
      <c r="E435" s="30"/>
      <c r="F435" s="5"/>
      <c r="G435" s="30"/>
      <c r="H435" s="84"/>
      <c r="I435" s="30"/>
      <c r="J435" s="30"/>
      <c r="K435" s="30"/>
      <c r="L435" s="84"/>
      <c r="M435" s="102"/>
      <c r="N435" s="102"/>
      <c r="O435" s="102"/>
      <c r="P435" s="5"/>
      <c r="Q435" s="5"/>
      <c r="R435" s="30"/>
      <c r="S435" s="30"/>
      <c r="T435" s="5"/>
      <c r="U435" s="30"/>
      <c r="V435" s="5"/>
      <c r="W435" s="5"/>
      <c r="X435" s="102"/>
      <c r="Y435" s="102"/>
      <c r="Z435" s="5"/>
      <c r="AA435" s="5"/>
      <c r="AB435" s="5"/>
      <c r="AC435" s="5"/>
    </row>
    <row r="436">
      <c r="A436" s="84"/>
      <c r="B436" s="30"/>
      <c r="C436" s="30"/>
      <c r="D436" s="30"/>
      <c r="E436" s="30"/>
      <c r="F436" s="5"/>
      <c r="G436" s="30"/>
      <c r="H436" s="84"/>
      <c r="I436" s="30"/>
      <c r="J436" s="30"/>
      <c r="K436" s="30"/>
      <c r="L436" s="84"/>
      <c r="M436" s="102"/>
      <c r="N436" s="102"/>
      <c r="O436" s="102"/>
      <c r="P436" s="5"/>
      <c r="Q436" s="5"/>
      <c r="R436" s="30"/>
      <c r="S436" s="30"/>
      <c r="T436" s="5"/>
      <c r="U436" s="30"/>
      <c r="V436" s="5"/>
      <c r="W436" s="5"/>
      <c r="X436" s="102"/>
      <c r="Y436" s="102"/>
      <c r="Z436" s="5"/>
      <c r="AA436" s="5"/>
      <c r="AB436" s="5"/>
      <c r="AC436" s="5"/>
    </row>
    <row r="437">
      <c r="A437" s="84"/>
      <c r="B437" s="30"/>
      <c r="C437" s="30"/>
      <c r="D437" s="30"/>
      <c r="E437" s="30"/>
      <c r="F437" s="5"/>
      <c r="G437" s="30"/>
      <c r="H437" s="84"/>
      <c r="I437" s="30"/>
      <c r="J437" s="30"/>
      <c r="K437" s="30"/>
      <c r="L437" s="84"/>
      <c r="M437" s="102"/>
      <c r="N437" s="102"/>
      <c r="O437" s="102"/>
      <c r="P437" s="5"/>
      <c r="Q437" s="5"/>
      <c r="R437" s="30"/>
      <c r="S437" s="30"/>
      <c r="T437" s="5"/>
      <c r="U437" s="30"/>
      <c r="V437" s="5"/>
      <c r="W437" s="5"/>
      <c r="X437" s="102"/>
      <c r="Y437" s="102"/>
      <c r="Z437" s="5"/>
      <c r="AA437" s="5"/>
      <c r="AB437" s="5"/>
      <c r="AC437" s="5"/>
    </row>
    <row r="438">
      <c r="A438" s="84"/>
      <c r="B438" s="30"/>
      <c r="C438" s="30"/>
      <c r="D438" s="30"/>
      <c r="E438" s="30"/>
      <c r="F438" s="5"/>
      <c r="G438" s="30"/>
      <c r="H438" s="84"/>
      <c r="I438" s="30"/>
      <c r="J438" s="30"/>
      <c r="K438" s="30"/>
      <c r="L438" s="84"/>
      <c r="M438" s="102"/>
      <c r="N438" s="102"/>
      <c r="O438" s="102"/>
      <c r="P438" s="5"/>
      <c r="Q438" s="5"/>
      <c r="R438" s="30"/>
      <c r="S438" s="30"/>
      <c r="T438" s="5"/>
      <c r="U438" s="30"/>
      <c r="V438" s="5"/>
      <c r="W438" s="5"/>
      <c r="X438" s="102"/>
      <c r="Y438" s="102"/>
      <c r="Z438" s="5"/>
      <c r="AA438" s="5"/>
      <c r="AB438" s="5"/>
      <c r="AC438" s="5"/>
    </row>
    <row r="439">
      <c r="A439" s="84"/>
      <c r="B439" s="30"/>
      <c r="C439" s="30"/>
      <c r="D439" s="30"/>
      <c r="E439" s="30"/>
      <c r="F439" s="5"/>
      <c r="G439" s="30"/>
      <c r="H439" s="84"/>
      <c r="I439" s="30"/>
      <c r="J439" s="30"/>
      <c r="K439" s="30"/>
      <c r="L439" s="84"/>
      <c r="M439" s="102"/>
      <c r="N439" s="102"/>
      <c r="O439" s="102"/>
      <c r="P439" s="5"/>
      <c r="Q439" s="5"/>
      <c r="R439" s="30"/>
      <c r="S439" s="30"/>
      <c r="T439" s="5"/>
      <c r="U439" s="30"/>
      <c r="V439" s="5"/>
      <c r="W439" s="5"/>
      <c r="X439" s="102"/>
      <c r="Y439" s="102"/>
      <c r="Z439" s="5"/>
      <c r="AA439" s="5"/>
      <c r="AB439" s="5"/>
      <c r="AC439" s="5"/>
    </row>
    <row r="440">
      <c r="A440" s="84"/>
      <c r="B440" s="30"/>
      <c r="C440" s="30"/>
      <c r="D440" s="30"/>
      <c r="E440" s="30"/>
      <c r="F440" s="5"/>
      <c r="G440" s="30"/>
      <c r="H440" s="84"/>
      <c r="I440" s="30"/>
      <c r="J440" s="30"/>
      <c r="K440" s="30"/>
      <c r="L440" s="84"/>
      <c r="M440" s="102"/>
      <c r="N440" s="102"/>
      <c r="O440" s="102"/>
      <c r="P440" s="5"/>
      <c r="Q440" s="5"/>
      <c r="R440" s="30"/>
      <c r="S440" s="30"/>
      <c r="T440" s="5"/>
      <c r="U440" s="30"/>
      <c r="V440" s="5"/>
      <c r="W440" s="5"/>
      <c r="X440" s="102"/>
      <c r="Y440" s="102"/>
      <c r="Z440" s="5"/>
      <c r="AA440" s="5"/>
      <c r="AB440" s="5"/>
      <c r="AC440" s="5"/>
    </row>
    <row r="441">
      <c r="A441" s="84"/>
      <c r="B441" s="30"/>
      <c r="C441" s="30"/>
      <c r="D441" s="30"/>
      <c r="E441" s="30"/>
      <c r="F441" s="5"/>
      <c r="G441" s="30"/>
      <c r="H441" s="84"/>
      <c r="I441" s="30"/>
      <c r="J441" s="30"/>
      <c r="K441" s="30"/>
      <c r="L441" s="84"/>
      <c r="M441" s="102"/>
      <c r="N441" s="102"/>
      <c r="O441" s="102"/>
      <c r="P441" s="5"/>
      <c r="Q441" s="5"/>
      <c r="R441" s="30"/>
      <c r="S441" s="30"/>
      <c r="T441" s="5"/>
      <c r="U441" s="30"/>
      <c r="V441" s="5"/>
      <c r="W441" s="5"/>
      <c r="X441" s="102"/>
      <c r="Y441" s="102"/>
      <c r="Z441" s="5"/>
      <c r="AA441" s="5"/>
      <c r="AB441" s="5"/>
      <c r="AC441" s="5"/>
    </row>
    <row r="442">
      <c r="A442" s="84"/>
      <c r="B442" s="30"/>
      <c r="C442" s="30"/>
      <c r="D442" s="30"/>
      <c r="E442" s="30"/>
      <c r="F442" s="5"/>
      <c r="G442" s="30"/>
      <c r="H442" s="84"/>
      <c r="I442" s="30"/>
      <c r="J442" s="30"/>
      <c r="K442" s="30"/>
      <c r="L442" s="84"/>
      <c r="M442" s="102"/>
      <c r="N442" s="102"/>
      <c r="O442" s="102"/>
      <c r="P442" s="5"/>
      <c r="Q442" s="5"/>
      <c r="R442" s="30"/>
      <c r="S442" s="30"/>
      <c r="T442" s="5"/>
      <c r="U442" s="30"/>
      <c r="V442" s="5"/>
      <c r="W442" s="5"/>
      <c r="X442" s="102"/>
      <c r="Y442" s="102"/>
      <c r="Z442" s="5"/>
      <c r="AA442" s="5"/>
      <c r="AB442" s="5"/>
      <c r="AC442" s="5"/>
    </row>
    <row r="443">
      <c r="A443" s="84"/>
      <c r="B443" s="30"/>
      <c r="C443" s="30"/>
      <c r="D443" s="30"/>
      <c r="E443" s="30"/>
      <c r="F443" s="5"/>
      <c r="G443" s="30"/>
      <c r="H443" s="84"/>
      <c r="I443" s="30"/>
      <c r="J443" s="30"/>
      <c r="K443" s="30"/>
      <c r="L443" s="84"/>
      <c r="M443" s="102"/>
      <c r="N443" s="102"/>
      <c r="O443" s="102"/>
      <c r="P443" s="5"/>
      <c r="Q443" s="5"/>
      <c r="R443" s="30"/>
      <c r="S443" s="30"/>
      <c r="T443" s="5"/>
      <c r="U443" s="30"/>
      <c r="V443" s="5"/>
      <c r="W443" s="5"/>
      <c r="X443" s="102"/>
      <c r="Y443" s="102"/>
      <c r="Z443" s="5"/>
      <c r="AA443" s="5"/>
      <c r="AB443" s="5"/>
      <c r="AC443" s="5"/>
    </row>
    <row r="444">
      <c r="A444" s="84"/>
      <c r="B444" s="30"/>
      <c r="C444" s="30"/>
      <c r="D444" s="30"/>
      <c r="E444" s="30"/>
      <c r="F444" s="5"/>
      <c r="G444" s="30"/>
      <c r="H444" s="84"/>
      <c r="I444" s="30"/>
      <c r="J444" s="30"/>
      <c r="K444" s="30"/>
      <c r="L444" s="84"/>
      <c r="M444" s="102"/>
      <c r="N444" s="102"/>
      <c r="O444" s="102"/>
      <c r="P444" s="5"/>
      <c r="Q444" s="5"/>
      <c r="R444" s="30"/>
      <c r="S444" s="30"/>
      <c r="T444" s="5"/>
      <c r="U444" s="30"/>
      <c r="V444" s="5"/>
      <c r="W444" s="5"/>
      <c r="X444" s="102"/>
      <c r="Y444" s="102"/>
      <c r="Z444" s="5"/>
      <c r="AA444" s="5"/>
      <c r="AB444" s="5"/>
      <c r="AC444" s="5"/>
    </row>
    <row r="445">
      <c r="A445" s="84"/>
      <c r="B445" s="30"/>
      <c r="C445" s="30"/>
      <c r="D445" s="30"/>
      <c r="E445" s="30"/>
      <c r="F445" s="5"/>
      <c r="G445" s="30"/>
      <c r="H445" s="84"/>
      <c r="I445" s="30"/>
      <c r="J445" s="30"/>
      <c r="K445" s="30"/>
      <c r="L445" s="84"/>
      <c r="M445" s="102"/>
      <c r="N445" s="102"/>
      <c r="O445" s="102"/>
      <c r="P445" s="5"/>
      <c r="Q445" s="5"/>
      <c r="R445" s="30"/>
      <c r="S445" s="30"/>
      <c r="T445" s="5"/>
      <c r="U445" s="30"/>
      <c r="V445" s="5"/>
      <c r="W445" s="5"/>
      <c r="X445" s="102"/>
      <c r="Y445" s="102"/>
      <c r="Z445" s="5"/>
      <c r="AA445" s="5"/>
      <c r="AB445" s="5"/>
      <c r="AC445" s="5"/>
    </row>
    <row r="446">
      <c r="A446" s="84"/>
      <c r="B446" s="30"/>
      <c r="C446" s="30"/>
      <c r="D446" s="30"/>
      <c r="E446" s="30"/>
      <c r="F446" s="5"/>
      <c r="G446" s="30"/>
      <c r="H446" s="84"/>
      <c r="I446" s="30"/>
      <c r="J446" s="30"/>
      <c r="K446" s="30"/>
      <c r="L446" s="84"/>
      <c r="M446" s="102"/>
      <c r="N446" s="102"/>
      <c r="O446" s="102"/>
      <c r="P446" s="5"/>
      <c r="Q446" s="5"/>
      <c r="R446" s="30"/>
      <c r="S446" s="30"/>
      <c r="T446" s="5"/>
      <c r="U446" s="30"/>
      <c r="V446" s="5"/>
      <c r="W446" s="5"/>
      <c r="X446" s="102"/>
      <c r="Y446" s="102"/>
      <c r="Z446" s="5"/>
      <c r="AA446" s="5"/>
      <c r="AB446" s="5"/>
      <c r="AC446" s="5"/>
    </row>
    <row r="447">
      <c r="A447" s="84"/>
      <c r="B447" s="30"/>
      <c r="C447" s="30"/>
      <c r="D447" s="30"/>
      <c r="E447" s="30"/>
      <c r="F447" s="5"/>
      <c r="G447" s="30"/>
      <c r="H447" s="84"/>
      <c r="I447" s="30"/>
      <c r="J447" s="30"/>
      <c r="K447" s="30"/>
      <c r="L447" s="84"/>
      <c r="M447" s="102"/>
      <c r="N447" s="102"/>
      <c r="O447" s="102"/>
      <c r="P447" s="5"/>
      <c r="Q447" s="5"/>
      <c r="R447" s="30"/>
      <c r="S447" s="30"/>
      <c r="T447" s="5"/>
      <c r="U447" s="30"/>
      <c r="V447" s="5"/>
      <c r="W447" s="5"/>
      <c r="X447" s="102"/>
      <c r="Y447" s="102"/>
      <c r="Z447" s="5"/>
      <c r="AA447" s="5"/>
      <c r="AB447" s="5"/>
      <c r="AC447" s="5"/>
    </row>
    <row r="448">
      <c r="A448" s="84"/>
      <c r="B448" s="30"/>
      <c r="C448" s="30"/>
      <c r="D448" s="30"/>
      <c r="E448" s="30"/>
      <c r="F448" s="5"/>
      <c r="G448" s="30"/>
      <c r="H448" s="84"/>
      <c r="I448" s="30"/>
      <c r="J448" s="30"/>
      <c r="K448" s="30"/>
      <c r="L448" s="84"/>
      <c r="M448" s="102"/>
      <c r="N448" s="102"/>
      <c r="O448" s="102"/>
      <c r="P448" s="5"/>
      <c r="Q448" s="5"/>
      <c r="R448" s="30"/>
      <c r="S448" s="30"/>
      <c r="T448" s="5"/>
      <c r="U448" s="30"/>
      <c r="V448" s="5"/>
      <c r="W448" s="5"/>
      <c r="X448" s="102"/>
      <c r="Y448" s="102"/>
      <c r="Z448" s="5"/>
      <c r="AA448" s="5"/>
      <c r="AB448" s="5"/>
      <c r="AC448" s="5"/>
    </row>
    <row r="449">
      <c r="A449" s="84"/>
      <c r="B449" s="30"/>
      <c r="C449" s="30"/>
      <c r="D449" s="30"/>
      <c r="E449" s="30"/>
      <c r="F449" s="5"/>
      <c r="G449" s="30"/>
      <c r="H449" s="84"/>
      <c r="I449" s="30"/>
      <c r="J449" s="30"/>
      <c r="K449" s="30"/>
      <c r="L449" s="84"/>
      <c r="M449" s="102"/>
      <c r="N449" s="102"/>
      <c r="O449" s="102"/>
      <c r="P449" s="5"/>
      <c r="Q449" s="5"/>
      <c r="R449" s="30"/>
      <c r="S449" s="30"/>
      <c r="T449" s="5"/>
      <c r="U449" s="30"/>
      <c r="V449" s="5"/>
      <c r="W449" s="5"/>
      <c r="X449" s="102"/>
      <c r="Y449" s="102"/>
      <c r="Z449" s="5"/>
      <c r="AA449" s="5"/>
      <c r="AB449" s="5"/>
      <c r="AC449" s="5"/>
    </row>
    <row r="450">
      <c r="A450" s="84"/>
      <c r="B450" s="30"/>
      <c r="C450" s="30"/>
      <c r="D450" s="30"/>
      <c r="E450" s="30"/>
      <c r="F450" s="5"/>
      <c r="G450" s="30"/>
      <c r="H450" s="84"/>
      <c r="I450" s="30"/>
      <c r="J450" s="30"/>
      <c r="K450" s="30"/>
      <c r="L450" s="84"/>
      <c r="M450" s="102"/>
      <c r="N450" s="102"/>
      <c r="O450" s="102"/>
      <c r="P450" s="5"/>
      <c r="Q450" s="5"/>
      <c r="R450" s="30"/>
      <c r="S450" s="30"/>
      <c r="T450" s="5"/>
      <c r="U450" s="30"/>
      <c r="V450" s="5"/>
      <c r="W450" s="5"/>
      <c r="X450" s="102"/>
      <c r="Y450" s="102"/>
      <c r="Z450" s="5"/>
      <c r="AA450" s="5"/>
      <c r="AB450" s="5"/>
      <c r="AC450" s="5"/>
    </row>
    <row r="451">
      <c r="A451" s="84"/>
      <c r="B451" s="30"/>
      <c r="C451" s="30"/>
      <c r="D451" s="30"/>
      <c r="E451" s="30"/>
      <c r="F451" s="5"/>
      <c r="G451" s="30"/>
      <c r="H451" s="84"/>
      <c r="I451" s="30"/>
      <c r="J451" s="30"/>
      <c r="K451" s="30"/>
      <c r="L451" s="84"/>
      <c r="M451" s="102"/>
      <c r="N451" s="102"/>
      <c r="O451" s="102"/>
      <c r="P451" s="5"/>
      <c r="Q451" s="5"/>
      <c r="R451" s="30"/>
      <c r="S451" s="30"/>
      <c r="T451" s="5"/>
      <c r="U451" s="30"/>
      <c r="V451" s="5"/>
      <c r="W451" s="5"/>
      <c r="X451" s="102"/>
      <c r="Y451" s="102"/>
      <c r="Z451" s="5"/>
      <c r="AA451" s="5"/>
      <c r="AB451" s="5"/>
      <c r="AC451" s="5"/>
    </row>
    <row r="452">
      <c r="A452" s="84"/>
      <c r="B452" s="30"/>
      <c r="C452" s="30"/>
      <c r="D452" s="30"/>
      <c r="E452" s="30"/>
      <c r="F452" s="5"/>
      <c r="G452" s="30"/>
      <c r="H452" s="84"/>
      <c r="I452" s="30"/>
      <c r="J452" s="30"/>
      <c r="K452" s="30"/>
      <c r="L452" s="84"/>
      <c r="M452" s="102"/>
      <c r="N452" s="102"/>
      <c r="O452" s="102"/>
      <c r="P452" s="5"/>
      <c r="Q452" s="5"/>
      <c r="R452" s="30"/>
      <c r="S452" s="30"/>
      <c r="T452" s="5"/>
      <c r="U452" s="30"/>
      <c r="V452" s="5"/>
      <c r="W452" s="5"/>
      <c r="X452" s="102"/>
      <c r="Y452" s="102"/>
      <c r="Z452" s="5"/>
      <c r="AA452" s="5"/>
      <c r="AB452" s="5"/>
      <c r="AC452" s="5"/>
    </row>
    <row r="453">
      <c r="A453" s="84"/>
      <c r="B453" s="30"/>
      <c r="C453" s="30"/>
      <c r="D453" s="30"/>
      <c r="E453" s="30"/>
      <c r="F453" s="5"/>
      <c r="G453" s="30"/>
      <c r="H453" s="84"/>
      <c r="I453" s="30"/>
      <c r="J453" s="30"/>
      <c r="K453" s="30"/>
      <c r="L453" s="84"/>
      <c r="M453" s="102"/>
      <c r="N453" s="102"/>
      <c r="O453" s="102"/>
      <c r="P453" s="5"/>
      <c r="Q453" s="5"/>
      <c r="R453" s="30"/>
      <c r="S453" s="30"/>
      <c r="T453" s="5"/>
      <c r="U453" s="30"/>
      <c r="V453" s="5"/>
      <c r="W453" s="5"/>
      <c r="X453" s="102"/>
      <c r="Y453" s="102"/>
      <c r="Z453" s="5"/>
      <c r="AA453" s="5"/>
      <c r="AB453" s="5"/>
      <c r="AC453" s="5"/>
    </row>
    <row r="454">
      <c r="A454" s="84"/>
      <c r="B454" s="30"/>
      <c r="C454" s="30"/>
      <c r="D454" s="30"/>
      <c r="E454" s="30"/>
      <c r="F454" s="5"/>
      <c r="G454" s="30"/>
      <c r="H454" s="84"/>
      <c r="I454" s="30"/>
      <c r="J454" s="30"/>
      <c r="K454" s="30"/>
      <c r="L454" s="84"/>
      <c r="M454" s="102"/>
      <c r="N454" s="102"/>
      <c r="O454" s="102"/>
      <c r="P454" s="5"/>
      <c r="Q454" s="5"/>
      <c r="R454" s="30"/>
      <c r="S454" s="30"/>
      <c r="T454" s="5"/>
      <c r="U454" s="30"/>
      <c r="V454" s="5"/>
      <c r="W454" s="5"/>
      <c r="X454" s="102"/>
      <c r="Y454" s="102"/>
      <c r="Z454" s="5"/>
      <c r="AA454" s="5"/>
      <c r="AB454" s="5"/>
      <c r="AC454" s="5"/>
    </row>
    <row r="455">
      <c r="A455" s="84"/>
      <c r="B455" s="30"/>
      <c r="C455" s="30"/>
      <c r="D455" s="30"/>
      <c r="E455" s="30"/>
      <c r="F455" s="5"/>
      <c r="G455" s="30"/>
      <c r="H455" s="84"/>
      <c r="I455" s="30"/>
      <c r="J455" s="30"/>
      <c r="K455" s="30"/>
      <c r="L455" s="84"/>
      <c r="M455" s="102"/>
      <c r="N455" s="102"/>
      <c r="O455" s="102"/>
      <c r="P455" s="5"/>
      <c r="Q455" s="5"/>
      <c r="R455" s="30"/>
      <c r="S455" s="30"/>
      <c r="T455" s="5"/>
      <c r="U455" s="30"/>
      <c r="V455" s="5"/>
      <c r="W455" s="5"/>
      <c r="X455" s="102"/>
      <c r="Y455" s="102"/>
      <c r="Z455" s="5"/>
      <c r="AA455" s="5"/>
      <c r="AB455" s="5"/>
      <c r="AC455" s="5"/>
    </row>
    <row r="456">
      <c r="A456" s="84"/>
      <c r="B456" s="30"/>
      <c r="C456" s="30"/>
      <c r="D456" s="30"/>
      <c r="E456" s="30"/>
      <c r="F456" s="5"/>
      <c r="G456" s="30"/>
      <c r="H456" s="84"/>
      <c r="I456" s="30"/>
      <c r="J456" s="30"/>
      <c r="K456" s="30"/>
      <c r="L456" s="84"/>
      <c r="M456" s="102"/>
      <c r="N456" s="102"/>
      <c r="O456" s="102"/>
      <c r="P456" s="5"/>
      <c r="Q456" s="5"/>
      <c r="R456" s="30"/>
      <c r="S456" s="30"/>
      <c r="T456" s="5"/>
      <c r="U456" s="30"/>
      <c r="V456" s="5"/>
      <c r="W456" s="5"/>
      <c r="X456" s="102"/>
      <c r="Y456" s="102"/>
      <c r="Z456" s="5"/>
      <c r="AA456" s="5"/>
      <c r="AB456" s="5"/>
      <c r="AC456" s="5"/>
    </row>
    <row r="457">
      <c r="A457" s="84"/>
      <c r="B457" s="30"/>
      <c r="C457" s="30"/>
      <c r="D457" s="30"/>
      <c r="E457" s="30"/>
      <c r="F457" s="5"/>
      <c r="G457" s="30"/>
      <c r="H457" s="84"/>
      <c r="I457" s="30"/>
      <c r="J457" s="30"/>
      <c r="K457" s="30"/>
      <c r="L457" s="84"/>
      <c r="M457" s="102"/>
      <c r="N457" s="102"/>
      <c r="O457" s="102"/>
      <c r="P457" s="5"/>
      <c r="Q457" s="5"/>
      <c r="R457" s="30"/>
      <c r="S457" s="30"/>
      <c r="T457" s="5"/>
      <c r="U457" s="30"/>
      <c r="V457" s="5"/>
      <c r="W457" s="5"/>
      <c r="X457" s="102"/>
      <c r="Y457" s="102"/>
      <c r="Z457" s="5"/>
      <c r="AA457" s="5"/>
      <c r="AB457" s="5"/>
      <c r="AC457" s="5"/>
    </row>
    <row r="458">
      <c r="A458" s="84"/>
      <c r="B458" s="30"/>
      <c r="C458" s="30"/>
      <c r="D458" s="30"/>
      <c r="E458" s="30"/>
      <c r="F458" s="5"/>
      <c r="G458" s="30"/>
      <c r="H458" s="84"/>
      <c r="I458" s="30"/>
      <c r="J458" s="30"/>
      <c r="K458" s="30"/>
      <c r="L458" s="84"/>
      <c r="M458" s="102"/>
      <c r="N458" s="102"/>
      <c r="O458" s="102"/>
      <c r="P458" s="5"/>
      <c r="Q458" s="5"/>
      <c r="R458" s="30"/>
      <c r="S458" s="30"/>
      <c r="T458" s="5"/>
      <c r="U458" s="30"/>
      <c r="V458" s="5"/>
      <c r="W458" s="5"/>
      <c r="X458" s="102"/>
      <c r="Y458" s="102"/>
      <c r="Z458" s="5"/>
      <c r="AA458" s="5"/>
      <c r="AB458" s="5"/>
      <c r="AC458" s="5"/>
    </row>
    <row r="459">
      <c r="A459" s="84"/>
      <c r="B459" s="30"/>
      <c r="C459" s="30"/>
      <c r="D459" s="30"/>
      <c r="E459" s="30"/>
      <c r="F459" s="5"/>
      <c r="G459" s="30"/>
      <c r="H459" s="84"/>
      <c r="I459" s="30"/>
      <c r="J459" s="30"/>
      <c r="K459" s="30"/>
      <c r="L459" s="84"/>
      <c r="M459" s="102"/>
      <c r="N459" s="102"/>
      <c r="O459" s="102"/>
      <c r="P459" s="5"/>
      <c r="Q459" s="5"/>
      <c r="R459" s="30"/>
      <c r="S459" s="30"/>
      <c r="T459" s="5"/>
      <c r="U459" s="30"/>
      <c r="V459" s="5"/>
      <c r="W459" s="5"/>
      <c r="X459" s="102"/>
      <c r="Y459" s="102"/>
      <c r="Z459" s="5"/>
      <c r="AA459" s="5"/>
      <c r="AB459" s="5"/>
      <c r="AC459" s="5"/>
    </row>
    <row r="460">
      <c r="A460" s="84"/>
      <c r="B460" s="30"/>
      <c r="C460" s="30"/>
      <c r="D460" s="30"/>
      <c r="E460" s="30"/>
      <c r="F460" s="5"/>
      <c r="G460" s="30"/>
      <c r="H460" s="84"/>
      <c r="I460" s="30"/>
      <c r="J460" s="30"/>
      <c r="K460" s="30"/>
      <c r="L460" s="84"/>
      <c r="M460" s="102"/>
      <c r="N460" s="102"/>
      <c r="O460" s="102"/>
      <c r="P460" s="5"/>
      <c r="Q460" s="5"/>
      <c r="R460" s="30"/>
      <c r="S460" s="30"/>
      <c r="T460" s="5"/>
      <c r="U460" s="30"/>
      <c r="V460" s="5"/>
      <c r="W460" s="5"/>
      <c r="X460" s="102"/>
      <c r="Y460" s="102"/>
      <c r="Z460" s="5"/>
      <c r="AA460" s="5"/>
      <c r="AB460" s="5"/>
      <c r="AC460" s="5"/>
    </row>
    <row r="461">
      <c r="A461" s="84"/>
      <c r="B461" s="30"/>
      <c r="C461" s="30"/>
      <c r="D461" s="30"/>
      <c r="E461" s="30"/>
      <c r="F461" s="5"/>
      <c r="G461" s="30"/>
      <c r="H461" s="84"/>
      <c r="I461" s="30"/>
      <c r="J461" s="30"/>
      <c r="K461" s="30"/>
      <c r="L461" s="84"/>
      <c r="M461" s="102"/>
      <c r="N461" s="102"/>
      <c r="O461" s="102"/>
      <c r="P461" s="5"/>
      <c r="Q461" s="5"/>
      <c r="R461" s="30"/>
      <c r="S461" s="30"/>
      <c r="T461" s="5"/>
      <c r="U461" s="30"/>
      <c r="V461" s="5"/>
      <c r="W461" s="5"/>
      <c r="X461" s="102"/>
      <c r="Y461" s="102"/>
      <c r="Z461" s="5"/>
      <c r="AA461" s="5"/>
      <c r="AB461" s="5"/>
      <c r="AC461" s="5"/>
    </row>
    <row r="462">
      <c r="A462" s="84"/>
      <c r="B462" s="30"/>
      <c r="C462" s="30"/>
      <c r="D462" s="30"/>
      <c r="E462" s="30"/>
      <c r="F462" s="5"/>
      <c r="G462" s="30"/>
      <c r="H462" s="84"/>
      <c r="I462" s="30"/>
      <c r="J462" s="30"/>
      <c r="K462" s="30"/>
      <c r="L462" s="84"/>
      <c r="M462" s="102"/>
      <c r="N462" s="102"/>
      <c r="O462" s="102"/>
      <c r="P462" s="5"/>
      <c r="Q462" s="5"/>
      <c r="R462" s="30"/>
      <c r="S462" s="30"/>
      <c r="T462" s="5"/>
      <c r="U462" s="30"/>
      <c r="V462" s="5"/>
      <c r="W462" s="5"/>
      <c r="X462" s="102"/>
      <c r="Y462" s="102"/>
      <c r="Z462" s="5"/>
      <c r="AA462" s="5"/>
      <c r="AB462" s="5"/>
      <c r="AC462" s="5"/>
    </row>
    <row r="463">
      <c r="A463" s="84"/>
      <c r="B463" s="30"/>
      <c r="C463" s="30"/>
      <c r="D463" s="30"/>
      <c r="E463" s="30"/>
      <c r="F463" s="5"/>
      <c r="G463" s="30"/>
      <c r="H463" s="84"/>
      <c r="I463" s="30"/>
      <c r="J463" s="30"/>
      <c r="K463" s="30"/>
      <c r="L463" s="84"/>
      <c r="M463" s="102"/>
      <c r="N463" s="102"/>
      <c r="O463" s="102"/>
      <c r="P463" s="5"/>
      <c r="Q463" s="5"/>
      <c r="R463" s="30"/>
      <c r="S463" s="30"/>
      <c r="T463" s="5"/>
      <c r="U463" s="30"/>
      <c r="V463" s="5"/>
      <c r="W463" s="5"/>
      <c r="X463" s="102"/>
      <c r="Y463" s="102"/>
      <c r="Z463" s="5"/>
      <c r="AA463" s="5"/>
      <c r="AB463" s="5"/>
      <c r="AC463" s="5"/>
    </row>
    <row r="464">
      <c r="A464" s="84"/>
      <c r="B464" s="30"/>
      <c r="C464" s="30"/>
      <c r="D464" s="30"/>
      <c r="E464" s="30"/>
      <c r="F464" s="5"/>
      <c r="G464" s="30"/>
      <c r="H464" s="84"/>
      <c r="I464" s="30"/>
      <c r="J464" s="30"/>
      <c r="K464" s="30"/>
      <c r="L464" s="84"/>
      <c r="M464" s="102"/>
      <c r="N464" s="102"/>
      <c r="O464" s="102"/>
      <c r="P464" s="5"/>
      <c r="Q464" s="5"/>
      <c r="R464" s="30"/>
      <c r="S464" s="30"/>
      <c r="T464" s="5"/>
      <c r="U464" s="30"/>
      <c r="V464" s="5"/>
      <c r="W464" s="5"/>
      <c r="X464" s="102"/>
      <c r="Y464" s="102"/>
      <c r="Z464" s="5"/>
      <c r="AA464" s="5"/>
      <c r="AB464" s="5"/>
      <c r="AC464" s="5"/>
    </row>
    <row r="465">
      <c r="A465" s="84"/>
      <c r="B465" s="30"/>
      <c r="C465" s="30"/>
      <c r="D465" s="30"/>
      <c r="E465" s="30"/>
      <c r="F465" s="5"/>
      <c r="G465" s="30"/>
      <c r="H465" s="84"/>
      <c r="I465" s="30"/>
      <c r="J465" s="30"/>
      <c r="K465" s="30"/>
      <c r="L465" s="84"/>
      <c r="M465" s="102"/>
      <c r="N465" s="102"/>
      <c r="O465" s="102"/>
      <c r="P465" s="5"/>
      <c r="Q465" s="5"/>
      <c r="R465" s="30"/>
      <c r="S465" s="30"/>
      <c r="T465" s="5"/>
      <c r="U465" s="30"/>
      <c r="V465" s="5"/>
      <c r="W465" s="5"/>
      <c r="X465" s="102"/>
      <c r="Y465" s="102"/>
      <c r="Z465" s="5"/>
      <c r="AA465" s="5"/>
      <c r="AB465" s="5"/>
      <c r="AC465" s="5"/>
    </row>
    <row r="466">
      <c r="A466" s="84"/>
      <c r="B466" s="30"/>
      <c r="C466" s="30"/>
      <c r="D466" s="30"/>
      <c r="E466" s="30"/>
      <c r="F466" s="5"/>
      <c r="G466" s="30"/>
      <c r="H466" s="84"/>
      <c r="I466" s="30"/>
      <c r="J466" s="30"/>
      <c r="K466" s="30"/>
      <c r="L466" s="84"/>
      <c r="M466" s="102"/>
      <c r="N466" s="102"/>
      <c r="O466" s="102"/>
      <c r="P466" s="5"/>
      <c r="Q466" s="5"/>
      <c r="R466" s="30"/>
      <c r="S466" s="30"/>
      <c r="T466" s="5"/>
      <c r="U466" s="30"/>
      <c r="V466" s="5"/>
      <c r="W466" s="5"/>
      <c r="X466" s="102"/>
      <c r="Y466" s="102"/>
      <c r="Z466" s="5"/>
      <c r="AA466" s="5"/>
      <c r="AB466" s="5"/>
      <c r="AC466" s="5"/>
    </row>
    <row r="467">
      <c r="A467" s="84"/>
      <c r="B467" s="30"/>
      <c r="C467" s="30"/>
      <c r="D467" s="30"/>
      <c r="E467" s="30"/>
      <c r="F467" s="5"/>
      <c r="G467" s="30"/>
      <c r="H467" s="84"/>
      <c r="I467" s="30"/>
      <c r="J467" s="30"/>
      <c r="K467" s="30"/>
      <c r="L467" s="84"/>
      <c r="M467" s="102"/>
      <c r="N467" s="102"/>
      <c r="O467" s="102"/>
      <c r="P467" s="5"/>
      <c r="Q467" s="5"/>
      <c r="R467" s="30"/>
      <c r="S467" s="30"/>
      <c r="T467" s="5"/>
      <c r="U467" s="30"/>
      <c r="V467" s="5"/>
      <c r="W467" s="5"/>
      <c r="X467" s="102"/>
      <c r="Y467" s="102"/>
      <c r="Z467" s="5"/>
      <c r="AA467" s="5"/>
      <c r="AB467" s="5"/>
      <c r="AC467" s="5"/>
    </row>
    <row r="468">
      <c r="A468" s="84"/>
      <c r="B468" s="30"/>
      <c r="C468" s="30"/>
      <c r="D468" s="30"/>
      <c r="E468" s="30"/>
      <c r="F468" s="5"/>
      <c r="G468" s="30"/>
      <c r="H468" s="84"/>
      <c r="I468" s="30"/>
      <c r="J468" s="30"/>
      <c r="K468" s="30"/>
      <c r="L468" s="84"/>
      <c r="M468" s="102"/>
      <c r="N468" s="102"/>
      <c r="O468" s="102"/>
      <c r="P468" s="5"/>
      <c r="Q468" s="5"/>
      <c r="R468" s="30"/>
      <c r="S468" s="30"/>
      <c r="T468" s="5"/>
      <c r="U468" s="30"/>
      <c r="V468" s="5"/>
      <c r="W468" s="5"/>
      <c r="X468" s="102"/>
      <c r="Y468" s="102"/>
      <c r="Z468" s="5"/>
      <c r="AA468" s="5"/>
      <c r="AB468" s="5"/>
      <c r="AC468" s="5"/>
    </row>
    <row r="469">
      <c r="A469" s="84"/>
      <c r="B469" s="30"/>
      <c r="C469" s="30"/>
      <c r="D469" s="30"/>
      <c r="E469" s="30"/>
      <c r="F469" s="5"/>
      <c r="G469" s="30"/>
      <c r="H469" s="84"/>
      <c r="I469" s="30"/>
      <c r="J469" s="30"/>
      <c r="K469" s="30"/>
      <c r="L469" s="84"/>
      <c r="M469" s="102"/>
      <c r="N469" s="102"/>
      <c r="O469" s="102"/>
      <c r="P469" s="5"/>
      <c r="Q469" s="5"/>
      <c r="R469" s="30"/>
      <c r="S469" s="30"/>
      <c r="T469" s="5"/>
      <c r="U469" s="30"/>
      <c r="V469" s="5"/>
      <c r="W469" s="5"/>
      <c r="X469" s="102"/>
      <c r="Y469" s="102"/>
      <c r="Z469" s="5"/>
      <c r="AA469" s="5"/>
      <c r="AB469" s="5"/>
      <c r="AC469" s="5"/>
    </row>
    <row r="470">
      <c r="A470" s="84"/>
      <c r="B470" s="30"/>
      <c r="C470" s="30"/>
      <c r="D470" s="30"/>
      <c r="E470" s="30"/>
      <c r="F470" s="5"/>
      <c r="G470" s="30"/>
      <c r="H470" s="84"/>
      <c r="I470" s="30"/>
      <c r="J470" s="30"/>
      <c r="K470" s="30"/>
      <c r="L470" s="84"/>
      <c r="M470" s="102"/>
      <c r="N470" s="102"/>
      <c r="O470" s="102"/>
      <c r="P470" s="5"/>
      <c r="Q470" s="5"/>
      <c r="R470" s="30"/>
      <c r="S470" s="30"/>
      <c r="T470" s="5"/>
      <c r="U470" s="30"/>
      <c r="V470" s="5"/>
      <c r="W470" s="5"/>
      <c r="X470" s="102"/>
      <c r="Y470" s="102"/>
      <c r="Z470" s="5"/>
      <c r="AA470" s="5"/>
      <c r="AB470" s="5"/>
      <c r="AC470" s="5"/>
    </row>
    <row r="471">
      <c r="A471" s="84"/>
      <c r="B471" s="30"/>
      <c r="C471" s="30"/>
      <c r="D471" s="30"/>
      <c r="E471" s="30"/>
      <c r="F471" s="5"/>
      <c r="G471" s="30"/>
      <c r="H471" s="84"/>
      <c r="I471" s="30"/>
      <c r="J471" s="30"/>
      <c r="K471" s="30"/>
      <c r="L471" s="84"/>
      <c r="M471" s="102"/>
      <c r="N471" s="102"/>
      <c r="O471" s="102"/>
      <c r="P471" s="5"/>
      <c r="Q471" s="5"/>
      <c r="R471" s="30"/>
      <c r="S471" s="30"/>
      <c r="T471" s="5"/>
      <c r="U471" s="30"/>
      <c r="V471" s="5"/>
      <c r="W471" s="5"/>
      <c r="X471" s="102"/>
      <c r="Y471" s="102"/>
      <c r="Z471" s="5"/>
      <c r="AA471" s="5"/>
      <c r="AB471" s="5"/>
      <c r="AC471" s="5"/>
    </row>
    <row r="472">
      <c r="A472" s="84"/>
      <c r="B472" s="30"/>
      <c r="C472" s="30"/>
      <c r="D472" s="30"/>
      <c r="E472" s="30"/>
      <c r="F472" s="5"/>
      <c r="G472" s="30"/>
      <c r="H472" s="84"/>
      <c r="I472" s="30"/>
      <c r="J472" s="30"/>
      <c r="K472" s="30"/>
      <c r="L472" s="84"/>
      <c r="M472" s="102"/>
      <c r="N472" s="102"/>
      <c r="O472" s="102"/>
      <c r="P472" s="5"/>
      <c r="Q472" s="5"/>
      <c r="R472" s="30"/>
      <c r="S472" s="30"/>
      <c r="T472" s="5"/>
      <c r="U472" s="30"/>
      <c r="V472" s="5"/>
      <c r="W472" s="5"/>
      <c r="X472" s="102"/>
      <c r="Y472" s="102"/>
      <c r="Z472" s="5"/>
      <c r="AA472" s="5"/>
      <c r="AB472" s="5"/>
      <c r="AC472" s="5"/>
    </row>
    <row r="473">
      <c r="A473" s="84"/>
      <c r="B473" s="30"/>
      <c r="C473" s="30"/>
      <c r="D473" s="30"/>
      <c r="E473" s="30"/>
      <c r="F473" s="5"/>
      <c r="G473" s="30"/>
      <c r="H473" s="84"/>
      <c r="I473" s="30"/>
      <c r="J473" s="30"/>
      <c r="K473" s="30"/>
      <c r="L473" s="84"/>
      <c r="M473" s="102"/>
      <c r="N473" s="102"/>
      <c r="O473" s="102"/>
      <c r="P473" s="5"/>
      <c r="Q473" s="5"/>
      <c r="R473" s="30"/>
      <c r="S473" s="30"/>
      <c r="T473" s="5"/>
      <c r="U473" s="30"/>
      <c r="V473" s="5"/>
      <c r="W473" s="5"/>
      <c r="X473" s="102"/>
      <c r="Y473" s="102"/>
      <c r="Z473" s="5"/>
      <c r="AA473" s="5"/>
      <c r="AB473" s="5"/>
      <c r="AC473" s="5"/>
    </row>
    <row r="474">
      <c r="A474" s="84"/>
      <c r="B474" s="30"/>
      <c r="C474" s="30"/>
      <c r="D474" s="30"/>
      <c r="E474" s="30"/>
      <c r="F474" s="5"/>
      <c r="G474" s="30"/>
      <c r="H474" s="84"/>
      <c r="I474" s="30"/>
      <c r="J474" s="30"/>
      <c r="K474" s="30"/>
      <c r="L474" s="84"/>
      <c r="M474" s="102"/>
      <c r="N474" s="102"/>
      <c r="O474" s="102"/>
      <c r="P474" s="5"/>
      <c r="Q474" s="5"/>
      <c r="R474" s="30"/>
      <c r="S474" s="30"/>
      <c r="T474" s="5"/>
      <c r="U474" s="30"/>
      <c r="V474" s="5"/>
      <c r="W474" s="5"/>
      <c r="X474" s="102"/>
      <c r="Y474" s="102"/>
      <c r="Z474" s="5"/>
      <c r="AA474" s="5"/>
      <c r="AB474" s="5"/>
      <c r="AC474" s="5"/>
    </row>
    <row r="475">
      <c r="A475" s="84"/>
      <c r="B475" s="30"/>
      <c r="C475" s="30"/>
      <c r="D475" s="30"/>
      <c r="E475" s="30"/>
      <c r="F475" s="5"/>
      <c r="G475" s="30"/>
      <c r="H475" s="84"/>
      <c r="I475" s="30"/>
      <c r="J475" s="30"/>
      <c r="K475" s="30"/>
      <c r="L475" s="84"/>
      <c r="M475" s="102"/>
      <c r="N475" s="102"/>
      <c r="O475" s="102"/>
      <c r="P475" s="5"/>
      <c r="Q475" s="5"/>
      <c r="R475" s="30"/>
      <c r="S475" s="30"/>
      <c r="T475" s="5"/>
      <c r="U475" s="30"/>
      <c r="V475" s="5"/>
      <c r="W475" s="5"/>
      <c r="X475" s="102"/>
      <c r="Y475" s="102"/>
      <c r="Z475" s="5"/>
      <c r="AA475" s="5"/>
      <c r="AB475" s="5"/>
      <c r="AC475" s="5"/>
    </row>
    <row r="476">
      <c r="A476" s="84"/>
      <c r="B476" s="30"/>
      <c r="C476" s="30"/>
      <c r="D476" s="30"/>
      <c r="E476" s="30"/>
      <c r="F476" s="5"/>
      <c r="G476" s="30"/>
      <c r="H476" s="84"/>
      <c r="I476" s="30"/>
      <c r="J476" s="30"/>
      <c r="K476" s="30"/>
      <c r="L476" s="84"/>
      <c r="M476" s="102"/>
      <c r="N476" s="102"/>
      <c r="O476" s="102"/>
      <c r="P476" s="5"/>
      <c r="Q476" s="5"/>
      <c r="R476" s="30"/>
      <c r="S476" s="30"/>
      <c r="T476" s="5"/>
      <c r="U476" s="30"/>
      <c r="V476" s="5"/>
      <c r="W476" s="5"/>
      <c r="X476" s="102"/>
      <c r="Y476" s="102"/>
      <c r="Z476" s="5"/>
      <c r="AA476" s="5"/>
      <c r="AB476" s="5"/>
      <c r="AC476" s="5"/>
    </row>
    <row r="477">
      <c r="A477" s="84"/>
      <c r="B477" s="30"/>
      <c r="C477" s="30"/>
      <c r="D477" s="30"/>
      <c r="E477" s="30"/>
      <c r="F477" s="5"/>
      <c r="G477" s="30"/>
      <c r="H477" s="84"/>
      <c r="I477" s="30"/>
      <c r="J477" s="30"/>
      <c r="K477" s="30"/>
      <c r="L477" s="84"/>
      <c r="M477" s="102"/>
      <c r="N477" s="102"/>
      <c r="O477" s="102"/>
      <c r="P477" s="5"/>
      <c r="Q477" s="5"/>
      <c r="R477" s="30"/>
      <c r="S477" s="30"/>
      <c r="T477" s="5"/>
      <c r="U477" s="30"/>
      <c r="V477" s="5"/>
      <c r="W477" s="5"/>
      <c r="X477" s="102"/>
      <c r="Y477" s="102"/>
      <c r="Z477" s="5"/>
      <c r="AA477" s="5"/>
      <c r="AB477" s="5"/>
      <c r="AC477" s="5"/>
    </row>
    <row r="478">
      <c r="A478" s="84"/>
      <c r="B478" s="30"/>
      <c r="C478" s="30"/>
      <c r="D478" s="30"/>
      <c r="E478" s="30"/>
      <c r="F478" s="5"/>
      <c r="G478" s="30"/>
      <c r="H478" s="84"/>
      <c r="I478" s="30"/>
      <c r="J478" s="30"/>
      <c r="K478" s="30"/>
      <c r="L478" s="84"/>
      <c r="M478" s="102"/>
      <c r="N478" s="102"/>
      <c r="O478" s="102"/>
      <c r="P478" s="5"/>
      <c r="Q478" s="5"/>
      <c r="R478" s="30"/>
      <c r="S478" s="30"/>
      <c r="T478" s="5"/>
      <c r="U478" s="30"/>
      <c r="V478" s="5"/>
      <c r="W478" s="5"/>
      <c r="X478" s="102"/>
      <c r="Y478" s="102"/>
      <c r="Z478" s="5"/>
      <c r="AA478" s="5"/>
      <c r="AB478" s="5"/>
      <c r="AC478" s="5"/>
    </row>
    <row r="479">
      <c r="A479" s="84"/>
      <c r="B479" s="30"/>
      <c r="C479" s="30"/>
      <c r="D479" s="30"/>
      <c r="E479" s="30"/>
      <c r="F479" s="5"/>
      <c r="G479" s="30"/>
      <c r="H479" s="84"/>
      <c r="I479" s="30"/>
      <c r="J479" s="30"/>
      <c r="K479" s="30"/>
      <c r="L479" s="84"/>
      <c r="M479" s="102"/>
      <c r="N479" s="102"/>
      <c r="O479" s="102"/>
      <c r="P479" s="5"/>
      <c r="Q479" s="5"/>
      <c r="R479" s="30"/>
      <c r="S479" s="30"/>
      <c r="T479" s="5"/>
      <c r="U479" s="30"/>
      <c r="V479" s="5"/>
      <c r="W479" s="5"/>
      <c r="X479" s="102"/>
      <c r="Y479" s="102"/>
      <c r="Z479" s="5"/>
      <c r="AA479" s="5"/>
      <c r="AB479" s="5"/>
      <c r="AC479" s="5"/>
    </row>
    <row r="480">
      <c r="A480" s="84"/>
      <c r="B480" s="30"/>
      <c r="C480" s="30"/>
      <c r="D480" s="30"/>
      <c r="E480" s="30"/>
      <c r="F480" s="5"/>
      <c r="G480" s="30"/>
      <c r="H480" s="84"/>
      <c r="I480" s="30"/>
      <c r="J480" s="30"/>
      <c r="K480" s="30"/>
      <c r="L480" s="84"/>
      <c r="M480" s="102"/>
      <c r="N480" s="102"/>
      <c r="O480" s="102"/>
      <c r="P480" s="5"/>
      <c r="Q480" s="5"/>
      <c r="R480" s="30"/>
      <c r="S480" s="30"/>
      <c r="T480" s="5"/>
      <c r="U480" s="30"/>
      <c r="V480" s="5"/>
      <c r="W480" s="5"/>
      <c r="X480" s="102"/>
      <c r="Y480" s="102"/>
      <c r="Z480" s="5"/>
      <c r="AA480" s="5"/>
      <c r="AB480" s="5"/>
      <c r="AC480" s="5"/>
    </row>
    <row r="481">
      <c r="A481" s="84"/>
      <c r="B481" s="30"/>
      <c r="C481" s="30"/>
      <c r="D481" s="30"/>
      <c r="E481" s="30"/>
      <c r="F481" s="5"/>
      <c r="G481" s="30"/>
      <c r="H481" s="84"/>
      <c r="I481" s="30"/>
      <c r="J481" s="30"/>
      <c r="K481" s="30"/>
      <c r="L481" s="84"/>
      <c r="M481" s="102"/>
      <c r="N481" s="102"/>
      <c r="O481" s="102"/>
      <c r="P481" s="5"/>
      <c r="Q481" s="5"/>
      <c r="R481" s="30"/>
      <c r="S481" s="30"/>
      <c r="T481" s="5"/>
      <c r="U481" s="30"/>
      <c r="V481" s="5"/>
      <c r="W481" s="5"/>
      <c r="X481" s="102"/>
      <c r="Y481" s="102"/>
      <c r="Z481" s="5"/>
      <c r="AA481" s="5"/>
      <c r="AB481" s="5"/>
      <c r="AC481" s="5"/>
    </row>
    <row r="482">
      <c r="A482" s="84"/>
      <c r="B482" s="30"/>
      <c r="C482" s="30"/>
      <c r="D482" s="30"/>
      <c r="E482" s="30"/>
      <c r="F482" s="5"/>
      <c r="G482" s="30"/>
      <c r="H482" s="84"/>
      <c r="I482" s="30"/>
      <c r="J482" s="30"/>
      <c r="K482" s="30"/>
      <c r="L482" s="84"/>
      <c r="M482" s="102"/>
      <c r="N482" s="102"/>
      <c r="O482" s="102"/>
      <c r="P482" s="5"/>
      <c r="Q482" s="5"/>
      <c r="R482" s="30"/>
      <c r="S482" s="30"/>
      <c r="T482" s="5"/>
      <c r="U482" s="30"/>
      <c r="V482" s="5"/>
      <c r="W482" s="5"/>
      <c r="X482" s="102"/>
      <c r="Y482" s="102"/>
      <c r="Z482" s="5"/>
      <c r="AA482" s="5"/>
      <c r="AB482" s="5"/>
      <c r="AC482" s="5"/>
    </row>
    <row r="483">
      <c r="A483" s="84"/>
      <c r="B483" s="30"/>
      <c r="C483" s="30"/>
      <c r="D483" s="30"/>
      <c r="E483" s="30"/>
      <c r="F483" s="5"/>
      <c r="G483" s="30"/>
      <c r="H483" s="84"/>
      <c r="I483" s="30"/>
      <c r="J483" s="30"/>
      <c r="K483" s="30"/>
      <c r="L483" s="84"/>
      <c r="M483" s="102"/>
      <c r="N483" s="102"/>
      <c r="O483" s="102"/>
      <c r="P483" s="5"/>
      <c r="Q483" s="5"/>
      <c r="R483" s="30"/>
      <c r="S483" s="30"/>
      <c r="T483" s="5"/>
      <c r="U483" s="30"/>
      <c r="V483" s="5"/>
      <c r="W483" s="5"/>
      <c r="X483" s="102"/>
      <c r="Y483" s="102"/>
      <c r="Z483" s="5"/>
      <c r="AA483" s="5"/>
      <c r="AB483" s="5"/>
      <c r="AC483" s="5"/>
    </row>
    <row r="484">
      <c r="A484" s="84"/>
      <c r="B484" s="30"/>
      <c r="C484" s="30"/>
      <c r="D484" s="30"/>
      <c r="E484" s="30"/>
      <c r="F484" s="5"/>
      <c r="G484" s="30"/>
      <c r="H484" s="84"/>
      <c r="I484" s="30"/>
      <c r="J484" s="30"/>
      <c r="K484" s="30"/>
      <c r="L484" s="84"/>
      <c r="M484" s="102"/>
      <c r="N484" s="102"/>
      <c r="O484" s="102"/>
      <c r="P484" s="5"/>
      <c r="Q484" s="5"/>
      <c r="R484" s="30"/>
      <c r="S484" s="30"/>
      <c r="T484" s="5"/>
      <c r="U484" s="30"/>
      <c r="V484" s="5"/>
      <c r="W484" s="5"/>
      <c r="X484" s="102"/>
      <c r="Y484" s="102"/>
      <c r="Z484" s="5"/>
      <c r="AA484" s="5"/>
      <c r="AB484" s="5"/>
      <c r="AC484" s="5"/>
    </row>
    <row r="485">
      <c r="A485" s="84"/>
      <c r="B485" s="30"/>
      <c r="C485" s="30"/>
      <c r="D485" s="30"/>
      <c r="E485" s="30"/>
      <c r="F485" s="5"/>
      <c r="G485" s="30"/>
      <c r="H485" s="84"/>
      <c r="I485" s="30"/>
      <c r="J485" s="30"/>
      <c r="K485" s="30"/>
      <c r="L485" s="84"/>
      <c r="M485" s="102"/>
      <c r="N485" s="102"/>
      <c r="O485" s="102"/>
      <c r="P485" s="5"/>
      <c r="Q485" s="5"/>
      <c r="R485" s="30"/>
      <c r="S485" s="30"/>
      <c r="T485" s="5"/>
      <c r="U485" s="30"/>
      <c r="V485" s="5"/>
      <c r="W485" s="5"/>
      <c r="X485" s="102"/>
      <c r="Y485" s="102"/>
      <c r="Z485" s="5"/>
      <c r="AA485" s="5"/>
      <c r="AB485" s="5"/>
      <c r="AC485" s="5"/>
    </row>
    <row r="486">
      <c r="A486" s="84"/>
      <c r="B486" s="30"/>
      <c r="C486" s="30"/>
      <c r="D486" s="30"/>
      <c r="E486" s="30"/>
      <c r="F486" s="5"/>
      <c r="G486" s="30"/>
      <c r="H486" s="84"/>
      <c r="I486" s="30"/>
      <c r="J486" s="30"/>
      <c r="K486" s="30"/>
      <c r="L486" s="84"/>
      <c r="M486" s="102"/>
      <c r="N486" s="102"/>
      <c r="O486" s="102"/>
      <c r="P486" s="5"/>
      <c r="Q486" s="5"/>
      <c r="R486" s="30"/>
      <c r="S486" s="30"/>
      <c r="T486" s="5"/>
      <c r="U486" s="30"/>
      <c r="V486" s="5"/>
      <c r="W486" s="5"/>
      <c r="X486" s="102"/>
      <c r="Y486" s="102"/>
      <c r="Z486" s="5"/>
      <c r="AA486" s="5"/>
      <c r="AB486" s="5"/>
      <c r="AC486" s="5"/>
    </row>
    <row r="487">
      <c r="A487" s="84"/>
      <c r="B487" s="30"/>
      <c r="C487" s="30"/>
      <c r="D487" s="30"/>
      <c r="E487" s="30"/>
      <c r="F487" s="5"/>
      <c r="G487" s="30"/>
      <c r="H487" s="84"/>
      <c r="I487" s="30"/>
      <c r="J487" s="30"/>
      <c r="K487" s="30"/>
      <c r="L487" s="84"/>
      <c r="M487" s="102"/>
      <c r="N487" s="102"/>
      <c r="O487" s="102"/>
      <c r="P487" s="5"/>
      <c r="Q487" s="5"/>
      <c r="R487" s="30"/>
      <c r="S487" s="30"/>
      <c r="T487" s="5"/>
      <c r="U487" s="30"/>
      <c r="V487" s="5"/>
      <c r="W487" s="5"/>
      <c r="X487" s="102"/>
      <c r="Y487" s="102"/>
      <c r="Z487" s="5"/>
      <c r="AA487" s="5"/>
      <c r="AB487" s="5"/>
      <c r="AC487" s="5"/>
    </row>
    <row r="488">
      <c r="A488" s="84"/>
      <c r="B488" s="30"/>
      <c r="C488" s="30"/>
      <c r="D488" s="30"/>
      <c r="E488" s="30"/>
      <c r="F488" s="5"/>
      <c r="G488" s="30"/>
      <c r="H488" s="84"/>
      <c r="I488" s="30"/>
      <c r="J488" s="30"/>
      <c r="K488" s="30"/>
      <c r="L488" s="84"/>
      <c r="M488" s="102"/>
      <c r="N488" s="102"/>
      <c r="O488" s="102"/>
      <c r="P488" s="5"/>
      <c r="Q488" s="5"/>
      <c r="R488" s="30"/>
      <c r="S488" s="30"/>
      <c r="T488" s="5"/>
      <c r="U488" s="30"/>
      <c r="V488" s="5"/>
      <c r="W488" s="5"/>
      <c r="X488" s="102"/>
      <c r="Y488" s="102"/>
      <c r="Z488" s="5"/>
      <c r="AA488" s="5"/>
      <c r="AB488" s="5"/>
      <c r="AC488" s="5"/>
    </row>
    <row r="489">
      <c r="A489" s="84"/>
      <c r="B489" s="30"/>
      <c r="C489" s="30"/>
      <c r="D489" s="30"/>
      <c r="E489" s="30"/>
      <c r="F489" s="5"/>
      <c r="G489" s="30"/>
      <c r="H489" s="84"/>
      <c r="I489" s="30"/>
      <c r="J489" s="30"/>
      <c r="K489" s="30"/>
      <c r="L489" s="84"/>
      <c r="M489" s="102"/>
      <c r="N489" s="102"/>
      <c r="O489" s="102"/>
      <c r="P489" s="5"/>
      <c r="Q489" s="5"/>
      <c r="R489" s="30"/>
      <c r="S489" s="30"/>
      <c r="T489" s="5"/>
      <c r="U489" s="30"/>
      <c r="V489" s="5"/>
      <c r="W489" s="5"/>
      <c r="X489" s="102"/>
      <c r="Y489" s="102"/>
      <c r="Z489" s="5"/>
      <c r="AA489" s="5"/>
      <c r="AB489" s="5"/>
      <c r="AC489" s="5"/>
    </row>
    <row r="490">
      <c r="A490" s="84"/>
      <c r="B490" s="30"/>
      <c r="C490" s="30"/>
      <c r="D490" s="30"/>
      <c r="E490" s="30"/>
      <c r="F490" s="5"/>
      <c r="G490" s="30"/>
      <c r="H490" s="84"/>
      <c r="I490" s="30"/>
      <c r="J490" s="30"/>
      <c r="K490" s="30"/>
      <c r="L490" s="84"/>
      <c r="M490" s="102"/>
      <c r="N490" s="102"/>
      <c r="O490" s="102"/>
      <c r="P490" s="5"/>
      <c r="Q490" s="5"/>
      <c r="R490" s="30"/>
      <c r="S490" s="30"/>
      <c r="T490" s="5"/>
      <c r="U490" s="30"/>
      <c r="V490" s="5"/>
      <c r="W490" s="5"/>
      <c r="X490" s="102"/>
      <c r="Y490" s="102"/>
      <c r="Z490" s="5"/>
      <c r="AA490" s="5"/>
      <c r="AB490" s="5"/>
      <c r="AC490" s="5"/>
    </row>
    <row r="491">
      <c r="A491" s="84"/>
      <c r="B491" s="30"/>
      <c r="C491" s="30"/>
      <c r="D491" s="30"/>
      <c r="E491" s="30"/>
      <c r="F491" s="5"/>
      <c r="G491" s="30"/>
      <c r="H491" s="84"/>
      <c r="I491" s="30"/>
      <c r="J491" s="30"/>
      <c r="K491" s="30"/>
      <c r="L491" s="84"/>
      <c r="M491" s="102"/>
      <c r="N491" s="102"/>
      <c r="O491" s="102"/>
      <c r="P491" s="5"/>
      <c r="Q491" s="5"/>
      <c r="R491" s="30"/>
      <c r="S491" s="30"/>
      <c r="T491" s="5"/>
      <c r="U491" s="30"/>
      <c r="V491" s="5"/>
      <c r="W491" s="5"/>
      <c r="X491" s="102"/>
      <c r="Y491" s="102"/>
      <c r="Z491" s="5"/>
      <c r="AA491" s="5"/>
      <c r="AB491" s="5"/>
      <c r="AC491" s="5"/>
    </row>
    <row r="492">
      <c r="A492" s="84"/>
      <c r="B492" s="30"/>
      <c r="C492" s="30"/>
      <c r="D492" s="30"/>
      <c r="E492" s="30"/>
      <c r="F492" s="5"/>
      <c r="G492" s="30"/>
      <c r="H492" s="84"/>
      <c r="I492" s="30"/>
      <c r="J492" s="30"/>
      <c r="K492" s="30"/>
      <c r="L492" s="84"/>
      <c r="M492" s="102"/>
      <c r="N492" s="102"/>
      <c r="O492" s="102"/>
      <c r="P492" s="5"/>
      <c r="Q492" s="5"/>
      <c r="R492" s="30"/>
      <c r="S492" s="30"/>
      <c r="T492" s="5"/>
      <c r="U492" s="30"/>
      <c r="V492" s="5"/>
      <c r="W492" s="5"/>
      <c r="X492" s="102"/>
      <c r="Y492" s="102"/>
      <c r="Z492" s="5"/>
      <c r="AA492" s="5"/>
      <c r="AB492" s="5"/>
      <c r="AC492" s="5"/>
    </row>
    <row r="493">
      <c r="A493" s="84"/>
      <c r="B493" s="30"/>
      <c r="C493" s="30"/>
      <c r="D493" s="30"/>
      <c r="E493" s="30"/>
      <c r="F493" s="5"/>
      <c r="G493" s="30"/>
      <c r="H493" s="84"/>
      <c r="I493" s="30"/>
      <c r="J493" s="30"/>
      <c r="K493" s="30"/>
      <c r="L493" s="84"/>
      <c r="M493" s="102"/>
      <c r="N493" s="102"/>
      <c r="O493" s="102"/>
      <c r="P493" s="5"/>
      <c r="Q493" s="5"/>
      <c r="R493" s="30"/>
      <c r="S493" s="30"/>
      <c r="T493" s="5"/>
      <c r="U493" s="30"/>
      <c r="V493" s="5"/>
      <c r="W493" s="5"/>
      <c r="X493" s="102"/>
      <c r="Y493" s="102"/>
      <c r="Z493" s="5"/>
      <c r="AA493" s="5"/>
      <c r="AB493" s="5"/>
      <c r="AC493" s="5"/>
    </row>
    <row r="494">
      <c r="A494" s="84"/>
      <c r="B494" s="30"/>
      <c r="C494" s="30"/>
      <c r="D494" s="30"/>
      <c r="E494" s="30"/>
      <c r="F494" s="5"/>
      <c r="G494" s="30"/>
      <c r="H494" s="84"/>
      <c r="I494" s="30"/>
      <c r="J494" s="30"/>
      <c r="K494" s="30"/>
      <c r="L494" s="84"/>
      <c r="M494" s="102"/>
      <c r="N494" s="102"/>
      <c r="O494" s="102"/>
      <c r="P494" s="5"/>
      <c r="Q494" s="5"/>
      <c r="R494" s="30"/>
      <c r="S494" s="30"/>
      <c r="T494" s="5"/>
      <c r="U494" s="30"/>
      <c r="V494" s="5"/>
      <c r="W494" s="5"/>
      <c r="X494" s="102"/>
      <c r="Y494" s="102"/>
      <c r="Z494" s="5"/>
      <c r="AA494" s="5"/>
      <c r="AB494" s="5"/>
      <c r="AC494" s="5"/>
    </row>
    <row r="495">
      <c r="A495" s="84"/>
      <c r="B495" s="30"/>
      <c r="C495" s="30"/>
      <c r="D495" s="30"/>
      <c r="E495" s="30"/>
      <c r="F495" s="5"/>
      <c r="G495" s="30"/>
      <c r="H495" s="84"/>
      <c r="I495" s="30"/>
      <c r="J495" s="30"/>
      <c r="K495" s="30"/>
      <c r="L495" s="84"/>
      <c r="M495" s="102"/>
      <c r="N495" s="102"/>
      <c r="O495" s="102"/>
      <c r="P495" s="5"/>
      <c r="Q495" s="5"/>
      <c r="R495" s="30"/>
      <c r="S495" s="30"/>
      <c r="T495" s="5"/>
      <c r="U495" s="30"/>
      <c r="V495" s="5"/>
      <c r="W495" s="5"/>
      <c r="X495" s="102"/>
      <c r="Y495" s="102"/>
      <c r="Z495" s="5"/>
      <c r="AA495" s="5"/>
      <c r="AB495" s="5"/>
      <c r="AC495" s="5"/>
    </row>
    <row r="496">
      <c r="A496" s="84"/>
      <c r="B496" s="30"/>
      <c r="C496" s="30"/>
      <c r="D496" s="30"/>
      <c r="E496" s="30"/>
      <c r="F496" s="5"/>
      <c r="G496" s="30"/>
      <c r="H496" s="84"/>
      <c r="I496" s="30"/>
      <c r="J496" s="30"/>
      <c r="K496" s="30"/>
      <c r="L496" s="84"/>
      <c r="M496" s="102"/>
      <c r="N496" s="102"/>
      <c r="O496" s="102"/>
      <c r="P496" s="5"/>
      <c r="Q496" s="5"/>
      <c r="R496" s="30"/>
      <c r="S496" s="30"/>
      <c r="T496" s="5"/>
      <c r="U496" s="30"/>
      <c r="V496" s="5"/>
      <c r="W496" s="5"/>
      <c r="X496" s="102"/>
      <c r="Y496" s="102"/>
      <c r="Z496" s="5"/>
      <c r="AA496" s="5"/>
      <c r="AB496" s="5"/>
      <c r="AC496" s="5"/>
    </row>
    <row r="497">
      <c r="A497" s="84"/>
      <c r="B497" s="30"/>
      <c r="C497" s="30"/>
      <c r="D497" s="30"/>
      <c r="E497" s="30"/>
      <c r="F497" s="5"/>
      <c r="G497" s="30"/>
      <c r="H497" s="84"/>
      <c r="I497" s="30"/>
      <c r="J497" s="30"/>
      <c r="K497" s="30"/>
      <c r="L497" s="84"/>
      <c r="M497" s="102"/>
      <c r="N497" s="102"/>
      <c r="O497" s="102"/>
      <c r="P497" s="5"/>
      <c r="Q497" s="5"/>
      <c r="R497" s="30"/>
      <c r="S497" s="30"/>
      <c r="T497" s="5"/>
      <c r="U497" s="30"/>
      <c r="V497" s="5"/>
      <c r="W497" s="5"/>
      <c r="X497" s="102"/>
      <c r="Y497" s="102"/>
      <c r="Z497" s="5"/>
      <c r="AA497" s="5"/>
      <c r="AB497" s="5"/>
      <c r="AC497" s="5"/>
    </row>
    <row r="498">
      <c r="A498" s="84"/>
      <c r="B498" s="30"/>
      <c r="C498" s="30"/>
      <c r="D498" s="30"/>
      <c r="E498" s="30"/>
      <c r="F498" s="5"/>
      <c r="G498" s="30"/>
      <c r="H498" s="84"/>
      <c r="I498" s="30"/>
      <c r="J498" s="30"/>
      <c r="K498" s="30"/>
      <c r="L498" s="84"/>
      <c r="M498" s="102"/>
      <c r="N498" s="102"/>
      <c r="O498" s="102"/>
      <c r="P498" s="5"/>
      <c r="Q498" s="5"/>
      <c r="R498" s="30"/>
      <c r="S498" s="30"/>
      <c r="T498" s="5"/>
      <c r="U498" s="30"/>
      <c r="V498" s="5"/>
      <c r="W498" s="5"/>
      <c r="X498" s="102"/>
      <c r="Y498" s="102"/>
      <c r="Z498" s="5"/>
      <c r="AA498" s="5"/>
      <c r="AB498" s="5"/>
      <c r="AC498" s="5"/>
    </row>
    <row r="499">
      <c r="A499" s="84"/>
      <c r="B499" s="30"/>
      <c r="C499" s="30"/>
      <c r="D499" s="30"/>
      <c r="E499" s="30"/>
      <c r="F499" s="5"/>
      <c r="G499" s="30"/>
      <c r="H499" s="84"/>
      <c r="I499" s="30"/>
      <c r="J499" s="30"/>
      <c r="K499" s="30"/>
      <c r="L499" s="84"/>
      <c r="M499" s="102"/>
      <c r="N499" s="102"/>
      <c r="O499" s="102"/>
      <c r="P499" s="5"/>
      <c r="Q499" s="5"/>
      <c r="R499" s="30"/>
      <c r="S499" s="30"/>
      <c r="T499" s="5"/>
      <c r="U499" s="30"/>
      <c r="V499" s="5"/>
      <c r="W499" s="5"/>
      <c r="X499" s="102"/>
      <c r="Y499" s="102"/>
      <c r="Z499" s="5"/>
      <c r="AA499" s="5"/>
      <c r="AB499" s="5"/>
      <c r="AC499" s="5"/>
    </row>
    <row r="500">
      <c r="A500" s="84"/>
      <c r="B500" s="30"/>
      <c r="C500" s="30"/>
      <c r="D500" s="30"/>
      <c r="E500" s="30"/>
      <c r="F500" s="5"/>
      <c r="G500" s="30"/>
      <c r="H500" s="84"/>
      <c r="I500" s="30"/>
      <c r="J500" s="30"/>
      <c r="K500" s="30"/>
      <c r="L500" s="84"/>
      <c r="M500" s="102"/>
      <c r="N500" s="102"/>
      <c r="O500" s="102"/>
      <c r="P500" s="5"/>
      <c r="Q500" s="5"/>
      <c r="R500" s="30"/>
      <c r="S500" s="30"/>
      <c r="T500" s="5"/>
      <c r="U500" s="30"/>
      <c r="V500" s="5"/>
      <c r="W500" s="5"/>
      <c r="X500" s="102"/>
      <c r="Y500" s="102"/>
      <c r="Z500" s="5"/>
      <c r="AA500" s="5"/>
      <c r="AB500" s="5"/>
      <c r="AC500" s="5"/>
    </row>
    <row r="501">
      <c r="A501" s="84"/>
      <c r="B501" s="30"/>
      <c r="C501" s="30"/>
      <c r="D501" s="30"/>
      <c r="E501" s="30"/>
      <c r="F501" s="5"/>
      <c r="G501" s="30"/>
      <c r="H501" s="84"/>
      <c r="I501" s="30"/>
      <c r="J501" s="30"/>
      <c r="K501" s="30"/>
      <c r="L501" s="84"/>
      <c r="M501" s="102"/>
      <c r="N501" s="102"/>
      <c r="O501" s="102"/>
      <c r="P501" s="5"/>
      <c r="Q501" s="5"/>
      <c r="R501" s="30"/>
      <c r="S501" s="30"/>
      <c r="T501" s="5"/>
      <c r="U501" s="30"/>
      <c r="V501" s="5"/>
      <c r="W501" s="5"/>
      <c r="X501" s="102"/>
      <c r="Y501" s="102"/>
      <c r="Z501" s="5"/>
      <c r="AA501" s="5"/>
      <c r="AB501" s="5"/>
      <c r="AC501" s="5"/>
    </row>
    <row r="502">
      <c r="A502" s="84"/>
      <c r="B502" s="30"/>
      <c r="C502" s="30"/>
      <c r="D502" s="30"/>
      <c r="E502" s="30"/>
      <c r="F502" s="5"/>
      <c r="G502" s="30"/>
      <c r="H502" s="84"/>
      <c r="I502" s="30"/>
      <c r="J502" s="30"/>
      <c r="K502" s="30"/>
      <c r="L502" s="84"/>
      <c r="M502" s="102"/>
      <c r="N502" s="102"/>
      <c r="O502" s="102"/>
      <c r="P502" s="5"/>
      <c r="Q502" s="5"/>
      <c r="R502" s="30"/>
      <c r="S502" s="30"/>
      <c r="T502" s="5"/>
      <c r="U502" s="30"/>
      <c r="V502" s="5"/>
      <c r="W502" s="5"/>
      <c r="X502" s="102"/>
      <c r="Y502" s="102"/>
      <c r="Z502" s="5"/>
      <c r="AA502" s="5"/>
      <c r="AB502" s="5"/>
      <c r="AC502" s="5"/>
    </row>
    <row r="503">
      <c r="A503" s="84"/>
      <c r="B503" s="30"/>
      <c r="C503" s="30"/>
      <c r="D503" s="30"/>
      <c r="E503" s="30"/>
      <c r="F503" s="5"/>
      <c r="G503" s="30"/>
      <c r="H503" s="84"/>
      <c r="I503" s="30"/>
      <c r="J503" s="30"/>
      <c r="K503" s="30"/>
      <c r="L503" s="84"/>
      <c r="M503" s="102"/>
      <c r="N503" s="102"/>
      <c r="O503" s="102"/>
      <c r="P503" s="5"/>
      <c r="Q503" s="5"/>
      <c r="R503" s="30"/>
      <c r="S503" s="30"/>
      <c r="T503" s="5"/>
      <c r="U503" s="30"/>
      <c r="V503" s="5"/>
      <c r="W503" s="5"/>
      <c r="X503" s="102"/>
      <c r="Y503" s="102"/>
      <c r="Z503" s="5"/>
      <c r="AA503" s="5"/>
      <c r="AB503" s="5"/>
      <c r="AC503" s="5"/>
    </row>
    <row r="504">
      <c r="A504" s="84"/>
      <c r="B504" s="30"/>
      <c r="C504" s="30"/>
      <c r="D504" s="30"/>
      <c r="E504" s="30"/>
      <c r="F504" s="5"/>
      <c r="G504" s="30"/>
      <c r="H504" s="84"/>
      <c r="I504" s="30"/>
      <c r="J504" s="30"/>
      <c r="K504" s="30"/>
      <c r="L504" s="84"/>
      <c r="M504" s="102"/>
      <c r="N504" s="102"/>
      <c r="O504" s="102"/>
      <c r="P504" s="5"/>
      <c r="Q504" s="5"/>
      <c r="R504" s="30"/>
      <c r="S504" s="30"/>
      <c r="T504" s="5"/>
      <c r="U504" s="30"/>
      <c r="V504" s="5"/>
      <c r="W504" s="5"/>
      <c r="X504" s="102"/>
      <c r="Y504" s="102"/>
      <c r="Z504" s="5"/>
      <c r="AA504" s="5"/>
      <c r="AB504" s="5"/>
      <c r="AC504" s="5"/>
    </row>
    <row r="505">
      <c r="A505" s="84"/>
      <c r="B505" s="30"/>
      <c r="C505" s="30"/>
      <c r="D505" s="30"/>
      <c r="E505" s="30"/>
      <c r="F505" s="5"/>
      <c r="G505" s="30"/>
      <c r="H505" s="84"/>
      <c r="I505" s="30"/>
      <c r="J505" s="30"/>
      <c r="K505" s="30"/>
      <c r="L505" s="84"/>
      <c r="M505" s="102"/>
      <c r="N505" s="102"/>
      <c r="O505" s="102"/>
      <c r="P505" s="5"/>
      <c r="Q505" s="5"/>
      <c r="R505" s="30"/>
      <c r="S505" s="30"/>
      <c r="T505" s="5"/>
      <c r="U505" s="30"/>
      <c r="V505" s="5"/>
      <c r="W505" s="5"/>
      <c r="X505" s="102"/>
      <c r="Y505" s="102"/>
      <c r="Z505" s="5"/>
      <c r="AA505" s="5"/>
      <c r="AB505" s="5"/>
      <c r="AC505" s="5"/>
    </row>
    <row r="506">
      <c r="A506" s="84"/>
      <c r="B506" s="30"/>
      <c r="C506" s="30"/>
      <c r="D506" s="30"/>
      <c r="E506" s="30"/>
      <c r="F506" s="5"/>
      <c r="G506" s="30"/>
      <c r="H506" s="84"/>
      <c r="I506" s="30"/>
      <c r="J506" s="30"/>
      <c r="K506" s="30"/>
      <c r="L506" s="84"/>
      <c r="M506" s="102"/>
      <c r="N506" s="102"/>
      <c r="O506" s="102"/>
      <c r="P506" s="5"/>
      <c r="Q506" s="5"/>
      <c r="R506" s="30"/>
      <c r="S506" s="30"/>
      <c r="T506" s="5"/>
      <c r="U506" s="30"/>
      <c r="V506" s="5"/>
      <c r="W506" s="5"/>
      <c r="X506" s="102"/>
      <c r="Y506" s="102"/>
      <c r="Z506" s="5"/>
      <c r="AA506" s="5"/>
      <c r="AB506" s="5"/>
      <c r="AC506" s="5"/>
    </row>
    <row r="507">
      <c r="A507" s="84"/>
      <c r="B507" s="30"/>
      <c r="C507" s="30"/>
      <c r="D507" s="30"/>
      <c r="E507" s="30"/>
      <c r="F507" s="5"/>
      <c r="G507" s="30"/>
      <c r="H507" s="84"/>
      <c r="I507" s="30"/>
      <c r="J507" s="30"/>
      <c r="K507" s="30"/>
      <c r="L507" s="84"/>
      <c r="M507" s="102"/>
      <c r="N507" s="102"/>
      <c r="O507" s="102"/>
      <c r="P507" s="5"/>
      <c r="Q507" s="5"/>
      <c r="R507" s="30"/>
      <c r="S507" s="30"/>
      <c r="T507" s="5"/>
      <c r="U507" s="30"/>
      <c r="V507" s="5"/>
      <c r="W507" s="5"/>
      <c r="X507" s="102"/>
      <c r="Y507" s="102"/>
      <c r="Z507" s="5"/>
      <c r="AA507" s="5"/>
      <c r="AB507" s="5"/>
      <c r="AC507" s="5"/>
    </row>
    <row r="508">
      <c r="A508" s="84"/>
      <c r="B508" s="30"/>
      <c r="C508" s="30"/>
      <c r="D508" s="30"/>
      <c r="E508" s="30"/>
      <c r="F508" s="5"/>
      <c r="G508" s="30"/>
      <c r="H508" s="84"/>
      <c r="I508" s="30"/>
      <c r="J508" s="30"/>
      <c r="K508" s="30"/>
      <c r="L508" s="84"/>
      <c r="M508" s="102"/>
      <c r="N508" s="102"/>
      <c r="O508" s="102"/>
      <c r="P508" s="5"/>
      <c r="Q508" s="5"/>
      <c r="R508" s="30"/>
      <c r="S508" s="30"/>
      <c r="T508" s="5"/>
      <c r="U508" s="30"/>
      <c r="V508" s="5"/>
      <c r="W508" s="5"/>
      <c r="X508" s="102"/>
      <c r="Y508" s="102"/>
      <c r="Z508" s="5"/>
      <c r="AA508" s="5"/>
      <c r="AB508" s="5"/>
      <c r="AC508" s="5"/>
    </row>
    <row r="509">
      <c r="A509" s="84"/>
      <c r="B509" s="30"/>
      <c r="C509" s="30"/>
      <c r="D509" s="30"/>
      <c r="E509" s="30"/>
      <c r="F509" s="5"/>
      <c r="G509" s="30"/>
      <c r="H509" s="84"/>
      <c r="I509" s="30"/>
      <c r="J509" s="30"/>
      <c r="K509" s="30"/>
      <c r="L509" s="84"/>
      <c r="M509" s="102"/>
      <c r="N509" s="102"/>
      <c r="O509" s="102"/>
      <c r="P509" s="5"/>
      <c r="Q509" s="5"/>
      <c r="R509" s="30"/>
      <c r="S509" s="30"/>
      <c r="T509" s="5"/>
      <c r="U509" s="30"/>
      <c r="V509" s="5"/>
      <c r="W509" s="5"/>
      <c r="X509" s="102"/>
      <c r="Y509" s="102"/>
      <c r="Z509" s="5"/>
      <c r="AA509" s="5"/>
      <c r="AB509" s="5"/>
      <c r="AC509" s="5"/>
    </row>
    <row r="510">
      <c r="A510" s="84"/>
      <c r="B510" s="30"/>
      <c r="C510" s="30"/>
      <c r="D510" s="30"/>
      <c r="E510" s="30"/>
      <c r="F510" s="5"/>
      <c r="G510" s="30"/>
      <c r="H510" s="84"/>
      <c r="I510" s="30"/>
      <c r="J510" s="30"/>
      <c r="K510" s="30"/>
      <c r="L510" s="84"/>
      <c r="M510" s="102"/>
      <c r="N510" s="102"/>
      <c r="O510" s="102"/>
      <c r="P510" s="5"/>
      <c r="Q510" s="5"/>
      <c r="R510" s="30"/>
      <c r="S510" s="30"/>
      <c r="T510" s="5"/>
      <c r="U510" s="30"/>
      <c r="V510" s="5"/>
      <c r="W510" s="5"/>
      <c r="X510" s="102"/>
      <c r="Y510" s="102"/>
      <c r="Z510" s="5"/>
      <c r="AA510" s="5"/>
      <c r="AB510" s="5"/>
      <c r="AC510" s="5"/>
    </row>
    <row r="511">
      <c r="A511" s="84"/>
      <c r="B511" s="30"/>
      <c r="C511" s="30"/>
      <c r="D511" s="30"/>
      <c r="E511" s="30"/>
      <c r="F511" s="5"/>
      <c r="G511" s="30"/>
      <c r="H511" s="84"/>
      <c r="I511" s="30"/>
      <c r="J511" s="30"/>
      <c r="K511" s="30"/>
      <c r="L511" s="84"/>
      <c r="M511" s="102"/>
      <c r="N511" s="102"/>
      <c r="O511" s="102"/>
      <c r="P511" s="5"/>
      <c r="Q511" s="5"/>
      <c r="R511" s="30"/>
      <c r="S511" s="30"/>
      <c r="T511" s="5"/>
      <c r="U511" s="30"/>
      <c r="V511" s="5"/>
      <c r="W511" s="5"/>
      <c r="X511" s="102"/>
      <c r="Y511" s="102"/>
      <c r="Z511" s="5"/>
      <c r="AA511" s="5"/>
      <c r="AB511" s="5"/>
      <c r="AC511" s="5"/>
    </row>
    <row r="512">
      <c r="A512" s="84"/>
      <c r="B512" s="30"/>
      <c r="C512" s="30"/>
      <c r="D512" s="30"/>
      <c r="E512" s="30"/>
      <c r="F512" s="5"/>
      <c r="G512" s="30"/>
      <c r="H512" s="84"/>
      <c r="I512" s="30"/>
      <c r="J512" s="30"/>
      <c r="K512" s="30"/>
      <c r="L512" s="84"/>
      <c r="M512" s="102"/>
      <c r="N512" s="102"/>
      <c r="O512" s="102"/>
      <c r="P512" s="5"/>
      <c r="Q512" s="5"/>
      <c r="R512" s="30"/>
      <c r="S512" s="30"/>
      <c r="T512" s="5"/>
      <c r="U512" s="30"/>
      <c r="V512" s="5"/>
      <c r="W512" s="5"/>
      <c r="X512" s="102"/>
      <c r="Y512" s="102"/>
      <c r="Z512" s="5"/>
      <c r="AA512" s="5"/>
      <c r="AB512" s="5"/>
      <c r="AC512" s="5"/>
    </row>
    <row r="513">
      <c r="A513" s="84"/>
      <c r="B513" s="30"/>
      <c r="C513" s="30"/>
      <c r="D513" s="30"/>
      <c r="E513" s="30"/>
      <c r="F513" s="5"/>
      <c r="G513" s="30"/>
      <c r="H513" s="84"/>
      <c r="I513" s="30"/>
      <c r="J513" s="30"/>
      <c r="K513" s="30"/>
      <c r="L513" s="84"/>
      <c r="M513" s="102"/>
      <c r="N513" s="102"/>
      <c r="O513" s="102"/>
      <c r="P513" s="5"/>
      <c r="Q513" s="5"/>
      <c r="R513" s="30"/>
      <c r="S513" s="30"/>
      <c r="T513" s="5"/>
      <c r="U513" s="30"/>
      <c r="V513" s="5"/>
      <c r="W513" s="5"/>
      <c r="X513" s="102"/>
      <c r="Y513" s="102"/>
      <c r="Z513" s="5"/>
      <c r="AA513" s="5"/>
      <c r="AB513" s="5"/>
      <c r="AC513" s="5"/>
    </row>
    <row r="514">
      <c r="A514" s="84"/>
      <c r="B514" s="30"/>
      <c r="C514" s="30"/>
      <c r="D514" s="30"/>
      <c r="E514" s="30"/>
      <c r="F514" s="5"/>
      <c r="G514" s="30"/>
      <c r="H514" s="84"/>
      <c r="I514" s="30"/>
      <c r="J514" s="30"/>
      <c r="K514" s="30"/>
      <c r="L514" s="84"/>
      <c r="M514" s="102"/>
      <c r="N514" s="102"/>
      <c r="O514" s="102"/>
      <c r="P514" s="5"/>
      <c r="Q514" s="5"/>
      <c r="R514" s="30"/>
      <c r="S514" s="30"/>
      <c r="T514" s="5"/>
      <c r="U514" s="30"/>
      <c r="V514" s="5"/>
      <c r="W514" s="5"/>
      <c r="X514" s="102"/>
      <c r="Y514" s="102"/>
      <c r="Z514" s="5"/>
      <c r="AA514" s="5"/>
      <c r="AB514" s="5"/>
      <c r="AC514" s="5"/>
    </row>
    <row r="515">
      <c r="A515" s="84"/>
      <c r="B515" s="30"/>
      <c r="C515" s="30"/>
      <c r="D515" s="30"/>
      <c r="E515" s="30"/>
      <c r="F515" s="5"/>
      <c r="G515" s="30"/>
      <c r="H515" s="84"/>
      <c r="I515" s="30"/>
      <c r="J515" s="30"/>
      <c r="K515" s="30"/>
      <c r="L515" s="84"/>
      <c r="M515" s="102"/>
      <c r="N515" s="102"/>
      <c r="O515" s="102"/>
      <c r="P515" s="5"/>
      <c r="Q515" s="5"/>
      <c r="R515" s="30"/>
      <c r="S515" s="30"/>
      <c r="T515" s="5"/>
      <c r="U515" s="30"/>
      <c r="V515" s="5"/>
      <c r="W515" s="5"/>
      <c r="X515" s="102"/>
      <c r="Y515" s="102"/>
      <c r="Z515" s="5"/>
      <c r="AA515" s="5"/>
      <c r="AB515" s="5"/>
      <c r="AC515" s="5"/>
    </row>
    <row r="516">
      <c r="A516" s="84"/>
      <c r="B516" s="30"/>
      <c r="C516" s="30"/>
      <c r="D516" s="30"/>
      <c r="E516" s="30"/>
      <c r="F516" s="5"/>
      <c r="G516" s="30"/>
      <c r="H516" s="84"/>
      <c r="I516" s="30"/>
      <c r="J516" s="30"/>
      <c r="K516" s="30"/>
      <c r="L516" s="84"/>
      <c r="M516" s="102"/>
      <c r="N516" s="102"/>
      <c r="O516" s="102"/>
      <c r="P516" s="5"/>
      <c r="Q516" s="5"/>
      <c r="R516" s="30"/>
      <c r="S516" s="30"/>
      <c r="T516" s="5"/>
      <c r="U516" s="30"/>
      <c r="V516" s="5"/>
      <c r="W516" s="5"/>
      <c r="X516" s="102"/>
      <c r="Y516" s="102"/>
      <c r="Z516" s="5"/>
      <c r="AA516" s="5"/>
      <c r="AB516" s="5"/>
      <c r="AC516" s="5"/>
    </row>
    <row r="517">
      <c r="A517" s="84"/>
      <c r="B517" s="30"/>
      <c r="C517" s="30"/>
      <c r="D517" s="30"/>
      <c r="E517" s="30"/>
      <c r="F517" s="5"/>
      <c r="G517" s="30"/>
      <c r="H517" s="84"/>
      <c r="I517" s="30"/>
      <c r="J517" s="30"/>
      <c r="K517" s="30"/>
      <c r="L517" s="84"/>
      <c r="M517" s="102"/>
      <c r="N517" s="102"/>
      <c r="O517" s="102"/>
      <c r="P517" s="5"/>
      <c r="Q517" s="5"/>
      <c r="R517" s="30"/>
      <c r="S517" s="30"/>
      <c r="T517" s="5"/>
      <c r="U517" s="30"/>
      <c r="V517" s="5"/>
      <c r="W517" s="5"/>
      <c r="X517" s="102"/>
      <c r="Y517" s="102"/>
      <c r="Z517" s="5"/>
      <c r="AA517" s="5"/>
      <c r="AB517" s="5"/>
      <c r="AC517" s="5"/>
    </row>
    <row r="518">
      <c r="A518" s="84"/>
      <c r="B518" s="30"/>
      <c r="C518" s="30"/>
      <c r="D518" s="30"/>
      <c r="E518" s="30"/>
      <c r="F518" s="5"/>
      <c r="G518" s="30"/>
      <c r="H518" s="84"/>
      <c r="I518" s="30"/>
      <c r="J518" s="30"/>
      <c r="K518" s="30"/>
      <c r="L518" s="84"/>
      <c r="M518" s="102"/>
      <c r="N518" s="102"/>
      <c r="O518" s="102"/>
      <c r="P518" s="5"/>
      <c r="Q518" s="5"/>
      <c r="R518" s="30"/>
      <c r="S518" s="30"/>
      <c r="T518" s="5"/>
      <c r="U518" s="30"/>
      <c r="V518" s="5"/>
      <c r="W518" s="5"/>
      <c r="X518" s="102"/>
      <c r="Y518" s="102"/>
      <c r="Z518" s="5"/>
      <c r="AA518" s="5"/>
      <c r="AB518" s="5"/>
      <c r="AC518" s="5"/>
    </row>
    <row r="519">
      <c r="A519" s="84"/>
      <c r="B519" s="30"/>
      <c r="C519" s="30"/>
      <c r="D519" s="30"/>
      <c r="E519" s="30"/>
      <c r="F519" s="5"/>
      <c r="G519" s="30"/>
      <c r="H519" s="84"/>
      <c r="I519" s="30"/>
      <c r="J519" s="30"/>
      <c r="K519" s="30"/>
      <c r="L519" s="84"/>
      <c r="M519" s="102"/>
      <c r="N519" s="102"/>
      <c r="O519" s="102"/>
      <c r="P519" s="5"/>
      <c r="Q519" s="5"/>
      <c r="R519" s="30"/>
      <c r="S519" s="30"/>
      <c r="T519" s="5"/>
      <c r="U519" s="30"/>
      <c r="V519" s="5"/>
      <c r="W519" s="5"/>
      <c r="X519" s="102"/>
      <c r="Y519" s="102"/>
      <c r="Z519" s="5"/>
      <c r="AA519" s="5"/>
      <c r="AB519" s="5"/>
      <c r="AC519" s="5"/>
    </row>
    <row r="520">
      <c r="A520" s="84"/>
      <c r="B520" s="30"/>
      <c r="C520" s="30"/>
      <c r="D520" s="30"/>
      <c r="E520" s="30"/>
      <c r="F520" s="5"/>
      <c r="G520" s="30"/>
      <c r="H520" s="84"/>
      <c r="I520" s="30"/>
      <c r="J520" s="30"/>
      <c r="K520" s="30"/>
      <c r="L520" s="84"/>
      <c r="M520" s="102"/>
      <c r="N520" s="102"/>
      <c r="O520" s="102"/>
      <c r="P520" s="5"/>
      <c r="Q520" s="5"/>
      <c r="R520" s="30"/>
      <c r="S520" s="30"/>
      <c r="T520" s="5"/>
      <c r="U520" s="30"/>
      <c r="V520" s="5"/>
      <c r="W520" s="5"/>
      <c r="X520" s="102"/>
      <c r="Y520" s="102"/>
      <c r="Z520" s="5"/>
      <c r="AA520" s="5"/>
      <c r="AB520" s="5"/>
      <c r="AC520" s="5"/>
    </row>
    <row r="521">
      <c r="A521" s="84"/>
      <c r="B521" s="30"/>
      <c r="C521" s="30"/>
      <c r="D521" s="30"/>
      <c r="E521" s="30"/>
      <c r="F521" s="5"/>
      <c r="G521" s="30"/>
      <c r="H521" s="84"/>
      <c r="I521" s="30"/>
      <c r="J521" s="30"/>
      <c r="K521" s="30"/>
      <c r="L521" s="84"/>
      <c r="M521" s="102"/>
      <c r="N521" s="102"/>
      <c r="O521" s="102"/>
      <c r="P521" s="5"/>
      <c r="Q521" s="5"/>
      <c r="R521" s="30"/>
      <c r="S521" s="30"/>
      <c r="T521" s="5"/>
      <c r="U521" s="30"/>
      <c r="V521" s="5"/>
      <c r="W521" s="5"/>
      <c r="X521" s="102"/>
      <c r="Y521" s="102"/>
      <c r="Z521" s="5"/>
      <c r="AA521" s="5"/>
      <c r="AB521" s="5"/>
      <c r="AC521" s="5"/>
    </row>
    <row r="522">
      <c r="A522" s="84"/>
      <c r="B522" s="30"/>
      <c r="C522" s="30"/>
      <c r="D522" s="30"/>
      <c r="E522" s="30"/>
      <c r="F522" s="5"/>
      <c r="G522" s="30"/>
      <c r="H522" s="84"/>
      <c r="I522" s="30"/>
      <c r="J522" s="30"/>
      <c r="K522" s="30"/>
      <c r="L522" s="84"/>
      <c r="M522" s="102"/>
      <c r="N522" s="102"/>
      <c r="O522" s="102"/>
      <c r="P522" s="5"/>
      <c r="Q522" s="5"/>
      <c r="R522" s="30"/>
      <c r="S522" s="30"/>
      <c r="T522" s="5"/>
      <c r="U522" s="30"/>
      <c r="V522" s="5"/>
      <c r="W522" s="5"/>
      <c r="X522" s="102"/>
      <c r="Y522" s="102"/>
      <c r="Z522" s="5"/>
      <c r="AA522" s="5"/>
      <c r="AB522" s="5"/>
      <c r="AC522" s="5"/>
    </row>
    <row r="523">
      <c r="A523" s="84"/>
      <c r="B523" s="30"/>
      <c r="C523" s="30"/>
      <c r="D523" s="30"/>
      <c r="E523" s="30"/>
      <c r="F523" s="5"/>
      <c r="G523" s="30"/>
      <c r="H523" s="84"/>
      <c r="I523" s="30"/>
      <c r="J523" s="30"/>
      <c r="K523" s="30"/>
      <c r="L523" s="84"/>
      <c r="M523" s="102"/>
      <c r="N523" s="102"/>
      <c r="O523" s="102"/>
      <c r="P523" s="5"/>
      <c r="Q523" s="5"/>
      <c r="R523" s="30"/>
      <c r="S523" s="30"/>
      <c r="T523" s="5"/>
      <c r="U523" s="30"/>
      <c r="V523" s="5"/>
      <c r="W523" s="5"/>
      <c r="X523" s="102"/>
      <c r="Y523" s="102"/>
      <c r="Z523" s="5"/>
      <c r="AA523" s="5"/>
      <c r="AB523" s="5"/>
      <c r="AC523" s="5"/>
    </row>
    <row r="524">
      <c r="A524" s="84"/>
      <c r="B524" s="30"/>
      <c r="C524" s="30"/>
      <c r="D524" s="30"/>
      <c r="E524" s="30"/>
      <c r="F524" s="5"/>
      <c r="G524" s="30"/>
      <c r="H524" s="84"/>
      <c r="I524" s="30"/>
      <c r="J524" s="30"/>
      <c r="K524" s="30"/>
      <c r="L524" s="84"/>
      <c r="M524" s="102"/>
      <c r="N524" s="102"/>
      <c r="O524" s="102"/>
      <c r="P524" s="5"/>
      <c r="Q524" s="5"/>
      <c r="R524" s="30"/>
      <c r="S524" s="30"/>
      <c r="T524" s="5"/>
      <c r="U524" s="30"/>
      <c r="V524" s="5"/>
      <c r="W524" s="5"/>
      <c r="X524" s="102"/>
      <c r="Y524" s="102"/>
      <c r="Z524" s="5"/>
      <c r="AA524" s="5"/>
      <c r="AB524" s="5"/>
      <c r="AC524" s="5"/>
    </row>
    <row r="525">
      <c r="A525" s="84"/>
      <c r="B525" s="30"/>
      <c r="C525" s="30"/>
      <c r="D525" s="30"/>
      <c r="E525" s="30"/>
      <c r="F525" s="5"/>
      <c r="G525" s="30"/>
      <c r="H525" s="84"/>
      <c r="I525" s="30"/>
      <c r="J525" s="30"/>
      <c r="K525" s="30"/>
      <c r="L525" s="84"/>
      <c r="M525" s="102"/>
      <c r="N525" s="102"/>
      <c r="O525" s="102"/>
      <c r="P525" s="5"/>
      <c r="Q525" s="5"/>
      <c r="R525" s="30"/>
      <c r="S525" s="30"/>
      <c r="T525" s="5"/>
      <c r="U525" s="30"/>
      <c r="V525" s="5"/>
      <c r="W525" s="5"/>
      <c r="X525" s="102"/>
      <c r="Y525" s="102"/>
      <c r="Z525" s="5"/>
      <c r="AA525" s="5"/>
      <c r="AB525" s="5"/>
      <c r="AC525" s="5"/>
    </row>
    <row r="526">
      <c r="A526" s="84"/>
      <c r="B526" s="30"/>
      <c r="C526" s="30"/>
      <c r="D526" s="30"/>
      <c r="E526" s="30"/>
      <c r="F526" s="5"/>
      <c r="G526" s="30"/>
      <c r="H526" s="84"/>
      <c r="I526" s="30"/>
      <c r="J526" s="30"/>
      <c r="K526" s="30"/>
      <c r="L526" s="84"/>
      <c r="M526" s="102"/>
      <c r="N526" s="102"/>
      <c r="O526" s="102"/>
      <c r="P526" s="5"/>
      <c r="Q526" s="5"/>
      <c r="R526" s="30"/>
      <c r="S526" s="30"/>
      <c r="T526" s="5"/>
      <c r="U526" s="30"/>
      <c r="V526" s="5"/>
      <c r="W526" s="5"/>
      <c r="X526" s="102"/>
      <c r="Y526" s="102"/>
      <c r="Z526" s="5"/>
      <c r="AA526" s="5"/>
      <c r="AB526" s="5"/>
      <c r="AC526" s="5"/>
    </row>
    <row r="527">
      <c r="A527" s="84"/>
      <c r="B527" s="30"/>
      <c r="C527" s="30"/>
      <c r="D527" s="30"/>
      <c r="E527" s="30"/>
      <c r="F527" s="5"/>
      <c r="G527" s="30"/>
      <c r="H527" s="84"/>
      <c r="I527" s="30"/>
      <c r="J527" s="30"/>
      <c r="K527" s="30"/>
      <c r="L527" s="84"/>
      <c r="M527" s="102"/>
      <c r="N527" s="102"/>
      <c r="O527" s="102"/>
      <c r="P527" s="5"/>
      <c r="Q527" s="5"/>
      <c r="R527" s="30"/>
      <c r="S527" s="30"/>
      <c r="T527" s="5"/>
      <c r="U527" s="30"/>
      <c r="V527" s="5"/>
      <c r="W527" s="5"/>
      <c r="X527" s="102"/>
      <c r="Y527" s="102"/>
      <c r="Z527" s="5"/>
      <c r="AA527" s="5"/>
      <c r="AB527" s="5"/>
      <c r="AC527" s="5"/>
    </row>
    <row r="528">
      <c r="A528" s="84"/>
      <c r="B528" s="30"/>
      <c r="C528" s="30"/>
      <c r="D528" s="30"/>
      <c r="E528" s="30"/>
      <c r="F528" s="5"/>
      <c r="G528" s="30"/>
      <c r="H528" s="84"/>
      <c r="I528" s="30"/>
      <c r="J528" s="30"/>
      <c r="K528" s="30"/>
      <c r="L528" s="84"/>
      <c r="M528" s="102"/>
      <c r="N528" s="102"/>
      <c r="O528" s="102"/>
      <c r="P528" s="5"/>
      <c r="Q528" s="5"/>
      <c r="R528" s="30"/>
      <c r="S528" s="30"/>
      <c r="T528" s="5"/>
      <c r="U528" s="30"/>
      <c r="V528" s="5"/>
      <c r="W528" s="5"/>
      <c r="X528" s="102"/>
      <c r="Y528" s="102"/>
      <c r="Z528" s="5"/>
      <c r="AA528" s="5"/>
      <c r="AB528" s="5"/>
      <c r="AC528" s="5"/>
    </row>
    <row r="529">
      <c r="A529" s="84"/>
      <c r="B529" s="30"/>
      <c r="C529" s="30"/>
      <c r="D529" s="30"/>
      <c r="E529" s="30"/>
      <c r="F529" s="5"/>
      <c r="G529" s="30"/>
      <c r="H529" s="84"/>
      <c r="I529" s="30"/>
      <c r="J529" s="30"/>
      <c r="K529" s="30"/>
      <c r="L529" s="84"/>
      <c r="M529" s="102"/>
      <c r="N529" s="102"/>
      <c r="O529" s="102"/>
      <c r="P529" s="5"/>
      <c r="Q529" s="5"/>
      <c r="R529" s="30"/>
      <c r="S529" s="30"/>
      <c r="T529" s="5"/>
      <c r="U529" s="30"/>
      <c r="V529" s="5"/>
      <c r="W529" s="5"/>
      <c r="X529" s="102"/>
      <c r="Y529" s="102"/>
      <c r="Z529" s="5"/>
      <c r="AA529" s="5"/>
      <c r="AB529" s="5"/>
      <c r="AC529" s="5"/>
    </row>
    <row r="530">
      <c r="A530" s="84"/>
      <c r="B530" s="30"/>
      <c r="C530" s="30"/>
      <c r="D530" s="30"/>
      <c r="E530" s="30"/>
      <c r="F530" s="5"/>
      <c r="G530" s="30"/>
      <c r="H530" s="84"/>
      <c r="I530" s="30"/>
      <c r="J530" s="30"/>
      <c r="K530" s="30"/>
      <c r="L530" s="84"/>
      <c r="M530" s="102"/>
      <c r="N530" s="102"/>
      <c r="O530" s="102"/>
      <c r="P530" s="5"/>
      <c r="Q530" s="5"/>
      <c r="R530" s="30"/>
      <c r="S530" s="30"/>
      <c r="T530" s="5"/>
      <c r="U530" s="30"/>
      <c r="V530" s="5"/>
      <c r="W530" s="5"/>
      <c r="X530" s="102"/>
      <c r="Y530" s="102"/>
      <c r="Z530" s="5"/>
      <c r="AA530" s="5"/>
      <c r="AB530" s="5"/>
      <c r="AC530" s="5"/>
    </row>
    <row r="531">
      <c r="A531" s="84"/>
      <c r="B531" s="30"/>
      <c r="C531" s="30"/>
      <c r="D531" s="30"/>
      <c r="E531" s="30"/>
      <c r="F531" s="5"/>
      <c r="G531" s="30"/>
      <c r="H531" s="84"/>
      <c r="I531" s="30"/>
      <c r="J531" s="30"/>
      <c r="K531" s="30"/>
      <c r="L531" s="84"/>
      <c r="M531" s="102"/>
      <c r="N531" s="102"/>
      <c r="O531" s="102"/>
      <c r="P531" s="5"/>
      <c r="Q531" s="5"/>
      <c r="R531" s="30"/>
      <c r="S531" s="30"/>
      <c r="T531" s="5"/>
      <c r="U531" s="30"/>
      <c r="V531" s="5"/>
      <c r="W531" s="5"/>
      <c r="X531" s="102"/>
      <c r="Y531" s="102"/>
      <c r="Z531" s="5"/>
      <c r="AA531" s="5"/>
      <c r="AB531" s="5"/>
      <c r="AC531" s="5"/>
    </row>
    <row r="532">
      <c r="A532" s="84"/>
      <c r="B532" s="30"/>
      <c r="C532" s="30"/>
      <c r="D532" s="30"/>
      <c r="E532" s="30"/>
      <c r="F532" s="5"/>
      <c r="G532" s="30"/>
      <c r="H532" s="84"/>
      <c r="I532" s="30"/>
      <c r="J532" s="30"/>
      <c r="K532" s="30"/>
      <c r="L532" s="84"/>
      <c r="M532" s="102"/>
      <c r="N532" s="102"/>
      <c r="O532" s="102"/>
      <c r="P532" s="5"/>
      <c r="Q532" s="5"/>
      <c r="R532" s="30"/>
      <c r="S532" s="30"/>
      <c r="T532" s="5"/>
      <c r="U532" s="30"/>
      <c r="V532" s="5"/>
      <c r="W532" s="5"/>
      <c r="X532" s="102"/>
      <c r="Y532" s="102"/>
      <c r="Z532" s="5"/>
      <c r="AA532" s="5"/>
      <c r="AB532" s="5"/>
      <c r="AC532" s="5"/>
    </row>
    <row r="533">
      <c r="A533" s="84"/>
      <c r="B533" s="30"/>
      <c r="C533" s="30"/>
      <c r="D533" s="30"/>
      <c r="E533" s="30"/>
      <c r="F533" s="5"/>
      <c r="G533" s="30"/>
      <c r="H533" s="84"/>
      <c r="I533" s="30"/>
      <c r="J533" s="30"/>
      <c r="K533" s="30"/>
      <c r="L533" s="84"/>
      <c r="M533" s="102"/>
      <c r="N533" s="102"/>
      <c r="O533" s="102"/>
      <c r="P533" s="5"/>
      <c r="Q533" s="5"/>
      <c r="R533" s="30"/>
      <c r="S533" s="30"/>
      <c r="T533" s="5"/>
      <c r="U533" s="30"/>
      <c r="V533" s="5"/>
      <c r="W533" s="5"/>
      <c r="X533" s="102"/>
      <c r="Y533" s="102"/>
      <c r="Z533" s="5"/>
      <c r="AA533" s="5"/>
      <c r="AB533" s="5"/>
      <c r="AC533" s="5"/>
    </row>
    <row r="534">
      <c r="A534" s="84"/>
      <c r="B534" s="30"/>
      <c r="C534" s="30"/>
      <c r="D534" s="30"/>
      <c r="E534" s="30"/>
      <c r="F534" s="5"/>
      <c r="G534" s="30"/>
      <c r="H534" s="84"/>
      <c r="I534" s="30"/>
      <c r="J534" s="30"/>
      <c r="K534" s="30"/>
      <c r="L534" s="84"/>
      <c r="M534" s="102"/>
      <c r="N534" s="102"/>
      <c r="O534" s="102"/>
      <c r="P534" s="5"/>
      <c r="Q534" s="5"/>
      <c r="R534" s="30"/>
      <c r="S534" s="30"/>
      <c r="T534" s="5"/>
      <c r="U534" s="30"/>
      <c r="V534" s="5"/>
      <c r="W534" s="5"/>
      <c r="X534" s="102"/>
      <c r="Y534" s="102"/>
      <c r="Z534" s="5"/>
      <c r="AA534" s="5"/>
      <c r="AB534" s="5"/>
      <c r="AC534" s="5"/>
    </row>
    <row r="535">
      <c r="A535" s="84"/>
      <c r="B535" s="30"/>
      <c r="C535" s="30"/>
      <c r="D535" s="30"/>
      <c r="E535" s="30"/>
      <c r="F535" s="5"/>
      <c r="G535" s="30"/>
      <c r="H535" s="84"/>
      <c r="I535" s="30"/>
      <c r="J535" s="30"/>
      <c r="K535" s="30"/>
      <c r="L535" s="84"/>
      <c r="M535" s="102"/>
      <c r="N535" s="102"/>
      <c r="O535" s="102"/>
      <c r="P535" s="5"/>
      <c r="Q535" s="5"/>
      <c r="R535" s="30"/>
      <c r="S535" s="30"/>
      <c r="T535" s="5"/>
      <c r="U535" s="30"/>
      <c r="V535" s="5"/>
      <c r="W535" s="5"/>
      <c r="X535" s="102"/>
      <c r="Y535" s="102"/>
      <c r="Z535" s="5"/>
      <c r="AA535" s="5"/>
      <c r="AB535" s="5"/>
      <c r="AC535" s="5"/>
    </row>
    <row r="536">
      <c r="A536" s="84"/>
      <c r="B536" s="30"/>
      <c r="C536" s="30"/>
      <c r="D536" s="30"/>
      <c r="E536" s="30"/>
      <c r="F536" s="5"/>
      <c r="G536" s="30"/>
      <c r="H536" s="84"/>
      <c r="I536" s="30"/>
      <c r="J536" s="30"/>
      <c r="K536" s="30"/>
      <c r="L536" s="84"/>
      <c r="M536" s="102"/>
      <c r="N536" s="102"/>
      <c r="O536" s="102"/>
      <c r="P536" s="5"/>
      <c r="Q536" s="5"/>
      <c r="R536" s="30"/>
      <c r="S536" s="30"/>
      <c r="T536" s="5"/>
      <c r="U536" s="30"/>
      <c r="V536" s="5"/>
      <c r="W536" s="5"/>
      <c r="X536" s="102"/>
      <c r="Y536" s="102"/>
      <c r="Z536" s="5"/>
      <c r="AA536" s="5"/>
      <c r="AB536" s="5"/>
      <c r="AC536" s="5"/>
    </row>
    <row r="537">
      <c r="A537" s="84"/>
      <c r="B537" s="30"/>
      <c r="C537" s="30"/>
      <c r="D537" s="30"/>
      <c r="E537" s="30"/>
      <c r="F537" s="5"/>
      <c r="G537" s="30"/>
      <c r="H537" s="84"/>
      <c r="I537" s="30"/>
      <c r="J537" s="30"/>
      <c r="K537" s="30"/>
      <c r="L537" s="84"/>
      <c r="M537" s="102"/>
      <c r="N537" s="102"/>
      <c r="O537" s="102"/>
      <c r="P537" s="5"/>
      <c r="Q537" s="5"/>
      <c r="R537" s="30"/>
      <c r="S537" s="30"/>
      <c r="T537" s="5"/>
      <c r="U537" s="30"/>
      <c r="V537" s="5"/>
      <c r="W537" s="5"/>
      <c r="X537" s="102"/>
      <c r="Y537" s="102"/>
      <c r="Z537" s="5"/>
      <c r="AA537" s="5"/>
      <c r="AB537" s="5"/>
      <c r="AC537" s="5"/>
    </row>
    <row r="538">
      <c r="A538" s="84"/>
      <c r="B538" s="30"/>
      <c r="C538" s="30"/>
      <c r="D538" s="30"/>
      <c r="E538" s="30"/>
      <c r="F538" s="5"/>
      <c r="G538" s="30"/>
      <c r="H538" s="84"/>
      <c r="I538" s="30"/>
      <c r="J538" s="30"/>
      <c r="K538" s="30"/>
      <c r="L538" s="84"/>
      <c r="M538" s="102"/>
      <c r="N538" s="102"/>
      <c r="O538" s="102"/>
      <c r="P538" s="5"/>
      <c r="Q538" s="5"/>
      <c r="R538" s="30"/>
      <c r="S538" s="30"/>
      <c r="T538" s="5"/>
      <c r="U538" s="30"/>
      <c r="V538" s="5"/>
      <c r="W538" s="5"/>
      <c r="X538" s="102"/>
      <c r="Y538" s="102"/>
      <c r="Z538" s="5"/>
      <c r="AA538" s="5"/>
      <c r="AB538" s="5"/>
      <c r="AC538" s="5"/>
    </row>
    <row r="539">
      <c r="A539" s="84"/>
      <c r="B539" s="30"/>
      <c r="C539" s="30"/>
      <c r="D539" s="30"/>
      <c r="E539" s="30"/>
      <c r="F539" s="5"/>
      <c r="G539" s="30"/>
      <c r="H539" s="84"/>
      <c r="I539" s="30"/>
      <c r="J539" s="30"/>
      <c r="K539" s="30"/>
      <c r="L539" s="84"/>
      <c r="M539" s="102"/>
      <c r="N539" s="102"/>
      <c r="O539" s="102"/>
      <c r="P539" s="5"/>
      <c r="Q539" s="5"/>
      <c r="R539" s="30"/>
      <c r="S539" s="30"/>
      <c r="T539" s="5"/>
      <c r="U539" s="30"/>
      <c r="V539" s="5"/>
      <c r="W539" s="5"/>
      <c r="X539" s="102"/>
      <c r="Y539" s="102"/>
      <c r="Z539" s="5"/>
      <c r="AA539" s="5"/>
      <c r="AB539" s="5"/>
      <c r="AC539" s="5"/>
    </row>
    <row r="540">
      <c r="A540" s="84"/>
      <c r="B540" s="30"/>
      <c r="C540" s="30"/>
      <c r="D540" s="30"/>
      <c r="E540" s="30"/>
      <c r="F540" s="5"/>
      <c r="G540" s="30"/>
      <c r="H540" s="84"/>
      <c r="I540" s="30"/>
      <c r="J540" s="30"/>
      <c r="K540" s="30"/>
      <c r="L540" s="84"/>
      <c r="M540" s="102"/>
      <c r="N540" s="102"/>
      <c r="O540" s="102"/>
      <c r="P540" s="5"/>
      <c r="Q540" s="5"/>
      <c r="R540" s="30"/>
      <c r="S540" s="30"/>
      <c r="T540" s="5"/>
      <c r="U540" s="30"/>
      <c r="V540" s="5"/>
      <c r="W540" s="5"/>
      <c r="X540" s="102"/>
      <c r="Y540" s="102"/>
      <c r="Z540" s="5"/>
      <c r="AA540" s="5"/>
      <c r="AB540" s="5"/>
      <c r="AC540" s="5"/>
    </row>
    <row r="541">
      <c r="A541" s="84"/>
      <c r="B541" s="30"/>
      <c r="C541" s="30"/>
      <c r="D541" s="30"/>
      <c r="E541" s="30"/>
      <c r="F541" s="5"/>
      <c r="G541" s="30"/>
      <c r="H541" s="84"/>
      <c r="I541" s="30"/>
      <c r="J541" s="30"/>
      <c r="K541" s="30"/>
      <c r="L541" s="84"/>
      <c r="M541" s="102"/>
      <c r="N541" s="102"/>
      <c r="O541" s="102"/>
      <c r="P541" s="5"/>
      <c r="Q541" s="5"/>
      <c r="R541" s="30"/>
      <c r="S541" s="30"/>
      <c r="T541" s="5"/>
      <c r="U541" s="30"/>
      <c r="V541" s="5"/>
      <c r="W541" s="5"/>
      <c r="X541" s="102"/>
      <c r="Y541" s="102"/>
      <c r="Z541" s="5"/>
      <c r="AA541" s="5"/>
      <c r="AB541" s="5"/>
      <c r="AC541" s="5"/>
    </row>
    <row r="542">
      <c r="A542" s="84"/>
      <c r="B542" s="30"/>
      <c r="C542" s="30"/>
      <c r="D542" s="30"/>
      <c r="E542" s="30"/>
      <c r="F542" s="5"/>
      <c r="G542" s="30"/>
      <c r="H542" s="84"/>
      <c r="I542" s="30"/>
      <c r="J542" s="30"/>
      <c r="K542" s="30"/>
      <c r="L542" s="84"/>
      <c r="M542" s="102"/>
      <c r="N542" s="102"/>
      <c r="O542" s="102"/>
      <c r="P542" s="5"/>
      <c r="Q542" s="5"/>
      <c r="R542" s="30"/>
      <c r="S542" s="30"/>
      <c r="T542" s="5"/>
      <c r="U542" s="30"/>
      <c r="V542" s="5"/>
      <c r="W542" s="5"/>
      <c r="X542" s="102"/>
      <c r="Y542" s="102"/>
      <c r="Z542" s="5"/>
      <c r="AA542" s="5"/>
      <c r="AB542" s="5"/>
      <c r="AC542" s="5"/>
    </row>
    <row r="543">
      <c r="A543" s="84"/>
      <c r="B543" s="30"/>
      <c r="C543" s="30"/>
      <c r="D543" s="30"/>
      <c r="E543" s="30"/>
      <c r="F543" s="5"/>
      <c r="G543" s="30"/>
      <c r="H543" s="84"/>
      <c r="I543" s="30"/>
      <c r="J543" s="30"/>
      <c r="K543" s="30"/>
      <c r="L543" s="84"/>
      <c r="M543" s="102"/>
      <c r="N543" s="102"/>
      <c r="O543" s="102"/>
      <c r="P543" s="5"/>
      <c r="Q543" s="5"/>
      <c r="R543" s="30"/>
      <c r="S543" s="30"/>
      <c r="T543" s="5"/>
      <c r="U543" s="30"/>
      <c r="V543" s="5"/>
      <c r="W543" s="5"/>
      <c r="X543" s="102"/>
      <c r="Y543" s="102"/>
      <c r="Z543" s="5"/>
      <c r="AA543" s="5"/>
      <c r="AB543" s="5"/>
      <c r="AC543" s="5"/>
    </row>
    <row r="544">
      <c r="A544" s="84"/>
      <c r="B544" s="30"/>
      <c r="C544" s="30"/>
      <c r="D544" s="30"/>
      <c r="E544" s="30"/>
      <c r="F544" s="5"/>
      <c r="G544" s="30"/>
      <c r="H544" s="84"/>
      <c r="I544" s="30"/>
      <c r="J544" s="30"/>
      <c r="K544" s="30"/>
      <c r="L544" s="84"/>
      <c r="M544" s="102"/>
      <c r="N544" s="102"/>
      <c r="O544" s="102"/>
      <c r="P544" s="5"/>
      <c r="Q544" s="5"/>
      <c r="R544" s="30"/>
      <c r="S544" s="30"/>
      <c r="T544" s="5"/>
      <c r="U544" s="30"/>
      <c r="V544" s="5"/>
      <c r="W544" s="5"/>
      <c r="X544" s="102"/>
      <c r="Y544" s="102"/>
      <c r="Z544" s="5"/>
      <c r="AA544" s="5"/>
      <c r="AB544" s="5"/>
      <c r="AC544" s="5"/>
    </row>
    <row r="545">
      <c r="A545" s="84"/>
      <c r="B545" s="30"/>
      <c r="C545" s="30"/>
      <c r="D545" s="30"/>
      <c r="E545" s="30"/>
      <c r="F545" s="5"/>
      <c r="G545" s="30"/>
      <c r="H545" s="84"/>
      <c r="I545" s="30"/>
      <c r="J545" s="30"/>
      <c r="K545" s="30"/>
      <c r="L545" s="84"/>
      <c r="M545" s="102"/>
      <c r="N545" s="102"/>
      <c r="O545" s="102"/>
      <c r="P545" s="5"/>
      <c r="Q545" s="5"/>
      <c r="R545" s="30"/>
      <c r="S545" s="30"/>
      <c r="T545" s="5"/>
      <c r="U545" s="30"/>
      <c r="V545" s="5"/>
      <c r="W545" s="5"/>
      <c r="X545" s="102"/>
      <c r="Y545" s="102"/>
      <c r="Z545" s="5"/>
      <c r="AA545" s="5"/>
      <c r="AB545" s="5"/>
      <c r="AC545" s="5"/>
    </row>
    <row r="546">
      <c r="A546" s="84"/>
      <c r="B546" s="30"/>
      <c r="C546" s="30"/>
      <c r="D546" s="30"/>
      <c r="E546" s="30"/>
      <c r="F546" s="5"/>
      <c r="G546" s="30"/>
      <c r="H546" s="84"/>
      <c r="I546" s="30"/>
      <c r="J546" s="30"/>
      <c r="K546" s="30"/>
      <c r="L546" s="84"/>
      <c r="M546" s="102"/>
      <c r="N546" s="102"/>
      <c r="O546" s="102"/>
      <c r="P546" s="5"/>
      <c r="Q546" s="5"/>
      <c r="R546" s="30"/>
      <c r="S546" s="30"/>
      <c r="T546" s="5"/>
      <c r="U546" s="30"/>
      <c r="V546" s="5"/>
      <c r="W546" s="5"/>
      <c r="X546" s="102"/>
      <c r="Y546" s="102"/>
      <c r="Z546" s="5"/>
      <c r="AA546" s="5"/>
      <c r="AB546" s="5"/>
      <c r="AC546" s="5"/>
    </row>
    <row r="547">
      <c r="A547" s="84"/>
      <c r="B547" s="30"/>
      <c r="C547" s="30"/>
      <c r="D547" s="30"/>
      <c r="E547" s="30"/>
      <c r="F547" s="5"/>
      <c r="G547" s="30"/>
      <c r="H547" s="84"/>
      <c r="I547" s="30"/>
      <c r="J547" s="30"/>
      <c r="K547" s="30"/>
      <c r="L547" s="84"/>
      <c r="M547" s="102"/>
      <c r="N547" s="102"/>
      <c r="O547" s="102"/>
      <c r="P547" s="5"/>
      <c r="Q547" s="5"/>
      <c r="R547" s="30"/>
      <c r="S547" s="30"/>
      <c r="T547" s="5"/>
      <c r="U547" s="30"/>
      <c r="V547" s="5"/>
      <c r="W547" s="5"/>
      <c r="X547" s="102"/>
      <c r="Y547" s="102"/>
      <c r="Z547" s="5"/>
      <c r="AA547" s="5"/>
      <c r="AB547" s="5"/>
      <c r="AC547" s="5"/>
    </row>
    <row r="548">
      <c r="A548" s="84"/>
      <c r="B548" s="30"/>
      <c r="C548" s="30"/>
      <c r="D548" s="30"/>
      <c r="E548" s="30"/>
      <c r="F548" s="5"/>
      <c r="G548" s="30"/>
      <c r="H548" s="84"/>
      <c r="I548" s="30"/>
      <c r="J548" s="30"/>
      <c r="K548" s="30"/>
      <c r="L548" s="84"/>
      <c r="M548" s="102"/>
      <c r="N548" s="102"/>
      <c r="O548" s="102"/>
      <c r="P548" s="5"/>
      <c r="Q548" s="5"/>
      <c r="R548" s="30"/>
      <c r="S548" s="30"/>
      <c r="T548" s="5"/>
      <c r="U548" s="30"/>
      <c r="V548" s="5"/>
      <c r="W548" s="5"/>
      <c r="X548" s="102"/>
      <c r="Y548" s="102"/>
      <c r="Z548" s="5"/>
      <c r="AA548" s="5"/>
      <c r="AB548" s="5"/>
      <c r="AC548" s="5"/>
    </row>
    <row r="549">
      <c r="A549" s="84"/>
      <c r="B549" s="30"/>
      <c r="C549" s="30"/>
      <c r="D549" s="30"/>
      <c r="E549" s="30"/>
      <c r="F549" s="5"/>
      <c r="G549" s="30"/>
      <c r="H549" s="84"/>
      <c r="I549" s="30"/>
      <c r="J549" s="30"/>
      <c r="K549" s="30"/>
      <c r="L549" s="84"/>
      <c r="M549" s="102"/>
      <c r="N549" s="102"/>
      <c r="O549" s="102"/>
      <c r="P549" s="5"/>
      <c r="Q549" s="5"/>
      <c r="R549" s="30"/>
      <c r="S549" s="30"/>
      <c r="T549" s="5"/>
      <c r="U549" s="30"/>
      <c r="V549" s="5"/>
      <c r="W549" s="5"/>
      <c r="X549" s="102"/>
      <c r="Y549" s="102"/>
      <c r="Z549" s="5"/>
      <c r="AA549" s="5"/>
      <c r="AB549" s="5"/>
      <c r="AC549" s="5"/>
    </row>
    <row r="550">
      <c r="A550" s="84"/>
      <c r="B550" s="30"/>
      <c r="C550" s="30"/>
      <c r="D550" s="30"/>
      <c r="E550" s="30"/>
      <c r="F550" s="5"/>
      <c r="G550" s="30"/>
      <c r="H550" s="84"/>
      <c r="I550" s="30"/>
      <c r="J550" s="30"/>
      <c r="K550" s="30"/>
      <c r="L550" s="84"/>
      <c r="M550" s="102"/>
      <c r="N550" s="102"/>
      <c r="O550" s="102"/>
      <c r="P550" s="5"/>
      <c r="Q550" s="5"/>
      <c r="R550" s="30"/>
      <c r="S550" s="30"/>
      <c r="T550" s="5"/>
      <c r="U550" s="30"/>
      <c r="V550" s="5"/>
      <c r="W550" s="5"/>
      <c r="X550" s="102"/>
      <c r="Y550" s="102"/>
      <c r="Z550" s="5"/>
      <c r="AA550" s="5"/>
      <c r="AB550" s="5"/>
      <c r="AC550" s="5"/>
    </row>
    <row r="551">
      <c r="A551" s="84"/>
      <c r="B551" s="30"/>
      <c r="C551" s="30"/>
      <c r="D551" s="30"/>
      <c r="E551" s="30"/>
      <c r="F551" s="5"/>
      <c r="G551" s="30"/>
      <c r="H551" s="84"/>
      <c r="I551" s="30"/>
      <c r="J551" s="30"/>
      <c r="K551" s="30"/>
      <c r="L551" s="84"/>
      <c r="M551" s="102"/>
      <c r="N551" s="102"/>
      <c r="O551" s="102"/>
      <c r="P551" s="5"/>
      <c r="Q551" s="5"/>
      <c r="R551" s="30"/>
      <c r="S551" s="30"/>
      <c r="T551" s="5"/>
      <c r="U551" s="30"/>
      <c r="V551" s="5"/>
      <c r="W551" s="5"/>
      <c r="X551" s="102"/>
      <c r="Y551" s="102"/>
      <c r="Z551" s="5"/>
      <c r="AA551" s="5"/>
      <c r="AB551" s="5"/>
      <c r="AC551" s="5"/>
    </row>
    <row r="552">
      <c r="A552" s="84"/>
      <c r="B552" s="30"/>
      <c r="C552" s="30"/>
      <c r="D552" s="30"/>
      <c r="E552" s="30"/>
      <c r="F552" s="5"/>
      <c r="G552" s="30"/>
      <c r="H552" s="84"/>
      <c r="I552" s="30"/>
      <c r="J552" s="30"/>
      <c r="K552" s="30"/>
      <c r="L552" s="84"/>
      <c r="M552" s="102"/>
      <c r="N552" s="102"/>
      <c r="O552" s="102"/>
      <c r="P552" s="5"/>
      <c r="Q552" s="5"/>
      <c r="R552" s="30"/>
      <c r="S552" s="30"/>
      <c r="T552" s="5"/>
      <c r="U552" s="30"/>
      <c r="V552" s="5"/>
      <c r="W552" s="5"/>
      <c r="X552" s="102"/>
      <c r="Y552" s="102"/>
      <c r="Z552" s="5"/>
      <c r="AA552" s="5"/>
      <c r="AB552" s="5"/>
      <c r="AC552" s="5"/>
    </row>
    <row r="553">
      <c r="A553" s="84"/>
      <c r="B553" s="30"/>
      <c r="C553" s="30"/>
      <c r="D553" s="30"/>
      <c r="E553" s="30"/>
      <c r="F553" s="5"/>
      <c r="G553" s="30"/>
      <c r="H553" s="84"/>
      <c r="I553" s="30"/>
      <c r="J553" s="30"/>
      <c r="K553" s="30"/>
      <c r="L553" s="84"/>
      <c r="M553" s="102"/>
      <c r="N553" s="102"/>
      <c r="O553" s="102"/>
      <c r="P553" s="5"/>
      <c r="Q553" s="5"/>
      <c r="R553" s="30"/>
      <c r="S553" s="30"/>
      <c r="T553" s="5"/>
      <c r="U553" s="30"/>
      <c r="V553" s="5"/>
      <c r="W553" s="5"/>
      <c r="X553" s="102"/>
      <c r="Y553" s="102"/>
      <c r="Z553" s="5"/>
      <c r="AA553" s="5"/>
      <c r="AB553" s="5"/>
      <c r="AC553" s="5"/>
    </row>
    <row r="554">
      <c r="A554" s="84"/>
      <c r="B554" s="30"/>
      <c r="C554" s="30"/>
      <c r="D554" s="30"/>
      <c r="E554" s="30"/>
      <c r="F554" s="5"/>
      <c r="G554" s="30"/>
      <c r="H554" s="84"/>
      <c r="I554" s="30"/>
      <c r="J554" s="30"/>
      <c r="K554" s="30"/>
      <c r="L554" s="84"/>
      <c r="M554" s="102"/>
      <c r="N554" s="102"/>
      <c r="O554" s="102"/>
      <c r="P554" s="5"/>
      <c r="Q554" s="5"/>
      <c r="R554" s="30"/>
      <c r="S554" s="30"/>
      <c r="T554" s="5"/>
      <c r="U554" s="30"/>
      <c r="V554" s="5"/>
      <c r="W554" s="5"/>
      <c r="X554" s="102"/>
      <c r="Y554" s="102"/>
      <c r="Z554" s="5"/>
      <c r="AA554" s="5"/>
      <c r="AB554" s="5"/>
      <c r="AC554" s="5"/>
    </row>
    <row r="555">
      <c r="A555" s="84"/>
      <c r="B555" s="30"/>
      <c r="C555" s="30"/>
      <c r="D555" s="30"/>
      <c r="E555" s="30"/>
      <c r="F555" s="5"/>
      <c r="G555" s="30"/>
      <c r="H555" s="84"/>
      <c r="I555" s="30"/>
      <c r="J555" s="30"/>
      <c r="K555" s="30"/>
      <c r="L555" s="84"/>
      <c r="M555" s="102"/>
      <c r="N555" s="102"/>
      <c r="O555" s="102"/>
      <c r="P555" s="5"/>
      <c r="Q555" s="5"/>
      <c r="R555" s="30"/>
      <c r="S555" s="30"/>
      <c r="T555" s="5"/>
      <c r="U555" s="30"/>
      <c r="V555" s="5"/>
      <c r="W555" s="5"/>
      <c r="X555" s="102"/>
      <c r="Y555" s="102"/>
      <c r="Z555" s="5"/>
      <c r="AA555" s="5"/>
      <c r="AB555" s="5"/>
      <c r="AC555" s="5"/>
    </row>
    <row r="556">
      <c r="A556" s="84"/>
      <c r="B556" s="30"/>
      <c r="C556" s="30"/>
      <c r="D556" s="30"/>
      <c r="E556" s="30"/>
      <c r="F556" s="5"/>
      <c r="G556" s="30"/>
      <c r="H556" s="84"/>
      <c r="I556" s="30"/>
      <c r="J556" s="30"/>
      <c r="K556" s="30"/>
      <c r="L556" s="84"/>
      <c r="M556" s="102"/>
      <c r="N556" s="102"/>
      <c r="O556" s="102"/>
      <c r="P556" s="5"/>
      <c r="Q556" s="5"/>
      <c r="R556" s="30"/>
      <c r="S556" s="30"/>
      <c r="T556" s="5"/>
      <c r="U556" s="30"/>
      <c r="V556" s="5"/>
      <c r="W556" s="5"/>
      <c r="X556" s="102"/>
      <c r="Y556" s="102"/>
      <c r="Z556" s="5"/>
      <c r="AA556" s="5"/>
      <c r="AB556" s="5"/>
      <c r="AC556" s="5"/>
    </row>
    <row r="557">
      <c r="A557" s="84"/>
      <c r="B557" s="30"/>
      <c r="C557" s="30"/>
      <c r="D557" s="30"/>
      <c r="E557" s="30"/>
      <c r="F557" s="5"/>
      <c r="G557" s="30"/>
      <c r="H557" s="84"/>
      <c r="I557" s="30"/>
      <c r="J557" s="30"/>
      <c r="K557" s="30"/>
      <c r="L557" s="84"/>
      <c r="M557" s="102"/>
      <c r="N557" s="102"/>
      <c r="O557" s="102"/>
      <c r="P557" s="5"/>
      <c r="Q557" s="5"/>
      <c r="R557" s="30"/>
      <c r="S557" s="30"/>
      <c r="T557" s="5"/>
      <c r="U557" s="30"/>
      <c r="V557" s="5"/>
      <c r="W557" s="5"/>
      <c r="X557" s="102"/>
      <c r="Y557" s="102"/>
      <c r="Z557" s="5"/>
      <c r="AA557" s="5"/>
      <c r="AB557" s="5"/>
      <c r="AC557" s="5"/>
    </row>
    <row r="558">
      <c r="A558" s="84"/>
      <c r="B558" s="30"/>
      <c r="C558" s="30"/>
      <c r="D558" s="30"/>
      <c r="E558" s="30"/>
      <c r="F558" s="5"/>
      <c r="G558" s="30"/>
      <c r="H558" s="84"/>
      <c r="I558" s="30"/>
      <c r="J558" s="30"/>
      <c r="K558" s="30"/>
      <c r="L558" s="84"/>
      <c r="M558" s="102"/>
      <c r="N558" s="102"/>
      <c r="O558" s="102"/>
      <c r="P558" s="5"/>
      <c r="Q558" s="5"/>
      <c r="R558" s="30"/>
      <c r="S558" s="30"/>
      <c r="T558" s="5"/>
      <c r="U558" s="30"/>
      <c r="V558" s="5"/>
      <c r="W558" s="5"/>
      <c r="X558" s="102"/>
      <c r="Y558" s="102"/>
      <c r="Z558" s="5"/>
      <c r="AA558" s="5"/>
      <c r="AB558" s="5"/>
      <c r="AC558" s="5"/>
    </row>
    <row r="559">
      <c r="A559" s="84"/>
      <c r="B559" s="30"/>
      <c r="C559" s="30"/>
      <c r="D559" s="30"/>
      <c r="E559" s="30"/>
      <c r="F559" s="5"/>
      <c r="G559" s="30"/>
      <c r="H559" s="84"/>
      <c r="I559" s="30"/>
      <c r="J559" s="30"/>
      <c r="K559" s="30"/>
      <c r="L559" s="84"/>
      <c r="M559" s="102"/>
      <c r="N559" s="102"/>
      <c r="O559" s="102"/>
      <c r="P559" s="5"/>
      <c r="Q559" s="5"/>
      <c r="R559" s="30"/>
      <c r="S559" s="30"/>
      <c r="T559" s="5"/>
      <c r="U559" s="30"/>
      <c r="V559" s="5"/>
      <c r="W559" s="5"/>
      <c r="X559" s="102"/>
      <c r="Y559" s="102"/>
      <c r="Z559" s="5"/>
      <c r="AA559" s="5"/>
      <c r="AB559" s="5"/>
      <c r="AC559" s="5"/>
    </row>
    <row r="560">
      <c r="A560" s="84"/>
      <c r="B560" s="30"/>
      <c r="C560" s="30"/>
      <c r="D560" s="30"/>
      <c r="E560" s="30"/>
      <c r="F560" s="5"/>
      <c r="G560" s="30"/>
      <c r="H560" s="84"/>
      <c r="I560" s="30"/>
      <c r="J560" s="30"/>
      <c r="K560" s="30"/>
      <c r="L560" s="84"/>
      <c r="M560" s="102"/>
      <c r="N560" s="102"/>
      <c r="O560" s="102"/>
      <c r="P560" s="5"/>
      <c r="Q560" s="5"/>
      <c r="R560" s="30"/>
      <c r="S560" s="30"/>
      <c r="T560" s="5"/>
      <c r="U560" s="30"/>
      <c r="V560" s="5"/>
      <c r="W560" s="5"/>
      <c r="X560" s="102"/>
      <c r="Y560" s="102"/>
      <c r="Z560" s="5"/>
      <c r="AA560" s="5"/>
      <c r="AB560" s="5"/>
      <c r="AC560" s="5"/>
    </row>
    <row r="561">
      <c r="A561" s="84"/>
      <c r="B561" s="30"/>
      <c r="C561" s="30"/>
      <c r="D561" s="30"/>
      <c r="E561" s="30"/>
      <c r="F561" s="5"/>
      <c r="G561" s="30"/>
      <c r="H561" s="84"/>
      <c r="I561" s="30"/>
      <c r="J561" s="30"/>
      <c r="K561" s="30"/>
      <c r="L561" s="84"/>
      <c r="M561" s="102"/>
      <c r="N561" s="102"/>
      <c r="O561" s="102"/>
      <c r="P561" s="5"/>
      <c r="Q561" s="5"/>
      <c r="R561" s="30"/>
      <c r="S561" s="30"/>
      <c r="T561" s="5"/>
      <c r="U561" s="30"/>
      <c r="V561" s="5"/>
      <c r="W561" s="5"/>
      <c r="X561" s="102"/>
      <c r="Y561" s="102"/>
      <c r="Z561" s="5"/>
      <c r="AA561" s="5"/>
      <c r="AB561" s="5"/>
      <c r="AC561" s="5"/>
    </row>
    <row r="562">
      <c r="A562" s="84"/>
      <c r="B562" s="30"/>
      <c r="C562" s="30"/>
      <c r="D562" s="30"/>
      <c r="E562" s="30"/>
      <c r="F562" s="5"/>
      <c r="G562" s="30"/>
      <c r="H562" s="84"/>
      <c r="I562" s="30"/>
      <c r="J562" s="30"/>
      <c r="K562" s="30"/>
      <c r="L562" s="84"/>
      <c r="M562" s="102"/>
      <c r="N562" s="102"/>
      <c r="O562" s="102"/>
      <c r="P562" s="5"/>
      <c r="Q562" s="5"/>
      <c r="R562" s="30"/>
      <c r="S562" s="30"/>
      <c r="T562" s="5"/>
      <c r="U562" s="30"/>
      <c r="V562" s="5"/>
      <c r="W562" s="5"/>
      <c r="X562" s="102"/>
      <c r="Y562" s="102"/>
      <c r="Z562" s="5"/>
      <c r="AA562" s="5"/>
      <c r="AB562" s="5"/>
      <c r="AC562" s="5"/>
    </row>
    <row r="563">
      <c r="A563" s="84"/>
      <c r="B563" s="30"/>
      <c r="C563" s="30"/>
      <c r="D563" s="30"/>
      <c r="E563" s="30"/>
      <c r="F563" s="5"/>
      <c r="G563" s="30"/>
      <c r="H563" s="84"/>
      <c r="I563" s="30"/>
      <c r="J563" s="30"/>
      <c r="K563" s="30"/>
      <c r="L563" s="84"/>
      <c r="M563" s="102"/>
      <c r="N563" s="102"/>
      <c r="O563" s="102"/>
      <c r="P563" s="5"/>
      <c r="Q563" s="5"/>
      <c r="R563" s="30"/>
      <c r="S563" s="30"/>
      <c r="T563" s="5"/>
      <c r="U563" s="30"/>
      <c r="V563" s="5"/>
      <c r="W563" s="5"/>
      <c r="X563" s="102"/>
      <c r="Y563" s="102"/>
      <c r="Z563" s="5"/>
      <c r="AA563" s="5"/>
      <c r="AB563" s="5"/>
      <c r="AC563" s="5"/>
    </row>
    <row r="564">
      <c r="A564" s="84"/>
      <c r="B564" s="30"/>
      <c r="C564" s="30"/>
      <c r="D564" s="30"/>
      <c r="E564" s="30"/>
      <c r="F564" s="5"/>
      <c r="G564" s="30"/>
      <c r="H564" s="84"/>
      <c r="I564" s="30"/>
      <c r="J564" s="30"/>
      <c r="K564" s="30"/>
      <c r="L564" s="84"/>
      <c r="M564" s="102"/>
      <c r="N564" s="102"/>
      <c r="O564" s="102"/>
      <c r="P564" s="5"/>
      <c r="Q564" s="5"/>
      <c r="R564" s="30"/>
      <c r="S564" s="30"/>
      <c r="T564" s="5"/>
      <c r="U564" s="30"/>
      <c r="V564" s="5"/>
      <c r="W564" s="5"/>
      <c r="X564" s="102"/>
      <c r="Y564" s="102"/>
      <c r="Z564" s="5"/>
      <c r="AA564" s="5"/>
      <c r="AB564" s="5"/>
      <c r="AC564" s="5"/>
    </row>
    <row r="565">
      <c r="A565" s="84"/>
      <c r="B565" s="30"/>
      <c r="C565" s="30"/>
      <c r="D565" s="30"/>
      <c r="E565" s="30"/>
      <c r="F565" s="5"/>
      <c r="G565" s="30"/>
      <c r="H565" s="84"/>
      <c r="I565" s="30"/>
      <c r="J565" s="30"/>
      <c r="K565" s="30"/>
      <c r="L565" s="84"/>
      <c r="M565" s="102"/>
      <c r="N565" s="102"/>
      <c r="O565" s="102"/>
      <c r="P565" s="5"/>
      <c r="Q565" s="5"/>
      <c r="R565" s="30"/>
      <c r="S565" s="30"/>
      <c r="T565" s="5"/>
      <c r="U565" s="30"/>
      <c r="V565" s="5"/>
      <c r="W565" s="5"/>
      <c r="X565" s="102"/>
      <c r="Y565" s="102"/>
      <c r="Z565" s="5"/>
      <c r="AA565" s="5"/>
      <c r="AB565" s="5"/>
      <c r="AC565" s="5"/>
    </row>
    <row r="566">
      <c r="A566" s="84"/>
      <c r="B566" s="30"/>
      <c r="C566" s="30"/>
      <c r="D566" s="30"/>
      <c r="E566" s="30"/>
      <c r="F566" s="5"/>
      <c r="G566" s="30"/>
      <c r="H566" s="84"/>
      <c r="I566" s="30"/>
      <c r="J566" s="30"/>
      <c r="K566" s="30"/>
      <c r="L566" s="84"/>
      <c r="M566" s="102"/>
      <c r="N566" s="102"/>
      <c r="O566" s="102"/>
      <c r="P566" s="5"/>
      <c r="Q566" s="5"/>
      <c r="R566" s="30"/>
      <c r="S566" s="30"/>
      <c r="T566" s="5"/>
      <c r="U566" s="30"/>
      <c r="V566" s="5"/>
      <c r="W566" s="5"/>
      <c r="X566" s="102"/>
      <c r="Y566" s="102"/>
      <c r="Z566" s="5"/>
      <c r="AA566" s="5"/>
      <c r="AB566" s="5"/>
      <c r="AC566" s="5"/>
    </row>
    <row r="567">
      <c r="A567" s="84"/>
      <c r="B567" s="30"/>
      <c r="C567" s="30"/>
      <c r="D567" s="30"/>
      <c r="E567" s="30"/>
      <c r="F567" s="5"/>
      <c r="G567" s="30"/>
      <c r="H567" s="84"/>
      <c r="I567" s="30"/>
      <c r="J567" s="30"/>
      <c r="K567" s="30"/>
      <c r="L567" s="84"/>
      <c r="M567" s="102"/>
      <c r="N567" s="102"/>
      <c r="O567" s="102"/>
      <c r="P567" s="5"/>
      <c r="Q567" s="5"/>
      <c r="R567" s="30"/>
      <c r="S567" s="30"/>
      <c r="T567" s="5"/>
      <c r="U567" s="30"/>
      <c r="V567" s="5"/>
      <c r="W567" s="5"/>
      <c r="X567" s="102"/>
      <c r="Y567" s="102"/>
      <c r="Z567" s="5"/>
      <c r="AA567" s="5"/>
      <c r="AB567" s="5"/>
      <c r="AC567" s="5"/>
    </row>
    <row r="568">
      <c r="A568" s="84"/>
      <c r="B568" s="30"/>
      <c r="C568" s="30"/>
      <c r="D568" s="30"/>
      <c r="E568" s="30"/>
      <c r="F568" s="5"/>
      <c r="G568" s="30"/>
      <c r="H568" s="84"/>
      <c r="I568" s="30"/>
      <c r="J568" s="30"/>
      <c r="K568" s="30"/>
      <c r="L568" s="84"/>
      <c r="M568" s="102"/>
      <c r="N568" s="102"/>
      <c r="O568" s="102"/>
      <c r="P568" s="5"/>
      <c r="Q568" s="5"/>
      <c r="R568" s="30"/>
      <c r="S568" s="30"/>
      <c r="T568" s="5"/>
      <c r="U568" s="30"/>
      <c r="V568" s="5"/>
      <c r="W568" s="5"/>
      <c r="X568" s="102"/>
      <c r="Y568" s="102"/>
      <c r="Z568" s="5"/>
      <c r="AA568" s="5"/>
      <c r="AB568" s="5"/>
      <c r="AC568" s="5"/>
    </row>
    <row r="569">
      <c r="A569" s="84"/>
      <c r="B569" s="30"/>
      <c r="C569" s="30"/>
      <c r="D569" s="30"/>
      <c r="E569" s="30"/>
      <c r="F569" s="5"/>
      <c r="G569" s="30"/>
      <c r="H569" s="84"/>
      <c r="I569" s="30"/>
      <c r="J569" s="30"/>
      <c r="K569" s="30"/>
      <c r="L569" s="84"/>
      <c r="M569" s="102"/>
      <c r="N569" s="102"/>
      <c r="O569" s="102"/>
      <c r="P569" s="5"/>
      <c r="Q569" s="5"/>
      <c r="R569" s="30"/>
      <c r="S569" s="30"/>
      <c r="T569" s="5"/>
      <c r="U569" s="30"/>
      <c r="V569" s="5"/>
      <c r="W569" s="5"/>
      <c r="X569" s="102"/>
      <c r="Y569" s="102"/>
      <c r="Z569" s="5"/>
      <c r="AA569" s="5"/>
      <c r="AB569" s="5"/>
      <c r="AC569" s="5"/>
    </row>
    <row r="570">
      <c r="A570" s="84"/>
      <c r="B570" s="30"/>
      <c r="C570" s="30"/>
      <c r="D570" s="30"/>
      <c r="E570" s="30"/>
      <c r="F570" s="5"/>
      <c r="G570" s="30"/>
      <c r="H570" s="84"/>
      <c r="I570" s="30"/>
      <c r="J570" s="30"/>
      <c r="K570" s="30"/>
      <c r="L570" s="84"/>
      <c r="M570" s="102"/>
      <c r="N570" s="102"/>
      <c r="O570" s="102"/>
      <c r="P570" s="5"/>
      <c r="Q570" s="5"/>
      <c r="R570" s="30"/>
      <c r="S570" s="30"/>
      <c r="T570" s="5"/>
      <c r="U570" s="30"/>
      <c r="V570" s="5"/>
      <c r="W570" s="5"/>
      <c r="X570" s="102"/>
      <c r="Y570" s="102"/>
      <c r="Z570" s="5"/>
      <c r="AA570" s="5"/>
      <c r="AB570" s="5"/>
      <c r="AC570" s="5"/>
    </row>
    <row r="571">
      <c r="A571" s="84"/>
      <c r="B571" s="30"/>
      <c r="C571" s="30"/>
      <c r="D571" s="30"/>
      <c r="E571" s="30"/>
      <c r="F571" s="5"/>
      <c r="G571" s="30"/>
      <c r="H571" s="84"/>
      <c r="I571" s="30"/>
      <c r="J571" s="30"/>
      <c r="K571" s="30"/>
      <c r="L571" s="84"/>
      <c r="M571" s="102"/>
      <c r="N571" s="102"/>
      <c r="O571" s="102"/>
      <c r="P571" s="5"/>
      <c r="Q571" s="5"/>
      <c r="R571" s="30"/>
      <c r="S571" s="30"/>
      <c r="T571" s="5"/>
      <c r="U571" s="30"/>
      <c r="V571" s="5"/>
      <c r="W571" s="5"/>
      <c r="X571" s="102"/>
      <c r="Y571" s="102"/>
      <c r="Z571" s="5"/>
      <c r="AA571" s="5"/>
      <c r="AB571" s="5"/>
      <c r="AC571" s="5"/>
    </row>
    <row r="572">
      <c r="A572" s="84"/>
      <c r="B572" s="30"/>
      <c r="C572" s="30"/>
      <c r="D572" s="30"/>
      <c r="E572" s="30"/>
      <c r="F572" s="5"/>
      <c r="G572" s="30"/>
      <c r="H572" s="84"/>
      <c r="I572" s="30"/>
      <c r="J572" s="30"/>
      <c r="K572" s="30"/>
      <c r="L572" s="84"/>
      <c r="M572" s="102"/>
      <c r="N572" s="102"/>
      <c r="O572" s="102"/>
      <c r="P572" s="5"/>
      <c r="Q572" s="5"/>
      <c r="R572" s="30"/>
      <c r="S572" s="30"/>
      <c r="T572" s="5"/>
      <c r="U572" s="30"/>
      <c r="V572" s="5"/>
      <c r="W572" s="5"/>
      <c r="X572" s="102"/>
      <c r="Y572" s="102"/>
      <c r="Z572" s="5"/>
      <c r="AA572" s="5"/>
      <c r="AB572" s="5"/>
      <c r="AC572" s="5"/>
    </row>
    <row r="573">
      <c r="A573" s="84"/>
      <c r="B573" s="30"/>
      <c r="C573" s="30"/>
      <c r="D573" s="30"/>
      <c r="E573" s="30"/>
      <c r="F573" s="5"/>
      <c r="G573" s="30"/>
      <c r="H573" s="84"/>
      <c r="I573" s="30"/>
      <c r="J573" s="30"/>
      <c r="K573" s="30"/>
      <c r="L573" s="84"/>
      <c r="M573" s="102"/>
      <c r="N573" s="102"/>
      <c r="O573" s="102"/>
      <c r="P573" s="5"/>
      <c r="Q573" s="5"/>
      <c r="R573" s="30"/>
      <c r="S573" s="30"/>
      <c r="T573" s="5"/>
      <c r="U573" s="30"/>
      <c r="V573" s="5"/>
      <c r="W573" s="5"/>
      <c r="X573" s="102"/>
      <c r="Y573" s="102"/>
      <c r="Z573" s="5"/>
      <c r="AA573" s="5"/>
      <c r="AB573" s="5"/>
      <c r="AC573" s="5"/>
    </row>
    <row r="574">
      <c r="A574" s="84"/>
      <c r="B574" s="30"/>
      <c r="C574" s="30"/>
      <c r="D574" s="30"/>
      <c r="E574" s="30"/>
      <c r="F574" s="5"/>
      <c r="G574" s="30"/>
      <c r="H574" s="84"/>
      <c r="I574" s="30"/>
      <c r="J574" s="30"/>
      <c r="K574" s="30"/>
      <c r="L574" s="84"/>
      <c r="M574" s="102"/>
      <c r="N574" s="102"/>
      <c r="O574" s="102"/>
      <c r="P574" s="5"/>
      <c r="Q574" s="5"/>
      <c r="R574" s="30"/>
      <c r="S574" s="30"/>
      <c r="T574" s="5"/>
      <c r="U574" s="30"/>
      <c r="V574" s="5"/>
      <c r="W574" s="5"/>
      <c r="X574" s="102"/>
      <c r="Y574" s="102"/>
      <c r="Z574" s="5"/>
      <c r="AA574" s="5"/>
      <c r="AB574" s="5"/>
      <c r="AC574" s="5"/>
    </row>
    <row r="575">
      <c r="A575" s="84"/>
      <c r="B575" s="30"/>
      <c r="C575" s="30"/>
      <c r="D575" s="30"/>
      <c r="E575" s="30"/>
      <c r="F575" s="5"/>
      <c r="G575" s="30"/>
      <c r="H575" s="84"/>
      <c r="I575" s="30"/>
      <c r="J575" s="30"/>
      <c r="K575" s="30"/>
      <c r="L575" s="84"/>
      <c r="M575" s="102"/>
      <c r="N575" s="102"/>
      <c r="O575" s="102"/>
      <c r="P575" s="5"/>
      <c r="Q575" s="5"/>
      <c r="R575" s="30"/>
      <c r="S575" s="30"/>
      <c r="T575" s="5"/>
      <c r="U575" s="30"/>
      <c r="V575" s="5"/>
      <c r="W575" s="5"/>
      <c r="X575" s="102"/>
      <c r="Y575" s="102"/>
      <c r="Z575" s="5"/>
      <c r="AA575" s="5"/>
      <c r="AB575" s="5"/>
      <c r="AC575" s="5"/>
    </row>
    <row r="576">
      <c r="A576" s="84"/>
      <c r="B576" s="30"/>
      <c r="C576" s="30"/>
      <c r="D576" s="30"/>
      <c r="E576" s="30"/>
      <c r="F576" s="5"/>
      <c r="G576" s="30"/>
      <c r="H576" s="84"/>
      <c r="I576" s="30"/>
      <c r="J576" s="30"/>
      <c r="K576" s="30"/>
      <c r="L576" s="84"/>
      <c r="M576" s="102"/>
      <c r="N576" s="102"/>
      <c r="O576" s="102"/>
      <c r="P576" s="5"/>
      <c r="Q576" s="5"/>
      <c r="R576" s="30"/>
      <c r="S576" s="30"/>
      <c r="T576" s="5"/>
      <c r="U576" s="30"/>
      <c r="V576" s="5"/>
      <c r="W576" s="5"/>
      <c r="X576" s="102"/>
      <c r="Y576" s="102"/>
      <c r="Z576" s="5"/>
      <c r="AA576" s="5"/>
      <c r="AB576" s="5"/>
      <c r="AC576" s="5"/>
    </row>
    <row r="577">
      <c r="A577" s="84"/>
      <c r="B577" s="30"/>
      <c r="C577" s="30"/>
      <c r="D577" s="30"/>
      <c r="E577" s="30"/>
      <c r="F577" s="5"/>
      <c r="G577" s="30"/>
      <c r="H577" s="84"/>
      <c r="I577" s="30"/>
      <c r="J577" s="30"/>
      <c r="K577" s="30"/>
      <c r="L577" s="84"/>
      <c r="M577" s="102"/>
      <c r="N577" s="102"/>
      <c r="O577" s="102"/>
      <c r="P577" s="5"/>
      <c r="Q577" s="5"/>
      <c r="R577" s="30"/>
      <c r="S577" s="30"/>
      <c r="T577" s="5"/>
      <c r="U577" s="30"/>
      <c r="V577" s="5"/>
      <c r="W577" s="5"/>
      <c r="X577" s="102"/>
      <c r="Y577" s="102"/>
      <c r="Z577" s="5"/>
      <c r="AA577" s="5"/>
      <c r="AB577" s="5"/>
      <c r="AC577" s="5"/>
    </row>
    <row r="578">
      <c r="A578" s="84"/>
      <c r="B578" s="30"/>
      <c r="C578" s="30"/>
      <c r="D578" s="30"/>
      <c r="E578" s="30"/>
      <c r="F578" s="5"/>
      <c r="G578" s="30"/>
      <c r="H578" s="84"/>
      <c r="I578" s="30"/>
      <c r="J578" s="30"/>
      <c r="K578" s="30"/>
      <c r="L578" s="84"/>
      <c r="M578" s="102"/>
      <c r="N578" s="102"/>
      <c r="O578" s="102"/>
      <c r="P578" s="5"/>
      <c r="Q578" s="5"/>
      <c r="R578" s="30"/>
      <c r="S578" s="30"/>
      <c r="T578" s="5"/>
      <c r="U578" s="30"/>
      <c r="V578" s="5"/>
      <c r="W578" s="5"/>
      <c r="X578" s="102"/>
      <c r="Y578" s="102"/>
      <c r="Z578" s="5"/>
      <c r="AA578" s="5"/>
      <c r="AB578" s="5"/>
      <c r="AC578" s="5"/>
    </row>
    <row r="579">
      <c r="A579" s="84"/>
      <c r="B579" s="30"/>
      <c r="C579" s="30"/>
      <c r="D579" s="30"/>
      <c r="E579" s="30"/>
      <c r="F579" s="5"/>
      <c r="G579" s="30"/>
      <c r="H579" s="84"/>
      <c r="I579" s="30"/>
      <c r="J579" s="30"/>
      <c r="K579" s="30"/>
      <c r="L579" s="84"/>
      <c r="M579" s="102"/>
      <c r="N579" s="102"/>
      <c r="O579" s="102"/>
      <c r="P579" s="5"/>
      <c r="Q579" s="5"/>
      <c r="R579" s="30"/>
      <c r="S579" s="30"/>
      <c r="T579" s="5"/>
      <c r="U579" s="30"/>
      <c r="V579" s="5"/>
      <c r="W579" s="5"/>
      <c r="X579" s="102"/>
      <c r="Y579" s="102"/>
      <c r="Z579" s="5"/>
      <c r="AA579" s="5"/>
      <c r="AB579" s="5"/>
      <c r="AC579" s="5"/>
    </row>
    <row r="580">
      <c r="A580" s="84"/>
      <c r="B580" s="30"/>
      <c r="C580" s="30"/>
      <c r="D580" s="30"/>
      <c r="E580" s="30"/>
      <c r="F580" s="5"/>
      <c r="G580" s="30"/>
      <c r="H580" s="84"/>
      <c r="I580" s="30"/>
      <c r="J580" s="30"/>
      <c r="K580" s="30"/>
      <c r="L580" s="84"/>
      <c r="M580" s="102"/>
      <c r="N580" s="102"/>
      <c r="O580" s="102"/>
      <c r="P580" s="5"/>
      <c r="Q580" s="5"/>
      <c r="R580" s="30"/>
      <c r="S580" s="30"/>
      <c r="T580" s="5"/>
      <c r="U580" s="30"/>
      <c r="V580" s="5"/>
      <c r="W580" s="5"/>
      <c r="X580" s="102"/>
      <c r="Y580" s="102"/>
      <c r="Z580" s="5"/>
      <c r="AA580" s="5"/>
      <c r="AB580" s="5"/>
      <c r="AC580" s="5"/>
    </row>
    <row r="581">
      <c r="A581" s="84"/>
      <c r="B581" s="30"/>
      <c r="C581" s="30"/>
      <c r="D581" s="30"/>
      <c r="E581" s="30"/>
      <c r="F581" s="5"/>
      <c r="G581" s="30"/>
      <c r="H581" s="84"/>
      <c r="I581" s="30"/>
      <c r="J581" s="30"/>
      <c r="K581" s="30"/>
      <c r="L581" s="84"/>
      <c r="M581" s="102"/>
      <c r="N581" s="102"/>
      <c r="O581" s="102"/>
      <c r="P581" s="5"/>
      <c r="Q581" s="5"/>
      <c r="R581" s="30"/>
      <c r="S581" s="30"/>
      <c r="T581" s="5"/>
      <c r="U581" s="30"/>
      <c r="V581" s="5"/>
      <c r="W581" s="5"/>
      <c r="X581" s="102"/>
      <c r="Y581" s="102"/>
      <c r="Z581" s="5"/>
      <c r="AA581" s="5"/>
      <c r="AB581" s="5"/>
      <c r="AC581" s="5"/>
    </row>
    <row r="582">
      <c r="A582" s="84"/>
      <c r="B582" s="30"/>
      <c r="C582" s="30"/>
      <c r="D582" s="30"/>
      <c r="E582" s="30"/>
      <c r="F582" s="5"/>
      <c r="G582" s="30"/>
      <c r="H582" s="84"/>
      <c r="I582" s="30"/>
      <c r="J582" s="30"/>
      <c r="K582" s="30"/>
      <c r="L582" s="84"/>
      <c r="M582" s="102"/>
      <c r="N582" s="102"/>
      <c r="O582" s="102"/>
      <c r="P582" s="5"/>
      <c r="Q582" s="5"/>
      <c r="R582" s="30"/>
      <c r="S582" s="30"/>
      <c r="T582" s="5"/>
      <c r="U582" s="30"/>
      <c r="V582" s="5"/>
      <c r="W582" s="5"/>
      <c r="X582" s="102"/>
      <c r="Y582" s="102"/>
      <c r="Z582" s="5"/>
      <c r="AA582" s="5"/>
      <c r="AB582" s="5"/>
      <c r="AC582" s="5"/>
    </row>
    <row r="583">
      <c r="A583" s="84"/>
      <c r="B583" s="30"/>
      <c r="C583" s="30"/>
      <c r="D583" s="30"/>
      <c r="E583" s="30"/>
      <c r="F583" s="5"/>
      <c r="G583" s="30"/>
      <c r="H583" s="84"/>
      <c r="I583" s="30"/>
      <c r="J583" s="30"/>
      <c r="K583" s="30"/>
      <c r="L583" s="84"/>
      <c r="M583" s="102"/>
      <c r="N583" s="102"/>
      <c r="O583" s="102"/>
      <c r="P583" s="5"/>
      <c r="Q583" s="5"/>
      <c r="R583" s="30"/>
      <c r="S583" s="30"/>
      <c r="T583" s="5"/>
      <c r="U583" s="30"/>
      <c r="V583" s="5"/>
      <c r="W583" s="5"/>
      <c r="X583" s="102"/>
      <c r="Y583" s="102"/>
      <c r="Z583" s="5"/>
      <c r="AA583" s="5"/>
      <c r="AB583" s="5"/>
      <c r="AC583" s="5"/>
    </row>
    <row r="584">
      <c r="A584" s="84"/>
      <c r="B584" s="30"/>
      <c r="C584" s="30"/>
      <c r="D584" s="30"/>
      <c r="E584" s="30"/>
      <c r="F584" s="5"/>
      <c r="G584" s="30"/>
      <c r="H584" s="84"/>
      <c r="I584" s="30"/>
      <c r="J584" s="30"/>
      <c r="K584" s="30"/>
      <c r="L584" s="84"/>
      <c r="M584" s="102"/>
      <c r="N584" s="102"/>
      <c r="O584" s="102"/>
      <c r="P584" s="5"/>
      <c r="Q584" s="5"/>
      <c r="R584" s="30"/>
      <c r="S584" s="30"/>
      <c r="T584" s="5"/>
      <c r="U584" s="30"/>
      <c r="V584" s="5"/>
      <c r="W584" s="5"/>
      <c r="X584" s="102"/>
      <c r="Y584" s="102"/>
      <c r="Z584" s="5"/>
      <c r="AA584" s="5"/>
      <c r="AB584" s="5"/>
      <c r="AC584" s="5"/>
    </row>
    <row r="585">
      <c r="A585" s="84"/>
      <c r="B585" s="30"/>
      <c r="C585" s="30"/>
      <c r="D585" s="30"/>
      <c r="E585" s="30"/>
      <c r="F585" s="5"/>
      <c r="G585" s="30"/>
      <c r="H585" s="84"/>
      <c r="I585" s="30"/>
      <c r="J585" s="30"/>
      <c r="K585" s="30"/>
      <c r="L585" s="84"/>
      <c r="M585" s="102"/>
      <c r="N585" s="102"/>
      <c r="O585" s="102"/>
      <c r="P585" s="5"/>
      <c r="Q585" s="5"/>
      <c r="R585" s="30"/>
      <c r="S585" s="30"/>
      <c r="T585" s="5"/>
      <c r="U585" s="30"/>
      <c r="V585" s="5"/>
      <c r="W585" s="5"/>
      <c r="X585" s="102"/>
      <c r="Y585" s="102"/>
      <c r="Z585" s="5"/>
      <c r="AA585" s="5"/>
      <c r="AB585" s="5"/>
      <c r="AC585" s="5"/>
    </row>
    <row r="586">
      <c r="A586" s="84"/>
      <c r="B586" s="30"/>
      <c r="C586" s="30"/>
      <c r="D586" s="30"/>
      <c r="E586" s="30"/>
      <c r="F586" s="5"/>
      <c r="G586" s="30"/>
      <c r="H586" s="84"/>
      <c r="I586" s="30"/>
      <c r="J586" s="30"/>
      <c r="K586" s="30"/>
      <c r="L586" s="84"/>
      <c r="M586" s="102"/>
      <c r="N586" s="102"/>
      <c r="O586" s="102"/>
      <c r="P586" s="5"/>
      <c r="Q586" s="5"/>
      <c r="R586" s="30"/>
      <c r="S586" s="30"/>
      <c r="T586" s="5"/>
      <c r="U586" s="30"/>
      <c r="V586" s="5"/>
      <c r="W586" s="5"/>
      <c r="X586" s="102"/>
      <c r="Y586" s="102"/>
      <c r="Z586" s="5"/>
      <c r="AA586" s="5"/>
      <c r="AB586" s="5"/>
      <c r="AC586" s="5"/>
    </row>
    <row r="587">
      <c r="A587" s="84"/>
      <c r="B587" s="30"/>
      <c r="C587" s="30"/>
      <c r="D587" s="30"/>
      <c r="E587" s="30"/>
      <c r="F587" s="5"/>
      <c r="G587" s="30"/>
      <c r="H587" s="84"/>
      <c r="I587" s="30"/>
      <c r="J587" s="30"/>
      <c r="K587" s="30"/>
      <c r="L587" s="84"/>
      <c r="M587" s="102"/>
      <c r="N587" s="102"/>
      <c r="O587" s="102"/>
      <c r="P587" s="5"/>
      <c r="Q587" s="5"/>
      <c r="R587" s="30"/>
      <c r="S587" s="30"/>
      <c r="T587" s="5"/>
      <c r="U587" s="30"/>
      <c r="V587" s="5"/>
      <c r="W587" s="5"/>
      <c r="X587" s="102"/>
      <c r="Y587" s="102"/>
      <c r="Z587" s="5"/>
      <c r="AA587" s="5"/>
      <c r="AB587" s="5"/>
      <c r="AC587" s="5"/>
    </row>
    <row r="588">
      <c r="A588" s="84"/>
      <c r="B588" s="30"/>
      <c r="C588" s="30"/>
      <c r="D588" s="30"/>
      <c r="E588" s="30"/>
      <c r="F588" s="5"/>
      <c r="G588" s="30"/>
      <c r="H588" s="84"/>
      <c r="I588" s="30"/>
      <c r="J588" s="30"/>
      <c r="K588" s="30"/>
      <c r="L588" s="84"/>
      <c r="M588" s="102"/>
      <c r="N588" s="102"/>
      <c r="O588" s="102"/>
      <c r="P588" s="5"/>
      <c r="Q588" s="5"/>
      <c r="R588" s="30"/>
      <c r="S588" s="30"/>
      <c r="T588" s="5"/>
      <c r="U588" s="30"/>
      <c r="V588" s="5"/>
      <c r="W588" s="5"/>
      <c r="X588" s="102"/>
      <c r="Y588" s="102"/>
      <c r="Z588" s="5"/>
      <c r="AA588" s="5"/>
      <c r="AB588" s="5"/>
      <c r="AC588" s="5"/>
    </row>
    <row r="589">
      <c r="A589" s="84"/>
      <c r="B589" s="30"/>
      <c r="C589" s="30"/>
      <c r="D589" s="30"/>
      <c r="E589" s="30"/>
      <c r="F589" s="5"/>
      <c r="G589" s="30"/>
      <c r="H589" s="84"/>
      <c r="I589" s="30"/>
      <c r="J589" s="30"/>
      <c r="K589" s="30"/>
      <c r="L589" s="84"/>
      <c r="M589" s="102"/>
      <c r="N589" s="102"/>
      <c r="O589" s="102"/>
      <c r="P589" s="5"/>
      <c r="Q589" s="5"/>
      <c r="R589" s="30"/>
      <c r="S589" s="30"/>
      <c r="T589" s="5"/>
      <c r="U589" s="30"/>
      <c r="V589" s="5"/>
      <c r="W589" s="5"/>
      <c r="X589" s="102"/>
      <c r="Y589" s="102"/>
      <c r="Z589" s="5"/>
      <c r="AA589" s="5"/>
      <c r="AB589" s="5"/>
      <c r="AC589" s="5"/>
    </row>
    <row r="590">
      <c r="A590" s="84"/>
      <c r="B590" s="30"/>
      <c r="C590" s="30"/>
      <c r="D590" s="30"/>
      <c r="E590" s="30"/>
      <c r="F590" s="5"/>
      <c r="G590" s="30"/>
      <c r="H590" s="84"/>
      <c r="I590" s="30"/>
      <c r="J590" s="30"/>
      <c r="K590" s="30"/>
      <c r="L590" s="84"/>
      <c r="M590" s="102"/>
      <c r="N590" s="102"/>
      <c r="O590" s="102"/>
      <c r="P590" s="5"/>
      <c r="Q590" s="5"/>
      <c r="R590" s="30"/>
      <c r="S590" s="30"/>
      <c r="T590" s="5"/>
      <c r="U590" s="30"/>
      <c r="V590" s="5"/>
      <c r="W590" s="5"/>
      <c r="X590" s="102"/>
      <c r="Y590" s="102"/>
      <c r="Z590" s="5"/>
      <c r="AA590" s="5"/>
      <c r="AB590" s="5"/>
      <c r="AC590" s="5"/>
    </row>
    <row r="591">
      <c r="A591" s="84"/>
      <c r="B591" s="30"/>
      <c r="C591" s="30"/>
      <c r="D591" s="30"/>
      <c r="E591" s="30"/>
      <c r="F591" s="5"/>
      <c r="G591" s="30"/>
      <c r="H591" s="84"/>
      <c r="I591" s="30"/>
      <c r="J591" s="30"/>
      <c r="K591" s="30"/>
      <c r="L591" s="84"/>
      <c r="M591" s="102"/>
      <c r="N591" s="102"/>
      <c r="O591" s="102"/>
      <c r="P591" s="5"/>
      <c r="Q591" s="5"/>
      <c r="R591" s="30"/>
      <c r="S591" s="30"/>
      <c r="T591" s="5"/>
      <c r="U591" s="30"/>
      <c r="V591" s="5"/>
      <c r="W591" s="5"/>
      <c r="X591" s="102"/>
      <c r="Y591" s="102"/>
      <c r="Z591" s="5"/>
      <c r="AA591" s="5"/>
      <c r="AB591" s="5"/>
      <c r="AC591" s="5"/>
    </row>
    <row r="592">
      <c r="A592" s="84"/>
      <c r="B592" s="30"/>
      <c r="C592" s="30"/>
      <c r="D592" s="30"/>
      <c r="E592" s="30"/>
      <c r="F592" s="5"/>
      <c r="G592" s="30"/>
      <c r="H592" s="84"/>
      <c r="I592" s="30"/>
      <c r="J592" s="30"/>
      <c r="K592" s="30"/>
      <c r="L592" s="84"/>
      <c r="M592" s="102"/>
      <c r="N592" s="102"/>
      <c r="O592" s="102"/>
      <c r="P592" s="5"/>
      <c r="Q592" s="5"/>
      <c r="R592" s="30"/>
      <c r="S592" s="30"/>
      <c r="T592" s="5"/>
      <c r="U592" s="30"/>
      <c r="V592" s="5"/>
      <c r="W592" s="5"/>
      <c r="X592" s="102"/>
      <c r="Y592" s="102"/>
      <c r="Z592" s="5"/>
      <c r="AA592" s="5"/>
      <c r="AB592" s="5"/>
      <c r="AC592" s="5"/>
    </row>
    <row r="593">
      <c r="A593" s="84"/>
      <c r="B593" s="30"/>
      <c r="C593" s="30"/>
      <c r="D593" s="30"/>
      <c r="E593" s="30"/>
      <c r="F593" s="5"/>
      <c r="G593" s="30"/>
      <c r="H593" s="84"/>
      <c r="I593" s="30"/>
      <c r="J593" s="30"/>
      <c r="K593" s="30"/>
      <c r="L593" s="84"/>
      <c r="M593" s="102"/>
      <c r="N593" s="102"/>
      <c r="O593" s="102"/>
      <c r="P593" s="5"/>
      <c r="Q593" s="5"/>
      <c r="R593" s="30"/>
      <c r="S593" s="30"/>
      <c r="T593" s="5"/>
      <c r="U593" s="30"/>
      <c r="V593" s="5"/>
      <c r="W593" s="5"/>
      <c r="X593" s="102"/>
      <c r="Y593" s="102"/>
      <c r="Z593" s="5"/>
      <c r="AA593" s="5"/>
      <c r="AB593" s="5"/>
      <c r="AC593" s="5"/>
    </row>
    <row r="594">
      <c r="A594" s="84"/>
      <c r="B594" s="30"/>
      <c r="C594" s="30"/>
      <c r="D594" s="30"/>
      <c r="E594" s="30"/>
      <c r="F594" s="5"/>
      <c r="G594" s="30"/>
      <c r="H594" s="84"/>
      <c r="I594" s="30"/>
      <c r="J594" s="30"/>
      <c r="K594" s="30"/>
      <c r="L594" s="84"/>
      <c r="M594" s="102"/>
      <c r="N594" s="102"/>
      <c r="O594" s="102"/>
      <c r="P594" s="5"/>
      <c r="Q594" s="5"/>
      <c r="R594" s="30"/>
      <c r="S594" s="30"/>
      <c r="T594" s="5"/>
      <c r="U594" s="30"/>
      <c r="V594" s="5"/>
      <c r="W594" s="5"/>
      <c r="X594" s="102"/>
      <c r="Y594" s="102"/>
      <c r="Z594" s="5"/>
      <c r="AA594" s="5"/>
      <c r="AB594" s="5"/>
      <c r="AC594" s="5"/>
    </row>
    <row r="595">
      <c r="A595" s="84"/>
      <c r="B595" s="30"/>
      <c r="C595" s="30"/>
      <c r="D595" s="30"/>
      <c r="E595" s="30"/>
      <c r="F595" s="5"/>
      <c r="G595" s="30"/>
      <c r="H595" s="84"/>
      <c r="I595" s="30"/>
      <c r="J595" s="30"/>
      <c r="K595" s="30"/>
      <c r="L595" s="84"/>
      <c r="M595" s="102"/>
      <c r="N595" s="102"/>
      <c r="O595" s="102"/>
      <c r="P595" s="5"/>
      <c r="Q595" s="5"/>
      <c r="R595" s="30"/>
      <c r="S595" s="30"/>
      <c r="T595" s="5"/>
      <c r="U595" s="30"/>
      <c r="V595" s="5"/>
      <c r="W595" s="5"/>
      <c r="X595" s="102"/>
      <c r="Y595" s="102"/>
      <c r="Z595" s="5"/>
      <c r="AA595" s="5"/>
      <c r="AB595" s="5"/>
      <c r="AC595" s="5"/>
    </row>
    <row r="596">
      <c r="A596" s="84"/>
      <c r="B596" s="30"/>
      <c r="C596" s="30"/>
      <c r="D596" s="30"/>
      <c r="E596" s="30"/>
      <c r="F596" s="5"/>
      <c r="G596" s="30"/>
      <c r="H596" s="84"/>
      <c r="I596" s="30"/>
      <c r="J596" s="30"/>
      <c r="K596" s="30"/>
      <c r="L596" s="84"/>
      <c r="M596" s="102"/>
      <c r="N596" s="102"/>
      <c r="O596" s="102"/>
      <c r="P596" s="5"/>
      <c r="Q596" s="5"/>
      <c r="R596" s="30"/>
      <c r="S596" s="30"/>
      <c r="T596" s="5"/>
      <c r="U596" s="30"/>
      <c r="V596" s="5"/>
      <c r="W596" s="5"/>
      <c r="X596" s="102"/>
      <c r="Y596" s="102"/>
      <c r="Z596" s="5"/>
      <c r="AA596" s="5"/>
      <c r="AB596" s="5"/>
      <c r="AC596" s="5"/>
    </row>
    <row r="597">
      <c r="A597" s="84"/>
      <c r="B597" s="30"/>
      <c r="C597" s="30"/>
      <c r="D597" s="30"/>
      <c r="E597" s="30"/>
      <c r="F597" s="5"/>
      <c r="G597" s="30"/>
      <c r="H597" s="84"/>
      <c r="I597" s="30"/>
      <c r="J597" s="30"/>
      <c r="K597" s="30"/>
      <c r="L597" s="84"/>
      <c r="M597" s="102"/>
      <c r="N597" s="102"/>
      <c r="O597" s="102"/>
      <c r="P597" s="5"/>
      <c r="Q597" s="5"/>
      <c r="R597" s="30"/>
      <c r="S597" s="30"/>
      <c r="T597" s="5"/>
      <c r="U597" s="30"/>
      <c r="V597" s="5"/>
      <c r="W597" s="5"/>
      <c r="X597" s="102"/>
      <c r="Y597" s="102"/>
      <c r="Z597" s="5"/>
      <c r="AA597" s="5"/>
      <c r="AB597" s="5"/>
      <c r="AC597" s="5"/>
    </row>
    <row r="598">
      <c r="A598" s="84"/>
      <c r="B598" s="30"/>
      <c r="C598" s="30"/>
      <c r="D598" s="30"/>
      <c r="E598" s="30"/>
      <c r="F598" s="5"/>
      <c r="G598" s="30"/>
      <c r="H598" s="84"/>
      <c r="I598" s="30"/>
      <c r="J598" s="30"/>
      <c r="K598" s="30"/>
      <c r="L598" s="84"/>
      <c r="M598" s="102"/>
      <c r="N598" s="102"/>
      <c r="O598" s="102"/>
      <c r="P598" s="5"/>
      <c r="Q598" s="5"/>
      <c r="R598" s="30"/>
      <c r="S598" s="30"/>
      <c r="T598" s="5"/>
      <c r="U598" s="30"/>
      <c r="V598" s="5"/>
      <c r="W598" s="5"/>
      <c r="X598" s="102"/>
      <c r="Y598" s="102"/>
      <c r="Z598" s="5"/>
      <c r="AA598" s="5"/>
      <c r="AB598" s="5"/>
      <c r="AC598" s="5"/>
    </row>
    <row r="599">
      <c r="A599" s="84"/>
      <c r="B599" s="30"/>
      <c r="C599" s="30"/>
      <c r="D599" s="30"/>
      <c r="E599" s="30"/>
      <c r="F599" s="5"/>
      <c r="G599" s="30"/>
      <c r="H599" s="84"/>
      <c r="I599" s="30"/>
      <c r="J599" s="30"/>
      <c r="K599" s="30"/>
      <c r="L599" s="84"/>
      <c r="M599" s="102"/>
      <c r="N599" s="102"/>
      <c r="O599" s="102"/>
      <c r="P599" s="5"/>
      <c r="Q599" s="5"/>
      <c r="R599" s="30"/>
      <c r="S599" s="30"/>
      <c r="T599" s="5"/>
      <c r="U599" s="30"/>
      <c r="V599" s="5"/>
      <c r="W599" s="5"/>
      <c r="X599" s="102"/>
      <c r="Y599" s="102"/>
      <c r="Z599" s="5"/>
      <c r="AA599" s="5"/>
      <c r="AB599" s="5"/>
      <c r="AC599" s="5"/>
    </row>
    <row r="600">
      <c r="A600" s="84"/>
      <c r="B600" s="30"/>
      <c r="C600" s="30"/>
      <c r="D600" s="30"/>
      <c r="E600" s="30"/>
      <c r="F600" s="5"/>
      <c r="G600" s="30"/>
      <c r="H600" s="84"/>
      <c r="I600" s="30"/>
      <c r="J600" s="30"/>
      <c r="K600" s="30"/>
      <c r="L600" s="84"/>
      <c r="M600" s="102"/>
      <c r="N600" s="102"/>
      <c r="O600" s="102"/>
      <c r="P600" s="5"/>
      <c r="Q600" s="5"/>
      <c r="R600" s="30"/>
      <c r="S600" s="30"/>
      <c r="T600" s="5"/>
      <c r="U600" s="30"/>
      <c r="V600" s="5"/>
      <c r="W600" s="5"/>
      <c r="X600" s="102"/>
      <c r="Y600" s="102"/>
      <c r="Z600" s="5"/>
      <c r="AA600" s="5"/>
      <c r="AB600" s="5"/>
      <c r="AC600" s="5"/>
    </row>
    <row r="601">
      <c r="A601" s="84"/>
      <c r="B601" s="30"/>
      <c r="C601" s="30"/>
      <c r="D601" s="30"/>
      <c r="E601" s="30"/>
      <c r="F601" s="5"/>
      <c r="G601" s="30"/>
      <c r="H601" s="84"/>
      <c r="I601" s="30"/>
      <c r="J601" s="30"/>
      <c r="K601" s="30"/>
      <c r="L601" s="84"/>
      <c r="M601" s="102"/>
      <c r="N601" s="102"/>
      <c r="O601" s="102"/>
      <c r="P601" s="5"/>
      <c r="Q601" s="5"/>
      <c r="R601" s="30"/>
      <c r="S601" s="30"/>
      <c r="T601" s="5"/>
      <c r="U601" s="30"/>
      <c r="V601" s="5"/>
      <c r="W601" s="5"/>
      <c r="X601" s="102"/>
      <c r="Y601" s="102"/>
      <c r="Z601" s="5"/>
      <c r="AA601" s="5"/>
      <c r="AB601" s="5"/>
      <c r="AC601" s="5"/>
    </row>
    <row r="602">
      <c r="A602" s="84"/>
      <c r="B602" s="30"/>
      <c r="C602" s="30"/>
      <c r="D602" s="30"/>
      <c r="E602" s="30"/>
      <c r="F602" s="5"/>
      <c r="G602" s="30"/>
      <c r="H602" s="84"/>
      <c r="I602" s="30"/>
      <c r="J602" s="30"/>
      <c r="K602" s="30"/>
      <c r="L602" s="84"/>
      <c r="M602" s="102"/>
      <c r="N602" s="102"/>
      <c r="O602" s="102"/>
      <c r="P602" s="5"/>
      <c r="Q602" s="5"/>
      <c r="R602" s="30"/>
      <c r="S602" s="30"/>
      <c r="T602" s="5"/>
      <c r="U602" s="30"/>
      <c r="V602" s="5"/>
      <c r="W602" s="5"/>
      <c r="X602" s="102"/>
      <c r="Y602" s="102"/>
      <c r="Z602" s="5"/>
      <c r="AA602" s="5"/>
      <c r="AB602" s="5"/>
      <c r="AC602" s="5"/>
    </row>
    <row r="603">
      <c r="A603" s="84"/>
      <c r="B603" s="30"/>
      <c r="C603" s="30"/>
      <c r="D603" s="30"/>
      <c r="E603" s="30"/>
      <c r="F603" s="5"/>
      <c r="G603" s="30"/>
      <c r="H603" s="84"/>
      <c r="I603" s="30"/>
      <c r="J603" s="30"/>
      <c r="K603" s="30"/>
      <c r="L603" s="84"/>
      <c r="M603" s="102"/>
      <c r="N603" s="102"/>
      <c r="O603" s="102"/>
      <c r="P603" s="5"/>
      <c r="Q603" s="5"/>
      <c r="R603" s="30"/>
      <c r="S603" s="30"/>
      <c r="T603" s="5"/>
      <c r="U603" s="30"/>
      <c r="V603" s="5"/>
      <c r="W603" s="5"/>
      <c r="X603" s="102"/>
      <c r="Y603" s="102"/>
      <c r="Z603" s="5"/>
      <c r="AA603" s="5"/>
      <c r="AB603" s="5"/>
      <c r="AC603" s="5"/>
    </row>
    <row r="604">
      <c r="A604" s="84"/>
      <c r="B604" s="30"/>
      <c r="C604" s="30"/>
      <c r="D604" s="30"/>
      <c r="E604" s="30"/>
      <c r="F604" s="5"/>
      <c r="G604" s="30"/>
      <c r="H604" s="84"/>
      <c r="I604" s="30"/>
      <c r="J604" s="30"/>
      <c r="K604" s="30"/>
      <c r="L604" s="84"/>
      <c r="M604" s="102"/>
      <c r="N604" s="102"/>
      <c r="O604" s="102"/>
      <c r="P604" s="5"/>
      <c r="Q604" s="5"/>
      <c r="R604" s="30"/>
      <c r="S604" s="30"/>
      <c r="T604" s="5"/>
      <c r="U604" s="30"/>
      <c r="V604" s="5"/>
      <c r="W604" s="5"/>
      <c r="X604" s="102"/>
      <c r="Y604" s="102"/>
      <c r="Z604" s="5"/>
      <c r="AA604" s="5"/>
      <c r="AB604" s="5"/>
      <c r="AC604" s="5"/>
    </row>
    <row r="605">
      <c r="A605" s="84"/>
      <c r="B605" s="30"/>
      <c r="C605" s="30"/>
      <c r="D605" s="30"/>
      <c r="E605" s="30"/>
      <c r="F605" s="5"/>
      <c r="G605" s="30"/>
      <c r="H605" s="84"/>
      <c r="I605" s="30"/>
      <c r="J605" s="30"/>
      <c r="K605" s="30"/>
      <c r="L605" s="84"/>
      <c r="M605" s="102"/>
      <c r="N605" s="102"/>
      <c r="O605" s="102"/>
      <c r="P605" s="5"/>
      <c r="Q605" s="5"/>
      <c r="R605" s="30"/>
      <c r="S605" s="30"/>
      <c r="T605" s="5"/>
      <c r="U605" s="30"/>
      <c r="V605" s="5"/>
      <c r="W605" s="5"/>
      <c r="X605" s="102"/>
      <c r="Y605" s="102"/>
      <c r="Z605" s="5"/>
      <c r="AA605" s="5"/>
      <c r="AB605" s="5"/>
      <c r="AC605" s="5"/>
    </row>
    <row r="606">
      <c r="A606" s="84"/>
      <c r="B606" s="30"/>
      <c r="C606" s="30"/>
      <c r="D606" s="30"/>
      <c r="E606" s="30"/>
      <c r="F606" s="5"/>
      <c r="G606" s="30"/>
      <c r="H606" s="84"/>
      <c r="I606" s="30"/>
      <c r="J606" s="30"/>
      <c r="K606" s="30"/>
      <c r="L606" s="84"/>
      <c r="M606" s="102"/>
      <c r="N606" s="102"/>
      <c r="O606" s="102"/>
      <c r="P606" s="5"/>
      <c r="Q606" s="5"/>
      <c r="R606" s="30"/>
      <c r="S606" s="30"/>
      <c r="T606" s="5"/>
      <c r="U606" s="30"/>
      <c r="V606" s="5"/>
      <c r="W606" s="5"/>
      <c r="X606" s="102"/>
      <c r="Y606" s="102"/>
      <c r="Z606" s="5"/>
      <c r="AA606" s="5"/>
      <c r="AB606" s="5"/>
      <c r="AC606" s="5"/>
    </row>
    <row r="607">
      <c r="A607" s="84"/>
      <c r="B607" s="30"/>
      <c r="C607" s="30"/>
      <c r="D607" s="30"/>
      <c r="E607" s="30"/>
      <c r="F607" s="5"/>
      <c r="G607" s="30"/>
      <c r="H607" s="84"/>
      <c r="I607" s="30"/>
      <c r="J607" s="30"/>
      <c r="K607" s="30"/>
      <c r="L607" s="84"/>
      <c r="M607" s="102"/>
      <c r="N607" s="102"/>
      <c r="O607" s="102"/>
      <c r="P607" s="5"/>
      <c r="Q607" s="5"/>
      <c r="R607" s="30"/>
      <c r="S607" s="30"/>
      <c r="T607" s="5"/>
      <c r="U607" s="30"/>
      <c r="V607" s="5"/>
      <c r="W607" s="5"/>
      <c r="X607" s="102"/>
      <c r="Y607" s="102"/>
      <c r="Z607" s="5"/>
      <c r="AA607" s="5"/>
      <c r="AB607" s="5"/>
      <c r="AC607" s="5"/>
    </row>
    <row r="608">
      <c r="A608" s="84"/>
      <c r="B608" s="30"/>
      <c r="C608" s="30"/>
      <c r="D608" s="30"/>
      <c r="E608" s="30"/>
      <c r="F608" s="5"/>
      <c r="G608" s="30"/>
      <c r="H608" s="84"/>
      <c r="I608" s="30"/>
      <c r="J608" s="30"/>
      <c r="K608" s="30"/>
      <c r="L608" s="84"/>
      <c r="M608" s="102"/>
      <c r="N608" s="102"/>
      <c r="O608" s="102"/>
      <c r="P608" s="5"/>
      <c r="Q608" s="5"/>
      <c r="R608" s="30"/>
      <c r="S608" s="30"/>
      <c r="T608" s="5"/>
      <c r="U608" s="30"/>
      <c r="V608" s="5"/>
      <c r="W608" s="5"/>
      <c r="X608" s="102"/>
      <c r="Y608" s="102"/>
      <c r="Z608" s="5"/>
      <c r="AA608" s="5"/>
      <c r="AB608" s="5"/>
      <c r="AC608" s="5"/>
    </row>
    <row r="609">
      <c r="A609" s="84"/>
      <c r="B609" s="30"/>
      <c r="C609" s="30"/>
      <c r="D609" s="30"/>
      <c r="E609" s="30"/>
      <c r="F609" s="5"/>
      <c r="G609" s="30"/>
      <c r="H609" s="84"/>
      <c r="I609" s="30"/>
      <c r="J609" s="30"/>
      <c r="K609" s="30"/>
      <c r="L609" s="84"/>
      <c r="M609" s="102"/>
      <c r="N609" s="102"/>
      <c r="O609" s="102"/>
      <c r="P609" s="5"/>
      <c r="Q609" s="5"/>
      <c r="R609" s="30"/>
      <c r="S609" s="30"/>
      <c r="T609" s="5"/>
      <c r="U609" s="30"/>
      <c r="V609" s="5"/>
      <c r="W609" s="5"/>
      <c r="X609" s="102"/>
      <c r="Y609" s="102"/>
      <c r="Z609" s="5"/>
      <c r="AA609" s="5"/>
      <c r="AB609" s="5"/>
      <c r="AC609" s="5"/>
    </row>
    <row r="610">
      <c r="A610" s="84"/>
      <c r="B610" s="30"/>
      <c r="C610" s="30"/>
      <c r="D610" s="30"/>
      <c r="E610" s="30"/>
      <c r="F610" s="5"/>
      <c r="G610" s="30"/>
      <c r="H610" s="84"/>
      <c r="I610" s="30"/>
      <c r="J610" s="30"/>
      <c r="K610" s="30"/>
      <c r="L610" s="84"/>
      <c r="M610" s="102"/>
      <c r="N610" s="102"/>
      <c r="O610" s="102"/>
      <c r="P610" s="5"/>
      <c r="Q610" s="5"/>
      <c r="R610" s="30"/>
      <c r="S610" s="30"/>
      <c r="T610" s="5"/>
      <c r="U610" s="30"/>
      <c r="V610" s="5"/>
      <c r="W610" s="5"/>
      <c r="X610" s="102"/>
      <c r="Y610" s="102"/>
      <c r="Z610" s="5"/>
      <c r="AA610" s="5"/>
      <c r="AB610" s="5"/>
      <c r="AC610" s="5"/>
    </row>
    <row r="611">
      <c r="A611" s="84"/>
      <c r="B611" s="30"/>
      <c r="C611" s="30"/>
      <c r="D611" s="30"/>
      <c r="E611" s="30"/>
      <c r="F611" s="5"/>
      <c r="G611" s="30"/>
      <c r="H611" s="84"/>
      <c r="I611" s="30"/>
      <c r="J611" s="30"/>
      <c r="K611" s="30"/>
      <c r="L611" s="84"/>
      <c r="M611" s="102"/>
      <c r="N611" s="102"/>
      <c r="O611" s="102"/>
      <c r="P611" s="5"/>
      <c r="Q611" s="5"/>
      <c r="R611" s="30"/>
      <c r="S611" s="30"/>
      <c r="T611" s="5"/>
      <c r="U611" s="30"/>
      <c r="V611" s="5"/>
      <c r="W611" s="5"/>
      <c r="X611" s="102"/>
      <c r="Y611" s="102"/>
      <c r="Z611" s="5"/>
      <c r="AA611" s="5"/>
      <c r="AB611" s="5"/>
      <c r="AC611" s="5"/>
    </row>
    <row r="612">
      <c r="A612" s="84"/>
      <c r="B612" s="30"/>
      <c r="C612" s="30"/>
      <c r="D612" s="30"/>
      <c r="E612" s="30"/>
      <c r="F612" s="5"/>
      <c r="G612" s="30"/>
      <c r="H612" s="84"/>
      <c r="I612" s="30"/>
      <c r="J612" s="30"/>
      <c r="K612" s="30"/>
      <c r="L612" s="84"/>
      <c r="M612" s="102"/>
      <c r="N612" s="102"/>
      <c r="O612" s="102"/>
      <c r="P612" s="5"/>
      <c r="Q612" s="5"/>
      <c r="R612" s="30"/>
      <c r="S612" s="30"/>
      <c r="T612" s="5"/>
      <c r="U612" s="30"/>
      <c r="V612" s="5"/>
      <c r="W612" s="5"/>
      <c r="X612" s="102"/>
      <c r="Y612" s="102"/>
      <c r="Z612" s="5"/>
      <c r="AA612" s="5"/>
      <c r="AB612" s="5"/>
      <c r="AC612" s="5"/>
    </row>
    <row r="613">
      <c r="A613" s="84"/>
      <c r="B613" s="30"/>
      <c r="C613" s="30"/>
      <c r="D613" s="30"/>
      <c r="E613" s="30"/>
      <c r="F613" s="5"/>
      <c r="G613" s="30"/>
      <c r="H613" s="84"/>
      <c r="I613" s="30"/>
      <c r="J613" s="30"/>
      <c r="K613" s="30"/>
      <c r="L613" s="84"/>
      <c r="M613" s="102"/>
      <c r="N613" s="102"/>
      <c r="O613" s="102"/>
      <c r="P613" s="5"/>
      <c r="Q613" s="5"/>
      <c r="R613" s="30"/>
      <c r="S613" s="30"/>
      <c r="T613" s="5"/>
      <c r="U613" s="30"/>
      <c r="V613" s="5"/>
      <c r="W613" s="5"/>
      <c r="X613" s="102"/>
      <c r="Y613" s="102"/>
      <c r="Z613" s="5"/>
      <c r="AA613" s="5"/>
      <c r="AB613" s="5"/>
      <c r="AC613" s="5"/>
    </row>
    <row r="614">
      <c r="A614" s="84"/>
      <c r="B614" s="30"/>
      <c r="C614" s="30"/>
      <c r="D614" s="30"/>
      <c r="E614" s="30"/>
      <c r="F614" s="5"/>
      <c r="G614" s="30"/>
      <c r="H614" s="84"/>
      <c r="I614" s="30"/>
      <c r="J614" s="30"/>
      <c r="K614" s="30"/>
      <c r="L614" s="84"/>
      <c r="M614" s="102"/>
      <c r="N614" s="102"/>
      <c r="O614" s="102"/>
      <c r="P614" s="5"/>
      <c r="Q614" s="5"/>
      <c r="R614" s="30"/>
      <c r="S614" s="30"/>
      <c r="T614" s="5"/>
      <c r="U614" s="30"/>
      <c r="V614" s="5"/>
      <c r="W614" s="5"/>
      <c r="X614" s="102"/>
      <c r="Y614" s="102"/>
      <c r="Z614" s="5"/>
      <c r="AA614" s="5"/>
      <c r="AB614" s="5"/>
      <c r="AC614" s="5"/>
    </row>
    <row r="615">
      <c r="A615" s="84"/>
      <c r="B615" s="30"/>
      <c r="C615" s="30"/>
      <c r="D615" s="30"/>
      <c r="E615" s="30"/>
      <c r="F615" s="5"/>
      <c r="G615" s="30"/>
      <c r="H615" s="84"/>
      <c r="I615" s="30"/>
      <c r="J615" s="30"/>
      <c r="K615" s="30"/>
      <c r="L615" s="84"/>
      <c r="M615" s="102"/>
      <c r="N615" s="102"/>
      <c r="O615" s="102"/>
      <c r="P615" s="5"/>
      <c r="Q615" s="5"/>
      <c r="R615" s="30"/>
      <c r="S615" s="30"/>
      <c r="T615" s="5"/>
      <c r="U615" s="30"/>
      <c r="V615" s="5"/>
      <c r="W615" s="5"/>
      <c r="X615" s="102"/>
      <c r="Y615" s="102"/>
      <c r="Z615" s="5"/>
      <c r="AA615" s="5"/>
      <c r="AB615" s="5"/>
      <c r="AC615" s="5"/>
    </row>
    <row r="616">
      <c r="A616" s="84"/>
      <c r="B616" s="30"/>
      <c r="C616" s="30"/>
      <c r="D616" s="30"/>
      <c r="E616" s="30"/>
      <c r="F616" s="5"/>
      <c r="G616" s="30"/>
      <c r="H616" s="84"/>
      <c r="I616" s="30"/>
      <c r="J616" s="30"/>
      <c r="K616" s="30"/>
      <c r="L616" s="84"/>
      <c r="M616" s="102"/>
      <c r="N616" s="102"/>
      <c r="O616" s="102"/>
      <c r="P616" s="5"/>
      <c r="Q616" s="5"/>
      <c r="R616" s="30"/>
      <c r="S616" s="30"/>
      <c r="T616" s="5"/>
      <c r="U616" s="30"/>
      <c r="V616" s="5"/>
      <c r="W616" s="5"/>
      <c r="X616" s="102"/>
      <c r="Y616" s="102"/>
      <c r="Z616" s="5"/>
      <c r="AA616" s="5"/>
      <c r="AB616" s="5"/>
      <c r="AC616" s="5"/>
    </row>
    <row r="617">
      <c r="A617" s="84"/>
      <c r="B617" s="30"/>
      <c r="C617" s="30"/>
      <c r="D617" s="30"/>
      <c r="E617" s="30"/>
      <c r="F617" s="5"/>
      <c r="G617" s="30"/>
      <c r="H617" s="84"/>
      <c r="I617" s="30"/>
      <c r="J617" s="30"/>
      <c r="K617" s="30"/>
      <c r="L617" s="84"/>
      <c r="M617" s="102"/>
      <c r="N617" s="102"/>
      <c r="O617" s="102"/>
      <c r="P617" s="5"/>
      <c r="Q617" s="5"/>
      <c r="R617" s="30"/>
      <c r="S617" s="30"/>
      <c r="T617" s="5"/>
      <c r="U617" s="30"/>
      <c r="V617" s="5"/>
      <c r="W617" s="5"/>
      <c r="X617" s="102"/>
      <c r="Y617" s="102"/>
      <c r="Z617" s="5"/>
      <c r="AA617" s="5"/>
      <c r="AB617" s="5"/>
      <c r="AC617" s="5"/>
    </row>
    <row r="618">
      <c r="A618" s="84"/>
      <c r="B618" s="30"/>
      <c r="C618" s="30"/>
      <c r="D618" s="30"/>
      <c r="E618" s="30"/>
      <c r="F618" s="5"/>
      <c r="G618" s="30"/>
      <c r="H618" s="84"/>
      <c r="I618" s="30"/>
      <c r="J618" s="30"/>
      <c r="K618" s="30"/>
      <c r="L618" s="84"/>
      <c r="M618" s="102"/>
      <c r="N618" s="102"/>
      <c r="O618" s="102"/>
      <c r="P618" s="5"/>
      <c r="Q618" s="5"/>
      <c r="R618" s="30"/>
      <c r="S618" s="30"/>
      <c r="T618" s="5"/>
      <c r="U618" s="30"/>
      <c r="V618" s="5"/>
      <c r="W618" s="5"/>
      <c r="X618" s="102"/>
      <c r="Y618" s="102"/>
      <c r="Z618" s="5"/>
      <c r="AA618" s="5"/>
      <c r="AB618" s="5"/>
      <c r="AC618" s="5"/>
    </row>
    <row r="619">
      <c r="A619" s="84"/>
      <c r="B619" s="30"/>
      <c r="C619" s="30"/>
      <c r="D619" s="30"/>
      <c r="E619" s="30"/>
      <c r="F619" s="5"/>
      <c r="G619" s="30"/>
      <c r="H619" s="84"/>
      <c r="I619" s="30"/>
      <c r="J619" s="30"/>
      <c r="K619" s="30"/>
      <c r="L619" s="84"/>
      <c r="M619" s="102"/>
      <c r="N619" s="102"/>
      <c r="O619" s="102"/>
      <c r="P619" s="5"/>
      <c r="Q619" s="5"/>
      <c r="R619" s="30"/>
      <c r="S619" s="30"/>
      <c r="T619" s="5"/>
      <c r="U619" s="30"/>
      <c r="V619" s="5"/>
      <c r="W619" s="5"/>
      <c r="X619" s="102"/>
      <c r="Y619" s="102"/>
      <c r="Z619" s="5"/>
      <c r="AA619" s="5"/>
      <c r="AB619" s="5"/>
      <c r="AC619" s="5"/>
    </row>
    <row r="620">
      <c r="A620" s="84"/>
      <c r="B620" s="30"/>
      <c r="C620" s="30"/>
      <c r="D620" s="30"/>
      <c r="E620" s="30"/>
      <c r="F620" s="5"/>
      <c r="G620" s="30"/>
      <c r="H620" s="84"/>
      <c r="I620" s="30"/>
      <c r="J620" s="30"/>
      <c r="K620" s="30"/>
      <c r="L620" s="84"/>
      <c r="M620" s="102"/>
      <c r="N620" s="102"/>
      <c r="O620" s="102"/>
      <c r="P620" s="5"/>
      <c r="Q620" s="5"/>
      <c r="R620" s="30"/>
      <c r="S620" s="30"/>
      <c r="T620" s="5"/>
      <c r="U620" s="30"/>
      <c r="V620" s="5"/>
      <c r="W620" s="5"/>
      <c r="X620" s="102"/>
      <c r="Y620" s="102"/>
      <c r="Z620" s="5"/>
      <c r="AA620" s="5"/>
      <c r="AB620" s="5"/>
      <c r="AC620" s="5"/>
    </row>
    <row r="621">
      <c r="A621" s="84"/>
      <c r="B621" s="30"/>
      <c r="C621" s="30"/>
      <c r="D621" s="30"/>
      <c r="E621" s="30"/>
      <c r="F621" s="5"/>
      <c r="G621" s="30"/>
      <c r="H621" s="84"/>
      <c r="I621" s="30"/>
      <c r="J621" s="30"/>
      <c r="K621" s="30"/>
      <c r="L621" s="84"/>
      <c r="M621" s="102"/>
      <c r="N621" s="102"/>
      <c r="O621" s="102"/>
      <c r="P621" s="5"/>
      <c r="Q621" s="5"/>
      <c r="R621" s="30"/>
      <c r="S621" s="30"/>
      <c r="T621" s="5"/>
      <c r="U621" s="30"/>
      <c r="V621" s="5"/>
      <c r="W621" s="5"/>
      <c r="X621" s="102"/>
      <c r="Y621" s="102"/>
      <c r="Z621" s="5"/>
      <c r="AA621" s="5"/>
      <c r="AB621" s="5"/>
      <c r="AC621" s="5"/>
    </row>
    <row r="622">
      <c r="A622" s="84"/>
      <c r="B622" s="30"/>
      <c r="C622" s="30"/>
      <c r="D622" s="30"/>
      <c r="E622" s="30"/>
      <c r="F622" s="5"/>
      <c r="G622" s="30"/>
      <c r="H622" s="84"/>
      <c r="I622" s="30"/>
      <c r="J622" s="30"/>
      <c r="K622" s="30"/>
      <c r="L622" s="84"/>
      <c r="M622" s="102"/>
      <c r="N622" s="102"/>
      <c r="O622" s="102"/>
      <c r="P622" s="5"/>
      <c r="Q622" s="5"/>
      <c r="R622" s="30"/>
      <c r="S622" s="30"/>
      <c r="T622" s="5"/>
      <c r="U622" s="30"/>
      <c r="V622" s="5"/>
      <c r="W622" s="5"/>
      <c r="X622" s="102"/>
      <c r="Y622" s="102"/>
      <c r="Z622" s="5"/>
      <c r="AA622" s="5"/>
      <c r="AB622" s="5"/>
      <c r="AC622" s="5"/>
    </row>
    <row r="623">
      <c r="A623" s="84"/>
      <c r="B623" s="30"/>
      <c r="C623" s="30"/>
      <c r="D623" s="30"/>
      <c r="E623" s="30"/>
      <c r="F623" s="5"/>
      <c r="G623" s="30"/>
      <c r="H623" s="84"/>
      <c r="I623" s="30"/>
      <c r="J623" s="30"/>
      <c r="K623" s="30"/>
      <c r="L623" s="84"/>
      <c r="M623" s="102"/>
      <c r="N623" s="102"/>
      <c r="O623" s="102"/>
      <c r="P623" s="5"/>
      <c r="Q623" s="5"/>
      <c r="R623" s="30"/>
      <c r="S623" s="30"/>
      <c r="T623" s="5"/>
      <c r="U623" s="30"/>
      <c r="V623" s="5"/>
      <c r="W623" s="5"/>
      <c r="X623" s="102"/>
      <c r="Y623" s="102"/>
      <c r="Z623" s="5"/>
      <c r="AA623" s="5"/>
      <c r="AB623" s="5"/>
      <c r="AC623" s="5"/>
    </row>
    <row r="624">
      <c r="A624" s="84"/>
      <c r="B624" s="30"/>
      <c r="C624" s="30"/>
      <c r="D624" s="30"/>
      <c r="E624" s="30"/>
      <c r="F624" s="5"/>
      <c r="G624" s="30"/>
      <c r="H624" s="84"/>
      <c r="I624" s="30"/>
      <c r="J624" s="30"/>
      <c r="K624" s="30"/>
      <c r="L624" s="84"/>
      <c r="M624" s="102"/>
      <c r="N624" s="102"/>
      <c r="O624" s="102"/>
      <c r="P624" s="5"/>
      <c r="Q624" s="5"/>
      <c r="R624" s="30"/>
      <c r="S624" s="30"/>
      <c r="T624" s="5"/>
      <c r="U624" s="30"/>
      <c r="V624" s="5"/>
      <c r="W624" s="5"/>
      <c r="X624" s="102"/>
      <c r="Y624" s="102"/>
      <c r="Z624" s="5"/>
      <c r="AA624" s="5"/>
      <c r="AB624" s="5"/>
      <c r="AC624" s="5"/>
    </row>
    <row r="625">
      <c r="A625" s="84"/>
      <c r="B625" s="30"/>
      <c r="C625" s="30"/>
      <c r="D625" s="30"/>
      <c r="E625" s="30"/>
      <c r="F625" s="5"/>
      <c r="G625" s="30"/>
      <c r="H625" s="84"/>
      <c r="I625" s="30"/>
      <c r="J625" s="30"/>
      <c r="K625" s="30"/>
      <c r="L625" s="84"/>
      <c r="M625" s="102"/>
      <c r="N625" s="102"/>
      <c r="O625" s="102"/>
      <c r="P625" s="5"/>
      <c r="Q625" s="5"/>
      <c r="R625" s="30"/>
      <c r="S625" s="30"/>
      <c r="T625" s="5"/>
      <c r="U625" s="30"/>
      <c r="V625" s="5"/>
      <c r="W625" s="5"/>
      <c r="X625" s="102"/>
      <c r="Y625" s="102"/>
      <c r="Z625" s="5"/>
      <c r="AA625" s="5"/>
      <c r="AB625" s="5"/>
      <c r="AC625" s="5"/>
    </row>
    <row r="626">
      <c r="A626" s="84"/>
      <c r="B626" s="30"/>
      <c r="C626" s="30"/>
      <c r="D626" s="30"/>
      <c r="E626" s="30"/>
      <c r="F626" s="5"/>
      <c r="G626" s="30"/>
      <c r="H626" s="84"/>
      <c r="I626" s="30"/>
      <c r="J626" s="30"/>
      <c r="K626" s="30"/>
      <c r="L626" s="84"/>
      <c r="M626" s="102"/>
      <c r="N626" s="102"/>
      <c r="O626" s="102"/>
      <c r="P626" s="5"/>
      <c r="Q626" s="5"/>
      <c r="R626" s="30"/>
      <c r="S626" s="30"/>
      <c r="T626" s="5"/>
      <c r="U626" s="30"/>
      <c r="V626" s="5"/>
      <c r="W626" s="5"/>
      <c r="X626" s="102"/>
      <c r="Y626" s="102"/>
      <c r="Z626" s="5"/>
      <c r="AA626" s="5"/>
      <c r="AB626" s="5"/>
      <c r="AC626" s="5"/>
    </row>
    <row r="627">
      <c r="A627" s="84"/>
      <c r="B627" s="30"/>
      <c r="C627" s="30"/>
      <c r="D627" s="30"/>
      <c r="E627" s="30"/>
      <c r="F627" s="5"/>
      <c r="G627" s="30"/>
      <c r="H627" s="84"/>
      <c r="I627" s="30"/>
      <c r="J627" s="30"/>
      <c r="K627" s="30"/>
      <c r="L627" s="84"/>
      <c r="M627" s="102"/>
      <c r="N627" s="102"/>
      <c r="O627" s="102"/>
      <c r="P627" s="5"/>
      <c r="Q627" s="5"/>
      <c r="R627" s="30"/>
      <c r="S627" s="30"/>
      <c r="T627" s="5"/>
      <c r="U627" s="30"/>
      <c r="V627" s="5"/>
      <c r="W627" s="5"/>
      <c r="X627" s="102"/>
      <c r="Y627" s="102"/>
      <c r="Z627" s="5"/>
      <c r="AA627" s="5"/>
      <c r="AB627" s="5"/>
      <c r="AC627" s="5"/>
    </row>
    <row r="628">
      <c r="A628" s="84"/>
      <c r="B628" s="30"/>
      <c r="C628" s="30"/>
      <c r="D628" s="30"/>
      <c r="E628" s="30"/>
      <c r="F628" s="5"/>
      <c r="G628" s="30"/>
      <c r="H628" s="84"/>
      <c r="I628" s="30"/>
      <c r="J628" s="30"/>
      <c r="K628" s="30"/>
      <c r="L628" s="84"/>
      <c r="M628" s="102"/>
      <c r="N628" s="102"/>
      <c r="O628" s="102"/>
      <c r="P628" s="5"/>
      <c r="Q628" s="5"/>
      <c r="R628" s="30"/>
      <c r="S628" s="30"/>
      <c r="T628" s="5"/>
      <c r="U628" s="30"/>
      <c r="V628" s="5"/>
      <c r="W628" s="5"/>
      <c r="X628" s="102"/>
      <c r="Y628" s="102"/>
      <c r="Z628" s="5"/>
      <c r="AA628" s="5"/>
      <c r="AB628" s="5"/>
      <c r="AC628" s="5"/>
    </row>
    <row r="629">
      <c r="A629" s="84"/>
      <c r="B629" s="30"/>
      <c r="C629" s="30"/>
      <c r="D629" s="30"/>
      <c r="E629" s="30"/>
      <c r="F629" s="5"/>
      <c r="G629" s="30"/>
      <c r="H629" s="84"/>
      <c r="I629" s="30"/>
      <c r="J629" s="30"/>
      <c r="K629" s="30"/>
      <c r="L629" s="84"/>
      <c r="M629" s="102"/>
      <c r="N629" s="102"/>
      <c r="O629" s="102"/>
      <c r="P629" s="5"/>
      <c r="Q629" s="5"/>
      <c r="R629" s="30"/>
      <c r="S629" s="30"/>
      <c r="T629" s="5"/>
      <c r="U629" s="30"/>
      <c r="V629" s="5"/>
      <c r="W629" s="5"/>
      <c r="X629" s="102"/>
      <c r="Y629" s="102"/>
      <c r="Z629" s="5"/>
      <c r="AA629" s="5"/>
      <c r="AB629" s="5"/>
      <c r="AC629" s="5"/>
    </row>
    <row r="630">
      <c r="A630" s="84"/>
      <c r="B630" s="30"/>
      <c r="C630" s="30"/>
      <c r="D630" s="30"/>
      <c r="E630" s="30"/>
      <c r="F630" s="5"/>
      <c r="G630" s="30"/>
      <c r="H630" s="84"/>
      <c r="I630" s="30"/>
      <c r="J630" s="30"/>
      <c r="K630" s="30"/>
      <c r="L630" s="84"/>
      <c r="M630" s="102"/>
      <c r="N630" s="102"/>
      <c r="O630" s="102"/>
      <c r="P630" s="5"/>
      <c r="Q630" s="5"/>
      <c r="R630" s="30"/>
      <c r="S630" s="30"/>
      <c r="T630" s="5"/>
      <c r="U630" s="30"/>
      <c r="V630" s="5"/>
      <c r="W630" s="5"/>
      <c r="X630" s="102"/>
      <c r="Y630" s="102"/>
      <c r="Z630" s="5"/>
      <c r="AA630" s="5"/>
      <c r="AB630" s="5"/>
      <c r="AC630" s="5"/>
    </row>
    <row r="631">
      <c r="A631" s="84"/>
      <c r="B631" s="30"/>
      <c r="C631" s="30"/>
      <c r="D631" s="30"/>
      <c r="E631" s="30"/>
      <c r="F631" s="5"/>
      <c r="G631" s="30"/>
      <c r="H631" s="84"/>
      <c r="I631" s="30"/>
      <c r="J631" s="30"/>
      <c r="K631" s="30"/>
      <c r="L631" s="84"/>
      <c r="M631" s="102"/>
      <c r="N631" s="102"/>
      <c r="O631" s="102"/>
      <c r="P631" s="5"/>
      <c r="Q631" s="5"/>
      <c r="R631" s="30"/>
      <c r="S631" s="30"/>
      <c r="T631" s="5"/>
      <c r="U631" s="30"/>
      <c r="V631" s="5"/>
      <c r="W631" s="5"/>
      <c r="X631" s="102"/>
      <c r="Y631" s="102"/>
      <c r="Z631" s="5"/>
      <c r="AA631" s="5"/>
      <c r="AB631" s="5"/>
      <c r="AC631" s="5"/>
    </row>
    <row r="632">
      <c r="A632" s="84"/>
      <c r="B632" s="30"/>
      <c r="C632" s="30"/>
      <c r="D632" s="30"/>
      <c r="E632" s="30"/>
      <c r="F632" s="5"/>
      <c r="G632" s="30"/>
      <c r="H632" s="84"/>
      <c r="I632" s="30"/>
      <c r="J632" s="30"/>
      <c r="K632" s="30"/>
      <c r="L632" s="84"/>
      <c r="M632" s="102"/>
      <c r="N632" s="102"/>
      <c r="O632" s="102"/>
      <c r="P632" s="5"/>
      <c r="Q632" s="5"/>
      <c r="R632" s="30"/>
      <c r="S632" s="30"/>
      <c r="T632" s="5"/>
      <c r="U632" s="30"/>
      <c r="V632" s="5"/>
      <c r="W632" s="5"/>
      <c r="X632" s="102"/>
      <c r="Y632" s="102"/>
      <c r="Z632" s="5"/>
      <c r="AA632" s="5"/>
      <c r="AB632" s="5"/>
      <c r="AC632" s="5"/>
    </row>
    <row r="633">
      <c r="A633" s="84"/>
      <c r="B633" s="30"/>
      <c r="C633" s="30"/>
      <c r="D633" s="30"/>
      <c r="E633" s="30"/>
      <c r="F633" s="5"/>
      <c r="G633" s="30"/>
      <c r="H633" s="84"/>
      <c r="I633" s="30"/>
      <c r="J633" s="30"/>
      <c r="K633" s="30"/>
      <c r="L633" s="84"/>
      <c r="M633" s="102"/>
      <c r="N633" s="102"/>
      <c r="O633" s="102"/>
      <c r="P633" s="5"/>
      <c r="Q633" s="5"/>
      <c r="R633" s="30"/>
      <c r="S633" s="30"/>
      <c r="T633" s="5"/>
      <c r="U633" s="30"/>
      <c r="V633" s="5"/>
      <c r="W633" s="5"/>
      <c r="X633" s="102"/>
      <c r="Y633" s="102"/>
      <c r="Z633" s="5"/>
      <c r="AA633" s="5"/>
      <c r="AB633" s="5"/>
      <c r="AC633" s="5"/>
    </row>
    <row r="634">
      <c r="A634" s="84"/>
      <c r="B634" s="30"/>
      <c r="C634" s="30"/>
      <c r="D634" s="30"/>
      <c r="E634" s="30"/>
      <c r="F634" s="5"/>
      <c r="G634" s="30"/>
      <c r="H634" s="84"/>
      <c r="I634" s="30"/>
      <c r="J634" s="30"/>
      <c r="K634" s="30"/>
      <c r="L634" s="84"/>
      <c r="M634" s="102"/>
      <c r="N634" s="102"/>
      <c r="O634" s="102"/>
      <c r="P634" s="5"/>
      <c r="Q634" s="5"/>
      <c r="R634" s="30"/>
      <c r="S634" s="30"/>
      <c r="T634" s="5"/>
      <c r="U634" s="30"/>
      <c r="V634" s="5"/>
      <c r="W634" s="5"/>
      <c r="X634" s="102"/>
      <c r="Y634" s="102"/>
      <c r="Z634" s="5"/>
      <c r="AA634" s="5"/>
      <c r="AB634" s="5"/>
      <c r="AC634" s="5"/>
    </row>
    <row r="635">
      <c r="A635" s="84"/>
      <c r="B635" s="30"/>
      <c r="C635" s="30"/>
      <c r="D635" s="30"/>
      <c r="E635" s="30"/>
      <c r="F635" s="5"/>
      <c r="G635" s="30"/>
      <c r="H635" s="84"/>
      <c r="I635" s="30"/>
      <c r="J635" s="30"/>
      <c r="K635" s="30"/>
      <c r="L635" s="84"/>
      <c r="M635" s="102"/>
      <c r="N635" s="102"/>
      <c r="O635" s="102"/>
      <c r="P635" s="5"/>
      <c r="Q635" s="5"/>
      <c r="R635" s="30"/>
      <c r="S635" s="30"/>
      <c r="T635" s="5"/>
      <c r="U635" s="30"/>
      <c r="V635" s="5"/>
      <c r="W635" s="5"/>
      <c r="X635" s="102"/>
      <c r="Y635" s="102"/>
      <c r="Z635" s="5"/>
      <c r="AA635" s="5"/>
      <c r="AB635" s="5"/>
      <c r="AC635" s="5"/>
    </row>
    <row r="636">
      <c r="A636" s="84"/>
      <c r="B636" s="30"/>
      <c r="C636" s="30"/>
      <c r="D636" s="30"/>
      <c r="E636" s="30"/>
      <c r="F636" s="5"/>
      <c r="G636" s="30"/>
      <c r="H636" s="84"/>
      <c r="I636" s="30"/>
      <c r="J636" s="30"/>
      <c r="K636" s="30"/>
      <c r="L636" s="84"/>
      <c r="M636" s="102"/>
      <c r="N636" s="102"/>
      <c r="O636" s="102"/>
      <c r="P636" s="5"/>
      <c r="Q636" s="5"/>
      <c r="R636" s="30"/>
      <c r="S636" s="30"/>
      <c r="T636" s="5"/>
      <c r="U636" s="30"/>
      <c r="V636" s="5"/>
      <c r="W636" s="5"/>
      <c r="X636" s="102"/>
      <c r="Y636" s="102"/>
      <c r="Z636" s="5"/>
      <c r="AA636" s="5"/>
      <c r="AB636" s="5"/>
      <c r="AC636" s="5"/>
    </row>
    <row r="637">
      <c r="A637" s="84"/>
      <c r="B637" s="30"/>
      <c r="C637" s="30"/>
      <c r="D637" s="30"/>
      <c r="E637" s="30"/>
      <c r="F637" s="5"/>
      <c r="G637" s="30"/>
      <c r="H637" s="84"/>
      <c r="I637" s="30"/>
      <c r="J637" s="30"/>
      <c r="K637" s="30"/>
      <c r="L637" s="84"/>
      <c r="M637" s="102"/>
      <c r="N637" s="102"/>
      <c r="O637" s="102"/>
      <c r="P637" s="5"/>
      <c r="Q637" s="5"/>
      <c r="R637" s="30"/>
      <c r="S637" s="30"/>
      <c r="T637" s="5"/>
      <c r="U637" s="30"/>
      <c r="V637" s="5"/>
      <c r="W637" s="5"/>
      <c r="X637" s="102"/>
      <c r="Y637" s="102"/>
      <c r="Z637" s="5"/>
      <c r="AA637" s="5"/>
      <c r="AB637" s="5"/>
      <c r="AC637" s="5"/>
    </row>
    <row r="638">
      <c r="A638" s="84"/>
      <c r="B638" s="30"/>
      <c r="C638" s="30"/>
      <c r="D638" s="30"/>
      <c r="E638" s="30"/>
      <c r="F638" s="5"/>
      <c r="G638" s="30"/>
      <c r="H638" s="84"/>
      <c r="I638" s="30"/>
      <c r="J638" s="30"/>
      <c r="K638" s="30"/>
      <c r="L638" s="84"/>
      <c r="M638" s="102"/>
      <c r="N638" s="102"/>
      <c r="O638" s="102"/>
      <c r="P638" s="5"/>
      <c r="Q638" s="5"/>
      <c r="R638" s="30"/>
      <c r="S638" s="30"/>
      <c r="T638" s="5"/>
      <c r="U638" s="30"/>
      <c r="V638" s="5"/>
      <c r="W638" s="5"/>
      <c r="X638" s="102"/>
      <c r="Y638" s="102"/>
      <c r="Z638" s="5"/>
      <c r="AA638" s="5"/>
      <c r="AB638" s="5"/>
      <c r="AC638" s="5"/>
    </row>
    <row r="639">
      <c r="A639" s="84"/>
      <c r="B639" s="30"/>
      <c r="C639" s="30"/>
      <c r="D639" s="30"/>
      <c r="E639" s="30"/>
      <c r="F639" s="5"/>
      <c r="G639" s="30"/>
      <c r="H639" s="84"/>
      <c r="I639" s="30"/>
      <c r="J639" s="30"/>
      <c r="K639" s="30"/>
      <c r="L639" s="84"/>
      <c r="M639" s="102"/>
      <c r="N639" s="102"/>
      <c r="O639" s="102"/>
      <c r="P639" s="5"/>
      <c r="Q639" s="5"/>
      <c r="R639" s="30"/>
      <c r="S639" s="30"/>
      <c r="T639" s="5"/>
      <c r="U639" s="30"/>
      <c r="V639" s="5"/>
      <c r="W639" s="5"/>
      <c r="X639" s="102"/>
      <c r="Y639" s="102"/>
      <c r="Z639" s="5"/>
      <c r="AA639" s="5"/>
      <c r="AB639" s="5"/>
      <c r="AC639" s="5"/>
    </row>
    <row r="640">
      <c r="A640" s="84"/>
      <c r="B640" s="30"/>
      <c r="C640" s="30"/>
      <c r="D640" s="30"/>
      <c r="E640" s="30"/>
      <c r="F640" s="5"/>
      <c r="G640" s="30"/>
      <c r="H640" s="84"/>
      <c r="I640" s="30"/>
      <c r="J640" s="30"/>
      <c r="K640" s="30"/>
      <c r="L640" s="84"/>
      <c r="M640" s="102"/>
      <c r="N640" s="102"/>
      <c r="O640" s="102"/>
      <c r="P640" s="5"/>
      <c r="Q640" s="5"/>
      <c r="R640" s="30"/>
      <c r="S640" s="30"/>
      <c r="T640" s="5"/>
      <c r="U640" s="30"/>
      <c r="V640" s="5"/>
      <c r="W640" s="5"/>
      <c r="X640" s="102"/>
      <c r="Y640" s="102"/>
      <c r="Z640" s="5"/>
      <c r="AA640" s="5"/>
      <c r="AB640" s="5"/>
      <c r="AC640" s="5"/>
    </row>
    <row r="641">
      <c r="A641" s="84"/>
      <c r="B641" s="30"/>
      <c r="C641" s="30"/>
      <c r="D641" s="30"/>
      <c r="E641" s="30"/>
      <c r="F641" s="5"/>
      <c r="G641" s="30"/>
      <c r="H641" s="84"/>
      <c r="I641" s="30"/>
      <c r="J641" s="30"/>
      <c r="K641" s="30"/>
      <c r="L641" s="84"/>
      <c r="M641" s="102"/>
      <c r="N641" s="102"/>
      <c r="O641" s="102"/>
      <c r="P641" s="5"/>
      <c r="Q641" s="5"/>
      <c r="R641" s="30"/>
      <c r="S641" s="30"/>
      <c r="T641" s="5"/>
      <c r="U641" s="30"/>
      <c r="V641" s="5"/>
      <c r="W641" s="5"/>
      <c r="X641" s="102"/>
      <c r="Y641" s="102"/>
      <c r="Z641" s="5"/>
      <c r="AA641" s="5"/>
      <c r="AB641" s="5"/>
      <c r="AC641" s="5"/>
    </row>
    <row r="642">
      <c r="A642" s="84"/>
      <c r="B642" s="30"/>
      <c r="C642" s="30"/>
      <c r="D642" s="30"/>
      <c r="E642" s="30"/>
      <c r="F642" s="5"/>
      <c r="G642" s="30"/>
      <c r="H642" s="84"/>
      <c r="I642" s="30"/>
      <c r="J642" s="30"/>
      <c r="K642" s="30"/>
      <c r="L642" s="84"/>
      <c r="M642" s="102"/>
      <c r="N642" s="102"/>
      <c r="O642" s="102"/>
      <c r="P642" s="5"/>
      <c r="Q642" s="5"/>
      <c r="R642" s="30"/>
      <c r="S642" s="30"/>
      <c r="T642" s="5"/>
      <c r="U642" s="30"/>
      <c r="V642" s="5"/>
      <c r="W642" s="5"/>
      <c r="X642" s="102"/>
      <c r="Y642" s="102"/>
      <c r="Z642" s="5"/>
      <c r="AA642" s="5"/>
      <c r="AB642" s="5"/>
      <c r="AC642" s="5"/>
    </row>
    <row r="643">
      <c r="A643" s="84"/>
      <c r="B643" s="30"/>
      <c r="C643" s="30"/>
      <c r="D643" s="30"/>
      <c r="E643" s="30"/>
      <c r="F643" s="5"/>
      <c r="G643" s="30"/>
      <c r="H643" s="84"/>
      <c r="I643" s="30"/>
      <c r="J643" s="30"/>
      <c r="K643" s="30"/>
      <c r="L643" s="84"/>
      <c r="M643" s="102"/>
      <c r="N643" s="102"/>
      <c r="O643" s="102"/>
      <c r="P643" s="5"/>
      <c r="Q643" s="5"/>
      <c r="R643" s="30"/>
      <c r="S643" s="30"/>
      <c r="T643" s="5"/>
      <c r="U643" s="30"/>
      <c r="V643" s="5"/>
      <c r="W643" s="5"/>
      <c r="X643" s="102"/>
      <c r="Y643" s="102"/>
      <c r="Z643" s="5"/>
      <c r="AA643" s="5"/>
      <c r="AB643" s="5"/>
      <c r="AC643" s="5"/>
    </row>
    <row r="644">
      <c r="A644" s="84"/>
      <c r="B644" s="30"/>
      <c r="C644" s="30"/>
      <c r="D644" s="30"/>
      <c r="E644" s="30"/>
      <c r="F644" s="5"/>
      <c r="G644" s="30"/>
      <c r="H644" s="84"/>
      <c r="I644" s="30"/>
      <c r="J644" s="30"/>
      <c r="K644" s="30"/>
      <c r="L644" s="84"/>
      <c r="M644" s="102"/>
      <c r="N644" s="102"/>
      <c r="O644" s="102"/>
      <c r="P644" s="5"/>
      <c r="Q644" s="5"/>
      <c r="R644" s="30"/>
      <c r="S644" s="30"/>
      <c r="T644" s="5"/>
      <c r="U644" s="30"/>
      <c r="V644" s="5"/>
      <c r="W644" s="5"/>
      <c r="X644" s="102"/>
      <c r="Y644" s="102"/>
      <c r="Z644" s="5"/>
      <c r="AA644" s="5"/>
      <c r="AB644" s="5"/>
      <c r="AC644" s="5"/>
    </row>
    <row r="645">
      <c r="A645" s="84"/>
      <c r="B645" s="30"/>
      <c r="C645" s="30"/>
      <c r="D645" s="30"/>
      <c r="E645" s="30"/>
      <c r="F645" s="5"/>
      <c r="G645" s="30"/>
      <c r="H645" s="84"/>
      <c r="I645" s="30"/>
      <c r="J645" s="30"/>
      <c r="K645" s="30"/>
      <c r="L645" s="84"/>
      <c r="M645" s="102"/>
      <c r="N645" s="102"/>
      <c r="O645" s="102"/>
      <c r="P645" s="5"/>
      <c r="Q645" s="5"/>
      <c r="R645" s="30"/>
      <c r="S645" s="30"/>
      <c r="T645" s="5"/>
      <c r="U645" s="30"/>
      <c r="V645" s="5"/>
      <c r="W645" s="5"/>
      <c r="X645" s="102"/>
      <c r="Y645" s="102"/>
      <c r="Z645" s="5"/>
      <c r="AA645" s="5"/>
      <c r="AB645" s="5"/>
      <c r="AC645" s="5"/>
    </row>
    <row r="646">
      <c r="A646" s="84"/>
      <c r="B646" s="30"/>
      <c r="C646" s="30"/>
      <c r="D646" s="30"/>
      <c r="E646" s="30"/>
      <c r="F646" s="5"/>
      <c r="G646" s="30"/>
      <c r="H646" s="84"/>
      <c r="I646" s="30"/>
      <c r="J646" s="30"/>
      <c r="K646" s="30"/>
      <c r="L646" s="84"/>
      <c r="M646" s="102"/>
      <c r="N646" s="102"/>
      <c r="O646" s="102"/>
      <c r="P646" s="5"/>
      <c r="Q646" s="5"/>
      <c r="R646" s="30"/>
      <c r="S646" s="30"/>
      <c r="T646" s="5"/>
      <c r="U646" s="30"/>
      <c r="V646" s="5"/>
      <c r="W646" s="5"/>
      <c r="X646" s="102"/>
      <c r="Y646" s="102"/>
      <c r="Z646" s="5"/>
      <c r="AA646" s="5"/>
      <c r="AB646" s="5"/>
      <c r="AC646" s="5"/>
    </row>
    <row r="647">
      <c r="A647" s="84"/>
      <c r="B647" s="30"/>
      <c r="C647" s="30"/>
      <c r="D647" s="30"/>
      <c r="E647" s="30"/>
      <c r="F647" s="5"/>
      <c r="G647" s="30"/>
      <c r="H647" s="84"/>
      <c r="I647" s="30"/>
      <c r="J647" s="30"/>
      <c r="K647" s="30"/>
      <c r="L647" s="84"/>
      <c r="M647" s="102"/>
      <c r="N647" s="102"/>
      <c r="O647" s="102"/>
      <c r="P647" s="5"/>
      <c r="Q647" s="5"/>
      <c r="R647" s="30"/>
      <c r="S647" s="30"/>
      <c r="T647" s="5"/>
      <c r="U647" s="30"/>
      <c r="V647" s="5"/>
      <c r="W647" s="5"/>
      <c r="X647" s="102"/>
      <c r="Y647" s="102"/>
      <c r="Z647" s="5"/>
      <c r="AA647" s="5"/>
      <c r="AB647" s="5"/>
      <c r="AC647" s="5"/>
    </row>
    <row r="648">
      <c r="A648" s="84"/>
      <c r="B648" s="30"/>
      <c r="C648" s="30"/>
      <c r="D648" s="30"/>
      <c r="E648" s="30"/>
      <c r="F648" s="5"/>
      <c r="G648" s="30"/>
      <c r="H648" s="84"/>
      <c r="I648" s="30"/>
      <c r="J648" s="30"/>
      <c r="K648" s="30"/>
      <c r="L648" s="84"/>
      <c r="M648" s="102"/>
      <c r="N648" s="102"/>
      <c r="O648" s="102"/>
      <c r="P648" s="5"/>
      <c r="Q648" s="5"/>
      <c r="R648" s="30"/>
      <c r="S648" s="30"/>
      <c r="T648" s="5"/>
      <c r="U648" s="30"/>
      <c r="V648" s="5"/>
      <c r="W648" s="5"/>
      <c r="X648" s="102"/>
      <c r="Y648" s="102"/>
      <c r="Z648" s="5"/>
      <c r="AA648" s="5"/>
      <c r="AB648" s="5"/>
      <c r="AC648" s="5"/>
    </row>
    <row r="649">
      <c r="A649" s="84"/>
      <c r="B649" s="30"/>
      <c r="C649" s="30"/>
      <c r="D649" s="30"/>
      <c r="E649" s="30"/>
      <c r="F649" s="5"/>
      <c r="G649" s="30"/>
      <c r="H649" s="84"/>
      <c r="I649" s="30"/>
      <c r="J649" s="30"/>
      <c r="K649" s="30"/>
      <c r="L649" s="84"/>
      <c r="M649" s="102"/>
      <c r="N649" s="102"/>
      <c r="O649" s="102"/>
      <c r="P649" s="5"/>
      <c r="Q649" s="5"/>
      <c r="R649" s="30"/>
      <c r="S649" s="30"/>
      <c r="T649" s="5"/>
      <c r="U649" s="30"/>
      <c r="V649" s="5"/>
      <c r="W649" s="5"/>
      <c r="X649" s="102"/>
      <c r="Y649" s="102"/>
      <c r="Z649" s="5"/>
      <c r="AA649" s="5"/>
      <c r="AB649" s="5"/>
      <c r="AC649" s="5"/>
    </row>
    <row r="650">
      <c r="A650" s="84"/>
      <c r="B650" s="30"/>
      <c r="C650" s="30"/>
      <c r="D650" s="30"/>
      <c r="E650" s="30"/>
      <c r="F650" s="5"/>
      <c r="G650" s="30"/>
      <c r="H650" s="84"/>
      <c r="I650" s="30"/>
      <c r="J650" s="30"/>
      <c r="K650" s="30"/>
      <c r="L650" s="84"/>
      <c r="M650" s="102"/>
      <c r="N650" s="102"/>
      <c r="O650" s="102"/>
      <c r="P650" s="5"/>
      <c r="Q650" s="5"/>
      <c r="R650" s="30"/>
      <c r="S650" s="30"/>
      <c r="T650" s="5"/>
      <c r="U650" s="30"/>
      <c r="V650" s="5"/>
      <c r="W650" s="5"/>
      <c r="X650" s="102"/>
      <c r="Y650" s="102"/>
      <c r="Z650" s="5"/>
      <c r="AA650" s="5"/>
      <c r="AB650" s="5"/>
      <c r="AC650" s="5"/>
    </row>
    <row r="651">
      <c r="A651" s="84"/>
      <c r="B651" s="30"/>
      <c r="C651" s="30"/>
      <c r="D651" s="30"/>
      <c r="E651" s="30"/>
      <c r="F651" s="5"/>
      <c r="G651" s="30"/>
      <c r="H651" s="84"/>
      <c r="I651" s="30"/>
      <c r="J651" s="30"/>
      <c r="K651" s="30"/>
      <c r="L651" s="84"/>
      <c r="M651" s="102"/>
      <c r="N651" s="102"/>
      <c r="O651" s="102"/>
      <c r="P651" s="5"/>
      <c r="Q651" s="5"/>
      <c r="R651" s="30"/>
      <c r="S651" s="30"/>
      <c r="T651" s="5"/>
      <c r="U651" s="30"/>
      <c r="V651" s="5"/>
      <c r="W651" s="5"/>
      <c r="X651" s="102"/>
      <c r="Y651" s="102"/>
      <c r="Z651" s="5"/>
      <c r="AA651" s="5"/>
      <c r="AB651" s="5"/>
      <c r="AC651" s="5"/>
    </row>
    <row r="652">
      <c r="A652" s="84"/>
      <c r="B652" s="30"/>
      <c r="C652" s="30"/>
      <c r="D652" s="30"/>
      <c r="E652" s="30"/>
      <c r="F652" s="5"/>
      <c r="G652" s="30"/>
      <c r="H652" s="84"/>
      <c r="I652" s="30"/>
      <c r="J652" s="30"/>
      <c r="K652" s="30"/>
      <c r="L652" s="84"/>
      <c r="M652" s="102"/>
      <c r="N652" s="102"/>
      <c r="O652" s="102"/>
      <c r="P652" s="5"/>
      <c r="Q652" s="5"/>
      <c r="R652" s="30"/>
      <c r="S652" s="30"/>
      <c r="T652" s="5"/>
      <c r="U652" s="30"/>
      <c r="V652" s="5"/>
      <c r="W652" s="5"/>
      <c r="X652" s="102"/>
      <c r="Y652" s="102"/>
      <c r="Z652" s="5"/>
      <c r="AA652" s="5"/>
      <c r="AB652" s="5"/>
      <c r="AC652" s="5"/>
    </row>
    <row r="653">
      <c r="A653" s="84"/>
      <c r="B653" s="30"/>
      <c r="C653" s="30"/>
      <c r="D653" s="30"/>
      <c r="E653" s="30"/>
      <c r="F653" s="5"/>
      <c r="G653" s="30"/>
      <c r="H653" s="84"/>
      <c r="I653" s="30"/>
      <c r="J653" s="30"/>
      <c r="K653" s="30"/>
      <c r="L653" s="84"/>
      <c r="M653" s="102"/>
      <c r="N653" s="102"/>
      <c r="O653" s="102"/>
      <c r="P653" s="5"/>
      <c r="Q653" s="5"/>
      <c r="R653" s="30"/>
      <c r="S653" s="30"/>
      <c r="T653" s="5"/>
      <c r="U653" s="30"/>
      <c r="V653" s="5"/>
      <c r="W653" s="5"/>
      <c r="X653" s="102"/>
      <c r="Y653" s="102"/>
      <c r="Z653" s="5"/>
      <c r="AA653" s="5"/>
      <c r="AB653" s="5"/>
      <c r="AC653" s="5"/>
    </row>
    <row r="654">
      <c r="A654" s="84"/>
      <c r="B654" s="30"/>
      <c r="C654" s="30"/>
      <c r="D654" s="30"/>
      <c r="E654" s="30"/>
      <c r="F654" s="5"/>
      <c r="G654" s="30"/>
      <c r="H654" s="84"/>
      <c r="I654" s="30"/>
      <c r="J654" s="30"/>
      <c r="K654" s="30"/>
      <c r="L654" s="84"/>
      <c r="M654" s="102"/>
      <c r="N654" s="102"/>
      <c r="O654" s="102"/>
      <c r="P654" s="5"/>
      <c r="Q654" s="5"/>
      <c r="R654" s="30"/>
      <c r="S654" s="30"/>
      <c r="T654" s="5"/>
      <c r="U654" s="30"/>
      <c r="V654" s="5"/>
      <c r="W654" s="5"/>
      <c r="X654" s="102"/>
      <c r="Y654" s="102"/>
      <c r="Z654" s="5"/>
      <c r="AA654" s="5"/>
      <c r="AB654" s="5"/>
      <c r="AC654" s="5"/>
    </row>
    <row r="655">
      <c r="A655" s="84"/>
      <c r="B655" s="30"/>
      <c r="C655" s="30"/>
      <c r="D655" s="30"/>
      <c r="E655" s="30"/>
      <c r="F655" s="5"/>
      <c r="G655" s="30"/>
      <c r="H655" s="84"/>
      <c r="I655" s="30"/>
      <c r="J655" s="30"/>
      <c r="K655" s="30"/>
      <c r="L655" s="84"/>
      <c r="M655" s="102"/>
      <c r="N655" s="102"/>
      <c r="O655" s="102"/>
      <c r="P655" s="5"/>
      <c r="Q655" s="5"/>
      <c r="R655" s="30"/>
      <c r="S655" s="30"/>
      <c r="T655" s="5"/>
      <c r="U655" s="30"/>
      <c r="V655" s="5"/>
      <c r="W655" s="5"/>
      <c r="X655" s="102"/>
      <c r="Y655" s="102"/>
      <c r="Z655" s="5"/>
      <c r="AA655" s="5"/>
      <c r="AB655" s="5"/>
      <c r="AC655" s="5"/>
    </row>
    <row r="656">
      <c r="A656" s="84"/>
      <c r="B656" s="30"/>
      <c r="C656" s="30"/>
      <c r="D656" s="30"/>
      <c r="E656" s="30"/>
      <c r="F656" s="5"/>
      <c r="G656" s="30"/>
      <c r="H656" s="84"/>
      <c r="I656" s="30"/>
      <c r="J656" s="30"/>
      <c r="K656" s="30"/>
      <c r="L656" s="84"/>
      <c r="M656" s="102"/>
      <c r="N656" s="102"/>
      <c r="O656" s="102"/>
      <c r="P656" s="5"/>
      <c r="Q656" s="5"/>
      <c r="R656" s="30"/>
      <c r="S656" s="30"/>
      <c r="T656" s="5"/>
      <c r="U656" s="30"/>
      <c r="V656" s="5"/>
      <c r="W656" s="5"/>
      <c r="X656" s="102"/>
      <c r="Y656" s="102"/>
      <c r="Z656" s="5"/>
      <c r="AA656" s="5"/>
      <c r="AB656" s="5"/>
      <c r="AC656" s="5"/>
    </row>
    <row r="657">
      <c r="A657" s="84"/>
      <c r="B657" s="30"/>
      <c r="C657" s="30"/>
      <c r="D657" s="30"/>
      <c r="E657" s="30"/>
      <c r="F657" s="5"/>
      <c r="G657" s="30"/>
      <c r="H657" s="84"/>
      <c r="I657" s="30"/>
      <c r="J657" s="30"/>
      <c r="K657" s="30"/>
      <c r="L657" s="84"/>
      <c r="M657" s="102"/>
      <c r="N657" s="102"/>
      <c r="O657" s="102"/>
      <c r="P657" s="5"/>
      <c r="Q657" s="5"/>
      <c r="R657" s="30"/>
      <c r="S657" s="30"/>
      <c r="T657" s="5"/>
      <c r="U657" s="30"/>
      <c r="V657" s="5"/>
      <c r="W657" s="5"/>
      <c r="X657" s="102"/>
      <c r="Y657" s="102"/>
      <c r="Z657" s="5"/>
      <c r="AA657" s="5"/>
      <c r="AB657" s="5"/>
      <c r="AC657" s="5"/>
    </row>
    <row r="658">
      <c r="A658" s="84"/>
      <c r="B658" s="30"/>
      <c r="C658" s="30"/>
      <c r="D658" s="30"/>
      <c r="E658" s="30"/>
      <c r="F658" s="5"/>
      <c r="G658" s="30"/>
      <c r="H658" s="84"/>
      <c r="I658" s="30"/>
      <c r="J658" s="30"/>
      <c r="K658" s="30"/>
      <c r="L658" s="84"/>
      <c r="M658" s="102"/>
      <c r="N658" s="102"/>
      <c r="O658" s="102"/>
      <c r="P658" s="5"/>
      <c r="Q658" s="5"/>
      <c r="R658" s="30"/>
      <c r="S658" s="30"/>
      <c r="T658" s="5"/>
      <c r="U658" s="30"/>
      <c r="V658" s="5"/>
      <c r="W658" s="5"/>
      <c r="X658" s="102"/>
      <c r="Y658" s="102"/>
      <c r="Z658" s="5"/>
      <c r="AA658" s="5"/>
      <c r="AB658" s="5"/>
      <c r="AC658" s="5"/>
    </row>
    <row r="659">
      <c r="A659" s="84"/>
      <c r="B659" s="30"/>
      <c r="C659" s="30"/>
      <c r="D659" s="30"/>
      <c r="E659" s="30"/>
      <c r="F659" s="5"/>
      <c r="G659" s="30"/>
      <c r="H659" s="84"/>
      <c r="I659" s="30"/>
      <c r="J659" s="30"/>
      <c r="K659" s="30"/>
      <c r="L659" s="84"/>
      <c r="M659" s="102"/>
      <c r="N659" s="102"/>
      <c r="O659" s="102"/>
      <c r="P659" s="5"/>
      <c r="Q659" s="5"/>
      <c r="R659" s="30"/>
      <c r="S659" s="30"/>
      <c r="T659" s="5"/>
      <c r="U659" s="30"/>
      <c r="V659" s="5"/>
      <c r="W659" s="5"/>
      <c r="X659" s="102"/>
      <c r="Y659" s="102"/>
      <c r="Z659" s="5"/>
      <c r="AA659" s="5"/>
      <c r="AB659" s="5"/>
      <c r="AC659" s="5"/>
    </row>
    <row r="660">
      <c r="A660" s="84"/>
      <c r="B660" s="30"/>
      <c r="C660" s="30"/>
      <c r="D660" s="30"/>
      <c r="E660" s="30"/>
      <c r="F660" s="5"/>
      <c r="G660" s="30"/>
      <c r="H660" s="84"/>
      <c r="I660" s="30"/>
      <c r="J660" s="30"/>
      <c r="K660" s="30"/>
      <c r="L660" s="84"/>
      <c r="M660" s="102"/>
      <c r="N660" s="102"/>
      <c r="O660" s="102"/>
      <c r="P660" s="5"/>
      <c r="Q660" s="5"/>
      <c r="R660" s="30"/>
      <c r="S660" s="30"/>
      <c r="T660" s="5"/>
      <c r="U660" s="30"/>
      <c r="V660" s="5"/>
      <c r="W660" s="5"/>
      <c r="X660" s="102"/>
      <c r="Y660" s="102"/>
      <c r="Z660" s="5"/>
      <c r="AA660" s="5"/>
      <c r="AB660" s="5"/>
      <c r="AC660" s="5"/>
    </row>
    <row r="661">
      <c r="A661" s="84"/>
      <c r="B661" s="30"/>
      <c r="C661" s="30"/>
      <c r="D661" s="30"/>
      <c r="E661" s="30"/>
      <c r="F661" s="5"/>
      <c r="G661" s="30"/>
      <c r="H661" s="84"/>
      <c r="I661" s="30"/>
      <c r="J661" s="30"/>
      <c r="K661" s="30"/>
      <c r="L661" s="84"/>
      <c r="M661" s="102"/>
      <c r="N661" s="102"/>
      <c r="O661" s="102"/>
      <c r="P661" s="5"/>
      <c r="Q661" s="5"/>
      <c r="R661" s="30"/>
      <c r="S661" s="30"/>
      <c r="T661" s="5"/>
      <c r="U661" s="30"/>
      <c r="V661" s="5"/>
      <c r="W661" s="5"/>
      <c r="X661" s="102"/>
      <c r="Y661" s="102"/>
      <c r="Z661" s="5"/>
      <c r="AA661" s="5"/>
      <c r="AB661" s="5"/>
      <c r="AC661" s="5"/>
    </row>
    <row r="662">
      <c r="A662" s="84"/>
      <c r="B662" s="30"/>
      <c r="C662" s="30"/>
      <c r="D662" s="30"/>
      <c r="E662" s="30"/>
      <c r="F662" s="5"/>
      <c r="G662" s="30"/>
      <c r="H662" s="84"/>
      <c r="I662" s="30"/>
      <c r="J662" s="30"/>
      <c r="K662" s="30"/>
      <c r="L662" s="84"/>
      <c r="M662" s="102"/>
      <c r="N662" s="102"/>
      <c r="O662" s="102"/>
      <c r="P662" s="5"/>
      <c r="Q662" s="5"/>
      <c r="R662" s="30"/>
      <c r="S662" s="30"/>
      <c r="T662" s="5"/>
      <c r="U662" s="30"/>
      <c r="V662" s="5"/>
      <c r="W662" s="5"/>
      <c r="X662" s="102"/>
      <c r="Y662" s="102"/>
      <c r="Z662" s="5"/>
      <c r="AA662" s="5"/>
      <c r="AB662" s="5"/>
      <c r="AC662" s="5"/>
    </row>
    <row r="663">
      <c r="A663" s="84"/>
      <c r="B663" s="30"/>
      <c r="C663" s="30"/>
      <c r="D663" s="30"/>
      <c r="E663" s="30"/>
      <c r="F663" s="5"/>
      <c r="G663" s="30"/>
      <c r="H663" s="84"/>
      <c r="I663" s="30"/>
      <c r="J663" s="30"/>
      <c r="K663" s="30"/>
      <c r="L663" s="84"/>
      <c r="M663" s="102"/>
      <c r="N663" s="102"/>
      <c r="O663" s="102"/>
      <c r="P663" s="5"/>
      <c r="Q663" s="5"/>
      <c r="R663" s="30"/>
      <c r="S663" s="30"/>
      <c r="T663" s="5"/>
      <c r="U663" s="30"/>
      <c r="V663" s="5"/>
      <c r="W663" s="5"/>
      <c r="X663" s="102"/>
      <c r="Y663" s="102"/>
      <c r="Z663" s="5"/>
      <c r="AA663" s="5"/>
      <c r="AB663" s="5"/>
      <c r="AC663" s="5"/>
    </row>
    <row r="664">
      <c r="A664" s="84"/>
      <c r="B664" s="30"/>
      <c r="C664" s="30"/>
      <c r="D664" s="30"/>
      <c r="E664" s="30"/>
      <c r="F664" s="5"/>
      <c r="G664" s="30"/>
      <c r="H664" s="84"/>
      <c r="I664" s="30"/>
      <c r="J664" s="30"/>
      <c r="K664" s="30"/>
      <c r="L664" s="84"/>
      <c r="M664" s="102"/>
      <c r="N664" s="102"/>
      <c r="O664" s="102"/>
      <c r="P664" s="5"/>
      <c r="Q664" s="5"/>
      <c r="R664" s="30"/>
      <c r="S664" s="30"/>
      <c r="T664" s="5"/>
      <c r="U664" s="30"/>
      <c r="V664" s="5"/>
      <c r="W664" s="5"/>
      <c r="X664" s="102"/>
      <c r="Y664" s="102"/>
      <c r="Z664" s="5"/>
      <c r="AA664" s="5"/>
      <c r="AB664" s="5"/>
      <c r="AC664" s="5"/>
    </row>
    <row r="665">
      <c r="A665" s="84"/>
      <c r="B665" s="30"/>
      <c r="C665" s="30"/>
      <c r="D665" s="30"/>
      <c r="E665" s="30"/>
      <c r="F665" s="5"/>
      <c r="G665" s="30"/>
      <c r="H665" s="84"/>
      <c r="I665" s="30"/>
      <c r="J665" s="30"/>
      <c r="K665" s="30"/>
      <c r="L665" s="84"/>
      <c r="M665" s="102"/>
      <c r="N665" s="102"/>
      <c r="O665" s="102"/>
      <c r="P665" s="5"/>
      <c r="Q665" s="5"/>
      <c r="R665" s="30"/>
      <c r="S665" s="30"/>
      <c r="T665" s="5"/>
      <c r="U665" s="30"/>
      <c r="V665" s="5"/>
      <c r="W665" s="5"/>
      <c r="X665" s="102"/>
      <c r="Y665" s="102"/>
      <c r="Z665" s="5"/>
      <c r="AA665" s="5"/>
      <c r="AB665" s="5"/>
      <c r="AC665" s="5"/>
    </row>
    <row r="666">
      <c r="A666" s="84"/>
      <c r="B666" s="30"/>
      <c r="C666" s="30"/>
      <c r="D666" s="30"/>
      <c r="E666" s="30"/>
      <c r="F666" s="5"/>
      <c r="G666" s="30"/>
      <c r="H666" s="84"/>
      <c r="I666" s="30"/>
      <c r="J666" s="30"/>
      <c r="K666" s="30"/>
      <c r="L666" s="84"/>
      <c r="M666" s="102"/>
      <c r="N666" s="102"/>
      <c r="O666" s="102"/>
      <c r="P666" s="5"/>
      <c r="Q666" s="5"/>
      <c r="R666" s="30"/>
      <c r="S666" s="30"/>
      <c r="T666" s="5"/>
      <c r="U666" s="30"/>
      <c r="V666" s="5"/>
      <c r="W666" s="5"/>
      <c r="X666" s="102"/>
      <c r="Y666" s="102"/>
      <c r="Z666" s="5"/>
      <c r="AA666" s="5"/>
      <c r="AB666" s="5"/>
      <c r="AC666" s="5"/>
    </row>
    <row r="667">
      <c r="A667" s="84"/>
      <c r="B667" s="30"/>
      <c r="C667" s="30"/>
      <c r="D667" s="30"/>
      <c r="E667" s="30"/>
      <c r="F667" s="5"/>
      <c r="G667" s="30"/>
      <c r="H667" s="84"/>
      <c r="I667" s="30"/>
      <c r="J667" s="30"/>
      <c r="K667" s="30"/>
      <c r="L667" s="84"/>
      <c r="M667" s="102"/>
      <c r="N667" s="102"/>
      <c r="O667" s="102"/>
      <c r="P667" s="5"/>
      <c r="Q667" s="5"/>
      <c r="R667" s="30"/>
      <c r="S667" s="30"/>
      <c r="T667" s="5"/>
      <c r="U667" s="30"/>
      <c r="V667" s="5"/>
      <c r="W667" s="5"/>
      <c r="X667" s="102"/>
      <c r="Y667" s="102"/>
      <c r="Z667" s="5"/>
      <c r="AA667" s="5"/>
      <c r="AB667" s="5"/>
      <c r="AC667" s="5"/>
    </row>
    <row r="668">
      <c r="A668" s="84"/>
      <c r="B668" s="30"/>
      <c r="C668" s="30"/>
      <c r="D668" s="30"/>
      <c r="E668" s="30"/>
      <c r="F668" s="5"/>
      <c r="G668" s="30"/>
      <c r="H668" s="84"/>
      <c r="I668" s="30"/>
      <c r="J668" s="30"/>
      <c r="K668" s="30"/>
      <c r="L668" s="84"/>
      <c r="M668" s="102"/>
      <c r="N668" s="102"/>
      <c r="O668" s="102"/>
      <c r="P668" s="5"/>
      <c r="Q668" s="5"/>
      <c r="R668" s="30"/>
      <c r="S668" s="30"/>
      <c r="T668" s="5"/>
      <c r="U668" s="30"/>
      <c r="V668" s="5"/>
      <c r="W668" s="5"/>
      <c r="X668" s="102"/>
      <c r="Y668" s="102"/>
      <c r="Z668" s="5"/>
      <c r="AA668" s="5"/>
      <c r="AB668" s="5"/>
      <c r="AC668" s="5"/>
    </row>
    <row r="669">
      <c r="A669" s="84"/>
      <c r="B669" s="30"/>
      <c r="C669" s="30"/>
      <c r="D669" s="30"/>
      <c r="E669" s="30"/>
      <c r="F669" s="5"/>
      <c r="G669" s="30"/>
      <c r="H669" s="84"/>
      <c r="I669" s="30"/>
      <c r="J669" s="30"/>
      <c r="K669" s="30"/>
      <c r="L669" s="84"/>
      <c r="M669" s="102"/>
      <c r="N669" s="102"/>
      <c r="O669" s="102"/>
      <c r="P669" s="5"/>
      <c r="Q669" s="5"/>
      <c r="R669" s="30"/>
      <c r="S669" s="30"/>
      <c r="T669" s="5"/>
      <c r="U669" s="30"/>
      <c r="V669" s="5"/>
      <c r="W669" s="5"/>
      <c r="X669" s="102"/>
      <c r="Y669" s="102"/>
      <c r="Z669" s="5"/>
      <c r="AA669" s="5"/>
      <c r="AB669" s="5"/>
      <c r="AC669" s="5"/>
    </row>
    <row r="670">
      <c r="A670" s="84"/>
      <c r="B670" s="30"/>
      <c r="C670" s="30"/>
      <c r="D670" s="30"/>
      <c r="E670" s="30"/>
      <c r="F670" s="5"/>
      <c r="G670" s="30"/>
      <c r="H670" s="84"/>
      <c r="I670" s="30"/>
      <c r="J670" s="30"/>
      <c r="K670" s="30"/>
      <c r="L670" s="84"/>
      <c r="M670" s="102"/>
      <c r="N670" s="102"/>
      <c r="O670" s="102"/>
      <c r="P670" s="5"/>
      <c r="Q670" s="5"/>
      <c r="R670" s="30"/>
      <c r="S670" s="30"/>
      <c r="T670" s="5"/>
      <c r="U670" s="30"/>
      <c r="V670" s="5"/>
      <c r="W670" s="5"/>
      <c r="X670" s="102"/>
      <c r="Y670" s="102"/>
      <c r="Z670" s="5"/>
      <c r="AA670" s="5"/>
      <c r="AB670" s="5"/>
      <c r="AC670" s="5"/>
    </row>
    <row r="671">
      <c r="A671" s="84"/>
      <c r="B671" s="30"/>
      <c r="C671" s="30"/>
      <c r="D671" s="30"/>
      <c r="E671" s="30"/>
      <c r="F671" s="5"/>
      <c r="G671" s="30"/>
      <c r="H671" s="84"/>
      <c r="I671" s="30"/>
      <c r="J671" s="30"/>
      <c r="K671" s="30"/>
      <c r="L671" s="84"/>
      <c r="M671" s="102"/>
      <c r="N671" s="102"/>
      <c r="O671" s="102"/>
      <c r="P671" s="5"/>
      <c r="Q671" s="5"/>
      <c r="R671" s="30"/>
      <c r="S671" s="30"/>
      <c r="T671" s="5"/>
      <c r="U671" s="30"/>
      <c r="V671" s="5"/>
      <c r="W671" s="5"/>
      <c r="X671" s="102"/>
      <c r="Y671" s="102"/>
      <c r="Z671" s="5"/>
      <c r="AA671" s="5"/>
      <c r="AB671" s="5"/>
      <c r="AC671" s="5"/>
    </row>
    <row r="672">
      <c r="A672" s="84"/>
      <c r="B672" s="30"/>
      <c r="C672" s="30"/>
      <c r="D672" s="30"/>
      <c r="E672" s="30"/>
      <c r="F672" s="5"/>
      <c r="G672" s="30"/>
      <c r="H672" s="84"/>
      <c r="I672" s="30"/>
      <c r="J672" s="30"/>
      <c r="K672" s="30"/>
      <c r="L672" s="84"/>
      <c r="M672" s="102"/>
      <c r="N672" s="102"/>
      <c r="O672" s="102"/>
      <c r="P672" s="5"/>
      <c r="Q672" s="5"/>
      <c r="R672" s="30"/>
      <c r="S672" s="30"/>
      <c r="T672" s="5"/>
      <c r="U672" s="30"/>
      <c r="V672" s="5"/>
      <c r="W672" s="5"/>
      <c r="X672" s="102"/>
      <c r="Y672" s="102"/>
      <c r="Z672" s="5"/>
      <c r="AA672" s="5"/>
      <c r="AB672" s="5"/>
      <c r="AC672" s="5"/>
    </row>
    <row r="673">
      <c r="A673" s="84"/>
      <c r="B673" s="30"/>
      <c r="C673" s="30"/>
      <c r="D673" s="30"/>
      <c r="E673" s="30"/>
      <c r="F673" s="5"/>
      <c r="G673" s="30"/>
      <c r="H673" s="84"/>
      <c r="I673" s="30"/>
      <c r="J673" s="30"/>
      <c r="K673" s="30"/>
      <c r="L673" s="84"/>
      <c r="M673" s="102"/>
      <c r="N673" s="102"/>
      <c r="O673" s="102"/>
      <c r="P673" s="5"/>
      <c r="Q673" s="5"/>
      <c r="R673" s="30"/>
      <c r="S673" s="30"/>
      <c r="T673" s="5"/>
      <c r="U673" s="30"/>
      <c r="V673" s="5"/>
      <c r="W673" s="5"/>
      <c r="X673" s="102"/>
      <c r="Y673" s="102"/>
      <c r="Z673" s="5"/>
      <c r="AA673" s="5"/>
      <c r="AB673" s="5"/>
      <c r="AC673" s="5"/>
    </row>
    <row r="674">
      <c r="A674" s="84"/>
      <c r="B674" s="30"/>
      <c r="C674" s="30"/>
      <c r="D674" s="30"/>
      <c r="E674" s="30"/>
      <c r="F674" s="5"/>
      <c r="G674" s="30"/>
      <c r="H674" s="84"/>
      <c r="I674" s="30"/>
      <c r="J674" s="30"/>
      <c r="K674" s="30"/>
      <c r="L674" s="84"/>
      <c r="M674" s="102"/>
      <c r="N674" s="102"/>
      <c r="O674" s="102"/>
      <c r="P674" s="5"/>
      <c r="Q674" s="5"/>
      <c r="R674" s="30"/>
      <c r="S674" s="30"/>
      <c r="T674" s="5"/>
      <c r="U674" s="30"/>
      <c r="V674" s="5"/>
      <c r="W674" s="5"/>
      <c r="X674" s="102"/>
      <c r="Y674" s="102"/>
      <c r="Z674" s="5"/>
      <c r="AA674" s="5"/>
      <c r="AB674" s="5"/>
      <c r="AC674" s="5"/>
    </row>
    <row r="675">
      <c r="A675" s="84"/>
      <c r="B675" s="30"/>
      <c r="C675" s="30"/>
      <c r="D675" s="30"/>
      <c r="E675" s="30"/>
      <c r="F675" s="5"/>
      <c r="G675" s="30"/>
      <c r="H675" s="84"/>
      <c r="I675" s="30"/>
      <c r="J675" s="30"/>
      <c r="K675" s="30"/>
      <c r="L675" s="84"/>
      <c r="M675" s="102"/>
      <c r="N675" s="102"/>
      <c r="O675" s="102"/>
      <c r="P675" s="5"/>
      <c r="Q675" s="5"/>
      <c r="R675" s="30"/>
      <c r="S675" s="30"/>
      <c r="T675" s="5"/>
      <c r="U675" s="30"/>
      <c r="V675" s="5"/>
      <c r="W675" s="5"/>
      <c r="X675" s="102"/>
      <c r="Y675" s="102"/>
      <c r="Z675" s="5"/>
      <c r="AA675" s="5"/>
      <c r="AB675" s="5"/>
      <c r="AC675" s="5"/>
    </row>
    <row r="676">
      <c r="A676" s="84"/>
      <c r="B676" s="30"/>
      <c r="C676" s="30"/>
      <c r="D676" s="30"/>
      <c r="E676" s="30"/>
      <c r="F676" s="5"/>
      <c r="G676" s="30"/>
      <c r="H676" s="84"/>
      <c r="I676" s="30"/>
      <c r="J676" s="30"/>
      <c r="K676" s="30"/>
      <c r="L676" s="84"/>
      <c r="M676" s="102"/>
      <c r="N676" s="102"/>
      <c r="O676" s="102"/>
      <c r="P676" s="5"/>
      <c r="Q676" s="5"/>
      <c r="R676" s="30"/>
      <c r="S676" s="30"/>
      <c r="T676" s="5"/>
      <c r="U676" s="30"/>
      <c r="V676" s="5"/>
      <c r="W676" s="5"/>
      <c r="X676" s="102"/>
      <c r="Y676" s="102"/>
      <c r="Z676" s="5"/>
      <c r="AA676" s="5"/>
      <c r="AB676" s="5"/>
      <c r="AC676" s="5"/>
    </row>
    <row r="677">
      <c r="A677" s="84"/>
      <c r="B677" s="30"/>
      <c r="C677" s="30"/>
      <c r="D677" s="30"/>
      <c r="E677" s="30"/>
      <c r="F677" s="5"/>
      <c r="G677" s="30"/>
      <c r="H677" s="84"/>
      <c r="I677" s="30"/>
      <c r="J677" s="30"/>
      <c r="K677" s="30"/>
      <c r="L677" s="84"/>
      <c r="M677" s="102"/>
      <c r="N677" s="102"/>
      <c r="O677" s="102"/>
      <c r="P677" s="5"/>
      <c r="Q677" s="5"/>
      <c r="R677" s="30"/>
      <c r="S677" s="30"/>
      <c r="T677" s="5"/>
      <c r="U677" s="30"/>
      <c r="V677" s="5"/>
      <c r="W677" s="5"/>
      <c r="X677" s="102"/>
      <c r="Y677" s="102"/>
      <c r="Z677" s="5"/>
      <c r="AA677" s="5"/>
      <c r="AB677" s="5"/>
      <c r="AC677" s="5"/>
    </row>
    <row r="678">
      <c r="A678" s="84"/>
      <c r="B678" s="30"/>
      <c r="C678" s="30"/>
      <c r="D678" s="30"/>
      <c r="E678" s="30"/>
      <c r="F678" s="5"/>
      <c r="G678" s="30"/>
      <c r="H678" s="84"/>
      <c r="I678" s="30"/>
      <c r="J678" s="30"/>
      <c r="K678" s="30"/>
      <c r="L678" s="84"/>
      <c r="M678" s="102"/>
      <c r="N678" s="102"/>
      <c r="O678" s="102"/>
      <c r="P678" s="5"/>
      <c r="Q678" s="5"/>
      <c r="R678" s="30"/>
      <c r="S678" s="30"/>
      <c r="T678" s="5"/>
      <c r="U678" s="30"/>
      <c r="V678" s="5"/>
      <c r="W678" s="5"/>
      <c r="X678" s="102"/>
      <c r="Y678" s="102"/>
      <c r="Z678" s="5"/>
      <c r="AA678" s="5"/>
      <c r="AB678" s="5"/>
      <c r="AC678" s="5"/>
    </row>
    <row r="679">
      <c r="A679" s="84"/>
      <c r="B679" s="30"/>
      <c r="C679" s="30"/>
      <c r="D679" s="30"/>
      <c r="E679" s="30"/>
      <c r="F679" s="5"/>
      <c r="G679" s="30"/>
      <c r="H679" s="84"/>
      <c r="I679" s="30"/>
      <c r="J679" s="30"/>
      <c r="K679" s="30"/>
      <c r="L679" s="84"/>
      <c r="M679" s="102"/>
      <c r="N679" s="102"/>
      <c r="O679" s="102"/>
      <c r="P679" s="5"/>
      <c r="Q679" s="5"/>
      <c r="R679" s="30"/>
      <c r="S679" s="30"/>
      <c r="T679" s="5"/>
      <c r="U679" s="30"/>
      <c r="V679" s="5"/>
      <c r="W679" s="5"/>
      <c r="X679" s="102"/>
      <c r="Y679" s="102"/>
      <c r="Z679" s="5"/>
      <c r="AA679" s="5"/>
      <c r="AB679" s="5"/>
      <c r="AC679" s="5"/>
    </row>
    <row r="680">
      <c r="A680" s="84"/>
      <c r="B680" s="30"/>
      <c r="C680" s="30"/>
      <c r="D680" s="30"/>
      <c r="E680" s="30"/>
      <c r="F680" s="5"/>
      <c r="G680" s="30"/>
      <c r="H680" s="84"/>
      <c r="I680" s="30"/>
      <c r="J680" s="30"/>
      <c r="K680" s="30"/>
      <c r="L680" s="84"/>
      <c r="M680" s="102"/>
      <c r="N680" s="102"/>
      <c r="O680" s="102"/>
      <c r="P680" s="5"/>
      <c r="Q680" s="5"/>
      <c r="R680" s="30"/>
      <c r="S680" s="30"/>
      <c r="T680" s="5"/>
      <c r="U680" s="30"/>
      <c r="V680" s="5"/>
      <c r="W680" s="5"/>
      <c r="X680" s="102"/>
      <c r="Y680" s="102"/>
      <c r="Z680" s="5"/>
      <c r="AA680" s="5"/>
      <c r="AB680" s="5"/>
      <c r="AC680" s="5"/>
    </row>
    <row r="681">
      <c r="A681" s="84"/>
      <c r="B681" s="30"/>
      <c r="C681" s="30"/>
      <c r="D681" s="30"/>
      <c r="E681" s="30"/>
      <c r="F681" s="5"/>
      <c r="G681" s="30"/>
      <c r="H681" s="84"/>
      <c r="I681" s="30"/>
      <c r="J681" s="30"/>
      <c r="K681" s="30"/>
      <c r="L681" s="84"/>
      <c r="M681" s="102"/>
      <c r="N681" s="102"/>
      <c r="O681" s="102"/>
      <c r="P681" s="5"/>
      <c r="Q681" s="5"/>
      <c r="R681" s="30"/>
      <c r="S681" s="30"/>
      <c r="T681" s="5"/>
      <c r="U681" s="30"/>
      <c r="V681" s="5"/>
      <c r="W681" s="5"/>
      <c r="X681" s="102"/>
      <c r="Y681" s="102"/>
      <c r="Z681" s="5"/>
      <c r="AA681" s="5"/>
      <c r="AB681" s="5"/>
      <c r="AC681" s="5"/>
    </row>
    <row r="682">
      <c r="A682" s="84"/>
      <c r="B682" s="30"/>
      <c r="C682" s="30"/>
      <c r="D682" s="30"/>
      <c r="E682" s="30"/>
      <c r="F682" s="5"/>
      <c r="G682" s="30"/>
      <c r="H682" s="84"/>
      <c r="I682" s="30"/>
      <c r="J682" s="30"/>
      <c r="K682" s="30"/>
      <c r="L682" s="84"/>
      <c r="M682" s="102"/>
      <c r="N682" s="102"/>
      <c r="O682" s="102"/>
      <c r="P682" s="5"/>
      <c r="Q682" s="5"/>
      <c r="R682" s="30"/>
      <c r="S682" s="30"/>
      <c r="T682" s="5"/>
      <c r="U682" s="30"/>
      <c r="V682" s="5"/>
      <c r="W682" s="5"/>
      <c r="X682" s="102"/>
      <c r="Y682" s="102"/>
      <c r="Z682" s="5"/>
      <c r="AA682" s="5"/>
      <c r="AB682" s="5"/>
      <c r="AC682" s="5"/>
    </row>
    <row r="683">
      <c r="A683" s="84"/>
      <c r="B683" s="30"/>
      <c r="C683" s="30"/>
      <c r="D683" s="30"/>
      <c r="E683" s="30"/>
      <c r="F683" s="5"/>
      <c r="G683" s="30"/>
      <c r="H683" s="84"/>
      <c r="I683" s="30"/>
      <c r="J683" s="30"/>
      <c r="K683" s="30"/>
      <c r="L683" s="84"/>
      <c r="M683" s="102"/>
      <c r="N683" s="102"/>
      <c r="O683" s="102"/>
      <c r="P683" s="5"/>
      <c r="Q683" s="5"/>
      <c r="R683" s="30"/>
      <c r="S683" s="30"/>
      <c r="T683" s="5"/>
      <c r="U683" s="30"/>
      <c r="V683" s="5"/>
      <c r="W683" s="5"/>
      <c r="X683" s="102"/>
      <c r="Y683" s="102"/>
      <c r="Z683" s="5"/>
      <c r="AA683" s="5"/>
      <c r="AB683" s="5"/>
      <c r="AC683" s="5"/>
    </row>
    <row r="684">
      <c r="A684" s="84"/>
      <c r="B684" s="30"/>
      <c r="C684" s="30"/>
      <c r="D684" s="30"/>
      <c r="E684" s="30"/>
      <c r="F684" s="5"/>
      <c r="G684" s="30"/>
      <c r="H684" s="84"/>
      <c r="I684" s="30"/>
      <c r="J684" s="30"/>
      <c r="K684" s="30"/>
      <c r="L684" s="84"/>
      <c r="M684" s="102"/>
      <c r="N684" s="102"/>
      <c r="O684" s="102"/>
      <c r="P684" s="5"/>
      <c r="Q684" s="5"/>
      <c r="R684" s="30"/>
      <c r="S684" s="30"/>
      <c r="T684" s="5"/>
      <c r="U684" s="30"/>
      <c r="V684" s="5"/>
      <c r="W684" s="5"/>
      <c r="X684" s="102"/>
      <c r="Y684" s="102"/>
      <c r="Z684" s="5"/>
      <c r="AA684" s="5"/>
      <c r="AB684" s="5"/>
      <c r="AC684" s="5"/>
    </row>
    <row r="685">
      <c r="A685" s="84"/>
      <c r="B685" s="30"/>
      <c r="C685" s="30"/>
      <c r="D685" s="30"/>
      <c r="E685" s="30"/>
      <c r="F685" s="5"/>
      <c r="G685" s="30"/>
      <c r="H685" s="84"/>
      <c r="I685" s="30"/>
      <c r="J685" s="30"/>
      <c r="K685" s="30"/>
      <c r="L685" s="84"/>
      <c r="M685" s="102"/>
      <c r="N685" s="102"/>
      <c r="O685" s="102"/>
      <c r="P685" s="5"/>
      <c r="Q685" s="5"/>
      <c r="R685" s="30"/>
      <c r="S685" s="30"/>
      <c r="T685" s="5"/>
      <c r="U685" s="30"/>
      <c r="V685" s="5"/>
      <c r="W685" s="5"/>
      <c r="X685" s="102"/>
      <c r="Y685" s="102"/>
      <c r="Z685" s="5"/>
      <c r="AA685" s="5"/>
      <c r="AB685" s="5"/>
      <c r="AC685" s="5"/>
    </row>
    <row r="686">
      <c r="A686" s="84"/>
      <c r="B686" s="30"/>
      <c r="C686" s="30"/>
      <c r="D686" s="30"/>
      <c r="E686" s="30"/>
      <c r="F686" s="5"/>
      <c r="G686" s="30"/>
      <c r="H686" s="84"/>
      <c r="I686" s="30"/>
      <c r="J686" s="30"/>
      <c r="K686" s="30"/>
      <c r="L686" s="84"/>
      <c r="M686" s="102"/>
      <c r="N686" s="102"/>
      <c r="O686" s="102"/>
      <c r="P686" s="5"/>
      <c r="Q686" s="5"/>
      <c r="R686" s="30"/>
      <c r="S686" s="30"/>
      <c r="T686" s="5"/>
      <c r="U686" s="30"/>
      <c r="V686" s="5"/>
      <c r="W686" s="5"/>
      <c r="X686" s="102"/>
      <c r="Y686" s="102"/>
      <c r="Z686" s="5"/>
      <c r="AA686" s="5"/>
      <c r="AB686" s="5"/>
      <c r="AC686" s="5"/>
    </row>
    <row r="687">
      <c r="A687" s="84"/>
      <c r="B687" s="30"/>
      <c r="C687" s="30"/>
      <c r="D687" s="30"/>
      <c r="E687" s="30"/>
      <c r="F687" s="5"/>
      <c r="G687" s="30"/>
      <c r="H687" s="84"/>
      <c r="I687" s="30"/>
      <c r="J687" s="30"/>
      <c r="K687" s="30"/>
      <c r="L687" s="84"/>
      <c r="M687" s="102"/>
      <c r="N687" s="102"/>
      <c r="O687" s="102"/>
      <c r="P687" s="5"/>
      <c r="Q687" s="5"/>
      <c r="R687" s="30"/>
      <c r="S687" s="30"/>
      <c r="T687" s="5"/>
      <c r="U687" s="30"/>
      <c r="V687" s="5"/>
      <c r="W687" s="5"/>
      <c r="X687" s="102"/>
      <c r="Y687" s="102"/>
      <c r="Z687" s="5"/>
      <c r="AA687" s="5"/>
      <c r="AB687" s="5"/>
      <c r="AC687" s="5"/>
    </row>
    <row r="688">
      <c r="A688" s="84"/>
      <c r="B688" s="30"/>
      <c r="C688" s="30"/>
      <c r="D688" s="30"/>
      <c r="E688" s="30"/>
      <c r="F688" s="5"/>
      <c r="G688" s="30"/>
      <c r="H688" s="84"/>
      <c r="I688" s="30"/>
      <c r="J688" s="30"/>
      <c r="K688" s="30"/>
      <c r="L688" s="84"/>
      <c r="M688" s="102"/>
      <c r="N688" s="102"/>
      <c r="O688" s="102"/>
      <c r="P688" s="5"/>
      <c r="Q688" s="5"/>
      <c r="R688" s="30"/>
      <c r="S688" s="30"/>
      <c r="T688" s="5"/>
      <c r="U688" s="30"/>
      <c r="V688" s="5"/>
      <c r="W688" s="5"/>
      <c r="X688" s="102"/>
      <c r="Y688" s="102"/>
      <c r="Z688" s="5"/>
      <c r="AA688" s="5"/>
      <c r="AB688" s="5"/>
      <c r="AC688" s="5"/>
    </row>
    <row r="689">
      <c r="A689" s="84"/>
      <c r="B689" s="30"/>
      <c r="C689" s="30"/>
      <c r="D689" s="30"/>
      <c r="E689" s="30"/>
      <c r="F689" s="5"/>
      <c r="G689" s="30"/>
      <c r="H689" s="84"/>
      <c r="I689" s="30"/>
      <c r="J689" s="30"/>
      <c r="K689" s="30"/>
      <c r="L689" s="84"/>
      <c r="M689" s="102"/>
      <c r="N689" s="102"/>
      <c r="O689" s="102"/>
      <c r="P689" s="5"/>
      <c r="Q689" s="5"/>
      <c r="R689" s="30"/>
      <c r="S689" s="30"/>
      <c r="T689" s="5"/>
      <c r="U689" s="30"/>
      <c r="V689" s="5"/>
      <c r="W689" s="5"/>
      <c r="X689" s="102"/>
      <c r="Y689" s="102"/>
      <c r="Z689" s="5"/>
      <c r="AA689" s="5"/>
      <c r="AB689" s="5"/>
      <c r="AC689" s="5"/>
    </row>
    <row r="690">
      <c r="A690" s="84"/>
      <c r="B690" s="30"/>
      <c r="C690" s="30"/>
      <c r="D690" s="30"/>
      <c r="E690" s="30"/>
      <c r="F690" s="5"/>
      <c r="G690" s="30"/>
      <c r="H690" s="84"/>
      <c r="I690" s="30"/>
      <c r="J690" s="30"/>
      <c r="K690" s="30"/>
      <c r="L690" s="84"/>
      <c r="M690" s="102"/>
      <c r="N690" s="102"/>
      <c r="O690" s="102"/>
      <c r="P690" s="5"/>
      <c r="Q690" s="5"/>
      <c r="R690" s="30"/>
      <c r="S690" s="30"/>
      <c r="T690" s="5"/>
      <c r="U690" s="30"/>
      <c r="V690" s="5"/>
      <c r="W690" s="5"/>
      <c r="X690" s="102"/>
      <c r="Y690" s="102"/>
      <c r="Z690" s="5"/>
      <c r="AA690" s="5"/>
      <c r="AB690" s="5"/>
      <c r="AC690" s="5"/>
    </row>
    <row r="691">
      <c r="A691" s="84"/>
      <c r="B691" s="30"/>
      <c r="C691" s="30"/>
      <c r="D691" s="30"/>
      <c r="E691" s="30"/>
      <c r="F691" s="5"/>
      <c r="G691" s="30"/>
      <c r="H691" s="84"/>
      <c r="I691" s="30"/>
      <c r="J691" s="30"/>
      <c r="K691" s="30"/>
      <c r="L691" s="84"/>
      <c r="M691" s="102"/>
      <c r="N691" s="102"/>
      <c r="O691" s="102"/>
      <c r="P691" s="5"/>
      <c r="Q691" s="5"/>
      <c r="R691" s="30"/>
      <c r="S691" s="30"/>
      <c r="T691" s="5"/>
      <c r="U691" s="30"/>
      <c r="V691" s="5"/>
      <c r="W691" s="5"/>
      <c r="X691" s="102"/>
      <c r="Y691" s="102"/>
      <c r="Z691" s="5"/>
      <c r="AA691" s="5"/>
      <c r="AB691" s="5"/>
      <c r="AC691" s="5"/>
    </row>
    <row r="692">
      <c r="A692" s="84"/>
      <c r="B692" s="30"/>
      <c r="C692" s="30"/>
      <c r="D692" s="30"/>
      <c r="E692" s="30"/>
      <c r="F692" s="5"/>
      <c r="G692" s="30"/>
      <c r="H692" s="84"/>
      <c r="I692" s="30"/>
      <c r="J692" s="30"/>
      <c r="K692" s="30"/>
      <c r="L692" s="84"/>
      <c r="M692" s="102"/>
      <c r="N692" s="102"/>
      <c r="O692" s="102"/>
      <c r="P692" s="5"/>
      <c r="Q692" s="5"/>
      <c r="R692" s="30"/>
      <c r="S692" s="30"/>
      <c r="T692" s="5"/>
      <c r="U692" s="30"/>
      <c r="V692" s="5"/>
      <c r="W692" s="5"/>
      <c r="X692" s="102"/>
      <c r="Y692" s="102"/>
      <c r="Z692" s="5"/>
      <c r="AA692" s="5"/>
      <c r="AB692" s="5"/>
      <c r="AC692" s="5"/>
    </row>
    <row r="693">
      <c r="A693" s="84"/>
      <c r="B693" s="30"/>
      <c r="C693" s="30"/>
      <c r="D693" s="30"/>
      <c r="E693" s="30"/>
      <c r="F693" s="5"/>
      <c r="G693" s="30"/>
      <c r="H693" s="84"/>
      <c r="I693" s="30"/>
      <c r="J693" s="30"/>
      <c r="K693" s="30"/>
      <c r="L693" s="84"/>
      <c r="M693" s="102"/>
      <c r="N693" s="102"/>
      <c r="O693" s="102"/>
      <c r="P693" s="5"/>
      <c r="Q693" s="5"/>
      <c r="R693" s="30"/>
      <c r="S693" s="30"/>
      <c r="T693" s="5"/>
      <c r="U693" s="30"/>
      <c r="V693" s="5"/>
      <c r="W693" s="5"/>
      <c r="X693" s="102"/>
      <c r="Y693" s="102"/>
      <c r="Z693" s="5"/>
      <c r="AA693" s="5"/>
      <c r="AB693" s="5"/>
      <c r="AC693" s="5"/>
    </row>
    <row r="694">
      <c r="A694" s="84"/>
      <c r="B694" s="30"/>
      <c r="C694" s="30"/>
      <c r="D694" s="30"/>
      <c r="E694" s="30"/>
      <c r="F694" s="5"/>
      <c r="G694" s="30"/>
      <c r="H694" s="84"/>
      <c r="I694" s="30"/>
      <c r="J694" s="30"/>
      <c r="K694" s="30"/>
      <c r="L694" s="84"/>
      <c r="M694" s="102"/>
      <c r="N694" s="102"/>
      <c r="O694" s="102"/>
      <c r="P694" s="5"/>
      <c r="Q694" s="5"/>
      <c r="R694" s="30"/>
      <c r="S694" s="30"/>
      <c r="T694" s="5"/>
      <c r="U694" s="30"/>
      <c r="V694" s="5"/>
      <c r="W694" s="5"/>
      <c r="X694" s="102"/>
      <c r="Y694" s="102"/>
      <c r="Z694" s="5"/>
      <c r="AA694" s="5"/>
      <c r="AB694" s="5"/>
      <c r="AC694" s="5"/>
    </row>
    <row r="695">
      <c r="A695" s="84"/>
      <c r="B695" s="30"/>
      <c r="C695" s="30"/>
      <c r="D695" s="30"/>
      <c r="E695" s="30"/>
      <c r="F695" s="5"/>
      <c r="G695" s="30"/>
      <c r="H695" s="84"/>
      <c r="I695" s="30"/>
      <c r="J695" s="30"/>
      <c r="K695" s="30"/>
      <c r="L695" s="84"/>
      <c r="M695" s="102"/>
      <c r="N695" s="102"/>
      <c r="O695" s="102"/>
      <c r="P695" s="5"/>
      <c r="Q695" s="5"/>
      <c r="R695" s="30"/>
      <c r="S695" s="30"/>
      <c r="T695" s="5"/>
      <c r="U695" s="30"/>
      <c r="V695" s="5"/>
      <c r="W695" s="5"/>
      <c r="X695" s="102"/>
      <c r="Y695" s="102"/>
      <c r="Z695" s="5"/>
      <c r="AA695" s="5"/>
      <c r="AB695" s="5"/>
      <c r="AC695" s="5"/>
    </row>
    <row r="696">
      <c r="A696" s="84"/>
      <c r="B696" s="30"/>
      <c r="C696" s="30"/>
      <c r="D696" s="30"/>
      <c r="E696" s="30"/>
      <c r="F696" s="5"/>
      <c r="G696" s="30"/>
      <c r="H696" s="84"/>
      <c r="I696" s="30"/>
      <c r="J696" s="30"/>
      <c r="K696" s="30"/>
      <c r="L696" s="84"/>
      <c r="M696" s="102"/>
      <c r="N696" s="102"/>
      <c r="O696" s="102"/>
      <c r="P696" s="5"/>
      <c r="Q696" s="5"/>
      <c r="R696" s="30"/>
      <c r="S696" s="30"/>
      <c r="T696" s="5"/>
      <c r="U696" s="30"/>
      <c r="V696" s="5"/>
      <c r="W696" s="5"/>
      <c r="X696" s="102"/>
      <c r="Y696" s="102"/>
      <c r="Z696" s="5"/>
      <c r="AA696" s="5"/>
      <c r="AB696" s="5"/>
      <c r="AC696" s="5"/>
    </row>
    <row r="697">
      <c r="A697" s="84"/>
      <c r="B697" s="30"/>
      <c r="C697" s="30"/>
      <c r="D697" s="30"/>
      <c r="E697" s="30"/>
      <c r="F697" s="5"/>
      <c r="G697" s="30"/>
      <c r="H697" s="84"/>
      <c r="I697" s="30"/>
      <c r="J697" s="30"/>
      <c r="K697" s="30"/>
      <c r="L697" s="84"/>
      <c r="M697" s="102"/>
      <c r="N697" s="102"/>
      <c r="O697" s="102"/>
      <c r="P697" s="5"/>
      <c r="Q697" s="5"/>
      <c r="R697" s="30"/>
      <c r="S697" s="30"/>
      <c r="T697" s="5"/>
      <c r="U697" s="30"/>
      <c r="V697" s="5"/>
      <c r="W697" s="5"/>
      <c r="X697" s="102"/>
      <c r="Y697" s="102"/>
      <c r="Z697" s="5"/>
      <c r="AA697" s="5"/>
      <c r="AB697" s="5"/>
      <c r="AC697" s="5"/>
    </row>
    <row r="698">
      <c r="A698" s="84"/>
      <c r="B698" s="30"/>
      <c r="C698" s="30"/>
      <c r="D698" s="30"/>
      <c r="E698" s="30"/>
      <c r="F698" s="5"/>
      <c r="G698" s="30"/>
      <c r="H698" s="84"/>
      <c r="I698" s="30"/>
      <c r="J698" s="30"/>
      <c r="K698" s="30"/>
      <c r="L698" s="84"/>
      <c r="M698" s="102"/>
      <c r="N698" s="102"/>
      <c r="O698" s="102"/>
      <c r="P698" s="5"/>
      <c r="Q698" s="5"/>
      <c r="R698" s="30"/>
      <c r="S698" s="30"/>
      <c r="T698" s="5"/>
      <c r="U698" s="30"/>
      <c r="V698" s="5"/>
      <c r="W698" s="5"/>
      <c r="X698" s="102"/>
      <c r="Y698" s="102"/>
      <c r="Z698" s="5"/>
      <c r="AA698" s="5"/>
      <c r="AB698" s="5"/>
      <c r="AC698" s="5"/>
    </row>
    <row r="699">
      <c r="A699" s="84"/>
      <c r="B699" s="30"/>
      <c r="C699" s="30"/>
      <c r="D699" s="30"/>
      <c r="E699" s="30"/>
      <c r="F699" s="5"/>
      <c r="G699" s="30"/>
      <c r="H699" s="84"/>
      <c r="I699" s="30"/>
      <c r="J699" s="30"/>
      <c r="K699" s="30"/>
      <c r="L699" s="84"/>
      <c r="M699" s="102"/>
      <c r="N699" s="102"/>
      <c r="O699" s="102"/>
      <c r="P699" s="5"/>
      <c r="Q699" s="5"/>
      <c r="R699" s="30"/>
      <c r="S699" s="30"/>
      <c r="T699" s="5"/>
      <c r="U699" s="30"/>
      <c r="V699" s="5"/>
      <c r="W699" s="5"/>
      <c r="X699" s="102"/>
      <c r="Y699" s="102"/>
      <c r="Z699" s="5"/>
      <c r="AA699" s="5"/>
      <c r="AB699" s="5"/>
      <c r="AC699" s="5"/>
    </row>
    <row r="700">
      <c r="A700" s="84"/>
      <c r="B700" s="30"/>
      <c r="C700" s="30"/>
      <c r="D700" s="30"/>
      <c r="E700" s="30"/>
      <c r="F700" s="5"/>
      <c r="G700" s="30"/>
      <c r="H700" s="84"/>
      <c r="I700" s="30"/>
      <c r="J700" s="30"/>
      <c r="K700" s="30"/>
      <c r="L700" s="84"/>
      <c r="M700" s="102"/>
      <c r="N700" s="102"/>
      <c r="O700" s="102"/>
      <c r="P700" s="5"/>
      <c r="Q700" s="5"/>
      <c r="R700" s="30"/>
      <c r="S700" s="30"/>
      <c r="T700" s="5"/>
      <c r="U700" s="30"/>
      <c r="V700" s="5"/>
      <c r="W700" s="5"/>
      <c r="X700" s="102"/>
      <c r="Y700" s="102"/>
      <c r="Z700" s="5"/>
      <c r="AA700" s="5"/>
      <c r="AB700" s="5"/>
      <c r="AC700" s="5"/>
    </row>
    <row r="701">
      <c r="A701" s="84"/>
      <c r="B701" s="30"/>
      <c r="C701" s="30"/>
      <c r="D701" s="30"/>
      <c r="E701" s="30"/>
      <c r="F701" s="5"/>
      <c r="G701" s="30"/>
      <c r="H701" s="84"/>
      <c r="I701" s="30"/>
      <c r="J701" s="30"/>
      <c r="K701" s="30"/>
      <c r="L701" s="84"/>
      <c r="M701" s="102"/>
      <c r="N701" s="102"/>
      <c r="O701" s="102"/>
      <c r="P701" s="5"/>
      <c r="Q701" s="5"/>
      <c r="R701" s="30"/>
      <c r="S701" s="30"/>
      <c r="T701" s="5"/>
      <c r="U701" s="30"/>
      <c r="V701" s="5"/>
      <c r="W701" s="5"/>
      <c r="X701" s="102"/>
      <c r="Y701" s="102"/>
      <c r="Z701" s="5"/>
      <c r="AA701" s="5"/>
      <c r="AB701" s="5"/>
      <c r="AC701" s="5"/>
    </row>
    <row r="702">
      <c r="A702" s="84"/>
      <c r="B702" s="30"/>
      <c r="C702" s="30"/>
      <c r="D702" s="30"/>
      <c r="E702" s="30"/>
      <c r="F702" s="5"/>
      <c r="G702" s="30"/>
      <c r="H702" s="84"/>
      <c r="I702" s="30"/>
      <c r="J702" s="30"/>
      <c r="K702" s="30"/>
      <c r="L702" s="84"/>
      <c r="M702" s="102"/>
      <c r="N702" s="102"/>
      <c r="O702" s="102"/>
      <c r="P702" s="5"/>
      <c r="Q702" s="5"/>
      <c r="R702" s="30"/>
      <c r="S702" s="30"/>
      <c r="T702" s="5"/>
      <c r="U702" s="30"/>
      <c r="V702" s="5"/>
      <c r="W702" s="5"/>
      <c r="X702" s="102"/>
      <c r="Y702" s="102"/>
      <c r="Z702" s="5"/>
      <c r="AA702" s="5"/>
      <c r="AB702" s="5"/>
      <c r="AC702" s="5"/>
    </row>
    <row r="703">
      <c r="A703" s="84"/>
      <c r="B703" s="30"/>
      <c r="C703" s="30"/>
      <c r="D703" s="30"/>
      <c r="E703" s="30"/>
      <c r="F703" s="5"/>
      <c r="G703" s="30"/>
      <c r="H703" s="84"/>
      <c r="I703" s="30"/>
      <c r="J703" s="30"/>
      <c r="K703" s="30"/>
      <c r="L703" s="84"/>
      <c r="M703" s="102"/>
      <c r="N703" s="102"/>
      <c r="O703" s="102"/>
      <c r="P703" s="5"/>
      <c r="Q703" s="5"/>
      <c r="R703" s="30"/>
      <c r="S703" s="30"/>
      <c r="T703" s="5"/>
      <c r="U703" s="30"/>
      <c r="V703" s="5"/>
      <c r="W703" s="5"/>
      <c r="X703" s="102"/>
      <c r="Y703" s="102"/>
      <c r="Z703" s="5"/>
      <c r="AA703" s="5"/>
      <c r="AB703" s="5"/>
      <c r="AC703" s="5"/>
    </row>
    <row r="704">
      <c r="A704" s="84"/>
      <c r="B704" s="30"/>
      <c r="C704" s="30"/>
      <c r="D704" s="30"/>
      <c r="E704" s="30"/>
      <c r="F704" s="5"/>
      <c r="G704" s="30"/>
      <c r="H704" s="84"/>
      <c r="I704" s="30"/>
      <c r="J704" s="30"/>
      <c r="K704" s="30"/>
      <c r="L704" s="84"/>
      <c r="M704" s="102"/>
      <c r="N704" s="102"/>
      <c r="O704" s="102"/>
      <c r="P704" s="5"/>
      <c r="Q704" s="5"/>
      <c r="R704" s="30"/>
      <c r="S704" s="30"/>
      <c r="T704" s="5"/>
      <c r="U704" s="30"/>
      <c r="V704" s="5"/>
      <c r="W704" s="5"/>
      <c r="X704" s="102"/>
      <c r="Y704" s="102"/>
      <c r="Z704" s="5"/>
      <c r="AA704" s="5"/>
      <c r="AB704" s="5"/>
      <c r="AC704" s="5"/>
    </row>
    <row r="705">
      <c r="A705" s="84"/>
      <c r="B705" s="30"/>
      <c r="C705" s="30"/>
      <c r="D705" s="30"/>
      <c r="E705" s="30"/>
      <c r="F705" s="5"/>
      <c r="G705" s="30"/>
      <c r="H705" s="84"/>
      <c r="I705" s="30"/>
      <c r="J705" s="30"/>
      <c r="K705" s="30"/>
      <c r="L705" s="84"/>
      <c r="M705" s="102"/>
      <c r="N705" s="102"/>
      <c r="O705" s="102"/>
      <c r="P705" s="5"/>
      <c r="Q705" s="5"/>
      <c r="R705" s="30"/>
      <c r="S705" s="30"/>
      <c r="T705" s="5"/>
      <c r="U705" s="30"/>
      <c r="V705" s="5"/>
      <c r="W705" s="5"/>
      <c r="X705" s="102"/>
      <c r="Y705" s="102"/>
      <c r="Z705" s="5"/>
      <c r="AA705" s="5"/>
      <c r="AB705" s="5"/>
      <c r="AC705" s="5"/>
    </row>
    <row r="706">
      <c r="A706" s="84"/>
      <c r="B706" s="30"/>
      <c r="C706" s="30"/>
      <c r="D706" s="30"/>
      <c r="E706" s="30"/>
      <c r="F706" s="5"/>
      <c r="G706" s="30"/>
      <c r="H706" s="84"/>
      <c r="I706" s="30"/>
      <c r="J706" s="30"/>
      <c r="K706" s="30"/>
      <c r="L706" s="84"/>
      <c r="M706" s="102"/>
      <c r="N706" s="102"/>
      <c r="O706" s="102"/>
      <c r="P706" s="5"/>
      <c r="Q706" s="5"/>
      <c r="R706" s="30"/>
      <c r="S706" s="30"/>
      <c r="T706" s="5"/>
      <c r="U706" s="30"/>
      <c r="V706" s="5"/>
      <c r="W706" s="5"/>
      <c r="X706" s="102"/>
      <c r="Y706" s="102"/>
      <c r="Z706" s="5"/>
      <c r="AA706" s="5"/>
      <c r="AB706" s="5"/>
      <c r="AC706" s="5"/>
    </row>
    <row r="707">
      <c r="A707" s="84"/>
      <c r="B707" s="30"/>
      <c r="C707" s="30"/>
      <c r="D707" s="30"/>
      <c r="E707" s="30"/>
      <c r="F707" s="5"/>
      <c r="G707" s="30"/>
      <c r="H707" s="84"/>
      <c r="I707" s="30"/>
      <c r="J707" s="30"/>
      <c r="K707" s="30"/>
      <c r="L707" s="84"/>
      <c r="M707" s="102"/>
      <c r="N707" s="102"/>
      <c r="O707" s="102"/>
      <c r="P707" s="5"/>
      <c r="Q707" s="5"/>
      <c r="R707" s="30"/>
      <c r="S707" s="30"/>
      <c r="T707" s="5"/>
      <c r="U707" s="30"/>
      <c r="V707" s="5"/>
      <c r="W707" s="5"/>
      <c r="X707" s="102"/>
      <c r="Y707" s="102"/>
      <c r="Z707" s="5"/>
      <c r="AA707" s="5"/>
      <c r="AB707" s="5"/>
      <c r="AC707" s="5"/>
    </row>
    <row r="708">
      <c r="A708" s="84"/>
      <c r="B708" s="30"/>
      <c r="C708" s="30"/>
      <c r="D708" s="30"/>
      <c r="E708" s="30"/>
      <c r="F708" s="5"/>
      <c r="G708" s="30"/>
      <c r="H708" s="84"/>
      <c r="I708" s="30"/>
      <c r="J708" s="30"/>
      <c r="K708" s="30"/>
      <c r="L708" s="84"/>
      <c r="M708" s="102"/>
      <c r="N708" s="102"/>
      <c r="O708" s="102"/>
      <c r="P708" s="5"/>
      <c r="Q708" s="5"/>
      <c r="R708" s="30"/>
      <c r="S708" s="30"/>
      <c r="T708" s="5"/>
      <c r="U708" s="30"/>
      <c r="V708" s="5"/>
      <c r="W708" s="5"/>
      <c r="X708" s="102"/>
      <c r="Y708" s="102"/>
      <c r="Z708" s="5"/>
      <c r="AA708" s="5"/>
      <c r="AB708" s="5"/>
      <c r="AC708" s="5"/>
    </row>
    <row r="709">
      <c r="A709" s="84"/>
      <c r="B709" s="30"/>
      <c r="C709" s="30"/>
      <c r="D709" s="30"/>
      <c r="E709" s="30"/>
      <c r="F709" s="5"/>
      <c r="G709" s="30"/>
      <c r="H709" s="84"/>
      <c r="I709" s="30"/>
      <c r="J709" s="30"/>
      <c r="K709" s="30"/>
      <c r="L709" s="84"/>
      <c r="M709" s="102"/>
      <c r="N709" s="102"/>
      <c r="O709" s="102"/>
      <c r="P709" s="5"/>
      <c r="Q709" s="5"/>
      <c r="R709" s="30"/>
      <c r="S709" s="30"/>
      <c r="T709" s="5"/>
      <c r="U709" s="30"/>
      <c r="V709" s="5"/>
      <c r="W709" s="5"/>
      <c r="X709" s="102"/>
      <c r="Y709" s="102"/>
      <c r="Z709" s="5"/>
      <c r="AA709" s="5"/>
      <c r="AB709" s="5"/>
      <c r="AC709" s="5"/>
    </row>
    <row r="710">
      <c r="A710" s="84"/>
      <c r="B710" s="30"/>
      <c r="C710" s="30"/>
      <c r="D710" s="30"/>
      <c r="E710" s="30"/>
      <c r="F710" s="5"/>
      <c r="G710" s="30"/>
      <c r="H710" s="84"/>
      <c r="I710" s="30"/>
      <c r="J710" s="30"/>
      <c r="K710" s="30"/>
      <c r="L710" s="84"/>
      <c r="M710" s="102"/>
      <c r="N710" s="102"/>
      <c r="O710" s="102"/>
      <c r="P710" s="5"/>
      <c r="Q710" s="5"/>
      <c r="R710" s="30"/>
      <c r="S710" s="30"/>
      <c r="T710" s="5"/>
      <c r="U710" s="30"/>
      <c r="V710" s="5"/>
      <c r="W710" s="5"/>
      <c r="X710" s="102"/>
      <c r="Y710" s="102"/>
      <c r="Z710" s="5"/>
      <c r="AA710" s="5"/>
      <c r="AB710" s="5"/>
      <c r="AC710" s="5"/>
    </row>
    <row r="711">
      <c r="A711" s="84"/>
      <c r="B711" s="30"/>
      <c r="C711" s="30"/>
      <c r="D711" s="30"/>
      <c r="E711" s="30"/>
      <c r="F711" s="5"/>
      <c r="G711" s="30"/>
      <c r="H711" s="84"/>
      <c r="I711" s="30"/>
      <c r="J711" s="30"/>
      <c r="K711" s="30"/>
      <c r="L711" s="84"/>
      <c r="M711" s="102"/>
      <c r="N711" s="102"/>
      <c r="O711" s="102"/>
      <c r="P711" s="5"/>
      <c r="Q711" s="5"/>
      <c r="R711" s="30"/>
      <c r="S711" s="30"/>
      <c r="T711" s="5"/>
      <c r="U711" s="30"/>
      <c r="V711" s="5"/>
      <c r="W711" s="5"/>
      <c r="X711" s="102"/>
      <c r="Y711" s="102"/>
      <c r="Z711" s="5"/>
      <c r="AA711" s="5"/>
      <c r="AB711" s="5"/>
      <c r="AC711" s="5"/>
    </row>
    <row r="712">
      <c r="A712" s="84"/>
      <c r="B712" s="30"/>
      <c r="C712" s="30"/>
      <c r="D712" s="30"/>
      <c r="E712" s="30"/>
      <c r="F712" s="5"/>
      <c r="G712" s="30"/>
      <c r="H712" s="84"/>
      <c r="I712" s="30"/>
      <c r="J712" s="30"/>
      <c r="K712" s="30"/>
      <c r="L712" s="84"/>
      <c r="M712" s="102"/>
      <c r="N712" s="102"/>
      <c r="O712" s="102"/>
      <c r="P712" s="5"/>
      <c r="Q712" s="5"/>
      <c r="R712" s="30"/>
      <c r="S712" s="30"/>
      <c r="T712" s="5"/>
      <c r="U712" s="30"/>
      <c r="V712" s="5"/>
      <c r="W712" s="5"/>
      <c r="X712" s="102"/>
      <c r="Y712" s="102"/>
      <c r="Z712" s="5"/>
      <c r="AA712" s="5"/>
      <c r="AB712" s="5"/>
      <c r="AC712" s="5"/>
    </row>
    <row r="713">
      <c r="A713" s="84"/>
      <c r="B713" s="30"/>
      <c r="C713" s="30"/>
      <c r="D713" s="30"/>
      <c r="E713" s="30"/>
      <c r="F713" s="5"/>
      <c r="G713" s="30"/>
      <c r="H713" s="84"/>
      <c r="I713" s="30"/>
      <c r="J713" s="30"/>
      <c r="K713" s="30"/>
      <c r="L713" s="84"/>
      <c r="M713" s="102"/>
      <c r="N713" s="102"/>
      <c r="O713" s="102"/>
      <c r="P713" s="5"/>
      <c r="Q713" s="5"/>
      <c r="R713" s="30"/>
      <c r="S713" s="30"/>
      <c r="T713" s="5"/>
      <c r="U713" s="30"/>
      <c r="V713" s="5"/>
      <c r="W713" s="5"/>
      <c r="X713" s="102"/>
      <c r="Y713" s="102"/>
      <c r="Z713" s="5"/>
      <c r="AA713" s="5"/>
      <c r="AB713" s="5"/>
      <c r="AC713" s="5"/>
    </row>
    <row r="714">
      <c r="A714" s="84"/>
      <c r="B714" s="30"/>
      <c r="C714" s="30"/>
      <c r="D714" s="30"/>
      <c r="E714" s="30"/>
      <c r="F714" s="5"/>
      <c r="G714" s="30"/>
      <c r="H714" s="84"/>
      <c r="I714" s="30"/>
      <c r="J714" s="30"/>
      <c r="K714" s="30"/>
      <c r="L714" s="84"/>
      <c r="M714" s="102"/>
      <c r="N714" s="102"/>
      <c r="O714" s="102"/>
      <c r="P714" s="5"/>
      <c r="Q714" s="5"/>
      <c r="R714" s="30"/>
      <c r="S714" s="30"/>
      <c r="T714" s="5"/>
      <c r="U714" s="30"/>
      <c r="V714" s="5"/>
      <c r="W714" s="5"/>
      <c r="X714" s="102"/>
      <c r="Y714" s="102"/>
      <c r="Z714" s="5"/>
      <c r="AA714" s="5"/>
      <c r="AB714" s="5"/>
      <c r="AC714" s="5"/>
    </row>
    <row r="715">
      <c r="A715" s="84"/>
      <c r="B715" s="30"/>
      <c r="C715" s="30"/>
      <c r="D715" s="30"/>
      <c r="E715" s="30"/>
      <c r="F715" s="5"/>
      <c r="G715" s="30"/>
      <c r="H715" s="84"/>
      <c r="I715" s="30"/>
      <c r="J715" s="30"/>
      <c r="K715" s="30"/>
      <c r="L715" s="84"/>
      <c r="M715" s="102"/>
      <c r="N715" s="102"/>
      <c r="O715" s="102"/>
      <c r="P715" s="5"/>
      <c r="Q715" s="5"/>
      <c r="R715" s="30"/>
      <c r="S715" s="30"/>
      <c r="T715" s="5"/>
      <c r="U715" s="30"/>
      <c r="V715" s="5"/>
      <c r="W715" s="5"/>
      <c r="X715" s="102"/>
      <c r="Y715" s="102"/>
      <c r="Z715" s="5"/>
      <c r="AA715" s="5"/>
      <c r="AB715" s="5"/>
      <c r="AC715" s="5"/>
    </row>
    <row r="716">
      <c r="A716" s="84"/>
      <c r="B716" s="30"/>
      <c r="C716" s="30"/>
      <c r="D716" s="30"/>
      <c r="E716" s="30"/>
      <c r="F716" s="5"/>
      <c r="G716" s="30"/>
      <c r="H716" s="84"/>
      <c r="I716" s="30"/>
      <c r="J716" s="30"/>
      <c r="K716" s="30"/>
      <c r="L716" s="84"/>
      <c r="M716" s="102"/>
      <c r="N716" s="102"/>
      <c r="O716" s="102"/>
      <c r="P716" s="5"/>
      <c r="Q716" s="5"/>
      <c r="R716" s="30"/>
      <c r="S716" s="30"/>
      <c r="T716" s="5"/>
      <c r="U716" s="30"/>
      <c r="V716" s="5"/>
      <c r="W716" s="5"/>
      <c r="X716" s="102"/>
      <c r="Y716" s="102"/>
      <c r="Z716" s="5"/>
      <c r="AA716" s="5"/>
      <c r="AB716" s="5"/>
      <c r="AC716" s="5"/>
    </row>
    <row r="717">
      <c r="A717" s="84"/>
      <c r="B717" s="30"/>
      <c r="C717" s="30"/>
      <c r="D717" s="30"/>
      <c r="E717" s="30"/>
      <c r="F717" s="5"/>
      <c r="G717" s="30"/>
      <c r="H717" s="84"/>
      <c r="I717" s="30"/>
      <c r="J717" s="30"/>
      <c r="K717" s="30"/>
      <c r="L717" s="84"/>
      <c r="M717" s="102"/>
      <c r="N717" s="102"/>
      <c r="O717" s="102"/>
      <c r="P717" s="5"/>
      <c r="Q717" s="5"/>
      <c r="R717" s="30"/>
      <c r="S717" s="30"/>
      <c r="T717" s="5"/>
      <c r="U717" s="30"/>
      <c r="V717" s="5"/>
      <c r="W717" s="5"/>
      <c r="X717" s="102"/>
      <c r="Y717" s="102"/>
      <c r="Z717" s="5"/>
      <c r="AA717" s="5"/>
      <c r="AB717" s="5"/>
      <c r="AC717" s="5"/>
    </row>
    <row r="718">
      <c r="A718" s="84"/>
      <c r="B718" s="30"/>
      <c r="C718" s="30"/>
      <c r="D718" s="30"/>
      <c r="E718" s="30"/>
      <c r="F718" s="5"/>
      <c r="G718" s="30"/>
      <c r="H718" s="84"/>
      <c r="I718" s="30"/>
      <c r="J718" s="30"/>
      <c r="K718" s="30"/>
      <c r="L718" s="84"/>
      <c r="M718" s="102"/>
      <c r="N718" s="102"/>
      <c r="O718" s="102"/>
      <c r="P718" s="5"/>
      <c r="Q718" s="5"/>
      <c r="R718" s="30"/>
      <c r="S718" s="30"/>
      <c r="T718" s="5"/>
      <c r="U718" s="30"/>
      <c r="V718" s="5"/>
      <c r="W718" s="5"/>
      <c r="X718" s="102"/>
      <c r="Y718" s="102"/>
      <c r="Z718" s="5"/>
      <c r="AA718" s="5"/>
      <c r="AB718" s="5"/>
      <c r="AC718" s="5"/>
    </row>
    <row r="719">
      <c r="A719" s="84"/>
      <c r="B719" s="30"/>
      <c r="C719" s="30"/>
      <c r="D719" s="30"/>
      <c r="E719" s="30"/>
      <c r="F719" s="5"/>
      <c r="G719" s="30"/>
      <c r="H719" s="84"/>
      <c r="I719" s="30"/>
      <c r="J719" s="30"/>
      <c r="K719" s="30"/>
      <c r="L719" s="84"/>
      <c r="M719" s="102"/>
      <c r="N719" s="102"/>
      <c r="O719" s="102"/>
      <c r="P719" s="5"/>
      <c r="Q719" s="5"/>
      <c r="R719" s="30"/>
      <c r="S719" s="30"/>
      <c r="T719" s="5"/>
      <c r="U719" s="30"/>
      <c r="V719" s="5"/>
      <c r="W719" s="5"/>
      <c r="X719" s="102"/>
      <c r="Y719" s="102"/>
      <c r="Z719" s="5"/>
      <c r="AA719" s="5"/>
      <c r="AB719" s="5"/>
      <c r="AC719" s="5"/>
    </row>
    <row r="720">
      <c r="A720" s="84"/>
      <c r="B720" s="30"/>
      <c r="C720" s="30"/>
      <c r="D720" s="30"/>
      <c r="E720" s="30"/>
      <c r="F720" s="5"/>
      <c r="G720" s="30"/>
      <c r="H720" s="84"/>
      <c r="I720" s="30"/>
      <c r="J720" s="30"/>
      <c r="K720" s="30"/>
      <c r="L720" s="84"/>
      <c r="M720" s="102"/>
      <c r="N720" s="102"/>
      <c r="O720" s="102"/>
      <c r="P720" s="5"/>
      <c r="Q720" s="5"/>
      <c r="R720" s="30"/>
      <c r="S720" s="30"/>
      <c r="T720" s="5"/>
      <c r="U720" s="30"/>
      <c r="V720" s="5"/>
      <c r="W720" s="5"/>
      <c r="X720" s="102"/>
      <c r="Y720" s="102"/>
      <c r="Z720" s="5"/>
      <c r="AA720" s="5"/>
      <c r="AB720" s="5"/>
      <c r="AC720" s="5"/>
    </row>
    <row r="721">
      <c r="A721" s="84"/>
      <c r="B721" s="30"/>
      <c r="C721" s="30"/>
      <c r="D721" s="30"/>
      <c r="E721" s="30"/>
      <c r="F721" s="5"/>
      <c r="G721" s="30"/>
      <c r="H721" s="84"/>
      <c r="I721" s="30"/>
      <c r="J721" s="30"/>
      <c r="K721" s="30"/>
      <c r="L721" s="84"/>
      <c r="M721" s="102"/>
      <c r="N721" s="102"/>
      <c r="O721" s="102"/>
      <c r="P721" s="5"/>
      <c r="Q721" s="5"/>
      <c r="R721" s="30"/>
      <c r="S721" s="30"/>
      <c r="T721" s="5"/>
      <c r="U721" s="30"/>
      <c r="V721" s="5"/>
      <c r="W721" s="5"/>
      <c r="X721" s="102"/>
      <c r="Y721" s="102"/>
      <c r="Z721" s="5"/>
      <c r="AA721" s="5"/>
      <c r="AB721" s="5"/>
      <c r="AC721" s="5"/>
    </row>
    <row r="722">
      <c r="A722" s="84"/>
      <c r="B722" s="30"/>
      <c r="C722" s="30"/>
      <c r="D722" s="30"/>
      <c r="E722" s="30"/>
      <c r="F722" s="5"/>
      <c r="G722" s="30"/>
      <c r="H722" s="84"/>
      <c r="I722" s="30"/>
      <c r="J722" s="30"/>
      <c r="K722" s="30"/>
      <c r="L722" s="84"/>
      <c r="M722" s="102"/>
      <c r="N722" s="102"/>
      <c r="O722" s="102"/>
      <c r="P722" s="5"/>
      <c r="Q722" s="5"/>
      <c r="R722" s="30"/>
      <c r="S722" s="30"/>
      <c r="T722" s="5"/>
      <c r="U722" s="30"/>
      <c r="V722" s="5"/>
      <c r="W722" s="5"/>
      <c r="X722" s="102"/>
      <c r="Y722" s="102"/>
      <c r="Z722" s="5"/>
      <c r="AA722" s="5"/>
      <c r="AB722" s="5"/>
      <c r="AC722" s="5"/>
    </row>
    <row r="723">
      <c r="A723" s="84"/>
      <c r="B723" s="30"/>
      <c r="C723" s="30"/>
      <c r="D723" s="30"/>
      <c r="E723" s="30"/>
      <c r="F723" s="5"/>
      <c r="G723" s="30"/>
      <c r="H723" s="84"/>
      <c r="I723" s="30"/>
      <c r="J723" s="30"/>
      <c r="K723" s="30"/>
      <c r="L723" s="84"/>
      <c r="M723" s="102"/>
      <c r="N723" s="102"/>
      <c r="O723" s="102"/>
      <c r="P723" s="5"/>
      <c r="Q723" s="5"/>
      <c r="R723" s="30"/>
      <c r="S723" s="30"/>
      <c r="T723" s="5"/>
      <c r="U723" s="30"/>
      <c r="V723" s="5"/>
      <c r="W723" s="5"/>
      <c r="X723" s="102"/>
      <c r="Y723" s="102"/>
      <c r="Z723" s="5"/>
      <c r="AA723" s="5"/>
      <c r="AB723" s="5"/>
      <c r="AC723" s="5"/>
    </row>
    <row r="724">
      <c r="A724" s="84"/>
      <c r="B724" s="30"/>
      <c r="C724" s="30"/>
      <c r="D724" s="30"/>
      <c r="E724" s="30"/>
      <c r="F724" s="5"/>
      <c r="G724" s="30"/>
      <c r="H724" s="84"/>
      <c r="I724" s="30"/>
      <c r="J724" s="30"/>
      <c r="K724" s="30"/>
      <c r="L724" s="84"/>
      <c r="M724" s="102"/>
      <c r="N724" s="102"/>
      <c r="O724" s="102"/>
      <c r="P724" s="5"/>
      <c r="Q724" s="5"/>
      <c r="R724" s="30"/>
      <c r="S724" s="30"/>
      <c r="T724" s="5"/>
      <c r="U724" s="30"/>
      <c r="V724" s="5"/>
      <c r="W724" s="5"/>
      <c r="X724" s="102"/>
      <c r="Y724" s="102"/>
      <c r="Z724" s="5"/>
      <c r="AA724" s="5"/>
      <c r="AB724" s="5"/>
      <c r="AC724" s="5"/>
    </row>
    <row r="725">
      <c r="A725" s="84"/>
      <c r="B725" s="30"/>
      <c r="C725" s="30"/>
      <c r="D725" s="30"/>
      <c r="E725" s="30"/>
      <c r="F725" s="5"/>
      <c r="G725" s="30"/>
      <c r="H725" s="84"/>
      <c r="I725" s="30"/>
      <c r="J725" s="30"/>
      <c r="K725" s="30"/>
      <c r="L725" s="84"/>
      <c r="M725" s="102"/>
      <c r="N725" s="102"/>
      <c r="O725" s="102"/>
      <c r="P725" s="5"/>
      <c r="Q725" s="5"/>
      <c r="R725" s="30"/>
      <c r="S725" s="30"/>
      <c r="T725" s="5"/>
      <c r="U725" s="30"/>
      <c r="V725" s="5"/>
      <c r="W725" s="5"/>
      <c r="X725" s="102"/>
      <c r="Y725" s="102"/>
      <c r="Z725" s="5"/>
      <c r="AA725" s="5"/>
      <c r="AB725" s="5"/>
      <c r="AC725" s="5"/>
    </row>
    <row r="726">
      <c r="A726" s="84"/>
      <c r="B726" s="30"/>
      <c r="C726" s="30"/>
      <c r="D726" s="30"/>
      <c r="E726" s="30"/>
      <c r="F726" s="5"/>
      <c r="G726" s="30"/>
      <c r="H726" s="84"/>
      <c r="I726" s="30"/>
      <c r="J726" s="30"/>
      <c r="K726" s="30"/>
      <c r="L726" s="84"/>
      <c r="M726" s="102"/>
      <c r="N726" s="102"/>
      <c r="O726" s="102"/>
      <c r="P726" s="5"/>
      <c r="Q726" s="5"/>
      <c r="R726" s="30"/>
      <c r="S726" s="30"/>
      <c r="T726" s="5"/>
      <c r="U726" s="30"/>
      <c r="V726" s="5"/>
      <c r="W726" s="5"/>
      <c r="X726" s="102"/>
      <c r="Y726" s="102"/>
      <c r="Z726" s="5"/>
      <c r="AA726" s="5"/>
      <c r="AB726" s="5"/>
      <c r="AC726" s="5"/>
    </row>
    <row r="727">
      <c r="A727" s="84"/>
      <c r="B727" s="30"/>
      <c r="C727" s="30"/>
      <c r="D727" s="30"/>
      <c r="E727" s="30"/>
      <c r="F727" s="5"/>
      <c r="G727" s="30"/>
      <c r="H727" s="84"/>
      <c r="I727" s="30"/>
      <c r="J727" s="30"/>
      <c r="K727" s="30"/>
      <c r="L727" s="84"/>
      <c r="M727" s="102"/>
      <c r="N727" s="102"/>
      <c r="O727" s="102"/>
      <c r="P727" s="5"/>
      <c r="Q727" s="5"/>
      <c r="R727" s="30"/>
      <c r="S727" s="30"/>
      <c r="T727" s="5"/>
      <c r="U727" s="30"/>
      <c r="V727" s="5"/>
      <c r="W727" s="5"/>
      <c r="X727" s="102"/>
      <c r="Y727" s="102"/>
      <c r="Z727" s="5"/>
      <c r="AA727" s="5"/>
      <c r="AB727" s="5"/>
      <c r="AC727" s="5"/>
    </row>
    <row r="728">
      <c r="A728" s="84"/>
      <c r="B728" s="30"/>
      <c r="C728" s="30"/>
      <c r="D728" s="30"/>
      <c r="E728" s="30"/>
      <c r="F728" s="5"/>
      <c r="G728" s="30"/>
      <c r="H728" s="84"/>
      <c r="I728" s="30"/>
      <c r="J728" s="30"/>
      <c r="K728" s="30"/>
      <c r="L728" s="84"/>
      <c r="M728" s="102"/>
      <c r="N728" s="102"/>
      <c r="O728" s="102"/>
      <c r="P728" s="5"/>
      <c r="Q728" s="5"/>
      <c r="R728" s="30"/>
      <c r="S728" s="30"/>
      <c r="T728" s="5"/>
      <c r="U728" s="30"/>
      <c r="V728" s="5"/>
      <c r="W728" s="5"/>
      <c r="X728" s="102"/>
      <c r="Y728" s="102"/>
      <c r="Z728" s="5"/>
      <c r="AA728" s="5"/>
      <c r="AB728" s="5"/>
      <c r="AC728" s="5"/>
    </row>
    <row r="729">
      <c r="A729" s="84"/>
      <c r="B729" s="30"/>
      <c r="C729" s="30"/>
      <c r="D729" s="30"/>
      <c r="E729" s="30"/>
      <c r="F729" s="5"/>
      <c r="G729" s="30"/>
      <c r="H729" s="84"/>
      <c r="I729" s="30"/>
      <c r="J729" s="30"/>
      <c r="K729" s="30"/>
      <c r="L729" s="84"/>
      <c r="M729" s="102"/>
      <c r="N729" s="102"/>
      <c r="O729" s="102"/>
      <c r="P729" s="5"/>
      <c r="Q729" s="5"/>
      <c r="R729" s="30"/>
      <c r="S729" s="30"/>
      <c r="T729" s="5"/>
      <c r="U729" s="30"/>
      <c r="V729" s="5"/>
      <c r="W729" s="5"/>
      <c r="X729" s="102"/>
      <c r="Y729" s="102"/>
      <c r="Z729" s="5"/>
      <c r="AA729" s="5"/>
      <c r="AB729" s="5"/>
      <c r="AC729" s="5"/>
    </row>
    <row r="730">
      <c r="A730" s="84"/>
      <c r="B730" s="30"/>
      <c r="C730" s="30"/>
      <c r="D730" s="30"/>
      <c r="E730" s="30"/>
      <c r="F730" s="5"/>
      <c r="G730" s="30"/>
      <c r="H730" s="84"/>
      <c r="I730" s="30"/>
      <c r="J730" s="30"/>
      <c r="K730" s="30"/>
      <c r="L730" s="84"/>
      <c r="M730" s="102"/>
      <c r="N730" s="102"/>
      <c r="O730" s="102"/>
      <c r="P730" s="5"/>
      <c r="Q730" s="5"/>
      <c r="R730" s="30"/>
      <c r="S730" s="30"/>
      <c r="T730" s="5"/>
      <c r="U730" s="30"/>
      <c r="V730" s="5"/>
      <c r="W730" s="5"/>
      <c r="X730" s="102"/>
      <c r="Y730" s="102"/>
      <c r="Z730" s="5"/>
      <c r="AA730" s="5"/>
      <c r="AB730" s="5"/>
      <c r="AC730" s="5"/>
    </row>
    <row r="731">
      <c r="A731" s="84"/>
      <c r="B731" s="30"/>
      <c r="C731" s="30"/>
      <c r="D731" s="30"/>
      <c r="E731" s="30"/>
      <c r="F731" s="5"/>
      <c r="G731" s="30"/>
      <c r="H731" s="84"/>
      <c r="I731" s="30"/>
      <c r="J731" s="30"/>
      <c r="K731" s="30"/>
      <c r="L731" s="84"/>
      <c r="M731" s="102"/>
      <c r="N731" s="102"/>
      <c r="O731" s="102"/>
      <c r="P731" s="5"/>
      <c r="Q731" s="5"/>
      <c r="R731" s="30"/>
      <c r="S731" s="30"/>
      <c r="T731" s="5"/>
      <c r="U731" s="30"/>
      <c r="V731" s="5"/>
      <c r="W731" s="5"/>
      <c r="X731" s="102"/>
      <c r="Y731" s="102"/>
      <c r="Z731" s="5"/>
      <c r="AA731" s="5"/>
      <c r="AB731" s="5"/>
      <c r="AC731" s="5"/>
    </row>
    <row r="732">
      <c r="A732" s="84"/>
      <c r="B732" s="30"/>
      <c r="C732" s="30"/>
      <c r="D732" s="30"/>
      <c r="E732" s="30"/>
      <c r="F732" s="5"/>
      <c r="G732" s="30"/>
      <c r="H732" s="84"/>
      <c r="I732" s="30"/>
      <c r="J732" s="30"/>
      <c r="K732" s="30"/>
      <c r="L732" s="84"/>
      <c r="M732" s="102"/>
      <c r="N732" s="102"/>
      <c r="O732" s="102"/>
      <c r="P732" s="5"/>
      <c r="Q732" s="5"/>
      <c r="R732" s="30"/>
      <c r="S732" s="30"/>
      <c r="T732" s="5"/>
      <c r="U732" s="30"/>
      <c r="V732" s="5"/>
      <c r="W732" s="5"/>
      <c r="X732" s="102"/>
      <c r="Y732" s="102"/>
      <c r="Z732" s="5"/>
      <c r="AA732" s="5"/>
      <c r="AB732" s="5"/>
      <c r="AC732" s="5"/>
    </row>
    <row r="733">
      <c r="A733" s="84"/>
      <c r="B733" s="30"/>
      <c r="C733" s="30"/>
      <c r="D733" s="30"/>
      <c r="E733" s="30"/>
      <c r="F733" s="5"/>
      <c r="G733" s="30"/>
      <c r="H733" s="84"/>
      <c r="I733" s="30"/>
      <c r="J733" s="30"/>
      <c r="K733" s="30"/>
      <c r="L733" s="84"/>
      <c r="M733" s="102"/>
      <c r="N733" s="102"/>
      <c r="O733" s="102"/>
      <c r="P733" s="5"/>
      <c r="Q733" s="5"/>
      <c r="R733" s="30"/>
      <c r="S733" s="30"/>
      <c r="T733" s="5"/>
      <c r="U733" s="30"/>
      <c r="V733" s="5"/>
      <c r="W733" s="5"/>
      <c r="X733" s="102"/>
      <c r="Y733" s="102"/>
      <c r="Z733" s="5"/>
      <c r="AA733" s="5"/>
      <c r="AB733" s="5"/>
      <c r="AC733" s="5"/>
    </row>
    <row r="734">
      <c r="A734" s="84"/>
      <c r="B734" s="30"/>
      <c r="C734" s="30"/>
      <c r="D734" s="30"/>
      <c r="E734" s="30"/>
      <c r="F734" s="5"/>
      <c r="G734" s="30"/>
      <c r="H734" s="84"/>
      <c r="I734" s="30"/>
      <c r="J734" s="30"/>
      <c r="K734" s="30"/>
      <c r="L734" s="84"/>
      <c r="M734" s="102"/>
      <c r="N734" s="102"/>
      <c r="O734" s="102"/>
      <c r="P734" s="5"/>
      <c r="Q734" s="5"/>
      <c r="R734" s="30"/>
      <c r="S734" s="30"/>
      <c r="T734" s="5"/>
      <c r="U734" s="30"/>
      <c r="V734" s="5"/>
      <c r="W734" s="5"/>
      <c r="X734" s="102"/>
      <c r="Y734" s="102"/>
      <c r="Z734" s="5"/>
      <c r="AA734" s="5"/>
      <c r="AB734" s="5"/>
      <c r="AC734" s="5"/>
    </row>
    <row r="735">
      <c r="A735" s="84"/>
      <c r="B735" s="30"/>
      <c r="C735" s="30"/>
      <c r="D735" s="30"/>
      <c r="E735" s="30"/>
      <c r="F735" s="5"/>
      <c r="G735" s="30"/>
      <c r="H735" s="84"/>
      <c r="I735" s="30"/>
      <c r="J735" s="30"/>
      <c r="K735" s="30"/>
      <c r="L735" s="84"/>
      <c r="M735" s="102"/>
      <c r="N735" s="102"/>
      <c r="O735" s="102"/>
      <c r="P735" s="5"/>
      <c r="Q735" s="5"/>
      <c r="R735" s="30"/>
      <c r="S735" s="30"/>
      <c r="T735" s="5"/>
      <c r="U735" s="30"/>
      <c r="V735" s="5"/>
      <c r="W735" s="5"/>
      <c r="X735" s="102"/>
      <c r="Y735" s="102"/>
      <c r="Z735" s="5"/>
      <c r="AA735" s="5"/>
      <c r="AB735" s="5"/>
      <c r="AC735" s="5"/>
    </row>
    <row r="736">
      <c r="A736" s="84"/>
      <c r="B736" s="30"/>
      <c r="C736" s="30"/>
      <c r="D736" s="30"/>
      <c r="E736" s="30"/>
      <c r="F736" s="5"/>
      <c r="G736" s="30"/>
      <c r="H736" s="84"/>
      <c r="I736" s="30"/>
      <c r="J736" s="30"/>
      <c r="K736" s="30"/>
      <c r="L736" s="84"/>
      <c r="M736" s="102"/>
      <c r="N736" s="102"/>
      <c r="O736" s="102"/>
      <c r="P736" s="5"/>
      <c r="Q736" s="5"/>
      <c r="R736" s="30"/>
      <c r="S736" s="30"/>
      <c r="T736" s="5"/>
      <c r="U736" s="30"/>
      <c r="V736" s="5"/>
      <c r="W736" s="5"/>
      <c r="X736" s="102"/>
      <c r="Y736" s="102"/>
      <c r="Z736" s="5"/>
      <c r="AA736" s="5"/>
      <c r="AB736" s="5"/>
      <c r="AC736" s="5"/>
    </row>
    <row r="737">
      <c r="A737" s="84"/>
      <c r="B737" s="30"/>
      <c r="C737" s="30"/>
      <c r="D737" s="30"/>
      <c r="E737" s="30"/>
      <c r="F737" s="5"/>
      <c r="G737" s="30"/>
      <c r="H737" s="84"/>
      <c r="I737" s="30"/>
      <c r="J737" s="30"/>
      <c r="K737" s="30"/>
      <c r="L737" s="84"/>
      <c r="M737" s="102"/>
      <c r="N737" s="102"/>
      <c r="O737" s="102"/>
      <c r="P737" s="5"/>
      <c r="Q737" s="5"/>
      <c r="R737" s="30"/>
      <c r="S737" s="30"/>
      <c r="T737" s="5"/>
      <c r="U737" s="30"/>
      <c r="V737" s="5"/>
      <c r="W737" s="5"/>
      <c r="X737" s="102"/>
      <c r="Y737" s="102"/>
      <c r="Z737" s="5"/>
      <c r="AA737" s="5"/>
      <c r="AB737" s="5"/>
      <c r="AC737" s="5"/>
    </row>
    <row r="738">
      <c r="A738" s="84"/>
      <c r="B738" s="30"/>
      <c r="C738" s="30"/>
      <c r="D738" s="30"/>
      <c r="E738" s="30"/>
      <c r="F738" s="5"/>
      <c r="G738" s="30"/>
      <c r="H738" s="84"/>
      <c r="I738" s="30"/>
      <c r="J738" s="30"/>
      <c r="K738" s="30"/>
      <c r="L738" s="84"/>
      <c r="M738" s="102"/>
      <c r="N738" s="102"/>
      <c r="O738" s="102"/>
      <c r="P738" s="5"/>
      <c r="Q738" s="5"/>
      <c r="R738" s="30"/>
      <c r="S738" s="30"/>
      <c r="T738" s="5"/>
      <c r="U738" s="30"/>
      <c r="V738" s="5"/>
      <c r="W738" s="5"/>
      <c r="X738" s="102"/>
      <c r="Y738" s="102"/>
      <c r="Z738" s="5"/>
      <c r="AA738" s="5"/>
      <c r="AB738" s="5"/>
      <c r="AC738" s="5"/>
    </row>
    <row r="739">
      <c r="A739" s="84"/>
      <c r="B739" s="30"/>
      <c r="C739" s="30"/>
      <c r="D739" s="30"/>
      <c r="E739" s="30"/>
      <c r="F739" s="5"/>
      <c r="G739" s="30"/>
      <c r="H739" s="84"/>
      <c r="I739" s="30"/>
      <c r="J739" s="30"/>
      <c r="K739" s="30"/>
      <c r="L739" s="84"/>
      <c r="M739" s="102"/>
      <c r="N739" s="102"/>
      <c r="O739" s="102"/>
      <c r="P739" s="5"/>
      <c r="Q739" s="5"/>
      <c r="R739" s="30"/>
      <c r="S739" s="30"/>
      <c r="T739" s="5"/>
      <c r="U739" s="30"/>
      <c r="V739" s="5"/>
      <c r="W739" s="5"/>
      <c r="X739" s="102"/>
      <c r="Y739" s="102"/>
      <c r="Z739" s="5"/>
      <c r="AA739" s="5"/>
      <c r="AB739" s="5"/>
      <c r="AC739" s="5"/>
    </row>
    <row r="740">
      <c r="A740" s="84"/>
      <c r="B740" s="30"/>
      <c r="C740" s="30"/>
      <c r="D740" s="30"/>
      <c r="E740" s="30"/>
      <c r="F740" s="5"/>
      <c r="G740" s="30"/>
      <c r="H740" s="84"/>
      <c r="I740" s="30"/>
      <c r="J740" s="30"/>
      <c r="K740" s="30"/>
      <c r="L740" s="84"/>
      <c r="M740" s="102"/>
      <c r="N740" s="102"/>
      <c r="O740" s="102"/>
      <c r="P740" s="5"/>
      <c r="Q740" s="5"/>
      <c r="R740" s="30"/>
      <c r="S740" s="30"/>
      <c r="T740" s="5"/>
      <c r="U740" s="30"/>
      <c r="V740" s="5"/>
      <c r="W740" s="5"/>
      <c r="X740" s="102"/>
      <c r="Y740" s="102"/>
      <c r="Z740" s="5"/>
      <c r="AA740" s="5"/>
      <c r="AB740" s="5"/>
      <c r="AC740" s="5"/>
    </row>
    <row r="741">
      <c r="A741" s="84"/>
      <c r="B741" s="30"/>
      <c r="C741" s="30"/>
      <c r="D741" s="30"/>
      <c r="E741" s="30"/>
      <c r="F741" s="5"/>
      <c r="G741" s="30"/>
      <c r="H741" s="84"/>
      <c r="I741" s="30"/>
      <c r="J741" s="30"/>
      <c r="K741" s="30"/>
      <c r="L741" s="84"/>
      <c r="M741" s="102"/>
      <c r="N741" s="102"/>
      <c r="O741" s="102"/>
      <c r="P741" s="5"/>
      <c r="Q741" s="5"/>
      <c r="R741" s="30"/>
      <c r="S741" s="30"/>
      <c r="T741" s="5"/>
      <c r="U741" s="30"/>
      <c r="V741" s="5"/>
      <c r="W741" s="5"/>
      <c r="X741" s="102"/>
      <c r="Y741" s="102"/>
      <c r="Z741" s="5"/>
      <c r="AA741" s="5"/>
      <c r="AB741" s="5"/>
      <c r="AC741" s="5"/>
    </row>
    <row r="742">
      <c r="A742" s="84"/>
      <c r="B742" s="30"/>
      <c r="C742" s="30"/>
      <c r="D742" s="30"/>
      <c r="E742" s="30"/>
      <c r="F742" s="5"/>
      <c r="G742" s="30"/>
      <c r="H742" s="84"/>
      <c r="I742" s="30"/>
      <c r="J742" s="30"/>
      <c r="K742" s="30"/>
      <c r="L742" s="84"/>
      <c r="M742" s="102"/>
      <c r="N742" s="102"/>
      <c r="O742" s="102"/>
      <c r="P742" s="5"/>
      <c r="Q742" s="5"/>
      <c r="R742" s="30"/>
      <c r="S742" s="30"/>
      <c r="T742" s="5"/>
      <c r="U742" s="30"/>
      <c r="V742" s="5"/>
      <c r="W742" s="5"/>
      <c r="X742" s="102"/>
      <c r="Y742" s="102"/>
      <c r="Z742" s="5"/>
      <c r="AA742" s="5"/>
      <c r="AB742" s="5"/>
      <c r="AC742" s="5"/>
    </row>
    <row r="743">
      <c r="A743" s="84"/>
      <c r="B743" s="30"/>
      <c r="C743" s="30"/>
      <c r="D743" s="30"/>
      <c r="E743" s="30"/>
      <c r="F743" s="5"/>
      <c r="G743" s="30"/>
      <c r="H743" s="84"/>
      <c r="I743" s="30"/>
      <c r="J743" s="30"/>
      <c r="K743" s="30"/>
      <c r="L743" s="84"/>
      <c r="M743" s="102"/>
      <c r="N743" s="102"/>
      <c r="O743" s="102"/>
      <c r="P743" s="5"/>
      <c r="Q743" s="5"/>
      <c r="R743" s="30"/>
      <c r="S743" s="30"/>
      <c r="T743" s="5"/>
      <c r="U743" s="30"/>
      <c r="V743" s="5"/>
      <c r="W743" s="5"/>
      <c r="X743" s="102"/>
      <c r="Y743" s="102"/>
      <c r="Z743" s="5"/>
      <c r="AA743" s="5"/>
      <c r="AB743" s="5"/>
      <c r="AC743" s="5"/>
    </row>
    <row r="744">
      <c r="A744" s="84"/>
      <c r="B744" s="30"/>
      <c r="C744" s="30"/>
      <c r="D744" s="30"/>
      <c r="E744" s="30"/>
      <c r="F744" s="5"/>
      <c r="G744" s="30"/>
      <c r="H744" s="84"/>
      <c r="I744" s="30"/>
      <c r="J744" s="30"/>
      <c r="K744" s="30"/>
      <c r="L744" s="84"/>
      <c r="M744" s="102"/>
      <c r="N744" s="102"/>
      <c r="O744" s="102"/>
      <c r="P744" s="5"/>
      <c r="Q744" s="5"/>
      <c r="R744" s="30"/>
      <c r="S744" s="30"/>
      <c r="T744" s="5"/>
      <c r="U744" s="30"/>
      <c r="V744" s="5"/>
      <c r="W744" s="5"/>
      <c r="X744" s="102"/>
      <c r="Y744" s="102"/>
      <c r="Z744" s="5"/>
      <c r="AA744" s="5"/>
      <c r="AB744" s="5"/>
      <c r="AC744" s="5"/>
    </row>
    <row r="745">
      <c r="A745" s="84"/>
      <c r="B745" s="30"/>
      <c r="C745" s="30"/>
      <c r="D745" s="30"/>
      <c r="E745" s="30"/>
      <c r="F745" s="5"/>
      <c r="G745" s="30"/>
      <c r="H745" s="84"/>
      <c r="I745" s="30"/>
      <c r="J745" s="30"/>
      <c r="K745" s="30"/>
      <c r="L745" s="84"/>
      <c r="M745" s="102"/>
      <c r="N745" s="102"/>
      <c r="O745" s="102"/>
      <c r="P745" s="5"/>
      <c r="Q745" s="5"/>
      <c r="R745" s="30"/>
      <c r="S745" s="30"/>
      <c r="T745" s="5"/>
      <c r="U745" s="30"/>
      <c r="V745" s="5"/>
      <c r="W745" s="5"/>
      <c r="X745" s="102"/>
      <c r="Y745" s="102"/>
      <c r="Z745" s="5"/>
      <c r="AA745" s="5"/>
      <c r="AB745" s="5"/>
      <c r="AC745" s="5"/>
    </row>
    <row r="746">
      <c r="A746" s="84"/>
      <c r="B746" s="30"/>
      <c r="C746" s="30"/>
      <c r="D746" s="30"/>
      <c r="E746" s="30"/>
      <c r="F746" s="5"/>
      <c r="G746" s="30"/>
      <c r="H746" s="84"/>
      <c r="I746" s="30"/>
      <c r="J746" s="30"/>
      <c r="K746" s="30"/>
      <c r="L746" s="84"/>
      <c r="M746" s="102"/>
      <c r="N746" s="102"/>
      <c r="O746" s="102"/>
      <c r="P746" s="5"/>
      <c r="Q746" s="5"/>
      <c r="R746" s="30"/>
      <c r="S746" s="30"/>
      <c r="T746" s="5"/>
      <c r="U746" s="30"/>
      <c r="V746" s="5"/>
      <c r="W746" s="5"/>
      <c r="X746" s="102"/>
      <c r="Y746" s="102"/>
      <c r="Z746" s="5"/>
      <c r="AA746" s="5"/>
      <c r="AB746" s="5"/>
      <c r="AC746" s="5"/>
    </row>
    <row r="747">
      <c r="A747" s="84"/>
      <c r="B747" s="30"/>
      <c r="C747" s="30"/>
      <c r="D747" s="30"/>
      <c r="E747" s="30"/>
      <c r="F747" s="5"/>
      <c r="G747" s="30"/>
      <c r="H747" s="84"/>
      <c r="I747" s="30"/>
      <c r="J747" s="30"/>
      <c r="K747" s="30"/>
      <c r="L747" s="84"/>
      <c r="M747" s="102"/>
      <c r="N747" s="102"/>
      <c r="O747" s="102"/>
      <c r="P747" s="5"/>
      <c r="Q747" s="5"/>
      <c r="R747" s="30"/>
      <c r="S747" s="30"/>
      <c r="T747" s="5"/>
      <c r="U747" s="30"/>
      <c r="V747" s="5"/>
      <c r="W747" s="5"/>
      <c r="X747" s="102"/>
      <c r="Y747" s="102"/>
      <c r="Z747" s="5"/>
      <c r="AA747" s="5"/>
      <c r="AB747" s="5"/>
      <c r="AC747" s="5"/>
    </row>
    <row r="748">
      <c r="A748" s="84"/>
      <c r="B748" s="30"/>
      <c r="C748" s="30"/>
      <c r="D748" s="30"/>
      <c r="E748" s="30"/>
      <c r="F748" s="5"/>
      <c r="G748" s="30"/>
      <c r="H748" s="84"/>
      <c r="I748" s="30"/>
      <c r="J748" s="30"/>
      <c r="K748" s="30"/>
      <c r="L748" s="84"/>
      <c r="M748" s="102"/>
      <c r="N748" s="102"/>
      <c r="O748" s="102"/>
      <c r="P748" s="5"/>
      <c r="Q748" s="5"/>
      <c r="R748" s="30"/>
      <c r="S748" s="30"/>
      <c r="T748" s="5"/>
      <c r="U748" s="30"/>
      <c r="V748" s="5"/>
      <c r="W748" s="5"/>
      <c r="X748" s="102"/>
      <c r="Y748" s="102"/>
      <c r="Z748" s="5"/>
      <c r="AA748" s="5"/>
      <c r="AB748" s="5"/>
      <c r="AC748" s="5"/>
    </row>
    <row r="749">
      <c r="A749" s="84"/>
      <c r="B749" s="30"/>
      <c r="C749" s="30"/>
      <c r="D749" s="30"/>
      <c r="E749" s="30"/>
      <c r="F749" s="5"/>
      <c r="G749" s="30"/>
      <c r="H749" s="84"/>
      <c r="I749" s="30"/>
      <c r="J749" s="30"/>
      <c r="K749" s="30"/>
      <c r="L749" s="84"/>
      <c r="M749" s="102"/>
      <c r="N749" s="102"/>
      <c r="O749" s="102"/>
      <c r="P749" s="5"/>
      <c r="Q749" s="5"/>
      <c r="R749" s="30"/>
      <c r="S749" s="30"/>
      <c r="T749" s="5"/>
      <c r="U749" s="30"/>
      <c r="V749" s="5"/>
      <c r="W749" s="5"/>
      <c r="X749" s="102"/>
      <c r="Y749" s="102"/>
      <c r="Z749" s="5"/>
      <c r="AA749" s="5"/>
      <c r="AB749" s="5"/>
      <c r="AC749" s="5"/>
    </row>
    <row r="750">
      <c r="A750" s="84"/>
      <c r="B750" s="30"/>
      <c r="C750" s="30"/>
      <c r="D750" s="30"/>
      <c r="E750" s="30"/>
      <c r="F750" s="5"/>
      <c r="G750" s="30"/>
      <c r="H750" s="84"/>
      <c r="I750" s="30"/>
      <c r="J750" s="30"/>
      <c r="K750" s="30"/>
      <c r="L750" s="84"/>
      <c r="M750" s="102"/>
      <c r="N750" s="102"/>
      <c r="O750" s="102"/>
      <c r="P750" s="5"/>
      <c r="Q750" s="5"/>
      <c r="R750" s="30"/>
      <c r="S750" s="30"/>
      <c r="T750" s="5"/>
      <c r="U750" s="30"/>
      <c r="V750" s="5"/>
      <c r="W750" s="5"/>
      <c r="X750" s="102"/>
      <c r="Y750" s="102"/>
      <c r="Z750" s="5"/>
      <c r="AA750" s="5"/>
      <c r="AB750" s="5"/>
      <c r="AC750" s="5"/>
    </row>
    <row r="751">
      <c r="A751" s="84"/>
      <c r="B751" s="30"/>
      <c r="C751" s="30"/>
      <c r="D751" s="30"/>
      <c r="E751" s="30"/>
      <c r="F751" s="5"/>
      <c r="G751" s="30"/>
      <c r="H751" s="84"/>
      <c r="I751" s="30"/>
      <c r="J751" s="30"/>
      <c r="K751" s="30"/>
      <c r="L751" s="84"/>
      <c r="M751" s="102"/>
      <c r="N751" s="102"/>
      <c r="O751" s="102"/>
      <c r="P751" s="5"/>
      <c r="Q751" s="5"/>
      <c r="R751" s="30"/>
      <c r="S751" s="30"/>
      <c r="T751" s="5"/>
      <c r="U751" s="30"/>
      <c r="V751" s="5"/>
      <c r="W751" s="5"/>
      <c r="X751" s="102"/>
      <c r="Y751" s="102"/>
      <c r="Z751" s="5"/>
      <c r="AA751" s="5"/>
      <c r="AB751" s="5"/>
      <c r="AC751" s="5"/>
    </row>
    <row r="752">
      <c r="A752" s="84"/>
      <c r="B752" s="30"/>
      <c r="C752" s="30"/>
      <c r="D752" s="30"/>
      <c r="E752" s="30"/>
      <c r="F752" s="5"/>
      <c r="G752" s="30"/>
      <c r="H752" s="84"/>
      <c r="I752" s="30"/>
      <c r="J752" s="30"/>
      <c r="K752" s="30"/>
      <c r="L752" s="84"/>
      <c r="M752" s="102"/>
      <c r="N752" s="102"/>
      <c r="O752" s="102"/>
      <c r="P752" s="5"/>
      <c r="Q752" s="5"/>
      <c r="R752" s="30"/>
      <c r="S752" s="30"/>
      <c r="T752" s="5"/>
      <c r="U752" s="30"/>
      <c r="V752" s="5"/>
      <c r="W752" s="5"/>
      <c r="X752" s="102"/>
      <c r="Y752" s="102"/>
      <c r="Z752" s="5"/>
      <c r="AA752" s="5"/>
      <c r="AB752" s="5"/>
      <c r="AC752" s="5"/>
    </row>
    <row r="753">
      <c r="A753" s="84"/>
      <c r="B753" s="30"/>
      <c r="C753" s="30"/>
      <c r="D753" s="30"/>
      <c r="E753" s="30"/>
      <c r="F753" s="5"/>
      <c r="G753" s="30"/>
      <c r="H753" s="84"/>
      <c r="I753" s="30"/>
      <c r="J753" s="30"/>
      <c r="K753" s="30"/>
      <c r="L753" s="84"/>
      <c r="M753" s="102"/>
      <c r="N753" s="102"/>
      <c r="O753" s="102"/>
      <c r="P753" s="5"/>
      <c r="Q753" s="5"/>
      <c r="R753" s="30"/>
      <c r="S753" s="30"/>
      <c r="T753" s="5"/>
      <c r="U753" s="30"/>
      <c r="V753" s="5"/>
      <c r="W753" s="5"/>
      <c r="X753" s="102"/>
      <c r="Y753" s="102"/>
      <c r="Z753" s="5"/>
      <c r="AA753" s="5"/>
      <c r="AB753" s="5"/>
      <c r="AC753" s="5"/>
    </row>
    <row r="754">
      <c r="A754" s="84"/>
      <c r="B754" s="30"/>
      <c r="C754" s="30"/>
      <c r="D754" s="30"/>
      <c r="E754" s="30"/>
      <c r="F754" s="5"/>
      <c r="G754" s="30"/>
      <c r="H754" s="84"/>
      <c r="I754" s="30"/>
      <c r="J754" s="30"/>
      <c r="K754" s="30"/>
      <c r="L754" s="84"/>
      <c r="M754" s="102"/>
      <c r="N754" s="102"/>
      <c r="O754" s="102"/>
      <c r="P754" s="5"/>
      <c r="Q754" s="5"/>
      <c r="R754" s="30"/>
      <c r="S754" s="30"/>
      <c r="T754" s="5"/>
      <c r="U754" s="30"/>
      <c r="V754" s="5"/>
      <c r="W754" s="5"/>
      <c r="X754" s="102"/>
      <c r="Y754" s="102"/>
      <c r="Z754" s="5"/>
      <c r="AA754" s="5"/>
      <c r="AB754" s="5"/>
      <c r="AC754" s="5"/>
    </row>
    <row r="755">
      <c r="A755" s="84"/>
      <c r="B755" s="30"/>
      <c r="C755" s="30"/>
      <c r="D755" s="30"/>
      <c r="E755" s="30"/>
      <c r="F755" s="5"/>
      <c r="G755" s="30"/>
      <c r="H755" s="84"/>
      <c r="I755" s="30"/>
      <c r="J755" s="30"/>
      <c r="K755" s="30"/>
      <c r="L755" s="84"/>
      <c r="M755" s="102"/>
      <c r="N755" s="102"/>
      <c r="O755" s="102"/>
      <c r="P755" s="5"/>
      <c r="Q755" s="5"/>
      <c r="R755" s="30"/>
      <c r="S755" s="30"/>
      <c r="T755" s="5"/>
      <c r="U755" s="30"/>
      <c r="V755" s="5"/>
      <c r="W755" s="5"/>
      <c r="X755" s="102"/>
      <c r="Y755" s="102"/>
      <c r="Z755" s="5"/>
      <c r="AA755" s="5"/>
      <c r="AB755" s="5"/>
      <c r="AC755" s="5"/>
    </row>
    <row r="756">
      <c r="A756" s="84"/>
      <c r="B756" s="30"/>
      <c r="C756" s="30"/>
      <c r="D756" s="30"/>
      <c r="E756" s="30"/>
      <c r="F756" s="5"/>
      <c r="G756" s="30"/>
      <c r="H756" s="84"/>
      <c r="I756" s="30"/>
      <c r="J756" s="30"/>
      <c r="K756" s="30"/>
      <c r="L756" s="84"/>
      <c r="M756" s="102"/>
      <c r="N756" s="102"/>
      <c r="O756" s="102"/>
      <c r="P756" s="5"/>
      <c r="Q756" s="5"/>
      <c r="R756" s="30"/>
      <c r="S756" s="30"/>
      <c r="T756" s="5"/>
      <c r="U756" s="30"/>
      <c r="V756" s="5"/>
      <c r="W756" s="5"/>
      <c r="X756" s="102"/>
      <c r="Y756" s="102"/>
      <c r="Z756" s="5"/>
      <c r="AA756" s="5"/>
      <c r="AB756" s="5"/>
      <c r="AC756" s="5"/>
    </row>
    <row r="757">
      <c r="A757" s="84"/>
      <c r="B757" s="30"/>
      <c r="C757" s="30"/>
      <c r="D757" s="30"/>
      <c r="E757" s="30"/>
      <c r="F757" s="5"/>
      <c r="G757" s="30"/>
      <c r="H757" s="84"/>
      <c r="I757" s="30"/>
      <c r="J757" s="30"/>
      <c r="K757" s="30"/>
      <c r="L757" s="84"/>
      <c r="M757" s="102"/>
      <c r="N757" s="102"/>
      <c r="O757" s="102"/>
      <c r="P757" s="5"/>
      <c r="Q757" s="5"/>
      <c r="R757" s="30"/>
      <c r="S757" s="30"/>
      <c r="T757" s="5"/>
      <c r="U757" s="30"/>
      <c r="V757" s="5"/>
      <c r="W757" s="5"/>
      <c r="X757" s="102"/>
      <c r="Y757" s="102"/>
      <c r="Z757" s="5"/>
      <c r="AA757" s="5"/>
      <c r="AB757" s="5"/>
      <c r="AC757" s="5"/>
    </row>
    <row r="758">
      <c r="A758" s="84"/>
      <c r="B758" s="30"/>
      <c r="C758" s="30"/>
      <c r="D758" s="30"/>
      <c r="E758" s="30"/>
      <c r="F758" s="5"/>
      <c r="G758" s="30"/>
      <c r="H758" s="84"/>
      <c r="I758" s="30"/>
      <c r="J758" s="30"/>
      <c r="K758" s="30"/>
      <c r="L758" s="84"/>
      <c r="M758" s="102"/>
      <c r="N758" s="102"/>
      <c r="O758" s="102"/>
      <c r="P758" s="5"/>
      <c r="Q758" s="5"/>
      <c r="R758" s="30"/>
      <c r="S758" s="30"/>
      <c r="T758" s="5"/>
      <c r="U758" s="30"/>
      <c r="V758" s="5"/>
      <c r="W758" s="5"/>
      <c r="X758" s="102"/>
      <c r="Y758" s="102"/>
      <c r="Z758" s="5"/>
      <c r="AA758" s="5"/>
      <c r="AB758" s="5"/>
      <c r="AC758" s="5"/>
    </row>
    <row r="759">
      <c r="A759" s="84"/>
      <c r="B759" s="30"/>
      <c r="C759" s="30"/>
      <c r="D759" s="30"/>
      <c r="E759" s="30"/>
      <c r="F759" s="5"/>
      <c r="G759" s="30"/>
      <c r="H759" s="84"/>
      <c r="I759" s="30"/>
      <c r="J759" s="30"/>
      <c r="K759" s="30"/>
      <c r="L759" s="84"/>
      <c r="M759" s="102"/>
      <c r="N759" s="102"/>
      <c r="O759" s="102"/>
      <c r="P759" s="5"/>
      <c r="Q759" s="5"/>
      <c r="R759" s="30"/>
      <c r="S759" s="30"/>
      <c r="T759" s="5"/>
      <c r="U759" s="30"/>
      <c r="V759" s="5"/>
      <c r="W759" s="5"/>
      <c r="X759" s="102"/>
      <c r="Y759" s="102"/>
      <c r="Z759" s="5"/>
      <c r="AA759" s="5"/>
      <c r="AB759" s="5"/>
      <c r="AC759" s="5"/>
    </row>
    <row r="760">
      <c r="A760" s="84"/>
      <c r="B760" s="30"/>
      <c r="C760" s="30"/>
      <c r="D760" s="30"/>
      <c r="E760" s="30"/>
      <c r="F760" s="5"/>
      <c r="G760" s="30"/>
      <c r="H760" s="84"/>
      <c r="I760" s="30"/>
      <c r="J760" s="30"/>
      <c r="K760" s="30"/>
      <c r="L760" s="84"/>
      <c r="M760" s="102"/>
      <c r="N760" s="102"/>
      <c r="O760" s="102"/>
      <c r="P760" s="5"/>
      <c r="Q760" s="5"/>
      <c r="R760" s="30"/>
      <c r="S760" s="30"/>
      <c r="T760" s="5"/>
      <c r="U760" s="30"/>
      <c r="V760" s="5"/>
      <c r="W760" s="5"/>
      <c r="X760" s="102"/>
      <c r="Y760" s="102"/>
      <c r="Z760" s="5"/>
      <c r="AA760" s="5"/>
      <c r="AB760" s="5"/>
      <c r="AC760" s="5"/>
    </row>
    <row r="761">
      <c r="A761" s="84"/>
      <c r="B761" s="30"/>
      <c r="C761" s="30"/>
      <c r="D761" s="30"/>
      <c r="E761" s="30"/>
      <c r="F761" s="5"/>
      <c r="G761" s="30"/>
      <c r="H761" s="84"/>
      <c r="I761" s="30"/>
      <c r="J761" s="30"/>
      <c r="K761" s="30"/>
      <c r="L761" s="84"/>
      <c r="M761" s="102"/>
      <c r="N761" s="102"/>
      <c r="O761" s="102"/>
      <c r="P761" s="5"/>
      <c r="Q761" s="5"/>
      <c r="R761" s="30"/>
      <c r="S761" s="30"/>
      <c r="T761" s="5"/>
      <c r="U761" s="30"/>
      <c r="V761" s="5"/>
      <c r="W761" s="5"/>
      <c r="X761" s="102"/>
      <c r="Y761" s="102"/>
      <c r="Z761" s="5"/>
      <c r="AA761" s="5"/>
      <c r="AB761" s="5"/>
      <c r="AC761" s="5"/>
    </row>
    <row r="762">
      <c r="A762" s="84"/>
      <c r="B762" s="30"/>
      <c r="C762" s="30"/>
      <c r="D762" s="30"/>
      <c r="E762" s="30"/>
      <c r="F762" s="5"/>
      <c r="G762" s="30"/>
      <c r="H762" s="84"/>
      <c r="I762" s="30"/>
      <c r="J762" s="30"/>
      <c r="K762" s="30"/>
      <c r="L762" s="84"/>
      <c r="M762" s="102"/>
      <c r="N762" s="102"/>
      <c r="O762" s="102"/>
      <c r="P762" s="5"/>
      <c r="Q762" s="5"/>
      <c r="R762" s="30"/>
      <c r="S762" s="30"/>
      <c r="T762" s="5"/>
      <c r="U762" s="30"/>
      <c r="V762" s="5"/>
      <c r="W762" s="5"/>
      <c r="X762" s="102"/>
      <c r="Y762" s="102"/>
      <c r="Z762" s="5"/>
      <c r="AA762" s="5"/>
      <c r="AB762" s="5"/>
      <c r="AC762" s="5"/>
    </row>
    <row r="763">
      <c r="A763" s="84"/>
      <c r="B763" s="30"/>
      <c r="C763" s="30"/>
      <c r="D763" s="30"/>
      <c r="E763" s="30"/>
      <c r="F763" s="5"/>
      <c r="G763" s="30"/>
      <c r="H763" s="84"/>
      <c r="I763" s="30"/>
      <c r="J763" s="30"/>
      <c r="K763" s="30"/>
      <c r="L763" s="84"/>
      <c r="M763" s="102"/>
      <c r="N763" s="102"/>
      <c r="O763" s="102"/>
      <c r="P763" s="5"/>
      <c r="Q763" s="5"/>
      <c r="R763" s="30"/>
      <c r="S763" s="30"/>
      <c r="T763" s="5"/>
      <c r="U763" s="30"/>
      <c r="V763" s="5"/>
      <c r="W763" s="5"/>
      <c r="X763" s="102"/>
      <c r="Y763" s="102"/>
      <c r="Z763" s="5"/>
      <c r="AA763" s="5"/>
      <c r="AB763" s="5"/>
      <c r="AC763" s="5"/>
    </row>
    <row r="764">
      <c r="A764" s="84"/>
      <c r="B764" s="30"/>
      <c r="C764" s="30"/>
      <c r="D764" s="30"/>
      <c r="E764" s="30"/>
      <c r="F764" s="5"/>
      <c r="G764" s="30"/>
      <c r="H764" s="84"/>
      <c r="I764" s="30"/>
      <c r="J764" s="30"/>
      <c r="K764" s="30"/>
      <c r="L764" s="84"/>
      <c r="M764" s="102"/>
      <c r="N764" s="102"/>
      <c r="O764" s="102"/>
      <c r="P764" s="5"/>
      <c r="Q764" s="5"/>
      <c r="R764" s="30"/>
      <c r="S764" s="30"/>
      <c r="T764" s="5"/>
      <c r="U764" s="30"/>
      <c r="V764" s="5"/>
      <c r="W764" s="5"/>
      <c r="X764" s="102"/>
      <c r="Y764" s="102"/>
      <c r="Z764" s="5"/>
      <c r="AA764" s="5"/>
      <c r="AB764" s="5"/>
      <c r="AC764" s="5"/>
    </row>
    <row r="765">
      <c r="A765" s="84"/>
      <c r="B765" s="30"/>
      <c r="C765" s="30"/>
      <c r="D765" s="30"/>
      <c r="E765" s="30"/>
      <c r="F765" s="5"/>
      <c r="G765" s="30"/>
      <c r="H765" s="84"/>
      <c r="I765" s="30"/>
      <c r="J765" s="30"/>
      <c r="K765" s="30"/>
      <c r="L765" s="84"/>
      <c r="M765" s="102"/>
      <c r="N765" s="102"/>
      <c r="O765" s="102"/>
      <c r="P765" s="5"/>
      <c r="Q765" s="5"/>
      <c r="R765" s="30"/>
      <c r="S765" s="30"/>
      <c r="T765" s="5"/>
      <c r="U765" s="30"/>
      <c r="V765" s="5"/>
      <c r="W765" s="5"/>
      <c r="X765" s="102"/>
      <c r="Y765" s="102"/>
      <c r="Z765" s="5"/>
      <c r="AA765" s="5"/>
      <c r="AB765" s="5"/>
      <c r="AC765" s="5"/>
    </row>
    <row r="766">
      <c r="A766" s="84"/>
      <c r="B766" s="30"/>
      <c r="C766" s="30"/>
      <c r="D766" s="30"/>
      <c r="E766" s="30"/>
      <c r="F766" s="5"/>
      <c r="G766" s="30"/>
      <c r="H766" s="84"/>
      <c r="I766" s="30"/>
      <c r="J766" s="30"/>
      <c r="K766" s="30"/>
      <c r="L766" s="84"/>
      <c r="M766" s="102"/>
      <c r="N766" s="102"/>
      <c r="O766" s="102"/>
      <c r="P766" s="5"/>
      <c r="Q766" s="5"/>
      <c r="R766" s="30"/>
      <c r="S766" s="30"/>
      <c r="T766" s="5"/>
      <c r="U766" s="30"/>
      <c r="V766" s="5"/>
      <c r="W766" s="5"/>
      <c r="X766" s="102"/>
      <c r="Y766" s="102"/>
      <c r="Z766" s="5"/>
      <c r="AA766" s="5"/>
      <c r="AB766" s="5"/>
      <c r="AC766" s="5"/>
    </row>
    <row r="767">
      <c r="A767" s="84"/>
      <c r="B767" s="30"/>
      <c r="C767" s="30"/>
      <c r="D767" s="30"/>
      <c r="E767" s="30"/>
      <c r="F767" s="5"/>
      <c r="G767" s="30"/>
      <c r="H767" s="84"/>
      <c r="I767" s="30"/>
      <c r="J767" s="30"/>
      <c r="K767" s="30"/>
      <c r="L767" s="84"/>
      <c r="M767" s="102"/>
      <c r="N767" s="102"/>
      <c r="O767" s="102"/>
      <c r="P767" s="5"/>
      <c r="Q767" s="5"/>
      <c r="R767" s="30"/>
      <c r="S767" s="30"/>
      <c r="T767" s="5"/>
      <c r="U767" s="30"/>
      <c r="V767" s="5"/>
      <c r="W767" s="5"/>
      <c r="X767" s="102"/>
      <c r="Y767" s="102"/>
      <c r="Z767" s="5"/>
      <c r="AA767" s="5"/>
      <c r="AB767" s="5"/>
      <c r="AC767" s="5"/>
    </row>
    <row r="768">
      <c r="A768" s="84"/>
      <c r="B768" s="30"/>
      <c r="C768" s="30"/>
      <c r="D768" s="30"/>
      <c r="E768" s="30"/>
      <c r="F768" s="5"/>
      <c r="G768" s="30"/>
      <c r="H768" s="84"/>
      <c r="I768" s="30"/>
      <c r="J768" s="30"/>
      <c r="K768" s="30"/>
      <c r="L768" s="84"/>
      <c r="M768" s="102"/>
      <c r="N768" s="102"/>
      <c r="O768" s="102"/>
      <c r="P768" s="5"/>
      <c r="Q768" s="5"/>
      <c r="R768" s="30"/>
      <c r="S768" s="30"/>
      <c r="T768" s="5"/>
      <c r="U768" s="30"/>
      <c r="V768" s="5"/>
      <c r="W768" s="5"/>
      <c r="X768" s="102"/>
      <c r="Y768" s="102"/>
      <c r="Z768" s="5"/>
      <c r="AA768" s="5"/>
      <c r="AB768" s="5"/>
      <c r="AC768" s="5"/>
    </row>
    <row r="769">
      <c r="A769" s="84"/>
      <c r="B769" s="30"/>
      <c r="C769" s="30"/>
      <c r="D769" s="30"/>
      <c r="E769" s="30"/>
      <c r="F769" s="5"/>
      <c r="G769" s="30"/>
      <c r="H769" s="84"/>
      <c r="I769" s="30"/>
      <c r="J769" s="30"/>
      <c r="K769" s="30"/>
      <c r="L769" s="84"/>
      <c r="M769" s="102"/>
      <c r="N769" s="102"/>
      <c r="O769" s="102"/>
      <c r="P769" s="5"/>
      <c r="Q769" s="5"/>
      <c r="R769" s="30"/>
      <c r="S769" s="30"/>
      <c r="T769" s="5"/>
      <c r="U769" s="30"/>
      <c r="V769" s="5"/>
      <c r="W769" s="5"/>
      <c r="X769" s="102"/>
      <c r="Y769" s="102"/>
      <c r="Z769" s="5"/>
      <c r="AA769" s="5"/>
      <c r="AB769" s="5"/>
      <c r="AC769" s="5"/>
    </row>
    <row r="770">
      <c r="A770" s="84"/>
      <c r="B770" s="30"/>
      <c r="C770" s="30"/>
      <c r="D770" s="30"/>
      <c r="E770" s="30"/>
      <c r="F770" s="5"/>
      <c r="G770" s="30"/>
      <c r="H770" s="84"/>
      <c r="I770" s="30"/>
      <c r="J770" s="30"/>
      <c r="K770" s="30"/>
      <c r="L770" s="84"/>
      <c r="M770" s="102"/>
      <c r="N770" s="102"/>
      <c r="O770" s="102"/>
      <c r="P770" s="5"/>
      <c r="Q770" s="5"/>
      <c r="R770" s="30"/>
      <c r="S770" s="30"/>
      <c r="T770" s="5"/>
      <c r="U770" s="30"/>
      <c r="V770" s="5"/>
      <c r="W770" s="5"/>
      <c r="X770" s="102"/>
      <c r="Y770" s="102"/>
      <c r="Z770" s="5"/>
      <c r="AA770" s="5"/>
      <c r="AB770" s="5"/>
      <c r="AC770" s="5"/>
    </row>
    <row r="771">
      <c r="A771" s="84"/>
      <c r="B771" s="30"/>
      <c r="C771" s="30"/>
      <c r="D771" s="30"/>
      <c r="E771" s="30"/>
      <c r="F771" s="5"/>
      <c r="G771" s="30"/>
      <c r="H771" s="84"/>
      <c r="I771" s="30"/>
      <c r="J771" s="30"/>
      <c r="K771" s="30"/>
      <c r="L771" s="84"/>
      <c r="M771" s="102"/>
      <c r="N771" s="102"/>
      <c r="O771" s="102"/>
      <c r="P771" s="5"/>
      <c r="Q771" s="5"/>
      <c r="R771" s="30"/>
      <c r="S771" s="30"/>
      <c r="T771" s="5"/>
      <c r="U771" s="30"/>
      <c r="V771" s="5"/>
      <c r="W771" s="5"/>
      <c r="X771" s="102"/>
      <c r="Y771" s="102"/>
      <c r="Z771" s="5"/>
      <c r="AA771" s="5"/>
      <c r="AB771" s="5"/>
      <c r="AC771" s="5"/>
    </row>
    <row r="772">
      <c r="A772" s="84"/>
      <c r="B772" s="30"/>
      <c r="C772" s="30"/>
      <c r="D772" s="30"/>
      <c r="E772" s="30"/>
      <c r="F772" s="5"/>
      <c r="G772" s="30"/>
      <c r="H772" s="84"/>
      <c r="I772" s="30"/>
      <c r="J772" s="30"/>
      <c r="K772" s="30"/>
      <c r="L772" s="84"/>
      <c r="M772" s="102"/>
      <c r="N772" s="102"/>
      <c r="O772" s="102"/>
      <c r="P772" s="5"/>
      <c r="Q772" s="5"/>
      <c r="R772" s="30"/>
      <c r="S772" s="30"/>
      <c r="T772" s="5"/>
      <c r="U772" s="30"/>
      <c r="V772" s="5"/>
      <c r="W772" s="5"/>
      <c r="X772" s="102"/>
      <c r="Y772" s="102"/>
      <c r="Z772" s="5"/>
      <c r="AA772" s="5"/>
      <c r="AB772" s="5"/>
      <c r="AC772" s="5"/>
    </row>
    <row r="773">
      <c r="A773" s="84"/>
      <c r="B773" s="30"/>
      <c r="C773" s="30"/>
      <c r="D773" s="30"/>
      <c r="E773" s="30"/>
      <c r="F773" s="5"/>
      <c r="G773" s="30"/>
      <c r="H773" s="84"/>
      <c r="I773" s="30"/>
      <c r="J773" s="30"/>
      <c r="K773" s="30"/>
      <c r="L773" s="84"/>
      <c r="M773" s="102"/>
      <c r="N773" s="102"/>
      <c r="O773" s="102"/>
      <c r="P773" s="5"/>
      <c r="Q773" s="5"/>
      <c r="R773" s="30"/>
      <c r="S773" s="30"/>
      <c r="T773" s="5"/>
      <c r="U773" s="30"/>
      <c r="V773" s="5"/>
      <c r="W773" s="5"/>
      <c r="X773" s="102"/>
      <c r="Y773" s="102"/>
      <c r="Z773" s="5"/>
      <c r="AA773" s="5"/>
      <c r="AB773" s="5"/>
      <c r="AC773" s="5"/>
    </row>
    <row r="774">
      <c r="A774" s="84"/>
      <c r="B774" s="30"/>
      <c r="C774" s="30"/>
      <c r="D774" s="30"/>
      <c r="E774" s="30"/>
      <c r="F774" s="5"/>
      <c r="G774" s="30"/>
      <c r="H774" s="84"/>
      <c r="I774" s="30"/>
      <c r="J774" s="30"/>
      <c r="K774" s="30"/>
      <c r="L774" s="84"/>
      <c r="M774" s="102"/>
      <c r="N774" s="102"/>
      <c r="O774" s="102"/>
      <c r="P774" s="5"/>
      <c r="Q774" s="5"/>
      <c r="R774" s="30"/>
      <c r="S774" s="30"/>
      <c r="T774" s="5"/>
      <c r="U774" s="30"/>
      <c r="V774" s="5"/>
      <c r="W774" s="5"/>
      <c r="X774" s="102"/>
      <c r="Y774" s="102"/>
      <c r="Z774" s="5"/>
      <c r="AA774" s="5"/>
      <c r="AB774" s="5"/>
      <c r="AC774" s="5"/>
    </row>
    <row r="775">
      <c r="A775" s="84"/>
      <c r="B775" s="30"/>
      <c r="C775" s="30"/>
      <c r="D775" s="30"/>
      <c r="E775" s="30"/>
      <c r="F775" s="5"/>
      <c r="G775" s="30"/>
      <c r="H775" s="84"/>
      <c r="I775" s="30"/>
      <c r="J775" s="30"/>
      <c r="K775" s="30"/>
      <c r="L775" s="84"/>
      <c r="M775" s="102"/>
      <c r="N775" s="102"/>
      <c r="O775" s="102"/>
      <c r="P775" s="5"/>
      <c r="Q775" s="5"/>
      <c r="R775" s="30"/>
      <c r="S775" s="30"/>
      <c r="T775" s="5"/>
      <c r="U775" s="30"/>
      <c r="V775" s="5"/>
      <c r="W775" s="5"/>
      <c r="X775" s="102"/>
      <c r="Y775" s="102"/>
      <c r="Z775" s="5"/>
      <c r="AA775" s="5"/>
      <c r="AB775" s="5"/>
      <c r="AC775" s="5"/>
    </row>
    <row r="776">
      <c r="A776" s="84"/>
      <c r="B776" s="30"/>
      <c r="C776" s="30"/>
      <c r="D776" s="30"/>
      <c r="E776" s="30"/>
      <c r="F776" s="5"/>
      <c r="G776" s="30"/>
      <c r="H776" s="84"/>
      <c r="I776" s="30"/>
      <c r="J776" s="30"/>
      <c r="K776" s="30"/>
      <c r="L776" s="84"/>
      <c r="M776" s="102"/>
      <c r="N776" s="102"/>
      <c r="O776" s="102"/>
      <c r="P776" s="5"/>
      <c r="Q776" s="5"/>
      <c r="R776" s="30"/>
      <c r="S776" s="30"/>
      <c r="T776" s="5"/>
      <c r="U776" s="30"/>
      <c r="V776" s="5"/>
      <c r="W776" s="5"/>
      <c r="X776" s="102"/>
      <c r="Y776" s="102"/>
      <c r="Z776" s="5"/>
      <c r="AA776" s="5"/>
      <c r="AB776" s="5"/>
      <c r="AC776" s="5"/>
    </row>
    <row r="777">
      <c r="A777" s="84"/>
      <c r="B777" s="30"/>
      <c r="C777" s="30"/>
      <c r="D777" s="30"/>
      <c r="E777" s="30"/>
      <c r="F777" s="5"/>
      <c r="G777" s="30"/>
      <c r="H777" s="84"/>
      <c r="I777" s="30"/>
      <c r="J777" s="30"/>
      <c r="K777" s="30"/>
      <c r="L777" s="84"/>
      <c r="M777" s="102"/>
      <c r="N777" s="102"/>
      <c r="O777" s="102"/>
      <c r="P777" s="5"/>
      <c r="Q777" s="5"/>
      <c r="R777" s="30"/>
      <c r="S777" s="30"/>
      <c r="T777" s="5"/>
      <c r="U777" s="30"/>
      <c r="V777" s="5"/>
      <c r="W777" s="5"/>
      <c r="X777" s="102"/>
      <c r="Y777" s="102"/>
      <c r="Z777" s="5"/>
      <c r="AA777" s="5"/>
      <c r="AB777" s="5"/>
      <c r="AC777" s="5"/>
    </row>
    <row r="778">
      <c r="A778" s="84"/>
      <c r="B778" s="30"/>
      <c r="C778" s="30"/>
      <c r="D778" s="30"/>
      <c r="E778" s="30"/>
      <c r="F778" s="5"/>
      <c r="G778" s="30"/>
      <c r="H778" s="84"/>
      <c r="I778" s="30"/>
      <c r="J778" s="30"/>
      <c r="K778" s="30"/>
      <c r="L778" s="84"/>
      <c r="M778" s="102"/>
      <c r="N778" s="102"/>
      <c r="O778" s="102"/>
      <c r="P778" s="5"/>
      <c r="Q778" s="5"/>
      <c r="R778" s="30"/>
      <c r="S778" s="30"/>
      <c r="T778" s="5"/>
      <c r="U778" s="30"/>
      <c r="V778" s="5"/>
      <c r="W778" s="5"/>
      <c r="X778" s="102"/>
      <c r="Y778" s="102"/>
      <c r="Z778" s="5"/>
      <c r="AA778" s="5"/>
      <c r="AB778" s="5"/>
      <c r="AC778" s="5"/>
    </row>
    <row r="779">
      <c r="A779" s="84"/>
      <c r="B779" s="30"/>
      <c r="C779" s="30"/>
      <c r="D779" s="30"/>
      <c r="E779" s="30"/>
      <c r="F779" s="5"/>
      <c r="G779" s="30"/>
      <c r="H779" s="84"/>
      <c r="I779" s="30"/>
      <c r="J779" s="30"/>
      <c r="K779" s="30"/>
      <c r="L779" s="84"/>
      <c r="M779" s="102"/>
      <c r="N779" s="102"/>
      <c r="O779" s="102"/>
      <c r="P779" s="5"/>
      <c r="Q779" s="5"/>
      <c r="R779" s="30"/>
      <c r="S779" s="30"/>
      <c r="T779" s="5"/>
      <c r="U779" s="30"/>
      <c r="V779" s="5"/>
      <c r="W779" s="5"/>
      <c r="X779" s="102"/>
      <c r="Y779" s="102"/>
      <c r="Z779" s="5"/>
      <c r="AA779" s="5"/>
      <c r="AB779" s="5"/>
      <c r="AC779" s="5"/>
    </row>
    <row r="780">
      <c r="A780" s="84"/>
      <c r="B780" s="30"/>
      <c r="C780" s="30"/>
      <c r="D780" s="30"/>
      <c r="E780" s="30"/>
      <c r="F780" s="5"/>
      <c r="G780" s="30"/>
      <c r="H780" s="84"/>
      <c r="I780" s="30"/>
      <c r="J780" s="30"/>
      <c r="K780" s="30"/>
      <c r="L780" s="84"/>
      <c r="M780" s="102"/>
      <c r="N780" s="102"/>
      <c r="O780" s="102"/>
      <c r="P780" s="5"/>
      <c r="Q780" s="5"/>
      <c r="R780" s="30"/>
      <c r="S780" s="30"/>
      <c r="T780" s="5"/>
      <c r="U780" s="30"/>
      <c r="V780" s="5"/>
      <c r="W780" s="5"/>
      <c r="X780" s="102"/>
      <c r="Y780" s="102"/>
      <c r="Z780" s="5"/>
      <c r="AA780" s="5"/>
      <c r="AB780" s="5"/>
      <c r="AC780" s="5"/>
    </row>
    <row r="781">
      <c r="A781" s="84"/>
      <c r="B781" s="30"/>
      <c r="C781" s="30"/>
      <c r="D781" s="30"/>
      <c r="E781" s="30"/>
      <c r="F781" s="5"/>
      <c r="G781" s="30"/>
      <c r="H781" s="84"/>
      <c r="I781" s="30"/>
      <c r="J781" s="30"/>
      <c r="K781" s="30"/>
      <c r="L781" s="84"/>
      <c r="M781" s="102"/>
      <c r="N781" s="102"/>
      <c r="O781" s="102"/>
      <c r="P781" s="5"/>
      <c r="Q781" s="5"/>
      <c r="R781" s="30"/>
      <c r="S781" s="30"/>
      <c r="T781" s="5"/>
      <c r="U781" s="30"/>
      <c r="V781" s="5"/>
      <c r="W781" s="5"/>
      <c r="X781" s="102"/>
      <c r="Y781" s="102"/>
      <c r="Z781" s="5"/>
      <c r="AA781" s="5"/>
      <c r="AB781" s="5"/>
      <c r="AC781" s="5"/>
    </row>
    <row r="782">
      <c r="A782" s="84"/>
      <c r="B782" s="30"/>
      <c r="C782" s="30"/>
      <c r="D782" s="30"/>
      <c r="E782" s="30"/>
      <c r="F782" s="5"/>
      <c r="G782" s="30"/>
      <c r="H782" s="84"/>
      <c r="I782" s="30"/>
      <c r="J782" s="30"/>
      <c r="K782" s="30"/>
      <c r="L782" s="84"/>
      <c r="M782" s="102"/>
      <c r="N782" s="102"/>
      <c r="O782" s="102"/>
      <c r="P782" s="5"/>
      <c r="Q782" s="5"/>
      <c r="R782" s="30"/>
      <c r="S782" s="30"/>
      <c r="T782" s="5"/>
      <c r="U782" s="30"/>
      <c r="V782" s="5"/>
      <c r="W782" s="5"/>
      <c r="X782" s="102"/>
      <c r="Y782" s="102"/>
      <c r="Z782" s="5"/>
      <c r="AA782" s="5"/>
      <c r="AB782" s="5"/>
      <c r="AC782" s="5"/>
    </row>
    <row r="783">
      <c r="A783" s="84"/>
      <c r="B783" s="30"/>
      <c r="C783" s="30"/>
      <c r="D783" s="30"/>
      <c r="E783" s="30"/>
      <c r="F783" s="5"/>
      <c r="G783" s="30"/>
      <c r="H783" s="84"/>
      <c r="I783" s="30"/>
      <c r="J783" s="30"/>
      <c r="K783" s="30"/>
      <c r="L783" s="84"/>
      <c r="M783" s="102"/>
      <c r="N783" s="102"/>
      <c r="O783" s="102"/>
      <c r="P783" s="5"/>
      <c r="Q783" s="5"/>
      <c r="R783" s="30"/>
      <c r="S783" s="30"/>
      <c r="T783" s="5"/>
      <c r="U783" s="30"/>
      <c r="V783" s="5"/>
      <c r="W783" s="5"/>
      <c r="X783" s="102"/>
      <c r="Y783" s="102"/>
      <c r="Z783" s="5"/>
      <c r="AA783" s="5"/>
      <c r="AB783" s="5"/>
      <c r="AC783" s="5"/>
    </row>
    <row r="784">
      <c r="A784" s="84"/>
      <c r="B784" s="30"/>
      <c r="C784" s="30"/>
      <c r="D784" s="30"/>
      <c r="E784" s="30"/>
      <c r="F784" s="5"/>
      <c r="G784" s="30"/>
      <c r="H784" s="84"/>
      <c r="I784" s="30"/>
      <c r="J784" s="30"/>
      <c r="K784" s="30"/>
      <c r="L784" s="84"/>
      <c r="M784" s="102"/>
      <c r="N784" s="102"/>
      <c r="O784" s="102"/>
      <c r="P784" s="5"/>
      <c r="Q784" s="5"/>
      <c r="R784" s="30"/>
      <c r="S784" s="30"/>
      <c r="T784" s="5"/>
      <c r="U784" s="30"/>
      <c r="V784" s="5"/>
      <c r="W784" s="5"/>
      <c r="X784" s="102"/>
      <c r="Y784" s="102"/>
      <c r="Z784" s="5"/>
      <c r="AA784" s="5"/>
      <c r="AB784" s="5"/>
      <c r="AC784" s="5"/>
    </row>
    <row r="785">
      <c r="A785" s="84"/>
      <c r="B785" s="30"/>
      <c r="C785" s="30"/>
      <c r="D785" s="30"/>
      <c r="E785" s="30"/>
      <c r="F785" s="5"/>
      <c r="G785" s="30"/>
      <c r="H785" s="84"/>
      <c r="I785" s="30"/>
      <c r="J785" s="30"/>
      <c r="K785" s="30"/>
      <c r="L785" s="84"/>
      <c r="M785" s="102"/>
      <c r="N785" s="102"/>
      <c r="O785" s="102"/>
      <c r="P785" s="5"/>
      <c r="Q785" s="5"/>
      <c r="R785" s="30"/>
      <c r="S785" s="30"/>
      <c r="T785" s="5"/>
      <c r="U785" s="30"/>
      <c r="V785" s="5"/>
      <c r="W785" s="5"/>
      <c r="X785" s="102"/>
      <c r="Y785" s="102"/>
      <c r="Z785" s="5"/>
      <c r="AA785" s="5"/>
      <c r="AB785" s="5"/>
      <c r="AC785" s="5"/>
    </row>
    <row r="786">
      <c r="A786" s="84"/>
      <c r="B786" s="30"/>
      <c r="C786" s="30"/>
      <c r="D786" s="30"/>
      <c r="E786" s="30"/>
      <c r="F786" s="5"/>
      <c r="G786" s="30"/>
      <c r="H786" s="84"/>
      <c r="I786" s="30"/>
      <c r="J786" s="30"/>
      <c r="K786" s="30"/>
      <c r="L786" s="84"/>
      <c r="M786" s="102"/>
      <c r="N786" s="102"/>
      <c r="O786" s="102"/>
      <c r="P786" s="5"/>
      <c r="Q786" s="5"/>
      <c r="R786" s="30"/>
      <c r="S786" s="30"/>
      <c r="T786" s="5"/>
      <c r="U786" s="30"/>
      <c r="V786" s="5"/>
      <c r="W786" s="5"/>
      <c r="X786" s="102"/>
      <c r="Y786" s="102"/>
      <c r="Z786" s="5"/>
      <c r="AA786" s="5"/>
      <c r="AB786" s="5"/>
      <c r="AC786" s="5"/>
    </row>
    <row r="787">
      <c r="A787" s="84"/>
      <c r="B787" s="30"/>
      <c r="C787" s="30"/>
      <c r="D787" s="30"/>
      <c r="E787" s="30"/>
      <c r="F787" s="5"/>
      <c r="G787" s="30"/>
      <c r="H787" s="84"/>
      <c r="I787" s="30"/>
      <c r="J787" s="30"/>
      <c r="K787" s="30"/>
      <c r="L787" s="84"/>
      <c r="M787" s="102"/>
      <c r="N787" s="102"/>
      <c r="O787" s="102"/>
      <c r="P787" s="5"/>
      <c r="Q787" s="5"/>
      <c r="R787" s="30"/>
      <c r="S787" s="30"/>
      <c r="T787" s="5"/>
      <c r="U787" s="30"/>
      <c r="V787" s="5"/>
      <c r="W787" s="5"/>
      <c r="X787" s="102"/>
      <c r="Y787" s="102"/>
      <c r="Z787" s="5"/>
      <c r="AA787" s="5"/>
      <c r="AB787" s="5"/>
      <c r="AC787" s="5"/>
    </row>
    <row r="788">
      <c r="A788" s="84"/>
      <c r="B788" s="30"/>
      <c r="C788" s="30"/>
      <c r="D788" s="30"/>
      <c r="E788" s="30"/>
      <c r="F788" s="5"/>
      <c r="G788" s="30"/>
      <c r="H788" s="84"/>
      <c r="I788" s="30"/>
      <c r="J788" s="30"/>
      <c r="K788" s="30"/>
      <c r="L788" s="84"/>
      <c r="M788" s="102"/>
      <c r="N788" s="102"/>
      <c r="O788" s="102"/>
      <c r="P788" s="5"/>
      <c r="Q788" s="5"/>
      <c r="R788" s="30"/>
      <c r="S788" s="30"/>
      <c r="T788" s="5"/>
      <c r="U788" s="30"/>
      <c r="V788" s="5"/>
      <c r="W788" s="5"/>
      <c r="X788" s="102"/>
      <c r="Y788" s="102"/>
      <c r="Z788" s="5"/>
      <c r="AA788" s="5"/>
      <c r="AB788" s="5"/>
      <c r="AC788" s="5"/>
    </row>
    <row r="789">
      <c r="A789" s="84"/>
      <c r="B789" s="30"/>
      <c r="C789" s="30"/>
      <c r="D789" s="30"/>
      <c r="E789" s="30"/>
      <c r="F789" s="5"/>
      <c r="G789" s="30"/>
      <c r="H789" s="84"/>
      <c r="I789" s="30"/>
      <c r="J789" s="30"/>
      <c r="K789" s="30"/>
      <c r="L789" s="84"/>
      <c r="M789" s="102"/>
      <c r="N789" s="102"/>
      <c r="O789" s="102"/>
      <c r="P789" s="5"/>
      <c r="Q789" s="5"/>
      <c r="R789" s="30"/>
      <c r="S789" s="30"/>
      <c r="T789" s="5"/>
      <c r="U789" s="30"/>
      <c r="V789" s="5"/>
      <c r="W789" s="5"/>
      <c r="X789" s="102"/>
      <c r="Y789" s="102"/>
      <c r="Z789" s="5"/>
      <c r="AA789" s="5"/>
      <c r="AB789" s="5"/>
      <c r="AC789" s="5"/>
    </row>
    <row r="790">
      <c r="A790" s="84"/>
      <c r="B790" s="30"/>
      <c r="C790" s="30"/>
      <c r="D790" s="30"/>
      <c r="E790" s="30"/>
      <c r="F790" s="5"/>
      <c r="G790" s="30"/>
      <c r="H790" s="84"/>
      <c r="I790" s="30"/>
      <c r="J790" s="30"/>
      <c r="K790" s="30"/>
      <c r="L790" s="84"/>
      <c r="M790" s="102"/>
      <c r="N790" s="102"/>
      <c r="O790" s="102"/>
      <c r="P790" s="5"/>
      <c r="Q790" s="5"/>
      <c r="R790" s="30"/>
      <c r="S790" s="30"/>
      <c r="T790" s="5"/>
      <c r="U790" s="30"/>
      <c r="V790" s="5"/>
      <c r="W790" s="5"/>
      <c r="X790" s="102"/>
      <c r="Y790" s="102"/>
      <c r="Z790" s="5"/>
      <c r="AA790" s="5"/>
      <c r="AB790" s="5"/>
      <c r="AC790" s="5"/>
    </row>
    <row r="791">
      <c r="A791" s="84"/>
      <c r="B791" s="30"/>
      <c r="C791" s="30"/>
      <c r="D791" s="30"/>
      <c r="E791" s="30"/>
      <c r="F791" s="5"/>
      <c r="G791" s="30"/>
      <c r="H791" s="84"/>
      <c r="I791" s="30"/>
      <c r="J791" s="30"/>
      <c r="K791" s="30"/>
      <c r="L791" s="84"/>
      <c r="M791" s="102"/>
      <c r="N791" s="102"/>
      <c r="O791" s="102"/>
      <c r="P791" s="5"/>
      <c r="Q791" s="5"/>
      <c r="R791" s="30"/>
      <c r="S791" s="30"/>
      <c r="T791" s="5"/>
      <c r="U791" s="30"/>
      <c r="V791" s="5"/>
      <c r="W791" s="5"/>
      <c r="X791" s="102"/>
      <c r="Y791" s="102"/>
      <c r="Z791" s="5"/>
      <c r="AA791" s="5"/>
      <c r="AB791" s="5"/>
      <c r="AC791" s="5"/>
    </row>
    <row r="792">
      <c r="A792" s="84"/>
      <c r="B792" s="30"/>
      <c r="C792" s="30"/>
      <c r="D792" s="30"/>
      <c r="E792" s="30"/>
      <c r="F792" s="5"/>
      <c r="G792" s="30"/>
      <c r="H792" s="84"/>
      <c r="I792" s="30"/>
      <c r="J792" s="30"/>
      <c r="K792" s="30"/>
      <c r="L792" s="84"/>
      <c r="M792" s="102"/>
      <c r="N792" s="102"/>
      <c r="O792" s="102"/>
      <c r="P792" s="5"/>
      <c r="Q792" s="5"/>
      <c r="R792" s="30"/>
      <c r="S792" s="30"/>
      <c r="T792" s="5"/>
      <c r="U792" s="30"/>
      <c r="V792" s="5"/>
      <c r="W792" s="5"/>
      <c r="X792" s="102"/>
      <c r="Y792" s="102"/>
      <c r="Z792" s="5"/>
      <c r="AA792" s="5"/>
      <c r="AB792" s="5"/>
      <c r="AC792" s="5"/>
    </row>
    <row r="793">
      <c r="A793" s="84"/>
      <c r="B793" s="30"/>
      <c r="C793" s="30"/>
      <c r="D793" s="30"/>
      <c r="E793" s="30"/>
      <c r="F793" s="5"/>
      <c r="G793" s="30"/>
      <c r="H793" s="84"/>
      <c r="I793" s="30"/>
      <c r="J793" s="30"/>
      <c r="K793" s="30"/>
      <c r="L793" s="84"/>
      <c r="M793" s="102"/>
      <c r="N793" s="102"/>
      <c r="O793" s="102"/>
      <c r="P793" s="5"/>
      <c r="Q793" s="5"/>
      <c r="R793" s="30"/>
      <c r="S793" s="30"/>
      <c r="T793" s="5"/>
      <c r="U793" s="30"/>
      <c r="V793" s="5"/>
      <c r="W793" s="5"/>
      <c r="X793" s="102"/>
      <c r="Y793" s="102"/>
      <c r="Z793" s="5"/>
      <c r="AA793" s="5"/>
      <c r="AB793" s="5"/>
      <c r="AC793" s="5"/>
    </row>
    <row r="794">
      <c r="A794" s="84"/>
      <c r="B794" s="30"/>
      <c r="C794" s="30"/>
      <c r="D794" s="30"/>
      <c r="E794" s="30"/>
      <c r="F794" s="5"/>
      <c r="G794" s="30"/>
      <c r="H794" s="84"/>
      <c r="I794" s="30"/>
      <c r="J794" s="30"/>
      <c r="K794" s="30"/>
      <c r="L794" s="84"/>
      <c r="M794" s="102"/>
      <c r="N794" s="102"/>
      <c r="O794" s="102"/>
      <c r="P794" s="5"/>
      <c r="Q794" s="5"/>
      <c r="R794" s="30"/>
      <c r="S794" s="30"/>
      <c r="T794" s="5"/>
      <c r="U794" s="30"/>
      <c r="V794" s="5"/>
      <c r="W794" s="5"/>
      <c r="X794" s="102"/>
      <c r="Y794" s="102"/>
      <c r="Z794" s="5"/>
      <c r="AA794" s="5"/>
      <c r="AB794" s="5"/>
      <c r="AC794" s="5"/>
    </row>
    <row r="795">
      <c r="A795" s="84"/>
      <c r="B795" s="30"/>
      <c r="C795" s="30"/>
      <c r="D795" s="30"/>
      <c r="E795" s="30"/>
      <c r="F795" s="5"/>
      <c r="G795" s="30"/>
      <c r="H795" s="84"/>
      <c r="I795" s="30"/>
      <c r="J795" s="30"/>
      <c r="K795" s="30"/>
      <c r="L795" s="84"/>
      <c r="M795" s="102"/>
      <c r="N795" s="102"/>
      <c r="O795" s="102"/>
      <c r="P795" s="5"/>
      <c r="Q795" s="5"/>
      <c r="R795" s="30"/>
      <c r="S795" s="30"/>
      <c r="T795" s="5"/>
      <c r="U795" s="30"/>
      <c r="V795" s="5"/>
      <c r="W795" s="5"/>
      <c r="X795" s="102"/>
      <c r="Y795" s="102"/>
      <c r="Z795" s="5"/>
      <c r="AA795" s="5"/>
      <c r="AB795" s="5"/>
      <c r="AC795" s="5"/>
    </row>
    <row r="796">
      <c r="A796" s="84"/>
      <c r="B796" s="30"/>
      <c r="C796" s="30"/>
      <c r="D796" s="30"/>
      <c r="E796" s="30"/>
      <c r="F796" s="5"/>
      <c r="G796" s="30"/>
      <c r="H796" s="84"/>
      <c r="I796" s="30"/>
      <c r="J796" s="30"/>
      <c r="K796" s="30"/>
      <c r="L796" s="84"/>
      <c r="M796" s="102"/>
      <c r="N796" s="102"/>
      <c r="O796" s="102"/>
      <c r="P796" s="5"/>
      <c r="Q796" s="5"/>
      <c r="R796" s="30"/>
      <c r="S796" s="30"/>
      <c r="T796" s="5"/>
      <c r="U796" s="30"/>
      <c r="V796" s="5"/>
      <c r="W796" s="5"/>
      <c r="X796" s="102"/>
      <c r="Y796" s="102"/>
      <c r="Z796" s="5"/>
      <c r="AA796" s="5"/>
      <c r="AB796" s="5"/>
      <c r="AC796" s="5"/>
    </row>
    <row r="797">
      <c r="A797" s="84"/>
      <c r="B797" s="30"/>
      <c r="C797" s="30"/>
      <c r="D797" s="30"/>
      <c r="E797" s="30"/>
      <c r="F797" s="5"/>
      <c r="G797" s="30"/>
      <c r="H797" s="84"/>
      <c r="I797" s="30"/>
      <c r="J797" s="30"/>
      <c r="K797" s="30"/>
      <c r="L797" s="84"/>
      <c r="M797" s="102"/>
      <c r="N797" s="102"/>
      <c r="O797" s="102"/>
      <c r="P797" s="5"/>
      <c r="Q797" s="5"/>
      <c r="R797" s="30"/>
      <c r="S797" s="30"/>
      <c r="T797" s="5"/>
      <c r="U797" s="30"/>
      <c r="V797" s="5"/>
      <c r="W797" s="5"/>
      <c r="X797" s="102"/>
      <c r="Y797" s="102"/>
      <c r="Z797" s="5"/>
      <c r="AA797" s="5"/>
      <c r="AB797" s="5"/>
      <c r="AC797" s="5"/>
    </row>
    <row r="798">
      <c r="A798" s="84"/>
      <c r="B798" s="30"/>
      <c r="C798" s="30"/>
      <c r="D798" s="30"/>
      <c r="E798" s="30"/>
      <c r="F798" s="5"/>
      <c r="G798" s="30"/>
      <c r="H798" s="84"/>
      <c r="I798" s="30"/>
      <c r="J798" s="30"/>
      <c r="K798" s="30"/>
      <c r="L798" s="84"/>
      <c r="M798" s="102"/>
      <c r="N798" s="102"/>
      <c r="O798" s="102"/>
      <c r="P798" s="5"/>
      <c r="Q798" s="5"/>
      <c r="R798" s="30"/>
      <c r="S798" s="30"/>
      <c r="T798" s="5"/>
      <c r="U798" s="30"/>
      <c r="V798" s="5"/>
      <c r="W798" s="5"/>
      <c r="X798" s="102"/>
      <c r="Y798" s="102"/>
      <c r="Z798" s="5"/>
      <c r="AA798" s="5"/>
      <c r="AB798" s="5"/>
      <c r="AC798" s="5"/>
    </row>
    <row r="799">
      <c r="A799" s="84"/>
      <c r="B799" s="30"/>
      <c r="C799" s="30"/>
      <c r="D799" s="30"/>
      <c r="E799" s="30"/>
      <c r="F799" s="5"/>
      <c r="G799" s="30"/>
      <c r="H799" s="84"/>
      <c r="I799" s="30"/>
      <c r="J799" s="30"/>
      <c r="K799" s="30"/>
      <c r="L799" s="84"/>
      <c r="M799" s="102"/>
      <c r="N799" s="102"/>
      <c r="O799" s="102"/>
      <c r="P799" s="5"/>
      <c r="Q799" s="5"/>
      <c r="R799" s="30"/>
      <c r="S799" s="30"/>
      <c r="T799" s="5"/>
      <c r="U799" s="30"/>
      <c r="V799" s="5"/>
      <c r="W799" s="5"/>
      <c r="X799" s="102"/>
      <c r="Y799" s="102"/>
      <c r="Z799" s="5"/>
      <c r="AA799" s="5"/>
      <c r="AB799" s="5"/>
      <c r="AC799" s="5"/>
    </row>
    <row r="800">
      <c r="A800" s="84"/>
      <c r="B800" s="30"/>
      <c r="C800" s="30"/>
      <c r="D800" s="30"/>
      <c r="E800" s="30"/>
      <c r="F800" s="5"/>
      <c r="G800" s="30"/>
      <c r="H800" s="84"/>
      <c r="I800" s="30"/>
      <c r="J800" s="30"/>
      <c r="K800" s="30"/>
      <c r="L800" s="84"/>
      <c r="M800" s="102"/>
      <c r="N800" s="102"/>
      <c r="O800" s="102"/>
      <c r="P800" s="5"/>
      <c r="Q800" s="5"/>
      <c r="R800" s="30"/>
      <c r="S800" s="30"/>
      <c r="T800" s="5"/>
      <c r="U800" s="30"/>
      <c r="V800" s="5"/>
      <c r="W800" s="5"/>
      <c r="X800" s="102"/>
      <c r="Y800" s="102"/>
      <c r="Z800" s="5"/>
      <c r="AA800" s="5"/>
      <c r="AB800" s="5"/>
      <c r="AC800" s="5"/>
    </row>
    <row r="801">
      <c r="A801" s="84"/>
      <c r="B801" s="30"/>
      <c r="C801" s="30"/>
      <c r="D801" s="30"/>
      <c r="E801" s="30"/>
      <c r="F801" s="5"/>
      <c r="G801" s="30"/>
      <c r="H801" s="84"/>
      <c r="I801" s="30"/>
      <c r="J801" s="30"/>
      <c r="K801" s="30"/>
      <c r="L801" s="84"/>
      <c r="M801" s="102"/>
      <c r="N801" s="102"/>
      <c r="O801" s="102"/>
      <c r="P801" s="5"/>
      <c r="Q801" s="5"/>
      <c r="R801" s="30"/>
      <c r="S801" s="30"/>
      <c r="T801" s="5"/>
      <c r="U801" s="30"/>
      <c r="V801" s="5"/>
      <c r="W801" s="5"/>
      <c r="X801" s="102"/>
      <c r="Y801" s="102"/>
      <c r="Z801" s="5"/>
      <c r="AA801" s="5"/>
      <c r="AB801" s="5"/>
      <c r="AC801" s="5"/>
    </row>
    <row r="802">
      <c r="A802" s="84"/>
      <c r="B802" s="30"/>
      <c r="C802" s="30"/>
      <c r="D802" s="30"/>
      <c r="E802" s="30"/>
      <c r="F802" s="5"/>
      <c r="G802" s="30"/>
      <c r="H802" s="84"/>
      <c r="I802" s="30"/>
      <c r="J802" s="30"/>
      <c r="K802" s="30"/>
      <c r="L802" s="84"/>
      <c r="M802" s="102"/>
      <c r="N802" s="102"/>
      <c r="O802" s="102"/>
      <c r="P802" s="5"/>
      <c r="Q802" s="5"/>
      <c r="R802" s="30"/>
      <c r="S802" s="30"/>
      <c r="T802" s="5"/>
      <c r="U802" s="30"/>
      <c r="V802" s="5"/>
      <c r="W802" s="5"/>
      <c r="X802" s="102"/>
      <c r="Y802" s="102"/>
      <c r="Z802" s="5"/>
      <c r="AA802" s="5"/>
      <c r="AB802" s="5"/>
      <c r="AC802" s="5"/>
    </row>
    <row r="803">
      <c r="A803" s="84"/>
      <c r="B803" s="30"/>
      <c r="C803" s="30"/>
      <c r="D803" s="30"/>
      <c r="E803" s="30"/>
      <c r="F803" s="5"/>
      <c r="G803" s="30"/>
      <c r="H803" s="84"/>
      <c r="I803" s="30"/>
      <c r="J803" s="30"/>
      <c r="K803" s="30"/>
      <c r="L803" s="84"/>
      <c r="M803" s="102"/>
      <c r="N803" s="102"/>
      <c r="O803" s="102"/>
      <c r="P803" s="5"/>
      <c r="Q803" s="5"/>
      <c r="R803" s="30"/>
      <c r="S803" s="30"/>
      <c r="T803" s="5"/>
      <c r="U803" s="30"/>
      <c r="V803" s="5"/>
      <c r="W803" s="5"/>
      <c r="X803" s="102"/>
      <c r="Y803" s="102"/>
      <c r="Z803" s="5"/>
      <c r="AA803" s="5"/>
      <c r="AB803" s="5"/>
      <c r="AC803" s="5"/>
    </row>
    <row r="804">
      <c r="A804" s="84"/>
      <c r="B804" s="30"/>
      <c r="C804" s="30"/>
      <c r="D804" s="30"/>
      <c r="E804" s="30"/>
      <c r="F804" s="5"/>
      <c r="G804" s="30"/>
      <c r="H804" s="84"/>
      <c r="I804" s="30"/>
      <c r="J804" s="30"/>
      <c r="K804" s="30"/>
      <c r="L804" s="84"/>
      <c r="M804" s="102"/>
      <c r="N804" s="102"/>
      <c r="O804" s="102"/>
      <c r="P804" s="5"/>
      <c r="Q804" s="5"/>
      <c r="R804" s="30"/>
      <c r="S804" s="30"/>
      <c r="T804" s="5"/>
      <c r="U804" s="30"/>
      <c r="V804" s="5"/>
      <c r="W804" s="5"/>
      <c r="X804" s="102"/>
      <c r="Y804" s="102"/>
      <c r="Z804" s="5"/>
      <c r="AA804" s="5"/>
      <c r="AB804" s="5"/>
      <c r="AC804" s="5"/>
    </row>
    <row r="805">
      <c r="A805" s="84"/>
      <c r="B805" s="30"/>
      <c r="C805" s="30"/>
      <c r="D805" s="30"/>
      <c r="E805" s="30"/>
      <c r="F805" s="5"/>
      <c r="G805" s="30"/>
      <c r="H805" s="84"/>
      <c r="I805" s="30"/>
      <c r="J805" s="30"/>
      <c r="K805" s="30"/>
      <c r="L805" s="84"/>
      <c r="M805" s="102"/>
      <c r="N805" s="102"/>
      <c r="O805" s="102"/>
      <c r="P805" s="5"/>
      <c r="Q805" s="5"/>
      <c r="R805" s="30"/>
      <c r="S805" s="30"/>
      <c r="T805" s="5"/>
      <c r="U805" s="30"/>
      <c r="V805" s="5"/>
      <c r="W805" s="5"/>
      <c r="X805" s="102"/>
      <c r="Y805" s="102"/>
      <c r="Z805" s="5"/>
      <c r="AA805" s="5"/>
      <c r="AB805" s="5"/>
      <c r="AC805" s="5"/>
    </row>
    <row r="806">
      <c r="A806" s="84"/>
      <c r="B806" s="30"/>
      <c r="C806" s="30"/>
      <c r="D806" s="30"/>
      <c r="E806" s="30"/>
      <c r="F806" s="5"/>
      <c r="G806" s="30"/>
      <c r="H806" s="84"/>
      <c r="I806" s="30"/>
      <c r="J806" s="30"/>
      <c r="K806" s="30"/>
      <c r="L806" s="84"/>
      <c r="M806" s="102"/>
      <c r="N806" s="102"/>
      <c r="O806" s="102"/>
      <c r="P806" s="5"/>
      <c r="Q806" s="5"/>
      <c r="R806" s="30"/>
      <c r="S806" s="30"/>
      <c r="T806" s="5"/>
      <c r="U806" s="30"/>
      <c r="V806" s="5"/>
      <c r="W806" s="5"/>
      <c r="X806" s="102"/>
      <c r="Y806" s="102"/>
      <c r="Z806" s="5"/>
      <c r="AA806" s="5"/>
      <c r="AB806" s="5"/>
      <c r="AC806" s="5"/>
    </row>
    <row r="807">
      <c r="A807" s="84"/>
      <c r="B807" s="30"/>
      <c r="C807" s="30"/>
      <c r="D807" s="30"/>
      <c r="E807" s="30"/>
      <c r="F807" s="5"/>
      <c r="G807" s="30"/>
      <c r="H807" s="84"/>
      <c r="I807" s="30"/>
      <c r="J807" s="30"/>
      <c r="K807" s="30"/>
      <c r="L807" s="84"/>
      <c r="M807" s="102"/>
      <c r="N807" s="102"/>
      <c r="O807" s="102"/>
      <c r="P807" s="5"/>
      <c r="Q807" s="5"/>
      <c r="R807" s="30"/>
      <c r="S807" s="30"/>
      <c r="T807" s="5"/>
      <c r="U807" s="30"/>
      <c r="V807" s="5"/>
      <c r="W807" s="5"/>
      <c r="X807" s="102"/>
      <c r="Y807" s="102"/>
      <c r="Z807" s="5"/>
      <c r="AA807" s="5"/>
      <c r="AB807" s="5"/>
      <c r="AC807" s="5"/>
    </row>
    <row r="808">
      <c r="A808" s="84"/>
      <c r="B808" s="30"/>
      <c r="C808" s="30"/>
      <c r="D808" s="30"/>
      <c r="E808" s="30"/>
      <c r="F808" s="5"/>
      <c r="G808" s="30"/>
      <c r="H808" s="84"/>
      <c r="I808" s="30"/>
      <c r="J808" s="30"/>
      <c r="K808" s="30"/>
      <c r="L808" s="84"/>
      <c r="M808" s="102"/>
      <c r="N808" s="102"/>
      <c r="O808" s="102"/>
      <c r="P808" s="5"/>
      <c r="Q808" s="5"/>
      <c r="R808" s="30"/>
      <c r="S808" s="30"/>
      <c r="T808" s="5"/>
      <c r="U808" s="30"/>
      <c r="V808" s="5"/>
      <c r="W808" s="5"/>
      <c r="X808" s="102"/>
      <c r="Y808" s="102"/>
      <c r="Z808" s="5"/>
      <c r="AA808" s="5"/>
      <c r="AB808" s="5"/>
      <c r="AC808" s="5"/>
    </row>
    <row r="809">
      <c r="A809" s="84"/>
      <c r="B809" s="30"/>
      <c r="C809" s="30"/>
      <c r="D809" s="30"/>
      <c r="E809" s="30"/>
      <c r="F809" s="5"/>
      <c r="G809" s="30"/>
      <c r="H809" s="84"/>
      <c r="I809" s="30"/>
      <c r="J809" s="30"/>
      <c r="K809" s="30"/>
      <c r="L809" s="84"/>
      <c r="M809" s="102"/>
      <c r="N809" s="102"/>
      <c r="O809" s="102"/>
      <c r="P809" s="5"/>
      <c r="Q809" s="5"/>
      <c r="R809" s="30"/>
      <c r="S809" s="30"/>
      <c r="T809" s="5"/>
      <c r="U809" s="30"/>
      <c r="V809" s="5"/>
      <c r="W809" s="5"/>
      <c r="X809" s="102"/>
      <c r="Y809" s="102"/>
      <c r="Z809" s="5"/>
      <c r="AA809" s="5"/>
      <c r="AB809" s="5"/>
      <c r="AC809" s="5"/>
    </row>
    <row r="810">
      <c r="A810" s="84"/>
      <c r="B810" s="30"/>
      <c r="C810" s="30"/>
      <c r="D810" s="30"/>
      <c r="E810" s="30"/>
      <c r="F810" s="5"/>
      <c r="G810" s="30"/>
      <c r="H810" s="84"/>
      <c r="I810" s="30"/>
      <c r="J810" s="30"/>
      <c r="K810" s="30"/>
      <c r="L810" s="84"/>
      <c r="M810" s="102"/>
      <c r="N810" s="102"/>
      <c r="O810" s="102"/>
      <c r="P810" s="5"/>
      <c r="Q810" s="5"/>
      <c r="R810" s="30"/>
      <c r="S810" s="30"/>
      <c r="T810" s="5"/>
      <c r="U810" s="30"/>
      <c r="V810" s="5"/>
      <c r="W810" s="5"/>
      <c r="X810" s="102"/>
      <c r="Y810" s="102"/>
      <c r="Z810" s="5"/>
      <c r="AA810" s="5"/>
      <c r="AB810" s="5"/>
      <c r="AC810" s="5"/>
    </row>
    <row r="811">
      <c r="A811" s="84"/>
      <c r="B811" s="30"/>
      <c r="C811" s="30"/>
      <c r="D811" s="30"/>
      <c r="E811" s="30"/>
      <c r="F811" s="5"/>
      <c r="G811" s="30"/>
      <c r="H811" s="84"/>
      <c r="I811" s="30"/>
      <c r="J811" s="30"/>
      <c r="K811" s="30"/>
      <c r="L811" s="84"/>
      <c r="M811" s="102"/>
      <c r="N811" s="102"/>
      <c r="O811" s="102"/>
      <c r="P811" s="5"/>
      <c r="Q811" s="5"/>
      <c r="R811" s="30"/>
      <c r="S811" s="30"/>
      <c r="T811" s="5"/>
      <c r="U811" s="30"/>
      <c r="V811" s="5"/>
      <c r="W811" s="5"/>
      <c r="X811" s="102"/>
      <c r="Y811" s="102"/>
      <c r="Z811" s="5"/>
      <c r="AA811" s="5"/>
      <c r="AB811" s="5"/>
      <c r="AC811" s="5"/>
    </row>
    <row r="812">
      <c r="A812" s="84"/>
      <c r="B812" s="30"/>
      <c r="C812" s="30"/>
      <c r="D812" s="30"/>
      <c r="E812" s="30"/>
      <c r="F812" s="5"/>
      <c r="G812" s="30"/>
      <c r="H812" s="84"/>
      <c r="I812" s="30"/>
      <c r="J812" s="30"/>
      <c r="K812" s="30"/>
      <c r="L812" s="84"/>
      <c r="M812" s="102"/>
      <c r="N812" s="102"/>
      <c r="O812" s="102"/>
      <c r="P812" s="5"/>
      <c r="Q812" s="5"/>
      <c r="R812" s="30"/>
      <c r="S812" s="30"/>
      <c r="T812" s="5"/>
      <c r="U812" s="30"/>
      <c r="V812" s="5"/>
      <c r="W812" s="5"/>
      <c r="X812" s="102"/>
      <c r="Y812" s="102"/>
      <c r="Z812" s="5"/>
      <c r="AA812" s="5"/>
      <c r="AB812" s="5"/>
      <c r="AC812" s="5"/>
    </row>
    <row r="813">
      <c r="A813" s="84"/>
      <c r="B813" s="30"/>
      <c r="C813" s="30"/>
      <c r="D813" s="30"/>
      <c r="E813" s="30"/>
      <c r="F813" s="5"/>
      <c r="G813" s="30"/>
      <c r="H813" s="84"/>
      <c r="I813" s="30"/>
      <c r="J813" s="30"/>
      <c r="K813" s="30"/>
      <c r="L813" s="84"/>
      <c r="M813" s="102"/>
      <c r="N813" s="102"/>
      <c r="O813" s="102"/>
      <c r="P813" s="5"/>
      <c r="Q813" s="5"/>
      <c r="R813" s="30"/>
      <c r="S813" s="30"/>
      <c r="T813" s="5"/>
      <c r="U813" s="30"/>
      <c r="V813" s="5"/>
      <c r="W813" s="5"/>
      <c r="X813" s="102"/>
      <c r="Y813" s="102"/>
      <c r="Z813" s="5"/>
      <c r="AA813" s="5"/>
      <c r="AB813" s="5"/>
      <c r="AC813" s="5"/>
    </row>
    <row r="814">
      <c r="A814" s="84"/>
      <c r="B814" s="30"/>
      <c r="C814" s="30"/>
      <c r="D814" s="30"/>
      <c r="E814" s="30"/>
      <c r="F814" s="5"/>
      <c r="G814" s="30"/>
      <c r="H814" s="84"/>
      <c r="I814" s="30"/>
      <c r="J814" s="30"/>
      <c r="K814" s="30"/>
      <c r="L814" s="84"/>
      <c r="M814" s="102"/>
      <c r="N814" s="102"/>
      <c r="O814" s="102"/>
      <c r="P814" s="5"/>
      <c r="Q814" s="5"/>
      <c r="R814" s="30"/>
      <c r="S814" s="30"/>
      <c r="T814" s="5"/>
      <c r="U814" s="30"/>
      <c r="V814" s="5"/>
      <c r="W814" s="5"/>
      <c r="X814" s="102"/>
      <c r="Y814" s="102"/>
      <c r="Z814" s="5"/>
      <c r="AA814" s="5"/>
      <c r="AB814" s="5"/>
      <c r="AC814" s="5"/>
    </row>
    <row r="815">
      <c r="A815" s="84"/>
      <c r="B815" s="30"/>
      <c r="C815" s="30"/>
      <c r="D815" s="30"/>
      <c r="E815" s="30"/>
      <c r="F815" s="5"/>
      <c r="G815" s="30"/>
      <c r="H815" s="84"/>
      <c r="I815" s="30"/>
      <c r="J815" s="30"/>
      <c r="K815" s="30"/>
      <c r="L815" s="84"/>
      <c r="M815" s="102"/>
      <c r="N815" s="102"/>
      <c r="O815" s="102"/>
      <c r="P815" s="5"/>
      <c r="Q815" s="5"/>
      <c r="R815" s="30"/>
      <c r="S815" s="30"/>
      <c r="T815" s="5"/>
      <c r="U815" s="30"/>
      <c r="V815" s="5"/>
      <c r="W815" s="5"/>
      <c r="X815" s="102"/>
      <c r="Y815" s="102"/>
      <c r="Z815" s="5"/>
      <c r="AA815" s="5"/>
      <c r="AB815" s="5"/>
      <c r="AC815" s="5"/>
    </row>
    <row r="816">
      <c r="A816" s="84"/>
      <c r="B816" s="30"/>
      <c r="C816" s="30"/>
      <c r="D816" s="30"/>
      <c r="E816" s="30"/>
      <c r="F816" s="5"/>
      <c r="G816" s="30"/>
      <c r="H816" s="84"/>
      <c r="I816" s="30"/>
      <c r="J816" s="30"/>
      <c r="K816" s="30"/>
      <c r="L816" s="84"/>
      <c r="M816" s="102"/>
      <c r="N816" s="102"/>
      <c r="O816" s="102"/>
      <c r="P816" s="5"/>
      <c r="Q816" s="5"/>
      <c r="R816" s="30"/>
      <c r="S816" s="30"/>
      <c r="T816" s="5"/>
      <c r="U816" s="30"/>
      <c r="V816" s="5"/>
      <c r="W816" s="5"/>
      <c r="X816" s="102"/>
      <c r="Y816" s="102"/>
      <c r="Z816" s="5"/>
      <c r="AA816" s="5"/>
      <c r="AB816" s="5"/>
      <c r="AC816" s="5"/>
    </row>
    <row r="817">
      <c r="A817" s="84"/>
      <c r="B817" s="30"/>
      <c r="C817" s="30"/>
      <c r="D817" s="30"/>
      <c r="E817" s="30"/>
      <c r="F817" s="5"/>
      <c r="G817" s="30"/>
      <c r="H817" s="84"/>
      <c r="I817" s="30"/>
      <c r="J817" s="30"/>
      <c r="K817" s="30"/>
      <c r="L817" s="84"/>
      <c r="M817" s="102"/>
      <c r="N817" s="102"/>
      <c r="O817" s="102"/>
      <c r="P817" s="5"/>
      <c r="Q817" s="5"/>
      <c r="R817" s="30"/>
      <c r="S817" s="30"/>
      <c r="T817" s="5"/>
      <c r="U817" s="30"/>
      <c r="V817" s="5"/>
      <c r="W817" s="5"/>
      <c r="X817" s="102"/>
      <c r="Y817" s="102"/>
      <c r="Z817" s="5"/>
      <c r="AA817" s="5"/>
      <c r="AB817" s="5"/>
      <c r="AC817" s="5"/>
    </row>
    <row r="818">
      <c r="A818" s="84"/>
      <c r="B818" s="30"/>
      <c r="C818" s="30"/>
      <c r="D818" s="30"/>
      <c r="E818" s="30"/>
      <c r="F818" s="5"/>
      <c r="G818" s="30"/>
      <c r="H818" s="84"/>
      <c r="I818" s="30"/>
      <c r="J818" s="30"/>
      <c r="K818" s="30"/>
      <c r="L818" s="84"/>
      <c r="M818" s="102"/>
      <c r="N818" s="102"/>
      <c r="O818" s="102"/>
      <c r="P818" s="5"/>
      <c r="Q818" s="5"/>
      <c r="R818" s="30"/>
      <c r="S818" s="30"/>
      <c r="T818" s="5"/>
      <c r="U818" s="30"/>
      <c r="V818" s="5"/>
      <c r="W818" s="5"/>
      <c r="X818" s="102"/>
      <c r="Y818" s="102"/>
      <c r="Z818" s="5"/>
      <c r="AA818" s="5"/>
      <c r="AB818" s="5"/>
      <c r="AC818" s="5"/>
    </row>
    <row r="819">
      <c r="A819" s="84"/>
      <c r="B819" s="30"/>
      <c r="C819" s="30"/>
      <c r="D819" s="30"/>
      <c r="E819" s="30"/>
      <c r="F819" s="5"/>
      <c r="G819" s="30"/>
      <c r="H819" s="84"/>
      <c r="I819" s="30"/>
      <c r="J819" s="30"/>
      <c r="K819" s="30"/>
      <c r="L819" s="84"/>
      <c r="M819" s="102"/>
      <c r="N819" s="102"/>
      <c r="O819" s="102"/>
      <c r="P819" s="5"/>
      <c r="Q819" s="5"/>
      <c r="R819" s="30"/>
      <c r="S819" s="30"/>
      <c r="T819" s="5"/>
      <c r="U819" s="30"/>
      <c r="V819" s="5"/>
      <c r="W819" s="5"/>
      <c r="X819" s="102"/>
      <c r="Y819" s="102"/>
      <c r="Z819" s="5"/>
      <c r="AA819" s="5"/>
      <c r="AB819" s="5"/>
      <c r="AC819" s="5"/>
    </row>
    <row r="820">
      <c r="A820" s="84"/>
      <c r="B820" s="30"/>
      <c r="C820" s="30"/>
      <c r="D820" s="30"/>
      <c r="E820" s="30"/>
      <c r="F820" s="5"/>
      <c r="G820" s="30"/>
      <c r="H820" s="84"/>
      <c r="I820" s="30"/>
      <c r="J820" s="30"/>
      <c r="K820" s="30"/>
      <c r="L820" s="84"/>
      <c r="M820" s="102"/>
      <c r="N820" s="102"/>
      <c r="O820" s="102"/>
      <c r="P820" s="5"/>
      <c r="Q820" s="5"/>
      <c r="R820" s="30"/>
      <c r="S820" s="30"/>
      <c r="T820" s="5"/>
      <c r="U820" s="30"/>
      <c r="V820" s="5"/>
      <c r="W820" s="5"/>
      <c r="X820" s="102"/>
      <c r="Y820" s="102"/>
      <c r="Z820" s="5"/>
      <c r="AA820" s="5"/>
      <c r="AB820" s="5"/>
      <c r="AC820" s="5"/>
    </row>
    <row r="821">
      <c r="A821" s="84"/>
      <c r="B821" s="30"/>
      <c r="C821" s="30"/>
      <c r="D821" s="30"/>
      <c r="E821" s="30"/>
      <c r="F821" s="5"/>
      <c r="G821" s="30"/>
      <c r="H821" s="84"/>
      <c r="I821" s="30"/>
      <c r="J821" s="30"/>
      <c r="K821" s="30"/>
      <c r="L821" s="84"/>
      <c r="M821" s="102"/>
      <c r="N821" s="102"/>
      <c r="O821" s="102"/>
      <c r="P821" s="5"/>
      <c r="Q821" s="5"/>
      <c r="R821" s="30"/>
      <c r="S821" s="30"/>
      <c r="T821" s="5"/>
      <c r="U821" s="30"/>
      <c r="V821" s="5"/>
      <c r="W821" s="5"/>
      <c r="X821" s="102"/>
      <c r="Y821" s="102"/>
      <c r="Z821" s="5"/>
      <c r="AA821" s="5"/>
      <c r="AB821" s="5"/>
      <c r="AC821" s="5"/>
    </row>
    <row r="822">
      <c r="A822" s="84"/>
      <c r="B822" s="30"/>
      <c r="C822" s="30"/>
      <c r="D822" s="30"/>
      <c r="E822" s="30"/>
      <c r="F822" s="5"/>
      <c r="G822" s="30"/>
      <c r="H822" s="84"/>
      <c r="I822" s="30"/>
      <c r="J822" s="30"/>
      <c r="K822" s="30"/>
      <c r="L822" s="84"/>
      <c r="M822" s="102"/>
      <c r="N822" s="102"/>
      <c r="O822" s="102"/>
      <c r="P822" s="5"/>
      <c r="Q822" s="5"/>
      <c r="R822" s="30"/>
      <c r="S822" s="30"/>
      <c r="T822" s="5"/>
      <c r="U822" s="30"/>
      <c r="V822" s="5"/>
      <c r="W822" s="5"/>
      <c r="X822" s="102"/>
      <c r="Y822" s="102"/>
      <c r="Z822" s="5"/>
      <c r="AA822" s="5"/>
      <c r="AB822" s="5"/>
      <c r="AC822" s="5"/>
    </row>
    <row r="823">
      <c r="A823" s="84"/>
      <c r="B823" s="30"/>
      <c r="C823" s="30"/>
      <c r="D823" s="30"/>
      <c r="E823" s="30"/>
      <c r="F823" s="5"/>
      <c r="G823" s="30"/>
      <c r="H823" s="84"/>
      <c r="I823" s="30"/>
      <c r="J823" s="30"/>
      <c r="K823" s="30"/>
      <c r="L823" s="84"/>
      <c r="M823" s="102"/>
      <c r="N823" s="102"/>
      <c r="O823" s="102"/>
      <c r="P823" s="5"/>
      <c r="Q823" s="5"/>
      <c r="R823" s="30"/>
      <c r="S823" s="30"/>
      <c r="T823" s="5"/>
      <c r="U823" s="30"/>
      <c r="V823" s="5"/>
      <c r="W823" s="5"/>
      <c r="X823" s="102"/>
      <c r="Y823" s="102"/>
      <c r="Z823" s="5"/>
      <c r="AA823" s="5"/>
      <c r="AB823" s="5"/>
      <c r="AC823" s="5"/>
    </row>
    <row r="824">
      <c r="A824" s="84"/>
      <c r="B824" s="30"/>
      <c r="C824" s="30"/>
      <c r="D824" s="30"/>
      <c r="E824" s="30"/>
      <c r="F824" s="5"/>
      <c r="G824" s="30"/>
      <c r="H824" s="84"/>
      <c r="I824" s="30"/>
      <c r="J824" s="30"/>
      <c r="K824" s="30"/>
      <c r="L824" s="84"/>
      <c r="M824" s="102"/>
      <c r="N824" s="102"/>
      <c r="O824" s="102"/>
      <c r="P824" s="5"/>
      <c r="Q824" s="5"/>
      <c r="R824" s="30"/>
      <c r="S824" s="30"/>
      <c r="T824" s="5"/>
      <c r="U824" s="30"/>
      <c r="V824" s="5"/>
      <c r="W824" s="5"/>
      <c r="X824" s="102"/>
      <c r="Y824" s="102"/>
      <c r="Z824" s="5"/>
      <c r="AA824" s="5"/>
      <c r="AB824" s="5"/>
      <c r="AC824" s="5"/>
    </row>
    <row r="825">
      <c r="A825" s="84"/>
      <c r="B825" s="30"/>
      <c r="C825" s="30"/>
      <c r="D825" s="30"/>
      <c r="E825" s="30"/>
      <c r="F825" s="5"/>
      <c r="G825" s="30"/>
      <c r="H825" s="84"/>
      <c r="I825" s="30"/>
      <c r="J825" s="30"/>
      <c r="K825" s="30"/>
      <c r="L825" s="84"/>
      <c r="M825" s="102"/>
      <c r="N825" s="102"/>
      <c r="O825" s="102"/>
      <c r="P825" s="5"/>
      <c r="Q825" s="5"/>
      <c r="R825" s="30"/>
      <c r="S825" s="30"/>
      <c r="T825" s="5"/>
      <c r="U825" s="30"/>
      <c r="V825" s="5"/>
      <c r="W825" s="5"/>
      <c r="X825" s="102"/>
      <c r="Y825" s="102"/>
      <c r="Z825" s="5"/>
      <c r="AA825" s="5"/>
      <c r="AB825" s="5"/>
      <c r="AC825" s="5"/>
    </row>
    <row r="826">
      <c r="A826" s="84"/>
      <c r="B826" s="30"/>
      <c r="C826" s="30"/>
      <c r="D826" s="30"/>
      <c r="E826" s="30"/>
      <c r="F826" s="5"/>
      <c r="G826" s="30"/>
      <c r="H826" s="84"/>
      <c r="I826" s="30"/>
      <c r="J826" s="30"/>
      <c r="K826" s="30"/>
      <c r="L826" s="84"/>
      <c r="M826" s="102"/>
      <c r="N826" s="102"/>
      <c r="O826" s="102"/>
      <c r="P826" s="5"/>
      <c r="Q826" s="5"/>
      <c r="R826" s="30"/>
      <c r="S826" s="30"/>
      <c r="T826" s="5"/>
      <c r="U826" s="30"/>
      <c r="V826" s="5"/>
      <c r="W826" s="5"/>
      <c r="X826" s="102"/>
      <c r="Y826" s="102"/>
      <c r="Z826" s="5"/>
      <c r="AA826" s="5"/>
      <c r="AB826" s="5"/>
      <c r="AC826" s="5"/>
    </row>
    <row r="827">
      <c r="A827" s="84"/>
      <c r="B827" s="30"/>
      <c r="C827" s="30"/>
      <c r="D827" s="30"/>
      <c r="E827" s="30"/>
      <c r="F827" s="5"/>
      <c r="G827" s="30"/>
      <c r="H827" s="84"/>
      <c r="I827" s="30"/>
      <c r="J827" s="30"/>
      <c r="K827" s="30"/>
      <c r="L827" s="84"/>
      <c r="M827" s="102"/>
      <c r="N827" s="102"/>
      <c r="O827" s="102"/>
      <c r="P827" s="5"/>
      <c r="Q827" s="5"/>
      <c r="R827" s="30"/>
      <c r="S827" s="30"/>
      <c r="T827" s="5"/>
      <c r="U827" s="30"/>
      <c r="V827" s="5"/>
      <c r="W827" s="5"/>
      <c r="X827" s="102"/>
      <c r="Y827" s="102"/>
      <c r="Z827" s="5"/>
      <c r="AA827" s="5"/>
      <c r="AB827" s="5"/>
      <c r="AC827" s="5"/>
    </row>
    <row r="828">
      <c r="A828" s="84"/>
      <c r="B828" s="30"/>
      <c r="C828" s="30"/>
      <c r="D828" s="30"/>
      <c r="E828" s="30"/>
      <c r="F828" s="5"/>
      <c r="G828" s="30"/>
      <c r="H828" s="84"/>
      <c r="I828" s="30"/>
      <c r="J828" s="30"/>
      <c r="K828" s="30"/>
      <c r="L828" s="84"/>
      <c r="M828" s="102"/>
      <c r="N828" s="102"/>
      <c r="O828" s="102"/>
      <c r="P828" s="5"/>
      <c r="Q828" s="5"/>
      <c r="R828" s="30"/>
      <c r="S828" s="30"/>
      <c r="T828" s="5"/>
      <c r="U828" s="30"/>
      <c r="V828" s="5"/>
      <c r="W828" s="5"/>
      <c r="X828" s="102"/>
      <c r="Y828" s="102"/>
      <c r="Z828" s="5"/>
      <c r="AA828" s="5"/>
      <c r="AB828" s="5"/>
      <c r="AC828" s="5"/>
    </row>
    <row r="829">
      <c r="A829" s="84"/>
      <c r="B829" s="30"/>
      <c r="C829" s="30"/>
      <c r="D829" s="30"/>
      <c r="E829" s="30"/>
      <c r="F829" s="5"/>
      <c r="G829" s="30"/>
      <c r="H829" s="84"/>
      <c r="I829" s="30"/>
      <c r="J829" s="30"/>
      <c r="K829" s="30"/>
      <c r="L829" s="84"/>
      <c r="M829" s="102"/>
      <c r="N829" s="102"/>
      <c r="O829" s="102"/>
      <c r="P829" s="5"/>
      <c r="Q829" s="5"/>
      <c r="R829" s="30"/>
      <c r="S829" s="30"/>
      <c r="T829" s="5"/>
      <c r="U829" s="30"/>
      <c r="V829" s="5"/>
      <c r="W829" s="5"/>
      <c r="X829" s="102"/>
      <c r="Y829" s="102"/>
      <c r="Z829" s="5"/>
      <c r="AA829" s="5"/>
      <c r="AB829" s="5"/>
      <c r="AC829" s="5"/>
    </row>
    <row r="830">
      <c r="A830" s="84"/>
      <c r="B830" s="30"/>
      <c r="C830" s="30"/>
      <c r="D830" s="30"/>
      <c r="E830" s="30"/>
      <c r="F830" s="5"/>
      <c r="G830" s="30"/>
      <c r="H830" s="84"/>
      <c r="I830" s="30"/>
      <c r="J830" s="30"/>
      <c r="K830" s="30"/>
      <c r="L830" s="84"/>
      <c r="M830" s="102"/>
      <c r="N830" s="102"/>
      <c r="O830" s="102"/>
      <c r="P830" s="5"/>
      <c r="Q830" s="5"/>
      <c r="R830" s="30"/>
      <c r="S830" s="30"/>
      <c r="T830" s="5"/>
      <c r="U830" s="30"/>
      <c r="V830" s="5"/>
      <c r="W830" s="5"/>
      <c r="X830" s="102"/>
      <c r="Y830" s="102"/>
      <c r="Z830" s="5"/>
      <c r="AA830" s="5"/>
      <c r="AB830" s="5"/>
      <c r="AC830" s="5"/>
    </row>
    <row r="831">
      <c r="A831" s="84"/>
      <c r="B831" s="30"/>
      <c r="C831" s="30"/>
      <c r="D831" s="30"/>
      <c r="E831" s="30"/>
      <c r="F831" s="5"/>
      <c r="G831" s="30"/>
      <c r="H831" s="84"/>
      <c r="I831" s="30"/>
      <c r="J831" s="30"/>
      <c r="K831" s="30"/>
      <c r="L831" s="84"/>
      <c r="M831" s="102"/>
      <c r="N831" s="102"/>
      <c r="O831" s="102"/>
      <c r="P831" s="5"/>
      <c r="Q831" s="5"/>
      <c r="R831" s="30"/>
      <c r="S831" s="30"/>
      <c r="T831" s="5"/>
      <c r="U831" s="30"/>
      <c r="V831" s="5"/>
      <c r="W831" s="5"/>
      <c r="X831" s="102"/>
      <c r="Y831" s="102"/>
      <c r="Z831" s="5"/>
      <c r="AA831" s="5"/>
      <c r="AB831" s="5"/>
      <c r="AC831" s="5"/>
    </row>
    <row r="832">
      <c r="A832" s="84"/>
      <c r="B832" s="30"/>
      <c r="C832" s="30"/>
      <c r="D832" s="30"/>
      <c r="E832" s="30"/>
      <c r="F832" s="5"/>
      <c r="G832" s="30"/>
      <c r="H832" s="84"/>
      <c r="I832" s="30"/>
      <c r="J832" s="30"/>
      <c r="K832" s="30"/>
      <c r="L832" s="84"/>
      <c r="M832" s="102"/>
      <c r="N832" s="102"/>
      <c r="O832" s="102"/>
      <c r="P832" s="5"/>
      <c r="Q832" s="5"/>
      <c r="R832" s="30"/>
      <c r="S832" s="30"/>
      <c r="T832" s="5"/>
      <c r="U832" s="30"/>
      <c r="V832" s="5"/>
      <c r="W832" s="5"/>
      <c r="X832" s="102"/>
      <c r="Y832" s="102"/>
      <c r="Z832" s="5"/>
      <c r="AA832" s="5"/>
      <c r="AB832" s="5"/>
      <c r="AC832" s="5"/>
    </row>
    <row r="833">
      <c r="A833" s="84"/>
      <c r="B833" s="30"/>
      <c r="C833" s="30"/>
      <c r="D833" s="30"/>
      <c r="E833" s="30"/>
      <c r="F833" s="5"/>
      <c r="G833" s="30"/>
      <c r="H833" s="84"/>
      <c r="I833" s="30"/>
      <c r="J833" s="30"/>
      <c r="K833" s="30"/>
      <c r="L833" s="84"/>
      <c r="M833" s="102"/>
      <c r="N833" s="102"/>
      <c r="O833" s="102"/>
      <c r="P833" s="5"/>
      <c r="Q833" s="5"/>
      <c r="R833" s="30"/>
      <c r="S833" s="30"/>
      <c r="T833" s="5"/>
      <c r="U833" s="30"/>
      <c r="V833" s="5"/>
      <c r="W833" s="5"/>
      <c r="X833" s="102"/>
      <c r="Y833" s="102"/>
      <c r="Z833" s="5"/>
      <c r="AA833" s="5"/>
      <c r="AB833" s="5"/>
      <c r="AC833" s="5"/>
    </row>
    <row r="834">
      <c r="A834" s="84"/>
      <c r="B834" s="30"/>
      <c r="C834" s="30"/>
      <c r="D834" s="30"/>
      <c r="E834" s="30"/>
      <c r="F834" s="5"/>
      <c r="G834" s="30"/>
      <c r="H834" s="84"/>
      <c r="I834" s="30"/>
      <c r="J834" s="30"/>
      <c r="K834" s="30"/>
      <c r="L834" s="84"/>
      <c r="M834" s="102"/>
      <c r="N834" s="102"/>
      <c r="O834" s="102"/>
      <c r="P834" s="5"/>
      <c r="Q834" s="5"/>
      <c r="R834" s="30"/>
      <c r="S834" s="30"/>
      <c r="T834" s="5"/>
      <c r="U834" s="30"/>
      <c r="V834" s="5"/>
      <c r="W834" s="5"/>
      <c r="X834" s="102"/>
      <c r="Y834" s="102"/>
      <c r="Z834" s="5"/>
      <c r="AA834" s="5"/>
      <c r="AB834" s="5"/>
      <c r="AC834" s="5"/>
    </row>
    <row r="835">
      <c r="A835" s="84"/>
      <c r="B835" s="30"/>
      <c r="C835" s="30"/>
      <c r="D835" s="30"/>
      <c r="E835" s="30"/>
      <c r="F835" s="5"/>
      <c r="G835" s="30"/>
      <c r="H835" s="84"/>
      <c r="I835" s="30"/>
      <c r="J835" s="30"/>
      <c r="K835" s="30"/>
      <c r="L835" s="84"/>
      <c r="M835" s="102"/>
      <c r="N835" s="102"/>
      <c r="O835" s="102"/>
      <c r="P835" s="5"/>
      <c r="Q835" s="5"/>
      <c r="R835" s="30"/>
      <c r="S835" s="30"/>
      <c r="T835" s="5"/>
      <c r="U835" s="30"/>
      <c r="V835" s="5"/>
      <c r="W835" s="5"/>
      <c r="X835" s="102"/>
      <c r="Y835" s="102"/>
      <c r="Z835" s="5"/>
      <c r="AA835" s="5"/>
      <c r="AB835" s="5"/>
      <c r="AC835" s="5"/>
    </row>
    <row r="836">
      <c r="A836" s="84"/>
      <c r="B836" s="30"/>
      <c r="C836" s="30"/>
      <c r="D836" s="30"/>
      <c r="E836" s="30"/>
      <c r="F836" s="5"/>
      <c r="G836" s="30"/>
      <c r="H836" s="84"/>
      <c r="I836" s="30"/>
      <c r="J836" s="30"/>
      <c r="K836" s="30"/>
      <c r="L836" s="84"/>
      <c r="M836" s="102"/>
      <c r="N836" s="102"/>
      <c r="O836" s="102"/>
      <c r="P836" s="5"/>
      <c r="Q836" s="5"/>
      <c r="R836" s="30"/>
      <c r="S836" s="30"/>
      <c r="T836" s="5"/>
      <c r="U836" s="30"/>
      <c r="V836" s="5"/>
      <c r="W836" s="5"/>
      <c r="X836" s="102"/>
      <c r="Y836" s="102"/>
      <c r="Z836" s="5"/>
      <c r="AA836" s="5"/>
      <c r="AB836" s="5"/>
      <c r="AC836" s="5"/>
    </row>
    <row r="837">
      <c r="A837" s="84"/>
      <c r="B837" s="30"/>
      <c r="C837" s="30"/>
      <c r="D837" s="30"/>
      <c r="E837" s="30"/>
      <c r="F837" s="5"/>
      <c r="G837" s="30"/>
      <c r="H837" s="84"/>
      <c r="I837" s="30"/>
      <c r="J837" s="30"/>
      <c r="K837" s="30"/>
      <c r="L837" s="84"/>
      <c r="M837" s="102"/>
      <c r="N837" s="102"/>
      <c r="O837" s="102"/>
      <c r="P837" s="5"/>
      <c r="Q837" s="5"/>
      <c r="R837" s="30"/>
      <c r="S837" s="30"/>
      <c r="T837" s="5"/>
      <c r="U837" s="30"/>
      <c r="V837" s="5"/>
      <c r="W837" s="5"/>
      <c r="X837" s="102"/>
      <c r="Y837" s="102"/>
      <c r="Z837" s="5"/>
      <c r="AA837" s="5"/>
      <c r="AB837" s="5"/>
      <c r="AC837" s="5"/>
    </row>
    <row r="838">
      <c r="A838" s="84"/>
      <c r="B838" s="30"/>
      <c r="C838" s="30"/>
      <c r="D838" s="30"/>
      <c r="E838" s="30"/>
      <c r="F838" s="5"/>
      <c r="G838" s="30"/>
      <c r="H838" s="84"/>
      <c r="I838" s="30"/>
      <c r="J838" s="30"/>
      <c r="K838" s="30"/>
      <c r="L838" s="84"/>
      <c r="M838" s="102"/>
      <c r="N838" s="102"/>
      <c r="O838" s="102"/>
      <c r="P838" s="5"/>
      <c r="Q838" s="5"/>
      <c r="R838" s="30"/>
      <c r="S838" s="30"/>
      <c r="T838" s="5"/>
      <c r="U838" s="30"/>
      <c r="V838" s="5"/>
      <c r="W838" s="5"/>
      <c r="X838" s="102"/>
      <c r="Y838" s="102"/>
      <c r="Z838" s="5"/>
      <c r="AA838" s="5"/>
      <c r="AB838" s="5"/>
      <c r="AC838" s="5"/>
    </row>
    <row r="839">
      <c r="A839" s="84"/>
      <c r="B839" s="30"/>
      <c r="C839" s="30"/>
      <c r="D839" s="30"/>
      <c r="E839" s="30"/>
      <c r="F839" s="5"/>
      <c r="G839" s="30"/>
      <c r="H839" s="84"/>
      <c r="I839" s="30"/>
      <c r="J839" s="30"/>
      <c r="K839" s="30"/>
      <c r="L839" s="84"/>
      <c r="M839" s="102"/>
      <c r="N839" s="102"/>
      <c r="O839" s="102"/>
      <c r="P839" s="5"/>
      <c r="Q839" s="5"/>
      <c r="R839" s="30"/>
      <c r="S839" s="30"/>
      <c r="T839" s="5"/>
      <c r="U839" s="30"/>
      <c r="V839" s="5"/>
      <c r="W839" s="5"/>
      <c r="X839" s="102"/>
      <c r="Y839" s="102"/>
      <c r="Z839" s="5"/>
      <c r="AA839" s="5"/>
      <c r="AB839" s="5"/>
      <c r="AC839" s="5"/>
    </row>
    <row r="840">
      <c r="A840" s="84"/>
      <c r="B840" s="30"/>
      <c r="C840" s="30"/>
      <c r="D840" s="30"/>
      <c r="E840" s="30"/>
      <c r="F840" s="5"/>
      <c r="G840" s="30"/>
      <c r="H840" s="84"/>
      <c r="I840" s="30"/>
      <c r="J840" s="30"/>
      <c r="K840" s="30"/>
      <c r="L840" s="84"/>
      <c r="M840" s="102"/>
      <c r="N840" s="102"/>
      <c r="O840" s="102"/>
      <c r="P840" s="5"/>
      <c r="Q840" s="5"/>
      <c r="R840" s="30"/>
      <c r="S840" s="30"/>
      <c r="T840" s="5"/>
      <c r="U840" s="30"/>
      <c r="V840" s="5"/>
      <c r="W840" s="5"/>
      <c r="X840" s="102"/>
      <c r="Y840" s="102"/>
      <c r="Z840" s="5"/>
      <c r="AA840" s="5"/>
      <c r="AB840" s="5"/>
      <c r="AC840" s="5"/>
    </row>
    <row r="841">
      <c r="A841" s="84"/>
      <c r="B841" s="30"/>
      <c r="C841" s="30"/>
      <c r="D841" s="30"/>
      <c r="E841" s="30"/>
      <c r="F841" s="5"/>
      <c r="G841" s="30"/>
      <c r="H841" s="84"/>
      <c r="I841" s="30"/>
      <c r="J841" s="30"/>
      <c r="K841" s="30"/>
      <c r="L841" s="84"/>
      <c r="M841" s="102"/>
      <c r="N841" s="102"/>
      <c r="O841" s="102"/>
      <c r="P841" s="5"/>
      <c r="Q841" s="5"/>
      <c r="R841" s="30"/>
      <c r="S841" s="30"/>
      <c r="T841" s="5"/>
      <c r="U841" s="30"/>
      <c r="V841" s="5"/>
      <c r="W841" s="5"/>
      <c r="X841" s="102"/>
      <c r="Y841" s="102"/>
      <c r="Z841" s="5"/>
      <c r="AA841" s="5"/>
      <c r="AB841" s="5"/>
      <c r="AC841" s="5"/>
    </row>
    <row r="842">
      <c r="A842" s="84"/>
      <c r="B842" s="30"/>
      <c r="C842" s="30"/>
      <c r="D842" s="30"/>
      <c r="E842" s="30"/>
      <c r="F842" s="5"/>
      <c r="G842" s="30"/>
      <c r="H842" s="84"/>
      <c r="I842" s="30"/>
      <c r="J842" s="30"/>
      <c r="K842" s="30"/>
      <c r="L842" s="84"/>
      <c r="M842" s="102"/>
      <c r="N842" s="102"/>
      <c r="O842" s="102"/>
      <c r="P842" s="5"/>
      <c r="Q842" s="5"/>
      <c r="R842" s="30"/>
      <c r="S842" s="30"/>
      <c r="T842" s="5"/>
      <c r="U842" s="30"/>
      <c r="V842" s="5"/>
      <c r="W842" s="5"/>
      <c r="X842" s="102"/>
      <c r="Y842" s="102"/>
      <c r="Z842" s="5"/>
      <c r="AA842" s="5"/>
      <c r="AB842" s="5"/>
      <c r="AC842" s="5"/>
    </row>
    <row r="843">
      <c r="A843" s="84"/>
      <c r="B843" s="30"/>
      <c r="C843" s="30"/>
      <c r="D843" s="30"/>
      <c r="E843" s="30"/>
      <c r="F843" s="5"/>
      <c r="G843" s="30"/>
      <c r="H843" s="84"/>
      <c r="I843" s="30"/>
      <c r="J843" s="30"/>
      <c r="K843" s="30"/>
      <c r="L843" s="84"/>
      <c r="M843" s="102"/>
      <c r="N843" s="102"/>
      <c r="O843" s="102"/>
      <c r="P843" s="5"/>
      <c r="Q843" s="5"/>
      <c r="R843" s="30"/>
      <c r="S843" s="30"/>
      <c r="T843" s="5"/>
      <c r="U843" s="30"/>
      <c r="V843" s="5"/>
      <c r="W843" s="5"/>
      <c r="X843" s="102"/>
      <c r="Y843" s="102"/>
      <c r="Z843" s="5"/>
      <c r="AA843" s="5"/>
      <c r="AB843" s="5"/>
      <c r="AC843" s="5"/>
    </row>
    <row r="844">
      <c r="A844" s="84"/>
      <c r="B844" s="30"/>
      <c r="C844" s="30"/>
      <c r="D844" s="30"/>
      <c r="E844" s="30"/>
      <c r="F844" s="5"/>
      <c r="G844" s="30"/>
      <c r="H844" s="84"/>
      <c r="I844" s="30"/>
      <c r="J844" s="30"/>
      <c r="K844" s="30"/>
      <c r="L844" s="84"/>
      <c r="M844" s="102"/>
      <c r="N844" s="102"/>
      <c r="O844" s="102"/>
      <c r="P844" s="5"/>
      <c r="Q844" s="5"/>
      <c r="R844" s="30"/>
      <c r="S844" s="30"/>
      <c r="T844" s="5"/>
      <c r="U844" s="30"/>
      <c r="V844" s="5"/>
      <c r="W844" s="5"/>
      <c r="X844" s="102"/>
      <c r="Y844" s="102"/>
      <c r="Z844" s="5"/>
      <c r="AA844" s="5"/>
      <c r="AB844" s="5"/>
      <c r="AC844" s="5"/>
    </row>
    <row r="845">
      <c r="A845" s="84"/>
      <c r="B845" s="30"/>
      <c r="C845" s="30"/>
      <c r="D845" s="30"/>
      <c r="E845" s="30"/>
      <c r="F845" s="5"/>
      <c r="G845" s="30"/>
      <c r="H845" s="84"/>
      <c r="I845" s="30"/>
      <c r="J845" s="30"/>
      <c r="K845" s="30"/>
      <c r="L845" s="84"/>
      <c r="M845" s="102"/>
      <c r="N845" s="102"/>
      <c r="O845" s="102"/>
      <c r="P845" s="5"/>
      <c r="Q845" s="5"/>
      <c r="R845" s="30"/>
      <c r="S845" s="30"/>
      <c r="T845" s="5"/>
      <c r="U845" s="30"/>
      <c r="V845" s="5"/>
      <c r="W845" s="5"/>
      <c r="X845" s="102"/>
      <c r="Y845" s="102"/>
      <c r="Z845" s="5"/>
      <c r="AA845" s="5"/>
      <c r="AB845" s="5"/>
      <c r="AC845" s="5"/>
    </row>
    <row r="846">
      <c r="A846" s="84"/>
      <c r="B846" s="30"/>
      <c r="C846" s="30"/>
      <c r="D846" s="30"/>
      <c r="E846" s="30"/>
      <c r="F846" s="5"/>
      <c r="G846" s="30"/>
      <c r="H846" s="84"/>
      <c r="I846" s="30"/>
      <c r="J846" s="30"/>
      <c r="K846" s="30"/>
      <c r="L846" s="84"/>
      <c r="M846" s="102"/>
      <c r="N846" s="102"/>
      <c r="O846" s="102"/>
      <c r="P846" s="5"/>
      <c r="Q846" s="5"/>
      <c r="R846" s="30"/>
      <c r="S846" s="30"/>
      <c r="T846" s="5"/>
      <c r="U846" s="30"/>
      <c r="V846" s="5"/>
      <c r="W846" s="5"/>
      <c r="X846" s="102"/>
      <c r="Y846" s="102"/>
      <c r="Z846" s="5"/>
      <c r="AA846" s="5"/>
      <c r="AB846" s="5"/>
      <c r="AC846" s="5"/>
    </row>
    <row r="847">
      <c r="A847" s="84"/>
      <c r="B847" s="30"/>
      <c r="C847" s="30"/>
      <c r="D847" s="30"/>
      <c r="E847" s="30"/>
      <c r="F847" s="5"/>
      <c r="G847" s="30"/>
      <c r="H847" s="84"/>
      <c r="I847" s="30"/>
      <c r="J847" s="30"/>
      <c r="K847" s="30"/>
      <c r="L847" s="84"/>
      <c r="M847" s="102"/>
      <c r="N847" s="102"/>
      <c r="O847" s="102"/>
      <c r="P847" s="5"/>
      <c r="Q847" s="5"/>
      <c r="R847" s="30"/>
      <c r="S847" s="30"/>
      <c r="T847" s="5"/>
      <c r="U847" s="30"/>
      <c r="V847" s="5"/>
      <c r="W847" s="5"/>
      <c r="X847" s="102"/>
      <c r="Y847" s="102"/>
      <c r="Z847" s="5"/>
      <c r="AA847" s="5"/>
      <c r="AB847" s="5"/>
      <c r="AC847" s="5"/>
    </row>
    <row r="848">
      <c r="A848" s="84"/>
      <c r="B848" s="30"/>
      <c r="C848" s="30"/>
      <c r="D848" s="30"/>
      <c r="E848" s="30"/>
      <c r="F848" s="5"/>
      <c r="G848" s="30"/>
      <c r="H848" s="84"/>
      <c r="I848" s="30"/>
      <c r="J848" s="30"/>
      <c r="K848" s="30"/>
      <c r="L848" s="84"/>
      <c r="M848" s="102"/>
      <c r="N848" s="102"/>
      <c r="O848" s="102"/>
      <c r="P848" s="5"/>
      <c r="Q848" s="5"/>
      <c r="R848" s="30"/>
      <c r="S848" s="30"/>
      <c r="T848" s="5"/>
      <c r="U848" s="30"/>
      <c r="V848" s="5"/>
      <c r="W848" s="5"/>
      <c r="X848" s="102"/>
      <c r="Y848" s="102"/>
      <c r="Z848" s="5"/>
      <c r="AA848" s="5"/>
      <c r="AB848" s="5"/>
      <c r="AC848" s="5"/>
    </row>
    <row r="849">
      <c r="A849" s="84"/>
      <c r="B849" s="30"/>
      <c r="C849" s="30"/>
      <c r="D849" s="30"/>
      <c r="E849" s="30"/>
      <c r="F849" s="5"/>
      <c r="G849" s="30"/>
      <c r="H849" s="84"/>
      <c r="I849" s="30"/>
      <c r="J849" s="30"/>
      <c r="K849" s="30"/>
      <c r="L849" s="84"/>
      <c r="M849" s="102"/>
      <c r="N849" s="102"/>
      <c r="O849" s="102"/>
      <c r="P849" s="5"/>
      <c r="Q849" s="5"/>
      <c r="R849" s="30"/>
      <c r="S849" s="30"/>
      <c r="T849" s="5"/>
      <c r="U849" s="30"/>
      <c r="V849" s="5"/>
      <c r="W849" s="5"/>
      <c r="X849" s="102"/>
      <c r="Y849" s="102"/>
      <c r="Z849" s="5"/>
      <c r="AA849" s="5"/>
      <c r="AB849" s="5"/>
      <c r="AC849" s="5"/>
    </row>
    <row r="850">
      <c r="A850" s="84"/>
      <c r="B850" s="30"/>
      <c r="C850" s="30"/>
      <c r="D850" s="30"/>
      <c r="E850" s="30"/>
      <c r="F850" s="5"/>
      <c r="G850" s="30"/>
      <c r="H850" s="84"/>
      <c r="I850" s="30"/>
      <c r="J850" s="30"/>
      <c r="K850" s="30"/>
      <c r="L850" s="84"/>
      <c r="M850" s="102"/>
      <c r="N850" s="102"/>
      <c r="O850" s="102"/>
      <c r="P850" s="5"/>
      <c r="Q850" s="5"/>
      <c r="R850" s="30"/>
      <c r="S850" s="30"/>
      <c r="T850" s="5"/>
      <c r="U850" s="30"/>
      <c r="V850" s="5"/>
      <c r="W850" s="5"/>
      <c r="X850" s="102"/>
      <c r="Y850" s="102"/>
      <c r="Z850" s="5"/>
      <c r="AA850" s="5"/>
      <c r="AB850" s="5"/>
      <c r="AC850" s="5"/>
    </row>
    <row r="851">
      <c r="A851" s="84"/>
      <c r="B851" s="30"/>
      <c r="C851" s="30"/>
      <c r="D851" s="30"/>
      <c r="E851" s="30"/>
      <c r="F851" s="5"/>
      <c r="G851" s="30"/>
      <c r="H851" s="84"/>
      <c r="I851" s="30"/>
      <c r="J851" s="30"/>
      <c r="K851" s="30"/>
      <c r="L851" s="84"/>
      <c r="M851" s="102"/>
      <c r="N851" s="102"/>
      <c r="O851" s="102"/>
      <c r="P851" s="5"/>
      <c r="Q851" s="5"/>
      <c r="R851" s="30"/>
      <c r="S851" s="30"/>
      <c r="T851" s="5"/>
      <c r="U851" s="30"/>
      <c r="V851" s="5"/>
      <c r="W851" s="5"/>
      <c r="X851" s="102"/>
      <c r="Y851" s="102"/>
      <c r="Z851" s="5"/>
      <c r="AA851" s="5"/>
      <c r="AB851" s="5"/>
      <c r="AC851" s="5"/>
    </row>
    <row r="852">
      <c r="A852" s="84"/>
      <c r="B852" s="30"/>
      <c r="C852" s="30"/>
      <c r="D852" s="30"/>
      <c r="E852" s="30"/>
      <c r="F852" s="5"/>
      <c r="G852" s="30"/>
      <c r="H852" s="84"/>
      <c r="I852" s="30"/>
      <c r="J852" s="30"/>
      <c r="K852" s="30"/>
      <c r="L852" s="84"/>
      <c r="M852" s="102"/>
      <c r="N852" s="102"/>
      <c r="O852" s="102"/>
      <c r="P852" s="5"/>
      <c r="Q852" s="5"/>
      <c r="R852" s="30"/>
      <c r="S852" s="30"/>
      <c r="T852" s="5"/>
      <c r="U852" s="30"/>
      <c r="V852" s="5"/>
      <c r="W852" s="5"/>
      <c r="X852" s="102"/>
      <c r="Y852" s="102"/>
      <c r="Z852" s="5"/>
      <c r="AA852" s="5"/>
      <c r="AB852" s="5"/>
      <c r="AC852" s="5"/>
    </row>
    <row r="853">
      <c r="A853" s="84"/>
      <c r="B853" s="30"/>
      <c r="C853" s="30"/>
      <c r="D853" s="30"/>
      <c r="E853" s="30"/>
      <c r="F853" s="5"/>
      <c r="G853" s="30"/>
      <c r="H853" s="84"/>
      <c r="I853" s="30"/>
      <c r="J853" s="30"/>
      <c r="K853" s="30"/>
      <c r="L853" s="84"/>
      <c r="M853" s="102"/>
      <c r="N853" s="102"/>
      <c r="O853" s="102"/>
      <c r="P853" s="5"/>
      <c r="Q853" s="5"/>
      <c r="R853" s="30"/>
      <c r="S853" s="30"/>
      <c r="T853" s="5"/>
      <c r="U853" s="30"/>
      <c r="V853" s="5"/>
      <c r="W853" s="5"/>
      <c r="X853" s="102"/>
      <c r="Y853" s="102"/>
      <c r="Z853" s="5"/>
      <c r="AA853" s="5"/>
      <c r="AB853" s="5"/>
      <c r="AC853" s="5"/>
    </row>
    <row r="854">
      <c r="A854" s="84"/>
      <c r="B854" s="30"/>
      <c r="C854" s="30"/>
      <c r="D854" s="30"/>
      <c r="E854" s="30"/>
      <c r="F854" s="5"/>
      <c r="G854" s="30"/>
      <c r="H854" s="84"/>
      <c r="I854" s="30"/>
      <c r="J854" s="30"/>
      <c r="K854" s="30"/>
      <c r="L854" s="84"/>
      <c r="M854" s="102"/>
      <c r="N854" s="102"/>
      <c r="O854" s="102"/>
      <c r="P854" s="5"/>
      <c r="Q854" s="5"/>
      <c r="R854" s="30"/>
      <c r="S854" s="30"/>
      <c r="T854" s="5"/>
      <c r="U854" s="30"/>
      <c r="V854" s="5"/>
      <c r="W854" s="5"/>
      <c r="X854" s="102"/>
      <c r="Y854" s="102"/>
      <c r="Z854" s="5"/>
      <c r="AA854" s="5"/>
      <c r="AB854" s="5"/>
      <c r="AC854" s="5"/>
    </row>
    <row r="855">
      <c r="A855" s="84"/>
      <c r="B855" s="30"/>
      <c r="C855" s="30"/>
      <c r="D855" s="30"/>
      <c r="E855" s="30"/>
      <c r="F855" s="5"/>
      <c r="G855" s="30"/>
      <c r="H855" s="84"/>
      <c r="I855" s="30"/>
      <c r="J855" s="30"/>
      <c r="K855" s="30"/>
      <c r="L855" s="84"/>
      <c r="M855" s="102"/>
      <c r="N855" s="102"/>
      <c r="O855" s="102"/>
      <c r="P855" s="5"/>
      <c r="Q855" s="5"/>
      <c r="R855" s="30"/>
      <c r="S855" s="30"/>
      <c r="T855" s="5"/>
      <c r="U855" s="30"/>
      <c r="V855" s="5"/>
      <c r="W855" s="5"/>
      <c r="X855" s="102"/>
      <c r="Y855" s="102"/>
      <c r="Z855" s="5"/>
      <c r="AA855" s="5"/>
      <c r="AB855" s="5"/>
      <c r="AC855" s="5"/>
    </row>
    <row r="856">
      <c r="A856" s="84"/>
      <c r="B856" s="30"/>
      <c r="C856" s="30"/>
      <c r="D856" s="30"/>
      <c r="E856" s="30"/>
      <c r="F856" s="5"/>
      <c r="G856" s="30"/>
      <c r="H856" s="84"/>
      <c r="I856" s="30"/>
      <c r="J856" s="30"/>
      <c r="K856" s="30"/>
      <c r="L856" s="84"/>
      <c r="M856" s="102"/>
      <c r="N856" s="102"/>
      <c r="O856" s="102"/>
      <c r="P856" s="5"/>
      <c r="Q856" s="5"/>
      <c r="R856" s="30"/>
      <c r="S856" s="30"/>
      <c r="T856" s="5"/>
      <c r="U856" s="30"/>
      <c r="V856" s="5"/>
      <c r="W856" s="5"/>
      <c r="X856" s="102"/>
      <c r="Y856" s="102"/>
      <c r="Z856" s="5"/>
      <c r="AA856" s="5"/>
      <c r="AB856" s="5"/>
      <c r="AC856" s="5"/>
    </row>
    <row r="857">
      <c r="A857" s="84"/>
      <c r="B857" s="30"/>
      <c r="C857" s="30"/>
      <c r="D857" s="30"/>
      <c r="E857" s="30"/>
      <c r="F857" s="5"/>
      <c r="G857" s="30"/>
      <c r="H857" s="84"/>
      <c r="I857" s="30"/>
      <c r="J857" s="30"/>
      <c r="K857" s="30"/>
      <c r="L857" s="84"/>
      <c r="M857" s="102"/>
      <c r="N857" s="102"/>
      <c r="O857" s="102"/>
      <c r="P857" s="5"/>
      <c r="Q857" s="5"/>
      <c r="R857" s="30"/>
      <c r="S857" s="30"/>
      <c r="T857" s="5"/>
      <c r="U857" s="30"/>
      <c r="V857" s="5"/>
      <c r="W857" s="5"/>
      <c r="X857" s="102"/>
      <c r="Y857" s="102"/>
      <c r="Z857" s="5"/>
      <c r="AA857" s="5"/>
      <c r="AB857" s="5"/>
      <c r="AC857" s="5"/>
    </row>
    <row r="858">
      <c r="A858" s="84"/>
      <c r="B858" s="30"/>
      <c r="C858" s="30"/>
      <c r="D858" s="30"/>
      <c r="E858" s="30"/>
      <c r="F858" s="5"/>
      <c r="G858" s="30"/>
      <c r="H858" s="84"/>
      <c r="I858" s="30"/>
      <c r="J858" s="30"/>
      <c r="K858" s="30"/>
      <c r="L858" s="84"/>
      <c r="M858" s="102"/>
      <c r="N858" s="102"/>
      <c r="O858" s="102"/>
      <c r="P858" s="5"/>
      <c r="Q858" s="5"/>
      <c r="R858" s="30"/>
      <c r="S858" s="30"/>
      <c r="T858" s="5"/>
      <c r="U858" s="30"/>
      <c r="V858" s="5"/>
      <c r="W858" s="5"/>
      <c r="X858" s="102"/>
      <c r="Y858" s="102"/>
      <c r="Z858" s="5"/>
      <c r="AA858" s="5"/>
      <c r="AB858" s="5"/>
      <c r="AC858" s="5"/>
    </row>
    <row r="859">
      <c r="A859" s="84"/>
      <c r="B859" s="30"/>
      <c r="C859" s="30"/>
      <c r="D859" s="30"/>
      <c r="E859" s="30"/>
      <c r="F859" s="5"/>
      <c r="G859" s="30"/>
      <c r="H859" s="84"/>
      <c r="I859" s="30"/>
      <c r="J859" s="30"/>
      <c r="K859" s="30"/>
      <c r="L859" s="84"/>
      <c r="M859" s="102"/>
      <c r="N859" s="102"/>
      <c r="O859" s="102"/>
      <c r="P859" s="5"/>
      <c r="Q859" s="5"/>
      <c r="R859" s="30"/>
      <c r="S859" s="30"/>
      <c r="T859" s="5"/>
      <c r="U859" s="30"/>
      <c r="V859" s="5"/>
      <c r="W859" s="5"/>
      <c r="X859" s="102"/>
      <c r="Y859" s="102"/>
      <c r="Z859" s="5"/>
      <c r="AA859" s="5"/>
      <c r="AB859" s="5"/>
      <c r="AC859" s="5"/>
    </row>
    <row r="860">
      <c r="A860" s="84"/>
      <c r="B860" s="30"/>
      <c r="C860" s="30"/>
      <c r="D860" s="30"/>
      <c r="E860" s="30"/>
      <c r="F860" s="5"/>
      <c r="G860" s="30"/>
      <c r="H860" s="84"/>
      <c r="I860" s="30"/>
      <c r="J860" s="30"/>
      <c r="K860" s="30"/>
      <c r="L860" s="84"/>
      <c r="M860" s="102"/>
      <c r="N860" s="102"/>
      <c r="O860" s="102"/>
      <c r="P860" s="5"/>
      <c r="Q860" s="5"/>
      <c r="R860" s="30"/>
      <c r="S860" s="30"/>
      <c r="T860" s="5"/>
      <c r="U860" s="30"/>
      <c r="V860" s="5"/>
      <c r="W860" s="5"/>
      <c r="X860" s="102"/>
      <c r="Y860" s="102"/>
      <c r="Z860" s="5"/>
      <c r="AA860" s="5"/>
      <c r="AB860" s="5"/>
      <c r="AC860" s="5"/>
    </row>
    <row r="861">
      <c r="A861" s="84"/>
      <c r="B861" s="30"/>
      <c r="C861" s="30"/>
      <c r="D861" s="30"/>
      <c r="E861" s="30"/>
      <c r="F861" s="5"/>
      <c r="G861" s="30"/>
      <c r="H861" s="84"/>
      <c r="I861" s="30"/>
      <c r="J861" s="30"/>
      <c r="K861" s="30"/>
      <c r="L861" s="84"/>
      <c r="M861" s="102"/>
      <c r="N861" s="102"/>
      <c r="O861" s="102"/>
      <c r="P861" s="5"/>
      <c r="Q861" s="5"/>
      <c r="R861" s="30"/>
      <c r="S861" s="30"/>
      <c r="T861" s="5"/>
      <c r="U861" s="30"/>
      <c r="V861" s="5"/>
      <c r="W861" s="5"/>
      <c r="X861" s="102"/>
      <c r="Y861" s="102"/>
      <c r="Z861" s="5"/>
      <c r="AA861" s="5"/>
      <c r="AB861" s="5"/>
      <c r="AC861" s="5"/>
    </row>
    <row r="862">
      <c r="A862" s="84"/>
      <c r="B862" s="30"/>
      <c r="C862" s="30"/>
      <c r="D862" s="30"/>
      <c r="E862" s="30"/>
      <c r="F862" s="5"/>
      <c r="G862" s="30"/>
      <c r="H862" s="84"/>
      <c r="I862" s="30"/>
      <c r="J862" s="30"/>
      <c r="K862" s="30"/>
      <c r="L862" s="84"/>
      <c r="M862" s="102"/>
      <c r="N862" s="102"/>
      <c r="O862" s="102"/>
      <c r="P862" s="5"/>
      <c r="Q862" s="5"/>
      <c r="R862" s="30"/>
      <c r="S862" s="30"/>
      <c r="T862" s="5"/>
      <c r="U862" s="30"/>
      <c r="V862" s="5"/>
      <c r="W862" s="5"/>
      <c r="X862" s="102"/>
      <c r="Y862" s="102"/>
      <c r="Z862" s="5"/>
      <c r="AA862" s="5"/>
      <c r="AB862" s="5"/>
      <c r="AC862" s="5"/>
    </row>
    <row r="863">
      <c r="A863" s="84"/>
      <c r="B863" s="30"/>
      <c r="C863" s="30"/>
      <c r="D863" s="30"/>
      <c r="E863" s="30"/>
      <c r="F863" s="5"/>
      <c r="G863" s="30"/>
      <c r="H863" s="84"/>
      <c r="I863" s="30"/>
      <c r="J863" s="30"/>
      <c r="K863" s="30"/>
      <c r="L863" s="84"/>
      <c r="M863" s="102"/>
      <c r="N863" s="102"/>
      <c r="O863" s="102"/>
      <c r="P863" s="5"/>
      <c r="Q863" s="5"/>
      <c r="R863" s="30"/>
      <c r="S863" s="30"/>
      <c r="T863" s="5"/>
      <c r="U863" s="30"/>
      <c r="V863" s="5"/>
      <c r="W863" s="5"/>
      <c r="X863" s="102"/>
      <c r="Y863" s="102"/>
      <c r="Z863" s="5"/>
      <c r="AA863" s="5"/>
      <c r="AB863" s="5"/>
      <c r="AC863" s="5"/>
    </row>
    <row r="864">
      <c r="A864" s="84"/>
      <c r="B864" s="30"/>
      <c r="C864" s="30"/>
      <c r="D864" s="30"/>
      <c r="E864" s="30"/>
      <c r="F864" s="5"/>
      <c r="G864" s="30"/>
      <c r="H864" s="84"/>
      <c r="I864" s="30"/>
      <c r="J864" s="30"/>
      <c r="K864" s="30"/>
      <c r="L864" s="84"/>
      <c r="M864" s="102"/>
      <c r="N864" s="102"/>
      <c r="O864" s="102"/>
      <c r="P864" s="5"/>
      <c r="Q864" s="5"/>
      <c r="R864" s="30"/>
      <c r="S864" s="30"/>
      <c r="T864" s="5"/>
      <c r="U864" s="30"/>
      <c r="V864" s="5"/>
      <c r="W864" s="5"/>
      <c r="X864" s="102"/>
      <c r="Y864" s="102"/>
      <c r="Z864" s="5"/>
      <c r="AA864" s="5"/>
      <c r="AB864" s="5"/>
      <c r="AC864" s="5"/>
    </row>
    <row r="865">
      <c r="A865" s="84"/>
      <c r="B865" s="30"/>
      <c r="C865" s="30"/>
      <c r="D865" s="30"/>
      <c r="E865" s="30"/>
      <c r="F865" s="5"/>
      <c r="G865" s="30"/>
      <c r="H865" s="84"/>
      <c r="I865" s="30"/>
      <c r="J865" s="30"/>
      <c r="K865" s="30"/>
      <c r="L865" s="84"/>
      <c r="M865" s="102"/>
      <c r="N865" s="102"/>
      <c r="O865" s="102"/>
      <c r="P865" s="5"/>
      <c r="Q865" s="5"/>
      <c r="R865" s="30"/>
      <c r="S865" s="30"/>
      <c r="T865" s="5"/>
      <c r="U865" s="30"/>
      <c r="V865" s="5"/>
      <c r="W865" s="5"/>
      <c r="X865" s="102"/>
      <c r="Y865" s="102"/>
      <c r="Z865" s="5"/>
      <c r="AA865" s="5"/>
      <c r="AB865" s="5"/>
      <c r="AC865" s="5"/>
    </row>
    <row r="866">
      <c r="A866" s="84"/>
      <c r="B866" s="30"/>
      <c r="C866" s="30"/>
      <c r="D866" s="30"/>
      <c r="E866" s="30"/>
      <c r="F866" s="5"/>
      <c r="G866" s="30"/>
      <c r="H866" s="84"/>
      <c r="I866" s="30"/>
      <c r="J866" s="30"/>
      <c r="K866" s="30"/>
      <c r="L866" s="84"/>
      <c r="M866" s="102"/>
      <c r="N866" s="102"/>
      <c r="O866" s="102"/>
      <c r="P866" s="5"/>
      <c r="Q866" s="5"/>
      <c r="R866" s="30"/>
      <c r="S866" s="30"/>
      <c r="T866" s="5"/>
      <c r="U866" s="30"/>
      <c r="V866" s="5"/>
      <c r="W866" s="5"/>
      <c r="X866" s="102"/>
      <c r="Y866" s="102"/>
      <c r="Z866" s="5"/>
      <c r="AA866" s="5"/>
      <c r="AB866" s="5"/>
      <c r="AC866" s="5"/>
    </row>
    <row r="867">
      <c r="A867" s="84"/>
      <c r="B867" s="30"/>
      <c r="C867" s="30"/>
      <c r="D867" s="30"/>
      <c r="E867" s="30"/>
      <c r="F867" s="5"/>
      <c r="G867" s="30"/>
      <c r="H867" s="84"/>
      <c r="I867" s="30"/>
      <c r="J867" s="30"/>
      <c r="K867" s="30"/>
      <c r="L867" s="84"/>
      <c r="M867" s="102"/>
      <c r="N867" s="102"/>
      <c r="O867" s="102"/>
      <c r="P867" s="5"/>
      <c r="Q867" s="5"/>
      <c r="R867" s="30"/>
      <c r="S867" s="30"/>
      <c r="T867" s="5"/>
      <c r="U867" s="30"/>
      <c r="V867" s="5"/>
      <c r="W867" s="5"/>
      <c r="X867" s="102"/>
      <c r="Y867" s="102"/>
      <c r="Z867" s="5"/>
      <c r="AA867" s="5"/>
      <c r="AB867" s="5"/>
      <c r="AC867" s="5"/>
    </row>
    <row r="868">
      <c r="A868" s="84"/>
      <c r="B868" s="30"/>
      <c r="C868" s="30"/>
      <c r="D868" s="30"/>
      <c r="E868" s="30"/>
      <c r="F868" s="5"/>
      <c r="G868" s="30"/>
      <c r="H868" s="84"/>
      <c r="I868" s="30"/>
      <c r="J868" s="30"/>
      <c r="K868" s="30"/>
      <c r="L868" s="84"/>
      <c r="M868" s="102"/>
      <c r="N868" s="102"/>
      <c r="O868" s="102"/>
      <c r="P868" s="5"/>
      <c r="Q868" s="5"/>
      <c r="R868" s="30"/>
      <c r="S868" s="30"/>
      <c r="T868" s="5"/>
      <c r="U868" s="30"/>
      <c r="V868" s="5"/>
      <c r="W868" s="5"/>
      <c r="X868" s="102"/>
      <c r="Y868" s="102"/>
      <c r="Z868" s="5"/>
      <c r="AA868" s="5"/>
      <c r="AB868" s="5"/>
      <c r="AC868" s="5"/>
    </row>
    <row r="869">
      <c r="A869" s="84"/>
      <c r="B869" s="30"/>
      <c r="C869" s="30"/>
      <c r="D869" s="30"/>
      <c r="E869" s="30"/>
      <c r="F869" s="5"/>
      <c r="G869" s="30"/>
      <c r="H869" s="84"/>
      <c r="I869" s="30"/>
      <c r="J869" s="30"/>
      <c r="K869" s="30"/>
      <c r="L869" s="84"/>
      <c r="M869" s="102"/>
      <c r="N869" s="102"/>
      <c r="O869" s="102"/>
      <c r="P869" s="5"/>
      <c r="Q869" s="5"/>
      <c r="R869" s="30"/>
      <c r="S869" s="30"/>
      <c r="T869" s="5"/>
      <c r="U869" s="30"/>
      <c r="V869" s="5"/>
      <c r="W869" s="5"/>
      <c r="X869" s="102"/>
      <c r="Y869" s="102"/>
      <c r="Z869" s="5"/>
      <c r="AA869" s="5"/>
      <c r="AB869" s="5"/>
      <c r="AC869" s="5"/>
    </row>
    <row r="870">
      <c r="A870" s="84"/>
      <c r="B870" s="30"/>
      <c r="C870" s="30"/>
      <c r="D870" s="30"/>
      <c r="E870" s="30"/>
      <c r="F870" s="5"/>
      <c r="G870" s="30"/>
      <c r="H870" s="84"/>
      <c r="I870" s="30"/>
      <c r="J870" s="30"/>
      <c r="K870" s="30"/>
      <c r="L870" s="84"/>
      <c r="M870" s="102"/>
      <c r="N870" s="102"/>
      <c r="O870" s="102"/>
      <c r="P870" s="5"/>
      <c r="Q870" s="5"/>
      <c r="R870" s="30"/>
      <c r="S870" s="30"/>
      <c r="T870" s="5"/>
      <c r="U870" s="30"/>
      <c r="V870" s="5"/>
      <c r="W870" s="5"/>
      <c r="X870" s="102"/>
      <c r="Y870" s="102"/>
      <c r="Z870" s="5"/>
      <c r="AA870" s="5"/>
      <c r="AB870" s="5"/>
      <c r="AC870" s="5"/>
    </row>
    <row r="871">
      <c r="A871" s="84"/>
      <c r="B871" s="30"/>
      <c r="C871" s="30"/>
      <c r="D871" s="30"/>
      <c r="E871" s="30"/>
      <c r="F871" s="5"/>
      <c r="G871" s="30"/>
      <c r="H871" s="84"/>
      <c r="I871" s="30"/>
      <c r="J871" s="30"/>
      <c r="K871" s="30"/>
      <c r="L871" s="84"/>
      <c r="M871" s="102"/>
      <c r="N871" s="102"/>
      <c r="O871" s="102"/>
      <c r="P871" s="5"/>
      <c r="Q871" s="5"/>
      <c r="R871" s="30"/>
      <c r="S871" s="30"/>
      <c r="T871" s="5"/>
      <c r="U871" s="30"/>
      <c r="V871" s="5"/>
      <c r="W871" s="5"/>
      <c r="X871" s="102"/>
      <c r="Y871" s="102"/>
      <c r="Z871" s="5"/>
      <c r="AA871" s="5"/>
      <c r="AB871" s="5"/>
      <c r="AC871" s="5"/>
    </row>
    <row r="872">
      <c r="A872" s="84"/>
      <c r="B872" s="30"/>
      <c r="C872" s="30"/>
      <c r="D872" s="30"/>
      <c r="E872" s="30"/>
      <c r="F872" s="5"/>
      <c r="G872" s="30"/>
      <c r="H872" s="84"/>
      <c r="I872" s="30"/>
      <c r="J872" s="30"/>
      <c r="K872" s="30"/>
      <c r="L872" s="84"/>
      <c r="M872" s="102"/>
      <c r="N872" s="102"/>
      <c r="O872" s="102"/>
      <c r="P872" s="5"/>
      <c r="Q872" s="5"/>
      <c r="R872" s="30"/>
      <c r="S872" s="30"/>
      <c r="T872" s="5"/>
      <c r="U872" s="30"/>
      <c r="V872" s="5"/>
      <c r="W872" s="5"/>
      <c r="X872" s="102"/>
      <c r="Y872" s="102"/>
      <c r="Z872" s="5"/>
      <c r="AA872" s="5"/>
      <c r="AB872" s="5"/>
      <c r="AC872" s="5"/>
    </row>
    <row r="873">
      <c r="A873" s="84"/>
      <c r="B873" s="30"/>
      <c r="C873" s="30"/>
      <c r="D873" s="30"/>
      <c r="E873" s="30"/>
      <c r="F873" s="5"/>
      <c r="G873" s="30"/>
      <c r="H873" s="84"/>
      <c r="I873" s="30"/>
      <c r="J873" s="30"/>
      <c r="K873" s="30"/>
      <c r="L873" s="84"/>
      <c r="M873" s="102"/>
      <c r="N873" s="102"/>
      <c r="O873" s="102"/>
      <c r="P873" s="5"/>
      <c r="Q873" s="5"/>
      <c r="R873" s="30"/>
      <c r="S873" s="30"/>
      <c r="T873" s="5"/>
      <c r="U873" s="30"/>
      <c r="V873" s="5"/>
      <c r="W873" s="5"/>
      <c r="X873" s="102"/>
      <c r="Y873" s="102"/>
      <c r="Z873" s="5"/>
      <c r="AA873" s="5"/>
      <c r="AB873" s="5"/>
      <c r="AC873" s="5"/>
    </row>
    <row r="874">
      <c r="A874" s="84"/>
      <c r="B874" s="30"/>
      <c r="C874" s="30"/>
      <c r="D874" s="30"/>
      <c r="E874" s="30"/>
      <c r="F874" s="5"/>
      <c r="G874" s="30"/>
      <c r="H874" s="84"/>
      <c r="I874" s="30"/>
      <c r="J874" s="30"/>
      <c r="K874" s="30"/>
      <c r="L874" s="84"/>
      <c r="M874" s="102"/>
      <c r="N874" s="102"/>
      <c r="O874" s="102"/>
      <c r="P874" s="5"/>
      <c r="Q874" s="5"/>
      <c r="R874" s="30"/>
      <c r="S874" s="30"/>
      <c r="T874" s="5"/>
      <c r="U874" s="30"/>
      <c r="V874" s="5"/>
      <c r="W874" s="5"/>
      <c r="X874" s="102"/>
      <c r="Y874" s="102"/>
      <c r="Z874" s="5"/>
      <c r="AA874" s="5"/>
      <c r="AB874" s="5"/>
      <c r="AC874" s="5"/>
    </row>
    <row r="875">
      <c r="A875" s="84"/>
      <c r="B875" s="30"/>
      <c r="C875" s="30"/>
      <c r="D875" s="30"/>
      <c r="E875" s="30"/>
      <c r="F875" s="5"/>
      <c r="G875" s="30"/>
      <c r="H875" s="84"/>
      <c r="I875" s="30"/>
      <c r="J875" s="30"/>
      <c r="K875" s="30"/>
      <c r="L875" s="84"/>
      <c r="M875" s="102"/>
      <c r="N875" s="102"/>
      <c r="O875" s="102"/>
      <c r="P875" s="5"/>
      <c r="Q875" s="5"/>
      <c r="R875" s="30"/>
      <c r="S875" s="30"/>
      <c r="T875" s="5"/>
      <c r="U875" s="30"/>
      <c r="V875" s="5"/>
      <c r="W875" s="5"/>
      <c r="X875" s="102"/>
      <c r="Y875" s="102"/>
      <c r="Z875" s="5"/>
      <c r="AA875" s="5"/>
      <c r="AB875" s="5"/>
      <c r="AC875" s="5"/>
    </row>
    <row r="876">
      <c r="A876" s="84"/>
      <c r="B876" s="30"/>
      <c r="C876" s="30"/>
      <c r="D876" s="30"/>
      <c r="E876" s="30"/>
      <c r="F876" s="5"/>
      <c r="G876" s="30"/>
      <c r="H876" s="84"/>
      <c r="I876" s="30"/>
      <c r="J876" s="30"/>
      <c r="K876" s="30"/>
      <c r="L876" s="84"/>
      <c r="M876" s="102"/>
      <c r="N876" s="102"/>
      <c r="O876" s="102"/>
      <c r="P876" s="5"/>
      <c r="Q876" s="5"/>
      <c r="R876" s="30"/>
      <c r="S876" s="30"/>
      <c r="T876" s="5"/>
      <c r="U876" s="30"/>
      <c r="V876" s="5"/>
      <c r="W876" s="5"/>
      <c r="X876" s="102"/>
      <c r="Y876" s="102"/>
      <c r="Z876" s="5"/>
      <c r="AA876" s="5"/>
      <c r="AB876" s="5"/>
      <c r="AC876" s="5"/>
    </row>
    <row r="877">
      <c r="A877" s="84"/>
      <c r="B877" s="30"/>
      <c r="C877" s="30"/>
      <c r="D877" s="30"/>
      <c r="E877" s="30"/>
      <c r="F877" s="5"/>
      <c r="G877" s="30"/>
      <c r="H877" s="84"/>
      <c r="I877" s="30"/>
      <c r="J877" s="30"/>
      <c r="K877" s="30"/>
      <c r="L877" s="84"/>
      <c r="M877" s="102"/>
      <c r="N877" s="102"/>
      <c r="O877" s="102"/>
      <c r="P877" s="5"/>
      <c r="Q877" s="5"/>
      <c r="R877" s="30"/>
      <c r="S877" s="30"/>
      <c r="T877" s="5"/>
      <c r="U877" s="30"/>
      <c r="V877" s="5"/>
      <c r="W877" s="5"/>
      <c r="X877" s="102"/>
      <c r="Y877" s="102"/>
      <c r="Z877" s="5"/>
      <c r="AA877" s="5"/>
      <c r="AB877" s="5"/>
      <c r="AC877" s="5"/>
    </row>
    <row r="878">
      <c r="A878" s="84"/>
      <c r="B878" s="30"/>
      <c r="C878" s="30"/>
      <c r="D878" s="30"/>
      <c r="E878" s="30"/>
      <c r="F878" s="5"/>
      <c r="G878" s="30"/>
      <c r="H878" s="84"/>
      <c r="I878" s="30"/>
      <c r="J878" s="30"/>
      <c r="K878" s="30"/>
      <c r="L878" s="84"/>
      <c r="M878" s="102"/>
      <c r="N878" s="102"/>
      <c r="O878" s="102"/>
      <c r="P878" s="5"/>
      <c r="Q878" s="5"/>
      <c r="R878" s="30"/>
      <c r="S878" s="30"/>
      <c r="T878" s="5"/>
      <c r="U878" s="30"/>
      <c r="V878" s="5"/>
      <c r="W878" s="5"/>
      <c r="X878" s="102"/>
      <c r="Y878" s="102"/>
      <c r="Z878" s="5"/>
      <c r="AA878" s="5"/>
      <c r="AB878" s="5"/>
      <c r="AC878" s="5"/>
    </row>
    <row r="879">
      <c r="A879" s="84"/>
      <c r="B879" s="30"/>
      <c r="C879" s="30"/>
      <c r="D879" s="30"/>
      <c r="E879" s="30"/>
      <c r="F879" s="5"/>
      <c r="G879" s="30"/>
      <c r="H879" s="84"/>
      <c r="I879" s="30"/>
      <c r="J879" s="30"/>
      <c r="K879" s="30"/>
      <c r="L879" s="84"/>
      <c r="M879" s="102"/>
      <c r="N879" s="102"/>
      <c r="O879" s="102"/>
      <c r="P879" s="5"/>
      <c r="Q879" s="5"/>
      <c r="R879" s="30"/>
      <c r="S879" s="30"/>
      <c r="T879" s="5"/>
      <c r="U879" s="30"/>
      <c r="V879" s="5"/>
      <c r="W879" s="5"/>
      <c r="X879" s="102"/>
      <c r="Y879" s="102"/>
      <c r="Z879" s="5"/>
      <c r="AA879" s="5"/>
      <c r="AB879" s="5"/>
      <c r="AC879" s="5"/>
    </row>
    <row r="880">
      <c r="A880" s="84"/>
      <c r="B880" s="30"/>
      <c r="C880" s="30"/>
      <c r="D880" s="30"/>
      <c r="E880" s="30"/>
      <c r="F880" s="5"/>
      <c r="G880" s="30"/>
      <c r="H880" s="84"/>
      <c r="I880" s="30"/>
      <c r="J880" s="30"/>
      <c r="K880" s="30"/>
      <c r="L880" s="84"/>
      <c r="M880" s="102"/>
      <c r="N880" s="102"/>
      <c r="O880" s="102"/>
      <c r="P880" s="5"/>
      <c r="Q880" s="5"/>
      <c r="R880" s="30"/>
      <c r="S880" s="30"/>
      <c r="T880" s="5"/>
      <c r="U880" s="30"/>
      <c r="V880" s="5"/>
      <c r="W880" s="5"/>
      <c r="X880" s="102"/>
      <c r="Y880" s="102"/>
      <c r="Z880" s="5"/>
      <c r="AA880" s="5"/>
      <c r="AB880" s="5"/>
      <c r="AC880" s="5"/>
    </row>
    <row r="881">
      <c r="A881" s="84"/>
      <c r="B881" s="30"/>
      <c r="C881" s="30"/>
      <c r="D881" s="30"/>
      <c r="E881" s="30"/>
      <c r="F881" s="5"/>
      <c r="G881" s="30"/>
      <c r="H881" s="84"/>
      <c r="I881" s="30"/>
      <c r="J881" s="30"/>
      <c r="K881" s="30"/>
      <c r="L881" s="84"/>
      <c r="M881" s="102"/>
      <c r="N881" s="102"/>
      <c r="O881" s="102"/>
      <c r="P881" s="5"/>
      <c r="Q881" s="5"/>
      <c r="R881" s="30"/>
      <c r="S881" s="30"/>
      <c r="T881" s="5"/>
      <c r="U881" s="30"/>
      <c r="V881" s="5"/>
      <c r="W881" s="5"/>
      <c r="X881" s="102"/>
      <c r="Y881" s="102"/>
      <c r="Z881" s="5"/>
      <c r="AA881" s="5"/>
      <c r="AB881" s="5"/>
      <c r="AC881" s="5"/>
    </row>
    <row r="882">
      <c r="A882" s="84"/>
      <c r="B882" s="30"/>
      <c r="C882" s="30"/>
      <c r="D882" s="30"/>
      <c r="E882" s="30"/>
      <c r="F882" s="5"/>
      <c r="G882" s="30"/>
      <c r="H882" s="84"/>
      <c r="I882" s="30"/>
      <c r="J882" s="30"/>
      <c r="K882" s="30"/>
      <c r="L882" s="84"/>
      <c r="M882" s="102"/>
      <c r="N882" s="102"/>
      <c r="O882" s="102"/>
      <c r="P882" s="5"/>
      <c r="Q882" s="5"/>
      <c r="R882" s="30"/>
      <c r="S882" s="30"/>
      <c r="T882" s="5"/>
      <c r="U882" s="30"/>
      <c r="V882" s="5"/>
      <c r="W882" s="5"/>
      <c r="X882" s="102"/>
      <c r="Y882" s="102"/>
      <c r="Z882" s="5"/>
      <c r="AA882" s="5"/>
      <c r="AB882" s="5"/>
      <c r="AC882" s="5"/>
    </row>
    <row r="883">
      <c r="A883" s="84"/>
      <c r="B883" s="30"/>
      <c r="C883" s="30"/>
      <c r="D883" s="30"/>
      <c r="E883" s="30"/>
      <c r="F883" s="5"/>
      <c r="G883" s="30"/>
      <c r="H883" s="84"/>
      <c r="I883" s="30"/>
      <c r="J883" s="30"/>
      <c r="K883" s="30"/>
      <c r="L883" s="84"/>
      <c r="M883" s="102"/>
      <c r="N883" s="102"/>
      <c r="O883" s="102"/>
      <c r="P883" s="5"/>
      <c r="Q883" s="5"/>
      <c r="R883" s="30"/>
      <c r="S883" s="30"/>
      <c r="T883" s="5"/>
      <c r="U883" s="30"/>
      <c r="V883" s="5"/>
      <c r="W883" s="5"/>
      <c r="X883" s="102"/>
      <c r="Y883" s="102"/>
      <c r="Z883" s="5"/>
      <c r="AA883" s="5"/>
      <c r="AB883" s="5"/>
      <c r="AC883" s="5"/>
    </row>
    <row r="884">
      <c r="A884" s="84"/>
      <c r="B884" s="30"/>
      <c r="C884" s="30"/>
      <c r="D884" s="30"/>
      <c r="E884" s="30"/>
      <c r="F884" s="5"/>
      <c r="G884" s="30"/>
      <c r="H884" s="84"/>
      <c r="I884" s="30"/>
      <c r="J884" s="30"/>
      <c r="K884" s="30"/>
      <c r="L884" s="84"/>
      <c r="M884" s="102"/>
      <c r="N884" s="102"/>
      <c r="O884" s="102"/>
      <c r="P884" s="5"/>
      <c r="Q884" s="5"/>
      <c r="R884" s="30"/>
      <c r="S884" s="30"/>
      <c r="T884" s="5"/>
      <c r="U884" s="30"/>
      <c r="V884" s="5"/>
      <c r="W884" s="5"/>
      <c r="X884" s="102"/>
      <c r="Y884" s="102"/>
      <c r="Z884" s="5"/>
      <c r="AA884" s="5"/>
      <c r="AB884" s="5"/>
      <c r="AC884" s="5"/>
    </row>
    <row r="885">
      <c r="A885" s="84"/>
      <c r="B885" s="30"/>
      <c r="C885" s="30"/>
      <c r="D885" s="30"/>
      <c r="E885" s="30"/>
      <c r="F885" s="5"/>
      <c r="G885" s="30"/>
      <c r="H885" s="84"/>
      <c r="I885" s="30"/>
      <c r="J885" s="30"/>
      <c r="K885" s="30"/>
      <c r="L885" s="84"/>
      <c r="M885" s="102"/>
      <c r="N885" s="102"/>
      <c r="O885" s="102"/>
      <c r="P885" s="5"/>
      <c r="Q885" s="5"/>
      <c r="R885" s="30"/>
      <c r="S885" s="30"/>
      <c r="T885" s="5"/>
      <c r="U885" s="30"/>
      <c r="V885" s="5"/>
      <c r="W885" s="5"/>
      <c r="X885" s="102"/>
      <c r="Y885" s="102"/>
      <c r="Z885" s="5"/>
      <c r="AA885" s="5"/>
      <c r="AB885" s="5"/>
      <c r="AC885" s="5"/>
    </row>
    <row r="886">
      <c r="A886" s="84"/>
      <c r="B886" s="30"/>
      <c r="C886" s="30"/>
      <c r="D886" s="30"/>
      <c r="E886" s="30"/>
      <c r="F886" s="5"/>
      <c r="G886" s="30"/>
      <c r="H886" s="84"/>
      <c r="I886" s="30"/>
      <c r="J886" s="30"/>
      <c r="K886" s="30"/>
      <c r="L886" s="84"/>
      <c r="M886" s="102"/>
      <c r="N886" s="102"/>
      <c r="O886" s="102"/>
      <c r="P886" s="5"/>
      <c r="Q886" s="5"/>
      <c r="R886" s="30"/>
      <c r="S886" s="30"/>
      <c r="T886" s="5"/>
      <c r="U886" s="30"/>
      <c r="V886" s="5"/>
      <c r="W886" s="5"/>
      <c r="X886" s="102"/>
      <c r="Y886" s="102"/>
      <c r="Z886" s="5"/>
      <c r="AA886" s="5"/>
      <c r="AB886" s="5"/>
      <c r="AC886" s="5"/>
    </row>
    <row r="887">
      <c r="A887" s="84"/>
      <c r="B887" s="30"/>
      <c r="C887" s="30"/>
      <c r="D887" s="30"/>
      <c r="E887" s="30"/>
      <c r="F887" s="5"/>
      <c r="G887" s="30"/>
      <c r="H887" s="84"/>
      <c r="I887" s="30"/>
      <c r="J887" s="30"/>
      <c r="K887" s="30"/>
      <c r="L887" s="84"/>
      <c r="M887" s="102"/>
      <c r="N887" s="102"/>
      <c r="O887" s="102"/>
      <c r="P887" s="5"/>
      <c r="Q887" s="5"/>
      <c r="R887" s="30"/>
      <c r="S887" s="30"/>
      <c r="T887" s="5"/>
      <c r="U887" s="30"/>
      <c r="V887" s="5"/>
      <c r="W887" s="5"/>
      <c r="X887" s="102"/>
      <c r="Y887" s="102"/>
      <c r="Z887" s="5"/>
      <c r="AA887" s="5"/>
      <c r="AB887" s="5"/>
      <c r="AC887" s="5"/>
    </row>
    <row r="888">
      <c r="A888" s="84"/>
      <c r="B888" s="30"/>
      <c r="C888" s="30"/>
      <c r="D888" s="30"/>
      <c r="E888" s="30"/>
      <c r="F888" s="5"/>
      <c r="G888" s="30"/>
      <c r="H888" s="84"/>
      <c r="I888" s="30"/>
      <c r="J888" s="30"/>
      <c r="K888" s="30"/>
      <c r="L888" s="84"/>
      <c r="M888" s="102"/>
      <c r="N888" s="102"/>
      <c r="O888" s="102"/>
      <c r="P888" s="5"/>
      <c r="Q888" s="5"/>
      <c r="R888" s="30"/>
      <c r="S888" s="30"/>
      <c r="T888" s="5"/>
      <c r="U888" s="30"/>
      <c r="V888" s="5"/>
      <c r="W888" s="5"/>
      <c r="X888" s="102"/>
      <c r="Y888" s="102"/>
      <c r="Z888" s="5"/>
      <c r="AA888" s="5"/>
      <c r="AB888" s="5"/>
      <c r="AC888" s="5"/>
    </row>
    <row r="889">
      <c r="A889" s="84"/>
      <c r="B889" s="30"/>
      <c r="C889" s="30"/>
      <c r="D889" s="30"/>
      <c r="E889" s="30"/>
      <c r="F889" s="5"/>
      <c r="G889" s="30"/>
      <c r="H889" s="84"/>
      <c r="I889" s="30"/>
      <c r="J889" s="30"/>
      <c r="K889" s="30"/>
      <c r="L889" s="84"/>
      <c r="M889" s="102"/>
      <c r="N889" s="102"/>
      <c r="O889" s="102"/>
      <c r="P889" s="5"/>
      <c r="Q889" s="5"/>
      <c r="R889" s="30"/>
      <c r="S889" s="30"/>
      <c r="T889" s="5"/>
      <c r="U889" s="30"/>
      <c r="V889" s="5"/>
      <c r="W889" s="5"/>
      <c r="X889" s="102"/>
      <c r="Y889" s="102"/>
      <c r="Z889" s="5"/>
      <c r="AA889" s="5"/>
      <c r="AB889" s="5"/>
      <c r="AC889" s="5"/>
    </row>
    <row r="890">
      <c r="A890" s="84"/>
      <c r="B890" s="30"/>
      <c r="C890" s="30"/>
      <c r="D890" s="30"/>
      <c r="E890" s="30"/>
      <c r="F890" s="5"/>
      <c r="G890" s="30"/>
      <c r="H890" s="84"/>
      <c r="I890" s="30"/>
      <c r="J890" s="30"/>
      <c r="K890" s="30"/>
      <c r="L890" s="84"/>
      <c r="M890" s="102"/>
      <c r="N890" s="102"/>
      <c r="O890" s="102"/>
      <c r="P890" s="5"/>
      <c r="Q890" s="5"/>
      <c r="R890" s="30"/>
      <c r="S890" s="30"/>
      <c r="T890" s="5"/>
      <c r="U890" s="30"/>
      <c r="V890" s="5"/>
      <c r="W890" s="5"/>
      <c r="X890" s="102"/>
      <c r="Y890" s="102"/>
      <c r="Z890" s="5"/>
      <c r="AA890" s="5"/>
      <c r="AB890" s="5"/>
      <c r="AC890" s="5"/>
    </row>
    <row r="891">
      <c r="A891" s="84"/>
      <c r="B891" s="30"/>
      <c r="C891" s="30"/>
      <c r="D891" s="30"/>
      <c r="E891" s="30"/>
      <c r="F891" s="5"/>
      <c r="G891" s="30"/>
      <c r="H891" s="84"/>
      <c r="I891" s="30"/>
      <c r="J891" s="30"/>
      <c r="K891" s="30"/>
      <c r="L891" s="84"/>
      <c r="M891" s="102"/>
      <c r="N891" s="102"/>
      <c r="O891" s="102"/>
      <c r="P891" s="5"/>
      <c r="Q891" s="5"/>
      <c r="R891" s="30"/>
      <c r="S891" s="30"/>
      <c r="T891" s="5"/>
      <c r="U891" s="30"/>
      <c r="V891" s="5"/>
      <c r="W891" s="5"/>
      <c r="X891" s="102"/>
      <c r="Y891" s="102"/>
      <c r="Z891" s="5"/>
      <c r="AA891" s="5"/>
      <c r="AB891" s="5"/>
      <c r="AC891" s="5"/>
    </row>
    <row r="892">
      <c r="A892" s="84"/>
      <c r="B892" s="30"/>
      <c r="C892" s="30"/>
      <c r="D892" s="30"/>
      <c r="E892" s="30"/>
      <c r="F892" s="5"/>
      <c r="G892" s="30"/>
      <c r="H892" s="84"/>
      <c r="I892" s="30"/>
      <c r="J892" s="30"/>
      <c r="K892" s="30"/>
      <c r="L892" s="84"/>
      <c r="M892" s="102"/>
      <c r="N892" s="102"/>
      <c r="O892" s="102"/>
      <c r="P892" s="5"/>
      <c r="Q892" s="5"/>
      <c r="R892" s="30"/>
      <c r="S892" s="30"/>
      <c r="T892" s="5"/>
      <c r="U892" s="30"/>
      <c r="V892" s="5"/>
      <c r="W892" s="5"/>
      <c r="X892" s="102"/>
      <c r="Y892" s="102"/>
      <c r="Z892" s="5"/>
      <c r="AA892" s="5"/>
      <c r="AB892" s="5"/>
      <c r="AC892" s="5"/>
    </row>
    <row r="893">
      <c r="A893" s="84"/>
      <c r="B893" s="30"/>
      <c r="C893" s="30"/>
      <c r="D893" s="30"/>
      <c r="E893" s="30"/>
      <c r="F893" s="5"/>
      <c r="G893" s="30"/>
      <c r="H893" s="84"/>
      <c r="I893" s="30"/>
      <c r="J893" s="30"/>
      <c r="K893" s="30"/>
      <c r="L893" s="84"/>
      <c r="M893" s="102"/>
      <c r="N893" s="102"/>
      <c r="O893" s="102"/>
      <c r="P893" s="5"/>
      <c r="Q893" s="5"/>
      <c r="R893" s="30"/>
      <c r="S893" s="30"/>
      <c r="T893" s="5"/>
      <c r="U893" s="30"/>
      <c r="V893" s="5"/>
      <c r="W893" s="5"/>
      <c r="X893" s="102"/>
      <c r="Y893" s="102"/>
      <c r="Z893" s="5"/>
      <c r="AA893" s="5"/>
      <c r="AB893" s="5"/>
      <c r="AC893" s="5"/>
    </row>
    <row r="894">
      <c r="A894" s="84"/>
      <c r="B894" s="30"/>
      <c r="C894" s="30"/>
      <c r="D894" s="30"/>
      <c r="E894" s="30"/>
      <c r="F894" s="5"/>
      <c r="G894" s="30"/>
      <c r="H894" s="84"/>
      <c r="I894" s="30"/>
      <c r="J894" s="30"/>
      <c r="K894" s="30"/>
      <c r="L894" s="84"/>
      <c r="M894" s="102"/>
      <c r="N894" s="102"/>
      <c r="O894" s="102"/>
      <c r="P894" s="5"/>
      <c r="Q894" s="5"/>
      <c r="R894" s="30"/>
      <c r="S894" s="30"/>
      <c r="T894" s="5"/>
      <c r="U894" s="30"/>
      <c r="V894" s="5"/>
      <c r="W894" s="5"/>
      <c r="X894" s="102"/>
      <c r="Y894" s="102"/>
      <c r="Z894" s="5"/>
      <c r="AA894" s="5"/>
      <c r="AB894" s="5"/>
      <c r="AC894" s="5"/>
    </row>
    <row r="895">
      <c r="A895" s="84"/>
      <c r="B895" s="30"/>
      <c r="C895" s="30"/>
      <c r="D895" s="30"/>
      <c r="E895" s="30"/>
      <c r="F895" s="5"/>
      <c r="G895" s="30"/>
      <c r="H895" s="84"/>
      <c r="I895" s="30"/>
      <c r="J895" s="30"/>
      <c r="K895" s="30"/>
      <c r="L895" s="84"/>
      <c r="M895" s="102"/>
      <c r="N895" s="102"/>
      <c r="O895" s="102"/>
      <c r="P895" s="5"/>
      <c r="Q895" s="5"/>
      <c r="R895" s="30"/>
      <c r="S895" s="30"/>
      <c r="T895" s="5"/>
      <c r="U895" s="30"/>
      <c r="V895" s="5"/>
      <c r="W895" s="5"/>
      <c r="X895" s="102"/>
      <c r="Y895" s="102"/>
      <c r="Z895" s="5"/>
      <c r="AA895" s="5"/>
      <c r="AB895" s="5"/>
      <c r="AC895" s="5"/>
    </row>
    <row r="896">
      <c r="A896" s="84"/>
      <c r="B896" s="30"/>
      <c r="C896" s="30"/>
      <c r="D896" s="30"/>
      <c r="E896" s="30"/>
      <c r="F896" s="5"/>
      <c r="G896" s="30"/>
      <c r="H896" s="84"/>
      <c r="I896" s="30"/>
      <c r="J896" s="30"/>
      <c r="K896" s="30"/>
      <c r="L896" s="84"/>
      <c r="M896" s="102"/>
      <c r="N896" s="102"/>
      <c r="O896" s="102"/>
      <c r="P896" s="5"/>
      <c r="Q896" s="5"/>
      <c r="R896" s="30"/>
      <c r="S896" s="30"/>
      <c r="T896" s="5"/>
      <c r="U896" s="30"/>
      <c r="V896" s="5"/>
      <c r="W896" s="5"/>
      <c r="X896" s="102"/>
      <c r="Y896" s="102"/>
      <c r="Z896" s="5"/>
      <c r="AA896" s="5"/>
      <c r="AB896" s="5"/>
      <c r="AC896" s="5"/>
    </row>
    <row r="897">
      <c r="A897" s="84"/>
      <c r="B897" s="30"/>
      <c r="C897" s="30"/>
      <c r="D897" s="30"/>
      <c r="E897" s="30"/>
      <c r="F897" s="5"/>
      <c r="G897" s="30"/>
      <c r="H897" s="84"/>
      <c r="I897" s="30"/>
      <c r="J897" s="30"/>
      <c r="K897" s="30"/>
      <c r="L897" s="84"/>
      <c r="M897" s="102"/>
      <c r="N897" s="102"/>
      <c r="O897" s="102"/>
      <c r="P897" s="5"/>
      <c r="Q897" s="5"/>
      <c r="R897" s="30"/>
      <c r="S897" s="30"/>
      <c r="T897" s="5"/>
      <c r="U897" s="30"/>
      <c r="V897" s="5"/>
      <c r="W897" s="5"/>
      <c r="X897" s="102"/>
      <c r="Y897" s="102"/>
      <c r="Z897" s="5"/>
      <c r="AA897" s="5"/>
      <c r="AB897" s="5"/>
      <c r="AC897" s="5"/>
    </row>
    <row r="898">
      <c r="A898" s="84"/>
      <c r="B898" s="30"/>
      <c r="C898" s="30"/>
      <c r="D898" s="30"/>
      <c r="E898" s="30"/>
      <c r="F898" s="5"/>
      <c r="G898" s="30"/>
      <c r="H898" s="84"/>
      <c r="I898" s="30"/>
      <c r="J898" s="30"/>
      <c r="K898" s="30"/>
      <c r="L898" s="84"/>
      <c r="M898" s="102"/>
      <c r="N898" s="102"/>
      <c r="O898" s="102"/>
      <c r="P898" s="5"/>
      <c r="Q898" s="5"/>
      <c r="R898" s="30"/>
      <c r="S898" s="30"/>
      <c r="T898" s="5"/>
      <c r="U898" s="30"/>
      <c r="V898" s="5"/>
      <c r="W898" s="5"/>
      <c r="X898" s="102"/>
      <c r="Y898" s="102"/>
      <c r="Z898" s="5"/>
      <c r="AA898" s="5"/>
      <c r="AB898" s="5"/>
      <c r="AC898" s="5"/>
    </row>
    <row r="899">
      <c r="A899" s="84"/>
      <c r="B899" s="30"/>
      <c r="C899" s="30"/>
      <c r="D899" s="30"/>
      <c r="E899" s="30"/>
      <c r="F899" s="5"/>
      <c r="G899" s="30"/>
      <c r="H899" s="84"/>
      <c r="I899" s="30"/>
      <c r="J899" s="30"/>
      <c r="K899" s="30"/>
      <c r="L899" s="84"/>
      <c r="M899" s="102"/>
      <c r="N899" s="102"/>
      <c r="O899" s="102"/>
      <c r="P899" s="5"/>
      <c r="Q899" s="5"/>
      <c r="R899" s="30"/>
      <c r="S899" s="30"/>
      <c r="T899" s="5"/>
      <c r="U899" s="30"/>
      <c r="V899" s="5"/>
      <c r="W899" s="5"/>
      <c r="X899" s="102"/>
      <c r="Y899" s="102"/>
      <c r="Z899" s="5"/>
      <c r="AA899" s="5"/>
      <c r="AB899" s="5"/>
      <c r="AC899" s="5"/>
    </row>
    <row r="900">
      <c r="A900" s="84"/>
      <c r="B900" s="30"/>
      <c r="C900" s="30"/>
      <c r="D900" s="30"/>
      <c r="E900" s="30"/>
      <c r="F900" s="5"/>
      <c r="G900" s="30"/>
      <c r="H900" s="84"/>
      <c r="I900" s="30"/>
      <c r="J900" s="30"/>
      <c r="K900" s="30"/>
      <c r="L900" s="84"/>
      <c r="M900" s="102"/>
      <c r="N900" s="102"/>
      <c r="O900" s="102"/>
      <c r="P900" s="5"/>
      <c r="Q900" s="5"/>
      <c r="R900" s="30"/>
      <c r="S900" s="30"/>
      <c r="T900" s="5"/>
      <c r="U900" s="30"/>
      <c r="V900" s="5"/>
      <c r="W900" s="5"/>
      <c r="X900" s="102"/>
      <c r="Y900" s="102"/>
      <c r="Z900" s="5"/>
      <c r="AA900" s="5"/>
      <c r="AB900" s="5"/>
      <c r="AC900" s="5"/>
    </row>
    <row r="901">
      <c r="A901" s="84"/>
      <c r="B901" s="30"/>
      <c r="C901" s="30"/>
      <c r="D901" s="30"/>
      <c r="E901" s="30"/>
      <c r="F901" s="5"/>
      <c r="G901" s="30"/>
      <c r="H901" s="84"/>
      <c r="I901" s="30"/>
      <c r="J901" s="30"/>
      <c r="K901" s="30"/>
      <c r="L901" s="84"/>
      <c r="M901" s="102"/>
      <c r="N901" s="102"/>
      <c r="O901" s="102"/>
      <c r="P901" s="5"/>
      <c r="Q901" s="5"/>
      <c r="R901" s="30"/>
      <c r="S901" s="30"/>
      <c r="T901" s="5"/>
      <c r="U901" s="30"/>
      <c r="V901" s="5"/>
      <c r="W901" s="5"/>
      <c r="X901" s="102"/>
      <c r="Y901" s="102"/>
      <c r="Z901" s="5"/>
      <c r="AA901" s="5"/>
      <c r="AB901" s="5"/>
      <c r="AC901" s="5"/>
    </row>
    <row r="902">
      <c r="A902" s="84"/>
      <c r="B902" s="30"/>
      <c r="C902" s="30"/>
      <c r="D902" s="30"/>
      <c r="E902" s="30"/>
      <c r="F902" s="5"/>
      <c r="G902" s="30"/>
      <c r="H902" s="84"/>
      <c r="I902" s="30"/>
      <c r="J902" s="30"/>
      <c r="K902" s="30"/>
      <c r="L902" s="84"/>
      <c r="M902" s="102"/>
      <c r="N902" s="102"/>
      <c r="O902" s="102"/>
      <c r="P902" s="5"/>
      <c r="Q902" s="5"/>
      <c r="R902" s="30"/>
      <c r="S902" s="30"/>
      <c r="T902" s="5"/>
      <c r="U902" s="30"/>
      <c r="V902" s="5"/>
      <c r="W902" s="5"/>
      <c r="X902" s="102"/>
      <c r="Y902" s="102"/>
      <c r="Z902" s="5"/>
      <c r="AA902" s="5"/>
      <c r="AB902" s="5"/>
      <c r="AC902" s="5"/>
    </row>
    <row r="903">
      <c r="A903" s="84"/>
      <c r="B903" s="30"/>
      <c r="C903" s="30"/>
      <c r="D903" s="30"/>
      <c r="E903" s="30"/>
      <c r="F903" s="5"/>
      <c r="G903" s="30"/>
      <c r="H903" s="84"/>
      <c r="I903" s="30"/>
      <c r="J903" s="30"/>
      <c r="K903" s="30"/>
      <c r="L903" s="84"/>
      <c r="M903" s="102"/>
      <c r="N903" s="102"/>
      <c r="O903" s="102"/>
      <c r="P903" s="5"/>
      <c r="Q903" s="5"/>
      <c r="R903" s="30"/>
      <c r="S903" s="30"/>
      <c r="T903" s="5"/>
      <c r="U903" s="30"/>
      <c r="V903" s="5"/>
      <c r="W903" s="5"/>
      <c r="X903" s="102"/>
      <c r="Y903" s="102"/>
      <c r="Z903" s="5"/>
      <c r="AA903" s="5"/>
      <c r="AB903" s="5"/>
      <c r="AC903" s="5"/>
    </row>
    <row r="904">
      <c r="A904" s="84"/>
      <c r="B904" s="30"/>
      <c r="C904" s="30"/>
      <c r="D904" s="30"/>
      <c r="E904" s="30"/>
      <c r="F904" s="5"/>
      <c r="G904" s="30"/>
      <c r="H904" s="84"/>
      <c r="I904" s="30"/>
      <c r="J904" s="30"/>
      <c r="K904" s="30"/>
      <c r="L904" s="84"/>
      <c r="M904" s="102"/>
      <c r="N904" s="102"/>
      <c r="O904" s="102"/>
      <c r="P904" s="5"/>
      <c r="Q904" s="5"/>
      <c r="R904" s="30"/>
      <c r="S904" s="30"/>
      <c r="T904" s="5"/>
      <c r="U904" s="30"/>
      <c r="V904" s="5"/>
      <c r="W904" s="5"/>
      <c r="X904" s="102"/>
      <c r="Y904" s="102"/>
      <c r="Z904" s="5"/>
      <c r="AA904" s="5"/>
      <c r="AB904" s="5"/>
      <c r="AC904" s="5"/>
    </row>
    <row r="905">
      <c r="A905" s="84"/>
      <c r="B905" s="30"/>
      <c r="C905" s="30"/>
      <c r="D905" s="30"/>
      <c r="E905" s="30"/>
      <c r="F905" s="5"/>
      <c r="G905" s="30"/>
      <c r="H905" s="84"/>
      <c r="I905" s="30"/>
      <c r="J905" s="30"/>
      <c r="K905" s="30"/>
      <c r="L905" s="84"/>
      <c r="M905" s="102"/>
      <c r="N905" s="102"/>
      <c r="O905" s="102"/>
      <c r="P905" s="5"/>
      <c r="Q905" s="5"/>
      <c r="R905" s="30"/>
      <c r="S905" s="30"/>
      <c r="T905" s="5"/>
      <c r="U905" s="30"/>
      <c r="V905" s="5"/>
      <c r="W905" s="5"/>
      <c r="X905" s="102"/>
      <c r="Y905" s="102"/>
      <c r="Z905" s="5"/>
      <c r="AA905" s="5"/>
      <c r="AB905" s="5"/>
      <c r="AC905" s="5"/>
    </row>
    <row r="906">
      <c r="A906" s="84"/>
      <c r="B906" s="30"/>
      <c r="C906" s="30"/>
      <c r="D906" s="30"/>
      <c r="E906" s="30"/>
      <c r="F906" s="5"/>
      <c r="G906" s="30"/>
      <c r="H906" s="84"/>
      <c r="I906" s="30"/>
      <c r="J906" s="30"/>
      <c r="K906" s="30"/>
      <c r="L906" s="84"/>
      <c r="M906" s="102"/>
      <c r="N906" s="102"/>
      <c r="O906" s="102"/>
      <c r="P906" s="5"/>
      <c r="Q906" s="5"/>
      <c r="R906" s="30"/>
      <c r="S906" s="30"/>
      <c r="T906" s="5"/>
      <c r="U906" s="30"/>
      <c r="V906" s="5"/>
      <c r="W906" s="5"/>
      <c r="X906" s="102"/>
      <c r="Y906" s="102"/>
      <c r="Z906" s="5"/>
      <c r="AA906" s="5"/>
      <c r="AB906" s="5"/>
      <c r="AC906" s="5"/>
    </row>
    <row r="907">
      <c r="A907" s="84"/>
      <c r="B907" s="30"/>
      <c r="C907" s="30"/>
      <c r="D907" s="30"/>
      <c r="E907" s="30"/>
      <c r="F907" s="5"/>
      <c r="G907" s="30"/>
      <c r="H907" s="84"/>
      <c r="I907" s="30"/>
      <c r="J907" s="30"/>
      <c r="K907" s="30"/>
      <c r="L907" s="84"/>
      <c r="M907" s="102"/>
      <c r="N907" s="102"/>
      <c r="O907" s="102"/>
      <c r="P907" s="5"/>
      <c r="Q907" s="5"/>
      <c r="R907" s="30"/>
      <c r="S907" s="30"/>
      <c r="T907" s="5"/>
      <c r="U907" s="30"/>
      <c r="V907" s="5"/>
      <c r="W907" s="5"/>
      <c r="X907" s="102"/>
      <c r="Y907" s="102"/>
      <c r="Z907" s="5"/>
      <c r="AA907" s="5"/>
      <c r="AB907" s="5"/>
      <c r="AC907" s="5"/>
    </row>
    <row r="908">
      <c r="A908" s="84"/>
      <c r="B908" s="30"/>
      <c r="C908" s="30"/>
      <c r="D908" s="30"/>
      <c r="E908" s="30"/>
      <c r="F908" s="5"/>
      <c r="G908" s="30"/>
      <c r="H908" s="84"/>
      <c r="I908" s="30"/>
      <c r="J908" s="30"/>
      <c r="K908" s="30"/>
      <c r="L908" s="84"/>
      <c r="M908" s="102"/>
      <c r="N908" s="102"/>
      <c r="O908" s="102"/>
      <c r="P908" s="5"/>
      <c r="Q908" s="5"/>
      <c r="R908" s="30"/>
      <c r="S908" s="30"/>
      <c r="T908" s="5"/>
      <c r="U908" s="30"/>
      <c r="V908" s="5"/>
      <c r="W908" s="5"/>
      <c r="X908" s="102"/>
      <c r="Y908" s="102"/>
      <c r="Z908" s="5"/>
      <c r="AA908" s="5"/>
      <c r="AB908" s="5"/>
      <c r="AC908" s="5"/>
    </row>
    <row r="909">
      <c r="A909" s="84"/>
      <c r="B909" s="30"/>
      <c r="C909" s="30"/>
      <c r="D909" s="30"/>
      <c r="E909" s="30"/>
      <c r="F909" s="5"/>
      <c r="G909" s="30"/>
      <c r="H909" s="84"/>
      <c r="I909" s="30"/>
      <c r="J909" s="30"/>
      <c r="K909" s="30"/>
      <c r="L909" s="84"/>
      <c r="M909" s="102"/>
      <c r="N909" s="102"/>
      <c r="O909" s="102"/>
      <c r="P909" s="5"/>
      <c r="Q909" s="5"/>
      <c r="R909" s="30"/>
      <c r="S909" s="30"/>
      <c r="T909" s="5"/>
      <c r="U909" s="30"/>
      <c r="V909" s="5"/>
      <c r="W909" s="5"/>
      <c r="X909" s="102"/>
      <c r="Y909" s="102"/>
      <c r="Z909" s="5"/>
      <c r="AA909" s="5"/>
      <c r="AB909" s="5"/>
      <c r="AC909" s="5"/>
    </row>
    <row r="910">
      <c r="A910" s="84"/>
      <c r="B910" s="30"/>
      <c r="C910" s="30"/>
      <c r="D910" s="30"/>
      <c r="E910" s="30"/>
      <c r="F910" s="5"/>
      <c r="G910" s="30"/>
      <c r="H910" s="84"/>
      <c r="I910" s="30"/>
      <c r="J910" s="30"/>
      <c r="K910" s="30"/>
      <c r="L910" s="84"/>
      <c r="M910" s="102"/>
      <c r="N910" s="102"/>
      <c r="O910" s="102"/>
      <c r="P910" s="5"/>
      <c r="Q910" s="5"/>
      <c r="R910" s="30"/>
      <c r="S910" s="30"/>
      <c r="T910" s="5"/>
      <c r="U910" s="30"/>
      <c r="V910" s="5"/>
      <c r="W910" s="5"/>
      <c r="X910" s="102"/>
      <c r="Y910" s="102"/>
      <c r="Z910" s="5"/>
      <c r="AA910" s="5"/>
      <c r="AB910" s="5"/>
      <c r="AC910" s="5"/>
    </row>
    <row r="911">
      <c r="A911" s="84"/>
      <c r="B911" s="30"/>
      <c r="C911" s="30"/>
      <c r="D911" s="30"/>
      <c r="E911" s="30"/>
      <c r="F911" s="5"/>
      <c r="G911" s="30"/>
      <c r="H911" s="84"/>
      <c r="I911" s="30"/>
      <c r="J911" s="30"/>
      <c r="K911" s="30"/>
      <c r="L911" s="84"/>
      <c r="M911" s="102"/>
      <c r="N911" s="102"/>
      <c r="O911" s="102"/>
      <c r="P911" s="5"/>
      <c r="Q911" s="5"/>
      <c r="R911" s="30"/>
      <c r="S911" s="30"/>
      <c r="T911" s="5"/>
      <c r="U911" s="30"/>
      <c r="V911" s="5"/>
      <c r="W911" s="5"/>
      <c r="X911" s="102"/>
      <c r="Y911" s="102"/>
      <c r="Z911" s="5"/>
      <c r="AA911" s="5"/>
      <c r="AB911" s="5"/>
      <c r="AC911" s="5"/>
    </row>
    <row r="912">
      <c r="A912" s="84"/>
      <c r="B912" s="30"/>
      <c r="C912" s="30"/>
      <c r="D912" s="30"/>
      <c r="E912" s="30"/>
      <c r="F912" s="5"/>
      <c r="G912" s="30"/>
      <c r="H912" s="84"/>
      <c r="I912" s="30"/>
      <c r="J912" s="30"/>
      <c r="K912" s="30"/>
      <c r="L912" s="84"/>
      <c r="M912" s="102"/>
      <c r="N912" s="102"/>
      <c r="O912" s="102"/>
      <c r="P912" s="5"/>
      <c r="Q912" s="5"/>
      <c r="R912" s="30"/>
      <c r="S912" s="30"/>
      <c r="T912" s="5"/>
      <c r="U912" s="30"/>
      <c r="V912" s="5"/>
      <c r="W912" s="5"/>
      <c r="X912" s="102"/>
      <c r="Y912" s="102"/>
      <c r="Z912" s="5"/>
      <c r="AA912" s="5"/>
      <c r="AB912" s="5"/>
      <c r="AC912" s="5"/>
    </row>
    <row r="913">
      <c r="A913" s="84"/>
      <c r="B913" s="30"/>
      <c r="C913" s="30"/>
      <c r="D913" s="30"/>
      <c r="E913" s="30"/>
      <c r="F913" s="5"/>
      <c r="G913" s="30"/>
      <c r="H913" s="84"/>
      <c r="I913" s="30"/>
      <c r="J913" s="30"/>
      <c r="K913" s="30"/>
      <c r="L913" s="84"/>
      <c r="M913" s="102"/>
      <c r="N913" s="102"/>
      <c r="O913" s="102"/>
      <c r="P913" s="5"/>
      <c r="Q913" s="5"/>
      <c r="R913" s="30"/>
      <c r="S913" s="30"/>
      <c r="T913" s="5"/>
      <c r="U913" s="30"/>
      <c r="V913" s="5"/>
      <c r="W913" s="5"/>
      <c r="X913" s="102"/>
      <c r="Y913" s="102"/>
      <c r="Z913" s="5"/>
      <c r="AA913" s="5"/>
      <c r="AB913" s="5"/>
      <c r="AC913" s="5"/>
    </row>
    <row r="914">
      <c r="A914" s="84"/>
      <c r="B914" s="30"/>
      <c r="C914" s="30"/>
      <c r="D914" s="30"/>
      <c r="E914" s="30"/>
      <c r="F914" s="5"/>
      <c r="G914" s="30"/>
      <c r="H914" s="84"/>
      <c r="I914" s="30"/>
      <c r="J914" s="30"/>
      <c r="K914" s="30"/>
      <c r="L914" s="84"/>
      <c r="M914" s="102"/>
      <c r="N914" s="102"/>
      <c r="O914" s="102"/>
      <c r="P914" s="5"/>
      <c r="Q914" s="5"/>
      <c r="R914" s="30"/>
      <c r="S914" s="30"/>
      <c r="T914" s="5"/>
      <c r="U914" s="30"/>
      <c r="V914" s="5"/>
      <c r="W914" s="5"/>
      <c r="X914" s="102"/>
      <c r="Y914" s="102"/>
      <c r="Z914" s="5"/>
      <c r="AA914" s="5"/>
      <c r="AB914" s="5"/>
      <c r="AC914" s="5"/>
    </row>
    <row r="915">
      <c r="A915" s="84"/>
      <c r="B915" s="30"/>
      <c r="C915" s="30"/>
      <c r="D915" s="30"/>
      <c r="E915" s="30"/>
      <c r="F915" s="5"/>
      <c r="G915" s="30"/>
      <c r="H915" s="84"/>
      <c r="I915" s="30"/>
      <c r="J915" s="30"/>
      <c r="K915" s="30"/>
      <c r="L915" s="84"/>
      <c r="M915" s="102"/>
      <c r="N915" s="102"/>
      <c r="O915" s="102"/>
      <c r="P915" s="5"/>
      <c r="Q915" s="5"/>
      <c r="R915" s="30"/>
      <c r="S915" s="30"/>
      <c r="T915" s="5"/>
      <c r="U915" s="30"/>
      <c r="V915" s="5"/>
      <c r="W915" s="5"/>
      <c r="X915" s="102"/>
      <c r="Y915" s="102"/>
      <c r="Z915" s="5"/>
      <c r="AA915" s="5"/>
      <c r="AB915" s="5"/>
      <c r="AC915" s="5"/>
    </row>
    <row r="916">
      <c r="A916" s="84"/>
      <c r="B916" s="30"/>
      <c r="C916" s="30"/>
      <c r="D916" s="30"/>
      <c r="E916" s="30"/>
      <c r="F916" s="5"/>
      <c r="G916" s="30"/>
      <c r="H916" s="84"/>
      <c r="I916" s="30"/>
      <c r="J916" s="30"/>
      <c r="K916" s="30"/>
      <c r="L916" s="84"/>
      <c r="M916" s="102"/>
      <c r="N916" s="102"/>
      <c r="O916" s="102"/>
      <c r="P916" s="5"/>
      <c r="Q916" s="5"/>
      <c r="R916" s="30"/>
      <c r="S916" s="30"/>
      <c r="T916" s="5"/>
      <c r="U916" s="30"/>
      <c r="V916" s="5"/>
      <c r="W916" s="5"/>
      <c r="X916" s="102"/>
      <c r="Y916" s="102"/>
      <c r="Z916" s="5"/>
      <c r="AA916" s="5"/>
      <c r="AB916" s="5"/>
      <c r="AC916" s="5"/>
    </row>
    <row r="917">
      <c r="A917" s="84"/>
      <c r="B917" s="30"/>
      <c r="C917" s="30"/>
      <c r="D917" s="30"/>
      <c r="E917" s="30"/>
      <c r="F917" s="5"/>
      <c r="G917" s="30"/>
      <c r="H917" s="84"/>
      <c r="I917" s="30"/>
      <c r="J917" s="30"/>
      <c r="K917" s="30"/>
      <c r="L917" s="84"/>
      <c r="M917" s="102"/>
      <c r="N917" s="102"/>
      <c r="O917" s="102"/>
      <c r="P917" s="5"/>
      <c r="Q917" s="5"/>
      <c r="R917" s="30"/>
      <c r="S917" s="30"/>
      <c r="T917" s="5"/>
      <c r="U917" s="30"/>
      <c r="V917" s="5"/>
      <c r="W917" s="5"/>
      <c r="X917" s="102"/>
      <c r="Y917" s="102"/>
      <c r="Z917" s="5"/>
      <c r="AA917" s="5"/>
      <c r="AB917" s="5"/>
      <c r="AC917" s="5"/>
    </row>
    <row r="918">
      <c r="A918" s="84"/>
      <c r="B918" s="30"/>
      <c r="C918" s="30"/>
      <c r="D918" s="30"/>
      <c r="E918" s="30"/>
      <c r="F918" s="5"/>
      <c r="G918" s="30"/>
      <c r="H918" s="84"/>
      <c r="I918" s="30"/>
      <c r="J918" s="30"/>
      <c r="K918" s="30"/>
      <c r="L918" s="84"/>
      <c r="M918" s="102"/>
      <c r="N918" s="102"/>
      <c r="O918" s="102"/>
      <c r="P918" s="5"/>
      <c r="Q918" s="5"/>
      <c r="R918" s="30"/>
      <c r="S918" s="30"/>
      <c r="T918" s="5"/>
      <c r="U918" s="30"/>
      <c r="V918" s="5"/>
      <c r="W918" s="5"/>
      <c r="X918" s="102"/>
      <c r="Y918" s="102"/>
      <c r="Z918" s="5"/>
      <c r="AA918" s="5"/>
      <c r="AB918" s="5"/>
      <c r="AC918" s="5"/>
    </row>
    <row r="919">
      <c r="A919" s="84"/>
      <c r="B919" s="30"/>
      <c r="C919" s="30"/>
      <c r="D919" s="30"/>
      <c r="E919" s="30"/>
      <c r="F919" s="5"/>
      <c r="G919" s="30"/>
      <c r="H919" s="84"/>
      <c r="I919" s="30"/>
      <c r="J919" s="30"/>
      <c r="K919" s="30"/>
      <c r="L919" s="84"/>
      <c r="M919" s="102"/>
      <c r="N919" s="102"/>
      <c r="O919" s="102"/>
      <c r="P919" s="5"/>
      <c r="Q919" s="5"/>
      <c r="R919" s="30"/>
      <c r="S919" s="30"/>
      <c r="T919" s="5"/>
      <c r="U919" s="30"/>
      <c r="V919" s="5"/>
      <c r="W919" s="5"/>
      <c r="X919" s="102"/>
      <c r="Y919" s="102"/>
      <c r="Z919" s="5"/>
      <c r="AA919" s="5"/>
      <c r="AB919" s="5"/>
      <c r="AC919" s="5"/>
    </row>
    <row r="920">
      <c r="A920" s="84"/>
      <c r="B920" s="30"/>
      <c r="C920" s="30"/>
      <c r="D920" s="30"/>
      <c r="E920" s="30"/>
      <c r="F920" s="5"/>
      <c r="G920" s="30"/>
      <c r="H920" s="84"/>
      <c r="I920" s="30"/>
      <c r="J920" s="30"/>
      <c r="K920" s="30"/>
      <c r="L920" s="84"/>
      <c r="M920" s="102"/>
      <c r="N920" s="102"/>
      <c r="O920" s="102"/>
      <c r="P920" s="5"/>
      <c r="Q920" s="5"/>
      <c r="R920" s="30"/>
      <c r="S920" s="30"/>
      <c r="T920" s="5"/>
      <c r="U920" s="30"/>
      <c r="V920" s="5"/>
      <c r="W920" s="5"/>
      <c r="X920" s="102"/>
      <c r="Y920" s="102"/>
      <c r="Z920" s="5"/>
      <c r="AA920" s="5"/>
      <c r="AB920" s="5"/>
      <c r="AC920" s="5"/>
    </row>
    <row r="921">
      <c r="A921" s="84"/>
      <c r="B921" s="30"/>
      <c r="C921" s="30"/>
      <c r="D921" s="30"/>
      <c r="E921" s="30"/>
      <c r="F921" s="5"/>
      <c r="G921" s="30"/>
      <c r="H921" s="84"/>
      <c r="I921" s="30"/>
      <c r="J921" s="30"/>
      <c r="K921" s="30"/>
      <c r="L921" s="84"/>
      <c r="M921" s="102"/>
      <c r="N921" s="102"/>
      <c r="O921" s="102"/>
      <c r="P921" s="5"/>
      <c r="Q921" s="5"/>
      <c r="R921" s="30"/>
      <c r="S921" s="30"/>
      <c r="T921" s="5"/>
      <c r="U921" s="30"/>
      <c r="V921" s="5"/>
      <c r="W921" s="5"/>
      <c r="X921" s="102"/>
      <c r="Y921" s="102"/>
      <c r="Z921" s="5"/>
      <c r="AA921" s="5"/>
      <c r="AB921" s="5"/>
      <c r="AC921" s="5"/>
    </row>
    <row r="922">
      <c r="A922" s="84"/>
      <c r="B922" s="30"/>
      <c r="C922" s="30"/>
      <c r="D922" s="30"/>
      <c r="E922" s="30"/>
      <c r="F922" s="5"/>
      <c r="G922" s="30"/>
      <c r="H922" s="84"/>
      <c r="I922" s="30"/>
      <c r="J922" s="30"/>
      <c r="K922" s="30"/>
      <c r="L922" s="84"/>
      <c r="M922" s="102"/>
      <c r="N922" s="102"/>
      <c r="O922" s="102"/>
      <c r="P922" s="5"/>
      <c r="Q922" s="5"/>
      <c r="R922" s="30"/>
      <c r="S922" s="30"/>
      <c r="T922" s="5"/>
      <c r="U922" s="30"/>
      <c r="V922" s="5"/>
      <c r="W922" s="5"/>
      <c r="X922" s="102"/>
      <c r="Y922" s="102"/>
      <c r="Z922" s="5"/>
      <c r="AA922" s="5"/>
      <c r="AB922" s="5"/>
      <c r="AC922" s="5"/>
    </row>
    <row r="923">
      <c r="A923" s="84"/>
      <c r="B923" s="30"/>
      <c r="C923" s="30"/>
      <c r="D923" s="30"/>
      <c r="E923" s="30"/>
      <c r="F923" s="5"/>
      <c r="G923" s="30"/>
      <c r="H923" s="84"/>
      <c r="I923" s="30"/>
      <c r="J923" s="30"/>
      <c r="K923" s="30"/>
      <c r="L923" s="84"/>
      <c r="M923" s="102"/>
      <c r="N923" s="102"/>
      <c r="O923" s="102"/>
      <c r="P923" s="5"/>
      <c r="Q923" s="5"/>
      <c r="R923" s="30"/>
      <c r="S923" s="30"/>
      <c r="T923" s="5"/>
      <c r="U923" s="30"/>
      <c r="V923" s="5"/>
      <c r="W923" s="5"/>
      <c r="X923" s="102"/>
      <c r="Y923" s="102"/>
      <c r="Z923" s="5"/>
      <c r="AA923" s="5"/>
      <c r="AB923" s="5"/>
      <c r="AC923" s="5"/>
    </row>
    <row r="924">
      <c r="A924" s="84"/>
      <c r="B924" s="30"/>
      <c r="C924" s="30"/>
      <c r="D924" s="30"/>
      <c r="E924" s="30"/>
      <c r="F924" s="5"/>
      <c r="G924" s="30"/>
      <c r="H924" s="84"/>
      <c r="I924" s="30"/>
      <c r="J924" s="30"/>
      <c r="K924" s="30"/>
      <c r="L924" s="84"/>
      <c r="M924" s="102"/>
      <c r="N924" s="102"/>
      <c r="O924" s="102"/>
      <c r="P924" s="5"/>
      <c r="Q924" s="5"/>
      <c r="R924" s="30"/>
      <c r="S924" s="30"/>
      <c r="T924" s="5"/>
      <c r="U924" s="30"/>
      <c r="V924" s="5"/>
      <c r="W924" s="5"/>
      <c r="X924" s="102"/>
      <c r="Y924" s="102"/>
      <c r="Z924" s="5"/>
      <c r="AA924" s="5"/>
      <c r="AB924" s="5"/>
      <c r="AC924" s="5"/>
    </row>
    <row r="925">
      <c r="A925" s="84"/>
      <c r="B925" s="30"/>
      <c r="C925" s="30"/>
      <c r="D925" s="30"/>
      <c r="E925" s="30"/>
      <c r="F925" s="5"/>
      <c r="G925" s="30"/>
      <c r="H925" s="84"/>
      <c r="I925" s="30"/>
      <c r="J925" s="30"/>
      <c r="K925" s="30"/>
      <c r="L925" s="84"/>
      <c r="M925" s="102"/>
      <c r="N925" s="102"/>
      <c r="O925" s="102"/>
      <c r="P925" s="5"/>
      <c r="Q925" s="5"/>
      <c r="R925" s="30"/>
      <c r="S925" s="30"/>
      <c r="T925" s="5"/>
      <c r="U925" s="30"/>
      <c r="V925" s="5"/>
      <c r="W925" s="5"/>
      <c r="X925" s="102"/>
      <c r="Y925" s="102"/>
      <c r="Z925" s="5"/>
      <c r="AA925" s="5"/>
      <c r="AB925" s="5"/>
      <c r="AC925" s="5"/>
    </row>
    <row r="926">
      <c r="A926" s="84"/>
      <c r="B926" s="30"/>
      <c r="C926" s="30"/>
      <c r="D926" s="30"/>
      <c r="E926" s="30"/>
      <c r="F926" s="5"/>
      <c r="G926" s="30"/>
      <c r="H926" s="84"/>
      <c r="I926" s="30"/>
      <c r="J926" s="30"/>
      <c r="K926" s="30"/>
      <c r="L926" s="84"/>
      <c r="M926" s="102"/>
      <c r="N926" s="102"/>
      <c r="O926" s="102"/>
      <c r="P926" s="5"/>
      <c r="Q926" s="5"/>
      <c r="R926" s="30"/>
      <c r="S926" s="30"/>
      <c r="T926" s="5"/>
      <c r="U926" s="30"/>
      <c r="V926" s="5"/>
      <c r="W926" s="5"/>
      <c r="X926" s="102"/>
      <c r="Y926" s="102"/>
      <c r="Z926" s="5"/>
      <c r="AA926" s="5"/>
      <c r="AB926" s="5"/>
      <c r="AC926" s="5"/>
    </row>
    <row r="927">
      <c r="A927" s="84"/>
      <c r="B927" s="30"/>
      <c r="C927" s="30"/>
      <c r="D927" s="30"/>
      <c r="E927" s="30"/>
      <c r="F927" s="5"/>
      <c r="G927" s="30"/>
      <c r="H927" s="84"/>
      <c r="I927" s="30"/>
      <c r="J927" s="30"/>
      <c r="K927" s="30"/>
      <c r="L927" s="84"/>
      <c r="M927" s="102"/>
      <c r="N927" s="102"/>
      <c r="O927" s="102"/>
      <c r="P927" s="5"/>
      <c r="Q927" s="5"/>
      <c r="R927" s="30"/>
      <c r="S927" s="30"/>
      <c r="T927" s="5"/>
      <c r="U927" s="30"/>
      <c r="V927" s="5"/>
      <c r="W927" s="5"/>
      <c r="X927" s="102"/>
      <c r="Y927" s="102"/>
      <c r="Z927" s="5"/>
      <c r="AA927" s="5"/>
      <c r="AB927" s="5"/>
      <c r="AC927" s="5"/>
    </row>
    <row r="928">
      <c r="A928" s="84"/>
      <c r="B928" s="30"/>
      <c r="C928" s="30"/>
      <c r="D928" s="30"/>
      <c r="E928" s="30"/>
      <c r="F928" s="5"/>
      <c r="G928" s="30"/>
      <c r="H928" s="84"/>
      <c r="I928" s="30"/>
      <c r="J928" s="30"/>
      <c r="K928" s="30"/>
      <c r="L928" s="84"/>
      <c r="M928" s="102"/>
      <c r="N928" s="102"/>
      <c r="O928" s="102"/>
      <c r="P928" s="5"/>
      <c r="Q928" s="5"/>
      <c r="R928" s="30"/>
      <c r="S928" s="30"/>
      <c r="T928" s="5"/>
      <c r="U928" s="30"/>
      <c r="V928" s="5"/>
      <c r="W928" s="5"/>
      <c r="X928" s="102"/>
      <c r="Y928" s="102"/>
      <c r="Z928" s="5"/>
      <c r="AA928" s="5"/>
      <c r="AB928" s="5"/>
      <c r="AC928" s="5"/>
    </row>
    <row r="929">
      <c r="A929" s="84"/>
      <c r="B929" s="30"/>
      <c r="C929" s="30"/>
      <c r="D929" s="30"/>
      <c r="E929" s="30"/>
      <c r="F929" s="5"/>
      <c r="G929" s="30"/>
      <c r="H929" s="84"/>
      <c r="I929" s="30"/>
      <c r="J929" s="30"/>
      <c r="K929" s="30"/>
      <c r="L929" s="84"/>
      <c r="M929" s="102"/>
      <c r="N929" s="102"/>
      <c r="O929" s="102"/>
      <c r="P929" s="5"/>
      <c r="Q929" s="5"/>
      <c r="R929" s="30"/>
      <c r="S929" s="30"/>
      <c r="T929" s="5"/>
      <c r="U929" s="30"/>
      <c r="V929" s="5"/>
      <c r="W929" s="5"/>
      <c r="X929" s="102"/>
      <c r="Y929" s="102"/>
      <c r="Z929" s="5"/>
      <c r="AA929" s="5"/>
      <c r="AB929" s="5"/>
      <c r="AC929" s="5"/>
    </row>
    <row r="930">
      <c r="A930" s="84"/>
      <c r="B930" s="30"/>
      <c r="C930" s="30"/>
      <c r="D930" s="30"/>
      <c r="E930" s="30"/>
      <c r="F930" s="5"/>
      <c r="G930" s="30"/>
      <c r="H930" s="84"/>
      <c r="I930" s="30"/>
      <c r="J930" s="30"/>
      <c r="K930" s="30"/>
      <c r="L930" s="84"/>
      <c r="M930" s="102"/>
      <c r="N930" s="102"/>
      <c r="O930" s="102"/>
      <c r="P930" s="5"/>
      <c r="Q930" s="5"/>
      <c r="R930" s="30"/>
      <c r="S930" s="30"/>
      <c r="T930" s="5"/>
      <c r="U930" s="30"/>
      <c r="V930" s="5"/>
      <c r="W930" s="5"/>
      <c r="X930" s="102"/>
      <c r="Y930" s="102"/>
      <c r="Z930" s="5"/>
      <c r="AA930" s="5"/>
      <c r="AB930" s="5"/>
      <c r="AC930" s="5"/>
    </row>
    <row r="931">
      <c r="A931" s="84"/>
      <c r="B931" s="30"/>
      <c r="C931" s="30"/>
      <c r="D931" s="30"/>
      <c r="E931" s="30"/>
      <c r="F931" s="5"/>
      <c r="G931" s="30"/>
      <c r="H931" s="84"/>
      <c r="I931" s="30"/>
      <c r="J931" s="30"/>
      <c r="K931" s="30"/>
      <c r="L931" s="84"/>
      <c r="M931" s="102"/>
      <c r="N931" s="102"/>
      <c r="O931" s="102"/>
      <c r="P931" s="5"/>
      <c r="Q931" s="5"/>
      <c r="R931" s="30"/>
      <c r="S931" s="30"/>
      <c r="T931" s="5"/>
      <c r="U931" s="30"/>
      <c r="V931" s="5"/>
      <c r="W931" s="5"/>
      <c r="X931" s="102"/>
      <c r="Y931" s="102"/>
      <c r="Z931" s="5"/>
      <c r="AA931" s="5"/>
      <c r="AB931" s="5"/>
      <c r="AC931" s="5"/>
    </row>
    <row r="932">
      <c r="A932" s="84"/>
      <c r="B932" s="30"/>
      <c r="C932" s="30"/>
      <c r="D932" s="30"/>
      <c r="E932" s="30"/>
      <c r="F932" s="5"/>
      <c r="G932" s="30"/>
      <c r="H932" s="84"/>
      <c r="I932" s="30"/>
      <c r="J932" s="30"/>
      <c r="K932" s="30"/>
      <c r="L932" s="84"/>
      <c r="M932" s="102"/>
      <c r="N932" s="102"/>
      <c r="O932" s="102"/>
      <c r="P932" s="5"/>
      <c r="Q932" s="5"/>
      <c r="R932" s="30"/>
      <c r="S932" s="30"/>
      <c r="T932" s="5"/>
      <c r="U932" s="30"/>
      <c r="V932" s="5"/>
      <c r="W932" s="5"/>
      <c r="X932" s="102"/>
      <c r="Y932" s="102"/>
      <c r="Z932" s="5"/>
      <c r="AA932" s="5"/>
      <c r="AB932" s="5"/>
      <c r="AC932" s="5"/>
    </row>
    <row r="933">
      <c r="A933" s="84"/>
      <c r="B933" s="30"/>
      <c r="C933" s="30"/>
      <c r="D933" s="30"/>
      <c r="E933" s="30"/>
      <c r="F933" s="5"/>
      <c r="G933" s="30"/>
      <c r="H933" s="84"/>
      <c r="I933" s="30"/>
      <c r="J933" s="30"/>
      <c r="K933" s="30"/>
      <c r="L933" s="84"/>
      <c r="M933" s="102"/>
      <c r="N933" s="102"/>
      <c r="O933" s="102"/>
      <c r="P933" s="5"/>
      <c r="Q933" s="5"/>
      <c r="R933" s="30"/>
      <c r="S933" s="30"/>
      <c r="T933" s="5"/>
      <c r="U933" s="30"/>
      <c r="V933" s="5"/>
      <c r="W933" s="5"/>
      <c r="X933" s="102"/>
      <c r="Y933" s="102"/>
      <c r="Z933" s="5"/>
      <c r="AA933" s="5"/>
      <c r="AB933" s="5"/>
      <c r="AC933" s="5"/>
    </row>
    <row r="934">
      <c r="A934" s="84"/>
      <c r="B934" s="30"/>
      <c r="C934" s="30"/>
      <c r="D934" s="30"/>
      <c r="E934" s="30"/>
      <c r="F934" s="5"/>
      <c r="G934" s="30"/>
      <c r="H934" s="84"/>
      <c r="I934" s="30"/>
      <c r="J934" s="30"/>
      <c r="K934" s="30"/>
      <c r="L934" s="84"/>
      <c r="M934" s="102"/>
      <c r="N934" s="102"/>
      <c r="O934" s="102"/>
      <c r="P934" s="5"/>
      <c r="Q934" s="5"/>
      <c r="R934" s="30"/>
      <c r="S934" s="30"/>
      <c r="T934" s="5"/>
      <c r="U934" s="30"/>
      <c r="V934" s="5"/>
      <c r="W934" s="5"/>
      <c r="X934" s="102"/>
      <c r="Y934" s="102"/>
      <c r="Z934" s="5"/>
      <c r="AA934" s="5"/>
      <c r="AB934" s="5"/>
      <c r="AC934" s="5"/>
    </row>
    <row r="935">
      <c r="A935" s="84"/>
      <c r="B935" s="30"/>
      <c r="C935" s="30"/>
      <c r="D935" s="30"/>
      <c r="E935" s="30"/>
      <c r="F935" s="5"/>
      <c r="G935" s="30"/>
      <c r="H935" s="84"/>
      <c r="I935" s="30"/>
      <c r="J935" s="30"/>
      <c r="K935" s="30"/>
      <c r="L935" s="84"/>
      <c r="M935" s="102"/>
      <c r="N935" s="102"/>
      <c r="O935" s="102"/>
      <c r="P935" s="5"/>
      <c r="Q935" s="5"/>
      <c r="R935" s="30"/>
      <c r="S935" s="30"/>
      <c r="T935" s="5"/>
      <c r="U935" s="30"/>
      <c r="V935" s="5"/>
      <c r="W935" s="5"/>
      <c r="X935" s="102"/>
      <c r="Y935" s="102"/>
      <c r="Z935" s="5"/>
      <c r="AA935" s="5"/>
      <c r="AB935" s="5"/>
      <c r="AC935" s="5"/>
    </row>
    <row r="936">
      <c r="A936" s="84"/>
      <c r="B936" s="30"/>
      <c r="C936" s="30"/>
      <c r="D936" s="30"/>
      <c r="E936" s="30"/>
      <c r="F936" s="5"/>
      <c r="G936" s="30"/>
      <c r="H936" s="84"/>
      <c r="I936" s="30"/>
      <c r="J936" s="30"/>
      <c r="K936" s="30"/>
      <c r="L936" s="84"/>
      <c r="M936" s="102"/>
      <c r="N936" s="102"/>
      <c r="O936" s="102"/>
      <c r="P936" s="5"/>
      <c r="Q936" s="5"/>
      <c r="R936" s="30"/>
      <c r="S936" s="30"/>
      <c r="T936" s="5"/>
      <c r="U936" s="30"/>
      <c r="V936" s="5"/>
      <c r="W936" s="5"/>
      <c r="X936" s="102"/>
      <c r="Y936" s="102"/>
      <c r="Z936" s="5"/>
      <c r="AA936" s="5"/>
      <c r="AB936" s="5"/>
      <c r="AC936" s="5"/>
    </row>
    <row r="937">
      <c r="A937" s="84"/>
      <c r="B937" s="30"/>
      <c r="C937" s="30"/>
      <c r="D937" s="30"/>
      <c r="E937" s="30"/>
      <c r="F937" s="5"/>
      <c r="G937" s="30"/>
      <c r="H937" s="84"/>
      <c r="I937" s="30"/>
      <c r="J937" s="30"/>
      <c r="K937" s="30"/>
      <c r="L937" s="84"/>
      <c r="M937" s="102"/>
      <c r="N937" s="102"/>
      <c r="O937" s="102"/>
      <c r="P937" s="5"/>
      <c r="Q937" s="5"/>
      <c r="R937" s="30"/>
      <c r="S937" s="30"/>
      <c r="T937" s="5"/>
      <c r="U937" s="30"/>
      <c r="V937" s="5"/>
      <c r="W937" s="5"/>
      <c r="X937" s="102"/>
      <c r="Y937" s="102"/>
      <c r="Z937" s="5"/>
      <c r="AA937" s="5"/>
      <c r="AB937" s="5"/>
      <c r="AC937" s="5"/>
    </row>
    <row r="938">
      <c r="A938" s="84"/>
      <c r="B938" s="30"/>
      <c r="C938" s="30"/>
      <c r="D938" s="30"/>
      <c r="E938" s="30"/>
      <c r="F938" s="5"/>
      <c r="G938" s="30"/>
      <c r="H938" s="84"/>
      <c r="I938" s="30"/>
      <c r="J938" s="30"/>
      <c r="K938" s="30"/>
      <c r="L938" s="84"/>
      <c r="M938" s="102"/>
      <c r="N938" s="102"/>
      <c r="O938" s="102"/>
      <c r="P938" s="5"/>
      <c r="Q938" s="5"/>
      <c r="R938" s="30"/>
      <c r="S938" s="30"/>
      <c r="T938" s="5"/>
      <c r="U938" s="30"/>
      <c r="V938" s="5"/>
      <c r="W938" s="5"/>
      <c r="X938" s="102"/>
      <c r="Y938" s="102"/>
      <c r="Z938" s="5"/>
      <c r="AA938" s="5"/>
      <c r="AB938" s="5"/>
      <c r="AC938" s="5"/>
    </row>
    <row r="939">
      <c r="A939" s="84"/>
      <c r="B939" s="30"/>
      <c r="C939" s="30"/>
      <c r="D939" s="30"/>
      <c r="E939" s="30"/>
      <c r="F939" s="5"/>
      <c r="G939" s="30"/>
      <c r="H939" s="84"/>
      <c r="I939" s="30"/>
      <c r="J939" s="30"/>
      <c r="K939" s="30"/>
      <c r="L939" s="84"/>
      <c r="M939" s="102"/>
      <c r="N939" s="102"/>
      <c r="O939" s="102"/>
      <c r="P939" s="5"/>
      <c r="Q939" s="5"/>
      <c r="R939" s="30"/>
      <c r="S939" s="30"/>
      <c r="T939" s="5"/>
      <c r="U939" s="30"/>
      <c r="V939" s="5"/>
      <c r="W939" s="5"/>
      <c r="X939" s="102"/>
      <c r="Y939" s="102"/>
      <c r="Z939" s="5"/>
      <c r="AA939" s="5"/>
      <c r="AB939" s="5"/>
      <c r="AC939" s="5"/>
    </row>
    <row r="940">
      <c r="A940" s="84"/>
      <c r="B940" s="30"/>
      <c r="C940" s="30"/>
      <c r="D940" s="30"/>
      <c r="E940" s="30"/>
      <c r="F940" s="5"/>
      <c r="G940" s="30"/>
      <c r="H940" s="84"/>
      <c r="I940" s="30"/>
      <c r="J940" s="30"/>
      <c r="K940" s="30"/>
      <c r="L940" s="84"/>
      <c r="M940" s="102"/>
      <c r="N940" s="102"/>
      <c r="O940" s="102"/>
      <c r="P940" s="5"/>
      <c r="Q940" s="5"/>
      <c r="R940" s="30"/>
      <c r="S940" s="30"/>
      <c r="T940" s="5"/>
      <c r="U940" s="30"/>
      <c r="V940" s="5"/>
      <c r="W940" s="5"/>
      <c r="X940" s="102"/>
      <c r="Y940" s="102"/>
      <c r="Z940" s="5"/>
      <c r="AA940" s="5"/>
      <c r="AB940" s="5"/>
      <c r="AC940" s="5"/>
    </row>
    <row r="941">
      <c r="A941" s="84"/>
      <c r="B941" s="30"/>
      <c r="C941" s="30"/>
      <c r="D941" s="30"/>
      <c r="E941" s="30"/>
      <c r="F941" s="5"/>
      <c r="G941" s="30"/>
      <c r="H941" s="84"/>
      <c r="I941" s="30"/>
      <c r="J941" s="30"/>
      <c r="K941" s="30"/>
      <c r="L941" s="84"/>
      <c r="M941" s="102"/>
      <c r="N941" s="102"/>
      <c r="O941" s="102"/>
      <c r="P941" s="5"/>
      <c r="Q941" s="5"/>
      <c r="R941" s="30"/>
      <c r="S941" s="30"/>
      <c r="T941" s="5"/>
      <c r="U941" s="30"/>
      <c r="V941" s="5"/>
      <c r="W941" s="5"/>
      <c r="X941" s="102"/>
      <c r="Y941" s="102"/>
      <c r="Z941" s="5"/>
      <c r="AA941" s="5"/>
      <c r="AB941" s="5"/>
      <c r="AC941" s="5"/>
    </row>
    <row r="942">
      <c r="A942" s="84"/>
      <c r="B942" s="30"/>
      <c r="C942" s="30"/>
      <c r="D942" s="30"/>
      <c r="E942" s="30"/>
      <c r="F942" s="5"/>
      <c r="G942" s="30"/>
      <c r="H942" s="84"/>
      <c r="I942" s="30"/>
      <c r="J942" s="30"/>
      <c r="K942" s="30"/>
      <c r="L942" s="84"/>
      <c r="M942" s="102"/>
      <c r="N942" s="102"/>
      <c r="O942" s="102"/>
      <c r="P942" s="5"/>
      <c r="Q942" s="5"/>
      <c r="R942" s="30"/>
      <c r="S942" s="30"/>
      <c r="T942" s="5"/>
      <c r="U942" s="30"/>
      <c r="V942" s="5"/>
      <c r="W942" s="5"/>
      <c r="X942" s="102"/>
      <c r="Y942" s="102"/>
      <c r="Z942" s="5"/>
      <c r="AA942" s="5"/>
      <c r="AB942" s="5"/>
      <c r="AC942" s="5"/>
    </row>
    <row r="943">
      <c r="A943" s="84"/>
      <c r="B943" s="30"/>
      <c r="C943" s="30"/>
      <c r="D943" s="30"/>
      <c r="E943" s="30"/>
      <c r="F943" s="5"/>
      <c r="G943" s="30"/>
      <c r="H943" s="84"/>
      <c r="I943" s="30"/>
      <c r="J943" s="30"/>
      <c r="K943" s="30"/>
      <c r="L943" s="84"/>
      <c r="M943" s="102"/>
      <c r="N943" s="102"/>
      <c r="O943" s="102"/>
      <c r="P943" s="5"/>
      <c r="Q943" s="5"/>
      <c r="R943" s="30"/>
      <c r="S943" s="30"/>
      <c r="T943" s="5"/>
      <c r="U943" s="30"/>
      <c r="V943" s="5"/>
      <c r="W943" s="5"/>
      <c r="X943" s="102"/>
      <c r="Y943" s="102"/>
      <c r="Z943" s="5"/>
      <c r="AA943" s="5"/>
      <c r="AB943" s="5"/>
      <c r="AC943" s="5"/>
    </row>
    <row r="944">
      <c r="A944" s="84"/>
      <c r="B944" s="30"/>
      <c r="C944" s="30"/>
      <c r="D944" s="30"/>
      <c r="E944" s="30"/>
      <c r="F944" s="5"/>
      <c r="G944" s="30"/>
      <c r="H944" s="84"/>
      <c r="I944" s="30"/>
      <c r="J944" s="30"/>
      <c r="K944" s="30"/>
      <c r="L944" s="84"/>
      <c r="M944" s="102"/>
      <c r="N944" s="102"/>
      <c r="O944" s="102"/>
      <c r="P944" s="5"/>
      <c r="Q944" s="5"/>
      <c r="R944" s="30"/>
      <c r="S944" s="30"/>
      <c r="T944" s="5"/>
      <c r="U944" s="30"/>
      <c r="V944" s="5"/>
      <c r="W944" s="5"/>
      <c r="X944" s="102"/>
      <c r="Y944" s="102"/>
      <c r="Z944" s="5"/>
      <c r="AA944" s="5"/>
      <c r="AB944" s="5"/>
      <c r="AC944" s="5"/>
    </row>
    <row r="945">
      <c r="A945" s="84"/>
      <c r="B945" s="30"/>
      <c r="C945" s="30"/>
      <c r="D945" s="30"/>
      <c r="E945" s="30"/>
      <c r="F945" s="5"/>
      <c r="G945" s="30"/>
      <c r="H945" s="84"/>
      <c r="I945" s="30"/>
      <c r="J945" s="30"/>
      <c r="K945" s="30"/>
      <c r="L945" s="84"/>
      <c r="M945" s="102"/>
      <c r="N945" s="102"/>
      <c r="O945" s="102"/>
      <c r="P945" s="5"/>
      <c r="Q945" s="5"/>
      <c r="R945" s="30"/>
      <c r="S945" s="30"/>
      <c r="T945" s="5"/>
      <c r="U945" s="30"/>
      <c r="V945" s="5"/>
      <c r="W945" s="5"/>
      <c r="X945" s="102"/>
      <c r="Y945" s="102"/>
      <c r="Z945" s="5"/>
      <c r="AA945" s="5"/>
      <c r="AB945" s="5"/>
      <c r="AC945" s="5"/>
    </row>
    <row r="946">
      <c r="A946" s="84"/>
      <c r="B946" s="30"/>
      <c r="C946" s="30"/>
      <c r="D946" s="30"/>
      <c r="E946" s="30"/>
      <c r="F946" s="5"/>
      <c r="G946" s="30"/>
      <c r="H946" s="84"/>
      <c r="I946" s="30"/>
      <c r="J946" s="30"/>
      <c r="K946" s="30"/>
      <c r="L946" s="84"/>
      <c r="M946" s="102"/>
      <c r="N946" s="102"/>
      <c r="O946" s="102"/>
      <c r="P946" s="5"/>
      <c r="Q946" s="5"/>
      <c r="R946" s="30"/>
      <c r="S946" s="30"/>
      <c r="T946" s="5"/>
      <c r="U946" s="30"/>
      <c r="V946" s="5"/>
      <c r="W946" s="5"/>
      <c r="X946" s="102"/>
      <c r="Y946" s="102"/>
      <c r="Z946" s="5"/>
      <c r="AA946" s="5"/>
      <c r="AB946" s="5"/>
      <c r="AC946" s="5"/>
    </row>
    <row r="947">
      <c r="A947" s="84"/>
      <c r="B947" s="30"/>
      <c r="C947" s="30"/>
      <c r="D947" s="30"/>
      <c r="E947" s="30"/>
      <c r="F947" s="5"/>
      <c r="G947" s="30"/>
      <c r="H947" s="84"/>
      <c r="I947" s="30"/>
      <c r="J947" s="30"/>
      <c r="K947" s="30"/>
      <c r="L947" s="84"/>
      <c r="M947" s="102"/>
      <c r="N947" s="102"/>
      <c r="O947" s="102"/>
      <c r="P947" s="5"/>
      <c r="Q947" s="5"/>
      <c r="R947" s="30"/>
      <c r="S947" s="30"/>
      <c r="T947" s="5"/>
      <c r="U947" s="30"/>
      <c r="V947" s="5"/>
      <c r="W947" s="5"/>
      <c r="X947" s="102"/>
      <c r="Y947" s="102"/>
      <c r="Z947" s="5"/>
      <c r="AA947" s="5"/>
      <c r="AB947" s="5"/>
      <c r="AC947" s="5"/>
    </row>
    <row r="948">
      <c r="A948" s="84"/>
      <c r="B948" s="30"/>
      <c r="C948" s="30"/>
      <c r="D948" s="30"/>
      <c r="E948" s="30"/>
      <c r="F948" s="5"/>
      <c r="G948" s="30"/>
      <c r="H948" s="84"/>
      <c r="I948" s="30"/>
      <c r="J948" s="30"/>
      <c r="K948" s="30"/>
      <c r="L948" s="84"/>
      <c r="M948" s="102"/>
      <c r="N948" s="102"/>
      <c r="O948" s="102"/>
      <c r="P948" s="5"/>
      <c r="Q948" s="5"/>
      <c r="R948" s="30"/>
      <c r="S948" s="30"/>
      <c r="T948" s="5"/>
      <c r="U948" s="30"/>
      <c r="V948" s="5"/>
      <c r="W948" s="5"/>
      <c r="X948" s="102"/>
      <c r="Y948" s="102"/>
      <c r="Z948" s="5"/>
      <c r="AA948" s="5"/>
      <c r="AB948" s="5"/>
      <c r="AC948" s="5"/>
    </row>
    <row r="949">
      <c r="A949" s="84"/>
      <c r="B949" s="30"/>
      <c r="C949" s="30"/>
      <c r="D949" s="30"/>
      <c r="E949" s="30"/>
      <c r="F949" s="5"/>
      <c r="G949" s="30"/>
      <c r="H949" s="84"/>
      <c r="I949" s="30"/>
      <c r="J949" s="30"/>
      <c r="K949" s="30"/>
      <c r="L949" s="84"/>
      <c r="M949" s="102"/>
      <c r="N949" s="102"/>
      <c r="O949" s="102"/>
      <c r="P949" s="5"/>
      <c r="Q949" s="5"/>
      <c r="R949" s="30"/>
      <c r="S949" s="30"/>
      <c r="T949" s="5"/>
      <c r="U949" s="30"/>
      <c r="V949" s="5"/>
      <c r="W949" s="5"/>
      <c r="X949" s="102"/>
      <c r="Y949" s="102"/>
      <c r="Z949" s="5"/>
      <c r="AA949" s="5"/>
      <c r="AB949" s="5"/>
      <c r="AC949" s="5"/>
    </row>
    <row r="950">
      <c r="A950" s="84"/>
      <c r="B950" s="30"/>
      <c r="C950" s="30"/>
      <c r="D950" s="30"/>
      <c r="E950" s="30"/>
      <c r="F950" s="5"/>
      <c r="G950" s="30"/>
      <c r="H950" s="84"/>
      <c r="I950" s="30"/>
      <c r="J950" s="30"/>
      <c r="K950" s="30"/>
      <c r="L950" s="84"/>
      <c r="M950" s="102"/>
      <c r="N950" s="102"/>
      <c r="O950" s="102"/>
      <c r="P950" s="5"/>
      <c r="Q950" s="5"/>
      <c r="R950" s="30"/>
      <c r="S950" s="30"/>
      <c r="T950" s="5"/>
      <c r="U950" s="30"/>
      <c r="V950" s="5"/>
      <c r="W950" s="5"/>
      <c r="X950" s="102"/>
      <c r="Y950" s="102"/>
      <c r="Z950" s="5"/>
      <c r="AA950" s="5"/>
      <c r="AB950" s="5"/>
      <c r="AC950" s="5"/>
    </row>
    <row r="951">
      <c r="A951" s="84"/>
      <c r="B951" s="30"/>
      <c r="C951" s="30"/>
      <c r="D951" s="30"/>
      <c r="E951" s="30"/>
      <c r="F951" s="5"/>
      <c r="G951" s="30"/>
      <c r="H951" s="84"/>
      <c r="I951" s="30"/>
      <c r="J951" s="30"/>
      <c r="K951" s="30"/>
      <c r="L951" s="84"/>
      <c r="M951" s="102"/>
      <c r="N951" s="102"/>
      <c r="O951" s="102"/>
      <c r="P951" s="5"/>
      <c r="Q951" s="5"/>
      <c r="R951" s="30"/>
      <c r="S951" s="30"/>
      <c r="T951" s="5"/>
      <c r="U951" s="30"/>
      <c r="V951" s="5"/>
      <c r="W951" s="5"/>
      <c r="X951" s="102"/>
      <c r="Y951" s="102"/>
      <c r="Z951" s="5"/>
      <c r="AA951" s="5"/>
      <c r="AB951" s="5"/>
      <c r="AC951" s="5"/>
    </row>
    <row r="952">
      <c r="A952" s="84"/>
      <c r="B952" s="30"/>
      <c r="C952" s="30"/>
      <c r="D952" s="30"/>
      <c r="E952" s="30"/>
      <c r="F952" s="5"/>
      <c r="G952" s="30"/>
      <c r="H952" s="84"/>
      <c r="I952" s="30"/>
      <c r="J952" s="30"/>
      <c r="K952" s="30"/>
      <c r="L952" s="84"/>
      <c r="M952" s="102"/>
      <c r="N952" s="102"/>
      <c r="O952" s="102"/>
      <c r="P952" s="5"/>
      <c r="Q952" s="5"/>
      <c r="R952" s="30"/>
      <c r="S952" s="30"/>
      <c r="T952" s="5"/>
      <c r="U952" s="30"/>
      <c r="V952" s="5"/>
      <c r="W952" s="5"/>
      <c r="X952" s="102"/>
      <c r="Y952" s="102"/>
      <c r="Z952" s="5"/>
      <c r="AA952" s="5"/>
      <c r="AB952" s="5"/>
      <c r="AC952" s="5"/>
    </row>
    <row r="953">
      <c r="A953" s="84"/>
      <c r="B953" s="30"/>
      <c r="C953" s="30"/>
      <c r="D953" s="30"/>
      <c r="E953" s="30"/>
      <c r="F953" s="5"/>
      <c r="G953" s="30"/>
      <c r="H953" s="84"/>
      <c r="I953" s="30"/>
      <c r="J953" s="30"/>
      <c r="K953" s="30"/>
      <c r="L953" s="84"/>
      <c r="M953" s="102"/>
      <c r="N953" s="102"/>
      <c r="O953" s="102"/>
      <c r="P953" s="5"/>
      <c r="Q953" s="5"/>
      <c r="R953" s="30"/>
      <c r="S953" s="30"/>
      <c r="T953" s="5"/>
      <c r="U953" s="30"/>
      <c r="V953" s="5"/>
      <c r="W953" s="5"/>
      <c r="X953" s="102"/>
      <c r="Y953" s="102"/>
      <c r="Z953" s="5"/>
      <c r="AA953" s="5"/>
      <c r="AB953" s="5"/>
      <c r="AC953" s="5"/>
    </row>
    <row r="954">
      <c r="A954" s="84"/>
      <c r="B954" s="30"/>
      <c r="C954" s="30"/>
      <c r="D954" s="30"/>
      <c r="E954" s="30"/>
      <c r="F954" s="5"/>
      <c r="G954" s="30"/>
      <c r="H954" s="84"/>
      <c r="I954" s="30"/>
      <c r="J954" s="30"/>
      <c r="K954" s="30"/>
      <c r="L954" s="84"/>
      <c r="M954" s="102"/>
      <c r="N954" s="102"/>
      <c r="O954" s="102"/>
      <c r="P954" s="5"/>
      <c r="Q954" s="5"/>
      <c r="R954" s="30"/>
      <c r="S954" s="30"/>
      <c r="T954" s="5"/>
      <c r="U954" s="30"/>
      <c r="V954" s="5"/>
      <c r="W954" s="5"/>
      <c r="X954" s="102"/>
      <c r="Y954" s="102"/>
      <c r="Z954" s="5"/>
      <c r="AA954" s="5"/>
      <c r="AB954" s="5"/>
      <c r="AC954" s="5"/>
    </row>
    <row r="955">
      <c r="A955" s="84"/>
      <c r="B955" s="30"/>
      <c r="C955" s="30"/>
      <c r="D955" s="30"/>
      <c r="E955" s="30"/>
      <c r="F955" s="5"/>
      <c r="G955" s="30"/>
      <c r="H955" s="84"/>
      <c r="I955" s="30"/>
      <c r="J955" s="30"/>
      <c r="K955" s="30"/>
      <c r="L955" s="84"/>
      <c r="M955" s="102"/>
      <c r="N955" s="102"/>
      <c r="O955" s="102"/>
      <c r="P955" s="5"/>
      <c r="Q955" s="5"/>
      <c r="R955" s="30"/>
      <c r="S955" s="30"/>
      <c r="T955" s="5"/>
      <c r="U955" s="30"/>
      <c r="V955" s="5"/>
      <c r="W955" s="5"/>
      <c r="X955" s="102"/>
      <c r="Y955" s="102"/>
      <c r="Z955" s="5"/>
      <c r="AA955" s="5"/>
      <c r="AB955" s="5"/>
      <c r="AC955" s="5"/>
    </row>
    <row r="956">
      <c r="A956" s="84"/>
      <c r="B956" s="30"/>
      <c r="C956" s="30"/>
      <c r="D956" s="30"/>
      <c r="E956" s="30"/>
      <c r="F956" s="5"/>
      <c r="G956" s="30"/>
      <c r="H956" s="84"/>
      <c r="I956" s="30"/>
      <c r="J956" s="30"/>
      <c r="K956" s="30"/>
      <c r="L956" s="84"/>
      <c r="M956" s="102"/>
      <c r="N956" s="102"/>
      <c r="O956" s="102"/>
      <c r="P956" s="5"/>
      <c r="Q956" s="5"/>
      <c r="R956" s="30"/>
      <c r="S956" s="30"/>
      <c r="T956" s="5"/>
      <c r="U956" s="30"/>
      <c r="V956" s="5"/>
      <c r="W956" s="5"/>
      <c r="X956" s="102"/>
      <c r="Y956" s="102"/>
      <c r="Z956" s="5"/>
      <c r="AA956" s="5"/>
      <c r="AB956" s="5"/>
      <c r="AC956" s="5"/>
    </row>
    <row r="957">
      <c r="A957" s="84"/>
      <c r="B957" s="30"/>
      <c r="C957" s="30"/>
      <c r="D957" s="30"/>
      <c r="E957" s="30"/>
      <c r="F957" s="5"/>
      <c r="G957" s="30"/>
      <c r="H957" s="84"/>
      <c r="I957" s="30"/>
      <c r="J957" s="30"/>
      <c r="K957" s="30"/>
      <c r="L957" s="84"/>
      <c r="M957" s="102"/>
      <c r="N957" s="102"/>
      <c r="O957" s="102"/>
      <c r="P957" s="5"/>
      <c r="Q957" s="5"/>
      <c r="R957" s="30"/>
      <c r="S957" s="30"/>
      <c r="T957" s="5"/>
      <c r="U957" s="30"/>
      <c r="V957" s="5"/>
      <c r="W957" s="5"/>
      <c r="X957" s="102"/>
      <c r="Y957" s="102"/>
      <c r="Z957" s="5"/>
      <c r="AA957" s="5"/>
      <c r="AB957" s="5"/>
      <c r="AC957" s="5"/>
    </row>
    <row r="958">
      <c r="A958" s="84"/>
      <c r="B958" s="30"/>
      <c r="C958" s="30"/>
      <c r="D958" s="30"/>
      <c r="E958" s="30"/>
      <c r="F958" s="5"/>
      <c r="G958" s="30"/>
      <c r="H958" s="84"/>
      <c r="I958" s="30"/>
      <c r="J958" s="30"/>
      <c r="K958" s="30"/>
      <c r="L958" s="84"/>
      <c r="M958" s="102"/>
      <c r="N958" s="102"/>
      <c r="O958" s="102"/>
      <c r="P958" s="5"/>
      <c r="Q958" s="5"/>
      <c r="R958" s="30"/>
      <c r="S958" s="30"/>
      <c r="T958" s="5"/>
      <c r="U958" s="30"/>
      <c r="V958" s="5"/>
      <c r="W958" s="5"/>
      <c r="X958" s="102"/>
      <c r="Y958" s="102"/>
      <c r="Z958" s="5"/>
      <c r="AA958" s="5"/>
      <c r="AB958" s="5"/>
      <c r="AC958" s="5"/>
    </row>
    <row r="959">
      <c r="A959" s="84"/>
      <c r="B959" s="30"/>
      <c r="C959" s="30"/>
      <c r="D959" s="30"/>
      <c r="E959" s="30"/>
      <c r="F959" s="5"/>
      <c r="G959" s="30"/>
      <c r="H959" s="84"/>
      <c r="I959" s="30"/>
      <c r="J959" s="30"/>
      <c r="K959" s="30"/>
      <c r="L959" s="84"/>
      <c r="M959" s="102"/>
      <c r="N959" s="102"/>
      <c r="O959" s="102"/>
      <c r="P959" s="5"/>
      <c r="Q959" s="5"/>
      <c r="R959" s="30"/>
      <c r="S959" s="30"/>
      <c r="T959" s="5"/>
      <c r="U959" s="30"/>
      <c r="V959" s="5"/>
      <c r="W959" s="5"/>
      <c r="X959" s="102"/>
      <c r="Y959" s="102"/>
      <c r="Z959" s="5"/>
      <c r="AA959" s="5"/>
      <c r="AB959" s="5"/>
      <c r="AC959" s="5"/>
    </row>
    <row r="960">
      <c r="A960" s="84"/>
      <c r="B960" s="30"/>
      <c r="C960" s="30"/>
      <c r="D960" s="30"/>
      <c r="E960" s="30"/>
      <c r="F960" s="5"/>
      <c r="G960" s="30"/>
      <c r="H960" s="84"/>
      <c r="I960" s="30"/>
      <c r="J960" s="30"/>
      <c r="K960" s="30"/>
      <c r="L960" s="84"/>
      <c r="M960" s="102"/>
      <c r="N960" s="102"/>
      <c r="O960" s="102"/>
      <c r="P960" s="5"/>
      <c r="Q960" s="5"/>
      <c r="R960" s="30"/>
      <c r="S960" s="30"/>
      <c r="T960" s="5"/>
      <c r="U960" s="30"/>
      <c r="V960" s="5"/>
      <c r="W960" s="5"/>
      <c r="X960" s="102"/>
      <c r="Y960" s="102"/>
      <c r="Z960" s="5"/>
      <c r="AA960" s="5"/>
      <c r="AB960" s="5"/>
      <c r="AC960" s="5"/>
    </row>
    <row r="961">
      <c r="A961" s="84"/>
      <c r="B961" s="30"/>
      <c r="C961" s="30"/>
      <c r="D961" s="30"/>
      <c r="E961" s="30"/>
      <c r="F961" s="5"/>
      <c r="G961" s="30"/>
      <c r="H961" s="84"/>
      <c r="I961" s="30"/>
      <c r="J961" s="30"/>
      <c r="K961" s="30"/>
      <c r="L961" s="84"/>
      <c r="M961" s="102"/>
      <c r="N961" s="102"/>
      <c r="O961" s="102"/>
      <c r="P961" s="5"/>
      <c r="Q961" s="5"/>
      <c r="R961" s="30"/>
      <c r="S961" s="30"/>
      <c r="T961" s="5"/>
      <c r="U961" s="30"/>
      <c r="V961" s="5"/>
      <c r="W961" s="5"/>
      <c r="X961" s="102"/>
      <c r="Y961" s="102"/>
      <c r="Z961" s="5"/>
      <c r="AA961" s="5"/>
      <c r="AB961" s="5"/>
      <c r="AC961" s="5"/>
    </row>
    <row r="962">
      <c r="A962" s="84"/>
      <c r="B962" s="30"/>
      <c r="C962" s="30"/>
      <c r="D962" s="30"/>
      <c r="E962" s="30"/>
      <c r="F962" s="5"/>
      <c r="G962" s="30"/>
      <c r="H962" s="84"/>
      <c r="I962" s="30"/>
      <c r="J962" s="30"/>
      <c r="K962" s="30"/>
      <c r="L962" s="84"/>
      <c r="M962" s="102"/>
      <c r="N962" s="102"/>
      <c r="O962" s="102"/>
      <c r="P962" s="5"/>
      <c r="Q962" s="5"/>
      <c r="R962" s="30"/>
      <c r="S962" s="30"/>
      <c r="T962" s="5"/>
      <c r="U962" s="30"/>
      <c r="V962" s="5"/>
      <c r="W962" s="5"/>
      <c r="X962" s="102"/>
      <c r="Y962" s="102"/>
      <c r="Z962" s="5"/>
      <c r="AA962" s="5"/>
      <c r="AB962" s="5"/>
      <c r="AC962" s="5"/>
    </row>
    <row r="963">
      <c r="A963" s="84"/>
      <c r="B963" s="30"/>
      <c r="C963" s="30"/>
      <c r="D963" s="30"/>
      <c r="E963" s="30"/>
      <c r="F963" s="5"/>
      <c r="G963" s="30"/>
      <c r="H963" s="84"/>
      <c r="I963" s="30"/>
      <c r="J963" s="30"/>
      <c r="K963" s="30"/>
      <c r="L963" s="84"/>
      <c r="M963" s="102"/>
      <c r="N963" s="102"/>
      <c r="O963" s="102"/>
      <c r="P963" s="5"/>
      <c r="Q963" s="5"/>
      <c r="R963" s="30"/>
      <c r="S963" s="30"/>
      <c r="T963" s="5"/>
      <c r="U963" s="30"/>
      <c r="V963" s="5"/>
      <c r="W963" s="5"/>
      <c r="X963" s="102"/>
      <c r="Y963" s="102"/>
      <c r="Z963" s="5"/>
      <c r="AA963" s="5"/>
      <c r="AB963" s="5"/>
      <c r="AC963" s="5"/>
    </row>
    <row r="964">
      <c r="A964" s="84"/>
      <c r="B964" s="30"/>
      <c r="C964" s="30"/>
      <c r="D964" s="30"/>
      <c r="E964" s="30"/>
      <c r="F964" s="5"/>
      <c r="G964" s="30"/>
      <c r="H964" s="84"/>
      <c r="I964" s="30"/>
      <c r="J964" s="30"/>
      <c r="K964" s="30"/>
      <c r="L964" s="84"/>
      <c r="M964" s="102"/>
      <c r="N964" s="102"/>
      <c r="O964" s="102"/>
      <c r="P964" s="5"/>
      <c r="Q964" s="5"/>
      <c r="R964" s="30"/>
      <c r="S964" s="30"/>
      <c r="T964" s="5"/>
      <c r="U964" s="30"/>
      <c r="V964" s="5"/>
      <c r="W964" s="5"/>
      <c r="X964" s="102"/>
      <c r="Y964" s="102"/>
      <c r="Z964" s="5"/>
      <c r="AA964" s="5"/>
      <c r="AB964" s="5"/>
      <c r="AC964" s="5"/>
    </row>
    <row r="965">
      <c r="A965" s="84"/>
      <c r="B965" s="30"/>
      <c r="C965" s="30"/>
      <c r="D965" s="30"/>
      <c r="E965" s="30"/>
      <c r="F965" s="5"/>
      <c r="G965" s="30"/>
      <c r="H965" s="84"/>
      <c r="I965" s="30"/>
      <c r="J965" s="30"/>
      <c r="K965" s="30"/>
      <c r="L965" s="84"/>
      <c r="M965" s="102"/>
      <c r="N965" s="102"/>
      <c r="O965" s="102"/>
      <c r="P965" s="5"/>
      <c r="Q965" s="5"/>
      <c r="R965" s="30"/>
      <c r="S965" s="30"/>
      <c r="T965" s="5"/>
      <c r="U965" s="30"/>
      <c r="V965" s="5"/>
      <c r="W965" s="5"/>
      <c r="X965" s="102"/>
      <c r="Y965" s="102"/>
      <c r="Z965" s="5"/>
      <c r="AA965" s="5"/>
      <c r="AB965" s="5"/>
      <c r="AC965" s="5"/>
    </row>
    <row r="966">
      <c r="A966" s="84"/>
      <c r="B966" s="30"/>
      <c r="C966" s="30"/>
      <c r="D966" s="30"/>
      <c r="E966" s="30"/>
      <c r="F966" s="5"/>
      <c r="G966" s="30"/>
      <c r="H966" s="84"/>
      <c r="I966" s="30"/>
      <c r="J966" s="30"/>
      <c r="K966" s="30"/>
      <c r="L966" s="84"/>
      <c r="M966" s="102"/>
      <c r="N966" s="102"/>
      <c r="O966" s="102"/>
      <c r="P966" s="5"/>
      <c r="Q966" s="5"/>
      <c r="R966" s="30"/>
      <c r="S966" s="30"/>
      <c r="T966" s="5"/>
      <c r="U966" s="30"/>
      <c r="V966" s="5"/>
      <c r="W966" s="5"/>
      <c r="X966" s="102"/>
      <c r="Y966" s="102"/>
      <c r="Z966" s="5"/>
      <c r="AA966" s="5"/>
      <c r="AB966" s="5"/>
      <c r="AC966" s="5"/>
    </row>
    <row r="967">
      <c r="A967" s="84"/>
      <c r="B967" s="30"/>
      <c r="C967" s="30"/>
      <c r="D967" s="30"/>
      <c r="E967" s="30"/>
      <c r="F967" s="5"/>
      <c r="G967" s="30"/>
      <c r="H967" s="84"/>
      <c r="I967" s="30"/>
      <c r="J967" s="30"/>
      <c r="K967" s="30"/>
      <c r="L967" s="84"/>
      <c r="M967" s="102"/>
      <c r="N967" s="102"/>
      <c r="O967" s="102"/>
      <c r="P967" s="5"/>
      <c r="Q967" s="5"/>
      <c r="R967" s="30"/>
      <c r="S967" s="30"/>
      <c r="T967" s="5"/>
      <c r="U967" s="30"/>
      <c r="V967" s="5"/>
      <c r="W967" s="5"/>
      <c r="X967" s="102"/>
      <c r="Y967" s="102"/>
      <c r="Z967" s="5"/>
      <c r="AA967" s="5"/>
      <c r="AB967" s="5"/>
      <c r="AC967" s="5"/>
    </row>
    <row r="968">
      <c r="A968" s="84"/>
      <c r="B968" s="30"/>
      <c r="C968" s="30"/>
      <c r="D968" s="30"/>
      <c r="E968" s="30"/>
      <c r="F968" s="5"/>
      <c r="G968" s="30"/>
      <c r="H968" s="84"/>
      <c r="I968" s="30"/>
      <c r="J968" s="30"/>
      <c r="K968" s="30"/>
      <c r="L968" s="84"/>
      <c r="M968" s="102"/>
      <c r="N968" s="102"/>
      <c r="O968" s="102"/>
      <c r="P968" s="5"/>
      <c r="Q968" s="5"/>
      <c r="R968" s="30"/>
      <c r="S968" s="30"/>
      <c r="T968" s="5"/>
      <c r="U968" s="30"/>
      <c r="V968" s="5"/>
      <c r="W968" s="5"/>
      <c r="X968" s="102"/>
      <c r="Y968" s="102"/>
      <c r="Z968" s="5"/>
      <c r="AA968" s="5"/>
      <c r="AB968" s="5"/>
      <c r="AC968" s="5"/>
    </row>
    <row r="969">
      <c r="A969" s="84"/>
      <c r="B969" s="30"/>
      <c r="C969" s="30"/>
      <c r="D969" s="30"/>
      <c r="E969" s="30"/>
      <c r="F969" s="5"/>
      <c r="G969" s="30"/>
      <c r="H969" s="84"/>
      <c r="I969" s="30"/>
      <c r="J969" s="30"/>
      <c r="K969" s="30"/>
      <c r="L969" s="84"/>
      <c r="M969" s="102"/>
      <c r="N969" s="102"/>
      <c r="O969" s="102"/>
      <c r="P969" s="5"/>
      <c r="Q969" s="5"/>
      <c r="R969" s="30"/>
      <c r="S969" s="30"/>
      <c r="T969" s="5"/>
      <c r="U969" s="30"/>
      <c r="V969" s="5"/>
      <c r="W969" s="5"/>
      <c r="X969" s="102"/>
      <c r="Y969" s="102"/>
      <c r="Z969" s="5"/>
      <c r="AA969" s="5"/>
      <c r="AB969" s="5"/>
      <c r="AC969" s="5"/>
    </row>
    <row r="970">
      <c r="A970" s="84"/>
      <c r="B970" s="30"/>
      <c r="C970" s="30"/>
      <c r="D970" s="30"/>
      <c r="E970" s="30"/>
      <c r="F970" s="5"/>
      <c r="G970" s="30"/>
      <c r="H970" s="84"/>
      <c r="I970" s="30"/>
      <c r="J970" s="30"/>
      <c r="K970" s="30"/>
      <c r="L970" s="84"/>
      <c r="M970" s="102"/>
      <c r="N970" s="102"/>
      <c r="O970" s="102"/>
      <c r="P970" s="5"/>
      <c r="Q970" s="5"/>
      <c r="R970" s="30"/>
      <c r="S970" s="30"/>
      <c r="T970" s="5"/>
      <c r="U970" s="30"/>
      <c r="V970" s="5"/>
      <c r="W970" s="5"/>
      <c r="X970" s="102"/>
      <c r="Y970" s="102"/>
      <c r="Z970" s="5"/>
      <c r="AA970" s="5"/>
      <c r="AB970" s="5"/>
      <c r="AC970" s="5"/>
    </row>
    <row r="971">
      <c r="A971" s="84"/>
      <c r="B971" s="30"/>
      <c r="C971" s="30"/>
      <c r="D971" s="30"/>
      <c r="E971" s="30"/>
      <c r="F971" s="5"/>
      <c r="G971" s="30"/>
      <c r="H971" s="84"/>
      <c r="I971" s="30"/>
      <c r="J971" s="30"/>
      <c r="K971" s="30"/>
      <c r="L971" s="84"/>
      <c r="M971" s="102"/>
      <c r="N971" s="102"/>
      <c r="O971" s="102"/>
      <c r="P971" s="5"/>
      <c r="Q971" s="5"/>
      <c r="R971" s="30"/>
      <c r="S971" s="30"/>
      <c r="T971" s="5"/>
      <c r="U971" s="30"/>
      <c r="V971" s="5"/>
      <c r="W971" s="5"/>
      <c r="X971" s="102"/>
      <c r="Y971" s="102"/>
      <c r="Z971" s="5"/>
      <c r="AA971" s="5"/>
      <c r="AB971" s="5"/>
      <c r="AC971" s="5"/>
    </row>
    <row r="972">
      <c r="A972" s="84"/>
      <c r="B972" s="30"/>
      <c r="C972" s="30"/>
      <c r="D972" s="30"/>
      <c r="E972" s="30"/>
      <c r="F972" s="5"/>
      <c r="G972" s="30"/>
      <c r="H972" s="84"/>
      <c r="I972" s="30"/>
      <c r="J972" s="30"/>
      <c r="K972" s="30"/>
      <c r="L972" s="84"/>
      <c r="M972" s="102"/>
      <c r="N972" s="102"/>
      <c r="O972" s="102"/>
      <c r="P972" s="5"/>
      <c r="Q972" s="5"/>
      <c r="R972" s="30"/>
      <c r="S972" s="30"/>
      <c r="T972" s="5"/>
      <c r="U972" s="30"/>
      <c r="V972" s="5"/>
      <c r="W972" s="5"/>
      <c r="X972" s="102"/>
      <c r="Y972" s="102"/>
      <c r="Z972" s="5"/>
      <c r="AA972" s="5"/>
      <c r="AB972" s="5"/>
      <c r="AC972" s="5"/>
    </row>
    <row r="973">
      <c r="A973" s="84"/>
      <c r="B973" s="30"/>
      <c r="C973" s="30"/>
      <c r="D973" s="30"/>
      <c r="E973" s="30"/>
      <c r="F973" s="5"/>
      <c r="G973" s="30"/>
      <c r="H973" s="84"/>
      <c r="I973" s="30"/>
      <c r="J973" s="30"/>
      <c r="K973" s="30"/>
      <c r="L973" s="84"/>
      <c r="M973" s="102"/>
      <c r="N973" s="102"/>
      <c r="O973" s="102"/>
      <c r="P973" s="5"/>
      <c r="Q973" s="5"/>
      <c r="R973" s="30"/>
      <c r="S973" s="30"/>
      <c r="T973" s="5"/>
      <c r="U973" s="30"/>
      <c r="V973" s="5"/>
      <c r="W973" s="5"/>
      <c r="X973" s="102"/>
      <c r="Y973" s="102"/>
      <c r="Z973" s="5"/>
      <c r="AA973" s="5"/>
      <c r="AB973" s="5"/>
      <c r="AC973" s="5"/>
    </row>
    <row r="974">
      <c r="A974" s="84"/>
      <c r="B974" s="30"/>
      <c r="C974" s="30"/>
      <c r="D974" s="30"/>
      <c r="E974" s="30"/>
      <c r="F974" s="5"/>
      <c r="G974" s="30"/>
      <c r="H974" s="84"/>
      <c r="I974" s="30"/>
      <c r="J974" s="30"/>
      <c r="K974" s="30"/>
      <c r="L974" s="84"/>
      <c r="M974" s="102"/>
      <c r="N974" s="102"/>
      <c r="O974" s="102"/>
      <c r="P974" s="5"/>
      <c r="Q974" s="5"/>
      <c r="R974" s="30"/>
      <c r="S974" s="30"/>
      <c r="T974" s="5"/>
      <c r="U974" s="30"/>
      <c r="V974" s="5"/>
      <c r="W974" s="5"/>
      <c r="X974" s="102"/>
      <c r="Y974" s="102"/>
      <c r="Z974" s="5"/>
      <c r="AA974" s="5"/>
      <c r="AB974" s="5"/>
      <c r="AC974" s="5"/>
    </row>
    <row r="975">
      <c r="A975" s="84"/>
      <c r="B975" s="30"/>
      <c r="C975" s="30"/>
      <c r="D975" s="30"/>
      <c r="E975" s="30"/>
      <c r="F975" s="5"/>
      <c r="G975" s="30"/>
      <c r="H975" s="84"/>
      <c r="I975" s="30"/>
      <c r="J975" s="30"/>
      <c r="K975" s="30"/>
      <c r="L975" s="84"/>
      <c r="M975" s="102"/>
      <c r="N975" s="102"/>
      <c r="O975" s="102"/>
      <c r="P975" s="5"/>
      <c r="Q975" s="5"/>
      <c r="R975" s="30"/>
      <c r="S975" s="30"/>
      <c r="T975" s="5"/>
      <c r="U975" s="30"/>
      <c r="V975" s="5"/>
      <c r="W975" s="5"/>
      <c r="X975" s="102"/>
      <c r="Y975" s="102"/>
      <c r="Z975" s="5"/>
      <c r="AA975" s="5"/>
      <c r="AB975" s="5"/>
      <c r="AC975" s="5"/>
    </row>
    <row r="976">
      <c r="A976" s="84"/>
      <c r="B976" s="30"/>
      <c r="C976" s="30"/>
      <c r="D976" s="30"/>
      <c r="E976" s="30"/>
      <c r="F976" s="5"/>
      <c r="G976" s="30"/>
      <c r="H976" s="84"/>
      <c r="I976" s="30"/>
      <c r="J976" s="30"/>
      <c r="K976" s="30"/>
      <c r="L976" s="84"/>
      <c r="M976" s="102"/>
      <c r="N976" s="102"/>
      <c r="O976" s="102"/>
      <c r="P976" s="5"/>
      <c r="Q976" s="5"/>
      <c r="R976" s="30"/>
      <c r="S976" s="30"/>
      <c r="T976" s="5"/>
      <c r="U976" s="30"/>
      <c r="V976" s="5"/>
      <c r="W976" s="5"/>
      <c r="X976" s="102"/>
      <c r="Y976" s="102"/>
      <c r="Z976" s="5"/>
      <c r="AA976" s="5"/>
      <c r="AB976" s="5"/>
      <c r="AC976" s="5"/>
    </row>
    <row r="977">
      <c r="A977" s="84"/>
      <c r="B977" s="30"/>
      <c r="C977" s="30"/>
      <c r="D977" s="30"/>
      <c r="E977" s="30"/>
      <c r="F977" s="5"/>
      <c r="G977" s="30"/>
      <c r="H977" s="84"/>
      <c r="I977" s="30"/>
      <c r="J977" s="30"/>
      <c r="K977" s="30"/>
      <c r="L977" s="84"/>
      <c r="M977" s="102"/>
      <c r="N977" s="102"/>
      <c r="O977" s="102"/>
      <c r="P977" s="5"/>
      <c r="Q977" s="5"/>
      <c r="R977" s="30"/>
      <c r="S977" s="30"/>
      <c r="T977" s="5"/>
      <c r="U977" s="30"/>
      <c r="V977" s="5"/>
      <c r="W977" s="5"/>
      <c r="X977" s="102"/>
      <c r="Y977" s="102"/>
      <c r="Z977" s="5"/>
      <c r="AA977" s="5"/>
      <c r="AB977" s="5"/>
      <c r="AC977" s="5"/>
    </row>
    <row r="978">
      <c r="A978" s="84"/>
      <c r="B978" s="30"/>
      <c r="C978" s="30"/>
      <c r="D978" s="30"/>
      <c r="E978" s="30"/>
      <c r="F978" s="5"/>
      <c r="G978" s="30"/>
      <c r="H978" s="84"/>
      <c r="I978" s="30"/>
      <c r="J978" s="30"/>
      <c r="K978" s="30"/>
      <c r="L978" s="84"/>
      <c r="M978" s="102"/>
      <c r="N978" s="102"/>
      <c r="O978" s="102"/>
      <c r="P978" s="5"/>
      <c r="Q978" s="5"/>
      <c r="R978" s="30"/>
      <c r="S978" s="30"/>
      <c r="T978" s="5"/>
      <c r="U978" s="30"/>
      <c r="V978" s="5"/>
      <c r="W978" s="5"/>
      <c r="X978" s="102"/>
      <c r="Y978" s="102"/>
      <c r="Z978" s="5"/>
      <c r="AA978" s="5"/>
      <c r="AB978" s="5"/>
      <c r="AC978" s="5"/>
    </row>
    <row r="979">
      <c r="A979" s="84"/>
      <c r="B979" s="30"/>
      <c r="C979" s="30"/>
      <c r="D979" s="30"/>
      <c r="E979" s="30"/>
      <c r="F979" s="5"/>
      <c r="G979" s="30"/>
      <c r="H979" s="84"/>
      <c r="I979" s="30"/>
      <c r="J979" s="30"/>
      <c r="K979" s="30"/>
      <c r="L979" s="84"/>
      <c r="M979" s="102"/>
      <c r="N979" s="102"/>
      <c r="O979" s="102"/>
      <c r="P979" s="5"/>
      <c r="Q979" s="5"/>
      <c r="R979" s="30"/>
      <c r="S979" s="30"/>
      <c r="T979" s="5"/>
      <c r="U979" s="30"/>
      <c r="V979" s="5"/>
      <c r="W979" s="5"/>
      <c r="X979" s="102"/>
      <c r="Y979" s="102"/>
      <c r="Z979" s="5"/>
      <c r="AA979" s="5"/>
      <c r="AB979" s="5"/>
      <c r="AC979" s="5"/>
    </row>
    <row r="980">
      <c r="A980" s="84"/>
      <c r="B980" s="30"/>
      <c r="C980" s="30"/>
      <c r="D980" s="30"/>
      <c r="E980" s="30"/>
      <c r="F980" s="5"/>
      <c r="G980" s="30"/>
      <c r="H980" s="84"/>
      <c r="I980" s="30"/>
      <c r="J980" s="30"/>
      <c r="K980" s="30"/>
      <c r="L980" s="84"/>
      <c r="M980" s="102"/>
      <c r="N980" s="102"/>
      <c r="O980" s="102"/>
      <c r="P980" s="5"/>
      <c r="Q980" s="5"/>
      <c r="R980" s="30"/>
      <c r="S980" s="30"/>
      <c r="T980" s="5"/>
      <c r="U980" s="30"/>
      <c r="V980" s="5"/>
      <c r="W980" s="5"/>
      <c r="X980" s="102"/>
      <c r="Y980" s="102"/>
      <c r="Z980" s="5"/>
      <c r="AA980" s="5"/>
      <c r="AB980" s="5"/>
      <c r="AC980" s="5"/>
    </row>
    <row r="981">
      <c r="A981" s="84"/>
      <c r="B981" s="30"/>
      <c r="C981" s="30"/>
      <c r="D981" s="30"/>
      <c r="E981" s="30"/>
      <c r="F981" s="5"/>
      <c r="G981" s="30"/>
      <c r="H981" s="84"/>
      <c r="I981" s="30"/>
      <c r="J981" s="30"/>
      <c r="K981" s="30"/>
      <c r="L981" s="84"/>
      <c r="M981" s="102"/>
      <c r="N981" s="102"/>
      <c r="O981" s="102"/>
      <c r="P981" s="5"/>
      <c r="Q981" s="5"/>
      <c r="R981" s="30"/>
      <c r="S981" s="30"/>
      <c r="T981" s="5"/>
      <c r="U981" s="30"/>
      <c r="V981" s="5"/>
      <c r="W981" s="5"/>
      <c r="X981" s="102"/>
      <c r="Y981" s="102"/>
      <c r="Z981" s="5"/>
      <c r="AA981" s="5"/>
      <c r="AB981" s="5"/>
      <c r="AC981" s="5"/>
    </row>
    <row r="982">
      <c r="A982" s="84"/>
      <c r="B982" s="30"/>
      <c r="C982" s="30"/>
      <c r="D982" s="30"/>
      <c r="E982" s="30"/>
      <c r="F982" s="5"/>
      <c r="G982" s="30"/>
      <c r="H982" s="84"/>
      <c r="I982" s="30"/>
      <c r="J982" s="30"/>
      <c r="K982" s="30"/>
      <c r="L982" s="84"/>
      <c r="M982" s="102"/>
      <c r="N982" s="102"/>
      <c r="O982" s="102"/>
      <c r="P982" s="5"/>
      <c r="Q982" s="5"/>
      <c r="R982" s="30"/>
      <c r="S982" s="30"/>
      <c r="T982" s="5"/>
      <c r="U982" s="30"/>
      <c r="V982" s="5"/>
      <c r="W982" s="5"/>
      <c r="X982" s="102"/>
      <c r="Y982" s="102"/>
      <c r="Z982" s="5"/>
      <c r="AA982" s="5"/>
      <c r="AB982" s="5"/>
      <c r="AC982" s="5"/>
    </row>
    <row r="983">
      <c r="A983" s="84"/>
      <c r="B983" s="30"/>
      <c r="C983" s="30"/>
      <c r="D983" s="30"/>
      <c r="E983" s="30"/>
      <c r="F983" s="5"/>
      <c r="G983" s="30"/>
      <c r="H983" s="84"/>
      <c r="I983" s="30"/>
      <c r="J983" s="30"/>
      <c r="K983" s="30"/>
      <c r="L983" s="84"/>
      <c r="M983" s="102"/>
      <c r="N983" s="102"/>
      <c r="O983" s="102"/>
      <c r="P983" s="5"/>
      <c r="Q983" s="5"/>
      <c r="R983" s="30"/>
      <c r="S983" s="30"/>
      <c r="T983" s="5"/>
      <c r="U983" s="30"/>
      <c r="V983" s="5"/>
      <c r="W983" s="5"/>
      <c r="X983" s="102"/>
      <c r="Y983" s="102"/>
      <c r="Z983" s="5"/>
      <c r="AA983" s="5"/>
      <c r="AB983" s="5"/>
      <c r="AC983" s="5"/>
    </row>
    <row r="984">
      <c r="A984" s="84"/>
      <c r="B984" s="30"/>
      <c r="C984" s="30"/>
      <c r="D984" s="30"/>
      <c r="E984" s="30"/>
      <c r="F984" s="5"/>
      <c r="G984" s="30"/>
      <c r="H984" s="84"/>
      <c r="I984" s="30"/>
      <c r="J984" s="30"/>
      <c r="K984" s="30"/>
      <c r="L984" s="84"/>
      <c r="M984" s="102"/>
      <c r="N984" s="102"/>
      <c r="O984" s="102"/>
      <c r="P984" s="5"/>
      <c r="Q984" s="5"/>
      <c r="R984" s="30"/>
      <c r="S984" s="30"/>
      <c r="T984" s="5"/>
      <c r="U984" s="30"/>
      <c r="V984" s="5"/>
      <c r="W984" s="5"/>
      <c r="X984" s="102"/>
      <c r="Y984" s="102"/>
      <c r="Z984" s="5"/>
      <c r="AA984" s="5"/>
      <c r="AB984" s="5"/>
      <c r="AC984" s="5"/>
    </row>
    <row r="985">
      <c r="A985" s="84"/>
      <c r="B985" s="30"/>
      <c r="C985" s="30"/>
      <c r="D985" s="30"/>
      <c r="E985" s="30"/>
      <c r="F985" s="5"/>
      <c r="G985" s="30"/>
      <c r="H985" s="84"/>
      <c r="I985" s="30"/>
      <c r="J985" s="30"/>
      <c r="K985" s="30"/>
      <c r="L985" s="84"/>
      <c r="M985" s="102"/>
      <c r="N985" s="102"/>
      <c r="O985" s="102"/>
      <c r="P985" s="5"/>
      <c r="Q985" s="5"/>
      <c r="R985" s="30"/>
      <c r="S985" s="30"/>
      <c r="T985" s="5"/>
      <c r="U985" s="30"/>
      <c r="V985" s="5"/>
      <c r="W985" s="5"/>
      <c r="X985" s="102"/>
      <c r="Y985" s="102"/>
      <c r="Z985" s="5"/>
      <c r="AA985" s="5"/>
      <c r="AB985" s="5"/>
      <c r="AC985" s="5"/>
    </row>
    <row r="986">
      <c r="A986" s="84"/>
      <c r="B986" s="30"/>
      <c r="C986" s="30"/>
      <c r="D986" s="30"/>
      <c r="E986" s="30"/>
      <c r="F986" s="5"/>
      <c r="G986" s="30"/>
      <c r="H986" s="84"/>
      <c r="I986" s="30"/>
      <c r="J986" s="30"/>
      <c r="K986" s="30"/>
      <c r="L986" s="84"/>
      <c r="M986" s="102"/>
      <c r="N986" s="102"/>
      <c r="O986" s="102"/>
      <c r="P986" s="5"/>
      <c r="Q986" s="5"/>
      <c r="R986" s="30"/>
      <c r="S986" s="30"/>
      <c r="T986" s="5"/>
      <c r="U986" s="30"/>
      <c r="V986" s="5"/>
      <c r="W986" s="5"/>
      <c r="X986" s="102"/>
      <c r="Y986" s="102"/>
      <c r="Z986" s="5"/>
      <c r="AA986" s="5"/>
      <c r="AB986" s="5"/>
      <c r="AC986" s="5"/>
    </row>
    <row r="987">
      <c r="A987" s="84"/>
      <c r="B987" s="30"/>
      <c r="C987" s="30"/>
      <c r="D987" s="30"/>
      <c r="E987" s="30"/>
      <c r="F987" s="5"/>
      <c r="G987" s="30"/>
      <c r="H987" s="84"/>
      <c r="I987" s="30"/>
      <c r="J987" s="30"/>
      <c r="K987" s="30"/>
      <c r="L987" s="84"/>
      <c r="M987" s="102"/>
      <c r="N987" s="102"/>
      <c r="O987" s="102"/>
      <c r="P987" s="5"/>
      <c r="Q987" s="5"/>
      <c r="R987" s="30"/>
      <c r="S987" s="30"/>
      <c r="T987" s="5"/>
      <c r="U987" s="30"/>
      <c r="V987" s="5"/>
      <c r="W987" s="5"/>
      <c r="X987" s="102"/>
      <c r="Y987" s="102"/>
      <c r="Z987" s="5"/>
      <c r="AA987" s="5"/>
      <c r="AB987" s="5"/>
      <c r="AC987" s="5"/>
    </row>
    <row r="988">
      <c r="A988" s="84"/>
      <c r="B988" s="30"/>
      <c r="C988" s="30"/>
      <c r="D988" s="30"/>
      <c r="E988" s="30"/>
      <c r="F988" s="5"/>
      <c r="G988" s="30"/>
      <c r="H988" s="84"/>
      <c r="I988" s="30"/>
      <c r="J988" s="30"/>
      <c r="K988" s="30"/>
      <c r="L988" s="84"/>
      <c r="M988" s="102"/>
      <c r="N988" s="102"/>
      <c r="O988" s="102"/>
      <c r="P988" s="5"/>
      <c r="Q988" s="5"/>
      <c r="R988" s="30"/>
      <c r="S988" s="30"/>
      <c r="T988" s="5"/>
      <c r="U988" s="30"/>
      <c r="V988" s="5"/>
      <c r="W988" s="5"/>
      <c r="X988" s="102"/>
      <c r="Y988" s="102"/>
      <c r="Z988" s="5"/>
      <c r="AA988" s="5"/>
      <c r="AB988" s="5"/>
      <c r="AC988" s="5"/>
    </row>
    <row r="989">
      <c r="A989" s="84"/>
      <c r="B989" s="30"/>
      <c r="C989" s="30"/>
      <c r="D989" s="30"/>
      <c r="E989" s="30"/>
      <c r="F989" s="5"/>
      <c r="G989" s="30"/>
      <c r="H989" s="84"/>
      <c r="I989" s="30"/>
      <c r="J989" s="30"/>
      <c r="K989" s="30"/>
      <c r="L989" s="84"/>
      <c r="M989" s="102"/>
      <c r="N989" s="102"/>
      <c r="O989" s="102"/>
      <c r="P989" s="5"/>
      <c r="Q989" s="5"/>
      <c r="R989" s="30"/>
      <c r="S989" s="30"/>
      <c r="T989" s="5"/>
      <c r="U989" s="30"/>
      <c r="V989" s="5"/>
      <c r="W989" s="5"/>
      <c r="X989" s="102"/>
      <c r="Y989" s="102"/>
      <c r="Z989" s="5"/>
      <c r="AA989" s="5"/>
      <c r="AB989" s="5"/>
      <c r="AC989" s="5"/>
    </row>
    <row r="990">
      <c r="A990" s="84"/>
      <c r="B990" s="30"/>
      <c r="C990" s="30"/>
      <c r="D990" s="30"/>
      <c r="E990" s="30"/>
      <c r="F990" s="5"/>
      <c r="G990" s="30"/>
      <c r="H990" s="84"/>
      <c r="I990" s="30"/>
      <c r="J990" s="30"/>
      <c r="K990" s="30"/>
      <c r="L990" s="84"/>
      <c r="M990" s="102"/>
      <c r="N990" s="102"/>
      <c r="O990" s="102"/>
      <c r="P990" s="5"/>
      <c r="Q990" s="5"/>
      <c r="R990" s="30"/>
      <c r="S990" s="30"/>
      <c r="T990" s="5"/>
      <c r="U990" s="30"/>
      <c r="V990" s="5"/>
      <c r="W990" s="5"/>
      <c r="X990" s="102"/>
      <c r="Y990" s="102"/>
      <c r="Z990" s="5"/>
      <c r="AA990" s="5"/>
      <c r="AB990" s="5"/>
      <c r="AC990" s="5"/>
    </row>
    <row r="991">
      <c r="A991" s="84"/>
      <c r="B991" s="30"/>
      <c r="C991" s="30"/>
      <c r="D991" s="30"/>
      <c r="E991" s="30"/>
      <c r="F991" s="5"/>
      <c r="G991" s="30"/>
      <c r="H991" s="84"/>
      <c r="I991" s="30"/>
      <c r="J991" s="30"/>
      <c r="K991" s="30"/>
      <c r="L991" s="84"/>
      <c r="M991" s="102"/>
      <c r="N991" s="102"/>
      <c r="O991" s="102"/>
      <c r="P991" s="5"/>
      <c r="Q991" s="5"/>
      <c r="R991" s="30"/>
      <c r="S991" s="30"/>
      <c r="T991" s="5"/>
      <c r="U991" s="30"/>
      <c r="V991" s="5"/>
      <c r="W991" s="5"/>
      <c r="X991" s="102"/>
      <c r="Y991" s="102"/>
      <c r="Z991" s="5"/>
      <c r="AA991" s="5"/>
      <c r="AB991" s="5"/>
      <c r="AC991" s="5"/>
    </row>
    <row r="992">
      <c r="A992" s="84"/>
      <c r="B992" s="30"/>
      <c r="C992" s="30"/>
      <c r="D992" s="30"/>
      <c r="E992" s="30"/>
      <c r="F992" s="5"/>
      <c r="G992" s="30"/>
      <c r="H992" s="84"/>
      <c r="I992" s="30"/>
      <c r="J992" s="30"/>
      <c r="K992" s="30"/>
      <c r="L992" s="84"/>
      <c r="M992" s="102"/>
      <c r="N992" s="102"/>
      <c r="O992" s="102"/>
      <c r="P992" s="5"/>
      <c r="Q992" s="5"/>
      <c r="R992" s="30"/>
      <c r="S992" s="30"/>
      <c r="T992" s="5"/>
      <c r="U992" s="30"/>
      <c r="V992" s="5"/>
      <c r="W992" s="5"/>
      <c r="X992" s="102"/>
      <c r="Y992" s="102"/>
      <c r="Z992" s="5"/>
      <c r="AA992" s="5"/>
      <c r="AB992" s="5"/>
      <c r="AC992" s="5"/>
    </row>
    <row r="993">
      <c r="A993" s="84"/>
      <c r="B993" s="30"/>
      <c r="C993" s="30"/>
      <c r="D993" s="30"/>
      <c r="E993" s="30"/>
      <c r="F993" s="5"/>
      <c r="G993" s="30"/>
      <c r="H993" s="84"/>
      <c r="I993" s="30"/>
      <c r="J993" s="30"/>
      <c r="K993" s="30"/>
      <c r="L993" s="84"/>
      <c r="M993" s="102"/>
      <c r="N993" s="102"/>
      <c r="O993" s="102"/>
      <c r="P993" s="5"/>
      <c r="Q993" s="5"/>
      <c r="R993" s="30"/>
      <c r="S993" s="30"/>
      <c r="T993" s="5"/>
      <c r="U993" s="30"/>
      <c r="V993" s="5"/>
      <c r="W993" s="5"/>
      <c r="X993" s="102"/>
      <c r="Y993" s="102"/>
      <c r="Z993" s="5"/>
      <c r="AA993" s="5"/>
      <c r="AB993" s="5"/>
      <c r="AC993" s="5"/>
    </row>
    <row r="994">
      <c r="A994" s="84"/>
      <c r="B994" s="30"/>
      <c r="C994" s="30"/>
      <c r="D994" s="30"/>
      <c r="E994" s="30"/>
      <c r="F994" s="5"/>
      <c r="G994" s="30"/>
      <c r="H994" s="84"/>
      <c r="I994" s="30"/>
      <c r="J994" s="30"/>
      <c r="K994" s="30"/>
      <c r="L994" s="84"/>
      <c r="M994" s="102"/>
      <c r="N994" s="102"/>
      <c r="O994" s="102"/>
      <c r="P994" s="5"/>
      <c r="Q994" s="5"/>
      <c r="R994" s="30"/>
      <c r="S994" s="30"/>
      <c r="T994" s="5"/>
      <c r="U994" s="30"/>
      <c r="V994" s="5"/>
      <c r="W994" s="5"/>
      <c r="X994" s="102"/>
      <c r="Y994" s="102"/>
      <c r="Z994" s="5"/>
      <c r="AA994" s="5"/>
      <c r="AB994" s="5"/>
      <c r="AC994" s="5"/>
    </row>
    <row r="995">
      <c r="A995" s="84"/>
      <c r="B995" s="30"/>
      <c r="C995" s="30"/>
      <c r="D995" s="30"/>
      <c r="E995" s="30"/>
      <c r="F995" s="5"/>
      <c r="G995" s="30"/>
      <c r="H995" s="84"/>
      <c r="I995" s="30"/>
      <c r="J995" s="30"/>
      <c r="K995" s="30"/>
      <c r="L995" s="84"/>
      <c r="M995" s="102"/>
      <c r="N995" s="102"/>
      <c r="O995" s="102"/>
      <c r="P995" s="5"/>
      <c r="Q995" s="5"/>
      <c r="R995" s="30"/>
      <c r="S995" s="30"/>
      <c r="T995" s="5"/>
      <c r="U995" s="30"/>
      <c r="V995" s="5"/>
      <c r="W995" s="5"/>
      <c r="X995" s="102"/>
      <c r="Y995" s="102"/>
      <c r="Z995" s="5"/>
      <c r="AA995" s="5"/>
      <c r="AB995" s="5"/>
      <c r="AC995" s="5"/>
    </row>
    <row r="996">
      <c r="A996" s="84"/>
      <c r="B996" s="30"/>
      <c r="C996" s="30"/>
      <c r="D996" s="30"/>
      <c r="E996" s="30"/>
      <c r="F996" s="5"/>
      <c r="G996" s="30"/>
      <c r="H996" s="84"/>
      <c r="I996" s="30"/>
      <c r="J996" s="30"/>
      <c r="K996" s="30"/>
      <c r="L996" s="84"/>
      <c r="M996" s="102"/>
      <c r="N996" s="102"/>
      <c r="O996" s="102"/>
      <c r="P996" s="5"/>
      <c r="Q996" s="5"/>
      <c r="R996" s="30"/>
      <c r="S996" s="30"/>
      <c r="T996" s="5"/>
      <c r="U996" s="30"/>
      <c r="V996" s="5"/>
      <c r="W996" s="5"/>
      <c r="X996" s="102"/>
      <c r="Y996" s="102"/>
      <c r="Z996" s="5"/>
      <c r="AA996" s="5"/>
      <c r="AB996" s="5"/>
      <c r="AC996" s="5"/>
    </row>
    <row r="997">
      <c r="A997" s="84"/>
      <c r="B997" s="30"/>
      <c r="C997" s="30"/>
      <c r="D997" s="30"/>
      <c r="E997" s="30"/>
      <c r="F997" s="5"/>
      <c r="G997" s="30"/>
      <c r="H997" s="84"/>
      <c r="I997" s="30"/>
      <c r="J997" s="30"/>
      <c r="K997" s="30"/>
      <c r="L997" s="84"/>
      <c r="M997" s="102"/>
      <c r="N997" s="102"/>
      <c r="O997" s="102"/>
      <c r="P997" s="5"/>
      <c r="Q997" s="5"/>
      <c r="R997" s="30"/>
      <c r="S997" s="30"/>
      <c r="T997" s="5"/>
      <c r="U997" s="30"/>
      <c r="V997" s="5"/>
      <c r="W997" s="5"/>
      <c r="X997" s="102"/>
      <c r="Y997" s="102"/>
      <c r="Z997" s="5"/>
      <c r="AA997" s="5"/>
      <c r="AB997" s="5"/>
      <c r="AC997" s="5"/>
    </row>
    <row r="998">
      <c r="A998" s="84"/>
      <c r="B998" s="30"/>
      <c r="C998" s="30"/>
      <c r="D998" s="30"/>
      <c r="E998" s="30"/>
      <c r="F998" s="5"/>
      <c r="G998" s="30"/>
      <c r="H998" s="84"/>
      <c r="I998" s="30"/>
      <c r="J998" s="30"/>
      <c r="K998" s="30"/>
      <c r="L998" s="84"/>
      <c r="M998" s="102"/>
      <c r="N998" s="102"/>
      <c r="O998" s="102"/>
      <c r="P998" s="5"/>
      <c r="Q998" s="5"/>
      <c r="R998" s="30"/>
      <c r="S998" s="30"/>
      <c r="T998" s="5"/>
      <c r="U998" s="30"/>
      <c r="V998" s="5"/>
      <c r="W998" s="5"/>
      <c r="X998" s="102"/>
      <c r="Y998" s="102"/>
      <c r="Z998" s="5"/>
      <c r="AA998" s="5"/>
      <c r="AB998" s="5"/>
      <c r="AC998" s="5"/>
    </row>
    <row r="999">
      <c r="A999" s="84"/>
      <c r="B999" s="30"/>
      <c r="C999" s="30"/>
      <c r="D999" s="30"/>
      <c r="E999" s="30"/>
      <c r="F999" s="5"/>
      <c r="G999" s="30"/>
      <c r="H999" s="84"/>
      <c r="I999" s="30"/>
      <c r="J999" s="30"/>
      <c r="K999" s="30"/>
      <c r="L999" s="84"/>
      <c r="M999" s="102"/>
      <c r="N999" s="102"/>
      <c r="O999" s="102"/>
      <c r="P999" s="5"/>
      <c r="Q999" s="5"/>
      <c r="R999" s="30"/>
      <c r="S999" s="30"/>
      <c r="T999" s="5"/>
      <c r="U999" s="30"/>
      <c r="V999" s="5"/>
      <c r="W999" s="5"/>
      <c r="X999" s="102"/>
      <c r="Y999" s="102"/>
      <c r="Z999" s="5"/>
      <c r="AA999" s="5"/>
      <c r="AB999" s="5"/>
      <c r="AC999" s="5"/>
    </row>
    <row r="1000">
      <c r="A1000" s="84"/>
      <c r="B1000" s="30"/>
      <c r="C1000" s="30"/>
      <c r="D1000" s="30"/>
      <c r="E1000" s="30"/>
      <c r="F1000" s="5"/>
      <c r="G1000" s="30"/>
      <c r="H1000" s="84"/>
      <c r="I1000" s="30"/>
      <c r="J1000" s="30"/>
      <c r="K1000" s="30"/>
      <c r="L1000" s="84"/>
      <c r="M1000" s="102"/>
      <c r="N1000" s="102"/>
      <c r="O1000" s="102"/>
      <c r="P1000" s="5"/>
      <c r="Q1000" s="5"/>
      <c r="R1000" s="30"/>
      <c r="S1000" s="30"/>
      <c r="T1000" s="5"/>
      <c r="U1000" s="30"/>
      <c r="V1000" s="5"/>
      <c r="W1000" s="5"/>
      <c r="X1000" s="102"/>
      <c r="Y1000" s="102"/>
      <c r="Z1000" s="5"/>
      <c r="AA1000" s="5"/>
      <c r="AB1000" s="5"/>
      <c r="AC1000" s="5"/>
    </row>
    <row r="1001">
      <c r="A1001" s="84"/>
      <c r="B1001" s="30"/>
      <c r="C1001" s="30"/>
      <c r="D1001" s="30"/>
      <c r="E1001" s="30"/>
      <c r="F1001" s="5"/>
      <c r="G1001" s="30"/>
      <c r="H1001" s="84"/>
      <c r="I1001" s="30"/>
      <c r="J1001" s="30"/>
      <c r="K1001" s="30"/>
      <c r="L1001" s="84"/>
      <c r="M1001" s="102"/>
      <c r="N1001" s="102"/>
      <c r="O1001" s="102"/>
      <c r="P1001" s="5"/>
      <c r="Q1001" s="5"/>
      <c r="R1001" s="30"/>
      <c r="S1001" s="30"/>
      <c r="T1001" s="5"/>
      <c r="U1001" s="30"/>
      <c r="V1001" s="5"/>
      <c r="W1001" s="5"/>
      <c r="X1001" s="102"/>
      <c r="Y1001" s="102"/>
      <c r="Z1001" s="5"/>
      <c r="AA1001" s="5"/>
      <c r="AB1001" s="5"/>
      <c r="AC1001" s="5"/>
    </row>
    <row r="1002">
      <c r="A1002" s="84"/>
      <c r="B1002" s="30"/>
      <c r="C1002" s="30"/>
      <c r="D1002" s="30"/>
      <c r="E1002" s="30"/>
      <c r="F1002" s="5"/>
      <c r="G1002" s="30"/>
      <c r="H1002" s="84"/>
      <c r="I1002" s="30"/>
      <c r="J1002" s="30"/>
      <c r="K1002" s="30"/>
      <c r="L1002" s="84"/>
      <c r="M1002" s="102"/>
      <c r="N1002" s="102"/>
      <c r="O1002" s="102"/>
      <c r="P1002" s="5"/>
      <c r="Q1002" s="5"/>
      <c r="R1002" s="30"/>
      <c r="S1002" s="30"/>
      <c r="T1002" s="5"/>
      <c r="U1002" s="5"/>
      <c r="V1002" s="5"/>
      <c r="W1002" s="5"/>
      <c r="X1002" s="102"/>
      <c r="Y1002" s="102"/>
      <c r="Z1002" s="5"/>
      <c r="AA1002" s="5"/>
      <c r="AB1002" s="5"/>
      <c r="AC1002" s="5"/>
    </row>
    <row r="1003">
      <c r="A1003" s="84"/>
      <c r="B1003" s="30"/>
      <c r="C1003" s="30"/>
      <c r="D1003" s="30"/>
      <c r="E1003" s="30"/>
      <c r="F1003" s="5"/>
      <c r="G1003" s="30"/>
      <c r="H1003" s="84"/>
      <c r="I1003" s="30"/>
      <c r="J1003" s="30"/>
      <c r="K1003" s="30"/>
      <c r="L1003" s="84"/>
      <c r="M1003" s="102"/>
      <c r="N1003" s="102"/>
      <c r="O1003" s="102"/>
      <c r="P1003" s="5"/>
      <c r="Q1003" s="5"/>
      <c r="R1003" s="30"/>
      <c r="S1003" s="30"/>
      <c r="T1003" s="5"/>
      <c r="U1003" s="5"/>
      <c r="V1003" s="5"/>
      <c r="W1003" s="5"/>
      <c r="X1003" s="102"/>
      <c r="Y1003" s="102"/>
      <c r="Z1003" s="5"/>
      <c r="AA1003" s="5"/>
      <c r="AB1003" s="5"/>
      <c r="AC1003" s="5"/>
    </row>
    <row r="1004">
      <c r="A1004" s="84"/>
      <c r="B1004" s="30"/>
      <c r="C1004" s="30"/>
      <c r="D1004" s="30"/>
      <c r="E1004" s="30"/>
      <c r="F1004" s="5"/>
      <c r="G1004" s="30"/>
      <c r="H1004" s="84"/>
      <c r="I1004" s="30"/>
      <c r="J1004" s="30"/>
      <c r="K1004" s="30"/>
      <c r="L1004" s="84"/>
      <c r="M1004" s="102"/>
      <c r="N1004" s="102"/>
      <c r="O1004" s="102"/>
      <c r="P1004" s="5"/>
      <c r="Q1004" s="5"/>
      <c r="R1004" s="30"/>
      <c r="S1004" s="30"/>
      <c r="T1004" s="5"/>
      <c r="U1004" s="5"/>
      <c r="V1004" s="5"/>
      <c r="W1004" s="5"/>
      <c r="X1004" s="102"/>
      <c r="Y1004" s="102"/>
      <c r="Z1004" s="5"/>
      <c r="AA1004" s="5"/>
      <c r="AB1004" s="5"/>
      <c r="AC1004" s="5"/>
    </row>
    <row r="1005">
      <c r="A1005" s="84"/>
      <c r="B1005" s="30"/>
      <c r="C1005" s="30"/>
      <c r="D1005" s="30"/>
      <c r="E1005" s="30"/>
      <c r="F1005" s="5"/>
      <c r="G1005" s="30"/>
      <c r="H1005" s="84"/>
      <c r="I1005" s="30"/>
      <c r="J1005" s="30"/>
      <c r="K1005" s="30"/>
      <c r="L1005" s="84"/>
      <c r="M1005" s="102"/>
      <c r="N1005" s="102"/>
      <c r="O1005" s="102"/>
      <c r="P1005" s="5"/>
      <c r="Q1005" s="5"/>
      <c r="R1005" s="30"/>
      <c r="S1005" s="30"/>
      <c r="T1005" s="5"/>
      <c r="U1005" s="5"/>
      <c r="V1005" s="5"/>
      <c r="W1005" s="5"/>
      <c r="X1005" s="102"/>
      <c r="Y1005" s="102"/>
      <c r="Z1005" s="5"/>
      <c r="AA1005" s="5"/>
      <c r="AB1005" s="5"/>
      <c r="AC1005" s="5"/>
    </row>
    <row r="1006">
      <c r="A1006" s="84"/>
      <c r="B1006" s="30"/>
      <c r="C1006" s="30"/>
      <c r="D1006" s="30"/>
      <c r="E1006" s="30"/>
      <c r="F1006" s="5"/>
      <c r="G1006" s="30"/>
      <c r="H1006" s="84"/>
      <c r="I1006" s="30"/>
      <c r="J1006" s="30"/>
      <c r="K1006" s="30"/>
      <c r="L1006" s="84"/>
      <c r="M1006" s="102"/>
      <c r="N1006" s="102"/>
      <c r="O1006" s="102"/>
      <c r="P1006" s="5"/>
      <c r="Q1006" s="5"/>
      <c r="R1006" s="30"/>
      <c r="S1006" s="30"/>
      <c r="T1006" s="5"/>
      <c r="U1006" s="5"/>
      <c r="V1006" s="5"/>
      <c r="W1006" s="5"/>
      <c r="X1006" s="102"/>
      <c r="Y1006" s="102"/>
      <c r="Z1006" s="5"/>
      <c r="AA1006" s="5"/>
      <c r="AB1006" s="5"/>
      <c r="AC1006" s="5"/>
    </row>
    <row r="1007">
      <c r="A1007" s="84"/>
      <c r="B1007" s="30"/>
      <c r="C1007" s="30"/>
      <c r="D1007" s="30"/>
      <c r="E1007" s="30"/>
      <c r="F1007" s="5"/>
      <c r="G1007" s="30"/>
      <c r="H1007" s="84"/>
      <c r="I1007" s="30"/>
      <c r="J1007" s="30"/>
      <c r="K1007" s="30"/>
      <c r="L1007" s="84"/>
      <c r="M1007" s="102"/>
      <c r="N1007" s="102"/>
      <c r="O1007" s="102"/>
      <c r="P1007" s="5"/>
      <c r="Q1007" s="5"/>
      <c r="R1007" s="30"/>
      <c r="S1007" s="30"/>
      <c r="T1007" s="5"/>
      <c r="U1007" s="5"/>
      <c r="V1007" s="5"/>
      <c r="W1007" s="5"/>
      <c r="X1007" s="102"/>
      <c r="Y1007" s="102"/>
      <c r="Z1007" s="5"/>
      <c r="AA1007" s="5"/>
      <c r="AB1007" s="5"/>
      <c r="AC1007" s="5"/>
    </row>
    <row r="1008">
      <c r="A1008" s="84"/>
      <c r="B1008" s="30"/>
      <c r="C1008" s="30"/>
      <c r="D1008" s="30"/>
      <c r="E1008" s="30"/>
      <c r="F1008" s="5"/>
      <c r="G1008" s="30"/>
      <c r="H1008" s="84"/>
      <c r="I1008" s="30"/>
      <c r="J1008" s="30"/>
      <c r="K1008" s="30"/>
      <c r="L1008" s="84"/>
      <c r="M1008" s="102"/>
      <c r="N1008" s="102"/>
      <c r="O1008" s="102"/>
      <c r="P1008" s="5"/>
      <c r="Q1008" s="5"/>
      <c r="R1008" s="30"/>
      <c r="S1008" s="30"/>
      <c r="T1008" s="5"/>
      <c r="U1008" s="5"/>
      <c r="V1008" s="5"/>
      <c r="W1008" s="5"/>
      <c r="X1008" s="102"/>
      <c r="Y1008" s="102"/>
      <c r="Z1008" s="5"/>
      <c r="AA1008" s="5"/>
      <c r="AB1008" s="5"/>
      <c r="AC1008" s="5"/>
    </row>
    <row r="1009">
      <c r="A1009" s="84"/>
      <c r="B1009" s="30"/>
      <c r="C1009" s="30"/>
      <c r="D1009" s="30"/>
      <c r="E1009" s="30"/>
      <c r="F1009" s="5"/>
      <c r="G1009" s="30"/>
      <c r="H1009" s="84"/>
      <c r="I1009" s="30"/>
      <c r="J1009" s="30"/>
      <c r="K1009" s="30"/>
      <c r="L1009" s="84"/>
      <c r="M1009" s="102"/>
      <c r="N1009" s="102"/>
      <c r="O1009" s="102"/>
      <c r="P1009" s="5"/>
      <c r="Q1009" s="5"/>
      <c r="R1009" s="30"/>
      <c r="S1009" s="30"/>
      <c r="T1009" s="5"/>
      <c r="U1009" s="5"/>
      <c r="V1009" s="5"/>
      <c r="W1009" s="5"/>
      <c r="X1009" s="102"/>
      <c r="Y1009" s="102"/>
      <c r="Z1009" s="5"/>
      <c r="AA1009" s="5"/>
      <c r="AB1009" s="5"/>
      <c r="AC1009" s="5"/>
    </row>
    <row r="1010">
      <c r="A1010" s="84"/>
      <c r="B1010" s="30"/>
      <c r="C1010" s="30"/>
      <c r="D1010" s="30"/>
      <c r="E1010" s="30"/>
      <c r="F1010" s="5"/>
      <c r="G1010" s="30"/>
      <c r="H1010" s="84"/>
      <c r="I1010" s="30"/>
      <c r="J1010" s="30"/>
      <c r="K1010" s="30"/>
      <c r="L1010" s="84"/>
      <c r="M1010" s="102"/>
      <c r="N1010" s="102"/>
      <c r="O1010" s="102"/>
      <c r="P1010" s="5"/>
      <c r="Q1010" s="5"/>
      <c r="R1010" s="30"/>
      <c r="S1010" s="30"/>
      <c r="T1010" s="5"/>
      <c r="U1010" s="5"/>
      <c r="V1010" s="5"/>
      <c r="W1010" s="5"/>
      <c r="X1010" s="102"/>
      <c r="Y1010" s="102"/>
      <c r="Z1010" s="5"/>
      <c r="AA1010" s="5"/>
      <c r="AB1010" s="5"/>
      <c r="AC1010" s="5"/>
    </row>
    <row r="1011">
      <c r="A1011" s="84"/>
      <c r="B1011" s="30"/>
      <c r="C1011" s="30"/>
      <c r="D1011" s="30"/>
      <c r="E1011" s="30"/>
      <c r="F1011" s="5"/>
      <c r="G1011" s="30"/>
      <c r="H1011" s="84"/>
      <c r="I1011" s="30"/>
      <c r="J1011" s="30"/>
      <c r="K1011" s="30"/>
      <c r="L1011" s="84"/>
      <c r="M1011" s="102"/>
      <c r="N1011" s="102"/>
      <c r="O1011" s="102"/>
      <c r="P1011" s="5"/>
      <c r="Q1011" s="5"/>
      <c r="R1011" s="30"/>
      <c r="S1011" s="30"/>
      <c r="T1011" s="5"/>
      <c r="U1011" s="5"/>
      <c r="V1011" s="5"/>
      <c r="W1011" s="5"/>
      <c r="X1011" s="102"/>
      <c r="Y1011" s="102"/>
      <c r="Z1011" s="5"/>
      <c r="AA1011" s="5"/>
      <c r="AB1011" s="5"/>
      <c r="AC1011" s="5"/>
    </row>
    <row r="1012">
      <c r="A1012" s="84"/>
      <c r="B1012" s="30"/>
      <c r="C1012" s="30"/>
      <c r="D1012" s="30"/>
      <c r="E1012" s="30"/>
      <c r="F1012" s="5"/>
      <c r="G1012" s="30"/>
      <c r="H1012" s="84"/>
      <c r="I1012" s="30"/>
      <c r="J1012" s="30"/>
      <c r="K1012" s="30"/>
      <c r="L1012" s="84"/>
      <c r="M1012" s="102"/>
      <c r="N1012" s="102"/>
      <c r="O1012" s="102"/>
      <c r="P1012" s="5"/>
      <c r="Q1012" s="5"/>
      <c r="R1012" s="30"/>
      <c r="S1012" s="30"/>
      <c r="T1012" s="5"/>
      <c r="U1012" s="5"/>
      <c r="V1012" s="5"/>
      <c r="W1012" s="5"/>
      <c r="X1012" s="102"/>
      <c r="Y1012" s="102"/>
      <c r="Z1012" s="5"/>
      <c r="AA1012" s="5"/>
      <c r="AB1012" s="5"/>
      <c r="AC1012" s="5"/>
    </row>
    <row r="1013">
      <c r="A1013" s="84"/>
      <c r="B1013" s="30"/>
      <c r="C1013" s="30"/>
      <c r="D1013" s="30"/>
      <c r="E1013" s="30"/>
      <c r="F1013" s="5"/>
      <c r="G1013" s="30"/>
      <c r="H1013" s="84"/>
      <c r="I1013" s="30"/>
      <c r="J1013" s="30"/>
      <c r="K1013" s="30"/>
      <c r="L1013" s="84"/>
      <c r="M1013" s="102"/>
      <c r="N1013" s="102"/>
      <c r="O1013" s="102"/>
      <c r="P1013" s="5"/>
      <c r="Q1013" s="5"/>
      <c r="R1013" s="30"/>
      <c r="S1013" s="30"/>
      <c r="T1013" s="5"/>
      <c r="U1013" s="5"/>
      <c r="V1013" s="5"/>
      <c r="W1013" s="5"/>
      <c r="X1013" s="102"/>
      <c r="Y1013" s="102"/>
      <c r="Z1013" s="5"/>
      <c r="AA1013" s="5"/>
      <c r="AB1013" s="5"/>
      <c r="AC1013" s="5"/>
    </row>
    <row r="1014">
      <c r="A1014" s="84"/>
      <c r="B1014" s="30"/>
      <c r="C1014" s="30"/>
      <c r="D1014" s="30"/>
      <c r="E1014" s="30"/>
      <c r="F1014" s="5"/>
      <c r="G1014" s="30"/>
      <c r="H1014" s="84"/>
      <c r="I1014" s="30"/>
      <c r="J1014" s="30"/>
      <c r="K1014" s="30"/>
      <c r="L1014" s="84"/>
      <c r="M1014" s="102"/>
      <c r="N1014" s="102"/>
      <c r="O1014" s="102"/>
      <c r="P1014" s="5"/>
      <c r="Q1014" s="5"/>
      <c r="R1014" s="30"/>
      <c r="S1014" s="30"/>
      <c r="T1014" s="5"/>
      <c r="U1014" s="5"/>
      <c r="V1014" s="5"/>
      <c r="W1014" s="5"/>
      <c r="X1014" s="102"/>
      <c r="Y1014" s="102"/>
      <c r="Z1014" s="5"/>
      <c r="AA1014" s="5"/>
      <c r="AB1014" s="5"/>
      <c r="AC1014" s="5"/>
    </row>
    <row r="1015">
      <c r="A1015" s="84"/>
      <c r="B1015" s="30"/>
      <c r="C1015" s="30"/>
      <c r="D1015" s="30"/>
      <c r="E1015" s="30"/>
      <c r="F1015" s="5"/>
      <c r="G1015" s="30"/>
      <c r="H1015" s="84"/>
      <c r="I1015" s="30"/>
      <c r="J1015" s="30"/>
      <c r="K1015" s="30"/>
      <c r="L1015" s="84"/>
      <c r="M1015" s="102"/>
      <c r="N1015" s="102"/>
      <c r="O1015" s="102"/>
      <c r="P1015" s="5"/>
      <c r="Q1015" s="5"/>
      <c r="R1015" s="30"/>
      <c r="S1015" s="30"/>
      <c r="T1015" s="5"/>
      <c r="U1015" s="5"/>
      <c r="V1015" s="5"/>
      <c r="W1015" s="5"/>
      <c r="X1015" s="102"/>
      <c r="Y1015" s="102"/>
      <c r="Z1015" s="5"/>
      <c r="AA1015" s="5"/>
      <c r="AB1015" s="5"/>
      <c r="AC1015" s="5"/>
    </row>
    <row r="1016">
      <c r="A1016" s="84"/>
      <c r="B1016" s="30"/>
      <c r="C1016" s="30"/>
      <c r="D1016" s="30"/>
      <c r="E1016" s="30"/>
      <c r="F1016" s="5"/>
      <c r="G1016" s="30"/>
      <c r="H1016" s="84"/>
      <c r="I1016" s="30"/>
      <c r="J1016" s="30"/>
      <c r="K1016" s="30"/>
      <c r="L1016" s="84"/>
      <c r="M1016" s="102"/>
      <c r="N1016" s="102"/>
      <c r="O1016" s="102"/>
      <c r="P1016" s="5"/>
      <c r="Q1016" s="5"/>
      <c r="R1016" s="30"/>
      <c r="S1016" s="30"/>
      <c r="T1016" s="5"/>
      <c r="U1016" s="5"/>
      <c r="V1016" s="5"/>
      <c r="W1016" s="5"/>
      <c r="X1016" s="102"/>
      <c r="Y1016" s="102"/>
      <c r="Z1016" s="5"/>
      <c r="AA1016" s="5"/>
      <c r="AB1016" s="5"/>
      <c r="AC1016" s="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7.5"/>
    <col customWidth="1" min="4" max="4" width="19.0"/>
    <col customWidth="1" min="5" max="5" width="19.13"/>
    <col customWidth="1" min="6" max="6" width="35.13"/>
    <col customWidth="1" min="7" max="7" width="50.5"/>
  </cols>
  <sheetData>
    <row r="1">
      <c r="A1" s="114" t="s">
        <v>125</v>
      </c>
      <c r="B1" s="114" t="s">
        <v>9</v>
      </c>
      <c r="C1" s="114" t="s">
        <v>1487</v>
      </c>
      <c r="D1" s="114" t="s">
        <v>11</v>
      </c>
      <c r="E1" s="114" t="s">
        <v>12</v>
      </c>
      <c r="F1" s="114" t="s">
        <v>1488</v>
      </c>
      <c r="G1" s="114" t="s">
        <v>1489</v>
      </c>
    </row>
  </sheetData>
  <drawing r:id="rId1"/>
</worksheet>
</file>